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8_{DDED7D5E-A4BE-407E-AA13-FD561CA56034}" xr6:coauthVersionLast="47" xr6:coauthVersionMax="47" xr10:uidLastSave="{00000000-0000-0000-0000-000000000000}"/>
  <bookViews>
    <workbookView xWindow="-120" yWindow="-120" windowWidth="20730" windowHeight="11160" tabRatio="942" activeTab="1" xr2:uid="{00000000-000D-0000-FFFF-FFFF00000000}"/>
  </bookViews>
  <sheets>
    <sheet name="index" sheetId="1" r:id="rId1"/>
    <sheet name="input_daily" sheetId="2" r:id="rId2"/>
    <sheet name="dashboard" sheetId="3" state="hidden" r:id="rId3"/>
    <sheet name="batches" sheetId="4" state="hidden" r:id="rId4"/>
    <sheet name="moisture_daily" sheetId="5" state="hidden" r:id="rId5"/>
    <sheet name="input-week" sheetId="6" state="hidden" r:id="rId6"/>
    <sheet name="output" sheetId="7" state="hidden" r:id="rId7"/>
    <sheet name="wieght_report" sheetId="8" state="hidden" r:id="rId8"/>
    <sheet name="ct_report" sheetId="9" state="hidden" r:id="rId9"/>
    <sheet name="scrap_report" sheetId="10" state="hidden" r:id="rId10"/>
    <sheet name="scrap_days" sheetId="11" state="hidden" r:id="rId11"/>
    <sheet name="scrap_type_machines" sheetId="12" state="hidden" r:id="rId12"/>
    <sheet name="material_daily_silo" sheetId="13" state="hidden" r:id="rId13"/>
    <sheet name="scrap_machine" sheetId="14" state="hidden" r:id="rId14"/>
    <sheet name="scrap_machine_yearly" sheetId="15" state="hidden" r:id="rId15"/>
    <sheet name="wieght_yearly" sheetId="16" state="hidden" r:id="rId16"/>
    <sheet name="ct_yearly" sheetId="17" state="hidden" r:id="rId17"/>
    <sheet name="scrap_yearly" sheetId="18" state="hidden" r:id="rId18"/>
    <sheet name="month" sheetId="19" state="hidden" r:id="rId19"/>
    <sheet name="output_molds" sheetId="20" state="hidden" r:id="rId20"/>
    <sheet name="year" sheetId="21" state="hidden" r:id="rId21"/>
    <sheet name="output_molds_yearly" sheetId="22" state="hidden" r:id="rId22"/>
    <sheet name="output_yearly" sheetId="23" state="hidden" r:id="rId23"/>
    <sheet name="output_monthly" sheetId="24" state="hidden" r:id="rId24"/>
    <sheet name="output_mold_monthly" sheetId="25" state="hidden" r:id="rId25"/>
    <sheet name="material_daily" sheetId="26" state="hidden" r:id="rId26"/>
    <sheet name="materials" sheetId="27" state="hidden" r:id="rId27"/>
    <sheet name="input_materials" sheetId="28" state="hidden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_xlnm._FilterDatabase" localSheetId="3" hidden="1">batches!$A$3:$BM$3</definedName>
    <definedName name="_xlnm._FilterDatabase" localSheetId="8" hidden="1">ct_report!$A$10:$R$10</definedName>
    <definedName name="_xlnm._FilterDatabase" localSheetId="16" hidden="1">ct_yearly!$A$10:$V$10</definedName>
    <definedName name="_xlnm._FilterDatabase" localSheetId="0" hidden="1">index!$A$1:$D$15</definedName>
    <definedName name="_xlnm._FilterDatabase" localSheetId="1" hidden="1">input_daily!$A$3:$GC$3</definedName>
    <definedName name="_xlnm._FilterDatabase" localSheetId="27" hidden="1">input_materials!$A$3:$BL$3</definedName>
    <definedName name="_xlnm._FilterDatabase" localSheetId="5" hidden="1">'input-week'!$A$2:$CV$2</definedName>
    <definedName name="_xlnm._FilterDatabase" localSheetId="25" hidden="1">material_daily!$A$2:$K$162</definedName>
    <definedName name="_xlnm._FilterDatabase" localSheetId="12" hidden="1">material_daily_silo!$A$2:$P$162</definedName>
    <definedName name="_xlnm._FilterDatabase" localSheetId="26" hidden="1">materials!$A$3:$BK$3</definedName>
    <definedName name="_xlnm._FilterDatabase" localSheetId="4" hidden="1">moisture_daily!$A$3:$W$3</definedName>
    <definedName name="_xlnm._FilterDatabase" localSheetId="18" hidden="1">month!$A$2:$R$2</definedName>
    <definedName name="_xlnm._FilterDatabase" localSheetId="6" hidden="1">output!$A$2:$AN$2</definedName>
    <definedName name="_xlnm._FilterDatabase" localSheetId="24" hidden="1">output_mold_monthly!$A$2:$AC$2</definedName>
    <definedName name="_xlnm._FilterDatabase" localSheetId="19" hidden="1">output_molds!$A$2:$AB$2</definedName>
    <definedName name="_xlnm._FilterDatabase" localSheetId="21" hidden="1">output_molds_yearly!$A$2:$AA$2</definedName>
    <definedName name="_xlnm._FilterDatabase" localSheetId="23" hidden="1">output_monthly!$A$2:$AN$2</definedName>
    <definedName name="_xlnm._FilterDatabase" localSheetId="22" hidden="1">output_yearly!$A$2:$AM$2</definedName>
    <definedName name="_xlnm._FilterDatabase" localSheetId="10" hidden="1">scrap_days!$A$2:$AD$2</definedName>
    <definedName name="_xlnm._FilterDatabase" localSheetId="13" hidden="1">scrap_machine!$A$2:$Z$2</definedName>
    <definedName name="_xlnm._FilterDatabase" localSheetId="14" hidden="1">scrap_machine_yearly!$A$2:$X$2</definedName>
    <definedName name="_xlnm._FilterDatabase" localSheetId="9" hidden="1">scrap_report!$A$14:$AD$14</definedName>
    <definedName name="_xlnm._FilterDatabase" localSheetId="11" hidden="1">scrap_type_machines!$A$2:$AC$2</definedName>
    <definedName name="_xlnm._FilterDatabase" localSheetId="17" hidden="1">scrap_yearly!$A$14:$T$14</definedName>
    <definedName name="_xlnm._FilterDatabase" localSheetId="7" hidden="1">wieght_report!$A$11:$Q$11</definedName>
    <definedName name="_xlnm._FilterDatabase" localSheetId="15" hidden="1">wieght_yearly!$A$9:$S$9</definedName>
    <definedName name="_xlnm._FilterDatabase" localSheetId="20" hidden="1">year!$A$2:$X$2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27">[1]List!$O$4:$O$11</definedName>
    <definedName name="Branch" localSheetId="26">[1]List!$O$4:$O$11</definedName>
    <definedName name="Branch">[2]List!$O$4:$O$11</definedName>
    <definedName name="Brand" localSheetId="3">[1]List!$E$4:$E$49</definedName>
    <definedName name="Brand" localSheetId="27">[1]List!$E$4:$E$49</definedName>
    <definedName name="Brand" localSheetId="26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27">[1]List!$A$4:$A$5</definedName>
    <definedName name="company" localSheetId="26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27">'[3]Pricing Senario2002'!$A$6:$A$12</definedName>
    <definedName name="Cost_StudyHB__Compounds_Index_List" localSheetId="25">'[4]Pricing Senario2002'!$A$6:$A$12</definedName>
    <definedName name="Cost_StudyHB__Compounds_Index_List" localSheetId="12">'[4]Pricing Senario2002'!$A$6:$A$12</definedName>
    <definedName name="Cost_StudyHB__Compounds_Index_List" localSheetId="26">'[3]Pricing Senario2002'!$A$6:$A$12</definedName>
    <definedName name="Cost_StudyHB__Compounds_Index_List" localSheetId="4">'[4]Pricing Senario2002'!$A$6:$A$12</definedName>
    <definedName name="Cost_StudyHB__Compounds_Index_List">'[4]Pricing Senario2002'!$A$6:$A$12</definedName>
    <definedName name="customer">output!$AJ$2</definedName>
    <definedName name="data_1554189319931" localSheetId="6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0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1">scrap_type_machines!$A$2:$R$20</definedName>
    <definedName name="data_1554190229964" localSheetId="7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1">#REF!</definedName>
    <definedName name="end" localSheetId="25">#REF!</definedName>
    <definedName name="end" localSheetId="12">#REF!</definedName>
    <definedName name="end" localSheetId="4">moisture_daily!#REF!</definedName>
    <definedName name="end">#REF!</definedName>
    <definedName name="first" localSheetId="1">#REF!</definedName>
    <definedName name="first" localSheetId="25">#REF!</definedName>
    <definedName name="first" localSheetId="12">#REF!</definedName>
    <definedName name="first" localSheetId="4">moisture_daily!#REF!</definedName>
    <definedName name="first">#REF!</definedName>
    <definedName name="Kind" localSheetId="3">[1]List!$G$4:$G$26</definedName>
    <definedName name="Kind" localSheetId="27">[1]List!$G$4:$G$26</definedName>
    <definedName name="Kind" localSheetId="26">[1]List!$G$4:$G$26</definedName>
    <definedName name="Kind">[2]List!$G$4:$G$26</definedName>
    <definedName name="Molds_name" localSheetId="1">#REF!</definedName>
    <definedName name="Molds_name">output_molds!$D$2</definedName>
    <definedName name="Month" localSheetId="3">[1]List!$S$4:$S$15</definedName>
    <definedName name="Month" localSheetId="27">[1]List!$S$4:$S$15</definedName>
    <definedName name="Month" localSheetId="26">[1]List!$S$4:$S$15</definedName>
    <definedName name="Month">[2]List!$S$4:$S$15</definedName>
    <definedName name="op" localSheetId="3">[5]LOVs!$C$26:$C$28</definedName>
    <definedName name="op" localSheetId="27">[5]LOVs!$C$26:$C$28</definedName>
    <definedName name="op" localSheetId="26">[5]LOVs!$C$26:$C$28</definedName>
    <definedName name="op">[6]LOVs!$C$26:$C$28</definedName>
    <definedName name="Org_Code" localSheetId="3">#REF!</definedName>
    <definedName name="Org_Code" localSheetId="1">#REF!</definedName>
    <definedName name="Org_Code" localSheetId="27">#REF!</definedName>
    <definedName name="Org_Code" localSheetId="5">#REF!</definedName>
    <definedName name="Org_Code" localSheetId="25">#REF!</definedName>
    <definedName name="Org_Code" localSheetId="12">#REF!</definedName>
    <definedName name="Org_Code" localSheetId="26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0">#REF!</definedName>
    <definedName name="Org_Code" localSheetId="11">#REF!</definedName>
    <definedName name="Org_Code">#REF!</definedName>
    <definedName name="org_code00" localSheetId="3">#REF!</definedName>
    <definedName name="org_code00" localSheetId="1">#REF!</definedName>
    <definedName name="org_code00" localSheetId="27">#REF!</definedName>
    <definedName name="org_code00" localSheetId="26">#REF!</definedName>
    <definedName name="org_code00" localSheetId="4">#REF!</definedName>
    <definedName name="org_code00">#REF!</definedName>
    <definedName name="ORG_CODE1" localSheetId="3">#REF!</definedName>
    <definedName name="ORG_CODE1" localSheetId="1">#REF!</definedName>
    <definedName name="ORG_CODE1" localSheetId="27">#REF!</definedName>
    <definedName name="ORG_CODE1" localSheetId="5">#REF!</definedName>
    <definedName name="ORG_CODE1" localSheetId="25">#REF!</definedName>
    <definedName name="ORG_CODE1" localSheetId="12">#REF!</definedName>
    <definedName name="ORG_CODE1" localSheetId="26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0">#REF!</definedName>
    <definedName name="ORG_CODE1" localSheetId="11">#REF!</definedName>
    <definedName name="ORG_CODE1">#REF!</definedName>
    <definedName name="ORGA_CODE" localSheetId="3">#REF!</definedName>
    <definedName name="ORGA_CODE" localSheetId="1">#REF!</definedName>
    <definedName name="ORGA_CODE" localSheetId="27">#REF!</definedName>
    <definedName name="ORGA_CODE" localSheetId="5">#REF!</definedName>
    <definedName name="ORGA_CODE" localSheetId="25">#REF!</definedName>
    <definedName name="ORGA_CODE" localSheetId="12">#REF!</definedName>
    <definedName name="ORGA_CODE" localSheetId="26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0">#REF!</definedName>
    <definedName name="ORGA_CODE" localSheetId="11">#REF!</definedName>
    <definedName name="ORGA_CODE">#REF!</definedName>
    <definedName name="outbut_monthly_item" localSheetId="1">#REF!</definedName>
    <definedName name="outbut_monthly_item">output_monthly!$E$2</definedName>
    <definedName name="Packing" localSheetId="3">[1]List!$I$4:$I$8</definedName>
    <definedName name="Packing" localSheetId="27">[1]List!$I$4:$I$8</definedName>
    <definedName name="Packing" localSheetId="26">[1]List!$I$4:$I$8</definedName>
    <definedName name="Packing">[2]List!$I$4:$I$8</definedName>
    <definedName name="_xlnm.Print_Area" localSheetId="3">batches!$B$3:$AC$18</definedName>
    <definedName name="_xlnm.Print_Area" localSheetId="1">input_daily!$A$1:$EB$1290</definedName>
    <definedName name="_xlnm.Print_Area" localSheetId="27">input_materials!$B$3:$AC$18</definedName>
    <definedName name="_xlnm.Print_Area" localSheetId="5">'input-week'!$A$1:$CV$528</definedName>
    <definedName name="_xlnm.Print_Area" localSheetId="26">materials!$B$3:$AB$18</definedName>
    <definedName name="_xlnm.Print_Area" localSheetId="4">moisture_daily!$A$1:$N$98</definedName>
    <definedName name="product1" localSheetId="3">[1]List!$C$4:$C$19</definedName>
    <definedName name="product1" localSheetId="27">[1]List!$C$4:$C$19</definedName>
    <definedName name="product1" localSheetId="26">[1]List!$C$4:$C$19</definedName>
    <definedName name="product1">[2]List!$C$4:$C$19</definedName>
    <definedName name="Region" localSheetId="3">[1]List!$M$4:$M$6</definedName>
    <definedName name="Region" localSheetId="27">[1]List!$M$4:$M$6</definedName>
    <definedName name="Region" localSheetId="26">[1]List!$M$4:$M$6</definedName>
    <definedName name="Region">[2]List!$M$4:$M$6</definedName>
    <definedName name="Sales" localSheetId="3">'[7]Incom Statment'!#REF!</definedName>
    <definedName name="Sales" localSheetId="1">'[8]Incom Statment'!#REF!</definedName>
    <definedName name="Sales" localSheetId="27">'[7]Incom Statment'!#REF!</definedName>
    <definedName name="Sales" localSheetId="5">'[8]Incom Statment'!#REF!</definedName>
    <definedName name="Sales" localSheetId="26">'[7]Incom Statment'!#REF!</definedName>
    <definedName name="Sales" localSheetId="4">'[8]Incom Statment'!#REF!</definedName>
    <definedName name="Sales" localSheetId="18">'[8]Incom Statment'!#REF!</definedName>
    <definedName name="Sales" localSheetId="24">'[8]Incom Statment'!#REF!</definedName>
    <definedName name="Sales" localSheetId="19">'[8]Incom Statment'!#REF!</definedName>
    <definedName name="Sales" localSheetId="21">'[8]Incom Statment'!#REF!</definedName>
    <definedName name="Sales" localSheetId="23">'[8]Incom Statment'!#REF!</definedName>
    <definedName name="Sales" localSheetId="22">'[8]Incom Statment'!#REF!</definedName>
    <definedName name="Sales" localSheetId="10">'[8]Incom Statment'!#REF!</definedName>
    <definedName name="Sales" localSheetId="11">'[8]Incom Statment'!#REF!</definedName>
    <definedName name="Sales">'[8]Incom Statment'!#REF!</definedName>
    <definedName name="Sales." localSheetId="3">'[7]Incom Statment'!#REF!</definedName>
    <definedName name="Sales." localSheetId="1">'[8]Incom Statment'!#REF!</definedName>
    <definedName name="Sales." localSheetId="27">'[7]Incom Statment'!#REF!</definedName>
    <definedName name="Sales." localSheetId="5">'[8]Incom Statment'!#REF!</definedName>
    <definedName name="Sales." localSheetId="26">'[7]Incom Statment'!#REF!</definedName>
    <definedName name="Sales." localSheetId="4">'[8]Incom Statment'!#REF!</definedName>
    <definedName name="Sales." localSheetId="18">'[8]Incom Statment'!#REF!</definedName>
    <definedName name="Sales." localSheetId="24">'[8]Incom Statment'!#REF!</definedName>
    <definedName name="Sales." localSheetId="19">'[8]Incom Statment'!#REF!</definedName>
    <definedName name="Sales." localSheetId="21">'[8]Incom Statment'!#REF!</definedName>
    <definedName name="Sales." localSheetId="23">'[8]Incom Statment'!#REF!</definedName>
    <definedName name="Sales." localSheetId="22">'[8]Incom Statment'!#REF!</definedName>
    <definedName name="Sales." localSheetId="10">'[8]Incom Statment'!#REF!</definedName>
    <definedName name="Sales." localSheetId="11">'[8]Incom Statment'!#REF!</definedName>
    <definedName name="Sales.">'[8]Incom Statment'!#REF!</definedName>
    <definedName name="Segment" localSheetId="3">[1]List!$Q$4:$Q$11</definedName>
    <definedName name="Segment" localSheetId="27">[1]List!$Q$4:$Q$11</definedName>
    <definedName name="Segment" localSheetId="26">[1]List!$Q$4:$Q$11</definedName>
    <definedName name="Segment">[2]List!$Q$4:$Q$11</definedName>
    <definedName name="usage" localSheetId="3">[9]LOVs!$G$3:$G$7</definedName>
    <definedName name="usage" localSheetId="27">[9]LOVs!$G$3:$G$7</definedName>
    <definedName name="usage" localSheetId="26">[9]LOVs!$G$3:$G$7</definedName>
    <definedName name="usage">[10]LOVs!$G$3:$G$7</definedName>
    <definedName name="vhjtyky" localSheetId="3">'[7]Incom Statment'!#REF!</definedName>
    <definedName name="vhjtyky" localSheetId="1">'[8]Incom Statment'!#REF!</definedName>
    <definedName name="vhjtyky" localSheetId="27">'[7]Incom Statment'!#REF!</definedName>
    <definedName name="vhjtyky" localSheetId="5">'[8]Incom Statment'!#REF!</definedName>
    <definedName name="vhjtyky" localSheetId="26">'[7]Incom Statment'!#REF!</definedName>
    <definedName name="vhjtyky" localSheetId="4">'[8]Incom Statment'!#REF!</definedName>
    <definedName name="vhjtyky" localSheetId="18">'[8]Incom Statment'!#REF!</definedName>
    <definedName name="vhjtyky" localSheetId="24">'[8]Incom Statment'!#REF!</definedName>
    <definedName name="vhjtyky" localSheetId="19">'[8]Incom Statment'!#REF!</definedName>
    <definedName name="vhjtyky" localSheetId="21">'[8]Incom Statment'!#REF!</definedName>
    <definedName name="vhjtyky" localSheetId="23">'[8]Incom Statment'!#REF!</definedName>
    <definedName name="vhjtyky" localSheetId="22">'[8]Incom Statment'!#REF!</definedName>
    <definedName name="vhjtyky" localSheetId="10">'[8]Incom Statment'!#REF!</definedName>
    <definedName name="vhjtyky" localSheetId="11">'[8]Incom Statment'!#REF!</definedName>
    <definedName name="vhjtyky">'[8]Incom Statment'!#REF!</definedName>
    <definedName name="Weight" localSheetId="3">[1]List!$K$4:$K$29</definedName>
    <definedName name="Weight" localSheetId="27">[1]List!$K$4:$K$29</definedName>
    <definedName name="Weight" localSheetId="26">[1]List!$K$4:$K$29</definedName>
    <definedName name="Weight">[2]List!$K$4:$K$29</definedName>
    <definedName name="xps">[11]lists!#REF!</definedName>
    <definedName name="Year" localSheetId="3">'[7]Incom Statment'!#REF!</definedName>
    <definedName name="Year" localSheetId="1">'[8]Incom Statment'!#REF!</definedName>
    <definedName name="Year" localSheetId="27">'[7]Incom Statment'!#REF!</definedName>
    <definedName name="Year" localSheetId="5">'[8]Incom Statment'!#REF!</definedName>
    <definedName name="Year" localSheetId="26">'[7]Incom Statment'!#REF!</definedName>
    <definedName name="Year" localSheetId="4">'[8]Incom Statment'!#REF!</definedName>
    <definedName name="Year" localSheetId="18">'[8]Incom Statment'!#REF!</definedName>
    <definedName name="Year" localSheetId="24">'[8]Incom Statment'!#REF!</definedName>
    <definedName name="Year" localSheetId="19">'[8]Incom Statment'!#REF!</definedName>
    <definedName name="Year" localSheetId="21">'[8]Incom Statment'!#REF!</definedName>
    <definedName name="Year" localSheetId="23">'[8]Incom Statment'!#REF!</definedName>
    <definedName name="Year" localSheetId="22">'[8]Incom Statment'!#REF!</definedName>
    <definedName name="Year" localSheetId="10">'[8]Incom Statment'!#REF!</definedName>
    <definedName name="Year" localSheetId="1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1">'[13]0'!#REF!</definedName>
    <definedName name="الاوزان" localSheetId="5">'[13]0'!#REF!</definedName>
    <definedName name="الاوزان" localSheetId="25">'[14]0'!#REF!</definedName>
    <definedName name="الاوزان" localSheetId="12">'[14]0'!#REF!</definedName>
    <definedName name="الاوزان" localSheetId="4">'[14]0'!#REF!</definedName>
    <definedName name="الاوزان" localSheetId="18">'[15]0'!#REF!</definedName>
    <definedName name="الاوزان" localSheetId="24">'[15]0'!#REF!</definedName>
    <definedName name="الاوزان" localSheetId="19">'[16]0'!#REF!</definedName>
    <definedName name="الاوزان" localSheetId="21">'[16]0'!#REF!</definedName>
    <definedName name="الاوزان" localSheetId="23">'[15]0'!#REF!</definedName>
    <definedName name="الاوزان" localSheetId="22">'[15]0'!#REF!</definedName>
    <definedName name="الاوزان" localSheetId="10">'[15]0'!#REF!</definedName>
    <definedName name="الاوزان" localSheetId="11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241" i="28" l="1"/>
  <c r="AC240" i="28"/>
  <c r="AC239" i="28"/>
  <c r="AC238" i="28"/>
  <c r="AC237" i="28"/>
  <c r="AC236" i="28"/>
  <c r="AC235" i="28"/>
  <c r="AC234" i="28"/>
  <c r="AC233" i="28"/>
  <c r="AC232" i="28"/>
  <c r="AC231" i="28"/>
  <c r="AC230" i="28"/>
  <c r="AC229" i="28"/>
  <c r="AC228" i="28"/>
  <c r="AC227" i="28"/>
  <c r="AC226" i="28"/>
  <c r="AC225" i="28"/>
  <c r="AC224" i="28"/>
  <c r="AC223" i="28"/>
  <c r="AC222" i="28"/>
  <c r="AC221" i="28"/>
  <c r="AC220" i="28"/>
  <c r="AC219" i="28"/>
  <c r="AC218" i="28"/>
  <c r="AC217" i="28"/>
  <c r="AC216" i="28"/>
  <c r="AC215" i="28"/>
  <c r="AC214" i="28"/>
  <c r="AC213" i="28"/>
  <c r="AC212" i="28"/>
  <c r="AC211" i="28"/>
  <c r="AC210" i="28"/>
  <c r="AC209" i="28"/>
  <c r="AC208" i="28"/>
  <c r="AC207" i="28"/>
  <c r="AC206" i="28"/>
  <c r="AC205" i="28"/>
  <c r="AC204" i="28"/>
  <c r="AC203" i="28"/>
  <c r="AC202" i="28"/>
  <c r="AC201" i="28"/>
  <c r="AC200" i="28"/>
  <c r="AC199" i="28"/>
  <c r="AC198" i="28"/>
  <c r="AC197" i="28"/>
  <c r="AC196" i="28"/>
  <c r="AC195" i="28"/>
  <c r="AC194" i="28"/>
  <c r="AC193" i="28"/>
  <c r="AC192" i="28"/>
  <c r="AC191" i="28"/>
  <c r="AC190" i="28"/>
  <c r="AC189" i="28"/>
  <c r="AC188" i="28"/>
  <c r="AC187" i="28"/>
  <c r="AC186" i="28"/>
  <c r="AC185" i="28"/>
  <c r="AC184" i="28"/>
  <c r="AC183" i="28"/>
  <c r="AC182" i="28"/>
  <c r="AC181" i="28"/>
  <c r="AC180" i="28"/>
  <c r="AC179" i="28"/>
  <c r="AC178" i="28"/>
  <c r="AC177" i="28"/>
  <c r="AC176" i="28"/>
  <c r="AC175" i="28"/>
  <c r="AC174" i="28"/>
  <c r="AC173" i="28"/>
  <c r="AC172" i="28"/>
  <c r="AC171" i="28"/>
  <c r="AC170" i="28"/>
  <c r="AC169" i="28"/>
  <c r="AC168" i="28"/>
  <c r="AC167" i="28"/>
  <c r="AC166" i="28"/>
  <c r="AC165" i="28"/>
  <c r="AC164" i="28"/>
  <c r="AC163" i="28"/>
  <c r="AC162" i="28"/>
  <c r="AC161" i="28"/>
  <c r="AC160" i="28"/>
  <c r="AC159" i="28"/>
  <c r="AC158" i="28"/>
  <c r="AC157" i="28"/>
  <c r="AC156" i="28"/>
  <c r="AC155" i="28"/>
  <c r="AC154" i="28"/>
  <c r="AC153" i="28"/>
  <c r="AC152" i="28"/>
  <c r="AC151" i="28"/>
  <c r="AC150" i="28"/>
  <c r="AC149" i="28"/>
  <c r="AC148" i="28"/>
  <c r="AC147" i="28"/>
  <c r="AC146" i="28"/>
  <c r="AC145" i="28"/>
  <c r="AC144" i="28"/>
  <c r="AC143" i="28"/>
  <c r="AC142" i="28"/>
  <c r="AC141" i="28"/>
  <c r="AC140" i="28"/>
  <c r="AC139" i="28"/>
  <c r="AC138" i="28"/>
  <c r="AC137" i="28"/>
  <c r="AC136" i="28"/>
  <c r="AC135" i="28"/>
  <c r="AC134" i="28"/>
  <c r="AC133" i="28"/>
  <c r="AC132" i="28"/>
  <c r="AC131" i="28"/>
  <c r="AC130" i="28"/>
  <c r="AC129" i="28"/>
  <c r="AC128" i="28"/>
  <c r="AC127" i="28"/>
  <c r="AC126" i="28"/>
  <c r="AC125" i="28"/>
  <c r="AC124" i="28"/>
  <c r="AC123" i="28"/>
  <c r="AC122" i="28"/>
  <c r="AC121" i="28"/>
  <c r="AC120" i="28"/>
  <c r="AC119" i="28"/>
  <c r="AC118" i="28"/>
  <c r="AC117" i="28"/>
  <c r="AC116" i="28"/>
  <c r="AC115" i="28"/>
  <c r="AC114" i="28"/>
  <c r="AC113" i="28"/>
  <c r="AC112" i="28"/>
  <c r="AC111" i="28"/>
  <c r="AC110" i="28"/>
  <c r="AC109" i="28"/>
  <c r="AC108" i="28"/>
  <c r="AC107" i="28"/>
  <c r="AC106" i="28"/>
  <c r="AC105" i="28"/>
  <c r="AC104" i="28"/>
  <c r="AC103" i="28"/>
  <c r="AC102" i="28"/>
  <c r="AC101" i="28"/>
  <c r="AC100" i="28"/>
  <c r="AC99" i="28"/>
  <c r="AC98" i="28"/>
  <c r="AC97" i="28"/>
  <c r="AC96" i="28"/>
  <c r="AC95" i="28"/>
  <c r="AC94" i="28"/>
  <c r="AC93" i="28"/>
  <c r="AC92" i="28"/>
  <c r="AC91" i="28"/>
  <c r="AC90" i="28"/>
  <c r="AC89" i="28"/>
  <c r="AC88" i="28"/>
  <c r="AC87" i="28"/>
  <c r="AC86" i="28"/>
  <c r="AC85" i="28"/>
  <c r="AC84" i="28"/>
  <c r="AC83" i="28"/>
  <c r="AC82" i="28"/>
  <c r="AC81" i="28"/>
  <c r="AC80" i="28"/>
  <c r="AC79" i="28"/>
  <c r="AC78" i="28"/>
  <c r="AC77" i="28"/>
  <c r="AC76" i="28"/>
  <c r="AC75" i="28"/>
  <c r="AC74" i="28"/>
  <c r="AC73" i="28"/>
  <c r="AC72" i="28"/>
  <c r="AC71" i="28"/>
  <c r="AC70" i="28"/>
  <c r="AC69" i="28"/>
  <c r="AC68" i="28"/>
  <c r="AC67" i="28"/>
  <c r="AC66" i="28"/>
  <c r="AC65" i="28"/>
  <c r="AC64" i="28"/>
  <c r="AC63" i="28"/>
  <c r="AC62" i="28"/>
  <c r="AC61" i="28"/>
  <c r="AC60" i="28"/>
  <c r="AC59" i="28"/>
  <c r="AC58" i="28"/>
  <c r="AC57" i="28"/>
  <c r="AC56" i="28"/>
  <c r="AC55" i="28"/>
  <c r="AC54" i="28"/>
  <c r="AC53" i="28"/>
  <c r="AC52" i="28"/>
  <c r="AC51" i="28"/>
  <c r="AC50" i="28"/>
  <c r="AC49" i="28"/>
  <c r="AC48" i="28"/>
  <c r="AC47" i="28"/>
  <c r="AC46" i="28"/>
  <c r="AC45" i="28"/>
  <c r="AC44" i="28"/>
  <c r="AC43" i="28"/>
  <c r="AC42" i="28"/>
  <c r="AC41" i="28"/>
  <c r="AC40" i="28"/>
  <c r="AC39" i="28"/>
  <c r="AC38" i="28"/>
  <c r="AC37" i="28"/>
  <c r="AC36" i="28"/>
  <c r="AC35" i="28"/>
  <c r="AC34" i="28"/>
  <c r="AC33" i="28"/>
  <c r="AC32" i="28"/>
  <c r="AC31" i="28"/>
  <c r="AC30" i="28"/>
  <c r="AC29" i="28"/>
  <c r="AC28" i="28"/>
  <c r="AC27" i="28"/>
  <c r="AC26" i="28"/>
  <c r="AC25" i="28"/>
  <c r="AC24" i="28"/>
  <c r="AC23" i="28"/>
  <c r="AC22" i="28"/>
  <c r="AC21" i="28"/>
  <c r="AC20" i="28"/>
  <c r="AC19" i="28"/>
  <c r="AC18" i="28"/>
  <c r="AC17" i="28"/>
  <c r="AC16" i="28"/>
  <c r="AC15" i="28"/>
  <c r="AC14" i="28"/>
  <c r="AC13" i="28"/>
  <c r="AC12" i="28"/>
  <c r="AC11" i="28"/>
  <c r="AC10" i="28"/>
  <c r="AC9" i="28"/>
  <c r="AC8" i="28"/>
  <c r="AC7" i="28"/>
  <c r="AC6" i="28"/>
  <c r="AC5" i="28"/>
  <c r="AC4" i="28"/>
  <c r="K1" i="28"/>
  <c r="I1" i="28"/>
  <c r="AB241" i="27"/>
  <c r="AB240" i="27"/>
  <c r="AB239" i="27"/>
  <c r="AB238" i="27"/>
  <c r="AB237" i="27"/>
  <c r="AB236" i="27"/>
  <c r="AB235" i="27"/>
  <c r="AB234" i="27"/>
  <c r="AB233" i="27"/>
  <c r="AB232" i="27"/>
  <c r="AB231" i="27"/>
  <c r="AB230" i="27"/>
  <c r="AB229" i="27"/>
  <c r="AB228" i="27"/>
  <c r="AB227" i="27"/>
  <c r="AB226" i="27"/>
  <c r="AB225" i="27"/>
  <c r="AB224" i="27"/>
  <c r="AB223" i="27"/>
  <c r="J1" i="27"/>
  <c r="H1" i="27"/>
  <c r="I1" i="26"/>
  <c r="G1" i="26"/>
  <c r="AA1005" i="25"/>
  <c r="AA1004" i="25"/>
  <c r="AA1003" i="25"/>
  <c r="AA1002" i="25"/>
  <c r="AA1001" i="25"/>
  <c r="AA1000" i="25"/>
  <c r="AA999" i="25"/>
  <c r="AA998" i="25"/>
  <c r="AA997" i="25"/>
  <c r="AA996" i="25"/>
  <c r="AA995" i="25"/>
  <c r="AA994" i="25"/>
  <c r="AA993" i="25"/>
  <c r="AA992" i="25"/>
  <c r="AA991" i="25"/>
  <c r="AA990" i="25"/>
  <c r="AA989" i="25"/>
  <c r="AA988" i="25"/>
  <c r="AA987" i="25"/>
  <c r="AA986" i="25"/>
  <c r="AA985" i="25"/>
  <c r="AA984" i="25"/>
  <c r="AA983" i="25"/>
  <c r="AA982" i="25"/>
  <c r="AA981" i="25"/>
  <c r="AA980" i="25"/>
  <c r="AA979" i="25"/>
  <c r="AA978" i="25"/>
  <c r="AA977" i="25"/>
  <c r="AA976" i="25"/>
  <c r="AA975" i="25"/>
  <c r="AA974" i="25"/>
  <c r="AA973" i="25"/>
  <c r="AA972" i="25"/>
  <c r="AA971" i="25"/>
  <c r="AA970" i="25"/>
  <c r="AA969" i="25"/>
  <c r="AA968" i="25"/>
  <c r="AA967" i="25"/>
  <c r="AA966" i="25"/>
  <c r="AA965" i="25"/>
  <c r="AA964" i="25"/>
  <c r="AA963" i="25"/>
  <c r="AA962" i="25"/>
  <c r="AA961" i="25"/>
  <c r="AA960" i="25"/>
  <c r="AA959" i="25"/>
  <c r="AA958" i="25"/>
  <c r="AA957" i="25"/>
  <c r="AA956" i="25"/>
  <c r="AA955" i="25"/>
  <c r="AA954" i="25"/>
  <c r="AA953" i="25"/>
  <c r="AA952" i="25"/>
  <c r="AA951" i="25"/>
  <c r="AA950" i="25"/>
  <c r="AA949" i="25"/>
  <c r="AA948" i="25"/>
  <c r="AA947" i="25"/>
  <c r="AA946" i="25"/>
  <c r="AA945" i="25"/>
  <c r="AA944" i="25"/>
  <c r="AA943" i="25"/>
  <c r="AA942" i="25"/>
  <c r="AA941" i="25"/>
  <c r="AA940" i="25"/>
  <c r="AA939" i="25"/>
  <c r="AA938" i="25"/>
  <c r="AA937" i="25"/>
  <c r="AA936" i="25"/>
  <c r="AA935" i="25"/>
  <c r="AA934" i="25"/>
  <c r="AA933" i="25"/>
  <c r="AA932" i="25"/>
  <c r="AA931" i="25"/>
  <c r="AA930" i="25"/>
  <c r="AA929" i="25"/>
  <c r="AA928" i="25"/>
  <c r="AA927" i="25"/>
  <c r="AA926" i="25"/>
  <c r="AA925" i="25"/>
  <c r="AA924" i="25"/>
  <c r="AA923" i="25"/>
  <c r="AA922" i="25"/>
  <c r="AA921" i="25"/>
  <c r="AA920" i="25"/>
  <c r="AA919" i="25"/>
  <c r="AA918" i="25"/>
  <c r="AA917" i="25"/>
  <c r="AA916" i="25"/>
  <c r="AA915" i="25"/>
  <c r="AA914" i="25"/>
  <c r="AA913" i="25"/>
  <c r="AA912" i="25"/>
  <c r="AA911" i="25"/>
  <c r="AA910" i="25"/>
  <c r="AA909" i="25"/>
  <c r="AA908" i="25"/>
  <c r="AA907" i="25"/>
  <c r="AA906" i="25"/>
  <c r="AA905" i="25"/>
  <c r="AA904" i="25"/>
  <c r="AA903" i="25"/>
  <c r="AA902" i="25"/>
  <c r="AA901" i="25"/>
  <c r="AA900" i="25"/>
  <c r="AA899" i="25"/>
  <c r="AA898" i="25"/>
  <c r="AA897" i="25"/>
  <c r="AA896" i="25"/>
  <c r="AA895" i="25"/>
  <c r="AA894" i="25"/>
  <c r="AA893" i="25"/>
  <c r="AA892" i="25"/>
  <c r="AA891" i="25"/>
  <c r="AA890" i="25"/>
  <c r="AA889" i="25"/>
  <c r="AA888" i="25"/>
  <c r="AA887" i="25"/>
  <c r="AA886" i="25"/>
  <c r="AA885" i="25"/>
  <c r="AA884" i="25"/>
  <c r="AA883" i="25"/>
  <c r="AA882" i="25"/>
  <c r="AA881" i="25"/>
  <c r="AA880" i="25"/>
  <c r="AA879" i="25"/>
  <c r="AA878" i="25"/>
  <c r="AA877" i="25"/>
  <c r="AA876" i="25"/>
  <c r="AA875" i="25"/>
  <c r="AA874" i="25"/>
  <c r="AA873" i="25"/>
  <c r="AA872" i="25"/>
  <c r="AA871" i="25"/>
  <c r="AA870" i="25"/>
  <c r="AA869" i="25"/>
  <c r="AA868" i="25"/>
  <c r="AA867" i="25"/>
  <c r="AA866" i="25"/>
  <c r="AA865" i="25"/>
  <c r="AA864" i="25"/>
  <c r="AA863" i="25"/>
  <c r="AA862" i="25"/>
  <c r="AA861" i="25"/>
  <c r="AA860" i="25"/>
  <c r="AA859" i="25"/>
  <c r="AA858" i="25"/>
  <c r="AA857" i="25"/>
  <c r="AA856" i="25"/>
  <c r="AA855" i="25"/>
  <c r="AA854" i="25"/>
  <c r="AA853" i="25"/>
  <c r="AA852" i="25"/>
  <c r="AA851" i="25"/>
  <c r="AA850" i="25"/>
  <c r="AA849" i="25"/>
  <c r="AA848" i="25"/>
  <c r="AA847" i="25"/>
  <c r="AA846" i="25"/>
  <c r="AA845" i="25"/>
  <c r="AA844" i="25"/>
  <c r="AA843" i="25"/>
  <c r="AA842" i="25"/>
  <c r="AA841" i="25"/>
  <c r="AA840" i="25"/>
  <c r="AA839" i="25"/>
  <c r="AA838" i="25"/>
  <c r="AA837" i="25"/>
  <c r="AA836" i="25"/>
  <c r="AA835" i="25"/>
  <c r="AA834" i="25"/>
  <c r="AA833" i="25"/>
  <c r="AA832" i="25"/>
  <c r="AA831" i="25"/>
  <c r="AA830" i="25"/>
  <c r="AA829" i="25"/>
  <c r="AA828" i="25"/>
  <c r="AA827" i="25"/>
  <c r="AA826" i="25"/>
  <c r="AA825" i="25"/>
  <c r="AA824" i="25"/>
  <c r="AA823" i="25"/>
  <c r="AA822" i="25"/>
  <c r="AA821" i="25"/>
  <c r="AA820" i="25"/>
  <c r="AA819" i="25"/>
  <c r="AA818" i="25"/>
  <c r="AA817" i="25"/>
  <c r="AA816" i="25"/>
  <c r="AA815" i="25"/>
  <c r="AA814" i="25"/>
  <c r="AA813" i="25"/>
  <c r="AA812" i="25"/>
  <c r="AA811" i="25"/>
  <c r="AA810" i="25"/>
  <c r="AA809" i="25"/>
  <c r="AA808" i="25"/>
  <c r="AA807" i="25"/>
  <c r="AA806" i="25"/>
  <c r="AA805" i="25"/>
  <c r="AA804" i="25"/>
  <c r="AA803" i="25"/>
  <c r="AA802" i="25"/>
  <c r="AA801" i="25"/>
  <c r="AA800" i="25"/>
  <c r="AA799" i="25"/>
  <c r="AA798" i="25"/>
  <c r="AA797" i="25"/>
  <c r="AA796" i="25"/>
  <c r="AA795" i="25"/>
  <c r="AA794" i="25"/>
  <c r="AA793" i="25"/>
  <c r="AA792" i="25"/>
  <c r="AA791" i="25"/>
  <c r="AA790" i="25"/>
  <c r="AA789" i="25"/>
  <c r="AA788" i="25"/>
  <c r="AA787" i="25"/>
  <c r="AA786" i="25"/>
  <c r="AA785" i="25"/>
  <c r="AA784" i="25"/>
  <c r="AA783" i="25"/>
  <c r="AA782" i="25"/>
  <c r="AA781" i="25"/>
  <c r="AA780" i="25"/>
  <c r="AA779" i="25"/>
  <c r="AA778" i="25"/>
  <c r="AA777" i="25"/>
  <c r="AA776" i="25"/>
  <c r="AA775" i="25"/>
  <c r="AA774" i="25"/>
  <c r="AA773" i="25"/>
  <c r="AA772" i="25"/>
  <c r="AA771" i="25"/>
  <c r="AA770" i="25"/>
  <c r="AA769" i="25"/>
  <c r="AA768" i="25"/>
  <c r="AA767" i="25"/>
  <c r="AA766" i="25"/>
  <c r="AA765" i="25"/>
  <c r="AA764" i="25"/>
  <c r="AA763" i="25"/>
  <c r="AA762" i="25"/>
  <c r="AA761" i="25"/>
  <c r="AA760" i="25"/>
  <c r="AA759" i="25"/>
  <c r="AA758" i="25"/>
  <c r="AA757" i="25"/>
  <c r="AA756" i="25"/>
  <c r="AA755" i="25"/>
  <c r="AA754" i="25"/>
  <c r="AA753" i="25"/>
  <c r="AA752" i="25"/>
  <c r="AA751" i="25"/>
  <c r="AA750" i="25"/>
  <c r="AA749" i="25"/>
  <c r="AA748" i="25"/>
  <c r="AA747" i="25"/>
  <c r="AA746" i="25"/>
  <c r="AA745" i="25"/>
  <c r="AA744" i="25"/>
  <c r="AA743" i="25"/>
  <c r="AA742" i="25"/>
  <c r="AA741" i="25"/>
  <c r="AA740" i="25"/>
  <c r="AA739" i="25"/>
  <c r="AA738" i="25"/>
  <c r="AA737" i="25"/>
  <c r="AA736" i="25"/>
  <c r="AA735" i="25"/>
  <c r="AA734" i="25"/>
  <c r="AA733" i="25"/>
  <c r="AA732" i="25"/>
  <c r="AA731" i="25"/>
  <c r="AA730" i="25"/>
  <c r="AA729" i="25"/>
  <c r="AA728" i="25"/>
  <c r="AA727" i="25"/>
  <c r="AA726" i="25"/>
  <c r="AA725" i="25"/>
  <c r="AA724" i="25"/>
  <c r="AA723" i="25"/>
  <c r="AA722" i="25"/>
  <c r="AA721" i="25"/>
  <c r="AA720" i="25"/>
  <c r="AA719" i="25"/>
  <c r="AA718" i="25"/>
  <c r="AA717" i="25"/>
  <c r="AA716" i="25"/>
  <c r="AA715" i="25"/>
  <c r="AA714" i="25"/>
  <c r="AA713" i="25"/>
  <c r="AA712" i="25"/>
  <c r="AA711" i="25"/>
  <c r="AA710" i="25"/>
  <c r="AA709" i="25"/>
  <c r="AA708" i="25"/>
  <c r="AA707" i="25"/>
  <c r="AA706" i="25"/>
  <c r="AA705" i="25"/>
  <c r="AA704" i="25"/>
  <c r="AA703" i="25"/>
  <c r="AA702" i="25"/>
  <c r="AA701" i="25"/>
  <c r="AA700" i="25"/>
  <c r="AA699" i="25"/>
  <c r="AA698" i="25"/>
  <c r="AA697" i="25"/>
  <c r="AA696" i="25"/>
  <c r="AA695" i="25"/>
  <c r="AA694" i="25"/>
  <c r="AA693" i="25"/>
  <c r="AA692" i="25"/>
  <c r="AA691" i="25"/>
  <c r="AA690" i="25"/>
  <c r="AA689" i="25"/>
  <c r="AA688" i="25"/>
  <c r="AA687" i="25"/>
  <c r="AA686" i="25"/>
  <c r="AA685" i="25"/>
  <c r="AA684" i="25"/>
  <c r="AA683" i="25"/>
  <c r="AA682" i="25"/>
  <c r="AA681" i="25"/>
  <c r="AA680" i="25"/>
  <c r="AA679" i="25"/>
  <c r="AA678" i="25"/>
  <c r="AA677" i="25"/>
  <c r="AA676" i="25"/>
  <c r="AA675" i="25"/>
  <c r="AA674" i="25"/>
  <c r="AA673" i="25"/>
  <c r="AA672" i="25"/>
  <c r="AA671" i="25"/>
  <c r="AA670" i="25"/>
  <c r="AA669" i="25"/>
  <c r="AA668" i="25"/>
  <c r="AA667" i="25"/>
  <c r="AA666" i="25"/>
  <c r="AA665" i="25"/>
  <c r="AA664" i="25"/>
  <c r="AA663" i="25"/>
  <c r="AA662" i="25"/>
  <c r="AA661" i="25"/>
  <c r="AA660" i="25"/>
  <c r="AA659" i="25"/>
  <c r="AA658" i="25"/>
  <c r="AA657" i="25"/>
  <c r="AA656" i="25"/>
  <c r="AA655" i="25"/>
  <c r="AA654" i="25"/>
  <c r="AA653" i="25"/>
  <c r="AA652" i="25"/>
  <c r="AA651" i="25"/>
  <c r="AA650" i="25"/>
  <c r="AA649" i="25"/>
  <c r="AA648" i="25"/>
  <c r="AA647" i="25"/>
  <c r="AA646" i="25"/>
  <c r="AA645" i="25"/>
  <c r="AA644" i="25"/>
  <c r="AA643" i="25"/>
  <c r="AA642" i="25"/>
  <c r="AA641" i="25"/>
  <c r="AA640" i="25"/>
  <c r="AA639" i="25"/>
  <c r="AA638" i="25"/>
  <c r="AA637" i="25"/>
  <c r="AA636" i="25"/>
  <c r="AA635" i="25"/>
  <c r="AA634" i="25"/>
  <c r="AA633" i="25"/>
  <c r="AA632" i="25"/>
  <c r="AA631" i="25"/>
  <c r="AA630" i="25"/>
  <c r="AA629" i="25"/>
  <c r="AA628" i="25"/>
  <c r="AA627" i="25"/>
  <c r="AA626" i="25"/>
  <c r="AA625" i="25"/>
  <c r="AA624" i="25"/>
  <c r="AA623" i="25"/>
  <c r="AA622" i="25"/>
  <c r="AA621" i="25"/>
  <c r="AA620" i="25"/>
  <c r="AA619" i="25"/>
  <c r="AA618" i="25"/>
  <c r="AA617" i="25"/>
  <c r="AA616" i="25"/>
  <c r="AA615" i="25"/>
  <c r="AA614" i="25"/>
  <c r="AA613" i="25"/>
  <c r="AA612" i="25"/>
  <c r="AA611" i="25"/>
  <c r="AA610" i="25"/>
  <c r="AA609" i="25"/>
  <c r="AA608" i="25"/>
  <c r="AA607" i="25"/>
  <c r="AA606" i="25"/>
  <c r="AA605" i="25"/>
  <c r="AA604" i="25"/>
  <c r="AA603" i="25"/>
  <c r="AA602" i="25"/>
  <c r="AA601" i="25"/>
  <c r="AA600" i="25"/>
  <c r="AA599" i="25"/>
  <c r="AA598" i="25"/>
  <c r="AA597" i="25"/>
  <c r="AA596" i="25"/>
  <c r="AA595" i="25"/>
  <c r="AA594" i="25"/>
  <c r="AA593" i="25"/>
  <c r="AA592" i="25"/>
  <c r="AA591" i="25"/>
  <c r="AA590" i="25"/>
  <c r="AA589" i="25"/>
  <c r="AA588" i="25"/>
  <c r="AA587" i="25"/>
  <c r="AA586" i="25"/>
  <c r="AA585" i="25"/>
  <c r="AA584" i="25"/>
  <c r="AA583" i="25"/>
  <c r="AA582" i="25"/>
  <c r="AA581" i="25"/>
  <c r="AA580" i="25"/>
  <c r="AA579" i="25"/>
  <c r="AA578" i="25"/>
  <c r="AA577" i="25"/>
  <c r="AA576" i="25"/>
  <c r="AA575" i="25"/>
  <c r="AA574" i="25"/>
  <c r="AA573" i="25"/>
  <c r="AA572" i="25"/>
  <c r="AA571" i="25"/>
  <c r="AA570" i="25"/>
  <c r="AA569" i="25"/>
  <c r="AA568" i="25"/>
  <c r="AA567" i="25"/>
  <c r="AA566" i="25"/>
  <c r="AA565" i="25"/>
  <c r="AA564" i="25"/>
  <c r="AA563" i="25"/>
  <c r="AA562" i="25"/>
  <c r="AA561" i="25"/>
  <c r="AA560" i="25"/>
  <c r="AA559" i="25"/>
  <c r="AA558" i="25"/>
  <c r="AA557" i="25"/>
  <c r="AA556" i="25"/>
  <c r="AA555" i="25"/>
  <c r="AA554" i="25"/>
  <c r="AA553" i="25"/>
  <c r="AA552" i="25"/>
  <c r="AA551" i="25"/>
  <c r="AA550" i="25"/>
  <c r="AA549" i="25"/>
  <c r="AA548" i="25"/>
  <c r="AA547" i="25"/>
  <c r="AA546" i="25"/>
  <c r="AA545" i="25"/>
  <c r="AA544" i="25"/>
  <c r="AA543" i="25"/>
  <c r="AA542" i="25"/>
  <c r="AA541" i="25"/>
  <c r="AA540" i="25"/>
  <c r="AA539" i="25"/>
  <c r="AA538" i="25"/>
  <c r="AA537" i="25"/>
  <c r="AA536" i="25"/>
  <c r="AA535" i="25"/>
  <c r="AA534" i="25"/>
  <c r="AA533" i="25"/>
  <c r="AA532" i="25"/>
  <c r="AA531" i="25"/>
  <c r="AA530" i="25"/>
  <c r="AA529" i="25"/>
  <c r="AA528" i="25"/>
  <c r="AA527" i="25"/>
  <c r="AA526" i="25"/>
  <c r="AA525" i="25"/>
  <c r="AA524" i="25"/>
  <c r="AA523" i="25"/>
  <c r="AA522" i="25"/>
  <c r="AA521" i="25"/>
  <c r="AA520" i="25"/>
  <c r="AA519" i="25"/>
  <c r="AA518" i="25"/>
  <c r="AA517" i="25"/>
  <c r="AA516" i="25"/>
  <c r="AA515" i="25"/>
  <c r="AA514" i="25"/>
  <c r="AA513" i="25"/>
  <c r="AA512" i="25"/>
  <c r="AA511" i="25"/>
  <c r="AA510" i="25"/>
  <c r="AA509" i="25"/>
  <c r="AA508" i="25"/>
  <c r="AA507" i="25"/>
  <c r="AA506" i="25"/>
  <c r="AA505" i="25"/>
  <c r="AA504" i="25"/>
  <c r="AA503" i="25"/>
  <c r="AA502" i="25"/>
  <c r="AA501" i="25"/>
  <c r="AA500" i="25"/>
  <c r="AA499" i="25"/>
  <c r="AA498" i="25"/>
  <c r="AA497" i="25"/>
  <c r="AA496" i="25"/>
  <c r="AA495" i="25"/>
  <c r="AA494" i="25"/>
  <c r="AA493" i="25"/>
  <c r="AA492" i="25"/>
  <c r="AA491" i="25"/>
  <c r="AA490" i="25"/>
  <c r="AA489" i="25"/>
  <c r="AA488" i="25"/>
  <c r="AA487" i="25"/>
  <c r="AA486" i="25"/>
  <c r="AA485" i="25"/>
  <c r="AA484" i="25"/>
  <c r="AA483" i="25"/>
  <c r="AA482" i="25"/>
  <c r="AA481" i="25"/>
  <c r="AA480" i="25"/>
  <c r="AA479" i="25"/>
  <c r="AA478" i="25"/>
  <c r="AA477" i="25"/>
  <c r="AA476" i="25"/>
  <c r="AA475" i="25"/>
  <c r="AA474" i="25"/>
  <c r="AA473" i="25"/>
  <c r="AA472" i="25"/>
  <c r="AA471" i="25"/>
  <c r="AA470" i="25"/>
  <c r="AA469" i="25"/>
  <c r="AA468" i="25"/>
  <c r="AA467" i="25"/>
  <c r="AA466" i="25"/>
  <c r="AA465" i="25"/>
  <c r="AA464" i="25"/>
  <c r="AA463" i="25"/>
  <c r="AA462" i="25"/>
  <c r="AA461" i="25"/>
  <c r="AA460" i="25"/>
  <c r="AA459" i="25"/>
  <c r="AA458" i="25"/>
  <c r="AA457" i="25"/>
  <c r="AA456" i="25"/>
  <c r="AA455" i="25"/>
  <c r="AA454" i="25"/>
  <c r="AA453" i="25"/>
  <c r="AA452" i="25"/>
  <c r="AA451" i="25"/>
  <c r="AA450" i="25"/>
  <c r="AA449" i="25"/>
  <c r="AA448" i="25"/>
  <c r="AA447" i="25"/>
  <c r="AA446" i="25"/>
  <c r="AA445" i="25"/>
  <c r="AA444" i="25"/>
  <c r="AA443" i="25"/>
  <c r="AA442" i="25"/>
  <c r="AA441" i="25"/>
  <c r="AA440" i="25"/>
  <c r="AA439" i="25"/>
  <c r="AA438" i="25"/>
  <c r="AA437" i="25"/>
  <c r="AA436" i="25"/>
  <c r="AA435" i="25"/>
  <c r="AA434" i="25"/>
  <c r="AA433" i="25"/>
  <c r="AA432" i="25"/>
  <c r="AA431" i="25"/>
  <c r="AA430" i="25"/>
  <c r="AA429" i="25"/>
  <c r="AA428" i="25"/>
  <c r="AA427" i="25"/>
  <c r="AA426" i="25"/>
  <c r="AA425" i="25"/>
  <c r="AA424" i="25"/>
  <c r="AA423" i="25"/>
  <c r="AA422" i="25"/>
  <c r="AA421" i="25"/>
  <c r="AA420" i="25"/>
  <c r="AA419" i="25"/>
  <c r="AA418" i="25"/>
  <c r="AA417" i="25"/>
  <c r="AA416" i="25"/>
  <c r="AA415" i="25"/>
  <c r="AA414" i="25"/>
  <c r="AA413" i="25"/>
  <c r="AA412" i="25"/>
  <c r="AA411" i="25"/>
  <c r="AA410" i="25"/>
  <c r="AA409" i="25"/>
  <c r="AA408" i="25"/>
  <c r="AA407" i="25"/>
  <c r="AA406" i="25"/>
  <c r="AA405" i="25"/>
  <c r="AA404" i="25"/>
  <c r="AA403" i="25"/>
  <c r="AA402" i="25"/>
  <c r="AA401" i="25"/>
  <c r="AA400" i="25"/>
  <c r="AA399" i="25"/>
  <c r="AA398" i="25"/>
  <c r="AA397" i="25"/>
  <c r="AA396" i="25"/>
  <c r="AA395" i="25"/>
  <c r="AA394" i="25"/>
  <c r="AA393" i="25"/>
  <c r="AA392" i="25"/>
  <c r="AA391" i="25"/>
  <c r="AA390" i="25"/>
  <c r="AA389" i="25"/>
  <c r="AA388" i="25"/>
  <c r="AA387" i="25"/>
  <c r="AA386" i="25"/>
  <c r="AA385" i="25"/>
  <c r="AA384" i="25"/>
  <c r="AA383" i="25"/>
  <c r="AA382" i="25"/>
  <c r="AA381" i="25"/>
  <c r="AA380" i="25"/>
  <c r="AA379" i="25"/>
  <c r="AA378" i="25"/>
  <c r="AA377" i="25"/>
  <c r="AA376" i="25"/>
  <c r="AA375" i="25"/>
  <c r="AA374" i="25"/>
  <c r="AA373" i="25"/>
  <c r="AA372" i="25"/>
  <c r="AA371" i="25"/>
  <c r="AA370" i="25"/>
  <c r="AA369" i="25"/>
  <c r="AA368" i="25"/>
  <c r="AA367" i="25"/>
  <c r="AA366" i="25"/>
  <c r="AA365" i="25"/>
  <c r="AA364" i="25"/>
  <c r="AA363" i="25"/>
  <c r="AA362" i="25"/>
  <c r="AA361" i="25"/>
  <c r="AA360" i="25"/>
  <c r="AA359" i="25"/>
  <c r="AA358" i="25"/>
  <c r="AA357" i="25"/>
  <c r="AA356" i="25"/>
  <c r="AA355" i="25"/>
  <c r="AA354" i="25"/>
  <c r="AA353" i="25"/>
  <c r="AA352" i="25"/>
  <c r="AA351" i="25"/>
  <c r="AA350" i="25"/>
  <c r="AA349" i="25"/>
  <c r="AA348" i="25"/>
  <c r="AA347" i="25"/>
  <c r="AA346" i="25"/>
  <c r="AA345" i="25"/>
  <c r="AA344" i="25"/>
  <c r="AA343" i="25"/>
  <c r="AA342" i="25"/>
  <c r="AA341" i="25"/>
  <c r="AA340" i="25"/>
  <c r="AA339" i="25"/>
  <c r="AA338" i="25"/>
  <c r="AA337" i="25"/>
  <c r="AA336" i="25"/>
  <c r="AA335" i="25"/>
  <c r="AA334" i="25"/>
  <c r="AA333" i="25"/>
  <c r="AA332" i="25"/>
  <c r="AA331" i="25"/>
  <c r="AA330" i="25"/>
  <c r="AA329" i="25"/>
  <c r="AA328" i="25"/>
  <c r="AA327" i="25"/>
  <c r="AA326" i="25"/>
  <c r="AA325" i="25"/>
  <c r="AA324" i="25"/>
  <c r="AA323" i="25"/>
  <c r="AA322" i="25"/>
  <c r="AA321" i="25"/>
  <c r="AA320" i="25"/>
  <c r="AA319" i="25"/>
  <c r="AA318" i="25"/>
  <c r="AA317" i="25"/>
  <c r="AA316" i="25"/>
  <c r="AA315" i="25"/>
  <c r="AA314" i="25"/>
  <c r="AA313" i="25"/>
  <c r="AA312" i="25"/>
  <c r="AA311" i="25"/>
  <c r="AA310" i="25"/>
  <c r="AA309" i="25"/>
  <c r="AA308" i="25"/>
  <c r="AA307" i="25"/>
  <c r="AA306" i="25"/>
  <c r="AA305" i="25"/>
  <c r="AA304" i="25"/>
  <c r="AA303" i="25"/>
  <c r="AA302" i="25"/>
  <c r="AA301" i="25"/>
  <c r="AA300" i="25"/>
  <c r="AA299" i="25"/>
  <c r="AA298" i="25"/>
  <c r="AA297" i="25"/>
  <c r="AA296" i="25"/>
  <c r="AA295" i="25"/>
  <c r="AA294" i="25"/>
  <c r="AA293" i="25"/>
  <c r="AA292" i="25"/>
  <c r="AA291" i="25"/>
  <c r="AA290" i="25"/>
  <c r="AA289" i="25"/>
  <c r="AA288" i="25"/>
  <c r="AA287" i="25"/>
  <c r="AA286" i="25"/>
  <c r="AA285" i="25"/>
  <c r="AA284" i="25"/>
  <c r="AA283" i="25"/>
  <c r="AA282" i="25"/>
  <c r="AA281" i="25"/>
  <c r="AA280" i="25"/>
  <c r="AA279" i="25"/>
  <c r="AA278" i="25"/>
  <c r="AA277" i="25"/>
  <c r="AA276" i="25"/>
  <c r="AA275" i="25"/>
  <c r="AA274" i="25"/>
  <c r="AA273" i="25"/>
  <c r="AA272" i="25"/>
  <c r="AA271" i="25"/>
  <c r="AA270" i="25"/>
  <c r="AA269" i="25"/>
  <c r="AA268" i="25"/>
  <c r="AA267" i="25"/>
  <c r="AA266" i="25"/>
  <c r="AA265" i="25"/>
  <c r="AA264" i="25"/>
  <c r="AA263" i="25"/>
  <c r="AA262" i="25"/>
  <c r="AA261" i="25"/>
  <c r="AA260" i="25"/>
  <c r="AA259" i="25"/>
  <c r="AA258" i="25"/>
  <c r="AA257" i="25"/>
  <c r="AA256" i="25"/>
  <c r="AA255" i="25"/>
  <c r="AA254" i="25"/>
  <c r="AA253" i="25"/>
  <c r="AA252" i="25"/>
  <c r="AA251" i="25"/>
  <c r="AA250" i="25"/>
  <c r="AA249" i="25"/>
  <c r="AA248" i="25"/>
  <c r="AA247" i="25"/>
  <c r="AA246" i="25"/>
  <c r="AA245" i="25"/>
  <c r="AA244" i="25"/>
  <c r="AA243" i="25"/>
  <c r="AA242" i="25"/>
  <c r="AA241" i="25"/>
  <c r="AA240" i="25"/>
  <c r="AA239" i="25"/>
  <c r="AA238" i="25"/>
  <c r="AA237" i="25"/>
  <c r="AA236" i="25"/>
  <c r="AA235" i="25"/>
  <c r="AA234" i="25"/>
  <c r="AA233" i="25"/>
  <c r="AA232" i="25"/>
  <c r="AA231" i="25"/>
  <c r="AA230" i="25"/>
  <c r="AA229" i="25"/>
  <c r="AA228" i="25"/>
  <c r="AA227" i="25"/>
  <c r="AA226" i="25"/>
  <c r="AA225" i="25"/>
  <c r="AA224" i="25"/>
  <c r="AA223" i="25"/>
  <c r="AA222" i="25"/>
  <c r="AA221" i="25"/>
  <c r="AA220" i="25"/>
  <c r="AA219" i="25"/>
  <c r="AA218" i="25"/>
  <c r="AA217" i="25"/>
  <c r="AA216" i="25"/>
  <c r="AA215" i="25"/>
  <c r="AA214" i="25"/>
  <c r="AA213" i="25"/>
  <c r="AA212" i="25"/>
  <c r="AA211" i="25"/>
  <c r="AA210" i="25"/>
  <c r="AA209" i="25"/>
  <c r="AA208" i="25"/>
  <c r="AA207" i="25"/>
  <c r="AA206" i="25"/>
  <c r="AA205" i="25"/>
  <c r="AA204" i="25"/>
  <c r="AA203" i="25"/>
  <c r="AA202" i="25"/>
  <c r="AA201" i="25"/>
  <c r="AA200" i="25"/>
  <c r="AA199" i="25"/>
  <c r="AA198" i="25"/>
  <c r="AA197" i="25"/>
  <c r="AA196" i="25"/>
  <c r="AA195" i="25"/>
  <c r="AA194" i="25"/>
  <c r="AA193" i="25"/>
  <c r="AA192" i="25"/>
  <c r="AA191" i="25"/>
  <c r="AA190" i="25"/>
  <c r="AA189" i="25"/>
  <c r="AA188" i="25"/>
  <c r="AA187" i="25"/>
  <c r="AA186" i="25"/>
  <c r="AA185" i="25"/>
  <c r="AA184" i="25"/>
  <c r="AA183" i="25"/>
  <c r="AA182" i="25"/>
  <c r="AA181" i="25"/>
  <c r="AA180" i="25"/>
  <c r="AA179" i="25"/>
  <c r="AA178" i="25"/>
  <c r="AA177" i="25"/>
  <c r="AA176" i="25"/>
  <c r="AA175" i="25"/>
  <c r="AA174" i="25"/>
  <c r="AA173" i="25"/>
  <c r="AA172" i="25"/>
  <c r="AA171" i="25"/>
  <c r="AA170" i="25"/>
  <c r="AA169" i="25"/>
  <c r="AA168" i="25"/>
  <c r="AA167" i="25"/>
  <c r="AA166" i="25"/>
  <c r="AA165" i="25"/>
  <c r="AA164" i="25"/>
  <c r="AA163" i="25"/>
  <c r="AA162" i="25"/>
  <c r="AA161" i="25"/>
  <c r="AA160" i="25"/>
  <c r="AA159" i="25"/>
  <c r="AA158" i="25"/>
  <c r="AA157" i="25"/>
  <c r="AA156" i="25"/>
  <c r="AA155" i="25"/>
  <c r="AA154" i="25"/>
  <c r="AA153" i="25"/>
  <c r="AA152" i="25"/>
  <c r="AA151" i="25"/>
  <c r="AA150" i="25"/>
  <c r="AA149" i="25"/>
  <c r="AA148" i="25"/>
  <c r="AA147" i="25"/>
  <c r="AA146" i="25"/>
  <c r="AA145" i="25"/>
  <c r="AA144" i="25"/>
  <c r="AA143" i="25"/>
  <c r="AA142" i="25"/>
  <c r="AA141" i="25"/>
  <c r="AA140" i="25"/>
  <c r="AA139" i="25"/>
  <c r="AA138" i="25"/>
  <c r="AA137" i="25"/>
  <c r="AA136" i="25"/>
  <c r="AA135" i="25"/>
  <c r="AA134" i="25"/>
  <c r="AA133" i="25"/>
  <c r="AA132" i="25"/>
  <c r="AA131" i="25"/>
  <c r="AA130" i="25"/>
  <c r="AA129" i="25"/>
  <c r="AA128" i="25"/>
  <c r="AA127" i="25"/>
  <c r="AA126" i="25"/>
  <c r="AA125" i="25"/>
  <c r="AA124" i="25"/>
  <c r="AA123" i="25"/>
  <c r="AA122" i="25"/>
  <c r="AA121" i="25"/>
  <c r="AA120" i="25"/>
  <c r="AA119" i="25"/>
  <c r="AA118" i="25"/>
  <c r="AA117" i="25"/>
  <c r="AA116" i="25"/>
  <c r="AA115" i="25"/>
  <c r="AA114" i="25"/>
  <c r="AA113" i="25"/>
  <c r="AA112" i="25"/>
  <c r="AA111" i="25"/>
  <c r="AA110" i="25"/>
  <c r="AA109" i="25"/>
  <c r="AA108" i="25"/>
  <c r="AA107" i="25"/>
  <c r="AA106" i="25"/>
  <c r="AA105" i="25"/>
  <c r="AA104" i="25"/>
  <c r="AA103" i="25"/>
  <c r="AA102" i="25"/>
  <c r="AA101" i="25"/>
  <c r="AA100" i="25"/>
  <c r="AA99" i="25"/>
  <c r="AA98" i="25"/>
  <c r="AA97" i="25"/>
  <c r="AA96" i="25"/>
  <c r="AA95" i="25"/>
  <c r="AA94" i="25"/>
  <c r="AA93" i="25"/>
  <c r="AA92" i="25"/>
  <c r="AA91" i="25"/>
  <c r="AA90" i="25"/>
  <c r="AA89" i="25"/>
  <c r="AA88" i="25"/>
  <c r="AA87" i="25"/>
  <c r="AA86" i="25"/>
  <c r="AA85" i="25"/>
  <c r="AA84" i="25"/>
  <c r="AA83" i="25"/>
  <c r="AA82" i="25"/>
  <c r="AA81" i="25"/>
  <c r="AA80" i="25"/>
  <c r="AA79" i="25"/>
  <c r="AA78" i="25"/>
  <c r="AA77" i="25"/>
  <c r="AA76" i="25"/>
  <c r="AA75" i="25"/>
  <c r="AA74" i="25"/>
  <c r="AA73" i="25"/>
  <c r="AA72" i="25"/>
  <c r="AA71" i="25"/>
  <c r="AA70" i="25"/>
  <c r="AA69" i="25"/>
  <c r="AA68" i="25"/>
  <c r="AA67" i="25"/>
  <c r="AA66" i="25"/>
  <c r="AA65" i="25"/>
  <c r="AA64" i="25"/>
  <c r="AA63" i="25"/>
  <c r="AA62" i="25"/>
  <c r="AA61" i="25"/>
  <c r="AA60" i="25"/>
  <c r="AA59" i="25"/>
  <c r="AA58" i="25"/>
  <c r="AA57" i="25"/>
  <c r="AA56" i="25"/>
  <c r="AA55" i="25"/>
  <c r="AA54" i="25"/>
  <c r="AA53" i="25"/>
  <c r="AA52" i="25"/>
  <c r="AA51" i="25"/>
  <c r="AA50" i="25"/>
  <c r="AA49" i="25"/>
  <c r="AA48" i="25"/>
  <c r="AA47" i="25"/>
  <c r="AA46" i="25"/>
  <c r="AA45" i="25"/>
  <c r="AA44" i="25"/>
  <c r="AA43" i="25"/>
  <c r="AA42" i="25"/>
  <c r="AA41" i="25"/>
  <c r="AA40" i="25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AA7" i="25"/>
  <c r="AA6" i="25"/>
  <c r="AA5" i="25"/>
  <c r="AA4" i="25"/>
  <c r="AA3" i="25"/>
  <c r="AN1005" i="24"/>
  <c r="AM1005" i="24"/>
  <c r="AN1004" i="24"/>
  <c r="AM1004" i="24"/>
  <c r="AN1003" i="24"/>
  <c r="AM1003" i="24"/>
  <c r="AN1002" i="24"/>
  <c r="AM1002" i="24"/>
  <c r="AN1001" i="24"/>
  <c r="AM1001" i="24"/>
  <c r="AN1000" i="24"/>
  <c r="AM1000" i="24"/>
  <c r="AN999" i="24"/>
  <c r="AM999" i="24"/>
  <c r="AN998" i="24"/>
  <c r="AM998" i="24"/>
  <c r="AN997" i="24"/>
  <c r="AM997" i="24"/>
  <c r="AN996" i="24"/>
  <c r="AM996" i="24"/>
  <c r="AN995" i="24"/>
  <c r="AM995" i="24"/>
  <c r="AN994" i="24"/>
  <c r="AM994" i="24"/>
  <c r="AN993" i="24"/>
  <c r="AM993" i="24"/>
  <c r="AN992" i="24"/>
  <c r="AM992" i="24"/>
  <c r="AN991" i="24"/>
  <c r="AM991" i="24"/>
  <c r="AN990" i="24"/>
  <c r="AM990" i="24"/>
  <c r="AN989" i="24"/>
  <c r="AM989" i="24"/>
  <c r="AN988" i="24"/>
  <c r="AM988" i="24"/>
  <c r="AN987" i="24"/>
  <c r="AM987" i="24"/>
  <c r="AN986" i="24"/>
  <c r="AM986" i="24"/>
  <c r="AN985" i="24"/>
  <c r="AM985" i="24"/>
  <c r="AN984" i="24"/>
  <c r="AM984" i="24"/>
  <c r="AN983" i="24"/>
  <c r="AM983" i="24"/>
  <c r="AN982" i="24"/>
  <c r="AM982" i="24"/>
  <c r="AN981" i="24"/>
  <c r="AM981" i="24"/>
  <c r="AN980" i="24"/>
  <c r="AM980" i="24"/>
  <c r="AN979" i="24"/>
  <c r="AM979" i="24"/>
  <c r="AN978" i="24"/>
  <c r="AM978" i="24"/>
  <c r="AN977" i="24"/>
  <c r="AM977" i="24"/>
  <c r="AN976" i="24"/>
  <c r="AM976" i="24"/>
  <c r="AN975" i="24"/>
  <c r="AM975" i="24"/>
  <c r="AN974" i="24"/>
  <c r="AM974" i="24"/>
  <c r="AN973" i="24"/>
  <c r="AM973" i="24"/>
  <c r="AN972" i="24"/>
  <c r="AM972" i="24"/>
  <c r="AN971" i="24"/>
  <c r="AM971" i="24"/>
  <c r="AN970" i="24"/>
  <c r="AM970" i="24"/>
  <c r="AN969" i="24"/>
  <c r="AM969" i="24"/>
  <c r="AN968" i="24"/>
  <c r="AM968" i="24"/>
  <c r="AN967" i="24"/>
  <c r="AM967" i="24"/>
  <c r="AN966" i="24"/>
  <c r="AM966" i="24"/>
  <c r="AN965" i="24"/>
  <c r="AM965" i="24"/>
  <c r="AN964" i="24"/>
  <c r="AM964" i="24"/>
  <c r="AN963" i="24"/>
  <c r="AM963" i="24"/>
  <c r="AN962" i="24"/>
  <c r="AM962" i="24"/>
  <c r="AN961" i="24"/>
  <c r="AM961" i="24"/>
  <c r="AN960" i="24"/>
  <c r="AM960" i="24"/>
  <c r="AN959" i="24"/>
  <c r="AM959" i="24"/>
  <c r="AN958" i="24"/>
  <c r="AM958" i="24"/>
  <c r="AN957" i="24"/>
  <c r="AM957" i="24"/>
  <c r="AN956" i="24"/>
  <c r="AM956" i="24"/>
  <c r="AN955" i="24"/>
  <c r="AM955" i="24"/>
  <c r="AN954" i="24"/>
  <c r="AM954" i="24"/>
  <c r="AN953" i="24"/>
  <c r="AM953" i="24"/>
  <c r="AN952" i="24"/>
  <c r="AM952" i="24"/>
  <c r="AN951" i="24"/>
  <c r="AM951" i="24"/>
  <c r="AN950" i="24"/>
  <c r="AM950" i="24"/>
  <c r="AN949" i="24"/>
  <c r="AM949" i="24"/>
  <c r="AN948" i="24"/>
  <c r="AM948" i="24"/>
  <c r="AN947" i="24"/>
  <c r="AM947" i="24"/>
  <c r="AN946" i="24"/>
  <c r="AM946" i="24"/>
  <c r="AN945" i="24"/>
  <c r="AM945" i="24"/>
  <c r="AN944" i="24"/>
  <c r="AM944" i="24"/>
  <c r="AN943" i="24"/>
  <c r="AM943" i="24"/>
  <c r="AN942" i="24"/>
  <c r="AM942" i="24"/>
  <c r="AN941" i="24"/>
  <c r="AM941" i="24"/>
  <c r="AN940" i="24"/>
  <c r="AM940" i="24"/>
  <c r="AN939" i="24"/>
  <c r="AM939" i="24"/>
  <c r="AN938" i="24"/>
  <c r="AM938" i="24"/>
  <c r="AN937" i="24"/>
  <c r="AM937" i="24"/>
  <c r="AN936" i="24"/>
  <c r="AM936" i="24"/>
  <c r="AN935" i="24"/>
  <c r="AM935" i="24"/>
  <c r="AN934" i="24"/>
  <c r="AM934" i="24"/>
  <c r="AN933" i="24"/>
  <c r="AM933" i="24"/>
  <c r="AN932" i="24"/>
  <c r="AM932" i="24"/>
  <c r="AN931" i="24"/>
  <c r="AM931" i="24"/>
  <c r="AN930" i="24"/>
  <c r="AM930" i="24"/>
  <c r="AN929" i="24"/>
  <c r="AM929" i="24"/>
  <c r="AN928" i="24"/>
  <c r="AM928" i="24"/>
  <c r="AN927" i="24"/>
  <c r="AM927" i="24"/>
  <c r="AN926" i="24"/>
  <c r="AM926" i="24"/>
  <c r="AN925" i="24"/>
  <c r="AM925" i="24"/>
  <c r="AN924" i="24"/>
  <c r="AM924" i="24"/>
  <c r="AN923" i="24"/>
  <c r="AM923" i="24"/>
  <c r="AN922" i="24"/>
  <c r="AM922" i="24"/>
  <c r="AN921" i="24"/>
  <c r="AM921" i="24"/>
  <c r="AN920" i="24"/>
  <c r="AM920" i="24"/>
  <c r="AN919" i="24"/>
  <c r="AM919" i="24"/>
  <c r="AN918" i="24"/>
  <c r="AM918" i="24"/>
  <c r="AN917" i="24"/>
  <c r="AM917" i="24"/>
  <c r="AN916" i="24"/>
  <c r="AM916" i="24"/>
  <c r="AN915" i="24"/>
  <c r="AM915" i="24"/>
  <c r="AN914" i="24"/>
  <c r="AM914" i="24"/>
  <c r="AN913" i="24"/>
  <c r="AM913" i="24"/>
  <c r="AN912" i="24"/>
  <c r="AM912" i="24"/>
  <c r="AN911" i="24"/>
  <c r="AM911" i="24"/>
  <c r="AN910" i="24"/>
  <c r="AM910" i="24"/>
  <c r="AN909" i="24"/>
  <c r="AM909" i="24"/>
  <c r="AN908" i="24"/>
  <c r="AM908" i="24"/>
  <c r="AN907" i="24"/>
  <c r="AM907" i="24"/>
  <c r="AN906" i="24"/>
  <c r="AM906" i="24"/>
  <c r="AN905" i="24"/>
  <c r="AM905" i="24"/>
  <c r="AN904" i="24"/>
  <c r="AM904" i="24"/>
  <c r="AN903" i="24"/>
  <c r="AM903" i="24"/>
  <c r="AN902" i="24"/>
  <c r="AM902" i="24"/>
  <c r="AN901" i="24"/>
  <c r="AM901" i="24"/>
  <c r="AN900" i="24"/>
  <c r="AM900" i="24"/>
  <c r="AN899" i="24"/>
  <c r="AM899" i="24"/>
  <c r="AN898" i="24"/>
  <c r="AM898" i="24"/>
  <c r="AN897" i="24"/>
  <c r="AM897" i="24"/>
  <c r="AN896" i="24"/>
  <c r="AM896" i="24"/>
  <c r="AN895" i="24"/>
  <c r="AM895" i="24"/>
  <c r="AN894" i="24"/>
  <c r="AM894" i="24"/>
  <c r="AN893" i="24"/>
  <c r="AM893" i="24"/>
  <c r="AN892" i="24"/>
  <c r="AM892" i="24"/>
  <c r="AN891" i="24"/>
  <c r="AM891" i="24"/>
  <c r="AN890" i="24"/>
  <c r="AM890" i="24"/>
  <c r="AN889" i="24"/>
  <c r="AM889" i="24"/>
  <c r="AN888" i="24"/>
  <c r="AM888" i="24"/>
  <c r="AN887" i="24"/>
  <c r="AM887" i="24"/>
  <c r="AN886" i="24"/>
  <c r="AM886" i="24"/>
  <c r="AN885" i="24"/>
  <c r="AM885" i="24"/>
  <c r="AN884" i="24"/>
  <c r="AM884" i="24"/>
  <c r="AN883" i="24"/>
  <c r="AM883" i="24"/>
  <c r="AN882" i="24"/>
  <c r="AM882" i="24"/>
  <c r="AN881" i="24"/>
  <c r="AM881" i="24"/>
  <c r="AN880" i="24"/>
  <c r="AM880" i="24"/>
  <c r="AN879" i="24"/>
  <c r="AM879" i="24"/>
  <c r="AN878" i="24"/>
  <c r="AM878" i="24"/>
  <c r="AN877" i="24"/>
  <c r="AM877" i="24"/>
  <c r="AN876" i="24"/>
  <c r="AM876" i="24"/>
  <c r="AN875" i="24"/>
  <c r="AM875" i="24"/>
  <c r="AN874" i="24"/>
  <c r="AM874" i="24"/>
  <c r="AN873" i="24"/>
  <c r="AM873" i="24"/>
  <c r="AN872" i="24"/>
  <c r="AM872" i="24"/>
  <c r="AN871" i="24"/>
  <c r="AM871" i="24"/>
  <c r="AN870" i="24"/>
  <c r="AM870" i="24"/>
  <c r="AN869" i="24"/>
  <c r="AM869" i="24"/>
  <c r="AN868" i="24"/>
  <c r="AM868" i="24"/>
  <c r="AN867" i="24"/>
  <c r="AM867" i="24"/>
  <c r="AN866" i="24"/>
  <c r="AM866" i="24"/>
  <c r="AN865" i="24"/>
  <c r="AM865" i="24"/>
  <c r="AN864" i="24"/>
  <c r="AM864" i="24"/>
  <c r="AN863" i="24"/>
  <c r="AM863" i="24"/>
  <c r="AN862" i="24"/>
  <c r="AM862" i="24"/>
  <c r="AN861" i="24"/>
  <c r="AM861" i="24"/>
  <c r="AN860" i="24"/>
  <c r="AM860" i="24"/>
  <c r="AN859" i="24"/>
  <c r="AM859" i="24"/>
  <c r="AN858" i="24"/>
  <c r="AM858" i="24"/>
  <c r="AN857" i="24"/>
  <c r="AM857" i="24"/>
  <c r="AN856" i="24"/>
  <c r="AM856" i="24"/>
  <c r="AN855" i="24"/>
  <c r="AM855" i="24"/>
  <c r="AN854" i="24"/>
  <c r="AM854" i="24"/>
  <c r="AN853" i="24"/>
  <c r="AM853" i="24"/>
  <c r="AN852" i="24"/>
  <c r="AM852" i="24"/>
  <c r="AN851" i="24"/>
  <c r="AM851" i="24"/>
  <c r="AN850" i="24"/>
  <c r="AM850" i="24"/>
  <c r="AN849" i="24"/>
  <c r="AM849" i="24"/>
  <c r="AN848" i="24"/>
  <c r="AM848" i="24"/>
  <c r="AN847" i="24"/>
  <c r="AM847" i="24"/>
  <c r="AN846" i="24"/>
  <c r="AM846" i="24"/>
  <c r="AN845" i="24"/>
  <c r="AM845" i="24"/>
  <c r="AN844" i="24"/>
  <c r="AM844" i="24"/>
  <c r="AN843" i="24"/>
  <c r="AM843" i="24"/>
  <c r="AN842" i="24"/>
  <c r="AM842" i="24"/>
  <c r="AN841" i="24"/>
  <c r="AM841" i="24"/>
  <c r="AN840" i="24"/>
  <c r="AM840" i="24"/>
  <c r="AN839" i="24"/>
  <c r="AM839" i="24"/>
  <c r="AN838" i="24"/>
  <c r="AM838" i="24"/>
  <c r="AN837" i="24"/>
  <c r="AM837" i="24"/>
  <c r="AN836" i="24"/>
  <c r="AM836" i="24"/>
  <c r="AN835" i="24"/>
  <c r="AM835" i="24"/>
  <c r="AN834" i="24"/>
  <c r="AM834" i="24"/>
  <c r="AN833" i="24"/>
  <c r="AM833" i="24"/>
  <c r="AN832" i="24"/>
  <c r="AM832" i="24"/>
  <c r="AN831" i="24"/>
  <c r="AM831" i="24"/>
  <c r="AN830" i="24"/>
  <c r="AM830" i="24"/>
  <c r="AN829" i="24"/>
  <c r="AM829" i="24"/>
  <c r="AN828" i="24"/>
  <c r="AM828" i="24"/>
  <c r="AN827" i="24"/>
  <c r="AM827" i="24"/>
  <c r="AN826" i="24"/>
  <c r="AM826" i="24"/>
  <c r="AN825" i="24"/>
  <c r="AM825" i="24"/>
  <c r="AN824" i="24"/>
  <c r="AM824" i="24"/>
  <c r="AN823" i="24"/>
  <c r="AM823" i="24"/>
  <c r="AN822" i="24"/>
  <c r="AM822" i="24"/>
  <c r="AN821" i="24"/>
  <c r="AM821" i="24"/>
  <c r="AN820" i="24"/>
  <c r="AM820" i="24"/>
  <c r="AN819" i="24"/>
  <c r="AM819" i="24"/>
  <c r="AN818" i="24"/>
  <c r="AM818" i="24"/>
  <c r="AN817" i="24"/>
  <c r="AM817" i="24"/>
  <c r="AN816" i="24"/>
  <c r="AM816" i="24"/>
  <c r="AN815" i="24"/>
  <c r="AM815" i="24"/>
  <c r="AN814" i="24"/>
  <c r="AM814" i="24"/>
  <c r="AN813" i="24"/>
  <c r="AM813" i="24"/>
  <c r="AN812" i="24"/>
  <c r="AM812" i="24"/>
  <c r="AN811" i="24"/>
  <c r="AM811" i="24"/>
  <c r="AN810" i="24"/>
  <c r="AM810" i="24"/>
  <c r="AN809" i="24"/>
  <c r="AM809" i="24"/>
  <c r="AN808" i="24"/>
  <c r="AM808" i="24"/>
  <c r="AN807" i="24"/>
  <c r="AM807" i="24"/>
  <c r="AN806" i="24"/>
  <c r="AM806" i="24"/>
  <c r="AN805" i="24"/>
  <c r="AM805" i="24"/>
  <c r="AN804" i="24"/>
  <c r="AM804" i="24"/>
  <c r="AN803" i="24"/>
  <c r="AM803" i="24"/>
  <c r="AN802" i="24"/>
  <c r="AM802" i="24"/>
  <c r="AN801" i="24"/>
  <c r="AM801" i="24"/>
  <c r="AN800" i="24"/>
  <c r="AM800" i="24"/>
  <c r="AN799" i="24"/>
  <c r="AM799" i="24"/>
  <c r="AN798" i="24"/>
  <c r="AM798" i="24"/>
  <c r="AN797" i="24"/>
  <c r="AM797" i="24"/>
  <c r="AN796" i="24"/>
  <c r="AM796" i="24"/>
  <c r="AN795" i="24"/>
  <c r="AM795" i="24"/>
  <c r="AN794" i="24"/>
  <c r="AM794" i="24"/>
  <c r="AN793" i="24"/>
  <c r="AM793" i="24"/>
  <c r="AN792" i="24"/>
  <c r="AM792" i="24"/>
  <c r="AN791" i="24"/>
  <c r="AM791" i="24"/>
  <c r="AN790" i="24"/>
  <c r="AM790" i="24"/>
  <c r="AN789" i="24"/>
  <c r="AM789" i="24"/>
  <c r="AN788" i="24"/>
  <c r="AM788" i="24"/>
  <c r="AN787" i="24"/>
  <c r="AM787" i="24"/>
  <c r="AN786" i="24"/>
  <c r="AM786" i="24"/>
  <c r="AN785" i="24"/>
  <c r="AM785" i="24"/>
  <c r="AN784" i="24"/>
  <c r="AM784" i="24"/>
  <c r="AN783" i="24"/>
  <c r="AM783" i="24"/>
  <c r="AN782" i="24"/>
  <c r="AM782" i="24"/>
  <c r="AN781" i="24"/>
  <c r="AM781" i="24"/>
  <c r="AN780" i="24"/>
  <c r="AM780" i="24"/>
  <c r="AN779" i="24"/>
  <c r="AM779" i="24"/>
  <c r="AN778" i="24"/>
  <c r="AM778" i="24"/>
  <c r="AN777" i="24"/>
  <c r="AM777" i="24"/>
  <c r="AN776" i="24"/>
  <c r="AM776" i="24"/>
  <c r="AN775" i="24"/>
  <c r="AM775" i="24"/>
  <c r="AN774" i="24"/>
  <c r="AM774" i="24"/>
  <c r="AN773" i="24"/>
  <c r="AM773" i="24"/>
  <c r="AN772" i="24"/>
  <c r="AM772" i="24"/>
  <c r="AN771" i="24"/>
  <c r="AM771" i="24"/>
  <c r="AN770" i="24"/>
  <c r="AM770" i="24"/>
  <c r="AN769" i="24"/>
  <c r="AM769" i="24"/>
  <c r="AN768" i="24"/>
  <c r="AM768" i="24"/>
  <c r="AN767" i="24"/>
  <c r="AM767" i="24"/>
  <c r="AN766" i="24"/>
  <c r="AM766" i="24"/>
  <c r="AN765" i="24"/>
  <c r="AM765" i="24"/>
  <c r="AN764" i="24"/>
  <c r="AM764" i="24"/>
  <c r="AN763" i="24"/>
  <c r="AM763" i="24"/>
  <c r="AN762" i="24"/>
  <c r="AM762" i="24"/>
  <c r="AN761" i="24"/>
  <c r="AM761" i="24"/>
  <c r="AN760" i="24"/>
  <c r="AM760" i="24"/>
  <c r="AN759" i="24"/>
  <c r="AM759" i="24"/>
  <c r="AN758" i="24"/>
  <c r="AM758" i="24"/>
  <c r="AN757" i="24"/>
  <c r="AM757" i="24"/>
  <c r="AN756" i="24"/>
  <c r="AM756" i="24"/>
  <c r="AN755" i="24"/>
  <c r="AM755" i="24"/>
  <c r="AN754" i="24"/>
  <c r="AM754" i="24"/>
  <c r="AN753" i="24"/>
  <c r="AM753" i="24"/>
  <c r="AN752" i="24"/>
  <c r="AM752" i="24"/>
  <c r="AN751" i="24"/>
  <c r="AM751" i="24"/>
  <c r="AN750" i="24"/>
  <c r="AM750" i="24"/>
  <c r="AN749" i="24"/>
  <c r="AM749" i="24"/>
  <c r="AN748" i="24"/>
  <c r="AM748" i="24"/>
  <c r="AN747" i="24"/>
  <c r="AM747" i="24"/>
  <c r="AN746" i="24"/>
  <c r="AM746" i="24"/>
  <c r="AN745" i="24"/>
  <c r="AM745" i="24"/>
  <c r="AN744" i="24"/>
  <c r="AM744" i="24"/>
  <c r="AN743" i="24"/>
  <c r="AM743" i="24"/>
  <c r="AN742" i="24"/>
  <c r="AM742" i="24"/>
  <c r="AN741" i="24"/>
  <c r="AM741" i="24"/>
  <c r="AN740" i="24"/>
  <c r="AM740" i="24"/>
  <c r="AN739" i="24"/>
  <c r="AM739" i="24"/>
  <c r="AN738" i="24"/>
  <c r="AM738" i="24"/>
  <c r="AN737" i="24"/>
  <c r="AM737" i="24"/>
  <c r="AN736" i="24"/>
  <c r="AM736" i="24"/>
  <c r="AN735" i="24"/>
  <c r="AM735" i="24"/>
  <c r="AN734" i="24"/>
  <c r="AM734" i="24"/>
  <c r="AN733" i="24"/>
  <c r="AM733" i="24"/>
  <c r="AN732" i="24"/>
  <c r="AM732" i="24"/>
  <c r="AN731" i="24"/>
  <c r="AM731" i="24"/>
  <c r="AN730" i="24"/>
  <c r="AM730" i="24"/>
  <c r="AN729" i="24"/>
  <c r="AM729" i="24"/>
  <c r="AN728" i="24"/>
  <c r="AM728" i="24"/>
  <c r="AN727" i="24"/>
  <c r="AM727" i="24"/>
  <c r="AN726" i="24"/>
  <c r="AM726" i="24"/>
  <c r="AN725" i="24"/>
  <c r="AM725" i="24"/>
  <c r="AN724" i="24"/>
  <c r="AM724" i="24"/>
  <c r="AN723" i="24"/>
  <c r="AM723" i="24"/>
  <c r="AN722" i="24"/>
  <c r="AM722" i="24"/>
  <c r="AN721" i="24"/>
  <c r="AM721" i="24"/>
  <c r="AN720" i="24"/>
  <c r="AM720" i="24"/>
  <c r="AN719" i="24"/>
  <c r="AM719" i="24"/>
  <c r="AN718" i="24"/>
  <c r="AM718" i="24"/>
  <c r="AN717" i="24"/>
  <c r="AM717" i="24"/>
  <c r="AN716" i="24"/>
  <c r="AM716" i="24"/>
  <c r="AN715" i="24"/>
  <c r="AM715" i="24"/>
  <c r="AN714" i="24"/>
  <c r="AM714" i="24"/>
  <c r="AN713" i="24"/>
  <c r="AM713" i="24"/>
  <c r="AN712" i="24"/>
  <c r="AM712" i="24"/>
  <c r="AN711" i="24"/>
  <c r="AM711" i="24"/>
  <c r="AN710" i="24"/>
  <c r="AM710" i="24"/>
  <c r="AN709" i="24"/>
  <c r="AM709" i="24"/>
  <c r="AN708" i="24"/>
  <c r="AM708" i="24"/>
  <c r="AN707" i="24"/>
  <c r="AM707" i="24"/>
  <c r="AN706" i="24"/>
  <c r="AM706" i="24"/>
  <c r="AN705" i="24"/>
  <c r="AM705" i="24"/>
  <c r="AN704" i="24"/>
  <c r="AM704" i="24"/>
  <c r="AN703" i="24"/>
  <c r="AM703" i="24"/>
  <c r="AN702" i="24"/>
  <c r="AM702" i="24"/>
  <c r="AN701" i="24"/>
  <c r="AM701" i="24"/>
  <c r="AN700" i="24"/>
  <c r="AM700" i="24"/>
  <c r="AN699" i="24"/>
  <c r="AM699" i="24"/>
  <c r="AN698" i="24"/>
  <c r="AM698" i="24"/>
  <c r="AN697" i="24"/>
  <c r="AM697" i="24"/>
  <c r="AN696" i="24"/>
  <c r="AM696" i="24"/>
  <c r="AN695" i="24"/>
  <c r="AM695" i="24"/>
  <c r="AN694" i="24"/>
  <c r="AM694" i="24"/>
  <c r="AN693" i="24"/>
  <c r="AM693" i="24"/>
  <c r="AN692" i="24"/>
  <c r="AM692" i="24"/>
  <c r="AN691" i="24"/>
  <c r="AM691" i="24"/>
  <c r="AN690" i="24"/>
  <c r="AM690" i="24"/>
  <c r="AN689" i="24"/>
  <c r="AM689" i="24"/>
  <c r="AN688" i="24"/>
  <c r="AM688" i="24"/>
  <c r="AN687" i="24"/>
  <c r="AM687" i="24"/>
  <c r="AN686" i="24"/>
  <c r="AM686" i="24"/>
  <c r="AN685" i="24"/>
  <c r="AM685" i="24"/>
  <c r="AN684" i="24"/>
  <c r="AM684" i="24"/>
  <c r="AN683" i="24"/>
  <c r="AM683" i="24"/>
  <c r="AN682" i="24"/>
  <c r="AM682" i="24"/>
  <c r="AN681" i="24"/>
  <c r="AM681" i="24"/>
  <c r="AN680" i="24"/>
  <c r="AM680" i="24"/>
  <c r="AN679" i="24"/>
  <c r="AM679" i="24"/>
  <c r="AN678" i="24"/>
  <c r="AM678" i="24"/>
  <c r="AN677" i="24"/>
  <c r="AM677" i="24"/>
  <c r="AN676" i="24"/>
  <c r="AM676" i="24"/>
  <c r="AN675" i="24"/>
  <c r="AM675" i="24"/>
  <c r="AN674" i="24"/>
  <c r="AM674" i="24"/>
  <c r="AN673" i="24"/>
  <c r="AM673" i="24"/>
  <c r="AN672" i="24"/>
  <c r="AM672" i="24"/>
  <c r="AN671" i="24"/>
  <c r="AM671" i="24"/>
  <c r="AN670" i="24"/>
  <c r="AM670" i="24"/>
  <c r="AN669" i="24"/>
  <c r="AM669" i="24"/>
  <c r="AN668" i="24"/>
  <c r="AM668" i="24"/>
  <c r="AN667" i="24"/>
  <c r="AM667" i="24"/>
  <c r="AN666" i="24"/>
  <c r="AM666" i="24"/>
  <c r="AN665" i="24"/>
  <c r="AM665" i="24"/>
  <c r="AN664" i="24"/>
  <c r="AM664" i="24"/>
  <c r="AN663" i="24"/>
  <c r="AM663" i="24"/>
  <c r="AN662" i="24"/>
  <c r="AM662" i="24"/>
  <c r="AN661" i="24"/>
  <c r="AM661" i="24"/>
  <c r="AN660" i="24"/>
  <c r="AM660" i="24"/>
  <c r="AN659" i="24"/>
  <c r="AM659" i="24"/>
  <c r="AN658" i="24"/>
  <c r="AM658" i="24"/>
  <c r="AN657" i="24"/>
  <c r="AM657" i="24"/>
  <c r="AN656" i="24"/>
  <c r="AM656" i="24"/>
  <c r="AN655" i="24"/>
  <c r="AM655" i="24"/>
  <c r="AN654" i="24"/>
  <c r="AM654" i="24"/>
  <c r="AN653" i="24"/>
  <c r="AM653" i="24"/>
  <c r="AN652" i="24"/>
  <c r="AM652" i="24"/>
  <c r="AN651" i="24"/>
  <c r="AM651" i="24"/>
  <c r="AN650" i="24"/>
  <c r="AM650" i="24"/>
  <c r="AN649" i="24"/>
  <c r="AM649" i="24"/>
  <c r="AN648" i="24"/>
  <c r="AM648" i="24"/>
  <c r="AN647" i="24"/>
  <c r="AM647" i="24"/>
  <c r="AN646" i="24"/>
  <c r="AM646" i="24"/>
  <c r="AN645" i="24"/>
  <c r="AM645" i="24"/>
  <c r="AN644" i="24"/>
  <c r="AM644" i="24"/>
  <c r="AN643" i="24"/>
  <c r="AM643" i="24"/>
  <c r="AN642" i="24"/>
  <c r="AM642" i="24"/>
  <c r="AN641" i="24"/>
  <c r="AM641" i="24"/>
  <c r="AN640" i="24"/>
  <c r="AM640" i="24"/>
  <c r="AN639" i="24"/>
  <c r="AM639" i="24"/>
  <c r="AN638" i="24"/>
  <c r="AM638" i="24"/>
  <c r="AN637" i="24"/>
  <c r="AM637" i="24"/>
  <c r="AN636" i="24"/>
  <c r="AM636" i="24"/>
  <c r="AN635" i="24"/>
  <c r="AM635" i="24"/>
  <c r="AN634" i="24"/>
  <c r="AM634" i="24"/>
  <c r="AN633" i="24"/>
  <c r="AM633" i="24"/>
  <c r="AN632" i="24"/>
  <c r="AM632" i="24"/>
  <c r="AN631" i="24"/>
  <c r="AM631" i="24"/>
  <c r="AN630" i="24"/>
  <c r="AM630" i="24"/>
  <c r="AN629" i="24"/>
  <c r="AM629" i="24"/>
  <c r="AN628" i="24"/>
  <c r="AM628" i="24"/>
  <c r="AN627" i="24"/>
  <c r="AM627" i="24"/>
  <c r="AN626" i="24"/>
  <c r="AM626" i="24"/>
  <c r="AN625" i="24"/>
  <c r="AM625" i="24"/>
  <c r="AN624" i="24"/>
  <c r="AM624" i="24"/>
  <c r="AN623" i="24"/>
  <c r="AM623" i="24"/>
  <c r="AN622" i="24"/>
  <c r="AM622" i="24"/>
  <c r="AN621" i="24"/>
  <c r="AM621" i="24"/>
  <c r="AN620" i="24"/>
  <c r="AM620" i="24"/>
  <c r="AN619" i="24"/>
  <c r="AM619" i="24"/>
  <c r="AN618" i="24"/>
  <c r="AM618" i="24"/>
  <c r="AN617" i="24"/>
  <c r="AM617" i="24"/>
  <c r="AN616" i="24"/>
  <c r="AM616" i="24"/>
  <c r="AN615" i="24"/>
  <c r="AM615" i="24"/>
  <c r="AN614" i="24"/>
  <c r="AM614" i="24"/>
  <c r="AN613" i="24"/>
  <c r="AM613" i="24"/>
  <c r="AN612" i="24"/>
  <c r="AM612" i="24"/>
  <c r="AN611" i="24"/>
  <c r="AM611" i="24"/>
  <c r="AN610" i="24"/>
  <c r="AM610" i="24"/>
  <c r="AN609" i="24"/>
  <c r="AM609" i="24"/>
  <c r="AN608" i="24"/>
  <c r="AM608" i="24"/>
  <c r="AN607" i="24"/>
  <c r="AM607" i="24"/>
  <c r="AN606" i="24"/>
  <c r="AM606" i="24"/>
  <c r="AN605" i="24"/>
  <c r="AM605" i="24"/>
  <c r="AN604" i="24"/>
  <c r="AM604" i="24"/>
  <c r="AN603" i="24"/>
  <c r="AM603" i="24"/>
  <c r="AN602" i="24"/>
  <c r="AM602" i="24"/>
  <c r="AN601" i="24"/>
  <c r="AM601" i="24"/>
  <c r="AN600" i="24"/>
  <c r="AM600" i="24"/>
  <c r="AN599" i="24"/>
  <c r="AM599" i="24"/>
  <c r="AN598" i="24"/>
  <c r="AM598" i="24"/>
  <c r="AN597" i="24"/>
  <c r="AM597" i="24"/>
  <c r="AN596" i="24"/>
  <c r="AM596" i="24"/>
  <c r="AN595" i="24"/>
  <c r="AM595" i="24"/>
  <c r="AN594" i="24"/>
  <c r="AM594" i="24"/>
  <c r="AN593" i="24"/>
  <c r="AM593" i="24"/>
  <c r="AN592" i="24"/>
  <c r="AM592" i="24"/>
  <c r="AN591" i="24"/>
  <c r="AM591" i="24"/>
  <c r="AN590" i="24"/>
  <c r="AM590" i="24"/>
  <c r="AN589" i="24"/>
  <c r="AM589" i="24"/>
  <c r="AN588" i="24"/>
  <c r="AM588" i="24"/>
  <c r="AN587" i="24"/>
  <c r="AM587" i="24"/>
  <c r="AN586" i="24"/>
  <c r="AM586" i="24"/>
  <c r="AN585" i="24"/>
  <c r="AM585" i="24"/>
  <c r="AN584" i="24"/>
  <c r="AM584" i="24"/>
  <c r="AN583" i="24"/>
  <c r="AM583" i="24"/>
  <c r="AN582" i="24"/>
  <c r="AM582" i="24"/>
  <c r="AN581" i="24"/>
  <c r="AM581" i="24"/>
  <c r="AN580" i="24"/>
  <c r="AM580" i="24"/>
  <c r="AN579" i="24"/>
  <c r="AM579" i="24"/>
  <c r="AN578" i="24"/>
  <c r="AM578" i="24"/>
  <c r="AN577" i="24"/>
  <c r="AM577" i="24"/>
  <c r="AN576" i="24"/>
  <c r="AM576" i="24"/>
  <c r="AN575" i="24"/>
  <c r="AM575" i="24"/>
  <c r="AN574" i="24"/>
  <c r="AM574" i="24"/>
  <c r="AN573" i="24"/>
  <c r="AM573" i="24"/>
  <c r="AN572" i="24"/>
  <c r="AM572" i="24"/>
  <c r="AN571" i="24"/>
  <c r="AM571" i="24"/>
  <c r="AN570" i="24"/>
  <c r="AM570" i="24"/>
  <c r="AN569" i="24"/>
  <c r="AM569" i="24"/>
  <c r="AN568" i="24"/>
  <c r="AM568" i="24"/>
  <c r="AN567" i="24"/>
  <c r="AM567" i="24"/>
  <c r="AN566" i="24"/>
  <c r="AM566" i="24"/>
  <c r="AN565" i="24"/>
  <c r="AM565" i="24"/>
  <c r="AN564" i="24"/>
  <c r="AM564" i="24"/>
  <c r="AN563" i="24"/>
  <c r="AM563" i="24"/>
  <c r="AN562" i="24"/>
  <c r="AM562" i="24"/>
  <c r="AN561" i="24"/>
  <c r="AM561" i="24"/>
  <c r="AN560" i="24"/>
  <c r="AM560" i="24"/>
  <c r="AN559" i="24"/>
  <c r="AM559" i="24"/>
  <c r="AN558" i="24"/>
  <c r="AM558" i="24"/>
  <c r="AN557" i="24"/>
  <c r="AM557" i="24"/>
  <c r="AN556" i="24"/>
  <c r="AM556" i="24"/>
  <c r="AN555" i="24"/>
  <c r="AM555" i="24"/>
  <c r="AN554" i="24"/>
  <c r="AM554" i="24"/>
  <c r="AN553" i="24"/>
  <c r="AM553" i="24"/>
  <c r="AN552" i="24"/>
  <c r="AM552" i="24"/>
  <c r="AN551" i="24"/>
  <c r="AM551" i="24"/>
  <c r="AN550" i="24"/>
  <c r="AM550" i="24"/>
  <c r="AN549" i="24"/>
  <c r="AM549" i="24"/>
  <c r="AN548" i="24"/>
  <c r="AM548" i="24"/>
  <c r="AN547" i="24"/>
  <c r="AM547" i="24"/>
  <c r="AN546" i="24"/>
  <c r="AM546" i="24"/>
  <c r="AN545" i="24"/>
  <c r="AM545" i="24"/>
  <c r="AN544" i="24"/>
  <c r="AM544" i="24"/>
  <c r="AN543" i="24"/>
  <c r="AM543" i="24"/>
  <c r="AN542" i="24"/>
  <c r="AM542" i="24"/>
  <c r="AN541" i="24"/>
  <c r="AM541" i="24"/>
  <c r="AN540" i="24"/>
  <c r="AM540" i="24"/>
  <c r="AN539" i="24"/>
  <c r="AM539" i="24"/>
  <c r="AN538" i="24"/>
  <c r="AM538" i="24"/>
  <c r="AN537" i="24"/>
  <c r="AM537" i="24"/>
  <c r="AN536" i="24"/>
  <c r="AM536" i="24"/>
  <c r="AN535" i="24"/>
  <c r="AM535" i="24"/>
  <c r="AN534" i="24"/>
  <c r="AM534" i="24"/>
  <c r="AN533" i="24"/>
  <c r="AM533" i="24"/>
  <c r="AN532" i="24"/>
  <c r="AM532" i="24"/>
  <c r="AN531" i="24"/>
  <c r="AM531" i="24"/>
  <c r="AN530" i="24"/>
  <c r="AM530" i="24"/>
  <c r="AN529" i="24"/>
  <c r="AM529" i="24"/>
  <c r="AN528" i="24"/>
  <c r="AM528" i="24"/>
  <c r="AN527" i="24"/>
  <c r="AM527" i="24"/>
  <c r="AN526" i="24"/>
  <c r="AM526" i="24"/>
  <c r="AN525" i="24"/>
  <c r="AM525" i="24"/>
  <c r="AN524" i="24"/>
  <c r="AM524" i="24"/>
  <c r="AN523" i="24"/>
  <c r="AM523" i="24"/>
  <c r="AN522" i="24"/>
  <c r="AM522" i="24"/>
  <c r="AN521" i="24"/>
  <c r="AM521" i="24"/>
  <c r="AN520" i="24"/>
  <c r="AM520" i="24"/>
  <c r="AN519" i="24"/>
  <c r="AM519" i="24"/>
  <c r="AN518" i="24"/>
  <c r="AM518" i="24"/>
  <c r="AN517" i="24"/>
  <c r="AM517" i="24"/>
  <c r="AN516" i="24"/>
  <c r="AM516" i="24"/>
  <c r="AN515" i="24"/>
  <c r="AM515" i="24"/>
  <c r="AN514" i="24"/>
  <c r="AM514" i="24"/>
  <c r="AN513" i="24"/>
  <c r="AM513" i="24"/>
  <c r="AN512" i="24"/>
  <c r="AM512" i="24"/>
  <c r="AN511" i="24"/>
  <c r="AM511" i="24"/>
  <c r="AN510" i="24"/>
  <c r="AM510" i="24"/>
  <c r="AN509" i="24"/>
  <c r="AM509" i="24"/>
  <c r="AN508" i="24"/>
  <c r="AM508" i="24"/>
  <c r="AN507" i="24"/>
  <c r="AM507" i="24"/>
  <c r="AN506" i="24"/>
  <c r="AM506" i="24"/>
  <c r="AN505" i="24"/>
  <c r="AM505" i="24"/>
  <c r="AN504" i="24"/>
  <c r="AM504" i="24"/>
  <c r="AN503" i="24"/>
  <c r="AM503" i="24"/>
  <c r="AN502" i="24"/>
  <c r="AM502" i="24"/>
  <c r="AN501" i="24"/>
  <c r="AM501" i="24"/>
  <c r="AN500" i="24"/>
  <c r="AM500" i="24"/>
  <c r="AN499" i="24"/>
  <c r="AM499" i="24"/>
  <c r="AN498" i="24"/>
  <c r="AM498" i="24"/>
  <c r="AN497" i="24"/>
  <c r="AM497" i="24"/>
  <c r="AN496" i="24"/>
  <c r="AM496" i="24"/>
  <c r="AN495" i="24"/>
  <c r="AM495" i="24"/>
  <c r="AN494" i="24"/>
  <c r="AM494" i="24"/>
  <c r="AN493" i="24"/>
  <c r="AM493" i="24"/>
  <c r="AN492" i="24"/>
  <c r="AM492" i="24"/>
  <c r="AN491" i="24"/>
  <c r="AM491" i="24"/>
  <c r="AN490" i="24"/>
  <c r="AM490" i="24"/>
  <c r="AN489" i="24"/>
  <c r="AM489" i="24"/>
  <c r="AN488" i="24"/>
  <c r="AM488" i="24"/>
  <c r="AN487" i="24"/>
  <c r="AM487" i="24"/>
  <c r="AN486" i="24"/>
  <c r="AM486" i="24"/>
  <c r="AN485" i="24"/>
  <c r="AM485" i="24"/>
  <c r="AN484" i="24"/>
  <c r="AM484" i="24"/>
  <c r="AN483" i="24"/>
  <c r="AM483" i="24"/>
  <c r="AN482" i="24"/>
  <c r="AM482" i="24"/>
  <c r="AN481" i="24"/>
  <c r="AM481" i="24"/>
  <c r="AN480" i="24"/>
  <c r="AM480" i="24"/>
  <c r="AN479" i="24"/>
  <c r="AM479" i="24"/>
  <c r="AN478" i="24"/>
  <c r="AM478" i="24"/>
  <c r="AN477" i="24"/>
  <c r="AM477" i="24"/>
  <c r="AN476" i="24"/>
  <c r="AM476" i="24"/>
  <c r="AN475" i="24"/>
  <c r="AM475" i="24"/>
  <c r="AN474" i="24"/>
  <c r="AM474" i="24"/>
  <c r="AN473" i="24"/>
  <c r="AM473" i="24"/>
  <c r="AN472" i="24"/>
  <c r="AM472" i="24"/>
  <c r="AN471" i="24"/>
  <c r="AM471" i="24"/>
  <c r="AN470" i="24"/>
  <c r="AM470" i="24"/>
  <c r="AN469" i="24"/>
  <c r="AM469" i="24"/>
  <c r="AN468" i="24"/>
  <c r="AM468" i="24"/>
  <c r="AN467" i="24"/>
  <c r="AM467" i="24"/>
  <c r="AN466" i="24"/>
  <c r="AM466" i="24"/>
  <c r="AN465" i="24"/>
  <c r="AM465" i="24"/>
  <c r="AN464" i="24"/>
  <c r="AM464" i="24"/>
  <c r="AN463" i="24"/>
  <c r="AM463" i="24"/>
  <c r="AN462" i="24"/>
  <c r="AM462" i="24"/>
  <c r="AN461" i="24"/>
  <c r="AM461" i="24"/>
  <c r="AN460" i="24"/>
  <c r="AM460" i="24"/>
  <c r="AN459" i="24"/>
  <c r="AM459" i="24"/>
  <c r="AN458" i="24"/>
  <c r="AM458" i="24"/>
  <c r="AN457" i="24"/>
  <c r="AM457" i="24"/>
  <c r="AN456" i="24"/>
  <c r="AM456" i="24"/>
  <c r="AN455" i="24"/>
  <c r="AM455" i="24"/>
  <c r="AN454" i="24"/>
  <c r="AM454" i="24"/>
  <c r="AN453" i="24"/>
  <c r="AM453" i="24"/>
  <c r="AN452" i="24"/>
  <c r="AM452" i="24"/>
  <c r="AN451" i="24"/>
  <c r="AM451" i="24"/>
  <c r="AN450" i="24"/>
  <c r="AM450" i="24"/>
  <c r="AN449" i="24"/>
  <c r="AM449" i="24"/>
  <c r="AN448" i="24"/>
  <c r="AM448" i="24"/>
  <c r="AN447" i="24"/>
  <c r="AM447" i="24"/>
  <c r="AN446" i="24"/>
  <c r="AM446" i="24"/>
  <c r="AN445" i="24"/>
  <c r="AM445" i="24"/>
  <c r="AN444" i="24"/>
  <c r="AM444" i="24"/>
  <c r="AN443" i="24"/>
  <c r="AM443" i="24"/>
  <c r="AN442" i="24"/>
  <c r="AM442" i="24"/>
  <c r="AN441" i="24"/>
  <c r="AM441" i="24"/>
  <c r="AN440" i="24"/>
  <c r="AM440" i="24"/>
  <c r="AN439" i="24"/>
  <c r="AM439" i="24"/>
  <c r="AN438" i="24"/>
  <c r="AM438" i="24"/>
  <c r="AN437" i="24"/>
  <c r="AM437" i="24"/>
  <c r="AN436" i="24"/>
  <c r="AM436" i="24"/>
  <c r="AN435" i="24"/>
  <c r="AM435" i="24"/>
  <c r="AN434" i="24"/>
  <c r="AM434" i="24"/>
  <c r="AN433" i="24"/>
  <c r="AM433" i="24"/>
  <c r="AN432" i="24"/>
  <c r="AM432" i="24"/>
  <c r="AN431" i="24"/>
  <c r="AM431" i="24"/>
  <c r="AN430" i="24"/>
  <c r="AM430" i="24"/>
  <c r="AN429" i="24"/>
  <c r="AM429" i="24"/>
  <c r="AN428" i="24"/>
  <c r="AM428" i="24"/>
  <c r="AN427" i="24"/>
  <c r="AM427" i="24"/>
  <c r="AN426" i="24"/>
  <c r="AM426" i="24"/>
  <c r="AN425" i="24"/>
  <c r="AM425" i="24"/>
  <c r="AN424" i="24"/>
  <c r="AM424" i="24"/>
  <c r="AN423" i="24"/>
  <c r="AM423" i="24"/>
  <c r="AN422" i="24"/>
  <c r="AM422" i="24"/>
  <c r="AN421" i="24"/>
  <c r="AM421" i="24"/>
  <c r="AN420" i="24"/>
  <c r="AM420" i="24"/>
  <c r="AN419" i="24"/>
  <c r="AM419" i="24"/>
  <c r="AN418" i="24"/>
  <c r="AM418" i="24"/>
  <c r="AN417" i="24"/>
  <c r="AM417" i="24"/>
  <c r="AN416" i="24"/>
  <c r="AM416" i="24"/>
  <c r="AN415" i="24"/>
  <c r="AM415" i="24"/>
  <c r="AN414" i="24"/>
  <c r="AM414" i="24"/>
  <c r="AN413" i="24"/>
  <c r="AM413" i="24"/>
  <c r="AN412" i="24"/>
  <c r="AM412" i="24"/>
  <c r="AN411" i="24"/>
  <c r="AM411" i="24"/>
  <c r="AN410" i="24"/>
  <c r="AM410" i="24"/>
  <c r="AN409" i="24"/>
  <c r="AM409" i="24"/>
  <c r="AN408" i="24"/>
  <c r="AM408" i="24"/>
  <c r="AN407" i="24"/>
  <c r="AM407" i="24"/>
  <c r="AN406" i="24"/>
  <c r="AM406" i="24"/>
  <c r="AN405" i="24"/>
  <c r="AM405" i="24"/>
  <c r="AN404" i="24"/>
  <c r="AM404" i="24"/>
  <c r="AN403" i="24"/>
  <c r="AM403" i="24"/>
  <c r="AN402" i="24"/>
  <c r="AM402" i="24"/>
  <c r="AN401" i="24"/>
  <c r="AM401" i="24"/>
  <c r="AN400" i="24"/>
  <c r="AM400" i="24"/>
  <c r="AN399" i="24"/>
  <c r="AM399" i="24"/>
  <c r="AN398" i="24"/>
  <c r="AM398" i="24"/>
  <c r="AN397" i="24"/>
  <c r="AM397" i="24"/>
  <c r="AN396" i="24"/>
  <c r="AM396" i="24"/>
  <c r="AN395" i="24"/>
  <c r="AM395" i="24"/>
  <c r="AN394" i="24"/>
  <c r="AM394" i="24"/>
  <c r="AN393" i="24"/>
  <c r="AM393" i="24"/>
  <c r="AN392" i="24"/>
  <c r="AM392" i="24"/>
  <c r="AN391" i="24"/>
  <c r="AM391" i="24"/>
  <c r="AN390" i="24"/>
  <c r="AM390" i="24"/>
  <c r="AN389" i="24"/>
  <c r="AM389" i="24"/>
  <c r="AN388" i="24"/>
  <c r="AM388" i="24"/>
  <c r="AN387" i="24"/>
  <c r="AM387" i="24"/>
  <c r="AN386" i="24"/>
  <c r="AM386" i="24"/>
  <c r="AN385" i="24"/>
  <c r="AM385" i="24"/>
  <c r="AN384" i="24"/>
  <c r="AM384" i="24"/>
  <c r="AN383" i="24"/>
  <c r="AM383" i="24"/>
  <c r="AN382" i="24"/>
  <c r="AM382" i="24"/>
  <c r="AN381" i="24"/>
  <c r="AM381" i="24"/>
  <c r="AN380" i="24"/>
  <c r="AM380" i="24"/>
  <c r="AN379" i="24"/>
  <c r="AM379" i="24"/>
  <c r="AN378" i="24"/>
  <c r="AM378" i="24"/>
  <c r="AN377" i="24"/>
  <c r="AM377" i="24"/>
  <c r="AN376" i="24"/>
  <c r="AM376" i="24"/>
  <c r="AN375" i="24"/>
  <c r="AM375" i="24"/>
  <c r="AN374" i="24"/>
  <c r="AM374" i="24"/>
  <c r="AN373" i="24"/>
  <c r="AM373" i="24"/>
  <c r="AN372" i="24"/>
  <c r="AM372" i="24"/>
  <c r="AN371" i="24"/>
  <c r="AM371" i="24"/>
  <c r="AN370" i="24"/>
  <c r="AM370" i="24"/>
  <c r="AN369" i="24"/>
  <c r="AM369" i="24"/>
  <c r="AN368" i="24"/>
  <c r="AM368" i="24"/>
  <c r="AN367" i="24"/>
  <c r="AM367" i="24"/>
  <c r="AN366" i="24"/>
  <c r="AM366" i="24"/>
  <c r="AN365" i="24"/>
  <c r="AM365" i="24"/>
  <c r="AN364" i="24"/>
  <c r="AM364" i="24"/>
  <c r="AN363" i="24"/>
  <c r="AM363" i="24"/>
  <c r="AN362" i="24"/>
  <c r="AM362" i="24"/>
  <c r="AN361" i="24"/>
  <c r="AM361" i="24"/>
  <c r="AN360" i="24"/>
  <c r="AM360" i="24"/>
  <c r="AN359" i="24"/>
  <c r="AM359" i="24"/>
  <c r="AN358" i="24"/>
  <c r="AM358" i="24"/>
  <c r="AN357" i="24"/>
  <c r="AM357" i="24"/>
  <c r="AN356" i="24"/>
  <c r="AM356" i="24"/>
  <c r="AN355" i="24"/>
  <c r="AM355" i="24"/>
  <c r="AN354" i="24"/>
  <c r="AM354" i="24"/>
  <c r="AN353" i="24"/>
  <c r="AM353" i="24"/>
  <c r="AN352" i="24"/>
  <c r="AM352" i="24"/>
  <c r="AN351" i="24"/>
  <c r="AM351" i="24"/>
  <c r="AN350" i="24"/>
  <c r="AM350" i="24"/>
  <c r="AN349" i="24"/>
  <c r="AM349" i="24"/>
  <c r="AN348" i="24"/>
  <c r="AM348" i="24"/>
  <c r="AN347" i="24"/>
  <c r="AM347" i="24"/>
  <c r="AN346" i="24"/>
  <c r="AM346" i="24"/>
  <c r="AN345" i="24"/>
  <c r="AM345" i="24"/>
  <c r="AN344" i="24"/>
  <c r="AM344" i="24"/>
  <c r="AN343" i="24"/>
  <c r="AM343" i="24"/>
  <c r="AN342" i="24"/>
  <c r="AM342" i="24"/>
  <c r="AN341" i="24"/>
  <c r="AM341" i="24"/>
  <c r="AN340" i="24"/>
  <c r="AM340" i="24"/>
  <c r="AN339" i="24"/>
  <c r="AM339" i="24"/>
  <c r="AN338" i="24"/>
  <c r="AM338" i="24"/>
  <c r="AN337" i="24"/>
  <c r="AM337" i="24"/>
  <c r="AN336" i="24"/>
  <c r="AM336" i="24"/>
  <c r="AN335" i="24"/>
  <c r="AM335" i="24"/>
  <c r="AN334" i="24"/>
  <c r="AM334" i="24"/>
  <c r="AN333" i="24"/>
  <c r="AM333" i="24"/>
  <c r="AN332" i="24"/>
  <c r="AM332" i="24"/>
  <c r="AN331" i="24"/>
  <c r="AM331" i="24"/>
  <c r="AN330" i="24"/>
  <c r="AM330" i="24"/>
  <c r="AN329" i="24"/>
  <c r="AM329" i="24"/>
  <c r="AN328" i="24"/>
  <c r="AM328" i="24"/>
  <c r="AN327" i="24"/>
  <c r="AM327" i="24"/>
  <c r="AN326" i="24"/>
  <c r="AM326" i="24"/>
  <c r="AN325" i="24"/>
  <c r="AM325" i="24"/>
  <c r="AN324" i="24"/>
  <c r="AM324" i="24"/>
  <c r="AN323" i="24"/>
  <c r="AM323" i="24"/>
  <c r="AN322" i="24"/>
  <c r="AM322" i="24"/>
  <c r="AN321" i="24"/>
  <c r="AM321" i="24"/>
  <c r="AN320" i="24"/>
  <c r="AM320" i="24"/>
  <c r="AN319" i="24"/>
  <c r="AM319" i="24"/>
  <c r="AN318" i="24"/>
  <c r="AM318" i="24"/>
  <c r="AN317" i="24"/>
  <c r="AM317" i="24"/>
  <c r="AN316" i="24"/>
  <c r="AM316" i="24"/>
  <c r="AN315" i="24"/>
  <c r="AM315" i="24"/>
  <c r="AN314" i="24"/>
  <c r="AM314" i="24"/>
  <c r="AN313" i="24"/>
  <c r="AM313" i="24"/>
  <c r="AN312" i="24"/>
  <c r="AM312" i="24"/>
  <c r="AN311" i="24"/>
  <c r="AM311" i="24"/>
  <c r="AN310" i="24"/>
  <c r="AM310" i="24"/>
  <c r="AN309" i="24"/>
  <c r="AM309" i="24"/>
  <c r="AN308" i="24"/>
  <c r="AM308" i="24"/>
  <c r="AN307" i="24"/>
  <c r="AM307" i="24"/>
  <c r="AN306" i="24"/>
  <c r="AM306" i="24"/>
  <c r="AN305" i="24"/>
  <c r="AM305" i="24"/>
  <c r="AN304" i="24"/>
  <c r="AM304" i="24"/>
  <c r="AN303" i="24"/>
  <c r="AM303" i="24"/>
  <c r="AN302" i="24"/>
  <c r="AM302" i="24"/>
  <c r="AN301" i="24"/>
  <c r="AM301" i="24"/>
  <c r="AN300" i="24"/>
  <c r="AM300" i="24"/>
  <c r="AN299" i="24"/>
  <c r="AM299" i="24"/>
  <c r="AN298" i="24"/>
  <c r="AM298" i="24"/>
  <c r="AN297" i="24"/>
  <c r="AM297" i="24"/>
  <c r="AN296" i="24"/>
  <c r="AM296" i="24"/>
  <c r="AN295" i="24"/>
  <c r="AM295" i="24"/>
  <c r="AN294" i="24"/>
  <c r="AM294" i="24"/>
  <c r="AN293" i="24"/>
  <c r="AM293" i="24"/>
  <c r="AN292" i="24"/>
  <c r="AM292" i="24"/>
  <c r="AN291" i="24"/>
  <c r="AM291" i="24"/>
  <c r="AN290" i="24"/>
  <c r="AM290" i="24"/>
  <c r="AN289" i="24"/>
  <c r="AM289" i="24"/>
  <c r="AN288" i="24"/>
  <c r="AM288" i="24"/>
  <c r="AN287" i="24"/>
  <c r="AM287" i="24"/>
  <c r="AN286" i="24"/>
  <c r="AM286" i="24"/>
  <c r="AN285" i="24"/>
  <c r="AM285" i="24"/>
  <c r="AN284" i="24"/>
  <c r="AM284" i="24"/>
  <c r="AN283" i="24"/>
  <c r="AM283" i="24"/>
  <c r="AN282" i="24"/>
  <c r="AM282" i="24"/>
  <c r="AN281" i="24"/>
  <c r="AM281" i="24"/>
  <c r="AN280" i="24"/>
  <c r="AM280" i="24"/>
  <c r="AN279" i="24"/>
  <c r="AM279" i="24"/>
  <c r="AN278" i="24"/>
  <c r="AM278" i="24"/>
  <c r="AN277" i="24"/>
  <c r="AM277" i="24"/>
  <c r="AN276" i="24"/>
  <c r="AM276" i="24"/>
  <c r="AN275" i="24"/>
  <c r="AM275" i="24"/>
  <c r="AN274" i="24"/>
  <c r="AM274" i="24"/>
  <c r="AN273" i="24"/>
  <c r="AM273" i="24"/>
  <c r="AN272" i="24"/>
  <c r="AM272" i="24"/>
  <c r="AN271" i="24"/>
  <c r="AM271" i="24"/>
  <c r="AN270" i="24"/>
  <c r="AM270" i="24"/>
  <c r="AN269" i="24"/>
  <c r="AM269" i="24"/>
  <c r="AN268" i="24"/>
  <c r="AM268" i="24"/>
  <c r="AN267" i="24"/>
  <c r="AM267" i="24"/>
  <c r="AN266" i="24"/>
  <c r="AM266" i="24"/>
  <c r="AN265" i="24"/>
  <c r="AM265" i="24"/>
  <c r="AN264" i="24"/>
  <c r="AM264" i="24"/>
  <c r="AN263" i="24"/>
  <c r="AM263" i="24"/>
  <c r="AN262" i="24"/>
  <c r="AM262" i="24"/>
  <c r="AN261" i="24"/>
  <c r="AM261" i="24"/>
  <c r="AN260" i="24"/>
  <c r="AM260" i="24"/>
  <c r="AN259" i="24"/>
  <c r="AM259" i="24"/>
  <c r="AN258" i="24"/>
  <c r="AM258" i="24"/>
  <c r="AN257" i="24"/>
  <c r="AM257" i="24"/>
  <c r="AN256" i="24"/>
  <c r="AM256" i="24"/>
  <c r="AN255" i="24"/>
  <c r="AM255" i="24"/>
  <c r="AN254" i="24"/>
  <c r="AM254" i="24"/>
  <c r="AN253" i="24"/>
  <c r="AM253" i="24"/>
  <c r="AN252" i="24"/>
  <c r="AM252" i="24"/>
  <c r="AN251" i="24"/>
  <c r="AM251" i="24"/>
  <c r="AN250" i="24"/>
  <c r="AM250" i="24"/>
  <c r="AN249" i="24"/>
  <c r="AM249" i="24"/>
  <c r="AN248" i="24"/>
  <c r="AM248" i="24"/>
  <c r="AN247" i="24"/>
  <c r="AM247" i="24"/>
  <c r="AN246" i="24"/>
  <c r="AM246" i="24"/>
  <c r="AN245" i="24"/>
  <c r="AM245" i="24"/>
  <c r="AN244" i="24"/>
  <c r="AM244" i="24"/>
  <c r="AN243" i="24"/>
  <c r="AM243" i="24"/>
  <c r="AN242" i="24"/>
  <c r="AM242" i="24"/>
  <c r="AN241" i="24"/>
  <c r="AM241" i="24"/>
  <c r="AN240" i="24"/>
  <c r="AM240" i="24"/>
  <c r="AN239" i="24"/>
  <c r="AM239" i="24"/>
  <c r="AN238" i="24"/>
  <c r="AM238" i="24"/>
  <c r="AN237" i="24"/>
  <c r="AM237" i="24"/>
  <c r="AN236" i="24"/>
  <c r="AM236" i="24"/>
  <c r="AN235" i="24"/>
  <c r="AM235" i="24"/>
  <c r="AN234" i="24"/>
  <c r="AM234" i="24"/>
  <c r="AN233" i="24"/>
  <c r="AM233" i="24"/>
  <c r="AN232" i="24"/>
  <c r="AM232" i="24"/>
  <c r="AN231" i="24"/>
  <c r="AM231" i="24"/>
  <c r="AN230" i="24"/>
  <c r="AM230" i="24"/>
  <c r="AN229" i="24"/>
  <c r="AM229" i="24"/>
  <c r="AN228" i="24"/>
  <c r="AM228" i="24"/>
  <c r="AN227" i="24"/>
  <c r="AM227" i="24"/>
  <c r="AN226" i="24"/>
  <c r="AM226" i="24"/>
  <c r="AN225" i="24"/>
  <c r="AM225" i="24"/>
  <c r="AN224" i="24"/>
  <c r="AM224" i="24"/>
  <c r="AN223" i="24"/>
  <c r="AM223" i="24"/>
  <c r="AN222" i="24"/>
  <c r="AM222" i="24"/>
  <c r="AN221" i="24"/>
  <c r="AM221" i="24"/>
  <c r="AN220" i="24"/>
  <c r="AM220" i="24"/>
  <c r="AN219" i="24"/>
  <c r="AM219" i="24"/>
  <c r="AN218" i="24"/>
  <c r="AM218" i="24"/>
  <c r="AN217" i="24"/>
  <c r="AM217" i="24"/>
  <c r="AN216" i="24"/>
  <c r="AM216" i="24"/>
  <c r="AN215" i="24"/>
  <c r="AM215" i="24"/>
  <c r="AN214" i="24"/>
  <c r="AM214" i="24"/>
  <c r="AN213" i="24"/>
  <c r="AM213" i="24"/>
  <c r="AN212" i="24"/>
  <c r="AM212" i="24"/>
  <c r="AN211" i="24"/>
  <c r="AM211" i="24"/>
  <c r="AN210" i="24"/>
  <c r="AM210" i="24"/>
  <c r="AN209" i="24"/>
  <c r="AM209" i="24"/>
  <c r="AN208" i="24"/>
  <c r="AM208" i="24"/>
  <c r="AN207" i="24"/>
  <c r="AM207" i="24"/>
  <c r="AN206" i="24"/>
  <c r="AM206" i="24"/>
  <c r="AN205" i="24"/>
  <c r="AM205" i="24"/>
  <c r="AN204" i="24"/>
  <c r="AM204" i="24"/>
  <c r="AN203" i="24"/>
  <c r="AM203" i="24"/>
  <c r="AN202" i="24"/>
  <c r="AM202" i="24"/>
  <c r="AN201" i="24"/>
  <c r="AM201" i="24"/>
  <c r="AN200" i="24"/>
  <c r="AM200" i="24"/>
  <c r="AN199" i="24"/>
  <c r="AM199" i="24"/>
  <c r="AN198" i="24"/>
  <c r="AM198" i="24"/>
  <c r="AN197" i="24"/>
  <c r="AM197" i="24"/>
  <c r="AN196" i="24"/>
  <c r="AM196" i="24"/>
  <c r="AN195" i="24"/>
  <c r="AM195" i="24"/>
  <c r="AN194" i="24"/>
  <c r="AM194" i="24"/>
  <c r="AN193" i="24"/>
  <c r="AM193" i="24"/>
  <c r="AN192" i="24"/>
  <c r="AM192" i="24"/>
  <c r="AN191" i="24"/>
  <c r="AM191" i="24"/>
  <c r="AN190" i="24"/>
  <c r="AM190" i="24"/>
  <c r="AN189" i="24"/>
  <c r="AM189" i="24"/>
  <c r="AN188" i="24"/>
  <c r="AM188" i="24"/>
  <c r="AN187" i="24"/>
  <c r="AM187" i="24"/>
  <c r="AN186" i="24"/>
  <c r="AM186" i="24"/>
  <c r="AN185" i="24"/>
  <c r="AM185" i="24"/>
  <c r="AN184" i="24"/>
  <c r="AM184" i="24"/>
  <c r="AN183" i="24"/>
  <c r="AM183" i="24"/>
  <c r="AN182" i="24"/>
  <c r="AM182" i="24"/>
  <c r="AN181" i="24"/>
  <c r="AM181" i="24"/>
  <c r="AN180" i="24"/>
  <c r="AM180" i="24"/>
  <c r="AN179" i="24"/>
  <c r="AM179" i="24"/>
  <c r="AN178" i="24"/>
  <c r="AM178" i="24"/>
  <c r="AN177" i="24"/>
  <c r="AM177" i="24"/>
  <c r="AN176" i="24"/>
  <c r="AM176" i="24"/>
  <c r="AN175" i="24"/>
  <c r="AM175" i="24"/>
  <c r="AN174" i="24"/>
  <c r="AM174" i="24"/>
  <c r="AN173" i="24"/>
  <c r="AM173" i="24"/>
  <c r="AN172" i="24"/>
  <c r="AM172" i="24"/>
  <c r="AN171" i="24"/>
  <c r="AM171" i="24"/>
  <c r="AN170" i="24"/>
  <c r="AM170" i="24"/>
  <c r="AN169" i="24"/>
  <c r="AM169" i="24"/>
  <c r="AN168" i="24"/>
  <c r="AM168" i="24"/>
  <c r="AN167" i="24"/>
  <c r="AM167" i="24"/>
  <c r="AN166" i="24"/>
  <c r="AM166" i="24"/>
  <c r="AN165" i="24"/>
  <c r="AM165" i="24"/>
  <c r="AN164" i="24"/>
  <c r="AM164" i="24"/>
  <c r="AN163" i="24"/>
  <c r="AM163" i="24"/>
  <c r="AN162" i="24"/>
  <c r="AM162" i="24"/>
  <c r="AN161" i="24"/>
  <c r="AM161" i="24"/>
  <c r="AN160" i="24"/>
  <c r="AM160" i="24"/>
  <c r="AN159" i="24"/>
  <c r="AM159" i="24"/>
  <c r="AN158" i="24"/>
  <c r="AM158" i="24"/>
  <c r="AN157" i="24"/>
  <c r="AM157" i="24"/>
  <c r="AN156" i="24"/>
  <c r="AM156" i="24"/>
  <c r="AN155" i="24"/>
  <c r="AM155" i="24"/>
  <c r="AN154" i="24"/>
  <c r="AM154" i="24"/>
  <c r="AN153" i="24"/>
  <c r="AM153" i="24"/>
  <c r="AN152" i="24"/>
  <c r="AM152" i="24"/>
  <c r="AN151" i="24"/>
  <c r="AM151" i="24"/>
  <c r="AN150" i="24"/>
  <c r="AM150" i="24"/>
  <c r="AN149" i="24"/>
  <c r="AM149" i="24"/>
  <c r="AN148" i="24"/>
  <c r="AM148" i="24"/>
  <c r="AN147" i="24"/>
  <c r="AM147" i="24"/>
  <c r="AN146" i="24"/>
  <c r="AM146" i="24"/>
  <c r="AN145" i="24"/>
  <c r="AM145" i="24"/>
  <c r="AN144" i="24"/>
  <c r="AM144" i="24"/>
  <c r="AN143" i="24"/>
  <c r="AM143" i="24"/>
  <c r="AN142" i="24"/>
  <c r="AM142" i="24"/>
  <c r="AN141" i="24"/>
  <c r="AM141" i="24"/>
  <c r="AN140" i="24"/>
  <c r="AM140" i="24"/>
  <c r="AN139" i="24"/>
  <c r="AM139" i="24"/>
  <c r="AN138" i="24"/>
  <c r="AM138" i="24"/>
  <c r="AN137" i="24"/>
  <c r="AM137" i="24"/>
  <c r="AN136" i="24"/>
  <c r="AM136" i="24"/>
  <c r="AN135" i="24"/>
  <c r="AM135" i="24"/>
  <c r="AN134" i="24"/>
  <c r="AM134" i="24"/>
  <c r="AN133" i="24"/>
  <c r="AM133" i="24"/>
  <c r="AN132" i="24"/>
  <c r="AM132" i="24"/>
  <c r="AN131" i="24"/>
  <c r="AM131" i="24"/>
  <c r="AN130" i="24"/>
  <c r="AM130" i="24"/>
  <c r="AN129" i="24"/>
  <c r="AM129" i="24"/>
  <c r="AN128" i="24"/>
  <c r="AM128" i="24"/>
  <c r="AN127" i="24"/>
  <c r="AM127" i="24"/>
  <c r="AN126" i="24"/>
  <c r="AM126" i="24"/>
  <c r="AN125" i="24"/>
  <c r="AM125" i="24"/>
  <c r="AN124" i="24"/>
  <c r="AM124" i="24"/>
  <c r="AN123" i="24"/>
  <c r="AM123" i="24"/>
  <c r="AN122" i="24"/>
  <c r="AM122" i="24"/>
  <c r="AN121" i="24"/>
  <c r="AM121" i="24"/>
  <c r="AN120" i="24"/>
  <c r="AM120" i="24"/>
  <c r="AN119" i="24"/>
  <c r="AM119" i="24"/>
  <c r="AN118" i="24"/>
  <c r="AM118" i="24"/>
  <c r="AN117" i="24"/>
  <c r="AM117" i="24"/>
  <c r="AN116" i="24"/>
  <c r="AM116" i="24"/>
  <c r="AN115" i="24"/>
  <c r="AM115" i="24"/>
  <c r="AN114" i="24"/>
  <c r="AM114" i="24"/>
  <c r="AN113" i="24"/>
  <c r="AM113" i="24"/>
  <c r="AN112" i="24"/>
  <c r="AM112" i="24"/>
  <c r="AN111" i="24"/>
  <c r="AM111" i="24"/>
  <c r="AN110" i="24"/>
  <c r="AM110" i="24"/>
  <c r="AN109" i="24"/>
  <c r="AM109" i="24"/>
  <c r="AN108" i="24"/>
  <c r="AM108" i="24"/>
  <c r="AN107" i="24"/>
  <c r="AM107" i="24"/>
  <c r="AN106" i="24"/>
  <c r="AM106" i="24"/>
  <c r="AN105" i="24"/>
  <c r="AM105" i="24"/>
  <c r="AN104" i="24"/>
  <c r="AM104" i="24"/>
  <c r="AN103" i="24"/>
  <c r="AM103" i="24"/>
  <c r="AN102" i="24"/>
  <c r="AM102" i="24"/>
  <c r="AN101" i="24"/>
  <c r="AM101" i="24"/>
  <c r="AN100" i="24"/>
  <c r="AM100" i="24"/>
  <c r="AN99" i="24"/>
  <c r="AM99" i="24"/>
  <c r="AN98" i="24"/>
  <c r="AM98" i="24"/>
  <c r="AN97" i="24"/>
  <c r="AM97" i="24"/>
  <c r="AN96" i="24"/>
  <c r="AM96" i="24"/>
  <c r="AN95" i="24"/>
  <c r="AM95" i="24"/>
  <c r="AN94" i="24"/>
  <c r="AM94" i="24"/>
  <c r="AN93" i="24"/>
  <c r="AM93" i="24"/>
  <c r="AN92" i="24"/>
  <c r="AM92" i="24"/>
  <c r="AN91" i="24"/>
  <c r="AM91" i="24"/>
  <c r="AN90" i="24"/>
  <c r="AM90" i="24"/>
  <c r="AN89" i="24"/>
  <c r="AM89" i="24"/>
  <c r="AN88" i="24"/>
  <c r="AM88" i="24"/>
  <c r="AN87" i="24"/>
  <c r="AM87" i="24"/>
  <c r="AN86" i="24"/>
  <c r="AM86" i="24"/>
  <c r="AN85" i="24"/>
  <c r="AM85" i="24"/>
  <c r="AN84" i="24"/>
  <c r="AM84" i="24"/>
  <c r="AN83" i="24"/>
  <c r="AM83" i="24"/>
  <c r="AN82" i="24"/>
  <c r="AM82" i="24"/>
  <c r="AN81" i="24"/>
  <c r="AM81" i="24"/>
  <c r="AN80" i="24"/>
  <c r="AM80" i="24"/>
  <c r="AN79" i="24"/>
  <c r="AM79" i="24"/>
  <c r="AN78" i="24"/>
  <c r="AM78" i="24"/>
  <c r="AN77" i="24"/>
  <c r="AM77" i="24"/>
  <c r="AN76" i="24"/>
  <c r="AM76" i="24"/>
  <c r="AN75" i="24"/>
  <c r="AM75" i="24"/>
  <c r="AN74" i="24"/>
  <c r="AM74" i="24"/>
  <c r="AN73" i="24"/>
  <c r="AM73" i="24"/>
  <c r="AN72" i="24"/>
  <c r="AM72" i="24"/>
  <c r="AN71" i="24"/>
  <c r="AM71" i="24"/>
  <c r="AN70" i="24"/>
  <c r="AM70" i="24"/>
  <c r="AN69" i="24"/>
  <c r="AM69" i="24"/>
  <c r="AN68" i="24"/>
  <c r="AM68" i="24"/>
  <c r="AN67" i="24"/>
  <c r="AM67" i="24"/>
  <c r="AN66" i="24"/>
  <c r="AM66" i="24"/>
  <c r="AN65" i="24"/>
  <c r="AM65" i="24"/>
  <c r="AN64" i="24"/>
  <c r="AM64" i="24"/>
  <c r="AN63" i="24"/>
  <c r="AM63" i="24"/>
  <c r="AN62" i="24"/>
  <c r="AM62" i="24"/>
  <c r="AN61" i="24"/>
  <c r="AM61" i="24"/>
  <c r="AN60" i="24"/>
  <c r="AM60" i="24"/>
  <c r="AN59" i="24"/>
  <c r="AM59" i="24"/>
  <c r="AN58" i="24"/>
  <c r="AM58" i="24"/>
  <c r="AN57" i="24"/>
  <c r="AM57" i="24"/>
  <c r="AN56" i="24"/>
  <c r="AM56" i="24"/>
  <c r="AN55" i="24"/>
  <c r="AM55" i="24"/>
  <c r="AN54" i="24"/>
  <c r="AM54" i="24"/>
  <c r="AN53" i="24"/>
  <c r="AM53" i="24"/>
  <c r="AN52" i="24"/>
  <c r="AM52" i="24"/>
  <c r="AN51" i="24"/>
  <c r="AM51" i="24"/>
  <c r="AN50" i="24"/>
  <c r="AM50" i="24"/>
  <c r="AN49" i="24"/>
  <c r="AM49" i="24"/>
  <c r="AN48" i="24"/>
  <c r="AM48" i="24"/>
  <c r="AN47" i="24"/>
  <c r="AM47" i="24"/>
  <c r="AN46" i="24"/>
  <c r="AM46" i="24"/>
  <c r="AN45" i="24"/>
  <c r="AM45" i="24"/>
  <c r="AN44" i="24"/>
  <c r="AM44" i="24"/>
  <c r="AN43" i="24"/>
  <c r="AM43" i="24"/>
  <c r="AN42" i="24"/>
  <c r="AM42" i="24"/>
  <c r="AN41" i="24"/>
  <c r="AM41" i="24"/>
  <c r="AN40" i="24"/>
  <c r="AM40" i="24"/>
  <c r="AN39" i="24"/>
  <c r="AM39" i="24"/>
  <c r="AN38" i="24"/>
  <c r="AM38" i="24"/>
  <c r="AN37" i="24"/>
  <c r="AM37" i="24"/>
  <c r="AN36" i="24"/>
  <c r="AM36" i="24"/>
  <c r="AN35" i="24"/>
  <c r="AM35" i="24"/>
  <c r="AN34" i="24"/>
  <c r="AM34" i="24"/>
  <c r="AN33" i="24"/>
  <c r="AM33" i="24"/>
  <c r="AN32" i="24"/>
  <c r="AM32" i="24"/>
  <c r="AN31" i="24"/>
  <c r="AM31" i="24"/>
  <c r="AN30" i="24"/>
  <c r="AM30" i="24"/>
  <c r="AN29" i="24"/>
  <c r="AM29" i="24"/>
  <c r="AN28" i="24"/>
  <c r="AM28" i="24"/>
  <c r="AN27" i="24"/>
  <c r="AM27" i="24"/>
  <c r="AN26" i="24"/>
  <c r="AM26" i="24"/>
  <c r="AN25" i="24"/>
  <c r="AM25" i="24"/>
  <c r="AN24" i="24"/>
  <c r="AM24" i="24"/>
  <c r="AN23" i="24"/>
  <c r="AM23" i="24"/>
  <c r="AN22" i="24"/>
  <c r="AM22" i="24"/>
  <c r="AN21" i="24"/>
  <c r="AM21" i="24"/>
  <c r="AN20" i="24"/>
  <c r="AM20" i="24"/>
  <c r="AN19" i="24"/>
  <c r="AM19" i="24"/>
  <c r="AN18" i="24"/>
  <c r="AM18" i="24"/>
  <c r="AN17" i="24"/>
  <c r="AM17" i="24"/>
  <c r="AN16" i="24"/>
  <c r="AM16" i="24"/>
  <c r="AN15" i="24"/>
  <c r="AM15" i="24"/>
  <c r="AN14" i="24"/>
  <c r="AM14" i="24"/>
  <c r="AN13" i="24"/>
  <c r="AM13" i="24"/>
  <c r="AN12" i="24"/>
  <c r="AM12" i="24"/>
  <c r="AN11" i="24"/>
  <c r="AM11" i="24"/>
  <c r="AN10" i="24"/>
  <c r="AM10" i="24"/>
  <c r="AN9" i="24"/>
  <c r="AM9" i="24"/>
  <c r="AN8" i="24"/>
  <c r="AM8" i="24"/>
  <c r="AN7" i="24"/>
  <c r="AM7" i="24"/>
  <c r="AN6" i="24"/>
  <c r="AM6" i="24"/>
  <c r="AN5" i="24"/>
  <c r="AM5" i="24"/>
  <c r="AN4" i="24"/>
  <c r="AM4" i="24"/>
  <c r="AN3" i="24"/>
  <c r="AM3" i="24"/>
  <c r="I1" i="24"/>
  <c r="AM209" i="23"/>
  <c r="AL209" i="23"/>
  <c r="AM208" i="23"/>
  <c r="AL208" i="23"/>
  <c r="AM207" i="23"/>
  <c r="AL207" i="23"/>
  <c r="AM206" i="23"/>
  <c r="AL206" i="23"/>
  <c r="AM205" i="23"/>
  <c r="AL205" i="23"/>
  <c r="AM204" i="23"/>
  <c r="AL204" i="23"/>
  <c r="AM203" i="23"/>
  <c r="AL203" i="23"/>
  <c r="AM202" i="23"/>
  <c r="AL202" i="23"/>
  <c r="AM201" i="23"/>
  <c r="AL201" i="23"/>
  <c r="AM200" i="23"/>
  <c r="AL200" i="23"/>
  <c r="AM199" i="23"/>
  <c r="AL199" i="23"/>
  <c r="AM198" i="23"/>
  <c r="AL198" i="23"/>
  <c r="AM197" i="23"/>
  <c r="AL197" i="23"/>
  <c r="AM196" i="23"/>
  <c r="AL196" i="23"/>
  <c r="AM195" i="23"/>
  <c r="AL195" i="23"/>
  <c r="AM194" i="23"/>
  <c r="AL194" i="23"/>
  <c r="AM193" i="23"/>
  <c r="AL193" i="23"/>
  <c r="AM192" i="23"/>
  <c r="AL192" i="23"/>
  <c r="AM191" i="23"/>
  <c r="AL191" i="23"/>
  <c r="AM190" i="23"/>
  <c r="AL190" i="23"/>
  <c r="AM189" i="23"/>
  <c r="AL189" i="23"/>
  <c r="AM188" i="23"/>
  <c r="AL188" i="23"/>
  <c r="AM187" i="23"/>
  <c r="AL187" i="23"/>
  <c r="AM186" i="23"/>
  <c r="AL186" i="23"/>
  <c r="AM185" i="23"/>
  <c r="AL185" i="23"/>
  <c r="AM184" i="23"/>
  <c r="AL184" i="23"/>
  <c r="AM183" i="23"/>
  <c r="AL183" i="23"/>
  <c r="AM182" i="23"/>
  <c r="AL182" i="23"/>
  <c r="AM181" i="23"/>
  <c r="AL181" i="23"/>
  <c r="AM180" i="23"/>
  <c r="AL180" i="23"/>
  <c r="AM179" i="23"/>
  <c r="AL179" i="23"/>
  <c r="AM178" i="23"/>
  <c r="AL178" i="23"/>
  <c r="AM177" i="23"/>
  <c r="AL177" i="23"/>
  <c r="AM176" i="23"/>
  <c r="AL176" i="23"/>
  <c r="AM175" i="23"/>
  <c r="AL175" i="23"/>
  <c r="AM174" i="23"/>
  <c r="AL174" i="23"/>
  <c r="AM173" i="23"/>
  <c r="AL173" i="23"/>
  <c r="AM172" i="23"/>
  <c r="AL172" i="23"/>
  <c r="AM171" i="23"/>
  <c r="AL171" i="23"/>
  <c r="AM170" i="23"/>
  <c r="AL170" i="23"/>
  <c r="AM169" i="23"/>
  <c r="AL169" i="23"/>
  <c r="AM168" i="23"/>
  <c r="AL168" i="23"/>
  <c r="AM167" i="23"/>
  <c r="AL167" i="23"/>
  <c r="AM166" i="23"/>
  <c r="AL166" i="23"/>
  <c r="AM165" i="23"/>
  <c r="AL165" i="23"/>
  <c r="AM164" i="23"/>
  <c r="AL164" i="23"/>
  <c r="AM163" i="23"/>
  <c r="AL163" i="23"/>
  <c r="AM162" i="23"/>
  <c r="AL162" i="23"/>
  <c r="AM161" i="23"/>
  <c r="AL161" i="23"/>
  <c r="AM160" i="23"/>
  <c r="AL160" i="23"/>
  <c r="AM159" i="23"/>
  <c r="AL159" i="23"/>
  <c r="AM158" i="23"/>
  <c r="AL158" i="23"/>
  <c r="AM157" i="23"/>
  <c r="AL157" i="23"/>
  <c r="AM156" i="23"/>
  <c r="AL156" i="23"/>
  <c r="AM155" i="23"/>
  <c r="AL155" i="23"/>
  <c r="AM154" i="23"/>
  <c r="AL154" i="23"/>
  <c r="AM153" i="23"/>
  <c r="AL153" i="23"/>
  <c r="AM152" i="23"/>
  <c r="AL152" i="23"/>
  <c r="AM151" i="23"/>
  <c r="AL151" i="23"/>
  <c r="AM150" i="23"/>
  <c r="AL150" i="23"/>
  <c r="AM149" i="23"/>
  <c r="AL149" i="23"/>
  <c r="AM148" i="23"/>
  <c r="AL148" i="23"/>
  <c r="AM147" i="23"/>
  <c r="AL147" i="23"/>
  <c r="AM146" i="23"/>
  <c r="AL146" i="23"/>
  <c r="AM145" i="23"/>
  <c r="AL145" i="23"/>
  <c r="AM144" i="23"/>
  <c r="AL144" i="23"/>
  <c r="AM143" i="23"/>
  <c r="AL143" i="23"/>
  <c r="AM142" i="23"/>
  <c r="AL142" i="23"/>
  <c r="AM141" i="23"/>
  <c r="AL141" i="23"/>
  <c r="AM140" i="23"/>
  <c r="AL140" i="23"/>
  <c r="AM139" i="23"/>
  <c r="AL139" i="23"/>
  <c r="AM138" i="23"/>
  <c r="AL138" i="23"/>
  <c r="AM137" i="23"/>
  <c r="AL137" i="23"/>
  <c r="AM136" i="23"/>
  <c r="AL136" i="23"/>
  <c r="AM135" i="23"/>
  <c r="AL135" i="23"/>
  <c r="AM134" i="23"/>
  <c r="AL134" i="23"/>
  <c r="AM133" i="23"/>
  <c r="AL133" i="23"/>
  <c r="AM132" i="23"/>
  <c r="AL132" i="23"/>
  <c r="AM131" i="23"/>
  <c r="AL131" i="23"/>
  <c r="AM130" i="23"/>
  <c r="AL130" i="23"/>
  <c r="AM129" i="23"/>
  <c r="AL129" i="23"/>
  <c r="AM128" i="23"/>
  <c r="AL128" i="23"/>
  <c r="AM127" i="23"/>
  <c r="AL127" i="23"/>
  <c r="AM126" i="23"/>
  <c r="AL126" i="23"/>
  <c r="AM125" i="23"/>
  <c r="AL125" i="23"/>
  <c r="AM124" i="23"/>
  <c r="AL124" i="23"/>
  <c r="AM123" i="23"/>
  <c r="AL123" i="23"/>
  <c r="AM122" i="23"/>
  <c r="AL122" i="23"/>
  <c r="AM121" i="23"/>
  <c r="AL121" i="23"/>
  <c r="AM120" i="23"/>
  <c r="AL120" i="23"/>
  <c r="AM119" i="23"/>
  <c r="AL119" i="23"/>
  <c r="AM118" i="23"/>
  <c r="AL118" i="23"/>
  <c r="AM117" i="23"/>
  <c r="AL117" i="23"/>
  <c r="AM116" i="23"/>
  <c r="AL116" i="23"/>
  <c r="AM115" i="23"/>
  <c r="AL115" i="23"/>
  <c r="AM114" i="23"/>
  <c r="AL114" i="23"/>
  <c r="AM113" i="23"/>
  <c r="AL113" i="23"/>
  <c r="AM112" i="23"/>
  <c r="AL112" i="23"/>
  <c r="AM111" i="23"/>
  <c r="AL111" i="23"/>
  <c r="AM110" i="23"/>
  <c r="AL110" i="23"/>
  <c r="AM109" i="23"/>
  <c r="AL109" i="23"/>
  <c r="AM108" i="23"/>
  <c r="AL108" i="23"/>
  <c r="AM107" i="23"/>
  <c r="AL107" i="23"/>
  <c r="AM106" i="23"/>
  <c r="AL106" i="23"/>
  <c r="AM105" i="23"/>
  <c r="AL105" i="23"/>
  <c r="AM104" i="23"/>
  <c r="AL104" i="23"/>
  <c r="AM103" i="23"/>
  <c r="AL103" i="23"/>
  <c r="AM102" i="23"/>
  <c r="AL102" i="23"/>
  <c r="AM101" i="23"/>
  <c r="AL101" i="23"/>
  <c r="AM100" i="23"/>
  <c r="AL100" i="23"/>
  <c r="AM99" i="23"/>
  <c r="AL99" i="23"/>
  <c r="AM98" i="23"/>
  <c r="AL98" i="23"/>
  <c r="AM97" i="23"/>
  <c r="AL97" i="23"/>
  <c r="AM96" i="23"/>
  <c r="AL96" i="23"/>
  <c r="AM95" i="23"/>
  <c r="AL95" i="23"/>
  <c r="AM94" i="23"/>
  <c r="AL94" i="23"/>
  <c r="AM93" i="23"/>
  <c r="AL93" i="23"/>
  <c r="AM92" i="23"/>
  <c r="AL92" i="23"/>
  <c r="AM91" i="23"/>
  <c r="AL91" i="23"/>
  <c r="AM90" i="23"/>
  <c r="AL90" i="23"/>
  <c r="AM89" i="23"/>
  <c r="AL89" i="23"/>
  <c r="AM88" i="23"/>
  <c r="AL88" i="23"/>
  <c r="AM87" i="23"/>
  <c r="AL87" i="23"/>
  <c r="AM86" i="23"/>
  <c r="AL86" i="23"/>
  <c r="AM85" i="23"/>
  <c r="AL85" i="23"/>
  <c r="AM84" i="23"/>
  <c r="AL84" i="23"/>
  <c r="AM83" i="23"/>
  <c r="AL83" i="23"/>
  <c r="AM82" i="23"/>
  <c r="AL82" i="23"/>
  <c r="AM81" i="23"/>
  <c r="AL81" i="23"/>
  <c r="AM80" i="23"/>
  <c r="AL80" i="23"/>
  <c r="AM79" i="23"/>
  <c r="AL79" i="23"/>
  <c r="AM78" i="23"/>
  <c r="AL78" i="23"/>
  <c r="AM77" i="23"/>
  <c r="AL77" i="23"/>
  <c r="AM76" i="23"/>
  <c r="AL76" i="23"/>
  <c r="AM75" i="23"/>
  <c r="AL75" i="23"/>
  <c r="AM74" i="23"/>
  <c r="AL74" i="23"/>
  <c r="AM73" i="23"/>
  <c r="AL73" i="23"/>
  <c r="AM72" i="23"/>
  <c r="AL72" i="23"/>
  <c r="AM71" i="23"/>
  <c r="AL71" i="23"/>
  <c r="AM70" i="23"/>
  <c r="AL70" i="23"/>
  <c r="AM69" i="23"/>
  <c r="AL69" i="23"/>
  <c r="AM68" i="23"/>
  <c r="AL68" i="23"/>
  <c r="AM67" i="23"/>
  <c r="AL67" i="23"/>
  <c r="AM66" i="23"/>
  <c r="AL66" i="23"/>
  <c r="AM65" i="23"/>
  <c r="AL65" i="23"/>
  <c r="AM64" i="23"/>
  <c r="AL64" i="23"/>
  <c r="AM63" i="23"/>
  <c r="AL63" i="23"/>
  <c r="AM62" i="23"/>
  <c r="AL62" i="23"/>
  <c r="AM61" i="23"/>
  <c r="AL61" i="23"/>
  <c r="AM60" i="23"/>
  <c r="AL60" i="23"/>
  <c r="AM59" i="23"/>
  <c r="AL59" i="23"/>
  <c r="AM58" i="23"/>
  <c r="AL58" i="23"/>
  <c r="AM57" i="23"/>
  <c r="AL57" i="23"/>
  <c r="AM56" i="23"/>
  <c r="AL56" i="23"/>
  <c r="AM55" i="23"/>
  <c r="AL55" i="23"/>
  <c r="AM54" i="23"/>
  <c r="AL54" i="23"/>
  <c r="AM53" i="23"/>
  <c r="AL53" i="23"/>
  <c r="AM52" i="23"/>
  <c r="AL52" i="23"/>
  <c r="AM51" i="23"/>
  <c r="AL51" i="23"/>
  <c r="AM50" i="23"/>
  <c r="AL50" i="23"/>
  <c r="AM49" i="23"/>
  <c r="AL49" i="23"/>
  <c r="AM48" i="23"/>
  <c r="AL48" i="23"/>
  <c r="AM47" i="23"/>
  <c r="AL47" i="23"/>
  <c r="AM46" i="23"/>
  <c r="AL46" i="23"/>
  <c r="AM45" i="23"/>
  <c r="AL45" i="23"/>
  <c r="AM44" i="23"/>
  <c r="AL44" i="23"/>
  <c r="AM43" i="23"/>
  <c r="AL43" i="23"/>
  <c r="AM42" i="23"/>
  <c r="AL42" i="23"/>
  <c r="AM41" i="23"/>
  <c r="AL41" i="23"/>
  <c r="AM40" i="23"/>
  <c r="AL40" i="23"/>
  <c r="AM39" i="23"/>
  <c r="AL39" i="23"/>
  <c r="AM38" i="23"/>
  <c r="AL38" i="23"/>
  <c r="AM37" i="23"/>
  <c r="AL37" i="23"/>
  <c r="AM36" i="23"/>
  <c r="AL36" i="23"/>
  <c r="AM35" i="23"/>
  <c r="AL35" i="23"/>
  <c r="AM34" i="23"/>
  <c r="AL34" i="23"/>
  <c r="AM33" i="23"/>
  <c r="AL33" i="23"/>
  <c r="AM32" i="23"/>
  <c r="AL32" i="23"/>
  <c r="AM31" i="23"/>
  <c r="AL31" i="23"/>
  <c r="AM30" i="23"/>
  <c r="AL30" i="23"/>
  <c r="AM29" i="23"/>
  <c r="AL29" i="23"/>
  <c r="AM28" i="23"/>
  <c r="AL28" i="23"/>
  <c r="AM27" i="23"/>
  <c r="AL27" i="23"/>
  <c r="AM26" i="23"/>
  <c r="AL26" i="23"/>
  <c r="AM25" i="23"/>
  <c r="AL25" i="23"/>
  <c r="AM24" i="23"/>
  <c r="AL24" i="23"/>
  <c r="AM23" i="23"/>
  <c r="AL23" i="23"/>
  <c r="AM22" i="23"/>
  <c r="AL22" i="23"/>
  <c r="AM21" i="23"/>
  <c r="AL21" i="23"/>
  <c r="AM20" i="23"/>
  <c r="AL20" i="23"/>
  <c r="AM19" i="23"/>
  <c r="AL19" i="23"/>
  <c r="AM18" i="23"/>
  <c r="AL18" i="23"/>
  <c r="AM17" i="23"/>
  <c r="AL17" i="23"/>
  <c r="AM16" i="23"/>
  <c r="AL16" i="23"/>
  <c r="AM15" i="23"/>
  <c r="AL15" i="23"/>
  <c r="AM14" i="23"/>
  <c r="AL14" i="23"/>
  <c r="AM13" i="23"/>
  <c r="AL13" i="23"/>
  <c r="AM12" i="23"/>
  <c r="AL12" i="23"/>
  <c r="AM11" i="23"/>
  <c r="AL11" i="23"/>
  <c r="AM10" i="23"/>
  <c r="AL10" i="23"/>
  <c r="AM9" i="23"/>
  <c r="AL9" i="23"/>
  <c r="AM8" i="23"/>
  <c r="AL8" i="23"/>
  <c r="AM7" i="23"/>
  <c r="AL7" i="23"/>
  <c r="AM6" i="23"/>
  <c r="AL6" i="23"/>
  <c r="AM5" i="23"/>
  <c r="AL5" i="23"/>
  <c r="AM4" i="23"/>
  <c r="AL4" i="23"/>
  <c r="AM3" i="23"/>
  <c r="AL3" i="23"/>
  <c r="G1" i="23"/>
  <c r="Z118" i="22"/>
  <c r="Z117" i="22"/>
  <c r="Z116" i="22"/>
  <c r="Z115" i="22"/>
  <c r="Z114" i="22"/>
  <c r="Z113" i="22"/>
  <c r="Z112" i="22"/>
  <c r="Z111" i="22"/>
  <c r="Z110" i="22"/>
  <c r="Z109" i="22"/>
  <c r="Z108" i="22"/>
  <c r="Z107" i="22"/>
  <c r="Z106" i="22"/>
  <c r="Z105" i="22"/>
  <c r="Z104" i="22"/>
  <c r="Z103" i="22"/>
  <c r="Z102" i="22"/>
  <c r="Z101" i="22"/>
  <c r="Z100" i="22"/>
  <c r="Z99" i="22"/>
  <c r="Z98" i="22"/>
  <c r="Z97" i="22"/>
  <c r="Z96" i="22"/>
  <c r="Z95" i="22"/>
  <c r="Z94" i="22"/>
  <c r="Z93" i="22"/>
  <c r="Z92" i="22"/>
  <c r="Z91" i="22"/>
  <c r="Z90" i="22"/>
  <c r="Z89" i="22"/>
  <c r="Z88" i="22"/>
  <c r="Z87" i="22"/>
  <c r="Z86" i="22"/>
  <c r="Z85" i="22"/>
  <c r="Z84" i="22"/>
  <c r="Z83" i="22"/>
  <c r="Z82" i="22"/>
  <c r="Z81" i="22"/>
  <c r="Z80" i="22"/>
  <c r="Z79" i="22"/>
  <c r="Z78" i="22"/>
  <c r="Z77" i="22"/>
  <c r="Z76" i="22"/>
  <c r="Z75" i="22"/>
  <c r="Z74" i="22"/>
  <c r="Z73" i="22"/>
  <c r="Z72" i="22"/>
  <c r="Z71" i="22"/>
  <c r="Z70" i="22"/>
  <c r="Z69" i="22"/>
  <c r="AA68" i="22"/>
  <c r="Z68" i="22"/>
  <c r="Z67" i="22"/>
  <c r="AA67" i="22" s="1"/>
  <c r="AA66" i="22"/>
  <c r="Z66" i="22"/>
  <c r="Z65" i="22"/>
  <c r="AA65" i="22" s="1"/>
  <c r="AA64" i="22"/>
  <c r="Z64" i="22"/>
  <c r="Z63" i="22"/>
  <c r="AA63" i="22" s="1"/>
  <c r="AA62" i="22"/>
  <c r="Z62" i="22"/>
  <c r="Z61" i="22"/>
  <c r="AA61" i="22" s="1"/>
  <c r="AA60" i="22"/>
  <c r="Z60" i="22"/>
  <c r="Z59" i="22"/>
  <c r="AA59" i="22" s="1"/>
  <c r="AA58" i="22"/>
  <c r="Z58" i="22"/>
  <c r="Z57" i="22"/>
  <c r="AA57" i="22" s="1"/>
  <c r="AA56" i="22"/>
  <c r="Z56" i="22"/>
  <c r="Z55" i="22"/>
  <c r="AA55" i="22" s="1"/>
  <c r="AA54" i="22"/>
  <c r="Z54" i="22"/>
  <c r="Z53" i="22"/>
  <c r="AA53" i="22" s="1"/>
  <c r="AA52" i="22"/>
  <c r="Z52" i="22"/>
  <c r="Z51" i="22"/>
  <c r="AA51" i="22" s="1"/>
  <c r="AA50" i="22"/>
  <c r="Z50" i="22"/>
  <c r="Z49" i="22"/>
  <c r="AA49" i="22" s="1"/>
  <c r="AA48" i="22"/>
  <c r="Z48" i="22"/>
  <c r="Z47" i="22"/>
  <c r="AA47" i="22" s="1"/>
  <c r="AA46" i="22"/>
  <c r="Z46" i="22"/>
  <c r="Z45" i="22"/>
  <c r="AA45" i="22" s="1"/>
  <c r="AA44" i="22"/>
  <c r="Z44" i="22"/>
  <c r="Z43" i="22"/>
  <c r="AA43" i="22" s="1"/>
  <c r="AA42" i="22"/>
  <c r="Z42" i="22"/>
  <c r="Z41" i="22"/>
  <c r="AA41" i="22" s="1"/>
  <c r="AA40" i="22"/>
  <c r="Z40" i="22"/>
  <c r="Z39" i="22"/>
  <c r="AA39" i="22" s="1"/>
  <c r="AA38" i="22"/>
  <c r="Z38" i="22"/>
  <c r="Z37" i="22"/>
  <c r="AA37" i="22" s="1"/>
  <c r="AA36" i="22"/>
  <c r="Z36" i="22"/>
  <c r="Z35" i="22"/>
  <c r="AA35" i="22" s="1"/>
  <c r="AA34" i="22"/>
  <c r="Z34" i="22"/>
  <c r="Z33" i="22"/>
  <c r="AA33" i="22" s="1"/>
  <c r="AA32" i="22"/>
  <c r="Z32" i="22"/>
  <c r="Z31" i="22"/>
  <c r="AA31" i="22" s="1"/>
  <c r="AA30" i="22"/>
  <c r="Z30" i="22"/>
  <c r="Z29" i="22"/>
  <c r="AA29" i="22" s="1"/>
  <c r="AA28" i="22"/>
  <c r="Z28" i="22"/>
  <c r="Z27" i="22"/>
  <c r="AA27" i="22" s="1"/>
  <c r="AA26" i="22"/>
  <c r="Z26" i="22"/>
  <c r="Z25" i="22"/>
  <c r="AA25" i="22" s="1"/>
  <c r="AA24" i="22"/>
  <c r="Z24" i="22"/>
  <c r="Z23" i="22"/>
  <c r="AA23" i="22" s="1"/>
  <c r="AA22" i="22"/>
  <c r="Z22" i="22"/>
  <c r="Z21" i="22"/>
  <c r="AA21" i="22" s="1"/>
  <c r="AA20" i="22"/>
  <c r="Z20" i="22"/>
  <c r="Z19" i="22"/>
  <c r="AA19" i="22" s="1"/>
  <c r="AA18" i="22"/>
  <c r="Z18" i="22"/>
  <c r="Z17" i="22"/>
  <c r="AA17" i="22" s="1"/>
  <c r="AA16" i="22"/>
  <c r="Z16" i="22"/>
  <c r="Z15" i="22"/>
  <c r="AA15" i="22" s="1"/>
  <c r="AA14" i="22"/>
  <c r="Z14" i="22"/>
  <c r="Z13" i="22"/>
  <c r="AA13" i="22" s="1"/>
  <c r="AA12" i="22"/>
  <c r="Z12" i="22"/>
  <c r="Z11" i="22"/>
  <c r="AA11" i="22" s="1"/>
  <c r="AA10" i="22"/>
  <c r="Z10" i="22"/>
  <c r="Z9" i="22"/>
  <c r="AA9" i="22" s="1"/>
  <c r="AA8" i="22"/>
  <c r="Z8" i="22"/>
  <c r="Z7" i="22"/>
  <c r="AA7" i="22" s="1"/>
  <c r="AA6" i="22"/>
  <c r="Z6" i="22"/>
  <c r="Z5" i="22"/>
  <c r="AA5" i="22" s="1"/>
  <c r="AA4" i="22"/>
  <c r="Z4" i="22"/>
  <c r="Z3" i="22"/>
  <c r="AA3" i="22" s="1"/>
  <c r="P1" i="22"/>
  <c r="U67" i="21"/>
  <c r="U66" i="21"/>
  <c r="U65" i="21"/>
  <c r="U64" i="21"/>
  <c r="U63" i="21"/>
  <c r="U62" i="21"/>
  <c r="U61" i="21"/>
  <c r="U60" i="21"/>
  <c r="U59" i="21"/>
  <c r="U58" i="21"/>
  <c r="U57" i="21"/>
  <c r="U56" i="21"/>
  <c r="U55" i="21"/>
  <c r="U54" i="21"/>
  <c r="U53" i="21"/>
  <c r="U52" i="21"/>
  <c r="U51" i="21"/>
  <c r="U50" i="21"/>
  <c r="U49" i="21"/>
  <c r="U48" i="21"/>
  <c r="U47" i="21"/>
  <c r="U46" i="21"/>
  <c r="U45" i="21"/>
  <c r="U44" i="21"/>
  <c r="U43" i="21"/>
  <c r="U42" i="21"/>
  <c r="U41" i="21"/>
  <c r="U40" i="21"/>
  <c r="U39" i="21"/>
  <c r="U38" i="21"/>
  <c r="U37" i="21"/>
  <c r="U36" i="21"/>
  <c r="U35" i="21"/>
  <c r="U34" i="21"/>
  <c r="U33" i="21"/>
  <c r="U32" i="21"/>
  <c r="U31" i="21"/>
  <c r="U30" i="21"/>
  <c r="U29" i="21"/>
  <c r="U28" i="21"/>
  <c r="U27" i="21"/>
  <c r="U26" i="21"/>
  <c r="U25" i="21"/>
  <c r="U24" i="21"/>
  <c r="U23" i="21"/>
  <c r="U22" i="21"/>
  <c r="T21" i="21"/>
  <c r="S21" i="21"/>
  <c r="R21" i="21"/>
  <c r="Q21" i="21"/>
  <c r="P21" i="21"/>
  <c r="U21" i="21" s="1"/>
  <c r="O21" i="21"/>
  <c r="N21" i="21"/>
  <c r="M21" i="21"/>
  <c r="L21" i="21"/>
  <c r="K21" i="21"/>
  <c r="J21" i="21"/>
  <c r="I21" i="21"/>
  <c r="H21" i="21"/>
  <c r="G21" i="21"/>
  <c r="F21" i="21"/>
  <c r="U20" i="21"/>
  <c r="U19" i="21"/>
  <c r="U18" i="21"/>
  <c r="U17" i="21"/>
  <c r="U16" i="21"/>
  <c r="U15" i="21"/>
  <c r="U14" i="21"/>
  <c r="U13" i="21"/>
  <c r="U12" i="21"/>
  <c r="U11" i="21"/>
  <c r="U10" i="21"/>
  <c r="U9" i="21"/>
  <c r="U8" i="21"/>
  <c r="U7" i="21"/>
  <c r="U6" i="21"/>
  <c r="U5" i="21"/>
  <c r="U4" i="21"/>
  <c r="U3" i="21"/>
  <c r="I1" i="21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A68" i="20"/>
  <c r="AB68" i="20" s="1"/>
  <c r="AB67" i="20"/>
  <c r="AA67" i="20"/>
  <c r="AA66" i="20"/>
  <c r="AB66" i="20" s="1"/>
  <c r="AB65" i="20"/>
  <c r="AA65" i="20"/>
  <c r="AA64" i="20"/>
  <c r="AB64" i="20" s="1"/>
  <c r="AB63" i="20"/>
  <c r="AA63" i="20"/>
  <c r="AA62" i="20"/>
  <c r="AB62" i="20" s="1"/>
  <c r="AB61" i="20"/>
  <c r="AA61" i="20"/>
  <c r="AA60" i="20"/>
  <c r="AB60" i="20" s="1"/>
  <c r="AB59" i="20"/>
  <c r="AA59" i="20"/>
  <c r="AA58" i="20"/>
  <c r="AB58" i="20" s="1"/>
  <c r="AB57" i="20"/>
  <c r="AA57" i="20"/>
  <c r="AA56" i="20"/>
  <c r="AB56" i="20" s="1"/>
  <c r="AB55" i="20"/>
  <c r="AA55" i="20"/>
  <c r="AA54" i="20"/>
  <c r="AB54" i="20" s="1"/>
  <c r="AB53" i="20"/>
  <c r="AA53" i="20"/>
  <c r="AA52" i="20"/>
  <c r="AB52" i="20" s="1"/>
  <c r="AB51" i="20"/>
  <c r="AA51" i="20"/>
  <c r="AA50" i="20"/>
  <c r="AB50" i="20" s="1"/>
  <c r="AB49" i="20"/>
  <c r="AA49" i="20"/>
  <c r="AA48" i="20"/>
  <c r="AB48" i="20" s="1"/>
  <c r="AB47" i="20"/>
  <c r="AA47" i="20"/>
  <c r="AA46" i="20"/>
  <c r="AB46" i="20" s="1"/>
  <c r="AB45" i="20"/>
  <c r="AA45" i="20"/>
  <c r="AA44" i="20"/>
  <c r="AB44" i="20" s="1"/>
  <c r="AB43" i="20"/>
  <c r="AA43" i="20"/>
  <c r="AA42" i="20"/>
  <c r="AB42" i="20" s="1"/>
  <c r="AB41" i="20"/>
  <c r="AA41" i="20"/>
  <c r="AA40" i="20"/>
  <c r="AB40" i="20" s="1"/>
  <c r="AB39" i="20"/>
  <c r="AA39" i="20"/>
  <c r="AA38" i="20"/>
  <c r="AB38" i="20" s="1"/>
  <c r="AB37" i="20"/>
  <c r="AA37" i="20"/>
  <c r="AA36" i="20"/>
  <c r="AB36" i="20" s="1"/>
  <c r="AB35" i="20"/>
  <c r="AA35" i="20"/>
  <c r="AA34" i="20"/>
  <c r="AB34" i="20" s="1"/>
  <c r="AB33" i="20"/>
  <c r="AA33" i="20"/>
  <c r="AA32" i="20"/>
  <c r="AB32" i="20" s="1"/>
  <c r="AB31" i="20"/>
  <c r="AA31" i="20"/>
  <c r="AA30" i="20"/>
  <c r="AB30" i="20" s="1"/>
  <c r="AB29" i="20"/>
  <c r="AA29" i="20"/>
  <c r="AA28" i="20"/>
  <c r="AB28" i="20" s="1"/>
  <c r="AB27" i="20"/>
  <c r="AA27" i="20"/>
  <c r="AA26" i="20"/>
  <c r="AB26" i="20" s="1"/>
  <c r="AB25" i="20"/>
  <c r="AA25" i="20"/>
  <c r="AA24" i="20"/>
  <c r="AB24" i="20" s="1"/>
  <c r="AB23" i="20"/>
  <c r="AA23" i="20"/>
  <c r="AA22" i="20"/>
  <c r="AB22" i="20" s="1"/>
  <c r="AB21" i="20"/>
  <c r="AA21" i="20"/>
  <c r="AA20" i="20"/>
  <c r="AB20" i="20" s="1"/>
  <c r="AB19" i="20"/>
  <c r="AA19" i="20"/>
  <c r="AA18" i="20"/>
  <c r="AB18" i="20" s="1"/>
  <c r="AB17" i="20"/>
  <c r="AA17" i="20"/>
  <c r="AA16" i="20"/>
  <c r="AB16" i="20" s="1"/>
  <c r="AB15" i="20"/>
  <c r="AA15" i="20"/>
  <c r="AA14" i="20"/>
  <c r="AB14" i="20" s="1"/>
  <c r="AB13" i="20"/>
  <c r="AA13" i="20"/>
  <c r="AA12" i="20"/>
  <c r="AB12" i="20" s="1"/>
  <c r="AB11" i="20"/>
  <c r="AA11" i="20"/>
  <c r="AA10" i="20"/>
  <c r="AB10" i="20" s="1"/>
  <c r="AB9" i="20"/>
  <c r="AA9" i="20"/>
  <c r="AA8" i="20"/>
  <c r="AB8" i="20" s="1"/>
  <c r="AB7" i="20"/>
  <c r="AA7" i="20"/>
  <c r="AA6" i="20"/>
  <c r="AB6" i="20" s="1"/>
  <c r="AB5" i="20"/>
  <c r="AA5" i="20"/>
  <c r="AA4" i="20"/>
  <c r="AB4" i="20" s="1"/>
  <c r="AB3" i="20"/>
  <c r="AA3" i="20"/>
  <c r="R1" i="20"/>
  <c r="F1" i="20"/>
  <c r="R13" i="19"/>
  <c r="R12" i="19"/>
  <c r="R11" i="19"/>
  <c r="R10" i="19"/>
  <c r="R9" i="19"/>
  <c r="R8" i="19"/>
  <c r="R7" i="19"/>
  <c r="R6" i="19"/>
  <c r="R5" i="19"/>
  <c r="R4" i="19"/>
  <c r="K1" i="19"/>
  <c r="I1" i="19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G9" i="18"/>
  <c r="E9" i="18"/>
  <c r="I9" i="18" s="1"/>
  <c r="F8" i="18"/>
  <c r="F5" i="18"/>
  <c r="F7" i="18" s="1"/>
  <c r="H1" i="18"/>
  <c r="F6" i="17"/>
  <c r="F4" i="17"/>
  <c r="F7" i="17" s="1"/>
  <c r="G1" i="17"/>
  <c r="G6" i="16"/>
  <c r="I6" i="16" s="1"/>
  <c r="G5" i="16"/>
  <c r="G4" i="16"/>
  <c r="I1" i="16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W5" i="15"/>
  <c r="W4" i="15"/>
  <c r="W3" i="15"/>
  <c r="Q1" i="15"/>
  <c r="T1" i="14"/>
  <c r="R1" i="14"/>
  <c r="L1" i="13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3" i="12"/>
  <c r="U1" i="12"/>
  <c r="S1" i="12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T1" i="11"/>
  <c r="R1" i="11"/>
  <c r="S12" i="10"/>
  <c r="F12" i="10"/>
  <c r="S11" i="10"/>
  <c r="F11" i="10"/>
  <c r="S10" i="10"/>
  <c r="S9" i="10"/>
  <c r="U8" i="10"/>
  <c r="Q8" i="10" s="1"/>
  <c r="F8" i="10"/>
  <c r="Q7" i="10"/>
  <c r="G5" i="10"/>
  <c r="Q6" i="10" s="1"/>
  <c r="R1" i="10"/>
  <c r="G1" i="10"/>
  <c r="G6" i="9"/>
  <c r="G7" i="9" s="1"/>
  <c r="G5" i="9"/>
  <c r="G4" i="9"/>
  <c r="H1" i="9"/>
  <c r="F1" i="9"/>
  <c r="H8" i="8"/>
  <c r="H7" i="8"/>
  <c r="H4" i="8"/>
  <c r="J1" i="8"/>
  <c r="H1" i="8"/>
  <c r="AM135" i="7"/>
  <c r="AM134" i="7"/>
  <c r="AM133" i="7"/>
  <c r="AM132" i="7"/>
  <c r="AM131" i="7"/>
  <c r="AM130" i="7"/>
  <c r="AM129" i="7"/>
  <c r="AM128" i="7"/>
  <c r="AM127" i="7"/>
  <c r="AM126" i="7"/>
  <c r="AM125" i="7"/>
  <c r="AM124" i="7"/>
  <c r="AM123" i="7"/>
  <c r="AM122" i="7"/>
  <c r="AM121" i="7"/>
  <c r="AM120" i="7"/>
  <c r="AM119" i="7"/>
  <c r="AM118" i="7"/>
  <c r="AM117" i="7"/>
  <c r="AM116" i="7"/>
  <c r="AM115" i="7"/>
  <c r="AM114" i="7"/>
  <c r="AM113" i="7"/>
  <c r="AM112" i="7"/>
  <c r="AM111" i="7"/>
  <c r="AM110" i="7"/>
  <c r="AM109" i="7"/>
  <c r="AM108" i="7"/>
  <c r="AM107" i="7"/>
  <c r="AM106" i="7"/>
  <c r="AM105" i="7"/>
  <c r="AM104" i="7"/>
  <c r="AM103" i="7"/>
  <c r="AM102" i="7"/>
  <c r="AM101" i="7"/>
  <c r="AM100" i="7"/>
  <c r="AM99" i="7"/>
  <c r="AM98" i="7"/>
  <c r="AM97" i="7"/>
  <c r="AM96" i="7"/>
  <c r="AM95" i="7"/>
  <c r="AN95" i="7" s="1"/>
  <c r="AM94" i="7"/>
  <c r="AM93" i="7"/>
  <c r="AM92" i="7"/>
  <c r="AM91" i="7"/>
  <c r="AN90" i="7"/>
  <c r="AM90" i="7"/>
  <c r="AM89" i="7"/>
  <c r="AM88" i="7"/>
  <c r="AM87" i="7"/>
  <c r="AM86" i="7"/>
  <c r="AM85" i="7"/>
  <c r="AM84" i="7"/>
  <c r="AM83" i="7"/>
  <c r="AM82" i="7"/>
  <c r="AM81" i="7"/>
  <c r="AM80" i="7"/>
  <c r="AM79" i="7"/>
  <c r="AM78" i="7"/>
  <c r="AM77" i="7"/>
  <c r="AM76" i="7"/>
  <c r="AN76" i="7" s="1"/>
  <c r="AM75" i="7"/>
  <c r="AN75" i="7" s="1"/>
  <c r="AM74" i="7"/>
  <c r="AM73" i="7"/>
  <c r="AM72" i="7"/>
  <c r="AM71" i="7"/>
  <c r="AM70" i="7"/>
  <c r="AM69" i="7"/>
  <c r="AM68" i="7"/>
  <c r="AN68" i="7" s="1"/>
  <c r="AN67" i="7"/>
  <c r="AM67" i="7"/>
  <c r="AM66" i="7"/>
  <c r="AN66" i="7" s="1"/>
  <c r="AN65" i="7"/>
  <c r="AM65" i="7"/>
  <c r="AM64" i="7"/>
  <c r="AN64" i="7" s="1"/>
  <c r="AM63" i="7"/>
  <c r="AN63" i="7" s="1"/>
  <c r="AM62" i="7"/>
  <c r="AN62" i="7" s="1"/>
  <c r="AN61" i="7"/>
  <c r="AM61" i="7"/>
  <c r="AM60" i="7"/>
  <c r="AN60" i="7" s="1"/>
  <c r="AN59" i="7"/>
  <c r="AM59" i="7"/>
  <c r="AM58" i="7"/>
  <c r="AN58" i="7" s="1"/>
  <c r="AN57" i="7"/>
  <c r="AM57" i="7"/>
  <c r="AM56" i="7"/>
  <c r="AN56" i="7" s="1"/>
  <c r="AM55" i="7"/>
  <c r="AN55" i="7" s="1"/>
  <c r="AM54" i="7"/>
  <c r="AN54" i="7" s="1"/>
  <c r="AN53" i="7"/>
  <c r="AM53" i="7"/>
  <c r="AM52" i="7"/>
  <c r="AN52" i="7" s="1"/>
  <c r="AN51" i="7"/>
  <c r="AM51" i="7"/>
  <c r="AM50" i="7"/>
  <c r="AN50" i="7" s="1"/>
  <c r="AN49" i="7"/>
  <c r="AM49" i="7"/>
  <c r="AM48" i="7"/>
  <c r="AN48" i="7" s="1"/>
  <c r="AM47" i="7"/>
  <c r="AN47" i="7" s="1"/>
  <c r="AM46" i="7"/>
  <c r="AN46" i="7" s="1"/>
  <c r="AN45" i="7"/>
  <c r="AM45" i="7"/>
  <c r="AM44" i="7"/>
  <c r="AN44" i="7" s="1"/>
  <c r="AN43" i="7"/>
  <c r="AM43" i="7"/>
  <c r="AM42" i="7"/>
  <c r="AN42" i="7" s="1"/>
  <c r="AN41" i="7"/>
  <c r="AM41" i="7"/>
  <c r="AM40" i="7"/>
  <c r="AN40" i="7" s="1"/>
  <c r="AM39" i="7"/>
  <c r="AN39" i="7" s="1"/>
  <c r="AM38" i="7"/>
  <c r="AN38" i="7" s="1"/>
  <c r="AN37" i="7"/>
  <c r="AM37" i="7"/>
  <c r="AM36" i="7"/>
  <c r="AN36" i="7" s="1"/>
  <c r="AN35" i="7"/>
  <c r="AM35" i="7"/>
  <c r="AM34" i="7"/>
  <c r="AN34" i="7" s="1"/>
  <c r="AN33" i="7"/>
  <c r="AM33" i="7"/>
  <c r="AM32" i="7"/>
  <c r="AM31" i="7"/>
  <c r="AN31" i="7" s="1"/>
  <c r="AM30" i="7"/>
  <c r="AM29" i="7"/>
  <c r="AM28" i="7"/>
  <c r="AN28" i="7" s="1"/>
  <c r="AN27" i="7"/>
  <c r="AM27" i="7"/>
  <c r="AM26" i="7"/>
  <c r="AN26" i="7" s="1"/>
  <c r="AN25" i="7"/>
  <c r="AM25" i="7"/>
  <c r="AM24" i="7"/>
  <c r="AN24" i="7" s="1"/>
  <c r="AN23" i="7"/>
  <c r="AM23" i="7"/>
  <c r="AM22" i="7"/>
  <c r="AN22" i="7" s="1"/>
  <c r="AN21" i="7"/>
  <c r="AM21" i="7"/>
  <c r="AM20" i="7"/>
  <c r="AN20" i="7" s="1"/>
  <c r="AN19" i="7"/>
  <c r="AM19" i="7"/>
  <c r="AM18" i="7"/>
  <c r="AN18" i="7" s="1"/>
  <c r="AN17" i="7"/>
  <c r="AM17" i="7"/>
  <c r="AM16" i="7"/>
  <c r="AN16" i="7" s="1"/>
  <c r="AN15" i="7"/>
  <c r="AM15" i="7"/>
  <c r="AM14" i="7"/>
  <c r="AN14" i="7" s="1"/>
  <c r="AN13" i="7"/>
  <c r="AM13" i="7"/>
  <c r="AM12" i="7"/>
  <c r="AN12" i="7" s="1"/>
  <c r="AN11" i="7"/>
  <c r="AM11" i="7"/>
  <c r="AM10" i="7"/>
  <c r="AN10" i="7" s="1"/>
  <c r="AN9" i="7"/>
  <c r="AM9" i="7"/>
  <c r="AM8" i="7"/>
  <c r="AN8" i="7" s="1"/>
  <c r="AN7" i="7"/>
  <c r="AM7" i="7"/>
  <c r="AM6" i="7"/>
  <c r="AN6" i="7" s="1"/>
  <c r="AN5" i="7"/>
  <c r="AM5" i="7"/>
  <c r="AM4" i="7"/>
  <c r="AN4" i="7" s="1"/>
  <c r="AM3" i="7"/>
  <c r="L1" i="6"/>
  <c r="J1" i="6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AD241" i="4"/>
  <c r="AC241" i="4"/>
  <c r="AD240" i="4"/>
  <c r="AC240" i="4"/>
  <c r="AD239" i="4"/>
  <c r="AC239" i="4"/>
  <c r="AD238" i="4"/>
  <c r="AC238" i="4"/>
  <c r="AD237" i="4"/>
  <c r="AC237" i="4"/>
  <c r="AD236" i="4"/>
  <c r="AC236" i="4"/>
  <c r="AD235" i="4"/>
  <c r="AC235" i="4"/>
  <c r="AD234" i="4"/>
  <c r="AC234" i="4"/>
  <c r="AD233" i="4"/>
  <c r="AC233" i="4"/>
  <c r="AD232" i="4"/>
  <c r="AC232" i="4"/>
  <c r="AD231" i="4"/>
  <c r="AC231" i="4"/>
  <c r="AD230" i="4"/>
  <c r="AC230" i="4"/>
  <c r="AD229" i="4"/>
  <c r="AC229" i="4"/>
  <c r="AD228" i="4"/>
  <c r="AC228" i="4"/>
  <c r="AD227" i="4"/>
  <c r="AC227" i="4"/>
  <c r="AD226" i="4"/>
  <c r="AC226" i="4"/>
  <c r="AD225" i="4"/>
  <c r="AC225" i="4"/>
  <c r="AD224" i="4"/>
  <c r="AC224" i="4"/>
  <c r="AD223" i="4"/>
  <c r="AC223" i="4"/>
  <c r="AD222" i="4"/>
  <c r="AC222" i="4"/>
  <c r="AD221" i="4"/>
  <c r="AC221" i="4"/>
  <c r="AD220" i="4"/>
  <c r="AC220" i="4"/>
  <c r="AD219" i="4"/>
  <c r="AC219" i="4"/>
  <c r="AD218" i="4"/>
  <c r="AC218" i="4"/>
  <c r="AD217" i="4"/>
  <c r="AC217" i="4"/>
  <c r="AD216" i="4"/>
  <c r="AC216" i="4"/>
  <c r="AD215" i="4"/>
  <c r="AC215" i="4"/>
  <c r="AD214" i="4"/>
  <c r="AC214" i="4"/>
  <c r="AD213" i="4"/>
  <c r="AC213" i="4"/>
  <c r="AD212" i="4"/>
  <c r="AC212" i="4"/>
  <c r="AD211" i="4"/>
  <c r="AC211" i="4"/>
  <c r="AD210" i="4"/>
  <c r="AC210" i="4"/>
  <c r="AD209" i="4"/>
  <c r="AC209" i="4"/>
  <c r="AD208" i="4"/>
  <c r="AC208" i="4"/>
  <c r="AD207" i="4"/>
  <c r="AC207" i="4"/>
  <c r="AD206" i="4"/>
  <c r="AC206" i="4"/>
  <c r="AD205" i="4"/>
  <c r="AC205" i="4"/>
  <c r="AD204" i="4"/>
  <c r="AC204" i="4"/>
  <c r="AD203" i="4"/>
  <c r="AC203" i="4"/>
  <c r="AD202" i="4"/>
  <c r="AC202" i="4"/>
  <c r="AD201" i="4"/>
  <c r="AC201" i="4"/>
  <c r="AD200" i="4"/>
  <c r="AC200" i="4"/>
  <c r="AD199" i="4"/>
  <c r="AC199" i="4"/>
  <c r="AD198" i="4"/>
  <c r="AC198" i="4"/>
  <c r="AD197" i="4"/>
  <c r="AC197" i="4"/>
  <c r="AD196" i="4"/>
  <c r="AC196" i="4"/>
  <c r="AD195" i="4"/>
  <c r="AC195" i="4"/>
  <c r="AD194" i="4"/>
  <c r="AC194" i="4"/>
  <c r="AD193" i="4"/>
  <c r="AC193" i="4"/>
  <c r="AD192" i="4"/>
  <c r="AC192" i="4"/>
  <c r="AD191" i="4"/>
  <c r="AC191" i="4"/>
  <c r="AD190" i="4"/>
  <c r="AC190" i="4"/>
  <c r="AD189" i="4"/>
  <c r="AC189" i="4"/>
  <c r="AD188" i="4"/>
  <c r="AC188" i="4"/>
  <c r="AD187" i="4"/>
  <c r="AC187" i="4"/>
  <c r="AD186" i="4"/>
  <c r="AC186" i="4"/>
  <c r="AD185" i="4"/>
  <c r="AC185" i="4"/>
  <c r="AD184" i="4"/>
  <c r="AC184" i="4"/>
  <c r="AD183" i="4"/>
  <c r="AC183" i="4"/>
  <c r="AD182" i="4"/>
  <c r="AC182" i="4"/>
  <c r="AD181" i="4"/>
  <c r="AC181" i="4"/>
  <c r="AD180" i="4"/>
  <c r="AC180" i="4"/>
  <c r="AD179" i="4"/>
  <c r="AC179" i="4"/>
  <c r="AD178" i="4"/>
  <c r="AC178" i="4"/>
  <c r="AD177" i="4"/>
  <c r="AC177" i="4"/>
  <c r="AD176" i="4"/>
  <c r="AC176" i="4"/>
  <c r="AD175" i="4"/>
  <c r="AC175" i="4"/>
  <c r="AD174" i="4"/>
  <c r="AC174" i="4"/>
  <c r="AD173" i="4"/>
  <c r="AC173" i="4"/>
  <c r="AD172" i="4"/>
  <c r="AC172" i="4"/>
  <c r="AD171" i="4"/>
  <c r="AC171" i="4"/>
  <c r="AD170" i="4"/>
  <c r="AC170" i="4"/>
  <c r="AD169" i="4"/>
  <c r="AC169" i="4"/>
  <c r="AD168" i="4"/>
  <c r="AC168" i="4"/>
  <c r="AD167" i="4"/>
  <c r="AC167" i="4"/>
  <c r="AD166" i="4"/>
  <c r="AC166" i="4"/>
  <c r="AD165" i="4"/>
  <c r="AC165" i="4"/>
  <c r="AD164" i="4"/>
  <c r="AC164" i="4"/>
  <c r="AD163" i="4"/>
  <c r="AC163" i="4"/>
  <c r="AD162" i="4"/>
  <c r="AC162" i="4"/>
  <c r="AD161" i="4"/>
  <c r="AC161" i="4"/>
  <c r="AD160" i="4"/>
  <c r="AC160" i="4"/>
  <c r="AD159" i="4"/>
  <c r="AC159" i="4"/>
  <c r="AD158" i="4"/>
  <c r="AC158" i="4"/>
  <c r="AD157" i="4"/>
  <c r="AC157" i="4"/>
  <c r="AD156" i="4"/>
  <c r="AC156" i="4"/>
  <c r="AD155" i="4"/>
  <c r="AC155" i="4"/>
  <c r="AD154" i="4"/>
  <c r="AC154" i="4"/>
  <c r="AD153" i="4"/>
  <c r="AC153" i="4"/>
  <c r="AD152" i="4"/>
  <c r="AC152" i="4"/>
  <c r="AD151" i="4"/>
  <c r="AC151" i="4"/>
  <c r="AD150" i="4"/>
  <c r="AC150" i="4"/>
  <c r="AD149" i="4"/>
  <c r="AC149" i="4"/>
  <c r="AD148" i="4"/>
  <c r="AC148" i="4"/>
  <c r="AD147" i="4"/>
  <c r="AC147" i="4"/>
  <c r="AD146" i="4"/>
  <c r="AC146" i="4"/>
  <c r="AD145" i="4"/>
  <c r="AC145" i="4"/>
  <c r="AD144" i="4"/>
  <c r="AC144" i="4"/>
  <c r="AD143" i="4"/>
  <c r="AC143" i="4"/>
  <c r="AD142" i="4"/>
  <c r="AC142" i="4"/>
  <c r="AD141" i="4"/>
  <c r="AC141" i="4"/>
  <c r="AD140" i="4"/>
  <c r="AC140" i="4"/>
  <c r="AD139" i="4"/>
  <c r="AC139" i="4"/>
  <c r="AD138" i="4"/>
  <c r="AC138" i="4"/>
  <c r="AD137" i="4"/>
  <c r="AC137" i="4"/>
  <c r="AD136" i="4"/>
  <c r="AC136" i="4"/>
  <c r="AD135" i="4"/>
  <c r="AC135" i="4"/>
  <c r="AD134" i="4"/>
  <c r="AC134" i="4"/>
  <c r="AD133" i="4"/>
  <c r="AC133" i="4"/>
  <c r="AD132" i="4"/>
  <c r="AC132" i="4"/>
  <c r="AD131" i="4"/>
  <c r="AC131" i="4"/>
  <c r="AD130" i="4"/>
  <c r="AC130" i="4"/>
  <c r="AD129" i="4"/>
  <c r="AC129" i="4"/>
  <c r="AD128" i="4"/>
  <c r="AC128" i="4"/>
  <c r="AD127" i="4"/>
  <c r="AC127" i="4"/>
  <c r="J1" i="4"/>
  <c r="H1" i="4"/>
  <c r="DI1614" i="2"/>
  <c r="DH1614" i="2"/>
  <c r="DG1614" i="2"/>
  <c r="DF1614" i="2"/>
  <c r="DD1614" i="2"/>
  <c r="CY1614" i="2"/>
  <c r="CZ1614" i="2" s="1"/>
  <c r="CX1614" i="2"/>
  <c r="CW1614" i="2"/>
  <c r="DI1613" i="2"/>
  <c r="DH1613" i="2"/>
  <c r="DG1613" i="2"/>
  <c r="DF1613" i="2"/>
  <c r="DD1613" i="2"/>
  <c r="CX1613" i="2"/>
  <c r="CY1613" i="2" s="1"/>
  <c r="CZ1613" i="2" s="1"/>
  <c r="CW1613" i="2"/>
  <c r="DI1612" i="2"/>
  <c r="DH1612" i="2"/>
  <c r="DG1612" i="2"/>
  <c r="DF1612" i="2"/>
  <c r="DD1612" i="2"/>
  <c r="CX1612" i="2"/>
  <c r="CY1612" i="2" s="1"/>
  <c r="DB1612" i="2" s="1"/>
  <c r="CW1612" i="2"/>
  <c r="DA1612" i="2" s="1"/>
  <c r="DI1611" i="2"/>
  <c r="DH1611" i="2"/>
  <c r="DG1611" i="2"/>
  <c r="DF1611" i="2"/>
  <c r="DD1611" i="2"/>
  <c r="CY1611" i="2"/>
  <c r="CX1611" i="2"/>
  <c r="CW1611" i="2"/>
  <c r="DI1610" i="2"/>
  <c r="DH1610" i="2"/>
  <c r="DG1610" i="2"/>
  <c r="DF1610" i="2"/>
  <c r="DD1610" i="2"/>
  <c r="CY1610" i="2"/>
  <c r="CZ1610" i="2" s="1"/>
  <c r="CX1610" i="2"/>
  <c r="CW1610" i="2"/>
  <c r="DI1609" i="2"/>
  <c r="DH1609" i="2"/>
  <c r="DG1609" i="2"/>
  <c r="DF1609" i="2"/>
  <c r="DD1609" i="2"/>
  <c r="CX1609" i="2"/>
  <c r="CY1609" i="2" s="1"/>
  <c r="CZ1609" i="2" s="1"/>
  <c r="CW1609" i="2"/>
  <c r="DA1609" i="2" s="1"/>
  <c r="DB1609" i="2" s="1"/>
  <c r="DI1608" i="2"/>
  <c r="DH1608" i="2"/>
  <c r="DG1608" i="2"/>
  <c r="DF1608" i="2"/>
  <c r="DD1608" i="2"/>
  <c r="CX1608" i="2"/>
  <c r="CY1608" i="2" s="1"/>
  <c r="CW1608" i="2"/>
  <c r="DA1608" i="2" s="1"/>
  <c r="DI1607" i="2"/>
  <c r="DH1607" i="2"/>
  <c r="DG1607" i="2"/>
  <c r="DF1607" i="2"/>
  <c r="DD1607" i="2"/>
  <c r="CY1607" i="2"/>
  <c r="CX1607" i="2"/>
  <c r="CW1607" i="2"/>
  <c r="DI1606" i="2"/>
  <c r="DH1606" i="2"/>
  <c r="DG1606" i="2"/>
  <c r="DF1606" i="2"/>
  <c r="DD1606" i="2"/>
  <c r="CY1606" i="2"/>
  <c r="CZ1606" i="2" s="1"/>
  <c r="CX1606" i="2"/>
  <c r="CW1606" i="2"/>
  <c r="DI1605" i="2"/>
  <c r="DH1605" i="2"/>
  <c r="DG1605" i="2"/>
  <c r="DF1605" i="2"/>
  <c r="DD1605" i="2"/>
  <c r="CX1605" i="2"/>
  <c r="CY1605" i="2" s="1"/>
  <c r="CZ1605" i="2" s="1"/>
  <c r="CW1605" i="2"/>
  <c r="DA1605" i="2" s="1"/>
  <c r="DB1605" i="2" s="1"/>
  <c r="DI1604" i="2"/>
  <c r="DH1604" i="2"/>
  <c r="DG1604" i="2"/>
  <c r="DF1604" i="2"/>
  <c r="DD1604" i="2"/>
  <c r="CX1604" i="2"/>
  <c r="CY1604" i="2" s="1"/>
  <c r="CW1604" i="2"/>
  <c r="DA1604" i="2" s="1"/>
  <c r="DI1603" i="2"/>
  <c r="DH1603" i="2"/>
  <c r="DG1603" i="2"/>
  <c r="DF1603" i="2"/>
  <c r="DD1603" i="2"/>
  <c r="CY1603" i="2"/>
  <c r="CX1603" i="2"/>
  <c r="CW1603" i="2"/>
  <c r="DI1602" i="2"/>
  <c r="DH1602" i="2"/>
  <c r="DG1602" i="2"/>
  <c r="DF1602" i="2"/>
  <c r="DD1602" i="2"/>
  <c r="DB1602" i="2"/>
  <c r="CY1602" i="2"/>
  <c r="CZ1602" i="2" s="1"/>
  <c r="CX1602" i="2"/>
  <c r="CW1602" i="2"/>
  <c r="DA1602" i="2" s="1"/>
  <c r="DI1601" i="2"/>
  <c r="DH1601" i="2"/>
  <c r="DG1601" i="2"/>
  <c r="DF1601" i="2"/>
  <c r="DD1601" i="2"/>
  <c r="CX1601" i="2"/>
  <c r="CY1601" i="2" s="1"/>
  <c r="CZ1601" i="2" s="1"/>
  <c r="CW1601" i="2"/>
  <c r="DA1601" i="2" s="1"/>
  <c r="DI1600" i="2"/>
  <c r="DH1600" i="2"/>
  <c r="DG1600" i="2"/>
  <c r="DF1600" i="2"/>
  <c r="DD1600" i="2"/>
  <c r="CX1600" i="2"/>
  <c r="CY1600" i="2" s="1"/>
  <c r="CW1600" i="2"/>
  <c r="DI1599" i="2"/>
  <c r="DH1599" i="2"/>
  <c r="DG1599" i="2"/>
  <c r="DF1599" i="2"/>
  <c r="DD1599" i="2"/>
  <c r="CY1599" i="2"/>
  <c r="CX1599" i="2"/>
  <c r="CW1599" i="2"/>
  <c r="DI1598" i="2"/>
  <c r="DH1598" i="2"/>
  <c r="DG1598" i="2"/>
  <c r="DF1598" i="2"/>
  <c r="DD1598" i="2"/>
  <c r="DB1598" i="2"/>
  <c r="CY1598" i="2"/>
  <c r="CZ1598" i="2" s="1"/>
  <c r="CX1598" i="2"/>
  <c r="CW1598" i="2"/>
  <c r="DA1598" i="2" s="1"/>
  <c r="DI1597" i="2"/>
  <c r="DH1597" i="2"/>
  <c r="DG1597" i="2"/>
  <c r="DF1597" i="2"/>
  <c r="DD1597" i="2"/>
  <c r="CX1597" i="2"/>
  <c r="CY1597" i="2" s="1"/>
  <c r="CZ1597" i="2" s="1"/>
  <c r="CW1597" i="2"/>
  <c r="DA1597" i="2" s="1"/>
  <c r="DI1596" i="2"/>
  <c r="DH1596" i="2"/>
  <c r="DG1596" i="2"/>
  <c r="DF1596" i="2"/>
  <c r="DD1596" i="2"/>
  <c r="CX1596" i="2"/>
  <c r="CY1596" i="2" s="1"/>
  <c r="CW1596" i="2"/>
  <c r="DI1595" i="2"/>
  <c r="DH1595" i="2"/>
  <c r="DG1595" i="2"/>
  <c r="DF1595" i="2"/>
  <c r="DD1595" i="2"/>
  <c r="CY1595" i="2"/>
  <c r="CX1595" i="2"/>
  <c r="CW1595" i="2"/>
  <c r="DI1594" i="2"/>
  <c r="DH1594" i="2"/>
  <c r="DG1594" i="2"/>
  <c r="DF1594" i="2"/>
  <c r="DD1594" i="2"/>
  <c r="DB1594" i="2"/>
  <c r="CY1594" i="2"/>
  <c r="CZ1594" i="2" s="1"/>
  <c r="CX1594" i="2"/>
  <c r="CW1594" i="2"/>
  <c r="DA1594" i="2" s="1"/>
  <c r="DI1593" i="2"/>
  <c r="DH1593" i="2"/>
  <c r="DG1593" i="2"/>
  <c r="DF1593" i="2"/>
  <c r="DD1593" i="2"/>
  <c r="CX1593" i="2"/>
  <c r="CY1593" i="2" s="1"/>
  <c r="CZ1593" i="2" s="1"/>
  <c r="CW1593" i="2"/>
  <c r="DA1593" i="2" s="1"/>
  <c r="DI1592" i="2"/>
  <c r="DH1592" i="2"/>
  <c r="DG1592" i="2"/>
  <c r="DF1592" i="2"/>
  <c r="DD1592" i="2"/>
  <c r="CX1592" i="2"/>
  <c r="CY1592" i="2" s="1"/>
  <c r="CW1592" i="2"/>
  <c r="DA1592" i="2" s="1"/>
  <c r="DI1591" i="2"/>
  <c r="DH1591" i="2"/>
  <c r="DG1591" i="2"/>
  <c r="DF1591" i="2"/>
  <c r="DD1591" i="2"/>
  <c r="CY1591" i="2"/>
  <c r="CX1591" i="2"/>
  <c r="CW1591" i="2"/>
  <c r="DI1590" i="2"/>
  <c r="DH1590" i="2"/>
  <c r="DG1590" i="2"/>
  <c r="DF1590" i="2"/>
  <c r="DD1590" i="2"/>
  <c r="DB1590" i="2"/>
  <c r="CY1590" i="2"/>
  <c r="CZ1590" i="2" s="1"/>
  <c r="CX1590" i="2"/>
  <c r="CW1590" i="2"/>
  <c r="DA1590" i="2" s="1"/>
  <c r="DI1589" i="2"/>
  <c r="DH1589" i="2"/>
  <c r="DG1589" i="2"/>
  <c r="DF1589" i="2"/>
  <c r="DD1589" i="2"/>
  <c r="CX1589" i="2"/>
  <c r="CY1589" i="2" s="1"/>
  <c r="CZ1589" i="2" s="1"/>
  <c r="CW1589" i="2"/>
  <c r="DA1589" i="2" s="1"/>
  <c r="DI1588" i="2"/>
  <c r="DH1588" i="2"/>
  <c r="DG1588" i="2"/>
  <c r="DF1588" i="2"/>
  <c r="DD1588" i="2"/>
  <c r="CX1588" i="2"/>
  <c r="CY1588" i="2" s="1"/>
  <c r="CW1588" i="2"/>
  <c r="DA1588" i="2" s="1"/>
  <c r="DI1587" i="2"/>
  <c r="DH1587" i="2"/>
  <c r="DG1587" i="2"/>
  <c r="DF1587" i="2"/>
  <c r="DD1587" i="2"/>
  <c r="CY1587" i="2"/>
  <c r="CX1587" i="2"/>
  <c r="CW1587" i="2"/>
  <c r="DI1586" i="2"/>
  <c r="DH1586" i="2"/>
  <c r="DG1586" i="2"/>
  <c r="DF1586" i="2"/>
  <c r="DD1586" i="2"/>
  <c r="DB1586" i="2"/>
  <c r="CY1586" i="2"/>
  <c r="CZ1586" i="2" s="1"/>
  <c r="CX1586" i="2"/>
  <c r="CW1586" i="2"/>
  <c r="DA1586" i="2" s="1"/>
  <c r="DI1585" i="2"/>
  <c r="DH1585" i="2"/>
  <c r="DG1585" i="2"/>
  <c r="DF1585" i="2"/>
  <c r="DD1585" i="2"/>
  <c r="CX1585" i="2"/>
  <c r="CY1585" i="2" s="1"/>
  <c r="CZ1585" i="2" s="1"/>
  <c r="CW1585" i="2"/>
  <c r="DA1585" i="2" s="1"/>
  <c r="DI1584" i="2"/>
  <c r="DH1584" i="2"/>
  <c r="DG1584" i="2"/>
  <c r="DF1584" i="2"/>
  <c r="DD1584" i="2"/>
  <c r="DA1584" i="2"/>
  <c r="CZ1584" i="2"/>
  <c r="CX1584" i="2"/>
  <c r="CY1584" i="2" s="1"/>
  <c r="DB1584" i="2" s="1"/>
  <c r="CW1584" i="2"/>
  <c r="DI1583" i="2"/>
  <c r="DH1583" i="2"/>
  <c r="DG1583" i="2"/>
  <c r="DF1583" i="2"/>
  <c r="DD1583" i="2"/>
  <c r="CZ1583" i="2"/>
  <c r="CY1583" i="2"/>
  <c r="CX1583" i="2"/>
  <c r="CW1583" i="2"/>
  <c r="DA1583" i="2" s="1"/>
  <c r="DI1582" i="2"/>
  <c r="DH1582" i="2"/>
  <c r="DG1582" i="2"/>
  <c r="DF1582" i="2"/>
  <c r="DD1582" i="2"/>
  <c r="CY1582" i="2"/>
  <c r="CX1582" i="2"/>
  <c r="CW1582" i="2"/>
  <c r="DI1581" i="2"/>
  <c r="DH1581" i="2"/>
  <c r="DG1581" i="2"/>
  <c r="DF1581" i="2"/>
  <c r="DD1581" i="2"/>
  <c r="DB1581" i="2"/>
  <c r="CX1581" i="2"/>
  <c r="CY1581" i="2" s="1"/>
  <c r="CZ1581" i="2" s="1"/>
  <c r="CW1581" i="2"/>
  <c r="DA1581" i="2" s="1"/>
  <c r="DI1580" i="2"/>
  <c r="DH1580" i="2"/>
  <c r="DG1580" i="2"/>
  <c r="DF1580" i="2"/>
  <c r="DD1580" i="2"/>
  <c r="DA1580" i="2"/>
  <c r="CZ1580" i="2"/>
  <c r="CX1580" i="2"/>
  <c r="CY1580" i="2" s="1"/>
  <c r="DB1580" i="2" s="1"/>
  <c r="CW1580" i="2"/>
  <c r="DI1579" i="2"/>
  <c r="DH1579" i="2"/>
  <c r="DG1579" i="2"/>
  <c r="DF1579" i="2"/>
  <c r="DD1579" i="2"/>
  <c r="CX1579" i="2"/>
  <c r="CY1579" i="2" s="1"/>
  <c r="CZ1579" i="2" s="1"/>
  <c r="CW1579" i="2"/>
  <c r="DA1579" i="2" s="1"/>
  <c r="DI1578" i="2"/>
  <c r="DH1578" i="2"/>
  <c r="DG1578" i="2"/>
  <c r="DF1578" i="2"/>
  <c r="DD1578" i="2"/>
  <c r="CX1578" i="2"/>
  <c r="CY1578" i="2" s="1"/>
  <c r="CW1578" i="2"/>
  <c r="DA1578" i="2" s="1"/>
  <c r="DI1577" i="2"/>
  <c r="DH1577" i="2"/>
  <c r="DG1577" i="2"/>
  <c r="DF1577" i="2"/>
  <c r="DD1577" i="2"/>
  <c r="CZ1577" i="2"/>
  <c r="CY1577" i="2"/>
  <c r="CX1577" i="2"/>
  <c r="CW1577" i="2"/>
  <c r="DA1577" i="2" s="1"/>
  <c r="DI1576" i="2"/>
  <c r="DH1576" i="2"/>
  <c r="DG1576" i="2"/>
  <c r="DF1576" i="2"/>
  <c r="DD1576" i="2"/>
  <c r="CY1576" i="2"/>
  <c r="CX1576" i="2"/>
  <c r="CW1576" i="2"/>
  <c r="DA1576" i="2" s="1"/>
  <c r="DI1575" i="2"/>
  <c r="DH1575" i="2"/>
  <c r="DG1575" i="2"/>
  <c r="DF1575" i="2"/>
  <c r="DD1575" i="2"/>
  <c r="CX1575" i="2"/>
  <c r="CY1575" i="2" s="1"/>
  <c r="CW1575" i="2"/>
  <c r="DA1575" i="2" s="1"/>
  <c r="DI1574" i="2"/>
  <c r="DH1574" i="2"/>
  <c r="DG1574" i="2"/>
  <c r="DF1574" i="2"/>
  <c r="DD1574" i="2"/>
  <c r="CX1574" i="2"/>
  <c r="CY1574" i="2" s="1"/>
  <c r="CW1574" i="2"/>
  <c r="DA1574" i="2" s="1"/>
  <c r="DI1573" i="2"/>
  <c r="DH1573" i="2"/>
  <c r="DG1573" i="2"/>
  <c r="DF1573" i="2"/>
  <c r="DD1573" i="2"/>
  <c r="CZ1573" i="2"/>
  <c r="CY1573" i="2"/>
  <c r="DB1573" i="2" s="1"/>
  <c r="CX1573" i="2"/>
  <c r="CW1573" i="2"/>
  <c r="DA1573" i="2" s="1"/>
  <c r="DI1572" i="2"/>
  <c r="DH1572" i="2"/>
  <c r="DG1572" i="2"/>
  <c r="DF1572" i="2"/>
  <c r="DD1572" i="2"/>
  <c r="CY1572" i="2"/>
  <c r="CX1572" i="2"/>
  <c r="CW1572" i="2"/>
  <c r="DI1571" i="2"/>
  <c r="DH1571" i="2"/>
  <c r="DG1571" i="2"/>
  <c r="DF1571" i="2"/>
  <c r="DD1571" i="2"/>
  <c r="CX1571" i="2"/>
  <c r="CY1571" i="2" s="1"/>
  <c r="CZ1571" i="2" s="1"/>
  <c r="CW1571" i="2"/>
  <c r="DI1570" i="2"/>
  <c r="DH1570" i="2"/>
  <c r="DG1570" i="2"/>
  <c r="DF1570" i="2"/>
  <c r="DD1570" i="2"/>
  <c r="CX1570" i="2"/>
  <c r="CY1570" i="2" s="1"/>
  <c r="CW1570" i="2"/>
  <c r="DI1569" i="2"/>
  <c r="DH1569" i="2"/>
  <c r="DG1569" i="2"/>
  <c r="DF1569" i="2"/>
  <c r="DD1569" i="2"/>
  <c r="CZ1569" i="2"/>
  <c r="CY1569" i="2"/>
  <c r="DB1569" i="2" s="1"/>
  <c r="CX1569" i="2"/>
  <c r="CW1569" i="2"/>
  <c r="DA1569" i="2" s="1"/>
  <c r="DI1568" i="2"/>
  <c r="DH1568" i="2"/>
  <c r="DG1568" i="2"/>
  <c r="DF1568" i="2"/>
  <c r="DD1568" i="2"/>
  <c r="CY1568" i="2"/>
  <c r="CX1568" i="2"/>
  <c r="CW1568" i="2"/>
  <c r="DI1567" i="2"/>
  <c r="DH1567" i="2"/>
  <c r="DG1567" i="2"/>
  <c r="DF1567" i="2"/>
  <c r="DD1567" i="2"/>
  <c r="DB1567" i="2"/>
  <c r="CX1567" i="2"/>
  <c r="CY1567" i="2" s="1"/>
  <c r="CZ1567" i="2" s="1"/>
  <c r="CW1567" i="2"/>
  <c r="DA1567" i="2" s="1"/>
  <c r="DI1566" i="2"/>
  <c r="DH1566" i="2"/>
  <c r="DG1566" i="2"/>
  <c r="DF1566" i="2"/>
  <c r="DD1566" i="2"/>
  <c r="DA1566" i="2"/>
  <c r="CX1566" i="2"/>
  <c r="CY1566" i="2" s="1"/>
  <c r="CW1566" i="2"/>
  <c r="DI1565" i="2"/>
  <c r="DH1565" i="2"/>
  <c r="DG1565" i="2"/>
  <c r="DF1565" i="2"/>
  <c r="DD1565" i="2"/>
  <c r="CZ1565" i="2"/>
  <c r="CY1565" i="2"/>
  <c r="CX1565" i="2"/>
  <c r="CW1565" i="2"/>
  <c r="DA1565" i="2" s="1"/>
  <c r="DI1564" i="2"/>
  <c r="DH1564" i="2"/>
  <c r="DG1564" i="2"/>
  <c r="DF1564" i="2"/>
  <c r="DD1564" i="2"/>
  <c r="CY1564" i="2"/>
  <c r="CX1564" i="2"/>
  <c r="CW1564" i="2"/>
  <c r="DA1564" i="2" s="1"/>
  <c r="DI1563" i="2"/>
  <c r="DH1563" i="2"/>
  <c r="DG1563" i="2"/>
  <c r="DF1563" i="2"/>
  <c r="DD1563" i="2"/>
  <c r="CX1563" i="2"/>
  <c r="CY1563" i="2" s="1"/>
  <c r="CZ1563" i="2" s="1"/>
  <c r="CW1563" i="2"/>
  <c r="DA1563" i="2" s="1"/>
  <c r="DI1562" i="2"/>
  <c r="DH1562" i="2"/>
  <c r="DG1562" i="2"/>
  <c r="DF1562" i="2"/>
  <c r="DD1562" i="2"/>
  <c r="CX1562" i="2"/>
  <c r="CY1562" i="2" s="1"/>
  <c r="CW1562" i="2"/>
  <c r="DA1562" i="2" s="1"/>
  <c r="DI1561" i="2"/>
  <c r="DH1561" i="2"/>
  <c r="DG1561" i="2"/>
  <c r="DF1561" i="2"/>
  <c r="DD1561" i="2"/>
  <c r="CZ1561" i="2"/>
  <c r="CY1561" i="2"/>
  <c r="CX1561" i="2"/>
  <c r="CW1561" i="2"/>
  <c r="DA1561" i="2" s="1"/>
  <c r="DI1560" i="2"/>
  <c r="DH1560" i="2"/>
  <c r="DG1560" i="2"/>
  <c r="DF1560" i="2"/>
  <c r="DD1560" i="2"/>
  <c r="CX1560" i="2"/>
  <c r="CY1560" i="2" s="1"/>
  <c r="CW1560" i="2"/>
  <c r="DA1560" i="2" s="1"/>
  <c r="DI1559" i="2"/>
  <c r="DH1559" i="2"/>
  <c r="DG1559" i="2"/>
  <c r="DF1559" i="2"/>
  <c r="DD1559" i="2"/>
  <c r="CY1559" i="2"/>
  <c r="CX1559" i="2"/>
  <c r="CW1559" i="2"/>
  <c r="DI1558" i="2"/>
  <c r="DH1558" i="2"/>
  <c r="DG1558" i="2"/>
  <c r="DF1558" i="2"/>
  <c r="DD1558" i="2"/>
  <c r="CX1558" i="2"/>
  <c r="CY1558" i="2" s="1"/>
  <c r="CZ1558" i="2" s="1"/>
  <c r="CW1558" i="2"/>
  <c r="DA1558" i="2" s="1"/>
  <c r="DI1557" i="2"/>
  <c r="DH1557" i="2"/>
  <c r="DG1557" i="2"/>
  <c r="DF1557" i="2"/>
  <c r="DD1557" i="2"/>
  <c r="CY1557" i="2"/>
  <c r="CX1557" i="2"/>
  <c r="CW1557" i="2"/>
  <c r="DI1556" i="2"/>
  <c r="DH1556" i="2"/>
  <c r="DG1556" i="2"/>
  <c r="DF1556" i="2"/>
  <c r="DD1556" i="2"/>
  <c r="CX1556" i="2"/>
  <c r="CY1556" i="2" s="1"/>
  <c r="CW1556" i="2"/>
  <c r="DI1555" i="2"/>
  <c r="DH1555" i="2"/>
  <c r="DG1555" i="2"/>
  <c r="DF1555" i="2"/>
  <c r="DD1555" i="2"/>
  <c r="CY1555" i="2"/>
  <c r="CX1555" i="2"/>
  <c r="CW1555" i="2"/>
  <c r="DI1554" i="2"/>
  <c r="DH1554" i="2"/>
  <c r="DG1554" i="2"/>
  <c r="DF1554" i="2"/>
  <c r="DD1554" i="2"/>
  <c r="DB1554" i="2"/>
  <c r="CX1554" i="2"/>
  <c r="CY1554" i="2" s="1"/>
  <c r="CZ1554" i="2" s="1"/>
  <c r="CW1554" i="2"/>
  <c r="DA1554" i="2" s="1"/>
  <c r="DI1553" i="2"/>
  <c r="DH1553" i="2"/>
  <c r="DG1553" i="2"/>
  <c r="DF1553" i="2"/>
  <c r="DD1553" i="2"/>
  <c r="CZ1553" i="2"/>
  <c r="CY1553" i="2"/>
  <c r="CX1553" i="2"/>
  <c r="CW1553" i="2"/>
  <c r="DA1553" i="2" s="1"/>
  <c r="DI1552" i="2"/>
  <c r="DH1552" i="2"/>
  <c r="DG1552" i="2"/>
  <c r="DF1552" i="2"/>
  <c r="DD1552" i="2"/>
  <c r="CX1552" i="2"/>
  <c r="CY1552" i="2" s="1"/>
  <c r="CZ1552" i="2" s="1"/>
  <c r="CW1552" i="2"/>
  <c r="DA1552" i="2" s="1"/>
  <c r="DI1551" i="2"/>
  <c r="DH1551" i="2"/>
  <c r="DG1551" i="2"/>
  <c r="DF1551" i="2"/>
  <c r="DD1551" i="2"/>
  <c r="CY1551" i="2"/>
  <c r="CX1551" i="2"/>
  <c r="CW1551" i="2"/>
  <c r="DI1550" i="2"/>
  <c r="DH1550" i="2"/>
  <c r="DG1550" i="2"/>
  <c r="DF1550" i="2"/>
  <c r="DD1550" i="2"/>
  <c r="CX1550" i="2"/>
  <c r="CY1550" i="2" s="1"/>
  <c r="CZ1550" i="2" s="1"/>
  <c r="CW1550" i="2"/>
  <c r="DA1550" i="2" s="1"/>
  <c r="DI1549" i="2"/>
  <c r="DH1549" i="2"/>
  <c r="DG1549" i="2"/>
  <c r="DF1549" i="2"/>
  <c r="DD1549" i="2"/>
  <c r="CY1549" i="2"/>
  <c r="CX1549" i="2"/>
  <c r="CW1549" i="2"/>
  <c r="DI1548" i="2"/>
  <c r="DH1548" i="2"/>
  <c r="DG1548" i="2"/>
  <c r="DF1548" i="2"/>
  <c r="DD1548" i="2"/>
  <c r="CX1548" i="2"/>
  <c r="CY1548" i="2" s="1"/>
  <c r="CW1548" i="2"/>
  <c r="DI1547" i="2"/>
  <c r="DH1547" i="2"/>
  <c r="DG1547" i="2"/>
  <c r="DF1547" i="2"/>
  <c r="DD1547" i="2"/>
  <c r="CY1547" i="2"/>
  <c r="CX1547" i="2"/>
  <c r="CW1547" i="2"/>
  <c r="DI1546" i="2"/>
  <c r="DH1546" i="2"/>
  <c r="DG1546" i="2"/>
  <c r="DF1546" i="2"/>
  <c r="DD1546" i="2"/>
  <c r="DB1546" i="2"/>
  <c r="CX1546" i="2"/>
  <c r="CY1546" i="2" s="1"/>
  <c r="CZ1546" i="2" s="1"/>
  <c r="CW1546" i="2"/>
  <c r="DA1546" i="2" s="1"/>
  <c r="DI1545" i="2"/>
  <c r="DH1545" i="2"/>
  <c r="DG1545" i="2"/>
  <c r="DF1545" i="2"/>
  <c r="DD1545" i="2"/>
  <c r="CZ1545" i="2"/>
  <c r="CY1545" i="2"/>
  <c r="CX1545" i="2"/>
  <c r="CW1545" i="2"/>
  <c r="DA1545" i="2" s="1"/>
  <c r="DI1544" i="2"/>
  <c r="DH1544" i="2"/>
  <c r="DG1544" i="2"/>
  <c r="DF1544" i="2"/>
  <c r="DD1544" i="2"/>
  <c r="CX1544" i="2"/>
  <c r="CY1544" i="2" s="1"/>
  <c r="CZ1544" i="2" s="1"/>
  <c r="CW1544" i="2"/>
  <c r="DA1544" i="2" s="1"/>
  <c r="DI1543" i="2"/>
  <c r="DH1543" i="2"/>
  <c r="DG1543" i="2"/>
  <c r="DF1543" i="2"/>
  <c r="DD1543" i="2"/>
  <c r="CY1543" i="2"/>
  <c r="CX1543" i="2"/>
  <c r="CW1543" i="2"/>
  <c r="DI1542" i="2"/>
  <c r="DH1542" i="2"/>
  <c r="DG1542" i="2"/>
  <c r="DF1542" i="2"/>
  <c r="DD1542" i="2"/>
  <c r="CX1542" i="2"/>
  <c r="CY1542" i="2" s="1"/>
  <c r="CZ1542" i="2" s="1"/>
  <c r="CW1542" i="2"/>
  <c r="DA1542" i="2" s="1"/>
  <c r="DI1541" i="2"/>
  <c r="DH1541" i="2"/>
  <c r="DG1541" i="2"/>
  <c r="DF1541" i="2"/>
  <c r="DD1541" i="2"/>
  <c r="CY1541" i="2"/>
  <c r="CX1541" i="2"/>
  <c r="CW1541" i="2"/>
  <c r="DI1540" i="2"/>
  <c r="DH1540" i="2"/>
  <c r="DG1540" i="2"/>
  <c r="DF1540" i="2"/>
  <c r="DD1540" i="2"/>
  <c r="CX1540" i="2"/>
  <c r="CY1540" i="2" s="1"/>
  <c r="CW1540" i="2"/>
  <c r="DI1539" i="2"/>
  <c r="DH1539" i="2"/>
  <c r="DG1539" i="2"/>
  <c r="DF1539" i="2"/>
  <c r="DD1539" i="2"/>
  <c r="CY1539" i="2"/>
  <c r="CX1539" i="2"/>
  <c r="CW1539" i="2"/>
  <c r="DI1538" i="2"/>
  <c r="DH1538" i="2"/>
  <c r="DG1538" i="2"/>
  <c r="DF1538" i="2"/>
  <c r="DD1538" i="2"/>
  <c r="DB1538" i="2"/>
  <c r="CX1538" i="2"/>
  <c r="CY1538" i="2" s="1"/>
  <c r="CZ1538" i="2" s="1"/>
  <c r="CW1538" i="2"/>
  <c r="DA1538" i="2" s="1"/>
  <c r="DI1537" i="2"/>
  <c r="DH1537" i="2"/>
  <c r="DG1537" i="2"/>
  <c r="DF1537" i="2"/>
  <c r="DD1537" i="2"/>
  <c r="CZ1537" i="2"/>
  <c r="CY1537" i="2"/>
  <c r="CX1537" i="2"/>
  <c r="CW1537" i="2"/>
  <c r="DA1537" i="2" s="1"/>
  <c r="DI1536" i="2"/>
  <c r="DH1536" i="2"/>
  <c r="DG1536" i="2"/>
  <c r="DF1536" i="2"/>
  <c r="DD1536" i="2"/>
  <c r="CX1536" i="2"/>
  <c r="CY1536" i="2" s="1"/>
  <c r="CZ1536" i="2" s="1"/>
  <c r="CW1536" i="2"/>
  <c r="DA1536" i="2" s="1"/>
  <c r="DI1535" i="2"/>
  <c r="DH1535" i="2"/>
  <c r="DG1535" i="2"/>
  <c r="DF1535" i="2"/>
  <c r="DD1535" i="2"/>
  <c r="CY1535" i="2"/>
  <c r="CX1535" i="2"/>
  <c r="CW1535" i="2"/>
  <c r="DI1534" i="2"/>
  <c r="DH1534" i="2"/>
  <c r="DG1534" i="2"/>
  <c r="DF1534" i="2"/>
  <c r="DD1534" i="2"/>
  <c r="CX1534" i="2"/>
  <c r="CY1534" i="2" s="1"/>
  <c r="CZ1534" i="2" s="1"/>
  <c r="CW1534" i="2"/>
  <c r="DA1534" i="2" s="1"/>
  <c r="DI1533" i="2"/>
  <c r="DH1533" i="2"/>
  <c r="DG1533" i="2"/>
  <c r="DF1533" i="2"/>
  <c r="DD1533" i="2"/>
  <c r="CY1533" i="2"/>
  <c r="CX1533" i="2"/>
  <c r="CW1533" i="2"/>
  <c r="DI1532" i="2"/>
  <c r="DH1532" i="2"/>
  <c r="DG1532" i="2"/>
  <c r="DF1532" i="2"/>
  <c r="DD1532" i="2"/>
  <c r="CX1532" i="2"/>
  <c r="CY1532" i="2" s="1"/>
  <c r="CW1532" i="2"/>
  <c r="DI1531" i="2"/>
  <c r="DH1531" i="2"/>
  <c r="DG1531" i="2"/>
  <c r="DF1531" i="2"/>
  <c r="DD1531" i="2"/>
  <c r="CY1531" i="2"/>
  <c r="CX1531" i="2"/>
  <c r="CW1531" i="2"/>
  <c r="DI1530" i="2"/>
  <c r="DH1530" i="2"/>
  <c r="DG1530" i="2"/>
  <c r="DF1530" i="2"/>
  <c r="DD1530" i="2"/>
  <c r="DB1530" i="2"/>
  <c r="CX1530" i="2"/>
  <c r="CY1530" i="2" s="1"/>
  <c r="CZ1530" i="2" s="1"/>
  <c r="CW1530" i="2"/>
  <c r="DA1530" i="2" s="1"/>
  <c r="DI1529" i="2"/>
  <c r="DH1529" i="2"/>
  <c r="DG1529" i="2"/>
  <c r="DF1529" i="2"/>
  <c r="DD1529" i="2"/>
  <c r="CZ1529" i="2"/>
  <c r="CY1529" i="2"/>
  <c r="CX1529" i="2"/>
  <c r="CW1529" i="2"/>
  <c r="DA1529" i="2" s="1"/>
  <c r="DI1528" i="2"/>
  <c r="DH1528" i="2"/>
  <c r="DG1528" i="2"/>
  <c r="DF1528" i="2"/>
  <c r="DD1528" i="2"/>
  <c r="CX1528" i="2"/>
  <c r="CY1528" i="2" s="1"/>
  <c r="CZ1528" i="2" s="1"/>
  <c r="CW1528" i="2"/>
  <c r="DA1528" i="2" s="1"/>
  <c r="DI1527" i="2"/>
  <c r="DH1527" i="2"/>
  <c r="DG1527" i="2"/>
  <c r="DF1527" i="2"/>
  <c r="DD1527" i="2"/>
  <c r="CY1527" i="2"/>
  <c r="CX1527" i="2"/>
  <c r="CW1527" i="2"/>
  <c r="DI1526" i="2"/>
  <c r="DH1526" i="2"/>
  <c r="DG1526" i="2"/>
  <c r="DF1526" i="2"/>
  <c r="DD1526" i="2"/>
  <c r="CX1526" i="2"/>
  <c r="CY1526" i="2" s="1"/>
  <c r="CZ1526" i="2" s="1"/>
  <c r="CW1526" i="2"/>
  <c r="DA1526" i="2" s="1"/>
  <c r="DI1525" i="2"/>
  <c r="DH1525" i="2"/>
  <c r="DG1525" i="2"/>
  <c r="DF1525" i="2"/>
  <c r="DD1525" i="2"/>
  <c r="CY1525" i="2"/>
  <c r="CX1525" i="2"/>
  <c r="CW1525" i="2"/>
  <c r="DI1524" i="2"/>
  <c r="DH1524" i="2"/>
  <c r="DG1524" i="2"/>
  <c r="DF1524" i="2"/>
  <c r="DD1524" i="2"/>
  <c r="CX1524" i="2"/>
  <c r="CY1524" i="2" s="1"/>
  <c r="CW1524" i="2"/>
  <c r="DI1523" i="2"/>
  <c r="DH1523" i="2"/>
  <c r="DG1523" i="2"/>
  <c r="DF1523" i="2"/>
  <c r="DD1523" i="2"/>
  <c r="CZ1523" i="2"/>
  <c r="CY1523" i="2"/>
  <c r="CX1523" i="2"/>
  <c r="CW1523" i="2"/>
  <c r="DA1523" i="2" s="1"/>
  <c r="DI1522" i="2"/>
  <c r="DH1522" i="2"/>
  <c r="DG1522" i="2"/>
  <c r="DF1522" i="2"/>
  <c r="DD1522" i="2"/>
  <c r="CY1522" i="2"/>
  <c r="CX1522" i="2"/>
  <c r="CW1522" i="2"/>
  <c r="DA1522" i="2" s="1"/>
  <c r="DI1521" i="2"/>
  <c r="DH1521" i="2"/>
  <c r="DG1521" i="2"/>
  <c r="DF1521" i="2"/>
  <c r="DD1521" i="2"/>
  <c r="CX1521" i="2"/>
  <c r="CY1521" i="2" s="1"/>
  <c r="CW1521" i="2"/>
  <c r="DI1520" i="2"/>
  <c r="DH1520" i="2"/>
  <c r="DG1520" i="2"/>
  <c r="DF1520" i="2"/>
  <c r="DD1520" i="2"/>
  <c r="DA1520" i="2"/>
  <c r="DB1520" i="2" s="1"/>
  <c r="CX1520" i="2"/>
  <c r="CY1520" i="2" s="1"/>
  <c r="CZ1520" i="2" s="1"/>
  <c r="CW1520" i="2"/>
  <c r="DI1519" i="2"/>
  <c r="DH1519" i="2"/>
  <c r="DG1519" i="2"/>
  <c r="DF1519" i="2"/>
  <c r="DD1519" i="2"/>
  <c r="DA1519" i="2"/>
  <c r="CX1519" i="2"/>
  <c r="CY1519" i="2" s="1"/>
  <c r="CW1519" i="2"/>
  <c r="DI1518" i="2"/>
  <c r="DH1518" i="2"/>
  <c r="DG1518" i="2"/>
  <c r="DF1518" i="2"/>
  <c r="DD1518" i="2"/>
  <c r="CY1518" i="2"/>
  <c r="CX1518" i="2"/>
  <c r="CW1518" i="2"/>
  <c r="DA1518" i="2" s="1"/>
  <c r="DI1517" i="2"/>
  <c r="DH1517" i="2"/>
  <c r="DG1517" i="2"/>
  <c r="DF1517" i="2"/>
  <c r="DD1517" i="2"/>
  <c r="CX1517" i="2"/>
  <c r="CY1517" i="2" s="1"/>
  <c r="CW1517" i="2"/>
  <c r="DI1516" i="2"/>
  <c r="DH1516" i="2"/>
  <c r="DG1516" i="2"/>
  <c r="DF1516" i="2"/>
  <c r="DD1516" i="2"/>
  <c r="DA1516" i="2"/>
  <c r="DB1516" i="2" s="1"/>
  <c r="CX1516" i="2"/>
  <c r="CY1516" i="2" s="1"/>
  <c r="CZ1516" i="2" s="1"/>
  <c r="CW1516" i="2"/>
  <c r="DI1515" i="2"/>
  <c r="DH1515" i="2"/>
  <c r="DG1515" i="2"/>
  <c r="DF1515" i="2"/>
  <c r="DD1515" i="2"/>
  <c r="DA1515" i="2"/>
  <c r="CX1515" i="2"/>
  <c r="CY1515" i="2" s="1"/>
  <c r="CW1515" i="2"/>
  <c r="DI1514" i="2"/>
  <c r="DH1514" i="2"/>
  <c r="DG1514" i="2"/>
  <c r="DF1514" i="2"/>
  <c r="DD1514" i="2"/>
  <c r="CY1514" i="2"/>
  <c r="CX1514" i="2"/>
  <c r="CW1514" i="2"/>
  <c r="DA1514" i="2" s="1"/>
  <c r="DI1513" i="2"/>
  <c r="DH1513" i="2"/>
  <c r="DG1513" i="2"/>
  <c r="DF1513" i="2"/>
  <c r="DD1513" i="2"/>
  <c r="CX1513" i="2"/>
  <c r="CY1513" i="2" s="1"/>
  <c r="CW1513" i="2"/>
  <c r="DI1512" i="2"/>
  <c r="DH1512" i="2"/>
  <c r="DG1512" i="2"/>
  <c r="DF1512" i="2"/>
  <c r="DD1512" i="2"/>
  <c r="DA1512" i="2"/>
  <c r="DB1512" i="2" s="1"/>
  <c r="CX1512" i="2"/>
  <c r="CY1512" i="2" s="1"/>
  <c r="CZ1512" i="2" s="1"/>
  <c r="CW1512" i="2"/>
  <c r="DI1511" i="2"/>
  <c r="DH1511" i="2"/>
  <c r="DG1511" i="2"/>
  <c r="DF1511" i="2"/>
  <c r="DD1511" i="2"/>
  <c r="DA1511" i="2"/>
  <c r="CX1511" i="2"/>
  <c r="CY1511" i="2" s="1"/>
  <c r="CW1511" i="2"/>
  <c r="DI1510" i="2"/>
  <c r="DH1510" i="2"/>
  <c r="DG1510" i="2"/>
  <c r="DF1510" i="2"/>
  <c r="DD1510" i="2"/>
  <c r="CY1510" i="2"/>
  <c r="CX1510" i="2"/>
  <c r="CW1510" i="2"/>
  <c r="DA1510" i="2" s="1"/>
  <c r="DI1509" i="2"/>
  <c r="DH1509" i="2"/>
  <c r="DG1509" i="2"/>
  <c r="DF1509" i="2"/>
  <c r="DD1509" i="2"/>
  <c r="CX1509" i="2"/>
  <c r="CY1509" i="2" s="1"/>
  <c r="CW1509" i="2"/>
  <c r="DI1508" i="2"/>
  <c r="DH1508" i="2"/>
  <c r="DG1508" i="2"/>
  <c r="DF1508" i="2"/>
  <c r="DD1508" i="2"/>
  <c r="DA1508" i="2"/>
  <c r="DB1508" i="2" s="1"/>
  <c r="CX1508" i="2"/>
  <c r="CY1508" i="2" s="1"/>
  <c r="CZ1508" i="2" s="1"/>
  <c r="CW1508" i="2"/>
  <c r="DI1507" i="2"/>
  <c r="DH1507" i="2"/>
  <c r="DG1507" i="2"/>
  <c r="DF1507" i="2"/>
  <c r="DD1507" i="2"/>
  <c r="DA1507" i="2"/>
  <c r="CX1507" i="2"/>
  <c r="CY1507" i="2" s="1"/>
  <c r="CW1507" i="2"/>
  <c r="DI1506" i="2"/>
  <c r="DH1506" i="2"/>
  <c r="DG1506" i="2"/>
  <c r="DF1506" i="2"/>
  <c r="DD1506" i="2"/>
  <c r="CY1506" i="2"/>
  <c r="CX1506" i="2"/>
  <c r="CW1506" i="2"/>
  <c r="DA1506" i="2" s="1"/>
  <c r="DI1505" i="2"/>
  <c r="DH1505" i="2"/>
  <c r="DG1505" i="2"/>
  <c r="DF1505" i="2"/>
  <c r="DD1505" i="2"/>
  <c r="CX1505" i="2"/>
  <c r="CY1505" i="2" s="1"/>
  <c r="CW1505" i="2"/>
  <c r="DI1504" i="2"/>
  <c r="DH1504" i="2"/>
  <c r="DG1504" i="2"/>
  <c r="DF1504" i="2"/>
  <c r="DD1504" i="2"/>
  <c r="DA1504" i="2"/>
  <c r="DB1504" i="2" s="1"/>
  <c r="CX1504" i="2"/>
  <c r="CY1504" i="2" s="1"/>
  <c r="CZ1504" i="2" s="1"/>
  <c r="CW1504" i="2"/>
  <c r="DI1503" i="2"/>
  <c r="DH1503" i="2"/>
  <c r="DG1503" i="2"/>
  <c r="DF1503" i="2"/>
  <c r="DD1503" i="2"/>
  <c r="DA1503" i="2"/>
  <c r="CX1503" i="2"/>
  <c r="CY1503" i="2" s="1"/>
  <c r="CW1503" i="2"/>
  <c r="DI1502" i="2"/>
  <c r="DH1502" i="2"/>
  <c r="DG1502" i="2"/>
  <c r="DF1502" i="2"/>
  <c r="DD1502" i="2"/>
  <c r="CY1502" i="2"/>
  <c r="CX1502" i="2"/>
  <c r="CW1502" i="2"/>
  <c r="DA1502" i="2" s="1"/>
  <c r="DI1501" i="2"/>
  <c r="DH1501" i="2"/>
  <c r="DG1501" i="2"/>
  <c r="DF1501" i="2"/>
  <c r="DD1501" i="2"/>
  <c r="CX1501" i="2"/>
  <c r="CY1501" i="2" s="1"/>
  <c r="CW1501" i="2"/>
  <c r="DI1500" i="2"/>
  <c r="DH1500" i="2"/>
  <c r="DG1500" i="2"/>
  <c r="DF1500" i="2"/>
  <c r="DD1500" i="2"/>
  <c r="DA1500" i="2"/>
  <c r="DB1500" i="2" s="1"/>
  <c r="CX1500" i="2"/>
  <c r="CY1500" i="2" s="1"/>
  <c r="CZ1500" i="2" s="1"/>
  <c r="CW1500" i="2"/>
  <c r="DI1499" i="2"/>
  <c r="DH1499" i="2"/>
  <c r="DG1499" i="2"/>
  <c r="DF1499" i="2"/>
  <c r="DD1499" i="2"/>
  <c r="DA1499" i="2"/>
  <c r="CX1499" i="2"/>
  <c r="CY1499" i="2" s="1"/>
  <c r="CW1499" i="2"/>
  <c r="DI1498" i="2"/>
  <c r="DH1498" i="2"/>
  <c r="DG1498" i="2"/>
  <c r="DF1498" i="2"/>
  <c r="DD1498" i="2"/>
  <c r="CY1498" i="2"/>
  <c r="CX1498" i="2"/>
  <c r="CW1498" i="2"/>
  <c r="DA1498" i="2" s="1"/>
  <c r="DI1497" i="2"/>
  <c r="DH1497" i="2"/>
  <c r="DG1497" i="2"/>
  <c r="DF1497" i="2"/>
  <c r="DD1497" i="2"/>
  <c r="CX1497" i="2"/>
  <c r="CY1497" i="2" s="1"/>
  <c r="CW1497" i="2"/>
  <c r="DI1496" i="2"/>
  <c r="DH1496" i="2"/>
  <c r="DG1496" i="2"/>
  <c r="DF1496" i="2"/>
  <c r="DD1496" i="2"/>
  <c r="DA1496" i="2"/>
  <c r="DB1496" i="2" s="1"/>
  <c r="CX1496" i="2"/>
  <c r="CY1496" i="2" s="1"/>
  <c r="CZ1496" i="2" s="1"/>
  <c r="CW1496" i="2"/>
  <c r="DI1495" i="2"/>
  <c r="DH1495" i="2"/>
  <c r="DG1495" i="2"/>
  <c r="DF1495" i="2"/>
  <c r="DD1495" i="2"/>
  <c r="DA1495" i="2"/>
  <c r="CX1495" i="2"/>
  <c r="CY1495" i="2" s="1"/>
  <c r="CW1495" i="2"/>
  <c r="DI1494" i="2"/>
  <c r="DH1494" i="2"/>
  <c r="DG1494" i="2"/>
  <c r="DF1494" i="2"/>
  <c r="DD1494" i="2"/>
  <c r="CY1494" i="2"/>
  <c r="CX1494" i="2"/>
  <c r="CW1494" i="2"/>
  <c r="DA1494" i="2" s="1"/>
  <c r="DI1493" i="2"/>
  <c r="DH1493" i="2"/>
  <c r="DG1493" i="2"/>
  <c r="DF1493" i="2"/>
  <c r="DD1493" i="2"/>
  <c r="CX1493" i="2"/>
  <c r="CY1493" i="2" s="1"/>
  <c r="CW1493" i="2"/>
  <c r="DI1492" i="2"/>
  <c r="DH1492" i="2"/>
  <c r="DG1492" i="2"/>
  <c r="DF1492" i="2"/>
  <c r="DD1492" i="2"/>
  <c r="DA1492" i="2"/>
  <c r="DB1492" i="2" s="1"/>
  <c r="CX1492" i="2"/>
  <c r="CY1492" i="2" s="1"/>
  <c r="CZ1492" i="2" s="1"/>
  <c r="CW1492" i="2"/>
  <c r="DI1491" i="2"/>
  <c r="DH1491" i="2"/>
  <c r="DG1491" i="2"/>
  <c r="DF1491" i="2"/>
  <c r="DD1491" i="2"/>
  <c r="DA1491" i="2"/>
  <c r="CX1491" i="2"/>
  <c r="CY1491" i="2" s="1"/>
  <c r="CW1491" i="2"/>
  <c r="DI1490" i="2"/>
  <c r="DH1490" i="2"/>
  <c r="DG1490" i="2"/>
  <c r="DF1490" i="2"/>
  <c r="DD1490" i="2"/>
  <c r="CY1490" i="2"/>
  <c r="CX1490" i="2"/>
  <c r="CW1490" i="2"/>
  <c r="DA1490" i="2" s="1"/>
  <c r="DI1489" i="2"/>
  <c r="DH1489" i="2"/>
  <c r="DG1489" i="2"/>
  <c r="DF1489" i="2"/>
  <c r="DD1489" i="2"/>
  <c r="CX1489" i="2"/>
  <c r="CY1489" i="2" s="1"/>
  <c r="CW1489" i="2"/>
  <c r="DI1488" i="2"/>
  <c r="DH1488" i="2"/>
  <c r="DG1488" i="2"/>
  <c r="DF1488" i="2"/>
  <c r="DD1488" i="2"/>
  <c r="DA1488" i="2"/>
  <c r="DB1488" i="2" s="1"/>
  <c r="CX1488" i="2"/>
  <c r="CY1488" i="2" s="1"/>
  <c r="CZ1488" i="2" s="1"/>
  <c r="CW1488" i="2"/>
  <c r="DI1487" i="2"/>
  <c r="DH1487" i="2"/>
  <c r="DG1487" i="2"/>
  <c r="DF1487" i="2"/>
  <c r="DD1487" i="2"/>
  <c r="DA1487" i="2"/>
  <c r="CX1487" i="2"/>
  <c r="CY1487" i="2" s="1"/>
  <c r="CW1487" i="2"/>
  <c r="DI1486" i="2"/>
  <c r="DH1486" i="2"/>
  <c r="DG1486" i="2"/>
  <c r="DF1486" i="2"/>
  <c r="DD1486" i="2"/>
  <c r="CY1486" i="2"/>
  <c r="CX1486" i="2"/>
  <c r="CW1486" i="2"/>
  <c r="DA1486" i="2" s="1"/>
  <c r="DI1485" i="2"/>
  <c r="DH1485" i="2"/>
  <c r="DG1485" i="2"/>
  <c r="DF1485" i="2"/>
  <c r="DD1485" i="2"/>
  <c r="CZ1485" i="2"/>
  <c r="CX1485" i="2"/>
  <c r="CY1485" i="2" s="1"/>
  <c r="CW1485" i="2"/>
  <c r="DI1484" i="2"/>
  <c r="DH1484" i="2"/>
  <c r="DG1484" i="2"/>
  <c r="DF1484" i="2"/>
  <c r="DD1484" i="2"/>
  <c r="CY1484" i="2"/>
  <c r="CX1484" i="2"/>
  <c r="CW1484" i="2"/>
  <c r="DI1483" i="2"/>
  <c r="DH1483" i="2"/>
  <c r="DG1483" i="2"/>
  <c r="DF1483" i="2"/>
  <c r="DD1483" i="2"/>
  <c r="CX1483" i="2"/>
  <c r="CY1483" i="2" s="1"/>
  <c r="CZ1483" i="2" s="1"/>
  <c r="CW1483" i="2"/>
  <c r="DI1482" i="2"/>
  <c r="DH1482" i="2"/>
  <c r="DG1482" i="2"/>
  <c r="DF1482" i="2"/>
  <c r="DD1482" i="2"/>
  <c r="DA1482" i="2"/>
  <c r="CX1482" i="2"/>
  <c r="CY1482" i="2" s="1"/>
  <c r="CW1482" i="2"/>
  <c r="DI1481" i="2"/>
  <c r="DH1481" i="2"/>
  <c r="DG1481" i="2"/>
  <c r="DF1481" i="2"/>
  <c r="DD1481" i="2"/>
  <c r="CZ1481" i="2"/>
  <c r="CX1481" i="2"/>
  <c r="CY1481" i="2" s="1"/>
  <c r="CW1481" i="2"/>
  <c r="DI1480" i="2"/>
  <c r="DH1480" i="2"/>
  <c r="DG1480" i="2"/>
  <c r="DF1480" i="2"/>
  <c r="DD1480" i="2"/>
  <c r="CY1480" i="2"/>
  <c r="CX1480" i="2"/>
  <c r="CW1480" i="2"/>
  <c r="DI1479" i="2"/>
  <c r="DH1479" i="2"/>
  <c r="DG1479" i="2"/>
  <c r="DF1479" i="2"/>
  <c r="DD1479" i="2"/>
  <c r="CX1479" i="2"/>
  <c r="CY1479" i="2" s="1"/>
  <c r="CZ1479" i="2" s="1"/>
  <c r="CW1479" i="2"/>
  <c r="DI1478" i="2"/>
  <c r="DH1478" i="2"/>
  <c r="DG1478" i="2"/>
  <c r="DF1478" i="2"/>
  <c r="DD1478" i="2"/>
  <c r="DA1478" i="2"/>
  <c r="CX1478" i="2"/>
  <c r="CY1478" i="2" s="1"/>
  <c r="CW1478" i="2"/>
  <c r="DI1477" i="2"/>
  <c r="DH1477" i="2"/>
  <c r="DG1477" i="2"/>
  <c r="DF1477" i="2"/>
  <c r="DD1477" i="2"/>
  <c r="CZ1477" i="2"/>
  <c r="CX1477" i="2"/>
  <c r="CY1477" i="2" s="1"/>
  <c r="CW1477" i="2"/>
  <c r="DI1476" i="2"/>
  <c r="DH1476" i="2"/>
  <c r="DG1476" i="2"/>
  <c r="DF1476" i="2"/>
  <c r="DD1476" i="2"/>
  <c r="CY1476" i="2"/>
  <c r="CX1476" i="2"/>
  <c r="CW1476" i="2"/>
  <c r="DI1475" i="2"/>
  <c r="DH1475" i="2"/>
  <c r="DG1475" i="2"/>
  <c r="DF1475" i="2"/>
  <c r="DD1475" i="2"/>
  <c r="CX1475" i="2"/>
  <c r="CY1475" i="2" s="1"/>
  <c r="CZ1475" i="2" s="1"/>
  <c r="CW1475" i="2"/>
  <c r="DI1474" i="2"/>
  <c r="DH1474" i="2"/>
  <c r="DG1474" i="2"/>
  <c r="DF1474" i="2"/>
  <c r="DD1474" i="2"/>
  <c r="DA1474" i="2"/>
  <c r="CX1474" i="2"/>
  <c r="CY1474" i="2" s="1"/>
  <c r="CW1474" i="2"/>
  <c r="DI1473" i="2"/>
  <c r="DH1473" i="2"/>
  <c r="DG1473" i="2"/>
  <c r="DF1473" i="2"/>
  <c r="DD1473" i="2"/>
  <c r="CZ1473" i="2"/>
  <c r="CX1473" i="2"/>
  <c r="CY1473" i="2" s="1"/>
  <c r="CW1473" i="2"/>
  <c r="DI1472" i="2"/>
  <c r="DH1472" i="2"/>
  <c r="DG1472" i="2"/>
  <c r="DF1472" i="2"/>
  <c r="DD1472" i="2"/>
  <c r="CY1472" i="2"/>
  <c r="CX1472" i="2"/>
  <c r="CW1472" i="2"/>
  <c r="DI1471" i="2"/>
  <c r="DH1471" i="2"/>
  <c r="DG1471" i="2"/>
  <c r="DF1471" i="2"/>
  <c r="DD1471" i="2"/>
  <c r="CX1471" i="2"/>
  <c r="CY1471" i="2" s="1"/>
  <c r="CZ1471" i="2" s="1"/>
  <c r="CW1471" i="2"/>
  <c r="DI1470" i="2"/>
  <c r="DH1470" i="2"/>
  <c r="DG1470" i="2"/>
  <c r="DF1470" i="2"/>
  <c r="DD1470" i="2"/>
  <c r="DA1470" i="2"/>
  <c r="CX1470" i="2"/>
  <c r="CY1470" i="2" s="1"/>
  <c r="CW1470" i="2"/>
  <c r="DI1469" i="2"/>
  <c r="DH1469" i="2"/>
  <c r="DG1469" i="2"/>
  <c r="DF1469" i="2"/>
  <c r="DD1469" i="2"/>
  <c r="CZ1469" i="2"/>
  <c r="CX1469" i="2"/>
  <c r="CY1469" i="2" s="1"/>
  <c r="CW1469" i="2"/>
  <c r="DI1468" i="2"/>
  <c r="DH1468" i="2"/>
  <c r="DG1468" i="2"/>
  <c r="DF1468" i="2"/>
  <c r="DD1468" i="2"/>
  <c r="CY1468" i="2"/>
  <c r="CX1468" i="2"/>
  <c r="CW1468" i="2"/>
  <c r="DI1467" i="2"/>
  <c r="DH1467" i="2"/>
  <c r="DG1467" i="2"/>
  <c r="DF1467" i="2"/>
  <c r="DD1467" i="2"/>
  <c r="CX1467" i="2"/>
  <c r="CY1467" i="2" s="1"/>
  <c r="CZ1467" i="2" s="1"/>
  <c r="CW1467" i="2"/>
  <c r="DI1466" i="2"/>
  <c r="DH1466" i="2"/>
  <c r="DG1466" i="2"/>
  <c r="DF1466" i="2"/>
  <c r="DD1466" i="2"/>
  <c r="DA1466" i="2"/>
  <c r="CX1466" i="2"/>
  <c r="CY1466" i="2" s="1"/>
  <c r="CW1466" i="2"/>
  <c r="DI1465" i="2"/>
  <c r="DH1465" i="2"/>
  <c r="DG1465" i="2"/>
  <c r="DF1465" i="2"/>
  <c r="DD1465" i="2"/>
  <c r="DA1465" i="2"/>
  <c r="CZ1465" i="2"/>
  <c r="CX1465" i="2"/>
  <c r="CY1465" i="2" s="1"/>
  <c r="CW1465" i="2"/>
  <c r="DI1464" i="2"/>
  <c r="DH1464" i="2"/>
  <c r="DG1464" i="2"/>
  <c r="DF1464" i="2"/>
  <c r="DD1464" i="2"/>
  <c r="CZ1464" i="2"/>
  <c r="CY1464" i="2"/>
  <c r="CX1464" i="2"/>
  <c r="CW1464" i="2"/>
  <c r="DA1464" i="2" s="1"/>
  <c r="DI1463" i="2"/>
  <c r="DH1463" i="2"/>
  <c r="DG1463" i="2"/>
  <c r="DF1463" i="2"/>
  <c r="DD1463" i="2"/>
  <c r="CX1463" i="2"/>
  <c r="CY1463" i="2" s="1"/>
  <c r="CW1463" i="2"/>
  <c r="DI1462" i="2"/>
  <c r="DH1462" i="2"/>
  <c r="DG1462" i="2"/>
  <c r="DF1462" i="2"/>
  <c r="DD1462" i="2"/>
  <c r="DA1462" i="2"/>
  <c r="DB1462" i="2" s="1"/>
  <c r="CX1462" i="2"/>
  <c r="CY1462" i="2" s="1"/>
  <c r="CZ1462" i="2" s="1"/>
  <c r="CW1462" i="2"/>
  <c r="DI1461" i="2"/>
  <c r="DH1461" i="2"/>
  <c r="DG1461" i="2"/>
  <c r="DF1461" i="2"/>
  <c r="DD1461" i="2"/>
  <c r="DA1461" i="2"/>
  <c r="CZ1461" i="2"/>
  <c r="CX1461" i="2"/>
  <c r="CY1461" i="2" s="1"/>
  <c r="CW1461" i="2"/>
  <c r="DI1460" i="2"/>
  <c r="DH1460" i="2"/>
  <c r="DG1460" i="2"/>
  <c r="DF1460" i="2"/>
  <c r="DD1460" i="2"/>
  <c r="CZ1460" i="2"/>
  <c r="CY1460" i="2"/>
  <c r="CX1460" i="2"/>
  <c r="CW1460" i="2"/>
  <c r="DA1460" i="2" s="1"/>
  <c r="DI1459" i="2"/>
  <c r="DH1459" i="2"/>
  <c r="DG1459" i="2"/>
  <c r="DF1459" i="2"/>
  <c r="DD1459" i="2"/>
  <c r="CX1459" i="2"/>
  <c r="CY1459" i="2" s="1"/>
  <c r="CW1459" i="2"/>
  <c r="DI1458" i="2"/>
  <c r="DH1458" i="2"/>
  <c r="DG1458" i="2"/>
  <c r="DF1458" i="2"/>
  <c r="DD1458" i="2"/>
  <c r="DA1458" i="2"/>
  <c r="DB1458" i="2" s="1"/>
  <c r="CX1458" i="2"/>
  <c r="CY1458" i="2" s="1"/>
  <c r="CZ1458" i="2" s="1"/>
  <c r="CW1458" i="2"/>
  <c r="DI1457" i="2"/>
  <c r="DH1457" i="2"/>
  <c r="DG1457" i="2"/>
  <c r="DF1457" i="2"/>
  <c r="DD1457" i="2"/>
  <c r="DA1457" i="2"/>
  <c r="CZ1457" i="2"/>
  <c r="CX1457" i="2"/>
  <c r="CY1457" i="2" s="1"/>
  <c r="CW1457" i="2"/>
  <c r="DI1456" i="2"/>
  <c r="DH1456" i="2"/>
  <c r="DG1456" i="2"/>
  <c r="DF1456" i="2"/>
  <c r="DD1456" i="2"/>
  <c r="CZ1456" i="2"/>
  <c r="CY1456" i="2"/>
  <c r="CX1456" i="2"/>
  <c r="CW1456" i="2"/>
  <c r="DA1456" i="2" s="1"/>
  <c r="DI1455" i="2"/>
  <c r="DH1455" i="2"/>
  <c r="DG1455" i="2"/>
  <c r="DF1455" i="2"/>
  <c r="DD1455" i="2"/>
  <c r="CX1455" i="2"/>
  <c r="CY1455" i="2" s="1"/>
  <c r="CW1455" i="2"/>
  <c r="DI1454" i="2"/>
  <c r="DH1454" i="2"/>
  <c r="DG1454" i="2"/>
  <c r="DF1454" i="2"/>
  <c r="DD1454" i="2"/>
  <c r="DA1454" i="2"/>
  <c r="DB1454" i="2" s="1"/>
  <c r="CX1454" i="2"/>
  <c r="CY1454" i="2" s="1"/>
  <c r="CZ1454" i="2" s="1"/>
  <c r="CW1454" i="2"/>
  <c r="DI1453" i="2"/>
  <c r="DH1453" i="2"/>
  <c r="DG1453" i="2"/>
  <c r="DF1453" i="2"/>
  <c r="DD1453" i="2"/>
  <c r="DA1453" i="2"/>
  <c r="CZ1453" i="2"/>
  <c r="CX1453" i="2"/>
  <c r="CY1453" i="2" s="1"/>
  <c r="CW1453" i="2"/>
  <c r="DI1452" i="2"/>
  <c r="DH1452" i="2"/>
  <c r="DG1452" i="2"/>
  <c r="DF1452" i="2"/>
  <c r="DD1452" i="2"/>
  <c r="CZ1452" i="2"/>
  <c r="CY1452" i="2"/>
  <c r="CX1452" i="2"/>
  <c r="CW1452" i="2"/>
  <c r="DA1452" i="2" s="1"/>
  <c r="DI1451" i="2"/>
  <c r="DH1451" i="2"/>
  <c r="DG1451" i="2"/>
  <c r="DF1451" i="2"/>
  <c r="DD1451" i="2"/>
  <c r="CX1451" i="2"/>
  <c r="CY1451" i="2" s="1"/>
  <c r="CW1451" i="2"/>
  <c r="DI1450" i="2"/>
  <c r="DH1450" i="2"/>
  <c r="DG1450" i="2"/>
  <c r="DF1450" i="2"/>
  <c r="DD1450" i="2"/>
  <c r="DA1450" i="2"/>
  <c r="DB1450" i="2" s="1"/>
  <c r="CX1450" i="2"/>
  <c r="CY1450" i="2" s="1"/>
  <c r="CZ1450" i="2" s="1"/>
  <c r="CW1450" i="2"/>
  <c r="DI1449" i="2"/>
  <c r="DH1449" i="2"/>
  <c r="DG1449" i="2"/>
  <c r="DF1449" i="2"/>
  <c r="DD1449" i="2"/>
  <c r="DA1449" i="2"/>
  <c r="CZ1449" i="2"/>
  <c r="CX1449" i="2"/>
  <c r="CY1449" i="2" s="1"/>
  <c r="CW1449" i="2"/>
  <c r="DI1448" i="2"/>
  <c r="DH1448" i="2"/>
  <c r="DG1448" i="2"/>
  <c r="DF1448" i="2"/>
  <c r="DD1448" i="2"/>
  <c r="CZ1448" i="2"/>
  <c r="CY1448" i="2"/>
  <c r="CX1448" i="2"/>
  <c r="CW1448" i="2"/>
  <c r="DA1448" i="2" s="1"/>
  <c r="DI1447" i="2"/>
  <c r="DH1447" i="2"/>
  <c r="DG1447" i="2"/>
  <c r="DF1447" i="2"/>
  <c r="DD1447" i="2"/>
  <c r="CX1447" i="2"/>
  <c r="CY1447" i="2" s="1"/>
  <c r="CW1447" i="2"/>
  <c r="DI1446" i="2"/>
  <c r="DH1446" i="2"/>
  <c r="DG1446" i="2"/>
  <c r="DF1446" i="2"/>
  <c r="DD1446" i="2"/>
  <c r="DA1446" i="2"/>
  <c r="CX1446" i="2"/>
  <c r="CY1446" i="2" s="1"/>
  <c r="CZ1446" i="2" s="1"/>
  <c r="CW1446" i="2"/>
  <c r="DI1445" i="2"/>
  <c r="DH1445" i="2"/>
  <c r="DG1445" i="2"/>
  <c r="DF1445" i="2"/>
  <c r="DD1445" i="2"/>
  <c r="DA1445" i="2"/>
  <c r="CZ1445" i="2"/>
  <c r="CX1445" i="2"/>
  <c r="CY1445" i="2" s="1"/>
  <c r="CW1445" i="2"/>
  <c r="DI1444" i="2"/>
  <c r="DH1444" i="2"/>
  <c r="DG1444" i="2"/>
  <c r="DF1444" i="2"/>
  <c r="DD1444" i="2"/>
  <c r="CZ1444" i="2"/>
  <c r="CY1444" i="2"/>
  <c r="CX1444" i="2"/>
  <c r="CW1444" i="2"/>
  <c r="DA1444" i="2" s="1"/>
  <c r="DI1443" i="2"/>
  <c r="DH1443" i="2"/>
  <c r="DG1443" i="2"/>
  <c r="DF1443" i="2"/>
  <c r="DD1443" i="2"/>
  <c r="CX1443" i="2"/>
  <c r="CY1443" i="2" s="1"/>
  <c r="CW1443" i="2"/>
  <c r="DI1442" i="2"/>
  <c r="DH1442" i="2"/>
  <c r="DG1442" i="2"/>
  <c r="DF1442" i="2"/>
  <c r="DD1442" i="2"/>
  <c r="DA1442" i="2"/>
  <c r="CX1442" i="2"/>
  <c r="CY1442" i="2" s="1"/>
  <c r="CZ1442" i="2" s="1"/>
  <c r="CW1442" i="2"/>
  <c r="DI1441" i="2"/>
  <c r="DH1441" i="2"/>
  <c r="DG1441" i="2"/>
  <c r="DF1441" i="2"/>
  <c r="DD1441" i="2"/>
  <c r="DA1441" i="2"/>
  <c r="CZ1441" i="2"/>
  <c r="CX1441" i="2"/>
  <c r="CY1441" i="2" s="1"/>
  <c r="CW1441" i="2"/>
  <c r="DI1440" i="2"/>
  <c r="DH1440" i="2"/>
  <c r="DG1440" i="2"/>
  <c r="DF1440" i="2"/>
  <c r="DD1440" i="2"/>
  <c r="CZ1440" i="2"/>
  <c r="CY1440" i="2"/>
  <c r="CX1440" i="2"/>
  <c r="CW1440" i="2"/>
  <c r="DA1440" i="2" s="1"/>
  <c r="DI1439" i="2"/>
  <c r="DH1439" i="2"/>
  <c r="DG1439" i="2"/>
  <c r="DF1439" i="2"/>
  <c r="DD1439" i="2"/>
  <c r="CX1439" i="2"/>
  <c r="CY1439" i="2" s="1"/>
  <c r="CW1439" i="2"/>
  <c r="DI1438" i="2"/>
  <c r="DH1438" i="2"/>
  <c r="DG1438" i="2"/>
  <c r="DF1438" i="2"/>
  <c r="DD1438" i="2"/>
  <c r="DA1438" i="2"/>
  <c r="CX1438" i="2"/>
  <c r="CY1438" i="2" s="1"/>
  <c r="CZ1438" i="2" s="1"/>
  <c r="CW1438" i="2"/>
  <c r="DI1437" i="2"/>
  <c r="DH1437" i="2"/>
  <c r="DG1437" i="2"/>
  <c r="DF1437" i="2"/>
  <c r="DD1437" i="2"/>
  <c r="DA1437" i="2"/>
  <c r="CZ1437" i="2"/>
  <c r="CX1437" i="2"/>
  <c r="CY1437" i="2" s="1"/>
  <c r="CW1437" i="2"/>
  <c r="DI1436" i="2"/>
  <c r="DH1436" i="2"/>
  <c r="DG1436" i="2"/>
  <c r="DF1436" i="2"/>
  <c r="DD1436" i="2"/>
  <c r="CZ1436" i="2"/>
  <c r="CY1436" i="2"/>
  <c r="CX1436" i="2"/>
  <c r="CW1436" i="2"/>
  <c r="DA1436" i="2" s="1"/>
  <c r="DI1435" i="2"/>
  <c r="DH1435" i="2"/>
  <c r="DG1435" i="2"/>
  <c r="DF1435" i="2"/>
  <c r="DD1435" i="2"/>
  <c r="CX1435" i="2"/>
  <c r="CY1435" i="2" s="1"/>
  <c r="CW1435" i="2"/>
  <c r="DI1434" i="2"/>
  <c r="DH1434" i="2"/>
  <c r="DG1434" i="2"/>
  <c r="DF1434" i="2"/>
  <c r="DD1434" i="2"/>
  <c r="DA1434" i="2"/>
  <c r="CX1434" i="2"/>
  <c r="CY1434" i="2" s="1"/>
  <c r="CZ1434" i="2" s="1"/>
  <c r="CW1434" i="2"/>
  <c r="DI1433" i="2"/>
  <c r="DH1433" i="2"/>
  <c r="DG1433" i="2"/>
  <c r="DF1433" i="2"/>
  <c r="DD1433" i="2"/>
  <c r="DA1433" i="2"/>
  <c r="CZ1433" i="2"/>
  <c r="CX1433" i="2"/>
  <c r="CY1433" i="2" s="1"/>
  <c r="CW1433" i="2"/>
  <c r="DI1432" i="2"/>
  <c r="DH1432" i="2"/>
  <c r="DG1432" i="2"/>
  <c r="DF1432" i="2"/>
  <c r="DD1432" i="2"/>
  <c r="CZ1432" i="2"/>
  <c r="CY1432" i="2"/>
  <c r="CX1432" i="2"/>
  <c r="CW1432" i="2"/>
  <c r="DA1432" i="2" s="1"/>
  <c r="DI1431" i="2"/>
  <c r="DH1431" i="2"/>
  <c r="DG1431" i="2"/>
  <c r="DF1431" i="2"/>
  <c r="DD1431" i="2"/>
  <c r="CX1431" i="2"/>
  <c r="CY1431" i="2" s="1"/>
  <c r="CW1431" i="2"/>
  <c r="DI1430" i="2"/>
  <c r="DH1430" i="2"/>
  <c r="DG1430" i="2"/>
  <c r="DF1430" i="2"/>
  <c r="DD1430" i="2"/>
  <c r="DA1430" i="2"/>
  <c r="CX1430" i="2"/>
  <c r="CY1430" i="2" s="1"/>
  <c r="CZ1430" i="2" s="1"/>
  <c r="CW1430" i="2"/>
  <c r="DI1429" i="2"/>
  <c r="DH1429" i="2"/>
  <c r="DG1429" i="2"/>
  <c r="DF1429" i="2"/>
  <c r="DD1429" i="2"/>
  <c r="DA1429" i="2"/>
  <c r="CZ1429" i="2"/>
  <c r="CX1429" i="2"/>
  <c r="CY1429" i="2" s="1"/>
  <c r="CW1429" i="2"/>
  <c r="DI1428" i="2"/>
  <c r="DH1428" i="2"/>
  <c r="DG1428" i="2"/>
  <c r="DF1428" i="2"/>
  <c r="DD1428" i="2"/>
  <c r="CZ1428" i="2"/>
  <c r="CY1428" i="2"/>
  <c r="CX1428" i="2"/>
  <c r="CW1428" i="2"/>
  <c r="DA1428" i="2" s="1"/>
  <c r="DI1427" i="2"/>
  <c r="DH1427" i="2"/>
  <c r="DG1427" i="2"/>
  <c r="DF1427" i="2"/>
  <c r="DD1427" i="2"/>
  <c r="CX1427" i="2"/>
  <c r="CY1427" i="2" s="1"/>
  <c r="CW1427" i="2"/>
  <c r="DI1426" i="2"/>
  <c r="DH1426" i="2"/>
  <c r="DG1426" i="2"/>
  <c r="DF1426" i="2"/>
  <c r="DD1426" i="2"/>
  <c r="DA1426" i="2"/>
  <c r="CX1426" i="2"/>
  <c r="CY1426" i="2" s="1"/>
  <c r="CZ1426" i="2" s="1"/>
  <c r="CW1426" i="2"/>
  <c r="DI1425" i="2"/>
  <c r="DH1425" i="2"/>
  <c r="DG1425" i="2"/>
  <c r="DF1425" i="2"/>
  <c r="DD1425" i="2"/>
  <c r="DA1425" i="2"/>
  <c r="CZ1425" i="2"/>
  <c r="CX1425" i="2"/>
  <c r="CY1425" i="2" s="1"/>
  <c r="CW1425" i="2"/>
  <c r="DI1424" i="2"/>
  <c r="DH1424" i="2"/>
  <c r="DG1424" i="2"/>
  <c r="DF1424" i="2"/>
  <c r="DD1424" i="2"/>
  <c r="CZ1424" i="2"/>
  <c r="CY1424" i="2"/>
  <c r="CX1424" i="2"/>
  <c r="CW1424" i="2"/>
  <c r="DA1424" i="2" s="1"/>
  <c r="DI1423" i="2"/>
  <c r="DH1423" i="2"/>
  <c r="DG1423" i="2"/>
  <c r="DF1423" i="2"/>
  <c r="DD1423" i="2"/>
  <c r="CX1423" i="2"/>
  <c r="CY1423" i="2" s="1"/>
  <c r="CW1423" i="2"/>
  <c r="DI1422" i="2"/>
  <c r="DH1422" i="2"/>
  <c r="DG1422" i="2"/>
  <c r="DF1422" i="2"/>
  <c r="DD1422" i="2"/>
  <c r="DA1422" i="2"/>
  <c r="CX1422" i="2"/>
  <c r="CY1422" i="2" s="1"/>
  <c r="CZ1422" i="2" s="1"/>
  <c r="CW1422" i="2"/>
  <c r="DI1421" i="2"/>
  <c r="DH1421" i="2"/>
  <c r="DG1421" i="2"/>
  <c r="DF1421" i="2"/>
  <c r="DD1421" i="2"/>
  <c r="DA1421" i="2"/>
  <c r="CZ1421" i="2"/>
  <c r="CX1421" i="2"/>
  <c r="CY1421" i="2" s="1"/>
  <c r="CW1421" i="2"/>
  <c r="DI1420" i="2"/>
  <c r="DH1420" i="2"/>
  <c r="DG1420" i="2"/>
  <c r="DF1420" i="2"/>
  <c r="DD1420" i="2"/>
  <c r="CZ1420" i="2"/>
  <c r="CY1420" i="2"/>
  <c r="CX1420" i="2"/>
  <c r="CW1420" i="2"/>
  <c r="DA1420" i="2" s="1"/>
  <c r="DI1419" i="2"/>
  <c r="DH1419" i="2"/>
  <c r="DG1419" i="2"/>
  <c r="DF1419" i="2"/>
  <c r="DD1419" i="2"/>
  <c r="CX1419" i="2"/>
  <c r="CY1419" i="2" s="1"/>
  <c r="CW1419" i="2"/>
  <c r="DI1418" i="2"/>
  <c r="DH1418" i="2"/>
  <c r="DG1418" i="2"/>
  <c r="DF1418" i="2"/>
  <c r="DD1418" i="2"/>
  <c r="DA1418" i="2"/>
  <c r="CX1418" i="2"/>
  <c r="CY1418" i="2" s="1"/>
  <c r="CZ1418" i="2" s="1"/>
  <c r="CW1418" i="2"/>
  <c r="DI1417" i="2"/>
  <c r="DH1417" i="2"/>
  <c r="DG1417" i="2"/>
  <c r="DF1417" i="2"/>
  <c r="DD1417" i="2"/>
  <c r="DA1417" i="2"/>
  <c r="CZ1417" i="2"/>
  <c r="CX1417" i="2"/>
  <c r="CY1417" i="2" s="1"/>
  <c r="CW1417" i="2"/>
  <c r="DI1416" i="2"/>
  <c r="DH1416" i="2"/>
  <c r="DG1416" i="2"/>
  <c r="DF1416" i="2"/>
  <c r="DD1416" i="2"/>
  <c r="CZ1416" i="2"/>
  <c r="CY1416" i="2"/>
  <c r="CX1416" i="2"/>
  <c r="CW1416" i="2"/>
  <c r="DA1416" i="2" s="1"/>
  <c r="DI1415" i="2"/>
  <c r="DH1415" i="2"/>
  <c r="DG1415" i="2"/>
  <c r="DF1415" i="2"/>
  <c r="DD1415" i="2"/>
  <c r="CX1415" i="2"/>
  <c r="CY1415" i="2" s="1"/>
  <c r="CW1415" i="2"/>
  <c r="DI1414" i="2"/>
  <c r="DH1414" i="2"/>
  <c r="DG1414" i="2"/>
  <c r="DF1414" i="2"/>
  <c r="DD1414" i="2"/>
  <c r="DA1414" i="2"/>
  <c r="CX1414" i="2"/>
  <c r="CY1414" i="2" s="1"/>
  <c r="CZ1414" i="2" s="1"/>
  <c r="CW1414" i="2"/>
  <c r="DI1413" i="2"/>
  <c r="DH1413" i="2"/>
  <c r="DG1413" i="2"/>
  <c r="DF1413" i="2"/>
  <c r="DD1413" i="2"/>
  <c r="DA1413" i="2"/>
  <c r="CZ1413" i="2"/>
  <c r="CX1413" i="2"/>
  <c r="CY1413" i="2" s="1"/>
  <c r="CW1413" i="2"/>
  <c r="DI1412" i="2"/>
  <c r="DH1412" i="2"/>
  <c r="DG1412" i="2"/>
  <c r="DF1412" i="2"/>
  <c r="DD1412" i="2"/>
  <c r="CZ1412" i="2"/>
  <c r="CY1412" i="2"/>
  <c r="CX1412" i="2"/>
  <c r="CW1412" i="2"/>
  <c r="DA1412" i="2" s="1"/>
  <c r="DI1411" i="2"/>
  <c r="DH1411" i="2"/>
  <c r="DG1411" i="2"/>
  <c r="DF1411" i="2"/>
  <c r="DD1411" i="2"/>
  <c r="CX1411" i="2"/>
  <c r="CY1411" i="2" s="1"/>
  <c r="CW1411" i="2"/>
  <c r="DI1410" i="2"/>
  <c r="DH1410" i="2"/>
  <c r="DG1410" i="2"/>
  <c r="DF1410" i="2"/>
  <c r="DD1410" i="2"/>
  <c r="DA1410" i="2"/>
  <c r="CX1410" i="2"/>
  <c r="CY1410" i="2" s="1"/>
  <c r="CZ1410" i="2" s="1"/>
  <c r="CW1410" i="2"/>
  <c r="DI1409" i="2"/>
  <c r="DH1409" i="2"/>
  <c r="DG1409" i="2"/>
  <c r="DF1409" i="2"/>
  <c r="DD1409" i="2"/>
  <c r="DA1409" i="2"/>
  <c r="CZ1409" i="2"/>
  <c r="CX1409" i="2"/>
  <c r="CY1409" i="2" s="1"/>
  <c r="CW1409" i="2"/>
  <c r="DI1408" i="2"/>
  <c r="DH1408" i="2"/>
  <c r="DG1408" i="2"/>
  <c r="DF1408" i="2"/>
  <c r="DD1408" i="2"/>
  <c r="CZ1408" i="2"/>
  <c r="CY1408" i="2"/>
  <c r="CX1408" i="2"/>
  <c r="CW1408" i="2"/>
  <c r="DA1408" i="2" s="1"/>
  <c r="DI1407" i="2"/>
  <c r="DH1407" i="2"/>
  <c r="DG1407" i="2"/>
  <c r="DF1407" i="2"/>
  <c r="DD1407" i="2"/>
  <c r="CX1407" i="2"/>
  <c r="CY1407" i="2" s="1"/>
  <c r="CW1407" i="2"/>
  <c r="DI1406" i="2"/>
  <c r="DH1406" i="2"/>
  <c r="DG1406" i="2"/>
  <c r="DF1406" i="2"/>
  <c r="DD1406" i="2"/>
  <c r="DA1406" i="2"/>
  <c r="CX1406" i="2"/>
  <c r="CY1406" i="2" s="1"/>
  <c r="CZ1406" i="2" s="1"/>
  <c r="CW1406" i="2"/>
  <c r="DI1405" i="2"/>
  <c r="DH1405" i="2"/>
  <c r="DG1405" i="2"/>
  <c r="DF1405" i="2"/>
  <c r="DD1405" i="2"/>
  <c r="DA1405" i="2"/>
  <c r="CZ1405" i="2"/>
  <c r="CX1405" i="2"/>
  <c r="CY1405" i="2" s="1"/>
  <c r="CW1405" i="2"/>
  <c r="DI1404" i="2"/>
  <c r="DH1404" i="2"/>
  <c r="DG1404" i="2"/>
  <c r="DF1404" i="2"/>
  <c r="DD1404" i="2"/>
  <c r="CZ1404" i="2"/>
  <c r="CY1404" i="2"/>
  <c r="CX1404" i="2"/>
  <c r="CW1404" i="2"/>
  <c r="DA1404" i="2" s="1"/>
  <c r="DI1403" i="2"/>
  <c r="DH1403" i="2"/>
  <c r="DG1403" i="2"/>
  <c r="DF1403" i="2"/>
  <c r="DD1403" i="2"/>
  <c r="CX1403" i="2"/>
  <c r="CY1403" i="2" s="1"/>
  <c r="CW1403" i="2"/>
  <c r="DI1402" i="2"/>
  <c r="DH1402" i="2"/>
  <c r="DG1402" i="2"/>
  <c r="DF1402" i="2"/>
  <c r="DD1402" i="2"/>
  <c r="DA1402" i="2"/>
  <c r="CX1402" i="2"/>
  <c r="CY1402" i="2" s="1"/>
  <c r="CZ1402" i="2" s="1"/>
  <c r="CW1402" i="2"/>
  <c r="DI1401" i="2"/>
  <c r="DH1401" i="2"/>
  <c r="DG1401" i="2"/>
  <c r="DF1401" i="2"/>
  <c r="DD1401" i="2"/>
  <c r="DA1401" i="2"/>
  <c r="CZ1401" i="2"/>
  <c r="CX1401" i="2"/>
  <c r="CY1401" i="2" s="1"/>
  <c r="CW1401" i="2"/>
  <c r="DI1400" i="2"/>
  <c r="DH1400" i="2"/>
  <c r="DG1400" i="2"/>
  <c r="DF1400" i="2"/>
  <c r="DD1400" i="2"/>
  <c r="CZ1400" i="2"/>
  <c r="CY1400" i="2"/>
  <c r="CX1400" i="2"/>
  <c r="CW1400" i="2"/>
  <c r="DA1400" i="2" s="1"/>
  <c r="DI1399" i="2"/>
  <c r="DH1399" i="2"/>
  <c r="DG1399" i="2"/>
  <c r="DF1399" i="2"/>
  <c r="DD1399" i="2"/>
  <c r="CX1399" i="2"/>
  <c r="CY1399" i="2" s="1"/>
  <c r="CW1399" i="2"/>
  <c r="DI1398" i="2"/>
  <c r="DH1398" i="2"/>
  <c r="DG1398" i="2"/>
  <c r="DF1398" i="2"/>
  <c r="DD1398" i="2"/>
  <c r="DA1398" i="2"/>
  <c r="CX1398" i="2"/>
  <c r="CY1398" i="2" s="1"/>
  <c r="CZ1398" i="2" s="1"/>
  <c r="CW1398" i="2"/>
  <c r="DI1397" i="2"/>
  <c r="DH1397" i="2"/>
  <c r="DG1397" i="2"/>
  <c r="DF1397" i="2"/>
  <c r="DD1397" i="2"/>
  <c r="DA1397" i="2"/>
  <c r="CZ1397" i="2"/>
  <c r="CX1397" i="2"/>
  <c r="CY1397" i="2" s="1"/>
  <c r="CW1397" i="2"/>
  <c r="DI1396" i="2"/>
  <c r="DH1396" i="2"/>
  <c r="DG1396" i="2"/>
  <c r="DF1396" i="2"/>
  <c r="DD1396" i="2"/>
  <c r="CZ1396" i="2"/>
  <c r="CY1396" i="2"/>
  <c r="CX1396" i="2"/>
  <c r="CW1396" i="2"/>
  <c r="DA1396" i="2" s="1"/>
  <c r="DI1395" i="2"/>
  <c r="DH1395" i="2"/>
  <c r="DG1395" i="2"/>
  <c r="DF1395" i="2"/>
  <c r="DD1395" i="2"/>
  <c r="CX1395" i="2"/>
  <c r="CY1395" i="2" s="1"/>
  <c r="CW1395" i="2"/>
  <c r="DI1394" i="2"/>
  <c r="DH1394" i="2"/>
  <c r="DG1394" i="2"/>
  <c r="DF1394" i="2"/>
  <c r="DD1394" i="2"/>
  <c r="DA1394" i="2"/>
  <c r="CX1394" i="2"/>
  <c r="CY1394" i="2" s="1"/>
  <c r="CZ1394" i="2" s="1"/>
  <c r="CW1394" i="2"/>
  <c r="DI1393" i="2"/>
  <c r="DH1393" i="2"/>
  <c r="DG1393" i="2"/>
  <c r="DF1393" i="2"/>
  <c r="DD1393" i="2"/>
  <c r="DA1393" i="2"/>
  <c r="CZ1393" i="2"/>
  <c r="CX1393" i="2"/>
  <c r="CY1393" i="2" s="1"/>
  <c r="CW1393" i="2"/>
  <c r="DI1392" i="2"/>
  <c r="DH1392" i="2"/>
  <c r="DG1392" i="2"/>
  <c r="DF1392" i="2"/>
  <c r="DD1392" i="2"/>
  <c r="CZ1392" i="2"/>
  <c r="CY1392" i="2"/>
  <c r="CX1392" i="2"/>
  <c r="CW1392" i="2"/>
  <c r="DA1392" i="2" s="1"/>
  <c r="DI1391" i="2"/>
  <c r="DH1391" i="2"/>
  <c r="DG1391" i="2"/>
  <c r="DF1391" i="2"/>
  <c r="DD1391" i="2"/>
  <c r="CX1391" i="2"/>
  <c r="CY1391" i="2" s="1"/>
  <c r="CW1391" i="2"/>
  <c r="DI1390" i="2"/>
  <c r="DH1390" i="2"/>
  <c r="DG1390" i="2"/>
  <c r="DF1390" i="2"/>
  <c r="DD1390" i="2"/>
  <c r="DA1390" i="2"/>
  <c r="CX1390" i="2"/>
  <c r="CY1390" i="2" s="1"/>
  <c r="CZ1390" i="2" s="1"/>
  <c r="CW1390" i="2"/>
  <c r="DI1389" i="2"/>
  <c r="DH1389" i="2"/>
  <c r="DG1389" i="2"/>
  <c r="DF1389" i="2"/>
  <c r="DD1389" i="2"/>
  <c r="DA1389" i="2"/>
  <c r="CZ1389" i="2"/>
  <c r="CX1389" i="2"/>
  <c r="CY1389" i="2" s="1"/>
  <c r="CW1389" i="2"/>
  <c r="DI1388" i="2"/>
  <c r="DH1388" i="2"/>
  <c r="DG1388" i="2"/>
  <c r="DF1388" i="2"/>
  <c r="DD1388" i="2"/>
  <c r="CZ1388" i="2"/>
  <c r="CY1388" i="2"/>
  <c r="CX1388" i="2"/>
  <c r="CW1388" i="2"/>
  <c r="DA1388" i="2" s="1"/>
  <c r="DI1387" i="2"/>
  <c r="DH1387" i="2"/>
  <c r="DG1387" i="2"/>
  <c r="DF1387" i="2"/>
  <c r="DD1387" i="2"/>
  <c r="CX1387" i="2"/>
  <c r="CY1387" i="2" s="1"/>
  <c r="CW1387" i="2"/>
  <c r="DI1386" i="2"/>
  <c r="DH1386" i="2"/>
  <c r="DG1386" i="2"/>
  <c r="DF1386" i="2"/>
  <c r="DD1386" i="2"/>
  <c r="DA1386" i="2"/>
  <c r="CX1386" i="2"/>
  <c r="CY1386" i="2" s="1"/>
  <c r="CZ1386" i="2" s="1"/>
  <c r="CW1386" i="2"/>
  <c r="DI1385" i="2"/>
  <c r="DH1385" i="2"/>
  <c r="DG1385" i="2"/>
  <c r="DF1385" i="2"/>
  <c r="DD1385" i="2"/>
  <c r="DA1385" i="2"/>
  <c r="CZ1385" i="2"/>
  <c r="CX1385" i="2"/>
  <c r="CY1385" i="2" s="1"/>
  <c r="CW1385" i="2"/>
  <c r="DI1384" i="2"/>
  <c r="DH1384" i="2"/>
  <c r="DG1384" i="2"/>
  <c r="DF1384" i="2"/>
  <c r="DD1384" i="2"/>
  <c r="CZ1384" i="2"/>
  <c r="CY1384" i="2"/>
  <c r="CX1384" i="2"/>
  <c r="CW1384" i="2"/>
  <c r="DA1384" i="2" s="1"/>
  <c r="DI1383" i="2"/>
  <c r="DH1383" i="2"/>
  <c r="DG1383" i="2"/>
  <c r="DF1383" i="2"/>
  <c r="DD1383" i="2"/>
  <c r="CX1383" i="2"/>
  <c r="CY1383" i="2" s="1"/>
  <c r="CW1383" i="2"/>
  <c r="DI1382" i="2"/>
  <c r="DH1382" i="2"/>
  <c r="DG1382" i="2"/>
  <c r="DF1382" i="2"/>
  <c r="DD1382" i="2"/>
  <c r="DA1382" i="2"/>
  <c r="CX1382" i="2"/>
  <c r="CY1382" i="2" s="1"/>
  <c r="CZ1382" i="2" s="1"/>
  <c r="CW1382" i="2"/>
  <c r="DI1381" i="2"/>
  <c r="DH1381" i="2"/>
  <c r="DG1381" i="2"/>
  <c r="DF1381" i="2"/>
  <c r="DD1381" i="2"/>
  <c r="DA1381" i="2"/>
  <c r="CZ1381" i="2"/>
  <c r="CX1381" i="2"/>
  <c r="CY1381" i="2" s="1"/>
  <c r="CW1381" i="2"/>
  <c r="DI1380" i="2"/>
  <c r="DH1380" i="2"/>
  <c r="DG1380" i="2"/>
  <c r="DF1380" i="2"/>
  <c r="DD1380" i="2"/>
  <c r="CZ1380" i="2"/>
  <c r="CY1380" i="2"/>
  <c r="CX1380" i="2"/>
  <c r="CW1380" i="2"/>
  <c r="DA1380" i="2" s="1"/>
  <c r="DI1379" i="2"/>
  <c r="DH1379" i="2"/>
  <c r="DG1379" i="2"/>
  <c r="DF1379" i="2"/>
  <c r="DD1379" i="2"/>
  <c r="CX1379" i="2"/>
  <c r="CY1379" i="2" s="1"/>
  <c r="CW1379" i="2"/>
  <c r="DI1378" i="2"/>
  <c r="DH1378" i="2"/>
  <c r="DG1378" i="2"/>
  <c r="DF1378" i="2"/>
  <c r="DD1378" i="2"/>
  <c r="DA1378" i="2"/>
  <c r="CX1378" i="2"/>
  <c r="CY1378" i="2" s="1"/>
  <c r="CZ1378" i="2" s="1"/>
  <c r="CW1378" i="2"/>
  <c r="DI1377" i="2"/>
  <c r="DH1377" i="2"/>
  <c r="DG1377" i="2"/>
  <c r="DF1377" i="2"/>
  <c r="DD1377" i="2"/>
  <c r="DA1377" i="2"/>
  <c r="CZ1377" i="2"/>
  <c r="CX1377" i="2"/>
  <c r="CY1377" i="2" s="1"/>
  <c r="CW1377" i="2"/>
  <c r="DI1376" i="2"/>
  <c r="DH1376" i="2"/>
  <c r="DG1376" i="2"/>
  <c r="DF1376" i="2"/>
  <c r="DD1376" i="2"/>
  <c r="CZ1376" i="2"/>
  <c r="CY1376" i="2"/>
  <c r="CX1376" i="2"/>
  <c r="CW1376" i="2"/>
  <c r="DA1376" i="2" s="1"/>
  <c r="DI1375" i="2"/>
  <c r="DH1375" i="2"/>
  <c r="DG1375" i="2"/>
  <c r="DF1375" i="2"/>
  <c r="DD1375" i="2"/>
  <c r="CX1375" i="2"/>
  <c r="CY1375" i="2" s="1"/>
  <c r="CW1375" i="2"/>
  <c r="DI1374" i="2"/>
  <c r="DH1374" i="2"/>
  <c r="DG1374" i="2"/>
  <c r="DF1374" i="2"/>
  <c r="DD1374" i="2"/>
  <c r="DA1374" i="2"/>
  <c r="CX1374" i="2"/>
  <c r="CY1374" i="2" s="1"/>
  <c r="CZ1374" i="2" s="1"/>
  <c r="CW1374" i="2"/>
  <c r="DI1373" i="2"/>
  <c r="DH1373" i="2"/>
  <c r="DG1373" i="2"/>
  <c r="DF1373" i="2"/>
  <c r="DD1373" i="2"/>
  <c r="DA1373" i="2"/>
  <c r="CZ1373" i="2"/>
  <c r="CX1373" i="2"/>
  <c r="CY1373" i="2" s="1"/>
  <c r="CW1373" i="2"/>
  <c r="DI1372" i="2"/>
  <c r="DH1372" i="2"/>
  <c r="DG1372" i="2"/>
  <c r="DF1372" i="2"/>
  <c r="DD1372" i="2"/>
  <c r="CZ1372" i="2"/>
  <c r="CY1372" i="2"/>
  <c r="CX1372" i="2"/>
  <c r="CW1372" i="2"/>
  <c r="DA1372" i="2" s="1"/>
  <c r="DI1371" i="2"/>
  <c r="DH1371" i="2"/>
  <c r="DG1371" i="2"/>
  <c r="DF1371" i="2"/>
  <c r="DD1371" i="2"/>
  <c r="CY1371" i="2"/>
  <c r="CX1371" i="2"/>
  <c r="CW1371" i="2"/>
  <c r="DI1370" i="2"/>
  <c r="DH1370" i="2"/>
  <c r="DG1370" i="2"/>
  <c r="DF1370" i="2"/>
  <c r="DD1370" i="2"/>
  <c r="CY1370" i="2"/>
  <c r="CZ1370" i="2" s="1"/>
  <c r="CX1370" i="2"/>
  <c r="CW1370" i="2"/>
  <c r="DA1370" i="2" s="1"/>
  <c r="DB1370" i="2" s="1"/>
  <c r="DI1369" i="2"/>
  <c r="DH1369" i="2"/>
  <c r="DG1369" i="2"/>
  <c r="DF1369" i="2"/>
  <c r="DD1369" i="2"/>
  <c r="CZ1369" i="2"/>
  <c r="CY1369" i="2"/>
  <c r="CX1369" i="2"/>
  <c r="CW1369" i="2"/>
  <c r="DA1369" i="2" s="1"/>
  <c r="DI1368" i="2"/>
  <c r="DH1368" i="2"/>
  <c r="DG1368" i="2"/>
  <c r="DF1368" i="2"/>
  <c r="DD1368" i="2"/>
  <c r="CY1368" i="2"/>
  <c r="CX1368" i="2"/>
  <c r="CW1368" i="2"/>
  <c r="DI1367" i="2"/>
  <c r="DH1367" i="2"/>
  <c r="DG1367" i="2"/>
  <c r="DF1367" i="2"/>
  <c r="DD1367" i="2"/>
  <c r="DB1367" i="2"/>
  <c r="CX1367" i="2"/>
  <c r="CY1367" i="2" s="1"/>
  <c r="CZ1367" i="2" s="1"/>
  <c r="CW1367" i="2"/>
  <c r="DA1367" i="2" s="1"/>
  <c r="DI1366" i="2"/>
  <c r="DH1366" i="2"/>
  <c r="DG1366" i="2"/>
  <c r="DF1366" i="2"/>
  <c r="DD1366" i="2"/>
  <c r="CZ1366" i="2"/>
  <c r="CY1366" i="2"/>
  <c r="CX1366" i="2"/>
  <c r="CW1366" i="2"/>
  <c r="DA1366" i="2" s="1"/>
  <c r="DI1365" i="2"/>
  <c r="DH1365" i="2"/>
  <c r="DG1365" i="2"/>
  <c r="DF1365" i="2"/>
  <c r="DD1365" i="2"/>
  <c r="CZ1365" i="2"/>
  <c r="CY1365" i="2"/>
  <c r="DB1365" i="2" s="1"/>
  <c r="CX1365" i="2"/>
  <c r="CW1365" i="2"/>
  <c r="DA1365" i="2" s="1"/>
  <c r="DI1364" i="2"/>
  <c r="DH1364" i="2"/>
  <c r="DG1364" i="2"/>
  <c r="DF1364" i="2"/>
  <c r="DD1364" i="2"/>
  <c r="CY1364" i="2"/>
  <c r="CX1364" i="2"/>
  <c r="CW1364" i="2"/>
  <c r="DI1363" i="2"/>
  <c r="DH1363" i="2"/>
  <c r="DG1363" i="2"/>
  <c r="DF1363" i="2"/>
  <c r="DD1363" i="2"/>
  <c r="CX1363" i="2"/>
  <c r="CY1363" i="2" s="1"/>
  <c r="CZ1363" i="2" s="1"/>
  <c r="CW1363" i="2"/>
  <c r="DI1362" i="2"/>
  <c r="DH1362" i="2"/>
  <c r="DG1362" i="2"/>
  <c r="DF1362" i="2"/>
  <c r="DD1362" i="2"/>
  <c r="CZ1362" i="2"/>
  <c r="CY1362" i="2"/>
  <c r="CX1362" i="2"/>
  <c r="CW1362" i="2"/>
  <c r="DA1362" i="2" s="1"/>
  <c r="DI1361" i="2"/>
  <c r="DH1361" i="2"/>
  <c r="DG1361" i="2"/>
  <c r="DF1361" i="2"/>
  <c r="DD1361" i="2"/>
  <c r="CZ1361" i="2"/>
  <c r="CY1361" i="2"/>
  <c r="CX1361" i="2"/>
  <c r="CW1361" i="2"/>
  <c r="DA1361" i="2" s="1"/>
  <c r="DI1360" i="2"/>
  <c r="DH1360" i="2"/>
  <c r="DG1360" i="2"/>
  <c r="DF1360" i="2"/>
  <c r="DD1360" i="2"/>
  <c r="CY1360" i="2"/>
  <c r="CX1360" i="2"/>
  <c r="CW1360" i="2"/>
  <c r="DA1360" i="2" s="1"/>
  <c r="DI1359" i="2"/>
  <c r="DH1359" i="2"/>
  <c r="DG1359" i="2"/>
  <c r="DF1359" i="2"/>
  <c r="DD1359" i="2"/>
  <c r="CX1359" i="2"/>
  <c r="CY1359" i="2" s="1"/>
  <c r="CZ1359" i="2" s="1"/>
  <c r="CW1359" i="2"/>
  <c r="DI1358" i="2"/>
  <c r="DH1358" i="2"/>
  <c r="DG1358" i="2"/>
  <c r="DF1358" i="2"/>
  <c r="DD1358" i="2"/>
  <c r="CZ1358" i="2"/>
  <c r="CY1358" i="2"/>
  <c r="CX1358" i="2"/>
  <c r="CW1358" i="2"/>
  <c r="DA1358" i="2" s="1"/>
  <c r="DI1357" i="2"/>
  <c r="DH1357" i="2"/>
  <c r="DG1357" i="2"/>
  <c r="DF1357" i="2"/>
  <c r="DD1357" i="2"/>
  <c r="CZ1357" i="2"/>
  <c r="CY1357" i="2"/>
  <c r="CX1357" i="2"/>
  <c r="CW1357" i="2"/>
  <c r="DA1357" i="2" s="1"/>
  <c r="DI1356" i="2"/>
  <c r="DH1356" i="2"/>
  <c r="DG1356" i="2"/>
  <c r="DF1356" i="2"/>
  <c r="DD1356" i="2"/>
  <c r="CY1356" i="2"/>
  <c r="CX1356" i="2"/>
  <c r="CW1356" i="2"/>
  <c r="DA1356" i="2" s="1"/>
  <c r="DI1355" i="2"/>
  <c r="DH1355" i="2"/>
  <c r="DG1355" i="2"/>
  <c r="DF1355" i="2"/>
  <c r="DD1355" i="2"/>
  <c r="CX1355" i="2"/>
  <c r="CY1355" i="2" s="1"/>
  <c r="CZ1355" i="2" s="1"/>
  <c r="CW1355" i="2"/>
  <c r="DA1355" i="2" s="1"/>
  <c r="DI1354" i="2"/>
  <c r="DH1354" i="2"/>
  <c r="DG1354" i="2"/>
  <c r="DF1354" i="2"/>
  <c r="DD1354" i="2"/>
  <c r="CZ1354" i="2"/>
  <c r="CY1354" i="2"/>
  <c r="CX1354" i="2"/>
  <c r="CW1354" i="2"/>
  <c r="DA1354" i="2" s="1"/>
  <c r="DI1353" i="2"/>
  <c r="DH1353" i="2"/>
  <c r="DG1353" i="2"/>
  <c r="DF1353" i="2"/>
  <c r="DD1353" i="2"/>
  <c r="CZ1353" i="2"/>
  <c r="CY1353" i="2"/>
  <c r="CX1353" i="2"/>
  <c r="CW1353" i="2"/>
  <c r="DA1353" i="2" s="1"/>
  <c r="DI1352" i="2"/>
  <c r="DH1352" i="2"/>
  <c r="DG1352" i="2"/>
  <c r="DF1352" i="2"/>
  <c r="DD1352" i="2"/>
  <c r="CY1352" i="2"/>
  <c r="CX1352" i="2"/>
  <c r="CW1352" i="2"/>
  <c r="DI1351" i="2"/>
  <c r="DH1351" i="2"/>
  <c r="DG1351" i="2"/>
  <c r="DF1351" i="2"/>
  <c r="DD1351" i="2"/>
  <c r="DB1351" i="2"/>
  <c r="CX1351" i="2"/>
  <c r="CY1351" i="2" s="1"/>
  <c r="CZ1351" i="2" s="1"/>
  <c r="CW1351" i="2"/>
  <c r="DA1351" i="2" s="1"/>
  <c r="DI1350" i="2"/>
  <c r="DH1350" i="2"/>
  <c r="DG1350" i="2"/>
  <c r="DF1350" i="2"/>
  <c r="DD1350" i="2"/>
  <c r="CZ1350" i="2"/>
  <c r="CY1350" i="2"/>
  <c r="CX1350" i="2"/>
  <c r="CW1350" i="2"/>
  <c r="DA1350" i="2" s="1"/>
  <c r="DI1349" i="2"/>
  <c r="DH1349" i="2"/>
  <c r="DG1349" i="2"/>
  <c r="DF1349" i="2"/>
  <c r="DD1349" i="2"/>
  <c r="CZ1349" i="2"/>
  <c r="CY1349" i="2"/>
  <c r="DB1349" i="2" s="1"/>
  <c r="CX1349" i="2"/>
  <c r="CW1349" i="2"/>
  <c r="DA1349" i="2" s="1"/>
  <c r="DI1348" i="2"/>
  <c r="DH1348" i="2"/>
  <c r="DG1348" i="2"/>
  <c r="DF1348" i="2"/>
  <c r="DD1348" i="2"/>
  <c r="CY1348" i="2"/>
  <c r="CX1348" i="2"/>
  <c r="CW1348" i="2"/>
  <c r="DI1347" i="2"/>
  <c r="DH1347" i="2"/>
  <c r="DG1347" i="2"/>
  <c r="DF1347" i="2"/>
  <c r="DD1347" i="2"/>
  <c r="CX1347" i="2"/>
  <c r="CY1347" i="2" s="1"/>
  <c r="CZ1347" i="2" s="1"/>
  <c r="CW1347" i="2"/>
  <c r="DI1346" i="2"/>
  <c r="DH1346" i="2"/>
  <c r="DG1346" i="2"/>
  <c r="DF1346" i="2"/>
  <c r="DD1346" i="2"/>
  <c r="CZ1346" i="2"/>
  <c r="CY1346" i="2"/>
  <c r="CX1346" i="2"/>
  <c r="CW1346" i="2"/>
  <c r="DA1346" i="2" s="1"/>
  <c r="DI1345" i="2"/>
  <c r="DH1345" i="2"/>
  <c r="DG1345" i="2"/>
  <c r="DF1345" i="2"/>
  <c r="DD1345" i="2"/>
  <c r="CZ1345" i="2"/>
  <c r="CY1345" i="2"/>
  <c r="CX1345" i="2"/>
  <c r="CW1345" i="2"/>
  <c r="DA1345" i="2" s="1"/>
  <c r="DI1344" i="2"/>
  <c r="DH1344" i="2"/>
  <c r="DG1344" i="2"/>
  <c r="DF1344" i="2"/>
  <c r="DD1344" i="2"/>
  <c r="CY1344" i="2"/>
  <c r="CX1344" i="2"/>
  <c r="CW1344" i="2"/>
  <c r="DA1344" i="2" s="1"/>
  <c r="DI1343" i="2"/>
  <c r="DH1343" i="2"/>
  <c r="DG1343" i="2"/>
  <c r="DF1343" i="2"/>
  <c r="DD1343" i="2"/>
  <c r="CX1343" i="2"/>
  <c r="CY1343" i="2" s="1"/>
  <c r="CZ1343" i="2" s="1"/>
  <c r="CW1343" i="2"/>
  <c r="DI1342" i="2"/>
  <c r="DH1342" i="2"/>
  <c r="DG1342" i="2"/>
  <c r="DF1342" i="2"/>
  <c r="DD1342" i="2"/>
  <c r="CZ1342" i="2"/>
  <c r="CY1342" i="2"/>
  <c r="CX1342" i="2"/>
  <c r="CW1342" i="2"/>
  <c r="DA1342" i="2" s="1"/>
  <c r="DI1341" i="2"/>
  <c r="DH1341" i="2"/>
  <c r="DG1341" i="2"/>
  <c r="DF1341" i="2"/>
  <c r="DD1341" i="2"/>
  <c r="CZ1341" i="2"/>
  <c r="CY1341" i="2"/>
  <c r="CX1341" i="2"/>
  <c r="CW1341" i="2"/>
  <c r="DA1341" i="2" s="1"/>
  <c r="DI1340" i="2"/>
  <c r="DH1340" i="2"/>
  <c r="DG1340" i="2"/>
  <c r="DF1340" i="2"/>
  <c r="DD1340" i="2"/>
  <c r="CY1340" i="2"/>
  <c r="CX1340" i="2"/>
  <c r="CW1340" i="2"/>
  <c r="DA1340" i="2" s="1"/>
  <c r="DI1339" i="2"/>
  <c r="DH1339" i="2"/>
  <c r="DG1339" i="2"/>
  <c r="DF1339" i="2"/>
  <c r="DD1339" i="2"/>
  <c r="CX1339" i="2"/>
  <c r="CY1339" i="2" s="1"/>
  <c r="CZ1339" i="2" s="1"/>
  <c r="CW1339" i="2"/>
  <c r="DA1339" i="2" s="1"/>
  <c r="DI1338" i="2"/>
  <c r="DH1338" i="2"/>
  <c r="DG1338" i="2"/>
  <c r="DF1338" i="2"/>
  <c r="DD1338" i="2"/>
  <c r="CZ1338" i="2"/>
  <c r="CY1338" i="2"/>
  <c r="CX1338" i="2"/>
  <c r="CW1338" i="2"/>
  <c r="DA1338" i="2" s="1"/>
  <c r="DI1337" i="2"/>
  <c r="DH1337" i="2"/>
  <c r="DG1337" i="2"/>
  <c r="DF1337" i="2"/>
  <c r="DD1337" i="2"/>
  <c r="CZ1337" i="2"/>
  <c r="CY1337" i="2"/>
  <c r="CX1337" i="2"/>
  <c r="CW1337" i="2"/>
  <c r="DA1337" i="2" s="1"/>
  <c r="DI1336" i="2"/>
  <c r="DH1336" i="2"/>
  <c r="DG1336" i="2"/>
  <c r="DF1336" i="2"/>
  <c r="DD1336" i="2"/>
  <c r="CX1336" i="2"/>
  <c r="CY1336" i="2" s="1"/>
  <c r="CW1336" i="2"/>
  <c r="DI1335" i="2"/>
  <c r="DH1335" i="2"/>
  <c r="DG1335" i="2"/>
  <c r="DF1335" i="2"/>
  <c r="DD1335" i="2"/>
  <c r="CX1335" i="2"/>
  <c r="CY1335" i="2" s="1"/>
  <c r="CZ1335" i="2" s="1"/>
  <c r="CW1335" i="2"/>
  <c r="DI1334" i="2"/>
  <c r="DH1334" i="2"/>
  <c r="DG1334" i="2"/>
  <c r="DF1334" i="2"/>
  <c r="DD1334" i="2"/>
  <c r="CZ1334" i="2"/>
  <c r="CY1334" i="2"/>
  <c r="CX1334" i="2"/>
  <c r="CW1334" i="2"/>
  <c r="DA1334" i="2" s="1"/>
  <c r="DI1333" i="2"/>
  <c r="DH1333" i="2"/>
  <c r="DG1333" i="2"/>
  <c r="DF1333" i="2"/>
  <c r="DD1333" i="2"/>
  <c r="CZ1333" i="2"/>
  <c r="CY1333" i="2"/>
  <c r="CX1333" i="2"/>
  <c r="CW1333" i="2"/>
  <c r="DA1333" i="2" s="1"/>
  <c r="DI1332" i="2"/>
  <c r="DH1332" i="2"/>
  <c r="DG1332" i="2"/>
  <c r="DF1332" i="2"/>
  <c r="DD1332" i="2"/>
  <c r="CX1332" i="2"/>
  <c r="CY1332" i="2" s="1"/>
  <c r="CW1332" i="2"/>
  <c r="DI1331" i="2"/>
  <c r="DH1331" i="2"/>
  <c r="DG1331" i="2"/>
  <c r="DF1331" i="2"/>
  <c r="DD1331" i="2"/>
  <c r="DA1331" i="2"/>
  <c r="CX1331" i="2"/>
  <c r="CY1331" i="2" s="1"/>
  <c r="CZ1331" i="2" s="1"/>
  <c r="CW1331" i="2"/>
  <c r="DI1330" i="2"/>
  <c r="DH1330" i="2"/>
  <c r="DG1330" i="2"/>
  <c r="DF1330" i="2"/>
  <c r="DD1330" i="2"/>
  <c r="CZ1330" i="2"/>
  <c r="CY1330" i="2"/>
  <c r="CX1330" i="2"/>
  <c r="CW1330" i="2"/>
  <c r="DA1330" i="2" s="1"/>
  <c r="DI1329" i="2"/>
  <c r="DH1329" i="2"/>
  <c r="DG1329" i="2"/>
  <c r="DF1329" i="2"/>
  <c r="DD1329" i="2"/>
  <c r="CY1329" i="2"/>
  <c r="CX1329" i="2"/>
  <c r="CW1329" i="2"/>
  <c r="DI1328" i="2"/>
  <c r="DH1328" i="2"/>
  <c r="DG1328" i="2"/>
  <c r="DF1328" i="2"/>
  <c r="DD1328" i="2"/>
  <c r="CX1328" i="2"/>
  <c r="CY1328" i="2" s="1"/>
  <c r="CW1328" i="2"/>
  <c r="DA1328" i="2" s="1"/>
  <c r="DI1327" i="2"/>
  <c r="DH1327" i="2"/>
  <c r="DG1327" i="2"/>
  <c r="DF1327" i="2"/>
  <c r="DD1327" i="2"/>
  <c r="CZ1327" i="2"/>
  <c r="CX1327" i="2"/>
  <c r="CY1327" i="2" s="1"/>
  <c r="CW1327" i="2"/>
  <c r="DI1326" i="2"/>
  <c r="DH1326" i="2"/>
  <c r="DG1326" i="2"/>
  <c r="DF1326" i="2"/>
  <c r="DD1326" i="2"/>
  <c r="CZ1326" i="2"/>
  <c r="CY1326" i="2"/>
  <c r="CX1326" i="2"/>
  <c r="CW1326" i="2"/>
  <c r="DA1326" i="2" s="1"/>
  <c r="DI1325" i="2"/>
  <c r="DH1325" i="2"/>
  <c r="DG1325" i="2"/>
  <c r="DF1325" i="2"/>
  <c r="DD1325" i="2"/>
  <c r="CY1325" i="2"/>
  <c r="CX1325" i="2"/>
  <c r="CW1325" i="2"/>
  <c r="DI1324" i="2"/>
  <c r="DH1324" i="2"/>
  <c r="DG1324" i="2"/>
  <c r="DF1324" i="2"/>
  <c r="DD1324" i="2"/>
  <c r="CX1324" i="2"/>
  <c r="CY1324" i="2" s="1"/>
  <c r="CW1324" i="2"/>
  <c r="DA1324" i="2" s="1"/>
  <c r="DI1323" i="2"/>
  <c r="DH1323" i="2"/>
  <c r="DG1323" i="2"/>
  <c r="DF1323" i="2"/>
  <c r="DD1323" i="2"/>
  <c r="CZ1323" i="2"/>
  <c r="CX1323" i="2"/>
  <c r="CY1323" i="2" s="1"/>
  <c r="CW1323" i="2"/>
  <c r="DI1322" i="2"/>
  <c r="DH1322" i="2"/>
  <c r="DG1322" i="2"/>
  <c r="DF1322" i="2"/>
  <c r="DD1322" i="2"/>
  <c r="CZ1322" i="2"/>
  <c r="CY1322" i="2"/>
  <c r="CX1322" i="2"/>
  <c r="CW1322" i="2"/>
  <c r="DA1322" i="2" s="1"/>
  <c r="DI1321" i="2"/>
  <c r="DH1321" i="2"/>
  <c r="DG1321" i="2"/>
  <c r="DF1321" i="2"/>
  <c r="DD1321" i="2"/>
  <c r="CY1321" i="2"/>
  <c r="CX1321" i="2"/>
  <c r="CW1321" i="2"/>
  <c r="DI1320" i="2"/>
  <c r="DH1320" i="2"/>
  <c r="DG1320" i="2"/>
  <c r="DF1320" i="2"/>
  <c r="DD1320" i="2"/>
  <c r="CX1320" i="2"/>
  <c r="CY1320" i="2" s="1"/>
  <c r="CW1320" i="2"/>
  <c r="DA1320" i="2" s="1"/>
  <c r="DI1319" i="2"/>
  <c r="DH1319" i="2"/>
  <c r="DG1319" i="2"/>
  <c r="DF1319" i="2"/>
  <c r="DD1319" i="2"/>
  <c r="CZ1319" i="2"/>
  <c r="CX1319" i="2"/>
  <c r="CY1319" i="2" s="1"/>
  <c r="CW1319" i="2"/>
  <c r="DI1318" i="2"/>
  <c r="DH1318" i="2"/>
  <c r="DG1318" i="2"/>
  <c r="DF1318" i="2"/>
  <c r="DD1318" i="2"/>
  <c r="CZ1318" i="2"/>
  <c r="CY1318" i="2"/>
  <c r="CX1318" i="2"/>
  <c r="CW1318" i="2"/>
  <c r="DA1318" i="2" s="1"/>
  <c r="DI1317" i="2"/>
  <c r="DH1317" i="2"/>
  <c r="DG1317" i="2"/>
  <c r="DF1317" i="2"/>
  <c r="DD1317" i="2"/>
  <c r="CY1317" i="2"/>
  <c r="CX1317" i="2"/>
  <c r="CW1317" i="2"/>
  <c r="DI1316" i="2"/>
  <c r="DH1316" i="2"/>
  <c r="DG1316" i="2"/>
  <c r="DF1316" i="2"/>
  <c r="DD1316" i="2"/>
  <c r="CX1316" i="2"/>
  <c r="CY1316" i="2" s="1"/>
  <c r="CW1316" i="2"/>
  <c r="DA1316" i="2" s="1"/>
  <c r="DI1315" i="2"/>
  <c r="DH1315" i="2"/>
  <c r="DG1315" i="2"/>
  <c r="DF1315" i="2"/>
  <c r="DD1315" i="2"/>
  <c r="CZ1315" i="2"/>
  <c r="CX1315" i="2"/>
  <c r="CY1315" i="2" s="1"/>
  <c r="CW1315" i="2"/>
  <c r="DI1314" i="2"/>
  <c r="DH1314" i="2"/>
  <c r="DG1314" i="2"/>
  <c r="DF1314" i="2"/>
  <c r="DD1314" i="2"/>
  <c r="CZ1314" i="2"/>
  <c r="CY1314" i="2"/>
  <c r="CX1314" i="2"/>
  <c r="CW1314" i="2"/>
  <c r="DA1314" i="2" s="1"/>
  <c r="DI1313" i="2"/>
  <c r="DH1313" i="2"/>
  <c r="DG1313" i="2"/>
  <c r="DF1313" i="2"/>
  <c r="DD1313" i="2"/>
  <c r="CY1313" i="2"/>
  <c r="CX1313" i="2"/>
  <c r="CW1313" i="2"/>
  <c r="DI1312" i="2"/>
  <c r="DH1312" i="2"/>
  <c r="DG1312" i="2"/>
  <c r="DF1312" i="2"/>
  <c r="DD1312" i="2"/>
  <c r="CX1312" i="2"/>
  <c r="CY1312" i="2" s="1"/>
  <c r="CW1312" i="2"/>
  <c r="DA1312" i="2" s="1"/>
  <c r="DI1311" i="2"/>
  <c r="DH1311" i="2"/>
  <c r="DG1311" i="2"/>
  <c r="DF1311" i="2"/>
  <c r="DD1311" i="2"/>
  <c r="CZ1311" i="2"/>
  <c r="CX1311" i="2"/>
  <c r="CY1311" i="2" s="1"/>
  <c r="CW1311" i="2"/>
  <c r="DI1310" i="2"/>
  <c r="DH1310" i="2"/>
  <c r="DG1310" i="2"/>
  <c r="DF1310" i="2"/>
  <c r="DD1310" i="2"/>
  <c r="CZ1310" i="2"/>
  <c r="CY1310" i="2"/>
  <c r="CX1310" i="2"/>
  <c r="CW1310" i="2"/>
  <c r="DA1310" i="2" s="1"/>
  <c r="DI1309" i="2"/>
  <c r="DH1309" i="2"/>
  <c r="DG1309" i="2"/>
  <c r="DF1309" i="2"/>
  <c r="DD1309" i="2"/>
  <c r="CY1309" i="2"/>
  <c r="CX1309" i="2"/>
  <c r="CW1309" i="2"/>
  <c r="DI1308" i="2"/>
  <c r="DH1308" i="2"/>
  <c r="DG1308" i="2"/>
  <c r="DF1308" i="2"/>
  <c r="DD1308" i="2"/>
  <c r="CX1308" i="2"/>
  <c r="CY1308" i="2" s="1"/>
  <c r="CW1308" i="2"/>
  <c r="DA1308" i="2" s="1"/>
  <c r="DI1307" i="2"/>
  <c r="DH1307" i="2"/>
  <c r="DG1307" i="2"/>
  <c r="DF1307" i="2"/>
  <c r="DD1307" i="2"/>
  <c r="CZ1307" i="2"/>
  <c r="CX1307" i="2"/>
  <c r="CY1307" i="2" s="1"/>
  <c r="CW1307" i="2"/>
  <c r="DI1306" i="2"/>
  <c r="DH1306" i="2"/>
  <c r="DG1306" i="2"/>
  <c r="DF1306" i="2"/>
  <c r="DD1306" i="2"/>
  <c r="CZ1306" i="2"/>
  <c r="CY1306" i="2"/>
  <c r="CX1306" i="2"/>
  <c r="CW1306" i="2"/>
  <c r="DA1306" i="2" s="1"/>
  <c r="DI1305" i="2"/>
  <c r="DH1305" i="2"/>
  <c r="DG1305" i="2"/>
  <c r="DF1305" i="2"/>
  <c r="DD1305" i="2"/>
  <c r="CY1305" i="2"/>
  <c r="CX1305" i="2"/>
  <c r="CW1305" i="2"/>
  <c r="DI1304" i="2"/>
  <c r="DH1304" i="2"/>
  <c r="DG1304" i="2"/>
  <c r="DF1304" i="2"/>
  <c r="DD1304" i="2"/>
  <c r="CX1304" i="2"/>
  <c r="CY1304" i="2" s="1"/>
  <c r="CW1304" i="2"/>
  <c r="DA1304" i="2" s="1"/>
  <c r="DI1303" i="2"/>
  <c r="DH1303" i="2"/>
  <c r="DG1303" i="2"/>
  <c r="DF1303" i="2"/>
  <c r="DD1303" i="2"/>
  <c r="CZ1303" i="2"/>
  <c r="CX1303" i="2"/>
  <c r="CY1303" i="2" s="1"/>
  <c r="CW1303" i="2"/>
  <c r="DI1302" i="2"/>
  <c r="DH1302" i="2"/>
  <c r="DG1302" i="2"/>
  <c r="DF1302" i="2"/>
  <c r="DD1302" i="2"/>
  <c r="CZ1302" i="2"/>
  <c r="CY1302" i="2"/>
  <c r="CX1302" i="2"/>
  <c r="CW1302" i="2"/>
  <c r="DA1302" i="2" s="1"/>
  <c r="DI1301" i="2"/>
  <c r="DH1301" i="2"/>
  <c r="DG1301" i="2"/>
  <c r="DF1301" i="2"/>
  <c r="DD1301" i="2"/>
  <c r="CY1301" i="2"/>
  <c r="CX1301" i="2"/>
  <c r="CW1301" i="2"/>
  <c r="DI1300" i="2"/>
  <c r="DH1300" i="2"/>
  <c r="DG1300" i="2"/>
  <c r="DF1300" i="2"/>
  <c r="DD1300" i="2"/>
  <c r="CX1300" i="2"/>
  <c r="CY1300" i="2" s="1"/>
  <c r="CW1300" i="2"/>
  <c r="DA1300" i="2" s="1"/>
  <c r="DI1299" i="2"/>
  <c r="DH1299" i="2"/>
  <c r="DG1299" i="2"/>
  <c r="DF1299" i="2"/>
  <c r="DD1299" i="2"/>
  <c r="CZ1299" i="2"/>
  <c r="CX1299" i="2"/>
  <c r="CY1299" i="2" s="1"/>
  <c r="CW1299" i="2"/>
  <c r="DI1298" i="2"/>
  <c r="DH1298" i="2"/>
  <c r="DG1298" i="2"/>
  <c r="DF1298" i="2"/>
  <c r="DD1298" i="2"/>
  <c r="CZ1298" i="2"/>
  <c r="CY1298" i="2"/>
  <c r="CX1298" i="2"/>
  <c r="CW1298" i="2"/>
  <c r="DA1298" i="2" s="1"/>
  <c r="DI1297" i="2"/>
  <c r="DH1297" i="2"/>
  <c r="DG1297" i="2"/>
  <c r="DF1297" i="2"/>
  <c r="DD1297" i="2"/>
  <c r="CY1297" i="2"/>
  <c r="CX1297" i="2"/>
  <c r="CW1297" i="2"/>
  <c r="DI1296" i="2"/>
  <c r="DH1296" i="2"/>
  <c r="DG1296" i="2"/>
  <c r="DF1296" i="2"/>
  <c r="DD1296" i="2"/>
  <c r="CX1296" i="2"/>
  <c r="CY1296" i="2" s="1"/>
  <c r="CW1296" i="2"/>
  <c r="DA1296" i="2" s="1"/>
  <c r="DI1295" i="2"/>
  <c r="DH1295" i="2"/>
  <c r="DG1295" i="2"/>
  <c r="DF1295" i="2"/>
  <c r="DD1295" i="2"/>
  <c r="CZ1295" i="2"/>
  <c r="CX1295" i="2"/>
  <c r="CY1295" i="2" s="1"/>
  <c r="CW1295" i="2"/>
  <c r="DI1294" i="2"/>
  <c r="DH1294" i="2"/>
  <c r="DG1294" i="2"/>
  <c r="DF1294" i="2"/>
  <c r="DD1294" i="2"/>
  <c r="CZ1294" i="2"/>
  <c r="CY1294" i="2"/>
  <c r="CX1294" i="2"/>
  <c r="CW1294" i="2"/>
  <c r="DA1294" i="2" s="1"/>
  <c r="DI1293" i="2"/>
  <c r="DH1293" i="2"/>
  <c r="DG1293" i="2"/>
  <c r="DF1293" i="2"/>
  <c r="DD1293" i="2"/>
  <c r="CY1293" i="2"/>
  <c r="CX1293" i="2"/>
  <c r="CW1293" i="2"/>
  <c r="DI1292" i="2"/>
  <c r="DH1292" i="2"/>
  <c r="DG1292" i="2"/>
  <c r="DF1292" i="2"/>
  <c r="DD1292" i="2"/>
  <c r="CX1292" i="2"/>
  <c r="CY1292" i="2" s="1"/>
  <c r="CW1292" i="2"/>
  <c r="DA1292" i="2" s="1"/>
  <c r="DI1291" i="2"/>
  <c r="DH1291" i="2"/>
  <c r="DG1291" i="2"/>
  <c r="DF1291" i="2"/>
  <c r="DD1291" i="2"/>
  <c r="CZ1291" i="2"/>
  <c r="CX1291" i="2"/>
  <c r="CY1291" i="2" s="1"/>
  <c r="CW1291" i="2"/>
  <c r="DI1290" i="2"/>
  <c r="DH1290" i="2"/>
  <c r="DG1290" i="2"/>
  <c r="DF1290" i="2"/>
  <c r="DD1290" i="2"/>
  <c r="CZ1290" i="2"/>
  <c r="CY1290" i="2"/>
  <c r="CX1290" i="2"/>
  <c r="CW1290" i="2"/>
  <c r="DA1290" i="2" s="1"/>
  <c r="DI1289" i="2"/>
  <c r="DH1289" i="2"/>
  <c r="DG1289" i="2"/>
  <c r="DF1289" i="2"/>
  <c r="DD1289" i="2"/>
  <c r="CY1289" i="2"/>
  <c r="CX1289" i="2"/>
  <c r="CW1289" i="2"/>
  <c r="DI1288" i="2"/>
  <c r="DH1288" i="2"/>
  <c r="DG1288" i="2"/>
  <c r="DF1288" i="2"/>
  <c r="DD1288" i="2"/>
  <c r="CX1288" i="2"/>
  <c r="CY1288" i="2" s="1"/>
  <c r="CW1288" i="2"/>
  <c r="DA1288" i="2" s="1"/>
  <c r="DI1287" i="2"/>
  <c r="DH1287" i="2"/>
  <c r="DG1287" i="2"/>
  <c r="DF1287" i="2"/>
  <c r="DD1287" i="2"/>
  <c r="CZ1287" i="2"/>
  <c r="CX1287" i="2"/>
  <c r="CY1287" i="2" s="1"/>
  <c r="CW1287" i="2"/>
  <c r="DI1286" i="2"/>
  <c r="DH1286" i="2"/>
  <c r="DG1286" i="2"/>
  <c r="DF1286" i="2"/>
  <c r="DD1286" i="2"/>
  <c r="CZ1286" i="2"/>
  <c r="CY1286" i="2"/>
  <c r="CX1286" i="2"/>
  <c r="CW1286" i="2"/>
  <c r="DA1286" i="2" s="1"/>
  <c r="DI1285" i="2"/>
  <c r="DH1285" i="2"/>
  <c r="DG1285" i="2"/>
  <c r="DF1285" i="2"/>
  <c r="DD1285" i="2"/>
  <c r="CY1285" i="2"/>
  <c r="CX1285" i="2"/>
  <c r="CW1285" i="2"/>
  <c r="DI1284" i="2"/>
  <c r="DH1284" i="2"/>
  <c r="DG1284" i="2"/>
  <c r="DF1284" i="2"/>
  <c r="DD1284" i="2"/>
  <c r="CX1284" i="2"/>
  <c r="CY1284" i="2" s="1"/>
  <c r="CW1284" i="2"/>
  <c r="DA1284" i="2" s="1"/>
  <c r="DI1283" i="2"/>
  <c r="DH1283" i="2"/>
  <c r="DG1283" i="2"/>
  <c r="DF1283" i="2"/>
  <c r="DD1283" i="2"/>
  <c r="CZ1283" i="2"/>
  <c r="CX1283" i="2"/>
  <c r="CY1283" i="2" s="1"/>
  <c r="CW1283" i="2"/>
  <c r="DI1282" i="2"/>
  <c r="DH1282" i="2"/>
  <c r="DG1282" i="2"/>
  <c r="DF1282" i="2"/>
  <c r="DD1282" i="2"/>
  <c r="CZ1282" i="2"/>
  <c r="CY1282" i="2"/>
  <c r="CX1282" i="2"/>
  <c r="CW1282" i="2"/>
  <c r="DA1282" i="2" s="1"/>
  <c r="DI1281" i="2"/>
  <c r="DH1281" i="2"/>
  <c r="DG1281" i="2"/>
  <c r="DF1281" i="2"/>
  <c r="DD1281" i="2"/>
  <c r="CY1281" i="2"/>
  <c r="CX1281" i="2"/>
  <c r="CW1281" i="2"/>
  <c r="DI1280" i="2"/>
  <c r="DH1280" i="2"/>
  <c r="DG1280" i="2"/>
  <c r="DF1280" i="2"/>
  <c r="DD1280" i="2"/>
  <c r="CX1280" i="2"/>
  <c r="CY1280" i="2" s="1"/>
  <c r="CW1280" i="2"/>
  <c r="DA1280" i="2" s="1"/>
  <c r="DI1279" i="2"/>
  <c r="DH1279" i="2"/>
  <c r="DG1279" i="2"/>
  <c r="DF1279" i="2"/>
  <c r="DD1279" i="2"/>
  <c r="CZ1279" i="2"/>
  <c r="CX1279" i="2"/>
  <c r="CY1279" i="2" s="1"/>
  <c r="CW1279" i="2"/>
  <c r="DI1278" i="2"/>
  <c r="DH1278" i="2"/>
  <c r="DG1278" i="2"/>
  <c r="DF1278" i="2"/>
  <c r="DD1278" i="2"/>
  <c r="CZ1278" i="2"/>
  <c r="CY1278" i="2"/>
  <c r="CX1278" i="2"/>
  <c r="CW1278" i="2"/>
  <c r="DA1278" i="2" s="1"/>
  <c r="DI1277" i="2"/>
  <c r="DH1277" i="2"/>
  <c r="DG1277" i="2"/>
  <c r="DF1277" i="2"/>
  <c r="DD1277" i="2"/>
  <c r="CY1277" i="2"/>
  <c r="CX1277" i="2"/>
  <c r="CW1277" i="2"/>
  <c r="DI1276" i="2"/>
  <c r="DH1276" i="2"/>
  <c r="DG1276" i="2"/>
  <c r="DF1276" i="2"/>
  <c r="DD1276" i="2"/>
  <c r="CX1276" i="2"/>
  <c r="CY1276" i="2" s="1"/>
  <c r="CW1276" i="2"/>
  <c r="DA1276" i="2" s="1"/>
  <c r="DI1275" i="2"/>
  <c r="DH1275" i="2"/>
  <c r="DG1275" i="2"/>
  <c r="DF1275" i="2"/>
  <c r="DD1275" i="2"/>
  <c r="CZ1275" i="2"/>
  <c r="CX1275" i="2"/>
  <c r="CY1275" i="2" s="1"/>
  <c r="CW1275" i="2"/>
  <c r="DI1274" i="2"/>
  <c r="DH1274" i="2"/>
  <c r="DG1274" i="2"/>
  <c r="DF1274" i="2"/>
  <c r="DD1274" i="2"/>
  <c r="CZ1274" i="2"/>
  <c r="CY1274" i="2"/>
  <c r="CX1274" i="2"/>
  <c r="CW1274" i="2"/>
  <c r="DA1274" i="2" s="1"/>
  <c r="DI1273" i="2"/>
  <c r="DH1273" i="2"/>
  <c r="DG1273" i="2"/>
  <c r="DF1273" i="2"/>
  <c r="DD1273" i="2"/>
  <c r="CY1273" i="2"/>
  <c r="CX1273" i="2"/>
  <c r="CW1273" i="2"/>
  <c r="DI1272" i="2"/>
  <c r="DH1272" i="2"/>
  <c r="DG1272" i="2"/>
  <c r="DF1272" i="2"/>
  <c r="DD1272" i="2"/>
  <c r="CX1272" i="2"/>
  <c r="CY1272" i="2" s="1"/>
  <c r="CW1272" i="2"/>
  <c r="DA1272" i="2" s="1"/>
  <c r="DI1271" i="2"/>
  <c r="DH1271" i="2"/>
  <c r="DG1271" i="2"/>
  <c r="DF1271" i="2"/>
  <c r="DD1271" i="2"/>
  <c r="CZ1271" i="2"/>
  <c r="CX1271" i="2"/>
  <c r="CY1271" i="2" s="1"/>
  <c r="CW1271" i="2"/>
  <c r="DI1270" i="2"/>
  <c r="DH1270" i="2"/>
  <c r="DG1270" i="2"/>
  <c r="DF1270" i="2"/>
  <c r="DD1270" i="2"/>
  <c r="CZ1270" i="2"/>
  <c r="CY1270" i="2"/>
  <c r="CX1270" i="2"/>
  <c r="CW1270" i="2"/>
  <c r="DA1270" i="2" s="1"/>
  <c r="DI1269" i="2"/>
  <c r="DH1269" i="2"/>
  <c r="DG1269" i="2"/>
  <c r="DF1269" i="2"/>
  <c r="DD1269" i="2"/>
  <c r="CY1269" i="2"/>
  <c r="CX1269" i="2"/>
  <c r="CW1269" i="2"/>
  <c r="DI1268" i="2"/>
  <c r="DH1268" i="2"/>
  <c r="DG1268" i="2"/>
  <c r="DF1268" i="2"/>
  <c r="DD1268" i="2"/>
  <c r="CX1268" i="2"/>
  <c r="CY1268" i="2" s="1"/>
  <c r="CW1268" i="2"/>
  <c r="DA1268" i="2" s="1"/>
  <c r="DI1267" i="2"/>
  <c r="DH1267" i="2"/>
  <c r="DG1267" i="2"/>
  <c r="DF1267" i="2"/>
  <c r="DD1267" i="2"/>
  <c r="CZ1267" i="2"/>
  <c r="CX1267" i="2"/>
  <c r="CY1267" i="2" s="1"/>
  <c r="CW1267" i="2"/>
  <c r="DI1266" i="2"/>
  <c r="DH1266" i="2"/>
  <c r="DG1266" i="2"/>
  <c r="DF1266" i="2"/>
  <c r="DD1266" i="2"/>
  <c r="CZ1266" i="2"/>
  <c r="CY1266" i="2"/>
  <c r="CX1266" i="2"/>
  <c r="CW1266" i="2"/>
  <c r="DA1266" i="2" s="1"/>
  <c r="DI1265" i="2"/>
  <c r="DH1265" i="2"/>
  <c r="DG1265" i="2"/>
  <c r="DF1265" i="2"/>
  <c r="DD1265" i="2"/>
  <c r="CY1265" i="2"/>
  <c r="CX1265" i="2"/>
  <c r="CW1265" i="2"/>
  <c r="DI1264" i="2"/>
  <c r="DH1264" i="2"/>
  <c r="DG1264" i="2"/>
  <c r="DF1264" i="2"/>
  <c r="DD1264" i="2"/>
  <c r="CX1264" i="2"/>
  <c r="CY1264" i="2" s="1"/>
  <c r="CW1264" i="2"/>
  <c r="DA1264" i="2" s="1"/>
  <c r="DI1263" i="2"/>
  <c r="DH1263" i="2"/>
  <c r="DG1263" i="2"/>
  <c r="DF1263" i="2"/>
  <c r="DD1263" i="2"/>
  <c r="CZ1263" i="2"/>
  <c r="CX1263" i="2"/>
  <c r="CY1263" i="2" s="1"/>
  <c r="CW1263" i="2"/>
  <c r="DI1262" i="2"/>
  <c r="DH1262" i="2"/>
  <c r="DG1262" i="2"/>
  <c r="DF1262" i="2"/>
  <c r="DD1262" i="2"/>
  <c r="CZ1262" i="2"/>
  <c r="CY1262" i="2"/>
  <c r="CX1262" i="2"/>
  <c r="CW1262" i="2"/>
  <c r="DA1262" i="2" s="1"/>
  <c r="DI1261" i="2"/>
  <c r="DH1261" i="2"/>
  <c r="DG1261" i="2"/>
  <c r="DF1261" i="2"/>
  <c r="DD1261" i="2"/>
  <c r="CY1261" i="2"/>
  <c r="CX1261" i="2"/>
  <c r="CW1261" i="2"/>
  <c r="DI1260" i="2"/>
  <c r="DH1260" i="2"/>
  <c r="DG1260" i="2"/>
  <c r="DF1260" i="2"/>
  <c r="DD1260" i="2"/>
  <c r="CX1260" i="2"/>
  <c r="CY1260" i="2" s="1"/>
  <c r="CW1260" i="2"/>
  <c r="DA1260" i="2" s="1"/>
  <c r="DI1259" i="2"/>
  <c r="DH1259" i="2"/>
  <c r="DG1259" i="2"/>
  <c r="DF1259" i="2"/>
  <c r="DD1259" i="2"/>
  <c r="CZ1259" i="2"/>
  <c r="CX1259" i="2"/>
  <c r="CY1259" i="2" s="1"/>
  <c r="CW1259" i="2"/>
  <c r="DI1258" i="2"/>
  <c r="DH1258" i="2"/>
  <c r="DG1258" i="2"/>
  <c r="DF1258" i="2"/>
  <c r="DD1258" i="2"/>
  <c r="CZ1258" i="2"/>
  <c r="CY1258" i="2"/>
  <c r="CX1258" i="2"/>
  <c r="CW1258" i="2"/>
  <c r="DA1258" i="2" s="1"/>
  <c r="DI1257" i="2"/>
  <c r="DH1257" i="2"/>
  <c r="DG1257" i="2"/>
  <c r="DF1257" i="2"/>
  <c r="DD1257" i="2"/>
  <c r="CY1257" i="2"/>
  <c r="CX1257" i="2"/>
  <c r="CW1257" i="2"/>
  <c r="DI1256" i="2"/>
  <c r="DH1256" i="2"/>
  <c r="DG1256" i="2"/>
  <c r="DF1256" i="2"/>
  <c r="DD1256" i="2"/>
  <c r="CX1256" i="2"/>
  <c r="CY1256" i="2" s="1"/>
  <c r="CW1256" i="2"/>
  <c r="DA1256" i="2" s="1"/>
  <c r="DI1255" i="2"/>
  <c r="DH1255" i="2"/>
  <c r="DG1255" i="2"/>
  <c r="DF1255" i="2"/>
  <c r="DD1255" i="2"/>
  <c r="CZ1255" i="2"/>
  <c r="CX1255" i="2"/>
  <c r="CY1255" i="2" s="1"/>
  <c r="CW1255" i="2"/>
  <c r="DI1254" i="2"/>
  <c r="DH1254" i="2"/>
  <c r="DG1254" i="2"/>
  <c r="DF1254" i="2"/>
  <c r="DD1254" i="2"/>
  <c r="CZ1254" i="2"/>
  <c r="CY1254" i="2"/>
  <c r="CX1254" i="2"/>
  <c r="CW1254" i="2"/>
  <c r="DA1254" i="2" s="1"/>
  <c r="DI1253" i="2"/>
  <c r="DH1253" i="2"/>
  <c r="DG1253" i="2"/>
  <c r="DF1253" i="2"/>
  <c r="DD1253" i="2"/>
  <c r="CY1253" i="2"/>
  <c r="CX1253" i="2"/>
  <c r="CW1253" i="2"/>
  <c r="DI1252" i="2"/>
  <c r="DH1252" i="2"/>
  <c r="DG1252" i="2"/>
  <c r="DF1252" i="2"/>
  <c r="DD1252" i="2"/>
  <c r="CX1252" i="2"/>
  <c r="CY1252" i="2" s="1"/>
  <c r="CW1252" i="2"/>
  <c r="DA1252" i="2" s="1"/>
  <c r="DI1251" i="2"/>
  <c r="DH1251" i="2"/>
  <c r="DG1251" i="2"/>
  <c r="DF1251" i="2"/>
  <c r="DD1251" i="2"/>
  <c r="CZ1251" i="2"/>
  <c r="CX1251" i="2"/>
  <c r="CY1251" i="2" s="1"/>
  <c r="CW1251" i="2"/>
  <c r="DI1250" i="2"/>
  <c r="DH1250" i="2"/>
  <c r="DG1250" i="2"/>
  <c r="DF1250" i="2"/>
  <c r="DD1250" i="2"/>
  <c r="CZ1250" i="2"/>
  <c r="CY1250" i="2"/>
  <c r="CX1250" i="2"/>
  <c r="CW1250" i="2"/>
  <c r="DA1250" i="2" s="1"/>
  <c r="DI1249" i="2"/>
  <c r="DH1249" i="2"/>
  <c r="DG1249" i="2"/>
  <c r="DF1249" i="2"/>
  <c r="DD1249" i="2"/>
  <c r="CY1249" i="2"/>
  <c r="CX1249" i="2"/>
  <c r="CW1249" i="2"/>
  <c r="DI1248" i="2"/>
  <c r="DH1248" i="2"/>
  <c r="DG1248" i="2"/>
  <c r="DF1248" i="2"/>
  <c r="DD1248" i="2"/>
  <c r="CX1248" i="2"/>
  <c r="CY1248" i="2" s="1"/>
  <c r="CW1248" i="2"/>
  <c r="DA1248" i="2" s="1"/>
  <c r="DI1247" i="2"/>
  <c r="DH1247" i="2"/>
  <c r="DG1247" i="2"/>
  <c r="DF1247" i="2"/>
  <c r="DD1247" i="2"/>
  <c r="CZ1247" i="2"/>
  <c r="CY1247" i="2"/>
  <c r="DB1247" i="2" s="1"/>
  <c r="CX1247" i="2"/>
  <c r="CW1247" i="2"/>
  <c r="DA1247" i="2" s="1"/>
  <c r="DI1246" i="2"/>
  <c r="DH1246" i="2"/>
  <c r="DG1246" i="2"/>
  <c r="DF1246" i="2"/>
  <c r="DD1246" i="2"/>
  <c r="CY1246" i="2"/>
  <c r="DB1246" i="2" s="1"/>
  <c r="CX1246" i="2"/>
  <c r="CW1246" i="2"/>
  <c r="DA1246" i="2" s="1"/>
  <c r="DI1245" i="2"/>
  <c r="DH1245" i="2"/>
  <c r="DG1245" i="2"/>
  <c r="DF1245" i="2"/>
  <c r="DD1245" i="2"/>
  <c r="CX1245" i="2"/>
  <c r="CY1245" i="2" s="1"/>
  <c r="CW1245" i="2"/>
  <c r="DA1245" i="2" s="1"/>
  <c r="DI1244" i="2"/>
  <c r="DH1244" i="2"/>
  <c r="DG1244" i="2"/>
  <c r="DF1244" i="2"/>
  <c r="DD1244" i="2"/>
  <c r="CX1244" i="2"/>
  <c r="CY1244" i="2" s="1"/>
  <c r="CW1244" i="2"/>
  <c r="DA1244" i="2" s="1"/>
  <c r="DI1243" i="2"/>
  <c r="DH1243" i="2"/>
  <c r="DG1243" i="2"/>
  <c r="DF1243" i="2"/>
  <c r="DD1243" i="2"/>
  <c r="CZ1243" i="2"/>
  <c r="CY1243" i="2"/>
  <c r="CX1243" i="2"/>
  <c r="CW1243" i="2"/>
  <c r="DA1243" i="2" s="1"/>
  <c r="DI1242" i="2"/>
  <c r="DH1242" i="2"/>
  <c r="DG1242" i="2"/>
  <c r="DF1242" i="2"/>
  <c r="DD1242" i="2"/>
  <c r="CY1242" i="2"/>
  <c r="CX1242" i="2"/>
  <c r="CW1242" i="2"/>
  <c r="DA1242" i="2" s="1"/>
  <c r="DI1241" i="2"/>
  <c r="DH1241" i="2"/>
  <c r="DG1241" i="2"/>
  <c r="DF1241" i="2"/>
  <c r="DD1241" i="2"/>
  <c r="CX1241" i="2"/>
  <c r="CY1241" i="2" s="1"/>
  <c r="CW1241" i="2"/>
  <c r="DA1241" i="2" s="1"/>
  <c r="DI1240" i="2"/>
  <c r="DH1240" i="2"/>
  <c r="DG1240" i="2"/>
  <c r="DF1240" i="2"/>
  <c r="DD1240" i="2"/>
  <c r="CX1240" i="2"/>
  <c r="CY1240" i="2" s="1"/>
  <c r="CW1240" i="2"/>
  <c r="DI1239" i="2"/>
  <c r="DH1239" i="2"/>
  <c r="DG1239" i="2"/>
  <c r="DF1239" i="2"/>
  <c r="DD1239" i="2"/>
  <c r="CZ1239" i="2"/>
  <c r="CY1239" i="2"/>
  <c r="CX1239" i="2"/>
  <c r="CW1239" i="2"/>
  <c r="DA1239" i="2" s="1"/>
  <c r="DI1238" i="2"/>
  <c r="DH1238" i="2"/>
  <c r="DG1238" i="2"/>
  <c r="DF1238" i="2"/>
  <c r="DD1238" i="2"/>
  <c r="CY1238" i="2"/>
  <c r="CX1238" i="2"/>
  <c r="CW1238" i="2"/>
  <c r="DA1238" i="2" s="1"/>
  <c r="DI1237" i="2"/>
  <c r="DH1237" i="2"/>
  <c r="DG1237" i="2"/>
  <c r="DF1237" i="2"/>
  <c r="DD1237" i="2"/>
  <c r="CX1237" i="2"/>
  <c r="CY1237" i="2" s="1"/>
  <c r="CZ1237" i="2" s="1"/>
  <c r="CW1237" i="2"/>
  <c r="DA1237" i="2" s="1"/>
  <c r="DB1237" i="2" s="1"/>
  <c r="DI1236" i="2"/>
  <c r="DH1236" i="2"/>
  <c r="DG1236" i="2"/>
  <c r="DF1236" i="2"/>
  <c r="DD1236" i="2"/>
  <c r="CX1236" i="2"/>
  <c r="CY1236" i="2" s="1"/>
  <c r="CW1236" i="2"/>
  <c r="DA1236" i="2" s="1"/>
  <c r="DI1235" i="2"/>
  <c r="DH1235" i="2"/>
  <c r="DG1235" i="2"/>
  <c r="DF1235" i="2"/>
  <c r="DD1235" i="2"/>
  <c r="CZ1235" i="2"/>
  <c r="CY1235" i="2"/>
  <c r="CX1235" i="2"/>
  <c r="CW1235" i="2"/>
  <c r="DA1235" i="2" s="1"/>
  <c r="DI1234" i="2"/>
  <c r="DH1234" i="2"/>
  <c r="DG1234" i="2"/>
  <c r="DF1234" i="2"/>
  <c r="DD1234" i="2"/>
  <c r="CY1234" i="2"/>
  <c r="CX1234" i="2"/>
  <c r="CW1234" i="2"/>
  <c r="DA1234" i="2" s="1"/>
  <c r="DI1233" i="2"/>
  <c r="DH1233" i="2"/>
  <c r="DG1233" i="2"/>
  <c r="DF1233" i="2"/>
  <c r="DD1233" i="2"/>
  <c r="CX1233" i="2"/>
  <c r="CY1233" i="2" s="1"/>
  <c r="CZ1233" i="2" s="1"/>
  <c r="CW1233" i="2"/>
  <c r="DA1233" i="2" s="1"/>
  <c r="DI1232" i="2"/>
  <c r="DH1232" i="2"/>
  <c r="DG1232" i="2"/>
  <c r="DF1232" i="2"/>
  <c r="DD1232" i="2"/>
  <c r="CX1232" i="2"/>
  <c r="CY1232" i="2" s="1"/>
  <c r="CW1232" i="2"/>
  <c r="DA1232" i="2" s="1"/>
  <c r="DI1231" i="2"/>
  <c r="DH1231" i="2"/>
  <c r="DG1231" i="2"/>
  <c r="DF1231" i="2"/>
  <c r="DD1231" i="2"/>
  <c r="CZ1231" i="2"/>
  <c r="CY1231" i="2"/>
  <c r="DB1231" i="2" s="1"/>
  <c r="CX1231" i="2"/>
  <c r="CW1231" i="2"/>
  <c r="DA1231" i="2" s="1"/>
  <c r="DI1230" i="2"/>
  <c r="DH1230" i="2"/>
  <c r="DG1230" i="2"/>
  <c r="DF1230" i="2"/>
  <c r="DD1230" i="2"/>
  <c r="CY1230" i="2"/>
  <c r="CX1230" i="2"/>
  <c r="CW1230" i="2"/>
  <c r="DI1229" i="2"/>
  <c r="DH1229" i="2"/>
  <c r="DG1229" i="2"/>
  <c r="DF1229" i="2"/>
  <c r="DD1229" i="2"/>
  <c r="CX1229" i="2"/>
  <c r="CY1229" i="2" s="1"/>
  <c r="CW1229" i="2"/>
  <c r="DI1228" i="2"/>
  <c r="DH1228" i="2"/>
  <c r="DG1228" i="2"/>
  <c r="DF1228" i="2"/>
  <c r="DD1228" i="2"/>
  <c r="CX1228" i="2"/>
  <c r="CY1228" i="2" s="1"/>
  <c r="CW1228" i="2"/>
  <c r="DI1227" i="2"/>
  <c r="DH1227" i="2"/>
  <c r="DG1227" i="2"/>
  <c r="DF1227" i="2"/>
  <c r="DD1227" i="2"/>
  <c r="CZ1227" i="2"/>
  <c r="CY1227" i="2"/>
  <c r="DB1227" i="2" s="1"/>
  <c r="CX1227" i="2"/>
  <c r="CW1227" i="2"/>
  <c r="DA1227" i="2" s="1"/>
  <c r="DI1226" i="2"/>
  <c r="DH1226" i="2"/>
  <c r="DG1226" i="2"/>
  <c r="DF1226" i="2"/>
  <c r="DD1226" i="2"/>
  <c r="CY1226" i="2"/>
  <c r="CX1226" i="2"/>
  <c r="CW1226" i="2"/>
  <c r="DI1225" i="2"/>
  <c r="DH1225" i="2"/>
  <c r="DG1225" i="2"/>
  <c r="DF1225" i="2"/>
  <c r="DD1225" i="2"/>
  <c r="CX1225" i="2"/>
  <c r="CY1225" i="2" s="1"/>
  <c r="CZ1225" i="2" s="1"/>
  <c r="CW1225" i="2"/>
  <c r="DI1224" i="2"/>
  <c r="DH1224" i="2"/>
  <c r="DG1224" i="2"/>
  <c r="DF1224" i="2"/>
  <c r="DD1224" i="2"/>
  <c r="DA1224" i="2"/>
  <c r="CX1224" i="2"/>
  <c r="CY1224" i="2" s="1"/>
  <c r="CW1224" i="2"/>
  <c r="DI1223" i="2"/>
  <c r="DH1223" i="2"/>
  <c r="DG1223" i="2"/>
  <c r="DF1223" i="2"/>
  <c r="DD1223" i="2"/>
  <c r="CZ1223" i="2"/>
  <c r="CY1223" i="2"/>
  <c r="CX1223" i="2"/>
  <c r="CW1223" i="2"/>
  <c r="DA1223" i="2" s="1"/>
  <c r="DI1222" i="2"/>
  <c r="DH1222" i="2"/>
  <c r="DG1222" i="2"/>
  <c r="DF1222" i="2"/>
  <c r="DD1222" i="2"/>
  <c r="CY1222" i="2"/>
  <c r="CX1222" i="2"/>
  <c r="CW1222" i="2"/>
  <c r="DA1222" i="2" s="1"/>
  <c r="DI1221" i="2"/>
  <c r="DH1221" i="2"/>
  <c r="DG1221" i="2"/>
  <c r="DF1221" i="2"/>
  <c r="DD1221" i="2"/>
  <c r="CX1221" i="2"/>
  <c r="CY1221" i="2" s="1"/>
  <c r="CZ1221" i="2" s="1"/>
  <c r="CW1221" i="2"/>
  <c r="DA1221" i="2" s="1"/>
  <c r="DB1221" i="2" s="1"/>
  <c r="DI1220" i="2"/>
  <c r="DH1220" i="2"/>
  <c r="DG1220" i="2"/>
  <c r="DF1220" i="2"/>
  <c r="DD1220" i="2"/>
  <c r="CX1220" i="2"/>
  <c r="CY1220" i="2" s="1"/>
  <c r="CW1220" i="2"/>
  <c r="DA1220" i="2" s="1"/>
  <c r="DI1219" i="2"/>
  <c r="DH1219" i="2"/>
  <c r="DG1219" i="2"/>
  <c r="DF1219" i="2"/>
  <c r="DD1219" i="2"/>
  <c r="CZ1219" i="2"/>
  <c r="CY1219" i="2"/>
  <c r="CX1219" i="2"/>
  <c r="CW1219" i="2"/>
  <c r="DA1219" i="2" s="1"/>
  <c r="DI1218" i="2"/>
  <c r="DH1218" i="2"/>
  <c r="DG1218" i="2"/>
  <c r="DF1218" i="2"/>
  <c r="DD1218" i="2"/>
  <c r="CY1218" i="2"/>
  <c r="CX1218" i="2"/>
  <c r="CW1218" i="2"/>
  <c r="DA1218" i="2" s="1"/>
  <c r="DI1217" i="2"/>
  <c r="DH1217" i="2"/>
  <c r="DG1217" i="2"/>
  <c r="DF1217" i="2"/>
  <c r="DD1217" i="2"/>
  <c r="CX1217" i="2"/>
  <c r="CY1217" i="2" s="1"/>
  <c r="CZ1217" i="2" s="1"/>
  <c r="CW1217" i="2"/>
  <c r="DA1217" i="2" s="1"/>
  <c r="DI1216" i="2"/>
  <c r="DH1216" i="2"/>
  <c r="DG1216" i="2"/>
  <c r="DF1216" i="2"/>
  <c r="DD1216" i="2"/>
  <c r="CX1216" i="2"/>
  <c r="CY1216" i="2" s="1"/>
  <c r="CW1216" i="2"/>
  <c r="DA1216" i="2" s="1"/>
  <c r="DI1215" i="2"/>
  <c r="DH1215" i="2"/>
  <c r="DG1215" i="2"/>
  <c r="DF1215" i="2"/>
  <c r="DD1215" i="2"/>
  <c r="CZ1215" i="2"/>
  <c r="CY1215" i="2"/>
  <c r="DB1215" i="2" s="1"/>
  <c r="CX1215" i="2"/>
  <c r="CW1215" i="2"/>
  <c r="DA1215" i="2" s="1"/>
  <c r="DI1214" i="2"/>
  <c r="DH1214" i="2"/>
  <c r="DG1214" i="2"/>
  <c r="DF1214" i="2"/>
  <c r="DD1214" i="2"/>
  <c r="CY1214" i="2"/>
  <c r="CX1214" i="2"/>
  <c r="CW1214" i="2"/>
  <c r="DI1213" i="2"/>
  <c r="DH1213" i="2"/>
  <c r="DG1213" i="2"/>
  <c r="DF1213" i="2"/>
  <c r="DD1213" i="2"/>
  <c r="DA1213" i="2"/>
  <c r="DB1213" i="2" s="1"/>
  <c r="CX1213" i="2"/>
  <c r="CY1213" i="2" s="1"/>
  <c r="CZ1213" i="2" s="1"/>
  <c r="CW1213" i="2"/>
  <c r="DI1212" i="2"/>
  <c r="DH1212" i="2"/>
  <c r="DG1212" i="2"/>
  <c r="DF1212" i="2"/>
  <c r="DD1212" i="2"/>
  <c r="DA1212" i="2"/>
  <c r="CZ1212" i="2"/>
  <c r="CX1212" i="2"/>
  <c r="CY1212" i="2" s="1"/>
  <c r="CW1212" i="2"/>
  <c r="DI1211" i="2"/>
  <c r="DH1211" i="2"/>
  <c r="DG1211" i="2"/>
  <c r="DF1211" i="2"/>
  <c r="DD1211" i="2"/>
  <c r="CZ1211" i="2"/>
  <c r="CY1211" i="2"/>
  <c r="CX1211" i="2"/>
  <c r="CW1211" i="2"/>
  <c r="DA1211" i="2" s="1"/>
  <c r="DI1210" i="2"/>
  <c r="DH1210" i="2"/>
  <c r="DG1210" i="2"/>
  <c r="DF1210" i="2"/>
  <c r="DD1210" i="2"/>
  <c r="CX1210" i="2"/>
  <c r="CY1210" i="2" s="1"/>
  <c r="CW1210" i="2"/>
  <c r="DI1209" i="2"/>
  <c r="DH1209" i="2"/>
  <c r="DG1209" i="2"/>
  <c r="DF1209" i="2"/>
  <c r="DD1209" i="2"/>
  <c r="DA1209" i="2"/>
  <c r="DB1209" i="2" s="1"/>
  <c r="CX1209" i="2"/>
  <c r="CY1209" i="2" s="1"/>
  <c r="CZ1209" i="2" s="1"/>
  <c r="CW1209" i="2"/>
  <c r="DI1208" i="2"/>
  <c r="DH1208" i="2"/>
  <c r="DG1208" i="2"/>
  <c r="DF1208" i="2"/>
  <c r="DD1208" i="2"/>
  <c r="DA1208" i="2"/>
  <c r="CZ1208" i="2"/>
  <c r="CX1208" i="2"/>
  <c r="CY1208" i="2" s="1"/>
  <c r="CW1208" i="2"/>
  <c r="DI1207" i="2"/>
  <c r="DH1207" i="2"/>
  <c r="DG1207" i="2"/>
  <c r="DF1207" i="2"/>
  <c r="DD1207" i="2"/>
  <c r="CZ1207" i="2"/>
  <c r="CY1207" i="2"/>
  <c r="CX1207" i="2"/>
  <c r="CW1207" i="2"/>
  <c r="DA1207" i="2" s="1"/>
  <c r="DI1206" i="2"/>
  <c r="DH1206" i="2"/>
  <c r="DG1206" i="2"/>
  <c r="DF1206" i="2"/>
  <c r="DD1206" i="2"/>
  <c r="CX1206" i="2"/>
  <c r="CY1206" i="2" s="1"/>
  <c r="CW1206" i="2"/>
  <c r="DI1205" i="2"/>
  <c r="DH1205" i="2"/>
  <c r="DG1205" i="2"/>
  <c r="DF1205" i="2"/>
  <c r="DD1205" i="2"/>
  <c r="DA1205" i="2"/>
  <c r="DB1205" i="2" s="1"/>
  <c r="CX1205" i="2"/>
  <c r="CY1205" i="2" s="1"/>
  <c r="CZ1205" i="2" s="1"/>
  <c r="CW1205" i="2"/>
  <c r="DI1204" i="2"/>
  <c r="DH1204" i="2"/>
  <c r="DG1204" i="2"/>
  <c r="DF1204" i="2"/>
  <c r="DD1204" i="2"/>
  <c r="CZ1204" i="2"/>
  <c r="CY1204" i="2"/>
  <c r="CX1204" i="2"/>
  <c r="CW1204" i="2"/>
  <c r="DA1204" i="2" s="1"/>
  <c r="DI1203" i="2"/>
  <c r="DH1203" i="2"/>
  <c r="DG1203" i="2"/>
  <c r="DF1203" i="2"/>
  <c r="DD1203" i="2"/>
  <c r="CY1203" i="2"/>
  <c r="CX1203" i="2"/>
  <c r="CW1203" i="2"/>
  <c r="DI1202" i="2"/>
  <c r="DH1202" i="2"/>
  <c r="DG1202" i="2"/>
  <c r="DF1202" i="2"/>
  <c r="DD1202" i="2"/>
  <c r="CY1202" i="2"/>
  <c r="CX1202" i="2"/>
  <c r="CW1202" i="2"/>
  <c r="DI1201" i="2"/>
  <c r="DH1201" i="2"/>
  <c r="DG1201" i="2"/>
  <c r="DF1201" i="2"/>
  <c r="DD1201" i="2"/>
  <c r="CX1201" i="2"/>
  <c r="CY1201" i="2" s="1"/>
  <c r="CZ1201" i="2" s="1"/>
  <c r="CW1201" i="2"/>
  <c r="DA1201" i="2" s="1"/>
  <c r="DB1201" i="2" s="1"/>
  <c r="DI1200" i="2"/>
  <c r="DH1200" i="2"/>
  <c r="DG1200" i="2"/>
  <c r="DF1200" i="2"/>
  <c r="DD1200" i="2"/>
  <c r="CZ1200" i="2"/>
  <c r="CY1200" i="2"/>
  <c r="CX1200" i="2"/>
  <c r="CW1200" i="2"/>
  <c r="DA1200" i="2" s="1"/>
  <c r="DI1199" i="2"/>
  <c r="DH1199" i="2"/>
  <c r="DG1199" i="2"/>
  <c r="DF1199" i="2"/>
  <c r="DD1199" i="2"/>
  <c r="CY1199" i="2"/>
  <c r="CX1199" i="2"/>
  <c r="CW1199" i="2"/>
  <c r="DI1198" i="2"/>
  <c r="DH1198" i="2"/>
  <c r="DG1198" i="2"/>
  <c r="DF1198" i="2"/>
  <c r="DD1198" i="2"/>
  <c r="DB1198" i="2"/>
  <c r="CY1198" i="2"/>
  <c r="CZ1198" i="2" s="1"/>
  <c r="CX1198" i="2"/>
  <c r="CW1198" i="2"/>
  <c r="DA1198" i="2" s="1"/>
  <c r="DI1197" i="2"/>
  <c r="DH1197" i="2"/>
  <c r="DG1197" i="2"/>
  <c r="DF1197" i="2"/>
  <c r="DD1197" i="2"/>
  <c r="CX1197" i="2"/>
  <c r="CY1197" i="2" s="1"/>
  <c r="CW1197" i="2"/>
  <c r="DA1197" i="2" s="1"/>
  <c r="DI1196" i="2"/>
  <c r="DH1196" i="2"/>
  <c r="DG1196" i="2"/>
  <c r="DF1196" i="2"/>
  <c r="DD1196" i="2"/>
  <c r="CZ1196" i="2"/>
  <c r="CY1196" i="2"/>
  <c r="CX1196" i="2"/>
  <c r="CW1196" i="2"/>
  <c r="DA1196" i="2" s="1"/>
  <c r="DI1195" i="2"/>
  <c r="DH1195" i="2"/>
  <c r="DG1195" i="2"/>
  <c r="DF1195" i="2"/>
  <c r="DD1195" i="2"/>
  <c r="CY1195" i="2"/>
  <c r="CX1195" i="2"/>
  <c r="CW1195" i="2"/>
  <c r="DI1194" i="2"/>
  <c r="DH1194" i="2"/>
  <c r="DG1194" i="2"/>
  <c r="DF1194" i="2"/>
  <c r="DD1194" i="2"/>
  <c r="CX1194" i="2"/>
  <c r="CY1194" i="2" s="1"/>
  <c r="CZ1194" i="2" s="1"/>
  <c r="CW1194" i="2"/>
  <c r="DI1193" i="2"/>
  <c r="DH1193" i="2"/>
  <c r="DG1193" i="2"/>
  <c r="DF1193" i="2"/>
  <c r="DD1193" i="2"/>
  <c r="CX1193" i="2"/>
  <c r="CY1193" i="2" s="1"/>
  <c r="CW1193" i="2"/>
  <c r="DI1192" i="2"/>
  <c r="DH1192" i="2"/>
  <c r="DG1192" i="2"/>
  <c r="DF1192" i="2"/>
  <c r="DD1192" i="2"/>
  <c r="CZ1192" i="2"/>
  <c r="CY1192" i="2"/>
  <c r="DB1192" i="2" s="1"/>
  <c r="CX1192" i="2"/>
  <c r="CW1192" i="2"/>
  <c r="DA1192" i="2" s="1"/>
  <c r="DI1191" i="2"/>
  <c r="DH1191" i="2"/>
  <c r="DG1191" i="2"/>
  <c r="DF1191" i="2"/>
  <c r="DD1191" i="2"/>
  <c r="CY1191" i="2"/>
  <c r="CX1191" i="2"/>
  <c r="CW1191" i="2"/>
  <c r="DI1190" i="2"/>
  <c r="DH1190" i="2"/>
  <c r="DG1190" i="2"/>
  <c r="DF1190" i="2"/>
  <c r="DD1190" i="2"/>
  <c r="DB1190" i="2"/>
  <c r="CX1190" i="2"/>
  <c r="CY1190" i="2" s="1"/>
  <c r="CZ1190" i="2" s="1"/>
  <c r="CW1190" i="2"/>
  <c r="DA1190" i="2" s="1"/>
  <c r="DI1189" i="2"/>
  <c r="DH1189" i="2"/>
  <c r="DG1189" i="2"/>
  <c r="DF1189" i="2"/>
  <c r="DD1189" i="2"/>
  <c r="DA1189" i="2"/>
  <c r="CX1189" i="2"/>
  <c r="CY1189" i="2" s="1"/>
  <c r="CW1189" i="2"/>
  <c r="DI1188" i="2"/>
  <c r="DH1188" i="2"/>
  <c r="DG1188" i="2"/>
  <c r="DF1188" i="2"/>
  <c r="DD1188" i="2"/>
  <c r="CZ1188" i="2"/>
  <c r="CY1188" i="2"/>
  <c r="CX1188" i="2"/>
  <c r="CW1188" i="2"/>
  <c r="DA1188" i="2" s="1"/>
  <c r="DI1187" i="2"/>
  <c r="DH1187" i="2"/>
  <c r="DG1187" i="2"/>
  <c r="DF1187" i="2"/>
  <c r="DD1187" i="2"/>
  <c r="CY1187" i="2"/>
  <c r="CX1187" i="2"/>
  <c r="CW1187" i="2"/>
  <c r="DA1187" i="2" s="1"/>
  <c r="DI1186" i="2"/>
  <c r="DH1186" i="2"/>
  <c r="DG1186" i="2"/>
  <c r="DF1186" i="2"/>
  <c r="DD1186" i="2"/>
  <c r="CX1186" i="2"/>
  <c r="CY1186" i="2" s="1"/>
  <c r="CZ1186" i="2" s="1"/>
  <c r="CW1186" i="2"/>
  <c r="DA1186" i="2" s="1"/>
  <c r="DI1185" i="2"/>
  <c r="DH1185" i="2"/>
  <c r="DG1185" i="2"/>
  <c r="DF1185" i="2"/>
  <c r="DD1185" i="2"/>
  <c r="CX1185" i="2"/>
  <c r="CY1185" i="2" s="1"/>
  <c r="CW1185" i="2"/>
  <c r="DA1185" i="2" s="1"/>
  <c r="DI1184" i="2"/>
  <c r="DH1184" i="2"/>
  <c r="DG1184" i="2"/>
  <c r="DF1184" i="2"/>
  <c r="DD1184" i="2"/>
  <c r="CZ1184" i="2"/>
  <c r="CY1184" i="2"/>
  <c r="CX1184" i="2"/>
  <c r="CW1184" i="2"/>
  <c r="DA1184" i="2" s="1"/>
  <c r="DI1183" i="2"/>
  <c r="DH1183" i="2"/>
  <c r="DG1183" i="2"/>
  <c r="DF1183" i="2"/>
  <c r="DD1183" i="2"/>
  <c r="CY1183" i="2"/>
  <c r="CX1183" i="2"/>
  <c r="CW1183" i="2"/>
  <c r="DA1183" i="2" s="1"/>
  <c r="DI1182" i="2"/>
  <c r="DH1182" i="2"/>
  <c r="DG1182" i="2"/>
  <c r="DF1182" i="2"/>
  <c r="DD1182" i="2"/>
  <c r="CX1182" i="2"/>
  <c r="CY1182" i="2" s="1"/>
  <c r="CZ1182" i="2" s="1"/>
  <c r="CW1182" i="2"/>
  <c r="DA1182" i="2" s="1"/>
  <c r="DI1181" i="2"/>
  <c r="DH1181" i="2"/>
  <c r="DG1181" i="2"/>
  <c r="DF1181" i="2"/>
  <c r="DD1181" i="2"/>
  <c r="CX1181" i="2"/>
  <c r="CY1181" i="2" s="1"/>
  <c r="CW1181" i="2"/>
  <c r="DA1181" i="2" s="1"/>
  <c r="DI1180" i="2"/>
  <c r="DH1180" i="2"/>
  <c r="DG1180" i="2"/>
  <c r="DF1180" i="2"/>
  <c r="DD1180" i="2"/>
  <c r="CZ1180" i="2"/>
  <c r="CY1180" i="2"/>
  <c r="DB1180" i="2" s="1"/>
  <c r="CX1180" i="2"/>
  <c r="CW1180" i="2"/>
  <c r="DA1180" i="2" s="1"/>
  <c r="DI1179" i="2"/>
  <c r="DH1179" i="2"/>
  <c r="DG1179" i="2"/>
  <c r="DF1179" i="2"/>
  <c r="DD1179" i="2"/>
  <c r="CY1179" i="2"/>
  <c r="CX1179" i="2"/>
  <c r="CW1179" i="2"/>
  <c r="DI1178" i="2"/>
  <c r="DH1178" i="2"/>
  <c r="DG1178" i="2"/>
  <c r="DF1178" i="2"/>
  <c r="DD1178" i="2"/>
  <c r="CX1178" i="2"/>
  <c r="CY1178" i="2" s="1"/>
  <c r="CZ1178" i="2" s="1"/>
  <c r="CW1178" i="2"/>
  <c r="DI1177" i="2"/>
  <c r="DH1177" i="2"/>
  <c r="DG1177" i="2"/>
  <c r="DF1177" i="2"/>
  <c r="DD1177" i="2"/>
  <c r="CX1177" i="2"/>
  <c r="CY1177" i="2" s="1"/>
  <c r="CW1177" i="2"/>
  <c r="DI1176" i="2"/>
  <c r="DH1176" i="2"/>
  <c r="DG1176" i="2"/>
  <c r="DF1176" i="2"/>
  <c r="DD1176" i="2"/>
  <c r="CZ1176" i="2"/>
  <c r="CY1176" i="2"/>
  <c r="DB1176" i="2" s="1"/>
  <c r="CX1176" i="2"/>
  <c r="CW1176" i="2"/>
  <c r="DA1176" i="2" s="1"/>
  <c r="DI1175" i="2"/>
  <c r="DH1175" i="2"/>
  <c r="DG1175" i="2"/>
  <c r="DF1175" i="2"/>
  <c r="DD1175" i="2"/>
  <c r="CY1175" i="2"/>
  <c r="CX1175" i="2"/>
  <c r="CW1175" i="2"/>
  <c r="DI1174" i="2"/>
  <c r="DH1174" i="2"/>
  <c r="DG1174" i="2"/>
  <c r="DF1174" i="2"/>
  <c r="DD1174" i="2"/>
  <c r="DB1174" i="2"/>
  <c r="CX1174" i="2"/>
  <c r="CY1174" i="2" s="1"/>
  <c r="CZ1174" i="2" s="1"/>
  <c r="CW1174" i="2"/>
  <c r="DA1174" i="2" s="1"/>
  <c r="DI1173" i="2"/>
  <c r="DH1173" i="2"/>
  <c r="DG1173" i="2"/>
  <c r="DF1173" i="2"/>
  <c r="DD1173" i="2"/>
  <c r="DA1173" i="2"/>
  <c r="CX1173" i="2"/>
  <c r="CY1173" i="2" s="1"/>
  <c r="CW1173" i="2"/>
  <c r="DI1172" i="2"/>
  <c r="DH1172" i="2"/>
  <c r="DG1172" i="2"/>
  <c r="DF1172" i="2"/>
  <c r="DD1172" i="2"/>
  <c r="CZ1172" i="2"/>
  <c r="CY1172" i="2"/>
  <c r="CX1172" i="2"/>
  <c r="CW1172" i="2"/>
  <c r="DA1172" i="2" s="1"/>
  <c r="DI1171" i="2"/>
  <c r="DH1171" i="2"/>
  <c r="DG1171" i="2"/>
  <c r="DF1171" i="2"/>
  <c r="DD1171" i="2"/>
  <c r="CY1171" i="2"/>
  <c r="CX1171" i="2"/>
  <c r="CW1171" i="2"/>
  <c r="DA1171" i="2" s="1"/>
  <c r="DI1170" i="2"/>
  <c r="DH1170" i="2"/>
  <c r="DG1170" i="2"/>
  <c r="DF1170" i="2"/>
  <c r="DD1170" i="2"/>
  <c r="CX1170" i="2"/>
  <c r="CY1170" i="2" s="1"/>
  <c r="CZ1170" i="2" s="1"/>
  <c r="CW1170" i="2"/>
  <c r="DA1170" i="2" s="1"/>
  <c r="DI1169" i="2"/>
  <c r="DH1169" i="2"/>
  <c r="DG1169" i="2"/>
  <c r="DF1169" i="2"/>
  <c r="DD1169" i="2"/>
  <c r="CX1169" i="2"/>
  <c r="CY1169" i="2" s="1"/>
  <c r="CW1169" i="2"/>
  <c r="DA1169" i="2" s="1"/>
  <c r="DI1168" i="2"/>
  <c r="DH1168" i="2"/>
  <c r="DG1168" i="2"/>
  <c r="DF1168" i="2"/>
  <c r="DD1168" i="2"/>
  <c r="CZ1168" i="2"/>
  <c r="CY1168" i="2"/>
  <c r="CX1168" i="2"/>
  <c r="CW1168" i="2"/>
  <c r="DA1168" i="2" s="1"/>
  <c r="DI1167" i="2"/>
  <c r="DH1167" i="2"/>
  <c r="DG1167" i="2"/>
  <c r="DF1167" i="2"/>
  <c r="DD1167" i="2"/>
  <c r="CY1167" i="2"/>
  <c r="CX1167" i="2"/>
  <c r="CW1167" i="2"/>
  <c r="DA1167" i="2" s="1"/>
  <c r="DI1166" i="2"/>
  <c r="DH1166" i="2"/>
  <c r="DG1166" i="2"/>
  <c r="DF1166" i="2"/>
  <c r="DD1166" i="2"/>
  <c r="CX1166" i="2"/>
  <c r="CY1166" i="2" s="1"/>
  <c r="CZ1166" i="2" s="1"/>
  <c r="CW1166" i="2"/>
  <c r="DA1166" i="2" s="1"/>
  <c r="DI1165" i="2"/>
  <c r="DH1165" i="2"/>
  <c r="DG1165" i="2"/>
  <c r="DF1165" i="2"/>
  <c r="DD1165" i="2"/>
  <c r="CX1165" i="2"/>
  <c r="CY1165" i="2" s="1"/>
  <c r="CW1165" i="2"/>
  <c r="DA1165" i="2" s="1"/>
  <c r="DI1164" i="2"/>
  <c r="DH1164" i="2"/>
  <c r="DG1164" i="2"/>
  <c r="DF1164" i="2"/>
  <c r="DD1164" i="2"/>
  <c r="CZ1164" i="2"/>
  <c r="CY1164" i="2"/>
  <c r="DB1164" i="2" s="1"/>
  <c r="CX1164" i="2"/>
  <c r="CW1164" i="2"/>
  <c r="DA1164" i="2" s="1"/>
  <c r="DI1163" i="2"/>
  <c r="DH1163" i="2"/>
  <c r="DG1163" i="2"/>
  <c r="DF1163" i="2"/>
  <c r="DD1163" i="2"/>
  <c r="CY1163" i="2"/>
  <c r="CX1163" i="2"/>
  <c r="CW1163" i="2"/>
  <c r="DI1162" i="2"/>
  <c r="DH1162" i="2"/>
  <c r="DG1162" i="2"/>
  <c r="DF1162" i="2"/>
  <c r="DD1162" i="2"/>
  <c r="CX1162" i="2"/>
  <c r="CY1162" i="2" s="1"/>
  <c r="CZ1162" i="2" s="1"/>
  <c r="CW1162" i="2"/>
  <c r="DI1161" i="2"/>
  <c r="DH1161" i="2"/>
  <c r="DG1161" i="2"/>
  <c r="DF1161" i="2"/>
  <c r="DD1161" i="2"/>
  <c r="CX1161" i="2"/>
  <c r="CY1161" i="2" s="1"/>
  <c r="CW1161" i="2"/>
  <c r="DI1160" i="2"/>
  <c r="DH1160" i="2"/>
  <c r="DG1160" i="2"/>
  <c r="DF1160" i="2"/>
  <c r="DD1160" i="2"/>
  <c r="CZ1160" i="2"/>
  <c r="CY1160" i="2"/>
  <c r="DB1160" i="2" s="1"/>
  <c r="CX1160" i="2"/>
  <c r="CW1160" i="2"/>
  <c r="DA1160" i="2" s="1"/>
  <c r="DI1159" i="2"/>
  <c r="DH1159" i="2"/>
  <c r="DG1159" i="2"/>
  <c r="DF1159" i="2"/>
  <c r="DD1159" i="2"/>
  <c r="CY1159" i="2"/>
  <c r="CX1159" i="2"/>
  <c r="CW1159" i="2"/>
  <c r="DI1158" i="2"/>
  <c r="DH1158" i="2"/>
  <c r="DG1158" i="2"/>
  <c r="DF1158" i="2"/>
  <c r="DD1158" i="2"/>
  <c r="DB1158" i="2"/>
  <c r="CX1158" i="2"/>
  <c r="CY1158" i="2" s="1"/>
  <c r="CZ1158" i="2" s="1"/>
  <c r="CW1158" i="2"/>
  <c r="DA1158" i="2" s="1"/>
  <c r="DI1157" i="2"/>
  <c r="DH1157" i="2"/>
  <c r="DG1157" i="2"/>
  <c r="DF1157" i="2"/>
  <c r="DD1157" i="2"/>
  <c r="DA1157" i="2"/>
  <c r="CX1157" i="2"/>
  <c r="CY1157" i="2" s="1"/>
  <c r="CW1157" i="2"/>
  <c r="DI1156" i="2"/>
  <c r="DH1156" i="2"/>
  <c r="DG1156" i="2"/>
  <c r="DF1156" i="2"/>
  <c r="DD1156" i="2"/>
  <c r="CZ1156" i="2"/>
  <c r="CY1156" i="2"/>
  <c r="CX1156" i="2"/>
  <c r="CW1156" i="2"/>
  <c r="DA1156" i="2" s="1"/>
  <c r="DI1155" i="2"/>
  <c r="DH1155" i="2"/>
  <c r="DG1155" i="2"/>
  <c r="DF1155" i="2"/>
  <c r="DD1155" i="2"/>
  <c r="CY1155" i="2"/>
  <c r="CX1155" i="2"/>
  <c r="CW1155" i="2"/>
  <c r="DA1155" i="2" s="1"/>
  <c r="DI1154" i="2"/>
  <c r="DH1154" i="2"/>
  <c r="DG1154" i="2"/>
  <c r="DF1154" i="2"/>
  <c r="DD1154" i="2"/>
  <c r="CX1154" i="2"/>
  <c r="CY1154" i="2" s="1"/>
  <c r="CZ1154" i="2" s="1"/>
  <c r="CW1154" i="2"/>
  <c r="DA1154" i="2" s="1"/>
  <c r="DI1153" i="2"/>
  <c r="DH1153" i="2"/>
  <c r="DG1153" i="2"/>
  <c r="DF1153" i="2"/>
  <c r="DD1153" i="2"/>
  <c r="CX1153" i="2"/>
  <c r="CY1153" i="2" s="1"/>
  <c r="CW1153" i="2"/>
  <c r="DA1153" i="2" s="1"/>
  <c r="DI1152" i="2"/>
  <c r="DH1152" i="2"/>
  <c r="DG1152" i="2"/>
  <c r="DF1152" i="2"/>
  <c r="DD1152" i="2"/>
  <c r="CZ1152" i="2"/>
  <c r="CY1152" i="2"/>
  <c r="CX1152" i="2"/>
  <c r="CW1152" i="2"/>
  <c r="DA1152" i="2" s="1"/>
  <c r="DI1151" i="2"/>
  <c r="DH1151" i="2"/>
  <c r="DG1151" i="2"/>
  <c r="DF1151" i="2"/>
  <c r="DD1151" i="2"/>
  <c r="CY1151" i="2"/>
  <c r="CX1151" i="2"/>
  <c r="CW1151" i="2"/>
  <c r="DA1151" i="2" s="1"/>
  <c r="DI1150" i="2"/>
  <c r="DH1150" i="2"/>
  <c r="DG1150" i="2"/>
  <c r="DF1150" i="2"/>
  <c r="DD1150" i="2"/>
  <c r="CX1150" i="2"/>
  <c r="CY1150" i="2" s="1"/>
  <c r="CZ1150" i="2" s="1"/>
  <c r="CW1150" i="2"/>
  <c r="DA1150" i="2" s="1"/>
  <c r="DI1149" i="2"/>
  <c r="DH1149" i="2"/>
  <c r="DG1149" i="2"/>
  <c r="DF1149" i="2"/>
  <c r="DD1149" i="2"/>
  <c r="CX1149" i="2"/>
  <c r="CY1149" i="2" s="1"/>
  <c r="CW1149" i="2"/>
  <c r="DA1149" i="2" s="1"/>
  <c r="DI1148" i="2"/>
  <c r="DH1148" i="2"/>
  <c r="DG1148" i="2"/>
  <c r="DF1148" i="2"/>
  <c r="DD1148" i="2"/>
  <c r="CZ1148" i="2"/>
  <c r="CY1148" i="2"/>
  <c r="DB1148" i="2" s="1"/>
  <c r="CX1148" i="2"/>
  <c r="CW1148" i="2"/>
  <c r="DA1148" i="2" s="1"/>
  <c r="DI1147" i="2"/>
  <c r="DH1147" i="2"/>
  <c r="DG1147" i="2"/>
  <c r="DF1147" i="2"/>
  <c r="DD1147" i="2"/>
  <c r="CY1147" i="2"/>
  <c r="CX1147" i="2"/>
  <c r="CW1147" i="2"/>
  <c r="DI1146" i="2"/>
  <c r="DH1146" i="2"/>
  <c r="DG1146" i="2"/>
  <c r="DF1146" i="2"/>
  <c r="DD1146" i="2"/>
  <c r="CX1146" i="2"/>
  <c r="CY1146" i="2" s="1"/>
  <c r="CZ1146" i="2" s="1"/>
  <c r="CW1146" i="2"/>
  <c r="DI1145" i="2"/>
  <c r="DH1145" i="2"/>
  <c r="DG1145" i="2"/>
  <c r="DF1145" i="2"/>
  <c r="DD1145" i="2"/>
  <c r="CX1145" i="2"/>
  <c r="CY1145" i="2" s="1"/>
  <c r="CW1145" i="2"/>
  <c r="DI1144" i="2"/>
  <c r="DH1144" i="2"/>
  <c r="DG1144" i="2"/>
  <c r="DF1144" i="2"/>
  <c r="DD1144" i="2"/>
  <c r="CZ1144" i="2"/>
  <c r="CY1144" i="2"/>
  <c r="DB1144" i="2" s="1"/>
  <c r="CX1144" i="2"/>
  <c r="CW1144" i="2"/>
  <c r="DA1144" i="2" s="1"/>
  <c r="DI1143" i="2"/>
  <c r="DH1143" i="2"/>
  <c r="DG1143" i="2"/>
  <c r="DF1143" i="2"/>
  <c r="DD1143" i="2"/>
  <c r="CY1143" i="2"/>
  <c r="CX1143" i="2"/>
  <c r="CW1143" i="2"/>
  <c r="DI1142" i="2"/>
  <c r="DH1142" i="2"/>
  <c r="DG1142" i="2"/>
  <c r="DF1142" i="2"/>
  <c r="DD1142" i="2"/>
  <c r="DB1142" i="2"/>
  <c r="CX1142" i="2"/>
  <c r="CY1142" i="2" s="1"/>
  <c r="CZ1142" i="2" s="1"/>
  <c r="CW1142" i="2"/>
  <c r="DA1142" i="2" s="1"/>
  <c r="DI1141" i="2"/>
  <c r="DH1141" i="2"/>
  <c r="DG1141" i="2"/>
  <c r="DF1141" i="2"/>
  <c r="DD1141" i="2"/>
  <c r="DA1141" i="2"/>
  <c r="CX1141" i="2"/>
  <c r="CY1141" i="2" s="1"/>
  <c r="CW1141" i="2"/>
  <c r="DI1140" i="2"/>
  <c r="DH1140" i="2"/>
  <c r="DG1140" i="2"/>
  <c r="DF1140" i="2"/>
  <c r="DD1140" i="2"/>
  <c r="CZ1140" i="2"/>
  <c r="CY1140" i="2"/>
  <c r="CX1140" i="2"/>
  <c r="CW1140" i="2"/>
  <c r="DA1140" i="2" s="1"/>
  <c r="DI1139" i="2"/>
  <c r="DH1139" i="2"/>
  <c r="DG1139" i="2"/>
  <c r="DF1139" i="2"/>
  <c r="DD1139" i="2"/>
  <c r="CY1139" i="2"/>
  <c r="CX1139" i="2"/>
  <c r="CW1139" i="2"/>
  <c r="DA1139" i="2" s="1"/>
  <c r="DI1138" i="2"/>
  <c r="DH1138" i="2"/>
  <c r="DG1138" i="2"/>
  <c r="DF1138" i="2"/>
  <c r="DD1138" i="2"/>
  <c r="CX1138" i="2"/>
  <c r="CY1138" i="2" s="1"/>
  <c r="CZ1138" i="2" s="1"/>
  <c r="CW1138" i="2"/>
  <c r="DA1138" i="2" s="1"/>
  <c r="DI1137" i="2"/>
  <c r="DH1137" i="2"/>
  <c r="DG1137" i="2"/>
  <c r="DF1137" i="2"/>
  <c r="DD1137" i="2"/>
  <c r="CX1137" i="2"/>
  <c r="CY1137" i="2" s="1"/>
  <c r="CW1137" i="2"/>
  <c r="DA1137" i="2" s="1"/>
  <c r="DI1136" i="2"/>
  <c r="DH1136" i="2"/>
  <c r="DG1136" i="2"/>
  <c r="DF1136" i="2"/>
  <c r="DD1136" i="2"/>
  <c r="CZ1136" i="2"/>
  <c r="CY1136" i="2"/>
  <c r="CX1136" i="2"/>
  <c r="CW1136" i="2"/>
  <c r="DA1136" i="2" s="1"/>
  <c r="DI1135" i="2"/>
  <c r="DH1135" i="2"/>
  <c r="DG1135" i="2"/>
  <c r="DF1135" i="2"/>
  <c r="DD1135" i="2"/>
  <c r="CY1135" i="2"/>
  <c r="CX1135" i="2"/>
  <c r="CW1135" i="2"/>
  <c r="DA1135" i="2" s="1"/>
  <c r="DI1134" i="2"/>
  <c r="DH1134" i="2"/>
  <c r="DG1134" i="2"/>
  <c r="DF1134" i="2"/>
  <c r="DD1134" i="2"/>
  <c r="CX1134" i="2"/>
  <c r="CY1134" i="2" s="1"/>
  <c r="CZ1134" i="2" s="1"/>
  <c r="CW1134" i="2"/>
  <c r="DA1134" i="2" s="1"/>
  <c r="DI1133" i="2"/>
  <c r="DH1133" i="2"/>
  <c r="DG1133" i="2"/>
  <c r="DF1133" i="2"/>
  <c r="DD1133" i="2"/>
  <c r="CX1133" i="2"/>
  <c r="CY1133" i="2" s="1"/>
  <c r="CW1133" i="2"/>
  <c r="DA1133" i="2" s="1"/>
  <c r="DI1132" i="2"/>
  <c r="DH1132" i="2"/>
  <c r="DG1132" i="2"/>
  <c r="DF1132" i="2"/>
  <c r="DD1132" i="2"/>
  <c r="CZ1132" i="2"/>
  <c r="CY1132" i="2"/>
  <c r="DB1132" i="2" s="1"/>
  <c r="CX1132" i="2"/>
  <c r="CW1132" i="2"/>
  <c r="DA1132" i="2" s="1"/>
  <c r="DI1131" i="2"/>
  <c r="DH1131" i="2"/>
  <c r="DG1131" i="2"/>
  <c r="DF1131" i="2"/>
  <c r="DD1131" i="2"/>
  <c r="CY1131" i="2"/>
  <c r="CX1131" i="2"/>
  <c r="CW1131" i="2"/>
  <c r="DI1130" i="2"/>
  <c r="DH1130" i="2"/>
  <c r="DG1130" i="2"/>
  <c r="DF1130" i="2"/>
  <c r="DD1130" i="2"/>
  <c r="CX1130" i="2"/>
  <c r="CY1130" i="2" s="1"/>
  <c r="CZ1130" i="2" s="1"/>
  <c r="CW1130" i="2"/>
  <c r="DI1129" i="2"/>
  <c r="DH1129" i="2"/>
  <c r="DG1129" i="2"/>
  <c r="DF1129" i="2"/>
  <c r="DD1129" i="2"/>
  <c r="CX1129" i="2"/>
  <c r="CY1129" i="2" s="1"/>
  <c r="CW1129" i="2"/>
  <c r="DI1128" i="2"/>
  <c r="DH1128" i="2"/>
  <c r="DG1128" i="2"/>
  <c r="DF1128" i="2"/>
  <c r="DD1128" i="2"/>
  <c r="CZ1128" i="2"/>
  <c r="CY1128" i="2"/>
  <c r="DB1128" i="2" s="1"/>
  <c r="CX1128" i="2"/>
  <c r="CW1128" i="2"/>
  <c r="DA1128" i="2" s="1"/>
  <c r="DI1127" i="2"/>
  <c r="DH1127" i="2"/>
  <c r="DG1127" i="2"/>
  <c r="DF1127" i="2"/>
  <c r="DD1127" i="2"/>
  <c r="CY1127" i="2"/>
  <c r="CX1127" i="2"/>
  <c r="CW1127" i="2"/>
  <c r="DI1126" i="2"/>
  <c r="DH1126" i="2"/>
  <c r="DG1126" i="2"/>
  <c r="DF1126" i="2"/>
  <c r="DD1126" i="2"/>
  <c r="DB1126" i="2"/>
  <c r="CX1126" i="2"/>
  <c r="CY1126" i="2" s="1"/>
  <c r="CZ1126" i="2" s="1"/>
  <c r="CW1126" i="2"/>
  <c r="DA1126" i="2" s="1"/>
  <c r="DI1125" i="2"/>
  <c r="DH1125" i="2"/>
  <c r="DG1125" i="2"/>
  <c r="DF1125" i="2"/>
  <c r="DD1125" i="2"/>
  <c r="DA1125" i="2"/>
  <c r="CX1125" i="2"/>
  <c r="CY1125" i="2" s="1"/>
  <c r="CW1125" i="2"/>
  <c r="DI1124" i="2"/>
  <c r="DH1124" i="2"/>
  <c r="DG1124" i="2"/>
  <c r="DF1124" i="2"/>
  <c r="DD1124" i="2"/>
  <c r="CZ1124" i="2"/>
  <c r="CY1124" i="2"/>
  <c r="CX1124" i="2"/>
  <c r="CW1124" i="2"/>
  <c r="DA1124" i="2" s="1"/>
  <c r="DI1123" i="2"/>
  <c r="DH1123" i="2"/>
  <c r="DG1123" i="2"/>
  <c r="DF1123" i="2"/>
  <c r="DD1123" i="2"/>
  <c r="CY1123" i="2"/>
  <c r="CX1123" i="2"/>
  <c r="CW1123" i="2"/>
  <c r="DA1123" i="2" s="1"/>
  <c r="DI1122" i="2"/>
  <c r="DH1122" i="2"/>
  <c r="DG1122" i="2"/>
  <c r="DF1122" i="2"/>
  <c r="DD1122" i="2"/>
  <c r="CX1122" i="2"/>
  <c r="CY1122" i="2" s="1"/>
  <c r="CZ1122" i="2" s="1"/>
  <c r="CW1122" i="2"/>
  <c r="DA1122" i="2" s="1"/>
  <c r="DI1121" i="2"/>
  <c r="DH1121" i="2"/>
  <c r="DG1121" i="2"/>
  <c r="DF1121" i="2"/>
  <c r="DD1121" i="2"/>
  <c r="CX1121" i="2"/>
  <c r="CY1121" i="2" s="1"/>
  <c r="CW1121" i="2"/>
  <c r="DA1121" i="2" s="1"/>
  <c r="DI1120" i="2"/>
  <c r="DH1120" i="2"/>
  <c r="DG1120" i="2"/>
  <c r="DF1120" i="2"/>
  <c r="DD1120" i="2"/>
  <c r="CZ1120" i="2"/>
  <c r="CY1120" i="2"/>
  <c r="CX1120" i="2"/>
  <c r="CW1120" i="2"/>
  <c r="DA1120" i="2" s="1"/>
  <c r="DI1119" i="2"/>
  <c r="DH1119" i="2"/>
  <c r="DG1119" i="2"/>
  <c r="DF1119" i="2"/>
  <c r="DD1119" i="2"/>
  <c r="CY1119" i="2"/>
  <c r="CX1119" i="2"/>
  <c r="CW1119" i="2"/>
  <c r="DA1119" i="2" s="1"/>
  <c r="DI1118" i="2"/>
  <c r="DH1118" i="2"/>
  <c r="DG1118" i="2"/>
  <c r="DF1118" i="2"/>
  <c r="DD1118" i="2"/>
  <c r="CX1118" i="2"/>
  <c r="CY1118" i="2" s="1"/>
  <c r="CZ1118" i="2" s="1"/>
  <c r="CW1118" i="2"/>
  <c r="DA1118" i="2" s="1"/>
  <c r="DI1117" i="2"/>
  <c r="DH1117" i="2"/>
  <c r="DG1117" i="2"/>
  <c r="DF1117" i="2"/>
  <c r="DD1117" i="2"/>
  <c r="CX1117" i="2"/>
  <c r="CY1117" i="2" s="1"/>
  <c r="CW1117" i="2"/>
  <c r="DA1117" i="2" s="1"/>
  <c r="DI1116" i="2"/>
  <c r="DH1116" i="2"/>
  <c r="DG1116" i="2"/>
  <c r="DF1116" i="2"/>
  <c r="DD1116" i="2"/>
  <c r="CZ1116" i="2"/>
  <c r="CY1116" i="2"/>
  <c r="DB1116" i="2" s="1"/>
  <c r="CX1116" i="2"/>
  <c r="CW1116" i="2"/>
  <c r="DA1116" i="2" s="1"/>
  <c r="DI1115" i="2"/>
  <c r="DH1115" i="2"/>
  <c r="DG1115" i="2"/>
  <c r="DF1115" i="2"/>
  <c r="DD1115" i="2"/>
  <c r="CY1115" i="2"/>
  <c r="CX1115" i="2"/>
  <c r="CW1115" i="2"/>
  <c r="DI1114" i="2"/>
  <c r="DH1114" i="2"/>
  <c r="DG1114" i="2"/>
  <c r="DF1114" i="2"/>
  <c r="DD1114" i="2"/>
  <c r="CX1114" i="2"/>
  <c r="CY1114" i="2" s="1"/>
  <c r="CZ1114" i="2" s="1"/>
  <c r="CW1114" i="2"/>
  <c r="DI1113" i="2"/>
  <c r="DH1113" i="2"/>
  <c r="DG1113" i="2"/>
  <c r="DF1113" i="2"/>
  <c r="DD1113" i="2"/>
  <c r="CX1113" i="2"/>
  <c r="CY1113" i="2" s="1"/>
  <c r="CW1113" i="2"/>
  <c r="DI1112" i="2"/>
  <c r="DH1112" i="2"/>
  <c r="DG1112" i="2"/>
  <c r="DF1112" i="2"/>
  <c r="DD1112" i="2"/>
  <c r="CZ1112" i="2"/>
  <c r="CY1112" i="2"/>
  <c r="DB1112" i="2" s="1"/>
  <c r="CX1112" i="2"/>
  <c r="CW1112" i="2"/>
  <c r="DA1112" i="2" s="1"/>
  <c r="DI1111" i="2"/>
  <c r="DH1111" i="2"/>
  <c r="DG1111" i="2"/>
  <c r="DF1111" i="2"/>
  <c r="DD1111" i="2"/>
  <c r="CY1111" i="2"/>
  <c r="CX1111" i="2"/>
  <c r="CW1111" i="2"/>
  <c r="DI1110" i="2"/>
  <c r="DH1110" i="2"/>
  <c r="DG1110" i="2"/>
  <c r="DF1110" i="2"/>
  <c r="DD1110" i="2"/>
  <c r="DB1110" i="2"/>
  <c r="CX1110" i="2"/>
  <c r="CY1110" i="2" s="1"/>
  <c r="CZ1110" i="2" s="1"/>
  <c r="CW1110" i="2"/>
  <c r="DA1110" i="2" s="1"/>
  <c r="DI1109" i="2"/>
  <c r="DH1109" i="2"/>
  <c r="DG1109" i="2"/>
  <c r="DF1109" i="2"/>
  <c r="DD1109" i="2"/>
  <c r="DA1109" i="2"/>
  <c r="CX1109" i="2"/>
  <c r="CY1109" i="2" s="1"/>
  <c r="CW1109" i="2"/>
  <c r="DI1108" i="2"/>
  <c r="DH1108" i="2"/>
  <c r="DG1108" i="2"/>
  <c r="DF1108" i="2"/>
  <c r="DD1108" i="2"/>
  <c r="CZ1108" i="2"/>
  <c r="CY1108" i="2"/>
  <c r="CX1108" i="2"/>
  <c r="CW1108" i="2"/>
  <c r="DA1108" i="2" s="1"/>
  <c r="DI1107" i="2"/>
  <c r="DH1107" i="2"/>
  <c r="DG1107" i="2"/>
  <c r="DF1107" i="2"/>
  <c r="DD1107" i="2"/>
  <c r="CY1107" i="2"/>
  <c r="CX1107" i="2"/>
  <c r="CW1107" i="2"/>
  <c r="DA1107" i="2" s="1"/>
  <c r="DI1106" i="2"/>
  <c r="DH1106" i="2"/>
  <c r="DG1106" i="2"/>
  <c r="DF1106" i="2"/>
  <c r="DD1106" i="2"/>
  <c r="CX1106" i="2"/>
  <c r="CY1106" i="2" s="1"/>
  <c r="CZ1106" i="2" s="1"/>
  <c r="CW1106" i="2"/>
  <c r="DA1106" i="2" s="1"/>
  <c r="DI1105" i="2"/>
  <c r="DH1105" i="2"/>
  <c r="DG1105" i="2"/>
  <c r="DF1105" i="2"/>
  <c r="DD1105" i="2"/>
  <c r="CX1105" i="2"/>
  <c r="CY1105" i="2" s="1"/>
  <c r="CW1105" i="2"/>
  <c r="DA1105" i="2" s="1"/>
  <c r="DI1104" i="2"/>
  <c r="DH1104" i="2"/>
  <c r="DG1104" i="2"/>
  <c r="DF1104" i="2"/>
  <c r="DD1104" i="2"/>
  <c r="CZ1104" i="2"/>
  <c r="CY1104" i="2"/>
  <c r="CX1104" i="2"/>
  <c r="CW1104" i="2"/>
  <c r="DA1104" i="2" s="1"/>
  <c r="DI1103" i="2"/>
  <c r="DH1103" i="2"/>
  <c r="DG1103" i="2"/>
  <c r="DF1103" i="2"/>
  <c r="DD1103" i="2"/>
  <c r="CY1103" i="2"/>
  <c r="CX1103" i="2"/>
  <c r="CW1103" i="2"/>
  <c r="DA1103" i="2" s="1"/>
  <c r="DI1102" i="2"/>
  <c r="DH1102" i="2"/>
  <c r="DG1102" i="2"/>
  <c r="DF1102" i="2"/>
  <c r="DD1102" i="2"/>
  <c r="CX1102" i="2"/>
  <c r="CY1102" i="2" s="1"/>
  <c r="CZ1102" i="2" s="1"/>
  <c r="CW1102" i="2"/>
  <c r="DA1102" i="2" s="1"/>
  <c r="DI1101" i="2"/>
  <c r="DH1101" i="2"/>
  <c r="DG1101" i="2"/>
  <c r="DF1101" i="2"/>
  <c r="DD1101" i="2"/>
  <c r="CX1101" i="2"/>
  <c r="CY1101" i="2" s="1"/>
  <c r="CW1101" i="2"/>
  <c r="DA1101" i="2" s="1"/>
  <c r="DI1100" i="2"/>
  <c r="DH1100" i="2"/>
  <c r="DG1100" i="2"/>
  <c r="DF1100" i="2"/>
  <c r="DD1100" i="2"/>
  <c r="CZ1100" i="2"/>
  <c r="CY1100" i="2"/>
  <c r="DB1100" i="2" s="1"/>
  <c r="CX1100" i="2"/>
  <c r="CW1100" i="2"/>
  <c r="DA1100" i="2" s="1"/>
  <c r="DI1099" i="2"/>
  <c r="DH1099" i="2"/>
  <c r="DG1099" i="2"/>
  <c r="DF1099" i="2"/>
  <c r="DD1099" i="2"/>
  <c r="CY1099" i="2"/>
  <c r="CX1099" i="2"/>
  <c r="CW1099" i="2"/>
  <c r="DI1098" i="2"/>
  <c r="DH1098" i="2"/>
  <c r="DG1098" i="2"/>
  <c r="DF1098" i="2"/>
  <c r="DD1098" i="2"/>
  <c r="CX1098" i="2"/>
  <c r="CY1098" i="2" s="1"/>
  <c r="CZ1098" i="2" s="1"/>
  <c r="CW1098" i="2"/>
  <c r="DI1097" i="2"/>
  <c r="DH1097" i="2"/>
  <c r="DG1097" i="2"/>
  <c r="DF1097" i="2"/>
  <c r="DD1097" i="2"/>
  <c r="CX1097" i="2"/>
  <c r="CY1097" i="2" s="1"/>
  <c r="CW1097" i="2"/>
  <c r="DI1096" i="2"/>
  <c r="DH1096" i="2"/>
  <c r="DG1096" i="2"/>
  <c r="DF1096" i="2"/>
  <c r="DD1096" i="2"/>
  <c r="CZ1096" i="2"/>
  <c r="CY1096" i="2"/>
  <c r="DB1096" i="2" s="1"/>
  <c r="CX1096" i="2"/>
  <c r="CW1096" i="2"/>
  <c r="DA1096" i="2" s="1"/>
  <c r="DI1095" i="2"/>
  <c r="DH1095" i="2"/>
  <c r="DG1095" i="2"/>
  <c r="DF1095" i="2"/>
  <c r="DD1095" i="2"/>
  <c r="CY1095" i="2"/>
  <c r="CX1095" i="2"/>
  <c r="CW1095" i="2"/>
  <c r="DI1094" i="2"/>
  <c r="DH1094" i="2"/>
  <c r="DG1094" i="2"/>
  <c r="DF1094" i="2"/>
  <c r="DD1094" i="2"/>
  <c r="CX1094" i="2"/>
  <c r="CY1094" i="2" s="1"/>
  <c r="CZ1094" i="2" s="1"/>
  <c r="CW1094" i="2"/>
  <c r="DI1093" i="2"/>
  <c r="DH1093" i="2"/>
  <c r="DG1093" i="2"/>
  <c r="DF1093" i="2"/>
  <c r="DD1093" i="2"/>
  <c r="DA1093" i="2"/>
  <c r="CX1093" i="2"/>
  <c r="CY1093" i="2" s="1"/>
  <c r="CW1093" i="2"/>
  <c r="DI1092" i="2"/>
  <c r="DH1092" i="2"/>
  <c r="DG1092" i="2"/>
  <c r="DF1092" i="2"/>
  <c r="DD1092" i="2"/>
  <c r="CZ1092" i="2"/>
  <c r="CY1092" i="2"/>
  <c r="CX1092" i="2"/>
  <c r="CW1092" i="2"/>
  <c r="DA1092" i="2" s="1"/>
  <c r="DI1091" i="2"/>
  <c r="DH1091" i="2"/>
  <c r="DG1091" i="2"/>
  <c r="DF1091" i="2"/>
  <c r="DD1091" i="2"/>
  <c r="CY1091" i="2"/>
  <c r="CX1091" i="2"/>
  <c r="CW1091" i="2"/>
  <c r="DA1091" i="2" s="1"/>
  <c r="DI1090" i="2"/>
  <c r="DH1090" i="2"/>
  <c r="DG1090" i="2"/>
  <c r="DF1090" i="2"/>
  <c r="DD1090" i="2"/>
  <c r="CX1090" i="2"/>
  <c r="CY1090" i="2" s="1"/>
  <c r="CZ1090" i="2" s="1"/>
  <c r="CW1090" i="2"/>
  <c r="DA1090" i="2" s="1"/>
  <c r="DB1090" i="2" s="1"/>
  <c r="DI1089" i="2"/>
  <c r="DH1089" i="2"/>
  <c r="DG1089" i="2"/>
  <c r="DF1089" i="2"/>
  <c r="DD1089" i="2"/>
  <c r="CX1089" i="2"/>
  <c r="CY1089" i="2" s="1"/>
  <c r="CW1089" i="2"/>
  <c r="DA1089" i="2" s="1"/>
  <c r="DI1088" i="2"/>
  <c r="DH1088" i="2"/>
  <c r="DG1088" i="2"/>
  <c r="DF1088" i="2"/>
  <c r="DD1088" i="2"/>
  <c r="CZ1088" i="2"/>
  <c r="CY1088" i="2"/>
  <c r="CX1088" i="2"/>
  <c r="CW1088" i="2"/>
  <c r="DA1088" i="2" s="1"/>
  <c r="DI1087" i="2"/>
  <c r="DH1087" i="2"/>
  <c r="DG1087" i="2"/>
  <c r="DF1087" i="2"/>
  <c r="DD1087" i="2"/>
  <c r="CY1087" i="2"/>
  <c r="CX1087" i="2"/>
  <c r="CW1087" i="2"/>
  <c r="DA1087" i="2" s="1"/>
  <c r="DI1086" i="2"/>
  <c r="DH1086" i="2"/>
  <c r="DG1086" i="2"/>
  <c r="DF1086" i="2"/>
  <c r="DD1086" i="2"/>
  <c r="CX1086" i="2"/>
  <c r="CY1086" i="2" s="1"/>
  <c r="CZ1086" i="2" s="1"/>
  <c r="CW1086" i="2"/>
  <c r="DA1086" i="2" s="1"/>
  <c r="DI1085" i="2"/>
  <c r="DH1085" i="2"/>
  <c r="DG1085" i="2"/>
  <c r="DF1085" i="2"/>
  <c r="DD1085" i="2"/>
  <c r="CX1085" i="2"/>
  <c r="CY1085" i="2" s="1"/>
  <c r="CW1085" i="2"/>
  <c r="DA1085" i="2" s="1"/>
  <c r="DI1084" i="2"/>
  <c r="DH1084" i="2"/>
  <c r="DG1084" i="2"/>
  <c r="DF1084" i="2"/>
  <c r="DD1084" i="2"/>
  <c r="CZ1084" i="2"/>
  <c r="CY1084" i="2"/>
  <c r="DB1084" i="2" s="1"/>
  <c r="CX1084" i="2"/>
  <c r="CW1084" i="2"/>
  <c r="DA1084" i="2" s="1"/>
  <c r="DI1083" i="2"/>
  <c r="DH1083" i="2"/>
  <c r="DG1083" i="2"/>
  <c r="DF1083" i="2"/>
  <c r="DD1083" i="2"/>
  <c r="CY1083" i="2"/>
  <c r="CX1083" i="2"/>
  <c r="CW1083" i="2"/>
  <c r="DI1082" i="2"/>
  <c r="DH1082" i="2"/>
  <c r="DG1082" i="2"/>
  <c r="DF1082" i="2"/>
  <c r="DD1082" i="2"/>
  <c r="CX1082" i="2"/>
  <c r="CY1082" i="2" s="1"/>
  <c r="CZ1082" i="2" s="1"/>
  <c r="CW1082" i="2"/>
  <c r="DI1081" i="2"/>
  <c r="DH1081" i="2"/>
  <c r="DG1081" i="2"/>
  <c r="DF1081" i="2"/>
  <c r="DD1081" i="2"/>
  <c r="CX1081" i="2"/>
  <c r="CY1081" i="2" s="1"/>
  <c r="CW1081" i="2"/>
  <c r="DI1080" i="2"/>
  <c r="DH1080" i="2"/>
  <c r="DG1080" i="2"/>
  <c r="DF1080" i="2"/>
  <c r="DD1080" i="2"/>
  <c r="CZ1080" i="2"/>
  <c r="CY1080" i="2"/>
  <c r="DB1080" i="2" s="1"/>
  <c r="CX1080" i="2"/>
  <c r="CW1080" i="2"/>
  <c r="DA1080" i="2" s="1"/>
  <c r="DI1079" i="2"/>
  <c r="DH1079" i="2"/>
  <c r="DG1079" i="2"/>
  <c r="DF1079" i="2"/>
  <c r="DD1079" i="2"/>
  <c r="CY1079" i="2"/>
  <c r="CX1079" i="2"/>
  <c r="CW1079" i="2"/>
  <c r="DI1078" i="2"/>
  <c r="DH1078" i="2"/>
  <c r="DG1078" i="2"/>
  <c r="DF1078" i="2"/>
  <c r="DD1078" i="2"/>
  <c r="CX1078" i="2"/>
  <c r="CY1078" i="2" s="1"/>
  <c r="CZ1078" i="2" s="1"/>
  <c r="CW1078" i="2"/>
  <c r="DI1077" i="2"/>
  <c r="DH1077" i="2"/>
  <c r="DG1077" i="2"/>
  <c r="DF1077" i="2"/>
  <c r="DD1077" i="2"/>
  <c r="DA1077" i="2"/>
  <c r="CX1077" i="2"/>
  <c r="CY1077" i="2" s="1"/>
  <c r="CW1077" i="2"/>
  <c r="DI1076" i="2"/>
  <c r="DH1076" i="2"/>
  <c r="DG1076" i="2"/>
  <c r="DF1076" i="2"/>
  <c r="DD1076" i="2"/>
  <c r="CZ1076" i="2"/>
  <c r="CY1076" i="2"/>
  <c r="CX1076" i="2"/>
  <c r="CW1076" i="2"/>
  <c r="DA1076" i="2" s="1"/>
  <c r="DI1075" i="2"/>
  <c r="DH1075" i="2"/>
  <c r="DG1075" i="2"/>
  <c r="DF1075" i="2"/>
  <c r="DD1075" i="2"/>
  <c r="CY1075" i="2"/>
  <c r="CX1075" i="2"/>
  <c r="CW1075" i="2"/>
  <c r="DA1075" i="2" s="1"/>
  <c r="DI1074" i="2"/>
  <c r="DH1074" i="2"/>
  <c r="DG1074" i="2"/>
  <c r="DF1074" i="2"/>
  <c r="DD1074" i="2"/>
  <c r="CX1074" i="2"/>
  <c r="CY1074" i="2" s="1"/>
  <c r="CZ1074" i="2" s="1"/>
  <c r="CW1074" i="2"/>
  <c r="DA1074" i="2" s="1"/>
  <c r="DB1074" i="2" s="1"/>
  <c r="DI1073" i="2"/>
  <c r="DH1073" i="2"/>
  <c r="DG1073" i="2"/>
  <c r="DF1073" i="2"/>
  <c r="DD1073" i="2"/>
  <c r="CX1073" i="2"/>
  <c r="CY1073" i="2" s="1"/>
  <c r="CW1073" i="2"/>
  <c r="DA1073" i="2" s="1"/>
  <c r="DI1072" i="2"/>
  <c r="DH1072" i="2"/>
  <c r="DG1072" i="2"/>
  <c r="DF1072" i="2"/>
  <c r="DD1072" i="2"/>
  <c r="CZ1072" i="2"/>
  <c r="CY1072" i="2"/>
  <c r="CX1072" i="2"/>
  <c r="CW1072" i="2"/>
  <c r="DA1072" i="2" s="1"/>
  <c r="DI1071" i="2"/>
  <c r="DH1071" i="2"/>
  <c r="DG1071" i="2"/>
  <c r="DF1071" i="2"/>
  <c r="DD1071" i="2"/>
  <c r="CY1071" i="2"/>
  <c r="CX1071" i="2"/>
  <c r="CW1071" i="2"/>
  <c r="DA1071" i="2" s="1"/>
  <c r="DI1070" i="2"/>
  <c r="DH1070" i="2"/>
  <c r="DG1070" i="2"/>
  <c r="DF1070" i="2"/>
  <c r="DD1070" i="2"/>
  <c r="CX1070" i="2"/>
  <c r="CY1070" i="2" s="1"/>
  <c r="CZ1070" i="2" s="1"/>
  <c r="CW1070" i="2"/>
  <c r="DA1070" i="2" s="1"/>
  <c r="DI1069" i="2"/>
  <c r="DH1069" i="2"/>
  <c r="DG1069" i="2"/>
  <c r="DF1069" i="2"/>
  <c r="DD1069" i="2"/>
  <c r="CX1069" i="2"/>
  <c r="CY1069" i="2" s="1"/>
  <c r="CW1069" i="2"/>
  <c r="DA1069" i="2" s="1"/>
  <c r="DI1068" i="2"/>
  <c r="DH1068" i="2"/>
  <c r="DG1068" i="2"/>
  <c r="DF1068" i="2"/>
  <c r="DD1068" i="2"/>
  <c r="CZ1068" i="2"/>
  <c r="CY1068" i="2"/>
  <c r="DB1068" i="2" s="1"/>
  <c r="CX1068" i="2"/>
  <c r="CW1068" i="2"/>
  <c r="DA1068" i="2" s="1"/>
  <c r="DI1067" i="2"/>
  <c r="DH1067" i="2"/>
  <c r="DG1067" i="2"/>
  <c r="DF1067" i="2"/>
  <c r="DD1067" i="2"/>
  <c r="CY1067" i="2"/>
  <c r="CX1067" i="2"/>
  <c r="CW1067" i="2"/>
  <c r="DI1066" i="2"/>
  <c r="DH1066" i="2"/>
  <c r="DG1066" i="2"/>
  <c r="DF1066" i="2"/>
  <c r="DD1066" i="2"/>
  <c r="CX1066" i="2"/>
  <c r="CY1066" i="2" s="1"/>
  <c r="CZ1066" i="2" s="1"/>
  <c r="CW1066" i="2"/>
  <c r="DI1065" i="2"/>
  <c r="DH1065" i="2"/>
  <c r="DG1065" i="2"/>
  <c r="DF1065" i="2"/>
  <c r="DD1065" i="2"/>
  <c r="CX1065" i="2"/>
  <c r="CY1065" i="2" s="1"/>
  <c r="CW1065" i="2"/>
  <c r="DI1064" i="2"/>
  <c r="DH1064" i="2"/>
  <c r="DG1064" i="2"/>
  <c r="DF1064" i="2"/>
  <c r="DD1064" i="2"/>
  <c r="CZ1064" i="2"/>
  <c r="CY1064" i="2"/>
  <c r="DB1064" i="2" s="1"/>
  <c r="CX1064" i="2"/>
  <c r="CW1064" i="2"/>
  <c r="DA1064" i="2" s="1"/>
  <c r="DI1063" i="2"/>
  <c r="DH1063" i="2"/>
  <c r="DG1063" i="2"/>
  <c r="DF1063" i="2"/>
  <c r="DD1063" i="2"/>
  <c r="CY1063" i="2"/>
  <c r="CX1063" i="2"/>
  <c r="CW1063" i="2"/>
  <c r="DI1062" i="2"/>
  <c r="DH1062" i="2"/>
  <c r="DG1062" i="2"/>
  <c r="DF1062" i="2"/>
  <c r="DD1062" i="2"/>
  <c r="CX1062" i="2"/>
  <c r="CY1062" i="2" s="1"/>
  <c r="CZ1062" i="2" s="1"/>
  <c r="CW1062" i="2"/>
  <c r="DI1061" i="2"/>
  <c r="DH1061" i="2"/>
  <c r="DG1061" i="2"/>
  <c r="DF1061" i="2"/>
  <c r="DD1061" i="2"/>
  <c r="DA1061" i="2"/>
  <c r="CX1061" i="2"/>
  <c r="CY1061" i="2" s="1"/>
  <c r="CW1061" i="2"/>
  <c r="DI1060" i="2"/>
  <c r="DH1060" i="2"/>
  <c r="DG1060" i="2"/>
  <c r="DF1060" i="2"/>
  <c r="DD1060" i="2"/>
  <c r="CZ1060" i="2"/>
  <c r="CY1060" i="2"/>
  <c r="CX1060" i="2"/>
  <c r="CW1060" i="2"/>
  <c r="DA1060" i="2" s="1"/>
  <c r="DI1059" i="2"/>
  <c r="DH1059" i="2"/>
  <c r="DG1059" i="2"/>
  <c r="DF1059" i="2"/>
  <c r="DD1059" i="2"/>
  <c r="CY1059" i="2"/>
  <c r="CX1059" i="2"/>
  <c r="CW1059" i="2"/>
  <c r="DA1059" i="2" s="1"/>
  <c r="DI1058" i="2"/>
  <c r="DH1058" i="2"/>
  <c r="DG1058" i="2"/>
  <c r="DF1058" i="2"/>
  <c r="DD1058" i="2"/>
  <c r="CX1058" i="2"/>
  <c r="CY1058" i="2" s="1"/>
  <c r="CZ1058" i="2" s="1"/>
  <c r="CW1058" i="2"/>
  <c r="DA1058" i="2" s="1"/>
  <c r="DB1058" i="2" s="1"/>
  <c r="DI1057" i="2"/>
  <c r="DH1057" i="2"/>
  <c r="DG1057" i="2"/>
  <c r="DF1057" i="2"/>
  <c r="DD1057" i="2"/>
  <c r="CX1057" i="2"/>
  <c r="CY1057" i="2" s="1"/>
  <c r="CW1057" i="2"/>
  <c r="DA1057" i="2" s="1"/>
  <c r="DI1056" i="2"/>
  <c r="DH1056" i="2"/>
  <c r="DG1056" i="2"/>
  <c r="DF1056" i="2"/>
  <c r="DD1056" i="2"/>
  <c r="CZ1056" i="2"/>
  <c r="CY1056" i="2"/>
  <c r="CX1056" i="2"/>
  <c r="CW1056" i="2"/>
  <c r="DA1056" i="2" s="1"/>
  <c r="DI1055" i="2"/>
  <c r="DH1055" i="2"/>
  <c r="DG1055" i="2"/>
  <c r="DF1055" i="2"/>
  <c r="DD1055" i="2"/>
  <c r="CY1055" i="2"/>
  <c r="CX1055" i="2"/>
  <c r="CW1055" i="2"/>
  <c r="DA1055" i="2" s="1"/>
  <c r="DI1054" i="2"/>
  <c r="DH1054" i="2"/>
  <c r="DG1054" i="2"/>
  <c r="DF1054" i="2"/>
  <c r="DD1054" i="2"/>
  <c r="CX1054" i="2"/>
  <c r="CY1054" i="2" s="1"/>
  <c r="CZ1054" i="2" s="1"/>
  <c r="CW1054" i="2"/>
  <c r="DA1054" i="2" s="1"/>
  <c r="DI1053" i="2"/>
  <c r="DH1053" i="2"/>
  <c r="DG1053" i="2"/>
  <c r="DF1053" i="2"/>
  <c r="DD1053" i="2"/>
  <c r="CX1053" i="2"/>
  <c r="CY1053" i="2" s="1"/>
  <c r="CW1053" i="2"/>
  <c r="DA1053" i="2" s="1"/>
  <c r="DI1052" i="2"/>
  <c r="DH1052" i="2"/>
  <c r="DG1052" i="2"/>
  <c r="DF1052" i="2"/>
  <c r="DD1052" i="2"/>
  <c r="CZ1052" i="2"/>
  <c r="CY1052" i="2"/>
  <c r="DB1052" i="2" s="1"/>
  <c r="CX1052" i="2"/>
  <c r="CW1052" i="2"/>
  <c r="DA1052" i="2" s="1"/>
  <c r="DI1051" i="2"/>
  <c r="DH1051" i="2"/>
  <c r="DG1051" i="2"/>
  <c r="DF1051" i="2"/>
  <c r="DD1051" i="2"/>
  <c r="CY1051" i="2"/>
  <c r="CX1051" i="2"/>
  <c r="CW1051" i="2"/>
  <c r="DI1050" i="2"/>
  <c r="DH1050" i="2"/>
  <c r="DG1050" i="2"/>
  <c r="DF1050" i="2"/>
  <c r="DD1050" i="2"/>
  <c r="CX1050" i="2"/>
  <c r="CY1050" i="2" s="1"/>
  <c r="CZ1050" i="2" s="1"/>
  <c r="CW1050" i="2"/>
  <c r="DI1049" i="2"/>
  <c r="DH1049" i="2"/>
  <c r="DG1049" i="2"/>
  <c r="DF1049" i="2"/>
  <c r="DD1049" i="2"/>
  <c r="CX1049" i="2"/>
  <c r="CY1049" i="2" s="1"/>
  <c r="CW1049" i="2"/>
  <c r="DI1048" i="2"/>
  <c r="DH1048" i="2"/>
  <c r="DG1048" i="2"/>
  <c r="DF1048" i="2"/>
  <c r="DD1048" i="2"/>
  <c r="CZ1048" i="2"/>
  <c r="CY1048" i="2"/>
  <c r="DB1048" i="2" s="1"/>
  <c r="CX1048" i="2"/>
  <c r="CW1048" i="2"/>
  <c r="DA1048" i="2" s="1"/>
  <c r="DI1047" i="2"/>
  <c r="DH1047" i="2"/>
  <c r="DG1047" i="2"/>
  <c r="DF1047" i="2"/>
  <c r="DD1047" i="2"/>
  <c r="CY1047" i="2"/>
  <c r="CX1047" i="2"/>
  <c r="CW1047" i="2"/>
  <c r="DI1046" i="2"/>
  <c r="DH1046" i="2"/>
  <c r="DG1046" i="2"/>
  <c r="DF1046" i="2"/>
  <c r="DD1046" i="2"/>
  <c r="CX1046" i="2"/>
  <c r="CY1046" i="2" s="1"/>
  <c r="CZ1046" i="2" s="1"/>
  <c r="CW1046" i="2"/>
  <c r="DI1045" i="2"/>
  <c r="DH1045" i="2"/>
  <c r="DG1045" i="2"/>
  <c r="DF1045" i="2"/>
  <c r="DD1045" i="2"/>
  <c r="DA1045" i="2"/>
  <c r="CX1045" i="2"/>
  <c r="CY1045" i="2" s="1"/>
  <c r="CW1045" i="2"/>
  <c r="DI1044" i="2"/>
  <c r="DH1044" i="2"/>
  <c r="DG1044" i="2"/>
  <c r="DF1044" i="2"/>
  <c r="DD1044" i="2"/>
  <c r="CZ1044" i="2"/>
  <c r="CY1044" i="2"/>
  <c r="CX1044" i="2"/>
  <c r="CW1044" i="2"/>
  <c r="DA1044" i="2" s="1"/>
  <c r="DI1043" i="2"/>
  <c r="DH1043" i="2"/>
  <c r="DG1043" i="2"/>
  <c r="DF1043" i="2"/>
  <c r="DD1043" i="2"/>
  <c r="CY1043" i="2"/>
  <c r="CX1043" i="2"/>
  <c r="CW1043" i="2"/>
  <c r="DA1043" i="2" s="1"/>
  <c r="DI1042" i="2"/>
  <c r="DH1042" i="2"/>
  <c r="DG1042" i="2"/>
  <c r="DF1042" i="2"/>
  <c r="DD1042" i="2"/>
  <c r="CX1042" i="2"/>
  <c r="CY1042" i="2" s="1"/>
  <c r="CZ1042" i="2" s="1"/>
  <c r="CW1042" i="2"/>
  <c r="DA1042" i="2" s="1"/>
  <c r="DB1042" i="2" s="1"/>
  <c r="DI1041" i="2"/>
  <c r="DH1041" i="2"/>
  <c r="DG1041" i="2"/>
  <c r="DF1041" i="2"/>
  <c r="DD1041" i="2"/>
  <c r="CX1041" i="2"/>
  <c r="CY1041" i="2" s="1"/>
  <c r="CW1041" i="2"/>
  <c r="DA1041" i="2" s="1"/>
  <c r="DI1040" i="2"/>
  <c r="DH1040" i="2"/>
  <c r="DG1040" i="2"/>
  <c r="DF1040" i="2"/>
  <c r="DD1040" i="2"/>
  <c r="CZ1040" i="2"/>
  <c r="CY1040" i="2"/>
  <c r="CX1040" i="2"/>
  <c r="CW1040" i="2"/>
  <c r="DA1040" i="2" s="1"/>
  <c r="DI1039" i="2"/>
  <c r="DH1039" i="2"/>
  <c r="DG1039" i="2"/>
  <c r="DF1039" i="2"/>
  <c r="DD1039" i="2"/>
  <c r="CY1039" i="2"/>
  <c r="CX1039" i="2"/>
  <c r="CW1039" i="2"/>
  <c r="DA1039" i="2" s="1"/>
  <c r="DI1038" i="2"/>
  <c r="DH1038" i="2"/>
  <c r="DG1038" i="2"/>
  <c r="DF1038" i="2"/>
  <c r="DD1038" i="2"/>
  <c r="CX1038" i="2"/>
  <c r="CY1038" i="2" s="1"/>
  <c r="CZ1038" i="2" s="1"/>
  <c r="CW1038" i="2"/>
  <c r="DA1038" i="2" s="1"/>
  <c r="DI1037" i="2"/>
  <c r="DH1037" i="2"/>
  <c r="DG1037" i="2"/>
  <c r="DF1037" i="2"/>
  <c r="DD1037" i="2"/>
  <c r="CX1037" i="2"/>
  <c r="CY1037" i="2" s="1"/>
  <c r="CW1037" i="2"/>
  <c r="DA1037" i="2" s="1"/>
  <c r="DI1036" i="2"/>
  <c r="DH1036" i="2"/>
  <c r="DG1036" i="2"/>
  <c r="DF1036" i="2"/>
  <c r="DD1036" i="2"/>
  <c r="CZ1036" i="2"/>
  <c r="CY1036" i="2"/>
  <c r="DB1036" i="2" s="1"/>
  <c r="CX1036" i="2"/>
  <c r="CW1036" i="2"/>
  <c r="DA1036" i="2" s="1"/>
  <c r="DI1035" i="2"/>
  <c r="DH1035" i="2"/>
  <c r="DG1035" i="2"/>
  <c r="DF1035" i="2"/>
  <c r="DD1035" i="2"/>
  <c r="CY1035" i="2"/>
  <c r="CX1035" i="2"/>
  <c r="CW1035" i="2"/>
  <c r="DI1034" i="2"/>
  <c r="DH1034" i="2"/>
  <c r="DG1034" i="2"/>
  <c r="DF1034" i="2"/>
  <c r="DD1034" i="2"/>
  <c r="CX1034" i="2"/>
  <c r="CY1034" i="2" s="1"/>
  <c r="CZ1034" i="2" s="1"/>
  <c r="CW1034" i="2"/>
  <c r="DI1033" i="2"/>
  <c r="DH1033" i="2"/>
  <c r="DG1033" i="2"/>
  <c r="DF1033" i="2"/>
  <c r="DD1033" i="2"/>
  <c r="CX1033" i="2"/>
  <c r="CY1033" i="2" s="1"/>
  <c r="CW1033" i="2"/>
  <c r="DI1032" i="2"/>
  <c r="DH1032" i="2"/>
  <c r="DG1032" i="2"/>
  <c r="DF1032" i="2"/>
  <c r="DD1032" i="2"/>
  <c r="CZ1032" i="2"/>
  <c r="CY1032" i="2"/>
  <c r="DB1032" i="2" s="1"/>
  <c r="CX1032" i="2"/>
  <c r="CW1032" i="2"/>
  <c r="DA1032" i="2" s="1"/>
  <c r="DI1031" i="2"/>
  <c r="DH1031" i="2"/>
  <c r="DG1031" i="2"/>
  <c r="DF1031" i="2"/>
  <c r="DD1031" i="2"/>
  <c r="CY1031" i="2"/>
  <c r="CX1031" i="2"/>
  <c r="CW1031" i="2"/>
  <c r="DI1030" i="2"/>
  <c r="DH1030" i="2"/>
  <c r="DG1030" i="2"/>
  <c r="DF1030" i="2"/>
  <c r="DD1030" i="2"/>
  <c r="CX1030" i="2"/>
  <c r="CY1030" i="2" s="1"/>
  <c r="CZ1030" i="2" s="1"/>
  <c r="CW1030" i="2"/>
  <c r="DI1029" i="2"/>
  <c r="DH1029" i="2"/>
  <c r="DG1029" i="2"/>
  <c r="DF1029" i="2"/>
  <c r="DD1029" i="2"/>
  <c r="DA1029" i="2"/>
  <c r="CX1029" i="2"/>
  <c r="CY1029" i="2" s="1"/>
  <c r="CW1029" i="2"/>
  <c r="DI1028" i="2"/>
  <c r="DH1028" i="2"/>
  <c r="DG1028" i="2"/>
  <c r="DF1028" i="2"/>
  <c r="DD1028" i="2"/>
  <c r="CZ1028" i="2"/>
  <c r="CY1028" i="2"/>
  <c r="CX1028" i="2"/>
  <c r="CW1028" i="2"/>
  <c r="DA1028" i="2" s="1"/>
  <c r="DI1027" i="2"/>
  <c r="DH1027" i="2"/>
  <c r="DG1027" i="2"/>
  <c r="DF1027" i="2"/>
  <c r="DD1027" i="2"/>
  <c r="CY1027" i="2"/>
  <c r="CX1027" i="2"/>
  <c r="CW1027" i="2"/>
  <c r="DA1027" i="2" s="1"/>
  <c r="DI1026" i="2"/>
  <c r="DH1026" i="2"/>
  <c r="DG1026" i="2"/>
  <c r="DF1026" i="2"/>
  <c r="DD1026" i="2"/>
  <c r="CX1026" i="2"/>
  <c r="CY1026" i="2" s="1"/>
  <c r="CZ1026" i="2" s="1"/>
  <c r="CW1026" i="2"/>
  <c r="DA1026" i="2" s="1"/>
  <c r="DB1026" i="2" s="1"/>
  <c r="DI1025" i="2"/>
  <c r="DH1025" i="2"/>
  <c r="DG1025" i="2"/>
  <c r="DF1025" i="2"/>
  <c r="DD1025" i="2"/>
  <c r="CX1025" i="2"/>
  <c r="CY1025" i="2" s="1"/>
  <c r="CW1025" i="2"/>
  <c r="DA1025" i="2" s="1"/>
  <c r="DI1024" i="2"/>
  <c r="DH1024" i="2"/>
  <c r="DG1024" i="2"/>
  <c r="DF1024" i="2"/>
  <c r="DD1024" i="2"/>
  <c r="CZ1024" i="2"/>
  <c r="CY1024" i="2"/>
  <c r="CX1024" i="2"/>
  <c r="CW1024" i="2"/>
  <c r="DA1024" i="2" s="1"/>
  <c r="DI1023" i="2"/>
  <c r="DH1023" i="2"/>
  <c r="DG1023" i="2"/>
  <c r="DF1023" i="2"/>
  <c r="DD1023" i="2"/>
  <c r="CY1023" i="2"/>
  <c r="CX1023" i="2"/>
  <c r="CW1023" i="2"/>
  <c r="DA1023" i="2" s="1"/>
  <c r="DI1022" i="2"/>
  <c r="DH1022" i="2"/>
  <c r="DG1022" i="2"/>
  <c r="DF1022" i="2"/>
  <c r="DD1022" i="2"/>
  <c r="CX1022" i="2"/>
  <c r="CY1022" i="2" s="1"/>
  <c r="CZ1022" i="2" s="1"/>
  <c r="CW1022" i="2"/>
  <c r="DA1022" i="2" s="1"/>
  <c r="DI1021" i="2"/>
  <c r="DH1021" i="2"/>
  <c r="DG1021" i="2"/>
  <c r="DF1021" i="2"/>
  <c r="DD1021" i="2"/>
  <c r="CX1021" i="2"/>
  <c r="CY1021" i="2" s="1"/>
  <c r="CW1021" i="2"/>
  <c r="DA1021" i="2" s="1"/>
  <c r="DI1020" i="2"/>
  <c r="DH1020" i="2"/>
  <c r="DG1020" i="2"/>
  <c r="DF1020" i="2"/>
  <c r="DD1020" i="2"/>
  <c r="CZ1020" i="2"/>
  <c r="CY1020" i="2"/>
  <c r="DB1020" i="2" s="1"/>
  <c r="CX1020" i="2"/>
  <c r="CW1020" i="2"/>
  <c r="DA1020" i="2" s="1"/>
  <c r="DI1019" i="2"/>
  <c r="DH1019" i="2"/>
  <c r="DG1019" i="2"/>
  <c r="DF1019" i="2"/>
  <c r="DD1019" i="2"/>
  <c r="CY1019" i="2"/>
  <c r="CX1019" i="2"/>
  <c r="CW1019" i="2"/>
  <c r="DI1018" i="2"/>
  <c r="DH1018" i="2"/>
  <c r="DG1018" i="2"/>
  <c r="DF1018" i="2"/>
  <c r="DD1018" i="2"/>
  <c r="CX1018" i="2"/>
  <c r="CY1018" i="2" s="1"/>
  <c r="CZ1018" i="2" s="1"/>
  <c r="CW1018" i="2"/>
  <c r="DI1017" i="2"/>
  <c r="DH1017" i="2"/>
  <c r="DG1017" i="2"/>
  <c r="DF1017" i="2"/>
  <c r="DD1017" i="2"/>
  <c r="CX1017" i="2"/>
  <c r="CY1017" i="2" s="1"/>
  <c r="CW1017" i="2"/>
  <c r="DI1016" i="2"/>
  <c r="DH1016" i="2"/>
  <c r="DG1016" i="2"/>
  <c r="DF1016" i="2"/>
  <c r="DD1016" i="2"/>
  <c r="CZ1016" i="2"/>
  <c r="CY1016" i="2"/>
  <c r="DB1016" i="2" s="1"/>
  <c r="CX1016" i="2"/>
  <c r="CW1016" i="2"/>
  <c r="DA1016" i="2" s="1"/>
  <c r="DI1015" i="2"/>
  <c r="DH1015" i="2"/>
  <c r="DG1015" i="2"/>
  <c r="DF1015" i="2"/>
  <c r="DD1015" i="2"/>
  <c r="CY1015" i="2"/>
  <c r="CX1015" i="2"/>
  <c r="CW1015" i="2"/>
  <c r="DI1014" i="2"/>
  <c r="DH1014" i="2"/>
  <c r="DG1014" i="2"/>
  <c r="DF1014" i="2"/>
  <c r="DD1014" i="2"/>
  <c r="CX1014" i="2"/>
  <c r="CY1014" i="2" s="1"/>
  <c r="CZ1014" i="2" s="1"/>
  <c r="CW1014" i="2"/>
  <c r="DI1013" i="2"/>
  <c r="DH1013" i="2"/>
  <c r="DG1013" i="2"/>
  <c r="DF1013" i="2"/>
  <c r="DD1013" i="2"/>
  <c r="DA1013" i="2"/>
  <c r="CX1013" i="2"/>
  <c r="CY1013" i="2" s="1"/>
  <c r="CW1013" i="2"/>
  <c r="DI1012" i="2"/>
  <c r="DH1012" i="2"/>
  <c r="DG1012" i="2"/>
  <c r="DF1012" i="2"/>
  <c r="DD1012" i="2"/>
  <c r="CZ1012" i="2"/>
  <c r="CY1012" i="2"/>
  <c r="CX1012" i="2"/>
  <c r="CW1012" i="2"/>
  <c r="DA1012" i="2" s="1"/>
  <c r="DI1011" i="2"/>
  <c r="DH1011" i="2"/>
  <c r="DG1011" i="2"/>
  <c r="DF1011" i="2"/>
  <c r="DD1011" i="2"/>
  <c r="CY1011" i="2"/>
  <c r="CX1011" i="2"/>
  <c r="CW1011" i="2"/>
  <c r="DA1011" i="2" s="1"/>
  <c r="DI1010" i="2"/>
  <c r="DH1010" i="2"/>
  <c r="DG1010" i="2"/>
  <c r="DF1010" i="2"/>
  <c r="DD1010" i="2"/>
  <c r="CX1010" i="2"/>
  <c r="CY1010" i="2" s="1"/>
  <c r="CZ1010" i="2" s="1"/>
  <c r="CW1010" i="2"/>
  <c r="DA1010" i="2" s="1"/>
  <c r="DB1010" i="2" s="1"/>
  <c r="DI1009" i="2"/>
  <c r="DH1009" i="2"/>
  <c r="DG1009" i="2"/>
  <c r="DF1009" i="2"/>
  <c r="DD1009" i="2"/>
  <c r="CX1009" i="2"/>
  <c r="CY1009" i="2" s="1"/>
  <c r="CW1009" i="2"/>
  <c r="DA1009" i="2" s="1"/>
  <c r="DI1008" i="2"/>
  <c r="DH1008" i="2"/>
  <c r="DG1008" i="2"/>
  <c r="DF1008" i="2"/>
  <c r="DD1008" i="2"/>
  <c r="CZ1008" i="2"/>
  <c r="CY1008" i="2"/>
  <c r="CX1008" i="2"/>
  <c r="CW1008" i="2"/>
  <c r="DA1008" i="2" s="1"/>
  <c r="DI1007" i="2"/>
  <c r="DH1007" i="2"/>
  <c r="DG1007" i="2"/>
  <c r="DF1007" i="2"/>
  <c r="DD1007" i="2"/>
  <c r="CY1007" i="2"/>
  <c r="CX1007" i="2"/>
  <c r="CW1007" i="2"/>
  <c r="DA1007" i="2" s="1"/>
  <c r="DI1006" i="2"/>
  <c r="DH1006" i="2"/>
  <c r="DG1006" i="2"/>
  <c r="DF1006" i="2"/>
  <c r="DD1006" i="2"/>
  <c r="CX1006" i="2"/>
  <c r="CY1006" i="2" s="1"/>
  <c r="CZ1006" i="2" s="1"/>
  <c r="CW1006" i="2"/>
  <c r="DA1006" i="2" s="1"/>
  <c r="DI1005" i="2"/>
  <c r="DH1005" i="2"/>
  <c r="DG1005" i="2"/>
  <c r="DF1005" i="2"/>
  <c r="DD1005" i="2"/>
  <c r="CX1005" i="2"/>
  <c r="CY1005" i="2" s="1"/>
  <c r="CW1005" i="2"/>
  <c r="DA1005" i="2" s="1"/>
  <c r="DI1004" i="2"/>
  <c r="DH1004" i="2"/>
  <c r="DG1004" i="2"/>
  <c r="DF1004" i="2"/>
  <c r="DD1004" i="2"/>
  <c r="CZ1004" i="2"/>
  <c r="CY1004" i="2"/>
  <c r="DB1004" i="2" s="1"/>
  <c r="CX1004" i="2"/>
  <c r="CW1004" i="2"/>
  <c r="DA1004" i="2" s="1"/>
  <c r="DI1003" i="2"/>
  <c r="DH1003" i="2"/>
  <c r="DG1003" i="2"/>
  <c r="DF1003" i="2"/>
  <c r="DD1003" i="2"/>
  <c r="CY1003" i="2"/>
  <c r="CX1003" i="2"/>
  <c r="CW1003" i="2"/>
  <c r="DI1002" i="2"/>
  <c r="DH1002" i="2"/>
  <c r="DG1002" i="2"/>
  <c r="DF1002" i="2"/>
  <c r="DD1002" i="2"/>
  <c r="CX1002" i="2"/>
  <c r="CY1002" i="2" s="1"/>
  <c r="CZ1002" i="2" s="1"/>
  <c r="CW1002" i="2"/>
  <c r="DI1001" i="2"/>
  <c r="DH1001" i="2"/>
  <c r="DG1001" i="2"/>
  <c r="DF1001" i="2"/>
  <c r="DD1001" i="2"/>
  <c r="CX1001" i="2"/>
  <c r="CY1001" i="2" s="1"/>
  <c r="CW1001" i="2"/>
  <c r="DI1000" i="2"/>
  <c r="DH1000" i="2"/>
  <c r="DG1000" i="2"/>
  <c r="DF1000" i="2"/>
  <c r="DD1000" i="2"/>
  <c r="CZ1000" i="2"/>
  <c r="CY1000" i="2"/>
  <c r="DB1000" i="2" s="1"/>
  <c r="CX1000" i="2"/>
  <c r="CW1000" i="2"/>
  <c r="DA1000" i="2" s="1"/>
  <c r="DI999" i="2"/>
  <c r="DH999" i="2"/>
  <c r="DG999" i="2"/>
  <c r="DF999" i="2"/>
  <c r="DD999" i="2"/>
  <c r="CY999" i="2"/>
  <c r="CX999" i="2"/>
  <c r="CW999" i="2"/>
  <c r="DI998" i="2"/>
  <c r="DH998" i="2"/>
  <c r="DG998" i="2"/>
  <c r="DF998" i="2"/>
  <c r="DD998" i="2"/>
  <c r="CX998" i="2"/>
  <c r="CY998" i="2" s="1"/>
  <c r="CZ998" i="2" s="1"/>
  <c r="CW998" i="2"/>
  <c r="DI997" i="2"/>
  <c r="DH997" i="2"/>
  <c r="DG997" i="2"/>
  <c r="DF997" i="2"/>
  <c r="DD997" i="2"/>
  <c r="DA997" i="2"/>
  <c r="CX997" i="2"/>
  <c r="CY997" i="2" s="1"/>
  <c r="CW997" i="2"/>
  <c r="DI996" i="2"/>
  <c r="DH996" i="2"/>
  <c r="DG996" i="2"/>
  <c r="DF996" i="2"/>
  <c r="DD996" i="2"/>
  <c r="CZ996" i="2"/>
  <c r="CY996" i="2"/>
  <c r="CX996" i="2"/>
  <c r="CW996" i="2"/>
  <c r="DA996" i="2" s="1"/>
  <c r="DI995" i="2"/>
  <c r="DH995" i="2"/>
  <c r="DG995" i="2"/>
  <c r="DF995" i="2"/>
  <c r="DD995" i="2"/>
  <c r="CY995" i="2"/>
  <c r="CX995" i="2"/>
  <c r="CW995" i="2"/>
  <c r="DA995" i="2" s="1"/>
  <c r="DI994" i="2"/>
  <c r="DH994" i="2"/>
  <c r="DG994" i="2"/>
  <c r="DF994" i="2"/>
  <c r="DD994" i="2"/>
  <c r="CX994" i="2"/>
  <c r="CY994" i="2" s="1"/>
  <c r="CZ994" i="2" s="1"/>
  <c r="CW994" i="2"/>
  <c r="DA994" i="2" s="1"/>
  <c r="DB994" i="2" s="1"/>
  <c r="DI993" i="2"/>
  <c r="DH993" i="2"/>
  <c r="DG993" i="2"/>
  <c r="DF993" i="2"/>
  <c r="DD993" i="2"/>
  <c r="CX993" i="2"/>
  <c r="CY993" i="2" s="1"/>
  <c r="CW993" i="2"/>
  <c r="DA993" i="2" s="1"/>
  <c r="DI992" i="2"/>
  <c r="DH992" i="2"/>
  <c r="DG992" i="2"/>
  <c r="DF992" i="2"/>
  <c r="DD992" i="2"/>
  <c r="CZ992" i="2"/>
  <c r="CY992" i="2"/>
  <c r="CX992" i="2"/>
  <c r="CW992" i="2"/>
  <c r="DA992" i="2" s="1"/>
  <c r="DI991" i="2"/>
  <c r="DH991" i="2"/>
  <c r="DG991" i="2"/>
  <c r="DF991" i="2"/>
  <c r="DD991" i="2"/>
  <c r="CY991" i="2"/>
  <c r="CX991" i="2"/>
  <c r="CW991" i="2"/>
  <c r="DA991" i="2" s="1"/>
  <c r="DI990" i="2"/>
  <c r="DH990" i="2"/>
  <c r="DG990" i="2"/>
  <c r="DF990" i="2"/>
  <c r="DD990" i="2"/>
  <c r="CX990" i="2"/>
  <c r="CY990" i="2" s="1"/>
  <c r="CZ990" i="2" s="1"/>
  <c r="CW990" i="2"/>
  <c r="DA990" i="2" s="1"/>
  <c r="DI989" i="2"/>
  <c r="DH989" i="2"/>
  <c r="DG989" i="2"/>
  <c r="DF989" i="2"/>
  <c r="DD989" i="2"/>
  <c r="CX989" i="2"/>
  <c r="CY989" i="2" s="1"/>
  <c r="CW989" i="2"/>
  <c r="DA989" i="2" s="1"/>
  <c r="DI988" i="2"/>
  <c r="DH988" i="2"/>
  <c r="DG988" i="2"/>
  <c r="DF988" i="2"/>
  <c r="DD988" i="2"/>
  <c r="CZ988" i="2"/>
  <c r="CY988" i="2"/>
  <c r="DB988" i="2" s="1"/>
  <c r="CX988" i="2"/>
  <c r="CW988" i="2"/>
  <c r="DA988" i="2" s="1"/>
  <c r="DI987" i="2"/>
  <c r="DH987" i="2"/>
  <c r="DG987" i="2"/>
  <c r="DF987" i="2"/>
  <c r="DD987" i="2"/>
  <c r="CY987" i="2"/>
  <c r="CX987" i="2"/>
  <c r="CW987" i="2"/>
  <c r="DI986" i="2"/>
  <c r="DH986" i="2"/>
  <c r="DG986" i="2"/>
  <c r="DF986" i="2"/>
  <c r="DD986" i="2"/>
  <c r="CX986" i="2"/>
  <c r="CY986" i="2" s="1"/>
  <c r="CZ986" i="2" s="1"/>
  <c r="CW986" i="2"/>
  <c r="DI985" i="2"/>
  <c r="DH985" i="2"/>
  <c r="DG985" i="2"/>
  <c r="DF985" i="2"/>
  <c r="DD985" i="2"/>
  <c r="CX985" i="2"/>
  <c r="CY985" i="2" s="1"/>
  <c r="CW985" i="2"/>
  <c r="DI984" i="2"/>
  <c r="DH984" i="2"/>
  <c r="DG984" i="2"/>
  <c r="DF984" i="2"/>
  <c r="DD984" i="2"/>
  <c r="CZ984" i="2"/>
  <c r="CY984" i="2"/>
  <c r="DB984" i="2" s="1"/>
  <c r="CX984" i="2"/>
  <c r="CW984" i="2"/>
  <c r="DA984" i="2" s="1"/>
  <c r="DI983" i="2"/>
  <c r="DH983" i="2"/>
  <c r="DG983" i="2"/>
  <c r="DF983" i="2"/>
  <c r="DD983" i="2"/>
  <c r="CY983" i="2"/>
  <c r="CX983" i="2"/>
  <c r="CW983" i="2"/>
  <c r="DI982" i="2"/>
  <c r="DH982" i="2"/>
  <c r="DG982" i="2"/>
  <c r="DF982" i="2"/>
  <c r="DD982" i="2"/>
  <c r="CX982" i="2"/>
  <c r="CY982" i="2" s="1"/>
  <c r="CZ982" i="2" s="1"/>
  <c r="CW982" i="2"/>
  <c r="DI981" i="2"/>
  <c r="DH981" i="2"/>
  <c r="DG981" i="2"/>
  <c r="DF981" i="2"/>
  <c r="DD981" i="2"/>
  <c r="DA981" i="2"/>
  <c r="CX981" i="2"/>
  <c r="CY981" i="2" s="1"/>
  <c r="CW981" i="2"/>
  <c r="DI980" i="2"/>
  <c r="DH980" i="2"/>
  <c r="DG980" i="2"/>
  <c r="DF980" i="2"/>
  <c r="DD980" i="2"/>
  <c r="CZ980" i="2"/>
  <c r="CY980" i="2"/>
  <c r="CX980" i="2"/>
  <c r="CW980" i="2"/>
  <c r="DA980" i="2" s="1"/>
  <c r="DI979" i="2"/>
  <c r="DH979" i="2"/>
  <c r="DG979" i="2"/>
  <c r="DF979" i="2"/>
  <c r="DD979" i="2"/>
  <c r="CY979" i="2"/>
  <c r="CX979" i="2"/>
  <c r="CW979" i="2"/>
  <c r="DA979" i="2" s="1"/>
  <c r="DI978" i="2"/>
  <c r="DH978" i="2"/>
  <c r="DG978" i="2"/>
  <c r="DF978" i="2"/>
  <c r="DD978" i="2"/>
  <c r="CX978" i="2"/>
  <c r="CY978" i="2" s="1"/>
  <c r="CZ978" i="2" s="1"/>
  <c r="CW978" i="2"/>
  <c r="DA978" i="2" s="1"/>
  <c r="DB978" i="2" s="1"/>
  <c r="DI977" i="2"/>
  <c r="DH977" i="2"/>
  <c r="DG977" i="2"/>
  <c r="DF977" i="2"/>
  <c r="DD977" i="2"/>
  <c r="CX977" i="2"/>
  <c r="CY977" i="2" s="1"/>
  <c r="CW977" i="2"/>
  <c r="DA977" i="2" s="1"/>
  <c r="DI976" i="2"/>
  <c r="DH976" i="2"/>
  <c r="DG976" i="2"/>
  <c r="DF976" i="2"/>
  <c r="DD976" i="2"/>
  <c r="CZ976" i="2"/>
  <c r="CY976" i="2"/>
  <c r="CX976" i="2"/>
  <c r="CW976" i="2"/>
  <c r="DA976" i="2" s="1"/>
  <c r="DI975" i="2"/>
  <c r="DH975" i="2"/>
  <c r="DG975" i="2"/>
  <c r="DF975" i="2"/>
  <c r="DD975" i="2"/>
  <c r="CY975" i="2"/>
  <c r="CX975" i="2"/>
  <c r="CW975" i="2"/>
  <c r="DA975" i="2" s="1"/>
  <c r="DI974" i="2"/>
  <c r="DH974" i="2"/>
  <c r="DG974" i="2"/>
  <c r="DF974" i="2"/>
  <c r="DD974" i="2"/>
  <c r="CX974" i="2"/>
  <c r="CY974" i="2" s="1"/>
  <c r="CW974" i="2"/>
  <c r="DI973" i="2"/>
  <c r="DH973" i="2"/>
  <c r="DG973" i="2"/>
  <c r="DF973" i="2"/>
  <c r="DD973" i="2"/>
  <c r="DA973" i="2"/>
  <c r="DB973" i="2" s="1"/>
  <c r="CX973" i="2"/>
  <c r="CY973" i="2" s="1"/>
  <c r="CZ973" i="2" s="1"/>
  <c r="CW973" i="2"/>
  <c r="DI972" i="2"/>
  <c r="DH972" i="2"/>
  <c r="DG972" i="2"/>
  <c r="DF972" i="2"/>
  <c r="DD972" i="2"/>
  <c r="CZ972" i="2"/>
  <c r="CY972" i="2"/>
  <c r="CX972" i="2"/>
  <c r="CW972" i="2"/>
  <c r="DA972" i="2" s="1"/>
  <c r="DI971" i="2"/>
  <c r="DH971" i="2"/>
  <c r="DG971" i="2"/>
  <c r="DF971" i="2"/>
  <c r="DD971" i="2"/>
  <c r="CY971" i="2"/>
  <c r="CX971" i="2"/>
  <c r="CW971" i="2"/>
  <c r="DI970" i="2"/>
  <c r="DH970" i="2"/>
  <c r="DG970" i="2"/>
  <c r="DF970" i="2"/>
  <c r="DD970" i="2"/>
  <c r="CY970" i="2"/>
  <c r="CZ970" i="2" s="1"/>
  <c r="CX970" i="2"/>
  <c r="CW970" i="2"/>
  <c r="DI969" i="2"/>
  <c r="DH969" i="2"/>
  <c r="DG969" i="2"/>
  <c r="DF969" i="2"/>
  <c r="DD969" i="2"/>
  <c r="CX969" i="2"/>
  <c r="CY969" i="2" s="1"/>
  <c r="CZ969" i="2" s="1"/>
  <c r="CW969" i="2"/>
  <c r="DA969" i="2" s="1"/>
  <c r="DB969" i="2" s="1"/>
  <c r="DI968" i="2"/>
  <c r="DH968" i="2"/>
  <c r="DG968" i="2"/>
  <c r="DF968" i="2"/>
  <c r="DD968" i="2"/>
  <c r="CZ968" i="2"/>
  <c r="CY968" i="2"/>
  <c r="CX968" i="2"/>
  <c r="CW968" i="2"/>
  <c r="DA968" i="2" s="1"/>
  <c r="DI967" i="2"/>
  <c r="DH967" i="2"/>
  <c r="DG967" i="2"/>
  <c r="DF967" i="2"/>
  <c r="DD967" i="2"/>
  <c r="CY967" i="2"/>
  <c r="CX967" i="2"/>
  <c r="CW967" i="2"/>
  <c r="DI966" i="2"/>
  <c r="DH966" i="2"/>
  <c r="DG966" i="2"/>
  <c r="DF966" i="2"/>
  <c r="DD966" i="2"/>
  <c r="DB966" i="2"/>
  <c r="CY966" i="2"/>
  <c r="CZ966" i="2" s="1"/>
  <c r="CX966" i="2"/>
  <c r="CW966" i="2"/>
  <c r="DA966" i="2" s="1"/>
  <c r="DI965" i="2"/>
  <c r="DH965" i="2"/>
  <c r="DG965" i="2"/>
  <c r="DF965" i="2"/>
  <c r="DD965" i="2"/>
  <c r="CX965" i="2"/>
  <c r="CY965" i="2" s="1"/>
  <c r="CZ965" i="2" s="1"/>
  <c r="CW965" i="2"/>
  <c r="DA965" i="2" s="1"/>
  <c r="DI964" i="2"/>
  <c r="DH964" i="2"/>
  <c r="DG964" i="2"/>
  <c r="DF964" i="2"/>
  <c r="DD964" i="2"/>
  <c r="CZ964" i="2"/>
  <c r="CY964" i="2"/>
  <c r="DB964" i="2" s="1"/>
  <c r="CX964" i="2"/>
  <c r="CW964" i="2"/>
  <c r="DA964" i="2" s="1"/>
  <c r="DI963" i="2"/>
  <c r="DH963" i="2"/>
  <c r="DG963" i="2"/>
  <c r="DF963" i="2"/>
  <c r="DD963" i="2"/>
  <c r="CZ963" i="2"/>
  <c r="CY963" i="2"/>
  <c r="CX963" i="2"/>
  <c r="CW963" i="2"/>
  <c r="DA963" i="2" s="1"/>
  <c r="DI962" i="2"/>
  <c r="DH962" i="2"/>
  <c r="DG962" i="2"/>
  <c r="DF962" i="2"/>
  <c r="DD962" i="2"/>
  <c r="CX962" i="2"/>
  <c r="CY962" i="2" s="1"/>
  <c r="CW962" i="2"/>
  <c r="DI961" i="2"/>
  <c r="DH961" i="2"/>
  <c r="DG961" i="2"/>
  <c r="DF961" i="2"/>
  <c r="DD961" i="2"/>
  <c r="CX961" i="2"/>
  <c r="CY961" i="2" s="1"/>
  <c r="CW961" i="2"/>
  <c r="DI960" i="2"/>
  <c r="DH960" i="2"/>
  <c r="DG960" i="2"/>
  <c r="DF960" i="2"/>
  <c r="DD960" i="2"/>
  <c r="CZ960" i="2"/>
  <c r="CY960" i="2"/>
  <c r="CX960" i="2"/>
  <c r="CW960" i="2"/>
  <c r="DA960" i="2" s="1"/>
  <c r="DI959" i="2"/>
  <c r="DH959" i="2"/>
  <c r="DG959" i="2"/>
  <c r="DF959" i="2"/>
  <c r="DD959" i="2"/>
  <c r="CZ959" i="2"/>
  <c r="CY959" i="2"/>
  <c r="CX959" i="2"/>
  <c r="CW959" i="2"/>
  <c r="DA959" i="2" s="1"/>
  <c r="DI958" i="2"/>
  <c r="DH958" i="2"/>
  <c r="DG958" i="2"/>
  <c r="DF958" i="2"/>
  <c r="DD958" i="2"/>
  <c r="CX958" i="2"/>
  <c r="CY958" i="2" s="1"/>
  <c r="CW958" i="2"/>
  <c r="DI957" i="2"/>
  <c r="DH957" i="2"/>
  <c r="DG957" i="2"/>
  <c r="DF957" i="2"/>
  <c r="DD957" i="2"/>
  <c r="DA957" i="2"/>
  <c r="DB957" i="2" s="1"/>
  <c r="CX957" i="2"/>
  <c r="CY957" i="2" s="1"/>
  <c r="CZ957" i="2" s="1"/>
  <c r="CW957" i="2"/>
  <c r="DI956" i="2"/>
  <c r="DH956" i="2"/>
  <c r="DG956" i="2"/>
  <c r="DF956" i="2"/>
  <c r="DD956" i="2"/>
  <c r="CZ956" i="2"/>
  <c r="CY956" i="2"/>
  <c r="CX956" i="2"/>
  <c r="CW956" i="2"/>
  <c r="DA956" i="2" s="1"/>
  <c r="DI955" i="2"/>
  <c r="DH955" i="2"/>
  <c r="DG955" i="2"/>
  <c r="DF955" i="2"/>
  <c r="DD955" i="2"/>
  <c r="CY955" i="2"/>
  <c r="CX955" i="2"/>
  <c r="CW955" i="2"/>
  <c r="DI954" i="2"/>
  <c r="DH954" i="2"/>
  <c r="DG954" i="2"/>
  <c r="DF954" i="2"/>
  <c r="DD954" i="2"/>
  <c r="CY954" i="2"/>
  <c r="CX954" i="2"/>
  <c r="CW954" i="2"/>
  <c r="DI953" i="2"/>
  <c r="DH953" i="2"/>
  <c r="DG953" i="2"/>
  <c r="DF953" i="2"/>
  <c r="DD953" i="2"/>
  <c r="CX953" i="2"/>
  <c r="CY953" i="2" s="1"/>
  <c r="CZ953" i="2" s="1"/>
  <c r="CW953" i="2"/>
  <c r="DA953" i="2" s="1"/>
  <c r="DB953" i="2" s="1"/>
  <c r="DI952" i="2"/>
  <c r="DH952" i="2"/>
  <c r="DG952" i="2"/>
  <c r="DF952" i="2"/>
  <c r="DD952" i="2"/>
  <c r="CZ952" i="2"/>
  <c r="CY952" i="2"/>
  <c r="CX952" i="2"/>
  <c r="CW952" i="2"/>
  <c r="DA952" i="2" s="1"/>
  <c r="DI951" i="2"/>
  <c r="DH951" i="2"/>
  <c r="DG951" i="2"/>
  <c r="DF951" i="2"/>
  <c r="DD951" i="2"/>
  <c r="CY951" i="2"/>
  <c r="CX951" i="2"/>
  <c r="CW951" i="2"/>
  <c r="DI950" i="2"/>
  <c r="DH950" i="2"/>
  <c r="DG950" i="2"/>
  <c r="DF950" i="2"/>
  <c r="DD950" i="2"/>
  <c r="DB950" i="2"/>
  <c r="CY950" i="2"/>
  <c r="CZ950" i="2" s="1"/>
  <c r="CX950" i="2"/>
  <c r="CW950" i="2"/>
  <c r="DA950" i="2" s="1"/>
  <c r="DI949" i="2"/>
  <c r="DH949" i="2"/>
  <c r="DG949" i="2"/>
  <c r="DF949" i="2"/>
  <c r="DD949" i="2"/>
  <c r="CX949" i="2"/>
  <c r="CY949" i="2" s="1"/>
  <c r="CZ949" i="2" s="1"/>
  <c r="CW949" i="2"/>
  <c r="DA949" i="2" s="1"/>
  <c r="DI948" i="2"/>
  <c r="DH948" i="2"/>
  <c r="DG948" i="2"/>
  <c r="DF948" i="2"/>
  <c r="DD948" i="2"/>
  <c r="CZ948" i="2"/>
  <c r="CY948" i="2"/>
  <c r="DB948" i="2" s="1"/>
  <c r="CX948" i="2"/>
  <c r="CW948" i="2"/>
  <c r="DA948" i="2" s="1"/>
  <c r="DI947" i="2"/>
  <c r="DH947" i="2"/>
  <c r="DG947" i="2"/>
  <c r="DF947" i="2"/>
  <c r="DD947" i="2"/>
  <c r="CZ947" i="2"/>
  <c r="CY947" i="2"/>
  <c r="CX947" i="2"/>
  <c r="CW947" i="2"/>
  <c r="DA947" i="2" s="1"/>
  <c r="DI946" i="2"/>
  <c r="DH946" i="2"/>
  <c r="DG946" i="2"/>
  <c r="DF946" i="2"/>
  <c r="DD946" i="2"/>
  <c r="CX946" i="2"/>
  <c r="CY946" i="2" s="1"/>
  <c r="CW946" i="2"/>
  <c r="DI945" i="2"/>
  <c r="DH945" i="2"/>
  <c r="DG945" i="2"/>
  <c r="DF945" i="2"/>
  <c r="DD945" i="2"/>
  <c r="CX945" i="2"/>
  <c r="CY945" i="2" s="1"/>
  <c r="CW945" i="2"/>
  <c r="DI944" i="2"/>
  <c r="DH944" i="2"/>
  <c r="DG944" i="2"/>
  <c r="DF944" i="2"/>
  <c r="DD944" i="2"/>
  <c r="CZ944" i="2"/>
  <c r="CY944" i="2"/>
  <c r="CX944" i="2"/>
  <c r="CW944" i="2"/>
  <c r="DA944" i="2" s="1"/>
  <c r="DI943" i="2"/>
  <c r="DH943" i="2"/>
  <c r="DG943" i="2"/>
  <c r="DF943" i="2"/>
  <c r="DD943" i="2"/>
  <c r="CZ943" i="2"/>
  <c r="CY943" i="2"/>
  <c r="CX943" i="2"/>
  <c r="CW943" i="2"/>
  <c r="DA943" i="2" s="1"/>
  <c r="DI942" i="2"/>
  <c r="DH942" i="2"/>
  <c r="DG942" i="2"/>
  <c r="DF942" i="2"/>
  <c r="DD942" i="2"/>
  <c r="CX942" i="2"/>
  <c r="CY942" i="2" s="1"/>
  <c r="CW942" i="2"/>
  <c r="DI941" i="2"/>
  <c r="DH941" i="2"/>
  <c r="DG941" i="2"/>
  <c r="DF941" i="2"/>
  <c r="DD941" i="2"/>
  <c r="DA941" i="2"/>
  <c r="DB941" i="2" s="1"/>
  <c r="CX941" i="2"/>
  <c r="CY941" i="2" s="1"/>
  <c r="CZ941" i="2" s="1"/>
  <c r="CW941" i="2"/>
  <c r="DI940" i="2"/>
  <c r="DH940" i="2"/>
  <c r="DG940" i="2"/>
  <c r="DF940" i="2"/>
  <c r="DD940" i="2"/>
  <c r="CZ940" i="2"/>
  <c r="CY940" i="2"/>
  <c r="CX940" i="2"/>
  <c r="CW940" i="2"/>
  <c r="DA940" i="2" s="1"/>
  <c r="DI939" i="2"/>
  <c r="DH939" i="2"/>
  <c r="DG939" i="2"/>
  <c r="DF939" i="2"/>
  <c r="DD939" i="2"/>
  <c r="CY939" i="2"/>
  <c r="CX939" i="2"/>
  <c r="CW939" i="2"/>
  <c r="DI938" i="2"/>
  <c r="DH938" i="2"/>
  <c r="DG938" i="2"/>
  <c r="DF938" i="2"/>
  <c r="DD938" i="2"/>
  <c r="CY938" i="2"/>
  <c r="CX938" i="2"/>
  <c r="CW938" i="2"/>
  <c r="DI937" i="2"/>
  <c r="DH937" i="2"/>
  <c r="DG937" i="2"/>
  <c r="DF937" i="2"/>
  <c r="DD937" i="2"/>
  <c r="CX937" i="2"/>
  <c r="CY937" i="2" s="1"/>
  <c r="CZ937" i="2" s="1"/>
  <c r="CW937" i="2"/>
  <c r="DA937" i="2" s="1"/>
  <c r="DB937" i="2" s="1"/>
  <c r="DI936" i="2"/>
  <c r="DH936" i="2"/>
  <c r="DG936" i="2"/>
  <c r="DF936" i="2"/>
  <c r="DD936" i="2"/>
  <c r="CZ936" i="2"/>
  <c r="CY936" i="2"/>
  <c r="CX936" i="2"/>
  <c r="CW936" i="2"/>
  <c r="DA936" i="2" s="1"/>
  <c r="DI935" i="2"/>
  <c r="DH935" i="2"/>
  <c r="DG935" i="2"/>
  <c r="DF935" i="2"/>
  <c r="DD935" i="2"/>
  <c r="CY935" i="2"/>
  <c r="CX935" i="2"/>
  <c r="CW935" i="2"/>
  <c r="DI934" i="2"/>
  <c r="DH934" i="2"/>
  <c r="DG934" i="2"/>
  <c r="DF934" i="2"/>
  <c r="DD934" i="2"/>
  <c r="DB934" i="2"/>
  <c r="CY934" i="2"/>
  <c r="CZ934" i="2" s="1"/>
  <c r="CX934" i="2"/>
  <c r="CW934" i="2"/>
  <c r="DA934" i="2" s="1"/>
  <c r="DI933" i="2"/>
  <c r="DH933" i="2"/>
  <c r="DG933" i="2"/>
  <c r="DF933" i="2"/>
  <c r="DD933" i="2"/>
  <c r="CX933" i="2"/>
  <c r="CY933" i="2" s="1"/>
  <c r="CZ933" i="2" s="1"/>
  <c r="CW933" i="2"/>
  <c r="DA933" i="2" s="1"/>
  <c r="DI932" i="2"/>
  <c r="DH932" i="2"/>
  <c r="DG932" i="2"/>
  <c r="DF932" i="2"/>
  <c r="DD932" i="2"/>
  <c r="CZ932" i="2"/>
  <c r="CY932" i="2"/>
  <c r="DB932" i="2" s="1"/>
  <c r="CX932" i="2"/>
  <c r="CW932" i="2"/>
  <c r="DA932" i="2" s="1"/>
  <c r="DI931" i="2"/>
  <c r="DH931" i="2"/>
  <c r="DG931" i="2"/>
  <c r="DF931" i="2"/>
  <c r="DD931" i="2"/>
  <c r="CZ931" i="2"/>
  <c r="CY931" i="2"/>
  <c r="CX931" i="2"/>
  <c r="CW931" i="2"/>
  <c r="DA931" i="2" s="1"/>
  <c r="DI930" i="2"/>
  <c r="DH930" i="2"/>
  <c r="DG930" i="2"/>
  <c r="DF930" i="2"/>
  <c r="DD930" i="2"/>
  <c r="CX930" i="2"/>
  <c r="CY930" i="2" s="1"/>
  <c r="CW930" i="2"/>
  <c r="DI929" i="2"/>
  <c r="DH929" i="2"/>
  <c r="DG929" i="2"/>
  <c r="DF929" i="2"/>
  <c r="DD929" i="2"/>
  <c r="CX929" i="2"/>
  <c r="CY929" i="2" s="1"/>
  <c r="CW929" i="2"/>
  <c r="DI928" i="2"/>
  <c r="DH928" i="2"/>
  <c r="DG928" i="2"/>
  <c r="DF928" i="2"/>
  <c r="DD928" i="2"/>
  <c r="CZ928" i="2"/>
  <c r="CY928" i="2"/>
  <c r="CX928" i="2"/>
  <c r="CW928" i="2"/>
  <c r="DA928" i="2" s="1"/>
  <c r="DI927" i="2"/>
  <c r="DH927" i="2"/>
  <c r="DG927" i="2"/>
  <c r="DF927" i="2"/>
  <c r="DD927" i="2"/>
  <c r="CZ927" i="2"/>
  <c r="CY927" i="2"/>
  <c r="CX927" i="2"/>
  <c r="CW927" i="2"/>
  <c r="DA927" i="2" s="1"/>
  <c r="DI926" i="2"/>
  <c r="DH926" i="2"/>
  <c r="DG926" i="2"/>
  <c r="DF926" i="2"/>
  <c r="DD926" i="2"/>
  <c r="CX926" i="2"/>
  <c r="CY926" i="2" s="1"/>
  <c r="CW926" i="2"/>
  <c r="DI925" i="2"/>
  <c r="DH925" i="2"/>
  <c r="DG925" i="2"/>
  <c r="DF925" i="2"/>
  <c r="DD925" i="2"/>
  <c r="DA925" i="2"/>
  <c r="DB925" i="2" s="1"/>
  <c r="CX925" i="2"/>
  <c r="CY925" i="2" s="1"/>
  <c r="CZ925" i="2" s="1"/>
  <c r="CW925" i="2"/>
  <c r="DI924" i="2"/>
  <c r="DH924" i="2"/>
  <c r="DG924" i="2"/>
  <c r="DF924" i="2"/>
  <c r="DD924" i="2"/>
  <c r="CZ924" i="2"/>
  <c r="CY924" i="2"/>
  <c r="CX924" i="2"/>
  <c r="CW924" i="2"/>
  <c r="DA924" i="2" s="1"/>
  <c r="DI923" i="2"/>
  <c r="DH923" i="2"/>
  <c r="DG923" i="2"/>
  <c r="DF923" i="2"/>
  <c r="DD923" i="2"/>
  <c r="CY923" i="2"/>
  <c r="CX923" i="2"/>
  <c r="CW923" i="2"/>
  <c r="DI922" i="2"/>
  <c r="DH922" i="2"/>
  <c r="DG922" i="2"/>
  <c r="DF922" i="2"/>
  <c r="DD922" i="2"/>
  <c r="CY922" i="2"/>
  <c r="CX922" i="2"/>
  <c r="CW922" i="2"/>
  <c r="DI921" i="2"/>
  <c r="DH921" i="2"/>
  <c r="DG921" i="2"/>
  <c r="DF921" i="2"/>
  <c r="DD921" i="2"/>
  <c r="CX921" i="2"/>
  <c r="CY921" i="2" s="1"/>
  <c r="CZ921" i="2" s="1"/>
  <c r="CW921" i="2"/>
  <c r="DA921" i="2" s="1"/>
  <c r="DB921" i="2" s="1"/>
  <c r="DI920" i="2"/>
  <c r="DH920" i="2"/>
  <c r="DG920" i="2"/>
  <c r="DF920" i="2"/>
  <c r="DD920" i="2"/>
  <c r="CZ920" i="2"/>
  <c r="CY920" i="2"/>
  <c r="CX920" i="2"/>
  <c r="CW920" i="2"/>
  <c r="DA920" i="2" s="1"/>
  <c r="DI919" i="2"/>
  <c r="DH919" i="2"/>
  <c r="DG919" i="2"/>
  <c r="DF919" i="2"/>
  <c r="DD919" i="2"/>
  <c r="CY919" i="2"/>
  <c r="CX919" i="2"/>
  <c r="CW919" i="2"/>
  <c r="DI918" i="2"/>
  <c r="DH918" i="2"/>
  <c r="DG918" i="2"/>
  <c r="DF918" i="2"/>
  <c r="DD918" i="2"/>
  <c r="DB918" i="2"/>
  <c r="CY918" i="2"/>
  <c r="CZ918" i="2" s="1"/>
  <c r="CX918" i="2"/>
  <c r="CW918" i="2"/>
  <c r="DA918" i="2" s="1"/>
  <c r="DI917" i="2"/>
  <c r="DH917" i="2"/>
  <c r="DG917" i="2"/>
  <c r="DF917" i="2"/>
  <c r="DD917" i="2"/>
  <c r="CX917" i="2"/>
  <c r="CY917" i="2" s="1"/>
  <c r="CZ917" i="2" s="1"/>
  <c r="CW917" i="2"/>
  <c r="DA917" i="2" s="1"/>
  <c r="DI916" i="2"/>
  <c r="DH916" i="2"/>
  <c r="DG916" i="2"/>
  <c r="DF916" i="2"/>
  <c r="DD916" i="2"/>
  <c r="CZ916" i="2"/>
  <c r="CY916" i="2"/>
  <c r="DB916" i="2" s="1"/>
  <c r="CX916" i="2"/>
  <c r="CW916" i="2"/>
  <c r="DA916" i="2" s="1"/>
  <c r="DI915" i="2"/>
  <c r="DH915" i="2"/>
  <c r="DG915" i="2"/>
  <c r="DF915" i="2"/>
  <c r="DD915" i="2"/>
  <c r="CZ915" i="2"/>
  <c r="CY915" i="2"/>
  <c r="CX915" i="2"/>
  <c r="CW915" i="2"/>
  <c r="DA915" i="2" s="1"/>
  <c r="DI914" i="2"/>
  <c r="DH914" i="2"/>
  <c r="DG914" i="2"/>
  <c r="DF914" i="2"/>
  <c r="DD914" i="2"/>
  <c r="CX914" i="2"/>
  <c r="CY914" i="2" s="1"/>
  <c r="CW914" i="2"/>
  <c r="DI913" i="2"/>
  <c r="DH913" i="2"/>
  <c r="DG913" i="2"/>
  <c r="DF913" i="2"/>
  <c r="DD913" i="2"/>
  <c r="CX913" i="2"/>
  <c r="CY913" i="2" s="1"/>
  <c r="CW913" i="2"/>
  <c r="DI912" i="2"/>
  <c r="DH912" i="2"/>
  <c r="DG912" i="2"/>
  <c r="DF912" i="2"/>
  <c r="DD912" i="2"/>
  <c r="CZ912" i="2"/>
  <c r="CY912" i="2"/>
  <c r="CX912" i="2"/>
  <c r="CW912" i="2"/>
  <c r="DA912" i="2" s="1"/>
  <c r="DI911" i="2"/>
  <c r="DH911" i="2"/>
  <c r="DG911" i="2"/>
  <c r="DF911" i="2"/>
  <c r="DD911" i="2"/>
  <c r="CZ911" i="2"/>
  <c r="CY911" i="2"/>
  <c r="CX911" i="2"/>
  <c r="CW911" i="2"/>
  <c r="DA911" i="2" s="1"/>
  <c r="DI910" i="2"/>
  <c r="DH910" i="2"/>
  <c r="DG910" i="2"/>
  <c r="DF910" i="2"/>
  <c r="DD910" i="2"/>
  <c r="CX910" i="2"/>
  <c r="CY910" i="2" s="1"/>
  <c r="CW910" i="2"/>
  <c r="DI909" i="2"/>
  <c r="DH909" i="2"/>
  <c r="DG909" i="2"/>
  <c r="DF909" i="2"/>
  <c r="DD909" i="2"/>
  <c r="DA909" i="2"/>
  <c r="DB909" i="2" s="1"/>
  <c r="CX909" i="2"/>
  <c r="CY909" i="2" s="1"/>
  <c r="CZ909" i="2" s="1"/>
  <c r="CW909" i="2"/>
  <c r="DI908" i="2"/>
  <c r="DH908" i="2"/>
  <c r="DG908" i="2"/>
  <c r="DF908" i="2"/>
  <c r="DD908" i="2"/>
  <c r="CZ908" i="2"/>
  <c r="CY908" i="2"/>
  <c r="CX908" i="2"/>
  <c r="CW908" i="2"/>
  <c r="DA908" i="2" s="1"/>
  <c r="DI907" i="2"/>
  <c r="DH907" i="2"/>
  <c r="DG907" i="2"/>
  <c r="DF907" i="2"/>
  <c r="DD907" i="2"/>
  <c r="CY907" i="2"/>
  <c r="CX907" i="2"/>
  <c r="CW907" i="2"/>
  <c r="DI906" i="2"/>
  <c r="DH906" i="2"/>
  <c r="DG906" i="2"/>
  <c r="DF906" i="2"/>
  <c r="DD906" i="2"/>
  <c r="CY906" i="2"/>
  <c r="CX906" i="2"/>
  <c r="CW906" i="2"/>
  <c r="DI905" i="2"/>
  <c r="DH905" i="2"/>
  <c r="DG905" i="2"/>
  <c r="DF905" i="2"/>
  <c r="DD905" i="2"/>
  <c r="CX905" i="2"/>
  <c r="CY905" i="2" s="1"/>
  <c r="CZ905" i="2" s="1"/>
  <c r="CW905" i="2"/>
  <c r="DA905" i="2" s="1"/>
  <c r="DB905" i="2" s="1"/>
  <c r="DI904" i="2"/>
  <c r="DH904" i="2"/>
  <c r="DG904" i="2"/>
  <c r="DF904" i="2"/>
  <c r="DD904" i="2"/>
  <c r="CZ904" i="2"/>
  <c r="CY904" i="2"/>
  <c r="CX904" i="2"/>
  <c r="CW904" i="2"/>
  <c r="DA904" i="2" s="1"/>
  <c r="DI903" i="2"/>
  <c r="DH903" i="2"/>
  <c r="DG903" i="2"/>
  <c r="DF903" i="2"/>
  <c r="DD903" i="2"/>
  <c r="CY903" i="2"/>
  <c r="CX903" i="2"/>
  <c r="CW903" i="2"/>
  <c r="DI902" i="2"/>
  <c r="DH902" i="2"/>
  <c r="DG902" i="2"/>
  <c r="DF902" i="2"/>
  <c r="DD902" i="2"/>
  <c r="DB902" i="2"/>
  <c r="CY902" i="2"/>
  <c r="CZ902" i="2" s="1"/>
  <c r="CX902" i="2"/>
  <c r="CW902" i="2"/>
  <c r="DA902" i="2" s="1"/>
  <c r="DI901" i="2"/>
  <c r="DH901" i="2"/>
  <c r="DG901" i="2"/>
  <c r="DF901" i="2"/>
  <c r="DD901" i="2"/>
  <c r="CX901" i="2"/>
  <c r="CY901" i="2" s="1"/>
  <c r="CZ901" i="2" s="1"/>
  <c r="CW901" i="2"/>
  <c r="DA901" i="2" s="1"/>
  <c r="DI900" i="2"/>
  <c r="DH900" i="2"/>
  <c r="DG900" i="2"/>
  <c r="DF900" i="2"/>
  <c r="DD900" i="2"/>
  <c r="CZ900" i="2"/>
  <c r="CY900" i="2"/>
  <c r="DB900" i="2" s="1"/>
  <c r="CX900" i="2"/>
  <c r="CW900" i="2"/>
  <c r="DA900" i="2" s="1"/>
  <c r="DI899" i="2"/>
  <c r="DH899" i="2"/>
  <c r="DG899" i="2"/>
  <c r="DF899" i="2"/>
  <c r="DD899" i="2"/>
  <c r="CZ899" i="2"/>
  <c r="CY899" i="2"/>
  <c r="CX899" i="2"/>
  <c r="CW899" i="2"/>
  <c r="DA899" i="2" s="1"/>
  <c r="DI898" i="2"/>
  <c r="DH898" i="2"/>
  <c r="DG898" i="2"/>
  <c r="DF898" i="2"/>
  <c r="DD898" i="2"/>
  <c r="CX898" i="2"/>
  <c r="CY898" i="2" s="1"/>
  <c r="CW898" i="2"/>
  <c r="DI897" i="2"/>
  <c r="DH897" i="2"/>
  <c r="DG897" i="2"/>
  <c r="DF897" i="2"/>
  <c r="DD897" i="2"/>
  <c r="CX897" i="2"/>
  <c r="CY897" i="2" s="1"/>
  <c r="CW897" i="2"/>
  <c r="DI896" i="2"/>
  <c r="DH896" i="2"/>
  <c r="DG896" i="2"/>
  <c r="DF896" i="2"/>
  <c r="DD896" i="2"/>
  <c r="CZ896" i="2"/>
  <c r="CY896" i="2"/>
  <c r="CX896" i="2"/>
  <c r="CW896" i="2"/>
  <c r="DA896" i="2" s="1"/>
  <c r="DI895" i="2"/>
  <c r="DH895" i="2"/>
  <c r="DG895" i="2"/>
  <c r="DF895" i="2"/>
  <c r="DD895" i="2"/>
  <c r="CZ895" i="2"/>
  <c r="CY895" i="2"/>
  <c r="CX895" i="2"/>
  <c r="CW895" i="2"/>
  <c r="DA895" i="2" s="1"/>
  <c r="DI894" i="2"/>
  <c r="DH894" i="2"/>
  <c r="DG894" i="2"/>
  <c r="DF894" i="2"/>
  <c r="DD894" i="2"/>
  <c r="CX894" i="2"/>
  <c r="CY894" i="2" s="1"/>
  <c r="CW894" i="2"/>
  <c r="DI893" i="2"/>
  <c r="DH893" i="2"/>
  <c r="DG893" i="2"/>
  <c r="DF893" i="2"/>
  <c r="DD893" i="2"/>
  <c r="DA893" i="2"/>
  <c r="DB893" i="2" s="1"/>
  <c r="CX893" i="2"/>
  <c r="CY893" i="2" s="1"/>
  <c r="CZ893" i="2" s="1"/>
  <c r="CW893" i="2"/>
  <c r="DI892" i="2"/>
  <c r="DH892" i="2"/>
  <c r="DG892" i="2"/>
  <c r="DF892" i="2"/>
  <c r="DD892" i="2"/>
  <c r="CZ892" i="2"/>
  <c r="CY892" i="2"/>
  <c r="CX892" i="2"/>
  <c r="CW892" i="2"/>
  <c r="DA892" i="2" s="1"/>
  <c r="DI891" i="2"/>
  <c r="DH891" i="2"/>
  <c r="DG891" i="2"/>
  <c r="DF891" i="2"/>
  <c r="DD891" i="2"/>
  <c r="CY891" i="2"/>
  <c r="CX891" i="2"/>
  <c r="CW891" i="2"/>
  <c r="DI890" i="2"/>
  <c r="DH890" i="2"/>
  <c r="DG890" i="2"/>
  <c r="DF890" i="2"/>
  <c r="DD890" i="2"/>
  <c r="CX890" i="2"/>
  <c r="CY890" i="2" s="1"/>
  <c r="CZ890" i="2" s="1"/>
  <c r="CW890" i="2"/>
  <c r="DA890" i="2" s="1"/>
  <c r="DI889" i="2"/>
  <c r="DH889" i="2"/>
  <c r="DG889" i="2"/>
  <c r="DF889" i="2"/>
  <c r="DD889" i="2"/>
  <c r="DA889" i="2"/>
  <c r="CZ889" i="2"/>
  <c r="CX889" i="2"/>
  <c r="CY889" i="2" s="1"/>
  <c r="DB889" i="2" s="1"/>
  <c r="CW889" i="2"/>
  <c r="DI888" i="2"/>
  <c r="DH888" i="2"/>
  <c r="DG888" i="2"/>
  <c r="DF888" i="2"/>
  <c r="DD888" i="2"/>
  <c r="CZ888" i="2"/>
  <c r="CY888" i="2"/>
  <c r="CX888" i="2"/>
  <c r="CW888" i="2"/>
  <c r="DA888" i="2" s="1"/>
  <c r="DI887" i="2"/>
  <c r="DH887" i="2"/>
  <c r="DG887" i="2"/>
  <c r="DF887" i="2"/>
  <c r="DD887" i="2"/>
  <c r="CY887" i="2"/>
  <c r="CX887" i="2"/>
  <c r="CW887" i="2"/>
  <c r="DI886" i="2"/>
  <c r="DH886" i="2"/>
  <c r="DG886" i="2"/>
  <c r="DF886" i="2"/>
  <c r="DD886" i="2"/>
  <c r="DB886" i="2"/>
  <c r="CX886" i="2"/>
  <c r="CY886" i="2" s="1"/>
  <c r="CZ886" i="2" s="1"/>
  <c r="CW886" i="2"/>
  <c r="DA886" i="2" s="1"/>
  <c r="DI885" i="2"/>
  <c r="DH885" i="2"/>
  <c r="DG885" i="2"/>
  <c r="DF885" i="2"/>
  <c r="DD885" i="2"/>
  <c r="DA885" i="2"/>
  <c r="CZ885" i="2"/>
  <c r="CX885" i="2"/>
  <c r="CY885" i="2" s="1"/>
  <c r="DB885" i="2" s="1"/>
  <c r="CW885" i="2"/>
  <c r="DI884" i="2"/>
  <c r="DH884" i="2"/>
  <c r="DG884" i="2"/>
  <c r="DF884" i="2"/>
  <c r="DD884" i="2"/>
  <c r="CZ884" i="2"/>
  <c r="CY884" i="2"/>
  <c r="CX884" i="2"/>
  <c r="CW884" i="2"/>
  <c r="DA884" i="2" s="1"/>
  <c r="DI883" i="2"/>
  <c r="DH883" i="2"/>
  <c r="DG883" i="2"/>
  <c r="DF883" i="2"/>
  <c r="DD883" i="2"/>
  <c r="CY883" i="2"/>
  <c r="CX883" i="2"/>
  <c r="CW883" i="2"/>
  <c r="DI882" i="2"/>
  <c r="DH882" i="2"/>
  <c r="DG882" i="2"/>
  <c r="DF882" i="2"/>
  <c r="DD882" i="2"/>
  <c r="CX882" i="2"/>
  <c r="CY882" i="2" s="1"/>
  <c r="CZ882" i="2" s="1"/>
  <c r="CW882" i="2"/>
  <c r="DI881" i="2"/>
  <c r="DH881" i="2"/>
  <c r="DG881" i="2"/>
  <c r="DF881" i="2"/>
  <c r="DD881" i="2"/>
  <c r="DA881" i="2"/>
  <c r="CZ881" i="2"/>
  <c r="CX881" i="2"/>
  <c r="CY881" i="2" s="1"/>
  <c r="DB881" i="2" s="1"/>
  <c r="CW881" i="2"/>
  <c r="DI880" i="2"/>
  <c r="DH880" i="2"/>
  <c r="DG880" i="2"/>
  <c r="DF880" i="2"/>
  <c r="DD880" i="2"/>
  <c r="CZ880" i="2"/>
  <c r="CY880" i="2"/>
  <c r="CX880" i="2"/>
  <c r="CW880" i="2"/>
  <c r="DA880" i="2" s="1"/>
  <c r="DI879" i="2"/>
  <c r="DH879" i="2"/>
  <c r="DG879" i="2"/>
  <c r="DF879" i="2"/>
  <c r="DD879" i="2"/>
  <c r="CY879" i="2"/>
  <c r="CX879" i="2"/>
  <c r="CW879" i="2"/>
  <c r="DI878" i="2"/>
  <c r="DH878" i="2"/>
  <c r="DG878" i="2"/>
  <c r="DF878" i="2"/>
  <c r="DD878" i="2"/>
  <c r="CX878" i="2"/>
  <c r="CY878" i="2" s="1"/>
  <c r="CZ878" i="2" s="1"/>
  <c r="CW878" i="2"/>
  <c r="DA878" i="2" s="1"/>
  <c r="DI877" i="2"/>
  <c r="DH877" i="2"/>
  <c r="DG877" i="2"/>
  <c r="DF877" i="2"/>
  <c r="DD877" i="2"/>
  <c r="CX877" i="2"/>
  <c r="CY877" i="2" s="1"/>
  <c r="CW877" i="2"/>
  <c r="DA877" i="2" s="1"/>
  <c r="DI876" i="2"/>
  <c r="DH876" i="2"/>
  <c r="DG876" i="2"/>
  <c r="DF876" i="2"/>
  <c r="DD876" i="2"/>
  <c r="CZ876" i="2"/>
  <c r="CY876" i="2"/>
  <c r="DB876" i="2" s="1"/>
  <c r="CX876" i="2"/>
  <c r="CW876" i="2"/>
  <c r="DA876" i="2" s="1"/>
  <c r="DI875" i="2"/>
  <c r="DH875" i="2"/>
  <c r="DG875" i="2"/>
  <c r="DF875" i="2"/>
  <c r="DD875" i="2"/>
  <c r="CY875" i="2"/>
  <c r="CX875" i="2"/>
  <c r="CW875" i="2"/>
  <c r="DI874" i="2"/>
  <c r="DH874" i="2"/>
  <c r="DG874" i="2"/>
  <c r="DF874" i="2"/>
  <c r="DD874" i="2"/>
  <c r="CX874" i="2"/>
  <c r="CY874" i="2" s="1"/>
  <c r="CZ874" i="2" s="1"/>
  <c r="CW874" i="2"/>
  <c r="DI873" i="2"/>
  <c r="DH873" i="2"/>
  <c r="DG873" i="2"/>
  <c r="DF873" i="2"/>
  <c r="DD873" i="2"/>
  <c r="CX873" i="2"/>
  <c r="CY873" i="2" s="1"/>
  <c r="CW873" i="2"/>
  <c r="DI872" i="2"/>
  <c r="DH872" i="2"/>
  <c r="DG872" i="2"/>
  <c r="DF872" i="2"/>
  <c r="DD872" i="2"/>
  <c r="CZ872" i="2"/>
  <c r="CY872" i="2"/>
  <c r="DB872" i="2" s="1"/>
  <c r="CX872" i="2"/>
  <c r="CW872" i="2"/>
  <c r="DA872" i="2" s="1"/>
  <c r="DI871" i="2"/>
  <c r="DH871" i="2"/>
  <c r="DG871" i="2"/>
  <c r="DF871" i="2"/>
  <c r="DD871" i="2"/>
  <c r="CY871" i="2"/>
  <c r="CX871" i="2"/>
  <c r="CW871" i="2"/>
  <c r="DI870" i="2"/>
  <c r="DH870" i="2"/>
  <c r="DG870" i="2"/>
  <c r="DF870" i="2"/>
  <c r="DD870" i="2"/>
  <c r="DB870" i="2"/>
  <c r="CX870" i="2"/>
  <c r="CY870" i="2" s="1"/>
  <c r="CZ870" i="2" s="1"/>
  <c r="CW870" i="2"/>
  <c r="DA870" i="2" s="1"/>
  <c r="DI869" i="2"/>
  <c r="DH869" i="2"/>
  <c r="DG869" i="2"/>
  <c r="DF869" i="2"/>
  <c r="DD869" i="2"/>
  <c r="DA869" i="2"/>
  <c r="CX869" i="2"/>
  <c r="CY869" i="2" s="1"/>
  <c r="CW869" i="2"/>
  <c r="DI868" i="2"/>
  <c r="DH868" i="2"/>
  <c r="DG868" i="2"/>
  <c r="DF868" i="2"/>
  <c r="DD868" i="2"/>
  <c r="CZ868" i="2"/>
  <c r="CY868" i="2"/>
  <c r="CX868" i="2"/>
  <c r="CW868" i="2"/>
  <c r="DA868" i="2" s="1"/>
  <c r="DI867" i="2"/>
  <c r="DH867" i="2"/>
  <c r="DG867" i="2"/>
  <c r="DF867" i="2"/>
  <c r="DD867" i="2"/>
  <c r="CY867" i="2"/>
  <c r="CX867" i="2"/>
  <c r="CW867" i="2"/>
  <c r="DA867" i="2" s="1"/>
  <c r="DI866" i="2"/>
  <c r="DH866" i="2"/>
  <c r="DG866" i="2"/>
  <c r="DF866" i="2"/>
  <c r="DD866" i="2"/>
  <c r="CX866" i="2"/>
  <c r="CY866" i="2" s="1"/>
  <c r="CZ866" i="2" s="1"/>
  <c r="CW866" i="2"/>
  <c r="DA866" i="2" s="1"/>
  <c r="DI865" i="2"/>
  <c r="DH865" i="2"/>
  <c r="DG865" i="2"/>
  <c r="DF865" i="2"/>
  <c r="DD865" i="2"/>
  <c r="CX865" i="2"/>
  <c r="CY865" i="2" s="1"/>
  <c r="CW865" i="2"/>
  <c r="DA865" i="2" s="1"/>
  <c r="DI864" i="2"/>
  <c r="DH864" i="2"/>
  <c r="DG864" i="2"/>
  <c r="DF864" i="2"/>
  <c r="DD864" i="2"/>
  <c r="CZ864" i="2"/>
  <c r="CY864" i="2"/>
  <c r="CX864" i="2"/>
  <c r="CW864" i="2"/>
  <c r="DA864" i="2" s="1"/>
  <c r="DI863" i="2"/>
  <c r="DH863" i="2"/>
  <c r="DG863" i="2"/>
  <c r="DF863" i="2"/>
  <c r="DD863" i="2"/>
  <c r="CY863" i="2"/>
  <c r="CX863" i="2"/>
  <c r="CW863" i="2"/>
  <c r="DA863" i="2" s="1"/>
  <c r="DI862" i="2"/>
  <c r="DH862" i="2"/>
  <c r="DG862" i="2"/>
  <c r="DF862" i="2"/>
  <c r="DD862" i="2"/>
  <c r="CX862" i="2"/>
  <c r="CY862" i="2" s="1"/>
  <c r="CZ862" i="2" s="1"/>
  <c r="CW862" i="2"/>
  <c r="DA862" i="2" s="1"/>
  <c r="DI861" i="2"/>
  <c r="DH861" i="2"/>
  <c r="DG861" i="2"/>
  <c r="DF861" i="2"/>
  <c r="DD861" i="2"/>
  <c r="CX861" i="2"/>
  <c r="CY861" i="2" s="1"/>
  <c r="CW861" i="2"/>
  <c r="DA861" i="2" s="1"/>
  <c r="DI860" i="2"/>
  <c r="DH860" i="2"/>
  <c r="DG860" i="2"/>
  <c r="DF860" i="2"/>
  <c r="DD860" i="2"/>
  <c r="CZ860" i="2"/>
  <c r="CY860" i="2"/>
  <c r="DB860" i="2" s="1"/>
  <c r="CX860" i="2"/>
  <c r="CW860" i="2"/>
  <c r="DA860" i="2" s="1"/>
  <c r="DI859" i="2"/>
  <c r="DH859" i="2"/>
  <c r="DG859" i="2"/>
  <c r="DF859" i="2"/>
  <c r="DD859" i="2"/>
  <c r="CY859" i="2"/>
  <c r="CX859" i="2"/>
  <c r="CW859" i="2"/>
  <c r="DI858" i="2"/>
  <c r="DH858" i="2"/>
  <c r="DG858" i="2"/>
  <c r="DF858" i="2"/>
  <c r="DD858" i="2"/>
  <c r="CX858" i="2"/>
  <c r="CY858" i="2" s="1"/>
  <c r="CZ858" i="2" s="1"/>
  <c r="CW858" i="2"/>
  <c r="DI857" i="2"/>
  <c r="DH857" i="2"/>
  <c r="DG857" i="2"/>
  <c r="DF857" i="2"/>
  <c r="DD857" i="2"/>
  <c r="CX857" i="2"/>
  <c r="CY857" i="2" s="1"/>
  <c r="CW857" i="2"/>
  <c r="DI856" i="2"/>
  <c r="DH856" i="2"/>
  <c r="DG856" i="2"/>
  <c r="DF856" i="2"/>
  <c r="DD856" i="2"/>
  <c r="CZ856" i="2"/>
  <c r="CY856" i="2"/>
  <c r="DB856" i="2" s="1"/>
  <c r="CX856" i="2"/>
  <c r="CW856" i="2"/>
  <c r="DA856" i="2" s="1"/>
  <c r="DI855" i="2"/>
  <c r="DH855" i="2"/>
  <c r="DG855" i="2"/>
  <c r="DF855" i="2"/>
  <c r="DD855" i="2"/>
  <c r="CY855" i="2"/>
  <c r="CX855" i="2"/>
  <c r="CW855" i="2"/>
  <c r="DI854" i="2"/>
  <c r="DH854" i="2"/>
  <c r="DG854" i="2"/>
  <c r="DF854" i="2"/>
  <c r="DD854" i="2"/>
  <c r="DB854" i="2"/>
  <c r="CX854" i="2"/>
  <c r="CY854" i="2" s="1"/>
  <c r="CZ854" i="2" s="1"/>
  <c r="CW854" i="2"/>
  <c r="DA854" i="2" s="1"/>
  <c r="DI853" i="2"/>
  <c r="DH853" i="2"/>
  <c r="DG853" i="2"/>
  <c r="DF853" i="2"/>
  <c r="DD853" i="2"/>
  <c r="DA853" i="2"/>
  <c r="CX853" i="2"/>
  <c r="CY853" i="2" s="1"/>
  <c r="CW853" i="2"/>
  <c r="DI852" i="2"/>
  <c r="DH852" i="2"/>
  <c r="DG852" i="2"/>
  <c r="DF852" i="2"/>
  <c r="DD852" i="2"/>
  <c r="CZ852" i="2"/>
  <c r="CY852" i="2"/>
  <c r="CX852" i="2"/>
  <c r="CW852" i="2"/>
  <c r="DA852" i="2" s="1"/>
  <c r="DI851" i="2"/>
  <c r="DH851" i="2"/>
  <c r="DG851" i="2"/>
  <c r="DF851" i="2"/>
  <c r="DD851" i="2"/>
  <c r="CY851" i="2"/>
  <c r="CX851" i="2"/>
  <c r="CW851" i="2"/>
  <c r="DA851" i="2" s="1"/>
  <c r="DI850" i="2"/>
  <c r="DH850" i="2"/>
  <c r="DG850" i="2"/>
  <c r="DF850" i="2"/>
  <c r="DD850" i="2"/>
  <c r="CX850" i="2"/>
  <c r="CY850" i="2" s="1"/>
  <c r="CZ850" i="2" s="1"/>
  <c r="CW850" i="2"/>
  <c r="DA850" i="2" s="1"/>
  <c r="DI849" i="2"/>
  <c r="DH849" i="2"/>
  <c r="DG849" i="2"/>
  <c r="DF849" i="2"/>
  <c r="DD849" i="2"/>
  <c r="CX849" i="2"/>
  <c r="CY849" i="2" s="1"/>
  <c r="CW849" i="2"/>
  <c r="DA849" i="2" s="1"/>
  <c r="DI848" i="2"/>
  <c r="DH848" i="2"/>
  <c r="DG848" i="2"/>
  <c r="DF848" i="2"/>
  <c r="DD848" i="2"/>
  <c r="CZ848" i="2"/>
  <c r="CY848" i="2"/>
  <c r="CX848" i="2"/>
  <c r="CW848" i="2"/>
  <c r="DA848" i="2" s="1"/>
  <c r="DI847" i="2"/>
  <c r="DH847" i="2"/>
  <c r="DG847" i="2"/>
  <c r="DF847" i="2"/>
  <c r="DD847" i="2"/>
  <c r="CY847" i="2"/>
  <c r="CX847" i="2"/>
  <c r="CW847" i="2"/>
  <c r="DA847" i="2" s="1"/>
  <c r="DI846" i="2"/>
  <c r="DH846" i="2"/>
  <c r="DG846" i="2"/>
  <c r="DF846" i="2"/>
  <c r="DD846" i="2"/>
  <c r="CX846" i="2"/>
  <c r="CY846" i="2" s="1"/>
  <c r="CZ846" i="2" s="1"/>
  <c r="CW846" i="2"/>
  <c r="DA846" i="2" s="1"/>
  <c r="DI845" i="2"/>
  <c r="DH845" i="2"/>
  <c r="DG845" i="2"/>
  <c r="DF845" i="2"/>
  <c r="DD845" i="2"/>
  <c r="CX845" i="2"/>
  <c r="CY845" i="2" s="1"/>
  <c r="CW845" i="2"/>
  <c r="DA845" i="2" s="1"/>
  <c r="DI844" i="2"/>
  <c r="DH844" i="2"/>
  <c r="DG844" i="2"/>
  <c r="DF844" i="2"/>
  <c r="DD844" i="2"/>
  <c r="CZ844" i="2"/>
  <c r="CY844" i="2"/>
  <c r="DB844" i="2" s="1"/>
  <c r="CX844" i="2"/>
  <c r="CW844" i="2"/>
  <c r="DA844" i="2" s="1"/>
  <c r="DI843" i="2"/>
  <c r="DH843" i="2"/>
  <c r="DG843" i="2"/>
  <c r="DF843" i="2"/>
  <c r="DD843" i="2"/>
  <c r="CY843" i="2"/>
  <c r="CX843" i="2"/>
  <c r="CW843" i="2"/>
  <c r="DI842" i="2"/>
  <c r="DH842" i="2"/>
  <c r="DG842" i="2"/>
  <c r="DF842" i="2"/>
  <c r="DD842" i="2"/>
  <c r="CX842" i="2"/>
  <c r="CY842" i="2" s="1"/>
  <c r="CZ842" i="2" s="1"/>
  <c r="CW842" i="2"/>
  <c r="DI841" i="2"/>
  <c r="DH841" i="2"/>
  <c r="DG841" i="2"/>
  <c r="DF841" i="2"/>
  <c r="DD841" i="2"/>
  <c r="CX841" i="2"/>
  <c r="CY841" i="2" s="1"/>
  <c r="CW841" i="2"/>
  <c r="DI840" i="2"/>
  <c r="DH840" i="2"/>
  <c r="DG840" i="2"/>
  <c r="DF840" i="2"/>
  <c r="DD840" i="2"/>
  <c r="CZ840" i="2"/>
  <c r="CY840" i="2"/>
  <c r="DB840" i="2" s="1"/>
  <c r="CX840" i="2"/>
  <c r="CW840" i="2"/>
  <c r="DA840" i="2" s="1"/>
  <c r="DI839" i="2"/>
  <c r="DH839" i="2"/>
  <c r="DG839" i="2"/>
  <c r="DF839" i="2"/>
  <c r="DD839" i="2"/>
  <c r="CY839" i="2"/>
  <c r="CX839" i="2"/>
  <c r="CW839" i="2"/>
  <c r="DI838" i="2"/>
  <c r="DH838" i="2"/>
  <c r="DG838" i="2"/>
  <c r="DF838" i="2"/>
  <c r="DD838" i="2"/>
  <c r="DB838" i="2"/>
  <c r="CX838" i="2"/>
  <c r="CY838" i="2" s="1"/>
  <c r="CZ838" i="2" s="1"/>
  <c r="CW838" i="2"/>
  <c r="DA838" i="2" s="1"/>
  <c r="DI837" i="2"/>
  <c r="DH837" i="2"/>
  <c r="DG837" i="2"/>
  <c r="DF837" i="2"/>
  <c r="DD837" i="2"/>
  <c r="DA837" i="2"/>
  <c r="CX837" i="2"/>
  <c r="CY837" i="2" s="1"/>
  <c r="CW837" i="2"/>
  <c r="DI836" i="2"/>
  <c r="DH836" i="2"/>
  <c r="DG836" i="2"/>
  <c r="DF836" i="2"/>
  <c r="DD836" i="2"/>
  <c r="CZ836" i="2"/>
  <c r="CY836" i="2"/>
  <c r="CX836" i="2"/>
  <c r="CW836" i="2"/>
  <c r="DA836" i="2" s="1"/>
  <c r="DI835" i="2"/>
  <c r="DH835" i="2"/>
  <c r="DG835" i="2"/>
  <c r="DF835" i="2"/>
  <c r="DD835" i="2"/>
  <c r="CY835" i="2"/>
  <c r="CX835" i="2"/>
  <c r="CW835" i="2"/>
  <c r="DA835" i="2" s="1"/>
  <c r="DI834" i="2"/>
  <c r="DH834" i="2"/>
  <c r="DG834" i="2"/>
  <c r="DF834" i="2"/>
  <c r="DD834" i="2"/>
  <c r="CX834" i="2"/>
  <c r="CY834" i="2" s="1"/>
  <c r="CZ834" i="2" s="1"/>
  <c r="CW834" i="2"/>
  <c r="DA834" i="2" s="1"/>
  <c r="DI833" i="2"/>
  <c r="DH833" i="2"/>
  <c r="DG833" i="2"/>
  <c r="DF833" i="2"/>
  <c r="DD833" i="2"/>
  <c r="CX833" i="2"/>
  <c r="CY833" i="2" s="1"/>
  <c r="CW833" i="2"/>
  <c r="DA833" i="2" s="1"/>
  <c r="DI832" i="2"/>
  <c r="DH832" i="2"/>
  <c r="DG832" i="2"/>
  <c r="DF832" i="2"/>
  <c r="DD832" i="2"/>
  <c r="CZ832" i="2"/>
  <c r="CY832" i="2"/>
  <c r="CX832" i="2"/>
  <c r="CW832" i="2"/>
  <c r="DA832" i="2" s="1"/>
  <c r="DI831" i="2"/>
  <c r="DH831" i="2"/>
  <c r="DG831" i="2"/>
  <c r="DF831" i="2"/>
  <c r="DD831" i="2"/>
  <c r="CY831" i="2"/>
  <c r="CX831" i="2"/>
  <c r="CW831" i="2"/>
  <c r="DA831" i="2" s="1"/>
  <c r="DI830" i="2"/>
  <c r="DH830" i="2"/>
  <c r="DG830" i="2"/>
  <c r="DF830" i="2"/>
  <c r="DD830" i="2"/>
  <c r="CX830" i="2"/>
  <c r="CY830" i="2" s="1"/>
  <c r="CZ830" i="2" s="1"/>
  <c r="CW830" i="2"/>
  <c r="DA830" i="2" s="1"/>
  <c r="DI829" i="2"/>
  <c r="DH829" i="2"/>
  <c r="DG829" i="2"/>
  <c r="DF829" i="2"/>
  <c r="DD829" i="2"/>
  <c r="CX829" i="2"/>
  <c r="CY829" i="2" s="1"/>
  <c r="CW829" i="2"/>
  <c r="DA829" i="2" s="1"/>
  <c r="DI828" i="2"/>
  <c r="DH828" i="2"/>
  <c r="DG828" i="2"/>
  <c r="DF828" i="2"/>
  <c r="DD828" i="2"/>
  <c r="CZ828" i="2"/>
  <c r="CY828" i="2"/>
  <c r="DB828" i="2" s="1"/>
  <c r="CX828" i="2"/>
  <c r="CW828" i="2"/>
  <c r="DA828" i="2" s="1"/>
  <c r="DI827" i="2"/>
  <c r="DH827" i="2"/>
  <c r="DG827" i="2"/>
  <c r="DF827" i="2"/>
  <c r="DD827" i="2"/>
  <c r="CY827" i="2"/>
  <c r="CX827" i="2"/>
  <c r="CW827" i="2"/>
  <c r="DI826" i="2"/>
  <c r="DH826" i="2"/>
  <c r="DG826" i="2"/>
  <c r="DF826" i="2"/>
  <c r="DD826" i="2"/>
  <c r="CX826" i="2"/>
  <c r="CY826" i="2" s="1"/>
  <c r="CZ826" i="2" s="1"/>
  <c r="CW826" i="2"/>
  <c r="DI825" i="2"/>
  <c r="DH825" i="2"/>
  <c r="DG825" i="2"/>
  <c r="DF825" i="2"/>
  <c r="DD825" i="2"/>
  <c r="CX825" i="2"/>
  <c r="CY825" i="2" s="1"/>
  <c r="CW825" i="2"/>
  <c r="DI824" i="2"/>
  <c r="DH824" i="2"/>
  <c r="DG824" i="2"/>
  <c r="DF824" i="2"/>
  <c r="DD824" i="2"/>
  <c r="CZ824" i="2"/>
  <c r="CY824" i="2"/>
  <c r="DB824" i="2" s="1"/>
  <c r="CX824" i="2"/>
  <c r="CW824" i="2"/>
  <c r="DA824" i="2" s="1"/>
  <c r="DI823" i="2"/>
  <c r="DH823" i="2"/>
  <c r="DG823" i="2"/>
  <c r="DF823" i="2"/>
  <c r="DD823" i="2"/>
  <c r="CY823" i="2"/>
  <c r="CX823" i="2"/>
  <c r="CW823" i="2"/>
  <c r="DI822" i="2"/>
  <c r="DH822" i="2"/>
  <c r="DG822" i="2"/>
  <c r="DF822" i="2"/>
  <c r="DD822" i="2"/>
  <c r="DB822" i="2"/>
  <c r="CX822" i="2"/>
  <c r="CY822" i="2" s="1"/>
  <c r="CZ822" i="2" s="1"/>
  <c r="CW822" i="2"/>
  <c r="DA822" i="2" s="1"/>
  <c r="DI821" i="2"/>
  <c r="DH821" i="2"/>
  <c r="DG821" i="2"/>
  <c r="DF821" i="2"/>
  <c r="DD821" i="2"/>
  <c r="DA821" i="2"/>
  <c r="CX821" i="2"/>
  <c r="CY821" i="2" s="1"/>
  <c r="CW821" i="2"/>
  <c r="DI820" i="2"/>
  <c r="DH820" i="2"/>
  <c r="DG820" i="2"/>
  <c r="DF820" i="2"/>
  <c r="DD820" i="2"/>
  <c r="CZ820" i="2"/>
  <c r="CY820" i="2"/>
  <c r="CX820" i="2"/>
  <c r="CW820" i="2"/>
  <c r="DA820" i="2" s="1"/>
  <c r="DI819" i="2"/>
  <c r="DH819" i="2"/>
  <c r="DG819" i="2"/>
  <c r="DF819" i="2"/>
  <c r="DD819" i="2"/>
  <c r="CY819" i="2"/>
  <c r="CX819" i="2"/>
  <c r="CW819" i="2"/>
  <c r="DA819" i="2" s="1"/>
  <c r="DI818" i="2"/>
  <c r="DH818" i="2"/>
  <c r="DG818" i="2"/>
  <c r="DF818" i="2"/>
  <c r="DD818" i="2"/>
  <c r="CX818" i="2"/>
  <c r="CY818" i="2" s="1"/>
  <c r="CZ818" i="2" s="1"/>
  <c r="CW818" i="2"/>
  <c r="DA818" i="2" s="1"/>
  <c r="DI817" i="2"/>
  <c r="DH817" i="2"/>
  <c r="DG817" i="2"/>
  <c r="DF817" i="2"/>
  <c r="DD817" i="2"/>
  <c r="CX817" i="2"/>
  <c r="CY817" i="2" s="1"/>
  <c r="CW817" i="2"/>
  <c r="DA817" i="2" s="1"/>
  <c r="DI816" i="2"/>
  <c r="DH816" i="2"/>
  <c r="DG816" i="2"/>
  <c r="DF816" i="2"/>
  <c r="DD816" i="2"/>
  <c r="CZ816" i="2"/>
  <c r="CY816" i="2"/>
  <c r="CX816" i="2"/>
  <c r="CW816" i="2"/>
  <c r="DA816" i="2" s="1"/>
  <c r="DI815" i="2"/>
  <c r="DH815" i="2"/>
  <c r="DG815" i="2"/>
  <c r="DF815" i="2"/>
  <c r="DD815" i="2"/>
  <c r="CY815" i="2"/>
  <c r="CX815" i="2"/>
  <c r="CW815" i="2"/>
  <c r="DA815" i="2" s="1"/>
  <c r="DI814" i="2"/>
  <c r="DH814" i="2"/>
  <c r="DG814" i="2"/>
  <c r="DF814" i="2"/>
  <c r="DD814" i="2"/>
  <c r="CX814" i="2"/>
  <c r="CY814" i="2" s="1"/>
  <c r="CZ814" i="2" s="1"/>
  <c r="CW814" i="2"/>
  <c r="DA814" i="2" s="1"/>
  <c r="DI813" i="2"/>
  <c r="DH813" i="2"/>
  <c r="DG813" i="2"/>
  <c r="DF813" i="2"/>
  <c r="DD813" i="2"/>
  <c r="CX813" i="2"/>
  <c r="CY813" i="2" s="1"/>
  <c r="CW813" i="2"/>
  <c r="DA813" i="2" s="1"/>
  <c r="DI812" i="2"/>
  <c r="DH812" i="2"/>
  <c r="DG812" i="2"/>
  <c r="DF812" i="2"/>
  <c r="DD812" i="2"/>
  <c r="CZ812" i="2"/>
  <c r="CY812" i="2"/>
  <c r="DB812" i="2" s="1"/>
  <c r="CX812" i="2"/>
  <c r="CW812" i="2"/>
  <c r="DA812" i="2" s="1"/>
  <c r="DI811" i="2"/>
  <c r="DH811" i="2"/>
  <c r="DG811" i="2"/>
  <c r="DF811" i="2"/>
  <c r="DD811" i="2"/>
  <c r="CY811" i="2"/>
  <c r="CX811" i="2"/>
  <c r="CW811" i="2"/>
  <c r="DI810" i="2"/>
  <c r="DH810" i="2"/>
  <c r="DG810" i="2"/>
  <c r="DF810" i="2"/>
  <c r="DD810" i="2"/>
  <c r="CX810" i="2"/>
  <c r="CY810" i="2" s="1"/>
  <c r="CZ810" i="2" s="1"/>
  <c r="CW810" i="2"/>
  <c r="DI809" i="2"/>
  <c r="DH809" i="2"/>
  <c r="DG809" i="2"/>
  <c r="DF809" i="2"/>
  <c r="DD809" i="2"/>
  <c r="CX809" i="2"/>
  <c r="CY809" i="2" s="1"/>
  <c r="CW809" i="2"/>
  <c r="DI808" i="2"/>
  <c r="DH808" i="2"/>
  <c r="DG808" i="2"/>
  <c r="DF808" i="2"/>
  <c r="DD808" i="2"/>
  <c r="CZ808" i="2"/>
  <c r="CY808" i="2"/>
  <c r="DB808" i="2" s="1"/>
  <c r="CX808" i="2"/>
  <c r="CW808" i="2"/>
  <c r="DA808" i="2" s="1"/>
  <c r="DI807" i="2"/>
  <c r="DH807" i="2"/>
  <c r="DG807" i="2"/>
  <c r="DF807" i="2"/>
  <c r="DD807" i="2"/>
  <c r="CY807" i="2"/>
  <c r="CX807" i="2"/>
  <c r="CW807" i="2"/>
  <c r="DI806" i="2"/>
  <c r="DH806" i="2"/>
  <c r="DG806" i="2"/>
  <c r="DF806" i="2"/>
  <c r="DD806" i="2"/>
  <c r="DB806" i="2"/>
  <c r="CX806" i="2"/>
  <c r="CY806" i="2" s="1"/>
  <c r="CZ806" i="2" s="1"/>
  <c r="CW806" i="2"/>
  <c r="DA806" i="2" s="1"/>
  <c r="DI805" i="2"/>
  <c r="DH805" i="2"/>
  <c r="DG805" i="2"/>
  <c r="DF805" i="2"/>
  <c r="DD805" i="2"/>
  <c r="DA805" i="2"/>
  <c r="CX805" i="2"/>
  <c r="CY805" i="2" s="1"/>
  <c r="CW805" i="2"/>
  <c r="DI804" i="2"/>
  <c r="DH804" i="2"/>
  <c r="DG804" i="2"/>
  <c r="DF804" i="2"/>
  <c r="DD804" i="2"/>
  <c r="CZ804" i="2"/>
  <c r="CY804" i="2"/>
  <c r="CX804" i="2"/>
  <c r="CW804" i="2"/>
  <c r="DA804" i="2" s="1"/>
  <c r="DI803" i="2"/>
  <c r="DH803" i="2"/>
  <c r="DG803" i="2"/>
  <c r="DF803" i="2"/>
  <c r="DD803" i="2"/>
  <c r="CY803" i="2"/>
  <c r="CX803" i="2"/>
  <c r="CW803" i="2"/>
  <c r="DA803" i="2" s="1"/>
  <c r="DI802" i="2"/>
  <c r="DH802" i="2"/>
  <c r="DG802" i="2"/>
  <c r="DF802" i="2"/>
  <c r="DD802" i="2"/>
  <c r="CX802" i="2"/>
  <c r="CY802" i="2" s="1"/>
  <c r="CZ802" i="2" s="1"/>
  <c r="CW802" i="2"/>
  <c r="DA802" i="2" s="1"/>
  <c r="DI801" i="2"/>
  <c r="DH801" i="2"/>
  <c r="DG801" i="2"/>
  <c r="DF801" i="2"/>
  <c r="DD801" i="2"/>
  <c r="CX801" i="2"/>
  <c r="CY801" i="2" s="1"/>
  <c r="CW801" i="2"/>
  <c r="DA801" i="2" s="1"/>
  <c r="DI800" i="2"/>
  <c r="DH800" i="2"/>
  <c r="DG800" i="2"/>
  <c r="DF800" i="2"/>
  <c r="DD800" i="2"/>
  <c r="CZ800" i="2"/>
  <c r="CY800" i="2"/>
  <c r="CX800" i="2"/>
  <c r="CW800" i="2"/>
  <c r="DA800" i="2" s="1"/>
  <c r="DI799" i="2"/>
  <c r="DH799" i="2"/>
  <c r="DG799" i="2"/>
  <c r="DF799" i="2"/>
  <c r="DD799" i="2"/>
  <c r="CY799" i="2"/>
  <c r="CX799" i="2"/>
  <c r="CW799" i="2"/>
  <c r="DA799" i="2" s="1"/>
  <c r="DI798" i="2"/>
  <c r="DH798" i="2"/>
  <c r="DG798" i="2"/>
  <c r="DF798" i="2"/>
  <c r="DD798" i="2"/>
  <c r="CX798" i="2"/>
  <c r="CY798" i="2" s="1"/>
  <c r="CZ798" i="2" s="1"/>
  <c r="CW798" i="2"/>
  <c r="DA798" i="2" s="1"/>
  <c r="DI797" i="2"/>
  <c r="DH797" i="2"/>
  <c r="DG797" i="2"/>
  <c r="DF797" i="2"/>
  <c r="DD797" i="2"/>
  <c r="CX797" i="2"/>
  <c r="CY797" i="2" s="1"/>
  <c r="CW797" i="2"/>
  <c r="DA797" i="2" s="1"/>
  <c r="DI796" i="2"/>
  <c r="DH796" i="2"/>
  <c r="DG796" i="2"/>
  <c r="DF796" i="2"/>
  <c r="DD796" i="2"/>
  <c r="CZ796" i="2"/>
  <c r="CY796" i="2"/>
  <c r="DB796" i="2" s="1"/>
  <c r="CX796" i="2"/>
  <c r="CW796" i="2"/>
  <c r="DA796" i="2" s="1"/>
  <c r="DI795" i="2"/>
  <c r="DH795" i="2"/>
  <c r="DG795" i="2"/>
  <c r="DF795" i="2"/>
  <c r="DD795" i="2"/>
  <c r="CY795" i="2"/>
  <c r="CX795" i="2"/>
  <c r="CW795" i="2"/>
  <c r="DI794" i="2"/>
  <c r="DH794" i="2"/>
  <c r="DG794" i="2"/>
  <c r="DF794" i="2"/>
  <c r="DD794" i="2"/>
  <c r="CX794" i="2"/>
  <c r="CY794" i="2" s="1"/>
  <c r="CZ794" i="2" s="1"/>
  <c r="CW794" i="2"/>
  <c r="DI793" i="2"/>
  <c r="DH793" i="2"/>
  <c r="DG793" i="2"/>
  <c r="DF793" i="2"/>
  <c r="DD793" i="2"/>
  <c r="CX793" i="2"/>
  <c r="CY793" i="2" s="1"/>
  <c r="CW793" i="2"/>
  <c r="DI792" i="2"/>
  <c r="DH792" i="2"/>
  <c r="DG792" i="2"/>
  <c r="DF792" i="2"/>
  <c r="DD792" i="2"/>
  <c r="CZ792" i="2"/>
  <c r="CY792" i="2"/>
  <c r="DB792" i="2" s="1"/>
  <c r="CX792" i="2"/>
  <c r="CW792" i="2"/>
  <c r="DA792" i="2" s="1"/>
  <c r="DI791" i="2"/>
  <c r="DH791" i="2"/>
  <c r="DG791" i="2"/>
  <c r="DF791" i="2"/>
  <c r="DD791" i="2"/>
  <c r="CY791" i="2"/>
  <c r="CX791" i="2"/>
  <c r="CW791" i="2"/>
  <c r="DI790" i="2"/>
  <c r="DH790" i="2"/>
  <c r="DG790" i="2"/>
  <c r="DF790" i="2"/>
  <c r="DD790" i="2"/>
  <c r="DB790" i="2"/>
  <c r="CX790" i="2"/>
  <c r="CY790" i="2" s="1"/>
  <c r="CZ790" i="2" s="1"/>
  <c r="CW790" i="2"/>
  <c r="DA790" i="2" s="1"/>
  <c r="DI789" i="2"/>
  <c r="DH789" i="2"/>
  <c r="DG789" i="2"/>
  <c r="DF789" i="2"/>
  <c r="DD789" i="2"/>
  <c r="DA789" i="2"/>
  <c r="CX789" i="2"/>
  <c r="CY789" i="2" s="1"/>
  <c r="CW789" i="2"/>
  <c r="DI788" i="2"/>
  <c r="DH788" i="2"/>
  <c r="DG788" i="2"/>
  <c r="DF788" i="2"/>
  <c r="DD788" i="2"/>
  <c r="CZ788" i="2"/>
  <c r="CY788" i="2"/>
  <c r="CX788" i="2"/>
  <c r="CW788" i="2"/>
  <c r="DA788" i="2" s="1"/>
  <c r="DI787" i="2"/>
  <c r="DH787" i="2"/>
  <c r="DG787" i="2"/>
  <c r="DF787" i="2"/>
  <c r="DD787" i="2"/>
  <c r="CY787" i="2"/>
  <c r="CX787" i="2"/>
  <c r="CW787" i="2"/>
  <c r="DA787" i="2" s="1"/>
  <c r="DI786" i="2"/>
  <c r="DH786" i="2"/>
  <c r="DG786" i="2"/>
  <c r="DF786" i="2"/>
  <c r="DD786" i="2"/>
  <c r="CX786" i="2"/>
  <c r="CY786" i="2" s="1"/>
  <c r="CZ786" i="2" s="1"/>
  <c r="CW786" i="2"/>
  <c r="DA786" i="2" s="1"/>
  <c r="DI785" i="2"/>
  <c r="DH785" i="2"/>
  <c r="DG785" i="2"/>
  <c r="DF785" i="2"/>
  <c r="DD785" i="2"/>
  <c r="CX785" i="2"/>
  <c r="CY785" i="2" s="1"/>
  <c r="CW785" i="2"/>
  <c r="DA785" i="2" s="1"/>
  <c r="DI784" i="2"/>
  <c r="DH784" i="2"/>
  <c r="DG784" i="2"/>
  <c r="DF784" i="2"/>
  <c r="DD784" i="2"/>
  <c r="CZ784" i="2"/>
  <c r="CY784" i="2"/>
  <c r="CX784" i="2"/>
  <c r="CW784" i="2"/>
  <c r="DA784" i="2" s="1"/>
  <c r="DI783" i="2"/>
  <c r="DH783" i="2"/>
  <c r="DG783" i="2"/>
  <c r="DF783" i="2"/>
  <c r="DD783" i="2"/>
  <c r="CY783" i="2"/>
  <c r="CX783" i="2"/>
  <c r="CW783" i="2"/>
  <c r="DA783" i="2" s="1"/>
  <c r="DI782" i="2"/>
  <c r="DH782" i="2"/>
  <c r="DG782" i="2"/>
  <c r="DF782" i="2"/>
  <c r="DD782" i="2"/>
  <c r="CX782" i="2"/>
  <c r="CY782" i="2" s="1"/>
  <c r="CZ782" i="2" s="1"/>
  <c r="CW782" i="2"/>
  <c r="DA782" i="2" s="1"/>
  <c r="DI781" i="2"/>
  <c r="DH781" i="2"/>
  <c r="DG781" i="2"/>
  <c r="DF781" i="2"/>
  <c r="DD781" i="2"/>
  <c r="CX781" i="2"/>
  <c r="CY781" i="2" s="1"/>
  <c r="CW781" i="2"/>
  <c r="DA781" i="2" s="1"/>
  <c r="DI780" i="2"/>
  <c r="DH780" i="2"/>
  <c r="DG780" i="2"/>
  <c r="DF780" i="2"/>
  <c r="DD780" i="2"/>
  <c r="CZ780" i="2"/>
  <c r="CY780" i="2"/>
  <c r="DB780" i="2" s="1"/>
  <c r="CX780" i="2"/>
  <c r="CW780" i="2"/>
  <c r="DA780" i="2" s="1"/>
  <c r="DI779" i="2"/>
  <c r="DH779" i="2"/>
  <c r="DG779" i="2"/>
  <c r="DF779" i="2"/>
  <c r="DD779" i="2"/>
  <c r="CY779" i="2"/>
  <c r="CX779" i="2"/>
  <c r="CW779" i="2"/>
  <c r="DI778" i="2"/>
  <c r="DH778" i="2"/>
  <c r="DG778" i="2"/>
  <c r="DF778" i="2"/>
  <c r="DD778" i="2"/>
  <c r="CX778" i="2"/>
  <c r="CY778" i="2" s="1"/>
  <c r="CZ778" i="2" s="1"/>
  <c r="CW778" i="2"/>
  <c r="DI777" i="2"/>
  <c r="DH777" i="2"/>
  <c r="DG777" i="2"/>
  <c r="DF777" i="2"/>
  <c r="DD777" i="2"/>
  <c r="CX777" i="2"/>
  <c r="CY777" i="2" s="1"/>
  <c r="CW777" i="2"/>
  <c r="DI776" i="2"/>
  <c r="DH776" i="2"/>
  <c r="DG776" i="2"/>
  <c r="DF776" i="2"/>
  <c r="DD776" i="2"/>
  <c r="CZ776" i="2"/>
  <c r="CY776" i="2"/>
  <c r="DB776" i="2" s="1"/>
  <c r="CX776" i="2"/>
  <c r="CW776" i="2"/>
  <c r="DA776" i="2" s="1"/>
  <c r="DI775" i="2"/>
  <c r="DH775" i="2"/>
  <c r="DG775" i="2"/>
  <c r="DF775" i="2"/>
  <c r="DD775" i="2"/>
  <c r="CY775" i="2"/>
  <c r="CX775" i="2"/>
  <c r="CW775" i="2"/>
  <c r="DI774" i="2"/>
  <c r="DH774" i="2"/>
  <c r="DG774" i="2"/>
  <c r="DF774" i="2"/>
  <c r="DD774" i="2"/>
  <c r="DB774" i="2"/>
  <c r="CX774" i="2"/>
  <c r="CY774" i="2" s="1"/>
  <c r="CZ774" i="2" s="1"/>
  <c r="CW774" i="2"/>
  <c r="DA774" i="2" s="1"/>
  <c r="DI773" i="2"/>
  <c r="DH773" i="2"/>
  <c r="DG773" i="2"/>
  <c r="DF773" i="2"/>
  <c r="DD773" i="2"/>
  <c r="DA773" i="2"/>
  <c r="CX773" i="2"/>
  <c r="CY773" i="2" s="1"/>
  <c r="CW773" i="2"/>
  <c r="DI772" i="2"/>
  <c r="DH772" i="2"/>
  <c r="DG772" i="2"/>
  <c r="DF772" i="2"/>
  <c r="DD772" i="2"/>
  <c r="CZ772" i="2"/>
  <c r="CY772" i="2"/>
  <c r="CX772" i="2"/>
  <c r="CW772" i="2"/>
  <c r="DA772" i="2" s="1"/>
  <c r="DI771" i="2"/>
  <c r="DH771" i="2"/>
  <c r="DG771" i="2"/>
  <c r="DF771" i="2"/>
  <c r="DD771" i="2"/>
  <c r="CY771" i="2"/>
  <c r="CX771" i="2"/>
  <c r="CW771" i="2"/>
  <c r="DA771" i="2" s="1"/>
  <c r="DI770" i="2"/>
  <c r="DH770" i="2"/>
  <c r="DG770" i="2"/>
  <c r="DF770" i="2"/>
  <c r="DD770" i="2"/>
  <c r="CX770" i="2"/>
  <c r="CY770" i="2" s="1"/>
  <c r="CZ770" i="2" s="1"/>
  <c r="CW770" i="2"/>
  <c r="DA770" i="2" s="1"/>
  <c r="DI769" i="2"/>
  <c r="DH769" i="2"/>
  <c r="DG769" i="2"/>
  <c r="DF769" i="2"/>
  <c r="DD769" i="2"/>
  <c r="CX769" i="2"/>
  <c r="CY769" i="2" s="1"/>
  <c r="CW769" i="2"/>
  <c r="DA769" i="2" s="1"/>
  <c r="DI768" i="2"/>
  <c r="DH768" i="2"/>
  <c r="DG768" i="2"/>
  <c r="DF768" i="2"/>
  <c r="DD768" i="2"/>
  <c r="CZ768" i="2"/>
  <c r="CY768" i="2"/>
  <c r="CX768" i="2"/>
  <c r="CW768" i="2"/>
  <c r="DA768" i="2" s="1"/>
  <c r="DI767" i="2"/>
  <c r="DH767" i="2"/>
  <c r="DG767" i="2"/>
  <c r="DF767" i="2"/>
  <c r="DD767" i="2"/>
  <c r="CY767" i="2"/>
  <c r="CX767" i="2"/>
  <c r="CW767" i="2"/>
  <c r="DA767" i="2" s="1"/>
  <c r="DI766" i="2"/>
  <c r="DH766" i="2"/>
  <c r="DG766" i="2"/>
  <c r="DF766" i="2"/>
  <c r="DD766" i="2"/>
  <c r="CX766" i="2"/>
  <c r="CY766" i="2" s="1"/>
  <c r="CZ766" i="2" s="1"/>
  <c r="CW766" i="2"/>
  <c r="DA766" i="2" s="1"/>
  <c r="DI765" i="2"/>
  <c r="DH765" i="2"/>
  <c r="DG765" i="2"/>
  <c r="DF765" i="2"/>
  <c r="DD765" i="2"/>
  <c r="CX765" i="2"/>
  <c r="CY765" i="2" s="1"/>
  <c r="CW765" i="2"/>
  <c r="DA765" i="2" s="1"/>
  <c r="DI764" i="2"/>
  <c r="DH764" i="2"/>
  <c r="DG764" i="2"/>
  <c r="DF764" i="2"/>
  <c r="DD764" i="2"/>
  <c r="CZ764" i="2"/>
  <c r="CY764" i="2"/>
  <c r="DB764" i="2" s="1"/>
  <c r="CX764" i="2"/>
  <c r="CW764" i="2"/>
  <c r="DA764" i="2" s="1"/>
  <c r="DI763" i="2"/>
  <c r="DH763" i="2"/>
  <c r="DG763" i="2"/>
  <c r="DF763" i="2"/>
  <c r="DD763" i="2"/>
  <c r="CY763" i="2"/>
  <c r="CX763" i="2"/>
  <c r="CW763" i="2"/>
  <c r="DI762" i="2"/>
  <c r="DH762" i="2"/>
  <c r="DG762" i="2"/>
  <c r="DF762" i="2"/>
  <c r="DD762" i="2"/>
  <c r="CX762" i="2"/>
  <c r="CY762" i="2" s="1"/>
  <c r="CZ762" i="2" s="1"/>
  <c r="CW762" i="2"/>
  <c r="DI761" i="2"/>
  <c r="DH761" i="2"/>
  <c r="DG761" i="2"/>
  <c r="DF761" i="2"/>
  <c r="DD761" i="2"/>
  <c r="CX761" i="2"/>
  <c r="CY761" i="2" s="1"/>
  <c r="CW761" i="2"/>
  <c r="DI760" i="2"/>
  <c r="DH760" i="2"/>
  <c r="DG760" i="2"/>
  <c r="DF760" i="2"/>
  <c r="DD760" i="2"/>
  <c r="CZ760" i="2"/>
  <c r="CY760" i="2"/>
  <c r="DB760" i="2" s="1"/>
  <c r="CX760" i="2"/>
  <c r="CW760" i="2"/>
  <c r="DA760" i="2" s="1"/>
  <c r="DI759" i="2"/>
  <c r="DH759" i="2"/>
  <c r="DG759" i="2"/>
  <c r="DF759" i="2"/>
  <c r="DD759" i="2"/>
  <c r="CY759" i="2"/>
  <c r="CX759" i="2"/>
  <c r="CW759" i="2"/>
  <c r="DI758" i="2"/>
  <c r="DH758" i="2"/>
  <c r="DG758" i="2"/>
  <c r="DF758" i="2"/>
  <c r="DD758" i="2"/>
  <c r="DB758" i="2"/>
  <c r="CX758" i="2"/>
  <c r="CY758" i="2" s="1"/>
  <c r="CZ758" i="2" s="1"/>
  <c r="CW758" i="2"/>
  <c r="DA758" i="2" s="1"/>
  <c r="DI757" i="2"/>
  <c r="DH757" i="2"/>
  <c r="DG757" i="2"/>
  <c r="DF757" i="2"/>
  <c r="DD757" i="2"/>
  <c r="DA757" i="2"/>
  <c r="CX757" i="2"/>
  <c r="CY757" i="2" s="1"/>
  <c r="CW757" i="2"/>
  <c r="DI756" i="2"/>
  <c r="DH756" i="2"/>
  <c r="DG756" i="2"/>
  <c r="DF756" i="2"/>
  <c r="DD756" i="2"/>
  <c r="CZ756" i="2"/>
  <c r="CY756" i="2"/>
  <c r="CX756" i="2"/>
  <c r="CW756" i="2"/>
  <c r="DA756" i="2" s="1"/>
  <c r="DI755" i="2"/>
  <c r="DH755" i="2"/>
  <c r="DG755" i="2"/>
  <c r="DF755" i="2"/>
  <c r="DD755" i="2"/>
  <c r="CY755" i="2"/>
  <c r="CX755" i="2"/>
  <c r="CW755" i="2"/>
  <c r="DA755" i="2" s="1"/>
  <c r="DI754" i="2"/>
  <c r="DH754" i="2"/>
  <c r="DG754" i="2"/>
  <c r="DF754" i="2"/>
  <c r="DD754" i="2"/>
  <c r="CX754" i="2"/>
  <c r="CY754" i="2" s="1"/>
  <c r="CZ754" i="2" s="1"/>
  <c r="CW754" i="2"/>
  <c r="DA754" i="2" s="1"/>
  <c r="DI753" i="2"/>
  <c r="DH753" i="2"/>
  <c r="DG753" i="2"/>
  <c r="DF753" i="2"/>
  <c r="DD753" i="2"/>
  <c r="CX753" i="2"/>
  <c r="CY753" i="2" s="1"/>
  <c r="CW753" i="2"/>
  <c r="DA753" i="2" s="1"/>
  <c r="DI752" i="2"/>
  <c r="DH752" i="2"/>
  <c r="DG752" i="2"/>
  <c r="DF752" i="2"/>
  <c r="DD752" i="2"/>
  <c r="CZ752" i="2"/>
  <c r="CY752" i="2"/>
  <c r="CX752" i="2"/>
  <c r="CW752" i="2"/>
  <c r="DA752" i="2" s="1"/>
  <c r="DI751" i="2"/>
  <c r="DH751" i="2"/>
  <c r="DG751" i="2"/>
  <c r="DF751" i="2"/>
  <c r="DD751" i="2"/>
  <c r="CY751" i="2"/>
  <c r="CX751" i="2"/>
  <c r="CW751" i="2"/>
  <c r="DA751" i="2" s="1"/>
  <c r="DI750" i="2"/>
  <c r="DH750" i="2"/>
  <c r="DG750" i="2"/>
  <c r="DF750" i="2"/>
  <c r="DD750" i="2"/>
  <c r="CX750" i="2"/>
  <c r="CY750" i="2" s="1"/>
  <c r="CZ750" i="2" s="1"/>
  <c r="CW750" i="2"/>
  <c r="DA750" i="2" s="1"/>
  <c r="DI749" i="2"/>
  <c r="DH749" i="2"/>
  <c r="DG749" i="2"/>
  <c r="DF749" i="2"/>
  <c r="DD749" i="2"/>
  <c r="CX749" i="2"/>
  <c r="CY749" i="2" s="1"/>
  <c r="CW749" i="2"/>
  <c r="DA749" i="2" s="1"/>
  <c r="DI748" i="2"/>
  <c r="DH748" i="2"/>
  <c r="DG748" i="2"/>
  <c r="DF748" i="2"/>
  <c r="DD748" i="2"/>
  <c r="CZ748" i="2"/>
  <c r="CY748" i="2"/>
  <c r="DB748" i="2" s="1"/>
  <c r="CX748" i="2"/>
  <c r="CW748" i="2"/>
  <c r="DA748" i="2" s="1"/>
  <c r="DI747" i="2"/>
  <c r="DH747" i="2"/>
  <c r="DG747" i="2"/>
  <c r="DF747" i="2"/>
  <c r="DD747" i="2"/>
  <c r="CY747" i="2"/>
  <c r="CX747" i="2"/>
  <c r="CW747" i="2"/>
  <c r="DI746" i="2"/>
  <c r="DH746" i="2"/>
  <c r="DG746" i="2"/>
  <c r="DF746" i="2"/>
  <c r="DD746" i="2"/>
  <c r="CX746" i="2"/>
  <c r="CY746" i="2" s="1"/>
  <c r="CZ746" i="2" s="1"/>
  <c r="CW746" i="2"/>
  <c r="DI745" i="2"/>
  <c r="DH745" i="2"/>
  <c r="DG745" i="2"/>
  <c r="DF745" i="2"/>
  <c r="DD745" i="2"/>
  <c r="CX745" i="2"/>
  <c r="CY745" i="2" s="1"/>
  <c r="CW745" i="2"/>
  <c r="DI744" i="2"/>
  <c r="DH744" i="2"/>
  <c r="DG744" i="2"/>
  <c r="DF744" i="2"/>
  <c r="DD744" i="2"/>
  <c r="CZ744" i="2"/>
  <c r="CY744" i="2"/>
  <c r="CX744" i="2"/>
  <c r="CW744" i="2"/>
  <c r="DA744" i="2" s="1"/>
  <c r="DI743" i="2"/>
  <c r="DH743" i="2"/>
  <c r="DG743" i="2"/>
  <c r="DF743" i="2"/>
  <c r="DD743" i="2"/>
  <c r="CY743" i="2"/>
  <c r="CX743" i="2"/>
  <c r="CW743" i="2"/>
  <c r="DA743" i="2" s="1"/>
  <c r="DI742" i="2"/>
  <c r="DH742" i="2"/>
  <c r="DG742" i="2"/>
  <c r="DF742" i="2"/>
  <c r="DD742" i="2"/>
  <c r="CX742" i="2"/>
  <c r="CY742" i="2" s="1"/>
  <c r="CW742" i="2"/>
  <c r="DI741" i="2"/>
  <c r="DH741" i="2"/>
  <c r="DG741" i="2"/>
  <c r="DF741" i="2"/>
  <c r="DD741" i="2"/>
  <c r="DA741" i="2"/>
  <c r="DB741" i="2" s="1"/>
  <c r="CX741" i="2"/>
  <c r="CY741" i="2" s="1"/>
  <c r="CZ741" i="2" s="1"/>
  <c r="CW741" i="2"/>
  <c r="DI740" i="2"/>
  <c r="DH740" i="2"/>
  <c r="DG740" i="2"/>
  <c r="DF740" i="2"/>
  <c r="DD740" i="2"/>
  <c r="CZ740" i="2"/>
  <c r="CY740" i="2"/>
  <c r="CX740" i="2"/>
  <c r="CW740" i="2"/>
  <c r="DA740" i="2" s="1"/>
  <c r="DI739" i="2"/>
  <c r="DH739" i="2"/>
  <c r="DG739" i="2"/>
  <c r="DF739" i="2"/>
  <c r="DD739" i="2"/>
  <c r="CY739" i="2"/>
  <c r="CX739" i="2"/>
  <c r="CW739" i="2"/>
  <c r="DI738" i="2"/>
  <c r="DH738" i="2"/>
  <c r="DG738" i="2"/>
  <c r="DF738" i="2"/>
  <c r="DD738" i="2"/>
  <c r="CY738" i="2"/>
  <c r="CZ738" i="2" s="1"/>
  <c r="CX738" i="2"/>
  <c r="CW738" i="2"/>
  <c r="DI737" i="2"/>
  <c r="DH737" i="2"/>
  <c r="DG737" i="2"/>
  <c r="DF737" i="2"/>
  <c r="DD737" i="2"/>
  <c r="CX737" i="2"/>
  <c r="CY737" i="2" s="1"/>
  <c r="CZ737" i="2" s="1"/>
  <c r="CW737" i="2"/>
  <c r="DA737" i="2" s="1"/>
  <c r="DB737" i="2" s="1"/>
  <c r="DI736" i="2"/>
  <c r="DH736" i="2"/>
  <c r="DG736" i="2"/>
  <c r="DF736" i="2"/>
  <c r="DD736" i="2"/>
  <c r="CZ736" i="2"/>
  <c r="CY736" i="2"/>
  <c r="CX736" i="2"/>
  <c r="CW736" i="2"/>
  <c r="DA736" i="2" s="1"/>
  <c r="DI735" i="2"/>
  <c r="DH735" i="2"/>
  <c r="DG735" i="2"/>
  <c r="DF735" i="2"/>
  <c r="DD735" i="2"/>
  <c r="CY735" i="2"/>
  <c r="CX735" i="2"/>
  <c r="CW735" i="2"/>
  <c r="DI734" i="2"/>
  <c r="DH734" i="2"/>
  <c r="DG734" i="2"/>
  <c r="DF734" i="2"/>
  <c r="DD734" i="2"/>
  <c r="CX734" i="2"/>
  <c r="CY734" i="2" s="1"/>
  <c r="CW734" i="2"/>
  <c r="DI733" i="2"/>
  <c r="DH733" i="2"/>
  <c r="DG733" i="2"/>
  <c r="DF733" i="2"/>
  <c r="DD733" i="2"/>
  <c r="CX733" i="2"/>
  <c r="CY733" i="2" s="1"/>
  <c r="CZ733" i="2" s="1"/>
  <c r="CW733" i="2"/>
  <c r="DA733" i="2" s="1"/>
  <c r="DI732" i="2"/>
  <c r="DH732" i="2"/>
  <c r="DG732" i="2"/>
  <c r="DF732" i="2"/>
  <c r="DD732" i="2"/>
  <c r="CZ732" i="2"/>
  <c r="CY732" i="2"/>
  <c r="CX732" i="2"/>
  <c r="CW732" i="2"/>
  <c r="DA732" i="2" s="1"/>
  <c r="DI731" i="2"/>
  <c r="DH731" i="2"/>
  <c r="DG731" i="2"/>
  <c r="DF731" i="2"/>
  <c r="DD731" i="2"/>
  <c r="CZ731" i="2"/>
  <c r="CY731" i="2"/>
  <c r="CX731" i="2"/>
  <c r="CW731" i="2"/>
  <c r="DA731" i="2" s="1"/>
  <c r="DI730" i="2"/>
  <c r="DH730" i="2"/>
  <c r="DG730" i="2"/>
  <c r="DF730" i="2"/>
  <c r="DD730" i="2"/>
  <c r="CX730" i="2"/>
  <c r="CY730" i="2" s="1"/>
  <c r="CW730" i="2"/>
  <c r="DI729" i="2"/>
  <c r="DH729" i="2"/>
  <c r="DG729" i="2"/>
  <c r="DF729" i="2"/>
  <c r="DD729" i="2"/>
  <c r="CX729" i="2"/>
  <c r="CY729" i="2" s="1"/>
  <c r="CZ729" i="2" s="1"/>
  <c r="CW729" i="2"/>
  <c r="DI728" i="2"/>
  <c r="DH728" i="2"/>
  <c r="DG728" i="2"/>
  <c r="DF728" i="2"/>
  <c r="DD728" i="2"/>
  <c r="CZ728" i="2"/>
  <c r="CY728" i="2"/>
  <c r="CX728" i="2"/>
  <c r="CW728" i="2"/>
  <c r="DA728" i="2" s="1"/>
  <c r="DI727" i="2"/>
  <c r="DH727" i="2"/>
  <c r="DG727" i="2"/>
  <c r="DF727" i="2"/>
  <c r="DD727" i="2"/>
  <c r="CY727" i="2"/>
  <c r="CX727" i="2"/>
  <c r="CW727" i="2"/>
  <c r="DA727" i="2" s="1"/>
  <c r="DI726" i="2"/>
  <c r="DH726" i="2"/>
  <c r="DG726" i="2"/>
  <c r="DF726" i="2"/>
  <c r="DD726" i="2"/>
  <c r="CX726" i="2"/>
  <c r="CY726" i="2" s="1"/>
  <c r="CW726" i="2"/>
  <c r="DI725" i="2"/>
  <c r="DH725" i="2"/>
  <c r="DG725" i="2"/>
  <c r="DF725" i="2"/>
  <c r="DD725" i="2"/>
  <c r="DA725" i="2"/>
  <c r="DB725" i="2" s="1"/>
  <c r="CX725" i="2"/>
  <c r="CY725" i="2" s="1"/>
  <c r="CZ725" i="2" s="1"/>
  <c r="CW725" i="2"/>
  <c r="DI724" i="2"/>
  <c r="DH724" i="2"/>
  <c r="DG724" i="2"/>
  <c r="DF724" i="2"/>
  <c r="DD724" i="2"/>
  <c r="CZ724" i="2"/>
  <c r="CY724" i="2"/>
  <c r="CX724" i="2"/>
  <c r="CW724" i="2"/>
  <c r="DA724" i="2" s="1"/>
  <c r="DI723" i="2"/>
  <c r="DH723" i="2"/>
  <c r="DG723" i="2"/>
  <c r="DF723" i="2"/>
  <c r="DD723" i="2"/>
  <c r="CY723" i="2"/>
  <c r="CX723" i="2"/>
  <c r="CW723" i="2"/>
  <c r="DI722" i="2"/>
  <c r="DH722" i="2"/>
  <c r="DG722" i="2"/>
  <c r="DF722" i="2"/>
  <c r="DD722" i="2"/>
  <c r="CY722" i="2"/>
  <c r="CZ722" i="2" s="1"/>
  <c r="CX722" i="2"/>
  <c r="CW722" i="2"/>
  <c r="DI721" i="2"/>
  <c r="DH721" i="2"/>
  <c r="DG721" i="2"/>
  <c r="DF721" i="2"/>
  <c r="DD721" i="2"/>
  <c r="CX721" i="2"/>
  <c r="CY721" i="2" s="1"/>
  <c r="CZ721" i="2" s="1"/>
  <c r="CW721" i="2"/>
  <c r="DA721" i="2" s="1"/>
  <c r="DB721" i="2" s="1"/>
  <c r="DI720" i="2"/>
  <c r="DH720" i="2"/>
  <c r="DG720" i="2"/>
  <c r="DF720" i="2"/>
  <c r="DD720" i="2"/>
  <c r="CZ720" i="2"/>
  <c r="CY720" i="2"/>
  <c r="CX720" i="2"/>
  <c r="CW720" i="2"/>
  <c r="DA720" i="2" s="1"/>
  <c r="DI719" i="2"/>
  <c r="DH719" i="2"/>
  <c r="DG719" i="2"/>
  <c r="DF719" i="2"/>
  <c r="DD719" i="2"/>
  <c r="CY719" i="2"/>
  <c r="CX719" i="2"/>
  <c r="CW719" i="2"/>
  <c r="DI718" i="2"/>
  <c r="DH718" i="2"/>
  <c r="DG718" i="2"/>
  <c r="DF718" i="2"/>
  <c r="DD718" i="2"/>
  <c r="CX718" i="2"/>
  <c r="CY718" i="2" s="1"/>
  <c r="CW718" i="2"/>
  <c r="DI717" i="2"/>
  <c r="DH717" i="2"/>
  <c r="DG717" i="2"/>
  <c r="DF717" i="2"/>
  <c r="DD717" i="2"/>
  <c r="CX717" i="2"/>
  <c r="CY717" i="2" s="1"/>
  <c r="CZ717" i="2" s="1"/>
  <c r="CW717" i="2"/>
  <c r="DA717" i="2" s="1"/>
  <c r="DI716" i="2"/>
  <c r="DH716" i="2"/>
  <c r="DG716" i="2"/>
  <c r="DF716" i="2"/>
  <c r="DD716" i="2"/>
  <c r="CZ716" i="2"/>
  <c r="CY716" i="2"/>
  <c r="CX716" i="2"/>
  <c r="CW716" i="2"/>
  <c r="DA716" i="2" s="1"/>
  <c r="DI715" i="2"/>
  <c r="DH715" i="2"/>
  <c r="DG715" i="2"/>
  <c r="DF715" i="2"/>
  <c r="DD715" i="2"/>
  <c r="CZ715" i="2"/>
  <c r="CY715" i="2"/>
  <c r="CX715" i="2"/>
  <c r="CW715" i="2"/>
  <c r="DA715" i="2" s="1"/>
  <c r="DI714" i="2"/>
  <c r="DH714" i="2"/>
  <c r="DG714" i="2"/>
  <c r="DF714" i="2"/>
  <c r="DD714" i="2"/>
  <c r="CX714" i="2"/>
  <c r="CY714" i="2" s="1"/>
  <c r="CW714" i="2"/>
  <c r="DI713" i="2"/>
  <c r="DH713" i="2"/>
  <c r="DG713" i="2"/>
  <c r="DF713" i="2"/>
  <c r="DD713" i="2"/>
  <c r="CX713" i="2"/>
  <c r="CY713" i="2" s="1"/>
  <c r="CZ713" i="2" s="1"/>
  <c r="CW713" i="2"/>
  <c r="DI712" i="2"/>
  <c r="DH712" i="2"/>
  <c r="DG712" i="2"/>
  <c r="DF712" i="2"/>
  <c r="DD712" i="2"/>
  <c r="CZ712" i="2"/>
  <c r="CY712" i="2"/>
  <c r="CX712" i="2"/>
  <c r="CW712" i="2"/>
  <c r="DA712" i="2" s="1"/>
  <c r="DI711" i="2"/>
  <c r="DH711" i="2"/>
  <c r="DG711" i="2"/>
  <c r="DF711" i="2"/>
  <c r="DD711" i="2"/>
  <c r="CY711" i="2"/>
  <c r="CX711" i="2"/>
  <c r="CW711" i="2"/>
  <c r="DA711" i="2" s="1"/>
  <c r="DI710" i="2"/>
  <c r="DH710" i="2"/>
  <c r="DG710" i="2"/>
  <c r="DF710" i="2"/>
  <c r="DD710" i="2"/>
  <c r="CX710" i="2"/>
  <c r="CY710" i="2" s="1"/>
  <c r="CW710" i="2"/>
  <c r="DI709" i="2"/>
  <c r="DH709" i="2"/>
  <c r="DG709" i="2"/>
  <c r="DF709" i="2"/>
  <c r="DD709" i="2"/>
  <c r="DA709" i="2"/>
  <c r="DB709" i="2" s="1"/>
  <c r="CX709" i="2"/>
  <c r="CY709" i="2" s="1"/>
  <c r="CZ709" i="2" s="1"/>
  <c r="CW709" i="2"/>
  <c r="DI708" i="2"/>
  <c r="DH708" i="2"/>
  <c r="DG708" i="2"/>
  <c r="DF708" i="2"/>
  <c r="DD708" i="2"/>
  <c r="CZ708" i="2"/>
  <c r="CY708" i="2"/>
  <c r="CX708" i="2"/>
  <c r="CW708" i="2"/>
  <c r="DA708" i="2" s="1"/>
  <c r="DI707" i="2"/>
  <c r="DH707" i="2"/>
  <c r="DG707" i="2"/>
  <c r="DF707" i="2"/>
  <c r="DD707" i="2"/>
  <c r="CY707" i="2"/>
  <c r="CX707" i="2"/>
  <c r="CW707" i="2"/>
  <c r="DI706" i="2"/>
  <c r="DH706" i="2"/>
  <c r="DG706" i="2"/>
  <c r="DF706" i="2"/>
  <c r="DD706" i="2"/>
  <c r="CY706" i="2"/>
  <c r="CZ706" i="2" s="1"/>
  <c r="CX706" i="2"/>
  <c r="CW706" i="2"/>
  <c r="DI705" i="2"/>
  <c r="DH705" i="2"/>
  <c r="DG705" i="2"/>
  <c r="DF705" i="2"/>
  <c r="DD705" i="2"/>
  <c r="CX705" i="2"/>
  <c r="CY705" i="2" s="1"/>
  <c r="CZ705" i="2" s="1"/>
  <c r="CW705" i="2"/>
  <c r="DA705" i="2" s="1"/>
  <c r="DB705" i="2" s="1"/>
  <c r="DI704" i="2"/>
  <c r="DH704" i="2"/>
  <c r="DG704" i="2"/>
  <c r="DF704" i="2"/>
  <c r="DD704" i="2"/>
  <c r="CZ704" i="2"/>
  <c r="CY704" i="2"/>
  <c r="CX704" i="2"/>
  <c r="CW704" i="2"/>
  <c r="DA704" i="2" s="1"/>
  <c r="DI703" i="2"/>
  <c r="DH703" i="2"/>
  <c r="DG703" i="2"/>
  <c r="DF703" i="2"/>
  <c r="DD703" i="2"/>
  <c r="CY703" i="2"/>
  <c r="CX703" i="2"/>
  <c r="CW703" i="2"/>
  <c r="DI702" i="2"/>
  <c r="DH702" i="2"/>
  <c r="DG702" i="2"/>
  <c r="DF702" i="2"/>
  <c r="DD702" i="2"/>
  <c r="CX702" i="2"/>
  <c r="CY702" i="2" s="1"/>
  <c r="CW702" i="2"/>
  <c r="DI701" i="2"/>
  <c r="DH701" i="2"/>
  <c r="DG701" i="2"/>
  <c r="DF701" i="2"/>
  <c r="DD701" i="2"/>
  <c r="CX701" i="2"/>
  <c r="CY701" i="2" s="1"/>
  <c r="CZ701" i="2" s="1"/>
  <c r="CW701" i="2"/>
  <c r="DA701" i="2" s="1"/>
  <c r="DI700" i="2"/>
  <c r="DH700" i="2"/>
  <c r="DG700" i="2"/>
  <c r="DF700" i="2"/>
  <c r="DD700" i="2"/>
  <c r="CZ700" i="2"/>
  <c r="CY700" i="2"/>
  <c r="CX700" i="2"/>
  <c r="CW700" i="2"/>
  <c r="DA700" i="2" s="1"/>
  <c r="DI699" i="2"/>
  <c r="DH699" i="2"/>
  <c r="DG699" i="2"/>
  <c r="DF699" i="2"/>
  <c r="DD699" i="2"/>
  <c r="CZ699" i="2"/>
  <c r="CY699" i="2"/>
  <c r="CX699" i="2"/>
  <c r="CW699" i="2"/>
  <c r="DA699" i="2" s="1"/>
  <c r="DI698" i="2"/>
  <c r="DH698" i="2"/>
  <c r="DG698" i="2"/>
  <c r="DF698" i="2"/>
  <c r="DD698" i="2"/>
  <c r="CX698" i="2"/>
  <c r="CY698" i="2" s="1"/>
  <c r="CW698" i="2"/>
  <c r="DI697" i="2"/>
  <c r="DH697" i="2"/>
  <c r="DG697" i="2"/>
  <c r="DF697" i="2"/>
  <c r="DD697" i="2"/>
  <c r="CX697" i="2"/>
  <c r="CY697" i="2" s="1"/>
  <c r="CZ697" i="2" s="1"/>
  <c r="CW697" i="2"/>
  <c r="DI696" i="2"/>
  <c r="DH696" i="2"/>
  <c r="DG696" i="2"/>
  <c r="DF696" i="2"/>
  <c r="DD696" i="2"/>
  <c r="CZ696" i="2"/>
  <c r="CY696" i="2"/>
  <c r="CX696" i="2"/>
  <c r="CW696" i="2"/>
  <c r="DA696" i="2" s="1"/>
  <c r="DI695" i="2"/>
  <c r="DH695" i="2"/>
  <c r="DG695" i="2"/>
  <c r="DF695" i="2"/>
  <c r="DD695" i="2"/>
  <c r="CY695" i="2"/>
  <c r="CX695" i="2"/>
  <c r="CW695" i="2"/>
  <c r="DA695" i="2" s="1"/>
  <c r="DI694" i="2"/>
  <c r="DH694" i="2"/>
  <c r="DG694" i="2"/>
  <c r="DF694" i="2"/>
  <c r="DD694" i="2"/>
  <c r="CX694" i="2"/>
  <c r="CY694" i="2" s="1"/>
  <c r="CW694" i="2"/>
  <c r="DI693" i="2"/>
  <c r="DH693" i="2"/>
  <c r="DG693" i="2"/>
  <c r="DF693" i="2"/>
  <c r="DD693" i="2"/>
  <c r="DA693" i="2"/>
  <c r="DB693" i="2" s="1"/>
  <c r="CX693" i="2"/>
  <c r="CY693" i="2" s="1"/>
  <c r="CZ693" i="2" s="1"/>
  <c r="CW693" i="2"/>
  <c r="DI692" i="2"/>
  <c r="DH692" i="2"/>
  <c r="DG692" i="2"/>
  <c r="DF692" i="2"/>
  <c r="DD692" i="2"/>
  <c r="CZ692" i="2"/>
  <c r="CY692" i="2"/>
  <c r="CX692" i="2"/>
  <c r="CW692" i="2"/>
  <c r="DA692" i="2" s="1"/>
  <c r="DI691" i="2"/>
  <c r="DH691" i="2"/>
  <c r="DG691" i="2"/>
  <c r="DF691" i="2"/>
  <c r="DD691" i="2"/>
  <c r="CY691" i="2"/>
  <c r="CX691" i="2"/>
  <c r="CW691" i="2"/>
  <c r="DI690" i="2"/>
  <c r="DH690" i="2"/>
  <c r="DG690" i="2"/>
  <c r="DF690" i="2"/>
  <c r="DD690" i="2"/>
  <c r="CY690" i="2"/>
  <c r="CX690" i="2"/>
  <c r="CW690" i="2"/>
  <c r="DI689" i="2"/>
  <c r="DH689" i="2"/>
  <c r="DG689" i="2"/>
  <c r="DF689" i="2"/>
  <c r="DD689" i="2"/>
  <c r="CX689" i="2"/>
  <c r="CY689" i="2" s="1"/>
  <c r="CZ689" i="2" s="1"/>
  <c r="CW689" i="2"/>
  <c r="DA689" i="2" s="1"/>
  <c r="DB689" i="2" s="1"/>
  <c r="DI688" i="2"/>
  <c r="DH688" i="2"/>
  <c r="DG688" i="2"/>
  <c r="DF688" i="2"/>
  <c r="DD688" i="2"/>
  <c r="CZ688" i="2"/>
  <c r="CY688" i="2"/>
  <c r="CX688" i="2"/>
  <c r="CW688" i="2"/>
  <c r="DA688" i="2" s="1"/>
  <c r="DI687" i="2"/>
  <c r="DH687" i="2"/>
  <c r="DG687" i="2"/>
  <c r="DF687" i="2"/>
  <c r="DD687" i="2"/>
  <c r="CY687" i="2"/>
  <c r="CX687" i="2"/>
  <c r="CW687" i="2"/>
  <c r="DI686" i="2"/>
  <c r="DH686" i="2"/>
  <c r="DG686" i="2"/>
  <c r="DF686" i="2"/>
  <c r="DD686" i="2"/>
  <c r="CX686" i="2"/>
  <c r="CY686" i="2" s="1"/>
  <c r="CZ686" i="2" s="1"/>
  <c r="CW686" i="2"/>
  <c r="DI685" i="2"/>
  <c r="DH685" i="2"/>
  <c r="DG685" i="2"/>
  <c r="DF685" i="2"/>
  <c r="DD685" i="2"/>
  <c r="CX685" i="2"/>
  <c r="CY685" i="2" s="1"/>
  <c r="CZ685" i="2" s="1"/>
  <c r="CW685" i="2"/>
  <c r="DA685" i="2" s="1"/>
  <c r="DI684" i="2"/>
  <c r="DH684" i="2"/>
  <c r="DG684" i="2"/>
  <c r="DF684" i="2"/>
  <c r="DD684" i="2"/>
  <c r="CZ684" i="2"/>
  <c r="CY684" i="2"/>
  <c r="DB684" i="2" s="1"/>
  <c r="CX684" i="2"/>
  <c r="CW684" i="2"/>
  <c r="DA684" i="2" s="1"/>
  <c r="DI683" i="2"/>
  <c r="DH683" i="2"/>
  <c r="DG683" i="2"/>
  <c r="DF683" i="2"/>
  <c r="DD683" i="2"/>
  <c r="CZ683" i="2"/>
  <c r="CY683" i="2"/>
  <c r="CX683" i="2"/>
  <c r="CW683" i="2"/>
  <c r="DA683" i="2" s="1"/>
  <c r="DI682" i="2"/>
  <c r="DH682" i="2"/>
  <c r="DG682" i="2"/>
  <c r="DF682" i="2"/>
  <c r="DD682" i="2"/>
  <c r="CX682" i="2"/>
  <c r="CY682" i="2" s="1"/>
  <c r="CW682" i="2"/>
  <c r="DI681" i="2"/>
  <c r="DH681" i="2"/>
  <c r="DG681" i="2"/>
  <c r="DF681" i="2"/>
  <c r="DD681" i="2"/>
  <c r="CX681" i="2"/>
  <c r="CY681" i="2" s="1"/>
  <c r="CW681" i="2"/>
  <c r="DI680" i="2"/>
  <c r="DH680" i="2"/>
  <c r="DG680" i="2"/>
  <c r="DF680" i="2"/>
  <c r="DD680" i="2"/>
  <c r="CZ680" i="2"/>
  <c r="CY680" i="2"/>
  <c r="CX680" i="2"/>
  <c r="CW680" i="2"/>
  <c r="DA680" i="2" s="1"/>
  <c r="DI679" i="2"/>
  <c r="DH679" i="2"/>
  <c r="DG679" i="2"/>
  <c r="DF679" i="2"/>
  <c r="DD679" i="2"/>
  <c r="CY679" i="2"/>
  <c r="CX679" i="2"/>
  <c r="CW679" i="2"/>
  <c r="DA679" i="2" s="1"/>
  <c r="DI678" i="2"/>
  <c r="DH678" i="2"/>
  <c r="DG678" i="2"/>
  <c r="DF678" i="2"/>
  <c r="DD678" i="2"/>
  <c r="CX678" i="2"/>
  <c r="CY678" i="2" s="1"/>
  <c r="CW678" i="2"/>
  <c r="DI677" i="2"/>
  <c r="DH677" i="2"/>
  <c r="DG677" i="2"/>
  <c r="DF677" i="2"/>
  <c r="DD677" i="2"/>
  <c r="DA677" i="2"/>
  <c r="DB677" i="2" s="1"/>
  <c r="CX677" i="2"/>
  <c r="CY677" i="2" s="1"/>
  <c r="CZ677" i="2" s="1"/>
  <c r="CW677" i="2"/>
  <c r="DI676" i="2"/>
  <c r="DH676" i="2"/>
  <c r="DG676" i="2"/>
  <c r="DF676" i="2"/>
  <c r="DD676" i="2"/>
  <c r="CZ676" i="2"/>
  <c r="CY676" i="2"/>
  <c r="CX676" i="2"/>
  <c r="CW676" i="2"/>
  <c r="DA676" i="2" s="1"/>
  <c r="DI675" i="2"/>
  <c r="DH675" i="2"/>
  <c r="DG675" i="2"/>
  <c r="DF675" i="2"/>
  <c r="DD675" i="2"/>
  <c r="CY675" i="2"/>
  <c r="CX675" i="2"/>
  <c r="CW675" i="2"/>
  <c r="DI674" i="2"/>
  <c r="DH674" i="2"/>
  <c r="DG674" i="2"/>
  <c r="DF674" i="2"/>
  <c r="DD674" i="2"/>
  <c r="CY674" i="2"/>
  <c r="CX674" i="2"/>
  <c r="CW674" i="2"/>
  <c r="DI673" i="2"/>
  <c r="DH673" i="2"/>
  <c r="DG673" i="2"/>
  <c r="DF673" i="2"/>
  <c r="DD673" i="2"/>
  <c r="CX673" i="2"/>
  <c r="CY673" i="2" s="1"/>
  <c r="CZ673" i="2" s="1"/>
  <c r="CW673" i="2"/>
  <c r="DA673" i="2" s="1"/>
  <c r="DB673" i="2" s="1"/>
  <c r="DI672" i="2"/>
  <c r="DH672" i="2"/>
  <c r="DG672" i="2"/>
  <c r="DF672" i="2"/>
  <c r="DD672" i="2"/>
  <c r="CZ672" i="2"/>
  <c r="CY672" i="2"/>
  <c r="CX672" i="2"/>
  <c r="CW672" i="2"/>
  <c r="DA672" i="2" s="1"/>
  <c r="DI671" i="2"/>
  <c r="DH671" i="2"/>
  <c r="DG671" i="2"/>
  <c r="DF671" i="2"/>
  <c r="DD671" i="2"/>
  <c r="CY671" i="2"/>
  <c r="CX671" i="2"/>
  <c r="CW671" i="2"/>
  <c r="DI670" i="2"/>
  <c r="DH670" i="2"/>
  <c r="DG670" i="2"/>
  <c r="DF670" i="2"/>
  <c r="DD670" i="2"/>
  <c r="CX670" i="2"/>
  <c r="CY670" i="2" s="1"/>
  <c r="CZ670" i="2" s="1"/>
  <c r="CW670" i="2"/>
  <c r="DI669" i="2"/>
  <c r="DH669" i="2"/>
  <c r="DG669" i="2"/>
  <c r="DF669" i="2"/>
  <c r="DD669" i="2"/>
  <c r="CX669" i="2"/>
  <c r="CY669" i="2" s="1"/>
  <c r="CZ669" i="2" s="1"/>
  <c r="CW669" i="2"/>
  <c r="DA669" i="2" s="1"/>
  <c r="DI668" i="2"/>
  <c r="DH668" i="2"/>
  <c r="DG668" i="2"/>
  <c r="DF668" i="2"/>
  <c r="DD668" i="2"/>
  <c r="CZ668" i="2"/>
  <c r="CY668" i="2"/>
  <c r="CX668" i="2"/>
  <c r="CW668" i="2"/>
  <c r="DA668" i="2" s="1"/>
  <c r="DI667" i="2"/>
  <c r="DH667" i="2"/>
  <c r="DG667" i="2"/>
  <c r="DF667" i="2"/>
  <c r="DD667" i="2"/>
  <c r="CZ667" i="2"/>
  <c r="CY667" i="2"/>
  <c r="CX667" i="2"/>
  <c r="CW667" i="2"/>
  <c r="DA667" i="2" s="1"/>
  <c r="DI666" i="2"/>
  <c r="DH666" i="2"/>
  <c r="DG666" i="2"/>
  <c r="DF666" i="2"/>
  <c r="DD666" i="2"/>
  <c r="CX666" i="2"/>
  <c r="CY666" i="2" s="1"/>
  <c r="CW666" i="2"/>
  <c r="DA666" i="2" s="1"/>
  <c r="DI665" i="2"/>
  <c r="DH665" i="2"/>
  <c r="DG665" i="2"/>
  <c r="DF665" i="2"/>
  <c r="DD665" i="2"/>
  <c r="CX665" i="2"/>
  <c r="CY665" i="2" s="1"/>
  <c r="CW665" i="2"/>
  <c r="DI664" i="2"/>
  <c r="DH664" i="2"/>
  <c r="DG664" i="2"/>
  <c r="DF664" i="2"/>
  <c r="DD664" i="2"/>
  <c r="CZ664" i="2"/>
  <c r="CY664" i="2"/>
  <c r="CX664" i="2"/>
  <c r="CW664" i="2"/>
  <c r="DA664" i="2" s="1"/>
  <c r="DI663" i="2"/>
  <c r="DH663" i="2"/>
  <c r="DG663" i="2"/>
  <c r="DF663" i="2"/>
  <c r="DD663" i="2"/>
  <c r="CY663" i="2"/>
  <c r="CX663" i="2"/>
  <c r="CW663" i="2"/>
  <c r="DA663" i="2" s="1"/>
  <c r="DI662" i="2"/>
  <c r="DH662" i="2"/>
  <c r="DG662" i="2"/>
  <c r="DF662" i="2"/>
  <c r="DD662" i="2"/>
  <c r="CX662" i="2"/>
  <c r="CY662" i="2" s="1"/>
  <c r="CW662" i="2"/>
  <c r="DI661" i="2"/>
  <c r="DH661" i="2"/>
  <c r="DG661" i="2"/>
  <c r="DF661" i="2"/>
  <c r="DD661" i="2"/>
  <c r="DA661" i="2"/>
  <c r="DB661" i="2" s="1"/>
  <c r="CX661" i="2"/>
  <c r="CY661" i="2" s="1"/>
  <c r="CZ661" i="2" s="1"/>
  <c r="CW661" i="2"/>
  <c r="DI660" i="2"/>
  <c r="DH660" i="2"/>
  <c r="DG660" i="2"/>
  <c r="DF660" i="2"/>
  <c r="DD660" i="2"/>
  <c r="CZ660" i="2"/>
  <c r="CY660" i="2"/>
  <c r="CX660" i="2"/>
  <c r="CW660" i="2"/>
  <c r="DA660" i="2" s="1"/>
  <c r="DI659" i="2"/>
  <c r="DH659" i="2"/>
  <c r="DG659" i="2"/>
  <c r="DF659" i="2"/>
  <c r="DD659" i="2"/>
  <c r="CY659" i="2"/>
  <c r="CX659" i="2"/>
  <c r="CW659" i="2"/>
  <c r="DI658" i="2"/>
  <c r="DH658" i="2"/>
  <c r="DG658" i="2"/>
  <c r="DF658" i="2"/>
  <c r="DD658" i="2"/>
  <c r="CY658" i="2"/>
  <c r="CX658" i="2"/>
  <c r="CW658" i="2"/>
  <c r="DI657" i="2"/>
  <c r="DH657" i="2"/>
  <c r="DG657" i="2"/>
  <c r="DF657" i="2"/>
  <c r="DD657" i="2"/>
  <c r="DB657" i="2"/>
  <c r="CX657" i="2"/>
  <c r="CY657" i="2" s="1"/>
  <c r="CZ657" i="2" s="1"/>
  <c r="CW657" i="2"/>
  <c r="DA657" i="2" s="1"/>
  <c r="DI656" i="2"/>
  <c r="DH656" i="2"/>
  <c r="DG656" i="2"/>
  <c r="DF656" i="2"/>
  <c r="DD656" i="2"/>
  <c r="CZ656" i="2"/>
  <c r="CY656" i="2"/>
  <c r="CX656" i="2"/>
  <c r="CW656" i="2"/>
  <c r="DA656" i="2" s="1"/>
  <c r="DI655" i="2"/>
  <c r="DH655" i="2"/>
  <c r="DG655" i="2"/>
  <c r="DF655" i="2"/>
  <c r="DD655" i="2"/>
  <c r="CY655" i="2"/>
  <c r="CX655" i="2"/>
  <c r="CW655" i="2"/>
  <c r="DI654" i="2"/>
  <c r="DH654" i="2"/>
  <c r="DG654" i="2"/>
  <c r="DF654" i="2"/>
  <c r="DD654" i="2"/>
  <c r="CX654" i="2"/>
  <c r="CY654" i="2" s="1"/>
  <c r="CZ654" i="2" s="1"/>
  <c r="CW654" i="2"/>
  <c r="DI653" i="2"/>
  <c r="DH653" i="2"/>
  <c r="DG653" i="2"/>
  <c r="DF653" i="2"/>
  <c r="DD653" i="2"/>
  <c r="CX653" i="2"/>
  <c r="CY653" i="2" s="1"/>
  <c r="CZ653" i="2" s="1"/>
  <c r="CW653" i="2"/>
  <c r="DA653" i="2" s="1"/>
  <c r="DI652" i="2"/>
  <c r="DH652" i="2"/>
  <c r="DG652" i="2"/>
  <c r="DF652" i="2"/>
  <c r="DD652" i="2"/>
  <c r="CZ652" i="2"/>
  <c r="CY652" i="2"/>
  <c r="DB652" i="2" s="1"/>
  <c r="CX652" i="2"/>
  <c r="CW652" i="2"/>
  <c r="DA652" i="2" s="1"/>
  <c r="DI651" i="2"/>
  <c r="DH651" i="2"/>
  <c r="DG651" i="2"/>
  <c r="DF651" i="2"/>
  <c r="DD651" i="2"/>
  <c r="CZ651" i="2"/>
  <c r="CY651" i="2"/>
  <c r="CX651" i="2"/>
  <c r="CW651" i="2"/>
  <c r="DA651" i="2" s="1"/>
  <c r="DI650" i="2"/>
  <c r="DH650" i="2"/>
  <c r="DG650" i="2"/>
  <c r="DF650" i="2"/>
  <c r="DD650" i="2"/>
  <c r="CX650" i="2"/>
  <c r="CY650" i="2" s="1"/>
  <c r="CW650" i="2"/>
  <c r="DI649" i="2"/>
  <c r="DH649" i="2"/>
  <c r="DG649" i="2"/>
  <c r="DF649" i="2"/>
  <c r="DD649" i="2"/>
  <c r="CX649" i="2"/>
  <c r="CY649" i="2" s="1"/>
  <c r="CW649" i="2"/>
  <c r="DI648" i="2"/>
  <c r="DH648" i="2"/>
  <c r="DG648" i="2"/>
  <c r="DF648" i="2"/>
  <c r="DD648" i="2"/>
  <c r="CZ648" i="2"/>
  <c r="CY648" i="2"/>
  <c r="CX648" i="2"/>
  <c r="CW648" i="2"/>
  <c r="DA648" i="2" s="1"/>
  <c r="DI647" i="2"/>
  <c r="DH647" i="2"/>
  <c r="DG647" i="2"/>
  <c r="DF647" i="2"/>
  <c r="DD647" i="2"/>
  <c r="CY647" i="2"/>
  <c r="CX647" i="2"/>
  <c r="CW647" i="2"/>
  <c r="DA647" i="2" s="1"/>
  <c r="DI646" i="2"/>
  <c r="DH646" i="2"/>
  <c r="DG646" i="2"/>
  <c r="DF646" i="2"/>
  <c r="DD646" i="2"/>
  <c r="CX646" i="2"/>
  <c r="CY646" i="2" s="1"/>
  <c r="CW646" i="2"/>
  <c r="DI645" i="2"/>
  <c r="DH645" i="2"/>
  <c r="DG645" i="2"/>
  <c r="DF645" i="2"/>
  <c r="DD645" i="2"/>
  <c r="DA645" i="2"/>
  <c r="DB645" i="2" s="1"/>
  <c r="CX645" i="2"/>
  <c r="CY645" i="2" s="1"/>
  <c r="CZ645" i="2" s="1"/>
  <c r="CW645" i="2"/>
  <c r="DI644" i="2"/>
  <c r="DH644" i="2"/>
  <c r="DG644" i="2"/>
  <c r="DF644" i="2"/>
  <c r="DD644" i="2"/>
  <c r="CZ644" i="2"/>
  <c r="CY644" i="2"/>
  <c r="CX644" i="2"/>
  <c r="CW644" i="2"/>
  <c r="DA644" i="2" s="1"/>
  <c r="DI643" i="2"/>
  <c r="DH643" i="2"/>
  <c r="DG643" i="2"/>
  <c r="DF643" i="2"/>
  <c r="DD643" i="2"/>
  <c r="CY643" i="2"/>
  <c r="CX643" i="2"/>
  <c r="CW643" i="2"/>
  <c r="DI642" i="2"/>
  <c r="DH642" i="2"/>
  <c r="DG642" i="2"/>
  <c r="DF642" i="2"/>
  <c r="DD642" i="2"/>
  <c r="CY642" i="2"/>
  <c r="CX642" i="2"/>
  <c r="CW642" i="2"/>
  <c r="DI641" i="2"/>
  <c r="DH641" i="2"/>
  <c r="DG641" i="2"/>
  <c r="DF641" i="2"/>
  <c r="DD641" i="2"/>
  <c r="CX641" i="2"/>
  <c r="CY641" i="2" s="1"/>
  <c r="CZ641" i="2" s="1"/>
  <c r="CW641" i="2"/>
  <c r="DA641" i="2" s="1"/>
  <c r="DB641" i="2" s="1"/>
  <c r="DI640" i="2"/>
  <c r="DH640" i="2"/>
  <c r="DG640" i="2"/>
  <c r="DF640" i="2"/>
  <c r="DD640" i="2"/>
  <c r="CZ640" i="2"/>
  <c r="CY640" i="2"/>
  <c r="CX640" i="2"/>
  <c r="CW640" i="2"/>
  <c r="DA640" i="2" s="1"/>
  <c r="DI639" i="2"/>
  <c r="DH639" i="2"/>
  <c r="DG639" i="2"/>
  <c r="DF639" i="2"/>
  <c r="DD639" i="2"/>
  <c r="CY639" i="2"/>
  <c r="CX639" i="2"/>
  <c r="CW639" i="2"/>
  <c r="DI638" i="2"/>
  <c r="DH638" i="2"/>
  <c r="DG638" i="2"/>
  <c r="DF638" i="2"/>
  <c r="DD638" i="2"/>
  <c r="CX638" i="2"/>
  <c r="CY638" i="2" s="1"/>
  <c r="CZ638" i="2" s="1"/>
  <c r="CW638" i="2"/>
  <c r="DI637" i="2"/>
  <c r="DH637" i="2"/>
  <c r="DG637" i="2"/>
  <c r="DF637" i="2"/>
  <c r="DD637" i="2"/>
  <c r="CX637" i="2"/>
  <c r="CY637" i="2" s="1"/>
  <c r="CZ637" i="2" s="1"/>
  <c r="CW637" i="2"/>
  <c r="DA637" i="2" s="1"/>
  <c r="DI636" i="2"/>
  <c r="DH636" i="2"/>
  <c r="DG636" i="2"/>
  <c r="DF636" i="2"/>
  <c r="DD636" i="2"/>
  <c r="CZ636" i="2"/>
  <c r="CY636" i="2"/>
  <c r="CX636" i="2"/>
  <c r="CW636" i="2"/>
  <c r="DA636" i="2" s="1"/>
  <c r="DI635" i="2"/>
  <c r="DH635" i="2"/>
  <c r="DG635" i="2"/>
  <c r="DF635" i="2"/>
  <c r="DD635" i="2"/>
  <c r="CZ635" i="2"/>
  <c r="CY635" i="2"/>
  <c r="CX635" i="2"/>
  <c r="CW635" i="2"/>
  <c r="DA635" i="2" s="1"/>
  <c r="DI634" i="2"/>
  <c r="DH634" i="2"/>
  <c r="DG634" i="2"/>
  <c r="DF634" i="2"/>
  <c r="DD634" i="2"/>
  <c r="CX634" i="2"/>
  <c r="CY634" i="2" s="1"/>
  <c r="CW634" i="2"/>
  <c r="DA634" i="2" s="1"/>
  <c r="DI633" i="2"/>
  <c r="DH633" i="2"/>
  <c r="DG633" i="2"/>
  <c r="DF633" i="2"/>
  <c r="DD633" i="2"/>
  <c r="CX633" i="2"/>
  <c r="CY633" i="2" s="1"/>
  <c r="CW633" i="2"/>
  <c r="DI632" i="2"/>
  <c r="DH632" i="2"/>
  <c r="DG632" i="2"/>
  <c r="DF632" i="2"/>
  <c r="DD632" i="2"/>
  <c r="CZ632" i="2"/>
  <c r="CY632" i="2"/>
  <c r="CX632" i="2"/>
  <c r="CW632" i="2"/>
  <c r="DA632" i="2" s="1"/>
  <c r="DI631" i="2"/>
  <c r="DH631" i="2"/>
  <c r="DG631" i="2"/>
  <c r="DF631" i="2"/>
  <c r="DD631" i="2"/>
  <c r="CY631" i="2"/>
  <c r="CX631" i="2"/>
  <c r="CW631" i="2"/>
  <c r="DA631" i="2" s="1"/>
  <c r="DI630" i="2"/>
  <c r="DH630" i="2"/>
  <c r="DG630" i="2"/>
  <c r="DF630" i="2"/>
  <c r="DD630" i="2"/>
  <c r="CX630" i="2"/>
  <c r="CY630" i="2" s="1"/>
  <c r="CW630" i="2"/>
  <c r="DI629" i="2"/>
  <c r="DH629" i="2"/>
  <c r="DG629" i="2"/>
  <c r="DF629" i="2"/>
  <c r="DD629" i="2"/>
  <c r="DA629" i="2"/>
  <c r="DB629" i="2" s="1"/>
  <c r="CX629" i="2"/>
  <c r="CY629" i="2" s="1"/>
  <c r="CZ629" i="2" s="1"/>
  <c r="CW629" i="2"/>
  <c r="DI628" i="2"/>
  <c r="DH628" i="2"/>
  <c r="DG628" i="2"/>
  <c r="DF628" i="2"/>
  <c r="DD628" i="2"/>
  <c r="CZ628" i="2"/>
  <c r="CY628" i="2"/>
  <c r="CX628" i="2"/>
  <c r="CW628" i="2"/>
  <c r="DA628" i="2" s="1"/>
  <c r="DI627" i="2"/>
  <c r="DH627" i="2"/>
  <c r="DG627" i="2"/>
  <c r="DF627" i="2"/>
  <c r="DD627" i="2"/>
  <c r="CY627" i="2"/>
  <c r="CX627" i="2"/>
  <c r="CW627" i="2"/>
  <c r="DI626" i="2"/>
  <c r="DH626" i="2"/>
  <c r="DG626" i="2"/>
  <c r="DF626" i="2"/>
  <c r="DD626" i="2"/>
  <c r="CY626" i="2"/>
  <c r="CX626" i="2"/>
  <c r="CW626" i="2"/>
  <c r="DI625" i="2"/>
  <c r="DH625" i="2"/>
  <c r="DG625" i="2"/>
  <c r="DF625" i="2"/>
  <c r="DD625" i="2"/>
  <c r="DB625" i="2"/>
  <c r="CX625" i="2"/>
  <c r="CY625" i="2" s="1"/>
  <c r="CZ625" i="2" s="1"/>
  <c r="CW625" i="2"/>
  <c r="DA625" i="2" s="1"/>
  <c r="DI624" i="2"/>
  <c r="DH624" i="2"/>
  <c r="DG624" i="2"/>
  <c r="DF624" i="2"/>
  <c r="DD624" i="2"/>
  <c r="CZ624" i="2"/>
  <c r="CY624" i="2"/>
  <c r="CX624" i="2"/>
  <c r="CW624" i="2"/>
  <c r="DA624" i="2" s="1"/>
  <c r="DI623" i="2"/>
  <c r="DH623" i="2"/>
  <c r="DG623" i="2"/>
  <c r="DF623" i="2"/>
  <c r="DD623" i="2"/>
  <c r="CY623" i="2"/>
  <c r="CX623" i="2"/>
  <c r="CW623" i="2"/>
  <c r="DI622" i="2"/>
  <c r="DH622" i="2"/>
  <c r="DG622" i="2"/>
  <c r="DF622" i="2"/>
  <c r="DD622" i="2"/>
  <c r="CX622" i="2"/>
  <c r="CY622" i="2" s="1"/>
  <c r="CZ622" i="2" s="1"/>
  <c r="CW622" i="2"/>
  <c r="DI621" i="2"/>
  <c r="DH621" i="2"/>
  <c r="DG621" i="2"/>
  <c r="DF621" i="2"/>
  <c r="DD621" i="2"/>
  <c r="CX621" i="2"/>
  <c r="CY621" i="2" s="1"/>
  <c r="CZ621" i="2" s="1"/>
  <c r="CW621" i="2"/>
  <c r="DA621" i="2" s="1"/>
  <c r="DI620" i="2"/>
  <c r="DH620" i="2"/>
  <c r="DG620" i="2"/>
  <c r="DF620" i="2"/>
  <c r="DD620" i="2"/>
  <c r="CZ620" i="2"/>
  <c r="CY620" i="2"/>
  <c r="DB620" i="2" s="1"/>
  <c r="CX620" i="2"/>
  <c r="CW620" i="2"/>
  <c r="DA620" i="2" s="1"/>
  <c r="DI619" i="2"/>
  <c r="DH619" i="2"/>
  <c r="DG619" i="2"/>
  <c r="DF619" i="2"/>
  <c r="DD619" i="2"/>
  <c r="CZ619" i="2"/>
  <c r="CY619" i="2"/>
  <c r="CX619" i="2"/>
  <c r="CW619" i="2"/>
  <c r="DA619" i="2" s="1"/>
  <c r="DI618" i="2"/>
  <c r="DH618" i="2"/>
  <c r="DG618" i="2"/>
  <c r="DF618" i="2"/>
  <c r="DD618" i="2"/>
  <c r="CX618" i="2"/>
  <c r="CY618" i="2" s="1"/>
  <c r="CW618" i="2"/>
  <c r="DI617" i="2"/>
  <c r="DH617" i="2"/>
  <c r="DG617" i="2"/>
  <c r="DF617" i="2"/>
  <c r="DD617" i="2"/>
  <c r="CX617" i="2"/>
  <c r="CY617" i="2" s="1"/>
  <c r="CW617" i="2"/>
  <c r="DI616" i="2"/>
  <c r="DH616" i="2"/>
  <c r="DG616" i="2"/>
  <c r="DF616" i="2"/>
  <c r="DD616" i="2"/>
  <c r="CZ616" i="2"/>
  <c r="CY616" i="2"/>
  <c r="CX616" i="2"/>
  <c r="CW616" i="2"/>
  <c r="DA616" i="2" s="1"/>
  <c r="DI615" i="2"/>
  <c r="DH615" i="2"/>
  <c r="DG615" i="2"/>
  <c r="DF615" i="2"/>
  <c r="DD615" i="2"/>
  <c r="CY615" i="2"/>
  <c r="CX615" i="2"/>
  <c r="CW615" i="2"/>
  <c r="DA615" i="2" s="1"/>
  <c r="DI614" i="2"/>
  <c r="DH614" i="2"/>
  <c r="DG614" i="2"/>
  <c r="DF614" i="2"/>
  <c r="DD614" i="2"/>
  <c r="CX614" i="2"/>
  <c r="CY614" i="2" s="1"/>
  <c r="CW614" i="2"/>
  <c r="DI613" i="2"/>
  <c r="DH613" i="2"/>
  <c r="DG613" i="2"/>
  <c r="DF613" i="2"/>
  <c r="DD613" i="2"/>
  <c r="DA613" i="2"/>
  <c r="DB613" i="2" s="1"/>
  <c r="CX613" i="2"/>
  <c r="CY613" i="2" s="1"/>
  <c r="CZ613" i="2" s="1"/>
  <c r="CW613" i="2"/>
  <c r="DI612" i="2"/>
  <c r="DH612" i="2"/>
  <c r="DG612" i="2"/>
  <c r="DF612" i="2"/>
  <c r="DD612" i="2"/>
  <c r="CZ612" i="2"/>
  <c r="CY612" i="2"/>
  <c r="CX612" i="2"/>
  <c r="CW612" i="2"/>
  <c r="DA612" i="2" s="1"/>
  <c r="DI611" i="2"/>
  <c r="DH611" i="2"/>
  <c r="DG611" i="2"/>
  <c r="DF611" i="2"/>
  <c r="DD611" i="2"/>
  <c r="CY611" i="2"/>
  <c r="CX611" i="2"/>
  <c r="CW611" i="2"/>
  <c r="DI610" i="2"/>
  <c r="DH610" i="2"/>
  <c r="DG610" i="2"/>
  <c r="DF610" i="2"/>
  <c r="DD610" i="2"/>
  <c r="CY610" i="2"/>
  <c r="CX610" i="2"/>
  <c r="CW610" i="2"/>
  <c r="DI609" i="2"/>
  <c r="DH609" i="2"/>
  <c r="DG609" i="2"/>
  <c r="DF609" i="2"/>
  <c r="DD609" i="2"/>
  <c r="CX609" i="2"/>
  <c r="CY609" i="2" s="1"/>
  <c r="CZ609" i="2" s="1"/>
  <c r="CW609" i="2"/>
  <c r="DA609" i="2" s="1"/>
  <c r="DB609" i="2" s="1"/>
  <c r="DI608" i="2"/>
  <c r="DH608" i="2"/>
  <c r="DG608" i="2"/>
  <c r="DF608" i="2"/>
  <c r="DD608" i="2"/>
  <c r="CZ608" i="2"/>
  <c r="CY608" i="2"/>
  <c r="CX608" i="2"/>
  <c r="CW608" i="2"/>
  <c r="DA608" i="2" s="1"/>
  <c r="DI607" i="2"/>
  <c r="DH607" i="2"/>
  <c r="DG607" i="2"/>
  <c r="DF607" i="2"/>
  <c r="DD607" i="2"/>
  <c r="CY607" i="2"/>
  <c r="CX607" i="2"/>
  <c r="CW607" i="2"/>
  <c r="DI606" i="2"/>
  <c r="DH606" i="2"/>
  <c r="DG606" i="2"/>
  <c r="DF606" i="2"/>
  <c r="DD606" i="2"/>
  <c r="CX606" i="2"/>
  <c r="CY606" i="2" s="1"/>
  <c r="CZ606" i="2" s="1"/>
  <c r="CW606" i="2"/>
  <c r="DI605" i="2"/>
  <c r="DH605" i="2"/>
  <c r="DG605" i="2"/>
  <c r="DF605" i="2"/>
  <c r="DD605" i="2"/>
  <c r="CX605" i="2"/>
  <c r="CY605" i="2" s="1"/>
  <c r="CZ605" i="2" s="1"/>
  <c r="CW605" i="2"/>
  <c r="DA605" i="2" s="1"/>
  <c r="DI604" i="2"/>
  <c r="DH604" i="2"/>
  <c r="DG604" i="2"/>
  <c r="DF604" i="2"/>
  <c r="DD604" i="2"/>
  <c r="CZ604" i="2"/>
  <c r="CY604" i="2"/>
  <c r="CX604" i="2"/>
  <c r="CW604" i="2"/>
  <c r="DA604" i="2" s="1"/>
  <c r="DI603" i="2"/>
  <c r="DH603" i="2"/>
  <c r="DG603" i="2"/>
  <c r="DF603" i="2"/>
  <c r="DD603" i="2"/>
  <c r="CZ603" i="2"/>
  <c r="CY603" i="2"/>
  <c r="CX603" i="2"/>
  <c r="CW603" i="2"/>
  <c r="DA603" i="2" s="1"/>
  <c r="DI602" i="2"/>
  <c r="DH602" i="2"/>
  <c r="DG602" i="2"/>
  <c r="DF602" i="2"/>
  <c r="DD602" i="2"/>
  <c r="CX602" i="2"/>
  <c r="CY602" i="2" s="1"/>
  <c r="CW602" i="2"/>
  <c r="DA602" i="2" s="1"/>
  <c r="DI601" i="2"/>
  <c r="DH601" i="2"/>
  <c r="DG601" i="2"/>
  <c r="DF601" i="2"/>
  <c r="DD601" i="2"/>
  <c r="CX601" i="2"/>
  <c r="CY601" i="2" s="1"/>
  <c r="CW601" i="2"/>
  <c r="DI600" i="2"/>
  <c r="DH600" i="2"/>
  <c r="DG600" i="2"/>
  <c r="DF600" i="2"/>
  <c r="DD600" i="2"/>
  <c r="CZ600" i="2"/>
  <c r="CY600" i="2"/>
  <c r="CX600" i="2"/>
  <c r="CW600" i="2"/>
  <c r="DA600" i="2" s="1"/>
  <c r="DI599" i="2"/>
  <c r="DH599" i="2"/>
  <c r="DG599" i="2"/>
  <c r="DF599" i="2"/>
  <c r="DD599" i="2"/>
  <c r="CY599" i="2"/>
  <c r="CX599" i="2"/>
  <c r="CW599" i="2"/>
  <c r="DA599" i="2" s="1"/>
  <c r="DI598" i="2"/>
  <c r="DH598" i="2"/>
  <c r="DG598" i="2"/>
  <c r="DF598" i="2"/>
  <c r="DD598" i="2"/>
  <c r="CX598" i="2"/>
  <c r="CY598" i="2" s="1"/>
  <c r="CW598" i="2"/>
  <c r="DI597" i="2"/>
  <c r="DH597" i="2"/>
  <c r="DG597" i="2"/>
  <c r="DF597" i="2"/>
  <c r="DD597" i="2"/>
  <c r="DA597" i="2"/>
  <c r="DB597" i="2" s="1"/>
  <c r="CX597" i="2"/>
  <c r="CY597" i="2" s="1"/>
  <c r="CZ597" i="2" s="1"/>
  <c r="CW597" i="2"/>
  <c r="DI596" i="2"/>
  <c r="DH596" i="2"/>
  <c r="DG596" i="2"/>
  <c r="DF596" i="2"/>
  <c r="DD596" i="2"/>
  <c r="CZ596" i="2"/>
  <c r="CY596" i="2"/>
  <c r="CX596" i="2"/>
  <c r="CW596" i="2"/>
  <c r="DA596" i="2" s="1"/>
  <c r="DI595" i="2"/>
  <c r="DH595" i="2"/>
  <c r="DG595" i="2"/>
  <c r="DF595" i="2"/>
  <c r="DD595" i="2"/>
  <c r="CY595" i="2"/>
  <c r="CX595" i="2"/>
  <c r="CW595" i="2"/>
  <c r="DI594" i="2"/>
  <c r="DH594" i="2"/>
  <c r="DG594" i="2"/>
  <c r="DF594" i="2"/>
  <c r="DD594" i="2"/>
  <c r="CY594" i="2"/>
  <c r="CX594" i="2"/>
  <c r="CW594" i="2"/>
  <c r="DI593" i="2"/>
  <c r="DH593" i="2"/>
  <c r="DG593" i="2"/>
  <c r="DF593" i="2"/>
  <c r="DD593" i="2"/>
  <c r="DB593" i="2"/>
  <c r="CX593" i="2"/>
  <c r="CY593" i="2" s="1"/>
  <c r="CZ593" i="2" s="1"/>
  <c r="CW593" i="2"/>
  <c r="DA593" i="2" s="1"/>
  <c r="DI592" i="2"/>
  <c r="DH592" i="2"/>
  <c r="DG592" i="2"/>
  <c r="DF592" i="2"/>
  <c r="DD592" i="2"/>
  <c r="CZ592" i="2"/>
  <c r="CY592" i="2"/>
  <c r="CX592" i="2"/>
  <c r="CW592" i="2"/>
  <c r="DA592" i="2" s="1"/>
  <c r="DI591" i="2"/>
  <c r="DH591" i="2"/>
  <c r="DG591" i="2"/>
  <c r="DF591" i="2"/>
  <c r="DD591" i="2"/>
  <c r="CY591" i="2"/>
  <c r="CX591" i="2"/>
  <c r="CW591" i="2"/>
  <c r="DI590" i="2"/>
  <c r="DH590" i="2"/>
  <c r="DG590" i="2"/>
  <c r="DF590" i="2"/>
  <c r="DD590" i="2"/>
  <c r="CX590" i="2"/>
  <c r="CY590" i="2" s="1"/>
  <c r="CZ590" i="2" s="1"/>
  <c r="CW590" i="2"/>
  <c r="DI589" i="2"/>
  <c r="DH589" i="2"/>
  <c r="DG589" i="2"/>
  <c r="DF589" i="2"/>
  <c r="DD589" i="2"/>
  <c r="DA589" i="2"/>
  <c r="CZ589" i="2"/>
  <c r="CX589" i="2"/>
  <c r="CY589" i="2" s="1"/>
  <c r="DB589" i="2" s="1"/>
  <c r="CW589" i="2"/>
  <c r="DI588" i="2"/>
  <c r="DH588" i="2"/>
  <c r="DG588" i="2"/>
  <c r="DF588" i="2"/>
  <c r="DD588" i="2"/>
  <c r="CZ588" i="2"/>
  <c r="CY588" i="2"/>
  <c r="CX588" i="2"/>
  <c r="CW588" i="2"/>
  <c r="DA588" i="2" s="1"/>
  <c r="DI587" i="2"/>
  <c r="DH587" i="2"/>
  <c r="DG587" i="2"/>
  <c r="DF587" i="2"/>
  <c r="DD587" i="2"/>
  <c r="CY587" i="2"/>
  <c r="CX587" i="2"/>
  <c r="CW587" i="2"/>
  <c r="DI586" i="2"/>
  <c r="DH586" i="2"/>
  <c r="DG586" i="2"/>
  <c r="DF586" i="2"/>
  <c r="DD586" i="2"/>
  <c r="CX586" i="2"/>
  <c r="CY586" i="2" s="1"/>
  <c r="CZ586" i="2" s="1"/>
  <c r="CW586" i="2"/>
  <c r="DI585" i="2"/>
  <c r="DH585" i="2"/>
  <c r="DG585" i="2"/>
  <c r="DF585" i="2"/>
  <c r="DD585" i="2"/>
  <c r="DA585" i="2"/>
  <c r="CZ585" i="2"/>
  <c r="CX585" i="2"/>
  <c r="CY585" i="2" s="1"/>
  <c r="DB585" i="2" s="1"/>
  <c r="CW585" i="2"/>
  <c r="DI584" i="2"/>
  <c r="DH584" i="2"/>
  <c r="DG584" i="2"/>
  <c r="DF584" i="2"/>
  <c r="DD584" i="2"/>
  <c r="CZ584" i="2"/>
  <c r="CY584" i="2"/>
  <c r="CX584" i="2"/>
  <c r="CW584" i="2"/>
  <c r="DA584" i="2" s="1"/>
  <c r="DI583" i="2"/>
  <c r="DH583" i="2"/>
  <c r="DG583" i="2"/>
  <c r="DF583" i="2"/>
  <c r="DD583" i="2"/>
  <c r="CY583" i="2"/>
  <c r="CX583" i="2"/>
  <c r="CW583" i="2"/>
  <c r="DI582" i="2"/>
  <c r="DH582" i="2"/>
  <c r="DG582" i="2"/>
  <c r="DF582" i="2"/>
  <c r="DD582" i="2"/>
  <c r="CX582" i="2"/>
  <c r="CY582" i="2" s="1"/>
  <c r="CZ582" i="2" s="1"/>
  <c r="CW582" i="2"/>
  <c r="DA582" i="2" s="1"/>
  <c r="DI581" i="2"/>
  <c r="DH581" i="2"/>
  <c r="DG581" i="2"/>
  <c r="DF581" i="2"/>
  <c r="DD581" i="2"/>
  <c r="DA581" i="2"/>
  <c r="CZ581" i="2"/>
  <c r="CX581" i="2"/>
  <c r="CY581" i="2" s="1"/>
  <c r="DB581" i="2" s="1"/>
  <c r="CW581" i="2"/>
  <c r="DI580" i="2"/>
  <c r="DH580" i="2"/>
  <c r="DG580" i="2"/>
  <c r="DF580" i="2"/>
  <c r="DD580" i="2"/>
  <c r="CZ580" i="2"/>
  <c r="CY580" i="2"/>
  <c r="CX580" i="2"/>
  <c r="CW580" i="2"/>
  <c r="DA580" i="2" s="1"/>
  <c r="DI579" i="2"/>
  <c r="DH579" i="2"/>
  <c r="DG579" i="2"/>
  <c r="DF579" i="2"/>
  <c r="DD579" i="2"/>
  <c r="CY579" i="2"/>
  <c r="CX579" i="2"/>
  <c r="CW579" i="2"/>
  <c r="DI578" i="2"/>
  <c r="DH578" i="2"/>
  <c r="DG578" i="2"/>
  <c r="DF578" i="2"/>
  <c r="DD578" i="2"/>
  <c r="CX578" i="2"/>
  <c r="CY578" i="2" s="1"/>
  <c r="CZ578" i="2" s="1"/>
  <c r="CW578" i="2"/>
  <c r="DA578" i="2" s="1"/>
  <c r="DB578" i="2" s="1"/>
  <c r="DI577" i="2"/>
  <c r="DH577" i="2"/>
  <c r="DG577" i="2"/>
  <c r="DF577" i="2"/>
  <c r="DD577" i="2"/>
  <c r="DA577" i="2"/>
  <c r="CZ577" i="2"/>
  <c r="CX577" i="2"/>
  <c r="CY577" i="2" s="1"/>
  <c r="DB577" i="2" s="1"/>
  <c r="CW577" i="2"/>
  <c r="DI576" i="2"/>
  <c r="DH576" i="2"/>
  <c r="DG576" i="2"/>
  <c r="DF576" i="2"/>
  <c r="DD576" i="2"/>
  <c r="CZ576" i="2"/>
  <c r="CY576" i="2"/>
  <c r="CX576" i="2"/>
  <c r="CW576" i="2"/>
  <c r="DA576" i="2" s="1"/>
  <c r="DI575" i="2"/>
  <c r="DH575" i="2"/>
  <c r="DG575" i="2"/>
  <c r="DF575" i="2"/>
  <c r="DD575" i="2"/>
  <c r="CY575" i="2"/>
  <c r="CX575" i="2"/>
  <c r="CW575" i="2"/>
  <c r="DI574" i="2"/>
  <c r="DH574" i="2"/>
  <c r="DG574" i="2"/>
  <c r="DF574" i="2"/>
  <c r="DD574" i="2"/>
  <c r="DB574" i="2"/>
  <c r="CX574" i="2"/>
  <c r="CY574" i="2" s="1"/>
  <c r="CZ574" i="2" s="1"/>
  <c r="CW574" i="2"/>
  <c r="DA574" i="2" s="1"/>
  <c r="DI573" i="2"/>
  <c r="DH573" i="2"/>
  <c r="DG573" i="2"/>
  <c r="DF573" i="2"/>
  <c r="DD573" i="2"/>
  <c r="DA573" i="2"/>
  <c r="CZ573" i="2"/>
  <c r="CX573" i="2"/>
  <c r="CY573" i="2" s="1"/>
  <c r="DB573" i="2" s="1"/>
  <c r="CW573" i="2"/>
  <c r="DI572" i="2"/>
  <c r="DH572" i="2"/>
  <c r="DG572" i="2"/>
  <c r="DF572" i="2"/>
  <c r="DD572" i="2"/>
  <c r="CZ572" i="2"/>
  <c r="CY572" i="2"/>
  <c r="CX572" i="2"/>
  <c r="CW572" i="2"/>
  <c r="DA572" i="2" s="1"/>
  <c r="DI571" i="2"/>
  <c r="DH571" i="2"/>
  <c r="DG571" i="2"/>
  <c r="DF571" i="2"/>
  <c r="DD571" i="2"/>
  <c r="CY571" i="2"/>
  <c r="CX571" i="2"/>
  <c r="CW571" i="2"/>
  <c r="DI570" i="2"/>
  <c r="DH570" i="2"/>
  <c r="DG570" i="2"/>
  <c r="DF570" i="2"/>
  <c r="DD570" i="2"/>
  <c r="CX570" i="2"/>
  <c r="CY570" i="2" s="1"/>
  <c r="CZ570" i="2" s="1"/>
  <c r="CW570" i="2"/>
  <c r="DI569" i="2"/>
  <c r="DH569" i="2"/>
  <c r="DG569" i="2"/>
  <c r="DF569" i="2"/>
  <c r="DD569" i="2"/>
  <c r="DA569" i="2"/>
  <c r="CZ569" i="2"/>
  <c r="CX569" i="2"/>
  <c r="CY569" i="2" s="1"/>
  <c r="DB569" i="2" s="1"/>
  <c r="CW569" i="2"/>
  <c r="DI568" i="2"/>
  <c r="DH568" i="2"/>
  <c r="DG568" i="2"/>
  <c r="DF568" i="2"/>
  <c r="DD568" i="2"/>
  <c r="CZ568" i="2"/>
  <c r="CY568" i="2"/>
  <c r="CX568" i="2"/>
  <c r="CW568" i="2"/>
  <c r="DA568" i="2" s="1"/>
  <c r="DI567" i="2"/>
  <c r="DH567" i="2"/>
  <c r="DG567" i="2"/>
  <c r="DF567" i="2"/>
  <c r="DD567" i="2"/>
  <c r="CY567" i="2"/>
  <c r="CX567" i="2"/>
  <c r="CW567" i="2"/>
  <c r="DI566" i="2"/>
  <c r="DH566" i="2"/>
  <c r="DG566" i="2"/>
  <c r="DF566" i="2"/>
  <c r="DD566" i="2"/>
  <c r="CX566" i="2"/>
  <c r="CY566" i="2" s="1"/>
  <c r="CZ566" i="2" s="1"/>
  <c r="CW566" i="2"/>
  <c r="DA566" i="2" s="1"/>
  <c r="DI565" i="2"/>
  <c r="DH565" i="2"/>
  <c r="DG565" i="2"/>
  <c r="DF565" i="2"/>
  <c r="DD565" i="2"/>
  <c r="DA565" i="2"/>
  <c r="CZ565" i="2"/>
  <c r="CX565" i="2"/>
  <c r="CY565" i="2" s="1"/>
  <c r="DB565" i="2" s="1"/>
  <c r="CW565" i="2"/>
  <c r="DI564" i="2"/>
  <c r="DH564" i="2"/>
  <c r="DG564" i="2"/>
  <c r="DF564" i="2"/>
  <c r="DD564" i="2"/>
  <c r="CZ564" i="2"/>
  <c r="CY564" i="2"/>
  <c r="CX564" i="2"/>
  <c r="CW564" i="2"/>
  <c r="DA564" i="2" s="1"/>
  <c r="DI563" i="2"/>
  <c r="DH563" i="2"/>
  <c r="DG563" i="2"/>
  <c r="DF563" i="2"/>
  <c r="DD563" i="2"/>
  <c r="CY563" i="2"/>
  <c r="CX563" i="2"/>
  <c r="CW563" i="2"/>
  <c r="DI562" i="2"/>
  <c r="DH562" i="2"/>
  <c r="DG562" i="2"/>
  <c r="DF562" i="2"/>
  <c r="DD562" i="2"/>
  <c r="CX562" i="2"/>
  <c r="CY562" i="2" s="1"/>
  <c r="CZ562" i="2" s="1"/>
  <c r="CW562" i="2"/>
  <c r="DA562" i="2" s="1"/>
  <c r="DB562" i="2" s="1"/>
  <c r="DI561" i="2"/>
  <c r="DH561" i="2"/>
  <c r="DG561" i="2"/>
  <c r="DF561" i="2"/>
  <c r="DD561" i="2"/>
  <c r="DA561" i="2"/>
  <c r="CZ561" i="2"/>
  <c r="CX561" i="2"/>
  <c r="CY561" i="2" s="1"/>
  <c r="DB561" i="2" s="1"/>
  <c r="CW561" i="2"/>
  <c r="DI560" i="2"/>
  <c r="DH560" i="2"/>
  <c r="DG560" i="2"/>
  <c r="DF560" i="2"/>
  <c r="DD560" i="2"/>
  <c r="CZ560" i="2"/>
  <c r="CY560" i="2"/>
  <c r="CX560" i="2"/>
  <c r="CW560" i="2"/>
  <c r="DA560" i="2" s="1"/>
  <c r="DI559" i="2"/>
  <c r="DH559" i="2"/>
  <c r="DG559" i="2"/>
  <c r="DF559" i="2"/>
  <c r="DD559" i="2"/>
  <c r="CY559" i="2"/>
  <c r="CX559" i="2"/>
  <c r="CW559" i="2"/>
  <c r="DI558" i="2"/>
  <c r="DH558" i="2"/>
  <c r="DG558" i="2"/>
  <c r="DF558" i="2"/>
  <c r="DD558" i="2"/>
  <c r="DB558" i="2"/>
  <c r="CX558" i="2"/>
  <c r="CY558" i="2" s="1"/>
  <c r="CZ558" i="2" s="1"/>
  <c r="CW558" i="2"/>
  <c r="DA558" i="2" s="1"/>
  <c r="DI557" i="2"/>
  <c r="DH557" i="2"/>
  <c r="DG557" i="2"/>
  <c r="DF557" i="2"/>
  <c r="DD557" i="2"/>
  <c r="DA557" i="2"/>
  <c r="CZ557" i="2"/>
  <c r="CX557" i="2"/>
  <c r="CY557" i="2" s="1"/>
  <c r="DB557" i="2" s="1"/>
  <c r="CW557" i="2"/>
  <c r="DI556" i="2"/>
  <c r="DH556" i="2"/>
  <c r="DG556" i="2"/>
  <c r="DF556" i="2"/>
  <c r="DD556" i="2"/>
  <c r="CZ556" i="2"/>
  <c r="CY556" i="2"/>
  <c r="CX556" i="2"/>
  <c r="CW556" i="2"/>
  <c r="DA556" i="2" s="1"/>
  <c r="DI555" i="2"/>
  <c r="DH555" i="2"/>
  <c r="DG555" i="2"/>
  <c r="DF555" i="2"/>
  <c r="DD555" i="2"/>
  <c r="CY555" i="2"/>
  <c r="CX555" i="2"/>
  <c r="CW555" i="2"/>
  <c r="DI554" i="2"/>
  <c r="DH554" i="2"/>
  <c r="DG554" i="2"/>
  <c r="DF554" i="2"/>
  <c r="DD554" i="2"/>
  <c r="CX554" i="2"/>
  <c r="CY554" i="2" s="1"/>
  <c r="CZ554" i="2" s="1"/>
  <c r="CW554" i="2"/>
  <c r="DI553" i="2"/>
  <c r="DH553" i="2"/>
  <c r="DG553" i="2"/>
  <c r="DF553" i="2"/>
  <c r="DD553" i="2"/>
  <c r="DA553" i="2"/>
  <c r="CZ553" i="2"/>
  <c r="CX553" i="2"/>
  <c r="CY553" i="2" s="1"/>
  <c r="DB553" i="2" s="1"/>
  <c r="CW553" i="2"/>
  <c r="DI552" i="2"/>
  <c r="DH552" i="2"/>
  <c r="DG552" i="2"/>
  <c r="DF552" i="2"/>
  <c r="DD552" i="2"/>
  <c r="CZ552" i="2"/>
  <c r="CY552" i="2"/>
  <c r="CX552" i="2"/>
  <c r="CW552" i="2"/>
  <c r="DA552" i="2" s="1"/>
  <c r="DI551" i="2"/>
  <c r="DH551" i="2"/>
  <c r="DG551" i="2"/>
  <c r="DF551" i="2"/>
  <c r="DD551" i="2"/>
  <c r="CY551" i="2"/>
  <c r="CX551" i="2"/>
  <c r="CW551" i="2"/>
  <c r="DI550" i="2"/>
  <c r="DH550" i="2"/>
  <c r="DG550" i="2"/>
  <c r="DF550" i="2"/>
  <c r="DD550" i="2"/>
  <c r="CX550" i="2"/>
  <c r="CY550" i="2" s="1"/>
  <c r="CZ550" i="2" s="1"/>
  <c r="CW550" i="2"/>
  <c r="DA550" i="2" s="1"/>
  <c r="DI549" i="2"/>
  <c r="DH549" i="2"/>
  <c r="DG549" i="2"/>
  <c r="DF549" i="2"/>
  <c r="DD549" i="2"/>
  <c r="DA549" i="2"/>
  <c r="CZ549" i="2"/>
  <c r="CX549" i="2"/>
  <c r="CY549" i="2" s="1"/>
  <c r="DB549" i="2" s="1"/>
  <c r="CW549" i="2"/>
  <c r="DI548" i="2"/>
  <c r="DH548" i="2"/>
  <c r="DG548" i="2"/>
  <c r="DF548" i="2"/>
  <c r="DD548" i="2"/>
  <c r="CZ548" i="2"/>
  <c r="CY548" i="2"/>
  <c r="CX548" i="2"/>
  <c r="CW548" i="2"/>
  <c r="DA548" i="2" s="1"/>
  <c r="DI547" i="2"/>
  <c r="DH547" i="2"/>
  <c r="DG547" i="2"/>
  <c r="DF547" i="2"/>
  <c r="DD547" i="2"/>
  <c r="CY547" i="2"/>
  <c r="CX547" i="2"/>
  <c r="CW547" i="2"/>
  <c r="DI546" i="2"/>
  <c r="DH546" i="2"/>
  <c r="DG546" i="2"/>
  <c r="DF546" i="2"/>
  <c r="DD546" i="2"/>
  <c r="CX546" i="2"/>
  <c r="CY546" i="2" s="1"/>
  <c r="CZ546" i="2" s="1"/>
  <c r="CW546" i="2"/>
  <c r="DA546" i="2" s="1"/>
  <c r="DB546" i="2" s="1"/>
  <c r="DI545" i="2"/>
  <c r="DH545" i="2"/>
  <c r="DG545" i="2"/>
  <c r="DF545" i="2"/>
  <c r="DD545" i="2"/>
  <c r="DA545" i="2"/>
  <c r="CZ545" i="2"/>
  <c r="CX545" i="2"/>
  <c r="CY545" i="2" s="1"/>
  <c r="DB545" i="2" s="1"/>
  <c r="CW545" i="2"/>
  <c r="DI544" i="2"/>
  <c r="DH544" i="2"/>
  <c r="DG544" i="2"/>
  <c r="DF544" i="2"/>
  <c r="DD544" i="2"/>
  <c r="CZ544" i="2"/>
  <c r="CY544" i="2"/>
  <c r="CX544" i="2"/>
  <c r="CW544" i="2"/>
  <c r="DA544" i="2" s="1"/>
  <c r="DI543" i="2"/>
  <c r="DH543" i="2"/>
  <c r="DG543" i="2"/>
  <c r="DF543" i="2"/>
  <c r="DD543" i="2"/>
  <c r="CY543" i="2"/>
  <c r="CX543" i="2"/>
  <c r="CW543" i="2"/>
  <c r="DI542" i="2"/>
  <c r="DH542" i="2"/>
  <c r="DG542" i="2"/>
  <c r="DF542" i="2"/>
  <c r="DD542" i="2"/>
  <c r="DB542" i="2"/>
  <c r="CX542" i="2"/>
  <c r="CY542" i="2" s="1"/>
  <c r="CZ542" i="2" s="1"/>
  <c r="CW542" i="2"/>
  <c r="DA542" i="2" s="1"/>
  <c r="DI541" i="2"/>
  <c r="DH541" i="2"/>
  <c r="DG541" i="2"/>
  <c r="DF541" i="2"/>
  <c r="DD541" i="2"/>
  <c r="DA541" i="2"/>
  <c r="CZ541" i="2"/>
  <c r="CX541" i="2"/>
  <c r="CY541" i="2" s="1"/>
  <c r="DB541" i="2" s="1"/>
  <c r="CW541" i="2"/>
  <c r="DI540" i="2"/>
  <c r="DH540" i="2"/>
  <c r="DG540" i="2"/>
  <c r="DF540" i="2"/>
  <c r="DD540" i="2"/>
  <c r="CZ540" i="2"/>
  <c r="CY540" i="2"/>
  <c r="CX540" i="2"/>
  <c r="CW540" i="2"/>
  <c r="DA540" i="2" s="1"/>
  <c r="DI539" i="2"/>
  <c r="DH539" i="2"/>
  <c r="DG539" i="2"/>
  <c r="DF539" i="2"/>
  <c r="DD539" i="2"/>
  <c r="CY539" i="2"/>
  <c r="CX539" i="2"/>
  <c r="CW539" i="2"/>
  <c r="DI538" i="2"/>
  <c r="DH538" i="2"/>
  <c r="DG538" i="2"/>
  <c r="DF538" i="2"/>
  <c r="DD538" i="2"/>
  <c r="CX538" i="2"/>
  <c r="CY538" i="2" s="1"/>
  <c r="CZ538" i="2" s="1"/>
  <c r="CW538" i="2"/>
  <c r="DI537" i="2"/>
  <c r="DH537" i="2"/>
  <c r="DG537" i="2"/>
  <c r="DF537" i="2"/>
  <c r="DD537" i="2"/>
  <c r="DA537" i="2"/>
  <c r="CZ537" i="2"/>
  <c r="CX537" i="2"/>
  <c r="CY537" i="2" s="1"/>
  <c r="DB537" i="2" s="1"/>
  <c r="CW537" i="2"/>
  <c r="DI536" i="2"/>
  <c r="DH536" i="2"/>
  <c r="DG536" i="2"/>
  <c r="DF536" i="2"/>
  <c r="DD536" i="2"/>
  <c r="CZ536" i="2"/>
  <c r="CY536" i="2"/>
  <c r="CX536" i="2"/>
  <c r="CW536" i="2"/>
  <c r="DA536" i="2" s="1"/>
  <c r="DI535" i="2"/>
  <c r="DH535" i="2"/>
  <c r="DG535" i="2"/>
  <c r="DF535" i="2"/>
  <c r="DD535" i="2"/>
  <c r="CY535" i="2"/>
  <c r="CX535" i="2"/>
  <c r="CW535" i="2"/>
  <c r="DI534" i="2"/>
  <c r="DH534" i="2"/>
  <c r="DG534" i="2"/>
  <c r="DF534" i="2"/>
  <c r="DD534" i="2"/>
  <c r="CX534" i="2"/>
  <c r="CY534" i="2" s="1"/>
  <c r="CZ534" i="2" s="1"/>
  <c r="CW534" i="2"/>
  <c r="DA534" i="2" s="1"/>
  <c r="DI533" i="2"/>
  <c r="DH533" i="2"/>
  <c r="DG533" i="2"/>
  <c r="DF533" i="2"/>
  <c r="DD533" i="2"/>
  <c r="DA533" i="2"/>
  <c r="CZ533" i="2"/>
  <c r="CX533" i="2"/>
  <c r="CY533" i="2" s="1"/>
  <c r="DB533" i="2" s="1"/>
  <c r="CW533" i="2"/>
  <c r="DI532" i="2"/>
  <c r="DH532" i="2"/>
  <c r="DG532" i="2"/>
  <c r="DF532" i="2"/>
  <c r="DD532" i="2"/>
  <c r="CZ532" i="2"/>
  <c r="CY532" i="2"/>
  <c r="CX532" i="2"/>
  <c r="CW532" i="2"/>
  <c r="DA532" i="2" s="1"/>
  <c r="DI531" i="2"/>
  <c r="DH531" i="2"/>
  <c r="DG531" i="2"/>
  <c r="DF531" i="2"/>
  <c r="DD531" i="2"/>
  <c r="CY531" i="2"/>
  <c r="CX531" i="2"/>
  <c r="CW531" i="2"/>
  <c r="DI530" i="2"/>
  <c r="DH530" i="2"/>
  <c r="DG530" i="2"/>
  <c r="DF530" i="2"/>
  <c r="DD530" i="2"/>
  <c r="CX530" i="2"/>
  <c r="CY530" i="2" s="1"/>
  <c r="CZ530" i="2" s="1"/>
  <c r="CW530" i="2"/>
  <c r="DA530" i="2" s="1"/>
  <c r="DB530" i="2" s="1"/>
  <c r="DI529" i="2"/>
  <c r="DH529" i="2"/>
  <c r="DG529" i="2"/>
  <c r="DF529" i="2"/>
  <c r="DD529" i="2"/>
  <c r="DA529" i="2"/>
  <c r="CZ529" i="2"/>
  <c r="CX529" i="2"/>
  <c r="CY529" i="2" s="1"/>
  <c r="DB529" i="2" s="1"/>
  <c r="CW529" i="2"/>
  <c r="DI528" i="2"/>
  <c r="DH528" i="2"/>
  <c r="DG528" i="2"/>
  <c r="DF528" i="2"/>
  <c r="DD528" i="2"/>
  <c r="CZ528" i="2"/>
  <c r="CY528" i="2"/>
  <c r="CX528" i="2"/>
  <c r="CW528" i="2"/>
  <c r="DA528" i="2" s="1"/>
  <c r="DI527" i="2"/>
  <c r="DH527" i="2"/>
  <c r="DG527" i="2"/>
  <c r="DF527" i="2"/>
  <c r="DD527" i="2"/>
  <c r="CY527" i="2"/>
  <c r="CX527" i="2"/>
  <c r="CW527" i="2"/>
  <c r="DI526" i="2"/>
  <c r="DH526" i="2"/>
  <c r="DG526" i="2"/>
  <c r="DF526" i="2"/>
  <c r="DD526" i="2"/>
  <c r="DB526" i="2"/>
  <c r="CX526" i="2"/>
  <c r="CY526" i="2" s="1"/>
  <c r="CZ526" i="2" s="1"/>
  <c r="CW526" i="2"/>
  <c r="DA526" i="2" s="1"/>
  <c r="DI525" i="2"/>
  <c r="DH525" i="2"/>
  <c r="DG525" i="2"/>
  <c r="DF525" i="2"/>
  <c r="DD525" i="2"/>
  <c r="DA525" i="2"/>
  <c r="CZ525" i="2"/>
  <c r="CX525" i="2"/>
  <c r="CY525" i="2" s="1"/>
  <c r="DB525" i="2" s="1"/>
  <c r="CW525" i="2"/>
  <c r="DI524" i="2"/>
  <c r="DH524" i="2"/>
  <c r="DG524" i="2"/>
  <c r="DF524" i="2"/>
  <c r="DD524" i="2"/>
  <c r="CZ524" i="2"/>
  <c r="CY524" i="2"/>
  <c r="CX524" i="2"/>
  <c r="CW524" i="2"/>
  <c r="DA524" i="2" s="1"/>
  <c r="DI523" i="2"/>
  <c r="DH523" i="2"/>
  <c r="DG523" i="2"/>
  <c r="DF523" i="2"/>
  <c r="DD523" i="2"/>
  <c r="CY523" i="2"/>
  <c r="CX523" i="2"/>
  <c r="CW523" i="2"/>
  <c r="DI522" i="2"/>
  <c r="DH522" i="2"/>
  <c r="DG522" i="2"/>
  <c r="DF522" i="2"/>
  <c r="DD522" i="2"/>
  <c r="CX522" i="2"/>
  <c r="CY522" i="2" s="1"/>
  <c r="CZ522" i="2" s="1"/>
  <c r="CW522" i="2"/>
  <c r="DI521" i="2"/>
  <c r="DH521" i="2"/>
  <c r="DG521" i="2"/>
  <c r="DF521" i="2"/>
  <c r="DD521" i="2"/>
  <c r="DA521" i="2"/>
  <c r="CZ521" i="2"/>
  <c r="CX521" i="2"/>
  <c r="CY521" i="2" s="1"/>
  <c r="DB521" i="2" s="1"/>
  <c r="CW521" i="2"/>
  <c r="DI520" i="2"/>
  <c r="DH520" i="2"/>
  <c r="DG520" i="2"/>
  <c r="DF520" i="2"/>
  <c r="DD520" i="2"/>
  <c r="CZ520" i="2"/>
  <c r="CY520" i="2"/>
  <c r="CX520" i="2"/>
  <c r="CW520" i="2"/>
  <c r="DA520" i="2" s="1"/>
  <c r="DI519" i="2"/>
  <c r="DH519" i="2"/>
  <c r="DG519" i="2"/>
  <c r="DF519" i="2"/>
  <c r="DD519" i="2"/>
  <c r="CY519" i="2"/>
  <c r="CX519" i="2"/>
  <c r="CW519" i="2"/>
  <c r="DI518" i="2"/>
  <c r="DH518" i="2"/>
  <c r="DG518" i="2"/>
  <c r="DF518" i="2"/>
  <c r="DD518" i="2"/>
  <c r="CX518" i="2"/>
  <c r="CY518" i="2" s="1"/>
  <c r="CZ518" i="2" s="1"/>
  <c r="CW518" i="2"/>
  <c r="DA518" i="2" s="1"/>
  <c r="DI517" i="2"/>
  <c r="DH517" i="2"/>
  <c r="DG517" i="2"/>
  <c r="DF517" i="2"/>
  <c r="DD517" i="2"/>
  <c r="DA517" i="2"/>
  <c r="CZ517" i="2"/>
  <c r="CX517" i="2"/>
  <c r="CY517" i="2" s="1"/>
  <c r="DB517" i="2" s="1"/>
  <c r="CW517" i="2"/>
  <c r="DI516" i="2"/>
  <c r="DH516" i="2"/>
  <c r="DG516" i="2"/>
  <c r="DF516" i="2"/>
  <c r="DD516" i="2"/>
  <c r="CZ516" i="2"/>
  <c r="CY516" i="2"/>
  <c r="CX516" i="2"/>
  <c r="CW516" i="2"/>
  <c r="DA516" i="2" s="1"/>
  <c r="DI515" i="2"/>
  <c r="DH515" i="2"/>
  <c r="DG515" i="2"/>
  <c r="DF515" i="2"/>
  <c r="DD515" i="2"/>
  <c r="CY515" i="2"/>
  <c r="CX515" i="2"/>
  <c r="CW515" i="2"/>
  <c r="DI514" i="2"/>
  <c r="DH514" i="2"/>
  <c r="DG514" i="2"/>
  <c r="DF514" i="2"/>
  <c r="DD514" i="2"/>
  <c r="CX514" i="2"/>
  <c r="CY514" i="2" s="1"/>
  <c r="CZ514" i="2" s="1"/>
  <c r="CW514" i="2"/>
  <c r="DA514" i="2" s="1"/>
  <c r="DB514" i="2" s="1"/>
  <c r="DI513" i="2"/>
  <c r="DH513" i="2"/>
  <c r="DG513" i="2"/>
  <c r="DF513" i="2"/>
  <c r="DD513" i="2"/>
  <c r="DA513" i="2"/>
  <c r="CZ513" i="2"/>
  <c r="CX513" i="2"/>
  <c r="CY513" i="2" s="1"/>
  <c r="DB513" i="2" s="1"/>
  <c r="CW513" i="2"/>
  <c r="DI512" i="2"/>
  <c r="DH512" i="2"/>
  <c r="DG512" i="2"/>
  <c r="DF512" i="2"/>
  <c r="DD512" i="2"/>
  <c r="CZ512" i="2"/>
  <c r="CY512" i="2"/>
  <c r="CX512" i="2"/>
  <c r="CW512" i="2"/>
  <c r="DA512" i="2" s="1"/>
  <c r="DI511" i="2"/>
  <c r="DH511" i="2"/>
  <c r="DG511" i="2"/>
  <c r="DF511" i="2"/>
  <c r="DD511" i="2"/>
  <c r="CY511" i="2"/>
  <c r="CX511" i="2"/>
  <c r="CW511" i="2"/>
  <c r="DI510" i="2"/>
  <c r="DH510" i="2"/>
  <c r="DG510" i="2"/>
  <c r="DF510" i="2"/>
  <c r="DD510" i="2"/>
  <c r="DB510" i="2"/>
  <c r="CX510" i="2"/>
  <c r="CY510" i="2" s="1"/>
  <c r="CZ510" i="2" s="1"/>
  <c r="CW510" i="2"/>
  <c r="DA510" i="2" s="1"/>
  <c r="DI509" i="2"/>
  <c r="DH509" i="2"/>
  <c r="DG509" i="2"/>
  <c r="DF509" i="2"/>
  <c r="DD509" i="2"/>
  <c r="DA509" i="2"/>
  <c r="CZ509" i="2"/>
  <c r="CX509" i="2"/>
  <c r="CY509" i="2" s="1"/>
  <c r="DB509" i="2" s="1"/>
  <c r="CW509" i="2"/>
  <c r="DI508" i="2"/>
  <c r="DH508" i="2"/>
  <c r="DG508" i="2"/>
  <c r="DF508" i="2"/>
  <c r="DD508" i="2"/>
  <c r="CZ508" i="2"/>
  <c r="CY508" i="2"/>
  <c r="CX508" i="2"/>
  <c r="CW508" i="2"/>
  <c r="DA508" i="2" s="1"/>
  <c r="DI507" i="2"/>
  <c r="DH507" i="2"/>
  <c r="DG507" i="2"/>
  <c r="DF507" i="2"/>
  <c r="DD507" i="2"/>
  <c r="CY507" i="2"/>
  <c r="CX507" i="2"/>
  <c r="CW507" i="2"/>
  <c r="DI506" i="2"/>
  <c r="DH506" i="2"/>
  <c r="DG506" i="2"/>
  <c r="DF506" i="2"/>
  <c r="DD506" i="2"/>
  <c r="CX506" i="2"/>
  <c r="CY506" i="2" s="1"/>
  <c r="CZ506" i="2" s="1"/>
  <c r="CW506" i="2"/>
  <c r="DI505" i="2"/>
  <c r="DH505" i="2"/>
  <c r="DG505" i="2"/>
  <c r="DF505" i="2"/>
  <c r="DD505" i="2"/>
  <c r="DA505" i="2"/>
  <c r="CZ505" i="2"/>
  <c r="CX505" i="2"/>
  <c r="CY505" i="2" s="1"/>
  <c r="DB505" i="2" s="1"/>
  <c r="CW505" i="2"/>
  <c r="DI504" i="2"/>
  <c r="DH504" i="2"/>
  <c r="DG504" i="2"/>
  <c r="DF504" i="2"/>
  <c r="DD504" i="2"/>
  <c r="CZ504" i="2"/>
  <c r="CY504" i="2"/>
  <c r="CX504" i="2"/>
  <c r="CW504" i="2"/>
  <c r="DA504" i="2" s="1"/>
  <c r="DI503" i="2"/>
  <c r="DH503" i="2"/>
  <c r="DG503" i="2"/>
  <c r="DF503" i="2"/>
  <c r="DD503" i="2"/>
  <c r="CY503" i="2"/>
  <c r="CX503" i="2"/>
  <c r="CW503" i="2"/>
  <c r="DI502" i="2"/>
  <c r="DH502" i="2"/>
  <c r="DG502" i="2"/>
  <c r="DF502" i="2"/>
  <c r="DD502" i="2"/>
  <c r="CX502" i="2"/>
  <c r="CY502" i="2" s="1"/>
  <c r="CZ502" i="2" s="1"/>
  <c r="CW502" i="2"/>
  <c r="DA502" i="2" s="1"/>
  <c r="DI501" i="2"/>
  <c r="DH501" i="2"/>
  <c r="DG501" i="2"/>
  <c r="DF501" i="2"/>
  <c r="DD501" i="2"/>
  <c r="DA501" i="2"/>
  <c r="CZ501" i="2"/>
  <c r="CX501" i="2"/>
  <c r="CY501" i="2" s="1"/>
  <c r="DB501" i="2" s="1"/>
  <c r="CW501" i="2"/>
  <c r="DI500" i="2"/>
  <c r="DH500" i="2"/>
  <c r="DG500" i="2"/>
  <c r="DF500" i="2"/>
  <c r="DD500" i="2"/>
  <c r="CZ500" i="2"/>
  <c r="CY500" i="2"/>
  <c r="CX500" i="2"/>
  <c r="CW500" i="2"/>
  <c r="DA500" i="2" s="1"/>
  <c r="DI499" i="2"/>
  <c r="DH499" i="2"/>
  <c r="DG499" i="2"/>
  <c r="DF499" i="2"/>
  <c r="DD499" i="2"/>
  <c r="CY499" i="2"/>
  <c r="CX499" i="2"/>
  <c r="CW499" i="2"/>
  <c r="DI498" i="2"/>
  <c r="DH498" i="2"/>
  <c r="DG498" i="2"/>
  <c r="DF498" i="2"/>
  <c r="DD498" i="2"/>
  <c r="CX498" i="2"/>
  <c r="CY498" i="2" s="1"/>
  <c r="CZ498" i="2" s="1"/>
  <c r="CW498" i="2"/>
  <c r="DA498" i="2" s="1"/>
  <c r="DB498" i="2" s="1"/>
  <c r="DI497" i="2"/>
  <c r="DH497" i="2"/>
  <c r="DG497" i="2"/>
  <c r="DF497" i="2"/>
  <c r="DD497" i="2"/>
  <c r="DA497" i="2"/>
  <c r="CZ497" i="2"/>
  <c r="CX497" i="2"/>
  <c r="CY497" i="2" s="1"/>
  <c r="DB497" i="2" s="1"/>
  <c r="CW497" i="2"/>
  <c r="DI496" i="2"/>
  <c r="DH496" i="2"/>
  <c r="DG496" i="2"/>
  <c r="DF496" i="2"/>
  <c r="DD496" i="2"/>
  <c r="CZ496" i="2"/>
  <c r="CY496" i="2"/>
  <c r="CX496" i="2"/>
  <c r="CW496" i="2"/>
  <c r="DA496" i="2" s="1"/>
  <c r="DI495" i="2"/>
  <c r="DH495" i="2"/>
  <c r="DG495" i="2"/>
  <c r="DF495" i="2"/>
  <c r="DD495" i="2"/>
  <c r="CY495" i="2"/>
  <c r="CX495" i="2"/>
  <c r="CW495" i="2"/>
  <c r="DI494" i="2"/>
  <c r="DH494" i="2"/>
  <c r="DG494" i="2"/>
  <c r="DF494" i="2"/>
  <c r="DD494" i="2"/>
  <c r="DB494" i="2"/>
  <c r="CX494" i="2"/>
  <c r="CY494" i="2" s="1"/>
  <c r="CZ494" i="2" s="1"/>
  <c r="CW494" i="2"/>
  <c r="DA494" i="2" s="1"/>
  <c r="DI493" i="2"/>
  <c r="DH493" i="2"/>
  <c r="DG493" i="2"/>
  <c r="DF493" i="2"/>
  <c r="DD493" i="2"/>
  <c r="DA493" i="2"/>
  <c r="CZ493" i="2"/>
  <c r="CX493" i="2"/>
  <c r="CY493" i="2" s="1"/>
  <c r="DB493" i="2" s="1"/>
  <c r="CW493" i="2"/>
  <c r="DI492" i="2"/>
  <c r="DH492" i="2"/>
  <c r="DG492" i="2"/>
  <c r="DF492" i="2"/>
  <c r="DD492" i="2"/>
  <c r="CZ492" i="2"/>
  <c r="CY492" i="2"/>
  <c r="CX492" i="2"/>
  <c r="CW492" i="2"/>
  <c r="DA492" i="2" s="1"/>
  <c r="DI491" i="2"/>
  <c r="DH491" i="2"/>
  <c r="DG491" i="2"/>
  <c r="DF491" i="2"/>
  <c r="DD491" i="2"/>
  <c r="CY491" i="2"/>
  <c r="CX491" i="2"/>
  <c r="CW491" i="2"/>
  <c r="DI490" i="2"/>
  <c r="DH490" i="2"/>
  <c r="DG490" i="2"/>
  <c r="DF490" i="2"/>
  <c r="DD490" i="2"/>
  <c r="CX490" i="2"/>
  <c r="CY490" i="2" s="1"/>
  <c r="CZ490" i="2" s="1"/>
  <c r="CW490" i="2"/>
  <c r="DI489" i="2"/>
  <c r="DH489" i="2"/>
  <c r="DG489" i="2"/>
  <c r="DF489" i="2"/>
  <c r="DD489" i="2"/>
  <c r="DA489" i="2"/>
  <c r="CZ489" i="2"/>
  <c r="CX489" i="2"/>
  <c r="CY489" i="2" s="1"/>
  <c r="DB489" i="2" s="1"/>
  <c r="CW489" i="2"/>
  <c r="DI488" i="2"/>
  <c r="DH488" i="2"/>
  <c r="DG488" i="2"/>
  <c r="DF488" i="2"/>
  <c r="DD488" i="2"/>
  <c r="CZ488" i="2"/>
  <c r="CY488" i="2"/>
  <c r="CX488" i="2"/>
  <c r="CW488" i="2"/>
  <c r="DA488" i="2" s="1"/>
  <c r="DI487" i="2"/>
  <c r="DH487" i="2"/>
  <c r="DG487" i="2"/>
  <c r="DF487" i="2"/>
  <c r="DD487" i="2"/>
  <c r="CY487" i="2"/>
  <c r="CX487" i="2"/>
  <c r="CW487" i="2"/>
  <c r="DI486" i="2"/>
  <c r="DH486" i="2"/>
  <c r="DG486" i="2"/>
  <c r="DF486" i="2"/>
  <c r="DD486" i="2"/>
  <c r="CX486" i="2"/>
  <c r="CY486" i="2" s="1"/>
  <c r="CZ486" i="2" s="1"/>
  <c r="CW486" i="2"/>
  <c r="DA486" i="2" s="1"/>
  <c r="DI485" i="2"/>
  <c r="DH485" i="2"/>
  <c r="DG485" i="2"/>
  <c r="DF485" i="2"/>
  <c r="DD485" i="2"/>
  <c r="DA485" i="2"/>
  <c r="CZ485" i="2"/>
  <c r="CX485" i="2"/>
  <c r="CY485" i="2" s="1"/>
  <c r="DB485" i="2" s="1"/>
  <c r="CW485" i="2"/>
  <c r="DI484" i="2"/>
  <c r="DH484" i="2"/>
  <c r="DG484" i="2"/>
  <c r="DF484" i="2"/>
  <c r="DD484" i="2"/>
  <c r="CZ484" i="2"/>
  <c r="CY484" i="2"/>
  <c r="CX484" i="2"/>
  <c r="CW484" i="2"/>
  <c r="DA484" i="2" s="1"/>
  <c r="DI483" i="2"/>
  <c r="DH483" i="2"/>
  <c r="DG483" i="2"/>
  <c r="DF483" i="2"/>
  <c r="DD483" i="2"/>
  <c r="CY483" i="2"/>
  <c r="CX483" i="2"/>
  <c r="CW483" i="2"/>
  <c r="DI482" i="2"/>
  <c r="DH482" i="2"/>
  <c r="DG482" i="2"/>
  <c r="DF482" i="2"/>
  <c r="DD482" i="2"/>
  <c r="CX482" i="2"/>
  <c r="CY482" i="2" s="1"/>
  <c r="CZ482" i="2" s="1"/>
  <c r="CW482" i="2"/>
  <c r="DA482" i="2" s="1"/>
  <c r="DB482" i="2" s="1"/>
  <c r="DI481" i="2"/>
  <c r="DH481" i="2"/>
  <c r="DG481" i="2"/>
  <c r="DF481" i="2"/>
  <c r="DD481" i="2"/>
  <c r="DA481" i="2"/>
  <c r="CZ481" i="2"/>
  <c r="CX481" i="2"/>
  <c r="CY481" i="2" s="1"/>
  <c r="DB481" i="2" s="1"/>
  <c r="CW481" i="2"/>
  <c r="DI480" i="2"/>
  <c r="DH480" i="2"/>
  <c r="DG480" i="2"/>
  <c r="DF480" i="2"/>
  <c r="DD480" i="2"/>
  <c r="CZ480" i="2"/>
  <c r="CY480" i="2"/>
  <c r="CX480" i="2"/>
  <c r="CW480" i="2"/>
  <c r="DA480" i="2" s="1"/>
  <c r="DI479" i="2"/>
  <c r="DH479" i="2"/>
  <c r="DG479" i="2"/>
  <c r="DF479" i="2"/>
  <c r="DD479" i="2"/>
  <c r="CY479" i="2"/>
  <c r="CX479" i="2"/>
  <c r="CW479" i="2"/>
  <c r="DI478" i="2"/>
  <c r="DH478" i="2"/>
  <c r="DG478" i="2"/>
  <c r="DF478" i="2"/>
  <c r="DD478" i="2"/>
  <c r="DB478" i="2"/>
  <c r="CX478" i="2"/>
  <c r="CY478" i="2" s="1"/>
  <c r="CZ478" i="2" s="1"/>
  <c r="CW478" i="2"/>
  <c r="DA478" i="2" s="1"/>
  <c r="DI477" i="2"/>
  <c r="DH477" i="2"/>
  <c r="DG477" i="2"/>
  <c r="DF477" i="2"/>
  <c r="DD477" i="2"/>
  <c r="DA477" i="2"/>
  <c r="CZ477" i="2"/>
  <c r="CX477" i="2"/>
  <c r="CY477" i="2" s="1"/>
  <c r="DB477" i="2" s="1"/>
  <c r="CW477" i="2"/>
  <c r="DI476" i="2"/>
  <c r="DH476" i="2"/>
  <c r="DG476" i="2"/>
  <c r="DF476" i="2"/>
  <c r="DD476" i="2"/>
  <c r="CZ476" i="2"/>
  <c r="CY476" i="2"/>
  <c r="CX476" i="2"/>
  <c r="CW476" i="2"/>
  <c r="DA476" i="2" s="1"/>
  <c r="DI475" i="2"/>
  <c r="DH475" i="2"/>
  <c r="DG475" i="2"/>
  <c r="DF475" i="2"/>
  <c r="DD475" i="2"/>
  <c r="CZ475" i="2"/>
  <c r="CY475" i="2"/>
  <c r="DB475" i="2" s="1"/>
  <c r="CX475" i="2"/>
  <c r="CW475" i="2"/>
  <c r="DA475" i="2" s="1"/>
  <c r="DI474" i="2"/>
  <c r="DH474" i="2"/>
  <c r="DG474" i="2"/>
  <c r="DF474" i="2"/>
  <c r="DD474" i="2"/>
  <c r="CY474" i="2"/>
  <c r="CX474" i="2"/>
  <c r="CW474" i="2"/>
  <c r="DI473" i="2"/>
  <c r="DH473" i="2"/>
  <c r="DG473" i="2"/>
  <c r="DF473" i="2"/>
  <c r="DD473" i="2"/>
  <c r="CX473" i="2"/>
  <c r="CY473" i="2" s="1"/>
  <c r="CZ473" i="2" s="1"/>
  <c r="CW473" i="2"/>
  <c r="DI472" i="2"/>
  <c r="DH472" i="2"/>
  <c r="DG472" i="2"/>
  <c r="DF472" i="2"/>
  <c r="DD472" i="2"/>
  <c r="DA472" i="2"/>
  <c r="CX472" i="2"/>
  <c r="CY472" i="2" s="1"/>
  <c r="CW472" i="2"/>
  <c r="DI471" i="2"/>
  <c r="DH471" i="2"/>
  <c r="DG471" i="2"/>
  <c r="DF471" i="2"/>
  <c r="DD471" i="2"/>
  <c r="CZ471" i="2"/>
  <c r="CY471" i="2"/>
  <c r="CX471" i="2"/>
  <c r="CW471" i="2"/>
  <c r="DA471" i="2" s="1"/>
  <c r="DI470" i="2"/>
  <c r="DH470" i="2"/>
  <c r="DG470" i="2"/>
  <c r="DF470" i="2"/>
  <c r="DD470" i="2"/>
  <c r="CY470" i="2"/>
  <c r="CX470" i="2"/>
  <c r="CW470" i="2"/>
  <c r="DA470" i="2" s="1"/>
  <c r="DI469" i="2"/>
  <c r="DH469" i="2"/>
  <c r="DG469" i="2"/>
  <c r="DF469" i="2"/>
  <c r="DD469" i="2"/>
  <c r="CX469" i="2"/>
  <c r="CY469" i="2" s="1"/>
  <c r="CZ469" i="2" s="1"/>
  <c r="CW469" i="2"/>
  <c r="DA469" i="2" s="1"/>
  <c r="DB469" i="2" s="1"/>
  <c r="DI468" i="2"/>
  <c r="DH468" i="2"/>
  <c r="DG468" i="2"/>
  <c r="DF468" i="2"/>
  <c r="DD468" i="2"/>
  <c r="CX468" i="2"/>
  <c r="CY468" i="2" s="1"/>
  <c r="CW468" i="2"/>
  <c r="DA468" i="2" s="1"/>
  <c r="DI467" i="2"/>
  <c r="DH467" i="2"/>
  <c r="DG467" i="2"/>
  <c r="DF467" i="2"/>
  <c r="DD467" i="2"/>
  <c r="CZ467" i="2"/>
  <c r="CY467" i="2"/>
  <c r="CX467" i="2"/>
  <c r="CW467" i="2"/>
  <c r="DA467" i="2" s="1"/>
  <c r="DI466" i="2"/>
  <c r="DH466" i="2"/>
  <c r="DG466" i="2"/>
  <c r="DF466" i="2"/>
  <c r="DD466" i="2"/>
  <c r="CY466" i="2"/>
  <c r="CX466" i="2"/>
  <c r="CW466" i="2"/>
  <c r="DA466" i="2" s="1"/>
  <c r="DI465" i="2"/>
  <c r="DH465" i="2"/>
  <c r="DG465" i="2"/>
  <c r="DF465" i="2"/>
  <c r="DD465" i="2"/>
  <c r="CX465" i="2"/>
  <c r="CY465" i="2" s="1"/>
  <c r="CZ465" i="2" s="1"/>
  <c r="CW465" i="2"/>
  <c r="DA465" i="2" s="1"/>
  <c r="DI464" i="2"/>
  <c r="DH464" i="2"/>
  <c r="DG464" i="2"/>
  <c r="DF464" i="2"/>
  <c r="DD464" i="2"/>
  <c r="CX464" i="2"/>
  <c r="CY464" i="2" s="1"/>
  <c r="CW464" i="2"/>
  <c r="DA464" i="2" s="1"/>
  <c r="DI463" i="2"/>
  <c r="DH463" i="2"/>
  <c r="DG463" i="2"/>
  <c r="DF463" i="2"/>
  <c r="DD463" i="2"/>
  <c r="CZ463" i="2"/>
  <c r="CY463" i="2"/>
  <c r="DB463" i="2" s="1"/>
  <c r="CX463" i="2"/>
  <c r="CW463" i="2"/>
  <c r="DA463" i="2" s="1"/>
  <c r="DI462" i="2"/>
  <c r="DH462" i="2"/>
  <c r="DG462" i="2"/>
  <c r="DF462" i="2"/>
  <c r="DD462" i="2"/>
  <c r="CY462" i="2"/>
  <c r="CX462" i="2"/>
  <c r="CW462" i="2"/>
  <c r="DI461" i="2"/>
  <c r="DH461" i="2"/>
  <c r="DG461" i="2"/>
  <c r="DF461" i="2"/>
  <c r="DD461" i="2"/>
  <c r="CX461" i="2"/>
  <c r="CY461" i="2" s="1"/>
  <c r="CZ461" i="2" s="1"/>
  <c r="CW461" i="2"/>
  <c r="DI460" i="2"/>
  <c r="DH460" i="2"/>
  <c r="DG460" i="2"/>
  <c r="DF460" i="2"/>
  <c r="DD460" i="2"/>
  <c r="CX460" i="2"/>
  <c r="CY460" i="2" s="1"/>
  <c r="CW460" i="2"/>
  <c r="DI459" i="2"/>
  <c r="DH459" i="2"/>
  <c r="DG459" i="2"/>
  <c r="DF459" i="2"/>
  <c r="DD459" i="2"/>
  <c r="CZ459" i="2"/>
  <c r="CY459" i="2"/>
  <c r="DB459" i="2" s="1"/>
  <c r="CX459" i="2"/>
  <c r="CW459" i="2"/>
  <c r="DA459" i="2" s="1"/>
  <c r="DI458" i="2"/>
  <c r="DH458" i="2"/>
  <c r="DG458" i="2"/>
  <c r="DF458" i="2"/>
  <c r="DD458" i="2"/>
  <c r="CY458" i="2"/>
  <c r="CX458" i="2"/>
  <c r="CW458" i="2"/>
  <c r="DI457" i="2"/>
  <c r="DH457" i="2"/>
  <c r="DG457" i="2"/>
  <c r="DF457" i="2"/>
  <c r="DD457" i="2"/>
  <c r="CX457" i="2"/>
  <c r="CY457" i="2" s="1"/>
  <c r="CZ457" i="2" s="1"/>
  <c r="CW457" i="2"/>
  <c r="DI456" i="2"/>
  <c r="DH456" i="2"/>
  <c r="DG456" i="2"/>
  <c r="DF456" i="2"/>
  <c r="DD456" i="2"/>
  <c r="DA456" i="2"/>
  <c r="CX456" i="2"/>
  <c r="CY456" i="2" s="1"/>
  <c r="CW456" i="2"/>
  <c r="DI455" i="2"/>
  <c r="DH455" i="2"/>
  <c r="DG455" i="2"/>
  <c r="DF455" i="2"/>
  <c r="DD455" i="2"/>
  <c r="CZ455" i="2"/>
  <c r="CY455" i="2"/>
  <c r="CX455" i="2"/>
  <c r="CW455" i="2"/>
  <c r="DA455" i="2" s="1"/>
  <c r="DI454" i="2"/>
  <c r="DH454" i="2"/>
  <c r="DG454" i="2"/>
  <c r="DF454" i="2"/>
  <c r="DD454" i="2"/>
  <c r="CY454" i="2"/>
  <c r="CX454" i="2"/>
  <c r="CW454" i="2"/>
  <c r="DA454" i="2" s="1"/>
  <c r="DI453" i="2"/>
  <c r="DH453" i="2"/>
  <c r="DG453" i="2"/>
  <c r="DF453" i="2"/>
  <c r="DD453" i="2"/>
  <c r="CX453" i="2"/>
  <c r="CY453" i="2" s="1"/>
  <c r="CZ453" i="2" s="1"/>
  <c r="CW453" i="2"/>
  <c r="DA453" i="2" s="1"/>
  <c r="DB453" i="2" s="1"/>
  <c r="DI452" i="2"/>
  <c r="DH452" i="2"/>
  <c r="DG452" i="2"/>
  <c r="DF452" i="2"/>
  <c r="DD452" i="2"/>
  <c r="CX452" i="2"/>
  <c r="CY452" i="2" s="1"/>
  <c r="CW452" i="2"/>
  <c r="DA452" i="2" s="1"/>
  <c r="DI451" i="2"/>
  <c r="DH451" i="2"/>
  <c r="DG451" i="2"/>
  <c r="DF451" i="2"/>
  <c r="DD451" i="2"/>
  <c r="CZ451" i="2"/>
  <c r="CY451" i="2"/>
  <c r="CX451" i="2"/>
  <c r="CW451" i="2"/>
  <c r="DA451" i="2" s="1"/>
  <c r="DI450" i="2"/>
  <c r="DH450" i="2"/>
  <c r="DG450" i="2"/>
  <c r="DF450" i="2"/>
  <c r="DD450" i="2"/>
  <c r="CY450" i="2"/>
  <c r="CX450" i="2"/>
  <c r="CW450" i="2"/>
  <c r="DA450" i="2" s="1"/>
  <c r="DI449" i="2"/>
  <c r="DH449" i="2"/>
  <c r="DG449" i="2"/>
  <c r="DF449" i="2"/>
  <c r="DD449" i="2"/>
  <c r="CX449" i="2"/>
  <c r="CY449" i="2" s="1"/>
  <c r="CZ449" i="2" s="1"/>
  <c r="CW449" i="2"/>
  <c r="DA449" i="2" s="1"/>
  <c r="DI448" i="2"/>
  <c r="DH448" i="2"/>
  <c r="DG448" i="2"/>
  <c r="DF448" i="2"/>
  <c r="DD448" i="2"/>
  <c r="CX448" i="2"/>
  <c r="CY448" i="2" s="1"/>
  <c r="CW448" i="2"/>
  <c r="DA448" i="2" s="1"/>
  <c r="DI447" i="2"/>
  <c r="DH447" i="2"/>
  <c r="DG447" i="2"/>
  <c r="DF447" i="2"/>
  <c r="DD447" i="2"/>
  <c r="CZ447" i="2"/>
  <c r="CY447" i="2"/>
  <c r="DB447" i="2" s="1"/>
  <c r="CX447" i="2"/>
  <c r="CW447" i="2"/>
  <c r="DA447" i="2" s="1"/>
  <c r="DI446" i="2"/>
  <c r="DH446" i="2"/>
  <c r="DG446" i="2"/>
  <c r="DF446" i="2"/>
  <c r="DD446" i="2"/>
  <c r="CY446" i="2"/>
  <c r="CX446" i="2"/>
  <c r="CW446" i="2"/>
  <c r="DI445" i="2"/>
  <c r="DH445" i="2"/>
  <c r="DG445" i="2"/>
  <c r="DF445" i="2"/>
  <c r="DD445" i="2"/>
  <c r="CX445" i="2"/>
  <c r="CY445" i="2" s="1"/>
  <c r="CZ445" i="2" s="1"/>
  <c r="CW445" i="2"/>
  <c r="DI444" i="2"/>
  <c r="DH444" i="2"/>
  <c r="DG444" i="2"/>
  <c r="DF444" i="2"/>
  <c r="DD444" i="2"/>
  <c r="CX444" i="2"/>
  <c r="CY444" i="2" s="1"/>
  <c r="CW444" i="2"/>
  <c r="DI443" i="2"/>
  <c r="DH443" i="2"/>
  <c r="DG443" i="2"/>
  <c r="DF443" i="2"/>
  <c r="DD443" i="2"/>
  <c r="CZ443" i="2"/>
  <c r="CY443" i="2"/>
  <c r="DB443" i="2" s="1"/>
  <c r="CX443" i="2"/>
  <c r="CW443" i="2"/>
  <c r="DA443" i="2" s="1"/>
  <c r="DI442" i="2"/>
  <c r="DH442" i="2"/>
  <c r="DG442" i="2"/>
  <c r="DF442" i="2"/>
  <c r="DD442" i="2"/>
  <c r="CY442" i="2"/>
  <c r="CX442" i="2"/>
  <c r="CW442" i="2"/>
  <c r="DI441" i="2"/>
  <c r="DH441" i="2"/>
  <c r="DG441" i="2"/>
  <c r="DF441" i="2"/>
  <c r="DD441" i="2"/>
  <c r="CX441" i="2"/>
  <c r="CY441" i="2" s="1"/>
  <c r="CZ441" i="2" s="1"/>
  <c r="CW441" i="2"/>
  <c r="DI440" i="2"/>
  <c r="DH440" i="2"/>
  <c r="DG440" i="2"/>
  <c r="DF440" i="2"/>
  <c r="DD440" i="2"/>
  <c r="DA440" i="2"/>
  <c r="CX440" i="2"/>
  <c r="CY440" i="2" s="1"/>
  <c r="CW440" i="2"/>
  <c r="DI439" i="2"/>
  <c r="DH439" i="2"/>
  <c r="DG439" i="2"/>
  <c r="DF439" i="2"/>
  <c r="DD439" i="2"/>
  <c r="CZ439" i="2"/>
  <c r="CY439" i="2"/>
  <c r="CX439" i="2"/>
  <c r="CW439" i="2"/>
  <c r="DA439" i="2" s="1"/>
  <c r="DI438" i="2"/>
  <c r="DH438" i="2"/>
  <c r="DG438" i="2"/>
  <c r="DF438" i="2"/>
  <c r="DD438" i="2"/>
  <c r="CY438" i="2"/>
  <c r="CX438" i="2"/>
  <c r="CW438" i="2"/>
  <c r="DA438" i="2" s="1"/>
  <c r="DI437" i="2"/>
  <c r="DH437" i="2"/>
  <c r="DG437" i="2"/>
  <c r="DF437" i="2"/>
  <c r="DD437" i="2"/>
  <c r="CX437" i="2"/>
  <c r="CY437" i="2" s="1"/>
  <c r="CZ437" i="2" s="1"/>
  <c r="CW437" i="2"/>
  <c r="DA437" i="2" s="1"/>
  <c r="DB437" i="2" s="1"/>
  <c r="DI436" i="2"/>
  <c r="DH436" i="2"/>
  <c r="DG436" i="2"/>
  <c r="DF436" i="2"/>
  <c r="DD436" i="2"/>
  <c r="CX436" i="2"/>
  <c r="CY436" i="2" s="1"/>
  <c r="CW436" i="2"/>
  <c r="DA436" i="2" s="1"/>
  <c r="DI435" i="2"/>
  <c r="DH435" i="2"/>
  <c r="DG435" i="2"/>
  <c r="DF435" i="2"/>
  <c r="DD435" i="2"/>
  <c r="CZ435" i="2"/>
  <c r="CY435" i="2"/>
  <c r="CX435" i="2"/>
  <c r="CW435" i="2"/>
  <c r="DA435" i="2" s="1"/>
  <c r="DI434" i="2"/>
  <c r="DH434" i="2"/>
  <c r="DG434" i="2"/>
  <c r="DF434" i="2"/>
  <c r="DD434" i="2"/>
  <c r="CY434" i="2"/>
  <c r="CX434" i="2"/>
  <c r="CW434" i="2"/>
  <c r="DA434" i="2" s="1"/>
  <c r="DI433" i="2"/>
  <c r="DH433" i="2"/>
  <c r="DG433" i="2"/>
  <c r="DF433" i="2"/>
  <c r="DD433" i="2"/>
  <c r="CX433" i="2"/>
  <c r="CY433" i="2" s="1"/>
  <c r="CZ433" i="2" s="1"/>
  <c r="CW433" i="2"/>
  <c r="DA433" i="2" s="1"/>
  <c r="DI432" i="2"/>
  <c r="DH432" i="2"/>
  <c r="DG432" i="2"/>
  <c r="DF432" i="2"/>
  <c r="DD432" i="2"/>
  <c r="CX432" i="2"/>
  <c r="CY432" i="2" s="1"/>
  <c r="CW432" i="2"/>
  <c r="DA432" i="2" s="1"/>
  <c r="DI431" i="2"/>
  <c r="DH431" i="2"/>
  <c r="DG431" i="2"/>
  <c r="DF431" i="2"/>
  <c r="DD431" i="2"/>
  <c r="CZ431" i="2"/>
  <c r="CY431" i="2"/>
  <c r="DB431" i="2" s="1"/>
  <c r="CX431" i="2"/>
  <c r="CW431" i="2"/>
  <c r="DA431" i="2" s="1"/>
  <c r="DI430" i="2"/>
  <c r="DH430" i="2"/>
  <c r="DG430" i="2"/>
  <c r="DF430" i="2"/>
  <c r="DD430" i="2"/>
  <c r="CY430" i="2"/>
  <c r="CX430" i="2"/>
  <c r="CW430" i="2"/>
  <c r="DI429" i="2"/>
  <c r="DH429" i="2"/>
  <c r="DG429" i="2"/>
  <c r="DF429" i="2"/>
  <c r="DD429" i="2"/>
  <c r="CX429" i="2"/>
  <c r="CY429" i="2" s="1"/>
  <c r="CZ429" i="2" s="1"/>
  <c r="CW429" i="2"/>
  <c r="DI428" i="2"/>
  <c r="DH428" i="2"/>
  <c r="DG428" i="2"/>
  <c r="DF428" i="2"/>
  <c r="DD428" i="2"/>
  <c r="CX428" i="2"/>
  <c r="CY428" i="2" s="1"/>
  <c r="CW428" i="2"/>
  <c r="DI427" i="2"/>
  <c r="DH427" i="2"/>
  <c r="DG427" i="2"/>
  <c r="DF427" i="2"/>
  <c r="DD427" i="2"/>
  <c r="CZ427" i="2"/>
  <c r="CY427" i="2"/>
  <c r="DB427" i="2" s="1"/>
  <c r="CX427" i="2"/>
  <c r="CW427" i="2"/>
  <c r="DA427" i="2" s="1"/>
  <c r="DI426" i="2"/>
  <c r="DH426" i="2"/>
  <c r="DG426" i="2"/>
  <c r="DF426" i="2"/>
  <c r="DD426" i="2"/>
  <c r="CY426" i="2"/>
  <c r="CX426" i="2"/>
  <c r="CW426" i="2"/>
  <c r="DI425" i="2"/>
  <c r="DH425" i="2"/>
  <c r="DG425" i="2"/>
  <c r="DF425" i="2"/>
  <c r="DD425" i="2"/>
  <c r="CX425" i="2"/>
  <c r="CY425" i="2" s="1"/>
  <c r="CZ425" i="2" s="1"/>
  <c r="CW425" i="2"/>
  <c r="DI424" i="2"/>
  <c r="DH424" i="2"/>
  <c r="DG424" i="2"/>
  <c r="DF424" i="2"/>
  <c r="DD424" i="2"/>
  <c r="DA424" i="2"/>
  <c r="CX424" i="2"/>
  <c r="CY424" i="2" s="1"/>
  <c r="CW424" i="2"/>
  <c r="DI423" i="2"/>
  <c r="DH423" i="2"/>
  <c r="DG423" i="2"/>
  <c r="DF423" i="2"/>
  <c r="DD423" i="2"/>
  <c r="CZ423" i="2"/>
  <c r="CY423" i="2"/>
  <c r="CX423" i="2"/>
  <c r="CW423" i="2"/>
  <c r="DA423" i="2" s="1"/>
  <c r="DI422" i="2"/>
  <c r="DH422" i="2"/>
  <c r="DG422" i="2"/>
  <c r="DF422" i="2"/>
  <c r="DD422" i="2"/>
  <c r="CY422" i="2"/>
  <c r="CX422" i="2"/>
  <c r="CW422" i="2"/>
  <c r="DA422" i="2" s="1"/>
  <c r="DI421" i="2"/>
  <c r="DH421" i="2"/>
  <c r="DG421" i="2"/>
  <c r="DF421" i="2"/>
  <c r="DD421" i="2"/>
  <c r="CX421" i="2"/>
  <c r="CY421" i="2" s="1"/>
  <c r="CZ421" i="2" s="1"/>
  <c r="CW421" i="2"/>
  <c r="DA421" i="2" s="1"/>
  <c r="DB421" i="2" s="1"/>
  <c r="DI420" i="2"/>
  <c r="DH420" i="2"/>
  <c r="DG420" i="2"/>
  <c r="DF420" i="2"/>
  <c r="DD420" i="2"/>
  <c r="CX420" i="2"/>
  <c r="CY420" i="2" s="1"/>
  <c r="CW420" i="2"/>
  <c r="DA420" i="2" s="1"/>
  <c r="DI419" i="2"/>
  <c r="DH419" i="2"/>
  <c r="DG419" i="2"/>
  <c r="DF419" i="2"/>
  <c r="DD419" i="2"/>
  <c r="CZ419" i="2"/>
  <c r="CY419" i="2"/>
  <c r="CX419" i="2"/>
  <c r="CW419" i="2"/>
  <c r="DA419" i="2" s="1"/>
  <c r="DI418" i="2"/>
  <c r="DH418" i="2"/>
  <c r="DG418" i="2"/>
  <c r="DF418" i="2"/>
  <c r="DD418" i="2"/>
  <c r="CY418" i="2"/>
  <c r="CX418" i="2"/>
  <c r="CW418" i="2"/>
  <c r="DA418" i="2" s="1"/>
  <c r="DI417" i="2"/>
  <c r="DH417" i="2"/>
  <c r="DG417" i="2"/>
  <c r="DF417" i="2"/>
  <c r="DD417" i="2"/>
  <c r="CX417" i="2"/>
  <c r="CY417" i="2" s="1"/>
  <c r="CZ417" i="2" s="1"/>
  <c r="CW417" i="2"/>
  <c r="DA417" i="2" s="1"/>
  <c r="DI416" i="2"/>
  <c r="DH416" i="2"/>
  <c r="DG416" i="2"/>
  <c r="DF416" i="2"/>
  <c r="DD416" i="2"/>
  <c r="CX416" i="2"/>
  <c r="CY416" i="2" s="1"/>
  <c r="CW416" i="2"/>
  <c r="DA416" i="2" s="1"/>
  <c r="DI415" i="2"/>
  <c r="DH415" i="2"/>
  <c r="DG415" i="2"/>
  <c r="DF415" i="2"/>
  <c r="DD415" i="2"/>
  <c r="CZ415" i="2"/>
  <c r="CY415" i="2"/>
  <c r="DB415" i="2" s="1"/>
  <c r="CX415" i="2"/>
  <c r="CW415" i="2"/>
  <c r="DA415" i="2" s="1"/>
  <c r="DI414" i="2"/>
  <c r="DH414" i="2"/>
  <c r="DG414" i="2"/>
  <c r="DF414" i="2"/>
  <c r="DD414" i="2"/>
  <c r="CY414" i="2"/>
  <c r="CX414" i="2"/>
  <c r="CW414" i="2"/>
  <c r="DI413" i="2"/>
  <c r="DH413" i="2"/>
  <c r="DG413" i="2"/>
  <c r="DF413" i="2"/>
  <c r="DD413" i="2"/>
  <c r="CX413" i="2"/>
  <c r="CY413" i="2" s="1"/>
  <c r="CZ413" i="2" s="1"/>
  <c r="CW413" i="2"/>
  <c r="DI412" i="2"/>
  <c r="DH412" i="2"/>
  <c r="DG412" i="2"/>
  <c r="DF412" i="2"/>
  <c r="DD412" i="2"/>
  <c r="CX412" i="2"/>
  <c r="CY412" i="2" s="1"/>
  <c r="CW412" i="2"/>
  <c r="DI411" i="2"/>
  <c r="DH411" i="2"/>
  <c r="DG411" i="2"/>
  <c r="DF411" i="2"/>
  <c r="DD411" i="2"/>
  <c r="CZ411" i="2"/>
  <c r="CY411" i="2"/>
  <c r="DB411" i="2" s="1"/>
  <c r="CX411" i="2"/>
  <c r="CW411" i="2"/>
  <c r="DA411" i="2" s="1"/>
  <c r="DI410" i="2"/>
  <c r="DH410" i="2"/>
  <c r="DG410" i="2"/>
  <c r="DF410" i="2"/>
  <c r="DD410" i="2"/>
  <c r="CY410" i="2"/>
  <c r="CX410" i="2"/>
  <c r="CW410" i="2"/>
  <c r="DI409" i="2"/>
  <c r="DH409" i="2"/>
  <c r="DG409" i="2"/>
  <c r="DF409" i="2"/>
  <c r="DD409" i="2"/>
  <c r="CX409" i="2"/>
  <c r="CY409" i="2" s="1"/>
  <c r="CZ409" i="2" s="1"/>
  <c r="CW409" i="2"/>
  <c r="DI408" i="2"/>
  <c r="DH408" i="2"/>
  <c r="DG408" i="2"/>
  <c r="DF408" i="2"/>
  <c r="DD408" i="2"/>
  <c r="DA408" i="2"/>
  <c r="CX408" i="2"/>
  <c r="CY408" i="2" s="1"/>
  <c r="CW408" i="2"/>
  <c r="DI407" i="2"/>
  <c r="DH407" i="2"/>
  <c r="DG407" i="2"/>
  <c r="DF407" i="2"/>
  <c r="DD407" i="2"/>
  <c r="CZ407" i="2"/>
  <c r="CY407" i="2"/>
  <c r="CX407" i="2"/>
  <c r="CW407" i="2"/>
  <c r="DA407" i="2" s="1"/>
  <c r="DI406" i="2"/>
  <c r="DH406" i="2"/>
  <c r="DG406" i="2"/>
  <c r="DF406" i="2"/>
  <c r="DD406" i="2"/>
  <c r="CY406" i="2"/>
  <c r="CX406" i="2"/>
  <c r="CW406" i="2"/>
  <c r="DA406" i="2" s="1"/>
  <c r="DI405" i="2"/>
  <c r="DH405" i="2"/>
  <c r="DG405" i="2"/>
  <c r="DF405" i="2"/>
  <c r="DD405" i="2"/>
  <c r="CX405" i="2"/>
  <c r="CY405" i="2" s="1"/>
  <c r="CZ405" i="2" s="1"/>
  <c r="CW405" i="2"/>
  <c r="DA405" i="2" s="1"/>
  <c r="DB405" i="2" s="1"/>
  <c r="DI404" i="2"/>
  <c r="DH404" i="2"/>
  <c r="DG404" i="2"/>
  <c r="DF404" i="2"/>
  <c r="DD404" i="2"/>
  <c r="CX404" i="2"/>
  <c r="CY404" i="2" s="1"/>
  <c r="CW404" i="2"/>
  <c r="DA404" i="2" s="1"/>
  <c r="DI403" i="2"/>
  <c r="DH403" i="2"/>
  <c r="DG403" i="2"/>
  <c r="DF403" i="2"/>
  <c r="DD403" i="2"/>
  <c r="CZ403" i="2"/>
  <c r="CY403" i="2"/>
  <c r="CX403" i="2"/>
  <c r="CW403" i="2"/>
  <c r="DA403" i="2" s="1"/>
  <c r="DI402" i="2"/>
  <c r="DH402" i="2"/>
  <c r="DG402" i="2"/>
  <c r="DF402" i="2"/>
  <c r="DD402" i="2"/>
  <c r="CY402" i="2"/>
  <c r="CX402" i="2"/>
  <c r="CW402" i="2"/>
  <c r="DA402" i="2" s="1"/>
  <c r="DI401" i="2"/>
  <c r="DH401" i="2"/>
  <c r="DG401" i="2"/>
  <c r="DF401" i="2"/>
  <c r="DD401" i="2"/>
  <c r="CX401" i="2"/>
  <c r="CY401" i="2" s="1"/>
  <c r="CZ401" i="2" s="1"/>
  <c r="CW401" i="2"/>
  <c r="DA401" i="2" s="1"/>
  <c r="DI400" i="2"/>
  <c r="DH400" i="2"/>
  <c r="DG400" i="2"/>
  <c r="DF400" i="2"/>
  <c r="DD400" i="2"/>
  <c r="CX400" i="2"/>
  <c r="CY400" i="2" s="1"/>
  <c r="CW400" i="2"/>
  <c r="DA400" i="2" s="1"/>
  <c r="DI399" i="2"/>
  <c r="DH399" i="2"/>
  <c r="DG399" i="2"/>
  <c r="DF399" i="2"/>
  <c r="DD399" i="2"/>
  <c r="CZ399" i="2"/>
  <c r="CY399" i="2"/>
  <c r="DB399" i="2" s="1"/>
  <c r="CX399" i="2"/>
  <c r="CW399" i="2"/>
  <c r="DA399" i="2" s="1"/>
  <c r="DI398" i="2"/>
  <c r="DH398" i="2"/>
  <c r="DG398" i="2"/>
  <c r="DF398" i="2"/>
  <c r="DD398" i="2"/>
  <c r="CY398" i="2"/>
  <c r="CX398" i="2"/>
  <c r="CW398" i="2"/>
  <c r="DI397" i="2"/>
  <c r="DH397" i="2"/>
  <c r="DG397" i="2"/>
  <c r="DF397" i="2"/>
  <c r="DD397" i="2"/>
  <c r="CX397" i="2"/>
  <c r="CY397" i="2" s="1"/>
  <c r="CZ397" i="2" s="1"/>
  <c r="CW397" i="2"/>
  <c r="DI396" i="2"/>
  <c r="DH396" i="2"/>
  <c r="DG396" i="2"/>
  <c r="DF396" i="2"/>
  <c r="DD396" i="2"/>
  <c r="CX396" i="2"/>
  <c r="CY396" i="2" s="1"/>
  <c r="CW396" i="2"/>
  <c r="DI395" i="2"/>
  <c r="DH395" i="2"/>
  <c r="DG395" i="2"/>
  <c r="DF395" i="2"/>
  <c r="DD395" i="2"/>
  <c r="CZ395" i="2"/>
  <c r="CY395" i="2"/>
  <c r="DB395" i="2" s="1"/>
  <c r="CX395" i="2"/>
  <c r="CW395" i="2"/>
  <c r="DA395" i="2" s="1"/>
  <c r="DI394" i="2"/>
  <c r="DH394" i="2"/>
  <c r="DG394" i="2"/>
  <c r="DF394" i="2"/>
  <c r="DD394" i="2"/>
  <c r="CY394" i="2"/>
  <c r="CX394" i="2"/>
  <c r="CW394" i="2"/>
  <c r="DI393" i="2"/>
  <c r="DH393" i="2"/>
  <c r="DG393" i="2"/>
  <c r="DF393" i="2"/>
  <c r="DD393" i="2"/>
  <c r="CX393" i="2"/>
  <c r="CY393" i="2" s="1"/>
  <c r="CZ393" i="2" s="1"/>
  <c r="CW393" i="2"/>
  <c r="DI392" i="2"/>
  <c r="DH392" i="2"/>
  <c r="DG392" i="2"/>
  <c r="DF392" i="2"/>
  <c r="DD392" i="2"/>
  <c r="DA392" i="2"/>
  <c r="CX392" i="2"/>
  <c r="CY392" i="2" s="1"/>
  <c r="CW392" i="2"/>
  <c r="DI391" i="2"/>
  <c r="DH391" i="2"/>
  <c r="DG391" i="2"/>
  <c r="DF391" i="2"/>
  <c r="DD391" i="2"/>
  <c r="CZ391" i="2"/>
  <c r="CY391" i="2"/>
  <c r="CX391" i="2"/>
  <c r="CW391" i="2"/>
  <c r="DA391" i="2" s="1"/>
  <c r="DI390" i="2"/>
  <c r="DH390" i="2"/>
  <c r="DG390" i="2"/>
  <c r="DF390" i="2"/>
  <c r="DD390" i="2"/>
  <c r="CY390" i="2"/>
  <c r="CX390" i="2"/>
  <c r="CW390" i="2"/>
  <c r="DA390" i="2" s="1"/>
  <c r="DI389" i="2"/>
  <c r="DH389" i="2"/>
  <c r="DG389" i="2"/>
  <c r="DF389" i="2"/>
  <c r="DD389" i="2"/>
  <c r="CX389" i="2"/>
  <c r="CY389" i="2" s="1"/>
  <c r="CZ389" i="2" s="1"/>
  <c r="CW389" i="2"/>
  <c r="DA389" i="2" s="1"/>
  <c r="DB389" i="2" s="1"/>
  <c r="DI388" i="2"/>
  <c r="DH388" i="2"/>
  <c r="DG388" i="2"/>
  <c r="DF388" i="2"/>
  <c r="DD388" i="2"/>
  <c r="CX388" i="2"/>
  <c r="CY388" i="2" s="1"/>
  <c r="CW388" i="2"/>
  <c r="DA388" i="2" s="1"/>
  <c r="DI387" i="2"/>
  <c r="DH387" i="2"/>
  <c r="DG387" i="2"/>
  <c r="DF387" i="2"/>
  <c r="DD387" i="2"/>
  <c r="CZ387" i="2"/>
  <c r="CY387" i="2"/>
  <c r="CX387" i="2"/>
  <c r="CW387" i="2"/>
  <c r="DA387" i="2" s="1"/>
  <c r="DI386" i="2"/>
  <c r="DH386" i="2"/>
  <c r="DG386" i="2"/>
  <c r="DF386" i="2"/>
  <c r="DD386" i="2"/>
  <c r="CY386" i="2"/>
  <c r="CX386" i="2"/>
  <c r="CW386" i="2"/>
  <c r="DA386" i="2" s="1"/>
  <c r="DI385" i="2"/>
  <c r="DH385" i="2"/>
  <c r="DG385" i="2"/>
  <c r="DF385" i="2"/>
  <c r="DD385" i="2"/>
  <c r="CX385" i="2"/>
  <c r="CY385" i="2" s="1"/>
  <c r="CZ385" i="2" s="1"/>
  <c r="CW385" i="2"/>
  <c r="DA385" i="2" s="1"/>
  <c r="DI384" i="2"/>
  <c r="DH384" i="2"/>
  <c r="DG384" i="2"/>
  <c r="DF384" i="2"/>
  <c r="DD384" i="2"/>
  <c r="CX384" i="2"/>
  <c r="CY384" i="2" s="1"/>
  <c r="CW384" i="2"/>
  <c r="DA384" i="2" s="1"/>
  <c r="DI383" i="2"/>
  <c r="DH383" i="2"/>
  <c r="DG383" i="2"/>
  <c r="DF383" i="2"/>
  <c r="DD383" i="2"/>
  <c r="CZ383" i="2"/>
  <c r="CY383" i="2"/>
  <c r="DB383" i="2" s="1"/>
  <c r="CX383" i="2"/>
  <c r="CW383" i="2"/>
  <c r="DA383" i="2" s="1"/>
  <c r="DI382" i="2"/>
  <c r="DH382" i="2"/>
  <c r="DG382" i="2"/>
  <c r="DF382" i="2"/>
  <c r="DD382" i="2"/>
  <c r="CY382" i="2"/>
  <c r="CX382" i="2"/>
  <c r="CW382" i="2"/>
  <c r="DI381" i="2"/>
  <c r="DH381" i="2"/>
  <c r="DG381" i="2"/>
  <c r="DF381" i="2"/>
  <c r="DD381" i="2"/>
  <c r="CX381" i="2"/>
  <c r="CY381" i="2" s="1"/>
  <c r="CZ381" i="2" s="1"/>
  <c r="CW381" i="2"/>
  <c r="DI380" i="2"/>
  <c r="DH380" i="2"/>
  <c r="DG380" i="2"/>
  <c r="DF380" i="2"/>
  <c r="DD380" i="2"/>
  <c r="CX380" i="2"/>
  <c r="CY380" i="2" s="1"/>
  <c r="CW380" i="2"/>
  <c r="DI379" i="2"/>
  <c r="DH379" i="2"/>
  <c r="DG379" i="2"/>
  <c r="DF379" i="2"/>
  <c r="DD379" i="2"/>
  <c r="CZ379" i="2"/>
  <c r="CY379" i="2"/>
  <c r="DB379" i="2" s="1"/>
  <c r="CX379" i="2"/>
  <c r="CW379" i="2"/>
  <c r="DA379" i="2" s="1"/>
  <c r="DI378" i="2"/>
  <c r="DH378" i="2"/>
  <c r="DG378" i="2"/>
  <c r="DF378" i="2"/>
  <c r="DD378" i="2"/>
  <c r="CY378" i="2"/>
  <c r="CX378" i="2"/>
  <c r="CW378" i="2"/>
  <c r="DI377" i="2"/>
  <c r="DH377" i="2"/>
  <c r="DG377" i="2"/>
  <c r="DF377" i="2"/>
  <c r="DD377" i="2"/>
  <c r="CX377" i="2"/>
  <c r="CY377" i="2" s="1"/>
  <c r="CZ377" i="2" s="1"/>
  <c r="CW377" i="2"/>
  <c r="DI376" i="2"/>
  <c r="DH376" i="2"/>
  <c r="DG376" i="2"/>
  <c r="DF376" i="2"/>
  <c r="DD376" i="2"/>
  <c r="DA376" i="2"/>
  <c r="CX376" i="2"/>
  <c r="CY376" i="2" s="1"/>
  <c r="CW376" i="2"/>
  <c r="DI375" i="2"/>
  <c r="DH375" i="2"/>
  <c r="DG375" i="2"/>
  <c r="DF375" i="2"/>
  <c r="DD375" i="2"/>
  <c r="CZ375" i="2"/>
  <c r="CY375" i="2"/>
  <c r="CX375" i="2"/>
  <c r="CW375" i="2"/>
  <c r="DA375" i="2" s="1"/>
  <c r="DI374" i="2"/>
  <c r="DH374" i="2"/>
  <c r="DG374" i="2"/>
  <c r="DF374" i="2"/>
  <c r="DD374" i="2"/>
  <c r="CY374" i="2"/>
  <c r="CX374" i="2"/>
  <c r="CW374" i="2"/>
  <c r="DA374" i="2" s="1"/>
  <c r="DI373" i="2"/>
  <c r="DH373" i="2"/>
  <c r="DG373" i="2"/>
  <c r="DF373" i="2"/>
  <c r="DD373" i="2"/>
  <c r="CX373" i="2"/>
  <c r="CY373" i="2" s="1"/>
  <c r="CZ373" i="2" s="1"/>
  <c r="CW373" i="2"/>
  <c r="DA373" i="2" s="1"/>
  <c r="DB373" i="2" s="1"/>
  <c r="DI372" i="2"/>
  <c r="DH372" i="2"/>
  <c r="DG372" i="2"/>
  <c r="DF372" i="2"/>
  <c r="DD372" i="2"/>
  <c r="CX372" i="2"/>
  <c r="CY372" i="2" s="1"/>
  <c r="CW372" i="2"/>
  <c r="DA372" i="2" s="1"/>
  <c r="DI371" i="2"/>
  <c r="DH371" i="2"/>
  <c r="DG371" i="2"/>
  <c r="DF371" i="2"/>
  <c r="DD371" i="2"/>
  <c r="CZ371" i="2"/>
  <c r="CY371" i="2"/>
  <c r="CX371" i="2"/>
  <c r="CW371" i="2"/>
  <c r="DA371" i="2" s="1"/>
  <c r="DI370" i="2"/>
  <c r="DH370" i="2"/>
  <c r="DG370" i="2"/>
  <c r="DF370" i="2"/>
  <c r="DD370" i="2"/>
  <c r="CY370" i="2"/>
  <c r="CX370" i="2"/>
  <c r="CW370" i="2"/>
  <c r="DA370" i="2" s="1"/>
  <c r="DI369" i="2"/>
  <c r="DH369" i="2"/>
  <c r="DG369" i="2"/>
  <c r="DF369" i="2"/>
  <c r="DD369" i="2"/>
  <c r="CX369" i="2"/>
  <c r="CY369" i="2" s="1"/>
  <c r="CZ369" i="2" s="1"/>
  <c r="CW369" i="2"/>
  <c r="DA369" i="2" s="1"/>
  <c r="DI368" i="2"/>
  <c r="DH368" i="2"/>
  <c r="DG368" i="2"/>
  <c r="DF368" i="2"/>
  <c r="DD368" i="2"/>
  <c r="CX368" i="2"/>
  <c r="CY368" i="2" s="1"/>
  <c r="CW368" i="2"/>
  <c r="DA368" i="2" s="1"/>
  <c r="DI367" i="2"/>
  <c r="DH367" i="2"/>
  <c r="DG367" i="2"/>
  <c r="DF367" i="2"/>
  <c r="DD367" i="2"/>
  <c r="CZ367" i="2"/>
  <c r="CY367" i="2"/>
  <c r="DB367" i="2" s="1"/>
  <c r="CX367" i="2"/>
  <c r="CW367" i="2"/>
  <c r="DA367" i="2" s="1"/>
  <c r="DI366" i="2"/>
  <c r="DH366" i="2"/>
  <c r="DG366" i="2"/>
  <c r="DF366" i="2"/>
  <c r="DD366" i="2"/>
  <c r="CY366" i="2"/>
  <c r="CX366" i="2"/>
  <c r="CW366" i="2"/>
  <c r="DI365" i="2"/>
  <c r="DH365" i="2"/>
  <c r="DG365" i="2"/>
  <c r="DF365" i="2"/>
  <c r="DD365" i="2"/>
  <c r="CX365" i="2"/>
  <c r="CY365" i="2" s="1"/>
  <c r="CZ365" i="2" s="1"/>
  <c r="CW365" i="2"/>
  <c r="DI364" i="2"/>
  <c r="DH364" i="2"/>
  <c r="DG364" i="2"/>
  <c r="DF364" i="2"/>
  <c r="DD364" i="2"/>
  <c r="CX364" i="2"/>
  <c r="CY364" i="2" s="1"/>
  <c r="CW364" i="2"/>
  <c r="DI363" i="2"/>
  <c r="DH363" i="2"/>
  <c r="DG363" i="2"/>
  <c r="DF363" i="2"/>
  <c r="DD363" i="2"/>
  <c r="CZ363" i="2"/>
  <c r="CY363" i="2"/>
  <c r="DB363" i="2" s="1"/>
  <c r="CX363" i="2"/>
  <c r="CW363" i="2"/>
  <c r="DA363" i="2" s="1"/>
  <c r="DI362" i="2"/>
  <c r="DH362" i="2"/>
  <c r="DG362" i="2"/>
  <c r="DF362" i="2"/>
  <c r="DD362" i="2"/>
  <c r="CY362" i="2"/>
  <c r="CX362" i="2"/>
  <c r="CW362" i="2"/>
  <c r="DI361" i="2"/>
  <c r="DH361" i="2"/>
  <c r="DG361" i="2"/>
  <c r="DF361" i="2"/>
  <c r="DD361" i="2"/>
  <c r="CX361" i="2"/>
  <c r="CY361" i="2" s="1"/>
  <c r="CZ361" i="2" s="1"/>
  <c r="CW361" i="2"/>
  <c r="DI360" i="2"/>
  <c r="DH360" i="2"/>
  <c r="DG360" i="2"/>
  <c r="DF360" i="2"/>
  <c r="DD360" i="2"/>
  <c r="DA360" i="2"/>
  <c r="CX360" i="2"/>
  <c r="CY360" i="2" s="1"/>
  <c r="CW360" i="2"/>
  <c r="DI359" i="2"/>
  <c r="DH359" i="2"/>
  <c r="DG359" i="2"/>
  <c r="DF359" i="2"/>
  <c r="DD359" i="2"/>
  <c r="CZ359" i="2"/>
  <c r="CY359" i="2"/>
  <c r="CX359" i="2"/>
  <c r="CW359" i="2"/>
  <c r="DA359" i="2" s="1"/>
  <c r="DI358" i="2"/>
  <c r="DH358" i="2"/>
  <c r="DG358" i="2"/>
  <c r="DF358" i="2"/>
  <c r="DD358" i="2"/>
  <c r="CY358" i="2"/>
  <c r="CX358" i="2"/>
  <c r="CW358" i="2"/>
  <c r="DA358" i="2" s="1"/>
  <c r="DI357" i="2"/>
  <c r="DH357" i="2"/>
  <c r="DG357" i="2"/>
  <c r="DF357" i="2"/>
  <c r="DD357" i="2"/>
  <c r="CX357" i="2"/>
  <c r="CY357" i="2" s="1"/>
  <c r="CZ357" i="2" s="1"/>
  <c r="CW357" i="2"/>
  <c r="DA357" i="2" s="1"/>
  <c r="DB357" i="2" s="1"/>
  <c r="DI356" i="2"/>
  <c r="DH356" i="2"/>
  <c r="DG356" i="2"/>
  <c r="DF356" i="2"/>
  <c r="DD356" i="2"/>
  <c r="CX356" i="2"/>
  <c r="CY356" i="2" s="1"/>
  <c r="CW356" i="2"/>
  <c r="DA356" i="2" s="1"/>
  <c r="DI355" i="2"/>
  <c r="DH355" i="2"/>
  <c r="DG355" i="2"/>
  <c r="DF355" i="2"/>
  <c r="DD355" i="2"/>
  <c r="CZ355" i="2"/>
  <c r="CY355" i="2"/>
  <c r="CX355" i="2"/>
  <c r="CW355" i="2"/>
  <c r="DA355" i="2" s="1"/>
  <c r="DI354" i="2"/>
  <c r="DH354" i="2"/>
  <c r="DG354" i="2"/>
  <c r="DF354" i="2"/>
  <c r="DD354" i="2"/>
  <c r="CY354" i="2"/>
  <c r="CX354" i="2"/>
  <c r="CW354" i="2"/>
  <c r="DA354" i="2" s="1"/>
  <c r="DI353" i="2"/>
  <c r="DH353" i="2"/>
  <c r="DG353" i="2"/>
  <c r="DF353" i="2"/>
  <c r="DD353" i="2"/>
  <c r="CX353" i="2"/>
  <c r="CY353" i="2" s="1"/>
  <c r="CZ353" i="2" s="1"/>
  <c r="CW353" i="2"/>
  <c r="DA353" i="2" s="1"/>
  <c r="DI352" i="2"/>
  <c r="DH352" i="2"/>
  <c r="DG352" i="2"/>
  <c r="DF352" i="2"/>
  <c r="DD352" i="2"/>
  <c r="CX352" i="2"/>
  <c r="CY352" i="2" s="1"/>
  <c r="CW352" i="2"/>
  <c r="DA352" i="2" s="1"/>
  <c r="DI351" i="2"/>
  <c r="DH351" i="2"/>
  <c r="DG351" i="2"/>
  <c r="DF351" i="2"/>
  <c r="DD351" i="2"/>
  <c r="CZ351" i="2"/>
  <c r="CY351" i="2"/>
  <c r="DB351" i="2" s="1"/>
  <c r="CX351" i="2"/>
  <c r="CW351" i="2"/>
  <c r="DA351" i="2" s="1"/>
  <c r="DI350" i="2"/>
  <c r="DH350" i="2"/>
  <c r="DG350" i="2"/>
  <c r="DF350" i="2"/>
  <c r="DD350" i="2"/>
  <c r="CY350" i="2"/>
  <c r="CX350" i="2"/>
  <c r="CW350" i="2"/>
  <c r="DI349" i="2"/>
  <c r="DH349" i="2"/>
  <c r="DG349" i="2"/>
  <c r="DF349" i="2"/>
  <c r="DD349" i="2"/>
  <c r="CX349" i="2"/>
  <c r="CY349" i="2" s="1"/>
  <c r="CZ349" i="2" s="1"/>
  <c r="CW349" i="2"/>
  <c r="DI348" i="2"/>
  <c r="DH348" i="2"/>
  <c r="DG348" i="2"/>
  <c r="DF348" i="2"/>
  <c r="DD348" i="2"/>
  <c r="CX348" i="2"/>
  <c r="CY348" i="2" s="1"/>
  <c r="CW348" i="2"/>
  <c r="DI347" i="2"/>
  <c r="DH347" i="2"/>
  <c r="DG347" i="2"/>
  <c r="DF347" i="2"/>
  <c r="DD347" i="2"/>
  <c r="CZ347" i="2"/>
  <c r="CY347" i="2"/>
  <c r="DB347" i="2" s="1"/>
  <c r="CX347" i="2"/>
  <c r="CW347" i="2"/>
  <c r="DA347" i="2" s="1"/>
  <c r="DI346" i="2"/>
  <c r="DH346" i="2"/>
  <c r="DG346" i="2"/>
  <c r="DF346" i="2"/>
  <c r="DD346" i="2"/>
  <c r="CY346" i="2"/>
  <c r="CX346" i="2"/>
  <c r="CW346" i="2"/>
  <c r="DI345" i="2"/>
  <c r="DH345" i="2"/>
  <c r="DG345" i="2"/>
  <c r="DF345" i="2"/>
  <c r="DD345" i="2"/>
  <c r="CX345" i="2"/>
  <c r="CY345" i="2" s="1"/>
  <c r="CZ345" i="2" s="1"/>
  <c r="CW345" i="2"/>
  <c r="DI344" i="2"/>
  <c r="DH344" i="2"/>
  <c r="DG344" i="2"/>
  <c r="DF344" i="2"/>
  <c r="DD344" i="2"/>
  <c r="DA344" i="2"/>
  <c r="CX344" i="2"/>
  <c r="CY344" i="2" s="1"/>
  <c r="CW344" i="2"/>
  <c r="DI343" i="2"/>
  <c r="DH343" i="2"/>
  <c r="DG343" i="2"/>
  <c r="DF343" i="2"/>
  <c r="DD343" i="2"/>
  <c r="CZ343" i="2"/>
  <c r="CY343" i="2"/>
  <c r="CX343" i="2"/>
  <c r="CW343" i="2"/>
  <c r="DA343" i="2" s="1"/>
  <c r="DI342" i="2"/>
  <c r="DH342" i="2"/>
  <c r="DG342" i="2"/>
  <c r="DF342" i="2"/>
  <c r="DD342" i="2"/>
  <c r="CY342" i="2"/>
  <c r="CX342" i="2"/>
  <c r="CW342" i="2"/>
  <c r="DA342" i="2" s="1"/>
  <c r="DI341" i="2"/>
  <c r="DH341" i="2"/>
  <c r="DG341" i="2"/>
  <c r="DF341" i="2"/>
  <c r="DD341" i="2"/>
  <c r="CX341" i="2"/>
  <c r="CY341" i="2" s="1"/>
  <c r="CZ341" i="2" s="1"/>
  <c r="CW341" i="2"/>
  <c r="DA341" i="2" s="1"/>
  <c r="DB341" i="2" s="1"/>
  <c r="DI340" i="2"/>
  <c r="DH340" i="2"/>
  <c r="DG340" i="2"/>
  <c r="DF340" i="2"/>
  <c r="DD340" i="2"/>
  <c r="CX340" i="2"/>
  <c r="CY340" i="2" s="1"/>
  <c r="CW340" i="2"/>
  <c r="DA340" i="2" s="1"/>
  <c r="DI339" i="2"/>
  <c r="DH339" i="2"/>
  <c r="DG339" i="2"/>
  <c r="DF339" i="2"/>
  <c r="DD339" i="2"/>
  <c r="CZ339" i="2"/>
  <c r="CY339" i="2"/>
  <c r="CX339" i="2"/>
  <c r="CW339" i="2"/>
  <c r="DA339" i="2" s="1"/>
  <c r="DI338" i="2"/>
  <c r="DH338" i="2"/>
  <c r="DG338" i="2"/>
  <c r="DF338" i="2"/>
  <c r="DD338" i="2"/>
  <c r="CY338" i="2"/>
  <c r="CX338" i="2"/>
  <c r="CW338" i="2"/>
  <c r="DA338" i="2" s="1"/>
  <c r="DI337" i="2"/>
  <c r="DH337" i="2"/>
  <c r="DG337" i="2"/>
  <c r="DF337" i="2"/>
  <c r="DD337" i="2"/>
  <c r="CX337" i="2"/>
  <c r="CY337" i="2" s="1"/>
  <c r="CZ337" i="2" s="1"/>
  <c r="CW337" i="2"/>
  <c r="DA337" i="2" s="1"/>
  <c r="DI336" i="2"/>
  <c r="DH336" i="2"/>
  <c r="DG336" i="2"/>
  <c r="DF336" i="2"/>
  <c r="DD336" i="2"/>
  <c r="CX336" i="2"/>
  <c r="CY336" i="2" s="1"/>
  <c r="CW336" i="2"/>
  <c r="DA336" i="2" s="1"/>
  <c r="DI335" i="2"/>
  <c r="DH335" i="2"/>
  <c r="DG335" i="2"/>
  <c r="DF335" i="2"/>
  <c r="DD335" i="2"/>
  <c r="CZ335" i="2"/>
  <c r="CY335" i="2"/>
  <c r="DB335" i="2" s="1"/>
  <c r="CX335" i="2"/>
  <c r="CW335" i="2"/>
  <c r="DA335" i="2" s="1"/>
  <c r="DI334" i="2"/>
  <c r="DH334" i="2"/>
  <c r="DG334" i="2"/>
  <c r="DF334" i="2"/>
  <c r="DD334" i="2"/>
  <c r="CY334" i="2"/>
  <c r="CX334" i="2"/>
  <c r="CW334" i="2"/>
  <c r="DI333" i="2"/>
  <c r="DH333" i="2"/>
  <c r="DG333" i="2"/>
  <c r="DF333" i="2"/>
  <c r="DD333" i="2"/>
  <c r="CX333" i="2"/>
  <c r="CY333" i="2" s="1"/>
  <c r="CZ333" i="2" s="1"/>
  <c r="CW333" i="2"/>
  <c r="DI332" i="2"/>
  <c r="DH332" i="2"/>
  <c r="DG332" i="2"/>
  <c r="DF332" i="2"/>
  <c r="DD332" i="2"/>
  <c r="CX332" i="2"/>
  <c r="CY332" i="2" s="1"/>
  <c r="CW332" i="2"/>
  <c r="DI331" i="2"/>
  <c r="DH331" i="2"/>
  <c r="DG331" i="2"/>
  <c r="DF331" i="2"/>
  <c r="DD331" i="2"/>
  <c r="CZ331" i="2"/>
  <c r="CY331" i="2"/>
  <c r="DB331" i="2" s="1"/>
  <c r="CX331" i="2"/>
  <c r="CW331" i="2"/>
  <c r="DA331" i="2" s="1"/>
  <c r="DI330" i="2"/>
  <c r="DH330" i="2"/>
  <c r="DG330" i="2"/>
  <c r="DF330" i="2"/>
  <c r="DD330" i="2"/>
  <c r="CY330" i="2"/>
  <c r="CX330" i="2"/>
  <c r="CW330" i="2"/>
  <c r="DI329" i="2"/>
  <c r="DH329" i="2"/>
  <c r="DG329" i="2"/>
  <c r="DF329" i="2"/>
  <c r="DD329" i="2"/>
  <c r="CX329" i="2"/>
  <c r="CY329" i="2" s="1"/>
  <c r="CZ329" i="2" s="1"/>
  <c r="CW329" i="2"/>
  <c r="DI328" i="2"/>
  <c r="DH328" i="2"/>
  <c r="DG328" i="2"/>
  <c r="DF328" i="2"/>
  <c r="DD328" i="2"/>
  <c r="DA328" i="2"/>
  <c r="CX328" i="2"/>
  <c r="CY328" i="2" s="1"/>
  <c r="CW328" i="2"/>
  <c r="DI327" i="2"/>
  <c r="DH327" i="2"/>
  <c r="DG327" i="2"/>
  <c r="DF327" i="2"/>
  <c r="DD327" i="2"/>
  <c r="CZ327" i="2"/>
  <c r="CY327" i="2"/>
  <c r="CX327" i="2"/>
  <c r="CW327" i="2"/>
  <c r="DA327" i="2" s="1"/>
  <c r="DI326" i="2"/>
  <c r="DH326" i="2"/>
  <c r="DG326" i="2"/>
  <c r="DF326" i="2"/>
  <c r="DD326" i="2"/>
  <c r="CY326" i="2"/>
  <c r="CX326" i="2"/>
  <c r="CW326" i="2"/>
  <c r="DA326" i="2" s="1"/>
  <c r="DI325" i="2"/>
  <c r="DH325" i="2"/>
  <c r="DG325" i="2"/>
  <c r="DF325" i="2"/>
  <c r="DD325" i="2"/>
  <c r="CX325" i="2"/>
  <c r="CY325" i="2" s="1"/>
  <c r="CZ325" i="2" s="1"/>
  <c r="CW325" i="2"/>
  <c r="DA325" i="2" s="1"/>
  <c r="DB325" i="2" s="1"/>
  <c r="DI324" i="2"/>
  <c r="DH324" i="2"/>
  <c r="DG324" i="2"/>
  <c r="DF324" i="2"/>
  <c r="DD324" i="2"/>
  <c r="CX324" i="2"/>
  <c r="CY324" i="2" s="1"/>
  <c r="CW324" i="2"/>
  <c r="DA324" i="2" s="1"/>
  <c r="DI323" i="2"/>
  <c r="DH323" i="2"/>
  <c r="DG323" i="2"/>
  <c r="DF323" i="2"/>
  <c r="DD323" i="2"/>
  <c r="CZ323" i="2"/>
  <c r="CY323" i="2"/>
  <c r="CX323" i="2"/>
  <c r="CW323" i="2"/>
  <c r="DA323" i="2" s="1"/>
  <c r="DI322" i="2"/>
  <c r="DH322" i="2"/>
  <c r="DG322" i="2"/>
  <c r="DF322" i="2"/>
  <c r="DD322" i="2"/>
  <c r="CY322" i="2"/>
  <c r="CX322" i="2"/>
  <c r="CW322" i="2"/>
  <c r="DA322" i="2" s="1"/>
  <c r="DI321" i="2"/>
  <c r="DH321" i="2"/>
  <c r="DG321" i="2"/>
  <c r="DF321" i="2"/>
  <c r="DD321" i="2"/>
  <c r="CX321" i="2"/>
  <c r="CY321" i="2" s="1"/>
  <c r="CZ321" i="2" s="1"/>
  <c r="CW321" i="2"/>
  <c r="DA321" i="2" s="1"/>
  <c r="DI320" i="2"/>
  <c r="DH320" i="2"/>
  <c r="DG320" i="2"/>
  <c r="DF320" i="2"/>
  <c r="DD320" i="2"/>
  <c r="CX320" i="2"/>
  <c r="CY320" i="2" s="1"/>
  <c r="CW320" i="2"/>
  <c r="DA320" i="2" s="1"/>
  <c r="DI319" i="2"/>
  <c r="DH319" i="2"/>
  <c r="DG319" i="2"/>
  <c r="DF319" i="2"/>
  <c r="DD319" i="2"/>
  <c r="CZ319" i="2"/>
  <c r="CY319" i="2"/>
  <c r="DB319" i="2" s="1"/>
  <c r="CX319" i="2"/>
  <c r="CW319" i="2"/>
  <c r="DA319" i="2" s="1"/>
  <c r="DI318" i="2"/>
  <c r="DH318" i="2"/>
  <c r="DG318" i="2"/>
  <c r="DF318" i="2"/>
  <c r="DD318" i="2"/>
  <c r="CY318" i="2"/>
  <c r="CX318" i="2"/>
  <c r="CW318" i="2"/>
  <c r="DI317" i="2"/>
  <c r="DH317" i="2"/>
  <c r="DG317" i="2"/>
  <c r="DF317" i="2"/>
  <c r="DD317" i="2"/>
  <c r="CX317" i="2"/>
  <c r="CY317" i="2" s="1"/>
  <c r="CZ317" i="2" s="1"/>
  <c r="CW317" i="2"/>
  <c r="DI316" i="2"/>
  <c r="DH316" i="2"/>
  <c r="DG316" i="2"/>
  <c r="DF316" i="2"/>
  <c r="DD316" i="2"/>
  <c r="CX316" i="2"/>
  <c r="CY316" i="2" s="1"/>
  <c r="CW316" i="2"/>
  <c r="DI315" i="2"/>
  <c r="DH315" i="2"/>
  <c r="DG315" i="2"/>
  <c r="DF315" i="2"/>
  <c r="DD315" i="2"/>
  <c r="CZ315" i="2"/>
  <c r="CY315" i="2"/>
  <c r="DB315" i="2" s="1"/>
  <c r="CX315" i="2"/>
  <c r="CW315" i="2"/>
  <c r="DA315" i="2" s="1"/>
  <c r="DI314" i="2"/>
  <c r="DH314" i="2"/>
  <c r="DG314" i="2"/>
  <c r="DF314" i="2"/>
  <c r="DD314" i="2"/>
  <c r="CY314" i="2"/>
  <c r="CX314" i="2"/>
  <c r="CW314" i="2"/>
  <c r="DI313" i="2"/>
  <c r="DH313" i="2"/>
  <c r="DG313" i="2"/>
  <c r="DF313" i="2"/>
  <c r="DD313" i="2"/>
  <c r="CX313" i="2"/>
  <c r="CY313" i="2" s="1"/>
  <c r="CZ313" i="2" s="1"/>
  <c r="CW313" i="2"/>
  <c r="DI312" i="2"/>
  <c r="DH312" i="2"/>
  <c r="DG312" i="2"/>
  <c r="DF312" i="2"/>
  <c r="DD312" i="2"/>
  <c r="DA312" i="2"/>
  <c r="CX312" i="2"/>
  <c r="CY312" i="2" s="1"/>
  <c r="CW312" i="2"/>
  <c r="DI311" i="2"/>
  <c r="DH311" i="2"/>
  <c r="DG311" i="2"/>
  <c r="DF311" i="2"/>
  <c r="DD311" i="2"/>
  <c r="CZ311" i="2"/>
  <c r="CY311" i="2"/>
  <c r="CX311" i="2"/>
  <c r="CW311" i="2"/>
  <c r="DA311" i="2" s="1"/>
  <c r="DI310" i="2"/>
  <c r="DH310" i="2"/>
  <c r="DG310" i="2"/>
  <c r="DF310" i="2"/>
  <c r="DD310" i="2"/>
  <c r="CY310" i="2"/>
  <c r="CX310" i="2"/>
  <c r="CW310" i="2"/>
  <c r="DA310" i="2" s="1"/>
  <c r="DI309" i="2"/>
  <c r="DH309" i="2"/>
  <c r="DG309" i="2"/>
  <c r="DF309" i="2"/>
  <c r="DD309" i="2"/>
  <c r="CX309" i="2"/>
  <c r="CY309" i="2" s="1"/>
  <c r="CZ309" i="2" s="1"/>
  <c r="CW309" i="2"/>
  <c r="DA309" i="2" s="1"/>
  <c r="DB309" i="2" s="1"/>
  <c r="DI308" i="2"/>
  <c r="DH308" i="2"/>
  <c r="DG308" i="2"/>
  <c r="DF308" i="2"/>
  <c r="DD308" i="2"/>
  <c r="CX308" i="2"/>
  <c r="CY308" i="2" s="1"/>
  <c r="CW308" i="2"/>
  <c r="DA308" i="2" s="1"/>
  <c r="DI307" i="2"/>
  <c r="DH307" i="2"/>
  <c r="DG307" i="2"/>
  <c r="DF307" i="2"/>
  <c r="DD307" i="2"/>
  <c r="CZ307" i="2"/>
  <c r="CY307" i="2"/>
  <c r="CX307" i="2"/>
  <c r="CW307" i="2"/>
  <c r="DA307" i="2" s="1"/>
  <c r="DI306" i="2"/>
  <c r="DH306" i="2"/>
  <c r="DG306" i="2"/>
  <c r="DF306" i="2"/>
  <c r="DD306" i="2"/>
  <c r="CY306" i="2"/>
  <c r="CX306" i="2"/>
  <c r="CW306" i="2"/>
  <c r="DA306" i="2" s="1"/>
  <c r="DI305" i="2"/>
  <c r="DH305" i="2"/>
  <c r="DG305" i="2"/>
  <c r="DF305" i="2"/>
  <c r="DD305" i="2"/>
  <c r="CX305" i="2"/>
  <c r="CY305" i="2" s="1"/>
  <c r="CZ305" i="2" s="1"/>
  <c r="CW305" i="2"/>
  <c r="DA305" i="2" s="1"/>
  <c r="DI304" i="2"/>
  <c r="DH304" i="2"/>
  <c r="DG304" i="2"/>
  <c r="DF304" i="2"/>
  <c r="DD304" i="2"/>
  <c r="CX304" i="2"/>
  <c r="CY304" i="2" s="1"/>
  <c r="CW304" i="2"/>
  <c r="DA304" i="2" s="1"/>
  <c r="DI303" i="2"/>
  <c r="DH303" i="2"/>
  <c r="DG303" i="2"/>
  <c r="DF303" i="2"/>
  <c r="DD303" i="2"/>
  <c r="CZ303" i="2"/>
  <c r="CY303" i="2"/>
  <c r="DB303" i="2" s="1"/>
  <c r="CX303" i="2"/>
  <c r="CW303" i="2"/>
  <c r="DA303" i="2" s="1"/>
  <c r="DI302" i="2"/>
  <c r="DH302" i="2"/>
  <c r="DG302" i="2"/>
  <c r="DF302" i="2"/>
  <c r="DD302" i="2"/>
  <c r="CY302" i="2"/>
  <c r="CX302" i="2"/>
  <c r="CW302" i="2"/>
  <c r="DI301" i="2"/>
  <c r="DH301" i="2"/>
  <c r="DG301" i="2"/>
  <c r="DF301" i="2"/>
  <c r="DD301" i="2"/>
  <c r="CX301" i="2"/>
  <c r="CY301" i="2" s="1"/>
  <c r="CZ301" i="2" s="1"/>
  <c r="CW301" i="2"/>
  <c r="DI300" i="2"/>
  <c r="DH300" i="2"/>
  <c r="DG300" i="2"/>
  <c r="DF300" i="2"/>
  <c r="DD300" i="2"/>
  <c r="CX300" i="2"/>
  <c r="CY300" i="2" s="1"/>
  <c r="CW300" i="2"/>
  <c r="DI299" i="2"/>
  <c r="DH299" i="2"/>
  <c r="DG299" i="2"/>
  <c r="DF299" i="2"/>
  <c r="DD299" i="2"/>
  <c r="CZ299" i="2"/>
  <c r="CY299" i="2"/>
  <c r="DB299" i="2" s="1"/>
  <c r="CX299" i="2"/>
  <c r="CW299" i="2"/>
  <c r="DA299" i="2" s="1"/>
  <c r="DI298" i="2"/>
  <c r="DH298" i="2"/>
  <c r="DG298" i="2"/>
  <c r="DF298" i="2"/>
  <c r="DD298" i="2"/>
  <c r="CY298" i="2"/>
  <c r="CX298" i="2"/>
  <c r="CW298" i="2"/>
  <c r="DI297" i="2"/>
  <c r="DH297" i="2"/>
  <c r="DG297" i="2"/>
  <c r="DF297" i="2"/>
  <c r="DD297" i="2"/>
  <c r="CX297" i="2"/>
  <c r="CY297" i="2" s="1"/>
  <c r="CZ297" i="2" s="1"/>
  <c r="CW297" i="2"/>
  <c r="DI296" i="2"/>
  <c r="DH296" i="2"/>
  <c r="DG296" i="2"/>
  <c r="DF296" i="2"/>
  <c r="DD296" i="2"/>
  <c r="DA296" i="2"/>
  <c r="CX296" i="2"/>
  <c r="CY296" i="2" s="1"/>
  <c r="CW296" i="2"/>
  <c r="DI295" i="2"/>
  <c r="DH295" i="2"/>
  <c r="DG295" i="2"/>
  <c r="DF295" i="2"/>
  <c r="DD295" i="2"/>
  <c r="CZ295" i="2"/>
  <c r="CY295" i="2"/>
  <c r="CX295" i="2"/>
  <c r="CW295" i="2"/>
  <c r="DA295" i="2" s="1"/>
  <c r="DI294" i="2"/>
  <c r="DH294" i="2"/>
  <c r="DG294" i="2"/>
  <c r="DF294" i="2"/>
  <c r="DD294" i="2"/>
  <c r="CY294" i="2"/>
  <c r="CX294" i="2"/>
  <c r="CW294" i="2"/>
  <c r="DA294" i="2" s="1"/>
  <c r="DI293" i="2"/>
  <c r="DH293" i="2"/>
  <c r="DG293" i="2"/>
  <c r="DF293" i="2"/>
  <c r="DD293" i="2"/>
  <c r="CX293" i="2"/>
  <c r="CY293" i="2" s="1"/>
  <c r="CZ293" i="2" s="1"/>
  <c r="CW293" i="2"/>
  <c r="DA293" i="2" s="1"/>
  <c r="DB293" i="2" s="1"/>
  <c r="DI292" i="2"/>
  <c r="DH292" i="2"/>
  <c r="DG292" i="2"/>
  <c r="DF292" i="2"/>
  <c r="DD292" i="2"/>
  <c r="CX292" i="2"/>
  <c r="CY292" i="2" s="1"/>
  <c r="CW292" i="2"/>
  <c r="DA292" i="2" s="1"/>
  <c r="DI291" i="2"/>
  <c r="DH291" i="2"/>
  <c r="DG291" i="2"/>
  <c r="DF291" i="2"/>
  <c r="DD291" i="2"/>
  <c r="CZ291" i="2"/>
  <c r="CY291" i="2"/>
  <c r="CX291" i="2"/>
  <c r="CW291" i="2"/>
  <c r="DA291" i="2" s="1"/>
  <c r="DI290" i="2"/>
  <c r="DH290" i="2"/>
  <c r="DG290" i="2"/>
  <c r="DF290" i="2"/>
  <c r="DD290" i="2"/>
  <c r="CY290" i="2"/>
  <c r="CX290" i="2"/>
  <c r="CW290" i="2"/>
  <c r="DA290" i="2" s="1"/>
  <c r="DI289" i="2"/>
  <c r="DH289" i="2"/>
  <c r="DG289" i="2"/>
  <c r="DF289" i="2"/>
  <c r="DD289" i="2"/>
  <c r="CX289" i="2"/>
  <c r="CY289" i="2" s="1"/>
  <c r="CZ289" i="2" s="1"/>
  <c r="CW289" i="2"/>
  <c r="DA289" i="2" s="1"/>
  <c r="DI288" i="2"/>
  <c r="DH288" i="2"/>
  <c r="DG288" i="2"/>
  <c r="DF288" i="2"/>
  <c r="DD288" i="2"/>
  <c r="CX288" i="2"/>
  <c r="CY288" i="2" s="1"/>
  <c r="CW288" i="2"/>
  <c r="DA288" i="2" s="1"/>
  <c r="DI287" i="2"/>
  <c r="DH287" i="2"/>
  <c r="DG287" i="2"/>
  <c r="DF287" i="2"/>
  <c r="DD287" i="2"/>
  <c r="CZ287" i="2"/>
  <c r="CY287" i="2"/>
  <c r="DB287" i="2" s="1"/>
  <c r="CX287" i="2"/>
  <c r="CW287" i="2"/>
  <c r="DA287" i="2" s="1"/>
  <c r="DI286" i="2"/>
  <c r="DH286" i="2"/>
  <c r="DG286" i="2"/>
  <c r="DF286" i="2"/>
  <c r="DD286" i="2"/>
  <c r="CY286" i="2"/>
  <c r="CX286" i="2"/>
  <c r="CW286" i="2"/>
  <c r="DI285" i="2"/>
  <c r="DH285" i="2"/>
  <c r="DG285" i="2"/>
  <c r="DF285" i="2"/>
  <c r="DD285" i="2"/>
  <c r="CX285" i="2"/>
  <c r="CY285" i="2" s="1"/>
  <c r="CZ285" i="2" s="1"/>
  <c r="CW285" i="2"/>
  <c r="DI284" i="2"/>
  <c r="DH284" i="2"/>
  <c r="DG284" i="2"/>
  <c r="DF284" i="2"/>
  <c r="DD284" i="2"/>
  <c r="CX284" i="2"/>
  <c r="CY284" i="2" s="1"/>
  <c r="CW284" i="2"/>
  <c r="DI283" i="2"/>
  <c r="DH283" i="2"/>
  <c r="DG283" i="2"/>
  <c r="DF283" i="2"/>
  <c r="DD283" i="2"/>
  <c r="CZ283" i="2"/>
  <c r="CY283" i="2"/>
  <c r="DB283" i="2" s="1"/>
  <c r="CX283" i="2"/>
  <c r="CW283" i="2"/>
  <c r="DA283" i="2" s="1"/>
  <c r="DI282" i="2"/>
  <c r="DH282" i="2"/>
  <c r="DG282" i="2"/>
  <c r="DF282" i="2"/>
  <c r="DD282" i="2"/>
  <c r="CZ282" i="2"/>
  <c r="CY282" i="2"/>
  <c r="CX282" i="2"/>
  <c r="CW282" i="2"/>
  <c r="DA282" i="2" s="1"/>
  <c r="DI281" i="2"/>
  <c r="DH281" i="2"/>
  <c r="DG281" i="2"/>
  <c r="DF281" i="2"/>
  <c r="DD281" i="2"/>
  <c r="CX281" i="2"/>
  <c r="CY281" i="2" s="1"/>
  <c r="CW281" i="2"/>
  <c r="DI280" i="2"/>
  <c r="DH280" i="2"/>
  <c r="DG280" i="2"/>
  <c r="DF280" i="2"/>
  <c r="DD280" i="2"/>
  <c r="CX280" i="2"/>
  <c r="CY280" i="2" s="1"/>
  <c r="CZ280" i="2" s="1"/>
  <c r="CW280" i="2"/>
  <c r="DI279" i="2"/>
  <c r="DH279" i="2"/>
  <c r="DG279" i="2"/>
  <c r="DF279" i="2"/>
  <c r="DD279" i="2"/>
  <c r="CZ279" i="2"/>
  <c r="CY279" i="2"/>
  <c r="CX279" i="2"/>
  <c r="CW279" i="2"/>
  <c r="DA279" i="2" s="1"/>
  <c r="DI278" i="2"/>
  <c r="DH278" i="2"/>
  <c r="DG278" i="2"/>
  <c r="DF278" i="2"/>
  <c r="DD278" i="2"/>
  <c r="CZ278" i="2"/>
  <c r="CY278" i="2"/>
  <c r="CX278" i="2"/>
  <c r="CW278" i="2"/>
  <c r="DA278" i="2" s="1"/>
  <c r="DI277" i="2"/>
  <c r="DH277" i="2"/>
  <c r="DG277" i="2"/>
  <c r="DF277" i="2"/>
  <c r="DD277" i="2"/>
  <c r="CX277" i="2"/>
  <c r="CY277" i="2" s="1"/>
  <c r="CW277" i="2"/>
  <c r="DI276" i="2"/>
  <c r="DH276" i="2"/>
  <c r="DG276" i="2"/>
  <c r="DF276" i="2"/>
  <c r="DD276" i="2"/>
  <c r="DA276" i="2"/>
  <c r="DB276" i="2" s="1"/>
  <c r="CX276" i="2"/>
  <c r="CY276" i="2" s="1"/>
  <c r="CZ276" i="2" s="1"/>
  <c r="CW276" i="2"/>
  <c r="DI275" i="2"/>
  <c r="DH275" i="2"/>
  <c r="DG275" i="2"/>
  <c r="DF275" i="2"/>
  <c r="DD275" i="2"/>
  <c r="CZ275" i="2"/>
  <c r="CY275" i="2"/>
  <c r="CX275" i="2"/>
  <c r="CW275" i="2"/>
  <c r="DA275" i="2" s="1"/>
  <c r="DI274" i="2"/>
  <c r="DH274" i="2"/>
  <c r="DG274" i="2"/>
  <c r="DF274" i="2"/>
  <c r="DD274" i="2"/>
  <c r="CY274" i="2"/>
  <c r="CX274" i="2"/>
  <c r="CW274" i="2"/>
  <c r="DI273" i="2"/>
  <c r="DH273" i="2"/>
  <c r="DG273" i="2"/>
  <c r="DF273" i="2"/>
  <c r="DD273" i="2"/>
  <c r="CY273" i="2"/>
  <c r="CZ273" i="2" s="1"/>
  <c r="CX273" i="2"/>
  <c r="CW273" i="2"/>
  <c r="DI272" i="2"/>
  <c r="DH272" i="2"/>
  <c r="DG272" i="2"/>
  <c r="DF272" i="2"/>
  <c r="DD272" i="2"/>
  <c r="CX272" i="2"/>
  <c r="CY272" i="2" s="1"/>
  <c r="CZ272" i="2" s="1"/>
  <c r="CW272" i="2"/>
  <c r="DA272" i="2" s="1"/>
  <c r="DB272" i="2" s="1"/>
  <c r="DI271" i="2"/>
  <c r="DH271" i="2"/>
  <c r="DG271" i="2"/>
  <c r="DF271" i="2"/>
  <c r="DD271" i="2"/>
  <c r="CZ271" i="2"/>
  <c r="CY271" i="2"/>
  <c r="CX271" i="2"/>
  <c r="CW271" i="2"/>
  <c r="DA271" i="2" s="1"/>
  <c r="DI270" i="2"/>
  <c r="DH270" i="2"/>
  <c r="DG270" i="2"/>
  <c r="DF270" i="2"/>
  <c r="DD270" i="2"/>
  <c r="CY270" i="2"/>
  <c r="CX270" i="2"/>
  <c r="CW270" i="2"/>
  <c r="DI269" i="2"/>
  <c r="DH269" i="2"/>
  <c r="DG269" i="2"/>
  <c r="DF269" i="2"/>
  <c r="DD269" i="2"/>
  <c r="DB269" i="2"/>
  <c r="CY269" i="2"/>
  <c r="CZ269" i="2" s="1"/>
  <c r="CX269" i="2"/>
  <c r="CW269" i="2"/>
  <c r="DA269" i="2" s="1"/>
  <c r="DI268" i="2"/>
  <c r="DH268" i="2"/>
  <c r="DG268" i="2"/>
  <c r="DF268" i="2"/>
  <c r="DD268" i="2"/>
  <c r="CX268" i="2"/>
  <c r="CY268" i="2" s="1"/>
  <c r="CZ268" i="2" s="1"/>
  <c r="CW268" i="2"/>
  <c r="DA268" i="2" s="1"/>
  <c r="DI267" i="2"/>
  <c r="DH267" i="2"/>
  <c r="DG267" i="2"/>
  <c r="DF267" i="2"/>
  <c r="DD267" i="2"/>
  <c r="CZ267" i="2"/>
  <c r="CY267" i="2"/>
  <c r="CX267" i="2"/>
  <c r="CW267" i="2"/>
  <c r="DA267" i="2" s="1"/>
  <c r="DI266" i="2"/>
  <c r="DH266" i="2"/>
  <c r="DG266" i="2"/>
  <c r="DF266" i="2"/>
  <c r="DD266" i="2"/>
  <c r="CZ266" i="2"/>
  <c r="CY266" i="2"/>
  <c r="CX266" i="2"/>
  <c r="CW266" i="2"/>
  <c r="DA266" i="2" s="1"/>
  <c r="DI265" i="2"/>
  <c r="DH265" i="2"/>
  <c r="DG265" i="2"/>
  <c r="DF265" i="2"/>
  <c r="DD265" i="2"/>
  <c r="CX265" i="2"/>
  <c r="CY265" i="2" s="1"/>
  <c r="CW265" i="2"/>
  <c r="DI264" i="2"/>
  <c r="DH264" i="2"/>
  <c r="DG264" i="2"/>
  <c r="DF264" i="2"/>
  <c r="DD264" i="2"/>
  <c r="CX264" i="2"/>
  <c r="CY264" i="2" s="1"/>
  <c r="CZ264" i="2" s="1"/>
  <c r="CW264" i="2"/>
  <c r="DI263" i="2"/>
  <c r="DH263" i="2"/>
  <c r="DG263" i="2"/>
  <c r="DF263" i="2"/>
  <c r="DD263" i="2"/>
  <c r="CZ263" i="2"/>
  <c r="CY263" i="2"/>
  <c r="CX263" i="2"/>
  <c r="CW263" i="2"/>
  <c r="DA263" i="2" s="1"/>
  <c r="DI262" i="2"/>
  <c r="DH262" i="2"/>
  <c r="DG262" i="2"/>
  <c r="DF262" i="2"/>
  <c r="DD262" i="2"/>
  <c r="CZ262" i="2"/>
  <c r="CY262" i="2"/>
  <c r="CX262" i="2"/>
  <c r="CW262" i="2"/>
  <c r="DA262" i="2" s="1"/>
  <c r="DI261" i="2"/>
  <c r="DH261" i="2"/>
  <c r="DG261" i="2"/>
  <c r="DF261" i="2"/>
  <c r="DD261" i="2"/>
  <c r="CX261" i="2"/>
  <c r="CY261" i="2" s="1"/>
  <c r="CW261" i="2"/>
  <c r="DI260" i="2"/>
  <c r="DH260" i="2"/>
  <c r="DG260" i="2"/>
  <c r="DF260" i="2"/>
  <c r="DD260" i="2"/>
  <c r="DA260" i="2"/>
  <c r="DB260" i="2" s="1"/>
  <c r="CX260" i="2"/>
  <c r="CY260" i="2" s="1"/>
  <c r="CZ260" i="2" s="1"/>
  <c r="CW260" i="2"/>
  <c r="DI259" i="2"/>
  <c r="DH259" i="2"/>
  <c r="DG259" i="2"/>
  <c r="DF259" i="2"/>
  <c r="DD259" i="2"/>
  <c r="CZ259" i="2"/>
  <c r="CY259" i="2"/>
  <c r="CX259" i="2"/>
  <c r="CW259" i="2"/>
  <c r="DA259" i="2" s="1"/>
  <c r="DI258" i="2"/>
  <c r="DH258" i="2"/>
  <c r="DG258" i="2"/>
  <c r="DF258" i="2"/>
  <c r="DD258" i="2"/>
  <c r="CY258" i="2"/>
  <c r="CX258" i="2"/>
  <c r="CW258" i="2"/>
  <c r="DI257" i="2"/>
  <c r="DH257" i="2"/>
  <c r="DG257" i="2"/>
  <c r="DF257" i="2"/>
  <c r="DD257" i="2"/>
  <c r="CY257" i="2"/>
  <c r="CZ257" i="2" s="1"/>
  <c r="CX257" i="2"/>
  <c r="CW257" i="2"/>
  <c r="DI256" i="2"/>
  <c r="DH256" i="2"/>
  <c r="DG256" i="2"/>
  <c r="DF256" i="2"/>
  <c r="DD256" i="2"/>
  <c r="CX256" i="2"/>
  <c r="CY256" i="2" s="1"/>
  <c r="CZ256" i="2" s="1"/>
  <c r="CW256" i="2"/>
  <c r="DA256" i="2" s="1"/>
  <c r="DB256" i="2" s="1"/>
  <c r="DI255" i="2"/>
  <c r="DH255" i="2"/>
  <c r="DG255" i="2"/>
  <c r="DF255" i="2"/>
  <c r="DD255" i="2"/>
  <c r="CZ255" i="2"/>
  <c r="CY255" i="2"/>
  <c r="CX255" i="2"/>
  <c r="CW255" i="2"/>
  <c r="DA255" i="2" s="1"/>
  <c r="DI254" i="2"/>
  <c r="DH254" i="2"/>
  <c r="DG254" i="2"/>
  <c r="DF254" i="2"/>
  <c r="DD254" i="2"/>
  <c r="CY254" i="2"/>
  <c r="CX254" i="2"/>
  <c r="CW254" i="2"/>
  <c r="DI253" i="2"/>
  <c r="DH253" i="2"/>
  <c r="DG253" i="2"/>
  <c r="DF253" i="2"/>
  <c r="DD253" i="2"/>
  <c r="DB253" i="2"/>
  <c r="CY253" i="2"/>
  <c r="CZ253" i="2" s="1"/>
  <c r="CX253" i="2"/>
  <c r="CW253" i="2"/>
  <c r="DA253" i="2" s="1"/>
  <c r="DI252" i="2"/>
  <c r="DH252" i="2"/>
  <c r="DG252" i="2"/>
  <c r="DF252" i="2"/>
  <c r="DD252" i="2"/>
  <c r="CX252" i="2"/>
  <c r="CY252" i="2" s="1"/>
  <c r="CZ252" i="2" s="1"/>
  <c r="CW252" i="2"/>
  <c r="DA252" i="2" s="1"/>
  <c r="DI251" i="2"/>
  <c r="DH251" i="2"/>
  <c r="DG251" i="2"/>
  <c r="DF251" i="2"/>
  <c r="DD251" i="2"/>
  <c r="CZ251" i="2"/>
  <c r="CY251" i="2"/>
  <c r="CX251" i="2"/>
  <c r="CW251" i="2"/>
  <c r="DA251" i="2" s="1"/>
  <c r="DI250" i="2"/>
  <c r="DH250" i="2"/>
  <c r="DG250" i="2"/>
  <c r="DF250" i="2"/>
  <c r="DD250" i="2"/>
  <c r="CZ250" i="2"/>
  <c r="CY250" i="2"/>
  <c r="CX250" i="2"/>
  <c r="CW250" i="2"/>
  <c r="DA250" i="2" s="1"/>
  <c r="DI249" i="2"/>
  <c r="DH249" i="2"/>
  <c r="DG249" i="2"/>
  <c r="DF249" i="2"/>
  <c r="DD249" i="2"/>
  <c r="CX249" i="2"/>
  <c r="CY249" i="2" s="1"/>
  <c r="CW249" i="2"/>
  <c r="DI248" i="2"/>
  <c r="DH248" i="2"/>
  <c r="DG248" i="2"/>
  <c r="DF248" i="2"/>
  <c r="DD248" i="2"/>
  <c r="CX248" i="2"/>
  <c r="CY248" i="2" s="1"/>
  <c r="CZ248" i="2" s="1"/>
  <c r="CW248" i="2"/>
  <c r="DI247" i="2"/>
  <c r="DH247" i="2"/>
  <c r="DG247" i="2"/>
  <c r="DF247" i="2"/>
  <c r="DD247" i="2"/>
  <c r="CZ247" i="2"/>
  <c r="CY247" i="2"/>
  <c r="CX247" i="2"/>
  <c r="CW247" i="2"/>
  <c r="DA247" i="2" s="1"/>
  <c r="DI246" i="2"/>
  <c r="DH246" i="2"/>
  <c r="DG246" i="2"/>
  <c r="DF246" i="2"/>
  <c r="DD246" i="2"/>
  <c r="CZ246" i="2"/>
  <c r="CY246" i="2"/>
  <c r="CX246" i="2"/>
  <c r="CW246" i="2"/>
  <c r="DA246" i="2" s="1"/>
  <c r="DI245" i="2"/>
  <c r="DH245" i="2"/>
  <c r="DG245" i="2"/>
  <c r="DF245" i="2"/>
  <c r="DD245" i="2"/>
  <c r="CX245" i="2"/>
  <c r="CY245" i="2" s="1"/>
  <c r="CW245" i="2"/>
  <c r="DI244" i="2"/>
  <c r="DH244" i="2"/>
  <c r="DG244" i="2"/>
  <c r="DF244" i="2"/>
  <c r="DD244" i="2"/>
  <c r="DA244" i="2"/>
  <c r="DB244" i="2" s="1"/>
  <c r="CX244" i="2"/>
  <c r="CY244" i="2" s="1"/>
  <c r="CZ244" i="2" s="1"/>
  <c r="CW244" i="2"/>
  <c r="DI243" i="2"/>
  <c r="DH243" i="2"/>
  <c r="DG243" i="2"/>
  <c r="DF243" i="2"/>
  <c r="DD243" i="2"/>
  <c r="CZ243" i="2"/>
  <c r="CY243" i="2"/>
  <c r="CX243" i="2"/>
  <c r="CW243" i="2"/>
  <c r="DA243" i="2" s="1"/>
  <c r="DI242" i="2"/>
  <c r="DH242" i="2"/>
  <c r="DG242" i="2"/>
  <c r="DF242" i="2"/>
  <c r="DD242" i="2"/>
  <c r="CY242" i="2"/>
  <c r="CX242" i="2"/>
  <c r="CW242" i="2"/>
  <c r="DI241" i="2"/>
  <c r="DH241" i="2"/>
  <c r="DG241" i="2"/>
  <c r="DF241" i="2"/>
  <c r="DD241" i="2"/>
  <c r="CY241" i="2"/>
  <c r="CZ241" i="2" s="1"/>
  <c r="CX241" i="2"/>
  <c r="CW241" i="2"/>
  <c r="DI240" i="2"/>
  <c r="DH240" i="2"/>
  <c r="DG240" i="2"/>
  <c r="DF240" i="2"/>
  <c r="DD240" i="2"/>
  <c r="CX240" i="2"/>
  <c r="CY240" i="2" s="1"/>
  <c r="CZ240" i="2" s="1"/>
  <c r="CW240" i="2"/>
  <c r="DA240" i="2" s="1"/>
  <c r="DB240" i="2" s="1"/>
  <c r="DI239" i="2"/>
  <c r="DH239" i="2"/>
  <c r="DG239" i="2"/>
  <c r="DF239" i="2"/>
  <c r="DD239" i="2"/>
  <c r="CZ239" i="2"/>
  <c r="CY239" i="2"/>
  <c r="CX239" i="2"/>
  <c r="CW239" i="2"/>
  <c r="DA239" i="2" s="1"/>
  <c r="DI238" i="2"/>
  <c r="DH238" i="2"/>
  <c r="DG238" i="2"/>
  <c r="DF238" i="2"/>
  <c r="DD238" i="2"/>
  <c r="CY238" i="2"/>
  <c r="CX238" i="2"/>
  <c r="CW238" i="2"/>
  <c r="DI237" i="2"/>
  <c r="DH237" i="2"/>
  <c r="DG237" i="2"/>
  <c r="DF237" i="2"/>
  <c r="DD237" i="2"/>
  <c r="DB237" i="2"/>
  <c r="CY237" i="2"/>
  <c r="CZ237" i="2" s="1"/>
  <c r="CX237" i="2"/>
  <c r="CW237" i="2"/>
  <c r="DA237" i="2" s="1"/>
  <c r="DI236" i="2"/>
  <c r="DH236" i="2"/>
  <c r="DG236" i="2"/>
  <c r="DF236" i="2"/>
  <c r="DD236" i="2"/>
  <c r="CX236" i="2"/>
  <c r="CY236" i="2" s="1"/>
  <c r="CZ236" i="2" s="1"/>
  <c r="CW236" i="2"/>
  <c r="DA236" i="2" s="1"/>
  <c r="DI235" i="2"/>
  <c r="DH235" i="2"/>
  <c r="DG235" i="2"/>
  <c r="DF235" i="2"/>
  <c r="DD235" i="2"/>
  <c r="CZ235" i="2"/>
  <c r="CY235" i="2"/>
  <c r="CX235" i="2"/>
  <c r="CW235" i="2"/>
  <c r="DA235" i="2" s="1"/>
  <c r="DI234" i="2"/>
  <c r="DH234" i="2"/>
  <c r="DG234" i="2"/>
  <c r="DF234" i="2"/>
  <c r="DD234" i="2"/>
  <c r="CZ234" i="2"/>
  <c r="CY234" i="2"/>
  <c r="CX234" i="2"/>
  <c r="CW234" i="2"/>
  <c r="DA234" i="2" s="1"/>
  <c r="DI233" i="2"/>
  <c r="DH233" i="2"/>
  <c r="DG233" i="2"/>
  <c r="DF233" i="2"/>
  <c r="DD233" i="2"/>
  <c r="CX233" i="2"/>
  <c r="CY233" i="2" s="1"/>
  <c r="CW233" i="2"/>
  <c r="DI232" i="2"/>
  <c r="DH232" i="2"/>
  <c r="DG232" i="2"/>
  <c r="DF232" i="2"/>
  <c r="DD232" i="2"/>
  <c r="CX232" i="2"/>
  <c r="CY232" i="2" s="1"/>
  <c r="CZ232" i="2" s="1"/>
  <c r="CW232" i="2"/>
  <c r="DI231" i="2"/>
  <c r="DH231" i="2"/>
  <c r="DG231" i="2"/>
  <c r="DF231" i="2"/>
  <c r="DD231" i="2"/>
  <c r="CZ231" i="2"/>
  <c r="CY231" i="2"/>
  <c r="CX231" i="2"/>
  <c r="CW231" i="2"/>
  <c r="DA231" i="2" s="1"/>
  <c r="DI230" i="2"/>
  <c r="DH230" i="2"/>
  <c r="DG230" i="2"/>
  <c r="DF230" i="2"/>
  <c r="DD230" i="2"/>
  <c r="CZ230" i="2"/>
  <c r="CY230" i="2"/>
  <c r="CX230" i="2"/>
  <c r="CW230" i="2"/>
  <c r="DA230" i="2" s="1"/>
  <c r="DI229" i="2"/>
  <c r="DH229" i="2"/>
  <c r="DG229" i="2"/>
  <c r="DF229" i="2"/>
  <c r="DD229" i="2"/>
  <c r="CX229" i="2"/>
  <c r="CY229" i="2" s="1"/>
  <c r="CW229" i="2"/>
  <c r="DI228" i="2"/>
  <c r="DH228" i="2"/>
  <c r="DG228" i="2"/>
  <c r="DF228" i="2"/>
  <c r="DD228" i="2"/>
  <c r="DA228" i="2"/>
  <c r="DB228" i="2" s="1"/>
  <c r="CX228" i="2"/>
  <c r="CY228" i="2" s="1"/>
  <c r="CZ228" i="2" s="1"/>
  <c r="CW228" i="2"/>
  <c r="DI227" i="2"/>
  <c r="DH227" i="2"/>
  <c r="DG227" i="2"/>
  <c r="DF227" i="2"/>
  <c r="DD227" i="2"/>
  <c r="CZ227" i="2"/>
  <c r="CY227" i="2"/>
  <c r="CX227" i="2"/>
  <c r="CW227" i="2"/>
  <c r="DA227" i="2" s="1"/>
  <c r="DI226" i="2"/>
  <c r="DH226" i="2"/>
  <c r="DG226" i="2"/>
  <c r="DF226" i="2"/>
  <c r="DD226" i="2"/>
  <c r="CY226" i="2"/>
  <c r="CX226" i="2"/>
  <c r="CW226" i="2"/>
  <c r="DI225" i="2"/>
  <c r="DH225" i="2"/>
  <c r="DG225" i="2"/>
  <c r="DF225" i="2"/>
  <c r="DD225" i="2"/>
  <c r="CY225" i="2"/>
  <c r="CZ225" i="2" s="1"/>
  <c r="CX225" i="2"/>
  <c r="CW225" i="2"/>
  <c r="DI224" i="2"/>
  <c r="DH224" i="2"/>
  <c r="DG224" i="2"/>
  <c r="DF224" i="2"/>
  <c r="DD224" i="2"/>
  <c r="CX224" i="2"/>
  <c r="CY224" i="2" s="1"/>
  <c r="CZ224" i="2" s="1"/>
  <c r="CW224" i="2"/>
  <c r="DA224" i="2" s="1"/>
  <c r="DB224" i="2" s="1"/>
  <c r="DI223" i="2"/>
  <c r="DH223" i="2"/>
  <c r="DG223" i="2"/>
  <c r="DF223" i="2"/>
  <c r="DD223" i="2"/>
  <c r="CZ223" i="2"/>
  <c r="CY223" i="2"/>
  <c r="CX223" i="2"/>
  <c r="CW223" i="2"/>
  <c r="DA223" i="2" s="1"/>
  <c r="DI222" i="2"/>
  <c r="DH222" i="2"/>
  <c r="DG222" i="2"/>
  <c r="DF222" i="2"/>
  <c r="DD222" i="2"/>
  <c r="CY222" i="2"/>
  <c r="CX222" i="2"/>
  <c r="CW222" i="2"/>
  <c r="DI221" i="2"/>
  <c r="DH221" i="2"/>
  <c r="DG221" i="2"/>
  <c r="DF221" i="2"/>
  <c r="DD221" i="2"/>
  <c r="DB221" i="2"/>
  <c r="CY221" i="2"/>
  <c r="CZ221" i="2" s="1"/>
  <c r="CX221" i="2"/>
  <c r="CW221" i="2"/>
  <c r="DA221" i="2" s="1"/>
  <c r="DI220" i="2"/>
  <c r="DH220" i="2"/>
  <c r="DG220" i="2"/>
  <c r="DF220" i="2"/>
  <c r="DD220" i="2"/>
  <c r="CX220" i="2"/>
  <c r="CY220" i="2" s="1"/>
  <c r="CZ220" i="2" s="1"/>
  <c r="CW220" i="2"/>
  <c r="DA220" i="2" s="1"/>
  <c r="DI219" i="2"/>
  <c r="DH219" i="2"/>
  <c r="DG219" i="2"/>
  <c r="DF219" i="2"/>
  <c r="DD219" i="2"/>
  <c r="CZ219" i="2"/>
  <c r="CY219" i="2"/>
  <c r="CX219" i="2"/>
  <c r="CW219" i="2"/>
  <c r="DA219" i="2" s="1"/>
  <c r="DI218" i="2"/>
  <c r="DH218" i="2"/>
  <c r="DG218" i="2"/>
  <c r="DF218" i="2"/>
  <c r="DD218" i="2"/>
  <c r="CZ218" i="2"/>
  <c r="CY218" i="2"/>
  <c r="CX218" i="2"/>
  <c r="CW218" i="2"/>
  <c r="DA218" i="2" s="1"/>
  <c r="DI217" i="2"/>
  <c r="DH217" i="2"/>
  <c r="DG217" i="2"/>
  <c r="DF217" i="2"/>
  <c r="DD217" i="2"/>
  <c r="CX217" i="2"/>
  <c r="CY217" i="2" s="1"/>
  <c r="CW217" i="2"/>
  <c r="DI216" i="2"/>
  <c r="DH216" i="2"/>
  <c r="DG216" i="2"/>
  <c r="DF216" i="2"/>
  <c r="DD216" i="2"/>
  <c r="CX216" i="2"/>
  <c r="CY216" i="2" s="1"/>
  <c r="CZ216" i="2" s="1"/>
  <c r="CW216" i="2"/>
  <c r="DI215" i="2"/>
  <c r="DH215" i="2"/>
  <c r="DG215" i="2"/>
  <c r="DF215" i="2"/>
  <c r="DD215" i="2"/>
  <c r="CZ215" i="2"/>
  <c r="CY215" i="2"/>
  <c r="CX215" i="2"/>
  <c r="CW215" i="2"/>
  <c r="DA215" i="2" s="1"/>
  <c r="DI214" i="2"/>
  <c r="DH214" i="2"/>
  <c r="DG214" i="2"/>
  <c r="DF214" i="2"/>
  <c r="DD214" i="2"/>
  <c r="CZ214" i="2"/>
  <c r="CY214" i="2"/>
  <c r="CX214" i="2"/>
  <c r="CW214" i="2"/>
  <c r="DA214" i="2" s="1"/>
  <c r="DI213" i="2"/>
  <c r="DH213" i="2"/>
  <c r="DG213" i="2"/>
  <c r="DF213" i="2"/>
  <c r="DD213" i="2"/>
  <c r="CX213" i="2"/>
  <c r="CY213" i="2" s="1"/>
  <c r="CW213" i="2"/>
  <c r="DI212" i="2"/>
  <c r="DH212" i="2"/>
  <c r="DG212" i="2"/>
  <c r="DF212" i="2"/>
  <c r="DD212" i="2"/>
  <c r="DA212" i="2"/>
  <c r="DB212" i="2" s="1"/>
  <c r="CX212" i="2"/>
  <c r="CY212" i="2" s="1"/>
  <c r="CZ212" i="2" s="1"/>
  <c r="CW212" i="2"/>
  <c r="DI211" i="2"/>
  <c r="DH211" i="2"/>
  <c r="DG211" i="2"/>
  <c r="DF211" i="2"/>
  <c r="DD211" i="2"/>
  <c r="CZ211" i="2"/>
  <c r="CY211" i="2"/>
  <c r="CX211" i="2"/>
  <c r="CW211" i="2"/>
  <c r="DA211" i="2" s="1"/>
  <c r="DI210" i="2"/>
  <c r="DH210" i="2"/>
  <c r="DG210" i="2"/>
  <c r="DF210" i="2"/>
  <c r="DD210" i="2"/>
  <c r="CY210" i="2"/>
  <c r="CX210" i="2"/>
  <c r="CW210" i="2"/>
  <c r="DI209" i="2"/>
  <c r="DH209" i="2"/>
  <c r="DG209" i="2"/>
  <c r="DF209" i="2"/>
  <c r="DD209" i="2"/>
  <c r="CY209" i="2"/>
  <c r="CZ209" i="2" s="1"/>
  <c r="CX209" i="2"/>
  <c r="CW209" i="2"/>
  <c r="DI208" i="2"/>
  <c r="DH208" i="2"/>
  <c r="DG208" i="2"/>
  <c r="DF208" i="2"/>
  <c r="DD208" i="2"/>
  <c r="CX208" i="2"/>
  <c r="CY208" i="2" s="1"/>
  <c r="CZ208" i="2" s="1"/>
  <c r="CW208" i="2"/>
  <c r="DA208" i="2" s="1"/>
  <c r="DB208" i="2" s="1"/>
  <c r="DI207" i="2"/>
  <c r="DH207" i="2"/>
  <c r="DG207" i="2"/>
  <c r="DF207" i="2"/>
  <c r="DD207" i="2"/>
  <c r="CZ207" i="2"/>
  <c r="CY207" i="2"/>
  <c r="CX207" i="2"/>
  <c r="CW207" i="2"/>
  <c r="DA207" i="2" s="1"/>
  <c r="DI206" i="2"/>
  <c r="DH206" i="2"/>
  <c r="DG206" i="2"/>
  <c r="DF206" i="2"/>
  <c r="DD206" i="2"/>
  <c r="CY206" i="2"/>
  <c r="CX206" i="2"/>
  <c r="CW206" i="2"/>
  <c r="DI205" i="2"/>
  <c r="DH205" i="2"/>
  <c r="DG205" i="2"/>
  <c r="DF205" i="2"/>
  <c r="DD205" i="2"/>
  <c r="DB205" i="2"/>
  <c r="CY205" i="2"/>
  <c r="CZ205" i="2" s="1"/>
  <c r="CX205" i="2"/>
  <c r="CW205" i="2"/>
  <c r="DA205" i="2" s="1"/>
  <c r="DI204" i="2"/>
  <c r="DH204" i="2"/>
  <c r="DG204" i="2"/>
  <c r="DF204" i="2"/>
  <c r="DD204" i="2"/>
  <c r="CX204" i="2"/>
  <c r="CY204" i="2" s="1"/>
  <c r="CZ204" i="2" s="1"/>
  <c r="CW204" i="2"/>
  <c r="DA204" i="2" s="1"/>
  <c r="DI203" i="2"/>
  <c r="DH203" i="2"/>
  <c r="DG203" i="2"/>
  <c r="DF203" i="2"/>
  <c r="DD203" i="2"/>
  <c r="CZ203" i="2"/>
  <c r="CY203" i="2"/>
  <c r="CX203" i="2"/>
  <c r="CW203" i="2"/>
  <c r="DA203" i="2" s="1"/>
  <c r="DI202" i="2"/>
  <c r="DH202" i="2"/>
  <c r="DG202" i="2"/>
  <c r="DF202" i="2"/>
  <c r="DD202" i="2"/>
  <c r="CZ202" i="2"/>
  <c r="CY202" i="2"/>
  <c r="CX202" i="2"/>
  <c r="CW202" i="2"/>
  <c r="DA202" i="2" s="1"/>
  <c r="DI201" i="2"/>
  <c r="DH201" i="2"/>
  <c r="DG201" i="2"/>
  <c r="DF201" i="2"/>
  <c r="DD201" i="2"/>
  <c r="CX201" i="2"/>
  <c r="CY201" i="2" s="1"/>
  <c r="CW201" i="2"/>
  <c r="DI200" i="2"/>
  <c r="DH200" i="2"/>
  <c r="DG200" i="2"/>
  <c r="DF200" i="2"/>
  <c r="DD200" i="2"/>
  <c r="CX200" i="2"/>
  <c r="CY200" i="2" s="1"/>
  <c r="CZ200" i="2" s="1"/>
  <c r="CW200" i="2"/>
  <c r="DI199" i="2"/>
  <c r="DH199" i="2"/>
  <c r="DG199" i="2"/>
  <c r="DF199" i="2"/>
  <c r="DD199" i="2"/>
  <c r="CZ199" i="2"/>
  <c r="CY199" i="2"/>
  <c r="CX199" i="2"/>
  <c r="CW199" i="2"/>
  <c r="DA199" i="2" s="1"/>
  <c r="DI198" i="2"/>
  <c r="DH198" i="2"/>
  <c r="DG198" i="2"/>
  <c r="DF198" i="2"/>
  <c r="DD198" i="2"/>
  <c r="CZ198" i="2"/>
  <c r="CY198" i="2"/>
  <c r="CX198" i="2"/>
  <c r="CW198" i="2"/>
  <c r="DA198" i="2" s="1"/>
  <c r="DI197" i="2"/>
  <c r="DH197" i="2"/>
  <c r="DG197" i="2"/>
  <c r="DF197" i="2"/>
  <c r="DD197" i="2"/>
  <c r="CX197" i="2"/>
  <c r="CY197" i="2" s="1"/>
  <c r="CW197" i="2"/>
  <c r="DI196" i="2"/>
  <c r="DH196" i="2"/>
  <c r="DG196" i="2"/>
  <c r="DF196" i="2"/>
  <c r="DD196" i="2"/>
  <c r="DA196" i="2"/>
  <c r="DB196" i="2" s="1"/>
  <c r="CX196" i="2"/>
  <c r="CY196" i="2" s="1"/>
  <c r="CZ196" i="2" s="1"/>
  <c r="CW196" i="2"/>
  <c r="DI195" i="2"/>
  <c r="DH195" i="2"/>
  <c r="DG195" i="2"/>
  <c r="DF195" i="2"/>
  <c r="DD195" i="2"/>
  <c r="CZ195" i="2"/>
  <c r="CY195" i="2"/>
  <c r="CX195" i="2"/>
  <c r="CW195" i="2"/>
  <c r="DA195" i="2" s="1"/>
  <c r="DI194" i="2"/>
  <c r="DH194" i="2"/>
  <c r="DG194" i="2"/>
  <c r="DF194" i="2"/>
  <c r="DD194" i="2"/>
  <c r="CY194" i="2"/>
  <c r="CX194" i="2"/>
  <c r="CW194" i="2"/>
  <c r="DI193" i="2"/>
  <c r="DH193" i="2"/>
  <c r="DG193" i="2"/>
  <c r="DF193" i="2"/>
  <c r="DD193" i="2"/>
  <c r="CY193" i="2"/>
  <c r="CZ193" i="2" s="1"/>
  <c r="CX193" i="2"/>
  <c r="CW193" i="2"/>
  <c r="DI192" i="2"/>
  <c r="DH192" i="2"/>
  <c r="DG192" i="2"/>
  <c r="DF192" i="2"/>
  <c r="DD192" i="2"/>
  <c r="CX192" i="2"/>
  <c r="CY192" i="2" s="1"/>
  <c r="CZ192" i="2" s="1"/>
  <c r="CW192" i="2"/>
  <c r="DA192" i="2" s="1"/>
  <c r="DB192" i="2" s="1"/>
  <c r="DI191" i="2"/>
  <c r="DH191" i="2"/>
  <c r="DG191" i="2"/>
  <c r="DF191" i="2"/>
  <c r="DD191" i="2"/>
  <c r="CZ191" i="2"/>
  <c r="CY191" i="2"/>
  <c r="CX191" i="2"/>
  <c r="CW191" i="2"/>
  <c r="DA191" i="2" s="1"/>
  <c r="DI190" i="2"/>
  <c r="DH190" i="2"/>
  <c r="DG190" i="2"/>
  <c r="DF190" i="2"/>
  <c r="DD190" i="2"/>
  <c r="CY190" i="2"/>
  <c r="CX190" i="2"/>
  <c r="CW190" i="2"/>
  <c r="DI189" i="2"/>
  <c r="DH189" i="2"/>
  <c r="DG189" i="2"/>
  <c r="DF189" i="2"/>
  <c r="DD189" i="2"/>
  <c r="DB189" i="2"/>
  <c r="CY189" i="2"/>
  <c r="CZ189" i="2" s="1"/>
  <c r="CX189" i="2"/>
  <c r="CW189" i="2"/>
  <c r="DA189" i="2" s="1"/>
  <c r="DI188" i="2"/>
  <c r="DH188" i="2"/>
  <c r="DG188" i="2"/>
  <c r="DF188" i="2"/>
  <c r="DD188" i="2"/>
  <c r="CX188" i="2"/>
  <c r="CY188" i="2" s="1"/>
  <c r="CZ188" i="2" s="1"/>
  <c r="CW188" i="2"/>
  <c r="DA188" i="2" s="1"/>
  <c r="DI187" i="2"/>
  <c r="DH187" i="2"/>
  <c r="DG187" i="2"/>
  <c r="DF187" i="2"/>
  <c r="DD187" i="2"/>
  <c r="CZ187" i="2"/>
  <c r="CY187" i="2"/>
  <c r="CX187" i="2"/>
  <c r="CW187" i="2"/>
  <c r="DA187" i="2" s="1"/>
  <c r="DI186" i="2"/>
  <c r="DH186" i="2"/>
  <c r="DG186" i="2"/>
  <c r="DF186" i="2"/>
  <c r="DD186" i="2"/>
  <c r="CZ186" i="2"/>
  <c r="CY186" i="2"/>
  <c r="CX186" i="2"/>
  <c r="CW186" i="2"/>
  <c r="DA186" i="2" s="1"/>
  <c r="DI185" i="2"/>
  <c r="DH185" i="2"/>
  <c r="DG185" i="2"/>
  <c r="DF185" i="2"/>
  <c r="DD185" i="2"/>
  <c r="CX185" i="2"/>
  <c r="CY185" i="2" s="1"/>
  <c r="CW185" i="2"/>
  <c r="DI184" i="2"/>
  <c r="DH184" i="2"/>
  <c r="DG184" i="2"/>
  <c r="DF184" i="2"/>
  <c r="DD184" i="2"/>
  <c r="CX184" i="2"/>
  <c r="CY184" i="2" s="1"/>
  <c r="CZ184" i="2" s="1"/>
  <c r="CW184" i="2"/>
  <c r="DI183" i="2"/>
  <c r="DH183" i="2"/>
  <c r="DG183" i="2"/>
  <c r="DF183" i="2"/>
  <c r="DD183" i="2"/>
  <c r="CZ183" i="2"/>
  <c r="CY183" i="2"/>
  <c r="CX183" i="2"/>
  <c r="CW183" i="2"/>
  <c r="DA183" i="2" s="1"/>
  <c r="DI182" i="2"/>
  <c r="DH182" i="2"/>
  <c r="DG182" i="2"/>
  <c r="DF182" i="2"/>
  <c r="DD182" i="2"/>
  <c r="CZ182" i="2"/>
  <c r="CY182" i="2"/>
  <c r="CX182" i="2"/>
  <c r="CW182" i="2"/>
  <c r="DA182" i="2" s="1"/>
  <c r="DI181" i="2"/>
  <c r="DH181" i="2"/>
  <c r="DG181" i="2"/>
  <c r="DF181" i="2"/>
  <c r="DD181" i="2"/>
  <c r="CX181" i="2"/>
  <c r="CY181" i="2" s="1"/>
  <c r="CW181" i="2"/>
  <c r="DI180" i="2"/>
  <c r="DH180" i="2"/>
  <c r="DG180" i="2"/>
  <c r="DF180" i="2"/>
  <c r="DD180" i="2"/>
  <c r="DA180" i="2"/>
  <c r="DB180" i="2" s="1"/>
  <c r="CX180" i="2"/>
  <c r="CY180" i="2" s="1"/>
  <c r="CZ180" i="2" s="1"/>
  <c r="CW180" i="2"/>
  <c r="DI179" i="2"/>
  <c r="DH179" i="2"/>
  <c r="DG179" i="2"/>
  <c r="DF179" i="2"/>
  <c r="DD179" i="2"/>
  <c r="CZ179" i="2"/>
  <c r="CY179" i="2"/>
  <c r="CX179" i="2"/>
  <c r="CW179" i="2"/>
  <c r="DA179" i="2" s="1"/>
  <c r="DI178" i="2"/>
  <c r="DH178" i="2"/>
  <c r="DG178" i="2"/>
  <c r="DF178" i="2"/>
  <c r="DD178" i="2"/>
  <c r="CY178" i="2"/>
  <c r="CX178" i="2"/>
  <c r="CW178" i="2"/>
  <c r="DI177" i="2"/>
  <c r="DH177" i="2"/>
  <c r="DG177" i="2"/>
  <c r="DF177" i="2"/>
  <c r="DD177" i="2"/>
  <c r="CY177" i="2"/>
  <c r="CZ177" i="2" s="1"/>
  <c r="CX177" i="2"/>
  <c r="CW177" i="2"/>
  <c r="DI176" i="2"/>
  <c r="DH176" i="2"/>
  <c r="DG176" i="2"/>
  <c r="DF176" i="2"/>
  <c r="DD176" i="2"/>
  <c r="CX176" i="2"/>
  <c r="CY176" i="2" s="1"/>
  <c r="CZ176" i="2" s="1"/>
  <c r="CW176" i="2"/>
  <c r="DA176" i="2" s="1"/>
  <c r="DB176" i="2" s="1"/>
  <c r="DI175" i="2"/>
  <c r="DH175" i="2"/>
  <c r="DG175" i="2"/>
  <c r="DF175" i="2"/>
  <c r="DD175" i="2"/>
  <c r="CZ175" i="2"/>
  <c r="CY175" i="2"/>
  <c r="CX175" i="2"/>
  <c r="CW175" i="2"/>
  <c r="DA175" i="2" s="1"/>
  <c r="DI174" i="2"/>
  <c r="DH174" i="2"/>
  <c r="DG174" i="2"/>
  <c r="DF174" i="2"/>
  <c r="DD174" i="2"/>
  <c r="CY174" i="2"/>
  <c r="CX174" i="2"/>
  <c r="CW174" i="2"/>
  <c r="DI173" i="2"/>
  <c r="DH173" i="2"/>
  <c r="DG173" i="2"/>
  <c r="DF173" i="2"/>
  <c r="DD173" i="2"/>
  <c r="DB173" i="2"/>
  <c r="CY173" i="2"/>
  <c r="CZ173" i="2" s="1"/>
  <c r="CX173" i="2"/>
  <c r="CW173" i="2"/>
  <c r="DA173" i="2" s="1"/>
  <c r="DI172" i="2"/>
  <c r="DH172" i="2"/>
  <c r="DG172" i="2"/>
  <c r="DF172" i="2"/>
  <c r="DD172" i="2"/>
  <c r="CX172" i="2"/>
  <c r="CY172" i="2" s="1"/>
  <c r="CZ172" i="2" s="1"/>
  <c r="CW172" i="2"/>
  <c r="DA172" i="2" s="1"/>
  <c r="DI171" i="2"/>
  <c r="DH171" i="2"/>
  <c r="DG171" i="2"/>
  <c r="DF171" i="2"/>
  <c r="DD171" i="2"/>
  <c r="CZ171" i="2"/>
  <c r="CY171" i="2"/>
  <c r="CX171" i="2"/>
  <c r="CW171" i="2"/>
  <c r="DA171" i="2" s="1"/>
  <c r="DI170" i="2"/>
  <c r="DH170" i="2"/>
  <c r="DG170" i="2"/>
  <c r="DF170" i="2"/>
  <c r="DD170" i="2"/>
  <c r="CZ170" i="2"/>
  <c r="CY170" i="2"/>
  <c r="CX170" i="2"/>
  <c r="CW170" i="2"/>
  <c r="DA170" i="2" s="1"/>
  <c r="DI169" i="2"/>
  <c r="DH169" i="2"/>
  <c r="DG169" i="2"/>
  <c r="DF169" i="2"/>
  <c r="DD169" i="2"/>
  <c r="CX169" i="2"/>
  <c r="CY169" i="2" s="1"/>
  <c r="CW169" i="2"/>
  <c r="DI168" i="2"/>
  <c r="DH168" i="2"/>
  <c r="DG168" i="2"/>
  <c r="DF168" i="2"/>
  <c r="DD168" i="2"/>
  <c r="CX168" i="2"/>
  <c r="CY168" i="2" s="1"/>
  <c r="CZ168" i="2" s="1"/>
  <c r="CW168" i="2"/>
  <c r="DI167" i="2"/>
  <c r="DH167" i="2"/>
  <c r="DG167" i="2"/>
  <c r="DF167" i="2"/>
  <c r="DD167" i="2"/>
  <c r="CZ167" i="2"/>
  <c r="CY167" i="2"/>
  <c r="CX167" i="2"/>
  <c r="CW167" i="2"/>
  <c r="DA167" i="2" s="1"/>
  <c r="DI166" i="2"/>
  <c r="DH166" i="2"/>
  <c r="DG166" i="2"/>
  <c r="DF166" i="2"/>
  <c r="DD166" i="2"/>
  <c r="CZ166" i="2"/>
  <c r="CY166" i="2"/>
  <c r="CX166" i="2"/>
  <c r="CW166" i="2"/>
  <c r="DA166" i="2" s="1"/>
  <c r="DI165" i="2"/>
  <c r="DH165" i="2"/>
  <c r="DG165" i="2"/>
  <c r="DF165" i="2"/>
  <c r="DD165" i="2"/>
  <c r="CX165" i="2"/>
  <c r="CY165" i="2" s="1"/>
  <c r="CW165" i="2"/>
  <c r="DI164" i="2"/>
  <c r="DH164" i="2"/>
  <c r="DG164" i="2"/>
  <c r="DF164" i="2"/>
  <c r="DD164" i="2"/>
  <c r="DA164" i="2"/>
  <c r="DB164" i="2" s="1"/>
  <c r="CX164" i="2"/>
  <c r="CY164" i="2" s="1"/>
  <c r="CZ164" i="2" s="1"/>
  <c r="CW164" i="2"/>
  <c r="DI163" i="2"/>
  <c r="DH163" i="2"/>
  <c r="DG163" i="2"/>
  <c r="DF163" i="2"/>
  <c r="DD163" i="2"/>
  <c r="CZ163" i="2"/>
  <c r="CY163" i="2"/>
  <c r="CX163" i="2"/>
  <c r="CW163" i="2"/>
  <c r="DA163" i="2" s="1"/>
  <c r="DI162" i="2"/>
  <c r="DH162" i="2"/>
  <c r="DG162" i="2"/>
  <c r="DF162" i="2"/>
  <c r="DD162" i="2"/>
  <c r="CY162" i="2"/>
  <c r="CX162" i="2"/>
  <c r="CW162" i="2"/>
  <c r="DI161" i="2"/>
  <c r="DH161" i="2"/>
  <c r="DG161" i="2"/>
  <c r="DF161" i="2"/>
  <c r="DD161" i="2"/>
  <c r="CY161" i="2"/>
  <c r="CZ161" i="2" s="1"/>
  <c r="CX161" i="2"/>
  <c r="CW161" i="2"/>
  <c r="DI160" i="2"/>
  <c r="DH160" i="2"/>
  <c r="DG160" i="2"/>
  <c r="DF160" i="2"/>
  <c r="DD160" i="2"/>
  <c r="CX160" i="2"/>
  <c r="CY160" i="2" s="1"/>
  <c r="CZ160" i="2" s="1"/>
  <c r="CW160" i="2"/>
  <c r="DA160" i="2" s="1"/>
  <c r="DB160" i="2" s="1"/>
  <c r="DI159" i="2"/>
  <c r="DH159" i="2"/>
  <c r="DG159" i="2"/>
  <c r="DF159" i="2"/>
  <c r="DD159" i="2"/>
  <c r="CZ159" i="2"/>
  <c r="CY159" i="2"/>
  <c r="CX159" i="2"/>
  <c r="CW159" i="2"/>
  <c r="DA159" i="2" s="1"/>
  <c r="DI158" i="2"/>
  <c r="DH158" i="2"/>
  <c r="DG158" i="2"/>
  <c r="DF158" i="2"/>
  <c r="DD158" i="2"/>
  <c r="CY158" i="2"/>
  <c r="CZ158" i="2" s="1"/>
  <c r="CX158" i="2"/>
  <c r="CW158" i="2"/>
  <c r="DI157" i="2"/>
  <c r="DH157" i="2"/>
  <c r="DG157" i="2"/>
  <c r="DF157" i="2"/>
  <c r="DD157" i="2"/>
  <c r="DB157" i="2"/>
  <c r="CY157" i="2"/>
  <c r="CZ157" i="2" s="1"/>
  <c r="CX157" i="2"/>
  <c r="CW157" i="2"/>
  <c r="DA157" i="2" s="1"/>
  <c r="DI156" i="2"/>
  <c r="DH156" i="2"/>
  <c r="DG156" i="2"/>
  <c r="DF156" i="2"/>
  <c r="DD156" i="2"/>
  <c r="CX156" i="2"/>
  <c r="CY156" i="2" s="1"/>
  <c r="CZ156" i="2" s="1"/>
  <c r="CW156" i="2"/>
  <c r="DA156" i="2" s="1"/>
  <c r="DI155" i="2"/>
  <c r="DH155" i="2"/>
  <c r="DG155" i="2"/>
  <c r="DF155" i="2"/>
  <c r="DD155" i="2"/>
  <c r="CZ155" i="2"/>
  <c r="CY155" i="2"/>
  <c r="CX155" i="2"/>
  <c r="CW155" i="2"/>
  <c r="DA155" i="2" s="1"/>
  <c r="DI154" i="2"/>
  <c r="DH154" i="2"/>
  <c r="DG154" i="2"/>
  <c r="DF154" i="2"/>
  <c r="DD154" i="2"/>
  <c r="CZ154" i="2"/>
  <c r="CY154" i="2"/>
  <c r="CX154" i="2"/>
  <c r="CW154" i="2"/>
  <c r="DA154" i="2" s="1"/>
  <c r="DI153" i="2"/>
  <c r="DH153" i="2"/>
  <c r="DG153" i="2"/>
  <c r="DF153" i="2"/>
  <c r="DD153" i="2"/>
  <c r="CX153" i="2"/>
  <c r="CY153" i="2" s="1"/>
  <c r="CW153" i="2"/>
  <c r="DI152" i="2"/>
  <c r="DH152" i="2"/>
  <c r="DG152" i="2"/>
  <c r="DF152" i="2"/>
  <c r="DD152" i="2"/>
  <c r="CX152" i="2"/>
  <c r="CY152" i="2" s="1"/>
  <c r="CZ152" i="2" s="1"/>
  <c r="CW152" i="2"/>
  <c r="DI151" i="2"/>
  <c r="DH151" i="2"/>
  <c r="DG151" i="2"/>
  <c r="DF151" i="2"/>
  <c r="DD151" i="2"/>
  <c r="CZ151" i="2"/>
  <c r="CY151" i="2"/>
  <c r="CX151" i="2"/>
  <c r="CW151" i="2"/>
  <c r="DA151" i="2" s="1"/>
  <c r="DI150" i="2"/>
  <c r="DH150" i="2"/>
  <c r="DG150" i="2"/>
  <c r="DF150" i="2"/>
  <c r="DD150" i="2"/>
  <c r="CZ150" i="2"/>
  <c r="CY150" i="2"/>
  <c r="CX150" i="2"/>
  <c r="CW150" i="2"/>
  <c r="DA150" i="2" s="1"/>
  <c r="DI149" i="2"/>
  <c r="DH149" i="2"/>
  <c r="DG149" i="2"/>
  <c r="DF149" i="2"/>
  <c r="DD149" i="2"/>
  <c r="CX149" i="2"/>
  <c r="CY149" i="2" s="1"/>
  <c r="CW149" i="2"/>
  <c r="DI148" i="2"/>
  <c r="DH148" i="2"/>
  <c r="DG148" i="2"/>
  <c r="DF148" i="2"/>
  <c r="DD148" i="2"/>
  <c r="DA148" i="2"/>
  <c r="DB148" i="2" s="1"/>
  <c r="CX148" i="2"/>
  <c r="CY148" i="2" s="1"/>
  <c r="CZ148" i="2" s="1"/>
  <c r="CW148" i="2"/>
  <c r="DI147" i="2"/>
  <c r="DH147" i="2"/>
  <c r="DG147" i="2"/>
  <c r="DF147" i="2"/>
  <c r="DD147" i="2"/>
  <c r="CZ147" i="2"/>
  <c r="CY147" i="2"/>
  <c r="CX147" i="2"/>
  <c r="CW147" i="2"/>
  <c r="DA147" i="2" s="1"/>
  <c r="DI146" i="2"/>
  <c r="DH146" i="2"/>
  <c r="DG146" i="2"/>
  <c r="DF146" i="2"/>
  <c r="DD146" i="2"/>
  <c r="CY146" i="2"/>
  <c r="CX146" i="2"/>
  <c r="CW146" i="2"/>
  <c r="DI145" i="2"/>
  <c r="DH145" i="2"/>
  <c r="DG145" i="2"/>
  <c r="DF145" i="2"/>
  <c r="DD145" i="2"/>
  <c r="CY145" i="2"/>
  <c r="CZ145" i="2" s="1"/>
  <c r="CX145" i="2"/>
  <c r="CW145" i="2"/>
  <c r="DI144" i="2"/>
  <c r="DH144" i="2"/>
  <c r="DG144" i="2"/>
  <c r="DF144" i="2"/>
  <c r="DD144" i="2"/>
  <c r="CX144" i="2"/>
  <c r="CY144" i="2" s="1"/>
  <c r="CZ144" i="2" s="1"/>
  <c r="CW144" i="2"/>
  <c r="DA144" i="2" s="1"/>
  <c r="DB144" i="2" s="1"/>
  <c r="DI143" i="2"/>
  <c r="DH143" i="2"/>
  <c r="DG143" i="2"/>
  <c r="DF143" i="2"/>
  <c r="DD143" i="2"/>
  <c r="CZ143" i="2"/>
  <c r="CY143" i="2"/>
  <c r="CX143" i="2"/>
  <c r="CW143" i="2"/>
  <c r="DA143" i="2" s="1"/>
  <c r="DI142" i="2"/>
  <c r="DH142" i="2"/>
  <c r="DG142" i="2"/>
  <c r="DF142" i="2"/>
  <c r="DD142" i="2"/>
  <c r="CY142" i="2"/>
  <c r="CZ142" i="2" s="1"/>
  <c r="CX142" i="2"/>
  <c r="CW142" i="2"/>
  <c r="DI141" i="2"/>
  <c r="DH141" i="2"/>
  <c r="DG141" i="2"/>
  <c r="DF141" i="2"/>
  <c r="DD141" i="2"/>
  <c r="DB141" i="2"/>
  <c r="CY141" i="2"/>
  <c r="CZ141" i="2" s="1"/>
  <c r="CX141" i="2"/>
  <c r="CW141" i="2"/>
  <c r="DA141" i="2" s="1"/>
  <c r="DI140" i="2"/>
  <c r="DH140" i="2"/>
  <c r="DG140" i="2"/>
  <c r="DF140" i="2"/>
  <c r="DD140" i="2"/>
  <c r="CX140" i="2"/>
  <c r="CY140" i="2" s="1"/>
  <c r="CZ140" i="2" s="1"/>
  <c r="CW140" i="2"/>
  <c r="DA140" i="2" s="1"/>
  <c r="DI139" i="2"/>
  <c r="DH139" i="2"/>
  <c r="DG139" i="2"/>
  <c r="DF139" i="2"/>
  <c r="DD139" i="2"/>
  <c r="CZ139" i="2"/>
  <c r="CY139" i="2"/>
  <c r="CX139" i="2"/>
  <c r="CW139" i="2"/>
  <c r="DA139" i="2" s="1"/>
  <c r="DI138" i="2"/>
  <c r="DH138" i="2"/>
  <c r="DG138" i="2"/>
  <c r="DF138" i="2"/>
  <c r="DD138" i="2"/>
  <c r="CZ138" i="2"/>
  <c r="CY138" i="2"/>
  <c r="CX138" i="2"/>
  <c r="CW138" i="2"/>
  <c r="DA138" i="2" s="1"/>
  <c r="DI137" i="2"/>
  <c r="DH137" i="2"/>
  <c r="DG137" i="2"/>
  <c r="DF137" i="2"/>
  <c r="DD137" i="2"/>
  <c r="CX137" i="2"/>
  <c r="CY137" i="2" s="1"/>
  <c r="CW137" i="2"/>
  <c r="DI136" i="2"/>
  <c r="DH136" i="2"/>
  <c r="DG136" i="2"/>
  <c r="DF136" i="2"/>
  <c r="DD136" i="2"/>
  <c r="DA136" i="2"/>
  <c r="CZ136" i="2"/>
  <c r="CX136" i="2"/>
  <c r="CY136" i="2" s="1"/>
  <c r="DB136" i="2" s="1"/>
  <c r="CW136" i="2"/>
  <c r="DI135" i="2"/>
  <c r="DH135" i="2"/>
  <c r="DG135" i="2"/>
  <c r="DF135" i="2"/>
  <c r="DD135" i="2"/>
  <c r="CZ135" i="2"/>
  <c r="CY135" i="2"/>
  <c r="CX135" i="2"/>
  <c r="CW135" i="2"/>
  <c r="DA135" i="2" s="1"/>
  <c r="DI134" i="2"/>
  <c r="DH134" i="2"/>
  <c r="DG134" i="2"/>
  <c r="DF134" i="2"/>
  <c r="DD134" i="2"/>
  <c r="CY134" i="2"/>
  <c r="CX134" i="2"/>
  <c r="CW134" i="2"/>
  <c r="DI133" i="2"/>
  <c r="DH133" i="2"/>
  <c r="DG133" i="2"/>
  <c r="DF133" i="2"/>
  <c r="DD133" i="2"/>
  <c r="CX133" i="2"/>
  <c r="CY133" i="2" s="1"/>
  <c r="CW133" i="2"/>
  <c r="DI132" i="2"/>
  <c r="DH132" i="2"/>
  <c r="DG132" i="2"/>
  <c r="DF132" i="2"/>
  <c r="DD132" i="2"/>
  <c r="DA132" i="2"/>
  <c r="CZ132" i="2"/>
  <c r="CX132" i="2"/>
  <c r="CY132" i="2" s="1"/>
  <c r="DB132" i="2" s="1"/>
  <c r="CW132" i="2"/>
  <c r="DI131" i="2"/>
  <c r="DH131" i="2"/>
  <c r="DG131" i="2"/>
  <c r="DF131" i="2"/>
  <c r="DD131" i="2"/>
  <c r="CZ131" i="2"/>
  <c r="CY131" i="2"/>
  <c r="CX131" i="2"/>
  <c r="CW131" i="2"/>
  <c r="DA131" i="2" s="1"/>
  <c r="DI130" i="2"/>
  <c r="DH130" i="2"/>
  <c r="DG130" i="2"/>
  <c r="DF130" i="2"/>
  <c r="DD130" i="2"/>
  <c r="CY130" i="2"/>
  <c r="CX130" i="2"/>
  <c r="CW130" i="2"/>
  <c r="DI129" i="2"/>
  <c r="DH129" i="2"/>
  <c r="DG129" i="2"/>
  <c r="DF129" i="2"/>
  <c r="DD129" i="2"/>
  <c r="CX129" i="2"/>
  <c r="CY129" i="2" s="1"/>
  <c r="CW129" i="2"/>
  <c r="DI128" i="2"/>
  <c r="DH128" i="2"/>
  <c r="DG128" i="2"/>
  <c r="DF128" i="2"/>
  <c r="DD128" i="2"/>
  <c r="DA128" i="2"/>
  <c r="CZ128" i="2"/>
  <c r="CX128" i="2"/>
  <c r="CY128" i="2" s="1"/>
  <c r="DB128" i="2" s="1"/>
  <c r="CW128" i="2"/>
  <c r="DI127" i="2"/>
  <c r="DH127" i="2"/>
  <c r="DG127" i="2"/>
  <c r="DF127" i="2"/>
  <c r="DD127" i="2"/>
  <c r="CZ127" i="2"/>
  <c r="CY127" i="2"/>
  <c r="CX127" i="2"/>
  <c r="CW127" i="2"/>
  <c r="DA127" i="2" s="1"/>
  <c r="DI126" i="2"/>
  <c r="DH126" i="2"/>
  <c r="DG126" i="2"/>
  <c r="DF126" i="2"/>
  <c r="DD126" i="2"/>
  <c r="CY126" i="2"/>
  <c r="CX126" i="2"/>
  <c r="CW126" i="2"/>
  <c r="DI125" i="2"/>
  <c r="DH125" i="2"/>
  <c r="DG125" i="2"/>
  <c r="DF125" i="2"/>
  <c r="DD125" i="2"/>
  <c r="CX125" i="2"/>
  <c r="CY125" i="2" s="1"/>
  <c r="CW125" i="2"/>
  <c r="DA125" i="2" s="1"/>
  <c r="DI124" i="2"/>
  <c r="DH124" i="2"/>
  <c r="DG124" i="2"/>
  <c r="DF124" i="2"/>
  <c r="DD124" i="2"/>
  <c r="CX124" i="2"/>
  <c r="CY124" i="2" s="1"/>
  <c r="CW124" i="2"/>
  <c r="DI123" i="2"/>
  <c r="DH123" i="2"/>
  <c r="DG123" i="2"/>
  <c r="DF123" i="2"/>
  <c r="DD123" i="2"/>
  <c r="CZ123" i="2"/>
  <c r="CY123" i="2"/>
  <c r="CX123" i="2"/>
  <c r="CW123" i="2"/>
  <c r="DA123" i="2" s="1"/>
  <c r="DI122" i="2"/>
  <c r="DH122" i="2"/>
  <c r="DG122" i="2"/>
  <c r="DF122" i="2"/>
  <c r="DD122" i="2"/>
  <c r="CY122" i="2"/>
  <c r="CX122" i="2"/>
  <c r="CW122" i="2"/>
  <c r="DA122" i="2" s="1"/>
  <c r="DI121" i="2"/>
  <c r="DH121" i="2"/>
  <c r="DG121" i="2"/>
  <c r="DF121" i="2"/>
  <c r="DD121" i="2"/>
  <c r="CX121" i="2"/>
  <c r="CY121" i="2" s="1"/>
  <c r="CW121" i="2"/>
  <c r="DI120" i="2"/>
  <c r="DH120" i="2"/>
  <c r="DG120" i="2"/>
  <c r="DF120" i="2"/>
  <c r="DD120" i="2"/>
  <c r="CX120" i="2"/>
  <c r="CY120" i="2" s="1"/>
  <c r="CW120" i="2"/>
  <c r="DI119" i="2"/>
  <c r="DH119" i="2"/>
  <c r="DG119" i="2"/>
  <c r="DF119" i="2"/>
  <c r="DD119" i="2"/>
  <c r="CZ119" i="2"/>
  <c r="CY119" i="2"/>
  <c r="DB119" i="2" s="1"/>
  <c r="CX119" i="2"/>
  <c r="CW119" i="2"/>
  <c r="DA119" i="2" s="1"/>
  <c r="DI118" i="2"/>
  <c r="DH118" i="2"/>
  <c r="DG118" i="2"/>
  <c r="DF118" i="2"/>
  <c r="DD118" i="2"/>
  <c r="CY118" i="2"/>
  <c r="DB118" i="2" s="1"/>
  <c r="CX118" i="2"/>
  <c r="CW118" i="2"/>
  <c r="DA118" i="2" s="1"/>
  <c r="DI117" i="2"/>
  <c r="DH117" i="2"/>
  <c r="DG117" i="2"/>
  <c r="DF117" i="2"/>
  <c r="DD117" i="2"/>
  <c r="CX117" i="2"/>
  <c r="CY117" i="2" s="1"/>
  <c r="CW117" i="2"/>
  <c r="DI116" i="2"/>
  <c r="DH116" i="2"/>
  <c r="DG116" i="2"/>
  <c r="DF116" i="2"/>
  <c r="DD116" i="2"/>
  <c r="CX116" i="2"/>
  <c r="CY116" i="2" s="1"/>
  <c r="CW116" i="2"/>
  <c r="DA116" i="2" s="1"/>
  <c r="DI115" i="2"/>
  <c r="DH115" i="2"/>
  <c r="DG115" i="2"/>
  <c r="DF115" i="2"/>
  <c r="DD115" i="2"/>
  <c r="CZ115" i="2"/>
  <c r="CY115" i="2"/>
  <c r="DB115" i="2" s="1"/>
  <c r="CX115" i="2"/>
  <c r="CW115" i="2"/>
  <c r="DA115" i="2" s="1"/>
  <c r="DI114" i="2"/>
  <c r="DH114" i="2"/>
  <c r="DG114" i="2"/>
  <c r="DF114" i="2"/>
  <c r="DD114" i="2"/>
  <c r="CY114" i="2"/>
  <c r="DB114" i="2" s="1"/>
  <c r="CX114" i="2"/>
  <c r="CW114" i="2"/>
  <c r="DA114" i="2" s="1"/>
  <c r="DI113" i="2"/>
  <c r="DH113" i="2"/>
  <c r="DG113" i="2"/>
  <c r="DF113" i="2"/>
  <c r="DD113" i="2"/>
  <c r="CX113" i="2"/>
  <c r="CY113" i="2" s="1"/>
  <c r="CW113" i="2"/>
  <c r="DA113" i="2" s="1"/>
  <c r="DI112" i="2"/>
  <c r="DH112" i="2"/>
  <c r="DG112" i="2"/>
  <c r="DF112" i="2"/>
  <c r="DD112" i="2"/>
  <c r="CX112" i="2"/>
  <c r="CY112" i="2" s="1"/>
  <c r="CW112" i="2"/>
  <c r="DA112" i="2" s="1"/>
  <c r="DI111" i="2"/>
  <c r="DH111" i="2"/>
  <c r="DG111" i="2"/>
  <c r="DF111" i="2"/>
  <c r="DD111" i="2"/>
  <c r="CZ111" i="2"/>
  <c r="CY111" i="2"/>
  <c r="CX111" i="2"/>
  <c r="CW111" i="2"/>
  <c r="DA111" i="2" s="1"/>
  <c r="DI110" i="2"/>
  <c r="DH110" i="2"/>
  <c r="DG110" i="2"/>
  <c r="DF110" i="2"/>
  <c r="DD110" i="2"/>
  <c r="CY110" i="2"/>
  <c r="CX110" i="2"/>
  <c r="CW110" i="2"/>
  <c r="DA110" i="2" s="1"/>
  <c r="DI109" i="2"/>
  <c r="DH109" i="2"/>
  <c r="DG109" i="2"/>
  <c r="DF109" i="2"/>
  <c r="DD109" i="2"/>
  <c r="CX109" i="2"/>
  <c r="CY109" i="2" s="1"/>
  <c r="CW109" i="2"/>
  <c r="DA109" i="2" s="1"/>
  <c r="DI108" i="2"/>
  <c r="DH108" i="2"/>
  <c r="DG108" i="2"/>
  <c r="DF108" i="2"/>
  <c r="DD108" i="2"/>
  <c r="CX108" i="2"/>
  <c r="CY108" i="2" s="1"/>
  <c r="CW108" i="2"/>
  <c r="DI107" i="2"/>
  <c r="DH107" i="2"/>
  <c r="DG107" i="2"/>
  <c r="DF107" i="2"/>
  <c r="DD107" i="2"/>
  <c r="CZ107" i="2"/>
  <c r="CY107" i="2"/>
  <c r="CX107" i="2"/>
  <c r="CW107" i="2"/>
  <c r="DA107" i="2" s="1"/>
  <c r="DI106" i="2"/>
  <c r="DH106" i="2"/>
  <c r="DG106" i="2"/>
  <c r="DF106" i="2"/>
  <c r="DD106" i="2"/>
  <c r="CY106" i="2"/>
  <c r="CX106" i="2"/>
  <c r="CW106" i="2"/>
  <c r="DA106" i="2" s="1"/>
  <c r="DI105" i="2"/>
  <c r="DH105" i="2"/>
  <c r="DG105" i="2"/>
  <c r="DF105" i="2"/>
  <c r="DD105" i="2"/>
  <c r="CX105" i="2"/>
  <c r="CY105" i="2" s="1"/>
  <c r="CW105" i="2"/>
  <c r="DI104" i="2"/>
  <c r="DH104" i="2"/>
  <c r="DG104" i="2"/>
  <c r="DF104" i="2"/>
  <c r="DD104" i="2"/>
  <c r="CX104" i="2"/>
  <c r="CY104" i="2" s="1"/>
  <c r="CW104" i="2"/>
  <c r="DI103" i="2"/>
  <c r="DH103" i="2"/>
  <c r="DG103" i="2"/>
  <c r="DF103" i="2"/>
  <c r="DD103" i="2"/>
  <c r="CZ103" i="2"/>
  <c r="CY103" i="2"/>
  <c r="DB103" i="2" s="1"/>
  <c r="CX103" i="2"/>
  <c r="CW103" i="2"/>
  <c r="DA103" i="2" s="1"/>
  <c r="DI102" i="2"/>
  <c r="DH102" i="2"/>
  <c r="DG102" i="2"/>
  <c r="DF102" i="2"/>
  <c r="DD102" i="2"/>
  <c r="CY102" i="2"/>
  <c r="DB102" i="2" s="1"/>
  <c r="CX102" i="2"/>
  <c r="CW102" i="2"/>
  <c r="DA102" i="2" s="1"/>
  <c r="DI101" i="2"/>
  <c r="DH101" i="2"/>
  <c r="DG101" i="2"/>
  <c r="DF101" i="2"/>
  <c r="DD101" i="2"/>
  <c r="CX101" i="2"/>
  <c r="CY101" i="2" s="1"/>
  <c r="CW101" i="2"/>
  <c r="DI100" i="2"/>
  <c r="DH100" i="2"/>
  <c r="DG100" i="2"/>
  <c r="DF100" i="2"/>
  <c r="DD100" i="2"/>
  <c r="CX100" i="2"/>
  <c r="CY100" i="2" s="1"/>
  <c r="CW100" i="2"/>
  <c r="DA100" i="2" s="1"/>
  <c r="DI99" i="2"/>
  <c r="DH99" i="2"/>
  <c r="DG99" i="2"/>
  <c r="DF99" i="2"/>
  <c r="DD99" i="2"/>
  <c r="CZ99" i="2"/>
  <c r="CY99" i="2"/>
  <c r="DB99" i="2" s="1"/>
  <c r="CX99" i="2"/>
  <c r="CW99" i="2"/>
  <c r="DA99" i="2" s="1"/>
  <c r="DI98" i="2"/>
  <c r="DH98" i="2"/>
  <c r="DG98" i="2"/>
  <c r="DF98" i="2"/>
  <c r="DD98" i="2"/>
  <c r="CY98" i="2"/>
  <c r="DB98" i="2" s="1"/>
  <c r="CX98" i="2"/>
  <c r="CW98" i="2"/>
  <c r="DA98" i="2" s="1"/>
  <c r="DI97" i="2"/>
  <c r="DH97" i="2"/>
  <c r="DG97" i="2"/>
  <c r="DF97" i="2"/>
  <c r="DD97" i="2"/>
  <c r="CX97" i="2"/>
  <c r="CY97" i="2" s="1"/>
  <c r="CW97" i="2"/>
  <c r="DA97" i="2" s="1"/>
  <c r="DI96" i="2"/>
  <c r="DH96" i="2"/>
  <c r="DG96" i="2"/>
  <c r="DF96" i="2"/>
  <c r="DD96" i="2"/>
  <c r="CX96" i="2"/>
  <c r="CY96" i="2" s="1"/>
  <c r="CW96" i="2"/>
  <c r="DA96" i="2" s="1"/>
  <c r="DI95" i="2"/>
  <c r="DH95" i="2"/>
  <c r="DG95" i="2"/>
  <c r="DF95" i="2"/>
  <c r="DD95" i="2"/>
  <c r="CZ95" i="2"/>
  <c r="CY95" i="2"/>
  <c r="CX95" i="2"/>
  <c r="CW95" i="2"/>
  <c r="DA95" i="2" s="1"/>
  <c r="DI94" i="2"/>
  <c r="DH94" i="2"/>
  <c r="DG94" i="2"/>
  <c r="DF94" i="2"/>
  <c r="DD94" i="2"/>
  <c r="CY94" i="2"/>
  <c r="CX94" i="2"/>
  <c r="CW94" i="2"/>
  <c r="DA94" i="2" s="1"/>
  <c r="DI93" i="2"/>
  <c r="DH93" i="2"/>
  <c r="DG93" i="2"/>
  <c r="DF93" i="2"/>
  <c r="DD93" i="2"/>
  <c r="CX93" i="2"/>
  <c r="CY93" i="2" s="1"/>
  <c r="CW93" i="2"/>
  <c r="DA93" i="2" s="1"/>
  <c r="DI92" i="2"/>
  <c r="DH92" i="2"/>
  <c r="DG92" i="2"/>
  <c r="DF92" i="2"/>
  <c r="DD92" i="2"/>
  <c r="CX92" i="2"/>
  <c r="CY92" i="2" s="1"/>
  <c r="CW92" i="2"/>
  <c r="DI91" i="2"/>
  <c r="DH91" i="2"/>
  <c r="DG91" i="2"/>
  <c r="DF91" i="2"/>
  <c r="DD91" i="2"/>
  <c r="CZ91" i="2"/>
  <c r="CY91" i="2"/>
  <c r="CX91" i="2"/>
  <c r="CW91" i="2"/>
  <c r="DA91" i="2" s="1"/>
  <c r="DI90" i="2"/>
  <c r="DH90" i="2"/>
  <c r="DG90" i="2"/>
  <c r="DF90" i="2"/>
  <c r="DD90" i="2"/>
  <c r="CY90" i="2"/>
  <c r="CX90" i="2"/>
  <c r="CW90" i="2"/>
  <c r="DA90" i="2" s="1"/>
  <c r="DI89" i="2"/>
  <c r="DH89" i="2"/>
  <c r="DG89" i="2"/>
  <c r="DF89" i="2"/>
  <c r="DD89" i="2"/>
  <c r="CX89" i="2"/>
  <c r="CY89" i="2" s="1"/>
  <c r="CW89" i="2"/>
  <c r="DI88" i="2"/>
  <c r="DH88" i="2"/>
  <c r="DG88" i="2"/>
  <c r="DF88" i="2"/>
  <c r="DD88" i="2"/>
  <c r="CX88" i="2"/>
  <c r="CY88" i="2" s="1"/>
  <c r="CW88" i="2"/>
  <c r="DI87" i="2"/>
  <c r="DH87" i="2"/>
  <c r="DG87" i="2"/>
  <c r="DF87" i="2"/>
  <c r="DD87" i="2"/>
  <c r="CZ87" i="2"/>
  <c r="CY87" i="2"/>
  <c r="DB87" i="2" s="1"/>
  <c r="CX87" i="2"/>
  <c r="CW87" i="2"/>
  <c r="DA87" i="2" s="1"/>
  <c r="DI86" i="2"/>
  <c r="DH86" i="2"/>
  <c r="DG86" i="2"/>
  <c r="DF86" i="2"/>
  <c r="DD86" i="2"/>
  <c r="CY86" i="2"/>
  <c r="DB86" i="2" s="1"/>
  <c r="CX86" i="2"/>
  <c r="CW86" i="2"/>
  <c r="DA86" i="2" s="1"/>
  <c r="DI85" i="2"/>
  <c r="DH85" i="2"/>
  <c r="DG85" i="2"/>
  <c r="DF85" i="2"/>
  <c r="DD85" i="2"/>
  <c r="CX85" i="2"/>
  <c r="CY85" i="2" s="1"/>
  <c r="CW85" i="2"/>
  <c r="DI84" i="2"/>
  <c r="DH84" i="2"/>
  <c r="DG84" i="2"/>
  <c r="DF84" i="2"/>
  <c r="DD84" i="2"/>
  <c r="CX84" i="2"/>
  <c r="CY84" i="2" s="1"/>
  <c r="CW84" i="2"/>
  <c r="DA84" i="2" s="1"/>
  <c r="DI83" i="2"/>
  <c r="DH83" i="2"/>
  <c r="DG83" i="2"/>
  <c r="DF83" i="2"/>
  <c r="DD83" i="2"/>
  <c r="CZ83" i="2"/>
  <c r="CY83" i="2"/>
  <c r="DB83" i="2" s="1"/>
  <c r="CX83" i="2"/>
  <c r="CW83" i="2"/>
  <c r="DA83" i="2" s="1"/>
  <c r="DI82" i="2"/>
  <c r="DH82" i="2"/>
  <c r="DG82" i="2"/>
  <c r="DF82" i="2"/>
  <c r="DD82" i="2"/>
  <c r="CY82" i="2"/>
  <c r="DB82" i="2" s="1"/>
  <c r="CX82" i="2"/>
  <c r="CW82" i="2"/>
  <c r="DA82" i="2" s="1"/>
  <c r="DI81" i="2"/>
  <c r="DH81" i="2"/>
  <c r="DG81" i="2"/>
  <c r="DF81" i="2"/>
  <c r="DD81" i="2"/>
  <c r="CX81" i="2"/>
  <c r="CY81" i="2" s="1"/>
  <c r="CW81" i="2"/>
  <c r="DA81" i="2" s="1"/>
  <c r="DI80" i="2"/>
  <c r="DH80" i="2"/>
  <c r="DG80" i="2"/>
  <c r="DF80" i="2"/>
  <c r="DD80" i="2"/>
  <c r="CX80" i="2"/>
  <c r="CY80" i="2" s="1"/>
  <c r="CW80" i="2"/>
  <c r="DA80" i="2" s="1"/>
  <c r="DI79" i="2"/>
  <c r="DH79" i="2"/>
  <c r="DG79" i="2"/>
  <c r="DF79" i="2"/>
  <c r="DD79" i="2"/>
  <c r="CZ79" i="2"/>
  <c r="CY79" i="2"/>
  <c r="CX79" i="2"/>
  <c r="CW79" i="2"/>
  <c r="DA79" i="2" s="1"/>
  <c r="DI78" i="2"/>
  <c r="DH78" i="2"/>
  <c r="DG78" i="2"/>
  <c r="DF78" i="2"/>
  <c r="DD78" i="2"/>
  <c r="CY78" i="2"/>
  <c r="CX78" i="2"/>
  <c r="CW78" i="2"/>
  <c r="DA78" i="2" s="1"/>
  <c r="DI77" i="2"/>
  <c r="DH77" i="2"/>
  <c r="DG77" i="2"/>
  <c r="DF77" i="2"/>
  <c r="DD77" i="2"/>
  <c r="CX77" i="2"/>
  <c r="CY77" i="2" s="1"/>
  <c r="CW77" i="2"/>
  <c r="DA77" i="2" s="1"/>
  <c r="DI76" i="2"/>
  <c r="DH76" i="2"/>
  <c r="DG76" i="2"/>
  <c r="DF76" i="2"/>
  <c r="DD76" i="2"/>
  <c r="CX76" i="2"/>
  <c r="CY76" i="2" s="1"/>
  <c r="CW76" i="2"/>
  <c r="DI75" i="2"/>
  <c r="DH75" i="2"/>
  <c r="DG75" i="2"/>
  <c r="DF75" i="2"/>
  <c r="DD75" i="2"/>
  <c r="CZ75" i="2"/>
  <c r="CY75" i="2"/>
  <c r="CX75" i="2"/>
  <c r="CW75" i="2"/>
  <c r="DA75" i="2" s="1"/>
  <c r="DI74" i="2"/>
  <c r="DH74" i="2"/>
  <c r="DG74" i="2"/>
  <c r="DF74" i="2"/>
  <c r="DD74" i="2"/>
  <c r="CY74" i="2"/>
  <c r="CX74" i="2"/>
  <c r="CW74" i="2"/>
  <c r="DA74" i="2" s="1"/>
  <c r="DI73" i="2"/>
  <c r="DH73" i="2"/>
  <c r="DG73" i="2"/>
  <c r="DF73" i="2"/>
  <c r="DD73" i="2"/>
  <c r="CX73" i="2"/>
  <c r="CY73" i="2" s="1"/>
  <c r="CW73" i="2"/>
  <c r="DI72" i="2"/>
  <c r="DH72" i="2"/>
  <c r="DG72" i="2"/>
  <c r="DF72" i="2"/>
  <c r="DD72" i="2"/>
  <c r="CX72" i="2"/>
  <c r="CY72" i="2" s="1"/>
  <c r="CW72" i="2"/>
  <c r="DI71" i="2"/>
  <c r="DH71" i="2"/>
  <c r="DG71" i="2"/>
  <c r="DF71" i="2"/>
  <c r="DD71" i="2"/>
  <c r="CZ71" i="2"/>
  <c r="CY71" i="2"/>
  <c r="DB71" i="2" s="1"/>
  <c r="CX71" i="2"/>
  <c r="CW71" i="2"/>
  <c r="DA71" i="2" s="1"/>
  <c r="DI70" i="2"/>
  <c r="DH70" i="2"/>
  <c r="DG70" i="2"/>
  <c r="DF70" i="2"/>
  <c r="DD70" i="2"/>
  <c r="CY70" i="2"/>
  <c r="DB70" i="2" s="1"/>
  <c r="CX70" i="2"/>
  <c r="CW70" i="2"/>
  <c r="DA70" i="2" s="1"/>
  <c r="DI69" i="2"/>
  <c r="DH69" i="2"/>
  <c r="DG69" i="2"/>
  <c r="DF69" i="2"/>
  <c r="DD69" i="2"/>
  <c r="CX69" i="2"/>
  <c r="CY69" i="2" s="1"/>
  <c r="CW69" i="2"/>
  <c r="DI68" i="2"/>
  <c r="DH68" i="2"/>
  <c r="DG68" i="2"/>
  <c r="DF68" i="2"/>
  <c r="DD68" i="2"/>
  <c r="CX68" i="2"/>
  <c r="CY68" i="2" s="1"/>
  <c r="CW68" i="2"/>
  <c r="DA68" i="2" s="1"/>
  <c r="DI67" i="2"/>
  <c r="DH67" i="2"/>
  <c r="DG67" i="2"/>
  <c r="DF67" i="2"/>
  <c r="DD67" i="2"/>
  <c r="CZ67" i="2"/>
  <c r="CY67" i="2"/>
  <c r="DB67" i="2" s="1"/>
  <c r="CX67" i="2"/>
  <c r="CW67" i="2"/>
  <c r="DA67" i="2" s="1"/>
  <c r="DI66" i="2"/>
  <c r="DH66" i="2"/>
  <c r="DG66" i="2"/>
  <c r="DF66" i="2"/>
  <c r="DD66" i="2"/>
  <c r="CY66" i="2"/>
  <c r="DB66" i="2" s="1"/>
  <c r="CX66" i="2"/>
  <c r="CW66" i="2"/>
  <c r="DA66" i="2" s="1"/>
  <c r="DI65" i="2"/>
  <c r="DH65" i="2"/>
  <c r="DG65" i="2"/>
  <c r="DF65" i="2"/>
  <c r="DD65" i="2"/>
  <c r="CX65" i="2"/>
  <c r="CY65" i="2" s="1"/>
  <c r="CW65" i="2"/>
  <c r="DA65" i="2" s="1"/>
  <c r="DI64" i="2"/>
  <c r="DH64" i="2"/>
  <c r="DG64" i="2"/>
  <c r="DF64" i="2"/>
  <c r="DD64" i="2"/>
  <c r="CX64" i="2"/>
  <c r="CY64" i="2" s="1"/>
  <c r="CW64" i="2"/>
  <c r="DA64" i="2" s="1"/>
  <c r="DI63" i="2"/>
  <c r="DH63" i="2"/>
  <c r="DG63" i="2"/>
  <c r="DF63" i="2"/>
  <c r="DD63" i="2"/>
  <c r="CZ63" i="2"/>
  <c r="CY63" i="2"/>
  <c r="CX63" i="2"/>
  <c r="CW63" i="2"/>
  <c r="DA63" i="2" s="1"/>
  <c r="DI62" i="2"/>
  <c r="DH62" i="2"/>
  <c r="DG62" i="2"/>
  <c r="DF62" i="2"/>
  <c r="DD62" i="2"/>
  <c r="CY62" i="2"/>
  <c r="CX62" i="2"/>
  <c r="CW62" i="2"/>
  <c r="DA62" i="2" s="1"/>
  <c r="DI61" i="2"/>
  <c r="DH61" i="2"/>
  <c r="DG61" i="2"/>
  <c r="DF61" i="2"/>
  <c r="DD61" i="2"/>
  <c r="CX61" i="2"/>
  <c r="CY61" i="2" s="1"/>
  <c r="CW61" i="2"/>
  <c r="DA61" i="2" s="1"/>
  <c r="DI60" i="2"/>
  <c r="DH60" i="2"/>
  <c r="DG60" i="2"/>
  <c r="DF60" i="2"/>
  <c r="DD60" i="2"/>
  <c r="CX60" i="2"/>
  <c r="CY60" i="2" s="1"/>
  <c r="CW60" i="2"/>
  <c r="DI59" i="2"/>
  <c r="DH59" i="2"/>
  <c r="DG59" i="2"/>
  <c r="DF59" i="2"/>
  <c r="DD59" i="2"/>
  <c r="CZ59" i="2"/>
  <c r="CY59" i="2"/>
  <c r="CX59" i="2"/>
  <c r="CW59" i="2"/>
  <c r="DA59" i="2" s="1"/>
  <c r="DI58" i="2"/>
  <c r="DH58" i="2"/>
  <c r="DG58" i="2"/>
  <c r="DF58" i="2"/>
  <c r="DD58" i="2"/>
  <c r="CY58" i="2"/>
  <c r="CX58" i="2"/>
  <c r="CW58" i="2"/>
  <c r="DA58" i="2" s="1"/>
  <c r="DI57" i="2"/>
  <c r="DH57" i="2"/>
  <c r="DG57" i="2"/>
  <c r="DF57" i="2"/>
  <c r="DD57" i="2"/>
  <c r="CX57" i="2"/>
  <c r="CY57" i="2" s="1"/>
  <c r="CW57" i="2"/>
  <c r="DI56" i="2"/>
  <c r="DH56" i="2"/>
  <c r="DG56" i="2"/>
  <c r="DF56" i="2"/>
  <c r="DD56" i="2"/>
  <c r="CX56" i="2"/>
  <c r="CY56" i="2" s="1"/>
  <c r="CW56" i="2"/>
  <c r="DI55" i="2"/>
  <c r="DH55" i="2"/>
  <c r="DG55" i="2"/>
  <c r="DF55" i="2"/>
  <c r="DD55" i="2"/>
  <c r="CZ55" i="2"/>
  <c r="CY55" i="2"/>
  <c r="DB55" i="2" s="1"/>
  <c r="CX55" i="2"/>
  <c r="CW55" i="2"/>
  <c r="DA55" i="2" s="1"/>
  <c r="DI54" i="2"/>
  <c r="DH54" i="2"/>
  <c r="DG54" i="2"/>
  <c r="DF54" i="2"/>
  <c r="DD54" i="2"/>
  <c r="CY54" i="2"/>
  <c r="DB54" i="2" s="1"/>
  <c r="CX54" i="2"/>
  <c r="CW54" i="2"/>
  <c r="DA54" i="2" s="1"/>
  <c r="DI53" i="2"/>
  <c r="DH53" i="2"/>
  <c r="DG53" i="2"/>
  <c r="DF53" i="2"/>
  <c r="DD53" i="2"/>
  <c r="CX53" i="2"/>
  <c r="CY53" i="2" s="1"/>
  <c r="CW53" i="2"/>
  <c r="DI52" i="2"/>
  <c r="DH52" i="2"/>
  <c r="DG52" i="2"/>
  <c r="DF52" i="2"/>
  <c r="DD52" i="2"/>
  <c r="CX52" i="2"/>
  <c r="CY52" i="2" s="1"/>
  <c r="CW52" i="2"/>
  <c r="DA52" i="2" s="1"/>
  <c r="DI51" i="2"/>
  <c r="DH51" i="2"/>
  <c r="DG51" i="2"/>
  <c r="DF51" i="2"/>
  <c r="DD51" i="2"/>
  <c r="CZ51" i="2"/>
  <c r="CY51" i="2"/>
  <c r="DB51" i="2" s="1"/>
  <c r="CX51" i="2"/>
  <c r="CW51" i="2"/>
  <c r="DA51" i="2" s="1"/>
  <c r="DI50" i="2"/>
  <c r="DH50" i="2"/>
  <c r="DG50" i="2"/>
  <c r="DF50" i="2"/>
  <c r="DD50" i="2"/>
  <c r="CY50" i="2"/>
  <c r="DB50" i="2" s="1"/>
  <c r="CX50" i="2"/>
  <c r="CW50" i="2"/>
  <c r="DA50" i="2" s="1"/>
  <c r="DI49" i="2"/>
  <c r="DH49" i="2"/>
  <c r="DG49" i="2"/>
  <c r="DF49" i="2"/>
  <c r="DD49" i="2"/>
  <c r="CX49" i="2"/>
  <c r="CY49" i="2" s="1"/>
  <c r="CW49" i="2"/>
  <c r="DA49" i="2" s="1"/>
  <c r="DI48" i="2"/>
  <c r="DH48" i="2"/>
  <c r="DG48" i="2"/>
  <c r="DF48" i="2"/>
  <c r="DD48" i="2"/>
  <c r="CX48" i="2"/>
  <c r="CY48" i="2" s="1"/>
  <c r="CW48" i="2"/>
  <c r="DA48" i="2" s="1"/>
  <c r="DI47" i="2"/>
  <c r="DH47" i="2"/>
  <c r="DG47" i="2"/>
  <c r="DF47" i="2"/>
  <c r="DD47" i="2"/>
  <c r="CX47" i="2"/>
  <c r="CY47" i="2" s="1"/>
  <c r="CW47" i="2"/>
  <c r="DI46" i="2"/>
  <c r="DH46" i="2"/>
  <c r="DG46" i="2"/>
  <c r="DF46" i="2"/>
  <c r="DD46" i="2"/>
  <c r="CY46" i="2"/>
  <c r="DB46" i="2" s="1"/>
  <c r="CX46" i="2"/>
  <c r="CW46" i="2"/>
  <c r="DA46" i="2" s="1"/>
  <c r="DI45" i="2"/>
  <c r="DH45" i="2"/>
  <c r="DG45" i="2"/>
  <c r="DF45" i="2"/>
  <c r="DD45" i="2"/>
  <c r="CX45" i="2"/>
  <c r="CY45" i="2" s="1"/>
  <c r="CW45" i="2"/>
  <c r="DI44" i="2"/>
  <c r="DH44" i="2"/>
  <c r="DG44" i="2"/>
  <c r="DF44" i="2"/>
  <c r="DD44" i="2"/>
  <c r="CX44" i="2"/>
  <c r="CY44" i="2" s="1"/>
  <c r="CW44" i="2"/>
  <c r="DA44" i="2" s="1"/>
  <c r="DI43" i="2"/>
  <c r="DH43" i="2"/>
  <c r="DG43" i="2"/>
  <c r="DF43" i="2"/>
  <c r="DD43" i="2"/>
  <c r="CX43" i="2"/>
  <c r="CY43" i="2" s="1"/>
  <c r="CW43" i="2"/>
  <c r="DA43" i="2" s="1"/>
  <c r="DI42" i="2"/>
  <c r="DH42" i="2"/>
  <c r="DG42" i="2"/>
  <c r="DF42" i="2"/>
  <c r="DD42" i="2"/>
  <c r="CY42" i="2"/>
  <c r="CX42" i="2"/>
  <c r="CW42" i="2"/>
  <c r="DA42" i="2" s="1"/>
  <c r="DI41" i="2"/>
  <c r="DH41" i="2"/>
  <c r="DG41" i="2"/>
  <c r="DF41" i="2"/>
  <c r="DD41" i="2"/>
  <c r="CX41" i="2"/>
  <c r="CY41" i="2" s="1"/>
  <c r="CW41" i="2"/>
  <c r="DI40" i="2"/>
  <c r="DH40" i="2"/>
  <c r="DG40" i="2"/>
  <c r="DF40" i="2"/>
  <c r="DD40" i="2"/>
  <c r="CX40" i="2"/>
  <c r="CY40" i="2" s="1"/>
  <c r="CW40" i="2"/>
  <c r="DI39" i="2"/>
  <c r="DH39" i="2"/>
  <c r="DG39" i="2"/>
  <c r="DF39" i="2"/>
  <c r="DD39" i="2"/>
  <c r="CX39" i="2"/>
  <c r="CY39" i="2" s="1"/>
  <c r="CW39" i="2"/>
  <c r="DA39" i="2" s="1"/>
  <c r="DI38" i="2"/>
  <c r="DH38" i="2"/>
  <c r="DG38" i="2"/>
  <c r="DF38" i="2"/>
  <c r="DD38" i="2"/>
  <c r="CY38" i="2"/>
  <c r="CX38" i="2"/>
  <c r="CW38" i="2"/>
  <c r="DA38" i="2" s="1"/>
  <c r="DI37" i="2"/>
  <c r="DH37" i="2"/>
  <c r="DG37" i="2"/>
  <c r="DF37" i="2"/>
  <c r="DD37" i="2"/>
  <c r="CX37" i="2"/>
  <c r="CY37" i="2" s="1"/>
  <c r="CW37" i="2"/>
  <c r="DA37" i="2" s="1"/>
  <c r="DI36" i="2"/>
  <c r="DH36" i="2"/>
  <c r="DG36" i="2"/>
  <c r="DF36" i="2"/>
  <c r="DD36" i="2"/>
  <c r="CY36" i="2"/>
  <c r="CZ36" i="2" s="1"/>
  <c r="CX36" i="2"/>
  <c r="CW36" i="2"/>
  <c r="DA36" i="2" s="1"/>
  <c r="DI35" i="2"/>
  <c r="DH35" i="2"/>
  <c r="DG35" i="2"/>
  <c r="DF35" i="2"/>
  <c r="DD35" i="2"/>
  <c r="CX35" i="2"/>
  <c r="CY35" i="2" s="1"/>
  <c r="CW35" i="2"/>
  <c r="DI34" i="2"/>
  <c r="DH34" i="2"/>
  <c r="DG34" i="2"/>
  <c r="DF34" i="2"/>
  <c r="DD34" i="2"/>
  <c r="CY34" i="2"/>
  <c r="DB34" i="2" s="1"/>
  <c r="CX34" i="2"/>
  <c r="CW34" i="2"/>
  <c r="DA34" i="2" s="1"/>
  <c r="DI33" i="2"/>
  <c r="DH33" i="2"/>
  <c r="DG33" i="2"/>
  <c r="DF33" i="2"/>
  <c r="DD33" i="2"/>
  <c r="CX33" i="2"/>
  <c r="CY33" i="2" s="1"/>
  <c r="CW33" i="2"/>
  <c r="DI32" i="2"/>
  <c r="DH32" i="2"/>
  <c r="DG32" i="2"/>
  <c r="DF32" i="2"/>
  <c r="DD32" i="2"/>
  <c r="CY32" i="2"/>
  <c r="CZ32" i="2" s="1"/>
  <c r="CX32" i="2"/>
  <c r="CW32" i="2"/>
  <c r="DA32" i="2" s="1"/>
  <c r="DI31" i="2"/>
  <c r="DH31" i="2"/>
  <c r="DG31" i="2"/>
  <c r="DF31" i="2"/>
  <c r="DD31" i="2"/>
  <c r="CX31" i="2"/>
  <c r="CY31" i="2" s="1"/>
  <c r="CW31" i="2"/>
  <c r="DA31" i="2" s="1"/>
  <c r="DI30" i="2"/>
  <c r="DH30" i="2"/>
  <c r="DG30" i="2"/>
  <c r="DF30" i="2"/>
  <c r="DD30" i="2"/>
  <c r="CY30" i="2"/>
  <c r="CX30" i="2"/>
  <c r="CW30" i="2"/>
  <c r="DA30" i="2" s="1"/>
  <c r="DI29" i="2"/>
  <c r="DH29" i="2"/>
  <c r="DG29" i="2"/>
  <c r="DF29" i="2"/>
  <c r="DD29" i="2"/>
  <c r="CX29" i="2"/>
  <c r="CY29" i="2" s="1"/>
  <c r="CW29" i="2"/>
  <c r="DA29" i="2" s="1"/>
  <c r="DI28" i="2"/>
  <c r="DH28" i="2"/>
  <c r="DG28" i="2"/>
  <c r="DF28" i="2"/>
  <c r="DD28" i="2"/>
  <c r="CY28" i="2"/>
  <c r="CZ28" i="2" s="1"/>
  <c r="CX28" i="2"/>
  <c r="CW28" i="2"/>
  <c r="DA28" i="2" s="1"/>
  <c r="DI27" i="2"/>
  <c r="DH27" i="2"/>
  <c r="DG27" i="2"/>
  <c r="DF27" i="2"/>
  <c r="DD27" i="2"/>
  <c r="CX27" i="2"/>
  <c r="CY27" i="2" s="1"/>
  <c r="CW27" i="2"/>
  <c r="DI26" i="2"/>
  <c r="DH26" i="2"/>
  <c r="DG26" i="2"/>
  <c r="DF26" i="2"/>
  <c r="DD26" i="2"/>
  <c r="CY26" i="2"/>
  <c r="DB26" i="2" s="1"/>
  <c r="CX26" i="2"/>
  <c r="CW26" i="2"/>
  <c r="DA26" i="2" s="1"/>
  <c r="DI25" i="2"/>
  <c r="DH25" i="2"/>
  <c r="DG25" i="2"/>
  <c r="DF25" i="2"/>
  <c r="DD25" i="2"/>
  <c r="CX25" i="2"/>
  <c r="CY25" i="2" s="1"/>
  <c r="CW25" i="2"/>
  <c r="DI24" i="2"/>
  <c r="DH24" i="2"/>
  <c r="DG24" i="2"/>
  <c r="DF24" i="2"/>
  <c r="DD24" i="2"/>
  <c r="CY24" i="2"/>
  <c r="CZ24" i="2" s="1"/>
  <c r="CX24" i="2"/>
  <c r="CW24" i="2"/>
  <c r="DA24" i="2" s="1"/>
  <c r="DI23" i="2"/>
  <c r="DH23" i="2"/>
  <c r="DG23" i="2"/>
  <c r="DF23" i="2"/>
  <c r="DD23" i="2"/>
  <c r="CX23" i="2"/>
  <c r="CY23" i="2" s="1"/>
  <c r="CW23" i="2"/>
  <c r="DA23" i="2" s="1"/>
  <c r="DI22" i="2"/>
  <c r="DH22" i="2"/>
  <c r="DG22" i="2"/>
  <c r="DF22" i="2"/>
  <c r="DD22" i="2"/>
  <c r="CY22" i="2"/>
  <c r="CX22" i="2"/>
  <c r="CW22" i="2"/>
  <c r="DA22" i="2" s="1"/>
  <c r="DI21" i="2"/>
  <c r="DH21" i="2"/>
  <c r="DG21" i="2"/>
  <c r="DF21" i="2"/>
  <c r="DD21" i="2"/>
  <c r="CX21" i="2"/>
  <c r="CY21" i="2" s="1"/>
  <c r="CW21" i="2"/>
  <c r="DA21" i="2" s="1"/>
  <c r="DI20" i="2"/>
  <c r="DH20" i="2"/>
  <c r="DG20" i="2"/>
  <c r="DF20" i="2"/>
  <c r="DD20" i="2"/>
  <c r="CY20" i="2"/>
  <c r="CZ20" i="2" s="1"/>
  <c r="CX20" i="2"/>
  <c r="CW20" i="2"/>
  <c r="DA20" i="2" s="1"/>
  <c r="DI19" i="2"/>
  <c r="DH19" i="2"/>
  <c r="DG19" i="2"/>
  <c r="DF19" i="2"/>
  <c r="DD19" i="2"/>
  <c r="CX19" i="2"/>
  <c r="CY19" i="2" s="1"/>
  <c r="CW19" i="2"/>
  <c r="DI18" i="2"/>
  <c r="DH18" i="2"/>
  <c r="DG18" i="2"/>
  <c r="DF18" i="2"/>
  <c r="DD18" i="2"/>
  <c r="CY18" i="2"/>
  <c r="DB18" i="2" s="1"/>
  <c r="CX18" i="2"/>
  <c r="CW18" i="2"/>
  <c r="DA18" i="2" s="1"/>
  <c r="DI17" i="2"/>
  <c r="DH17" i="2"/>
  <c r="DG17" i="2"/>
  <c r="DF17" i="2"/>
  <c r="DD17" i="2"/>
  <c r="CX17" i="2"/>
  <c r="CY17" i="2" s="1"/>
  <c r="CW17" i="2"/>
  <c r="DI16" i="2"/>
  <c r="DH16" i="2"/>
  <c r="DG16" i="2"/>
  <c r="DF16" i="2"/>
  <c r="DD16" i="2"/>
  <c r="CY16" i="2"/>
  <c r="CZ16" i="2" s="1"/>
  <c r="CX16" i="2"/>
  <c r="CW16" i="2"/>
  <c r="DA16" i="2" s="1"/>
  <c r="DI15" i="2"/>
  <c r="DH15" i="2"/>
  <c r="DG15" i="2"/>
  <c r="DF15" i="2"/>
  <c r="DD15" i="2"/>
  <c r="CX15" i="2"/>
  <c r="CY15" i="2" s="1"/>
  <c r="CW15" i="2"/>
  <c r="DA15" i="2" s="1"/>
  <c r="DI14" i="2"/>
  <c r="DH14" i="2"/>
  <c r="DG14" i="2"/>
  <c r="DF14" i="2"/>
  <c r="DD14" i="2"/>
  <c r="CY14" i="2"/>
  <c r="CX14" i="2"/>
  <c r="CW14" i="2"/>
  <c r="DA14" i="2" s="1"/>
  <c r="DI13" i="2"/>
  <c r="DH13" i="2"/>
  <c r="DG13" i="2"/>
  <c r="DF13" i="2"/>
  <c r="DD13" i="2"/>
  <c r="CX13" i="2"/>
  <c r="CY13" i="2" s="1"/>
  <c r="CW13" i="2"/>
  <c r="DA13" i="2" s="1"/>
  <c r="DI12" i="2"/>
  <c r="DH12" i="2"/>
  <c r="DG12" i="2"/>
  <c r="DF12" i="2"/>
  <c r="DD12" i="2"/>
  <c r="CY12" i="2"/>
  <c r="CZ12" i="2" s="1"/>
  <c r="CX12" i="2"/>
  <c r="CW12" i="2"/>
  <c r="DA12" i="2" s="1"/>
  <c r="DI11" i="2"/>
  <c r="DH11" i="2"/>
  <c r="DG11" i="2"/>
  <c r="DF11" i="2"/>
  <c r="DD11" i="2"/>
  <c r="CX11" i="2"/>
  <c r="CY11" i="2" s="1"/>
  <c r="CW11" i="2"/>
  <c r="DI10" i="2"/>
  <c r="DH10" i="2"/>
  <c r="DG10" i="2"/>
  <c r="DF10" i="2"/>
  <c r="DD10" i="2"/>
  <c r="CY10" i="2"/>
  <c r="DB10" i="2" s="1"/>
  <c r="CX10" i="2"/>
  <c r="CW10" i="2"/>
  <c r="DA10" i="2" s="1"/>
  <c r="DI9" i="2"/>
  <c r="DH9" i="2"/>
  <c r="DG9" i="2"/>
  <c r="DF9" i="2"/>
  <c r="DD9" i="2"/>
  <c r="CX9" i="2"/>
  <c r="CY9" i="2" s="1"/>
  <c r="CW9" i="2"/>
  <c r="DI8" i="2"/>
  <c r="DH8" i="2"/>
  <c r="DG8" i="2"/>
  <c r="DF8" i="2"/>
  <c r="DD8" i="2"/>
  <c r="CY8" i="2"/>
  <c r="CZ8" i="2" s="1"/>
  <c r="CX8" i="2"/>
  <c r="CW8" i="2"/>
  <c r="DA8" i="2" s="1"/>
  <c r="DI7" i="2"/>
  <c r="DH7" i="2"/>
  <c r="DG7" i="2"/>
  <c r="DF7" i="2"/>
  <c r="DD7" i="2"/>
  <c r="CX7" i="2"/>
  <c r="CY7" i="2" s="1"/>
  <c r="CW7" i="2"/>
  <c r="DA7" i="2" s="1"/>
  <c r="DI6" i="2"/>
  <c r="DH6" i="2"/>
  <c r="DG6" i="2"/>
  <c r="DF6" i="2"/>
  <c r="DD6" i="2"/>
  <c r="CY6" i="2"/>
  <c r="CX6" i="2"/>
  <c r="CW6" i="2"/>
  <c r="DA6" i="2" s="1"/>
  <c r="DI5" i="2"/>
  <c r="DH5" i="2"/>
  <c r="DG5" i="2"/>
  <c r="DF5" i="2"/>
  <c r="DD5" i="2"/>
  <c r="CX5" i="2"/>
  <c r="CY5" i="2" s="1"/>
  <c r="CW5" i="2"/>
  <c r="DA5" i="2" s="1"/>
  <c r="DI4" i="2"/>
  <c r="DH4" i="2"/>
  <c r="DG4" i="2"/>
  <c r="DF4" i="2"/>
  <c r="DD4" i="2"/>
  <c r="CY4" i="2"/>
  <c r="CZ4" i="2" s="1"/>
  <c r="CX4" i="2"/>
  <c r="CW4" i="2"/>
  <c r="DA4" i="2" s="1"/>
  <c r="CZ17" i="2" l="1"/>
  <c r="CZ33" i="2"/>
  <c r="CZ45" i="2"/>
  <c r="CZ120" i="2"/>
  <c r="DB120" i="2"/>
  <c r="CZ9" i="2"/>
  <c r="CZ53" i="2"/>
  <c r="CZ72" i="2"/>
  <c r="CZ88" i="2"/>
  <c r="CZ104" i="2"/>
  <c r="CZ117" i="2"/>
  <c r="DB7" i="2"/>
  <c r="CZ7" i="2"/>
  <c r="DB15" i="2"/>
  <c r="CZ15" i="2"/>
  <c r="CZ52" i="2"/>
  <c r="DB52" i="2"/>
  <c r="DB81" i="2"/>
  <c r="CZ81" i="2"/>
  <c r="DB113" i="2"/>
  <c r="CZ113" i="2"/>
  <c r="CZ116" i="2"/>
  <c r="DB116" i="2"/>
  <c r="CZ169" i="2"/>
  <c r="CZ201" i="2"/>
  <c r="CZ229" i="2"/>
  <c r="CZ56" i="2"/>
  <c r="CZ69" i="2"/>
  <c r="CZ85" i="2"/>
  <c r="CZ101" i="2"/>
  <c r="CZ133" i="2"/>
  <c r="DB31" i="2"/>
  <c r="CZ31" i="2"/>
  <c r="CZ39" i="2"/>
  <c r="DB39" i="2"/>
  <c r="CZ44" i="2"/>
  <c r="DB44" i="2"/>
  <c r="CZ49" i="2"/>
  <c r="DB49" i="2"/>
  <c r="CZ65" i="2"/>
  <c r="DB65" i="2"/>
  <c r="CZ84" i="2"/>
  <c r="DB84" i="2"/>
  <c r="CZ165" i="2"/>
  <c r="CZ197" i="2"/>
  <c r="CZ265" i="2"/>
  <c r="CZ5" i="2"/>
  <c r="DB5" i="2"/>
  <c r="DB6" i="2"/>
  <c r="DA11" i="2"/>
  <c r="CZ13" i="2"/>
  <c r="DB13" i="2"/>
  <c r="DB14" i="2"/>
  <c r="DA19" i="2"/>
  <c r="DB21" i="2"/>
  <c r="CZ21" i="2"/>
  <c r="DB22" i="2"/>
  <c r="DA27" i="2"/>
  <c r="CZ29" i="2"/>
  <c r="DB29" i="2"/>
  <c r="DB30" i="2"/>
  <c r="DA35" i="2"/>
  <c r="CZ37" i="2"/>
  <c r="DB37" i="2"/>
  <c r="DB38" i="2"/>
  <c r="DA41" i="2"/>
  <c r="DB43" i="2"/>
  <c r="CZ43" i="2"/>
  <c r="DA47" i="2"/>
  <c r="CZ48" i="2"/>
  <c r="DB48" i="2"/>
  <c r="DA57" i="2"/>
  <c r="DA60" i="2"/>
  <c r="DB61" i="2"/>
  <c r="CZ61" i="2"/>
  <c r="DB62" i="2"/>
  <c r="DB63" i="2"/>
  <c r="CZ64" i="2"/>
  <c r="DB64" i="2"/>
  <c r="DA73" i="2"/>
  <c r="DA76" i="2"/>
  <c r="CZ77" i="2"/>
  <c r="DB77" i="2"/>
  <c r="DB78" i="2"/>
  <c r="DB79" i="2"/>
  <c r="CZ80" i="2"/>
  <c r="DB80" i="2"/>
  <c r="DA89" i="2"/>
  <c r="DA92" i="2"/>
  <c r="CZ93" i="2"/>
  <c r="DB93" i="2"/>
  <c r="DB94" i="2"/>
  <c r="DB95" i="2"/>
  <c r="CZ96" i="2"/>
  <c r="DB96" i="2"/>
  <c r="DA105" i="2"/>
  <c r="DA108" i="2"/>
  <c r="CZ109" i="2"/>
  <c r="DB109" i="2"/>
  <c r="DB110" i="2"/>
  <c r="DB111" i="2"/>
  <c r="CZ112" i="2"/>
  <c r="DB112" i="2"/>
  <c r="DA121" i="2"/>
  <c r="DA124" i="2"/>
  <c r="DB125" i="2"/>
  <c r="CZ125" i="2"/>
  <c r="DA129" i="2"/>
  <c r="CZ25" i="2"/>
  <c r="DB25" i="2"/>
  <c r="CZ40" i="2"/>
  <c r="CZ23" i="2"/>
  <c r="DB23" i="2"/>
  <c r="CZ68" i="2"/>
  <c r="DB68" i="2"/>
  <c r="CZ97" i="2"/>
  <c r="DB97" i="2"/>
  <c r="CZ100" i="2"/>
  <c r="DB100" i="2"/>
  <c r="CZ137" i="2"/>
  <c r="CZ233" i="2"/>
  <c r="CZ261" i="2"/>
  <c r="DA9" i="2"/>
  <c r="DB9" i="2" s="1"/>
  <c r="DB11" i="2"/>
  <c r="CZ11" i="2"/>
  <c r="DA17" i="2"/>
  <c r="DB17" i="2" s="1"/>
  <c r="CZ19" i="2"/>
  <c r="DB19" i="2"/>
  <c r="DA25" i="2"/>
  <c r="CZ27" i="2"/>
  <c r="DB27" i="2"/>
  <c r="DA33" i="2"/>
  <c r="DB33" i="2" s="1"/>
  <c r="CZ35" i="2"/>
  <c r="DB35" i="2"/>
  <c r="DA40" i="2"/>
  <c r="DB40" i="2" s="1"/>
  <c r="CZ41" i="2"/>
  <c r="DB41" i="2"/>
  <c r="DB42" i="2"/>
  <c r="DA45" i="2"/>
  <c r="DB45" i="2" s="1"/>
  <c r="CZ47" i="2"/>
  <c r="DB47" i="2"/>
  <c r="DA53" i="2"/>
  <c r="DB53" i="2" s="1"/>
  <c r="DA56" i="2"/>
  <c r="DB56" i="2" s="1"/>
  <c r="CZ57" i="2"/>
  <c r="DB57" i="2"/>
  <c r="DB58" i="2"/>
  <c r="DB59" i="2"/>
  <c r="CZ60" i="2"/>
  <c r="DB60" i="2"/>
  <c r="DA69" i="2"/>
  <c r="DB69" i="2" s="1"/>
  <c r="DA72" i="2"/>
  <c r="DB72" i="2" s="1"/>
  <c r="CZ73" i="2"/>
  <c r="DB73" i="2"/>
  <c r="DB74" i="2"/>
  <c r="DB75" i="2"/>
  <c r="CZ76" i="2"/>
  <c r="DB76" i="2"/>
  <c r="DA85" i="2"/>
  <c r="DB85" i="2" s="1"/>
  <c r="DA88" i="2"/>
  <c r="DB88" i="2" s="1"/>
  <c r="DB89" i="2"/>
  <c r="CZ89" i="2"/>
  <c r="DB90" i="2"/>
  <c r="DB91" i="2"/>
  <c r="CZ92" i="2"/>
  <c r="DB92" i="2"/>
  <c r="DA101" i="2"/>
  <c r="DB101" i="2" s="1"/>
  <c r="DA104" i="2"/>
  <c r="DB104" i="2" s="1"/>
  <c r="CZ105" i="2"/>
  <c r="DB105" i="2"/>
  <c r="DB106" i="2"/>
  <c r="DB107" i="2"/>
  <c r="CZ108" i="2"/>
  <c r="DB108" i="2"/>
  <c r="DA117" i="2"/>
  <c r="DB117" i="2" s="1"/>
  <c r="DA120" i="2"/>
  <c r="DB121" i="2"/>
  <c r="CZ121" i="2"/>
  <c r="DB122" i="2"/>
  <c r="DB123" i="2"/>
  <c r="CZ124" i="2"/>
  <c r="DB124" i="2"/>
  <c r="CZ129" i="2"/>
  <c r="DB129" i="2"/>
  <c r="DA133" i="2"/>
  <c r="DB133" i="2" s="1"/>
  <c r="CZ149" i="2"/>
  <c r="CZ153" i="2"/>
  <c r="CZ181" i="2"/>
  <c r="CZ185" i="2"/>
  <c r="CZ213" i="2"/>
  <c r="CZ217" i="2"/>
  <c r="CZ245" i="2"/>
  <c r="CZ249" i="2"/>
  <c r="CZ277" i="2"/>
  <c r="CZ281" i="2"/>
  <c r="DA185" i="2"/>
  <c r="DB185" i="2" s="1"/>
  <c r="DB187" i="2"/>
  <c r="DA201" i="2"/>
  <c r="DB201" i="2" s="1"/>
  <c r="DB203" i="2"/>
  <c r="DA217" i="2"/>
  <c r="DB217" i="2" s="1"/>
  <c r="DB219" i="2"/>
  <c r="DB222" i="2"/>
  <c r="DA233" i="2"/>
  <c r="DB233" i="2" s="1"/>
  <c r="DB235" i="2"/>
  <c r="DA249" i="2"/>
  <c r="DB249" i="2" s="1"/>
  <c r="DB251" i="2"/>
  <c r="DA265" i="2"/>
  <c r="DB265" i="2" s="1"/>
  <c r="DB267" i="2"/>
  <c r="DA281" i="2"/>
  <c r="DB281" i="2" s="1"/>
  <c r="CZ284" i="2"/>
  <c r="CZ298" i="2"/>
  <c r="CZ300" i="2"/>
  <c r="DB300" i="2"/>
  <c r="CZ314" i="2"/>
  <c r="CZ316" i="2"/>
  <c r="CZ330" i="2"/>
  <c r="CZ332" i="2"/>
  <c r="DB332" i="2"/>
  <c r="CZ346" i="2"/>
  <c r="CZ348" i="2"/>
  <c r="CZ362" i="2"/>
  <c r="CZ364" i="2"/>
  <c r="DB364" i="2"/>
  <c r="CZ378" i="2"/>
  <c r="CZ380" i="2"/>
  <c r="CZ394" i="2"/>
  <c r="CZ396" i="2"/>
  <c r="DB396" i="2"/>
  <c r="CZ410" i="2"/>
  <c r="CZ412" i="2"/>
  <c r="CZ426" i="2"/>
  <c r="CZ428" i="2"/>
  <c r="DB428" i="2"/>
  <c r="CZ442" i="2"/>
  <c r="CZ444" i="2"/>
  <c r="CZ458" i="2"/>
  <c r="CZ460" i="2"/>
  <c r="DB460" i="2"/>
  <c r="CZ474" i="2"/>
  <c r="CZ479" i="2"/>
  <c r="CZ495" i="2"/>
  <c r="CZ511" i="2"/>
  <c r="CZ527" i="2"/>
  <c r="CZ543" i="2"/>
  <c r="CZ559" i="2"/>
  <c r="CZ575" i="2"/>
  <c r="CZ591" i="2"/>
  <c r="CZ614" i="2"/>
  <c r="CZ617" i="2"/>
  <c r="DA617" i="2"/>
  <c r="DB617" i="2" s="1"/>
  <c r="CZ623" i="2"/>
  <c r="CZ646" i="2"/>
  <c r="CZ649" i="2"/>
  <c r="DA649" i="2"/>
  <c r="DB649" i="2" s="1"/>
  <c r="CZ655" i="2"/>
  <c r="CZ678" i="2"/>
  <c r="CZ681" i="2"/>
  <c r="DB681" i="2"/>
  <c r="DA681" i="2"/>
  <c r="CZ687" i="2"/>
  <c r="CZ714" i="2"/>
  <c r="CZ718" i="2"/>
  <c r="CZ726" i="2"/>
  <c r="DB139" i="2"/>
  <c r="DA153" i="2"/>
  <c r="DB153" i="2" s="1"/>
  <c r="DB155" i="2"/>
  <c r="DA169" i="2"/>
  <c r="DB169" i="2" s="1"/>
  <c r="DB4" i="2"/>
  <c r="CZ6" i="2"/>
  <c r="DB8" i="2"/>
  <c r="CZ10" i="2"/>
  <c r="DB12" i="2"/>
  <c r="CZ14" i="2"/>
  <c r="DB16" i="2"/>
  <c r="CZ18" i="2"/>
  <c r="DB20" i="2"/>
  <c r="CZ22" i="2"/>
  <c r="DB24" i="2"/>
  <c r="CZ26" i="2"/>
  <c r="DB28" i="2"/>
  <c r="CZ30" i="2"/>
  <c r="DB32" i="2"/>
  <c r="CZ34" i="2"/>
  <c r="DB36" i="2"/>
  <c r="CZ38" i="2"/>
  <c r="CZ42" i="2"/>
  <c r="CZ46" i="2"/>
  <c r="CZ50" i="2"/>
  <c r="CZ54" i="2"/>
  <c r="CZ58" i="2"/>
  <c r="CZ62" i="2"/>
  <c r="CZ66" i="2"/>
  <c r="CZ70" i="2"/>
  <c r="CZ74" i="2"/>
  <c r="CZ78" i="2"/>
  <c r="CZ82" i="2"/>
  <c r="CZ86" i="2"/>
  <c r="CZ90" i="2"/>
  <c r="CZ94" i="2"/>
  <c r="CZ98" i="2"/>
  <c r="CZ102" i="2"/>
  <c r="CZ106" i="2"/>
  <c r="CZ110" i="2"/>
  <c r="CZ114" i="2"/>
  <c r="CZ118" i="2"/>
  <c r="CZ122" i="2"/>
  <c r="CZ126" i="2"/>
  <c r="CZ130" i="2"/>
  <c r="CZ134" i="2"/>
  <c r="DB143" i="2"/>
  <c r="DA152" i="2"/>
  <c r="DB159" i="2"/>
  <c r="DA168" i="2"/>
  <c r="DB168" i="2" s="1"/>
  <c r="CZ174" i="2"/>
  <c r="DB175" i="2"/>
  <c r="DA184" i="2"/>
  <c r="CZ190" i="2"/>
  <c r="DB191" i="2"/>
  <c r="DB193" i="2"/>
  <c r="DA200" i="2"/>
  <c r="CZ206" i="2"/>
  <c r="DB207" i="2"/>
  <c r="DA216" i="2"/>
  <c r="CZ222" i="2"/>
  <c r="DB223" i="2"/>
  <c r="DA232" i="2"/>
  <c r="DB232" i="2" s="1"/>
  <c r="CZ238" i="2"/>
  <c r="DB239" i="2"/>
  <c r="DA248" i="2"/>
  <c r="CZ254" i="2"/>
  <c r="DB255" i="2"/>
  <c r="DB257" i="2"/>
  <c r="DA264" i="2"/>
  <c r="CZ270" i="2"/>
  <c r="DB271" i="2"/>
  <c r="DA280" i="2"/>
  <c r="DA284" i="2"/>
  <c r="DB284" i="2" s="1"/>
  <c r="CZ286" i="2"/>
  <c r="CZ288" i="2"/>
  <c r="DB288" i="2"/>
  <c r="DA300" i="2"/>
  <c r="DB302" i="2"/>
  <c r="CZ302" i="2"/>
  <c r="CZ304" i="2"/>
  <c r="DB304" i="2"/>
  <c r="DA316" i="2"/>
  <c r="DB316" i="2" s="1"/>
  <c r="CZ318" i="2"/>
  <c r="CZ320" i="2"/>
  <c r="DB320" i="2"/>
  <c r="DA332" i="2"/>
  <c r="CZ334" i="2"/>
  <c r="CZ336" i="2"/>
  <c r="DB336" i="2"/>
  <c r="DA348" i="2"/>
  <c r="DB348" i="2" s="1"/>
  <c r="CZ350" i="2"/>
  <c r="CZ352" i="2"/>
  <c r="DB352" i="2"/>
  <c r="DA364" i="2"/>
  <c r="DB366" i="2"/>
  <c r="CZ366" i="2"/>
  <c r="CZ368" i="2"/>
  <c r="DB368" i="2"/>
  <c r="DA380" i="2"/>
  <c r="DB380" i="2" s="1"/>
  <c r="CZ382" i="2"/>
  <c r="CZ384" i="2"/>
  <c r="DB384" i="2"/>
  <c r="DA396" i="2"/>
  <c r="CZ398" i="2"/>
  <c r="CZ400" i="2"/>
  <c r="DB400" i="2"/>
  <c r="DA412" i="2"/>
  <c r="DB412" i="2" s="1"/>
  <c r="CZ414" i="2"/>
  <c r="CZ416" i="2"/>
  <c r="DB416" i="2"/>
  <c r="DA428" i="2"/>
  <c r="DB430" i="2"/>
  <c r="CZ430" i="2"/>
  <c r="CZ432" i="2"/>
  <c r="DB432" i="2"/>
  <c r="DA444" i="2"/>
  <c r="DB444" i="2" s="1"/>
  <c r="CZ446" i="2"/>
  <c r="CZ448" i="2"/>
  <c r="DB448" i="2"/>
  <c r="DA460" i="2"/>
  <c r="CZ462" i="2"/>
  <c r="CZ464" i="2"/>
  <c r="DB464" i="2"/>
  <c r="CZ491" i="2"/>
  <c r="CZ507" i="2"/>
  <c r="CZ523" i="2"/>
  <c r="CZ539" i="2"/>
  <c r="CZ555" i="2"/>
  <c r="CZ571" i="2"/>
  <c r="CZ587" i="2"/>
  <c r="CZ594" i="2"/>
  <c r="CZ602" i="2"/>
  <c r="DB602" i="2"/>
  <c r="CZ626" i="2"/>
  <c r="CZ634" i="2"/>
  <c r="DB634" i="2"/>
  <c r="CZ658" i="2"/>
  <c r="CZ666" i="2"/>
  <c r="DB666" i="2"/>
  <c r="CZ690" i="2"/>
  <c r="CZ698" i="2"/>
  <c r="CZ702" i="2"/>
  <c r="CZ710" i="2"/>
  <c r="DA126" i="2"/>
  <c r="DB126" i="2" s="1"/>
  <c r="DB127" i="2"/>
  <c r="DA130" i="2"/>
  <c r="DB130" i="2" s="1"/>
  <c r="DB131" i="2"/>
  <c r="DA134" i="2"/>
  <c r="DB134" i="2" s="1"/>
  <c r="DB135" i="2"/>
  <c r="DA142" i="2"/>
  <c r="DA145" i="2"/>
  <c r="DB145" i="2" s="1"/>
  <c r="CZ146" i="2"/>
  <c r="DB147" i="2"/>
  <c r="DB150" i="2"/>
  <c r="DB152" i="2"/>
  <c r="DA158" i="2"/>
  <c r="DA161" i="2"/>
  <c r="DB161" i="2" s="1"/>
  <c r="CZ162" i="2"/>
  <c r="DB163" i="2"/>
  <c r="DB166" i="2"/>
  <c r="DA174" i="2"/>
  <c r="DB174" i="2" s="1"/>
  <c r="DA177" i="2"/>
  <c r="DB177" i="2" s="1"/>
  <c r="CZ178" i="2"/>
  <c r="DB179" i="2"/>
  <c r="DB182" i="2"/>
  <c r="DB184" i="2"/>
  <c r="DA190" i="2"/>
  <c r="DB190" i="2" s="1"/>
  <c r="DA193" i="2"/>
  <c r="CZ194" i="2"/>
  <c r="DB195" i="2"/>
  <c r="DB198" i="2"/>
  <c r="DB200" i="2"/>
  <c r="DA206" i="2"/>
  <c r="DB206" i="2" s="1"/>
  <c r="DA209" i="2"/>
  <c r="DB209" i="2" s="1"/>
  <c r="CZ210" i="2"/>
  <c r="DB211" i="2"/>
  <c r="DB214" i="2"/>
  <c r="DB216" i="2"/>
  <c r="DA222" i="2"/>
  <c r="DA225" i="2"/>
  <c r="DB225" i="2" s="1"/>
  <c r="CZ226" i="2"/>
  <c r="DB227" i="2"/>
  <c r="DB230" i="2"/>
  <c r="DA238" i="2"/>
  <c r="DB238" i="2" s="1"/>
  <c r="DA241" i="2"/>
  <c r="DB241" i="2" s="1"/>
  <c r="CZ242" i="2"/>
  <c r="DB243" i="2"/>
  <c r="DB246" i="2"/>
  <c r="DB248" i="2"/>
  <c r="DA254" i="2"/>
  <c r="DB254" i="2" s="1"/>
  <c r="DA257" i="2"/>
  <c r="CZ258" i="2"/>
  <c r="DB259" i="2"/>
  <c r="DB262" i="2"/>
  <c r="DB264" i="2"/>
  <c r="DA270" i="2"/>
  <c r="DB270" i="2" s="1"/>
  <c r="DA273" i="2"/>
  <c r="DB273" i="2" s="1"/>
  <c r="CZ274" i="2"/>
  <c r="DB275" i="2"/>
  <c r="DB278" i="2"/>
  <c r="DB280" i="2"/>
  <c r="DB289" i="2"/>
  <c r="DB290" i="2"/>
  <c r="CZ290" i="2"/>
  <c r="DB291" i="2"/>
  <c r="CZ292" i="2"/>
  <c r="DB292" i="2"/>
  <c r="DA297" i="2"/>
  <c r="DB297" i="2" s="1"/>
  <c r="DA298" i="2"/>
  <c r="DB298" i="2" s="1"/>
  <c r="DB305" i="2"/>
  <c r="DB306" i="2"/>
  <c r="CZ306" i="2"/>
  <c r="DB307" i="2"/>
  <c r="CZ308" i="2"/>
  <c r="DB308" i="2"/>
  <c r="DA313" i="2"/>
  <c r="DB313" i="2" s="1"/>
  <c r="DA314" i="2"/>
  <c r="DB314" i="2" s="1"/>
  <c r="DB321" i="2"/>
  <c r="DB322" i="2"/>
  <c r="CZ322" i="2"/>
  <c r="DB323" i="2"/>
  <c r="CZ324" i="2"/>
  <c r="DB324" i="2"/>
  <c r="DA329" i="2"/>
  <c r="DB329" i="2" s="1"/>
  <c r="DA330" i="2"/>
  <c r="DB330" i="2" s="1"/>
  <c r="DB337" i="2"/>
  <c r="DB338" i="2"/>
  <c r="CZ338" i="2"/>
  <c r="DB339" i="2"/>
  <c r="CZ340" i="2"/>
  <c r="DB340" i="2"/>
  <c r="DA345" i="2"/>
  <c r="DB345" i="2" s="1"/>
  <c r="DA346" i="2"/>
  <c r="DB346" i="2" s="1"/>
  <c r="DB353" i="2"/>
  <c r="DB354" i="2"/>
  <c r="CZ354" i="2"/>
  <c r="DB355" i="2"/>
  <c r="CZ356" i="2"/>
  <c r="DB356" i="2"/>
  <c r="DA361" i="2"/>
  <c r="DB361" i="2" s="1"/>
  <c r="DA362" i="2"/>
  <c r="DB362" i="2" s="1"/>
  <c r="DB369" i="2"/>
  <c r="DB370" i="2"/>
  <c r="CZ370" i="2"/>
  <c r="DB371" i="2"/>
  <c r="CZ372" i="2"/>
  <c r="DB372" i="2"/>
  <c r="DA377" i="2"/>
  <c r="DB377" i="2" s="1"/>
  <c r="DA378" i="2"/>
  <c r="DB378" i="2" s="1"/>
  <c r="DB385" i="2"/>
  <c r="DB386" i="2"/>
  <c r="CZ386" i="2"/>
  <c r="DB387" i="2"/>
  <c r="CZ388" i="2"/>
  <c r="DB388" i="2"/>
  <c r="DA393" i="2"/>
  <c r="DB393" i="2" s="1"/>
  <c r="DA394" i="2"/>
  <c r="DB394" i="2" s="1"/>
  <c r="DB401" i="2"/>
  <c r="DB402" i="2"/>
  <c r="CZ402" i="2"/>
  <c r="DB403" i="2"/>
  <c r="CZ404" i="2"/>
  <c r="DB404" i="2"/>
  <c r="DA409" i="2"/>
  <c r="DB409" i="2" s="1"/>
  <c r="DA410" i="2"/>
  <c r="DB410" i="2" s="1"/>
  <c r="DB417" i="2"/>
  <c r="DB418" i="2"/>
  <c r="CZ418" i="2"/>
  <c r="DB419" i="2"/>
  <c r="CZ420" i="2"/>
  <c r="DB420" i="2"/>
  <c r="DA425" i="2"/>
  <c r="DB425" i="2" s="1"/>
  <c r="DA426" i="2"/>
  <c r="DB426" i="2" s="1"/>
  <c r="DB433" i="2"/>
  <c r="DB434" i="2"/>
  <c r="CZ434" i="2"/>
  <c r="DB435" i="2"/>
  <c r="CZ436" i="2"/>
  <c r="DB436" i="2"/>
  <c r="DA441" i="2"/>
  <c r="DB441" i="2" s="1"/>
  <c r="DA442" i="2"/>
  <c r="DB442" i="2" s="1"/>
  <c r="DB449" i="2"/>
  <c r="DB450" i="2"/>
  <c r="CZ450" i="2"/>
  <c r="DB451" i="2"/>
  <c r="CZ452" i="2"/>
  <c r="DB452" i="2"/>
  <c r="DA457" i="2"/>
  <c r="DB457" i="2" s="1"/>
  <c r="DA458" i="2"/>
  <c r="DB458" i="2" s="1"/>
  <c r="DB465" i="2"/>
  <c r="DB466" i="2"/>
  <c r="CZ466" i="2"/>
  <c r="DB467" i="2"/>
  <c r="CZ468" i="2"/>
  <c r="DB468" i="2"/>
  <c r="DA473" i="2"/>
  <c r="DB473" i="2" s="1"/>
  <c r="DA474" i="2"/>
  <c r="DB474" i="2" s="1"/>
  <c r="DB486" i="2"/>
  <c r="CZ487" i="2"/>
  <c r="DB502" i="2"/>
  <c r="CZ503" i="2"/>
  <c r="DB518" i="2"/>
  <c r="CZ519" i="2"/>
  <c r="DB534" i="2"/>
  <c r="CZ535" i="2"/>
  <c r="DB550" i="2"/>
  <c r="CZ551" i="2"/>
  <c r="DB566" i="2"/>
  <c r="CZ567" i="2"/>
  <c r="DB582" i="2"/>
  <c r="CZ583" i="2"/>
  <c r="DA590" i="2"/>
  <c r="DB590" i="2" s="1"/>
  <c r="CZ598" i="2"/>
  <c r="CZ601" i="2"/>
  <c r="DA601" i="2"/>
  <c r="DB601" i="2" s="1"/>
  <c r="DB604" i="2"/>
  <c r="CZ607" i="2"/>
  <c r="DA618" i="2"/>
  <c r="DB618" i="2" s="1"/>
  <c r="CZ630" i="2"/>
  <c r="CZ633" i="2"/>
  <c r="DB633" i="2"/>
  <c r="DA633" i="2"/>
  <c r="DB636" i="2"/>
  <c r="CZ639" i="2"/>
  <c r="DA650" i="2"/>
  <c r="CZ662" i="2"/>
  <c r="CZ665" i="2"/>
  <c r="DA665" i="2"/>
  <c r="DB665" i="2" s="1"/>
  <c r="DB668" i="2"/>
  <c r="CZ671" i="2"/>
  <c r="DA682" i="2"/>
  <c r="DB682" i="2" s="1"/>
  <c r="CZ694" i="2"/>
  <c r="DA137" i="2"/>
  <c r="DB137" i="2" s="1"/>
  <c r="DB142" i="2"/>
  <c r="DB158" i="2"/>
  <c r="DB171" i="2"/>
  <c r="DB138" i="2"/>
  <c r="DB140" i="2"/>
  <c r="DA146" i="2"/>
  <c r="DB146" i="2" s="1"/>
  <c r="DA149" i="2"/>
  <c r="DB149" i="2" s="1"/>
  <c r="DB151" i="2"/>
  <c r="DB154" i="2"/>
  <c r="DB156" i="2"/>
  <c r="DA162" i="2"/>
  <c r="DB162" i="2" s="1"/>
  <c r="DA165" i="2"/>
  <c r="DB165" i="2" s="1"/>
  <c r="DB167" i="2"/>
  <c r="DB170" i="2"/>
  <c r="DB172" i="2"/>
  <c r="DA178" i="2"/>
  <c r="DB178" i="2" s="1"/>
  <c r="DA181" i="2"/>
  <c r="DB181" i="2" s="1"/>
  <c r="DB183" i="2"/>
  <c r="DB186" i="2"/>
  <c r="DB188" i="2"/>
  <c r="DA194" i="2"/>
  <c r="DB194" i="2" s="1"/>
  <c r="DA197" i="2"/>
  <c r="DB197" i="2" s="1"/>
  <c r="DB199" i="2"/>
  <c r="DB202" i="2"/>
  <c r="DB204" i="2"/>
  <c r="DA210" i="2"/>
  <c r="DB210" i="2" s="1"/>
  <c r="DA213" i="2"/>
  <c r="DB213" i="2" s="1"/>
  <c r="DB215" i="2"/>
  <c r="DB218" i="2"/>
  <c r="DB220" i="2"/>
  <c r="DA226" i="2"/>
  <c r="DB226" i="2" s="1"/>
  <c r="DA229" i="2"/>
  <c r="DB229" i="2" s="1"/>
  <c r="DB231" i="2"/>
  <c r="DB234" i="2"/>
  <c r="DB236" i="2"/>
  <c r="DA242" i="2"/>
  <c r="DB242" i="2" s="1"/>
  <c r="DA245" i="2"/>
  <c r="DB245" i="2" s="1"/>
  <c r="DB247" i="2"/>
  <c r="DB250" i="2"/>
  <c r="DB252" i="2"/>
  <c r="DA258" i="2"/>
  <c r="DB258" i="2" s="1"/>
  <c r="DA261" i="2"/>
  <c r="DB261" i="2" s="1"/>
  <c r="DB263" i="2"/>
  <c r="DB266" i="2"/>
  <c r="DB268" i="2"/>
  <c r="DA274" i="2"/>
  <c r="DB274" i="2" s="1"/>
  <c r="DA277" i="2"/>
  <c r="DB277" i="2" s="1"/>
  <c r="DB279" i="2"/>
  <c r="DB282" i="2"/>
  <c r="DA285" i="2"/>
  <c r="DB285" i="2" s="1"/>
  <c r="DA286" i="2"/>
  <c r="DB286" i="2" s="1"/>
  <c r="DB294" i="2"/>
  <c r="CZ294" i="2"/>
  <c r="DB295" i="2"/>
  <c r="CZ296" i="2"/>
  <c r="DB296" i="2"/>
  <c r="DA301" i="2"/>
  <c r="DB301" i="2" s="1"/>
  <c r="DA302" i="2"/>
  <c r="DB310" i="2"/>
  <c r="CZ310" i="2"/>
  <c r="DB311" i="2"/>
  <c r="CZ312" i="2"/>
  <c r="DB312" i="2"/>
  <c r="DA317" i="2"/>
  <c r="DB317" i="2" s="1"/>
  <c r="DA318" i="2"/>
  <c r="DB318" i="2" s="1"/>
  <c r="DB326" i="2"/>
  <c r="CZ326" i="2"/>
  <c r="DB327" i="2"/>
  <c r="CZ328" i="2"/>
  <c r="DB328" i="2"/>
  <c r="DA333" i="2"/>
  <c r="DB333" i="2" s="1"/>
  <c r="DA334" i="2"/>
  <c r="DB334" i="2" s="1"/>
  <c r="DB342" i="2"/>
  <c r="CZ342" i="2"/>
  <c r="DB343" i="2"/>
  <c r="CZ344" i="2"/>
  <c r="DB344" i="2"/>
  <c r="DA349" i="2"/>
  <c r="DB349" i="2" s="1"/>
  <c r="DA350" i="2"/>
  <c r="DB350" i="2" s="1"/>
  <c r="DB358" i="2"/>
  <c r="CZ358" i="2"/>
  <c r="DB359" i="2"/>
  <c r="CZ360" i="2"/>
  <c r="DB360" i="2"/>
  <c r="DA365" i="2"/>
  <c r="DB365" i="2" s="1"/>
  <c r="DA366" i="2"/>
  <c r="DB374" i="2"/>
  <c r="CZ374" i="2"/>
  <c r="DB375" i="2"/>
  <c r="CZ376" i="2"/>
  <c r="DB376" i="2"/>
  <c r="DA381" i="2"/>
  <c r="DB381" i="2" s="1"/>
  <c r="DA382" i="2"/>
  <c r="DB382" i="2" s="1"/>
  <c r="DB390" i="2"/>
  <c r="CZ390" i="2"/>
  <c r="DB391" i="2"/>
  <c r="CZ392" i="2"/>
  <c r="DB392" i="2"/>
  <c r="DA397" i="2"/>
  <c r="DB397" i="2" s="1"/>
  <c r="DA398" i="2"/>
  <c r="DB398" i="2" s="1"/>
  <c r="DB406" i="2"/>
  <c r="CZ406" i="2"/>
  <c r="DB407" i="2"/>
  <c r="CZ408" i="2"/>
  <c r="DB408" i="2"/>
  <c r="DA413" i="2"/>
  <c r="DB413" i="2" s="1"/>
  <c r="DA414" i="2"/>
  <c r="DB414" i="2" s="1"/>
  <c r="DB422" i="2"/>
  <c r="CZ422" i="2"/>
  <c r="DB423" i="2"/>
  <c r="CZ424" i="2"/>
  <c r="DB424" i="2"/>
  <c r="DA429" i="2"/>
  <c r="DB429" i="2" s="1"/>
  <c r="DA430" i="2"/>
  <c r="DB438" i="2"/>
  <c r="CZ438" i="2"/>
  <c r="DB439" i="2"/>
  <c r="CZ440" i="2"/>
  <c r="DB440" i="2"/>
  <c r="DA445" i="2"/>
  <c r="DB445" i="2" s="1"/>
  <c r="DA446" i="2"/>
  <c r="DB446" i="2" s="1"/>
  <c r="DB454" i="2"/>
  <c r="CZ454" i="2"/>
  <c r="DB455" i="2"/>
  <c r="CZ456" i="2"/>
  <c r="DB456" i="2"/>
  <c r="DA461" i="2"/>
  <c r="DB461" i="2" s="1"/>
  <c r="DA462" i="2"/>
  <c r="DB462" i="2" s="1"/>
  <c r="DB470" i="2"/>
  <c r="CZ470" i="2"/>
  <c r="DB471" i="2"/>
  <c r="CZ472" i="2"/>
  <c r="DB472" i="2"/>
  <c r="CZ483" i="2"/>
  <c r="DA490" i="2"/>
  <c r="DB490" i="2" s="1"/>
  <c r="DB499" i="2"/>
  <c r="CZ499" i="2"/>
  <c r="DA506" i="2"/>
  <c r="DB506" i="2" s="1"/>
  <c r="CZ515" i="2"/>
  <c r="DA522" i="2"/>
  <c r="DB522" i="2" s="1"/>
  <c r="CZ531" i="2"/>
  <c r="DA538" i="2"/>
  <c r="DB538" i="2" s="1"/>
  <c r="CZ547" i="2"/>
  <c r="DA554" i="2"/>
  <c r="DB554" i="2" s="1"/>
  <c r="DB563" i="2"/>
  <c r="CZ563" i="2"/>
  <c r="DA570" i="2"/>
  <c r="DB570" i="2" s="1"/>
  <c r="CZ579" i="2"/>
  <c r="DA586" i="2"/>
  <c r="DB586" i="2" s="1"/>
  <c r="CZ610" i="2"/>
  <c r="CZ618" i="2"/>
  <c r="CZ642" i="2"/>
  <c r="CZ650" i="2"/>
  <c r="DB650" i="2"/>
  <c r="CZ674" i="2"/>
  <c r="CZ682" i="2"/>
  <c r="CZ730" i="2"/>
  <c r="DB730" i="2"/>
  <c r="CZ734" i="2"/>
  <c r="CZ742" i="2"/>
  <c r="DA698" i="2"/>
  <c r="DB698" i="2" s="1"/>
  <c r="DB700" i="2"/>
  <c r="DA714" i="2"/>
  <c r="DB714" i="2" s="1"/>
  <c r="DB716" i="2"/>
  <c r="DA730" i="2"/>
  <c r="DB732" i="2"/>
  <c r="CZ745" i="2"/>
  <c r="CZ759" i="2"/>
  <c r="CZ761" i="2"/>
  <c r="CZ775" i="2"/>
  <c r="CZ777" i="2"/>
  <c r="CZ791" i="2"/>
  <c r="CZ793" i="2"/>
  <c r="CZ807" i="2"/>
  <c r="CZ809" i="2"/>
  <c r="CZ823" i="2"/>
  <c r="CZ825" i="2"/>
  <c r="CZ839" i="2"/>
  <c r="CZ841" i="2"/>
  <c r="CZ855" i="2"/>
  <c r="CZ857" i="2"/>
  <c r="CZ871" i="2"/>
  <c r="CZ873" i="2"/>
  <c r="CZ887" i="2"/>
  <c r="CZ894" i="2"/>
  <c r="CZ898" i="2"/>
  <c r="DB898" i="2"/>
  <c r="CZ910" i="2"/>
  <c r="CZ914" i="2"/>
  <c r="DB914" i="2"/>
  <c r="CZ926" i="2"/>
  <c r="CZ930" i="2"/>
  <c r="CZ942" i="2"/>
  <c r="CZ946" i="2"/>
  <c r="CZ958" i="2"/>
  <c r="CZ962" i="2"/>
  <c r="DB962" i="2"/>
  <c r="DB592" i="2"/>
  <c r="DA606" i="2"/>
  <c r="DB606" i="2" s="1"/>
  <c r="DB608" i="2"/>
  <c r="DA622" i="2"/>
  <c r="DB622" i="2" s="1"/>
  <c r="DB624" i="2"/>
  <c r="DB627" i="2"/>
  <c r="DA638" i="2"/>
  <c r="DB638" i="2" s="1"/>
  <c r="DB640" i="2"/>
  <c r="DA654" i="2"/>
  <c r="DB654" i="2" s="1"/>
  <c r="DB656" i="2"/>
  <c r="DA670" i="2"/>
  <c r="DB670" i="2" s="1"/>
  <c r="DB672" i="2"/>
  <c r="DA686" i="2"/>
  <c r="DB686" i="2" s="1"/>
  <c r="DB688" i="2"/>
  <c r="DB691" i="2"/>
  <c r="DA697" i="2"/>
  <c r="DA702" i="2"/>
  <c r="DB702" i="2" s="1"/>
  <c r="CZ703" i="2"/>
  <c r="DB704" i="2"/>
  <c r="DA713" i="2"/>
  <c r="DA718" i="2"/>
  <c r="DB718" i="2" s="1"/>
  <c r="CZ719" i="2"/>
  <c r="DB720" i="2"/>
  <c r="DB723" i="2"/>
  <c r="DA729" i="2"/>
  <c r="DA734" i="2"/>
  <c r="DB734" i="2" s="1"/>
  <c r="CZ735" i="2"/>
  <c r="DB736" i="2"/>
  <c r="DA745" i="2"/>
  <c r="DB745" i="2" s="1"/>
  <c r="CZ747" i="2"/>
  <c r="CZ749" i="2"/>
  <c r="DB749" i="2"/>
  <c r="DA761" i="2"/>
  <c r="DB761" i="2" s="1"/>
  <c r="CZ763" i="2"/>
  <c r="CZ765" i="2"/>
  <c r="DB765" i="2"/>
  <c r="DA777" i="2"/>
  <c r="DB777" i="2" s="1"/>
  <c r="CZ779" i="2"/>
  <c r="CZ781" i="2"/>
  <c r="DB781" i="2"/>
  <c r="DA793" i="2"/>
  <c r="DB793" i="2" s="1"/>
  <c r="CZ795" i="2"/>
  <c r="CZ797" i="2"/>
  <c r="DB797" i="2"/>
  <c r="DA809" i="2"/>
  <c r="DB809" i="2" s="1"/>
  <c r="CZ811" i="2"/>
  <c r="CZ813" i="2"/>
  <c r="DB813" i="2"/>
  <c r="DA825" i="2"/>
  <c r="DB825" i="2" s="1"/>
  <c r="CZ827" i="2"/>
  <c r="CZ829" i="2"/>
  <c r="DB829" i="2"/>
  <c r="DA841" i="2"/>
  <c r="DB841" i="2" s="1"/>
  <c r="CZ843" i="2"/>
  <c r="CZ845" i="2"/>
  <c r="DB845" i="2"/>
  <c r="DA857" i="2"/>
  <c r="DB857" i="2" s="1"/>
  <c r="CZ859" i="2"/>
  <c r="CZ861" i="2"/>
  <c r="DB861" i="2"/>
  <c r="DA873" i="2"/>
  <c r="DB873" i="2" s="1"/>
  <c r="CZ875" i="2"/>
  <c r="CZ877" i="2"/>
  <c r="DB877" i="2"/>
  <c r="CZ883" i="2"/>
  <c r="CZ897" i="2"/>
  <c r="DB897" i="2"/>
  <c r="DA897" i="2"/>
  <c r="CZ913" i="2"/>
  <c r="DB913" i="2"/>
  <c r="DA913" i="2"/>
  <c r="CZ929" i="2"/>
  <c r="DA929" i="2"/>
  <c r="DB929" i="2" s="1"/>
  <c r="CZ945" i="2"/>
  <c r="DA945" i="2"/>
  <c r="DB945" i="2" s="1"/>
  <c r="CZ961" i="2"/>
  <c r="DB961" i="2"/>
  <c r="DA961" i="2"/>
  <c r="DB476" i="2"/>
  <c r="DA479" i="2"/>
  <c r="DB479" i="2" s="1"/>
  <c r="DB480" i="2"/>
  <c r="DA483" i="2"/>
  <c r="DB483" i="2" s="1"/>
  <c r="DB484" i="2"/>
  <c r="DA487" i="2"/>
  <c r="DB487" i="2" s="1"/>
  <c r="DB488" i="2"/>
  <c r="DA491" i="2"/>
  <c r="DB491" i="2" s="1"/>
  <c r="DB492" i="2"/>
  <c r="DA495" i="2"/>
  <c r="DB495" i="2" s="1"/>
  <c r="DB496" i="2"/>
  <c r="DA499" i="2"/>
  <c r="DB500" i="2"/>
  <c r="DA503" i="2"/>
  <c r="DB503" i="2" s="1"/>
  <c r="DB504" i="2"/>
  <c r="DA507" i="2"/>
  <c r="DB507" i="2" s="1"/>
  <c r="DB508" i="2"/>
  <c r="DA511" i="2"/>
  <c r="DB511" i="2" s="1"/>
  <c r="DB512" i="2"/>
  <c r="DA515" i="2"/>
  <c r="DB515" i="2" s="1"/>
  <c r="DB516" i="2"/>
  <c r="DA519" i="2"/>
  <c r="DB519" i="2" s="1"/>
  <c r="DB520" i="2"/>
  <c r="DA523" i="2"/>
  <c r="DB523" i="2" s="1"/>
  <c r="DB524" i="2"/>
  <c r="DA527" i="2"/>
  <c r="DB527" i="2" s="1"/>
  <c r="DB528" i="2"/>
  <c r="DA531" i="2"/>
  <c r="DB531" i="2" s="1"/>
  <c r="DB532" i="2"/>
  <c r="DA535" i="2"/>
  <c r="DB535" i="2" s="1"/>
  <c r="DB536" i="2"/>
  <c r="DA539" i="2"/>
  <c r="DB539" i="2" s="1"/>
  <c r="DB540" i="2"/>
  <c r="DA543" i="2"/>
  <c r="DB543" i="2" s="1"/>
  <c r="DB544" i="2"/>
  <c r="DA547" i="2"/>
  <c r="DB547" i="2" s="1"/>
  <c r="DB548" i="2"/>
  <c r="DA551" i="2"/>
  <c r="DB551" i="2" s="1"/>
  <c r="DB552" i="2"/>
  <c r="DA555" i="2"/>
  <c r="DB555" i="2" s="1"/>
  <c r="DB556" i="2"/>
  <c r="DA559" i="2"/>
  <c r="DB559" i="2" s="1"/>
  <c r="DB560" i="2"/>
  <c r="DA563" i="2"/>
  <c r="DB564" i="2"/>
  <c r="DA567" i="2"/>
  <c r="DB567" i="2" s="1"/>
  <c r="DB568" i="2"/>
  <c r="DA571" i="2"/>
  <c r="DB571" i="2" s="1"/>
  <c r="DB572" i="2"/>
  <c r="DA575" i="2"/>
  <c r="DB575" i="2" s="1"/>
  <c r="DB576" i="2"/>
  <c r="DA579" i="2"/>
  <c r="DB579" i="2" s="1"/>
  <c r="DB580" i="2"/>
  <c r="DA583" i="2"/>
  <c r="DB583" i="2" s="1"/>
  <c r="DB584" i="2"/>
  <c r="DA587" i="2"/>
  <c r="DB587" i="2" s="1"/>
  <c r="DB588" i="2"/>
  <c r="DA591" i="2"/>
  <c r="DB591" i="2" s="1"/>
  <c r="DA594" i="2"/>
  <c r="DB594" i="2" s="1"/>
  <c r="CZ595" i="2"/>
  <c r="DB596" i="2"/>
  <c r="DB599" i="2"/>
  <c r="DA607" i="2"/>
  <c r="DB607" i="2" s="1"/>
  <c r="DA610" i="2"/>
  <c r="DB610" i="2" s="1"/>
  <c r="CZ611" i="2"/>
  <c r="DB612" i="2"/>
  <c r="DB615" i="2"/>
  <c r="DA623" i="2"/>
  <c r="DB623" i="2" s="1"/>
  <c r="DA626" i="2"/>
  <c r="DB626" i="2" s="1"/>
  <c r="CZ627" i="2"/>
  <c r="DB628" i="2"/>
  <c r="DB631" i="2"/>
  <c r="DA639" i="2"/>
  <c r="DB639" i="2" s="1"/>
  <c r="DA642" i="2"/>
  <c r="DB642" i="2" s="1"/>
  <c r="CZ643" i="2"/>
  <c r="DB644" i="2"/>
  <c r="DB647" i="2"/>
  <c r="DA655" i="2"/>
  <c r="DB655" i="2" s="1"/>
  <c r="DA658" i="2"/>
  <c r="DB658" i="2" s="1"/>
  <c r="CZ659" i="2"/>
  <c r="DB660" i="2"/>
  <c r="DB663" i="2"/>
  <c r="DA671" i="2"/>
  <c r="DB671" i="2" s="1"/>
  <c r="DA674" i="2"/>
  <c r="DB674" i="2" s="1"/>
  <c r="CZ675" i="2"/>
  <c r="DB676" i="2"/>
  <c r="DB679" i="2"/>
  <c r="DA687" i="2"/>
  <c r="DB687" i="2" s="1"/>
  <c r="DA690" i="2"/>
  <c r="DB690" i="2" s="1"/>
  <c r="CZ691" i="2"/>
  <c r="DB692" i="2"/>
  <c r="DB695" i="2"/>
  <c r="DB697" i="2"/>
  <c r="DA703" i="2"/>
  <c r="DB703" i="2" s="1"/>
  <c r="DA706" i="2"/>
  <c r="DB706" i="2" s="1"/>
  <c r="CZ707" i="2"/>
  <c r="DB708" i="2"/>
  <c r="DB711" i="2"/>
  <c r="DB713" i="2"/>
  <c r="DA719" i="2"/>
  <c r="DB719" i="2" s="1"/>
  <c r="DA722" i="2"/>
  <c r="DB722" i="2" s="1"/>
  <c r="CZ723" i="2"/>
  <c r="DB724" i="2"/>
  <c r="DB727" i="2"/>
  <c r="DB729" i="2"/>
  <c r="DA735" i="2"/>
  <c r="DB735" i="2" s="1"/>
  <c r="DA738" i="2"/>
  <c r="DB738" i="2" s="1"/>
  <c r="CZ739" i="2"/>
  <c r="DB740" i="2"/>
  <c r="DB743" i="2"/>
  <c r="DB750" i="2"/>
  <c r="DB751" i="2"/>
  <c r="CZ751" i="2"/>
  <c r="DB752" i="2"/>
  <c r="CZ753" i="2"/>
  <c r="DB753" i="2"/>
  <c r="DA759" i="2"/>
  <c r="DB759" i="2" s="1"/>
  <c r="DB766" i="2"/>
  <c r="DB767" i="2"/>
  <c r="CZ767" i="2"/>
  <c r="DB768" i="2"/>
  <c r="CZ769" i="2"/>
  <c r="DB769" i="2"/>
  <c r="DA775" i="2"/>
  <c r="DB775" i="2" s="1"/>
  <c r="DB782" i="2"/>
  <c r="DB783" i="2"/>
  <c r="CZ783" i="2"/>
  <c r="DB784" i="2"/>
  <c r="CZ785" i="2"/>
  <c r="DB785" i="2"/>
  <c r="DA791" i="2"/>
  <c r="DB791" i="2" s="1"/>
  <c r="DB798" i="2"/>
  <c r="DB799" i="2"/>
  <c r="CZ799" i="2"/>
  <c r="DB800" i="2"/>
  <c r="CZ801" i="2"/>
  <c r="DB801" i="2"/>
  <c r="DA807" i="2"/>
  <c r="DB807" i="2" s="1"/>
  <c r="DB814" i="2"/>
  <c r="DB815" i="2"/>
  <c r="CZ815" i="2"/>
  <c r="DB816" i="2"/>
  <c r="CZ817" i="2"/>
  <c r="DB817" i="2"/>
  <c r="DA823" i="2"/>
  <c r="DB823" i="2" s="1"/>
  <c r="DB830" i="2"/>
  <c r="DB831" i="2"/>
  <c r="CZ831" i="2"/>
  <c r="DB832" i="2"/>
  <c r="CZ833" i="2"/>
  <c r="DB833" i="2"/>
  <c r="DA839" i="2"/>
  <c r="DB839" i="2" s="1"/>
  <c r="DB846" i="2"/>
  <c r="DB847" i="2"/>
  <c r="CZ847" i="2"/>
  <c r="DB848" i="2"/>
  <c r="CZ849" i="2"/>
  <c r="DB849" i="2"/>
  <c r="DA855" i="2"/>
  <c r="DB855" i="2" s="1"/>
  <c r="DB862" i="2"/>
  <c r="DB863" i="2"/>
  <c r="CZ863" i="2"/>
  <c r="DB864" i="2"/>
  <c r="CZ865" i="2"/>
  <c r="DB865" i="2"/>
  <c r="DA871" i="2"/>
  <c r="DB871" i="2" s="1"/>
  <c r="DB878" i="2"/>
  <c r="CZ879" i="2"/>
  <c r="CZ903" i="2"/>
  <c r="CZ919" i="2"/>
  <c r="DB935" i="2"/>
  <c r="CZ935" i="2"/>
  <c r="CZ951" i="2"/>
  <c r="CZ967" i="2"/>
  <c r="DA595" i="2"/>
  <c r="DB595" i="2" s="1"/>
  <c r="DA598" i="2"/>
  <c r="DB598" i="2" s="1"/>
  <c r="CZ599" i="2"/>
  <c r="DB600" i="2"/>
  <c r="DB603" i="2"/>
  <c r="DB605" i="2"/>
  <c r="DA611" i="2"/>
  <c r="DB611" i="2" s="1"/>
  <c r="DA614" i="2"/>
  <c r="DB614" i="2" s="1"/>
  <c r="CZ615" i="2"/>
  <c r="DB616" i="2"/>
  <c r="DB619" i="2"/>
  <c r="DB621" i="2"/>
  <c r="DA627" i="2"/>
  <c r="DA630" i="2"/>
  <c r="DB630" i="2" s="1"/>
  <c r="CZ631" i="2"/>
  <c r="DB632" i="2"/>
  <c r="DB635" i="2"/>
  <c r="DB637" i="2"/>
  <c r="DA643" i="2"/>
  <c r="DB643" i="2" s="1"/>
  <c r="DA646" i="2"/>
  <c r="DB646" i="2" s="1"/>
  <c r="CZ647" i="2"/>
  <c r="DB648" i="2"/>
  <c r="DB651" i="2"/>
  <c r="DB653" i="2"/>
  <c r="DA659" i="2"/>
  <c r="DB659" i="2" s="1"/>
  <c r="DA662" i="2"/>
  <c r="DB662" i="2" s="1"/>
  <c r="CZ663" i="2"/>
  <c r="DB664" i="2"/>
  <c r="DB667" i="2"/>
  <c r="DB669" i="2"/>
  <c r="DA675" i="2"/>
  <c r="DB675" i="2" s="1"/>
  <c r="DA678" i="2"/>
  <c r="DB678" i="2" s="1"/>
  <c r="CZ679" i="2"/>
  <c r="DB680" i="2"/>
  <c r="DB683" i="2"/>
  <c r="DB685" i="2"/>
  <c r="DA691" i="2"/>
  <c r="DA694" i="2"/>
  <c r="DB694" i="2" s="1"/>
  <c r="CZ695" i="2"/>
  <c r="DB696" i="2"/>
  <c r="DB699" i="2"/>
  <c r="DB701" i="2"/>
  <c r="DA707" i="2"/>
  <c r="DB707" i="2" s="1"/>
  <c r="DA710" i="2"/>
  <c r="DB710" i="2" s="1"/>
  <c r="CZ711" i="2"/>
  <c r="DB712" i="2"/>
  <c r="DB715" i="2"/>
  <c r="DB717" i="2"/>
  <c r="DA723" i="2"/>
  <c r="DA726" i="2"/>
  <c r="DB726" i="2" s="1"/>
  <c r="CZ727" i="2"/>
  <c r="DB728" i="2"/>
  <c r="DB731" i="2"/>
  <c r="DB733" i="2"/>
  <c r="DA739" i="2"/>
  <c r="DB739" i="2" s="1"/>
  <c r="DA742" i="2"/>
  <c r="DB742" i="2" s="1"/>
  <c r="CZ743" i="2"/>
  <c r="DB744" i="2"/>
  <c r="DA746" i="2"/>
  <c r="DB746" i="2" s="1"/>
  <c r="DA747" i="2"/>
  <c r="DB747" i="2" s="1"/>
  <c r="DB754" i="2"/>
  <c r="DB755" i="2"/>
  <c r="CZ755" i="2"/>
  <c r="DB756" i="2"/>
  <c r="CZ757" i="2"/>
  <c r="DB757" i="2"/>
  <c r="DA762" i="2"/>
  <c r="DB762" i="2" s="1"/>
  <c r="DA763" i="2"/>
  <c r="DB763" i="2" s="1"/>
  <c r="DB770" i="2"/>
  <c r="DB771" i="2"/>
  <c r="CZ771" i="2"/>
  <c r="DB772" i="2"/>
  <c r="CZ773" i="2"/>
  <c r="DB773" i="2"/>
  <c r="DA778" i="2"/>
  <c r="DB778" i="2" s="1"/>
  <c r="DA779" i="2"/>
  <c r="DB779" i="2" s="1"/>
  <c r="DB786" i="2"/>
  <c r="DB787" i="2"/>
  <c r="CZ787" i="2"/>
  <c r="DB788" i="2"/>
  <c r="CZ789" i="2"/>
  <c r="DB789" i="2"/>
  <c r="DA794" i="2"/>
  <c r="DB794" i="2" s="1"/>
  <c r="DA795" i="2"/>
  <c r="DB795" i="2" s="1"/>
  <c r="DB802" i="2"/>
  <c r="DB803" i="2"/>
  <c r="CZ803" i="2"/>
  <c r="DB804" i="2"/>
  <c r="CZ805" i="2"/>
  <c r="DB805" i="2"/>
  <c r="DA810" i="2"/>
  <c r="DB810" i="2" s="1"/>
  <c r="DA811" i="2"/>
  <c r="DB811" i="2" s="1"/>
  <c r="DB818" i="2"/>
  <c r="DB819" i="2"/>
  <c r="CZ819" i="2"/>
  <c r="DB820" i="2"/>
  <c r="CZ821" i="2"/>
  <c r="DB821" i="2"/>
  <c r="DA826" i="2"/>
  <c r="DB826" i="2" s="1"/>
  <c r="DA827" i="2"/>
  <c r="DB827" i="2" s="1"/>
  <c r="DB834" i="2"/>
  <c r="DB835" i="2"/>
  <c r="CZ835" i="2"/>
  <c r="DB836" i="2"/>
  <c r="CZ837" i="2"/>
  <c r="DB837" i="2"/>
  <c r="DA842" i="2"/>
  <c r="DB842" i="2" s="1"/>
  <c r="DA843" i="2"/>
  <c r="DB843" i="2" s="1"/>
  <c r="DB850" i="2"/>
  <c r="DB851" i="2"/>
  <c r="CZ851" i="2"/>
  <c r="DB852" i="2"/>
  <c r="CZ853" i="2"/>
  <c r="DB853" i="2"/>
  <c r="DA858" i="2"/>
  <c r="DB858" i="2" s="1"/>
  <c r="DA859" i="2"/>
  <c r="DB859" i="2" s="1"/>
  <c r="DB866" i="2"/>
  <c r="DB867" i="2"/>
  <c r="CZ867" i="2"/>
  <c r="DB868" i="2"/>
  <c r="CZ869" i="2"/>
  <c r="DB869" i="2"/>
  <c r="DA874" i="2"/>
  <c r="DB874" i="2" s="1"/>
  <c r="DA875" i="2"/>
  <c r="DB875" i="2" s="1"/>
  <c r="DA882" i="2"/>
  <c r="DB882" i="2" s="1"/>
  <c r="DB890" i="2"/>
  <c r="CZ891" i="2"/>
  <c r="DA898" i="2"/>
  <c r="CZ906" i="2"/>
  <c r="DA914" i="2"/>
  <c r="CZ922" i="2"/>
  <c r="DB922" i="2"/>
  <c r="DA930" i="2"/>
  <c r="DB930" i="2" s="1"/>
  <c r="CZ938" i="2"/>
  <c r="DA946" i="2"/>
  <c r="DB946" i="2" s="1"/>
  <c r="CZ954" i="2"/>
  <c r="DA962" i="2"/>
  <c r="CZ974" i="2"/>
  <c r="CZ983" i="2"/>
  <c r="CZ985" i="2"/>
  <c r="DB985" i="2"/>
  <c r="CZ999" i="2"/>
  <c r="CZ1001" i="2"/>
  <c r="CZ1015" i="2"/>
  <c r="CZ1017" i="2"/>
  <c r="DB1017" i="2"/>
  <c r="CZ1031" i="2"/>
  <c r="CZ1033" i="2"/>
  <c r="CZ1047" i="2"/>
  <c r="CZ1049" i="2"/>
  <c r="DB1049" i="2"/>
  <c r="CZ1063" i="2"/>
  <c r="CZ1065" i="2"/>
  <c r="CZ1079" i="2"/>
  <c r="CZ1081" i="2"/>
  <c r="DB1081" i="2"/>
  <c r="CZ1095" i="2"/>
  <c r="CZ1097" i="2"/>
  <c r="CZ1111" i="2"/>
  <c r="CZ1113" i="2"/>
  <c r="DB1113" i="2"/>
  <c r="CZ1127" i="2"/>
  <c r="CZ1129" i="2"/>
  <c r="CZ1143" i="2"/>
  <c r="CZ1145" i="2"/>
  <c r="DB1145" i="2"/>
  <c r="CZ1159" i="2"/>
  <c r="CZ1161" i="2"/>
  <c r="CZ1175" i="2"/>
  <c r="CZ1177" i="2"/>
  <c r="DB1177" i="2"/>
  <c r="CZ1191" i="2"/>
  <c r="CZ1193" i="2"/>
  <c r="CZ1206" i="2"/>
  <c r="DB904" i="2"/>
  <c r="DB920" i="2"/>
  <c r="DB936" i="2"/>
  <c r="DB939" i="2"/>
  <c r="DB952" i="2"/>
  <c r="DB968" i="2"/>
  <c r="DA985" i="2"/>
  <c r="CZ987" i="2"/>
  <c r="CZ989" i="2"/>
  <c r="DB989" i="2"/>
  <c r="DA1001" i="2"/>
  <c r="DB1001" i="2" s="1"/>
  <c r="CZ1003" i="2"/>
  <c r="CZ1005" i="2"/>
  <c r="DB1005" i="2"/>
  <c r="DA1017" i="2"/>
  <c r="DB1019" i="2"/>
  <c r="CZ1019" i="2"/>
  <c r="CZ1021" i="2"/>
  <c r="DB1021" i="2"/>
  <c r="DA1033" i="2"/>
  <c r="DB1033" i="2" s="1"/>
  <c r="CZ1035" i="2"/>
  <c r="CZ1037" i="2"/>
  <c r="DB1037" i="2"/>
  <c r="DA1049" i="2"/>
  <c r="CZ1051" i="2"/>
  <c r="CZ1053" i="2"/>
  <c r="DB1053" i="2"/>
  <c r="DA1065" i="2"/>
  <c r="DB1065" i="2" s="1"/>
  <c r="CZ1067" i="2"/>
  <c r="CZ1069" i="2"/>
  <c r="DB1069" i="2"/>
  <c r="DA1081" i="2"/>
  <c r="DB1083" i="2"/>
  <c r="CZ1083" i="2"/>
  <c r="CZ1085" i="2"/>
  <c r="DB1085" i="2"/>
  <c r="DA1097" i="2"/>
  <c r="DB1097" i="2" s="1"/>
  <c r="CZ1099" i="2"/>
  <c r="CZ1101" i="2"/>
  <c r="DB1101" i="2"/>
  <c r="DA1113" i="2"/>
  <c r="CZ1115" i="2"/>
  <c r="CZ1117" i="2"/>
  <c r="DB1117" i="2"/>
  <c r="DA1129" i="2"/>
  <c r="DB1129" i="2" s="1"/>
  <c r="CZ1131" i="2"/>
  <c r="CZ1133" i="2"/>
  <c r="DB1133" i="2"/>
  <c r="DA1145" i="2"/>
  <c r="CZ1147" i="2"/>
  <c r="CZ1149" i="2"/>
  <c r="DB1149" i="2"/>
  <c r="DA1161" i="2"/>
  <c r="DB1161" i="2" s="1"/>
  <c r="CZ1163" i="2"/>
  <c r="CZ1165" i="2"/>
  <c r="DB1165" i="2"/>
  <c r="DA1177" i="2"/>
  <c r="CZ1179" i="2"/>
  <c r="CZ1181" i="2"/>
  <c r="DB1181" i="2"/>
  <c r="DA1193" i="2"/>
  <c r="DB1193" i="2" s="1"/>
  <c r="CZ1195" i="2"/>
  <c r="DB1197" i="2"/>
  <c r="CZ1197" i="2"/>
  <c r="CZ1210" i="2"/>
  <c r="CZ1229" i="2"/>
  <c r="DA879" i="2"/>
  <c r="DB879" i="2" s="1"/>
  <c r="DB880" i="2"/>
  <c r="DA883" i="2"/>
  <c r="DB883" i="2" s="1"/>
  <c r="DB884" i="2"/>
  <c r="DA887" i="2"/>
  <c r="DB887" i="2" s="1"/>
  <c r="DB888" i="2"/>
  <c r="DA891" i="2"/>
  <c r="DB891" i="2" s="1"/>
  <c r="DB892" i="2"/>
  <c r="DB895" i="2"/>
  <c r="DA903" i="2"/>
  <c r="DB903" i="2" s="1"/>
  <c r="DA906" i="2"/>
  <c r="DB906" i="2" s="1"/>
  <c r="CZ907" i="2"/>
  <c r="DB908" i="2"/>
  <c r="DB911" i="2"/>
  <c r="DA919" i="2"/>
  <c r="DB919" i="2" s="1"/>
  <c r="DA922" i="2"/>
  <c r="CZ923" i="2"/>
  <c r="DB924" i="2"/>
  <c r="DB927" i="2"/>
  <c r="DA935" i="2"/>
  <c r="DA938" i="2"/>
  <c r="DB938" i="2" s="1"/>
  <c r="CZ939" i="2"/>
  <c r="DB940" i="2"/>
  <c r="DB943" i="2"/>
  <c r="DA951" i="2"/>
  <c r="DB951" i="2" s="1"/>
  <c r="DA954" i="2"/>
  <c r="DB954" i="2" s="1"/>
  <c r="CZ955" i="2"/>
  <c r="DB956" i="2"/>
  <c r="DB959" i="2"/>
  <c r="DA967" i="2"/>
  <c r="DB967" i="2" s="1"/>
  <c r="DA970" i="2"/>
  <c r="DB970" i="2" s="1"/>
  <c r="CZ971" i="2"/>
  <c r="DB972" i="2"/>
  <c r="DB975" i="2"/>
  <c r="CZ975" i="2"/>
  <c r="DB976" i="2"/>
  <c r="CZ977" i="2"/>
  <c r="DB977" i="2"/>
  <c r="DA982" i="2"/>
  <c r="DB982" i="2" s="1"/>
  <c r="DA983" i="2"/>
  <c r="DB983" i="2" s="1"/>
  <c r="DB990" i="2"/>
  <c r="DB991" i="2"/>
  <c r="CZ991" i="2"/>
  <c r="DB992" i="2"/>
  <c r="CZ993" i="2"/>
  <c r="DB993" i="2"/>
  <c r="DA998" i="2"/>
  <c r="DB998" i="2" s="1"/>
  <c r="DA999" i="2"/>
  <c r="DB999" i="2" s="1"/>
  <c r="DB1006" i="2"/>
  <c r="DB1007" i="2"/>
  <c r="CZ1007" i="2"/>
  <c r="DB1008" i="2"/>
  <c r="CZ1009" i="2"/>
  <c r="DB1009" i="2"/>
  <c r="DA1014" i="2"/>
  <c r="DB1014" i="2" s="1"/>
  <c r="DA1015" i="2"/>
  <c r="DB1015" i="2" s="1"/>
  <c r="DB1022" i="2"/>
  <c r="DB1023" i="2"/>
  <c r="CZ1023" i="2"/>
  <c r="DB1024" i="2"/>
  <c r="CZ1025" i="2"/>
  <c r="DB1025" i="2"/>
  <c r="DA1030" i="2"/>
  <c r="DB1030" i="2" s="1"/>
  <c r="DA1031" i="2"/>
  <c r="DB1031" i="2" s="1"/>
  <c r="DB1038" i="2"/>
  <c r="DB1039" i="2"/>
  <c r="CZ1039" i="2"/>
  <c r="DB1040" i="2"/>
  <c r="CZ1041" i="2"/>
  <c r="DB1041" i="2"/>
  <c r="DA1046" i="2"/>
  <c r="DB1046" i="2" s="1"/>
  <c r="DA1047" i="2"/>
  <c r="DB1047" i="2" s="1"/>
  <c r="DB1054" i="2"/>
  <c r="DB1055" i="2"/>
  <c r="CZ1055" i="2"/>
  <c r="DB1056" i="2"/>
  <c r="CZ1057" i="2"/>
  <c r="DB1057" i="2"/>
  <c r="DA1062" i="2"/>
  <c r="DB1062" i="2" s="1"/>
  <c r="DA1063" i="2"/>
  <c r="DB1063" i="2" s="1"/>
  <c r="DB1070" i="2"/>
  <c r="DB1071" i="2"/>
  <c r="CZ1071" i="2"/>
  <c r="DB1072" i="2"/>
  <c r="CZ1073" i="2"/>
  <c r="DB1073" i="2"/>
  <c r="DA1078" i="2"/>
  <c r="DB1078" i="2" s="1"/>
  <c r="DA1079" i="2"/>
  <c r="DB1079" i="2" s="1"/>
  <c r="DB1086" i="2"/>
  <c r="DB1087" i="2"/>
  <c r="CZ1087" i="2"/>
  <c r="DB1088" i="2"/>
  <c r="CZ1089" i="2"/>
  <c r="DB1089" i="2"/>
  <c r="DA1094" i="2"/>
  <c r="DB1094" i="2" s="1"/>
  <c r="DA1095" i="2"/>
  <c r="DB1095" i="2" s="1"/>
  <c r="DB1102" i="2"/>
  <c r="DB1103" i="2"/>
  <c r="CZ1103" i="2"/>
  <c r="DB1104" i="2"/>
  <c r="CZ1105" i="2"/>
  <c r="DB1105" i="2"/>
  <c r="DA1111" i="2"/>
  <c r="DB1111" i="2" s="1"/>
  <c r="DB1118" i="2"/>
  <c r="DB1119" i="2"/>
  <c r="CZ1119" i="2"/>
  <c r="DB1120" i="2"/>
  <c r="CZ1121" i="2"/>
  <c r="DB1121" i="2"/>
  <c r="DA1127" i="2"/>
  <c r="DB1127" i="2" s="1"/>
  <c r="DB1134" i="2"/>
  <c r="DB1135" i="2"/>
  <c r="CZ1135" i="2"/>
  <c r="DB1136" i="2"/>
  <c r="CZ1137" i="2"/>
  <c r="DB1137" i="2"/>
  <c r="DA1143" i="2"/>
  <c r="DB1143" i="2" s="1"/>
  <c r="DB1150" i="2"/>
  <c r="DB1151" i="2"/>
  <c r="CZ1151" i="2"/>
  <c r="DB1152" i="2"/>
  <c r="CZ1153" i="2"/>
  <c r="DB1153" i="2"/>
  <c r="DA1159" i="2"/>
  <c r="DB1159" i="2" s="1"/>
  <c r="DB1166" i="2"/>
  <c r="DB1167" i="2"/>
  <c r="CZ1167" i="2"/>
  <c r="DB1168" i="2"/>
  <c r="CZ1169" i="2"/>
  <c r="DB1169" i="2"/>
  <c r="DA1175" i="2"/>
  <c r="DB1175" i="2" s="1"/>
  <c r="DB1182" i="2"/>
  <c r="DB1183" i="2"/>
  <c r="CZ1183" i="2"/>
  <c r="DB1184" i="2"/>
  <c r="CZ1185" i="2"/>
  <c r="DB1185" i="2"/>
  <c r="DA1191" i="2"/>
  <c r="DB1191" i="2" s="1"/>
  <c r="DB1199" i="2"/>
  <c r="CZ1199" i="2"/>
  <c r="CZ1226" i="2"/>
  <c r="CZ1228" i="2"/>
  <c r="DA1228" i="2"/>
  <c r="DB1228" i="2" s="1"/>
  <c r="DA894" i="2"/>
  <c r="DB894" i="2" s="1"/>
  <c r="DB896" i="2"/>
  <c r="DB899" i="2"/>
  <c r="DB901" i="2"/>
  <c r="DA907" i="2"/>
  <c r="DB907" i="2" s="1"/>
  <c r="DA910" i="2"/>
  <c r="DB910" i="2" s="1"/>
  <c r="DB912" i="2"/>
  <c r="DB915" i="2"/>
  <c r="DB917" i="2"/>
  <c r="DA923" i="2"/>
  <c r="DB923" i="2" s="1"/>
  <c r="DA926" i="2"/>
  <c r="DB926" i="2" s="1"/>
  <c r="DB928" i="2"/>
  <c r="DB931" i="2"/>
  <c r="DB933" i="2"/>
  <c r="DA939" i="2"/>
  <c r="DA942" i="2"/>
  <c r="DB942" i="2" s="1"/>
  <c r="DB944" i="2"/>
  <c r="DB947" i="2"/>
  <c r="DB949" i="2"/>
  <c r="DA955" i="2"/>
  <c r="DB955" i="2" s="1"/>
  <c r="DA958" i="2"/>
  <c r="DB958" i="2" s="1"/>
  <c r="DB960" i="2"/>
  <c r="DB963" i="2"/>
  <c r="DB965" i="2"/>
  <c r="DA971" i="2"/>
  <c r="DB971" i="2" s="1"/>
  <c r="DA974" i="2"/>
  <c r="DB974" i="2" s="1"/>
  <c r="DB979" i="2"/>
  <c r="CZ979" i="2"/>
  <c r="DB980" i="2"/>
  <c r="CZ981" i="2"/>
  <c r="DB981" i="2"/>
  <c r="DA986" i="2"/>
  <c r="DB986" i="2" s="1"/>
  <c r="DA987" i="2"/>
  <c r="DB987" i="2" s="1"/>
  <c r="DB995" i="2"/>
  <c r="CZ995" i="2"/>
  <c r="DB996" i="2"/>
  <c r="CZ997" i="2"/>
  <c r="DB997" i="2"/>
  <c r="DA1002" i="2"/>
  <c r="DB1002" i="2" s="1"/>
  <c r="DA1003" i="2"/>
  <c r="DB1003" i="2" s="1"/>
  <c r="DB1011" i="2"/>
  <c r="CZ1011" i="2"/>
  <c r="DB1012" i="2"/>
  <c r="CZ1013" i="2"/>
  <c r="DB1013" i="2"/>
  <c r="DA1018" i="2"/>
  <c r="DB1018" i="2" s="1"/>
  <c r="DA1019" i="2"/>
  <c r="DB1027" i="2"/>
  <c r="CZ1027" i="2"/>
  <c r="DB1028" i="2"/>
  <c r="CZ1029" i="2"/>
  <c r="DB1029" i="2"/>
  <c r="DA1034" i="2"/>
  <c r="DB1034" i="2" s="1"/>
  <c r="DA1035" i="2"/>
  <c r="DB1035" i="2" s="1"/>
  <c r="DB1043" i="2"/>
  <c r="CZ1043" i="2"/>
  <c r="DB1044" i="2"/>
  <c r="CZ1045" i="2"/>
  <c r="DB1045" i="2"/>
  <c r="DA1050" i="2"/>
  <c r="DB1050" i="2" s="1"/>
  <c r="DA1051" i="2"/>
  <c r="DB1051" i="2" s="1"/>
  <c r="DB1059" i="2"/>
  <c r="CZ1059" i="2"/>
  <c r="DB1060" i="2"/>
  <c r="CZ1061" i="2"/>
  <c r="DB1061" i="2"/>
  <c r="DA1066" i="2"/>
  <c r="DB1066" i="2" s="1"/>
  <c r="DA1067" i="2"/>
  <c r="DB1067" i="2" s="1"/>
  <c r="DB1075" i="2"/>
  <c r="CZ1075" i="2"/>
  <c r="DB1076" i="2"/>
  <c r="CZ1077" i="2"/>
  <c r="DB1077" i="2"/>
  <c r="DA1082" i="2"/>
  <c r="DB1082" i="2" s="1"/>
  <c r="DA1083" i="2"/>
  <c r="DB1091" i="2"/>
  <c r="CZ1091" i="2"/>
  <c r="DB1092" i="2"/>
  <c r="CZ1093" i="2"/>
  <c r="DB1093" i="2"/>
  <c r="DA1098" i="2"/>
  <c r="DB1098" i="2" s="1"/>
  <c r="DA1099" i="2"/>
  <c r="DB1099" i="2" s="1"/>
  <c r="DB1106" i="2"/>
  <c r="DB1107" i="2"/>
  <c r="CZ1107" i="2"/>
  <c r="DB1108" i="2"/>
  <c r="CZ1109" i="2"/>
  <c r="DB1109" i="2"/>
  <c r="DA1114" i="2"/>
  <c r="DB1114" i="2" s="1"/>
  <c r="DA1115" i="2"/>
  <c r="DB1115" i="2" s="1"/>
  <c r="DB1122" i="2"/>
  <c r="DB1123" i="2"/>
  <c r="CZ1123" i="2"/>
  <c r="DB1124" i="2"/>
  <c r="CZ1125" i="2"/>
  <c r="DB1125" i="2"/>
  <c r="DA1130" i="2"/>
  <c r="DB1130" i="2" s="1"/>
  <c r="DA1131" i="2"/>
  <c r="DB1131" i="2" s="1"/>
  <c r="DB1138" i="2"/>
  <c r="DB1139" i="2"/>
  <c r="CZ1139" i="2"/>
  <c r="DB1140" i="2"/>
  <c r="CZ1141" i="2"/>
  <c r="DB1141" i="2"/>
  <c r="DA1146" i="2"/>
  <c r="DB1146" i="2" s="1"/>
  <c r="DA1147" i="2"/>
  <c r="DB1147" i="2" s="1"/>
  <c r="DB1154" i="2"/>
  <c r="DB1155" i="2"/>
  <c r="CZ1155" i="2"/>
  <c r="DB1156" i="2"/>
  <c r="CZ1157" i="2"/>
  <c r="DB1157" i="2"/>
  <c r="DA1162" i="2"/>
  <c r="DB1162" i="2" s="1"/>
  <c r="DA1163" i="2"/>
  <c r="DB1163" i="2" s="1"/>
  <c r="DB1170" i="2"/>
  <c r="DB1171" i="2"/>
  <c r="CZ1171" i="2"/>
  <c r="DB1172" i="2"/>
  <c r="CZ1173" i="2"/>
  <c r="DB1173" i="2"/>
  <c r="DA1178" i="2"/>
  <c r="DB1178" i="2" s="1"/>
  <c r="DA1179" i="2"/>
  <c r="DB1179" i="2" s="1"/>
  <c r="DB1186" i="2"/>
  <c r="DB1187" i="2"/>
  <c r="CZ1187" i="2"/>
  <c r="DB1188" i="2"/>
  <c r="CZ1189" i="2"/>
  <c r="DB1189" i="2"/>
  <c r="DA1194" i="2"/>
  <c r="DB1194" i="2" s="1"/>
  <c r="DA1195" i="2"/>
  <c r="DB1195" i="2" s="1"/>
  <c r="CZ1202" i="2"/>
  <c r="DB1200" i="2"/>
  <c r="CZ1214" i="2"/>
  <c r="CZ1216" i="2"/>
  <c r="DB1216" i="2"/>
  <c r="CZ1230" i="2"/>
  <c r="CZ1232" i="2"/>
  <c r="DB1232" i="2"/>
  <c r="CZ1245" i="2"/>
  <c r="DB1245" i="2"/>
  <c r="CZ1248" i="2"/>
  <c r="DB1248" i="2"/>
  <c r="CZ1252" i="2"/>
  <c r="DB1252" i="2"/>
  <c r="CZ1256" i="2"/>
  <c r="DB1256" i="2"/>
  <c r="CZ1260" i="2"/>
  <c r="DB1260" i="2"/>
  <c r="CZ1264" i="2"/>
  <c r="DB1264" i="2"/>
  <c r="CZ1268" i="2"/>
  <c r="DB1268" i="2"/>
  <c r="CZ1272" i="2"/>
  <c r="DB1272" i="2"/>
  <c r="CZ1276" i="2"/>
  <c r="DB1276" i="2"/>
  <c r="CZ1280" i="2"/>
  <c r="DB1280" i="2"/>
  <c r="CZ1284" i="2"/>
  <c r="DB1284" i="2"/>
  <c r="CZ1288" i="2"/>
  <c r="DB1288" i="2"/>
  <c r="CZ1292" i="2"/>
  <c r="DB1292" i="2"/>
  <c r="CZ1296" i="2"/>
  <c r="DB1296" i="2"/>
  <c r="CZ1300" i="2"/>
  <c r="DB1300" i="2"/>
  <c r="CZ1304" i="2"/>
  <c r="DB1304" i="2"/>
  <c r="CZ1308" i="2"/>
  <c r="DB1308" i="2"/>
  <c r="CZ1312" i="2"/>
  <c r="DB1312" i="2"/>
  <c r="CZ1316" i="2"/>
  <c r="DB1316" i="2"/>
  <c r="CZ1320" i="2"/>
  <c r="DB1320" i="2"/>
  <c r="CZ1324" i="2"/>
  <c r="DB1324" i="2"/>
  <c r="CZ1328" i="2"/>
  <c r="DB1328" i="2"/>
  <c r="CZ1332" i="2"/>
  <c r="DB1332" i="2"/>
  <c r="CZ1336" i="2"/>
  <c r="DA1199" i="2"/>
  <c r="DA1202" i="2"/>
  <c r="DB1202" i="2" s="1"/>
  <c r="CZ1203" i="2"/>
  <c r="DB1204" i="2"/>
  <c r="DB1207" i="2"/>
  <c r="DB1208" i="2"/>
  <c r="DB1211" i="2"/>
  <c r="DB1212" i="2"/>
  <c r="DB1217" i="2"/>
  <c r="DB1218" i="2"/>
  <c r="CZ1218" i="2"/>
  <c r="DB1219" i="2"/>
  <c r="CZ1220" i="2"/>
  <c r="DB1220" i="2"/>
  <c r="DA1225" i="2"/>
  <c r="DB1225" i="2" s="1"/>
  <c r="DA1226" i="2"/>
  <c r="DB1226" i="2" s="1"/>
  <c r="DB1233" i="2"/>
  <c r="DB1234" i="2"/>
  <c r="CZ1234" i="2"/>
  <c r="DB1235" i="2"/>
  <c r="CZ1236" i="2"/>
  <c r="DB1236" i="2"/>
  <c r="DA1240" i="2"/>
  <c r="DB1240" i="2" s="1"/>
  <c r="CZ1241" i="2"/>
  <c r="DB1241" i="2"/>
  <c r="DB1242" i="2"/>
  <c r="DB1243" i="2"/>
  <c r="CZ1244" i="2"/>
  <c r="DB1244" i="2"/>
  <c r="DB1196" i="2"/>
  <c r="DA1203" i="2"/>
  <c r="DB1203" i="2" s="1"/>
  <c r="DA1206" i="2"/>
  <c r="DB1206" i="2" s="1"/>
  <c r="DA1210" i="2"/>
  <c r="DB1210" i="2" s="1"/>
  <c r="DA1214" i="2"/>
  <c r="DB1214" i="2" s="1"/>
  <c r="DB1222" i="2"/>
  <c r="CZ1222" i="2"/>
  <c r="DB1223" i="2"/>
  <c r="CZ1224" i="2"/>
  <c r="DB1224" i="2"/>
  <c r="DA1229" i="2"/>
  <c r="DB1229" i="2" s="1"/>
  <c r="DA1230" i="2"/>
  <c r="DB1230" i="2" s="1"/>
  <c r="DB1238" i="2"/>
  <c r="DB1239" i="2"/>
  <c r="CZ1240" i="2"/>
  <c r="DA1336" i="2"/>
  <c r="DB1336" i="2" s="1"/>
  <c r="DB1338" i="2"/>
  <c r="CZ1348" i="2"/>
  <c r="DB1354" i="2"/>
  <c r="CZ1364" i="2"/>
  <c r="CZ1387" i="2"/>
  <c r="CZ1403" i="2"/>
  <c r="CZ1419" i="2"/>
  <c r="CZ1435" i="2"/>
  <c r="CZ1451" i="2"/>
  <c r="CZ1238" i="2"/>
  <c r="CZ1242" i="2"/>
  <c r="CZ1246" i="2"/>
  <c r="CZ1249" i="2"/>
  <c r="DA1251" i="2"/>
  <c r="DB1251" i="2" s="1"/>
  <c r="CZ1253" i="2"/>
  <c r="DA1255" i="2"/>
  <c r="DB1255" i="2" s="1"/>
  <c r="CZ1257" i="2"/>
  <c r="DA1259" i="2"/>
  <c r="DB1259" i="2" s="1"/>
  <c r="CZ1261" i="2"/>
  <c r="DA1263" i="2"/>
  <c r="DB1263" i="2" s="1"/>
  <c r="CZ1265" i="2"/>
  <c r="DA1267" i="2"/>
  <c r="DB1267" i="2" s="1"/>
  <c r="CZ1269" i="2"/>
  <c r="DA1271" i="2"/>
  <c r="DB1271" i="2" s="1"/>
  <c r="CZ1273" i="2"/>
  <c r="DA1275" i="2"/>
  <c r="DB1275" i="2" s="1"/>
  <c r="CZ1277" i="2"/>
  <c r="DA1279" i="2"/>
  <c r="DB1279" i="2" s="1"/>
  <c r="CZ1281" i="2"/>
  <c r="DA1283" i="2"/>
  <c r="DB1283" i="2" s="1"/>
  <c r="CZ1285" i="2"/>
  <c r="DA1287" i="2"/>
  <c r="DB1287" i="2" s="1"/>
  <c r="CZ1289" i="2"/>
  <c r="DA1291" i="2"/>
  <c r="DB1291" i="2" s="1"/>
  <c r="CZ1293" i="2"/>
  <c r="DA1295" i="2"/>
  <c r="DB1295" i="2" s="1"/>
  <c r="CZ1297" i="2"/>
  <c r="DA1299" i="2"/>
  <c r="DB1299" i="2" s="1"/>
  <c r="CZ1301" i="2"/>
  <c r="DA1303" i="2"/>
  <c r="DB1303" i="2" s="1"/>
  <c r="CZ1305" i="2"/>
  <c r="DA1307" i="2"/>
  <c r="DB1307" i="2" s="1"/>
  <c r="CZ1309" i="2"/>
  <c r="DA1311" i="2"/>
  <c r="DB1311" i="2" s="1"/>
  <c r="CZ1313" i="2"/>
  <c r="DA1315" i="2"/>
  <c r="DB1315" i="2" s="1"/>
  <c r="CZ1317" i="2"/>
  <c r="DA1319" i="2"/>
  <c r="DB1319" i="2" s="1"/>
  <c r="CZ1321" i="2"/>
  <c r="DA1323" i="2"/>
  <c r="DB1323" i="2" s="1"/>
  <c r="CZ1325" i="2"/>
  <c r="DA1327" i="2"/>
  <c r="DB1327" i="2" s="1"/>
  <c r="CZ1329" i="2"/>
  <c r="DB1331" i="2"/>
  <c r="DA1335" i="2"/>
  <c r="DB1343" i="2"/>
  <c r="DB1344" i="2"/>
  <c r="CZ1344" i="2"/>
  <c r="DB1345" i="2"/>
  <c r="DB1350" i="2"/>
  <c r="DA1352" i="2"/>
  <c r="DB1352" i="2" s="1"/>
  <c r="DB1360" i="2"/>
  <c r="CZ1360" i="2"/>
  <c r="DB1361" i="2"/>
  <c r="DB1366" i="2"/>
  <c r="DA1368" i="2"/>
  <c r="CZ1375" i="2"/>
  <c r="CZ1391" i="2"/>
  <c r="CZ1407" i="2"/>
  <c r="CZ1423" i="2"/>
  <c r="CZ1439" i="2"/>
  <c r="CZ1455" i="2"/>
  <c r="DA1249" i="2"/>
  <c r="DB1249" i="2" s="1"/>
  <c r="DB1250" i="2"/>
  <c r="DA1253" i="2"/>
  <c r="DB1253" i="2" s="1"/>
  <c r="DB1254" i="2"/>
  <c r="DA1257" i="2"/>
  <c r="DB1257" i="2" s="1"/>
  <c r="DB1258" i="2"/>
  <c r="DA1261" i="2"/>
  <c r="DB1261" i="2" s="1"/>
  <c r="DB1262" i="2"/>
  <c r="DA1265" i="2"/>
  <c r="DB1265" i="2" s="1"/>
  <c r="DB1266" i="2"/>
  <c r="DA1269" i="2"/>
  <c r="DB1269" i="2" s="1"/>
  <c r="DB1270" i="2"/>
  <c r="DA1273" i="2"/>
  <c r="DB1273" i="2" s="1"/>
  <c r="DB1274" i="2"/>
  <c r="DA1277" i="2"/>
  <c r="DB1277" i="2" s="1"/>
  <c r="DB1278" i="2"/>
  <c r="DA1281" i="2"/>
  <c r="DB1281" i="2" s="1"/>
  <c r="DB1282" i="2"/>
  <c r="DA1285" i="2"/>
  <c r="DB1285" i="2" s="1"/>
  <c r="DB1286" i="2"/>
  <c r="DA1289" i="2"/>
  <c r="DB1289" i="2" s="1"/>
  <c r="DB1290" i="2"/>
  <c r="DA1293" i="2"/>
  <c r="DB1293" i="2" s="1"/>
  <c r="DB1294" i="2"/>
  <c r="DA1297" i="2"/>
  <c r="DB1297" i="2" s="1"/>
  <c r="DB1298" i="2"/>
  <c r="DA1301" i="2"/>
  <c r="DB1301" i="2" s="1"/>
  <c r="DB1302" i="2"/>
  <c r="DA1305" i="2"/>
  <c r="DB1305" i="2" s="1"/>
  <c r="DB1306" i="2"/>
  <c r="DA1309" i="2"/>
  <c r="DB1309" i="2" s="1"/>
  <c r="DB1310" i="2"/>
  <c r="DA1313" i="2"/>
  <c r="DB1313" i="2" s="1"/>
  <c r="DB1314" i="2"/>
  <c r="DA1317" i="2"/>
  <c r="DB1317" i="2" s="1"/>
  <c r="DB1318" i="2"/>
  <c r="DA1321" i="2"/>
  <c r="DB1321" i="2" s="1"/>
  <c r="DB1322" i="2"/>
  <c r="DA1325" i="2"/>
  <c r="DB1325" i="2" s="1"/>
  <c r="DB1326" i="2"/>
  <c r="DA1329" i="2"/>
  <c r="DB1329" i="2" s="1"/>
  <c r="DB1330" i="2"/>
  <c r="DB1333" i="2"/>
  <c r="DB1335" i="2"/>
  <c r="DB1339" i="2"/>
  <c r="DB1340" i="2"/>
  <c r="CZ1340" i="2"/>
  <c r="DB1341" i="2"/>
  <c r="DB1346" i="2"/>
  <c r="DA1347" i="2"/>
  <c r="DB1347" i="2" s="1"/>
  <c r="DA1348" i="2"/>
  <c r="DB1348" i="2" s="1"/>
  <c r="DB1355" i="2"/>
  <c r="DB1356" i="2"/>
  <c r="CZ1356" i="2"/>
  <c r="DB1357" i="2"/>
  <c r="DB1362" i="2"/>
  <c r="DA1363" i="2"/>
  <c r="DB1363" i="2" s="1"/>
  <c r="DA1364" i="2"/>
  <c r="DB1364" i="2" s="1"/>
  <c r="CZ1379" i="2"/>
  <c r="CZ1395" i="2"/>
  <c r="DB1395" i="2"/>
  <c r="CZ1411" i="2"/>
  <c r="CZ1427" i="2"/>
  <c r="DB1427" i="2"/>
  <c r="CZ1443" i="2"/>
  <c r="CZ1459" i="2"/>
  <c r="DB1459" i="2"/>
  <c r="DA1332" i="2"/>
  <c r="DB1334" i="2"/>
  <c r="DB1337" i="2"/>
  <c r="DB1342" i="2"/>
  <c r="DA1343" i="2"/>
  <c r="CZ1352" i="2"/>
  <c r="DB1353" i="2"/>
  <c r="DB1358" i="2"/>
  <c r="DA1359" i="2"/>
  <c r="DB1359" i="2" s="1"/>
  <c r="DB1368" i="2"/>
  <c r="CZ1368" i="2"/>
  <c r="DB1369" i="2"/>
  <c r="CZ1383" i="2"/>
  <c r="DB1383" i="2"/>
  <c r="CZ1399" i="2"/>
  <c r="CZ1415" i="2"/>
  <c r="DB1415" i="2"/>
  <c r="CZ1431" i="2"/>
  <c r="CZ1447" i="2"/>
  <c r="DB1447" i="2"/>
  <c r="CZ1463" i="2"/>
  <c r="CZ1468" i="2"/>
  <c r="DB1472" i="2"/>
  <c r="CZ1472" i="2"/>
  <c r="CZ1476" i="2"/>
  <c r="DB1480" i="2"/>
  <c r="CZ1480" i="2"/>
  <c r="CZ1484" i="2"/>
  <c r="CZ1501" i="2"/>
  <c r="CZ1517" i="2"/>
  <c r="CZ1539" i="2"/>
  <c r="DA1539" i="2"/>
  <c r="DB1539" i="2" s="1"/>
  <c r="CZ1555" i="2"/>
  <c r="DB1555" i="2"/>
  <c r="DA1555" i="2"/>
  <c r="CZ1371" i="2"/>
  <c r="DB1374" i="2"/>
  <c r="DB1378" i="2"/>
  <c r="DB1382" i="2"/>
  <c r="DB1386" i="2"/>
  <c r="DB1390" i="2"/>
  <c r="DB1394" i="2"/>
  <c r="DB1398" i="2"/>
  <c r="DB1402" i="2"/>
  <c r="DB1406" i="2"/>
  <c r="DB1410" i="2"/>
  <c r="DB1414" i="2"/>
  <c r="DB1418" i="2"/>
  <c r="DB1422" i="2"/>
  <c r="DB1426" i="2"/>
  <c r="DB1430" i="2"/>
  <c r="DB1434" i="2"/>
  <c r="DB1438" i="2"/>
  <c r="DB1442" i="2"/>
  <c r="DB1446" i="2"/>
  <c r="CZ1497" i="2"/>
  <c r="CZ1513" i="2"/>
  <c r="CZ1532" i="2"/>
  <c r="DB1532" i="2"/>
  <c r="CZ1548" i="2"/>
  <c r="DA1371" i="2"/>
  <c r="DB1371" i="2" s="1"/>
  <c r="DB1372" i="2"/>
  <c r="DB1373" i="2"/>
  <c r="DB1376" i="2"/>
  <c r="DB1377" i="2"/>
  <c r="DB1380" i="2"/>
  <c r="DB1381" i="2"/>
  <c r="DB1384" i="2"/>
  <c r="DB1385" i="2"/>
  <c r="DB1388" i="2"/>
  <c r="DB1389" i="2"/>
  <c r="DB1392" i="2"/>
  <c r="DB1393" i="2"/>
  <c r="DB1396" i="2"/>
  <c r="DB1397" i="2"/>
  <c r="DB1400" i="2"/>
  <c r="DB1401" i="2"/>
  <c r="DB1404" i="2"/>
  <c r="DB1405" i="2"/>
  <c r="DB1408" i="2"/>
  <c r="DB1409" i="2"/>
  <c r="DB1412" i="2"/>
  <c r="DB1413" i="2"/>
  <c r="DB1416" i="2"/>
  <c r="DB1417" i="2"/>
  <c r="DB1420" i="2"/>
  <c r="DB1421" i="2"/>
  <c r="DB1424" i="2"/>
  <c r="DB1425" i="2"/>
  <c r="DB1428" i="2"/>
  <c r="DB1429" i="2"/>
  <c r="DB1432" i="2"/>
  <c r="DB1433" i="2"/>
  <c r="DB1436" i="2"/>
  <c r="DB1437" i="2"/>
  <c r="DB1440" i="2"/>
  <c r="DB1441" i="2"/>
  <c r="DB1444" i="2"/>
  <c r="DB1445" i="2"/>
  <c r="DB1448" i="2"/>
  <c r="DB1449" i="2"/>
  <c r="DB1452" i="2"/>
  <c r="DB1453" i="2"/>
  <c r="DB1456" i="2"/>
  <c r="DB1457" i="2"/>
  <c r="DB1460" i="2"/>
  <c r="DB1461" i="2"/>
  <c r="DB1464" i="2"/>
  <c r="DB1465" i="2"/>
  <c r="DA1467" i="2"/>
  <c r="DB1467" i="2" s="1"/>
  <c r="DA1468" i="2"/>
  <c r="DB1468" i="2" s="1"/>
  <c r="DA1469" i="2"/>
  <c r="DA1471" i="2"/>
  <c r="DB1471" i="2" s="1"/>
  <c r="DA1472" i="2"/>
  <c r="DA1473" i="2"/>
  <c r="DA1475" i="2"/>
  <c r="DB1475" i="2" s="1"/>
  <c r="DA1476" i="2"/>
  <c r="DB1476" i="2" s="1"/>
  <c r="DA1477" i="2"/>
  <c r="DA1479" i="2"/>
  <c r="DB1479" i="2" s="1"/>
  <c r="DA1480" i="2"/>
  <c r="DA1481" i="2"/>
  <c r="DA1483" i="2"/>
  <c r="DB1483" i="2" s="1"/>
  <c r="DA1484" i="2"/>
  <c r="DB1484" i="2" s="1"/>
  <c r="DA1485" i="2"/>
  <c r="CZ1493" i="2"/>
  <c r="DB1493" i="2"/>
  <c r="CZ1509" i="2"/>
  <c r="CZ1531" i="2"/>
  <c r="DA1531" i="2"/>
  <c r="DB1531" i="2" s="1"/>
  <c r="CZ1547" i="2"/>
  <c r="DA1547" i="2"/>
  <c r="DB1547" i="2" s="1"/>
  <c r="DA1375" i="2"/>
  <c r="DB1375" i="2" s="1"/>
  <c r="DA1379" i="2"/>
  <c r="DB1379" i="2" s="1"/>
  <c r="DA1383" i="2"/>
  <c r="DA1387" i="2"/>
  <c r="DB1387" i="2" s="1"/>
  <c r="DA1391" i="2"/>
  <c r="DB1391" i="2" s="1"/>
  <c r="DA1395" i="2"/>
  <c r="DA1399" i="2"/>
  <c r="DB1399" i="2" s="1"/>
  <c r="DA1403" i="2"/>
  <c r="DB1403" i="2" s="1"/>
  <c r="DA1407" i="2"/>
  <c r="DB1407" i="2" s="1"/>
  <c r="DA1411" i="2"/>
  <c r="DB1411" i="2" s="1"/>
  <c r="DA1415" i="2"/>
  <c r="DA1419" i="2"/>
  <c r="DB1419" i="2" s="1"/>
  <c r="DA1423" i="2"/>
  <c r="DB1423" i="2" s="1"/>
  <c r="DA1427" i="2"/>
  <c r="DA1431" i="2"/>
  <c r="DB1431" i="2" s="1"/>
  <c r="DA1435" i="2"/>
  <c r="DB1435" i="2" s="1"/>
  <c r="DA1439" i="2"/>
  <c r="DB1439" i="2" s="1"/>
  <c r="DA1443" i="2"/>
  <c r="DB1443" i="2" s="1"/>
  <c r="DA1447" i="2"/>
  <c r="DA1451" i="2"/>
  <c r="DB1451" i="2" s="1"/>
  <c r="DA1455" i="2"/>
  <c r="DB1455" i="2" s="1"/>
  <c r="DA1459" i="2"/>
  <c r="DA1463" i="2"/>
  <c r="DB1463" i="2" s="1"/>
  <c r="CZ1466" i="2"/>
  <c r="DB1466" i="2"/>
  <c r="DB1469" i="2"/>
  <c r="CZ1470" i="2"/>
  <c r="DB1470" i="2"/>
  <c r="DB1473" i="2"/>
  <c r="CZ1474" i="2"/>
  <c r="DB1474" i="2"/>
  <c r="DB1477" i="2"/>
  <c r="CZ1478" i="2"/>
  <c r="DB1478" i="2"/>
  <c r="DB1481" i="2"/>
  <c r="CZ1482" i="2"/>
  <c r="DB1482" i="2"/>
  <c r="DB1485" i="2"/>
  <c r="CZ1489" i="2"/>
  <c r="DB1489" i="2"/>
  <c r="CZ1505" i="2"/>
  <c r="CZ1521" i="2"/>
  <c r="DB1521" i="2"/>
  <c r="CZ1524" i="2"/>
  <c r="CZ1540" i="2"/>
  <c r="CZ1556" i="2"/>
  <c r="CZ1596" i="2"/>
  <c r="CZ1599" i="2"/>
  <c r="DB1608" i="2"/>
  <c r="CZ1608" i="2"/>
  <c r="CZ1611" i="2"/>
  <c r="DB1486" i="2"/>
  <c r="DB1487" i="2"/>
  <c r="DB1490" i="2"/>
  <c r="DB1491" i="2"/>
  <c r="DB1494" i="2"/>
  <c r="DB1495" i="2"/>
  <c r="DB1498" i="2"/>
  <c r="DB1499" i="2"/>
  <c r="DB1502" i="2"/>
  <c r="DB1503" i="2"/>
  <c r="DB1506" i="2"/>
  <c r="DB1507" i="2"/>
  <c r="DB1510" i="2"/>
  <c r="DB1511" i="2"/>
  <c r="DB1514" i="2"/>
  <c r="DB1515" i="2"/>
  <c r="DB1518" i="2"/>
  <c r="DB1519" i="2"/>
  <c r="DB1522" i="2"/>
  <c r="CZ1525" i="2"/>
  <c r="DB1526" i="2"/>
  <c r="CZ1527" i="2"/>
  <c r="CZ1533" i="2"/>
  <c r="DB1534" i="2"/>
  <c r="CZ1535" i="2"/>
  <c r="CZ1541" i="2"/>
  <c r="DB1542" i="2"/>
  <c r="CZ1543" i="2"/>
  <c r="CZ1549" i="2"/>
  <c r="DB1550" i="2"/>
  <c r="CZ1551" i="2"/>
  <c r="CZ1557" i="2"/>
  <c r="DB1558" i="2"/>
  <c r="CZ1559" i="2"/>
  <c r="DB1560" i="2"/>
  <c r="CZ1560" i="2"/>
  <c r="DB1568" i="2"/>
  <c r="CZ1568" i="2"/>
  <c r="CZ1570" i="2"/>
  <c r="CZ1575" i="2"/>
  <c r="DB1575" i="2"/>
  <c r="CZ1582" i="2"/>
  <c r="DB1592" i="2"/>
  <c r="CZ1592" i="2"/>
  <c r="CZ1595" i="2"/>
  <c r="CZ1486" i="2"/>
  <c r="CZ1487" i="2"/>
  <c r="DA1489" i="2"/>
  <c r="CZ1490" i="2"/>
  <c r="CZ1491" i="2"/>
  <c r="DA1493" i="2"/>
  <c r="CZ1494" i="2"/>
  <c r="CZ1495" i="2"/>
  <c r="DA1497" i="2"/>
  <c r="DB1497" i="2" s="1"/>
  <c r="CZ1498" i="2"/>
  <c r="CZ1499" i="2"/>
  <c r="DA1501" i="2"/>
  <c r="DB1501" i="2" s="1"/>
  <c r="CZ1502" i="2"/>
  <c r="CZ1503" i="2"/>
  <c r="DA1505" i="2"/>
  <c r="DB1505" i="2" s="1"/>
  <c r="CZ1506" i="2"/>
  <c r="CZ1507" i="2"/>
  <c r="DA1509" i="2"/>
  <c r="DB1509" i="2" s="1"/>
  <c r="CZ1510" i="2"/>
  <c r="CZ1511" i="2"/>
  <c r="DA1513" i="2"/>
  <c r="DB1513" i="2" s="1"/>
  <c r="CZ1514" i="2"/>
  <c r="CZ1515" i="2"/>
  <c r="DA1517" i="2"/>
  <c r="DB1517" i="2" s="1"/>
  <c r="CZ1518" i="2"/>
  <c r="CZ1519" i="2"/>
  <c r="DA1521" i="2"/>
  <c r="CZ1522" i="2"/>
  <c r="DB1523" i="2"/>
  <c r="DA1524" i="2"/>
  <c r="DB1524" i="2" s="1"/>
  <c r="DA1525" i="2"/>
  <c r="DB1525" i="2" s="1"/>
  <c r="DA1527" i="2"/>
  <c r="DB1527" i="2" s="1"/>
  <c r="DB1528" i="2"/>
  <c r="DB1529" i="2"/>
  <c r="DA1532" i="2"/>
  <c r="DA1533" i="2"/>
  <c r="DB1533" i="2" s="1"/>
  <c r="DA1535" i="2"/>
  <c r="DB1535" i="2" s="1"/>
  <c r="DB1536" i="2"/>
  <c r="DB1537" i="2"/>
  <c r="DA1540" i="2"/>
  <c r="DB1540" i="2" s="1"/>
  <c r="DA1541" i="2"/>
  <c r="DB1541" i="2" s="1"/>
  <c r="DA1543" i="2"/>
  <c r="DB1543" i="2" s="1"/>
  <c r="DB1544" i="2"/>
  <c r="DB1545" i="2"/>
  <c r="DA1548" i="2"/>
  <c r="DB1548" i="2" s="1"/>
  <c r="DA1549" i="2"/>
  <c r="DB1549" i="2" s="1"/>
  <c r="DA1551" i="2"/>
  <c r="DB1551" i="2" s="1"/>
  <c r="DB1552" i="2"/>
  <c r="DB1553" i="2"/>
  <c r="DA1556" i="2"/>
  <c r="DB1556" i="2" s="1"/>
  <c r="DA1557" i="2"/>
  <c r="DB1557" i="2" s="1"/>
  <c r="DA1559" i="2"/>
  <c r="DB1559" i="2" s="1"/>
  <c r="DA1570" i="2"/>
  <c r="DB1570" i="2" s="1"/>
  <c r="CZ1572" i="2"/>
  <c r="CZ1574" i="2"/>
  <c r="DB1574" i="2"/>
  <c r="DB1561" i="2"/>
  <c r="CZ1562" i="2"/>
  <c r="DB1562" i="2"/>
  <c r="DA1568" i="2"/>
  <c r="DB1576" i="2"/>
  <c r="CZ1576" i="2"/>
  <c r="DB1577" i="2"/>
  <c r="CZ1578" i="2"/>
  <c r="DB1578" i="2"/>
  <c r="DB1588" i="2"/>
  <c r="CZ1588" i="2"/>
  <c r="CZ1591" i="2"/>
  <c r="DA1600" i="2"/>
  <c r="DB1604" i="2"/>
  <c r="CZ1604" i="2"/>
  <c r="CZ1607" i="2"/>
  <c r="DB1563" i="2"/>
  <c r="DB1564" i="2"/>
  <c r="CZ1564" i="2"/>
  <c r="DB1565" i="2"/>
  <c r="CZ1566" i="2"/>
  <c r="DB1566" i="2"/>
  <c r="DA1571" i="2"/>
  <c r="DB1571" i="2" s="1"/>
  <c r="DA1572" i="2"/>
  <c r="DB1572" i="2" s="1"/>
  <c r="DB1579" i="2"/>
  <c r="CZ1587" i="2"/>
  <c r="DA1596" i="2"/>
  <c r="DB1596" i="2" s="1"/>
  <c r="DB1600" i="2"/>
  <c r="CZ1600" i="2"/>
  <c r="CZ1603" i="2"/>
  <c r="DA1606" i="2"/>
  <c r="DB1606" i="2" s="1"/>
  <c r="DA1610" i="2"/>
  <c r="DB1610" i="2" s="1"/>
  <c r="CZ1612" i="2"/>
  <c r="DA1614" i="2"/>
  <c r="DB1614" i="2" s="1"/>
  <c r="J7" i="8"/>
  <c r="H6" i="8"/>
  <c r="J6" i="8" s="1"/>
  <c r="S7" i="10"/>
  <c r="DA1582" i="2"/>
  <c r="DB1582" i="2" s="1"/>
  <c r="DB1583" i="2"/>
  <c r="DA1587" i="2"/>
  <c r="DB1587" i="2" s="1"/>
  <c r="DA1591" i="2"/>
  <c r="DB1591" i="2" s="1"/>
  <c r="DA1595" i="2"/>
  <c r="DB1595" i="2" s="1"/>
  <c r="DA1599" i="2"/>
  <c r="DB1599" i="2" s="1"/>
  <c r="DA1603" i="2"/>
  <c r="DB1603" i="2" s="1"/>
  <c r="DA1607" i="2"/>
  <c r="DB1607" i="2" s="1"/>
  <c r="DA1611" i="2"/>
  <c r="DB1611" i="2" s="1"/>
  <c r="DA1613" i="2"/>
  <c r="DB1613" i="2" s="1"/>
  <c r="S8" i="10"/>
  <c r="DB1585" i="2"/>
  <c r="DB1589" i="2"/>
  <c r="DB1593" i="2"/>
  <c r="DB1597" i="2"/>
  <c r="DB1601" i="2"/>
  <c r="H5" i="8"/>
  <c r="J8" i="8"/>
  <c r="F5" i="17"/>
  <c r="I8" i="18"/>
</calcChain>
</file>

<file path=xl/sharedStrings.xml><?xml version="1.0" encoding="utf-8"?>
<sst xmlns="http://schemas.openxmlformats.org/spreadsheetml/2006/main" count="43897" uniqueCount="806">
  <si>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</si>
  <si>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</si>
  <si>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</si>
  <si>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</si>
  <si>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</si>
  <si>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</si>
  <si>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</si>
  <si>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</si>
  <si>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</si>
  <si>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</si>
  <si>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</si>
  <si>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</si>
  <si>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</si>
  <si>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</si>
  <si>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</si>
  <si>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</si>
  <si>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</si>
  <si>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</si>
  <si>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</si>
  <si>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</si>
  <si>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</si>
  <si>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</si>
  <si>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</si>
  <si>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</si>
  <si>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</si>
  <si>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</si>
  <si>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</si>
  <si>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</si>
  <si>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</si>
  <si>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</si>
  <si>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</si>
  <si>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</si>
  <si>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</si>
  <si>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</si>
  <si>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</si>
  <si>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</si>
  <si>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</si>
  <si>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</si>
  <si>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</si>
  <si>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</si>
  <si>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</si>
  <si>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</si>
  <si>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</si>
  <si>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</si>
  <si>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</si>
  <si>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</si>
  <si>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</si>
  <si>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</si>
  <si>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</si>
  <si>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</si>
  <si>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</si>
  <si>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</si>
  <si>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</si>
  <si>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</si>
  <si>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</si>
  <si>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</si>
  <si>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</si>
  <si>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</si>
  <si>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</si>
  <si>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</si>
  <si>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</si>
  <si>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</si>
  <si>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</si>
  <si>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</si>
  <si>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</si>
  <si>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</si>
  <si>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</si>
  <si>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</si>
  <si>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</si>
  <si>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</si>
  <si>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</si>
  <si>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</si>
  <si>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</si>
  <si>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</si>
  <si>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</si>
  <si>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</si>
  <si>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</si>
  <si>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</si>
  <si>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</si>
  <si>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</si>
  <si>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</si>
  <si>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</si>
  <si>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</si>
  <si>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</si>
  <si>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</si>
  <si>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</si>
  <si>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</si>
  <si>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</si>
  <si>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</si>
  <si>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العودة للفهرس</t>
  </si>
  <si>
    <t>توالف الوردية الثانية</t>
  </si>
  <si>
    <t>year</t>
  </si>
  <si>
    <t>month</t>
  </si>
  <si>
    <t>day</t>
  </si>
  <si>
    <t>mold_id</t>
  </si>
  <si>
    <t>item_id</t>
  </si>
  <si>
    <t>machine_id</t>
  </si>
  <si>
    <t>product_name</t>
  </si>
  <si>
    <t>product_code</t>
  </si>
  <si>
    <t>machie_size</t>
  </si>
  <si>
    <t>Set</t>
  </si>
  <si>
    <t>No. on Set</t>
  </si>
  <si>
    <t>الوزن جاف طبقا للمواصفة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</si>
  <si>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</si>
  <si>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</si>
  <si>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</si>
  <si>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</si>
  <si>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</si>
  <si>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</si>
  <si>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</si>
  <si>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</si>
  <si>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</si>
  <si>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</si>
  <si>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</si>
  <si>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</si>
  <si>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إنتاجية الوردية الاولي</t>
  </si>
  <si>
    <t>توالف الوردية الاولي</t>
  </si>
  <si>
    <t>إنتاجية الوردية الثانية</t>
  </si>
  <si>
    <t>اسم العميل</t>
  </si>
  <si>
    <t>اسم شركة العميل</t>
  </si>
  <si>
    <t>كود العميل</t>
  </si>
  <si>
    <t>تصنيف العميل</t>
  </si>
  <si>
    <t>رقم الأسبوع</t>
  </si>
  <si>
    <t>اسم الاسطمبة</t>
  </si>
  <si>
    <t>نوع الماكينة</t>
  </si>
  <si>
    <t>معياري التوالف</t>
  </si>
  <si>
    <t>نسبة توالف الوردية الاولي</t>
  </si>
  <si>
    <t>نسبة توالف الوردية الثانية</t>
  </si>
  <si>
    <t>التالف (بالصنف) لاجمالي الوردتين</t>
  </si>
  <si>
    <t>اجمالي التالف بالصنف</t>
  </si>
  <si>
    <t>اجمالى الانتاج</t>
  </si>
  <si>
    <t>نسبة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</si>
  <si>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</si>
  <si>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</si>
  <si>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</si>
  <si>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</si>
  <si>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المنتج يعمل/لا يعمل</t>
  </si>
  <si>
    <t>نسبة الرطوبة بين الوزن المبلل والجاف</t>
  </si>
  <si>
    <t>التحقق</t>
  </si>
  <si>
    <t xml:space="preserve">From </t>
  </si>
  <si>
    <t>To</t>
  </si>
  <si>
    <t>كروت</t>
  </si>
  <si>
    <t>عبوات</t>
  </si>
  <si>
    <t>انتاج سليم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</si>
  <si>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</si>
  <si>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</si>
  <si>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</si>
  <si>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</si>
  <si>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</si>
  <si>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</si>
  <si>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</si>
  <si>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</si>
  <si>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</si>
  <si>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عدد التوالف بالقطعة</t>
  </si>
  <si>
    <t>عدد التوالف بالطقم</t>
  </si>
  <si>
    <t>اجمالي الإنتاج</t>
  </si>
  <si>
    <t>اجمالي الإنتاج السليم</t>
  </si>
  <si>
    <t>sum_scrabe_no_parts</t>
  </si>
  <si>
    <t>عدد التوالف بالصنف</t>
  </si>
  <si>
    <t>عدد ساعات انتاج التوالف</t>
  </si>
  <si>
    <t>اجمالي النتاج</t>
  </si>
  <si>
    <t>نسبة التوالف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</si>
  <si>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</si>
  <si>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</si>
  <si>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</si>
  <si>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</si>
  <si>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</si>
  <si>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قاعدة كولدير منلو</t>
  </si>
  <si>
    <t>FMMINI10000044</t>
  </si>
  <si>
    <t>1400*1700</t>
  </si>
  <si>
    <t>ميلو</t>
  </si>
  <si>
    <t>منلو</t>
  </si>
  <si>
    <t>قاعدة وزوايا كولدير ميلو</t>
  </si>
  <si>
    <t>new_machine</t>
  </si>
  <si>
    <t>صندوق سمك 25 ك بني سويف</t>
  </si>
  <si>
    <t>FM000B25000000</t>
  </si>
  <si>
    <t>عملاء متنوعون</t>
  </si>
  <si>
    <t>صندوق سمك 25 ك</t>
  </si>
  <si>
    <t>طقم سخان بلونايل ذو 3 اطقم</t>
  </si>
  <si>
    <t>FMDAHI40000000</t>
  </si>
  <si>
    <t>الكترولوكس</t>
  </si>
  <si>
    <t>القاهرة للصناعات المغذية سخانات</t>
  </si>
  <si>
    <t>PHEWP0112</t>
  </si>
  <si>
    <t>75UP77 MFZ65917901-  FRONT</t>
  </si>
  <si>
    <t>FMLGEI375UP770</t>
  </si>
  <si>
    <t>LG</t>
  </si>
  <si>
    <t>HE</t>
  </si>
  <si>
    <t>MFZ65917901</t>
  </si>
  <si>
    <t>mma</t>
  </si>
  <si>
    <t>LG75UP77-front</t>
  </si>
  <si>
    <t>قاعدة غساله 12 كيلو فوق اتوماتيك p73001989040</t>
  </si>
  <si>
    <t>FMCFII11289040</t>
  </si>
  <si>
    <t>القاهرة للصناعات المغذية غسالات</t>
  </si>
  <si>
    <t>p73001989040</t>
  </si>
  <si>
    <t>طقم فوم غسالة 12 كجم -توب لود</t>
  </si>
  <si>
    <t>كفر غساله 12 كيلو فوق اتوماتيك 16338000004068</t>
  </si>
  <si>
    <t>FMCFII71204068</t>
  </si>
  <si>
    <t>1.6338E+13</t>
  </si>
  <si>
    <t>جزء وسط غساله 12 كيلو فوق اتوماتيك 16338000004078</t>
  </si>
  <si>
    <t>FMCFII61204078</t>
  </si>
  <si>
    <t>زوايا غساله 12 كيلو فوق اتوماتيك 16338000004069</t>
  </si>
  <si>
    <t>FMCFII21204069</t>
  </si>
  <si>
    <t>LG 65 UM 73 top&amp;bottom</t>
  </si>
  <si>
    <t>FMLGEI65UM7301</t>
  </si>
  <si>
    <t>MFZ66236701</t>
  </si>
  <si>
    <t>LG65UM73</t>
  </si>
  <si>
    <t>LG 65 UM 73 sides</t>
  </si>
  <si>
    <t>FMLGEI65UM7302</t>
  </si>
  <si>
    <t>MFZ66236702</t>
  </si>
  <si>
    <t>mma </t>
  </si>
  <si>
    <t>LG Nano80-top&amp;bottom</t>
  </si>
  <si>
    <t>FMLGEI1765NA80</t>
  </si>
  <si>
    <t>MFZ67212201</t>
  </si>
  <si>
    <t>LG Nano80</t>
  </si>
  <si>
    <t>غطاء صندوق سمك 20 ك فلات الجديدة</t>
  </si>
  <si>
    <t>FMBOXI20FC0000</t>
  </si>
  <si>
    <t>LG43LM63/UM73</t>
  </si>
  <si>
    <t>FMLGEI43LM6373</t>
  </si>
  <si>
    <t>mfz66236501</t>
  </si>
  <si>
    <t>LG43LM63-UM73</t>
  </si>
  <si>
    <t>طقم سخان بلونايل ذو 4 اطقم</t>
  </si>
  <si>
    <t>1600*1800</t>
  </si>
  <si>
    <t>old_machine</t>
  </si>
  <si>
    <t>زانوسى العبد 305</t>
  </si>
  <si>
    <t>FMABDI30500000</t>
  </si>
  <si>
    <t>1100*1200</t>
  </si>
  <si>
    <t>صندوق 10 ك فلات ك 18 بدون بادج</t>
  </si>
  <si>
    <t>FM000B10180000</t>
  </si>
  <si>
    <t>صندوق 10 ك فلات</t>
  </si>
  <si>
    <t>فوم فلتر منلو علوى</t>
  </si>
  <si>
    <t>FMMINI70000051</t>
  </si>
  <si>
    <t>طقم تغليف فلتر</t>
  </si>
  <si>
    <t>فوم فلتر منلو سفلى</t>
  </si>
  <si>
    <t>FMMINI10000050</t>
  </si>
  <si>
    <t>FMBOXI25000000</t>
  </si>
  <si>
    <t>LG43UP77</t>
  </si>
  <si>
    <t>FMLGEI043UP770</t>
  </si>
  <si>
    <t>MFZ67209801</t>
  </si>
  <si>
    <t>LG43UP79</t>
  </si>
  <si>
    <t>فوم طقم رويال جاز المعدل</t>
  </si>
  <si>
    <t>FMROGI20000000</t>
  </si>
  <si>
    <t>رويال جاز</t>
  </si>
  <si>
    <t xml:space="preserve">الهندسية لانتاج الاجهزة المنزلية </t>
  </si>
  <si>
    <t>VOS0445</t>
  </si>
  <si>
    <t>LgWashing Mashine Base (VIVACHE)</t>
  </si>
  <si>
    <t>FMLGEI10000000</t>
  </si>
  <si>
    <t>1700*1400</t>
  </si>
  <si>
    <t>HAE</t>
  </si>
  <si>
    <t>AGG76599802</t>
  </si>
  <si>
    <t>mmf</t>
  </si>
  <si>
    <t>LgWashing Mashine Base</t>
  </si>
  <si>
    <t>FMLGEI1000000</t>
  </si>
  <si>
    <t>AGG76599801</t>
  </si>
  <si>
    <t>-قاعدة غسالة Lgo</t>
  </si>
  <si>
    <t>زوايا خلفيه كيلوباترا</t>
  </si>
  <si>
    <t>FMDAII2RCP0000</t>
  </si>
  <si>
    <t>Media</t>
  </si>
  <si>
    <t>ميديا</t>
  </si>
  <si>
    <t>زوايا غسالة كليوباترا</t>
  </si>
  <si>
    <t>زوايا اماميه كيلوباترا</t>
  </si>
  <si>
    <t>FMDAII2FCP0000</t>
  </si>
  <si>
    <t>سخان غاز 6لتر</t>
  </si>
  <si>
    <t>FMDAHI5L000000</t>
  </si>
  <si>
    <t>1200*1100</t>
  </si>
  <si>
    <t>فوم جانب حمايه شمال</t>
  </si>
  <si>
    <t>FMDACI40000000</t>
  </si>
  <si>
    <t>القاهرة للصناعات المغذية بوتاجازات</t>
  </si>
  <si>
    <t>808901901</t>
  </si>
  <si>
    <t>جانب حماية يمين / شمال</t>
  </si>
  <si>
    <t>PDFRP2125 قاعده 70 يمين</t>
  </si>
  <si>
    <t>FMCFII1RRP2125</t>
  </si>
  <si>
    <t>PDFRP2046</t>
  </si>
  <si>
    <t>زانوسي 70 سم -2 (قاعدة ، كفر)</t>
  </si>
  <si>
    <t>PDFRP2122 كفر 70 شمال</t>
  </si>
  <si>
    <t>FMCFII7LRP2122</t>
  </si>
  <si>
    <t>PDFRP2045</t>
  </si>
  <si>
    <t>فوم جانب حمايه يمين</t>
  </si>
  <si>
    <t>FMDACI30000000</t>
  </si>
  <si>
    <t>808902001</t>
  </si>
  <si>
    <t>LG65UP77_TB</t>
  </si>
  <si>
    <t>FMLGEI065UP770</t>
  </si>
  <si>
    <t>MFZ67207701</t>
  </si>
  <si>
    <t>LG32LM55\63</t>
  </si>
  <si>
    <t>FMLGEI32LM5563</t>
  </si>
  <si>
    <t>MFZ66333001</t>
  </si>
  <si>
    <t>LG32LM55-LM63</t>
  </si>
  <si>
    <t>فوم قاعده 60*60</t>
  </si>
  <si>
    <t>FMDACI16060000</t>
  </si>
  <si>
    <t>808901701</t>
  </si>
  <si>
    <t>فوم تغليف علوى يمين خلفى11قدم  PDFRP0143</t>
  </si>
  <si>
    <t>FMDAIIM2000000</t>
  </si>
  <si>
    <t>PDFRP0147</t>
  </si>
  <si>
    <t xml:space="preserve">دايو 11قدم المعدل </t>
  </si>
  <si>
    <t>فوم تغليف علوى يمين امامى11قدم  PDFRP0142</t>
  </si>
  <si>
    <t>FMDAIIM1000000</t>
  </si>
  <si>
    <t>PDFRP0146</t>
  </si>
  <si>
    <t>فوم تغليف علوى شمال خلفى11قدم  PDFRP0145</t>
  </si>
  <si>
    <t>FMDAIIM4000000</t>
  </si>
  <si>
    <t>PDFRP0142</t>
  </si>
  <si>
    <t>فوم تغليف علوى شمال امامى11قدم  PDFRP0144</t>
  </si>
  <si>
    <t>FMDAIIM3000000</t>
  </si>
  <si>
    <t>PDFRP0143</t>
  </si>
  <si>
    <t>فوم تغليف سفلى يمين 11قدم المعدل PDFRP0147</t>
  </si>
  <si>
    <t>FMDAIIM6000000</t>
  </si>
  <si>
    <t>PDFRP0144</t>
  </si>
  <si>
    <t>فوم تغليف سفلى شمال 11قدم المعدل  PDFRP0146</t>
  </si>
  <si>
    <t>FMDAIIM5000000</t>
  </si>
  <si>
    <t>PDFRP0145</t>
  </si>
  <si>
    <t>قاعدة غسالة كيلوباترا</t>
  </si>
  <si>
    <t>FMDAII10CP0000</t>
  </si>
  <si>
    <t>قاعدة ولوحة تحكم غسالة كيلوباترا</t>
  </si>
  <si>
    <t>لوحه غساله كيلوباترا</t>
  </si>
  <si>
    <t>FMDAII70CP0000</t>
  </si>
  <si>
    <t>فوم صندوق سمك 35 ك</t>
  </si>
  <si>
    <t>FMBOXI35000000</t>
  </si>
  <si>
    <t>(إفتا)SAB  2047101</t>
  </si>
  <si>
    <t>FMAFTI40000000</t>
  </si>
  <si>
    <t>850*650</t>
  </si>
  <si>
    <t>افتا</t>
  </si>
  <si>
    <t>شركة افتا</t>
  </si>
  <si>
    <t>(إفتا)SAB</t>
  </si>
  <si>
    <t>(إفتا)S1B1 1754501</t>
  </si>
  <si>
    <t>FMAFTI10000000</t>
  </si>
  <si>
    <t>جوانب بوتجاز يمين وشمال</t>
  </si>
  <si>
    <t>PDFRP2123 قاعده 70 شمال</t>
  </si>
  <si>
    <t>FMCFII1LRP2123</t>
  </si>
  <si>
    <t>PDFRP2047</t>
  </si>
  <si>
    <t>PDFRP2124 كفر 70 يمين</t>
  </si>
  <si>
    <t>FMCFII7RRP2124</t>
  </si>
  <si>
    <t>PDFRP2044</t>
  </si>
  <si>
    <t>LgWashing machine (Cover)</t>
  </si>
  <si>
    <t>FMLGEI20000000</t>
  </si>
  <si>
    <t>3920EZ2058A</t>
  </si>
  <si>
    <t>كفر غسالة LG/زوايا غسالة LG</t>
  </si>
  <si>
    <t>LgWashing machine (Angels)</t>
  </si>
  <si>
    <t>FMLGEI40000000</t>
  </si>
  <si>
    <t>3920FZ3114C</t>
  </si>
  <si>
    <t>علبة 20 فلات الجديدة</t>
  </si>
  <si>
    <t>FMBOXI20FB0000</t>
  </si>
  <si>
    <t>علبة صندوق سمك 20 ك فلات الجديدة</t>
  </si>
  <si>
    <t>FRONT 43LM63</t>
  </si>
  <si>
    <t>FMLGEI43LM63FR</t>
  </si>
  <si>
    <t>MFZ66151901</t>
  </si>
  <si>
    <t>فوم طقم سخان زانوسى</t>
  </si>
  <si>
    <t>FMDAHIN30000000</t>
  </si>
  <si>
    <t>MFZ67207201 75UP77 TOP-BOTTOM</t>
  </si>
  <si>
    <t>FMLGEI075UP770</t>
  </si>
  <si>
    <t>MFZ67207201</t>
  </si>
  <si>
    <t>LG75UP77set</t>
  </si>
  <si>
    <t>MFZ67207201 75UP77Side</t>
  </si>
  <si>
    <t>FMLGEI475UP770</t>
  </si>
  <si>
    <t>MFZ67207202</t>
  </si>
  <si>
    <t>LG 65UP77 FRONT</t>
  </si>
  <si>
    <t>FMLGEI365UP770</t>
  </si>
  <si>
    <t>MFZ67225101</t>
  </si>
  <si>
    <t>LG 65 UP 81</t>
  </si>
  <si>
    <t>FMLGEI065UP810</t>
  </si>
  <si>
    <t>MFZ67207601</t>
  </si>
  <si>
    <t>LG65UP81</t>
  </si>
  <si>
    <t>LG65UP81-side</t>
  </si>
  <si>
    <t>FMLGEI365UP810</t>
  </si>
  <si>
    <t>MFZ67207602</t>
  </si>
  <si>
    <t>فوم طقم سخان غاز 10 لتر</t>
  </si>
  <si>
    <t>FMDAHI6000000</t>
  </si>
  <si>
    <t>1100*850</t>
  </si>
  <si>
    <t>A15289901</t>
  </si>
  <si>
    <t>صندق 10ك بنى سويف</t>
  </si>
  <si>
    <t>FM000B10000000</t>
  </si>
  <si>
    <t>صندوق سمك 10بنى سويف</t>
  </si>
  <si>
    <t>زانوسى العبد 303</t>
  </si>
  <si>
    <t>FMABDI30300000</t>
  </si>
  <si>
    <t>CDFRP2305</t>
  </si>
  <si>
    <t>زانوسي العبد 303-304-308-314</t>
  </si>
  <si>
    <t>زانوسى العبد 304</t>
  </si>
  <si>
    <t>FMABDI30400000</t>
  </si>
  <si>
    <t>CDFRP2306</t>
  </si>
  <si>
    <t>زانوسي العبد 314</t>
  </si>
  <si>
    <t>FMABDI31400000</t>
  </si>
  <si>
    <t>CDFRP2314</t>
  </si>
  <si>
    <t>زانوسي العبد 308</t>
  </si>
  <si>
    <t>FMABDI30800000</t>
  </si>
  <si>
    <t>CDFRP2308</t>
  </si>
  <si>
    <t>فوم كشاف طوارئ جراند 1</t>
  </si>
  <si>
    <t>FMGREI10000000</t>
  </si>
  <si>
    <t>جراند</t>
  </si>
  <si>
    <t>شركة جراند</t>
  </si>
  <si>
    <t>صندوق سمك 5ك بنى سويف</t>
  </si>
  <si>
    <t>FM000B05000000</t>
  </si>
  <si>
    <t>كفر سخان فرنساوي</t>
  </si>
  <si>
    <t>FMENCI20000000</t>
  </si>
  <si>
    <t>اطلانتيك</t>
  </si>
  <si>
    <t>كفر سخان فرنساوى 085/قاعده سخان فرنساوى 086</t>
  </si>
  <si>
    <t>قاعدة سخان فرنساوي</t>
  </si>
  <si>
    <t>FMENCI30000000</t>
  </si>
  <si>
    <t>زوايا امامية كولدير منلو</t>
  </si>
  <si>
    <t>FMMINI20000042</t>
  </si>
  <si>
    <t>زوايا خلفية كولدير منلو</t>
  </si>
  <si>
    <t>FMMINI30000043</t>
  </si>
  <si>
    <t>LG 43UJ63</t>
  </si>
  <si>
    <t>FMLGEI43630000</t>
  </si>
  <si>
    <t>MFZ65333701</t>
  </si>
  <si>
    <t>فوم كشاف جراند بلاستيك</t>
  </si>
  <si>
    <t>FMGREI30000000</t>
  </si>
  <si>
    <t>فوم زوايا فيكتوريا خلفيه PDAWP6025</t>
  </si>
  <si>
    <t>FMDAIIF4000000</t>
  </si>
  <si>
    <t>PDAWP7198</t>
  </si>
  <si>
    <t>دلتا</t>
  </si>
  <si>
    <t>فوم زوايا فيكتوريا اماميه وخلفية</t>
  </si>
  <si>
    <t>فوم زوايا فيكتوريا اماميه PDAWP6024</t>
  </si>
  <si>
    <t>FMDAIIF3000000</t>
  </si>
  <si>
    <t>PDAWP7197</t>
  </si>
  <si>
    <t>فوم تغليف حله فيكتوريا CDAWP6039</t>
  </si>
  <si>
    <t>FMDAIIF1000000</t>
  </si>
  <si>
    <t>CDAWP6039</t>
  </si>
  <si>
    <t>فكتوريا قاعدة ولوحة تحكم وحلة</t>
  </si>
  <si>
    <t>قاعدة غساله 8 كيلو فوق اتوماتيك p0000001719080</t>
  </si>
  <si>
    <t>FMCFII10819080</t>
  </si>
  <si>
    <t>p0000001719080</t>
  </si>
  <si>
    <t>طقم فوم غسالة 8 كجم -توب لود</t>
  </si>
  <si>
    <t>كفر غساله 8  كيلو فوق اتوماتيك 16338000005663</t>
  </si>
  <si>
    <t>FMCFII70805663</t>
  </si>
  <si>
    <t>جزء وسط غساله 8 كيلو فوق اتوماتيك 16338000005664</t>
  </si>
  <si>
    <t>FMCFII60805664</t>
  </si>
  <si>
    <t>زوايا غساله  8 كيلو فوق اتوماتيك F+B 16338000004053</t>
  </si>
  <si>
    <t>FMCFII20804053</t>
  </si>
  <si>
    <t>قاعده غساله فوم 4.3 سم PDAWP6058</t>
  </si>
  <si>
    <t>FMDAIIW0000000</t>
  </si>
  <si>
    <t>PDAWP7199</t>
  </si>
  <si>
    <t>(إفتا)S1B1 1755301</t>
  </si>
  <si>
    <t>FMAFTI20000000</t>
  </si>
  <si>
    <t>(إفتا)S1B1</t>
  </si>
  <si>
    <t>65UA14 SIDE RIGHT</t>
  </si>
  <si>
    <t>FMTOSI3R65UA14</t>
  </si>
  <si>
    <t>1800*1600</t>
  </si>
  <si>
    <t>توشيبا</t>
  </si>
  <si>
    <t>توشيبا للاجهزة المرئية</t>
  </si>
  <si>
    <t>Tosh65UA14</t>
  </si>
  <si>
    <t>FRONT 43LM55</t>
  </si>
  <si>
    <t>FMLGEI43LM55FR</t>
  </si>
  <si>
    <t>MFZ65262201</t>
  </si>
  <si>
    <t>(إفتا)S1B1 3397201</t>
  </si>
  <si>
    <t>FMAFTI30000000</t>
  </si>
  <si>
    <t>زانوسي العبد 309</t>
  </si>
  <si>
    <t>FMABDI30900000</t>
  </si>
  <si>
    <t>متنوع</t>
  </si>
  <si>
    <t>زانوسي العبد 309 - 314</t>
  </si>
  <si>
    <t>فوم تغليف سفلى شمال 11/9 قدم PDFRP0110</t>
  </si>
  <si>
    <t>FMDAIID4000000</t>
  </si>
  <si>
    <t>PDFRP0111</t>
  </si>
  <si>
    <t>دايو 11/9 قدم</t>
  </si>
  <si>
    <t>فوم دعامه 60*60</t>
  </si>
  <si>
    <t>FMDACI66060000</t>
  </si>
  <si>
    <t>808902101</t>
  </si>
  <si>
    <t>فوم تغليف سفلى شمال12قدم معدل PDFRP0061</t>
  </si>
  <si>
    <t>FMDAIIT5000000</t>
  </si>
  <si>
    <t>دايو12قدم معدل(تروبيكا)</t>
  </si>
  <si>
    <t>INSUCLAD 330*160 MM.</t>
  </si>
  <si>
    <t>FCCL0033016200</t>
  </si>
  <si>
    <t xml:space="preserve"> KEPCO</t>
  </si>
  <si>
    <t>Marassi Shed Project(ksteers group)</t>
  </si>
  <si>
    <t>INSUTRIM  330*170 MM.</t>
  </si>
  <si>
    <t>FCCR0033017200</t>
  </si>
  <si>
    <t>INSUCLAD 330*80 MM.</t>
  </si>
  <si>
    <t>FCCL0033008200</t>
  </si>
  <si>
    <t>Louver (70*300 MM.) option-1</t>
  </si>
  <si>
    <t>FCCL0033007200</t>
  </si>
  <si>
    <t>INSUCLAD 330*135 MM.</t>
  </si>
  <si>
    <t>FCCL0033013200</t>
  </si>
  <si>
    <t>03000000000033- Packaging Pad (Up) 10kg</t>
  </si>
  <si>
    <t>FMMDII70010000</t>
  </si>
  <si>
    <t>3E+12</t>
  </si>
  <si>
    <t>PACKING PAD ( UP ) 10 KG</t>
  </si>
  <si>
    <t>غسالة ميديا 10 كجم</t>
  </si>
  <si>
    <t>top led 32 l 29 توشيبا HTTEFK520040</t>
  </si>
  <si>
    <t>FMTOSI32TL2940</t>
  </si>
  <si>
    <t>led32l2900</t>
  </si>
  <si>
    <t>bottom led 32 l29 توشيبا  HTTEFK520050 </t>
  </si>
  <si>
    <t>FMTOSI32BL2950</t>
  </si>
  <si>
    <t>side L&amp;R led 32 l 29 توشيبا  HTTEFK520060</t>
  </si>
  <si>
    <t>FMTOSI32LR2960</t>
  </si>
  <si>
    <t>زاوية بوتجاز اماميه 90 تصدير</t>
  </si>
  <si>
    <t>FMDACI49000002</t>
  </si>
  <si>
    <t>A07467901</t>
  </si>
  <si>
    <t>بوتجاز  90 تصدير</t>
  </si>
  <si>
    <t>قاعدة بوتجاز 90 تصدير</t>
  </si>
  <si>
    <t>FMDACI49000001</t>
  </si>
  <si>
    <t>A07465002</t>
  </si>
  <si>
    <t>فوم كوش 152</t>
  </si>
  <si>
    <t>FMDACI51520000</t>
  </si>
  <si>
    <t>809040701</t>
  </si>
  <si>
    <t>زانوسي قاعدة</t>
  </si>
  <si>
    <t>FMZANI20000000</t>
  </si>
  <si>
    <t>مصر لصناعة الكباسات</t>
  </si>
  <si>
    <t>طقم فوم سخان زانوسي تصدير</t>
  </si>
  <si>
    <t>FMDAHI31000000</t>
  </si>
  <si>
    <t>طقم فوم سخان زانوسي كفر وقاعدة</t>
  </si>
  <si>
    <t>زانوسي كفر</t>
  </si>
  <si>
    <t>FMZANI30000000</t>
  </si>
  <si>
    <t>زانوسي وسط</t>
  </si>
  <si>
    <t>FMZANI10000000</t>
  </si>
  <si>
    <t>LG 32 LF51 MFZ64617701</t>
  </si>
  <si>
    <t>FMLGEI32510000</t>
  </si>
  <si>
    <t>MFZ64817701</t>
  </si>
  <si>
    <t>فوم كوش 130</t>
  </si>
  <si>
    <t>FMDACI51300000</t>
  </si>
  <si>
    <t>A00467101</t>
  </si>
  <si>
    <t>فوم قاعده 60*90 (مجمعه)</t>
  </si>
  <si>
    <t>FMDACI16090000</t>
  </si>
  <si>
    <t>808901801</t>
  </si>
  <si>
    <t>فوم  60*90 (دعامة و قاعدة)</t>
  </si>
  <si>
    <t>فوم دعامه 60*90 (مجمعه)</t>
  </si>
  <si>
    <t>FMDACI66090000</t>
  </si>
  <si>
    <t>808902102</t>
  </si>
  <si>
    <t>فوم صندوق سمك التابوت</t>
  </si>
  <si>
    <t>FMBOXI30T00000</t>
  </si>
  <si>
    <t>فوم حمايه لوحه التحكم فيكتوريا CDAWP6090</t>
  </si>
  <si>
    <t>FMDAIIF2000000</t>
  </si>
  <si>
    <t>PDAWA6157</t>
  </si>
  <si>
    <t>tosh 32 ER9 top</t>
  </si>
  <si>
    <t>FMTOSI32T24010</t>
  </si>
  <si>
    <t>tosh 32 ER9</t>
  </si>
  <si>
    <t>tosh 32 ER9 bottom</t>
  </si>
  <si>
    <t>FMTOSI32B24020</t>
  </si>
  <si>
    <t>tosh 43 ER9 top</t>
  </si>
  <si>
    <t>FMTOSI43T24030</t>
  </si>
  <si>
    <t>tosh 43</t>
  </si>
  <si>
    <t>tosh 43 ER9 bottom</t>
  </si>
  <si>
    <t>FMTOSI43B24040</t>
  </si>
  <si>
    <t>65UA14 TOP</t>
  </si>
  <si>
    <t>FMTOSI7T65UA14</t>
  </si>
  <si>
    <t>65UA14 BOTTOM</t>
  </si>
  <si>
    <t>FMTOSI1B65UA14</t>
  </si>
  <si>
    <t>65UA14 SIDE LEFT</t>
  </si>
  <si>
    <t>FMTOSI4L65UA14</t>
  </si>
  <si>
    <t>INSUTRIM  270*200 MM</t>
  </si>
  <si>
    <t>FCCR027020200</t>
  </si>
  <si>
    <t>Marassi 13-2-2022</t>
  </si>
  <si>
    <t>INSUCLAD 270*100 MM</t>
  </si>
  <si>
    <t>FCCL027010200</t>
  </si>
  <si>
    <t>INSUCLAD 270*85 MM</t>
  </si>
  <si>
    <t>FCCL027085200</t>
  </si>
  <si>
    <t>Louver (70*250 MM.) option-2</t>
  </si>
  <si>
    <t>FCCL007025000</t>
  </si>
  <si>
    <t>OLED65A26LA-up-dwon</t>
  </si>
  <si>
    <t>FMLGEI0S319401</t>
  </si>
  <si>
    <t>MFZ67319401</t>
  </si>
  <si>
    <t>OLED65A2</t>
  </si>
  <si>
    <t>OLED65A26LA-side</t>
  </si>
  <si>
    <t>FMLGEI3S319402</t>
  </si>
  <si>
    <t>MFZ67319402</t>
  </si>
  <si>
    <t>طقم سخان نبتون  ذو 4 اطقم -سفلي</t>
  </si>
  <si>
    <t>FMEWFI7A176101</t>
  </si>
  <si>
    <t>طقم سخان نبتون ذو 4 اطقم</t>
  </si>
  <si>
    <t>طقم سخان نبتون ذو 4 اطقم - علوي</t>
  </si>
  <si>
    <t>FMEWFI1A176201</t>
  </si>
  <si>
    <t>LG 70 UQ 80006LD علوى وسفلى</t>
  </si>
  <si>
    <t>FMLGEI0S207501</t>
  </si>
  <si>
    <t>MFZ67207501</t>
  </si>
  <si>
    <t>70UQ80006LD</t>
  </si>
  <si>
    <t>LG 70 UQ 80006LD  جانب يمين وشمال</t>
  </si>
  <si>
    <t>FMLGEI3S207502</t>
  </si>
  <si>
    <t>MFZ67207502</t>
  </si>
  <si>
    <t>كفرسخان اوليمبيك محلى- A23299301</t>
  </si>
  <si>
    <t>FMOLMI7T299301</t>
  </si>
  <si>
    <t>A23299301</t>
  </si>
  <si>
    <t>سخان اوليمبيك محلى</t>
  </si>
  <si>
    <t>قاعدة سخان اوليمبيك محلى- A23299401</t>
  </si>
  <si>
    <t>FMOLMI0S299401</t>
  </si>
  <si>
    <t>A23299401</t>
  </si>
  <si>
    <t>Stop Coller S4</t>
  </si>
  <si>
    <t>FMENCI0S400000</t>
  </si>
  <si>
    <t>1100*1300</t>
  </si>
  <si>
    <t>INSUTRIM  300*170 MM.</t>
  </si>
  <si>
    <t>FCCR0030017200</t>
  </si>
  <si>
    <t>Marassi 13-3-2022</t>
  </si>
  <si>
    <t>INSUCLAD 300*130 MM.</t>
  </si>
  <si>
    <t>FCCL0030013200</t>
  </si>
  <si>
    <t>INSUCLAD 300*85 MM.</t>
  </si>
  <si>
    <t>FCCL0030085200</t>
  </si>
  <si>
    <t>فوم طقم قاعدة ديب فريزر</t>
  </si>
  <si>
    <t>FMTRDI10000000</t>
  </si>
  <si>
    <t>تريدكو</t>
  </si>
  <si>
    <t xml:space="preserve">تريدكو للصناعات الهندسية </t>
  </si>
  <si>
    <t>مبرد نحاس 60 لتر</t>
  </si>
  <si>
    <t>FMNHGI60000000</t>
  </si>
  <si>
    <t>النحاس</t>
  </si>
  <si>
    <t>النحاس جروب للاكترونيات</t>
  </si>
  <si>
    <t>طقم فوم مبرد هواء 60 لتر</t>
  </si>
  <si>
    <t>قاعدة سخان زانوسي تصدير- A19261901</t>
  </si>
  <si>
    <t>FMZANI0S261901</t>
  </si>
  <si>
    <t>A19261901</t>
  </si>
  <si>
    <t>سخان زانوسي تصدير</t>
  </si>
  <si>
    <t>كفر سخان زانوسي تصدير- A19132701</t>
  </si>
  <si>
    <t>FMZANI7T132701</t>
  </si>
  <si>
    <t>A19132701</t>
  </si>
  <si>
    <t>سخان 10 لتر EG</t>
  </si>
  <si>
    <t>FMLEGI01000000</t>
  </si>
  <si>
    <t>فوم تغليف علوى يمين 11/9 قدم PDERP0109</t>
  </si>
  <si>
    <t>FMDAIID1000000</t>
  </si>
  <si>
    <t>PDFRP0108</t>
  </si>
  <si>
    <t>فوم تغليف علوى شمال 11/9 قدم PDFRP0108</t>
  </si>
  <si>
    <t>FMDAIID2000000</t>
  </si>
  <si>
    <t>PDFRP0109</t>
  </si>
  <si>
    <t>فوم تغليف سفلى يمين 11/9 قدم PDFRP0111</t>
  </si>
  <si>
    <t>FMDAIID3000000</t>
  </si>
  <si>
    <t>PDFRP0110</t>
  </si>
  <si>
    <t>زوايا غساله 10 كيلو فوق اتوماتيك 16338000004073</t>
  </si>
  <si>
    <t>FMCFII21004073</t>
  </si>
  <si>
    <t>طقم فوم غسالة 10 كجم -توب لود</t>
  </si>
  <si>
    <t>قاعدة غساله 10 كيلو فوق اتوماتيك p0000001388248</t>
  </si>
  <si>
    <t>FMCFII11088248</t>
  </si>
  <si>
    <t>p0000001388248</t>
  </si>
  <si>
    <t>كفر غساله 10 كيلو فوق اتوماتيك 16338000004067</t>
  </si>
  <si>
    <t>FMCFII71004067</t>
  </si>
  <si>
    <t>جزء وسط غساله 10 كيلو فوق اتوماتيك 16338000004075</t>
  </si>
  <si>
    <t>FMCFII61004075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</si>
  <si>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</si>
  <si>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</si>
  <si>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</si>
  <si>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</si>
  <si>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</si>
  <si>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</si>
  <si>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Bach serial</t>
  </si>
  <si>
    <t>اسم الاسطميه</t>
  </si>
  <si>
    <t>Formula Code</t>
  </si>
  <si>
    <t>متوسط الوزن الجاف للوردتيتين</t>
  </si>
  <si>
    <t>كمية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</si>
  <si>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</si>
  <si>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</si>
  <si>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</si>
  <si>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</si>
  <si>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</si>
  <si>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</si>
  <si>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</si>
  <si>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</si>
  <si>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</si>
  <si>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</si>
  <si>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</si>
  <si>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</si>
  <si>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التحقق من التالف</t>
  </si>
  <si>
    <t>customer name</t>
  </si>
  <si>
    <t>customer company'es name</t>
  </si>
  <si>
    <t>customer`s classifications</t>
  </si>
  <si>
    <t>customers item code</t>
  </si>
  <si>
    <t>1.63E+13</t>
  </si>
  <si>
    <t>مشتل اسنا</t>
  </si>
  <si>
    <t>الشركة العامة للخزف</t>
  </si>
  <si>
    <t>MFZ65333801</t>
  </si>
  <si>
    <t xml:space="preserve">PDFRP2046      </t>
  </si>
  <si>
    <t xml:space="preserve">PDFRP2047      </t>
  </si>
  <si>
    <t xml:space="preserve">PDFRP2044      </t>
  </si>
  <si>
    <t xml:space="preserve">PDFRP2045      </t>
  </si>
  <si>
    <t>العربيه للصناعات الكهربائيه</t>
  </si>
  <si>
    <t>MFZ67209701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</si>
  <si>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</si>
  <si>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</si>
  <si>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</si>
  <si>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</si>
  <si>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</si>
  <si>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</si>
  <si>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</si>
  <si>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</si>
  <si>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</si>
  <si>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</si>
  <si>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</si>
  <si>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</si>
  <si>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</si>
  <si>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</si>
  <si>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</si>
  <si>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</si>
  <si>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</si>
  <si>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</si>
  <si>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</si>
  <si>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</si>
  <si>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</si>
  <si>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</si>
  <si>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الانتاج</t>
  </si>
  <si>
    <t>مجموع ايام التشغيل</t>
  </si>
  <si>
    <t>اسم المنتج لدي العميل</t>
  </si>
  <si>
    <t>كود المنتج لدي العميل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</si>
  <si>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</si>
  <si>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</si>
  <si>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</si>
  <si>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</si>
  <si>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</si>
  <si>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</si>
  <si>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</si>
  <si>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</si>
  <si>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</si>
  <si>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</si>
  <si>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</si>
  <si>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</si>
  <si>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</si>
  <si>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</si>
  <si>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</si>
  <si>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</si>
  <si>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</si>
  <si>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</si>
  <si>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</si>
  <si>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</si>
  <si>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</si>
  <si>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</si>
  <si>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</si>
  <si>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</si>
  <si>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</si>
  <si>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</si>
  <si>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</si>
  <si>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</si>
  <si>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</si>
  <si>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</si>
  <si>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</si>
  <si>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</si>
  <si>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</si>
  <si>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</si>
  <si>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</si>
  <si>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</si>
  <si>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</si>
  <si>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</si>
  <si>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</si>
  <si>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</si>
  <si>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</si>
  <si>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</si>
  <si>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</si>
  <si>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</si>
  <si>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</si>
  <si>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</si>
  <si>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</si>
  <si>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</si>
  <si>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</si>
  <si>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</si>
  <si>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</si>
  <si>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</si>
  <si>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</si>
  <si>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</si>
  <si>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</si>
  <si>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</si>
  <si>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</si>
  <si>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</si>
  <si>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</si>
  <si>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</si>
  <si>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</si>
  <si>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</si>
  <si>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</si>
  <si>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</si>
  <si>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</si>
  <si>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</si>
  <si>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</si>
  <si>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</si>
  <si>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</si>
  <si>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</si>
  <si>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</si>
  <si>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</si>
  <si>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</si>
  <si>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</si>
  <si>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</si>
  <si>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</si>
  <si>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</si>
  <si>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</si>
  <si>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</si>
  <si>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</si>
  <si>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</si>
  <si>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</si>
  <si>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</si>
  <si>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</si>
  <si>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</si>
  <si>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</si>
  <si>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</si>
  <si>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</si>
  <si>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</si>
  <si>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</si>
  <si>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</si>
  <si>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</si>
  <si>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</si>
  <si>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</si>
  <si>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</si>
  <si>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</si>
  <si>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</si>
  <si>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</si>
  <si>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</si>
  <si>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</si>
  <si>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</si>
  <si>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</si>
  <si>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</si>
  <si>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</si>
  <si>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</si>
  <si>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</si>
  <si>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</si>
  <si>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</si>
  <si>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</si>
  <si>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</si>
  <si>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</si>
  <si>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</si>
  <si>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</si>
  <si>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</si>
  <si>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</si>
  <si>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</si>
  <si>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</si>
  <si>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</si>
  <si>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عدد عيوب الاتساخات</t>
  </si>
  <si>
    <t>الفرق بين الوزن الجاف والوزن المعياري</t>
  </si>
  <si>
    <t>التقارير الشهرية لمنتجات الاسطمبات مسلسلسة</t>
  </si>
  <si>
    <t>numbers defect</t>
  </si>
  <si>
    <t>متابعة انتاج خلاط 8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</si>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</sst>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7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auto="1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</cellStyleXfs>
  <cellXfs count="409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1" fontId="2" fillId="0" borderId="42" xfId="0" applyNumberFormat="1" applyFont="1" applyBorder="1" applyAlignment="1">
      <alignment horizontal="center" vertical="center"/>
    </xf>
    <xf numFmtId="10" fontId="2" fillId="2" borderId="42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5" fillId="0" borderId="0" xfId="1" applyFont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12" fillId="0" borderId="55" xfId="0" applyFont="1" applyBorder="1" applyAlignment="1">
      <alignment horizontal="center" vertical="center" wrapText="1" readingOrder="2"/>
    </xf>
    <xf numFmtId="0" fontId="0" fillId="0" borderId="43" xfId="0" applyBorder="1" applyAlignment="1">
      <alignment horizontal="center" vertical="center"/>
    </xf>
    <xf numFmtId="0" fontId="36" fillId="20" borderId="57" xfId="0" applyFont="1" applyFill="1" applyBorder="1" applyAlignment="1">
      <alignment vertical="center" wrapText="1"/>
    </xf>
    <xf numFmtId="0" fontId="36" fillId="20" borderId="42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6" xfId="0" applyFont="1" applyFill="1" applyBorder="1" applyAlignment="1">
      <alignment horizontal="center" vertical="center" wrapText="1"/>
    </xf>
    <xf numFmtId="1" fontId="17" fillId="3" borderId="45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5" fontId="2" fillId="0" borderId="42" xfId="0" applyNumberFormat="1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/>
    </xf>
    <xf numFmtId="166" fontId="0" fillId="0" borderId="0" xfId="0" applyNumberFormat="1"/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6" fontId="0" fillId="0" borderId="0" xfId="0" applyNumberFormat="1"/>
    <xf numFmtId="165" fontId="25" fillId="0" borderId="0" xfId="1" applyNumberFormat="1" applyFont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165" fontId="13" fillId="0" borderId="0" xfId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166" fontId="26" fillId="13" borderId="0" xfId="1" applyNumberFormat="1" applyFont="1" applyFill="1" applyAlignment="1">
      <alignment horizontal="center" vertical="center"/>
    </xf>
    <xf numFmtId="0" fontId="11" fillId="3" borderId="42" xfId="0" applyFont="1" applyFill="1" applyBorder="1" applyAlignment="1">
      <alignment horizontal="center" vertical="center" wrapText="1"/>
    </xf>
    <xf numFmtId="0" fontId="0" fillId="0" borderId="43" xfId="0" applyBorder="1"/>
    <xf numFmtId="0" fontId="11" fillId="3" borderId="27" xfId="0" applyFont="1" applyFill="1" applyBorder="1" applyAlignment="1">
      <alignment horizontal="center" vertical="center" wrapText="1"/>
    </xf>
    <xf numFmtId="0" fontId="0" fillId="0" borderId="27" xfId="0" applyBorder="1"/>
    <xf numFmtId="165" fontId="8" fillId="0" borderId="58" xfId="0" applyNumberFormat="1" applyFont="1" applyBorder="1" applyAlignment="1">
      <alignment horizontal="center" vertical="center" wrapText="1"/>
    </xf>
    <xf numFmtId="0" fontId="0" fillId="0" borderId="49" xfId="0" applyBorder="1"/>
    <xf numFmtId="0" fontId="36" fillId="20" borderId="16" xfId="0" applyFont="1" applyFill="1" applyBorder="1" applyAlignment="1">
      <alignment horizontal="center" vertical="center" wrapText="1"/>
    </xf>
    <xf numFmtId="0" fontId="0" fillId="0" borderId="45" xfId="0" applyBorder="1"/>
    <xf numFmtId="0" fontId="0" fillId="0" borderId="44" xfId="0" applyBorder="1"/>
    <xf numFmtId="1" fontId="11" fillId="0" borderId="42" xfId="0" applyNumberFormat="1" applyFont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0" fillId="0" borderId="59" xfId="0" applyBorder="1"/>
    <xf numFmtId="0" fontId="11" fillId="0" borderId="15" xfId="0" applyFont="1" applyBorder="1" applyAlignment="1">
      <alignment horizontal="center" vertical="center" wrapText="1"/>
    </xf>
    <xf numFmtId="0" fontId="0" fillId="0" borderId="41" xfId="0" applyBorder="1"/>
    <xf numFmtId="0" fontId="11" fillId="4" borderId="42" xfId="0" applyFont="1" applyFill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 wrapText="1"/>
    </xf>
    <xf numFmtId="0" fontId="12" fillId="0" borderId="60" xfId="0" applyFont="1" applyBorder="1" applyAlignment="1">
      <alignment horizontal="center" vertical="center" wrapText="1" readingOrder="2"/>
    </xf>
    <xf numFmtId="0" fontId="0" fillId="0" borderId="61" xfId="0" applyBorder="1"/>
    <xf numFmtId="0" fontId="0" fillId="0" borderId="62" xfId="0" applyBorder="1"/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29" fillId="4" borderId="42" xfId="0" applyFont="1" applyFill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0" fontId="12" fillId="0" borderId="48" xfId="0" applyFont="1" applyBorder="1" applyAlignment="1">
      <alignment horizontal="center" vertical="center" wrapText="1" readingOrder="2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0" fontId="31" fillId="16" borderId="14" xfId="0" applyFont="1" applyFill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63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 wrapText="1"/>
    </xf>
    <xf numFmtId="165" fontId="12" fillId="0" borderId="42" xfId="0" applyNumberFormat="1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12" fillId="0" borderId="55" xfId="0" applyFont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0" fontId="0" fillId="0" borderId="55" xfId="0" applyBorder="1"/>
    <xf numFmtId="0" fontId="8" fillId="2" borderId="42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14" fillId="3" borderId="42" xfId="0" applyFont="1" applyFill="1" applyBorder="1" applyAlignment="1">
      <alignment horizontal="center" vertical="center"/>
    </xf>
    <xf numFmtId="0" fontId="25" fillId="12" borderId="42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0" fillId="0" borderId="32" xfId="0" applyBorder="1"/>
    <xf numFmtId="0" fontId="5" fillId="2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425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F-4D73-8682-89F14110B6D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674D-40A6-B817-3F666B045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BC88-4AD5-8E74-9C91F4A6A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CA-4E9F-B124-074203AAA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3BA1-48E3-83DA-65C4489B4E73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3BA1-48E3-83DA-65C4489B4E73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3BA1-48E3-83DA-65C4489B4E73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3BA1-48E3-83DA-65C4489B4E73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3BA1-48E3-83DA-65C4489B4E73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3BA1-48E3-83DA-65C4489B4E73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3BA1-48E3-83DA-65C4489B4E73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3BA1-48E3-83DA-65C4489B4E73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3BA1-48E3-83DA-65C4489B4E73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3BA1-48E3-83DA-65C4489B4E73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3BA1-48E3-83DA-65C4489B4E73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3BA1-48E3-83DA-65C4489B4E73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3BA1-48E3-83DA-65C4489B4E73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3BA1-48E3-83DA-65C4489B4E73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3BA1-48E3-83DA-65C4489B4E73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3BA1-48E3-83DA-65C4489B4E73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3BA1-48E3-83DA-65C4489B4E73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3BA1-48E3-83DA-65C4489B4E73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3BA1-48E3-83DA-65C4489B4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1E39-4EFF-A66F-AD22D75DF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ACC1-47D8-8C1F-C57BD4D28AD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ACC1-47D8-8C1F-C57BD4D28AD1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ACC1-47D8-8C1F-C57BD4D28AD1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ACC1-47D8-8C1F-C57BD4D28AD1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ACC1-47D8-8C1F-C57BD4D28AD1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ACC1-47D8-8C1F-C57BD4D28AD1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ACC1-47D8-8C1F-C57BD4D28AD1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ACC1-47D8-8C1F-C57BD4D28AD1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ACC1-47D8-8C1F-C57BD4D28AD1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ACC1-47D8-8C1F-C57BD4D28AD1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ACC1-47D8-8C1F-C57BD4D28AD1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ACC1-47D8-8C1F-C57BD4D28AD1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ACC1-47D8-8C1F-C57BD4D28AD1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ACC1-47D8-8C1F-C57BD4D28AD1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ACC1-47D8-8C1F-C57BD4D28AD1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ACC1-47D8-8C1F-C57BD4D28AD1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ACC1-47D8-8C1F-C57BD4D28AD1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ACC1-47D8-8C1F-C57BD4D28AD1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ACC1-47D8-8C1F-C57BD4D28AD1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ACC1-47D8-8C1F-C57BD4D28AD1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ACC1-47D8-8C1F-C57BD4D28AD1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ACC1-47D8-8C1F-C57BD4D28AD1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ACC1-47D8-8C1F-C57BD4D28AD1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ACC1-47D8-8C1F-C57BD4D28AD1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ACC1-47D8-8C1F-C57BD4D28AD1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ACC1-47D8-8C1F-C57BD4D28AD1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ACC1-47D8-8C1F-C57BD4D28AD1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ACC1-47D8-8C1F-C57BD4D28AD1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ACC1-47D8-8C1F-C57BD4D28AD1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ACC1-47D8-8C1F-C57BD4D28AD1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ACC1-47D8-8C1F-C57BD4D28AD1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ACC1-47D8-8C1F-C57BD4D28AD1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ACC1-47D8-8C1F-C57BD4D28AD1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ACC1-47D8-8C1F-C57BD4D28AD1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ACC1-47D8-8C1F-C57BD4D28AD1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ACC1-47D8-8C1F-C57BD4D28AD1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ACC1-47D8-8C1F-C57BD4D28AD1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ACC1-47D8-8C1F-C57BD4D28AD1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ACC1-47D8-8C1F-C57BD4D28AD1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ACC1-47D8-8C1F-C57BD4D28AD1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ACC1-47D8-8C1F-C57BD4D28AD1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ACC1-47D8-8C1F-C57BD4D28AD1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ACC1-47D8-8C1F-C57BD4D28AD1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ACC1-47D8-8C1F-C57BD4D28AD1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ACC1-47D8-8C1F-C57BD4D28AD1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ACC1-47D8-8C1F-C57BD4D28AD1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ACC1-47D8-8C1F-C57BD4D28AD1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ACC1-47D8-8C1F-C57BD4D28AD1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ACC1-47D8-8C1F-C57BD4D28AD1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ACC1-47D8-8C1F-C57BD4D28AD1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ACC1-47D8-8C1F-C57BD4D28AD1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ACC1-47D8-8C1F-C57BD4D28AD1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ACC1-47D8-8C1F-C57BD4D28AD1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ACC1-47D8-8C1F-C57BD4D28AD1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ACC1-47D8-8C1F-C57BD4D28A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71-4137-BD67-0D99594FC7C3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71-4137-BD67-0D99594FC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62-4481-9775-1F3240D84671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62-4481-9775-1F3240D84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76-4B65-B6F7-8912936CA53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8F-4061-8B7D-29DF936B754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4"/>
  <sheetViews>
    <sheetView rightToLeft="1" topLeftCell="A38" workbookViewId="0">
      <selection activeCell="B38" sqref="B38"/>
    </sheetView>
  </sheetViews>
  <sheetFormatPr defaultRowHeight="14.25" x14ac:dyDescent="0.2"/>
  <cols>
    <col min="1" max="1" width="33.875" style="241" customWidth="1"/>
    <col min="2" max="2" width="52.75" style="238" customWidth="1"/>
    <col min="3" max="3" width="64" style="238" customWidth="1"/>
    <col min="4" max="4" width="21.75" style="241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60" t="s">
        <v>2</v>
      </c>
      <c r="B3" s="241" t="s">
        <v>3</v>
      </c>
    </row>
    <row r="4" spans="1:4" ht="15.75" customHeight="1" thickBot="1" x14ac:dyDescent="0.25">
      <c r="A4" s="241" t="s">
        <v>4</v>
      </c>
    </row>
    <row r="5" spans="1:4" ht="15.75" customHeight="1" thickBot="1" x14ac:dyDescent="0.25">
      <c r="A5" s="59" t="s">
        <v>5</v>
      </c>
      <c r="B5" s="60" t="s">
        <v>6</v>
      </c>
      <c r="C5" s="60" t="s">
        <v>7</v>
      </c>
      <c r="D5" s="60" t="s">
        <v>8</v>
      </c>
    </row>
    <row r="6" spans="1:4" ht="15.75" customHeight="1" thickBot="1" x14ac:dyDescent="0.25">
      <c r="A6" s="160" t="s">
        <v>9</v>
      </c>
      <c r="B6" s="61" t="s">
        <v>10</v>
      </c>
      <c r="C6" s="62"/>
      <c r="D6" s="241" t="s">
        <v>11</v>
      </c>
    </row>
    <row r="7" spans="1:4" ht="15.75" customHeight="1" thickBot="1" x14ac:dyDescent="0.25">
      <c r="A7" s="66" t="s">
        <v>12</v>
      </c>
      <c r="B7" s="61" t="s">
        <v>13</v>
      </c>
      <c r="C7" s="62" t="s">
        <v>14</v>
      </c>
      <c r="D7" s="241" t="s">
        <v>15</v>
      </c>
    </row>
    <row r="8" spans="1:4" ht="15.75" customHeight="1" thickBot="1" x14ac:dyDescent="0.25">
      <c r="A8" s="65" t="s">
        <v>16</v>
      </c>
      <c r="B8" s="61" t="s">
        <v>17</v>
      </c>
      <c r="C8" s="62" t="s">
        <v>18</v>
      </c>
      <c r="D8" s="241" t="s">
        <v>19</v>
      </c>
    </row>
    <row r="9" spans="1:4" ht="15.75" customHeight="1" thickBot="1" x14ac:dyDescent="0.25">
      <c r="A9" s="65" t="s">
        <v>20</v>
      </c>
      <c r="B9" s="61" t="s">
        <v>21</v>
      </c>
      <c r="C9" s="62"/>
    </row>
    <row r="10" spans="1:4" ht="15.75" customHeight="1" thickBot="1" x14ac:dyDescent="0.25">
      <c r="A10" s="65" t="s">
        <v>22</v>
      </c>
      <c r="B10" s="61" t="s">
        <v>23</v>
      </c>
      <c r="C10" s="62"/>
    </row>
    <row r="11" spans="1:4" ht="15.75" customHeight="1" thickBot="1" x14ac:dyDescent="0.25">
      <c r="A11" s="65" t="s">
        <v>24</v>
      </c>
      <c r="B11" s="61" t="s">
        <v>25</v>
      </c>
      <c r="C11" s="62"/>
      <c r="D11" s="241" t="s">
        <v>26</v>
      </c>
    </row>
    <row r="12" spans="1:4" ht="15.75" customHeight="1" thickBot="1" x14ac:dyDescent="0.25">
      <c r="A12" s="65" t="s">
        <v>27</v>
      </c>
      <c r="B12" s="61" t="s">
        <v>28</v>
      </c>
      <c r="C12" s="62"/>
    </row>
    <row r="13" spans="1:4" ht="30.75" customHeight="1" thickBot="1" x14ac:dyDescent="0.25">
      <c r="A13" s="65" t="s">
        <v>29</v>
      </c>
      <c r="B13" s="61" t="s">
        <v>30</v>
      </c>
      <c r="C13" s="61" t="s">
        <v>31</v>
      </c>
      <c r="D13" s="241" t="s">
        <v>26</v>
      </c>
    </row>
    <row r="14" spans="1:4" ht="15.75" customHeight="1" thickBot="1" x14ac:dyDescent="0.25">
      <c r="A14" s="65" t="s">
        <v>32</v>
      </c>
      <c r="B14" s="61" t="s">
        <v>33</v>
      </c>
      <c r="C14" s="62"/>
      <c r="D14" s="241" t="s">
        <v>15</v>
      </c>
    </row>
    <row r="15" spans="1:4" ht="15.75" customHeight="1" thickBot="1" x14ac:dyDescent="0.25">
      <c r="A15" s="65" t="s">
        <v>34</v>
      </c>
      <c r="B15" s="61" t="s">
        <v>35</v>
      </c>
      <c r="C15" s="61" t="s">
        <v>36</v>
      </c>
    </row>
    <row r="16" spans="1:4" x14ac:dyDescent="0.2">
      <c r="A16" s="146"/>
    </row>
    <row r="17" spans="1:4" ht="15.75" customHeight="1" thickBot="1" x14ac:dyDescent="0.25">
      <c r="A17" s="146" t="s">
        <v>37</v>
      </c>
    </row>
    <row r="18" spans="1:4" ht="15.75" customHeight="1" thickBot="1" x14ac:dyDescent="0.25">
      <c r="A18" s="63" t="s">
        <v>5</v>
      </c>
      <c r="B18" s="64" t="s">
        <v>6</v>
      </c>
      <c r="C18" s="64" t="s">
        <v>7</v>
      </c>
    </row>
    <row r="19" spans="1:4" ht="15.75" customHeight="1" thickBot="1" x14ac:dyDescent="0.25">
      <c r="A19" s="65" t="s">
        <v>38</v>
      </c>
      <c r="B19" s="61" t="s">
        <v>39</v>
      </c>
      <c r="C19" s="61" t="s">
        <v>40</v>
      </c>
    </row>
    <row r="20" spans="1:4" ht="15.75" customHeight="1" thickBot="1" x14ac:dyDescent="0.25">
      <c r="A20" s="65" t="s">
        <v>41</v>
      </c>
      <c r="B20" s="61" t="s">
        <v>42</v>
      </c>
      <c r="C20" s="61" t="s">
        <v>43</v>
      </c>
    </row>
    <row r="21" spans="1:4" ht="15.75" customHeight="1" thickBot="1" x14ac:dyDescent="0.25">
      <c r="A21" s="66" t="s">
        <v>44</v>
      </c>
      <c r="B21" s="61" t="s">
        <v>45</v>
      </c>
      <c r="C21" s="61" t="s">
        <v>40</v>
      </c>
    </row>
    <row r="22" spans="1:4" ht="15.75" customHeight="1" thickBot="1" x14ac:dyDescent="0.25">
      <c r="A22" s="65" t="s">
        <v>46</v>
      </c>
      <c r="B22" s="61" t="s">
        <v>47</v>
      </c>
      <c r="C22" s="62"/>
    </row>
    <row r="23" spans="1:4" ht="15.75" customHeight="1" thickBot="1" x14ac:dyDescent="0.25">
      <c r="A23" s="65" t="s">
        <v>48</v>
      </c>
      <c r="B23" s="61" t="s">
        <v>49</v>
      </c>
      <c r="C23" s="62"/>
      <c r="D23" s="241" t="s">
        <v>50</v>
      </c>
    </row>
    <row r="24" spans="1:4" ht="29.25" customHeight="1" thickBot="1" x14ac:dyDescent="0.25">
      <c r="A24" s="65" t="s">
        <v>51</v>
      </c>
      <c r="B24" s="61" t="s">
        <v>52</v>
      </c>
      <c r="C24" s="62"/>
      <c r="D24" s="241" t="s">
        <v>50</v>
      </c>
    </row>
    <row r="25" spans="1:4" ht="30.75" customHeight="1" thickBot="1" x14ac:dyDescent="0.25">
      <c r="A25" s="66" t="s">
        <v>53</v>
      </c>
      <c r="B25" s="61" t="s">
        <v>54</v>
      </c>
      <c r="C25" s="61" t="s">
        <v>55</v>
      </c>
      <c r="D25" s="241" t="s">
        <v>50</v>
      </c>
    </row>
    <row r="26" spans="1:4" ht="30.75" customHeight="1" thickBot="1" x14ac:dyDescent="0.25">
      <c r="A26" s="65" t="s">
        <v>56</v>
      </c>
      <c r="B26" s="61" t="s">
        <v>57</v>
      </c>
      <c r="C26" s="61" t="s">
        <v>55</v>
      </c>
      <c r="D26" s="241" t="s">
        <v>50</v>
      </c>
    </row>
    <row r="27" spans="1:4" ht="15.75" customHeight="1" thickBot="1" x14ac:dyDescent="0.25">
      <c r="A27" s="66" t="s">
        <v>58</v>
      </c>
      <c r="B27" s="61" t="s">
        <v>59</v>
      </c>
    </row>
    <row r="28" spans="1:4" ht="15.75" customHeight="1" thickBot="1" x14ac:dyDescent="0.25">
      <c r="A28" s="66" t="s">
        <v>60</v>
      </c>
      <c r="B28" s="61" t="s">
        <v>61</v>
      </c>
      <c r="D28" s="241" t="s">
        <v>15</v>
      </c>
    </row>
    <row r="30" spans="1:4" x14ac:dyDescent="0.2">
      <c r="A30" s="241" t="s">
        <v>62</v>
      </c>
    </row>
    <row r="32" spans="1:4" x14ac:dyDescent="0.2">
      <c r="A32" s="241" t="s">
        <v>63</v>
      </c>
      <c r="B32" t="s">
        <v>64</v>
      </c>
    </row>
    <row r="33" spans="1:2" x14ac:dyDescent="0.2">
      <c r="A33" s="241" t="s">
        <v>65</v>
      </c>
      <c r="B33" t="s">
        <v>66</v>
      </c>
    </row>
    <row r="34" spans="1:2" x14ac:dyDescent="0.2">
      <c r="A34" s="241" t="s">
        <v>67</v>
      </c>
      <c r="B34" t="s">
        <v>68</v>
      </c>
    </row>
    <row r="35" spans="1:2" x14ac:dyDescent="0.2">
      <c r="A35" s="241" t="s">
        <v>69</v>
      </c>
      <c r="B35" t="s">
        <v>70</v>
      </c>
    </row>
    <row r="36" spans="1:2" x14ac:dyDescent="0.2">
      <c r="A36" s="141" t="s">
        <v>71</v>
      </c>
      <c r="B36" t="s">
        <v>72</v>
      </c>
    </row>
    <row r="37" spans="1:2" x14ac:dyDescent="0.2">
      <c r="A37" s="241" t="s">
        <v>73</v>
      </c>
      <c r="B37" t="s">
        <v>74</v>
      </c>
    </row>
    <row r="38" spans="1:2" x14ac:dyDescent="0.2">
      <c r="A38" s="241" t="s">
        <v>75</v>
      </c>
      <c r="B38" t="s">
        <v>76</v>
      </c>
    </row>
    <row r="39" spans="1:2" x14ac:dyDescent="0.2">
      <c r="A39" s="241" t="s">
        <v>77</v>
      </c>
      <c r="B39" t="s">
        <v>78</v>
      </c>
    </row>
    <row r="40" spans="1:2" x14ac:dyDescent="0.2">
      <c r="A40" s="241" t="s">
        <v>79</v>
      </c>
      <c r="B40" t="s">
        <v>80</v>
      </c>
    </row>
    <row r="41" spans="1:2" x14ac:dyDescent="0.2">
      <c r="A41" s="241" t="s">
        <v>7</v>
      </c>
    </row>
    <row r="42" spans="1:2" x14ac:dyDescent="0.2">
      <c r="B42" s="241" t="s">
        <v>81</v>
      </c>
    </row>
    <row r="43" spans="1:2" x14ac:dyDescent="0.2">
      <c r="B43" s="241" t="s">
        <v>82</v>
      </c>
    </row>
    <row r="44" spans="1:2" x14ac:dyDescent="0.2">
      <c r="B44" s="241" t="s">
        <v>83</v>
      </c>
    </row>
  </sheetData>
  <autoFilter ref="A1:D15" xr:uid="{00000000-0009-0000-0000-000000000000}"/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B4509"/>
  <sheetViews>
    <sheetView rightToLeft="1" tabSelected="1" view="pageBreakPreview" zoomScale="60" zoomScaleNormal="60" workbookViewId="0">
      <pane xSplit="6" ySplit="3" topLeftCell="G490" activePane="bottomRight" state="frozen"/>
      <selection activeCell="A35" sqref="A35"/>
      <selection pane="topRight" activeCell="A35" sqref="A35"/>
      <selection pane="bottomLeft" activeCell="A35" sqref="A35"/>
      <selection pane="bottomRight" activeCell="G502" sqref="G502"/>
    </sheetView>
  </sheetViews>
  <sheetFormatPr defaultColWidth="9.125" defaultRowHeight="18" x14ac:dyDescent="0.2"/>
  <cols>
    <col min="1" max="2" width="9.125" style="171" hidden="1" customWidth="1"/>
    <col min="3" max="3" width="14.625" style="171" bestFit="1" customWidth="1"/>
    <col min="4" max="5" width="9.125" style="171" hidden="1" customWidth="1"/>
    <col min="6" max="6" width="8.875" style="171" customWidth="1"/>
    <col min="7" max="7" width="26.75" style="188" customWidth="1"/>
    <col min="8" max="8" width="24.875" style="179" customWidth="1"/>
    <col min="9" max="9" width="15.75" style="171" hidden="1" customWidth="1"/>
    <col min="10" max="10" width="6.625" style="171" hidden="1" customWidth="1"/>
    <col min="11" max="11" width="8.25" style="171" hidden="1" customWidth="1"/>
    <col min="12" max="12" width="10.375" style="255" customWidth="1"/>
    <col min="13" max="13" width="9.75" style="256" customWidth="1"/>
    <col min="14" max="14" width="12" style="257" customWidth="1"/>
    <col min="15" max="15" width="10.25" style="29" hidden="1" customWidth="1"/>
    <col min="16" max="19" width="10.25" style="171" hidden="1" customWidth="1"/>
    <col min="20" max="20" width="10.25" style="29" hidden="1" customWidth="1"/>
    <col min="21" max="24" width="10.25" style="171" hidden="1" customWidth="1"/>
    <col min="25" max="25" width="6.625" style="176" hidden="1" customWidth="1"/>
    <col min="26" max="26" width="10.375" style="30" hidden="1" customWidth="1"/>
    <col min="27" max="27" width="11.875" style="29" hidden="1" customWidth="1"/>
    <col min="28" max="31" width="10.25" style="171" hidden="1" customWidth="1"/>
    <col min="32" max="32" width="11.875" style="29" hidden="1" customWidth="1"/>
    <col min="33" max="36" width="10.25" style="171" hidden="1" customWidth="1"/>
    <col min="37" max="37" width="10.375" style="176" hidden="1" customWidth="1"/>
    <col min="38" max="38" width="10.375" style="30" hidden="1" customWidth="1"/>
    <col min="39" max="40" width="11.75" style="191" customWidth="1"/>
    <col min="41" max="41" width="10.625" style="191" customWidth="1"/>
    <col min="42" max="42" width="10.625" style="171" customWidth="1"/>
    <col min="43" max="43" width="11.75" style="191" customWidth="1"/>
    <col min="44" max="44" width="12.125" style="171" customWidth="1"/>
    <col min="45" max="68" width="10.625" style="171" hidden="1" customWidth="1"/>
    <col min="69" max="69" width="21.375" style="171" hidden="1" customWidth="1"/>
    <col min="70" max="70" width="20.25" style="171" hidden="1" customWidth="1"/>
    <col min="71" max="71" width="23.125" style="171" hidden="1" customWidth="1"/>
    <col min="72" max="75" width="9.125" style="171" hidden="1" customWidth="1"/>
    <col min="76" max="76" width="12.375" style="191" hidden="1" customWidth="1"/>
    <col min="77" max="82" width="10.625" style="171" hidden="1" customWidth="1"/>
    <col min="83" max="83" width="9.125" style="171" hidden="1" customWidth="1"/>
    <col min="84" max="91" width="12.25" style="171" hidden="1" customWidth="1"/>
    <col min="92" max="92" width="15.25" style="191" customWidth="1"/>
    <col min="93" max="93" width="13.375" style="171" customWidth="1"/>
    <col min="94" max="94" width="15.125" style="171" bestFit="1" customWidth="1"/>
    <col min="95" max="99" width="15.875" style="189" hidden="1" customWidth="1"/>
    <col min="100" max="100" width="15.375" style="255" customWidth="1"/>
    <col min="101" max="101" width="12.25" style="171" hidden="1" customWidth="1"/>
    <col min="102" max="113" width="9.125" style="171" hidden="1" customWidth="1"/>
    <col min="114" max="186" width="9.125" style="171" customWidth="1"/>
    <col min="187" max="16384" width="9.125" style="171"/>
  </cols>
  <sheetData>
    <row r="1" spans="1:132" ht="15" customHeight="1" thickBot="1" x14ac:dyDescent="0.25">
      <c r="A1" s="241"/>
      <c r="B1" s="241"/>
      <c r="C1" s="241"/>
      <c r="D1" s="241"/>
      <c r="E1" s="241"/>
      <c r="F1" s="241"/>
      <c r="G1" s="241" t="s">
        <v>84</v>
      </c>
      <c r="H1" s="258"/>
      <c r="I1" s="241" t="s">
        <v>85</v>
      </c>
      <c r="J1" s="241"/>
      <c r="K1" s="241"/>
      <c r="L1" s="258" t="s">
        <v>86</v>
      </c>
      <c r="M1" s="15"/>
      <c r="N1" s="258" t="s">
        <v>87</v>
      </c>
      <c r="O1" s="241"/>
      <c r="P1" s="15"/>
      <c r="Q1" s="241"/>
      <c r="R1" s="241"/>
      <c r="S1" s="241"/>
      <c r="T1" s="241"/>
      <c r="U1" s="241"/>
      <c r="V1" s="241"/>
      <c r="W1" s="241"/>
      <c r="X1" s="241"/>
      <c r="Y1" s="241"/>
      <c r="Z1" s="245"/>
      <c r="AA1" s="241"/>
      <c r="AB1" s="241"/>
      <c r="AC1" s="241"/>
      <c r="AD1" s="241"/>
      <c r="AE1" s="241"/>
      <c r="AF1" s="241"/>
      <c r="AG1" s="241"/>
      <c r="AH1" s="241"/>
      <c r="AI1" s="246"/>
      <c r="AJ1" s="241"/>
      <c r="AK1" s="228"/>
      <c r="AL1" s="228"/>
      <c r="AM1" s="66" t="s">
        <v>88</v>
      </c>
      <c r="AN1" s="241"/>
      <c r="AO1" s="66" t="s">
        <v>89</v>
      </c>
      <c r="AP1" s="241"/>
      <c r="AQ1" s="241"/>
      <c r="AR1" s="241"/>
      <c r="AS1" s="241"/>
      <c r="AT1" s="241"/>
      <c r="AU1" s="241"/>
      <c r="AV1" s="241"/>
      <c r="AW1" s="241"/>
      <c r="AX1" s="241"/>
      <c r="AY1" s="241"/>
      <c r="AZ1" s="241"/>
      <c r="BA1" s="241"/>
      <c r="BB1" s="241"/>
      <c r="BC1" s="241"/>
      <c r="BD1" s="241"/>
      <c r="BE1" s="241"/>
      <c r="BF1" s="241"/>
      <c r="BG1" s="241"/>
      <c r="BH1" s="241"/>
      <c r="BI1" s="333" t="s">
        <v>90</v>
      </c>
      <c r="BJ1" s="334"/>
      <c r="BK1" s="334"/>
      <c r="BL1" s="334"/>
      <c r="BM1" s="334"/>
      <c r="BN1" s="334"/>
      <c r="BO1" s="334"/>
      <c r="BP1" s="334"/>
      <c r="BQ1" s="241"/>
      <c r="BR1" s="241"/>
      <c r="BS1" s="241"/>
      <c r="BT1" s="241"/>
      <c r="BU1" s="241"/>
      <c r="BV1" s="241"/>
      <c r="BW1" s="241"/>
      <c r="BX1" s="241"/>
      <c r="BY1" s="241"/>
      <c r="BZ1" s="241"/>
      <c r="CA1" s="241"/>
      <c r="CB1" s="241"/>
      <c r="CC1" s="241"/>
      <c r="CD1" s="241"/>
      <c r="CE1" s="241"/>
      <c r="CF1" s="241"/>
      <c r="CG1" s="241"/>
      <c r="CH1" s="241"/>
      <c r="CI1" s="241"/>
      <c r="CJ1" s="241"/>
      <c r="CK1" s="241"/>
      <c r="CL1" s="241"/>
      <c r="CM1" s="241"/>
      <c r="CN1" s="241"/>
      <c r="CO1" s="241"/>
      <c r="CP1" s="241"/>
      <c r="CQ1" s="241"/>
      <c r="CR1" s="241"/>
      <c r="CS1" s="241"/>
      <c r="CT1" s="241"/>
      <c r="CU1" s="241"/>
      <c r="CV1" s="241"/>
    </row>
    <row r="2" spans="1:132" s="228" customFormat="1" ht="52.5" customHeight="1" x14ac:dyDescent="0.2">
      <c r="A2" s="336" t="s">
        <v>91</v>
      </c>
      <c r="B2" s="336" t="s">
        <v>92</v>
      </c>
      <c r="C2" s="337" t="s">
        <v>93</v>
      </c>
      <c r="D2" s="337" t="s">
        <v>94</v>
      </c>
      <c r="E2" s="337" t="s">
        <v>95</v>
      </c>
      <c r="F2" s="337" t="s">
        <v>96</v>
      </c>
      <c r="G2" s="330" t="s">
        <v>97</v>
      </c>
      <c r="H2" s="330" t="s">
        <v>98</v>
      </c>
      <c r="I2" s="329" t="s">
        <v>99</v>
      </c>
      <c r="J2" s="329" t="s">
        <v>100</v>
      </c>
      <c r="K2" s="330" t="s">
        <v>101</v>
      </c>
      <c r="L2" s="331" t="s">
        <v>102</v>
      </c>
      <c r="M2" s="332" t="s">
        <v>102</v>
      </c>
      <c r="N2" s="303"/>
      <c r="O2" s="325" t="s">
        <v>103</v>
      </c>
      <c r="P2" s="316"/>
      <c r="Q2" s="316"/>
      <c r="R2" s="316"/>
      <c r="S2" s="317"/>
      <c r="T2" s="326" t="s">
        <v>104</v>
      </c>
      <c r="U2" s="316"/>
      <c r="V2" s="316"/>
      <c r="W2" s="316"/>
      <c r="X2" s="317"/>
      <c r="Y2" s="324" t="s">
        <v>105</v>
      </c>
      <c r="Z2" s="317"/>
      <c r="AA2" s="325" t="s">
        <v>106</v>
      </c>
      <c r="AB2" s="316"/>
      <c r="AC2" s="316"/>
      <c r="AD2" s="316"/>
      <c r="AE2" s="317"/>
      <c r="AF2" s="326" t="s">
        <v>107</v>
      </c>
      <c r="AG2" s="316"/>
      <c r="AH2" s="316"/>
      <c r="AI2" s="316"/>
      <c r="AJ2" s="317"/>
      <c r="AK2" s="327" t="s">
        <v>108</v>
      </c>
      <c r="AL2" s="317"/>
      <c r="AM2" s="328" t="s">
        <v>109</v>
      </c>
      <c r="AN2" s="328" t="s">
        <v>110</v>
      </c>
      <c r="AO2" s="319" t="s">
        <v>111</v>
      </c>
      <c r="AP2" s="320" t="s">
        <v>112</v>
      </c>
      <c r="AQ2" s="321" t="s">
        <v>113</v>
      </c>
      <c r="AR2" s="322" t="s">
        <v>114</v>
      </c>
      <c r="AS2" s="312" t="s">
        <v>115</v>
      </c>
      <c r="AT2" s="313"/>
      <c r="AU2" s="314"/>
      <c r="AV2" s="323" t="s">
        <v>116</v>
      </c>
      <c r="AW2" s="313"/>
      <c r="AX2" s="313"/>
      <c r="AY2" s="313"/>
      <c r="AZ2" s="313"/>
      <c r="BA2" s="313"/>
      <c r="BB2" s="313"/>
      <c r="BC2" s="313"/>
      <c r="BD2" s="313"/>
      <c r="BE2" s="312" t="s">
        <v>117</v>
      </c>
      <c r="BF2" s="313"/>
      <c r="BG2" s="314"/>
      <c r="BH2" s="247"/>
      <c r="BI2" s="335"/>
      <c r="BJ2" s="335"/>
      <c r="BK2" s="335"/>
      <c r="BL2" s="335"/>
      <c r="BM2" s="335"/>
      <c r="BN2" s="335"/>
      <c r="BO2" s="335"/>
      <c r="BP2" s="335"/>
      <c r="BQ2" s="318" t="s">
        <v>118</v>
      </c>
      <c r="BR2" s="318" t="s">
        <v>119</v>
      </c>
      <c r="BS2" s="318" t="s">
        <v>120</v>
      </c>
      <c r="BT2" s="318" t="s">
        <v>121</v>
      </c>
      <c r="BU2" s="310" t="s">
        <v>122</v>
      </c>
      <c r="BV2" s="310" t="s">
        <v>123</v>
      </c>
      <c r="BW2" s="310" t="s">
        <v>124</v>
      </c>
      <c r="BX2" s="311" t="s">
        <v>125</v>
      </c>
      <c r="BY2" s="312" t="s">
        <v>126</v>
      </c>
      <c r="BZ2" s="313"/>
      <c r="CA2" s="314"/>
      <c r="CB2" s="312" t="s">
        <v>127</v>
      </c>
      <c r="CC2" s="313"/>
      <c r="CD2" s="314"/>
      <c r="CE2" s="315" t="s">
        <v>128</v>
      </c>
      <c r="CF2" s="316"/>
      <c r="CG2" s="316"/>
      <c r="CH2" s="316"/>
      <c r="CI2" s="316"/>
      <c r="CJ2" s="316"/>
      <c r="CK2" s="316"/>
      <c r="CL2" s="316"/>
      <c r="CM2" s="317"/>
      <c r="CN2" s="305" t="s">
        <v>129</v>
      </c>
      <c r="CO2" s="306" t="s">
        <v>130</v>
      </c>
      <c r="CP2" s="308" t="s">
        <v>131</v>
      </c>
      <c r="CQ2" s="296" t="s">
        <v>132</v>
      </c>
      <c r="CR2" s="296" t="s">
        <v>133</v>
      </c>
      <c r="CS2" s="296" t="s">
        <v>134</v>
      </c>
      <c r="CT2" s="296" t="s">
        <v>135</v>
      </c>
      <c r="CU2" s="298" t="s">
        <v>136</v>
      </c>
      <c r="CV2" s="300" t="s">
        <v>137</v>
      </c>
      <c r="CW2" s="302" t="s">
        <v>138</v>
      </c>
      <c r="CX2" s="303"/>
      <c r="CY2" s="303"/>
      <c r="CZ2" s="303"/>
      <c r="DA2" s="303"/>
      <c r="DB2" s="304"/>
      <c r="DC2" s="229"/>
      <c r="DD2" s="229"/>
      <c r="DE2" s="229"/>
      <c r="DF2" s="229"/>
    </row>
    <row r="3" spans="1:132" s="228" customFormat="1" ht="52.5" customHeight="1" x14ac:dyDescent="0.2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60" t="s">
        <v>139</v>
      </c>
      <c r="N3" s="259" t="s">
        <v>140</v>
      </c>
      <c r="O3" s="165">
        <v>1</v>
      </c>
      <c r="P3" s="166">
        <v>2</v>
      </c>
      <c r="Q3" s="166">
        <v>3</v>
      </c>
      <c r="R3" s="166">
        <v>4</v>
      </c>
      <c r="S3" s="166">
        <v>5</v>
      </c>
      <c r="T3" s="167">
        <v>1</v>
      </c>
      <c r="U3" s="168">
        <v>2</v>
      </c>
      <c r="V3" s="168">
        <v>3</v>
      </c>
      <c r="W3" s="168">
        <v>4</v>
      </c>
      <c r="X3" s="168">
        <v>5</v>
      </c>
      <c r="Y3" s="169">
        <v>1</v>
      </c>
      <c r="Z3" s="169">
        <v>2</v>
      </c>
      <c r="AA3" s="165">
        <v>1</v>
      </c>
      <c r="AB3" s="166">
        <v>2</v>
      </c>
      <c r="AC3" s="166">
        <v>3</v>
      </c>
      <c r="AD3" s="166">
        <v>4</v>
      </c>
      <c r="AE3" s="166">
        <v>5</v>
      </c>
      <c r="AF3" s="167">
        <v>1</v>
      </c>
      <c r="AG3" s="168">
        <v>2</v>
      </c>
      <c r="AH3" s="168">
        <v>3</v>
      </c>
      <c r="AI3" s="168">
        <v>4</v>
      </c>
      <c r="AJ3" s="168">
        <v>5</v>
      </c>
      <c r="AK3" s="170">
        <v>1</v>
      </c>
      <c r="AL3" s="170">
        <v>2</v>
      </c>
      <c r="AM3" s="297"/>
      <c r="AN3" s="297"/>
      <c r="AO3" s="297"/>
      <c r="AP3" s="297"/>
      <c r="AQ3" s="297"/>
      <c r="AR3" s="297"/>
      <c r="AS3" s="248" t="s">
        <v>141</v>
      </c>
      <c r="AT3" s="248" t="s">
        <v>142</v>
      </c>
      <c r="AU3" s="248" t="s">
        <v>143</v>
      </c>
      <c r="AV3" s="180" t="s">
        <v>144</v>
      </c>
      <c r="AW3" s="180" t="s">
        <v>145</v>
      </c>
      <c r="AX3" s="180" t="s">
        <v>146</v>
      </c>
      <c r="AY3" s="180" t="s">
        <v>147</v>
      </c>
      <c r="AZ3" s="180" t="s">
        <v>148</v>
      </c>
      <c r="BA3" s="180" t="s">
        <v>149</v>
      </c>
      <c r="BB3" s="180" t="s">
        <v>150</v>
      </c>
      <c r="BC3" s="180" t="s">
        <v>151</v>
      </c>
      <c r="BD3" s="180" t="s">
        <v>152</v>
      </c>
      <c r="BE3" s="248" t="s">
        <v>141</v>
      </c>
      <c r="BF3" s="248" t="s">
        <v>142</v>
      </c>
      <c r="BG3" s="248" t="s">
        <v>143</v>
      </c>
      <c r="BH3" s="180" t="s">
        <v>144</v>
      </c>
      <c r="BI3" s="180" t="s">
        <v>145</v>
      </c>
      <c r="BJ3" s="180" t="s">
        <v>146</v>
      </c>
      <c r="BK3" s="180" t="s">
        <v>147</v>
      </c>
      <c r="BL3" s="180" t="s">
        <v>148</v>
      </c>
      <c r="BM3" s="180" t="s">
        <v>149</v>
      </c>
      <c r="BN3" s="180" t="s">
        <v>150</v>
      </c>
      <c r="BO3" s="180" t="s">
        <v>151</v>
      </c>
      <c r="BP3" s="180" t="s">
        <v>152</v>
      </c>
      <c r="BQ3" s="297"/>
      <c r="BR3" s="297"/>
      <c r="BS3" s="297"/>
      <c r="BT3" s="297"/>
      <c r="BU3" s="297"/>
      <c r="BV3" s="297"/>
      <c r="BW3" s="297"/>
      <c r="BX3" s="297"/>
      <c r="BY3" s="248" t="s">
        <v>153</v>
      </c>
      <c r="BZ3" s="248" t="s">
        <v>154</v>
      </c>
      <c r="CA3" s="248" t="s">
        <v>155</v>
      </c>
      <c r="CB3" s="248" t="s">
        <v>153</v>
      </c>
      <c r="CC3" s="248" t="s">
        <v>154</v>
      </c>
      <c r="CD3" s="248" t="s">
        <v>155</v>
      </c>
      <c r="CE3" s="180" t="s">
        <v>144</v>
      </c>
      <c r="CF3" s="180" t="s">
        <v>145</v>
      </c>
      <c r="CG3" s="180" t="s">
        <v>146</v>
      </c>
      <c r="CH3" s="180" t="s">
        <v>147</v>
      </c>
      <c r="CI3" s="180" t="s">
        <v>148</v>
      </c>
      <c r="CJ3" s="180" t="s">
        <v>149</v>
      </c>
      <c r="CK3" s="180" t="s">
        <v>150</v>
      </c>
      <c r="CL3" s="180" t="s">
        <v>151</v>
      </c>
      <c r="CM3" s="180" t="s">
        <v>152</v>
      </c>
      <c r="CN3" s="297"/>
      <c r="CO3" s="307"/>
      <c r="CP3" s="309"/>
      <c r="CQ3" s="297"/>
      <c r="CR3" s="297"/>
      <c r="CS3" s="297"/>
      <c r="CT3" s="297"/>
      <c r="CU3" s="299"/>
      <c r="CV3" s="301"/>
      <c r="CW3" s="249" t="s">
        <v>156</v>
      </c>
      <c r="CX3" s="250" t="s">
        <v>157</v>
      </c>
      <c r="CY3" s="251" t="s">
        <v>158</v>
      </c>
      <c r="CZ3" s="251" t="s">
        <v>159</v>
      </c>
      <c r="DA3" s="251" t="s">
        <v>160</v>
      </c>
      <c r="DB3" s="251" t="s">
        <v>161</v>
      </c>
      <c r="DC3" s="252"/>
      <c r="DD3" s="252" t="s">
        <v>162</v>
      </c>
      <c r="DE3" s="252" t="s">
        <v>163</v>
      </c>
      <c r="DF3" s="229" t="s">
        <v>164</v>
      </c>
      <c r="DG3" s="229" t="s">
        <v>165</v>
      </c>
      <c r="DH3" s="229" t="s">
        <v>166</v>
      </c>
      <c r="DI3" s="229" t="s">
        <v>166</v>
      </c>
    </row>
    <row r="4" spans="1:132" s="195" customFormat="1" ht="31.5" customHeight="1" x14ac:dyDescent="0.2">
      <c r="A4" s="191">
        <v>2022</v>
      </c>
      <c r="B4" s="171">
        <v>1</v>
      </c>
      <c r="C4" s="261">
        <v>44560</v>
      </c>
      <c r="D4" s="171">
        <v>395</v>
      </c>
      <c r="E4" s="171">
        <v>609</v>
      </c>
      <c r="F4" s="171">
        <v>2</v>
      </c>
      <c r="G4" s="194" t="s">
        <v>167</v>
      </c>
      <c r="H4" s="241" t="s">
        <v>168</v>
      </c>
      <c r="I4" s="241" t="s">
        <v>169</v>
      </c>
      <c r="J4" s="241">
        <v>3</v>
      </c>
      <c r="K4" s="241">
        <v>3</v>
      </c>
      <c r="L4" s="262">
        <v>35</v>
      </c>
      <c r="M4" s="263">
        <v>32</v>
      </c>
      <c r="N4" s="264">
        <v>37</v>
      </c>
      <c r="O4" s="190">
        <v>65</v>
      </c>
      <c r="P4" s="190">
        <v>66</v>
      </c>
      <c r="Q4" s="190">
        <v>61</v>
      </c>
      <c r="R4" s="190"/>
      <c r="S4" s="190"/>
      <c r="T4" s="190">
        <v>51</v>
      </c>
      <c r="U4" s="190">
        <v>53</v>
      </c>
      <c r="V4" s="190">
        <v>46</v>
      </c>
      <c r="W4" s="190"/>
      <c r="X4" s="190"/>
      <c r="Y4" s="172">
        <v>116</v>
      </c>
      <c r="Z4" s="172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72"/>
      <c r="AL4" s="172"/>
      <c r="AM4" s="265">
        <v>64</v>
      </c>
      <c r="AN4" s="265">
        <v>50</v>
      </c>
      <c r="AO4" s="183">
        <v>86</v>
      </c>
      <c r="AP4" s="184">
        <v>126</v>
      </c>
      <c r="AQ4" s="182">
        <v>93.103448275862064</v>
      </c>
      <c r="AR4" s="182">
        <v>116</v>
      </c>
      <c r="AS4" s="182"/>
      <c r="AT4" s="182"/>
      <c r="AU4" s="182"/>
      <c r="AV4" s="182">
        <v>3</v>
      </c>
      <c r="AW4" s="182">
        <v>3</v>
      </c>
      <c r="AX4" s="182">
        <v>2</v>
      </c>
      <c r="AY4" s="182"/>
      <c r="AZ4" s="182"/>
      <c r="BA4" s="182"/>
      <c r="BB4" s="182"/>
      <c r="BC4" s="182"/>
      <c r="BD4" s="182"/>
      <c r="BE4" s="182"/>
      <c r="BF4" s="182"/>
      <c r="BG4" s="182"/>
      <c r="BH4" s="182"/>
      <c r="BI4" s="182"/>
      <c r="BJ4" s="182"/>
      <c r="BK4" s="182"/>
      <c r="BL4" s="182"/>
      <c r="BM4" s="182"/>
      <c r="BN4" s="182"/>
      <c r="BO4" s="182"/>
      <c r="BP4" s="182"/>
      <c r="BQ4" s="228" t="s">
        <v>170</v>
      </c>
      <c r="BR4" s="228" t="s">
        <v>171</v>
      </c>
      <c r="BS4" s="228"/>
      <c r="BT4" s="228"/>
      <c r="BU4" s="228">
        <v>52</v>
      </c>
      <c r="BV4" s="228" t="s">
        <v>172</v>
      </c>
      <c r="BW4" s="228" t="s">
        <v>173</v>
      </c>
      <c r="BX4" s="186">
        <v>0</v>
      </c>
      <c r="BY4" s="182">
        <v>8</v>
      </c>
      <c r="BZ4" s="182">
        <v>2.666666666666667</v>
      </c>
      <c r="CA4" s="182">
        <v>2</v>
      </c>
      <c r="CB4" s="182">
        <v>0</v>
      </c>
      <c r="CC4" s="182">
        <v>0</v>
      </c>
      <c r="CD4" s="182">
        <v>0</v>
      </c>
      <c r="CE4" s="228">
        <v>1</v>
      </c>
      <c r="CF4" s="228">
        <v>1</v>
      </c>
      <c r="CG4" s="113">
        <v>0</v>
      </c>
      <c r="CH4" s="113">
        <v>0</v>
      </c>
      <c r="CI4" s="113">
        <v>0</v>
      </c>
      <c r="CJ4" s="113">
        <v>0</v>
      </c>
      <c r="CK4" s="113">
        <v>0</v>
      </c>
      <c r="CL4" s="113">
        <v>0</v>
      </c>
      <c r="CM4" s="113">
        <v>0</v>
      </c>
      <c r="CN4" s="185">
        <v>2.666666666666667</v>
      </c>
      <c r="CO4" s="181">
        <v>2</v>
      </c>
      <c r="CP4" s="187">
        <v>1.333333333333333</v>
      </c>
      <c r="CQ4" s="173">
        <v>7.6190476190476183E-2</v>
      </c>
      <c r="CR4" s="173">
        <v>5.7142857142857141E-2</v>
      </c>
      <c r="CS4" s="173">
        <v>5.333333333333333E-2</v>
      </c>
      <c r="CT4" s="173">
        <v>0.04</v>
      </c>
      <c r="CU4" s="253">
        <v>2791</v>
      </c>
      <c r="CV4" s="220">
        <v>-1</v>
      </c>
      <c r="CW4" s="254">
        <f t="shared" ref="CW4:CW67" si="0">AU4+BG4</f>
        <v>0</v>
      </c>
      <c r="CX4" s="15">
        <f t="shared" ref="CX4:CX67" si="1">SUM(BH4:BP4,AV4:BD4)</f>
        <v>8</v>
      </c>
      <c r="CY4" s="241">
        <f t="shared" ref="CY4:CY67" si="2">IFERROR(ROUND(CX4/K4,0),"")</f>
        <v>3</v>
      </c>
      <c r="CZ4" s="241" t="str">
        <f>IFERROR(ROUND(CY4/#REF!,1),"")</f>
        <v/>
      </c>
      <c r="DA4" s="254">
        <f t="shared" ref="DA4:DA67" si="3">IFERROR(CW4+CY4,"")</f>
        <v>3</v>
      </c>
      <c r="DB4" s="246">
        <f t="shared" ref="DB4:DB67" si="4">IFERROR(CY4/DA4,"")</f>
        <v>1</v>
      </c>
      <c r="DD4" s="15" t="str">
        <f>IFERROR(#REF!-AO4,"")</f>
        <v/>
      </c>
      <c r="DF4" s="266" t="str">
        <f>IFERROR(#REF!-L4,"")</f>
        <v/>
      </c>
      <c r="DG4" s="228" t="e">
        <f>IF(#REF!&gt;AP4,0,1)</f>
        <v>#REF!</v>
      </c>
      <c r="DH4" s="228">
        <f t="shared" ref="DH4:DH67" si="5">IF(AN4&lt;M4,0,1)</f>
        <v>1</v>
      </c>
      <c r="DI4" s="228">
        <f t="shared" ref="DI4:DI67" si="6">IF(AN4&gt;N4,0,1)</f>
        <v>0</v>
      </c>
      <c r="DJ4" s="228"/>
      <c r="DK4" s="228"/>
      <c r="DL4" s="228"/>
      <c r="DM4" s="228"/>
      <c r="DN4" s="228"/>
      <c r="DO4" s="228"/>
      <c r="DP4" s="228"/>
      <c r="DQ4" s="228"/>
      <c r="DR4" s="228"/>
      <c r="DS4" s="228"/>
      <c r="DT4" s="228"/>
      <c r="DU4" s="228"/>
      <c r="DV4" s="228"/>
      <c r="DW4" s="228"/>
      <c r="DX4" s="228"/>
      <c r="DY4" s="228"/>
      <c r="DZ4" s="228"/>
      <c r="EA4" s="228"/>
      <c r="EB4" s="228"/>
    </row>
    <row r="5" spans="1:132" s="195" customFormat="1" ht="31.5" customHeight="1" x14ac:dyDescent="0.2">
      <c r="A5" s="191">
        <v>2022</v>
      </c>
      <c r="B5" s="171">
        <v>1</v>
      </c>
      <c r="C5" s="261">
        <v>44560</v>
      </c>
      <c r="D5" s="171">
        <v>137</v>
      </c>
      <c r="E5" s="171">
        <v>273</v>
      </c>
      <c r="F5" s="171">
        <v>3</v>
      </c>
      <c r="G5" s="194" t="s">
        <v>174</v>
      </c>
      <c r="H5" s="241" t="s">
        <v>175</v>
      </c>
      <c r="I5" s="241" t="s">
        <v>169</v>
      </c>
      <c r="J5" s="241">
        <v>3</v>
      </c>
      <c r="K5" s="241">
        <v>2</v>
      </c>
      <c r="L5" s="262">
        <v>564</v>
      </c>
      <c r="M5" s="263">
        <v>524</v>
      </c>
      <c r="N5" s="264">
        <v>603</v>
      </c>
      <c r="O5" s="190">
        <v>840</v>
      </c>
      <c r="P5" s="190">
        <v>801</v>
      </c>
      <c r="Q5" s="190"/>
      <c r="R5" s="190">
        <v>833</v>
      </c>
      <c r="S5" s="190">
        <v>839</v>
      </c>
      <c r="T5" s="190"/>
      <c r="U5" s="190"/>
      <c r="V5" s="190"/>
      <c r="W5" s="190"/>
      <c r="X5" s="190"/>
      <c r="Y5" s="172">
        <v>134</v>
      </c>
      <c r="Z5" s="172">
        <v>141</v>
      </c>
      <c r="AA5" s="190">
        <v>802</v>
      </c>
      <c r="AB5" s="190">
        <v>830</v>
      </c>
      <c r="AC5" s="190">
        <v>840</v>
      </c>
      <c r="AD5" s="190">
        <v>718</v>
      </c>
      <c r="AE5" s="190">
        <v>748</v>
      </c>
      <c r="AF5" s="190">
        <v>580</v>
      </c>
      <c r="AG5" s="190">
        <v>615</v>
      </c>
      <c r="AH5" s="190">
        <v>620</v>
      </c>
      <c r="AI5" s="190">
        <v>555</v>
      </c>
      <c r="AJ5" s="190">
        <v>589</v>
      </c>
      <c r="AK5" s="172">
        <v>132</v>
      </c>
      <c r="AL5" s="172">
        <v>133</v>
      </c>
      <c r="AM5" s="265">
        <v>805.66666666666663</v>
      </c>
      <c r="AN5" s="265">
        <v>591.79999999999995</v>
      </c>
      <c r="AO5" s="183">
        <v>93</v>
      </c>
      <c r="AP5" s="184">
        <v>116</v>
      </c>
      <c r="AQ5" s="182">
        <v>80</v>
      </c>
      <c r="AR5" s="182">
        <v>135</v>
      </c>
      <c r="AS5" s="182"/>
      <c r="AT5" s="182"/>
      <c r="AU5" s="182"/>
      <c r="AV5" s="182">
        <v>5</v>
      </c>
      <c r="AW5" s="182">
        <v>5</v>
      </c>
      <c r="AX5" s="182">
        <v>6</v>
      </c>
      <c r="AY5" s="182"/>
      <c r="AZ5" s="182"/>
      <c r="BA5" s="182"/>
      <c r="BB5" s="182"/>
      <c r="BC5" s="182"/>
      <c r="BD5" s="182"/>
      <c r="BE5" s="182"/>
      <c r="BF5" s="182"/>
      <c r="BG5" s="182"/>
      <c r="BH5" s="182">
        <v>3</v>
      </c>
      <c r="BI5" s="182">
        <v>3</v>
      </c>
      <c r="BJ5" s="182"/>
      <c r="BK5" s="182"/>
      <c r="BL5" s="182"/>
      <c r="BM5" s="182"/>
      <c r="BN5" s="182"/>
      <c r="BO5" s="182"/>
      <c r="BP5" s="182"/>
      <c r="BQ5" s="228" t="s">
        <v>176</v>
      </c>
      <c r="BR5" s="228"/>
      <c r="BS5" s="228"/>
      <c r="BT5" s="228"/>
      <c r="BU5" s="228">
        <v>52</v>
      </c>
      <c r="BV5" s="228" t="s">
        <v>177</v>
      </c>
      <c r="BW5" s="228" t="s">
        <v>173</v>
      </c>
      <c r="BX5" s="186">
        <v>0</v>
      </c>
      <c r="BY5" s="182">
        <v>16</v>
      </c>
      <c r="BZ5" s="182">
        <v>8</v>
      </c>
      <c r="CA5" s="182">
        <v>8</v>
      </c>
      <c r="CB5" s="182">
        <v>6</v>
      </c>
      <c r="CC5" s="182">
        <v>3</v>
      </c>
      <c r="CD5" s="182">
        <v>3</v>
      </c>
      <c r="CE5" s="228">
        <v>4</v>
      </c>
      <c r="CF5" s="228">
        <v>4</v>
      </c>
      <c r="CG5" s="113">
        <v>3</v>
      </c>
      <c r="CH5" s="113">
        <v>0</v>
      </c>
      <c r="CI5" s="113">
        <v>0</v>
      </c>
      <c r="CJ5" s="113">
        <v>0</v>
      </c>
      <c r="CK5" s="113">
        <v>0</v>
      </c>
      <c r="CL5" s="113">
        <v>0</v>
      </c>
      <c r="CM5" s="113">
        <v>0</v>
      </c>
      <c r="CN5" s="185">
        <v>11</v>
      </c>
      <c r="CO5" s="181">
        <v>11</v>
      </c>
      <c r="CP5" s="187">
        <v>1</v>
      </c>
      <c r="CQ5" s="173">
        <v>1.9503546099290781E-2</v>
      </c>
      <c r="CR5" s="173">
        <v>1.9503546099290781E-2</v>
      </c>
      <c r="CS5" s="173">
        <v>1.858736059479554E-2</v>
      </c>
      <c r="CT5" s="173">
        <v>1.858736059479554E-2</v>
      </c>
      <c r="CU5" s="253">
        <v>2791</v>
      </c>
      <c r="CV5" s="220">
        <v>-1</v>
      </c>
      <c r="CW5" s="254">
        <f t="shared" si="0"/>
        <v>0</v>
      </c>
      <c r="CX5" s="15">
        <f t="shared" si="1"/>
        <v>22</v>
      </c>
      <c r="CY5" s="241">
        <f t="shared" si="2"/>
        <v>11</v>
      </c>
      <c r="CZ5" s="241" t="str">
        <f>IFERROR(ROUND(CY5/#REF!,1),"")</f>
        <v/>
      </c>
      <c r="DA5" s="254">
        <f t="shared" si="3"/>
        <v>11</v>
      </c>
      <c r="DB5" s="246">
        <f t="shared" si="4"/>
        <v>1</v>
      </c>
      <c r="DD5" s="15" t="str">
        <f>IFERROR(#REF!-AO5,"")</f>
        <v/>
      </c>
      <c r="DF5" s="266" t="str">
        <f>IFERROR(#REF!-L5,"")</f>
        <v/>
      </c>
      <c r="DG5" s="228" t="e">
        <f>IF(#REF!&gt;AP5,0,1)</f>
        <v>#REF!</v>
      </c>
      <c r="DH5" s="228">
        <f t="shared" si="5"/>
        <v>1</v>
      </c>
      <c r="DI5" s="228">
        <f t="shared" si="6"/>
        <v>1</v>
      </c>
      <c r="DJ5" s="228"/>
      <c r="DK5" s="228"/>
      <c r="DL5" s="228"/>
      <c r="DM5" s="228"/>
      <c r="DN5" s="228"/>
      <c r="DO5" s="228"/>
      <c r="DP5" s="228"/>
      <c r="DQ5" s="228"/>
      <c r="DR5" s="228"/>
      <c r="DS5" s="228"/>
      <c r="DT5" s="228"/>
      <c r="DU5" s="228"/>
      <c r="DV5" s="228"/>
      <c r="DW5" s="228"/>
      <c r="DX5" s="228"/>
      <c r="DY5" s="228"/>
      <c r="DZ5" s="228"/>
      <c r="EA5" s="228"/>
      <c r="EB5" s="228"/>
    </row>
    <row r="6" spans="1:132" s="195" customFormat="1" ht="31.5" customHeight="1" x14ac:dyDescent="0.2">
      <c r="A6" s="191">
        <v>2022</v>
      </c>
      <c r="B6" s="171">
        <v>1</v>
      </c>
      <c r="C6" s="261">
        <v>44560</v>
      </c>
      <c r="D6" s="171">
        <v>331</v>
      </c>
      <c r="E6" s="171">
        <v>253</v>
      </c>
      <c r="F6" s="171">
        <v>3</v>
      </c>
      <c r="G6" s="194" t="s">
        <v>178</v>
      </c>
      <c r="H6" s="241" t="s">
        <v>179</v>
      </c>
      <c r="I6" s="241" t="s">
        <v>169</v>
      </c>
      <c r="J6" s="241">
        <v>3</v>
      </c>
      <c r="K6" s="241">
        <v>2</v>
      </c>
      <c r="L6" s="262">
        <v>203</v>
      </c>
      <c r="M6" s="263">
        <v>188</v>
      </c>
      <c r="N6" s="264">
        <v>217</v>
      </c>
      <c r="O6" s="190">
        <v>286</v>
      </c>
      <c r="P6" s="190">
        <v>291</v>
      </c>
      <c r="Q6" s="190">
        <v>284</v>
      </c>
      <c r="R6" s="190"/>
      <c r="S6" s="190"/>
      <c r="T6" s="190"/>
      <c r="U6" s="190"/>
      <c r="V6" s="190"/>
      <c r="W6" s="190"/>
      <c r="X6" s="190"/>
      <c r="Y6" s="172">
        <v>90</v>
      </c>
      <c r="Z6" s="172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72"/>
      <c r="AL6" s="172"/>
      <c r="AM6" s="265">
        <v>287</v>
      </c>
      <c r="AN6" s="265"/>
      <c r="AO6" s="183">
        <v>121</v>
      </c>
      <c r="AP6" s="184">
        <v>89</v>
      </c>
      <c r="AQ6" s="182">
        <v>120</v>
      </c>
      <c r="AR6" s="182">
        <v>90</v>
      </c>
      <c r="AS6" s="182"/>
      <c r="AT6" s="182"/>
      <c r="AU6" s="182"/>
      <c r="AV6" s="182">
        <v>4</v>
      </c>
      <c r="AW6" s="182">
        <v>4</v>
      </c>
      <c r="AX6" s="182">
        <v>8</v>
      </c>
      <c r="AY6" s="182"/>
      <c r="AZ6" s="182"/>
      <c r="BA6" s="182"/>
      <c r="BB6" s="182"/>
      <c r="BC6" s="182"/>
      <c r="BD6" s="182"/>
      <c r="BE6" s="182"/>
      <c r="BF6" s="182"/>
      <c r="BG6" s="182"/>
      <c r="BH6" s="182"/>
      <c r="BI6" s="182"/>
      <c r="BJ6" s="182"/>
      <c r="BK6" s="182"/>
      <c r="BL6" s="182"/>
      <c r="BM6" s="182"/>
      <c r="BN6" s="182"/>
      <c r="BO6" s="182"/>
      <c r="BP6" s="182"/>
      <c r="BQ6" s="228" t="s">
        <v>180</v>
      </c>
      <c r="BR6" s="228" t="s">
        <v>181</v>
      </c>
      <c r="BS6" s="228" t="s">
        <v>182</v>
      </c>
      <c r="BT6" s="228"/>
      <c r="BU6" s="228">
        <v>52</v>
      </c>
      <c r="BV6" s="228" t="s">
        <v>178</v>
      </c>
      <c r="BW6" s="228" t="s">
        <v>173</v>
      </c>
      <c r="BX6" s="186">
        <v>0</v>
      </c>
      <c r="BY6" s="182">
        <v>16</v>
      </c>
      <c r="BZ6" s="182">
        <v>8</v>
      </c>
      <c r="CA6" s="182">
        <v>8</v>
      </c>
      <c r="CB6" s="182">
        <v>0</v>
      </c>
      <c r="CC6" s="182">
        <v>0</v>
      </c>
      <c r="CD6" s="182">
        <v>0</v>
      </c>
      <c r="CE6" s="228">
        <v>2</v>
      </c>
      <c r="CF6" s="228">
        <v>2</v>
      </c>
      <c r="CG6" s="113">
        <v>4</v>
      </c>
      <c r="CH6" s="113">
        <v>0</v>
      </c>
      <c r="CI6" s="113">
        <v>0</v>
      </c>
      <c r="CJ6" s="113">
        <v>0</v>
      </c>
      <c r="CK6" s="113">
        <v>0</v>
      </c>
      <c r="CL6" s="113">
        <v>0</v>
      </c>
      <c r="CM6" s="113">
        <v>0</v>
      </c>
      <c r="CN6" s="185">
        <v>8</v>
      </c>
      <c r="CO6" s="181">
        <v>8</v>
      </c>
      <c r="CP6" s="187">
        <v>1</v>
      </c>
      <c r="CQ6" s="173">
        <v>3.9408866995073892E-2</v>
      </c>
      <c r="CR6" s="173">
        <v>3.9408866995073892E-2</v>
      </c>
      <c r="CS6" s="173"/>
      <c r="CT6" s="173"/>
      <c r="CU6" s="253">
        <v>2791</v>
      </c>
      <c r="CV6" s="220">
        <v>-1</v>
      </c>
      <c r="CW6" s="254">
        <f t="shared" si="0"/>
        <v>0</v>
      </c>
      <c r="CX6" s="15">
        <f t="shared" si="1"/>
        <v>16</v>
      </c>
      <c r="CY6" s="241">
        <f t="shared" si="2"/>
        <v>8</v>
      </c>
      <c r="CZ6" s="241" t="str">
        <f>IFERROR(ROUND(CY6/#REF!,1),"")</f>
        <v/>
      </c>
      <c r="DA6" s="254">
        <f t="shared" si="3"/>
        <v>8</v>
      </c>
      <c r="DB6" s="246">
        <f t="shared" si="4"/>
        <v>1</v>
      </c>
      <c r="DD6" s="15" t="str">
        <f>IFERROR(#REF!-AO6,"")</f>
        <v/>
      </c>
      <c r="DF6" s="266" t="str">
        <f>IFERROR(#REF!-L6,"")</f>
        <v/>
      </c>
      <c r="DG6" s="228" t="e">
        <f>IF(#REF!&gt;AP6,0,1)</f>
        <v>#REF!</v>
      </c>
      <c r="DH6" s="228">
        <f t="shared" si="5"/>
        <v>0</v>
      </c>
      <c r="DI6" s="228">
        <f t="shared" si="6"/>
        <v>1</v>
      </c>
      <c r="DJ6" s="228"/>
      <c r="DK6" s="228"/>
      <c r="DL6" s="228"/>
      <c r="DM6" s="228"/>
      <c r="DN6" s="228"/>
      <c r="DO6" s="228"/>
      <c r="DP6" s="228"/>
      <c r="DQ6" s="228"/>
      <c r="DR6" s="228"/>
      <c r="DS6" s="228"/>
      <c r="DT6" s="228"/>
      <c r="DU6" s="228"/>
      <c r="DV6" s="228"/>
      <c r="DW6" s="228"/>
      <c r="DX6" s="228"/>
      <c r="DY6" s="228"/>
      <c r="DZ6" s="228"/>
      <c r="EA6" s="228"/>
      <c r="EB6" s="228"/>
    </row>
    <row r="7" spans="1:132" s="195" customFormat="1" ht="31.5" customHeight="1" x14ac:dyDescent="0.2">
      <c r="A7" s="191">
        <v>2022</v>
      </c>
      <c r="B7" s="171">
        <v>1</v>
      </c>
      <c r="C7" s="261">
        <v>44560</v>
      </c>
      <c r="D7" s="171">
        <v>416</v>
      </c>
      <c r="E7" s="171">
        <v>659</v>
      </c>
      <c r="F7" s="171">
        <v>3</v>
      </c>
      <c r="G7" s="194" t="s">
        <v>183</v>
      </c>
      <c r="H7" s="241" t="s">
        <v>184</v>
      </c>
      <c r="I7" s="241" t="s">
        <v>169</v>
      </c>
      <c r="J7" s="241">
        <v>2</v>
      </c>
      <c r="K7" s="241">
        <v>1</v>
      </c>
      <c r="L7" s="262">
        <v>301</v>
      </c>
      <c r="M7" s="263">
        <v>283</v>
      </c>
      <c r="N7" s="264">
        <v>322</v>
      </c>
      <c r="O7" s="190"/>
      <c r="P7" s="190"/>
      <c r="Q7" s="190"/>
      <c r="R7" s="190">
        <v>380</v>
      </c>
      <c r="S7" s="190">
        <v>394</v>
      </c>
      <c r="T7" s="190"/>
      <c r="U7" s="190"/>
      <c r="V7" s="190"/>
      <c r="W7" s="190">
        <v>302</v>
      </c>
      <c r="X7" s="190">
        <v>309</v>
      </c>
      <c r="Y7" s="172"/>
      <c r="Z7" s="172">
        <v>106</v>
      </c>
      <c r="AA7" s="190">
        <v>407</v>
      </c>
      <c r="AB7" s="190">
        <v>419</v>
      </c>
      <c r="AC7" s="190">
        <v>410</v>
      </c>
      <c r="AD7" s="190">
        <v>395</v>
      </c>
      <c r="AE7" s="190">
        <v>415</v>
      </c>
      <c r="AF7" s="190">
        <v>295</v>
      </c>
      <c r="AG7" s="190">
        <v>306</v>
      </c>
      <c r="AH7" s="190">
        <v>303</v>
      </c>
      <c r="AI7" s="190">
        <v>290</v>
      </c>
      <c r="AJ7" s="190">
        <v>307</v>
      </c>
      <c r="AK7" s="172">
        <v>130</v>
      </c>
      <c r="AL7" s="172">
        <v>128</v>
      </c>
      <c r="AM7" s="265">
        <v>402.85714285714278</v>
      </c>
      <c r="AN7" s="265">
        <v>301.71428571428572</v>
      </c>
      <c r="AO7" s="183">
        <v>55</v>
      </c>
      <c r="AP7" s="184">
        <v>131</v>
      </c>
      <c r="AQ7" s="182">
        <v>59.340659340659343</v>
      </c>
      <c r="AR7" s="182">
        <v>121.3333333333333</v>
      </c>
      <c r="AS7" s="182"/>
      <c r="AT7" s="182"/>
      <c r="AU7" s="182"/>
      <c r="AV7" s="182">
        <v>2</v>
      </c>
      <c r="AW7" s="182">
        <v>2</v>
      </c>
      <c r="AX7" s="182">
        <v>4</v>
      </c>
      <c r="AY7" s="182"/>
      <c r="AZ7" s="182"/>
      <c r="BA7" s="182"/>
      <c r="BB7" s="182"/>
      <c r="BC7" s="182"/>
      <c r="BD7" s="182"/>
      <c r="BE7" s="182"/>
      <c r="BF7" s="182"/>
      <c r="BG7" s="182"/>
      <c r="BH7" s="182"/>
      <c r="BI7" s="182">
        <v>3</v>
      </c>
      <c r="BJ7" s="182">
        <v>6</v>
      </c>
      <c r="BK7" s="182"/>
      <c r="BL7" s="182"/>
      <c r="BM7" s="182"/>
      <c r="BN7" s="182"/>
      <c r="BO7" s="182"/>
      <c r="BP7" s="182"/>
      <c r="BQ7" s="228" t="s">
        <v>185</v>
      </c>
      <c r="BR7" s="228" t="s">
        <v>186</v>
      </c>
      <c r="BS7" s="228" t="s">
        <v>187</v>
      </c>
      <c r="BT7" s="228" t="s">
        <v>188</v>
      </c>
      <c r="BU7" s="228">
        <v>52</v>
      </c>
      <c r="BV7" s="228" t="s">
        <v>189</v>
      </c>
      <c r="BW7" s="228" t="s">
        <v>173</v>
      </c>
      <c r="BX7" s="186">
        <v>0</v>
      </c>
      <c r="BY7" s="182">
        <v>8</v>
      </c>
      <c r="BZ7" s="182">
        <v>8</v>
      </c>
      <c r="CA7" s="182">
        <v>8</v>
      </c>
      <c r="CB7" s="182">
        <v>9</v>
      </c>
      <c r="CC7" s="182">
        <v>9</v>
      </c>
      <c r="CD7" s="182">
        <v>9</v>
      </c>
      <c r="CE7" s="228">
        <v>2</v>
      </c>
      <c r="CF7" s="228">
        <v>5</v>
      </c>
      <c r="CG7" s="113">
        <v>10</v>
      </c>
      <c r="CH7" s="113">
        <v>0</v>
      </c>
      <c r="CI7" s="113">
        <v>0</v>
      </c>
      <c r="CJ7" s="113">
        <v>0</v>
      </c>
      <c r="CK7" s="113">
        <v>0</v>
      </c>
      <c r="CL7" s="113">
        <v>0</v>
      </c>
      <c r="CM7" s="113">
        <v>0</v>
      </c>
      <c r="CN7" s="185">
        <v>17</v>
      </c>
      <c r="CO7" s="181">
        <v>17</v>
      </c>
      <c r="CP7" s="187">
        <v>1</v>
      </c>
      <c r="CQ7" s="173">
        <v>5.647840531561462E-2</v>
      </c>
      <c r="CR7" s="173">
        <v>5.647840531561462E-2</v>
      </c>
      <c r="CS7" s="173">
        <v>5.6344696969696968E-2</v>
      </c>
      <c r="CT7" s="173">
        <v>5.6344696969696968E-2</v>
      </c>
      <c r="CU7" s="253">
        <v>2791</v>
      </c>
      <c r="CV7" s="220">
        <v>-1</v>
      </c>
      <c r="CW7" s="254">
        <f t="shared" si="0"/>
        <v>0</v>
      </c>
      <c r="CX7" s="15">
        <f t="shared" si="1"/>
        <v>17</v>
      </c>
      <c r="CY7" s="241">
        <f t="shared" si="2"/>
        <v>17</v>
      </c>
      <c r="CZ7" s="241" t="str">
        <f>IFERROR(ROUND(CY7/#REF!,1),"")</f>
        <v/>
      </c>
      <c r="DA7" s="254">
        <f t="shared" si="3"/>
        <v>17</v>
      </c>
      <c r="DB7" s="246">
        <f t="shared" si="4"/>
        <v>1</v>
      </c>
      <c r="DD7" s="15" t="str">
        <f>IFERROR(#REF!-AO7,"")</f>
        <v/>
      </c>
      <c r="DF7" s="266" t="str">
        <f>IFERROR(#REF!-L7,"")</f>
        <v/>
      </c>
      <c r="DG7" s="228" t="e">
        <f>IF(#REF!&gt;AP7,0,1)</f>
        <v>#REF!</v>
      </c>
      <c r="DH7" s="228">
        <f t="shared" si="5"/>
        <v>1</v>
      </c>
      <c r="DI7" s="228">
        <f t="shared" si="6"/>
        <v>1</v>
      </c>
      <c r="DJ7" s="228"/>
      <c r="DK7" s="228"/>
      <c r="DL7" s="228"/>
      <c r="DM7" s="228"/>
      <c r="DN7" s="228"/>
      <c r="DO7" s="228"/>
      <c r="DP7" s="228"/>
      <c r="DQ7" s="228"/>
      <c r="DR7" s="228"/>
      <c r="DS7" s="228"/>
      <c r="DT7" s="228"/>
      <c r="DU7" s="228"/>
      <c r="DV7" s="228"/>
      <c r="DW7" s="228"/>
      <c r="DX7" s="228"/>
      <c r="DY7" s="228"/>
      <c r="DZ7" s="228"/>
      <c r="EA7" s="228"/>
      <c r="EB7" s="228"/>
    </row>
    <row r="8" spans="1:132" s="195" customFormat="1" ht="31.5" customHeight="1" x14ac:dyDescent="0.2">
      <c r="A8" s="191">
        <v>2022</v>
      </c>
      <c r="B8" s="171">
        <v>1</v>
      </c>
      <c r="C8" s="261">
        <v>44560</v>
      </c>
      <c r="D8" s="171">
        <v>407</v>
      </c>
      <c r="E8" s="171">
        <v>627</v>
      </c>
      <c r="F8" s="171">
        <v>4</v>
      </c>
      <c r="G8" s="194" t="s">
        <v>190</v>
      </c>
      <c r="H8" s="241" t="s">
        <v>191</v>
      </c>
      <c r="I8" s="241" t="s">
        <v>169</v>
      </c>
      <c r="J8" s="241">
        <v>1</v>
      </c>
      <c r="K8" s="241">
        <v>5</v>
      </c>
      <c r="L8" s="262">
        <v>418</v>
      </c>
      <c r="M8" s="263">
        <v>384</v>
      </c>
      <c r="N8" s="264">
        <v>452</v>
      </c>
      <c r="O8" s="190">
        <v>474</v>
      </c>
      <c r="P8" s="190">
        <v>415</v>
      </c>
      <c r="Q8" s="190">
        <v>454</v>
      </c>
      <c r="R8" s="190">
        <v>471</v>
      </c>
      <c r="S8" s="190">
        <v>463</v>
      </c>
      <c r="T8" s="190">
        <v>370</v>
      </c>
      <c r="U8" s="190">
        <v>366</v>
      </c>
      <c r="V8" s="190">
        <v>437</v>
      </c>
      <c r="W8" s="190">
        <v>320</v>
      </c>
      <c r="X8" s="190">
        <v>402</v>
      </c>
      <c r="Y8" s="172">
        <v>125</v>
      </c>
      <c r="Z8" s="172">
        <v>145</v>
      </c>
      <c r="AA8" s="190">
        <v>494</v>
      </c>
      <c r="AB8" s="190">
        <v>478</v>
      </c>
      <c r="AC8" s="190">
        <v>427</v>
      </c>
      <c r="AD8" s="190">
        <v>500</v>
      </c>
      <c r="AE8" s="190">
        <v>513</v>
      </c>
      <c r="AF8" s="190">
        <v>410</v>
      </c>
      <c r="AG8" s="190">
        <v>388</v>
      </c>
      <c r="AH8" s="190">
        <v>340</v>
      </c>
      <c r="AI8" s="190">
        <v>395</v>
      </c>
      <c r="AJ8" s="190">
        <v>408</v>
      </c>
      <c r="AK8" s="172">
        <v>145</v>
      </c>
      <c r="AL8" s="172">
        <v>145</v>
      </c>
      <c r="AM8" s="265">
        <v>468.9</v>
      </c>
      <c r="AN8" s="265">
        <v>383.6</v>
      </c>
      <c r="AO8" s="183">
        <v>21</v>
      </c>
      <c r="AP8" s="184">
        <v>171</v>
      </c>
      <c r="AQ8" s="182">
        <v>25.714285714285719</v>
      </c>
      <c r="AR8" s="182">
        <v>140</v>
      </c>
      <c r="AS8" s="182"/>
      <c r="AT8" s="182"/>
      <c r="AU8" s="182"/>
      <c r="AV8" s="182">
        <v>2</v>
      </c>
      <c r="AW8" s="182">
        <v>3</v>
      </c>
      <c r="AX8" s="182">
        <v>4</v>
      </c>
      <c r="AY8" s="182"/>
      <c r="AZ8" s="182"/>
      <c r="BA8" s="182"/>
      <c r="BB8" s="182"/>
      <c r="BC8" s="182"/>
      <c r="BD8" s="182"/>
      <c r="BE8" s="182"/>
      <c r="BF8" s="182"/>
      <c r="BG8" s="182"/>
      <c r="BH8" s="182">
        <v>2</v>
      </c>
      <c r="BI8" s="182">
        <v>5</v>
      </c>
      <c r="BJ8" s="182"/>
      <c r="BK8" s="182"/>
      <c r="BL8" s="182"/>
      <c r="BM8" s="182"/>
      <c r="BN8" s="182"/>
      <c r="BO8" s="182"/>
      <c r="BP8" s="182"/>
      <c r="BQ8" s="228" t="s">
        <v>180</v>
      </c>
      <c r="BR8" s="228" t="s">
        <v>192</v>
      </c>
      <c r="BS8" s="228" t="s">
        <v>193</v>
      </c>
      <c r="BT8" s="228"/>
      <c r="BU8" s="228">
        <v>52</v>
      </c>
      <c r="BV8" s="228" t="s">
        <v>194</v>
      </c>
      <c r="BW8" s="228" t="s">
        <v>173</v>
      </c>
      <c r="BX8" s="186">
        <v>0</v>
      </c>
      <c r="BY8" s="182">
        <v>9</v>
      </c>
      <c r="BZ8" s="182">
        <v>1.8</v>
      </c>
      <c r="CA8" s="182">
        <v>1</v>
      </c>
      <c r="CB8" s="182">
        <v>7</v>
      </c>
      <c r="CC8" s="182">
        <v>1.4</v>
      </c>
      <c r="CD8" s="182">
        <v>1</v>
      </c>
      <c r="CE8" s="228">
        <v>0</v>
      </c>
      <c r="CF8" s="228">
        <v>1</v>
      </c>
      <c r="CG8" s="113">
        <v>0</v>
      </c>
      <c r="CH8" s="113">
        <v>0</v>
      </c>
      <c r="CI8" s="113">
        <v>0</v>
      </c>
      <c r="CJ8" s="113">
        <v>0</v>
      </c>
      <c r="CK8" s="113">
        <v>0</v>
      </c>
      <c r="CL8" s="113">
        <v>0</v>
      </c>
      <c r="CM8" s="113">
        <v>0</v>
      </c>
      <c r="CN8" s="185">
        <v>3.2</v>
      </c>
      <c r="CO8" s="181">
        <v>2</v>
      </c>
      <c r="CP8" s="187">
        <v>1.6</v>
      </c>
      <c r="CQ8" s="173">
        <v>7.6555023923444978E-3</v>
      </c>
      <c r="CR8" s="173">
        <v>4.7846889952153108E-3</v>
      </c>
      <c r="CS8" s="173">
        <v>8.3420229405630868E-3</v>
      </c>
      <c r="CT8" s="173">
        <v>5.2137643378519288E-3</v>
      </c>
      <c r="CU8" s="253">
        <v>2791</v>
      </c>
      <c r="CV8" s="220">
        <v>-1</v>
      </c>
      <c r="CW8" s="254">
        <f t="shared" si="0"/>
        <v>0</v>
      </c>
      <c r="CX8" s="15">
        <f t="shared" si="1"/>
        <v>16</v>
      </c>
      <c r="CY8" s="241">
        <f t="shared" si="2"/>
        <v>3</v>
      </c>
      <c r="CZ8" s="241" t="str">
        <f>IFERROR(ROUND(CY8/#REF!,1),"")</f>
        <v/>
      </c>
      <c r="DA8" s="254">
        <f t="shared" si="3"/>
        <v>3</v>
      </c>
      <c r="DB8" s="246">
        <f t="shared" si="4"/>
        <v>1</v>
      </c>
      <c r="DD8" s="15" t="str">
        <f>IFERROR(#REF!-AO8,"")</f>
        <v/>
      </c>
      <c r="DF8" s="266" t="str">
        <f>IFERROR(#REF!-L8,"")</f>
        <v/>
      </c>
      <c r="DG8" s="228" t="e">
        <f>IF(#REF!&gt;AP8,0,1)</f>
        <v>#REF!</v>
      </c>
      <c r="DH8" s="228">
        <f t="shared" si="5"/>
        <v>0</v>
      </c>
      <c r="DI8" s="228">
        <f t="shared" si="6"/>
        <v>1</v>
      </c>
      <c r="DJ8" s="228"/>
      <c r="DK8" s="228"/>
      <c r="DL8" s="228"/>
      <c r="DM8" s="228"/>
      <c r="DN8" s="228"/>
      <c r="DO8" s="228"/>
      <c r="DP8" s="228"/>
      <c r="DQ8" s="228"/>
      <c r="DR8" s="228"/>
      <c r="DS8" s="228"/>
      <c r="DT8" s="228"/>
      <c r="DU8" s="228"/>
      <c r="DV8" s="228"/>
      <c r="DW8" s="228"/>
      <c r="DX8" s="228"/>
      <c r="DY8" s="228"/>
      <c r="DZ8" s="228"/>
      <c r="EA8" s="228"/>
      <c r="EB8" s="228"/>
    </row>
    <row r="9" spans="1:132" s="195" customFormat="1" ht="31.5" customHeight="1" x14ac:dyDescent="0.2">
      <c r="A9" s="191">
        <v>2022</v>
      </c>
      <c r="B9" s="171">
        <v>1</v>
      </c>
      <c r="C9" s="261">
        <v>44560</v>
      </c>
      <c r="D9" s="171">
        <v>407</v>
      </c>
      <c r="E9" s="171">
        <v>628</v>
      </c>
      <c r="F9" s="171">
        <v>4</v>
      </c>
      <c r="G9" s="194" t="s">
        <v>195</v>
      </c>
      <c r="H9" s="241" t="s">
        <v>196</v>
      </c>
      <c r="I9" s="241" t="s">
        <v>169</v>
      </c>
      <c r="J9" s="241">
        <v>1</v>
      </c>
      <c r="K9" s="241">
        <v>5</v>
      </c>
      <c r="L9" s="262">
        <v>330</v>
      </c>
      <c r="M9" s="263">
        <v>303</v>
      </c>
      <c r="N9" s="264">
        <v>356</v>
      </c>
      <c r="O9" s="190">
        <v>376</v>
      </c>
      <c r="P9" s="190">
        <v>369</v>
      </c>
      <c r="Q9" s="190">
        <v>371</v>
      </c>
      <c r="R9" s="190">
        <v>371</v>
      </c>
      <c r="S9" s="190">
        <v>373</v>
      </c>
      <c r="T9" s="190">
        <v>301</v>
      </c>
      <c r="U9" s="190">
        <v>286</v>
      </c>
      <c r="V9" s="190">
        <v>341</v>
      </c>
      <c r="W9" s="190">
        <v>344</v>
      </c>
      <c r="X9" s="190">
        <v>304</v>
      </c>
      <c r="Y9" s="172">
        <v>125</v>
      </c>
      <c r="Z9" s="172">
        <v>145</v>
      </c>
      <c r="AA9" s="190">
        <v>353</v>
      </c>
      <c r="AB9" s="190">
        <v>349</v>
      </c>
      <c r="AC9" s="190">
        <v>335</v>
      </c>
      <c r="AD9" s="190">
        <v>350</v>
      </c>
      <c r="AE9" s="190">
        <v>361</v>
      </c>
      <c r="AF9" s="190">
        <v>303</v>
      </c>
      <c r="AG9" s="190">
        <v>290</v>
      </c>
      <c r="AH9" s="190">
        <v>264</v>
      </c>
      <c r="AI9" s="190">
        <v>319</v>
      </c>
      <c r="AJ9" s="190">
        <v>321</v>
      </c>
      <c r="AK9" s="172">
        <v>145</v>
      </c>
      <c r="AL9" s="172">
        <v>145</v>
      </c>
      <c r="AM9" s="265">
        <v>360.8</v>
      </c>
      <c r="AN9" s="265">
        <v>307.3</v>
      </c>
      <c r="AO9" s="183">
        <v>21</v>
      </c>
      <c r="AP9" s="184">
        <v>171</v>
      </c>
      <c r="AQ9" s="182">
        <v>25.714285714285719</v>
      </c>
      <c r="AR9" s="182">
        <v>140</v>
      </c>
      <c r="AS9" s="182"/>
      <c r="AT9" s="182"/>
      <c r="AU9" s="182"/>
      <c r="AV9" s="182">
        <v>2</v>
      </c>
      <c r="AW9" s="182">
        <v>2</v>
      </c>
      <c r="AX9" s="182">
        <v>1</v>
      </c>
      <c r="AY9" s="182"/>
      <c r="AZ9" s="182"/>
      <c r="BA9" s="182"/>
      <c r="BB9" s="182"/>
      <c r="BC9" s="182"/>
      <c r="BD9" s="182"/>
      <c r="BE9" s="182"/>
      <c r="BF9" s="182"/>
      <c r="BG9" s="182"/>
      <c r="BH9" s="182"/>
      <c r="BI9" s="182">
        <v>5</v>
      </c>
      <c r="BJ9" s="182"/>
      <c r="BK9" s="182"/>
      <c r="BL9" s="182"/>
      <c r="BM9" s="182"/>
      <c r="BN9" s="182"/>
      <c r="BO9" s="182"/>
      <c r="BP9" s="182"/>
      <c r="BQ9" s="228" t="s">
        <v>180</v>
      </c>
      <c r="BR9" s="228" t="s">
        <v>192</v>
      </c>
      <c r="BS9" s="228" t="s">
        <v>197</v>
      </c>
      <c r="BT9" s="228"/>
      <c r="BU9" s="228">
        <v>52</v>
      </c>
      <c r="BV9" s="228" t="s">
        <v>194</v>
      </c>
      <c r="BW9" s="228" t="s">
        <v>173</v>
      </c>
      <c r="BX9" s="186">
        <v>0</v>
      </c>
      <c r="BY9" s="182">
        <v>5</v>
      </c>
      <c r="BZ9" s="182">
        <v>1</v>
      </c>
      <c r="CA9" s="182">
        <v>1</v>
      </c>
      <c r="CB9" s="182">
        <v>5</v>
      </c>
      <c r="CC9" s="182">
        <v>1</v>
      </c>
      <c r="CD9" s="182">
        <v>1</v>
      </c>
      <c r="CE9" s="228">
        <v>0</v>
      </c>
      <c r="CF9" s="228">
        <v>1</v>
      </c>
      <c r="CG9" s="113">
        <v>0</v>
      </c>
      <c r="CH9" s="113">
        <v>0</v>
      </c>
      <c r="CI9" s="113">
        <v>0</v>
      </c>
      <c r="CJ9" s="113">
        <v>0</v>
      </c>
      <c r="CK9" s="113">
        <v>0</v>
      </c>
      <c r="CL9" s="113">
        <v>0</v>
      </c>
      <c r="CM9" s="113">
        <v>0</v>
      </c>
      <c r="CN9" s="185">
        <v>2</v>
      </c>
      <c r="CO9" s="181">
        <v>2</v>
      </c>
      <c r="CP9" s="187">
        <v>1</v>
      </c>
      <c r="CQ9" s="173">
        <v>6.0606060606060606E-3</v>
      </c>
      <c r="CR9" s="173">
        <v>6.0606060606060606E-3</v>
      </c>
      <c r="CS9" s="173">
        <v>6.5082980800520666E-3</v>
      </c>
      <c r="CT9" s="173">
        <v>6.5082980800520666E-3</v>
      </c>
      <c r="CU9" s="253">
        <v>2791</v>
      </c>
      <c r="CV9" s="220">
        <v>-1</v>
      </c>
      <c r="CW9" s="254">
        <f t="shared" si="0"/>
        <v>0</v>
      </c>
      <c r="CX9" s="15">
        <f t="shared" si="1"/>
        <v>10</v>
      </c>
      <c r="CY9" s="241">
        <f t="shared" si="2"/>
        <v>2</v>
      </c>
      <c r="CZ9" s="241" t="str">
        <f>IFERROR(ROUND(CY9/#REF!,1),"")</f>
        <v/>
      </c>
      <c r="DA9" s="254">
        <f t="shared" si="3"/>
        <v>2</v>
      </c>
      <c r="DB9" s="246">
        <f t="shared" si="4"/>
        <v>1</v>
      </c>
      <c r="DD9" s="15" t="str">
        <f>IFERROR(#REF!-AO9,"")</f>
        <v/>
      </c>
      <c r="DF9" s="266" t="str">
        <f>IFERROR(#REF!-L9,"")</f>
        <v/>
      </c>
      <c r="DG9" s="228" t="e">
        <f>IF(#REF!&gt;AP9,0,1)</f>
        <v>#REF!</v>
      </c>
      <c r="DH9" s="228">
        <f t="shared" si="5"/>
        <v>1</v>
      </c>
      <c r="DI9" s="228">
        <f t="shared" si="6"/>
        <v>1</v>
      </c>
      <c r="DJ9" s="228"/>
      <c r="DK9" s="228"/>
      <c r="DL9" s="228"/>
      <c r="DM9" s="228"/>
      <c r="DN9" s="228"/>
      <c r="DO9" s="228"/>
      <c r="DP9" s="228"/>
      <c r="DQ9" s="228"/>
      <c r="DR9" s="228"/>
      <c r="DS9" s="228"/>
      <c r="DT9" s="228"/>
      <c r="DU9" s="228"/>
      <c r="DV9" s="228"/>
      <c r="DW9" s="228"/>
      <c r="DX9" s="228"/>
      <c r="DY9" s="228"/>
      <c r="DZ9" s="228"/>
      <c r="EA9" s="228"/>
      <c r="EB9" s="228"/>
    </row>
    <row r="10" spans="1:132" s="195" customFormat="1" ht="31.5" customHeight="1" x14ac:dyDescent="0.2">
      <c r="A10" s="191">
        <v>2022</v>
      </c>
      <c r="B10" s="171">
        <v>1</v>
      </c>
      <c r="C10" s="261">
        <v>44560</v>
      </c>
      <c r="D10" s="171">
        <v>407</v>
      </c>
      <c r="E10" s="171">
        <v>629</v>
      </c>
      <c r="F10" s="171">
        <v>4</v>
      </c>
      <c r="G10" s="194" t="s">
        <v>198</v>
      </c>
      <c r="H10" s="241" t="s">
        <v>199</v>
      </c>
      <c r="I10" s="241" t="s">
        <v>169</v>
      </c>
      <c r="J10" s="241">
        <v>1</v>
      </c>
      <c r="K10" s="241">
        <v>5</v>
      </c>
      <c r="L10" s="262">
        <v>221</v>
      </c>
      <c r="M10" s="263">
        <v>203</v>
      </c>
      <c r="N10" s="264">
        <v>238</v>
      </c>
      <c r="O10" s="190">
        <v>245</v>
      </c>
      <c r="P10" s="190">
        <v>240</v>
      </c>
      <c r="Q10" s="190">
        <v>244</v>
      </c>
      <c r="R10" s="190">
        <v>243</v>
      </c>
      <c r="S10" s="190">
        <v>246</v>
      </c>
      <c r="T10" s="190">
        <v>210</v>
      </c>
      <c r="U10" s="190">
        <v>201</v>
      </c>
      <c r="V10" s="190">
        <v>230</v>
      </c>
      <c r="W10" s="190">
        <v>211</v>
      </c>
      <c r="X10" s="190">
        <v>212</v>
      </c>
      <c r="Y10" s="172">
        <v>125</v>
      </c>
      <c r="Z10" s="172">
        <v>145</v>
      </c>
      <c r="AA10" s="190">
        <v>238</v>
      </c>
      <c r="AB10" s="190">
        <v>245</v>
      </c>
      <c r="AC10" s="190">
        <v>251</v>
      </c>
      <c r="AD10" s="190">
        <v>266</v>
      </c>
      <c r="AE10" s="190">
        <v>274</v>
      </c>
      <c r="AF10" s="190">
        <v>193</v>
      </c>
      <c r="AG10" s="190">
        <v>204</v>
      </c>
      <c r="AH10" s="190">
        <v>188</v>
      </c>
      <c r="AI10" s="190">
        <v>211</v>
      </c>
      <c r="AJ10" s="190">
        <v>216</v>
      </c>
      <c r="AK10" s="172">
        <v>145</v>
      </c>
      <c r="AL10" s="172">
        <v>145</v>
      </c>
      <c r="AM10" s="265">
        <v>249.2</v>
      </c>
      <c r="AN10" s="265">
        <v>207.6</v>
      </c>
      <c r="AO10" s="183">
        <v>21</v>
      </c>
      <c r="AP10" s="184">
        <v>171</v>
      </c>
      <c r="AQ10" s="182">
        <v>25.714285714285719</v>
      </c>
      <c r="AR10" s="182">
        <v>140</v>
      </c>
      <c r="AS10" s="182"/>
      <c r="AT10" s="182"/>
      <c r="AU10" s="182"/>
      <c r="AV10" s="182">
        <v>2</v>
      </c>
      <c r="AW10" s="182">
        <v>2</v>
      </c>
      <c r="AX10" s="182">
        <v>2</v>
      </c>
      <c r="AY10" s="182"/>
      <c r="AZ10" s="182"/>
      <c r="BA10" s="182"/>
      <c r="BB10" s="182"/>
      <c r="BC10" s="182"/>
      <c r="BD10" s="182"/>
      <c r="BE10" s="182"/>
      <c r="BF10" s="182"/>
      <c r="BG10" s="182"/>
      <c r="BH10" s="182"/>
      <c r="BI10" s="182">
        <v>5</v>
      </c>
      <c r="BJ10" s="182"/>
      <c r="BK10" s="182"/>
      <c r="BL10" s="182"/>
      <c r="BM10" s="182"/>
      <c r="BN10" s="182"/>
      <c r="BO10" s="182"/>
      <c r="BP10" s="182"/>
      <c r="BQ10" s="228" t="s">
        <v>180</v>
      </c>
      <c r="BR10" s="228" t="s">
        <v>192</v>
      </c>
      <c r="BS10" s="228" t="s">
        <v>197</v>
      </c>
      <c r="BT10" s="228"/>
      <c r="BU10" s="228">
        <v>52</v>
      </c>
      <c r="BV10" s="228" t="s">
        <v>194</v>
      </c>
      <c r="BW10" s="228" t="s">
        <v>173</v>
      </c>
      <c r="BX10" s="186">
        <v>0</v>
      </c>
      <c r="BY10" s="182">
        <v>6</v>
      </c>
      <c r="BZ10" s="182">
        <v>1.2</v>
      </c>
      <c r="CA10" s="182">
        <v>1</v>
      </c>
      <c r="CB10" s="182">
        <v>5</v>
      </c>
      <c r="CC10" s="182">
        <v>1</v>
      </c>
      <c r="CD10" s="182">
        <v>1</v>
      </c>
      <c r="CE10" s="228">
        <v>0</v>
      </c>
      <c r="CF10" s="228">
        <v>1</v>
      </c>
      <c r="CG10" s="113">
        <v>0</v>
      </c>
      <c r="CH10" s="113">
        <v>0</v>
      </c>
      <c r="CI10" s="113">
        <v>0</v>
      </c>
      <c r="CJ10" s="113">
        <v>0</v>
      </c>
      <c r="CK10" s="113">
        <v>0</v>
      </c>
      <c r="CL10" s="113">
        <v>0</v>
      </c>
      <c r="CM10" s="113">
        <v>0</v>
      </c>
      <c r="CN10" s="185">
        <v>2.2000000000000002</v>
      </c>
      <c r="CO10" s="181">
        <v>2</v>
      </c>
      <c r="CP10" s="187">
        <v>1.1000000000000001</v>
      </c>
      <c r="CQ10" s="173">
        <v>9.9547511312217205E-3</v>
      </c>
      <c r="CR10" s="173">
        <v>9.0497737556561094E-3</v>
      </c>
      <c r="CS10" s="173">
        <v>1.059730250481696E-2</v>
      </c>
      <c r="CT10" s="173">
        <v>9.6339113680154152E-3</v>
      </c>
      <c r="CU10" s="253">
        <v>2791</v>
      </c>
      <c r="CV10" s="220">
        <v>-1</v>
      </c>
      <c r="CW10" s="254">
        <f t="shared" si="0"/>
        <v>0</v>
      </c>
      <c r="CX10" s="15">
        <f t="shared" si="1"/>
        <v>11</v>
      </c>
      <c r="CY10" s="241">
        <f t="shared" si="2"/>
        <v>2</v>
      </c>
      <c r="CZ10" s="241" t="str">
        <f>IFERROR(ROUND(CY10/#REF!,1),"")</f>
        <v/>
      </c>
      <c r="DA10" s="254">
        <f t="shared" si="3"/>
        <v>2</v>
      </c>
      <c r="DB10" s="246">
        <f t="shared" si="4"/>
        <v>1</v>
      </c>
      <c r="DD10" s="15" t="str">
        <f>IFERROR(#REF!-AO10,"")</f>
        <v/>
      </c>
      <c r="DF10" s="266" t="str">
        <f>IFERROR(#REF!-L10,"")</f>
        <v/>
      </c>
      <c r="DG10" s="228" t="e">
        <f>IF(#REF!&gt;AP10,0,1)</f>
        <v>#REF!</v>
      </c>
      <c r="DH10" s="228">
        <f t="shared" si="5"/>
        <v>1</v>
      </c>
      <c r="DI10" s="228">
        <f t="shared" si="6"/>
        <v>1</v>
      </c>
      <c r="DJ10" s="228"/>
      <c r="DK10" s="228"/>
      <c r="DL10" s="228"/>
      <c r="DM10" s="228"/>
      <c r="DN10" s="228"/>
      <c r="DO10" s="228"/>
      <c r="DP10" s="228"/>
      <c r="DQ10" s="228"/>
      <c r="DR10" s="228"/>
      <c r="DS10" s="228"/>
      <c r="DT10" s="228"/>
      <c r="DU10" s="228"/>
      <c r="DV10" s="228"/>
      <c r="DW10" s="228"/>
      <c r="DX10" s="228"/>
      <c r="DY10" s="228"/>
      <c r="DZ10" s="228"/>
      <c r="EA10" s="228"/>
      <c r="EB10" s="228"/>
    </row>
    <row r="11" spans="1:132" s="195" customFormat="1" ht="31.5" customHeight="1" x14ac:dyDescent="0.2">
      <c r="A11" s="191">
        <v>2022</v>
      </c>
      <c r="B11" s="171">
        <v>1</v>
      </c>
      <c r="C11" s="261">
        <v>44560</v>
      </c>
      <c r="D11" s="171">
        <v>407</v>
      </c>
      <c r="E11" s="171">
        <v>630</v>
      </c>
      <c r="F11" s="171">
        <v>4</v>
      </c>
      <c r="G11" s="194" t="s">
        <v>200</v>
      </c>
      <c r="H11" s="241" t="s">
        <v>201</v>
      </c>
      <c r="I11" s="241" t="s">
        <v>169</v>
      </c>
      <c r="J11" s="241">
        <v>1</v>
      </c>
      <c r="K11" s="241">
        <v>5</v>
      </c>
      <c r="L11" s="262">
        <v>214</v>
      </c>
      <c r="M11" s="263">
        <v>197</v>
      </c>
      <c r="N11" s="264">
        <v>230</v>
      </c>
      <c r="O11" s="190">
        <v>258</v>
      </c>
      <c r="P11" s="190">
        <v>243</v>
      </c>
      <c r="Q11" s="190">
        <v>250</v>
      </c>
      <c r="R11" s="190">
        <v>266</v>
      </c>
      <c r="S11" s="190">
        <v>258</v>
      </c>
      <c r="T11" s="190">
        <v>195</v>
      </c>
      <c r="U11" s="190">
        <v>184</v>
      </c>
      <c r="V11" s="190">
        <v>212</v>
      </c>
      <c r="W11" s="190">
        <v>195</v>
      </c>
      <c r="X11" s="190">
        <v>201</v>
      </c>
      <c r="Y11" s="172">
        <v>125</v>
      </c>
      <c r="Z11" s="172">
        <v>145</v>
      </c>
      <c r="AA11" s="190">
        <v>235</v>
      </c>
      <c r="AB11" s="190">
        <v>259</v>
      </c>
      <c r="AC11" s="190">
        <v>225</v>
      </c>
      <c r="AD11" s="190">
        <v>261</v>
      </c>
      <c r="AE11" s="190">
        <v>271</v>
      </c>
      <c r="AF11" s="190">
        <v>180</v>
      </c>
      <c r="AG11" s="190">
        <v>191</v>
      </c>
      <c r="AH11" s="190">
        <v>179</v>
      </c>
      <c r="AI11" s="190">
        <v>204</v>
      </c>
      <c r="AJ11" s="190">
        <v>210</v>
      </c>
      <c r="AK11" s="172">
        <v>145</v>
      </c>
      <c r="AL11" s="172">
        <v>145</v>
      </c>
      <c r="AM11" s="265">
        <v>252.6</v>
      </c>
      <c r="AN11" s="265">
        <v>195.1</v>
      </c>
      <c r="AO11" s="183">
        <v>21</v>
      </c>
      <c r="AP11" s="184">
        <v>171</v>
      </c>
      <c r="AQ11" s="182">
        <v>25.714285714285719</v>
      </c>
      <c r="AR11" s="182">
        <v>140</v>
      </c>
      <c r="AS11" s="182"/>
      <c r="AT11" s="182"/>
      <c r="AU11" s="182"/>
      <c r="AV11" s="182"/>
      <c r="AW11" s="182"/>
      <c r="AX11" s="182"/>
      <c r="AY11" s="182"/>
      <c r="AZ11" s="182"/>
      <c r="BA11" s="182"/>
      <c r="BB11" s="182"/>
      <c r="BC11" s="182"/>
      <c r="BD11" s="182"/>
      <c r="BE11" s="182"/>
      <c r="BF11" s="182"/>
      <c r="BG11" s="182"/>
      <c r="BH11" s="182"/>
      <c r="BI11" s="182"/>
      <c r="BJ11" s="182"/>
      <c r="BK11" s="182"/>
      <c r="BL11" s="182"/>
      <c r="BM11" s="182"/>
      <c r="BN11" s="182"/>
      <c r="BO11" s="182"/>
      <c r="BP11" s="182"/>
      <c r="BQ11" s="228" t="s">
        <v>180</v>
      </c>
      <c r="BR11" s="228" t="s">
        <v>192</v>
      </c>
      <c r="BS11" s="228" t="s">
        <v>197</v>
      </c>
      <c r="BT11" s="228"/>
      <c r="BU11" s="228">
        <v>52</v>
      </c>
      <c r="BV11" s="228" t="s">
        <v>194</v>
      </c>
      <c r="BW11" s="228" t="s">
        <v>173</v>
      </c>
      <c r="BX11" s="186">
        <v>0</v>
      </c>
      <c r="BY11" s="182">
        <v>0</v>
      </c>
      <c r="BZ11" s="182">
        <v>0</v>
      </c>
      <c r="CA11" s="182">
        <v>0</v>
      </c>
      <c r="CB11" s="182">
        <v>0</v>
      </c>
      <c r="CC11" s="182">
        <v>0</v>
      </c>
      <c r="CD11" s="182">
        <v>0</v>
      </c>
      <c r="CE11" s="228">
        <v>0</v>
      </c>
      <c r="CF11" s="228">
        <v>0</v>
      </c>
      <c r="CG11" s="113">
        <v>0</v>
      </c>
      <c r="CH11" s="113">
        <v>0</v>
      </c>
      <c r="CI11" s="113">
        <v>0</v>
      </c>
      <c r="CJ11" s="113">
        <v>0</v>
      </c>
      <c r="CK11" s="113">
        <v>0</v>
      </c>
      <c r="CL11" s="113">
        <v>0</v>
      </c>
      <c r="CM11" s="113">
        <v>0</v>
      </c>
      <c r="CN11" s="185">
        <v>0</v>
      </c>
      <c r="CO11" s="181">
        <v>0</v>
      </c>
      <c r="CP11" s="187"/>
      <c r="CQ11" s="173">
        <v>0</v>
      </c>
      <c r="CR11" s="173">
        <v>0</v>
      </c>
      <c r="CS11" s="173">
        <v>0</v>
      </c>
      <c r="CT11" s="173">
        <v>0</v>
      </c>
      <c r="CU11" s="253">
        <v>2791</v>
      </c>
      <c r="CV11" s="220">
        <v>-1</v>
      </c>
      <c r="CW11" s="254">
        <f t="shared" si="0"/>
        <v>0</v>
      </c>
      <c r="CX11" s="15">
        <f t="shared" si="1"/>
        <v>0</v>
      </c>
      <c r="CY11" s="241">
        <f t="shared" si="2"/>
        <v>0</v>
      </c>
      <c r="CZ11" s="241" t="str">
        <f>IFERROR(ROUND(CY11/#REF!,1),"")</f>
        <v/>
      </c>
      <c r="DA11" s="254">
        <f t="shared" si="3"/>
        <v>0</v>
      </c>
      <c r="DB11" s="246" t="str">
        <f t="shared" si="4"/>
        <v/>
      </c>
      <c r="DD11" s="15" t="str">
        <f>IFERROR(#REF!-AO11,"")</f>
        <v/>
      </c>
      <c r="DF11" s="266" t="str">
        <f>IFERROR(#REF!-L11,"")</f>
        <v/>
      </c>
      <c r="DG11" s="228" t="e">
        <f>IF(#REF!&gt;AP11,0,1)</f>
        <v>#REF!</v>
      </c>
      <c r="DH11" s="228">
        <f t="shared" si="5"/>
        <v>0</v>
      </c>
      <c r="DI11" s="228">
        <f t="shared" si="6"/>
        <v>1</v>
      </c>
      <c r="DJ11" s="228"/>
      <c r="DK11" s="228"/>
      <c r="DL11" s="228"/>
      <c r="DM11" s="228"/>
      <c r="DN11" s="228"/>
      <c r="DO11" s="228"/>
      <c r="DP11" s="228"/>
      <c r="DQ11" s="228"/>
      <c r="DR11" s="228"/>
      <c r="DS11" s="228"/>
      <c r="DT11" s="228"/>
      <c r="DU11" s="228"/>
      <c r="DV11" s="228"/>
      <c r="DW11" s="228"/>
      <c r="DX11" s="228"/>
      <c r="DY11" s="228"/>
      <c r="DZ11" s="228"/>
      <c r="EA11" s="228"/>
      <c r="EB11" s="228"/>
    </row>
    <row r="12" spans="1:132" s="195" customFormat="1" ht="31.5" customHeight="1" x14ac:dyDescent="0.2">
      <c r="A12" s="191">
        <v>2022</v>
      </c>
      <c r="B12" s="171">
        <v>1</v>
      </c>
      <c r="C12" s="261">
        <v>44560</v>
      </c>
      <c r="D12" s="171">
        <v>384</v>
      </c>
      <c r="E12" s="171">
        <v>556</v>
      </c>
      <c r="F12" s="171">
        <v>6</v>
      </c>
      <c r="G12" s="194" t="s">
        <v>202</v>
      </c>
      <c r="H12" s="241" t="s">
        <v>203</v>
      </c>
      <c r="I12" s="241" t="s">
        <v>169</v>
      </c>
      <c r="J12" s="241">
        <v>1</v>
      </c>
      <c r="K12" s="241">
        <v>6</v>
      </c>
      <c r="L12" s="262">
        <v>1066</v>
      </c>
      <c r="M12" s="263">
        <v>1003</v>
      </c>
      <c r="N12" s="264">
        <v>1141</v>
      </c>
      <c r="O12" s="190">
        <v>1781</v>
      </c>
      <c r="P12" s="190">
        <v>1771</v>
      </c>
      <c r="Q12" s="190">
        <v>1745</v>
      </c>
      <c r="R12" s="190">
        <v>1779</v>
      </c>
      <c r="S12" s="190">
        <v>1787</v>
      </c>
      <c r="T12" s="190">
        <v>1537</v>
      </c>
      <c r="U12" s="190">
        <v>1441</v>
      </c>
      <c r="V12" s="190">
        <v>1409</v>
      </c>
      <c r="W12" s="190">
        <v>1444</v>
      </c>
      <c r="X12" s="190">
        <v>1425</v>
      </c>
      <c r="Y12" s="172">
        <v>155</v>
      </c>
      <c r="Z12" s="172">
        <v>155</v>
      </c>
      <c r="AA12" s="190"/>
      <c r="AB12" s="190">
        <v>1832</v>
      </c>
      <c r="AC12" s="190">
        <v>1820</v>
      </c>
      <c r="AD12" s="190">
        <v>1679</v>
      </c>
      <c r="AE12" s="190">
        <v>1718</v>
      </c>
      <c r="AF12" s="190"/>
      <c r="AG12" s="190">
        <v>1448</v>
      </c>
      <c r="AH12" s="190">
        <v>1426</v>
      </c>
      <c r="AI12" s="190">
        <v>1281</v>
      </c>
      <c r="AJ12" s="190">
        <v>1307</v>
      </c>
      <c r="AK12" s="172">
        <v>156</v>
      </c>
      <c r="AL12" s="172">
        <v>159</v>
      </c>
      <c r="AM12" s="265">
        <v>1768</v>
      </c>
      <c r="AN12" s="265">
        <v>1413.1111111111111</v>
      </c>
      <c r="AO12" s="183">
        <v>21</v>
      </c>
      <c r="AP12" s="184">
        <v>180</v>
      </c>
      <c r="AQ12" s="182">
        <v>23.04</v>
      </c>
      <c r="AR12" s="182">
        <v>156.25</v>
      </c>
      <c r="AS12" s="182"/>
      <c r="AT12" s="182"/>
      <c r="AU12" s="182"/>
      <c r="AV12" s="182">
        <v>10</v>
      </c>
      <c r="AW12" s="182">
        <v>10</v>
      </c>
      <c r="AX12" s="182">
        <v>10</v>
      </c>
      <c r="AY12" s="182"/>
      <c r="AZ12" s="182"/>
      <c r="BA12" s="182"/>
      <c r="BB12" s="182"/>
      <c r="BC12" s="182"/>
      <c r="BD12" s="182"/>
      <c r="BE12" s="182"/>
      <c r="BF12" s="182"/>
      <c r="BG12" s="182"/>
      <c r="BH12" s="182">
        <v>4</v>
      </c>
      <c r="BI12" s="182">
        <v>12</v>
      </c>
      <c r="BJ12" s="182">
        <v>2</v>
      </c>
      <c r="BK12" s="182"/>
      <c r="BL12" s="182"/>
      <c r="BM12" s="182"/>
      <c r="BN12" s="182"/>
      <c r="BO12" s="182"/>
      <c r="BP12" s="182"/>
      <c r="BQ12" s="228" t="s">
        <v>185</v>
      </c>
      <c r="BR12" s="228" t="s">
        <v>186</v>
      </c>
      <c r="BS12" s="228" t="s">
        <v>204</v>
      </c>
      <c r="BT12" s="228" t="s">
        <v>188</v>
      </c>
      <c r="BU12" s="228">
        <v>52</v>
      </c>
      <c r="BV12" s="228" t="s">
        <v>205</v>
      </c>
      <c r="BW12" s="228" t="s">
        <v>173</v>
      </c>
      <c r="BX12" s="186">
        <v>0</v>
      </c>
      <c r="BY12" s="182">
        <v>30</v>
      </c>
      <c r="BZ12" s="182">
        <v>5</v>
      </c>
      <c r="CA12" s="182">
        <v>5</v>
      </c>
      <c r="CB12" s="182">
        <v>18</v>
      </c>
      <c r="CC12" s="182">
        <v>3</v>
      </c>
      <c r="CD12" s="182">
        <v>3</v>
      </c>
      <c r="CE12" s="228">
        <v>2</v>
      </c>
      <c r="CF12" s="228">
        <v>3</v>
      </c>
      <c r="CG12" s="113">
        <v>2</v>
      </c>
      <c r="CH12" s="113">
        <v>0</v>
      </c>
      <c r="CI12" s="113">
        <v>0</v>
      </c>
      <c r="CJ12" s="113">
        <v>0</v>
      </c>
      <c r="CK12" s="113">
        <v>0</v>
      </c>
      <c r="CL12" s="113">
        <v>0</v>
      </c>
      <c r="CM12" s="113">
        <v>0</v>
      </c>
      <c r="CN12" s="185">
        <v>8</v>
      </c>
      <c r="CO12" s="181">
        <v>8</v>
      </c>
      <c r="CP12" s="187">
        <v>1</v>
      </c>
      <c r="CQ12" s="173">
        <v>7.5046904315196998E-3</v>
      </c>
      <c r="CR12" s="173">
        <v>7.5046904315196998E-3</v>
      </c>
      <c r="CS12" s="173">
        <v>5.6612674948891334E-3</v>
      </c>
      <c r="CT12" s="173">
        <v>5.6612674948891334E-3</v>
      </c>
      <c r="CU12" s="253">
        <v>2791</v>
      </c>
      <c r="CV12" s="220">
        <v>-1</v>
      </c>
      <c r="CW12" s="254">
        <f t="shared" si="0"/>
        <v>0</v>
      </c>
      <c r="CX12" s="15">
        <f t="shared" si="1"/>
        <v>48</v>
      </c>
      <c r="CY12" s="241">
        <f t="shared" si="2"/>
        <v>8</v>
      </c>
      <c r="CZ12" s="241" t="str">
        <f>IFERROR(ROUND(CY12/#REF!,1),"")</f>
        <v/>
      </c>
      <c r="DA12" s="254">
        <f t="shared" si="3"/>
        <v>8</v>
      </c>
      <c r="DB12" s="246">
        <f t="shared" si="4"/>
        <v>1</v>
      </c>
      <c r="DD12" s="15" t="str">
        <f>IFERROR(#REF!-AO12,"")</f>
        <v/>
      </c>
      <c r="DF12" s="266" t="str">
        <f>IFERROR(#REF!-L12,"")</f>
        <v/>
      </c>
      <c r="DG12" s="228" t="e">
        <f>IF(#REF!&gt;AP12,0,1)</f>
        <v>#REF!</v>
      </c>
      <c r="DH12" s="228">
        <f t="shared" si="5"/>
        <v>1</v>
      </c>
      <c r="DI12" s="228">
        <f t="shared" si="6"/>
        <v>0</v>
      </c>
      <c r="DJ12" s="228"/>
      <c r="DK12" s="228"/>
      <c r="DL12" s="228"/>
      <c r="DM12" s="228"/>
      <c r="DN12" s="228"/>
      <c r="DO12" s="228"/>
      <c r="DP12" s="228"/>
      <c r="DQ12" s="228"/>
      <c r="DR12" s="228"/>
      <c r="DS12" s="228"/>
      <c r="DT12" s="228"/>
      <c r="DU12" s="228"/>
      <c r="DV12" s="228"/>
      <c r="DW12" s="228"/>
      <c r="DX12" s="228"/>
      <c r="DY12" s="228"/>
      <c r="DZ12" s="228"/>
      <c r="EA12" s="228"/>
      <c r="EB12" s="228"/>
    </row>
    <row r="13" spans="1:132" s="195" customFormat="1" ht="31.5" customHeight="1" x14ac:dyDescent="0.2">
      <c r="A13" s="191">
        <v>2022</v>
      </c>
      <c r="B13" s="171">
        <v>1</v>
      </c>
      <c r="C13" s="261">
        <v>44560</v>
      </c>
      <c r="D13" s="171">
        <v>384</v>
      </c>
      <c r="E13" s="171">
        <v>557</v>
      </c>
      <c r="F13" s="171">
        <v>6</v>
      </c>
      <c r="G13" s="194" t="s">
        <v>206</v>
      </c>
      <c r="H13" s="241" t="s">
        <v>207</v>
      </c>
      <c r="I13" s="241" t="s">
        <v>169</v>
      </c>
      <c r="J13" s="241">
        <v>1</v>
      </c>
      <c r="K13" s="241">
        <v>6</v>
      </c>
      <c r="L13" s="262">
        <v>182</v>
      </c>
      <c r="M13" s="263">
        <v>171</v>
      </c>
      <c r="N13" s="264">
        <v>194</v>
      </c>
      <c r="O13" s="190"/>
      <c r="P13" s="190"/>
      <c r="Q13" s="190"/>
      <c r="R13" s="190"/>
      <c r="S13" s="190"/>
      <c r="T13" s="190"/>
      <c r="U13" s="190"/>
      <c r="V13" s="190"/>
      <c r="W13" s="190"/>
      <c r="X13" s="190"/>
      <c r="Y13" s="172">
        <v>155</v>
      </c>
      <c r="Z13" s="172">
        <v>155</v>
      </c>
      <c r="AA13" s="190"/>
      <c r="AB13" s="190"/>
      <c r="AC13" s="190"/>
      <c r="AD13" s="190"/>
      <c r="AE13" s="190"/>
      <c r="AF13" s="190"/>
      <c r="AG13" s="190"/>
      <c r="AH13" s="190"/>
      <c r="AI13" s="190"/>
      <c r="AJ13" s="190"/>
      <c r="AK13" s="172">
        <v>156</v>
      </c>
      <c r="AL13" s="172">
        <v>159</v>
      </c>
      <c r="AM13" s="265"/>
      <c r="AN13" s="265"/>
      <c r="AO13" s="183">
        <v>21</v>
      </c>
      <c r="AP13" s="184">
        <v>180</v>
      </c>
      <c r="AQ13" s="182">
        <v>23.04</v>
      </c>
      <c r="AR13" s="182">
        <v>156.25</v>
      </c>
      <c r="AS13" s="182"/>
      <c r="AT13" s="182"/>
      <c r="AU13" s="182"/>
      <c r="AV13" s="182"/>
      <c r="AW13" s="182"/>
      <c r="AX13" s="182"/>
      <c r="AY13" s="182"/>
      <c r="AZ13" s="182"/>
      <c r="BA13" s="182"/>
      <c r="BB13" s="182"/>
      <c r="BC13" s="182"/>
      <c r="BD13" s="182"/>
      <c r="BE13" s="182"/>
      <c r="BF13" s="182"/>
      <c r="BG13" s="182"/>
      <c r="BH13" s="182"/>
      <c r="BI13" s="182"/>
      <c r="BJ13" s="182"/>
      <c r="BK13" s="182"/>
      <c r="BL13" s="182"/>
      <c r="BM13" s="182"/>
      <c r="BN13" s="182"/>
      <c r="BO13" s="182"/>
      <c r="BP13" s="182"/>
      <c r="BQ13" s="228" t="s">
        <v>185</v>
      </c>
      <c r="BR13" s="228" t="s">
        <v>186</v>
      </c>
      <c r="BS13" s="228" t="s">
        <v>208</v>
      </c>
      <c r="BT13" s="228" t="s">
        <v>209</v>
      </c>
      <c r="BU13" s="228">
        <v>52</v>
      </c>
      <c r="BV13" s="228" t="s">
        <v>205</v>
      </c>
      <c r="BW13" s="228" t="s">
        <v>173</v>
      </c>
      <c r="BX13" s="186">
        <v>0</v>
      </c>
      <c r="BY13" s="182">
        <v>0</v>
      </c>
      <c r="BZ13" s="182">
        <v>0</v>
      </c>
      <c r="CA13" s="182">
        <v>0</v>
      </c>
      <c r="CB13" s="182">
        <v>0</v>
      </c>
      <c r="CC13" s="182">
        <v>0</v>
      </c>
      <c r="CD13" s="182">
        <v>0</v>
      </c>
      <c r="CE13" s="228">
        <v>0</v>
      </c>
      <c r="CF13" s="228">
        <v>0</v>
      </c>
      <c r="CG13" s="113">
        <v>0</v>
      </c>
      <c r="CH13" s="113">
        <v>0</v>
      </c>
      <c r="CI13" s="113">
        <v>0</v>
      </c>
      <c r="CJ13" s="113">
        <v>0</v>
      </c>
      <c r="CK13" s="113">
        <v>0</v>
      </c>
      <c r="CL13" s="113">
        <v>0</v>
      </c>
      <c r="CM13" s="113">
        <v>0</v>
      </c>
      <c r="CN13" s="185">
        <v>0</v>
      </c>
      <c r="CO13" s="181">
        <v>0</v>
      </c>
      <c r="CP13" s="187"/>
      <c r="CQ13" s="173">
        <v>0</v>
      </c>
      <c r="CR13" s="173">
        <v>0</v>
      </c>
      <c r="CS13" s="173"/>
      <c r="CT13" s="173"/>
      <c r="CU13" s="253">
        <v>2791</v>
      </c>
      <c r="CV13" s="220"/>
      <c r="CW13" s="254">
        <f t="shared" si="0"/>
        <v>0</v>
      </c>
      <c r="CX13" s="15">
        <f t="shared" si="1"/>
        <v>0</v>
      </c>
      <c r="CY13" s="241">
        <f t="shared" si="2"/>
        <v>0</v>
      </c>
      <c r="CZ13" s="241" t="str">
        <f>IFERROR(ROUND(CY13/#REF!,1),"")</f>
        <v/>
      </c>
      <c r="DA13" s="254">
        <f t="shared" si="3"/>
        <v>0</v>
      </c>
      <c r="DB13" s="246" t="str">
        <f t="shared" si="4"/>
        <v/>
      </c>
      <c r="DD13" s="15" t="str">
        <f>IFERROR(#REF!-AO13,"")</f>
        <v/>
      </c>
      <c r="DF13" s="266" t="str">
        <f>IFERROR(#REF!-L13,"")</f>
        <v/>
      </c>
      <c r="DG13" s="228" t="e">
        <f>IF(#REF!&gt;AP13,0,1)</f>
        <v>#REF!</v>
      </c>
      <c r="DH13" s="228">
        <f t="shared" si="5"/>
        <v>0</v>
      </c>
      <c r="DI13" s="228">
        <f t="shared" si="6"/>
        <v>1</v>
      </c>
      <c r="DJ13" s="228"/>
      <c r="DK13" s="228"/>
      <c r="DL13" s="228"/>
      <c r="DM13" s="228"/>
      <c r="DN13" s="228"/>
      <c r="DO13" s="228"/>
      <c r="DP13" s="228"/>
      <c r="DQ13" s="228"/>
      <c r="DR13" s="228"/>
      <c r="DS13" s="228"/>
      <c r="DT13" s="228"/>
      <c r="DU13" s="228"/>
      <c r="DV13" s="228"/>
      <c r="DW13" s="228"/>
      <c r="DX13" s="228"/>
      <c r="DY13" s="228"/>
      <c r="DZ13" s="228"/>
      <c r="EA13" s="228"/>
      <c r="EB13" s="228"/>
    </row>
    <row r="14" spans="1:132" s="195" customFormat="1" ht="31.5" customHeight="1" x14ac:dyDescent="0.2">
      <c r="A14" s="191">
        <v>2022</v>
      </c>
      <c r="B14" s="171">
        <v>1</v>
      </c>
      <c r="C14" s="261">
        <v>44560</v>
      </c>
      <c r="D14" s="171">
        <v>434</v>
      </c>
      <c r="E14" s="171">
        <v>751</v>
      </c>
      <c r="F14" s="171">
        <v>6</v>
      </c>
      <c r="G14" s="194" t="s">
        <v>210</v>
      </c>
      <c r="H14" s="241" t="s">
        <v>211</v>
      </c>
      <c r="I14" s="241" t="s">
        <v>169</v>
      </c>
      <c r="J14" s="241">
        <v>1</v>
      </c>
      <c r="K14" s="241">
        <v>4</v>
      </c>
      <c r="L14" s="262">
        <v>1009</v>
      </c>
      <c r="M14" s="263">
        <v>949</v>
      </c>
      <c r="N14" s="264">
        <v>1080</v>
      </c>
      <c r="O14" s="190"/>
      <c r="P14" s="190"/>
      <c r="Q14" s="190">
        <v>1380</v>
      </c>
      <c r="R14" s="190">
        <v>1354</v>
      </c>
      <c r="S14" s="190">
        <v>1374</v>
      </c>
      <c r="T14" s="190"/>
      <c r="U14" s="190"/>
      <c r="V14" s="190">
        <v>1101</v>
      </c>
      <c r="W14" s="190">
        <v>1096</v>
      </c>
      <c r="X14" s="190">
        <v>992</v>
      </c>
      <c r="Y14" s="172"/>
      <c r="Z14" s="172">
        <v>160</v>
      </c>
      <c r="AA14" s="190">
        <v>1398</v>
      </c>
      <c r="AB14" s="190">
        <v>1439</v>
      </c>
      <c r="AC14" s="190">
        <v>1366</v>
      </c>
      <c r="AD14" s="190">
        <v>1280</v>
      </c>
      <c r="AE14" s="190">
        <v>1291</v>
      </c>
      <c r="AF14" s="190">
        <v>1080</v>
      </c>
      <c r="AG14" s="190">
        <v>1080</v>
      </c>
      <c r="AH14" s="190">
        <v>1080</v>
      </c>
      <c r="AI14" s="190">
        <v>1049</v>
      </c>
      <c r="AJ14" s="190">
        <v>1058</v>
      </c>
      <c r="AK14" s="172">
        <v>170</v>
      </c>
      <c r="AL14" s="172">
        <v>170</v>
      </c>
      <c r="AM14" s="265">
        <v>1360.25</v>
      </c>
      <c r="AN14" s="265">
        <v>1067</v>
      </c>
      <c r="AO14" s="183">
        <v>20</v>
      </c>
      <c r="AP14" s="184">
        <v>180</v>
      </c>
      <c r="AQ14" s="182">
        <v>21.6</v>
      </c>
      <c r="AR14" s="182">
        <v>166.66666666666671</v>
      </c>
      <c r="AS14" s="182"/>
      <c r="AT14" s="182"/>
      <c r="AU14" s="182"/>
      <c r="AV14" s="182">
        <v>2</v>
      </c>
      <c r="AW14" s="182">
        <v>2</v>
      </c>
      <c r="AX14" s="182">
        <v>6</v>
      </c>
      <c r="AY14" s="182"/>
      <c r="AZ14" s="182"/>
      <c r="BA14" s="182"/>
      <c r="BB14" s="182"/>
      <c r="BC14" s="182"/>
      <c r="BD14" s="182"/>
      <c r="BE14" s="182"/>
      <c r="BF14" s="182"/>
      <c r="BG14" s="182"/>
      <c r="BH14" s="182">
        <v>4</v>
      </c>
      <c r="BI14" s="182">
        <v>4</v>
      </c>
      <c r="BJ14" s="182"/>
      <c r="BK14" s="182"/>
      <c r="BL14" s="182"/>
      <c r="BM14" s="182"/>
      <c r="BN14" s="182"/>
      <c r="BO14" s="182"/>
      <c r="BP14" s="182"/>
      <c r="BQ14" s="228" t="s">
        <v>185</v>
      </c>
      <c r="BR14" s="228" t="s">
        <v>186</v>
      </c>
      <c r="BS14" s="228" t="s">
        <v>212</v>
      </c>
      <c r="BT14" s="228" t="s">
        <v>188</v>
      </c>
      <c r="BU14" s="228">
        <v>52</v>
      </c>
      <c r="BV14" s="228" t="s">
        <v>213</v>
      </c>
      <c r="BW14" s="228" t="s">
        <v>173</v>
      </c>
      <c r="BX14" s="186">
        <v>0</v>
      </c>
      <c r="BY14" s="182">
        <v>10</v>
      </c>
      <c r="BZ14" s="182">
        <v>2.5</v>
      </c>
      <c r="CA14" s="182">
        <v>2</v>
      </c>
      <c r="CB14" s="182">
        <v>8</v>
      </c>
      <c r="CC14" s="182">
        <v>2</v>
      </c>
      <c r="CD14" s="182">
        <v>2</v>
      </c>
      <c r="CE14" s="228">
        <v>1</v>
      </c>
      <c r="CF14" s="228">
        <v>1</v>
      </c>
      <c r="CG14" s="113">
        <v>1</v>
      </c>
      <c r="CH14" s="113">
        <v>0</v>
      </c>
      <c r="CI14" s="113">
        <v>0</v>
      </c>
      <c r="CJ14" s="113">
        <v>0</v>
      </c>
      <c r="CK14" s="113">
        <v>0</v>
      </c>
      <c r="CL14" s="113">
        <v>0</v>
      </c>
      <c r="CM14" s="113">
        <v>0</v>
      </c>
      <c r="CN14" s="185">
        <v>4.5</v>
      </c>
      <c r="CO14" s="181">
        <v>4</v>
      </c>
      <c r="CP14" s="187">
        <v>1.125</v>
      </c>
      <c r="CQ14" s="173">
        <v>4.4598612487611504E-3</v>
      </c>
      <c r="CR14" s="173">
        <v>3.9643211100099107E-3</v>
      </c>
      <c r="CS14" s="173">
        <v>4.2174320524835992E-3</v>
      </c>
      <c r="CT14" s="173">
        <v>3.748828491096532E-3</v>
      </c>
      <c r="CU14" s="253">
        <v>2791</v>
      </c>
      <c r="CV14" s="220">
        <v>-1</v>
      </c>
      <c r="CW14" s="254">
        <f t="shared" si="0"/>
        <v>0</v>
      </c>
      <c r="CX14" s="15">
        <f t="shared" si="1"/>
        <v>18</v>
      </c>
      <c r="CY14" s="241">
        <f t="shared" si="2"/>
        <v>5</v>
      </c>
      <c r="CZ14" s="241" t="str">
        <f>IFERROR(ROUND(CY14/#REF!,1),"")</f>
        <v/>
      </c>
      <c r="DA14" s="254">
        <f t="shared" si="3"/>
        <v>5</v>
      </c>
      <c r="DB14" s="246">
        <f t="shared" si="4"/>
        <v>1</v>
      </c>
      <c r="DD14" s="15" t="str">
        <f>IFERROR(#REF!-AO14,"")</f>
        <v/>
      </c>
      <c r="DF14" s="266" t="str">
        <f>IFERROR(#REF!-L14,"")</f>
        <v/>
      </c>
      <c r="DG14" s="228" t="e">
        <f>IF(#REF!&gt;AP14,0,1)</f>
        <v>#REF!</v>
      </c>
      <c r="DH14" s="228">
        <f t="shared" si="5"/>
        <v>1</v>
      </c>
      <c r="DI14" s="228">
        <f t="shared" si="6"/>
        <v>1</v>
      </c>
      <c r="DJ14" s="228"/>
      <c r="DK14" s="228"/>
      <c r="DL14" s="228"/>
      <c r="DM14" s="228"/>
      <c r="DN14" s="228"/>
      <c r="DO14" s="228"/>
      <c r="DP14" s="228"/>
      <c r="DQ14" s="228"/>
      <c r="DR14" s="228"/>
      <c r="DS14" s="228"/>
      <c r="DT14" s="228"/>
      <c r="DU14" s="228"/>
      <c r="DV14" s="228"/>
      <c r="DW14" s="228"/>
      <c r="DX14" s="228"/>
      <c r="DY14" s="228"/>
      <c r="DZ14" s="228"/>
      <c r="EA14" s="228"/>
      <c r="EB14" s="228"/>
    </row>
    <row r="15" spans="1:132" s="195" customFormat="1" ht="31.5" customHeight="1" x14ac:dyDescent="0.2">
      <c r="A15" s="191">
        <v>2022</v>
      </c>
      <c r="B15" s="171">
        <v>1</v>
      </c>
      <c r="C15" s="261">
        <v>44560</v>
      </c>
      <c r="D15" s="171">
        <v>434</v>
      </c>
      <c r="E15" s="171">
        <v>752</v>
      </c>
      <c r="F15" s="171">
        <v>6</v>
      </c>
      <c r="G15" s="194"/>
      <c r="H15" s="241"/>
      <c r="I15" s="241"/>
      <c r="J15" s="241"/>
      <c r="K15" s="241"/>
      <c r="L15" s="262">
        <v>0</v>
      </c>
      <c r="M15" s="263">
        <v>0</v>
      </c>
      <c r="N15" s="264">
        <v>0</v>
      </c>
      <c r="O15" s="190"/>
      <c r="P15" s="190"/>
      <c r="Q15" s="190">
        <v>148</v>
      </c>
      <c r="R15" s="190">
        <v>142</v>
      </c>
      <c r="S15" s="190">
        <v>152</v>
      </c>
      <c r="T15" s="190"/>
      <c r="U15" s="190"/>
      <c r="V15" s="190">
        <v>106</v>
      </c>
      <c r="W15" s="190">
        <v>108</v>
      </c>
      <c r="X15" s="190">
        <v>102</v>
      </c>
      <c r="Y15" s="172"/>
      <c r="Z15" s="172">
        <v>160</v>
      </c>
      <c r="AA15" s="190">
        <v>130</v>
      </c>
      <c r="AB15" s="190">
        <v>142</v>
      </c>
      <c r="AC15" s="190">
        <v>138</v>
      </c>
      <c r="AD15" s="190">
        <v>130</v>
      </c>
      <c r="AE15" s="190">
        <v>130</v>
      </c>
      <c r="AF15" s="190">
        <v>106</v>
      </c>
      <c r="AG15" s="190">
        <v>110</v>
      </c>
      <c r="AH15" s="190">
        <v>110</v>
      </c>
      <c r="AI15" s="190">
        <v>110</v>
      </c>
      <c r="AJ15" s="190">
        <v>110</v>
      </c>
      <c r="AK15" s="172">
        <v>170</v>
      </c>
      <c r="AL15" s="172">
        <v>170</v>
      </c>
      <c r="AM15" s="265">
        <v>139</v>
      </c>
      <c r="AN15" s="265">
        <v>107.75</v>
      </c>
      <c r="AO15" s="183">
        <v>0</v>
      </c>
      <c r="AP15" s="184"/>
      <c r="AQ15" s="182">
        <v>0</v>
      </c>
      <c r="AR15" s="182">
        <v>166.66666666666671</v>
      </c>
      <c r="AS15" s="182"/>
      <c r="AT15" s="182"/>
      <c r="AU15" s="182"/>
      <c r="AV15" s="182">
        <v>2</v>
      </c>
      <c r="AW15" s="182">
        <v>2</v>
      </c>
      <c r="AX15" s="182">
        <v>6</v>
      </c>
      <c r="AY15" s="182"/>
      <c r="AZ15" s="182"/>
      <c r="BA15" s="182"/>
      <c r="BB15" s="182"/>
      <c r="BC15" s="182"/>
      <c r="BD15" s="182"/>
      <c r="BE15" s="182"/>
      <c r="BF15" s="182"/>
      <c r="BG15" s="182"/>
      <c r="BH15" s="182">
        <v>4</v>
      </c>
      <c r="BI15" s="182">
        <v>4</v>
      </c>
      <c r="BJ15" s="182"/>
      <c r="BK15" s="182"/>
      <c r="BL15" s="182"/>
      <c r="BM15" s="182"/>
      <c r="BN15" s="182"/>
      <c r="BO15" s="182"/>
      <c r="BP15" s="182"/>
      <c r="BQ15" s="228"/>
      <c r="BR15" s="228"/>
      <c r="BS15" s="228"/>
      <c r="BT15" s="228"/>
      <c r="BU15" s="228">
        <v>52</v>
      </c>
      <c r="BV15" s="228"/>
      <c r="BW15" s="228" t="s">
        <v>173</v>
      </c>
      <c r="BX15" s="186">
        <v>0</v>
      </c>
      <c r="BY15" s="182">
        <v>10</v>
      </c>
      <c r="BZ15" s="182"/>
      <c r="CA15" s="182">
        <v>0</v>
      </c>
      <c r="CB15" s="182">
        <v>8</v>
      </c>
      <c r="CC15" s="182"/>
      <c r="CD15" s="182">
        <v>0</v>
      </c>
      <c r="CE15" s="228">
        <v>0</v>
      </c>
      <c r="CF15" s="228">
        <v>0</v>
      </c>
      <c r="CG15" s="113">
        <v>0</v>
      </c>
      <c r="CH15" s="113">
        <v>0</v>
      </c>
      <c r="CI15" s="113">
        <v>0</v>
      </c>
      <c r="CJ15" s="113">
        <v>0</v>
      </c>
      <c r="CK15" s="113">
        <v>0</v>
      </c>
      <c r="CL15" s="113">
        <v>0</v>
      </c>
      <c r="CM15" s="113">
        <v>0</v>
      </c>
      <c r="CN15" s="185">
        <v>0</v>
      </c>
      <c r="CO15" s="181">
        <v>0</v>
      </c>
      <c r="CP15" s="187"/>
      <c r="CQ15" s="173"/>
      <c r="CR15" s="173"/>
      <c r="CS15" s="173">
        <v>0</v>
      </c>
      <c r="CT15" s="173">
        <v>0</v>
      </c>
      <c r="CU15" s="253">
        <v>2791</v>
      </c>
      <c r="CV15" s="220"/>
      <c r="CW15" s="254">
        <f t="shared" si="0"/>
        <v>0</v>
      </c>
      <c r="CX15" s="15">
        <f t="shared" si="1"/>
        <v>18</v>
      </c>
      <c r="CY15" s="241" t="str">
        <f t="shared" si="2"/>
        <v/>
      </c>
      <c r="CZ15" s="241" t="str">
        <f>IFERROR(ROUND(CY15/#REF!,1),"")</f>
        <v/>
      </c>
      <c r="DA15" s="254" t="str">
        <f t="shared" si="3"/>
        <v/>
      </c>
      <c r="DB15" s="246" t="str">
        <f t="shared" si="4"/>
        <v/>
      </c>
      <c r="DD15" s="15" t="str">
        <f>IFERROR(#REF!-AO15,"")</f>
        <v/>
      </c>
      <c r="DF15" s="266" t="str">
        <f>IFERROR(#REF!-L15,"")</f>
        <v/>
      </c>
      <c r="DG15" s="228" t="e">
        <f>IF(#REF!&gt;AP15,0,1)</f>
        <v>#REF!</v>
      </c>
      <c r="DH15" s="228">
        <f t="shared" si="5"/>
        <v>1</v>
      </c>
      <c r="DI15" s="228">
        <f t="shared" si="6"/>
        <v>0</v>
      </c>
      <c r="DJ15" s="228"/>
      <c r="DK15" s="228"/>
      <c r="DL15" s="228"/>
      <c r="DM15" s="228"/>
      <c r="DN15" s="228"/>
      <c r="DO15" s="228"/>
      <c r="DP15" s="228"/>
      <c r="DQ15" s="228"/>
      <c r="DR15" s="228"/>
      <c r="DS15" s="228"/>
      <c r="DT15" s="228"/>
      <c r="DU15" s="228"/>
      <c r="DV15" s="228"/>
      <c r="DW15" s="228"/>
      <c r="DX15" s="228"/>
      <c r="DY15" s="228"/>
      <c r="DZ15" s="228"/>
      <c r="EA15" s="228"/>
      <c r="EB15" s="228"/>
    </row>
    <row r="16" spans="1:132" s="195" customFormat="1" ht="31.5" customHeight="1" x14ac:dyDescent="0.2">
      <c r="A16" s="191">
        <v>2022</v>
      </c>
      <c r="B16" s="171">
        <v>1</v>
      </c>
      <c r="C16" s="261">
        <v>44560</v>
      </c>
      <c r="D16" s="171">
        <v>295</v>
      </c>
      <c r="E16" s="171">
        <v>219</v>
      </c>
      <c r="F16" s="171">
        <v>7</v>
      </c>
      <c r="G16" s="194" t="s">
        <v>214</v>
      </c>
      <c r="H16" s="241" t="s">
        <v>215</v>
      </c>
      <c r="I16" s="241" t="s">
        <v>169</v>
      </c>
      <c r="J16" s="241">
        <v>6</v>
      </c>
      <c r="K16" s="241">
        <v>1</v>
      </c>
      <c r="L16" s="262">
        <v>114</v>
      </c>
      <c r="M16" s="263">
        <v>106</v>
      </c>
      <c r="N16" s="264">
        <v>121</v>
      </c>
      <c r="O16" s="190">
        <v>144</v>
      </c>
      <c r="P16" s="190"/>
      <c r="Q16" s="190"/>
      <c r="R16" s="190"/>
      <c r="S16" s="190"/>
      <c r="T16" s="190">
        <v>119</v>
      </c>
      <c r="U16" s="190"/>
      <c r="V16" s="190"/>
      <c r="W16" s="190"/>
      <c r="X16" s="190"/>
      <c r="Y16" s="172">
        <v>96</v>
      </c>
      <c r="Z16" s="172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72"/>
      <c r="AL16" s="172"/>
      <c r="AM16" s="265">
        <v>144</v>
      </c>
      <c r="AN16" s="265">
        <v>119</v>
      </c>
      <c r="AO16" s="183">
        <v>238</v>
      </c>
      <c r="AP16" s="184">
        <v>91</v>
      </c>
      <c r="AQ16" s="182">
        <v>225</v>
      </c>
      <c r="AR16" s="182">
        <v>96</v>
      </c>
      <c r="AS16" s="182"/>
      <c r="AT16" s="182"/>
      <c r="AU16" s="182"/>
      <c r="AV16" s="182">
        <v>3</v>
      </c>
      <c r="AW16" s="182">
        <v>3</v>
      </c>
      <c r="AX16" s="182">
        <v>4</v>
      </c>
      <c r="AY16" s="182"/>
      <c r="AZ16" s="182"/>
      <c r="BA16" s="182"/>
      <c r="BB16" s="182"/>
      <c r="BC16" s="182"/>
      <c r="BD16" s="182"/>
      <c r="BE16" s="182"/>
      <c r="BF16" s="182"/>
      <c r="BG16" s="182"/>
      <c r="BH16" s="182"/>
      <c r="BI16" s="182"/>
      <c r="BJ16" s="182"/>
      <c r="BK16" s="182"/>
      <c r="BL16" s="182"/>
      <c r="BM16" s="182"/>
      <c r="BN16" s="182"/>
      <c r="BO16" s="182"/>
      <c r="BP16" s="182"/>
      <c r="BQ16" s="228" t="s">
        <v>176</v>
      </c>
      <c r="BR16" s="228" t="s">
        <v>176</v>
      </c>
      <c r="BS16" s="228"/>
      <c r="BT16" s="228"/>
      <c r="BU16" s="228">
        <v>52</v>
      </c>
      <c r="BV16" s="228" t="s">
        <v>214</v>
      </c>
      <c r="BW16" s="228" t="s">
        <v>173</v>
      </c>
      <c r="BX16" s="186">
        <v>0</v>
      </c>
      <c r="BY16" s="182">
        <v>10</v>
      </c>
      <c r="BZ16" s="182">
        <v>10</v>
      </c>
      <c r="CA16" s="182">
        <v>10</v>
      </c>
      <c r="CB16" s="182">
        <v>0</v>
      </c>
      <c r="CC16" s="182">
        <v>0</v>
      </c>
      <c r="CD16" s="182">
        <v>0</v>
      </c>
      <c r="CE16" s="228">
        <v>3</v>
      </c>
      <c r="CF16" s="228">
        <v>3</v>
      </c>
      <c r="CG16" s="113">
        <v>4</v>
      </c>
      <c r="CH16" s="113">
        <v>0</v>
      </c>
      <c r="CI16" s="113">
        <v>0</v>
      </c>
      <c r="CJ16" s="113">
        <v>0</v>
      </c>
      <c r="CK16" s="113">
        <v>0</v>
      </c>
      <c r="CL16" s="113">
        <v>0</v>
      </c>
      <c r="CM16" s="113">
        <v>0</v>
      </c>
      <c r="CN16" s="185">
        <v>10</v>
      </c>
      <c r="CO16" s="181">
        <v>10</v>
      </c>
      <c r="CP16" s="187">
        <v>1</v>
      </c>
      <c r="CQ16" s="173">
        <v>8.771929824561403E-2</v>
      </c>
      <c r="CR16" s="173">
        <v>8.771929824561403E-2</v>
      </c>
      <c r="CS16" s="173">
        <v>8.4033613445378158E-2</v>
      </c>
      <c r="CT16" s="173">
        <v>8.4033613445378158E-2</v>
      </c>
      <c r="CU16" s="253">
        <v>2791</v>
      </c>
      <c r="CV16" s="220">
        <v>-1</v>
      </c>
      <c r="CW16" s="254">
        <f t="shared" si="0"/>
        <v>0</v>
      </c>
      <c r="CX16" s="15">
        <f t="shared" si="1"/>
        <v>10</v>
      </c>
      <c r="CY16" s="241">
        <f t="shared" si="2"/>
        <v>10</v>
      </c>
      <c r="CZ16" s="241" t="str">
        <f>IFERROR(ROUND(CY16/#REF!,1),"")</f>
        <v/>
      </c>
      <c r="DA16" s="254">
        <f t="shared" si="3"/>
        <v>10</v>
      </c>
      <c r="DB16" s="246">
        <f t="shared" si="4"/>
        <v>1</v>
      </c>
      <c r="DD16" s="15" t="str">
        <f>IFERROR(#REF!-AO16,"")</f>
        <v/>
      </c>
      <c r="DF16" s="266" t="str">
        <f>IFERROR(#REF!-L16,"")</f>
        <v/>
      </c>
      <c r="DG16" s="228" t="e">
        <f>IF(#REF!&gt;AP16,0,1)</f>
        <v>#REF!</v>
      </c>
      <c r="DH16" s="228">
        <f t="shared" si="5"/>
        <v>1</v>
      </c>
      <c r="DI16" s="228">
        <f t="shared" si="6"/>
        <v>1</v>
      </c>
      <c r="DJ16" s="228"/>
      <c r="DK16" s="228"/>
      <c r="DL16" s="228"/>
      <c r="DM16" s="228"/>
      <c r="DN16" s="228"/>
      <c r="DO16" s="228"/>
      <c r="DP16" s="228"/>
      <c r="DQ16" s="228"/>
      <c r="DR16" s="228"/>
      <c r="DS16" s="228"/>
      <c r="DT16" s="228"/>
      <c r="DU16" s="228"/>
      <c r="DV16" s="228"/>
      <c r="DW16" s="228"/>
      <c r="DX16" s="228"/>
      <c r="DY16" s="228"/>
      <c r="DZ16" s="228"/>
      <c r="EA16" s="228"/>
      <c r="EB16" s="228"/>
    </row>
    <row r="17" spans="1:132" s="195" customFormat="1" ht="31.5" customHeight="1" x14ac:dyDescent="0.2">
      <c r="A17" s="191">
        <v>2022</v>
      </c>
      <c r="B17" s="171">
        <v>1</v>
      </c>
      <c r="C17" s="261">
        <v>44560</v>
      </c>
      <c r="D17" s="171">
        <v>376</v>
      </c>
      <c r="E17" s="171">
        <v>438</v>
      </c>
      <c r="F17" s="171">
        <v>7</v>
      </c>
      <c r="G17" s="194" t="s">
        <v>216</v>
      </c>
      <c r="H17" s="241" t="s">
        <v>217</v>
      </c>
      <c r="I17" s="241" t="s">
        <v>169</v>
      </c>
      <c r="J17" s="241">
        <v>3</v>
      </c>
      <c r="K17" s="241">
        <v>2</v>
      </c>
      <c r="L17" s="262">
        <v>335</v>
      </c>
      <c r="M17" s="263">
        <v>315</v>
      </c>
      <c r="N17" s="264">
        <v>358</v>
      </c>
      <c r="O17" s="190">
        <v>470</v>
      </c>
      <c r="P17" s="190">
        <v>462</v>
      </c>
      <c r="Q17" s="190">
        <v>489</v>
      </c>
      <c r="R17" s="190">
        <v>460</v>
      </c>
      <c r="S17" s="190">
        <v>472</v>
      </c>
      <c r="T17" s="190">
        <v>380</v>
      </c>
      <c r="U17" s="190">
        <v>350</v>
      </c>
      <c r="V17" s="190">
        <v>344</v>
      </c>
      <c r="W17" s="190">
        <v>352</v>
      </c>
      <c r="X17" s="190">
        <v>341</v>
      </c>
      <c r="Y17" s="172">
        <v>129</v>
      </c>
      <c r="Z17" s="172">
        <v>117</v>
      </c>
      <c r="AA17" s="190">
        <v>478</v>
      </c>
      <c r="AB17" s="190">
        <v>466</v>
      </c>
      <c r="AC17" s="190">
        <v>465</v>
      </c>
      <c r="AD17" s="190">
        <v>454</v>
      </c>
      <c r="AE17" s="190">
        <v>482</v>
      </c>
      <c r="AF17" s="190">
        <v>363</v>
      </c>
      <c r="AG17" s="190">
        <v>346</v>
      </c>
      <c r="AH17" s="190">
        <v>346</v>
      </c>
      <c r="AI17" s="190">
        <v>333</v>
      </c>
      <c r="AJ17" s="190">
        <v>350</v>
      </c>
      <c r="AK17" s="172">
        <v>142</v>
      </c>
      <c r="AL17" s="172">
        <v>145</v>
      </c>
      <c r="AM17" s="265">
        <v>469.8</v>
      </c>
      <c r="AN17" s="265">
        <v>350.5</v>
      </c>
      <c r="AO17" s="183">
        <v>75</v>
      </c>
      <c r="AP17" s="184">
        <v>144</v>
      </c>
      <c r="AQ17" s="182">
        <v>81.050656660412756</v>
      </c>
      <c r="AR17" s="182">
        <v>133.25</v>
      </c>
      <c r="AS17" s="182"/>
      <c r="AT17" s="182"/>
      <c r="AU17" s="182"/>
      <c r="AV17" s="182"/>
      <c r="AW17" s="182"/>
      <c r="AX17" s="182"/>
      <c r="AY17" s="182"/>
      <c r="AZ17" s="182"/>
      <c r="BA17" s="182"/>
      <c r="BB17" s="182"/>
      <c r="BC17" s="182"/>
      <c r="BD17" s="182"/>
      <c r="BE17" s="182"/>
      <c r="BF17" s="182"/>
      <c r="BG17" s="182"/>
      <c r="BH17" s="182"/>
      <c r="BI17" s="182"/>
      <c r="BJ17" s="182"/>
      <c r="BK17" s="182"/>
      <c r="BL17" s="182"/>
      <c r="BM17" s="182"/>
      <c r="BN17" s="182"/>
      <c r="BO17" s="182"/>
      <c r="BP17" s="182"/>
      <c r="BQ17" s="228" t="s">
        <v>185</v>
      </c>
      <c r="BR17" s="228" t="s">
        <v>186</v>
      </c>
      <c r="BS17" s="228" t="s">
        <v>218</v>
      </c>
      <c r="BT17" s="228" t="s">
        <v>188</v>
      </c>
      <c r="BU17" s="228">
        <v>52</v>
      </c>
      <c r="BV17" s="228" t="s">
        <v>219</v>
      </c>
      <c r="BW17" s="228" t="s">
        <v>173</v>
      </c>
      <c r="BX17" s="186">
        <v>0</v>
      </c>
      <c r="BY17" s="182">
        <v>0</v>
      </c>
      <c r="BZ17" s="182">
        <v>0</v>
      </c>
      <c r="CA17" s="182">
        <v>0</v>
      </c>
      <c r="CB17" s="182">
        <v>0</v>
      </c>
      <c r="CC17" s="182">
        <v>0</v>
      </c>
      <c r="CD17" s="182">
        <v>0</v>
      </c>
      <c r="CE17" s="228">
        <v>0</v>
      </c>
      <c r="CF17" s="228">
        <v>0</v>
      </c>
      <c r="CG17" s="113">
        <v>0</v>
      </c>
      <c r="CH17" s="113">
        <v>0</v>
      </c>
      <c r="CI17" s="113">
        <v>0</v>
      </c>
      <c r="CJ17" s="113">
        <v>0</v>
      </c>
      <c r="CK17" s="113">
        <v>0</v>
      </c>
      <c r="CL17" s="113">
        <v>0</v>
      </c>
      <c r="CM17" s="113">
        <v>0</v>
      </c>
      <c r="CN17" s="185">
        <v>0</v>
      </c>
      <c r="CO17" s="181">
        <v>0</v>
      </c>
      <c r="CP17" s="187"/>
      <c r="CQ17" s="173">
        <v>0</v>
      </c>
      <c r="CR17" s="173">
        <v>0</v>
      </c>
      <c r="CS17" s="173">
        <v>0</v>
      </c>
      <c r="CT17" s="173">
        <v>0</v>
      </c>
      <c r="CU17" s="253">
        <v>2791</v>
      </c>
      <c r="CV17" s="220">
        <v>-1</v>
      </c>
      <c r="CW17" s="254">
        <f t="shared" si="0"/>
        <v>0</v>
      </c>
      <c r="CX17" s="15">
        <f t="shared" si="1"/>
        <v>0</v>
      </c>
      <c r="CY17" s="241">
        <f t="shared" si="2"/>
        <v>0</v>
      </c>
      <c r="CZ17" s="241" t="str">
        <f>IFERROR(ROUND(CY17/#REF!,1),"")</f>
        <v/>
      </c>
      <c r="DA17" s="254">
        <f t="shared" si="3"/>
        <v>0</v>
      </c>
      <c r="DB17" s="246" t="str">
        <f t="shared" si="4"/>
        <v/>
      </c>
      <c r="DD17" s="15" t="str">
        <f>IFERROR(#REF!-AO17,"")</f>
        <v/>
      </c>
      <c r="DF17" s="266" t="str">
        <f>IFERROR(#REF!-L17,"")</f>
        <v/>
      </c>
      <c r="DG17" s="228" t="e">
        <f>IF(#REF!&gt;AP17,0,1)</f>
        <v>#REF!</v>
      </c>
      <c r="DH17" s="228">
        <f t="shared" si="5"/>
        <v>1</v>
      </c>
      <c r="DI17" s="228">
        <f t="shared" si="6"/>
        <v>1</v>
      </c>
      <c r="DJ17" s="228"/>
      <c r="DK17" s="228"/>
      <c r="DL17" s="228"/>
      <c r="DM17" s="228"/>
      <c r="DN17" s="228"/>
      <c r="DO17" s="228"/>
      <c r="DP17" s="228"/>
      <c r="DQ17" s="228"/>
      <c r="DR17" s="228"/>
      <c r="DS17" s="228"/>
      <c r="DT17" s="228"/>
      <c r="DU17" s="228"/>
      <c r="DV17" s="228"/>
      <c r="DW17" s="228"/>
      <c r="DX17" s="228"/>
      <c r="DY17" s="228"/>
      <c r="DZ17" s="228"/>
      <c r="EA17" s="228"/>
      <c r="EB17" s="228"/>
    </row>
    <row r="18" spans="1:132" s="195" customFormat="1" ht="31.5" customHeight="1" x14ac:dyDescent="0.2">
      <c r="A18" s="191">
        <v>2022</v>
      </c>
      <c r="B18" s="171">
        <v>1</v>
      </c>
      <c r="C18" s="261">
        <v>44560</v>
      </c>
      <c r="D18" s="171">
        <v>376</v>
      </c>
      <c r="E18" s="171">
        <v>438</v>
      </c>
      <c r="F18" s="171">
        <v>8</v>
      </c>
      <c r="G18" s="194" t="s">
        <v>216</v>
      </c>
      <c r="H18" s="241" t="s">
        <v>217</v>
      </c>
      <c r="I18" s="241" t="s">
        <v>169</v>
      </c>
      <c r="J18" s="241">
        <v>3</v>
      </c>
      <c r="K18" s="241">
        <v>2</v>
      </c>
      <c r="L18" s="262">
        <v>335</v>
      </c>
      <c r="M18" s="263">
        <v>315</v>
      </c>
      <c r="N18" s="264">
        <v>358</v>
      </c>
      <c r="O18" s="190"/>
      <c r="P18" s="190"/>
      <c r="Q18" s="190"/>
      <c r="R18" s="190"/>
      <c r="S18" s="190"/>
      <c r="T18" s="190"/>
      <c r="U18" s="190"/>
      <c r="V18" s="190"/>
      <c r="W18" s="190"/>
      <c r="X18" s="190"/>
      <c r="Y18" s="172">
        <v>129</v>
      </c>
      <c r="Z18" s="172">
        <v>117</v>
      </c>
      <c r="AA18" s="190"/>
      <c r="AB18" s="190"/>
      <c r="AC18" s="190"/>
      <c r="AD18" s="190"/>
      <c r="AE18" s="190"/>
      <c r="AF18" s="190"/>
      <c r="AG18" s="190"/>
      <c r="AH18" s="190"/>
      <c r="AI18" s="190"/>
      <c r="AJ18" s="190"/>
      <c r="AK18" s="172">
        <v>142</v>
      </c>
      <c r="AL18" s="172">
        <v>145</v>
      </c>
      <c r="AM18" s="265"/>
      <c r="AN18" s="265"/>
      <c r="AO18" s="183">
        <v>75</v>
      </c>
      <c r="AP18" s="184">
        <v>144</v>
      </c>
      <c r="AQ18" s="182">
        <v>81.050656660412756</v>
      </c>
      <c r="AR18" s="182">
        <v>133.25</v>
      </c>
      <c r="AS18" s="182"/>
      <c r="AT18" s="182"/>
      <c r="AU18" s="182"/>
      <c r="AV18" s="182">
        <v>4</v>
      </c>
      <c r="AW18" s="182">
        <v>4</v>
      </c>
      <c r="AX18" s="182">
        <v>4</v>
      </c>
      <c r="AY18" s="182"/>
      <c r="AZ18" s="182"/>
      <c r="BA18" s="182"/>
      <c r="BB18" s="182"/>
      <c r="BC18" s="182"/>
      <c r="BD18" s="182"/>
      <c r="BE18" s="182"/>
      <c r="BF18" s="182"/>
      <c r="BG18" s="182"/>
      <c r="BH18" s="182">
        <v>6</v>
      </c>
      <c r="BI18" s="182">
        <v>8</v>
      </c>
      <c r="BJ18" s="182"/>
      <c r="BK18" s="182"/>
      <c r="BL18" s="182"/>
      <c r="BM18" s="182"/>
      <c r="BN18" s="182"/>
      <c r="BO18" s="182"/>
      <c r="BP18" s="182"/>
      <c r="BQ18" s="228" t="s">
        <v>185</v>
      </c>
      <c r="BR18" s="228" t="s">
        <v>186</v>
      </c>
      <c r="BS18" s="228" t="s">
        <v>218</v>
      </c>
      <c r="BT18" s="228" t="s">
        <v>188</v>
      </c>
      <c r="BU18" s="228">
        <v>52</v>
      </c>
      <c r="BV18" s="228" t="s">
        <v>219</v>
      </c>
      <c r="BW18" s="228" t="s">
        <v>173</v>
      </c>
      <c r="BX18" s="186">
        <v>0</v>
      </c>
      <c r="BY18" s="182">
        <v>12</v>
      </c>
      <c r="BZ18" s="182">
        <v>6</v>
      </c>
      <c r="CA18" s="182">
        <v>6</v>
      </c>
      <c r="CB18" s="182">
        <v>14</v>
      </c>
      <c r="CC18" s="182">
        <v>7</v>
      </c>
      <c r="CD18" s="182">
        <v>7</v>
      </c>
      <c r="CE18" s="228">
        <v>5</v>
      </c>
      <c r="CF18" s="228">
        <v>6</v>
      </c>
      <c r="CG18" s="113">
        <v>2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85">
        <v>13</v>
      </c>
      <c r="CO18" s="181">
        <v>13</v>
      </c>
      <c r="CP18" s="187">
        <v>1</v>
      </c>
      <c r="CQ18" s="173">
        <v>3.880597014925373E-2</v>
      </c>
      <c r="CR18" s="173">
        <v>3.880597014925373E-2</v>
      </c>
      <c r="CS18" s="173"/>
      <c r="CT18" s="173"/>
      <c r="CU18" s="253">
        <v>2791</v>
      </c>
      <c r="CV18" s="220"/>
      <c r="CW18" s="254">
        <f t="shared" si="0"/>
        <v>0</v>
      </c>
      <c r="CX18" s="15">
        <f t="shared" si="1"/>
        <v>26</v>
      </c>
      <c r="CY18" s="241">
        <f t="shared" si="2"/>
        <v>13</v>
      </c>
      <c r="CZ18" s="241" t="str">
        <f>IFERROR(ROUND(CY18/#REF!,1),"")</f>
        <v/>
      </c>
      <c r="DA18" s="254">
        <f t="shared" si="3"/>
        <v>13</v>
      </c>
      <c r="DB18" s="246">
        <f t="shared" si="4"/>
        <v>1</v>
      </c>
      <c r="DD18" s="15" t="str">
        <f>IFERROR(#REF!-AO18,"")</f>
        <v/>
      </c>
      <c r="DF18" s="266" t="str">
        <f>IFERROR(#REF!-L18,"")</f>
        <v/>
      </c>
      <c r="DG18" s="228" t="e">
        <f>IF(#REF!&gt;AP18,0,1)</f>
        <v>#REF!</v>
      </c>
      <c r="DH18" s="228">
        <f t="shared" si="5"/>
        <v>0</v>
      </c>
      <c r="DI18" s="228">
        <f t="shared" si="6"/>
        <v>1</v>
      </c>
      <c r="DJ18" s="228"/>
      <c r="DK18" s="228"/>
      <c r="DL18" s="228"/>
      <c r="DM18" s="228"/>
      <c r="DN18" s="228"/>
      <c r="DO18" s="228"/>
      <c r="DP18" s="228"/>
      <c r="DQ18" s="228"/>
      <c r="DR18" s="228"/>
      <c r="DS18" s="228"/>
      <c r="DT18" s="228"/>
      <c r="DU18" s="228"/>
      <c r="DV18" s="228"/>
      <c r="DW18" s="228"/>
      <c r="DX18" s="228"/>
      <c r="DY18" s="228"/>
      <c r="DZ18" s="228"/>
      <c r="EA18" s="228"/>
      <c r="EB18" s="228"/>
    </row>
    <row r="19" spans="1:132" s="195" customFormat="1" ht="31.5" customHeight="1" x14ac:dyDescent="0.2">
      <c r="A19" s="191">
        <v>2022</v>
      </c>
      <c r="B19" s="171">
        <v>1</v>
      </c>
      <c r="C19" s="261">
        <v>44560</v>
      </c>
      <c r="D19" s="171">
        <v>334</v>
      </c>
      <c r="E19" s="171">
        <v>254</v>
      </c>
      <c r="F19" s="171">
        <v>49</v>
      </c>
      <c r="G19" s="194" t="s">
        <v>220</v>
      </c>
      <c r="H19" s="241" t="s">
        <v>179</v>
      </c>
      <c r="I19" s="241" t="s">
        <v>221</v>
      </c>
      <c r="J19" s="241">
        <v>4</v>
      </c>
      <c r="K19" s="241">
        <v>2</v>
      </c>
      <c r="L19" s="262">
        <v>203</v>
      </c>
      <c r="M19" s="263">
        <v>188</v>
      </c>
      <c r="N19" s="264">
        <v>217</v>
      </c>
      <c r="O19" s="190">
        <v>252</v>
      </c>
      <c r="P19" s="190">
        <v>254</v>
      </c>
      <c r="Q19" s="190">
        <v>250</v>
      </c>
      <c r="R19" s="190">
        <v>252</v>
      </c>
      <c r="S19" s="190">
        <v>253</v>
      </c>
      <c r="T19" s="190">
        <v>210</v>
      </c>
      <c r="U19" s="190">
        <v>193</v>
      </c>
      <c r="V19" s="190">
        <v>195</v>
      </c>
      <c r="W19" s="190">
        <v>187</v>
      </c>
      <c r="X19" s="190">
        <v>201</v>
      </c>
      <c r="Y19" s="172">
        <v>157</v>
      </c>
      <c r="Z19" s="172">
        <v>153</v>
      </c>
      <c r="AA19" s="190">
        <v>262</v>
      </c>
      <c r="AB19" s="190">
        <v>285</v>
      </c>
      <c r="AC19" s="190">
        <v>330</v>
      </c>
      <c r="AD19" s="190">
        <v>310</v>
      </c>
      <c r="AE19" s="190">
        <v>270</v>
      </c>
      <c r="AF19" s="190">
        <v>188</v>
      </c>
      <c r="AG19" s="190">
        <v>200</v>
      </c>
      <c r="AH19" s="190">
        <v>209</v>
      </c>
      <c r="AI19" s="190">
        <v>198</v>
      </c>
      <c r="AJ19" s="190">
        <v>190</v>
      </c>
      <c r="AK19" s="172">
        <v>150</v>
      </c>
      <c r="AL19" s="172">
        <v>150</v>
      </c>
      <c r="AM19" s="265">
        <v>271.8</v>
      </c>
      <c r="AN19" s="265">
        <v>197.1</v>
      </c>
      <c r="AO19" s="183">
        <v>94</v>
      </c>
      <c r="AP19" s="184">
        <v>153</v>
      </c>
      <c r="AQ19" s="182">
        <v>94.426229508196727</v>
      </c>
      <c r="AR19" s="182">
        <v>152.5</v>
      </c>
      <c r="AS19" s="182"/>
      <c r="AT19" s="182"/>
      <c r="AU19" s="182"/>
      <c r="AV19" s="182">
        <v>6</v>
      </c>
      <c r="AW19" s="182">
        <v>6</v>
      </c>
      <c r="AX19" s="182">
        <v>2</v>
      </c>
      <c r="AY19" s="182"/>
      <c r="AZ19" s="182"/>
      <c r="BA19" s="182"/>
      <c r="BB19" s="182"/>
      <c r="BC19" s="182"/>
      <c r="BD19" s="182"/>
      <c r="BE19" s="182"/>
      <c r="BF19" s="182"/>
      <c r="BG19" s="182"/>
      <c r="BH19" s="182">
        <v>12</v>
      </c>
      <c r="BI19" s="182">
        <v>10</v>
      </c>
      <c r="BJ19" s="182"/>
      <c r="BK19" s="182"/>
      <c r="BL19" s="182"/>
      <c r="BM19" s="182"/>
      <c r="BN19" s="182"/>
      <c r="BO19" s="182"/>
      <c r="BP19" s="182"/>
      <c r="BQ19" s="228" t="s">
        <v>180</v>
      </c>
      <c r="BR19" s="228" t="s">
        <v>181</v>
      </c>
      <c r="BS19" s="228" t="s">
        <v>182</v>
      </c>
      <c r="BT19" s="228"/>
      <c r="BU19" s="228">
        <v>52</v>
      </c>
      <c r="BV19" s="228" t="s">
        <v>220</v>
      </c>
      <c r="BW19" s="228" t="s">
        <v>222</v>
      </c>
      <c r="BX19" s="186">
        <v>0</v>
      </c>
      <c r="BY19" s="182">
        <v>14</v>
      </c>
      <c r="BZ19" s="182">
        <v>7</v>
      </c>
      <c r="CA19" s="182">
        <v>7</v>
      </c>
      <c r="CB19" s="182">
        <v>22</v>
      </c>
      <c r="CC19" s="182">
        <v>11</v>
      </c>
      <c r="CD19" s="182">
        <v>11</v>
      </c>
      <c r="CE19" s="228">
        <v>9</v>
      </c>
      <c r="CF19" s="228">
        <v>8</v>
      </c>
      <c r="CG19" s="113">
        <v>1</v>
      </c>
      <c r="CH19" s="113">
        <v>0</v>
      </c>
      <c r="CI19" s="113">
        <v>0</v>
      </c>
      <c r="CJ19" s="113">
        <v>0</v>
      </c>
      <c r="CK19" s="113">
        <v>0</v>
      </c>
      <c r="CL19" s="113">
        <v>0</v>
      </c>
      <c r="CM19" s="113">
        <v>0</v>
      </c>
      <c r="CN19" s="185">
        <v>18</v>
      </c>
      <c r="CO19" s="181">
        <v>18</v>
      </c>
      <c r="CP19" s="187">
        <v>1</v>
      </c>
      <c r="CQ19" s="173">
        <v>8.8669950738916259E-2</v>
      </c>
      <c r="CR19" s="173">
        <v>8.8669950738916259E-2</v>
      </c>
      <c r="CS19" s="173">
        <v>9.1324200913242018E-2</v>
      </c>
      <c r="CT19" s="173">
        <v>9.1324200913242018E-2</v>
      </c>
      <c r="CU19" s="253">
        <v>2791</v>
      </c>
      <c r="CV19" s="220">
        <v>-1</v>
      </c>
      <c r="CW19" s="254">
        <f t="shared" si="0"/>
        <v>0</v>
      </c>
      <c r="CX19" s="15">
        <f t="shared" si="1"/>
        <v>36</v>
      </c>
      <c r="CY19" s="241">
        <f t="shared" si="2"/>
        <v>18</v>
      </c>
      <c r="CZ19" s="241" t="str">
        <f>IFERROR(ROUND(CY19/#REF!,1),"")</f>
        <v/>
      </c>
      <c r="DA19" s="254">
        <f t="shared" si="3"/>
        <v>18</v>
      </c>
      <c r="DB19" s="246">
        <f t="shared" si="4"/>
        <v>1</v>
      </c>
      <c r="DD19" s="15" t="str">
        <f>IFERROR(#REF!-AO19,"")</f>
        <v/>
      </c>
      <c r="DF19" s="266" t="str">
        <f>IFERROR(#REF!-L19,"")</f>
        <v/>
      </c>
      <c r="DG19" s="228" t="e">
        <f>IF(#REF!&gt;AP19,0,1)</f>
        <v>#REF!</v>
      </c>
      <c r="DH19" s="228">
        <f t="shared" si="5"/>
        <v>1</v>
      </c>
      <c r="DI19" s="228">
        <f t="shared" si="6"/>
        <v>1</v>
      </c>
      <c r="DJ19" s="228"/>
      <c r="DK19" s="228"/>
      <c r="DL19" s="228"/>
      <c r="DM19" s="228"/>
      <c r="DN19" s="228"/>
      <c r="DO19" s="228"/>
      <c r="DP19" s="228"/>
      <c r="DQ19" s="228"/>
      <c r="DR19" s="228"/>
      <c r="DS19" s="228"/>
      <c r="DT19" s="228"/>
      <c r="DU19" s="228"/>
      <c r="DV19" s="228"/>
      <c r="DW19" s="228"/>
      <c r="DX19" s="228"/>
      <c r="DY19" s="228"/>
      <c r="DZ19" s="228"/>
      <c r="EA19" s="228"/>
      <c r="EB19" s="228"/>
    </row>
    <row r="20" spans="1:132" s="195" customFormat="1" ht="31.5" customHeight="1" x14ac:dyDescent="0.2">
      <c r="A20" s="191">
        <v>2022</v>
      </c>
      <c r="B20" s="171">
        <v>1</v>
      </c>
      <c r="C20" s="261">
        <v>44562</v>
      </c>
      <c r="D20" s="171">
        <v>167</v>
      </c>
      <c r="E20" s="171">
        <v>308</v>
      </c>
      <c r="F20" s="171">
        <v>2</v>
      </c>
      <c r="G20" s="194" t="s">
        <v>223</v>
      </c>
      <c r="H20" s="241" t="s">
        <v>224</v>
      </c>
      <c r="I20" s="241" t="s">
        <v>225</v>
      </c>
      <c r="J20" s="241">
        <v>2</v>
      </c>
      <c r="K20" s="241">
        <v>1</v>
      </c>
      <c r="L20" s="262">
        <v>297</v>
      </c>
      <c r="M20" s="263">
        <v>276</v>
      </c>
      <c r="N20" s="264">
        <v>317</v>
      </c>
      <c r="O20" s="190"/>
      <c r="P20" s="190">
        <v>430</v>
      </c>
      <c r="Q20" s="190">
        <v>410</v>
      </c>
      <c r="R20" s="190">
        <v>455</v>
      </c>
      <c r="S20" s="190">
        <v>430</v>
      </c>
      <c r="T20" s="190"/>
      <c r="U20" s="190">
        <v>380</v>
      </c>
      <c r="V20" s="190">
        <v>385</v>
      </c>
      <c r="W20" s="190">
        <v>370</v>
      </c>
      <c r="X20" s="190">
        <v>370</v>
      </c>
      <c r="Y20" s="172">
        <v>220</v>
      </c>
      <c r="Z20" s="172">
        <v>220</v>
      </c>
      <c r="AA20" s="190">
        <v>450</v>
      </c>
      <c r="AB20" s="190">
        <v>420</v>
      </c>
      <c r="AC20" s="190">
        <v>416</v>
      </c>
      <c r="AD20" s="190">
        <v>403</v>
      </c>
      <c r="AE20" s="190">
        <v>400</v>
      </c>
      <c r="AF20" s="190">
        <v>369</v>
      </c>
      <c r="AG20" s="190">
        <v>380</v>
      </c>
      <c r="AH20" s="190">
        <v>360</v>
      </c>
      <c r="AI20" s="190">
        <v>340</v>
      </c>
      <c r="AJ20" s="190">
        <v>360</v>
      </c>
      <c r="AK20" s="172">
        <v>220</v>
      </c>
      <c r="AL20" s="172">
        <v>220</v>
      </c>
      <c r="AM20" s="265">
        <v>423.77777777777783</v>
      </c>
      <c r="AN20" s="265">
        <v>368.22222222222217</v>
      </c>
      <c r="AO20" s="183">
        <v>52</v>
      </c>
      <c r="AP20" s="184">
        <v>277</v>
      </c>
      <c r="AQ20" s="182">
        <v>32.727272727272727</v>
      </c>
      <c r="AR20" s="182">
        <v>220</v>
      </c>
      <c r="AS20" s="182"/>
      <c r="AT20" s="182"/>
      <c r="AU20" s="182"/>
      <c r="AV20" s="182">
        <v>1</v>
      </c>
      <c r="AW20" s="182">
        <v>4</v>
      </c>
      <c r="AX20" s="182">
        <v>4</v>
      </c>
      <c r="AY20" s="182"/>
      <c r="AZ20" s="182"/>
      <c r="BA20" s="182"/>
      <c r="BB20" s="182"/>
      <c r="BC20" s="182"/>
      <c r="BD20" s="182"/>
      <c r="BE20" s="182"/>
      <c r="BF20" s="182"/>
      <c r="BG20" s="182"/>
      <c r="BH20" s="182">
        <v>4</v>
      </c>
      <c r="BI20" s="182">
        <v>4</v>
      </c>
      <c r="BJ20" s="182">
        <v>4</v>
      </c>
      <c r="BK20" s="182"/>
      <c r="BL20" s="182"/>
      <c r="BM20" s="182"/>
      <c r="BN20" s="182"/>
      <c r="BO20" s="182"/>
      <c r="BP20" s="182"/>
      <c r="BQ20" s="228" t="s">
        <v>180</v>
      </c>
      <c r="BR20" s="228" t="s">
        <v>192</v>
      </c>
      <c r="BS20" s="228"/>
      <c r="BT20" s="228"/>
      <c r="BU20" s="228">
        <v>52</v>
      </c>
      <c r="BV20" s="228" t="s">
        <v>223</v>
      </c>
      <c r="BW20" s="228" t="s">
        <v>173</v>
      </c>
      <c r="BX20" s="186">
        <v>0</v>
      </c>
      <c r="BY20" s="182">
        <v>9</v>
      </c>
      <c r="BZ20" s="182">
        <v>9</v>
      </c>
      <c r="CA20" s="182">
        <v>9</v>
      </c>
      <c r="CB20" s="182">
        <v>12</v>
      </c>
      <c r="CC20" s="182">
        <v>12</v>
      </c>
      <c r="CD20" s="182">
        <v>12</v>
      </c>
      <c r="CE20" s="228">
        <v>5</v>
      </c>
      <c r="CF20" s="228">
        <v>8</v>
      </c>
      <c r="CG20" s="113">
        <v>8</v>
      </c>
      <c r="CH20" s="113">
        <v>0</v>
      </c>
      <c r="CI20" s="113">
        <v>0</v>
      </c>
      <c r="CJ20" s="113">
        <v>0</v>
      </c>
      <c r="CK20" s="113">
        <v>0</v>
      </c>
      <c r="CL20" s="113">
        <v>0</v>
      </c>
      <c r="CM20" s="113">
        <v>0</v>
      </c>
      <c r="CN20" s="185">
        <v>21</v>
      </c>
      <c r="CO20" s="181">
        <v>21</v>
      </c>
      <c r="CP20" s="187">
        <v>1</v>
      </c>
      <c r="CQ20" s="173">
        <v>7.0707070707070704E-2</v>
      </c>
      <c r="CR20" s="173">
        <v>7.0707070707070704E-2</v>
      </c>
      <c r="CS20" s="173">
        <v>5.7030778515389263E-2</v>
      </c>
      <c r="CT20" s="173">
        <v>5.7030778515389263E-2</v>
      </c>
      <c r="CU20" s="253">
        <v>2791</v>
      </c>
      <c r="CV20" s="220">
        <v>-1</v>
      </c>
      <c r="CW20" s="254">
        <f t="shared" si="0"/>
        <v>0</v>
      </c>
      <c r="CX20" s="15">
        <f t="shared" si="1"/>
        <v>21</v>
      </c>
      <c r="CY20" s="241">
        <f t="shared" si="2"/>
        <v>21</v>
      </c>
      <c r="CZ20" s="241" t="str">
        <f>IFERROR(ROUND(CY20/#REF!,1),"")</f>
        <v/>
      </c>
      <c r="DA20" s="254">
        <f t="shared" si="3"/>
        <v>21</v>
      </c>
      <c r="DB20" s="246">
        <f t="shared" si="4"/>
        <v>1</v>
      </c>
      <c r="DD20" s="15" t="str">
        <f>IFERROR(#REF!-AO20,"")</f>
        <v/>
      </c>
      <c r="DF20" s="266" t="str">
        <f>IFERROR(#REF!-L20,"")</f>
        <v/>
      </c>
      <c r="DG20" s="228" t="e">
        <f>IF(#REF!&gt;AP20,0,1)</f>
        <v>#REF!</v>
      </c>
      <c r="DH20" s="228">
        <f t="shared" si="5"/>
        <v>1</v>
      </c>
      <c r="DI20" s="228">
        <f t="shared" si="6"/>
        <v>0</v>
      </c>
      <c r="DJ20" s="228"/>
      <c r="DK20" s="228"/>
      <c r="DL20" s="228"/>
      <c r="DM20" s="228"/>
      <c r="DN20" s="228"/>
      <c r="DO20" s="228"/>
      <c r="DP20" s="228"/>
      <c r="DQ20" s="228"/>
      <c r="DR20" s="228"/>
      <c r="DS20" s="228"/>
      <c r="DT20" s="228"/>
      <c r="DU20" s="228"/>
      <c r="DV20" s="228"/>
      <c r="DW20" s="228"/>
      <c r="DX20" s="228"/>
      <c r="DY20" s="228"/>
      <c r="DZ20" s="228"/>
      <c r="EA20" s="228"/>
      <c r="EB20" s="228"/>
    </row>
    <row r="21" spans="1:132" s="195" customFormat="1" ht="31.5" customHeight="1" x14ac:dyDescent="0.2">
      <c r="A21" s="191">
        <v>2022</v>
      </c>
      <c r="B21" s="171">
        <v>1</v>
      </c>
      <c r="C21" s="261">
        <v>44562</v>
      </c>
      <c r="D21" s="171">
        <v>137</v>
      </c>
      <c r="E21" s="171">
        <v>273</v>
      </c>
      <c r="F21" s="171">
        <v>3</v>
      </c>
      <c r="G21" s="194" t="s">
        <v>174</v>
      </c>
      <c r="H21" s="241" t="s">
        <v>175</v>
      </c>
      <c r="I21" s="241" t="s">
        <v>169</v>
      </c>
      <c r="J21" s="241">
        <v>3</v>
      </c>
      <c r="K21" s="241">
        <v>2</v>
      </c>
      <c r="L21" s="262">
        <v>564</v>
      </c>
      <c r="M21" s="263">
        <v>524</v>
      </c>
      <c r="N21" s="264">
        <v>603</v>
      </c>
      <c r="O21" s="190"/>
      <c r="P21" s="190">
        <v>840</v>
      </c>
      <c r="Q21" s="190">
        <v>752</v>
      </c>
      <c r="R21" s="190">
        <v>717</v>
      </c>
      <c r="S21" s="190">
        <v>720</v>
      </c>
      <c r="T21" s="190"/>
      <c r="U21" s="190">
        <v>610</v>
      </c>
      <c r="V21" s="190">
        <v>590</v>
      </c>
      <c r="W21" s="190">
        <v>589</v>
      </c>
      <c r="X21" s="190">
        <v>586</v>
      </c>
      <c r="Y21" s="172">
        <v>125</v>
      </c>
      <c r="Z21" s="172">
        <v>126</v>
      </c>
      <c r="AA21" s="190">
        <v>762</v>
      </c>
      <c r="AB21" s="190">
        <v>730</v>
      </c>
      <c r="AC21" s="190">
        <v>704</v>
      </c>
      <c r="AD21" s="190">
        <v>710</v>
      </c>
      <c r="AE21" s="190">
        <v>721</v>
      </c>
      <c r="AF21" s="190">
        <v>595</v>
      </c>
      <c r="AG21" s="190">
        <v>599</v>
      </c>
      <c r="AH21" s="190">
        <v>591</v>
      </c>
      <c r="AI21" s="190">
        <v>589</v>
      </c>
      <c r="AJ21" s="190">
        <v>600</v>
      </c>
      <c r="AK21" s="172">
        <v>133</v>
      </c>
      <c r="AL21" s="172">
        <v>131</v>
      </c>
      <c r="AM21" s="265">
        <v>739.55555555555554</v>
      </c>
      <c r="AN21" s="265">
        <v>594.33333333333337</v>
      </c>
      <c r="AO21" s="183">
        <v>93</v>
      </c>
      <c r="AP21" s="184">
        <v>116</v>
      </c>
      <c r="AQ21" s="182">
        <v>83.883495145631059</v>
      </c>
      <c r="AR21" s="182">
        <v>128.75</v>
      </c>
      <c r="AS21" s="182"/>
      <c r="AT21" s="182"/>
      <c r="AU21" s="182"/>
      <c r="AV21" s="182">
        <v>4</v>
      </c>
      <c r="AW21" s="182">
        <v>6</v>
      </c>
      <c r="AX21" s="182"/>
      <c r="AY21" s="182"/>
      <c r="AZ21" s="182"/>
      <c r="BA21" s="182"/>
      <c r="BB21" s="182"/>
      <c r="BC21" s="182"/>
      <c r="BD21" s="182"/>
      <c r="BE21" s="182"/>
      <c r="BF21" s="182"/>
      <c r="BG21" s="182"/>
      <c r="BH21" s="182">
        <v>4</v>
      </c>
      <c r="BI21" s="182">
        <v>6</v>
      </c>
      <c r="BJ21" s="182">
        <v>8</v>
      </c>
      <c r="BK21" s="182"/>
      <c r="BL21" s="182"/>
      <c r="BM21" s="182"/>
      <c r="BN21" s="182"/>
      <c r="BO21" s="182"/>
      <c r="BP21" s="182"/>
      <c r="BQ21" s="228" t="s">
        <v>176</v>
      </c>
      <c r="BR21" s="228"/>
      <c r="BS21" s="228"/>
      <c r="BT21" s="228"/>
      <c r="BU21" s="228">
        <v>52</v>
      </c>
      <c r="BV21" s="228" t="s">
        <v>177</v>
      </c>
      <c r="BW21" s="228" t="s">
        <v>173</v>
      </c>
      <c r="BX21" s="186">
        <v>0</v>
      </c>
      <c r="BY21" s="182">
        <v>10</v>
      </c>
      <c r="BZ21" s="182">
        <v>5</v>
      </c>
      <c r="CA21" s="182">
        <v>5</v>
      </c>
      <c r="CB21" s="182">
        <v>18</v>
      </c>
      <c r="CC21" s="182">
        <v>9</v>
      </c>
      <c r="CD21" s="182">
        <v>9</v>
      </c>
      <c r="CE21" s="228">
        <v>4</v>
      </c>
      <c r="CF21" s="228">
        <v>6</v>
      </c>
      <c r="CG21" s="113">
        <v>4</v>
      </c>
      <c r="CH21" s="113">
        <v>0</v>
      </c>
      <c r="CI21" s="113">
        <v>0</v>
      </c>
      <c r="CJ21" s="113">
        <v>0</v>
      </c>
      <c r="CK21" s="113">
        <v>0</v>
      </c>
      <c r="CL21" s="113">
        <v>0</v>
      </c>
      <c r="CM21" s="113">
        <v>0</v>
      </c>
      <c r="CN21" s="185">
        <v>14</v>
      </c>
      <c r="CO21" s="181">
        <v>14</v>
      </c>
      <c r="CP21" s="187">
        <v>1</v>
      </c>
      <c r="CQ21" s="173">
        <v>2.4822695035460991E-2</v>
      </c>
      <c r="CR21" s="173">
        <v>2.4822695035460991E-2</v>
      </c>
      <c r="CS21" s="173">
        <v>2.3555804823331462E-2</v>
      </c>
      <c r="CT21" s="173">
        <v>2.3555804823331462E-2</v>
      </c>
      <c r="CU21" s="253">
        <v>2791</v>
      </c>
      <c r="CV21" s="220">
        <v>-1</v>
      </c>
      <c r="CW21" s="254">
        <f t="shared" si="0"/>
        <v>0</v>
      </c>
      <c r="CX21" s="15">
        <f t="shared" si="1"/>
        <v>28</v>
      </c>
      <c r="CY21" s="241">
        <f t="shared" si="2"/>
        <v>14</v>
      </c>
      <c r="CZ21" s="241" t="str">
        <f>IFERROR(ROUND(CY21/#REF!,1),"")</f>
        <v/>
      </c>
      <c r="DA21" s="254">
        <f t="shared" si="3"/>
        <v>14</v>
      </c>
      <c r="DB21" s="246">
        <f t="shared" si="4"/>
        <v>1</v>
      </c>
      <c r="DD21" s="15" t="str">
        <f>IFERROR(#REF!-AO21,"")</f>
        <v/>
      </c>
      <c r="DF21" s="266" t="str">
        <f>IFERROR(#REF!-L21,"")</f>
        <v/>
      </c>
      <c r="DG21" s="228" t="e">
        <f>IF(#REF!&gt;AP21,0,1)</f>
        <v>#REF!</v>
      </c>
      <c r="DH21" s="228">
        <f t="shared" si="5"/>
        <v>1</v>
      </c>
      <c r="DI21" s="228">
        <f t="shared" si="6"/>
        <v>1</v>
      </c>
      <c r="DJ21" s="228"/>
      <c r="DK21" s="228"/>
      <c r="DL21" s="228"/>
      <c r="DM21" s="228"/>
      <c r="DN21" s="228"/>
      <c r="DO21" s="228"/>
      <c r="DP21" s="228"/>
      <c r="DQ21" s="228"/>
      <c r="DR21" s="228"/>
      <c r="DS21" s="228"/>
      <c r="DT21" s="228"/>
      <c r="DU21" s="228"/>
      <c r="DV21" s="228"/>
      <c r="DW21" s="228"/>
      <c r="DX21" s="228"/>
      <c r="DY21" s="228"/>
      <c r="DZ21" s="228"/>
      <c r="EA21" s="228"/>
      <c r="EB21" s="228"/>
    </row>
    <row r="22" spans="1:132" s="195" customFormat="1" ht="31.5" customHeight="1" x14ac:dyDescent="0.2">
      <c r="A22" s="191">
        <v>2022</v>
      </c>
      <c r="B22" s="171">
        <v>1</v>
      </c>
      <c r="C22" s="261">
        <v>44562</v>
      </c>
      <c r="D22" s="171">
        <v>416</v>
      </c>
      <c r="E22" s="171">
        <v>659</v>
      </c>
      <c r="F22" s="171">
        <v>3</v>
      </c>
      <c r="G22" s="194" t="s">
        <v>183</v>
      </c>
      <c r="H22" s="241" t="s">
        <v>184</v>
      </c>
      <c r="I22" s="241" t="s">
        <v>169</v>
      </c>
      <c r="J22" s="241">
        <v>2</v>
      </c>
      <c r="K22" s="241">
        <v>1</v>
      </c>
      <c r="L22" s="262">
        <v>301</v>
      </c>
      <c r="M22" s="263">
        <v>283</v>
      </c>
      <c r="N22" s="264">
        <v>322</v>
      </c>
      <c r="O22" s="190"/>
      <c r="P22" s="190">
        <v>526</v>
      </c>
      <c r="Q22" s="190">
        <v>482</v>
      </c>
      <c r="R22" s="190">
        <v>450</v>
      </c>
      <c r="S22" s="190">
        <v>441</v>
      </c>
      <c r="T22" s="190"/>
      <c r="U22" s="190">
        <v>330</v>
      </c>
      <c r="V22" s="190">
        <v>316</v>
      </c>
      <c r="W22" s="190">
        <v>314</v>
      </c>
      <c r="X22" s="190">
        <v>315</v>
      </c>
      <c r="Y22" s="172">
        <v>130</v>
      </c>
      <c r="Z22" s="172">
        <v>130</v>
      </c>
      <c r="AA22" s="190">
        <v>461</v>
      </c>
      <c r="AB22" s="190">
        <v>404</v>
      </c>
      <c r="AC22" s="190">
        <v>370</v>
      </c>
      <c r="AD22" s="190">
        <v>394</v>
      </c>
      <c r="AE22" s="190">
        <v>411</v>
      </c>
      <c r="AF22" s="190">
        <v>320</v>
      </c>
      <c r="AG22" s="190">
        <v>316</v>
      </c>
      <c r="AH22" s="190">
        <v>307</v>
      </c>
      <c r="AI22" s="190">
        <v>315</v>
      </c>
      <c r="AJ22" s="190">
        <v>320</v>
      </c>
      <c r="AK22" s="172">
        <v>130</v>
      </c>
      <c r="AL22" s="172">
        <v>130</v>
      </c>
      <c r="AM22" s="265">
        <v>437.66666666666669</v>
      </c>
      <c r="AN22" s="265">
        <v>317</v>
      </c>
      <c r="AO22" s="183">
        <v>55</v>
      </c>
      <c r="AP22" s="184">
        <v>131</v>
      </c>
      <c r="AQ22" s="182">
        <v>55.384615384615387</v>
      </c>
      <c r="AR22" s="182">
        <v>130</v>
      </c>
      <c r="AS22" s="182"/>
      <c r="AT22" s="182"/>
      <c r="AU22" s="182"/>
      <c r="AV22" s="182">
        <v>2</v>
      </c>
      <c r="AW22" s="182">
        <v>4</v>
      </c>
      <c r="AX22" s="182">
        <v>3</v>
      </c>
      <c r="AY22" s="182"/>
      <c r="AZ22" s="182"/>
      <c r="BA22" s="182"/>
      <c r="BB22" s="182"/>
      <c r="BC22" s="182"/>
      <c r="BD22" s="182"/>
      <c r="BE22" s="182"/>
      <c r="BF22" s="182"/>
      <c r="BG22" s="182"/>
      <c r="BH22" s="182">
        <v>3</v>
      </c>
      <c r="BI22" s="182">
        <v>8</v>
      </c>
      <c r="BJ22" s="182">
        <v>2</v>
      </c>
      <c r="BK22" s="182"/>
      <c r="BL22" s="182"/>
      <c r="BM22" s="182"/>
      <c r="BN22" s="182"/>
      <c r="BO22" s="182"/>
      <c r="BP22" s="182"/>
      <c r="BQ22" s="228" t="s">
        <v>185</v>
      </c>
      <c r="BR22" s="228" t="s">
        <v>186</v>
      </c>
      <c r="BS22" s="228" t="s">
        <v>187</v>
      </c>
      <c r="BT22" s="228" t="s">
        <v>188</v>
      </c>
      <c r="BU22" s="228">
        <v>52</v>
      </c>
      <c r="BV22" s="228" t="s">
        <v>189</v>
      </c>
      <c r="BW22" s="228" t="s">
        <v>173</v>
      </c>
      <c r="BX22" s="186">
        <v>0</v>
      </c>
      <c r="BY22" s="182">
        <v>9</v>
      </c>
      <c r="BZ22" s="182">
        <v>9</v>
      </c>
      <c r="CA22" s="182">
        <v>9</v>
      </c>
      <c r="CB22" s="182">
        <v>13</v>
      </c>
      <c r="CC22" s="182">
        <v>13</v>
      </c>
      <c r="CD22" s="182">
        <v>13</v>
      </c>
      <c r="CE22" s="228">
        <v>5</v>
      </c>
      <c r="CF22" s="228">
        <v>12</v>
      </c>
      <c r="CG22" s="113">
        <v>5</v>
      </c>
      <c r="CH22" s="113">
        <v>0</v>
      </c>
      <c r="CI22" s="113">
        <v>0</v>
      </c>
      <c r="CJ22" s="113">
        <v>0</v>
      </c>
      <c r="CK22" s="113">
        <v>0</v>
      </c>
      <c r="CL22" s="113">
        <v>0</v>
      </c>
      <c r="CM22" s="113">
        <v>0</v>
      </c>
      <c r="CN22" s="185">
        <v>22</v>
      </c>
      <c r="CO22" s="181">
        <v>22</v>
      </c>
      <c r="CP22" s="187">
        <v>1</v>
      </c>
      <c r="CQ22" s="173">
        <v>7.3089700996677748E-2</v>
      </c>
      <c r="CR22" s="173">
        <v>7.3089700996677748E-2</v>
      </c>
      <c r="CS22" s="173">
        <v>6.9400630914826497E-2</v>
      </c>
      <c r="CT22" s="173">
        <v>6.9400630914826497E-2</v>
      </c>
      <c r="CU22" s="253">
        <v>2791</v>
      </c>
      <c r="CV22" s="220">
        <v>-1</v>
      </c>
      <c r="CW22" s="254">
        <f t="shared" si="0"/>
        <v>0</v>
      </c>
      <c r="CX22" s="15">
        <f t="shared" si="1"/>
        <v>22</v>
      </c>
      <c r="CY22" s="241">
        <f t="shared" si="2"/>
        <v>22</v>
      </c>
      <c r="CZ22" s="241" t="str">
        <f>IFERROR(ROUND(CY22/#REF!,1),"")</f>
        <v/>
      </c>
      <c r="DA22" s="254">
        <f t="shared" si="3"/>
        <v>22</v>
      </c>
      <c r="DB22" s="246">
        <f t="shared" si="4"/>
        <v>1</v>
      </c>
      <c r="DD22" s="15" t="str">
        <f>IFERROR(#REF!-AO22,"")</f>
        <v/>
      </c>
      <c r="DF22" s="266" t="str">
        <f>IFERROR(#REF!-L22,"")</f>
        <v/>
      </c>
      <c r="DG22" s="228" t="e">
        <f>IF(#REF!&gt;AP22,0,1)</f>
        <v>#REF!</v>
      </c>
      <c r="DH22" s="228">
        <f t="shared" si="5"/>
        <v>1</v>
      </c>
      <c r="DI22" s="228">
        <f t="shared" si="6"/>
        <v>1</v>
      </c>
      <c r="DJ22" s="228"/>
      <c r="DK22" s="228"/>
      <c r="DL22" s="228"/>
      <c r="DM22" s="228"/>
      <c r="DN22" s="228"/>
      <c r="DO22" s="228"/>
      <c r="DP22" s="228"/>
      <c r="DQ22" s="228"/>
      <c r="DR22" s="228"/>
      <c r="DS22" s="228"/>
      <c r="DT22" s="228"/>
      <c r="DU22" s="228"/>
      <c r="DV22" s="228"/>
      <c r="DW22" s="228"/>
      <c r="DX22" s="228"/>
      <c r="DY22" s="228"/>
      <c r="DZ22" s="228"/>
      <c r="EA22" s="228"/>
      <c r="EB22" s="228"/>
    </row>
    <row r="23" spans="1:132" s="195" customFormat="1" ht="31.5" customHeight="1" x14ac:dyDescent="0.2">
      <c r="A23" s="191">
        <v>2022</v>
      </c>
      <c r="B23" s="171">
        <v>1</v>
      </c>
      <c r="C23" s="261">
        <v>44562</v>
      </c>
      <c r="D23" s="171">
        <v>407</v>
      </c>
      <c r="E23" s="171">
        <v>627</v>
      </c>
      <c r="F23" s="171">
        <v>4</v>
      </c>
      <c r="G23" s="194" t="s">
        <v>190</v>
      </c>
      <c r="H23" s="241" t="s">
        <v>191</v>
      </c>
      <c r="I23" s="241" t="s">
        <v>169</v>
      </c>
      <c r="J23" s="241">
        <v>1</v>
      </c>
      <c r="K23" s="241">
        <v>5</v>
      </c>
      <c r="L23" s="262">
        <v>418</v>
      </c>
      <c r="M23" s="263">
        <v>384</v>
      </c>
      <c r="N23" s="264">
        <v>452</v>
      </c>
      <c r="O23" s="190"/>
      <c r="P23" s="190">
        <v>498</v>
      </c>
      <c r="Q23" s="190">
        <v>536</v>
      </c>
      <c r="R23" s="190">
        <v>508</v>
      </c>
      <c r="S23" s="190">
        <v>510</v>
      </c>
      <c r="T23" s="190"/>
      <c r="U23" s="190">
        <v>429</v>
      </c>
      <c r="V23" s="190">
        <v>426</v>
      </c>
      <c r="W23" s="190">
        <v>430</v>
      </c>
      <c r="X23" s="190">
        <v>428</v>
      </c>
      <c r="Y23" s="172">
        <v>145</v>
      </c>
      <c r="Z23" s="172">
        <v>145</v>
      </c>
      <c r="AA23" s="190">
        <v>476</v>
      </c>
      <c r="AB23" s="190">
        <v>515</v>
      </c>
      <c r="AC23" s="190">
        <v>545</v>
      </c>
      <c r="AD23" s="190">
        <v>532</v>
      </c>
      <c r="AE23" s="190">
        <v>540</v>
      </c>
      <c r="AF23" s="190">
        <v>430</v>
      </c>
      <c r="AG23" s="190">
        <v>442</v>
      </c>
      <c r="AH23" s="190">
        <v>470</v>
      </c>
      <c r="AI23" s="190">
        <v>450</v>
      </c>
      <c r="AJ23" s="190">
        <v>470</v>
      </c>
      <c r="AK23" s="172">
        <v>145</v>
      </c>
      <c r="AL23" s="172">
        <v>145</v>
      </c>
      <c r="AM23" s="265">
        <v>517.77777777777783</v>
      </c>
      <c r="AN23" s="265">
        <v>441.66666666666669</v>
      </c>
      <c r="AO23" s="183">
        <v>21</v>
      </c>
      <c r="AP23" s="184">
        <v>171</v>
      </c>
      <c r="AQ23" s="182">
        <v>24.827586206896552</v>
      </c>
      <c r="AR23" s="182">
        <v>145</v>
      </c>
      <c r="AS23" s="182"/>
      <c r="AT23" s="182"/>
      <c r="AU23" s="182"/>
      <c r="AV23" s="182">
        <v>2</v>
      </c>
      <c r="AW23" s="182">
        <v>3</v>
      </c>
      <c r="AX23" s="182"/>
      <c r="AY23" s="182"/>
      <c r="AZ23" s="182"/>
      <c r="BA23" s="182"/>
      <c r="BB23" s="182"/>
      <c r="BC23" s="182"/>
      <c r="BD23" s="182"/>
      <c r="BE23" s="182"/>
      <c r="BF23" s="182"/>
      <c r="BG23" s="182"/>
      <c r="BH23" s="182">
        <v>1</v>
      </c>
      <c r="BI23" s="182">
        <v>2</v>
      </c>
      <c r="BJ23" s="182"/>
      <c r="BK23" s="182"/>
      <c r="BL23" s="182"/>
      <c r="BM23" s="182"/>
      <c r="BN23" s="182"/>
      <c r="BO23" s="182"/>
      <c r="BP23" s="182"/>
      <c r="BQ23" s="228" t="s">
        <v>180</v>
      </c>
      <c r="BR23" s="228" t="s">
        <v>192</v>
      </c>
      <c r="BS23" s="228" t="s">
        <v>193</v>
      </c>
      <c r="BT23" s="228"/>
      <c r="BU23" s="228">
        <v>52</v>
      </c>
      <c r="BV23" s="228" t="s">
        <v>194</v>
      </c>
      <c r="BW23" s="228" t="s">
        <v>173</v>
      </c>
      <c r="BX23" s="186">
        <v>0</v>
      </c>
      <c r="BY23" s="182">
        <v>5</v>
      </c>
      <c r="BZ23" s="182">
        <v>1</v>
      </c>
      <c r="CA23" s="182">
        <v>1</v>
      </c>
      <c r="CB23" s="182">
        <v>3</v>
      </c>
      <c r="CC23" s="182">
        <v>0.6</v>
      </c>
      <c r="CD23" s="182">
        <v>0</v>
      </c>
      <c r="CE23" s="228">
        <v>0</v>
      </c>
      <c r="CF23" s="228">
        <v>1</v>
      </c>
      <c r="CG23" s="113">
        <v>0</v>
      </c>
      <c r="CH23" s="113">
        <v>0</v>
      </c>
      <c r="CI23" s="113">
        <v>0</v>
      </c>
      <c r="CJ23" s="113">
        <v>0</v>
      </c>
      <c r="CK23" s="113">
        <v>0</v>
      </c>
      <c r="CL23" s="113">
        <v>0</v>
      </c>
      <c r="CM23" s="113">
        <v>0</v>
      </c>
      <c r="CN23" s="185">
        <v>1.6</v>
      </c>
      <c r="CO23" s="181">
        <v>1</v>
      </c>
      <c r="CP23" s="187">
        <v>1.6</v>
      </c>
      <c r="CQ23" s="173">
        <v>3.8277511961722489E-3</v>
      </c>
      <c r="CR23" s="173">
        <v>2.392344497607655E-3</v>
      </c>
      <c r="CS23" s="173">
        <v>3.6226415094339618E-3</v>
      </c>
      <c r="CT23" s="173">
        <v>2.264150943396227E-3</v>
      </c>
      <c r="CU23" s="253">
        <v>2791</v>
      </c>
      <c r="CV23" s="220">
        <v>-1</v>
      </c>
      <c r="CW23" s="254">
        <f t="shared" si="0"/>
        <v>0</v>
      </c>
      <c r="CX23" s="15">
        <f t="shared" si="1"/>
        <v>8</v>
      </c>
      <c r="CY23" s="241">
        <f t="shared" si="2"/>
        <v>2</v>
      </c>
      <c r="CZ23" s="241" t="str">
        <f>IFERROR(ROUND(CY23/#REF!,1),"")</f>
        <v/>
      </c>
      <c r="DA23" s="254">
        <f t="shared" si="3"/>
        <v>2</v>
      </c>
      <c r="DB23" s="246">
        <f t="shared" si="4"/>
        <v>1</v>
      </c>
      <c r="DD23" s="15" t="str">
        <f>IFERROR(#REF!-AO23,"")</f>
        <v/>
      </c>
      <c r="DF23" s="266" t="str">
        <f>IFERROR(#REF!-L23,"")</f>
        <v/>
      </c>
      <c r="DG23" s="228" t="e">
        <f>IF(#REF!&gt;AP23,0,1)</f>
        <v>#REF!</v>
      </c>
      <c r="DH23" s="228">
        <f t="shared" si="5"/>
        <v>1</v>
      </c>
      <c r="DI23" s="228">
        <f t="shared" si="6"/>
        <v>1</v>
      </c>
      <c r="DJ23" s="228"/>
      <c r="DK23" s="228"/>
      <c r="DL23" s="228"/>
      <c r="DM23" s="228"/>
      <c r="DN23" s="228"/>
      <c r="DO23" s="228"/>
      <c r="DP23" s="228"/>
      <c r="DQ23" s="228"/>
      <c r="DR23" s="228"/>
      <c r="DS23" s="228"/>
      <c r="DT23" s="228"/>
      <c r="DU23" s="228"/>
      <c r="DV23" s="228"/>
      <c r="DW23" s="228"/>
      <c r="DX23" s="228"/>
      <c r="DY23" s="228"/>
      <c r="DZ23" s="228"/>
      <c r="EA23" s="228"/>
      <c r="EB23" s="228"/>
    </row>
    <row r="24" spans="1:132" s="195" customFormat="1" ht="31.5" customHeight="1" x14ac:dyDescent="0.2">
      <c r="A24" s="191">
        <v>2022</v>
      </c>
      <c r="B24" s="171">
        <v>1</v>
      </c>
      <c r="C24" s="261">
        <v>44562</v>
      </c>
      <c r="D24" s="171">
        <v>407</v>
      </c>
      <c r="E24" s="171">
        <v>628</v>
      </c>
      <c r="F24" s="171">
        <v>4</v>
      </c>
      <c r="G24" s="194" t="s">
        <v>195</v>
      </c>
      <c r="H24" s="241" t="s">
        <v>196</v>
      </c>
      <c r="I24" s="241" t="s">
        <v>169</v>
      </c>
      <c r="J24" s="241">
        <v>1</v>
      </c>
      <c r="K24" s="241">
        <v>5</v>
      </c>
      <c r="L24" s="262">
        <v>330</v>
      </c>
      <c r="M24" s="263">
        <v>303</v>
      </c>
      <c r="N24" s="264">
        <v>356</v>
      </c>
      <c r="O24" s="190"/>
      <c r="P24" s="190">
        <v>408</v>
      </c>
      <c r="Q24" s="190">
        <v>380</v>
      </c>
      <c r="R24" s="190">
        <v>392</v>
      </c>
      <c r="S24" s="190">
        <v>390</v>
      </c>
      <c r="T24" s="190"/>
      <c r="U24" s="190">
        <v>340</v>
      </c>
      <c r="V24" s="190">
        <v>313</v>
      </c>
      <c r="W24" s="190">
        <v>341</v>
      </c>
      <c r="X24" s="190">
        <v>335</v>
      </c>
      <c r="Y24" s="172">
        <v>145</v>
      </c>
      <c r="Z24" s="172">
        <v>145</v>
      </c>
      <c r="AA24" s="190">
        <v>363</v>
      </c>
      <c r="AB24" s="190">
        <v>405</v>
      </c>
      <c r="AC24" s="190">
        <v>410</v>
      </c>
      <c r="AD24" s="190">
        <v>403</v>
      </c>
      <c r="AE24" s="190">
        <v>430</v>
      </c>
      <c r="AF24" s="190">
        <v>319</v>
      </c>
      <c r="AG24" s="190">
        <v>344</v>
      </c>
      <c r="AH24" s="190">
        <v>355</v>
      </c>
      <c r="AI24" s="190">
        <v>351</v>
      </c>
      <c r="AJ24" s="190">
        <v>365</v>
      </c>
      <c r="AK24" s="172">
        <v>145</v>
      </c>
      <c r="AL24" s="172">
        <v>145</v>
      </c>
      <c r="AM24" s="265">
        <v>397.88888888888891</v>
      </c>
      <c r="AN24" s="265">
        <v>340.33333333333331</v>
      </c>
      <c r="AO24" s="183">
        <v>21</v>
      </c>
      <c r="AP24" s="184">
        <v>171</v>
      </c>
      <c r="AQ24" s="182">
        <v>24.827586206896552</v>
      </c>
      <c r="AR24" s="182">
        <v>145</v>
      </c>
      <c r="AS24" s="182"/>
      <c r="AT24" s="182"/>
      <c r="AU24" s="182"/>
      <c r="AV24" s="182">
        <v>1</v>
      </c>
      <c r="AW24" s="182">
        <v>1</v>
      </c>
      <c r="AX24" s="182">
        <v>4</v>
      </c>
      <c r="AY24" s="182"/>
      <c r="AZ24" s="182"/>
      <c r="BA24" s="182"/>
      <c r="BB24" s="182"/>
      <c r="BC24" s="182"/>
      <c r="BD24" s="182"/>
      <c r="BE24" s="182"/>
      <c r="BF24" s="182"/>
      <c r="BG24" s="182"/>
      <c r="BH24" s="182">
        <v>2</v>
      </c>
      <c r="BI24" s="182">
        <v>1</v>
      </c>
      <c r="BJ24" s="182">
        <v>1</v>
      </c>
      <c r="BK24" s="182"/>
      <c r="BL24" s="182"/>
      <c r="BM24" s="182"/>
      <c r="BN24" s="182"/>
      <c r="BO24" s="182"/>
      <c r="BP24" s="182"/>
      <c r="BQ24" s="228" t="s">
        <v>180</v>
      </c>
      <c r="BR24" s="228" t="s">
        <v>192</v>
      </c>
      <c r="BS24" s="228" t="s">
        <v>197</v>
      </c>
      <c r="BT24" s="228"/>
      <c r="BU24" s="228">
        <v>52</v>
      </c>
      <c r="BV24" s="228" t="s">
        <v>194</v>
      </c>
      <c r="BW24" s="228" t="s">
        <v>173</v>
      </c>
      <c r="BX24" s="186">
        <v>0</v>
      </c>
      <c r="BY24" s="182">
        <v>6</v>
      </c>
      <c r="BZ24" s="182">
        <v>1.2</v>
      </c>
      <c r="CA24" s="182">
        <v>1</v>
      </c>
      <c r="CB24" s="182">
        <v>4</v>
      </c>
      <c r="CC24" s="182">
        <v>0.8</v>
      </c>
      <c r="CD24" s="182">
        <v>0</v>
      </c>
      <c r="CE24" s="228">
        <v>0</v>
      </c>
      <c r="CF24" s="228">
        <v>0</v>
      </c>
      <c r="CG24" s="113">
        <v>1</v>
      </c>
      <c r="CH24" s="113">
        <v>0</v>
      </c>
      <c r="CI24" s="113">
        <v>0</v>
      </c>
      <c r="CJ24" s="113">
        <v>0</v>
      </c>
      <c r="CK24" s="113">
        <v>0</v>
      </c>
      <c r="CL24" s="113">
        <v>0</v>
      </c>
      <c r="CM24" s="113">
        <v>0</v>
      </c>
      <c r="CN24" s="185">
        <v>2</v>
      </c>
      <c r="CO24" s="181">
        <v>1</v>
      </c>
      <c r="CP24" s="187">
        <v>2</v>
      </c>
      <c r="CQ24" s="173">
        <v>6.0606060606060606E-3</v>
      </c>
      <c r="CR24" s="173">
        <v>3.0303030303030299E-3</v>
      </c>
      <c r="CS24" s="173">
        <v>5.8765915768854071E-3</v>
      </c>
      <c r="CT24" s="173">
        <v>2.938295788442704E-3</v>
      </c>
      <c r="CU24" s="253">
        <v>2791</v>
      </c>
      <c r="CV24" s="220">
        <v>-1</v>
      </c>
      <c r="CW24" s="254">
        <f t="shared" si="0"/>
        <v>0</v>
      </c>
      <c r="CX24" s="15">
        <f t="shared" si="1"/>
        <v>10</v>
      </c>
      <c r="CY24" s="241">
        <f t="shared" si="2"/>
        <v>2</v>
      </c>
      <c r="CZ24" s="241" t="str">
        <f>IFERROR(ROUND(CY24/#REF!,1),"")</f>
        <v/>
      </c>
      <c r="DA24" s="254">
        <f t="shared" si="3"/>
        <v>2</v>
      </c>
      <c r="DB24" s="246">
        <f t="shared" si="4"/>
        <v>1</v>
      </c>
      <c r="DD24" s="15" t="str">
        <f>IFERROR(#REF!-AO24,"")</f>
        <v/>
      </c>
      <c r="DF24" s="266" t="str">
        <f>IFERROR(#REF!-L24,"")</f>
        <v/>
      </c>
      <c r="DG24" s="228" t="e">
        <f>IF(#REF!&gt;AP24,0,1)</f>
        <v>#REF!</v>
      </c>
      <c r="DH24" s="228">
        <f t="shared" si="5"/>
        <v>1</v>
      </c>
      <c r="DI24" s="228">
        <f t="shared" si="6"/>
        <v>1</v>
      </c>
      <c r="DJ24" s="228"/>
      <c r="DK24" s="228"/>
      <c r="DL24" s="228"/>
      <c r="DM24" s="228"/>
      <c r="DN24" s="228"/>
      <c r="DO24" s="228"/>
      <c r="DP24" s="228"/>
      <c r="DQ24" s="228"/>
      <c r="DR24" s="228"/>
      <c r="DS24" s="228"/>
      <c r="DT24" s="228"/>
      <c r="DU24" s="228"/>
      <c r="DV24" s="228"/>
      <c r="DW24" s="228"/>
      <c r="DX24" s="228"/>
      <c r="DY24" s="228"/>
      <c r="DZ24" s="228"/>
      <c r="EA24" s="228"/>
      <c r="EB24" s="228"/>
    </row>
    <row r="25" spans="1:132" s="195" customFormat="1" ht="31.5" customHeight="1" x14ac:dyDescent="0.2">
      <c r="A25" s="191">
        <v>2022</v>
      </c>
      <c r="B25" s="171">
        <v>1</v>
      </c>
      <c r="C25" s="261">
        <v>44562</v>
      </c>
      <c r="D25" s="171">
        <v>407</v>
      </c>
      <c r="E25" s="171">
        <v>629</v>
      </c>
      <c r="F25" s="171">
        <v>4</v>
      </c>
      <c r="G25" s="194" t="s">
        <v>198</v>
      </c>
      <c r="H25" s="241" t="s">
        <v>199</v>
      </c>
      <c r="I25" s="241" t="s">
        <v>169</v>
      </c>
      <c r="J25" s="241">
        <v>1</v>
      </c>
      <c r="K25" s="241">
        <v>5</v>
      </c>
      <c r="L25" s="262">
        <v>221</v>
      </c>
      <c r="M25" s="263">
        <v>203</v>
      </c>
      <c r="N25" s="264">
        <v>238</v>
      </c>
      <c r="O25" s="190"/>
      <c r="P25" s="190">
        <v>260</v>
      </c>
      <c r="Q25" s="190">
        <v>244</v>
      </c>
      <c r="R25" s="190">
        <v>266</v>
      </c>
      <c r="S25" s="190">
        <v>252</v>
      </c>
      <c r="T25" s="190"/>
      <c r="U25" s="190">
        <v>226</v>
      </c>
      <c r="V25" s="190">
        <v>213</v>
      </c>
      <c r="W25" s="190">
        <v>224</v>
      </c>
      <c r="X25" s="190">
        <v>228</v>
      </c>
      <c r="Y25" s="172">
        <v>145</v>
      </c>
      <c r="Z25" s="172">
        <v>145</v>
      </c>
      <c r="AA25" s="190">
        <v>242</v>
      </c>
      <c r="AB25" s="190">
        <v>269</v>
      </c>
      <c r="AC25" s="190">
        <v>262</v>
      </c>
      <c r="AD25" s="190">
        <v>260</v>
      </c>
      <c r="AE25" s="190">
        <v>269</v>
      </c>
      <c r="AF25" s="190">
        <v>219</v>
      </c>
      <c r="AG25" s="190">
        <v>235</v>
      </c>
      <c r="AH25" s="190">
        <v>230</v>
      </c>
      <c r="AI25" s="190">
        <v>240</v>
      </c>
      <c r="AJ25" s="190">
        <v>240</v>
      </c>
      <c r="AK25" s="172">
        <v>145</v>
      </c>
      <c r="AL25" s="172">
        <v>145</v>
      </c>
      <c r="AM25" s="265">
        <v>258.22222222222217</v>
      </c>
      <c r="AN25" s="265">
        <v>228.33333333333329</v>
      </c>
      <c r="AO25" s="183">
        <v>21</v>
      </c>
      <c r="AP25" s="184">
        <v>171</v>
      </c>
      <c r="AQ25" s="182">
        <v>24.827586206896552</v>
      </c>
      <c r="AR25" s="182">
        <v>145</v>
      </c>
      <c r="AS25" s="182"/>
      <c r="AT25" s="182"/>
      <c r="AU25" s="182"/>
      <c r="AV25" s="182">
        <v>2</v>
      </c>
      <c r="AW25" s="182">
        <v>4</v>
      </c>
      <c r="AX25" s="182"/>
      <c r="AY25" s="182"/>
      <c r="AZ25" s="182"/>
      <c r="BA25" s="182"/>
      <c r="BB25" s="182"/>
      <c r="BC25" s="182"/>
      <c r="BD25" s="182"/>
      <c r="BE25" s="182"/>
      <c r="BF25" s="182"/>
      <c r="BG25" s="182"/>
      <c r="BH25" s="182">
        <v>1</v>
      </c>
      <c r="BI25" s="182">
        <v>2</v>
      </c>
      <c r="BJ25" s="182">
        <v>4</v>
      </c>
      <c r="BK25" s="182"/>
      <c r="BL25" s="182"/>
      <c r="BM25" s="182"/>
      <c r="BN25" s="182"/>
      <c r="BO25" s="182"/>
      <c r="BP25" s="182"/>
      <c r="BQ25" s="228" t="s">
        <v>180</v>
      </c>
      <c r="BR25" s="228" t="s">
        <v>192</v>
      </c>
      <c r="BS25" s="228" t="s">
        <v>197</v>
      </c>
      <c r="BT25" s="228"/>
      <c r="BU25" s="228">
        <v>52</v>
      </c>
      <c r="BV25" s="228" t="s">
        <v>194</v>
      </c>
      <c r="BW25" s="228" t="s">
        <v>173</v>
      </c>
      <c r="BX25" s="186">
        <v>0</v>
      </c>
      <c r="BY25" s="182">
        <v>6</v>
      </c>
      <c r="BZ25" s="182">
        <v>1.2</v>
      </c>
      <c r="CA25" s="182">
        <v>1</v>
      </c>
      <c r="CB25" s="182">
        <v>7</v>
      </c>
      <c r="CC25" s="182">
        <v>1.4</v>
      </c>
      <c r="CD25" s="182">
        <v>1</v>
      </c>
      <c r="CE25" s="228">
        <v>0</v>
      </c>
      <c r="CF25" s="228">
        <v>1</v>
      </c>
      <c r="CG25" s="113">
        <v>0</v>
      </c>
      <c r="CH25" s="113">
        <v>0</v>
      </c>
      <c r="CI25" s="113">
        <v>0</v>
      </c>
      <c r="CJ25" s="113">
        <v>0</v>
      </c>
      <c r="CK25" s="113">
        <v>0</v>
      </c>
      <c r="CL25" s="113">
        <v>0</v>
      </c>
      <c r="CM25" s="113">
        <v>0</v>
      </c>
      <c r="CN25" s="185">
        <v>2.6</v>
      </c>
      <c r="CO25" s="181">
        <v>2</v>
      </c>
      <c r="CP25" s="187">
        <v>1.3</v>
      </c>
      <c r="CQ25" s="173">
        <v>1.1764705882352939E-2</v>
      </c>
      <c r="CR25" s="173">
        <v>9.0497737556561094E-3</v>
      </c>
      <c r="CS25" s="173">
        <v>1.138686131386861E-2</v>
      </c>
      <c r="CT25" s="173">
        <v>8.7591240875912399E-3</v>
      </c>
      <c r="CU25" s="253">
        <v>2791</v>
      </c>
      <c r="CV25" s="220">
        <v>-1</v>
      </c>
      <c r="CW25" s="254">
        <f t="shared" si="0"/>
        <v>0</v>
      </c>
      <c r="CX25" s="15">
        <f t="shared" si="1"/>
        <v>13</v>
      </c>
      <c r="CY25" s="241">
        <f t="shared" si="2"/>
        <v>3</v>
      </c>
      <c r="CZ25" s="241" t="str">
        <f>IFERROR(ROUND(CY25/#REF!,1),"")</f>
        <v/>
      </c>
      <c r="DA25" s="254">
        <f t="shared" si="3"/>
        <v>3</v>
      </c>
      <c r="DB25" s="246">
        <f t="shared" si="4"/>
        <v>1</v>
      </c>
      <c r="DD25" s="15" t="str">
        <f>IFERROR(#REF!-AO25,"")</f>
        <v/>
      </c>
      <c r="DF25" s="266" t="str">
        <f>IFERROR(#REF!-L25,"")</f>
        <v/>
      </c>
      <c r="DG25" s="228" t="e">
        <f>IF(#REF!&gt;AP25,0,1)</f>
        <v>#REF!</v>
      </c>
      <c r="DH25" s="228">
        <f t="shared" si="5"/>
        <v>1</v>
      </c>
      <c r="DI25" s="228">
        <f t="shared" si="6"/>
        <v>1</v>
      </c>
      <c r="DJ25" s="228"/>
      <c r="DK25" s="228"/>
      <c r="DL25" s="228"/>
      <c r="DM25" s="228"/>
      <c r="DN25" s="228"/>
      <c r="DO25" s="228"/>
      <c r="DP25" s="228"/>
      <c r="DQ25" s="228"/>
      <c r="DR25" s="228"/>
      <c r="DS25" s="228"/>
      <c r="DT25" s="228"/>
      <c r="DU25" s="228"/>
      <c r="DV25" s="228"/>
      <c r="DW25" s="228"/>
      <c r="DX25" s="228"/>
      <c r="DY25" s="228"/>
      <c r="DZ25" s="228"/>
      <c r="EA25" s="228"/>
      <c r="EB25" s="228"/>
    </row>
    <row r="26" spans="1:132" s="195" customFormat="1" ht="31.5" customHeight="1" x14ac:dyDescent="0.2">
      <c r="A26" s="191">
        <v>2022</v>
      </c>
      <c r="B26" s="171">
        <v>1</v>
      </c>
      <c r="C26" s="261">
        <v>44562</v>
      </c>
      <c r="D26" s="171">
        <v>407</v>
      </c>
      <c r="E26" s="171">
        <v>630</v>
      </c>
      <c r="F26" s="171">
        <v>4</v>
      </c>
      <c r="G26" s="194" t="s">
        <v>200</v>
      </c>
      <c r="H26" s="241" t="s">
        <v>201</v>
      </c>
      <c r="I26" s="241" t="s">
        <v>169</v>
      </c>
      <c r="J26" s="241">
        <v>1</v>
      </c>
      <c r="K26" s="241">
        <v>5</v>
      </c>
      <c r="L26" s="262">
        <v>214</v>
      </c>
      <c r="M26" s="263">
        <v>197</v>
      </c>
      <c r="N26" s="264">
        <v>230</v>
      </c>
      <c r="O26" s="190"/>
      <c r="P26" s="190">
        <v>278</v>
      </c>
      <c r="Q26" s="190">
        <v>248</v>
      </c>
      <c r="R26" s="190">
        <v>278</v>
      </c>
      <c r="S26" s="190">
        <v>273</v>
      </c>
      <c r="T26" s="190"/>
      <c r="U26" s="190">
        <v>217</v>
      </c>
      <c r="V26" s="190">
        <v>205</v>
      </c>
      <c r="W26" s="190">
        <v>218</v>
      </c>
      <c r="X26" s="190">
        <v>216</v>
      </c>
      <c r="Y26" s="172">
        <v>145</v>
      </c>
      <c r="Z26" s="172">
        <v>145</v>
      </c>
      <c r="AA26" s="190">
        <v>249</v>
      </c>
      <c r="AB26" s="190">
        <v>283</v>
      </c>
      <c r="AC26" s="190">
        <v>286</v>
      </c>
      <c r="AD26" s="190">
        <v>277</v>
      </c>
      <c r="AE26" s="190">
        <v>306</v>
      </c>
      <c r="AF26" s="190">
        <v>214</v>
      </c>
      <c r="AG26" s="190">
        <v>225</v>
      </c>
      <c r="AH26" s="190">
        <v>240</v>
      </c>
      <c r="AI26" s="190">
        <v>225</v>
      </c>
      <c r="AJ26" s="190">
        <v>240</v>
      </c>
      <c r="AK26" s="172">
        <v>145</v>
      </c>
      <c r="AL26" s="172">
        <v>145</v>
      </c>
      <c r="AM26" s="265">
        <v>275.33333333333331</v>
      </c>
      <c r="AN26" s="265">
        <v>222.2222222222222</v>
      </c>
      <c r="AO26" s="183">
        <v>21</v>
      </c>
      <c r="AP26" s="184">
        <v>171</v>
      </c>
      <c r="AQ26" s="182">
        <v>24.827586206896552</v>
      </c>
      <c r="AR26" s="182">
        <v>145</v>
      </c>
      <c r="AS26" s="182"/>
      <c r="AT26" s="182"/>
      <c r="AU26" s="182"/>
      <c r="AV26" s="182"/>
      <c r="AW26" s="182"/>
      <c r="AX26" s="182"/>
      <c r="AY26" s="182"/>
      <c r="AZ26" s="182"/>
      <c r="BA26" s="182"/>
      <c r="BB26" s="182"/>
      <c r="BC26" s="182"/>
      <c r="BD26" s="182"/>
      <c r="BE26" s="182"/>
      <c r="BF26" s="182"/>
      <c r="BG26" s="182"/>
      <c r="BH26" s="182"/>
      <c r="BI26" s="182"/>
      <c r="BJ26" s="182"/>
      <c r="BK26" s="182"/>
      <c r="BL26" s="182"/>
      <c r="BM26" s="182"/>
      <c r="BN26" s="182"/>
      <c r="BO26" s="182"/>
      <c r="BP26" s="182"/>
      <c r="BQ26" s="228" t="s">
        <v>180</v>
      </c>
      <c r="BR26" s="228" t="s">
        <v>192</v>
      </c>
      <c r="BS26" s="228" t="s">
        <v>197</v>
      </c>
      <c r="BT26" s="228"/>
      <c r="BU26" s="228">
        <v>52</v>
      </c>
      <c r="BV26" s="228" t="s">
        <v>194</v>
      </c>
      <c r="BW26" s="228" t="s">
        <v>173</v>
      </c>
      <c r="BX26" s="186">
        <v>0</v>
      </c>
      <c r="BY26" s="182">
        <v>0</v>
      </c>
      <c r="BZ26" s="182">
        <v>0</v>
      </c>
      <c r="CA26" s="182">
        <v>0</v>
      </c>
      <c r="CB26" s="182">
        <v>0</v>
      </c>
      <c r="CC26" s="182">
        <v>0</v>
      </c>
      <c r="CD26" s="182">
        <v>0</v>
      </c>
      <c r="CE26" s="228">
        <v>0</v>
      </c>
      <c r="CF26" s="228">
        <v>0</v>
      </c>
      <c r="CG26" s="113">
        <v>0</v>
      </c>
      <c r="CH26" s="113">
        <v>0</v>
      </c>
      <c r="CI26" s="113">
        <v>0</v>
      </c>
      <c r="CJ26" s="113">
        <v>0</v>
      </c>
      <c r="CK26" s="113">
        <v>0</v>
      </c>
      <c r="CL26" s="113">
        <v>0</v>
      </c>
      <c r="CM26" s="113">
        <v>0</v>
      </c>
      <c r="CN26" s="185">
        <v>0</v>
      </c>
      <c r="CO26" s="181">
        <v>0</v>
      </c>
      <c r="CP26" s="187"/>
      <c r="CQ26" s="173">
        <v>0</v>
      </c>
      <c r="CR26" s="173">
        <v>0</v>
      </c>
      <c r="CS26" s="173">
        <v>0</v>
      </c>
      <c r="CT26" s="173">
        <v>0</v>
      </c>
      <c r="CU26" s="253">
        <v>2791</v>
      </c>
      <c r="CV26" s="220">
        <v>-1</v>
      </c>
      <c r="CW26" s="254">
        <f t="shared" si="0"/>
        <v>0</v>
      </c>
      <c r="CX26" s="15">
        <f t="shared" si="1"/>
        <v>0</v>
      </c>
      <c r="CY26" s="241">
        <f t="shared" si="2"/>
        <v>0</v>
      </c>
      <c r="CZ26" s="241" t="str">
        <f>IFERROR(ROUND(CY26/#REF!,1),"")</f>
        <v/>
      </c>
      <c r="DA26" s="254">
        <f t="shared" si="3"/>
        <v>0</v>
      </c>
      <c r="DB26" s="246" t="str">
        <f t="shared" si="4"/>
        <v/>
      </c>
      <c r="DD26" s="15" t="str">
        <f>IFERROR(#REF!-AO26,"")</f>
        <v/>
      </c>
      <c r="DF26" s="266" t="str">
        <f>IFERROR(#REF!-L26,"")</f>
        <v/>
      </c>
      <c r="DG26" s="228" t="e">
        <f>IF(#REF!&gt;AP26,0,1)</f>
        <v>#REF!</v>
      </c>
      <c r="DH26" s="228">
        <f t="shared" si="5"/>
        <v>1</v>
      </c>
      <c r="DI26" s="228">
        <f t="shared" si="6"/>
        <v>1</v>
      </c>
      <c r="DJ26" s="228"/>
      <c r="DK26" s="228"/>
      <c r="DL26" s="228"/>
      <c r="DM26" s="228"/>
      <c r="DN26" s="228"/>
      <c r="DO26" s="228"/>
      <c r="DP26" s="228"/>
      <c r="DQ26" s="228"/>
      <c r="DR26" s="228"/>
      <c r="DS26" s="228"/>
      <c r="DT26" s="228"/>
      <c r="DU26" s="228"/>
      <c r="DV26" s="228"/>
      <c r="DW26" s="228"/>
      <c r="DX26" s="228"/>
      <c r="DY26" s="228"/>
      <c r="DZ26" s="228"/>
      <c r="EA26" s="228"/>
      <c r="EB26" s="228"/>
    </row>
    <row r="27" spans="1:132" s="195" customFormat="1" ht="31.5" customHeight="1" x14ac:dyDescent="0.2">
      <c r="A27" s="191">
        <v>2022</v>
      </c>
      <c r="B27" s="171">
        <v>1</v>
      </c>
      <c r="C27" s="261">
        <v>44562</v>
      </c>
      <c r="D27" s="171">
        <v>384</v>
      </c>
      <c r="E27" s="171">
        <v>556</v>
      </c>
      <c r="F27" s="171">
        <v>6</v>
      </c>
      <c r="G27" s="194" t="s">
        <v>202</v>
      </c>
      <c r="H27" s="241" t="s">
        <v>203</v>
      </c>
      <c r="I27" s="241" t="s">
        <v>169</v>
      </c>
      <c r="J27" s="241">
        <v>1</v>
      </c>
      <c r="K27" s="241">
        <v>6</v>
      </c>
      <c r="L27" s="262">
        <v>1066</v>
      </c>
      <c r="M27" s="263">
        <v>1003</v>
      </c>
      <c r="N27" s="264">
        <v>1141</v>
      </c>
      <c r="O27" s="190"/>
      <c r="P27" s="190">
        <v>2020</v>
      </c>
      <c r="Q27" s="190"/>
      <c r="R27" s="190">
        <v>1827</v>
      </c>
      <c r="S27" s="190">
        <v>1707</v>
      </c>
      <c r="T27" s="190"/>
      <c r="U27" s="190">
        <v>1311</v>
      </c>
      <c r="V27" s="190"/>
      <c r="W27" s="190">
        <v>1307</v>
      </c>
      <c r="X27" s="190">
        <v>1311</v>
      </c>
      <c r="Y27" s="172">
        <v>153</v>
      </c>
      <c r="Z27" s="172">
        <v>114</v>
      </c>
      <c r="AA27" s="190">
        <v>1938</v>
      </c>
      <c r="AB27" s="190">
        <v>1878</v>
      </c>
      <c r="AC27" s="190">
        <v>1718</v>
      </c>
      <c r="AD27" s="190">
        <v>1720</v>
      </c>
      <c r="AE27" s="190">
        <v>1762</v>
      </c>
      <c r="AF27" s="190">
        <v>1393</v>
      </c>
      <c r="AG27" s="190">
        <v>1445</v>
      </c>
      <c r="AH27" s="190">
        <v>1365</v>
      </c>
      <c r="AI27" s="190">
        <v>1344</v>
      </c>
      <c r="AJ27" s="190">
        <v>1410</v>
      </c>
      <c r="AK27" s="172">
        <v>164</v>
      </c>
      <c r="AL27" s="172">
        <v>163</v>
      </c>
      <c r="AM27" s="265">
        <v>1821.25</v>
      </c>
      <c r="AN27" s="265">
        <v>1360.75</v>
      </c>
      <c r="AO27" s="183">
        <v>21</v>
      </c>
      <c r="AP27" s="184">
        <v>180</v>
      </c>
      <c r="AQ27" s="182">
        <v>24.242424242424239</v>
      </c>
      <c r="AR27" s="182">
        <v>148.5</v>
      </c>
      <c r="AS27" s="182"/>
      <c r="AT27" s="182"/>
      <c r="AU27" s="182"/>
      <c r="AV27" s="182">
        <v>2</v>
      </c>
      <c r="AW27" s="182">
        <v>3</v>
      </c>
      <c r="AX27" s="182">
        <v>8</v>
      </c>
      <c r="AY27" s="182"/>
      <c r="AZ27" s="182"/>
      <c r="BA27" s="182"/>
      <c r="BB27" s="182"/>
      <c r="BC27" s="182"/>
      <c r="BD27" s="182"/>
      <c r="BE27" s="182"/>
      <c r="BF27" s="182"/>
      <c r="BG27" s="182"/>
      <c r="BH27" s="182">
        <v>14</v>
      </c>
      <c r="BI27" s="182">
        <v>10</v>
      </c>
      <c r="BJ27" s="182"/>
      <c r="BK27" s="182"/>
      <c r="BL27" s="182"/>
      <c r="BM27" s="182"/>
      <c r="BN27" s="182"/>
      <c r="BO27" s="182"/>
      <c r="BP27" s="182"/>
      <c r="BQ27" s="228" t="s">
        <v>185</v>
      </c>
      <c r="BR27" s="228" t="s">
        <v>186</v>
      </c>
      <c r="BS27" s="228" t="s">
        <v>204</v>
      </c>
      <c r="BT27" s="228" t="s">
        <v>188</v>
      </c>
      <c r="BU27" s="228">
        <v>52</v>
      </c>
      <c r="BV27" s="228" t="s">
        <v>205</v>
      </c>
      <c r="BW27" s="228" t="s">
        <v>173</v>
      </c>
      <c r="BX27" s="186">
        <v>0</v>
      </c>
      <c r="BY27" s="182">
        <v>13</v>
      </c>
      <c r="BZ27" s="182">
        <v>2.166666666666667</v>
      </c>
      <c r="CA27" s="182">
        <v>2</v>
      </c>
      <c r="CB27" s="182">
        <v>24</v>
      </c>
      <c r="CC27" s="182">
        <v>4</v>
      </c>
      <c r="CD27" s="182">
        <v>4</v>
      </c>
      <c r="CE27" s="228">
        <v>2</v>
      </c>
      <c r="CF27" s="228">
        <v>2</v>
      </c>
      <c r="CG27" s="113">
        <v>1</v>
      </c>
      <c r="CH27" s="113">
        <v>0</v>
      </c>
      <c r="CI27" s="113">
        <v>0</v>
      </c>
      <c r="CJ27" s="113">
        <v>0</v>
      </c>
      <c r="CK27" s="113">
        <v>0</v>
      </c>
      <c r="CL27" s="113">
        <v>0</v>
      </c>
      <c r="CM27" s="113">
        <v>0</v>
      </c>
      <c r="CN27" s="185">
        <v>6.1666666666666661</v>
      </c>
      <c r="CO27" s="181">
        <v>6</v>
      </c>
      <c r="CP27" s="187">
        <v>1.0277777777777779</v>
      </c>
      <c r="CQ27" s="173">
        <v>5.7848655409631017E-3</v>
      </c>
      <c r="CR27" s="173">
        <v>5.6285178236397749E-3</v>
      </c>
      <c r="CS27" s="173">
        <v>4.5318145630473382E-3</v>
      </c>
      <c r="CT27" s="173">
        <v>4.4093330883703836E-3</v>
      </c>
      <c r="CU27" s="253">
        <v>2791</v>
      </c>
      <c r="CV27" s="220">
        <v>-1</v>
      </c>
      <c r="CW27" s="254">
        <f t="shared" si="0"/>
        <v>0</v>
      </c>
      <c r="CX27" s="15">
        <f t="shared" si="1"/>
        <v>37</v>
      </c>
      <c r="CY27" s="241">
        <f t="shared" si="2"/>
        <v>6</v>
      </c>
      <c r="CZ27" s="241" t="str">
        <f>IFERROR(ROUND(CY27/#REF!,1),"")</f>
        <v/>
      </c>
      <c r="DA27" s="254">
        <f t="shared" si="3"/>
        <v>6</v>
      </c>
      <c r="DB27" s="246">
        <f t="shared" si="4"/>
        <v>1</v>
      </c>
      <c r="DD27" s="15" t="str">
        <f>IFERROR(#REF!-AO27,"")</f>
        <v/>
      </c>
      <c r="DF27" s="266" t="str">
        <f>IFERROR(#REF!-L27,"")</f>
        <v/>
      </c>
      <c r="DG27" s="228" t="e">
        <f>IF(#REF!&gt;AP27,0,1)</f>
        <v>#REF!</v>
      </c>
      <c r="DH27" s="228">
        <f t="shared" si="5"/>
        <v>1</v>
      </c>
      <c r="DI27" s="228">
        <f t="shared" si="6"/>
        <v>0</v>
      </c>
      <c r="DJ27" s="228"/>
      <c r="DK27" s="228"/>
      <c r="DL27" s="228"/>
      <c r="DM27" s="228"/>
      <c r="DN27" s="228"/>
      <c r="DO27" s="228"/>
      <c r="DP27" s="228"/>
      <c r="DQ27" s="228"/>
      <c r="DR27" s="228"/>
      <c r="DS27" s="228"/>
      <c r="DT27" s="228"/>
      <c r="DU27" s="228"/>
      <c r="DV27" s="228"/>
      <c r="DW27" s="228"/>
      <c r="DX27" s="228"/>
      <c r="DY27" s="228"/>
      <c r="DZ27" s="228"/>
      <c r="EA27" s="228"/>
      <c r="EB27" s="228"/>
    </row>
    <row r="28" spans="1:132" s="195" customFormat="1" ht="31.5" customHeight="1" x14ac:dyDescent="0.2">
      <c r="A28" s="191">
        <v>2022</v>
      </c>
      <c r="B28" s="171">
        <v>1</v>
      </c>
      <c r="C28" s="261">
        <v>44562</v>
      </c>
      <c r="D28" s="171">
        <v>384</v>
      </c>
      <c r="E28" s="171">
        <v>557</v>
      </c>
      <c r="F28" s="171">
        <v>6</v>
      </c>
      <c r="G28" s="194" t="s">
        <v>206</v>
      </c>
      <c r="H28" s="241" t="s">
        <v>207</v>
      </c>
      <c r="I28" s="241" t="s">
        <v>169</v>
      </c>
      <c r="J28" s="241">
        <v>1</v>
      </c>
      <c r="K28" s="241">
        <v>6</v>
      </c>
      <c r="L28" s="262">
        <v>182</v>
      </c>
      <c r="M28" s="263">
        <v>171</v>
      </c>
      <c r="N28" s="264">
        <v>194</v>
      </c>
      <c r="O28" s="190"/>
      <c r="P28" s="190"/>
      <c r="Q28" s="190"/>
      <c r="R28" s="190"/>
      <c r="S28" s="190"/>
      <c r="T28" s="190"/>
      <c r="U28" s="190"/>
      <c r="V28" s="190"/>
      <c r="W28" s="190"/>
      <c r="X28" s="190"/>
      <c r="Y28" s="172">
        <v>153</v>
      </c>
      <c r="Z28" s="172">
        <v>114</v>
      </c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72">
        <v>164</v>
      </c>
      <c r="AL28" s="172">
        <v>163</v>
      </c>
      <c r="AM28" s="265"/>
      <c r="AN28" s="265"/>
      <c r="AO28" s="183">
        <v>21</v>
      </c>
      <c r="AP28" s="184">
        <v>180</v>
      </c>
      <c r="AQ28" s="182">
        <v>24.242424242424239</v>
      </c>
      <c r="AR28" s="182">
        <v>148.5</v>
      </c>
      <c r="AS28" s="182"/>
      <c r="AT28" s="182"/>
      <c r="AU28" s="182"/>
      <c r="AV28" s="182"/>
      <c r="AW28" s="182"/>
      <c r="AX28" s="182"/>
      <c r="AY28" s="182"/>
      <c r="AZ28" s="182"/>
      <c r="BA28" s="182"/>
      <c r="BB28" s="182"/>
      <c r="BC28" s="182"/>
      <c r="BD28" s="182"/>
      <c r="BE28" s="182"/>
      <c r="BF28" s="182"/>
      <c r="BG28" s="182"/>
      <c r="BH28" s="182"/>
      <c r="BI28" s="182"/>
      <c r="BJ28" s="182"/>
      <c r="BK28" s="182"/>
      <c r="BL28" s="182"/>
      <c r="BM28" s="182"/>
      <c r="BN28" s="182"/>
      <c r="BO28" s="182"/>
      <c r="BP28" s="182"/>
      <c r="BQ28" s="228" t="s">
        <v>185</v>
      </c>
      <c r="BR28" s="228" t="s">
        <v>186</v>
      </c>
      <c r="BS28" s="228" t="s">
        <v>208</v>
      </c>
      <c r="BT28" s="228" t="s">
        <v>209</v>
      </c>
      <c r="BU28" s="228">
        <v>52</v>
      </c>
      <c r="BV28" s="228" t="s">
        <v>205</v>
      </c>
      <c r="BW28" s="228" t="s">
        <v>173</v>
      </c>
      <c r="BX28" s="186">
        <v>0</v>
      </c>
      <c r="BY28" s="182">
        <v>0</v>
      </c>
      <c r="BZ28" s="182">
        <v>0</v>
      </c>
      <c r="CA28" s="182">
        <v>0</v>
      </c>
      <c r="CB28" s="182">
        <v>0</v>
      </c>
      <c r="CC28" s="182">
        <v>0</v>
      </c>
      <c r="CD28" s="182">
        <v>0</v>
      </c>
      <c r="CE28" s="228">
        <v>0</v>
      </c>
      <c r="CF28" s="228">
        <v>0</v>
      </c>
      <c r="CG28" s="113">
        <v>0</v>
      </c>
      <c r="CH28" s="113">
        <v>0</v>
      </c>
      <c r="CI28" s="113">
        <v>0</v>
      </c>
      <c r="CJ28" s="113">
        <v>0</v>
      </c>
      <c r="CK28" s="113">
        <v>0</v>
      </c>
      <c r="CL28" s="113">
        <v>0</v>
      </c>
      <c r="CM28" s="113">
        <v>0</v>
      </c>
      <c r="CN28" s="185">
        <v>0</v>
      </c>
      <c r="CO28" s="181">
        <v>0</v>
      </c>
      <c r="CP28" s="187"/>
      <c r="CQ28" s="173">
        <v>0</v>
      </c>
      <c r="CR28" s="173">
        <v>0</v>
      </c>
      <c r="CS28" s="173"/>
      <c r="CT28" s="173"/>
      <c r="CU28" s="253">
        <v>2791</v>
      </c>
      <c r="CV28" s="220"/>
      <c r="CW28" s="254">
        <f t="shared" si="0"/>
        <v>0</v>
      </c>
      <c r="CX28" s="15">
        <f t="shared" si="1"/>
        <v>0</v>
      </c>
      <c r="CY28" s="241">
        <f t="shared" si="2"/>
        <v>0</v>
      </c>
      <c r="CZ28" s="241" t="str">
        <f>IFERROR(ROUND(CY28/#REF!,1),"")</f>
        <v/>
      </c>
      <c r="DA28" s="254">
        <f t="shared" si="3"/>
        <v>0</v>
      </c>
      <c r="DB28" s="246" t="str">
        <f t="shared" si="4"/>
        <v/>
      </c>
      <c r="DD28" s="15" t="str">
        <f>IFERROR(#REF!-AO28,"")</f>
        <v/>
      </c>
      <c r="DF28" s="266" t="str">
        <f>IFERROR(#REF!-L28,"")</f>
        <v/>
      </c>
      <c r="DG28" s="228" t="e">
        <f>IF(#REF!&gt;AP28,0,1)</f>
        <v>#REF!</v>
      </c>
      <c r="DH28" s="228">
        <f t="shared" si="5"/>
        <v>0</v>
      </c>
      <c r="DI28" s="228">
        <f t="shared" si="6"/>
        <v>1</v>
      </c>
      <c r="DJ28" s="228"/>
      <c r="DK28" s="228"/>
      <c r="DL28" s="228"/>
      <c r="DM28" s="228"/>
      <c r="DN28" s="228"/>
      <c r="DO28" s="228"/>
      <c r="DP28" s="228"/>
      <c r="DQ28" s="228"/>
      <c r="DR28" s="228"/>
      <c r="DS28" s="228"/>
      <c r="DT28" s="228"/>
      <c r="DU28" s="228"/>
      <c r="DV28" s="228"/>
      <c r="DW28" s="228"/>
      <c r="DX28" s="228"/>
      <c r="DY28" s="228"/>
      <c r="DZ28" s="228"/>
      <c r="EA28" s="228"/>
      <c r="EB28" s="228"/>
    </row>
    <row r="29" spans="1:132" s="195" customFormat="1" ht="31.5" customHeight="1" x14ac:dyDescent="0.2">
      <c r="A29" s="191">
        <v>2022</v>
      </c>
      <c r="B29" s="171">
        <v>1</v>
      </c>
      <c r="C29" s="261">
        <v>44562</v>
      </c>
      <c r="D29" s="171">
        <v>434</v>
      </c>
      <c r="E29" s="171">
        <v>751</v>
      </c>
      <c r="F29" s="171">
        <v>6</v>
      </c>
      <c r="G29" s="194" t="s">
        <v>210</v>
      </c>
      <c r="H29" s="241" t="s">
        <v>211</v>
      </c>
      <c r="I29" s="241" t="s">
        <v>169</v>
      </c>
      <c r="J29" s="241">
        <v>1</v>
      </c>
      <c r="K29" s="241">
        <v>4</v>
      </c>
      <c r="L29" s="262">
        <v>1009</v>
      </c>
      <c r="M29" s="263">
        <v>949</v>
      </c>
      <c r="N29" s="264">
        <v>1080</v>
      </c>
      <c r="O29" s="190"/>
      <c r="P29" s="190">
        <v>1953</v>
      </c>
      <c r="Q29" s="190">
        <v>1564</v>
      </c>
      <c r="R29" s="190">
        <v>1525</v>
      </c>
      <c r="S29" s="190">
        <v>1505</v>
      </c>
      <c r="T29" s="190"/>
      <c r="U29" s="190">
        <v>1155</v>
      </c>
      <c r="V29" s="190">
        <v>1061</v>
      </c>
      <c r="W29" s="190">
        <v>1165</v>
      </c>
      <c r="X29" s="190">
        <v>1162</v>
      </c>
      <c r="Y29" s="172"/>
      <c r="Z29" s="172"/>
      <c r="AA29" s="190">
        <v>1565</v>
      </c>
      <c r="AB29" s="190">
        <v>1555</v>
      </c>
      <c r="AC29" s="190">
        <v>1221</v>
      </c>
      <c r="AD29" s="190">
        <v>1141</v>
      </c>
      <c r="AE29" s="190">
        <v>1145</v>
      </c>
      <c r="AF29" s="190">
        <v>1175</v>
      </c>
      <c r="AG29" s="190">
        <v>1180</v>
      </c>
      <c r="AH29" s="190">
        <v>1046</v>
      </c>
      <c r="AI29" s="190">
        <v>992</v>
      </c>
      <c r="AJ29" s="190">
        <v>1035</v>
      </c>
      <c r="AK29" s="172"/>
      <c r="AL29" s="172"/>
      <c r="AM29" s="265">
        <v>1463.7777777777781</v>
      </c>
      <c r="AN29" s="265">
        <v>1107.8888888888889</v>
      </c>
      <c r="AO29" s="183">
        <v>20</v>
      </c>
      <c r="AP29" s="184">
        <v>180</v>
      </c>
      <c r="AQ29" s="182"/>
      <c r="AR29" s="182"/>
      <c r="AS29" s="182"/>
      <c r="AT29" s="182"/>
      <c r="AU29" s="182"/>
      <c r="AV29" s="182"/>
      <c r="AW29" s="182"/>
      <c r="AX29" s="182"/>
      <c r="AY29" s="182"/>
      <c r="AZ29" s="182"/>
      <c r="BA29" s="182"/>
      <c r="BB29" s="182"/>
      <c r="BC29" s="182"/>
      <c r="BD29" s="182"/>
      <c r="BE29" s="182"/>
      <c r="BF29" s="182"/>
      <c r="BG29" s="182"/>
      <c r="BH29" s="182"/>
      <c r="BI29" s="182"/>
      <c r="BJ29" s="182"/>
      <c r="BK29" s="182"/>
      <c r="BL29" s="182"/>
      <c r="BM29" s="182"/>
      <c r="BN29" s="182"/>
      <c r="BO29" s="182"/>
      <c r="BP29" s="182"/>
      <c r="BQ29" s="228" t="s">
        <v>185</v>
      </c>
      <c r="BR29" s="228" t="s">
        <v>186</v>
      </c>
      <c r="BS29" s="228" t="s">
        <v>212</v>
      </c>
      <c r="BT29" s="228" t="s">
        <v>188</v>
      </c>
      <c r="BU29" s="228">
        <v>52</v>
      </c>
      <c r="BV29" s="228" t="s">
        <v>213</v>
      </c>
      <c r="BW29" s="228" t="s">
        <v>173</v>
      </c>
      <c r="BX29" s="186">
        <v>0</v>
      </c>
      <c r="BY29" s="182">
        <v>0</v>
      </c>
      <c r="BZ29" s="182">
        <v>0</v>
      </c>
      <c r="CA29" s="182">
        <v>0</v>
      </c>
      <c r="CB29" s="182">
        <v>0</v>
      </c>
      <c r="CC29" s="182">
        <v>0</v>
      </c>
      <c r="CD29" s="182">
        <v>0</v>
      </c>
      <c r="CE29" s="228">
        <v>0</v>
      </c>
      <c r="CF29" s="228">
        <v>0</v>
      </c>
      <c r="CG29" s="113">
        <v>0</v>
      </c>
      <c r="CH29" s="113">
        <v>0</v>
      </c>
      <c r="CI29" s="113">
        <v>0</v>
      </c>
      <c r="CJ29" s="113">
        <v>0</v>
      </c>
      <c r="CK29" s="113">
        <v>0</v>
      </c>
      <c r="CL29" s="113">
        <v>0</v>
      </c>
      <c r="CM29" s="113">
        <v>0</v>
      </c>
      <c r="CN29" s="185">
        <v>0</v>
      </c>
      <c r="CO29" s="181">
        <v>0</v>
      </c>
      <c r="CP29" s="187"/>
      <c r="CQ29" s="173">
        <v>0</v>
      </c>
      <c r="CR29" s="173">
        <v>0</v>
      </c>
      <c r="CS29" s="173">
        <v>0</v>
      </c>
      <c r="CT29" s="173">
        <v>0</v>
      </c>
      <c r="CU29" s="253">
        <v>2791</v>
      </c>
      <c r="CV29" s="220">
        <v>-1</v>
      </c>
      <c r="CW29" s="254">
        <f t="shared" si="0"/>
        <v>0</v>
      </c>
      <c r="CX29" s="15">
        <f t="shared" si="1"/>
        <v>0</v>
      </c>
      <c r="CY29" s="241">
        <f t="shared" si="2"/>
        <v>0</v>
      </c>
      <c r="CZ29" s="241" t="str">
        <f>IFERROR(ROUND(CY29/#REF!,1),"")</f>
        <v/>
      </c>
      <c r="DA29" s="254">
        <f t="shared" si="3"/>
        <v>0</v>
      </c>
      <c r="DB29" s="246" t="str">
        <f t="shared" si="4"/>
        <v/>
      </c>
      <c r="DD29" s="15" t="str">
        <f>IFERROR(#REF!-AO29,"")</f>
        <v/>
      </c>
      <c r="DF29" s="266" t="str">
        <f>IFERROR(#REF!-L29,"")</f>
        <v/>
      </c>
      <c r="DG29" s="228" t="e">
        <f>IF(#REF!&gt;AP29,0,1)</f>
        <v>#REF!</v>
      </c>
      <c r="DH29" s="228">
        <f t="shared" si="5"/>
        <v>1</v>
      </c>
      <c r="DI29" s="228">
        <f t="shared" si="6"/>
        <v>0</v>
      </c>
      <c r="DJ29" s="228"/>
      <c r="DK29" s="228"/>
      <c r="DL29" s="228"/>
      <c r="DM29" s="228"/>
      <c r="DN29" s="228"/>
      <c r="DO29" s="228"/>
      <c r="DP29" s="228"/>
      <c r="DQ29" s="228"/>
      <c r="DR29" s="228"/>
      <c r="DS29" s="228"/>
      <c r="DT29" s="228"/>
      <c r="DU29" s="228"/>
      <c r="DV29" s="228"/>
      <c r="DW29" s="228"/>
      <c r="DX29" s="228"/>
      <c r="DY29" s="228"/>
      <c r="DZ29" s="228"/>
      <c r="EA29" s="228"/>
      <c r="EB29" s="228"/>
    </row>
    <row r="30" spans="1:132" s="195" customFormat="1" ht="31.5" customHeight="1" x14ac:dyDescent="0.2">
      <c r="A30" s="191">
        <v>2022</v>
      </c>
      <c r="B30" s="171">
        <v>1</v>
      </c>
      <c r="C30" s="261">
        <v>44562</v>
      </c>
      <c r="D30" s="171">
        <v>434</v>
      </c>
      <c r="E30" s="171">
        <v>752</v>
      </c>
      <c r="F30" s="171">
        <v>6</v>
      </c>
      <c r="G30" s="194"/>
      <c r="H30" s="241"/>
      <c r="I30" s="241"/>
      <c r="J30" s="241"/>
      <c r="K30" s="241"/>
      <c r="L30" s="262">
        <v>0</v>
      </c>
      <c r="M30" s="263">
        <v>0</v>
      </c>
      <c r="N30" s="264">
        <v>0</v>
      </c>
      <c r="O30" s="190"/>
      <c r="P30" s="190">
        <v>87</v>
      </c>
      <c r="Q30" s="190">
        <v>73</v>
      </c>
      <c r="R30" s="190">
        <v>68</v>
      </c>
      <c r="S30" s="190">
        <v>64</v>
      </c>
      <c r="T30" s="190"/>
      <c r="U30" s="190">
        <v>60</v>
      </c>
      <c r="V30" s="190">
        <v>55</v>
      </c>
      <c r="W30" s="190">
        <v>58</v>
      </c>
      <c r="X30" s="190">
        <v>56</v>
      </c>
      <c r="Y30" s="172"/>
      <c r="Z30" s="172"/>
      <c r="AA30" s="190">
        <v>71</v>
      </c>
      <c r="AB30" s="190">
        <v>68</v>
      </c>
      <c r="AC30" s="190">
        <v>62</v>
      </c>
      <c r="AD30" s="190">
        <v>61</v>
      </c>
      <c r="AE30" s="190">
        <v>65</v>
      </c>
      <c r="AF30" s="190">
        <v>58</v>
      </c>
      <c r="AG30" s="190">
        <v>55</v>
      </c>
      <c r="AH30" s="190">
        <v>52</v>
      </c>
      <c r="AI30" s="190">
        <v>53</v>
      </c>
      <c r="AJ30" s="190">
        <v>52</v>
      </c>
      <c r="AK30" s="172"/>
      <c r="AL30" s="172"/>
      <c r="AM30" s="265">
        <v>68.777777777777771</v>
      </c>
      <c r="AN30" s="265">
        <v>55.444444444444443</v>
      </c>
      <c r="AO30" s="183">
        <v>0</v>
      </c>
      <c r="AP30" s="184"/>
      <c r="AQ30" s="182"/>
      <c r="AR30" s="182"/>
      <c r="AS30" s="182"/>
      <c r="AT30" s="182"/>
      <c r="AU30" s="182"/>
      <c r="AV30" s="182"/>
      <c r="AW30" s="182"/>
      <c r="AX30" s="182"/>
      <c r="AY30" s="182"/>
      <c r="AZ30" s="182"/>
      <c r="BA30" s="182"/>
      <c r="BB30" s="182"/>
      <c r="BC30" s="182"/>
      <c r="BD30" s="182"/>
      <c r="BE30" s="182"/>
      <c r="BF30" s="182"/>
      <c r="BG30" s="182"/>
      <c r="BH30" s="182"/>
      <c r="BI30" s="182"/>
      <c r="BJ30" s="182"/>
      <c r="BK30" s="182"/>
      <c r="BL30" s="182"/>
      <c r="BM30" s="182"/>
      <c r="BN30" s="182"/>
      <c r="BO30" s="182"/>
      <c r="BP30" s="182"/>
      <c r="BQ30" s="228"/>
      <c r="BR30" s="228"/>
      <c r="BS30" s="228"/>
      <c r="BT30" s="228"/>
      <c r="BU30" s="228">
        <v>52</v>
      </c>
      <c r="BV30" s="228"/>
      <c r="BW30" s="228" t="s">
        <v>173</v>
      </c>
      <c r="BX30" s="186">
        <v>0</v>
      </c>
      <c r="BY30" s="182">
        <v>0</v>
      </c>
      <c r="BZ30" s="182"/>
      <c r="CA30" s="182">
        <v>0</v>
      </c>
      <c r="CB30" s="182">
        <v>0</v>
      </c>
      <c r="CC30" s="182"/>
      <c r="CD30" s="182">
        <v>0</v>
      </c>
      <c r="CE30" s="228">
        <v>0</v>
      </c>
      <c r="CF30" s="228">
        <v>0</v>
      </c>
      <c r="CG30" s="113">
        <v>0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85">
        <v>0</v>
      </c>
      <c r="CO30" s="181">
        <v>0</v>
      </c>
      <c r="CP30" s="187"/>
      <c r="CQ30" s="173"/>
      <c r="CR30" s="173"/>
      <c r="CS30" s="173">
        <v>0</v>
      </c>
      <c r="CT30" s="173">
        <v>0</v>
      </c>
      <c r="CU30" s="253">
        <v>2791</v>
      </c>
      <c r="CV30" s="220"/>
      <c r="CW30" s="254">
        <f t="shared" si="0"/>
        <v>0</v>
      </c>
      <c r="CX30" s="15">
        <f t="shared" si="1"/>
        <v>0</v>
      </c>
      <c r="CY30" s="241" t="str">
        <f t="shared" si="2"/>
        <v/>
      </c>
      <c r="CZ30" s="241" t="str">
        <f>IFERROR(ROUND(CY30/#REF!,1),"")</f>
        <v/>
      </c>
      <c r="DA30" s="254" t="str">
        <f t="shared" si="3"/>
        <v/>
      </c>
      <c r="DB30" s="246" t="str">
        <f t="shared" si="4"/>
        <v/>
      </c>
      <c r="DD30" s="15" t="str">
        <f>IFERROR(#REF!-AO30,"")</f>
        <v/>
      </c>
      <c r="DF30" s="266" t="str">
        <f>IFERROR(#REF!-L30,"")</f>
        <v/>
      </c>
      <c r="DG30" s="228" t="e">
        <f>IF(#REF!&gt;AP30,0,1)</f>
        <v>#REF!</v>
      </c>
      <c r="DH30" s="228">
        <f t="shared" si="5"/>
        <v>1</v>
      </c>
      <c r="DI30" s="228">
        <f t="shared" si="6"/>
        <v>0</v>
      </c>
      <c r="DJ30" s="228"/>
      <c r="DK30" s="228"/>
      <c r="DL30" s="228"/>
      <c r="DM30" s="228"/>
      <c r="DN30" s="228"/>
      <c r="DO30" s="228"/>
      <c r="DP30" s="228"/>
      <c r="DQ30" s="228"/>
      <c r="DR30" s="228"/>
      <c r="DS30" s="228"/>
      <c r="DT30" s="228"/>
      <c r="DU30" s="228"/>
      <c r="DV30" s="228"/>
      <c r="DW30" s="228"/>
      <c r="DX30" s="228"/>
      <c r="DY30" s="228"/>
      <c r="DZ30" s="228"/>
      <c r="EA30" s="228"/>
      <c r="EB30" s="228"/>
    </row>
    <row r="31" spans="1:132" s="195" customFormat="1" ht="31.5" customHeight="1" x14ac:dyDescent="0.2">
      <c r="A31" s="191">
        <v>2022</v>
      </c>
      <c r="B31" s="171">
        <v>1</v>
      </c>
      <c r="C31" s="261">
        <v>44562</v>
      </c>
      <c r="D31" s="171">
        <v>376</v>
      </c>
      <c r="E31" s="171">
        <v>438</v>
      </c>
      <c r="F31" s="171">
        <v>7</v>
      </c>
      <c r="G31" s="194" t="s">
        <v>216</v>
      </c>
      <c r="H31" s="241" t="s">
        <v>217</v>
      </c>
      <c r="I31" s="241" t="s">
        <v>169</v>
      </c>
      <c r="J31" s="241">
        <v>3</v>
      </c>
      <c r="K31" s="241">
        <v>2</v>
      </c>
      <c r="L31" s="262">
        <v>335</v>
      </c>
      <c r="M31" s="263">
        <v>315</v>
      </c>
      <c r="N31" s="264">
        <v>358</v>
      </c>
      <c r="O31" s="190"/>
      <c r="P31" s="190">
        <v>566</v>
      </c>
      <c r="Q31" s="190">
        <v>575</v>
      </c>
      <c r="R31" s="190">
        <v>535</v>
      </c>
      <c r="S31" s="190">
        <v>535</v>
      </c>
      <c r="T31" s="190"/>
      <c r="U31" s="190">
        <v>384</v>
      </c>
      <c r="V31" s="190">
        <v>377</v>
      </c>
      <c r="W31" s="190">
        <v>352</v>
      </c>
      <c r="X31" s="190">
        <v>364</v>
      </c>
      <c r="Y31" s="172">
        <v>109</v>
      </c>
      <c r="Z31" s="172">
        <v>104</v>
      </c>
      <c r="AA31" s="190">
        <v>574</v>
      </c>
      <c r="AB31" s="190">
        <v>462</v>
      </c>
      <c r="AC31" s="190">
        <v>439</v>
      </c>
      <c r="AD31" s="190">
        <v>450</v>
      </c>
      <c r="AE31" s="190">
        <v>426</v>
      </c>
      <c r="AF31" s="190">
        <v>369</v>
      </c>
      <c r="AG31" s="190">
        <v>353</v>
      </c>
      <c r="AH31" s="190">
        <v>354</v>
      </c>
      <c r="AI31" s="190">
        <v>360</v>
      </c>
      <c r="AJ31" s="190">
        <v>353</v>
      </c>
      <c r="AK31" s="172">
        <v>107</v>
      </c>
      <c r="AL31" s="172">
        <v>154</v>
      </c>
      <c r="AM31" s="265">
        <v>506.88888888888891</v>
      </c>
      <c r="AN31" s="265">
        <v>362.88888888888891</v>
      </c>
      <c r="AO31" s="183">
        <v>75</v>
      </c>
      <c r="AP31" s="184">
        <v>144</v>
      </c>
      <c r="AQ31" s="182">
        <v>91.139240506329116</v>
      </c>
      <c r="AR31" s="182">
        <v>118.5</v>
      </c>
      <c r="AS31" s="182"/>
      <c r="AT31" s="182"/>
      <c r="AU31" s="182"/>
      <c r="AV31" s="182"/>
      <c r="AW31" s="182"/>
      <c r="AX31" s="182"/>
      <c r="AY31" s="182"/>
      <c r="AZ31" s="182"/>
      <c r="BA31" s="182"/>
      <c r="BB31" s="182"/>
      <c r="BC31" s="182"/>
      <c r="BD31" s="182"/>
      <c r="BE31" s="182"/>
      <c r="BF31" s="182"/>
      <c r="BG31" s="182"/>
      <c r="BH31" s="182"/>
      <c r="BI31" s="182"/>
      <c r="BJ31" s="182"/>
      <c r="BK31" s="182"/>
      <c r="BL31" s="182"/>
      <c r="BM31" s="182"/>
      <c r="BN31" s="182"/>
      <c r="BO31" s="182"/>
      <c r="BP31" s="182"/>
      <c r="BQ31" s="228" t="s">
        <v>185</v>
      </c>
      <c r="BR31" s="228" t="s">
        <v>186</v>
      </c>
      <c r="BS31" s="228" t="s">
        <v>218</v>
      </c>
      <c r="BT31" s="228" t="s">
        <v>188</v>
      </c>
      <c r="BU31" s="228">
        <v>52</v>
      </c>
      <c r="BV31" s="228" t="s">
        <v>219</v>
      </c>
      <c r="BW31" s="228" t="s">
        <v>173</v>
      </c>
      <c r="BX31" s="186">
        <v>0</v>
      </c>
      <c r="BY31" s="182">
        <v>0</v>
      </c>
      <c r="BZ31" s="182">
        <v>0</v>
      </c>
      <c r="CA31" s="182">
        <v>0</v>
      </c>
      <c r="CB31" s="182">
        <v>0</v>
      </c>
      <c r="CC31" s="182">
        <v>0</v>
      </c>
      <c r="CD31" s="182">
        <v>0</v>
      </c>
      <c r="CE31" s="228">
        <v>0</v>
      </c>
      <c r="CF31" s="228">
        <v>0</v>
      </c>
      <c r="CG31" s="113">
        <v>0</v>
      </c>
      <c r="CH31" s="113">
        <v>0</v>
      </c>
      <c r="CI31" s="113">
        <v>0</v>
      </c>
      <c r="CJ31" s="113">
        <v>0</v>
      </c>
      <c r="CK31" s="113">
        <v>0</v>
      </c>
      <c r="CL31" s="113">
        <v>0</v>
      </c>
      <c r="CM31" s="113">
        <v>0</v>
      </c>
      <c r="CN31" s="185">
        <v>0</v>
      </c>
      <c r="CO31" s="181">
        <v>0</v>
      </c>
      <c r="CP31" s="187"/>
      <c r="CQ31" s="173">
        <v>0</v>
      </c>
      <c r="CR31" s="173">
        <v>0</v>
      </c>
      <c r="CS31" s="173">
        <v>0</v>
      </c>
      <c r="CT31" s="173">
        <v>0</v>
      </c>
      <c r="CU31" s="253">
        <v>2791</v>
      </c>
      <c r="CV31" s="220">
        <v>-1</v>
      </c>
      <c r="CW31" s="254">
        <f t="shared" si="0"/>
        <v>0</v>
      </c>
      <c r="CX31" s="15">
        <f t="shared" si="1"/>
        <v>0</v>
      </c>
      <c r="CY31" s="241">
        <f t="shared" si="2"/>
        <v>0</v>
      </c>
      <c r="CZ31" s="241" t="str">
        <f>IFERROR(ROUND(CY31/#REF!,1),"")</f>
        <v/>
      </c>
      <c r="DA31" s="254">
        <f t="shared" si="3"/>
        <v>0</v>
      </c>
      <c r="DB31" s="246" t="str">
        <f t="shared" si="4"/>
        <v/>
      </c>
      <c r="DD31" s="15" t="str">
        <f>IFERROR(#REF!-AO31,"")</f>
        <v/>
      </c>
      <c r="DF31" s="266" t="str">
        <f>IFERROR(#REF!-L31,"")</f>
        <v/>
      </c>
      <c r="DG31" s="228" t="e">
        <f>IF(#REF!&gt;AP31,0,1)</f>
        <v>#REF!</v>
      </c>
      <c r="DH31" s="228">
        <f t="shared" si="5"/>
        <v>1</v>
      </c>
      <c r="DI31" s="228">
        <f t="shared" si="6"/>
        <v>0</v>
      </c>
      <c r="DJ31" s="228"/>
      <c r="DK31" s="228"/>
      <c r="DL31" s="228"/>
      <c r="DM31" s="228"/>
      <c r="DN31" s="228"/>
      <c r="DO31" s="228"/>
      <c r="DP31" s="228"/>
      <c r="DQ31" s="228"/>
      <c r="DR31" s="228"/>
      <c r="DS31" s="228"/>
      <c r="DT31" s="228"/>
      <c r="DU31" s="228"/>
      <c r="DV31" s="228"/>
      <c r="DW31" s="228"/>
      <c r="DX31" s="228"/>
      <c r="DY31" s="228"/>
      <c r="DZ31" s="228"/>
      <c r="EA31" s="228"/>
      <c r="EB31" s="228"/>
    </row>
    <row r="32" spans="1:132" s="195" customFormat="1" ht="31.5" customHeight="1" x14ac:dyDescent="0.2">
      <c r="A32" s="191">
        <v>2022</v>
      </c>
      <c r="B32" s="171">
        <v>1</v>
      </c>
      <c r="C32" s="261">
        <v>44562</v>
      </c>
      <c r="D32" s="171">
        <v>376</v>
      </c>
      <c r="E32" s="171">
        <v>438</v>
      </c>
      <c r="F32" s="171">
        <v>8</v>
      </c>
      <c r="G32" s="194" t="s">
        <v>216</v>
      </c>
      <c r="H32" s="241" t="s">
        <v>217</v>
      </c>
      <c r="I32" s="241" t="s">
        <v>169</v>
      </c>
      <c r="J32" s="241">
        <v>3</v>
      </c>
      <c r="K32" s="241">
        <v>2</v>
      </c>
      <c r="L32" s="262">
        <v>335</v>
      </c>
      <c r="M32" s="263">
        <v>315</v>
      </c>
      <c r="N32" s="264">
        <v>358</v>
      </c>
      <c r="O32" s="190"/>
      <c r="P32" s="190"/>
      <c r="Q32" s="190"/>
      <c r="R32" s="190"/>
      <c r="S32" s="190"/>
      <c r="T32" s="190"/>
      <c r="U32" s="190"/>
      <c r="V32" s="190"/>
      <c r="W32" s="190"/>
      <c r="X32" s="190"/>
      <c r="Y32" s="172">
        <v>109</v>
      </c>
      <c r="Z32" s="172">
        <v>104</v>
      </c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72">
        <v>107</v>
      </c>
      <c r="AL32" s="172">
        <v>154</v>
      </c>
      <c r="AM32" s="265"/>
      <c r="AN32" s="265"/>
      <c r="AO32" s="183">
        <v>75</v>
      </c>
      <c r="AP32" s="184">
        <v>144</v>
      </c>
      <c r="AQ32" s="182">
        <v>91.139240506329116</v>
      </c>
      <c r="AR32" s="182">
        <v>118.5</v>
      </c>
      <c r="AS32" s="182"/>
      <c r="AT32" s="182"/>
      <c r="AU32" s="182"/>
      <c r="AV32" s="182">
        <v>3</v>
      </c>
      <c r="AW32" s="182">
        <v>4</v>
      </c>
      <c r="AX32" s="182">
        <v>8</v>
      </c>
      <c r="AY32" s="182"/>
      <c r="AZ32" s="182"/>
      <c r="BA32" s="182"/>
      <c r="BB32" s="182"/>
      <c r="BC32" s="182"/>
      <c r="BD32" s="182"/>
      <c r="BE32" s="182"/>
      <c r="BF32" s="182"/>
      <c r="BG32" s="182"/>
      <c r="BH32" s="182">
        <v>3</v>
      </c>
      <c r="BI32" s="182">
        <v>9</v>
      </c>
      <c r="BJ32" s="182">
        <v>2</v>
      </c>
      <c r="BK32" s="182"/>
      <c r="BL32" s="182"/>
      <c r="BM32" s="182"/>
      <c r="BN32" s="182"/>
      <c r="BO32" s="182"/>
      <c r="BP32" s="182"/>
      <c r="BQ32" s="228" t="s">
        <v>185</v>
      </c>
      <c r="BR32" s="228" t="s">
        <v>186</v>
      </c>
      <c r="BS32" s="228" t="s">
        <v>218</v>
      </c>
      <c r="BT32" s="228" t="s">
        <v>188</v>
      </c>
      <c r="BU32" s="228">
        <v>52</v>
      </c>
      <c r="BV32" s="228" t="s">
        <v>219</v>
      </c>
      <c r="BW32" s="228" t="s">
        <v>173</v>
      </c>
      <c r="BX32" s="186">
        <v>0</v>
      </c>
      <c r="BY32" s="182">
        <v>15</v>
      </c>
      <c r="BZ32" s="182">
        <v>7.5</v>
      </c>
      <c r="CA32" s="182">
        <v>7</v>
      </c>
      <c r="CB32" s="182">
        <v>14</v>
      </c>
      <c r="CC32" s="182">
        <v>7</v>
      </c>
      <c r="CD32" s="182">
        <v>7</v>
      </c>
      <c r="CE32" s="228">
        <v>3</v>
      </c>
      <c r="CF32" s="228">
        <v>6</v>
      </c>
      <c r="CG32" s="113">
        <v>5</v>
      </c>
      <c r="CH32" s="113">
        <v>0</v>
      </c>
      <c r="CI32" s="113">
        <v>0</v>
      </c>
      <c r="CJ32" s="113">
        <v>0</v>
      </c>
      <c r="CK32" s="113">
        <v>0</v>
      </c>
      <c r="CL32" s="113">
        <v>0</v>
      </c>
      <c r="CM32" s="113">
        <v>0</v>
      </c>
      <c r="CN32" s="185">
        <v>14.5</v>
      </c>
      <c r="CO32" s="181">
        <v>14</v>
      </c>
      <c r="CP32" s="187">
        <v>1.035714285714286</v>
      </c>
      <c r="CQ32" s="173">
        <v>4.3283582089552242E-2</v>
      </c>
      <c r="CR32" s="173">
        <v>4.1791044776119397E-2</v>
      </c>
      <c r="CS32" s="173"/>
      <c r="CT32" s="173"/>
      <c r="CU32" s="253">
        <v>2791</v>
      </c>
      <c r="CV32" s="220"/>
      <c r="CW32" s="254">
        <f t="shared" si="0"/>
        <v>0</v>
      </c>
      <c r="CX32" s="15">
        <f t="shared" si="1"/>
        <v>29</v>
      </c>
      <c r="CY32" s="241">
        <f t="shared" si="2"/>
        <v>15</v>
      </c>
      <c r="CZ32" s="241" t="str">
        <f>IFERROR(ROUND(CY32/#REF!,1),"")</f>
        <v/>
      </c>
      <c r="DA32" s="254">
        <f t="shared" si="3"/>
        <v>15</v>
      </c>
      <c r="DB32" s="246">
        <f t="shared" si="4"/>
        <v>1</v>
      </c>
      <c r="DD32" s="15" t="str">
        <f>IFERROR(#REF!-AO32,"")</f>
        <v/>
      </c>
      <c r="DF32" s="266" t="str">
        <f>IFERROR(#REF!-L32,"")</f>
        <v/>
      </c>
      <c r="DG32" s="228" t="e">
        <f>IF(#REF!&gt;AP32,0,1)</f>
        <v>#REF!</v>
      </c>
      <c r="DH32" s="228">
        <f t="shared" si="5"/>
        <v>0</v>
      </c>
      <c r="DI32" s="228">
        <f t="shared" si="6"/>
        <v>1</v>
      </c>
      <c r="DJ32" s="228"/>
      <c r="DK32" s="228"/>
      <c r="DL32" s="228"/>
      <c r="DM32" s="228"/>
      <c r="DN32" s="228"/>
      <c r="DO32" s="228"/>
      <c r="DP32" s="228"/>
      <c r="DQ32" s="228"/>
      <c r="DR32" s="228"/>
      <c r="DS32" s="228"/>
      <c r="DT32" s="228"/>
      <c r="DU32" s="228"/>
      <c r="DV32" s="228"/>
      <c r="DW32" s="228"/>
      <c r="DX32" s="228"/>
      <c r="DY32" s="228"/>
      <c r="DZ32" s="228"/>
      <c r="EA32" s="228"/>
      <c r="EB32" s="228"/>
    </row>
    <row r="33" spans="1:132" s="195" customFormat="1" ht="31.5" customHeight="1" x14ac:dyDescent="0.2">
      <c r="A33" s="191">
        <v>2022</v>
      </c>
      <c r="B33" s="171">
        <v>1</v>
      </c>
      <c r="C33" s="261">
        <v>44562</v>
      </c>
      <c r="D33" s="171">
        <v>334</v>
      </c>
      <c r="E33" s="171">
        <v>254</v>
      </c>
      <c r="F33" s="171">
        <v>49</v>
      </c>
      <c r="G33" s="194" t="s">
        <v>220</v>
      </c>
      <c r="H33" s="241" t="s">
        <v>179</v>
      </c>
      <c r="I33" s="241" t="s">
        <v>221</v>
      </c>
      <c r="J33" s="241">
        <v>4</v>
      </c>
      <c r="K33" s="241">
        <v>2</v>
      </c>
      <c r="L33" s="262">
        <v>203</v>
      </c>
      <c r="M33" s="263">
        <v>188</v>
      </c>
      <c r="N33" s="264">
        <v>217</v>
      </c>
      <c r="O33" s="190"/>
      <c r="P33" s="190">
        <v>312</v>
      </c>
      <c r="Q33" s="190">
        <v>276</v>
      </c>
      <c r="R33" s="190">
        <v>254</v>
      </c>
      <c r="S33" s="190">
        <v>274</v>
      </c>
      <c r="T33" s="190"/>
      <c r="U33" s="190">
        <v>220</v>
      </c>
      <c r="V33" s="190">
        <v>312</v>
      </c>
      <c r="W33" s="190">
        <v>207</v>
      </c>
      <c r="X33" s="190">
        <v>204</v>
      </c>
      <c r="Y33" s="172">
        <v>153</v>
      </c>
      <c r="Z33" s="172">
        <v>157</v>
      </c>
      <c r="AA33" s="190">
        <v>265</v>
      </c>
      <c r="AB33" s="190">
        <v>292</v>
      </c>
      <c r="AC33" s="190">
        <v>277</v>
      </c>
      <c r="AD33" s="190">
        <v>289</v>
      </c>
      <c r="AE33" s="190">
        <v>293</v>
      </c>
      <c r="AF33" s="190">
        <v>212</v>
      </c>
      <c r="AG33" s="190">
        <v>210</v>
      </c>
      <c r="AH33" s="190">
        <v>209</v>
      </c>
      <c r="AI33" s="190">
        <v>212</v>
      </c>
      <c r="AJ33" s="190">
        <v>215</v>
      </c>
      <c r="AK33" s="172">
        <v>151</v>
      </c>
      <c r="AL33" s="172">
        <v>153</v>
      </c>
      <c r="AM33" s="265">
        <v>281.33333333333331</v>
      </c>
      <c r="AN33" s="265">
        <v>222.33333333333329</v>
      </c>
      <c r="AO33" s="183">
        <v>94</v>
      </c>
      <c r="AP33" s="184">
        <v>153</v>
      </c>
      <c r="AQ33" s="182">
        <v>93.811074918566774</v>
      </c>
      <c r="AR33" s="182">
        <v>153.5</v>
      </c>
      <c r="AS33" s="182"/>
      <c r="AT33" s="182"/>
      <c r="AU33" s="182"/>
      <c r="AV33" s="182">
        <v>4</v>
      </c>
      <c r="AW33" s="182">
        <v>5</v>
      </c>
      <c r="AX33" s="182"/>
      <c r="AY33" s="182"/>
      <c r="AZ33" s="182"/>
      <c r="BA33" s="182"/>
      <c r="BB33" s="182"/>
      <c r="BC33" s="182"/>
      <c r="BD33" s="182"/>
      <c r="BE33" s="182"/>
      <c r="BF33" s="182"/>
      <c r="BG33" s="182"/>
      <c r="BH33" s="182">
        <v>12</v>
      </c>
      <c r="BI33" s="182">
        <v>10</v>
      </c>
      <c r="BJ33" s="182">
        <v>5</v>
      </c>
      <c r="BK33" s="182"/>
      <c r="BL33" s="182">
        <v>1</v>
      </c>
      <c r="BM33" s="182"/>
      <c r="BN33" s="182"/>
      <c r="BO33" s="182"/>
      <c r="BP33" s="182"/>
      <c r="BQ33" s="228" t="s">
        <v>180</v>
      </c>
      <c r="BR33" s="228" t="s">
        <v>181</v>
      </c>
      <c r="BS33" s="228" t="s">
        <v>182</v>
      </c>
      <c r="BT33" s="228"/>
      <c r="BU33" s="228">
        <v>52</v>
      </c>
      <c r="BV33" s="228" t="s">
        <v>220</v>
      </c>
      <c r="BW33" s="228" t="s">
        <v>222</v>
      </c>
      <c r="BX33" s="186">
        <v>0</v>
      </c>
      <c r="BY33" s="182">
        <v>9</v>
      </c>
      <c r="BZ33" s="182">
        <v>4.5</v>
      </c>
      <c r="CA33" s="182">
        <v>4</v>
      </c>
      <c r="CB33" s="182">
        <v>28</v>
      </c>
      <c r="CC33" s="182">
        <v>14</v>
      </c>
      <c r="CD33" s="182">
        <v>14</v>
      </c>
      <c r="CE33" s="228">
        <v>8</v>
      </c>
      <c r="CF33" s="228">
        <v>7</v>
      </c>
      <c r="CG33" s="113">
        <v>2</v>
      </c>
      <c r="CH33" s="113">
        <v>0</v>
      </c>
      <c r="CI33" s="113">
        <v>0</v>
      </c>
      <c r="CJ33" s="113">
        <v>0</v>
      </c>
      <c r="CK33" s="113">
        <v>0</v>
      </c>
      <c r="CL33" s="113">
        <v>0</v>
      </c>
      <c r="CM33" s="113">
        <v>0</v>
      </c>
      <c r="CN33" s="185">
        <v>18.5</v>
      </c>
      <c r="CO33" s="181">
        <v>18</v>
      </c>
      <c r="CP33" s="187">
        <v>1.0277777777777779</v>
      </c>
      <c r="CQ33" s="173">
        <v>9.1133004926108374E-2</v>
      </c>
      <c r="CR33" s="173">
        <v>8.8669950738916259E-2</v>
      </c>
      <c r="CS33" s="173">
        <v>8.3208395802098947E-2</v>
      </c>
      <c r="CT33" s="173">
        <v>8.0959520239880053E-2</v>
      </c>
      <c r="CU33" s="253">
        <v>2791</v>
      </c>
      <c r="CV33" s="220">
        <v>-1</v>
      </c>
      <c r="CW33" s="254">
        <f t="shared" si="0"/>
        <v>0</v>
      </c>
      <c r="CX33" s="15">
        <f t="shared" si="1"/>
        <v>37</v>
      </c>
      <c r="CY33" s="241">
        <f t="shared" si="2"/>
        <v>19</v>
      </c>
      <c r="CZ33" s="241" t="str">
        <f>IFERROR(ROUND(CY33/#REF!,1),"")</f>
        <v/>
      </c>
      <c r="DA33" s="254">
        <f t="shared" si="3"/>
        <v>19</v>
      </c>
      <c r="DB33" s="246">
        <f t="shared" si="4"/>
        <v>1</v>
      </c>
      <c r="DD33" s="15" t="str">
        <f>IFERROR(#REF!-AO33,"")</f>
        <v/>
      </c>
      <c r="DF33" s="266" t="str">
        <f>IFERROR(#REF!-L33,"")</f>
        <v/>
      </c>
      <c r="DG33" s="228" t="e">
        <f>IF(#REF!&gt;AP33,0,1)</f>
        <v>#REF!</v>
      </c>
      <c r="DH33" s="228">
        <f t="shared" si="5"/>
        <v>1</v>
      </c>
      <c r="DI33" s="228">
        <f t="shared" si="6"/>
        <v>0</v>
      </c>
      <c r="DJ33" s="228"/>
      <c r="DK33" s="228"/>
      <c r="DL33" s="228"/>
      <c r="DM33" s="228"/>
      <c r="DN33" s="228"/>
      <c r="DO33" s="228"/>
      <c r="DP33" s="228"/>
      <c r="DQ33" s="228"/>
      <c r="DR33" s="228"/>
      <c r="DS33" s="228"/>
      <c r="DT33" s="228"/>
      <c r="DU33" s="228"/>
      <c r="DV33" s="228"/>
      <c r="DW33" s="228"/>
      <c r="DX33" s="228"/>
      <c r="DY33" s="228"/>
      <c r="DZ33" s="228"/>
      <c r="EA33" s="228"/>
      <c r="EB33" s="228"/>
    </row>
    <row r="34" spans="1:132" s="195" customFormat="1" ht="31.5" customHeight="1" x14ac:dyDescent="0.2">
      <c r="A34" s="191">
        <v>2022</v>
      </c>
      <c r="B34" s="171">
        <v>1</v>
      </c>
      <c r="C34" s="261">
        <v>44563</v>
      </c>
      <c r="D34" s="171">
        <v>143</v>
      </c>
      <c r="E34" s="171">
        <v>281</v>
      </c>
      <c r="F34" s="171">
        <v>2</v>
      </c>
      <c r="G34" s="194" t="s">
        <v>226</v>
      </c>
      <c r="H34" s="241" t="s">
        <v>227</v>
      </c>
      <c r="I34" s="241" t="s">
        <v>169</v>
      </c>
      <c r="J34" s="241">
        <v>4</v>
      </c>
      <c r="K34" s="241">
        <v>2</v>
      </c>
      <c r="L34" s="262">
        <v>285</v>
      </c>
      <c r="M34" s="263">
        <v>265</v>
      </c>
      <c r="N34" s="264">
        <v>304</v>
      </c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72"/>
      <c r="Z34" s="172"/>
      <c r="AA34" s="190"/>
      <c r="AB34" s="190"/>
      <c r="AC34" s="190">
        <v>371</v>
      </c>
      <c r="AD34" s="190">
        <v>374</v>
      </c>
      <c r="AE34" s="190">
        <v>380</v>
      </c>
      <c r="AF34" s="190"/>
      <c r="AG34" s="190"/>
      <c r="AH34" s="190">
        <v>296</v>
      </c>
      <c r="AI34" s="190">
        <v>299</v>
      </c>
      <c r="AJ34" s="190">
        <v>296</v>
      </c>
      <c r="AK34" s="172"/>
      <c r="AL34" s="172">
        <v>134</v>
      </c>
      <c r="AM34" s="265">
        <v>375</v>
      </c>
      <c r="AN34" s="265">
        <v>297</v>
      </c>
      <c r="AO34" s="183">
        <v>120</v>
      </c>
      <c r="AP34" s="184">
        <v>120</v>
      </c>
      <c r="AQ34" s="182">
        <v>107.4626865671642</v>
      </c>
      <c r="AR34" s="182">
        <v>134</v>
      </c>
      <c r="AS34" s="182"/>
      <c r="AT34" s="182"/>
      <c r="AU34" s="182"/>
      <c r="AV34" s="182"/>
      <c r="AW34" s="182"/>
      <c r="AX34" s="182"/>
      <c r="AY34" s="182"/>
      <c r="AZ34" s="182"/>
      <c r="BA34" s="182"/>
      <c r="BB34" s="182"/>
      <c r="BC34" s="182"/>
      <c r="BD34" s="182"/>
      <c r="BE34" s="182"/>
      <c r="BF34" s="182"/>
      <c r="BG34" s="182"/>
      <c r="BH34" s="182">
        <v>5</v>
      </c>
      <c r="BI34" s="182">
        <v>5</v>
      </c>
      <c r="BJ34" s="182">
        <v>6</v>
      </c>
      <c r="BK34" s="182"/>
      <c r="BL34" s="182"/>
      <c r="BM34" s="182"/>
      <c r="BN34" s="182"/>
      <c r="BO34" s="182"/>
      <c r="BP34" s="182"/>
      <c r="BQ34" s="228" t="s">
        <v>176</v>
      </c>
      <c r="BR34" s="228"/>
      <c r="BS34" s="228"/>
      <c r="BT34" s="228"/>
      <c r="BU34" s="228">
        <v>52</v>
      </c>
      <c r="BV34" s="228" t="s">
        <v>228</v>
      </c>
      <c r="BW34" s="228" t="s">
        <v>173</v>
      </c>
      <c r="BX34" s="186">
        <v>0</v>
      </c>
      <c r="BY34" s="182">
        <v>0</v>
      </c>
      <c r="BZ34" s="182">
        <v>0</v>
      </c>
      <c r="CA34" s="182">
        <v>0</v>
      </c>
      <c r="CB34" s="182">
        <v>16</v>
      </c>
      <c r="CC34" s="182">
        <v>8</v>
      </c>
      <c r="CD34" s="182">
        <v>8</v>
      </c>
      <c r="CE34" s="228">
        <v>2</v>
      </c>
      <c r="CF34" s="228">
        <v>2</v>
      </c>
      <c r="CG34" s="113">
        <v>3</v>
      </c>
      <c r="CH34" s="113">
        <v>0</v>
      </c>
      <c r="CI34" s="113">
        <v>0</v>
      </c>
      <c r="CJ34" s="113">
        <v>0</v>
      </c>
      <c r="CK34" s="113">
        <v>0</v>
      </c>
      <c r="CL34" s="113">
        <v>0</v>
      </c>
      <c r="CM34" s="113">
        <v>0</v>
      </c>
      <c r="CN34" s="185">
        <v>8</v>
      </c>
      <c r="CO34" s="181">
        <v>8</v>
      </c>
      <c r="CP34" s="187">
        <v>1</v>
      </c>
      <c r="CQ34" s="173">
        <v>2.8070175438596488E-2</v>
      </c>
      <c r="CR34" s="173">
        <v>2.8070175438596488E-2</v>
      </c>
      <c r="CS34" s="173">
        <v>2.6936026936026931E-2</v>
      </c>
      <c r="CT34" s="173">
        <v>2.6936026936026931E-2</v>
      </c>
      <c r="CU34" s="253">
        <v>2791</v>
      </c>
      <c r="CV34" s="220">
        <v>-1</v>
      </c>
      <c r="CW34" s="254">
        <f t="shared" si="0"/>
        <v>0</v>
      </c>
      <c r="CX34" s="15">
        <f t="shared" si="1"/>
        <v>16</v>
      </c>
      <c r="CY34" s="241">
        <f t="shared" si="2"/>
        <v>8</v>
      </c>
      <c r="CZ34" s="241" t="str">
        <f>IFERROR(ROUND(CY34/#REF!,1),"")</f>
        <v/>
      </c>
      <c r="DA34" s="254">
        <f t="shared" si="3"/>
        <v>8</v>
      </c>
      <c r="DB34" s="246">
        <f t="shared" si="4"/>
        <v>1</v>
      </c>
      <c r="DD34" s="15" t="str">
        <f>IFERROR(#REF!-AO34,"")</f>
        <v/>
      </c>
      <c r="DF34" s="266" t="str">
        <f>IFERROR(#REF!-L34,"")</f>
        <v/>
      </c>
      <c r="DG34" s="228" t="e">
        <f>IF(#REF!&gt;AP34,0,1)</f>
        <v>#REF!</v>
      </c>
      <c r="DH34" s="228">
        <f t="shared" si="5"/>
        <v>1</v>
      </c>
      <c r="DI34" s="228">
        <f t="shared" si="6"/>
        <v>1</v>
      </c>
      <c r="DJ34" s="228"/>
      <c r="DK34" s="228"/>
      <c r="DL34" s="228"/>
      <c r="DM34" s="228"/>
      <c r="DN34" s="228"/>
      <c r="DO34" s="228"/>
      <c r="DP34" s="228"/>
      <c r="DQ34" s="228"/>
      <c r="DR34" s="228"/>
      <c r="DS34" s="228"/>
      <c r="DT34" s="228"/>
      <c r="DU34" s="228"/>
      <c r="DV34" s="228"/>
      <c r="DW34" s="228"/>
      <c r="DX34" s="228"/>
      <c r="DY34" s="228"/>
      <c r="DZ34" s="228"/>
      <c r="EA34" s="228"/>
      <c r="EB34" s="228"/>
    </row>
    <row r="35" spans="1:132" s="195" customFormat="1" ht="31.5" customHeight="1" x14ac:dyDescent="0.2">
      <c r="A35" s="191">
        <v>2022</v>
      </c>
      <c r="B35" s="171">
        <v>1</v>
      </c>
      <c r="C35" s="261">
        <v>44563</v>
      </c>
      <c r="D35" s="171">
        <v>414</v>
      </c>
      <c r="E35" s="171">
        <v>649</v>
      </c>
      <c r="F35" s="171">
        <v>2</v>
      </c>
      <c r="G35" s="194" t="s">
        <v>229</v>
      </c>
      <c r="H35" s="241" t="s">
        <v>230</v>
      </c>
      <c r="I35" s="241" t="s">
        <v>169</v>
      </c>
      <c r="J35" s="241">
        <v>6</v>
      </c>
      <c r="K35" s="241">
        <v>2</v>
      </c>
      <c r="L35" s="262">
        <v>143</v>
      </c>
      <c r="M35" s="263">
        <v>132</v>
      </c>
      <c r="N35" s="264">
        <v>153</v>
      </c>
      <c r="O35" s="190"/>
      <c r="P35" s="190"/>
      <c r="Q35" s="190"/>
      <c r="R35" s="190">
        <v>160</v>
      </c>
      <c r="S35" s="190">
        <v>175</v>
      </c>
      <c r="T35" s="190"/>
      <c r="U35" s="190"/>
      <c r="V35" s="190"/>
      <c r="W35" s="190">
        <v>142</v>
      </c>
      <c r="X35" s="190">
        <v>145</v>
      </c>
      <c r="Y35" s="172"/>
      <c r="Z35" s="172">
        <v>147</v>
      </c>
      <c r="AA35" s="190">
        <v>194</v>
      </c>
      <c r="AB35" s="190">
        <v>191</v>
      </c>
      <c r="AC35" s="190">
        <v>193</v>
      </c>
      <c r="AD35" s="190">
        <v>191</v>
      </c>
      <c r="AE35" s="190">
        <v>195</v>
      </c>
      <c r="AF35" s="190">
        <v>144</v>
      </c>
      <c r="AG35" s="190">
        <v>129</v>
      </c>
      <c r="AH35" s="190">
        <v>144</v>
      </c>
      <c r="AI35" s="190">
        <v>126</v>
      </c>
      <c r="AJ35" s="190">
        <v>138</v>
      </c>
      <c r="AK35" s="172">
        <v>128</v>
      </c>
      <c r="AL35" s="172">
        <v>150</v>
      </c>
      <c r="AM35" s="265">
        <v>185.57142857142861</v>
      </c>
      <c r="AN35" s="265">
        <v>138.28571428571431</v>
      </c>
      <c r="AO35" s="183">
        <v>150</v>
      </c>
      <c r="AP35" s="184">
        <v>144</v>
      </c>
      <c r="AQ35" s="182">
        <v>152.47058823529409</v>
      </c>
      <c r="AR35" s="182">
        <v>141.66666666666671</v>
      </c>
      <c r="AS35" s="182"/>
      <c r="AT35" s="182"/>
      <c r="AU35" s="182"/>
      <c r="AV35" s="182"/>
      <c r="AW35" s="182"/>
      <c r="AX35" s="182"/>
      <c r="AY35" s="182"/>
      <c r="AZ35" s="182"/>
      <c r="BA35" s="182"/>
      <c r="BB35" s="182"/>
      <c r="BC35" s="182"/>
      <c r="BD35" s="182"/>
      <c r="BE35" s="182"/>
      <c r="BF35" s="182"/>
      <c r="BG35" s="182"/>
      <c r="BH35" s="182">
        <v>4</v>
      </c>
      <c r="BI35" s="182">
        <v>4</v>
      </c>
      <c r="BJ35" s="182">
        <v>4</v>
      </c>
      <c r="BK35" s="182"/>
      <c r="BL35" s="182"/>
      <c r="BM35" s="182"/>
      <c r="BN35" s="182"/>
      <c r="BO35" s="182"/>
      <c r="BP35" s="182"/>
      <c r="BQ35" s="228" t="s">
        <v>170</v>
      </c>
      <c r="BR35" s="228" t="s">
        <v>171</v>
      </c>
      <c r="BS35" s="228"/>
      <c r="BT35" s="228"/>
      <c r="BU35" s="228">
        <v>52</v>
      </c>
      <c r="BV35" s="228" t="s">
        <v>231</v>
      </c>
      <c r="BW35" s="228" t="s">
        <v>173</v>
      </c>
      <c r="BX35" s="186">
        <v>0</v>
      </c>
      <c r="BY35" s="182">
        <v>0</v>
      </c>
      <c r="BZ35" s="182">
        <v>0</v>
      </c>
      <c r="CA35" s="182">
        <v>0</v>
      </c>
      <c r="CB35" s="182">
        <v>12</v>
      </c>
      <c r="CC35" s="182">
        <v>6</v>
      </c>
      <c r="CD35" s="182">
        <v>6</v>
      </c>
      <c r="CE35" s="228">
        <v>2</v>
      </c>
      <c r="CF35" s="228">
        <v>2</v>
      </c>
      <c r="CG35" s="113">
        <v>2</v>
      </c>
      <c r="CH35" s="113">
        <v>0</v>
      </c>
      <c r="CI35" s="113">
        <v>0</v>
      </c>
      <c r="CJ35" s="113">
        <v>0</v>
      </c>
      <c r="CK35" s="113">
        <v>0</v>
      </c>
      <c r="CL35" s="113">
        <v>0</v>
      </c>
      <c r="CM35" s="113">
        <v>0</v>
      </c>
      <c r="CN35" s="185">
        <v>6</v>
      </c>
      <c r="CO35" s="181">
        <v>6</v>
      </c>
      <c r="CP35" s="187">
        <v>1</v>
      </c>
      <c r="CQ35" s="173">
        <v>4.195804195804196E-2</v>
      </c>
      <c r="CR35" s="173">
        <v>4.195804195804196E-2</v>
      </c>
      <c r="CS35" s="173">
        <v>4.3388429752066117E-2</v>
      </c>
      <c r="CT35" s="173">
        <v>4.3388429752066117E-2</v>
      </c>
      <c r="CU35" s="253">
        <v>2791</v>
      </c>
      <c r="CV35" s="220">
        <v>-1</v>
      </c>
      <c r="CW35" s="254">
        <f t="shared" si="0"/>
        <v>0</v>
      </c>
      <c r="CX35" s="15">
        <f t="shared" si="1"/>
        <v>12</v>
      </c>
      <c r="CY35" s="241">
        <f t="shared" si="2"/>
        <v>6</v>
      </c>
      <c r="CZ35" s="241" t="str">
        <f>IFERROR(ROUND(CY35/#REF!,1),"")</f>
        <v/>
      </c>
      <c r="DA35" s="254">
        <f t="shared" si="3"/>
        <v>6</v>
      </c>
      <c r="DB35" s="246">
        <f t="shared" si="4"/>
        <v>1</v>
      </c>
      <c r="DD35" s="15" t="str">
        <f>IFERROR(#REF!-AO35,"")</f>
        <v/>
      </c>
      <c r="DF35" s="266" t="str">
        <f>IFERROR(#REF!-L35,"")</f>
        <v/>
      </c>
      <c r="DG35" s="228" t="e">
        <f>IF(#REF!&gt;AP35,0,1)</f>
        <v>#REF!</v>
      </c>
      <c r="DH35" s="228">
        <f t="shared" si="5"/>
        <v>1</v>
      </c>
      <c r="DI35" s="228">
        <f t="shared" si="6"/>
        <v>1</v>
      </c>
      <c r="DJ35" s="228"/>
      <c r="DK35" s="228"/>
      <c r="DL35" s="228"/>
      <c r="DM35" s="228"/>
      <c r="DN35" s="228"/>
      <c r="DO35" s="228"/>
      <c r="DP35" s="228"/>
      <c r="DQ35" s="228"/>
      <c r="DR35" s="228"/>
      <c r="DS35" s="228"/>
      <c r="DT35" s="228"/>
      <c r="DU35" s="228"/>
      <c r="DV35" s="228"/>
      <c r="DW35" s="228"/>
      <c r="DX35" s="228"/>
      <c r="DY35" s="228"/>
      <c r="DZ35" s="228"/>
      <c r="EA35" s="228"/>
      <c r="EB35" s="228"/>
    </row>
    <row r="36" spans="1:132" s="195" customFormat="1" ht="31.5" customHeight="1" x14ac:dyDescent="0.2">
      <c r="A36" s="191">
        <v>2022</v>
      </c>
      <c r="B36" s="171">
        <v>1</v>
      </c>
      <c r="C36" s="261">
        <v>44563</v>
      </c>
      <c r="D36" s="171">
        <v>414</v>
      </c>
      <c r="E36" s="171">
        <v>650</v>
      </c>
      <c r="F36" s="171">
        <v>2</v>
      </c>
      <c r="G36" s="194" t="s">
        <v>232</v>
      </c>
      <c r="H36" s="241" t="s">
        <v>233</v>
      </c>
      <c r="I36" s="241" t="s">
        <v>169</v>
      </c>
      <c r="J36" s="241">
        <v>6</v>
      </c>
      <c r="K36" s="241">
        <v>2</v>
      </c>
      <c r="L36" s="262">
        <v>131</v>
      </c>
      <c r="M36" s="263">
        <v>121</v>
      </c>
      <c r="N36" s="264">
        <v>140</v>
      </c>
      <c r="O36" s="190"/>
      <c r="P36" s="190"/>
      <c r="Q36" s="190"/>
      <c r="R36" s="190">
        <v>145</v>
      </c>
      <c r="S36" s="190">
        <v>162</v>
      </c>
      <c r="T36" s="190"/>
      <c r="U36" s="190"/>
      <c r="V36" s="190"/>
      <c r="W36" s="190">
        <v>129</v>
      </c>
      <c r="X36" s="190">
        <v>130</v>
      </c>
      <c r="Y36" s="172"/>
      <c r="Z36" s="172">
        <v>147</v>
      </c>
      <c r="AA36" s="190">
        <v>160</v>
      </c>
      <c r="AB36" s="190">
        <v>164</v>
      </c>
      <c r="AC36" s="190">
        <v>161</v>
      </c>
      <c r="AD36" s="190">
        <v>159</v>
      </c>
      <c r="AE36" s="190">
        <v>161</v>
      </c>
      <c r="AF36" s="190">
        <v>130</v>
      </c>
      <c r="AG36" s="190">
        <v>127</v>
      </c>
      <c r="AH36" s="190">
        <v>131</v>
      </c>
      <c r="AI36" s="190">
        <v>126</v>
      </c>
      <c r="AJ36" s="190">
        <v>126</v>
      </c>
      <c r="AK36" s="172">
        <v>128</v>
      </c>
      <c r="AL36" s="172">
        <v>150</v>
      </c>
      <c r="AM36" s="265">
        <v>158.85714285714289</v>
      </c>
      <c r="AN36" s="265">
        <v>128.42857142857139</v>
      </c>
      <c r="AO36" s="183">
        <v>150</v>
      </c>
      <c r="AP36" s="184">
        <v>144</v>
      </c>
      <c r="AQ36" s="182">
        <v>152.47058823529409</v>
      </c>
      <c r="AR36" s="182">
        <v>141.66666666666671</v>
      </c>
      <c r="AS36" s="182"/>
      <c r="AT36" s="182"/>
      <c r="AU36" s="182"/>
      <c r="AV36" s="182"/>
      <c r="AW36" s="182"/>
      <c r="AX36" s="182"/>
      <c r="AY36" s="182"/>
      <c r="AZ36" s="182"/>
      <c r="BA36" s="182"/>
      <c r="BB36" s="182"/>
      <c r="BC36" s="182"/>
      <c r="BD36" s="182"/>
      <c r="BE36" s="182"/>
      <c r="BF36" s="182"/>
      <c r="BG36" s="182"/>
      <c r="BH36" s="182">
        <v>4</v>
      </c>
      <c r="BI36" s="182">
        <v>4</v>
      </c>
      <c r="BJ36" s="182">
        <v>1</v>
      </c>
      <c r="BK36" s="182"/>
      <c r="BL36" s="182"/>
      <c r="BM36" s="182"/>
      <c r="BN36" s="182"/>
      <c r="BO36" s="182"/>
      <c r="BP36" s="182"/>
      <c r="BQ36" s="228" t="s">
        <v>170</v>
      </c>
      <c r="BR36" s="228" t="s">
        <v>171</v>
      </c>
      <c r="BS36" s="228"/>
      <c r="BT36" s="228"/>
      <c r="BU36" s="228">
        <v>52</v>
      </c>
      <c r="BV36" s="228" t="s">
        <v>231</v>
      </c>
      <c r="BW36" s="228" t="s">
        <v>173</v>
      </c>
      <c r="BX36" s="186">
        <v>0</v>
      </c>
      <c r="BY36" s="182">
        <v>0</v>
      </c>
      <c r="BZ36" s="182">
        <v>0</v>
      </c>
      <c r="CA36" s="182">
        <v>0</v>
      </c>
      <c r="CB36" s="182">
        <v>9</v>
      </c>
      <c r="CC36" s="182">
        <v>4.5</v>
      </c>
      <c r="CD36" s="182">
        <v>4</v>
      </c>
      <c r="CE36" s="228">
        <v>2</v>
      </c>
      <c r="CF36" s="228">
        <v>2</v>
      </c>
      <c r="CG36" s="113">
        <v>0</v>
      </c>
      <c r="CH36" s="113">
        <v>0</v>
      </c>
      <c r="CI36" s="113">
        <v>0</v>
      </c>
      <c r="CJ36" s="113">
        <v>0</v>
      </c>
      <c r="CK36" s="113">
        <v>0</v>
      </c>
      <c r="CL36" s="113">
        <v>0</v>
      </c>
      <c r="CM36" s="113">
        <v>0</v>
      </c>
      <c r="CN36" s="185">
        <v>4.5</v>
      </c>
      <c r="CO36" s="181">
        <v>4</v>
      </c>
      <c r="CP36" s="187">
        <v>1.125</v>
      </c>
      <c r="CQ36" s="173">
        <v>3.4351145038167941E-2</v>
      </c>
      <c r="CR36" s="173">
        <v>3.053435114503817E-2</v>
      </c>
      <c r="CS36" s="173">
        <v>3.5038932146829807E-2</v>
      </c>
      <c r="CT36" s="173">
        <v>3.114571746384872E-2</v>
      </c>
      <c r="CU36" s="253">
        <v>2791</v>
      </c>
      <c r="CV36" s="220">
        <v>-1</v>
      </c>
      <c r="CW36" s="254">
        <f t="shared" si="0"/>
        <v>0</v>
      </c>
      <c r="CX36" s="15">
        <f t="shared" si="1"/>
        <v>9</v>
      </c>
      <c r="CY36" s="241">
        <f t="shared" si="2"/>
        <v>5</v>
      </c>
      <c r="CZ36" s="241" t="str">
        <f>IFERROR(ROUND(CY36/#REF!,1),"")</f>
        <v/>
      </c>
      <c r="DA36" s="254">
        <f t="shared" si="3"/>
        <v>5</v>
      </c>
      <c r="DB36" s="246">
        <f t="shared" si="4"/>
        <v>1</v>
      </c>
      <c r="DD36" s="15" t="str">
        <f>IFERROR(#REF!-AO36,"")</f>
        <v/>
      </c>
      <c r="DF36" s="266" t="str">
        <f>IFERROR(#REF!-L36,"")</f>
        <v/>
      </c>
      <c r="DG36" s="228" t="e">
        <f>IF(#REF!&gt;AP36,0,1)</f>
        <v>#REF!</v>
      </c>
      <c r="DH36" s="228">
        <f t="shared" si="5"/>
        <v>1</v>
      </c>
      <c r="DI36" s="228">
        <f t="shared" si="6"/>
        <v>1</v>
      </c>
      <c r="DJ36" s="228"/>
      <c r="DK36" s="228"/>
      <c r="DL36" s="228"/>
      <c r="DM36" s="228"/>
      <c r="DN36" s="228"/>
      <c r="DO36" s="228"/>
      <c r="DP36" s="228"/>
      <c r="DQ36" s="228"/>
      <c r="DR36" s="228"/>
      <c r="DS36" s="228"/>
      <c r="DT36" s="228"/>
      <c r="DU36" s="228"/>
      <c r="DV36" s="228"/>
      <c r="DW36" s="228"/>
      <c r="DX36" s="228"/>
      <c r="DY36" s="228"/>
      <c r="DZ36" s="228"/>
      <c r="EA36" s="228"/>
      <c r="EB36" s="228"/>
    </row>
    <row r="37" spans="1:132" s="195" customFormat="1" ht="31.5" customHeight="1" x14ac:dyDescent="0.2">
      <c r="A37" s="191">
        <v>2022</v>
      </c>
      <c r="B37" s="171">
        <v>1</v>
      </c>
      <c r="C37" s="261">
        <v>44563</v>
      </c>
      <c r="D37" s="171">
        <v>137</v>
      </c>
      <c r="E37" s="171">
        <v>273</v>
      </c>
      <c r="F37" s="171">
        <v>3</v>
      </c>
      <c r="G37" s="194" t="s">
        <v>174</v>
      </c>
      <c r="H37" s="241" t="s">
        <v>175</v>
      </c>
      <c r="I37" s="241" t="s">
        <v>169</v>
      </c>
      <c r="J37" s="241">
        <v>3</v>
      </c>
      <c r="K37" s="241">
        <v>2</v>
      </c>
      <c r="L37" s="262">
        <v>564</v>
      </c>
      <c r="M37" s="263">
        <v>524</v>
      </c>
      <c r="N37" s="264">
        <v>603</v>
      </c>
      <c r="O37" s="190">
        <v>838</v>
      </c>
      <c r="P37" s="190">
        <v>856</v>
      </c>
      <c r="Q37" s="190"/>
      <c r="R37" s="190"/>
      <c r="S37" s="190"/>
      <c r="T37" s="190">
        <v>592</v>
      </c>
      <c r="U37" s="190">
        <v>603</v>
      </c>
      <c r="V37" s="190"/>
      <c r="W37" s="190"/>
      <c r="X37" s="190"/>
      <c r="Y37" s="172">
        <v>136</v>
      </c>
      <c r="Z37" s="172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72"/>
      <c r="AL37" s="172"/>
      <c r="AM37" s="265">
        <v>847</v>
      </c>
      <c r="AN37" s="265">
        <v>597.5</v>
      </c>
      <c r="AO37" s="183">
        <v>93</v>
      </c>
      <c r="AP37" s="184">
        <v>116</v>
      </c>
      <c r="AQ37" s="182">
        <v>79.411764705882348</v>
      </c>
      <c r="AR37" s="182">
        <v>136</v>
      </c>
      <c r="AS37" s="182"/>
      <c r="AT37" s="182"/>
      <c r="AU37" s="182"/>
      <c r="AV37" s="182">
        <v>2</v>
      </c>
      <c r="AW37" s="182">
        <v>4</v>
      </c>
      <c r="AX37" s="182">
        <v>4</v>
      </c>
      <c r="AY37" s="182"/>
      <c r="AZ37" s="182"/>
      <c r="BA37" s="182"/>
      <c r="BB37" s="182"/>
      <c r="BC37" s="182"/>
      <c r="BD37" s="182"/>
      <c r="BE37" s="182"/>
      <c r="BF37" s="182"/>
      <c r="BG37" s="182"/>
      <c r="BH37" s="182"/>
      <c r="BI37" s="182"/>
      <c r="BJ37" s="182"/>
      <c r="BK37" s="182"/>
      <c r="BL37" s="182"/>
      <c r="BM37" s="182"/>
      <c r="BN37" s="182"/>
      <c r="BO37" s="182"/>
      <c r="BP37" s="182"/>
      <c r="BQ37" s="228" t="s">
        <v>176</v>
      </c>
      <c r="BR37" s="228"/>
      <c r="BS37" s="228"/>
      <c r="BT37" s="228"/>
      <c r="BU37" s="228">
        <v>52</v>
      </c>
      <c r="BV37" s="228" t="s">
        <v>177</v>
      </c>
      <c r="BW37" s="228" t="s">
        <v>173</v>
      </c>
      <c r="BX37" s="186">
        <v>0</v>
      </c>
      <c r="BY37" s="182">
        <v>10</v>
      </c>
      <c r="BZ37" s="182">
        <v>5</v>
      </c>
      <c r="CA37" s="182">
        <v>5</v>
      </c>
      <c r="CB37" s="182">
        <v>0</v>
      </c>
      <c r="CC37" s="182">
        <v>0</v>
      </c>
      <c r="CD37" s="182">
        <v>0</v>
      </c>
      <c r="CE37" s="228">
        <v>1</v>
      </c>
      <c r="CF37" s="228">
        <v>2</v>
      </c>
      <c r="CG37" s="113">
        <v>2</v>
      </c>
      <c r="CH37" s="113">
        <v>0</v>
      </c>
      <c r="CI37" s="113">
        <v>0</v>
      </c>
      <c r="CJ37" s="113">
        <v>0</v>
      </c>
      <c r="CK37" s="113">
        <v>0</v>
      </c>
      <c r="CL37" s="113">
        <v>0</v>
      </c>
      <c r="CM37" s="113">
        <v>0</v>
      </c>
      <c r="CN37" s="185">
        <v>5</v>
      </c>
      <c r="CO37" s="181">
        <v>5</v>
      </c>
      <c r="CP37" s="187">
        <v>1</v>
      </c>
      <c r="CQ37" s="173">
        <v>8.8652482269503553E-3</v>
      </c>
      <c r="CR37" s="173">
        <v>8.8652482269503553E-3</v>
      </c>
      <c r="CS37" s="173">
        <v>8.368200836820083E-3</v>
      </c>
      <c r="CT37" s="173">
        <v>8.368200836820083E-3</v>
      </c>
      <c r="CU37" s="253">
        <v>2791</v>
      </c>
      <c r="CV37" s="220">
        <v>-1</v>
      </c>
      <c r="CW37" s="254">
        <f t="shared" si="0"/>
        <v>0</v>
      </c>
      <c r="CX37" s="15">
        <f t="shared" si="1"/>
        <v>10</v>
      </c>
      <c r="CY37" s="241">
        <f t="shared" si="2"/>
        <v>5</v>
      </c>
      <c r="CZ37" s="241" t="str">
        <f>IFERROR(ROUND(CY37/#REF!,1),"")</f>
        <v/>
      </c>
      <c r="DA37" s="254">
        <f t="shared" si="3"/>
        <v>5</v>
      </c>
      <c r="DB37" s="246">
        <f t="shared" si="4"/>
        <v>1</v>
      </c>
      <c r="DD37" s="15" t="str">
        <f>IFERROR(#REF!-AO37,"")</f>
        <v/>
      </c>
      <c r="DF37" s="266" t="str">
        <f>IFERROR(#REF!-L37,"")</f>
        <v/>
      </c>
      <c r="DG37" s="228" t="e">
        <f>IF(#REF!&gt;AP37,0,1)</f>
        <v>#REF!</v>
      </c>
      <c r="DH37" s="228">
        <f t="shared" si="5"/>
        <v>1</v>
      </c>
      <c r="DI37" s="228">
        <f t="shared" si="6"/>
        <v>1</v>
      </c>
      <c r="DJ37" s="228"/>
      <c r="DK37" s="228"/>
      <c r="DL37" s="228"/>
      <c r="DM37" s="228"/>
      <c r="DN37" s="228"/>
      <c r="DO37" s="228"/>
      <c r="DP37" s="228"/>
      <c r="DQ37" s="228"/>
      <c r="DR37" s="228"/>
      <c r="DS37" s="228"/>
      <c r="DT37" s="228"/>
      <c r="DU37" s="228"/>
      <c r="DV37" s="228"/>
      <c r="DW37" s="228"/>
      <c r="DX37" s="228"/>
      <c r="DY37" s="228"/>
      <c r="DZ37" s="228"/>
      <c r="EA37" s="228"/>
      <c r="EB37" s="228"/>
    </row>
    <row r="38" spans="1:132" s="195" customFormat="1" ht="31.5" customHeight="1" x14ac:dyDescent="0.2">
      <c r="A38" s="191">
        <v>2022</v>
      </c>
      <c r="B38" s="171">
        <v>1</v>
      </c>
      <c r="C38" s="261">
        <v>44563</v>
      </c>
      <c r="D38" s="171">
        <v>416</v>
      </c>
      <c r="E38" s="171">
        <v>659</v>
      </c>
      <c r="F38" s="171">
        <v>3</v>
      </c>
      <c r="G38" s="194" t="s">
        <v>183</v>
      </c>
      <c r="H38" s="241" t="s">
        <v>184</v>
      </c>
      <c r="I38" s="241" t="s">
        <v>169</v>
      </c>
      <c r="J38" s="241">
        <v>2</v>
      </c>
      <c r="K38" s="241">
        <v>1</v>
      </c>
      <c r="L38" s="262">
        <v>301</v>
      </c>
      <c r="M38" s="263">
        <v>283</v>
      </c>
      <c r="N38" s="264">
        <v>322</v>
      </c>
      <c r="O38" s="190">
        <v>380</v>
      </c>
      <c r="P38" s="190"/>
      <c r="Q38" s="190"/>
      <c r="R38" s="190"/>
      <c r="S38" s="190"/>
      <c r="T38" s="190">
        <v>312</v>
      </c>
      <c r="U38" s="190"/>
      <c r="V38" s="190"/>
      <c r="W38" s="190"/>
      <c r="X38" s="190"/>
      <c r="Y38" s="172">
        <v>130</v>
      </c>
      <c r="Z38" s="172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72"/>
      <c r="AL38" s="172"/>
      <c r="AM38" s="265">
        <v>380</v>
      </c>
      <c r="AN38" s="265">
        <v>312</v>
      </c>
      <c r="AO38" s="183">
        <v>55</v>
      </c>
      <c r="AP38" s="184">
        <v>131</v>
      </c>
      <c r="AQ38" s="182">
        <v>55.384615384615387</v>
      </c>
      <c r="AR38" s="182">
        <v>130</v>
      </c>
      <c r="AS38" s="182"/>
      <c r="AT38" s="182"/>
      <c r="AU38" s="182"/>
      <c r="AV38" s="182"/>
      <c r="AW38" s="182">
        <v>2</v>
      </c>
      <c r="AX38" s="182">
        <v>3</v>
      </c>
      <c r="AY38" s="182"/>
      <c r="AZ38" s="182"/>
      <c r="BA38" s="182"/>
      <c r="BB38" s="182"/>
      <c r="BC38" s="182"/>
      <c r="BD38" s="182"/>
      <c r="BE38" s="182"/>
      <c r="BF38" s="182"/>
      <c r="BG38" s="182"/>
      <c r="BH38" s="182"/>
      <c r="BI38" s="182"/>
      <c r="BJ38" s="182"/>
      <c r="BK38" s="182"/>
      <c r="BL38" s="182"/>
      <c r="BM38" s="182"/>
      <c r="BN38" s="182"/>
      <c r="BO38" s="182"/>
      <c r="BP38" s="182"/>
      <c r="BQ38" s="228" t="s">
        <v>185</v>
      </c>
      <c r="BR38" s="228" t="s">
        <v>186</v>
      </c>
      <c r="BS38" s="228" t="s">
        <v>187</v>
      </c>
      <c r="BT38" s="228" t="s">
        <v>188</v>
      </c>
      <c r="BU38" s="228">
        <v>52</v>
      </c>
      <c r="BV38" s="228" t="s">
        <v>189</v>
      </c>
      <c r="BW38" s="228" t="s">
        <v>173</v>
      </c>
      <c r="BX38" s="186">
        <v>0</v>
      </c>
      <c r="BY38" s="182">
        <v>5</v>
      </c>
      <c r="BZ38" s="182">
        <v>5</v>
      </c>
      <c r="CA38" s="182">
        <v>5</v>
      </c>
      <c r="CB38" s="182">
        <v>0</v>
      </c>
      <c r="CC38" s="182">
        <v>0</v>
      </c>
      <c r="CD38" s="182">
        <v>0</v>
      </c>
      <c r="CE38" s="228">
        <v>0</v>
      </c>
      <c r="CF38" s="228">
        <v>2</v>
      </c>
      <c r="CG38" s="113">
        <v>3</v>
      </c>
      <c r="CH38" s="113">
        <v>0</v>
      </c>
      <c r="CI38" s="113">
        <v>0</v>
      </c>
      <c r="CJ38" s="113">
        <v>0</v>
      </c>
      <c r="CK38" s="113">
        <v>0</v>
      </c>
      <c r="CL38" s="113">
        <v>0</v>
      </c>
      <c r="CM38" s="113">
        <v>0</v>
      </c>
      <c r="CN38" s="185">
        <v>5</v>
      </c>
      <c r="CO38" s="181">
        <v>5</v>
      </c>
      <c r="CP38" s="187">
        <v>1</v>
      </c>
      <c r="CQ38" s="173">
        <v>1.6611295681063121E-2</v>
      </c>
      <c r="CR38" s="173">
        <v>1.6611295681063121E-2</v>
      </c>
      <c r="CS38" s="173">
        <v>1.6025641025641021E-2</v>
      </c>
      <c r="CT38" s="173">
        <v>1.6025641025641021E-2</v>
      </c>
      <c r="CU38" s="253">
        <v>2791</v>
      </c>
      <c r="CV38" s="220">
        <v>-1</v>
      </c>
      <c r="CW38" s="254">
        <f t="shared" si="0"/>
        <v>0</v>
      </c>
      <c r="CX38" s="15">
        <f t="shared" si="1"/>
        <v>5</v>
      </c>
      <c r="CY38" s="241">
        <f t="shared" si="2"/>
        <v>5</v>
      </c>
      <c r="CZ38" s="241" t="str">
        <f>IFERROR(ROUND(CY38/#REF!,1),"")</f>
        <v/>
      </c>
      <c r="DA38" s="254">
        <f t="shared" si="3"/>
        <v>5</v>
      </c>
      <c r="DB38" s="246">
        <f t="shared" si="4"/>
        <v>1</v>
      </c>
      <c r="DD38" s="15" t="str">
        <f>IFERROR(#REF!-AO38,"")</f>
        <v/>
      </c>
      <c r="DF38" s="266" t="str">
        <f>IFERROR(#REF!-L38,"")</f>
        <v/>
      </c>
      <c r="DG38" s="228" t="e">
        <f>IF(#REF!&gt;AP38,0,1)</f>
        <v>#REF!</v>
      </c>
      <c r="DH38" s="228">
        <f t="shared" si="5"/>
        <v>1</v>
      </c>
      <c r="DI38" s="228">
        <f t="shared" si="6"/>
        <v>1</v>
      </c>
      <c r="DJ38" s="228"/>
      <c r="DK38" s="228"/>
      <c r="DL38" s="228"/>
      <c r="DM38" s="228"/>
      <c r="DN38" s="228"/>
      <c r="DO38" s="228"/>
      <c r="DP38" s="228"/>
      <c r="DQ38" s="228"/>
      <c r="DR38" s="228"/>
      <c r="DS38" s="228"/>
      <c r="DT38" s="228"/>
      <c r="DU38" s="228"/>
      <c r="DV38" s="228"/>
      <c r="DW38" s="228"/>
      <c r="DX38" s="228"/>
      <c r="DY38" s="228"/>
      <c r="DZ38" s="228"/>
      <c r="EA38" s="228"/>
      <c r="EB38" s="228"/>
    </row>
    <row r="39" spans="1:132" s="195" customFormat="1" ht="31.5" customHeight="1" x14ac:dyDescent="0.2">
      <c r="A39" s="191">
        <v>2022</v>
      </c>
      <c r="B39" s="171">
        <v>1</v>
      </c>
      <c r="C39" s="261">
        <v>44563</v>
      </c>
      <c r="D39" s="171">
        <v>137</v>
      </c>
      <c r="E39" s="171">
        <v>168</v>
      </c>
      <c r="F39" s="171">
        <v>4</v>
      </c>
      <c r="G39" s="194" t="s">
        <v>177</v>
      </c>
      <c r="H39" s="241" t="s">
        <v>234</v>
      </c>
      <c r="I39" s="241" t="s">
        <v>169</v>
      </c>
      <c r="J39" s="241">
        <v>3</v>
      </c>
      <c r="K39" s="241">
        <v>2</v>
      </c>
      <c r="L39" s="262">
        <v>619</v>
      </c>
      <c r="M39" s="263">
        <v>575</v>
      </c>
      <c r="N39" s="264">
        <v>662</v>
      </c>
      <c r="O39" s="190"/>
      <c r="P39" s="190"/>
      <c r="Q39" s="190"/>
      <c r="R39" s="190"/>
      <c r="S39" s="190"/>
      <c r="T39" s="190"/>
      <c r="U39" s="190"/>
      <c r="V39" s="190"/>
      <c r="W39" s="190"/>
      <c r="X39" s="190"/>
      <c r="Y39" s="172">
        <v>136</v>
      </c>
      <c r="Z39" s="172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72"/>
      <c r="AL39" s="172"/>
      <c r="AM39" s="265"/>
      <c r="AN39" s="265"/>
      <c r="AO39" s="183">
        <v>90</v>
      </c>
      <c r="AP39" s="184">
        <v>116</v>
      </c>
      <c r="AQ39" s="182">
        <v>79.411764705882348</v>
      </c>
      <c r="AR39" s="182">
        <v>136</v>
      </c>
      <c r="AS39" s="182"/>
      <c r="AT39" s="182"/>
      <c r="AU39" s="182"/>
      <c r="AV39" s="182"/>
      <c r="AW39" s="182"/>
      <c r="AX39" s="182"/>
      <c r="AY39" s="182"/>
      <c r="AZ39" s="182"/>
      <c r="BA39" s="182"/>
      <c r="BB39" s="182"/>
      <c r="BC39" s="182"/>
      <c r="BD39" s="182"/>
      <c r="BE39" s="182"/>
      <c r="BF39" s="182"/>
      <c r="BG39" s="182"/>
      <c r="BH39" s="182"/>
      <c r="BI39" s="182"/>
      <c r="BJ39" s="182"/>
      <c r="BK39" s="182"/>
      <c r="BL39" s="182"/>
      <c r="BM39" s="182"/>
      <c r="BN39" s="182"/>
      <c r="BO39" s="182"/>
      <c r="BP39" s="182"/>
      <c r="BQ39" s="228" t="s">
        <v>176</v>
      </c>
      <c r="BR39" s="228"/>
      <c r="BS39" s="228"/>
      <c r="BT39" s="228"/>
      <c r="BU39" s="228">
        <v>52</v>
      </c>
      <c r="BV39" s="228" t="s">
        <v>177</v>
      </c>
      <c r="BW39" s="228" t="s">
        <v>173</v>
      </c>
      <c r="BX39" s="186">
        <v>0</v>
      </c>
      <c r="BY39" s="182">
        <v>0</v>
      </c>
      <c r="BZ39" s="182">
        <v>0</v>
      </c>
      <c r="CA39" s="182">
        <v>0</v>
      </c>
      <c r="CB39" s="182">
        <v>0</v>
      </c>
      <c r="CC39" s="182">
        <v>0</v>
      </c>
      <c r="CD39" s="182">
        <v>0</v>
      </c>
      <c r="CE39" s="228">
        <v>0</v>
      </c>
      <c r="CF39" s="228">
        <v>0</v>
      </c>
      <c r="CG39" s="113">
        <v>0</v>
      </c>
      <c r="CH39" s="113">
        <v>0</v>
      </c>
      <c r="CI39" s="113">
        <v>0</v>
      </c>
      <c r="CJ39" s="113">
        <v>0</v>
      </c>
      <c r="CK39" s="113">
        <v>0</v>
      </c>
      <c r="CL39" s="113">
        <v>0</v>
      </c>
      <c r="CM39" s="113">
        <v>0</v>
      </c>
      <c r="CN39" s="185">
        <v>0</v>
      </c>
      <c r="CO39" s="181">
        <v>0</v>
      </c>
      <c r="CP39" s="187"/>
      <c r="CQ39" s="173">
        <v>0</v>
      </c>
      <c r="CR39" s="173">
        <v>0</v>
      </c>
      <c r="CS39" s="173"/>
      <c r="CT39" s="173"/>
      <c r="CU39" s="253">
        <v>2791</v>
      </c>
      <c r="CV39" s="220"/>
      <c r="CW39" s="254">
        <f t="shared" si="0"/>
        <v>0</v>
      </c>
      <c r="CX39" s="15">
        <f t="shared" si="1"/>
        <v>0</v>
      </c>
      <c r="CY39" s="241">
        <f t="shared" si="2"/>
        <v>0</v>
      </c>
      <c r="CZ39" s="241" t="str">
        <f>IFERROR(ROUND(CY39/#REF!,1),"")</f>
        <v/>
      </c>
      <c r="DA39" s="254">
        <f t="shared" si="3"/>
        <v>0</v>
      </c>
      <c r="DB39" s="246" t="str">
        <f t="shared" si="4"/>
        <v/>
      </c>
      <c r="DD39" s="15" t="str">
        <f>IFERROR(#REF!-AO39,"")</f>
        <v/>
      </c>
      <c r="DF39" s="266" t="str">
        <f>IFERROR(#REF!-L39,"")</f>
        <v/>
      </c>
      <c r="DG39" s="228" t="e">
        <f>IF(#REF!&gt;AP39,0,1)</f>
        <v>#REF!</v>
      </c>
      <c r="DH39" s="228">
        <f t="shared" si="5"/>
        <v>0</v>
      </c>
      <c r="DI39" s="228">
        <f t="shared" si="6"/>
        <v>1</v>
      </c>
      <c r="DJ39" s="228"/>
      <c r="DK39" s="228"/>
      <c r="DL39" s="228"/>
      <c r="DM39" s="228"/>
      <c r="DN39" s="228"/>
      <c r="DO39" s="228"/>
      <c r="DP39" s="228"/>
      <c r="DQ39" s="228"/>
      <c r="DR39" s="228"/>
      <c r="DS39" s="228"/>
      <c r="DT39" s="228"/>
      <c r="DU39" s="228"/>
      <c r="DV39" s="228"/>
      <c r="DW39" s="228"/>
      <c r="DX39" s="228"/>
      <c r="DY39" s="228"/>
      <c r="DZ39" s="228"/>
      <c r="EA39" s="228"/>
      <c r="EB39" s="228"/>
    </row>
    <row r="40" spans="1:132" s="195" customFormat="1" ht="31.5" customHeight="1" x14ac:dyDescent="0.2">
      <c r="A40" s="191">
        <v>2022</v>
      </c>
      <c r="B40" s="171">
        <v>1</v>
      </c>
      <c r="C40" s="261">
        <v>44563</v>
      </c>
      <c r="D40" s="171">
        <v>407</v>
      </c>
      <c r="E40" s="171">
        <v>627</v>
      </c>
      <c r="F40" s="171">
        <v>4</v>
      </c>
      <c r="G40" s="194" t="s">
        <v>190</v>
      </c>
      <c r="H40" s="241" t="s">
        <v>191</v>
      </c>
      <c r="I40" s="241" t="s">
        <v>169</v>
      </c>
      <c r="J40" s="241">
        <v>1</v>
      </c>
      <c r="K40" s="241">
        <v>5</v>
      </c>
      <c r="L40" s="262">
        <v>418</v>
      </c>
      <c r="M40" s="263">
        <v>384</v>
      </c>
      <c r="N40" s="264">
        <v>452</v>
      </c>
      <c r="O40" s="190">
        <v>545</v>
      </c>
      <c r="P40" s="190">
        <v>541</v>
      </c>
      <c r="Q40" s="190"/>
      <c r="R40" s="190"/>
      <c r="S40" s="190"/>
      <c r="T40" s="190">
        <v>440</v>
      </c>
      <c r="U40" s="190">
        <v>443</v>
      </c>
      <c r="V40" s="190"/>
      <c r="W40" s="190"/>
      <c r="X40" s="190"/>
      <c r="Y40" s="172">
        <v>145</v>
      </c>
      <c r="Z40" s="172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72"/>
      <c r="AL40" s="172"/>
      <c r="AM40" s="265">
        <v>543</v>
      </c>
      <c r="AN40" s="265">
        <v>441.5</v>
      </c>
      <c r="AO40" s="183">
        <v>21</v>
      </c>
      <c r="AP40" s="184">
        <v>171</v>
      </c>
      <c r="AQ40" s="182">
        <v>24.827586206896552</v>
      </c>
      <c r="AR40" s="182">
        <v>145</v>
      </c>
      <c r="AS40" s="182"/>
      <c r="AT40" s="182"/>
      <c r="AU40" s="182"/>
      <c r="AV40" s="182"/>
      <c r="AW40" s="182">
        <v>1</v>
      </c>
      <c r="AX40" s="182">
        <v>3</v>
      </c>
      <c r="AY40" s="182"/>
      <c r="AZ40" s="182"/>
      <c r="BA40" s="182"/>
      <c r="BB40" s="182"/>
      <c r="BC40" s="182"/>
      <c r="BD40" s="182"/>
      <c r="BE40" s="182"/>
      <c r="BF40" s="182"/>
      <c r="BG40" s="182"/>
      <c r="BH40" s="182"/>
      <c r="BI40" s="182"/>
      <c r="BJ40" s="182"/>
      <c r="BK40" s="182"/>
      <c r="BL40" s="182"/>
      <c r="BM40" s="182"/>
      <c r="BN40" s="182"/>
      <c r="BO40" s="182"/>
      <c r="BP40" s="182"/>
      <c r="BQ40" s="228" t="s">
        <v>180</v>
      </c>
      <c r="BR40" s="228" t="s">
        <v>192</v>
      </c>
      <c r="BS40" s="228" t="s">
        <v>193</v>
      </c>
      <c r="BT40" s="228"/>
      <c r="BU40" s="228">
        <v>52</v>
      </c>
      <c r="BV40" s="228" t="s">
        <v>194</v>
      </c>
      <c r="BW40" s="228" t="s">
        <v>173</v>
      </c>
      <c r="BX40" s="186">
        <v>0</v>
      </c>
      <c r="BY40" s="182">
        <v>4</v>
      </c>
      <c r="BZ40" s="182">
        <v>0.8</v>
      </c>
      <c r="CA40" s="182">
        <v>0</v>
      </c>
      <c r="CB40" s="182">
        <v>0</v>
      </c>
      <c r="CC40" s="182">
        <v>0</v>
      </c>
      <c r="CD40" s="182">
        <v>0</v>
      </c>
      <c r="CE40" s="228">
        <v>0</v>
      </c>
      <c r="CF40" s="228">
        <v>0</v>
      </c>
      <c r="CG40" s="113">
        <v>0</v>
      </c>
      <c r="CH40" s="113">
        <v>0</v>
      </c>
      <c r="CI40" s="113">
        <v>0</v>
      </c>
      <c r="CJ40" s="113">
        <v>0</v>
      </c>
      <c r="CK40" s="113">
        <v>0</v>
      </c>
      <c r="CL40" s="113">
        <v>0</v>
      </c>
      <c r="CM40" s="113">
        <v>0</v>
      </c>
      <c r="CN40" s="185">
        <v>0.8</v>
      </c>
      <c r="CO40" s="181">
        <v>0</v>
      </c>
      <c r="CP40" s="187"/>
      <c r="CQ40" s="173">
        <v>1.913875598086124E-3</v>
      </c>
      <c r="CR40" s="173">
        <v>0</v>
      </c>
      <c r="CS40" s="173">
        <v>1.8120045300113251E-3</v>
      </c>
      <c r="CT40" s="173">
        <v>0</v>
      </c>
      <c r="CU40" s="253">
        <v>2791</v>
      </c>
      <c r="CV40" s="220">
        <v>-1</v>
      </c>
      <c r="CW40" s="254">
        <f t="shared" si="0"/>
        <v>0</v>
      </c>
      <c r="CX40" s="15">
        <f t="shared" si="1"/>
        <v>4</v>
      </c>
      <c r="CY40" s="241">
        <f t="shared" si="2"/>
        <v>1</v>
      </c>
      <c r="CZ40" s="241" t="str">
        <f>IFERROR(ROUND(CY40/#REF!,1),"")</f>
        <v/>
      </c>
      <c r="DA40" s="254">
        <f t="shared" si="3"/>
        <v>1</v>
      </c>
      <c r="DB40" s="246">
        <f t="shared" si="4"/>
        <v>1</v>
      </c>
      <c r="DD40" s="15" t="str">
        <f>IFERROR(#REF!-AO40,"")</f>
        <v/>
      </c>
      <c r="DF40" s="266" t="str">
        <f>IFERROR(#REF!-L40,"")</f>
        <v/>
      </c>
      <c r="DG40" s="228" t="e">
        <f>IF(#REF!&gt;AP40,0,1)</f>
        <v>#REF!</v>
      </c>
      <c r="DH40" s="228">
        <f t="shared" si="5"/>
        <v>1</v>
      </c>
      <c r="DI40" s="228">
        <f t="shared" si="6"/>
        <v>1</v>
      </c>
      <c r="DJ40" s="228"/>
      <c r="DK40" s="228"/>
      <c r="DL40" s="228"/>
      <c r="DM40" s="228"/>
      <c r="DN40" s="228"/>
      <c r="DO40" s="228"/>
      <c r="DP40" s="228"/>
      <c r="DQ40" s="228"/>
      <c r="DR40" s="228"/>
      <c r="DS40" s="228"/>
      <c r="DT40" s="228"/>
      <c r="DU40" s="228"/>
      <c r="DV40" s="228"/>
      <c r="DW40" s="228"/>
      <c r="DX40" s="228"/>
      <c r="DY40" s="228"/>
      <c r="DZ40" s="228"/>
      <c r="EA40" s="228"/>
      <c r="EB40" s="228"/>
    </row>
    <row r="41" spans="1:132" s="195" customFormat="1" ht="31.5" customHeight="1" x14ac:dyDescent="0.2">
      <c r="A41" s="191">
        <v>2022</v>
      </c>
      <c r="B41" s="171">
        <v>1</v>
      </c>
      <c r="C41" s="261">
        <v>44563</v>
      </c>
      <c r="D41" s="171">
        <v>407</v>
      </c>
      <c r="E41" s="171">
        <v>628</v>
      </c>
      <c r="F41" s="171">
        <v>4</v>
      </c>
      <c r="G41" s="194" t="s">
        <v>195</v>
      </c>
      <c r="H41" s="241" t="s">
        <v>196</v>
      </c>
      <c r="I41" s="241" t="s">
        <v>169</v>
      </c>
      <c r="J41" s="241">
        <v>1</v>
      </c>
      <c r="K41" s="241">
        <v>5</v>
      </c>
      <c r="L41" s="262">
        <v>330</v>
      </c>
      <c r="M41" s="263">
        <v>303</v>
      </c>
      <c r="N41" s="264">
        <v>356</v>
      </c>
      <c r="O41" s="190">
        <v>420</v>
      </c>
      <c r="P41" s="190">
        <v>411</v>
      </c>
      <c r="Q41" s="190"/>
      <c r="R41" s="190"/>
      <c r="S41" s="190"/>
      <c r="T41" s="190">
        <v>345</v>
      </c>
      <c r="U41" s="190">
        <v>340</v>
      </c>
      <c r="V41" s="190"/>
      <c r="W41" s="190"/>
      <c r="X41" s="190"/>
      <c r="Y41" s="172">
        <v>145</v>
      </c>
      <c r="Z41" s="172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72"/>
      <c r="AL41" s="172"/>
      <c r="AM41" s="265">
        <v>415.5</v>
      </c>
      <c r="AN41" s="265">
        <v>342.5</v>
      </c>
      <c r="AO41" s="183">
        <v>21</v>
      </c>
      <c r="AP41" s="184">
        <v>171</v>
      </c>
      <c r="AQ41" s="182">
        <v>24.827586206896552</v>
      </c>
      <c r="AR41" s="182">
        <v>145</v>
      </c>
      <c r="AS41" s="182"/>
      <c r="AT41" s="182"/>
      <c r="AU41" s="182"/>
      <c r="AV41" s="182"/>
      <c r="AW41" s="182">
        <v>2</v>
      </c>
      <c r="AX41" s="182">
        <v>2</v>
      </c>
      <c r="AY41" s="182"/>
      <c r="AZ41" s="182"/>
      <c r="BA41" s="182"/>
      <c r="BB41" s="182"/>
      <c r="BC41" s="182"/>
      <c r="BD41" s="182"/>
      <c r="BE41" s="182"/>
      <c r="BF41" s="182"/>
      <c r="BG41" s="182"/>
      <c r="BH41" s="182"/>
      <c r="BI41" s="182"/>
      <c r="BJ41" s="182"/>
      <c r="BK41" s="182"/>
      <c r="BL41" s="182"/>
      <c r="BM41" s="182"/>
      <c r="BN41" s="182"/>
      <c r="BO41" s="182"/>
      <c r="BP41" s="182"/>
      <c r="BQ41" s="228" t="s">
        <v>180</v>
      </c>
      <c r="BR41" s="228" t="s">
        <v>192</v>
      </c>
      <c r="BS41" s="228" t="s">
        <v>197</v>
      </c>
      <c r="BT41" s="228"/>
      <c r="BU41" s="228">
        <v>52</v>
      </c>
      <c r="BV41" s="228" t="s">
        <v>194</v>
      </c>
      <c r="BW41" s="228" t="s">
        <v>173</v>
      </c>
      <c r="BX41" s="186">
        <v>0</v>
      </c>
      <c r="BY41" s="182">
        <v>4</v>
      </c>
      <c r="BZ41" s="182">
        <v>0.8</v>
      </c>
      <c r="CA41" s="182">
        <v>0</v>
      </c>
      <c r="CB41" s="182">
        <v>0</v>
      </c>
      <c r="CC41" s="182">
        <v>0</v>
      </c>
      <c r="CD41" s="182">
        <v>0</v>
      </c>
      <c r="CE41" s="228">
        <v>0</v>
      </c>
      <c r="CF41" s="228">
        <v>0</v>
      </c>
      <c r="CG41" s="113">
        <v>0</v>
      </c>
      <c r="CH41" s="113">
        <v>0</v>
      </c>
      <c r="CI41" s="113">
        <v>0</v>
      </c>
      <c r="CJ41" s="113">
        <v>0</v>
      </c>
      <c r="CK41" s="113">
        <v>0</v>
      </c>
      <c r="CL41" s="113">
        <v>0</v>
      </c>
      <c r="CM41" s="113">
        <v>0</v>
      </c>
      <c r="CN41" s="185">
        <v>0.8</v>
      </c>
      <c r="CO41" s="181">
        <v>0</v>
      </c>
      <c r="CP41" s="187"/>
      <c r="CQ41" s="173">
        <v>2.4242424242424238E-3</v>
      </c>
      <c r="CR41" s="173">
        <v>0</v>
      </c>
      <c r="CS41" s="173">
        <v>2.335766423357664E-3</v>
      </c>
      <c r="CT41" s="173">
        <v>0</v>
      </c>
      <c r="CU41" s="253">
        <v>2791</v>
      </c>
      <c r="CV41" s="220">
        <v>-1</v>
      </c>
      <c r="CW41" s="254">
        <f t="shared" si="0"/>
        <v>0</v>
      </c>
      <c r="CX41" s="15">
        <f t="shared" si="1"/>
        <v>4</v>
      </c>
      <c r="CY41" s="241">
        <f t="shared" si="2"/>
        <v>1</v>
      </c>
      <c r="CZ41" s="241" t="str">
        <f>IFERROR(ROUND(CY41/#REF!,1),"")</f>
        <v/>
      </c>
      <c r="DA41" s="254">
        <f t="shared" si="3"/>
        <v>1</v>
      </c>
      <c r="DB41" s="246">
        <f t="shared" si="4"/>
        <v>1</v>
      </c>
      <c r="DD41" s="15" t="str">
        <f>IFERROR(#REF!-AO41,"")</f>
        <v/>
      </c>
      <c r="DF41" s="266" t="str">
        <f>IFERROR(#REF!-L41,"")</f>
        <v/>
      </c>
      <c r="DG41" s="228" t="e">
        <f>IF(#REF!&gt;AP41,0,1)</f>
        <v>#REF!</v>
      </c>
      <c r="DH41" s="228">
        <f t="shared" si="5"/>
        <v>1</v>
      </c>
      <c r="DI41" s="228">
        <f t="shared" si="6"/>
        <v>1</v>
      </c>
      <c r="DJ41" s="228"/>
      <c r="DK41" s="228"/>
      <c r="DL41" s="228"/>
      <c r="DM41" s="228"/>
      <c r="DN41" s="228"/>
      <c r="DO41" s="228"/>
      <c r="DP41" s="228"/>
      <c r="DQ41" s="228"/>
      <c r="DR41" s="228"/>
      <c r="DS41" s="228"/>
      <c r="DT41" s="228"/>
      <c r="DU41" s="228"/>
      <c r="DV41" s="228"/>
      <c r="DW41" s="228"/>
      <c r="DX41" s="228"/>
      <c r="DY41" s="228"/>
      <c r="DZ41" s="228"/>
      <c r="EA41" s="228"/>
      <c r="EB41" s="228"/>
    </row>
    <row r="42" spans="1:132" s="195" customFormat="1" ht="31.5" customHeight="1" x14ac:dyDescent="0.2">
      <c r="A42" s="191">
        <v>2022</v>
      </c>
      <c r="B42" s="171">
        <v>1</v>
      </c>
      <c r="C42" s="261">
        <v>44563</v>
      </c>
      <c r="D42" s="171">
        <v>407</v>
      </c>
      <c r="E42" s="171">
        <v>629</v>
      </c>
      <c r="F42" s="171">
        <v>4</v>
      </c>
      <c r="G42" s="194" t="s">
        <v>198</v>
      </c>
      <c r="H42" s="241" t="s">
        <v>199</v>
      </c>
      <c r="I42" s="241" t="s">
        <v>169</v>
      </c>
      <c r="J42" s="241">
        <v>1</v>
      </c>
      <c r="K42" s="241">
        <v>5</v>
      </c>
      <c r="L42" s="262">
        <v>221</v>
      </c>
      <c r="M42" s="263">
        <v>203</v>
      </c>
      <c r="N42" s="264">
        <v>238</v>
      </c>
      <c r="O42" s="190">
        <v>267</v>
      </c>
      <c r="P42" s="190">
        <v>266</v>
      </c>
      <c r="Q42" s="190"/>
      <c r="R42" s="190"/>
      <c r="S42" s="190"/>
      <c r="T42" s="190">
        <v>234</v>
      </c>
      <c r="U42" s="190">
        <v>232</v>
      </c>
      <c r="V42" s="190"/>
      <c r="W42" s="190"/>
      <c r="X42" s="190"/>
      <c r="Y42" s="172">
        <v>145</v>
      </c>
      <c r="Z42" s="172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72"/>
      <c r="AL42" s="172"/>
      <c r="AM42" s="265">
        <v>266.5</v>
      </c>
      <c r="AN42" s="265">
        <v>233</v>
      </c>
      <c r="AO42" s="183">
        <v>21</v>
      </c>
      <c r="AP42" s="184">
        <v>171</v>
      </c>
      <c r="AQ42" s="182">
        <v>24.827586206896552</v>
      </c>
      <c r="AR42" s="182">
        <v>145</v>
      </c>
      <c r="AS42" s="182"/>
      <c r="AT42" s="182"/>
      <c r="AU42" s="182"/>
      <c r="AV42" s="182">
        <v>1</v>
      </c>
      <c r="AW42" s="182">
        <v>4</v>
      </c>
      <c r="AX42" s="182">
        <v>2</v>
      </c>
      <c r="AY42" s="182"/>
      <c r="AZ42" s="182"/>
      <c r="BA42" s="182"/>
      <c r="BB42" s="182"/>
      <c r="BC42" s="182"/>
      <c r="BD42" s="182"/>
      <c r="BE42" s="182"/>
      <c r="BF42" s="182"/>
      <c r="BG42" s="182"/>
      <c r="BH42" s="182"/>
      <c r="BI42" s="182"/>
      <c r="BJ42" s="182"/>
      <c r="BK42" s="182"/>
      <c r="BL42" s="182"/>
      <c r="BM42" s="182"/>
      <c r="BN42" s="182"/>
      <c r="BO42" s="182"/>
      <c r="BP42" s="182"/>
      <c r="BQ42" s="228" t="s">
        <v>180</v>
      </c>
      <c r="BR42" s="228" t="s">
        <v>192</v>
      </c>
      <c r="BS42" s="228" t="s">
        <v>197</v>
      </c>
      <c r="BT42" s="228"/>
      <c r="BU42" s="228">
        <v>52</v>
      </c>
      <c r="BV42" s="228" t="s">
        <v>194</v>
      </c>
      <c r="BW42" s="228" t="s">
        <v>173</v>
      </c>
      <c r="BX42" s="186">
        <v>0</v>
      </c>
      <c r="BY42" s="182">
        <v>7</v>
      </c>
      <c r="BZ42" s="182">
        <v>1.4</v>
      </c>
      <c r="CA42" s="182">
        <v>1</v>
      </c>
      <c r="CB42" s="182">
        <v>0</v>
      </c>
      <c r="CC42" s="182">
        <v>0</v>
      </c>
      <c r="CD42" s="182">
        <v>0</v>
      </c>
      <c r="CE42" s="228">
        <v>0</v>
      </c>
      <c r="CF42" s="228">
        <v>0</v>
      </c>
      <c r="CG42" s="113">
        <v>0</v>
      </c>
      <c r="CH42" s="113">
        <v>0</v>
      </c>
      <c r="CI42" s="113">
        <v>0</v>
      </c>
      <c r="CJ42" s="113">
        <v>0</v>
      </c>
      <c r="CK42" s="113">
        <v>0</v>
      </c>
      <c r="CL42" s="113">
        <v>0</v>
      </c>
      <c r="CM42" s="113">
        <v>0</v>
      </c>
      <c r="CN42" s="185">
        <v>1.4</v>
      </c>
      <c r="CO42" s="181">
        <v>1</v>
      </c>
      <c r="CP42" s="187">
        <v>1.4</v>
      </c>
      <c r="CQ42" s="173">
        <v>6.3348416289592752E-3</v>
      </c>
      <c r="CR42" s="173">
        <v>4.5248868778280547E-3</v>
      </c>
      <c r="CS42" s="173">
        <v>6.0085836909871239E-3</v>
      </c>
      <c r="CT42" s="173">
        <v>4.2918454935622317E-3</v>
      </c>
      <c r="CU42" s="253">
        <v>2791</v>
      </c>
      <c r="CV42" s="220">
        <v>-1</v>
      </c>
      <c r="CW42" s="254">
        <f t="shared" si="0"/>
        <v>0</v>
      </c>
      <c r="CX42" s="15">
        <f t="shared" si="1"/>
        <v>7</v>
      </c>
      <c r="CY42" s="241">
        <f t="shared" si="2"/>
        <v>1</v>
      </c>
      <c r="CZ42" s="241" t="str">
        <f>IFERROR(ROUND(CY42/#REF!,1),"")</f>
        <v/>
      </c>
      <c r="DA42" s="254">
        <f t="shared" si="3"/>
        <v>1</v>
      </c>
      <c r="DB42" s="246">
        <f t="shared" si="4"/>
        <v>1</v>
      </c>
      <c r="DD42" s="15" t="str">
        <f>IFERROR(#REF!-AO42,"")</f>
        <v/>
      </c>
      <c r="DF42" s="266" t="str">
        <f>IFERROR(#REF!-L42,"")</f>
        <v/>
      </c>
      <c r="DG42" s="228" t="e">
        <f>IF(#REF!&gt;AP42,0,1)</f>
        <v>#REF!</v>
      </c>
      <c r="DH42" s="228">
        <f t="shared" si="5"/>
        <v>1</v>
      </c>
      <c r="DI42" s="228">
        <f t="shared" si="6"/>
        <v>1</v>
      </c>
      <c r="DJ42" s="228"/>
      <c r="DK42" s="228"/>
      <c r="DL42" s="228"/>
      <c r="DM42" s="228"/>
      <c r="DN42" s="228"/>
      <c r="DO42" s="228"/>
      <c r="DP42" s="228"/>
      <c r="DQ42" s="228"/>
      <c r="DR42" s="228"/>
      <c r="DS42" s="228"/>
      <c r="DT42" s="228"/>
      <c r="DU42" s="228"/>
      <c r="DV42" s="228"/>
      <c r="DW42" s="228"/>
      <c r="DX42" s="228"/>
      <c r="DY42" s="228"/>
      <c r="DZ42" s="228"/>
      <c r="EA42" s="228"/>
      <c r="EB42" s="228"/>
    </row>
    <row r="43" spans="1:132" s="195" customFormat="1" ht="31.5" customHeight="1" x14ac:dyDescent="0.2">
      <c r="A43" s="191">
        <v>2022</v>
      </c>
      <c r="B43" s="171">
        <v>1</v>
      </c>
      <c r="C43" s="261">
        <v>44563</v>
      </c>
      <c r="D43" s="171">
        <v>407</v>
      </c>
      <c r="E43" s="171">
        <v>630</v>
      </c>
      <c r="F43" s="171">
        <v>4</v>
      </c>
      <c r="G43" s="194" t="s">
        <v>200</v>
      </c>
      <c r="H43" s="241" t="s">
        <v>201</v>
      </c>
      <c r="I43" s="241" t="s">
        <v>169</v>
      </c>
      <c r="J43" s="241">
        <v>1</v>
      </c>
      <c r="K43" s="241">
        <v>5</v>
      </c>
      <c r="L43" s="262">
        <v>214</v>
      </c>
      <c r="M43" s="263">
        <v>197</v>
      </c>
      <c r="N43" s="264">
        <v>230</v>
      </c>
      <c r="O43" s="190">
        <v>301</v>
      </c>
      <c r="P43" s="190">
        <v>296</v>
      </c>
      <c r="Q43" s="190"/>
      <c r="R43" s="190"/>
      <c r="S43" s="190"/>
      <c r="T43" s="190">
        <v>231</v>
      </c>
      <c r="U43" s="190">
        <v>227</v>
      </c>
      <c r="V43" s="190"/>
      <c r="W43" s="190"/>
      <c r="X43" s="190"/>
      <c r="Y43" s="172">
        <v>145</v>
      </c>
      <c r="Z43" s="172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72"/>
      <c r="AL43" s="172"/>
      <c r="AM43" s="265">
        <v>298.5</v>
      </c>
      <c r="AN43" s="265">
        <v>229</v>
      </c>
      <c r="AO43" s="183">
        <v>21</v>
      </c>
      <c r="AP43" s="184">
        <v>171</v>
      </c>
      <c r="AQ43" s="182">
        <v>24.827586206896552</v>
      </c>
      <c r="AR43" s="182">
        <v>145</v>
      </c>
      <c r="AS43" s="182"/>
      <c r="AT43" s="182"/>
      <c r="AU43" s="182"/>
      <c r="AV43" s="182"/>
      <c r="AW43" s="182">
        <v>7</v>
      </c>
      <c r="AX43" s="182">
        <v>6</v>
      </c>
      <c r="AY43" s="182"/>
      <c r="AZ43" s="182"/>
      <c r="BA43" s="182"/>
      <c r="BB43" s="182"/>
      <c r="BC43" s="182"/>
      <c r="BD43" s="182"/>
      <c r="BE43" s="182"/>
      <c r="BF43" s="182"/>
      <c r="BG43" s="182"/>
      <c r="BH43" s="182"/>
      <c r="BI43" s="182"/>
      <c r="BJ43" s="182"/>
      <c r="BK43" s="182"/>
      <c r="BL43" s="182"/>
      <c r="BM43" s="182"/>
      <c r="BN43" s="182"/>
      <c r="BO43" s="182"/>
      <c r="BP43" s="182"/>
      <c r="BQ43" s="228" t="s">
        <v>180</v>
      </c>
      <c r="BR43" s="228" t="s">
        <v>192</v>
      </c>
      <c r="BS43" s="228" t="s">
        <v>197</v>
      </c>
      <c r="BT43" s="228"/>
      <c r="BU43" s="228">
        <v>52</v>
      </c>
      <c r="BV43" s="228" t="s">
        <v>194</v>
      </c>
      <c r="BW43" s="228" t="s">
        <v>173</v>
      </c>
      <c r="BX43" s="186">
        <v>0</v>
      </c>
      <c r="BY43" s="182">
        <v>13</v>
      </c>
      <c r="BZ43" s="182">
        <v>2.6</v>
      </c>
      <c r="CA43" s="182">
        <v>2</v>
      </c>
      <c r="CB43" s="182">
        <v>0</v>
      </c>
      <c r="CC43" s="182">
        <v>0</v>
      </c>
      <c r="CD43" s="182">
        <v>0</v>
      </c>
      <c r="CE43" s="228">
        <v>0</v>
      </c>
      <c r="CF43" s="228">
        <v>1</v>
      </c>
      <c r="CG43" s="113">
        <v>1</v>
      </c>
      <c r="CH43" s="113">
        <v>0</v>
      </c>
      <c r="CI43" s="113">
        <v>0</v>
      </c>
      <c r="CJ43" s="113">
        <v>0</v>
      </c>
      <c r="CK43" s="113">
        <v>0</v>
      </c>
      <c r="CL43" s="113">
        <v>0</v>
      </c>
      <c r="CM43" s="113">
        <v>0</v>
      </c>
      <c r="CN43" s="185">
        <v>2.6</v>
      </c>
      <c r="CO43" s="181">
        <v>2</v>
      </c>
      <c r="CP43" s="187">
        <v>1.3</v>
      </c>
      <c r="CQ43" s="173">
        <v>1.214953271028037E-2</v>
      </c>
      <c r="CR43" s="173">
        <v>9.3457943925233638E-3</v>
      </c>
      <c r="CS43" s="173">
        <v>1.135371179039301E-2</v>
      </c>
      <c r="CT43" s="173">
        <v>8.7336244541484712E-3</v>
      </c>
      <c r="CU43" s="253">
        <v>2791</v>
      </c>
      <c r="CV43" s="220">
        <v>-1</v>
      </c>
      <c r="CW43" s="254">
        <f t="shared" si="0"/>
        <v>0</v>
      </c>
      <c r="CX43" s="15">
        <f t="shared" si="1"/>
        <v>13</v>
      </c>
      <c r="CY43" s="241">
        <f t="shared" si="2"/>
        <v>3</v>
      </c>
      <c r="CZ43" s="241" t="str">
        <f>IFERROR(ROUND(CY43/#REF!,1),"")</f>
        <v/>
      </c>
      <c r="DA43" s="254">
        <f t="shared" si="3"/>
        <v>3</v>
      </c>
      <c r="DB43" s="246">
        <f t="shared" si="4"/>
        <v>1</v>
      </c>
      <c r="DD43" s="15" t="str">
        <f>IFERROR(#REF!-AO43,"")</f>
        <v/>
      </c>
      <c r="DF43" s="266" t="str">
        <f>IFERROR(#REF!-L43,"")</f>
        <v/>
      </c>
      <c r="DG43" s="228" t="e">
        <f>IF(#REF!&gt;AP43,0,1)</f>
        <v>#REF!</v>
      </c>
      <c r="DH43" s="228">
        <f t="shared" si="5"/>
        <v>1</v>
      </c>
      <c r="DI43" s="228">
        <f t="shared" si="6"/>
        <v>1</v>
      </c>
      <c r="DJ43" s="228"/>
      <c r="DK43" s="228"/>
      <c r="DL43" s="228"/>
      <c r="DM43" s="228"/>
      <c r="DN43" s="228"/>
      <c r="DO43" s="228"/>
      <c r="DP43" s="228"/>
      <c r="DQ43" s="228"/>
      <c r="DR43" s="228"/>
      <c r="DS43" s="228"/>
      <c r="DT43" s="228"/>
      <c r="DU43" s="228"/>
      <c r="DV43" s="228"/>
      <c r="DW43" s="228"/>
      <c r="DX43" s="228"/>
      <c r="DY43" s="228"/>
      <c r="DZ43" s="228"/>
      <c r="EA43" s="228"/>
      <c r="EB43" s="228"/>
    </row>
    <row r="44" spans="1:132" s="195" customFormat="1" ht="31.5" customHeight="1" x14ac:dyDescent="0.2">
      <c r="A44" s="191">
        <v>2022</v>
      </c>
      <c r="B44" s="171">
        <v>1</v>
      </c>
      <c r="C44" s="261">
        <v>44563</v>
      </c>
      <c r="D44" s="171">
        <v>414</v>
      </c>
      <c r="E44" s="171">
        <v>650</v>
      </c>
      <c r="F44" s="171">
        <v>4</v>
      </c>
      <c r="G44" s="194" t="s">
        <v>232</v>
      </c>
      <c r="H44" s="241" t="s">
        <v>233</v>
      </c>
      <c r="I44" s="241" t="s">
        <v>169</v>
      </c>
      <c r="J44" s="241">
        <v>6</v>
      </c>
      <c r="K44" s="241">
        <v>2</v>
      </c>
      <c r="L44" s="262">
        <v>131</v>
      </c>
      <c r="M44" s="263">
        <v>121</v>
      </c>
      <c r="N44" s="264">
        <v>140</v>
      </c>
      <c r="O44" s="190"/>
      <c r="P44" s="190"/>
      <c r="Q44" s="190"/>
      <c r="R44" s="190"/>
      <c r="S44" s="190"/>
      <c r="T44" s="190"/>
      <c r="U44" s="190"/>
      <c r="V44" s="190"/>
      <c r="W44" s="190"/>
      <c r="X44" s="190"/>
      <c r="Y44" s="172"/>
      <c r="Z44" s="172">
        <v>147</v>
      </c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72">
        <v>128</v>
      </c>
      <c r="AL44" s="172">
        <v>150</v>
      </c>
      <c r="AM44" s="265"/>
      <c r="AN44" s="265"/>
      <c r="AO44" s="183">
        <v>150</v>
      </c>
      <c r="AP44" s="184">
        <v>144</v>
      </c>
      <c r="AQ44" s="182">
        <v>152.47058823529409</v>
      </c>
      <c r="AR44" s="182">
        <v>141.66666666666671</v>
      </c>
      <c r="AS44" s="182"/>
      <c r="AT44" s="182"/>
      <c r="AU44" s="182"/>
      <c r="AV44" s="182"/>
      <c r="AW44" s="182"/>
      <c r="AX44" s="182"/>
      <c r="AY44" s="182"/>
      <c r="AZ44" s="182"/>
      <c r="BA44" s="182"/>
      <c r="BB44" s="182"/>
      <c r="BC44" s="182"/>
      <c r="BD44" s="182"/>
      <c r="BE44" s="182"/>
      <c r="BF44" s="182"/>
      <c r="BG44" s="182"/>
      <c r="BH44" s="182"/>
      <c r="BI44" s="182"/>
      <c r="BJ44" s="182"/>
      <c r="BK44" s="182"/>
      <c r="BL44" s="182"/>
      <c r="BM44" s="182"/>
      <c r="BN44" s="182"/>
      <c r="BO44" s="182"/>
      <c r="BP44" s="182"/>
      <c r="BQ44" s="228" t="s">
        <v>170</v>
      </c>
      <c r="BR44" s="228" t="s">
        <v>171</v>
      </c>
      <c r="BS44" s="228"/>
      <c r="BT44" s="228"/>
      <c r="BU44" s="228">
        <v>52</v>
      </c>
      <c r="BV44" s="228" t="s">
        <v>231</v>
      </c>
      <c r="BW44" s="228" t="s">
        <v>173</v>
      </c>
      <c r="BX44" s="186">
        <v>0</v>
      </c>
      <c r="BY44" s="182">
        <v>0</v>
      </c>
      <c r="BZ44" s="182">
        <v>0</v>
      </c>
      <c r="CA44" s="182">
        <v>0</v>
      </c>
      <c r="CB44" s="182">
        <v>0</v>
      </c>
      <c r="CC44" s="182">
        <v>0</v>
      </c>
      <c r="CD44" s="182">
        <v>0</v>
      </c>
      <c r="CE44" s="228">
        <v>0</v>
      </c>
      <c r="CF44" s="228">
        <v>0</v>
      </c>
      <c r="CG44" s="113">
        <v>0</v>
      </c>
      <c r="CH44" s="113">
        <v>0</v>
      </c>
      <c r="CI44" s="113">
        <v>0</v>
      </c>
      <c r="CJ44" s="113">
        <v>0</v>
      </c>
      <c r="CK44" s="113">
        <v>0</v>
      </c>
      <c r="CL44" s="113">
        <v>0</v>
      </c>
      <c r="CM44" s="113">
        <v>0</v>
      </c>
      <c r="CN44" s="185">
        <v>0</v>
      </c>
      <c r="CO44" s="181">
        <v>0</v>
      </c>
      <c r="CP44" s="187"/>
      <c r="CQ44" s="173">
        <v>0</v>
      </c>
      <c r="CR44" s="173">
        <v>0</v>
      </c>
      <c r="CS44" s="173"/>
      <c r="CT44" s="173"/>
      <c r="CU44" s="253">
        <v>2791</v>
      </c>
      <c r="CV44" s="220"/>
      <c r="CW44" s="254">
        <f t="shared" si="0"/>
        <v>0</v>
      </c>
      <c r="CX44" s="15">
        <f t="shared" si="1"/>
        <v>0</v>
      </c>
      <c r="CY44" s="241">
        <f t="shared" si="2"/>
        <v>0</v>
      </c>
      <c r="CZ44" s="241" t="str">
        <f>IFERROR(ROUND(CY44/#REF!,1),"")</f>
        <v/>
      </c>
      <c r="DA44" s="254">
        <f t="shared" si="3"/>
        <v>0</v>
      </c>
      <c r="DB44" s="246" t="str">
        <f t="shared" si="4"/>
        <v/>
      </c>
      <c r="DD44" s="15" t="str">
        <f>IFERROR(#REF!-AO44,"")</f>
        <v/>
      </c>
      <c r="DF44" s="266" t="str">
        <f>IFERROR(#REF!-L44,"")</f>
        <v/>
      </c>
      <c r="DG44" s="228" t="e">
        <f>IF(#REF!&gt;AP44,0,1)</f>
        <v>#REF!</v>
      </c>
      <c r="DH44" s="228">
        <f t="shared" si="5"/>
        <v>0</v>
      </c>
      <c r="DI44" s="228">
        <f t="shared" si="6"/>
        <v>1</v>
      </c>
      <c r="DJ44" s="228"/>
      <c r="DK44" s="228"/>
      <c r="DL44" s="228"/>
      <c r="DM44" s="228"/>
      <c r="DN44" s="228"/>
      <c r="DO44" s="228"/>
      <c r="DP44" s="228"/>
      <c r="DQ44" s="228"/>
      <c r="DR44" s="228"/>
      <c r="DS44" s="228"/>
      <c r="DT44" s="228"/>
      <c r="DU44" s="228"/>
      <c r="DV44" s="228"/>
      <c r="DW44" s="228"/>
      <c r="DX44" s="228"/>
      <c r="DY44" s="228"/>
      <c r="DZ44" s="228"/>
      <c r="EA44" s="228"/>
      <c r="EB44" s="228"/>
    </row>
    <row r="45" spans="1:132" s="195" customFormat="1" ht="31.5" customHeight="1" x14ac:dyDescent="0.2">
      <c r="A45" s="191">
        <v>2022</v>
      </c>
      <c r="B45" s="171">
        <v>1</v>
      </c>
      <c r="C45" s="261">
        <v>44563</v>
      </c>
      <c r="D45" s="171">
        <v>419</v>
      </c>
      <c r="E45" s="171">
        <v>670</v>
      </c>
      <c r="F45" s="171">
        <v>4</v>
      </c>
      <c r="G45" s="194" t="s">
        <v>235</v>
      </c>
      <c r="H45" s="241" t="s">
        <v>236</v>
      </c>
      <c r="I45" s="241" t="s">
        <v>169</v>
      </c>
      <c r="J45" s="241">
        <v>4</v>
      </c>
      <c r="K45" s="241">
        <v>2</v>
      </c>
      <c r="L45" s="262">
        <v>298</v>
      </c>
      <c r="M45" s="263">
        <v>280</v>
      </c>
      <c r="N45" s="264">
        <v>319</v>
      </c>
      <c r="O45" s="190"/>
      <c r="P45" s="190"/>
      <c r="Q45" s="190"/>
      <c r="R45" s="190"/>
      <c r="S45" s="190"/>
      <c r="T45" s="190"/>
      <c r="U45" s="190"/>
      <c r="V45" s="190"/>
      <c r="W45" s="190"/>
      <c r="X45" s="190"/>
      <c r="Y45" s="172"/>
      <c r="Z45" s="172"/>
      <c r="AA45" s="190"/>
      <c r="AB45" s="190">
        <v>201</v>
      </c>
      <c r="AC45" s="190">
        <v>198</v>
      </c>
      <c r="AD45" s="190">
        <v>202</v>
      </c>
      <c r="AE45" s="190">
        <v>208</v>
      </c>
      <c r="AF45" s="190"/>
      <c r="AG45" s="190">
        <v>162</v>
      </c>
      <c r="AH45" s="190">
        <v>131</v>
      </c>
      <c r="AI45" s="190">
        <v>151</v>
      </c>
      <c r="AJ45" s="190">
        <v>134</v>
      </c>
      <c r="AK45" s="172">
        <v>151</v>
      </c>
      <c r="AL45" s="172">
        <v>155</v>
      </c>
      <c r="AM45" s="265">
        <v>202.25</v>
      </c>
      <c r="AN45" s="265">
        <v>144.5</v>
      </c>
      <c r="AO45" s="183">
        <v>96</v>
      </c>
      <c r="AP45" s="184">
        <v>150</v>
      </c>
      <c r="AQ45" s="182">
        <v>94.117647058823536</v>
      </c>
      <c r="AR45" s="182">
        <v>153</v>
      </c>
      <c r="AS45" s="182"/>
      <c r="AT45" s="182"/>
      <c r="AU45" s="182"/>
      <c r="AV45" s="182"/>
      <c r="AW45" s="182"/>
      <c r="AX45" s="182"/>
      <c r="AY45" s="182"/>
      <c r="AZ45" s="182"/>
      <c r="BA45" s="182"/>
      <c r="BB45" s="182"/>
      <c r="BC45" s="182"/>
      <c r="BD45" s="182"/>
      <c r="BE45" s="182"/>
      <c r="BF45" s="182"/>
      <c r="BG45" s="182"/>
      <c r="BH45" s="182"/>
      <c r="BI45" s="182"/>
      <c r="BJ45" s="182"/>
      <c r="BK45" s="182"/>
      <c r="BL45" s="182"/>
      <c r="BM45" s="182"/>
      <c r="BN45" s="182"/>
      <c r="BO45" s="182"/>
      <c r="BP45" s="182"/>
      <c r="BQ45" s="228" t="s">
        <v>185</v>
      </c>
      <c r="BR45" s="228" t="s">
        <v>186</v>
      </c>
      <c r="BS45" s="228" t="s">
        <v>237</v>
      </c>
      <c r="BT45" s="228" t="s">
        <v>188</v>
      </c>
      <c r="BU45" s="228">
        <v>52</v>
      </c>
      <c r="BV45" s="228" t="s">
        <v>238</v>
      </c>
      <c r="BW45" s="228" t="s">
        <v>173</v>
      </c>
      <c r="BX45" s="186">
        <v>0</v>
      </c>
      <c r="BY45" s="182">
        <v>0</v>
      </c>
      <c r="BZ45" s="182">
        <v>0</v>
      </c>
      <c r="CA45" s="182">
        <v>0</v>
      </c>
      <c r="CB45" s="182">
        <v>0</v>
      </c>
      <c r="CC45" s="182">
        <v>0</v>
      </c>
      <c r="CD45" s="182">
        <v>0</v>
      </c>
      <c r="CE45" s="228">
        <v>0</v>
      </c>
      <c r="CF45" s="228">
        <v>0</v>
      </c>
      <c r="CG45" s="113">
        <v>0</v>
      </c>
      <c r="CH45" s="113">
        <v>0</v>
      </c>
      <c r="CI45" s="113">
        <v>0</v>
      </c>
      <c r="CJ45" s="113">
        <v>0</v>
      </c>
      <c r="CK45" s="113">
        <v>0</v>
      </c>
      <c r="CL45" s="113">
        <v>0</v>
      </c>
      <c r="CM45" s="113">
        <v>0</v>
      </c>
      <c r="CN45" s="185">
        <v>0</v>
      </c>
      <c r="CO45" s="181">
        <v>0</v>
      </c>
      <c r="CP45" s="187"/>
      <c r="CQ45" s="173">
        <v>0</v>
      </c>
      <c r="CR45" s="173">
        <v>0</v>
      </c>
      <c r="CS45" s="173">
        <v>0</v>
      </c>
      <c r="CT45" s="173">
        <v>0</v>
      </c>
      <c r="CU45" s="253">
        <v>2791</v>
      </c>
      <c r="CV45" s="220">
        <v>-1</v>
      </c>
      <c r="CW45" s="254">
        <f t="shared" si="0"/>
        <v>0</v>
      </c>
      <c r="CX45" s="15">
        <f t="shared" si="1"/>
        <v>0</v>
      </c>
      <c r="CY45" s="241">
        <f t="shared" si="2"/>
        <v>0</v>
      </c>
      <c r="CZ45" s="241" t="str">
        <f>IFERROR(ROUND(CY45/#REF!,1),"")</f>
        <v/>
      </c>
      <c r="DA45" s="254">
        <f t="shared" si="3"/>
        <v>0</v>
      </c>
      <c r="DB45" s="246" t="str">
        <f t="shared" si="4"/>
        <v/>
      </c>
      <c r="DD45" s="15" t="str">
        <f>IFERROR(#REF!-AO45,"")</f>
        <v/>
      </c>
      <c r="DF45" s="266" t="str">
        <f>IFERROR(#REF!-L45,"")</f>
        <v/>
      </c>
      <c r="DG45" s="228" t="e">
        <f>IF(#REF!&gt;AP45,0,1)</f>
        <v>#REF!</v>
      </c>
      <c r="DH45" s="228">
        <f t="shared" si="5"/>
        <v>0</v>
      </c>
      <c r="DI45" s="228">
        <f t="shared" si="6"/>
        <v>1</v>
      </c>
      <c r="DJ45" s="228"/>
      <c r="DK45" s="228"/>
      <c r="DL45" s="228"/>
      <c r="DM45" s="228"/>
      <c r="DN45" s="228"/>
      <c r="DO45" s="228"/>
      <c r="DP45" s="228"/>
      <c r="DQ45" s="228"/>
      <c r="DR45" s="228"/>
      <c r="DS45" s="228"/>
      <c r="DT45" s="228"/>
      <c r="DU45" s="228"/>
      <c r="DV45" s="228"/>
      <c r="DW45" s="228"/>
      <c r="DX45" s="228"/>
      <c r="DY45" s="228"/>
      <c r="DZ45" s="228"/>
      <c r="EA45" s="228"/>
      <c r="EB45" s="228"/>
    </row>
    <row r="46" spans="1:132" s="195" customFormat="1" ht="31.5" customHeight="1" x14ac:dyDescent="0.2">
      <c r="A46" s="191">
        <v>2022</v>
      </c>
      <c r="B46" s="171">
        <v>1</v>
      </c>
      <c r="C46" s="261">
        <v>44563</v>
      </c>
      <c r="D46" s="171">
        <v>236</v>
      </c>
      <c r="E46" s="171">
        <v>160</v>
      </c>
      <c r="F46" s="171">
        <v>5</v>
      </c>
      <c r="G46" s="194" t="s">
        <v>239</v>
      </c>
      <c r="H46" s="241" t="s">
        <v>240</v>
      </c>
      <c r="I46" s="241" t="s">
        <v>169</v>
      </c>
      <c r="J46" s="241">
        <v>2</v>
      </c>
      <c r="K46" s="241">
        <v>1</v>
      </c>
      <c r="L46" s="262">
        <v>200</v>
      </c>
      <c r="M46" s="263">
        <v>186</v>
      </c>
      <c r="N46" s="264">
        <v>214</v>
      </c>
      <c r="O46" s="190"/>
      <c r="P46" s="190"/>
      <c r="Q46" s="190"/>
      <c r="R46" s="190"/>
      <c r="S46" s="190">
        <v>235</v>
      </c>
      <c r="T46" s="190"/>
      <c r="U46" s="190"/>
      <c r="V46" s="190"/>
      <c r="W46" s="190"/>
      <c r="X46" s="190">
        <v>207</v>
      </c>
      <c r="Y46" s="172"/>
      <c r="Z46" s="172">
        <v>100</v>
      </c>
      <c r="AA46" s="190">
        <v>285</v>
      </c>
      <c r="AB46" s="190">
        <v>290</v>
      </c>
      <c r="AC46" s="190">
        <v>286</v>
      </c>
      <c r="AD46" s="190">
        <v>284</v>
      </c>
      <c r="AE46" s="190">
        <v>286</v>
      </c>
      <c r="AF46" s="190">
        <v>202</v>
      </c>
      <c r="AG46" s="190">
        <v>205</v>
      </c>
      <c r="AH46" s="190">
        <v>209</v>
      </c>
      <c r="AI46" s="190">
        <v>185</v>
      </c>
      <c r="AJ46" s="190">
        <v>205</v>
      </c>
      <c r="AK46" s="172">
        <v>98</v>
      </c>
      <c r="AL46" s="172">
        <v>98</v>
      </c>
      <c r="AM46" s="265">
        <v>277.66666666666669</v>
      </c>
      <c r="AN46" s="265">
        <v>202.16666666666671</v>
      </c>
      <c r="AO46" s="183">
        <v>76</v>
      </c>
      <c r="AP46" s="184">
        <v>95</v>
      </c>
      <c r="AQ46" s="182">
        <v>72.972972972972968</v>
      </c>
      <c r="AR46" s="182">
        <v>98.666666666666671</v>
      </c>
      <c r="AS46" s="182"/>
      <c r="AT46" s="182"/>
      <c r="AU46" s="182"/>
      <c r="AV46" s="182"/>
      <c r="AW46" s="182"/>
      <c r="AX46" s="182"/>
      <c r="AY46" s="182"/>
      <c r="AZ46" s="182"/>
      <c r="BA46" s="182"/>
      <c r="BB46" s="182"/>
      <c r="BC46" s="182"/>
      <c r="BD46" s="182"/>
      <c r="BE46" s="182"/>
      <c r="BF46" s="182"/>
      <c r="BG46" s="182"/>
      <c r="BH46" s="182">
        <v>5</v>
      </c>
      <c r="BI46" s="182">
        <v>4</v>
      </c>
      <c r="BJ46" s="182">
        <v>2</v>
      </c>
      <c r="BK46" s="182"/>
      <c r="BL46" s="182"/>
      <c r="BM46" s="182"/>
      <c r="BN46" s="182"/>
      <c r="BO46" s="182"/>
      <c r="BP46" s="182"/>
      <c r="BQ46" s="228" t="s">
        <v>241</v>
      </c>
      <c r="BR46" s="228" t="s">
        <v>242</v>
      </c>
      <c r="BS46" s="228"/>
      <c r="BT46" s="228"/>
      <c r="BU46" s="228">
        <v>52</v>
      </c>
      <c r="BV46" s="228" t="s">
        <v>239</v>
      </c>
      <c r="BW46" s="228" t="s">
        <v>173</v>
      </c>
      <c r="BX46" s="186">
        <v>0</v>
      </c>
      <c r="BY46" s="182">
        <v>0</v>
      </c>
      <c r="BZ46" s="182">
        <v>0</v>
      </c>
      <c r="CA46" s="182">
        <v>0</v>
      </c>
      <c r="CB46" s="182">
        <v>11</v>
      </c>
      <c r="CC46" s="182">
        <v>11</v>
      </c>
      <c r="CD46" s="182">
        <v>11</v>
      </c>
      <c r="CE46" s="228">
        <v>5</v>
      </c>
      <c r="CF46" s="228">
        <v>4</v>
      </c>
      <c r="CG46" s="113">
        <v>2</v>
      </c>
      <c r="CH46" s="113">
        <v>0</v>
      </c>
      <c r="CI46" s="113">
        <v>0</v>
      </c>
      <c r="CJ46" s="113">
        <v>0</v>
      </c>
      <c r="CK46" s="113">
        <v>0</v>
      </c>
      <c r="CL46" s="113">
        <v>0</v>
      </c>
      <c r="CM46" s="113">
        <v>0</v>
      </c>
      <c r="CN46" s="185">
        <v>11</v>
      </c>
      <c r="CO46" s="181">
        <v>11</v>
      </c>
      <c r="CP46" s="187">
        <v>1</v>
      </c>
      <c r="CQ46" s="173">
        <v>5.5E-2</v>
      </c>
      <c r="CR46" s="173">
        <v>5.5E-2</v>
      </c>
      <c r="CS46" s="173">
        <v>5.441055234954658E-2</v>
      </c>
      <c r="CT46" s="173">
        <v>5.441055234954658E-2</v>
      </c>
      <c r="CU46" s="253">
        <v>2791</v>
      </c>
      <c r="CV46" s="220">
        <v>-1</v>
      </c>
      <c r="CW46" s="254">
        <f t="shared" si="0"/>
        <v>0</v>
      </c>
      <c r="CX46" s="15">
        <f t="shared" si="1"/>
        <v>11</v>
      </c>
      <c r="CY46" s="241">
        <f t="shared" si="2"/>
        <v>11</v>
      </c>
      <c r="CZ46" s="241" t="str">
        <f>IFERROR(ROUND(CY46/#REF!,1),"")</f>
        <v/>
      </c>
      <c r="DA46" s="254">
        <f t="shared" si="3"/>
        <v>11</v>
      </c>
      <c r="DB46" s="246">
        <f t="shared" si="4"/>
        <v>1</v>
      </c>
      <c r="DD46" s="15" t="str">
        <f>IFERROR(#REF!-AO46,"")</f>
        <v/>
      </c>
      <c r="DF46" s="266" t="str">
        <f>IFERROR(#REF!-L46,"")</f>
        <v/>
      </c>
      <c r="DG46" s="228" t="e">
        <f>IF(#REF!&gt;AP46,0,1)</f>
        <v>#REF!</v>
      </c>
      <c r="DH46" s="228">
        <f t="shared" si="5"/>
        <v>1</v>
      </c>
      <c r="DI46" s="228">
        <f t="shared" si="6"/>
        <v>1</v>
      </c>
      <c r="DJ46" s="228"/>
      <c r="DK46" s="228"/>
      <c r="DL46" s="228"/>
      <c r="DM46" s="228"/>
      <c r="DN46" s="228"/>
      <c r="DO46" s="228"/>
      <c r="DP46" s="228"/>
      <c r="DQ46" s="228"/>
      <c r="DR46" s="228"/>
      <c r="DS46" s="228"/>
      <c r="DT46" s="228"/>
      <c r="DU46" s="228"/>
      <c r="DV46" s="228"/>
      <c r="DW46" s="228"/>
      <c r="DX46" s="228"/>
      <c r="DY46" s="228"/>
      <c r="DZ46" s="228"/>
      <c r="EA46" s="228"/>
      <c r="EB46" s="228"/>
    </row>
    <row r="47" spans="1:132" s="195" customFormat="1" ht="31.5" customHeight="1" x14ac:dyDescent="0.2">
      <c r="A47" s="191">
        <v>2022</v>
      </c>
      <c r="B47" s="171">
        <v>1</v>
      </c>
      <c r="C47" s="261">
        <v>44563</v>
      </c>
      <c r="D47" s="171">
        <v>377</v>
      </c>
      <c r="E47" s="171">
        <v>439</v>
      </c>
      <c r="F47" s="171">
        <v>6</v>
      </c>
      <c r="G47" s="194" t="s">
        <v>223</v>
      </c>
      <c r="H47" s="241" t="s">
        <v>224</v>
      </c>
      <c r="I47" s="241" t="s">
        <v>169</v>
      </c>
      <c r="J47" s="241">
        <v>4</v>
      </c>
      <c r="K47" s="241">
        <v>1</v>
      </c>
      <c r="L47" s="262">
        <v>343</v>
      </c>
      <c r="M47" s="263">
        <v>308</v>
      </c>
      <c r="N47" s="264">
        <v>377</v>
      </c>
      <c r="O47" s="190">
        <v>390</v>
      </c>
      <c r="P47" s="190">
        <v>417</v>
      </c>
      <c r="Q47" s="190">
        <v>385</v>
      </c>
      <c r="R47" s="190">
        <v>422</v>
      </c>
      <c r="S47" s="190">
        <v>415</v>
      </c>
      <c r="T47" s="190">
        <v>359</v>
      </c>
      <c r="U47" s="190">
        <v>360</v>
      </c>
      <c r="V47" s="190">
        <v>330</v>
      </c>
      <c r="W47" s="190">
        <v>362</v>
      </c>
      <c r="X47" s="190">
        <v>360</v>
      </c>
      <c r="Y47" s="172">
        <v>220</v>
      </c>
      <c r="Z47" s="172">
        <v>220</v>
      </c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72"/>
      <c r="AL47" s="172"/>
      <c r="AM47" s="265">
        <v>405.8</v>
      </c>
      <c r="AN47" s="265">
        <v>354.2</v>
      </c>
      <c r="AO47" s="183">
        <v>45</v>
      </c>
      <c r="AP47" s="184">
        <v>320</v>
      </c>
      <c r="AQ47" s="182">
        <v>65.454545454545453</v>
      </c>
      <c r="AR47" s="182">
        <v>220</v>
      </c>
      <c r="AS47" s="182"/>
      <c r="AT47" s="182"/>
      <c r="AU47" s="182"/>
      <c r="AV47" s="182"/>
      <c r="AW47" s="182">
        <v>4</v>
      </c>
      <c r="AX47" s="182">
        <v>5</v>
      </c>
      <c r="AY47" s="182"/>
      <c r="AZ47" s="182"/>
      <c r="BA47" s="182"/>
      <c r="BB47" s="182"/>
      <c r="BC47" s="182"/>
      <c r="BD47" s="182"/>
      <c r="BE47" s="182"/>
      <c r="BF47" s="182"/>
      <c r="BG47" s="182"/>
      <c r="BH47" s="182"/>
      <c r="BI47" s="182"/>
      <c r="BJ47" s="182"/>
      <c r="BK47" s="182"/>
      <c r="BL47" s="182"/>
      <c r="BM47" s="182"/>
      <c r="BN47" s="182"/>
      <c r="BO47" s="182"/>
      <c r="BP47" s="182"/>
      <c r="BQ47" s="228" t="s">
        <v>180</v>
      </c>
      <c r="BR47" s="228" t="s">
        <v>192</v>
      </c>
      <c r="BS47" s="228" t="s">
        <v>243</v>
      </c>
      <c r="BT47" s="228"/>
      <c r="BU47" s="228">
        <v>52</v>
      </c>
      <c r="BV47" s="228" t="s">
        <v>223</v>
      </c>
      <c r="BW47" s="228" t="s">
        <v>173</v>
      </c>
      <c r="BX47" s="186">
        <v>0</v>
      </c>
      <c r="BY47" s="182">
        <v>9</v>
      </c>
      <c r="BZ47" s="182">
        <v>9</v>
      </c>
      <c r="CA47" s="182">
        <v>9</v>
      </c>
      <c r="CB47" s="182">
        <v>0</v>
      </c>
      <c r="CC47" s="182">
        <v>0</v>
      </c>
      <c r="CD47" s="182">
        <v>0</v>
      </c>
      <c r="CE47" s="228">
        <v>0</v>
      </c>
      <c r="CF47" s="228">
        <v>4</v>
      </c>
      <c r="CG47" s="113">
        <v>5</v>
      </c>
      <c r="CH47" s="113">
        <v>0</v>
      </c>
      <c r="CI47" s="113">
        <v>0</v>
      </c>
      <c r="CJ47" s="113">
        <v>0</v>
      </c>
      <c r="CK47" s="113">
        <v>0</v>
      </c>
      <c r="CL47" s="113">
        <v>0</v>
      </c>
      <c r="CM47" s="113">
        <v>0</v>
      </c>
      <c r="CN47" s="185">
        <v>9</v>
      </c>
      <c r="CO47" s="181">
        <v>9</v>
      </c>
      <c r="CP47" s="187">
        <v>1</v>
      </c>
      <c r="CQ47" s="173">
        <v>2.623906705539359E-2</v>
      </c>
      <c r="CR47" s="173">
        <v>2.623906705539359E-2</v>
      </c>
      <c r="CS47" s="173">
        <v>2.5409373235460189E-2</v>
      </c>
      <c r="CT47" s="173">
        <v>2.5409373235460189E-2</v>
      </c>
      <c r="CU47" s="253">
        <v>2791</v>
      </c>
      <c r="CV47" s="220">
        <v>-1</v>
      </c>
      <c r="CW47" s="254">
        <f t="shared" si="0"/>
        <v>0</v>
      </c>
      <c r="CX47" s="15">
        <f t="shared" si="1"/>
        <v>9</v>
      </c>
      <c r="CY47" s="241">
        <f t="shared" si="2"/>
        <v>9</v>
      </c>
      <c r="CZ47" s="241" t="str">
        <f>IFERROR(ROUND(CY47/#REF!,1),"")</f>
        <v/>
      </c>
      <c r="DA47" s="254">
        <f t="shared" si="3"/>
        <v>9</v>
      </c>
      <c r="DB47" s="246">
        <f t="shared" si="4"/>
        <v>1</v>
      </c>
      <c r="DD47" s="15" t="str">
        <f>IFERROR(#REF!-AO47,"")</f>
        <v/>
      </c>
      <c r="DF47" s="266" t="str">
        <f>IFERROR(#REF!-L47,"")</f>
        <v/>
      </c>
      <c r="DG47" s="228" t="e">
        <f>IF(#REF!&gt;AP47,0,1)</f>
        <v>#REF!</v>
      </c>
      <c r="DH47" s="228">
        <f t="shared" si="5"/>
        <v>1</v>
      </c>
      <c r="DI47" s="228">
        <f t="shared" si="6"/>
        <v>1</v>
      </c>
      <c r="DJ47" s="228"/>
      <c r="DK47" s="228"/>
      <c r="DL47" s="228"/>
      <c r="DM47" s="228"/>
      <c r="DN47" s="228"/>
      <c r="DO47" s="228"/>
      <c r="DP47" s="228"/>
      <c r="DQ47" s="228"/>
      <c r="DR47" s="228"/>
      <c r="DS47" s="228"/>
      <c r="DT47" s="228"/>
      <c r="DU47" s="228"/>
      <c r="DV47" s="228"/>
      <c r="DW47" s="228"/>
      <c r="DX47" s="228"/>
      <c r="DY47" s="228"/>
      <c r="DZ47" s="228"/>
      <c r="EA47" s="228"/>
      <c r="EB47" s="228"/>
    </row>
    <row r="48" spans="1:132" s="195" customFormat="1" ht="31.5" customHeight="1" x14ac:dyDescent="0.2">
      <c r="A48" s="191">
        <v>2022</v>
      </c>
      <c r="B48" s="171">
        <v>1</v>
      </c>
      <c r="C48" s="261">
        <v>44563</v>
      </c>
      <c r="D48" s="171">
        <v>384</v>
      </c>
      <c r="E48" s="171">
        <v>556</v>
      </c>
      <c r="F48" s="171">
        <v>6</v>
      </c>
      <c r="G48" s="194" t="s">
        <v>202</v>
      </c>
      <c r="H48" s="241" t="s">
        <v>203</v>
      </c>
      <c r="I48" s="241" t="s">
        <v>169</v>
      </c>
      <c r="J48" s="241">
        <v>1</v>
      </c>
      <c r="K48" s="241">
        <v>6</v>
      </c>
      <c r="L48" s="262">
        <v>1066</v>
      </c>
      <c r="M48" s="263">
        <v>1003</v>
      </c>
      <c r="N48" s="264">
        <v>1141</v>
      </c>
      <c r="O48" s="190">
        <v>1688</v>
      </c>
      <c r="P48" s="190">
        <v>1703</v>
      </c>
      <c r="Q48" s="190">
        <v>1589</v>
      </c>
      <c r="R48" s="190">
        <v>1828</v>
      </c>
      <c r="S48" s="190">
        <v>1721</v>
      </c>
      <c r="T48" s="190">
        <v>1305</v>
      </c>
      <c r="U48" s="190">
        <v>1311</v>
      </c>
      <c r="V48" s="190">
        <v>1302</v>
      </c>
      <c r="W48" s="190">
        <v>1309</v>
      </c>
      <c r="X48" s="190">
        <v>1310</v>
      </c>
      <c r="Y48" s="172">
        <v>164</v>
      </c>
      <c r="Z48" s="172">
        <v>149</v>
      </c>
      <c r="AA48" s="190">
        <v>1760</v>
      </c>
      <c r="AB48" s="190">
        <v>1738</v>
      </c>
      <c r="AC48" s="190">
        <v>1751</v>
      </c>
      <c r="AD48" s="190">
        <v>1740</v>
      </c>
      <c r="AE48" s="190">
        <v>1762</v>
      </c>
      <c r="AF48" s="190">
        <v>1438</v>
      </c>
      <c r="AG48" s="190">
        <v>1423</v>
      </c>
      <c r="AH48" s="190">
        <v>1316</v>
      </c>
      <c r="AI48" s="190">
        <v>1235</v>
      </c>
      <c r="AJ48" s="190">
        <v>1305</v>
      </c>
      <c r="AK48" s="172">
        <v>152</v>
      </c>
      <c r="AL48" s="172">
        <v>155</v>
      </c>
      <c r="AM48" s="265">
        <v>1728</v>
      </c>
      <c r="AN48" s="265">
        <v>1325.4</v>
      </c>
      <c r="AO48" s="183">
        <v>21</v>
      </c>
      <c r="AP48" s="184">
        <v>180</v>
      </c>
      <c r="AQ48" s="182">
        <v>23.2258064516129</v>
      </c>
      <c r="AR48" s="182">
        <v>155</v>
      </c>
      <c r="AS48" s="182"/>
      <c r="AT48" s="182"/>
      <c r="AU48" s="182"/>
      <c r="AV48" s="182">
        <v>4</v>
      </c>
      <c r="AW48" s="182">
        <v>6</v>
      </c>
      <c r="AX48" s="182">
        <v>6</v>
      </c>
      <c r="AY48" s="182"/>
      <c r="AZ48" s="182"/>
      <c r="BA48" s="182"/>
      <c r="BB48" s="182"/>
      <c r="BC48" s="182"/>
      <c r="BD48" s="182"/>
      <c r="BE48" s="182"/>
      <c r="BF48" s="182"/>
      <c r="BG48" s="182"/>
      <c r="BH48" s="182">
        <v>10</v>
      </c>
      <c r="BI48" s="182">
        <v>10</v>
      </c>
      <c r="BJ48" s="182">
        <v>10</v>
      </c>
      <c r="BK48" s="182"/>
      <c r="BL48" s="182"/>
      <c r="BM48" s="182"/>
      <c r="BN48" s="182"/>
      <c r="BO48" s="182"/>
      <c r="BP48" s="182"/>
      <c r="BQ48" s="228" t="s">
        <v>185</v>
      </c>
      <c r="BR48" s="228" t="s">
        <v>186</v>
      </c>
      <c r="BS48" s="228" t="s">
        <v>204</v>
      </c>
      <c r="BT48" s="228" t="s">
        <v>188</v>
      </c>
      <c r="BU48" s="228">
        <v>52</v>
      </c>
      <c r="BV48" s="228" t="s">
        <v>205</v>
      </c>
      <c r="BW48" s="228" t="s">
        <v>173</v>
      </c>
      <c r="BX48" s="186">
        <v>0</v>
      </c>
      <c r="BY48" s="182">
        <v>16</v>
      </c>
      <c r="BZ48" s="182">
        <v>2.666666666666667</v>
      </c>
      <c r="CA48" s="182">
        <v>2</v>
      </c>
      <c r="CB48" s="182">
        <v>30</v>
      </c>
      <c r="CC48" s="182">
        <v>5</v>
      </c>
      <c r="CD48" s="182">
        <v>5</v>
      </c>
      <c r="CE48" s="228">
        <v>2</v>
      </c>
      <c r="CF48" s="228">
        <v>2</v>
      </c>
      <c r="CG48" s="113">
        <v>2</v>
      </c>
      <c r="CH48" s="113">
        <v>0</v>
      </c>
      <c r="CI48" s="113">
        <v>0</v>
      </c>
      <c r="CJ48" s="113">
        <v>0</v>
      </c>
      <c r="CK48" s="113">
        <v>0</v>
      </c>
      <c r="CL48" s="113">
        <v>0</v>
      </c>
      <c r="CM48" s="113">
        <v>0</v>
      </c>
      <c r="CN48" s="185">
        <v>7.6666666666666661</v>
      </c>
      <c r="CO48" s="181">
        <v>7</v>
      </c>
      <c r="CP48" s="187">
        <v>1.0952380952380949</v>
      </c>
      <c r="CQ48" s="173">
        <v>7.1919949968730452E-3</v>
      </c>
      <c r="CR48" s="173">
        <v>6.5666041275797378E-3</v>
      </c>
      <c r="CS48" s="173">
        <v>5.7844172828328544E-3</v>
      </c>
      <c r="CT48" s="173">
        <v>5.2814244756299979E-3</v>
      </c>
      <c r="CU48" s="253">
        <v>2791</v>
      </c>
      <c r="CV48" s="220">
        <v>-1</v>
      </c>
      <c r="CW48" s="254">
        <f t="shared" si="0"/>
        <v>0</v>
      </c>
      <c r="CX48" s="15">
        <f t="shared" si="1"/>
        <v>46</v>
      </c>
      <c r="CY48" s="241">
        <f t="shared" si="2"/>
        <v>8</v>
      </c>
      <c r="CZ48" s="241" t="str">
        <f>IFERROR(ROUND(CY48/#REF!,1),"")</f>
        <v/>
      </c>
      <c r="DA48" s="254">
        <f t="shared" si="3"/>
        <v>8</v>
      </c>
      <c r="DB48" s="246">
        <f t="shared" si="4"/>
        <v>1</v>
      </c>
      <c r="DD48" s="15" t="str">
        <f>IFERROR(#REF!-AO48,"")</f>
        <v/>
      </c>
      <c r="DF48" s="266" t="str">
        <f>IFERROR(#REF!-L48,"")</f>
        <v/>
      </c>
      <c r="DG48" s="228" t="e">
        <f>IF(#REF!&gt;AP48,0,1)</f>
        <v>#REF!</v>
      </c>
      <c r="DH48" s="228">
        <f t="shared" si="5"/>
        <v>1</v>
      </c>
      <c r="DI48" s="228">
        <f t="shared" si="6"/>
        <v>0</v>
      </c>
      <c r="DJ48" s="228"/>
      <c r="DK48" s="228"/>
      <c r="DL48" s="228"/>
      <c r="DM48" s="228"/>
      <c r="DN48" s="228"/>
      <c r="DO48" s="228"/>
      <c r="DP48" s="228"/>
      <c r="DQ48" s="228"/>
      <c r="DR48" s="228"/>
      <c r="DS48" s="228"/>
      <c r="DT48" s="228"/>
      <c r="DU48" s="228"/>
      <c r="DV48" s="228"/>
      <c r="DW48" s="228"/>
      <c r="DX48" s="228"/>
      <c r="DY48" s="228"/>
      <c r="DZ48" s="228"/>
      <c r="EA48" s="228"/>
      <c r="EB48" s="228"/>
    </row>
    <row r="49" spans="1:132" s="195" customFormat="1" ht="31.5" customHeight="1" x14ac:dyDescent="0.2">
      <c r="A49" s="191">
        <v>2022</v>
      </c>
      <c r="B49" s="171">
        <v>1</v>
      </c>
      <c r="C49" s="261">
        <v>44563</v>
      </c>
      <c r="D49" s="171">
        <v>384</v>
      </c>
      <c r="E49" s="171">
        <v>557</v>
      </c>
      <c r="F49" s="171">
        <v>6</v>
      </c>
      <c r="G49" s="194" t="s">
        <v>206</v>
      </c>
      <c r="H49" s="241" t="s">
        <v>207</v>
      </c>
      <c r="I49" s="241" t="s">
        <v>169</v>
      </c>
      <c r="J49" s="241">
        <v>1</v>
      </c>
      <c r="K49" s="241">
        <v>6</v>
      </c>
      <c r="L49" s="262">
        <v>182</v>
      </c>
      <c r="M49" s="263">
        <v>171</v>
      </c>
      <c r="N49" s="264">
        <v>194</v>
      </c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72">
        <v>164</v>
      </c>
      <c r="Z49" s="172">
        <v>149</v>
      </c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72">
        <v>152</v>
      </c>
      <c r="AL49" s="172">
        <v>155</v>
      </c>
      <c r="AM49" s="265"/>
      <c r="AN49" s="265"/>
      <c r="AO49" s="183">
        <v>21</v>
      </c>
      <c r="AP49" s="184">
        <v>180</v>
      </c>
      <c r="AQ49" s="182">
        <v>23.2258064516129</v>
      </c>
      <c r="AR49" s="182">
        <v>155</v>
      </c>
      <c r="AS49" s="182"/>
      <c r="AT49" s="182"/>
      <c r="AU49" s="182"/>
      <c r="AV49" s="182"/>
      <c r="AW49" s="18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2"/>
      <c r="BH49" s="182"/>
      <c r="BI49" s="182"/>
      <c r="BJ49" s="182"/>
      <c r="BK49" s="182"/>
      <c r="BL49" s="182"/>
      <c r="BM49" s="182"/>
      <c r="BN49" s="182"/>
      <c r="BO49" s="182"/>
      <c r="BP49" s="182"/>
      <c r="BQ49" s="228" t="s">
        <v>185</v>
      </c>
      <c r="BR49" s="228" t="s">
        <v>186</v>
      </c>
      <c r="BS49" s="228" t="s">
        <v>208</v>
      </c>
      <c r="BT49" s="228" t="s">
        <v>209</v>
      </c>
      <c r="BU49" s="228">
        <v>52</v>
      </c>
      <c r="BV49" s="228" t="s">
        <v>205</v>
      </c>
      <c r="BW49" s="228" t="s">
        <v>173</v>
      </c>
      <c r="BX49" s="186">
        <v>0</v>
      </c>
      <c r="BY49" s="182">
        <v>0</v>
      </c>
      <c r="BZ49" s="182">
        <v>0</v>
      </c>
      <c r="CA49" s="182">
        <v>0</v>
      </c>
      <c r="CB49" s="182">
        <v>0</v>
      </c>
      <c r="CC49" s="182">
        <v>0</v>
      </c>
      <c r="CD49" s="182">
        <v>0</v>
      </c>
      <c r="CE49" s="228">
        <v>0</v>
      </c>
      <c r="CF49" s="228">
        <v>0</v>
      </c>
      <c r="CG49" s="113">
        <v>0</v>
      </c>
      <c r="CH49" s="113">
        <v>0</v>
      </c>
      <c r="CI49" s="113">
        <v>0</v>
      </c>
      <c r="CJ49" s="113">
        <v>0</v>
      </c>
      <c r="CK49" s="113">
        <v>0</v>
      </c>
      <c r="CL49" s="113">
        <v>0</v>
      </c>
      <c r="CM49" s="113">
        <v>0</v>
      </c>
      <c r="CN49" s="185">
        <v>0</v>
      </c>
      <c r="CO49" s="181">
        <v>0</v>
      </c>
      <c r="CP49" s="187"/>
      <c r="CQ49" s="173">
        <v>0</v>
      </c>
      <c r="CR49" s="173">
        <v>0</v>
      </c>
      <c r="CS49" s="173"/>
      <c r="CT49" s="173"/>
      <c r="CU49" s="253">
        <v>2791</v>
      </c>
      <c r="CV49" s="220"/>
      <c r="CW49" s="254">
        <f t="shared" si="0"/>
        <v>0</v>
      </c>
      <c r="CX49" s="15">
        <f t="shared" si="1"/>
        <v>0</v>
      </c>
      <c r="CY49" s="241">
        <f t="shared" si="2"/>
        <v>0</v>
      </c>
      <c r="CZ49" s="241" t="str">
        <f>IFERROR(ROUND(CY49/#REF!,1),"")</f>
        <v/>
      </c>
      <c r="DA49" s="254">
        <f t="shared" si="3"/>
        <v>0</v>
      </c>
      <c r="DB49" s="246" t="str">
        <f t="shared" si="4"/>
        <v/>
      </c>
      <c r="DD49" s="15" t="str">
        <f>IFERROR(#REF!-AO49,"")</f>
        <v/>
      </c>
      <c r="DF49" s="266" t="str">
        <f>IFERROR(#REF!-L49,"")</f>
        <v/>
      </c>
      <c r="DG49" s="228" t="e">
        <f>IF(#REF!&gt;AP49,0,1)</f>
        <v>#REF!</v>
      </c>
      <c r="DH49" s="228">
        <f t="shared" si="5"/>
        <v>0</v>
      </c>
      <c r="DI49" s="228">
        <f t="shared" si="6"/>
        <v>1</v>
      </c>
      <c r="DJ49" s="228"/>
      <c r="DK49" s="228"/>
      <c r="DL49" s="228"/>
      <c r="DM49" s="228"/>
      <c r="DN49" s="228"/>
      <c r="DO49" s="228"/>
      <c r="DP49" s="228"/>
      <c r="DQ49" s="228"/>
      <c r="DR49" s="228"/>
      <c r="DS49" s="228"/>
      <c r="DT49" s="228"/>
      <c r="DU49" s="228"/>
      <c r="DV49" s="228"/>
      <c r="DW49" s="228"/>
      <c r="DX49" s="228"/>
      <c r="DY49" s="228"/>
      <c r="DZ49" s="228"/>
      <c r="EA49" s="228"/>
      <c r="EB49" s="228"/>
    </row>
    <row r="50" spans="1:132" s="195" customFormat="1" ht="31.5" customHeight="1" x14ac:dyDescent="0.2">
      <c r="A50" s="191">
        <v>2022</v>
      </c>
      <c r="B50" s="171">
        <v>1</v>
      </c>
      <c r="C50" s="261">
        <v>44563</v>
      </c>
      <c r="D50" s="171">
        <v>425</v>
      </c>
      <c r="E50" s="171">
        <v>674</v>
      </c>
      <c r="F50" s="171">
        <v>6</v>
      </c>
      <c r="G50" s="194" t="s">
        <v>244</v>
      </c>
      <c r="H50" s="241" t="s">
        <v>245</v>
      </c>
      <c r="I50" s="241" t="s">
        <v>246</v>
      </c>
      <c r="J50" s="241">
        <v>2</v>
      </c>
      <c r="K50" s="241">
        <v>1</v>
      </c>
      <c r="L50" s="262">
        <v>256</v>
      </c>
      <c r="M50" s="263">
        <v>240</v>
      </c>
      <c r="N50" s="264">
        <v>274</v>
      </c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72"/>
      <c r="Z50" s="172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72"/>
      <c r="AL50" s="172"/>
      <c r="AM50" s="265"/>
      <c r="AN50" s="265"/>
      <c r="AO50" s="183">
        <v>60</v>
      </c>
      <c r="AP50" s="184">
        <v>120</v>
      </c>
      <c r="AQ50" s="182"/>
      <c r="AR50" s="182"/>
      <c r="AS50" s="182"/>
      <c r="AT50" s="182"/>
      <c r="AU50" s="182"/>
      <c r="AV50" s="182"/>
      <c r="AW50" s="182"/>
      <c r="AX50" s="182"/>
      <c r="AY50" s="182"/>
      <c r="AZ50" s="182"/>
      <c r="BA50" s="182"/>
      <c r="BB50" s="182"/>
      <c r="BC50" s="182"/>
      <c r="BD50" s="182"/>
      <c r="BE50" s="182"/>
      <c r="BF50" s="182"/>
      <c r="BG50" s="182"/>
      <c r="BH50" s="182"/>
      <c r="BI50" s="182"/>
      <c r="BJ50" s="182"/>
      <c r="BK50" s="182"/>
      <c r="BL50" s="182"/>
      <c r="BM50" s="182"/>
      <c r="BN50" s="182"/>
      <c r="BO50" s="182"/>
      <c r="BP50" s="182"/>
      <c r="BQ50" s="228" t="s">
        <v>185</v>
      </c>
      <c r="BR50" s="228" t="s">
        <v>247</v>
      </c>
      <c r="BS50" s="228" t="s">
        <v>248</v>
      </c>
      <c r="BT50" s="228" t="s">
        <v>249</v>
      </c>
      <c r="BU50" s="228">
        <v>52</v>
      </c>
      <c r="BV50" s="228" t="s">
        <v>244</v>
      </c>
      <c r="BW50" s="228" t="s">
        <v>173</v>
      </c>
      <c r="BX50" s="186">
        <v>0</v>
      </c>
      <c r="BY50" s="182">
        <v>0</v>
      </c>
      <c r="BZ50" s="182">
        <v>0</v>
      </c>
      <c r="CA50" s="182">
        <v>0</v>
      </c>
      <c r="CB50" s="182">
        <v>0</v>
      </c>
      <c r="CC50" s="182">
        <v>0</v>
      </c>
      <c r="CD50" s="182">
        <v>0</v>
      </c>
      <c r="CE50" s="228">
        <v>0</v>
      </c>
      <c r="CF50" s="228">
        <v>0</v>
      </c>
      <c r="CG50" s="113">
        <v>0</v>
      </c>
      <c r="CH50" s="113">
        <v>0</v>
      </c>
      <c r="CI50" s="113">
        <v>0</v>
      </c>
      <c r="CJ50" s="113">
        <v>0</v>
      </c>
      <c r="CK50" s="113">
        <v>0</v>
      </c>
      <c r="CL50" s="113">
        <v>0</v>
      </c>
      <c r="CM50" s="113">
        <v>0</v>
      </c>
      <c r="CN50" s="185">
        <v>0</v>
      </c>
      <c r="CO50" s="181">
        <v>0</v>
      </c>
      <c r="CP50" s="187"/>
      <c r="CQ50" s="173">
        <v>0</v>
      </c>
      <c r="CR50" s="173">
        <v>0</v>
      </c>
      <c r="CS50" s="173"/>
      <c r="CT50" s="173"/>
      <c r="CU50" s="253">
        <v>2791</v>
      </c>
      <c r="CV50" s="220"/>
      <c r="CW50" s="254">
        <f t="shared" si="0"/>
        <v>0</v>
      </c>
      <c r="CX50" s="15">
        <f t="shared" si="1"/>
        <v>0</v>
      </c>
      <c r="CY50" s="241">
        <f t="shared" si="2"/>
        <v>0</v>
      </c>
      <c r="CZ50" s="241" t="str">
        <f>IFERROR(ROUND(CY50/#REF!,1),"")</f>
        <v/>
      </c>
      <c r="DA50" s="254">
        <f t="shared" si="3"/>
        <v>0</v>
      </c>
      <c r="DB50" s="246" t="str">
        <f t="shared" si="4"/>
        <v/>
      </c>
      <c r="DD50" s="15" t="str">
        <f>IFERROR(#REF!-AO50,"")</f>
        <v/>
      </c>
      <c r="DF50" s="266" t="str">
        <f>IFERROR(#REF!-L50,"")</f>
        <v/>
      </c>
      <c r="DG50" s="228" t="e">
        <f>IF(#REF!&gt;AP50,0,1)</f>
        <v>#REF!</v>
      </c>
      <c r="DH50" s="228">
        <f t="shared" si="5"/>
        <v>0</v>
      </c>
      <c r="DI50" s="228">
        <f t="shared" si="6"/>
        <v>1</v>
      </c>
      <c r="DJ50" s="228"/>
      <c r="DK50" s="228"/>
      <c r="DL50" s="228"/>
      <c r="DM50" s="228"/>
      <c r="DN50" s="228"/>
      <c r="DO50" s="228"/>
      <c r="DP50" s="228"/>
      <c r="DQ50" s="228"/>
      <c r="DR50" s="228"/>
      <c r="DS50" s="228"/>
      <c r="DT50" s="228"/>
      <c r="DU50" s="228"/>
      <c r="DV50" s="228"/>
      <c r="DW50" s="228"/>
      <c r="DX50" s="228"/>
      <c r="DY50" s="228"/>
      <c r="DZ50" s="228"/>
      <c r="EA50" s="228"/>
      <c r="EB50" s="228"/>
    </row>
    <row r="51" spans="1:132" s="195" customFormat="1" ht="31.5" customHeight="1" x14ac:dyDescent="0.2">
      <c r="A51" s="191">
        <v>2022</v>
      </c>
      <c r="B51" s="171">
        <v>1</v>
      </c>
      <c r="C51" s="261">
        <v>44563</v>
      </c>
      <c r="D51" s="171">
        <v>434</v>
      </c>
      <c r="E51" s="171">
        <v>751</v>
      </c>
      <c r="F51" s="171">
        <v>6</v>
      </c>
      <c r="G51" s="194" t="s">
        <v>210</v>
      </c>
      <c r="H51" s="241" t="s">
        <v>211</v>
      </c>
      <c r="I51" s="241" t="s">
        <v>169</v>
      </c>
      <c r="J51" s="241">
        <v>1</v>
      </c>
      <c r="K51" s="241">
        <v>4</v>
      </c>
      <c r="L51" s="262">
        <v>1009</v>
      </c>
      <c r="M51" s="263">
        <v>949</v>
      </c>
      <c r="N51" s="264">
        <v>1080</v>
      </c>
      <c r="O51" s="190"/>
      <c r="P51" s="190">
        <v>1256</v>
      </c>
      <c r="Q51" s="190">
        <v>1205</v>
      </c>
      <c r="R51" s="190">
        <v>1237</v>
      </c>
      <c r="S51" s="190">
        <v>1220</v>
      </c>
      <c r="T51" s="190"/>
      <c r="U51" s="190">
        <v>1061</v>
      </c>
      <c r="V51" s="190">
        <v>1029</v>
      </c>
      <c r="W51" s="190">
        <v>1051</v>
      </c>
      <c r="X51" s="190">
        <v>1045</v>
      </c>
      <c r="Y51" s="172">
        <v>164</v>
      </c>
      <c r="Z51" s="172">
        <v>166</v>
      </c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72"/>
      <c r="AL51" s="172"/>
      <c r="AM51" s="265">
        <v>1229.5</v>
      </c>
      <c r="AN51" s="265">
        <v>1046.5</v>
      </c>
      <c r="AO51" s="183">
        <v>20</v>
      </c>
      <c r="AP51" s="184">
        <v>180</v>
      </c>
      <c r="AQ51" s="182">
        <v>21.81818181818182</v>
      </c>
      <c r="AR51" s="182">
        <v>165</v>
      </c>
      <c r="AS51" s="182"/>
      <c r="AT51" s="182"/>
      <c r="AU51" s="182"/>
      <c r="AV51" s="182">
        <v>3</v>
      </c>
      <c r="AW51" s="182">
        <v>4</v>
      </c>
      <c r="AX51" s="182">
        <v>5</v>
      </c>
      <c r="AY51" s="182"/>
      <c r="AZ51" s="182"/>
      <c r="BA51" s="182"/>
      <c r="BB51" s="182"/>
      <c r="BC51" s="182"/>
      <c r="BD51" s="182"/>
      <c r="BE51" s="182"/>
      <c r="BF51" s="182"/>
      <c r="BG51" s="182"/>
      <c r="BH51" s="182"/>
      <c r="BI51" s="182"/>
      <c r="BJ51" s="182"/>
      <c r="BK51" s="182"/>
      <c r="BL51" s="182"/>
      <c r="BM51" s="182"/>
      <c r="BN51" s="182"/>
      <c r="BO51" s="182"/>
      <c r="BP51" s="182"/>
      <c r="BQ51" s="228" t="s">
        <v>185</v>
      </c>
      <c r="BR51" s="228" t="s">
        <v>186</v>
      </c>
      <c r="BS51" s="228" t="s">
        <v>212</v>
      </c>
      <c r="BT51" s="228" t="s">
        <v>188</v>
      </c>
      <c r="BU51" s="228">
        <v>52</v>
      </c>
      <c r="BV51" s="228" t="s">
        <v>213</v>
      </c>
      <c r="BW51" s="228" t="s">
        <v>173</v>
      </c>
      <c r="BX51" s="186">
        <v>0</v>
      </c>
      <c r="BY51" s="182">
        <v>12</v>
      </c>
      <c r="BZ51" s="182">
        <v>3</v>
      </c>
      <c r="CA51" s="182">
        <v>3</v>
      </c>
      <c r="CB51" s="182">
        <v>0</v>
      </c>
      <c r="CC51" s="182">
        <v>0</v>
      </c>
      <c r="CD51" s="182">
        <v>0</v>
      </c>
      <c r="CE51" s="228">
        <v>0</v>
      </c>
      <c r="CF51" s="228">
        <v>1</v>
      </c>
      <c r="CG51" s="113">
        <v>1</v>
      </c>
      <c r="CH51" s="113">
        <v>0</v>
      </c>
      <c r="CI51" s="113">
        <v>0</v>
      </c>
      <c r="CJ51" s="113">
        <v>0</v>
      </c>
      <c r="CK51" s="113">
        <v>0</v>
      </c>
      <c r="CL51" s="113">
        <v>0</v>
      </c>
      <c r="CM51" s="113">
        <v>0</v>
      </c>
      <c r="CN51" s="185">
        <v>3</v>
      </c>
      <c r="CO51" s="181">
        <v>3</v>
      </c>
      <c r="CP51" s="187">
        <v>1</v>
      </c>
      <c r="CQ51" s="173">
        <v>2.973240832507433E-3</v>
      </c>
      <c r="CR51" s="173">
        <v>2.973240832507433E-3</v>
      </c>
      <c r="CS51" s="173">
        <v>2.866698518872432E-3</v>
      </c>
      <c r="CT51" s="173">
        <v>2.866698518872432E-3</v>
      </c>
      <c r="CU51" s="253">
        <v>2791</v>
      </c>
      <c r="CV51" s="220">
        <v>-1</v>
      </c>
      <c r="CW51" s="254">
        <f t="shared" si="0"/>
        <v>0</v>
      </c>
      <c r="CX51" s="15">
        <f t="shared" si="1"/>
        <v>12</v>
      </c>
      <c r="CY51" s="241">
        <f t="shared" si="2"/>
        <v>3</v>
      </c>
      <c r="CZ51" s="241" t="str">
        <f>IFERROR(ROUND(CY51/#REF!,1),"")</f>
        <v/>
      </c>
      <c r="DA51" s="254">
        <f t="shared" si="3"/>
        <v>3</v>
      </c>
      <c r="DB51" s="246">
        <f t="shared" si="4"/>
        <v>1</v>
      </c>
      <c r="DD51" s="15" t="str">
        <f>IFERROR(#REF!-AO51,"")</f>
        <v/>
      </c>
      <c r="DF51" s="266" t="str">
        <f>IFERROR(#REF!-L51,"")</f>
        <v/>
      </c>
      <c r="DG51" s="228" t="e">
        <f>IF(#REF!&gt;AP51,0,1)</f>
        <v>#REF!</v>
      </c>
      <c r="DH51" s="228">
        <f t="shared" si="5"/>
        <v>1</v>
      </c>
      <c r="DI51" s="228">
        <f t="shared" si="6"/>
        <v>1</v>
      </c>
      <c r="DJ51" s="228"/>
      <c r="DK51" s="228"/>
      <c r="DL51" s="228"/>
      <c r="DM51" s="228"/>
      <c r="DN51" s="228"/>
      <c r="DO51" s="228"/>
      <c r="DP51" s="228"/>
      <c r="DQ51" s="228"/>
      <c r="DR51" s="228"/>
      <c r="DS51" s="228"/>
      <c r="DT51" s="228"/>
      <c r="DU51" s="228"/>
      <c r="DV51" s="228"/>
      <c r="DW51" s="228"/>
      <c r="DX51" s="228"/>
      <c r="DY51" s="228"/>
      <c r="DZ51" s="228"/>
      <c r="EA51" s="228"/>
      <c r="EB51" s="228"/>
    </row>
    <row r="52" spans="1:132" s="195" customFormat="1" ht="31.5" customHeight="1" x14ac:dyDescent="0.2">
      <c r="A52" s="191">
        <v>2022</v>
      </c>
      <c r="B52" s="171">
        <v>1</v>
      </c>
      <c r="C52" s="261">
        <v>44563</v>
      </c>
      <c r="D52" s="171">
        <v>434</v>
      </c>
      <c r="E52" s="171">
        <v>752</v>
      </c>
      <c r="F52" s="171">
        <v>6</v>
      </c>
      <c r="G52" s="194"/>
      <c r="H52" s="241"/>
      <c r="I52" s="241"/>
      <c r="J52" s="241"/>
      <c r="K52" s="241"/>
      <c r="L52" s="262">
        <v>0</v>
      </c>
      <c r="M52" s="263">
        <v>0</v>
      </c>
      <c r="N52" s="264">
        <v>0</v>
      </c>
      <c r="O52" s="190"/>
      <c r="P52" s="190">
        <v>63</v>
      </c>
      <c r="Q52" s="190">
        <v>58</v>
      </c>
      <c r="R52" s="190">
        <v>59</v>
      </c>
      <c r="S52" s="190">
        <v>60</v>
      </c>
      <c r="T52" s="190"/>
      <c r="U52" s="190">
        <v>54</v>
      </c>
      <c r="V52" s="190">
        <v>51</v>
      </c>
      <c r="W52" s="190">
        <v>53</v>
      </c>
      <c r="X52" s="190">
        <v>53</v>
      </c>
      <c r="Y52" s="172">
        <v>164</v>
      </c>
      <c r="Z52" s="172">
        <v>166</v>
      </c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72"/>
      <c r="AL52" s="172"/>
      <c r="AM52" s="265">
        <v>60</v>
      </c>
      <c r="AN52" s="265">
        <v>52.75</v>
      </c>
      <c r="AO52" s="183">
        <v>0</v>
      </c>
      <c r="AP52" s="184"/>
      <c r="AQ52" s="182">
        <v>0</v>
      </c>
      <c r="AR52" s="182">
        <v>165</v>
      </c>
      <c r="AS52" s="182"/>
      <c r="AT52" s="182"/>
      <c r="AU52" s="182"/>
      <c r="AV52" s="182">
        <v>3</v>
      </c>
      <c r="AW52" s="182">
        <v>4</v>
      </c>
      <c r="AX52" s="182">
        <v>5</v>
      </c>
      <c r="AY52" s="182"/>
      <c r="AZ52" s="182"/>
      <c r="BA52" s="182"/>
      <c r="BB52" s="182"/>
      <c r="BC52" s="182"/>
      <c r="BD52" s="182"/>
      <c r="BE52" s="182"/>
      <c r="BF52" s="182"/>
      <c r="BG52" s="182"/>
      <c r="BH52" s="182"/>
      <c r="BI52" s="182"/>
      <c r="BJ52" s="182"/>
      <c r="BK52" s="182"/>
      <c r="BL52" s="182"/>
      <c r="BM52" s="182"/>
      <c r="BN52" s="182"/>
      <c r="BO52" s="182"/>
      <c r="BP52" s="182"/>
      <c r="BQ52" s="228"/>
      <c r="BR52" s="228"/>
      <c r="BS52" s="228"/>
      <c r="BT52" s="228"/>
      <c r="BU52" s="228">
        <v>52</v>
      </c>
      <c r="BV52" s="228"/>
      <c r="BW52" s="228" t="s">
        <v>173</v>
      </c>
      <c r="BX52" s="186">
        <v>0</v>
      </c>
      <c r="BY52" s="182">
        <v>12</v>
      </c>
      <c r="BZ52" s="182"/>
      <c r="CA52" s="182">
        <v>0</v>
      </c>
      <c r="CB52" s="182">
        <v>0</v>
      </c>
      <c r="CC52" s="182"/>
      <c r="CD52" s="182">
        <v>0</v>
      </c>
      <c r="CE52" s="228">
        <v>0</v>
      </c>
      <c r="CF52" s="228">
        <v>0</v>
      </c>
      <c r="CG52" s="113">
        <v>0</v>
      </c>
      <c r="CH52" s="113">
        <v>0</v>
      </c>
      <c r="CI52" s="113">
        <v>0</v>
      </c>
      <c r="CJ52" s="113">
        <v>0</v>
      </c>
      <c r="CK52" s="113">
        <v>0</v>
      </c>
      <c r="CL52" s="113">
        <v>0</v>
      </c>
      <c r="CM52" s="113">
        <v>0</v>
      </c>
      <c r="CN52" s="185">
        <v>0</v>
      </c>
      <c r="CO52" s="181">
        <v>0</v>
      </c>
      <c r="CP52" s="187"/>
      <c r="CQ52" s="173"/>
      <c r="CR52" s="173"/>
      <c r="CS52" s="173">
        <v>0</v>
      </c>
      <c r="CT52" s="173">
        <v>0</v>
      </c>
      <c r="CU52" s="253">
        <v>2791</v>
      </c>
      <c r="CV52" s="220"/>
      <c r="CW52" s="254">
        <f t="shared" si="0"/>
        <v>0</v>
      </c>
      <c r="CX52" s="15">
        <f t="shared" si="1"/>
        <v>12</v>
      </c>
      <c r="CY52" s="241" t="str">
        <f t="shared" si="2"/>
        <v/>
      </c>
      <c r="CZ52" s="241" t="str">
        <f>IFERROR(ROUND(CY52/#REF!,1),"")</f>
        <v/>
      </c>
      <c r="DA52" s="254" t="str">
        <f t="shared" si="3"/>
        <v/>
      </c>
      <c r="DB52" s="246" t="str">
        <f t="shared" si="4"/>
        <v/>
      </c>
      <c r="DD52" s="15" t="str">
        <f>IFERROR(#REF!-AO52,"")</f>
        <v/>
      </c>
      <c r="DF52" s="266" t="str">
        <f>IFERROR(#REF!-L52,"")</f>
        <v/>
      </c>
      <c r="DG52" s="228" t="e">
        <f>IF(#REF!&gt;AP52,0,1)</f>
        <v>#REF!</v>
      </c>
      <c r="DH52" s="228">
        <f t="shared" si="5"/>
        <v>1</v>
      </c>
      <c r="DI52" s="228">
        <f t="shared" si="6"/>
        <v>0</v>
      </c>
      <c r="DJ52" s="228"/>
      <c r="DK52" s="228"/>
      <c r="DL52" s="228"/>
      <c r="DM52" s="228"/>
      <c r="DN52" s="228"/>
      <c r="DO52" s="228"/>
      <c r="DP52" s="228"/>
      <c r="DQ52" s="228"/>
      <c r="DR52" s="228"/>
      <c r="DS52" s="228"/>
      <c r="DT52" s="228"/>
      <c r="DU52" s="228"/>
      <c r="DV52" s="228"/>
      <c r="DW52" s="228"/>
      <c r="DX52" s="228"/>
      <c r="DY52" s="228"/>
      <c r="DZ52" s="228"/>
      <c r="EA52" s="228"/>
      <c r="EB52" s="228"/>
    </row>
    <row r="53" spans="1:132" s="195" customFormat="1" ht="31.5" customHeight="1" x14ac:dyDescent="0.2">
      <c r="A53" s="191">
        <v>2022</v>
      </c>
      <c r="B53" s="171">
        <v>1</v>
      </c>
      <c r="C53" s="261">
        <v>44563</v>
      </c>
      <c r="D53" s="171">
        <v>47</v>
      </c>
      <c r="E53" s="171">
        <v>122</v>
      </c>
      <c r="F53" s="171">
        <v>7</v>
      </c>
      <c r="G53" s="194" t="s">
        <v>250</v>
      </c>
      <c r="H53" s="241" t="s">
        <v>251</v>
      </c>
      <c r="I53" s="241" t="s">
        <v>246</v>
      </c>
      <c r="J53" s="241">
        <v>2</v>
      </c>
      <c r="K53" s="241">
        <v>1</v>
      </c>
      <c r="L53" s="262">
        <v>280</v>
      </c>
      <c r="M53" s="263">
        <v>267</v>
      </c>
      <c r="N53" s="264">
        <v>292</v>
      </c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72"/>
      <c r="Z53" s="172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72"/>
      <c r="AL53" s="172"/>
      <c r="AM53" s="265"/>
      <c r="AN53" s="265"/>
      <c r="AO53" s="183">
        <v>64</v>
      </c>
      <c r="AP53" s="184">
        <v>113</v>
      </c>
      <c r="AQ53" s="182"/>
      <c r="AR53" s="182"/>
      <c r="AS53" s="182"/>
      <c r="AT53" s="182"/>
      <c r="AU53" s="182"/>
      <c r="AV53" s="182"/>
      <c r="AW53" s="182"/>
      <c r="AX53" s="182"/>
      <c r="AY53" s="182"/>
      <c r="AZ53" s="182"/>
      <c r="BA53" s="182"/>
      <c r="BB53" s="182"/>
      <c r="BC53" s="182"/>
      <c r="BD53" s="182"/>
      <c r="BE53" s="182"/>
      <c r="BF53" s="182"/>
      <c r="BG53" s="182"/>
      <c r="BH53" s="182"/>
      <c r="BI53" s="182"/>
      <c r="BJ53" s="182"/>
      <c r="BK53" s="182"/>
      <c r="BL53" s="182"/>
      <c r="BM53" s="182"/>
      <c r="BN53" s="182"/>
      <c r="BO53" s="182"/>
      <c r="BP53" s="182"/>
      <c r="BQ53" s="228" t="s">
        <v>185</v>
      </c>
      <c r="BR53" s="228" t="s">
        <v>247</v>
      </c>
      <c r="BS53" s="228" t="s">
        <v>252</v>
      </c>
      <c r="BT53" s="228" t="s">
        <v>249</v>
      </c>
      <c r="BU53" s="228">
        <v>52</v>
      </c>
      <c r="BV53" s="228" t="s">
        <v>253</v>
      </c>
      <c r="BW53" s="228" t="s">
        <v>173</v>
      </c>
      <c r="BX53" s="186">
        <v>0</v>
      </c>
      <c r="BY53" s="182">
        <v>0</v>
      </c>
      <c r="BZ53" s="182">
        <v>0</v>
      </c>
      <c r="CA53" s="182">
        <v>0</v>
      </c>
      <c r="CB53" s="182">
        <v>0</v>
      </c>
      <c r="CC53" s="182">
        <v>0</v>
      </c>
      <c r="CD53" s="182">
        <v>0</v>
      </c>
      <c r="CE53" s="228">
        <v>0</v>
      </c>
      <c r="CF53" s="228">
        <v>0</v>
      </c>
      <c r="CG53" s="113">
        <v>0</v>
      </c>
      <c r="CH53" s="113">
        <v>0</v>
      </c>
      <c r="CI53" s="113">
        <v>0</v>
      </c>
      <c r="CJ53" s="113">
        <v>0</v>
      </c>
      <c r="CK53" s="113">
        <v>0</v>
      </c>
      <c r="CL53" s="113">
        <v>0</v>
      </c>
      <c r="CM53" s="113">
        <v>0</v>
      </c>
      <c r="CN53" s="185">
        <v>0</v>
      </c>
      <c r="CO53" s="181">
        <v>0</v>
      </c>
      <c r="CP53" s="187"/>
      <c r="CQ53" s="173">
        <v>0</v>
      </c>
      <c r="CR53" s="173">
        <v>0</v>
      </c>
      <c r="CS53" s="173"/>
      <c r="CT53" s="173"/>
      <c r="CU53" s="253">
        <v>2791</v>
      </c>
      <c r="CV53" s="220"/>
      <c r="CW53" s="254">
        <f t="shared" si="0"/>
        <v>0</v>
      </c>
      <c r="CX53" s="15">
        <f t="shared" si="1"/>
        <v>0</v>
      </c>
      <c r="CY53" s="241">
        <f t="shared" si="2"/>
        <v>0</v>
      </c>
      <c r="CZ53" s="241" t="str">
        <f>IFERROR(ROUND(CY53/#REF!,1),"")</f>
        <v/>
      </c>
      <c r="DA53" s="254">
        <f t="shared" si="3"/>
        <v>0</v>
      </c>
      <c r="DB53" s="246" t="str">
        <f t="shared" si="4"/>
        <v/>
      </c>
      <c r="DD53" s="15" t="str">
        <f>IFERROR(#REF!-AO53,"")</f>
        <v/>
      </c>
      <c r="DF53" s="266" t="str">
        <f>IFERROR(#REF!-L53,"")</f>
        <v/>
      </c>
      <c r="DG53" s="228" t="e">
        <f>IF(#REF!&gt;AP53,0,1)</f>
        <v>#REF!</v>
      </c>
      <c r="DH53" s="228">
        <f t="shared" si="5"/>
        <v>0</v>
      </c>
      <c r="DI53" s="228">
        <f t="shared" si="6"/>
        <v>1</v>
      </c>
      <c r="DJ53" s="228"/>
      <c r="DK53" s="228"/>
      <c r="DL53" s="228"/>
      <c r="DM53" s="228"/>
      <c r="DN53" s="228"/>
      <c r="DO53" s="228"/>
      <c r="DP53" s="228"/>
      <c r="DQ53" s="228"/>
      <c r="DR53" s="228"/>
      <c r="DS53" s="228"/>
      <c r="DT53" s="228"/>
      <c r="DU53" s="228"/>
      <c r="DV53" s="228"/>
      <c r="DW53" s="228"/>
      <c r="DX53" s="228"/>
      <c r="DY53" s="228"/>
      <c r="DZ53" s="228"/>
      <c r="EA53" s="228"/>
      <c r="EB53" s="228"/>
    </row>
    <row r="54" spans="1:132" s="195" customFormat="1" ht="31.5" customHeight="1" x14ac:dyDescent="0.2">
      <c r="A54" s="191">
        <v>2022</v>
      </c>
      <c r="B54" s="171">
        <v>1</v>
      </c>
      <c r="C54" s="261">
        <v>44563</v>
      </c>
      <c r="D54" s="171">
        <v>125</v>
      </c>
      <c r="E54" s="171">
        <v>691</v>
      </c>
      <c r="F54" s="171">
        <v>7</v>
      </c>
      <c r="G54" s="194" t="s">
        <v>254</v>
      </c>
      <c r="H54" s="241" t="s">
        <v>255</v>
      </c>
      <c r="I54" s="241" t="s">
        <v>169</v>
      </c>
      <c r="J54" s="241">
        <v>4</v>
      </c>
      <c r="K54" s="241">
        <v>4</v>
      </c>
      <c r="L54" s="262">
        <v>194</v>
      </c>
      <c r="M54" s="263">
        <v>174</v>
      </c>
      <c r="N54" s="264">
        <v>213</v>
      </c>
      <c r="O54" s="190"/>
      <c r="P54" s="190"/>
      <c r="Q54" s="190">
        <v>219</v>
      </c>
      <c r="R54" s="190">
        <v>222</v>
      </c>
      <c r="S54" s="190">
        <v>230</v>
      </c>
      <c r="T54" s="190"/>
      <c r="U54" s="190"/>
      <c r="V54" s="190">
        <v>186</v>
      </c>
      <c r="W54" s="190">
        <v>200</v>
      </c>
      <c r="X54" s="190">
        <v>206</v>
      </c>
      <c r="Y54" s="172">
        <v>136</v>
      </c>
      <c r="Z54" s="172">
        <v>130</v>
      </c>
      <c r="AA54" s="190">
        <v>202</v>
      </c>
      <c r="AB54" s="190">
        <v>206</v>
      </c>
      <c r="AC54" s="190">
        <v>203</v>
      </c>
      <c r="AD54" s="190">
        <v>200</v>
      </c>
      <c r="AE54" s="190">
        <v>203</v>
      </c>
      <c r="AF54" s="190">
        <v>168</v>
      </c>
      <c r="AG54" s="190">
        <v>165</v>
      </c>
      <c r="AH54" s="190">
        <v>207</v>
      </c>
      <c r="AI54" s="190">
        <v>187</v>
      </c>
      <c r="AJ54" s="190">
        <v>199</v>
      </c>
      <c r="AK54" s="172">
        <v>112</v>
      </c>
      <c r="AL54" s="172">
        <v>112</v>
      </c>
      <c r="AM54" s="265">
        <v>210.625</v>
      </c>
      <c r="AN54" s="265">
        <v>189.75</v>
      </c>
      <c r="AO54" s="183">
        <v>120</v>
      </c>
      <c r="AP54" s="184">
        <v>120</v>
      </c>
      <c r="AQ54" s="182">
        <v>117.5510204081633</v>
      </c>
      <c r="AR54" s="182">
        <v>122.5</v>
      </c>
      <c r="AS54" s="182"/>
      <c r="AT54" s="182"/>
      <c r="AU54" s="182"/>
      <c r="AV54" s="182"/>
      <c r="AW54" s="182"/>
      <c r="AX54" s="182"/>
      <c r="AY54" s="182"/>
      <c r="AZ54" s="182"/>
      <c r="BA54" s="182"/>
      <c r="BB54" s="182"/>
      <c r="BC54" s="182"/>
      <c r="BD54" s="182"/>
      <c r="BE54" s="182"/>
      <c r="BF54" s="182"/>
      <c r="BG54" s="182"/>
      <c r="BH54" s="182">
        <v>3</v>
      </c>
      <c r="BI54" s="182">
        <v>3</v>
      </c>
      <c r="BJ54" s="182">
        <v>4</v>
      </c>
      <c r="BK54" s="182"/>
      <c r="BL54" s="182"/>
      <c r="BM54" s="182"/>
      <c r="BN54" s="182"/>
      <c r="BO54" s="182"/>
      <c r="BP54" s="182"/>
      <c r="BQ54" s="228" t="s">
        <v>256</v>
      </c>
      <c r="BR54" s="228" t="s">
        <v>257</v>
      </c>
      <c r="BS54" s="228"/>
      <c r="BT54" s="228"/>
      <c r="BU54" s="228">
        <v>52</v>
      </c>
      <c r="BV54" s="228" t="s">
        <v>258</v>
      </c>
      <c r="BW54" s="228" t="s">
        <v>173</v>
      </c>
      <c r="BX54" s="186">
        <v>0</v>
      </c>
      <c r="BY54" s="182">
        <v>0</v>
      </c>
      <c r="BZ54" s="182">
        <v>0</v>
      </c>
      <c r="CA54" s="182">
        <v>0</v>
      </c>
      <c r="CB54" s="182">
        <v>10</v>
      </c>
      <c r="CC54" s="182">
        <v>2.5</v>
      </c>
      <c r="CD54" s="182">
        <v>2</v>
      </c>
      <c r="CE54" s="228">
        <v>0</v>
      </c>
      <c r="CF54" s="228">
        <v>0</v>
      </c>
      <c r="CG54" s="113">
        <v>1</v>
      </c>
      <c r="CH54" s="113">
        <v>0</v>
      </c>
      <c r="CI54" s="113">
        <v>0</v>
      </c>
      <c r="CJ54" s="113">
        <v>0</v>
      </c>
      <c r="CK54" s="113">
        <v>0</v>
      </c>
      <c r="CL54" s="113">
        <v>0</v>
      </c>
      <c r="CM54" s="113">
        <v>0</v>
      </c>
      <c r="CN54" s="185">
        <v>2.5</v>
      </c>
      <c r="CO54" s="181">
        <v>2</v>
      </c>
      <c r="CP54" s="187">
        <v>1.25</v>
      </c>
      <c r="CQ54" s="173">
        <v>1.2886597938144329E-2</v>
      </c>
      <c r="CR54" s="173">
        <v>1.030927835051546E-2</v>
      </c>
      <c r="CS54" s="173">
        <v>1.3175230566534911E-2</v>
      </c>
      <c r="CT54" s="173">
        <v>1.054018445322793E-2</v>
      </c>
      <c r="CU54" s="253">
        <v>2791</v>
      </c>
      <c r="CV54" s="220">
        <v>-1</v>
      </c>
      <c r="CW54" s="254">
        <f t="shared" si="0"/>
        <v>0</v>
      </c>
      <c r="CX54" s="15">
        <f t="shared" si="1"/>
        <v>10</v>
      </c>
      <c r="CY54" s="241">
        <f t="shared" si="2"/>
        <v>3</v>
      </c>
      <c r="CZ54" s="241" t="str">
        <f>IFERROR(ROUND(CY54/#REF!,1),"")</f>
        <v/>
      </c>
      <c r="DA54" s="254">
        <f t="shared" si="3"/>
        <v>3</v>
      </c>
      <c r="DB54" s="246">
        <f t="shared" si="4"/>
        <v>1</v>
      </c>
      <c r="DD54" s="15" t="str">
        <f>IFERROR(#REF!-AO54,"")</f>
        <v/>
      </c>
      <c r="DF54" s="266" t="str">
        <f>IFERROR(#REF!-L54,"")</f>
        <v/>
      </c>
      <c r="DG54" s="228" t="e">
        <f>IF(#REF!&gt;AP54,0,1)</f>
        <v>#REF!</v>
      </c>
      <c r="DH54" s="228">
        <f t="shared" si="5"/>
        <v>1</v>
      </c>
      <c r="DI54" s="228">
        <f t="shared" si="6"/>
        <v>1</v>
      </c>
      <c r="DJ54" s="228"/>
      <c r="DK54" s="228"/>
      <c r="DL54" s="228"/>
      <c r="DM54" s="228"/>
      <c r="DN54" s="228"/>
      <c r="DO54" s="228"/>
      <c r="DP54" s="228"/>
      <c r="DQ54" s="228"/>
      <c r="DR54" s="228"/>
      <c r="DS54" s="228"/>
      <c r="DT54" s="228"/>
      <c r="DU54" s="228"/>
      <c r="DV54" s="228"/>
      <c r="DW54" s="228"/>
      <c r="DX54" s="228"/>
      <c r="DY54" s="228"/>
      <c r="DZ54" s="228"/>
      <c r="EA54" s="228"/>
      <c r="EB54" s="228"/>
    </row>
    <row r="55" spans="1:132" s="195" customFormat="1" ht="31.5" customHeight="1" x14ac:dyDescent="0.2">
      <c r="A55" s="191">
        <v>2022</v>
      </c>
      <c r="B55" s="171">
        <v>1</v>
      </c>
      <c r="C55" s="261">
        <v>44563</v>
      </c>
      <c r="D55" s="171">
        <v>376</v>
      </c>
      <c r="E55" s="171">
        <v>438</v>
      </c>
      <c r="F55" s="171">
        <v>7</v>
      </c>
      <c r="G55" s="194" t="s">
        <v>216</v>
      </c>
      <c r="H55" s="241" t="s">
        <v>217</v>
      </c>
      <c r="I55" s="241" t="s">
        <v>169</v>
      </c>
      <c r="J55" s="241">
        <v>3</v>
      </c>
      <c r="K55" s="241">
        <v>2</v>
      </c>
      <c r="L55" s="262">
        <v>335</v>
      </c>
      <c r="M55" s="263">
        <v>315</v>
      </c>
      <c r="N55" s="264">
        <v>358</v>
      </c>
      <c r="O55" s="190">
        <v>488</v>
      </c>
      <c r="P55" s="190">
        <v>446</v>
      </c>
      <c r="Q55" s="190">
        <v>475</v>
      </c>
      <c r="R55" s="190">
        <v>467</v>
      </c>
      <c r="S55" s="190">
        <v>475</v>
      </c>
      <c r="T55" s="190">
        <v>352</v>
      </c>
      <c r="U55" s="190">
        <v>347</v>
      </c>
      <c r="V55" s="190">
        <v>353</v>
      </c>
      <c r="W55" s="190">
        <v>347</v>
      </c>
      <c r="X55" s="190">
        <v>348</v>
      </c>
      <c r="Y55" s="172">
        <v>127</v>
      </c>
      <c r="Z55" s="172">
        <v>131</v>
      </c>
      <c r="AA55" s="190">
        <v>500</v>
      </c>
      <c r="AB55" s="190">
        <v>500</v>
      </c>
      <c r="AC55" s="190">
        <v>490</v>
      </c>
      <c r="AD55" s="190">
        <v>481</v>
      </c>
      <c r="AE55" s="190">
        <v>503</v>
      </c>
      <c r="AF55" s="190">
        <v>397</v>
      </c>
      <c r="AG55" s="190">
        <v>367</v>
      </c>
      <c r="AH55" s="190">
        <v>351</v>
      </c>
      <c r="AI55" s="190">
        <v>338</v>
      </c>
      <c r="AJ55" s="190">
        <v>366</v>
      </c>
      <c r="AK55" s="172">
        <v>141</v>
      </c>
      <c r="AL55" s="172">
        <v>142</v>
      </c>
      <c r="AM55" s="265">
        <v>482.5</v>
      </c>
      <c r="AN55" s="265">
        <v>356.6</v>
      </c>
      <c r="AO55" s="183">
        <v>75</v>
      </c>
      <c r="AP55" s="184">
        <v>144</v>
      </c>
      <c r="AQ55" s="182">
        <v>79.852125693160815</v>
      </c>
      <c r="AR55" s="182">
        <v>135.25</v>
      </c>
      <c r="AS55" s="182"/>
      <c r="AT55" s="182"/>
      <c r="AU55" s="182"/>
      <c r="AV55" s="182"/>
      <c r="AW55" s="182"/>
      <c r="AX55" s="182"/>
      <c r="AY55" s="182"/>
      <c r="AZ55" s="182"/>
      <c r="BA55" s="182"/>
      <c r="BB55" s="182"/>
      <c r="BC55" s="182"/>
      <c r="BD55" s="182"/>
      <c r="BE55" s="182"/>
      <c r="BF55" s="182"/>
      <c r="BG55" s="182"/>
      <c r="BH55" s="182"/>
      <c r="BI55" s="182"/>
      <c r="BJ55" s="182"/>
      <c r="BK55" s="182"/>
      <c r="BL55" s="182"/>
      <c r="BM55" s="182"/>
      <c r="BN55" s="182"/>
      <c r="BO55" s="182"/>
      <c r="BP55" s="182"/>
      <c r="BQ55" s="228" t="s">
        <v>185</v>
      </c>
      <c r="BR55" s="228" t="s">
        <v>186</v>
      </c>
      <c r="BS55" s="228" t="s">
        <v>218</v>
      </c>
      <c r="BT55" s="228" t="s">
        <v>188</v>
      </c>
      <c r="BU55" s="228">
        <v>52</v>
      </c>
      <c r="BV55" s="228" t="s">
        <v>219</v>
      </c>
      <c r="BW55" s="228" t="s">
        <v>173</v>
      </c>
      <c r="BX55" s="186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228">
        <v>0</v>
      </c>
      <c r="CF55" s="228">
        <v>0</v>
      </c>
      <c r="CG55" s="113">
        <v>0</v>
      </c>
      <c r="CH55" s="113">
        <v>0</v>
      </c>
      <c r="CI55" s="113">
        <v>0</v>
      </c>
      <c r="CJ55" s="113">
        <v>0</v>
      </c>
      <c r="CK55" s="113">
        <v>0</v>
      </c>
      <c r="CL55" s="113">
        <v>0</v>
      </c>
      <c r="CM55" s="113">
        <v>0</v>
      </c>
      <c r="CN55" s="185">
        <v>0</v>
      </c>
      <c r="CO55" s="181">
        <v>0</v>
      </c>
      <c r="CP55" s="187"/>
      <c r="CQ55" s="173">
        <v>0</v>
      </c>
      <c r="CR55" s="173">
        <v>0</v>
      </c>
      <c r="CS55" s="173">
        <v>0</v>
      </c>
      <c r="CT55" s="173">
        <v>0</v>
      </c>
      <c r="CU55" s="253">
        <v>2791</v>
      </c>
      <c r="CV55" s="220">
        <v>-1</v>
      </c>
      <c r="CW55" s="254">
        <f t="shared" si="0"/>
        <v>0</v>
      </c>
      <c r="CX55" s="15">
        <f t="shared" si="1"/>
        <v>0</v>
      </c>
      <c r="CY55" s="241">
        <f t="shared" si="2"/>
        <v>0</v>
      </c>
      <c r="CZ55" s="241" t="str">
        <f>IFERROR(ROUND(CY55/#REF!,1),"")</f>
        <v/>
      </c>
      <c r="DA55" s="254">
        <f t="shared" si="3"/>
        <v>0</v>
      </c>
      <c r="DB55" s="246" t="str">
        <f t="shared" si="4"/>
        <v/>
      </c>
      <c r="DD55" s="15" t="str">
        <f>IFERROR(#REF!-AO55,"")</f>
        <v/>
      </c>
      <c r="DF55" s="266" t="str">
        <f>IFERROR(#REF!-L55,"")</f>
        <v/>
      </c>
      <c r="DG55" s="228" t="e">
        <f>IF(#REF!&gt;AP55,0,1)</f>
        <v>#REF!</v>
      </c>
      <c r="DH55" s="228">
        <f t="shared" si="5"/>
        <v>1</v>
      </c>
      <c r="DI55" s="228">
        <f t="shared" si="6"/>
        <v>1</v>
      </c>
      <c r="DJ55" s="228"/>
      <c r="DK55" s="228"/>
      <c r="DL55" s="228"/>
      <c r="DM55" s="228"/>
      <c r="DN55" s="228"/>
      <c r="DO55" s="228"/>
      <c r="DP55" s="228"/>
      <c r="DQ55" s="228"/>
      <c r="DR55" s="228"/>
      <c r="DS55" s="228"/>
      <c r="DT55" s="228"/>
      <c r="DU55" s="228"/>
      <c r="DV55" s="228"/>
      <c r="DW55" s="228"/>
      <c r="DX55" s="228"/>
      <c r="DY55" s="228"/>
      <c r="DZ55" s="228"/>
      <c r="EA55" s="228"/>
      <c r="EB55" s="228"/>
    </row>
    <row r="56" spans="1:132" s="195" customFormat="1" ht="31.5" customHeight="1" x14ac:dyDescent="0.2">
      <c r="A56" s="191">
        <v>2022</v>
      </c>
      <c r="B56" s="171">
        <v>1</v>
      </c>
      <c r="C56" s="261">
        <v>44563</v>
      </c>
      <c r="D56" s="171">
        <v>419</v>
      </c>
      <c r="E56" s="171">
        <v>670</v>
      </c>
      <c r="F56" s="171">
        <v>7</v>
      </c>
      <c r="G56" s="194" t="s">
        <v>235</v>
      </c>
      <c r="H56" s="241" t="s">
        <v>236</v>
      </c>
      <c r="I56" s="241" t="s">
        <v>169</v>
      </c>
      <c r="J56" s="241">
        <v>4</v>
      </c>
      <c r="K56" s="241">
        <v>2</v>
      </c>
      <c r="L56" s="262">
        <v>298</v>
      </c>
      <c r="M56" s="263">
        <v>280</v>
      </c>
      <c r="N56" s="264">
        <v>319</v>
      </c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72"/>
      <c r="Z56" s="172"/>
      <c r="AA56" s="190"/>
      <c r="AB56" s="190">
        <v>260</v>
      </c>
      <c r="AC56" s="190">
        <v>259</v>
      </c>
      <c r="AD56" s="190">
        <v>259</v>
      </c>
      <c r="AE56" s="190">
        <v>266</v>
      </c>
      <c r="AF56" s="190"/>
      <c r="AG56" s="190">
        <v>216</v>
      </c>
      <c r="AH56" s="190">
        <v>177</v>
      </c>
      <c r="AI56" s="190">
        <v>201</v>
      </c>
      <c r="AJ56" s="190">
        <v>176</v>
      </c>
      <c r="AK56" s="172">
        <v>151</v>
      </c>
      <c r="AL56" s="172">
        <v>155</v>
      </c>
      <c r="AM56" s="265">
        <v>261</v>
      </c>
      <c r="AN56" s="265">
        <v>192.5</v>
      </c>
      <c r="AO56" s="183">
        <v>96</v>
      </c>
      <c r="AP56" s="184">
        <v>150</v>
      </c>
      <c r="AQ56" s="182">
        <v>94.117647058823536</v>
      </c>
      <c r="AR56" s="182">
        <v>153</v>
      </c>
      <c r="AS56" s="182"/>
      <c r="AT56" s="182"/>
      <c r="AU56" s="182"/>
      <c r="AV56" s="182"/>
      <c r="AW56" s="182"/>
      <c r="AX56" s="182"/>
      <c r="AY56" s="182"/>
      <c r="AZ56" s="182"/>
      <c r="BA56" s="182"/>
      <c r="BB56" s="182"/>
      <c r="BC56" s="182"/>
      <c r="BD56" s="182"/>
      <c r="BE56" s="182"/>
      <c r="BF56" s="182"/>
      <c r="BG56" s="182"/>
      <c r="BH56" s="182">
        <v>8</v>
      </c>
      <c r="BI56" s="182">
        <v>8</v>
      </c>
      <c r="BJ56" s="182">
        <v>8</v>
      </c>
      <c r="BK56" s="182"/>
      <c r="BL56" s="182"/>
      <c r="BM56" s="182"/>
      <c r="BN56" s="182"/>
      <c r="BO56" s="182"/>
      <c r="BP56" s="182"/>
      <c r="BQ56" s="228" t="s">
        <v>185</v>
      </c>
      <c r="BR56" s="228" t="s">
        <v>186</v>
      </c>
      <c r="BS56" s="228" t="s">
        <v>237</v>
      </c>
      <c r="BT56" s="228" t="s">
        <v>188</v>
      </c>
      <c r="BU56" s="228">
        <v>52</v>
      </c>
      <c r="BV56" s="228" t="s">
        <v>238</v>
      </c>
      <c r="BW56" s="228" t="s">
        <v>173</v>
      </c>
      <c r="BX56" s="186">
        <v>0</v>
      </c>
      <c r="BY56" s="182">
        <v>0</v>
      </c>
      <c r="BZ56" s="182">
        <v>0</v>
      </c>
      <c r="CA56" s="182">
        <v>0</v>
      </c>
      <c r="CB56" s="182">
        <v>24</v>
      </c>
      <c r="CC56" s="182">
        <v>12</v>
      </c>
      <c r="CD56" s="182">
        <v>12</v>
      </c>
      <c r="CE56" s="228">
        <v>4</v>
      </c>
      <c r="CF56" s="228">
        <v>4</v>
      </c>
      <c r="CG56" s="113">
        <v>4</v>
      </c>
      <c r="CH56" s="113">
        <v>0</v>
      </c>
      <c r="CI56" s="113">
        <v>0</v>
      </c>
      <c r="CJ56" s="113">
        <v>0</v>
      </c>
      <c r="CK56" s="113">
        <v>0</v>
      </c>
      <c r="CL56" s="113">
        <v>0</v>
      </c>
      <c r="CM56" s="113">
        <v>0</v>
      </c>
      <c r="CN56" s="185">
        <v>12</v>
      </c>
      <c r="CO56" s="181">
        <v>12</v>
      </c>
      <c r="CP56" s="187">
        <v>1</v>
      </c>
      <c r="CQ56" s="173">
        <v>4.0268456375838917E-2</v>
      </c>
      <c r="CR56" s="173">
        <v>4.0268456375838917E-2</v>
      </c>
      <c r="CS56" s="173">
        <v>6.2337662337662338E-2</v>
      </c>
      <c r="CT56" s="173">
        <v>6.2337662337662338E-2</v>
      </c>
      <c r="CU56" s="253">
        <v>2791</v>
      </c>
      <c r="CV56" s="220">
        <v>-1</v>
      </c>
      <c r="CW56" s="254">
        <f t="shared" si="0"/>
        <v>0</v>
      </c>
      <c r="CX56" s="15">
        <f t="shared" si="1"/>
        <v>24</v>
      </c>
      <c r="CY56" s="241">
        <f t="shared" si="2"/>
        <v>12</v>
      </c>
      <c r="CZ56" s="241" t="str">
        <f>IFERROR(ROUND(CY56/#REF!,1),"")</f>
        <v/>
      </c>
      <c r="DA56" s="254">
        <f t="shared" si="3"/>
        <v>12</v>
      </c>
      <c r="DB56" s="246">
        <f t="shared" si="4"/>
        <v>1</v>
      </c>
      <c r="DD56" s="15" t="str">
        <f>IFERROR(#REF!-AO56,"")</f>
        <v/>
      </c>
      <c r="DF56" s="266" t="str">
        <f>IFERROR(#REF!-L56,"")</f>
        <v/>
      </c>
      <c r="DG56" s="228" t="e">
        <f>IF(#REF!&gt;AP56,0,1)</f>
        <v>#REF!</v>
      </c>
      <c r="DH56" s="228">
        <f t="shared" si="5"/>
        <v>0</v>
      </c>
      <c r="DI56" s="228">
        <f t="shared" si="6"/>
        <v>1</v>
      </c>
      <c r="DJ56" s="228"/>
      <c r="DK56" s="228"/>
      <c r="DL56" s="228"/>
      <c r="DM56" s="228"/>
      <c r="DN56" s="228"/>
      <c r="DO56" s="228"/>
      <c r="DP56" s="228"/>
      <c r="DQ56" s="228"/>
      <c r="DR56" s="228"/>
      <c r="DS56" s="228"/>
      <c r="DT56" s="228"/>
      <c r="DU56" s="228"/>
      <c r="DV56" s="228"/>
      <c r="DW56" s="228"/>
      <c r="DX56" s="228"/>
      <c r="DY56" s="228"/>
      <c r="DZ56" s="228"/>
      <c r="EA56" s="228"/>
      <c r="EB56" s="228"/>
    </row>
    <row r="57" spans="1:132" s="195" customFormat="1" ht="31.5" customHeight="1" x14ac:dyDescent="0.2">
      <c r="A57" s="191">
        <v>2022</v>
      </c>
      <c r="B57" s="171">
        <v>1</v>
      </c>
      <c r="C57" s="261">
        <v>44563</v>
      </c>
      <c r="D57" s="171">
        <v>125</v>
      </c>
      <c r="E57" s="171">
        <v>690</v>
      </c>
      <c r="F57" s="171">
        <v>8</v>
      </c>
      <c r="G57" s="194" t="s">
        <v>259</v>
      </c>
      <c r="H57" s="241" t="s">
        <v>260</v>
      </c>
      <c r="I57" s="241" t="s">
        <v>169</v>
      </c>
      <c r="J57" s="241">
        <v>4</v>
      </c>
      <c r="K57" s="241">
        <v>4</v>
      </c>
      <c r="L57" s="262">
        <v>170</v>
      </c>
      <c r="M57" s="263">
        <v>153</v>
      </c>
      <c r="N57" s="264">
        <v>187</v>
      </c>
      <c r="O57" s="190"/>
      <c r="P57" s="190"/>
      <c r="Q57" s="190">
        <v>188</v>
      </c>
      <c r="R57" s="190">
        <v>190</v>
      </c>
      <c r="S57" s="190">
        <v>198</v>
      </c>
      <c r="T57" s="190"/>
      <c r="U57" s="190"/>
      <c r="V57" s="190">
        <v>165</v>
      </c>
      <c r="W57" s="190">
        <v>165</v>
      </c>
      <c r="X57" s="190">
        <v>175</v>
      </c>
      <c r="Y57" s="172">
        <v>136</v>
      </c>
      <c r="Z57" s="172">
        <v>130</v>
      </c>
      <c r="AA57" s="190">
        <v>221</v>
      </c>
      <c r="AB57" s="190">
        <v>219</v>
      </c>
      <c r="AC57" s="190">
        <v>222</v>
      </c>
      <c r="AD57" s="190">
        <v>225</v>
      </c>
      <c r="AE57" s="190">
        <v>220</v>
      </c>
      <c r="AF57" s="190">
        <v>190</v>
      </c>
      <c r="AG57" s="190">
        <v>189</v>
      </c>
      <c r="AH57" s="190">
        <v>183</v>
      </c>
      <c r="AI57" s="190">
        <v>181</v>
      </c>
      <c r="AJ57" s="190">
        <v>168</v>
      </c>
      <c r="AK57" s="172">
        <v>112</v>
      </c>
      <c r="AL57" s="172">
        <v>112</v>
      </c>
      <c r="AM57" s="265">
        <v>210.375</v>
      </c>
      <c r="AN57" s="265">
        <v>177</v>
      </c>
      <c r="AO57" s="183">
        <v>120</v>
      </c>
      <c r="AP57" s="184">
        <v>120</v>
      </c>
      <c r="AQ57" s="182">
        <v>117.5510204081633</v>
      </c>
      <c r="AR57" s="182">
        <v>122.5</v>
      </c>
      <c r="AS57" s="182"/>
      <c r="AT57" s="182"/>
      <c r="AU57" s="182"/>
      <c r="AV57" s="182"/>
      <c r="AW57" s="182"/>
      <c r="AX57" s="182"/>
      <c r="AY57" s="182"/>
      <c r="AZ57" s="182"/>
      <c r="BA57" s="182"/>
      <c r="BB57" s="182"/>
      <c r="BC57" s="182"/>
      <c r="BD57" s="182"/>
      <c r="BE57" s="182"/>
      <c r="BF57" s="182"/>
      <c r="BG57" s="182"/>
      <c r="BH57" s="182">
        <v>3</v>
      </c>
      <c r="BI57" s="182">
        <v>3</v>
      </c>
      <c r="BJ57" s="182">
        <v>3</v>
      </c>
      <c r="BK57" s="182"/>
      <c r="BL57" s="182"/>
      <c r="BM57" s="182"/>
      <c r="BN57" s="182"/>
      <c r="BO57" s="182"/>
      <c r="BP57" s="182"/>
      <c r="BQ57" s="228" t="s">
        <v>256</v>
      </c>
      <c r="BR57" s="228" t="s">
        <v>257</v>
      </c>
      <c r="BS57" s="228"/>
      <c r="BT57" s="228"/>
      <c r="BU57" s="228">
        <v>52</v>
      </c>
      <c r="BV57" s="228" t="s">
        <v>258</v>
      </c>
      <c r="BW57" s="228" t="s">
        <v>173</v>
      </c>
      <c r="BX57" s="186">
        <v>0</v>
      </c>
      <c r="BY57" s="182">
        <v>0</v>
      </c>
      <c r="BZ57" s="182">
        <v>0</v>
      </c>
      <c r="CA57" s="182">
        <v>0</v>
      </c>
      <c r="CB57" s="182">
        <v>9</v>
      </c>
      <c r="CC57" s="182">
        <v>2.25</v>
      </c>
      <c r="CD57" s="182">
        <v>2</v>
      </c>
      <c r="CE57" s="228">
        <v>0</v>
      </c>
      <c r="CF57" s="228">
        <v>0</v>
      </c>
      <c r="CG57" s="113">
        <v>0</v>
      </c>
      <c r="CH57" s="113">
        <v>0</v>
      </c>
      <c r="CI57" s="113">
        <v>0</v>
      </c>
      <c r="CJ57" s="113">
        <v>0</v>
      </c>
      <c r="CK57" s="113">
        <v>0</v>
      </c>
      <c r="CL57" s="113">
        <v>0</v>
      </c>
      <c r="CM57" s="113">
        <v>0</v>
      </c>
      <c r="CN57" s="185">
        <v>2.25</v>
      </c>
      <c r="CO57" s="181">
        <v>2</v>
      </c>
      <c r="CP57" s="187">
        <v>1.125</v>
      </c>
      <c r="CQ57" s="173">
        <v>1.323529411764706E-2</v>
      </c>
      <c r="CR57" s="173">
        <v>1.1764705882352939E-2</v>
      </c>
      <c r="CS57" s="173">
        <v>1.271186440677966E-2</v>
      </c>
      <c r="CT57" s="173">
        <v>1.1299435028248589E-2</v>
      </c>
      <c r="CU57" s="253">
        <v>2791</v>
      </c>
      <c r="CV57" s="220">
        <v>-1</v>
      </c>
      <c r="CW57" s="254">
        <f t="shared" si="0"/>
        <v>0</v>
      </c>
      <c r="CX57" s="15">
        <f t="shared" si="1"/>
        <v>9</v>
      </c>
      <c r="CY57" s="241">
        <f t="shared" si="2"/>
        <v>2</v>
      </c>
      <c r="CZ57" s="241" t="str">
        <f>IFERROR(ROUND(CY57/#REF!,1),"")</f>
        <v/>
      </c>
      <c r="DA57" s="254">
        <f t="shared" si="3"/>
        <v>2</v>
      </c>
      <c r="DB57" s="246">
        <f t="shared" si="4"/>
        <v>1</v>
      </c>
      <c r="DD57" s="15" t="str">
        <f>IFERROR(#REF!-AO57,"")</f>
        <v/>
      </c>
      <c r="DF57" s="266" t="str">
        <f>IFERROR(#REF!-L57,"")</f>
        <v/>
      </c>
      <c r="DG57" s="228" t="e">
        <f>IF(#REF!&gt;AP57,0,1)</f>
        <v>#REF!</v>
      </c>
      <c r="DH57" s="228">
        <f t="shared" si="5"/>
        <v>1</v>
      </c>
      <c r="DI57" s="228">
        <f t="shared" si="6"/>
        <v>1</v>
      </c>
      <c r="DJ57" s="228"/>
      <c r="DK57" s="228"/>
      <c r="DL57" s="228"/>
      <c r="DM57" s="228"/>
      <c r="DN57" s="228"/>
      <c r="DO57" s="228"/>
      <c r="DP57" s="228"/>
      <c r="DQ57" s="228"/>
      <c r="DR57" s="228"/>
      <c r="DS57" s="228"/>
      <c r="DT57" s="228"/>
      <c r="DU57" s="228"/>
      <c r="DV57" s="228"/>
      <c r="DW57" s="228"/>
      <c r="DX57" s="228"/>
      <c r="DY57" s="228"/>
      <c r="DZ57" s="228"/>
      <c r="EA57" s="228"/>
      <c r="EB57" s="228"/>
    </row>
    <row r="58" spans="1:132" s="195" customFormat="1" ht="31.5" customHeight="1" x14ac:dyDescent="0.2">
      <c r="A58" s="191">
        <v>2022</v>
      </c>
      <c r="B58" s="171">
        <v>1</v>
      </c>
      <c r="C58" s="261">
        <v>44563</v>
      </c>
      <c r="D58" s="171">
        <v>376</v>
      </c>
      <c r="E58" s="171">
        <v>438</v>
      </c>
      <c r="F58" s="171">
        <v>8</v>
      </c>
      <c r="G58" s="194" t="s">
        <v>216</v>
      </c>
      <c r="H58" s="241" t="s">
        <v>217</v>
      </c>
      <c r="I58" s="241" t="s">
        <v>169</v>
      </c>
      <c r="J58" s="241">
        <v>3</v>
      </c>
      <c r="K58" s="241">
        <v>2</v>
      </c>
      <c r="L58" s="262">
        <v>335</v>
      </c>
      <c r="M58" s="263">
        <v>315</v>
      </c>
      <c r="N58" s="264">
        <v>358</v>
      </c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72">
        <v>127</v>
      </c>
      <c r="Z58" s="172">
        <v>131</v>
      </c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72">
        <v>141</v>
      </c>
      <c r="AL58" s="172">
        <v>142</v>
      </c>
      <c r="AM58" s="265"/>
      <c r="AN58" s="265"/>
      <c r="AO58" s="183">
        <v>75</v>
      </c>
      <c r="AP58" s="184">
        <v>144</v>
      </c>
      <c r="AQ58" s="182">
        <v>79.852125693160815</v>
      </c>
      <c r="AR58" s="182">
        <v>135.25</v>
      </c>
      <c r="AS58" s="182"/>
      <c r="AT58" s="182"/>
      <c r="AU58" s="182"/>
      <c r="AV58" s="182">
        <v>3</v>
      </c>
      <c r="AW58" s="182">
        <v>4</v>
      </c>
      <c r="AX58" s="182">
        <v>4</v>
      </c>
      <c r="AY58" s="182"/>
      <c r="AZ58" s="182"/>
      <c r="BA58" s="182"/>
      <c r="BB58" s="182"/>
      <c r="BC58" s="182"/>
      <c r="BD58" s="182"/>
      <c r="BE58" s="182"/>
      <c r="BF58" s="182"/>
      <c r="BG58" s="182"/>
      <c r="BH58" s="182">
        <v>6</v>
      </c>
      <c r="BI58" s="182">
        <v>6</v>
      </c>
      <c r="BJ58" s="182">
        <v>2</v>
      </c>
      <c r="BK58" s="182"/>
      <c r="BL58" s="182"/>
      <c r="BM58" s="182"/>
      <c r="BN58" s="182"/>
      <c r="BO58" s="182"/>
      <c r="BP58" s="182"/>
      <c r="BQ58" s="228" t="s">
        <v>185</v>
      </c>
      <c r="BR58" s="228" t="s">
        <v>186</v>
      </c>
      <c r="BS58" s="228" t="s">
        <v>218</v>
      </c>
      <c r="BT58" s="228" t="s">
        <v>188</v>
      </c>
      <c r="BU58" s="228">
        <v>52</v>
      </c>
      <c r="BV58" s="228" t="s">
        <v>219</v>
      </c>
      <c r="BW58" s="228" t="s">
        <v>173</v>
      </c>
      <c r="BX58" s="186">
        <v>0</v>
      </c>
      <c r="BY58" s="182">
        <v>11</v>
      </c>
      <c r="BZ58" s="182">
        <v>5.5</v>
      </c>
      <c r="CA58" s="182">
        <v>5</v>
      </c>
      <c r="CB58" s="182">
        <v>14</v>
      </c>
      <c r="CC58" s="182">
        <v>7</v>
      </c>
      <c r="CD58" s="182">
        <v>7</v>
      </c>
      <c r="CE58" s="228">
        <v>4</v>
      </c>
      <c r="CF58" s="228">
        <v>5</v>
      </c>
      <c r="CG58" s="113">
        <v>3</v>
      </c>
      <c r="CH58" s="113">
        <v>0</v>
      </c>
      <c r="CI58" s="113">
        <v>0</v>
      </c>
      <c r="CJ58" s="113">
        <v>0</v>
      </c>
      <c r="CK58" s="113">
        <v>0</v>
      </c>
      <c r="CL58" s="113">
        <v>0</v>
      </c>
      <c r="CM58" s="113">
        <v>0</v>
      </c>
      <c r="CN58" s="185">
        <v>12.5</v>
      </c>
      <c r="CO58" s="181">
        <v>12</v>
      </c>
      <c r="CP58" s="187">
        <v>1.041666666666667</v>
      </c>
      <c r="CQ58" s="173">
        <v>3.7313432835820892E-2</v>
      </c>
      <c r="CR58" s="173">
        <v>3.5820895522388062E-2</v>
      </c>
      <c r="CS58" s="173"/>
      <c r="CT58" s="173"/>
      <c r="CU58" s="253">
        <v>2791</v>
      </c>
      <c r="CV58" s="220"/>
      <c r="CW58" s="254">
        <f t="shared" si="0"/>
        <v>0</v>
      </c>
      <c r="CX58" s="15">
        <f t="shared" si="1"/>
        <v>25</v>
      </c>
      <c r="CY58" s="241">
        <f t="shared" si="2"/>
        <v>13</v>
      </c>
      <c r="CZ58" s="241" t="str">
        <f>IFERROR(ROUND(CY58/#REF!,1),"")</f>
        <v/>
      </c>
      <c r="DA58" s="254">
        <f t="shared" si="3"/>
        <v>13</v>
      </c>
      <c r="DB58" s="246">
        <f t="shared" si="4"/>
        <v>1</v>
      </c>
      <c r="DD58" s="15" t="str">
        <f>IFERROR(#REF!-AO58,"")</f>
        <v/>
      </c>
      <c r="DF58" s="266" t="str">
        <f>IFERROR(#REF!-L58,"")</f>
        <v/>
      </c>
      <c r="DG58" s="228" t="e">
        <f>IF(#REF!&gt;AP58,0,1)</f>
        <v>#REF!</v>
      </c>
      <c r="DH58" s="228">
        <f t="shared" si="5"/>
        <v>0</v>
      </c>
      <c r="DI58" s="228">
        <f t="shared" si="6"/>
        <v>1</v>
      </c>
      <c r="DJ58" s="228"/>
      <c r="DK58" s="228"/>
      <c r="DL58" s="228"/>
      <c r="DM58" s="228"/>
      <c r="DN58" s="228"/>
      <c r="DO58" s="228"/>
      <c r="DP58" s="228"/>
      <c r="DQ58" s="228"/>
      <c r="DR58" s="228"/>
      <c r="DS58" s="228"/>
      <c r="DT58" s="228"/>
      <c r="DU58" s="228"/>
      <c r="DV58" s="228"/>
      <c r="DW58" s="228"/>
      <c r="DX58" s="228"/>
      <c r="DY58" s="228"/>
      <c r="DZ58" s="228"/>
      <c r="EA58" s="228"/>
      <c r="EB58" s="228"/>
    </row>
    <row r="59" spans="1:132" s="195" customFormat="1" ht="31.5" customHeight="1" x14ac:dyDescent="0.2">
      <c r="A59" s="191">
        <v>2022</v>
      </c>
      <c r="B59" s="171">
        <v>1</v>
      </c>
      <c r="C59" s="261">
        <v>44563</v>
      </c>
      <c r="D59" s="171">
        <v>159</v>
      </c>
      <c r="E59" s="171">
        <v>299</v>
      </c>
      <c r="F59" s="171">
        <v>30</v>
      </c>
      <c r="G59" s="194" t="s">
        <v>261</v>
      </c>
      <c r="H59" s="241" t="s">
        <v>262</v>
      </c>
      <c r="I59" s="241" t="s">
        <v>263</v>
      </c>
      <c r="J59" s="241">
        <v>3</v>
      </c>
      <c r="K59" s="241">
        <v>2</v>
      </c>
      <c r="L59" s="262">
        <v>115</v>
      </c>
      <c r="M59" s="263">
        <v>106</v>
      </c>
      <c r="N59" s="264">
        <v>123</v>
      </c>
      <c r="O59" s="190"/>
      <c r="P59" s="190">
        <v>141</v>
      </c>
      <c r="Q59" s="190">
        <v>146</v>
      </c>
      <c r="R59" s="190"/>
      <c r="S59" s="190"/>
      <c r="T59" s="190"/>
      <c r="U59" s="190">
        <v>114</v>
      </c>
      <c r="V59" s="190">
        <v>109</v>
      </c>
      <c r="W59" s="190"/>
      <c r="X59" s="190"/>
      <c r="Y59" s="172"/>
      <c r="Z59" s="172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72"/>
      <c r="AL59" s="172"/>
      <c r="AM59" s="265">
        <v>143.5</v>
      </c>
      <c r="AN59" s="265">
        <v>111.5</v>
      </c>
      <c r="AO59" s="183">
        <v>86</v>
      </c>
      <c r="AP59" s="184">
        <v>126</v>
      </c>
      <c r="AQ59" s="182"/>
      <c r="AR59" s="182"/>
      <c r="AS59" s="182"/>
      <c r="AT59" s="182"/>
      <c r="AU59" s="182"/>
      <c r="AV59" s="182"/>
      <c r="AW59" s="182">
        <v>2</v>
      </c>
      <c r="AX59" s="182">
        <v>4</v>
      </c>
      <c r="AY59" s="182"/>
      <c r="AZ59" s="182"/>
      <c r="BA59" s="182"/>
      <c r="BB59" s="182"/>
      <c r="BC59" s="182"/>
      <c r="BD59" s="182"/>
      <c r="BE59" s="182"/>
      <c r="BF59" s="182"/>
      <c r="BG59" s="182"/>
      <c r="BH59" s="182"/>
      <c r="BI59" s="182"/>
      <c r="BJ59" s="182"/>
      <c r="BK59" s="182"/>
      <c r="BL59" s="182"/>
      <c r="BM59" s="182"/>
      <c r="BN59" s="182"/>
      <c r="BO59" s="182"/>
      <c r="BP59" s="182"/>
      <c r="BQ59" s="228" t="s">
        <v>180</v>
      </c>
      <c r="BR59" s="228" t="s">
        <v>181</v>
      </c>
      <c r="BS59" s="228"/>
      <c r="BT59" s="228"/>
      <c r="BU59" s="228">
        <v>52</v>
      </c>
      <c r="BV59" s="228" t="s">
        <v>261</v>
      </c>
      <c r="BW59" s="228" t="s">
        <v>222</v>
      </c>
      <c r="BX59" s="186">
        <v>0</v>
      </c>
      <c r="BY59" s="182">
        <v>6</v>
      </c>
      <c r="BZ59" s="182">
        <v>3</v>
      </c>
      <c r="CA59" s="182">
        <v>3</v>
      </c>
      <c r="CB59" s="182">
        <v>0</v>
      </c>
      <c r="CC59" s="182">
        <v>0</v>
      </c>
      <c r="CD59" s="182">
        <v>0</v>
      </c>
      <c r="CE59" s="228">
        <v>0</v>
      </c>
      <c r="CF59" s="228">
        <v>1</v>
      </c>
      <c r="CG59" s="113">
        <v>2</v>
      </c>
      <c r="CH59" s="113">
        <v>0</v>
      </c>
      <c r="CI59" s="113">
        <v>0</v>
      </c>
      <c r="CJ59" s="113">
        <v>0</v>
      </c>
      <c r="CK59" s="113">
        <v>0</v>
      </c>
      <c r="CL59" s="113">
        <v>0</v>
      </c>
      <c r="CM59" s="113">
        <v>0</v>
      </c>
      <c r="CN59" s="185">
        <v>3</v>
      </c>
      <c r="CO59" s="181">
        <v>3</v>
      </c>
      <c r="CP59" s="187">
        <v>1</v>
      </c>
      <c r="CQ59" s="173">
        <v>2.6086956521739129E-2</v>
      </c>
      <c r="CR59" s="173">
        <v>2.6086956521739129E-2</v>
      </c>
      <c r="CS59" s="173">
        <v>2.6905829596412561E-2</v>
      </c>
      <c r="CT59" s="173">
        <v>2.6905829596412561E-2</v>
      </c>
      <c r="CU59" s="253">
        <v>2791</v>
      </c>
      <c r="CV59" s="220">
        <v>-1</v>
      </c>
      <c r="CW59" s="254">
        <f t="shared" si="0"/>
        <v>0</v>
      </c>
      <c r="CX59" s="15">
        <f t="shared" si="1"/>
        <v>6</v>
      </c>
      <c r="CY59" s="241">
        <f t="shared" si="2"/>
        <v>3</v>
      </c>
      <c r="CZ59" s="241" t="str">
        <f>IFERROR(ROUND(CY59/#REF!,1),"")</f>
        <v/>
      </c>
      <c r="DA59" s="254">
        <f t="shared" si="3"/>
        <v>3</v>
      </c>
      <c r="DB59" s="246">
        <f t="shared" si="4"/>
        <v>1</v>
      </c>
      <c r="DD59" s="15" t="str">
        <f>IFERROR(#REF!-AO59,"")</f>
        <v/>
      </c>
      <c r="DF59" s="266" t="str">
        <f>IFERROR(#REF!-L59,"")</f>
        <v/>
      </c>
      <c r="DG59" s="228" t="e">
        <f>IF(#REF!&gt;AP59,0,1)</f>
        <v>#REF!</v>
      </c>
      <c r="DH59" s="228">
        <f t="shared" si="5"/>
        <v>1</v>
      </c>
      <c r="DI59" s="228">
        <f t="shared" si="6"/>
        <v>1</v>
      </c>
      <c r="DJ59" s="228"/>
      <c r="DK59" s="228"/>
      <c r="DL59" s="228"/>
      <c r="DM59" s="228"/>
      <c r="DN59" s="228"/>
      <c r="DO59" s="228"/>
      <c r="DP59" s="228"/>
      <c r="DQ59" s="228"/>
      <c r="DR59" s="228"/>
      <c r="DS59" s="228"/>
      <c r="DT59" s="228"/>
      <c r="DU59" s="228"/>
      <c r="DV59" s="228"/>
      <c r="DW59" s="228"/>
      <c r="DX59" s="228"/>
      <c r="DY59" s="228"/>
      <c r="DZ59" s="228"/>
      <c r="EA59" s="228"/>
      <c r="EB59" s="228"/>
    </row>
    <row r="60" spans="1:132" s="195" customFormat="1" ht="31.5" customHeight="1" x14ac:dyDescent="0.2">
      <c r="A60" s="191">
        <v>2022</v>
      </c>
      <c r="B60" s="171">
        <v>1</v>
      </c>
      <c r="C60" s="261">
        <v>44563</v>
      </c>
      <c r="D60" s="171">
        <v>4</v>
      </c>
      <c r="E60" s="171">
        <v>12</v>
      </c>
      <c r="F60" s="171">
        <v>46</v>
      </c>
      <c r="G60" s="194" t="s">
        <v>264</v>
      </c>
      <c r="H60" s="241" t="s">
        <v>265</v>
      </c>
      <c r="I60" s="241" t="s">
        <v>221</v>
      </c>
      <c r="J60" s="241">
        <v>2</v>
      </c>
      <c r="K60" s="241">
        <v>2</v>
      </c>
      <c r="L60" s="262">
        <v>212</v>
      </c>
      <c r="M60" s="263">
        <v>197</v>
      </c>
      <c r="N60" s="264">
        <v>226</v>
      </c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72">
        <v>130</v>
      </c>
      <c r="Z60" s="172">
        <v>132</v>
      </c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72">
        <v>126</v>
      </c>
      <c r="AL60" s="172">
        <v>126</v>
      </c>
      <c r="AM60" s="265"/>
      <c r="AN60" s="265"/>
      <c r="AO60" s="183">
        <v>48</v>
      </c>
      <c r="AP60" s="184">
        <v>195</v>
      </c>
      <c r="AQ60" s="182">
        <v>56.031128404669261</v>
      </c>
      <c r="AR60" s="182">
        <v>128.5</v>
      </c>
      <c r="AS60" s="182"/>
      <c r="AT60" s="182"/>
      <c r="AU60" s="182"/>
      <c r="AV60" s="182"/>
      <c r="AW60" s="182"/>
      <c r="AX60" s="182"/>
      <c r="AY60" s="182"/>
      <c r="AZ60" s="182"/>
      <c r="BA60" s="182"/>
      <c r="BB60" s="182"/>
      <c r="BC60" s="182"/>
      <c r="BD60" s="182"/>
      <c r="BE60" s="182"/>
      <c r="BF60" s="182"/>
      <c r="BG60" s="182"/>
      <c r="BH60" s="182"/>
      <c r="BI60" s="182"/>
      <c r="BJ60" s="182"/>
      <c r="BK60" s="182"/>
      <c r="BL60" s="182"/>
      <c r="BM60" s="182"/>
      <c r="BN60" s="182"/>
      <c r="BO60" s="182"/>
      <c r="BP60" s="182"/>
      <c r="BQ60" s="228" t="s">
        <v>180</v>
      </c>
      <c r="BR60" s="228" t="s">
        <v>266</v>
      </c>
      <c r="BS60" s="228" t="s">
        <v>267</v>
      </c>
      <c r="BT60" s="228"/>
      <c r="BU60" s="228">
        <v>52</v>
      </c>
      <c r="BV60" s="228" t="s">
        <v>268</v>
      </c>
      <c r="BW60" s="228" t="s">
        <v>222</v>
      </c>
      <c r="BX60" s="186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228">
        <v>0</v>
      </c>
      <c r="CF60" s="228">
        <v>0</v>
      </c>
      <c r="CG60" s="113">
        <v>0</v>
      </c>
      <c r="CH60" s="113">
        <v>0</v>
      </c>
      <c r="CI60" s="113">
        <v>0</v>
      </c>
      <c r="CJ60" s="113">
        <v>0</v>
      </c>
      <c r="CK60" s="113">
        <v>0</v>
      </c>
      <c r="CL60" s="113">
        <v>0</v>
      </c>
      <c r="CM60" s="113">
        <v>0</v>
      </c>
      <c r="CN60" s="185">
        <v>0</v>
      </c>
      <c r="CO60" s="181">
        <v>0</v>
      </c>
      <c r="CP60" s="187"/>
      <c r="CQ60" s="173">
        <v>0</v>
      </c>
      <c r="CR60" s="173">
        <v>0</v>
      </c>
      <c r="CS60" s="173"/>
      <c r="CT60" s="173"/>
      <c r="CU60" s="253">
        <v>2791</v>
      </c>
      <c r="CV60" s="220"/>
      <c r="CW60" s="254">
        <f t="shared" si="0"/>
        <v>0</v>
      </c>
      <c r="CX60" s="15">
        <f t="shared" si="1"/>
        <v>0</v>
      </c>
      <c r="CY60" s="241">
        <f t="shared" si="2"/>
        <v>0</v>
      </c>
      <c r="CZ60" s="241" t="str">
        <f>IFERROR(ROUND(CY60/#REF!,1),"")</f>
        <v/>
      </c>
      <c r="DA60" s="254">
        <f t="shared" si="3"/>
        <v>0</v>
      </c>
      <c r="DB60" s="246" t="str">
        <f t="shared" si="4"/>
        <v/>
      </c>
      <c r="DD60" s="15" t="str">
        <f>IFERROR(#REF!-AO60,"")</f>
        <v/>
      </c>
      <c r="DF60" s="266" t="str">
        <f>IFERROR(#REF!-L60,"")</f>
        <v/>
      </c>
      <c r="DG60" s="228" t="e">
        <f>IF(#REF!&gt;AP60,0,1)</f>
        <v>#REF!</v>
      </c>
      <c r="DH60" s="228">
        <f t="shared" si="5"/>
        <v>0</v>
      </c>
      <c r="DI60" s="228">
        <f t="shared" si="6"/>
        <v>1</v>
      </c>
      <c r="DJ60" s="228"/>
      <c r="DK60" s="228"/>
      <c r="DL60" s="228"/>
      <c r="DM60" s="228"/>
      <c r="DN60" s="228"/>
      <c r="DO60" s="228"/>
      <c r="DP60" s="228"/>
      <c r="DQ60" s="228"/>
      <c r="DR60" s="228"/>
      <c r="DS60" s="228"/>
      <c r="DT60" s="228"/>
      <c r="DU60" s="228"/>
      <c r="DV60" s="228"/>
      <c r="DW60" s="228"/>
      <c r="DX60" s="228"/>
      <c r="DY60" s="228"/>
      <c r="DZ60" s="228"/>
      <c r="EA60" s="228"/>
      <c r="EB60" s="228"/>
    </row>
    <row r="61" spans="1:132" s="195" customFormat="1" ht="31.5" customHeight="1" x14ac:dyDescent="0.2">
      <c r="A61" s="191">
        <v>2022</v>
      </c>
      <c r="B61" s="171">
        <v>1</v>
      </c>
      <c r="C61" s="261">
        <v>44563</v>
      </c>
      <c r="D61" s="171">
        <v>415</v>
      </c>
      <c r="E61" s="171">
        <v>655</v>
      </c>
      <c r="F61" s="171">
        <v>47</v>
      </c>
      <c r="G61" s="194" t="s">
        <v>269</v>
      </c>
      <c r="H61" s="241" t="s">
        <v>270</v>
      </c>
      <c r="I61" s="241" t="s">
        <v>221</v>
      </c>
      <c r="J61" s="241">
        <v>3</v>
      </c>
      <c r="K61" s="241">
        <v>1</v>
      </c>
      <c r="L61" s="262">
        <v>148</v>
      </c>
      <c r="M61" s="263">
        <v>137</v>
      </c>
      <c r="N61" s="264">
        <v>158</v>
      </c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72"/>
      <c r="Z61" s="172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72"/>
      <c r="AL61" s="172">
        <v>164</v>
      </c>
      <c r="AM61" s="265"/>
      <c r="AN61" s="265"/>
      <c r="AO61" s="183">
        <v>64</v>
      </c>
      <c r="AP61" s="184">
        <v>169</v>
      </c>
      <c r="AQ61" s="182">
        <v>65.853658536585371</v>
      </c>
      <c r="AR61" s="182">
        <v>164</v>
      </c>
      <c r="AS61" s="182"/>
      <c r="AT61" s="182"/>
      <c r="AU61" s="182"/>
      <c r="AV61" s="182"/>
      <c r="AW61" s="182"/>
      <c r="AX61" s="182"/>
      <c r="AY61" s="182"/>
      <c r="AZ61" s="182"/>
      <c r="BA61" s="182"/>
      <c r="BB61" s="182"/>
      <c r="BC61" s="182"/>
      <c r="BD61" s="182"/>
      <c r="BE61" s="182"/>
      <c r="BF61" s="182"/>
      <c r="BG61" s="182"/>
      <c r="BH61" s="182"/>
      <c r="BI61" s="182"/>
      <c r="BJ61" s="182"/>
      <c r="BK61" s="182"/>
      <c r="BL61" s="182"/>
      <c r="BM61" s="182"/>
      <c r="BN61" s="182"/>
      <c r="BO61" s="182"/>
      <c r="BP61" s="182"/>
      <c r="BQ61" s="228" t="s">
        <v>180</v>
      </c>
      <c r="BR61" s="228" t="s">
        <v>192</v>
      </c>
      <c r="BS61" s="228" t="s">
        <v>271</v>
      </c>
      <c r="BT61" s="228"/>
      <c r="BU61" s="228">
        <v>52</v>
      </c>
      <c r="BV61" s="228" t="s">
        <v>272</v>
      </c>
      <c r="BW61" s="228" t="s">
        <v>222</v>
      </c>
      <c r="BX61" s="186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228">
        <v>0</v>
      </c>
      <c r="CF61" s="228">
        <v>0</v>
      </c>
      <c r="CG61" s="113">
        <v>0</v>
      </c>
      <c r="CH61" s="113">
        <v>0</v>
      </c>
      <c r="CI61" s="113">
        <v>0</v>
      </c>
      <c r="CJ61" s="113">
        <v>0</v>
      </c>
      <c r="CK61" s="113">
        <v>0</v>
      </c>
      <c r="CL61" s="113">
        <v>0</v>
      </c>
      <c r="CM61" s="113">
        <v>0</v>
      </c>
      <c r="CN61" s="185">
        <v>0</v>
      </c>
      <c r="CO61" s="181">
        <v>0</v>
      </c>
      <c r="CP61" s="187"/>
      <c r="CQ61" s="173">
        <v>0</v>
      </c>
      <c r="CR61" s="173">
        <v>0</v>
      </c>
      <c r="CS61" s="173"/>
      <c r="CT61" s="173"/>
      <c r="CU61" s="253">
        <v>2791</v>
      </c>
      <c r="CV61" s="220"/>
      <c r="CW61" s="254">
        <f t="shared" si="0"/>
        <v>0</v>
      </c>
      <c r="CX61" s="15">
        <f t="shared" si="1"/>
        <v>0</v>
      </c>
      <c r="CY61" s="241">
        <f t="shared" si="2"/>
        <v>0</v>
      </c>
      <c r="CZ61" s="241" t="str">
        <f>IFERROR(ROUND(CY61/#REF!,1),"")</f>
        <v/>
      </c>
      <c r="DA61" s="254">
        <f t="shared" si="3"/>
        <v>0</v>
      </c>
      <c r="DB61" s="246" t="str">
        <f t="shared" si="4"/>
        <v/>
      </c>
      <c r="DD61" s="15" t="str">
        <f>IFERROR(#REF!-AO61,"")</f>
        <v/>
      </c>
      <c r="DF61" s="266" t="str">
        <f>IFERROR(#REF!-L61,"")</f>
        <v/>
      </c>
      <c r="DG61" s="228" t="e">
        <f>IF(#REF!&gt;AP61,0,1)</f>
        <v>#REF!</v>
      </c>
      <c r="DH61" s="228">
        <f t="shared" si="5"/>
        <v>0</v>
      </c>
      <c r="DI61" s="228">
        <f t="shared" si="6"/>
        <v>1</v>
      </c>
      <c r="DJ61" s="228"/>
      <c r="DK61" s="228"/>
      <c r="DL61" s="228"/>
      <c r="DM61" s="228"/>
      <c r="DN61" s="228"/>
      <c r="DO61" s="228"/>
      <c r="DP61" s="228"/>
      <c r="DQ61" s="228"/>
      <c r="DR61" s="228"/>
      <c r="DS61" s="228"/>
      <c r="DT61" s="228"/>
      <c r="DU61" s="228"/>
      <c r="DV61" s="228"/>
      <c r="DW61" s="228"/>
      <c r="DX61" s="228"/>
      <c r="DY61" s="228"/>
      <c r="DZ61" s="228"/>
      <c r="EA61" s="228"/>
      <c r="EB61" s="228"/>
    </row>
    <row r="62" spans="1:132" s="195" customFormat="1" ht="31.5" customHeight="1" x14ac:dyDescent="0.2">
      <c r="A62" s="191">
        <v>2022</v>
      </c>
      <c r="B62" s="171">
        <v>1</v>
      </c>
      <c r="C62" s="261">
        <v>44563</v>
      </c>
      <c r="D62" s="171">
        <v>415</v>
      </c>
      <c r="E62" s="171">
        <v>658</v>
      </c>
      <c r="F62" s="171">
        <v>47</v>
      </c>
      <c r="G62" s="194" t="s">
        <v>273</v>
      </c>
      <c r="H62" s="241" t="s">
        <v>274</v>
      </c>
      <c r="I62" s="241" t="s">
        <v>221</v>
      </c>
      <c r="J62" s="241">
        <v>3</v>
      </c>
      <c r="K62" s="241">
        <v>1</v>
      </c>
      <c r="L62" s="262">
        <v>90</v>
      </c>
      <c r="M62" s="263">
        <v>83</v>
      </c>
      <c r="N62" s="264">
        <v>96</v>
      </c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72"/>
      <c r="Z62" s="172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72"/>
      <c r="AL62" s="172">
        <v>164</v>
      </c>
      <c r="AM62" s="265"/>
      <c r="AN62" s="265"/>
      <c r="AO62" s="183">
        <v>64</v>
      </c>
      <c r="AP62" s="184">
        <v>169</v>
      </c>
      <c r="AQ62" s="182">
        <v>65.853658536585371</v>
      </c>
      <c r="AR62" s="182">
        <v>164</v>
      </c>
      <c r="AS62" s="182"/>
      <c r="AT62" s="182"/>
      <c r="AU62" s="182"/>
      <c r="AV62" s="182"/>
      <c r="AW62" s="182"/>
      <c r="AX62" s="182"/>
      <c r="AY62" s="182"/>
      <c r="AZ62" s="182"/>
      <c r="BA62" s="182"/>
      <c r="BB62" s="182"/>
      <c r="BC62" s="182"/>
      <c r="BD62" s="182"/>
      <c r="BE62" s="182"/>
      <c r="BF62" s="182"/>
      <c r="BG62" s="182"/>
      <c r="BH62" s="182"/>
      <c r="BI62" s="182"/>
      <c r="BJ62" s="182"/>
      <c r="BK62" s="182"/>
      <c r="BL62" s="182"/>
      <c r="BM62" s="182"/>
      <c r="BN62" s="182"/>
      <c r="BO62" s="182"/>
      <c r="BP62" s="182"/>
      <c r="BQ62" s="228" t="s">
        <v>180</v>
      </c>
      <c r="BR62" s="228" t="s">
        <v>192</v>
      </c>
      <c r="BS62" s="228" t="s">
        <v>275</v>
      </c>
      <c r="BT62" s="228"/>
      <c r="BU62" s="228">
        <v>52</v>
      </c>
      <c r="BV62" s="228" t="s">
        <v>272</v>
      </c>
      <c r="BW62" s="228" t="s">
        <v>222</v>
      </c>
      <c r="BX62" s="186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228">
        <v>0</v>
      </c>
      <c r="CF62" s="228">
        <v>0</v>
      </c>
      <c r="CG62" s="113">
        <v>0</v>
      </c>
      <c r="CH62" s="113">
        <v>0</v>
      </c>
      <c r="CI62" s="113">
        <v>0</v>
      </c>
      <c r="CJ62" s="113">
        <v>0</v>
      </c>
      <c r="CK62" s="113">
        <v>0</v>
      </c>
      <c r="CL62" s="113">
        <v>0</v>
      </c>
      <c r="CM62" s="113">
        <v>0</v>
      </c>
      <c r="CN62" s="185">
        <v>0</v>
      </c>
      <c r="CO62" s="181">
        <v>0</v>
      </c>
      <c r="CP62" s="187"/>
      <c r="CQ62" s="173">
        <v>0</v>
      </c>
      <c r="CR62" s="173">
        <v>0</v>
      </c>
      <c r="CS62" s="173"/>
      <c r="CT62" s="173"/>
      <c r="CU62" s="253">
        <v>2791</v>
      </c>
      <c r="CV62" s="220"/>
      <c r="CW62" s="254">
        <f t="shared" si="0"/>
        <v>0</v>
      </c>
      <c r="CX62" s="15">
        <f t="shared" si="1"/>
        <v>0</v>
      </c>
      <c r="CY62" s="241">
        <f t="shared" si="2"/>
        <v>0</v>
      </c>
      <c r="CZ62" s="241" t="str">
        <f>IFERROR(ROUND(CY62/#REF!,1),"")</f>
        <v/>
      </c>
      <c r="DA62" s="254">
        <f t="shared" si="3"/>
        <v>0</v>
      </c>
      <c r="DB62" s="246" t="str">
        <f t="shared" si="4"/>
        <v/>
      </c>
      <c r="DD62" s="15" t="str">
        <f>IFERROR(#REF!-AO62,"")</f>
        <v/>
      </c>
      <c r="DF62" s="266" t="str">
        <f>IFERROR(#REF!-L62,"")</f>
        <v/>
      </c>
      <c r="DG62" s="228" t="e">
        <f>IF(#REF!&gt;AP62,0,1)</f>
        <v>#REF!</v>
      </c>
      <c r="DH62" s="228">
        <f t="shared" si="5"/>
        <v>0</v>
      </c>
      <c r="DI62" s="228">
        <f t="shared" si="6"/>
        <v>1</v>
      </c>
      <c r="DJ62" s="228"/>
      <c r="DK62" s="228"/>
      <c r="DL62" s="228"/>
      <c r="DM62" s="228"/>
      <c r="DN62" s="228"/>
      <c r="DO62" s="228"/>
      <c r="DP62" s="228"/>
      <c r="DQ62" s="228"/>
      <c r="DR62" s="228"/>
      <c r="DS62" s="228"/>
      <c r="DT62" s="228"/>
      <c r="DU62" s="228"/>
      <c r="DV62" s="228"/>
      <c r="DW62" s="228"/>
      <c r="DX62" s="228"/>
      <c r="DY62" s="228"/>
      <c r="DZ62" s="228"/>
      <c r="EA62" s="228"/>
      <c r="EB62" s="228"/>
    </row>
    <row r="63" spans="1:132" s="195" customFormat="1" ht="31.5" customHeight="1" x14ac:dyDescent="0.2">
      <c r="A63" s="191">
        <v>2022</v>
      </c>
      <c r="B63" s="171">
        <v>1</v>
      </c>
      <c r="C63" s="261">
        <v>44563</v>
      </c>
      <c r="D63" s="171">
        <v>4</v>
      </c>
      <c r="E63" s="171">
        <v>11</v>
      </c>
      <c r="F63" s="171">
        <v>48</v>
      </c>
      <c r="G63" s="194" t="s">
        <v>276</v>
      </c>
      <c r="H63" s="241" t="s">
        <v>277</v>
      </c>
      <c r="I63" s="241" t="s">
        <v>221</v>
      </c>
      <c r="J63" s="241">
        <v>2</v>
      </c>
      <c r="K63" s="241">
        <v>2</v>
      </c>
      <c r="L63" s="262">
        <v>212</v>
      </c>
      <c r="M63" s="263">
        <v>197</v>
      </c>
      <c r="N63" s="264">
        <v>226</v>
      </c>
      <c r="O63" s="190"/>
      <c r="P63" s="190"/>
      <c r="Q63" s="190">
        <v>276</v>
      </c>
      <c r="R63" s="190">
        <v>254</v>
      </c>
      <c r="S63" s="190">
        <v>260</v>
      </c>
      <c r="T63" s="190"/>
      <c r="U63" s="190"/>
      <c r="V63" s="190">
        <v>213</v>
      </c>
      <c r="W63" s="190">
        <v>210</v>
      </c>
      <c r="X63" s="190">
        <v>213</v>
      </c>
      <c r="Y63" s="172">
        <v>130</v>
      </c>
      <c r="Z63" s="172">
        <v>132</v>
      </c>
      <c r="AA63" s="190">
        <v>285</v>
      </c>
      <c r="AB63" s="190">
        <v>287</v>
      </c>
      <c r="AC63" s="190">
        <v>281</v>
      </c>
      <c r="AD63" s="190">
        <v>277</v>
      </c>
      <c r="AE63" s="190">
        <v>281</v>
      </c>
      <c r="AF63" s="190">
        <v>228</v>
      </c>
      <c r="AG63" s="190">
        <v>235</v>
      </c>
      <c r="AH63" s="190">
        <v>222</v>
      </c>
      <c r="AI63" s="190">
        <v>214</v>
      </c>
      <c r="AJ63" s="190">
        <v>220</v>
      </c>
      <c r="AK63" s="172">
        <v>126</v>
      </c>
      <c r="AL63" s="172">
        <v>126</v>
      </c>
      <c r="AM63" s="265">
        <v>275.125</v>
      </c>
      <c r="AN63" s="265">
        <v>219.375</v>
      </c>
      <c r="AO63" s="183">
        <v>48</v>
      </c>
      <c r="AP63" s="184">
        <v>195</v>
      </c>
      <c r="AQ63" s="182">
        <v>56.031128404669261</v>
      </c>
      <c r="AR63" s="182">
        <v>128.5</v>
      </c>
      <c r="AS63" s="182"/>
      <c r="AT63" s="182"/>
      <c r="AU63" s="182"/>
      <c r="AV63" s="182"/>
      <c r="AW63" s="182"/>
      <c r="AX63" s="182"/>
      <c r="AY63" s="182"/>
      <c r="AZ63" s="182"/>
      <c r="BA63" s="182"/>
      <c r="BB63" s="182"/>
      <c r="BC63" s="182"/>
      <c r="BD63" s="182"/>
      <c r="BE63" s="182"/>
      <c r="BF63" s="182"/>
      <c r="BG63" s="182"/>
      <c r="BH63" s="182">
        <v>6</v>
      </c>
      <c r="BI63" s="182">
        <v>2</v>
      </c>
      <c r="BJ63" s="182">
        <v>1</v>
      </c>
      <c r="BK63" s="182"/>
      <c r="BL63" s="182"/>
      <c r="BM63" s="182"/>
      <c r="BN63" s="182"/>
      <c r="BO63" s="182"/>
      <c r="BP63" s="182"/>
      <c r="BQ63" s="228" t="s">
        <v>180</v>
      </c>
      <c r="BR63" s="228" t="s">
        <v>266</v>
      </c>
      <c r="BS63" s="228" t="s">
        <v>278</v>
      </c>
      <c r="BT63" s="228"/>
      <c r="BU63" s="228">
        <v>52</v>
      </c>
      <c r="BV63" s="228" t="s">
        <v>268</v>
      </c>
      <c r="BW63" s="228" t="s">
        <v>222</v>
      </c>
      <c r="BX63" s="186">
        <v>0</v>
      </c>
      <c r="BY63" s="182">
        <v>0</v>
      </c>
      <c r="BZ63" s="182">
        <v>0</v>
      </c>
      <c r="CA63" s="182">
        <v>0</v>
      </c>
      <c r="CB63" s="182">
        <v>9</v>
      </c>
      <c r="CC63" s="182">
        <v>4.5</v>
      </c>
      <c r="CD63" s="182">
        <v>4</v>
      </c>
      <c r="CE63" s="228">
        <v>3</v>
      </c>
      <c r="CF63" s="228">
        <v>1</v>
      </c>
      <c r="CG63" s="113">
        <v>0</v>
      </c>
      <c r="CH63" s="113">
        <v>0</v>
      </c>
      <c r="CI63" s="113">
        <v>0</v>
      </c>
      <c r="CJ63" s="113">
        <v>0</v>
      </c>
      <c r="CK63" s="113">
        <v>0</v>
      </c>
      <c r="CL63" s="113">
        <v>0</v>
      </c>
      <c r="CM63" s="113">
        <v>0</v>
      </c>
      <c r="CN63" s="185">
        <v>4.5</v>
      </c>
      <c r="CO63" s="181">
        <v>4</v>
      </c>
      <c r="CP63" s="187">
        <v>1.125</v>
      </c>
      <c r="CQ63" s="173">
        <v>2.1226415094339621E-2</v>
      </c>
      <c r="CR63" s="173">
        <v>1.886792452830189E-2</v>
      </c>
      <c r="CS63" s="173">
        <v>2.0512820512820509E-2</v>
      </c>
      <c r="CT63" s="173">
        <v>1.8233618233618229E-2</v>
      </c>
      <c r="CU63" s="253">
        <v>2791</v>
      </c>
      <c r="CV63" s="220">
        <v>-1</v>
      </c>
      <c r="CW63" s="254">
        <f t="shared" si="0"/>
        <v>0</v>
      </c>
      <c r="CX63" s="15">
        <f t="shared" si="1"/>
        <v>9</v>
      </c>
      <c r="CY63" s="241">
        <f t="shared" si="2"/>
        <v>5</v>
      </c>
      <c r="CZ63" s="241" t="str">
        <f>IFERROR(ROUND(CY63/#REF!,1),"")</f>
        <v/>
      </c>
      <c r="DA63" s="254">
        <f t="shared" si="3"/>
        <v>5</v>
      </c>
      <c r="DB63" s="246">
        <f t="shared" si="4"/>
        <v>1</v>
      </c>
      <c r="DD63" s="15" t="str">
        <f>IFERROR(#REF!-AO63,"")</f>
        <v/>
      </c>
      <c r="DF63" s="266" t="str">
        <f>IFERROR(#REF!-L63,"")</f>
        <v/>
      </c>
      <c r="DG63" s="228" t="e">
        <f>IF(#REF!&gt;AP63,0,1)</f>
        <v>#REF!</v>
      </c>
      <c r="DH63" s="228">
        <f t="shared" si="5"/>
        <v>1</v>
      </c>
      <c r="DI63" s="228">
        <f t="shared" si="6"/>
        <v>1</v>
      </c>
      <c r="DJ63" s="228"/>
      <c r="DK63" s="228"/>
      <c r="DL63" s="228"/>
      <c r="DM63" s="228"/>
      <c r="DN63" s="228"/>
      <c r="DO63" s="228"/>
      <c r="DP63" s="228"/>
      <c r="DQ63" s="228"/>
      <c r="DR63" s="228"/>
      <c r="DS63" s="228"/>
      <c r="DT63" s="228"/>
      <c r="DU63" s="228"/>
      <c r="DV63" s="228"/>
      <c r="DW63" s="228"/>
      <c r="DX63" s="228"/>
      <c r="DY63" s="228"/>
      <c r="DZ63" s="228"/>
      <c r="EA63" s="228"/>
      <c r="EB63" s="228"/>
    </row>
    <row r="64" spans="1:132" s="195" customFormat="1" ht="31.5" customHeight="1" x14ac:dyDescent="0.2">
      <c r="A64" s="191">
        <v>2022</v>
      </c>
      <c r="B64" s="171">
        <v>1</v>
      </c>
      <c r="C64" s="261">
        <v>44563</v>
      </c>
      <c r="D64" s="171">
        <v>4</v>
      </c>
      <c r="E64" s="171">
        <v>12</v>
      </c>
      <c r="F64" s="171">
        <v>48</v>
      </c>
      <c r="G64" s="194" t="s">
        <v>264</v>
      </c>
      <c r="H64" s="241" t="s">
        <v>265</v>
      </c>
      <c r="I64" s="241" t="s">
        <v>221</v>
      </c>
      <c r="J64" s="241">
        <v>2</v>
      </c>
      <c r="K64" s="241">
        <v>2</v>
      </c>
      <c r="L64" s="262">
        <v>212</v>
      </c>
      <c r="M64" s="263">
        <v>197</v>
      </c>
      <c r="N64" s="264">
        <v>226</v>
      </c>
      <c r="O64" s="190"/>
      <c r="P64" s="190"/>
      <c r="Q64" s="190">
        <v>265</v>
      </c>
      <c r="R64" s="190">
        <v>246</v>
      </c>
      <c r="S64" s="190">
        <v>262</v>
      </c>
      <c r="T64" s="190"/>
      <c r="U64" s="190"/>
      <c r="V64" s="190">
        <v>210</v>
      </c>
      <c r="W64" s="190">
        <v>208</v>
      </c>
      <c r="X64" s="190">
        <v>209</v>
      </c>
      <c r="Y64" s="172">
        <v>130</v>
      </c>
      <c r="Z64" s="172">
        <v>132</v>
      </c>
      <c r="AA64" s="190">
        <v>271</v>
      </c>
      <c r="AB64" s="190">
        <v>269</v>
      </c>
      <c r="AC64" s="190">
        <v>273</v>
      </c>
      <c r="AD64" s="190">
        <v>271</v>
      </c>
      <c r="AE64" s="190">
        <v>270</v>
      </c>
      <c r="AF64" s="190">
        <v>221</v>
      </c>
      <c r="AG64" s="190">
        <v>220</v>
      </c>
      <c r="AH64" s="190">
        <v>220</v>
      </c>
      <c r="AI64" s="190">
        <v>222</v>
      </c>
      <c r="AJ64" s="190">
        <v>219</v>
      </c>
      <c r="AK64" s="172">
        <v>126</v>
      </c>
      <c r="AL64" s="172">
        <v>126</v>
      </c>
      <c r="AM64" s="265">
        <v>265.875</v>
      </c>
      <c r="AN64" s="265">
        <v>216.125</v>
      </c>
      <c r="AO64" s="183">
        <v>48</v>
      </c>
      <c r="AP64" s="184">
        <v>195</v>
      </c>
      <c r="AQ64" s="182">
        <v>56.031128404669261</v>
      </c>
      <c r="AR64" s="182">
        <v>128.5</v>
      </c>
      <c r="AS64" s="182"/>
      <c r="AT64" s="182"/>
      <c r="AU64" s="182"/>
      <c r="AV64" s="182"/>
      <c r="AW64" s="182"/>
      <c r="AX64" s="182"/>
      <c r="AY64" s="182"/>
      <c r="AZ64" s="182"/>
      <c r="BA64" s="182"/>
      <c r="BB64" s="182"/>
      <c r="BC64" s="182"/>
      <c r="BD64" s="182"/>
      <c r="BE64" s="182"/>
      <c r="BF64" s="182"/>
      <c r="BG64" s="182"/>
      <c r="BH64" s="182">
        <v>5</v>
      </c>
      <c r="BI64" s="182">
        <v>4</v>
      </c>
      <c r="BJ64" s="182">
        <v>1</v>
      </c>
      <c r="BK64" s="182"/>
      <c r="BL64" s="182"/>
      <c r="BM64" s="182"/>
      <c r="BN64" s="182"/>
      <c r="BO64" s="182"/>
      <c r="BP64" s="182"/>
      <c r="BQ64" s="228" t="s">
        <v>180</v>
      </c>
      <c r="BR64" s="228" t="s">
        <v>266</v>
      </c>
      <c r="BS64" s="228" t="s">
        <v>267</v>
      </c>
      <c r="BT64" s="228"/>
      <c r="BU64" s="228">
        <v>52</v>
      </c>
      <c r="BV64" s="228" t="s">
        <v>268</v>
      </c>
      <c r="BW64" s="228" t="s">
        <v>222</v>
      </c>
      <c r="BX64" s="186">
        <v>0</v>
      </c>
      <c r="BY64" s="182">
        <v>0</v>
      </c>
      <c r="BZ64" s="182">
        <v>0</v>
      </c>
      <c r="CA64" s="182">
        <v>0</v>
      </c>
      <c r="CB64" s="182">
        <v>10</v>
      </c>
      <c r="CC64" s="182">
        <v>5</v>
      </c>
      <c r="CD64" s="182">
        <v>5</v>
      </c>
      <c r="CE64" s="228">
        <v>2</v>
      </c>
      <c r="CF64" s="228">
        <v>2</v>
      </c>
      <c r="CG64" s="113">
        <v>0</v>
      </c>
      <c r="CH64" s="113">
        <v>0</v>
      </c>
      <c r="CI64" s="113">
        <v>0</v>
      </c>
      <c r="CJ64" s="113">
        <v>0</v>
      </c>
      <c r="CK64" s="113">
        <v>0</v>
      </c>
      <c r="CL64" s="113">
        <v>0</v>
      </c>
      <c r="CM64" s="113">
        <v>0</v>
      </c>
      <c r="CN64" s="185">
        <v>5</v>
      </c>
      <c r="CO64" s="181">
        <v>5</v>
      </c>
      <c r="CP64" s="187">
        <v>1</v>
      </c>
      <c r="CQ64" s="173">
        <v>2.358490566037736E-2</v>
      </c>
      <c r="CR64" s="173">
        <v>2.358490566037736E-2</v>
      </c>
      <c r="CS64" s="173">
        <v>2.3134759976865239E-2</v>
      </c>
      <c r="CT64" s="173">
        <v>2.3134759976865239E-2</v>
      </c>
      <c r="CU64" s="253">
        <v>2791</v>
      </c>
      <c r="CV64" s="220">
        <v>-1</v>
      </c>
      <c r="CW64" s="254">
        <f t="shared" si="0"/>
        <v>0</v>
      </c>
      <c r="CX64" s="15">
        <f t="shared" si="1"/>
        <v>10</v>
      </c>
      <c r="CY64" s="241">
        <f t="shared" si="2"/>
        <v>5</v>
      </c>
      <c r="CZ64" s="241" t="str">
        <f>IFERROR(ROUND(CY64/#REF!,1),"")</f>
        <v/>
      </c>
      <c r="DA64" s="254">
        <f t="shared" si="3"/>
        <v>5</v>
      </c>
      <c r="DB64" s="246">
        <f t="shared" si="4"/>
        <v>1</v>
      </c>
      <c r="DD64" s="15" t="str">
        <f>IFERROR(#REF!-AO64,"")</f>
        <v/>
      </c>
      <c r="DF64" s="266" t="str">
        <f>IFERROR(#REF!-L64,"")</f>
        <v/>
      </c>
      <c r="DG64" s="228" t="e">
        <f>IF(#REF!&gt;AP64,0,1)</f>
        <v>#REF!</v>
      </c>
      <c r="DH64" s="228">
        <f t="shared" si="5"/>
        <v>1</v>
      </c>
      <c r="DI64" s="228">
        <f t="shared" si="6"/>
        <v>1</v>
      </c>
      <c r="DJ64" s="228"/>
      <c r="DK64" s="228"/>
      <c r="DL64" s="228"/>
      <c r="DM64" s="228"/>
      <c r="DN64" s="228"/>
      <c r="DO64" s="228"/>
      <c r="DP64" s="228"/>
      <c r="DQ64" s="228"/>
      <c r="DR64" s="228"/>
      <c r="DS64" s="228"/>
      <c r="DT64" s="228"/>
      <c r="DU64" s="228"/>
      <c r="DV64" s="228"/>
      <c r="DW64" s="228"/>
      <c r="DX64" s="228"/>
      <c r="DY64" s="228"/>
      <c r="DZ64" s="228"/>
      <c r="EA64" s="228"/>
      <c r="EB64" s="228"/>
    </row>
    <row r="65" spans="1:132" s="195" customFormat="1" ht="31.5" customHeight="1" x14ac:dyDescent="0.2">
      <c r="A65" s="191">
        <v>2022</v>
      </c>
      <c r="B65" s="171">
        <v>1</v>
      </c>
      <c r="C65" s="261">
        <v>44563</v>
      </c>
      <c r="D65" s="171">
        <v>334</v>
      </c>
      <c r="E65" s="171">
        <v>254</v>
      </c>
      <c r="F65" s="171">
        <v>49</v>
      </c>
      <c r="G65" s="194" t="s">
        <v>220</v>
      </c>
      <c r="H65" s="241" t="s">
        <v>179</v>
      </c>
      <c r="I65" s="241" t="s">
        <v>221</v>
      </c>
      <c r="J65" s="241">
        <v>4</v>
      </c>
      <c r="K65" s="241">
        <v>2</v>
      </c>
      <c r="L65" s="262">
        <v>203</v>
      </c>
      <c r="M65" s="263">
        <v>188</v>
      </c>
      <c r="N65" s="264">
        <v>217</v>
      </c>
      <c r="O65" s="190">
        <v>266</v>
      </c>
      <c r="P65" s="190">
        <v>285</v>
      </c>
      <c r="Q65" s="190">
        <v>260</v>
      </c>
      <c r="R65" s="190">
        <v>300</v>
      </c>
      <c r="S65" s="190">
        <v>305</v>
      </c>
      <c r="T65" s="190">
        <v>210</v>
      </c>
      <c r="U65" s="190">
        <v>206</v>
      </c>
      <c r="V65" s="190">
        <v>200</v>
      </c>
      <c r="W65" s="190">
        <v>207</v>
      </c>
      <c r="X65" s="190">
        <v>206</v>
      </c>
      <c r="Y65" s="172">
        <v>154</v>
      </c>
      <c r="Z65" s="172">
        <v>150</v>
      </c>
      <c r="AA65" s="190"/>
      <c r="AB65" s="190">
        <v>285</v>
      </c>
      <c r="AC65" s="190">
        <v>287</v>
      </c>
      <c r="AD65" s="190">
        <v>281</v>
      </c>
      <c r="AE65" s="190">
        <v>284</v>
      </c>
      <c r="AF65" s="190"/>
      <c r="AG65" s="190">
        <v>212</v>
      </c>
      <c r="AH65" s="190">
        <v>210</v>
      </c>
      <c r="AI65" s="190">
        <v>209</v>
      </c>
      <c r="AJ65" s="190">
        <v>211</v>
      </c>
      <c r="AK65" s="172">
        <v>153</v>
      </c>
      <c r="AL65" s="172">
        <v>152</v>
      </c>
      <c r="AM65" s="265">
        <v>283.66666666666669</v>
      </c>
      <c r="AN65" s="265">
        <v>207.88888888888891</v>
      </c>
      <c r="AO65" s="183">
        <v>94</v>
      </c>
      <c r="AP65" s="184">
        <v>153</v>
      </c>
      <c r="AQ65" s="182">
        <v>94.581280788177338</v>
      </c>
      <c r="AR65" s="182">
        <v>152.25</v>
      </c>
      <c r="AS65" s="182"/>
      <c r="AT65" s="182"/>
      <c r="AU65" s="182"/>
      <c r="AV65" s="182">
        <v>2</v>
      </c>
      <c r="AW65" s="182">
        <v>4</v>
      </c>
      <c r="AX65" s="182">
        <v>6</v>
      </c>
      <c r="AY65" s="182"/>
      <c r="AZ65" s="182"/>
      <c r="BA65" s="182"/>
      <c r="BB65" s="182"/>
      <c r="BC65" s="182"/>
      <c r="BD65" s="182"/>
      <c r="BE65" s="182"/>
      <c r="BF65" s="182"/>
      <c r="BG65" s="182"/>
      <c r="BH65" s="182">
        <v>4</v>
      </c>
      <c r="BI65" s="182">
        <v>4</v>
      </c>
      <c r="BJ65" s="182">
        <v>8</v>
      </c>
      <c r="BK65" s="182"/>
      <c r="BL65" s="182"/>
      <c r="BM65" s="182"/>
      <c r="BN65" s="182"/>
      <c r="BO65" s="182"/>
      <c r="BP65" s="182"/>
      <c r="BQ65" s="228" t="s">
        <v>180</v>
      </c>
      <c r="BR65" s="228" t="s">
        <v>181</v>
      </c>
      <c r="BS65" s="228" t="s">
        <v>182</v>
      </c>
      <c r="BT65" s="228"/>
      <c r="BU65" s="228">
        <v>52</v>
      </c>
      <c r="BV65" s="228" t="s">
        <v>220</v>
      </c>
      <c r="BW65" s="228" t="s">
        <v>222</v>
      </c>
      <c r="BX65" s="186">
        <v>0</v>
      </c>
      <c r="BY65" s="182">
        <v>12</v>
      </c>
      <c r="BZ65" s="182">
        <v>6</v>
      </c>
      <c r="CA65" s="182">
        <v>6</v>
      </c>
      <c r="CB65" s="182">
        <v>16</v>
      </c>
      <c r="CC65" s="182">
        <v>8</v>
      </c>
      <c r="CD65" s="182">
        <v>8</v>
      </c>
      <c r="CE65" s="228">
        <v>3</v>
      </c>
      <c r="CF65" s="228">
        <v>4</v>
      </c>
      <c r="CG65" s="113">
        <v>7</v>
      </c>
      <c r="CH65" s="113">
        <v>0</v>
      </c>
      <c r="CI65" s="113">
        <v>0</v>
      </c>
      <c r="CJ65" s="113">
        <v>0</v>
      </c>
      <c r="CK65" s="113">
        <v>0</v>
      </c>
      <c r="CL65" s="113">
        <v>0</v>
      </c>
      <c r="CM65" s="113">
        <v>0</v>
      </c>
      <c r="CN65" s="185">
        <v>14</v>
      </c>
      <c r="CO65" s="181">
        <v>14</v>
      </c>
      <c r="CP65" s="187">
        <v>1</v>
      </c>
      <c r="CQ65" s="173">
        <v>6.8965517241379309E-2</v>
      </c>
      <c r="CR65" s="173">
        <v>6.8965517241379309E-2</v>
      </c>
      <c r="CS65" s="173">
        <v>6.7343666488508813E-2</v>
      </c>
      <c r="CT65" s="173">
        <v>6.7343666488508813E-2</v>
      </c>
      <c r="CU65" s="253">
        <v>2791</v>
      </c>
      <c r="CV65" s="220">
        <v>-1</v>
      </c>
      <c r="CW65" s="254">
        <f t="shared" si="0"/>
        <v>0</v>
      </c>
      <c r="CX65" s="15">
        <f t="shared" si="1"/>
        <v>28</v>
      </c>
      <c r="CY65" s="241">
        <f t="shared" si="2"/>
        <v>14</v>
      </c>
      <c r="CZ65" s="241" t="str">
        <f>IFERROR(ROUND(CY65/#REF!,1),"")</f>
        <v/>
      </c>
      <c r="DA65" s="254">
        <f t="shared" si="3"/>
        <v>14</v>
      </c>
      <c r="DB65" s="246">
        <f t="shared" si="4"/>
        <v>1</v>
      </c>
      <c r="DD65" s="15" t="str">
        <f>IFERROR(#REF!-AO65,"")</f>
        <v/>
      </c>
      <c r="DF65" s="266" t="str">
        <f>IFERROR(#REF!-L65,"")</f>
        <v/>
      </c>
      <c r="DG65" s="228" t="e">
        <f>IF(#REF!&gt;AP65,0,1)</f>
        <v>#REF!</v>
      </c>
      <c r="DH65" s="228">
        <f t="shared" si="5"/>
        <v>1</v>
      </c>
      <c r="DI65" s="228">
        <f t="shared" si="6"/>
        <v>1</v>
      </c>
      <c r="DJ65" s="228"/>
      <c r="DK65" s="228"/>
      <c r="DL65" s="228"/>
      <c r="DM65" s="228"/>
      <c r="DN65" s="228"/>
      <c r="DO65" s="228"/>
      <c r="DP65" s="228"/>
      <c r="DQ65" s="228"/>
      <c r="DR65" s="228"/>
      <c r="DS65" s="228"/>
      <c r="DT65" s="228"/>
      <c r="DU65" s="228"/>
      <c r="DV65" s="228"/>
      <c r="DW65" s="228"/>
      <c r="DX65" s="228"/>
      <c r="DY65" s="228"/>
      <c r="DZ65" s="228"/>
      <c r="EA65" s="228"/>
      <c r="EB65" s="228"/>
    </row>
    <row r="66" spans="1:132" s="195" customFormat="1" ht="31.5" customHeight="1" x14ac:dyDescent="0.2">
      <c r="A66" s="191">
        <v>2022</v>
      </c>
      <c r="B66" s="171">
        <v>1</v>
      </c>
      <c r="C66" s="261">
        <v>44564</v>
      </c>
      <c r="D66" s="171">
        <v>143</v>
      </c>
      <c r="E66" s="171">
        <v>281</v>
      </c>
      <c r="F66" s="171">
        <v>2</v>
      </c>
      <c r="G66" s="194" t="s">
        <v>226</v>
      </c>
      <c r="H66" s="241" t="s">
        <v>227</v>
      </c>
      <c r="I66" s="241" t="s">
        <v>169</v>
      </c>
      <c r="J66" s="241">
        <v>4</v>
      </c>
      <c r="K66" s="241">
        <v>2</v>
      </c>
      <c r="L66" s="262">
        <v>285</v>
      </c>
      <c r="M66" s="263">
        <v>265</v>
      </c>
      <c r="N66" s="264">
        <v>304</v>
      </c>
      <c r="O66" s="190">
        <v>350</v>
      </c>
      <c r="P66" s="190">
        <v>343</v>
      </c>
      <c r="Q66" s="190">
        <v>353</v>
      </c>
      <c r="R66" s="190">
        <v>345</v>
      </c>
      <c r="S66" s="190">
        <v>350</v>
      </c>
      <c r="T66" s="190">
        <v>299</v>
      </c>
      <c r="U66" s="190">
        <v>298</v>
      </c>
      <c r="V66" s="190">
        <v>300</v>
      </c>
      <c r="W66" s="190">
        <v>299</v>
      </c>
      <c r="X66" s="190">
        <v>299</v>
      </c>
      <c r="Y66" s="172">
        <v>134</v>
      </c>
      <c r="Z66" s="172">
        <v>134</v>
      </c>
      <c r="AA66" s="190"/>
      <c r="AB66" s="190"/>
      <c r="AC66" s="190"/>
      <c r="AD66" s="190"/>
      <c r="AE66" s="190"/>
      <c r="AF66" s="190"/>
      <c r="AG66" s="190"/>
      <c r="AH66" s="190"/>
      <c r="AI66" s="190"/>
      <c r="AJ66" s="190"/>
      <c r="AK66" s="172"/>
      <c r="AL66" s="172"/>
      <c r="AM66" s="265">
        <v>348.2</v>
      </c>
      <c r="AN66" s="265">
        <v>299</v>
      </c>
      <c r="AO66" s="183">
        <v>120</v>
      </c>
      <c r="AP66" s="184">
        <v>120</v>
      </c>
      <c r="AQ66" s="182">
        <v>107.4626865671642</v>
      </c>
      <c r="AR66" s="182">
        <v>134</v>
      </c>
      <c r="AS66" s="182"/>
      <c r="AT66" s="182"/>
      <c r="AU66" s="182"/>
      <c r="AV66" s="182">
        <v>2</v>
      </c>
      <c r="AW66" s="182">
        <v>3</v>
      </c>
      <c r="AX66" s="182">
        <v>4</v>
      </c>
      <c r="AY66" s="182"/>
      <c r="AZ66" s="182"/>
      <c r="BA66" s="182"/>
      <c r="BB66" s="182"/>
      <c r="BC66" s="182"/>
      <c r="BD66" s="182">
        <v>1150</v>
      </c>
      <c r="BE66" s="182"/>
      <c r="BF66" s="182"/>
      <c r="BG66" s="182"/>
      <c r="BH66" s="182"/>
      <c r="BI66" s="182"/>
      <c r="BJ66" s="182"/>
      <c r="BK66" s="182"/>
      <c r="BL66" s="182"/>
      <c r="BM66" s="182"/>
      <c r="BN66" s="182"/>
      <c r="BO66" s="182"/>
      <c r="BP66" s="182"/>
      <c r="BQ66" s="228" t="s">
        <v>176</v>
      </c>
      <c r="BR66" s="228"/>
      <c r="BS66" s="228"/>
      <c r="BT66" s="228"/>
      <c r="BU66" s="228">
        <v>1</v>
      </c>
      <c r="BV66" s="228" t="s">
        <v>228</v>
      </c>
      <c r="BW66" s="228" t="s">
        <v>173</v>
      </c>
      <c r="BX66" s="186">
        <v>0</v>
      </c>
      <c r="BY66" s="182">
        <v>1159</v>
      </c>
      <c r="BZ66" s="182">
        <v>579.5</v>
      </c>
      <c r="CA66" s="182">
        <v>579</v>
      </c>
      <c r="CB66" s="182">
        <v>0</v>
      </c>
      <c r="CC66" s="182">
        <v>0</v>
      </c>
      <c r="CD66" s="182">
        <v>0</v>
      </c>
      <c r="CE66" s="228">
        <v>1</v>
      </c>
      <c r="CF66" s="228">
        <v>1</v>
      </c>
      <c r="CG66" s="113">
        <v>2</v>
      </c>
      <c r="CH66" s="113">
        <v>0</v>
      </c>
      <c r="CI66" s="113">
        <v>0</v>
      </c>
      <c r="CJ66" s="113">
        <v>0</v>
      </c>
      <c r="CK66" s="113">
        <v>0</v>
      </c>
      <c r="CL66" s="113">
        <v>0</v>
      </c>
      <c r="CM66" s="113">
        <v>575</v>
      </c>
      <c r="CN66" s="185">
        <v>579.5</v>
      </c>
      <c r="CO66" s="181">
        <v>579</v>
      </c>
      <c r="CP66" s="187">
        <v>1.000863557858376</v>
      </c>
      <c r="CQ66" s="173">
        <v>2.0333333333333332</v>
      </c>
      <c r="CR66" s="173">
        <v>2.0315789473684212</v>
      </c>
      <c r="CS66" s="173">
        <v>1.9381270903010031</v>
      </c>
      <c r="CT66" s="173">
        <v>1.936454849498328</v>
      </c>
      <c r="CU66" s="253">
        <v>2791</v>
      </c>
      <c r="CV66" s="220">
        <v>-1</v>
      </c>
      <c r="CW66" s="254">
        <f t="shared" si="0"/>
        <v>0</v>
      </c>
      <c r="CX66" s="15">
        <f t="shared" si="1"/>
        <v>1159</v>
      </c>
      <c r="CY66" s="241">
        <f t="shared" si="2"/>
        <v>580</v>
      </c>
      <c r="CZ66" s="241" t="str">
        <f>IFERROR(ROUND(CY66/#REF!,1),"")</f>
        <v/>
      </c>
      <c r="DA66" s="254">
        <f t="shared" si="3"/>
        <v>580</v>
      </c>
      <c r="DB66" s="246">
        <f t="shared" si="4"/>
        <v>1</v>
      </c>
      <c r="DD66" s="15" t="str">
        <f>IFERROR(#REF!-AO66,"")</f>
        <v/>
      </c>
      <c r="DF66" s="266" t="str">
        <f>IFERROR(#REF!-L66,"")</f>
        <v/>
      </c>
      <c r="DG66" s="228" t="e">
        <f>IF(#REF!&gt;AP66,0,1)</f>
        <v>#REF!</v>
      </c>
      <c r="DH66" s="228">
        <f t="shared" si="5"/>
        <v>1</v>
      </c>
      <c r="DI66" s="228">
        <f t="shared" si="6"/>
        <v>1</v>
      </c>
      <c r="DJ66" s="228"/>
      <c r="DK66" s="228"/>
      <c r="DL66" s="228"/>
      <c r="DM66" s="228"/>
      <c r="DN66" s="228"/>
      <c r="DO66" s="228"/>
      <c r="DP66" s="228"/>
      <c r="DQ66" s="228"/>
      <c r="DR66" s="228"/>
      <c r="DS66" s="228"/>
      <c r="DT66" s="228"/>
      <c r="DU66" s="228"/>
      <c r="DV66" s="228"/>
      <c r="DW66" s="228"/>
      <c r="DX66" s="228"/>
      <c r="DY66" s="228"/>
      <c r="DZ66" s="228"/>
      <c r="EA66" s="228"/>
      <c r="EB66" s="228"/>
    </row>
    <row r="67" spans="1:132" s="195" customFormat="1" ht="31.5" customHeight="1" x14ac:dyDescent="0.2">
      <c r="A67" s="191">
        <v>2022</v>
      </c>
      <c r="B67" s="171">
        <v>1</v>
      </c>
      <c r="C67" s="261">
        <v>44564</v>
      </c>
      <c r="D67" s="171">
        <v>125</v>
      </c>
      <c r="E67" s="171">
        <v>691</v>
      </c>
      <c r="F67" s="171">
        <v>3</v>
      </c>
      <c r="G67" s="194" t="s">
        <v>254</v>
      </c>
      <c r="H67" s="241" t="s">
        <v>255</v>
      </c>
      <c r="I67" s="241" t="s">
        <v>169</v>
      </c>
      <c r="J67" s="241">
        <v>4</v>
      </c>
      <c r="K67" s="241">
        <v>4</v>
      </c>
      <c r="L67" s="262">
        <v>194</v>
      </c>
      <c r="M67" s="263">
        <v>174</v>
      </c>
      <c r="N67" s="264">
        <v>213</v>
      </c>
      <c r="O67" s="190"/>
      <c r="P67" s="190"/>
      <c r="Q67" s="190"/>
      <c r="R67" s="190"/>
      <c r="S67" s="190"/>
      <c r="T67" s="190"/>
      <c r="U67" s="190"/>
      <c r="V67" s="190"/>
      <c r="W67" s="190"/>
      <c r="X67" s="190"/>
      <c r="Y67" s="172">
        <v>112</v>
      </c>
      <c r="Z67" s="172">
        <v>112</v>
      </c>
      <c r="AA67" s="190"/>
      <c r="AB67" s="190"/>
      <c r="AC67" s="190"/>
      <c r="AD67" s="190"/>
      <c r="AE67" s="190"/>
      <c r="AF67" s="190"/>
      <c r="AG67" s="190"/>
      <c r="AH67" s="190"/>
      <c r="AI67" s="190"/>
      <c r="AJ67" s="190"/>
      <c r="AK67" s="172">
        <v>112</v>
      </c>
      <c r="AL67" s="172">
        <v>112</v>
      </c>
      <c r="AM67" s="265"/>
      <c r="AN67" s="265"/>
      <c r="AO67" s="183">
        <v>120</v>
      </c>
      <c r="AP67" s="184">
        <v>120</v>
      </c>
      <c r="AQ67" s="182">
        <v>128.57142857142861</v>
      </c>
      <c r="AR67" s="182">
        <v>112</v>
      </c>
      <c r="AS67" s="182"/>
      <c r="AT67" s="182"/>
      <c r="AU67" s="182"/>
      <c r="AV67" s="182"/>
      <c r="AW67" s="182"/>
      <c r="AX67" s="182"/>
      <c r="AY67" s="182"/>
      <c r="AZ67" s="182"/>
      <c r="BA67" s="182"/>
      <c r="BB67" s="182"/>
      <c r="BC67" s="182"/>
      <c r="BD67" s="182"/>
      <c r="BE67" s="182"/>
      <c r="BF67" s="182"/>
      <c r="BG67" s="182"/>
      <c r="BH67" s="182"/>
      <c r="BI67" s="182"/>
      <c r="BJ67" s="182"/>
      <c r="BK67" s="182"/>
      <c r="BL67" s="182"/>
      <c r="BM67" s="182"/>
      <c r="BN67" s="182"/>
      <c r="BO67" s="182"/>
      <c r="BP67" s="182"/>
      <c r="BQ67" s="228" t="s">
        <v>256</v>
      </c>
      <c r="BR67" s="228" t="s">
        <v>257</v>
      </c>
      <c r="BS67" s="228"/>
      <c r="BT67" s="228"/>
      <c r="BU67" s="228">
        <v>1</v>
      </c>
      <c r="BV67" s="228" t="s">
        <v>258</v>
      </c>
      <c r="BW67" s="228" t="s">
        <v>173</v>
      </c>
      <c r="BX67" s="186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228">
        <v>0</v>
      </c>
      <c r="CF67" s="228">
        <v>0</v>
      </c>
      <c r="CG67" s="113">
        <v>0</v>
      </c>
      <c r="CH67" s="113">
        <v>0</v>
      </c>
      <c r="CI67" s="113">
        <v>0</v>
      </c>
      <c r="CJ67" s="113">
        <v>0</v>
      </c>
      <c r="CK67" s="113">
        <v>0</v>
      </c>
      <c r="CL67" s="113">
        <v>0</v>
      </c>
      <c r="CM67" s="113">
        <v>0</v>
      </c>
      <c r="CN67" s="185">
        <v>0</v>
      </c>
      <c r="CO67" s="181">
        <v>0</v>
      </c>
      <c r="CP67" s="187"/>
      <c r="CQ67" s="173">
        <v>0</v>
      </c>
      <c r="CR67" s="173">
        <v>0</v>
      </c>
      <c r="CS67" s="173"/>
      <c r="CT67" s="173"/>
      <c r="CU67" s="253">
        <v>2791</v>
      </c>
      <c r="CV67" s="220"/>
      <c r="CW67" s="254">
        <f t="shared" si="0"/>
        <v>0</v>
      </c>
      <c r="CX67" s="15">
        <f t="shared" si="1"/>
        <v>0</v>
      </c>
      <c r="CY67" s="241">
        <f t="shared" si="2"/>
        <v>0</v>
      </c>
      <c r="CZ67" s="241" t="str">
        <f>IFERROR(ROUND(CY67/#REF!,1),"")</f>
        <v/>
      </c>
      <c r="DA67" s="254">
        <f t="shared" si="3"/>
        <v>0</v>
      </c>
      <c r="DB67" s="246" t="str">
        <f t="shared" si="4"/>
        <v/>
      </c>
      <c r="DD67" s="15" t="str">
        <f>IFERROR(#REF!-AO67,"")</f>
        <v/>
      </c>
      <c r="DF67" s="266" t="str">
        <f>IFERROR(#REF!-L67,"")</f>
        <v/>
      </c>
      <c r="DG67" s="228" t="e">
        <f>IF(#REF!&gt;AP67,0,1)</f>
        <v>#REF!</v>
      </c>
      <c r="DH67" s="228">
        <f t="shared" si="5"/>
        <v>0</v>
      </c>
      <c r="DI67" s="228">
        <f t="shared" si="6"/>
        <v>1</v>
      </c>
      <c r="DJ67" s="228"/>
      <c r="DK67" s="228"/>
      <c r="DL67" s="228"/>
      <c r="DM67" s="228"/>
      <c r="DN67" s="228"/>
      <c r="DO67" s="228"/>
      <c r="DP67" s="228"/>
      <c r="DQ67" s="228"/>
      <c r="DR67" s="228"/>
      <c r="DS67" s="228"/>
      <c r="DT67" s="228"/>
      <c r="DU67" s="228"/>
      <c r="DV67" s="228"/>
      <c r="DW67" s="228"/>
      <c r="DX67" s="228"/>
      <c r="DY67" s="228"/>
      <c r="DZ67" s="228"/>
      <c r="EA67" s="228"/>
      <c r="EB67" s="228"/>
    </row>
    <row r="68" spans="1:132" s="195" customFormat="1" ht="31.5" customHeight="1" x14ac:dyDescent="0.2">
      <c r="A68" s="191">
        <v>2022</v>
      </c>
      <c r="B68" s="171">
        <v>1</v>
      </c>
      <c r="C68" s="261">
        <v>44564</v>
      </c>
      <c r="D68" s="171">
        <v>47</v>
      </c>
      <c r="E68" s="171">
        <v>122</v>
      </c>
      <c r="F68" s="171">
        <v>4</v>
      </c>
      <c r="G68" s="194" t="s">
        <v>250</v>
      </c>
      <c r="H68" s="241" t="s">
        <v>251</v>
      </c>
      <c r="I68" s="241" t="s">
        <v>246</v>
      </c>
      <c r="J68" s="241">
        <v>2</v>
      </c>
      <c r="K68" s="241">
        <v>1</v>
      </c>
      <c r="L68" s="262">
        <v>280</v>
      </c>
      <c r="M68" s="263">
        <v>267</v>
      </c>
      <c r="N68" s="264">
        <v>292</v>
      </c>
      <c r="O68" s="190"/>
      <c r="P68" s="190"/>
      <c r="Q68" s="190"/>
      <c r="R68" s="190"/>
      <c r="S68" s="190"/>
      <c r="T68" s="190"/>
      <c r="U68" s="190"/>
      <c r="V68" s="190"/>
      <c r="W68" s="190"/>
      <c r="X68" s="190"/>
      <c r="Y68" s="172"/>
      <c r="Z68" s="172"/>
      <c r="AA68" s="190">
        <v>374</v>
      </c>
      <c r="AB68" s="190">
        <v>387</v>
      </c>
      <c r="AC68" s="190">
        <v>370</v>
      </c>
      <c r="AD68" s="190">
        <v>370</v>
      </c>
      <c r="AE68" s="190">
        <v>371</v>
      </c>
      <c r="AF68" s="190">
        <v>309</v>
      </c>
      <c r="AG68" s="190">
        <v>296</v>
      </c>
      <c r="AH68" s="190">
        <v>286</v>
      </c>
      <c r="AI68" s="190">
        <v>295</v>
      </c>
      <c r="AJ68" s="190">
        <v>281</v>
      </c>
      <c r="AK68" s="172">
        <v>115</v>
      </c>
      <c r="AL68" s="172">
        <v>115</v>
      </c>
      <c r="AM68" s="265">
        <v>374.4</v>
      </c>
      <c r="AN68" s="265">
        <v>293.39999999999998</v>
      </c>
      <c r="AO68" s="183">
        <v>64</v>
      </c>
      <c r="AP68" s="184">
        <v>113</v>
      </c>
      <c r="AQ68" s="182">
        <v>62.608695652173907</v>
      </c>
      <c r="AR68" s="182">
        <v>115</v>
      </c>
      <c r="AS68" s="182"/>
      <c r="AT68" s="182"/>
      <c r="AU68" s="182"/>
      <c r="AV68" s="182"/>
      <c r="AW68" s="182"/>
      <c r="AX68" s="182"/>
      <c r="AY68" s="182"/>
      <c r="AZ68" s="182"/>
      <c r="BA68" s="182"/>
      <c r="BB68" s="182"/>
      <c r="BC68" s="182"/>
      <c r="BD68" s="182"/>
      <c r="BE68" s="182"/>
      <c r="BF68" s="182"/>
      <c r="BG68" s="182"/>
      <c r="BH68" s="182">
        <v>5</v>
      </c>
      <c r="BI68" s="182">
        <v>3</v>
      </c>
      <c r="BJ68" s="182">
        <v>3</v>
      </c>
      <c r="BK68" s="182"/>
      <c r="BL68" s="182"/>
      <c r="BM68" s="182"/>
      <c r="BN68" s="182"/>
      <c r="BO68" s="182"/>
      <c r="BP68" s="182"/>
      <c r="BQ68" s="228" t="s">
        <v>185</v>
      </c>
      <c r="BR68" s="228" t="s">
        <v>247</v>
      </c>
      <c r="BS68" s="228" t="s">
        <v>252</v>
      </c>
      <c r="BT68" s="228" t="s">
        <v>249</v>
      </c>
      <c r="BU68" s="228">
        <v>1</v>
      </c>
      <c r="BV68" s="228" t="s">
        <v>253</v>
      </c>
      <c r="BW68" s="228" t="s">
        <v>173</v>
      </c>
      <c r="BX68" s="186">
        <v>0</v>
      </c>
      <c r="BY68" s="182">
        <v>0</v>
      </c>
      <c r="BZ68" s="182">
        <v>0</v>
      </c>
      <c r="CA68" s="182">
        <v>0</v>
      </c>
      <c r="CB68" s="182">
        <v>11</v>
      </c>
      <c r="CC68" s="182">
        <v>11</v>
      </c>
      <c r="CD68" s="182">
        <v>11</v>
      </c>
      <c r="CE68" s="228">
        <v>5</v>
      </c>
      <c r="CF68" s="228">
        <v>3</v>
      </c>
      <c r="CG68" s="113">
        <v>3</v>
      </c>
      <c r="CH68" s="113">
        <v>0</v>
      </c>
      <c r="CI68" s="113">
        <v>0</v>
      </c>
      <c r="CJ68" s="113">
        <v>0</v>
      </c>
      <c r="CK68" s="113">
        <v>0</v>
      </c>
      <c r="CL68" s="113">
        <v>0</v>
      </c>
      <c r="CM68" s="113">
        <v>0</v>
      </c>
      <c r="CN68" s="185">
        <v>11</v>
      </c>
      <c r="CO68" s="181">
        <v>11</v>
      </c>
      <c r="CP68" s="187">
        <v>1</v>
      </c>
      <c r="CQ68" s="173">
        <v>3.9285714285714278E-2</v>
      </c>
      <c r="CR68" s="173">
        <v>3.9285714285714278E-2</v>
      </c>
      <c r="CS68" s="173">
        <v>3.7491479209270623E-2</v>
      </c>
      <c r="CT68" s="173">
        <v>3.7491479209270623E-2</v>
      </c>
      <c r="CU68" s="253">
        <v>2791</v>
      </c>
      <c r="CV68" s="220">
        <v>-1</v>
      </c>
      <c r="CW68" s="254">
        <f t="shared" ref="CW68:CW131" si="7">AU68+BG68</f>
        <v>0</v>
      </c>
      <c r="CX68" s="15">
        <f t="shared" ref="CX68:CX131" si="8">SUM(BH68:BP68,AV68:BD68)</f>
        <v>11</v>
      </c>
      <c r="CY68" s="241">
        <f t="shared" ref="CY68:CY131" si="9">IFERROR(ROUND(CX68/K68,0),"")</f>
        <v>11</v>
      </c>
      <c r="CZ68" s="241" t="str">
        <f>IFERROR(ROUND(CY68/#REF!,1),"")</f>
        <v/>
      </c>
      <c r="DA68" s="254">
        <f t="shared" ref="DA68:DA131" si="10">IFERROR(CW68+CY68,"")</f>
        <v>11</v>
      </c>
      <c r="DB68" s="246">
        <f t="shared" ref="DB68:DB131" si="11">IFERROR(CY68/DA68,"")</f>
        <v>1</v>
      </c>
      <c r="DD68" s="15" t="str">
        <f>IFERROR(#REF!-AO68,"")</f>
        <v/>
      </c>
      <c r="DF68" s="266" t="str">
        <f>IFERROR(#REF!-L68,"")</f>
        <v/>
      </c>
      <c r="DG68" s="228" t="e">
        <f>IF(#REF!&gt;AP68,0,1)</f>
        <v>#REF!</v>
      </c>
      <c r="DH68" s="228">
        <f t="shared" ref="DH68:DH131" si="12">IF(AN68&lt;M68,0,1)</f>
        <v>1</v>
      </c>
      <c r="DI68" s="228">
        <f t="shared" ref="DI68:DI131" si="13">IF(AN68&gt;N68,0,1)</f>
        <v>0</v>
      </c>
      <c r="DJ68" s="228"/>
      <c r="DK68" s="228"/>
      <c r="DL68" s="228"/>
      <c r="DM68" s="228"/>
      <c r="DN68" s="228"/>
      <c r="DO68" s="228"/>
      <c r="DP68" s="228"/>
      <c r="DQ68" s="228"/>
      <c r="DR68" s="228"/>
      <c r="DS68" s="228"/>
      <c r="DT68" s="228"/>
      <c r="DU68" s="228"/>
      <c r="DV68" s="228"/>
      <c r="DW68" s="228"/>
      <c r="DX68" s="228"/>
      <c r="DY68" s="228"/>
      <c r="DZ68" s="228"/>
      <c r="EA68" s="228"/>
      <c r="EB68" s="228"/>
    </row>
    <row r="69" spans="1:132" s="195" customFormat="1" ht="31.5" customHeight="1" x14ac:dyDescent="0.2">
      <c r="A69" s="191">
        <v>2022</v>
      </c>
      <c r="B69" s="171">
        <v>1</v>
      </c>
      <c r="C69" s="261">
        <v>44564</v>
      </c>
      <c r="D69" s="171">
        <v>419</v>
      </c>
      <c r="E69" s="171">
        <v>670</v>
      </c>
      <c r="F69" s="171">
        <v>4</v>
      </c>
      <c r="G69" s="194" t="s">
        <v>235</v>
      </c>
      <c r="H69" s="241" t="s">
        <v>236</v>
      </c>
      <c r="I69" s="241" t="s">
        <v>169</v>
      </c>
      <c r="J69" s="241">
        <v>4</v>
      </c>
      <c r="K69" s="241">
        <v>2</v>
      </c>
      <c r="L69" s="262">
        <v>298</v>
      </c>
      <c r="M69" s="263">
        <v>280</v>
      </c>
      <c r="N69" s="264">
        <v>319</v>
      </c>
      <c r="O69" s="190">
        <v>195</v>
      </c>
      <c r="P69" s="190">
        <v>180</v>
      </c>
      <c r="Q69" s="190"/>
      <c r="R69" s="190"/>
      <c r="S69" s="190"/>
      <c r="T69" s="190">
        <v>138</v>
      </c>
      <c r="U69" s="190">
        <v>134</v>
      </c>
      <c r="V69" s="190"/>
      <c r="W69" s="190"/>
      <c r="X69" s="190"/>
      <c r="Y69" s="172">
        <v>159</v>
      </c>
      <c r="Z69" s="172"/>
      <c r="AA69" s="190"/>
      <c r="AB69" s="190"/>
      <c r="AC69" s="190"/>
      <c r="AD69" s="190"/>
      <c r="AE69" s="190"/>
      <c r="AF69" s="190"/>
      <c r="AG69" s="190"/>
      <c r="AH69" s="190"/>
      <c r="AI69" s="190"/>
      <c r="AJ69" s="190"/>
      <c r="AK69" s="172"/>
      <c r="AL69" s="172"/>
      <c r="AM69" s="265">
        <v>187.5</v>
      </c>
      <c r="AN69" s="265">
        <v>136</v>
      </c>
      <c r="AO69" s="183">
        <v>96</v>
      </c>
      <c r="AP69" s="184">
        <v>150</v>
      </c>
      <c r="AQ69" s="182">
        <v>90.566037735849051</v>
      </c>
      <c r="AR69" s="182">
        <v>159</v>
      </c>
      <c r="AS69" s="182"/>
      <c r="AT69" s="182"/>
      <c r="AU69" s="182"/>
      <c r="AV69" s="182"/>
      <c r="AW69" s="182"/>
      <c r="AX69" s="182"/>
      <c r="AY69" s="182"/>
      <c r="AZ69" s="182"/>
      <c r="BA69" s="182"/>
      <c r="BB69" s="182"/>
      <c r="BC69" s="182"/>
      <c r="BD69" s="182"/>
      <c r="BE69" s="182"/>
      <c r="BF69" s="182"/>
      <c r="BG69" s="182"/>
      <c r="BH69" s="182"/>
      <c r="BI69" s="182"/>
      <c r="BJ69" s="182"/>
      <c r="BK69" s="182"/>
      <c r="BL69" s="182"/>
      <c r="BM69" s="182"/>
      <c r="BN69" s="182"/>
      <c r="BO69" s="182"/>
      <c r="BP69" s="182"/>
      <c r="BQ69" s="228" t="s">
        <v>185</v>
      </c>
      <c r="BR69" s="228" t="s">
        <v>186</v>
      </c>
      <c r="BS69" s="228" t="s">
        <v>237</v>
      </c>
      <c r="BT69" s="228" t="s">
        <v>188</v>
      </c>
      <c r="BU69" s="228">
        <v>1</v>
      </c>
      <c r="BV69" s="228" t="s">
        <v>238</v>
      </c>
      <c r="BW69" s="228" t="s">
        <v>173</v>
      </c>
      <c r="BX69" s="186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228">
        <v>0</v>
      </c>
      <c r="CF69" s="228">
        <v>0</v>
      </c>
      <c r="CG69" s="113">
        <v>0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85">
        <v>0</v>
      </c>
      <c r="CO69" s="181">
        <v>0</v>
      </c>
      <c r="CP69" s="187"/>
      <c r="CQ69" s="173">
        <v>0</v>
      </c>
      <c r="CR69" s="173">
        <v>0</v>
      </c>
      <c r="CS69" s="173">
        <v>0</v>
      </c>
      <c r="CT69" s="173">
        <v>0</v>
      </c>
      <c r="CU69" s="253">
        <v>2791</v>
      </c>
      <c r="CV69" s="220">
        <v>-1</v>
      </c>
      <c r="CW69" s="254">
        <f t="shared" si="7"/>
        <v>0</v>
      </c>
      <c r="CX69" s="15">
        <f t="shared" si="8"/>
        <v>0</v>
      </c>
      <c r="CY69" s="241">
        <f t="shared" si="9"/>
        <v>0</v>
      </c>
      <c r="CZ69" s="241" t="str">
        <f>IFERROR(ROUND(CY69/#REF!,1),"")</f>
        <v/>
      </c>
      <c r="DA69" s="254">
        <f t="shared" si="10"/>
        <v>0</v>
      </c>
      <c r="DB69" s="246" t="str">
        <f t="shared" si="11"/>
        <v/>
      </c>
      <c r="DD69" s="15" t="str">
        <f>IFERROR(#REF!-AO69,"")</f>
        <v/>
      </c>
      <c r="DF69" s="266" t="str">
        <f>IFERROR(#REF!-L69,"")</f>
        <v/>
      </c>
      <c r="DG69" s="228" t="e">
        <f>IF(#REF!&gt;AP69,0,1)</f>
        <v>#REF!</v>
      </c>
      <c r="DH69" s="228">
        <f t="shared" si="12"/>
        <v>0</v>
      </c>
      <c r="DI69" s="228">
        <f t="shared" si="13"/>
        <v>1</v>
      </c>
      <c r="DJ69" s="228"/>
      <c r="DK69" s="228"/>
      <c r="DL69" s="228"/>
      <c r="DM69" s="228"/>
      <c r="DN69" s="228"/>
      <c r="DO69" s="228"/>
      <c r="DP69" s="228"/>
      <c r="DQ69" s="228"/>
      <c r="DR69" s="228"/>
      <c r="DS69" s="228"/>
      <c r="DT69" s="228"/>
      <c r="DU69" s="228"/>
      <c r="DV69" s="228"/>
      <c r="DW69" s="228"/>
      <c r="DX69" s="228"/>
      <c r="DY69" s="228"/>
      <c r="DZ69" s="228"/>
      <c r="EA69" s="228"/>
      <c r="EB69" s="228"/>
    </row>
    <row r="70" spans="1:132" s="195" customFormat="1" ht="31.5" customHeight="1" x14ac:dyDescent="0.2">
      <c r="A70" s="191">
        <v>2022</v>
      </c>
      <c r="B70" s="171">
        <v>1</v>
      </c>
      <c r="C70" s="261">
        <v>44564</v>
      </c>
      <c r="D70" s="171">
        <v>423</v>
      </c>
      <c r="E70" s="171">
        <v>669</v>
      </c>
      <c r="F70" s="171">
        <v>4</v>
      </c>
      <c r="G70" s="194" t="s">
        <v>279</v>
      </c>
      <c r="H70" s="241" t="s">
        <v>280</v>
      </c>
      <c r="I70" s="241" t="s">
        <v>169</v>
      </c>
      <c r="J70" s="241">
        <v>2</v>
      </c>
      <c r="K70" s="241">
        <v>2</v>
      </c>
      <c r="L70" s="262">
        <v>954</v>
      </c>
      <c r="M70" s="263">
        <v>897</v>
      </c>
      <c r="N70" s="264">
        <v>1021</v>
      </c>
      <c r="O70" s="190"/>
      <c r="P70" s="190"/>
      <c r="Q70" s="190"/>
      <c r="R70" s="190">
        <v>1341</v>
      </c>
      <c r="S70" s="190">
        <v>1315</v>
      </c>
      <c r="T70" s="190"/>
      <c r="U70" s="190"/>
      <c r="V70" s="190"/>
      <c r="W70" s="190">
        <v>1019</v>
      </c>
      <c r="X70" s="190">
        <v>1021</v>
      </c>
      <c r="Y70" s="172"/>
      <c r="Z70" s="172">
        <v>228</v>
      </c>
      <c r="AA70" s="190"/>
      <c r="AB70" s="190">
        <v>1180</v>
      </c>
      <c r="AC70" s="190">
        <v>1289</v>
      </c>
      <c r="AD70" s="190">
        <v>1310</v>
      </c>
      <c r="AE70" s="190">
        <v>1319</v>
      </c>
      <c r="AF70" s="190"/>
      <c r="AG70" s="190">
        <v>993</v>
      </c>
      <c r="AH70" s="190">
        <v>1001</v>
      </c>
      <c r="AI70" s="190">
        <v>989</v>
      </c>
      <c r="AJ70" s="190">
        <v>987</v>
      </c>
      <c r="AK70" s="172">
        <v>183</v>
      </c>
      <c r="AL70" s="172">
        <v>176</v>
      </c>
      <c r="AM70" s="265">
        <v>1292.333333333333</v>
      </c>
      <c r="AN70" s="265">
        <v>1001.666666666667</v>
      </c>
      <c r="AO70" s="183">
        <v>40</v>
      </c>
      <c r="AP70" s="184">
        <v>180</v>
      </c>
      <c r="AQ70" s="182">
        <v>36.797274275979561</v>
      </c>
      <c r="AR70" s="182">
        <v>195.66666666666671</v>
      </c>
      <c r="AS70" s="182"/>
      <c r="AT70" s="182"/>
      <c r="AU70" s="182"/>
      <c r="AV70" s="182"/>
      <c r="AW70" s="182"/>
      <c r="AX70" s="182"/>
      <c r="AY70" s="182"/>
      <c r="AZ70" s="182"/>
      <c r="BA70" s="182"/>
      <c r="BB70" s="182"/>
      <c r="BC70" s="182"/>
      <c r="BD70" s="182"/>
      <c r="BE70" s="182"/>
      <c r="BF70" s="182"/>
      <c r="BG70" s="182"/>
      <c r="BH70" s="182"/>
      <c r="BI70" s="182"/>
      <c r="BJ70" s="182"/>
      <c r="BK70" s="182"/>
      <c r="BL70" s="182"/>
      <c r="BM70" s="182"/>
      <c r="BN70" s="182"/>
      <c r="BO70" s="182"/>
      <c r="BP70" s="182"/>
      <c r="BQ70" s="228" t="s">
        <v>185</v>
      </c>
      <c r="BR70" s="228" t="s">
        <v>186</v>
      </c>
      <c r="BS70" s="228" t="s">
        <v>281</v>
      </c>
      <c r="BT70" s="228" t="s">
        <v>188</v>
      </c>
      <c r="BU70" s="228">
        <v>1</v>
      </c>
      <c r="BV70" s="228" t="s">
        <v>279</v>
      </c>
      <c r="BW70" s="228" t="s">
        <v>173</v>
      </c>
      <c r="BX70" s="186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228">
        <v>0</v>
      </c>
      <c r="CF70" s="228">
        <v>0</v>
      </c>
      <c r="CG70" s="113">
        <v>0</v>
      </c>
      <c r="CH70" s="113">
        <v>0</v>
      </c>
      <c r="CI70" s="113">
        <v>0</v>
      </c>
      <c r="CJ70" s="113">
        <v>0</v>
      </c>
      <c r="CK70" s="113">
        <v>0</v>
      </c>
      <c r="CL70" s="113">
        <v>0</v>
      </c>
      <c r="CM70" s="113">
        <v>0</v>
      </c>
      <c r="CN70" s="185">
        <v>0</v>
      </c>
      <c r="CO70" s="181">
        <v>0</v>
      </c>
      <c r="CP70" s="187"/>
      <c r="CQ70" s="173">
        <v>0</v>
      </c>
      <c r="CR70" s="173">
        <v>0</v>
      </c>
      <c r="CS70" s="173">
        <v>0</v>
      </c>
      <c r="CT70" s="173">
        <v>0</v>
      </c>
      <c r="CU70" s="253">
        <v>2791</v>
      </c>
      <c r="CV70" s="220">
        <v>-1</v>
      </c>
      <c r="CW70" s="254">
        <f t="shared" si="7"/>
        <v>0</v>
      </c>
      <c r="CX70" s="15">
        <f t="shared" si="8"/>
        <v>0</v>
      </c>
      <c r="CY70" s="241">
        <f t="shared" si="9"/>
        <v>0</v>
      </c>
      <c r="CZ70" s="241" t="str">
        <f>IFERROR(ROUND(CY70/#REF!,1),"")</f>
        <v/>
      </c>
      <c r="DA70" s="254">
        <f t="shared" si="10"/>
        <v>0</v>
      </c>
      <c r="DB70" s="246" t="str">
        <f t="shared" si="11"/>
        <v/>
      </c>
      <c r="DD70" s="15" t="str">
        <f>IFERROR(#REF!-AO70,"")</f>
        <v/>
      </c>
      <c r="DF70" s="266" t="str">
        <f>IFERROR(#REF!-L70,"")</f>
        <v/>
      </c>
      <c r="DG70" s="228" t="e">
        <f>IF(#REF!&gt;AP70,0,1)</f>
        <v>#REF!</v>
      </c>
      <c r="DH70" s="228">
        <f t="shared" si="12"/>
        <v>1</v>
      </c>
      <c r="DI70" s="228">
        <f t="shared" si="13"/>
        <v>1</v>
      </c>
      <c r="DJ70" s="228"/>
      <c r="DK70" s="228"/>
      <c r="DL70" s="228"/>
      <c r="DM70" s="228"/>
      <c r="DN70" s="228"/>
      <c r="DO70" s="228"/>
      <c r="DP70" s="228"/>
      <c r="DQ70" s="228"/>
      <c r="DR70" s="228"/>
      <c r="DS70" s="228"/>
      <c r="DT70" s="228"/>
      <c r="DU70" s="228"/>
      <c r="DV70" s="228"/>
      <c r="DW70" s="228"/>
      <c r="DX70" s="228"/>
      <c r="DY70" s="228"/>
      <c r="DZ70" s="228"/>
      <c r="EA70" s="228"/>
      <c r="EB70" s="228"/>
    </row>
    <row r="71" spans="1:132" s="195" customFormat="1" ht="31.5" customHeight="1" x14ac:dyDescent="0.2">
      <c r="A71" s="191">
        <v>2022</v>
      </c>
      <c r="B71" s="171">
        <v>1</v>
      </c>
      <c r="C71" s="261">
        <v>44564</v>
      </c>
      <c r="D71" s="171">
        <v>236</v>
      </c>
      <c r="E71" s="171">
        <v>160</v>
      </c>
      <c r="F71" s="171">
        <v>5</v>
      </c>
      <c r="G71" s="194" t="s">
        <v>239</v>
      </c>
      <c r="H71" s="241" t="s">
        <v>240</v>
      </c>
      <c r="I71" s="241" t="s">
        <v>169</v>
      </c>
      <c r="J71" s="241">
        <v>2</v>
      </c>
      <c r="K71" s="241">
        <v>1</v>
      </c>
      <c r="L71" s="262">
        <v>200</v>
      </c>
      <c r="M71" s="263">
        <v>186</v>
      </c>
      <c r="N71" s="264">
        <v>214</v>
      </c>
      <c r="O71" s="190">
        <v>278</v>
      </c>
      <c r="P71" s="190">
        <v>268</v>
      </c>
      <c r="Q71" s="190">
        <v>275</v>
      </c>
      <c r="R71" s="190">
        <v>270</v>
      </c>
      <c r="S71" s="190">
        <v>275</v>
      </c>
      <c r="T71" s="190">
        <v>204</v>
      </c>
      <c r="U71" s="190">
        <v>195</v>
      </c>
      <c r="V71" s="190">
        <v>206</v>
      </c>
      <c r="W71" s="190">
        <v>204</v>
      </c>
      <c r="X71" s="190">
        <v>203</v>
      </c>
      <c r="Y71" s="172">
        <v>99</v>
      </c>
      <c r="Z71" s="172">
        <v>96</v>
      </c>
      <c r="AA71" s="190">
        <v>288</v>
      </c>
      <c r="AB71" s="190">
        <v>271</v>
      </c>
      <c r="AC71" s="190">
        <v>281</v>
      </c>
      <c r="AD71" s="190">
        <v>263</v>
      </c>
      <c r="AE71" s="190">
        <v>289</v>
      </c>
      <c r="AF71" s="190">
        <v>206</v>
      </c>
      <c r="AG71" s="190">
        <v>210</v>
      </c>
      <c r="AH71" s="190">
        <v>209</v>
      </c>
      <c r="AI71" s="190">
        <v>208</v>
      </c>
      <c r="AJ71" s="190">
        <v>204</v>
      </c>
      <c r="AK71" s="172">
        <v>98</v>
      </c>
      <c r="AL71" s="172">
        <v>98</v>
      </c>
      <c r="AM71" s="265">
        <v>275.8</v>
      </c>
      <c r="AN71" s="265">
        <v>204.9</v>
      </c>
      <c r="AO71" s="183">
        <v>76</v>
      </c>
      <c r="AP71" s="184">
        <v>95</v>
      </c>
      <c r="AQ71" s="182">
        <v>73.657289002557548</v>
      </c>
      <c r="AR71" s="182">
        <v>97.75</v>
      </c>
      <c r="AS71" s="182"/>
      <c r="AT71" s="182"/>
      <c r="AU71" s="182"/>
      <c r="AV71" s="182">
        <v>3</v>
      </c>
      <c r="AW71" s="182"/>
      <c r="AX71" s="182">
        <v>6</v>
      </c>
      <c r="AY71" s="182"/>
      <c r="AZ71" s="182"/>
      <c r="BA71" s="182"/>
      <c r="BB71" s="182"/>
      <c r="BC71" s="182"/>
      <c r="BD71" s="182"/>
      <c r="BE71" s="182"/>
      <c r="BF71" s="182"/>
      <c r="BG71" s="182"/>
      <c r="BH71" s="182">
        <v>5</v>
      </c>
      <c r="BI71" s="182">
        <v>4</v>
      </c>
      <c r="BJ71" s="182">
        <v>1</v>
      </c>
      <c r="BK71" s="182"/>
      <c r="BL71" s="182"/>
      <c r="BM71" s="182"/>
      <c r="BN71" s="182"/>
      <c r="BO71" s="182"/>
      <c r="BP71" s="182"/>
      <c r="BQ71" s="228" t="s">
        <v>241</v>
      </c>
      <c r="BR71" s="228" t="s">
        <v>242</v>
      </c>
      <c r="BS71" s="228"/>
      <c r="BT71" s="228"/>
      <c r="BU71" s="228">
        <v>1</v>
      </c>
      <c r="BV71" s="228" t="s">
        <v>239</v>
      </c>
      <c r="BW71" s="228" t="s">
        <v>173</v>
      </c>
      <c r="BX71" s="186">
        <v>0</v>
      </c>
      <c r="BY71" s="182">
        <v>9</v>
      </c>
      <c r="BZ71" s="182">
        <v>9</v>
      </c>
      <c r="CA71" s="182">
        <v>9</v>
      </c>
      <c r="CB71" s="182">
        <v>10</v>
      </c>
      <c r="CC71" s="182">
        <v>10</v>
      </c>
      <c r="CD71" s="182">
        <v>10</v>
      </c>
      <c r="CE71" s="228">
        <v>8</v>
      </c>
      <c r="CF71" s="228">
        <v>4</v>
      </c>
      <c r="CG71" s="113">
        <v>7</v>
      </c>
      <c r="CH71" s="113">
        <v>0</v>
      </c>
      <c r="CI71" s="113">
        <v>0</v>
      </c>
      <c r="CJ71" s="113">
        <v>0</v>
      </c>
      <c r="CK71" s="113">
        <v>0</v>
      </c>
      <c r="CL71" s="113">
        <v>0</v>
      </c>
      <c r="CM71" s="113">
        <v>0</v>
      </c>
      <c r="CN71" s="185">
        <v>19</v>
      </c>
      <c r="CO71" s="181">
        <v>19</v>
      </c>
      <c r="CP71" s="187">
        <v>1</v>
      </c>
      <c r="CQ71" s="173">
        <v>9.5000000000000001E-2</v>
      </c>
      <c r="CR71" s="173">
        <v>9.5000000000000001E-2</v>
      </c>
      <c r="CS71" s="173">
        <v>9.2728160078086874E-2</v>
      </c>
      <c r="CT71" s="173">
        <v>9.2728160078086874E-2</v>
      </c>
      <c r="CU71" s="253">
        <v>2791</v>
      </c>
      <c r="CV71" s="220">
        <v>-1</v>
      </c>
      <c r="CW71" s="254">
        <f t="shared" si="7"/>
        <v>0</v>
      </c>
      <c r="CX71" s="15">
        <f t="shared" si="8"/>
        <v>19</v>
      </c>
      <c r="CY71" s="241">
        <f t="shared" si="9"/>
        <v>19</v>
      </c>
      <c r="CZ71" s="241" t="str">
        <f>IFERROR(ROUND(CY71/#REF!,1),"")</f>
        <v/>
      </c>
      <c r="DA71" s="254">
        <f t="shared" si="10"/>
        <v>19</v>
      </c>
      <c r="DB71" s="246">
        <f t="shared" si="11"/>
        <v>1</v>
      </c>
      <c r="DD71" s="15" t="str">
        <f>IFERROR(#REF!-AO71,"")</f>
        <v/>
      </c>
      <c r="DF71" s="266" t="str">
        <f>IFERROR(#REF!-L71,"")</f>
        <v/>
      </c>
      <c r="DG71" s="228" t="e">
        <f>IF(#REF!&gt;AP71,0,1)</f>
        <v>#REF!</v>
      </c>
      <c r="DH71" s="228">
        <f t="shared" si="12"/>
        <v>1</v>
      </c>
      <c r="DI71" s="228">
        <f t="shared" si="13"/>
        <v>1</v>
      </c>
      <c r="DJ71" s="228"/>
      <c r="DK71" s="228"/>
      <c r="DL71" s="228"/>
      <c r="DM71" s="228"/>
      <c r="DN71" s="228"/>
      <c r="DO71" s="228"/>
      <c r="DP71" s="228"/>
      <c r="DQ71" s="228"/>
      <c r="DR71" s="228"/>
      <c r="DS71" s="228"/>
      <c r="DT71" s="228"/>
      <c r="DU71" s="228"/>
      <c r="DV71" s="228"/>
      <c r="DW71" s="228"/>
      <c r="DX71" s="228"/>
      <c r="DY71" s="228"/>
      <c r="DZ71" s="228"/>
      <c r="EA71" s="228"/>
      <c r="EB71" s="228"/>
    </row>
    <row r="72" spans="1:132" s="195" customFormat="1" ht="31.5" customHeight="1" x14ac:dyDescent="0.2">
      <c r="A72" s="191">
        <v>2022</v>
      </c>
      <c r="B72" s="171">
        <v>1</v>
      </c>
      <c r="C72" s="261">
        <v>44564</v>
      </c>
      <c r="D72" s="171">
        <v>375</v>
      </c>
      <c r="E72" s="171">
        <v>437</v>
      </c>
      <c r="F72" s="171">
        <v>6</v>
      </c>
      <c r="G72" s="194" t="s">
        <v>282</v>
      </c>
      <c r="H72" s="241" t="s">
        <v>283</v>
      </c>
      <c r="I72" s="241" t="s">
        <v>169</v>
      </c>
      <c r="J72" s="241">
        <v>4</v>
      </c>
      <c r="K72" s="241">
        <v>2</v>
      </c>
      <c r="L72" s="262">
        <v>168</v>
      </c>
      <c r="M72" s="263">
        <v>158</v>
      </c>
      <c r="N72" s="264">
        <v>179</v>
      </c>
      <c r="O72" s="190"/>
      <c r="P72" s="190"/>
      <c r="Q72" s="190"/>
      <c r="R72" s="190"/>
      <c r="S72" s="190"/>
      <c r="T72" s="190"/>
      <c r="U72" s="190"/>
      <c r="V72" s="190"/>
      <c r="W72" s="190"/>
      <c r="X72" s="190"/>
      <c r="Y72" s="172"/>
      <c r="Z72" s="172"/>
      <c r="AA72" s="190"/>
      <c r="AB72" s="190"/>
      <c r="AC72" s="190">
        <v>237</v>
      </c>
      <c r="AD72" s="190">
        <v>232</v>
      </c>
      <c r="AE72" s="190">
        <v>236</v>
      </c>
      <c r="AF72" s="190"/>
      <c r="AG72" s="190"/>
      <c r="AH72" s="190">
        <v>178</v>
      </c>
      <c r="AI72" s="190">
        <v>175</v>
      </c>
      <c r="AJ72" s="190">
        <v>190</v>
      </c>
      <c r="AK72" s="172"/>
      <c r="AL72" s="172">
        <v>125</v>
      </c>
      <c r="AM72" s="265">
        <v>235</v>
      </c>
      <c r="AN72" s="265">
        <v>181</v>
      </c>
      <c r="AO72" s="183">
        <v>120</v>
      </c>
      <c r="AP72" s="184">
        <v>120</v>
      </c>
      <c r="AQ72" s="182">
        <v>115.2</v>
      </c>
      <c r="AR72" s="182">
        <v>125</v>
      </c>
      <c r="AS72" s="182"/>
      <c r="AT72" s="182"/>
      <c r="AU72" s="182"/>
      <c r="AV72" s="182"/>
      <c r="AW72" s="182"/>
      <c r="AX72" s="182"/>
      <c r="AY72" s="182"/>
      <c r="AZ72" s="182"/>
      <c r="BA72" s="182"/>
      <c r="BB72" s="182"/>
      <c r="BC72" s="182"/>
      <c r="BD72" s="182"/>
      <c r="BE72" s="182"/>
      <c r="BF72" s="182"/>
      <c r="BG72" s="182"/>
      <c r="BH72" s="182">
        <v>10</v>
      </c>
      <c r="BI72" s="182">
        <v>10</v>
      </c>
      <c r="BJ72" s="182">
        <v>6</v>
      </c>
      <c r="BK72" s="182"/>
      <c r="BL72" s="182"/>
      <c r="BM72" s="182"/>
      <c r="BN72" s="182"/>
      <c r="BO72" s="182"/>
      <c r="BP72" s="182"/>
      <c r="BQ72" s="228" t="s">
        <v>185</v>
      </c>
      <c r="BR72" s="228" t="s">
        <v>186</v>
      </c>
      <c r="BS72" s="228" t="s">
        <v>284</v>
      </c>
      <c r="BT72" s="228" t="s">
        <v>188</v>
      </c>
      <c r="BU72" s="228">
        <v>1</v>
      </c>
      <c r="BV72" s="228" t="s">
        <v>285</v>
      </c>
      <c r="BW72" s="228" t="s">
        <v>173</v>
      </c>
      <c r="BX72" s="186">
        <v>0</v>
      </c>
      <c r="BY72" s="182">
        <v>0</v>
      </c>
      <c r="BZ72" s="182">
        <v>0</v>
      </c>
      <c r="CA72" s="182">
        <v>0</v>
      </c>
      <c r="CB72" s="182">
        <v>26</v>
      </c>
      <c r="CC72" s="182">
        <v>13</v>
      </c>
      <c r="CD72" s="182">
        <v>13</v>
      </c>
      <c r="CE72" s="228">
        <v>5</v>
      </c>
      <c r="CF72" s="228">
        <v>5</v>
      </c>
      <c r="CG72" s="113">
        <v>3</v>
      </c>
      <c r="CH72" s="113">
        <v>0</v>
      </c>
      <c r="CI72" s="113">
        <v>0</v>
      </c>
      <c r="CJ72" s="113">
        <v>0</v>
      </c>
      <c r="CK72" s="113">
        <v>0</v>
      </c>
      <c r="CL72" s="113">
        <v>0</v>
      </c>
      <c r="CM72" s="113">
        <v>0</v>
      </c>
      <c r="CN72" s="185">
        <v>13</v>
      </c>
      <c r="CO72" s="181">
        <v>13</v>
      </c>
      <c r="CP72" s="187">
        <v>1</v>
      </c>
      <c r="CQ72" s="173">
        <v>7.7380952380952384E-2</v>
      </c>
      <c r="CR72" s="173">
        <v>7.7380952380952384E-2</v>
      </c>
      <c r="CS72" s="173">
        <v>7.18232044198895E-2</v>
      </c>
      <c r="CT72" s="173">
        <v>7.18232044198895E-2</v>
      </c>
      <c r="CU72" s="253">
        <v>2791</v>
      </c>
      <c r="CV72" s="220">
        <v>-1</v>
      </c>
      <c r="CW72" s="254">
        <f t="shared" si="7"/>
        <v>0</v>
      </c>
      <c r="CX72" s="15">
        <f t="shared" si="8"/>
        <v>26</v>
      </c>
      <c r="CY72" s="241">
        <f t="shared" si="9"/>
        <v>13</v>
      </c>
      <c r="CZ72" s="241" t="str">
        <f>IFERROR(ROUND(CY72/#REF!,1),"")</f>
        <v/>
      </c>
      <c r="DA72" s="254">
        <f t="shared" si="10"/>
        <v>13</v>
      </c>
      <c r="DB72" s="246">
        <f t="shared" si="11"/>
        <v>1</v>
      </c>
      <c r="DD72" s="15" t="str">
        <f>IFERROR(#REF!-AO72,"")</f>
        <v/>
      </c>
      <c r="DF72" s="266" t="str">
        <f>IFERROR(#REF!-L72,"")</f>
        <v/>
      </c>
      <c r="DG72" s="228" t="e">
        <f>IF(#REF!&gt;AP72,0,1)</f>
        <v>#REF!</v>
      </c>
      <c r="DH72" s="228">
        <f t="shared" si="12"/>
        <v>1</v>
      </c>
      <c r="DI72" s="228">
        <f t="shared" si="13"/>
        <v>0</v>
      </c>
      <c r="DJ72" s="228"/>
      <c r="DK72" s="228"/>
      <c r="DL72" s="228"/>
      <c r="DM72" s="228"/>
      <c r="DN72" s="228"/>
      <c r="DO72" s="228"/>
      <c r="DP72" s="228"/>
      <c r="DQ72" s="228"/>
      <c r="DR72" s="228"/>
      <c r="DS72" s="228"/>
      <c r="DT72" s="228"/>
      <c r="DU72" s="228"/>
      <c r="DV72" s="228"/>
      <c r="DW72" s="228"/>
      <c r="DX72" s="228"/>
      <c r="DY72" s="228"/>
      <c r="DZ72" s="228"/>
      <c r="EA72" s="228"/>
      <c r="EB72" s="228"/>
    </row>
    <row r="73" spans="1:132" s="195" customFormat="1" ht="31.5" customHeight="1" x14ac:dyDescent="0.2">
      <c r="A73" s="191">
        <v>2022</v>
      </c>
      <c r="B73" s="171">
        <v>1</v>
      </c>
      <c r="C73" s="261">
        <v>44564</v>
      </c>
      <c r="D73" s="171">
        <v>384</v>
      </c>
      <c r="E73" s="171">
        <v>556</v>
      </c>
      <c r="F73" s="171">
        <v>6</v>
      </c>
      <c r="G73" s="194" t="s">
        <v>202</v>
      </c>
      <c r="H73" s="241" t="s">
        <v>203</v>
      </c>
      <c r="I73" s="241" t="s">
        <v>169</v>
      </c>
      <c r="J73" s="241">
        <v>1</v>
      </c>
      <c r="K73" s="241">
        <v>6</v>
      </c>
      <c r="L73" s="262">
        <v>1066</v>
      </c>
      <c r="M73" s="263">
        <v>1003</v>
      </c>
      <c r="N73" s="264">
        <v>1141</v>
      </c>
      <c r="O73" s="190">
        <v>1812</v>
      </c>
      <c r="P73" s="190">
        <v>1776</v>
      </c>
      <c r="Q73" s="190">
        <v>1728</v>
      </c>
      <c r="R73" s="190">
        <v>1871</v>
      </c>
      <c r="S73" s="190">
        <v>1784</v>
      </c>
      <c r="T73" s="190">
        <v>1322</v>
      </c>
      <c r="U73" s="190">
        <v>1303</v>
      </c>
      <c r="V73" s="190">
        <v>1286</v>
      </c>
      <c r="W73" s="190">
        <v>1329</v>
      </c>
      <c r="X73" s="190">
        <v>1329</v>
      </c>
      <c r="Y73" s="172">
        <v>150</v>
      </c>
      <c r="Z73" s="172">
        <v>152</v>
      </c>
      <c r="AA73" s="190"/>
      <c r="AB73" s="190">
        <v>1768</v>
      </c>
      <c r="AC73" s="190">
        <v>1685</v>
      </c>
      <c r="AD73" s="190">
        <v>1705</v>
      </c>
      <c r="AE73" s="190">
        <v>1739</v>
      </c>
      <c r="AF73" s="190"/>
      <c r="AG73" s="190">
        <v>1318</v>
      </c>
      <c r="AH73" s="190">
        <v>1347</v>
      </c>
      <c r="AI73" s="190">
        <v>1354</v>
      </c>
      <c r="AJ73" s="190">
        <v>1300</v>
      </c>
      <c r="AK73" s="172">
        <v>152</v>
      </c>
      <c r="AL73" s="172">
        <v>156</v>
      </c>
      <c r="AM73" s="265">
        <v>1763.1111111111111</v>
      </c>
      <c r="AN73" s="265">
        <v>1320.8888888888889</v>
      </c>
      <c r="AO73" s="183">
        <v>21</v>
      </c>
      <c r="AP73" s="184">
        <v>180</v>
      </c>
      <c r="AQ73" s="182">
        <v>23.606557377049182</v>
      </c>
      <c r="AR73" s="182">
        <v>152.5</v>
      </c>
      <c r="AS73" s="182"/>
      <c r="AT73" s="182"/>
      <c r="AU73" s="182"/>
      <c r="AV73" s="182">
        <v>4</v>
      </c>
      <c r="AW73" s="182">
        <v>6</v>
      </c>
      <c r="AX73" s="182">
        <v>6</v>
      </c>
      <c r="AY73" s="182"/>
      <c r="AZ73" s="182"/>
      <c r="BA73" s="182"/>
      <c r="BB73" s="182"/>
      <c r="BC73" s="182"/>
      <c r="BD73" s="182"/>
      <c r="BE73" s="182"/>
      <c r="BF73" s="182"/>
      <c r="BG73" s="182"/>
      <c r="BH73" s="182">
        <v>10</v>
      </c>
      <c r="BI73" s="182">
        <v>10</v>
      </c>
      <c r="BJ73" s="182">
        <v>10</v>
      </c>
      <c r="BK73" s="182"/>
      <c r="BL73" s="182"/>
      <c r="BM73" s="182"/>
      <c r="BN73" s="182"/>
      <c r="BO73" s="182"/>
      <c r="BP73" s="182"/>
      <c r="BQ73" s="228" t="s">
        <v>185</v>
      </c>
      <c r="BR73" s="228" t="s">
        <v>186</v>
      </c>
      <c r="BS73" s="228" t="s">
        <v>204</v>
      </c>
      <c r="BT73" s="228" t="s">
        <v>188</v>
      </c>
      <c r="BU73" s="228">
        <v>1</v>
      </c>
      <c r="BV73" s="228" t="s">
        <v>205</v>
      </c>
      <c r="BW73" s="228" t="s">
        <v>173</v>
      </c>
      <c r="BX73" s="186">
        <v>0</v>
      </c>
      <c r="BY73" s="182">
        <v>16</v>
      </c>
      <c r="BZ73" s="182">
        <v>2.666666666666667</v>
      </c>
      <c r="CA73" s="182">
        <v>2</v>
      </c>
      <c r="CB73" s="182">
        <v>30</v>
      </c>
      <c r="CC73" s="182">
        <v>5</v>
      </c>
      <c r="CD73" s="182">
        <v>5</v>
      </c>
      <c r="CE73" s="228">
        <v>2</v>
      </c>
      <c r="CF73" s="228">
        <v>2</v>
      </c>
      <c r="CG73" s="113">
        <v>2</v>
      </c>
      <c r="CH73" s="113">
        <v>0</v>
      </c>
      <c r="CI73" s="113">
        <v>0</v>
      </c>
      <c r="CJ73" s="113">
        <v>0</v>
      </c>
      <c r="CK73" s="113">
        <v>0</v>
      </c>
      <c r="CL73" s="113">
        <v>0</v>
      </c>
      <c r="CM73" s="113">
        <v>0</v>
      </c>
      <c r="CN73" s="185">
        <v>7.6666666666666661</v>
      </c>
      <c r="CO73" s="181">
        <v>7</v>
      </c>
      <c r="CP73" s="187">
        <v>1.0952380952380949</v>
      </c>
      <c r="CQ73" s="173">
        <v>7.1919949968730452E-3</v>
      </c>
      <c r="CR73" s="173">
        <v>6.5666041275797378E-3</v>
      </c>
      <c r="CS73" s="173">
        <v>5.8041722745625834E-3</v>
      </c>
      <c r="CT73" s="173">
        <v>5.2994616419919241E-3</v>
      </c>
      <c r="CU73" s="253">
        <v>2791</v>
      </c>
      <c r="CV73" s="220">
        <v>-1</v>
      </c>
      <c r="CW73" s="254">
        <f t="shared" si="7"/>
        <v>0</v>
      </c>
      <c r="CX73" s="15">
        <f t="shared" si="8"/>
        <v>46</v>
      </c>
      <c r="CY73" s="241">
        <f t="shared" si="9"/>
        <v>8</v>
      </c>
      <c r="CZ73" s="241" t="str">
        <f>IFERROR(ROUND(CY73/#REF!,1),"")</f>
        <v/>
      </c>
      <c r="DA73" s="254">
        <f t="shared" si="10"/>
        <v>8</v>
      </c>
      <c r="DB73" s="246">
        <f t="shared" si="11"/>
        <v>1</v>
      </c>
      <c r="DD73" s="15" t="str">
        <f>IFERROR(#REF!-AO73,"")</f>
        <v/>
      </c>
      <c r="DF73" s="266" t="str">
        <f>IFERROR(#REF!-L73,"")</f>
        <v/>
      </c>
      <c r="DG73" s="228" t="e">
        <f>IF(#REF!&gt;AP73,0,1)</f>
        <v>#REF!</v>
      </c>
      <c r="DH73" s="228">
        <f t="shared" si="12"/>
        <v>1</v>
      </c>
      <c r="DI73" s="228">
        <f t="shared" si="13"/>
        <v>0</v>
      </c>
      <c r="DJ73" s="228"/>
      <c r="DK73" s="228"/>
      <c r="DL73" s="228"/>
      <c r="DM73" s="228"/>
      <c r="DN73" s="228"/>
      <c r="DO73" s="228"/>
      <c r="DP73" s="228"/>
      <c r="DQ73" s="228"/>
      <c r="DR73" s="228"/>
      <c r="DS73" s="228"/>
      <c r="DT73" s="228"/>
      <c r="DU73" s="228"/>
      <c r="DV73" s="228"/>
      <c r="DW73" s="228"/>
      <c r="DX73" s="228"/>
      <c r="DY73" s="228"/>
      <c r="DZ73" s="228"/>
      <c r="EA73" s="228"/>
      <c r="EB73" s="228"/>
    </row>
    <row r="74" spans="1:132" s="195" customFormat="1" ht="31.5" customHeight="1" x14ac:dyDescent="0.2">
      <c r="A74" s="191">
        <v>2022</v>
      </c>
      <c r="B74" s="171">
        <v>1</v>
      </c>
      <c r="C74" s="261">
        <v>44564</v>
      </c>
      <c r="D74" s="171">
        <v>384</v>
      </c>
      <c r="E74" s="171">
        <v>557</v>
      </c>
      <c r="F74" s="171">
        <v>6</v>
      </c>
      <c r="G74" s="194" t="s">
        <v>206</v>
      </c>
      <c r="H74" s="241" t="s">
        <v>207</v>
      </c>
      <c r="I74" s="241" t="s">
        <v>169</v>
      </c>
      <c r="J74" s="241">
        <v>1</v>
      </c>
      <c r="K74" s="241">
        <v>6</v>
      </c>
      <c r="L74" s="262">
        <v>182</v>
      </c>
      <c r="M74" s="263">
        <v>171</v>
      </c>
      <c r="N74" s="264">
        <v>194</v>
      </c>
      <c r="O74" s="190"/>
      <c r="P74" s="190"/>
      <c r="Q74" s="190"/>
      <c r="R74" s="190"/>
      <c r="S74" s="190"/>
      <c r="T74" s="190"/>
      <c r="U74" s="190"/>
      <c r="V74" s="190"/>
      <c r="W74" s="190"/>
      <c r="X74" s="190"/>
      <c r="Y74" s="172">
        <v>150</v>
      </c>
      <c r="Z74" s="172">
        <v>152</v>
      </c>
      <c r="AA74" s="190"/>
      <c r="AB74" s="190"/>
      <c r="AC74" s="190"/>
      <c r="AD74" s="190"/>
      <c r="AE74" s="190"/>
      <c r="AF74" s="190"/>
      <c r="AG74" s="190"/>
      <c r="AH74" s="190"/>
      <c r="AI74" s="190"/>
      <c r="AJ74" s="190"/>
      <c r="AK74" s="172">
        <v>152</v>
      </c>
      <c r="AL74" s="172">
        <v>156</v>
      </c>
      <c r="AM74" s="265"/>
      <c r="AN74" s="265"/>
      <c r="AO74" s="183">
        <v>21</v>
      </c>
      <c r="AP74" s="184">
        <v>180</v>
      </c>
      <c r="AQ74" s="182">
        <v>23.606557377049182</v>
      </c>
      <c r="AR74" s="182">
        <v>152.5</v>
      </c>
      <c r="AS74" s="182"/>
      <c r="AT74" s="182"/>
      <c r="AU74" s="182"/>
      <c r="AV74" s="182"/>
      <c r="AW74" s="182"/>
      <c r="AX74" s="182"/>
      <c r="AY74" s="182"/>
      <c r="AZ74" s="182"/>
      <c r="BA74" s="182"/>
      <c r="BB74" s="182"/>
      <c r="BC74" s="182"/>
      <c r="BD74" s="182"/>
      <c r="BE74" s="182"/>
      <c r="BF74" s="182"/>
      <c r="BG74" s="182"/>
      <c r="BH74" s="182"/>
      <c r="BI74" s="182"/>
      <c r="BJ74" s="182"/>
      <c r="BK74" s="182"/>
      <c r="BL74" s="182"/>
      <c r="BM74" s="182"/>
      <c r="BN74" s="182"/>
      <c r="BO74" s="182"/>
      <c r="BP74" s="182"/>
      <c r="BQ74" s="228" t="s">
        <v>185</v>
      </c>
      <c r="BR74" s="228" t="s">
        <v>186</v>
      </c>
      <c r="BS74" s="228" t="s">
        <v>208</v>
      </c>
      <c r="BT74" s="228" t="s">
        <v>209</v>
      </c>
      <c r="BU74" s="228">
        <v>1</v>
      </c>
      <c r="BV74" s="228" t="s">
        <v>205</v>
      </c>
      <c r="BW74" s="228" t="s">
        <v>173</v>
      </c>
      <c r="BX74" s="186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228">
        <v>0</v>
      </c>
      <c r="CF74" s="228">
        <v>0</v>
      </c>
      <c r="CG74" s="113">
        <v>0</v>
      </c>
      <c r="CH74" s="113">
        <v>0</v>
      </c>
      <c r="CI74" s="113">
        <v>0</v>
      </c>
      <c r="CJ74" s="113">
        <v>0</v>
      </c>
      <c r="CK74" s="113">
        <v>0</v>
      </c>
      <c r="CL74" s="113">
        <v>0</v>
      </c>
      <c r="CM74" s="113">
        <v>0</v>
      </c>
      <c r="CN74" s="185">
        <v>0</v>
      </c>
      <c r="CO74" s="181">
        <v>0</v>
      </c>
      <c r="CP74" s="187"/>
      <c r="CQ74" s="173">
        <v>0</v>
      </c>
      <c r="CR74" s="173">
        <v>0</v>
      </c>
      <c r="CS74" s="173"/>
      <c r="CT74" s="173"/>
      <c r="CU74" s="253">
        <v>2791</v>
      </c>
      <c r="CV74" s="220"/>
      <c r="CW74" s="254">
        <f t="shared" si="7"/>
        <v>0</v>
      </c>
      <c r="CX74" s="15">
        <f t="shared" si="8"/>
        <v>0</v>
      </c>
      <c r="CY74" s="241">
        <f t="shared" si="9"/>
        <v>0</v>
      </c>
      <c r="CZ74" s="241" t="str">
        <f>IFERROR(ROUND(CY74/#REF!,1),"")</f>
        <v/>
      </c>
      <c r="DA74" s="254">
        <f t="shared" si="10"/>
        <v>0</v>
      </c>
      <c r="DB74" s="246" t="str">
        <f t="shared" si="11"/>
        <v/>
      </c>
      <c r="DD74" s="15" t="str">
        <f>IFERROR(#REF!-AO74,"")</f>
        <v/>
      </c>
      <c r="DF74" s="266" t="str">
        <f>IFERROR(#REF!-L74,"")</f>
        <v/>
      </c>
      <c r="DG74" s="228" t="e">
        <f>IF(#REF!&gt;AP74,0,1)</f>
        <v>#REF!</v>
      </c>
      <c r="DH74" s="228">
        <f t="shared" si="12"/>
        <v>0</v>
      </c>
      <c r="DI74" s="228">
        <f t="shared" si="13"/>
        <v>1</v>
      </c>
      <c r="DJ74" s="228"/>
      <c r="DK74" s="228"/>
      <c r="DL74" s="228"/>
      <c r="DM74" s="228"/>
      <c r="DN74" s="228"/>
      <c r="DO74" s="228"/>
      <c r="DP74" s="228"/>
      <c r="DQ74" s="228"/>
      <c r="DR74" s="228"/>
      <c r="DS74" s="228"/>
      <c r="DT74" s="228"/>
      <c r="DU74" s="228"/>
      <c r="DV74" s="228"/>
      <c r="DW74" s="228"/>
      <c r="DX74" s="228"/>
      <c r="DY74" s="228"/>
      <c r="DZ74" s="228"/>
      <c r="EA74" s="228"/>
      <c r="EB74" s="228"/>
    </row>
    <row r="75" spans="1:132" s="195" customFormat="1" ht="31.5" customHeight="1" x14ac:dyDescent="0.2">
      <c r="A75" s="191">
        <v>2022</v>
      </c>
      <c r="B75" s="171">
        <v>1</v>
      </c>
      <c r="C75" s="261">
        <v>44564</v>
      </c>
      <c r="D75" s="171">
        <v>125</v>
      </c>
      <c r="E75" s="171">
        <v>691</v>
      </c>
      <c r="F75" s="171">
        <v>7</v>
      </c>
      <c r="G75" s="194" t="s">
        <v>254</v>
      </c>
      <c r="H75" s="241" t="s">
        <v>255</v>
      </c>
      <c r="I75" s="241" t="s">
        <v>169</v>
      </c>
      <c r="J75" s="241">
        <v>4</v>
      </c>
      <c r="K75" s="241">
        <v>4</v>
      </c>
      <c r="L75" s="262">
        <v>194</v>
      </c>
      <c r="M75" s="263">
        <v>174</v>
      </c>
      <c r="N75" s="264">
        <v>213</v>
      </c>
      <c r="O75" s="190">
        <v>220</v>
      </c>
      <c r="P75" s="190">
        <v>227</v>
      </c>
      <c r="Q75" s="190">
        <v>228</v>
      </c>
      <c r="R75" s="190">
        <v>225</v>
      </c>
      <c r="S75" s="190">
        <v>230</v>
      </c>
      <c r="T75" s="190">
        <v>199</v>
      </c>
      <c r="U75" s="190">
        <v>197</v>
      </c>
      <c r="V75" s="190">
        <v>199</v>
      </c>
      <c r="W75" s="190">
        <v>198</v>
      </c>
      <c r="X75" s="190">
        <v>204</v>
      </c>
      <c r="Y75" s="172">
        <v>112</v>
      </c>
      <c r="Z75" s="172">
        <v>112</v>
      </c>
      <c r="AA75" s="190">
        <v>206</v>
      </c>
      <c r="AB75" s="190">
        <v>236</v>
      </c>
      <c r="AC75" s="190">
        <v>211</v>
      </c>
      <c r="AD75" s="190">
        <v>225</v>
      </c>
      <c r="AE75" s="190">
        <v>206</v>
      </c>
      <c r="AF75" s="190">
        <v>180</v>
      </c>
      <c r="AG75" s="190">
        <v>205</v>
      </c>
      <c r="AH75" s="190">
        <v>182</v>
      </c>
      <c r="AI75" s="190">
        <v>192</v>
      </c>
      <c r="AJ75" s="190">
        <v>183</v>
      </c>
      <c r="AK75" s="172">
        <v>112</v>
      </c>
      <c r="AL75" s="172">
        <v>112</v>
      </c>
      <c r="AM75" s="265">
        <v>221.4</v>
      </c>
      <c r="AN75" s="265">
        <v>193.9</v>
      </c>
      <c r="AO75" s="183">
        <v>120</v>
      </c>
      <c r="AP75" s="184">
        <v>120</v>
      </c>
      <c r="AQ75" s="182">
        <v>128.57142857142861</v>
      </c>
      <c r="AR75" s="182">
        <v>112</v>
      </c>
      <c r="AS75" s="182"/>
      <c r="AT75" s="182"/>
      <c r="AU75" s="182"/>
      <c r="AV75" s="182"/>
      <c r="AW75" s="182">
        <v>5</v>
      </c>
      <c r="AX75" s="182">
        <v>3</v>
      </c>
      <c r="AY75" s="182"/>
      <c r="AZ75" s="182"/>
      <c r="BA75" s="182"/>
      <c r="BB75" s="182"/>
      <c r="BC75" s="182"/>
      <c r="BD75" s="182"/>
      <c r="BE75" s="182"/>
      <c r="BF75" s="182"/>
      <c r="BG75" s="182"/>
      <c r="BH75" s="182">
        <v>4</v>
      </c>
      <c r="BI75" s="182">
        <v>4</v>
      </c>
      <c r="BJ75" s="182">
        <v>2</v>
      </c>
      <c r="BK75" s="182"/>
      <c r="BL75" s="182"/>
      <c r="BM75" s="182"/>
      <c r="BN75" s="182"/>
      <c r="BO75" s="182"/>
      <c r="BP75" s="182"/>
      <c r="BQ75" s="228" t="s">
        <v>256</v>
      </c>
      <c r="BR75" s="228" t="s">
        <v>257</v>
      </c>
      <c r="BS75" s="228"/>
      <c r="BT75" s="228"/>
      <c r="BU75" s="228">
        <v>1</v>
      </c>
      <c r="BV75" s="228" t="s">
        <v>258</v>
      </c>
      <c r="BW75" s="228" t="s">
        <v>173</v>
      </c>
      <c r="BX75" s="186">
        <v>0</v>
      </c>
      <c r="BY75" s="182">
        <v>8</v>
      </c>
      <c r="BZ75" s="182">
        <v>2</v>
      </c>
      <c r="CA75" s="182">
        <v>2</v>
      </c>
      <c r="CB75" s="182">
        <v>10</v>
      </c>
      <c r="CC75" s="182">
        <v>2.5</v>
      </c>
      <c r="CD75" s="182">
        <v>2</v>
      </c>
      <c r="CE75" s="228">
        <v>1</v>
      </c>
      <c r="CF75" s="228">
        <v>2</v>
      </c>
      <c r="CG75" s="113">
        <v>1</v>
      </c>
      <c r="CH75" s="113">
        <v>0</v>
      </c>
      <c r="CI75" s="113">
        <v>0</v>
      </c>
      <c r="CJ75" s="113">
        <v>0</v>
      </c>
      <c r="CK75" s="113">
        <v>0</v>
      </c>
      <c r="CL75" s="113">
        <v>0</v>
      </c>
      <c r="CM75" s="113">
        <v>0</v>
      </c>
      <c r="CN75" s="185">
        <v>4.5</v>
      </c>
      <c r="CO75" s="181">
        <v>4</v>
      </c>
      <c r="CP75" s="187">
        <v>1.125</v>
      </c>
      <c r="CQ75" s="173">
        <v>2.3195876288659791E-2</v>
      </c>
      <c r="CR75" s="173">
        <v>2.0618556701030931E-2</v>
      </c>
      <c r="CS75" s="173">
        <v>2.3207839092315621E-2</v>
      </c>
      <c r="CT75" s="173">
        <v>2.0629190304280561E-2</v>
      </c>
      <c r="CU75" s="253">
        <v>2791</v>
      </c>
      <c r="CV75" s="220">
        <v>-1</v>
      </c>
      <c r="CW75" s="254">
        <f t="shared" si="7"/>
        <v>0</v>
      </c>
      <c r="CX75" s="15">
        <f t="shared" si="8"/>
        <v>18</v>
      </c>
      <c r="CY75" s="241">
        <f t="shared" si="9"/>
        <v>5</v>
      </c>
      <c r="CZ75" s="241" t="str">
        <f>IFERROR(ROUND(CY75/#REF!,1),"")</f>
        <v/>
      </c>
      <c r="DA75" s="254">
        <f t="shared" si="10"/>
        <v>5</v>
      </c>
      <c r="DB75" s="246">
        <f t="shared" si="11"/>
        <v>1</v>
      </c>
      <c r="DD75" s="15" t="str">
        <f>IFERROR(#REF!-AO75,"")</f>
        <v/>
      </c>
      <c r="DF75" s="266" t="str">
        <f>IFERROR(#REF!-L75,"")</f>
        <v/>
      </c>
      <c r="DG75" s="228" t="e">
        <f>IF(#REF!&gt;AP75,0,1)</f>
        <v>#REF!</v>
      </c>
      <c r="DH75" s="228">
        <f t="shared" si="12"/>
        <v>1</v>
      </c>
      <c r="DI75" s="228">
        <f t="shared" si="13"/>
        <v>1</v>
      </c>
      <c r="DJ75" s="228"/>
      <c r="DK75" s="228"/>
      <c r="DL75" s="228"/>
      <c r="DM75" s="228"/>
      <c r="DN75" s="228"/>
      <c r="DO75" s="228"/>
      <c r="DP75" s="228"/>
      <c r="DQ75" s="228"/>
      <c r="DR75" s="228"/>
      <c r="DS75" s="228"/>
      <c r="DT75" s="228"/>
      <c r="DU75" s="228"/>
      <c r="DV75" s="228"/>
      <c r="DW75" s="228"/>
      <c r="DX75" s="228"/>
      <c r="DY75" s="228"/>
      <c r="DZ75" s="228"/>
      <c r="EA75" s="228"/>
      <c r="EB75" s="228"/>
    </row>
    <row r="76" spans="1:132" s="195" customFormat="1" ht="31.5" customHeight="1" x14ac:dyDescent="0.2">
      <c r="A76" s="191">
        <v>2022</v>
      </c>
      <c r="B76" s="171">
        <v>1</v>
      </c>
      <c r="C76" s="261">
        <v>44564</v>
      </c>
      <c r="D76" s="171">
        <v>376</v>
      </c>
      <c r="E76" s="171">
        <v>438</v>
      </c>
      <c r="F76" s="171">
        <v>7</v>
      </c>
      <c r="G76" s="194" t="s">
        <v>216</v>
      </c>
      <c r="H76" s="241" t="s">
        <v>217</v>
      </c>
      <c r="I76" s="241" t="s">
        <v>169</v>
      </c>
      <c r="J76" s="241">
        <v>3</v>
      </c>
      <c r="K76" s="241">
        <v>2</v>
      </c>
      <c r="L76" s="262">
        <v>335</v>
      </c>
      <c r="M76" s="263">
        <v>315</v>
      </c>
      <c r="N76" s="264">
        <v>358</v>
      </c>
      <c r="O76" s="190">
        <v>496</v>
      </c>
      <c r="P76" s="190">
        <v>503</v>
      </c>
      <c r="Q76" s="190">
        <v>473</v>
      </c>
      <c r="R76" s="190">
        <v>485</v>
      </c>
      <c r="S76" s="190">
        <v>469</v>
      </c>
      <c r="T76" s="190">
        <v>359</v>
      </c>
      <c r="U76" s="190">
        <v>359</v>
      </c>
      <c r="V76" s="190">
        <v>359</v>
      </c>
      <c r="W76" s="190">
        <v>358</v>
      </c>
      <c r="X76" s="190">
        <v>358</v>
      </c>
      <c r="Y76" s="172">
        <v>132</v>
      </c>
      <c r="Z76" s="172">
        <v>130</v>
      </c>
      <c r="AA76" s="190">
        <v>454</v>
      </c>
      <c r="AB76" s="190">
        <v>446</v>
      </c>
      <c r="AC76" s="190">
        <v>447</v>
      </c>
      <c r="AD76" s="190">
        <v>478</v>
      </c>
      <c r="AE76" s="190">
        <v>457</v>
      </c>
      <c r="AF76" s="190">
        <v>376</v>
      </c>
      <c r="AG76" s="190">
        <v>351</v>
      </c>
      <c r="AH76" s="190">
        <v>357</v>
      </c>
      <c r="AI76" s="190">
        <v>347</v>
      </c>
      <c r="AJ76" s="190">
        <v>355</v>
      </c>
      <c r="AK76" s="172">
        <v>140</v>
      </c>
      <c r="AL76" s="172">
        <v>144</v>
      </c>
      <c r="AM76" s="265">
        <v>470.8</v>
      </c>
      <c r="AN76" s="265">
        <v>357.9</v>
      </c>
      <c r="AO76" s="183">
        <v>75</v>
      </c>
      <c r="AP76" s="184">
        <v>144</v>
      </c>
      <c r="AQ76" s="182">
        <v>79.120879120879124</v>
      </c>
      <c r="AR76" s="182">
        <v>136.5</v>
      </c>
      <c r="AS76" s="182"/>
      <c r="AT76" s="182"/>
      <c r="AU76" s="182"/>
      <c r="AV76" s="182"/>
      <c r="AW76" s="182"/>
      <c r="AX76" s="182"/>
      <c r="AY76" s="182"/>
      <c r="AZ76" s="182"/>
      <c r="BA76" s="182"/>
      <c r="BB76" s="182"/>
      <c r="BC76" s="182"/>
      <c r="BD76" s="182"/>
      <c r="BE76" s="182"/>
      <c r="BF76" s="182"/>
      <c r="BG76" s="182"/>
      <c r="BH76" s="182"/>
      <c r="BI76" s="182"/>
      <c r="BJ76" s="182"/>
      <c r="BK76" s="182"/>
      <c r="BL76" s="182"/>
      <c r="BM76" s="182"/>
      <c r="BN76" s="182"/>
      <c r="BO76" s="182"/>
      <c r="BP76" s="182"/>
      <c r="BQ76" s="228" t="s">
        <v>185</v>
      </c>
      <c r="BR76" s="228" t="s">
        <v>186</v>
      </c>
      <c r="BS76" s="228" t="s">
        <v>218</v>
      </c>
      <c r="BT76" s="228" t="s">
        <v>188</v>
      </c>
      <c r="BU76" s="228">
        <v>1</v>
      </c>
      <c r="BV76" s="228" t="s">
        <v>219</v>
      </c>
      <c r="BW76" s="228" t="s">
        <v>173</v>
      </c>
      <c r="BX76" s="186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228">
        <v>0</v>
      </c>
      <c r="CF76" s="228">
        <v>0</v>
      </c>
      <c r="CG76" s="113">
        <v>0</v>
      </c>
      <c r="CH76" s="113">
        <v>0</v>
      </c>
      <c r="CI76" s="113">
        <v>0</v>
      </c>
      <c r="CJ76" s="113">
        <v>0</v>
      </c>
      <c r="CK76" s="113">
        <v>0</v>
      </c>
      <c r="CL76" s="113">
        <v>0</v>
      </c>
      <c r="CM76" s="113">
        <v>0</v>
      </c>
      <c r="CN76" s="185">
        <v>0</v>
      </c>
      <c r="CO76" s="181">
        <v>0</v>
      </c>
      <c r="CP76" s="187"/>
      <c r="CQ76" s="173">
        <v>0</v>
      </c>
      <c r="CR76" s="173">
        <v>0</v>
      </c>
      <c r="CS76" s="173">
        <v>0</v>
      </c>
      <c r="CT76" s="173">
        <v>0</v>
      </c>
      <c r="CU76" s="253">
        <v>2791</v>
      </c>
      <c r="CV76" s="220">
        <v>-1</v>
      </c>
      <c r="CW76" s="254">
        <f t="shared" si="7"/>
        <v>0</v>
      </c>
      <c r="CX76" s="15">
        <f t="shared" si="8"/>
        <v>0</v>
      </c>
      <c r="CY76" s="241">
        <f t="shared" si="9"/>
        <v>0</v>
      </c>
      <c r="CZ76" s="241" t="str">
        <f>IFERROR(ROUND(CY76/#REF!,1),"")</f>
        <v/>
      </c>
      <c r="DA76" s="254">
        <f t="shared" si="10"/>
        <v>0</v>
      </c>
      <c r="DB76" s="246" t="str">
        <f t="shared" si="11"/>
        <v/>
      </c>
      <c r="DD76" s="15" t="str">
        <f>IFERROR(#REF!-AO76,"")</f>
        <v/>
      </c>
      <c r="DF76" s="266" t="str">
        <f>IFERROR(#REF!-L76,"")</f>
        <v/>
      </c>
      <c r="DG76" s="228" t="e">
        <f>IF(#REF!&gt;AP76,0,1)</f>
        <v>#REF!</v>
      </c>
      <c r="DH76" s="228">
        <f t="shared" si="12"/>
        <v>1</v>
      </c>
      <c r="DI76" s="228">
        <f t="shared" si="13"/>
        <v>1</v>
      </c>
      <c r="DJ76" s="228"/>
      <c r="DK76" s="228"/>
      <c r="DL76" s="228"/>
      <c r="DM76" s="228"/>
      <c r="DN76" s="228"/>
      <c r="DO76" s="228"/>
      <c r="DP76" s="228"/>
      <c r="DQ76" s="228"/>
      <c r="DR76" s="228"/>
      <c r="DS76" s="228"/>
      <c r="DT76" s="228"/>
      <c r="DU76" s="228"/>
      <c r="DV76" s="228"/>
      <c r="DW76" s="228"/>
      <c r="DX76" s="228"/>
      <c r="DY76" s="228"/>
      <c r="DZ76" s="228"/>
      <c r="EA76" s="228"/>
      <c r="EB76" s="228"/>
    </row>
    <row r="77" spans="1:132" s="195" customFormat="1" ht="31.5" customHeight="1" x14ac:dyDescent="0.2">
      <c r="A77" s="191">
        <v>2022</v>
      </c>
      <c r="B77" s="171">
        <v>1</v>
      </c>
      <c r="C77" s="261">
        <v>44564</v>
      </c>
      <c r="D77" s="171">
        <v>419</v>
      </c>
      <c r="E77" s="171">
        <v>670</v>
      </c>
      <c r="F77" s="171">
        <v>7</v>
      </c>
      <c r="G77" s="194" t="s">
        <v>235</v>
      </c>
      <c r="H77" s="241" t="s">
        <v>236</v>
      </c>
      <c r="I77" s="241" t="s">
        <v>169</v>
      </c>
      <c r="J77" s="241">
        <v>4</v>
      </c>
      <c r="K77" s="241">
        <v>2</v>
      </c>
      <c r="L77" s="262">
        <v>298</v>
      </c>
      <c r="M77" s="263">
        <v>280</v>
      </c>
      <c r="N77" s="264">
        <v>319</v>
      </c>
      <c r="O77" s="190">
        <v>256</v>
      </c>
      <c r="P77" s="190">
        <v>220</v>
      </c>
      <c r="Q77" s="190"/>
      <c r="R77" s="190"/>
      <c r="S77" s="190"/>
      <c r="T77" s="190">
        <v>180</v>
      </c>
      <c r="U77" s="190">
        <v>178</v>
      </c>
      <c r="V77" s="190"/>
      <c r="W77" s="190"/>
      <c r="X77" s="190"/>
      <c r="Y77" s="172">
        <v>159</v>
      </c>
      <c r="Z77" s="172"/>
      <c r="AA77" s="190"/>
      <c r="AB77" s="190"/>
      <c r="AC77" s="190"/>
      <c r="AD77" s="190"/>
      <c r="AE77" s="190"/>
      <c r="AF77" s="190"/>
      <c r="AG77" s="190"/>
      <c r="AH77" s="190"/>
      <c r="AI77" s="190"/>
      <c r="AJ77" s="190"/>
      <c r="AK77" s="172"/>
      <c r="AL77" s="172"/>
      <c r="AM77" s="265">
        <v>238</v>
      </c>
      <c r="AN77" s="265">
        <v>179</v>
      </c>
      <c r="AO77" s="183">
        <v>96</v>
      </c>
      <c r="AP77" s="184">
        <v>150</v>
      </c>
      <c r="AQ77" s="182">
        <v>90.566037735849051</v>
      </c>
      <c r="AR77" s="182">
        <v>159</v>
      </c>
      <c r="AS77" s="182"/>
      <c r="AT77" s="182"/>
      <c r="AU77" s="182"/>
      <c r="AV77" s="182">
        <v>1</v>
      </c>
      <c r="AW77" s="182">
        <v>4</v>
      </c>
      <c r="AX77" s="182">
        <v>3</v>
      </c>
      <c r="AY77" s="182"/>
      <c r="AZ77" s="182"/>
      <c r="BA77" s="182"/>
      <c r="BB77" s="182"/>
      <c r="BC77" s="182"/>
      <c r="BD77" s="182"/>
      <c r="BE77" s="182"/>
      <c r="BF77" s="182"/>
      <c r="BG77" s="182"/>
      <c r="BH77" s="182"/>
      <c r="BI77" s="182"/>
      <c r="BJ77" s="182"/>
      <c r="BK77" s="182"/>
      <c r="BL77" s="182"/>
      <c r="BM77" s="182"/>
      <c r="BN77" s="182"/>
      <c r="BO77" s="182"/>
      <c r="BP77" s="182"/>
      <c r="BQ77" s="228" t="s">
        <v>185</v>
      </c>
      <c r="BR77" s="228" t="s">
        <v>186</v>
      </c>
      <c r="BS77" s="228" t="s">
        <v>237</v>
      </c>
      <c r="BT77" s="228" t="s">
        <v>188</v>
      </c>
      <c r="BU77" s="228">
        <v>1</v>
      </c>
      <c r="BV77" s="228" t="s">
        <v>238</v>
      </c>
      <c r="BW77" s="228" t="s">
        <v>173</v>
      </c>
      <c r="BX77" s="186">
        <v>0</v>
      </c>
      <c r="BY77" s="182">
        <v>8</v>
      </c>
      <c r="BZ77" s="182">
        <v>4</v>
      </c>
      <c r="CA77" s="182">
        <v>4</v>
      </c>
      <c r="CB77" s="182">
        <v>0</v>
      </c>
      <c r="CC77" s="182">
        <v>0</v>
      </c>
      <c r="CD77" s="182">
        <v>0</v>
      </c>
      <c r="CE77" s="228">
        <v>0</v>
      </c>
      <c r="CF77" s="228">
        <v>2</v>
      </c>
      <c r="CG77" s="113">
        <v>1</v>
      </c>
      <c r="CH77" s="113">
        <v>0</v>
      </c>
      <c r="CI77" s="113">
        <v>0</v>
      </c>
      <c r="CJ77" s="113">
        <v>0</v>
      </c>
      <c r="CK77" s="113">
        <v>0</v>
      </c>
      <c r="CL77" s="113">
        <v>0</v>
      </c>
      <c r="CM77" s="113">
        <v>0</v>
      </c>
      <c r="CN77" s="185">
        <v>4</v>
      </c>
      <c r="CO77" s="181">
        <v>4</v>
      </c>
      <c r="CP77" s="187">
        <v>1</v>
      </c>
      <c r="CQ77" s="173">
        <v>1.342281879194631E-2</v>
      </c>
      <c r="CR77" s="173">
        <v>1.342281879194631E-2</v>
      </c>
      <c r="CS77" s="173">
        <v>2.23463687150838E-2</v>
      </c>
      <c r="CT77" s="173">
        <v>2.23463687150838E-2</v>
      </c>
      <c r="CU77" s="253">
        <v>2791</v>
      </c>
      <c r="CV77" s="220">
        <v>-1</v>
      </c>
      <c r="CW77" s="254">
        <f t="shared" si="7"/>
        <v>0</v>
      </c>
      <c r="CX77" s="15">
        <f t="shared" si="8"/>
        <v>8</v>
      </c>
      <c r="CY77" s="241">
        <f t="shared" si="9"/>
        <v>4</v>
      </c>
      <c r="CZ77" s="241" t="str">
        <f>IFERROR(ROUND(CY77/#REF!,1),"")</f>
        <v/>
      </c>
      <c r="DA77" s="254">
        <f t="shared" si="10"/>
        <v>4</v>
      </c>
      <c r="DB77" s="246">
        <f t="shared" si="11"/>
        <v>1</v>
      </c>
      <c r="DD77" s="15" t="str">
        <f>IFERROR(#REF!-AO77,"")</f>
        <v/>
      </c>
      <c r="DF77" s="266" t="str">
        <f>IFERROR(#REF!-L77,"")</f>
        <v/>
      </c>
      <c r="DG77" s="228" t="e">
        <f>IF(#REF!&gt;AP77,0,1)</f>
        <v>#REF!</v>
      </c>
      <c r="DH77" s="228">
        <f t="shared" si="12"/>
        <v>0</v>
      </c>
      <c r="DI77" s="228">
        <f t="shared" si="13"/>
        <v>1</v>
      </c>
      <c r="DJ77" s="228"/>
      <c r="DK77" s="228"/>
      <c r="DL77" s="228"/>
      <c r="DM77" s="228"/>
      <c r="DN77" s="228"/>
      <c r="DO77" s="228"/>
      <c r="DP77" s="228"/>
      <c r="DQ77" s="228"/>
      <c r="DR77" s="228"/>
      <c r="DS77" s="228"/>
      <c r="DT77" s="228"/>
      <c r="DU77" s="228"/>
      <c r="DV77" s="228"/>
      <c r="DW77" s="228"/>
      <c r="DX77" s="228"/>
      <c r="DY77" s="228"/>
      <c r="DZ77" s="228"/>
      <c r="EA77" s="228"/>
      <c r="EB77" s="228"/>
    </row>
    <row r="78" spans="1:132" s="195" customFormat="1" ht="31.5" customHeight="1" x14ac:dyDescent="0.2">
      <c r="A78" s="191">
        <v>2022</v>
      </c>
      <c r="B78" s="171">
        <v>1</v>
      </c>
      <c r="C78" s="261">
        <v>44564</v>
      </c>
      <c r="D78" s="171">
        <v>423</v>
      </c>
      <c r="E78" s="171">
        <v>669</v>
      </c>
      <c r="F78" s="171">
        <v>7</v>
      </c>
      <c r="G78" s="194" t="s">
        <v>279</v>
      </c>
      <c r="H78" s="241" t="s">
        <v>280</v>
      </c>
      <c r="I78" s="241" t="s">
        <v>169</v>
      </c>
      <c r="J78" s="241">
        <v>2</v>
      </c>
      <c r="K78" s="241">
        <v>2</v>
      </c>
      <c r="L78" s="262">
        <v>954</v>
      </c>
      <c r="M78" s="263">
        <v>897</v>
      </c>
      <c r="N78" s="264">
        <v>1021</v>
      </c>
      <c r="O78" s="190"/>
      <c r="P78" s="190"/>
      <c r="Q78" s="190"/>
      <c r="R78" s="190"/>
      <c r="S78" s="190"/>
      <c r="T78" s="190"/>
      <c r="U78" s="190"/>
      <c r="V78" s="190"/>
      <c r="W78" s="190"/>
      <c r="X78" s="190"/>
      <c r="Y78" s="172"/>
      <c r="Z78" s="172">
        <v>228</v>
      </c>
      <c r="AA78" s="190"/>
      <c r="AB78" s="190"/>
      <c r="AC78" s="190"/>
      <c r="AD78" s="190"/>
      <c r="AE78" s="190"/>
      <c r="AF78" s="190"/>
      <c r="AG78" s="190"/>
      <c r="AH78" s="190"/>
      <c r="AI78" s="190"/>
      <c r="AJ78" s="190"/>
      <c r="AK78" s="172">
        <v>183</v>
      </c>
      <c r="AL78" s="172">
        <v>176</v>
      </c>
      <c r="AM78" s="265"/>
      <c r="AN78" s="265"/>
      <c r="AO78" s="183">
        <v>40</v>
      </c>
      <c r="AP78" s="184">
        <v>180</v>
      </c>
      <c r="AQ78" s="182">
        <v>36.797274275979561</v>
      </c>
      <c r="AR78" s="182">
        <v>195.66666666666671</v>
      </c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>
        <v>8</v>
      </c>
      <c r="BI78" s="182">
        <v>4</v>
      </c>
      <c r="BJ78" s="182">
        <v>4</v>
      </c>
      <c r="BK78" s="182"/>
      <c r="BL78" s="182"/>
      <c r="BM78" s="182"/>
      <c r="BN78" s="182"/>
      <c r="BO78" s="182"/>
      <c r="BP78" s="182"/>
      <c r="BQ78" s="228" t="s">
        <v>185</v>
      </c>
      <c r="BR78" s="228" t="s">
        <v>186</v>
      </c>
      <c r="BS78" s="228" t="s">
        <v>281</v>
      </c>
      <c r="BT78" s="228" t="s">
        <v>188</v>
      </c>
      <c r="BU78" s="228">
        <v>1</v>
      </c>
      <c r="BV78" s="228" t="s">
        <v>279</v>
      </c>
      <c r="BW78" s="228" t="s">
        <v>173</v>
      </c>
      <c r="BX78" s="186">
        <v>0</v>
      </c>
      <c r="BY78" s="182">
        <v>0</v>
      </c>
      <c r="BZ78" s="182">
        <v>0</v>
      </c>
      <c r="CA78" s="182">
        <v>0</v>
      </c>
      <c r="CB78" s="182">
        <v>16</v>
      </c>
      <c r="CC78" s="182">
        <v>8</v>
      </c>
      <c r="CD78" s="182">
        <v>8</v>
      </c>
      <c r="CE78" s="228">
        <v>4</v>
      </c>
      <c r="CF78" s="228">
        <v>2</v>
      </c>
      <c r="CG78" s="113">
        <v>2</v>
      </c>
      <c r="CH78" s="113">
        <v>0</v>
      </c>
      <c r="CI78" s="113">
        <v>0</v>
      </c>
      <c r="CJ78" s="113">
        <v>0</v>
      </c>
      <c r="CK78" s="113">
        <v>0</v>
      </c>
      <c r="CL78" s="113">
        <v>0</v>
      </c>
      <c r="CM78" s="113">
        <v>0</v>
      </c>
      <c r="CN78" s="185">
        <v>8</v>
      </c>
      <c r="CO78" s="181">
        <v>8</v>
      </c>
      <c r="CP78" s="187">
        <v>1</v>
      </c>
      <c r="CQ78" s="173">
        <v>8.385744234800839E-3</v>
      </c>
      <c r="CR78" s="173">
        <v>8.385744234800839E-3</v>
      </c>
      <c r="CS78" s="173"/>
      <c r="CT78" s="173"/>
      <c r="CU78" s="253">
        <v>2791</v>
      </c>
      <c r="CV78" s="220"/>
      <c r="CW78" s="254">
        <f t="shared" si="7"/>
        <v>0</v>
      </c>
      <c r="CX78" s="15">
        <f t="shared" si="8"/>
        <v>16</v>
      </c>
      <c r="CY78" s="241">
        <f t="shared" si="9"/>
        <v>8</v>
      </c>
      <c r="CZ78" s="241" t="str">
        <f>IFERROR(ROUND(CY78/#REF!,1),"")</f>
        <v/>
      </c>
      <c r="DA78" s="254">
        <f t="shared" si="10"/>
        <v>8</v>
      </c>
      <c r="DB78" s="246">
        <f t="shared" si="11"/>
        <v>1</v>
      </c>
      <c r="DD78" s="15" t="str">
        <f>IFERROR(#REF!-AO78,"")</f>
        <v/>
      </c>
      <c r="DF78" s="266" t="str">
        <f>IFERROR(#REF!-L78,"")</f>
        <v/>
      </c>
      <c r="DG78" s="228" t="e">
        <f>IF(#REF!&gt;AP78,0,1)</f>
        <v>#REF!</v>
      </c>
      <c r="DH78" s="228">
        <f t="shared" si="12"/>
        <v>0</v>
      </c>
      <c r="DI78" s="228">
        <f t="shared" si="13"/>
        <v>1</v>
      </c>
      <c r="DJ78" s="228"/>
      <c r="DK78" s="228"/>
      <c r="DL78" s="228"/>
      <c r="DM78" s="228"/>
      <c r="DN78" s="228"/>
      <c r="DO78" s="228"/>
      <c r="DP78" s="228"/>
      <c r="DQ78" s="228"/>
      <c r="DR78" s="228"/>
      <c r="DS78" s="228"/>
      <c r="DT78" s="228"/>
      <c r="DU78" s="228"/>
      <c r="DV78" s="228"/>
      <c r="DW78" s="228"/>
      <c r="DX78" s="228"/>
      <c r="DY78" s="228"/>
      <c r="DZ78" s="228"/>
      <c r="EA78" s="228"/>
      <c r="EB78" s="228"/>
    </row>
    <row r="79" spans="1:132" s="195" customFormat="1" ht="31.5" customHeight="1" x14ac:dyDescent="0.2">
      <c r="A79" s="191">
        <v>2022</v>
      </c>
      <c r="B79" s="171">
        <v>1</v>
      </c>
      <c r="C79" s="261">
        <v>44564</v>
      </c>
      <c r="D79" s="171">
        <v>125</v>
      </c>
      <c r="E79" s="171">
        <v>690</v>
      </c>
      <c r="F79" s="171">
        <v>8</v>
      </c>
      <c r="G79" s="194" t="s">
        <v>259</v>
      </c>
      <c r="H79" s="241" t="s">
        <v>260</v>
      </c>
      <c r="I79" s="241" t="s">
        <v>169</v>
      </c>
      <c r="J79" s="241">
        <v>4</v>
      </c>
      <c r="K79" s="241">
        <v>4</v>
      </c>
      <c r="L79" s="262">
        <v>170</v>
      </c>
      <c r="M79" s="263">
        <v>153</v>
      </c>
      <c r="N79" s="264">
        <v>187</v>
      </c>
      <c r="O79" s="190">
        <v>190</v>
      </c>
      <c r="P79" s="190">
        <v>194</v>
      </c>
      <c r="Q79" s="190">
        <v>185</v>
      </c>
      <c r="R79" s="190">
        <v>192</v>
      </c>
      <c r="S79" s="190">
        <v>195</v>
      </c>
      <c r="T79" s="190">
        <v>170</v>
      </c>
      <c r="U79" s="190">
        <v>167</v>
      </c>
      <c r="V79" s="190">
        <v>171</v>
      </c>
      <c r="W79" s="190">
        <v>175</v>
      </c>
      <c r="X79" s="190">
        <v>179</v>
      </c>
      <c r="Y79" s="172">
        <v>112</v>
      </c>
      <c r="Z79" s="172">
        <v>112</v>
      </c>
      <c r="AA79" s="190">
        <v>188</v>
      </c>
      <c r="AB79" s="190">
        <v>203</v>
      </c>
      <c r="AC79" s="190">
        <v>199</v>
      </c>
      <c r="AD79" s="190">
        <v>213</v>
      </c>
      <c r="AE79" s="190">
        <v>210</v>
      </c>
      <c r="AF79" s="190">
        <v>163</v>
      </c>
      <c r="AG79" s="190">
        <v>176</v>
      </c>
      <c r="AH79" s="190">
        <v>159</v>
      </c>
      <c r="AI79" s="190">
        <v>180</v>
      </c>
      <c r="AJ79" s="190">
        <v>166</v>
      </c>
      <c r="AK79" s="172">
        <v>112</v>
      </c>
      <c r="AL79" s="172">
        <v>112</v>
      </c>
      <c r="AM79" s="265">
        <v>196.9</v>
      </c>
      <c r="AN79" s="265">
        <v>170.6</v>
      </c>
      <c r="AO79" s="183">
        <v>120</v>
      </c>
      <c r="AP79" s="184">
        <v>120</v>
      </c>
      <c r="AQ79" s="182">
        <v>128.57142857142861</v>
      </c>
      <c r="AR79" s="182">
        <v>112</v>
      </c>
      <c r="AS79" s="182"/>
      <c r="AT79" s="182"/>
      <c r="AU79" s="182"/>
      <c r="AV79" s="182"/>
      <c r="AW79" s="182">
        <v>2</v>
      </c>
      <c r="AX79" s="182">
        <v>4</v>
      </c>
      <c r="AY79" s="182"/>
      <c r="AZ79" s="182"/>
      <c r="BA79" s="182"/>
      <c r="BB79" s="182"/>
      <c r="BC79" s="182"/>
      <c r="BD79" s="182"/>
      <c r="BE79" s="182"/>
      <c r="BF79" s="182"/>
      <c r="BG79" s="182"/>
      <c r="BH79" s="182">
        <v>3</v>
      </c>
      <c r="BI79" s="182">
        <v>3</v>
      </c>
      <c r="BJ79" s="182">
        <v>3</v>
      </c>
      <c r="BK79" s="182"/>
      <c r="BL79" s="182"/>
      <c r="BM79" s="182"/>
      <c r="BN79" s="182"/>
      <c r="BO79" s="182"/>
      <c r="BP79" s="182"/>
      <c r="BQ79" s="228" t="s">
        <v>256</v>
      </c>
      <c r="BR79" s="228" t="s">
        <v>257</v>
      </c>
      <c r="BS79" s="228"/>
      <c r="BT79" s="228"/>
      <c r="BU79" s="228">
        <v>1</v>
      </c>
      <c r="BV79" s="228" t="s">
        <v>258</v>
      </c>
      <c r="BW79" s="228" t="s">
        <v>173</v>
      </c>
      <c r="BX79" s="186">
        <v>0</v>
      </c>
      <c r="BY79" s="182">
        <v>6</v>
      </c>
      <c r="BZ79" s="182">
        <v>1.5</v>
      </c>
      <c r="CA79" s="182">
        <v>1</v>
      </c>
      <c r="CB79" s="182">
        <v>9</v>
      </c>
      <c r="CC79" s="182">
        <v>2.25</v>
      </c>
      <c r="CD79" s="182">
        <v>2</v>
      </c>
      <c r="CE79" s="228">
        <v>0</v>
      </c>
      <c r="CF79" s="228">
        <v>1</v>
      </c>
      <c r="CG79" s="113">
        <v>1</v>
      </c>
      <c r="CH79" s="113">
        <v>0</v>
      </c>
      <c r="CI79" s="113">
        <v>0</v>
      </c>
      <c r="CJ79" s="113">
        <v>0</v>
      </c>
      <c r="CK79" s="113">
        <v>0</v>
      </c>
      <c r="CL79" s="113">
        <v>0</v>
      </c>
      <c r="CM79" s="113">
        <v>0</v>
      </c>
      <c r="CN79" s="185">
        <v>3.75</v>
      </c>
      <c r="CO79" s="181">
        <v>3</v>
      </c>
      <c r="CP79" s="187">
        <v>1.25</v>
      </c>
      <c r="CQ79" s="173">
        <v>2.205882352941177E-2</v>
      </c>
      <c r="CR79" s="173">
        <v>1.7647058823529412E-2</v>
      </c>
      <c r="CS79" s="173">
        <v>2.1981242672919111E-2</v>
      </c>
      <c r="CT79" s="173">
        <v>1.7584994138335291E-2</v>
      </c>
      <c r="CU79" s="253">
        <v>2791</v>
      </c>
      <c r="CV79" s="220">
        <v>-1</v>
      </c>
      <c r="CW79" s="254">
        <f t="shared" si="7"/>
        <v>0</v>
      </c>
      <c r="CX79" s="15">
        <f t="shared" si="8"/>
        <v>15</v>
      </c>
      <c r="CY79" s="241">
        <f t="shared" si="9"/>
        <v>4</v>
      </c>
      <c r="CZ79" s="241" t="str">
        <f>IFERROR(ROUND(CY79/#REF!,1),"")</f>
        <v/>
      </c>
      <c r="DA79" s="254">
        <f t="shared" si="10"/>
        <v>4</v>
      </c>
      <c r="DB79" s="246">
        <f t="shared" si="11"/>
        <v>1</v>
      </c>
      <c r="DD79" s="15" t="str">
        <f>IFERROR(#REF!-AO79,"")</f>
        <v/>
      </c>
      <c r="DF79" s="266" t="str">
        <f>IFERROR(#REF!-L79,"")</f>
        <v/>
      </c>
      <c r="DG79" s="228" t="e">
        <f>IF(#REF!&gt;AP79,0,1)</f>
        <v>#REF!</v>
      </c>
      <c r="DH79" s="228">
        <f t="shared" si="12"/>
        <v>1</v>
      </c>
      <c r="DI79" s="228">
        <f t="shared" si="13"/>
        <v>1</v>
      </c>
      <c r="DJ79" s="228"/>
      <c r="DK79" s="228"/>
      <c r="DL79" s="228"/>
      <c r="DM79" s="228"/>
      <c r="DN79" s="228"/>
      <c r="DO79" s="228"/>
      <c r="DP79" s="228"/>
      <c r="DQ79" s="228"/>
      <c r="DR79" s="228"/>
      <c r="DS79" s="228"/>
      <c r="DT79" s="228"/>
      <c r="DU79" s="228"/>
      <c r="DV79" s="228"/>
      <c r="DW79" s="228"/>
      <c r="DX79" s="228"/>
      <c r="DY79" s="228"/>
      <c r="DZ79" s="228"/>
      <c r="EA79" s="228"/>
      <c r="EB79" s="228"/>
    </row>
    <row r="80" spans="1:132" s="195" customFormat="1" ht="31.5" customHeight="1" x14ac:dyDescent="0.2">
      <c r="A80" s="191">
        <v>2022</v>
      </c>
      <c r="B80" s="171">
        <v>1</v>
      </c>
      <c r="C80" s="261">
        <v>44564</v>
      </c>
      <c r="D80" s="171">
        <v>376</v>
      </c>
      <c r="E80" s="171">
        <v>438</v>
      </c>
      <c r="F80" s="171">
        <v>8</v>
      </c>
      <c r="G80" s="194" t="s">
        <v>216</v>
      </c>
      <c r="H80" s="241" t="s">
        <v>217</v>
      </c>
      <c r="I80" s="241" t="s">
        <v>169</v>
      </c>
      <c r="J80" s="241">
        <v>3</v>
      </c>
      <c r="K80" s="241">
        <v>2</v>
      </c>
      <c r="L80" s="262">
        <v>335</v>
      </c>
      <c r="M80" s="263">
        <v>315</v>
      </c>
      <c r="N80" s="264">
        <v>358</v>
      </c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72">
        <v>132</v>
      </c>
      <c r="Z80" s="172">
        <v>130</v>
      </c>
      <c r="AA80" s="190"/>
      <c r="AB80" s="190"/>
      <c r="AC80" s="190"/>
      <c r="AD80" s="190"/>
      <c r="AE80" s="190"/>
      <c r="AF80" s="190"/>
      <c r="AG80" s="190"/>
      <c r="AH80" s="190"/>
      <c r="AI80" s="190"/>
      <c r="AJ80" s="190"/>
      <c r="AK80" s="172">
        <v>140</v>
      </c>
      <c r="AL80" s="172">
        <v>144</v>
      </c>
      <c r="AM80" s="265"/>
      <c r="AN80" s="265"/>
      <c r="AO80" s="183">
        <v>75</v>
      </c>
      <c r="AP80" s="184">
        <v>144</v>
      </c>
      <c r="AQ80" s="182">
        <v>79.120879120879124</v>
      </c>
      <c r="AR80" s="182">
        <v>136.5</v>
      </c>
      <c r="AS80" s="182"/>
      <c r="AT80" s="182"/>
      <c r="AU80" s="182"/>
      <c r="AV80" s="182"/>
      <c r="AW80" s="182">
        <v>4</v>
      </c>
      <c r="AX80" s="182">
        <v>5</v>
      </c>
      <c r="AY80" s="182"/>
      <c r="AZ80" s="182"/>
      <c r="BA80" s="182"/>
      <c r="BB80" s="182"/>
      <c r="BC80" s="182"/>
      <c r="BD80" s="182"/>
      <c r="BE80" s="182"/>
      <c r="BF80" s="182"/>
      <c r="BG80" s="182"/>
      <c r="BH80" s="182">
        <v>6</v>
      </c>
      <c r="BI80" s="182">
        <v>6</v>
      </c>
      <c r="BJ80" s="182">
        <v>2</v>
      </c>
      <c r="BK80" s="182"/>
      <c r="BL80" s="182"/>
      <c r="BM80" s="182"/>
      <c r="BN80" s="182"/>
      <c r="BO80" s="182"/>
      <c r="BP80" s="182"/>
      <c r="BQ80" s="228" t="s">
        <v>185</v>
      </c>
      <c r="BR80" s="228" t="s">
        <v>186</v>
      </c>
      <c r="BS80" s="228" t="s">
        <v>218</v>
      </c>
      <c r="BT80" s="228" t="s">
        <v>188</v>
      </c>
      <c r="BU80" s="228">
        <v>1</v>
      </c>
      <c r="BV80" s="228" t="s">
        <v>219</v>
      </c>
      <c r="BW80" s="228" t="s">
        <v>173</v>
      </c>
      <c r="BX80" s="186">
        <v>0</v>
      </c>
      <c r="BY80" s="182">
        <v>9</v>
      </c>
      <c r="BZ80" s="182">
        <v>4.5</v>
      </c>
      <c r="CA80" s="182">
        <v>4</v>
      </c>
      <c r="CB80" s="182">
        <v>14</v>
      </c>
      <c r="CC80" s="182">
        <v>7</v>
      </c>
      <c r="CD80" s="182">
        <v>7</v>
      </c>
      <c r="CE80" s="228">
        <v>3</v>
      </c>
      <c r="CF80" s="228">
        <v>5</v>
      </c>
      <c r="CG80" s="113">
        <v>3</v>
      </c>
      <c r="CH80" s="113">
        <v>0</v>
      </c>
      <c r="CI80" s="113">
        <v>0</v>
      </c>
      <c r="CJ80" s="113">
        <v>0</v>
      </c>
      <c r="CK80" s="113">
        <v>0</v>
      </c>
      <c r="CL80" s="113">
        <v>0</v>
      </c>
      <c r="CM80" s="113">
        <v>0</v>
      </c>
      <c r="CN80" s="185">
        <v>11.5</v>
      </c>
      <c r="CO80" s="181">
        <v>11</v>
      </c>
      <c r="CP80" s="187">
        <v>1.045454545454545</v>
      </c>
      <c r="CQ80" s="173">
        <v>3.4328358208955218E-2</v>
      </c>
      <c r="CR80" s="173">
        <v>3.2835820895522387E-2</v>
      </c>
      <c r="CS80" s="173"/>
      <c r="CT80" s="173"/>
      <c r="CU80" s="253">
        <v>2791</v>
      </c>
      <c r="CV80" s="220"/>
      <c r="CW80" s="254">
        <f t="shared" si="7"/>
        <v>0</v>
      </c>
      <c r="CX80" s="15">
        <f t="shared" si="8"/>
        <v>23</v>
      </c>
      <c r="CY80" s="241">
        <f t="shared" si="9"/>
        <v>12</v>
      </c>
      <c r="CZ80" s="241" t="str">
        <f>IFERROR(ROUND(CY80/#REF!,1),"")</f>
        <v/>
      </c>
      <c r="DA80" s="254">
        <f t="shared" si="10"/>
        <v>12</v>
      </c>
      <c r="DB80" s="246">
        <f t="shared" si="11"/>
        <v>1</v>
      </c>
      <c r="DD80" s="15" t="str">
        <f>IFERROR(#REF!-AO80,"")</f>
        <v/>
      </c>
      <c r="DF80" s="266" t="str">
        <f>IFERROR(#REF!-L80,"")</f>
        <v/>
      </c>
      <c r="DG80" s="228" t="e">
        <f>IF(#REF!&gt;AP80,0,1)</f>
        <v>#REF!</v>
      </c>
      <c r="DH80" s="228">
        <f t="shared" si="12"/>
        <v>0</v>
      </c>
      <c r="DI80" s="228">
        <f t="shared" si="13"/>
        <v>1</v>
      </c>
      <c r="DJ80" s="228"/>
      <c r="DK80" s="228"/>
      <c r="DL80" s="228"/>
      <c r="DM80" s="228"/>
      <c r="DN80" s="228"/>
      <c r="DO80" s="228"/>
      <c r="DP80" s="228"/>
      <c r="DQ80" s="228"/>
      <c r="DR80" s="228"/>
      <c r="DS80" s="228"/>
      <c r="DT80" s="228"/>
      <c r="DU80" s="228"/>
      <c r="DV80" s="228"/>
      <c r="DW80" s="228"/>
      <c r="DX80" s="228"/>
      <c r="DY80" s="228"/>
      <c r="DZ80" s="228"/>
      <c r="EA80" s="228"/>
      <c r="EB80" s="228"/>
    </row>
    <row r="81" spans="1:132" s="195" customFormat="1" ht="31.5" customHeight="1" x14ac:dyDescent="0.2">
      <c r="A81" s="191">
        <v>2022</v>
      </c>
      <c r="B81" s="171">
        <v>1</v>
      </c>
      <c r="C81" s="261">
        <v>44564</v>
      </c>
      <c r="D81" s="171">
        <v>159</v>
      </c>
      <c r="E81" s="171">
        <v>299</v>
      </c>
      <c r="F81" s="171">
        <v>30</v>
      </c>
      <c r="G81" s="194" t="s">
        <v>261</v>
      </c>
      <c r="H81" s="241" t="s">
        <v>262</v>
      </c>
      <c r="I81" s="241" t="s">
        <v>263</v>
      </c>
      <c r="J81" s="241">
        <v>3</v>
      </c>
      <c r="K81" s="241">
        <v>2</v>
      </c>
      <c r="L81" s="262">
        <v>115</v>
      </c>
      <c r="M81" s="263">
        <v>106</v>
      </c>
      <c r="N81" s="264">
        <v>123</v>
      </c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72"/>
      <c r="Z81" s="172"/>
      <c r="AA81" s="190"/>
      <c r="AB81" s="190"/>
      <c r="AC81" s="190"/>
      <c r="AD81" s="190"/>
      <c r="AE81" s="190"/>
      <c r="AF81" s="190"/>
      <c r="AG81" s="190"/>
      <c r="AH81" s="190"/>
      <c r="AI81" s="190"/>
      <c r="AJ81" s="190"/>
      <c r="AK81" s="172"/>
      <c r="AL81" s="172"/>
      <c r="AM81" s="265"/>
      <c r="AN81" s="265"/>
      <c r="AO81" s="183">
        <v>86</v>
      </c>
      <c r="AP81" s="184">
        <v>126</v>
      </c>
      <c r="AQ81" s="182"/>
      <c r="AR81" s="182"/>
      <c r="AS81" s="182"/>
      <c r="AT81" s="182"/>
      <c r="AU81" s="182"/>
      <c r="AV81" s="182"/>
      <c r="AW81" s="182"/>
      <c r="AX81" s="182"/>
      <c r="AY81" s="182"/>
      <c r="AZ81" s="182"/>
      <c r="BA81" s="182"/>
      <c r="BB81" s="182"/>
      <c r="BC81" s="182"/>
      <c r="BD81" s="182"/>
      <c r="BE81" s="182"/>
      <c r="BF81" s="182"/>
      <c r="BG81" s="182"/>
      <c r="BH81" s="182"/>
      <c r="BI81" s="182"/>
      <c r="BJ81" s="182"/>
      <c r="BK81" s="182"/>
      <c r="BL81" s="182"/>
      <c r="BM81" s="182"/>
      <c r="BN81" s="182"/>
      <c r="BO81" s="182"/>
      <c r="BP81" s="182"/>
      <c r="BQ81" s="228" t="s">
        <v>180</v>
      </c>
      <c r="BR81" s="228" t="s">
        <v>181</v>
      </c>
      <c r="BS81" s="228"/>
      <c r="BT81" s="228"/>
      <c r="BU81" s="228">
        <v>1</v>
      </c>
      <c r="BV81" s="228" t="s">
        <v>261</v>
      </c>
      <c r="BW81" s="228" t="s">
        <v>222</v>
      </c>
      <c r="BX81" s="186">
        <v>0</v>
      </c>
      <c r="BY81" s="182">
        <v>0</v>
      </c>
      <c r="BZ81" s="182">
        <v>0</v>
      </c>
      <c r="CA81" s="182">
        <v>0</v>
      </c>
      <c r="CB81" s="182">
        <v>0</v>
      </c>
      <c r="CC81" s="182">
        <v>0</v>
      </c>
      <c r="CD81" s="182">
        <v>0</v>
      </c>
      <c r="CE81" s="228">
        <v>0</v>
      </c>
      <c r="CF81" s="228">
        <v>0</v>
      </c>
      <c r="CG81" s="113">
        <v>0</v>
      </c>
      <c r="CH81" s="113">
        <v>0</v>
      </c>
      <c r="CI81" s="113">
        <v>0</v>
      </c>
      <c r="CJ81" s="113">
        <v>0</v>
      </c>
      <c r="CK81" s="113">
        <v>0</v>
      </c>
      <c r="CL81" s="113">
        <v>0</v>
      </c>
      <c r="CM81" s="113">
        <v>0</v>
      </c>
      <c r="CN81" s="185">
        <v>0</v>
      </c>
      <c r="CO81" s="181">
        <v>0</v>
      </c>
      <c r="CP81" s="187"/>
      <c r="CQ81" s="173">
        <v>0</v>
      </c>
      <c r="CR81" s="173">
        <v>0</v>
      </c>
      <c r="CS81" s="173"/>
      <c r="CT81" s="173"/>
      <c r="CU81" s="253">
        <v>2791</v>
      </c>
      <c r="CV81" s="220"/>
      <c r="CW81" s="254">
        <f t="shared" si="7"/>
        <v>0</v>
      </c>
      <c r="CX81" s="15">
        <f t="shared" si="8"/>
        <v>0</v>
      </c>
      <c r="CY81" s="241">
        <f t="shared" si="9"/>
        <v>0</v>
      </c>
      <c r="CZ81" s="241" t="str">
        <f>IFERROR(ROUND(CY81/#REF!,1),"")</f>
        <v/>
      </c>
      <c r="DA81" s="254">
        <f t="shared" si="10"/>
        <v>0</v>
      </c>
      <c r="DB81" s="246" t="str">
        <f t="shared" si="11"/>
        <v/>
      </c>
      <c r="DD81" s="15" t="str">
        <f>IFERROR(#REF!-AO81,"")</f>
        <v/>
      </c>
      <c r="DF81" s="266" t="str">
        <f>IFERROR(#REF!-L81,"")</f>
        <v/>
      </c>
      <c r="DG81" s="228" t="e">
        <f>IF(#REF!&gt;AP81,0,1)</f>
        <v>#REF!</v>
      </c>
      <c r="DH81" s="228">
        <f t="shared" si="12"/>
        <v>0</v>
      </c>
      <c r="DI81" s="228">
        <f t="shared" si="13"/>
        <v>1</v>
      </c>
      <c r="DJ81" s="228"/>
      <c r="DK81" s="228"/>
      <c r="DL81" s="228"/>
      <c r="DM81" s="228"/>
      <c r="DN81" s="228"/>
      <c r="DO81" s="228"/>
      <c r="DP81" s="228"/>
      <c r="DQ81" s="228"/>
      <c r="DR81" s="228"/>
      <c r="DS81" s="228"/>
      <c r="DT81" s="228"/>
      <c r="DU81" s="228"/>
      <c r="DV81" s="228"/>
      <c r="DW81" s="228"/>
      <c r="DX81" s="228"/>
      <c r="DY81" s="228"/>
      <c r="DZ81" s="228"/>
      <c r="EA81" s="228"/>
      <c r="EB81" s="228"/>
    </row>
    <row r="82" spans="1:132" s="195" customFormat="1" ht="31.5" customHeight="1" x14ac:dyDescent="0.2">
      <c r="A82" s="191">
        <v>2022</v>
      </c>
      <c r="B82" s="171">
        <v>1</v>
      </c>
      <c r="C82" s="261">
        <v>44564</v>
      </c>
      <c r="D82" s="171">
        <v>214</v>
      </c>
      <c r="E82" s="171">
        <v>142</v>
      </c>
      <c r="F82" s="171">
        <v>46</v>
      </c>
      <c r="G82" s="194" t="s">
        <v>286</v>
      </c>
      <c r="H82" s="241" t="s">
        <v>287</v>
      </c>
      <c r="I82" s="241" t="s">
        <v>221</v>
      </c>
      <c r="J82" s="241">
        <v>4</v>
      </c>
      <c r="K82" s="241">
        <v>1</v>
      </c>
      <c r="L82" s="262">
        <v>351</v>
      </c>
      <c r="M82" s="263">
        <v>326</v>
      </c>
      <c r="N82" s="264">
        <v>375</v>
      </c>
      <c r="O82" s="190"/>
      <c r="P82" s="190"/>
      <c r="Q82" s="190">
        <v>385</v>
      </c>
      <c r="R82" s="190">
        <v>394</v>
      </c>
      <c r="S82" s="190">
        <v>390</v>
      </c>
      <c r="T82" s="190"/>
      <c r="U82" s="190"/>
      <c r="V82" s="190">
        <v>340</v>
      </c>
      <c r="W82" s="190">
        <v>347</v>
      </c>
      <c r="X82" s="190">
        <v>350</v>
      </c>
      <c r="Y82" s="172"/>
      <c r="Z82" s="172">
        <v>183</v>
      </c>
      <c r="AA82" s="190"/>
      <c r="AB82" s="190"/>
      <c r="AC82" s="190"/>
      <c r="AD82" s="190"/>
      <c r="AE82" s="190"/>
      <c r="AF82" s="190"/>
      <c r="AG82" s="190"/>
      <c r="AH82" s="190"/>
      <c r="AI82" s="190"/>
      <c r="AJ82" s="190"/>
      <c r="AK82" s="172"/>
      <c r="AL82" s="172"/>
      <c r="AM82" s="265">
        <v>389.66666666666669</v>
      </c>
      <c r="AN82" s="265">
        <v>345.66666666666669</v>
      </c>
      <c r="AO82" s="183">
        <v>74</v>
      </c>
      <c r="AP82" s="184">
        <v>195</v>
      </c>
      <c r="AQ82" s="182">
        <v>78.688524590163937</v>
      </c>
      <c r="AR82" s="182">
        <v>183</v>
      </c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228" t="s">
        <v>180</v>
      </c>
      <c r="BR82" s="228" t="s">
        <v>266</v>
      </c>
      <c r="BS82" s="228" t="s">
        <v>288</v>
      </c>
      <c r="BT82" s="228"/>
      <c r="BU82" s="228">
        <v>1</v>
      </c>
      <c r="BV82" s="228" t="s">
        <v>286</v>
      </c>
      <c r="BW82" s="228" t="s">
        <v>222</v>
      </c>
      <c r="BX82" s="186">
        <v>0</v>
      </c>
      <c r="BY82" s="182">
        <v>0</v>
      </c>
      <c r="BZ82" s="182">
        <v>0</v>
      </c>
      <c r="CA82" s="182">
        <v>0</v>
      </c>
      <c r="CB82" s="182">
        <v>0</v>
      </c>
      <c r="CC82" s="182">
        <v>0</v>
      </c>
      <c r="CD82" s="182">
        <v>0</v>
      </c>
      <c r="CE82" s="228">
        <v>0</v>
      </c>
      <c r="CF82" s="228">
        <v>0</v>
      </c>
      <c r="CG82" s="113">
        <v>0</v>
      </c>
      <c r="CH82" s="113">
        <v>0</v>
      </c>
      <c r="CI82" s="113">
        <v>0</v>
      </c>
      <c r="CJ82" s="113">
        <v>0</v>
      </c>
      <c r="CK82" s="113">
        <v>0</v>
      </c>
      <c r="CL82" s="113">
        <v>0</v>
      </c>
      <c r="CM82" s="113">
        <v>0</v>
      </c>
      <c r="CN82" s="185">
        <v>0</v>
      </c>
      <c r="CO82" s="181">
        <v>0</v>
      </c>
      <c r="CP82" s="187"/>
      <c r="CQ82" s="173">
        <v>0</v>
      </c>
      <c r="CR82" s="173">
        <v>0</v>
      </c>
      <c r="CS82" s="173">
        <v>0</v>
      </c>
      <c r="CT82" s="173">
        <v>0</v>
      </c>
      <c r="CU82" s="253">
        <v>2791</v>
      </c>
      <c r="CV82" s="220">
        <v>-1</v>
      </c>
      <c r="CW82" s="254">
        <f t="shared" si="7"/>
        <v>0</v>
      </c>
      <c r="CX82" s="15">
        <f t="shared" si="8"/>
        <v>0</v>
      </c>
      <c r="CY82" s="241">
        <f t="shared" si="9"/>
        <v>0</v>
      </c>
      <c r="CZ82" s="241" t="str">
        <f>IFERROR(ROUND(CY82/#REF!,1),"")</f>
        <v/>
      </c>
      <c r="DA82" s="254">
        <f t="shared" si="10"/>
        <v>0</v>
      </c>
      <c r="DB82" s="246" t="str">
        <f t="shared" si="11"/>
        <v/>
      </c>
      <c r="DD82" s="15" t="str">
        <f>IFERROR(#REF!-AO82,"")</f>
        <v/>
      </c>
      <c r="DF82" s="266" t="str">
        <f>IFERROR(#REF!-L82,"")</f>
        <v/>
      </c>
      <c r="DG82" s="228" t="e">
        <f>IF(#REF!&gt;AP82,0,1)</f>
        <v>#REF!</v>
      </c>
      <c r="DH82" s="228">
        <f t="shared" si="12"/>
        <v>1</v>
      </c>
      <c r="DI82" s="228">
        <f t="shared" si="13"/>
        <v>1</v>
      </c>
      <c r="DJ82" s="228"/>
      <c r="DK82" s="228"/>
      <c r="DL82" s="228"/>
      <c r="DM82" s="228"/>
      <c r="DN82" s="228"/>
      <c r="DO82" s="228"/>
      <c r="DP82" s="228"/>
      <c r="DQ82" s="228"/>
      <c r="DR82" s="228"/>
      <c r="DS82" s="228"/>
      <c r="DT82" s="228"/>
      <c r="DU82" s="228"/>
      <c r="DV82" s="228"/>
      <c r="DW82" s="228"/>
      <c r="DX82" s="228"/>
      <c r="DY82" s="228"/>
      <c r="DZ82" s="228"/>
      <c r="EA82" s="228"/>
      <c r="EB82" s="228"/>
    </row>
    <row r="83" spans="1:132" s="195" customFormat="1" ht="31.5" customHeight="1" x14ac:dyDescent="0.2">
      <c r="A83" s="191">
        <v>2022</v>
      </c>
      <c r="B83" s="171">
        <v>1</v>
      </c>
      <c r="C83" s="261">
        <v>44564</v>
      </c>
      <c r="D83" s="171">
        <v>415</v>
      </c>
      <c r="E83" s="171">
        <v>655</v>
      </c>
      <c r="F83" s="171">
        <v>47</v>
      </c>
      <c r="G83" s="194" t="s">
        <v>269</v>
      </c>
      <c r="H83" s="241" t="s">
        <v>270</v>
      </c>
      <c r="I83" s="241" t="s">
        <v>221</v>
      </c>
      <c r="J83" s="241">
        <v>3</v>
      </c>
      <c r="K83" s="241">
        <v>1</v>
      </c>
      <c r="L83" s="262">
        <v>148</v>
      </c>
      <c r="M83" s="263">
        <v>137</v>
      </c>
      <c r="N83" s="264">
        <v>158</v>
      </c>
      <c r="O83" s="190"/>
      <c r="P83" s="190"/>
      <c r="Q83" s="190"/>
      <c r="R83" s="190"/>
      <c r="S83" s="190"/>
      <c r="T83" s="190"/>
      <c r="U83" s="190"/>
      <c r="V83" s="190"/>
      <c r="W83" s="190"/>
      <c r="X83" s="190"/>
      <c r="Y83" s="172"/>
      <c r="Z83" s="172"/>
      <c r="AA83" s="190"/>
      <c r="AB83" s="190">
        <v>156</v>
      </c>
      <c r="AC83" s="190">
        <v>155</v>
      </c>
      <c r="AD83" s="190">
        <v>149</v>
      </c>
      <c r="AE83" s="190"/>
      <c r="AF83" s="190"/>
      <c r="AG83" s="190">
        <v>131</v>
      </c>
      <c r="AH83" s="190">
        <v>141</v>
      </c>
      <c r="AI83" s="190">
        <v>154</v>
      </c>
      <c r="AJ83" s="190"/>
      <c r="AK83" s="172"/>
      <c r="AL83" s="172"/>
      <c r="AM83" s="265">
        <v>153.33333333333329</v>
      </c>
      <c r="AN83" s="265">
        <v>142</v>
      </c>
      <c r="AO83" s="183">
        <v>64</v>
      </c>
      <c r="AP83" s="184">
        <v>169</v>
      </c>
      <c r="AQ83" s="182"/>
      <c r="AR83" s="182"/>
      <c r="AS83" s="182"/>
      <c r="AT83" s="182"/>
      <c r="AU83" s="182"/>
      <c r="AV83" s="182"/>
      <c r="AW83" s="182"/>
      <c r="AX83" s="182"/>
      <c r="AY83" s="182"/>
      <c r="AZ83" s="182"/>
      <c r="BA83" s="182"/>
      <c r="BB83" s="182"/>
      <c r="BC83" s="182"/>
      <c r="BD83" s="182"/>
      <c r="BE83" s="182"/>
      <c r="BF83" s="182"/>
      <c r="BG83" s="182"/>
      <c r="BH83" s="182">
        <v>3</v>
      </c>
      <c r="BI83" s="182">
        <v>2</v>
      </c>
      <c r="BJ83" s="182">
        <v>2</v>
      </c>
      <c r="BK83" s="182"/>
      <c r="BL83" s="182"/>
      <c r="BM83" s="182"/>
      <c r="BN83" s="182"/>
      <c r="BO83" s="182"/>
      <c r="BP83" s="182"/>
      <c r="BQ83" s="228" t="s">
        <v>180</v>
      </c>
      <c r="BR83" s="228" t="s">
        <v>192</v>
      </c>
      <c r="BS83" s="228" t="s">
        <v>271</v>
      </c>
      <c r="BT83" s="228"/>
      <c r="BU83" s="228">
        <v>1</v>
      </c>
      <c r="BV83" s="228" t="s">
        <v>272</v>
      </c>
      <c r="BW83" s="228" t="s">
        <v>222</v>
      </c>
      <c r="BX83" s="186">
        <v>0</v>
      </c>
      <c r="BY83" s="182">
        <v>0</v>
      </c>
      <c r="BZ83" s="182">
        <v>0</v>
      </c>
      <c r="CA83" s="182">
        <v>0</v>
      </c>
      <c r="CB83" s="182">
        <v>7</v>
      </c>
      <c r="CC83" s="182">
        <v>7</v>
      </c>
      <c r="CD83" s="182">
        <v>7</v>
      </c>
      <c r="CE83" s="228">
        <v>3</v>
      </c>
      <c r="CF83" s="228">
        <v>2</v>
      </c>
      <c r="CG83" s="113">
        <v>2</v>
      </c>
      <c r="CH83" s="113">
        <v>0</v>
      </c>
      <c r="CI83" s="113">
        <v>0</v>
      </c>
      <c r="CJ83" s="113">
        <v>0</v>
      </c>
      <c r="CK83" s="113">
        <v>0</v>
      </c>
      <c r="CL83" s="113">
        <v>0</v>
      </c>
      <c r="CM83" s="113">
        <v>0</v>
      </c>
      <c r="CN83" s="185">
        <v>7</v>
      </c>
      <c r="CO83" s="181">
        <v>7</v>
      </c>
      <c r="CP83" s="187">
        <v>1</v>
      </c>
      <c r="CQ83" s="173">
        <v>4.72972972972973E-2</v>
      </c>
      <c r="CR83" s="173">
        <v>4.72972972972973E-2</v>
      </c>
      <c r="CS83" s="173">
        <v>4.9295774647887321E-2</v>
      </c>
      <c r="CT83" s="173">
        <v>4.9295774647887321E-2</v>
      </c>
      <c r="CU83" s="253">
        <v>2791</v>
      </c>
      <c r="CV83" s="220">
        <v>-1</v>
      </c>
      <c r="CW83" s="254">
        <f t="shared" si="7"/>
        <v>0</v>
      </c>
      <c r="CX83" s="15">
        <f t="shared" si="8"/>
        <v>7</v>
      </c>
      <c r="CY83" s="241">
        <f t="shared" si="9"/>
        <v>7</v>
      </c>
      <c r="CZ83" s="241" t="str">
        <f>IFERROR(ROUND(CY83/#REF!,1),"")</f>
        <v/>
      </c>
      <c r="DA83" s="254">
        <f t="shared" si="10"/>
        <v>7</v>
      </c>
      <c r="DB83" s="246">
        <f t="shared" si="11"/>
        <v>1</v>
      </c>
      <c r="DD83" s="15" t="str">
        <f>IFERROR(#REF!-AO83,"")</f>
        <v/>
      </c>
      <c r="DF83" s="266" t="str">
        <f>IFERROR(#REF!-L83,"")</f>
        <v/>
      </c>
      <c r="DG83" s="228" t="e">
        <f>IF(#REF!&gt;AP83,0,1)</f>
        <v>#REF!</v>
      </c>
      <c r="DH83" s="228">
        <f t="shared" si="12"/>
        <v>1</v>
      </c>
      <c r="DI83" s="228">
        <f t="shared" si="13"/>
        <v>1</v>
      </c>
      <c r="DJ83" s="228"/>
      <c r="DK83" s="228"/>
      <c r="DL83" s="228"/>
      <c r="DM83" s="228"/>
      <c r="DN83" s="228"/>
      <c r="DO83" s="228"/>
      <c r="DP83" s="228"/>
      <c r="DQ83" s="228"/>
      <c r="DR83" s="228"/>
      <c r="DS83" s="228"/>
      <c r="DT83" s="228"/>
      <c r="DU83" s="228"/>
      <c r="DV83" s="228"/>
      <c r="DW83" s="228"/>
      <c r="DX83" s="228"/>
      <c r="DY83" s="228"/>
      <c r="DZ83" s="228"/>
      <c r="EA83" s="228"/>
      <c r="EB83" s="228"/>
    </row>
    <row r="84" spans="1:132" s="195" customFormat="1" ht="31.5" customHeight="1" x14ac:dyDescent="0.2">
      <c r="A84" s="191">
        <v>2022</v>
      </c>
      <c r="B84" s="171">
        <v>1</v>
      </c>
      <c r="C84" s="261">
        <v>44564</v>
      </c>
      <c r="D84" s="171">
        <v>415</v>
      </c>
      <c r="E84" s="171">
        <v>658</v>
      </c>
      <c r="F84" s="171">
        <v>47</v>
      </c>
      <c r="G84" s="194" t="s">
        <v>273</v>
      </c>
      <c r="H84" s="241" t="s">
        <v>274</v>
      </c>
      <c r="I84" s="241" t="s">
        <v>221</v>
      </c>
      <c r="J84" s="241">
        <v>3</v>
      </c>
      <c r="K84" s="241">
        <v>1</v>
      </c>
      <c r="L84" s="262">
        <v>90</v>
      </c>
      <c r="M84" s="263">
        <v>83</v>
      </c>
      <c r="N84" s="264">
        <v>96</v>
      </c>
      <c r="O84" s="190"/>
      <c r="P84" s="190"/>
      <c r="Q84" s="190"/>
      <c r="R84" s="190"/>
      <c r="S84" s="190"/>
      <c r="T84" s="190"/>
      <c r="U84" s="190"/>
      <c r="V84" s="190"/>
      <c r="W84" s="190"/>
      <c r="X84" s="190"/>
      <c r="Y84" s="172"/>
      <c r="Z84" s="172"/>
      <c r="AA84" s="190"/>
      <c r="AB84" s="190">
        <v>113</v>
      </c>
      <c r="AC84" s="190">
        <v>100</v>
      </c>
      <c r="AD84" s="190">
        <v>95</v>
      </c>
      <c r="AE84" s="190"/>
      <c r="AF84" s="190"/>
      <c r="AG84" s="190"/>
      <c r="AH84" s="190"/>
      <c r="AI84" s="190"/>
      <c r="AJ84" s="190"/>
      <c r="AK84" s="172"/>
      <c r="AL84" s="172"/>
      <c r="AM84" s="265">
        <v>102.6666666666667</v>
      </c>
      <c r="AN84" s="265"/>
      <c r="AO84" s="183">
        <v>64</v>
      </c>
      <c r="AP84" s="184">
        <v>169</v>
      </c>
      <c r="AQ84" s="182"/>
      <c r="AR84" s="182"/>
      <c r="AS84" s="182"/>
      <c r="AT84" s="182"/>
      <c r="AU84" s="182"/>
      <c r="AV84" s="182"/>
      <c r="AW84" s="182"/>
      <c r="AX84" s="182"/>
      <c r="AY84" s="182"/>
      <c r="AZ84" s="182"/>
      <c r="BA84" s="182"/>
      <c r="BB84" s="182"/>
      <c r="BC84" s="182"/>
      <c r="BD84" s="182"/>
      <c r="BE84" s="182"/>
      <c r="BF84" s="182"/>
      <c r="BG84" s="182"/>
      <c r="BH84" s="182">
        <v>3</v>
      </c>
      <c r="BI84" s="182">
        <v>3</v>
      </c>
      <c r="BJ84" s="182">
        <v>3</v>
      </c>
      <c r="BK84" s="182"/>
      <c r="BL84" s="182"/>
      <c r="BM84" s="182"/>
      <c r="BN84" s="182"/>
      <c r="BO84" s="182"/>
      <c r="BP84" s="182"/>
      <c r="BQ84" s="228" t="s">
        <v>180</v>
      </c>
      <c r="BR84" s="228" t="s">
        <v>192</v>
      </c>
      <c r="BS84" s="228" t="s">
        <v>275</v>
      </c>
      <c r="BT84" s="228"/>
      <c r="BU84" s="228">
        <v>1</v>
      </c>
      <c r="BV84" s="228" t="s">
        <v>272</v>
      </c>
      <c r="BW84" s="228" t="s">
        <v>222</v>
      </c>
      <c r="BX84" s="186">
        <v>0</v>
      </c>
      <c r="BY84" s="182">
        <v>0</v>
      </c>
      <c r="BZ84" s="182">
        <v>0</v>
      </c>
      <c r="CA84" s="182">
        <v>0</v>
      </c>
      <c r="CB84" s="182">
        <v>9</v>
      </c>
      <c r="CC84" s="182">
        <v>9</v>
      </c>
      <c r="CD84" s="182">
        <v>9</v>
      </c>
      <c r="CE84" s="228">
        <v>3</v>
      </c>
      <c r="CF84" s="228">
        <v>3</v>
      </c>
      <c r="CG84" s="113">
        <v>3</v>
      </c>
      <c r="CH84" s="113">
        <v>0</v>
      </c>
      <c r="CI84" s="113">
        <v>0</v>
      </c>
      <c r="CJ84" s="113">
        <v>0</v>
      </c>
      <c r="CK84" s="113">
        <v>0</v>
      </c>
      <c r="CL84" s="113">
        <v>0</v>
      </c>
      <c r="CM84" s="113">
        <v>0</v>
      </c>
      <c r="CN84" s="185">
        <v>9</v>
      </c>
      <c r="CO84" s="181">
        <v>9</v>
      </c>
      <c r="CP84" s="187">
        <v>1</v>
      </c>
      <c r="CQ84" s="173">
        <v>0.1</v>
      </c>
      <c r="CR84" s="173">
        <v>0.1</v>
      </c>
      <c r="CS84" s="173"/>
      <c r="CT84" s="173"/>
      <c r="CU84" s="253">
        <v>2791</v>
      </c>
      <c r="CV84" s="220">
        <v>-1</v>
      </c>
      <c r="CW84" s="254">
        <f t="shared" si="7"/>
        <v>0</v>
      </c>
      <c r="CX84" s="15">
        <f t="shared" si="8"/>
        <v>9</v>
      </c>
      <c r="CY84" s="241">
        <f t="shared" si="9"/>
        <v>9</v>
      </c>
      <c r="CZ84" s="241" t="str">
        <f>IFERROR(ROUND(CY84/#REF!,1),"")</f>
        <v/>
      </c>
      <c r="DA84" s="254">
        <f t="shared" si="10"/>
        <v>9</v>
      </c>
      <c r="DB84" s="246">
        <f t="shared" si="11"/>
        <v>1</v>
      </c>
      <c r="DD84" s="15" t="str">
        <f>IFERROR(#REF!-AO84,"")</f>
        <v/>
      </c>
      <c r="DF84" s="266" t="str">
        <f>IFERROR(#REF!-L84,"")</f>
        <v/>
      </c>
      <c r="DG84" s="228" t="e">
        <f>IF(#REF!&gt;AP84,0,1)</f>
        <v>#REF!</v>
      </c>
      <c r="DH84" s="228">
        <f t="shared" si="12"/>
        <v>0</v>
      </c>
      <c r="DI84" s="228">
        <f t="shared" si="13"/>
        <v>1</v>
      </c>
      <c r="DJ84" s="228"/>
      <c r="DK84" s="228"/>
      <c r="DL84" s="228"/>
      <c r="DM84" s="228"/>
      <c r="DN84" s="228"/>
      <c r="DO84" s="228"/>
      <c r="DP84" s="228"/>
      <c r="DQ84" s="228"/>
      <c r="DR84" s="228"/>
      <c r="DS84" s="228"/>
      <c r="DT84" s="228"/>
      <c r="DU84" s="228"/>
      <c r="DV84" s="228"/>
      <c r="DW84" s="228"/>
      <c r="DX84" s="228"/>
      <c r="DY84" s="228"/>
      <c r="DZ84" s="228"/>
      <c r="EA84" s="228"/>
      <c r="EB84" s="228"/>
    </row>
    <row r="85" spans="1:132" s="195" customFormat="1" ht="31.5" customHeight="1" x14ac:dyDescent="0.2">
      <c r="A85" s="191">
        <v>2022</v>
      </c>
      <c r="B85" s="171">
        <v>1</v>
      </c>
      <c r="C85" s="261">
        <v>44564</v>
      </c>
      <c r="D85" s="171">
        <v>4</v>
      </c>
      <c r="E85" s="171">
        <v>11</v>
      </c>
      <c r="F85" s="171">
        <v>48</v>
      </c>
      <c r="G85" s="194" t="s">
        <v>276</v>
      </c>
      <c r="H85" s="241" t="s">
        <v>277</v>
      </c>
      <c r="I85" s="241" t="s">
        <v>221</v>
      </c>
      <c r="J85" s="241">
        <v>2</v>
      </c>
      <c r="K85" s="241">
        <v>2</v>
      </c>
      <c r="L85" s="262">
        <v>212</v>
      </c>
      <c r="M85" s="263">
        <v>197</v>
      </c>
      <c r="N85" s="264">
        <v>226</v>
      </c>
      <c r="O85" s="190"/>
      <c r="P85" s="190"/>
      <c r="Q85" s="190"/>
      <c r="R85" s="190"/>
      <c r="S85" s="190"/>
      <c r="T85" s="190"/>
      <c r="U85" s="190"/>
      <c r="V85" s="190"/>
      <c r="W85" s="190"/>
      <c r="X85" s="190"/>
      <c r="Y85" s="172"/>
      <c r="Z85" s="172"/>
      <c r="AA85" s="190"/>
      <c r="AB85" s="190">
        <v>249</v>
      </c>
      <c r="AC85" s="190">
        <v>251</v>
      </c>
      <c r="AD85" s="190">
        <v>240</v>
      </c>
      <c r="AE85" s="190"/>
      <c r="AF85" s="190"/>
      <c r="AG85" s="190">
        <v>203</v>
      </c>
      <c r="AH85" s="190">
        <v>208</v>
      </c>
      <c r="AI85" s="190">
        <v>204</v>
      </c>
      <c r="AJ85" s="190"/>
      <c r="AK85" s="172">
        <v>127</v>
      </c>
      <c r="AL85" s="172">
        <v>125</v>
      </c>
      <c r="AM85" s="265">
        <v>246.66666666666671</v>
      </c>
      <c r="AN85" s="265">
        <v>205</v>
      </c>
      <c r="AO85" s="183">
        <v>48</v>
      </c>
      <c r="AP85" s="184">
        <v>195</v>
      </c>
      <c r="AQ85" s="182">
        <v>57.142857142857153</v>
      </c>
      <c r="AR85" s="182">
        <v>126</v>
      </c>
      <c r="AS85" s="182"/>
      <c r="AT85" s="182"/>
      <c r="AU85" s="182"/>
      <c r="AV85" s="182"/>
      <c r="AW85" s="182"/>
      <c r="AX85" s="182"/>
      <c r="AY85" s="182"/>
      <c r="AZ85" s="182"/>
      <c r="BA85" s="182"/>
      <c r="BB85" s="182"/>
      <c r="BC85" s="182"/>
      <c r="BD85" s="182"/>
      <c r="BE85" s="182"/>
      <c r="BF85" s="182"/>
      <c r="BG85" s="182"/>
      <c r="BH85" s="182">
        <v>4</v>
      </c>
      <c r="BI85" s="182">
        <v>4</v>
      </c>
      <c r="BJ85" s="182">
        <v>1</v>
      </c>
      <c r="BK85" s="182"/>
      <c r="BL85" s="182"/>
      <c r="BM85" s="182"/>
      <c r="BN85" s="182"/>
      <c r="BO85" s="182"/>
      <c r="BP85" s="182"/>
      <c r="BQ85" s="228" t="s">
        <v>180</v>
      </c>
      <c r="BR85" s="228" t="s">
        <v>266</v>
      </c>
      <c r="BS85" s="228" t="s">
        <v>278</v>
      </c>
      <c r="BT85" s="228"/>
      <c r="BU85" s="228">
        <v>1</v>
      </c>
      <c r="BV85" s="228" t="s">
        <v>268</v>
      </c>
      <c r="BW85" s="228" t="s">
        <v>222</v>
      </c>
      <c r="BX85" s="186">
        <v>0</v>
      </c>
      <c r="BY85" s="182">
        <v>0</v>
      </c>
      <c r="BZ85" s="182">
        <v>0</v>
      </c>
      <c r="CA85" s="182">
        <v>0</v>
      </c>
      <c r="CB85" s="182">
        <v>9</v>
      </c>
      <c r="CC85" s="182">
        <v>4.5</v>
      </c>
      <c r="CD85" s="182">
        <v>4</v>
      </c>
      <c r="CE85" s="228">
        <v>2</v>
      </c>
      <c r="CF85" s="228">
        <v>2</v>
      </c>
      <c r="CG85" s="113">
        <v>0</v>
      </c>
      <c r="CH85" s="113">
        <v>0</v>
      </c>
      <c r="CI85" s="113">
        <v>0</v>
      </c>
      <c r="CJ85" s="113">
        <v>0</v>
      </c>
      <c r="CK85" s="113">
        <v>0</v>
      </c>
      <c r="CL85" s="113">
        <v>0</v>
      </c>
      <c r="CM85" s="113">
        <v>0</v>
      </c>
      <c r="CN85" s="185">
        <v>4.5</v>
      </c>
      <c r="CO85" s="181">
        <v>4</v>
      </c>
      <c r="CP85" s="187">
        <v>1.125</v>
      </c>
      <c r="CQ85" s="173">
        <v>2.1226415094339621E-2</v>
      </c>
      <c r="CR85" s="173">
        <v>1.886792452830189E-2</v>
      </c>
      <c r="CS85" s="173">
        <v>2.1951219512195121E-2</v>
      </c>
      <c r="CT85" s="173">
        <v>1.9512195121951219E-2</v>
      </c>
      <c r="CU85" s="253">
        <v>2791</v>
      </c>
      <c r="CV85" s="220">
        <v>-1</v>
      </c>
      <c r="CW85" s="254">
        <f t="shared" si="7"/>
        <v>0</v>
      </c>
      <c r="CX85" s="15">
        <f t="shared" si="8"/>
        <v>9</v>
      </c>
      <c r="CY85" s="241">
        <f t="shared" si="9"/>
        <v>5</v>
      </c>
      <c r="CZ85" s="241" t="str">
        <f>IFERROR(ROUND(CY85/#REF!,1),"")</f>
        <v/>
      </c>
      <c r="DA85" s="254">
        <f t="shared" si="10"/>
        <v>5</v>
      </c>
      <c r="DB85" s="246">
        <f t="shared" si="11"/>
        <v>1</v>
      </c>
      <c r="DD85" s="15" t="str">
        <f>IFERROR(#REF!-AO85,"")</f>
        <v/>
      </c>
      <c r="DF85" s="266" t="str">
        <f>IFERROR(#REF!-L85,"")</f>
        <v/>
      </c>
      <c r="DG85" s="228" t="e">
        <f>IF(#REF!&gt;AP85,0,1)</f>
        <v>#REF!</v>
      </c>
      <c r="DH85" s="228">
        <f t="shared" si="12"/>
        <v>1</v>
      </c>
      <c r="DI85" s="228">
        <f t="shared" si="13"/>
        <v>1</v>
      </c>
      <c r="DJ85" s="228"/>
      <c r="DK85" s="228"/>
      <c r="DL85" s="228"/>
      <c r="DM85" s="228"/>
      <c r="DN85" s="228"/>
      <c r="DO85" s="228"/>
      <c r="DP85" s="228"/>
      <c r="DQ85" s="228"/>
      <c r="DR85" s="228"/>
      <c r="DS85" s="228"/>
      <c r="DT85" s="228"/>
      <c r="DU85" s="228"/>
      <c r="DV85" s="228"/>
      <c r="DW85" s="228"/>
      <c r="DX85" s="228"/>
      <c r="DY85" s="228"/>
      <c r="DZ85" s="228"/>
      <c r="EA85" s="228"/>
      <c r="EB85" s="228"/>
    </row>
    <row r="86" spans="1:132" s="195" customFormat="1" ht="31.5" customHeight="1" x14ac:dyDescent="0.2">
      <c r="A86" s="191">
        <v>2022</v>
      </c>
      <c r="B86" s="171">
        <v>1</v>
      </c>
      <c r="C86" s="261">
        <v>44564</v>
      </c>
      <c r="D86" s="171">
        <v>4</v>
      </c>
      <c r="E86" s="171">
        <v>12</v>
      </c>
      <c r="F86" s="171">
        <v>48</v>
      </c>
      <c r="G86" s="194" t="s">
        <v>264</v>
      </c>
      <c r="H86" s="241" t="s">
        <v>265</v>
      </c>
      <c r="I86" s="241" t="s">
        <v>221</v>
      </c>
      <c r="J86" s="241">
        <v>2</v>
      </c>
      <c r="K86" s="241">
        <v>2</v>
      </c>
      <c r="L86" s="262">
        <v>212</v>
      </c>
      <c r="M86" s="263">
        <v>197</v>
      </c>
      <c r="N86" s="264">
        <v>226</v>
      </c>
      <c r="O86" s="190"/>
      <c r="P86" s="190"/>
      <c r="Q86" s="190"/>
      <c r="R86" s="190"/>
      <c r="S86" s="190"/>
      <c r="T86" s="190"/>
      <c r="U86" s="190"/>
      <c r="V86" s="190"/>
      <c r="W86" s="190"/>
      <c r="X86" s="190"/>
      <c r="Y86" s="172"/>
      <c r="Z86" s="172"/>
      <c r="AA86" s="190"/>
      <c r="AB86" s="190">
        <v>246</v>
      </c>
      <c r="AC86" s="190">
        <v>244</v>
      </c>
      <c r="AD86" s="190">
        <v>239</v>
      </c>
      <c r="AE86" s="190"/>
      <c r="AF86" s="190"/>
      <c r="AG86" s="190">
        <v>205</v>
      </c>
      <c r="AH86" s="190">
        <v>209</v>
      </c>
      <c r="AI86" s="190">
        <v>202</v>
      </c>
      <c r="AJ86" s="190"/>
      <c r="AK86" s="172">
        <v>127</v>
      </c>
      <c r="AL86" s="172">
        <v>125</v>
      </c>
      <c r="AM86" s="265">
        <v>243</v>
      </c>
      <c r="AN86" s="265">
        <v>205.33333333333329</v>
      </c>
      <c r="AO86" s="183">
        <v>48</v>
      </c>
      <c r="AP86" s="184">
        <v>195</v>
      </c>
      <c r="AQ86" s="182">
        <v>57.142857142857153</v>
      </c>
      <c r="AR86" s="182">
        <v>126</v>
      </c>
      <c r="AS86" s="182"/>
      <c r="AT86" s="182"/>
      <c r="AU86" s="182"/>
      <c r="AV86" s="182"/>
      <c r="AW86" s="182"/>
      <c r="AX86" s="182"/>
      <c r="AY86" s="182"/>
      <c r="AZ86" s="182"/>
      <c r="BA86" s="182"/>
      <c r="BB86" s="182"/>
      <c r="BC86" s="182"/>
      <c r="BD86" s="182"/>
      <c r="BE86" s="182"/>
      <c r="BF86" s="182"/>
      <c r="BG86" s="182"/>
      <c r="BH86" s="182">
        <v>6</v>
      </c>
      <c r="BI86" s="182">
        <v>4</v>
      </c>
      <c r="BJ86" s="182">
        <v>2</v>
      </c>
      <c r="BK86" s="182"/>
      <c r="BL86" s="182"/>
      <c r="BM86" s="182"/>
      <c r="BN86" s="182"/>
      <c r="BO86" s="182"/>
      <c r="BP86" s="182"/>
      <c r="BQ86" s="228" t="s">
        <v>180</v>
      </c>
      <c r="BR86" s="228" t="s">
        <v>266</v>
      </c>
      <c r="BS86" s="228" t="s">
        <v>267</v>
      </c>
      <c r="BT86" s="228"/>
      <c r="BU86" s="228">
        <v>1</v>
      </c>
      <c r="BV86" s="228" t="s">
        <v>268</v>
      </c>
      <c r="BW86" s="228" t="s">
        <v>222</v>
      </c>
      <c r="BX86" s="186">
        <v>0</v>
      </c>
      <c r="BY86" s="182">
        <v>0</v>
      </c>
      <c r="BZ86" s="182">
        <v>0</v>
      </c>
      <c r="CA86" s="182">
        <v>0</v>
      </c>
      <c r="CB86" s="182">
        <v>12</v>
      </c>
      <c r="CC86" s="182">
        <v>6</v>
      </c>
      <c r="CD86" s="182">
        <v>6</v>
      </c>
      <c r="CE86" s="228">
        <v>3</v>
      </c>
      <c r="CF86" s="228">
        <v>2</v>
      </c>
      <c r="CG86" s="113">
        <v>1</v>
      </c>
      <c r="CH86" s="113">
        <v>0</v>
      </c>
      <c r="CI86" s="113">
        <v>0</v>
      </c>
      <c r="CJ86" s="113">
        <v>0</v>
      </c>
      <c r="CK86" s="113">
        <v>0</v>
      </c>
      <c r="CL86" s="113">
        <v>0</v>
      </c>
      <c r="CM86" s="113">
        <v>0</v>
      </c>
      <c r="CN86" s="185">
        <v>6</v>
      </c>
      <c r="CO86" s="181">
        <v>6</v>
      </c>
      <c r="CP86" s="187">
        <v>1</v>
      </c>
      <c r="CQ86" s="173">
        <v>2.8301886792452831E-2</v>
      </c>
      <c r="CR86" s="173">
        <v>2.8301886792452831E-2</v>
      </c>
      <c r="CS86" s="173">
        <v>2.922077922077922E-2</v>
      </c>
      <c r="CT86" s="173">
        <v>2.922077922077922E-2</v>
      </c>
      <c r="CU86" s="253">
        <v>2791</v>
      </c>
      <c r="CV86" s="220">
        <v>-1</v>
      </c>
      <c r="CW86" s="254">
        <f t="shared" si="7"/>
        <v>0</v>
      </c>
      <c r="CX86" s="15">
        <f t="shared" si="8"/>
        <v>12</v>
      </c>
      <c r="CY86" s="241">
        <f t="shared" si="9"/>
        <v>6</v>
      </c>
      <c r="CZ86" s="241" t="str">
        <f>IFERROR(ROUND(CY86/#REF!,1),"")</f>
        <v/>
      </c>
      <c r="DA86" s="254">
        <f t="shared" si="10"/>
        <v>6</v>
      </c>
      <c r="DB86" s="246">
        <f t="shared" si="11"/>
        <v>1</v>
      </c>
      <c r="DD86" s="15" t="str">
        <f>IFERROR(#REF!-AO86,"")</f>
        <v/>
      </c>
      <c r="DF86" s="266" t="str">
        <f>IFERROR(#REF!-L86,"")</f>
        <v/>
      </c>
      <c r="DG86" s="228" t="e">
        <f>IF(#REF!&gt;AP86,0,1)</f>
        <v>#REF!</v>
      </c>
      <c r="DH86" s="228">
        <f t="shared" si="12"/>
        <v>1</v>
      </c>
      <c r="DI86" s="228">
        <f t="shared" si="13"/>
        <v>1</v>
      </c>
      <c r="DJ86" s="228"/>
      <c r="DK86" s="228"/>
      <c r="DL86" s="228"/>
      <c r="DM86" s="228"/>
      <c r="DN86" s="228"/>
      <c r="DO86" s="228"/>
      <c r="DP86" s="228"/>
      <c r="DQ86" s="228"/>
      <c r="DR86" s="228"/>
      <c r="DS86" s="228"/>
      <c r="DT86" s="228"/>
      <c r="DU86" s="228"/>
      <c r="DV86" s="228"/>
      <c r="DW86" s="228"/>
      <c r="DX86" s="228"/>
      <c r="DY86" s="228"/>
      <c r="DZ86" s="228"/>
      <c r="EA86" s="228"/>
      <c r="EB86" s="228"/>
    </row>
    <row r="87" spans="1:132" s="195" customFormat="1" ht="31.5" customHeight="1" x14ac:dyDescent="0.2">
      <c r="A87" s="191">
        <v>2022</v>
      </c>
      <c r="B87" s="171">
        <v>1</v>
      </c>
      <c r="C87" s="261">
        <v>44564</v>
      </c>
      <c r="D87" s="171">
        <v>334</v>
      </c>
      <c r="E87" s="171">
        <v>254</v>
      </c>
      <c r="F87" s="171">
        <v>49</v>
      </c>
      <c r="G87" s="194" t="s">
        <v>220</v>
      </c>
      <c r="H87" s="241" t="s">
        <v>179</v>
      </c>
      <c r="I87" s="241" t="s">
        <v>221</v>
      </c>
      <c r="J87" s="241">
        <v>4</v>
      </c>
      <c r="K87" s="241">
        <v>2</v>
      </c>
      <c r="L87" s="262">
        <v>203</v>
      </c>
      <c r="M87" s="263">
        <v>188</v>
      </c>
      <c r="N87" s="264">
        <v>217</v>
      </c>
      <c r="O87" s="190">
        <v>254</v>
      </c>
      <c r="P87" s="190">
        <v>252</v>
      </c>
      <c r="Q87" s="190">
        <v>260</v>
      </c>
      <c r="R87" s="190">
        <v>255</v>
      </c>
      <c r="S87" s="190">
        <v>265</v>
      </c>
      <c r="T87" s="190">
        <v>203</v>
      </c>
      <c r="U87" s="190">
        <v>200</v>
      </c>
      <c r="V87" s="190">
        <v>210</v>
      </c>
      <c r="W87" s="190">
        <v>204</v>
      </c>
      <c r="X87" s="190">
        <v>205</v>
      </c>
      <c r="Y87" s="172">
        <v>152</v>
      </c>
      <c r="Z87" s="172">
        <v>159</v>
      </c>
      <c r="AA87" s="190">
        <v>239</v>
      </c>
      <c r="AB87" s="190">
        <v>270</v>
      </c>
      <c r="AC87" s="190">
        <v>277</v>
      </c>
      <c r="AD87" s="190"/>
      <c r="AE87" s="190"/>
      <c r="AF87" s="190">
        <v>199</v>
      </c>
      <c r="AG87" s="190">
        <v>205</v>
      </c>
      <c r="AH87" s="190">
        <v>198</v>
      </c>
      <c r="AI87" s="190"/>
      <c r="AJ87" s="190"/>
      <c r="AK87" s="172">
        <v>150</v>
      </c>
      <c r="AL87" s="172">
        <v>144</v>
      </c>
      <c r="AM87" s="265">
        <v>259</v>
      </c>
      <c r="AN87" s="265">
        <v>203</v>
      </c>
      <c r="AO87" s="183">
        <v>94</v>
      </c>
      <c r="AP87" s="184">
        <v>153</v>
      </c>
      <c r="AQ87" s="182">
        <v>95.206611570247929</v>
      </c>
      <c r="AR87" s="182">
        <v>151.25</v>
      </c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>
        <v>3</v>
      </c>
      <c r="BI87" s="182">
        <v>6</v>
      </c>
      <c r="BJ87" s="182">
        <v>7</v>
      </c>
      <c r="BK87" s="182"/>
      <c r="BL87" s="182"/>
      <c r="BM87" s="182"/>
      <c r="BN87" s="182"/>
      <c r="BO87" s="182"/>
      <c r="BP87" s="182"/>
      <c r="BQ87" s="228" t="s">
        <v>180</v>
      </c>
      <c r="BR87" s="228" t="s">
        <v>181</v>
      </c>
      <c r="BS87" s="228" t="s">
        <v>182</v>
      </c>
      <c r="BT87" s="228"/>
      <c r="BU87" s="228">
        <v>1</v>
      </c>
      <c r="BV87" s="228" t="s">
        <v>220</v>
      </c>
      <c r="BW87" s="228" t="s">
        <v>222</v>
      </c>
      <c r="BX87" s="186">
        <v>0</v>
      </c>
      <c r="BY87" s="182">
        <v>0</v>
      </c>
      <c r="BZ87" s="182">
        <v>0</v>
      </c>
      <c r="CA87" s="182">
        <v>0</v>
      </c>
      <c r="CB87" s="182">
        <v>16</v>
      </c>
      <c r="CC87" s="182">
        <v>8</v>
      </c>
      <c r="CD87" s="182">
        <v>8</v>
      </c>
      <c r="CE87" s="228">
        <v>1</v>
      </c>
      <c r="CF87" s="228">
        <v>3</v>
      </c>
      <c r="CG87" s="113">
        <v>3</v>
      </c>
      <c r="CH87" s="113">
        <v>0</v>
      </c>
      <c r="CI87" s="113">
        <v>0</v>
      </c>
      <c r="CJ87" s="113">
        <v>0</v>
      </c>
      <c r="CK87" s="113">
        <v>0</v>
      </c>
      <c r="CL87" s="113">
        <v>0</v>
      </c>
      <c r="CM87" s="113">
        <v>0</v>
      </c>
      <c r="CN87" s="185">
        <v>8</v>
      </c>
      <c r="CO87" s="181">
        <v>8</v>
      </c>
      <c r="CP87" s="187">
        <v>1</v>
      </c>
      <c r="CQ87" s="173">
        <v>3.9408866995073892E-2</v>
      </c>
      <c r="CR87" s="173">
        <v>3.9408866995073892E-2</v>
      </c>
      <c r="CS87" s="173">
        <v>3.9408866995073892E-2</v>
      </c>
      <c r="CT87" s="173">
        <v>3.9408866995073892E-2</v>
      </c>
      <c r="CU87" s="253">
        <v>2791</v>
      </c>
      <c r="CV87" s="220">
        <v>-1</v>
      </c>
      <c r="CW87" s="254">
        <f t="shared" si="7"/>
        <v>0</v>
      </c>
      <c r="CX87" s="15">
        <f t="shared" si="8"/>
        <v>16</v>
      </c>
      <c r="CY87" s="241">
        <f t="shared" si="9"/>
        <v>8</v>
      </c>
      <c r="CZ87" s="241" t="str">
        <f>IFERROR(ROUND(CY87/#REF!,1),"")</f>
        <v/>
      </c>
      <c r="DA87" s="254">
        <f t="shared" si="10"/>
        <v>8</v>
      </c>
      <c r="DB87" s="246">
        <f t="shared" si="11"/>
        <v>1</v>
      </c>
      <c r="DD87" s="15" t="str">
        <f>IFERROR(#REF!-AO87,"")</f>
        <v/>
      </c>
      <c r="DF87" s="266" t="str">
        <f>IFERROR(#REF!-L87,"")</f>
        <v/>
      </c>
      <c r="DG87" s="228" t="e">
        <f>IF(#REF!&gt;AP87,0,1)</f>
        <v>#REF!</v>
      </c>
      <c r="DH87" s="228">
        <f t="shared" si="12"/>
        <v>1</v>
      </c>
      <c r="DI87" s="228">
        <f t="shared" si="13"/>
        <v>1</v>
      </c>
      <c r="DJ87" s="228"/>
      <c r="DK87" s="228"/>
      <c r="DL87" s="228"/>
      <c r="DM87" s="228"/>
      <c r="DN87" s="228"/>
      <c r="DO87" s="228"/>
      <c r="DP87" s="228"/>
      <c r="DQ87" s="228"/>
      <c r="DR87" s="228"/>
      <c r="DS87" s="228"/>
      <c r="DT87" s="228"/>
      <c r="DU87" s="228"/>
      <c r="DV87" s="228"/>
      <c r="DW87" s="228"/>
      <c r="DX87" s="228"/>
      <c r="DY87" s="228"/>
      <c r="DZ87" s="228"/>
      <c r="EA87" s="228"/>
      <c r="EB87" s="228"/>
    </row>
    <row r="88" spans="1:132" s="195" customFormat="1" ht="31.5" customHeight="1" x14ac:dyDescent="0.2">
      <c r="A88" s="191">
        <v>2022</v>
      </c>
      <c r="B88" s="171">
        <v>1</v>
      </c>
      <c r="C88" s="261">
        <v>44565</v>
      </c>
      <c r="D88" s="171">
        <v>34</v>
      </c>
      <c r="E88" s="171">
        <v>99</v>
      </c>
      <c r="F88" s="171">
        <v>2</v>
      </c>
      <c r="G88" s="194" t="s">
        <v>289</v>
      </c>
      <c r="H88" s="241" t="s">
        <v>290</v>
      </c>
      <c r="I88" s="241" t="s">
        <v>169</v>
      </c>
      <c r="J88" s="241">
        <v>4</v>
      </c>
      <c r="K88" s="241">
        <v>6</v>
      </c>
      <c r="L88" s="262">
        <v>20</v>
      </c>
      <c r="M88" s="263">
        <v>18</v>
      </c>
      <c r="N88" s="264">
        <v>21</v>
      </c>
      <c r="O88" s="190"/>
      <c r="P88" s="190"/>
      <c r="Q88" s="190"/>
      <c r="R88" s="190">
        <v>24</v>
      </c>
      <c r="S88" s="190">
        <v>25</v>
      </c>
      <c r="T88" s="190"/>
      <c r="U88" s="190"/>
      <c r="V88" s="190"/>
      <c r="W88" s="190">
        <v>21</v>
      </c>
      <c r="X88" s="190">
        <v>21</v>
      </c>
      <c r="Y88" s="172"/>
      <c r="Z88" s="172">
        <v>108</v>
      </c>
      <c r="AA88" s="190">
        <v>27</v>
      </c>
      <c r="AB88" s="190">
        <v>28</v>
      </c>
      <c r="AC88" s="190">
        <v>25</v>
      </c>
      <c r="AD88" s="190">
        <v>30</v>
      </c>
      <c r="AE88" s="190">
        <v>29</v>
      </c>
      <c r="AF88" s="190">
        <v>21</v>
      </c>
      <c r="AG88" s="190">
        <v>22</v>
      </c>
      <c r="AH88" s="190">
        <v>21</v>
      </c>
      <c r="AI88" s="190">
        <v>22</v>
      </c>
      <c r="AJ88" s="190">
        <v>23</v>
      </c>
      <c r="AK88" s="172">
        <v>96</v>
      </c>
      <c r="AL88" s="172">
        <v>95</v>
      </c>
      <c r="AM88" s="265">
        <v>26.857142857142861</v>
      </c>
      <c r="AN88" s="265">
        <v>21.571428571428569</v>
      </c>
      <c r="AO88" s="183">
        <v>140</v>
      </c>
      <c r="AP88" s="184">
        <v>103</v>
      </c>
      <c r="AQ88" s="182">
        <v>144.4816053511706</v>
      </c>
      <c r="AR88" s="182">
        <v>99.666666666666671</v>
      </c>
      <c r="AS88" s="182"/>
      <c r="AT88" s="182"/>
      <c r="AU88" s="182"/>
      <c r="AV88" s="182"/>
      <c r="AW88" s="182"/>
      <c r="AX88" s="182"/>
      <c r="AY88" s="182"/>
      <c r="AZ88" s="182"/>
      <c r="BA88" s="182"/>
      <c r="BB88" s="182"/>
      <c r="BC88" s="182"/>
      <c r="BD88" s="182"/>
      <c r="BE88" s="182"/>
      <c r="BF88" s="182"/>
      <c r="BG88" s="182"/>
      <c r="BH88" s="182">
        <v>5</v>
      </c>
      <c r="BI88" s="182">
        <v>3</v>
      </c>
      <c r="BJ88" s="182">
        <v>2</v>
      </c>
      <c r="BK88" s="182"/>
      <c r="BL88" s="182"/>
      <c r="BM88" s="182"/>
      <c r="BN88" s="182"/>
      <c r="BO88" s="182"/>
      <c r="BP88" s="182"/>
      <c r="BQ88" s="228" t="s">
        <v>180</v>
      </c>
      <c r="BR88" s="228" t="s">
        <v>192</v>
      </c>
      <c r="BS88" s="228" t="s">
        <v>291</v>
      </c>
      <c r="BT88" s="228"/>
      <c r="BU88" s="228">
        <v>1</v>
      </c>
      <c r="BV88" s="228" t="s">
        <v>292</v>
      </c>
      <c r="BW88" s="228" t="s">
        <v>173</v>
      </c>
      <c r="BX88" s="186">
        <v>0</v>
      </c>
      <c r="BY88" s="182">
        <v>0</v>
      </c>
      <c r="BZ88" s="182">
        <v>0</v>
      </c>
      <c r="CA88" s="182">
        <v>0</v>
      </c>
      <c r="CB88" s="182">
        <v>10</v>
      </c>
      <c r="CC88" s="182">
        <v>1.666666666666667</v>
      </c>
      <c r="CD88" s="182">
        <v>1</v>
      </c>
      <c r="CE88" s="228">
        <v>0</v>
      </c>
      <c r="CF88" s="228">
        <v>0</v>
      </c>
      <c r="CG88" s="113">
        <v>0</v>
      </c>
      <c r="CH88" s="113">
        <v>0</v>
      </c>
      <c r="CI88" s="113">
        <v>0</v>
      </c>
      <c r="CJ88" s="113">
        <v>0</v>
      </c>
      <c r="CK88" s="113">
        <v>0</v>
      </c>
      <c r="CL88" s="113">
        <v>0</v>
      </c>
      <c r="CM88" s="113">
        <v>0</v>
      </c>
      <c r="CN88" s="185">
        <v>1.666666666666667</v>
      </c>
      <c r="CO88" s="181">
        <v>1</v>
      </c>
      <c r="CP88" s="187">
        <v>1.666666666666667</v>
      </c>
      <c r="CQ88" s="173">
        <v>8.3333333333333343E-2</v>
      </c>
      <c r="CR88" s="173">
        <v>0.05</v>
      </c>
      <c r="CS88" s="173">
        <v>7.7262693156732884E-2</v>
      </c>
      <c r="CT88" s="173">
        <v>4.6357615894039729E-2</v>
      </c>
      <c r="CU88" s="253">
        <v>2791</v>
      </c>
      <c r="CV88" s="220">
        <v>-1</v>
      </c>
      <c r="CW88" s="254">
        <f t="shared" si="7"/>
        <v>0</v>
      </c>
      <c r="CX88" s="15">
        <f t="shared" si="8"/>
        <v>10</v>
      </c>
      <c r="CY88" s="241">
        <f t="shared" si="9"/>
        <v>2</v>
      </c>
      <c r="CZ88" s="241" t="str">
        <f>IFERROR(ROUND(CY88/#REF!,1),"")</f>
        <v/>
      </c>
      <c r="DA88" s="254">
        <f t="shared" si="10"/>
        <v>2</v>
      </c>
      <c r="DB88" s="246">
        <f t="shared" si="11"/>
        <v>1</v>
      </c>
      <c r="DD88" s="15" t="str">
        <f>IFERROR(#REF!-AO88,"")</f>
        <v/>
      </c>
      <c r="DF88" s="266" t="str">
        <f>IFERROR(#REF!-L88,"")</f>
        <v/>
      </c>
      <c r="DG88" s="228" t="e">
        <f>IF(#REF!&gt;AP88,0,1)</f>
        <v>#REF!</v>
      </c>
      <c r="DH88" s="228">
        <f t="shared" si="12"/>
        <v>1</v>
      </c>
      <c r="DI88" s="228">
        <f t="shared" si="13"/>
        <v>0</v>
      </c>
      <c r="DJ88" s="228"/>
      <c r="DK88" s="228"/>
      <c r="DL88" s="228"/>
      <c r="DM88" s="228"/>
      <c r="DN88" s="228"/>
      <c r="DO88" s="228"/>
      <c r="DP88" s="228"/>
      <c r="DQ88" s="228"/>
      <c r="DR88" s="228"/>
      <c r="DS88" s="228"/>
      <c r="DT88" s="228"/>
      <c r="DU88" s="228"/>
      <c r="DV88" s="228"/>
      <c r="DW88" s="228"/>
      <c r="DX88" s="228"/>
      <c r="DY88" s="228"/>
      <c r="DZ88" s="228"/>
      <c r="EA88" s="228"/>
      <c r="EB88" s="228"/>
    </row>
    <row r="89" spans="1:132" s="195" customFormat="1" ht="31.5" customHeight="1" x14ac:dyDescent="0.2">
      <c r="A89" s="191">
        <v>2022</v>
      </c>
      <c r="B89" s="171">
        <v>1</v>
      </c>
      <c r="C89" s="261">
        <v>44565</v>
      </c>
      <c r="D89" s="171">
        <v>34</v>
      </c>
      <c r="E89" s="171">
        <v>100</v>
      </c>
      <c r="F89" s="171">
        <v>2</v>
      </c>
      <c r="G89" s="194" t="s">
        <v>293</v>
      </c>
      <c r="H89" s="241" t="s">
        <v>294</v>
      </c>
      <c r="I89" s="241" t="s">
        <v>169</v>
      </c>
      <c r="J89" s="241">
        <v>4</v>
      </c>
      <c r="K89" s="241">
        <v>6</v>
      </c>
      <c r="L89" s="262">
        <v>20</v>
      </c>
      <c r="M89" s="263">
        <v>18</v>
      </c>
      <c r="N89" s="264">
        <v>21</v>
      </c>
      <c r="O89" s="190"/>
      <c r="P89" s="190"/>
      <c r="Q89" s="190"/>
      <c r="R89" s="190">
        <v>24</v>
      </c>
      <c r="S89" s="190">
        <v>25</v>
      </c>
      <c r="T89" s="190"/>
      <c r="U89" s="190"/>
      <c r="V89" s="190"/>
      <c r="W89" s="190">
        <v>21</v>
      </c>
      <c r="X89" s="190">
        <v>21</v>
      </c>
      <c r="Y89" s="172"/>
      <c r="Z89" s="172">
        <v>108</v>
      </c>
      <c r="AA89" s="190">
        <v>27</v>
      </c>
      <c r="AB89" s="190">
        <v>28</v>
      </c>
      <c r="AC89" s="190">
        <v>25</v>
      </c>
      <c r="AD89" s="190">
        <v>30</v>
      </c>
      <c r="AE89" s="190">
        <v>29</v>
      </c>
      <c r="AF89" s="190">
        <v>21</v>
      </c>
      <c r="AG89" s="190">
        <v>22</v>
      </c>
      <c r="AH89" s="190">
        <v>21</v>
      </c>
      <c r="AI89" s="190">
        <v>22</v>
      </c>
      <c r="AJ89" s="190">
        <v>23</v>
      </c>
      <c r="AK89" s="172">
        <v>96</v>
      </c>
      <c r="AL89" s="172">
        <v>95</v>
      </c>
      <c r="AM89" s="265">
        <v>26.857142857142861</v>
      </c>
      <c r="AN89" s="265">
        <v>21.571428571428569</v>
      </c>
      <c r="AO89" s="183">
        <v>140</v>
      </c>
      <c r="AP89" s="184">
        <v>103</v>
      </c>
      <c r="AQ89" s="182">
        <v>144.4816053511706</v>
      </c>
      <c r="AR89" s="182">
        <v>99.666666666666671</v>
      </c>
      <c r="AS89" s="182"/>
      <c r="AT89" s="182"/>
      <c r="AU89" s="182"/>
      <c r="AV89" s="182"/>
      <c r="AW89" s="182"/>
      <c r="AX89" s="182"/>
      <c r="AY89" s="182"/>
      <c r="AZ89" s="182"/>
      <c r="BA89" s="182"/>
      <c r="BB89" s="182"/>
      <c r="BC89" s="182"/>
      <c r="BD89" s="182"/>
      <c r="BE89" s="182"/>
      <c r="BF89" s="182"/>
      <c r="BG89" s="182"/>
      <c r="BH89" s="182"/>
      <c r="BI89" s="182"/>
      <c r="BJ89" s="182"/>
      <c r="BK89" s="182"/>
      <c r="BL89" s="182"/>
      <c r="BM89" s="182"/>
      <c r="BN89" s="182"/>
      <c r="BO89" s="182"/>
      <c r="BP89" s="182"/>
      <c r="BQ89" s="228" t="s">
        <v>180</v>
      </c>
      <c r="BR89" s="228" t="s">
        <v>192</v>
      </c>
      <c r="BS89" s="228" t="s">
        <v>295</v>
      </c>
      <c r="BT89" s="228"/>
      <c r="BU89" s="228">
        <v>1</v>
      </c>
      <c r="BV89" s="228" t="s">
        <v>292</v>
      </c>
      <c r="BW89" s="228" t="s">
        <v>173</v>
      </c>
      <c r="BX89" s="186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228">
        <v>0</v>
      </c>
      <c r="CF89" s="228">
        <v>0</v>
      </c>
      <c r="CG89" s="113">
        <v>0</v>
      </c>
      <c r="CH89" s="113">
        <v>0</v>
      </c>
      <c r="CI89" s="113">
        <v>0</v>
      </c>
      <c r="CJ89" s="113">
        <v>0</v>
      </c>
      <c r="CK89" s="113">
        <v>0</v>
      </c>
      <c r="CL89" s="113">
        <v>0</v>
      </c>
      <c r="CM89" s="113">
        <v>0</v>
      </c>
      <c r="CN89" s="185">
        <v>0</v>
      </c>
      <c r="CO89" s="181">
        <v>0</v>
      </c>
      <c r="CP89" s="187"/>
      <c r="CQ89" s="173">
        <v>0</v>
      </c>
      <c r="CR89" s="173">
        <v>0</v>
      </c>
      <c r="CS89" s="173">
        <v>0</v>
      </c>
      <c r="CT89" s="173">
        <v>0</v>
      </c>
      <c r="CU89" s="253">
        <v>2791</v>
      </c>
      <c r="CV89" s="220">
        <v>-1</v>
      </c>
      <c r="CW89" s="254">
        <f t="shared" si="7"/>
        <v>0</v>
      </c>
      <c r="CX89" s="15">
        <f t="shared" si="8"/>
        <v>0</v>
      </c>
      <c r="CY89" s="241">
        <f t="shared" si="9"/>
        <v>0</v>
      </c>
      <c r="CZ89" s="241" t="str">
        <f>IFERROR(ROUND(CY89/#REF!,1),"")</f>
        <v/>
      </c>
      <c r="DA89" s="254">
        <f t="shared" si="10"/>
        <v>0</v>
      </c>
      <c r="DB89" s="246" t="str">
        <f t="shared" si="11"/>
        <v/>
      </c>
      <c r="DD89" s="15" t="str">
        <f>IFERROR(#REF!-AO89,"")</f>
        <v/>
      </c>
      <c r="DF89" s="266" t="str">
        <f>IFERROR(#REF!-L89,"")</f>
        <v/>
      </c>
      <c r="DG89" s="228" t="e">
        <f>IF(#REF!&gt;AP89,0,1)</f>
        <v>#REF!</v>
      </c>
      <c r="DH89" s="228">
        <f t="shared" si="12"/>
        <v>1</v>
      </c>
      <c r="DI89" s="228">
        <f t="shared" si="13"/>
        <v>0</v>
      </c>
      <c r="DJ89" s="228"/>
      <c r="DK89" s="228"/>
      <c r="DL89" s="228"/>
      <c r="DM89" s="228"/>
      <c r="DN89" s="228"/>
      <c r="DO89" s="228"/>
      <c r="DP89" s="228"/>
      <c r="DQ89" s="228"/>
      <c r="DR89" s="228"/>
      <c r="DS89" s="228"/>
      <c r="DT89" s="228"/>
      <c r="DU89" s="228"/>
      <c r="DV89" s="228"/>
      <c r="DW89" s="228"/>
      <c r="DX89" s="228"/>
      <c r="DY89" s="228"/>
      <c r="DZ89" s="228"/>
      <c r="EA89" s="228"/>
      <c r="EB89" s="228"/>
    </row>
    <row r="90" spans="1:132" s="195" customFormat="1" ht="31.5" customHeight="1" x14ac:dyDescent="0.2">
      <c r="A90" s="191">
        <v>2022</v>
      </c>
      <c r="B90" s="171">
        <v>1</v>
      </c>
      <c r="C90" s="261">
        <v>44565</v>
      </c>
      <c r="D90" s="171">
        <v>34</v>
      </c>
      <c r="E90" s="171">
        <v>101</v>
      </c>
      <c r="F90" s="171">
        <v>2</v>
      </c>
      <c r="G90" s="194" t="s">
        <v>296</v>
      </c>
      <c r="H90" s="241" t="s">
        <v>297</v>
      </c>
      <c r="I90" s="241" t="s">
        <v>169</v>
      </c>
      <c r="J90" s="241">
        <v>4</v>
      </c>
      <c r="K90" s="241">
        <v>6</v>
      </c>
      <c r="L90" s="262">
        <v>20</v>
      </c>
      <c r="M90" s="263">
        <v>18</v>
      </c>
      <c r="N90" s="264">
        <v>21</v>
      </c>
      <c r="O90" s="190"/>
      <c r="P90" s="190"/>
      <c r="Q90" s="190"/>
      <c r="R90" s="190">
        <v>24</v>
      </c>
      <c r="S90" s="190">
        <v>25</v>
      </c>
      <c r="T90" s="190"/>
      <c r="U90" s="190"/>
      <c r="V90" s="190"/>
      <c r="W90" s="190">
        <v>21</v>
      </c>
      <c r="X90" s="190">
        <v>21</v>
      </c>
      <c r="Y90" s="172"/>
      <c r="Z90" s="172">
        <v>108</v>
      </c>
      <c r="AA90" s="190">
        <v>27</v>
      </c>
      <c r="AB90" s="190">
        <v>28</v>
      </c>
      <c r="AC90" s="190">
        <v>25</v>
      </c>
      <c r="AD90" s="190">
        <v>30</v>
      </c>
      <c r="AE90" s="190">
        <v>29</v>
      </c>
      <c r="AF90" s="190">
        <v>21</v>
      </c>
      <c r="AG90" s="190">
        <v>22</v>
      </c>
      <c r="AH90" s="190">
        <v>21</v>
      </c>
      <c r="AI90" s="190">
        <v>22</v>
      </c>
      <c r="AJ90" s="190">
        <v>23</v>
      </c>
      <c r="AK90" s="172">
        <v>96</v>
      </c>
      <c r="AL90" s="172">
        <v>95</v>
      </c>
      <c r="AM90" s="265">
        <v>26.857142857142861</v>
      </c>
      <c r="AN90" s="265">
        <v>21.571428571428569</v>
      </c>
      <c r="AO90" s="183">
        <v>140</v>
      </c>
      <c r="AP90" s="184">
        <v>103</v>
      </c>
      <c r="AQ90" s="182">
        <v>144.4816053511706</v>
      </c>
      <c r="AR90" s="182">
        <v>99.666666666666671</v>
      </c>
      <c r="AS90" s="182"/>
      <c r="AT90" s="182"/>
      <c r="AU90" s="182"/>
      <c r="AV90" s="182"/>
      <c r="AW90" s="182"/>
      <c r="AX90" s="182"/>
      <c r="AY90" s="182"/>
      <c r="AZ90" s="182"/>
      <c r="BA90" s="182"/>
      <c r="BB90" s="182"/>
      <c r="BC90" s="182"/>
      <c r="BD90" s="182"/>
      <c r="BE90" s="182"/>
      <c r="BF90" s="182"/>
      <c r="BG90" s="182"/>
      <c r="BH90" s="182"/>
      <c r="BI90" s="182"/>
      <c r="BJ90" s="182"/>
      <c r="BK90" s="182"/>
      <c r="BL90" s="182"/>
      <c r="BM90" s="182"/>
      <c r="BN90" s="182"/>
      <c r="BO90" s="182"/>
      <c r="BP90" s="182"/>
      <c r="BQ90" s="228" t="s">
        <v>180</v>
      </c>
      <c r="BR90" s="228" t="s">
        <v>192</v>
      </c>
      <c r="BS90" s="228" t="s">
        <v>298</v>
      </c>
      <c r="BT90" s="228"/>
      <c r="BU90" s="228">
        <v>1</v>
      </c>
      <c r="BV90" s="228" t="s">
        <v>292</v>
      </c>
      <c r="BW90" s="228" t="s">
        <v>173</v>
      </c>
      <c r="BX90" s="186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228">
        <v>0</v>
      </c>
      <c r="CF90" s="228">
        <v>0</v>
      </c>
      <c r="CG90" s="113">
        <v>0</v>
      </c>
      <c r="CH90" s="113">
        <v>0</v>
      </c>
      <c r="CI90" s="113">
        <v>0</v>
      </c>
      <c r="CJ90" s="113">
        <v>0</v>
      </c>
      <c r="CK90" s="113">
        <v>0</v>
      </c>
      <c r="CL90" s="113">
        <v>0</v>
      </c>
      <c r="CM90" s="113">
        <v>0</v>
      </c>
      <c r="CN90" s="185">
        <v>0</v>
      </c>
      <c r="CO90" s="181">
        <v>0</v>
      </c>
      <c r="CP90" s="187"/>
      <c r="CQ90" s="173">
        <v>0</v>
      </c>
      <c r="CR90" s="173">
        <v>0</v>
      </c>
      <c r="CS90" s="173">
        <v>0</v>
      </c>
      <c r="CT90" s="173">
        <v>0</v>
      </c>
      <c r="CU90" s="253">
        <v>2791</v>
      </c>
      <c r="CV90" s="220">
        <v>-1</v>
      </c>
      <c r="CW90" s="254">
        <f t="shared" si="7"/>
        <v>0</v>
      </c>
      <c r="CX90" s="15">
        <f t="shared" si="8"/>
        <v>0</v>
      </c>
      <c r="CY90" s="241">
        <f t="shared" si="9"/>
        <v>0</v>
      </c>
      <c r="CZ90" s="241" t="str">
        <f>IFERROR(ROUND(CY90/#REF!,1),"")</f>
        <v/>
      </c>
      <c r="DA90" s="254">
        <f t="shared" si="10"/>
        <v>0</v>
      </c>
      <c r="DB90" s="246" t="str">
        <f t="shared" si="11"/>
        <v/>
      </c>
      <c r="DD90" s="15" t="str">
        <f>IFERROR(#REF!-AO90,"")</f>
        <v/>
      </c>
      <c r="DF90" s="266" t="str">
        <f>IFERROR(#REF!-L90,"")</f>
        <v/>
      </c>
      <c r="DG90" s="228" t="e">
        <f>IF(#REF!&gt;AP90,0,1)</f>
        <v>#REF!</v>
      </c>
      <c r="DH90" s="228">
        <f t="shared" si="12"/>
        <v>1</v>
      </c>
      <c r="DI90" s="228">
        <f t="shared" si="13"/>
        <v>0</v>
      </c>
      <c r="DJ90" s="228"/>
      <c r="DK90" s="228"/>
      <c r="DL90" s="228"/>
      <c r="DM90" s="228"/>
      <c r="DN90" s="228"/>
      <c r="DO90" s="228"/>
      <c r="DP90" s="228"/>
      <c r="DQ90" s="228"/>
      <c r="DR90" s="228"/>
      <c r="DS90" s="228"/>
      <c r="DT90" s="228"/>
      <c r="DU90" s="228"/>
      <c r="DV90" s="228"/>
      <c r="DW90" s="228"/>
      <c r="DX90" s="228"/>
      <c r="DY90" s="228"/>
      <c r="DZ90" s="228"/>
      <c r="EA90" s="228"/>
      <c r="EB90" s="228"/>
    </row>
    <row r="91" spans="1:132" s="195" customFormat="1" ht="31.5" customHeight="1" x14ac:dyDescent="0.2">
      <c r="A91" s="191">
        <v>2022</v>
      </c>
      <c r="B91" s="171">
        <v>1</v>
      </c>
      <c r="C91" s="261">
        <v>44565</v>
      </c>
      <c r="D91" s="171">
        <v>34</v>
      </c>
      <c r="E91" s="171">
        <v>102</v>
      </c>
      <c r="F91" s="171">
        <v>2</v>
      </c>
      <c r="G91" s="194" t="s">
        <v>299</v>
      </c>
      <c r="H91" s="241" t="s">
        <v>300</v>
      </c>
      <c r="I91" s="241" t="s">
        <v>169</v>
      </c>
      <c r="J91" s="241">
        <v>4</v>
      </c>
      <c r="K91" s="241">
        <v>6</v>
      </c>
      <c r="L91" s="262">
        <v>20</v>
      </c>
      <c r="M91" s="263">
        <v>18</v>
      </c>
      <c r="N91" s="264">
        <v>21</v>
      </c>
      <c r="O91" s="190"/>
      <c r="P91" s="190"/>
      <c r="Q91" s="190"/>
      <c r="R91" s="190">
        <v>24</v>
      </c>
      <c r="S91" s="190">
        <v>25</v>
      </c>
      <c r="T91" s="190"/>
      <c r="U91" s="190"/>
      <c r="V91" s="190"/>
      <c r="W91" s="190">
        <v>21</v>
      </c>
      <c r="X91" s="190">
        <v>21</v>
      </c>
      <c r="Y91" s="172"/>
      <c r="Z91" s="172">
        <v>108</v>
      </c>
      <c r="AA91" s="190">
        <v>27</v>
      </c>
      <c r="AB91" s="190">
        <v>28</v>
      </c>
      <c r="AC91" s="190">
        <v>25</v>
      </c>
      <c r="AD91" s="190">
        <v>30</v>
      </c>
      <c r="AE91" s="190">
        <v>29</v>
      </c>
      <c r="AF91" s="190">
        <v>21</v>
      </c>
      <c r="AG91" s="190">
        <v>22</v>
      </c>
      <c r="AH91" s="190">
        <v>21</v>
      </c>
      <c r="AI91" s="190">
        <v>21</v>
      </c>
      <c r="AJ91" s="190">
        <v>23</v>
      </c>
      <c r="AK91" s="172">
        <v>96</v>
      </c>
      <c r="AL91" s="172">
        <v>95</v>
      </c>
      <c r="AM91" s="265">
        <v>26.857142857142861</v>
      </c>
      <c r="AN91" s="265">
        <v>21.428571428571431</v>
      </c>
      <c r="AO91" s="183">
        <v>140</v>
      </c>
      <c r="AP91" s="184">
        <v>103</v>
      </c>
      <c r="AQ91" s="182">
        <v>144.4816053511706</v>
      </c>
      <c r="AR91" s="182">
        <v>99.666666666666671</v>
      </c>
      <c r="AS91" s="182"/>
      <c r="AT91" s="182"/>
      <c r="AU91" s="182"/>
      <c r="AV91" s="182"/>
      <c r="AW91" s="182"/>
      <c r="AX91" s="182"/>
      <c r="AY91" s="182"/>
      <c r="AZ91" s="182"/>
      <c r="BA91" s="182"/>
      <c r="BB91" s="182"/>
      <c r="BC91" s="182"/>
      <c r="BD91" s="182"/>
      <c r="BE91" s="182"/>
      <c r="BF91" s="182"/>
      <c r="BG91" s="182"/>
      <c r="BH91" s="182"/>
      <c r="BI91" s="182"/>
      <c r="BJ91" s="182"/>
      <c r="BK91" s="182"/>
      <c r="BL91" s="182"/>
      <c r="BM91" s="182"/>
      <c r="BN91" s="182"/>
      <c r="BO91" s="182"/>
      <c r="BP91" s="182"/>
      <c r="BQ91" s="228" t="s">
        <v>180</v>
      </c>
      <c r="BR91" s="228" t="s">
        <v>192</v>
      </c>
      <c r="BS91" s="228" t="s">
        <v>301</v>
      </c>
      <c r="BT91" s="228"/>
      <c r="BU91" s="228">
        <v>1</v>
      </c>
      <c r="BV91" s="228" t="s">
        <v>292</v>
      </c>
      <c r="BW91" s="228" t="s">
        <v>173</v>
      </c>
      <c r="BX91" s="186">
        <v>0</v>
      </c>
      <c r="BY91" s="182">
        <v>0</v>
      </c>
      <c r="BZ91" s="182">
        <v>0</v>
      </c>
      <c r="CA91" s="182">
        <v>0</v>
      </c>
      <c r="CB91" s="182">
        <v>0</v>
      </c>
      <c r="CC91" s="182">
        <v>0</v>
      </c>
      <c r="CD91" s="182">
        <v>0</v>
      </c>
      <c r="CE91" s="228">
        <v>0</v>
      </c>
      <c r="CF91" s="228">
        <v>0</v>
      </c>
      <c r="CG91" s="113">
        <v>0</v>
      </c>
      <c r="CH91" s="113">
        <v>0</v>
      </c>
      <c r="CI91" s="113">
        <v>0</v>
      </c>
      <c r="CJ91" s="113">
        <v>0</v>
      </c>
      <c r="CK91" s="113">
        <v>0</v>
      </c>
      <c r="CL91" s="113">
        <v>0</v>
      </c>
      <c r="CM91" s="113">
        <v>0</v>
      </c>
      <c r="CN91" s="185">
        <v>0</v>
      </c>
      <c r="CO91" s="181">
        <v>0</v>
      </c>
      <c r="CP91" s="187"/>
      <c r="CQ91" s="173">
        <v>0</v>
      </c>
      <c r="CR91" s="173">
        <v>0</v>
      </c>
      <c r="CS91" s="173">
        <v>0</v>
      </c>
      <c r="CT91" s="173">
        <v>0</v>
      </c>
      <c r="CU91" s="253">
        <v>2791</v>
      </c>
      <c r="CV91" s="220">
        <v>-1</v>
      </c>
      <c r="CW91" s="254">
        <f t="shared" si="7"/>
        <v>0</v>
      </c>
      <c r="CX91" s="15">
        <f t="shared" si="8"/>
        <v>0</v>
      </c>
      <c r="CY91" s="241">
        <f t="shared" si="9"/>
        <v>0</v>
      </c>
      <c r="CZ91" s="241" t="str">
        <f>IFERROR(ROUND(CY91/#REF!,1),"")</f>
        <v/>
      </c>
      <c r="DA91" s="254">
        <f t="shared" si="10"/>
        <v>0</v>
      </c>
      <c r="DB91" s="246" t="str">
        <f t="shared" si="11"/>
        <v/>
      </c>
      <c r="DD91" s="15" t="str">
        <f>IFERROR(#REF!-AO91,"")</f>
        <v/>
      </c>
      <c r="DF91" s="266" t="str">
        <f>IFERROR(#REF!-L91,"")</f>
        <v/>
      </c>
      <c r="DG91" s="228" t="e">
        <f>IF(#REF!&gt;AP91,0,1)</f>
        <v>#REF!</v>
      </c>
      <c r="DH91" s="228">
        <f t="shared" si="12"/>
        <v>1</v>
      </c>
      <c r="DI91" s="228">
        <f t="shared" si="13"/>
        <v>0</v>
      </c>
      <c r="DJ91" s="228"/>
      <c r="DK91" s="228"/>
      <c r="DL91" s="228"/>
      <c r="DM91" s="228"/>
      <c r="DN91" s="228"/>
      <c r="DO91" s="228"/>
      <c r="DP91" s="228"/>
      <c r="DQ91" s="228"/>
      <c r="DR91" s="228"/>
      <c r="DS91" s="228"/>
      <c r="DT91" s="228"/>
      <c r="DU91" s="228"/>
      <c r="DV91" s="228"/>
      <c r="DW91" s="228"/>
      <c r="DX91" s="228"/>
      <c r="DY91" s="228"/>
      <c r="DZ91" s="228"/>
      <c r="EA91" s="228"/>
      <c r="EB91" s="228"/>
    </row>
    <row r="92" spans="1:132" s="195" customFormat="1" ht="31.5" customHeight="1" x14ac:dyDescent="0.2">
      <c r="A92" s="191">
        <v>2022</v>
      </c>
      <c r="B92" s="171">
        <v>1</v>
      </c>
      <c r="C92" s="261">
        <v>44565</v>
      </c>
      <c r="D92" s="171">
        <v>34</v>
      </c>
      <c r="E92" s="171">
        <v>103</v>
      </c>
      <c r="F92" s="171">
        <v>2</v>
      </c>
      <c r="G92" s="194" t="s">
        <v>302</v>
      </c>
      <c r="H92" s="241" t="s">
        <v>303</v>
      </c>
      <c r="I92" s="241" t="s">
        <v>169</v>
      </c>
      <c r="J92" s="241">
        <v>4</v>
      </c>
      <c r="K92" s="241">
        <v>6</v>
      </c>
      <c r="L92" s="262">
        <v>89</v>
      </c>
      <c r="M92" s="263">
        <v>82</v>
      </c>
      <c r="N92" s="264">
        <v>95</v>
      </c>
      <c r="O92" s="190"/>
      <c r="P92" s="190"/>
      <c r="Q92" s="190"/>
      <c r="R92" s="190">
        <v>100</v>
      </c>
      <c r="S92" s="190">
        <v>105</v>
      </c>
      <c r="T92" s="190"/>
      <c r="U92" s="190"/>
      <c r="V92" s="190"/>
      <c r="W92" s="190">
        <v>89</v>
      </c>
      <c r="X92" s="190">
        <v>93</v>
      </c>
      <c r="Y92" s="172"/>
      <c r="Z92" s="172">
        <v>108</v>
      </c>
      <c r="AA92" s="190">
        <v>100</v>
      </c>
      <c r="AB92" s="190">
        <v>102</v>
      </c>
      <c r="AC92" s="190">
        <v>106</v>
      </c>
      <c r="AD92" s="190">
        <v>123</v>
      </c>
      <c r="AE92" s="190">
        <v>101</v>
      </c>
      <c r="AF92" s="190">
        <v>79</v>
      </c>
      <c r="AG92" s="190">
        <v>85</v>
      </c>
      <c r="AH92" s="190">
        <v>81</v>
      </c>
      <c r="AI92" s="190">
        <v>92</v>
      </c>
      <c r="AJ92" s="190">
        <v>91</v>
      </c>
      <c r="AK92" s="172">
        <v>96</v>
      </c>
      <c r="AL92" s="172">
        <v>95</v>
      </c>
      <c r="AM92" s="265">
        <v>105.28571428571431</v>
      </c>
      <c r="AN92" s="265">
        <v>87.142857142857139</v>
      </c>
      <c r="AO92" s="183">
        <v>140</v>
      </c>
      <c r="AP92" s="184">
        <v>103</v>
      </c>
      <c r="AQ92" s="182">
        <v>144.4816053511706</v>
      </c>
      <c r="AR92" s="182">
        <v>99.666666666666671</v>
      </c>
      <c r="AS92" s="182"/>
      <c r="AT92" s="182"/>
      <c r="AU92" s="182"/>
      <c r="AV92" s="182"/>
      <c r="AW92" s="182"/>
      <c r="AX92" s="182"/>
      <c r="AY92" s="182"/>
      <c r="AZ92" s="182"/>
      <c r="BA92" s="182"/>
      <c r="BB92" s="182"/>
      <c r="BC92" s="182"/>
      <c r="BD92" s="182"/>
      <c r="BE92" s="182"/>
      <c r="BF92" s="182"/>
      <c r="BG92" s="182"/>
      <c r="BH92" s="182">
        <v>3</v>
      </c>
      <c r="BI92" s="182">
        <v>4</v>
      </c>
      <c r="BJ92" s="182">
        <v>2</v>
      </c>
      <c r="BK92" s="182"/>
      <c r="BL92" s="182"/>
      <c r="BM92" s="182"/>
      <c r="BN92" s="182"/>
      <c r="BO92" s="182"/>
      <c r="BP92" s="182"/>
      <c r="BQ92" s="228" t="s">
        <v>180</v>
      </c>
      <c r="BR92" s="228" t="s">
        <v>192</v>
      </c>
      <c r="BS92" s="228" t="s">
        <v>304</v>
      </c>
      <c r="BT92" s="228"/>
      <c r="BU92" s="228">
        <v>1</v>
      </c>
      <c r="BV92" s="228" t="s">
        <v>292</v>
      </c>
      <c r="BW92" s="228" t="s">
        <v>173</v>
      </c>
      <c r="BX92" s="186">
        <v>0</v>
      </c>
      <c r="BY92" s="182">
        <v>0</v>
      </c>
      <c r="BZ92" s="182">
        <v>0</v>
      </c>
      <c r="CA92" s="182">
        <v>0</v>
      </c>
      <c r="CB92" s="182">
        <v>9</v>
      </c>
      <c r="CC92" s="182">
        <v>1.5</v>
      </c>
      <c r="CD92" s="182">
        <v>1</v>
      </c>
      <c r="CE92" s="228">
        <v>0</v>
      </c>
      <c r="CF92" s="228">
        <v>0</v>
      </c>
      <c r="CG92" s="113">
        <v>0</v>
      </c>
      <c r="CH92" s="113">
        <v>0</v>
      </c>
      <c r="CI92" s="113">
        <v>0</v>
      </c>
      <c r="CJ92" s="113">
        <v>0</v>
      </c>
      <c r="CK92" s="113">
        <v>0</v>
      </c>
      <c r="CL92" s="113">
        <v>0</v>
      </c>
      <c r="CM92" s="113">
        <v>0</v>
      </c>
      <c r="CN92" s="185">
        <v>1.5</v>
      </c>
      <c r="CO92" s="181">
        <v>1</v>
      </c>
      <c r="CP92" s="187">
        <v>1.5</v>
      </c>
      <c r="CQ92" s="173">
        <v>1.6853932584269659E-2</v>
      </c>
      <c r="CR92" s="173">
        <v>1.123595505617977E-2</v>
      </c>
      <c r="CS92" s="173">
        <v>1.7213114754098362E-2</v>
      </c>
      <c r="CT92" s="173">
        <v>1.147540983606558E-2</v>
      </c>
      <c r="CU92" s="253">
        <v>2791</v>
      </c>
      <c r="CV92" s="220">
        <v>-1</v>
      </c>
      <c r="CW92" s="254">
        <f t="shared" si="7"/>
        <v>0</v>
      </c>
      <c r="CX92" s="15">
        <f t="shared" si="8"/>
        <v>9</v>
      </c>
      <c r="CY92" s="241">
        <f t="shared" si="9"/>
        <v>2</v>
      </c>
      <c r="CZ92" s="241" t="str">
        <f>IFERROR(ROUND(CY92/#REF!,1),"")</f>
        <v/>
      </c>
      <c r="DA92" s="254">
        <f t="shared" si="10"/>
        <v>2</v>
      </c>
      <c r="DB92" s="246">
        <f t="shared" si="11"/>
        <v>1</v>
      </c>
      <c r="DD92" s="15" t="str">
        <f>IFERROR(#REF!-AO92,"")</f>
        <v/>
      </c>
      <c r="DF92" s="266" t="str">
        <f>IFERROR(#REF!-L92,"")</f>
        <v/>
      </c>
      <c r="DG92" s="228" t="e">
        <f>IF(#REF!&gt;AP92,0,1)</f>
        <v>#REF!</v>
      </c>
      <c r="DH92" s="228">
        <f t="shared" si="12"/>
        <v>1</v>
      </c>
      <c r="DI92" s="228">
        <f t="shared" si="13"/>
        <v>1</v>
      </c>
      <c r="DJ92" s="228"/>
      <c r="DK92" s="228"/>
      <c r="DL92" s="228"/>
      <c r="DM92" s="228"/>
      <c r="DN92" s="228"/>
      <c r="DO92" s="228"/>
      <c r="DP92" s="228"/>
      <c r="DQ92" s="228"/>
      <c r="DR92" s="228"/>
      <c r="DS92" s="228"/>
      <c r="DT92" s="228"/>
      <c r="DU92" s="228"/>
      <c r="DV92" s="228"/>
      <c r="DW92" s="228"/>
      <c r="DX92" s="228"/>
      <c r="DY92" s="228"/>
      <c r="DZ92" s="228"/>
      <c r="EA92" s="228"/>
      <c r="EB92" s="228"/>
    </row>
    <row r="93" spans="1:132" s="195" customFormat="1" ht="31.5" customHeight="1" x14ac:dyDescent="0.2">
      <c r="A93" s="191">
        <v>2022</v>
      </c>
      <c r="B93" s="171">
        <v>1</v>
      </c>
      <c r="C93" s="261">
        <v>44565</v>
      </c>
      <c r="D93" s="171">
        <v>34</v>
      </c>
      <c r="E93" s="171">
        <v>104</v>
      </c>
      <c r="F93" s="171">
        <v>2</v>
      </c>
      <c r="G93" s="194" t="s">
        <v>305</v>
      </c>
      <c r="H93" s="241" t="s">
        <v>306</v>
      </c>
      <c r="I93" s="241" t="s">
        <v>169</v>
      </c>
      <c r="J93" s="241">
        <v>4</v>
      </c>
      <c r="K93" s="241">
        <v>6</v>
      </c>
      <c r="L93" s="262">
        <v>89</v>
      </c>
      <c r="M93" s="263">
        <v>82</v>
      </c>
      <c r="N93" s="264">
        <v>95</v>
      </c>
      <c r="O93" s="190"/>
      <c r="P93" s="190"/>
      <c r="Q93" s="190"/>
      <c r="R93" s="190">
        <v>100</v>
      </c>
      <c r="S93" s="190">
        <v>105</v>
      </c>
      <c r="T93" s="190"/>
      <c r="U93" s="190"/>
      <c r="V93" s="190"/>
      <c r="W93" s="190">
        <v>89</v>
      </c>
      <c r="X93" s="190">
        <v>93</v>
      </c>
      <c r="Y93" s="172"/>
      <c r="Z93" s="172">
        <v>108</v>
      </c>
      <c r="AA93" s="190">
        <v>100</v>
      </c>
      <c r="AB93" s="190">
        <v>102</v>
      </c>
      <c r="AC93" s="190">
        <v>106</v>
      </c>
      <c r="AD93" s="190">
        <v>123</v>
      </c>
      <c r="AE93" s="190">
        <v>101</v>
      </c>
      <c r="AF93" s="190">
        <v>79</v>
      </c>
      <c r="AG93" s="190">
        <v>85</v>
      </c>
      <c r="AH93" s="190">
        <v>81</v>
      </c>
      <c r="AI93" s="190">
        <v>92</v>
      </c>
      <c r="AJ93" s="190">
        <v>91</v>
      </c>
      <c r="AK93" s="172">
        <v>96</v>
      </c>
      <c r="AL93" s="172">
        <v>95</v>
      </c>
      <c r="AM93" s="265">
        <v>105.28571428571431</v>
      </c>
      <c r="AN93" s="265">
        <v>87.142857142857139</v>
      </c>
      <c r="AO93" s="183">
        <v>140</v>
      </c>
      <c r="AP93" s="184">
        <v>103</v>
      </c>
      <c r="AQ93" s="182">
        <v>144.4816053511706</v>
      </c>
      <c r="AR93" s="182">
        <v>99.666666666666671</v>
      </c>
      <c r="AS93" s="182"/>
      <c r="AT93" s="182"/>
      <c r="AU93" s="182"/>
      <c r="AV93" s="182"/>
      <c r="AW93" s="182"/>
      <c r="AX93" s="182"/>
      <c r="AY93" s="182"/>
      <c r="AZ93" s="182"/>
      <c r="BA93" s="182"/>
      <c r="BB93" s="182"/>
      <c r="BC93" s="182"/>
      <c r="BD93" s="182"/>
      <c r="BE93" s="182"/>
      <c r="BF93" s="182"/>
      <c r="BG93" s="182"/>
      <c r="BH93" s="182"/>
      <c r="BI93" s="182"/>
      <c r="BJ93" s="182"/>
      <c r="BK93" s="182"/>
      <c r="BL93" s="182"/>
      <c r="BM93" s="182"/>
      <c r="BN93" s="182"/>
      <c r="BO93" s="182"/>
      <c r="BP93" s="182"/>
      <c r="BQ93" s="228" t="s">
        <v>180</v>
      </c>
      <c r="BR93" s="228" t="s">
        <v>192</v>
      </c>
      <c r="BS93" s="228" t="s">
        <v>307</v>
      </c>
      <c r="BT93" s="228"/>
      <c r="BU93" s="228">
        <v>1</v>
      </c>
      <c r="BV93" s="228" t="s">
        <v>292</v>
      </c>
      <c r="BW93" s="228" t="s">
        <v>173</v>
      </c>
      <c r="BX93" s="186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228">
        <v>0</v>
      </c>
      <c r="CF93" s="228">
        <v>0</v>
      </c>
      <c r="CG93" s="113">
        <v>0</v>
      </c>
      <c r="CH93" s="113">
        <v>0</v>
      </c>
      <c r="CI93" s="113">
        <v>0</v>
      </c>
      <c r="CJ93" s="113">
        <v>0</v>
      </c>
      <c r="CK93" s="113">
        <v>0</v>
      </c>
      <c r="CL93" s="113">
        <v>0</v>
      </c>
      <c r="CM93" s="113">
        <v>0</v>
      </c>
      <c r="CN93" s="185">
        <v>0</v>
      </c>
      <c r="CO93" s="181">
        <v>0</v>
      </c>
      <c r="CP93" s="187"/>
      <c r="CQ93" s="173">
        <v>0</v>
      </c>
      <c r="CR93" s="173">
        <v>0</v>
      </c>
      <c r="CS93" s="173">
        <v>0</v>
      </c>
      <c r="CT93" s="173">
        <v>0</v>
      </c>
      <c r="CU93" s="253">
        <v>2791</v>
      </c>
      <c r="CV93" s="220">
        <v>-1</v>
      </c>
      <c r="CW93" s="254">
        <f t="shared" si="7"/>
        <v>0</v>
      </c>
      <c r="CX93" s="15">
        <f t="shared" si="8"/>
        <v>0</v>
      </c>
      <c r="CY93" s="241">
        <f t="shared" si="9"/>
        <v>0</v>
      </c>
      <c r="CZ93" s="241" t="str">
        <f>IFERROR(ROUND(CY93/#REF!,1),"")</f>
        <v/>
      </c>
      <c r="DA93" s="254">
        <f t="shared" si="10"/>
        <v>0</v>
      </c>
      <c r="DB93" s="246" t="str">
        <f t="shared" si="11"/>
        <v/>
      </c>
      <c r="DD93" s="15" t="str">
        <f>IFERROR(#REF!-AO93,"")</f>
        <v/>
      </c>
      <c r="DF93" s="266" t="str">
        <f>IFERROR(#REF!-L93,"")</f>
        <v/>
      </c>
      <c r="DG93" s="228" t="e">
        <f>IF(#REF!&gt;AP93,0,1)</f>
        <v>#REF!</v>
      </c>
      <c r="DH93" s="228">
        <f t="shared" si="12"/>
        <v>1</v>
      </c>
      <c r="DI93" s="228">
        <f t="shared" si="13"/>
        <v>1</v>
      </c>
      <c r="DJ93" s="228"/>
      <c r="DK93" s="228"/>
      <c r="DL93" s="228"/>
      <c r="DM93" s="228"/>
      <c r="DN93" s="228"/>
      <c r="DO93" s="228"/>
      <c r="DP93" s="228"/>
      <c r="DQ93" s="228"/>
      <c r="DR93" s="228"/>
      <c r="DS93" s="228"/>
      <c r="DT93" s="228"/>
      <c r="DU93" s="228"/>
      <c r="DV93" s="228"/>
      <c r="DW93" s="228"/>
      <c r="DX93" s="228"/>
      <c r="DY93" s="228"/>
      <c r="DZ93" s="228"/>
      <c r="EA93" s="228"/>
      <c r="EB93" s="228"/>
    </row>
    <row r="94" spans="1:132" s="195" customFormat="1" ht="31.5" customHeight="1" x14ac:dyDescent="0.2">
      <c r="A94" s="191">
        <v>2022</v>
      </c>
      <c r="B94" s="171">
        <v>1</v>
      </c>
      <c r="C94" s="261">
        <v>44565</v>
      </c>
      <c r="D94" s="171">
        <v>125</v>
      </c>
      <c r="E94" s="171">
        <v>691</v>
      </c>
      <c r="F94" s="171">
        <v>3</v>
      </c>
      <c r="G94" s="194" t="s">
        <v>254</v>
      </c>
      <c r="H94" s="241" t="s">
        <v>255</v>
      </c>
      <c r="I94" s="241" t="s">
        <v>169</v>
      </c>
      <c r="J94" s="241">
        <v>4</v>
      </c>
      <c r="K94" s="241">
        <v>4</v>
      </c>
      <c r="L94" s="262">
        <v>194</v>
      </c>
      <c r="M94" s="263">
        <v>174</v>
      </c>
      <c r="N94" s="264">
        <v>213</v>
      </c>
      <c r="O94" s="190"/>
      <c r="P94" s="190"/>
      <c r="Q94" s="190"/>
      <c r="R94" s="190"/>
      <c r="S94" s="190"/>
      <c r="T94" s="190"/>
      <c r="U94" s="190"/>
      <c r="V94" s="190"/>
      <c r="W94" s="190"/>
      <c r="X94" s="190"/>
      <c r="Y94" s="172">
        <v>112</v>
      </c>
      <c r="Z94" s="172">
        <v>112</v>
      </c>
      <c r="AA94" s="190"/>
      <c r="AB94" s="190"/>
      <c r="AC94" s="190"/>
      <c r="AD94" s="190"/>
      <c r="AE94" s="190"/>
      <c r="AF94" s="190"/>
      <c r="AG94" s="190"/>
      <c r="AH94" s="190"/>
      <c r="AI94" s="190"/>
      <c r="AJ94" s="190"/>
      <c r="AK94" s="172">
        <v>112</v>
      </c>
      <c r="AL94" s="172">
        <v>112</v>
      </c>
      <c r="AM94" s="265"/>
      <c r="AN94" s="265"/>
      <c r="AO94" s="183">
        <v>120</v>
      </c>
      <c r="AP94" s="184">
        <v>120</v>
      </c>
      <c r="AQ94" s="182">
        <v>128.57142857142861</v>
      </c>
      <c r="AR94" s="182">
        <v>112</v>
      </c>
      <c r="AS94" s="182"/>
      <c r="AT94" s="182"/>
      <c r="AU94" s="182"/>
      <c r="AV94" s="182"/>
      <c r="AW94" s="182"/>
      <c r="AX94" s="182"/>
      <c r="AY94" s="182"/>
      <c r="AZ94" s="182"/>
      <c r="BA94" s="182"/>
      <c r="BB94" s="182"/>
      <c r="BC94" s="182"/>
      <c r="BD94" s="182"/>
      <c r="BE94" s="182"/>
      <c r="BF94" s="182"/>
      <c r="BG94" s="182"/>
      <c r="BH94" s="182"/>
      <c r="BI94" s="182"/>
      <c r="BJ94" s="182"/>
      <c r="BK94" s="182"/>
      <c r="BL94" s="182"/>
      <c r="BM94" s="182"/>
      <c r="BN94" s="182"/>
      <c r="BO94" s="182"/>
      <c r="BP94" s="182"/>
      <c r="BQ94" s="228" t="s">
        <v>256</v>
      </c>
      <c r="BR94" s="228" t="s">
        <v>257</v>
      </c>
      <c r="BS94" s="228"/>
      <c r="BT94" s="228"/>
      <c r="BU94" s="228">
        <v>1</v>
      </c>
      <c r="BV94" s="228" t="s">
        <v>258</v>
      </c>
      <c r="BW94" s="228" t="s">
        <v>173</v>
      </c>
      <c r="BX94" s="186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228">
        <v>0</v>
      </c>
      <c r="CF94" s="228">
        <v>0</v>
      </c>
      <c r="CG94" s="113">
        <v>0</v>
      </c>
      <c r="CH94" s="113">
        <v>0</v>
      </c>
      <c r="CI94" s="113">
        <v>0</v>
      </c>
      <c r="CJ94" s="113">
        <v>0</v>
      </c>
      <c r="CK94" s="113">
        <v>0</v>
      </c>
      <c r="CL94" s="113">
        <v>0</v>
      </c>
      <c r="CM94" s="113">
        <v>0</v>
      </c>
      <c r="CN94" s="185">
        <v>0</v>
      </c>
      <c r="CO94" s="181">
        <v>0</v>
      </c>
      <c r="CP94" s="187"/>
      <c r="CQ94" s="173">
        <v>0</v>
      </c>
      <c r="CR94" s="173">
        <v>0</v>
      </c>
      <c r="CS94" s="173"/>
      <c r="CT94" s="173"/>
      <c r="CU94" s="253">
        <v>2791</v>
      </c>
      <c r="CV94" s="220"/>
      <c r="CW94" s="254">
        <f t="shared" si="7"/>
        <v>0</v>
      </c>
      <c r="CX94" s="15">
        <f t="shared" si="8"/>
        <v>0</v>
      </c>
      <c r="CY94" s="241">
        <f t="shared" si="9"/>
        <v>0</v>
      </c>
      <c r="CZ94" s="241" t="str">
        <f>IFERROR(ROUND(CY94/#REF!,1),"")</f>
        <v/>
      </c>
      <c r="DA94" s="254">
        <f t="shared" si="10"/>
        <v>0</v>
      </c>
      <c r="DB94" s="246" t="str">
        <f t="shared" si="11"/>
        <v/>
      </c>
      <c r="DD94" s="15" t="str">
        <f>IFERROR(#REF!-AO94,"")</f>
        <v/>
      </c>
      <c r="DF94" s="266" t="str">
        <f>IFERROR(#REF!-L94,"")</f>
        <v/>
      </c>
      <c r="DG94" s="228" t="e">
        <f>IF(#REF!&gt;AP94,0,1)</f>
        <v>#REF!</v>
      </c>
      <c r="DH94" s="228">
        <f t="shared" si="12"/>
        <v>0</v>
      </c>
      <c r="DI94" s="228">
        <f t="shared" si="13"/>
        <v>1</v>
      </c>
      <c r="DJ94" s="228"/>
      <c r="DK94" s="228"/>
      <c r="DL94" s="228"/>
      <c r="DM94" s="228"/>
      <c r="DN94" s="228"/>
      <c r="DO94" s="228"/>
      <c r="DP94" s="228"/>
      <c r="DQ94" s="228"/>
      <c r="DR94" s="228"/>
      <c r="DS94" s="228"/>
      <c r="DT94" s="228"/>
      <c r="DU94" s="228"/>
      <c r="DV94" s="228"/>
      <c r="DW94" s="228"/>
      <c r="DX94" s="228"/>
      <c r="DY94" s="228"/>
      <c r="DZ94" s="228"/>
      <c r="EA94" s="228"/>
      <c r="EB94" s="228"/>
    </row>
    <row r="95" spans="1:132" s="195" customFormat="1" ht="31.5" customHeight="1" x14ac:dyDescent="0.2">
      <c r="A95" s="191">
        <v>2022</v>
      </c>
      <c r="B95" s="171">
        <v>1</v>
      </c>
      <c r="C95" s="261">
        <v>44565</v>
      </c>
      <c r="D95" s="171">
        <v>47</v>
      </c>
      <c r="E95" s="171">
        <v>122</v>
      </c>
      <c r="F95" s="171">
        <v>4</v>
      </c>
      <c r="G95" s="194" t="s">
        <v>250</v>
      </c>
      <c r="H95" s="241" t="s">
        <v>251</v>
      </c>
      <c r="I95" s="241" t="s">
        <v>246</v>
      </c>
      <c r="J95" s="241">
        <v>2</v>
      </c>
      <c r="K95" s="241">
        <v>1</v>
      </c>
      <c r="L95" s="262">
        <v>280</v>
      </c>
      <c r="M95" s="263">
        <v>267</v>
      </c>
      <c r="N95" s="264">
        <v>292</v>
      </c>
      <c r="O95" s="190">
        <v>375</v>
      </c>
      <c r="P95" s="190">
        <v>329</v>
      </c>
      <c r="Q95" s="190">
        <v>344</v>
      </c>
      <c r="R95" s="190">
        <v>332</v>
      </c>
      <c r="S95" s="190">
        <v>350</v>
      </c>
      <c r="T95" s="190">
        <v>292</v>
      </c>
      <c r="U95" s="190">
        <v>279</v>
      </c>
      <c r="V95" s="190">
        <v>281</v>
      </c>
      <c r="W95" s="190">
        <v>282</v>
      </c>
      <c r="X95" s="190">
        <v>285</v>
      </c>
      <c r="Y95" s="172">
        <v>115</v>
      </c>
      <c r="Z95" s="172">
        <v>115</v>
      </c>
      <c r="AA95" s="190">
        <v>317</v>
      </c>
      <c r="AB95" s="190">
        <v>312</v>
      </c>
      <c r="AC95" s="190">
        <v>455</v>
      </c>
      <c r="AD95" s="190">
        <v>347</v>
      </c>
      <c r="AE95" s="190">
        <v>349</v>
      </c>
      <c r="AF95" s="190">
        <v>279</v>
      </c>
      <c r="AG95" s="190">
        <v>290</v>
      </c>
      <c r="AH95" s="190">
        <v>289</v>
      </c>
      <c r="AI95" s="190">
        <v>281</v>
      </c>
      <c r="AJ95" s="190">
        <v>286</v>
      </c>
      <c r="AK95" s="172">
        <v>115</v>
      </c>
      <c r="AL95" s="172">
        <v>115</v>
      </c>
      <c r="AM95" s="265">
        <v>351</v>
      </c>
      <c r="AN95" s="265">
        <v>284.39999999999998</v>
      </c>
      <c r="AO95" s="183">
        <v>64</v>
      </c>
      <c r="AP95" s="184">
        <v>113</v>
      </c>
      <c r="AQ95" s="182">
        <v>62.608695652173907</v>
      </c>
      <c r="AR95" s="182">
        <v>115</v>
      </c>
      <c r="AS95" s="182"/>
      <c r="AT95" s="182"/>
      <c r="AU95" s="182"/>
      <c r="AV95" s="182"/>
      <c r="AW95" s="182"/>
      <c r="AX95" s="182"/>
      <c r="AY95" s="182"/>
      <c r="AZ95" s="182"/>
      <c r="BA95" s="182"/>
      <c r="BB95" s="182"/>
      <c r="BC95" s="182"/>
      <c r="BD95" s="182"/>
      <c r="BE95" s="182"/>
      <c r="BF95" s="182"/>
      <c r="BG95" s="182"/>
      <c r="BH95" s="182">
        <v>2</v>
      </c>
      <c r="BI95" s="182">
        <v>6</v>
      </c>
      <c r="BJ95" s="182">
        <v>1</v>
      </c>
      <c r="BK95" s="182"/>
      <c r="BL95" s="182"/>
      <c r="BM95" s="182"/>
      <c r="BN95" s="182"/>
      <c r="BO95" s="182"/>
      <c r="BP95" s="182"/>
      <c r="BQ95" s="228" t="s">
        <v>185</v>
      </c>
      <c r="BR95" s="228" t="s">
        <v>247</v>
      </c>
      <c r="BS95" s="228" t="s">
        <v>252</v>
      </c>
      <c r="BT95" s="228" t="s">
        <v>249</v>
      </c>
      <c r="BU95" s="228">
        <v>1</v>
      </c>
      <c r="BV95" s="228" t="s">
        <v>253</v>
      </c>
      <c r="BW95" s="228" t="s">
        <v>173</v>
      </c>
      <c r="BX95" s="186">
        <v>0</v>
      </c>
      <c r="BY95" s="182">
        <v>0</v>
      </c>
      <c r="BZ95" s="182">
        <v>0</v>
      </c>
      <c r="CA95" s="182">
        <v>0</v>
      </c>
      <c r="CB95" s="182">
        <v>9</v>
      </c>
      <c r="CC95" s="182">
        <v>9</v>
      </c>
      <c r="CD95" s="182">
        <v>9</v>
      </c>
      <c r="CE95" s="228">
        <v>2</v>
      </c>
      <c r="CF95" s="228">
        <v>6</v>
      </c>
      <c r="CG95" s="113">
        <v>1</v>
      </c>
      <c r="CH95" s="113">
        <v>0</v>
      </c>
      <c r="CI95" s="113">
        <v>0</v>
      </c>
      <c r="CJ95" s="113">
        <v>0</v>
      </c>
      <c r="CK95" s="113">
        <v>0</v>
      </c>
      <c r="CL95" s="113">
        <v>0</v>
      </c>
      <c r="CM95" s="113">
        <v>0</v>
      </c>
      <c r="CN95" s="185">
        <v>9</v>
      </c>
      <c r="CO95" s="181">
        <v>9</v>
      </c>
      <c r="CP95" s="187">
        <v>1</v>
      </c>
      <c r="CQ95" s="173">
        <v>3.214285714285714E-2</v>
      </c>
      <c r="CR95" s="173">
        <v>3.214285714285714E-2</v>
      </c>
      <c r="CS95" s="173">
        <v>3.1645569620253167E-2</v>
      </c>
      <c r="CT95" s="173">
        <v>3.1645569620253167E-2</v>
      </c>
      <c r="CU95" s="253">
        <v>2791</v>
      </c>
      <c r="CV95" s="220">
        <v>-1</v>
      </c>
      <c r="CW95" s="254">
        <f t="shared" si="7"/>
        <v>0</v>
      </c>
      <c r="CX95" s="15">
        <f t="shared" si="8"/>
        <v>9</v>
      </c>
      <c r="CY95" s="241">
        <f t="shared" si="9"/>
        <v>9</v>
      </c>
      <c r="CZ95" s="241" t="str">
        <f>IFERROR(ROUND(CY95/#REF!,1),"")</f>
        <v/>
      </c>
      <c r="DA95" s="254">
        <f t="shared" si="10"/>
        <v>9</v>
      </c>
      <c r="DB95" s="246">
        <f t="shared" si="11"/>
        <v>1</v>
      </c>
      <c r="DD95" s="15" t="str">
        <f>IFERROR(#REF!-AO95,"")</f>
        <v/>
      </c>
      <c r="DF95" s="266" t="str">
        <f>IFERROR(#REF!-L95,"")</f>
        <v/>
      </c>
      <c r="DG95" s="228" t="e">
        <f>IF(#REF!&gt;AP95,0,1)</f>
        <v>#REF!</v>
      </c>
      <c r="DH95" s="228">
        <f t="shared" si="12"/>
        <v>1</v>
      </c>
      <c r="DI95" s="228">
        <f t="shared" si="13"/>
        <v>1</v>
      </c>
      <c r="DJ95" s="228"/>
      <c r="DK95" s="228"/>
      <c r="DL95" s="228"/>
      <c r="DM95" s="228"/>
      <c r="DN95" s="228"/>
      <c r="DO95" s="228"/>
      <c r="DP95" s="228"/>
      <c r="DQ95" s="228"/>
      <c r="DR95" s="228"/>
      <c r="DS95" s="228"/>
      <c r="DT95" s="228"/>
      <c r="DU95" s="228"/>
      <c r="DV95" s="228"/>
      <c r="DW95" s="228"/>
      <c r="DX95" s="228"/>
      <c r="DY95" s="228"/>
      <c r="DZ95" s="228"/>
      <c r="EA95" s="228"/>
      <c r="EB95" s="228"/>
    </row>
    <row r="96" spans="1:132" s="195" customFormat="1" ht="31.5" customHeight="1" x14ac:dyDescent="0.2">
      <c r="A96" s="191">
        <v>2022</v>
      </c>
      <c r="B96" s="171">
        <v>1</v>
      </c>
      <c r="C96" s="261">
        <v>44565</v>
      </c>
      <c r="D96" s="171">
        <v>423</v>
      </c>
      <c r="E96" s="171">
        <v>669</v>
      </c>
      <c r="F96" s="171">
        <v>4</v>
      </c>
      <c r="G96" s="194" t="s">
        <v>279</v>
      </c>
      <c r="H96" s="241" t="s">
        <v>280</v>
      </c>
      <c r="I96" s="241" t="s">
        <v>169</v>
      </c>
      <c r="J96" s="241">
        <v>2</v>
      </c>
      <c r="K96" s="241">
        <v>2</v>
      </c>
      <c r="L96" s="262">
        <v>954</v>
      </c>
      <c r="M96" s="263">
        <v>897</v>
      </c>
      <c r="N96" s="264">
        <v>1021</v>
      </c>
      <c r="O96" s="190"/>
      <c r="P96" s="190">
        <v>1607</v>
      </c>
      <c r="Q96" s="190">
        <v>1485</v>
      </c>
      <c r="R96" s="190">
        <v>1557</v>
      </c>
      <c r="S96" s="190">
        <v>1560</v>
      </c>
      <c r="T96" s="190"/>
      <c r="U96" s="190">
        <v>1012</v>
      </c>
      <c r="V96" s="190">
        <v>992</v>
      </c>
      <c r="W96" s="190">
        <v>1000</v>
      </c>
      <c r="X96" s="190">
        <v>1021</v>
      </c>
      <c r="Y96" s="172"/>
      <c r="Z96" s="172"/>
      <c r="AA96" s="190">
        <v>1389</v>
      </c>
      <c r="AB96" s="190">
        <v>1372</v>
      </c>
      <c r="AC96" s="190">
        <v>1320</v>
      </c>
      <c r="AD96" s="190">
        <v>1447</v>
      </c>
      <c r="AE96" s="190">
        <v>1434</v>
      </c>
      <c r="AF96" s="190">
        <v>1012</v>
      </c>
      <c r="AG96" s="190">
        <v>1021</v>
      </c>
      <c r="AH96" s="190">
        <v>1001</v>
      </c>
      <c r="AI96" s="190">
        <v>989</v>
      </c>
      <c r="AJ96" s="190">
        <v>977</v>
      </c>
      <c r="AK96" s="172">
        <v>181</v>
      </c>
      <c r="AL96" s="172">
        <v>174</v>
      </c>
      <c r="AM96" s="265">
        <v>1463.4444444444439</v>
      </c>
      <c r="AN96" s="265">
        <v>1002.7777777777781</v>
      </c>
      <c r="AO96" s="183">
        <v>40</v>
      </c>
      <c r="AP96" s="184">
        <v>180</v>
      </c>
      <c r="AQ96" s="182">
        <v>40.563380281690137</v>
      </c>
      <c r="AR96" s="182">
        <v>177.5</v>
      </c>
      <c r="AS96" s="182"/>
      <c r="AT96" s="182"/>
      <c r="AU96" s="182"/>
      <c r="AV96" s="182"/>
      <c r="AW96" s="182"/>
      <c r="AX96" s="182"/>
      <c r="AY96" s="182"/>
      <c r="AZ96" s="182"/>
      <c r="BA96" s="182"/>
      <c r="BB96" s="182"/>
      <c r="BC96" s="182"/>
      <c r="BD96" s="182"/>
      <c r="BE96" s="182"/>
      <c r="BF96" s="182"/>
      <c r="BG96" s="182"/>
      <c r="BH96" s="182"/>
      <c r="BI96" s="182"/>
      <c r="BJ96" s="182"/>
      <c r="BK96" s="182"/>
      <c r="BL96" s="182"/>
      <c r="BM96" s="182"/>
      <c r="BN96" s="182"/>
      <c r="BO96" s="182"/>
      <c r="BP96" s="182"/>
      <c r="BQ96" s="228" t="s">
        <v>185</v>
      </c>
      <c r="BR96" s="228" t="s">
        <v>186</v>
      </c>
      <c r="BS96" s="228" t="s">
        <v>281</v>
      </c>
      <c r="BT96" s="228" t="s">
        <v>188</v>
      </c>
      <c r="BU96" s="228">
        <v>1</v>
      </c>
      <c r="BV96" s="228" t="s">
        <v>279</v>
      </c>
      <c r="BW96" s="228" t="s">
        <v>173</v>
      </c>
      <c r="BX96" s="186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228">
        <v>0</v>
      </c>
      <c r="CF96" s="228">
        <v>0</v>
      </c>
      <c r="CG96" s="113">
        <v>0</v>
      </c>
      <c r="CH96" s="113">
        <v>0</v>
      </c>
      <c r="CI96" s="113">
        <v>0</v>
      </c>
      <c r="CJ96" s="113">
        <v>0</v>
      </c>
      <c r="CK96" s="113">
        <v>0</v>
      </c>
      <c r="CL96" s="113">
        <v>0</v>
      </c>
      <c r="CM96" s="113">
        <v>0</v>
      </c>
      <c r="CN96" s="185">
        <v>0</v>
      </c>
      <c r="CO96" s="181">
        <v>0</v>
      </c>
      <c r="CP96" s="187"/>
      <c r="CQ96" s="173">
        <v>0</v>
      </c>
      <c r="CR96" s="173">
        <v>0</v>
      </c>
      <c r="CS96" s="173">
        <v>0</v>
      </c>
      <c r="CT96" s="173">
        <v>0</v>
      </c>
      <c r="CU96" s="253">
        <v>2791</v>
      </c>
      <c r="CV96" s="220">
        <v>-1</v>
      </c>
      <c r="CW96" s="254">
        <f t="shared" si="7"/>
        <v>0</v>
      </c>
      <c r="CX96" s="15">
        <f t="shared" si="8"/>
        <v>0</v>
      </c>
      <c r="CY96" s="241">
        <f t="shared" si="9"/>
        <v>0</v>
      </c>
      <c r="CZ96" s="241" t="str">
        <f>IFERROR(ROUND(CY96/#REF!,1),"")</f>
        <v/>
      </c>
      <c r="DA96" s="254">
        <f t="shared" si="10"/>
        <v>0</v>
      </c>
      <c r="DB96" s="246" t="str">
        <f t="shared" si="11"/>
        <v/>
      </c>
      <c r="DD96" s="15" t="str">
        <f>IFERROR(#REF!-AO96,"")</f>
        <v/>
      </c>
      <c r="DF96" s="266" t="str">
        <f>IFERROR(#REF!-L96,"")</f>
        <v/>
      </c>
      <c r="DG96" s="228" t="e">
        <f>IF(#REF!&gt;AP96,0,1)</f>
        <v>#REF!</v>
      </c>
      <c r="DH96" s="228">
        <f t="shared" si="12"/>
        <v>1</v>
      </c>
      <c r="DI96" s="228">
        <f t="shared" si="13"/>
        <v>1</v>
      </c>
      <c r="DJ96" s="228"/>
      <c r="DK96" s="228"/>
      <c r="DL96" s="228"/>
      <c r="DM96" s="228"/>
      <c r="DN96" s="228"/>
      <c r="DO96" s="228"/>
      <c r="DP96" s="228"/>
      <c r="DQ96" s="228"/>
      <c r="DR96" s="228"/>
      <c r="DS96" s="228"/>
      <c r="DT96" s="228"/>
      <c r="DU96" s="228"/>
      <c r="DV96" s="228"/>
      <c r="DW96" s="228"/>
      <c r="DX96" s="228"/>
      <c r="DY96" s="228"/>
      <c r="DZ96" s="228"/>
      <c r="EA96" s="228"/>
      <c r="EB96" s="228"/>
    </row>
    <row r="97" spans="1:132" s="195" customFormat="1" ht="31.5" customHeight="1" x14ac:dyDescent="0.2">
      <c r="A97" s="191">
        <v>2022</v>
      </c>
      <c r="B97" s="171">
        <v>1</v>
      </c>
      <c r="C97" s="261">
        <v>44565</v>
      </c>
      <c r="D97" s="171">
        <v>236</v>
      </c>
      <c r="E97" s="171">
        <v>160</v>
      </c>
      <c r="F97" s="171">
        <v>5</v>
      </c>
      <c r="G97" s="194" t="s">
        <v>239</v>
      </c>
      <c r="H97" s="241" t="s">
        <v>240</v>
      </c>
      <c r="I97" s="241" t="s">
        <v>169</v>
      </c>
      <c r="J97" s="241">
        <v>2</v>
      </c>
      <c r="K97" s="241">
        <v>1</v>
      </c>
      <c r="L97" s="262">
        <v>200</v>
      </c>
      <c r="M97" s="263">
        <v>186</v>
      </c>
      <c r="N97" s="264">
        <v>214</v>
      </c>
      <c r="O97" s="190">
        <v>280</v>
      </c>
      <c r="P97" s="190">
        <v>286</v>
      </c>
      <c r="Q97" s="190">
        <v>275</v>
      </c>
      <c r="R97" s="190">
        <v>285</v>
      </c>
      <c r="S97" s="190">
        <v>280</v>
      </c>
      <c r="T97" s="190">
        <v>204</v>
      </c>
      <c r="U97" s="190">
        <v>200</v>
      </c>
      <c r="V97" s="190">
        <v>192</v>
      </c>
      <c r="W97" s="190">
        <v>206</v>
      </c>
      <c r="X97" s="190">
        <v>204</v>
      </c>
      <c r="Y97" s="172">
        <v>89</v>
      </c>
      <c r="Z97" s="172">
        <v>89</v>
      </c>
      <c r="AA97" s="190">
        <v>291</v>
      </c>
      <c r="AB97" s="190">
        <v>289</v>
      </c>
      <c r="AC97" s="190">
        <v>273</v>
      </c>
      <c r="AD97" s="190">
        <v>253</v>
      </c>
      <c r="AE97" s="190">
        <v>265</v>
      </c>
      <c r="AF97" s="190">
        <v>208</v>
      </c>
      <c r="AG97" s="190">
        <v>207</v>
      </c>
      <c r="AH97" s="190">
        <v>201</v>
      </c>
      <c r="AI97" s="190">
        <v>197</v>
      </c>
      <c r="AJ97" s="190">
        <v>193</v>
      </c>
      <c r="AK97" s="172">
        <v>95</v>
      </c>
      <c r="AL97" s="172">
        <v>95</v>
      </c>
      <c r="AM97" s="265">
        <v>277.7</v>
      </c>
      <c r="AN97" s="265">
        <v>201.2</v>
      </c>
      <c r="AO97" s="183">
        <v>76</v>
      </c>
      <c r="AP97" s="184">
        <v>95</v>
      </c>
      <c r="AQ97" s="182">
        <v>78.260869565217391</v>
      </c>
      <c r="AR97" s="182">
        <v>92</v>
      </c>
      <c r="AS97" s="182"/>
      <c r="AT97" s="182"/>
      <c r="AU97" s="182"/>
      <c r="AV97" s="182"/>
      <c r="AW97" s="182">
        <v>1</v>
      </c>
      <c r="AX97" s="182">
        <v>6</v>
      </c>
      <c r="AY97" s="182"/>
      <c r="AZ97" s="182"/>
      <c r="BA97" s="182"/>
      <c r="BB97" s="182"/>
      <c r="BC97" s="182"/>
      <c r="BD97" s="182"/>
      <c r="BE97" s="182"/>
      <c r="BF97" s="182"/>
      <c r="BG97" s="182"/>
      <c r="BH97" s="182">
        <v>4</v>
      </c>
      <c r="BI97" s="182">
        <v>4</v>
      </c>
      <c r="BJ97" s="182">
        <v>3</v>
      </c>
      <c r="BK97" s="182"/>
      <c r="BL97" s="182"/>
      <c r="BM97" s="182"/>
      <c r="BN97" s="182"/>
      <c r="BO97" s="182"/>
      <c r="BP97" s="182"/>
      <c r="BQ97" s="228" t="s">
        <v>241</v>
      </c>
      <c r="BR97" s="228" t="s">
        <v>242</v>
      </c>
      <c r="BS97" s="228"/>
      <c r="BT97" s="228"/>
      <c r="BU97" s="228">
        <v>1</v>
      </c>
      <c r="BV97" s="228" t="s">
        <v>239</v>
      </c>
      <c r="BW97" s="228" t="s">
        <v>173</v>
      </c>
      <c r="BX97" s="186">
        <v>0</v>
      </c>
      <c r="BY97" s="182">
        <v>7</v>
      </c>
      <c r="BZ97" s="182">
        <v>7</v>
      </c>
      <c r="CA97" s="182">
        <v>7</v>
      </c>
      <c r="CB97" s="182">
        <v>11</v>
      </c>
      <c r="CC97" s="182">
        <v>11</v>
      </c>
      <c r="CD97" s="182">
        <v>11</v>
      </c>
      <c r="CE97" s="228">
        <v>4</v>
      </c>
      <c r="CF97" s="228">
        <v>5</v>
      </c>
      <c r="CG97" s="113">
        <v>9</v>
      </c>
      <c r="CH97" s="113">
        <v>0</v>
      </c>
      <c r="CI97" s="113">
        <v>0</v>
      </c>
      <c r="CJ97" s="113">
        <v>0</v>
      </c>
      <c r="CK97" s="113">
        <v>0</v>
      </c>
      <c r="CL97" s="113">
        <v>0</v>
      </c>
      <c r="CM97" s="113">
        <v>0</v>
      </c>
      <c r="CN97" s="185">
        <v>18</v>
      </c>
      <c r="CO97" s="181">
        <v>18</v>
      </c>
      <c r="CP97" s="187">
        <v>1</v>
      </c>
      <c r="CQ97" s="173">
        <v>0.09</v>
      </c>
      <c r="CR97" s="173">
        <v>0.09</v>
      </c>
      <c r="CS97" s="173">
        <v>8.9463220675944338E-2</v>
      </c>
      <c r="CT97" s="173">
        <v>8.9463220675944338E-2</v>
      </c>
      <c r="CU97" s="253">
        <v>2791</v>
      </c>
      <c r="CV97" s="220">
        <v>-1</v>
      </c>
      <c r="CW97" s="254">
        <f t="shared" si="7"/>
        <v>0</v>
      </c>
      <c r="CX97" s="15">
        <f t="shared" si="8"/>
        <v>18</v>
      </c>
      <c r="CY97" s="241">
        <f t="shared" si="9"/>
        <v>18</v>
      </c>
      <c r="CZ97" s="241" t="str">
        <f>IFERROR(ROUND(CY97/#REF!,1),"")</f>
        <v/>
      </c>
      <c r="DA97" s="254">
        <f t="shared" si="10"/>
        <v>18</v>
      </c>
      <c r="DB97" s="246">
        <f t="shared" si="11"/>
        <v>1</v>
      </c>
      <c r="DD97" s="15" t="str">
        <f>IFERROR(#REF!-AO97,"")</f>
        <v/>
      </c>
      <c r="DF97" s="266" t="str">
        <f>IFERROR(#REF!-L97,"")</f>
        <v/>
      </c>
      <c r="DG97" s="228" t="e">
        <f>IF(#REF!&gt;AP97,0,1)</f>
        <v>#REF!</v>
      </c>
      <c r="DH97" s="228">
        <f t="shared" si="12"/>
        <v>1</v>
      </c>
      <c r="DI97" s="228">
        <f t="shared" si="13"/>
        <v>1</v>
      </c>
      <c r="DJ97" s="228"/>
      <c r="DK97" s="228"/>
      <c r="DL97" s="228"/>
      <c r="DM97" s="228"/>
      <c r="DN97" s="228"/>
      <c r="DO97" s="228"/>
      <c r="DP97" s="228"/>
      <c r="DQ97" s="228"/>
      <c r="DR97" s="228"/>
      <c r="DS97" s="228"/>
      <c r="DT97" s="228"/>
      <c r="DU97" s="228"/>
      <c r="DV97" s="228"/>
      <c r="DW97" s="228"/>
      <c r="DX97" s="228"/>
      <c r="DY97" s="228"/>
      <c r="DZ97" s="228"/>
      <c r="EA97" s="228"/>
      <c r="EB97" s="228"/>
    </row>
    <row r="98" spans="1:132" s="195" customFormat="1" ht="31.5" customHeight="1" x14ac:dyDescent="0.2">
      <c r="A98" s="191">
        <v>2022</v>
      </c>
      <c r="B98" s="171">
        <v>1</v>
      </c>
      <c r="C98" s="261">
        <v>44565</v>
      </c>
      <c r="D98" s="171">
        <v>375</v>
      </c>
      <c r="E98" s="171">
        <v>437</v>
      </c>
      <c r="F98" s="171">
        <v>6</v>
      </c>
      <c r="G98" s="194" t="s">
        <v>282</v>
      </c>
      <c r="H98" s="241" t="s">
        <v>283</v>
      </c>
      <c r="I98" s="241" t="s">
        <v>169</v>
      </c>
      <c r="J98" s="241">
        <v>4</v>
      </c>
      <c r="K98" s="241">
        <v>2</v>
      </c>
      <c r="L98" s="262">
        <v>168</v>
      </c>
      <c r="M98" s="263">
        <v>158</v>
      </c>
      <c r="N98" s="264">
        <v>179</v>
      </c>
      <c r="O98" s="190">
        <v>240</v>
      </c>
      <c r="P98" s="190">
        <v>230</v>
      </c>
      <c r="Q98" s="190">
        <v>233</v>
      </c>
      <c r="R98" s="190">
        <v>248</v>
      </c>
      <c r="S98" s="190">
        <v>240</v>
      </c>
      <c r="T98" s="190">
        <v>177</v>
      </c>
      <c r="U98" s="190">
        <v>174</v>
      </c>
      <c r="V98" s="190">
        <v>176</v>
      </c>
      <c r="W98" s="190">
        <v>178</v>
      </c>
      <c r="X98" s="190">
        <v>179</v>
      </c>
      <c r="Y98" s="172">
        <v>125</v>
      </c>
      <c r="Z98" s="172">
        <v>125</v>
      </c>
      <c r="AA98" s="190">
        <v>240</v>
      </c>
      <c r="AB98" s="190">
        <v>247</v>
      </c>
      <c r="AC98" s="190">
        <v>230</v>
      </c>
      <c r="AD98" s="190">
        <v>285</v>
      </c>
      <c r="AE98" s="190">
        <v>242</v>
      </c>
      <c r="AF98" s="190">
        <v>182</v>
      </c>
      <c r="AG98" s="190">
        <v>183</v>
      </c>
      <c r="AH98" s="190">
        <v>176</v>
      </c>
      <c r="AI98" s="190">
        <v>173</v>
      </c>
      <c r="AJ98" s="190">
        <v>200</v>
      </c>
      <c r="AK98" s="172">
        <v>118</v>
      </c>
      <c r="AL98" s="172">
        <v>116</v>
      </c>
      <c r="AM98" s="265">
        <v>243.5</v>
      </c>
      <c r="AN98" s="265">
        <v>179.8</v>
      </c>
      <c r="AO98" s="183">
        <v>120</v>
      </c>
      <c r="AP98" s="184">
        <v>120</v>
      </c>
      <c r="AQ98" s="182">
        <v>119.0082644628099</v>
      </c>
      <c r="AR98" s="182">
        <v>121</v>
      </c>
      <c r="AS98" s="182"/>
      <c r="AT98" s="182"/>
      <c r="AU98" s="182"/>
      <c r="AV98" s="182">
        <v>1</v>
      </c>
      <c r="AW98" s="182">
        <v>5</v>
      </c>
      <c r="AX98" s="182">
        <v>4</v>
      </c>
      <c r="AY98" s="182"/>
      <c r="AZ98" s="182"/>
      <c r="BA98" s="182"/>
      <c r="BB98" s="182"/>
      <c r="BC98" s="182"/>
      <c r="BD98" s="182"/>
      <c r="BE98" s="182"/>
      <c r="BF98" s="182"/>
      <c r="BG98" s="182"/>
      <c r="BH98" s="182">
        <v>6</v>
      </c>
      <c r="BI98" s="182">
        <v>4</v>
      </c>
      <c r="BJ98" s="182">
        <v>2</v>
      </c>
      <c r="BK98" s="182"/>
      <c r="BL98" s="182">
        <v>2</v>
      </c>
      <c r="BM98" s="182"/>
      <c r="BN98" s="182"/>
      <c r="BO98" s="182"/>
      <c r="BP98" s="182"/>
      <c r="BQ98" s="228" t="s">
        <v>185</v>
      </c>
      <c r="BR98" s="228" t="s">
        <v>186</v>
      </c>
      <c r="BS98" s="228" t="s">
        <v>284</v>
      </c>
      <c r="BT98" s="228" t="s">
        <v>188</v>
      </c>
      <c r="BU98" s="228">
        <v>1</v>
      </c>
      <c r="BV98" s="228" t="s">
        <v>285</v>
      </c>
      <c r="BW98" s="228" t="s">
        <v>173</v>
      </c>
      <c r="BX98" s="186">
        <v>0</v>
      </c>
      <c r="BY98" s="182">
        <v>10</v>
      </c>
      <c r="BZ98" s="182">
        <v>5</v>
      </c>
      <c r="CA98" s="182">
        <v>5</v>
      </c>
      <c r="CB98" s="182">
        <v>14</v>
      </c>
      <c r="CC98" s="182">
        <v>7</v>
      </c>
      <c r="CD98" s="182">
        <v>7</v>
      </c>
      <c r="CE98" s="228">
        <v>3</v>
      </c>
      <c r="CF98" s="228">
        <v>4</v>
      </c>
      <c r="CG98" s="113">
        <v>3</v>
      </c>
      <c r="CH98" s="113">
        <v>0</v>
      </c>
      <c r="CI98" s="113">
        <v>1</v>
      </c>
      <c r="CJ98" s="113">
        <v>0</v>
      </c>
      <c r="CK98" s="113">
        <v>0</v>
      </c>
      <c r="CL98" s="113">
        <v>0</v>
      </c>
      <c r="CM98" s="113">
        <v>0</v>
      </c>
      <c r="CN98" s="185">
        <v>12</v>
      </c>
      <c r="CO98" s="181">
        <v>12</v>
      </c>
      <c r="CP98" s="187">
        <v>1</v>
      </c>
      <c r="CQ98" s="173">
        <v>7.1428571428571425E-2</v>
      </c>
      <c r="CR98" s="173">
        <v>7.1428571428571425E-2</v>
      </c>
      <c r="CS98" s="173">
        <v>6.6740823136818686E-2</v>
      </c>
      <c r="CT98" s="173">
        <v>6.6740823136818686E-2</v>
      </c>
      <c r="CU98" s="253">
        <v>2791</v>
      </c>
      <c r="CV98" s="220">
        <v>-1</v>
      </c>
      <c r="CW98" s="254">
        <f t="shared" si="7"/>
        <v>0</v>
      </c>
      <c r="CX98" s="15">
        <f t="shared" si="8"/>
        <v>24</v>
      </c>
      <c r="CY98" s="241">
        <f t="shared" si="9"/>
        <v>12</v>
      </c>
      <c r="CZ98" s="241" t="str">
        <f>IFERROR(ROUND(CY98/#REF!,1),"")</f>
        <v/>
      </c>
      <c r="DA98" s="254">
        <f t="shared" si="10"/>
        <v>12</v>
      </c>
      <c r="DB98" s="246">
        <f t="shared" si="11"/>
        <v>1</v>
      </c>
      <c r="DD98" s="15" t="str">
        <f>IFERROR(#REF!-AO98,"")</f>
        <v/>
      </c>
      <c r="DF98" s="266" t="str">
        <f>IFERROR(#REF!-L98,"")</f>
        <v/>
      </c>
      <c r="DG98" s="228" t="e">
        <f>IF(#REF!&gt;AP98,0,1)</f>
        <v>#REF!</v>
      </c>
      <c r="DH98" s="228">
        <f t="shared" si="12"/>
        <v>1</v>
      </c>
      <c r="DI98" s="228">
        <f t="shared" si="13"/>
        <v>0</v>
      </c>
      <c r="DJ98" s="228"/>
      <c r="DK98" s="228"/>
      <c r="DL98" s="228"/>
      <c r="DM98" s="228"/>
      <c r="DN98" s="228"/>
      <c r="DO98" s="228"/>
      <c r="DP98" s="228"/>
      <c r="DQ98" s="228"/>
      <c r="DR98" s="228"/>
      <c r="DS98" s="228"/>
      <c r="DT98" s="228"/>
      <c r="DU98" s="228"/>
      <c r="DV98" s="228"/>
      <c r="DW98" s="228"/>
      <c r="DX98" s="228"/>
      <c r="DY98" s="228"/>
      <c r="DZ98" s="228"/>
      <c r="EA98" s="228"/>
      <c r="EB98" s="228"/>
    </row>
    <row r="99" spans="1:132" s="195" customFormat="1" ht="31.5" customHeight="1" x14ac:dyDescent="0.2">
      <c r="A99" s="191">
        <v>2022</v>
      </c>
      <c r="B99" s="171">
        <v>1</v>
      </c>
      <c r="C99" s="261">
        <v>44565</v>
      </c>
      <c r="D99" s="171">
        <v>384</v>
      </c>
      <c r="E99" s="171">
        <v>556</v>
      </c>
      <c r="F99" s="171">
        <v>6</v>
      </c>
      <c r="G99" s="194" t="s">
        <v>202</v>
      </c>
      <c r="H99" s="241" t="s">
        <v>203</v>
      </c>
      <c r="I99" s="241" t="s">
        <v>169</v>
      </c>
      <c r="J99" s="241">
        <v>1</v>
      </c>
      <c r="K99" s="241">
        <v>6</v>
      </c>
      <c r="L99" s="262">
        <v>1066</v>
      </c>
      <c r="M99" s="263">
        <v>1003</v>
      </c>
      <c r="N99" s="264">
        <v>1141</v>
      </c>
      <c r="O99" s="190"/>
      <c r="P99" s="190">
        <v>1615</v>
      </c>
      <c r="Q99" s="190">
        <v>1663</v>
      </c>
      <c r="R99" s="190">
        <v>1830</v>
      </c>
      <c r="S99" s="190">
        <v>1714</v>
      </c>
      <c r="T99" s="190"/>
      <c r="U99" s="190">
        <v>1307</v>
      </c>
      <c r="V99" s="190">
        <v>1304</v>
      </c>
      <c r="W99" s="190">
        <v>1331</v>
      </c>
      <c r="X99" s="190">
        <v>1331</v>
      </c>
      <c r="Y99" s="172">
        <v>150</v>
      </c>
      <c r="Z99" s="172">
        <v>150</v>
      </c>
      <c r="AA99" s="190">
        <v>1783</v>
      </c>
      <c r="AB99" s="190">
        <v>1745</v>
      </c>
      <c r="AC99" s="190"/>
      <c r="AD99" s="190">
        <v>2132</v>
      </c>
      <c r="AE99" s="190">
        <v>1967</v>
      </c>
      <c r="AF99" s="190">
        <v>1339</v>
      </c>
      <c r="AG99" s="190">
        <v>1351</v>
      </c>
      <c r="AH99" s="190"/>
      <c r="AI99" s="190">
        <v>1322</v>
      </c>
      <c r="AJ99" s="190">
        <v>1321</v>
      </c>
      <c r="AK99" s="172">
        <v>149</v>
      </c>
      <c r="AL99" s="172">
        <v>146</v>
      </c>
      <c r="AM99" s="265">
        <v>1806.125</v>
      </c>
      <c r="AN99" s="265">
        <v>1325.75</v>
      </c>
      <c r="AO99" s="183">
        <v>21</v>
      </c>
      <c r="AP99" s="184">
        <v>180</v>
      </c>
      <c r="AQ99" s="182">
        <v>24.20168067226891</v>
      </c>
      <c r="AR99" s="182">
        <v>148.75</v>
      </c>
      <c r="AS99" s="182"/>
      <c r="AT99" s="182"/>
      <c r="AU99" s="182"/>
      <c r="AV99" s="182">
        <v>2</v>
      </c>
      <c r="AW99" s="182">
        <v>4</v>
      </c>
      <c r="AX99" s="182">
        <v>6</v>
      </c>
      <c r="AY99" s="182"/>
      <c r="AZ99" s="182"/>
      <c r="BA99" s="182"/>
      <c r="BB99" s="182"/>
      <c r="BC99" s="182"/>
      <c r="BD99" s="182"/>
      <c r="BE99" s="182"/>
      <c r="BF99" s="182"/>
      <c r="BG99" s="182"/>
      <c r="BH99" s="182">
        <v>2</v>
      </c>
      <c r="BI99" s="182">
        <v>4</v>
      </c>
      <c r="BJ99" s="182">
        <v>8</v>
      </c>
      <c r="BK99" s="182"/>
      <c r="BL99" s="182">
        <v>10</v>
      </c>
      <c r="BM99" s="182"/>
      <c r="BN99" s="182"/>
      <c r="BO99" s="182"/>
      <c r="BP99" s="182"/>
      <c r="BQ99" s="228" t="s">
        <v>185</v>
      </c>
      <c r="BR99" s="228" t="s">
        <v>186</v>
      </c>
      <c r="BS99" s="228" t="s">
        <v>204</v>
      </c>
      <c r="BT99" s="228" t="s">
        <v>188</v>
      </c>
      <c r="BU99" s="228">
        <v>1</v>
      </c>
      <c r="BV99" s="228" t="s">
        <v>205</v>
      </c>
      <c r="BW99" s="228" t="s">
        <v>173</v>
      </c>
      <c r="BX99" s="186">
        <v>0</v>
      </c>
      <c r="BY99" s="182">
        <v>12</v>
      </c>
      <c r="BZ99" s="182">
        <v>2</v>
      </c>
      <c r="CA99" s="182">
        <v>2</v>
      </c>
      <c r="CB99" s="182">
        <v>24</v>
      </c>
      <c r="CC99" s="182">
        <v>4</v>
      </c>
      <c r="CD99" s="182">
        <v>4</v>
      </c>
      <c r="CE99" s="228">
        <v>0</v>
      </c>
      <c r="CF99" s="228">
        <v>1</v>
      </c>
      <c r="CG99" s="113">
        <v>2</v>
      </c>
      <c r="CH99" s="113">
        <v>0</v>
      </c>
      <c r="CI99" s="113">
        <v>1</v>
      </c>
      <c r="CJ99" s="113">
        <v>0</v>
      </c>
      <c r="CK99" s="113">
        <v>0</v>
      </c>
      <c r="CL99" s="113">
        <v>0</v>
      </c>
      <c r="CM99" s="113">
        <v>0</v>
      </c>
      <c r="CN99" s="185">
        <v>6</v>
      </c>
      <c r="CO99" s="181">
        <v>6</v>
      </c>
      <c r="CP99" s="187">
        <v>1</v>
      </c>
      <c r="CQ99" s="173">
        <v>5.6285178236397749E-3</v>
      </c>
      <c r="CR99" s="173">
        <v>5.6285178236397749E-3</v>
      </c>
      <c r="CS99" s="173">
        <v>4.5257401470865551E-3</v>
      </c>
      <c r="CT99" s="173">
        <v>4.5257401470865551E-3</v>
      </c>
      <c r="CU99" s="253">
        <v>2791</v>
      </c>
      <c r="CV99" s="220">
        <v>-1</v>
      </c>
      <c r="CW99" s="254">
        <f t="shared" si="7"/>
        <v>0</v>
      </c>
      <c r="CX99" s="15">
        <f t="shared" si="8"/>
        <v>36</v>
      </c>
      <c r="CY99" s="241">
        <f t="shared" si="9"/>
        <v>6</v>
      </c>
      <c r="CZ99" s="241" t="str">
        <f>IFERROR(ROUND(CY99/#REF!,1),"")</f>
        <v/>
      </c>
      <c r="DA99" s="254">
        <f t="shared" si="10"/>
        <v>6</v>
      </c>
      <c r="DB99" s="246">
        <f t="shared" si="11"/>
        <v>1</v>
      </c>
      <c r="DD99" s="15" t="str">
        <f>IFERROR(#REF!-AO99,"")</f>
        <v/>
      </c>
      <c r="DF99" s="266" t="str">
        <f>IFERROR(#REF!-L99,"")</f>
        <v/>
      </c>
      <c r="DG99" s="228" t="e">
        <f>IF(#REF!&gt;AP99,0,1)</f>
        <v>#REF!</v>
      </c>
      <c r="DH99" s="228">
        <f t="shared" si="12"/>
        <v>1</v>
      </c>
      <c r="DI99" s="228">
        <f t="shared" si="13"/>
        <v>0</v>
      </c>
      <c r="DJ99" s="228"/>
      <c r="DK99" s="228"/>
      <c r="DL99" s="228"/>
      <c r="DM99" s="228"/>
      <c r="DN99" s="228"/>
      <c r="DO99" s="228"/>
      <c r="DP99" s="228"/>
      <c r="DQ99" s="228"/>
      <c r="DR99" s="228"/>
      <c r="DS99" s="228"/>
      <c r="DT99" s="228"/>
      <c r="DU99" s="228"/>
      <c r="DV99" s="228"/>
      <c r="DW99" s="228"/>
      <c r="DX99" s="228"/>
      <c r="DY99" s="228"/>
      <c r="DZ99" s="228"/>
      <c r="EA99" s="228"/>
      <c r="EB99" s="228"/>
    </row>
    <row r="100" spans="1:132" s="195" customFormat="1" ht="31.5" customHeight="1" x14ac:dyDescent="0.2">
      <c r="A100" s="191">
        <v>2022</v>
      </c>
      <c r="B100" s="171">
        <v>1</v>
      </c>
      <c r="C100" s="261">
        <v>44565</v>
      </c>
      <c r="D100" s="171">
        <v>384</v>
      </c>
      <c r="E100" s="171">
        <v>557</v>
      </c>
      <c r="F100" s="171">
        <v>6</v>
      </c>
      <c r="G100" s="194" t="s">
        <v>206</v>
      </c>
      <c r="H100" s="241" t="s">
        <v>207</v>
      </c>
      <c r="I100" s="241" t="s">
        <v>169</v>
      </c>
      <c r="J100" s="241">
        <v>1</v>
      </c>
      <c r="K100" s="241">
        <v>6</v>
      </c>
      <c r="L100" s="262">
        <v>182</v>
      </c>
      <c r="M100" s="263">
        <v>171</v>
      </c>
      <c r="N100" s="264">
        <v>194</v>
      </c>
      <c r="O100" s="190"/>
      <c r="P100" s="190"/>
      <c r="Q100" s="190"/>
      <c r="R100" s="190"/>
      <c r="S100" s="190"/>
      <c r="T100" s="190"/>
      <c r="U100" s="190"/>
      <c r="V100" s="190"/>
      <c r="W100" s="190"/>
      <c r="X100" s="190"/>
      <c r="Y100" s="172">
        <v>150</v>
      </c>
      <c r="Z100" s="172">
        <v>150</v>
      </c>
      <c r="AA100" s="190"/>
      <c r="AB100" s="190"/>
      <c r="AC100" s="190"/>
      <c r="AD100" s="190"/>
      <c r="AE100" s="190"/>
      <c r="AF100" s="190"/>
      <c r="AG100" s="190"/>
      <c r="AH100" s="190"/>
      <c r="AI100" s="190"/>
      <c r="AJ100" s="190"/>
      <c r="AK100" s="172">
        <v>149</v>
      </c>
      <c r="AL100" s="172">
        <v>146</v>
      </c>
      <c r="AM100" s="265"/>
      <c r="AN100" s="265"/>
      <c r="AO100" s="183">
        <v>21</v>
      </c>
      <c r="AP100" s="184">
        <v>180</v>
      </c>
      <c r="AQ100" s="182">
        <v>24.20168067226891</v>
      </c>
      <c r="AR100" s="182">
        <v>148.75</v>
      </c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228" t="s">
        <v>185</v>
      </c>
      <c r="BR100" s="228" t="s">
        <v>186</v>
      </c>
      <c r="BS100" s="228" t="s">
        <v>208</v>
      </c>
      <c r="BT100" s="228" t="s">
        <v>209</v>
      </c>
      <c r="BU100" s="228">
        <v>1</v>
      </c>
      <c r="BV100" s="228" t="s">
        <v>205</v>
      </c>
      <c r="BW100" s="228" t="s">
        <v>173</v>
      </c>
      <c r="BX100" s="186">
        <v>0</v>
      </c>
      <c r="BY100" s="182">
        <v>0</v>
      </c>
      <c r="BZ100" s="182">
        <v>0</v>
      </c>
      <c r="CA100" s="182">
        <v>0</v>
      </c>
      <c r="CB100" s="182">
        <v>0</v>
      </c>
      <c r="CC100" s="182">
        <v>0</v>
      </c>
      <c r="CD100" s="182">
        <v>0</v>
      </c>
      <c r="CE100" s="228">
        <v>0</v>
      </c>
      <c r="CF100" s="228">
        <v>0</v>
      </c>
      <c r="CG100" s="113">
        <v>0</v>
      </c>
      <c r="CH100" s="113">
        <v>0</v>
      </c>
      <c r="CI100" s="113">
        <v>0</v>
      </c>
      <c r="CJ100" s="113">
        <v>0</v>
      </c>
      <c r="CK100" s="113">
        <v>0</v>
      </c>
      <c r="CL100" s="113">
        <v>0</v>
      </c>
      <c r="CM100" s="113">
        <v>0</v>
      </c>
      <c r="CN100" s="185">
        <v>0</v>
      </c>
      <c r="CO100" s="181">
        <v>0</v>
      </c>
      <c r="CP100" s="187"/>
      <c r="CQ100" s="173">
        <v>0</v>
      </c>
      <c r="CR100" s="173">
        <v>0</v>
      </c>
      <c r="CS100" s="173"/>
      <c r="CT100" s="173"/>
      <c r="CU100" s="253">
        <v>2791</v>
      </c>
      <c r="CV100" s="220"/>
      <c r="CW100" s="254">
        <f t="shared" si="7"/>
        <v>0</v>
      </c>
      <c r="CX100" s="15">
        <f t="shared" si="8"/>
        <v>0</v>
      </c>
      <c r="CY100" s="241">
        <f t="shared" si="9"/>
        <v>0</v>
      </c>
      <c r="CZ100" s="241" t="str">
        <f>IFERROR(ROUND(CY100/#REF!,1),"")</f>
        <v/>
      </c>
      <c r="DA100" s="254">
        <f t="shared" si="10"/>
        <v>0</v>
      </c>
      <c r="DB100" s="246" t="str">
        <f t="shared" si="11"/>
        <v/>
      </c>
      <c r="DD100" s="15" t="str">
        <f>IFERROR(#REF!-AO100,"")</f>
        <v/>
      </c>
      <c r="DF100" s="266" t="str">
        <f>IFERROR(#REF!-L100,"")</f>
        <v/>
      </c>
      <c r="DG100" s="228" t="e">
        <f>IF(#REF!&gt;AP100,0,1)</f>
        <v>#REF!</v>
      </c>
      <c r="DH100" s="228">
        <f t="shared" si="12"/>
        <v>0</v>
      </c>
      <c r="DI100" s="228">
        <f t="shared" si="13"/>
        <v>1</v>
      </c>
      <c r="DJ100" s="228"/>
      <c r="DK100" s="228"/>
      <c r="DL100" s="228"/>
      <c r="DM100" s="228"/>
      <c r="DN100" s="228"/>
      <c r="DO100" s="228"/>
      <c r="DP100" s="228"/>
      <c r="DQ100" s="228"/>
      <c r="DR100" s="228"/>
      <c r="DS100" s="228"/>
      <c r="DT100" s="228"/>
      <c r="DU100" s="228"/>
      <c r="DV100" s="228"/>
      <c r="DW100" s="228"/>
      <c r="DX100" s="228"/>
      <c r="DY100" s="228"/>
      <c r="DZ100" s="228"/>
      <c r="EA100" s="228"/>
      <c r="EB100" s="228"/>
    </row>
    <row r="101" spans="1:132" s="195" customFormat="1" ht="31.5" customHeight="1" x14ac:dyDescent="0.2">
      <c r="A101" s="191">
        <v>2022</v>
      </c>
      <c r="B101" s="171">
        <v>1</v>
      </c>
      <c r="C101" s="261">
        <v>44565</v>
      </c>
      <c r="D101" s="171">
        <v>125</v>
      </c>
      <c r="E101" s="171">
        <v>691</v>
      </c>
      <c r="F101" s="171">
        <v>7</v>
      </c>
      <c r="G101" s="194" t="s">
        <v>254</v>
      </c>
      <c r="H101" s="241" t="s">
        <v>255</v>
      </c>
      <c r="I101" s="241" t="s">
        <v>169</v>
      </c>
      <c r="J101" s="241">
        <v>4</v>
      </c>
      <c r="K101" s="241">
        <v>4</v>
      </c>
      <c r="L101" s="262">
        <v>194</v>
      </c>
      <c r="M101" s="263">
        <v>174</v>
      </c>
      <c r="N101" s="264">
        <v>213</v>
      </c>
      <c r="O101" s="190">
        <v>219</v>
      </c>
      <c r="P101" s="190">
        <v>225</v>
      </c>
      <c r="Q101" s="190">
        <v>229</v>
      </c>
      <c r="R101" s="190">
        <v>226</v>
      </c>
      <c r="S101" s="190">
        <v>225</v>
      </c>
      <c r="T101" s="190">
        <v>184</v>
      </c>
      <c r="U101" s="190">
        <v>190</v>
      </c>
      <c r="V101" s="190">
        <v>186</v>
      </c>
      <c r="W101" s="190">
        <v>187</v>
      </c>
      <c r="X101" s="190">
        <v>192</v>
      </c>
      <c r="Y101" s="172">
        <v>112</v>
      </c>
      <c r="Z101" s="172">
        <v>112</v>
      </c>
      <c r="AA101" s="190">
        <v>206</v>
      </c>
      <c r="AB101" s="190">
        <v>215</v>
      </c>
      <c r="AC101" s="190">
        <v>220</v>
      </c>
      <c r="AD101" s="190">
        <v>235</v>
      </c>
      <c r="AE101" s="190">
        <v>234</v>
      </c>
      <c r="AF101" s="190">
        <v>179</v>
      </c>
      <c r="AG101" s="190">
        <v>200</v>
      </c>
      <c r="AH101" s="190">
        <v>192</v>
      </c>
      <c r="AI101" s="190">
        <v>200</v>
      </c>
      <c r="AJ101" s="190">
        <v>200</v>
      </c>
      <c r="AK101" s="172">
        <v>112</v>
      </c>
      <c r="AL101" s="172">
        <v>112</v>
      </c>
      <c r="AM101" s="265">
        <v>223.4</v>
      </c>
      <c r="AN101" s="265">
        <v>191</v>
      </c>
      <c r="AO101" s="183">
        <v>120</v>
      </c>
      <c r="AP101" s="184">
        <v>120</v>
      </c>
      <c r="AQ101" s="182">
        <v>128.57142857142861</v>
      </c>
      <c r="AR101" s="182">
        <v>112</v>
      </c>
      <c r="AS101" s="182"/>
      <c r="AT101" s="182"/>
      <c r="AU101" s="182"/>
      <c r="AV101" s="182"/>
      <c r="AW101" s="182">
        <v>4</v>
      </c>
      <c r="AX101" s="182">
        <v>4</v>
      </c>
      <c r="AY101" s="182"/>
      <c r="AZ101" s="182"/>
      <c r="BA101" s="182"/>
      <c r="BB101" s="182"/>
      <c r="BC101" s="182"/>
      <c r="BD101" s="182"/>
      <c r="BE101" s="182"/>
      <c r="BF101" s="182"/>
      <c r="BG101" s="182"/>
      <c r="BH101" s="182">
        <v>3</v>
      </c>
      <c r="BI101" s="182">
        <v>4</v>
      </c>
      <c r="BJ101" s="182"/>
      <c r="BK101" s="182"/>
      <c r="BL101" s="182"/>
      <c r="BM101" s="182"/>
      <c r="BN101" s="182"/>
      <c r="BO101" s="182"/>
      <c r="BP101" s="182"/>
      <c r="BQ101" s="228" t="s">
        <v>256</v>
      </c>
      <c r="BR101" s="228" t="s">
        <v>257</v>
      </c>
      <c r="BS101" s="228"/>
      <c r="BT101" s="228"/>
      <c r="BU101" s="228">
        <v>1</v>
      </c>
      <c r="BV101" s="228" t="s">
        <v>258</v>
      </c>
      <c r="BW101" s="228" t="s">
        <v>173</v>
      </c>
      <c r="BX101" s="186">
        <v>0</v>
      </c>
      <c r="BY101" s="182">
        <v>8</v>
      </c>
      <c r="BZ101" s="182">
        <v>2</v>
      </c>
      <c r="CA101" s="182">
        <v>2</v>
      </c>
      <c r="CB101" s="182">
        <v>7</v>
      </c>
      <c r="CC101" s="182">
        <v>1.75</v>
      </c>
      <c r="CD101" s="182">
        <v>1</v>
      </c>
      <c r="CE101" s="228">
        <v>0</v>
      </c>
      <c r="CF101" s="228">
        <v>2</v>
      </c>
      <c r="CG101" s="113">
        <v>1</v>
      </c>
      <c r="CH101" s="113">
        <v>0</v>
      </c>
      <c r="CI101" s="113">
        <v>0</v>
      </c>
      <c r="CJ101" s="113">
        <v>0</v>
      </c>
      <c r="CK101" s="113">
        <v>0</v>
      </c>
      <c r="CL101" s="113">
        <v>0</v>
      </c>
      <c r="CM101" s="113">
        <v>0</v>
      </c>
      <c r="CN101" s="185">
        <v>3.75</v>
      </c>
      <c r="CO101" s="181">
        <v>3</v>
      </c>
      <c r="CP101" s="187">
        <v>1.25</v>
      </c>
      <c r="CQ101" s="173">
        <v>1.9329896907216499E-2</v>
      </c>
      <c r="CR101" s="173">
        <v>1.54639175257732E-2</v>
      </c>
      <c r="CS101" s="173">
        <v>1.9633507853403141E-2</v>
      </c>
      <c r="CT101" s="173">
        <v>1.5706806282722509E-2</v>
      </c>
      <c r="CU101" s="253">
        <v>2791</v>
      </c>
      <c r="CV101" s="220">
        <v>-1</v>
      </c>
      <c r="CW101" s="254">
        <f t="shared" si="7"/>
        <v>0</v>
      </c>
      <c r="CX101" s="15">
        <f t="shared" si="8"/>
        <v>15</v>
      </c>
      <c r="CY101" s="241">
        <f t="shared" si="9"/>
        <v>4</v>
      </c>
      <c r="CZ101" s="241" t="str">
        <f>IFERROR(ROUND(CY101/#REF!,1),"")</f>
        <v/>
      </c>
      <c r="DA101" s="254">
        <f t="shared" si="10"/>
        <v>4</v>
      </c>
      <c r="DB101" s="246">
        <f t="shared" si="11"/>
        <v>1</v>
      </c>
      <c r="DD101" s="15" t="str">
        <f>IFERROR(#REF!-AO101,"")</f>
        <v/>
      </c>
      <c r="DF101" s="266" t="str">
        <f>IFERROR(#REF!-L101,"")</f>
        <v/>
      </c>
      <c r="DG101" s="228" t="e">
        <f>IF(#REF!&gt;AP101,0,1)</f>
        <v>#REF!</v>
      </c>
      <c r="DH101" s="228">
        <f t="shared" si="12"/>
        <v>1</v>
      </c>
      <c r="DI101" s="228">
        <f t="shared" si="13"/>
        <v>1</v>
      </c>
      <c r="DJ101" s="228"/>
      <c r="DK101" s="228"/>
      <c r="DL101" s="228"/>
      <c r="DM101" s="228"/>
      <c r="DN101" s="228"/>
      <c r="DO101" s="228"/>
      <c r="DP101" s="228"/>
      <c r="DQ101" s="228"/>
      <c r="DR101" s="228"/>
      <c r="DS101" s="228"/>
      <c r="DT101" s="228"/>
      <c r="DU101" s="228"/>
      <c r="DV101" s="228"/>
      <c r="DW101" s="228"/>
      <c r="DX101" s="228"/>
      <c r="DY101" s="228"/>
      <c r="DZ101" s="228"/>
      <c r="EA101" s="228"/>
      <c r="EB101" s="228"/>
    </row>
    <row r="102" spans="1:132" s="195" customFormat="1" ht="31.5" customHeight="1" x14ac:dyDescent="0.2">
      <c r="A102" s="191">
        <v>2022</v>
      </c>
      <c r="B102" s="171">
        <v>1</v>
      </c>
      <c r="C102" s="261">
        <v>44565</v>
      </c>
      <c r="D102" s="171">
        <v>376</v>
      </c>
      <c r="E102" s="171">
        <v>438</v>
      </c>
      <c r="F102" s="171">
        <v>7</v>
      </c>
      <c r="G102" s="194" t="s">
        <v>216</v>
      </c>
      <c r="H102" s="241" t="s">
        <v>217</v>
      </c>
      <c r="I102" s="241" t="s">
        <v>169</v>
      </c>
      <c r="J102" s="241">
        <v>3</v>
      </c>
      <c r="K102" s="241">
        <v>2</v>
      </c>
      <c r="L102" s="262">
        <v>335</v>
      </c>
      <c r="M102" s="263">
        <v>315</v>
      </c>
      <c r="N102" s="264">
        <v>358</v>
      </c>
      <c r="O102" s="190">
        <v>498</v>
      </c>
      <c r="P102" s="190">
        <v>463</v>
      </c>
      <c r="Q102" s="190"/>
      <c r="R102" s="190"/>
      <c r="S102" s="190"/>
      <c r="T102" s="190">
        <v>359</v>
      </c>
      <c r="U102" s="190">
        <v>355</v>
      </c>
      <c r="V102" s="190"/>
      <c r="W102" s="190"/>
      <c r="X102" s="190"/>
      <c r="Y102" s="172">
        <v>130</v>
      </c>
      <c r="Z102" s="172"/>
      <c r="AA102" s="190"/>
      <c r="AB102" s="190"/>
      <c r="AC102" s="190"/>
      <c r="AD102" s="190"/>
      <c r="AE102" s="190"/>
      <c r="AF102" s="190"/>
      <c r="AG102" s="190"/>
      <c r="AH102" s="190"/>
      <c r="AI102" s="190"/>
      <c r="AJ102" s="190"/>
      <c r="AK102" s="172"/>
      <c r="AL102" s="172"/>
      <c r="AM102" s="265">
        <v>480.5</v>
      </c>
      <c r="AN102" s="265">
        <v>357</v>
      </c>
      <c r="AO102" s="183">
        <v>75</v>
      </c>
      <c r="AP102" s="184">
        <v>144</v>
      </c>
      <c r="AQ102" s="182">
        <v>83.07692307692308</v>
      </c>
      <c r="AR102" s="182">
        <v>130</v>
      </c>
      <c r="AS102" s="182"/>
      <c r="AT102" s="182"/>
      <c r="AU102" s="182"/>
      <c r="AV102" s="182"/>
      <c r="AW102" s="182"/>
      <c r="AX102" s="182"/>
      <c r="AY102" s="182"/>
      <c r="AZ102" s="182"/>
      <c r="BA102" s="182"/>
      <c r="BB102" s="182"/>
      <c r="BC102" s="182"/>
      <c r="BD102" s="182"/>
      <c r="BE102" s="182"/>
      <c r="BF102" s="182"/>
      <c r="BG102" s="182"/>
      <c r="BH102" s="182"/>
      <c r="BI102" s="182"/>
      <c r="BJ102" s="182"/>
      <c r="BK102" s="182"/>
      <c r="BL102" s="182"/>
      <c r="BM102" s="182"/>
      <c r="BN102" s="182"/>
      <c r="BO102" s="182"/>
      <c r="BP102" s="182"/>
      <c r="BQ102" s="228" t="s">
        <v>185</v>
      </c>
      <c r="BR102" s="228" t="s">
        <v>186</v>
      </c>
      <c r="BS102" s="228" t="s">
        <v>218</v>
      </c>
      <c r="BT102" s="228" t="s">
        <v>188</v>
      </c>
      <c r="BU102" s="228">
        <v>1</v>
      </c>
      <c r="BV102" s="228" t="s">
        <v>219</v>
      </c>
      <c r="BW102" s="228" t="s">
        <v>173</v>
      </c>
      <c r="BX102" s="186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228">
        <v>0</v>
      </c>
      <c r="CF102" s="228">
        <v>0</v>
      </c>
      <c r="CG102" s="113">
        <v>0</v>
      </c>
      <c r="CH102" s="113">
        <v>0</v>
      </c>
      <c r="CI102" s="113">
        <v>0</v>
      </c>
      <c r="CJ102" s="113">
        <v>0</v>
      </c>
      <c r="CK102" s="113">
        <v>0</v>
      </c>
      <c r="CL102" s="113">
        <v>0</v>
      </c>
      <c r="CM102" s="113">
        <v>0</v>
      </c>
      <c r="CN102" s="185">
        <v>0</v>
      </c>
      <c r="CO102" s="181">
        <v>0</v>
      </c>
      <c r="CP102" s="187"/>
      <c r="CQ102" s="173">
        <v>0</v>
      </c>
      <c r="CR102" s="173">
        <v>0</v>
      </c>
      <c r="CS102" s="173">
        <v>0</v>
      </c>
      <c r="CT102" s="173">
        <v>0</v>
      </c>
      <c r="CU102" s="253">
        <v>2791</v>
      </c>
      <c r="CV102" s="220">
        <v>-1</v>
      </c>
      <c r="CW102" s="254">
        <f t="shared" si="7"/>
        <v>0</v>
      </c>
      <c r="CX102" s="15">
        <f t="shared" si="8"/>
        <v>0</v>
      </c>
      <c r="CY102" s="241">
        <f t="shared" si="9"/>
        <v>0</v>
      </c>
      <c r="CZ102" s="241" t="str">
        <f>IFERROR(ROUND(CY102/#REF!,1),"")</f>
        <v/>
      </c>
      <c r="DA102" s="254">
        <f t="shared" si="10"/>
        <v>0</v>
      </c>
      <c r="DB102" s="246" t="str">
        <f t="shared" si="11"/>
        <v/>
      </c>
      <c r="DD102" s="15" t="str">
        <f>IFERROR(#REF!-AO102,"")</f>
        <v/>
      </c>
      <c r="DF102" s="266" t="str">
        <f>IFERROR(#REF!-L102,"")</f>
        <v/>
      </c>
      <c r="DG102" s="228" t="e">
        <f>IF(#REF!&gt;AP102,0,1)</f>
        <v>#REF!</v>
      </c>
      <c r="DH102" s="228">
        <f t="shared" si="12"/>
        <v>1</v>
      </c>
      <c r="DI102" s="228">
        <f t="shared" si="13"/>
        <v>1</v>
      </c>
      <c r="DJ102" s="228"/>
      <c r="DK102" s="228"/>
      <c r="DL102" s="228"/>
      <c r="DM102" s="228"/>
      <c r="DN102" s="228"/>
      <c r="DO102" s="228"/>
      <c r="DP102" s="228"/>
      <c r="DQ102" s="228"/>
      <c r="DR102" s="228"/>
      <c r="DS102" s="228"/>
      <c r="DT102" s="228"/>
      <c r="DU102" s="228"/>
      <c r="DV102" s="228"/>
      <c r="DW102" s="228"/>
      <c r="DX102" s="228"/>
      <c r="DY102" s="228"/>
      <c r="DZ102" s="228"/>
      <c r="EA102" s="228"/>
      <c r="EB102" s="228"/>
    </row>
    <row r="103" spans="1:132" s="195" customFormat="1" ht="31.5" customHeight="1" x14ac:dyDescent="0.2">
      <c r="A103" s="191">
        <v>2022</v>
      </c>
      <c r="B103" s="171">
        <v>1</v>
      </c>
      <c r="C103" s="261">
        <v>44565</v>
      </c>
      <c r="D103" s="171">
        <v>423</v>
      </c>
      <c r="E103" s="171">
        <v>669</v>
      </c>
      <c r="F103" s="171">
        <v>7</v>
      </c>
      <c r="G103" s="194" t="s">
        <v>279</v>
      </c>
      <c r="H103" s="241" t="s">
        <v>280</v>
      </c>
      <c r="I103" s="241" t="s">
        <v>169</v>
      </c>
      <c r="J103" s="241">
        <v>2</v>
      </c>
      <c r="K103" s="241">
        <v>2</v>
      </c>
      <c r="L103" s="262">
        <v>954</v>
      </c>
      <c r="M103" s="263">
        <v>897</v>
      </c>
      <c r="N103" s="264">
        <v>1021</v>
      </c>
      <c r="O103" s="190"/>
      <c r="P103" s="190"/>
      <c r="Q103" s="190"/>
      <c r="R103" s="190"/>
      <c r="S103" s="190"/>
      <c r="T103" s="190"/>
      <c r="U103" s="190"/>
      <c r="V103" s="190"/>
      <c r="W103" s="190"/>
      <c r="X103" s="190"/>
      <c r="Y103" s="172"/>
      <c r="Z103" s="172"/>
      <c r="AA103" s="190"/>
      <c r="AB103" s="190"/>
      <c r="AC103" s="190"/>
      <c r="AD103" s="190"/>
      <c r="AE103" s="190"/>
      <c r="AF103" s="190"/>
      <c r="AG103" s="190"/>
      <c r="AH103" s="190"/>
      <c r="AI103" s="190"/>
      <c r="AJ103" s="190"/>
      <c r="AK103" s="172">
        <v>181</v>
      </c>
      <c r="AL103" s="172">
        <v>174</v>
      </c>
      <c r="AM103" s="265"/>
      <c r="AN103" s="265"/>
      <c r="AO103" s="183">
        <v>40</v>
      </c>
      <c r="AP103" s="184">
        <v>180</v>
      </c>
      <c r="AQ103" s="182">
        <v>40.563380281690137</v>
      </c>
      <c r="AR103" s="182">
        <v>177.5</v>
      </c>
      <c r="AS103" s="182"/>
      <c r="AT103" s="182"/>
      <c r="AU103" s="182"/>
      <c r="AV103" s="182">
        <v>3</v>
      </c>
      <c r="AW103" s="182">
        <v>4</v>
      </c>
      <c r="AX103" s="182">
        <v>4</v>
      </c>
      <c r="AY103" s="182"/>
      <c r="AZ103" s="182"/>
      <c r="BA103" s="182"/>
      <c r="BB103" s="182"/>
      <c r="BC103" s="182"/>
      <c r="BD103" s="182"/>
      <c r="BE103" s="182"/>
      <c r="BF103" s="182"/>
      <c r="BG103" s="182"/>
      <c r="BH103" s="182">
        <v>6</v>
      </c>
      <c r="BI103" s="182">
        <v>8</v>
      </c>
      <c r="BJ103" s="182">
        <v>2</v>
      </c>
      <c r="BK103" s="182"/>
      <c r="BL103" s="182">
        <v>2</v>
      </c>
      <c r="BM103" s="182"/>
      <c r="BN103" s="182"/>
      <c r="BO103" s="182"/>
      <c r="BP103" s="182"/>
      <c r="BQ103" s="228" t="s">
        <v>185</v>
      </c>
      <c r="BR103" s="228" t="s">
        <v>186</v>
      </c>
      <c r="BS103" s="228" t="s">
        <v>281</v>
      </c>
      <c r="BT103" s="228" t="s">
        <v>188</v>
      </c>
      <c r="BU103" s="228">
        <v>1</v>
      </c>
      <c r="BV103" s="228" t="s">
        <v>279</v>
      </c>
      <c r="BW103" s="228" t="s">
        <v>173</v>
      </c>
      <c r="BX103" s="186">
        <v>0</v>
      </c>
      <c r="BY103" s="182">
        <v>11</v>
      </c>
      <c r="BZ103" s="182">
        <v>5.5</v>
      </c>
      <c r="CA103" s="182">
        <v>5</v>
      </c>
      <c r="CB103" s="182">
        <v>18</v>
      </c>
      <c r="CC103" s="182">
        <v>9</v>
      </c>
      <c r="CD103" s="182">
        <v>9</v>
      </c>
      <c r="CE103" s="228">
        <v>4</v>
      </c>
      <c r="CF103" s="228">
        <v>6</v>
      </c>
      <c r="CG103" s="113">
        <v>3</v>
      </c>
      <c r="CH103" s="113">
        <v>0</v>
      </c>
      <c r="CI103" s="113">
        <v>1</v>
      </c>
      <c r="CJ103" s="113">
        <v>0</v>
      </c>
      <c r="CK103" s="113">
        <v>0</v>
      </c>
      <c r="CL103" s="113">
        <v>0</v>
      </c>
      <c r="CM103" s="113">
        <v>0</v>
      </c>
      <c r="CN103" s="185">
        <v>14.5</v>
      </c>
      <c r="CO103" s="181">
        <v>14</v>
      </c>
      <c r="CP103" s="187">
        <v>1.035714285714286</v>
      </c>
      <c r="CQ103" s="173">
        <v>1.5199161425576519E-2</v>
      </c>
      <c r="CR103" s="173">
        <v>1.467505241090147E-2</v>
      </c>
      <c r="CS103" s="173"/>
      <c r="CT103" s="173"/>
      <c r="CU103" s="253">
        <v>2791</v>
      </c>
      <c r="CV103" s="220"/>
      <c r="CW103" s="254">
        <f t="shared" si="7"/>
        <v>0</v>
      </c>
      <c r="CX103" s="15">
        <f t="shared" si="8"/>
        <v>29</v>
      </c>
      <c r="CY103" s="241">
        <f t="shared" si="9"/>
        <v>15</v>
      </c>
      <c r="CZ103" s="241" t="str">
        <f>IFERROR(ROUND(CY103/#REF!,1),"")</f>
        <v/>
      </c>
      <c r="DA103" s="254">
        <f t="shared" si="10"/>
        <v>15</v>
      </c>
      <c r="DB103" s="246">
        <f t="shared" si="11"/>
        <v>1</v>
      </c>
      <c r="DD103" s="15" t="str">
        <f>IFERROR(#REF!-AO103,"")</f>
        <v/>
      </c>
      <c r="DF103" s="266" t="str">
        <f>IFERROR(#REF!-L103,"")</f>
        <v/>
      </c>
      <c r="DG103" s="228" t="e">
        <f>IF(#REF!&gt;AP103,0,1)</f>
        <v>#REF!</v>
      </c>
      <c r="DH103" s="228">
        <f t="shared" si="12"/>
        <v>0</v>
      </c>
      <c r="DI103" s="228">
        <f t="shared" si="13"/>
        <v>1</v>
      </c>
      <c r="DJ103" s="228"/>
      <c r="DK103" s="228"/>
      <c r="DL103" s="228"/>
      <c r="DM103" s="228"/>
      <c r="DN103" s="228"/>
      <c r="DO103" s="228"/>
      <c r="DP103" s="228"/>
      <c r="DQ103" s="228"/>
      <c r="DR103" s="228"/>
      <c r="DS103" s="228"/>
      <c r="DT103" s="228"/>
      <c r="DU103" s="228"/>
      <c r="DV103" s="228"/>
      <c r="DW103" s="228"/>
      <c r="DX103" s="228"/>
      <c r="DY103" s="228"/>
      <c r="DZ103" s="228"/>
      <c r="EA103" s="228"/>
      <c r="EB103" s="228"/>
    </row>
    <row r="104" spans="1:132" s="195" customFormat="1" ht="31.5" customHeight="1" x14ac:dyDescent="0.2">
      <c r="A104" s="191">
        <v>2022</v>
      </c>
      <c r="B104" s="171">
        <v>1</v>
      </c>
      <c r="C104" s="261">
        <v>44565</v>
      </c>
      <c r="D104" s="171">
        <v>125</v>
      </c>
      <c r="E104" s="171">
        <v>690</v>
      </c>
      <c r="F104" s="171">
        <v>8</v>
      </c>
      <c r="G104" s="194" t="s">
        <v>259</v>
      </c>
      <c r="H104" s="241" t="s">
        <v>260</v>
      </c>
      <c r="I104" s="241" t="s">
        <v>169</v>
      </c>
      <c r="J104" s="241">
        <v>4</v>
      </c>
      <c r="K104" s="241">
        <v>4</v>
      </c>
      <c r="L104" s="262">
        <v>170</v>
      </c>
      <c r="M104" s="263">
        <v>153</v>
      </c>
      <c r="N104" s="264">
        <v>187</v>
      </c>
      <c r="O104" s="190">
        <v>190</v>
      </c>
      <c r="P104" s="190">
        <v>186</v>
      </c>
      <c r="Q104" s="190">
        <v>206</v>
      </c>
      <c r="R104" s="190">
        <v>210</v>
      </c>
      <c r="S104" s="190">
        <v>195</v>
      </c>
      <c r="T104" s="190">
        <v>167</v>
      </c>
      <c r="U104" s="190">
        <v>165</v>
      </c>
      <c r="V104" s="190">
        <v>162</v>
      </c>
      <c r="W104" s="190">
        <v>167</v>
      </c>
      <c r="X104" s="190">
        <v>164</v>
      </c>
      <c r="Y104" s="172">
        <v>112</v>
      </c>
      <c r="Z104" s="172">
        <v>112</v>
      </c>
      <c r="AA104" s="190">
        <v>186</v>
      </c>
      <c r="AB104" s="190">
        <v>189</v>
      </c>
      <c r="AC104" s="190">
        <v>201</v>
      </c>
      <c r="AD104" s="190">
        <v>225</v>
      </c>
      <c r="AE104" s="190">
        <v>191</v>
      </c>
      <c r="AF104" s="190">
        <v>157</v>
      </c>
      <c r="AG104" s="190">
        <v>180</v>
      </c>
      <c r="AH104" s="190">
        <v>170</v>
      </c>
      <c r="AI104" s="190">
        <v>183</v>
      </c>
      <c r="AJ104" s="190">
        <v>174</v>
      </c>
      <c r="AK104" s="172">
        <v>112</v>
      </c>
      <c r="AL104" s="172">
        <v>112</v>
      </c>
      <c r="AM104" s="265">
        <v>197.9</v>
      </c>
      <c r="AN104" s="265">
        <v>168.9</v>
      </c>
      <c r="AO104" s="183">
        <v>120</v>
      </c>
      <c r="AP104" s="184">
        <v>120</v>
      </c>
      <c r="AQ104" s="182">
        <v>128.57142857142861</v>
      </c>
      <c r="AR104" s="182">
        <v>112</v>
      </c>
      <c r="AS104" s="182"/>
      <c r="AT104" s="182"/>
      <c r="AU104" s="182"/>
      <c r="AV104" s="182"/>
      <c r="AW104" s="182">
        <v>4</v>
      </c>
      <c r="AX104" s="182">
        <v>3</v>
      </c>
      <c r="AY104" s="182"/>
      <c r="AZ104" s="182"/>
      <c r="BA104" s="182"/>
      <c r="BB104" s="182"/>
      <c r="BC104" s="182"/>
      <c r="BD104" s="182"/>
      <c r="BE104" s="182"/>
      <c r="BF104" s="182"/>
      <c r="BG104" s="182"/>
      <c r="BH104" s="182">
        <v>5</v>
      </c>
      <c r="BI104" s="182">
        <v>3</v>
      </c>
      <c r="BJ104" s="182">
        <v>1</v>
      </c>
      <c r="BK104" s="182"/>
      <c r="BL104" s="182"/>
      <c r="BM104" s="182"/>
      <c r="BN104" s="182"/>
      <c r="BO104" s="182"/>
      <c r="BP104" s="182"/>
      <c r="BQ104" s="228" t="s">
        <v>256</v>
      </c>
      <c r="BR104" s="228" t="s">
        <v>257</v>
      </c>
      <c r="BS104" s="228"/>
      <c r="BT104" s="228"/>
      <c r="BU104" s="228">
        <v>1</v>
      </c>
      <c r="BV104" s="228" t="s">
        <v>258</v>
      </c>
      <c r="BW104" s="228" t="s">
        <v>173</v>
      </c>
      <c r="BX104" s="186">
        <v>0</v>
      </c>
      <c r="BY104" s="182">
        <v>7</v>
      </c>
      <c r="BZ104" s="182">
        <v>1.75</v>
      </c>
      <c r="CA104" s="182">
        <v>1</v>
      </c>
      <c r="CB104" s="182">
        <v>9</v>
      </c>
      <c r="CC104" s="182">
        <v>2.25</v>
      </c>
      <c r="CD104" s="182">
        <v>2</v>
      </c>
      <c r="CE104" s="228">
        <v>1</v>
      </c>
      <c r="CF104" s="228">
        <v>1</v>
      </c>
      <c r="CG104" s="113">
        <v>1</v>
      </c>
      <c r="CH104" s="113">
        <v>0</v>
      </c>
      <c r="CI104" s="113">
        <v>0</v>
      </c>
      <c r="CJ104" s="113">
        <v>0</v>
      </c>
      <c r="CK104" s="113">
        <v>0</v>
      </c>
      <c r="CL104" s="113">
        <v>0</v>
      </c>
      <c r="CM104" s="113">
        <v>0</v>
      </c>
      <c r="CN104" s="185">
        <v>4</v>
      </c>
      <c r="CO104" s="181">
        <v>3</v>
      </c>
      <c r="CP104" s="187">
        <v>1.333333333333333</v>
      </c>
      <c r="CQ104" s="173">
        <v>2.3529411764705879E-2</v>
      </c>
      <c r="CR104" s="173">
        <v>1.7647058823529412E-2</v>
      </c>
      <c r="CS104" s="173">
        <v>2.3682652457075189E-2</v>
      </c>
      <c r="CT104" s="173">
        <v>1.776198934280639E-2</v>
      </c>
      <c r="CU104" s="253">
        <v>2791</v>
      </c>
      <c r="CV104" s="220">
        <v>-1</v>
      </c>
      <c r="CW104" s="254">
        <f t="shared" si="7"/>
        <v>0</v>
      </c>
      <c r="CX104" s="15">
        <f t="shared" si="8"/>
        <v>16</v>
      </c>
      <c r="CY104" s="241">
        <f t="shared" si="9"/>
        <v>4</v>
      </c>
      <c r="CZ104" s="241" t="str">
        <f>IFERROR(ROUND(CY104/#REF!,1),"")</f>
        <v/>
      </c>
      <c r="DA104" s="254">
        <f t="shared" si="10"/>
        <v>4</v>
      </c>
      <c r="DB104" s="246">
        <f t="shared" si="11"/>
        <v>1</v>
      </c>
      <c r="DD104" s="15" t="str">
        <f>IFERROR(#REF!-AO104,"")</f>
        <v/>
      </c>
      <c r="DF104" s="266" t="str">
        <f>IFERROR(#REF!-L104,"")</f>
        <v/>
      </c>
      <c r="DG104" s="228" t="e">
        <f>IF(#REF!&gt;AP104,0,1)</f>
        <v>#REF!</v>
      </c>
      <c r="DH104" s="228">
        <f t="shared" si="12"/>
        <v>1</v>
      </c>
      <c r="DI104" s="228">
        <f t="shared" si="13"/>
        <v>1</v>
      </c>
      <c r="DJ104" s="228"/>
      <c r="DK104" s="228"/>
      <c r="DL104" s="228"/>
      <c r="DM104" s="228"/>
      <c r="DN104" s="228"/>
      <c r="DO104" s="228"/>
      <c r="DP104" s="228"/>
      <c r="DQ104" s="228"/>
      <c r="DR104" s="228"/>
      <c r="DS104" s="228"/>
      <c r="DT104" s="228"/>
      <c r="DU104" s="228"/>
      <c r="DV104" s="228"/>
      <c r="DW104" s="228"/>
      <c r="DX104" s="228"/>
      <c r="DY104" s="228"/>
      <c r="DZ104" s="228"/>
      <c r="EA104" s="228"/>
      <c r="EB104" s="228"/>
    </row>
    <row r="105" spans="1:132" s="195" customFormat="1" ht="31.5" customHeight="1" x14ac:dyDescent="0.2">
      <c r="A105" s="191">
        <v>2022</v>
      </c>
      <c r="B105" s="171">
        <v>1</v>
      </c>
      <c r="C105" s="261">
        <v>44565</v>
      </c>
      <c r="D105" s="171">
        <v>376</v>
      </c>
      <c r="E105" s="171">
        <v>438</v>
      </c>
      <c r="F105" s="171">
        <v>8</v>
      </c>
      <c r="G105" s="194" t="s">
        <v>216</v>
      </c>
      <c r="H105" s="241" t="s">
        <v>217</v>
      </c>
      <c r="I105" s="241" t="s">
        <v>169</v>
      </c>
      <c r="J105" s="241">
        <v>3</v>
      </c>
      <c r="K105" s="241">
        <v>2</v>
      </c>
      <c r="L105" s="262">
        <v>335</v>
      </c>
      <c r="M105" s="263">
        <v>315</v>
      </c>
      <c r="N105" s="264">
        <v>358</v>
      </c>
      <c r="O105" s="190"/>
      <c r="P105" s="190"/>
      <c r="Q105" s="190"/>
      <c r="R105" s="190"/>
      <c r="S105" s="190"/>
      <c r="T105" s="190"/>
      <c r="U105" s="190"/>
      <c r="V105" s="190"/>
      <c r="W105" s="190"/>
      <c r="X105" s="190"/>
      <c r="Y105" s="172">
        <v>130</v>
      </c>
      <c r="Z105" s="172"/>
      <c r="AA105" s="190"/>
      <c r="AB105" s="190"/>
      <c r="AC105" s="190"/>
      <c r="AD105" s="190"/>
      <c r="AE105" s="190"/>
      <c r="AF105" s="190"/>
      <c r="AG105" s="190"/>
      <c r="AH105" s="190"/>
      <c r="AI105" s="190"/>
      <c r="AJ105" s="190"/>
      <c r="AK105" s="172"/>
      <c r="AL105" s="172"/>
      <c r="AM105" s="265"/>
      <c r="AN105" s="265"/>
      <c r="AO105" s="183">
        <v>75</v>
      </c>
      <c r="AP105" s="184">
        <v>144</v>
      </c>
      <c r="AQ105" s="182">
        <v>83.07692307692308</v>
      </c>
      <c r="AR105" s="182">
        <v>130</v>
      </c>
      <c r="AS105" s="182"/>
      <c r="AT105" s="182"/>
      <c r="AU105" s="182"/>
      <c r="AV105" s="182">
        <v>3</v>
      </c>
      <c r="AW105" s="182">
        <v>2</v>
      </c>
      <c r="AX105" s="182">
        <v>5</v>
      </c>
      <c r="AY105" s="182"/>
      <c r="AZ105" s="182"/>
      <c r="BA105" s="182"/>
      <c r="BB105" s="182"/>
      <c r="BC105" s="182"/>
      <c r="BD105" s="182"/>
      <c r="BE105" s="182"/>
      <c r="BF105" s="182"/>
      <c r="BG105" s="182"/>
      <c r="BH105" s="182"/>
      <c r="BI105" s="182"/>
      <c r="BJ105" s="182"/>
      <c r="BK105" s="182"/>
      <c r="BL105" s="182"/>
      <c r="BM105" s="182"/>
      <c r="BN105" s="182"/>
      <c r="BO105" s="182"/>
      <c r="BP105" s="182"/>
      <c r="BQ105" s="228" t="s">
        <v>185</v>
      </c>
      <c r="BR105" s="228" t="s">
        <v>186</v>
      </c>
      <c r="BS105" s="228" t="s">
        <v>218</v>
      </c>
      <c r="BT105" s="228" t="s">
        <v>188</v>
      </c>
      <c r="BU105" s="228">
        <v>1</v>
      </c>
      <c r="BV105" s="228" t="s">
        <v>219</v>
      </c>
      <c r="BW105" s="228" t="s">
        <v>173</v>
      </c>
      <c r="BX105" s="186">
        <v>0</v>
      </c>
      <c r="BY105" s="182">
        <v>10</v>
      </c>
      <c r="BZ105" s="182">
        <v>5</v>
      </c>
      <c r="CA105" s="182">
        <v>5</v>
      </c>
      <c r="CB105" s="182">
        <v>0</v>
      </c>
      <c r="CC105" s="182">
        <v>0</v>
      </c>
      <c r="CD105" s="182">
        <v>0</v>
      </c>
      <c r="CE105" s="228">
        <v>1</v>
      </c>
      <c r="CF105" s="228">
        <v>1</v>
      </c>
      <c r="CG105" s="113">
        <v>2</v>
      </c>
      <c r="CH105" s="113">
        <v>0</v>
      </c>
      <c r="CI105" s="113">
        <v>0</v>
      </c>
      <c r="CJ105" s="113">
        <v>0</v>
      </c>
      <c r="CK105" s="113">
        <v>0</v>
      </c>
      <c r="CL105" s="113">
        <v>0</v>
      </c>
      <c r="CM105" s="113">
        <v>0</v>
      </c>
      <c r="CN105" s="185">
        <v>5</v>
      </c>
      <c r="CO105" s="181">
        <v>5</v>
      </c>
      <c r="CP105" s="187">
        <v>1</v>
      </c>
      <c r="CQ105" s="173">
        <v>1.492537313432836E-2</v>
      </c>
      <c r="CR105" s="173">
        <v>1.492537313432836E-2</v>
      </c>
      <c r="CS105" s="173"/>
      <c r="CT105" s="173"/>
      <c r="CU105" s="253">
        <v>2791</v>
      </c>
      <c r="CV105" s="220"/>
      <c r="CW105" s="254">
        <f t="shared" si="7"/>
        <v>0</v>
      </c>
      <c r="CX105" s="15">
        <f t="shared" si="8"/>
        <v>10</v>
      </c>
      <c r="CY105" s="241">
        <f t="shared" si="9"/>
        <v>5</v>
      </c>
      <c r="CZ105" s="241" t="str">
        <f>IFERROR(ROUND(CY105/#REF!,1),"")</f>
        <v/>
      </c>
      <c r="DA105" s="254">
        <f t="shared" si="10"/>
        <v>5</v>
      </c>
      <c r="DB105" s="246">
        <f t="shared" si="11"/>
        <v>1</v>
      </c>
      <c r="DD105" s="15" t="str">
        <f>IFERROR(#REF!-AO105,"")</f>
        <v/>
      </c>
      <c r="DF105" s="266" t="str">
        <f>IFERROR(#REF!-L105,"")</f>
        <v/>
      </c>
      <c r="DG105" s="228" t="e">
        <f>IF(#REF!&gt;AP105,0,1)</f>
        <v>#REF!</v>
      </c>
      <c r="DH105" s="228">
        <f t="shared" si="12"/>
        <v>0</v>
      </c>
      <c r="DI105" s="228">
        <f t="shared" si="13"/>
        <v>1</v>
      </c>
      <c r="DJ105" s="228"/>
      <c r="DK105" s="228"/>
      <c r="DL105" s="228"/>
      <c r="DM105" s="228"/>
      <c r="DN105" s="228"/>
      <c r="DO105" s="228"/>
      <c r="DP105" s="228"/>
      <c r="DQ105" s="228"/>
      <c r="DR105" s="228"/>
      <c r="DS105" s="228"/>
      <c r="DT105" s="228"/>
      <c r="DU105" s="228"/>
      <c r="DV105" s="228"/>
      <c r="DW105" s="228"/>
      <c r="DX105" s="228"/>
      <c r="DY105" s="228"/>
      <c r="DZ105" s="228"/>
      <c r="EA105" s="228"/>
      <c r="EB105" s="228"/>
    </row>
    <row r="106" spans="1:132" s="195" customFormat="1" ht="31.5" customHeight="1" x14ac:dyDescent="0.2">
      <c r="A106" s="191">
        <v>2022</v>
      </c>
      <c r="B106" s="171">
        <v>1</v>
      </c>
      <c r="C106" s="261">
        <v>44565</v>
      </c>
      <c r="D106" s="171">
        <v>214</v>
      </c>
      <c r="E106" s="171">
        <v>142</v>
      </c>
      <c r="F106" s="171">
        <v>46</v>
      </c>
      <c r="G106" s="194" t="s">
        <v>286</v>
      </c>
      <c r="H106" s="241" t="s">
        <v>287</v>
      </c>
      <c r="I106" s="241" t="s">
        <v>221</v>
      </c>
      <c r="J106" s="241">
        <v>4</v>
      </c>
      <c r="K106" s="241">
        <v>1</v>
      </c>
      <c r="L106" s="262">
        <v>351</v>
      </c>
      <c r="M106" s="263">
        <v>326</v>
      </c>
      <c r="N106" s="264">
        <v>375</v>
      </c>
      <c r="O106" s="190"/>
      <c r="P106" s="190">
        <v>450</v>
      </c>
      <c r="Q106" s="190">
        <v>385</v>
      </c>
      <c r="R106" s="190"/>
      <c r="S106" s="190"/>
      <c r="T106" s="190"/>
      <c r="U106" s="190">
        <v>365</v>
      </c>
      <c r="V106" s="190">
        <v>345</v>
      </c>
      <c r="W106" s="190"/>
      <c r="X106" s="190"/>
      <c r="Y106" s="172">
        <v>184</v>
      </c>
      <c r="Z106" s="172"/>
      <c r="AA106" s="190"/>
      <c r="AB106" s="190"/>
      <c r="AC106" s="190"/>
      <c r="AD106" s="190"/>
      <c r="AE106" s="190"/>
      <c r="AF106" s="190"/>
      <c r="AG106" s="190"/>
      <c r="AH106" s="190"/>
      <c r="AI106" s="190"/>
      <c r="AJ106" s="190"/>
      <c r="AK106" s="172"/>
      <c r="AL106" s="172"/>
      <c r="AM106" s="265">
        <v>417.5</v>
      </c>
      <c r="AN106" s="265">
        <v>355</v>
      </c>
      <c r="AO106" s="183">
        <v>74</v>
      </c>
      <c r="AP106" s="184">
        <v>195</v>
      </c>
      <c r="AQ106" s="182">
        <v>78.260869565217391</v>
      </c>
      <c r="AR106" s="182">
        <v>184</v>
      </c>
      <c r="AS106" s="182"/>
      <c r="AT106" s="182"/>
      <c r="AU106" s="182"/>
      <c r="AV106" s="182"/>
      <c r="AW106" s="182"/>
      <c r="AX106" s="182"/>
      <c r="AY106" s="182"/>
      <c r="AZ106" s="182"/>
      <c r="BA106" s="182"/>
      <c r="BB106" s="182"/>
      <c r="BC106" s="182"/>
      <c r="BD106" s="182"/>
      <c r="BE106" s="182"/>
      <c r="BF106" s="182"/>
      <c r="BG106" s="182"/>
      <c r="BH106" s="182"/>
      <c r="BI106" s="182"/>
      <c r="BJ106" s="182"/>
      <c r="BK106" s="182"/>
      <c r="BL106" s="182"/>
      <c r="BM106" s="182"/>
      <c r="BN106" s="182"/>
      <c r="BO106" s="182"/>
      <c r="BP106" s="182"/>
      <c r="BQ106" s="228" t="s">
        <v>180</v>
      </c>
      <c r="BR106" s="228" t="s">
        <v>266</v>
      </c>
      <c r="BS106" s="228" t="s">
        <v>288</v>
      </c>
      <c r="BT106" s="228"/>
      <c r="BU106" s="228">
        <v>1</v>
      </c>
      <c r="BV106" s="228" t="s">
        <v>286</v>
      </c>
      <c r="BW106" s="228" t="s">
        <v>222</v>
      </c>
      <c r="BX106" s="186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228">
        <v>0</v>
      </c>
      <c r="CF106" s="228">
        <v>0</v>
      </c>
      <c r="CG106" s="113">
        <v>0</v>
      </c>
      <c r="CH106" s="113">
        <v>0</v>
      </c>
      <c r="CI106" s="113">
        <v>0</v>
      </c>
      <c r="CJ106" s="113">
        <v>0</v>
      </c>
      <c r="CK106" s="113">
        <v>0</v>
      </c>
      <c r="CL106" s="113">
        <v>0</v>
      </c>
      <c r="CM106" s="113">
        <v>0</v>
      </c>
      <c r="CN106" s="185">
        <v>0</v>
      </c>
      <c r="CO106" s="181">
        <v>0</v>
      </c>
      <c r="CP106" s="187"/>
      <c r="CQ106" s="173">
        <v>0</v>
      </c>
      <c r="CR106" s="173">
        <v>0</v>
      </c>
      <c r="CS106" s="173">
        <v>0</v>
      </c>
      <c r="CT106" s="173">
        <v>0</v>
      </c>
      <c r="CU106" s="253">
        <v>2791</v>
      </c>
      <c r="CV106" s="220">
        <v>-1</v>
      </c>
      <c r="CW106" s="254">
        <f t="shared" si="7"/>
        <v>0</v>
      </c>
      <c r="CX106" s="15">
        <f t="shared" si="8"/>
        <v>0</v>
      </c>
      <c r="CY106" s="241">
        <f t="shared" si="9"/>
        <v>0</v>
      </c>
      <c r="CZ106" s="241" t="str">
        <f>IFERROR(ROUND(CY106/#REF!,1),"")</f>
        <v/>
      </c>
      <c r="DA106" s="254">
        <f t="shared" si="10"/>
        <v>0</v>
      </c>
      <c r="DB106" s="246" t="str">
        <f t="shared" si="11"/>
        <v/>
      </c>
      <c r="DD106" s="15" t="str">
        <f>IFERROR(#REF!-AO106,"")</f>
        <v/>
      </c>
      <c r="DF106" s="266" t="str">
        <f>IFERROR(#REF!-L106,"")</f>
        <v/>
      </c>
      <c r="DG106" s="228" t="e">
        <f>IF(#REF!&gt;AP106,0,1)</f>
        <v>#REF!</v>
      </c>
      <c r="DH106" s="228">
        <f t="shared" si="12"/>
        <v>1</v>
      </c>
      <c r="DI106" s="228">
        <f t="shared" si="13"/>
        <v>1</v>
      </c>
      <c r="DJ106" s="228"/>
      <c r="DK106" s="228"/>
      <c r="DL106" s="228"/>
      <c r="DM106" s="228"/>
      <c r="DN106" s="228"/>
      <c r="DO106" s="228"/>
      <c r="DP106" s="228"/>
      <c r="DQ106" s="228"/>
      <c r="DR106" s="228"/>
      <c r="DS106" s="228"/>
      <c r="DT106" s="228"/>
      <c r="DU106" s="228"/>
      <c r="DV106" s="228"/>
      <c r="DW106" s="228"/>
      <c r="DX106" s="228"/>
      <c r="DY106" s="228"/>
      <c r="DZ106" s="228"/>
      <c r="EA106" s="228"/>
      <c r="EB106" s="228"/>
    </row>
    <row r="107" spans="1:132" s="195" customFormat="1" ht="31.5" customHeight="1" x14ac:dyDescent="0.2">
      <c r="A107" s="191">
        <v>2022</v>
      </c>
      <c r="B107" s="171">
        <v>1</v>
      </c>
      <c r="C107" s="261">
        <v>44565</v>
      </c>
      <c r="D107" s="171">
        <v>334</v>
      </c>
      <c r="E107" s="171">
        <v>254</v>
      </c>
      <c r="F107" s="171">
        <v>49</v>
      </c>
      <c r="G107" s="194" t="s">
        <v>220</v>
      </c>
      <c r="H107" s="241" t="s">
        <v>179</v>
      </c>
      <c r="I107" s="241" t="s">
        <v>221</v>
      </c>
      <c r="J107" s="241">
        <v>4</v>
      </c>
      <c r="K107" s="241">
        <v>2</v>
      </c>
      <c r="L107" s="262">
        <v>203</v>
      </c>
      <c r="M107" s="263">
        <v>188</v>
      </c>
      <c r="N107" s="264">
        <v>217</v>
      </c>
      <c r="O107" s="190">
        <v>290</v>
      </c>
      <c r="P107" s="190">
        <v>267</v>
      </c>
      <c r="Q107" s="190"/>
      <c r="R107" s="190">
        <v>252</v>
      </c>
      <c r="S107" s="190">
        <v>262</v>
      </c>
      <c r="T107" s="190">
        <v>213</v>
      </c>
      <c r="U107" s="190">
        <v>201</v>
      </c>
      <c r="V107" s="190"/>
      <c r="W107" s="190">
        <v>204</v>
      </c>
      <c r="X107" s="190">
        <v>202</v>
      </c>
      <c r="Y107" s="172">
        <v>150</v>
      </c>
      <c r="Z107" s="172">
        <v>154</v>
      </c>
      <c r="AA107" s="190">
        <v>264</v>
      </c>
      <c r="AB107" s="190">
        <v>265</v>
      </c>
      <c r="AC107" s="190">
        <v>310</v>
      </c>
      <c r="AD107" s="190"/>
      <c r="AE107" s="190">
        <v>290</v>
      </c>
      <c r="AF107" s="190">
        <v>198</v>
      </c>
      <c r="AG107" s="190">
        <v>201</v>
      </c>
      <c r="AH107" s="190">
        <v>232</v>
      </c>
      <c r="AI107" s="190"/>
      <c r="AJ107" s="190">
        <v>197</v>
      </c>
      <c r="AK107" s="172">
        <v>145</v>
      </c>
      <c r="AL107" s="172">
        <v>138</v>
      </c>
      <c r="AM107" s="265">
        <v>275</v>
      </c>
      <c r="AN107" s="265">
        <v>206</v>
      </c>
      <c r="AO107" s="183">
        <v>94</v>
      </c>
      <c r="AP107" s="184">
        <v>153</v>
      </c>
      <c r="AQ107" s="182">
        <v>98.126064735945491</v>
      </c>
      <c r="AR107" s="182">
        <v>146.75</v>
      </c>
      <c r="AS107" s="182"/>
      <c r="AT107" s="182"/>
      <c r="AU107" s="182"/>
      <c r="AV107" s="182">
        <v>1</v>
      </c>
      <c r="AW107" s="182">
        <v>4</v>
      </c>
      <c r="AX107" s="182">
        <v>4</v>
      </c>
      <c r="AY107" s="182"/>
      <c r="AZ107" s="182"/>
      <c r="BA107" s="182"/>
      <c r="BB107" s="182"/>
      <c r="BC107" s="182"/>
      <c r="BD107" s="182"/>
      <c r="BE107" s="182"/>
      <c r="BF107" s="182"/>
      <c r="BG107" s="182"/>
      <c r="BH107" s="182">
        <v>10</v>
      </c>
      <c r="BI107" s="182">
        <v>8</v>
      </c>
      <c r="BJ107" s="182">
        <v>12</v>
      </c>
      <c r="BK107" s="182"/>
      <c r="BL107" s="182">
        <v>2</v>
      </c>
      <c r="BM107" s="182"/>
      <c r="BN107" s="182"/>
      <c r="BO107" s="182"/>
      <c r="BP107" s="182"/>
      <c r="BQ107" s="228" t="s">
        <v>180</v>
      </c>
      <c r="BR107" s="228" t="s">
        <v>181</v>
      </c>
      <c r="BS107" s="228" t="s">
        <v>182</v>
      </c>
      <c r="BT107" s="228"/>
      <c r="BU107" s="228">
        <v>1</v>
      </c>
      <c r="BV107" s="228" t="s">
        <v>220</v>
      </c>
      <c r="BW107" s="228" t="s">
        <v>222</v>
      </c>
      <c r="BX107" s="186">
        <v>0</v>
      </c>
      <c r="BY107" s="182">
        <v>9</v>
      </c>
      <c r="BZ107" s="182">
        <v>4.5</v>
      </c>
      <c r="CA107" s="182">
        <v>4</v>
      </c>
      <c r="CB107" s="182">
        <v>32</v>
      </c>
      <c r="CC107" s="182">
        <v>16</v>
      </c>
      <c r="CD107" s="182">
        <v>16</v>
      </c>
      <c r="CE107" s="228">
        <v>5</v>
      </c>
      <c r="CF107" s="228">
        <v>6</v>
      </c>
      <c r="CG107" s="113">
        <v>8</v>
      </c>
      <c r="CH107" s="113">
        <v>0</v>
      </c>
      <c r="CI107" s="113">
        <v>1</v>
      </c>
      <c r="CJ107" s="113">
        <v>0</v>
      </c>
      <c r="CK107" s="113">
        <v>0</v>
      </c>
      <c r="CL107" s="113">
        <v>0</v>
      </c>
      <c r="CM107" s="113">
        <v>0</v>
      </c>
      <c r="CN107" s="185">
        <v>20.5</v>
      </c>
      <c r="CO107" s="181">
        <v>20</v>
      </c>
      <c r="CP107" s="187">
        <v>1.0249999999999999</v>
      </c>
      <c r="CQ107" s="173">
        <v>0.10098522167487679</v>
      </c>
      <c r="CR107" s="173">
        <v>9.8522167487684734E-2</v>
      </c>
      <c r="CS107" s="173">
        <v>9.9514563106796114E-2</v>
      </c>
      <c r="CT107" s="173">
        <v>9.7087378640776698E-2</v>
      </c>
      <c r="CU107" s="253">
        <v>2791</v>
      </c>
      <c r="CV107" s="220">
        <v>-1</v>
      </c>
      <c r="CW107" s="254">
        <f t="shared" si="7"/>
        <v>0</v>
      </c>
      <c r="CX107" s="15">
        <f t="shared" si="8"/>
        <v>41</v>
      </c>
      <c r="CY107" s="241">
        <f t="shared" si="9"/>
        <v>21</v>
      </c>
      <c r="CZ107" s="241" t="str">
        <f>IFERROR(ROUND(CY107/#REF!,1),"")</f>
        <v/>
      </c>
      <c r="DA107" s="254">
        <f t="shared" si="10"/>
        <v>21</v>
      </c>
      <c r="DB107" s="246">
        <f t="shared" si="11"/>
        <v>1</v>
      </c>
      <c r="DD107" s="15" t="str">
        <f>IFERROR(#REF!-AO107,"")</f>
        <v/>
      </c>
      <c r="DF107" s="266" t="str">
        <f>IFERROR(#REF!-L107,"")</f>
        <v/>
      </c>
      <c r="DG107" s="228" t="e">
        <f>IF(#REF!&gt;AP107,0,1)</f>
        <v>#REF!</v>
      </c>
      <c r="DH107" s="228">
        <f t="shared" si="12"/>
        <v>1</v>
      </c>
      <c r="DI107" s="228">
        <f t="shared" si="13"/>
        <v>1</v>
      </c>
      <c r="DJ107" s="228"/>
      <c r="DK107" s="228"/>
      <c r="DL107" s="228"/>
      <c r="DM107" s="228"/>
      <c r="DN107" s="228"/>
      <c r="DO107" s="228"/>
      <c r="DP107" s="228"/>
      <c r="DQ107" s="228"/>
      <c r="DR107" s="228"/>
      <c r="DS107" s="228"/>
      <c r="DT107" s="228"/>
      <c r="DU107" s="228"/>
      <c r="DV107" s="228"/>
      <c r="DW107" s="228"/>
      <c r="DX107" s="228"/>
      <c r="DY107" s="228"/>
      <c r="DZ107" s="228"/>
      <c r="EA107" s="228"/>
      <c r="EB107" s="228"/>
    </row>
    <row r="108" spans="1:132" s="195" customFormat="1" ht="31.5" customHeight="1" x14ac:dyDescent="0.2">
      <c r="A108" s="191">
        <v>2022</v>
      </c>
      <c r="B108" s="171">
        <v>1</v>
      </c>
      <c r="C108" s="261">
        <v>44566</v>
      </c>
      <c r="D108" s="171">
        <v>34</v>
      </c>
      <c r="E108" s="171">
        <v>99</v>
      </c>
      <c r="F108" s="171">
        <v>2</v>
      </c>
      <c r="G108" s="194" t="s">
        <v>289</v>
      </c>
      <c r="H108" s="241" t="s">
        <v>290</v>
      </c>
      <c r="I108" s="241" t="s">
        <v>169</v>
      </c>
      <c r="J108" s="241">
        <v>4</v>
      </c>
      <c r="K108" s="241">
        <v>6</v>
      </c>
      <c r="L108" s="262">
        <v>20</v>
      </c>
      <c r="M108" s="263">
        <v>18</v>
      </c>
      <c r="N108" s="264">
        <v>21</v>
      </c>
      <c r="O108" s="190">
        <v>30</v>
      </c>
      <c r="P108" s="190">
        <v>26</v>
      </c>
      <c r="Q108" s="190">
        <v>28</v>
      </c>
      <c r="R108" s="190">
        <v>27</v>
      </c>
      <c r="S108" s="190">
        <v>28</v>
      </c>
      <c r="T108" s="190">
        <v>21</v>
      </c>
      <c r="U108" s="190">
        <v>20</v>
      </c>
      <c r="V108" s="190">
        <v>20</v>
      </c>
      <c r="W108" s="190">
        <v>21</v>
      </c>
      <c r="X108" s="190">
        <v>21</v>
      </c>
      <c r="Y108" s="172">
        <v>98</v>
      </c>
      <c r="Z108" s="172"/>
      <c r="AA108" s="190"/>
      <c r="AB108" s="190"/>
      <c r="AC108" s="190"/>
      <c r="AD108" s="190"/>
      <c r="AE108" s="190"/>
      <c r="AF108" s="190"/>
      <c r="AG108" s="190"/>
      <c r="AH108" s="190"/>
      <c r="AI108" s="190"/>
      <c r="AJ108" s="190"/>
      <c r="AK108" s="172"/>
      <c r="AL108" s="172"/>
      <c r="AM108" s="265">
        <v>27.8</v>
      </c>
      <c r="AN108" s="265">
        <v>20.6</v>
      </c>
      <c r="AO108" s="183">
        <v>140</v>
      </c>
      <c r="AP108" s="184">
        <v>103</v>
      </c>
      <c r="AQ108" s="182">
        <v>146.9387755102041</v>
      </c>
      <c r="AR108" s="182">
        <v>98</v>
      </c>
      <c r="AS108" s="182"/>
      <c r="AT108" s="182"/>
      <c r="AU108" s="182"/>
      <c r="AV108" s="182">
        <v>2</v>
      </c>
      <c r="AW108" s="182">
        <v>5</v>
      </c>
      <c r="AX108" s="182"/>
      <c r="AY108" s="182"/>
      <c r="AZ108" s="182"/>
      <c r="BA108" s="182"/>
      <c r="BB108" s="182"/>
      <c r="BC108" s="182"/>
      <c r="BD108" s="182"/>
      <c r="BE108" s="182"/>
      <c r="BF108" s="182"/>
      <c r="BG108" s="182"/>
      <c r="BH108" s="182"/>
      <c r="BI108" s="182"/>
      <c r="BJ108" s="182"/>
      <c r="BK108" s="182"/>
      <c r="BL108" s="182"/>
      <c r="BM108" s="182"/>
      <c r="BN108" s="182"/>
      <c r="BO108" s="182"/>
      <c r="BP108" s="182"/>
      <c r="BQ108" s="228" t="s">
        <v>180</v>
      </c>
      <c r="BR108" s="228" t="s">
        <v>192</v>
      </c>
      <c r="BS108" s="228" t="s">
        <v>291</v>
      </c>
      <c r="BT108" s="228"/>
      <c r="BU108" s="228">
        <v>1</v>
      </c>
      <c r="BV108" s="228" t="s">
        <v>292</v>
      </c>
      <c r="BW108" s="228" t="s">
        <v>173</v>
      </c>
      <c r="BX108" s="186">
        <v>0</v>
      </c>
      <c r="BY108" s="182">
        <v>7</v>
      </c>
      <c r="BZ108" s="182">
        <v>1.166666666666667</v>
      </c>
      <c r="CA108" s="182">
        <v>1</v>
      </c>
      <c r="CB108" s="182">
        <v>0</v>
      </c>
      <c r="CC108" s="182">
        <v>0</v>
      </c>
      <c r="CD108" s="182">
        <v>0</v>
      </c>
      <c r="CE108" s="228">
        <v>0</v>
      </c>
      <c r="CF108" s="228">
        <v>0</v>
      </c>
      <c r="CG108" s="113">
        <v>0</v>
      </c>
      <c r="CH108" s="113">
        <v>0</v>
      </c>
      <c r="CI108" s="113">
        <v>0</v>
      </c>
      <c r="CJ108" s="113">
        <v>0</v>
      </c>
      <c r="CK108" s="113">
        <v>0</v>
      </c>
      <c r="CL108" s="113">
        <v>0</v>
      </c>
      <c r="CM108" s="113">
        <v>0</v>
      </c>
      <c r="CN108" s="185">
        <v>1.166666666666667</v>
      </c>
      <c r="CO108" s="181">
        <v>1</v>
      </c>
      <c r="CP108" s="187">
        <v>1.166666666666667</v>
      </c>
      <c r="CQ108" s="173">
        <v>5.8333333333333327E-2</v>
      </c>
      <c r="CR108" s="173">
        <v>0.05</v>
      </c>
      <c r="CS108" s="173">
        <v>5.6634304207119741E-2</v>
      </c>
      <c r="CT108" s="173">
        <v>4.8543689320388349E-2</v>
      </c>
      <c r="CU108" s="253">
        <v>2791</v>
      </c>
      <c r="CV108" s="220">
        <v>-1</v>
      </c>
      <c r="CW108" s="254">
        <f t="shared" si="7"/>
        <v>0</v>
      </c>
      <c r="CX108" s="15">
        <f t="shared" si="8"/>
        <v>7</v>
      </c>
      <c r="CY108" s="241">
        <f t="shared" si="9"/>
        <v>1</v>
      </c>
      <c r="CZ108" s="241" t="str">
        <f>IFERROR(ROUND(CY108/#REF!,1),"")</f>
        <v/>
      </c>
      <c r="DA108" s="254">
        <f t="shared" si="10"/>
        <v>1</v>
      </c>
      <c r="DB108" s="246">
        <f t="shared" si="11"/>
        <v>1</v>
      </c>
      <c r="DD108" s="15" t="str">
        <f>IFERROR(#REF!-AO108,"")</f>
        <v/>
      </c>
      <c r="DF108" s="266" t="str">
        <f>IFERROR(#REF!-L108,"")</f>
        <v/>
      </c>
      <c r="DG108" s="228" t="e">
        <f>IF(#REF!&gt;AP108,0,1)</f>
        <v>#REF!</v>
      </c>
      <c r="DH108" s="228">
        <f t="shared" si="12"/>
        <v>1</v>
      </c>
      <c r="DI108" s="228">
        <f t="shared" si="13"/>
        <v>1</v>
      </c>
      <c r="DJ108" s="228"/>
      <c r="DK108" s="228"/>
      <c r="DL108" s="228"/>
      <c r="DM108" s="228"/>
      <c r="DN108" s="228"/>
      <c r="DO108" s="228"/>
      <c r="DP108" s="228"/>
      <c r="DQ108" s="228"/>
      <c r="DR108" s="228"/>
      <c r="DS108" s="228"/>
      <c r="DT108" s="228"/>
      <c r="DU108" s="228"/>
      <c r="DV108" s="228"/>
      <c r="DW108" s="228"/>
      <c r="DX108" s="228"/>
      <c r="DY108" s="228"/>
      <c r="DZ108" s="228"/>
      <c r="EA108" s="228"/>
      <c r="EB108" s="228"/>
    </row>
    <row r="109" spans="1:132" s="195" customFormat="1" ht="31.5" customHeight="1" x14ac:dyDescent="0.2">
      <c r="A109" s="191">
        <v>2022</v>
      </c>
      <c r="B109" s="171">
        <v>1</v>
      </c>
      <c r="C109" s="261">
        <v>44566</v>
      </c>
      <c r="D109" s="171">
        <v>34</v>
      </c>
      <c r="E109" s="171">
        <v>100</v>
      </c>
      <c r="F109" s="171">
        <v>2</v>
      </c>
      <c r="G109" s="194" t="s">
        <v>293</v>
      </c>
      <c r="H109" s="241" t="s">
        <v>294</v>
      </c>
      <c r="I109" s="241" t="s">
        <v>169</v>
      </c>
      <c r="J109" s="241">
        <v>4</v>
      </c>
      <c r="K109" s="241">
        <v>6</v>
      </c>
      <c r="L109" s="262">
        <v>20</v>
      </c>
      <c r="M109" s="263">
        <v>18</v>
      </c>
      <c r="N109" s="264">
        <v>21</v>
      </c>
      <c r="O109" s="190">
        <v>30</v>
      </c>
      <c r="P109" s="190">
        <v>26</v>
      </c>
      <c r="Q109" s="190">
        <v>28</v>
      </c>
      <c r="R109" s="190">
        <v>27</v>
      </c>
      <c r="S109" s="190">
        <v>28</v>
      </c>
      <c r="T109" s="190">
        <v>21</v>
      </c>
      <c r="U109" s="190">
        <v>20</v>
      </c>
      <c r="V109" s="190">
        <v>20</v>
      </c>
      <c r="W109" s="190">
        <v>21</v>
      </c>
      <c r="X109" s="190">
        <v>21</v>
      </c>
      <c r="Y109" s="172">
        <v>98</v>
      </c>
      <c r="Z109" s="172"/>
      <c r="AA109" s="190"/>
      <c r="AB109" s="190"/>
      <c r="AC109" s="190"/>
      <c r="AD109" s="190"/>
      <c r="AE109" s="190"/>
      <c r="AF109" s="190"/>
      <c r="AG109" s="190"/>
      <c r="AH109" s="190"/>
      <c r="AI109" s="190"/>
      <c r="AJ109" s="190"/>
      <c r="AK109" s="172"/>
      <c r="AL109" s="172"/>
      <c r="AM109" s="265">
        <v>27.8</v>
      </c>
      <c r="AN109" s="265">
        <v>20.6</v>
      </c>
      <c r="AO109" s="183">
        <v>140</v>
      </c>
      <c r="AP109" s="184">
        <v>103</v>
      </c>
      <c r="AQ109" s="182">
        <v>146.9387755102041</v>
      </c>
      <c r="AR109" s="182">
        <v>98</v>
      </c>
      <c r="AS109" s="182"/>
      <c r="AT109" s="182"/>
      <c r="AU109" s="182"/>
      <c r="AV109" s="182"/>
      <c r="AW109" s="182"/>
      <c r="AX109" s="182"/>
      <c r="AY109" s="182"/>
      <c r="AZ109" s="182"/>
      <c r="BA109" s="182"/>
      <c r="BB109" s="182"/>
      <c r="BC109" s="182"/>
      <c r="BD109" s="182"/>
      <c r="BE109" s="182"/>
      <c r="BF109" s="182"/>
      <c r="BG109" s="182"/>
      <c r="BH109" s="182"/>
      <c r="BI109" s="182"/>
      <c r="BJ109" s="182"/>
      <c r="BK109" s="182"/>
      <c r="BL109" s="182"/>
      <c r="BM109" s="182"/>
      <c r="BN109" s="182"/>
      <c r="BO109" s="182"/>
      <c r="BP109" s="182"/>
      <c r="BQ109" s="228" t="s">
        <v>180</v>
      </c>
      <c r="BR109" s="228" t="s">
        <v>192</v>
      </c>
      <c r="BS109" s="228" t="s">
        <v>295</v>
      </c>
      <c r="BT109" s="228"/>
      <c r="BU109" s="228">
        <v>1</v>
      </c>
      <c r="BV109" s="228" t="s">
        <v>292</v>
      </c>
      <c r="BW109" s="228" t="s">
        <v>173</v>
      </c>
      <c r="BX109" s="186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228">
        <v>0</v>
      </c>
      <c r="CF109" s="228">
        <v>0</v>
      </c>
      <c r="CG109" s="113">
        <v>0</v>
      </c>
      <c r="CH109" s="113">
        <v>0</v>
      </c>
      <c r="CI109" s="113">
        <v>0</v>
      </c>
      <c r="CJ109" s="113">
        <v>0</v>
      </c>
      <c r="CK109" s="113">
        <v>0</v>
      </c>
      <c r="CL109" s="113">
        <v>0</v>
      </c>
      <c r="CM109" s="113">
        <v>0</v>
      </c>
      <c r="CN109" s="185">
        <v>0</v>
      </c>
      <c r="CO109" s="181">
        <v>0</v>
      </c>
      <c r="CP109" s="187"/>
      <c r="CQ109" s="173">
        <v>0</v>
      </c>
      <c r="CR109" s="173">
        <v>0</v>
      </c>
      <c r="CS109" s="173">
        <v>0</v>
      </c>
      <c r="CT109" s="173">
        <v>0</v>
      </c>
      <c r="CU109" s="253">
        <v>2791</v>
      </c>
      <c r="CV109" s="220">
        <v>-1</v>
      </c>
      <c r="CW109" s="254">
        <f t="shared" si="7"/>
        <v>0</v>
      </c>
      <c r="CX109" s="15">
        <f t="shared" si="8"/>
        <v>0</v>
      </c>
      <c r="CY109" s="241">
        <f t="shared" si="9"/>
        <v>0</v>
      </c>
      <c r="CZ109" s="241" t="str">
        <f>IFERROR(ROUND(CY109/#REF!,1),"")</f>
        <v/>
      </c>
      <c r="DA109" s="254">
        <f t="shared" si="10"/>
        <v>0</v>
      </c>
      <c r="DB109" s="246" t="str">
        <f t="shared" si="11"/>
        <v/>
      </c>
      <c r="DD109" s="15" t="str">
        <f>IFERROR(#REF!-AO109,"")</f>
        <v/>
      </c>
      <c r="DF109" s="266" t="str">
        <f>IFERROR(#REF!-L109,"")</f>
        <v/>
      </c>
      <c r="DG109" s="228" t="e">
        <f>IF(#REF!&gt;AP109,0,1)</f>
        <v>#REF!</v>
      </c>
      <c r="DH109" s="228">
        <f t="shared" si="12"/>
        <v>1</v>
      </c>
      <c r="DI109" s="228">
        <f t="shared" si="13"/>
        <v>1</v>
      </c>
      <c r="DJ109" s="228"/>
      <c r="DK109" s="228"/>
      <c r="DL109" s="228"/>
      <c r="DM109" s="228"/>
      <c r="DN109" s="228"/>
      <c r="DO109" s="228"/>
      <c r="DP109" s="228"/>
      <c r="DQ109" s="228"/>
      <c r="DR109" s="228"/>
      <c r="DS109" s="228"/>
      <c r="DT109" s="228"/>
      <c r="DU109" s="228"/>
      <c r="DV109" s="228"/>
      <c r="DW109" s="228"/>
      <c r="DX109" s="228"/>
      <c r="DY109" s="228"/>
      <c r="DZ109" s="228"/>
      <c r="EA109" s="228"/>
      <c r="EB109" s="228"/>
    </row>
    <row r="110" spans="1:132" s="195" customFormat="1" ht="31.5" customHeight="1" x14ac:dyDescent="0.2">
      <c r="A110" s="191">
        <v>2022</v>
      </c>
      <c r="B110" s="171">
        <v>1</v>
      </c>
      <c r="C110" s="261">
        <v>44566</v>
      </c>
      <c r="D110" s="171">
        <v>34</v>
      </c>
      <c r="E110" s="171">
        <v>101</v>
      </c>
      <c r="F110" s="171">
        <v>2</v>
      </c>
      <c r="G110" s="194" t="s">
        <v>296</v>
      </c>
      <c r="H110" s="241" t="s">
        <v>297</v>
      </c>
      <c r="I110" s="241" t="s">
        <v>169</v>
      </c>
      <c r="J110" s="241">
        <v>4</v>
      </c>
      <c r="K110" s="241">
        <v>6</v>
      </c>
      <c r="L110" s="262">
        <v>20</v>
      </c>
      <c r="M110" s="263">
        <v>18</v>
      </c>
      <c r="N110" s="264">
        <v>21</v>
      </c>
      <c r="O110" s="190">
        <v>30</v>
      </c>
      <c r="P110" s="190">
        <v>26</v>
      </c>
      <c r="Q110" s="190">
        <v>28</v>
      </c>
      <c r="R110" s="190">
        <v>27</v>
      </c>
      <c r="S110" s="190">
        <v>28</v>
      </c>
      <c r="T110" s="190">
        <v>21</v>
      </c>
      <c r="U110" s="190">
        <v>20</v>
      </c>
      <c r="V110" s="190">
        <v>20</v>
      </c>
      <c r="W110" s="190">
        <v>21</v>
      </c>
      <c r="X110" s="190">
        <v>21</v>
      </c>
      <c r="Y110" s="172">
        <v>98</v>
      </c>
      <c r="Z110" s="172"/>
      <c r="AA110" s="190"/>
      <c r="AB110" s="190"/>
      <c r="AC110" s="190"/>
      <c r="AD110" s="190"/>
      <c r="AE110" s="190"/>
      <c r="AF110" s="190"/>
      <c r="AG110" s="190"/>
      <c r="AH110" s="190"/>
      <c r="AI110" s="190"/>
      <c r="AJ110" s="190"/>
      <c r="AK110" s="172"/>
      <c r="AL110" s="172"/>
      <c r="AM110" s="265">
        <v>27.8</v>
      </c>
      <c r="AN110" s="265">
        <v>20.6</v>
      </c>
      <c r="AO110" s="183">
        <v>140</v>
      </c>
      <c r="AP110" s="184">
        <v>103</v>
      </c>
      <c r="AQ110" s="182">
        <v>146.9387755102041</v>
      </c>
      <c r="AR110" s="182">
        <v>98</v>
      </c>
      <c r="AS110" s="182"/>
      <c r="AT110" s="182"/>
      <c r="AU110" s="182"/>
      <c r="AV110" s="182"/>
      <c r="AW110" s="182"/>
      <c r="AX110" s="182"/>
      <c r="AY110" s="182"/>
      <c r="AZ110" s="182"/>
      <c r="BA110" s="182"/>
      <c r="BB110" s="182"/>
      <c r="BC110" s="182"/>
      <c r="BD110" s="182"/>
      <c r="BE110" s="182"/>
      <c r="BF110" s="182"/>
      <c r="BG110" s="182"/>
      <c r="BH110" s="182"/>
      <c r="BI110" s="182"/>
      <c r="BJ110" s="182"/>
      <c r="BK110" s="182"/>
      <c r="BL110" s="182"/>
      <c r="BM110" s="182"/>
      <c r="BN110" s="182"/>
      <c r="BO110" s="182"/>
      <c r="BP110" s="182"/>
      <c r="BQ110" s="228" t="s">
        <v>180</v>
      </c>
      <c r="BR110" s="228" t="s">
        <v>192</v>
      </c>
      <c r="BS110" s="228" t="s">
        <v>298</v>
      </c>
      <c r="BT110" s="228"/>
      <c r="BU110" s="228">
        <v>1</v>
      </c>
      <c r="BV110" s="228" t="s">
        <v>292</v>
      </c>
      <c r="BW110" s="228" t="s">
        <v>173</v>
      </c>
      <c r="BX110" s="186">
        <v>0</v>
      </c>
      <c r="BY110" s="182">
        <v>0</v>
      </c>
      <c r="BZ110" s="182">
        <v>0</v>
      </c>
      <c r="CA110" s="182">
        <v>0</v>
      </c>
      <c r="CB110" s="182">
        <v>0</v>
      </c>
      <c r="CC110" s="182">
        <v>0</v>
      </c>
      <c r="CD110" s="182">
        <v>0</v>
      </c>
      <c r="CE110" s="228">
        <v>0</v>
      </c>
      <c r="CF110" s="228">
        <v>0</v>
      </c>
      <c r="CG110" s="113">
        <v>0</v>
      </c>
      <c r="CH110" s="113">
        <v>0</v>
      </c>
      <c r="CI110" s="113">
        <v>0</v>
      </c>
      <c r="CJ110" s="113">
        <v>0</v>
      </c>
      <c r="CK110" s="113">
        <v>0</v>
      </c>
      <c r="CL110" s="113">
        <v>0</v>
      </c>
      <c r="CM110" s="113">
        <v>0</v>
      </c>
      <c r="CN110" s="185">
        <v>0</v>
      </c>
      <c r="CO110" s="181">
        <v>0</v>
      </c>
      <c r="CP110" s="187"/>
      <c r="CQ110" s="173">
        <v>0</v>
      </c>
      <c r="CR110" s="173">
        <v>0</v>
      </c>
      <c r="CS110" s="173">
        <v>0</v>
      </c>
      <c r="CT110" s="173">
        <v>0</v>
      </c>
      <c r="CU110" s="253">
        <v>2791</v>
      </c>
      <c r="CV110" s="220">
        <v>-1</v>
      </c>
      <c r="CW110" s="254">
        <f t="shared" si="7"/>
        <v>0</v>
      </c>
      <c r="CX110" s="15">
        <f t="shared" si="8"/>
        <v>0</v>
      </c>
      <c r="CY110" s="241">
        <f t="shared" si="9"/>
        <v>0</v>
      </c>
      <c r="CZ110" s="241" t="str">
        <f>IFERROR(ROUND(CY110/#REF!,1),"")</f>
        <v/>
      </c>
      <c r="DA110" s="254">
        <f t="shared" si="10"/>
        <v>0</v>
      </c>
      <c r="DB110" s="246" t="str">
        <f t="shared" si="11"/>
        <v/>
      </c>
      <c r="DD110" s="15" t="str">
        <f>IFERROR(#REF!-AO110,"")</f>
        <v/>
      </c>
      <c r="DF110" s="266" t="str">
        <f>IFERROR(#REF!-L110,"")</f>
        <v/>
      </c>
      <c r="DG110" s="228" t="e">
        <f>IF(#REF!&gt;AP110,0,1)</f>
        <v>#REF!</v>
      </c>
      <c r="DH110" s="228">
        <f t="shared" si="12"/>
        <v>1</v>
      </c>
      <c r="DI110" s="228">
        <f t="shared" si="13"/>
        <v>1</v>
      </c>
      <c r="DJ110" s="228"/>
      <c r="DK110" s="228"/>
      <c r="DL110" s="228"/>
      <c r="DM110" s="228"/>
      <c r="DN110" s="228"/>
      <c r="DO110" s="228"/>
      <c r="DP110" s="228"/>
      <c r="DQ110" s="228"/>
      <c r="DR110" s="228"/>
      <c r="DS110" s="228"/>
      <c r="DT110" s="228"/>
      <c r="DU110" s="228"/>
      <c r="DV110" s="228"/>
      <c r="DW110" s="228"/>
      <c r="DX110" s="228"/>
      <c r="DY110" s="228"/>
      <c r="DZ110" s="228"/>
      <c r="EA110" s="228"/>
      <c r="EB110" s="228"/>
    </row>
    <row r="111" spans="1:132" s="195" customFormat="1" ht="31.5" customHeight="1" x14ac:dyDescent="0.2">
      <c r="A111" s="191">
        <v>2022</v>
      </c>
      <c r="B111" s="171">
        <v>1</v>
      </c>
      <c r="C111" s="261">
        <v>44566</v>
      </c>
      <c r="D111" s="171">
        <v>34</v>
      </c>
      <c r="E111" s="171">
        <v>102</v>
      </c>
      <c r="F111" s="171">
        <v>2</v>
      </c>
      <c r="G111" s="194" t="s">
        <v>299</v>
      </c>
      <c r="H111" s="241" t="s">
        <v>300</v>
      </c>
      <c r="I111" s="241" t="s">
        <v>169</v>
      </c>
      <c r="J111" s="241">
        <v>4</v>
      </c>
      <c r="K111" s="241">
        <v>6</v>
      </c>
      <c r="L111" s="262">
        <v>20</v>
      </c>
      <c r="M111" s="263">
        <v>18</v>
      </c>
      <c r="N111" s="264">
        <v>21</v>
      </c>
      <c r="O111" s="190">
        <v>30</v>
      </c>
      <c r="P111" s="190">
        <v>26</v>
      </c>
      <c r="Q111" s="190">
        <v>28</v>
      </c>
      <c r="R111" s="190">
        <v>27</v>
      </c>
      <c r="S111" s="190">
        <v>28</v>
      </c>
      <c r="T111" s="190">
        <v>21</v>
      </c>
      <c r="U111" s="190">
        <v>20</v>
      </c>
      <c r="V111" s="190">
        <v>20</v>
      </c>
      <c r="W111" s="190">
        <v>21</v>
      </c>
      <c r="X111" s="190">
        <v>21</v>
      </c>
      <c r="Y111" s="172">
        <v>98</v>
      </c>
      <c r="Z111" s="172"/>
      <c r="AA111" s="190"/>
      <c r="AB111" s="190"/>
      <c r="AC111" s="190"/>
      <c r="AD111" s="190"/>
      <c r="AE111" s="190"/>
      <c r="AF111" s="190"/>
      <c r="AG111" s="190"/>
      <c r="AH111" s="190"/>
      <c r="AI111" s="190"/>
      <c r="AJ111" s="190"/>
      <c r="AK111" s="172"/>
      <c r="AL111" s="172"/>
      <c r="AM111" s="265">
        <v>27.8</v>
      </c>
      <c r="AN111" s="265">
        <v>20.6</v>
      </c>
      <c r="AO111" s="183">
        <v>140</v>
      </c>
      <c r="AP111" s="184">
        <v>103</v>
      </c>
      <c r="AQ111" s="182">
        <v>146.9387755102041</v>
      </c>
      <c r="AR111" s="182">
        <v>98</v>
      </c>
      <c r="AS111" s="182"/>
      <c r="AT111" s="182"/>
      <c r="AU111" s="182"/>
      <c r="AV111" s="182"/>
      <c r="AW111" s="182"/>
      <c r="AX111" s="182"/>
      <c r="AY111" s="182"/>
      <c r="AZ111" s="182"/>
      <c r="BA111" s="182"/>
      <c r="BB111" s="182"/>
      <c r="BC111" s="182"/>
      <c r="BD111" s="182"/>
      <c r="BE111" s="182"/>
      <c r="BF111" s="182"/>
      <c r="BG111" s="182"/>
      <c r="BH111" s="182"/>
      <c r="BI111" s="182"/>
      <c r="BJ111" s="182"/>
      <c r="BK111" s="182"/>
      <c r="BL111" s="182"/>
      <c r="BM111" s="182"/>
      <c r="BN111" s="182"/>
      <c r="BO111" s="182"/>
      <c r="BP111" s="182"/>
      <c r="BQ111" s="228" t="s">
        <v>180</v>
      </c>
      <c r="BR111" s="228" t="s">
        <v>192</v>
      </c>
      <c r="BS111" s="228" t="s">
        <v>301</v>
      </c>
      <c r="BT111" s="228"/>
      <c r="BU111" s="228">
        <v>1</v>
      </c>
      <c r="BV111" s="228" t="s">
        <v>292</v>
      </c>
      <c r="BW111" s="228" t="s">
        <v>173</v>
      </c>
      <c r="BX111" s="186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228">
        <v>0</v>
      </c>
      <c r="CF111" s="228">
        <v>0</v>
      </c>
      <c r="CG111" s="113">
        <v>0</v>
      </c>
      <c r="CH111" s="113">
        <v>0</v>
      </c>
      <c r="CI111" s="113">
        <v>0</v>
      </c>
      <c r="CJ111" s="113">
        <v>0</v>
      </c>
      <c r="CK111" s="113">
        <v>0</v>
      </c>
      <c r="CL111" s="113">
        <v>0</v>
      </c>
      <c r="CM111" s="113">
        <v>0</v>
      </c>
      <c r="CN111" s="185">
        <v>0</v>
      </c>
      <c r="CO111" s="181">
        <v>0</v>
      </c>
      <c r="CP111" s="187"/>
      <c r="CQ111" s="173">
        <v>0</v>
      </c>
      <c r="CR111" s="173">
        <v>0</v>
      </c>
      <c r="CS111" s="173">
        <v>0</v>
      </c>
      <c r="CT111" s="173">
        <v>0</v>
      </c>
      <c r="CU111" s="253">
        <v>2791</v>
      </c>
      <c r="CV111" s="220">
        <v>-1</v>
      </c>
      <c r="CW111" s="254">
        <f t="shared" si="7"/>
        <v>0</v>
      </c>
      <c r="CX111" s="15">
        <f t="shared" si="8"/>
        <v>0</v>
      </c>
      <c r="CY111" s="241">
        <f t="shared" si="9"/>
        <v>0</v>
      </c>
      <c r="CZ111" s="241" t="str">
        <f>IFERROR(ROUND(CY111/#REF!,1),"")</f>
        <v/>
      </c>
      <c r="DA111" s="254">
        <f t="shared" si="10"/>
        <v>0</v>
      </c>
      <c r="DB111" s="246" t="str">
        <f t="shared" si="11"/>
        <v/>
      </c>
      <c r="DD111" s="15" t="str">
        <f>IFERROR(#REF!-AO111,"")</f>
        <v/>
      </c>
      <c r="DF111" s="266" t="str">
        <f>IFERROR(#REF!-L111,"")</f>
        <v/>
      </c>
      <c r="DG111" s="228" t="e">
        <f>IF(#REF!&gt;AP111,0,1)</f>
        <v>#REF!</v>
      </c>
      <c r="DH111" s="228">
        <f t="shared" si="12"/>
        <v>1</v>
      </c>
      <c r="DI111" s="228">
        <f t="shared" si="13"/>
        <v>1</v>
      </c>
      <c r="DJ111" s="228"/>
      <c r="DK111" s="228"/>
      <c r="DL111" s="228"/>
      <c r="DM111" s="228"/>
      <c r="DN111" s="228"/>
      <c r="DO111" s="228"/>
      <c r="DP111" s="228"/>
      <c r="DQ111" s="228"/>
      <c r="DR111" s="228"/>
      <c r="DS111" s="228"/>
      <c r="DT111" s="228"/>
      <c r="DU111" s="228"/>
      <c r="DV111" s="228"/>
      <c r="DW111" s="228"/>
      <c r="DX111" s="228"/>
      <c r="DY111" s="228"/>
      <c r="DZ111" s="228"/>
      <c r="EA111" s="228"/>
      <c r="EB111" s="228"/>
    </row>
    <row r="112" spans="1:132" s="195" customFormat="1" ht="31.5" customHeight="1" x14ac:dyDescent="0.2">
      <c r="A112" s="191">
        <v>2022</v>
      </c>
      <c r="B112" s="171">
        <v>1</v>
      </c>
      <c r="C112" s="261">
        <v>44566</v>
      </c>
      <c r="D112" s="171">
        <v>34</v>
      </c>
      <c r="E112" s="171">
        <v>103</v>
      </c>
      <c r="F112" s="171">
        <v>2</v>
      </c>
      <c r="G112" s="194" t="s">
        <v>302</v>
      </c>
      <c r="H112" s="241" t="s">
        <v>303</v>
      </c>
      <c r="I112" s="241" t="s">
        <v>169</v>
      </c>
      <c r="J112" s="241">
        <v>4</v>
      </c>
      <c r="K112" s="241">
        <v>6</v>
      </c>
      <c r="L112" s="262">
        <v>89</v>
      </c>
      <c r="M112" s="263">
        <v>82</v>
      </c>
      <c r="N112" s="264">
        <v>95</v>
      </c>
      <c r="O112" s="190">
        <v>119</v>
      </c>
      <c r="P112" s="190">
        <v>112</v>
      </c>
      <c r="Q112" s="190">
        <v>111</v>
      </c>
      <c r="R112" s="190">
        <v>113</v>
      </c>
      <c r="S112" s="190">
        <v>113</v>
      </c>
      <c r="T112" s="190">
        <v>90</v>
      </c>
      <c r="U112" s="190">
        <v>89</v>
      </c>
      <c r="V112" s="190">
        <v>84</v>
      </c>
      <c r="W112" s="190">
        <v>90</v>
      </c>
      <c r="X112" s="190">
        <v>94</v>
      </c>
      <c r="Y112" s="172">
        <v>98</v>
      </c>
      <c r="Z112" s="172"/>
      <c r="AA112" s="190">
        <v>108</v>
      </c>
      <c r="AB112" s="190">
        <v>110</v>
      </c>
      <c r="AC112" s="190">
        <v>101</v>
      </c>
      <c r="AD112" s="190">
        <v>120</v>
      </c>
      <c r="AE112" s="190">
        <v>119</v>
      </c>
      <c r="AF112" s="190">
        <v>82</v>
      </c>
      <c r="AG112" s="190">
        <v>85</v>
      </c>
      <c r="AH112" s="190">
        <v>83</v>
      </c>
      <c r="AI112" s="190">
        <v>85</v>
      </c>
      <c r="AJ112" s="190">
        <v>90</v>
      </c>
      <c r="AK112" s="172"/>
      <c r="AL112" s="172"/>
      <c r="AM112" s="265">
        <v>112.6</v>
      </c>
      <c r="AN112" s="265">
        <v>87.2</v>
      </c>
      <c r="AO112" s="183">
        <v>140</v>
      </c>
      <c r="AP112" s="184">
        <v>103</v>
      </c>
      <c r="AQ112" s="182">
        <v>146.9387755102041</v>
      </c>
      <c r="AR112" s="182">
        <v>98</v>
      </c>
      <c r="AS112" s="182"/>
      <c r="AT112" s="182"/>
      <c r="AU112" s="182"/>
      <c r="AV112" s="182">
        <v>3</v>
      </c>
      <c r="AW112" s="182">
        <v>3</v>
      </c>
      <c r="AX112" s="182"/>
      <c r="AY112" s="182"/>
      <c r="AZ112" s="182"/>
      <c r="BA112" s="182"/>
      <c r="BB112" s="182"/>
      <c r="BC112" s="182"/>
      <c r="BD112" s="182"/>
      <c r="BE112" s="182"/>
      <c r="BF112" s="182"/>
      <c r="BG112" s="182"/>
      <c r="BH112" s="182"/>
      <c r="BI112" s="182"/>
      <c r="BJ112" s="182"/>
      <c r="BK112" s="182"/>
      <c r="BL112" s="182"/>
      <c r="BM112" s="182"/>
      <c r="BN112" s="182"/>
      <c r="BO112" s="182"/>
      <c r="BP112" s="182"/>
      <c r="BQ112" s="228" t="s">
        <v>180</v>
      </c>
      <c r="BR112" s="228" t="s">
        <v>192</v>
      </c>
      <c r="BS112" s="228" t="s">
        <v>304</v>
      </c>
      <c r="BT112" s="228"/>
      <c r="BU112" s="228">
        <v>1</v>
      </c>
      <c r="BV112" s="228" t="s">
        <v>292</v>
      </c>
      <c r="BW112" s="228" t="s">
        <v>173</v>
      </c>
      <c r="BX112" s="186">
        <v>0</v>
      </c>
      <c r="BY112" s="182">
        <v>6</v>
      </c>
      <c r="BZ112" s="182">
        <v>1</v>
      </c>
      <c r="CA112" s="182">
        <v>1</v>
      </c>
      <c r="CB112" s="182">
        <v>0</v>
      </c>
      <c r="CC112" s="182">
        <v>0</v>
      </c>
      <c r="CD112" s="182">
        <v>0</v>
      </c>
      <c r="CE112" s="228">
        <v>0</v>
      </c>
      <c r="CF112" s="228">
        <v>0</v>
      </c>
      <c r="CG112" s="113">
        <v>0</v>
      </c>
      <c r="CH112" s="113">
        <v>0</v>
      </c>
      <c r="CI112" s="113">
        <v>0</v>
      </c>
      <c r="CJ112" s="113">
        <v>0</v>
      </c>
      <c r="CK112" s="113">
        <v>0</v>
      </c>
      <c r="CL112" s="113">
        <v>0</v>
      </c>
      <c r="CM112" s="113">
        <v>0</v>
      </c>
      <c r="CN112" s="185">
        <v>1</v>
      </c>
      <c r="CO112" s="181">
        <v>1</v>
      </c>
      <c r="CP112" s="187">
        <v>1</v>
      </c>
      <c r="CQ112" s="173">
        <v>1.123595505617977E-2</v>
      </c>
      <c r="CR112" s="173">
        <v>1.123595505617977E-2</v>
      </c>
      <c r="CS112" s="173">
        <v>1.146788990825688E-2</v>
      </c>
      <c r="CT112" s="173">
        <v>1.146788990825688E-2</v>
      </c>
      <c r="CU112" s="253">
        <v>2791</v>
      </c>
      <c r="CV112" s="220">
        <v>-1</v>
      </c>
      <c r="CW112" s="254">
        <f t="shared" si="7"/>
        <v>0</v>
      </c>
      <c r="CX112" s="15">
        <f t="shared" si="8"/>
        <v>6</v>
      </c>
      <c r="CY112" s="241">
        <f t="shared" si="9"/>
        <v>1</v>
      </c>
      <c r="CZ112" s="241" t="str">
        <f>IFERROR(ROUND(CY112/#REF!,1),"")</f>
        <v/>
      </c>
      <c r="DA112" s="254">
        <f t="shared" si="10"/>
        <v>1</v>
      </c>
      <c r="DB112" s="246">
        <f t="shared" si="11"/>
        <v>1</v>
      </c>
      <c r="DD112" s="15" t="str">
        <f>IFERROR(#REF!-AO112,"")</f>
        <v/>
      </c>
      <c r="DF112" s="266" t="str">
        <f>IFERROR(#REF!-L112,"")</f>
        <v/>
      </c>
      <c r="DG112" s="228" t="e">
        <f>IF(#REF!&gt;AP112,0,1)</f>
        <v>#REF!</v>
      </c>
      <c r="DH112" s="228">
        <f t="shared" si="12"/>
        <v>1</v>
      </c>
      <c r="DI112" s="228">
        <f t="shared" si="13"/>
        <v>1</v>
      </c>
      <c r="DJ112" s="228"/>
      <c r="DK112" s="228"/>
      <c r="DL112" s="228"/>
      <c r="DM112" s="228"/>
      <c r="DN112" s="228"/>
      <c r="DO112" s="228"/>
      <c r="DP112" s="228"/>
      <c r="DQ112" s="228"/>
      <c r="DR112" s="228"/>
      <c r="DS112" s="228"/>
      <c r="DT112" s="228"/>
      <c r="DU112" s="228"/>
      <c r="DV112" s="228"/>
      <c r="DW112" s="228"/>
      <c r="DX112" s="228"/>
      <c r="DY112" s="228"/>
      <c r="DZ112" s="228"/>
      <c r="EA112" s="228"/>
      <c r="EB112" s="228"/>
    </row>
    <row r="113" spans="1:132" s="195" customFormat="1" ht="31.5" customHeight="1" x14ac:dyDescent="0.2">
      <c r="A113" s="191">
        <v>2022</v>
      </c>
      <c r="B113" s="171">
        <v>1</v>
      </c>
      <c r="C113" s="261">
        <v>44566</v>
      </c>
      <c r="D113" s="171">
        <v>34</v>
      </c>
      <c r="E113" s="171">
        <v>104</v>
      </c>
      <c r="F113" s="171">
        <v>2</v>
      </c>
      <c r="G113" s="194" t="s">
        <v>305</v>
      </c>
      <c r="H113" s="241" t="s">
        <v>306</v>
      </c>
      <c r="I113" s="241" t="s">
        <v>169</v>
      </c>
      <c r="J113" s="241">
        <v>4</v>
      </c>
      <c r="K113" s="241">
        <v>6</v>
      </c>
      <c r="L113" s="262">
        <v>89</v>
      </c>
      <c r="M113" s="263">
        <v>82</v>
      </c>
      <c r="N113" s="264">
        <v>95</v>
      </c>
      <c r="O113" s="190">
        <v>119</v>
      </c>
      <c r="P113" s="190">
        <v>112</v>
      </c>
      <c r="Q113" s="190">
        <v>111</v>
      </c>
      <c r="R113" s="190">
        <v>113</v>
      </c>
      <c r="S113" s="190">
        <v>113</v>
      </c>
      <c r="T113" s="190">
        <v>90</v>
      </c>
      <c r="U113" s="190">
        <v>89</v>
      </c>
      <c r="V113" s="190">
        <v>84</v>
      </c>
      <c r="W113" s="190">
        <v>90</v>
      </c>
      <c r="X113" s="190">
        <v>94</v>
      </c>
      <c r="Y113" s="172">
        <v>98</v>
      </c>
      <c r="Z113" s="172"/>
      <c r="AA113" s="190"/>
      <c r="AB113" s="190"/>
      <c r="AC113" s="190"/>
      <c r="AD113" s="190"/>
      <c r="AE113" s="190"/>
      <c r="AF113" s="190"/>
      <c r="AG113" s="190"/>
      <c r="AH113" s="190"/>
      <c r="AI113" s="190"/>
      <c r="AJ113" s="190"/>
      <c r="AK113" s="172"/>
      <c r="AL113" s="172"/>
      <c r="AM113" s="265">
        <v>113.6</v>
      </c>
      <c r="AN113" s="265">
        <v>89.4</v>
      </c>
      <c r="AO113" s="183">
        <v>140</v>
      </c>
      <c r="AP113" s="184">
        <v>103</v>
      </c>
      <c r="AQ113" s="182">
        <v>146.9387755102041</v>
      </c>
      <c r="AR113" s="182">
        <v>98</v>
      </c>
      <c r="AS113" s="182"/>
      <c r="AT113" s="182"/>
      <c r="AU113" s="182"/>
      <c r="AV113" s="182"/>
      <c r="AW113" s="182"/>
      <c r="AX113" s="182"/>
      <c r="AY113" s="182"/>
      <c r="AZ113" s="182"/>
      <c r="BA113" s="182"/>
      <c r="BB113" s="182"/>
      <c r="BC113" s="182"/>
      <c r="BD113" s="182"/>
      <c r="BE113" s="182"/>
      <c r="BF113" s="182"/>
      <c r="BG113" s="182"/>
      <c r="BH113" s="182"/>
      <c r="BI113" s="182"/>
      <c r="BJ113" s="182"/>
      <c r="BK113" s="182"/>
      <c r="BL113" s="182"/>
      <c r="BM113" s="182"/>
      <c r="BN113" s="182"/>
      <c r="BO113" s="182"/>
      <c r="BP113" s="182"/>
      <c r="BQ113" s="228" t="s">
        <v>180</v>
      </c>
      <c r="BR113" s="228" t="s">
        <v>192</v>
      </c>
      <c r="BS113" s="228" t="s">
        <v>307</v>
      </c>
      <c r="BT113" s="228"/>
      <c r="BU113" s="228">
        <v>1</v>
      </c>
      <c r="BV113" s="228" t="s">
        <v>292</v>
      </c>
      <c r="BW113" s="228" t="s">
        <v>173</v>
      </c>
      <c r="BX113" s="186">
        <v>0</v>
      </c>
      <c r="BY113" s="182">
        <v>0</v>
      </c>
      <c r="BZ113" s="182">
        <v>0</v>
      </c>
      <c r="CA113" s="182">
        <v>0</v>
      </c>
      <c r="CB113" s="182">
        <v>0</v>
      </c>
      <c r="CC113" s="182">
        <v>0</v>
      </c>
      <c r="CD113" s="182">
        <v>0</v>
      </c>
      <c r="CE113" s="228">
        <v>0</v>
      </c>
      <c r="CF113" s="228">
        <v>0</v>
      </c>
      <c r="CG113" s="113">
        <v>0</v>
      </c>
      <c r="CH113" s="113">
        <v>0</v>
      </c>
      <c r="CI113" s="113">
        <v>0</v>
      </c>
      <c r="CJ113" s="113">
        <v>0</v>
      </c>
      <c r="CK113" s="113">
        <v>0</v>
      </c>
      <c r="CL113" s="113">
        <v>0</v>
      </c>
      <c r="CM113" s="113">
        <v>0</v>
      </c>
      <c r="CN113" s="185">
        <v>0</v>
      </c>
      <c r="CO113" s="181">
        <v>0</v>
      </c>
      <c r="CP113" s="187"/>
      <c r="CQ113" s="173">
        <v>0</v>
      </c>
      <c r="CR113" s="173">
        <v>0</v>
      </c>
      <c r="CS113" s="173">
        <v>0</v>
      </c>
      <c r="CT113" s="173">
        <v>0</v>
      </c>
      <c r="CU113" s="253">
        <v>2791</v>
      </c>
      <c r="CV113" s="220">
        <v>-1</v>
      </c>
      <c r="CW113" s="254">
        <f t="shared" si="7"/>
        <v>0</v>
      </c>
      <c r="CX113" s="15">
        <f t="shared" si="8"/>
        <v>0</v>
      </c>
      <c r="CY113" s="241">
        <f t="shared" si="9"/>
        <v>0</v>
      </c>
      <c r="CZ113" s="241" t="str">
        <f>IFERROR(ROUND(CY113/#REF!,1),"")</f>
        <v/>
      </c>
      <c r="DA113" s="254">
        <f t="shared" si="10"/>
        <v>0</v>
      </c>
      <c r="DB113" s="246" t="str">
        <f t="shared" si="11"/>
        <v/>
      </c>
      <c r="DD113" s="15" t="str">
        <f>IFERROR(#REF!-AO113,"")</f>
        <v/>
      </c>
      <c r="DF113" s="266" t="str">
        <f>IFERROR(#REF!-L113,"")</f>
        <v/>
      </c>
      <c r="DG113" s="228" t="e">
        <f>IF(#REF!&gt;AP113,0,1)</f>
        <v>#REF!</v>
      </c>
      <c r="DH113" s="228">
        <f t="shared" si="12"/>
        <v>1</v>
      </c>
      <c r="DI113" s="228">
        <f t="shared" si="13"/>
        <v>1</v>
      </c>
      <c r="DJ113" s="228"/>
      <c r="DK113" s="228"/>
      <c r="DL113" s="228"/>
      <c r="DM113" s="228"/>
      <c r="DN113" s="228"/>
      <c r="DO113" s="228"/>
      <c r="DP113" s="228"/>
      <c r="DQ113" s="228"/>
      <c r="DR113" s="228"/>
      <c r="DS113" s="228"/>
      <c r="DT113" s="228"/>
      <c r="DU113" s="228"/>
      <c r="DV113" s="228"/>
      <c r="DW113" s="228"/>
      <c r="DX113" s="228"/>
      <c r="DY113" s="228"/>
      <c r="DZ113" s="228"/>
      <c r="EA113" s="228"/>
      <c r="EB113" s="228"/>
    </row>
    <row r="114" spans="1:132" s="195" customFormat="1" ht="31.5" customHeight="1" x14ac:dyDescent="0.2">
      <c r="A114" s="191">
        <v>2022</v>
      </c>
      <c r="B114" s="171">
        <v>1</v>
      </c>
      <c r="C114" s="261">
        <v>44566</v>
      </c>
      <c r="D114" s="171">
        <v>124</v>
      </c>
      <c r="E114" s="171">
        <v>688</v>
      </c>
      <c r="F114" s="171">
        <v>2</v>
      </c>
      <c r="G114" s="194" t="s">
        <v>308</v>
      </c>
      <c r="H114" s="241" t="s">
        <v>309</v>
      </c>
      <c r="I114" s="241" t="s">
        <v>169</v>
      </c>
      <c r="J114" s="241">
        <v>2</v>
      </c>
      <c r="K114" s="241">
        <v>2</v>
      </c>
      <c r="L114" s="262">
        <v>200</v>
      </c>
      <c r="M114" s="263">
        <v>180</v>
      </c>
      <c r="N114" s="264">
        <v>220</v>
      </c>
      <c r="O114" s="190"/>
      <c r="P114" s="190"/>
      <c r="Q114" s="190">
        <v>267</v>
      </c>
      <c r="R114" s="190">
        <v>260</v>
      </c>
      <c r="S114" s="190">
        <v>278</v>
      </c>
      <c r="T114" s="190"/>
      <c r="U114" s="190"/>
      <c r="V114" s="190">
        <v>200</v>
      </c>
      <c r="W114" s="190">
        <v>212</v>
      </c>
      <c r="X114" s="190">
        <v>217</v>
      </c>
      <c r="Y114" s="172"/>
      <c r="Z114" s="172">
        <v>116</v>
      </c>
      <c r="AA114" s="190">
        <v>303</v>
      </c>
      <c r="AB114" s="190">
        <v>300</v>
      </c>
      <c r="AC114" s="190">
        <v>333</v>
      </c>
      <c r="AD114" s="190">
        <v>321</v>
      </c>
      <c r="AE114" s="190">
        <v>301</v>
      </c>
      <c r="AF114" s="190">
        <v>216</v>
      </c>
      <c r="AG114" s="190">
        <v>206</v>
      </c>
      <c r="AH114" s="190">
        <v>220</v>
      </c>
      <c r="AI114" s="190">
        <v>216</v>
      </c>
      <c r="AJ114" s="190">
        <v>215</v>
      </c>
      <c r="AK114" s="172">
        <v>130</v>
      </c>
      <c r="AL114" s="172">
        <v>112</v>
      </c>
      <c r="AM114" s="265">
        <v>295.375</v>
      </c>
      <c r="AN114" s="265">
        <v>212.75</v>
      </c>
      <c r="AO114" s="183">
        <v>59</v>
      </c>
      <c r="AP114" s="184">
        <v>122</v>
      </c>
      <c r="AQ114" s="182">
        <v>60.33519553072626</v>
      </c>
      <c r="AR114" s="182">
        <v>119.3333333333333</v>
      </c>
      <c r="AS114" s="182"/>
      <c r="AT114" s="182"/>
      <c r="AU114" s="182"/>
      <c r="AV114" s="182"/>
      <c r="AW114" s="182">
        <v>4</v>
      </c>
      <c r="AX114" s="182"/>
      <c r="AY114" s="182"/>
      <c r="AZ114" s="182"/>
      <c r="BA114" s="182"/>
      <c r="BB114" s="182"/>
      <c r="BC114" s="182"/>
      <c r="BD114" s="182"/>
      <c r="BE114" s="182"/>
      <c r="BF114" s="182"/>
      <c r="BG114" s="182"/>
      <c r="BH114" s="182">
        <v>2</v>
      </c>
      <c r="BI114" s="182">
        <v>2</v>
      </c>
      <c r="BJ114" s="182">
        <v>3</v>
      </c>
      <c r="BK114" s="182"/>
      <c r="BL114" s="182"/>
      <c r="BM114" s="182"/>
      <c r="BN114" s="182"/>
      <c r="BO114" s="182"/>
      <c r="BP114" s="182"/>
      <c r="BQ114" s="228" t="s">
        <v>180</v>
      </c>
      <c r="BR114" s="228" t="s">
        <v>192</v>
      </c>
      <c r="BS114" s="228"/>
      <c r="BT114" s="228"/>
      <c r="BU114" s="228">
        <v>1</v>
      </c>
      <c r="BV114" s="228" t="s">
        <v>310</v>
      </c>
      <c r="BW114" s="228" t="s">
        <v>173</v>
      </c>
      <c r="BX114" s="186">
        <v>0</v>
      </c>
      <c r="BY114" s="182">
        <v>4</v>
      </c>
      <c r="BZ114" s="182">
        <v>2</v>
      </c>
      <c r="CA114" s="182">
        <v>2</v>
      </c>
      <c r="CB114" s="182">
        <v>7</v>
      </c>
      <c r="CC114" s="182">
        <v>3.5</v>
      </c>
      <c r="CD114" s="182">
        <v>3</v>
      </c>
      <c r="CE114" s="228">
        <v>1</v>
      </c>
      <c r="CF114" s="228">
        <v>3</v>
      </c>
      <c r="CG114" s="113">
        <v>1</v>
      </c>
      <c r="CH114" s="113">
        <v>0</v>
      </c>
      <c r="CI114" s="113">
        <v>0</v>
      </c>
      <c r="CJ114" s="113">
        <v>0</v>
      </c>
      <c r="CK114" s="113">
        <v>0</v>
      </c>
      <c r="CL114" s="113">
        <v>0</v>
      </c>
      <c r="CM114" s="113">
        <v>0</v>
      </c>
      <c r="CN114" s="185">
        <v>5.5</v>
      </c>
      <c r="CO114" s="181">
        <v>5</v>
      </c>
      <c r="CP114" s="187">
        <v>1.1000000000000001</v>
      </c>
      <c r="CQ114" s="173">
        <v>2.75E-2</v>
      </c>
      <c r="CR114" s="173">
        <v>2.5000000000000001E-2</v>
      </c>
      <c r="CS114" s="173">
        <v>2.5851938895417158E-2</v>
      </c>
      <c r="CT114" s="173">
        <v>2.3501762632197411E-2</v>
      </c>
      <c r="CU114" s="253">
        <v>2791</v>
      </c>
      <c r="CV114" s="220">
        <v>-1</v>
      </c>
      <c r="CW114" s="254">
        <f t="shared" si="7"/>
        <v>0</v>
      </c>
      <c r="CX114" s="15">
        <f t="shared" si="8"/>
        <v>11</v>
      </c>
      <c r="CY114" s="241">
        <f t="shared" si="9"/>
        <v>6</v>
      </c>
      <c r="CZ114" s="241" t="str">
        <f>IFERROR(ROUND(CY114/#REF!,1),"")</f>
        <v/>
      </c>
      <c r="DA114" s="254">
        <f t="shared" si="10"/>
        <v>6</v>
      </c>
      <c r="DB114" s="246">
        <f t="shared" si="11"/>
        <v>1</v>
      </c>
      <c r="DD114" s="15" t="str">
        <f>IFERROR(#REF!-AO114,"")</f>
        <v/>
      </c>
      <c r="DF114" s="266" t="str">
        <f>IFERROR(#REF!-L114,"")</f>
        <v/>
      </c>
      <c r="DG114" s="228" t="e">
        <f>IF(#REF!&gt;AP114,0,1)</f>
        <v>#REF!</v>
      </c>
      <c r="DH114" s="228">
        <f t="shared" si="12"/>
        <v>1</v>
      </c>
      <c r="DI114" s="228">
        <f t="shared" si="13"/>
        <v>1</v>
      </c>
      <c r="DJ114" s="228"/>
      <c r="DK114" s="228"/>
      <c r="DL114" s="228"/>
      <c r="DM114" s="228"/>
      <c r="DN114" s="228"/>
      <c r="DO114" s="228"/>
      <c r="DP114" s="228"/>
      <c r="DQ114" s="228"/>
      <c r="DR114" s="228"/>
      <c r="DS114" s="228"/>
      <c r="DT114" s="228"/>
      <c r="DU114" s="228"/>
      <c r="DV114" s="228"/>
      <c r="DW114" s="228"/>
      <c r="DX114" s="228"/>
      <c r="DY114" s="228"/>
      <c r="DZ114" s="228"/>
      <c r="EA114" s="228"/>
      <c r="EB114" s="228"/>
    </row>
    <row r="115" spans="1:132" s="195" customFormat="1" ht="31.5" customHeight="1" x14ac:dyDescent="0.2">
      <c r="A115" s="191">
        <v>2022</v>
      </c>
      <c r="B115" s="171">
        <v>1</v>
      </c>
      <c r="C115" s="261">
        <v>44566</v>
      </c>
      <c r="D115" s="171">
        <v>124</v>
      </c>
      <c r="E115" s="171">
        <v>689</v>
      </c>
      <c r="F115" s="171">
        <v>2</v>
      </c>
      <c r="G115" s="194" t="s">
        <v>311</v>
      </c>
      <c r="H115" s="241" t="s">
        <v>312</v>
      </c>
      <c r="I115" s="241" t="s">
        <v>169</v>
      </c>
      <c r="J115" s="241">
        <v>2</v>
      </c>
      <c r="K115" s="241">
        <v>2</v>
      </c>
      <c r="L115" s="262">
        <v>75</v>
      </c>
      <c r="M115" s="263">
        <v>67</v>
      </c>
      <c r="N115" s="264">
        <v>82</v>
      </c>
      <c r="O115" s="190"/>
      <c r="P115" s="190"/>
      <c r="Q115" s="190">
        <v>100</v>
      </c>
      <c r="R115" s="190">
        <v>102</v>
      </c>
      <c r="S115" s="190">
        <v>107</v>
      </c>
      <c r="T115" s="190"/>
      <c r="U115" s="190"/>
      <c r="V115" s="190">
        <v>80</v>
      </c>
      <c r="W115" s="190">
        <v>81</v>
      </c>
      <c r="X115" s="190">
        <v>82</v>
      </c>
      <c r="Y115" s="172"/>
      <c r="Z115" s="172">
        <v>116</v>
      </c>
      <c r="AA115" s="190">
        <v>132</v>
      </c>
      <c r="AB115" s="190">
        <v>129</v>
      </c>
      <c r="AC115" s="190">
        <v>112</v>
      </c>
      <c r="AD115" s="190">
        <v>121</v>
      </c>
      <c r="AE115" s="190">
        <v>111</v>
      </c>
      <c r="AF115" s="190">
        <v>80</v>
      </c>
      <c r="AG115" s="190">
        <v>82</v>
      </c>
      <c r="AH115" s="190">
        <v>80</v>
      </c>
      <c r="AI115" s="190">
        <v>82</v>
      </c>
      <c r="AJ115" s="190">
        <v>79</v>
      </c>
      <c r="AK115" s="172">
        <v>130</v>
      </c>
      <c r="AL115" s="172">
        <v>112</v>
      </c>
      <c r="AM115" s="265">
        <v>114.25</v>
      </c>
      <c r="AN115" s="265">
        <v>80.75</v>
      </c>
      <c r="AO115" s="183">
        <v>59</v>
      </c>
      <c r="AP115" s="184">
        <v>122</v>
      </c>
      <c r="AQ115" s="182">
        <v>60.33519553072626</v>
      </c>
      <c r="AR115" s="182">
        <v>119.3333333333333</v>
      </c>
      <c r="AS115" s="182"/>
      <c r="AT115" s="182"/>
      <c r="AU115" s="182"/>
      <c r="AV115" s="182"/>
      <c r="AW115" s="182">
        <v>4</v>
      </c>
      <c r="AX115" s="182"/>
      <c r="AY115" s="182"/>
      <c r="AZ115" s="182"/>
      <c r="BA115" s="182"/>
      <c r="BB115" s="182"/>
      <c r="BC115" s="182"/>
      <c r="BD115" s="182"/>
      <c r="BE115" s="182"/>
      <c r="BF115" s="182"/>
      <c r="BG115" s="182"/>
      <c r="BH115" s="182">
        <v>3</v>
      </c>
      <c r="BI115" s="182">
        <v>4</v>
      </c>
      <c r="BJ115" s="182">
        <v>3</v>
      </c>
      <c r="BK115" s="182"/>
      <c r="BL115" s="182"/>
      <c r="BM115" s="182"/>
      <c r="BN115" s="182"/>
      <c r="BO115" s="182"/>
      <c r="BP115" s="182"/>
      <c r="BQ115" s="228" t="s">
        <v>180</v>
      </c>
      <c r="BR115" s="228" t="s">
        <v>192</v>
      </c>
      <c r="BS115" s="228"/>
      <c r="BT115" s="228"/>
      <c r="BU115" s="228">
        <v>1</v>
      </c>
      <c r="BV115" s="228" t="s">
        <v>310</v>
      </c>
      <c r="BW115" s="228" t="s">
        <v>173</v>
      </c>
      <c r="BX115" s="186">
        <v>0</v>
      </c>
      <c r="BY115" s="182">
        <v>4</v>
      </c>
      <c r="BZ115" s="182">
        <v>2</v>
      </c>
      <c r="CA115" s="182">
        <v>2</v>
      </c>
      <c r="CB115" s="182">
        <v>10</v>
      </c>
      <c r="CC115" s="182">
        <v>5</v>
      </c>
      <c r="CD115" s="182">
        <v>5</v>
      </c>
      <c r="CE115" s="228">
        <v>1</v>
      </c>
      <c r="CF115" s="228">
        <v>4</v>
      </c>
      <c r="CG115" s="113">
        <v>1</v>
      </c>
      <c r="CH115" s="113">
        <v>0</v>
      </c>
      <c r="CI115" s="113">
        <v>0</v>
      </c>
      <c r="CJ115" s="113">
        <v>0</v>
      </c>
      <c r="CK115" s="113">
        <v>0</v>
      </c>
      <c r="CL115" s="113">
        <v>0</v>
      </c>
      <c r="CM115" s="113">
        <v>0</v>
      </c>
      <c r="CN115" s="185">
        <v>7</v>
      </c>
      <c r="CO115" s="181">
        <v>7</v>
      </c>
      <c r="CP115" s="187">
        <v>1</v>
      </c>
      <c r="CQ115" s="173">
        <v>9.3333333333333338E-2</v>
      </c>
      <c r="CR115" s="173">
        <v>9.3333333333333338E-2</v>
      </c>
      <c r="CS115" s="173">
        <v>8.6687306501547989E-2</v>
      </c>
      <c r="CT115" s="173">
        <v>8.6687306501547989E-2</v>
      </c>
      <c r="CU115" s="253">
        <v>2791</v>
      </c>
      <c r="CV115" s="220">
        <v>-1</v>
      </c>
      <c r="CW115" s="254">
        <f t="shared" si="7"/>
        <v>0</v>
      </c>
      <c r="CX115" s="15">
        <f t="shared" si="8"/>
        <v>14</v>
      </c>
      <c r="CY115" s="241">
        <f t="shared" si="9"/>
        <v>7</v>
      </c>
      <c r="CZ115" s="241" t="str">
        <f>IFERROR(ROUND(CY115/#REF!,1),"")</f>
        <v/>
      </c>
      <c r="DA115" s="254">
        <f t="shared" si="10"/>
        <v>7</v>
      </c>
      <c r="DB115" s="246">
        <f t="shared" si="11"/>
        <v>1</v>
      </c>
      <c r="DD115" s="15" t="str">
        <f>IFERROR(#REF!-AO115,"")</f>
        <v/>
      </c>
      <c r="DF115" s="266" t="str">
        <f>IFERROR(#REF!-L115,"")</f>
        <v/>
      </c>
      <c r="DG115" s="228" t="e">
        <f>IF(#REF!&gt;AP115,0,1)</f>
        <v>#REF!</v>
      </c>
      <c r="DH115" s="228">
        <f t="shared" si="12"/>
        <v>1</v>
      </c>
      <c r="DI115" s="228">
        <f t="shared" si="13"/>
        <v>1</v>
      </c>
      <c r="DJ115" s="228"/>
      <c r="DK115" s="228"/>
      <c r="DL115" s="228"/>
      <c r="DM115" s="228"/>
      <c r="DN115" s="228"/>
      <c r="DO115" s="228"/>
      <c r="DP115" s="228"/>
      <c r="DQ115" s="228"/>
      <c r="DR115" s="228"/>
      <c r="DS115" s="228"/>
      <c r="DT115" s="228"/>
      <c r="DU115" s="228"/>
      <c r="DV115" s="228"/>
      <c r="DW115" s="228"/>
      <c r="DX115" s="228"/>
      <c r="DY115" s="228"/>
      <c r="DZ115" s="228"/>
      <c r="EA115" s="228"/>
      <c r="EB115" s="228"/>
    </row>
    <row r="116" spans="1:132" s="195" customFormat="1" ht="31.5" customHeight="1" x14ac:dyDescent="0.2">
      <c r="A116" s="191">
        <v>2022</v>
      </c>
      <c r="B116" s="171">
        <v>1</v>
      </c>
      <c r="C116" s="261">
        <v>44566</v>
      </c>
      <c r="D116" s="171">
        <v>243</v>
      </c>
      <c r="E116" s="171">
        <v>167</v>
      </c>
      <c r="F116" s="171">
        <v>2</v>
      </c>
      <c r="G116" s="194" t="s">
        <v>313</v>
      </c>
      <c r="H116" s="241" t="s">
        <v>314</v>
      </c>
      <c r="I116" s="241" t="s">
        <v>169</v>
      </c>
      <c r="J116" s="241">
        <v>2</v>
      </c>
      <c r="K116" s="241">
        <v>2</v>
      </c>
      <c r="L116" s="262">
        <v>888</v>
      </c>
      <c r="M116" s="263">
        <v>825</v>
      </c>
      <c r="N116" s="264">
        <v>950</v>
      </c>
      <c r="O116" s="190"/>
      <c r="P116" s="190"/>
      <c r="Q116" s="190"/>
      <c r="R116" s="190"/>
      <c r="S116" s="190"/>
      <c r="T116" s="190"/>
      <c r="U116" s="190"/>
      <c r="V116" s="190"/>
      <c r="W116" s="190"/>
      <c r="X116" s="190"/>
      <c r="Y116" s="172"/>
      <c r="Z116" s="172"/>
      <c r="AA116" s="190">
        <v>982</v>
      </c>
      <c r="AB116" s="190">
        <v>971</v>
      </c>
      <c r="AC116" s="190">
        <v>950</v>
      </c>
      <c r="AD116" s="190">
        <v>946</v>
      </c>
      <c r="AE116" s="190">
        <v>951</v>
      </c>
      <c r="AF116" s="190">
        <v>925</v>
      </c>
      <c r="AG116" s="190">
        <v>859</v>
      </c>
      <c r="AH116" s="190">
        <v>887</v>
      </c>
      <c r="AI116" s="190">
        <v>885</v>
      </c>
      <c r="AJ116" s="190">
        <v>908</v>
      </c>
      <c r="AK116" s="172">
        <v>127</v>
      </c>
      <c r="AL116" s="172">
        <v>117</v>
      </c>
      <c r="AM116" s="265">
        <v>960</v>
      </c>
      <c r="AN116" s="265">
        <v>892.8</v>
      </c>
      <c r="AO116" s="183">
        <v>55</v>
      </c>
      <c r="AP116" s="184">
        <v>131</v>
      </c>
      <c r="AQ116" s="182">
        <v>59.016393442622949</v>
      </c>
      <c r="AR116" s="182">
        <v>122</v>
      </c>
      <c r="AS116" s="182"/>
      <c r="AT116" s="182"/>
      <c r="AU116" s="182"/>
      <c r="AV116" s="182"/>
      <c r="AW116" s="182"/>
      <c r="AX116" s="182"/>
      <c r="AY116" s="182"/>
      <c r="AZ116" s="182"/>
      <c r="BA116" s="182"/>
      <c r="BB116" s="182"/>
      <c r="BC116" s="182"/>
      <c r="BD116" s="182"/>
      <c r="BE116" s="182"/>
      <c r="BF116" s="182"/>
      <c r="BG116" s="182"/>
      <c r="BH116" s="182">
        <v>10</v>
      </c>
      <c r="BI116" s="182">
        <v>5</v>
      </c>
      <c r="BJ116" s="182">
        <v>3</v>
      </c>
      <c r="BK116" s="182"/>
      <c r="BL116" s="182"/>
      <c r="BM116" s="182"/>
      <c r="BN116" s="182"/>
      <c r="BO116" s="182"/>
      <c r="BP116" s="182"/>
      <c r="BQ116" s="228" t="s">
        <v>176</v>
      </c>
      <c r="BR116" s="228" t="s">
        <v>176</v>
      </c>
      <c r="BS116" s="228"/>
      <c r="BT116" s="228"/>
      <c r="BU116" s="228">
        <v>1</v>
      </c>
      <c r="BV116" s="228" t="s">
        <v>313</v>
      </c>
      <c r="BW116" s="228" t="s">
        <v>173</v>
      </c>
      <c r="BX116" s="186">
        <v>0</v>
      </c>
      <c r="BY116" s="182">
        <v>0</v>
      </c>
      <c r="BZ116" s="182">
        <v>0</v>
      </c>
      <c r="CA116" s="182">
        <v>0</v>
      </c>
      <c r="CB116" s="182">
        <v>18</v>
      </c>
      <c r="CC116" s="182">
        <v>9</v>
      </c>
      <c r="CD116" s="182">
        <v>9</v>
      </c>
      <c r="CE116" s="228">
        <v>5</v>
      </c>
      <c r="CF116" s="228">
        <v>2</v>
      </c>
      <c r="CG116" s="113">
        <v>1</v>
      </c>
      <c r="CH116" s="113">
        <v>0</v>
      </c>
      <c r="CI116" s="113">
        <v>0</v>
      </c>
      <c r="CJ116" s="113">
        <v>0</v>
      </c>
      <c r="CK116" s="113">
        <v>0</v>
      </c>
      <c r="CL116" s="113">
        <v>0</v>
      </c>
      <c r="CM116" s="113">
        <v>0</v>
      </c>
      <c r="CN116" s="185">
        <v>9</v>
      </c>
      <c r="CO116" s="181">
        <v>9</v>
      </c>
      <c r="CP116" s="187">
        <v>1</v>
      </c>
      <c r="CQ116" s="173">
        <v>1.0135135135135139E-2</v>
      </c>
      <c r="CR116" s="173">
        <v>1.0135135135135139E-2</v>
      </c>
      <c r="CS116" s="173">
        <v>1.0080645161290321E-2</v>
      </c>
      <c r="CT116" s="173">
        <v>1.0080645161290321E-2</v>
      </c>
      <c r="CU116" s="253">
        <v>2791</v>
      </c>
      <c r="CV116" s="220">
        <v>-1</v>
      </c>
      <c r="CW116" s="254">
        <f t="shared" si="7"/>
        <v>0</v>
      </c>
      <c r="CX116" s="15">
        <f t="shared" si="8"/>
        <v>18</v>
      </c>
      <c r="CY116" s="241">
        <f t="shared" si="9"/>
        <v>9</v>
      </c>
      <c r="CZ116" s="241" t="str">
        <f>IFERROR(ROUND(CY116/#REF!,1),"")</f>
        <v/>
      </c>
      <c r="DA116" s="254">
        <f t="shared" si="10"/>
        <v>9</v>
      </c>
      <c r="DB116" s="246">
        <f t="shared" si="11"/>
        <v>1</v>
      </c>
      <c r="DD116" s="15" t="str">
        <f>IFERROR(#REF!-AO116,"")</f>
        <v/>
      </c>
      <c r="DF116" s="266" t="str">
        <f>IFERROR(#REF!-L116,"")</f>
        <v/>
      </c>
      <c r="DG116" s="228" t="e">
        <f>IF(#REF!&gt;AP116,0,1)</f>
        <v>#REF!</v>
      </c>
      <c r="DH116" s="228">
        <f t="shared" si="12"/>
        <v>1</v>
      </c>
      <c r="DI116" s="228">
        <f t="shared" si="13"/>
        <v>1</v>
      </c>
      <c r="DJ116" s="228"/>
      <c r="DK116" s="228"/>
      <c r="DL116" s="228"/>
      <c r="DM116" s="228"/>
      <c r="DN116" s="228"/>
      <c r="DO116" s="228"/>
      <c r="DP116" s="228"/>
      <c r="DQ116" s="228"/>
      <c r="DR116" s="228"/>
      <c r="DS116" s="228"/>
      <c r="DT116" s="228"/>
      <c r="DU116" s="228"/>
      <c r="DV116" s="228"/>
      <c r="DW116" s="228"/>
      <c r="DX116" s="228"/>
      <c r="DY116" s="228"/>
      <c r="DZ116" s="228"/>
      <c r="EA116" s="228"/>
      <c r="EB116" s="228"/>
    </row>
    <row r="117" spans="1:132" s="195" customFormat="1" ht="31.5" customHeight="1" x14ac:dyDescent="0.2">
      <c r="A117" s="191">
        <v>2022</v>
      </c>
      <c r="B117" s="171">
        <v>1</v>
      </c>
      <c r="C117" s="261">
        <v>44566</v>
      </c>
      <c r="D117" s="171">
        <v>125</v>
      </c>
      <c r="E117" s="171">
        <v>691</v>
      </c>
      <c r="F117" s="171">
        <v>3</v>
      </c>
      <c r="G117" s="194" t="s">
        <v>254</v>
      </c>
      <c r="H117" s="241" t="s">
        <v>255</v>
      </c>
      <c r="I117" s="241" t="s">
        <v>169</v>
      </c>
      <c r="J117" s="241">
        <v>4</v>
      </c>
      <c r="K117" s="241">
        <v>4</v>
      </c>
      <c r="L117" s="262">
        <v>194</v>
      </c>
      <c r="M117" s="263">
        <v>174</v>
      </c>
      <c r="N117" s="264">
        <v>213</v>
      </c>
      <c r="O117" s="190"/>
      <c r="P117" s="190"/>
      <c r="Q117" s="190"/>
      <c r="R117" s="190"/>
      <c r="S117" s="190"/>
      <c r="T117" s="190"/>
      <c r="U117" s="190"/>
      <c r="V117" s="190"/>
      <c r="W117" s="190"/>
      <c r="X117" s="190"/>
      <c r="Y117" s="172"/>
      <c r="Z117" s="172"/>
      <c r="AA117" s="190"/>
      <c r="AB117" s="190"/>
      <c r="AC117" s="190"/>
      <c r="AD117" s="190"/>
      <c r="AE117" s="190"/>
      <c r="AF117" s="190"/>
      <c r="AG117" s="190"/>
      <c r="AH117" s="190"/>
      <c r="AI117" s="190"/>
      <c r="AJ117" s="190"/>
      <c r="AK117" s="172"/>
      <c r="AL117" s="172"/>
      <c r="AM117" s="265"/>
      <c r="AN117" s="265"/>
      <c r="AO117" s="183">
        <v>120</v>
      </c>
      <c r="AP117" s="184">
        <v>120</v>
      </c>
      <c r="AQ117" s="182"/>
      <c r="AR117" s="182"/>
      <c r="AS117" s="182"/>
      <c r="AT117" s="182"/>
      <c r="AU117" s="182"/>
      <c r="AV117" s="182"/>
      <c r="AW117" s="182"/>
      <c r="AX117" s="182"/>
      <c r="AY117" s="182"/>
      <c r="AZ117" s="182"/>
      <c r="BA117" s="182"/>
      <c r="BB117" s="182"/>
      <c r="BC117" s="182"/>
      <c r="BD117" s="182"/>
      <c r="BE117" s="182"/>
      <c r="BF117" s="182"/>
      <c r="BG117" s="182"/>
      <c r="BH117" s="182"/>
      <c r="BI117" s="182"/>
      <c r="BJ117" s="182"/>
      <c r="BK117" s="182"/>
      <c r="BL117" s="182"/>
      <c r="BM117" s="182"/>
      <c r="BN117" s="182"/>
      <c r="BO117" s="182"/>
      <c r="BP117" s="182"/>
      <c r="BQ117" s="228" t="s">
        <v>256</v>
      </c>
      <c r="BR117" s="228" t="s">
        <v>257</v>
      </c>
      <c r="BS117" s="228"/>
      <c r="BT117" s="228"/>
      <c r="BU117" s="228">
        <v>1</v>
      </c>
      <c r="BV117" s="228" t="s">
        <v>258</v>
      </c>
      <c r="BW117" s="228" t="s">
        <v>173</v>
      </c>
      <c r="BX117" s="186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228">
        <v>0</v>
      </c>
      <c r="CF117" s="228">
        <v>0</v>
      </c>
      <c r="CG117" s="113">
        <v>0</v>
      </c>
      <c r="CH117" s="113">
        <v>0</v>
      </c>
      <c r="CI117" s="113">
        <v>0</v>
      </c>
      <c r="CJ117" s="113">
        <v>0</v>
      </c>
      <c r="CK117" s="113">
        <v>0</v>
      </c>
      <c r="CL117" s="113">
        <v>0</v>
      </c>
      <c r="CM117" s="113">
        <v>0</v>
      </c>
      <c r="CN117" s="185">
        <v>0</v>
      </c>
      <c r="CO117" s="181">
        <v>0</v>
      </c>
      <c r="CP117" s="187"/>
      <c r="CQ117" s="173">
        <v>0</v>
      </c>
      <c r="CR117" s="173">
        <v>0</v>
      </c>
      <c r="CS117" s="173"/>
      <c r="CT117" s="173"/>
      <c r="CU117" s="253">
        <v>2791</v>
      </c>
      <c r="CV117" s="220"/>
      <c r="CW117" s="254">
        <f t="shared" si="7"/>
        <v>0</v>
      </c>
      <c r="CX117" s="15">
        <f t="shared" si="8"/>
        <v>0</v>
      </c>
      <c r="CY117" s="241">
        <f t="shared" si="9"/>
        <v>0</v>
      </c>
      <c r="CZ117" s="241" t="str">
        <f>IFERROR(ROUND(CY117/#REF!,1),"")</f>
        <v/>
      </c>
      <c r="DA117" s="254">
        <f t="shared" si="10"/>
        <v>0</v>
      </c>
      <c r="DB117" s="246" t="str">
        <f t="shared" si="11"/>
        <v/>
      </c>
      <c r="DD117" s="15" t="str">
        <f>IFERROR(#REF!-AO117,"")</f>
        <v/>
      </c>
      <c r="DF117" s="266" t="str">
        <f>IFERROR(#REF!-L117,"")</f>
        <v/>
      </c>
      <c r="DG117" s="228" t="e">
        <f>IF(#REF!&gt;AP117,0,1)</f>
        <v>#REF!</v>
      </c>
      <c r="DH117" s="228">
        <f t="shared" si="12"/>
        <v>0</v>
      </c>
      <c r="DI117" s="228">
        <f t="shared" si="13"/>
        <v>1</v>
      </c>
      <c r="DJ117" s="228"/>
      <c r="DK117" s="228"/>
      <c r="DL117" s="228"/>
      <c r="DM117" s="228"/>
      <c r="DN117" s="228"/>
      <c r="DO117" s="228"/>
      <c r="DP117" s="228"/>
      <c r="DQ117" s="228"/>
      <c r="DR117" s="228"/>
      <c r="DS117" s="228"/>
      <c r="DT117" s="228"/>
      <c r="DU117" s="228"/>
      <c r="DV117" s="228"/>
      <c r="DW117" s="228"/>
      <c r="DX117" s="228"/>
      <c r="DY117" s="228"/>
      <c r="DZ117" s="228"/>
      <c r="EA117" s="228"/>
      <c r="EB117" s="228"/>
    </row>
    <row r="118" spans="1:132" s="195" customFormat="1" ht="31.5" customHeight="1" x14ac:dyDescent="0.2">
      <c r="A118" s="191">
        <v>2022</v>
      </c>
      <c r="B118" s="171">
        <v>1</v>
      </c>
      <c r="C118" s="261">
        <v>44566</v>
      </c>
      <c r="D118" s="171">
        <v>47</v>
      </c>
      <c r="E118" s="171">
        <v>122</v>
      </c>
      <c r="F118" s="171">
        <v>4</v>
      </c>
      <c r="G118" s="194" t="s">
        <v>250</v>
      </c>
      <c r="H118" s="241" t="s">
        <v>251</v>
      </c>
      <c r="I118" s="241" t="s">
        <v>246</v>
      </c>
      <c r="J118" s="241">
        <v>2</v>
      </c>
      <c r="K118" s="241">
        <v>1</v>
      </c>
      <c r="L118" s="262">
        <v>280</v>
      </c>
      <c r="M118" s="263">
        <v>267</v>
      </c>
      <c r="N118" s="264">
        <v>292</v>
      </c>
      <c r="O118" s="190">
        <v>352</v>
      </c>
      <c r="P118" s="190">
        <v>340</v>
      </c>
      <c r="Q118" s="190">
        <v>342</v>
      </c>
      <c r="R118" s="190">
        <v>338</v>
      </c>
      <c r="S118" s="190">
        <v>345</v>
      </c>
      <c r="T118" s="190">
        <v>290</v>
      </c>
      <c r="U118" s="190">
        <v>285</v>
      </c>
      <c r="V118" s="190">
        <v>285</v>
      </c>
      <c r="W118" s="190">
        <v>290</v>
      </c>
      <c r="X118" s="190">
        <v>292</v>
      </c>
      <c r="Y118" s="172">
        <v>115</v>
      </c>
      <c r="Z118" s="172">
        <v>115</v>
      </c>
      <c r="AA118" s="190"/>
      <c r="AB118" s="190"/>
      <c r="AC118" s="190"/>
      <c r="AD118" s="190"/>
      <c r="AE118" s="190"/>
      <c r="AF118" s="190"/>
      <c r="AG118" s="190"/>
      <c r="AH118" s="190"/>
      <c r="AI118" s="190"/>
      <c r="AJ118" s="190"/>
      <c r="AK118" s="172">
        <v>115</v>
      </c>
      <c r="AL118" s="172">
        <v>115</v>
      </c>
      <c r="AM118" s="265">
        <v>343.4</v>
      </c>
      <c r="AN118" s="265">
        <v>288.39999999999998</v>
      </c>
      <c r="AO118" s="183">
        <v>64</v>
      </c>
      <c r="AP118" s="184">
        <v>113</v>
      </c>
      <c r="AQ118" s="182">
        <v>62.608695652173907</v>
      </c>
      <c r="AR118" s="182">
        <v>115</v>
      </c>
      <c r="AS118" s="182"/>
      <c r="AT118" s="182"/>
      <c r="AU118" s="182"/>
      <c r="AV118" s="182"/>
      <c r="AW118" s="182"/>
      <c r="AX118" s="182"/>
      <c r="AY118" s="182"/>
      <c r="AZ118" s="182"/>
      <c r="BA118" s="182"/>
      <c r="BB118" s="182"/>
      <c r="BC118" s="182"/>
      <c r="BD118" s="182"/>
      <c r="BE118" s="182"/>
      <c r="BF118" s="182"/>
      <c r="BG118" s="182"/>
      <c r="BH118" s="182">
        <v>3</v>
      </c>
      <c r="BI118" s="182">
        <v>4</v>
      </c>
      <c r="BJ118" s="182">
        <v>2</v>
      </c>
      <c r="BK118" s="182"/>
      <c r="BL118" s="182"/>
      <c r="BM118" s="182"/>
      <c r="BN118" s="182"/>
      <c r="BO118" s="182"/>
      <c r="BP118" s="182"/>
      <c r="BQ118" s="228" t="s">
        <v>185</v>
      </c>
      <c r="BR118" s="228" t="s">
        <v>247</v>
      </c>
      <c r="BS118" s="228" t="s">
        <v>252</v>
      </c>
      <c r="BT118" s="228" t="s">
        <v>249</v>
      </c>
      <c r="BU118" s="228">
        <v>1</v>
      </c>
      <c r="BV118" s="228" t="s">
        <v>253</v>
      </c>
      <c r="BW118" s="228" t="s">
        <v>173</v>
      </c>
      <c r="BX118" s="186">
        <v>0</v>
      </c>
      <c r="BY118" s="182">
        <v>0</v>
      </c>
      <c r="BZ118" s="182">
        <v>0</v>
      </c>
      <c r="CA118" s="182">
        <v>0</v>
      </c>
      <c r="CB118" s="182">
        <v>9</v>
      </c>
      <c r="CC118" s="182">
        <v>9</v>
      </c>
      <c r="CD118" s="182">
        <v>9</v>
      </c>
      <c r="CE118" s="228">
        <v>3</v>
      </c>
      <c r="CF118" s="228">
        <v>4</v>
      </c>
      <c r="CG118" s="113">
        <v>2</v>
      </c>
      <c r="CH118" s="113">
        <v>0</v>
      </c>
      <c r="CI118" s="113">
        <v>0</v>
      </c>
      <c r="CJ118" s="113">
        <v>0</v>
      </c>
      <c r="CK118" s="113">
        <v>0</v>
      </c>
      <c r="CL118" s="113">
        <v>0</v>
      </c>
      <c r="CM118" s="113">
        <v>0</v>
      </c>
      <c r="CN118" s="185">
        <v>9</v>
      </c>
      <c r="CO118" s="181">
        <v>9</v>
      </c>
      <c r="CP118" s="187">
        <v>1</v>
      </c>
      <c r="CQ118" s="173">
        <v>3.214285714285714E-2</v>
      </c>
      <c r="CR118" s="173">
        <v>3.214285714285714E-2</v>
      </c>
      <c r="CS118" s="173">
        <v>3.120665742024966E-2</v>
      </c>
      <c r="CT118" s="173">
        <v>3.120665742024966E-2</v>
      </c>
      <c r="CU118" s="253">
        <v>2791</v>
      </c>
      <c r="CV118" s="220">
        <v>-1</v>
      </c>
      <c r="CW118" s="254">
        <f t="shared" si="7"/>
        <v>0</v>
      </c>
      <c r="CX118" s="15">
        <f t="shared" si="8"/>
        <v>9</v>
      </c>
      <c r="CY118" s="241">
        <f t="shared" si="9"/>
        <v>9</v>
      </c>
      <c r="CZ118" s="241" t="str">
        <f>IFERROR(ROUND(CY118/#REF!,1),"")</f>
        <v/>
      </c>
      <c r="DA118" s="254">
        <f t="shared" si="10"/>
        <v>9</v>
      </c>
      <c r="DB118" s="246">
        <f t="shared" si="11"/>
        <v>1</v>
      </c>
      <c r="DD118" s="15" t="str">
        <f>IFERROR(#REF!-AO118,"")</f>
        <v/>
      </c>
      <c r="DF118" s="266" t="str">
        <f>IFERROR(#REF!-L118,"")</f>
        <v/>
      </c>
      <c r="DG118" s="228" t="e">
        <f>IF(#REF!&gt;AP118,0,1)</f>
        <v>#REF!</v>
      </c>
      <c r="DH118" s="228">
        <f t="shared" si="12"/>
        <v>1</v>
      </c>
      <c r="DI118" s="228">
        <f t="shared" si="13"/>
        <v>1</v>
      </c>
      <c r="DJ118" s="228"/>
      <c r="DK118" s="228"/>
      <c r="DL118" s="228"/>
      <c r="DM118" s="228"/>
      <c r="DN118" s="228"/>
      <c r="DO118" s="228"/>
      <c r="DP118" s="228"/>
      <c r="DQ118" s="228"/>
      <c r="DR118" s="228"/>
      <c r="DS118" s="228"/>
      <c r="DT118" s="228"/>
      <c r="DU118" s="228"/>
      <c r="DV118" s="228"/>
      <c r="DW118" s="228"/>
      <c r="DX118" s="228"/>
      <c r="DY118" s="228"/>
      <c r="DZ118" s="228"/>
      <c r="EA118" s="228"/>
      <c r="EB118" s="228"/>
    </row>
    <row r="119" spans="1:132" s="195" customFormat="1" ht="31.5" customHeight="1" x14ac:dyDescent="0.2">
      <c r="A119" s="191">
        <v>2022</v>
      </c>
      <c r="B119" s="171">
        <v>1</v>
      </c>
      <c r="C119" s="261">
        <v>44566</v>
      </c>
      <c r="D119" s="171">
        <v>423</v>
      </c>
      <c r="E119" s="171">
        <v>669</v>
      </c>
      <c r="F119" s="171">
        <v>4</v>
      </c>
      <c r="G119" s="194" t="s">
        <v>279</v>
      </c>
      <c r="H119" s="241" t="s">
        <v>280</v>
      </c>
      <c r="I119" s="241" t="s">
        <v>169</v>
      </c>
      <c r="J119" s="241">
        <v>2</v>
      </c>
      <c r="K119" s="241">
        <v>2</v>
      </c>
      <c r="L119" s="262">
        <v>954</v>
      </c>
      <c r="M119" s="263">
        <v>897</v>
      </c>
      <c r="N119" s="264">
        <v>1021</v>
      </c>
      <c r="O119" s="190">
        <v>1300</v>
      </c>
      <c r="P119" s="190">
        <v>1457</v>
      </c>
      <c r="Q119" s="190">
        <v>1397</v>
      </c>
      <c r="R119" s="190">
        <v>1356</v>
      </c>
      <c r="S119" s="190">
        <v>1380</v>
      </c>
      <c r="T119" s="190">
        <v>1018</v>
      </c>
      <c r="U119" s="190">
        <v>1009</v>
      </c>
      <c r="V119" s="190">
        <v>985</v>
      </c>
      <c r="W119" s="190">
        <v>973</v>
      </c>
      <c r="X119" s="190">
        <v>998</v>
      </c>
      <c r="Y119" s="172">
        <v>192</v>
      </c>
      <c r="Z119" s="172">
        <v>198</v>
      </c>
      <c r="AA119" s="190">
        <v>1521</v>
      </c>
      <c r="AB119" s="190">
        <v>1504</v>
      </c>
      <c r="AC119" s="190">
        <v>1360</v>
      </c>
      <c r="AD119" s="190">
        <v>1391</v>
      </c>
      <c r="AE119" s="190">
        <v>1512</v>
      </c>
      <c r="AF119" s="190">
        <v>1021</v>
      </c>
      <c r="AG119" s="190">
        <v>1019</v>
      </c>
      <c r="AH119" s="190">
        <v>1021</v>
      </c>
      <c r="AI119" s="190">
        <v>1005</v>
      </c>
      <c r="AJ119" s="190">
        <v>1016</v>
      </c>
      <c r="AK119" s="172">
        <v>162</v>
      </c>
      <c r="AL119" s="172">
        <v>180</v>
      </c>
      <c r="AM119" s="265">
        <v>1417.8</v>
      </c>
      <c r="AN119" s="265">
        <v>1006.5</v>
      </c>
      <c r="AO119" s="183">
        <v>40</v>
      </c>
      <c r="AP119" s="184">
        <v>180</v>
      </c>
      <c r="AQ119" s="182">
        <v>39.344262295081968</v>
      </c>
      <c r="AR119" s="182">
        <v>183</v>
      </c>
      <c r="AS119" s="182"/>
      <c r="AT119" s="182"/>
      <c r="AU119" s="182"/>
      <c r="AV119" s="182"/>
      <c r="AW119" s="182"/>
      <c r="AX119" s="182"/>
      <c r="AY119" s="182"/>
      <c r="AZ119" s="182"/>
      <c r="BA119" s="182"/>
      <c r="BB119" s="182"/>
      <c r="BC119" s="182"/>
      <c r="BD119" s="182"/>
      <c r="BE119" s="182"/>
      <c r="BF119" s="182"/>
      <c r="BG119" s="182"/>
      <c r="BH119" s="182"/>
      <c r="BI119" s="182"/>
      <c r="BJ119" s="182"/>
      <c r="BK119" s="182"/>
      <c r="BL119" s="182"/>
      <c r="BM119" s="182"/>
      <c r="BN119" s="182"/>
      <c r="BO119" s="182"/>
      <c r="BP119" s="182"/>
      <c r="BQ119" s="228" t="s">
        <v>185</v>
      </c>
      <c r="BR119" s="228" t="s">
        <v>186</v>
      </c>
      <c r="BS119" s="228" t="s">
        <v>281</v>
      </c>
      <c r="BT119" s="228" t="s">
        <v>188</v>
      </c>
      <c r="BU119" s="228">
        <v>1</v>
      </c>
      <c r="BV119" s="228" t="s">
        <v>279</v>
      </c>
      <c r="BW119" s="228" t="s">
        <v>173</v>
      </c>
      <c r="BX119" s="186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228">
        <v>0</v>
      </c>
      <c r="CF119" s="228">
        <v>0</v>
      </c>
      <c r="CG119" s="113">
        <v>0</v>
      </c>
      <c r="CH119" s="113">
        <v>0</v>
      </c>
      <c r="CI119" s="113">
        <v>0</v>
      </c>
      <c r="CJ119" s="113">
        <v>0</v>
      </c>
      <c r="CK119" s="113">
        <v>0</v>
      </c>
      <c r="CL119" s="113">
        <v>0</v>
      </c>
      <c r="CM119" s="113">
        <v>0</v>
      </c>
      <c r="CN119" s="185">
        <v>0</v>
      </c>
      <c r="CO119" s="181">
        <v>0</v>
      </c>
      <c r="CP119" s="187"/>
      <c r="CQ119" s="173">
        <v>0</v>
      </c>
      <c r="CR119" s="173">
        <v>0</v>
      </c>
      <c r="CS119" s="173">
        <v>0</v>
      </c>
      <c r="CT119" s="173">
        <v>0</v>
      </c>
      <c r="CU119" s="253">
        <v>2791</v>
      </c>
      <c r="CV119" s="220">
        <v>-1</v>
      </c>
      <c r="CW119" s="254">
        <f t="shared" si="7"/>
        <v>0</v>
      </c>
      <c r="CX119" s="15">
        <f t="shared" si="8"/>
        <v>0</v>
      </c>
      <c r="CY119" s="241">
        <f t="shared" si="9"/>
        <v>0</v>
      </c>
      <c r="CZ119" s="241" t="str">
        <f>IFERROR(ROUND(CY119/#REF!,1),"")</f>
        <v/>
      </c>
      <c r="DA119" s="254">
        <f t="shared" si="10"/>
        <v>0</v>
      </c>
      <c r="DB119" s="246" t="str">
        <f t="shared" si="11"/>
        <v/>
      </c>
      <c r="DD119" s="15" t="str">
        <f>IFERROR(#REF!-AO119,"")</f>
        <v/>
      </c>
      <c r="DF119" s="266" t="str">
        <f>IFERROR(#REF!-L119,"")</f>
        <v/>
      </c>
      <c r="DG119" s="228" t="e">
        <f>IF(#REF!&gt;AP119,0,1)</f>
        <v>#REF!</v>
      </c>
      <c r="DH119" s="228">
        <f t="shared" si="12"/>
        <v>1</v>
      </c>
      <c r="DI119" s="228">
        <f t="shared" si="13"/>
        <v>1</v>
      </c>
      <c r="DJ119" s="228"/>
      <c r="DK119" s="228"/>
      <c r="DL119" s="228"/>
      <c r="DM119" s="228"/>
      <c r="DN119" s="228"/>
      <c r="DO119" s="228"/>
      <c r="DP119" s="228"/>
      <c r="DQ119" s="228"/>
      <c r="DR119" s="228"/>
      <c r="DS119" s="228"/>
      <c r="DT119" s="228"/>
      <c r="DU119" s="228"/>
      <c r="DV119" s="228"/>
      <c r="DW119" s="228"/>
      <c r="DX119" s="228"/>
      <c r="DY119" s="228"/>
      <c r="DZ119" s="228"/>
      <c r="EA119" s="228"/>
      <c r="EB119" s="228"/>
    </row>
    <row r="120" spans="1:132" s="195" customFormat="1" ht="31.5" customHeight="1" x14ac:dyDescent="0.2">
      <c r="A120" s="191">
        <v>2022</v>
      </c>
      <c r="B120" s="171">
        <v>1</v>
      </c>
      <c r="C120" s="261">
        <v>44566</v>
      </c>
      <c r="D120" s="171">
        <v>236</v>
      </c>
      <c r="E120" s="171">
        <v>160</v>
      </c>
      <c r="F120" s="171">
        <v>5</v>
      </c>
      <c r="G120" s="194" t="s">
        <v>239</v>
      </c>
      <c r="H120" s="241" t="s">
        <v>240</v>
      </c>
      <c r="I120" s="241" t="s">
        <v>169</v>
      </c>
      <c r="J120" s="241">
        <v>2</v>
      </c>
      <c r="K120" s="241">
        <v>1</v>
      </c>
      <c r="L120" s="262">
        <v>200</v>
      </c>
      <c r="M120" s="263">
        <v>186</v>
      </c>
      <c r="N120" s="264">
        <v>214</v>
      </c>
      <c r="O120" s="190">
        <v>276</v>
      </c>
      <c r="P120" s="190">
        <v>260</v>
      </c>
      <c r="Q120" s="190">
        <v>256</v>
      </c>
      <c r="R120" s="190">
        <v>270</v>
      </c>
      <c r="S120" s="190">
        <v>287</v>
      </c>
      <c r="T120" s="190">
        <v>199</v>
      </c>
      <c r="U120" s="190">
        <v>200</v>
      </c>
      <c r="V120" s="190">
        <v>195</v>
      </c>
      <c r="W120" s="190">
        <v>210</v>
      </c>
      <c r="X120" s="190">
        <v>203</v>
      </c>
      <c r="Y120" s="172">
        <v>101</v>
      </c>
      <c r="Z120" s="172">
        <v>100</v>
      </c>
      <c r="AA120" s="190">
        <v>300</v>
      </c>
      <c r="AB120" s="190">
        <v>289</v>
      </c>
      <c r="AC120" s="190">
        <v>249</v>
      </c>
      <c r="AD120" s="190">
        <v>288</v>
      </c>
      <c r="AE120" s="190">
        <v>299</v>
      </c>
      <c r="AF120" s="190">
        <v>210</v>
      </c>
      <c r="AG120" s="190">
        <v>209</v>
      </c>
      <c r="AH120" s="190">
        <v>199</v>
      </c>
      <c r="AI120" s="190">
        <v>192</v>
      </c>
      <c r="AJ120" s="190">
        <v>201</v>
      </c>
      <c r="AK120" s="172">
        <v>101</v>
      </c>
      <c r="AL120" s="172"/>
      <c r="AM120" s="265">
        <v>277.39999999999998</v>
      </c>
      <c r="AN120" s="265">
        <v>201.8</v>
      </c>
      <c r="AO120" s="183">
        <v>76</v>
      </c>
      <c r="AP120" s="184">
        <v>95</v>
      </c>
      <c r="AQ120" s="182">
        <v>71.523178807947019</v>
      </c>
      <c r="AR120" s="182">
        <v>100.6666666666667</v>
      </c>
      <c r="AS120" s="182"/>
      <c r="AT120" s="182"/>
      <c r="AU120" s="182"/>
      <c r="AV120" s="182">
        <v>4</v>
      </c>
      <c r="AW120" s="182">
        <v>4</v>
      </c>
      <c r="AX120" s="182"/>
      <c r="AY120" s="182"/>
      <c r="AZ120" s="182"/>
      <c r="BA120" s="182"/>
      <c r="BB120" s="182"/>
      <c r="BC120" s="182"/>
      <c r="BD120" s="182"/>
      <c r="BE120" s="182"/>
      <c r="BF120" s="182"/>
      <c r="BG120" s="182"/>
      <c r="BH120" s="182">
        <v>3</v>
      </c>
      <c r="BI120" s="182">
        <v>3</v>
      </c>
      <c r="BJ120" s="182">
        <v>3</v>
      </c>
      <c r="BK120" s="182"/>
      <c r="BL120" s="182"/>
      <c r="BM120" s="182"/>
      <c r="BN120" s="182"/>
      <c r="BO120" s="182"/>
      <c r="BP120" s="182"/>
      <c r="BQ120" s="228" t="s">
        <v>241</v>
      </c>
      <c r="BR120" s="228" t="s">
        <v>242</v>
      </c>
      <c r="BS120" s="228"/>
      <c r="BT120" s="228"/>
      <c r="BU120" s="228">
        <v>1</v>
      </c>
      <c r="BV120" s="228" t="s">
        <v>239</v>
      </c>
      <c r="BW120" s="228" t="s">
        <v>173</v>
      </c>
      <c r="BX120" s="186">
        <v>0</v>
      </c>
      <c r="BY120" s="182">
        <v>8</v>
      </c>
      <c r="BZ120" s="182">
        <v>8</v>
      </c>
      <c r="CA120" s="182">
        <v>8</v>
      </c>
      <c r="CB120" s="182">
        <v>9</v>
      </c>
      <c r="CC120" s="182">
        <v>9</v>
      </c>
      <c r="CD120" s="182">
        <v>9</v>
      </c>
      <c r="CE120" s="228">
        <v>7</v>
      </c>
      <c r="CF120" s="228">
        <v>7</v>
      </c>
      <c r="CG120" s="113">
        <v>3</v>
      </c>
      <c r="CH120" s="113">
        <v>0</v>
      </c>
      <c r="CI120" s="113">
        <v>0</v>
      </c>
      <c r="CJ120" s="113">
        <v>0</v>
      </c>
      <c r="CK120" s="113">
        <v>0</v>
      </c>
      <c r="CL120" s="113">
        <v>0</v>
      </c>
      <c r="CM120" s="113">
        <v>0</v>
      </c>
      <c r="CN120" s="185">
        <v>17</v>
      </c>
      <c r="CO120" s="181">
        <v>17</v>
      </c>
      <c r="CP120" s="187">
        <v>1</v>
      </c>
      <c r="CQ120" s="173">
        <v>8.5000000000000006E-2</v>
      </c>
      <c r="CR120" s="173">
        <v>8.5000000000000006E-2</v>
      </c>
      <c r="CS120" s="173">
        <v>8.4241823587710596E-2</v>
      </c>
      <c r="CT120" s="173">
        <v>8.4241823587710596E-2</v>
      </c>
      <c r="CU120" s="253">
        <v>2791</v>
      </c>
      <c r="CV120" s="220">
        <v>-1</v>
      </c>
      <c r="CW120" s="254">
        <f t="shared" si="7"/>
        <v>0</v>
      </c>
      <c r="CX120" s="15">
        <f t="shared" si="8"/>
        <v>17</v>
      </c>
      <c r="CY120" s="241">
        <f t="shared" si="9"/>
        <v>17</v>
      </c>
      <c r="CZ120" s="241" t="str">
        <f>IFERROR(ROUND(CY120/#REF!,1),"")</f>
        <v/>
      </c>
      <c r="DA120" s="254">
        <f t="shared" si="10"/>
        <v>17</v>
      </c>
      <c r="DB120" s="246">
        <f t="shared" si="11"/>
        <v>1</v>
      </c>
      <c r="DD120" s="15" t="str">
        <f>IFERROR(#REF!-AO120,"")</f>
        <v/>
      </c>
      <c r="DF120" s="266" t="str">
        <f>IFERROR(#REF!-L120,"")</f>
        <v/>
      </c>
      <c r="DG120" s="228" t="e">
        <f>IF(#REF!&gt;AP120,0,1)</f>
        <v>#REF!</v>
      </c>
      <c r="DH120" s="228">
        <f t="shared" si="12"/>
        <v>1</v>
      </c>
      <c r="DI120" s="228">
        <f t="shared" si="13"/>
        <v>1</v>
      </c>
      <c r="DJ120" s="228"/>
      <c r="DK120" s="228"/>
      <c r="DL120" s="228"/>
      <c r="DM120" s="228"/>
      <c r="DN120" s="228"/>
      <c r="DO120" s="228"/>
      <c r="DP120" s="228"/>
      <c r="DQ120" s="228"/>
      <c r="DR120" s="228"/>
      <c r="DS120" s="228"/>
      <c r="DT120" s="228"/>
      <c r="DU120" s="228"/>
      <c r="DV120" s="228"/>
      <c r="DW120" s="228"/>
      <c r="DX120" s="228"/>
      <c r="DY120" s="228"/>
      <c r="DZ120" s="228"/>
      <c r="EA120" s="228"/>
      <c r="EB120" s="228"/>
    </row>
    <row r="121" spans="1:132" s="195" customFormat="1" ht="31.5" customHeight="1" x14ac:dyDescent="0.2">
      <c r="A121" s="191">
        <v>2022</v>
      </c>
      <c r="B121" s="171">
        <v>1</v>
      </c>
      <c r="C121" s="261">
        <v>44566</v>
      </c>
      <c r="D121" s="171">
        <v>375</v>
      </c>
      <c r="E121" s="171">
        <v>437</v>
      </c>
      <c r="F121" s="171">
        <v>6</v>
      </c>
      <c r="G121" s="194" t="s">
        <v>282</v>
      </c>
      <c r="H121" s="241" t="s">
        <v>283</v>
      </c>
      <c r="I121" s="241" t="s">
        <v>169</v>
      </c>
      <c r="J121" s="241">
        <v>4</v>
      </c>
      <c r="K121" s="241">
        <v>2</v>
      </c>
      <c r="L121" s="262">
        <v>168</v>
      </c>
      <c r="M121" s="263">
        <v>158</v>
      </c>
      <c r="N121" s="264">
        <v>179</v>
      </c>
      <c r="O121" s="190">
        <v>218</v>
      </c>
      <c r="P121" s="190"/>
      <c r="Q121" s="190">
        <v>238</v>
      </c>
      <c r="R121" s="190">
        <v>265</v>
      </c>
      <c r="S121" s="190">
        <v>240</v>
      </c>
      <c r="T121" s="190">
        <v>179</v>
      </c>
      <c r="U121" s="190"/>
      <c r="V121" s="190">
        <v>179</v>
      </c>
      <c r="W121" s="190">
        <v>179</v>
      </c>
      <c r="X121" s="190">
        <v>179</v>
      </c>
      <c r="Y121" s="172">
        <v>104</v>
      </c>
      <c r="Z121" s="172">
        <v>105</v>
      </c>
      <c r="AA121" s="190">
        <v>255</v>
      </c>
      <c r="AB121" s="190">
        <v>249</v>
      </c>
      <c r="AC121" s="190">
        <v>262</v>
      </c>
      <c r="AD121" s="190">
        <v>250</v>
      </c>
      <c r="AE121" s="190">
        <v>248</v>
      </c>
      <c r="AF121" s="190">
        <v>179</v>
      </c>
      <c r="AG121" s="190">
        <v>178</v>
      </c>
      <c r="AH121" s="190">
        <v>175</v>
      </c>
      <c r="AI121" s="190">
        <v>176</v>
      </c>
      <c r="AJ121" s="190">
        <v>178</v>
      </c>
      <c r="AK121" s="172">
        <v>104</v>
      </c>
      <c r="AL121" s="172">
        <v>111</v>
      </c>
      <c r="AM121" s="265">
        <v>247.2222222222222</v>
      </c>
      <c r="AN121" s="265">
        <v>178</v>
      </c>
      <c r="AO121" s="183">
        <v>120</v>
      </c>
      <c r="AP121" s="184">
        <v>120</v>
      </c>
      <c r="AQ121" s="182">
        <v>135.84905660377359</v>
      </c>
      <c r="AR121" s="182">
        <v>106</v>
      </c>
      <c r="AS121" s="182"/>
      <c r="AT121" s="182"/>
      <c r="AU121" s="182"/>
      <c r="AV121" s="182">
        <v>10</v>
      </c>
      <c r="AW121" s="182">
        <v>12</v>
      </c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>
        <v>5</v>
      </c>
      <c r="BI121" s="182">
        <v>5</v>
      </c>
      <c r="BJ121" s="182">
        <v>6</v>
      </c>
      <c r="BK121" s="182"/>
      <c r="BL121" s="182"/>
      <c r="BM121" s="182"/>
      <c r="BN121" s="182"/>
      <c r="BO121" s="182"/>
      <c r="BP121" s="182"/>
      <c r="BQ121" s="228" t="s">
        <v>185</v>
      </c>
      <c r="BR121" s="228" t="s">
        <v>186</v>
      </c>
      <c r="BS121" s="228" t="s">
        <v>284</v>
      </c>
      <c r="BT121" s="228" t="s">
        <v>188</v>
      </c>
      <c r="BU121" s="228">
        <v>1</v>
      </c>
      <c r="BV121" s="228" t="s">
        <v>285</v>
      </c>
      <c r="BW121" s="228" t="s">
        <v>173</v>
      </c>
      <c r="BX121" s="186">
        <v>0</v>
      </c>
      <c r="BY121" s="182">
        <v>22</v>
      </c>
      <c r="BZ121" s="182">
        <v>11</v>
      </c>
      <c r="CA121" s="182">
        <v>11</v>
      </c>
      <c r="CB121" s="182">
        <v>16</v>
      </c>
      <c r="CC121" s="182">
        <v>8</v>
      </c>
      <c r="CD121" s="182">
        <v>8</v>
      </c>
      <c r="CE121" s="228">
        <v>7</v>
      </c>
      <c r="CF121" s="228">
        <v>8</v>
      </c>
      <c r="CG121" s="113">
        <v>3</v>
      </c>
      <c r="CH121" s="113">
        <v>0</v>
      </c>
      <c r="CI121" s="113">
        <v>0</v>
      </c>
      <c r="CJ121" s="113">
        <v>0</v>
      </c>
      <c r="CK121" s="113">
        <v>0</v>
      </c>
      <c r="CL121" s="113">
        <v>0</v>
      </c>
      <c r="CM121" s="113">
        <v>0</v>
      </c>
      <c r="CN121" s="185">
        <v>19</v>
      </c>
      <c r="CO121" s="181">
        <v>19</v>
      </c>
      <c r="CP121" s="187">
        <v>1</v>
      </c>
      <c r="CQ121" s="173">
        <v>0.1130952380952381</v>
      </c>
      <c r="CR121" s="173">
        <v>0.1130952380952381</v>
      </c>
      <c r="CS121" s="173">
        <v>0.1067415730337079</v>
      </c>
      <c r="CT121" s="173">
        <v>0.1067415730337079</v>
      </c>
      <c r="CU121" s="253">
        <v>2791</v>
      </c>
      <c r="CV121" s="220">
        <v>-1</v>
      </c>
      <c r="CW121" s="254">
        <f t="shared" si="7"/>
        <v>0</v>
      </c>
      <c r="CX121" s="15">
        <f t="shared" si="8"/>
        <v>38</v>
      </c>
      <c r="CY121" s="241">
        <f t="shared" si="9"/>
        <v>19</v>
      </c>
      <c r="CZ121" s="241" t="str">
        <f>IFERROR(ROUND(CY121/#REF!,1),"")</f>
        <v/>
      </c>
      <c r="DA121" s="254">
        <f t="shared" si="10"/>
        <v>19</v>
      </c>
      <c r="DB121" s="246">
        <f t="shared" si="11"/>
        <v>1</v>
      </c>
      <c r="DD121" s="15" t="str">
        <f>IFERROR(#REF!-AO121,"")</f>
        <v/>
      </c>
      <c r="DF121" s="266" t="str">
        <f>IFERROR(#REF!-L121,"")</f>
        <v/>
      </c>
      <c r="DG121" s="228" t="e">
        <f>IF(#REF!&gt;AP121,0,1)</f>
        <v>#REF!</v>
      </c>
      <c r="DH121" s="228">
        <f t="shared" si="12"/>
        <v>1</v>
      </c>
      <c r="DI121" s="228">
        <f t="shared" si="13"/>
        <v>1</v>
      </c>
      <c r="DJ121" s="228"/>
      <c r="DK121" s="228"/>
      <c r="DL121" s="228"/>
      <c r="DM121" s="228"/>
      <c r="DN121" s="228"/>
      <c r="DO121" s="228"/>
      <c r="DP121" s="228"/>
      <c r="DQ121" s="228"/>
      <c r="DR121" s="228"/>
      <c r="DS121" s="228"/>
      <c r="DT121" s="228"/>
      <c r="DU121" s="228"/>
      <c r="DV121" s="228"/>
      <c r="DW121" s="228"/>
      <c r="DX121" s="228"/>
      <c r="DY121" s="228"/>
      <c r="DZ121" s="228"/>
      <c r="EA121" s="228"/>
      <c r="EB121" s="228"/>
    </row>
    <row r="122" spans="1:132" s="195" customFormat="1" ht="31.5" customHeight="1" x14ac:dyDescent="0.2">
      <c r="A122" s="191">
        <v>2022</v>
      </c>
      <c r="B122" s="171">
        <v>1</v>
      </c>
      <c r="C122" s="261">
        <v>44566</v>
      </c>
      <c r="D122" s="171">
        <v>384</v>
      </c>
      <c r="E122" s="171">
        <v>556</v>
      </c>
      <c r="F122" s="171">
        <v>6</v>
      </c>
      <c r="G122" s="194" t="s">
        <v>202</v>
      </c>
      <c r="H122" s="241" t="s">
        <v>203</v>
      </c>
      <c r="I122" s="241" t="s">
        <v>169</v>
      </c>
      <c r="J122" s="241">
        <v>1</v>
      </c>
      <c r="K122" s="241">
        <v>6</v>
      </c>
      <c r="L122" s="262">
        <v>1066</v>
      </c>
      <c r="M122" s="263">
        <v>1003</v>
      </c>
      <c r="N122" s="264">
        <v>1141</v>
      </c>
      <c r="O122" s="190">
        <v>1687</v>
      </c>
      <c r="P122" s="190">
        <v>1697</v>
      </c>
      <c r="Q122" s="190">
        <v>1654</v>
      </c>
      <c r="R122" s="190">
        <v>1742</v>
      </c>
      <c r="S122" s="190">
        <v>1799</v>
      </c>
      <c r="T122" s="190">
        <v>1314</v>
      </c>
      <c r="U122" s="190">
        <v>1307</v>
      </c>
      <c r="V122" s="190">
        <v>1310</v>
      </c>
      <c r="W122" s="190">
        <v>1318</v>
      </c>
      <c r="X122" s="190">
        <v>1320</v>
      </c>
      <c r="Y122" s="172">
        <v>147</v>
      </c>
      <c r="Z122" s="172">
        <v>149</v>
      </c>
      <c r="AA122" s="190">
        <v>1860</v>
      </c>
      <c r="AB122" s="190">
        <v>1810</v>
      </c>
      <c r="AC122" s="190">
        <v>1737</v>
      </c>
      <c r="AD122" s="190">
        <v>1798</v>
      </c>
      <c r="AE122" s="190">
        <v>1828</v>
      </c>
      <c r="AF122" s="190">
        <v>1331</v>
      </c>
      <c r="AG122" s="190">
        <v>1327</v>
      </c>
      <c r="AH122" s="190">
        <v>1326</v>
      </c>
      <c r="AI122" s="190">
        <v>1319</v>
      </c>
      <c r="AJ122" s="190">
        <v>1325</v>
      </c>
      <c r="AK122" s="172">
        <v>152</v>
      </c>
      <c r="AL122" s="172">
        <v>157</v>
      </c>
      <c r="AM122" s="265">
        <v>1761.2</v>
      </c>
      <c r="AN122" s="265">
        <v>1319.7</v>
      </c>
      <c r="AO122" s="183">
        <v>21</v>
      </c>
      <c r="AP122" s="184">
        <v>180</v>
      </c>
      <c r="AQ122" s="182">
        <v>23.801652892561979</v>
      </c>
      <c r="AR122" s="182">
        <v>151.25</v>
      </c>
      <c r="AS122" s="182"/>
      <c r="AT122" s="182"/>
      <c r="AU122" s="182"/>
      <c r="AV122" s="182">
        <v>12</v>
      </c>
      <c r="AW122" s="182">
        <v>10</v>
      </c>
      <c r="AX122" s="182">
        <v>8</v>
      </c>
      <c r="AY122" s="182"/>
      <c r="AZ122" s="182"/>
      <c r="BA122" s="182"/>
      <c r="BB122" s="182"/>
      <c r="BC122" s="182"/>
      <c r="BD122" s="182"/>
      <c r="BE122" s="182"/>
      <c r="BF122" s="182"/>
      <c r="BG122" s="182"/>
      <c r="BH122" s="182">
        <v>10</v>
      </c>
      <c r="BI122" s="182">
        <v>10</v>
      </c>
      <c r="BJ122" s="182">
        <v>10</v>
      </c>
      <c r="BK122" s="182"/>
      <c r="BL122" s="182"/>
      <c r="BM122" s="182"/>
      <c r="BN122" s="182"/>
      <c r="BO122" s="182"/>
      <c r="BP122" s="182"/>
      <c r="BQ122" s="228" t="s">
        <v>185</v>
      </c>
      <c r="BR122" s="228" t="s">
        <v>186</v>
      </c>
      <c r="BS122" s="228" t="s">
        <v>204</v>
      </c>
      <c r="BT122" s="228" t="s">
        <v>188</v>
      </c>
      <c r="BU122" s="228">
        <v>1</v>
      </c>
      <c r="BV122" s="228" t="s">
        <v>205</v>
      </c>
      <c r="BW122" s="228" t="s">
        <v>173</v>
      </c>
      <c r="BX122" s="186">
        <v>0</v>
      </c>
      <c r="BY122" s="182">
        <v>30</v>
      </c>
      <c r="BZ122" s="182">
        <v>5</v>
      </c>
      <c r="CA122" s="182">
        <v>5</v>
      </c>
      <c r="CB122" s="182">
        <v>30</v>
      </c>
      <c r="CC122" s="182">
        <v>5</v>
      </c>
      <c r="CD122" s="182">
        <v>5</v>
      </c>
      <c r="CE122" s="228">
        <v>3</v>
      </c>
      <c r="CF122" s="228">
        <v>3</v>
      </c>
      <c r="CG122" s="113">
        <v>3</v>
      </c>
      <c r="CH122" s="113">
        <v>0</v>
      </c>
      <c r="CI122" s="113">
        <v>0</v>
      </c>
      <c r="CJ122" s="113">
        <v>0</v>
      </c>
      <c r="CK122" s="113">
        <v>0</v>
      </c>
      <c r="CL122" s="113">
        <v>0</v>
      </c>
      <c r="CM122" s="113">
        <v>0</v>
      </c>
      <c r="CN122" s="185">
        <v>10</v>
      </c>
      <c r="CO122" s="181">
        <v>10</v>
      </c>
      <c r="CP122" s="187">
        <v>1</v>
      </c>
      <c r="CQ122" s="173">
        <v>9.3808630393996256E-3</v>
      </c>
      <c r="CR122" s="173">
        <v>9.3808630393996256E-3</v>
      </c>
      <c r="CS122" s="173">
        <v>7.5774797302417211E-3</v>
      </c>
      <c r="CT122" s="173">
        <v>7.5774797302417211E-3</v>
      </c>
      <c r="CU122" s="253">
        <v>2791</v>
      </c>
      <c r="CV122" s="220">
        <v>-1</v>
      </c>
      <c r="CW122" s="254">
        <f t="shared" si="7"/>
        <v>0</v>
      </c>
      <c r="CX122" s="15">
        <f t="shared" si="8"/>
        <v>60</v>
      </c>
      <c r="CY122" s="241">
        <f t="shared" si="9"/>
        <v>10</v>
      </c>
      <c r="CZ122" s="241" t="str">
        <f>IFERROR(ROUND(CY122/#REF!,1),"")</f>
        <v/>
      </c>
      <c r="DA122" s="254">
        <f t="shared" si="10"/>
        <v>10</v>
      </c>
      <c r="DB122" s="246">
        <f t="shared" si="11"/>
        <v>1</v>
      </c>
      <c r="DD122" s="15" t="str">
        <f>IFERROR(#REF!-AO122,"")</f>
        <v/>
      </c>
      <c r="DF122" s="266" t="str">
        <f>IFERROR(#REF!-L122,"")</f>
        <v/>
      </c>
      <c r="DG122" s="228" t="e">
        <f>IF(#REF!&gt;AP122,0,1)</f>
        <v>#REF!</v>
      </c>
      <c r="DH122" s="228">
        <f t="shared" si="12"/>
        <v>1</v>
      </c>
      <c r="DI122" s="228">
        <f t="shared" si="13"/>
        <v>0</v>
      </c>
      <c r="DJ122" s="228"/>
      <c r="DK122" s="228"/>
      <c r="DL122" s="228"/>
      <c r="DM122" s="228"/>
      <c r="DN122" s="228"/>
      <c r="DO122" s="228"/>
      <c r="DP122" s="228"/>
      <c r="DQ122" s="228"/>
      <c r="DR122" s="228"/>
      <c r="DS122" s="228"/>
      <c r="DT122" s="228"/>
      <c r="DU122" s="228"/>
      <c r="DV122" s="228"/>
      <c r="DW122" s="228"/>
      <c r="DX122" s="228"/>
      <c r="DY122" s="228"/>
      <c r="DZ122" s="228"/>
      <c r="EA122" s="228"/>
      <c r="EB122" s="228"/>
    </row>
    <row r="123" spans="1:132" s="195" customFormat="1" ht="31.5" customHeight="1" x14ac:dyDescent="0.2">
      <c r="A123" s="191">
        <v>2022</v>
      </c>
      <c r="B123" s="171">
        <v>1</v>
      </c>
      <c r="C123" s="261">
        <v>44566</v>
      </c>
      <c r="D123" s="171">
        <v>384</v>
      </c>
      <c r="E123" s="171">
        <v>557</v>
      </c>
      <c r="F123" s="171">
        <v>6</v>
      </c>
      <c r="G123" s="194" t="s">
        <v>206</v>
      </c>
      <c r="H123" s="241" t="s">
        <v>207</v>
      </c>
      <c r="I123" s="241" t="s">
        <v>169</v>
      </c>
      <c r="J123" s="241">
        <v>1</v>
      </c>
      <c r="K123" s="241">
        <v>6</v>
      </c>
      <c r="L123" s="262">
        <v>182</v>
      </c>
      <c r="M123" s="263">
        <v>171</v>
      </c>
      <c r="N123" s="264">
        <v>194</v>
      </c>
      <c r="O123" s="190"/>
      <c r="P123" s="190"/>
      <c r="Q123" s="190"/>
      <c r="R123" s="190"/>
      <c r="S123" s="190"/>
      <c r="T123" s="190"/>
      <c r="U123" s="190"/>
      <c r="V123" s="190"/>
      <c r="W123" s="190"/>
      <c r="X123" s="190"/>
      <c r="Y123" s="172">
        <v>147</v>
      </c>
      <c r="Z123" s="172">
        <v>149</v>
      </c>
      <c r="AA123" s="190"/>
      <c r="AB123" s="190"/>
      <c r="AC123" s="190"/>
      <c r="AD123" s="190"/>
      <c r="AE123" s="190"/>
      <c r="AF123" s="190"/>
      <c r="AG123" s="190"/>
      <c r="AH123" s="190"/>
      <c r="AI123" s="190"/>
      <c r="AJ123" s="190"/>
      <c r="AK123" s="172">
        <v>152</v>
      </c>
      <c r="AL123" s="172">
        <v>157</v>
      </c>
      <c r="AM123" s="265"/>
      <c r="AN123" s="265"/>
      <c r="AO123" s="183">
        <v>21</v>
      </c>
      <c r="AP123" s="184">
        <v>180</v>
      </c>
      <c r="AQ123" s="182">
        <v>23.801652892561979</v>
      </c>
      <c r="AR123" s="182">
        <v>151.25</v>
      </c>
      <c r="AS123" s="182"/>
      <c r="AT123" s="182"/>
      <c r="AU123" s="182"/>
      <c r="AV123" s="182"/>
      <c r="AW123" s="182"/>
      <c r="AX123" s="182"/>
      <c r="AY123" s="182"/>
      <c r="AZ123" s="182"/>
      <c r="BA123" s="182"/>
      <c r="BB123" s="182"/>
      <c r="BC123" s="182"/>
      <c r="BD123" s="182"/>
      <c r="BE123" s="182"/>
      <c r="BF123" s="182"/>
      <c r="BG123" s="182"/>
      <c r="BH123" s="182"/>
      <c r="BI123" s="182"/>
      <c r="BJ123" s="182"/>
      <c r="BK123" s="182"/>
      <c r="BL123" s="182"/>
      <c r="BM123" s="182"/>
      <c r="BN123" s="182"/>
      <c r="BO123" s="182"/>
      <c r="BP123" s="182"/>
      <c r="BQ123" s="228" t="s">
        <v>185</v>
      </c>
      <c r="BR123" s="228" t="s">
        <v>186</v>
      </c>
      <c r="BS123" s="228" t="s">
        <v>208</v>
      </c>
      <c r="BT123" s="228" t="s">
        <v>209</v>
      </c>
      <c r="BU123" s="228">
        <v>1</v>
      </c>
      <c r="BV123" s="228" t="s">
        <v>205</v>
      </c>
      <c r="BW123" s="228" t="s">
        <v>173</v>
      </c>
      <c r="BX123" s="186">
        <v>0</v>
      </c>
      <c r="BY123" s="182">
        <v>0</v>
      </c>
      <c r="BZ123" s="182">
        <v>0</v>
      </c>
      <c r="CA123" s="182">
        <v>0</v>
      </c>
      <c r="CB123" s="182">
        <v>0</v>
      </c>
      <c r="CC123" s="182">
        <v>0</v>
      </c>
      <c r="CD123" s="182">
        <v>0</v>
      </c>
      <c r="CE123" s="228">
        <v>0</v>
      </c>
      <c r="CF123" s="228">
        <v>0</v>
      </c>
      <c r="CG123" s="113">
        <v>0</v>
      </c>
      <c r="CH123" s="113">
        <v>0</v>
      </c>
      <c r="CI123" s="113">
        <v>0</v>
      </c>
      <c r="CJ123" s="113">
        <v>0</v>
      </c>
      <c r="CK123" s="113">
        <v>0</v>
      </c>
      <c r="CL123" s="113">
        <v>0</v>
      </c>
      <c r="CM123" s="113">
        <v>0</v>
      </c>
      <c r="CN123" s="185">
        <v>0</v>
      </c>
      <c r="CO123" s="181">
        <v>0</v>
      </c>
      <c r="CP123" s="187"/>
      <c r="CQ123" s="173">
        <v>0</v>
      </c>
      <c r="CR123" s="173">
        <v>0</v>
      </c>
      <c r="CS123" s="173"/>
      <c r="CT123" s="173"/>
      <c r="CU123" s="253">
        <v>2791</v>
      </c>
      <c r="CV123" s="220"/>
      <c r="CW123" s="254">
        <f t="shared" si="7"/>
        <v>0</v>
      </c>
      <c r="CX123" s="15">
        <f t="shared" si="8"/>
        <v>0</v>
      </c>
      <c r="CY123" s="241">
        <f t="shared" si="9"/>
        <v>0</v>
      </c>
      <c r="CZ123" s="241" t="str">
        <f>IFERROR(ROUND(CY123/#REF!,1),"")</f>
        <v/>
      </c>
      <c r="DA123" s="254">
        <f t="shared" si="10"/>
        <v>0</v>
      </c>
      <c r="DB123" s="246" t="str">
        <f t="shared" si="11"/>
        <v/>
      </c>
      <c r="DD123" s="15" t="str">
        <f>IFERROR(#REF!-AO123,"")</f>
        <v/>
      </c>
      <c r="DF123" s="266" t="str">
        <f>IFERROR(#REF!-L123,"")</f>
        <v/>
      </c>
      <c r="DG123" s="228" t="e">
        <f>IF(#REF!&gt;AP123,0,1)</f>
        <v>#REF!</v>
      </c>
      <c r="DH123" s="228">
        <f t="shared" si="12"/>
        <v>0</v>
      </c>
      <c r="DI123" s="228">
        <f t="shared" si="13"/>
        <v>1</v>
      </c>
      <c r="DJ123" s="228"/>
      <c r="DK123" s="228"/>
      <c r="DL123" s="228"/>
      <c r="DM123" s="228"/>
      <c r="DN123" s="228"/>
      <c r="DO123" s="228"/>
      <c r="DP123" s="228"/>
      <c r="DQ123" s="228"/>
      <c r="DR123" s="228"/>
      <c r="DS123" s="228"/>
      <c r="DT123" s="228"/>
      <c r="DU123" s="228"/>
      <c r="DV123" s="228"/>
      <c r="DW123" s="228"/>
      <c r="DX123" s="228"/>
      <c r="DY123" s="228"/>
      <c r="DZ123" s="228"/>
      <c r="EA123" s="228"/>
      <c r="EB123" s="228"/>
    </row>
    <row r="124" spans="1:132" s="195" customFormat="1" ht="31.5" customHeight="1" x14ac:dyDescent="0.2">
      <c r="A124" s="191">
        <v>2022</v>
      </c>
      <c r="B124" s="171">
        <v>1</v>
      </c>
      <c r="C124" s="261">
        <v>44566</v>
      </c>
      <c r="D124" s="171">
        <v>434</v>
      </c>
      <c r="E124" s="171">
        <v>751</v>
      </c>
      <c r="F124" s="171">
        <v>6</v>
      </c>
      <c r="G124" s="194" t="s">
        <v>210</v>
      </c>
      <c r="H124" s="241" t="s">
        <v>211</v>
      </c>
      <c r="I124" s="241" t="s">
        <v>169</v>
      </c>
      <c r="J124" s="241">
        <v>1</v>
      </c>
      <c r="K124" s="241">
        <v>4</v>
      </c>
      <c r="L124" s="262">
        <v>1009</v>
      </c>
      <c r="M124" s="263">
        <v>949</v>
      </c>
      <c r="N124" s="264">
        <v>1080</v>
      </c>
      <c r="O124" s="190"/>
      <c r="P124" s="190"/>
      <c r="Q124" s="190"/>
      <c r="R124" s="190"/>
      <c r="S124" s="190"/>
      <c r="T124" s="190"/>
      <c r="U124" s="190"/>
      <c r="V124" s="190"/>
      <c r="W124" s="190"/>
      <c r="X124" s="190"/>
      <c r="Y124" s="172"/>
      <c r="Z124" s="172"/>
      <c r="AA124" s="190"/>
      <c r="AB124" s="190"/>
      <c r="AC124" s="190"/>
      <c r="AD124" s="190"/>
      <c r="AE124" s="190"/>
      <c r="AF124" s="190"/>
      <c r="AG124" s="190"/>
      <c r="AH124" s="190"/>
      <c r="AI124" s="190"/>
      <c r="AJ124" s="190"/>
      <c r="AK124" s="172"/>
      <c r="AL124" s="172"/>
      <c r="AM124" s="265"/>
      <c r="AN124" s="265"/>
      <c r="AO124" s="183">
        <v>20</v>
      </c>
      <c r="AP124" s="184">
        <v>180</v>
      </c>
      <c r="AQ124" s="182"/>
      <c r="AR124" s="182"/>
      <c r="AS124" s="182"/>
      <c r="AT124" s="182"/>
      <c r="AU124" s="182"/>
      <c r="AV124" s="182"/>
      <c r="AW124" s="182"/>
      <c r="AX124" s="182"/>
      <c r="AY124" s="182"/>
      <c r="AZ124" s="182"/>
      <c r="BA124" s="182"/>
      <c r="BB124" s="182"/>
      <c r="BC124" s="182"/>
      <c r="BD124" s="182"/>
      <c r="BE124" s="182"/>
      <c r="BF124" s="182"/>
      <c r="BG124" s="182"/>
      <c r="BH124" s="182"/>
      <c r="BI124" s="182"/>
      <c r="BJ124" s="182"/>
      <c r="BK124" s="182"/>
      <c r="BL124" s="182"/>
      <c r="BM124" s="182"/>
      <c r="BN124" s="182"/>
      <c r="BO124" s="182"/>
      <c r="BP124" s="182"/>
      <c r="BQ124" s="228" t="s">
        <v>185</v>
      </c>
      <c r="BR124" s="228" t="s">
        <v>186</v>
      </c>
      <c r="BS124" s="228" t="s">
        <v>212</v>
      </c>
      <c r="BT124" s="228" t="s">
        <v>188</v>
      </c>
      <c r="BU124" s="228">
        <v>1</v>
      </c>
      <c r="BV124" s="228" t="s">
        <v>213</v>
      </c>
      <c r="BW124" s="228" t="s">
        <v>173</v>
      </c>
      <c r="BX124" s="186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228">
        <v>0</v>
      </c>
      <c r="CF124" s="228">
        <v>0</v>
      </c>
      <c r="CG124" s="113">
        <v>0</v>
      </c>
      <c r="CH124" s="113">
        <v>0</v>
      </c>
      <c r="CI124" s="113">
        <v>0</v>
      </c>
      <c r="CJ124" s="113">
        <v>0</v>
      </c>
      <c r="CK124" s="113">
        <v>0</v>
      </c>
      <c r="CL124" s="113">
        <v>0</v>
      </c>
      <c r="CM124" s="113">
        <v>0</v>
      </c>
      <c r="CN124" s="185">
        <v>0</v>
      </c>
      <c r="CO124" s="181">
        <v>0</v>
      </c>
      <c r="CP124" s="187"/>
      <c r="CQ124" s="173">
        <v>0</v>
      </c>
      <c r="CR124" s="173">
        <v>0</v>
      </c>
      <c r="CS124" s="173"/>
      <c r="CT124" s="173"/>
      <c r="CU124" s="253">
        <v>2791</v>
      </c>
      <c r="CV124" s="220"/>
      <c r="CW124" s="254">
        <f t="shared" si="7"/>
        <v>0</v>
      </c>
      <c r="CX124" s="15">
        <f t="shared" si="8"/>
        <v>0</v>
      </c>
      <c r="CY124" s="241">
        <f t="shared" si="9"/>
        <v>0</v>
      </c>
      <c r="CZ124" s="241" t="str">
        <f>IFERROR(ROUND(CY124/#REF!,1),"")</f>
        <v/>
      </c>
      <c r="DA124" s="254">
        <f t="shared" si="10"/>
        <v>0</v>
      </c>
      <c r="DB124" s="246" t="str">
        <f t="shared" si="11"/>
        <v/>
      </c>
      <c r="DD124" s="15" t="str">
        <f>IFERROR(#REF!-AO124,"")</f>
        <v/>
      </c>
      <c r="DF124" s="266" t="str">
        <f>IFERROR(#REF!-L124,"")</f>
        <v/>
      </c>
      <c r="DG124" s="228" t="e">
        <f>IF(#REF!&gt;AP124,0,1)</f>
        <v>#REF!</v>
      </c>
      <c r="DH124" s="228">
        <f t="shared" si="12"/>
        <v>0</v>
      </c>
      <c r="DI124" s="228">
        <f t="shared" si="13"/>
        <v>1</v>
      </c>
      <c r="DJ124" s="228"/>
      <c r="DK124" s="228"/>
      <c r="DL124" s="228"/>
      <c r="DM124" s="228"/>
      <c r="DN124" s="228"/>
      <c r="DO124" s="228"/>
      <c r="DP124" s="228"/>
      <c r="DQ124" s="228"/>
      <c r="DR124" s="228"/>
      <c r="DS124" s="228"/>
      <c r="DT124" s="228"/>
      <c r="DU124" s="228"/>
      <c r="DV124" s="228"/>
      <c r="DW124" s="228"/>
      <c r="DX124" s="228"/>
      <c r="DY124" s="228"/>
      <c r="DZ124" s="228"/>
      <c r="EA124" s="228"/>
      <c r="EB124" s="228"/>
    </row>
    <row r="125" spans="1:132" s="195" customFormat="1" ht="31.5" customHeight="1" x14ac:dyDescent="0.2">
      <c r="A125" s="191">
        <v>2022</v>
      </c>
      <c r="B125" s="171">
        <v>1</v>
      </c>
      <c r="C125" s="261">
        <v>44566</v>
      </c>
      <c r="D125" s="171">
        <v>434</v>
      </c>
      <c r="E125" s="171">
        <v>752</v>
      </c>
      <c r="F125" s="171">
        <v>6</v>
      </c>
      <c r="G125" s="194"/>
      <c r="H125" s="241"/>
      <c r="I125" s="241"/>
      <c r="J125" s="241"/>
      <c r="K125" s="241"/>
      <c r="L125" s="262">
        <v>0</v>
      </c>
      <c r="M125" s="263">
        <v>0</v>
      </c>
      <c r="N125" s="264">
        <v>0</v>
      </c>
      <c r="O125" s="190"/>
      <c r="P125" s="190"/>
      <c r="Q125" s="190"/>
      <c r="R125" s="190"/>
      <c r="S125" s="190"/>
      <c r="T125" s="190"/>
      <c r="U125" s="190"/>
      <c r="V125" s="190"/>
      <c r="W125" s="190"/>
      <c r="X125" s="190"/>
      <c r="Y125" s="172"/>
      <c r="Z125" s="172"/>
      <c r="AA125" s="190"/>
      <c r="AB125" s="190"/>
      <c r="AC125" s="190"/>
      <c r="AD125" s="190"/>
      <c r="AE125" s="190"/>
      <c r="AF125" s="190"/>
      <c r="AG125" s="190"/>
      <c r="AH125" s="190"/>
      <c r="AI125" s="190"/>
      <c r="AJ125" s="190"/>
      <c r="AK125" s="172"/>
      <c r="AL125" s="172"/>
      <c r="AM125" s="265"/>
      <c r="AN125" s="265"/>
      <c r="AO125" s="183">
        <v>0</v>
      </c>
      <c r="AP125" s="184"/>
      <c r="AQ125" s="182"/>
      <c r="AR125" s="182"/>
      <c r="AS125" s="182"/>
      <c r="AT125" s="182"/>
      <c r="AU125" s="182"/>
      <c r="AV125" s="182"/>
      <c r="AW125" s="182"/>
      <c r="AX125" s="182"/>
      <c r="AY125" s="182"/>
      <c r="AZ125" s="182"/>
      <c r="BA125" s="182"/>
      <c r="BB125" s="182"/>
      <c r="BC125" s="182"/>
      <c r="BD125" s="182"/>
      <c r="BE125" s="182"/>
      <c r="BF125" s="182"/>
      <c r="BG125" s="182"/>
      <c r="BH125" s="182"/>
      <c r="BI125" s="182"/>
      <c r="BJ125" s="182"/>
      <c r="BK125" s="182"/>
      <c r="BL125" s="182"/>
      <c r="BM125" s="182"/>
      <c r="BN125" s="182"/>
      <c r="BO125" s="182"/>
      <c r="BP125" s="182"/>
      <c r="BQ125" s="228"/>
      <c r="BR125" s="228"/>
      <c r="BS125" s="228"/>
      <c r="BT125" s="228"/>
      <c r="BU125" s="228">
        <v>1</v>
      </c>
      <c r="BV125" s="228"/>
      <c r="BW125" s="228" t="s">
        <v>173</v>
      </c>
      <c r="BX125" s="186">
        <v>0</v>
      </c>
      <c r="BY125" s="182">
        <v>0</v>
      </c>
      <c r="BZ125" s="182"/>
      <c r="CA125" s="182">
        <v>0</v>
      </c>
      <c r="CB125" s="182">
        <v>0</v>
      </c>
      <c r="CC125" s="182"/>
      <c r="CD125" s="182">
        <v>0</v>
      </c>
      <c r="CE125" s="228">
        <v>0</v>
      </c>
      <c r="CF125" s="228">
        <v>0</v>
      </c>
      <c r="CG125" s="113">
        <v>0</v>
      </c>
      <c r="CH125" s="113">
        <v>0</v>
      </c>
      <c r="CI125" s="113">
        <v>0</v>
      </c>
      <c r="CJ125" s="113">
        <v>0</v>
      </c>
      <c r="CK125" s="113">
        <v>0</v>
      </c>
      <c r="CL125" s="113">
        <v>0</v>
      </c>
      <c r="CM125" s="113">
        <v>0</v>
      </c>
      <c r="CN125" s="185">
        <v>0</v>
      </c>
      <c r="CO125" s="181">
        <v>0</v>
      </c>
      <c r="CP125" s="187"/>
      <c r="CQ125" s="173"/>
      <c r="CR125" s="173"/>
      <c r="CS125" s="173"/>
      <c r="CT125" s="173"/>
      <c r="CU125" s="253">
        <v>2791</v>
      </c>
      <c r="CV125" s="220"/>
      <c r="CW125" s="254">
        <f t="shared" si="7"/>
        <v>0</v>
      </c>
      <c r="CX125" s="15">
        <f t="shared" si="8"/>
        <v>0</v>
      </c>
      <c r="CY125" s="241" t="str">
        <f t="shared" si="9"/>
        <v/>
      </c>
      <c r="CZ125" s="241" t="str">
        <f>IFERROR(ROUND(CY125/#REF!,1),"")</f>
        <v/>
      </c>
      <c r="DA125" s="254" t="str">
        <f t="shared" si="10"/>
        <v/>
      </c>
      <c r="DB125" s="246" t="str">
        <f t="shared" si="11"/>
        <v/>
      </c>
      <c r="DD125" s="15" t="str">
        <f>IFERROR(#REF!-AO125,"")</f>
        <v/>
      </c>
      <c r="DF125" s="266" t="str">
        <f>IFERROR(#REF!-L125,"")</f>
        <v/>
      </c>
      <c r="DG125" s="228" t="e">
        <f>IF(#REF!&gt;AP125,0,1)</f>
        <v>#REF!</v>
      </c>
      <c r="DH125" s="228">
        <f t="shared" si="12"/>
        <v>1</v>
      </c>
      <c r="DI125" s="228">
        <f t="shared" si="13"/>
        <v>1</v>
      </c>
      <c r="DJ125" s="228"/>
      <c r="DK125" s="228"/>
      <c r="DL125" s="228"/>
      <c r="DM125" s="228"/>
      <c r="DN125" s="228"/>
      <c r="DO125" s="228"/>
      <c r="DP125" s="228"/>
      <c r="DQ125" s="228"/>
      <c r="DR125" s="228"/>
      <c r="DS125" s="228"/>
      <c r="DT125" s="228"/>
      <c r="DU125" s="228"/>
      <c r="DV125" s="228"/>
      <c r="DW125" s="228"/>
      <c r="DX125" s="228"/>
      <c r="DY125" s="228"/>
      <c r="DZ125" s="228"/>
      <c r="EA125" s="228"/>
      <c r="EB125" s="228"/>
    </row>
    <row r="126" spans="1:132" s="195" customFormat="1" ht="31.5" customHeight="1" x14ac:dyDescent="0.2">
      <c r="A126" s="191">
        <v>2022</v>
      </c>
      <c r="B126" s="171">
        <v>1</v>
      </c>
      <c r="C126" s="261">
        <v>44566</v>
      </c>
      <c r="D126" s="171">
        <v>125</v>
      </c>
      <c r="E126" s="171">
        <v>691</v>
      </c>
      <c r="F126" s="171">
        <v>7</v>
      </c>
      <c r="G126" s="194" t="s">
        <v>254</v>
      </c>
      <c r="H126" s="241" t="s">
        <v>255</v>
      </c>
      <c r="I126" s="241" t="s">
        <v>169</v>
      </c>
      <c r="J126" s="241">
        <v>4</v>
      </c>
      <c r="K126" s="241">
        <v>4</v>
      </c>
      <c r="L126" s="262">
        <v>194</v>
      </c>
      <c r="M126" s="263">
        <v>174</v>
      </c>
      <c r="N126" s="264">
        <v>213</v>
      </c>
      <c r="O126" s="190">
        <v>245</v>
      </c>
      <c r="P126" s="190"/>
      <c r="Q126" s="190"/>
      <c r="R126" s="190"/>
      <c r="S126" s="190"/>
      <c r="T126" s="190">
        <v>203</v>
      </c>
      <c r="U126" s="190"/>
      <c r="V126" s="190"/>
      <c r="W126" s="190"/>
      <c r="X126" s="190"/>
      <c r="Y126" s="172"/>
      <c r="Z126" s="172"/>
      <c r="AA126" s="190"/>
      <c r="AB126" s="190"/>
      <c r="AC126" s="190"/>
      <c r="AD126" s="190"/>
      <c r="AE126" s="190"/>
      <c r="AF126" s="190"/>
      <c r="AG126" s="190"/>
      <c r="AH126" s="190"/>
      <c r="AI126" s="190"/>
      <c r="AJ126" s="190"/>
      <c r="AK126" s="172"/>
      <c r="AL126" s="172"/>
      <c r="AM126" s="265">
        <v>245</v>
      </c>
      <c r="AN126" s="265">
        <v>203</v>
      </c>
      <c r="AO126" s="183">
        <v>120</v>
      </c>
      <c r="AP126" s="184">
        <v>120</v>
      </c>
      <c r="AQ126" s="182"/>
      <c r="AR126" s="182"/>
      <c r="AS126" s="182"/>
      <c r="AT126" s="182"/>
      <c r="AU126" s="182"/>
      <c r="AV126" s="182">
        <v>3</v>
      </c>
      <c r="AW126" s="182">
        <v>3</v>
      </c>
      <c r="AX126" s="182"/>
      <c r="AY126" s="182"/>
      <c r="AZ126" s="182"/>
      <c r="BA126" s="182"/>
      <c r="BB126" s="182"/>
      <c r="BC126" s="182"/>
      <c r="BD126" s="182"/>
      <c r="BE126" s="182"/>
      <c r="BF126" s="182"/>
      <c r="BG126" s="182"/>
      <c r="BH126" s="182"/>
      <c r="BI126" s="182"/>
      <c r="BJ126" s="182"/>
      <c r="BK126" s="182"/>
      <c r="BL126" s="182"/>
      <c r="BM126" s="182"/>
      <c r="BN126" s="182"/>
      <c r="BO126" s="182"/>
      <c r="BP126" s="182"/>
      <c r="BQ126" s="228" t="s">
        <v>256</v>
      </c>
      <c r="BR126" s="228" t="s">
        <v>257</v>
      </c>
      <c r="BS126" s="228"/>
      <c r="BT126" s="228"/>
      <c r="BU126" s="228">
        <v>1</v>
      </c>
      <c r="BV126" s="228" t="s">
        <v>258</v>
      </c>
      <c r="BW126" s="228" t="s">
        <v>173</v>
      </c>
      <c r="BX126" s="186">
        <v>0</v>
      </c>
      <c r="BY126" s="182">
        <v>6</v>
      </c>
      <c r="BZ126" s="182">
        <v>1.5</v>
      </c>
      <c r="CA126" s="182">
        <v>1</v>
      </c>
      <c r="CB126" s="182">
        <v>0</v>
      </c>
      <c r="CC126" s="182">
        <v>0</v>
      </c>
      <c r="CD126" s="182">
        <v>0</v>
      </c>
      <c r="CE126" s="228">
        <v>0</v>
      </c>
      <c r="CF126" s="228">
        <v>0</v>
      </c>
      <c r="CG126" s="113">
        <v>0</v>
      </c>
      <c r="CH126" s="113">
        <v>0</v>
      </c>
      <c r="CI126" s="113">
        <v>0</v>
      </c>
      <c r="CJ126" s="113">
        <v>0</v>
      </c>
      <c r="CK126" s="113">
        <v>0</v>
      </c>
      <c r="CL126" s="113">
        <v>0</v>
      </c>
      <c r="CM126" s="113">
        <v>0</v>
      </c>
      <c r="CN126" s="185">
        <v>1.5</v>
      </c>
      <c r="CO126" s="181">
        <v>1</v>
      </c>
      <c r="CP126" s="187">
        <v>1.5</v>
      </c>
      <c r="CQ126" s="173">
        <v>7.7319587628865982E-3</v>
      </c>
      <c r="CR126" s="173">
        <v>5.1546391752577319E-3</v>
      </c>
      <c r="CS126" s="173">
        <v>7.3891625615763543E-3</v>
      </c>
      <c r="CT126" s="173">
        <v>4.9261083743842374E-3</v>
      </c>
      <c r="CU126" s="253">
        <v>2791</v>
      </c>
      <c r="CV126" s="220">
        <v>-1</v>
      </c>
      <c r="CW126" s="254">
        <f t="shared" si="7"/>
        <v>0</v>
      </c>
      <c r="CX126" s="15">
        <f t="shared" si="8"/>
        <v>6</v>
      </c>
      <c r="CY126" s="241">
        <f t="shared" si="9"/>
        <v>2</v>
      </c>
      <c r="CZ126" s="241" t="str">
        <f>IFERROR(ROUND(CY126/#REF!,1),"")</f>
        <v/>
      </c>
      <c r="DA126" s="254">
        <f t="shared" si="10"/>
        <v>2</v>
      </c>
      <c r="DB126" s="246">
        <f t="shared" si="11"/>
        <v>1</v>
      </c>
      <c r="DD126" s="15" t="str">
        <f>IFERROR(#REF!-AO126,"")</f>
        <v/>
      </c>
      <c r="DF126" s="266" t="str">
        <f>IFERROR(#REF!-L126,"")</f>
        <v/>
      </c>
      <c r="DG126" s="228" t="e">
        <f>IF(#REF!&gt;AP126,0,1)</f>
        <v>#REF!</v>
      </c>
      <c r="DH126" s="228">
        <f t="shared" si="12"/>
        <v>1</v>
      </c>
      <c r="DI126" s="228">
        <f t="shared" si="13"/>
        <v>1</v>
      </c>
      <c r="DJ126" s="228"/>
      <c r="DK126" s="228"/>
      <c r="DL126" s="228"/>
      <c r="DM126" s="228"/>
      <c r="DN126" s="228"/>
      <c r="DO126" s="228"/>
      <c r="DP126" s="228"/>
      <c r="DQ126" s="228"/>
      <c r="DR126" s="228"/>
      <c r="DS126" s="228"/>
      <c r="DT126" s="228"/>
      <c r="DU126" s="228"/>
      <c r="DV126" s="228"/>
      <c r="DW126" s="228"/>
      <c r="DX126" s="228"/>
      <c r="DY126" s="228"/>
      <c r="DZ126" s="228"/>
      <c r="EA126" s="228"/>
      <c r="EB126" s="228"/>
    </row>
    <row r="127" spans="1:132" s="195" customFormat="1" ht="31.5" customHeight="1" x14ac:dyDescent="0.2">
      <c r="A127" s="191">
        <v>2022</v>
      </c>
      <c r="B127" s="171">
        <v>1</v>
      </c>
      <c r="C127" s="261">
        <v>44566</v>
      </c>
      <c r="D127" s="171">
        <v>376</v>
      </c>
      <c r="E127" s="171">
        <v>438</v>
      </c>
      <c r="F127" s="171">
        <v>7</v>
      </c>
      <c r="G127" s="194" t="s">
        <v>216</v>
      </c>
      <c r="H127" s="241" t="s">
        <v>217</v>
      </c>
      <c r="I127" s="241" t="s">
        <v>169</v>
      </c>
      <c r="J127" s="241">
        <v>3</v>
      </c>
      <c r="K127" s="241">
        <v>2</v>
      </c>
      <c r="L127" s="262">
        <v>335</v>
      </c>
      <c r="M127" s="263">
        <v>315</v>
      </c>
      <c r="N127" s="264">
        <v>358</v>
      </c>
      <c r="O127" s="190"/>
      <c r="P127" s="190"/>
      <c r="Q127" s="190"/>
      <c r="R127" s="190"/>
      <c r="S127" s="190"/>
      <c r="T127" s="190"/>
      <c r="U127" s="190"/>
      <c r="V127" s="190"/>
      <c r="W127" s="190"/>
      <c r="X127" s="190"/>
      <c r="Y127" s="172"/>
      <c r="Z127" s="172"/>
      <c r="AA127" s="190"/>
      <c r="AB127" s="190"/>
      <c r="AC127" s="190"/>
      <c r="AD127" s="190"/>
      <c r="AE127" s="190"/>
      <c r="AF127" s="190"/>
      <c r="AG127" s="190"/>
      <c r="AH127" s="190"/>
      <c r="AI127" s="190"/>
      <c r="AJ127" s="190"/>
      <c r="AK127" s="172"/>
      <c r="AL127" s="172"/>
      <c r="AM127" s="265"/>
      <c r="AN127" s="265"/>
      <c r="AO127" s="183">
        <v>75</v>
      </c>
      <c r="AP127" s="184">
        <v>144</v>
      </c>
      <c r="AQ127" s="182"/>
      <c r="AR127" s="182"/>
      <c r="AS127" s="182"/>
      <c r="AT127" s="182"/>
      <c r="AU127" s="182"/>
      <c r="AV127" s="182"/>
      <c r="AW127" s="182"/>
      <c r="AX127" s="182"/>
      <c r="AY127" s="182"/>
      <c r="AZ127" s="182"/>
      <c r="BA127" s="182"/>
      <c r="BB127" s="182"/>
      <c r="BC127" s="182"/>
      <c r="BD127" s="182"/>
      <c r="BE127" s="182"/>
      <c r="BF127" s="182"/>
      <c r="BG127" s="182"/>
      <c r="BH127" s="182"/>
      <c r="BI127" s="182"/>
      <c r="BJ127" s="182"/>
      <c r="BK127" s="182"/>
      <c r="BL127" s="182"/>
      <c r="BM127" s="182"/>
      <c r="BN127" s="182"/>
      <c r="BO127" s="182"/>
      <c r="BP127" s="182"/>
      <c r="BQ127" s="228" t="s">
        <v>185</v>
      </c>
      <c r="BR127" s="228" t="s">
        <v>186</v>
      </c>
      <c r="BS127" s="228" t="s">
        <v>218</v>
      </c>
      <c r="BT127" s="228" t="s">
        <v>188</v>
      </c>
      <c r="BU127" s="228">
        <v>1</v>
      </c>
      <c r="BV127" s="228" t="s">
        <v>219</v>
      </c>
      <c r="BW127" s="228" t="s">
        <v>173</v>
      </c>
      <c r="BX127" s="186">
        <v>0</v>
      </c>
      <c r="BY127" s="182">
        <v>0</v>
      </c>
      <c r="BZ127" s="182">
        <v>0</v>
      </c>
      <c r="CA127" s="182">
        <v>0</v>
      </c>
      <c r="CB127" s="182">
        <v>0</v>
      </c>
      <c r="CC127" s="182">
        <v>0</v>
      </c>
      <c r="CD127" s="182">
        <v>0</v>
      </c>
      <c r="CE127" s="228">
        <v>0</v>
      </c>
      <c r="CF127" s="228">
        <v>0</v>
      </c>
      <c r="CG127" s="113">
        <v>0</v>
      </c>
      <c r="CH127" s="113">
        <v>0</v>
      </c>
      <c r="CI127" s="113">
        <v>0</v>
      </c>
      <c r="CJ127" s="113">
        <v>0</v>
      </c>
      <c r="CK127" s="113">
        <v>0</v>
      </c>
      <c r="CL127" s="113">
        <v>0</v>
      </c>
      <c r="CM127" s="113">
        <v>0</v>
      </c>
      <c r="CN127" s="185">
        <v>0</v>
      </c>
      <c r="CO127" s="181">
        <v>0</v>
      </c>
      <c r="CP127" s="187"/>
      <c r="CQ127" s="173">
        <v>0</v>
      </c>
      <c r="CR127" s="173">
        <v>0</v>
      </c>
      <c r="CS127" s="173"/>
      <c r="CT127" s="173"/>
      <c r="CU127" s="253">
        <v>2791</v>
      </c>
      <c r="CV127" s="220"/>
      <c r="CW127" s="254">
        <f t="shared" si="7"/>
        <v>0</v>
      </c>
      <c r="CX127" s="15">
        <f t="shared" si="8"/>
        <v>0</v>
      </c>
      <c r="CY127" s="241">
        <f t="shared" si="9"/>
        <v>0</v>
      </c>
      <c r="CZ127" s="241" t="str">
        <f>IFERROR(ROUND(CY127/#REF!,1),"")</f>
        <v/>
      </c>
      <c r="DA127" s="254">
        <f t="shared" si="10"/>
        <v>0</v>
      </c>
      <c r="DB127" s="246" t="str">
        <f t="shared" si="11"/>
        <v/>
      </c>
      <c r="DD127" s="15" t="str">
        <f>IFERROR(#REF!-AO127,"")</f>
        <v/>
      </c>
      <c r="DF127" s="266" t="str">
        <f>IFERROR(#REF!-L127,"")</f>
        <v/>
      </c>
      <c r="DG127" s="228" t="e">
        <f>IF(#REF!&gt;AP127,0,1)</f>
        <v>#REF!</v>
      </c>
      <c r="DH127" s="228">
        <f t="shared" si="12"/>
        <v>0</v>
      </c>
      <c r="DI127" s="228">
        <f t="shared" si="13"/>
        <v>1</v>
      </c>
      <c r="DJ127" s="228"/>
      <c r="DK127" s="228"/>
      <c r="DL127" s="228"/>
      <c r="DM127" s="228"/>
      <c r="DN127" s="228"/>
      <c r="DO127" s="228"/>
      <c r="DP127" s="228"/>
      <c r="DQ127" s="228"/>
      <c r="DR127" s="228"/>
      <c r="DS127" s="228"/>
      <c r="DT127" s="228"/>
      <c r="DU127" s="228"/>
      <c r="DV127" s="228"/>
      <c r="DW127" s="228"/>
      <c r="DX127" s="228"/>
      <c r="DY127" s="228"/>
      <c r="DZ127" s="228"/>
      <c r="EA127" s="228"/>
      <c r="EB127" s="228"/>
    </row>
    <row r="128" spans="1:132" s="195" customFormat="1" ht="31.5" customHeight="1" x14ac:dyDescent="0.2">
      <c r="A128" s="191">
        <v>2022</v>
      </c>
      <c r="B128" s="171">
        <v>1</v>
      </c>
      <c r="C128" s="261">
        <v>44566</v>
      </c>
      <c r="D128" s="171">
        <v>423</v>
      </c>
      <c r="E128" s="171">
        <v>669</v>
      </c>
      <c r="F128" s="171">
        <v>7</v>
      </c>
      <c r="G128" s="194" t="s">
        <v>279</v>
      </c>
      <c r="H128" s="241" t="s">
        <v>280</v>
      </c>
      <c r="I128" s="241" t="s">
        <v>169</v>
      </c>
      <c r="J128" s="241">
        <v>2</v>
      </c>
      <c r="K128" s="241">
        <v>2</v>
      </c>
      <c r="L128" s="262">
        <v>954</v>
      </c>
      <c r="M128" s="263">
        <v>897</v>
      </c>
      <c r="N128" s="264">
        <v>1021</v>
      </c>
      <c r="O128" s="190"/>
      <c r="P128" s="190"/>
      <c r="Q128" s="190"/>
      <c r="R128" s="190"/>
      <c r="S128" s="190"/>
      <c r="T128" s="190"/>
      <c r="U128" s="190"/>
      <c r="V128" s="190"/>
      <c r="W128" s="190"/>
      <c r="X128" s="190"/>
      <c r="Y128" s="172">
        <v>192</v>
      </c>
      <c r="Z128" s="172">
        <v>198</v>
      </c>
      <c r="AA128" s="190"/>
      <c r="AB128" s="190"/>
      <c r="AC128" s="190"/>
      <c r="AD128" s="190"/>
      <c r="AE128" s="190"/>
      <c r="AF128" s="190"/>
      <c r="AG128" s="190"/>
      <c r="AH128" s="190"/>
      <c r="AI128" s="190"/>
      <c r="AJ128" s="190"/>
      <c r="AK128" s="172">
        <v>162</v>
      </c>
      <c r="AL128" s="172">
        <v>180</v>
      </c>
      <c r="AM128" s="265"/>
      <c r="AN128" s="265"/>
      <c r="AO128" s="183">
        <v>40</v>
      </c>
      <c r="AP128" s="184">
        <v>180</v>
      </c>
      <c r="AQ128" s="182">
        <v>39.344262295081968</v>
      </c>
      <c r="AR128" s="182">
        <v>183</v>
      </c>
      <c r="AS128" s="182"/>
      <c r="AT128" s="182"/>
      <c r="AU128" s="182"/>
      <c r="AV128" s="182">
        <v>3</v>
      </c>
      <c r="AW128" s="182">
        <v>6</v>
      </c>
      <c r="AX128" s="182"/>
      <c r="AY128" s="182"/>
      <c r="AZ128" s="182"/>
      <c r="BA128" s="182"/>
      <c r="BB128" s="182"/>
      <c r="BC128" s="182"/>
      <c r="BD128" s="182"/>
      <c r="BE128" s="182"/>
      <c r="BF128" s="182"/>
      <c r="BG128" s="182"/>
      <c r="BH128" s="182">
        <v>6</v>
      </c>
      <c r="BI128" s="182">
        <v>6</v>
      </c>
      <c r="BJ128" s="182">
        <v>6</v>
      </c>
      <c r="BK128" s="182"/>
      <c r="BL128" s="182"/>
      <c r="BM128" s="182"/>
      <c r="BN128" s="182"/>
      <c r="BO128" s="182"/>
      <c r="BP128" s="182"/>
      <c r="BQ128" s="228" t="s">
        <v>185</v>
      </c>
      <c r="BR128" s="228" t="s">
        <v>186</v>
      </c>
      <c r="BS128" s="228" t="s">
        <v>281</v>
      </c>
      <c r="BT128" s="228" t="s">
        <v>188</v>
      </c>
      <c r="BU128" s="228">
        <v>1</v>
      </c>
      <c r="BV128" s="228" t="s">
        <v>279</v>
      </c>
      <c r="BW128" s="228" t="s">
        <v>173</v>
      </c>
      <c r="BX128" s="186">
        <v>0</v>
      </c>
      <c r="BY128" s="182">
        <v>9</v>
      </c>
      <c r="BZ128" s="182">
        <v>4.5</v>
      </c>
      <c r="CA128" s="182">
        <v>4</v>
      </c>
      <c r="CB128" s="182">
        <v>18</v>
      </c>
      <c r="CC128" s="182">
        <v>9</v>
      </c>
      <c r="CD128" s="182">
        <v>9</v>
      </c>
      <c r="CE128" s="228">
        <v>4</v>
      </c>
      <c r="CF128" s="228">
        <v>6</v>
      </c>
      <c r="CG128" s="113">
        <v>3</v>
      </c>
      <c r="CH128" s="113">
        <v>0</v>
      </c>
      <c r="CI128" s="113">
        <v>0</v>
      </c>
      <c r="CJ128" s="113">
        <v>0</v>
      </c>
      <c r="CK128" s="113">
        <v>0</v>
      </c>
      <c r="CL128" s="113">
        <v>0</v>
      </c>
      <c r="CM128" s="113">
        <v>0</v>
      </c>
      <c r="CN128" s="185">
        <v>13.5</v>
      </c>
      <c r="CO128" s="181">
        <v>13</v>
      </c>
      <c r="CP128" s="187">
        <v>1.038461538461539</v>
      </c>
      <c r="CQ128" s="173">
        <v>1.4150943396226421E-2</v>
      </c>
      <c r="CR128" s="173">
        <v>1.3626834381551361E-2</v>
      </c>
      <c r="CS128" s="173"/>
      <c r="CT128" s="173"/>
      <c r="CU128" s="253">
        <v>2791</v>
      </c>
      <c r="CV128" s="220"/>
      <c r="CW128" s="254">
        <f t="shared" si="7"/>
        <v>0</v>
      </c>
      <c r="CX128" s="15">
        <f t="shared" si="8"/>
        <v>27</v>
      </c>
      <c r="CY128" s="241">
        <f t="shared" si="9"/>
        <v>14</v>
      </c>
      <c r="CZ128" s="241" t="str">
        <f>IFERROR(ROUND(CY128/#REF!,1),"")</f>
        <v/>
      </c>
      <c r="DA128" s="254">
        <f t="shared" si="10"/>
        <v>14</v>
      </c>
      <c r="DB128" s="246">
        <f t="shared" si="11"/>
        <v>1</v>
      </c>
      <c r="DD128" s="15" t="str">
        <f>IFERROR(#REF!-AO128,"")</f>
        <v/>
      </c>
      <c r="DF128" s="266" t="str">
        <f>IFERROR(#REF!-L128,"")</f>
        <v/>
      </c>
      <c r="DG128" s="228" t="e">
        <f>IF(#REF!&gt;AP128,0,1)</f>
        <v>#REF!</v>
      </c>
      <c r="DH128" s="228">
        <f t="shared" si="12"/>
        <v>0</v>
      </c>
      <c r="DI128" s="228">
        <f t="shared" si="13"/>
        <v>1</v>
      </c>
      <c r="DJ128" s="228"/>
      <c r="DK128" s="228"/>
      <c r="DL128" s="228"/>
      <c r="DM128" s="228"/>
      <c r="DN128" s="228"/>
      <c r="DO128" s="228"/>
      <c r="DP128" s="228"/>
      <c r="DQ128" s="228"/>
      <c r="DR128" s="228"/>
      <c r="DS128" s="228"/>
      <c r="DT128" s="228"/>
      <c r="DU128" s="228"/>
      <c r="DV128" s="228"/>
      <c r="DW128" s="228"/>
      <c r="DX128" s="228"/>
      <c r="DY128" s="228"/>
      <c r="DZ128" s="228"/>
      <c r="EA128" s="228"/>
      <c r="EB128" s="228"/>
    </row>
    <row r="129" spans="1:132" s="195" customFormat="1" ht="31.5" customHeight="1" x14ac:dyDescent="0.2">
      <c r="A129" s="191">
        <v>2022</v>
      </c>
      <c r="B129" s="171">
        <v>1</v>
      </c>
      <c r="C129" s="261">
        <v>44566</v>
      </c>
      <c r="D129" s="171">
        <v>125</v>
      </c>
      <c r="E129" s="171">
        <v>690</v>
      </c>
      <c r="F129" s="171">
        <v>8</v>
      </c>
      <c r="G129" s="194" t="s">
        <v>259</v>
      </c>
      <c r="H129" s="241" t="s">
        <v>260</v>
      </c>
      <c r="I129" s="241" t="s">
        <v>169</v>
      </c>
      <c r="J129" s="241">
        <v>4</v>
      </c>
      <c r="K129" s="241">
        <v>4</v>
      </c>
      <c r="L129" s="262">
        <v>170</v>
      </c>
      <c r="M129" s="263">
        <v>153</v>
      </c>
      <c r="N129" s="264">
        <v>187</v>
      </c>
      <c r="O129" s="190">
        <v>227</v>
      </c>
      <c r="P129" s="190"/>
      <c r="Q129" s="190"/>
      <c r="R129" s="190"/>
      <c r="S129" s="190"/>
      <c r="T129" s="190">
        <v>182</v>
      </c>
      <c r="U129" s="190"/>
      <c r="V129" s="190"/>
      <c r="W129" s="190"/>
      <c r="X129" s="190"/>
      <c r="Y129" s="172"/>
      <c r="Z129" s="172"/>
      <c r="AA129" s="190"/>
      <c r="AB129" s="190"/>
      <c r="AC129" s="190"/>
      <c r="AD129" s="190"/>
      <c r="AE129" s="190"/>
      <c r="AF129" s="190"/>
      <c r="AG129" s="190"/>
      <c r="AH129" s="190"/>
      <c r="AI129" s="190"/>
      <c r="AJ129" s="190"/>
      <c r="AK129" s="172"/>
      <c r="AL129" s="172"/>
      <c r="AM129" s="265">
        <v>227</v>
      </c>
      <c r="AN129" s="265">
        <v>182</v>
      </c>
      <c r="AO129" s="183">
        <v>120</v>
      </c>
      <c r="AP129" s="184">
        <v>120</v>
      </c>
      <c r="AQ129" s="182"/>
      <c r="AR129" s="182"/>
      <c r="AS129" s="182"/>
      <c r="AT129" s="182"/>
      <c r="AU129" s="182"/>
      <c r="AV129" s="182">
        <v>4</v>
      </c>
      <c r="AW129" s="182">
        <v>2</v>
      </c>
      <c r="AX129" s="182"/>
      <c r="AY129" s="182"/>
      <c r="AZ129" s="182"/>
      <c r="BA129" s="182"/>
      <c r="BB129" s="182"/>
      <c r="BC129" s="182"/>
      <c r="BD129" s="182"/>
      <c r="BE129" s="182"/>
      <c r="BF129" s="182"/>
      <c r="BG129" s="182"/>
      <c r="BH129" s="182"/>
      <c r="BI129" s="182"/>
      <c r="BJ129" s="182"/>
      <c r="BK129" s="182"/>
      <c r="BL129" s="182"/>
      <c r="BM129" s="182"/>
      <c r="BN129" s="182"/>
      <c r="BO129" s="182"/>
      <c r="BP129" s="182"/>
      <c r="BQ129" s="228" t="s">
        <v>256</v>
      </c>
      <c r="BR129" s="228" t="s">
        <v>257</v>
      </c>
      <c r="BS129" s="228"/>
      <c r="BT129" s="228"/>
      <c r="BU129" s="228">
        <v>1</v>
      </c>
      <c r="BV129" s="228" t="s">
        <v>258</v>
      </c>
      <c r="BW129" s="228" t="s">
        <v>173</v>
      </c>
      <c r="BX129" s="186">
        <v>0</v>
      </c>
      <c r="BY129" s="182">
        <v>6</v>
      </c>
      <c r="BZ129" s="182">
        <v>1.5</v>
      </c>
      <c r="CA129" s="182">
        <v>1</v>
      </c>
      <c r="CB129" s="182">
        <v>0</v>
      </c>
      <c r="CC129" s="182">
        <v>0</v>
      </c>
      <c r="CD129" s="182">
        <v>0</v>
      </c>
      <c r="CE129" s="228">
        <v>1</v>
      </c>
      <c r="CF129" s="228">
        <v>0</v>
      </c>
      <c r="CG129" s="113">
        <v>0</v>
      </c>
      <c r="CH129" s="113">
        <v>0</v>
      </c>
      <c r="CI129" s="113">
        <v>0</v>
      </c>
      <c r="CJ129" s="113">
        <v>0</v>
      </c>
      <c r="CK129" s="113">
        <v>0</v>
      </c>
      <c r="CL129" s="113">
        <v>0</v>
      </c>
      <c r="CM129" s="113">
        <v>0</v>
      </c>
      <c r="CN129" s="185">
        <v>1.5</v>
      </c>
      <c r="CO129" s="181">
        <v>1</v>
      </c>
      <c r="CP129" s="187">
        <v>1.5</v>
      </c>
      <c r="CQ129" s="173">
        <v>8.8235294117647058E-3</v>
      </c>
      <c r="CR129" s="173">
        <v>5.8823529411764714E-3</v>
      </c>
      <c r="CS129" s="173">
        <v>8.241758241758242E-3</v>
      </c>
      <c r="CT129" s="173">
        <v>5.4945054945054949E-3</v>
      </c>
      <c r="CU129" s="253">
        <v>2791</v>
      </c>
      <c r="CV129" s="220">
        <v>-1</v>
      </c>
      <c r="CW129" s="254">
        <f t="shared" si="7"/>
        <v>0</v>
      </c>
      <c r="CX129" s="15">
        <f t="shared" si="8"/>
        <v>6</v>
      </c>
      <c r="CY129" s="241">
        <f t="shared" si="9"/>
        <v>2</v>
      </c>
      <c r="CZ129" s="241" t="str">
        <f>IFERROR(ROUND(CY129/#REF!,1),"")</f>
        <v/>
      </c>
      <c r="DA129" s="254">
        <f t="shared" si="10"/>
        <v>2</v>
      </c>
      <c r="DB129" s="246">
        <f t="shared" si="11"/>
        <v>1</v>
      </c>
      <c r="DD129" s="15" t="str">
        <f>IFERROR(#REF!-AO129,"")</f>
        <v/>
      </c>
      <c r="DF129" s="266" t="str">
        <f>IFERROR(#REF!-L129,"")</f>
        <v/>
      </c>
      <c r="DG129" s="228" t="e">
        <f>IF(#REF!&gt;AP129,0,1)</f>
        <v>#REF!</v>
      </c>
      <c r="DH129" s="228">
        <f t="shared" si="12"/>
        <v>1</v>
      </c>
      <c r="DI129" s="228">
        <f t="shared" si="13"/>
        <v>1</v>
      </c>
      <c r="DJ129" s="228"/>
      <c r="DK129" s="228"/>
      <c r="DL129" s="228"/>
      <c r="DM129" s="228"/>
      <c r="DN129" s="228"/>
      <c r="DO129" s="228"/>
      <c r="DP129" s="228"/>
      <c r="DQ129" s="228"/>
      <c r="DR129" s="228"/>
      <c r="DS129" s="228"/>
      <c r="DT129" s="228"/>
      <c r="DU129" s="228"/>
      <c r="DV129" s="228"/>
      <c r="DW129" s="228"/>
      <c r="DX129" s="228"/>
      <c r="DY129" s="228"/>
      <c r="DZ129" s="228"/>
      <c r="EA129" s="228"/>
      <c r="EB129" s="228"/>
    </row>
    <row r="130" spans="1:132" s="195" customFormat="1" ht="31.5" customHeight="1" x14ac:dyDescent="0.2">
      <c r="A130" s="191">
        <v>2022</v>
      </c>
      <c r="B130" s="171">
        <v>1</v>
      </c>
      <c r="C130" s="261">
        <v>44566</v>
      </c>
      <c r="D130" s="171">
        <v>376</v>
      </c>
      <c r="E130" s="171">
        <v>438</v>
      </c>
      <c r="F130" s="171">
        <v>8</v>
      </c>
      <c r="G130" s="194" t="s">
        <v>216</v>
      </c>
      <c r="H130" s="241" t="s">
        <v>217</v>
      </c>
      <c r="I130" s="241" t="s">
        <v>169</v>
      </c>
      <c r="J130" s="241">
        <v>3</v>
      </c>
      <c r="K130" s="241">
        <v>2</v>
      </c>
      <c r="L130" s="262">
        <v>335</v>
      </c>
      <c r="M130" s="263">
        <v>315</v>
      </c>
      <c r="N130" s="264">
        <v>358</v>
      </c>
      <c r="O130" s="190"/>
      <c r="P130" s="190"/>
      <c r="Q130" s="190"/>
      <c r="R130" s="190"/>
      <c r="S130" s="190"/>
      <c r="T130" s="190"/>
      <c r="U130" s="190"/>
      <c r="V130" s="190"/>
      <c r="W130" s="190"/>
      <c r="X130" s="190"/>
      <c r="Y130" s="172"/>
      <c r="Z130" s="172"/>
      <c r="AA130" s="190"/>
      <c r="AB130" s="190"/>
      <c r="AC130" s="190"/>
      <c r="AD130" s="190"/>
      <c r="AE130" s="190"/>
      <c r="AF130" s="190"/>
      <c r="AG130" s="190"/>
      <c r="AH130" s="190"/>
      <c r="AI130" s="190"/>
      <c r="AJ130" s="190"/>
      <c r="AK130" s="172"/>
      <c r="AL130" s="172"/>
      <c r="AM130" s="265"/>
      <c r="AN130" s="265"/>
      <c r="AO130" s="183">
        <v>75</v>
      </c>
      <c r="AP130" s="184">
        <v>144</v>
      </c>
      <c r="AQ130" s="182"/>
      <c r="AR130" s="182"/>
      <c r="AS130" s="182"/>
      <c r="AT130" s="182"/>
      <c r="AU130" s="182"/>
      <c r="AV130" s="182"/>
      <c r="AW130" s="182"/>
      <c r="AX130" s="182"/>
      <c r="AY130" s="182"/>
      <c r="AZ130" s="182"/>
      <c r="BA130" s="182"/>
      <c r="BB130" s="182"/>
      <c r="BC130" s="182"/>
      <c r="BD130" s="182"/>
      <c r="BE130" s="182"/>
      <c r="BF130" s="182"/>
      <c r="BG130" s="182"/>
      <c r="BH130" s="182"/>
      <c r="BI130" s="182"/>
      <c r="BJ130" s="182"/>
      <c r="BK130" s="182"/>
      <c r="BL130" s="182"/>
      <c r="BM130" s="182"/>
      <c r="BN130" s="182"/>
      <c r="BO130" s="182"/>
      <c r="BP130" s="182"/>
      <c r="BQ130" s="228" t="s">
        <v>185</v>
      </c>
      <c r="BR130" s="228" t="s">
        <v>186</v>
      </c>
      <c r="BS130" s="228" t="s">
        <v>218</v>
      </c>
      <c r="BT130" s="228" t="s">
        <v>188</v>
      </c>
      <c r="BU130" s="228">
        <v>1</v>
      </c>
      <c r="BV130" s="228" t="s">
        <v>219</v>
      </c>
      <c r="BW130" s="228" t="s">
        <v>173</v>
      </c>
      <c r="BX130" s="186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228">
        <v>0</v>
      </c>
      <c r="CF130" s="228">
        <v>0</v>
      </c>
      <c r="CG130" s="113">
        <v>0</v>
      </c>
      <c r="CH130" s="113">
        <v>0</v>
      </c>
      <c r="CI130" s="113">
        <v>0</v>
      </c>
      <c r="CJ130" s="113">
        <v>0</v>
      </c>
      <c r="CK130" s="113">
        <v>0</v>
      </c>
      <c r="CL130" s="113">
        <v>0</v>
      </c>
      <c r="CM130" s="113">
        <v>0</v>
      </c>
      <c r="CN130" s="185">
        <v>0</v>
      </c>
      <c r="CO130" s="181">
        <v>0</v>
      </c>
      <c r="CP130" s="187"/>
      <c r="CQ130" s="173">
        <v>0</v>
      </c>
      <c r="CR130" s="173">
        <v>0</v>
      </c>
      <c r="CS130" s="173"/>
      <c r="CT130" s="173"/>
      <c r="CU130" s="253">
        <v>2791</v>
      </c>
      <c r="CV130" s="220"/>
      <c r="CW130" s="254">
        <f t="shared" si="7"/>
        <v>0</v>
      </c>
      <c r="CX130" s="15">
        <f t="shared" si="8"/>
        <v>0</v>
      </c>
      <c r="CY130" s="241">
        <f t="shared" si="9"/>
        <v>0</v>
      </c>
      <c r="CZ130" s="241" t="str">
        <f>IFERROR(ROUND(CY130/#REF!,1),"")</f>
        <v/>
      </c>
      <c r="DA130" s="254">
        <f t="shared" si="10"/>
        <v>0</v>
      </c>
      <c r="DB130" s="246" t="str">
        <f t="shared" si="11"/>
        <v/>
      </c>
      <c r="DD130" s="15" t="str">
        <f>IFERROR(#REF!-AO130,"")</f>
        <v/>
      </c>
      <c r="DF130" s="266" t="str">
        <f>IFERROR(#REF!-L130,"")</f>
        <v/>
      </c>
      <c r="DG130" s="228" t="e">
        <f>IF(#REF!&gt;AP130,0,1)</f>
        <v>#REF!</v>
      </c>
      <c r="DH130" s="228">
        <f t="shared" si="12"/>
        <v>0</v>
      </c>
      <c r="DI130" s="228">
        <f t="shared" si="13"/>
        <v>1</v>
      </c>
      <c r="DJ130" s="228"/>
      <c r="DK130" s="228"/>
      <c r="DL130" s="228"/>
      <c r="DM130" s="228"/>
      <c r="DN130" s="228"/>
      <c r="DO130" s="228"/>
      <c r="DP130" s="228"/>
      <c r="DQ130" s="228"/>
      <c r="DR130" s="228"/>
      <c r="DS130" s="228"/>
      <c r="DT130" s="228"/>
      <c r="DU130" s="228"/>
      <c r="DV130" s="228"/>
      <c r="DW130" s="228"/>
      <c r="DX130" s="228"/>
      <c r="DY130" s="228"/>
      <c r="DZ130" s="228"/>
      <c r="EA130" s="228"/>
      <c r="EB130" s="228"/>
    </row>
    <row r="131" spans="1:132" s="195" customFormat="1" ht="31.5" customHeight="1" x14ac:dyDescent="0.2">
      <c r="A131" s="191">
        <v>2022</v>
      </c>
      <c r="B131" s="171">
        <v>1</v>
      </c>
      <c r="C131" s="261">
        <v>44566</v>
      </c>
      <c r="D131" s="171">
        <v>3</v>
      </c>
      <c r="E131" s="171">
        <v>9</v>
      </c>
      <c r="F131" s="171">
        <v>25</v>
      </c>
      <c r="G131" s="194" t="s">
        <v>315</v>
      </c>
      <c r="H131" s="241" t="s">
        <v>316</v>
      </c>
      <c r="I131" s="241" t="s">
        <v>317</v>
      </c>
      <c r="J131" s="241">
        <v>2</v>
      </c>
      <c r="K131" s="241">
        <v>2</v>
      </c>
      <c r="L131" s="262">
        <v>24</v>
      </c>
      <c r="M131" s="263">
        <v>22</v>
      </c>
      <c r="N131" s="264">
        <v>25</v>
      </c>
      <c r="O131" s="190"/>
      <c r="P131" s="190"/>
      <c r="Q131" s="190"/>
      <c r="R131" s="190"/>
      <c r="S131" s="190"/>
      <c r="T131" s="190"/>
      <c r="U131" s="190"/>
      <c r="V131" s="190"/>
      <c r="W131" s="190"/>
      <c r="X131" s="190"/>
      <c r="Y131" s="172"/>
      <c r="Z131" s="172"/>
      <c r="AA131" s="190"/>
      <c r="AB131" s="190"/>
      <c r="AC131" s="190"/>
      <c r="AD131" s="190"/>
      <c r="AE131" s="190"/>
      <c r="AF131" s="190"/>
      <c r="AG131" s="190"/>
      <c r="AH131" s="190"/>
      <c r="AI131" s="190"/>
      <c r="AJ131" s="190"/>
      <c r="AK131" s="172"/>
      <c r="AL131" s="172"/>
      <c r="AM131" s="265"/>
      <c r="AN131" s="265"/>
      <c r="AO131" s="183">
        <v>61</v>
      </c>
      <c r="AP131" s="184">
        <v>118</v>
      </c>
      <c r="AQ131" s="182"/>
      <c r="AR131" s="182"/>
      <c r="AS131" s="182"/>
      <c r="AT131" s="182"/>
      <c r="AU131" s="182"/>
      <c r="AV131" s="182"/>
      <c r="AW131" s="182"/>
      <c r="AX131" s="182"/>
      <c r="AY131" s="182"/>
      <c r="AZ131" s="182"/>
      <c r="BA131" s="182"/>
      <c r="BB131" s="182"/>
      <c r="BC131" s="182"/>
      <c r="BD131" s="182"/>
      <c r="BE131" s="182"/>
      <c r="BF131" s="182"/>
      <c r="BG131" s="182"/>
      <c r="BH131" s="182"/>
      <c r="BI131" s="182"/>
      <c r="BJ131" s="182"/>
      <c r="BK131" s="182"/>
      <c r="BL131" s="182"/>
      <c r="BM131" s="182"/>
      <c r="BN131" s="182"/>
      <c r="BO131" s="182"/>
      <c r="BP131" s="182"/>
      <c r="BQ131" s="228" t="s">
        <v>318</v>
      </c>
      <c r="BR131" s="228" t="s">
        <v>319</v>
      </c>
      <c r="BS131" s="228"/>
      <c r="BT131" s="228"/>
      <c r="BU131" s="228">
        <v>1</v>
      </c>
      <c r="BV131" s="228" t="s">
        <v>320</v>
      </c>
      <c r="BW131" s="228" t="s">
        <v>222</v>
      </c>
      <c r="BX131" s="186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228">
        <v>0</v>
      </c>
      <c r="CF131" s="228">
        <v>0</v>
      </c>
      <c r="CG131" s="113">
        <v>0</v>
      </c>
      <c r="CH131" s="113">
        <v>0</v>
      </c>
      <c r="CI131" s="113">
        <v>0</v>
      </c>
      <c r="CJ131" s="113">
        <v>0</v>
      </c>
      <c r="CK131" s="113">
        <v>0</v>
      </c>
      <c r="CL131" s="113">
        <v>0</v>
      </c>
      <c r="CM131" s="113">
        <v>0</v>
      </c>
      <c r="CN131" s="185">
        <v>0</v>
      </c>
      <c r="CO131" s="181">
        <v>0</v>
      </c>
      <c r="CP131" s="187"/>
      <c r="CQ131" s="173">
        <v>0</v>
      </c>
      <c r="CR131" s="173">
        <v>0</v>
      </c>
      <c r="CS131" s="173"/>
      <c r="CT131" s="173"/>
      <c r="CU131" s="253">
        <v>2791</v>
      </c>
      <c r="CV131" s="220"/>
      <c r="CW131" s="254">
        <f t="shared" si="7"/>
        <v>0</v>
      </c>
      <c r="CX131" s="15">
        <f t="shared" si="8"/>
        <v>0</v>
      </c>
      <c r="CY131" s="241">
        <f t="shared" si="9"/>
        <v>0</v>
      </c>
      <c r="CZ131" s="241" t="str">
        <f>IFERROR(ROUND(CY131/#REF!,1),"")</f>
        <v/>
      </c>
      <c r="DA131" s="254">
        <f t="shared" si="10"/>
        <v>0</v>
      </c>
      <c r="DB131" s="246" t="str">
        <f t="shared" si="11"/>
        <v/>
      </c>
      <c r="DD131" s="15" t="str">
        <f>IFERROR(#REF!-AO131,"")</f>
        <v/>
      </c>
      <c r="DF131" s="266" t="str">
        <f>IFERROR(#REF!-L131,"")</f>
        <v/>
      </c>
      <c r="DG131" s="228" t="e">
        <f>IF(#REF!&gt;AP131,0,1)</f>
        <v>#REF!</v>
      </c>
      <c r="DH131" s="228">
        <f t="shared" si="12"/>
        <v>0</v>
      </c>
      <c r="DI131" s="228">
        <f t="shared" si="13"/>
        <v>1</v>
      </c>
      <c r="DJ131" s="228"/>
      <c r="DK131" s="228"/>
      <c r="DL131" s="228"/>
      <c r="DM131" s="228"/>
      <c r="DN131" s="228"/>
      <c r="DO131" s="228"/>
      <c r="DP131" s="228"/>
      <c r="DQ131" s="228"/>
      <c r="DR131" s="228"/>
      <c r="DS131" s="228"/>
      <c r="DT131" s="228"/>
      <c r="DU131" s="228"/>
      <c r="DV131" s="228"/>
      <c r="DW131" s="228"/>
      <c r="DX131" s="228"/>
      <c r="DY131" s="228"/>
      <c r="DZ131" s="228"/>
      <c r="EA131" s="228"/>
      <c r="EB131" s="228"/>
    </row>
    <row r="132" spans="1:132" s="195" customFormat="1" ht="31.5" customHeight="1" x14ac:dyDescent="0.2">
      <c r="A132" s="191">
        <v>2022</v>
      </c>
      <c r="B132" s="171">
        <v>1</v>
      </c>
      <c r="C132" s="261">
        <v>44566</v>
      </c>
      <c r="D132" s="171">
        <v>3</v>
      </c>
      <c r="E132" s="171">
        <v>10</v>
      </c>
      <c r="F132" s="171">
        <v>25</v>
      </c>
      <c r="G132" s="194" t="s">
        <v>321</v>
      </c>
      <c r="H132" s="241" t="s">
        <v>322</v>
      </c>
      <c r="I132" s="241" t="s">
        <v>317</v>
      </c>
      <c r="J132" s="241">
        <v>2</v>
      </c>
      <c r="K132" s="241">
        <v>2</v>
      </c>
      <c r="L132" s="262">
        <v>48</v>
      </c>
      <c r="M132" s="263">
        <v>44</v>
      </c>
      <c r="N132" s="264">
        <v>51</v>
      </c>
      <c r="O132" s="190"/>
      <c r="P132" s="190"/>
      <c r="Q132" s="190"/>
      <c r="R132" s="190"/>
      <c r="S132" s="190"/>
      <c r="T132" s="190"/>
      <c r="U132" s="190"/>
      <c r="V132" s="190"/>
      <c r="W132" s="190"/>
      <c r="X132" s="190"/>
      <c r="Y132" s="172"/>
      <c r="Z132" s="172"/>
      <c r="AA132" s="190"/>
      <c r="AB132" s="190"/>
      <c r="AC132" s="190"/>
      <c r="AD132" s="190"/>
      <c r="AE132" s="190"/>
      <c r="AF132" s="190"/>
      <c r="AG132" s="190"/>
      <c r="AH132" s="190"/>
      <c r="AI132" s="190"/>
      <c r="AJ132" s="190"/>
      <c r="AK132" s="172"/>
      <c r="AL132" s="172"/>
      <c r="AM132" s="265"/>
      <c r="AN132" s="265"/>
      <c r="AO132" s="183">
        <v>61</v>
      </c>
      <c r="AP132" s="184">
        <v>118</v>
      </c>
      <c r="AQ132" s="182"/>
      <c r="AR132" s="182"/>
      <c r="AS132" s="182"/>
      <c r="AT132" s="182"/>
      <c r="AU132" s="182"/>
      <c r="AV132" s="182"/>
      <c r="AW132" s="182"/>
      <c r="AX132" s="182"/>
      <c r="AY132" s="182"/>
      <c r="AZ132" s="182"/>
      <c r="BA132" s="182"/>
      <c r="BB132" s="182"/>
      <c r="BC132" s="182"/>
      <c r="BD132" s="182"/>
      <c r="BE132" s="182"/>
      <c r="BF132" s="182"/>
      <c r="BG132" s="182"/>
      <c r="BH132" s="182"/>
      <c r="BI132" s="182"/>
      <c r="BJ132" s="182"/>
      <c r="BK132" s="182"/>
      <c r="BL132" s="182"/>
      <c r="BM132" s="182"/>
      <c r="BN132" s="182"/>
      <c r="BO132" s="182"/>
      <c r="BP132" s="182"/>
      <c r="BQ132" s="228" t="s">
        <v>318</v>
      </c>
      <c r="BR132" s="228" t="s">
        <v>319</v>
      </c>
      <c r="BS132" s="228"/>
      <c r="BT132" s="228"/>
      <c r="BU132" s="228">
        <v>1</v>
      </c>
      <c r="BV132" s="228" t="s">
        <v>320</v>
      </c>
      <c r="BW132" s="228" t="s">
        <v>222</v>
      </c>
      <c r="BX132" s="186">
        <v>0</v>
      </c>
      <c r="BY132" s="182">
        <v>0</v>
      </c>
      <c r="BZ132" s="182">
        <v>0</v>
      </c>
      <c r="CA132" s="182">
        <v>0</v>
      </c>
      <c r="CB132" s="182">
        <v>0</v>
      </c>
      <c r="CC132" s="182">
        <v>0</v>
      </c>
      <c r="CD132" s="182">
        <v>0</v>
      </c>
      <c r="CE132" s="228">
        <v>0</v>
      </c>
      <c r="CF132" s="228">
        <v>0</v>
      </c>
      <c r="CG132" s="113">
        <v>0</v>
      </c>
      <c r="CH132" s="113">
        <v>0</v>
      </c>
      <c r="CI132" s="113">
        <v>0</v>
      </c>
      <c r="CJ132" s="113">
        <v>0</v>
      </c>
      <c r="CK132" s="113">
        <v>0</v>
      </c>
      <c r="CL132" s="113">
        <v>0</v>
      </c>
      <c r="CM132" s="113">
        <v>0</v>
      </c>
      <c r="CN132" s="185">
        <v>0</v>
      </c>
      <c r="CO132" s="181">
        <v>0</v>
      </c>
      <c r="CP132" s="187"/>
      <c r="CQ132" s="173">
        <v>0</v>
      </c>
      <c r="CR132" s="173">
        <v>0</v>
      </c>
      <c r="CS132" s="173"/>
      <c r="CT132" s="173"/>
      <c r="CU132" s="253">
        <v>2791</v>
      </c>
      <c r="CV132" s="220"/>
      <c r="CW132" s="254">
        <f t="shared" ref="CW132:CW195" si="14">AU132+BG132</f>
        <v>0</v>
      </c>
      <c r="CX132" s="15">
        <f t="shared" ref="CX132:CX195" si="15">SUM(BH132:BP132,AV132:BD132)</f>
        <v>0</v>
      </c>
      <c r="CY132" s="241">
        <f t="shared" ref="CY132:CY195" si="16">IFERROR(ROUND(CX132/K132,0),"")</f>
        <v>0</v>
      </c>
      <c r="CZ132" s="241" t="str">
        <f>IFERROR(ROUND(CY132/#REF!,1),"")</f>
        <v/>
      </c>
      <c r="DA132" s="254">
        <f t="shared" ref="DA132:DA195" si="17">IFERROR(CW132+CY132,"")</f>
        <v>0</v>
      </c>
      <c r="DB132" s="246" t="str">
        <f t="shared" ref="DB132:DB195" si="18">IFERROR(CY132/DA132,"")</f>
        <v/>
      </c>
      <c r="DD132" s="15" t="str">
        <f>IFERROR(#REF!-AO132,"")</f>
        <v/>
      </c>
      <c r="DF132" s="266" t="str">
        <f>IFERROR(#REF!-L132,"")</f>
        <v/>
      </c>
      <c r="DG132" s="228" t="e">
        <f>IF(#REF!&gt;AP132,0,1)</f>
        <v>#REF!</v>
      </c>
      <c r="DH132" s="228">
        <f t="shared" ref="DH132:DH195" si="19">IF(AN132&lt;M132,0,1)</f>
        <v>0</v>
      </c>
      <c r="DI132" s="228">
        <f t="shared" ref="DI132:DI195" si="20">IF(AN132&gt;N132,0,1)</f>
        <v>1</v>
      </c>
      <c r="DJ132" s="228"/>
      <c r="DK132" s="228"/>
      <c r="DL132" s="228"/>
      <c r="DM132" s="228"/>
      <c r="DN132" s="228"/>
      <c r="DO132" s="228"/>
      <c r="DP132" s="228"/>
      <c r="DQ132" s="228"/>
      <c r="DR132" s="228"/>
      <c r="DS132" s="228"/>
      <c r="DT132" s="228"/>
      <c r="DU132" s="228"/>
      <c r="DV132" s="228"/>
      <c r="DW132" s="228"/>
      <c r="DX132" s="228"/>
      <c r="DY132" s="228"/>
      <c r="DZ132" s="228"/>
      <c r="EA132" s="228"/>
      <c r="EB132" s="228"/>
    </row>
    <row r="133" spans="1:132" s="195" customFormat="1" ht="31.5" customHeight="1" x14ac:dyDescent="0.2">
      <c r="A133" s="191">
        <v>2022</v>
      </c>
      <c r="B133" s="171">
        <v>1</v>
      </c>
      <c r="C133" s="261">
        <v>44566</v>
      </c>
      <c r="D133" s="171">
        <v>3</v>
      </c>
      <c r="E133" s="171">
        <v>10</v>
      </c>
      <c r="F133" s="171">
        <v>26</v>
      </c>
      <c r="G133" s="194" t="s">
        <v>321</v>
      </c>
      <c r="H133" s="241" t="s">
        <v>322</v>
      </c>
      <c r="I133" s="241" t="s">
        <v>317</v>
      </c>
      <c r="J133" s="241">
        <v>2</v>
      </c>
      <c r="K133" s="241">
        <v>2</v>
      </c>
      <c r="L133" s="262">
        <v>48</v>
      </c>
      <c r="M133" s="263">
        <v>44</v>
      </c>
      <c r="N133" s="264">
        <v>51</v>
      </c>
      <c r="O133" s="190"/>
      <c r="P133" s="190"/>
      <c r="Q133" s="190"/>
      <c r="R133" s="190"/>
      <c r="S133" s="190"/>
      <c r="T133" s="190"/>
      <c r="U133" s="190"/>
      <c r="V133" s="190"/>
      <c r="W133" s="190"/>
      <c r="X133" s="190"/>
      <c r="Y133" s="172"/>
      <c r="Z133" s="172"/>
      <c r="AA133" s="190"/>
      <c r="AB133" s="190"/>
      <c r="AC133" s="190">
        <v>69</v>
      </c>
      <c r="AD133" s="190">
        <v>71</v>
      </c>
      <c r="AE133" s="190">
        <v>66</v>
      </c>
      <c r="AF133" s="190"/>
      <c r="AG133" s="190"/>
      <c r="AH133" s="190">
        <v>51</v>
      </c>
      <c r="AI133" s="190">
        <v>51</v>
      </c>
      <c r="AJ133" s="190">
        <v>51</v>
      </c>
      <c r="AK133" s="172"/>
      <c r="AL133" s="172"/>
      <c r="AM133" s="265">
        <v>68.666666666666671</v>
      </c>
      <c r="AN133" s="265">
        <v>51</v>
      </c>
      <c r="AO133" s="183">
        <v>61</v>
      </c>
      <c r="AP133" s="184">
        <v>118</v>
      </c>
      <c r="AQ133" s="182"/>
      <c r="AR133" s="182"/>
      <c r="AS133" s="182"/>
      <c r="AT133" s="182"/>
      <c r="AU133" s="182"/>
      <c r="AV133" s="182"/>
      <c r="AW133" s="182"/>
      <c r="AX133" s="182"/>
      <c r="AY133" s="182"/>
      <c r="AZ133" s="182"/>
      <c r="BA133" s="182"/>
      <c r="BB133" s="182"/>
      <c r="BC133" s="182"/>
      <c r="BD133" s="182"/>
      <c r="BE133" s="182"/>
      <c r="BF133" s="182"/>
      <c r="BG133" s="182"/>
      <c r="BH133" s="182"/>
      <c r="BI133" s="182"/>
      <c r="BJ133" s="182"/>
      <c r="BK133" s="182"/>
      <c r="BL133" s="182"/>
      <c r="BM133" s="182"/>
      <c r="BN133" s="182"/>
      <c r="BO133" s="182"/>
      <c r="BP133" s="182"/>
      <c r="BQ133" s="228" t="s">
        <v>318</v>
      </c>
      <c r="BR133" s="228" t="s">
        <v>319</v>
      </c>
      <c r="BS133" s="228"/>
      <c r="BT133" s="228"/>
      <c r="BU133" s="228">
        <v>1</v>
      </c>
      <c r="BV133" s="228" t="s">
        <v>320</v>
      </c>
      <c r="BW133" s="228" t="s">
        <v>222</v>
      </c>
      <c r="BX133" s="186">
        <v>0</v>
      </c>
      <c r="BY133" s="182">
        <v>0</v>
      </c>
      <c r="BZ133" s="182">
        <v>0</v>
      </c>
      <c r="CA133" s="182">
        <v>0</v>
      </c>
      <c r="CB133" s="182">
        <v>0</v>
      </c>
      <c r="CC133" s="182">
        <v>0</v>
      </c>
      <c r="CD133" s="182">
        <v>0</v>
      </c>
      <c r="CE133" s="228">
        <v>0</v>
      </c>
      <c r="CF133" s="228">
        <v>0</v>
      </c>
      <c r="CG133" s="113">
        <v>0</v>
      </c>
      <c r="CH133" s="113">
        <v>0</v>
      </c>
      <c r="CI133" s="113">
        <v>0</v>
      </c>
      <c r="CJ133" s="113">
        <v>0</v>
      </c>
      <c r="CK133" s="113">
        <v>0</v>
      </c>
      <c r="CL133" s="113">
        <v>0</v>
      </c>
      <c r="CM133" s="113">
        <v>0</v>
      </c>
      <c r="CN133" s="185">
        <v>0</v>
      </c>
      <c r="CO133" s="181">
        <v>0</v>
      </c>
      <c r="CP133" s="187"/>
      <c r="CQ133" s="173">
        <v>0</v>
      </c>
      <c r="CR133" s="173">
        <v>0</v>
      </c>
      <c r="CS133" s="173">
        <v>0</v>
      </c>
      <c r="CT133" s="173">
        <v>0</v>
      </c>
      <c r="CU133" s="253">
        <v>2791</v>
      </c>
      <c r="CV133" s="220">
        <v>-1</v>
      </c>
      <c r="CW133" s="254">
        <f t="shared" si="14"/>
        <v>0</v>
      </c>
      <c r="CX133" s="15">
        <f t="shared" si="15"/>
        <v>0</v>
      </c>
      <c r="CY133" s="241">
        <f t="shared" si="16"/>
        <v>0</v>
      </c>
      <c r="CZ133" s="241" t="str">
        <f>IFERROR(ROUND(CY133/#REF!,1),"")</f>
        <v/>
      </c>
      <c r="DA133" s="254">
        <f t="shared" si="17"/>
        <v>0</v>
      </c>
      <c r="DB133" s="246" t="str">
        <f t="shared" si="18"/>
        <v/>
      </c>
      <c r="DD133" s="15" t="str">
        <f>IFERROR(#REF!-AO133,"")</f>
        <v/>
      </c>
      <c r="DF133" s="266" t="str">
        <f>IFERROR(#REF!-L133,"")</f>
        <v/>
      </c>
      <c r="DG133" s="228" t="e">
        <f>IF(#REF!&gt;AP133,0,1)</f>
        <v>#REF!</v>
      </c>
      <c r="DH133" s="228">
        <f t="shared" si="19"/>
        <v>1</v>
      </c>
      <c r="DI133" s="228">
        <f t="shared" si="20"/>
        <v>1</v>
      </c>
      <c r="DJ133" s="228"/>
      <c r="DK133" s="228"/>
      <c r="DL133" s="228"/>
      <c r="DM133" s="228"/>
      <c r="DN133" s="228"/>
      <c r="DO133" s="228"/>
      <c r="DP133" s="228"/>
      <c r="DQ133" s="228"/>
      <c r="DR133" s="228"/>
      <c r="DS133" s="228"/>
      <c r="DT133" s="228"/>
      <c r="DU133" s="228"/>
      <c r="DV133" s="228"/>
      <c r="DW133" s="228"/>
      <c r="DX133" s="228"/>
      <c r="DY133" s="228"/>
      <c r="DZ133" s="228"/>
      <c r="EA133" s="228"/>
      <c r="EB133" s="228"/>
    </row>
    <row r="134" spans="1:132" s="195" customFormat="1" ht="31.5" customHeight="1" x14ac:dyDescent="0.2">
      <c r="A134" s="191">
        <v>2022</v>
      </c>
      <c r="B134" s="171">
        <v>1</v>
      </c>
      <c r="C134" s="261">
        <v>44566</v>
      </c>
      <c r="D134" s="171">
        <v>214</v>
      </c>
      <c r="E134" s="171">
        <v>142</v>
      </c>
      <c r="F134" s="171">
        <v>46</v>
      </c>
      <c r="G134" s="194" t="s">
        <v>286</v>
      </c>
      <c r="H134" s="241" t="s">
        <v>287</v>
      </c>
      <c r="I134" s="241" t="s">
        <v>221</v>
      </c>
      <c r="J134" s="241">
        <v>4</v>
      </c>
      <c r="K134" s="241">
        <v>1</v>
      </c>
      <c r="L134" s="262">
        <v>351</v>
      </c>
      <c r="M134" s="263">
        <v>326</v>
      </c>
      <c r="N134" s="264">
        <v>375</v>
      </c>
      <c r="O134" s="190"/>
      <c r="P134" s="190"/>
      <c r="Q134" s="190"/>
      <c r="R134" s="190"/>
      <c r="S134" s="190"/>
      <c r="T134" s="190"/>
      <c r="U134" s="190"/>
      <c r="V134" s="190"/>
      <c r="W134" s="190"/>
      <c r="X134" s="190"/>
      <c r="Y134" s="172"/>
      <c r="Z134" s="172"/>
      <c r="AA134" s="190"/>
      <c r="AB134" s="190"/>
      <c r="AC134" s="190"/>
      <c r="AD134" s="190"/>
      <c r="AE134" s="190"/>
      <c r="AF134" s="190"/>
      <c r="AG134" s="190"/>
      <c r="AH134" s="190"/>
      <c r="AI134" s="190"/>
      <c r="AJ134" s="190"/>
      <c r="AK134" s="172"/>
      <c r="AL134" s="172"/>
      <c r="AM134" s="265"/>
      <c r="AN134" s="265"/>
      <c r="AO134" s="183">
        <v>74</v>
      </c>
      <c r="AP134" s="184">
        <v>195</v>
      </c>
      <c r="AQ134" s="182"/>
      <c r="AR134" s="182"/>
      <c r="AS134" s="182"/>
      <c r="AT134" s="182"/>
      <c r="AU134" s="182"/>
      <c r="AV134" s="182"/>
      <c r="AW134" s="182"/>
      <c r="AX134" s="182"/>
      <c r="AY134" s="182"/>
      <c r="AZ134" s="182"/>
      <c r="BA134" s="182"/>
      <c r="BB134" s="182"/>
      <c r="BC134" s="182"/>
      <c r="BD134" s="182"/>
      <c r="BE134" s="182"/>
      <c r="BF134" s="182"/>
      <c r="BG134" s="182"/>
      <c r="BH134" s="182"/>
      <c r="BI134" s="182"/>
      <c r="BJ134" s="182"/>
      <c r="BK134" s="182"/>
      <c r="BL134" s="182"/>
      <c r="BM134" s="182"/>
      <c r="BN134" s="182"/>
      <c r="BO134" s="182"/>
      <c r="BP134" s="182"/>
      <c r="BQ134" s="228" t="s">
        <v>180</v>
      </c>
      <c r="BR134" s="228" t="s">
        <v>266</v>
      </c>
      <c r="BS134" s="228" t="s">
        <v>288</v>
      </c>
      <c r="BT134" s="228"/>
      <c r="BU134" s="228">
        <v>1</v>
      </c>
      <c r="BV134" s="228" t="s">
        <v>286</v>
      </c>
      <c r="BW134" s="228" t="s">
        <v>222</v>
      </c>
      <c r="BX134" s="186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228">
        <v>0</v>
      </c>
      <c r="CF134" s="228">
        <v>0</v>
      </c>
      <c r="CG134" s="113">
        <v>0</v>
      </c>
      <c r="CH134" s="113">
        <v>0</v>
      </c>
      <c r="CI134" s="113">
        <v>0</v>
      </c>
      <c r="CJ134" s="113">
        <v>0</v>
      </c>
      <c r="CK134" s="113">
        <v>0</v>
      </c>
      <c r="CL134" s="113">
        <v>0</v>
      </c>
      <c r="CM134" s="113">
        <v>0</v>
      </c>
      <c r="CN134" s="185">
        <v>0</v>
      </c>
      <c r="CO134" s="181">
        <v>0</v>
      </c>
      <c r="CP134" s="187"/>
      <c r="CQ134" s="173">
        <v>0</v>
      </c>
      <c r="CR134" s="173">
        <v>0</v>
      </c>
      <c r="CS134" s="173"/>
      <c r="CT134" s="173"/>
      <c r="CU134" s="253">
        <v>2791</v>
      </c>
      <c r="CV134" s="220"/>
      <c r="CW134" s="254">
        <f t="shared" si="14"/>
        <v>0</v>
      </c>
      <c r="CX134" s="15">
        <f t="shared" si="15"/>
        <v>0</v>
      </c>
      <c r="CY134" s="241">
        <f t="shared" si="16"/>
        <v>0</v>
      </c>
      <c r="CZ134" s="241" t="str">
        <f>IFERROR(ROUND(CY134/#REF!,1),"")</f>
        <v/>
      </c>
      <c r="DA134" s="254">
        <f t="shared" si="17"/>
        <v>0</v>
      </c>
      <c r="DB134" s="246" t="str">
        <f t="shared" si="18"/>
        <v/>
      </c>
      <c r="DD134" s="15" t="str">
        <f>IFERROR(#REF!-AO134,"")</f>
        <v/>
      </c>
      <c r="DF134" s="266" t="str">
        <f>IFERROR(#REF!-L134,"")</f>
        <v/>
      </c>
      <c r="DG134" s="228" t="e">
        <f>IF(#REF!&gt;AP134,0,1)</f>
        <v>#REF!</v>
      </c>
      <c r="DH134" s="228">
        <f t="shared" si="19"/>
        <v>0</v>
      </c>
      <c r="DI134" s="228">
        <f t="shared" si="20"/>
        <v>1</v>
      </c>
      <c r="DJ134" s="228"/>
      <c r="DK134" s="228"/>
      <c r="DL134" s="228"/>
      <c r="DM134" s="228"/>
      <c r="DN134" s="228"/>
      <c r="DO134" s="228"/>
      <c r="DP134" s="228"/>
      <c r="DQ134" s="228"/>
      <c r="DR134" s="228"/>
      <c r="DS134" s="228"/>
      <c r="DT134" s="228"/>
      <c r="DU134" s="228"/>
      <c r="DV134" s="228"/>
      <c r="DW134" s="228"/>
      <c r="DX134" s="228"/>
      <c r="DY134" s="228"/>
      <c r="DZ134" s="228"/>
      <c r="EA134" s="228"/>
      <c r="EB134" s="228"/>
    </row>
    <row r="135" spans="1:132" s="195" customFormat="1" ht="31.5" customHeight="1" x14ac:dyDescent="0.2">
      <c r="A135" s="191">
        <v>2022</v>
      </c>
      <c r="B135" s="171">
        <v>1</v>
      </c>
      <c r="C135" s="261">
        <v>44566</v>
      </c>
      <c r="D135" s="171">
        <v>372</v>
      </c>
      <c r="E135" s="171">
        <v>646</v>
      </c>
      <c r="F135" s="171">
        <v>46</v>
      </c>
      <c r="G135" s="194" t="s">
        <v>276</v>
      </c>
      <c r="H135" s="241" t="s">
        <v>277</v>
      </c>
      <c r="I135" s="241" t="s">
        <v>221</v>
      </c>
      <c r="J135" s="241">
        <v>2</v>
      </c>
      <c r="K135" s="241">
        <v>2</v>
      </c>
      <c r="L135" s="262">
        <v>212</v>
      </c>
      <c r="M135" s="263">
        <v>197</v>
      </c>
      <c r="N135" s="264">
        <v>226</v>
      </c>
      <c r="O135" s="190"/>
      <c r="P135" s="190"/>
      <c r="Q135" s="190"/>
      <c r="R135" s="190"/>
      <c r="S135" s="190"/>
      <c r="T135" s="190"/>
      <c r="U135" s="190"/>
      <c r="V135" s="190"/>
      <c r="W135" s="190"/>
      <c r="X135" s="190"/>
      <c r="Y135" s="172"/>
      <c r="Z135" s="172"/>
      <c r="AA135" s="190"/>
      <c r="AB135" s="190">
        <v>240</v>
      </c>
      <c r="AC135" s="190">
        <v>255</v>
      </c>
      <c r="AD135" s="190">
        <v>264</v>
      </c>
      <c r="AE135" s="190">
        <v>254</v>
      </c>
      <c r="AF135" s="190"/>
      <c r="AG135" s="190">
        <v>204</v>
      </c>
      <c r="AH135" s="190">
        <v>214</v>
      </c>
      <c r="AI135" s="190">
        <v>207</v>
      </c>
      <c r="AJ135" s="190">
        <v>207</v>
      </c>
      <c r="AK135" s="172"/>
      <c r="AL135" s="172">
        <v>127</v>
      </c>
      <c r="AM135" s="265">
        <v>253.25</v>
      </c>
      <c r="AN135" s="265">
        <v>208</v>
      </c>
      <c r="AO135" s="183">
        <v>37</v>
      </c>
      <c r="AP135" s="184">
        <v>150</v>
      </c>
      <c r="AQ135" s="182">
        <v>56.69291338582677</v>
      </c>
      <c r="AR135" s="182">
        <v>127</v>
      </c>
      <c r="AS135" s="182"/>
      <c r="AT135" s="182"/>
      <c r="AU135" s="182"/>
      <c r="AV135" s="182"/>
      <c r="AW135" s="182"/>
      <c r="AX135" s="182"/>
      <c r="AY135" s="182"/>
      <c r="AZ135" s="182"/>
      <c r="BA135" s="182"/>
      <c r="BB135" s="182"/>
      <c r="BC135" s="182"/>
      <c r="BD135" s="182"/>
      <c r="BE135" s="182"/>
      <c r="BF135" s="182"/>
      <c r="BG135" s="182"/>
      <c r="BH135" s="182">
        <v>4</v>
      </c>
      <c r="BI135" s="182">
        <v>3</v>
      </c>
      <c r="BJ135" s="182">
        <v>3</v>
      </c>
      <c r="BK135" s="182"/>
      <c r="BL135" s="182"/>
      <c r="BM135" s="182"/>
      <c r="BN135" s="182"/>
      <c r="BO135" s="182"/>
      <c r="BP135" s="182"/>
      <c r="BQ135" s="228" t="s">
        <v>180</v>
      </c>
      <c r="BR135" s="228" t="s">
        <v>266</v>
      </c>
      <c r="BS135" s="228" t="s">
        <v>278</v>
      </c>
      <c r="BT135" s="228"/>
      <c r="BU135" s="228">
        <v>1</v>
      </c>
      <c r="BV135" s="228" t="s">
        <v>323</v>
      </c>
      <c r="BW135" s="228" t="s">
        <v>222</v>
      </c>
      <c r="BX135" s="186">
        <v>0</v>
      </c>
      <c r="BY135" s="182">
        <v>0</v>
      </c>
      <c r="BZ135" s="182">
        <v>0</v>
      </c>
      <c r="CA135" s="182">
        <v>0</v>
      </c>
      <c r="CB135" s="182">
        <v>10</v>
      </c>
      <c r="CC135" s="182">
        <v>5</v>
      </c>
      <c r="CD135" s="182">
        <v>5</v>
      </c>
      <c r="CE135" s="228">
        <v>2</v>
      </c>
      <c r="CF135" s="228">
        <v>1</v>
      </c>
      <c r="CG135" s="113">
        <v>1</v>
      </c>
      <c r="CH135" s="113">
        <v>0</v>
      </c>
      <c r="CI135" s="113">
        <v>0</v>
      </c>
      <c r="CJ135" s="113">
        <v>0</v>
      </c>
      <c r="CK135" s="113">
        <v>0</v>
      </c>
      <c r="CL135" s="113">
        <v>0</v>
      </c>
      <c r="CM135" s="113">
        <v>0</v>
      </c>
      <c r="CN135" s="185">
        <v>5</v>
      </c>
      <c r="CO135" s="181">
        <v>5</v>
      </c>
      <c r="CP135" s="187">
        <v>1</v>
      </c>
      <c r="CQ135" s="173">
        <v>2.358490566037736E-2</v>
      </c>
      <c r="CR135" s="173">
        <v>2.358490566037736E-2</v>
      </c>
      <c r="CS135" s="173">
        <v>2.403846153846154E-2</v>
      </c>
      <c r="CT135" s="173">
        <v>2.403846153846154E-2</v>
      </c>
      <c r="CU135" s="253">
        <v>2791</v>
      </c>
      <c r="CV135" s="220">
        <v>-1</v>
      </c>
      <c r="CW135" s="254">
        <f t="shared" si="14"/>
        <v>0</v>
      </c>
      <c r="CX135" s="15">
        <f t="shared" si="15"/>
        <v>10</v>
      </c>
      <c r="CY135" s="241">
        <f t="shared" si="16"/>
        <v>5</v>
      </c>
      <c r="CZ135" s="241" t="str">
        <f>IFERROR(ROUND(CY135/#REF!,1),"")</f>
        <v/>
      </c>
      <c r="DA135" s="254">
        <f t="shared" si="17"/>
        <v>5</v>
      </c>
      <c r="DB135" s="246">
        <f t="shared" si="18"/>
        <v>1</v>
      </c>
      <c r="DD135" s="15" t="str">
        <f>IFERROR(#REF!-AO135,"")</f>
        <v/>
      </c>
      <c r="DF135" s="266" t="str">
        <f>IFERROR(#REF!-L135,"")</f>
        <v/>
      </c>
      <c r="DG135" s="228" t="e">
        <f>IF(#REF!&gt;AP135,0,1)</f>
        <v>#REF!</v>
      </c>
      <c r="DH135" s="228">
        <f t="shared" si="19"/>
        <v>1</v>
      </c>
      <c r="DI135" s="228">
        <f t="shared" si="20"/>
        <v>1</v>
      </c>
      <c r="DJ135" s="228"/>
      <c r="DK135" s="228"/>
      <c r="DL135" s="228"/>
      <c r="DM135" s="228"/>
      <c r="DN135" s="228"/>
      <c r="DO135" s="228"/>
      <c r="DP135" s="228"/>
      <c r="DQ135" s="228"/>
      <c r="DR135" s="228"/>
      <c r="DS135" s="228"/>
      <c r="DT135" s="228"/>
      <c r="DU135" s="228"/>
      <c r="DV135" s="228"/>
      <c r="DW135" s="228"/>
      <c r="DX135" s="228"/>
      <c r="DY135" s="228"/>
      <c r="DZ135" s="228"/>
      <c r="EA135" s="228"/>
      <c r="EB135" s="228"/>
    </row>
    <row r="136" spans="1:132" s="195" customFormat="1" ht="31.5" customHeight="1" x14ac:dyDescent="0.2">
      <c r="A136" s="191">
        <v>2022</v>
      </c>
      <c r="B136" s="171">
        <v>1</v>
      </c>
      <c r="C136" s="261">
        <v>44566</v>
      </c>
      <c r="D136" s="171">
        <v>372</v>
      </c>
      <c r="E136" s="171">
        <v>647</v>
      </c>
      <c r="F136" s="171">
        <v>46</v>
      </c>
      <c r="G136" s="194" t="s">
        <v>264</v>
      </c>
      <c r="H136" s="241" t="s">
        <v>265</v>
      </c>
      <c r="I136" s="241" t="s">
        <v>221</v>
      </c>
      <c r="J136" s="241">
        <v>2</v>
      </c>
      <c r="K136" s="241">
        <v>2</v>
      </c>
      <c r="L136" s="262">
        <v>212</v>
      </c>
      <c r="M136" s="263">
        <v>197</v>
      </c>
      <c r="N136" s="264">
        <v>226</v>
      </c>
      <c r="O136" s="190"/>
      <c r="P136" s="190"/>
      <c r="Q136" s="190"/>
      <c r="R136" s="190"/>
      <c r="S136" s="190"/>
      <c r="T136" s="190"/>
      <c r="U136" s="190"/>
      <c r="V136" s="190"/>
      <c r="W136" s="190"/>
      <c r="X136" s="190"/>
      <c r="Y136" s="172"/>
      <c r="Z136" s="172"/>
      <c r="AA136" s="190"/>
      <c r="AB136" s="190">
        <v>245</v>
      </c>
      <c r="AC136" s="190">
        <v>253</v>
      </c>
      <c r="AD136" s="190">
        <v>263</v>
      </c>
      <c r="AE136" s="190">
        <v>253</v>
      </c>
      <c r="AF136" s="190"/>
      <c r="AG136" s="190">
        <v>204</v>
      </c>
      <c r="AH136" s="190">
        <v>220</v>
      </c>
      <c r="AI136" s="190">
        <v>214</v>
      </c>
      <c r="AJ136" s="190">
        <v>216</v>
      </c>
      <c r="AK136" s="172"/>
      <c r="AL136" s="172">
        <v>127</v>
      </c>
      <c r="AM136" s="265">
        <v>253.5</v>
      </c>
      <c r="AN136" s="265">
        <v>213.5</v>
      </c>
      <c r="AO136" s="183">
        <v>37</v>
      </c>
      <c r="AP136" s="184">
        <v>150</v>
      </c>
      <c r="AQ136" s="182">
        <v>56.69291338582677</v>
      </c>
      <c r="AR136" s="182">
        <v>127</v>
      </c>
      <c r="AS136" s="182"/>
      <c r="AT136" s="182"/>
      <c r="AU136" s="182"/>
      <c r="AV136" s="182"/>
      <c r="AW136" s="182"/>
      <c r="AX136" s="182"/>
      <c r="AY136" s="182"/>
      <c r="AZ136" s="182"/>
      <c r="BA136" s="182"/>
      <c r="BB136" s="182"/>
      <c r="BC136" s="182"/>
      <c r="BD136" s="182"/>
      <c r="BE136" s="182"/>
      <c r="BF136" s="182"/>
      <c r="BG136" s="182"/>
      <c r="BH136" s="182">
        <v>4</v>
      </c>
      <c r="BI136" s="182">
        <v>4</v>
      </c>
      <c r="BJ136" s="182">
        <v>3</v>
      </c>
      <c r="BK136" s="182"/>
      <c r="BL136" s="182"/>
      <c r="BM136" s="182"/>
      <c r="BN136" s="182"/>
      <c r="BO136" s="182"/>
      <c r="BP136" s="182"/>
      <c r="BQ136" s="228" t="s">
        <v>180</v>
      </c>
      <c r="BR136" s="228" t="s">
        <v>266</v>
      </c>
      <c r="BS136" s="228" t="s">
        <v>267</v>
      </c>
      <c r="BT136" s="228"/>
      <c r="BU136" s="228">
        <v>1</v>
      </c>
      <c r="BV136" s="228" t="s">
        <v>323</v>
      </c>
      <c r="BW136" s="228" t="s">
        <v>222</v>
      </c>
      <c r="BX136" s="186">
        <v>0</v>
      </c>
      <c r="BY136" s="182">
        <v>0</v>
      </c>
      <c r="BZ136" s="182">
        <v>0</v>
      </c>
      <c r="CA136" s="182">
        <v>0</v>
      </c>
      <c r="CB136" s="182">
        <v>11</v>
      </c>
      <c r="CC136" s="182">
        <v>5.5</v>
      </c>
      <c r="CD136" s="182">
        <v>5</v>
      </c>
      <c r="CE136" s="228">
        <v>2</v>
      </c>
      <c r="CF136" s="228">
        <v>2</v>
      </c>
      <c r="CG136" s="113">
        <v>1</v>
      </c>
      <c r="CH136" s="113">
        <v>0</v>
      </c>
      <c r="CI136" s="113">
        <v>0</v>
      </c>
      <c r="CJ136" s="113">
        <v>0</v>
      </c>
      <c r="CK136" s="113">
        <v>0</v>
      </c>
      <c r="CL136" s="113">
        <v>0</v>
      </c>
      <c r="CM136" s="113">
        <v>0</v>
      </c>
      <c r="CN136" s="185">
        <v>5.5</v>
      </c>
      <c r="CO136" s="181">
        <v>5</v>
      </c>
      <c r="CP136" s="187">
        <v>1.1000000000000001</v>
      </c>
      <c r="CQ136" s="173">
        <v>2.5943396226415099E-2</v>
      </c>
      <c r="CR136" s="173">
        <v>2.358490566037736E-2</v>
      </c>
      <c r="CS136" s="173">
        <v>2.576112412177986E-2</v>
      </c>
      <c r="CT136" s="173">
        <v>2.3419203747072601E-2</v>
      </c>
      <c r="CU136" s="253">
        <v>2791</v>
      </c>
      <c r="CV136" s="220">
        <v>-1</v>
      </c>
      <c r="CW136" s="254">
        <f t="shared" si="14"/>
        <v>0</v>
      </c>
      <c r="CX136" s="15">
        <f t="shared" si="15"/>
        <v>11</v>
      </c>
      <c r="CY136" s="241">
        <f t="shared" si="16"/>
        <v>6</v>
      </c>
      <c r="CZ136" s="241" t="str">
        <f>IFERROR(ROUND(CY136/#REF!,1),"")</f>
        <v/>
      </c>
      <c r="DA136" s="254">
        <f t="shared" si="17"/>
        <v>6</v>
      </c>
      <c r="DB136" s="246">
        <f t="shared" si="18"/>
        <v>1</v>
      </c>
      <c r="DD136" s="15" t="str">
        <f>IFERROR(#REF!-AO136,"")</f>
        <v/>
      </c>
      <c r="DF136" s="266" t="str">
        <f>IFERROR(#REF!-L136,"")</f>
        <v/>
      </c>
      <c r="DG136" s="228" t="e">
        <f>IF(#REF!&gt;AP136,0,1)</f>
        <v>#REF!</v>
      </c>
      <c r="DH136" s="228">
        <f t="shared" si="19"/>
        <v>1</v>
      </c>
      <c r="DI136" s="228">
        <f t="shared" si="20"/>
        <v>1</v>
      </c>
      <c r="DJ136" s="228"/>
      <c r="DK136" s="228"/>
      <c r="DL136" s="228"/>
      <c r="DM136" s="228"/>
      <c r="DN136" s="228"/>
      <c r="DO136" s="228"/>
      <c r="DP136" s="228"/>
      <c r="DQ136" s="228"/>
      <c r="DR136" s="228"/>
      <c r="DS136" s="228"/>
      <c r="DT136" s="228"/>
      <c r="DU136" s="228"/>
      <c r="DV136" s="228"/>
      <c r="DW136" s="228"/>
      <c r="DX136" s="228"/>
      <c r="DY136" s="228"/>
      <c r="DZ136" s="228"/>
      <c r="EA136" s="228"/>
      <c r="EB136" s="228"/>
    </row>
    <row r="137" spans="1:132" s="195" customFormat="1" ht="31.5" customHeight="1" x14ac:dyDescent="0.2">
      <c r="A137" s="191">
        <v>2022</v>
      </c>
      <c r="B137" s="171">
        <v>1</v>
      </c>
      <c r="C137" s="261">
        <v>44566</v>
      </c>
      <c r="D137" s="171">
        <v>415</v>
      </c>
      <c r="E137" s="171">
        <v>655</v>
      </c>
      <c r="F137" s="171">
        <v>47</v>
      </c>
      <c r="G137" s="194" t="s">
        <v>269</v>
      </c>
      <c r="H137" s="241" t="s">
        <v>270</v>
      </c>
      <c r="I137" s="241" t="s">
        <v>221</v>
      </c>
      <c r="J137" s="241">
        <v>3</v>
      </c>
      <c r="K137" s="241">
        <v>1</v>
      </c>
      <c r="L137" s="262">
        <v>148</v>
      </c>
      <c r="M137" s="263">
        <v>137</v>
      </c>
      <c r="N137" s="264">
        <v>158</v>
      </c>
      <c r="O137" s="190"/>
      <c r="P137" s="190"/>
      <c r="Q137" s="190"/>
      <c r="R137" s="190"/>
      <c r="S137" s="190"/>
      <c r="T137" s="190"/>
      <c r="U137" s="190"/>
      <c r="V137" s="190"/>
      <c r="W137" s="190"/>
      <c r="X137" s="190"/>
      <c r="Y137" s="172"/>
      <c r="Z137" s="172"/>
      <c r="AA137" s="190"/>
      <c r="AB137" s="190"/>
      <c r="AC137" s="190"/>
      <c r="AD137" s="190"/>
      <c r="AE137" s="190"/>
      <c r="AF137" s="190"/>
      <c r="AG137" s="190"/>
      <c r="AH137" s="190"/>
      <c r="AI137" s="190"/>
      <c r="AJ137" s="190"/>
      <c r="AK137" s="172"/>
      <c r="AL137" s="172"/>
      <c r="AM137" s="265"/>
      <c r="AN137" s="265"/>
      <c r="AO137" s="183">
        <v>64</v>
      </c>
      <c r="AP137" s="184">
        <v>169</v>
      </c>
      <c r="AQ137" s="182"/>
      <c r="AR137" s="182"/>
      <c r="AS137" s="182"/>
      <c r="AT137" s="182"/>
      <c r="AU137" s="182"/>
      <c r="AV137" s="182"/>
      <c r="AW137" s="182"/>
      <c r="AX137" s="182"/>
      <c r="AY137" s="182"/>
      <c r="AZ137" s="182"/>
      <c r="BA137" s="182"/>
      <c r="BB137" s="182"/>
      <c r="BC137" s="182"/>
      <c r="BD137" s="182"/>
      <c r="BE137" s="182"/>
      <c r="BF137" s="182"/>
      <c r="BG137" s="182"/>
      <c r="BH137" s="182"/>
      <c r="BI137" s="182"/>
      <c r="BJ137" s="182"/>
      <c r="BK137" s="182"/>
      <c r="BL137" s="182"/>
      <c r="BM137" s="182"/>
      <c r="BN137" s="182"/>
      <c r="BO137" s="182"/>
      <c r="BP137" s="182"/>
      <c r="BQ137" s="228" t="s">
        <v>180</v>
      </c>
      <c r="BR137" s="228" t="s">
        <v>192</v>
      </c>
      <c r="BS137" s="228" t="s">
        <v>271</v>
      </c>
      <c r="BT137" s="228"/>
      <c r="BU137" s="228">
        <v>1</v>
      </c>
      <c r="BV137" s="228" t="s">
        <v>272</v>
      </c>
      <c r="BW137" s="228" t="s">
        <v>222</v>
      </c>
      <c r="BX137" s="186">
        <v>0</v>
      </c>
      <c r="BY137" s="182">
        <v>0</v>
      </c>
      <c r="BZ137" s="182">
        <v>0</v>
      </c>
      <c r="CA137" s="182">
        <v>0</v>
      </c>
      <c r="CB137" s="182">
        <v>0</v>
      </c>
      <c r="CC137" s="182">
        <v>0</v>
      </c>
      <c r="CD137" s="182">
        <v>0</v>
      </c>
      <c r="CE137" s="228">
        <v>0</v>
      </c>
      <c r="CF137" s="228">
        <v>0</v>
      </c>
      <c r="CG137" s="113">
        <v>0</v>
      </c>
      <c r="CH137" s="113">
        <v>0</v>
      </c>
      <c r="CI137" s="113">
        <v>0</v>
      </c>
      <c r="CJ137" s="113">
        <v>0</v>
      </c>
      <c r="CK137" s="113">
        <v>0</v>
      </c>
      <c r="CL137" s="113">
        <v>0</v>
      </c>
      <c r="CM137" s="113">
        <v>0</v>
      </c>
      <c r="CN137" s="185">
        <v>0</v>
      </c>
      <c r="CO137" s="181">
        <v>0</v>
      </c>
      <c r="CP137" s="187"/>
      <c r="CQ137" s="173">
        <v>0</v>
      </c>
      <c r="CR137" s="173">
        <v>0</v>
      </c>
      <c r="CS137" s="173"/>
      <c r="CT137" s="173"/>
      <c r="CU137" s="253">
        <v>2791</v>
      </c>
      <c r="CV137" s="220"/>
      <c r="CW137" s="254">
        <f t="shared" si="14"/>
        <v>0</v>
      </c>
      <c r="CX137" s="15">
        <f t="shared" si="15"/>
        <v>0</v>
      </c>
      <c r="CY137" s="241">
        <f t="shared" si="16"/>
        <v>0</v>
      </c>
      <c r="CZ137" s="241" t="str">
        <f>IFERROR(ROUND(CY137/#REF!,1),"")</f>
        <v/>
      </c>
      <c r="DA137" s="254">
        <f t="shared" si="17"/>
        <v>0</v>
      </c>
      <c r="DB137" s="246" t="str">
        <f t="shared" si="18"/>
        <v/>
      </c>
      <c r="DD137" s="15" t="str">
        <f>IFERROR(#REF!-AO137,"")</f>
        <v/>
      </c>
      <c r="DF137" s="266" t="str">
        <f>IFERROR(#REF!-L137,"")</f>
        <v/>
      </c>
      <c r="DG137" s="228" t="e">
        <f>IF(#REF!&gt;AP137,0,1)</f>
        <v>#REF!</v>
      </c>
      <c r="DH137" s="228">
        <f t="shared" si="19"/>
        <v>0</v>
      </c>
      <c r="DI137" s="228">
        <f t="shared" si="20"/>
        <v>1</v>
      </c>
      <c r="DJ137" s="228"/>
      <c r="DK137" s="228"/>
      <c r="DL137" s="228"/>
      <c r="DM137" s="228"/>
      <c r="DN137" s="228"/>
      <c r="DO137" s="228"/>
      <c r="DP137" s="228"/>
      <c r="DQ137" s="228"/>
      <c r="DR137" s="228"/>
      <c r="DS137" s="228"/>
      <c r="DT137" s="228"/>
      <c r="DU137" s="228"/>
      <c r="DV137" s="228"/>
      <c r="DW137" s="228"/>
      <c r="DX137" s="228"/>
      <c r="DY137" s="228"/>
      <c r="DZ137" s="228"/>
      <c r="EA137" s="228"/>
      <c r="EB137" s="228"/>
    </row>
    <row r="138" spans="1:132" s="195" customFormat="1" ht="31.5" customHeight="1" x14ac:dyDescent="0.2">
      <c r="A138" s="191">
        <v>2022</v>
      </c>
      <c r="B138" s="171">
        <v>1</v>
      </c>
      <c r="C138" s="261">
        <v>44566</v>
      </c>
      <c r="D138" s="171">
        <v>415</v>
      </c>
      <c r="E138" s="171">
        <v>656</v>
      </c>
      <c r="F138" s="171">
        <v>47</v>
      </c>
      <c r="G138" s="194" t="s">
        <v>324</v>
      </c>
      <c r="H138" s="241" t="s">
        <v>325</v>
      </c>
      <c r="I138" s="241" t="s">
        <v>221</v>
      </c>
      <c r="J138" s="241">
        <v>3</v>
      </c>
      <c r="K138" s="241">
        <v>1</v>
      </c>
      <c r="L138" s="262">
        <v>148</v>
      </c>
      <c r="M138" s="263">
        <v>137</v>
      </c>
      <c r="N138" s="264">
        <v>158</v>
      </c>
      <c r="O138" s="190"/>
      <c r="P138" s="190"/>
      <c r="Q138" s="190"/>
      <c r="R138" s="190"/>
      <c r="S138" s="190"/>
      <c r="T138" s="190"/>
      <c r="U138" s="190"/>
      <c r="V138" s="190"/>
      <c r="W138" s="190"/>
      <c r="X138" s="190"/>
      <c r="Y138" s="172"/>
      <c r="Z138" s="172"/>
      <c r="AA138" s="190"/>
      <c r="AB138" s="190"/>
      <c r="AC138" s="190"/>
      <c r="AD138" s="190"/>
      <c r="AE138" s="190"/>
      <c r="AF138" s="190"/>
      <c r="AG138" s="190"/>
      <c r="AH138" s="190"/>
      <c r="AI138" s="190"/>
      <c r="AJ138" s="190"/>
      <c r="AK138" s="172"/>
      <c r="AL138" s="172"/>
      <c r="AM138" s="265"/>
      <c r="AN138" s="265"/>
      <c r="AO138" s="183">
        <v>64</v>
      </c>
      <c r="AP138" s="184">
        <v>169</v>
      </c>
      <c r="AQ138" s="182"/>
      <c r="AR138" s="182"/>
      <c r="AS138" s="182"/>
      <c r="AT138" s="182"/>
      <c r="AU138" s="182"/>
      <c r="AV138" s="182"/>
      <c r="AW138" s="182"/>
      <c r="AX138" s="182"/>
      <c r="AY138" s="182"/>
      <c r="AZ138" s="182"/>
      <c r="BA138" s="182"/>
      <c r="BB138" s="182"/>
      <c r="BC138" s="182"/>
      <c r="BD138" s="182"/>
      <c r="BE138" s="182"/>
      <c r="BF138" s="182"/>
      <c r="BG138" s="182"/>
      <c r="BH138" s="182"/>
      <c r="BI138" s="182"/>
      <c r="BJ138" s="182"/>
      <c r="BK138" s="182"/>
      <c r="BL138" s="182"/>
      <c r="BM138" s="182"/>
      <c r="BN138" s="182"/>
      <c r="BO138" s="182"/>
      <c r="BP138" s="182"/>
      <c r="BQ138" s="228" t="s">
        <v>180</v>
      </c>
      <c r="BR138" s="228" t="s">
        <v>192</v>
      </c>
      <c r="BS138" s="228" t="s">
        <v>326</v>
      </c>
      <c r="BT138" s="228"/>
      <c r="BU138" s="228">
        <v>1</v>
      </c>
      <c r="BV138" s="228" t="s">
        <v>272</v>
      </c>
      <c r="BW138" s="228" t="s">
        <v>222</v>
      </c>
      <c r="BX138" s="186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228">
        <v>0</v>
      </c>
      <c r="CF138" s="228">
        <v>0</v>
      </c>
      <c r="CG138" s="113">
        <v>0</v>
      </c>
      <c r="CH138" s="113">
        <v>0</v>
      </c>
      <c r="CI138" s="113">
        <v>0</v>
      </c>
      <c r="CJ138" s="113">
        <v>0</v>
      </c>
      <c r="CK138" s="113">
        <v>0</v>
      </c>
      <c r="CL138" s="113">
        <v>0</v>
      </c>
      <c r="CM138" s="113">
        <v>0</v>
      </c>
      <c r="CN138" s="185">
        <v>0</v>
      </c>
      <c r="CO138" s="181">
        <v>0</v>
      </c>
      <c r="CP138" s="187"/>
      <c r="CQ138" s="173">
        <v>0</v>
      </c>
      <c r="CR138" s="173">
        <v>0</v>
      </c>
      <c r="CS138" s="173"/>
      <c r="CT138" s="173"/>
      <c r="CU138" s="253">
        <v>2791</v>
      </c>
      <c r="CV138" s="220"/>
      <c r="CW138" s="254">
        <f t="shared" si="14"/>
        <v>0</v>
      </c>
      <c r="CX138" s="15">
        <f t="shared" si="15"/>
        <v>0</v>
      </c>
      <c r="CY138" s="241">
        <f t="shared" si="16"/>
        <v>0</v>
      </c>
      <c r="CZ138" s="241" t="str">
        <f>IFERROR(ROUND(CY138/#REF!,1),"")</f>
        <v/>
      </c>
      <c r="DA138" s="254">
        <f t="shared" si="17"/>
        <v>0</v>
      </c>
      <c r="DB138" s="246" t="str">
        <f t="shared" si="18"/>
        <v/>
      </c>
      <c r="DD138" s="15" t="str">
        <f>IFERROR(#REF!-AO138,"")</f>
        <v/>
      </c>
      <c r="DF138" s="266" t="str">
        <f>IFERROR(#REF!-L138,"")</f>
        <v/>
      </c>
      <c r="DG138" s="228" t="e">
        <f>IF(#REF!&gt;AP138,0,1)</f>
        <v>#REF!</v>
      </c>
      <c r="DH138" s="228">
        <f t="shared" si="19"/>
        <v>0</v>
      </c>
      <c r="DI138" s="228">
        <f t="shared" si="20"/>
        <v>1</v>
      </c>
      <c r="DJ138" s="228"/>
      <c r="DK138" s="228"/>
      <c r="DL138" s="228"/>
      <c r="DM138" s="228"/>
      <c r="DN138" s="228"/>
      <c r="DO138" s="228"/>
      <c r="DP138" s="228"/>
      <c r="DQ138" s="228"/>
      <c r="DR138" s="228"/>
      <c r="DS138" s="228"/>
      <c r="DT138" s="228"/>
      <c r="DU138" s="228"/>
      <c r="DV138" s="228"/>
      <c r="DW138" s="228"/>
      <c r="DX138" s="228"/>
      <c r="DY138" s="228"/>
      <c r="DZ138" s="228"/>
      <c r="EA138" s="228"/>
      <c r="EB138" s="228"/>
    </row>
    <row r="139" spans="1:132" s="195" customFormat="1" ht="31.5" customHeight="1" x14ac:dyDescent="0.2">
      <c r="A139" s="191">
        <v>2022</v>
      </c>
      <c r="B139" s="171">
        <v>1</v>
      </c>
      <c r="C139" s="261">
        <v>44566</v>
      </c>
      <c r="D139" s="171">
        <v>415</v>
      </c>
      <c r="E139" s="171">
        <v>657</v>
      </c>
      <c r="F139" s="171">
        <v>47</v>
      </c>
      <c r="G139" s="194" t="s">
        <v>327</v>
      </c>
      <c r="H139" s="241" t="s">
        <v>328</v>
      </c>
      <c r="I139" s="241" t="s">
        <v>221</v>
      </c>
      <c r="J139" s="241">
        <v>3</v>
      </c>
      <c r="K139" s="241">
        <v>1</v>
      </c>
      <c r="L139" s="262">
        <v>90</v>
      </c>
      <c r="M139" s="263">
        <v>83</v>
      </c>
      <c r="N139" s="264">
        <v>96</v>
      </c>
      <c r="O139" s="190"/>
      <c r="P139" s="190"/>
      <c r="Q139" s="190"/>
      <c r="R139" s="190"/>
      <c r="S139" s="190"/>
      <c r="T139" s="190"/>
      <c r="U139" s="190"/>
      <c r="V139" s="190"/>
      <c r="W139" s="190"/>
      <c r="X139" s="190"/>
      <c r="Y139" s="172"/>
      <c r="Z139" s="172"/>
      <c r="AA139" s="190"/>
      <c r="AB139" s="190"/>
      <c r="AC139" s="190"/>
      <c r="AD139" s="190"/>
      <c r="AE139" s="190"/>
      <c r="AF139" s="190"/>
      <c r="AG139" s="190"/>
      <c r="AH139" s="190"/>
      <c r="AI139" s="190"/>
      <c r="AJ139" s="190"/>
      <c r="AK139" s="172"/>
      <c r="AL139" s="172"/>
      <c r="AM139" s="265"/>
      <c r="AN139" s="265"/>
      <c r="AO139" s="183">
        <v>64</v>
      </c>
      <c r="AP139" s="184">
        <v>169</v>
      </c>
      <c r="AQ139" s="182"/>
      <c r="AR139" s="182"/>
      <c r="AS139" s="182"/>
      <c r="AT139" s="182"/>
      <c r="AU139" s="182"/>
      <c r="AV139" s="182"/>
      <c r="AW139" s="182"/>
      <c r="AX139" s="182"/>
      <c r="AY139" s="182"/>
      <c r="AZ139" s="182"/>
      <c r="BA139" s="182"/>
      <c r="BB139" s="182"/>
      <c r="BC139" s="182"/>
      <c r="BD139" s="182"/>
      <c r="BE139" s="182"/>
      <c r="BF139" s="182"/>
      <c r="BG139" s="182"/>
      <c r="BH139" s="182"/>
      <c r="BI139" s="182"/>
      <c r="BJ139" s="182"/>
      <c r="BK139" s="182"/>
      <c r="BL139" s="182"/>
      <c r="BM139" s="182"/>
      <c r="BN139" s="182"/>
      <c r="BO139" s="182"/>
      <c r="BP139" s="182"/>
      <c r="BQ139" s="228" t="s">
        <v>180</v>
      </c>
      <c r="BR139" s="228" t="s">
        <v>192</v>
      </c>
      <c r="BS139" s="228" t="s">
        <v>329</v>
      </c>
      <c r="BT139" s="228"/>
      <c r="BU139" s="228">
        <v>1</v>
      </c>
      <c r="BV139" s="228" t="s">
        <v>272</v>
      </c>
      <c r="BW139" s="228" t="s">
        <v>222</v>
      </c>
      <c r="BX139" s="186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228">
        <v>0</v>
      </c>
      <c r="CF139" s="228">
        <v>0</v>
      </c>
      <c r="CG139" s="113">
        <v>0</v>
      </c>
      <c r="CH139" s="113">
        <v>0</v>
      </c>
      <c r="CI139" s="113">
        <v>0</v>
      </c>
      <c r="CJ139" s="113">
        <v>0</v>
      </c>
      <c r="CK139" s="113">
        <v>0</v>
      </c>
      <c r="CL139" s="113">
        <v>0</v>
      </c>
      <c r="CM139" s="113">
        <v>0</v>
      </c>
      <c r="CN139" s="185">
        <v>0</v>
      </c>
      <c r="CO139" s="181">
        <v>0</v>
      </c>
      <c r="CP139" s="187"/>
      <c r="CQ139" s="173">
        <v>0</v>
      </c>
      <c r="CR139" s="173">
        <v>0</v>
      </c>
      <c r="CS139" s="173"/>
      <c r="CT139" s="173"/>
      <c r="CU139" s="253">
        <v>2791</v>
      </c>
      <c r="CV139" s="220"/>
      <c r="CW139" s="254">
        <f t="shared" si="14"/>
        <v>0</v>
      </c>
      <c r="CX139" s="15">
        <f t="shared" si="15"/>
        <v>0</v>
      </c>
      <c r="CY139" s="241">
        <f t="shared" si="16"/>
        <v>0</v>
      </c>
      <c r="CZ139" s="241" t="str">
        <f>IFERROR(ROUND(CY139/#REF!,1),"")</f>
        <v/>
      </c>
      <c r="DA139" s="254">
        <f t="shared" si="17"/>
        <v>0</v>
      </c>
      <c r="DB139" s="246" t="str">
        <f t="shared" si="18"/>
        <v/>
      </c>
      <c r="DD139" s="15" t="str">
        <f>IFERROR(#REF!-AO139,"")</f>
        <v/>
      </c>
      <c r="DF139" s="266" t="str">
        <f>IFERROR(#REF!-L139,"")</f>
        <v/>
      </c>
      <c r="DG139" s="228" t="e">
        <f>IF(#REF!&gt;AP139,0,1)</f>
        <v>#REF!</v>
      </c>
      <c r="DH139" s="228">
        <f t="shared" si="19"/>
        <v>0</v>
      </c>
      <c r="DI139" s="228">
        <f t="shared" si="20"/>
        <v>1</v>
      </c>
      <c r="DJ139" s="228"/>
      <c r="DK139" s="228"/>
      <c r="DL139" s="228"/>
      <c r="DM139" s="228"/>
      <c r="DN139" s="228"/>
      <c r="DO139" s="228"/>
      <c r="DP139" s="228"/>
      <c r="DQ139" s="228"/>
      <c r="DR139" s="228"/>
      <c r="DS139" s="228"/>
      <c r="DT139" s="228"/>
      <c r="DU139" s="228"/>
      <c r="DV139" s="228"/>
      <c r="DW139" s="228"/>
      <c r="DX139" s="228"/>
      <c r="DY139" s="228"/>
      <c r="DZ139" s="228"/>
      <c r="EA139" s="228"/>
      <c r="EB139" s="228"/>
    </row>
    <row r="140" spans="1:132" s="195" customFormat="1" ht="31.5" customHeight="1" x14ac:dyDescent="0.2">
      <c r="A140" s="191">
        <v>2022</v>
      </c>
      <c r="B140" s="171">
        <v>1</v>
      </c>
      <c r="C140" s="261">
        <v>44566</v>
      </c>
      <c r="D140" s="171">
        <v>415</v>
      </c>
      <c r="E140" s="171">
        <v>658</v>
      </c>
      <c r="F140" s="171">
        <v>47</v>
      </c>
      <c r="G140" s="194" t="s">
        <v>273</v>
      </c>
      <c r="H140" s="241" t="s">
        <v>274</v>
      </c>
      <c r="I140" s="241" t="s">
        <v>221</v>
      </c>
      <c r="J140" s="241">
        <v>3</v>
      </c>
      <c r="K140" s="241">
        <v>1</v>
      </c>
      <c r="L140" s="262">
        <v>90</v>
      </c>
      <c r="M140" s="263">
        <v>83</v>
      </c>
      <c r="N140" s="264">
        <v>96</v>
      </c>
      <c r="O140" s="190"/>
      <c r="P140" s="190"/>
      <c r="Q140" s="190"/>
      <c r="R140" s="190"/>
      <c r="S140" s="190"/>
      <c r="T140" s="190"/>
      <c r="U140" s="190"/>
      <c r="V140" s="190"/>
      <c r="W140" s="190"/>
      <c r="X140" s="190"/>
      <c r="Y140" s="172"/>
      <c r="Z140" s="172"/>
      <c r="AA140" s="190"/>
      <c r="AB140" s="190"/>
      <c r="AC140" s="190"/>
      <c r="AD140" s="190"/>
      <c r="AE140" s="190"/>
      <c r="AF140" s="190"/>
      <c r="AG140" s="190"/>
      <c r="AH140" s="190"/>
      <c r="AI140" s="190"/>
      <c r="AJ140" s="190"/>
      <c r="AK140" s="172"/>
      <c r="AL140" s="172"/>
      <c r="AM140" s="265"/>
      <c r="AN140" s="265"/>
      <c r="AO140" s="183">
        <v>64</v>
      </c>
      <c r="AP140" s="184">
        <v>169</v>
      </c>
      <c r="AQ140" s="182"/>
      <c r="AR140" s="182"/>
      <c r="AS140" s="182"/>
      <c r="AT140" s="182"/>
      <c r="AU140" s="182"/>
      <c r="AV140" s="182"/>
      <c r="AW140" s="182"/>
      <c r="AX140" s="182"/>
      <c r="AY140" s="182"/>
      <c r="AZ140" s="182"/>
      <c r="BA140" s="182"/>
      <c r="BB140" s="182"/>
      <c r="BC140" s="182"/>
      <c r="BD140" s="182"/>
      <c r="BE140" s="182"/>
      <c r="BF140" s="182"/>
      <c r="BG140" s="182"/>
      <c r="BH140" s="182"/>
      <c r="BI140" s="182"/>
      <c r="BJ140" s="182"/>
      <c r="BK140" s="182"/>
      <c r="BL140" s="182"/>
      <c r="BM140" s="182"/>
      <c r="BN140" s="182"/>
      <c r="BO140" s="182"/>
      <c r="BP140" s="182"/>
      <c r="BQ140" s="228" t="s">
        <v>180</v>
      </c>
      <c r="BR140" s="228" t="s">
        <v>192</v>
      </c>
      <c r="BS140" s="228" t="s">
        <v>275</v>
      </c>
      <c r="BT140" s="228"/>
      <c r="BU140" s="228">
        <v>1</v>
      </c>
      <c r="BV140" s="228" t="s">
        <v>272</v>
      </c>
      <c r="BW140" s="228" t="s">
        <v>222</v>
      </c>
      <c r="BX140" s="186">
        <v>0</v>
      </c>
      <c r="BY140" s="182">
        <v>0</v>
      </c>
      <c r="BZ140" s="182">
        <v>0</v>
      </c>
      <c r="CA140" s="182">
        <v>0</v>
      </c>
      <c r="CB140" s="182">
        <v>0</v>
      </c>
      <c r="CC140" s="182">
        <v>0</v>
      </c>
      <c r="CD140" s="182">
        <v>0</v>
      </c>
      <c r="CE140" s="228">
        <v>0</v>
      </c>
      <c r="CF140" s="228">
        <v>0</v>
      </c>
      <c r="CG140" s="113">
        <v>0</v>
      </c>
      <c r="CH140" s="113">
        <v>0</v>
      </c>
      <c r="CI140" s="113">
        <v>0</v>
      </c>
      <c r="CJ140" s="113">
        <v>0</v>
      </c>
      <c r="CK140" s="113">
        <v>0</v>
      </c>
      <c r="CL140" s="113">
        <v>0</v>
      </c>
      <c r="CM140" s="113">
        <v>0</v>
      </c>
      <c r="CN140" s="185">
        <v>0</v>
      </c>
      <c r="CO140" s="181">
        <v>0</v>
      </c>
      <c r="CP140" s="187"/>
      <c r="CQ140" s="173">
        <v>0</v>
      </c>
      <c r="CR140" s="173">
        <v>0</v>
      </c>
      <c r="CS140" s="173"/>
      <c r="CT140" s="173"/>
      <c r="CU140" s="253">
        <v>2791</v>
      </c>
      <c r="CV140" s="220"/>
      <c r="CW140" s="254">
        <f t="shared" si="14"/>
        <v>0</v>
      </c>
      <c r="CX140" s="15">
        <f t="shared" si="15"/>
        <v>0</v>
      </c>
      <c r="CY140" s="241">
        <f t="shared" si="16"/>
        <v>0</v>
      </c>
      <c r="CZ140" s="241" t="str">
        <f>IFERROR(ROUND(CY140/#REF!,1),"")</f>
        <v/>
      </c>
      <c r="DA140" s="254">
        <f t="shared" si="17"/>
        <v>0</v>
      </c>
      <c r="DB140" s="246" t="str">
        <f t="shared" si="18"/>
        <v/>
      </c>
      <c r="DD140" s="15" t="str">
        <f>IFERROR(#REF!-AO140,"")</f>
        <v/>
      </c>
      <c r="DF140" s="266" t="str">
        <f>IFERROR(#REF!-L140,"")</f>
        <v/>
      </c>
      <c r="DG140" s="228" t="e">
        <f>IF(#REF!&gt;AP140,0,1)</f>
        <v>#REF!</v>
      </c>
      <c r="DH140" s="228">
        <f t="shared" si="19"/>
        <v>0</v>
      </c>
      <c r="DI140" s="228">
        <f t="shared" si="20"/>
        <v>1</v>
      </c>
      <c r="DJ140" s="228"/>
      <c r="DK140" s="228"/>
      <c r="DL140" s="228"/>
      <c r="DM140" s="228"/>
      <c r="DN140" s="228"/>
      <c r="DO140" s="228"/>
      <c r="DP140" s="228"/>
      <c r="DQ140" s="228"/>
      <c r="DR140" s="228"/>
      <c r="DS140" s="228"/>
      <c r="DT140" s="228"/>
      <c r="DU140" s="228"/>
      <c r="DV140" s="228"/>
      <c r="DW140" s="228"/>
      <c r="DX140" s="228"/>
      <c r="DY140" s="228"/>
      <c r="DZ140" s="228"/>
      <c r="EA140" s="228"/>
      <c r="EB140" s="228"/>
    </row>
    <row r="141" spans="1:132" s="195" customFormat="1" ht="31.5" customHeight="1" x14ac:dyDescent="0.2">
      <c r="A141" s="191">
        <v>2022</v>
      </c>
      <c r="B141" s="171">
        <v>1</v>
      </c>
      <c r="C141" s="261">
        <v>44566</v>
      </c>
      <c r="D141" s="171">
        <v>372</v>
      </c>
      <c r="E141" s="171">
        <v>647</v>
      </c>
      <c r="F141" s="171">
        <v>48</v>
      </c>
      <c r="G141" s="194" t="s">
        <v>264</v>
      </c>
      <c r="H141" s="241" t="s">
        <v>265</v>
      </c>
      <c r="I141" s="241" t="s">
        <v>221</v>
      </c>
      <c r="J141" s="241">
        <v>2</v>
      </c>
      <c r="K141" s="241">
        <v>2</v>
      </c>
      <c r="L141" s="262">
        <v>212</v>
      </c>
      <c r="M141" s="263">
        <v>197</v>
      </c>
      <c r="N141" s="264">
        <v>226</v>
      </c>
      <c r="O141" s="190"/>
      <c r="P141" s="190"/>
      <c r="Q141" s="190"/>
      <c r="R141" s="190"/>
      <c r="S141" s="190"/>
      <c r="T141" s="190"/>
      <c r="U141" s="190"/>
      <c r="V141" s="190"/>
      <c r="W141" s="190"/>
      <c r="X141" s="190"/>
      <c r="Y141" s="172"/>
      <c r="Z141" s="172"/>
      <c r="AA141" s="190"/>
      <c r="AB141" s="190"/>
      <c r="AC141" s="190"/>
      <c r="AD141" s="190"/>
      <c r="AE141" s="190"/>
      <c r="AF141" s="190"/>
      <c r="AG141" s="190"/>
      <c r="AH141" s="190"/>
      <c r="AI141" s="190"/>
      <c r="AJ141" s="190"/>
      <c r="AK141" s="172"/>
      <c r="AL141" s="172">
        <v>127</v>
      </c>
      <c r="AM141" s="265"/>
      <c r="AN141" s="265"/>
      <c r="AO141" s="183">
        <v>37</v>
      </c>
      <c r="AP141" s="184">
        <v>150</v>
      </c>
      <c r="AQ141" s="182">
        <v>56.69291338582677</v>
      </c>
      <c r="AR141" s="182">
        <v>127</v>
      </c>
      <c r="AS141" s="182"/>
      <c r="AT141" s="182"/>
      <c r="AU141" s="182"/>
      <c r="AV141" s="182"/>
      <c r="AW141" s="182"/>
      <c r="AX141" s="182"/>
      <c r="AY141" s="182"/>
      <c r="AZ141" s="182"/>
      <c r="BA141" s="182"/>
      <c r="BB141" s="182"/>
      <c r="BC141" s="182"/>
      <c r="BD141" s="182"/>
      <c r="BE141" s="182"/>
      <c r="BF141" s="182"/>
      <c r="BG141" s="182"/>
      <c r="BH141" s="182"/>
      <c r="BI141" s="182"/>
      <c r="BJ141" s="182"/>
      <c r="BK141" s="182"/>
      <c r="BL141" s="182"/>
      <c r="BM141" s="182"/>
      <c r="BN141" s="182"/>
      <c r="BO141" s="182"/>
      <c r="BP141" s="182"/>
      <c r="BQ141" s="228" t="s">
        <v>180</v>
      </c>
      <c r="BR141" s="228" t="s">
        <v>266</v>
      </c>
      <c r="BS141" s="228" t="s">
        <v>267</v>
      </c>
      <c r="BT141" s="228"/>
      <c r="BU141" s="228">
        <v>1</v>
      </c>
      <c r="BV141" s="228" t="s">
        <v>323</v>
      </c>
      <c r="BW141" s="228" t="s">
        <v>222</v>
      </c>
      <c r="BX141" s="186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228">
        <v>0</v>
      </c>
      <c r="CF141" s="228">
        <v>0</v>
      </c>
      <c r="CG141" s="113">
        <v>0</v>
      </c>
      <c r="CH141" s="113">
        <v>0</v>
      </c>
      <c r="CI141" s="113">
        <v>0</v>
      </c>
      <c r="CJ141" s="113">
        <v>0</v>
      </c>
      <c r="CK141" s="113">
        <v>0</v>
      </c>
      <c r="CL141" s="113">
        <v>0</v>
      </c>
      <c r="CM141" s="113">
        <v>0</v>
      </c>
      <c r="CN141" s="185">
        <v>0</v>
      </c>
      <c r="CO141" s="181">
        <v>0</v>
      </c>
      <c r="CP141" s="187"/>
      <c r="CQ141" s="173">
        <v>0</v>
      </c>
      <c r="CR141" s="173">
        <v>0</v>
      </c>
      <c r="CS141" s="173"/>
      <c r="CT141" s="173"/>
      <c r="CU141" s="253">
        <v>2791</v>
      </c>
      <c r="CV141" s="220"/>
      <c r="CW141" s="254">
        <f t="shared" si="14"/>
        <v>0</v>
      </c>
      <c r="CX141" s="15">
        <f t="shared" si="15"/>
        <v>0</v>
      </c>
      <c r="CY141" s="241">
        <f t="shared" si="16"/>
        <v>0</v>
      </c>
      <c r="CZ141" s="241" t="str">
        <f>IFERROR(ROUND(CY141/#REF!,1),"")</f>
        <v/>
      </c>
      <c r="DA141" s="254">
        <f t="shared" si="17"/>
        <v>0</v>
      </c>
      <c r="DB141" s="246" t="str">
        <f t="shared" si="18"/>
        <v/>
      </c>
      <c r="DD141" s="15" t="str">
        <f>IFERROR(#REF!-AO141,"")</f>
        <v/>
      </c>
      <c r="DF141" s="266" t="str">
        <f>IFERROR(#REF!-L141,"")</f>
        <v/>
      </c>
      <c r="DG141" s="228" t="e">
        <f>IF(#REF!&gt;AP141,0,1)</f>
        <v>#REF!</v>
      </c>
      <c r="DH141" s="228">
        <f t="shared" si="19"/>
        <v>0</v>
      </c>
      <c r="DI141" s="228">
        <f t="shared" si="20"/>
        <v>1</v>
      </c>
      <c r="DJ141" s="228"/>
      <c r="DK141" s="228"/>
      <c r="DL141" s="228"/>
      <c r="DM141" s="228"/>
      <c r="DN141" s="228"/>
      <c r="DO141" s="228"/>
      <c r="DP141" s="228"/>
      <c r="DQ141" s="228"/>
      <c r="DR141" s="228"/>
      <c r="DS141" s="228"/>
      <c r="DT141" s="228"/>
      <c r="DU141" s="228"/>
      <c r="DV141" s="228"/>
      <c r="DW141" s="228"/>
      <c r="DX141" s="228"/>
      <c r="DY141" s="228"/>
      <c r="DZ141" s="228"/>
      <c r="EA141" s="228"/>
      <c r="EB141" s="228"/>
    </row>
    <row r="142" spans="1:132" s="195" customFormat="1" ht="31.5" customHeight="1" x14ac:dyDescent="0.2">
      <c r="A142" s="191">
        <v>2022</v>
      </c>
      <c r="B142" s="171">
        <v>1</v>
      </c>
      <c r="C142" s="261">
        <v>44566</v>
      </c>
      <c r="D142" s="171">
        <v>334</v>
      </c>
      <c r="E142" s="171">
        <v>254</v>
      </c>
      <c r="F142" s="171">
        <v>49</v>
      </c>
      <c r="G142" s="194" t="s">
        <v>220</v>
      </c>
      <c r="H142" s="241" t="s">
        <v>179</v>
      </c>
      <c r="I142" s="241" t="s">
        <v>221</v>
      </c>
      <c r="J142" s="241">
        <v>4</v>
      </c>
      <c r="K142" s="241">
        <v>2</v>
      </c>
      <c r="L142" s="262">
        <v>203</v>
      </c>
      <c r="M142" s="263">
        <v>188</v>
      </c>
      <c r="N142" s="264">
        <v>217</v>
      </c>
      <c r="O142" s="190">
        <v>270</v>
      </c>
      <c r="P142" s="190">
        <v>268</v>
      </c>
      <c r="Q142" s="190">
        <v>270</v>
      </c>
      <c r="R142" s="190">
        <v>260</v>
      </c>
      <c r="S142" s="190">
        <v>300</v>
      </c>
      <c r="T142" s="190">
        <v>203</v>
      </c>
      <c r="U142" s="190">
        <v>200</v>
      </c>
      <c r="V142" s="190">
        <v>203</v>
      </c>
      <c r="W142" s="190">
        <v>206</v>
      </c>
      <c r="X142" s="190">
        <v>213</v>
      </c>
      <c r="Y142" s="172">
        <v>144</v>
      </c>
      <c r="Z142" s="172">
        <v>145</v>
      </c>
      <c r="AA142" s="190">
        <v>276</v>
      </c>
      <c r="AB142" s="190">
        <v>271</v>
      </c>
      <c r="AC142" s="190">
        <v>250</v>
      </c>
      <c r="AD142" s="190">
        <v>264</v>
      </c>
      <c r="AE142" s="190">
        <v>266</v>
      </c>
      <c r="AF142" s="190">
        <v>208</v>
      </c>
      <c r="AG142" s="190">
        <v>207</v>
      </c>
      <c r="AH142" s="190">
        <v>194</v>
      </c>
      <c r="AI142" s="190">
        <v>204</v>
      </c>
      <c r="AJ142" s="190">
        <v>199</v>
      </c>
      <c r="AK142" s="172">
        <v>146</v>
      </c>
      <c r="AL142" s="172">
        <v>146</v>
      </c>
      <c r="AM142" s="265">
        <v>269.5</v>
      </c>
      <c r="AN142" s="265">
        <v>203.7</v>
      </c>
      <c r="AO142" s="183">
        <v>94</v>
      </c>
      <c r="AP142" s="184">
        <v>153</v>
      </c>
      <c r="AQ142" s="182">
        <v>99.139414802065403</v>
      </c>
      <c r="AR142" s="182">
        <v>145.25</v>
      </c>
      <c r="AS142" s="182"/>
      <c r="AT142" s="182"/>
      <c r="AU142" s="182"/>
      <c r="AV142" s="182">
        <v>12</v>
      </c>
      <c r="AW142" s="182">
        <v>12</v>
      </c>
      <c r="AX142" s="182"/>
      <c r="AY142" s="182"/>
      <c r="AZ142" s="182"/>
      <c r="BA142" s="182"/>
      <c r="BB142" s="182"/>
      <c r="BC142" s="182"/>
      <c r="BD142" s="182"/>
      <c r="BE142" s="182"/>
      <c r="BF142" s="182"/>
      <c r="BG142" s="182"/>
      <c r="BH142" s="182">
        <v>6</v>
      </c>
      <c r="BI142" s="182">
        <v>5</v>
      </c>
      <c r="BJ142" s="182">
        <v>5</v>
      </c>
      <c r="BK142" s="182"/>
      <c r="BL142" s="182"/>
      <c r="BM142" s="182"/>
      <c r="BN142" s="182"/>
      <c r="BO142" s="182"/>
      <c r="BP142" s="182"/>
      <c r="BQ142" s="228" t="s">
        <v>180</v>
      </c>
      <c r="BR142" s="228" t="s">
        <v>181</v>
      </c>
      <c r="BS142" s="228" t="s">
        <v>182</v>
      </c>
      <c r="BT142" s="228"/>
      <c r="BU142" s="228">
        <v>1</v>
      </c>
      <c r="BV142" s="228" t="s">
        <v>220</v>
      </c>
      <c r="BW142" s="228" t="s">
        <v>222</v>
      </c>
      <c r="BX142" s="186">
        <v>0</v>
      </c>
      <c r="BY142" s="182">
        <v>24</v>
      </c>
      <c r="BZ142" s="182">
        <v>12</v>
      </c>
      <c r="CA142" s="182">
        <v>12</v>
      </c>
      <c r="CB142" s="182">
        <v>16</v>
      </c>
      <c r="CC142" s="182">
        <v>8</v>
      </c>
      <c r="CD142" s="182">
        <v>8</v>
      </c>
      <c r="CE142" s="228">
        <v>9</v>
      </c>
      <c r="CF142" s="228">
        <v>8</v>
      </c>
      <c r="CG142" s="113">
        <v>2</v>
      </c>
      <c r="CH142" s="113">
        <v>0</v>
      </c>
      <c r="CI142" s="113">
        <v>0</v>
      </c>
      <c r="CJ142" s="113">
        <v>0</v>
      </c>
      <c r="CK142" s="113">
        <v>0</v>
      </c>
      <c r="CL142" s="113">
        <v>0</v>
      </c>
      <c r="CM142" s="113">
        <v>0</v>
      </c>
      <c r="CN142" s="185">
        <v>20</v>
      </c>
      <c r="CO142" s="181">
        <v>20</v>
      </c>
      <c r="CP142" s="187">
        <v>1</v>
      </c>
      <c r="CQ142" s="173">
        <v>9.8522167487684734E-2</v>
      </c>
      <c r="CR142" s="173">
        <v>9.8522167487684734E-2</v>
      </c>
      <c r="CS142" s="173">
        <v>9.8183603338242526E-2</v>
      </c>
      <c r="CT142" s="173">
        <v>9.8183603338242526E-2</v>
      </c>
      <c r="CU142" s="253">
        <v>2791</v>
      </c>
      <c r="CV142" s="220">
        <v>-1</v>
      </c>
      <c r="CW142" s="254">
        <f t="shared" si="14"/>
        <v>0</v>
      </c>
      <c r="CX142" s="15">
        <f t="shared" si="15"/>
        <v>40</v>
      </c>
      <c r="CY142" s="241">
        <f t="shared" si="16"/>
        <v>20</v>
      </c>
      <c r="CZ142" s="241" t="str">
        <f>IFERROR(ROUND(CY142/#REF!,1),"")</f>
        <v/>
      </c>
      <c r="DA142" s="254">
        <f t="shared" si="17"/>
        <v>20</v>
      </c>
      <c r="DB142" s="246">
        <f t="shared" si="18"/>
        <v>1</v>
      </c>
      <c r="DD142" s="15" t="str">
        <f>IFERROR(#REF!-AO142,"")</f>
        <v/>
      </c>
      <c r="DF142" s="266" t="str">
        <f>IFERROR(#REF!-L142,"")</f>
        <v/>
      </c>
      <c r="DG142" s="228" t="e">
        <f>IF(#REF!&gt;AP142,0,1)</f>
        <v>#REF!</v>
      </c>
      <c r="DH142" s="228">
        <f t="shared" si="19"/>
        <v>1</v>
      </c>
      <c r="DI142" s="228">
        <f t="shared" si="20"/>
        <v>1</v>
      </c>
      <c r="DJ142" s="228"/>
      <c r="DK142" s="228"/>
      <c r="DL142" s="228"/>
      <c r="DM142" s="228"/>
      <c r="DN142" s="228"/>
      <c r="DO142" s="228"/>
      <c r="DP142" s="228"/>
      <c r="DQ142" s="228"/>
      <c r="DR142" s="228"/>
      <c r="DS142" s="228"/>
      <c r="DT142" s="228"/>
      <c r="DU142" s="228"/>
      <c r="DV142" s="228"/>
      <c r="DW142" s="228"/>
      <c r="DX142" s="228"/>
      <c r="DY142" s="228"/>
      <c r="DZ142" s="228"/>
      <c r="EA142" s="228"/>
      <c r="EB142" s="228"/>
    </row>
    <row r="143" spans="1:132" s="195" customFormat="1" ht="31.5" customHeight="1" x14ac:dyDescent="0.2">
      <c r="A143" s="191">
        <v>2022</v>
      </c>
      <c r="B143" s="171">
        <v>1</v>
      </c>
      <c r="C143" s="261">
        <v>44569</v>
      </c>
      <c r="D143" s="171">
        <v>124</v>
      </c>
      <c r="E143" s="171">
        <v>688</v>
      </c>
      <c r="F143" s="171">
        <v>2</v>
      </c>
      <c r="G143" s="194" t="s">
        <v>308</v>
      </c>
      <c r="H143" s="241" t="s">
        <v>309</v>
      </c>
      <c r="I143" s="241" t="s">
        <v>169</v>
      </c>
      <c r="J143" s="241">
        <v>2</v>
      </c>
      <c r="K143" s="241">
        <v>2</v>
      </c>
      <c r="L143" s="262">
        <v>200</v>
      </c>
      <c r="M143" s="263">
        <v>180</v>
      </c>
      <c r="N143" s="264">
        <v>220</v>
      </c>
      <c r="O143" s="190"/>
      <c r="P143" s="190">
        <v>334</v>
      </c>
      <c r="Q143" s="190">
        <v>330</v>
      </c>
      <c r="R143" s="190">
        <v>328</v>
      </c>
      <c r="S143" s="190">
        <v>336</v>
      </c>
      <c r="T143" s="190"/>
      <c r="U143" s="190">
        <v>219</v>
      </c>
      <c r="V143" s="190">
        <v>214</v>
      </c>
      <c r="W143" s="190">
        <v>202</v>
      </c>
      <c r="X143" s="190">
        <v>238</v>
      </c>
      <c r="Y143" s="172"/>
      <c r="Z143" s="172"/>
      <c r="AA143" s="190">
        <v>341</v>
      </c>
      <c r="AB143" s="190">
        <v>340</v>
      </c>
      <c r="AC143" s="190">
        <v>318</v>
      </c>
      <c r="AD143" s="190">
        <v>321</v>
      </c>
      <c r="AE143" s="190">
        <v>306</v>
      </c>
      <c r="AF143" s="190">
        <v>220</v>
      </c>
      <c r="AG143" s="190">
        <v>220</v>
      </c>
      <c r="AH143" s="190">
        <v>212</v>
      </c>
      <c r="AI143" s="190">
        <v>208</v>
      </c>
      <c r="AJ143" s="190">
        <v>184</v>
      </c>
      <c r="AK143" s="172"/>
      <c r="AL143" s="172"/>
      <c r="AM143" s="265">
        <v>328.22222222222217</v>
      </c>
      <c r="AN143" s="265">
        <v>213</v>
      </c>
      <c r="AO143" s="183">
        <v>59</v>
      </c>
      <c r="AP143" s="184">
        <v>122</v>
      </c>
      <c r="AQ143" s="182"/>
      <c r="AR143" s="182"/>
      <c r="AS143" s="182"/>
      <c r="AT143" s="182"/>
      <c r="AU143" s="182"/>
      <c r="AV143" s="182">
        <v>3</v>
      </c>
      <c r="AW143" s="182">
        <v>3</v>
      </c>
      <c r="AX143" s="182">
        <v>3</v>
      </c>
      <c r="AY143" s="182"/>
      <c r="AZ143" s="182"/>
      <c r="BA143" s="182"/>
      <c r="BB143" s="182"/>
      <c r="BC143" s="182"/>
      <c r="BD143" s="182"/>
      <c r="BE143" s="182"/>
      <c r="BF143" s="182"/>
      <c r="BG143" s="182"/>
      <c r="BH143" s="182">
        <v>2</v>
      </c>
      <c r="BI143" s="182">
        <v>4</v>
      </c>
      <c r="BJ143" s="182">
        <v>2</v>
      </c>
      <c r="BK143" s="182"/>
      <c r="BL143" s="182"/>
      <c r="BM143" s="182"/>
      <c r="BN143" s="182"/>
      <c r="BO143" s="182"/>
      <c r="BP143" s="182"/>
      <c r="BQ143" s="228" t="s">
        <v>180</v>
      </c>
      <c r="BR143" s="228" t="s">
        <v>192</v>
      </c>
      <c r="BS143" s="228"/>
      <c r="BT143" s="228"/>
      <c r="BU143" s="228">
        <v>1</v>
      </c>
      <c r="BV143" s="228" t="s">
        <v>310</v>
      </c>
      <c r="BW143" s="228" t="s">
        <v>173</v>
      </c>
      <c r="BX143" s="186">
        <v>0</v>
      </c>
      <c r="BY143" s="182">
        <v>9</v>
      </c>
      <c r="BZ143" s="182">
        <v>4.5</v>
      </c>
      <c r="CA143" s="182">
        <v>4</v>
      </c>
      <c r="CB143" s="182">
        <v>8</v>
      </c>
      <c r="CC143" s="182">
        <v>4</v>
      </c>
      <c r="CD143" s="182">
        <v>4</v>
      </c>
      <c r="CE143" s="228">
        <v>2</v>
      </c>
      <c r="CF143" s="228">
        <v>3</v>
      </c>
      <c r="CG143" s="113">
        <v>2</v>
      </c>
      <c r="CH143" s="113">
        <v>0</v>
      </c>
      <c r="CI143" s="113">
        <v>0</v>
      </c>
      <c r="CJ143" s="113">
        <v>0</v>
      </c>
      <c r="CK143" s="113">
        <v>0</v>
      </c>
      <c r="CL143" s="113">
        <v>0</v>
      </c>
      <c r="CM143" s="113">
        <v>0</v>
      </c>
      <c r="CN143" s="185">
        <v>8.5</v>
      </c>
      <c r="CO143" s="181">
        <v>8</v>
      </c>
      <c r="CP143" s="187">
        <v>1.0625</v>
      </c>
      <c r="CQ143" s="173">
        <v>4.2500000000000003E-2</v>
      </c>
      <c r="CR143" s="173">
        <v>0.04</v>
      </c>
      <c r="CS143" s="173">
        <v>3.9906103286384977E-2</v>
      </c>
      <c r="CT143" s="173">
        <v>3.7558685446009391E-2</v>
      </c>
      <c r="CU143" s="253">
        <v>2791</v>
      </c>
      <c r="CV143" s="220">
        <v>-1</v>
      </c>
      <c r="CW143" s="254">
        <f t="shared" si="14"/>
        <v>0</v>
      </c>
      <c r="CX143" s="15">
        <f t="shared" si="15"/>
        <v>17</v>
      </c>
      <c r="CY143" s="241">
        <f t="shared" si="16"/>
        <v>9</v>
      </c>
      <c r="CZ143" s="241" t="str">
        <f>IFERROR(ROUND(CY143/#REF!,1),"")</f>
        <v/>
      </c>
      <c r="DA143" s="254">
        <f t="shared" si="17"/>
        <v>9</v>
      </c>
      <c r="DB143" s="246">
        <f t="shared" si="18"/>
        <v>1</v>
      </c>
      <c r="DD143" s="15" t="str">
        <f>IFERROR(#REF!-AO143,"")</f>
        <v/>
      </c>
      <c r="DF143" s="266" t="str">
        <f>IFERROR(#REF!-L143,"")</f>
        <v/>
      </c>
      <c r="DG143" s="228" t="e">
        <f>IF(#REF!&gt;AP143,0,1)</f>
        <v>#REF!</v>
      </c>
      <c r="DH143" s="228">
        <f t="shared" si="19"/>
        <v>1</v>
      </c>
      <c r="DI143" s="228">
        <f t="shared" si="20"/>
        <v>1</v>
      </c>
      <c r="DJ143" s="228"/>
      <c r="DK143" s="228"/>
      <c r="DL143" s="228"/>
      <c r="DM143" s="228"/>
      <c r="DN143" s="228"/>
      <c r="DO143" s="228"/>
      <c r="DP143" s="228"/>
      <c r="DQ143" s="228"/>
      <c r="DR143" s="228"/>
      <c r="DS143" s="228"/>
      <c r="DT143" s="228"/>
      <c r="DU143" s="228"/>
      <c r="DV143" s="228"/>
      <c r="DW143" s="228"/>
      <c r="DX143" s="228"/>
      <c r="DY143" s="228"/>
      <c r="DZ143" s="228"/>
      <c r="EA143" s="228"/>
      <c r="EB143" s="228"/>
    </row>
    <row r="144" spans="1:132" s="195" customFormat="1" ht="31.5" customHeight="1" x14ac:dyDescent="0.2">
      <c r="A144" s="191">
        <v>2022</v>
      </c>
      <c r="B144" s="171">
        <v>1</v>
      </c>
      <c r="C144" s="261">
        <v>44569</v>
      </c>
      <c r="D144" s="171">
        <v>124</v>
      </c>
      <c r="E144" s="171">
        <v>689</v>
      </c>
      <c r="F144" s="171">
        <v>2</v>
      </c>
      <c r="G144" s="194" t="s">
        <v>311</v>
      </c>
      <c r="H144" s="241" t="s">
        <v>312</v>
      </c>
      <c r="I144" s="241" t="s">
        <v>169</v>
      </c>
      <c r="J144" s="241">
        <v>2</v>
      </c>
      <c r="K144" s="241">
        <v>2</v>
      </c>
      <c r="L144" s="262">
        <v>75</v>
      </c>
      <c r="M144" s="263">
        <v>67</v>
      </c>
      <c r="N144" s="264">
        <v>82</v>
      </c>
      <c r="O144" s="190"/>
      <c r="P144" s="190">
        <v>118</v>
      </c>
      <c r="Q144" s="190">
        <v>110</v>
      </c>
      <c r="R144" s="190">
        <v>114</v>
      </c>
      <c r="S144" s="190">
        <v>119</v>
      </c>
      <c r="T144" s="190"/>
      <c r="U144" s="190">
        <v>89</v>
      </c>
      <c r="V144" s="190">
        <v>80</v>
      </c>
      <c r="W144" s="190">
        <v>86</v>
      </c>
      <c r="X144" s="190">
        <v>93</v>
      </c>
      <c r="Y144" s="172"/>
      <c r="Z144" s="172"/>
      <c r="AA144" s="190">
        <v>130</v>
      </c>
      <c r="AB144" s="190">
        <v>128</v>
      </c>
      <c r="AC144" s="190">
        <v>104</v>
      </c>
      <c r="AD144" s="190">
        <v>101</v>
      </c>
      <c r="AE144" s="190">
        <v>100</v>
      </c>
      <c r="AF144" s="190">
        <v>82</v>
      </c>
      <c r="AG144" s="190">
        <v>82</v>
      </c>
      <c r="AH144" s="190">
        <v>71</v>
      </c>
      <c r="AI144" s="190">
        <v>80</v>
      </c>
      <c r="AJ144" s="190">
        <v>82</v>
      </c>
      <c r="AK144" s="172"/>
      <c r="AL144" s="172"/>
      <c r="AM144" s="265">
        <v>113.7777777777778</v>
      </c>
      <c r="AN144" s="265">
        <v>82.777777777777771</v>
      </c>
      <c r="AO144" s="183">
        <v>59</v>
      </c>
      <c r="AP144" s="184">
        <v>122</v>
      </c>
      <c r="AQ144" s="182"/>
      <c r="AR144" s="182"/>
      <c r="AS144" s="182"/>
      <c r="AT144" s="182"/>
      <c r="AU144" s="182"/>
      <c r="AV144" s="182">
        <v>3</v>
      </c>
      <c r="AW144" s="182">
        <v>4</v>
      </c>
      <c r="AX144" s="182">
        <v>3</v>
      </c>
      <c r="AY144" s="182"/>
      <c r="AZ144" s="182"/>
      <c r="BA144" s="182"/>
      <c r="BB144" s="182"/>
      <c r="BC144" s="182"/>
      <c r="BD144" s="182"/>
      <c r="BE144" s="182"/>
      <c r="BF144" s="182"/>
      <c r="BG144" s="182"/>
      <c r="BH144" s="182">
        <v>2</v>
      </c>
      <c r="BI144" s="182">
        <v>4</v>
      </c>
      <c r="BJ144" s="182">
        <v>6</v>
      </c>
      <c r="BK144" s="182"/>
      <c r="BL144" s="182"/>
      <c r="BM144" s="182"/>
      <c r="BN144" s="182"/>
      <c r="BO144" s="182"/>
      <c r="BP144" s="182"/>
      <c r="BQ144" s="228" t="s">
        <v>180</v>
      </c>
      <c r="BR144" s="228" t="s">
        <v>192</v>
      </c>
      <c r="BS144" s="228"/>
      <c r="BT144" s="228"/>
      <c r="BU144" s="228">
        <v>1</v>
      </c>
      <c r="BV144" s="228" t="s">
        <v>310</v>
      </c>
      <c r="BW144" s="228" t="s">
        <v>173</v>
      </c>
      <c r="BX144" s="186">
        <v>0</v>
      </c>
      <c r="BY144" s="182">
        <v>10</v>
      </c>
      <c r="BZ144" s="182">
        <v>5</v>
      </c>
      <c r="CA144" s="182">
        <v>5</v>
      </c>
      <c r="CB144" s="182">
        <v>12</v>
      </c>
      <c r="CC144" s="182">
        <v>6</v>
      </c>
      <c r="CD144" s="182">
        <v>6</v>
      </c>
      <c r="CE144" s="228">
        <v>2</v>
      </c>
      <c r="CF144" s="228">
        <v>4</v>
      </c>
      <c r="CG144" s="113">
        <v>4</v>
      </c>
      <c r="CH144" s="113">
        <v>0</v>
      </c>
      <c r="CI144" s="113">
        <v>0</v>
      </c>
      <c r="CJ144" s="113">
        <v>0</v>
      </c>
      <c r="CK144" s="113">
        <v>0</v>
      </c>
      <c r="CL144" s="113">
        <v>0</v>
      </c>
      <c r="CM144" s="113">
        <v>0</v>
      </c>
      <c r="CN144" s="185">
        <v>11</v>
      </c>
      <c r="CO144" s="181">
        <v>11</v>
      </c>
      <c r="CP144" s="187">
        <v>1</v>
      </c>
      <c r="CQ144" s="173">
        <v>0.1466666666666667</v>
      </c>
      <c r="CR144" s="173">
        <v>0.1466666666666667</v>
      </c>
      <c r="CS144" s="173">
        <v>0.13288590604026851</v>
      </c>
      <c r="CT144" s="173">
        <v>0.13288590604026851</v>
      </c>
      <c r="CU144" s="253">
        <v>2791</v>
      </c>
      <c r="CV144" s="220">
        <v>-1</v>
      </c>
      <c r="CW144" s="254">
        <f t="shared" si="14"/>
        <v>0</v>
      </c>
      <c r="CX144" s="15">
        <f t="shared" si="15"/>
        <v>22</v>
      </c>
      <c r="CY144" s="241">
        <f t="shared" si="16"/>
        <v>11</v>
      </c>
      <c r="CZ144" s="241" t="str">
        <f>IFERROR(ROUND(CY144/#REF!,1),"")</f>
        <v/>
      </c>
      <c r="DA144" s="254">
        <f t="shared" si="17"/>
        <v>11</v>
      </c>
      <c r="DB144" s="246">
        <f t="shared" si="18"/>
        <v>1</v>
      </c>
      <c r="DD144" s="15" t="str">
        <f>IFERROR(#REF!-AO144,"")</f>
        <v/>
      </c>
      <c r="DF144" s="266" t="str">
        <f>IFERROR(#REF!-L144,"")</f>
        <v/>
      </c>
      <c r="DG144" s="228" t="e">
        <f>IF(#REF!&gt;AP144,0,1)</f>
        <v>#REF!</v>
      </c>
      <c r="DH144" s="228">
        <f t="shared" si="19"/>
        <v>1</v>
      </c>
      <c r="DI144" s="228">
        <f t="shared" si="20"/>
        <v>0</v>
      </c>
      <c r="DJ144" s="228"/>
      <c r="DK144" s="228"/>
      <c r="DL144" s="228"/>
      <c r="DM144" s="228"/>
      <c r="DN144" s="228"/>
      <c r="DO144" s="228"/>
      <c r="DP144" s="228"/>
      <c r="DQ144" s="228"/>
      <c r="DR144" s="228"/>
      <c r="DS144" s="228"/>
      <c r="DT144" s="228"/>
      <c r="DU144" s="228"/>
      <c r="DV144" s="228"/>
      <c r="DW144" s="228"/>
      <c r="DX144" s="228"/>
      <c r="DY144" s="228"/>
      <c r="DZ144" s="228"/>
      <c r="EA144" s="228"/>
      <c r="EB144" s="228"/>
    </row>
    <row r="145" spans="1:132" s="195" customFormat="1" ht="31.5" customHeight="1" x14ac:dyDescent="0.2">
      <c r="A145" s="191">
        <v>2022</v>
      </c>
      <c r="B145" s="171">
        <v>1</v>
      </c>
      <c r="C145" s="261">
        <v>44569</v>
      </c>
      <c r="D145" s="171">
        <v>243</v>
      </c>
      <c r="E145" s="171">
        <v>167</v>
      </c>
      <c r="F145" s="171">
        <v>2</v>
      </c>
      <c r="G145" s="194" t="s">
        <v>313</v>
      </c>
      <c r="H145" s="241" t="s">
        <v>314</v>
      </c>
      <c r="I145" s="241" t="s">
        <v>169</v>
      </c>
      <c r="J145" s="241">
        <v>2</v>
      </c>
      <c r="K145" s="241">
        <v>2</v>
      </c>
      <c r="L145" s="262">
        <v>888</v>
      </c>
      <c r="M145" s="263">
        <v>825</v>
      </c>
      <c r="N145" s="264">
        <v>950</v>
      </c>
      <c r="O145" s="190"/>
      <c r="P145" s="190">
        <v>1043</v>
      </c>
      <c r="Q145" s="190">
        <v>999</v>
      </c>
      <c r="R145" s="190">
        <v>1017</v>
      </c>
      <c r="S145" s="190">
        <v>1033</v>
      </c>
      <c r="T145" s="190"/>
      <c r="U145" s="190">
        <v>874</v>
      </c>
      <c r="V145" s="190">
        <v>891</v>
      </c>
      <c r="W145" s="190">
        <v>865</v>
      </c>
      <c r="X145" s="190">
        <v>863</v>
      </c>
      <c r="Y145" s="172">
        <v>119</v>
      </c>
      <c r="Z145" s="172">
        <v>125</v>
      </c>
      <c r="AA145" s="190">
        <v>938</v>
      </c>
      <c r="AB145" s="190">
        <v>934</v>
      </c>
      <c r="AC145" s="190">
        <v>988</v>
      </c>
      <c r="AD145" s="190">
        <v>964</v>
      </c>
      <c r="AE145" s="190">
        <v>993</v>
      </c>
      <c r="AF145" s="190">
        <v>866</v>
      </c>
      <c r="AG145" s="190">
        <v>852</v>
      </c>
      <c r="AH145" s="190">
        <v>868</v>
      </c>
      <c r="AI145" s="190">
        <v>871</v>
      </c>
      <c r="AJ145" s="190">
        <v>825</v>
      </c>
      <c r="AK145" s="172"/>
      <c r="AL145" s="172"/>
      <c r="AM145" s="265">
        <v>989.88888888888891</v>
      </c>
      <c r="AN145" s="265">
        <v>863.88888888888891</v>
      </c>
      <c r="AO145" s="183">
        <v>55</v>
      </c>
      <c r="AP145" s="184">
        <v>131</v>
      </c>
      <c r="AQ145" s="182">
        <v>59.016393442622949</v>
      </c>
      <c r="AR145" s="182">
        <v>122</v>
      </c>
      <c r="AS145" s="182"/>
      <c r="AT145" s="182"/>
      <c r="AU145" s="182"/>
      <c r="AV145" s="182"/>
      <c r="AW145" s="182"/>
      <c r="AX145" s="182"/>
      <c r="AY145" s="182"/>
      <c r="AZ145" s="182"/>
      <c r="BA145" s="182"/>
      <c r="BB145" s="182"/>
      <c r="BC145" s="182"/>
      <c r="BD145" s="182"/>
      <c r="BE145" s="182"/>
      <c r="BF145" s="182"/>
      <c r="BG145" s="182"/>
      <c r="BH145" s="182"/>
      <c r="BI145" s="182"/>
      <c r="BJ145" s="182"/>
      <c r="BK145" s="182"/>
      <c r="BL145" s="182"/>
      <c r="BM145" s="182"/>
      <c r="BN145" s="182"/>
      <c r="BO145" s="182"/>
      <c r="BP145" s="182"/>
      <c r="BQ145" s="228" t="s">
        <v>176</v>
      </c>
      <c r="BR145" s="228" t="s">
        <v>176</v>
      </c>
      <c r="BS145" s="228"/>
      <c r="BT145" s="228"/>
      <c r="BU145" s="228">
        <v>1</v>
      </c>
      <c r="BV145" s="228" t="s">
        <v>313</v>
      </c>
      <c r="BW145" s="228" t="s">
        <v>173</v>
      </c>
      <c r="BX145" s="186">
        <v>0</v>
      </c>
      <c r="BY145" s="182">
        <v>0</v>
      </c>
      <c r="BZ145" s="182">
        <v>0</v>
      </c>
      <c r="CA145" s="182">
        <v>0</v>
      </c>
      <c r="CB145" s="182">
        <v>0</v>
      </c>
      <c r="CC145" s="182">
        <v>0</v>
      </c>
      <c r="CD145" s="182">
        <v>0</v>
      </c>
      <c r="CE145" s="228">
        <v>0</v>
      </c>
      <c r="CF145" s="228">
        <v>0</v>
      </c>
      <c r="CG145" s="113">
        <v>0</v>
      </c>
      <c r="CH145" s="113">
        <v>0</v>
      </c>
      <c r="CI145" s="113">
        <v>0</v>
      </c>
      <c r="CJ145" s="113">
        <v>0</v>
      </c>
      <c r="CK145" s="113">
        <v>0</v>
      </c>
      <c r="CL145" s="113">
        <v>0</v>
      </c>
      <c r="CM145" s="113">
        <v>0</v>
      </c>
      <c r="CN145" s="185">
        <v>0</v>
      </c>
      <c r="CO145" s="181">
        <v>0</v>
      </c>
      <c r="CP145" s="187"/>
      <c r="CQ145" s="173">
        <v>0</v>
      </c>
      <c r="CR145" s="173">
        <v>0</v>
      </c>
      <c r="CS145" s="173">
        <v>0</v>
      </c>
      <c r="CT145" s="173">
        <v>0</v>
      </c>
      <c r="CU145" s="253">
        <v>2791</v>
      </c>
      <c r="CV145" s="220">
        <v>-1</v>
      </c>
      <c r="CW145" s="254">
        <f t="shared" si="14"/>
        <v>0</v>
      </c>
      <c r="CX145" s="15">
        <f t="shared" si="15"/>
        <v>0</v>
      </c>
      <c r="CY145" s="241">
        <f t="shared" si="16"/>
        <v>0</v>
      </c>
      <c r="CZ145" s="241" t="str">
        <f>IFERROR(ROUND(CY145/#REF!,1),"")</f>
        <v/>
      </c>
      <c r="DA145" s="254">
        <f t="shared" si="17"/>
        <v>0</v>
      </c>
      <c r="DB145" s="246" t="str">
        <f t="shared" si="18"/>
        <v/>
      </c>
      <c r="DD145" s="15" t="str">
        <f>IFERROR(#REF!-AO145,"")</f>
        <v/>
      </c>
      <c r="DF145" s="266" t="str">
        <f>IFERROR(#REF!-L145,"")</f>
        <v/>
      </c>
      <c r="DG145" s="228" t="e">
        <f>IF(#REF!&gt;AP145,0,1)</f>
        <v>#REF!</v>
      </c>
      <c r="DH145" s="228">
        <f t="shared" si="19"/>
        <v>1</v>
      </c>
      <c r="DI145" s="228">
        <f t="shared" si="20"/>
        <v>1</v>
      </c>
      <c r="DJ145" s="228"/>
      <c r="DK145" s="228"/>
      <c r="DL145" s="228"/>
      <c r="DM145" s="228"/>
      <c r="DN145" s="228"/>
      <c r="DO145" s="228"/>
      <c r="DP145" s="228"/>
      <c r="DQ145" s="228"/>
      <c r="DR145" s="228"/>
      <c r="DS145" s="228"/>
      <c r="DT145" s="228"/>
      <c r="DU145" s="228"/>
      <c r="DV145" s="228"/>
      <c r="DW145" s="228"/>
      <c r="DX145" s="228"/>
      <c r="DY145" s="228"/>
      <c r="DZ145" s="228"/>
      <c r="EA145" s="228"/>
      <c r="EB145" s="228"/>
    </row>
    <row r="146" spans="1:132" s="195" customFormat="1" ht="31.5" customHeight="1" x14ac:dyDescent="0.2">
      <c r="A146" s="191">
        <v>2022</v>
      </c>
      <c r="B146" s="171">
        <v>1</v>
      </c>
      <c r="C146" s="261">
        <v>44569</v>
      </c>
      <c r="D146" s="171">
        <v>375</v>
      </c>
      <c r="E146" s="171">
        <v>437</v>
      </c>
      <c r="F146" s="171">
        <v>2</v>
      </c>
      <c r="G146" s="194" t="s">
        <v>282</v>
      </c>
      <c r="H146" s="241" t="s">
        <v>283</v>
      </c>
      <c r="I146" s="241" t="s">
        <v>169</v>
      </c>
      <c r="J146" s="241">
        <v>4</v>
      </c>
      <c r="K146" s="241">
        <v>2</v>
      </c>
      <c r="L146" s="262">
        <v>168</v>
      </c>
      <c r="M146" s="263">
        <v>158</v>
      </c>
      <c r="N146" s="264">
        <v>179</v>
      </c>
      <c r="O146" s="190"/>
      <c r="P146" s="190"/>
      <c r="Q146" s="190"/>
      <c r="R146" s="190"/>
      <c r="S146" s="190"/>
      <c r="T146" s="190"/>
      <c r="U146" s="190"/>
      <c r="V146" s="190"/>
      <c r="W146" s="190"/>
      <c r="X146" s="190"/>
      <c r="Y146" s="172">
        <v>115</v>
      </c>
      <c r="Z146" s="172">
        <v>116</v>
      </c>
      <c r="AA146" s="190"/>
      <c r="AB146" s="190"/>
      <c r="AC146" s="190"/>
      <c r="AD146" s="190"/>
      <c r="AE146" s="190"/>
      <c r="AF146" s="190"/>
      <c r="AG146" s="190"/>
      <c r="AH146" s="190"/>
      <c r="AI146" s="190"/>
      <c r="AJ146" s="190"/>
      <c r="AK146" s="172"/>
      <c r="AL146" s="172"/>
      <c r="AM146" s="265"/>
      <c r="AN146" s="265"/>
      <c r="AO146" s="183">
        <v>120</v>
      </c>
      <c r="AP146" s="184">
        <v>120</v>
      </c>
      <c r="AQ146" s="182">
        <v>124.6753246753247</v>
      </c>
      <c r="AR146" s="182">
        <v>115.5</v>
      </c>
      <c r="AS146" s="182"/>
      <c r="AT146" s="182"/>
      <c r="AU146" s="182"/>
      <c r="AV146" s="182">
        <v>6</v>
      </c>
      <c r="AW146" s="182">
        <v>6</v>
      </c>
      <c r="AX146" s="182">
        <v>4</v>
      </c>
      <c r="AY146" s="182"/>
      <c r="AZ146" s="182"/>
      <c r="BA146" s="182"/>
      <c r="BB146" s="182"/>
      <c r="BC146" s="182"/>
      <c r="BD146" s="182"/>
      <c r="BE146" s="182"/>
      <c r="BF146" s="182"/>
      <c r="BG146" s="182"/>
      <c r="BH146" s="182">
        <v>6</v>
      </c>
      <c r="BI146" s="182">
        <v>4</v>
      </c>
      <c r="BJ146" s="182">
        <v>4</v>
      </c>
      <c r="BK146" s="182"/>
      <c r="BL146" s="182"/>
      <c r="BM146" s="182"/>
      <c r="BN146" s="182"/>
      <c r="BO146" s="182"/>
      <c r="BP146" s="182"/>
      <c r="BQ146" s="228" t="s">
        <v>185</v>
      </c>
      <c r="BR146" s="228" t="s">
        <v>186</v>
      </c>
      <c r="BS146" s="228" t="s">
        <v>284</v>
      </c>
      <c r="BT146" s="228" t="s">
        <v>188</v>
      </c>
      <c r="BU146" s="228">
        <v>1</v>
      </c>
      <c r="BV146" s="228" t="s">
        <v>285</v>
      </c>
      <c r="BW146" s="228" t="s">
        <v>173</v>
      </c>
      <c r="BX146" s="186">
        <v>0</v>
      </c>
      <c r="BY146" s="182">
        <v>16</v>
      </c>
      <c r="BZ146" s="182">
        <v>8</v>
      </c>
      <c r="CA146" s="182">
        <v>8</v>
      </c>
      <c r="CB146" s="182">
        <v>14</v>
      </c>
      <c r="CC146" s="182">
        <v>7</v>
      </c>
      <c r="CD146" s="182">
        <v>7</v>
      </c>
      <c r="CE146" s="228">
        <v>6</v>
      </c>
      <c r="CF146" s="228">
        <v>5</v>
      </c>
      <c r="CG146" s="113">
        <v>4</v>
      </c>
      <c r="CH146" s="113">
        <v>0</v>
      </c>
      <c r="CI146" s="113">
        <v>0</v>
      </c>
      <c r="CJ146" s="113">
        <v>0</v>
      </c>
      <c r="CK146" s="113">
        <v>0</v>
      </c>
      <c r="CL146" s="113">
        <v>0</v>
      </c>
      <c r="CM146" s="113">
        <v>0</v>
      </c>
      <c r="CN146" s="185">
        <v>15</v>
      </c>
      <c r="CO146" s="181">
        <v>15</v>
      </c>
      <c r="CP146" s="187">
        <v>1</v>
      </c>
      <c r="CQ146" s="173">
        <v>8.9285714285714288E-2</v>
      </c>
      <c r="CR146" s="173">
        <v>8.9285714285714288E-2</v>
      </c>
      <c r="CS146" s="173"/>
      <c r="CT146" s="173"/>
      <c r="CU146" s="253">
        <v>2791</v>
      </c>
      <c r="CV146" s="220"/>
      <c r="CW146" s="254">
        <f t="shared" si="14"/>
        <v>0</v>
      </c>
      <c r="CX146" s="15">
        <f t="shared" si="15"/>
        <v>30</v>
      </c>
      <c r="CY146" s="241">
        <f t="shared" si="16"/>
        <v>15</v>
      </c>
      <c r="CZ146" s="241" t="str">
        <f>IFERROR(ROUND(CY146/#REF!,1),"")</f>
        <v/>
      </c>
      <c r="DA146" s="254">
        <f t="shared" si="17"/>
        <v>15</v>
      </c>
      <c r="DB146" s="246">
        <f t="shared" si="18"/>
        <v>1</v>
      </c>
      <c r="DD146" s="15" t="str">
        <f>IFERROR(#REF!-AO146,"")</f>
        <v/>
      </c>
      <c r="DF146" s="266" t="str">
        <f>IFERROR(#REF!-L146,"")</f>
        <v/>
      </c>
      <c r="DG146" s="228" t="e">
        <f>IF(#REF!&gt;AP146,0,1)</f>
        <v>#REF!</v>
      </c>
      <c r="DH146" s="228">
        <f t="shared" si="19"/>
        <v>0</v>
      </c>
      <c r="DI146" s="228">
        <f t="shared" si="20"/>
        <v>1</v>
      </c>
      <c r="DJ146" s="228"/>
      <c r="DK146" s="228"/>
      <c r="DL146" s="228"/>
      <c r="DM146" s="228"/>
      <c r="DN146" s="228"/>
      <c r="DO146" s="228"/>
      <c r="DP146" s="228"/>
      <c r="DQ146" s="228"/>
      <c r="DR146" s="228"/>
      <c r="DS146" s="228"/>
      <c r="DT146" s="228"/>
      <c r="DU146" s="228"/>
      <c r="DV146" s="228"/>
      <c r="DW146" s="228"/>
      <c r="DX146" s="228"/>
      <c r="DY146" s="228"/>
      <c r="DZ146" s="228"/>
      <c r="EA146" s="228"/>
      <c r="EB146" s="228"/>
    </row>
    <row r="147" spans="1:132" s="195" customFormat="1" ht="31.5" customHeight="1" x14ac:dyDescent="0.2">
      <c r="A147" s="191">
        <v>2022</v>
      </c>
      <c r="B147" s="171">
        <v>1</v>
      </c>
      <c r="C147" s="261">
        <v>44569</v>
      </c>
      <c r="D147" s="171">
        <v>47</v>
      </c>
      <c r="E147" s="171">
        <v>122</v>
      </c>
      <c r="F147" s="171">
        <v>4</v>
      </c>
      <c r="G147" s="194" t="s">
        <v>250</v>
      </c>
      <c r="H147" s="241" t="s">
        <v>251</v>
      </c>
      <c r="I147" s="241" t="s">
        <v>246</v>
      </c>
      <c r="J147" s="241">
        <v>2</v>
      </c>
      <c r="K147" s="241">
        <v>1</v>
      </c>
      <c r="L147" s="262">
        <v>280</v>
      </c>
      <c r="M147" s="263">
        <v>267</v>
      </c>
      <c r="N147" s="264">
        <v>292</v>
      </c>
      <c r="O147" s="190"/>
      <c r="P147" s="190">
        <v>345</v>
      </c>
      <c r="Q147" s="190">
        <v>349</v>
      </c>
      <c r="R147" s="190">
        <v>347</v>
      </c>
      <c r="S147" s="190">
        <v>360</v>
      </c>
      <c r="T147" s="190"/>
      <c r="U147" s="190">
        <v>275</v>
      </c>
      <c r="V147" s="190">
        <v>280</v>
      </c>
      <c r="W147" s="190">
        <v>294</v>
      </c>
      <c r="X147" s="190">
        <v>286</v>
      </c>
      <c r="Y147" s="172">
        <v>115</v>
      </c>
      <c r="Z147" s="172">
        <v>115</v>
      </c>
      <c r="AA147" s="190">
        <v>344</v>
      </c>
      <c r="AB147" s="190">
        <v>341</v>
      </c>
      <c r="AC147" s="190">
        <v>304</v>
      </c>
      <c r="AD147" s="190">
        <v>314</v>
      </c>
      <c r="AE147" s="190">
        <v>307</v>
      </c>
      <c r="AF147" s="190">
        <v>292</v>
      </c>
      <c r="AG147" s="190">
        <v>281</v>
      </c>
      <c r="AH147" s="190">
        <v>278</v>
      </c>
      <c r="AI147" s="190">
        <v>277</v>
      </c>
      <c r="AJ147" s="190">
        <v>282</v>
      </c>
      <c r="AK147" s="172"/>
      <c r="AL147" s="172"/>
      <c r="AM147" s="265">
        <v>334.55555555555549</v>
      </c>
      <c r="AN147" s="265">
        <v>282.77777777777783</v>
      </c>
      <c r="AO147" s="183">
        <v>64</v>
      </c>
      <c r="AP147" s="184">
        <v>113</v>
      </c>
      <c r="AQ147" s="182">
        <v>62.608695652173907</v>
      </c>
      <c r="AR147" s="182">
        <v>115</v>
      </c>
      <c r="AS147" s="182"/>
      <c r="AT147" s="182"/>
      <c r="AU147" s="182"/>
      <c r="AV147" s="182">
        <v>4</v>
      </c>
      <c r="AW147" s="182">
        <v>4</v>
      </c>
      <c r="AX147" s="182">
        <v>1</v>
      </c>
      <c r="AY147" s="182"/>
      <c r="AZ147" s="182"/>
      <c r="BA147" s="182"/>
      <c r="BB147" s="182"/>
      <c r="BC147" s="182"/>
      <c r="BD147" s="182"/>
      <c r="BE147" s="182"/>
      <c r="BF147" s="182"/>
      <c r="BG147" s="182"/>
      <c r="BH147" s="182">
        <v>4</v>
      </c>
      <c r="BI147" s="182">
        <v>4</v>
      </c>
      <c r="BJ147" s="182">
        <v>2</v>
      </c>
      <c r="BK147" s="182"/>
      <c r="BL147" s="182"/>
      <c r="BM147" s="182"/>
      <c r="BN147" s="182"/>
      <c r="BO147" s="182"/>
      <c r="BP147" s="182"/>
      <c r="BQ147" s="228" t="s">
        <v>185</v>
      </c>
      <c r="BR147" s="228" t="s">
        <v>247</v>
      </c>
      <c r="BS147" s="228" t="s">
        <v>252</v>
      </c>
      <c r="BT147" s="228" t="s">
        <v>249</v>
      </c>
      <c r="BU147" s="228">
        <v>1</v>
      </c>
      <c r="BV147" s="228" t="s">
        <v>253</v>
      </c>
      <c r="BW147" s="228" t="s">
        <v>173</v>
      </c>
      <c r="BX147" s="186">
        <v>0</v>
      </c>
      <c r="BY147" s="182">
        <v>9</v>
      </c>
      <c r="BZ147" s="182">
        <v>9</v>
      </c>
      <c r="CA147" s="182">
        <v>9</v>
      </c>
      <c r="CB147" s="182">
        <v>10</v>
      </c>
      <c r="CC147" s="182">
        <v>10</v>
      </c>
      <c r="CD147" s="182">
        <v>10</v>
      </c>
      <c r="CE147" s="228">
        <v>8</v>
      </c>
      <c r="CF147" s="228">
        <v>8</v>
      </c>
      <c r="CG147" s="113">
        <v>3</v>
      </c>
      <c r="CH147" s="113">
        <v>0</v>
      </c>
      <c r="CI147" s="113">
        <v>0</v>
      </c>
      <c r="CJ147" s="113">
        <v>0</v>
      </c>
      <c r="CK147" s="113">
        <v>0</v>
      </c>
      <c r="CL147" s="113">
        <v>0</v>
      </c>
      <c r="CM147" s="113">
        <v>0</v>
      </c>
      <c r="CN147" s="185">
        <v>19</v>
      </c>
      <c r="CO147" s="181">
        <v>19</v>
      </c>
      <c r="CP147" s="187">
        <v>1</v>
      </c>
      <c r="CQ147" s="173">
        <v>6.7857142857142852E-2</v>
      </c>
      <c r="CR147" s="173">
        <v>6.7857142857142852E-2</v>
      </c>
      <c r="CS147" s="173">
        <v>6.7190569744597251E-2</v>
      </c>
      <c r="CT147" s="173">
        <v>6.7190569744597251E-2</v>
      </c>
      <c r="CU147" s="253">
        <v>2791</v>
      </c>
      <c r="CV147" s="220">
        <v>-1</v>
      </c>
      <c r="CW147" s="254">
        <f t="shared" si="14"/>
        <v>0</v>
      </c>
      <c r="CX147" s="15">
        <f t="shared" si="15"/>
        <v>19</v>
      </c>
      <c r="CY147" s="241">
        <f t="shared" si="16"/>
        <v>19</v>
      </c>
      <c r="CZ147" s="241" t="str">
        <f>IFERROR(ROUND(CY147/#REF!,1),"")</f>
        <v/>
      </c>
      <c r="DA147" s="254">
        <f t="shared" si="17"/>
        <v>19</v>
      </c>
      <c r="DB147" s="246">
        <f t="shared" si="18"/>
        <v>1</v>
      </c>
      <c r="DD147" s="15" t="str">
        <f>IFERROR(#REF!-AO147,"")</f>
        <v/>
      </c>
      <c r="DF147" s="266" t="str">
        <f>IFERROR(#REF!-L147,"")</f>
        <v/>
      </c>
      <c r="DG147" s="228" t="e">
        <f>IF(#REF!&gt;AP147,0,1)</f>
        <v>#REF!</v>
      </c>
      <c r="DH147" s="228">
        <f t="shared" si="19"/>
        <v>1</v>
      </c>
      <c r="DI147" s="228">
        <f t="shared" si="20"/>
        <v>1</v>
      </c>
      <c r="DJ147" s="228"/>
      <c r="DK147" s="228"/>
      <c r="DL147" s="228"/>
      <c r="DM147" s="228"/>
      <c r="DN147" s="228"/>
      <c r="DO147" s="228"/>
      <c r="DP147" s="228"/>
      <c r="DQ147" s="228"/>
      <c r="DR147" s="228"/>
      <c r="DS147" s="228"/>
      <c r="DT147" s="228"/>
      <c r="DU147" s="228"/>
      <c r="DV147" s="228"/>
      <c r="DW147" s="228"/>
      <c r="DX147" s="228"/>
      <c r="DY147" s="228"/>
      <c r="DZ147" s="228"/>
      <c r="EA147" s="228"/>
      <c r="EB147" s="228"/>
    </row>
    <row r="148" spans="1:132" s="195" customFormat="1" ht="31.5" customHeight="1" x14ac:dyDescent="0.2">
      <c r="A148" s="191">
        <v>2022</v>
      </c>
      <c r="B148" s="171">
        <v>1</v>
      </c>
      <c r="C148" s="261">
        <v>44569</v>
      </c>
      <c r="D148" s="171">
        <v>423</v>
      </c>
      <c r="E148" s="171">
        <v>669</v>
      </c>
      <c r="F148" s="171">
        <v>4</v>
      </c>
      <c r="G148" s="194" t="s">
        <v>279</v>
      </c>
      <c r="H148" s="241" t="s">
        <v>280</v>
      </c>
      <c r="I148" s="241" t="s">
        <v>169</v>
      </c>
      <c r="J148" s="241">
        <v>2</v>
      </c>
      <c r="K148" s="241">
        <v>2</v>
      </c>
      <c r="L148" s="262">
        <v>954</v>
      </c>
      <c r="M148" s="263">
        <v>897</v>
      </c>
      <c r="N148" s="264">
        <v>1021</v>
      </c>
      <c r="O148" s="190"/>
      <c r="P148" s="190">
        <v>1423</v>
      </c>
      <c r="Q148" s="190"/>
      <c r="R148" s="190"/>
      <c r="S148" s="190"/>
      <c r="T148" s="190"/>
      <c r="U148" s="190">
        <v>1018</v>
      </c>
      <c r="V148" s="190"/>
      <c r="W148" s="190"/>
      <c r="X148" s="190"/>
      <c r="Y148" s="172"/>
      <c r="Z148" s="172"/>
      <c r="AA148" s="190"/>
      <c r="AB148" s="190"/>
      <c r="AC148" s="190"/>
      <c r="AD148" s="190"/>
      <c r="AE148" s="190"/>
      <c r="AF148" s="190"/>
      <c r="AG148" s="190"/>
      <c r="AH148" s="190"/>
      <c r="AI148" s="190"/>
      <c r="AJ148" s="190"/>
      <c r="AK148" s="172"/>
      <c r="AL148" s="172"/>
      <c r="AM148" s="265">
        <v>1423</v>
      </c>
      <c r="AN148" s="265">
        <v>1018</v>
      </c>
      <c r="AO148" s="183">
        <v>40</v>
      </c>
      <c r="AP148" s="184">
        <v>180</v>
      </c>
      <c r="AQ148" s="182"/>
      <c r="AR148" s="182"/>
      <c r="AS148" s="182"/>
      <c r="AT148" s="182"/>
      <c r="AU148" s="182"/>
      <c r="AV148" s="182"/>
      <c r="AW148" s="182"/>
      <c r="AX148" s="182"/>
      <c r="AY148" s="182"/>
      <c r="AZ148" s="182"/>
      <c r="BA148" s="182"/>
      <c r="BB148" s="182"/>
      <c r="BC148" s="182"/>
      <c r="BD148" s="182"/>
      <c r="BE148" s="182"/>
      <c r="BF148" s="182"/>
      <c r="BG148" s="182"/>
      <c r="BH148" s="182"/>
      <c r="BI148" s="182"/>
      <c r="BJ148" s="182"/>
      <c r="BK148" s="182"/>
      <c r="BL148" s="182"/>
      <c r="BM148" s="182"/>
      <c r="BN148" s="182"/>
      <c r="BO148" s="182"/>
      <c r="BP148" s="182"/>
      <c r="BQ148" s="228" t="s">
        <v>185</v>
      </c>
      <c r="BR148" s="228" t="s">
        <v>186</v>
      </c>
      <c r="BS148" s="228" t="s">
        <v>281</v>
      </c>
      <c r="BT148" s="228" t="s">
        <v>188</v>
      </c>
      <c r="BU148" s="228">
        <v>1</v>
      </c>
      <c r="BV148" s="228" t="s">
        <v>279</v>
      </c>
      <c r="BW148" s="228" t="s">
        <v>173</v>
      </c>
      <c r="BX148" s="186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228">
        <v>0</v>
      </c>
      <c r="CF148" s="228">
        <v>0</v>
      </c>
      <c r="CG148" s="113">
        <v>0</v>
      </c>
      <c r="CH148" s="113">
        <v>0</v>
      </c>
      <c r="CI148" s="113">
        <v>0</v>
      </c>
      <c r="CJ148" s="113">
        <v>0</v>
      </c>
      <c r="CK148" s="113">
        <v>0</v>
      </c>
      <c r="CL148" s="113">
        <v>0</v>
      </c>
      <c r="CM148" s="113">
        <v>0</v>
      </c>
      <c r="CN148" s="185">
        <v>0</v>
      </c>
      <c r="CO148" s="181">
        <v>0</v>
      </c>
      <c r="CP148" s="187"/>
      <c r="CQ148" s="173">
        <v>0</v>
      </c>
      <c r="CR148" s="173">
        <v>0</v>
      </c>
      <c r="CS148" s="173">
        <v>0</v>
      </c>
      <c r="CT148" s="173">
        <v>0</v>
      </c>
      <c r="CU148" s="253">
        <v>2791</v>
      </c>
      <c r="CV148" s="220">
        <v>-1</v>
      </c>
      <c r="CW148" s="254">
        <f t="shared" si="14"/>
        <v>0</v>
      </c>
      <c r="CX148" s="15">
        <f t="shared" si="15"/>
        <v>0</v>
      </c>
      <c r="CY148" s="241">
        <f t="shared" si="16"/>
        <v>0</v>
      </c>
      <c r="CZ148" s="241" t="str">
        <f>IFERROR(ROUND(CY148/#REF!,1),"")</f>
        <v/>
      </c>
      <c r="DA148" s="254">
        <f t="shared" si="17"/>
        <v>0</v>
      </c>
      <c r="DB148" s="246" t="str">
        <f t="shared" si="18"/>
        <v/>
      </c>
      <c r="DD148" s="15" t="str">
        <f>IFERROR(#REF!-AO148,"")</f>
        <v/>
      </c>
      <c r="DF148" s="266" t="str">
        <f>IFERROR(#REF!-L148,"")</f>
        <v/>
      </c>
      <c r="DG148" s="228" t="e">
        <f>IF(#REF!&gt;AP148,0,1)</f>
        <v>#REF!</v>
      </c>
      <c r="DH148" s="228">
        <f t="shared" si="19"/>
        <v>1</v>
      </c>
      <c r="DI148" s="228">
        <f t="shared" si="20"/>
        <v>1</v>
      </c>
      <c r="DJ148" s="228"/>
      <c r="DK148" s="228"/>
      <c r="DL148" s="228"/>
      <c r="DM148" s="228"/>
      <c r="DN148" s="228"/>
      <c r="DO148" s="228"/>
      <c r="DP148" s="228"/>
      <c r="DQ148" s="228"/>
      <c r="DR148" s="228"/>
      <c r="DS148" s="228"/>
      <c r="DT148" s="228"/>
      <c r="DU148" s="228"/>
      <c r="DV148" s="228"/>
      <c r="DW148" s="228"/>
      <c r="DX148" s="228"/>
      <c r="DY148" s="228"/>
      <c r="DZ148" s="228"/>
      <c r="EA148" s="228"/>
      <c r="EB148" s="228"/>
    </row>
    <row r="149" spans="1:132" s="195" customFormat="1" ht="31.5" customHeight="1" x14ac:dyDescent="0.2">
      <c r="A149" s="191">
        <v>2022</v>
      </c>
      <c r="B149" s="171">
        <v>1</v>
      </c>
      <c r="C149" s="261">
        <v>44569</v>
      </c>
      <c r="D149" s="171">
        <v>236</v>
      </c>
      <c r="E149" s="171">
        <v>160</v>
      </c>
      <c r="F149" s="171">
        <v>5</v>
      </c>
      <c r="G149" s="194" t="s">
        <v>239</v>
      </c>
      <c r="H149" s="241" t="s">
        <v>240</v>
      </c>
      <c r="I149" s="241" t="s">
        <v>169</v>
      </c>
      <c r="J149" s="241">
        <v>2</v>
      </c>
      <c r="K149" s="241">
        <v>1</v>
      </c>
      <c r="L149" s="262">
        <v>200</v>
      </c>
      <c r="M149" s="263">
        <v>186</v>
      </c>
      <c r="N149" s="264">
        <v>214</v>
      </c>
      <c r="O149" s="190"/>
      <c r="P149" s="190">
        <v>303</v>
      </c>
      <c r="Q149" s="190">
        <v>309</v>
      </c>
      <c r="R149" s="190">
        <v>305</v>
      </c>
      <c r="S149" s="190">
        <v>301</v>
      </c>
      <c r="T149" s="190"/>
      <c r="U149" s="190">
        <v>194</v>
      </c>
      <c r="V149" s="190">
        <v>198</v>
      </c>
      <c r="W149" s="190">
        <v>195</v>
      </c>
      <c r="X149" s="190">
        <v>201</v>
      </c>
      <c r="Y149" s="172">
        <v>101</v>
      </c>
      <c r="Z149" s="172">
        <v>101</v>
      </c>
      <c r="AA149" s="190">
        <v>290</v>
      </c>
      <c r="AB149" s="190">
        <v>284</v>
      </c>
      <c r="AC149" s="190">
        <v>288</v>
      </c>
      <c r="AD149" s="190">
        <v>294</v>
      </c>
      <c r="AE149" s="190">
        <v>298</v>
      </c>
      <c r="AF149" s="190">
        <v>211</v>
      </c>
      <c r="AG149" s="190">
        <v>208</v>
      </c>
      <c r="AH149" s="190">
        <v>201</v>
      </c>
      <c r="AI149" s="190">
        <v>200</v>
      </c>
      <c r="AJ149" s="190">
        <v>190</v>
      </c>
      <c r="AK149" s="172"/>
      <c r="AL149" s="172"/>
      <c r="AM149" s="265">
        <v>296.88888888888891</v>
      </c>
      <c r="AN149" s="265">
        <v>199.7777777777778</v>
      </c>
      <c r="AO149" s="183">
        <v>76</v>
      </c>
      <c r="AP149" s="184">
        <v>95</v>
      </c>
      <c r="AQ149" s="182">
        <v>71.287128712871294</v>
      </c>
      <c r="AR149" s="182">
        <v>101</v>
      </c>
      <c r="AS149" s="182"/>
      <c r="AT149" s="182"/>
      <c r="AU149" s="182"/>
      <c r="AV149" s="182">
        <v>4</v>
      </c>
      <c r="AW149" s="182">
        <v>3</v>
      </c>
      <c r="AX149" s="182">
        <v>4</v>
      </c>
      <c r="AY149" s="182"/>
      <c r="AZ149" s="182"/>
      <c r="BA149" s="182"/>
      <c r="BB149" s="182"/>
      <c r="BC149" s="182"/>
      <c r="BD149" s="182"/>
      <c r="BE149" s="182"/>
      <c r="BF149" s="182"/>
      <c r="BG149" s="182"/>
      <c r="BH149" s="182">
        <v>6</v>
      </c>
      <c r="BI149" s="182">
        <v>4</v>
      </c>
      <c r="BJ149" s="182">
        <v>2</v>
      </c>
      <c r="BK149" s="182"/>
      <c r="BL149" s="182"/>
      <c r="BM149" s="182"/>
      <c r="BN149" s="182"/>
      <c r="BO149" s="182"/>
      <c r="BP149" s="182"/>
      <c r="BQ149" s="228" t="s">
        <v>241</v>
      </c>
      <c r="BR149" s="228" t="s">
        <v>242</v>
      </c>
      <c r="BS149" s="228"/>
      <c r="BT149" s="228"/>
      <c r="BU149" s="228">
        <v>1</v>
      </c>
      <c r="BV149" s="228" t="s">
        <v>239</v>
      </c>
      <c r="BW149" s="228" t="s">
        <v>173</v>
      </c>
      <c r="BX149" s="186">
        <v>0</v>
      </c>
      <c r="BY149" s="182">
        <v>11</v>
      </c>
      <c r="BZ149" s="182">
        <v>11</v>
      </c>
      <c r="CA149" s="182">
        <v>11</v>
      </c>
      <c r="CB149" s="182">
        <v>12</v>
      </c>
      <c r="CC149" s="182">
        <v>12</v>
      </c>
      <c r="CD149" s="182">
        <v>12</v>
      </c>
      <c r="CE149" s="228">
        <v>10</v>
      </c>
      <c r="CF149" s="228">
        <v>7</v>
      </c>
      <c r="CG149" s="113">
        <v>6</v>
      </c>
      <c r="CH149" s="113">
        <v>0</v>
      </c>
      <c r="CI149" s="113">
        <v>0</v>
      </c>
      <c r="CJ149" s="113">
        <v>0</v>
      </c>
      <c r="CK149" s="113">
        <v>0</v>
      </c>
      <c r="CL149" s="113">
        <v>0</v>
      </c>
      <c r="CM149" s="113">
        <v>0</v>
      </c>
      <c r="CN149" s="185">
        <v>23</v>
      </c>
      <c r="CO149" s="181">
        <v>23</v>
      </c>
      <c r="CP149" s="187">
        <v>1</v>
      </c>
      <c r="CQ149" s="173">
        <v>0.115</v>
      </c>
      <c r="CR149" s="173">
        <v>0.115</v>
      </c>
      <c r="CS149" s="173">
        <v>0.11512791991101221</v>
      </c>
      <c r="CT149" s="173">
        <v>0.11512791991101221</v>
      </c>
      <c r="CU149" s="253">
        <v>2791</v>
      </c>
      <c r="CV149" s="220">
        <v>-1</v>
      </c>
      <c r="CW149" s="254">
        <f t="shared" si="14"/>
        <v>0</v>
      </c>
      <c r="CX149" s="15">
        <f t="shared" si="15"/>
        <v>23</v>
      </c>
      <c r="CY149" s="241">
        <f t="shared" si="16"/>
        <v>23</v>
      </c>
      <c r="CZ149" s="241" t="str">
        <f>IFERROR(ROUND(CY149/#REF!,1),"")</f>
        <v/>
      </c>
      <c r="DA149" s="254">
        <f t="shared" si="17"/>
        <v>23</v>
      </c>
      <c r="DB149" s="246">
        <f t="shared" si="18"/>
        <v>1</v>
      </c>
      <c r="DD149" s="15" t="str">
        <f>IFERROR(#REF!-AO149,"")</f>
        <v/>
      </c>
      <c r="DF149" s="266" t="str">
        <f>IFERROR(#REF!-L149,"")</f>
        <v/>
      </c>
      <c r="DG149" s="228" t="e">
        <f>IF(#REF!&gt;AP149,0,1)</f>
        <v>#REF!</v>
      </c>
      <c r="DH149" s="228">
        <f t="shared" si="19"/>
        <v>1</v>
      </c>
      <c r="DI149" s="228">
        <f t="shared" si="20"/>
        <v>1</v>
      </c>
      <c r="DJ149" s="228"/>
      <c r="DK149" s="228"/>
      <c r="DL149" s="228"/>
      <c r="DM149" s="228"/>
      <c r="DN149" s="228"/>
      <c r="DO149" s="228"/>
      <c r="DP149" s="228"/>
      <c r="DQ149" s="228"/>
      <c r="DR149" s="228"/>
      <c r="DS149" s="228"/>
      <c r="DT149" s="228"/>
      <c r="DU149" s="228"/>
      <c r="DV149" s="228"/>
      <c r="DW149" s="228"/>
      <c r="DX149" s="228"/>
      <c r="DY149" s="228"/>
      <c r="DZ149" s="228"/>
      <c r="EA149" s="228"/>
      <c r="EB149" s="228"/>
    </row>
    <row r="150" spans="1:132" s="195" customFormat="1" ht="31.5" customHeight="1" x14ac:dyDescent="0.2">
      <c r="A150" s="191">
        <v>2022</v>
      </c>
      <c r="B150" s="171">
        <v>1</v>
      </c>
      <c r="C150" s="261">
        <v>44569</v>
      </c>
      <c r="D150" s="171">
        <v>18</v>
      </c>
      <c r="E150" s="171">
        <v>49</v>
      </c>
      <c r="F150" s="171">
        <v>6</v>
      </c>
      <c r="G150" s="194" t="s">
        <v>330</v>
      </c>
      <c r="H150" s="241" t="s">
        <v>331</v>
      </c>
      <c r="I150" s="241" t="s">
        <v>246</v>
      </c>
      <c r="J150" s="241">
        <v>2</v>
      </c>
      <c r="K150" s="241">
        <v>3</v>
      </c>
      <c r="L150" s="262">
        <v>100</v>
      </c>
      <c r="M150" s="263">
        <v>95</v>
      </c>
      <c r="N150" s="264">
        <v>104</v>
      </c>
      <c r="O150" s="190"/>
      <c r="P150" s="190"/>
      <c r="Q150" s="190">
        <v>144</v>
      </c>
      <c r="R150" s="190">
        <v>141</v>
      </c>
      <c r="S150" s="190">
        <v>138</v>
      </c>
      <c r="T150" s="190"/>
      <c r="U150" s="190"/>
      <c r="V150" s="190">
        <v>101</v>
      </c>
      <c r="W150" s="190">
        <v>98</v>
      </c>
      <c r="X150" s="190">
        <v>104</v>
      </c>
      <c r="Y150" s="172">
        <v>105</v>
      </c>
      <c r="Z150" s="172">
        <v>104</v>
      </c>
      <c r="AA150" s="190">
        <v>137</v>
      </c>
      <c r="AB150" s="190">
        <v>135</v>
      </c>
      <c r="AC150" s="190">
        <v>128</v>
      </c>
      <c r="AD150" s="190">
        <v>131</v>
      </c>
      <c r="AE150" s="190">
        <v>122</v>
      </c>
      <c r="AF150" s="190">
        <v>104</v>
      </c>
      <c r="AG150" s="190">
        <v>104</v>
      </c>
      <c r="AH150" s="190">
        <v>101</v>
      </c>
      <c r="AI150" s="190">
        <v>102</v>
      </c>
      <c r="AJ150" s="190">
        <v>103</v>
      </c>
      <c r="AK150" s="172"/>
      <c r="AL150" s="172"/>
      <c r="AM150" s="265">
        <v>134.5</v>
      </c>
      <c r="AN150" s="265">
        <v>102.125</v>
      </c>
      <c r="AO150" s="183">
        <v>101</v>
      </c>
      <c r="AP150" s="184">
        <v>107</v>
      </c>
      <c r="AQ150" s="182">
        <v>68.899521531100476</v>
      </c>
      <c r="AR150" s="182">
        <v>104.5</v>
      </c>
      <c r="AS150" s="182"/>
      <c r="AT150" s="182"/>
      <c r="AU150" s="182"/>
      <c r="AV150" s="182">
        <v>6</v>
      </c>
      <c r="AW150" s="182">
        <v>3</v>
      </c>
      <c r="AX150" s="182">
        <v>1</v>
      </c>
      <c r="AY150" s="182"/>
      <c r="AZ150" s="182"/>
      <c r="BA150" s="182"/>
      <c r="BB150" s="182"/>
      <c r="BC150" s="182"/>
      <c r="BD150" s="182"/>
      <c r="BE150" s="182"/>
      <c r="BF150" s="182"/>
      <c r="BG150" s="182"/>
      <c r="BH150" s="182">
        <v>6</v>
      </c>
      <c r="BI150" s="182">
        <v>2</v>
      </c>
      <c r="BJ150" s="182">
        <v>2</v>
      </c>
      <c r="BK150" s="182"/>
      <c r="BL150" s="182"/>
      <c r="BM150" s="182"/>
      <c r="BN150" s="182"/>
      <c r="BO150" s="182"/>
      <c r="BP150" s="182"/>
      <c r="BQ150" s="228" t="s">
        <v>185</v>
      </c>
      <c r="BR150" s="228" t="s">
        <v>247</v>
      </c>
      <c r="BS150" s="228" t="s">
        <v>332</v>
      </c>
      <c r="BT150" s="228" t="s">
        <v>249</v>
      </c>
      <c r="BU150" s="228">
        <v>1</v>
      </c>
      <c r="BV150" s="228" t="s">
        <v>333</v>
      </c>
      <c r="BW150" s="228" t="s">
        <v>173</v>
      </c>
      <c r="BX150" s="186">
        <v>0</v>
      </c>
      <c r="BY150" s="182">
        <v>10</v>
      </c>
      <c r="BZ150" s="182">
        <v>3.333333333333333</v>
      </c>
      <c r="CA150" s="182">
        <v>3</v>
      </c>
      <c r="CB150" s="182">
        <v>10</v>
      </c>
      <c r="CC150" s="182">
        <v>3.333333333333333</v>
      </c>
      <c r="CD150" s="182">
        <v>3</v>
      </c>
      <c r="CE150" s="228">
        <v>4</v>
      </c>
      <c r="CF150" s="228">
        <v>1</v>
      </c>
      <c r="CG150" s="113">
        <v>1</v>
      </c>
      <c r="CH150" s="113">
        <v>0</v>
      </c>
      <c r="CI150" s="113">
        <v>0</v>
      </c>
      <c r="CJ150" s="113">
        <v>0</v>
      </c>
      <c r="CK150" s="113">
        <v>0</v>
      </c>
      <c r="CL150" s="113">
        <v>0</v>
      </c>
      <c r="CM150" s="113">
        <v>0</v>
      </c>
      <c r="CN150" s="185">
        <v>6.666666666666667</v>
      </c>
      <c r="CO150" s="181">
        <v>6</v>
      </c>
      <c r="CP150" s="187">
        <v>1.1111111111111109</v>
      </c>
      <c r="CQ150" s="173">
        <v>6.6666666666666666E-2</v>
      </c>
      <c r="CR150" s="173">
        <v>0.06</v>
      </c>
      <c r="CS150" s="173">
        <v>6.527947776417789E-2</v>
      </c>
      <c r="CT150" s="173">
        <v>5.87515299877601E-2</v>
      </c>
      <c r="CU150" s="253">
        <v>2791</v>
      </c>
      <c r="CV150" s="220">
        <v>-1</v>
      </c>
      <c r="CW150" s="254">
        <f t="shared" si="14"/>
        <v>0</v>
      </c>
      <c r="CX150" s="15">
        <f t="shared" si="15"/>
        <v>20</v>
      </c>
      <c r="CY150" s="241">
        <f t="shared" si="16"/>
        <v>7</v>
      </c>
      <c r="CZ150" s="241" t="str">
        <f>IFERROR(ROUND(CY150/#REF!,1),"")</f>
        <v/>
      </c>
      <c r="DA150" s="254">
        <f t="shared" si="17"/>
        <v>7</v>
      </c>
      <c r="DB150" s="246">
        <f t="shared" si="18"/>
        <v>1</v>
      </c>
      <c r="DD150" s="15" t="str">
        <f>IFERROR(#REF!-AO150,"")</f>
        <v/>
      </c>
      <c r="DF150" s="266" t="str">
        <f>IFERROR(#REF!-L150,"")</f>
        <v/>
      </c>
      <c r="DG150" s="228" t="e">
        <f>IF(#REF!&gt;AP150,0,1)</f>
        <v>#REF!</v>
      </c>
      <c r="DH150" s="228">
        <f t="shared" si="19"/>
        <v>1</v>
      </c>
      <c r="DI150" s="228">
        <f t="shared" si="20"/>
        <v>1</v>
      </c>
      <c r="DJ150" s="228"/>
      <c r="DK150" s="228"/>
      <c r="DL150" s="228"/>
      <c r="DM150" s="228"/>
      <c r="DN150" s="228"/>
      <c r="DO150" s="228"/>
      <c r="DP150" s="228"/>
      <c r="DQ150" s="228"/>
      <c r="DR150" s="228"/>
      <c r="DS150" s="228"/>
      <c r="DT150" s="228"/>
      <c r="DU150" s="228"/>
      <c r="DV150" s="228"/>
      <c r="DW150" s="228"/>
      <c r="DX150" s="228"/>
      <c r="DY150" s="228"/>
      <c r="DZ150" s="228"/>
      <c r="EA150" s="228"/>
      <c r="EB150" s="228"/>
    </row>
    <row r="151" spans="1:132" s="195" customFormat="1" ht="31.5" customHeight="1" x14ac:dyDescent="0.2">
      <c r="A151" s="191">
        <v>2022</v>
      </c>
      <c r="B151" s="171">
        <v>1</v>
      </c>
      <c r="C151" s="261">
        <v>44569</v>
      </c>
      <c r="D151" s="171">
        <v>18</v>
      </c>
      <c r="E151" s="171">
        <v>50</v>
      </c>
      <c r="F151" s="171">
        <v>6</v>
      </c>
      <c r="G151" s="194" t="s">
        <v>334</v>
      </c>
      <c r="H151" s="241" t="s">
        <v>335</v>
      </c>
      <c r="I151" s="241" t="s">
        <v>246</v>
      </c>
      <c r="J151" s="241">
        <v>2</v>
      </c>
      <c r="K151" s="241">
        <v>3</v>
      </c>
      <c r="L151" s="262">
        <v>54</v>
      </c>
      <c r="M151" s="263">
        <v>51</v>
      </c>
      <c r="N151" s="264">
        <v>56</v>
      </c>
      <c r="O151" s="190"/>
      <c r="P151" s="190"/>
      <c r="Q151" s="190">
        <v>83</v>
      </c>
      <c r="R151" s="190">
        <v>74</v>
      </c>
      <c r="S151" s="190">
        <v>69</v>
      </c>
      <c r="T151" s="190"/>
      <c r="U151" s="190"/>
      <c r="V151" s="190">
        <v>53</v>
      </c>
      <c r="W151" s="190">
        <v>55</v>
      </c>
      <c r="X151" s="190">
        <v>57</v>
      </c>
      <c r="Y151" s="172">
        <v>105</v>
      </c>
      <c r="Z151" s="172">
        <v>104</v>
      </c>
      <c r="AA151" s="190">
        <v>71</v>
      </c>
      <c r="AB151" s="190">
        <v>68</v>
      </c>
      <c r="AC151" s="190">
        <v>65</v>
      </c>
      <c r="AD151" s="190">
        <v>64</v>
      </c>
      <c r="AE151" s="190">
        <v>62</v>
      </c>
      <c r="AF151" s="190">
        <v>55</v>
      </c>
      <c r="AG151" s="190">
        <v>55</v>
      </c>
      <c r="AH151" s="190">
        <v>54</v>
      </c>
      <c r="AI151" s="190">
        <v>53</v>
      </c>
      <c r="AJ151" s="190">
        <v>55</v>
      </c>
      <c r="AK151" s="172"/>
      <c r="AL151" s="172"/>
      <c r="AM151" s="265">
        <v>69.5</v>
      </c>
      <c r="AN151" s="265">
        <v>54.625</v>
      </c>
      <c r="AO151" s="183">
        <v>101</v>
      </c>
      <c r="AP151" s="184">
        <v>107</v>
      </c>
      <c r="AQ151" s="182">
        <v>68.899521531100476</v>
      </c>
      <c r="AR151" s="182">
        <v>104.5</v>
      </c>
      <c r="AS151" s="182"/>
      <c r="AT151" s="182"/>
      <c r="AU151" s="182"/>
      <c r="AV151" s="182">
        <v>4</v>
      </c>
      <c r="AW151" s="182">
        <v>4</v>
      </c>
      <c r="AX151" s="182">
        <v>4</v>
      </c>
      <c r="AY151" s="182"/>
      <c r="AZ151" s="182"/>
      <c r="BA151" s="182"/>
      <c r="BB151" s="182"/>
      <c r="BC151" s="182"/>
      <c r="BD151" s="182"/>
      <c r="BE151" s="182"/>
      <c r="BF151" s="182"/>
      <c r="BG151" s="182"/>
      <c r="BH151" s="182">
        <v>4</v>
      </c>
      <c r="BI151" s="182">
        <v>2</v>
      </c>
      <c r="BJ151" s="182">
        <v>2</v>
      </c>
      <c r="BK151" s="182"/>
      <c r="BL151" s="182"/>
      <c r="BM151" s="182"/>
      <c r="BN151" s="182"/>
      <c r="BO151" s="182"/>
      <c r="BP151" s="182"/>
      <c r="BQ151" s="228" t="s">
        <v>185</v>
      </c>
      <c r="BR151" s="228" t="s">
        <v>247</v>
      </c>
      <c r="BS151" s="228" t="s">
        <v>336</v>
      </c>
      <c r="BT151" s="228" t="s">
        <v>249</v>
      </c>
      <c r="BU151" s="228">
        <v>1</v>
      </c>
      <c r="BV151" s="228" t="s">
        <v>333</v>
      </c>
      <c r="BW151" s="228" t="s">
        <v>173</v>
      </c>
      <c r="BX151" s="186">
        <v>0</v>
      </c>
      <c r="BY151" s="182">
        <v>12</v>
      </c>
      <c r="BZ151" s="182">
        <v>4</v>
      </c>
      <c r="CA151" s="182">
        <v>4</v>
      </c>
      <c r="CB151" s="182">
        <v>8</v>
      </c>
      <c r="CC151" s="182">
        <v>2.666666666666667</v>
      </c>
      <c r="CD151" s="182">
        <v>2</v>
      </c>
      <c r="CE151" s="228">
        <v>2</v>
      </c>
      <c r="CF151" s="228">
        <v>2</v>
      </c>
      <c r="CG151" s="113">
        <v>2</v>
      </c>
      <c r="CH151" s="113">
        <v>0</v>
      </c>
      <c r="CI151" s="113">
        <v>0</v>
      </c>
      <c r="CJ151" s="113">
        <v>0</v>
      </c>
      <c r="CK151" s="113">
        <v>0</v>
      </c>
      <c r="CL151" s="113">
        <v>0</v>
      </c>
      <c r="CM151" s="113">
        <v>0</v>
      </c>
      <c r="CN151" s="185">
        <v>6.6666666666666661</v>
      </c>
      <c r="CO151" s="181">
        <v>6</v>
      </c>
      <c r="CP151" s="187">
        <v>1.1111111111111109</v>
      </c>
      <c r="CQ151" s="173">
        <v>0.1234567901234568</v>
      </c>
      <c r="CR151" s="173">
        <v>0.1111111111111111</v>
      </c>
      <c r="CS151" s="173">
        <v>0.122044241037376</v>
      </c>
      <c r="CT151" s="173">
        <v>0.1098398169336384</v>
      </c>
      <c r="CU151" s="253">
        <v>2791</v>
      </c>
      <c r="CV151" s="220">
        <v>-1</v>
      </c>
      <c r="CW151" s="254">
        <f t="shared" si="14"/>
        <v>0</v>
      </c>
      <c r="CX151" s="15">
        <f t="shared" si="15"/>
        <v>20</v>
      </c>
      <c r="CY151" s="241">
        <f t="shared" si="16"/>
        <v>7</v>
      </c>
      <c r="CZ151" s="241" t="str">
        <f>IFERROR(ROUND(CY151/#REF!,1),"")</f>
        <v/>
      </c>
      <c r="DA151" s="254">
        <f t="shared" si="17"/>
        <v>7</v>
      </c>
      <c r="DB151" s="246">
        <f t="shared" si="18"/>
        <v>1</v>
      </c>
      <c r="DD151" s="15" t="str">
        <f>IFERROR(#REF!-AO151,"")</f>
        <v/>
      </c>
      <c r="DF151" s="266" t="str">
        <f>IFERROR(#REF!-L151,"")</f>
        <v/>
      </c>
      <c r="DG151" s="228" t="e">
        <f>IF(#REF!&gt;AP151,0,1)</f>
        <v>#REF!</v>
      </c>
      <c r="DH151" s="228">
        <f t="shared" si="19"/>
        <v>1</v>
      </c>
      <c r="DI151" s="228">
        <f t="shared" si="20"/>
        <v>1</v>
      </c>
      <c r="DJ151" s="228"/>
      <c r="DK151" s="228"/>
      <c r="DL151" s="228"/>
      <c r="DM151" s="228"/>
      <c r="DN151" s="228"/>
      <c r="DO151" s="228"/>
      <c r="DP151" s="228"/>
      <c r="DQ151" s="228"/>
      <c r="DR151" s="228"/>
      <c r="DS151" s="228"/>
      <c r="DT151" s="228"/>
      <c r="DU151" s="228"/>
      <c r="DV151" s="228"/>
      <c r="DW151" s="228"/>
      <c r="DX151" s="228"/>
      <c r="DY151" s="228"/>
      <c r="DZ151" s="228"/>
      <c r="EA151" s="228"/>
      <c r="EB151" s="228"/>
    </row>
    <row r="152" spans="1:132" s="195" customFormat="1" ht="31.5" customHeight="1" x14ac:dyDescent="0.2">
      <c r="A152" s="191">
        <v>2022</v>
      </c>
      <c r="B152" s="171">
        <v>1</v>
      </c>
      <c r="C152" s="261">
        <v>44569</v>
      </c>
      <c r="D152" s="171">
        <v>375</v>
      </c>
      <c r="E152" s="171">
        <v>437</v>
      </c>
      <c r="F152" s="171">
        <v>6</v>
      </c>
      <c r="G152" s="194" t="s">
        <v>282</v>
      </c>
      <c r="H152" s="241" t="s">
        <v>283</v>
      </c>
      <c r="I152" s="241" t="s">
        <v>169</v>
      </c>
      <c r="J152" s="241">
        <v>4</v>
      </c>
      <c r="K152" s="241">
        <v>2</v>
      </c>
      <c r="L152" s="262">
        <v>168</v>
      </c>
      <c r="M152" s="263">
        <v>158</v>
      </c>
      <c r="N152" s="264">
        <v>179</v>
      </c>
      <c r="O152" s="190"/>
      <c r="P152" s="190">
        <v>292</v>
      </c>
      <c r="Q152" s="190">
        <v>281</v>
      </c>
      <c r="R152" s="190">
        <v>286</v>
      </c>
      <c r="S152" s="190">
        <v>291</v>
      </c>
      <c r="T152" s="190"/>
      <c r="U152" s="190">
        <v>178</v>
      </c>
      <c r="V152" s="190">
        <v>176</v>
      </c>
      <c r="W152" s="190">
        <v>179</v>
      </c>
      <c r="X152" s="190">
        <v>180</v>
      </c>
      <c r="Y152" s="172">
        <v>115</v>
      </c>
      <c r="Z152" s="172">
        <v>116</v>
      </c>
      <c r="AA152" s="190">
        <v>211</v>
      </c>
      <c r="AB152" s="190">
        <v>204</v>
      </c>
      <c r="AC152" s="190">
        <v>198</v>
      </c>
      <c r="AD152" s="190">
        <v>198</v>
      </c>
      <c r="AE152" s="190">
        <v>193</v>
      </c>
      <c r="AF152" s="190">
        <v>170</v>
      </c>
      <c r="AG152" s="190">
        <v>168</v>
      </c>
      <c r="AH152" s="190">
        <v>165</v>
      </c>
      <c r="AI152" s="190">
        <v>165</v>
      </c>
      <c r="AJ152" s="190">
        <v>164</v>
      </c>
      <c r="AK152" s="172"/>
      <c r="AL152" s="172"/>
      <c r="AM152" s="265">
        <v>239.33333333333329</v>
      </c>
      <c r="AN152" s="265">
        <v>171.66666666666671</v>
      </c>
      <c r="AO152" s="183">
        <v>120</v>
      </c>
      <c r="AP152" s="184">
        <v>120</v>
      </c>
      <c r="AQ152" s="182">
        <v>124.6753246753247</v>
      </c>
      <c r="AR152" s="182">
        <v>115.5</v>
      </c>
      <c r="AS152" s="182"/>
      <c r="AT152" s="182"/>
      <c r="AU152" s="182"/>
      <c r="AV152" s="182"/>
      <c r="AW152" s="182"/>
      <c r="AX152" s="182"/>
      <c r="AY152" s="182"/>
      <c r="AZ152" s="182"/>
      <c r="BA152" s="182"/>
      <c r="BB152" s="182"/>
      <c r="BC152" s="182"/>
      <c r="BD152" s="182"/>
      <c r="BE152" s="182"/>
      <c r="BF152" s="182"/>
      <c r="BG152" s="182"/>
      <c r="BH152" s="182"/>
      <c r="BI152" s="182"/>
      <c r="BJ152" s="182"/>
      <c r="BK152" s="182"/>
      <c r="BL152" s="182"/>
      <c r="BM152" s="182"/>
      <c r="BN152" s="182"/>
      <c r="BO152" s="182"/>
      <c r="BP152" s="182"/>
      <c r="BQ152" s="228" t="s">
        <v>185</v>
      </c>
      <c r="BR152" s="228" t="s">
        <v>186</v>
      </c>
      <c r="BS152" s="228" t="s">
        <v>284</v>
      </c>
      <c r="BT152" s="228" t="s">
        <v>188</v>
      </c>
      <c r="BU152" s="228">
        <v>1</v>
      </c>
      <c r="BV152" s="228" t="s">
        <v>285</v>
      </c>
      <c r="BW152" s="228" t="s">
        <v>173</v>
      </c>
      <c r="BX152" s="186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228">
        <v>0</v>
      </c>
      <c r="CF152" s="228">
        <v>0</v>
      </c>
      <c r="CG152" s="113">
        <v>0</v>
      </c>
      <c r="CH152" s="113">
        <v>0</v>
      </c>
      <c r="CI152" s="113">
        <v>0</v>
      </c>
      <c r="CJ152" s="113">
        <v>0</v>
      </c>
      <c r="CK152" s="113">
        <v>0</v>
      </c>
      <c r="CL152" s="113">
        <v>0</v>
      </c>
      <c r="CM152" s="113">
        <v>0</v>
      </c>
      <c r="CN152" s="185">
        <v>0</v>
      </c>
      <c r="CO152" s="181">
        <v>0</v>
      </c>
      <c r="CP152" s="187"/>
      <c r="CQ152" s="173">
        <v>0</v>
      </c>
      <c r="CR152" s="173">
        <v>0</v>
      </c>
      <c r="CS152" s="173">
        <v>0</v>
      </c>
      <c r="CT152" s="173">
        <v>0</v>
      </c>
      <c r="CU152" s="253">
        <v>2791</v>
      </c>
      <c r="CV152" s="220">
        <v>-1</v>
      </c>
      <c r="CW152" s="254">
        <f t="shared" si="14"/>
        <v>0</v>
      </c>
      <c r="CX152" s="15">
        <f t="shared" si="15"/>
        <v>0</v>
      </c>
      <c r="CY152" s="241">
        <f t="shared" si="16"/>
        <v>0</v>
      </c>
      <c r="CZ152" s="241" t="str">
        <f>IFERROR(ROUND(CY152/#REF!,1),"")</f>
        <v/>
      </c>
      <c r="DA152" s="254">
        <f t="shared" si="17"/>
        <v>0</v>
      </c>
      <c r="DB152" s="246" t="str">
        <f t="shared" si="18"/>
        <v/>
      </c>
      <c r="DD152" s="15" t="str">
        <f>IFERROR(#REF!-AO152,"")</f>
        <v/>
      </c>
      <c r="DF152" s="266" t="str">
        <f>IFERROR(#REF!-L152,"")</f>
        <v/>
      </c>
      <c r="DG152" s="228" t="e">
        <f>IF(#REF!&gt;AP152,0,1)</f>
        <v>#REF!</v>
      </c>
      <c r="DH152" s="228">
        <f t="shared" si="19"/>
        <v>1</v>
      </c>
      <c r="DI152" s="228">
        <f t="shared" si="20"/>
        <v>1</v>
      </c>
      <c r="DJ152" s="228"/>
      <c r="DK152" s="228"/>
      <c r="DL152" s="228"/>
      <c r="DM152" s="228"/>
      <c r="DN152" s="228"/>
      <c r="DO152" s="228"/>
      <c r="DP152" s="228"/>
      <c r="DQ152" s="228"/>
      <c r="DR152" s="228"/>
      <c r="DS152" s="228"/>
      <c r="DT152" s="228"/>
      <c r="DU152" s="228"/>
      <c r="DV152" s="228"/>
      <c r="DW152" s="228"/>
      <c r="DX152" s="228"/>
      <c r="DY152" s="228"/>
      <c r="DZ152" s="228"/>
      <c r="EA152" s="228"/>
      <c r="EB152" s="228"/>
    </row>
    <row r="153" spans="1:132" s="195" customFormat="1" ht="31.5" customHeight="1" x14ac:dyDescent="0.2">
      <c r="A153" s="191">
        <v>2022</v>
      </c>
      <c r="B153" s="171">
        <v>1</v>
      </c>
      <c r="C153" s="261">
        <v>44569</v>
      </c>
      <c r="D153" s="171">
        <v>384</v>
      </c>
      <c r="E153" s="171">
        <v>556</v>
      </c>
      <c r="F153" s="171">
        <v>6</v>
      </c>
      <c r="G153" s="194" t="s">
        <v>202</v>
      </c>
      <c r="H153" s="241" t="s">
        <v>203</v>
      </c>
      <c r="I153" s="241" t="s">
        <v>169</v>
      </c>
      <c r="J153" s="241">
        <v>1</v>
      </c>
      <c r="K153" s="241">
        <v>6</v>
      </c>
      <c r="L153" s="262">
        <v>1066</v>
      </c>
      <c r="M153" s="263">
        <v>1003</v>
      </c>
      <c r="N153" s="264">
        <v>1141</v>
      </c>
      <c r="O153" s="190"/>
      <c r="P153" s="190">
        <v>1919</v>
      </c>
      <c r="Q153" s="190">
        <v>1858</v>
      </c>
      <c r="R153" s="190">
        <v>1887</v>
      </c>
      <c r="S153" s="190">
        <v>1920</v>
      </c>
      <c r="T153" s="190"/>
      <c r="U153" s="190">
        <v>1333</v>
      </c>
      <c r="V153" s="190">
        <v>1284</v>
      </c>
      <c r="W153" s="190">
        <v>1347</v>
      </c>
      <c r="X153" s="190">
        <v>1340</v>
      </c>
      <c r="Y153" s="172">
        <v>153</v>
      </c>
      <c r="Z153" s="172">
        <v>159</v>
      </c>
      <c r="AA153" s="190">
        <v>1647</v>
      </c>
      <c r="AB153" s="190">
        <v>1626</v>
      </c>
      <c r="AC153" s="190">
        <v>1581</v>
      </c>
      <c r="AD153" s="190">
        <v>1604</v>
      </c>
      <c r="AE153" s="190">
        <v>1580</v>
      </c>
      <c r="AF153" s="190">
        <v>1330</v>
      </c>
      <c r="AG153" s="190">
        <v>1288</v>
      </c>
      <c r="AH153" s="190">
        <v>1310</v>
      </c>
      <c r="AI153" s="190">
        <v>1268</v>
      </c>
      <c r="AJ153" s="190">
        <v>1184</v>
      </c>
      <c r="AK153" s="172"/>
      <c r="AL153" s="172"/>
      <c r="AM153" s="265">
        <v>1735.7777777777781</v>
      </c>
      <c r="AN153" s="265">
        <v>1298.2222222222219</v>
      </c>
      <c r="AO153" s="183">
        <v>21</v>
      </c>
      <c r="AP153" s="184">
        <v>180</v>
      </c>
      <c r="AQ153" s="182">
        <v>23.07692307692308</v>
      </c>
      <c r="AR153" s="182">
        <v>156</v>
      </c>
      <c r="AS153" s="182"/>
      <c r="AT153" s="182"/>
      <c r="AU153" s="182"/>
      <c r="AV153" s="182">
        <v>10</v>
      </c>
      <c r="AW153" s="182">
        <v>10</v>
      </c>
      <c r="AX153" s="182">
        <v>10</v>
      </c>
      <c r="AY153" s="182"/>
      <c r="AZ153" s="182"/>
      <c r="BA153" s="182"/>
      <c r="BB153" s="182"/>
      <c r="BC153" s="182"/>
      <c r="BD153" s="182"/>
      <c r="BE153" s="182"/>
      <c r="BF153" s="182"/>
      <c r="BG153" s="182"/>
      <c r="BH153" s="182">
        <v>8</v>
      </c>
      <c r="BI153" s="182">
        <v>8</v>
      </c>
      <c r="BJ153" s="182">
        <v>8</v>
      </c>
      <c r="BK153" s="182"/>
      <c r="BL153" s="182"/>
      <c r="BM153" s="182"/>
      <c r="BN153" s="182"/>
      <c r="BO153" s="182"/>
      <c r="BP153" s="182"/>
      <c r="BQ153" s="228" t="s">
        <v>185</v>
      </c>
      <c r="BR153" s="228" t="s">
        <v>186</v>
      </c>
      <c r="BS153" s="228" t="s">
        <v>204</v>
      </c>
      <c r="BT153" s="228" t="s">
        <v>188</v>
      </c>
      <c r="BU153" s="228">
        <v>1</v>
      </c>
      <c r="BV153" s="228" t="s">
        <v>205</v>
      </c>
      <c r="BW153" s="228" t="s">
        <v>173</v>
      </c>
      <c r="BX153" s="186">
        <v>0</v>
      </c>
      <c r="BY153" s="182">
        <v>30</v>
      </c>
      <c r="BZ153" s="182">
        <v>5</v>
      </c>
      <c r="CA153" s="182">
        <v>5</v>
      </c>
      <c r="CB153" s="182">
        <v>24</v>
      </c>
      <c r="CC153" s="182">
        <v>4</v>
      </c>
      <c r="CD153" s="182">
        <v>4</v>
      </c>
      <c r="CE153" s="228">
        <v>3</v>
      </c>
      <c r="CF153" s="228">
        <v>3</v>
      </c>
      <c r="CG153" s="113">
        <v>3</v>
      </c>
      <c r="CH153" s="113">
        <v>0</v>
      </c>
      <c r="CI153" s="113">
        <v>0</v>
      </c>
      <c r="CJ153" s="113">
        <v>0</v>
      </c>
      <c r="CK153" s="113">
        <v>0</v>
      </c>
      <c r="CL153" s="113">
        <v>0</v>
      </c>
      <c r="CM153" s="113">
        <v>0</v>
      </c>
      <c r="CN153" s="185">
        <v>9</v>
      </c>
      <c r="CO153" s="181">
        <v>9</v>
      </c>
      <c r="CP153" s="187">
        <v>1</v>
      </c>
      <c r="CQ153" s="173">
        <v>8.4427767354596627E-3</v>
      </c>
      <c r="CR153" s="173">
        <v>8.4427767354596627E-3</v>
      </c>
      <c r="CS153" s="173">
        <v>6.9325573433755569E-3</v>
      </c>
      <c r="CT153" s="173">
        <v>6.9325573433755569E-3</v>
      </c>
      <c r="CU153" s="253">
        <v>2791</v>
      </c>
      <c r="CV153" s="220">
        <v>-1</v>
      </c>
      <c r="CW153" s="254">
        <f t="shared" si="14"/>
        <v>0</v>
      </c>
      <c r="CX153" s="15">
        <f t="shared" si="15"/>
        <v>54</v>
      </c>
      <c r="CY153" s="241">
        <f t="shared" si="16"/>
        <v>9</v>
      </c>
      <c r="CZ153" s="241" t="str">
        <f>IFERROR(ROUND(CY153/#REF!,1),"")</f>
        <v/>
      </c>
      <c r="DA153" s="254">
        <f t="shared" si="17"/>
        <v>9</v>
      </c>
      <c r="DB153" s="246">
        <f t="shared" si="18"/>
        <v>1</v>
      </c>
      <c r="DD153" s="15" t="str">
        <f>IFERROR(#REF!-AO153,"")</f>
        <v/>
      </c>
      <c r="DF153" s="266" t="str">
        <f>IFERROR(#REF!-L153,"")</f>
        <v/>
      </c>
      <c r="DG153" s="228" t="e">
        <f>IF(#REF!&gt;AP153,0,1)</f>
        <v>#REF!</v>
      </c>
      <c r="DH153" s="228">
        <f t="shared" si="19"/>
        <v>1</v>
      </c>
      <c r="DI153" s="228">
        <f t="shared" si="20"/>
        <v>0</v>
      </c>
      <c r="DJ153" s="228"/>
      <c r="DK153" s="228"/>
      <c r="DL153" s="228"/>
      <c r="DM153" s="228"/>
      <c r="DN153" s="228"/>
      <c r="DO153" s="228"/>
      <c r="DP153" s="228"/>
      <c r="DQ153" s="228"/>
      <c r="DR153" s="228"/>
      <c r="DS153" s="228"/>
      <c r="DT153" s="228"/>
      <c r="DU153" s="228"/>
      <c r="DV153" s="228"/>
      <c r="DW153" s="228"/>
      <c r="DX153" s="228"/>
      <c r="DY153" s="228"/>
      <c r="DZ153" s="228"/>
      <c r="EA153" s="228"/>
      <c r="EB153" s="228"/>
    </row>
    <row r="154" spans="1:132" s="195" customFormat="1" ht="31.5" customHeight="1" x14ac:dyDescent="0.2">
      <c r="A154" s="191">
        <v>2022</v>
      </c>
      <c r="B154" s="171">
        <v>1</v>
      </c>
      <c r="C154" s="261">
        <v>44569</v>
      </c>
      <c r="D154" s="171">
        <v>384</v>
      </c>
      <c r="E154" s="171">
        <v>557</v>
      </c>
      <c r="F154" s="171">
        <v>6</v>
      </c>
      <c r="G154" s="194" t="s">
        <v>206</v>
      </c>
      <c r="H154" s="241" t="s">
        <v>207</v>
      </c>
      <c r="I154" s="241" t="s">
        <v>169</v>
      </c>
      <c r="J154" s="241">
        <v>1</v>
      </c>
      <c r="K154" s="241">
        <v>6</v>
      </c>
      <c r="L154" s="262">
        <v>182</v>
      </c>
      <c r="M154" s="263">
        <v>171</v>
      </c>
      <c r="N154" s="264">
        <v>194</v>
      </c>
      <c r="O154" s="190"/>
      <c r="P154" s="190"/>
      <c r="Q154" s="190"/>
      <c r="R154" s="190"/>
      <c r="S154" s="190"/>
      <c r="T154" s="190"/>
      <c r="U154" s="190"/>
      <c r="V154" s="190"/>
      <c r="W154" s="190"/>
      <c r="X154" s="190"/>
      <c r="Y154" s="172">
        <v>153</v>
      </c>
      <c r="Z154" s="172">
        <v>159</v>
      </c>
      <c r="AA154" s="190"/>
      <c r="AB154" s="190"/>
      <c r="AC154" s="190"/>
      <c r="AD154" s="190"/>
      <c r="AE154" s="190"/>
      <c r="AF154" s="190"/>
      <c r="AG154" s="190"/>
      <c r="AH154" s="190"/>
      <c r="AI154" s="190"/>
      <c r="AJ154" s="190"/>
      <c r="AK154" s="172"/>
      <c r="AL154" s="172"/>
      <c r="AM154" s="265"/>
      <c r="AN154" s="265"/>
      <c r="AO154" s="183">
        <v>21</v>
      </c>
      <c r="AP154" s="184">
        <v>180</v>
      </c>
      <c r="AQ154" s="182">
        <v>23.07692307692308</v>
      </c>
      <c r="AR154" s="182">
        <v>156</v>
      </c>
      <c r="AS154" s="182"/>
      <c r="AT154" s="182"/>
      <c r="AU154" s="182"/>
      <c r="AV154" s="182"/>
      <c r="AW154" s="182"/>
      <c r="AX154" s="182"/>
      <c r="AY154" s="182"/>
      <c r="AZ154" s="182"/>
      <c r="BA154" s="182"/>
      <c r="BB154" s="182"/>
      <c r="BC154" s="182"/>
      <c r="BD154" s="182"/>
      <c r="BE154" s="182"/>
      <c r="BF154" s="182"/>
      <c r="BG154" s="182"/>
      <c r="BH154" s="182"/>
      <c r="BI154" s="182"/>
      <c r="BJ154" s="182"/>
      <c r="BK154" s="182"/>
      <c r="BL154" s="182"/>
      <c r="BM154" s="182"/>
      <c r="BN154" s="182"/>
      <c r="BO154" s="182"/>
      <c r="BP154" s="182"/>
      <c r="BQ154" s="228" t="s">
        <v>185</v>
      </c>
      <c r="BR154" s="228" t="s">
        <v>186</v>
      </c>
      <c r="BS154" s="228" t="s">
        <v>208</v>
      </c>
      <c r="BT154" s="228" t="s">
        <v>209</v>
      </c>
      <c r="BU154" s="228">
        <v>1</v>
      </c>
      <c r="BV154" s="228" t="s">
        <v>205</v>
      </c>
      <c r="BW154" s="228" t="s">
        <v>173</v>
      </c>
      <c r="BX154" s="186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228">
        <v>0</v>
      </c>
      <c r="CF154" s="228">
        <v>0</v>
      </c>
      <c r="CG154" s="113">
        <v>0</v>
      </c>
      <c r="CH154" s="113">
        <v>0</v>
      </c>
      <c r="CI154" s="113">
        <v>0</v>
      </c>
      <c r="CJ154" s="113">
        <v>0</v>
      </c>
      <c r="CK154" s="113">
        <v>0</v>
      </c>
      <c r="CL154" s="113">
        <v>0</v>
      </c>
      <c r="CM154" s="113">
        <v>0</v>
      </c>
      <c r="CN154" s="185">
        <v>0</v>
      </c>
      <c r="CO154" s="181">
        <v>0</v>
      </c>
      <c r="CP154" s="187"/>
      <c r="CQ154" s="173">
        <v>0</v>
      </c>
      <c r="CR154" s="173">
        <v>0</v>
      </c>
      <c r="CS154" s="173"/>
      <c r="CT154" s="173"/>
      <c r="CU154" s="253">
        <v>2791</v>
      </c>
      <c r="CV154" s="220"/>
      <c r="CW154" s="254">
        <f t="shared" si="14"/>
        <v>0</v>
      </c>
      <c r="CX154" s="15">
        <f t="shared" si="15"/>
        <v>0</v>
      </c>
      <c r="CY154" s="241">
        <f t="shared" si="16"/>
        <v>0</v>
      </c>
      <c r="CZ154" s="241" t="str">
        <f>IFERROR(ROUND(CY154/#REF!,1),"")</f>
        <v/>
      </c>
      <c r="DA154" s="254">
        <f t="shared" si="17"/>
        <v>0</v>
      </c>
      <c r="DB154" s="246" t="str">
        <f t="shared" si="18"/>
        <v/>
      </c>
      <c r="DD154" s="15" t="str">
        <f>IFERROR(#REF!-AO154,"")</f>
        <v/>
      </c>
      <c r="DF154" s="266" t="str">
        <f>IFERROR(#REF!-L154,"")</f>
        <v/>
      </c>
      <c r="DG154" s="228" t="e">
        <f>IF(#REF!&gt;AP154,0,1)</f>
        <v>#REF!</v>
      </c>
      <c r="DH154" s="228">
        <f t="shared" si="19"/>
        <v>0</v>
      </c>
      <c r="DI154" s="228">
        <f t="shared" si="20"/>
        <v>1</v>
      </c>
      <c r="DJ154" s="228"/>
      <c r="DK154" s="228"/>
      <c r="DL154" s="228"/>
      <c r="DM154" s="228"/>
      <c r="DN154" s="228"/>
      <c r="DO154" s="228"/>
      <c r="DP154" s="228"/>
      <c r="DQ154" s="228"/>
      <c r="DR154" s="228"/>
      <c r="DS154" s="228"/>
      <c r="DT154" s="228"/>
      <c r="DU154" s="228"/>
      <c r="DV154" s="228"/>
      <c r="DW154" s="228"/>
      <c r="DX154" s="228"/>
      <c r="DY154" s="228"/>
      <c r="DZ154" s="228"/>
      <c r="EA154" s="228"/>
      <c r="EB154" s="228"/>
    </row>
    <row r="155" spans="1:132" s="195" customFormat="1" ht="31.5" customHeight="1" x14ac:dyDescent="0.2">
      <c r="A155" s="191">
        <v>2022</v>
      </c>
      <c r="B155" s="171">
        <v>1</v>
      </c>
      <c r="C155" s="261">
        <v>44569</v>
      </c>
      <c r="D155" s="171">
        <v>18</v>
      </c>
      <c r="E155" s="171">
        <v>50</v>
      </c>
      <c r="F155" s="171">
        <v>7</v>
      </c>
      <c r="G155" s="194" t="s">
        <v>334</v>
      </c>
      <c r="H155" s="241" t="s">
        <v>335</v>
      </c>
      <c r="I155" s="241" t="s">
        <v>246</v>
      </c>
      <c r="J155" s="241">
        <v>2</v>
      </c>
      <c r="K155" s="241">
        <v>3</v>
      </c>
      <c r="L155" s="262">
        <v>54</v>
      </c>
      <c r="M155" s="263">
        <v>51</v>
      </c>
      <c r="N155" s="264">
        <v>56</v>
      </c>
      <c r="O155" s="190"/>
      <c r="P155" s="190"/>
      <c r="Q155" s="190"/>
      <c r="R155" s="190"/>
      <c r="S155" s="190"/>
      <c r="T155" s="190"/>
      <c r="U155" s="190"/>
      <c r="V155" s="190"/>
      <c r="W155" s="190"/>
      <c r="X155" s="190"/>
      <c r="Y155" s="172">
        <v>105</v>
      </c>
      <c r="Z155" s="172">
        <v>104</v>
      </c>
      <c r="AA155" s="190"/>
      <c r="AB155" s="190"/>
      <c r="AC155" s="190"/>
      <c r="AD155" s="190"/>
      <c r="AE155" s="190"/>
      <c r="AF155" s="190"/>
      <c r="AG155" s="190"/>
      <c r="AH155" s="190"/>
      <c r="AI155" s="190"/>
      <c r="AJ155" s="190"/>
      <c r="AK155" s="172"/>
      <c r="AL155" s="172"/>
      <c r="AM155" s="265"/>
      <c r="AN155" s="265"/>
      <c r="AO155" s="183">
        <v>101</v>
      </c>
      <c r="AP155" s="184">
        <v>107</v>
      </c>
      <c r="AQ155" s="182">
        <v>68.899521531100476</v>
      </c>
      <c r="AR155" s="182">
        <v>104.5</v>
      </c>
      <c r="AS155" s="182"/>
      <c r="AT155" s="182"/>
      <c r="AU155" s="182"/>
      <c r="AV155" s="182"/>
      <c r="AW155" s="182"/>
      <c r="AX155" s="182"/>
      <c r="AY155" s="182"/>
      <c r="AZ155" s="182"/>
      <c r="BA155" s="182"/>
      <c r="BB155" s="182"/>
      <c r="BC155" s="182"/>
      <c r="BD155" s="182"/>
      <c r="BE155" s="182"/>
      <c r="BF155" s="182"/>
      <c r="BG155" s="182"/>
      <c r="BH155" s="182"/>
      <c r="BI155" s="182"/>
      <c r="BJ155" s="182"/>
      <c r="BK155" s="182"/>
      <c r="BL155" s="182"/>
      <c r="BM155" s="182"/>
      <c r="BN155" s="182"/>
      <c r="BO155" s="182"/>
      <c r="BP155" s="182"/>
      <c r="BQ155" s="228" t="s">
        <v>185</v>
      </c>
      <c r="BR155" s="228" t="s">
        <v>247</v>
      </c>
      <c r="BS155" s="228" t="s">
        <v>336</v>
      </c>
      <c r="BT155" s="228" t="s">
        <v>249</v>
      </c>
      <c r="BU155" s="228">
        <v>1</v>
      </c>
      <c r="BV155" s="228" t="s">
        <v>333</v>
      </c>
      <c r="BW155" s="228" t="s">
        <v>173</v>
      </c>
      <c r="BX155" s="186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228">
        <v>0</v>
      </c>
      <c r="CF155" s="228">
        <v>0</v>
      </c>
      <c r="CG155" s="113">
        <v>0</v>
      </c>
      <c r="CH155" s="113">
        <v>0</v>
      </c>
      <c r="CI155" s="113">
        <v>0</v>
      </c>
      <c r="CJ155" s="113">
        <v>0</v>
      </c>
      <c r="CK155" s="113">
        <v>0</v>
      </c>
      <c r="CL155" s="113">
        <v>0</v>
      </c>
      <c r="CM155" s="113">
        <v>0</v>
      </c>
      <c r="CN155" s="185">
        <v>0</v>
      </c>
      <c r="CO155" s="181">
        <v>0</v>
      </c>
      <c r="CP155" s="187"/>
      <c r="CQ155" s="173">
        <v>0</v>
      </c>
      <c r="CR155" s="173">
        <v>0</v>
      </c>
      <c r="CS155" s="173"/>
      <c r="CT155" s="173"/>
      <c r="CU155" s="253">
        <v>2791</v>
      </c>
      <c r="CV155" s="220"/>
      <c r="CW155" s="254">
        <f t="shared" si="14"/>
        <v>0</v>
      </c>
      <c r="CX155" s="15">
        <f t="shared" si="15"/>
        <v>0</v>
      </c>
      <c r="CY155" s="241">
        <f t="shared" si="16"/>
        <v>0</v>
      </c>
      <c r="CZ155" s="241" t="str">
        <f>IFERROR(ROUND(CY155/#REF!,1),"")</f>
        <v/>
      </c>
      <c r="DA155" s="254">
        <f t="shared" si="17"/>
        <v>0</v>
      </c>
      <c r="DB155" s="246" t="str">
        <f t="shared" si="18"/>
        <v/>
      </c>
      <c r="DD155" s="15" t="str">
        <f>IFERROR(#REF!-AO155,"")</f>
        <v/>
      </c>
      <c r="DF155" s="266" t="str">
        <f>IFERROR(#REF!-L155,"")</f>
        <v/>
      </c>
      <c r="DG155" s="228" t="e">
        <f>IF(#REF!&gt;AP155,0,1)</f>
        <v>#REF!</v>
      </c>
      <c r="DH155" s="228">
        <f t="shared" si="19"/>
        <v>0</v>
      </c>
      <c r="DI155" s="228">
        <f t="shared" si="20"/>
        <v>1</v>
      </c>
      <c r="DJ155" s="228"/>
      <c r="DK155" s="228"/>
      <c r="DL155" s="228"/>
      <c r="DM155" s="228"/>
      <c r="DN155" s="228"/>
      <c r="DO155" s="228"/>
      <c r="DP155" s="228"/>
      <c r="DQ155" s="228"/>
      <c r="DR155" s="228"/>
      <c r="DS155" s="228"/>
      <c r="DT155" s="228"/>
      <c r="DU155" s="228"/>
      <c r="DV155" s="228"/>
      <c r="DW155" s="228"/>
      <c r="DX155" s="228"/>
      <c r="DY155" s="228"/>
      <c r="DZ155" s="228"/>
      <c r="EA155" s="228"/>
      <c r="EB155" s="228"/>
    </row>
    <row r="156" spans="1:132" s="195" customFormat="1" ht="31.5" customHeight="1" x14ac:dyDescent="0.2">
      <c r="A156" s="191">
        <v>2022</v>
      </c>
      <c r="B156" s="171">
        <v>1</v>
      </c>
      <c r="C156" s="261">
        <v>44569</v>
      </c>
      <c r="D156" s="171">
        <v>423</v>
      </c>
      <c r="E156" s="171">
        <v>669</v>
      </c>
      <c r="F156" s="171">
        <v>7</v>
      </c>
      <c r="G156" s="194" t="s">
        <v>279</v>
      </c>
      <c r="H156" s="241" t="s">
        <v>280</v>
      </c>
      <c r="I156" s="241" t="s">
        <v>169</v>
      </c>
      <c r="J156" s="241">
        <v>2</v>
      </c>
      <c r="K156" s="241">
        <v>2</v>
      </c>
      <c r="L156" s="262">
        <v>954</v>
      </c>
      <c r="M156" s="263">
        <v>897</v>
      </c>
      <c r="N156" s="264">
        <v>1021</v>
      </c>
      <c r="O156" s="190"/>
      <c r="P156" s="190"/>
      <c r="Q156" s="190"/>
      <c r="R156" s="190"/>
      <c r="S156" s="190"/>
      <c r="T156" s="190"/>
      <c r="U156" s="190"/>
      <c r="V156" s="190"/>
      <c r="W156" s="190"/>
      <c r="X156" s="190"/>
      <c r="Y156" s="172"/>
      <c r="Z156" s="172"/>
      <c r="AA156" s="190"/>
      <c r="AB156" s="190"/>
      <c r="AC156" s="190"/>
      <c r="AD156" s="190"/>
      <c r="AE156" s="190"/>
      <c r="AF156" s="190"/>
      <c r="AG156" s="190"/>
      <c r="AH156" s="190"/>
      <c r="AI156" s="190"/>
      <c r="AJ156" s="190"/>
      <c r="AK156" s="172"/>
      <c r="AL156" s="172"/>
      <c r="AM156" s="265"/>
      <c r="AN156" s="265"/>
      <c r="AO156" s="183">
        <v>40</v>
      </c>
      <c r="AP156" s="184">
        <v>180</v>
      </c>
      <c r="AQ156" s="182"/>
      <c r="AR156" s="182"/>
      <c r="AS156" s="182"/>
      <c r="AT156" s="182"/>
      <c r="AU156" s="182"/>
      <c r="AV156" s="182">
        <v>2</v>
      </c>
      <c r="AW156" s="182">
        <v>2</v>
      </c>
      <c r="AX156" s="182">
        <v>2</v>
      </c>
      <c r="AY156" s="182"/>
      <c r="AZ156" s="182"/>
      <c r="BA156" s="182"/>
      <c r="BB156" s="182"/>
      <c r="BC156" s="182"/>
      <c r="BD156" s="182"/>
      <c r="BE156" s="182"/>
      <c r="BF156" s="182"/>
      <c r="BG156" s="182"/>
      <c r="BH156" s="182"/>
      <c r="BI156" s="182"/>
      <c r="BJ156" s="182"/>
      <c r="BK156" s="182"/>
      <c r="BL156" s="182"/>
      <c r="BM156" s="182"/>
      <c r="BN156" s="182"/>
      <c r="BO156" s="182"/>
      <c r="BP156" s="182"/>
      <c r="BQ156" s="228" t="s">
        <v>185</v>
      </c>
      <c r="BR156" s="228" t="s">
        <v>186</v>
      </c>
      <c r="BS156" s="228" t="s">
        <v>281</v>
      </c>
      <c r="BT156" s="228" t="s">
        <v>188</v>
      </c>
      <c r="BU156" s="228">
        <v>1</v>
      </c>
      <c r="BV156" s="228" t="s">
        <v>279</v>
      </c>
      <c r="BW156" s="228" t="s">
        <v>173</v>
      </c>
      <c r="BX156" s="186">
        <v>0</v>
      </c>
      <c r="BY156" s="182">
        <v>6</v>
      </c>
      <c r="BZ156" s="182">
        <v>3</v>
      </c>
      <c r="CA156" s="182">
        <v>3</v>
      </c>
      <c r="CB156" s="182">
        <v>0</v>
      </c>
      <c r="CC156" s="182">
        <v>0</v>
      </c>
      <c r="CD156" s="182">
        <v>0</v>
      </c>
      <c r="CE156" s="228">
        <v>1</v>
      </c>
      <c r="CF156" s="228">
        <v>1</v>
      </c>
      <c r="CG156" s="113">
        <v>1</v>
      </c>
      <c r="CH156" s="113">
        <v>0</v>
      </c>
      <c r="CI156" s="113">
        <v>0</v>
      </c>
      <c r="CJ156" s="113">
        <v>0</v>
      </c>
      <c r="CK156" s="113">
        <v>0</v>
      </c>
      <c r="CL156" s="113">
        <v>0</v>
      </c>
      <c r="CM156" s="113">
        <v>0</v>
      </c>
      <c r="CN156" s="185">
        <v>3</v>
      </c>
      <c r="CO156" s="181">
        <v>3</v>
      </c>
      <c r="CP156" s="187">
        <v>1</v>
      </c>
      <c r="CQ156" s="173">
        <v>3.1446540880503151E-3</v>
      </c>
      <c r="CR156" s="173">
        <v>3.1446540880503151E-3</v>
      </c>
      <c r="CS156" s="173"/>
      <c r="CT156" s="173"/>
      <c r="CU156" s="253">
        <v>2791</v>
      </c>
      <c r="CV156" s="220"/>
      <c r="CW156" s="254">
        <f t="shared" si="14"/>
        <v>0</v>
      </c>
      <c r="CX156" s="15">
        <f t="shared" si="15"/>
        <v>6</v>
      </c>
      <c r="CY156" s="241">
        <f t="shared" si="16"/>
        <v>3</v>
      </c>
      <c r="CZ156" s="241" t="str">
        <f>IFERROR(ROUND(CY156/#REF!,1),"")</f>
        <v/>
      </c>
      <c r="DA156" s="254">
        <f t="shared" si="17"/>
        <v>3</v>
      </c>
      <c r="DB156" s="246">
        <f t="shared" si="18"/>
        <v>1</v>
      </c>
      <c r="DD156" s="15" t="str">
        <f>IFERROR(#REF!-AO156,"")</f>
        <v/>
      </c>
      <c r="DF156" s="266" t="str">
        <f>IFERROR(#REF!-L156,"")</f>
        <v/>
      </c>
      <c r="DG156" s="228" t="e">
        <f>IF(#REF!&gt;AP156,0,1)</f>
        <v>#REF!</v>
      </c>
      <c r="DH156" s="228">
        <f t="shared" si="19"/>
        <v>0</v>
      </c>
      <c r="DI156" s="228">
        <f t="shared" si="20"/>
        <v>1</v>
      </c>
      <c r="DJ156" s="228"/>
      <c r="DK156" s="228"/>
      <c r="DL156" s="228"/>
      <c r="DM156" s="228"/>
      <c r="DN156" s="228"/>
      <c r="DO156" s="228"/>
      <c r="DP156" s="228"/>
      <c r="DQ156" s="228"/>
      <c r="DR156" s="228"/>
      <c r="DS156" s="228"/>
      <c r="DT156" s="228"/>
      <c r="DU156" s="228"/>
      <c r="DV156" s="228"/>
      <c r="DW156" s="228"/>
      <c r="DX156" s="228"/>
      <c r="DY156" s="228"/>
      <c r="DZ156" s="228"/>
      <c r="EA156" s="228"/>
      <c r="EB156" s="228"/>
    </row>
    <row r="157" spans="1:132" s="195" customFormat="1" ht="31.5" customHeight="1" x14ac:dyDescent="0.2">
      <c r="A157" s="191">
        <v>2022</v>
      </c>
      <c r="B157" s="171">
        <v>1</v>
      </c>
      <c r="C157" s="261">
        <v>44569</v>
      </c>
      <c r="D157" s="171">
        <v>243</v>
      </c>
      <c r="E157" s="171">
        <v>167</v>
      </c>
      <c r="F157" s="171">
        <v>8</v>
      </c>
      <c r="G157" s="194" t="s">
        <v>313</v>
      </c>
      <c r="H157" s="241" t="s">
        <v>314</v>
      </c>
      <c r="I157" s="241" t="s">
        <v>169</v>
      </c>
      <c r="J157" s="241">
        <v>2</v>
      </c>
      <c r="K157" s="241">
        <v>2</v>
      </c>
      <c r="L157" s="262">
        <v>888</v>
      </c>
      <c r="M157" s="263">
        <v>825</v>
      </c>
      <c r="N157" s="264">
        <v>950</v>
      </c>
      <c r="O157" s="190"/>
      <c r="P157" s="190"/>
      <c r="Q157" s="190"/>
      <c r="R157" s="190"/>
      <c r="S157" s="190"/>
      <c r="T157" s="190"/>
      <c r="U157" s="190"/>
      <c r="V157" s="190"/>
      <c r="W157" s="190"/>
      <c r="X157" s="190"/>
      <c r="Y157" s="172">
        <v>119</v>
      </c>
      <c r="Z157" s="172">
        <v>125</v>
      </c>
      <c r="AA157" s="190"/>
      <c r="AB157" s="190"/>
      <c r="AC157" s="190"/>
      <c r="AD157" s="190"/>
      <c r="AE157" s="190"/>
      <c r="AF157" s="190"/>
      <c r="AG157" s="190"/>
      <c r="AH157" s="190"/>
      <c r="AI157" s="190"/>
      <c r="AJ157" s="190"/>
      <c r="AK157" s="172"/>
      <c r="AL157" s="172"/>
      <c r="AM157" s="265"/>
      <c r="AN157" s="265"/>
      <c r="AO157" s="183">
        <v>55</v>
      </c>
      <c r="AP157" s="184">
        <v>131</v>
      </c>
      <c r="AQ157" s="182">
        <v>59.016393442622949</v>
      </c>
      <c r="AR157" s="182">
        <v>122</v>
      </c>
      <c r="AS157" s="182"/>
      <c r="AT157" s="182"/>
      <c r="AU157" s="182"/>
      <c r="AV157" s="182">
        <v>4</v>
      </c>
      <c r="AW157" s="182">
        <v>4</v>
      </c>
      <c r="AX157" s="182">
        <v>8</v>
      </c>
      <c r="AY157" s="182"/>
      <c r="AZ157" s="182"/>
      <c r="BA157" s="182"/>
      <c r="BB157" s="182"/>
      <c r="BC157" s="182"/>
      <c r="BD157" s="182"/>
      <c r="BE157" s="182"/>
      <c r="BF157" s="182"/>
      <c r="BG157" s="182"/>
      <c r="BH157" s="182">
        <v>2</v>
      </c>
      <c r="BI157" s="182">
        <v>1</v>
      </c>
      <c r="BJ157" s="182">
        <v>2</v>
      </c>
      <c r="BK157" s="182"/>
      <c r="BL157" s="182"/>
      <c r="BM157" s="182"/>
      <c r="BN157" s="182"/>
      <c r="BO157" s="182"/>
      <c r="BP157" s="182"/>
      <c r="BQ157" s="228" t="s">
        <v>176</v>
      </c>
      <c r="BR157" s="228" t="s">
        <v>176</v>
      </c>
      <c r="BS157" s="228"/>
      <c r="BT157" s="228"/>
      <c r="BU157" s="228">
        <v>1</v>
      </c>
      <c r="BV157" s="228" t="s">
        <v>313</v>
      </c>
      <c r="BW157" s="228" t="s">
        <v>173</v>
      </c>
      <c r="BX157" s="186">
        <v>0</v>
      </c>
      <c r="BY157" s="182">
        <v>16</v>
      </c>
      <c r="BZ157" s="182">
        <v>8</v>
      </c>
      <c r="CA157" s="182">
        <v>8</v>
      </c>
      <c r="CB157" s="182">
        <v>5</v>
      </c>
      <c r="CC157" s="182">
        <v>2.5</v>
      </c>
      <c r="CD157" s="182">
        <v>2</v>
      </c>
      <c r="CE157" s="228">
        <v>3</v>
      </c>
      <c r="CF157" s="228">
        <v>2</v>
      </c>
      <c r="CG157" s="113">
        <v>5</v>
      </c>
      <c r="CH157" s="113">
        <v>0</v>
      </c>
      <c r="CI157" s="113">
        <v>0</v>
      </c>
      <c r="CJ157" s="113">
        <v>0</v>
      </c>
      <c r="CK157" s="113">
        <v>0</v>
      </c>
      <c r="CL157" s="113">
        <v>0</v>
      </c>
      <c r="CM157" s="113">
        <v>0</v>
      </c>
      <c r="CN157" s="185">
        <v>10.5</v>
      </c>
      <c r="CO157" s="181">
        <v>10</v>
      </c>
      <c r="CP157" s="187">
        <v>1.05</v>
      </c>
      <c r="CQ157" s="173">
        <v>1.182432432432432E-2</v>
      </c>
      <c r="CR157" s="173">
        <v>1.1261261261261261E-2</v>
      </c>
      <c r="CS157" s="173"/>
      <c r="CT157" s="173"/>
      <c r="CU157" s="253">
        <v>2791</v>
      </c>
      <c r="CV157" s="220"/>
      <c r="CW157" s="254">
        <f t="shared" si="14"/>
        <v>0</v>
      </c>
      <c r="CX157" s="15">
        <f t="shared" si="15"/>
        <v>21</v>
      </c>
      <c r="CY157" s="241">
        <f t="shared" si="16"/>
        <v>11</v>
      </c>
      <c r="CZ157" s="241" t="str">
        <f>IFERROR(ROUND(CY157/#REF!,1),"")</f>
        <v/>
      </c>
      <c r="DA157" s="254">
        <f t="shared" si="17"/>
        <v>11</v>
      </c>
      <c r="DB157" s="246">
        <f t="shared" si="18"/>
        <v>1</v>
      </c>
      <c r="DD157" s="15" t="str">
        <f>IFERROR(#REF!-AO157,"")</f>
        <v/>
      </c>
      <c r="DF157" s="266" t="str">
        <f>IFERROR(#REF!-L157,"")</f>
        <v/>
      </c>
      <c r="DG157" s="228" t="e">
        <f>IF(#REF!&gt;AP157,0,1)</f>
        <v>#REF!</v>
      </c>
      <c r="DH157" s="228">
        <f t="shared" si="19"/>
        <v>0</v>
      </c>
      <c r="DI157" s="228">
        <f t="shared" si="20"/>
        <v>1</v>
      </c>
      <c r="DJ157" s="228"/>
      <c r="DK157" s="228"/>
      <c r="DL157" s="228"/>
      <c r="DM157" s="228"/>
      <c r="DN157" s="228"/>
      <c r="DO157" s="228"/>
      <c r="DP157" s="228"/>
      <c r="DQ157" s="228"/>
      <c r="DR157" s="228"/>
      <c r="DS157" s="228"/>
      <c r="DT157" s="228"/>
      <c r="DU157" s="228"/>
      <c r="DV157" s="228"/>
      <c r="DW157" s="228"/>
      <c r="DX157" s="228"/>
      <c r="DY157" s="228"/>
      <c r="DZ157" s="228"/>
      <c r="EA157" s="228"/>
      <c r="EB157" s="228"/>
    </row>
    <row r="158" spans="1:132" s="195" customFormat="1" ht="31.5" customHeight="1" x14ac:dyDescent="0.2">
      <c r="A158" s="191">
        <v>2022</v>
      </c>
      <c r="B158" s="171">
        <v>1</v>
      </c>
      <c r="C158" s="261">
        <v>44569</v>
      </c>
      <c r="D158" s="171">
        <v>214</v>
      </c>
      <c r="E158" s="171">
        <v>142</v>
      </c>
      <c r="F158" s="171">
        <v>46</v>
      </c>
      <c r="G158" s="194" t="s">
        <v>286</v>
      </c>
      <c r="H158" s="241" t="s">
        <v>287</v>
      </c>
      <c r="I158" s="241" t="s">
        <v>221</v>
      </c>
      <c r="J158" s="241">
        <v>4</v>
      </c>
      <c r="K158" s="241">
        <v>1</v>
      </c>
      <c r="L158" s="262">
        <v>351</v>
      </c>
      <c r="M158" s="263">
        <v>326</v>
      </c>
      <c r="N158" s="264">
        <v>375</v>
      </c>
      <c r="O158" s="190"/>
      <c r="P158" s="190"/>
      <c r="Q158" s="190"/>
      <c r="R158" s="190"/>
      <c r="S158" s="190"/>
      <c r="T158" s="190"/>
      <c r="U158" s="190"/>
      <c r="V158" s="190"/>
      <c r="W158" s="190"/>
      <c r="X158" s="190"/>
      <c r="Y158" s="172"/>
      <c r="Z158" s="172"/>
      <c r="AA158" s="190"/>
      <c r="AB158" s="190"/>
      <c r="AC158" s="190"/>
      <c r="AD158" s="190"/>
      <c r="AE158" s="190"/>
      <c r="AF158" s="190"/>
      <c r="AG158" s="190"/>
      <c r="AH158" s="190"/>
      <c r="AI158" s="190"/>
      <c r="AJ158" s="190"/>
      <c r="AK158" s="172"/>
      <c r="AL158" s="172"/>
      <c r="AM158" s="265"/>
      <c r="AN158" s="265"/>
      <c r="AO158" s="183">
        <v>74</v>
      </c>
      <c r="AP158" s="184">
        <v>195</v>
      </c>
      <c r="AQ158" s="182"/>
      <c r="AR158" s="182"/>
      <c r="AS158" s="182"/>
      <c r="AT158" s="182"/>
      <c r="AU158" s="182"/>
      <c r="AV158" s="182"/>
      <c r="AW158" s="182"/>
      <c r="AX158" s="182"/>
      <c r="AY158" s="182"/>
      <c r="AZ158" s="182"/>
      <c r="BA158" s="182"/>
      <c r="BB158" s="182"/>
      <c r="BC158" s="182"/>
      <c r="BD158" s="182"/>
      <c r="BE158" s="182"/>
      <c r="BF158" s="182"/>
      <c r="BG158" s="182"/>
      <c r="BH158" s="182"/>
      <c r="BI158" s="182"/>
      <c r="BJ158" s="182"/>
      <c r="BK158" s="182"/>
      <c r="BL158" s="182"/>
      <c r="BM158" s="182"/>
      <c r="BN158" s="182"/>
      <c r="BO158" s="182"/>
      <c r="BP158" s="182"/>
      <c r="BQ158" s="228" t="s">
        <v>180</v>
      </c>
      <c r="BR158" s="228" t="s">
        <v>266</v>
      </c>
      <c r="BS158" s="228" t="s">
        <v>288</v>
      </c>
      <c r="BT158" s="228"/>
      <c r="BU158" s="228">
        <v>1</v>
      </c>
      <c r="BV158" s="228" t="s">
        <v>286</v>
      </c>
      <c r="BW158" s="228" t="s">
        <v>222</v>
      </c>
      <c r="BX158" s="186">
        <v>0</v>
      </c>
      <c r="BY158" s="182">
        <v>0</v>
      </c>
      <c r="BZ158" s="182">
        <v>0</v>
      </c>
      <c r="CA158" s="182">
        <v>0</v>
      </c>
      <c r="CB158" s="182">
        <v>0</v>
      </c>
      <c r="CC158" s="182">
        <v>0</v>
      </c>
      <c r="CD158" s="182">
        <v>0</v>
      </c>
      <c r="CE158" s="228">
        <v>0</v>
      </c>
      <c r="CF158" s="228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85">
        <v>0</v>
      </c>
      <c r="CO158" s="181">
        <v>0</v>
      </c>
      <c r="CP158" s="187"/>
      <c r="CQ158" s="173">
        <v>0</v>
      </c>
      <c r="CR158" s="173">
        <v>0</v>
      </c>
      <c r="CS158" s="173"/>
      <c r="CT158" s="173"/>
      <c r="CU158" s="253">
        <v>2791</v>
      </c>
      <c r="CV158" s="220"/>
      <c r="CW158" s="254">
        <f t="shared" si="14"/>
        <v>0</v>
      </c>
      <c r="CX158" s="15">
        <f t="shared" si="15"/>
        <v>0</v>
      </c>
      <c r="CY158" s="241">
        <f t="shared" si="16"/>
        <v>0</v>
      </c>
      <c r="CZ158" s="241" t="str">
        <f>IFERROR(ROUND(CY158/#REF!,1),"")</f>
        <v/>
      </c>
      <c r="DA158" s="254">
        <f t="shared" si="17"/>
        <v>0</v>
      </c>
      <c r="DB158" s="246" t="str">
        <f t="shared" si="18"/>
        <v/>
      </c>
      <c r="DD158" s="15" t="str">
        <f>IFERROR(#REF!-AO158,"")</f>
        <v/>
      </c>
      <c r="DF158" s="266" t="str">
        <f>IFERROR(#REF!-L158,"")</f>
        <v/>
      </c>
      <c r="DG158" s="228" t="e">
        <f>IF(#REF!&gt;AP158,0,1)</f>
        <v>#REF!</v>
      </c>
      <c r="DH158" s="228">
        <f t="shared" si="19"/>
        <v>0</v>
      </c>
      <c r="DI158" s="228">
        <f t="shared" si="20"/>
        <v>1</v>
      </c>
      <c r="DJ158" s="228"/>
      <c r="DK158" s="228"/>
      <c r="DL158" s="228"/>
      <c r="DM158" s="228"/>
      <c r="DN158" s="228"/>
      <c r="DO158" s="228"/>
      <c r="DP158" s="228"/>
      <c r="DQ158" s="228"/>
      <c r="DR158" s="228"/>
      <c r="DS158" s="228"/>
      <c r="DT158" s="228"/>
      <c r="DU158" s="228"/>
      <c r="DV158" s="228"/>
      <c r="DW158" s="228"/>
      <c r="DX158" s="228"/>
      <c r="DY158" s="228"/>
      <c r="DZ158" s="228"/>
      <c r="EA158" s="228"/>
      <c r="EB158" s="228"/>
    </row>
    <row r="159" spans="1:132" s="195" customFormat="1" ht="31.5" customHeight="1" x14ac:dyDescent="0.2">
      <c r="A159" s="191">
        <v>2022</v>
      </c>
      <c r="B159" s="171">
        <v>1</v>
      </c>
      <c r="C159" s="261">
        <v>44569</v>
      </c>
      <c r="D159" s="171">
        <v>372</v>
      </c>
      <c r="E159" s="171">
        <v>646</v>
      </c>
      <c r="F159" s="171">
        <v>46</v>
      </c>
      <c r="G159" s="194" t="s">
        <v>276</v>
      </c>
      <c r="H159" s="241" t="s">
        <v>277</v>
      </c>
      <c r="I159" s="241" t="s">
        <v>221</v>
      </c>
      <c r="J159" s="241">
        <v>2</v>
      </c>
      <c r="K159" s="241">
        <v>2</v>
      </c>
      <c r="L159" s="262">
        <v>212</v>
      </c>
      <c r="M159" s="263">
        <v>197</v>
      </c>
      <c r="N159" s="264">
        <v>226</v>
      </c>
      <c r="O159" s="190"/>
      <c r="P159" s="190"/>
      <c r="Q159" s="190"/>
      <c r="R159" s="190"/>
      <c r="S159" s="190"/>
      <c r="T159" s="190"/>
      <c r="U159" s="190"/>
      <c r="V159" s="190"/>
      <c r="W159" s="190"/>
      <c r="X159" s="190"/>
      <c r="Y159" s="172"/>
      <c r="Z159" s="172"/>
      <c r="AA159" s="190"/>
      <c r="AB159" s="190"/>
      <c r="AC159" s="190"/>
      <c r="AD159" s="190"/>
      <c r="AE159" s="190"/>
      <c r="AF159" s="190"/>
      <c r="AG159" s="190"/>
      <c r="AH159" s="190"/>
      <c r="AI159" s="190"/>
      <c r="AJ159" s="190"/>
      <c r="AK159" s="172"/>
      <c r="AL159" s="172"/>
      <c r="AM159" s="265"/>
      <c r="AN159" s="265"/>
      <c r="AO159" s="183">
        <v>37</v>
      </c>
      <c r="AP159" s="184">
        <v>150</v>
      </c>
      <c r="AQ159" s="182"/>
      <c r="AR159" s="182"/>
      <c r="AS159" s="182"/>
      <c r="AT159" s="182"/>
      <c r="AU159" s="182"/>
      <c r="AV159" s="182"/>
      <c r="AW159" s="182"/>
      <c r="AX159" s="182"/>
      <c r="AY159" s="182"/>
      <c r="AZ159" s="182"/>
      <c r="BA159" s="182"/>
      <c r="BB159" s="182"/>
      <c r="BC159" s="182"/>
      <c r="BD159" s="182"/>
      <c r="BE159" s="182"/>
      <c r="BF159" s="182"/>
      <c r="BG159" s="182"/>
      <c r="BH159" s="182"/>
      <c r="BI159" s="182"/>
      <c r="BJ159" s="182"/>
      <c r="BK159" s="182"/>
      <c r="BL159" s="182"/>
      <c r="BM159" s="182"/>
      <c r="BN159" s="182"/>
      <c r="BO159" s="182"/>
      <c r="BP159" s="182"/>
      <c r="BQ159" s="228" t="s">
        <v>180</v>
      </c>
      <c r="BR159" s="228" t="s">
        <v>266</v>
      </c>
      <c r="BS159" s="228" t="s">
        <v>278</v>
      </c>
      <c r="BT159" s="228"/>
      <c r="BU159" s="228">
        <v>1</v>
      </c>
      <c r="BV159" s="228" t="s">
        <v>323</v>
      </c>
      <c r="BW159" s="228" t="s">
        <v>222</v>
      </c>
      <c r="BX159" s="186">
        <v>0</v>
      </c>
      <c r="BY159" s="182">
        <v>0</v>
      </c>
      <c r="BZ159" s="182">
        <v>0</v>
      </c>
      <c r="CA159" s="182">
        <v>0</v>
      </c>
      <c r="CB159" s="182">
        <v>0</v>
      </c>
      <c r="CC159" s="182">
        <v>0</v>
      </c>
      <c r="CD159" s="182">
        <v>0</v>
      </c>
      <c r="CE159" s="228">
        <v>0</v>
      </c>
      <c r="CF159" s="228">
        <v>0</v>
      </c>
      <c r="CG159" s="113">
        <v>0</v>
      </c>
      <c r="CH159" s="113">
        <v>0</v>
      </c>
      <c r="CI159" s="113">
        <v>0</v>
      </c>
      <c r="CJ159" s="113">
        <v>0</v>
      </c>
      <c r="CK159" s="113">
        <v>0</v>
      </c>
      <c r="CL159" s="113">
        <v>0</v>
      </c>
      <c r="CM159" s="113">
        <v>0</v>
      </c>
      <c r="CN159" s="185">
        <v>0</v>
      </c>
      <c r="CO159" s="181">
        <v>0</v>
      </c>
      <c r="CP159" s="187"/>
      <c r="CQ159" s="173">
        <v>0</v>
      </c>
      <c r="CR159" s="173">
        <v>0</v>
      </c>
      <c r="CS159" s="173"/>
      <c r="CT159" s="173"/>
      <c r="CU159" s="253">
        <v>2791</v>
      </c>
      <c r="CV159" s="220"/>
      <c r="CW159" s="254">
        <f t="shared" si="14"/>
        <v>0</v>
      </c>
      <c r="CX159" s="15">
        <f t="shared" si="15"/>
        <v>0</v>
      </c>
      <c r="CY159" s="241">
        <f t="shared" si="16"/>
        <v>0</v>
      </c>
      <c r="CZ159" s="241" t="str">
        <f>IFERROR(ROUND(CY159/#REF!,1),"")</f>
        <v/>
      </c>
      <c r="DA159" s="254">
        <f t="shared" si="17"/>
        <v>0</v>
      </c>
      <c r="DB159" s="246" t="str">
        <f t="shared" si="18"/>
        <v/>
      </c>
      <c r="DD159" s="15" t="str">
        <f>IFERROR(#REF!-AO159,"")</f>
        <v/>
      </c>
      <c r="DF159" s="266" t="str">
        <f>IFERROR(#REF!-L159,"")</f>
        <v/>
      </c>
      <c r="DG159" s="228" t="e">
        <f>IF(#REF!&gt;AP159,0,1)</f>
        <v>#REF!</v>
      </c>
      <c r="DH159" s="228">
        <f t="shared" si="19"/>
        <v>0</v>
      </c>
      <c r="DI159" s="228">
        <f t="shared" si="20"/>
        <v>1</v>
      </c>
      <c r="DJ159" s="228"/>
      <c r="DK159" s="228"/>
      <c r="DL159" s="228"/>
      <c r="DM159" s="228"/>
      <c r="DN159" s="228"/>
      <c r="DO159" s="228"/>
      <c r="DP159" s="228"/>
      <c r="DQ159" s="228"/>
      <c r="DR159" s="228"/>
      <c r="DS159" s="228"/>
      <c r="DT159" s="228"/>
      <c r="DU159" s="228"/>
      <c r="DV159" s="228"/>
      <c r="DW159" s="228"/>
      <c r="DX159" s="228"/>
      <c r="DY159" s="228"/>
      <c r="DZ159" s="228"/>
      <c r="EA159" s="228"/>
      <c r="EB159" s="228"/>
    </row>
    <row r="160" spans="1:132" s="195" customFormat="1" ht="31.5" customHeight="1" x14ac:dyDescent="0.2">
      <c r="A160" s="191">
        <v>2022</v>
      </c>
      <c r="B160" s="171">
        <v>1</v>
      </c>
      <c r="C160" s="261">
        <v>44569</v>
      </c>
      <c r="D160" s="171">
        <v>372</v>
      </c>
      <c r="E160" s="171">
        <v>647</v>
      </c>
      <c r="F160" s="171">
        <v>48</v>
      </c>
      <c r="G160" s="194" t="s">
        <v>264</v>
      </c>
      <c r="H160" s="241" t="s">
        <v>265</v>
      </c>
      <c r="I160" s="241" t="s">
        <v>221</v>
      </c>
      <c r="J160" s="241">
        <v>2</v>
      </c>
      <c r="K160" s="241">
        <v>2</v>
      </c>
      <c r="L160" s="262">
        <v>212</v>
      </c>
      <c r="M160" s="263">
        <v>197</v>
      </c>
      <c r="N160" s="264">
        <v>226</v>
      </c>
      <c r="O160" s="190"/>
      <c r="P160" s="190"/>
      <c r="Q160" s="190"/>
      <c r="R160" s="190"/>
      <c r="S160" s="190"/>
      <c r="T160" s="190"/>
      <c r="U160" s="190"/>
      <c r="V160" s="190"/>
      <c r="W160" s="190"/>
      <c r="X160" s="190"/>
      <c r="Y160" s="172"/>
      <c r="Z160" s="172"/>
      <c r="AA160" s="190"/>
      <c r="AB160" s="190"/>
      <c r="AC160" s="190"/>
      <c r="AD160" s="190"/>
      <c r="AE160" s="190"/>
      <c r="AF160" s="190"/>
      <c r="AG160" s="190"/>
      <c r="AH160" s="190"/>
      <c r="AI160" s="190"/>
      <c r="AJ160" s="190"/>
      <c r="AK160" s="172"/>
      <c r="AL160" s="172"/>
      <c r="AM160" s="265"/>
      <c r="AN160" s="265"/>
      <c r="AO160" s="183">
        <v>37</v>
      </c>
      <c r="AP160" s="184">
        <v>150</v>
      </c>
      <c r="AQ160" s="182"/>
      <c r="AR160" s="182"/>
      <c r="AS160" s="182"/>
      <c r="AT160" s="182"/>
      <c r="AU160" s="182"/>
      <c r="AV160" s="182"/>
      <c r="AW160" s="182"/>
      <c r="AX160" s="182"/>
      <c r="AY160" s="182"/>
      <c r="AZ160" s="182"/>
      <c r="BA160" s="182"/>
      <c r="BB160" s="182"/>
      <c r="BC160" s="182"/>
      <c r="BD160" s="182"/>
      <c r="BE160" s="182"/>
      <c r="BF160" s="182"/>
      <c r="BG160" s="182"/>
      <c r="BH160" s="182"/>
      <c r="BI160" s="182"/>
      <c r="BJ160" s="182"/>
      <c r="BK160" s="182"/>
      <c r="BL160" s="182"/>
      <c r="BM160" s="182"/>
      <c r="BN160" s="182"/>
      <c r="BO160" s="182"/>
      <c r="BP160" s="182"/>
      <c r="BQ160" s="228" t="s">
        <v>180</v>
      </c>
      <c r="BR160" s="228" t="s">
        <v>266</v>
      </c>
      <c r="BS160" s="228" t="s">
        <v>267</v>
      </c>
      <c r="BT160" s="228"/>
      <c r="BU160" s="228">
        <v>1</v>
      </c>
      <c r="BV160" s="228" t="s">
        <v>323</v>
      </c>
      <c r="BW160" s="228" t="s">
        <v>222</v>
      </c>
      <c r="BX160" s="186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228">
        <v>0</v>
      </c>
      <c r="CF160" s="228">
        <v>0</v>
      </c>
      <c r="CG160" s="113">
        <v>0</v>
      </c>
      <c r="CH160" s="113">
        <v>0</v>
      </c>
      <c r="CI160" s="113">
        <v>0</v>
      </c>
      <c r="CJ160" s="113">
        <v>0</v>
      </c>
      <c r="CK160" s="113">
        <v>0</v>
      </c>
      <c r="CL160" s="113">
        <v>0</v>
      </c>
      <c r="CM160" s="113">
        <v>0</v>
      </c>
      <c r="CN160" s="185">
        <v>0</v>
      </c>
      <c r="CO160" s="181">
        <v>0</v>
      </c>
      <c r="CP160" s="187"/>
      <c r="CQ160" s="173">
        <v>0</v>
      </c>
      <c r="CR160" s="173">
        <v>0</v>
      </c>
      <c r="CS160" s="173"/>
      <c r="CT160" s="173"/>
      <c r="CU160" s="253">
        <v>2791</v>
      </c>
      <c r="CV160" s="220"/>
      <c r="CW160" s="254">
        <f t="shared" si="14"/>
        <v>0</v>
      </c>
      <c r="CX160" s="15">
        <f t="shared" si="15"/>
        <v>0</v>
      </c>
      <c r="CY160" s="241">
        <f t="shared" si="16"/>
        <v>0</v>
      </c>
      <c r="CZ160" s="241" t="str">
        <f>IFERROR(ROUND(CY160/#REF!,1),"")</f>
        <v/>
      </c>
      <c r="DA160" s="254">
        <f t="shared" si="17"/>
        <v>0</v>
      </c>
      <c r="DB160" s="246" t="str">
        <f t="shared" si="18"/>
        <v/>
      </c>
      <c r="DD160" s="15" t="str">
        <f>IFERROR(#REF!-AO160,"")</f>
        <v/>
      </c>
      <c r="DF160" s="266" t="str">
        <f>IFERROR(#REF!-L160,"")</f>
        <v/>
      </c>
      <c r="DG160" s="228" t="e">
        <f>IF(#REF!&gt;AP160,0,1)</f>
        <v>#REF!</v>
      </c>
      <c r="DH160" s="228">
        <f t="shared" si="19"/>
        <v>0</v>
      </c>
      <c r="DI160" s="228">
        <f t="shared" si="20"/>
        <v>1</v>
      </c>
      <c r="DJ160" s="228"/>
      <c r="DK160" s="228"/>
      <c r="DL160" s="228"/>
      <c r="DM160" s="228"/>
      <c r="DN160" s="228"/>
      <c r="DO160" s="228"/>
      <c r="DP160" s="228"/>
      <c r="DQ160" s="228"/>
      <c r="DR160" s="228"/>
      <c r="DS160" s="228"/>
      <c r="DT160" s="228"/>
      <c r="DU160" s="228"/>
      <c r="DV160" s="228"/>
      <c r="DW160" s="228"/>
      <c r="DX160" s="228"/>
      <c r="DY160" s="228"/>
      <c r="DZ160" s="228"/>
      <c r="EA160" s="228"/>
      <c r="EB160" s="228"/>
    </row>
    <row r="161" spans="1:132" s="195" customFormat="1" ht="31.5" customHeight="1" x14ac:dyDescent="0.2">
      <c r="A161" s="191">
        <v>2022</v>
      </c>
      <c r="B161" s="171">
        <v>1</v>
      </c>
      <c r="C161" s="261">
        <v>44569</v>
      </c>
      <c r="D161" s="171">
        <v>334</v>
      </c>
      <c r="E161" s="171">
        <v>254</v>
      </c>
      <c r="F161" s="171">
        <v>49</v>
      </c>
      <c r="G161" s="194" t="s">
        <v>220</v>
      </c>
      <c r="H161" s="241" t="s">
        <v>179</v>
      </c>
      <c r="I161" s="241" t="s">
        <v>221</v>
      </c>
      <c r="J161" s="241">
        <v>4</v>
      </c>
      <c r="K161" s="241">
        <v>2</v>
      </c>
      <c r="L161" s="262">
        <v>203</v>
      </c>
      <c r="M161" s="263">
        <v>188</v>
      </c>
      <c r="N161" s="264">
        <v>217</v>
      </c>
      <c r="O161" s="190"/>
      <c r="P161" s="190">
        <v>344</v>
      </c>
      <c r="Q161" s="190">
        <v>299</v>
      </c>
      <c r="R161" s="190">
        <v>291</v>
      </c>
      <c r="S161" s="190">
        <v>333</v>
      </c>
      <c r="T161" s="190"/>
      <c r="U161" s="190">
        <v>212</v>
      </c>
      <c r="V161" s="190">
        <v>210</v>
      </c>
      <c r="W161" s="190">
        <v>197</v>
      </c>
      <c r="X161" s="190">
        <v>209</v>
      </c>
      <c r="Y161" s="172">
        <v>152</v>
      </c>
      <c r="Z161" s="172">
        <v>147</v>
      </c>
      <c r="AA161" s="190">
        <v>297</v>
      </c>
      <c r="AB161" s="190">
        <v>294</v>
      </c>
      <c r="AC161" s="190">
        <v>286</v>
      </c>
      <c r="AD161" s="190">
        <v>274</v>
      </c>
      <c r="AE161" s="190">
        <v>282</v>
      </c>
      <c r="AF161" s="190">
        <v>213</v>
      </c>
      <c r="AG161" s="190">
        <v>206</v>
      </c>
      <c r="AH161" s="190">
        <v>201</v>
      </c>
      <c r="AI161" s="190">
        <v>198</v>
      </c>
      <c r="AJ161" s="190">
        <v>194</v>
      </c>
      <c r="AK161" s="172"/>
      <c r="AL161" s="172"/>
      <c r="AM161" s="265">
        <v>300</v>
      </c>
      <c r="AN161" s="265">
        <v>204.44444444444451</v>
      </c>
      <c r="AO161" s="183">
        <v>94</v>
      </c>
      <c r="AP161" s="184">
        <v>153</v>
      </c>
      <c r="AQ161" s="182">
        <v>96.321070234113719</v>
      </c>
      <c r="AR161" s="182">
        <v>149.5</v>
      </c>
      <c r="AS161" s="182"/>
      <c r="AT161" s="182"/>
      <c r="AU161" s="182"/>
      <c r="AV161" s="182">
        <v>6</v>
      </c>
      <c r="AW161" s="182">
        <v>6</v>
      </c>
      <c r="AX161" s="182">
        <v>6</v>
      </c>
      <c r="AY161" s="182"/>
      <c r="AZ161" s="182"/>
      <c r="BA161" s="182"/>
      <c r="BB161" s="182"/>
      <c r="BC161" s="182"/>
      <c r="BD161" s="182"/>
      <c r="BE161" s="182"/>
      <c r="BF161" s="182"/>
      <c r="BG161" s="182"/>
      <c r="BH161" s="182">
        <v>6</v>
      </c>
      <c r="BI161" s="182">
        <v>4</v>
      </c>
      <c r="BJ161" s="182">
        <v>4</v>
      </c>
      <c r="BK161" s="182"/>
      <c r="BL161" s="182"/>
      <c r="BM161" s="182"/>
      <c r="BN161" s="182"/>
      <c r="BO161" s="182"/>
      <c r="BP161" s="182"/>
      <c r="BQ161" s="228" t="s">
        <v>180</v>
      </c>
      <c r="BR161" s="228" t="s">
        <v>181</v>
      </c>
      <c r="BS161" s="228" t="s">
        <v>182</v>
      </c>
      <c r="BT161" s="228"/>
      <c r="BU161" s="228">
        <v>1</v>
      </c>
      <c r="BV161" s="228" t="s">
        <v>220</v>
      </c>
      <c r="BW161" s="228" t="s">
        <v>222</v>
      </c>
      <c r="BX161" s="186">
        <v>0</v>
      </c>
      <c r="BY161" s="182">
        <v>18</v>
      </c>
      <c r="BZ161" s="182">
        <v>9</v>
      </c>
      <c r="CA161" s="182">
        <v>9</v>
      </c>
      <c r="CB161" s="182">
        <v>14</v>
      </c>
      <c r="CC161" s="182">
        <v>7</v>
      </c>
      <c r="CD161" s="182">
        <v>7</v>
      </c>
      <c r="CE161" s="228">
        <v>6</v>
      </c>
      <c r="CF161" s="228">
        <v>5</v>
      </c>
      <c r="CG161" s="113">
        <v>5</v>
      </c>
      <c r="CH161" s="113">
        <v>0</v>
      </c>
      <c r="CI161" s="113">
        <v>0</v>
      </c>
      <c r="CJ161" s="113">
        <v>0</v>
      </c>
      <c r="CK161" s="113">
        <v>0</v>
      </c>
      <c r="CL161" s="113">
        <v>0</v>
      </c>
      <c r="CM161" s="113">
        <v>0</v>
      </c>
      <c r="CN161" s="185">
        <v>16</v>
      </c>
      <c r="CO161" s="181">
        <v>16</v>
      </c>
      <c r="CP161" s="187">
        <v>1</v>
      </c>
      <c r="CQ161" s="173">
        <v>7.8817733990147784E-2</v>
      </c>
      <c r="CR161" s="173">
        <v>7.8817733990147784E-2</v>
      </c>
      <c r="CS161" s="173">
        <v>7.8260869565217384E-2</v>
      </c>
      <c r="CT161" s="173">
        <v>7.8260869565217384E-2</v>
      </c>
      <c r="CU161" s="253">
        <v>2791</v>
      </c>
      <c r="CV161" s="220">
        <v>-1</v>
      </c>
      <c r="CW161" s="254">
        <f t="shared" si="14"/>
        <v>0</v>
      </c>
      <c r="CX161" s="15">
        <f t="shared" si="15"/>
        <v>32</v>
      </c>
      <c r="CY161" s="241">
        <f t="shared" si="16"/>
        <v>16</v>
      </c>
      <c r="CZ161" s="241" t="str">
        <f>IFERROR(ROUND(CY161/#REF!,1),"")</f>
        <v/>
      </c>
      <c r="DA161" s="254">
        <f t="shared" si="17"/>
        <v>16</v>
      </c>
      <c r="DB161" s="246">
        <f t="shared" si="18"/>
        <v>1</v>
      </c>
      <c r="DD161" s="15" t="str">
        <f>IFERROR(#REF!-AO161,"")</f>
        <v/>
      </c>
      <c r="DF161" s="266" t="str">
        <f>IFERROR(#REF!-L161,"")</f>
        <v/>
      </c>
      <c r="DG161" s="228" t="e">
        <f>IF(#REF!&gt;AP161,0,1)</f>
        <v>#REF!</v>
      </c>
      <c r="DH161" s="228">
        <f t="shared" si="19"/>
        <v>1</v>
      </c>
      <c r="DI161" s="228">
        <f t="shared" si="20"/>
        <v>1</v>
      </c>
      <c r="DJ161" s="228"/>
      <c r="DK161" s="228"/>
      <c r="DL161" s="228"/>
      <c r="DM161" s="228"/>
      <c r="DN161" s="228"/>
      <c r="DO161" s="228"/>
      <c r="DP161" s="228"/>
      <c r="DQ161" s="228"/>
      <c r="DR161" s="228"/>
      <c r="DS161" s="228"/>
      <c r="DT161" s="228"/>
      <c r="DU161" s="228"/>
      <c r="DV161" s="228"/>
      <c r="DW161" s="228"/>
      <c r="DX161" s="228"/>
      <c r="DY161" s="228"/>
      <c r="DZ161" s="228"/>
      <c r="EA161" s="228"/>
      <c r="EB161" s="228"/>
    </row>
    <row r="162" spans="1:132" s="195" customFormat="1" ht="31.5" customHeight="1" x14ac:dyDescent="0.2">
      <c r="A162" s="191">
        <v>2022</v>
      </c>
      <c r="B162" s="171">
        <v>1</v>
      </c>
      <c r="C162" s="261">
        <v>44570</v>
      </c>
      <c r="D162" s="171">
        <v>124</v>
      </c>
      <c r="E162" s="171">
        <v>688</v>
      </c>
      <c r="F162" s="171">
        <v>2</v>
      </c>
      <c r="G162" s="194" t="s">
        <v>308</v>
      </c>
      <c r="H162" s="241" t="s">
        <v>309</v>
      </c>
      <c r="I162" s="241" t="s">
        <v>169</v>
      </c>
      <c r="J162" s="241">
        <v>2</v>
      </c>
      <c r="K162" s="241">
        <v>2</v>
      </c>
      <c r="L162" s="262">
        <v>200</v>
      </c>
      <c r="M162" s="263">
        <v>180</v>
      </c>
      <c r="N162" s="264">
        <v>220</v>
      </c>
      <c r="O162" s="190">
        <v>281</v>
      </c>
      <c r="P162" s="190">
        <v>285</v>
      </c>
      <c r="Q162" s="190">
        <v>279</v>
      </c>
      <c r="R162" s="190"/>
      <c r="S162" s="190"/>
      <c r="T162" s="190">
        <v>205</v>
      </c>
      <c r="U162" s="190">
        <v>197</v>
      </c>
      <c r="V162" s="190">
        <v>185</v>
      </c>
      <c r="W162" s="190"/>
      <c r="X162" s="190"/>
      <c r="Y162" s="172"/>
      <c r="Z162" s="172"/>
      <c r="AA162" s="190"/>
      <c r="AB162" s="190"/>
      <c r="AC162" s="190"/>
      <c r="AD162" s="190"/>
      <c r="AE162" s="190"/>
      <c r="AF162" s="190"/>
      <c r="AG162" s="190"/>
      <c r="AH162" s="190"/>
      <c r="AI162" s="190"/>
      <c r="AJ162" s="190"/>
      <c r="AK162" s="172"/>
      <c r="AL162" s="172"/>
      <c r="AM162" s="265">
        <v>281.66666666666669</v>
      </c>
      <c r="AN162" s="265">
        <v>195.66666666666671</v>
      </c>
      <c r="AO162" s="183">
        <v>59</v>
      </c>
      <c r="AP162" s="184">
        <v>122</v>
      </c>
      <c r="AQ162" s="182"/>
      <c r="AR162" s="182"/>
      <c r="AS162" s="182"/>
      <c r="AT162" s="182"/>
      <c r="AU162" s="182"/>
      <c r="AV162" s="182">
        <v>2</v>
      </c>
      <c r="AW162" s="182">
        <v>4</v>
      </c>
      <c r="AX162" s="182">
        <v>2</v>
      </c>
      <c r="AY162" s="182"/>
      <c r="AZ162" s="182"/>
      <c r="BA162" s="182"/>
      <c r="BB162" s="182"/>
      <c r="BC162" s="182"/>
      <c r="BD162" s="182"/>
      <c r="BE162" s="182"/>
      <c r="BF162" s="182"/>
      <c r="BG162" s="182"/>
      <c r="BH162" s="182"/>
      <c r="BI162" s="182"/>
      <c r="BJ162" s="182"/>
      <c r="BK162" s="182"/>
      <c r="BL162" s="182"/>
      <c r="BM162" s="182"/>
      <c r="BN162" s="182"/>
      <c r="BO162" s="182"/>
      <c r="BP162" s="182"/>
      <c r="BQ162" s="228" t="s">
        <v>180</v>
      </c>
      <c r="BR162" s="228" t="s">
        <v>192</v>
      </c>
      <c r="BS162" s="228"/>
      <c r="BT162" s="228"/>
      <c r="BU162" s="228">
        <v>1</v>
      </c>
      <c r="BV162" s="228" t="s">
        <v>310</v>
      </c>
      <c r="BW162" s="228" t="s">
        <v>173</v>
      </c>
      <c r="BX162" s="186">
        <v>0</v>
      </c>
      <c r="BY162" s="182">
        <v>8</v>
      </c>
      <c r="BZ162" s="182">
        <v>4</v>
      </c>
      <c r="CA162" s="182">
        <v>4</v>
      </c>
      <c r="CB162" s="182">
        <v>0</v>
      </c>
      <c r="CC162" s="182">
        <v>0</v>
      </c>
      <c r="CD162" s="182">
        <v>0</v>
      </c>
      <c r="CE162" s="228">
        <v>1</v>
      </c>
      <c r="CF162" s="228">
        <v>2</v>
      </c>
      <c r="CG162" s="113">
        <v>1</v>
      </c>
      <c r="CH162" s="113">
        <v>0</v>
      </c>
      <c r="CI162" s="113">
        <v>0</v>
      </c>
      <c r="CJ162" s="113">
        <v>0</v>
      </c>
      <c r="CK162" s="113">
        <v>0</v>
      </c>
      <c r="CL162" s="113">
        <v>0</v>
      </c>
      <c r="CM162" s="113">
        <v>0</v>
      </c>
      <c r="CN162" s="185">
        <v>4</v>
      </c>
      <c r="CO162" s="181">
        <v>4</v>
      </c>
      <c r="CP162" s="187">
        <v>1</v>
      </c>
      <c r="CQ162" s="173">
        <v>0.02</v>
      </c>
      <c r="CR162" s="173">
        <v>0.02</v>
      </c>
      <c r="CS162" s="173">
        <v>2.0442930153321982E-2</v>
      </c>
      <c r="CT162" s="173">
        <v>2.0442930153321982E-2</v>
      </c>
      <c r="CU162" s="253">
        <v>2791</v>
      </c>
      <c r="CV162" s="220">
        <v>-1</v>
      </c>
      <c r="CW162" s="254">
        <f t="shared" si="14"/>
        <v>0</v>
      </c>
      <c r="CX162" s="15">
        <f t="shared" si="15"/>
        <v>8</v>
      </c>
      <c r="CY162" s="241">
        <f t="shared" si="16"/>
        <v>4</v>
      </c>
      <c r="CZ162" s="241" t="str">
        <f>IFERROR(ROUND(CY162/#REF!,1),"")</f>
        <v/>
      </c>
      <c r="DA162" s="254">
        <f t="shared" si="17"/>
        <v>4</v>
      </c>
      <c r="DB162" s="246">
        <f t="shared" si="18"/>
        <v>1</v>
      </c>
      <c r="DD162" s="15" t="str">
        <f>IFERROR(#REF!-AO162,"")</f>
        <v/>
      </c>
      <c r="DF162" s="266" t="str">
        <f>IFERROR(#REF!-L162,"")</f>
        <v/>
      </c>
      <c r="DG162" s="228" t="e">
        <f>IF(#REF!&gt;AP162,0,1)</f>
        <v>#REF!</v>
      </c>
      <c r="DH162" s="228">
        <f t="shared" si="19"/>
        <v>1</v>
      </c>
      <c r="DI162" s="228">
        <f t="shared" si="20"/>
        <v>1</v>
      </c>
      <c r="DJ162" s="228"/>
      <c r="DK162" s="228"/>
      <c r="DL162" s="228"/>
      <c r="DM162" s="228"/>
      <c r="DN162" s="228"/>
      <c r="DO162" s="228"/>
      <c r="DP162" s="228"/>
      <c r="DQ162" s="228"/>
      <c r="DR162" s="228"/>
      <c r="DS162" s="228"/>
      <c r="DT162" s="228"/>
      <c r="DU162" s="228"/>
      <c r="DV162" s="228"/>
      <c r="DW162" s="228"/>
      <c r="DX162" s="228"/>
      <c r="DY162" s="228"/>
      <c r="DZ162" s="228"/>
      <c r="EA162" s="228"/>
      <c r="EB162" s="228"/>
    </row>
    <row r="163" spans="1:132" s="195" customFormat="1" ht="31.5" customHeight="1" x14ac:dyDescent="0.2">
      <c r="A163" s="191">
        <v>2022</v>
      </c>
      <c r="B163" s="171">
        <v>1</v>
      </c>
      <c r="C163" s="261">
        <v>44570</v>
      </c>
      <c r="D163" s="171">
        <v>124</v>
      </c>
      <c r="E163" s="171">
        <v>689</v>
      </c>
      <c r="F163" s="171">
        <v>2</v>
      </c>
      <c r="G163" s="194" t="s">
        <v>311</v>
      </c>
      <c r="H163" s="241" t="s">
        <v>312</v>
      </c>
      <c r="I163" s="241" t="s">
        <v>169</v>
      </c>
      <c r="J163" s="241">
        <v>2</v>
      </c>
      <c r="K163" s="241">
        <v>2</v>
      </c>
      <c r="L163" s="262">
        <v>75</v>
      </c>
      <c r="M163" s="263">
        <v>67</v>
      </c>
      <c r="N163" s="264">
        <v>82</v>
      </c>
      <c r="O163" s="190">
        <v>106</v>
      </c>
      <c r="P163" s="190">
        <v>110</v>
      </c>
      <c r="Q163" s="190">
        <v>109</v>
      </c>
      <c r="R163" s="190"/>
      <c r="S163" s="190"/>
      <c r="T163" s="190">
        <v>90</v>
      </c>
      <c r="U163" s="190">
        <v>78</v>
      </c>
      <c r="V163" s="190">
        <v>76</v>
      </c>
      <c r="W163" s="190"/>
      <c r="X163" s="190"/>
      <c r="Y163" s="172"/>
      <c r="Z163" s="172"/>
      <c r="AA163" s="190"/>
      <c r="AB163" s="190"/>
      <c r="AC163" s="190"/>
      <c r="AD163" s="190"/>
      <c r="AE163" s="190"/>
      <c r="AF163" s="190"/>
      <c r="AG163" s="190"/>
      <c r="AH163" s="190"/>
      <c r="AI163" s="190"/>
      <c r="AJ163" s="190"/>
      <c r="AK163" s="172"/>
      <c r="AL163" s="172"/>
      <c r="AM163" s="265">
        <v>108.3333333333333</v>
      </c>
      <c r="AN163" s="265">
        <v>81.333333333333329</v>
      </c>
      <c r="AO163" s="183">
        <v>59</v>
      </c>
      <c r="AP163" s="184">
        <v>122</v>
      </c>
      <c r="AQ163" s="182"/>
      <c r="AR163" s="182"/>
      <c r="AS163" s="182"/>
      <c r="AT163" s="182"/>
      <c r="AU163" s="182"/>
      <c r="AV163" s="182">
        <v>3</v>
      </c>
      <c r="AW163" s="182">
        <v>4</v>
      </c>
      <c r="AX163" s="182">
        <v>2</v>
      </c>
      <c r="AY163" s="182"/>
      <c r="AZ163" s="182"/>
      <c r="BA163" s="182"/>
      <c r="BB163" s="182"/>
      <c r="BC163" s="182"/>
      <c r="BD163" s="182"/>
      <c r="BE163" s="182"/>
      <c r="BF163" s="182"/>
      <c r="BG163" s="182"/>
      <c r="BH163" s="182"/>
      <c r="BI163" s="182"/>
      <c r="BJ163" s="182"/>
      <c r="BK163" s="182"/>
      <c r="BL163" s="182"/>
      <c r="BM163" s="182"/>
      <c r="BN163" s="182"/>
      <c r="BO163" s="182"/>
      <c r="BP163" s="182"/>
      <c r="BQ163" s="228" t="s">
        <v>180</v>
      </c>
      <c r="BR163" s="228" t="s">
        <v>192</v>
      </c>
      <c r="BS163" s="228"/>
      <c r="BT163" s="228"/>
      <c r="BU163" s="228">
        <v>1</v>
      </c>
      <c r="BV163" s="228" t="s">
        <v>310</v>
      </c>
      <c r="BW163" s="228" t="s">
        <v>173</v>
      </c>
      <c r="BX163" s="186">
        <v>0</v>
      </c>
      <c r="BY163" s="182">
        <v>9</v>
      </c>
      <c r="BZ163" s="182">
        <v>4.5</v>
      </c>
      <c r="CA163" s="182">
        <v>4</v>
      </c>
      <c r="CB163" s="182">
        <v>0</v>
      </c>
      <c r="CC163" s="182">
        <v>0</v>
      </c>
      <c r="CD163" s="182">
        <v>0</v>
      </c>
      <c r="CE163" s="228">
        <v>1</v>
      </c>
      <c r="CF163" s="228">
        <v>2</v>
      </c>
      <c r="CG163" s="113">
        <v>1</v>
      </c>
      <c r="CH163" s="113">
        <v>0</v>
      </c>
      <c r="CI163" s="113">
        <v>0</v>
      </c>
      <c r="CJ163" s="113">
        <v>0</v>
      </c>
      <c r="CK163" s="113">
        <v>0</v>
      </c>
      <c r="CL163" s="113">
        <v>0</v>
      </c>
      <c r="CM163" s="113">
        <v>0</v>
      </c>
      <c r="CN163" s="185">
        <v>4.5</v>
      </c>
      <c r="CO163" s="181">
        <v>4</v>
      </c>
      <c r="CP163" s="187">
        <v>1.125</v>
      </c>
      <c r="CQ163" s="173">
        <v>0.06</v>
      </c>
      <c r="CR163" s="173">
        <v>5.3333333333333337E-2</v>
      </c>
      <c r="CS163" s="173">
        <v>5.5327868852459022E-2</v>
      </c>
      <c r="CT163" s="173">
        <v>4.9180327868852472E-2</v>
      </c>
      <c r="CU163" s="253">
        <v>2791</v>
      </c>
      <c r="CV163" s="220">
        <v>-1</v>
      </c>
      <c r="CW163" s="254">
        <f t="shared" si="14"/>
        <v>0</v>
      </c>
      <c r="CX163" s="15">
        <f t="shared" si="15"/>
        <v>9</v>
      </c>
      <c r="CY163" s="241">
        <f t="shared" si="16"/>
        <v>5</v>
      </c>
      <c r="CZ163" s="241" t="str">
        <f>IFERROR(ROUND(CY163/#REF!,1),"")</f>
        <v/>
      </c>
      <c r="DA163" s="254">
        <f t="shared" si="17"/>
        <v>5</v>
      </c>
      <c r="DB163" s="246">
        <f t="shared" si="18"/>
        <v>1</v>
      </c>
      <c r="DD163" s="15" t="str">
        <f>IFERROR(#REF!-AO163,"")</f>
        <v/>
      </c>
      <c r="DF163" s="266" t="str">
        <f>IFERROR(#REF!-L163,"")</f>
        <v/>
      </c>
      <c r="DG163" s="228" t="e">
        <f>IF(#REF!&gt;AP163,0,1)</f>
        <v>#REF!</v>
      </c>
      <c r="DH163" s="228">
        <f t="shared" si="19"/>
        <v>1</v>
      </c>
      <c r="DI163" s="228">
        <f t="shared" si="20"/>
        <v>1</v>
      </c>
      <c r="DJ163" s="228"/>
      <c r="DK163" s="228"/>
      <c r="DL163" s="228"/>
      <c r="DM163" s="228"/>
      <c r="DN163" s="228"/>
      <c r="DO163" s="228"/>
      <c r="DP163" s="228"/>
      <c r="DQ163" s="228"/>
      <c r="DR163" s="228"/>
      <c r="DS163" s="228"/>
      <c r="DT163" s="228"/>
      <c r="DU163" s="228"/>
      <c r="DV163" s="228"/>
      <c r="DW163" s="228"/>
      <c r="DX163" s="228"/>
      <c r="DY163" s="228"/>
      <c r="DZ163" s="228"/>
      <c r="EA163" s="228"/>
      <c r="EB163" s="228"/>
    </row>
    <row r="164" spans="1:132" s="195" customFormat="1" ht="31.5" customHeight="1" x14ac:dyDescent="0.2">
      <c r="A164" s="191">
        <v>2022</v>
      </c>
      <c r="B164" s="171">
        <v>1</v>
      </c>
      <c r="C164" s="261">
        <v>44570</v>
      </c>
      <c r="D164" s="171">
        <v>243</v>
      </c>
      <c r="E164" s="171">
        <v>167</v>
      </c>
      <c r="F164" s="171">
        <v>2</v>
      </c>
      <c r="G164" s="194" t="s">
        <v>313</v>
      </c>
      <c r="H164" s="241" t="s">
        <v>314</v>
      </c>
      <c r="I164" s="241" t="s">
        <v>169</v>
      </c>
      <c r="J164" s="241">
        <v>2</v>
      </c>
      <c r="K164" s="241">
        <v>2</v>
      </c>
      <c r="L164" s="262">
        <v>888</v>
      </c>
      <c r="M164" s="263">
        <v>825</v>
      </c>
      <c r="N164" s="264">
        <v>950</v>
      </c>
      <c r="O164" s="190">
        <v>998</v>
      </c>
      <c r="P164" s="190"/>
      <c r="Q164" s="190"/>
      <c r="R164" s="190"/>
      <c r="S164" s="190"/>
      <c r="T164" s="190">
        <v>845</v>
      </c>
      <c r="U164" s="190"/>
      <c r="V164" s="190"/>
      <c r="W164" s="190"/>
      <c r="X164" s="190"/>
      <c r="Y164" s="172">
        <v>123</v>
      </c>
      <c r="Z164" s="172"/>
      <c r="AA164" s="190"/>
      <c r="AB164" s="190"/>
      <c r="AC164" s="190"/>
      <c r="AD164" s="190"/>
      <c r="AE164" s="190"/>
      <c r="AF164" s="190"/>
      <c r="AG164" s="190"/>
      <c r="AH164" s="190"/>
      <c r="AI164" s="190"/>
      <c r="AJ164" s="190"/>
      <c r="AK164" s="172"/>
      <c r="AL164" s="172"/>
      <c r="AM164" s="265">
        <v>998</v>
      </c>
      <c r="AN164" s="265">
        <v>845</v>
      </c>
      <c r="AO164" s="183">
        <v>55</v>
      </c>
      <c r="AP164" s="184">
        <v>131</v>
      </c>
      <c r="AQ164" s="182">
        <v>58.536585365853661</v>
      </c>
      <c r="AR164" s="182">
        <v>123</v>
      </c>
      <c r="AS164" s="182"/>
      <c r="AT164" s="182"/>
      <c r="AU164" s="182"/>
      <c r="AV164" s="182"/>
      <c r="AW164" s="182"/>
      <c r="AX164" s="182"/>
      <c r="AY164" s="182"/>
      <c r="AZ164" s="182"/>
      <c r="BA164" s="182"/>
      <c r="BB164" s="182"/>
      <c r="BC164" s="182"/>
      <c r="BD164" s="182"/>
      <c r="BE164" s="182"/>
      <c r="BF164" s="182"/>
      <c r="BG164" s="182"/>
      <c r="BH164" s="182"/>
      <c r="BI164" s="182"/>
      <c r="BJ164" s="182"/>
      <c r="BK164" s="182"/>
      <c r="BL164" s="182"/>
      <c r="BM164" s="182"/>
      <c r="BN164" s="182"/>
      <c r="BO164" s="182"/>
      <c r="BP164" s="182"/>
      <c r="BQ164" s="228" t="s">
        <v>176</v>
      </c>
      <c r="BR164" s="228" t="s">
        <v>176</v>
      </c>
      <c r="BS164" s="228"/>
      <c r="BT164" s="228"/>
      <c r="BU164" s="228">
        <v>1</v>
      </c>
      <c r="BV164" s="228" t="s">
        <v>313</v>
      </c>
      <c r="BW164" s="228" t="s">
        <v>173</v>
      </c>
      <c r="BX164" s="186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228">
        <v>0</v>
      </c>
      <c r="CF164" s="228">
        <v>0</v>
      </c>
      <c r="CG164" s="113">
        <v>0</v>
      </c>
      <c r="CH164" s="113">
        <v>0</v>
      </c>
      <c r="CI164" s="113">
        <v>0</v>
      </c>
      <c r="CJ164" s="113">
        <v>0</v>
      </c>
      <c r="CK164" s="113">
        <v>0</v>
      </c>
      <c r="CL164" s="113">
        <v>0</v>
      </c>
      <c r="CM164" s="113">
        <v>0</v>
      </c>
      <c r="CN164" s="185">
        <v>0</v>
      </c>
      <c r="CO164" s="181">
        <v>0</v>
      </c>
      <c r="CP164" s="187"/>
      <c r="CQ164" s="173">
        <v>0</v>
      </c>
      <c r="CR164" s="173">
        <v>0</v>
      </c>
      <c r="CS164" s="173">
        <v>0</v>
      </c>
      <c r="CT164" s="173">
        <v>0</v>
      </c>
      <c r="CU164" s="253">
        <v>2791</v>
      </c>
      <c r="CV164" s="220">
        <v>-1</v>
      </c>
      <c r="CW164" s="254">
        <f t="shared" si="14"/>
        <v>0</v>
      </c>
      <c r="CX164" s="15">
        <f t="shared" si="15"/>
        <v>0</v>
      </c>
      <c r="CY164" s="241">
        <f t="shared" si="16"/>
        <v>0</v>
      </c>
      <c r="CZ164" s="241" t="str">
        <f>IFERROR(ROUND(CY164/#REF!,1),"")</f>
        <v/>
      </c>
      <c r="DA164" s="254">
        <f t="shared" si="17"/>
        <v>0</v>
      </c>
      <c r="DB164" s="246" t="str">
        <f t="shared" si="18"/>
        <v/>
      </c>
      <c r="DD164" s="15" t="str">
        <f>IFERROR(#REF!-AO164,"")</f>
        <v/>
      </c>
      <c r="DF164" s="266" t="str">
        <f>IFERROR(#REF!-L164,"")</f>
        <v/>
      </c>
      <c r="DG164" s="228" t="e">
        <f>IF(#REF!&gt;AP164,0,1)</f>
        <v>#REF!</v>
      </c>
      <c r="DH164" s="228">
        <f t="shared" si="19"/>
        <v>1</v>
      </c>
      <c r="DI164" s="228">
        <f t="shared" si="20"/>
        <v>1</v>
      </c>
      <c r="DJ164" s="228"/>
      <c r="DK164" s="228"/>
      <c r="DL164" s="228"/>
      <c r="DM164" s="228"/>
      <c r="DN164" s="228"/>
      <c r="DO164" s="228"/>
      <c r="DP164" s="228"/>
      <c r="DQ164" s="228"/>
      <c r="DR164" s="228"/>
      <c r="DS164" s="228"/>
      <c r="DT164" s="228"/>
      <c r="DU164" s="228"/>
      <c r="DV164" s="228"/>
      <c r="DW164" s="228"/>
      <c r="DX164" s="228"/>
      <c r="DY164" s="228"/>
      <c r="DZ164" s="228"/>
      <c r="EA164" s="228"/>
      <c r="EB164" s="228"/>
    </row>
    <row r="165" spans="1:132" s="195" customFormat="1" ht="31.5" customHeight="1" x14ac:dyDescent="0.2">
      <c r="A165" s="191">
        <v>2022</v>
      </c>
      <c r="B165" s="171">
        <v>1</v>
      </c>
      <c r="C165" s="261">
        <v>44570</v>
      </c>
      <c r="D165" s="171">
        <v>375</v>
      </c>
      <c r="E165" s="171">
        <v>437</v>
      </c>
      <c r="F165" s="171">
        <v>2</v>
      </c>
      <c r="G165" s="194" t="s">
        <v>282</v>
      </c>
      <c r="H165" s="241" t="s">
        <v>283</v>
      </c>
      <c r="I165" s="241" t="s">
        <v>169</v>
      </c>
      <c r="J165" s="241">
        <v>4</v>
      </c>
      <c r="K165" s="241">
        <v>2</v>
      </c>
      <c r="L165" s="262">
        <v>168</v>
      </c>
      <c r="M165" s="263">
        <v>158</v>
      </c>
      <c r="N165" s="264">
        <v>179</v>
      </c>
      <c r="O165" s="190"/>
      <c r="P165" s="190"/>
      <c r="Q165" s="190"/>
      <c r="R165" s="190"/>
      <c r="S165" s="190"/>
      <c r="T165" s="190"/>
      <c r="U165" s="190"/>
      <c r="V165" s="190"/>
      <c r="W165" s="190"/>
      <c r="X165" s="190"/>
      <c r="Y165" s="172">
        <v>120</v>
      </c>
      <c r="Z165" s="172"/>
      <c r="AA165" s="190"/>
      <c r="AB165" s="190"/>
      <c r="AC165" s="190"/>
      <c r="AD165" s="190"/>
      <c r="AE165" s="190"/>
      <c r="AF165" s="190"/>
      <c r="AG165" s="190"/>
      <c r="AH165" s="190"/>
      <c r="AI165" s="190"/>
      <c r="AJ165" s="190"/>
      <c r="AK165" s="172"/>
      <c r="AL165" s="172"/>
      <c r="AM165" s="265"/>
      <c r="AN165" s="265"/>
      <c r="AO165" s="183">
        <v>120</v>
      </c>
      <c r="AP165" s="184">
        <v>120</v>
      </c>
      <c r="AQ165" s="182">
        <v>120</v>
      </c>
      <c r="AR165" s="182">
        <v>120</v>
      </c>
      <c r="AS165" s="182"/>
      <c r="AT165" s="182"/>
      <c r="AU165" s="182"/>
      <c r="AV165" s="182">
        <v>6</v>
      </c>
      <c r="AW165" s="182">
        <v>6</v>
      </c>
      <c r="AX165" s="182">
        <v>6</v>
      </c>
      <c r="AY165" s="182"/>
      <c r="AZ165" s="182"/>
      <c r="BA165" s="182"/>
      <c r="BB165" s="182"/>
      <c r="BC165" s="182"/>
      <c r="BD165" s="182"/>
      <c r="BE165" s="182"/>
      <c r="BF165" s="182"/>
      <c r="BG165" s="182"/>
      <c r="BH165" s="182"/>
      <c r="BI165" s="182"/>
      <c r="BJ165" s="182"/>
      <c r="BK165" s="182"/>
      <c r="BL165" s="182"/>
      <c r="BM165" s="182"/>
      <c r="BN165" s="182"/>
      <c r="BO165" s="182"/>
      <c r="BP165" s="182"/>
      <c r="BQ165" s="228" t="s">
        <v>185</v>
      </c>
      <c r="BR165" s="228" t="s">
        <v>186</v>
      </c>
      <c r="BS165" s="228" t="s">
        <v>284</v>
      </c>
      <c r="BT165" s="228" t="s">
        <v>188</v>
      </c>
      <c r="BU165" s="228">
        <v>1</v>
      </c>
      <c r="BV165" s="228" t="s">
        <v>285</v>
      </c>
      <c r="BW165" s="228" t="s">
        <v>173</v>
      </c>
      <c r="BX165" s="186">
        <v>0</v>
      </c>
      <c r="BY165" s="182">
        <v>18</v>
      </c>
      <c r="BZ165" s="182">
        <v>9</v>
      </c>
      <c r="CA165" s="182">
        <v>9</v>
      </c>
      <c r="CB165" s="182">
        <v>0</v>
      </c>
      <c r="CC165" s="182">
        <v>0</v>
      </c>
      <c r="CD165" s="182">
        <v>0</v>
      </c>
      <c r="CE165" s="228">
        <v>3</v>
      </c>
      <c r="CF165" s="228">
        <v>3</v>
      </c>
      <c r="CG165" s="113">
        <v>3</v>
      </c>
      <c r="CH165" s="113">
        <v>0</v>
      </c>
      <c r="CI165" s="113">
        <v>0</v>
      </c>
      <c r="CJ165" s="113">
        <v>0</v>
      </c>
      <c r="CK165" s="113">
        <v>0</v>
      </c>
      <c r="CL165" s="113">
        <v>0</v>
      </c>
      <c r="CM165" s="113">
        <v>0</v>
      </c>
      <c r="CN165" s="185">
        <v>9</v>
      </c>
      <c r="CO165" s="181">
        <v>9</v>
      </c>
      <c r="CP165" s="187">
        <v>1</v>
      </c>
      <c r="CQ165" s="173">
        <v>5.3571428571428568E-2</v>
      </c>
      <c r="CR165" s="173">
        <v>5.3571428571428568E-2</v>
      </c>
      <c r="CS165" s="173"/>
      <c r="CT165" s="173"/>
      <c r="CU165" s="253">
        <v>2791</v>
      </c>
      <c r="CV165" s="220"/>
      <c r="CW165" s="254">
        <f t="shared" si="14"/>
        <v>0</v>
      </c>
      <c r="CX165" s="15">
        <f t="shared" si="15"/>
        <v>18</v>
      </c>
      <c r="CY165" s="241">
        <f t="shared" si="16"/>
        <v>9</v>
      </c>
      <c r="CZ165" s="241" t="str">
        <f>IFERROR(ROUND(CY165/#REF!,1),"")</f>
        <v/>
      </c>
      <c r="DA165" s="254">
        <f t="shared" si="17"/>
        <v>9</v>
      </c>
      <c r="DB165" s="246">
        <f t="shared" si="18"/>
        <v>1</v>
      </c>
      <c r="DD165" s="15" t="str">
        <f>IFERROR(#REF!-AO165,"")</f>
        <v/>
      </c>
      <c r="DF165" s="266" t="str">
        <f>IFERROR(#REF!-L165,"")</f>
        <v/>
      </c>
      <c r="DG165" s="228" t="e">
        <f>IF(#REF!&gt;AP165,0,1)</f>
        <v>#REF!</v>
      </c>
      <c r="DH165" s="228">
        <f t="shared" si="19"/>
        <v>0</v>
      </c>
      <c r="DI165" s="228">
        <f t="shared" si="20"/>
        <v>1</v>
      </c>
      <c r="DJ165" s="228"/>
      <c r="DK165" s="228"/>
      <c r="DL165" s="228"/>
      <c r="DM165" s="228"/>
      <c r="DN165" s="228"/>
      <c r="DO165" s="228"/>
      <c r="DP165" s="228"/>
      <c r="DQ165" s="228"/>
      <c r="DR165" s="228"/>
      <c r="DS165" s="228"/>
      <c r="DT165" s="228"/>
      <c r="DU165" s="228"/>
      <c r="DV165" s="228"/>
      <c r="DW165" s="228"/>
      <c r="DX165" s="228"/>
      <c r="DY165" s="228"/>
      <c r="DZ165" s="228"/>
      <c r="EA165" s="228"/>
      <c r="EB165" s="228"/>
    </row>
    <row r="166" spans="1:132" s="195" customFormat="1" ht="31.5" customHeight="1" x14ac:dyDescent="0.2">
      <c r="A166" s="191">
        <v>2022</v>
      </c>
      <c r="B166" s="171">
        <v>1</v>
      </c>
      <c r="C166" s="261">
        <v>44570</v>
      </c>
      <c r="D166" s="171">
        <v>47</v>
      </c>
      <c r="E166" s="171">
        <v>122</v>
      </c>
      <c r="F166" s="171">
        <v>4</v>
      </c>
      <c r="G166" s="194" t="s">
        <v>250</v>
      </c>
      <c r="H166" s="241" t="s">
        <v>251</v>
      </c>
      <c r="I166" s="241" t="s">
        <v>246</v>
      </c>
      <c r="J166" s="241">
        <v>2</v>
      </c>
      <c r="K166" s="241">
        <v>1</v>
      </c>
      <c r="L166" s="262">
        <v>280</v>
      </c>
      <c r="M166" s="263">
        <v>267</v>
      </c>
      <c r="N166" s="264">
        <v>292</v>
      </c>
      <c r="O166" s="190">
        <v>346</v>
      </c>
      <c r="P166" s="190">
        <v>350</v>
      </c>
      <c r="Q166" s="190">
        <v>344</v>
      </c>
      <c r="R166" s="190">
        <v>387</v>
      </c>
      <c r="S166" s="190">
        <v>350</v>
      </c>
      <c r="T166" s="190">
        <v>300</v>
      </c>
      <c r="U166" s="190">
        <v>284</v>
      </c>
      <c r="V166" s="190">
        <v>301</v>
      </c>
      <c r="W166" s="190">
        <v>304</v>
      </c>
      <c r="X166" s="190">
        <v>308</v>
      </c>
      <c r="Y166" s="172">
        <v>115</v>
      </c>
      <c r="Z166" s="172">
        <v>115</v>
      </c>
      <c r="AA166" s="190">
        <v>360</v>
      </c>
      <c r="AB166" s="190">
        <v>377</v>
      </c>
      <c r="AC166" s="190">
        <v>299</v>
      </c>
      <c r="AD166" s="190">
        <v>340</v>
      </c>
      <c r="AE166" s="190">
        <v>380</v>
      </c>
      <c r="AF166" s="190">
        <v>287</v>
      </c>
      <c r="AG166" s="190">
        <v>292</v>
      </c>
      <c r="AH166" s="190">
        <v>280</v>
      </c>
      <c r="AI166" s="190">
        <v>279</v>
      </c>
      <c r="AJ166" s="190">
        <v>292</v>
      </c>
      <c r="AK166" s="172"/>
      <c r="AL166" s="172"/>
      <c r="AM166" s="265">
        <v>353.3</v>
      </c>
      <c r="AN166" s="265">
        <v>292.7</v>
      </c>
      <c r="AO166" s="183">
        <v>64</v>
      </c>
      <c r="AP166" s="184">
        <v>113</v>
      </c>
      <c r="AQ166" s="182">
        <v>62.608695652173907</v>
      </c>
      <c r="AR166" s="182">
        <v>115</v>
      </c>
      <c r="AS166" s="182"/>
      <c r="AT166" s="182"/>
      <c r="AU166" s="182"/>
      <c r="AV166" s="182">
        <v>4</v>
      </c>
      <c r="AW166" s="182">
        <v>4</v>
      </c>
      <c r="AX166" s="182">
        <v>2</v>
      </c>
      <c r="AY166" s="182"/>
      <c r="AZ166" s="182"/>
      <c r="BA166" s="182"/>
      <c r="BB166" s="182"/>
      <c r="BC166" s="182"/>
      <c r="BD166" s="182"/>
      <c r="BE166" s="182"/>
      <c r="BF166" s="182"/>
      <c r="BG166" s="182"/>
      <c r="BH166" s="182"/>
      <c r="BI166" s="182">
        <v>3</v>
      </c>
      <c r="BJ166" s="182">
        <v>4</v>
      </c>
      <c r="BK166" s="182"/>
      <c r="BL166" s="182"/>
      <c r="BM166" s="182"/>
      <c r="BN166" s="182"/>
      <c r="BO166" s="182"/>
      <c r="BP166" s="182"/>
      <c r="BQ166" s="228" t="s">
        <v>185</v>
      </c>
      <c r="BR166" s="228" t="s">
        <v>247</v>
      </c>
      <c r="BS166" s="228" t="s">
        <v>252</v>
      </c>
      <c r="BT166" s="228" t="s">
        <v>249</v>
      </c>
      <c r="BU166" s="228">
        <v>1</v>
      </c>
      <c r="BV166" s="228" t="s">
        <v>253</v>
      </c>
      <c r="BW166" s="228" t="s">
        <v>173</v>
      </c>
      <c r="BX166" s="186">
        <v>0</v>
      </c>
      <c r="BY166" s="182">
        <v>10</v>
      </c>
      <c r="BZ166" s="182">
        <v>10</v>
      </c>
      <c r="CA166" s="182">
        <v>10</v>
      </c>
      <c r="CB166" s="182">
        <v>7</v>
      </c>
      <c r="CC166" s="182">
        <v>7</v>
      </c>
      <c r="CD166" s="182">
        <v>7</v>
      </c>
      <c r="CE166" s="228">
        <v>4</v>
      </c>
      <c r="CF166" s="228">
        <v>7</v>
      </c>
      <c r="CG166" s="113">
        <v>6</v>
      </c>
      <c r="CH166" s="113">
        <v>0</v>
      </c>
      <c r="CI166" s="113">
        <v>0</v>
      </c>
      <c r="CJ166" s="113">
        <v>0</v>
      </c>
      <c r="CK166" s="113">
        <v>0</v>
      </c>
      <c r="CL166" s="113">
        <v>0</v>
      </c>
      <c r="CM166" s="113">
        <v>0</v>
      </c>
      <c r="CN166" s="185">
        <v>17</v>
      </c>
      <c r="CO166" s="181">
        <v>17</v>
      </c>
      <c r="CP166" s="187">
        <v>1</v>
      </c>
      <c r="CQ166" s="173">
        <v>6.0714285714285707E-2</v>
      </c>
      <c r="CR166" s="173">
        <v>6.0714285714285707E-2</v>
      </c>
      <c r="CS166" s="173">
        <v>5.807994533652204E-2</v>
      </c>
      <c r="CT166" s="173">
        <v>5.807994533652204E-2</v>
      </c>
      <c r="CU166" s="253">
        <v>2791</v>
      </c>
      <c r="CV166" s="220">
        <v>-1</v>
      </c>
      <c r="CW166" s="254">
        <f t="shared" si="14"/>
        <v>0</v>
      </c>
      <c r="CX166" s="15">
        <f t="shared" si="15"/>
        <v>17</v>
      </c>
      <c r="CY166" s="241">
        <f t="shared" si="16"/>
        <v>17</v>
      </c>
      <c r="CZ166" s="241" t="str">
        <f>IFERROR(ROUND(CY166/#REF!,1),"")</f>
        <v/>
      </c>
      <c r="DA166" s="254">
        <f t="shared" si="17"/>
        <v>17</v>
      </c>
      <c r="DB166" s="246">
        <f t="shared" si="18"/>
        <v>1</v>
      </c>
      <c r="DD166" s="15" t="str">
        <f>IFERROR(#REF!-AO166,"")</f>
        <v/>
      </c>
      <c r="DF166" s="266" t="str">
        <f>IFERROR(#REF!-L166,"")</f>
        <v/>
      </c>
      <c r="DG166" s="228" t="e">
        <f>IF(#REF!&gt;AP166,0,1)</f>
        <v>#REF!</v>
      </c>
      <c r="DH166" s="228">
        <f t="shared" si="19"/>
        <v>1</v>
      </c>
      <c r="DI166" s="228">
        <f t="shared" si="20"/>
        <v>0</v>
      </c>
      <c r="DJ166" s="228"/>
      <c r="DK166" s="228"/>
      <c r="DL166" s="228"/>
      <c r="DM166" s="228"/>
      <c r="DN166" s="228"/>
      <c r="DO166" s="228"/>
      <c r="DP166" s="228"/>
      <c r="DQ166" s="228"/>
      <c r="DR166" s="228"/>
      <c r="DS166" s="228"/>
      <c r="DT166" s="228"/>
      <c r="DU166" s="228"/>
      <c r="DV166" s="228"/>
      <c r="DW166" s="228"/>
      <c r="DX166" s="228"/>
      <c r="DY166" s="228"/>
      <c r="DZ166" s="228"/>
      <c r="EA166" s="228"/>
      <c r="EB166" s="228"/>
    </row>
    <row r="167" spans="1:132" s="195" customFormat="1" ht="31.5" customHeight="1" x14ac:dyDescent="0.2">
      <c r="A167" s="191">
        <v>2022</v>
      </c>
      <c r="B167" s="171">
        <v>1</v>
      </c>
      <c r="C167" s="261">
        <v>44570</v>
      </c>
      <c r="D167" s="171">
        <v>236</v>
      </c>
      <c r="E167" s="171">
        <v>160</v>
      </c>
      <c r="F167" s="171">
        <v>5</v>
      </c>
      <c r="G167" s="194" t="s">
        <v>239</v>
      </c>
      <c r="H167" s="241" t="s">
        <v>240</v>
      </c>
      <c r="I167" s="241" t="s">
        <v>169</v>
      </c>
      <c r="J167" s="241">
        <v>2</v>
      </c>
      <c r="K167" s="241">
        <v>1</v>
      </c>
      <c r="L167" s="262">
        <v>200</v>
      </c>
      <c r="M167" s="263">
        <v>186</v>
      </c>
      <c r="N167" s="264">
        <v>214</v>
      </c>
      <c r="O167" s="190">
        <v>303</v>
      </c>
      <c r="P167" s="190">
        <v>309</v>
      </c>
      <c r="Q167" s="190">
        <v>301</v>
      </c>
      <c r="R167" s="190">
        <v>304</v>
      </c>
      <c r="S167" s="190">
        <v>308</v>
      </c>
      <c r="T167" s="190">
        <v>190</v>
      </c>
      <c r="U167" s="190">
        <v>194</v>
      </c>
      <c r="V167" s="190">
        <v>206</v>
      </c>
      <c r="W167" s="190">
        <v>215</v>
      </c>
      <c r="X167" s="190">
        <v>192</v>
      </c>
      <c r="Y167" s="172">
        <v>101</v>
      </c>
      <c r="Z167" s="172">
        <v>101</v>
      </c>
      <c r="AA167" s="190">
        <v>285</v>
      </c>
      <c r="AB167" s="190">
        <v>260</v>
      </c>
      <c r="AC167" s="190">
        <v>250</v>
      </c>
      <c r="AD167" s="190">
        <v>268</v>
      </c>
      <c r="AE167" s="190">
        <v>274</v>
      </c>
      <c r="AF167" s="190">
        <v>210</v>
      </c>
      <c r="AG167" s="190">
        <v>194</v>
      </c>
      <c r="AH167" s="190">
        <v>195</v>
      </c>
      <c r="AI167" s="190">
        <v>200</v>
      </c>
      <c r="AJ167" s="190">
        <v>208</v>
      </c>
      <c r="AK167" s="172"/>
      <c r="AL167" s="172"/>
      <c r="AM167" s="265">
        <v>286.2</v>
      </c>
      <c r="AN167" s="265">
        <v>200.4</v>
      </c>
      <c r="AO167" s="183">
        <v>76</v>
      </c>
      <c r="AP167" s="184">
        <v>95</v>
      </c>
      <c r="AQ167" s="182">
        <v>71.287128712871294</v>
      </c>
      <c r="AR167" s="182">
        <v>101</v>
      </c>
      <c r="AS167" s="182"/>
      <c r="AT167" s="182"/>
      <c r="AU167" s="182"/>
      <c r="AV167" s="182">
        <v>4</v>
      </c>
      <c r="AW167" s="182">
        <v>3</v>
      </c>
      <c r="AX167" s="182">
        <v>4</v>
      </c>
      <c r="AY167" s="182"/>
      <c r="AZ167" s="182"/>
      <c r="BA167" s="182"/>
      <c r="BB167" s="182"/>
      <c r="BC167" s="182"/>
      <c r="BD167" s="182"/>
      <c r="BE167" s="182"/>
      <c r="BF167" s="182"/>
      <c r="BG167" s="182"/>
      <c r="BH167" s="182">
        <v>1</v>
      </c>
      <c r="BI167" s="182">
        <v>4</v>
      </c>
      <c r="BJ167" s="182">
        <v>4</v>
      </c>
      <c r="BK167" s="182"/>
      <c r="BL167" s="182"/>
      <c r="BM167" s="182"/>
      <c r="BN167" s="182"/>
      <c r="BO167" s="182"/>
      <c r="BP167" s="182"/>
      <c r="BQ167" s="228" t="s">
        <v>241</v>
      </c>
      <c r="BR167" s="228" t="s">
        <v>242</v>
      </c>
      <c r="BS167" s="228"/>
      <c r="BT167" s="228"/>
      <c r="BU167" s="228">
        <v>1</v>
      </c>
      <c r="BV167" s="228" t="s">
        <v>239</v>
      </c>
      <c r="BW167" s="228" t="s">
        <v>173</v>
      </c>
      <c r="BX167" s="186">
        <v>0</v>
      </c>
      <c r="BY167" s="182">
        <v>11</v>
      </c>
      <c r="BZ167" s="182">
        <v>11</v>
      </c>
      <c r="CA167" s="182">
        <v>11</v>
      </c>
      <c r="CB167" s="182">
        <v>9</v>
      </c>
      <c r="CC167" s="182">
        <v>9</v>
      </c>
      <c r="CD167" s="182">
        <v>9</v>
      </c>
      <c r="CE167" s="228">
        <v>5</v>
      </c>
      <c r="CF167" s="228">
        <v>7</v>
      </c>
      <c r="CG167" s="113">
        <v>8</v>
      </c>
      <c r="CH167" s="113">
        <v>0</v>
      </c>
      <c r="CI167" s="113">
        <v>0</v>
      </c>
      <c r="CJ167" s="113">
        <v>0</v>
      </c>
      <c r="CK167" s="113">
        <v>0</v>
      </c>
      <c r="CL167" s="113">
        <v>0</v>
      </c>
      <c r="CM167" s="113">
        <v>0</v>
      </c>
      <c r="CN167" s="185">
        <v>20</v>
      </c>
      <c r="CO167" s="181">
        <v>20</v>
      </c>
      <c r="CP167" s="187">
        <v>1</v>
      </c>
      <c r="CQ167" s="173">
        <v>0.1</v>
      </c>
      <c r="CR167" s="173">
        <v>0.1</v>
      </c>
      <c r="CS167" s="173">
        <v>9.9800399201596807E-2</v>
      </c>
      <c r="CT167" s="173">
        <v>9.9800399201596807E-2</v>
      </c>
      <c r="CU167" s="253">
        <v>2791</v>
      </c>
      <c r="CV167" s="220">
        <v>-1</v>
      </c>
      <c r="CW167" s="254">
        <f t="shared" si="14"/>
        <v>0</v>
      </c>
      <c r="CX167" s="15">
        <f t="shared" si="15"/>
        <v>20</v>
      </c>
      <c r="CY167" s="241">
        <f t="shared" si="16"/>
        <v>20</v>
      </c>
      <c r="CZ167" s="241" t="str">
        <f>IFERROR(ROUND(CY167/#REF!,1),"")</f>
        <v/>
      </c>
      <c r="DA167" s="254">
        <f t="shared" si="17"/>
        <v>20</v>
      </c>
      <c r="DB167" s="246">
        <f t="shared" si="18"/>
        <v>1</v>
      </c>
      <c r="DD167" s="15" t="str">
        <f>IFERROR(#REF!-AO167,"")</f>
        <v/>
      </c>
      <c r="DF167" s="266" t="str">
        <f>IFERROR(#REF!-L167,"")</f>
        <v/>
      </c>
      <c r="DG167" s="228" t="e">
        <f>IF(#REF!&gt;AP167,0,1)</f>
        <v>#REF!</v>
      </c>
      <c r="DH167" s="228">
        <f t="shared" si="19"/>
        <v>1</v>
      </c>
      <c r="DI167" s="228">
        <f t="shared" si="20"/>
        <v>1</v>
      </c>
      <c r="DJ167" s="228"/>
      <c r="DK167" s="228"/>
      <c r="DL167" s="228"/>
      <c r="DM167" s="228"/>
      <c r="DN167" s="228"/>
      <c r="DO167" s="228"/>
      <c r="DP167" s="228"/>
      <c r="DQ167" s="228"/>
      <c r="DR167" s="228"/>
      <c r="DS167" s="228"/>
      <c r="DT167" s="228"/>
      <c r="DU167" s="228"/>
      <c r="DV167" s="228"/>
      <c r="DW167" s="228"/>
      <c r="DX167" s="228"/>
      <c r="DY167" s="228"/>
      <c r="DZ167" s="228"/>
      <c r="EA167" s="228"/>
      <c r="EB167" s="228"/>
    </row>
    <row r="168" spans="1:132" s="195" customFormat="1" ht="31.5" customHeight="1" x14ac:dyDescent="0.2">
      <c r="A168" s="191">
        <v>2022</v>
      </c>
      <c r="B168" s="171">
        <v>1</v>
      </c>
      <c r="C168" s="261">
        <v>44570</v>
      </c>
      <c r="D168" s="171">
        <v>18</v>
      </c>
      <c r="E168" s="171">
        <v>49</v>
      </c>
      <c r="F168" s="171">
        <v>6</v>
      </c>
      <c r="G168" s="194" t="s">
        <v>330</v>
      </c>
      <c r="H168" s="241" t="s">
        <v>331</v>
      </c>
      <c r="I168" s="241" t="s">
        <v>246</v>
      </c>
      <c r="J168" s="241">
        <v>2</v>
      </c>
      <c r="K168" s="241">
        <v>3</v>
      </c>
      <c r="L168" s="262">
        <v>100</v>
      </c>
      <c r="M168" s="263">
        <v>95</v>
      </c>
      <c r="N168" s="264">
        <v>104</v>
      </c>
      <c r="O168" s="190">
        <v>135</v>
      </c>
      <c r="P168" s="190">
        <v>130</v>
      </c>
      <c r="Q168" s="190">
        <v>136</v>
      </c>
      <c r="R168" s="190">
        <v>136</v>
      </c>
      <c r="S168" s="190">
        <v>134</v>
      </c>
      <c r="T168" s="190">
        <v>110</v>
      </c>
      <c r="U168" s="190">
        <v>102</v>
      </c>
      <c r="V168" s="190">
        <v>100</v>
      </c>
      <c r="W168" s="190">
        <v>103</v>
      </c>
      <c r="X168" s="190">
        <v>101</v>
      </c>
      <c r="Y168" s="172">
        <v>105</v>
      </c>
      <c r="Z168" s="172">
        <v>105</v>
      </c>
      <c r="AA168" s="190">
        <v>116</v>
      </c>
      <c r="AB168" s="190">
        <v>123</v>
      </c>
      <c r="AC168" s="190"/>
      <c r="AD168" s="190">
        <v>131</v>
      </c>
      <c r="AE168" s="190">
        <v>124</v>
      </c>
      <c r="AF168" s="190">
        <v>99</v>
      </c>
      <c r="AG168" s="190">
        <v>102</v>
      </c>
      <c r="AH168" s="190"/>
      <c r="AI168" s="190">
        <v>99</v>
      </c>
      <c r="AJ168" s="190">
        <v>102</v>
      </c>
      <c r="AK168" s="172"/>
      <c r="AL168" s="172"/>
      <c r="AM168" s="265">
        <v>129.44444444444451</v>
      </c>
      <c r="AN168" s="265">
        <v>102</v>
      </c>
      <c r="AO168" s="183">
        <v>101</v>
      </c>
      <c r="AP168" s="184">
        <v>107</v>
      </c>
      <c r="AQ168" s="182">
        <v>68.571428571428569</v>
      </c>
      <c r="AR168" s="182">
        <v>105</v>
      </c>
      <c r="AS168" s="182"/>
      <c r="AT168" s="182"/>
      <c r="AU168" s="182"/>
      <c r="AV168" s="182"/>
      <c r="AW168" s="182"/>
      <c r="AX168" s="182"/>
      <c r="AY168" s="182"/>
      <c r="AZ168" s="182"/>
      <c r="BA168" s="182"/>
      <c r="BB168" s="182"/>
      <c r="BC168" s="182"/>
      <c r="BD168" s="182"/>
      <c r="BE168" s="182"/>
      <c r="BF168" s="182"/>
      <c r="BG168" s="182"/>
      <c r="BH168" s="182"/>
      <c r="BI168" s="182">
        <v>3</v>
      </c>
      <c r="BJ168" s="182">
        <v>4</v>
      </c>
      <c r="BK168" s="182"/>
      <c r="BL168" s="182"/>
      <c r="BM168" s="182"/>
      <c r="BN168" s="182"/>
      <c r="BO168" s="182"/>
      <c r="BP168" s="182"/>
      <c r="BQ168" s="228" t="s">
        <v>185</v>
      </c>
      <c r="BR168" s="228" t="s">
        <v>247</v>
      </c>
      <c r="BS168" s="228" t="s">
        <v>332</v>
      </c>
      <c r="BT168" s="228" t="s">
        <v>249</v>
      </c>
      <c r="BU168" s="228">
        <v>1</v>
      </c>
      <c r="BV168" s="228" t="s">
        <v>333</v>
      </c>
      <c r="BW168" s="228" t="s">
        <v>173</v>
      </c>
      <c r="BX168" s="186">
        <v>0</v>
      </c>
      <c r="BY168" s="182">
        <v>0</v>
      </c>
      <c r="BZ168" s="182">
        <v>0</v>
      </c>
      <c r="CA168" s="182">
        <v>0</v>
      </c>
      <c r="CB168" s="182">
        <v>7</v>
      </c>
      <c r="CC168" s="182">
        <v>2.333333333333333</v>
      </c>
      <c r="CD168" s="182">
        <v>2</v>
      </c>
      <c r="CE168" s="228">
        <v>0</v>
      </c>
      <c r="CF168" s="228">
        <v>1</v>
      </c>
      <c r="CG168" s="113">
        <v>1</v>
      </c>
      <c r="CH168" s="113">
        <v>0</v>
      </c>
      <c r="CI168" s="113">
        <v>0</v>
      </c>
      <c r="CJ168" s="113">
        <v>0</v>
      </c>
      <c r="CK168" s="113">
        <v>0</v>
      </c>
      <c r="CL168" s="113">
        <v>0</v>
      </c>
      <c r="CM168" s="113">
        <v>0</v>
      </c>
      <c r="CN168" s="185">
        <v>2.333333333333333</v>
      </c>
      <c r="CO168" s="181">
        <v>2</v>
      </c>
      <c r="CP168" s="187">
        <v>1.166666666666667</v>
      </c>
      <c r="CQ168" s="173">
        <v>2.3333333333333331E-2</v>
      </c>
      <c r="CR168" s="173">
        <v>0.02</v>
      </c>
      <c r="CS168" s="173">
        <v>2.2875816993464051E-2</v>
      </c>
      <c r="CT168" s="173">
        <v>1.9607843137254902E-2</v>
      </c>
      <c r="CU168" s="253">
        <v>2791</v>
      </c>
      <c r="CV168" s="220">
        <v>-1</v>
      </c>
      <c r="CW168" s="254">
        <f t="shared" si="14"/>
        <v>0</v>
      </c>
      <c r="CX168" s="15">
        <f t="shared" si="15"/>
        <v>7</v>
      </c>
      <c r="CY168" s="241">
        <f t="shared" si="16"/>
        <v>2</v>
      </c>
      <c r="CZ168" s="241" t="str">
        <f>IFERROR(ROUND(CY168/#REF!,1),"")</f>
        <v/>
      </c>
      <c r="DA168" s="254">
        <f t="shared" si="17"/>
        <v>2</v>
      </c>
      <c r="DB168" s="246">
        <f t="shared" si="18"/>
        <v>1</v>
      </c>
      <c r="DD168" s="15" t="str">
        <f>IFERROR(#REF!-AO168,"")</f>
        <v/>
      </c>
      <c r="DF168" s="266" t="str">
        <f>IFERROR(#REF!-L168,"")</f>
        <v/>
      </c>
      <c r="DG168" s="228" t="e">
        <f>IF(#REF!&gt;AP168,0,1)</f>
        <v>#REF!</v>
      </c>
      <c r="DH168" s="228">
        <f t="shared" si="19"/>
        <v>1</v>
      </c>
      <c r="DI168" s="228">
        <f t="shared" si="20"/>
        <v>1</v>
      </c>
      <c r="DJ168" s="228"/>
      <c r="DK168" s="228"/>
      <c r="DL168" s="228"/>
      <c r="DM168" s="228"/>
      <c r="DN168" s="228"/>
      <c r="DO168" s="228"/>
      <c r="DP168" s="228"/>
      <c r="DQ168" s="228"/>
      <c r="DR168" s="228"/>
      <c r="DS168" s="228"/>
      <c r="DT168" s="228"/>
      <c r="DU168" s="228"/>
      <c r="DV168" s="228"/>
      <c r="DW168" s="228"/>
      <c r="DX168" s="228"/>
      <c r="DY168" s="228"/>
      <c r="DZ168" s="228"/>
      <c r="EA168" s="228"/>
      <c r="EB168" s="228"/>
    </row>
    <row r="169" spans="1:132" s="195" customFormat="1" ht="31.5" customHeight="1" x14ac:dyDescent="0.2">
      <c r="A169" s="191">
        <v>2022</v>
      </c>
      <c r="B169" s="171">
        <v>1</v>
      </c>
      <c r="C169" s="261">
        <v>44570</v>
      </c>
      <c r="D169" s="171">
        <v>18</v>
      </c>
      <c r="E169" s="171">
        <v>50</v>
      </c>
      <c r="F169" s="171">
        <v>6</v>
      </c>
      <c r="G169" s="194" t="s">
        <v>334</v>
      </c>
      <c r="H169" s="241" t="s">
        <v>335</v>
      </c>
      <c r="I169" s="241" t="s">
        <v>246</v>
      </c>
      <c r="J169" s="241">
        <v>2</v>
      </c>
      <c r="K169" s="241">
        <v>3</v>
      </c>
      <c r="L169" s="262">
        <v>54</v>
      </c>
      <c r="M169" s="263">
        <v>51</v>
      </c>
      <c r="N169" s="264">
        <v>56</v>
      </c>
      <c r="O169" s="190">
        <v>70</v>
      </c>
      <c r="P169" s="190">
        <v>73</v>
      </c>
      <c r="Q169" s="190">
        <v>74</v>
      </c>
      <c r="R169" s="190">
        <v>71</v>
      </c>
      <c r="S169" s="190">
        <v>77</v>
      </c>
      <c r="T169" s="190">
        <v>59</v>
      </c>
      <c r="U169" s="190">
        <v>51</v>
      </c>
      <c r="V169" s="190">
        <v>55</v>
      </c>
      <c r="W169" s="190">
        <v>58</v>
      </c>
      <c r="X169" s="190">
        <v>55</v>
      </c>
      <c r="Y169" s="172">
        <v>105</v>
      </c>
      <c r="Z169" s="172">
        <v>105</v>
      </c>
      <c r="AA169" s="190">
        <v>67</v>
      </c>
      <c r="AB169" s="190">
        <v>68</v>
      </c>
      <c r="AC169" s="190"/>
      <c r="AD169" s="190">
        <v>67</v>
      </c>
      <c r="AE169" s="190">
        <v>65</v>
      </c>
      <c r="AF169" s="190">
        <v>55</v>
      </c>
      <c r="AG169" s="190">
        <v>54</v>
      </c>
      <c r="AH169" s="190"/>
      <c r="AI169" s="190">
        <v>55</v>
      </c>
      <c r="AJ169" s="190">
        <v>54</v>
      </c>
      <c r="AK169" s="172"/>
      <c r="AL169" s="172"/>
      <c r="AM169" s="265">
        <v>70.222222222222229</v>
      </c>
      <c r="AN169" s="265">
        <v>55.111111111111107</v>
      </c>
      <c r="AO169" s="183">
        <v>101</v>
      </c>
      <c r="AP169" s="184">
        <v>107</v>
      </c>
      <c r="AQ169" s="182">
        <v>68.571428571428569</v>
      </c>
      <c r="AR169" s="182">
        <v>105</v>
      </c>
      <c r="AS169" s="182"/>
      <c r="AT169" s="182"/>
      <c r="AU169" s="182"/>
      <c r="AV169" s="182"/>
      <c r="AW169" s="182"/>
      <c r="AX169" s="182"/>
      <c r="AY169" s="182"/>
      <c r="AZ169" s="182"/>
      <c r="BA169" s="182"/>
      <c r="BB169" s="182"/>
      <c r="BC169" s="182"/>
      <c r="BD169" s="182"/>
      <c r="BE169" s="182"/>
      <c r="BF169" s="182"/>
      <c r="BG169" s="182"/>
      <c r="BH169" s="182"/>
      <c r="BI169" s="182">
        <v>2</v>
      </c>
      <c r="BJ169" s="182">
        <v>5</v>
      </c>
      <c r="BK169" s="182"/>
      <c r="BL169" s="182"/>
      <c r="BM169" s="182"/>
      <c r="BN169" s="182"/>
      <c r="BO169" s="182"/>
      <c r="BP169" s="182"/>
      <c r="BQ169" s="228" t="s">
        <v>185</v>
      </c>
      <c r="BR169" s="228" t="s">
        <v>247</v>
      </c>
      <c r="BS169" s="228" t="s">
        <v>336</v>
      </c>
      <c r="BT169" s="228" t="s">
        <v>249</v>
      </c>
      <c r="BU169" s="228">
        <v>1</v>
      </c>
      <c r="BV169" s="228" t="s">
        <v>333</v>
      </c>
      <c r="BW169" s="228" t="s">
        <v>173</v>
      </c>
      <c r="BX169" s="186">
        <v>0</v>
      </c>
      <c r="BY169" s="182">
        <v>0</v>
      </c>
      <c r="BZ169" s="182">
        <v>0</v>
      </c>
      <c r="CA169" s="182">
        <v>0</v>
      </c>
      <c r="CB169" s="182">
        <v>7</v>
      </c>
      <c r="CC169" s="182">
        <v>2.333333333333333</v>
      </c>
      <c r="CD169" s="182">
        <v>2</v>
      </c>
      <c r="CE169" s="228">
        <v>0</v>
      </c>
      <c r="CF169" s="228">
        <v>0</v>
      </c>
      <c r="CG169" s="113">
        <v>1</v>
      </c>
      <c r="CH169" s="113">
        <v>0</v>
      </c>
      <c r="CI169" s="113">
        <v>0</v>
      </c>
      <c r="CJ169" s="113">
        <v>0</v>
      </c>
      <c r="CK169" s="113">
        <v>0</v>
      </c>
      <c r="CL169" s="113">
        <v>0</v>
      </c>
      <c r="CM169" s="113">
        <v>0</v>
      </c>
      <c r="CN169" s="185">
        <v>2.333333333333333</v>
      </c>
      <c r="CO169" s="181">
        <v>2</v>
      </c>
      <c r="CP169" s="187">
        <v>1.166666666666667</v>
      </c>
      <c r="CQ169" s="173">
        <v>4.3209876543209881E-2</v>
      </c>
      <c r="CR169" s="173">
        <v>3.7037037037037028E-2</v>
      </c>
      <c r="CS169" s="173">
        <v>4.2338709677419352E-2</v>
      </c>
      <c r="CT169" s="173">
        <v>3.6290322580645157E-2</v>
      </c>
      <c r="CU169" s="253">
        <v>2791</v>
      </c>
      <c r="CV169" s="220">
        <v>-1</v>
      </c>
      <c r="CW169" s="254">
        <f t="shared" si="14"/>
        <v>0</v>
      </c>
      <c r="CX169" s="15">
        <f t="shared" si="15"/>
        <v>7</v>
      </c>
      <c r="CY169" s="241">
        <f t="shared" si="16"/>
        <v>2</v>
      </c>
      <c r="CZ169" s="241" t="str">
        <f>IFERROR(ROUND(CY169/#REF!,1),"")</f>
        <v/>
      </c>
      <c r="DA169" s="254">
        <f t="shared" si="17"/>
        <v>2</v>
      </c>
      <c r="DB169" s="246">
        <f t="shared" si="18"/>
        <v>1</v>
      </c>
      <c r="DD169" s="15" t="str">
        <f>IFERROR(#REF!-AO169,"")</f>
        <v/>
      </c>
      <c r="DF169" s="266" t="str">
        <f>IFERROR(#REF!-L169,"")</f>
        <v/>
      </c>
      <c r="DG169" s="228" t="e">
        <f>IF(#REF!&gt;AP169,0,1)</f>
        <v>#REF!</v>
      </c>
      <c r="DH169" s="228">
        <f t="shared" si="19"/>
        <v>1</v>
      </c>
      <c r="DI169" s="228">
        <f t="shared" si="20"/>
        <v>1</v>
      </c>
      <c r="DJ169" s="228"/>
      <c r="DK169" s="228"/>
      <c r="DL169" s="228"/>
      <c r="DM169" s="228"/>
      <c r="DN169" s="228"/>
      <c r="DO169" s="228"/>
      <c r="DP169" s="228"/>
      <c r="DQ169" s="228"/>
      <c r="DR169" s="228"/>
      <c r="DS169" s="228"/>
      <c r="DT169" s="228"/>
      <c r="DU169" s="228"/>
      <c r="DV169" s="228"/>
      <c r="DW169" s="228"/>
      <c r="DX169" s="228"/>
      <c r="DY169" s="228"/>
      <c r="DZ169" s="228"/>
      <c r="EA169" s="228"/>
      <c r="EB169" s="228"/>
    </row>
    <row r="170" spans="1:132" s="195" customFormat="1" ht="31.5" customHeight="1" x14ac:dyDescent="0.2">
      <c r="A170" s="191">
        <v>2022</v>
      </c>
      <c r="B170" s="171">
        <v>1</v>
      </c>
      <c r="C170" s="261">
        <v>44570</v>
      </c>
      <c r="D170" s="171">
        <v>375</v>
      </c>
      <c r="E170" s="171">
        <v>437</v>
      </c>
      <c r="F170" s="171">
        <v>6</v>
      </c>
      <c r="G170" s="194" t="s">
        <v>282</v>
      </c>
      <c r="H170" s="241" t="s">
        <v>283</v>
      </c>
      <c r="I170" s="241" t="s">
        <v>169</v>
      </c>
      <c r="J170" s="241">
        <v>4</v>
      </c>
      <c r="K170" s="241">
        <v>2</v>
      </c>
      <c r="L170" s="262">
        <v>168</v>
      </c>
      <c r="M170" s="263">
        <v>158</v>
      </c>
      <c r="N170" s="264">
        <v>179</v>
      </c>
      <c r="O170" s="190">
        <v>232</v>
      </c>
      <c r="P170" s="190">
        <v>230</v>
      </c>
      <c r="Q170" s="190">
        <v>229</v>
      </c>
      <c r="R170" s="190">
        <v>233</v>
      </c>
      <c r="S170" s="190">
        <v>226</v>
      </c>
      <c r="T170" s="190">
        <v>184</v>
      </c>
      <c r="U170" s="190">
        <v>184</v>
      </c>
      <c r="V170" s="190">
        <v>196</v>
      </c>
      <c r="W170" s="190">
        <v>191</v>
      </c>
      <c r="X170" s="190">
        <v>193</v>
      </c>
      <c r="Y170" s="172">
        <v>120</v>
      </c>
      <c r="Z170" s="172"/>
      <c r="AA170" s="190"/>
      <c r="AB170" s="190"/>
      <c r="AC170" s="190"/>
      <c r="AD170" s="190"/>
      <c r="AE170" s="190"/>
      <c r="AF170" s="190"/>
      <c r="AG170" s="190"/>
      <c r="AH170" s="190"/>
      <c r="AI170" s="190"/>
      <c r="AJ170" s="190"/>
      <c r="AK170" s="172"/>
      <c r="AL170" s="172"/>
      <c r="AM170" s="265">
        <v>230</v>
      </c>
      <c r="AN170" s="265">
        <v>189.6</v>
      </c>
      <c r="AO170" s="183">
        <v>120</v>
      </c>
      <c r="AP170" s="184">
        <v>120</v>
      </c>
      <c r="AQ170" s="182">
        <v>120</v>
      </c>
      <c r="AR170" s="182">
        <v>120</v>
      </c>
      <c r="AS170" s="182"/>
      <c r="AT170" s="182"/>
      <c r="AU170" s="182"/>
      <c r="AV170" s="182"/>
      <c r="AW170" s="182"/>
      <c r="AX170" s="182"/>
      <c r="AY170" s="182"/>
      <c r="AZ170" s="182"/>
      <c r="BA170" s="182"/>
      <c r="BB170" s="182"/>
      <c r="BC170" s="182"/>
      <c r="BD170" s="182"/>
      <c r="BE170" s="182"/>
      <c r="BF170" s="182"/>
      <c r="BG170" s="182"/>
      <c r="BH170" s="182"/>
      <c r="BI170" s="182"/>
      <c r="BJ170" s="182"/>
      <c r="BK170" s="182"/>
      <c r="BL170" s="182"/>
      <c r="BM170" s="182"/>
      <c r="BN170" s="182"/>
      <c r="BO170" s="182"/>
      <c r="BP170" s="182"/>
      <c r="BQ170" s="228" t="s">
        <v>185</v>
      </c>
      <c r="BR170" s="228" t="s">
        <v>186</v>
      </c>
      <c r="BS170" s="228" t="s">
        <v>284</v>
      </c>
      <c r="BT170" s="228" t="s">
        <v>188</v>
      </c>
      <c r="BU170" s="228">
        <v>1</v>
      </c>
      <c r="BV170" s="228" t="s">
        <v>285</v>
      </c>
      <c r="BW170" s="228" t="s">
        <v>173</v>
      </c>
      <c r="BX170" s="186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228">
        <v>0</v>
      </c>
      <c r="CF170" s="228">
        <v>0</v>
      </c>
      <c r="CG170" s="113">
        <v>0</v>
      </c>
      <c r="CH170" s="113">
        <v>0</v>
      </c>
      <c r="CI170" s="113">
        <v>0</v>
      </c>
      <c r="CJ170" s="113">
        <v>0</v>
      </c>
      <c r="CK170" s="113">
        <v>0</v>
      </c>
      <c r="CL170" s="113">
        <v>0</v>
      </c>
      <c r="CM170" s="113">
        <v>0</v>
      </c>
      <c r="CN170" s="185">
        <v>0</v>
      </c>
      <c r="CO170" s="181">
        <v>0</v>
      </c>
      <c r="CP170" s="187"/>
      <c r="CQ170" s="173">
        <v>0</v>
      </c>
      <c r="CR170" s="173">
        <v>0</v>
      </c>
      <c r="CS170" s="173">
        <v>0</v>
      </c>
      <c r="CT170" s="173">
        <v>0</v>
      </c>
      <c r="CU170" s="253">
        <v>2791</v>
      </c>
      <c r="CV170" s="220">
        <v>-1</v>
      </c>
      <c r="CW170" s="254">
        <f t="shared" si="14"/>
        <v>0</v>
      </c>
      <c r="CX170" s="15">
        <f t="shared" si="15"/>
        <v>0</v>
      </c>
      <c r="CY170" s="241">
        <f t="shared" si="16"/>
        <v>0</v>
      </c>
      <c r="CZ170" s="241" t="str">
        <f>IFERROR(ROUND(CY170/#REF!,1),"")</f>
        <v/>
      </c>
      <c r="DA170" s="254">
        <f t="shared" si="17"/>
        <v>0</v>
      </c>
      <c r="DB170" s="246" t="str">
        <f t="shared" si="18"/>
        <v/>
      </c>
      <c r="DD170" s="15" t="str">
        <f>IFERROR(#REF!-AO170,"")</f>
        <v/>
      </c>
      <c r="DF170" s="266" t="str">
        <f>IFERROR(#REF!-L170,"")</f>
        <v/>
      </c>
      <c r="DG170" s="228" t="e">
        <f>IF(#REF!&gt;AP170,0,1)</f>
        <v>#REF!</v>
      </c>
      <c r="DH170" s="228">
        <f t="shared" si="19"/>
        <v>1</v>
      </c>
      <c r="DI170" s="228">
        <f t="shared" si="20"/>
        <v>0</v>
      </c>
      <c r="DJ170" s="228"/>
      <c r="DK170" s="228"/>
      <c r="DL170" s="228"/>
      <c r="DM170" s="228"/>
      <c r="DN170" s="228"/>
      <c r="DO170" s="228"/>
      <c r="DP170" s="228"/>
      <c r="DQ170" s="228"/>
      <c r="DR170" s="228"/>
      <c r="DS170" s="228"/>
      <c r="DT170" s="228"/>
      <c r="DU170" s="228"/>
      <c r="DV170" s="228"/>
      <c r="DW170" s="228"/>
      <c r="DX170" s="228"/>
      <c r="DY170" s="228"/>
      <c r="DZ170" s="228"/>
      <c r="EA170" s="228"/>
      <c r="EB170" s="228"/>
    </row>
    <row r="171" spans="1:132" s="195" customFormat="1" ht="31.5" customHeight="1" x14ac:dyDescent="0.2">
      <c r="A171" s="191">
        <v>2022</v>
      </c>
      <c r="B171" s="171">
        <v>1</v>
      </c>
      <c r="C171" s="261">
        <v>44570</v>
      </c>
      <c r="D171" s="171">
        <v>384</v>
      </c>
      <c r="E171" s="171">
        <v>556</v>
      </c>
      <c r="F171" s="171">
        <v>6</v>
      </c>
      <c r="G171" s="194" t="s">
        <v>202</v>
      </c>
      <c r="H171" s="241" t="s">
        <v>203</v>
      </c>
      <c r="I171" s="241" t="s">
        <v>169</v>
      </c>
      <c r="J171" s="241">
        <v>1</v>
      </c>
      <c r="K171" s="241">
        <v>6</v>
      </c>
      <c r="L171" s="262">
        <v>1066</v>
      </c>
      <c r="M171" s="263">
        <v>1003</v>
      </c>
      <c r="N171" s="264">
        <v>1141</v>
      </c>
      <c r="O171" s="190">
        <v>1660</v>
      </c>
      <c r="P171" s="190">
        <v>1631</v>
      </c>
      <c r="Q171" s="190">
        <v>1671</v>
      </c>
      <c r="R171" s="190">
        <v>1665</v>
      </c>
      <c r="S171" s="190">
        <v>1668</v>
      </c>
      <c r="T171" s="190">
        <v>1318</v>
      </c>
      <c r="U171" s="190">
        <v>1304</v>
      </c>
      <c r="V171" s="190">
        <v>1345</v>
      </c>
      <c r="W171" s="190">
        <v>1325</v>
      </c>
      <c r="X171" s="190">
        <v>1306</v>
      </c>
      <c r="Y171" s="172">
        <v>152</v>
      </c>
      <c r="Z171" s="172">
        <v>150</v>
      </c>
      <c r="AA171" s="190"/>
      <c r="AB171" s="190">
        <v>1761</v>
      </c>
      <c r="AC171" s="190">
        <v>1668</v>
      </c>
      <c r="AD171" s="190">
        <v>1712</v>
      </c>
      <c r="AE171" s="190">
        <v>1727</v>
      </c>
      <c r="AF171" s="190"/>
      <c r="AG171" s="190">
        <v>1301</v>
      </c>
      <c r="AH171" s="190">
        <v>1304</v>
      </c>
      <c r="AI171" s="190">
        <v>1305</v>
      </c>
      <c r="AJ171" s="190">
        <v>1335</v>
      </c>
      <c r="AK171" s="172"/>
      <c r="AL171" s="172"/>
      <c r="AM171" s="265">
        <v>1684.7777777777781</v>
      </c>
      <c r="AN171" s="265">
        <v>1315.8888888888889</v>
      </c>
      <c r="AO171" s="183">
        <v>21</v>
      </c>
      <c r="AP171" s="184">
        <v>180</v>
      </c>
      <c r="AQ171" s="182">
        <v>23.841059602649011</v>
      </c>
      <c r="AR171" s="182">
        <v>151</v>
      </c>
      <c r="AS171" s="182"/>
      <c r="AT171" s="182"/>
      <c r="AU171" s="182"/>
      <c r="AV171" s="182">
        <v>10</v>
      </c>
      <c r="AW171" s="182">
        <v>10</v>
      </c>
      <c r="AX171" s="182">
        <v>10</v>
      </c>
      <c r="AY171" s="182"/>
      <c r="AZ171" s="182"/>
      <c r="BA171" s="182"/>
      <c r="BB171" s="182"/>
      <c r="BC171" s="182"/>
      <c r="BD171" s="182"/>
      <c r="BE171" s="182"/>
      <c r="BF171" s="182"/>
      <c r="BG171" s="182"/>
      <c r="BH171" s="182">
        <v>4</v>
      </c>
      <c r="BI171" s="182">
        <v>4</v>
      </c>
      <c r="BJ171" s="182">
        <v>5</v>
      </c>
      <c r="BK171" s="182"/>
      <c r="BL171" s="182"/>
      <c r="BM171" s="182"/>
      <c r="BN171" s="182"/>
      <c r="BO171" s="182"/>
      <c r="BP171" s="182"/>
      <c r="BQ171" s="228" t="s">
        <v>185</v>
      </c>
      <c r="BR171" s="228" t="s">
        <v>186</v>
      </c>
      <c r="BS171" s="228" t="s">
        <v>204</v>
      </c>
      <c r="BT171" s="228" t="s">
        <v>188</v>
      </c>
      <c r="BU171" s="228">
        <v>1</v>
      </c>
      <c r="BV171" s="228" t="s">
        <v>205</v>
      </c>
      <c r="BW171" s="228" t="s">
        <v>173</v>
      </c>
      <c r="BX171" s="186">
        <v>0</v>
      </c>
      <c r="BY171" s="182">
        <v>30</v>
      </c>
      <c r="BZ171" s="182">
        <v>5</v>
      </c>
      <c r="CA171" s="182">
        <v>5</v>
      </c>
      <c r="CB171" s="182">
        <v>13</v>
      </c>
      <c r="CC171" s="182">
        <v>2.166666666666667</v>
      </c>
      <c r="CD171" s="182">
        <v>2</v>
      </c>
      <c r="CE171" s="228">
        <v>2</v>
      </c>
      <c r="CF171" s="228">
        <v>2</v>
      </c>
      <c r="CG171" s="113">
        <v>2</v>
      </c>
      <c r="CH171" s="113">
        <v>0</v>
      </c>
      <c r="CI171" s="113">
        <v>0</v>
      </c>
      <c r="CJ171" s="113">
        <v>0</v>
      </c>
      <c r="CK171" s="113">
        <v>0</v>
      </c>
      <c r="CL171" s="113">
        <v>0</v>
      </c>
      <c r="CM171" s="113">
        <v>0</v>
      </c>
      <c r="CN171" s="185">
        <v>7.1666666666666661</v>
      </c>
      <c r="CO171" s="181">
        <v>7</v>
      </c>
      <c r="CP171" s="187">
        <v>1.0238095238095239</v>
      </c>
      <c r="CQ171" s="173">
        <v>6.7229518449030638E-3</v>
      </c>
      <c r="CR171" s="173">
        <v>6.5666041275797378E-3</v>
      </c>
      <c r="CS171" s="173">
        <v>5.4462551718314611E-3</v>
      </c>
      <c r="CT171" s="173">
        <v>5.3195980748121253E-3</v>
      </c>
      <c r="CU171" s="253">
        <v>2791</v>
      </c>
      <c r="CV171" s="220">
        <v>-1</v>
      </c>
      <c r="CW171" s="254">
        <f t="shared" si="14"/>
        <v>0</v>
      </c>
      <c r="CX171" s="15">
        <f t="shared" si="15"/>
        <v>43</v>
      </c>
      <c r="CY171" s="241">
        <f t="shared" si="16"/>
        <v>7</v>
      </c>
      <c r="CZ171" s="241" t="str">
        <f>IFERROR(ROUND(CY171/#REF!,1),"")</f>
        <v/>
      </c>
      <c r="DA171" s="254">
        <f t="shared" si="17"/>
        <v>7</v>
      </c>
      <c r="DB171" s="246">
        <f t="shared" si="18"/>
        <v>1</v>
      </c>
      <c r="DD171" s="15" t="str">
        <f>IFERROR(#REF!-AO171,"")</f>
        <v/>
      </c>
      <c r="DF171" s="266" t="str">
        <f>IFERROR(#REF!-L171,"")</f>
        <v/>
      </c>
      <c r="DG171" s="228" t="e">
        <f>IF(#REF!&gt;AP171,0,1)</f>
        <v>#REF!</v>
      </c>
      <c r="DH171" s="228">
        <f t="shared" si="19"/>
        <v>1</v>
      </c>
      <c r="DI171" s="228">
        <f t="shared" si="20"/>
        <v>0</v>
      </c>
      <c r="DJ171" s="228"/>
      <c r="DK171" s="228"/>
      <c r="DL171" s="228"/>
      <c r="DM171" s="228"/>
      <c r="DN171" s="228"/>
      <c r="DO171" s="228"/>
      <c r="DP171" s="228"/>
      <c r="DQ171" s="228"/>
      <c r="DR171" s="228"/>
      <c r="DS171" s="228"/>
      <c r="DT171" s="228"/>
      <c r="DU171" s="228"/>
      <c r="DV171" s="228"/>
      <c r="DW171" s="228"/>
      <c r="DX171" s="228"/>
      <c r="DY171" s="228"/>
      <c r="DZ171" s="228"/>
      <c r="EA171" s="228"/>
      <c r="EB171" s="228"/>
    </row>
    <row r="172" spans="1:132" s="195" customFormat="1" ht="31.5" customHeight="1" x14ac:dyDescent="0.2">
      <c r="A172" s="191">
        <v>2022</v>
      </c>
      <c r="B172" s="171">
        <v>1</v>
      </c>
      <c r="C172" s="261">
        <v>44570</v>
      </c>
      <c r="D172" s="171">
        <v>384</v>
      </c>
      <c r="E172" s="171">
        <v>557</v>
      </c>
      <c r="F172" s="171">
        <v>6</v>
      </c>
      <c r="G172" s="194" t="s">
        <v>206</v>
      </c>
      <c r="H172" s="241" t="s">
        <v>207</v>
      </c>
      <c r="I172" s="241" t="s">
        <v>169</v>
      </c>
      <c r="J172" s="241">
        <v>1</v>
      </c>
      <c r="K172" s="241">
        <v>6</v>
      </c>
      <c r="L172" s="262">
        <v>182</v>
      </c>
      <c r="M172" s="263">
        <v>171</v>
      </c>
      <c r="N172" s="264">
        <v>194</v>
      </c>
      <c r="O172" s="190"/>
      <c r="P172" s="190"/>
      <c r="Q172" s="190"/>
      <c r="R172" s="190"/>
      <c r="S172" s="190"/>
      <c r="T172" s="190"/>
      <c r="U172" s="190"/>
      <c r="V172" s="190"/>
      <c r="W172" s="190"/>
      <c r="X172" s="190"/>
      <c r="Y172" s="172">
        <v>152</v>
      </c>
      <c r="Z172" s="172">
        <v>150</v>
      </c>
      <c r="AA172" s="190"/>
      <c r="AB172" s="190"/>
      <c r="AC172" s="190"/>
      <c r="AD172" s="190"/>
      <c r="AE172" s="190"/>
      <c r="AF172" s="190"/>
      <c r="AG172" s="190"/>
      <c r="AH172" s="190"/>
      <c r="AI172" s="190"/>
      <c r="AJ172" s="190"/>
      <c r="AK172" s="172"/>
      <c r="AL172" s="172"/>
      <c r="AM172" s="265"/>
      <c r="AN172" s="265"/>
      <c r="AO172" s="183">
        <v>21</v>
      </c>
      <c r="AP172" s="184">
        <v>180</v>
      </c>
      <c r="AQ172" s="182">
        <v>23.841059602649011</v>
      </c>
      <c r="AR172" s="182">
        <v>151</v>
      </c>
      <c r="AS172" s="182"/>
      <c r="AT172" s="182"/>
      <c r="AU172" s="182"/>
      <c r="AV172" s="182"/>
      <c r="AW172" s="182"/>
      <c r="AX172" s="182"/>
      <c r="AY172" s="182"/>
      <c r="AZ172" s="182"/>
      <c r="BA172" s="182"/>
      <c r="BB172" s="182"/>
      <c r="BC172" s="182"/>
      <c r="BD172" s="182"/>
      <c r="BE172" s="182"/>
      <c r="BF172" s="182"/>
      <c r="BG172" s="182"/>
      <c r="BH172" s="182"/>
      <c r="BI172" s="182"/>
      <c r="BJ172" s="182"/>
      <c r="BK172" s="182"/>
      <c r="BL172" s="182"/>
      <c r="BM172" s="182"/>
      <c r="BN172" s="182"/>
      <c r="BO172" s="182"/>
      <c r="BP172" s="182"/>
      <c r="BQ172" s="228" t="s">
        <v>185</v>
      </c>
      <c r="BR172" s="228" t="s">
        <v>186</v>
      </c>
      <c r="BS172" s="228" t="s">
        <v>208</v>
      </c>
      <c r="BT172" s="228" t="s">
        <v>209</v>
      </c>
      <c r="BU172" s="228">
        <v>1</v>
      </c>
      <c r="BV172" s="228" t="s">
        <v>205</v>
      </c>
      <c r="BW172" s="228" t="s">
        <v>173</v>
      </c>
      <c r="BX172" s="186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228">
        <v>0</v>
      </c>
      <c r="CF172" s="228">
        <v>0</v>
      </c>
      <c r="CG172" s="113">
        <v>0</v>
      </c>
      <c r="CH172" s="113">
        <v>0</v>
      </c>
      <c r="CI172" s="113">
        <v>0</v>
      </c>
      <c r="CJ172" s="113">
        <v>0</v>
      </c>
      <c r="CK172" s="113">
        <v>0</v>
      </c>
      <c r="CL172" s="113">
        <v>0</v>
      </c>
      <c r="CM172" s="113">
        <v>0</v>
      </c>
      <c r="CN172" s="185">
        <v>0</v>
      </c>
      <c r="CO172" s="181">
        <v>0</v>
      </c>
      <c r="CP172" s="187"/>
      <c r="CQ172" s="173">
        <v>0</v>
      </c>
      <c r="CR172" s="173">
        <v>0</v>
      </c>
      <c r="CS172" s="173"/>
      <c r="CT172" s="173"/>
      <c r="CU172" s="253">
        <v>2791</v>
      </c>
      <c r="CV172" s="220"/>
      <c r="CW172" s="254">
        <f t="shared" si="14"/>
        <v>0</v>
      </c>
      <c r="CX172" s="15">
        <f t="shared" si="15"/>
        <v>0</v>
      </c>
      <c r="CY172" s="241">
        <f t="shared" si="16"/>
        <v>0</v>
      </c>
      <c r="CZ172" s="241" t="str">
        <f>IFERROR(ROUND(CY172/#REF!,1),"")</f>
        <v/>
      </c>
      <c r="DA172" s="254">
        <f t="shared" si="17"/>
        <v>0</v>
      </c>
      <c r="DB172" s="246" t="str">
        <f t="shared" si="18"/>
        <v/>
      </c>
      <c r="DD172" s="15" t="str">
        <f>IFERROR(#REF!-AO172,"")</f>
        <v/>
      </c>
      <c r="DF172" s="266" t="str">
        <f>IFERROR(#REF!-L172,"")</f>
        <v/>
      </c>
      <c r="DG172" s="228" t="e">
        <f>IF(#REF!&gt;AP172,0,1)</f>
        <v>#REF!</v>
      </c>
      <c r="DH172" s="228">
        <f t="shared" si="19"/>
        <v>0</v>
      </c>
      <c r="DI172" s="228">
        <f t="shared" si="20"/>
        <v>1</v>
      </c>
      <c r="DJ172" s="228"/>
      <c r="DK172" s="228"/>
      <c r="DL172" s="228"/>
      <c r="DM172" s="228"/>
      <c r="DN172" s="228"/>
      <c r="DO172" s="228"/>
      <c r="DP172" s="228"/>
      <c r="DQ172" s="228"/>
      <c r="DR172" s="228"/>
      <c r="DS172" s="228"/>
      <c r="DT172" s="228"/>
      <c r="DU172" s="228"/>
      <c r="DV172" s="228"/>
      <c r="DW172" s="228"/>
      <c r="DX172" s="228"/>
      <c r="DY172" s="228"/>
      <c r="DZ172" s="228"/>
      <c r="EA172" s="228"/>
      <c r="EB172" s="228"/>
    </row>
    <row r="173" spans="1:132" s="195" customFormat="1" ht="31.5" customHeight="1" x14ac:dyDescent="0.2">
      <c r="A173" s="191">
        <v>2022</v>
      </c>
      <c r="B173" s="171">
        <v>1</v>
      </c>
      <c r="C173" s="261">
        <v>44570</v>
      </c>
      <c r="D173" s="171">
        <v>18</v>
      </c>
      <c r="E173" s="171">
        <v>50</v>
      </c>
      <c r="F173" s="171">
        <v>7</v>
      </c>
      <c r="G173" s="194" t="s">
        <v>334</v>
      </c>
      <c r="H173" s="241" t="s">
        <v>335</v>
      </c>
      <c r="I173" s="241" t="s">
        <v>246</v>
      </c>
      <c r="J173" s="241">
        <v>2</v>
      </c>
      <c r="K173" s="241">
        <v>3</v>
      </c>
      <c r="L173" s="262">
        <v>54</v>
      </c>
      <c r="M173" s="263">
        <v>51</v>
      </c>
      <c r="N173" s="264">
        <v>56</v>
      </c>
      <c r="O173" s="190"/>
      <c r="P173" s="190"/>
      <c r="Q173" s="190"/>
      <c r="R173" s="190"/>
      <c r="S173" s="190"/>
      <c r="T173" s="190"/>
      <c r="U173" s="190"/>
      <c r="V173" s="190"/>
      <c r="W173" s="190"/>
      <c r="X173" s="190"/>
      <c r="Y173" s="172">
        <v>105</v>
      </c>
      <c r="Z173" s="172">
        <v>105</v>
      </c>
      <c r="AA173" s="190"/>
      <c r="AB173" s="190"/>
      <c r="AC173" s="190"/>
      <c r="AD173" s="190"/>
      <c r="AE173" s="190"/>
      <c r="AF173" s="190"/>
      <c r="AG173" s="190"/>
      <c r="AH173" s="190"/>
      <c r="AI173" s="190"/>
      <c r="AJ173" s="190"/>
      <c r="AK173" s="172"/>
      <c r="AL173" s="172"/>
      <c r="AM173" s="265"/>
      <c r="AN173" s="265"/>
      <c r="AO173" s="183">
        <v>101</v>
      </c>
      <c r="AP173" s="184">
        <v>107</v>
      </c>
      <c r="AQ173" s="182">
        <v>68.571428571428569</v>
      </c>
      <c r="AR173" s="182">
        <v>105</v>
      </c>
      <c r="AS173" s="182"/>
      <c r="AT173" s="182"/>
      <c r="AU173" s="182"/>
      <c r="AV173" s="182"/>
      <c r="AW173" s="182"/>
      <c r="AX173" s="182"/>
      <c r="AY173" s="182"/>
      <c r="AZ173" s="182"/>
      <c r="BA173" s="182"/>
      <c r="BB173" s="182"/>
      <c r="BC173" s="182"/>
      <c r="BD173" s="182"/>
      <c r="BE173" s="182"/>
      <c r="BF173" s="182"/>
      <c r="BG173" s="182"/>
      <c r="BH173" s="182"/>
      <c r="BI173" s="182"/>
      <c r="BJ173" s="182"/>
      <c r="BK173" s="182"/>
      <c r="BL173" s="182"/>
      <c r="BM173" s="182"/>
      <c r="BN173" s="182"/>
      <c r="BO173" s="182"/>
      <c r="BP173" s="182"/>
      <c r="BQ173" s="228" t="s">
        <v>185</v>
      </c>
      <c r="BR173" s="228" t="s">
        <v>247</v>
      </c>
      <c r="BS173" s="228" t="s">
        <v>336</v>
      </c>
      <c r="BT173" s="228" t="s">
        <v>249</v>
      </c>
      <c r="BU173" s="228">
        <v>1</v>
      </c>
      <c r="BV173" s="228" t="s">
        <v>333</v>
      </c>
      <c r="BW173" s="228" t="s">
        <v>173</v>
      </c>
      <c r="BX173" s="186">
        <v>0</v>
      </c>
      <c r="BY173" s="182">
        <v>0</v>
      </c>
      <c r="BZ173" s="182">
        <v>0</v>
      </c>
      <c r="CA173" s="182">
        <v>0</v>
      </c>
      <c r="CB173" s="182">
        <v>0</v>
      </c>
      <c r="CC173" s="182">
        <v>0</v>
      </c>
      <c r="CD173" s="182">
        <v>0</v>
      </c>
      <c r="CE173" s="228">
        <v>0</v>
      </c>
      <c r="CF173" s="228">
        <v>0</v>
      </c>
      <c r="CG173" s="113">
        <v>0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85">
        <v>0</v>
      </c>
      <c r="CO173" s="181">
        <v>0</v>
      </c>
      <c r="CP173" s="187"/>
      <c r="CQ173" s="173">
        <v>0</v>
      </c>
      <c r="CR173" s="173">
        <v>0</v>
      </c>
      <c r="CS173" s="173"/>
      <c r="CT173" s="173"/>
      <c r="CU173" s="253">
        <v>2791</v>
      </c>
      <c r="CV173" s="220"/>
      <c r="CW173" s="254">
        <f t="shared" si="14"/>
        <v>0</v>
      </c>
      <c r="CX173" s="15">
        <f t="shared" si="15"/>
        <v>0</v>
      </c>
      <c r="CY173" s="241">
        <f t="shared" si="16"/>
        <v>0</v>
      </c>
      <c r="CZ173" s="241" t="str">
        <f>IFERROR(ROUND(CY173/#REF!,1),"")</f>
        <v/>
      </c>
      <c r="DA173" s="254">
        <f t="shared" si="17"/>
        <v>0</v>
      </c>
      <c r="DB173" s="246" t="str">
        <f t="shared" si="18"/>
        <v/>
      </c>
      <c r="DD173" s="15" t="str">
        <f>IFERROR(#REF!-AO173,"")</f>
        <v/>
      </c>
      <c r="DF173" s="266" t="str">
        <f>IFERROR(#REF!-L173,"")</f>
        <v/>
      </c>
      <c r="DG173" s="228" t="e">
        <f>IF(#REF!&gt;AP173,0,1)</f>
        <v>#REF!</v>
      </c>
      <c r="DH173" s="228">
        <f t="shared" si="19"/>
        <v>0</v>
      </c>
      <c r="DI173" s="228">
        <f t="shared" si="20"/>
        <v>1</v>
      </c>
      <c r="DJ173" s="228"/>
      <c r="DK173" s="228"/>
      <c r="DL173" s="228"/>
      <c r="DM173" s="228"/>
      <c r="DN173" s="228"/>
      <c r="DO173" s="228"/>
      <c r="DP173" s="228"/>
      <c r="DQ173" s="228"/>
      <c r="DR173" s="228"/>
      <c r="DS173" s="228"/>
      <c r="DT173" s="228"/>
      <c r="DU173" s="228"/>
      <c r="DV173" s="228"/>
      <c r="DW173" s="228"/>
      <c r="DX173" s="228"/>
      <c r="DY173" s="228"/>
      <c r="DZ173" s="228"/>
      <c r="EA173" s="228"/>
      <c r="EB173" s="228"/>
    </row>
    <row r="174" spans="1:132" s="195" customFormat="1" ht="31.5" customHeight="1" x14ac:dyDescent="0.2">
      <c r="A174" s="191">
        <v>2022</v>
      </c>
      <c r="B174" s="171">
        <v>1</v>
      </c>
      <c r="C174" s="261">
        <v>44570</v>
      </c>
      <c r="D174" s="171">
        <v>295</v>
      </c>
      <c r="E174" s="171">
        <v>219</v>
      </c>
      <c r="F174" s="171">
        <v>7</v>
      </c>
      <c r="G174" s="194" t="s">
        <v>214</v>
      </c>
      <c r="H174" s="241" t="s">
        <v>215</v>
      </c>
      <c r="I174" s="241" t="s">
        <v>169</v>
      </c>
      <c r="J174" s="241">
        <v>6</v>
      </c>
      <c r="K174" s="241">
        <v>1</v>
      </c>
      <c r="L174" s="262">
        <v>114</v>
      </c>
      <c r="M174" s="263">
        <v>106</v>
      </c>
      <c r="N174" s="264">
        <v>121</v>
      </c>
      <c r="O174" s="190"/>
      <c r="P174" s="190"/>
      <c r="Q174" s="190"/>
      <c r="R174" s="190"/>
      <c r="S174" s="190"/>
      <c r="T174" s="190"/>
      <c r="U174" s="190"/>
      <c r="V174" s="190"/>
      <c r="W174" s="190"/>
      <c r="X174" s="190"/>
      <c r="Y174" s="172"/>
      <c r="Z174" s="172"/>
      <c r="AA174" s="190">
        <v>164</v>
      </c>
      <c r="AB174" s="190"/>
      <c r="AC174" s="190">
        <v>149</v>
      </c>
      <c r="AD174" s="190">
        <v>146</v>
      </c>
      <c r="AE174" s="190">
        <v>141</v>
      </c>
      <c r="AF174" s="190">
        <v>120</v>
      </c>
      <c r="AG174" s="190"/>
      <c r="AH174" s="190">
        <v>112</v>
      </c>
      <c r="AI174" s="190">
        <v>114</v>
      </c>
      <c r="AJ174" s="190">
        <v>116</v>
      </c>
      <c r="AK174" s="172"/>
      <c r="AL174" s="172"/>
      <c r="AM174" s="265">
        <v>150</v>
      </c>
      <c r="AN174" s="265">
        <v>115.5</v>
      </c>
      <c r="AO174" s="183">
        <v>238</v>
      </c>
      <c r="AP174" s="184">
        <v>91</v>
      </c>
      <c r="AQ174" s="182"/>
      <c r="AR174" s="182"/>
      <c r="AS174" s="182"/>
      <c r="AT174" s="182"/>
      <c r="AU174" s="182"/>
      <c r="AV174" s="182"/>
      <c r="AW174" s="182"/>
      <c r="AX174" s="182"/>
      <c r="AY174" s="182"/>
      <c r="AZ174" s="182"/>
      <c r="BA174" s="182"/>
      <c r="BB174" s="182"/>
      <c r="BC174" s="182"/>
      <c r="BD174" s="182"/>
      <c r="BE174" s="182"/>
      <c r="BF174" s="182"/>
      <c r="BG174" s="182"/>
      <c r="BH174" s="182"/>
      <c r="BI174" s="182">
        <v>2</v>
      </c>
      <c r="BJ174" s="182">
        <v>6</v>
      </c>
      <c r="BK174" s="182"/>
      <c r="BL174" s="182"/>
      <c r="BM174" s="182"/>
      <c r="BN174" s="182"/>
      <c r="BO174" s="182"/>
      <c r="BP174" s="182"/>
      <c r="BQ174" s="228" t="s">
        <v>176</v>
      </c>
      <c r="BR174" s="228" t="s">
        <v>176</v>
      </c>
      <c r="BS174" s="228"/>
      <c r="BT174" s="228"/>
      <c r="BU174" s="228">
        <v>1</v>
      </c>
      <c r="BV174" s="228" t="s">
        <v>214</v>
      </c>
      <c r="BW174" s="228" t="s">
        <v>173</v>
      </c>
      <c r="BX174" s="186">
        <v>0</v>
      </c>
      <c r="BY174" s="182">
        <v>0</v>
      </c>
      <c r="BZ174" s="182">
        <v>0</v>
      </c>
      <c r="CA174" s="182">
        <v>0</v>
      </c>
      <c r="CB174" s="182">
        <v>8</v>
      </c>
      <c r="CC174" s="182">
        <v>8</v>
      </c>
      <c r="CD174" s="182">
        <v>8</v>
      </c>
      <c r="CE174" s="228">
        <v>0</v>
      </c>
      <c r="CF174" s="228">
        <v>2</v>
      </c>
      <c r="CG174" s="113">
        <v>6</v>
      </c>
      <c r="CH174" s="113">
        <v>0</v>
      </c>
      <c r="CI174" s="113">
        <v>0</v>
      </c>
      <c r="CJ174" s="113">
        <v>0</v>
      </c>
      <c r="CK174" s="113">
        <v>0</v>
      </c>
      <c r="CL174" s="113">
        <v>0</v>
      </c>
      <c r="CM174" s="113">
        <v>0</v>
      </c>
      <c r="CN174" s="185">
        <v>8</v>
      </c>
      <c r="CO174" s="181">
        <v>8</v>
      </c>
      <c r="CP174" s="187">
        <v>1</v>
      </c>
      <c r="CQ174" s="173">
        <v>7.0175438596491224E-2</v>
      </c>
      <c r="CR174" s="173">
        <v>7.0175438596491224E-2</v>
      </c>
      <c r="CS174" s="173">
        <v>6.9264069264069264E-2</v>
      </c>
      <c r="CT174" s="173">
        <v>6.9264069264069264E-2</v>
      </c>
      <c r="CU174" s="253">
        <v>2791</v>
      </c>
      <c r="CV174" s="220">
        <v>-1</v>
      </c>
      <c r="CW174" s="254">
        <f t="shared" si="14"/>
        <v>0</v>
      </c>
      <c r="CX174" s="15">
        <f t="shared" si="15"/>
        <v>8</v>
      </c>
      <c r="CY174" s="241">
        <f t="shared" si="16"/>
        <v>8</v>
      </c>
      <c r="CZ174" s="241" t="str">
        <f>IFERROR(ROUND(CY174/#REF!,1),"")</f>
        <v/>
      </c>
      <c r="DA174" s="254">
        <f t="shared" si="17"/>
        <v>8</v>
      </c>
      <c r="DB174" s="246">
        <f t="shared" si="18"/>
        <v>1</v>
      </c>
      <c r="DD174" s="15" t="str">
        <f>IFERROR(#REF!-AO174,"")</f>
        <v/>
      </c>
      <c r="DF174" s="266" t="str">
        <f>IFERROR(#REF!-L174,"")</f>
        <v/>
      </c>
      <c r="DG174" s="228" t="e">
        <f>IF(#REF!&gt;AP174,0,1)</f>
        <v>#REF!</v>
      </c>
      <c r="DH174" s="228">
        <f t="shared" si="19"/>
        <v>1</v>
      </c>
      <c r="DI174" s="228">
        <f t="shared" si="20"/>
        <v>1</v>
      </c>
      <c r="DJ174" s="228"/>
      <c r="DK174" s="228"/>
      <c r="DL174" s="228"/>
      <c r="DM174" s="228"/>
      <c r="DN174" s="228"/>
      <c r="DO174" s="228"/>
      <c r="DP174" s="228"/>
      <c r="DQ174" s="228"/>
      <c r="DR174" s="228"/>
      <c r="DS174" s="228"/>
      <c r="DT174" s="228"/>
      <c r="DU174" s="228"/>
      <c r="DV174" s="228"/>
      <c r="DW174" s="228"/>
      <c r="DX174" s="228"/>
      <c r="DY174" s="228"/>
      <c r="DZ174" s="228"/>
      <c r="EA174" s="228"/>
      <c r="EB174" s="228"/>
    </row>
    <row r="175" spans="1:132" s="195" customFormat="1" ht="31.5" customHeight="1" x14ac:dyDescent="0.2">
      <c r="A175" s="191">
        <v>2022</v>
      </c>
      <c r="B175" s="171">
        <v>1</v>
      </c>
      <c r="C175" s="261">
        <v>44570</v>
      </c>
      <c r="D175" s="171">
        <v>301</v>
      </c>
      <c r="E175" s="171">
        <v>225</v>
      </c>
      <c r="F175" s="171">
        <v>7</v>
      </c>
      <c r="G175" s="194" t="s">
        <v>337</v>
      </c>
      <c r="H175" s="241" t="s">
        <v>338</v>
      </c>
      <c r="I175" s="241" t="s">
        <v>169</v>
      </c>
      <c r="J175" s="241">
        <v>6</v>
      </c>
      <c r="K175" s="241">
        <v>1</v>
      </c>
      <c r="L175" s="262">
        <v>372</v>
      </c>
      <c r="M175" s="263">
        <v>345</v>
      </c>
      <c r="N175" s="264">
        <v>398</v>
      </c>
      <c r="O175" s="190"/>
      <c r="P175" s="190"/>
      <c r="Q175" s="190"/>
      <c r="R175" s="190"/>
      <c r="S175" s="190"/>
      <c r="T175" s="190"/>
      <c r="U175" s="190"/>
      <c r="V175" s="190"/>
      <c r="W175" s="190"/>
      <c r="X175" s="190"/>
      <c r="Y175" s="172"/>
      <c r="Z175" s="172"/>
      <c r="AA175" s="190"/>
      <c r="AB175" s="190"/>
      <c r="AC175" s="190">
        <v>470</v>
      </c>
      <c r="AD175" s="190">
        <v>465</v>
      </c>
      <c r="AE175" s="190">
        <v>456</v>
      </c>
      <c r="AF175" s="190"/>
      <c r="AG175" s="190"/>
      <c r="AH175" s="190">
        <v>391</v>
      </c>
      <c r="AI175" s="190">
        <v>390</v>
      </c>
      <c r="AJ175" s="190">
        <v>385</v>
      </c>
      <c r="AK175" s="172"/>
      <c r="AL175" s="172"/>
      <c r="AM175" s="265">
        <v>463.66666666666669</v>
      </c>
      <c r="AN175" s="265">
        <v>388.66666666666669</v>
      </c>
      <c r="AO175" s="183">
        <v>169</v>
      </c>
      <c r="AP175" s="184">
        <v>128</v>
      </c>
      <c r="AQ175" s="182"/>
      <c r="AR175" s="182"/>
      <c r="AS175" s="182"/>
      <c r="AT175" s="182"/>
      <c r="AU175" s="182"/>
      <c r="AV175" s="182"/>
      <c r="AW175" s="182"/>
      <c r="AX175" s="182"/>
      <c r="AY175" s="182"/>
      <c r="AZ175" s="182"/>
      <c r="BA175" s="182"/>
      <c r="BB175" s="182"/>
      <c r="BC175" s="182"/>
      <c r="BD175" s="182"/>
      <c r="BE175" s="182"/>
      <c r="BF175" s="182"/>
      <c r="BG175" s="182"/>
      <c r="BH175" s="182">
        <v>2</v>
      </c>
      <c r="BI175" s="182">
        <v>4</v>
      </c>
      <c r="BJ175" s="182">
        <v>5</v>
      </c>
      <c r="BK175" s="182"/>
      <c r="BL175" s="182"/>
      <c r="BM175" s="182"/>
      <c r="BN175" s="182"/>
      <c r="BO175" s="182">
        <v>10</v>
      </c>
      <c r="BP175" s="182"/>
      <c r="BQ175" s="228" t="s">
        <v>176</v>
      </c>
      <c r="BR175" s="228" t="s">
        <v>176</v>
      </c>
      <c r="BS175" s="228"/>
      <c r="BT175" s="228"/>
      <c r="BU175" s="228">
        <v>1</v>
      </c>
      <c r="BV175" s="228" t="s">
        <v>339</v>
      </c>
      <c r="BW175" s="228" t="s">
        <v>173</v>
      </c>
      <c r="BX175" s="186">
        <v>0</v>
      </c>
      <c r="BY175" s="182">
        <v>0</v>
      </c>
      <c r="BZ175" s="182">
        <v>0</v>
      </c>
      <c r="CA175" s="182">
        <v>0</v>
      </c>
      <c r="CB175" s="182">
        <v>21</v>
      </c>
      <c r="CC175" s="182">
        <v>21</v>
      </c>
      <c r="CD175" s="182">
        <v>21</v>
      </c>
      <c r="CE175" s="228">
        <v>2</v>
      </c>
      <c r="CF175" s="228">
        <v>4</v>
      </c>
      <c r="CG175" s="113">
        <v>5</v>
      </c>
      <c r="CH175" s="113">
        <v>0</v>
      </c>
      <c r="CI175" s="113">
        <v>0</v>
      </c>
      <c r="CJ175" s="113">
        <v>0</v>
      </c>
      <c r="CK175" s="113">
        <v>0</v>
      </c>
      <c r="CL175" s="113">
        <v>10</v>
      </c>
      <c r="CM175" s="113">
        <v>0</v>
      </c>
      <c r="CN175" s="185">
        <v>21</v>
      </c>
      <c r="CO175" s="181">
        <v>21</v>
      </c>
      <c r="CP175" s="187">
        <v>1</v>
      </c>
      <c r="CQ175" s="173">
        <v>5.6451612903225798E-2</v>
      </c>
      <c r="CR175" s="173">
        <v>5.6451612903225798E-2</v>
      </c>
      <c r="CS175" s="173">
        <v>5.4030874785591758E-2</v>
      </c>
      <c r="CT175" s="173">
        <v>5.4030874785591758E-2</v>
      </c>
      <c r="CU175" s="253">
        <v>2791</v>
      </c>
      <c r="CV175" s="220">
        <v>-1</v>
      </c>
      <c r="CW175" s="254">
        <f t="shared" si="14"/>
        <v>0</v>
      </c>
      <c r="CX175" s="15">
        <f t="shared" si="15"/>
        <v>21</v>
      </c>
      <c r="CY175" s="241">
        <f t="shared" si="16"/>
        <v>21</v>
      </c>
      <c r="CZ175" s="241" t="str">
        <f>IFERROR(ROUND(CY175/#REF!,1),"")</f>
        <v/>
      </c>
      <c r="DA175" s="254">
        <f t="shared" si="17"/>
        <v>21</v>
      </c>
      <c r="DB175" s="246">
        <f t="shared" si="18"/>
        <v>1</v>
      </c>
      <c r="DD175" s="15" t="str">
        <f>IFERROR(#REF!-AO175,"")</f>
        <v/>
      </c>
      <c r="DF175" s="266" t="str">
        <f>IFERROR(#REF!-L175,"")</f>
        <v/>
      </c>
      <c r="DG175" s="228" t="e">
        <f>IF(#REF!&gt;AP175,0,1)</f>
        <v>#REF!</v>
      </c>
      <c r="DH175" s="228">
        <f t="shared" si="19"/>
        <v>1</v>
      </c>
      <c r="DI175" s="228">
        <f t="shared" si="20"/>
        <v>1</v>
      </c>
      <c r="DJ175" s="228"/>
      <c r="DK175" s="228"/>
      <c r="DL175" s="228"/>
      <c r="DM175" s="228"/>
      <c r="DN175" s="228"/>
      <c r="DO175" s="228"/>
      <c r="DP175" s="228"/>
      <c r="DQ175" s="228"/>
      <c r="DR175" s="228"/>
      <c r="DS175" s="228"/>
      <c r="DT175" s="228"/>
      <c r="DU175" s="228"/>
      <c r="DV175" s="228"/>
      <c r="DW175" s="228"/>
      <c r="DX175" s="228"/>
      <c r="DY175" s="228"/>
      <c r="DZ175" s="228"/>
      <c r="EA175" s="228"/>
      <c r="EB175" s="228"/>
    </row>
    <row r="176" spans="1:132" s="195" customFormat="1" ht="31.5" customHeight="1" x14ac:dyDescent="0.2">
      <c r="A176" s="191">
        <v>2022</v>
      </c>
      <c r="B176" s="171">
        <v>1</v>
      </c>
      <c r="C176" s="261">
        <v>44570</v>
      </c>
      <c r="D176" s="171">
        <v>243</v>
      </c>
      <c r="E176" s="171">
        <v>167</v>
      </c>
      <c r="F176" s="171">
        <v>8</v>
      </c>
      <c r="G176" s="194" t="s">
        <v>313</v>
      </c>
      <c r="H176" s="241" t="s">
        <v>314</v>
      </c>
      <c r="I176" s="241" t="s">
        <v>169</v>
      </c>
      <c r="J176" s="241">
        <v>2</v>
      </c>
      <c r="K176" s="241">
        <v>2</v>
      </c>
      <c r="L176" s="262">
        <v>888</v>
      </c>
      <c r="M176" s="263">
        <v>825</v>
      </c>
      <c r="N176" s="264">
        <v>950</v>
      </c>
      <c r="O176" s="190"/>
      <c r="P176" s="190"/>
      <c r="Q176" s="190"/>
      <c r="R176" s="190"/>
      <c r="S176" s="190"/>
      <c r="T176" s="190"/>
      <c r="U176" s="190"/>
      <c r="V176" s="190"/>
      <c r="W176" s="190"/>
      <c r="X176" s="190"/>
      <c r="Y176" s="172">
        <v>123</v>
      </c>
      <c r="Z176" s="172"/>
      <c r="AA176" s="190"/>
      <c r="AB176" s="190"/>
      <c r="AC176" s="190"/>
      <c r="AD176" s="190"/>
      <c r="AE176" s="190"/>
      <c r="AF176" s="190"/>
      <c r="AG176" s="190"/>
      <c r="AH176" s="190"/>
      <c r="AI176" s="190"/>
      <c r="AJ176" s="190"/>
      <c r="AK176" s="172"/>
      <c r="AL176" s="172"/>
      <c r="AM176" s="265"/>
      <c r="AN176" s="265"/>
      <c r="AO176" s="183">
        <v>55</v>
      </c>
      <c r="AP176" s="184">
        <v>131</v>
      </c>
      <c r="AQ176" s="182">
        <v>58.536585365853661</v>
      </c>
      <c r="AR176" s="182">
        <v>123</v>
      </c>
      <c r="AS176" s="182"/>
      <c r="AT176" s="182"/>
      <c r="AU176" s="182"/>
      <c r="AV176" s="182">
        <v>2</v>
      </c>
      <c r="AW176" s="182">
        <v>2</v>
      </c>
      <c r="AX176" s="182">
        <v>2</v>
      </c>
      <c r="AY176" s="182"/>
      <c r="AZ176" s="182"/>
      <c r="BA176" s="182"/>
      <c r="BB176" s="182"/>
      <c r="BC176" s="182"/>
      <c r="BD176" s="182"/>
      <c r="BE176" s="182"/>
      <c r="BF176" s="182"/>
      <c r="BG176" s="182"/>
      <c r="BH176" s="182"/>
      <c r="BI176" s="182"/>
      <c r="BJ176" s="182"/>
      <c r="BK176" s="182"/>
      <c r="BL176" s="182"/>
      <c r="BM176" s="182"/>
      <c r="BN176" s="182"/>
      <c r="BO176" s="182"/>
      <c r="BP176" s="182"/>
      <c r="BQ176" s="228" t="s">
        <v>176</v>
      </c>
      <c r="BR176" s="228" t="s">
        <v>176</v>
      </c>
      <c r="BS176" s="228"/>
      <c r="BT176" s="228"/>
      <c r="BU176" s="228">
        <v>1</v>
      </c>
      <c r="BV176" s="228" t="s">
        <v>313</v>
      </c>
      <c r="BW176" s="228" t="s">
        <v>173</v>
      </c>
      <c r="BX176" s="186">
        <v>0</v>
      </c>
      <c r="BY176" s="182">
        <v>6</v>
      </c>
      <c r="BZ176" s="182">
        <v>3</v>
      </c>
      <c r="CA176" s="182">
        <v>3</v>
      </c>
      <c r="CB176" s="182">
        <v>0</v>
      </c>
      <c r="CC176" s="182">
        <v>0</v>
      </c>
      <c r="CD176" s="182">
        <v>0</v>
      </c>
      <c r="CE176" s="228">
        <v>1</v>
      </c>
      <c r="CF176" s="228">
        <v>1</v>
      </c>
      <c r="CG176" s="113">
        <v>1</v>
      </c>
      <c r="CH176" s="113">
        <v>0</v>
      </c>
      <c r="CI176" s="113">
        <v>0</v>
      </c>
      <c r="CJ176" s="113">
        <v>0</v>
      </c>
      <c r="CK176" s="113">
        <v>0</v>
      </c>
      <c r="CL176" s="113">
        <v>0</v>
      </c>
      <c r="CM176" s="113">
        <v>0</v>
      </c>
      <c r="CN176" s="185">
        <v>3</v>
      </c>
      <c r="CO176" s="181">
        <v>3</v>
      </c>
      <c r="CP176" s="187">
        <v>1</v>
      </c>
      <c r="CQ176" s="173">
        <v>3.378378378378379E-3</v>
      </c>
      <c r="CR176" s="173">
        <v>3.378378378378379E-3</v>
      </c>
      <c r="CS176" s="173"/>
      <c r="CT176" s="173"/>
      <c r="CU176" s="253">
        <v>2791</v>
      </c>
      <c r="CV176" s="220"/>
      <c r="CW176" s="254">
        <f t="shared" si="14"/>
        <v>0</v>
      </c>
      <c r="CX176" s="15">
        <f t="shared" si="15"/>
        <v>6</v>
      </c>
      <c r="CY176" s="241">
        <f t="shared" si="16"/>
        <v>3</v>
      </c>
      <c r="CZ176" s="241" t="str">
        <f>IFERROR(ROUND(CY176/#REF!,1),"")</f>
        <v/>
      </c>
      <c r="DA176" s="254">
        <f t="shared" si="17"/>
        <v>3</v>
      </c>
      <c r="DB176" s="246">
        <f t="shared" si="18"/>
        <v>1</v>
      </c>
      <c r="DD176" s="15" t="str">
        <f>IFERROR(#REF!-AO176,"")</f>
        <v/>
      </c>
      <c r="DF176" s="266" t="str">
        <f>IFERROR(#REF!-L176,"")</f>
        <v/>
      </c>
      <c r="DG176" s="228" t="e">
        <f>IF(#REF!&gt;AP176,0,1)</f>
        <v>#REF!</v>
      </c>
      <c r="DH176" s="228">
        <f t="shared" si="19"/>
        <v>0</v>
      </c>
      <c r="DI176" s="228">
        <f t="shared" si="20"/>
        <v>1</v>
      </c>
      <c r="DJ176" s="228"/>
      <c r="DK176" s="228"/>
      <c r="DL176" s="228"/>
      <c r="DM176" s="228"/>
      <c r="DN176" s="228"/>
      <c r="DO176" s="228"/>
      <c r="DP176" s="228"/>
      <c r="DQ176" s="228"/>
      <c r="DR176" s="228"/>
      <c r="DS176" s="228"/>
      <c r="DT176" s="228"/>
      <c r="DU176" s="228"/>
      <c r="DV176" s="228"/>
      <c r="DW176" s="228"/>
      <c r="DX176" s="228"/>
      <c r="DY176" s="228"/>
      <c r="DZ176" s="228"/>
      <c r="EA176" s="228"/>
      <c r="EB176" s="228"/>
    </row>
    <row r="177" spans="1:132" s="195" customFormat="1" ht="31.5" customHeight="1" x14ac:dyDescent="0.2">
      <c r="A177" s="191">
        <v>2022</v>
      </c>
      <c r="B177" s="171">
        <v>1</v>
      </c>
      <c r="C177" s="261">
        <v>44570</v>
      </c>
      <c r="D177" s="171">
        <v>425</v>
      </c>
      <c r="E177" s="171">
        <v>674</v>
      </c>
      <c r="F177" s="171">
        <v>8</v>
      </c>
      <c r="G177" s="194" t="s">
        <v>244</v>
      </c>
      <c r="H177" s="241" t="s">
        <v>245</v>
      </c>
      <c r="I177" s="241" t="s">
        <v>246</v>
      </c>
      <c r="J177" s="241">
        <v>2</v>
      </c>
      <c r="K177" s="241">
        <v>1</v>
      </c>
      <c r="L177" s="262">
        <v>256</v>
      </c>
      <c r="M177" s="263">
        <v>240</v>
      </c>
      <c r="N177" s="264">
        <v>274</v>
      </c>
      <c r="O177" s="190"/>
      <c r="P177" s="190">
        <v>349</v>
      </c>
      <c r="Q177" s="190">
        <v>340</v>
      </c>
      <c r="R177" s="190">
        <v>334</v>
      </c>
      <c r="S177" s="190">
        <v>330</v>
      </c>
      <c r="T177" s="190"/>
      <c r="U177" s="190">
        <v>274</v>
      </c>
      <c r="V177" s="190">
        <v>265</v>
      </c>
      <c r="W177" s="190">
        <v>283</v>
      </c>
      <c r="X177" s="190">
        <v>268</v>
      </c>
      <c r="Y177" s="172">
        <v>99</v>
      </c>
      <c r="Z177" s="172">
        <v>96</v>
      </c>
      <c r="AA177" s="190">
        <v>364</v>
      </c>
      <c r="AB177" s="190">
        <v>350</v>
      </c>
      <c r="AC177" s="190">
        <v>360</v>
      </c>
      <c r="AD177" s="190">
        <v>392</v>
      </c>
      <c r="AE177" s="190">
        <v>355</v>
      </c>
      <c r="AF177" s="190">
        <v>272</v>
      </c>
      <c r="AG177" s="190">
        <v>274</v>
      </c>
      <c r="AH177" s="190">
        <v>273</v>
      </c>
      <c r="AI177" s="190">
        <v>274</v>
      </c>
      <c r="AJ177" s="190">
        <v>274</v>
      </c>
      <c r="AK177" s="172"/>
      <c r="AL177" s="172"/>
      <c r="AM177" s="265">
        <v>352.66666666666669</v>
      </c>
      <c r="AN177" s="265">
        <v>273</v>
      </c>
      <c r="AO177" s="183">
        <v>60</v>
      </c>
      <c r="AP177" s="184">
        <v>120</v>
      </c>
      <c r="AQ177" s="182">
        <v>73.84615384615384</v>
      </c>
      <c r="AR177" s="182">
        <v>97.5</v>
      </c>
      <c r="AS177" s="182"/>
      <c r="AT177" s="182"/>
      <c r="AU177" s="182"/>
      <c r="AV177" s="182"/>
      <c r="AW177" s="182"/>
      <c r="AX177" s="182"/>
      <c r="AY177" s="182"/>
      <c r="AZ177" s="182"/>
      <c r="BA177" s="182"/>
      <c r="BB177" s="182"/>
      <c r="BC177" s="182"/>
      <c r="BD177" s="182"/>
      <c r="BE177" s="182"/>
      <c r="BF177" s="182"/>
      <c r="BG177" s="182"/>
      <c r="BH177" s="182"/>
      <c r="BI177" s="182"/>
      <c r="BJ177" s="182"/>
      <c r="BK177" s="182"/>
      <c r="BL177" s="182"/>
      <c r="BM177" s="182"/>
      <c r="BN177" s="182"/>
      <c r="BO177" s="182"/>
      <c r="BP177" s="182"/>
      <c r="BQ177" s="228" t="s">
        <v>185</v>
      </c>
      <c r="BR177" s="228" t="s">
        <v>247</v>
      </c>
      <c r="BS177" s="228" t="s">
        <v>248</v>
      </c>
      <c r="BT177" s="228" t="s">
        <v>249</v>
      </c>
      <c r="BU177" s="228">
        <v>1</v>
      </c>
      <c r="BV177" s="228" t="s">
        <v>244</v>
      </c>
      <c r="BW177" s="228" t="s">
        <v>173</v>
      </c>
      <c r="BX177" s="186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228">
        <v>0</v>
      </c>
      <c r="CF177" s="228">
        <v>0</v>
      </c>
      <c r="CG177" s="113">
        <v>0</v>
      </c>
      <c r="CH177" s="113">
        <v>0</v>
      </c>
      <c r="CI177" s="113">
        <v>0</v>
      </c>
      <c r="CJ177" s="113">
        <v>0</v>
      </c>
      <c r="CK177" s="113">
        <v>0</v>
      </c>
      <c r="CL177" s="113">
        <v>0</v>
      </c>
      <c r="CM177" s="113">
        <v>0</v>
      </c>
      <c r="CN177" s="185">
        <v>0</v>
      </c>
      <c r="CO177" s="181">
        <v>0</v>
      </c>
      <c r="CP177" s="187"/>
      <c r="CQ177" s="173">
        <v>0</v>
      </c>
      <c r="CR177" s="173">
        <v>0</v>
      </c>
      <c r="CS177" s="173">
        <v>0</v>
      </c>
      <c r="CT177" s="173">
        <v>0</v>
      </c>
      <c r="CU177" s="253">
        <v>2791</v>
      </c>
      <c r="CV177" s="220">
        <v>-1</v>
      </c>
      <c r="CW177" s="254">
        <f t="shared" si="14"/>
        <v>0</v>
      </c>
      <c r="CX177" s="15">
        <f t="shared" si="15"/>
        <v>0</v>
      </c>
      <c r="CY177" s="241">
        <f t="shared" si="16"/>
        <v>0</v>
      </c>
      <c r="CZ177" s="241" t="str">
        <f>IFERROR(ROUND(CY177/#REF!,1),"")</f>
        <v/>
      </c>
      <c r="DA177" s="254">
        <f t="shared" si="17"/>
        <v>0</v>
      </c>
      <c r="DB177" s="246" t="str">
        <f t="shared" si="18"/>
        <v/>
      </c>
      <c r="DD177" s="15" t="str">
        <f>IFERROR(#REF!-AO177,"")</f>
        <v/>
      </c>
      <c r="DF177" s="266" t="str">
        <f>IFERROR(#REF!-L177,"")</f>
        <v/>
      </c>
      <c r="DG177" s="228" t="e">
        <f>IF(#REF!&gt;AP177,0,1)</f>
        <v>#REF!</v>
      </c>
      <c r="DH177" s="228">
        <f t="shared" si="19"/>
        <v>1</v>
      </c>
      <c r="DI177" s="228">
        <f t="shared" si="20"/>
        <v>1</v>
      </c>
      <c r="DJ177" s="228"/>
      <c r="DK177" s="228"/>
      <c r="DL177" s="228"/>
      <c r="DM177" s="228"/>
      <c r="DN177" s="228"/>
      <c r="DO177" s="228"/>
      <c r="DP177" s="228"/>
      <c r="DQ177" s="228"/>
      <c r="DR177" s="228"/>
      <c r="DS177" s="228"/>
      <c r="DT177" s="228"/>
      <c r="DU177" s="228"/>
      <c r="DV177" s="228"/>
      <c r="DW177" s="228"/>
      <c r="DX177" s="228"/>
      <c r="DY177" s="228"/>
      <c r="DZ177" s="228"/>
      <c r="EA177" s="228"/>
      <c r="EB177" s="228"/>
    </row>
    <row r="178" spans="1:132" s="195" customFormat="1" ht="31.5" customHeight="1" x14ac:dyDescent="0.2">
      <c r="A178" s="191">
        <v>2022</v>
      </c>
      <c r="B178" s="171">
        <v>1</v>
      </c>
      <c r="C178" s="261">
        <v>44570</v>
      </c>
      <c r="D178" s="171">
        <v>3</v>
      </c>
      <c r="E178" s="171">
        <v>9</v>
      </c>
      <c r="F178" s="171">
        <v>25</v>
      </c>
      <c r="G178" s="194" t="s">
        <v>315</v>
      </c>
      <c r="H178" s="241" t="s">
        <v>316</v>
      </c>
      <c r="I178" s="241" t="s">
        <v>317</v>
      </c>
      <c r="J178" s="241">
        <v>2</v>
      </c>
      <c r="K178" s="241">
        <v>2</v>
      </c>
      <c r="L178" s="262">
        <v>24</v>
      </c>
      <c r="M178" s="263">
        <v>22</v>
      </c>
      <c r="N178" s="264">
        <v>25</v>
      </c>
      <c r="O178" s="190"/>
      <c r="P178" s="190"/>
      <c r="Q178" s="190"/>
      <c r="R178" s="190"/>
      <c r="S178" s="190"/>
      <c r="T178" s="190"/>
      <c r="U178" s="190"/>
      <c r="V178" s="190"/>
      <c r="W178" s="190"/>
      <c r="X178" s="190"/>
      <c r="Y178" s="172"/>
      <c r="Z178" s="172"/>
      <c r="AA178" s="190"/>
      <c r="AB178" s="190"/>
      <c r="AC178" s="190"/>
      <c r="AD178" s="190"/>
      <c r="AE178" s="190"/>
      <c r="AF178" s="190"/>
      <c r="AG178" s="190"/>
      <c r="AH178" s="190"/>
      <c r="AI178" s="190"/>
      <c r="AJ178" s="190"/>
      <c r="AK178" s="172"/>
      <c r="AL178" s="172"/>
      <c r="AM178" s="265"/>
      <c r="AN178" s="265"/>
      <c r="AO178" s="183">
        <v>61</v>
      </c>
      <c r="AP178" s="184">
        <v>118</v>
      </c>
      <c r="AQ178" s="182"/>
      <c r="AR178" s="182"/>
      <c r="AS178" s="182"/>
      <c r="AT178" s="182"/>
      <c r="AU178" s="182"/>
      <c r="AV178" s="182"/>
      <c r="AW178" s="182"/>
      <c r="AX178" s="182"/>
      <c r="AY178" s="182"/>
      <c r="AZ178" s="182"/>
      <c r="BA178" s="182"/>
      <c r="BB178" s="182"/>
      <c r="BC178" s="182"/>
      <c r="BD178" s="182"/>
      <c r="BE178" s="182"/>
      <c r="BF178" s="182"/>
      <c r="BG178" s="182"/>
      <c r="BH178" s="182"/>
      <c r="BI178" s="182"/>
      <c r="BJ178" s="182"/>
      <c r="BK178" s="182"/>
      <c r="BL178" s="182"/>
      <c r="BM178" s="182"/>
      <c r="BN178" s="182"/>
      <c r="BO178" s="182"/>
      <c r="BP178" s="182"/>
      <c r="BQ178" s="228" t="s">
        <v>318</v>
      </c>
      <c r="BR178" s="228" t="s">
        <v>319</v>
      </c>
      <c r="BS178" s="228"/>
      <c r="BT178" s="228"/>
      <c r="BU178" s="228">
        <v>1</v>
      </c>
      <c r="BV178" s="228" t="s">
        <v>320</v>
      </c>
      <c r="BW178" s="228" t="s">
        <v>222</v>
      </c>
      <c r="BX178" s="186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228">
        <v>0</v>
      </c>
      <c r="CF178" s="228">
        <v>0</v>
      </c>
      <c r="CG178" s="113">
        <v>0</v>
      </c>
      <c r="CH178" s="113">
        <v>0</v>
      </c>
      <c r="CI178" s="113">
        <v>0</v>
      </c>
      <c r="CJ178" s="113">
        <v>0</v>
      </c>
      <c r="CK178" s="113">
        <v>0</v>
      </c>
      <c r="CL178" s="113">
        <v>0</v>
      </c>
      <c r="CM178" s="113">
        <v>0</v>
      </c>
      <c r="CN178" s="185">
        <v>0</v>
      </c>
      <c r="CO178" s="181">
        <v>0</v>
      </c>
      <c r="CP178" s="187"/>
      <c r="CQ178" s="173">
        <v>0</v>
      </c>
      <c r="CR178" s="173">
        <v>0</v>
      </c>
      <c r="CS178" s="173"/>
      <c r="CT178" s="173"/>
      <c r="CU178" s="253">
        <v>2791</v>
      </c>
      <c r="CV178" s="220"/>
      <c r="CW178" s="254">
        <f t="shared" si="14"/>
        <v>0</v>
      </c>
      <c r="CX178" s="15">
        <f t="shared" si="15"/>
        <v>0</v>
      </c>
      <c r="CY178" s="241">
        <f t="shared" si="16"/>
        <v>0</v>
      </c>
      <c r="CZ178" s="241" t="str">
        <f>IFERROR(ROUND(CY178/#REF!,1),"")</f>
        <v/>
      </c>
      <c r="DA178" s="254">
        <f t="shared" si="17"/>
        <v>0</v>
      </c>
      <c r="DB178" s="246" t="str">
        <f t="shared" si="18"/>
        <v/>
      </c>
      <c r="DD178" s="15" t="str">
        <f>IFERROR(#REF!-AO178,"")</f>
        <v/>
      </c>
      <c r="DF178" s="266" t="str">
        <f>IFERROR(#REF!-L178,"")</f>
        <v/>
      </c>
      <c r="DG178" s="228" t="e">
        <f>IF(#REF!&gt;AP178,0,1)</f>
        <v>#REF!</v>
      </c>
      <c r="DH178" s="228">
        <f t="shared" si="19"/>
        <v>0</v>
      </c>
      <c r="DI178" s="228">
        <f t="shared" si="20"/>
        <v>1</v>
      </c>
      <c r="DJ178" s="228"/>
      <c r="DK178" s="228"/>
      <c r="DL178" s="228"/>
      <c r="DM178" s="228"/>
      <c r="DN178" s="228"/>
      <c r="DO178" s="228"/>
      <c r="DP178" s="228"/>
      <c r="DQ178" s="228"/>
      <c r="DR178" s="228"/>
      <c r="DS178" s="228"/>
      <c r="DT178" s="228"/>
      <c r="DU178" s="228"/>
      <c r="DV178" s="228"/>
      <c r="DW178" s="228"/>
      <c r="DX178" s="228"/>
      <c r="DY178" s="228"/>
      <c r="DZ178" s="228"/>
      <c r="EA178" s="228"/>
      <c r="EB178" s="228"/>
    </row>
    <row r="179" spans="1:132" s="195" customFormat="1" ht="31.5" customHeight="1" x14ac:dyDescent="0.2">
      <c r="A179" s="191">
        <v>2022</v>
      </c>
      <c r="B179" s="171">
        <v>1</v>
      </c>
      <c r="C179" s="261">
        <v>44570</v>
      </c>
      <c r="D179" s="171">
        <v>3</v>
      </c>
      <c r="E179" s="171">
        <v>10</v>
      </c>
      <c r="F179" s="171">
        <v>25</v>
      </c>
      <c r="G179" s="194" t="s">
        <v>321</v>
      </c>
      <c r="H179" s="241" t="s">
        <v>322</v>
      </c>
      <c r="I179" s="241" t="s">
        <v>317</v>
      </c>
      <c r="J179" s="241">
        <v>2</v>
      </c>
      <c r="K179" s="241">
        <v>2</v>
      </c>
      <c r="L179" s="262">
        <v>48</v>
      </c>
      <c r="M179" s="263">
        <v>44</v>
      </c>
      <c r="N179" s="264">
        <v>51</v>
      </c>
      <c r="O179" s="190"/>
      <c r="P179" s="190"/>
      <c r="Q179" s="190"/>
      <c r="R179" s="190"/>
      <c r="S179" s="190"/>
      <c r="T179" s="190"/>
      <c r="U179" s="190"/>
      <c r="V179" s="190"/>
      <c r="W179" s="190"/>
      <c r="X179" s="190"/>
      <c r="Y179" s="172"/>
      <c r="Z179" s="172"/>
      <c r="AA179" s="190"/>
      <c r="AB179" s="190"/>
      <c r="AC179" s="190"/>
      <c r="AD179" s="190"/>
      <c r="AE179" s="190"/>
      <c r="AF179" s="190"/>
      <c r="AG179" s="190"/>
      <c r="AH179" s="190"/>
      <c r="AI179" s="190"/>
      <c r="AJ179" s="190"/>
      <c r="AK179" s="172"/>
      <c r="AL179" s="172"/>
      <c r="AM179" s="265"/>
      <c r="AN179" s="265"/>
      <c r="AO179" s="183">
        <v>61</v>
      </c>
      <c r="AP179" s="184">
        <v>118</v>
      </c>
      <c r="AQ179" s="182"/>
      <c r="AR179" s="182"/>
      <c r="AS179" s="182"/>
      <c r="AT179" s="182"/>
      <c r="AU179" s="182"/>
      <c r="AV179" s="182"/>
      <c r="AW179" s="182"/>
      <c r="AX179" s="182"/>
      <c r="AY179" s="182"/>
      <c r="AZ179" s="182"/>
      <c r="BA179" s="182"/>
      <c r="BB179" s="182"/>
      <c r="BC179" s="182"/>
      <c r="BD179" s="182"/>
      <c r="BE179" s="182"/>
      <c r="BF179" s="182"/>
      <c r="BG179" s="182"/>
      <c r="BH179" s="182"/>
      <c r="BI179" s="182"/>
      <c r="BJ179" s="182"/>
      <c r="BK179" s="182"/>
      <c r="BL179" s="182"/>
      <c r="BM179" s="182"/>
      <c r="BN179" s="182"/>
      <c r="BO179" s="182"/>
      <c r="BP179" s="182"/>
      <c r="BQ179" s="228" t="s">
        <v>318</v>
      </c>
      <c r="BR179" s="228" t="s">
        <v>319</v>
      </c>
      <c r="BS179" s="228"/>
      <c r="BT179" s="228"/>
      <c r="BU179" s="228">
        <v>1</v>
      </c>
      <c r="BV179" s="228" t="s">
        <v>320</v>
      </c>
      <c r="BW179" s="228" t="s">
        <v>222</v>
      </c>
      <c r="BX179" s="186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228">
        <v>0</v>
      </c>
      <c r="CF179" s="228">
        <v>0</v>
      </c>
      <c r="CG179" s="113">
        <v>0</v>
      </c>
      <c r="CH179" s="113">
        <v>0</v>
      </c>
      <c r="CI179" s="113">
        <v>0</v>
      </c>
      <c r="CJ179" s="113">
        <v>0</v>
      </c>
      <c r="CK179" s="113">
        <v>0</v>
      </c>
      <c r="CL179" s="113">
        <v>0</v>
      </c>
      <c r="CM179" s="113">
        <v>0</v>
      </c>
      <c r="CN179" s="185">
        <v>0</v>
      </c>
      <c r="CO179" s="181">
        <v>0</v>
      </c>
      <c r="CP179" s="187"/>
      <c r="CQ179" s="173">
        <v>0</v>
      </c>
      <c r="CR179" s="173">
        <v>0</v>
      </c>
      <c r="CS179" s="173"/>
      <c r="CT179" s="173"/>
      <c r="CU179" s="253">
        <v>2791</v>
      </c>
      <c r="CV179" s="220"/>
      <c r="CW179" s="254">
        <f t="shared" si="14"/>
        <v>0</v>
      </c>
      <c r="CX179" s="15">
        <f t="shared" si="15"/>
        <v>0</v>
      </c>
      <c r="CY179" s="241">
        <f t="shared" si="16"/>
        <v>0</v>
      </c>
      <c r="CZ179" s="241" t="str">
        <f>IFERROR(ROUND(CY179/#REF!,1),"")</f>
        <v/>
      </c>
      <c r="DA179" s="254">
        <f t="shared" si="17"/>
        <v>0</v>
      </c>
      <c r="DB179" s="246" t="str">
        <f t="shared" si="18"/>
        <v/>
      </c>
      <c r="DD179" s="15" t="str">
        <f>IFERROR(#REF!-AO179,"")</f>
        <v/>
      </c>
      <c r="DF179" s="266" t="str">
        <f>IFERROR(#REF!-L179,"")</f>
        <v/>
      </c>
      <c r="DG179" s="228" t="e">
        <f>IF(#REF!&gt;AP179,0,1)</f>
        <v>#REF!</v>
      </c>
      <c r="DH179" s="228">
        <f t="shared" si="19"/>
        <v>0</v>
      </c>
      <c r="DI179" s="228">
        <f t="shared" si="20"/>
        <v>1</v>
      </c>
      <c r="DJ179" s="228"/>
      <c r="DK179" s="228"/>
      <c r="DL179" s="228"/>
      <c r="DM179" s="228"/>
      <c r="DN179" s="228"/>
      <c r="DO179" s="228"/>
      <c r="DP179" s="228"/>
      <c r="DQ179" s="228"/>
      <c r="DR179" s="228"/>
      <c r="DS179" s="228"/>
      <c r="DT179" s="228"/>
      <c r="DU179" s="228"/>
      <c r="DV179" s="228"/>
      <c r="DW179" s="228"/>
      <c r="DX179" s="228"/>
      <c r="DY179" s="228"/>
      <c r="DZ179" s="228"/>
      <c r="EA179" s="228"/>
      <c r="EB179" s="228"/>
    </row>
    <row r="180" spans="1:132" s="195" customFormat="1" ht="31.5" customHeight="1" x14ac:dyDescent="0.2">
      <c r="A180" s="191">
        <v>2022</v>
      </c>
      <c r="B180" s="171">
        <v>1</v>
      </c>
      <c r="C180" s="261">
        <v>44570</v>
      </c>
      <c r="D180" s="171">
        <v>3</v>
      </c>
      <c r="E180" s="171">
        <v>10</v>
      </c>
      <c r="F180" s="171">
        <v>26</v>
      </c>
      <c r="G180" s="194" t="s">
        <v>321</v>
      </c>
      <c r="H180" s="241" t="s">
        <v>322</v>
      </c>
      <c r="I180" s="241" t="s">
        <v>317</v>
      </c>
      <c r="J180" s="241">
        <v>2</v>
      </c>
      <c r="K180" s="241">
        <v>2</v>
      </c>
      <c r="L180" s="262">
        <v>48</v>
      </c>
      <c r="M180" s="263">
        <v>44</v>
      </c>
      <c r="N180" s="264">
        <v>51</v>
      </c>
      <c r="O180" s="190"/>
      <c r="P180" s="190"/>
      <c r="Q180" s="190">
        <v>63</v>
      </c>
      <c r="R180" s="190">
        <v>65</v>
      </c>
      <c r="S180" s="190">
        <v>60</v>
      </c>
      <c r="T180" s="190"/>
      <c r="U180" s="190"/>
      <c r="V180" s="190">
        <v>55</v>
      </c>
      <c r="W180" s="190">
        <v>53</v>
      </c>
      <c r="X180" s="190">
        <v>55</v>
      </c>
      <c r="Y180" s="172"/>
      <c r="Z180" s="172"/>
      <c r="AA180" s="190"/>
      <c r="AB180" s="190"/>
      <c r="AC180" s="190"/>
      <c r="AD180" s="190"/>
      <c r="AE180" s="190"/>
      <c r="AF180" s="190"/>
      <c r="AG180" s="190"/>
      <c r="AH180" s="190"/>
      <c r="AI180" s="190"/>
      <c r="AJ180" s="190"/>
      <c r="AK180" s="172"/>
      <c r="AL180" s="172"/>
      <c r="AM180" s="265">
        <v>62.666666666666657</v>
      </c>
      <c r="AN180" s="265">
        <v>54.333333333333343</v>
      </c>
      <c r="AO180" s="183">
        <v>61</v>
      </c>
      <c r="AP180" s="184">
        <v>118</v>
      </c>
      <c r="AQ180" s="182"/>
      <c r="AR180" s="182"/>
      <c r="AS180" s="182"/>
      <c r="AT180" s="182"/>
      <c r="AU180" s="182"/>
      <c r="AV180" s="182">
        <v>4</v>
      </c>
      <c r="AW180" s="182">
        <v>4</v>
      </c>
      <c r="AX180" s="182">
        <v>4</v>
      </c>
      <c r="AY180" s="182"/>
      <c r="AZ180" s="182"/>
      <c r="BA180" s="182"/>
      <c r="BB180" s="182"/>
      <c r="BC180" s="182"/>
      <c r="BD180" s="182"/>
      <c r="BE180" s="182"/>
      <c r="BF180" s="182"/>
      <c r="BG180" s="182"/>
      <c r="BH180" s="182"/>
      <c r="BI180" s="182"/>
      <c r="BJ180" s="182"/>
      <c r="BK180" s="182"/>
      <c r="BL180" s="182"/>
      <c r="BM180" s="182"/>
      <c r="BN180" s="182"/>
      <c r="BO180" s="182"/>
      <c r="BP180" s="182"/>
      <c r="BQ180" s="228" t="s">
        <v>318</v>
      </c>
      <c r="BR180" s="228" t="s">
        <v>319</v>
      </c>
      <c r="BS180" s="228"/>
      <c r="BT180" s="228"/>
      <c r="BU180" s="228">
        <v>1</v>
      </c>
      <c r="BV180" s="228" t="s">
        <v>320</v>
      </c>
      <c r="BW180" s="228" t="s">
        <v>222</v>
      </c>
      <c r="BX180" s="186">
        <v>0</v>
      </c>
      <c r="BY180" s="182">
        <v>12</v>
      </c>
      <c r="BZ180" s="182">
        <v>6</v>
      </c>
      <c r="CA180" s="182">
        <v>6</v>
      </c>
      <c r="CB180" s="182">
        <v>0</v>
      </c>
      <c r="CC180" s="182">
        <v>0</v>
      </c>
      <c r="CD180" s="182">
        <v>0</v>
      </c>
      <c r="CE180" s="228">
        <v>2</v>
      </c>
      <c r="CF180" s="228">
        <v>2</v>
      </c>
      <c r="CG180" s="113">
        <v>2</v>
      </c>
      <c r="CH180" s="113">
        <v>0</v>
      </c>
      <c r="CI180" s="113">
        <v>0</v>
      </c>
      <c r="CJ180" s="113">
        <v>0</v>
      </c>
      <c r="CK180" s="113">
        <v>0</v>
      </c>
      <c r="CL180" s="113">
        <v>0</v>
      </c>
      <c r="CM180" s="113">
        <v>0</v>
      </c>
      <c r="CN180" s="185">
        <v>6</v>
      </c>
      <c r="CO180" s="181">
        <v>6</v>
      </c>
      <c r="CP180" s="187">
        <v>1</v>
      </c>
      <c r="CQ180" s="173">
        <v>0.125</v>
      </c>
      <c r="CR180" s="173">
        <v>0.125</v>
      </c>
      <c r="CS180" s="173">
        <v>0.1104294478527607</v>
      </c>
      <c r="CT180" s="173">
        <v>0.1104294478527607</v>
      </c>
      <c r="CU180" s="253">
        <v>2791</v>
      </c>
      <c r="CV180" s="220">
        <v>-1</v>
      </c>
      <c r="CW180" s="254">
        <f t="shared" si="14"/>
        <v>0</v>
      </c>
      <c r="CX180" s="15">
        <f t="shared" si="15"/>
        <v>12</v>
      </c>
      <c r="CY180" s="241">
        <f t="shared" si="16"/>
        <v>6</v>
      </c>
      <c r="CZ180" s="241" t="str">
        <f>IFERROR(ROUND(CY180/#REF!,1),"")</f>
        <v/>
      </c>
      <c r="DA180" s="254">
        <f t="shared" si="17"/>
        <v>6</v>
      </c>
      <c r="DB180" s="246">
        <f t="shared" si="18"/>
        <v>1</v>
      </c>
      <c r="DD180" s="15" t="str">
        <f>IFERROR(#REF!-AO180,"")</f>
        <v/>
      </c>
      <c r="DF180" s="266" t="str">
        <f>IFERROR(#REF!-L180,"")</f>
        <v/>
      </c>
      <c r="DG180" s="228" t="e">
        <f>IF(#REF!&gt;AP180,0,1)</f>
        <v>#REF!</v>
      </c>
      <c r="DH180" s="228">
        <f t="shared" si="19"/>
        <v>1</v>
      </c>
      <c r="DI180" s="228">
        <f t="shared" si="20"/>
        <v>0</v>
      </c>
      <c r="DJ180" s="228"/>
      <c r="DK180" s="228"/>
      <c r="DL180" s="228"/>
      <c r="DM180" s="228"/>
      <c r="DN180" s="228"/>
      <c r="DO180" s="228"/>
      <c r="DP180" s="228"/>
      <c r="DQ180" s="228"/>
      <c r="DR180" s="228"/>
      <c r="DS180" s="228"/>
      <c r="DT180" s="228"/>
      <c r="DU180" s="228"/>
      <c r="DV180" s="228"/>
      <c r="DW180" s="228"/>
      <c r="DX180" s="228"/>
      <c r="DY180" s="228"/>
      <c r="DZ180" s="228"/>
      <c r="EA180" s="228"/>
      <c r="EB180" s="228"/>
    </row>
    <row r="181" spans="1:132" s="195" customFormat="1" ht="31.5" customHeight="1" x14ac:dyDescent="0.2">
      <c r="A181" s="191">
        <v>2022</v>
      </c>
      <c r="B181" s="171">
        <v>1</v>
      </c>
      <c r="C181" s="261">
        <v>44570</v>
      </c>
      <c r="D181" s="171">
        <v>372</v>
      </c>
      <c r="E181" s="171">
        <v>646</v>
      </c>
      <c r="F181" s="171">
        <v>46</v>
      </c>
      <c r="G181" s="194" t="s">
        <v>276</v>
      </c>
      <c r="H181" s="241" t="s">
        <v>277</v>
      </c>
      <c r="I181" s="241" t="s">
        <v>221</v>
      </c>
      <c r="J181" s="241">
        <v>2</v>
      </c>
      <c r="K181" s="241">
        <v>2</v>
      </c>
      <c r="L181" s="262">
        <v>212</v>
      </c>
      <c r="M181" s="263">
        <v>197</v>
      </c>
      <c r="N181" s="264">
        <v>226</v>
      </c>
      <c r="O181" s="190"/>
      <c r="P181" s="190">
        <v>276</v>
      </c>
      <c r="Q181" s="190"/>
      <c r="R181" s="190"/>
      <c r="S181" s="190"/>
      <c r="T181" s="190"/>
      <c r="U181" s="190">
        <v>212</v>
      </c>
      <c r="V181" s="190"/>
      <c r="W181" s="190"/>
      <c r="X181" s="190"/>
      <c r="Y181" s="172"/>
      <c r="Z181" s="172"/>
      <c r="AA181" s="190"/>
      <c r="AB181" s="190"/>
      <c r="AC181" s="190"/>
      <c r="AD181" s="190"/>
      <c r="AE181" s="190"/>
      <c r="AF181" s="190"/>
      <c r="AG181" s="190"/>
      <c r="AH181" s="190"/>
      <c r="AI181" s="190"/>
      <c r="AJ181" s="190"/>
      <c r="AK181" s="172"/>
      <c r="AL181" s="172"/>
      <c r="AM181" s="265">
        <v>276</v>
      </c>
      <c r="AN181" s="265">
        <v>212</v>
      </c>
      <c r="AO181" s="183">
        <v>37</v>
      </c>
      <c r="AP181" s="184">
        <v>150</v>
      </c>
      <c r="AQ181" s="182"/>
      <c r="AR181" s="182"/>
      <c r="AS181" s="182"/>
      <c r="AT181" s="182"/>
      <c r="AU181" s="182"/>
      <c r="AV181" s="182">
        <v>2</v>
      </c>
      <c r="AW181" s="182">
        <v>2</v>
      </c>
      <c r="AX181" s="182">
        <v>2</v>
      </c>
      <c r="AY181" s="182"/>
      <c r="AZ181" s="182"/>
      <c r="BA181" s="182"/>
      <c r="BB181" s="182"/>
      <c r="BC181" s="182"/>
      <c r="BD181" s="182"/>
      <c r="BE181" s="182"/>
      <c r="BF181" s="182"/>
      <c r="BG181" s="182"/>
      <c r="BH181" s="182"/>
      <c r="BI181" s="182"/>
      <c r="BJ181" s="182"/>
      <c r="BK181" s="182"/>
      <c r="BL181" s="182"/>
      <c r="BM181" s="182"/>
      <c r="BN181" s="182"/>
      <c r="BO181" s="182"/>
      <c r="BP181" s="182"/>
      <c r="BQ181" s="228" t="s">
        <v>180</v>
      </c>
      <c r="BR181" s="228" t="s">
        <v>266</v>
      </c>
      <c r="BS181" s="228" t="s">
        <v>278</v>
      </c>
      <c r="BT181" s="228"/>
      <c r="BU181" s="228">
        <v>1</v>
      </c>
      <c r="BV181" s="228" t="s">
        <v>323</v>
      </c>
      <c r="BW181" s="228" t="s">
        <v>222</v>
      </c>
      <c r="BX181" s="186">
        <v>0</v>
      </c>
      <c r="BY181" s="182">
        <v>6</v>
      </c>
      <c r="BZ181" s="182">
        <v>3</v>
      </c>
      <c r="CA181" s="182">
        <v>3</v>
      </c>
      <c r="CB181" s="182">
        <v>0</v>
      </c>
      <c r="CC181" s="182">
        <v>0</v>
      </c>
      <c r="CD181" s="182">
        <v>0</v>
      </c>
      <c r="CE181" s="228">
        <v>1</v>
      </c>
      <c r="CF181" s="228">
        <v>1</v>
      </c>
      <c r="CG181" s="113">
        <v>1</v>
      </c>
      <c r="CH181" s="113">
        <v>0</v>
      </c>
      <c r="CI181" s="113">
        <v>0</v>
      </c>
      <c r="CJ181" s="113">
        <v>0</v>
      </c>
      <c r="CK181" s="113">
        <v>0</v>
      </c>
      <c r="CL181" s="113">
        <v>0</v>
      </c>
      <c r="CM181" s="113">
        <v>0</v>
      </c>
      <c r="CN181" s="185">
        <v>3</v>
      </c>
      <c r="CO181" s="181">
        <v>3</v>
      </c>
      <c r="CP181" s="187">
        <v>1</v>
      </c>
      <c r="CQ181" s="173">
        <v>1.4150943396226421E-2</v>
      </c>
      <c r="CR181" s="173">
        <v>1.4150943396226421E-2</v>
      </c>
      <c r="CS181" s="173">
        <v>1.4150943396226421E-2</v>
      </c>
      <c r="CT181" s="173">
        <v>1.4150943396226421E-2</v>
      </c>
      <c r="CU181" s="253">
        <v>2791</v>
      </c>
      <c r="CV181" s="220">
        <v>-1</v>
      </c>
      <c r="CW181" s="254">
        <f t="shared" si="14"/>
        <v>0</v>
      </c>
      <c r="CX181" s="15">
        <f t="shared" si="15"/>
        <v>6</v>
      </c>
      <c r="CY181" s="241">
        <f t="shared" si="16"/>
        <v>3</v>
      </c>
      <c r="CZ181" s="241" t="str">
        <f>IFERROR(ROUND(CY181/#REF!,1),"")</f>
        <v/>
      </c>
      <c r="DA181" s="254">
        <f t="shared" si="17"/>
        <v>3</v>
      </c>
      <c r="DB181" s="246">
        <f t="shared" si="18"/>
        <v>1</v>
      </c>
      <c r="DD181" s="15" t="str">
        <f>IFERROR(#REF!-AO181,"")</f>
        <v/>
      </c>
      <c r="DF181" s="266" t="str">
        <f>IFERROR(#REF!-L181,"")</f>
        <v/>
      </c>
      <c r="DG181" s="228" t="e">
        <f>IF(#REF!&gt;AP181,0,1)</f>
        <v>#REF!</v>
      </c>
      <c r="DH181" s="228">
        <f t="shared" si="19"/>
        <v>1</v>
      </c>
      <c r="DI181" s="228">
        <f t="shared" si="20"/>
        <v>1</v>
      </c>
      <c r="DJ181" s="228"/>
      <c r="DK181" s="228"/>
      <c r="DL181" s="228"/>
      <c r="DM181" s="228"/>
      <c r="DN181" s="228"/>
      <c r="DO181" s="228"/>
      <c r="DP181" s="228"/>
      <c r="DQ181" s="228"/>
      <c r="DR181" s="228"/>
      <c r="DS181" s="228"/>
      <c r="DT181" s="228"/>
      <c r="DU181" s="228"/>
      <c r="DV181" s="228"/>
      <c r="DW181" s="228"/>
      <c r="DX181" s="228"/>
      <c r="DY181" s="228"/>
      <c r="DZ181" s="228"/>
      <c r="EA181" s="228"/>
      <c r="EB181" s="228"/>
    </row>
    <row r="182" spans="1:132" s="195" customFormat="1" ht="31.5" customHeight="1" x14ac:dyDescent="0.2">
      <c r="A182" s="191">
        <v>2022</v>
      </c>
      <c r="B182" s="171">
        <v>1</v>
      </c>
      <c r="C182" s="261">
        <v>44570</v>
      </c>
      <c r="D182" s="171">
        <v>372</v>
      </c>
      <c r="E182" s="171">
        <v>647</v>
      </c>
      <c r="F182" s="171">
        <v>46</v>
      </c>
      <c r="G182" s="194" t="s">
        <v>264</v>
      </c>
      <c r="H182" s="241" t="s">
        <v>265</v>
      </c>
      <c r="I182" s="241" t="s">
        <v>221</v>
      </c>
      <c r="J182" s="241">
        <v>2</v>
      </c>
      <c r="K182" s="241">
        <v>2</v>
      </c>
      <c r="L182" s="262">
        <v>212</v>
      </c>
      <c r="M182" s="263">
        <v>197</v>
      </c>
      <c r="N182" s="264">
        <v>226</v>
      </c>
      <c r="O182" s="190"/>
      <c r="P182" s="190">
        <v>279</v>
      </c>
      <c r="Q182" s="190"/>
      <c r="R182" s="190"/>
      <c r="S182" s="190"/>
      <c r="T182" s="190"/>
      <c r="U182" s="190">
        <v>212</v>
      </c>
      <c r="V182" s="190"/>
      <c r="W182" s="190"/>
      <c r="X182" s="190"/>
      <c r="Y182" s="172"/>
      <c r="Z182" s="172"/>
      <c r="AA182" s="190"/>
      <c r="AB182" s="190"/>
      <c r="AC182" s="190"/>
      <c r="AD182" s="190"/>
      <c r="AE182" s="190"/>
      <c r="AF182" s="190"/>
      <c r="AG182" s="190"/>
      <c r="AH182" s="190"/>
      <c r="AI182" s="190"/>
      <c r="AJ182" s="190"/>
      <c r="AK182" s="172"/>
      <c r="AL182" s="172"/>
      <c r="AM182" s="265">
        <v>279</v>
      </c>
      <c r="AN182" s="265">
        <v>212</v>
      </c>
      <c r="AO182" s="183">
        <v>37</v>
      </c>
      <c r="AP182" s="184">
        <v>150</v>
      </c>
      <c r="AQ182" s="182"/>
      <c r="AR182" s="182"/>
      <c r="AS182" s="182"/>
      <c r="AT182" s="182"/>
      <c r="AU182" s="182"/>
      <c r="AV182" s="182">
        <v>1</v>
      </c>
      <c r="AW182" s="182">
        <v>3</v>
      </c>
      <c r="AX182" s="182">
        <v>1</v>
      </c>
      <c r="AY182" s="182"/>
      <c r="AZ182" s="182"/>
      <c r="BA182" s="182"/>
      <c r="BB182" s="182"/>
      <c r="BC182" s="182"/>
      <c r="BD182" s="182"/>
      <c r="BE182" s="182"/>
      <c r="BF182" s="182"/>
      <c r="BG182" s="182"/>
      <c r="BH182" s="182"/>
      <c r="BI182" s="182"/>
      <c r="BJ182" s="182"/>
      <c r="BK182" s="182"/>
      <c r="BL182" s="182"/>
      <c r="BM182" s="182"/>
      <c r="BN182" s="182"/>
      <c r="BO182" s="182"/>
      <c r="BP182" s="182"/>
      <c r="BQ182" s="228" t="s">
        <v>180</v>
      </c>
      <c r="BR182" s="228" t="s">
        <v>266</v>
      </c>
      <c r="BS182" s="228" t="s">
        <v>267</v>
      </c>
      <c r="BT182" s="228"/>
      <c r="BU182" s="228">
        <v>1</v>
      </c>
      <c r="BV182" s="228" t="s">
        <v>323</v>
      </c>
      <c r="BW182" s="228" t="s">
        <v>222</v>
      </c>
      <c r="BX182" s="186">
        <v>0</v>
      </c>
      <c r="BY182" s="182">
        <v>5</v>
      </c>
      <c r="BZ182" s="182">
        <v>2.5</v>
      </c>
      <c r="CA182" s="182">
        <v>2</v>
      </c>
      <c r="CB182" s="182">
        <v>0</v>
      </c>
      <c r="CC182" s="182">
        <v>0</v>
      </c>
      <c r="CD182" s="182">
        <v>0</v>
      </c>
      <c r="CE182" s="228">
        <v>0</v>
      </c>
      <c r="CF182" s="228">
        <v>1</v>
      </c>
      <c r="CG182" s="113">
        <v>0</v>
      </c>
      <c r="CH182" s="113">
        <v>0</v>
      </c>
      <c r="CI182" s="113">
        <v>0</v>
      </c>
      <c r="CJ182" s="113">
        <v>0</v>
      </c>
      <c r="CK182" s="113">
        <v>0</v>
      </c>
      <c r="CL182" s="113">
        <v>0</v>
      </c>
      <c r="CM182" s="113">
        <v>0</v>
      </c>
      <c r="CN182" s="185">
        <v>2.5</v>
      </c>
      <c r="CO182" s="181">
        <v>2</v>
      </c>
      <c r="CP182" s="187">
        <v>1.25</v>
      </c>
      <c r="CQ182" s="173">
        <v>1.179245283018868E-2</v>
      </c>
      <c r="CR182" s="173">
        <v>9.433962264150943E-3</v>
      </c>
      <c r="CS182" s="173">
        <v>1.179245283018868E-2</v>
      </c>
      <c r="CT182" s="173">
        <v>9.433962264150943E-3</v>
      </c>
      <c r="CU182" s="253">
        <v>2791</v>
      </c>
      <c r="CV182" s="220">
        <v>-1</v>
      </c>
      <c r="CW182" s="254">
        <f t="shared" si="14"/>
        <v>0</v>
      </c>
      <c r="CX182" s="15">
        <f t="shared" si="15"/>
        <v>5</v>
      </c>
      <c r="CY182" s="241">
        <f t="shared" si="16"/>
        <v>3</v>
      </c>
      <c r="CZ182" s="241" t="str">
        <f>IFERROR(ROUND(CY182/#REF!,1),"")</f>
        <v/>
      </c>
      <c r="DA182" s="254">
        <f t="shared" si="17"/>
        <v>3</v>
      </c>
      <c r="DB182" s="246">
        <f t="shared" si="18"/>
        <v>1</v>
      </c>
      <c r="DD182" s="15" t="str">
        <f>IFERROR(#REF!-AO182,"")</f>
        <v/>
      </c>
      <c r="DF182" s="266" t="str">
        <f>IFERROR(#REF!-L182,"")</f>
        <v/>
      </c>
      <c r="DG182" s="228" t="e">
        <f>IF(#REF!&gt;AP182,0,1)</f>
        <v>#REF!</v>
      </c>
      <c r="DH182" s="228">
        <f t="shared" si="19"/>
        <v>1</v>
      </c>
      <c r="DI182" s="228">
        <f t="shared" si="20"/>
        <v>1</v>
      </c>
      <c r="DJ182" s="228"/>
      <c r="DK182" s="228"/>
      <c r="DL182" s="228"/>
      <c r="DM182" s="228"/>
      <c r="DN182" s="228"/>
      <c r="DO182" s="228"/>
      <c r="DP182" s="228"/>
      <c r="DQ182" s="228"/>
      <c r="DR182" s="228"/>
      <c r="DS182" s="228"/>
      <c r="DT182" s="228"/>
      <c r="DU182" s="228"/>
      <c r="DV182" s="228"/>
      <c r="DW182" s="228"/>
      <c r="DX182" s="228"/>
      <c r="DY182" s="228"/>
      <c r="DZ182" s="228"/>
      <c r="EA182" s="228"/>
      <c r="EB182" s="228"/>
    </row>
    <row r="183" spans="1:132" s="195" customFormat="1" ht="31.5" customHeight="1" x14ac:dyDescent="0.2">
      <c r="A183" s="191">
        <v>2022</v>
      </c>
      <c r="B183" s="171">
        <v>1</v>
      </c>
      <c r="C183" s="261">
        <v>44570</v>
      </c>
      <c r="D183" s="171">
        <v>372</v>
      </c>
      <c r="E183" s="171">
        <v>647</v>
      </c>
      <c r="F183" s="171">
        <v>48</v>
      </c>
      <c r="G183" s="194" t="s">
        <v>264</v>
      </c>
      <c r="H183" s="241" t="s">
        <v>265</v>
      </c>
      <c r="I183" s="241" t="s">
        <v>221</v>
      </c>
      <c r="J183" s="241">
        <v>2</v>
      </c>
      <c r="K183" s="241">
        <v>2</v>
      </c>
      <c r="L183" s="262">
        <v>212</v>
      </c>
      <c r="M183" s="263">
        <v>197</v>
      </c>
      <c r="N183" s="264">
        <v>226</v>
      </c>
      <c r="O183" s="190"/>
      <c r="P183" s="190"/>
      <c r="Q183" s="190"/>
      <c r="R183" s="190"/>
      <c r="S183" s="190"/>
      <c r="T183" s="190"/>
      <c r="U183" s="190"/>
      <c r="V183" s="190"/>
      <c r="W183" s="190"/>
      <c r="X183" s="190"/>
      <c r="Y183" s="172"/>
      <c r="Z183" s="172"/>
      <c r="AA183" s="190"/>
      <c r="AB183" s="190"/>
      <c r="AC183" s="190"/>
      <c r="AD183" s="190"/>
      <c r="AE183" s="190"/>
      <c r="AF183" s="190"/>
      <c r="AG183" s="190"/>
      <c r="AH183" s="190"/>
      <c r="AI183" s="190"/>
      <c r="AJ183" s="190"/>
      <c r="AK183" s="172"/>
      <c r="AL183" s="172"/>
      <c r="AM183" s="265"/>
      <c r="AN183" s="265"/>
      <c r="AO183" s="183">
        <v>37</v>
      </c>
      <c r="AP183" s="184">
        <v>150</v>
      </c>
      <c r="AQ183" s="182"/>
      <c r="AR183" s="182"/>
      <c r="AS183" s="182"/>
      <c r="AT183" s="182"/>
      <c r="AU183" s="182"/>
      <c r="AV183" s="182"/>
      <c r="AW183" s="182"/>
      <c r="AX183" s="182"/>
      <c r="AY183" s="182"/>
      <c r="AZ183" s="182"/>
      <c r="BA183" s="182"/>
      <c r="BB183" s="182"/>
      <c r="BC183" s="182"/>
      <c r="BD183" s="182"/>
      <c r="BE183" s="182"/>
      <c r="BF183" s="182"/>
      <c r="BG183" s="182"/>
      <c r="BH183" s="182"/>
      <c r="BI183" s="182"/>
      <c r="BJ183" s="182"/>
      <c r="BK183" s="182"/>
      <c r="BL183" s="182"/>
      <c r="BM183" s="182"/>
      <c r="BN183" s="182"/>
      <c r="BO183" s="182"/>
      <c r="BP183" s="182"/>
      <c r="BQ183" s="228" t="s">
        <v>180</v>
      </c>
      <c r="BR183" s="228" t="s">
        <v>266</v>
      </c>
      <c r="BS183" s="228" t="s">
        <v>267</v>
      </c>
      <c r="BT183" s="228"/>
      <c r="BU183" s="228">
        <v>1</v>
      </c>
      <c r="BV183" s="228" t="s">
        <v>323</v>
      </c>
      <c r="BW183" s="228" t="s">
        <v>222</v>
      </c>
      <c r="BX183" s="186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228">
        <v>0</v>
      </c>
      <c r="CF183" s="228">
        <v>0</v>
      </c>
      <c r="CG183" s="113">
        <v>0</v>
      </c>
      <c r="CH183" s="113">
        <v>0</v>
      </c>
      <c r="CI183" s="113">
        <v>0</v>
      </c>
      <c r="CJ183" s="113">
        <v>0</v>
      </c>
      <c r="CK183" s="113">
        <v>0</v>
      </c>
      <c r="CL183" s="113">
        <v>0</v>
      </c>
      <c r="CM183" s="113">
        <v>0</v>
      </c>
      <c r="CN183" s="185">
        <v>0</v>
      </c>
      <c r="CO183" s="181">
        <v>0</v>
      </c>
      <c r="CP183" s="187"/>
      <c r="CQ183" s="173">
        <v>0</v>
      </c>
      <c r="CR183" s="173">
        <v>0</v>
      </c>
      <c r="CS183" s="173"/>
      <c r="CT183" s="173"/>
      <c r="CU183" s="253">
        <v>2791</v>
      </c>
      <c r="CV183" s="220"/>
      <c r="CW183" s="254">
        <f t="shared" si="14"/>
        <v>0</v>
      </c>
      <c r="CX183" s="15">
        <f t="shared" si="15"/>
        <v>0</v>
      </c>
      <c r="CY183" s="241">
        <f t="shared" si="16"/>
        <v>0</v>
      </c>
      <c r="CZ183" s="241" t="str">
        <f>IFERROR(ROUND(CY183/#REF!,1),"")</f>
        <v/>
      </c>
      <c r="DA183" s="254">
        <f t="shared" si="17"/>
        <v>0</v>
      </c>
      <c r="DB183" s="246" t="str">
        <f t="shared" si="18"/>
        <v/>
      </c>
      <c r="DD183" s="15" t="str">
        <f>IFERROR(#REF!-AO183,"")</f>
        <v/>
      </c>
      <c r="DF183" s="266" t="str">
        <f>IFERROR(#REF!-L183,"")</f>
        <v/>
      </c>
      <c r="DG183" s="228" t="e">
        <f>IF(#REF!&gt;AP183,0,1)</f>
        <v>#REF!</v>
      </c>
      <c r="DH183" s="228">
        <f t="shared" si="19"/>
        <v>0</v>
      </c>
      <c r="DI183" s="228">
        <f t="shared" si="20"/>
        <v>1</v>
      </c>
      <c r="DJ183" s="228"/>
      <c r="DK183" s="228"/>
      <c r="DL183" s="228"/>
      <c r="DM183" s="228"/>
      <c r="DN183" s="228"/>
      <c r="DO183" s="228"/>
      <c r="DP183" s="228"/>
      <c r="DQ183" s="228"/>
      <c r="DR183" s="228"/>
      <c r="DS183" s="228"/>
      <c r="DT183" s="228"/>
      <c r="DU183" s="228"/>
      <c r="DV183" s="228"/>
      <c r="DW183" s="228"/>
      <c r="DX183" s="228"/>
      <c r="DY183" s="228"/>
      <c r="DZ183" s="228"/>
      <c r="EA183" s="228"/>
      <c r="EB183" s="228"/>
    </row>
    <row r="184" spans="1:132" s="195" customFormat="1" ht="31.5" customHeight="1" x14ac:dyDescent="0.2">
      <c r="A184" s="191">
        <v>2022</v>
      </c>
      <c r="B184" s="171">
        <v>1</v>
      </c>
      <c r="C184" s="261">
        <v>44570</v>
      </c>
      <c r="D184" s="171">
        <v>334</v>
      </c>
      <c r="E184" s="171">
        <v>254</v>
      </c>
      <c r="F184" s="171">
        <v>49</v>
      </c>
      <c r="G184" s="194" t="s">
        <v>220</v>
      </c>
      <c r="H184" s="241" t="s">
        <v>179</v>
      </c>
      <c r="I184" s="241" t="s">
        <v>221</v>
      </c>
      <c r="J184" s="241">
        <v>4</v>
      </c>
      <c r="K184" s="241">
        <v>2</v>
      </c>
      <c r="L184" s="262">
        <v>203</v>
      </c>
      <c r="M184" s="263">
        <v>188</v>
      </c>
      <c r="N184" s="264">
        <v>217</v>
      </c>
      <c r="O184" s="190"/>
      <c r="P184" s="190">
        <v>310</v>
      </c>
      <c r="Q184" s="190">
        <v>295</v>
      </c>
      <c r="R184" s="190">
        <v>250</v>
      </c>
      <c r="S184" s="190">
        <v>301</v>
      </c>
      <c r="T184" s="190"/>
      <c r="U184" s="190">
        <v>227</v>
      </c>
      <c r="V184" s="190">
        <v>205</v>
      </c>
      <c r="W184" s="190">
        <v>213</v>
      </c>
      <c r="X184" s="190">
        <v>196</v>
      </c>
      <c r="Y184" s="172"/>
      <c r="Z184" s="172">
        <v>151</v>
      </c>
      <c r="AA184" s="190">
        <v>300</v>
      </c>
      <c r="AB184" s="190">
        <v>295</v>
      </c>
      <c r="AC184" s="190">
        <v>280</v>
      </c>
      <c r="AD184" s="190">
        <v>300</v>
      </c>
      <c r="AE184" s="190">
        <v>301</v>
      </c>
      <c r="AF184" s="190">
        <v>213</v>
      </c>
      <c r="AG184" s="190">
        <v>212</v>
      </c>
      <c r="AH184" s="190">
        <v>208</v>
      </c>
      <c r="AI184" s="190">
        <v>204</v>
      </c>
      <c r="AJ184" s="190">
        <v>209</v>
      </c>
      <c r="AK184" s="172"/>
      <c r="AL184" s="172"/>
      <c r="AM184" s="265">
        <v>292.44444444444451</v>
      </c>
      <c r="AN184" s="265">
        <v>209.66666666666671</v>
      </c>
      <c r="AO184" s="183">
        <v>94</v>
      </c>
      <c r="AP184" s="184">
        <v>153</v>
      </c>
      <c r="AQ184" s="182">
        <v>95.36423841059603</v>
      </c>
      <c r="AR184" s="182">
        <v>151</v>
      </c>
      <c r="AS184" s="182"/>
      <c r="AT184" s="182"/>
      <c r="AU184" s="182"/>
      <c r="AV184" s="182">
        <v>7</v>
      </c>
      <c r="AW184" s="182">
        <v>8</v>
      </c>
      <c r="AX184" s="182">
        <v>5</v>
      </c>
      <c r="AY184" s="182"/>
      <c r="AZ184" s="182"/>
      <c r="BA184" s="182"/>
      <c r="BB184" s="182"/>
      <c r="BC184" s="182"/>
      <c r="BD184" s="182"/>
      <c r="BE184" s="182"/>
      <c r="BF184" s="182"/>
      <c r="BG184" s="182"/>
      <c r="BH184" s="182">
        <v>2</v>
      </c>
      <c r="BI184" s="182">
        <v>3</v>
      </c>
      <c r="BJ184" s="182">
        <v>5</v>
      </c>
      <c r="BK184" s="182"/>
      <c r="BL184" s="182"/>
      <c r="BM184" s="182"/>
      <c r="BN184" s="182"/>
      <c r="BO184" s="182"/>
      <c r="BP184" s="182"/>
      <c r="BQ184" s="228" t="s">
        <v>180</v>
      </c>
      <c r="BR184" s="228" t="s">
        <v>181</v>
      </c>
      <c r="BS184" s="228" t="s">
        <v>182</v>
      </c>
      <c r="BT184" s="228"/>
      <c r="BU184" s="228">
        <v>1</v>
      </c>
      <c r="BV184" s="228" t="s">
        <v>220</v>
      </c>
      <c r="BW184" s="228" t="s">
        <v>222</v>
      </c>
      <c r="BX184" s="186">
        <v>0</v>
      </c>
      <c r="BY184" s="182">
        <v>20</v>
      </c>
      <c r="BZ184" s="182">
        <v>10</v>
      </c>
      <c r="CA184" s="182">
        <v>10</v>
      </c>
      <c r="CB184" s="182">
        <v>10</v>
      </c>
      <c r="CC184" s="182">
        <v>5</v>
      </c>
      <c r="CD184" s="182">
        <v>5</v>
      </c>
      <c r="CE184" s="228">
        <v>4</v>
      </c>
      <c r="CF184" s="228">
        <v>5</v>
      </c>
      <c r="CG184" s="113">
        <v>5</v>
      </c>
      <c r="CH184" s="113">
        <v>0</v>
      </c>
      <c r="CI184" s="113">
        <v>0</v>
      </c>
      <c r="CJ184" s="113">
        <v>0</v>
      </c>
      <c r="CK184" s="113">
        <v>0</v>
      </c>
      <c r="CL184" s="113">
        <v>0</v>
      </c>
      <c r="CM184" s="113">
        <v>0</v>
      </c>
      <c r="CN184" s="185">
        <v>15</v>
      </c>
      <c r="CO184" s="181">
        <v>15</v>
      </c>
      <c r="CP184" s="187">
        <v>1</v>
      </c>
      <c r="CQ184" s="173">
        <v>7.3891625615763554E-2</v>
      </c>
      <c r="CR184" s="173">
        <v>7.3891625615763554E-2</v>
      </c>
      <c r="CS184" s="173">
        <v>7.1542130365659776E-2</v>
      </c>
      <c r="CT184" s="173">
        <v>7.1542130365659776E-2</v>
      </c>
      <c r="CU184" s="253">
        <v>2791</v>
      </c>
      <c r="CV184" s="220">
        <v>-1</v>
      </c>
      <c r="CW184" s="254">
        <f t="shared" si="14"/>
        <v>0</v>
      </c>
      <c r="CX184" s="15">
        <f t="shared" si="15"/>
        <v>30</v>
      </c>
      <c r="CY184" s="241">
        <f t="shared" si="16"/>
        <v>15</v>
      </c>
      <c r="CZ184" s="241" t="str">
        <f>IFERROR(ROUND(CY184/#REF!,1),"")</f>
        <v/>
      </c>
      <c r="DA184" s="254">
        <f t="shared" si="17"/>
        <v>15</v>
      </c>
      <c r="DB184" s="246">
        <f t="shared" si="18"/>
        <v>1</v>
      </c>
      <c r="DD184" s="15" t="str">
        <f>IFERROR(#REF!-AO184,"")</f>
        <v/>
      </c>
      <c r="DF184" s="266" t="str">
        <f>IFERROR(#REF!-L184,"")</f>
        <v/>
      </c>
      <c r="DG184" s="228" t="e">
        <f>IF(#REF!&gt;AP184,0,1)</f>
        <v>#REF!</v>
      </c>
      <c r="DH184" s="228">
        <f t="shared" si="19"/>
        <v>1</v>
      </c>
      <c r="DI184" s="228">
        <f t="shared" si="20"/>
        <v>1</v>
      </c>
      <c r="DJ184" s="228"/>
      <c r="DK184" s="228"/>
      <c r="DL184" s="228"/>
      <c r="DM184" s="228"/>
      <c r="DN184" s="228"/>
      <c r="DO184" s="228"/>
      <c r="DP184" s="228"/>
      <c r="DQ184" s="228"/>
      <c r="DR184" s="228"/>
      <c r="DS184" s="228"/>
      <c r="DT184" s="228"/>
      <c r="DU184" s="228"/>
      <c r="DV184" s="228"/>
      <c r="DW184" s="228"/>
      <c r="DX184" s="228"/>
      <c r="DY184" s="228"/>
      <c r="DZ184" s="228"/>
      <c r="EA184" s="228"/>
      <c r="EB184" s="228"/>
    </row>
    <row r="185" spans="1:132" s="195" customFormat="1" ht="31.5" customHeight="1" x14ac:dyDescent="0.2">
      <c r="A185" s="191">
        <v>2022</v>
      </c>
      <c r="B185" s="171">
        <v>1</v>
      </c>
      <c r="C185" s="261">
        <v>44571</v>
      </c>
      <c r="D185" s="171">
        <v>301</v>
      </c>
      <c r="E185" s="171">
        <v>225</v>
      </c>
      <c r="F185" s="171">
        <v>2</v>
      </c>
      <c r="G185" s="194" t="s">
        <v>337</v>
      </c>
      <c r="H185" s="241" t="s">
        <v>338</v>
      </c>
      <c r="I185" s="241" t="s">
        <v>169</v>
      </c>
      <c r="J185" s="241">
        <v>6</v>
      </c>
      <c r="K185" s="241">
        <v>1</v>
      </c>
      <c r="L185" s="262">
        <v>372</v>
      </c>
      <c r="M185" s="263">
        <v>345</v>
      </c>
      <c r="N185" s="264">
        <v>398</v>
      </c>
      <c r="O185" s="190">
        <v>455</v>
      </c>
      <c r="P185" s="190">
        <v>485</v>
      </c>
      <c r="Q185" s="190">
        <v>460</v>
      </c>
      <c r="R185" s="190">
        <v>450</v>
      </c>
      <c r="S185" s="190">
        <v>462</v>
      </c>
      <c r="T185" s="190">
        <v>380</v>
      </c>
      <c r="U185" s="190">
        <v>391</v>
      </c>
      <c r="V185" s="190">
        <v>389</v>
      </c>
      <c r="W185" s="190">
        <v>370</v>
      </c>
      <c r="X185" s="190">
        <v>395</v>
      </c>
      <c r="Y185" s="172">
        <v>145</v>
      </c>
      <c r="Z185" s="172">
        <v>147</v>
      </c>
      <c r="AA185" s="190">
        <v>472</v>
      </c>
      <c r="AB185" s="190">
        <v>431</v>
      </c>
      <c r="AC185" s="190"/>
      <c r="AD185" s="190">
        <v>470</v>
      </c>
      <c r="AE185" s="190">
        <v>450</v>
      </c>
      <c r="AF185" s="190">
        <v>398</v>
      </c>
      <c r="AG185" s="190">
        <v>390</v>
      </c>
      <c r="AH185" s="190"/>
      <c r="AI185" s="190">
        <v>395</v>
      </c>
      <c r="AJ185" s="190">
        <v>389</v>
      </c>
      <c r="AK185" s="172">
        <v>145</v>
      </c>
      <c r="AL185" s="172">
        <v>145</v>
      </c>
      <c r="AM185" s="265">
        <v>459.44444444444451</v>
      </c>
      <c r="AN185" s="265">
        <v>388.55555555555549</v>
      </c>
      <c r="AO185" s="183">
        <v>169</v>
      </c>
      <c r="AP185" s="184">
        <v>128</v>
      </c>
      <c r="AQ185" s="182">
        <v>148.45360824742269</v>
      </c>
      <c r="AR185" s="182">
        <v>145.5</v>
      </c>
      <c r="AS185" s="182"/>
      <c r="AT185" s="182"/>
      <c r="AU185" s="182"/>
      <c r="AV185" s="182">
        <v>4</v>
      </c>
      <c r="AW185" s="182">
        <v>2</v>
      </c>
      <c r="AX185" s="182">
        <v>1</v>
      </c>
      <c r="AY185" s="182"/>
      <c r="AZ185" s="182"/>
      <c r="BA185" s="182"/>
      <c r="BB185" s="182"/>
      <c r="BC185" s="182"/>
      <c r="BD185" s="182"/>
      <c r="BE185" s="182"/>
      <c r="BF185" s="182"/>
      <c r="BG185" s="182"/>
      <c r="BH185" s="182">
        <v>2</v>
      </c>
      <c r="BI185" s="182">
        <v>4</v>
      </c>
      <c r="BJ185" s="182">
        <v>5</v>
      </c>
      <c r="BK185" s="182"/>
      <c r="BL185" s="182"/>
      <c r="BM185" s="182"/>
      <c r="BN185" s="182"/>
      <c r="BO185" s="182"/>
      <c r="BP185" s="182"/>
      <c r="BQ185" s="228" t="s">
        <v>176</v>
      </c>
      <c r="BR185" s="228" t="s">
        <v>176</v>
      </c>
      <c r="BS185" s="228"/>
      <c r="BT185" s="228"/>
      <c r="BU185" s="228">
        <v>2</v>
      </c>
      <c r="BV185" s="228" t="s">
        <v>339</v>
      </c>
      <c r="BW185" s="228" t="s">
        <v>173</v>
      </c>
      <c r="BX185" s="186">
        <v>0</v>
      </c>
      <c r="BY185" s="182">
        <v>7</v>
      </c>
      <c r="BZ185" s="182">
        <v>7</v>
      </c>
      <c r="CA185" s="182">
        <v>7</v>
      </c>
      <c r="CB185" s="182">
        <v>11</v>
      </c>
      <c r="CC185" s="182">
        <v>11</v>
      </c>
      <c r="CD185" s="182">
        <v>11</v>
      </c>
      <c r="CE185" s="228">
        <v>6</v>
      </c>
      <c r="CF185" s="228">
        <v>6</v>
      </c>
      <c r="CG185" s="113">
        <v>6</v>
      </c>
      <c r="CH185" s="113">
        <v>0</v>
      </c>
      <c r="CI185" s="113">
        <v>0</v>
      </c>
      <c r="CJ185" s="113">
        <v>0</v>
      </c>
      <c r="CK185" s="113">
        <v>0</v>
      </c>
      <c r="CL185" s="113">
        <v>0</v>
      </c>
      <c r="CM185" s="113">
        <v>0</v>
      </c>
      <c r="CN185" s="185">
        <v>18</v>
      </c>
      <c r="CO185" s="181">
        <v>18</v>
      </c>
      <c r="CP185" s="187">
        <v>1</v>
      </c>
      <c r="CQ185" s="173">
        <v>4.8387096774193547E-2</v>
      </c>
      <c r="CR185" s="173">
        <v>4.8387096774193547E-2</v>
      </c>
      <c r="CS185" s="173">
        <v>4.6325421790105813E-2</v>
      </c>
      <c r="CT185" s="173">
        <v>4.6325421790105813E-2</v>
      </c>
      <c r="CU185" s="253">
        <v>2791</v>
      </c>
      <c r="CV185" s="220">
        <v>-1</v>
      </c>
      <c r="CW185" s="254">
        <f t="shared" si="14"/>
        <v>0</v>
      </c>
      <c r="CX185" s="15">
        <f t="shared" si="15"/>
        <v>18</v>
      </c>
      <c r="CY185" s="241">
        <f t="shared" si="16"/>
        <v>18</v>
      </c>
      <c r="CZ185" s="241" t="str">
        <f>IFERROR(ROUND(CY185/#REF!,1),"")</f>
        <v/>
      </c>
      <c r="DA185" s="254">
        <f t="shared" si="17"/>
        <v>18</v>
      </c>
      <c r="DB185" s="246">
        <f t="shared" si="18"/>
        <v>1</v>
      </c>
      <c r="DD185" s="15" t="str">
        <f>IFERROR(#REF!-AO185,"")</f>
        <v/>
      </c>
      <c r="DF185" s="266" t="str">
        <f>IFERROR(#REF!-L185,"")</f>
        <v/>
      </c>
      <c r="DG185" s="228" t="e">
        <f>IF(#REF!&gt;AP185,0,1)</f>
        <v>#REF!</v>
      </c>
      <c r="DH185" s="228">
        <f t="shared" si="19"/>
        <v>1</v>
      </c>
      <c r="DI185" s="228">
        <f t="shared" si="20"/>
        <v>1</v>
      </c>
      <c r="DJ185" s="228"/>
      <c r="DK185" s="228"/>
      <c r="DL185" s="228"/>
      <c r="DM185" s="228"/>
      <c r="DN185" s="228"/>
      <c r="DO185" s="228"/>
      <c r="DP185" s="228"/>
      <c r="DQ185" s="228"/>
      <c r="DR185" s="228"/>
      <c r="DS185" s="228"/>
      <c r="DT185" s="228"/>
      <c r="DU185" s="228"/>
      <c r="DV185" s="228"/>
      <c r="DW185" s="228"/>
      <c r="DX185" s="228"/>
      <c r="DY185" s="228"/>
      <c r="DZ185" s="228"/>
      <c r="EA185" s="228"/>
      <c r="EB185" s="228"/>
    </row>
    <row r="186" spans="1:132" s="195" customFormat="1" ht="31.5" customHeight="1" x14ac:dyDescent="0.2">
      <c r="A186" s="191">
        <v>2022</v>
      </c>
      <c r="B186" s="171">
        <v>1</v>
      </c>
      <c r="C186" s="261">
        <v>44571</v>
      </c>
      <c r="D186" s="171">
        <v>295</v>
      </c>
      <c r="E186" s="171">
        <v>219</v>
      </c>
      <c r="F186" s="171">
        <v>3</v>
      </c>
      <c r="G186" s="194" t="s">
        <v>214</v>
      </c>
      <c r="H186" s="241" t="s">
        <v>215</v>
      </c>
      <c r="I186" s="241" t="s">
        <v>169</v>
      </c>
      <c r="J186" s="241">
        <v>6</v>
      </c>
      <c r="K186" s="241">
        <v>1</v>
      </c>
      <c r="L186" s="262">
        <v>114</v>
      </c>
      <c r="M186" s="263">
        <v>106</v>
      </c>
      <c r="N186" s="264">
        <v>121</v>
      </c>
      <c r="O186" s="190">
        <v>147</v>
      </c>
      <c r="P186" s="190">
        <v>145</v>
      </c>
      <c r="Q186" s="190">
        <v>146</v>
      </c>
      <c r="R186" s="190"/>
      <c r="S186" s="190"/>
      <c r="T186" s="190">
        <v>119</v>
      </c>
      <c r="U186" s="190">
        <v>110</v>
      </c>
      <c r="V186" s="190">
        <v>111</v>
      </c>
      <c r="W186" s="190"/>
      <c r="X186" s="190"/>
      <c r="Y186" s="172">
        <v>109</v>
      </c>
      <c r="Z186" s="172"/>
      <c r="AA186" s="190"/>
      <c r="AB186" s="190"/>
      <c r="AC186" s="190"/>
      <c r="AD186" s="190"/>
      <c r="AE186" s="190"/>
      <c r="AF186" s="190"/>
      <c r="AG186" s="190"/>
      <c r="AH186" s="190"/>
      <c r="AI186" s="190"/>
      <c r="AJ186" s="190"/>
      <c r="AK186" s="172"/>
      <c r="AL186" s="172"/>
      <c r="AM186" s="265">
        <v>146</v>
      </c>
      <c r="AN186" s="265">
        <v>113.3333333333333</v>
      </c>
      <c r="AO186" s="183">
        <v>238</v>
      </c>
      <c r="AP186" s="184">
        <v>91</v>
      </c>
      <c r="AQ186" s="182">
        <v>198.16513761467891</v>
      </c>
      <c r="AR186" s="182">
        <v>109</v>
      </c>
      <c r="AS186" s="182"/>
      <c r="AT186" s="182"/>
      <c r="AU186" s="182"/>
      <c r="AV186" s="182">
        <v>4</v>
      </c>
      <c r="AW186" s="182">
        <v>3</v>
      </c>
      <c r="AX186" s="182">
        <v>1</v>
      </c>
      <c r="AY186" s="182"/>
      <c r="AZ186" s="182"/>
      <c r="BA186" s="182"/>
      <c r="BB186" s="182"/>
      <c r="BC186" s="182"/>
      <c r="BD186" s="182"/>
      <c r="BE186" s="182"/>
      <c r="BF186" s="182"/>
      <c r="BG186" s="182"/>
      <c r="BH186" s="182"/>
      <c r="BI186" s="182"/>
      <c r="BJ186" s="182"/>
      <c r="BK186" s="182"/>
      <c r="BL186" s="182"/>
      <c r="BM186" s="182"/>
      <c r="BN186" s="182"/>
      <c r="BO186" s="182"/>
      <c r="BP186" s="182"/>
      <c r="BQ186" s="228" t="s">
        <v>176</v>
      </c>
      <c r="BR186" s="228" t="s">
        <v>176</v>
      </c>
      <c r="BS186" s="228"/>
      <c r="BT186" s="228"/>
      <c r="BU186" s="228">
        <v>2</v>
      </c>
      <c r="BV186" s="228" t="s">
        <v>214</v>
      </c>
      <c r="BW186" s="228" t="s">
        <v>173</v>
      </c>
      <c r="BX186" s="186">
        <v>0</v>
      </c>
      <c r="BY186" s="182">
        <v>8</v>
      </c>
      <c r="BZ186" s="182">
        <v>8</v>
      </c>
      <c r="CA186" s="182">
        <v>8</v>
      </c>
      <c r="CB186" s="182">
        <v>0</v>
      </c>
      <c r="CC186" s="182">
        <v>0</v>
      </c>
      <c r="CD186" s="182">
        <v>0</v>
      </c>
      <c r="CE186" s="228">
        <v>4</v>
      </c>
      <c r="CF186" s="228">
        <v>3</v>
      </c>
      <c r="CG186" s="113">
        <v>1</v>
      </c>
      <c r="CH186" s="113">
        <v>0</v>
      </c>
      <c r="CI186" s="113">
        <v>0</v>
      </c>
      <c r="CJ186" s="113">
        <v>0</v>
      </c>
      <c r="CK186" s="113">
        <v>0</v>
      </c>
      <c r="CL186" s="113">
        <v>0</v>
      </c>
      <c r="CM186" s="113">
        <v>0</v>
      </c>
      <c r="CN186" s="185">
        <v>8</v>
      </c>
      <c r="CO186" s="181">
        <v>8</v>
      </c>
      <c r="CP186" s="187">
        <v>1</v>
      </c>
      <c r="CQ186" s="173">
        <v>7.0175438596491224E-2</v>
      </c>
      <c r="CR186" s="173">
        <v>7.0175438596491224E-2</v>
      </c>
      <c r="CS186" s="173">
        <v>7.0588235294117646E-2</v>
      </c>
      <c r="CT186" s="173">
        <v>7.0588235294117646E-2</v>
      </c>
      <c r="CU186" s="253">
        <v>2791</v>
      </c>
      <c r="CV186" s="220">
        <v>-1</v>
      </c>
      <c r="CW186" s="254">
        <f t="shared" si="14"/>
        <v>0</v>
      </c>
      <c r="CX186" s="15">
        <f t="shared" si="15"/>
        <v>8</v>
      </c>
      <c r="CY186" s="241">
        <f t="shared" si="16"/>
        <v>8</v>
      </c>
      <c r="CZ186" s="241" t="str">
        <f>IFERROR(ROUND(CY186/#REF!,1),"")</f>
        <v/>
      </c>
      <c r="DA186" s="254">
        <f t="shared" si="17"/>
        <v>8</v>
      </c>
      <c r="DB186" s="246">
        <f t="shared" si="18"/>
        <v>1</v>
      </c>
      <c r="DD186" s="15" t="str">
        <f>IFERROR(#REF!-AO186,"")</f>
        <v/>
      </c>
      <c r="DF186" s="266" t="str">
        <f>IFERROR(#REF!-L186,"")</f>
        <v/>
      </c>
      <c r="DG186" s="228" t="e">
        <f>IF(#REF!&gt;AP186,0,1)</f>
        <v>#REF!</v>
      </c>
      <c r="DH186" s="228">
        <f t="shared" si="19"/>
        <v>1</v>
      </c>
      <c r="DI186" s="228">
        <f t="shared" si="20"/>
        <v>1</v>
      </c>
      <c r="DJ186" s="228"/>
      <c r="DK186" s="228"/>
      <c r="DL186" s="228"/>
      <c r="DM186" s="228"/>
      <c r="DN186" s="228"/>
      <c r="DO186" s="228"/>
      <c r="DP186" s="228"/>
      <c r="DQ186" s="228"/>
      <c r="DR186" s="228"/>
      <c r="DS186" s="228"/>
      <c r="DT186" s="228"/>
      <c r="DU186" s="228"/>
      <c r="DV186" s="228"/>
      <c r="DW186" s="228"/>
      <c r="DX186" s="228"/>
      <c r="DY186" s="228"/>
      <c r="DZ186" s="228"/>
      <c r="EA186" s="228"/>
      <c r="EB186" s="228"/>
    </row>
    <row r="187" spans="1:132" s="195" customFormat="1" ht="31.5" customHeight="1" x14ac:dyDescent="0.2">
      <c r="A187" s="191">
        <v>2022</v>
      </c>
      <c r="B187" s="171">
        <v>1</v>
      </c>
      <c r="C187" s="261">
        <v>44571</v>
      </c>
      <c r="D187" s="171">
        <v>423</v>
      </c>
      <c r="E187" s="171">
        <v>669</v>
      </c>
      <c r="F187" s="171">
        <v>3</v>
      </c>
      <c r="G187" s="194" t="s">
        <v>279</v>
      </c>
      <c r="H187" s="241" t="s">
        <v>280</v>
      </c>
      <c r="I187" s="241" t="s">
        <v>169</v>
      </c>
      <c r="J187" s="241">
        <v>2</v>
      </c>
      <c r="K187" s="241">
        <v>2</v>
      </c>
      <c r="L187" s="262">
        <v>954</v>
      </c>
      <c r="M187" s="263">
        <v>897</v>
      </c>
      <c r="N187" s="264">
        <v>1021</v>
      </c>
      <c r="O187" s="190"/>
      <c r="P187" s="190"/>
      <c r="Q187" s="190"/>
      <c r="R187" s="190"/>
      <c r="S187" s="190"/>
      <c r="T187" s="190"/>
      <c r="U187" s="190"/>
      <c r="V187" s="190"/>
      <c r="W187" s="190"/>
      <c r="X187" s="190"/>
      <c r="Y187" s="172"/>
      <c r="Z187" s="172">
        <v>147</v>
      </c>
      <c r="AA187" s="190"/>
      <c r="AB187" s="190"/>
      <c r="AC187" s="190"/>
      <c r="AD187" s="190"/>
      <c r="AE187" s="190"/>
      <c r="AF187" s="190"/>
      <c r="AG187" s="190"/>
      <c r="AH187" s="190"/>
      <c r="AI187" s="190"/>
      <c r="AJ187" s="190"/>
      <c r="AK187" s="172">
        <v>177</v>
      </c>
      <c r="AL187" s="172">
        <v>161</v>
      </c>
      <c r="AM187" s="265"/>
      <c r="AN187" s="265"/>
      <c r="AO187" s="183">
        <v>40</v>
      </c>
      <c r="AP187" s="184">
        <v>180</v>
      </c>
      <c r="AQ187" s="182">
        <v>44.536082474226809</v>
      </c>
      <c r="AR187" s="182">
        <v>161.66666666666671</v>
      </c>
      <c r="AS187" s="182"/>
      <c r="AT187" s="182"/>
      <c r="AU187" s="182"/>
      <c r="AV187" s="182">
        <v>2</v>
      </c>
      <c r="AW187" s="182">
        <v>1</v>
      </c>
      <c r="AX187" s="182">
        <v>1</v>
      </c>
      <c r="AY187" s="182"/>
      <c r="AZ187" s="182"/>
      <c r="BA187" s="182"/>
      <c r="BB187" s="182"/>
      <c r="BC187" s="182"/>
      <c r="BD187" s="182"/>
      <c r="BE187" s="182"/>
      <c r="BF187" s="182"/>
      <c r="BG187" s="182"/>
      <c r="BH187" s="182">
        <v>1</v>
      </c>
      <c r="BI187" s="182">
        <v>3</v>
      </c>
      <c r="BJ187" s="182">
        <v>6</v>
      </c>
      <c r="BK187" s="182"/>
      <c r="BL187" s="182"/>
      <c r="BM187" s="182"/>
      <c r="BN187" s="182"/>
      <c r="BO187" s="182"/>
      <c r="BP187" s="182"/>
      <c r="BQ187" s="228" t="s">
        <v>185</v>
      </c>
      <c r="BR187" s="228" t="s">
        <v>186</v>
      </c>
      <c r="BS187" s="228" t="s">
        <v>281</v>
      </c>
      <c r="BT187" s="228" t="s">
        <v>188</v>
      </c>
      <c r="BU187" s="228">
        <v>2</v>
      </c>
      <c r="BV187" s="228" t="s">
        <v>279</v>
      </c>
      <c r="BW187" s="228" t="s">
        <v>173</v>
      </c>
      <c r="BX187" s="186">
        <v>0</v>
      </c>
      <c r="BY187" s="182">
        <v>4</v>
      </c>
      <c r="BZ187" s="182">
        <v>2</v>
      </c>
      <c r="CA187" s="182">
        <v>2</v>
      </c>
      <c r="CB187" s="182">
        <v>10</v>
      </c>
      <c r="CC187" s="182">
        <v>5</v>
      </c>
      <c r="CD187" s="182">
        <v>5</v>
      </c>
      <c r="CE187" s="228">
        <v>1</v>
      </c>
      <c r="CF187" s="228">
        <v>2</v>
      </c>
      <c r="CG187" s="113">
        <v>3</v>
      </c>
      <c r="CH187" s="113">
        <v>0</v>
      </c>
      <c r="CI187" s="113">
        <v>0</v>
      </c>
      <c r="CJ187" s="113">
        <v>0</v>
      </c>
      <c r="CK187" s="113">
        <v>0</v>
      </c>
      <c r="CL187" s="113">
        <v>0</v>
      </c>
      <c r="CM187" s="113">
        <v>0</v>
      </c>
      <c r="CN187" s="185">
        <v>7</v>
      </c>
      <c r="CO187" s="181">
        <v>7</v>
      </c>
      <c r="CP187" s="187">
        <v>1</v>
      </c>
      <c r="CQ187" s="173">
        <v>7.3375262054507341E-3</v>
      </c>
      <c r="CR187" s="173">
        <v>7.3375262054507341E-3</v>
      </c>
      <c r="CS187" s="173"/>
      <c r="CT187" s="173"/>
      <c r="CU187" s="253">
        <v>2791</v>
      </c>
      <c r="CV187" s="220"/>
      <c r="CW187" s="254">
        <f t="shared" si="14"/>
        <v>0</v>
      </c>
      <c r="CX187" s="15">
        <f t="shared" si="15"/>
        <v>14</v>
      </c>
      <c r="CY187" s="241">
        <f t="shared" si="16"/>
        <v>7</v>
      </c>
      <c r="CZ187" s="241" t="str">
        <f>IFERROR(ROUND(CY187/#REF!,1),"")</f>
        <v/>
      </c>
      <c r="DA187" s="254">
        <f t="shared" si="17"/>
        <v>7</v>
      </c>
      <c r="DB187" s="246">
        <f t="shared" si="18"/>
        <v>1</v>
      </c>
      <c r="DD187" s="15" t="str">
        <f>IFERROR(#REF!-AO187,"")</f>
        <v/>
      </c>
      <c r="DF187" s="266" t="str">
        <f>IFERROR(#REF!-L187,"")</f>
        <v/>
      </c>
      <c r="DG187" s="228" t="e">
        <f>IF(#REF!&gt;AP187,0,1)</f>
        <v>#REF!</v>
      </c>
      <c r="DH187" s="228">
        <f t="shared" si="19"/>
        <v>0</v>
      </c>
      <c r="DI187" s="228">
        <f t="shared" si="20"/>
        <v>1</v>
      </c>
      <c r="DJ187" s="228"/>
      <c r="DK187" s="228"/>
      <c r="DL187" s="228"/>
      <c r="DM187" s="228"/>
      <c r="DN187" s="228"/>
      <c r="DO187" s="228"/>
      <c r="DP187" s="228"/>
      <c r="DQ187" s="228"/>
      <c r="DR187" s="228"/>
      <c r="DS187" s="228"/>
      <c r="DT187" s="228"/>
      <c r="DU187" s="228"/>
      <c r="DV187" s="228"/>
      <c r="DW187" s="228"/>
      <c r="DX187" s="228"/>
      <c r="DY187" s="228"/>
      <c r="DZ187" s="228"/>
      <c r="EA187" s="228"/>
      <c r="EB187" s="228"/>
    </row>
    <row r="188" spans="1:132" s="195" customFormat="1" ht="31.5" customHeight="1" x14ac:dyDescent="0.2">
      <c r="A188" s="191">
        <v>2022</v>
      </c>
      <c r="B188" s="171">
        <v>1</v>
      </c>
      <c r="C188" s="261">
        <v>44571</v>
      </c>
      <c r="D188" s="171">
        <v>47</v>
      </c>
      <c r="E188" s="171">
        <v>122</v>
      </c>
      <c r="F188" s="171">
        <v>4</v>
      </c>
      <c r="G188" s="194" t="s">
        <v>250</v>
      </c>
      <c r="H188" s="241" t="s">
        <v>251</v>
      </c>
      <c r="I188" s="241" t="s">
        <v>246</v>
      </c>
      <c r="J188" s="241">
        <v>2</v>
      </c>
      <c r="K188" s="241">
        <v>1</v>
      </c>
      <c r="L188" s="262">
        <v>280</v>
      </c>
      <c r="M188" s="263">
        <v>267</v>
      </c>
      <c r="N188" s="264">
        <v>292</v>
      </c>
      <c r="O188" s="190">
        <v>337</v>
      </c>
      <c r="P188" s="190">
        <v>341</v>
      </c>
      <c r="Q188" s="190">
        <v>340</v>
      </c>
      <c r="R188" s="190">
        <v>344</v>
      </c>
      <c r="S188" s="190">
        <v>378</v>
      </c>
      <c r="T188" s="190">
        <v>292</v>
      </c>
      <c r="U188" s="190">
        <v>277</v>
      </c>
      <c r="V188" s="190">
        <v>291</v>
      </c>
      <c r="W188" s="190">
        <v>290</v>
      </c>
      <c r="X188" s="190">
        <v>292</v>
      </c>
      <c r="Y188" s="172">
        <v>115</v>
      </c>
      <c r="Z188" s="172">
        <v>117</v>
      </c>
      <c r="AA188" s="190">
        <v>360</v>
      </c>
      <c r="AB188" s="190">
        <v>345</v>
      </c>
      <c r="AC188" s="190">
        <v>349</v>
      </c>
      <c r="AD188" s="190">
        <v>352</v>
      </c>
      <c r="AE188" s="190">
        <v>360</v>
      </c>
      <c r="AF188" s="190">
        <v>292</v>
      </c>
      <c r="AG188" s="190">
        <v>285</v>
      </c>
      <c r="AH188" s="190">
        <v>292</v>
      </c>
      <c r="AI188" s="190">
        <v>287</v>
      </c>
      <c r="AJ188" s="190">
        <v>292</v>
      </c>
      <c r="AK188" s="172">
        <v>115</v>
      </c>
      <c r="AL188" s="172">
        <v>112</v>
      </c>
      <c r="AM188" s="265">
        <v>350.6</v>
      </c>
      <c r="AN188" s="265">
        <v>289</v>
      </c>
      <c r="AO188" s="183">
        <v>64</v>
      </c>
      <c r="AP188" s="184">
        <v>113</v>
      </c>
      <c r="AQ188" s="182">
        <v>62.745098039215677</v>
      </c>
      <c r="AR188" s="182">
        <v>114.75</v>
      </c>
      <c r="AS188" s="182"/>
      <c r="AT188" s="182"/>
      <c r="AU188" s="182"/>
      <c r="AV188" s="182">
        <v>5</v>
      </c>
      <c r="AW188" s="182">
        <v>4</v>
      </c>
      <c r="AX188" s="182"/>
      <c r="AY188" s="182"/>
      <c r="AZ188" s="182"/>
      <c r="BA188" s="182"/>
      <c r="BB188" s="182"/>
      <c r="BC188" s="182"/>
      <c r="BD188" s="182"/>
      <c r="BE188" s="182"/>
      <c r="BF188" s="182"/>
      <c r="BG188" s="182"/>
      <c r="BH188" s="182"/>
      <c r="BI188" s="182">
        <v>4</v>
      </c>
      <c r="BJ188" s="182">
        <v>5</v>
      </c>
      <c r="BK188" s="182"/>
      <c r="BL188" s="182"/>
      <c r="BM188" s="182"/>
      <c r="BN188" s="182"/>
      <c r="BO188" s="182"/>
      <c r="BP188" s="182"/>
      <c r="BQ188" s="228" t="s">
        <v>185</v>
      </c>
      <c r="BR188" s="228" t="s">
        <v>247</v>
      </c>
      <c r="BS188" s="228" t="s">
        <v>252</v>
      </c>
      <c r="BT188" s="228" t="s">
        <v>249</v>
      </c>
      <c r="BU188" s="228">
        <v>2</v>
      </c>
      <c r="BV188" s="228" t="s">
        <v>253</v>
      </c>
      <c r="BW188" s="228" t="s">
        <v>173</v>
      </c>
      <c r="BX188" s="186">
        <v>0</v>
      </c>
      <c r="BY188" s="182">
        <v>9</v>
      </c>
      <c r="BZ188" s="182">
        <v>9</v>
      </c>
      <c r="CA188" s="182">
        <v>9</v>
      </c>
      <c r="CB188" s="182">
        <v>9</v>
      </c>
      <c r="CC188" s="182">
        <v>9</v>
      </c>
      <c r="CD188" s="182">
        <v>9</v>
      </c>
      <c r="CE188" s="228">
        <v>5</v>
      </c>
      <c r="CF188" s="228">
        <v>8</v>
      </c>
      <c r="CG188" s="113">
        <v>5</v>
      </c>
      <c r="CH188" s="113">
        <v>0</v>
      </c>
      <c r="CI188" s="113">
        <v>0</v>
      </c>
      <c r="CJ188" s="113">
        <v>0</v>
      </c>
      <c r="CK188" s="113">
        <v>0</v>
      </c>
      <c r="CL188" s="113">
        <v>0</v>
      </c>
      <c r="CM188" s="113">
        <v>0</v>
      </c>
      <c r="CN188" s="185">
        <v>18</v>
      </c>
      <c r="CO188" s="181">
        <v>18</v>
      </c>
      <c r="CP188" s="187">
        <v>1</v>
      </c>
      <c r="CQ188" s="173">
        <v>6.4285714285714279E-2</v>
      </c>
      <c r="CR188" s="173">
        <v>6.4285714285714279E-2</v>
      </c>
      <c r="CS188" s="173">
        <v>6.228373702422145E-2</v>
      </c>
      <c r="CT188" s="173">
        <v>6.228373702422145E-2</v>
      </c>
      <c r="CU188" s="253">
        <v>2791</v>
      </c>
      <c r="CV188" s="220">
        <v>-1</v>
      </c>
      <c r="CW188" s="254">
        <f t="shared" si="14"/>
        <v>0</v>
      </c>
      <c r="CX188" s="15">
        <f t="shared" si="15"/>
        <v>18</v>
      </c>
      <c r="CY188" s="241">
        <f t="shared" si="16"/>
        <v>18</v>
      </c>
      <c r="CZ188" s="241" t="str">
        <f>IFERROR(ROUND(CY188/#REF!,1),"")</f>
        <v/>
      </c>
      <c r="DA188" s="254">
        <f t="shared" si="17"/>
        <v>18</v>
      </c>
      <c r="DB188" s="246">
        <f t="shared" si="18"/>
        <v>1</v>
      </c>
      <c r="DD188" s="15" t="str">
        <f>IFERROR(#REF!-AO188,"")</f>
        <v/>
      </c>
      <c r="DF188" s="266" t="str">
        <f>IFERROR(#REF!-L188,"")</f>
        <v/>
      </c>
      <c r="DG188" s="228" t="e">
        <f>IF(#REF!&gt;AP188,0,1)</f>
        <v>#REF!</v>
      </c>
      <c r="DH188" s="228">
        <f t="shared" si="19"/>
        <v>1</v>
      </c>
      <c r="DI188" s="228">
        <f t="shared" si="20"/>
        <v>1</v>
      </c>
      <c r="DJ188" s="228"/>
      <c r="DK188" s="228"/>
      <c r="DL188" s="228"/>
      <c r="DM188" s="228"/>
      <c r="DN188" s="228"/>
      <c r="DO188" s="228"/>
      <c r="DP188" s="228"/>
      <c r="DQ188" s="228"/>
      <c r="DR188" s="228"/>
      <c r="DS188" s="228"/>
      <c r="DT188" s="228"/>
      <c r="DU188" s="228"/>
      <c r="DV188" s="228"/>
      <c r="DW188" s="228"/>
      <c r="DX188" s="228"/>
      <c r="DY188" s="228"/>
      <c r="DZ188" s="228"/>
      <c r="EA188" s="228"/>
      <c r="EB188" s="228"/>
    </row>
    <row r="189" spans="1:132" s="195" customFormat="1" ht="31.5" customHeight="1" x14ac:dyDescent="0.2">
      <c r="A189" s="191">
        <v>2022</v>
      </c>
      <c r="B189" s="171">
        <v>1</v>
      </c>
      <c r="C189" s="261">
        <v>44571</v>
      </c>
      <c r="D189" s="171">
        <v>423</v>
      </c>
      <c r="E189" s="171">
        <v>669</v>
      </c>
      <c r="F189" s="171">
        <v>4</v>
      </c>
      <c r="G189" s="194" t="s">
        <v>279</v>
      </c>
      <c r="H189" s="241" t="s">
        <v>280</v>
      </c>
      <c r="I189" s="241" t="s">
        <v>169</v>
      </c>
      <c r="J189" s="241">
        <v>2</v>
      </c>
      <c r="K189" s="241">
        <v>2</v>
      </c>
      <c r="L189" s="262">
        <v>954</v>
      </c>
      <c r="M189" s="263">
        <v>897</v>
      </c>
      <c r="N189" s="264">
        <v>1021</v>
      </c>
      <c r="O189" s="190"/>
      <c r="P189" s="190"/>
      <c r="Q189" s="190"/>
      <c r="R189" s="190"/>
      <c r="S189" s="190">
        <v>1535</v>
      </c>
      <c r="T189" s="190"/>
      <c r="U189" s="190"/>
      <c r="V189" s="190"/>
      <c r="W189" s="190"/>
      <c r="X189" s="190">
        <v>1021</v>
      </c>
      <c r="Y189" s="172"/>
      <c r="Z189" s="172">
        <v>147</v>
      </c>
      <c r="AA189" s="190">
        <v>1546</v>
      </c>
      <c r="AB189" s="190">
        <v>1479</v>
      </c>
      <c r="AC189" s="190">
        <v>1630</v>
      </c>
      <c r="AD189" s="190">
        <v>1595</v>
      </c>
      <c r="AE189" s="190">
        <v>1555</v>
      </c>
      <c r="AF189" s="190">
        <v>1012</v>
      </c>
      <c r="AG189" s="190">
        <v>1015</v>
      </c>
      <c r="AH189" s="190">
        <v>1021</v>
      </c>
      <c r="AI189" s="190">
        <v>1020</v>
      </c>
      <c r="AJ189" s="190">
        <v>1021</v>
      </c>
      <c r="AK189" s="172">
        <v>177</v>
      </c>
      <c r="AL189" s="172">
        <v>161</v>
      </c>
      <c r="AM189" s="265">
        <v>1556.666666666667</v>
      </c>
      <c r="AN189" s="265">
        <v>1018.333333333333</v>
      </c>
      <c r="AO189" s="183">
        <v>40</v>
      </c>
      <c r="AP189" s="184">
        <v>180</v>
      </c>
      <c r="AQ189" s="182">
        <v>44.536082474226809</v>
      </c>
      <c r="AR189" s="182">
        <v>161.66666666666671</v>
      </c>
      <c r="AS189" s="182"/>
      <c r="AT189" s="182"/>
      <c r="AU189" s="182"/>
      <c r="AV189" s="182"/>
      <c r="AW189" s="182"/>
      <c r="AX189" s="182"/>
      <c r="AY189" s="182"/>
      <c r="AZ189" s="182"/>
      <c r="BA189" s="182"/>
      <c r="BB189" s="182"/>
      <c r="BC189" s="182"/>
      <c r="BD189" s="182"/>
      <c r="BE189" s="182"/>
      <c r="BF189" s="182"/>
      <c r="BG189" s="182"/>
      <c r="BH189" s="182"/>
      <c r="BI189" s="182"/>
      <c r="BJ189" s="182"/>
      <c r="BK189" s="182"/>
      <c r="BL189" s="182"/>
      <c r="BM189" s="182"/>
      <c r="BN189" s="182"/>
      <c r="BO189" s="182"/>
      <c r="BP189" s="182"/>
      <c r="BQ189" s="228" t="s">
        <v>185</v>
      </c>
      <c r="BR189" s="228" t="s">
        <v>186</v>
      </c>
      <c r="BS189" s="228" t="s">
        <v>281</v>
      </c>
      <c r="BT189" s="228" t="s">
        <v>188</v>
      </c>
      <c r="BU189" s="228">
        <v>2</v>
      </c>
      <c r="BV189" s="228" t="s">
        <v>279</v>
      </c>
      <c r="BW189" s="228" t="s">
        <v>173</v>
      </c>
      <c r="BX189" s="186">
        <v>0</v>
      </c>
      <c r="BY189" s="182">
        <v>0</v>
      </c>
      <c r="BZ189" s="182">
        <v>0</v>
      </c>
      <c r="CA189" s="182">
        <v>0</v>
      </c>
      <c r="CB189" s="182">
        <v>0</v>
      </c>
      <c r="CC189" s="182">
        <v>0</v>
      </c>
      <c r="CD189" s="182">
        <v>0</v>
      </c>
      <c r="CE189" s="228">
        <v>0</v>
      </c>
      <c r="CF189" s="228">
        <v>0</v>
      </c>
      <c r="CG189" s="113">
        <v>0</v>
      </c>
      <c r="CH189" s="113">
        <v>0</v>
      </c>
      <c r="CI189" s="113">
        <v>0</v>
      </c>
      <c r="CJ189" s="113">
        <v>0</v>
      </c>
      <c r="CK189" s="113">
        <v>0</v>
      </c>
      <c r="CL189" s="113">
        <v>0</v>
      </c>
      <c r="CM189" s="113">
        <v>0</v>
      </c>
      <c r="CN189" s="185">
        <v>0</v>
      </c>
      <c r="CO189" s="181">
        <v>0</v>
      </c>
      <c r="CP189" s="187"/>
      <c r="CQ189" s="173">
        <v>0</v>
      </c>
      <c r="CR189" s="173">
        <v>0</v>
      </c>
      <c r="CS189" s="173">
        <v>0</v>
      </c>
      <c r="CT189" s="173">
        <v>0</v>
      </c>
      <c r="CU189" s="253">
        <v>2791</v>
      </c>
      <c r="CV189" s="220">
        <v>-1</v>
      </c>
      <c r="CW189" s="254">
        <f t="shared" si="14"/>
        <v>0</v>
      </c>
      <c r="CX189" s="15">
        <f t="shared" si="15"/>
        <v>0</v>
      </c>
      <c r="CY189" s="241">
        <f t="shared" si="16"/>
        <v>0</v>
      </c>
      <c r="CZ189" s="241" t="str">
        <f>IFERROR(ROUND(CY189/#REF!,1),"")</f>
        <v/>
      </c>
      <c r="DA189" s="254">
        <f t="shared" si="17"/>
        <v>0</v>
      </c>
      <c r="DB189" s="246" t="str">
        <f t="shared" si="18"/>
        <v/>
      </c>
      <c r="DD189" s="15" t="str">
        <f>IFERROR(#REF!-AO189,"")</f>
        <v/>
      </c>
      <c r="DF189" s="266" t="str">
        <f>IFERROR(#REF!-L189,"")</f>
        <v/>
      </c>
      <c r="DG189" s="228" t="e">
        <f>IF(#REF!&gt;AP189,0,1)</f>
        <v>#REF!</v>
      </c>
      <c r="DH189" s="228">
        <f t="shared" si="19"/>
        <v>1</v>
      </c>
      <c r="DI189" s="228">
        <f t="shared" si="20"/>
        <v>1</v>
      </c>
      <c r="DJ189" s="228"/>
      <c r="DK189" s="228"/>
      <c r="DL189" s="228"/>
      <c r="DM189" s="228"/>
      <c r="DN189" s="228"/>
      <c r="DO189" s="228"/>
      <c r="DP189" s="228"/>
      <c r="DQ189" s="228"/>
      <c r="DR189" s="228"/>
      <c r="DS189" s="228"/>
      <c r="DT189" s="228"/>
      <c r="DU189" s="228"/>
      <c r="DV189" s="228"/>
      <c r="DW189" s="228"/>
      <c r="DX189" s="228"/>
      <c r="DY189" s="228"/>
      <c r="DZ189" s="228"/>
      <c r="EA189" s="228"/>
      <c r="EB189" s="228"/>
    </row>
    <row r="190" spans="1:132" s="195" customFormat="1" ht="31.5" customHeight="1" x14ac:dyDescent="0.2">
      <c r="A190" s="191">
        <v>2022</v>
      </c>
      <c r="B190" s="171">
        <v>1</v>
      </c>
      <c r="C190" s="261">
        <v>44571</v>
      </c>
      <c r="D190" s="171">
        <v>236</v>
      </c>
      <c r="E190" s="171">
        <v>160</v>
      </c>
      <c r="F190" s="171">
        <v>5</v>
      </c>
      <c r="G190" s="194" t="s">
        <v>239</v>
      </c>
      <c r="H190" s="241" t="s">
        <v>240</v>
      </c>
      <c r="I190" s="241" t="s">
        <v>169</v>
      </c>
      <c r="J190" s="241">
        <v>2</v>
      </c>
      <c r="K190" s="241">
        <v>1</v>
      </c>
      <c r="L190" s="262">
        <v>200</v>
      </c>
      <c r="M190" s="263">
        <v>186</v>
      </c>
      <c r="N190" s="264">
        <v>214</v>
      </c>
      <c r="O190" s="190">
        <v>276</v>
      </c>
      <c r="P190" s="190">
        <v>281</v>
      </c>
      <c r="Q190" s="190">
        <v>279</v>
      </c>
      <c r="R190" s="190">
        <v>283</v>
      </c>
      <c r="S190" s="190"/>
      <c r="T190" s="190">
        <v>200</v>
      </c>
      <c r="U190" s="190">
        <v>197</v>
      </c>
      <c r="V190" s="190">
        <v>209</v>
      </c>
      <c r="W190" s="190">
        <v>205</v>
      </c>
      <c r="X190" s="190"/>
      <c r="Y190" s="172">
        <v>101</v>
      </c>
      <c r="Z190" s="172">
        <v>103</v>
      </c>
      <c r="AA190" s="190"/>
      <c r="AB190" s="190"/>
      <c r="AC190" s="190"/>
      <c r="AD190" s="190"/>
      <c r="AE190" s="190"/>
      <c r="AF190" s="190"/>
      <c r="AG190" s="190"/>
      <c r="AH190" s="190"/>
      <c r="AI190" s="190"/>
      <c r="AJ190" s="190"/>
      <c r="AK190" s="172"/>
      <c r="AL190" s="172"/>
      <c r="AM190" s="265">
        <v>279.75</v>
      </c>
      <c r="AN190" s="265">
        <v>202.75</v>
      </c>
      <c r="AO190" s="183">
        <v>76</v>
      </c>
      <c r="AP190" s="184">
        <v>95</v>
      </c>
      <c r="AQ190" s="182">
        <v>70.588235294117652</v>
      </c>
      <c r="AR190" s="182">
        <v>102</v>
      </c>
      <c r="AS190" s="182"/>
      <c r="AT190" s="182"/>
      <c r="AU190" s="182"/>
      <c r="AV190" s="182">
        <v>3</v>
      </c>
      <c r="AW190" s="182">
        <v>2</v>
      </c>
      <c r="AX190" s="182">
        <v>3</v>
      </c>
      <c r="AY190" s="182"/>
      <c r="AZ190" s="182"/>
      <c r="BA190" s="182"/>
      <c r="BB190" s="182"/>
      <c r="BC190" s="182"/>
      <c r="BD190" s="182"/>
      <c r="BE190" s="182"/>
      <c r="BF190" s="182"/>
      <c r="BG190" s="182"/>
      <c r="BH190" s="182"/>
      <c r="BI190" s="182"/>
      <c r="BJ190" s="182"/>
      <c r="BK190" s="182"/>
      <c r="BL190" s="182"/>
      <c r="BM190" s="182"/>
      <c r="BN190" s="182"/>
      <c r="BO190" s="182"/>
      <c r="BP190" s="182"/>
      <c r="BQ190" s="228" t="s">
        <v>241</v>
      </c>
      <c r="BR190" s="228" t="s">
        <v>242</v>
      </c>
      <c r="BS190" s="228"/>
      <c r="BT190" s="228"/>
      <c r="BU190" s="228">
        <v>2</v>
      </c>
      <c r="BV190" s="228" t="s">
        <v>239</v>
      </c>
      <c r="BW190" s="228" t="s">
        <v>173</v>
      </c>
      <c r="BX190" s="186">
        <v>0</v>
      </c>
      <c r="BY190" s="182">
        <v>8</v>
      </c>
      <c r="BZ190" s="182">
        <v>8</v>
      </c>
      <c r="CA190" s="182">
        <v>8</v>
      </c>
      <c r="CB190" s="182">
        <v>0</v>
      </c>
      <c r="CC190" s="182">
        <v>0</v>
      </c>
      <c r="CD190" s="182">
        <v>0</v>
      </c>
      <c r="CE190" s="228">
        <v>3</v>
      </c>
      <c r="CF190" s="228">
        <v>2</v>
      </c>
      <c r="CG190" s="113">
        <v>3</v>
      </c>
      <c r="CH190" s="113">
        <v>0</v>
      </c>
      <c r="CI190" s="113">
        <v>0</v>
      </c>
      <c r="CJ190" s="113">
        <v>0</v>
      </c>
      <c r="CK190" s="113">
        <v>0</v>
      </c>
      <c r="CL190" s="113">
        <v>0</v>
      </c>
      <c r="CM190" s="113">
        <v>0</v>
      </c>
      <c r="CN190" s="185">
        <v>8</v>
      </c>
      <c r="CO190" s="181">
        <v>8</v>
      </c>
      <c r="CP190" s="187">
        <v>1</v>
      </c>
      <c r="CQ190" s="173">
        <v>0.04</v>
      </c>
      <c r="CR190" s="173">
        <v>0.04</v>
      </c>
      <c r="CS190" s="173">
        <v>3.9457459926017263E-2</v>
      </c>
      <c r="CT190" s="173">
        <v>3.9457459926017263E-2</v>
      </c>
      <c r="CU190" s="253">
        <v>2791</v>
      </c>
      <c r="CV190" s="220">
        <v>-1</v>
      </c>
      <c r="CW190" s="254">
        <f t="shared" si="14"/>
        <v>0</v>
      </c>
      <c r="CX190" s="15">
        <f t="shared" si="15"/>
        <v>8</v>
      </c>
      <c r="CY190" s="241">
        <f t="shared" si="16"/>
        <v>8</v>
      </c>
      <c r="CZ190" s="241" t="str">
        <f>IFERROR(ROUND(CY190/#REF!,1),"")</f>
        <v/>
      </c>
      <c r="DA190" s="254">
        <f t="shared" si="17"/>
        <v>8</v>
      </c>
      <c r="DB190" s="246">
        <f t="shared" si="18"/>
        <v>1</v>
      </c>
      <c r="DD190" s="15" t="str">
        <f>IFERROR(#REF!-AO190,"")</f>
        <v/>
      </c>
      <c r="DF190" s="266" t="str">
        <f>IFERROR(#REF!-L190,"")</f>
        <v/>
      </c>
      <c r="DG190" s="228" t="e">
        <f>IF(#REF!&gt;AP190,0,1)</f>
        <v>#REF!</v>
      </c>
      <c r="DH190" s="228">
        <f t="shared" si="19"/>
        <v>1</v>
      </c>
      <c r="DI190" s="228">
        <f t="shared" si="20"/>
        <v>1</v>
      </c>
      <c r="DJ190" s="228"/>
      <c r="DK190" s="228"/>
      <c r="DL190" s="228"/>
      <c r="DM190" s="228"/>
      <c r="DN190" s="228"/>
      <c r="DO190" s="228"/>
      <c r="DP190" s="228"/>
      <c r="DQ190" s="228"/>
      <c r="DR190" s="228"/>
      <c r="DS190" s="228"/>
      <c r="DT190" s="228"/>
      <c r="DU190" s="228"/>
      <c r="DV190" s="228"/>
      <c r="DW190" s="228"/>
      <c r="DX190" s="228"/>
      <c r="DY190" s="228"/>
      <c r="DZ190" s="228"/>
      <c r="EA190" s="228"/>
      <c r="EB190" s="228"/>
    </row>
    <row r="191" spans="1:132" s="195" customFormat="1" ht="31.5" customHeight="1" x14ac:dyDescent="0.2">
      <c r="A191" s="191">
        <v>2022</v>
      </c>
      <c r="B191" s="171">
        <v>1</v>
      </c>
      <c r="C191" s="261">
        <v>44571</v>
      </c>
      <c r="D191" s="171">
        <v>18</v>
      </c>
      <c r="E191" s="171">
        <v>49</v>
      </c>
      <c r="F191" s="171">
        <v>6</v>
      </c>
      <c r="G191" s="194" t="s">
        <v>330</v>
      </c>
      <c r="H191" s="241" t="s">
        <v>331</v>
      </c>
      <c r="I191" s="241" t="s">
        <v>246</v>
      </c>
      <c r="J191" s="241">
        <v>2</v>
      </c>
      <c r="K191" s="241">
        <v>3</v>
      </c>
      <c r="L191" s="262">
        <v>100</v>
      </c>
      <c r="M191" s="263">
        <v>95</v>
      </c>
      <c r="N191" s="264">
        <v>104</v>
      </c>
      <c r="O191" s="190">
        <v>116</v>
      </c>
      <c r="P191" s="190">
        <v>120</v>
      </c>
      <c r="Q191" s="190">
        <v>115</v>
      </c>
      <c r="R191" s="190">
        <v>119</v>
      </c>
      <c r="S191" s="190">
        <v>124</v>
      </c>
      <c r="T191" s="190">
        <v>104</v>
      </c>
      <c r="U191" s="190">
        <v>101</v>
      </c>
      <c r="V191" s="190">
        <v>103</v>
      </c>
      <c r="W191" s="190">
        <v>104</v>
      </c>
      <c r="X191" s="190">
        <v>104</v>
      </c>
      <c r="Y191" s="172">
        <v>105</v>
      </c>
      <c r="Z191" s="172">
        <v>107</v>
      </c>
      <c r="AA191" s="190">
        <v>116</v>
      </c>
      <c r="AB191" s="190">
        <v>124</v>
      </c>
      <c r="AC191" s="190">
        <v>130</v>
      </c>
      <c r="AD191" s="190"/>
      <c r="AE191" s="190">
        <v>132</v>
      </c>
      <c r="AF191" s="190">
        <v>100</v>
      </c>
      <c r="AG191" s="190">
        <v>102</v>
      </c>
      <c r="AH191" s="190">
        <v>104</v>
      </c>
      <c r="AI191" s="190"/>
      <c r="AJ191" s="190">
        <v>103</v>
      </c>
      <c r="AK191" s="172">
        <v>105</v>
      </c>
      <c r="AL191" s="172">
        <v>105</v>
      </c>
      <c r="AM191" s="265">
        <v>121.7777777777778</v>
      </c>
      <c r="AN191" s="265">
        <v>102.7777777777778</v>
      </c>
      <c r="AO191" s="183">
        <v>101</v>
      </c>
      <c r="AP191" s="184">
        <v>107</v>
      </c>
      <c r="AQ191" s="182">
        <v>68.246445497630333</v>
      </c>
      <c r="AR191" s="182">
        <v>105.5</v>
      </c>
      <c r="AS191" s="182"/>
      <c r="AT191" s="182"/>
      <c r="AU191" s="182"/>
      <c r="AV191" s="182">
        <v>5</v>
      </c>
      <c r="AW191" s="182">
        <v>3</v>
      </c>
      <c r="AX191" s="182">
        <v>1</v>
      </c>
      <c r="AY191" s="182"/>
      <c r="AZ191" s="182"/>
      <c r="BA191" s="182"/>
      <c r="BB191" s="182"/>
      <c r="BC191" s="182"/>
      <c r="BD191" s="182"/>
      <c r="BE191" s="182"/>
      <c r="BF191" s="182"/>
      <c r="BG191" s="182"/>
      <c r="BH191" s="182"/>
      <c r="BI191" s="182">
        <v>2</v>
      </c>
      <c r="BJ191" s="182">
        <v>5</v>
      </c>
      <c r="BK191" s="182"/>
      <c r="BL191" s="182"/>
      <c r="BM191" s="182"/>
      <c r="BN191" s="182"/>
      <c r="BO191" s="182"/>
      <c r="BP191" s="182"/>
      <c r="BQ191" s="228" t="s">
        <v>185</v>
      </c>
      <c r="BR191" s="228" t="s">
        <v>247</v>
      </c>
      <c r="BS191" s="228" t="s">
        <v>332</v>
      </c>
      <c r="BT191" s="228" t="s">
        <v>249</v>
      </c>
      <c r="BU191" s="228">
        <v>2</v>
      </c>
      <c r="BV191" s="228" t="s">
        <v>333</v>
      </c>
      <c r="BW191" s="228" t="s">
        <v>173</v>
      </c>
      <c r="BX191" s="186">
        <v>0</v>
      </c>
      <c r="BY191" s="182">
        <v>9</v>
      </c>
      <c r="BZ191" s="182">
        <v>3</v>
      </c>
      <c r="CA191" s="182">
        <v>3</v>
      </c>
      <c r="CB191" s="182">
        <v>7</v>
      </c>
      <c r="CC191" s="182">
        <v>2.333333333333333</v>
      </c>
      <c r="CD191" s="182">
        <v>2</v>
      </c>
      <c r="CE191" s="228">
        <v>1</v>
      </c>
      <c r="CF191" s="228">
        <v>1</v>
      </c>
      <c r="CG191" s="113">
        <v>2</v>
      </c>
      <c r="CH191" s="113">
        <v>0</v>
      </c>
      <c r="CI191" s="113">
        <v>0</v>
      </c>
      <c r="CJ191" s="113">
        <v>0</v>
      </c>
      <c r="CK191" s="113">
        <v>0</v>
      </c>
      <c r="CL191" s="113">
        <v>0</v>
      </c>
      <c r="CM191" s="113">
        <v>0</v>
      </c>
      <c r="CN191" s="185">
        <v>5.3333333333333339</v>
      </c>
      <c r="CO191" s="181">
        <v>5</v>
      </c>
      <c r="CP191" s="187">
        <v>1.0666666666666671</v>
      </c>
      <c r="CQ191" s="173">
        <v>5.3333333333333337E-2</v>
      </c>
      <c r="CR191" s="173">
        <v>0.05</v>
      </c>
      <c r="CS191" s="173">
        <v>5.1891891891891903E-2</v>
      </c>
      <c r="CT191" s="173">
        <v>4.8648648648648651E-2</v>
      </c>
      <c r="CU191" s="253">
        <v>2791</v>
      </c>
      <c r="CV191" s="220">
        <v>-1</v>
      </c>
      <c r="CW191" s="254">
        <f t="shared" si="14"/>
        <v>0</v>
      </c>
      <c r="CX191" s="15">
        <f t="shared" si="15"/>
        <v>16</v>
      </c>
      <c r="CY191" s="241">
        <f t="shared" si="16"/>
        <v>5</v>
      </c>
      <c r="CZ191" s="241" t="str">
        <f>IFERROR(ROUND(CY191/#REF!,1),"")</f>
        <v/>
      </c>
      <c r="DA191" s="254">
        <f t="shared" si="17"/>
        <v>5</v>
      </c>
      <c r="DB191" s="246">
        <f t="shared" si="18"/>
        <v>1</v>
      </c>
      <c r="DD191" s="15" t="str">
        <f>IFERROR(#REF!-AO191,"")</f>
        <v/>
      </c>
      <c r="DF191" s="266" t="str">
        <f>IFERROR(#REF!-L191,"")</f>
        <v/>
      </c>
      <c r="DG191" s="228" t="e">
        <f>IF(#REF!&gt;AP191,0,1)</f>
        <v>#REF!</v>
      </c>
      <c r="DH191" s="228">
        <f t="shared" si="19"/>
        <v>1</v>
      </c>
      <c r="DI191" s="228">
        <f t="shared" si="20"/>
        <v>1</v>
      </c>
      <c r="DJ191" s="228"/>
      <c r="DK191" s="228"/>
      <c r="DL191" s="228"/>
      <c r="DM191" s="228"/>
      <c r="DN191" s="228"/>
      <c r="DO191" s="228"/>
      <c r="DP191" s="228"/>
      <c r="DQ191" s="228"/>
      <c r="DR191" s="228"/>
      <c r="DS191" s="228"/>
      <c r="DT191" s="228"/>
      <c r="DU191" s="228"/>
      <c r="DV191" s="228"/>
      <c r="DW191" s="228"/>
      <c r="DX191" s="228"/>
      <c r="DY191" s="228"/>
      <c r="DZ191" s="228"/>
      <c r="EA191" s="228"/>
      <c r="EB191" s="228"/>
    </row>
    <row r="192" spans="1:132" s="195" customFormat="1" ht="31.5" customHeight="1" x14ac:dyDescent="0.2">
      <c r="A192" s="191">
        <v>2022</v>
      </c>
      <c r="B192" s="171">
        <v>1</v>
      </c>
      <c r="C192" s="261">
        <v>44571</v>
      </c>
      <c r="D192" s="171">
        <v>18</v>
      </c>
      <c r="E192" s="171">
        <v>50</v>
      </c>
      <c r="F192" s="171">
        <v>6</v>
      </c>
      <c r="G192" s="194" t="s">
        <v>334</v>
      </c>
      <c r="H192" s="241" t="s">
        <v>335</v>
      </c>
      <c r="I192" s="241" t="s">
        <v>246</v>
      </c>
      <c r="J192" s="241">
        <v>2</v>
      </c>
      <c r="K192" s="241">
        <v>3</v>
      </c>
      <c r="L192" s="262">
        <v>54</v>
      </c>
      <c r="M192" s="263">
        <v>51</v>
      </c>
      <c r="N192" s="264">
        <v>56</v>
      </c>
      <c r="O192" s="190">
        <v>61</v>
      </c>
      <c r="P192" s="190">
        <v>71</v>
      </c>
      <c r="Q192" s="190">
        <v>73</v>
      </c>
      <c r="R192" s="190">
        <v>74</v>
      </c>
      <c r="S192" s="190">
        <v>65</v>
      </c>
      <c r="T192" s="190">
        <v>56</v>
      </c>
      <c r="U192" s="190">
        <v>54</v>
      </c>
      <c r="V192" s="190">
        <v>56</v>
      </c>
      <c r="W192" s="190">
        <v>56</v>
      </c>
      <c r="X192" s="190">
        <v>56</v>
      </c>
      <c r="Y192" s="172">
        <v>105</v>
      </c>
      <c r="Z192" s="172">
        <v>107</v>
      </c>
      <c r="AA192" s="190">
        <v>70</v>
      </c>
      <c r="AB192" s="190">
        <v>65</v>
      </c>
      <c r="AC192" s="190">
        <v>68</v>
      </c>
      <c r="AD192" s="190"/>
      <c r="AE192" s="190">
        <v>69</v>
      </c>
      <c r="AF192" s="190">
        <v>55</v>
      </c>
      <c r="AG192" s="190">
        <v>54</v>
      </c>
      <c r="AH192" s="190">
        <v>56</v>
      </c>
      <c r="AI192" s="190"/>
      <c r="AJ192" s="190">
        <v>55</v>
      </c>
      <c r="AK192" s="172">
        <v>105</v>
      </c>
      <c r="AL192" s="172">
        <v>105</v>
      </c>
      <c r="AM192" s="265">
        <v>68.444444444444443</v>
      </c>
      <c r="AN192" s="265">
        <v>55.333333333333343</v>
      </c>
      <c r="AO192" s="183">
        <v>101</v>
      </c>
      <c r="AP192" s="184">
        <v>107</v>
      </c>
      <c r="AQ192" s="182">
        <v>68.246445497630333</v>
      </c>
      <c r="AR192" s="182">
        <v>105.5</v>
      </c>
      <c r="AS192" s="182"/>
      <c r="AT192" s="182"/>
      <c r="AU192" s="182"/>
      <c r="AV192" s="182">
        <v>2</v>
      </c>
      <c r="AW192" s="182">
        <v>9</v>
      </c>
      <c r="AX192" s="182">
        <v>1</v>
      </c>
      <c r="AY192" s="182"/>
      <c r="AZ192" s="182"/>
      <c r="BA192" s="182"/>
      <c r="BB192" s="182"/>
      <c r="BC192" s="182"/>
      <c r="BD192" s="182"/>
      <c r="BE192" s="182"/>
      <c r="BF192" s="182"/>
      <c r="BG192" s="182"/>
      <c r="BH192" s="182"/>
      <c r="BI192" s="182">
        <v>3</v>
      </c>
      <c r="BJ192" s="182">
        <v>4</v>
      </c>
      <c r="BK192" s="182"/>
      <c r="BL192" s="182"/>
      <c r="BM192" s="182"/>
      <c r="BN192" s="182"/>
      <c r="BO192" s="182"/>
      <c r="BP192" s="182"/>
      <c r="BQ192" s="228" t="s">
        <v>185</v>
      </c>
      <c r="BR192" s="228" t="s">
        <v>247</v>
      </c>
      <c r="BS192" s="228" t="s">
        <v>336</v>
      </c>
      <c r="BT192" s="228" t="s">
        <v>249</v>
      </c>
      <c r="BU192" s="228">
        <v>2</v>
      </c>
      <c r="BV192" s="228" t="s">
        <v>333</v>
      </c>
      <c r="BW192" s="228" t="s">
        <v>173</v>
      </c>
      <c r="BX192" s="186">
        <v>0</v>
      </c>
      <c r="BY192" s="182">
        <v>12</v>
      </c>
      <c r="BZ192" s="182">
        <v>4</v>
      </c>
      <c r="CA192" s="182">
        <v>4</v>
      </c>
      <c r="CB192" s="182">
        <v>7</v>
      </c>
      <c r="CC192" s="182">
        <v>2.333333333333333</v>
      </c>
      <c r="CD192" s="182">
        <v>2</v>
      </c>
      <c r="CE192" s="228">
        <v>0</v>
      </c>
      <c r="CF192" s="228">
        <v>4</v>
      </c>
      <c r="CG192" s="113">
        <v>1</v>
      </c>
      <c r="CH192" s="113">
        <v>0</v>
      </c>
      <c r="CI192" s="113">
        <v>0</v>
      </c>
      <c r="CJ192" s="113">
        <v>0</v>
      </c>
      <c r="CK192" s="113">
        <v>0</v>
      </c>
      <c r="CL192" s="113">
        <v>0</v>
      </c>
      <c r="CM192" s="113">
        <v>0</v>
      </c>
      <c r="CN192" s="185">
        <v>6.3333333333333339</v>
      </c>
      <c r="CO192" s="181">
        <v>6</v>
      </c>
      <c r="CP192" s="187">
        <v>1.055555555555556</v>
      </c>
      <c r="CQ192" s="173">
        <v>0.117283950617284</v>
      </c>
      <c r="CR192" s="173">
        <v>0.1111111111111111</v>
      </c>
      <c r="CS192" s="173">
        <v>0.1144578313253012</v>
      </c>
      <c r="CT192" s="173">
        <v>0.108433734939759</v>
      </c>
      <c r="CU192" s="253">
        <v>2791</v>
      </c>
      <c r="CV192" s="220">
        <v>-1</v>
      </c>
      <c r="CW192" s="254">
        <f t="shared" si="14"/>
        <v>0</v>
      </c>
      <c r="CX192" s="15">
        <f t="shared" si="15"/>
        <v>19</v>
      </c>
      <c r="CY192" s="241">
        <f t="shared" si="16"/>
        <v>6</v>
      </c>
      <c r="CZ192" s="241" t="str">
        <f>IFERROR(ROUND(CY192/#REF!,1),"")</f>
        <v/>
      </c>
      <c r="DA192" s="254">
        <f t="shared" si="17"/>
        <v>6</v>
      </c>
      <c r="DB192" s="246">
        <f t="shared" si="18"/>
        <v>1</v>
      </c>
      <c r="DD192" s="15" t="str">
        <f>IFERROR(#REF!-AO192,"")</f>
        <v/>
      </c>
      <c r="DF192" s="266" t="str">
        <f>IFERROR(#REF!-L192,"")</f>
        <v/>
      </c>
      <c r="DG192" s="228" t="e">
        <f>IF(#REF!&gt;AP192,0,1)</f>
        <v>#REF!</v>
      </c>
      <c r="DH192" s="228">
        <f t="shared" si="19"/>
        <v>1</v>
      </c>
      <c r="DI192" s="228">
        <f t="shared" si="20"/>
        <v>1</v>
      </c>
      <c r="DJ192" s="228"/>
      <c r="DK192" s="228"/>
      <c r="DL192" s="228"/>
      <c r="DM192" s="228"/>
      <c r="DN192" s="228"/>
      <c r="DO192" s="228"/>
      <c r="DP192" s="228"/>
      <c r="DQ192" s="228"/>
      <c r="DR192" s="228"/>
      <c r="DS192" s="228"/>
      <c r="DT192" s="228"/>
      <c r="DU192" s="228"/>
      <c r="DV192" s="228"/>
      <c r="DW192" s="228"/>
      <c r="DX192" s="228"/>
      <c r="DY192" s="228"/>
      <c r="DZ192" s="228"/>
      <c r="EA192" s="228"/>
      <c r="EB192" s="228"/>
    </row>
    <row r="193" spans="1:132" s="195" customFormat="1" ht="31.5" customHeight="1" x14ac:dyDescent="0.2">
      <c r="A193" s="191">
        <v>2022</v>
      </c>
      <c r="B193" s="171">
        <v>1</v>
      </c>
      <c r="C193" s="261">
        <v>44571</v>
      </c>
      <c r="D193" s="171">
        <v>384</v>
      </c>
      <c r="E193" s="171">
        <v>556</v>
      </c>
      <c r="F193" s="171">
        <v>6</v>
      </c>
      <c r="G193" s="194" t="s">
        <v>202</v>
      </c>
      <c r="H193" s="241" t="s">
        <v>203</v>
      </c>
      <c r="I193" s="241" t="s">
        <v>169</v>
      </c>
      <c r="J193" s="241">
        <v>1</v>
      </c>
      <c r="K193" s="241">
        <v>6</v>
      </c>
      <c r="L193" s="262">
        <v>1066</v>
      </c>
      <c r="M193" s="263">
        <v>1003</v>
      </c>
      <c r="N193" s="264">
        <v>1141</v>
      </c>
      <c r="O193" s="190">
        <v>1591</v>
      </c>
      <c r="P193" s="190">
        <v>1633</v>
      </c>
      <c r="Q193" s="190">
        <v>2054</v>
      </c>
      <c r="R193" s="190">
        <v>2056</v>
      </c>
      <c r="S193" s="190">
        <v>1961</v>
      </c>
      <c r="T193" s="190">
        <v>1340</v>
      </c>
      <c r="U193" s="190">
        <v>1291</v>
      </c>
      <c r="V193" s="190">
        <v>1338</v>
      </c>
      <c r="W193" s="190">
        <v>1331</v>
      </c>
      <c r="X193" s="190">
        <v>1323</v>
      </c>
      <c r="Y193" s="172">
        <v>153</v>
      </c>
      <c r="Z193" s="172">
        <v>159</v>
      </c>
      <c r="AA193" s="190">
        <v>1835</v>
      </c>
      <c r="AB193" s="190">
        <v>1740</v>
      </c>
      <c r="AC193" s="190">
        <v>1821</v>
      </c>
      <c r="AD193" s="190">
        <v>1794</v>
      </c>
      <c r="AE193" s="190">
        <v>1754</v>
      </c>
      <c r="AF193" s="190">
        <v>1309</v>
      </c>
      <c r="AG193" s="190">
        <v>1306</v>
      </c>
      <c r="AH193" s="190">
        <v>1307</v>
      </c>
      <c r="AI193" s="190">
        <v>1306</v>
      </c>
      <c r="AJ193" s="190">
        <v>1333</v>
      </c>
      <c r="AK193" s="172">
        <v>157</v>
      </c>
      <c r="AL193" s="172">
        <v>157</v>
      </c>
      <c r="AM193" s="265">
        <v>1823.9</v>
      </c>
      <c r="AN193" s="265">
        <v>1318.4</v>
      </c>
      <c r="AO193" s="183">
        <v>21</v>
      </c>
      <c r="AP193" s="184">
        <v>180</v>
      </c>
      <c r="AQ193" s="182">
        <v>23.003194888178911</v>
      </c>
      <c r="AR193" s="182">
        <v>156.5</v>
      </c>
      <c r="AS193" s="182"/>
      <c r="AT193" s="182"/>
      <c r="AU193" s="182"/>
      <c r="AV193" s="182">
        <v>12</v>
      </c>
      <c r="AW193" s="182">
        <v>4</v>
      </c>
      <c r="AX193" s="182">
        <v>8</v>
      </c>
      <c r="AY193" s="182"/>
      <c r="AZ193" s="182"/>
      <c r="BA193" s="182"/>
      <c r="BB193" s="182"/>
      <c r="BC193" s="182"/>
      <c r="BD193" s="182"/>
      <c r="BE193" s="182"/>
      <c r="BF193" s="182"/>
      <c r="BG193" s="182"/>
      <c r="BH193" s="182">
        <v>3</v>
      </c>
      <c r="BI193" s="182">
        <v>7</v>
      </c>
      <c r="BJ193" s="182">
        <v>7</v>
      </c>
      <c r="BK193" s="182"/>
      <c r="BL193" s="182"/>
      <c r="BM193" s="182"/>
      <c r="BN193" s="182"/>
      <c r="BO193" s="182"/>
      <c r="BP193" s="182"/>
      <c r="BQ193" s="228" t="s">
        <v>185</v>
      </c>
      <c r="BR193" s="228" t="s">
        <v>186</v>
      </c>
      <c r="BS193" s="228" t="s">
        <v>204</v>
      </c>
      <c r="BT193" s="228" t="s">
        <v>188</v>
      </c>
      <c r="BU193" s="228">
        <v>2</v>
      </c>
      <c r="BV193" s="228" t="s">
        <v>205</v>
      </c>
      <c r="BW193" s="228" t="s">
        <v>173</v>
      </c>
      <c r="BX193" s="186">
        <v>0</v>
      </c>
      <c r="BY193" s="182">
        <v>24</v>
      </c>
      <c r="BZ193" s="182">
        <v>4</v>
      </c>
      <c r="CA193" s="182">
        <v>4</v>
      </c>
      <c r="CB193" s="182">
        <v>17</v>
      </c>
      <c r="CC193" s="182">
        <v>2.833333333333333</v>
      </c>
      <c r="CD193" s="182">
        <v>2</v>
      </c>
      <c r="CE193" s="228">
        <v>2</v>
      </c>
      <c r="CF193" s="228">
        <v>1</v>
      </c>
      <c r="CG193" s="113">
        <v>2</v>
      </c>
      <c r="CH193" s="113">
        <v>0</v>
      </c>
      <c r="CI193" s="113">
        <v>0</v>
      </c>
      <c r="CJ193" s="113">
        <v>0</v>
      </c>
      <c r="CK193" s="113">
        <v>0</v>
      </c>
      <c r="CL193" s="113">
        <v>0</v>
      </c>
      <c r="CM193" s="113">
        <v>0</v>
      </c>
      <c r="CN193" s="185">
        <v>6.8333333333333339</v>
      </c>
      <c r="CO193" s="181">
        <v>6</v>
      </c>
      <c r="CP193" s="187">
        <v>1.1388888888888891</v>
      </c>
      <c r="CQ193" s="173">
        <v>6.4102564102564109E-3</v>
      </c>
      <c r="CR193" s="173">
        <v>5.6285178236397749E-3</v>
      </c>
      <c r="CS193" s="173">
        <v>5.1830501618122977E-3</v>
      </c>
      <c r="CT193" s="173">
        <v>4.5509708737864066E-3</v>
      </c>
      <c r="CU193" s="253">
        <v>2791</v>
      </c>
      <c r="CV193" s="220">
        <v>-1</v>
      </c>
      <c r="CW193" s="254">
        <f t="shared" si="14"/>
        <v>0</v>
      </c>
      <c r="CX193" s="15">
        <f t="shared" si="15"/>
        <v>41</v>
      </c>
      <c r="CY193" s="241">
        <f t="shared" si="16"/>
        <v>7</v>
      </c>
      <c r="CZ193" s="241" t="str">
        <f>IFERROR(ROUND(CY193/#REF!,1),"")</f>
        <v/>
      </c>
      <c r="DA193" s="254">
        <f t="shared" si="17"/>
        <v>7</v>
      </c>
      <c r="DB193" s="246">
        <f t="shared" si="18"/>
        <v>1</v>
      </c>
      <c r="DD193" s="15" t="str">
        <f>IFERROR(#REF!-AO193,"")</f>
        <v/>
      </c>
      <c r="DF193" s="266" t="str">
        <f>IFERROR(#REF!-L193,"")</f>
        <v/>
      </c>
      <c r="DG193" s="228" t="e">
        <f>IF(#REF!&gt;AP193,0,1)</f>
        <v>#REF!</v>
      </c>
      <c r="DH193" s="228">
        <f t="shared" si="19"/>
        <v>1</v>
      </c>
      <c r="DI193" s="228">
        <f t="shared" si="20"/>
        <v>0</v>
      </c>
      <c r="DJ193" s="228"/>
      <c r="DK193" s="228"/>
      <c r="DL193" s="228"/>
      <c r="DM193" s="228"/>
      <c r="DN193" s="228"/>
      <c r="DO193" s="228"/>
      <c r="DP193" s="228"/>
      <c r="DQ193" s="228"/>
      <c r="DR193" s="228"/>
      <c r="DS193" s="228"/>
      <c r="DT193" s="228"/>
      <c r="DU193" s="228"/>
      <c r="DV193" s="228"/>
      <c r="DW193" s="228"/>
      <c r="DX193" s="228"/>
      <c r="DY193" s="228"/>
      <c r="DZ193" s="228"/>
      <c r="EA193" s="228"/>
      <c r="EB193" s="228"/>
    </row>
    <row r="194" spans="1:132" s="195" customFormat="1" ht="31.5" customHeight="1" x14ac:dyDescent="0.2">
      <c r="A194" s="191">
        <v>2022</v>
      </c>
      <c r="B194" s="171">
        <v>1</v>
      </c>
      <c r="C194" s="261">
        <v>44571</v>
      </c>
      <c r="D194" s="171">
        <v>384</v>
      </c>
      <c r="E194" s="171">
        <v>557</v>
      </c>
      <c r="F194" s="171">
        <v>6</v>
      </c>
      <c r="G194" s="194" t="s">
        <v>206</v>
      </c>
      <c r="H194" s="241" t="s">
        <v>207</v>
      </c>
      <c r="I194" s="241" t="s">
        <v>169</v>
      </c>
      <c r="J194" s="241">
        <v>1</v>
      </c>
      <c r="K194" s="241">
        <v>6</v>
      </c>
      <c r="L194" s="262">
        <v>182</v>
      </c>
      <c r="M194" s="263">
        <v>171</v>
      </c>
      <c r="N194" s="264">
        <v>194</v>
      </c>
      <c r="O194" s="190"/>
      <c r="P194" s="190"/>
      <c r="Q194" s="190"/>
      <c r="R194" s="190"/>
      <c r="S194" s="190"/>
      <c r="T194" s="190"/>
      <c r="U194" s="190"/>
      <c r="V194" s="190"/>
      <c r="W194" s="190"/>
      <c r="X194" s="190"/>
      <c r="Y194" s="172">
        <v>153</v>
      </c>
      <c r="Z194" s="172">
        <v>159</v>
      </c>
      <c r="AA194" s="190"/>
      <c r="AB194" s="190"/>
      <c r="AC194" s="190"/>
      <c r="AD194" s="190"/>
      <c r="AE194" s="190"/>
      <c r="AF194" s="190"/>
      <c r="AG194" s="190"/>
      <c r="AH194" s="190"/>
      <c r="AI194" s="190"/>
      <c r="AJ194" s="190"/>
      <c r="AK194" s="172">
        <v>157</v>
      </c>
      <c r="AL194" s="172">
        <v>157</v>
      </c>
      <c r="AM194" s="265"/>
      <c r="AN194" s="265"/>
      <c r="AO194" s="183">
        <v>21</v>
      </c>
      <c r="AP194" s="184">
        <v>180</v>
      </c>
      <c r="AQ194" s="182">
        <v>23.003194888178911</v>
      </c>
      <c r="AR194" s="182">
        <v>156.5</v>
      </c>
      <c r="AS194" s="182"/>
      <c r="AT194" s="182"/>
      <c r="AU194" s="182"/>
      <c r="AV194" s="182"/>
      <c r="AW194" s="182"/>
      <c r="AX194" s="182"/>
      <c r="AY194" s="182"/>
      <c r="AZ194" s="182"/>
      <c r="BA194" s="182"/>
      <c r="BB194" s="182"/>
      <c r="BC194" s="182"/>
      <c r="BD194" s="182"/>
      <c r="BE194" s="182"/>
      <c r="BF194" s="182"/>
      <c r="BG194" s="182"/>
      <c r="BH194" s="182"/>
      <c r="BI194" s="182"/>
      <c r="BJ194" s="182"/>
      <c r="BK194" s="182"/>
      <c r="BL194" s="182"/>
      <c r="BM194" s="182"/>
      <c r="BN194" s="182"/>
      <c r="BO194" s="182"/>
      <c r="BP194" s="182"/>
      <c r="BQ194" s="228" t="s">
        <v>185</v>
      </c>
      <c r="BR194" s="228" t="s">
        <v>186</v>
      </c>
      <c r="BS194" s="228" t="s">
        <v>208</v>
      </c>
      <c r="BT194" s="228" t="s">
        <v>209</v>
      </c>
      <c r="BU194" s="228">
        <v>2</v>
      </c>
      <c r="BV194" s="228" t="s">
        <v>205</v>
      </c>
      <c r="BW194" s="228" t="s">
        <v>173</v>
      </c>
      <c r="BX194" s="186">
        <v>0</v>
      </c>
      <c r="BY194" s="182">
        <v>0</v>
      </c>
      <c r="BZ194" s="182">
        <v>0</v>
      </c>
      <c r="CA194" s="182">
        <v>0</v>
      </c>
      <c r="CB194" s="182">
        <v>0</v>
      </c>
      <c r="CC194" s="182">
        <v>0</v>
      </c>
      <c r="CD194" s="182">
        <v>0</v>
      </c>
      <c r="CE194" s="228">
        <v>0</v>
      </c>
      <c r="CF194" s="228">
        <v>0</v>
      </c>
      <c r="CG194" s="113">
        <v>0</v>
      </c>
      <c r="CH194" s="113">
        <v>0</v>
      </c>
      <c r="CI194" s="113">
        <v>0</v>
      </c>
      <c r="CJ194" s="113">
        <v>0</v>
      </c>
      <c r="CK194" s="113">
        <v>0</v>
      </c>
      <c r="CL194" s="113">
        <v>0</v>
      </c>
      <c r="CM194" s="113">
        <v>0</v>
      </c>
      <c r="CN194" s="185">
        <v>0</v>
      </c>
      <c r="CO194" s="181">
        <v>0</v>
      </c>
      <c r="CP194" s="187"/>
      <c r="CQ194" s="173">
        <v>0</v>
      </c>
      <c r="CR194" s="173">
        <v>0</v>
      </c>
      <c r="CS194" s="173"/>
      <c r="CT194" s="173"/>
      <c r="CU194" s="253">
        <v>2791</v>
      </c>
      <c r="CV194" s="220"/>
      <c r="CW194" s="254">
        <f t="shared" si="14"/>
        <v>0</v>
      </c>
      <c r="CX194" s="15">
        <f t="shared" si="15"/>
        <v>0</v>
      </c>
      <c r="CY194" s="241">
        <f t="shared" si="16"/>
        <v>0</v>
      </c>
      <c r="CZ194" s="241" t="str">
        <f>IFERROR(ROUND(CY194/#REF!,1),"")</f>
        <v/>
      </c>
      <c r="DA194" s="254">
        <f t="shared" si="17"/>
        <v>0</v>
      </c>
      <c r="DB194" s="246" t="str">
        <f t="shared" si="18"/>
        <v/>
      </c>
      <c r="DD194" s="15" t="str">
        <f>IFERROR(#REF!-AO194,"")</f>
        <v/>
      </c>
      <c r="DF194" s="266" t="str">
        <f>IFERROR(#REF!-L194,"")</f>
        <v/>
      </c>
      <c r="DG194" s="228" t="e">
        <f>IF(#REF!&gt;AP194,0,1)</f>
        <v>#REF!</v>
      </c>
      <c r="DH194" s="228">
        <f t="shared" si="19"/>
        <v>0</v>
      </c>
      <c r="DI194" s="228">
        <f t="shared" si="20"/>
        <v>1</v>
      </c>
      <c r="DJ194" s="228"/>
      <c r="DK194" s="228"/>
      <c r="DL194" s="228"/>
      <c r="DM194" s="228"/>
      <c r="DN194" s="228"/>
      <c r="DO194" s="228"/>
      <c r="DP194" s="228"/>
      <c r="DQ194" s="228"/>
      <c r="DR194" s="228"/>
      <c r="DS194" s="228"/>
      <c r="DT194" s="228"/>
      <c r="DU194" s="228"/>
      <c r="DV194" s="228"/>
      <c r="DW194" s="228"/>
      <c r="DX194" s="228"/>
      <c r="DY194" s="228"/>
      <c r="DZ194" s="228"/>
      <c r="EA194" s="228"/>
      <c r="EB194" s="228"/>
    </row>
    <row r="195" spans="1:132" s="195" customFormat="1" ht="31.5" customHeight="1" x14ac:dyDescent="0.2">
      <c r="A195" s="191">
        <v>2022</v>
      </c>
      <c r="B195" s="171">
        <v>1</v>
      </c>
      <c r="C195" s="261">
        <v>44571</v>
      </c>
      <c r="D195" s="171">
        <v>18</v>
      </c>
      <c r="E195" s="171">
        <v>50</v>
      </c>
      <c r="F195" s="171">
        <v>7</v>
      </c>
      <c r="G195" s="194" t="s">
        <v>334</v>
      </c>
      <c r="H195" s="241" t="s">
        <v>335</v>
      </c>
      <c r="I195" s="241" t="s">
        <v>246</v>
      </c>
      <c r="J195" s="241">
        <v>2</v>
      </c>
      <c r="K195" s="241">
        <v>3</v>
      </c>
      <c r="L195" s="262">
        <v>54</v>
      </c>
      <c r="M195" s="263">
        <v>51</v>
      </c>
      <c r="N195" s="264">
        <v>56</v>
      </c>
      <c r="O195" s="190"/>
      <c r="P195" s="190"/>
      <c r="Q195" s="190"/>
      <c r="R195" s="190"/>
      <c r="S195" s="190"/>
      <c r="T195" s="190"/>
      <c r="U195" s="190"/>
      <c r="V195" s="190"/>
      <c r="W195" s="190"/>
      <c r="X195" s="190"/>
      <c r="Y195" s="172">
        <v>105</v>
      </c>
      <c r="Z195" s="172">
        <v>107</v>
      </c>
      <c r="AA195" s="190"/>
      <c r="AB195" s="190"/>
      <c r="AC195" s="190"/>
      <c r="AD195" s="190"/>
      <c r="AE195" s="190"/>
      <c r="AF195" s="190"/>
      <c r="AG195" s="190"/>
      <c r="AH195" s="190"/>
      <c r="AI195" s="190"/>
      <c r="AJ195" s="190"/>
      <c r="AK195" s="172">
        <v>105</v>
      </c>
      <c r="AL195" s="172">
        <v>105</v>
      </c>
      <c r="AM195" s="265"/>
      <c r="AN195" s="265"/>
      <c r="AO195" s="183">
        <v>101</v>
      </c>
      <c r="AP195" s="184">
        <v>107</v>
      </c>
      <c r="AQ195" s="182">
        <v>68.246445497630333</v>
      </c>
      <c r="AR195" s="182">
        <v>105.5</v>
      </c>
      <c r="AS195" s="182"/>
      <c r="AT195" s="182"/>
      <c r="AU195" s="182"/>
      <c r="AV195" s="182"/>
      <c r="AW195" s="182"/>
      <c r="AX195" s="182"/>
      <c r="AY195" s="182"/>
      <c r="AZ195" s="182"/>
      <c r="BA195" s="182"/>
      <c r="BB195" s="182"/>
      <c r="BC195" s="182"/>
      <c r="BD195" s="182"/>
      <c r="BE195" s="182"/>
      <c r="BF195" s="182"/>
      <c r="BG195" s="182"/>
      <c r="BH195" s="182"/>
      <c r="BI195" s="182"/>
      <c r="BJ195" s="182"/>
      <c r="BK195" s="182"/>
      <c r="BL195" s="182"/>
      <c r="BM195" s="182"/>
      <c r="BN195" s="182"/>
      <c r="BO195" s="182"/>
      <c r="BP195" s="182"/>
      <c r="BQ195" s="228" t="s">
        <v>185</v>
      </c>
      <c r="BR195" s="228" t="s">
        <v>247</v>
      </c>
      <c r="BS195" s="228" t="s">
        <v>336</v>
      </c>
      <c r="BT195" s="228" t="s">
        <v>249</v>
      </c>
      <c r="BU195" s="228">
        <v>2</v>
      </c>
      <c r="BV195" s="228" t="s">
        <v>333</v>
      </c>
      <c r="BW195" s="228" t="s">
        <v>173</v>
      </c>
      <c r="BX195" s="186">
        <v>0</v>
      </c>
      <c r="BY195" s="182">
        <v>0</v>
      </c>
      <c r="BZ195" s="182">
        <v>0</v>
      </c>
      <c r="CA195" s="182">
        <v>0</v>
      </c>
      <c r="CB195" s="182">
        <v>0</v>
      </c>
      <c r="CC195" s="182">
        <v>0</v>
      </c>
      <c r="CD195" s="182">
        <v>0</v>
      </c>
      <c r="CE195" s="228">
        <v>0</v>
      </c>
      <c r="CF195" s="228">
        <v>0</v>
      </c>
      <c r="CG195" s="113">
        <v>0</v>
      </c>
      <c r="CH195" s="113">
        <v>0</v>
      </c>
      <c r="CI195" s="113">
        <v>0</v>
      </c>
      <c r="CJ195" s="113">
        <v>0</v>
      </c>
      <c r="CK195" s="113">
        <v>0</v>
      </c>
      <c r="CL195" s="113">
        <v>0</v>
      </c>
      <c r="CM195" s="113">
        <v>0</v>
      </c>
      <c r="CN195" s="185">
        <v>0</v>
      </c>
      <c r="CO195" s="181">
        <v>0</v>
      </c>
      <c r="CP195" s="187"/>
      <c r="CQ195" s="173">
        <v>0</v>
      </c>
      <c r="CR195" s="173">
        <v>0</v>
      </c>
      <c r="CS195" s="173"/>
      <c r="CT195" s="173"/>
      <c r="CU195" s="253">
        <v>2791</v>
      </c>
      <c r="CV195" s="220"/>
      <c r="CW195" s="254">
        <f t="shared" si="14"/>
        <v>0</v>
      </c>
      <c r="CX195" s="15">
        <f t="shared" si="15"/>
        <v>0</v>
      </c>
      <c r="CY195" s="241">
        <f t="shared" si="16"/>
        <v>0</v>
      </c>
      <c r="CZ195" s="241" t="str">
        <f>IFERROR(ROUND(CY195/#REF!,1),"")</f>
        <v/>
      </c>
      <c r="DA195" s="254">
        <f t="shared" si="17"/>
        <v>0</v>
      </c>
      <c r="DB195" s="246" t="str">
        <f t="shared" si="18"/>
        <v/>
      </c>
      <c r="DD195" s="15" t="str">
        <f>IFERROR(#REF!-AO195,"")</f>
        <v/>
      </c>
      <c r="DF195" s="266" t="str">
        <f>IFERROR(#REF!-L195,"")</f>
        <v/>
      </c>
      <c r="DG195" s="228" t="e">
        <f>IF(#REF!&gt;AP195,0,1)</f>
        <v>#REF!</v>
      </c>
      <c r="DH195" s="228">
        <f t="shared" si="19"/>
        <v>0</v>
      </c>
      <c r="DI195" s="228">
        <f t="shared" si="20"/>
        <v>1</v>
      </c>
      <c r="DJ195" s="228"/>
      <c r="DK195" s="228"/>
      <c r="DL195" s="228"/>
      <c r="DM195" s="228"/>
      <c r="DN195" s="228"/>
      <c r="DO195" s="228"/>
      <c r="DP195" s="228"/>
      <c r="DQ195" s="228"/>
      <c r="DR195" s="228"/>
      <c r="DS195" s="228"/>
      <c r="DT195" s="228"/>
      <c r="DU195" s="228"/>
      <c r="DV195" s="228"/>
      <c r="DW195" s="228"/>
      <c r="DX195" s="228"/>
      <c r="DY195" s="228"/>
      <c r="DZ195" s="228"/>
      <c r="EA195" s="228"/>
      <c r="EB195" s="228"/>
    </row>
    <row r="196" spans="1:132" s="195" customFormat="1" ht="31.5" customHeight="1" x14ac:dyDescent="0.2">
      <c r="A196" s="191">
        <v>2022</v>
      </c>
      <c r="B196" s="171">
        <v>1</v>
      </c>
      <c r="C196" s="261">
        <v>44571</v>
      </c>
      <c r="D196" s="171">
        <v>376</v>
      </c>
      <c r="E196" s="171">
        <v>438</v>
      </c>
      <c r="F196" s="171">
        <v>7</v>
      </c>
      <c r="G196" s="194" t="s">
        <v>216</v>
      </c>
      <c r="H196" s="241" t="s">
        <v>217</v>
      </c>
      <c r="I196" s="241" t="s">
        <v>169</v>
      </c>
      <c r="J196" s="241">
        <v>3</v>
      </c>
      <c r="K196" s="241">
        <v>2</v>
      </c>
      <c r="L196" s="262">
        <v>335</v>
      </c>
      <c r="M196" s="263">
        <v>315</v>
      </c>
      <c r="N196" s="264">
        <v>358</v>
      </c>
      <c r="O196" s="190"/>
      <c r="P196" s="190"/>
      <c r="Q196" s="190"/>
      <c r="R196" s="190"/>
      <c r="S196" s="190"/>
      <c r="T196" s="190"/>
      <c r="U196" s="190"/>
      <c r="V196" s="190"/>
      <c r="W196" s="190"/>
      <c r="X196" s="190"/>
      <c r="Y196" s="172"/>
      <c r="Z196" s="172"/>
      <c r="AA196" s="190">
        <v>455</v>
      </c>
      <c r="AB196" s="190">
        <v>497</v>
      </c>
      <c r="AC196" s="190">
        <v>524</v>
      </c>
      <c r="AD196" s="190">
        <v>479</v>
      </c>
      <c r="AE196" s="190">
        <v>494</v>
      </c>
      <c r="AF196" s="190">
        <v>357</v>
      </c>
      <c r="AG196" s="190">
        <v>357</v>
      </c>
      <c r="AH196" s="190">
        <v>354</v>
      </c>
      <c r="AI196" s="190">
        <v>358</v>
      </c>
      <c r="AJ196" s="190">
        <v>356</v>
      </c>
      <c r="AK196" s="172">
        <v>145</v>
      </c>
      <c r="AL196" s="172">
        <v>145</v>
      </c>
      <c r="AM196" s="265">
        <v>489.8</v>
      </c>
      <c r="AN196" s="265">
        <v>356.4</v>
      </c>
      <c r="AO196" s="183">
        <v>75</v>
      </c>
      <c r="AP196" s="184">
        <v>144</v>
      </c>
      <c r="AQ196" s="182">
        <v>74.482758620689651</v>
      </c>
      <c r="AR196" s="182">
        <v>145</v>
      </c>
      <c r="AS196" s="182"/>
      <c r="AT196" s="182"/>
      <c r="AU196" s="182"/>
      <c r="AV196" s="182"/>
      <c r="AW196" s="182"/>
      <c r="AX196" s="182"/>
      <c r="AY196" s="182"/>
      <c r="AZ196" s="182"/>
      <c r="BA196" s="182"/>
      <c r="BB196" s="182"/>
      <c r="BC196" s="182"/>
      <c r="BD196" s="182"/>
      <c r="BE196" s="182"/>
      <c r="BF196" s="182"/>
      <c r="BG196" s="182"/>
      <c r="BH196" s="182"/>
      <c r="BI196" s="182"/>
      <c r="BJ196" s="182"/>
      <c r="BK196" s="182"/>
      <c r="BL196" s="182"/>
      <c r="BM196" s="182"/>
      <c r="BN196" s="182"/>
      <c r="BO196" s="182"/>
      <c r="BP196" s="182"/>
      <c r="BQ196" s="228" t="s">
        <v>185</v>
      </c>
      <c r="BR196" s="228" t="s">
        <v>186</v>
      </c>
      <c r="BS196" s="228" t="s">
        <v>218</v>
      </c>
      <c r="BT196" s="228" t="s">
        <v>188</v>
      </c>
      <c r="BU196" s="228">
        <v>2</v>
      </c>
      <c r="BV196" s="228" t="s">
        <v>219</v>
      </c>
      <c r="BW196" s="228" t="s">
        <v>173</v>
      </c>
      <c r="BX196" s="186">
        <v>0</v>
      </c>
      <c r="BY196" s="182">
        <v>0</v>
      </c>
      <c r="BZ196" s="182">
        <v>0</v>
      </c>
      <c r="CA196" s="182">
        <v>0</v>
      </c>
      <c r="CB196" s="182">
        <v>0</v>
      </c>
      <c r="CC196" s="182">
        <v>0</v>
      </c>
      <c r="CD196" s="182">
        <v>0</v>
      </c>
      <c r="CE196" s="228">
        <v>0</v>
      </c>
      <c r="CF196" s="228">
        <v>0</v>
      </c>
      <c r="CG196" s="113">
        <v>0</v>
      </c>
      <c r="CH196" s="113">
        <v>0</v>
      </c>
      <c r="CI196" s="113">
        <v>0</v>
      </c>
      <c r="CJ196" s="113">
        <v>0</v>
      </c>
      <c r="CK196" s="113">
        <v>0</v>
      </c>
      <c r="CL196" s="113">
        <v>0</v>
      </c>
      <c r="CM196" s="113">
        <v>0</v>
      </c>
      <c r="CN196" s="185">
        <v>0</v>
      </c>
      <c r="CO196" s="181">
        <v>0</v>
      </c>
      <c r="CP196" s="187"/>
      <c r="CQ196" s="173">
        <v>0</v>
      </c>
      <c r="CR196" s="173">
        <v>0</v>
      </c>
      <c r="CS196" s="173">
        <v>0</v>
      </c>
      <c r="CT196" s="173">
        <v>0</v>
      </c>
      <c r="CU196" s="253">
        <v>2791</v>
      </c>
      <c r="CV196" s="220">
        <v>-1</v>
      </c>
      <c r="CW196" s="254">
        <f t="shared" ref="CW196:CW259" si="21">AU196+BG196</f>
        <v>0</v>
      </c>
      <c r="CX196" s="15">
        <f t="shared" ref="CX196:CX259" si="22">SUM(BH196:BP196,AV196:BD196)</f>
        <v>0</v>
      </c>
      <c r="CY196" s="241">
        <f t="shared" ref="CY196:CY259" si="23">IFERROR(ROUND(CX196/K196,0),"")</f>
        <v>0</v>
      </c>
      <c r="CZ196" s="241" t="str">
        <f>IFERROR(ROUND(CY196/#REF!,1),"")</f>
        <v/>
      </c>
      <c r="DA196" s="254">
        <f t="shared" ref="DA196:DA259" si="24">IFERROR(CW196+CY196,"")</f>
        <v>0</v>
      </c>
      <c r="DB196" s="246" t="str">
        <f t="shared" ref="DB196:DB259" si="25">IFERROR(CY196/DA196,"")</f>
        <v/>
      </c>
      <c r="DD196" s="15" t="str">
        <f>IFERROR(#REF!-AO196,"")</f>
        <v/>
      </c>
      <c r="DF196" s="266" t="str">
        <f>IFERROR(#REF!-L196,"")</f>
        <v/>
      </c>
      <c r="DG196" s="228" t="e">
        <f>IF(#REF!&gt;AP196,0,1)</f>
        <v>#REF!</v>
      </c>
      <c r="DH196" s="228">
        <f t="shared" ref="DH196:DH259" si="26">IF(AN196&lt;M196,0,1)</f>
        <v>1</v>
      </c>
      <c r="DI196" s="228">
        <f t="shared" ref="DI196:DI259" si="27">IF(AN196&gt;N196,0,1)</f>
        <v>1</v>
      </c>
      <c r="DJ196" s="228"/>
      <c r="DK196" s="228"/>
      <c r="DL196" s="228"/>
      <c r="DM196" s="228"/>
      <c r="DN196" s="228"/>
      <c r="DO196" s="228"/>
      <c r="DP196" s="228"/>
      <c r="DQ196" s="228"/>
      <c r="DR196" s="228"/>
      <c r="DS196" s="228"/>
      <c r="DT196" s="228"/>
      <c r="DU196" s="228"/>
      <c r="DV196" s="228"/>
      <c r="DW196" s="228"/>
      <c r="DX196" s="228"/>
      <c r="DY196" s="228"/>
      <c r="DZ196" s="228"/>
      <c r="EA196" s="228"/>
      <c r="EB196" s="228"/>
    </row>
    <row r="197" spans="1:132" s="195" customFormat="1" ht="31.5" customHeight="1" x14ac:dyDescent="0.2">
      <c r="A197" s="191">
        <v>2022</v>
      </c>
      <c r="B197" s="171">
        <v>1</v>
      </c>
      <c r="C197" s="261">
        <v>44571</v>
      </c>
      <c r="D197" s="171">
        <v>376</v>
      </c>
      <c r="E197" s="171">
        <v>438</v>
      </c>
      <c r="F197" s="171">
        <v>8</v>
      </c>
      <c r="G197" s="194" t="s">
        <v>216</v>
      </c>
      <c r="H197" s="241" t="s">
        <v>217</v>
      </c>
      <c r="I197" s="241" t="s">
        <v>169</v>
      </c>
      <c r="J197" s="241">
        <v>3</v>
      </c>
      <c r="K197" s="241">
        <v>2</v>
      </c>
      <c r="L197" s="262">
        <v>335</v>
      </c>
      <c r="M197" s="263">
        <v>315</v>
      </c>
      <c r="N197" s="264">
        <v>358</v>
      </c>
      <c r="O197" s="190"/>
      <c r="P197" s="190"/>
      <c r="Q197" s="190"/>
      <c r="R197" s="190"/>
      <c r="S197" s="190"/>
      <c r="T197" s="190"/>
      <c r="U197" s="190"/>
      <c r="V197" s="190"/>
      <c r="W197" s="190"/>
      <c r="X197" s="190"/>
      <c r="Y197" s="172"/>
      <c r="Z197" s="172"/>
      <c r="AA197" s="190"/>
      <c r="AB197" s="190"/>
      <c r="AC197" s="190"/>
      <c r="AD197" s="190"/>
      <c r="AE197" s="190"/>
      <c r="AF197" s="190"/>
      <c r="AG197" s="190"/>
      <c r="AH197" s="190"/>
      <c r="AI197" s="190"/>
      <c r="AJ197" s="190"/>
      <c r="AK197" s="172">
        <v>145</v>
      </c>
      <c r="AL197" s="172">
        <v>145</v>
      </c>
      <c r="AM197" s="265"/>
      <c r="AN197" s="265"/>
      <c r="AO197" s="183">
        <v>75</v>
      </c>
      <c r="AP197" s="184">
        <v>144</v>
      </c>
      <c r="AQ197" s="182">
        <v>74.482758620689651</v>
      </c>
      <c r="AR197" s="182">
        <v>145</v>
      </c>
      <c r="AS197" s="182"/>
      <c r="AT197" s="182"/>
      <c r="AU197" s="182"/>
      <c r="AV197" s="182">
        <v>2</v>
      </c>
      <c r="AW197" s="182">
        <v>4</v>
      </c>
      <c r="AX197" s="182">
        <v>2</v>
      </c>
      <c r="AY197" s="182"/>
      <c r="AZ197" s="182"/>
      <c r="BA197" s="182"/>
      <c r="BB197" s="182"/>
      <c r="BC197" s="182"/>
      <c r="BD197" s="182"/>
      <c r="BE197" s="182"/>
      <c r="BF197" s="182"/>
      <c r="BG197" s="182"/>
      <c r="BH197" s="182">
        <v>2</v>
      </c>
      <c r="BI197" s="182">
        <v>3</v>
      </c>
      <c r="BJ197" s="182">
        <v>6</v>
      </c>
      <c r="BK197" s="182"/>
      <c r="BL197" s="182">
        <v>4</v>
      </c>
      <c r="BM197" s="182"/>
      <c r="BN197" s="182"/>
      <c r="BO197" s="182"/>
      <c r="BP197" s="182"/>
      <c r="BQ197" s="228" t="s">
        <v>185</v>
      </c>
      <c r="BR197" s="228" t="s">
        <v>186</v>
      </c>
      <c r="BS197" s="228" t="s">
        <v>218</v>
      </c>
      <c r="BT197" s="228" t="s">
        <v>188</v>
      </c>
      <c r="BU197" s="228">
        <v>2</v>
      </c>
      <c r="BV197" s="228" t="s">
        <v>219</v>
      </c>
      <c r="BW197" s="228" t="s">
        <v>173</v>
      </c>
      <c r="BX197" s="186">
        <v>0</v>
      </c>
      <c r="BY197" s="182">
        <v>8</v>
      </c>
      <c r="BZ197" s="182">
        <v>4</v>
      </c>
      <c r="CA197" s="182">
        <v>4</v>
      </c>
      <c r="CB197" s="182">
        <v>15</v>
      </c>
      <c r="CC197" s="182">
        <v>7.5</v>
      </c>
      <c r="CD197" s="182">
        <v>7</v>
      </c>
      <c r="CE197" s="228">
        <v>2</v>
      </c>
      <c r="CF197" s="228">
        <v>3</v>
      </c>
      <c r="CG197" s="113">
        <v>4</v>
      </c>
      <c r="CH197" s="113">
        <v>0</v>
      </c>
      <c r="CI197" s="113">
        <v>2</v>
      </c>
      <c r="CJ197" s="113">
        <v>0</v>
      </c>
      <c r="CK197" s="113">
        <v>0</v>
      </c>
      <c r="CL197" s="113">
        <v>0</v>
      </c>
      <c r="CM197" s="113">
        <v>0</v>
      </c>
      <c r="CN197" s="185">
        <v>11.5</v>
      </c>
      <c r="CO197" s="181">
        <v>11</v>
      </c>
      <c r="CP197" s="187">
        <v>1.045454545454545</v>
      </c>
      <c r="CQ197" s="173">
        <v>3.4328358208955218E-2</v>
      </c>
      <c r="CR197" s="173">
        <v>3.2835820895522387E-2</v>
      </c>
      <c r="CS197" s="173"/>
      <c r="CT197" s="173"/>
      <c r="CU197" s="253">
        <v>2791</v>
      </c>
      <c r="CV197" s="220"/>
      <c r="CW197" s="254">
        <f t="shared" si="21"/>
        <v>0</v>
      </c>
      <c r="CX197" s="15">
        <f t="shared" si="22"/>
        <v>23</v>
      </c>
      <c r="CY197" s="241">
        <f t="shared" si="23"/>
        <v>12</v>
      </c>
      <c r="CZ197" s="241" t="str">
        <f>IFERROR(ROUND(CY197/#REF!,1),"")</f>
        <v/>
      </c>
      <c r="DA197" s="254">
        <f t="shared" si="24"/>
        <v>12</v>
      </c>
      <c r="DB197" s="246">
        <f t="shared" si="25"/>
        <v>1</v>
      </c>
      <c r="DD197" s="15" t="str">
        <f>IFERROR(#REF!-AO197,"")</f>
        <v/>
      </c>
      <c r="DF197" s="266" t="str">
        <f>IFERROR(#REF!-L197,"")</f>
        <v/>
      </c>
      <c r="DG197" s="228" t="e">
        <f>IF(#REF!&gt;AP197,0,1)</f>
        <v>#REF!</v>
      </c>
      <c r="DH197" s="228">
        <f t="shared" si="26"/>
        <v>0</v>
      </c>
      <c r="DI197" s="228">
        <f t="shared" si="27"/>
        <v>1</v>
      </c>
      <c r="DJ197" s="228"/>
      <c r="DK197" s="228"/>
      <c r="DL197" s="228"/>
      <c r="DM197" s="228"/>
      <c r="DN197" s="228"/>
      <c r="DO197" s="228"/>
      <c r="DP197" s="228"/>
      <c r="DQ197" s="228"/>
      <c r="DR197" s="228"/>
      <c r="DS197" s="228"/>
      <c r="DT197" s="228"/>
      <c r="DU197" s="228"/>
      <c r="DV197" s="228"/>
      <c r="DW197" s="228"/>
      <c r="DX197" s="228"/>
      <c r="DY197" s="228"/>
      <c r="DZ197" s="228"/>
      <c r="EA197" s="228"/>
      <c r="EB197" s="228"/>
    </row>
    <row r="198" spans="1:132" s="195" customFormat="1" ht="31.5" customHeight="1" x14ac:dyDescent="0.2">
      <c r="A198" s="191">
        <v>2022</v>
      </c>
      <c r="B198" s="171">
        <v>1</v>
      </c>
      <c r="C198" s="261">
        <v>44571</v>
      </c>
      <c r="D198" s="171">
        <v>425</v>
      </c>
      <c r="E198" s="171">
        <v>674</v>
      </c>
      <c r="F198" s="171">
        <v>8</v>
      </c>
      <c r="G198" s="194" t="s">
        <v>244</v>
      </c>
      <c r="H198" s="241" t="s">
        <v>245</v>
      </c>
      <c r="I198" s="241" t="s">
        <v>246</v>
      </c>
      <c r="J198" s="241">
        <v>2</v>
      </c>
      <c r="K198" s="241">
        <v>1</v>
      </c>
      <c r="L198" s="262">
        <v>256</v>
      </c>
      <c r="M198" s="263">
        <v>240</v>
      </c>
      <c r="N198" s="264">
        <v>274</v>
      </c>
      <c r="O198" s="190">
        <v>324</v>
      </c>
      <c r="P198" s="190">
        <v>330</v>
      </c>
      <c r="Q198" s="190">
        <v>341</v>
      </c>
      <c r="R198" s="190">
        <v>344</v>
      </c>
      <c r="S198" s="190">
        <v>345</v>
      </c>
      <c r="T198" s="190">
        <v>274</v>
      </c>
      <c r="U198" s="190">
        <v>260</v>
      </c>
      <c r="V198" s="190">
        <v>274</v>
      </c>
      <c r="W198" s="190">
        <v>273</v>
      </c>
      <c r="X198" s="190">
        <v>270</v>
      </c>
      <c r="Y198" s="172">
        <v>101</v>
      </c>
      <c r="Z198" s="172">
        <v>102</v>
      </c>
      <c r="AA198" s="190">
        <v>332</v>
      </c>
      <c r="AB198" s="190">
        <v>345</v>
      </c>
      <c r="AC198" s="190">
        <v>360</v>
      </c>
      <c r="AD198" s="190">
        <v>358</v>
      </c>
      <c r="AE198" s="190">
        <v>368</v>
      </c>
      <c r="AF198" s="190">
        <v>267</v>
      </c>
      <c r="AG198" s="190">
        <v>272</v>
      </c>
      <c r="AH198" s="190">
        <v>268</v>
      </c>
      <c r="AI198" s="190">
        <v>270</v>
      </c>
      <c r="AJ198" s="190">
        <v>274</v>
      </c>
      <c r="AK198" s="172">
        <v>113</v>
      </c>
      <c r="AL198" s="172">
        <v>113</v>
      </c>
      <c r="AM198" s="265">
        <v>344.7</v>
      </c>
      <c r="AN198" s="265">
        <v>270.2</v>
      </c>
      <c r="AO198" s="183">
        <v>60</v>
      </c>
      <c r="AP198" s="184">
        <v>120</v>
      </c>
      <c r="AQ198" s="182">
        <v>67.132867132867133</v>
      </c>
      <c r="AR198" s="182">
        <v>107.25</v>
      </c>
      <c r="AS198" s="182"/>
      <c r="AT198" s="182"/>
      <c r="AU198" s="182"/>
      <c r="AV198" s="182">
        <v>1</v>
      </c>
      <c r="AW198" s="182">
        <v>4</v>
      </c>
      <c r="AX198" s="182">
        <v>1</v>
      </c>
      <c r="AY198" s="182"/>
      <c r="AZ198" s="182"/>
      <c r="BA198" s="182"/>
      <c r="BB198" s="182"/>
      <c r="BC198" s="182"/>
      <c r="BD198" s="182"/>
      <c r="BE198" s="182"/>
      <c r="BF198" s="182"/>
      <c r="BG198" s="182"/>
      <c r="BH198" s="182"/>
      <c r="BI198" s="182">
        <v>1</v>
      </c>
      <c r="BJ198" s="182">
        <v>6</v>
      </c>
      <c r="BK198" s="182"/>
      <c r="BL198" s="182"/>
      <c r="BM198" s="182"/>
      <c r="BN198" s="182"/>
      <c r="BO198" s="182"/>
      <c r="BP198" s="182"/>
      <c r="BQ198" s="228" t="s">
        <v>185</v>
      </c>
      <c r="BR198" s="228" t="s">
        <v>247</v>
      </c>
      <c r="BS198" s="228" t="s">
        <v>248</v>
      </c>
      <c r="BT198" s="228" t="s">
        <v>249</v>
      </c>
      <c r="BU198" s="228">
        <v>2</v>
      </c>
      <c r="BV198" s="228" t="s">
        <v>244</v>
      </c>
      <c r="BW198" s="228" t="s">
        <v>173</v>
      </c>
      <c r="BX198" s="186">
        <v>0</v>
      </c>
      <c r="BY198" s="182">
        <v>6</v>
      </c>
      <c r="BZ198" s="182">
        <v>6</v>
      </c>
      <c r="CA198" s="182">
        <v>6</v>
      </c>
      <c r="CB198" s="182">
        <v>7</v>
      </c>
      <c r="CC198" s="182">
        <v>7</v>
      </c>
      <c r="CD198" s="182">
        <v>7</v>
      </c>
      <c r="CE198" s="228">
        <v>1</v>
      </c>
      <c r="CF198" s="228">
        <v>5</v>
      </c>
      <c r="CG198" s="113">
        <v>7</v>
      </c>
      <c r="CH198" s="113">
        <v>0</v>
      </c>
      <c r="CI198" s="113">
        <v>0</v>
      </c>
      <c r="CJ198" s="113">
        <v>0</v>
      </c>
      <c r="CK198" s="113">
        <v>0</v>
      </c>
      <c r="CL198" s="113">
        <v>0</v>
      </c>
      <c r="CM198" s="113">
        <v>0</v>
      </c>
      <c r="CN198" s="185">
        <v>13</v>
      </c>
      <c r="CO198" s="181">
        <v>13</v>
      </c>
      <c r="CP198" s="187">
        <v>1</v>
      </c>
      <c r="CQ198" s="173">
        <v>5.078125E-2</v>
      </c>
      <c r="CR198" s="173">
        <v>5.078125E-2</v>
      </c>
      <c r="CS198" s="173">
        <v>4.8112509252405629E-2</v>
      </c>
      <c r="CT198" s="173">
        <v>4.8112509252405629E-2</v>
      </c>
      <c r="CU198" s="253">
        <v>2791</v>
      </c>
      <c r="CV198" s="220">
        <v>-1</v>
      </c>
      <c r="CW198" s="254">
        <f t="shared" si="21"/>
        <v>0</v>
      </c>
      <c r="CX198" s="15">
        <f t="shared" si="22"/>
        <v>13</v>
      </c>
      <c r="CY198" s="241">
        <f t="shared" si="23"/>
        <v>13</v>
      </c>
      <c r="CZ198" s="241" t="str">
        <f>IFERROR(ROUND(CY198/#REF!,1),"")</f>
        <v/>
      </c>
      <c r="DA198" s="254">
        <f t="shared" si="24"/>
        <v>13</v>
      </c>
      <c r="DB198" s="246">
        <f t="shared" si="25"/>
        <v>1</v>
      </c>
      <c r="DD198" s="15" t="str">
        <f>IFERROR(#REF!-AO198,"")</f>
        <v/>
      </c>
      <c r="DF198" s="266" t="str">
        <f>IFERROR(#REF!-L198,"")</f>
        <v/>
      </c>
      <c r="DG198" s="228" t="e">
        <f>IF(#REF!&gt;AP198,0,1)</f>
        <v>#REF!</v>
      </c>
      <c r="DH198" s="228">
        <f t="shared" si="26"/>
        <v>1</v>
      </c>
      <c r="DI198" s="228">
        <f t="shared" si="27"/>
        <v>1</v>
      </c>
      <c r="DJ198" s="228"/>
      <c r="DK198" s="228"/>
      <c r="DL198" s="228"/>
      <c r="DM198" s="228"/>
      <c r="DN198" s="228"/>
      <c r="DO198" s="228"/>
      <c r="DP198" s="228"/>
      <c r="DQ198" s="228"/>
      <c r="DR198" s="228"/>
      <c r="DS198" s="228"/>
      <c r="DT198" s="228"/>
      <c r="DU198" s="228"/>
      <c r="DV198" s="228"/>
      <c r="DW198" s="228"/>
      <c r="DX198" s="228"/>
      <c r="DY198" s="228"/>
      <c r="DZ198" s="228"/>
      <c r="EA198" s="228"/>
      <c r="EB198" s="228"/>
    </row>
    <row r="199" spans="1:132" s="195" customFormat="1" ht="31.5" customHeight="1" x14ac:dyDescent="0.2">
      <c r="A199" s="191">
        <v>2022</v>
      </c>
      <c r="B199" s="171">
        <v>1</v>
      </c>
      <c r="C199" s="261">
        <v>44571</v>
      </c>
      <c r="D199" s="171">
        <v>334</v>
      </c>
      <c r="E199" s="171">
        <v>254</v>
      </c>
      <c r="F199" s="171">
        <v>49</v>
      </c>
      <c r="G199" s="194" t="s">
        <v>220</v>
      </c>
      <c r="H199" s="241" t="s">
        <v>179</v>
      </c>
      <c r="I199" s="241" t="s">
        <v>221</v>
      </c>
      <c r="J199" s="241">
        <v>4</v>
      </c>
      <c r="K199" s="241">
        <v>2</v>
      </c>
      <c r="L199" s="262">
        <v>203</v>
      </c>
      <c r="M199" s="263">
        <v>188</v>
      </c>
      <c r="N199" s="264">
        <v>217</v>
      </c>
      <c r="O199" s="190">
        <v>326</v>
      </c>
      <c r="P199" s="190">
        <v>334</v>
      </c>
      <c r="Q199" s="190">
        <v>324</v>
      </c>
      <c r="R199" s="190">
        <v>333</v>
      </c>
      <c r="S199" s="190">
        <v>352</v>
      </c>
      <c r="T199" s="190">
        <v>202</v>
      </c>
      <c r="U199" s="190">
        <v>196</v>
      </c>
      <c r="V199" s="190">
        <v>210</v>
      </c>
      <c r="W199" s="190">
        <v>197</v>
      </c>
      <c r="X199" s="190">
        <v>202</v>
      </c>
      <c r="Y199" s="172">
        <v>151</v>
      </c>
      <c r="Z199" s="172">
        <v>149</v>
      </c>
      <c r="AA199" s="190">
        <v>245</v>
      </c>
      <c r="AB199" s="190"/>
      <c r="AC199" s="190">
        <v>270</v>
      </c>
      <c r="AD199" s="190">
        <v>260</v>
      </c>
      <c r="AE199" s="190">
        <v>256</v>
      </c>
      <c r="AF199" s="190">
        <v>206</v>
      </c>
      <c r="AG199" s="190"/>
      <c r="AH199" s="190">
        <v>212</v>
      </c>
      <c r="AI199" s="190">
        <v>206</v>
      </c>
      <c r="AJ199" s="190">
        <v>209</v>
      </c>
      <c r="AK199" s="172">
        <v>164</v>
      </c>
      <c r="AL199" s="172">
        <v>162</v>
      </c>
      <c r="AM199" s="265">
        <v>300</v>
      </c>
      <c r="AN199" s="265">
        <v>204.44444444444451</v>
      </c>
      <c r="AO199" s="183">
        <v>94</v>
      </c>
      <c r="AP199" s="184">
        <v>153</v>
      </c>
      <c r="AQ199" s="182">
        <v>92.012779552715656</v>
      </c>
      <c r="AR199" s="182">
        <v>156.5</v>
      </c>
      <c r="AS199" s="182"/>
      <c r="AT199" s="182"/>
      <c r="AU199" s="182"/>
      <c r="AV199" s="182">
        <v>10</v>
      </c>
      <c r="AW199" s="182">
        <v>3</v>
      </c>
      <c r="AX199" s="182">
        <v>5</v>
      </c>
      <c r="AY199" s="182">
        <v>2</v>
      </c>
      <c r="AZ199" s="182"/>
      <c r="BA199" s="182"/>
      <c r="BB199" s="182"/>
      <c r="BC199" s="182"/>
      <c r="BD199" s="182"/>
      <c r="BE199" s="182"/>
      <c r="BF199" s="182"/>
      <c r="BG199" s="182"/>
      <c r="BH199" s="182">
        <v>2</v>
      </c>
      <c r="BI199" s="182">
        <v>4</v>
      </c>
      <c r="BJ199" s="182">
        <v>4</v>
      </c>
      <c r="BK199" s="182"/>
      <c r="BL199" s="182"/>
      <c r="BM199" s="182"/>
      <c r="BN199" s="182"/>
      <c r="BO199" s="182"/>
      <c r="BP199" s="182"/>
      <c r="BQ199" s="228" t="s">
        <v>180</v>
      </c>
      <c r="BR199" s="228" t="s">
        <v>181</v>
      </c>
      <c r="BS199" s="228" t="s">
        <v>182</v>
      </c>
      <c r="BT199" s="228"/>
      <c r="BU199" s="228">
        <v>2</v>
      </c>
      <c r="BV199" s="228" t="s">
        <v>220</v>
      </c>
      <c r="BW199" s="228" t="s">
        <v>222</v>
      </c>
      <c r="BX199" s="186">
        <v>0</v>
      </c>
      <c r="BY199" s="182">
        <v>20</v>
      </c>
      <c r="BZ199" s="182">
        <v>10</v>
      </c>
      <c r="CA199" s="182">
        <v>10</v>
      </c>
      <c r="CB199" s="182">
        <v>10</v>
      </c>
      <c r="CC199" s="182">
        <v>5</v>
      </c>
      <c r="CD199" s="182">
        <v>5</v>
      </c>
      <c r="CE199" s="228">
        <v>6</v>
      </c>
      <c r="CF199" s="228">
        <v>3</v>
      </c>
      <c r="CG199" s="113">
        <v>4</v>
      </c>
      <c r="CH199" s="113">
        <v>1</v>
      </c>
      <c r="CI199" s="113">
        <v>0</v>
      </c>
      <c r="CJ199" s="113">
        <v>0</v>
      </c>
      <c r="CK199" s="113">
        <v>0</v>
      </c>
      <c r="CL199" s="113">
        <v>0</v>
      </c>
      <c r="CM199" s="113">
        <v>0</v>
      </c>
      <c r="CN199" s="185">
        <v>15</v>
      </c>
      <c r="CO199" s="181">
        <v>15</v>
      </c>
      <c r="CP199" s="187">
        <v>1</v>
      </c>
      <c r="CQ199" s="173">
        <v>7.3891625615763554E-2</v>
      </c>
      <c r="CR199" s="173">
        <v>7.3891625615763554E-2</v>
      </c>
      <c r="CS199" s="173">
        <v>7.3369565217391297E-2</v>
      </c>
      <c r="CT199" s="173">
        <v>7.3369565217391297E-2</v>
      </c>
      <c r="CU199" s="253">
        <v>2791</v>
      </c>
      <c r="CV199" s="220">
        <v>-1</v>
      </c>
      <c r="CW199" s="254">
        <f t="shared" si="21"/>
        <v>0</v>
      </c>
      <c r="CX199" s="15">
        <f t="shared" si="22"/>
        <v>30</v>
      </c>
      <c r="CY199" s="241">
        <f t="shared" si="23"/>
        <v>15</v>
      </c>
      <c r="CZ199" s="241" t="str">
        <f>IFERROR(ROUND(CY199/#REF!,1),"")</f>
        <v/>
      </c>
      <c r="DA199" s="254">
        <f t="shared" si="24"/>
        <v>15</v>
      </c>
      <c r="DB199" s="246">
        <f t="shared" si="25"/>
        <v>1</v>
      </c>
      <c r="DD199" s="15" t="str">
        <f>IFERROR(#REF!-AO199,"")</f>
        <v/>
      </c>
      <c r="DF199" s="266" t="str">
        <f>IFERROR(#REF!-L199,"")</f>
        <v/>
      </c>
      <c r="DG199" s="228" t="e">
        <f>IF(#REF!&gt;AP199,0,1)</f>
        <v>#REF!</v>
      </c>
      <c r="DH199" s="228">
        <f t="shared" si="26"/>
        <v>1</v>
      </c>
      <c r="DI199" s="228">
        <f t="shared" si="27"/>
        <v>1</v>
      </c>
      <c r="DJ199" s="228"/>
      <c r="DK199" s="228"/>
      <c r="DL199" s="228"/>
      <c r="DM199" s="228"/>
      <c r="DN199" s="228"/>
      <c r="DO199" s="228"/>
      <c r="DP199" s="228"/>
      <c r="DQ199" s="228"/>
      <c r="DR199" s="228"/>
      <c r="DS199" s="228"/>
      <c r="DT199" s="228"/>
      <c r="DU199" s="228"/>
      <c r="DV199" s="228"/>
      <c r="DW199" s="228"/>
      <c r="DX199" s="228"/>
      <c r="DY199" s="228"/>
      <c r="DZ199" s="228"/>
      <c r="EA199" s="228"/>
      <c r="EB199" s="228"/>
    </row>
    <row r="200" spans="1:132" s="195" customFormat="1" ht="31.5" customHeight="1" x14ac:dyDescent="0.2">
      <c r="A200" s="191">
        <v>2022</v>
      </c>
      <c r="B200" s="171">
        <v>1</v>
      </c>
      <c r="C200" s="261">
        <v>44572</v>
      </c>
      <c r="D200" s="171">
        <v>301</v>
      </c>
      <c r="E200" s="171">
        <v>225</v>
      </c>
      <c r="F200" s="171">
        <v>2</v>
      </c>
      <c r="G200" s="194" t="s">
        <v>337</v>
      </c>
      <c r="H200" s="241" t="s">
        <v>338</v>
      </c>
      <c r="I200" s="241" t="s">
        <v>169</v>
      </c>
      <c r="J200" s="241">
        <v>6</v>
      </c>
      <c r="K200" s="241">
        <v>1</v>
      </c>
      <c r="L200" s="262">
        <v>372</v>
      </c>
      <c r="M200" s="263">
        <v>345</v>
      </c>
      <c r="N200" s="264">
        <v>398</v>
      </c>
      <c r="O200" s="190">
        <v>491</v>
      </c>
      <c r="P200" s="190">
        <v>476</v>
      </c>
      <c r="Q200" s="190">
        <v>480</v>
      </c>
      <c r="R200" s="190">
        <v>491</v>
      </c>
      <c r="S200" s="190"/>
      <c r="T200" s="190">
        <v>377</v>
      </c>
      <c r="U200" s="190">
        <v>387</v>
      </c>
      <c r="V200" s="190">
        <v>385</v>
      </c>
      <c r="W200" s="190">
        <v>384</v>
      </c>
      <c r="X200" s="190"/>
      <c r="Y200" s="172">
        <v>145</v>
      </c>
      <c r="Z200" s="172"/>
      <c r="AA200" s="190"/>
      <c r="AB200" s="190"/>
      <c r="AC200" s="190"/>
      <c r="AD200" s="190"/>
      <c r="AE200" s="190"/>
      <c r="AF200" s="190"/>
      <c r="AG200" s="190"/>
      <c r="AH200" s="190"/>
      <c r="AI200" s="190"/>
      <c r="AJ200" s="190"/>
      <c r="AK200" s="172"/>
      <c r="AL200" s="172"/>
      <c r="AM200" s="265">
        <v>484.5</v>
      </c>
      <c r="AN200" s="265">
        <v>383.25</v>
      </c>
      <c r="AO200" s="183">
        <v>169</v>
      </c>
      <c r="AP200" s="184">
        <v>128</v>
      </c>
      <c r="AQ200" s="182">
        <v>148.9655172413793</v>
      </c>
      <c r="AR200" s="182">
        <v>145</v>
      </c>
      <c r="AS200" s="182"/>
      <c r="AT200" s="182"/>
      <c r="AU200" s="182"/>
      <c r="AV200" s="182">
        <v>4</v>
      </c>
      <c r="AW200" s="182">
        <v>4</v>
      </c>
      <c r="AX200" s="182">
        <v>4</v>
      </c>
      <c r="AY200" s="182"/>
      <c r="AZ200" s="182"/>
      <c r="BA200" s="182"/>
      <c r="BB200" s="182"/>
      <c r="BC200" s="182"/>
      <c r="BD200" s="182"/>
      <c r="BE200" s="182"/>
      <c r="BF200" s="182"/>
      <c r="BG200" s="182"/>
      <c r="BH200" s="182"/>
      <c r="BI200" s="182"/>
      <c r="BJ200" s="182"/>
      <c r="BK200" s="182"/>
      <c r="BL200" s="182"/>
      <c r="BM200" s="182"/>
      <c r="BN200" s="182"/>
      <c r="BO200" s="182"/>
      <c r="BP200" s="182"/>
      <c r="BQ200" s="228" t="s">
        <v>176</v>
      </c>
      <c r="BR200" s="228" t="s">
        <v>176</v>
      </c>
      <c r="BS200" s="228"/>
      <c r="BT200" s="228"/>
      <c r="BU200" s="228">
        <v>2</v>
      </c>
      <c r="BV200" s="228" t="s">
        <v>339</v>
      </c>
      <c r="BW200" s="228" t="s">
        <v>173</v>
      </c>
      <c r="BX200" s="186">
        <v>0</v>
      </c>
      <c r="BY200" s="182">
        <v>12</v>
      </c>
      <c r="BZ200" s="182">
        <v>12</v>
      </c>
      <c r="CA200" s="182">
        <v>12</v>
      </c>
      <c r="CB200" s="182">
        <v>0</v>
      </c>
      <c r="CC200" s="182">
        <v>0</v>
      </c>
      <c r="CD200" s="182">
        <v>0</v>
      </c>
      <c r="CE200" s="228">
        <v>4</v>
      </c>
      <c r="CF200" s="228">
        <v>4</v>
      </c>
      <c r="CG200" s="113">
        <v>4</v>
      </c>
      <c r="CH200" s="113">
        <v>0</v>
      </c>
      <c r="CI200" s="113">
        <v>0</v>
      </c>
      <c r="CJ200" s="113">
        <v>0</v>
      </c>
      <c r="CK200" s="113">
        <v>0</v>
      </c>
      <c r="CL200" s="113">
        <v>0</v>
      </c>
      <c r="CM200" s="113">
        <v>0</v>
      </c>
      <c r="CN200" s="185">
        <v>12</v>
      </c>
      <c r="CO200" s="181">
        <v>12</v>
      </c>
      <c r="CP200" s="187">
        <v>1</v>
      </c>
      <c r="CQ200" s="173">
        <v>3.2258064516129031E-2</v>
      </c>
      <c r="CR200" s="173">
        <v>3.2258064516129031E-2</v>
      </c>
      <c r="CS200" s="173">
        <v>3.131115459882583E-2</v>
      </c>
      <c r="CT200" s="173">
        <v>3.131115459882583E-2</v>
      </c>
      <c r="CU200" s="253">
        <v>2791</v>
      </c>
      <c r="CV200" s="220">
        <v>-1</v>
      </c>
      <c r="CW200" s="254">
        <f t="shared" si="21"/>
        <v>0</v>
      </c>
      <c r="CX200" s="15">
        <f t="shared" si="22"/>
        <v>12</v>
      </c>
      <c r="CY200" s="241">
        <f t="shared" si="23"/>
        <v>12</v>
      </c>
      <c r="CZ200" s="241" t="str">
        <f>IFERROR(ROUND(CY200/#REF!,1),"")</f>
        <v/>
      </c>
      <c r="DA200" s="254">
        <f t="shared" si="24"/>
        <v>12</v>
      </c>
      <c r="DB200" s="246">
        <f t="shared" si="25"/>
        <v>1</v>
      </c>
      <c r="DD200" s="15" t="str">
        <f>IFERROR(#REF!-AO200,"")</f>
        <v/>
      </c>
      <c r="DF200" s="266" t="str">
        <f>IFERROR(#REF!-L200,"")</f>
        <v/>
      </c>
      <c r="DG200" s="228" t="e">
        <f>IF(#REF!&gt;AP200,0,1)</f>
        <v>#REF!</v>
      </c>
      <c r="DH200" s="228">
        <f t="shared" si="26"/>
        <v>1</v>
      </c>
      <c r="DI200" s="228">
        <f t="shared" si="27"/>
        <v>1</v>
      </c>
      <c r="DJ200" s="228"/>
      <c r="DK200" s="228"/>
      <c r="DL200" s="228"/>
      <c r="DM200" s="228"/>
      <c r="DN200" s="228"/>
      <c r="DO200" s="228"/>
      <c r="DP200" s="228"/>
      <c r="DQ200" s="228"/>
      <c r="DR200" s="228"/>
      <c r="DS200" s="228"/>
      <c r="DT200" s="228"/>
      <c r="DU200" s="228"/>
      <c r="DV200" s="228"/>
      <c r="DW200" s="228"/>
      <c r="DX200" s="228"/>
      <c r="DY200" s="228"/>
      <c r="DZ200" s="228"/>
      <c r="EA200" s="228"/>
      <c r="EB200" s="228"/>
    </row>
    <row r="201" spans="1:132" s="195" customFormat="1" ht="31.5" customHeight="1" x14ac:dyDescent="0.2">
      <c r="A201" s="191">
        <v>2022</v>
      </c>
      <c r="B201" s="171">
        <v>1</v>
      </c>
      <c r="C201" s="261">
        <v>44572</v>
      </c>
      <c r="D201" s="171">
        <v>423</v>
      </c>
      <c r="E201" s="171">
        <v>669</v>
      </c>
      <c r="F201" s="171">
        <v>3</v>
      </c>
      <c r="G201" s="194" t="s">
        <v>279</v>
      </c>
      <c r="H201" s="241" t="s">
        <v>280</v>
      </c>
      <c r="I201" s="241" t="s">
        <v>169</v>
      </c>
      <c r="J201" s="241">
        <v>2</v>
      </c>
      <c r="K201" s="241">
        <v>2</v>
      </c>
      <c r="L201" s="262">
        <v>954</v>
      </c>
      <c r="M201" s="263">
        <v>897</v>
      </c>
      <c r="N201" s="264">
        <v>1021</v>
      </c>
      <c r="O201" s="190"/>
      <c r="P201" s="190"/>
      <c r="Q201" s="190"/>
      <c r="R201" s="190"/>
      <c r="S201" s="190"/>
      <c r="T201" s="190"/>
      <c r="U201" s="190"/>
      <c r="V201" s="190"/>
      <c r="W201" s="190"/>
      <c r="X201" s="190"/>
      <c r="Y201" s="172">
        <v>188</v>
      </c>
      <c r="Z201" s="172">
        <v>188</v>
      </c>
      <c r="AA201" s="190"/>
      <c r="AB201" s="190"/>
      <c r="AC201" s="190"/>
      <c r="AD201" s="190"/>
      <c r="AE201" s="190"/>
      <c r="AF201" s="190"/>
      <c r="AG201" s="190"/>
      <c r="AH201" s="190"/>
      <c r="AI201" s="190"/>
      <c r="AJ201" s="190"/>
      <c r="AK201" s="172">
        <v>168</v>
      </c>
      <c r="AL201" s="172">
        <v>169</v>
      </c>
      <c r="AM201" s="265"/>
      <c r="AN201" s="265"/>
      <c r="AO201" s="183">
        <v>40</v>
      </c>
      <c r="AP201" s="184">
        <v>180</v>
      </c>
      <c r="AQ201" s="182">
        <v>40.392706872370269</v>
      </c>
      <c r="AR201" s="182">
        <v>178.25</v>
      </c>
      <c r="AS201" s="182"/>
      <c r="AT201" s="182"/>
      <c r="AU201" s="182"/>
      <c r="AV201" s="182">
        <v>6</v>
      </c>
      <c r="AW201" s="182">
        <v>6</v>
      </c>
      <c r="AX201" s="182">
        <v>6</v>
      </c>
      <c r="AY201" s="182"/>
      <c r="AZ201" s="182"/>
      <c r="BA201" s="182"/>
      <c r="BB201" s="182"/>
      <c r="BC201" s="182"/>
      <c r="BD201" s="182"/>
      <c r="BE201" s="182"/>
      <c r="BF201" s="182"/>
      <c r="BG201" s="182"/>
      <c r="BH201" s="182"/>
      <c r="BI201" s="182">
        <v>4</v>
      </c>
      <c r="BJ201" s="182">
        <v>8</v>
      </c>
      <c r="BK201" s="182"/>
      <c r="BL201" s="182"/>
      <c r="BM201" s="182"/>
      <c r="BN201" s="182"/>
      <c r="BO201" s="182"/>
      <c r="BP201" s="182"/>
      <c r="BQ201" s="228" t="s">
        <v>185</v>
      </c>
      <c r="BR201" s="228" t="s">
        <v>186</v>
      </c>
      <c r="BS201" s="228" t="s">
        <v>281</v>
      </c>
      <c r="BT201" s="228" t="s">
        <v>188</v>
      </c>
      <c r="BU201" s="228">
        <v>2</v>
      </c>
      <c r="BV201" s="228" t="s">
        <v>279</v>
      </c>
      <c r="BW201" s="228" t="s">
        <v>173</v>
      </c>
      <c r="BX201" s="186">
        <v>0</v>
      </c>
      <c r="BY201" s="182">
        <v>18</v>
      </c>
      <c r="BZ201" s="182">
        <v>9</v>
      </c>
      <c r="CA201" s="182">
        <v>9</v>
      </c>
      <c r="CB201" s="182">
        <v>12</v>
      </c>
      <c r="CC201" s="182">
        <v>6</v>
      </c>
      <c r="CD201" s="182">
        <v>6</v>
      </c>
      <c r="CE201" s="228">
        <v>3</v>
      </c>
      <c r="CF201" s="228">
        <v>5</v>
      </c>
      <c r="CG201" s="113">
        <v>7</v>
      </c>
      <c r="CH201" s="113">
        <v>0</v>
      </c>
      <c r="CI201" s="113">
        <v>0</v>
      </c>
      <c r="CJ201" s="113">
        <v>0</v>
      </c>
      <c r="CK201" s="113">
        <v>0</v>
      </c>
      <c r="CL201" s="113">
        <v>0</v>
      </c>
      <c r="CM201" s="113">
        <v>0</v>
      </c>
      <c r="CN201" s="185">
        <v>15</v>
      </c>
      <c r="CO201" s="181">
        <v>15</v>
      </c>
      <c r="CP201" s="187">
        <v>1</v>
      </c>
      <c r="CQ201" s="173">
        <v>1.5723270440251569E-2</v>
      </c>
      <c r="CR201" s="173">
        <v>1.5723270440251569E-2</v>
      </c>
      <c r="CS201" s="173"/>
      <c r="CT201" s="173"/>
      <c r="CU201" s="253">
        <v>2791</v>
      </c>
      <c r="CV201" s="220"/>
      <c r="CW201" s="254">
        <f t="shared" si="21"/>
        <v>0</v>
      </c>
      <c r="CX201" s="15">
        <f t="shared" si="22"/>
        <v>30</v>
      </c>
      <c r="CY201" s="241">
        <f t="shared" si="23"/>
        <v>15</v>
      </c>
      <c r="CZ201" s="241" t="str">
        <f>IFERROR(ROUND(CY201/#REF!,1),"")</f>
        <v/>
      </c>
      <c r="DA201" s="254">
        <f t="shared" si="24"/>
        <v>15</v>
      </c>
      <c r="DB201" s="246">
        <f t="shared" si="25"/>
        <v>1</v>
      </c>
      <c r="DD201" s="15" t="str">
        <f>IFERROR(#REF!-AO201,"")</f>
        <v/>
      </c>
      <c r="DF201" s="266" t="str">
        <f>IFERROR(#REF!-L201,"")</f>
        <v/>
      </c>
      <c r="DG201" s="228" t="e">
        <f>IF(#REF!&gt;AP201,0,1)</f>
        <v>#REF!</v>
      </c>
      <c r="DH201" s="228">
        <f t="shared" si="26"/>
        <v>0</v>
      </c>
      <c r="DI201" s="228">
        <f t="shared" si="27"/>
        <v>1</v>
      </c>
      <c r="DJ201" s="228"/>
      <c r="DK201" s="228"/>
      <c r="DL201" s="228"/>
      <c r="DM201" s="228"/>
      <c r="DN201" s="228"/>
      <c r="DO201" s="228"/>
      <c r="DP201" s="228"/>
      <c r="DQ201" s="228"/>
      <c r="DR201" s="228"/>
      <c r="DS201" s="228"/>
      <c r="DT201" s="228"/>
      <c r="DU201" s="228"/>
      <c r="DV201" s="228"/>
      <c r="DW201" s="228"/>
      <c r="DX201" s="228"/>
      <c r="DY201" s="228"/>
      <c r="DZ201" s="228"/>
      <c r="EA201" s="228"/>
      <c r="EB201" s="228"/>
    </row>
    <row r="202" spans="1:132" s="195" customFormat="1" ht="31.5" customHeight="1" x14ac:dyDescent="0.2">
      <c r="A202" s="191">
        <v>2022</v>
      </c>
      <c r="B202" s="171">
        <v>1</v>
      </c>
      <c r="C202" s="261">
        <v>44572</v>
      </c>
      <c r="D202" s="171">
        <v>47</v>
      </c>
      <c r="E202" s="171">
        <v>122</v>
      </c>
      <c r="F202" s="171">
        <v>4</v>
      </c>
      <c r="G202" s="194" t="s">
        <v>250</v>
      </c>
      <c r="H202" s="241" t="s">
        <v>251</v>
      </c>
      <c r="I202" s="241" t="s">
        <v>246</v>
      </c>
      <c r="J202" s="241">
        <v>2</v>
      </c>
      <c r="K202" s="241">
        <v>1</v>
      </c>
      <c r="L202" s="262">
        <v>280</v>
      </c>
      <c r="M202" s="263">
        <v>267</v>
      </c>
      <c r="N202" s="264">
        <v>292</v>
      </c>
      <c r="O202" s="190">
        <v>320</v>
      </c>
      <c r="P202" s="190">
        <v>324</v>
      </c>
      <c r="Q202" s="190"/>
      <c r="R202" s="190"/>
      <c r="S202" s="190"/>
      <c r="T202" s="190">
        <v>290</v>
      </c>
      <c r="U202" s="190">
        <v>263</v>
      </c>
      <c r="V202" s="190"/>
      <c r="W202" s="190"/>
      <c r="X202" s="190"/>
      <c r="Y202" s="172">
        <v>112</v>
      </c>
      <c r="Z202" s="172"/>
      <c r="AA202" s="190"/>
      <c r="AB202" s="190"/>
      <c r="AC202" s="190"/>
      <c r="AD202" s="190"/>
      <c r="AE202" s="190"/>
      <c r="AF202" s="190"/>
      <c r="AG202" s="190"/>
      <c r="AH202" s="190"/>
      <c r="AI202" s="190"/>
      <c r="AJ202" s="190"/>
      <c r="AK202" s="172"/>
      <c r="AL202" s="172"/>
      <c r="AM202" s="265">
        <v>322</v>
      </c>
      <c r="AN202" s="265">
        <v>276.5</v>
      </c>
      <c r="AO202" s="183">
        <v>64</v>
      </c>
      <c r="AP202" s="184">
        <v>113</v>
      </c>
      <c r="AQ202" s="182">
        <v>64.285714285714292</v>
      </c>
      <c r="AR202" s="182">
        <v>112</v>
      </c>
      <c r="AS202" s="182"/>
      <c r="AT202" s="182"/>
      <c r="AU202" s="182"/>
      <c r="AV202" s="182">
        <v>2</v>
      </c>
      <c r="AW202" s="182">
        <v>2</v>
      </c>
      <c r="AX202" s="182">
        <v>2</v>
      </c>
      <c r="AY202" s="182"/>
      <c r="AZ202" s="182"/>
      <c r="BA202" s="182"/>
      <c r="BB202" s="182"/>
      <c r="BC202" s="182"/>
      <c r="BD202" s="182"/>
      <c r="BE202" s="182"/>
      <c r="BF202" s="182"/>
      <c r="BG202" s="182"/>
      <c r="BH202" s="182"/>
      <c r="BI202" s="182"/>
      <c r="BJ202" s="182"/>
      <c r="BK202" s="182"/>
      <c r="BL202" s="182"/>
      <c r="BM202" s="182"/>
      <c r="BN202" s="182"/>
      <c r="BO202" s="182"/>
      <c r="BP202" s="182"/>
      <c r="BQ202" s="228" t="s">
        <v>185</v>
      </c>
      <c r="BR202" s="228" t="s">
        <v>247</v>
      </c>
      <c r="BS202" s="228" t="s">
        <v>252</v>
      </c>
      <c r="BT202" s="228" t="s">
        <v>249</v>
      </c>
      <c r="BU202" s="228">
        <v>2</v>
      </c>
      <c r="BV202" s="228" t="s">
        <v>253</v>
      </c>
      <c r="BW202" s="228" t="s">
        <v>173</v>
      </c>
      <c r="BX202" s="186">
        <v>0</v>
      </c>
      <c r="BY202" s="182">
        <v>6</v>
      </c>
      <c r="BZ202" s="182">
        <v>6</v>
      </c>
      <c r="CA202" s="182">
        <v>6</v>
      </c>
      <c r="CB202" s="182">
        <v>0</v>
      </c>
      <c r="CC202" s="182">
        <v>0</v>
      </c>
      <c r="CD202" s="182">
        <v>0</v>
      </c>
      <c r="CE202" s="228">
        <v>2</v>
      </c>
      <c r="CF202" s="228">
        <v>2</v>
      </c>
      <c r="CG202" s="113">
        <v>2</v>
      </c>
      <c r="CH202" s="113">
        <v>0</v>
      </c>
      <c r="CI202" s="113">
        <v>0</v>
      </c>
      <c r="CJ202" s="113">
        <v>0</v>
      </c>
      <c r="CK202" s="113">
        <v>0</v>
      </c>
      <c r="CL202" s="113">
        <v>0</v>
      </c>
      <c r="CM202" s="113">
        <v>0</v>
      </c>
      <c r="CN202" s="185">
        <v>6</v>
      </c>
      <c r="CO202" s="181">
        <v>6</v>
      </c>
      <c r="CP202" s="187">
        <v>1</v>
      </c>
      <c r="CQ202" s="173">
        <v>2.1428571428571429E-2</v>
      </c>
      <c r="CR202" s="173">
        <v>2.1428571428571429E-2</v>
      </c>
      <c r="CS202" s="173">
        <v>2.1699819168173599E-2</v>
      </c>
      <c r="CT202" s="173">
        <v>2.1699819168173599E-2</v>
      </c>
      <c r="CU202" s="253">
        <v>2791</v>
      </c>
      <c r="CV202" s="220">
        <v>-1</v>
      </c>
      <c r="CW202" s="254">
        <f t="shared" si="21"/>
        <v>0</v>
      </c>
      <c r="CX202" s="15">
        <f t="shared" si="22"/>
        <v>6</v>
      </c>
      <c r="CY202" s="241">
        <f t="shared" si="23"/>
        <v>6</v>
      </c>
      <c r="CZ202" s="241" t="str">
        <f>IFERROR(ROUND(CY202/#REF!,1),"")</f>
        <v/>
      </c>
      <c r="DA202" s="254">
        <f t="shared" si="24"/>
        <v>6</v>
      </c>
      <c r="DB202" s="246">
        <f t="shared" si="25"/>
        <v>1</v>
      </c>
      <c r="DD202" s="15" t="str">
        <f>IFERROR(#REF!-AO202,"")</f>
        <v/>
      </c>
      <c r="DF202" s="266" t="str">
        <f>IFERROR(#REF!-L202,"")</f>
        <v/>
      </c>
      <c r="DG202" s="228" t="e">
        <f>IF(#REF!&gt;AP202,0,1)</f>
        <v>#REF!</v>
      </c>
      <c r="DH202" s="228">
        <f t="shared" si="26"/>
        <v>1</v>
      </c>
      <c r="DI202" s="228">
        <f t="shared" si="27"/>
        <v>1</v>
      </c>
      <c r="DJ202" s="228"/>
      <c r="DK202" s="228"/>
      <c r="DL202" s="228"/>
      <c r="DM202" s="228"/>
      <c r="DN202" s="228"/>
      <c r="DO202" s="228"/>
      <c r="DP202" s="228"/>
      <c r="DQ202" s="228"/>
      <c r="DR202" s="228"/>
      <c r="DS202" s="228"/>
      <c r="DT202" s="228"/>
      <c r="DU202" s="228"/>
      <c r="DV202" s="228"/>
      <c r="DW202" s="228"/>
      <c r="DX202" s="228"/>
      <c r="DY202" s="228"/>
      <c r="DZ202" s="228"/>
      <c r="EA202" s="228"/>
      <c r="EB202" s="228"/>
    </row>
    <row r="203" spans="1:132" s="195" customFormat="1" ht="31.5" customHeight="1" x14ac:dyDescent="0.2">
      <c r="A203" s="191">
        <v>2022</v>
      </c>
      <c r="B203" s="171">
        <v>1</v>
      </c>
      <c r="C203" s="261">
        <v>44572</v>
      </c>
      <c r="D203" s="171">
        <v>423</v>
      </c>
      <c r="E203" s="171">
        <v>669</v>
      </c>
      <c r="F203" s="171">
        <v>4</v>
      </c>
      <c r="G203" s="194" t="s">
        <v>279</v>
      </c>
      <c r="H203" s="241" t="s">
        <v>280</v>
      </c>
      <c r="I203" s="241" t="s">
        <v>169</v>
      </c>
      <c r="J203" s="241">
        <v>2</v>
      </c>
      <c r="K203" s="241">
        <v>2</v>
      </c>
      <c r="L203" s="262">
        <v>954</v>
      </c>
      <c r="M203" s="263">
        <v>897</v>
      </c>
      <c r="N203" s="264">
        <v>1021</v>
      </c>
      <c r="O203" s="190">
        <v>1790</v>
      </c>
      <c r="P203" s="190">
        <v>1787</v>
      </c>
      <c r="Q203" s="190">
        <v>1825</v>
      </c>
      <c r="R203" s="190">
        <v>1782</v>
      </c>
      <c r="S203" s="190">
        <v>1326</v>
      </c>
      <c r="T203" s="190">
        <v>1097</v>
      </c>
      <c r="U203" s="190">
        <v>1071</v>
      </c>
      <c r="V203" s="190">
        <v>1066</v>
      </c>
      <c r="W203" s="190">
        <v>1037</v>
      </c>
      <c r="X203" s="190">
        <v>1008</v>
      </c>
      <c r="Y203" s="172">
        <v>188</v>
      </c>
      <c r="Z203" s="172">
        <v>188</v>
      </c>
      <c r="AA203" s="190"/>
      <c r="AB203" s="190">
        <v>1679</v>
      </c>
      <c r="AC203" s="190">
        <v>1468</v>
      </c>
      <c r="AD203" s="190">
        <v>1434</v>
      </c>
      <c r="AE203" s="190">
        <v>1475</v>
      </c>
      <c r="AF203" s="190"/>
      <c r="AG203" s="190">
        <v>997</v>
      </c>
      <c r="AH203" s="190">
        <v>990</v>
      </c>
      <c r="AI203" s="190">
        <v>1002</v>
      </c>
      <c r="AJ203" s="190">
        <v>1021</v>
      </c>
      <c r="AK203" s="172">
        <v>168</v>
      </c>
      <c r="AL203" s="172">
        <v>169</v>
      </c>
      <c r="AM203" s="265">
        <v>1618.4444444444439</v>
      </c>
      <c r="AN203" s="265">
        <v>1032.1111111111111</v>
      </c>
      <c r="AO203" s="183">
        <v>40</v>
      </c>
      <c r="AP203" s="184">
        <v>180</v>
      </c>
      <c r="AQ203" s="182">
        <v>40.392706872370269</v>
      </c>
      <c r="AR203" s="182">
        <v>178.25</v>
      </c>
      <c r="AS203" s="182"/>
      <c r="AT203" s="182"/>
      <c r="AU203" s="182"/>
      <c r="AV203" s="182"/>
      <c r="AW203" s="182"/>
      <c r="AX203" s="182"/>
      <c r="AY203" s="182"/>
      <c r="AZ203" s="182"/>
      <c r="BA203" s="182"/>
      <c r="BB203" s="182"/>
      <c r="BC203" s="182"/>
      <c r="BD203" s="182"/>
      <c r="BE203" s="182"/>
      <c r="BF203" s="182"/>
      <c r="BG203" s="182"/>
      <c r="BH203" s="182"/>
      <c r="BI203" s="182"/>
      <c r="BJ203" s="182"/>
      <c r="BK203" s="182"/>
      <c r="BL203" s="182"/>
      <c r="BM203" s="182"/>
      <c r="BN203" s="182"/>
      <c r="BO203" s="182"/>
      <c r="BP203" s="182"/>
      <c r="BQ203" s="228" t="s">
        <v>185</v>
      </c>
      <c r="BR203" s="228" t="s">
        <v>186</v>
      </c>
      <c r="BS203" s="228" t="s">
        <v>281</v>
      </c>
      <c r="BT203" s="228" t="s">
        <v>188</v>
      </c>
      <c r="BU203" s="228">
        <v>2</v>
      </c>
      <c r="BV203" s="228" t="s">
        <v>279</v>
      </c>
      <c r="BW203" s="228" t="s">
        <v>173</v>
      </c>
      <c r="BX203" s="186">
        <v>0</v>
      </c>
      <c r="BY203" s="182">
        <v>0</v>
      </c>
      <c r="BZ203" s="182">
        <v>0</v>
      </c>
      <c r="CA203" s="182">
        <v>0</v>
      </c>
      <c r="CB203" s="182">
        <v>0</v>
      </c>
      <c r="CC203" s="182">
        <v>0</v>
      </c>
      <c r="CD203" s="182">
        <v>0</v>
      </c>
      <c r="CE203" s="228">
        <v>0</v>
      </c>
      <c r="CF203" s="228">
        <v>0</v>
      </c>
      <c r="CG203" s="113">
        <v>0</v>
      </c>
      <c r="CH203" s="113">
        <v>0</v>
      </c>
      <c r="CI203" s="113">
        <v>0</v>
      </c>
      <c r="CJ203" s="113">
        <v>0</v>
      </c>
      <c r="CK203" s="113">
        <v>0</v>
      </c>
      <c r="CL203" s="113">
        <v>0</v>
      </c>
      <c r="CM203" s="113">
        <v>0</v>
      </c>
      <c r="CN203" s="185">
        <v>0</v>
      </c>
      <c r="CO203" s="181">
        <v>0</v>
      </c>
      <c r="CP203" s="187"/>
      <c r="CQ203" s="173">
        <v>0</v>
      </c>
      <c r="CR203" s="173">
        <v>0</v>
      </c>
      <c r="CS203" s="173">
        <v>0</v>
      </c>
      <c r="CT203" s="173">
        <v>0</v>
      </c>
      <c r="CU203" s="253">
        <v>2791</v>
      </c>
      <c r="CV203" s="220">
        <v>-1</v>
      </c>
      <c r="CW203" s="254">
        <f t="shared" si="21"/>
        <v>0</v>
      </c>
      <c r="CX203" s="15">
        <f t="shared" si="22"/>
        <v>0</v>
      </c>
      <c r="CY203" s="241">
        <f t="shared" si="23"/>
        <v>0</v>
      </c>
      <c r="CZ203" s="241" t="str">
        <f>IFERROR(ROUND(CY203/#REF!,1),"")</f>
        <v/>
      </c>
      <c r="DA203" s="254">
        <f t="shared" si="24"/>
        <v>0</v>
      </c>
      <c r="DB203" s="246" t="str">
        <f t="shared" si="25"/>
        <v/>
      </c>
      <c r="DD203" s="15" t="str">
        <f>IFERROR(#REF!-AO203,"")</f>
        <v/>
      </c>
      <c r="DF203" s="266" t="str">
        <f>IFERROR(#REF!-L203,"")</f>
        <v/>
      </c>
      <c r="DG203" s="228" t="e">
        <f>IF(#REF!&gt;AP203,0,1)</f>
        <v>#REF!</v>
      </c>
      <c r="DH203" s="228">
        <f t="shared" si="26"/>
        <v>1</v>
      </c>
      <c r="DI203" s="228">
        <f t="shared" si="27"/>
        <v>0</v>
      </c>
      <c r="DJ203" s="228"/>
      <c r="DK203" s="228"/>
      <c r="DL203" s="228"/>
      <c r="DM203" s="228"/>
      <c r="DN203" s="228"/>
      <c r="DO203" s="228"/>
      <c r="DP203" s="228"/>
      <c r="DQ203" s="228"/>
      <c r="DR203" s="228"/>
      <c r="DS203" s="228"/>
      <c r="DT203" s="228"/>
      <c r="DU203" s="228"/>
      <c r="DV203" s="228"/>
      <c r="DW203" s="228"/>
      <c r="DX203" s="228"/>
      <c r="DY203" s="228"/>
      <c r="DZ203" s="228"/>
      <c r="EA203" s="228"/>
      <c r="EB203" s="228"/>
    </row>
    <row r="204" spans="1:132" s="195" customFormat="1" ht="31.5" customHeight="1" x14ac:dyDescent="0.2">
      <c r="A204" s="191">
        <v>2022</v>
      </c>
      <c r="B204" s="171">
        <v>1</v>
      </c>
      <c r="C204" s="261">
        <v>44572</v>
      </c>
      <c r="D204" s="171">
        <v>382</v>
      </c>
      <c r="E204" s="171">
        <v>449</v>
      </c>
      <c r="F204" s="171">
        <v>5</v>
      </c>
      <c r="G204" s="194" t="s">
        <v>340</v>
      </c>
      <c r="H204" s="241" t="s">
        <v>341</v>
      </c>
      <c r="I204" s="241" t="s">
        <v>169</v>
      </c>
      <c r="J204" s="241">
        <v>3</v>
      </c>
      <c r="K204" s="241">
        <v>1</v>
      </c>
      <c r="L204" s="262">
        <v>46</v>
      </c>
      <c r="M204" s="263">
        <v>40</v>
      </c>
      <c r="N204" s="264">
        <v>50</v>
      </c>
      <c r="O204" s="190"/>
      <c r="P204" s="190"/>
      <c r="Q204" s="190"/>
      <c r="R204" s="190"/>
      <c r="S204" s="190">
        <v>60</v>
      </c>
      <c r="T204" s="190"/>
      <c r="U204" s="190"/>
      <c r="V204" s="190"/>
      <c r="W204" s="190"/>
      <c r="X204" s="190">
        <v>44</v>
      </c>
      <c r="Y204" s="172"/>
      <c r="Z204" s="172"/>
      <c r="AA204" s="190">
        <v>58</v>
      </c>
      <c r="AB204" s="190">
        <v>66</v>
      </c>
      <c r="AC204" s="190">
        <v>64</v>
      </c>
      <c r="AD204" s="190">
        <v>66</v>
      </c>
      <c r="AE204" s="190">
        <v>70</v>
      </c>
      <c r="AF204" s="190">
        <v>41</v>
      </c>
      <c r="AG204" s="190">
        <v>46</v>
      </c>
      <c r="AH204" s="190">
        <v>47</v>
      </c>
      <c r="AI204" s="190">
        <v>48</v>
      </c>
      <c r="AJ204" s="190">
        <v>49</v>
      </c>
      <c r="AK204" s="172">
        <v>89</v>
      </c>
      <c r="AL204" s="172">
        <v>89</v>
      </c>
      <c r="AM204" s="265">
        <v>64</v>
      </c>
      <c r="AN204" s="265">
        <v>45.833333333333343</v>
      </c>
      <c r="AO204" s="183">
        <v>112</v>
      </c>
      <c r="AP204" s="184">
        <v>96</v>
      </c>
      <c r="AQ204" s="182">
        <v>121.3483146067416</v>
      </c>
      <c r="AR204" s="182">
        <v>89</v>
      </c>
      <c r="AS204" s="182"/>
      <c r="AT204" s="182"/>
      <c r="AU204" s="182"/>
      <c r="AV204" s="182">
        <v>5</v>
      </c>
      <c r="AW204" s="182">
        <v>5</v>
      </c>
      <c r="AX204" s="182">
        <v>2</v>
      </c>
      <c r="AY204" s="182"/>
      <c r="AZ204" s="182"/>
      <c r="BA204" s="182"/>
      <c r="BB204" s="182"/>
      <c r="BC204" s="182"/>
      <c r="BD204" s="182"/>
      <c r="BE204" s="182"/>
      <c r="BF204" s="182"/>
      <c r="BG204" s="182"/>
      <c r="BH204" s="182">
        <v>1</v>
      </c>
      <c r="BI204" s="182">
        <v>2</v>
      </c>
      <c r="BJ204" s="182">
        <v>7</v>
      </c>
      <c r="BK204" s="182"/>
      <c r="BL204" s="182"/>
      <c r="BM204" s="182"/>
      <c r="BN204" s="182"/>
      <c r="BO204" s="182"/>
      <c r="BP204" s="182"/>
      <c r="BQ204" s="228" t="s">
        <v>185</v>
      </c>
      <c r="BR204" s="228" t="s">
        <v>186</v>
      </c>
      <c r="BS204" s="228" t="s">
        <v>342</v>
      </c>
      <c r="BT204" s="228" t="s">
        <v>188</v>
      </c>
      <c r="BU204" s="228">
        <v>2</v>
      </c>
      <c r="BV204" s="228" t="s">
        <v>340</v>
      </c>
      <c r="BW204" s="228" t="s">
        <v>173</v>
      </c>
      <c r="BX204" s="186">
        <v>0</v>
      </c>
      <c r="BY204" s="182">
        <v>12</v>
      </c>
      <c r="BZ204" s="182">
        <v>12</v>
      </c>
      <c r="CA204" s="182">
        <v>12</v>
      </c>
      <c r="CB204" s="182">
        <v>10</v>
      </c>
      <c r="CC204" s="182">
        <v>10</v>
      </c>
      <c r="CD204" s="182">
        <v>10</v>
      </c>
      <c r="CE204" s="228">
        <v>6</v>
      </c>
      <c r="CF204" s="228">
        <v>7</v>
      </c>
      <c r="CG204" s="113">
        <v>9</v>
      </c>
      <c r="CH204" s="113">
        <v>0</v>
      </c>
      <c r="CI204" s="113">
        <v>0</v>
      </c>
      <c r="CJ204" s="113">
        <v>0</v>
      </c>
      <c r="CK204" s="113">
        <v>0</v>
      </c>
      <c r="CL204" s="113">
        <v>0</v>
      </c>
      <c r="CM204" s="113">
        <v>0</v>
      </c>
      <c r="CN204" s="185">
        <v>22</v>
      </c>
      <c r="CO204" s="181">
        <v>22</v>
      </c>
      <c r="CP204" s="187">
        <v>1</v>
      </c>
      <c r="CQ204" s="173">
        <v>0.47826086956521741</v>
      </c>
      <c r="CR204" s="173">
        <v>0.47826086956521741</v>
      </c>
      <c r="CS204" s="173">
        <v>0.48</v>
      </c>
      <c r="CT204" s="173">
        <v>0.48</v>
      </c>
      <c r="CU204" s="253">
        <v>2791</v>
      </c>
      <c r="CV204" s="220">
        <v>-1</v>
      </c>
      <c r="CW204" s="254">
        <f t="shared" si="21"/>
        <v>0</v>
      </c>
      <c r="CX204" s="15">
        <f t="shared" si="22"/>
        <v>22</v>
      </c>
      <c r="CY204" s="241">
        <f t="shared" si="23"/>
        <v>22</v>
      </c>
      <c r="CZ204" s="241" t="str">
        <f>IFERROR(ROUND(CY204/#REF!,1),"")</f>
        <v/>
      </c>
      <c r="DA204" s="254">
        <f t="shared" si="24"/>
        <v>22</v>
      </c>
      <c r="DB204" s="246">
        <f t="shared" si="25"/>
        <v>1</v>
      </c>
      <c r="DD204" s="15" t="str">
        <f>IFERROR(#REF!-AO204,"")</f>
        <v/>
      </c>
      <c r="DF204" s="266" t="str">
        <f>IFERROR(#REF!-L204,"")</f>
        <v/>
      </c>
      <c r="DG204" s="228" t="e">
        <f>IF(#REF!&gt;AP204,0,1)</f>
        <v>#REF!</v>
      </c>
      <c r="DH204" s="228">
        <f t="shared" si="26"/>
        <v>1</v>
      </c>
      <c r="DI204" s="228">
        <f t="shared" si="27"/>
        <v>1</v>
      </c>
      <c r="DJ204" s="228"/>
      <c r="DK204" s="228"/>
      <c r="DL204" s="228"/>
      <c r="DM204" s="228"/>
      <c r="DN204" s="228"/>
      <c r="DO204" s="228"/>
      <c r="DP204" s="228"/>
      <c r="DQ204" s="228"/>
      <c r="DR204" s="228"/>
      <c r="DS204" s="228"/>
      <c r="DT204" s="228"/>
      <c r="DU204" s="228"/>
      <c r="DV204" s="228"/>
      <c r="DW204" s="228"/>
      <c r="DX204" s="228"/>
      <c r="DY204" s="228"/>
      <c r="DZ204" s="228"/>
      <c r="EA204" s="228"/>
      <c r="EB204" s="228"/>
    </row>
    <row r="205" spans="1:132" s="195" customFormat="1" ht="31.5" customHeight="1" x14ac:dyDescent="0.2">
      <c r="A205" s="191">
        <v>2022</v>
      </c>
      <c r="B205" s="171">
        <v>1</v>
      </c>
      <c r="C205" s="261">
        <v>44572</v>
      </c>
      <c r="D205" s="171">
        <v>18</v>
      </c>
      <c r="E205" s="171">
        <v>49</v>
      </c>
      <c r="F205" s="171">
        <v>6</v>
      </c>
      <c r="G205" s="194" t="s">
        <v>330</v>
      </c>
      <c r="H205" s="241" t="s">
        <v>331</v>
      </c>
      <c r="I205" s="241" t="s">
        <v>246</v>
      </c>
      <c r="J205" s="241">
        <v>2</v>
      </c>
      <c r="K205" s="241">
        <v>3</v>
      </c>
      <c r="L205" s="262">
        <v>100</v>
      </c>
      <c r="M205" s="263">
        <v>95</v>
      </c>
      <c r="N205" s="264">
        <v>104</v>
      </c>
      <c r="O205" s="190">
        <v>126</v>
      </c>
      <c r="P205" s="190">
        <v>125</v>
      </c>
      <c r="Q205" s="190">
        <v>121</v>
      </c>
      <c r="R205" s="190">
        <v>127</v>
      </c>
      <c r="S205" s="190">
        <v>130</v>
      </c>
      <c r="T205" s="190">
        <v>104</v>
      </c>
      <c r="U205" s="190">
        <v>103</v>
      </c>
      <c r="V205" s="190">
        <v>106</v>
      </c>
      <c r="W205" s="190">
        <v>102</v>
      </c>
      <c r="X205" s="190">
        <v>103</v>
      </c>
      <c r="Y205" s="172">
        <v>105</v>
      </c>
      <c r="Z205" s="172">
        <v>105</v>
      </c>
      <c r="AA205" s="190"/>
      <c r="AB205" s="190"/>
      <c r="AC205" s="190"/>
      <c r="AD205" s="190"/>
      <c r="AE205" s="190"/>
      <c r="AF205" s="190"/>
      <c r="AG205" s="190"/>
      <c r="AH205" s="190"/>
      <c r="AI205" s="190"/>
      <c r="AJ205" s="190"/>
      <c r="AK205" s="172"/>
      <c r="AL205" s="172"/>
      <c r="AM205" s="265">
        <v>125.8</v>
      </c>
      <c r="AN205" s="265">
        <v>103.6</v>
      </c>
      <c r="AO205" s="183">
        <v>101</v>
      </c>
      <c r="AP205" s="184">
        <v>107</v>
      </c>
      <c r="AQ205" s="182">
        <v>68.571428571428569</v>
      </c>
      <c r="AR205" s="182">
        <v>105</v>
      </c>
      <c r="AS205" s="182"/>
      <c r="AT205" s="182"/>
      <c r="AU205" s="182"/>
      <c r="AV205" s="182">
        <v>4</v>
      </c>
      <c r="AW205" s="182">
        <v>4</v>
      </c>
      <c r="AX205" s="182">
        <v>4</v>
      </c>
      <c r="AY205" s="182"/>
      <c r="AZ205" s="182"/>
      <c r="BA205" s="182"/>
      <c r="BB205" s="182"/>
      <c r="BC205" s="182"/>
      <c r="BD205" s="182"/>
      <c r="BE205" s="182"/>
      <c r="BF205" s="182"/>
      <c r="BG205" s="182"/>
      <c r="BH205" s="182"/>
      <c r="BI205" s="182"/>
      <c r="BJ205" s="182"/>
      <c r="BK205" s="182"/>
      <c r="BL205" s="182"/>
      <c r="BM205" s="182"/>
      <c r="BN205" s="182"/>
      <c r="BO205" s="182"/>
      <c r="BP205" s="182"/>
      <c r="BQ205" s="228" t="s">
        <v>185</v>
      </c>
      <c r="BR205" s="228" t="s">
        <v>247</v>
      </c>
      <c r="BS205" s="228" t="s">
        <v>332</v>
      </c>
      <c r="BT205" s="228" t="s">
        <v>249</v>
      </c>
      <c r="BU205" s="228">
        <v>2</v>
      </c>
      <c r="BV205" s="228" t="s">
        <v>333</v>
      </c>
      <c r="BW205" s="228" t="s">
        <v>173</v>
      </c>
      <c r="BX205" s="186">
        <v>0</v>
      </c>
      <c r="BY205" s="182">
        <v>12</v>
      </c>
      <c r="BZ205" s="182">
        <v>4</v>
      </c>
      <c r="CA205" s="182">
        <v>4</v>
      </c>
      <c r="CB205" s="182">
        <v>0</v>
      </c>
      <c r="CC205" s="182">
        <v>0</v>
      </c>
      <c r="CD205" s="182">
        <v>0</v>
      </c>
      <c r="CE205" s="228">
        <v>1</v>
      </c>
      <c r="CF205" s="228">
        <v>1</v>
      </c>
      <c r="CG205" s="113">
        <v>1</v>
      </c>
      <c r="CH205" s="113">
        <v>0</v>
      </c>
      <c r="CI205" s="113">
        <v>0</v>
      </c>
      <c r="CJ205" s="113">
        <v>0</v>
      </c>
      <c r="CK205" s="113">
        <v>0</v>
      </c>
      <c r="CL205" s="113">
        <v>0</v>
      </c>
      <c r="CM205" s="113">
        <v>0</v>
      </c>
      <c r="CN205" s="185">
        <v>4</v>
      </c>
      <c r="CO205" s="181">
        <v>4</v>
      </c>
      <c r="CP205" s="187">
        <v>1</v>
      </c>
      <c r="CQ205" s="173">
        <v>0.04</v>
      </c>
      <c r="CR205" s="173">
        <v>0.04</v>
      </c>
      <c r="CS205" s="173">
        <v>3.8610038610038609E-2</v>
      </c>
      <c r="CT205" s="173">
        <v>3.8610038610038609E-2</v>
      </c>
      <c r="CU205" s="253">
        <v>2791</v>
      </c>
      <c r="CV205" s="220">
        <v>-1</v>
      </c>
      <c r="CW205" s="254">
        <f t="shared" si="21"/>
        <v>0</v>
      </c>
      <c r="CX205" s="15">
        <f t="shared" si="22"/>
        <v>12</v>
      </c>
      <c r="CY205" s="241">
        <f t="shared" si="23"/>
        <v>4</v>
      </c>
      <c r="CZ205" s="241" t="str">
        <f>IFERROR(ROUND(CY205/#REF!,1),"")</f>
        <v/>
      </c>
      <c r="DA205" s="254">
        <f t="shared" si="24"/>
        <v>4</v>
      </c>
      <c r="DB205" s="246">
        <f t="shared" si="25"/>
        <v>1</v>
      </c>
      <c r="DD205" s="15" t="str">
        <f>IFERROR(#REF!-AO205,"")</f>
        <v/>
      </c>
      <c r="DF205" s="266" t="str">
        <f>IFERROR(#REF!-L205,"")</f>
        <v/>
      </c>
      <c r="DG205" s="228" t="e">
        <f>IF(#REF!&gt;AP205,0,1)</f>
        <v>#REF!</v>
      </c>
      <c r="DH205" s="228">
        <f t="shared" si="26"/>
        <v>1</v>
      </c>
      <c r="DI205" s="228">
        <f t="shared" si="27"/>
        <v>1</v>
      </c>
      <c r="DJ205" s="228"/>
      <c r="DK205" s="228"/>
      <c r="DL205" s="228"/>
      <c r="DM205" s="228"/>
      <c r="DN205" s="228"/>
      <c r="DO205" s="228"/>
      <c r="DP205" s="228"/>
      <c r="DQ205" s="228"/>
      <c r="DR205" s="228"/>
      <c r="DS205" s="228"/>
      <c r="DT205" s="228"/>
      <c r="DU205" s="228"/>
      <c r="DV205" s="228"/>
      <c r="DW205" s="228"/>
      <c r="DX205" s="228"/>
      <c r="DY205" s="228"/>
      <c r="DZ205" s="228"/>
      <c r="EA205" s="228"/>
      <c r="EB205" s="228"/>
    </row>
    <row r="206" spans="1:132" s="195" customFormat="1" ht="31.5" customHeight="1" x14ac:dyDescent="0.2">
      <c r="A206" s="191">
        <v>2022</v>
      </c>
      <c r="B206" s="171">
        <v>1</v>
      </c>
      <c r="C206" s="261">
        <v>44572</v>
      </c>
      <c r="D206" s="171">
        <v>18</v>
      </c>
      <c r="E206" s="171">
        <v>50</v>
      </c>
      <c r="F206" s="171">
        <v>6</v>
      </c>
      <c r="G206" s="194" t="s">
        <v>334</v>
      </c>
      <c r="H206" s="241" t="s">
        <v>335</v>
      </c>
      <c r="I206" s="241" t="s">
        <v>246</v>
      </c>
      <c r="J206" s="241">
        <v>2</v>
      </c>
      <c r="K206" s="241">
        <v>3</v>
      </c>
      <c r="L206" s="262">
        <v>54</v>
      </c>
      <c r="M206" s="263">
        <v>51</v>
      </c>
      <c r="N206" s="264">
        <v>56</v>
      </c>
      <c r="O206" s="190">
        <v>71</v>
      </c>
      <c r="P206" s="190">
        <v>73</v>
      </c>
      <c r="Q206" s="190">
        <v>74</v>
      </c>
      <c r="R206" s="190">
        <v>75</v>
      </c>
      <c r="S206" s="190">
        <v>72</v>
      </c>
      <c r="T206" s="190">
        <v>60</v>
      </c>
      <c r="U206" s="190">
        <v>57</v>
      </c>
      <c r="V206" s="190">
        <v>56</v>
      </c>
      <c r="W206" s="190">
        <v>58</v>
      </c>
      <c r="X206" s="190">
        <v>60</v>
      </c>
      <c r="Y206" s="172">
        <v>105</v>
      </c>
      <c r="Z206" s="172">
        <v>105</v>
      </c>
      <c r="AA206" s="190"/>
      <c r="AB206" s="190"/>
      <c r="AC206" s="190"/>
      <c r="AD206" s="190"/>
      <c r="AE206" s="190"/>
      <c r="AF206" s="190"/>
      <c r="AG206" s="190"/>
      <c r="AH206" s="190"/>
      <c r="AI206" s="190"/>
      <c r="AJ206" s="190"/>
      <c r="AK206" s="172"/>
      <c r="AL206" s="172"/>
      <c r="AM206" s="265">
        <v>73</v>
      </c>
      <c r="AN206" s="265">
        <v>58.2</v>
      </c>
      <c r="AO206" s="183">
        <v>101</v>
      </c>
      <c r="AP206" s="184">
        <v>107</v>
      </c>
      <c r="AQ206" s="182">
        <v>68.571428571428569</v>
      </c>
      <c r="AR206" s="182">
        <v>105</v>
      </c>
      <c r="AS206" s="182"/>
      <c r="AT206" s="182"/>
      <c r="AU206" s="182"/>
      <c r="AV206" s="182">
        <v>3</v>
      </c>
      <c r="AW206" s="182">
        <v>3</v>
      </c>
      <c r="AX206" s="182">
        <v>4</v>
      </c>
      <c r="AY206" s="182"/>
      <c r="AZ206" s="182"/>
      <c r="BA206" s="182"/>
      <c r="BB206" s="182"/>
      <c r="BC206" s="182"/>
      <c r="BD206" s="182"/>
      <c r="BE206" s="182"/>
      <c r="BF206" s="182"/>
      <c r="BG206" s="182"/>
      <c r="BH206" s="182"/>
      <c r="BI206" s="182"/>
      <c r="BJ206" s="182"/>
      <c r="BK206" s="182"/>
      <c r="BL206" s="182"/>
      <c r="BM206" s="182"/>
      <c r="BN206" s="182"/>
      <c r="BO206" s="182"/>
      <c r="BP206" s="182"/>
      <c r="BQ206" s="228" t="s">
        <v>185</v>
      </c>
      <c r="BR206" s="228" t="s">
        <v>247</v>
      </c>
      <c r="BS206" s="228" t="s">
        <v>336</v>
      </c>
      <c r="BT206" s="228" t="s">
        <v>249</v>
      </c>
      <c r="BU206" s="228">
        <v>2</v>
      </c>
      <c r="BV206" s="228" t="s">
        <v>333</v>
      </c>
      <c r="BW206" s="228" t="s">
        <v>173</v>
      </c>
      <c r="BX206" s="186">
        <v>0</v>
      </c>
      <c r="BY206" s="182">
        <v>10</v>
      </c>
      <c r="BZ206" s="182">
        <v>3.333333333333333</v>
      </c>
      <c r="CA206" s="182">
        <v>3</v>
      </c>
      <c r="CB206" s="182">
        <v>0</v>
      </c>
      <c r="CC206" s="182">
        <v>0</v>
      </c>
      <c r="CD206" s="182">
        <v>0</v>
      </c>
      <c r="CE206" s="228">
        <v>1</v>
      </c>
      <c r="CF206" s="228">
        <v>1</v>
      </c>
      <c r="CG206" s="113">
        <v>1</v>
      </c>
      <c r="CH206" s="113">
        <v>0</v>
      </c>
      <c r="CI206" s="113">
        <v>0</v>
      </c>
      <c r="CJ206" s="113">
        <v>0</v>
      </c>
      <c r="CK206" s="113">
        <v>0</v>
      </c>
      <c r="CL206" s="113">
        <v>0</v>
      </c>
      <c r="CM206" s="113">
        <v>0</v>
      </c>
      <c r="CN206" s="185">
        <v>3.333333333333333</v>
      </c>
      <c r="CO206" s="181">
        <v>3</v>
      </c>
      <c r="CP206" s="187">
        <v>1.1111111111111109</v>
      </c>
      <c r="CQ206" s="173">
        <v>6.1728395061728399E-2</v>
      </c>
      <c r="CR206" s="173">
        <v>5.5555555555555552E-2</v>
      </c>
      <c r="CS206" s="173">
        <v>5.7273768613974797E-2</v>
      </c>
      <c r="CT206" s="173">
        <v>5.1546391752577317E-2</v>
      </c>
      <c r="CU206" s="253">
        <v>2791</v>
      </c>
      <c r="CV206" s="220">
        <v>-1</v>
      </c>
      <c r="CW206" s="254">
        <f t="shared" si="21"/>
        <v>0</v>
      </c>
      <c r="CX206" s="15">
        <f t="shared" si="22"/>
        <v>10</v>
      </c>
      <c r="CY206" s="241">
        <f t="shared" si="23"/>
        <v>3</v>
      </c>
      <c r="CZ206" s="241" t="str">
        <f>IFERROR(ROUND(CY206/#REF!,1),"")</f>
        <v/>
      </c>
      <c r="DA206" s="254">
        <f t="shared" si="24"/>
        <v>3</v>
      </c>
      <c r="DB206" s="246">
        <f t="shared" si="25"/>
        <v>1</v>
      </c>
      <c r="DD206" s="15" t="str">
        <f>IFERROR(#REF!-AO206,"")</f>
        <v/>
      </c>
      <c r="DF206" s="266" t="str">
        <f>IFERROR(#REF!-L206,"")</f>
        <v/>
      </c>
      <c r="DG206" s="228" t="e">
        <f>IF(#REF!&gt;AP206,0,1)</f>
        <v>#REF!</v>
      </c>
      <c r="DH206" s="228">
        <f t="shared" si="26"/>
        <v>1</v>
      </c>
      <c r="DI206" s="228">
        <f t="shared" si="27"/>
        <v>0</v>
      </c>
      <c r="DJ206" s="228"/>
      <c r="DK206" s="228"/>
      <c r="DL206" s="228"/>
      <c r="DM206" s="228"/>
      <c r="DN206" s="228"/>
      <c r="DO206" s="228"/>
      <c r="DP206" s="228"/>
      <c r="DQ206" s="228"/>
      <c r="DR206" s="228"/>
      <c r="DS206" s="228"/>
      <c r="DT206" s="228"/>
      <c r="DU206" s="228"/>
      <c r="DV206" s="228"/>
      <c r="DW206" s="228"/>
      <c r="DX206" s="228"/>
      <c r="DY206" s="228"/>
      <c r="DZ206" s="228"/>
      <c r="EA206" s="228"/>
      <c r="EB206" s="228"/>
    </row>
    <row r="207" spans="1:132" s="195" customFormat="1" ht="31.5" customHeight="1" x14ac:dyDescent="0.2">
      <c r="A207" s="191">
        <v>2022</v>
      </c>
      <c r="B207" s="171">
        <v>1</v>
      </c>
      <c r="C207" s="261">
        <v>44572</v>
      </c>
      <c r="D207" s="171">
        <v>384</v>
      </c>
      <c r="E207" s="171">
        <v>556</v>
      </c>
      <c r="F207" s="171">
        <v>6</v>
      </c>
      <c r="G207" s="194" t="s">
        <v>202</v>
      </c>
      <c r="H207" s="241" t="s">
        <v>203</v>
      </c>
      <c r="I207" s="241" t="s">
        <v>169</v>
      </c>
      <c r="J207" s="241">
        <v>1</v>
      </c>
      <c r="K207" s="241">
        <v>6</v>
      </c>
      <c r="L207" s="262">
        <v>1066</v>
      </c>
      <c r="M207" s="263">
        <v>1003</v>
      </c>
      <c r="N207" s="264">
        <v>1141</v>
      </c>
      <c r="O207" s="190">
        <v>1964</v>
      </c>
      <c r="P207" s="190">
        <v>2002</v>
      </c>
      <c r="Q207" s="190">
        <v>1733</v>
      </c>
      <c r="R207" s="190">
        <v>1724</v>
      </c>
      <c r="S207" s="190">
        <v>1562</v>
      </c>
      <c r="T207" s="190">
        <v>1470</v>
      </c>
      <c r="U207" s="190">
        <v>1395</v>
      </c>
      <c r="V207" s="190">
        <v>1319</v>
      </c>
      <c r="W207" s="190">
        <v>1312</v>
      </c>
      <c r="X207" s="190">
        <v>1353</v>
      </c>
      <c r="Y207" s="172">
        <v>163</v>
      </c>
      <c r="Z207" s="172">
        <v>161</v>
      </c>
      <c r="AA207" s="190">
        <v>1655</v>
      </c>
      <c r="AB207" s="190">
        <v>1836</v>
      </c>
      <c r="AC207" s="190"/>
      <c r="AD207" s="190">
        <v>1841</v>
      </c>
      <c r="AE207" s="190">
        <v>1859</v>
      </c>
      <c r="AF207" s="190">
        <v>1310</v>
      </c>
      <c r="AG207" s="190">
        <v>1330</v>
      </c>
      <c r="AH207" s="190"/>
      <c r="AI207" s="190">
        <v>1310</v>
      </c>
      <c r="AJ207" s="190">
        <v>1332</v>
      </c>
      <c r="AK207" s="172">
        <v>159</v>
      </c>
      <c r="AL207" s="172">
        <v>157</v>
      </c>
      <c r="AM207" s="265">
        <v>1797.333333333333</v>
      </c>
      <c r="AN207" s="265">
        <v>1347.8888888888889</v>
      </c>
      <c r="AO207" s="183">
        <v>21</v>
      </c>
      <c r="AP207" s="184">
        <v>180</v>
      </c>
      <c r="AQ207" s="182">
        <v>22.5</v>
      </c>
      <c r="AR207" s="182">
        <v>160</v>
      </c>
      <c r="AS207" s="182"/>
      <c r="AT207" s="182"/>
      <c r="AU207" s="182"/>
      <c r="AV207" s="182">
        <v>10</v>
      </c>
      <c r="AW207" s="182">
        <v>10</v>
      </c>
      <c r="AX207" s="182">
        <v>10</v>
      </c>
      <c r="AY207" s="182"/>
      <c r="AZ207" s="182"/>
      <c r="BA207" s="182"/>
      <c r="BB207" s="182"/>
      <c r="BC207" s="182"/>
      <c r="BD207" s="182"/>
      <c r="BE207" s="182"/>
      <c r="BF207" s="182"/>
      <c r="BG207" s="182"/>
      <c r="BH207" s="182">
        <v>2</v>
      </c>
      <c r="BI207" s="182">
        <v>6</v>
      </c>
      <c r="BJ207" s="182">
        <v>8</v>
      </c>
      <c r="BK207" s="182"/>
      <c r="BL207" s="182"/>
      <c r="BM207" s="182"/>
      <c r="BN207" s="182"/>
      <c r="BO207" s="182"/>
      <c r="BP207" s="182"/>
      <c r="BQ207" s="228" t="s">
        <v>185</v>
      </c>
      <c r="BR207" s="228" t="s">
        <v>186</v>
      </c>
      <c r="BS207" s="228" t="s">
        <v>204</v>
      </c>
      <c r="BT207" s="228" t="s">
        <v>188</v>
      </c>
      <c r="BU207" s="228">
        <v>2</v>
      </c>
      <c r="BV207" s="228" t="s">
        <v>205</v>
      </c>
      <c r="BW207" s="228" t="s">
        <v>173</v>
      </c>
      <c r="BX207" s="186">
        <v>0</v>
      </c>
      <c r="BY207" s="182">
        <v>30</v>
      </c>
      <c r="BZ207" s="182">
        <v>5</v>
      </c>
      <c r="CA207" s="182">
        <v>5</v>
      </c>
      <c r="CB207" s="182">
        <v>16</v>
      </c>
      <c r="CC207" s="182">
        <v>2.666666666666667</v>
      </c>
      <c r="CD207" s="182">
        <v>2</v>
      </c>
      <c r="CE207" s="228">
        <v>2</v>
      </c>
      <c r="CF207" s="228">
        <v>2</v>
      </c>
      <c r="CG207" s="113">
        <v>3</v>
      </c>
      <c r="CH207" s="113">
        <v>0</v>
      </c>
      <c r="CI207" s="113">
        <v>0</v>
      </c>
      <c r="CJ207" s="113">
        <v>0</v>
      </c>
      <c r="CK207" s="113">
        <v>0</v>
      </c>
      <c r="CL207" s="113">
        <v>0</v>
      </c>
      <c r="CM207" s="113">
        <v>0</v>
      </c>
      <c r="CN207" s="185">
        <v>7.6666666666666661</v>
      </c>
      <c r="CO207" s="181">
        <v>7</v>
      </c>
      <c r="CP207" s="187">
        <v>1.0952380952380949</v>
      </c>
      <c r="CQ207" s="173">
        <v>7.1919949968730452E-3</v>
      </c>
      <c r="CR207" s="173">
        <v>6.5666041275797378E-3</v>
      </c>
      <c r="CS207" s="173">
        <v>5.6879070150853183E-3</v>
      </c>
      <c r="CT207" s="173">
        <v>5.1933064050778991E-3</v>
      </c>
      <c r="CU207" s="253">
        <v>2791</v>
      </c>
      <c r="CV207" s="220">
        <v>-1</v>
      </c>
      <c r="CW207" s="254">
        <f t="shared" si="21"/>
        <v>0</v>
      </c>
      <c r="CX207" s="15">
        <f t="shared" si="22"/>
        <v>46</v>
      </c>
      <c r="CY207" s="241">
        <f t="shared" si="23"/>
        <v>8</v>
      </c>
      <c r="CZ207" s="241" t="str">
        <f>IFERROR(ROUND(CY207/#REF!,1),"")</f>
        <v/>
      </c>
      <c r="DA207" s="254">
        <f t="shared" si="24"/>
        <v>8</v>
      </c>
      <c r="DB207" s="246">
        <f t="shared" si="25"/>
        <v>1</v>
      </c>
      <c r="DD207" s="15" t="str">
        <f>IFERROR(#REF!-AO207,"")</f>
        <v/>
      </c>
      <c r="DF207" s="266" t="str">
        <f>IFERROR(#REF!-L207,"")</f>
        <v/>
      </c>
      <c r="DG207" s="228" t="e">
        <f>IF(#REF!&gt;AP207,0,1)</f>
        <v>#REF!</v>
      </c>
      <c r="DH207" s="228">
        <f t="shared" si="26"/>
        <v>1</v>
      </c>
      <c r="DI207" s="228">
        <f t="shared" si="27"/>
        <v>0</v>
      </c>
      <c r="DJ207" s="228"/>
      <c r="DK207" s="228"/>
      <c r="DL207" s="228"/>
      <c r="DM207" s="228"/>
      <c r="DN207" s="228"/>
      <c r="DO207" s="228"/>
      <c r="DP207" s="228"/>
      <c r="DQ207" s="228"/>
      <c r="DR207" s="228"/>
      <c r="DS207" s="228"/>
      <c r="DT207" s="228"/>
      <c r="DU207" s="228"/>
      <c r="DV207" s="228"/>
      <c r="DW207" s="228"/>
      <c r="DX207" s="228"/>
      <c r="DY207" s="228"/>
      <c r="DZ207" s="228"/>
      <c r="EA207" s="228"/>
      <c r="EB207" s="228"/>
    </row>
    <row r="208" spans="1:132" s="195" customFormat="1" ht="31.5" customHeight="1" x14ac:dyDescent="0.2">
      <c r="A208" s="191">
        <v>2022</v>
      </c>
      <c r="B208" s="171">
        <v>1</v>
      </c>
      <c r="C208" s="261">
        <v>44572</v>
      </c>
      <c r="D208" s="171">
        <v>384</v>
      </c>
      <c r="E208" s="171">
        <v>557</v>
      </c>
      <c r="F208" s="171">
        <v>6</v>
      </c>
      <c r="G208" s="194" t="s">
        <v>206</v>
      </c>
      <c r="H208" s="241" t="s">
        <v>207</v>
      </c>
      <c r="I208" s="241" t="s">
        <v>169</v>
      </c>
      <c r="J208" s="241">
        <v>1</v>
      </c>
      <c r="K208" s="241">
        <v>6</v>
      </c>
      <c r="L208" s="262">
        <v>182</v>
      </c>
      <c r="M208" s="263">
        <v>171</v>
      </c>
      <c r="N208" s="264">
        <v>194</v>
      </c>
      <c r="O208" s="190"/>
      <c r="P208" s="190"/>
      <c r="Q208" s="190"/>
      <c r="R208" s="190"/>
      <c r="S208" s="190"/>
      <c r="T208" s="190"/>
      <c r="U208" s="190"/>
      <c r="V208" s="190"/>
      <c r="W208" s="190"/>
      <c r="X208" s="190"/>
      <c r="Y208" s="172">
        <v>163</v>
      </c>
      <c r="Z208" s="172">
        <v>161</v>
      </c>
      <c r="AA208" s="190"/>
      <c r="AB208" s="190"/>
      <c r="AC208" s="190"/>
      <c r="AD208" s="190"/>
      <c r="AE208" s="190"/>
      <c r="AF208" s="190"/>
      <c r="AG208" s="190"/>
      <c r="AH208" s="190"/>
      <c r="AI208" s="190"/>
      <c r="AJ208" s="190"/>
      <c r="AK208" s="172">
        <v>159</v>
      </c>
      <c r="AL208" s="172">
        <v>157</v>
      </c>
      <c r="AM208" s="265"/>
      <c r="AN208" s="265"/>
      <c r="AO208" s="183">
        <v>21</v>
      </c>
      <c r="AP208" s="184">
        <v>180</v>
      </c>
      <c r="AQ208" s="182">
        <v>22.5</v>
      </c>
      <c r="AR208" s="182">
        <v>160</v>
      </c>
      <c r="AS208" s="182"/>
      <c r="AT208" s="182"/>
      <c r="AU208" s="182"/>
      <c r="AV208" s="182"/>
      <c r="AW208" s="182"/>
      <c r="AX208" s="182"/>
      <c r="AY208" s="182"/>
      <c r="AZ208" s="182"/>
      <c r="BA208" s="182"/>
      <c r="BB208" s="182"/>
      <c r="BC208" s="182"/>
      <c r="BD208" s="182"/>
      <c r="BE208" s="182"/>
      <c r="BF208" s="182"/>
      <c r="BG208" s="182"/>
      <c r="BH208" s="182"/>
      <c r="BI208" s="182"/>
      <c r="BJ208" s="182"/>
      <c r="BK208" s="182"/>
      <c r="BL208" s="182"/>
      <c r="BM208" s="182"/>
      <c r="BN208" s="182"/>
      <c r="BO208" s="182"/>
      <c r="BP208" s="182"/>
      <c r="BQ208" s="228" t="s">
        <v>185</v>
      </c>
      <c r="BR208" s="228" t="s">
        <v>186</v>
      </c>
      <c r="BS208" s="228" t="s">
        <v>208</v>
      </c>
      <c r="BT208" s="228" t="s">
        <v>209</v>
      </c>
      <c r="BU208" s="228">
        <v>2</v>
      </c>
      <c r="BV208" s="228" t="s">
        <v>205</v>
      </c>
      <c r="BW208" s="228" t="s">
        <v>173</v>
      </c>
      <c r="BX208" s="186">
        <v>0</v>
      </c>
      <c r="BY208" s="182">
        <v>0</v>
      </c>
      <c r="BZ208" s="182">
        <v>0</v>
      </c>
      <c r="CA208" s="182">
        <v>0</v>
      </c>
      <c r="CB208" s="182">
        <v>0</v>
      </c>
      <c r="CC208" s="182">
        <v>0</v>
      </c>
      <c r="CD208" s="182">
        <v>0</v>
      </c>
      <c r="CE208" s="228">
        <v>0</v>
      </c>
      <c r="CF208" s="228">
        <v>0</v>
      </c>
      <c r="CG208" s="113">
        <v>0</v>
      </c>
      <c r="CH208" s="113">
        <v>0</v>
      </c>
      <c r="CI208" s="113">
        <v>0</v>
      </c>
      <c r="CJ208" s="113">
        <v>0</v>
      </c>
      <c r="CK208" s="113">
        <v>0</v>
      </c>
      <c r="CL208" s="113">
        <v>0</v>
      </c>
      <c r="CM208" s="113">
        <v>0</v>
      </c>
      <c r="CN208" s="185">
        <v>0</v>
      </c>
      <c r="CO208" s="181">
        <v>0</v>
      </c>
      <c r="CP208" s="187"/>
      <c r="CQ208" s="173">
        <v>0</v>
      </c>
      <c r="CR208" s="173">
        <v>0</v>
      </c>
      <c r="CS208" s="173"/>
      <c r="CT208" s="173"/>
      <c r="CU208" s="253">
        <v>2791</v>
      </c>
      <c r="CV208" s="220"/>
      <c r="CW208" s="254">
        <f t="shared" si="21"/>
        <v>0</v>
      </c>
      <c r="CX208" s="15">
        <f t="shared" si="22"/>
        <v>0</v>
      </c>
      <c r="CY208" s="241">
        <f t="shared" si="23"/>
        <v>0</v>
      </c>
      <c r="CZ208" s="241" t="str">
        <f>IFERROR(ROUND(CY208/#REF!,1),"")</f>
        <v/>
      </c>
      <c r="DA208" s="254">
        <f t="shared" si="24"/>
        <v>0</v>
      </c>
      <c r="DB208" s="246" t="str">
        <f t="shared" si="25"/>
        <v/>
      </c>
      <c r="DD208" s="15" t="str">
        <f>IFERROR(#REF!-AO208,"")</f>
        <v/>
      </c>
      <c r="DF208" s="266" t="str">
        <f>IFERROR(#REF!-L208,"")</f>
        <v/>
      </c>
      <c r="DG208" s="228" t="e">
        <f>IF(#REF!&gt;AP208,0,1)</f>
        <v>#REF!</v>
      </c>
      <c r="DH208" s="228">
        <f t="shared" si="26"/>
        <v>0</v>
      </c>
      <c r="DI208" s="228">
        <f t="shared" si="27"/>
        <v>1</v>
      </c>
      <c r="DJ208" s="228"/>
      <c r="DK208" s="228"/>
      <c r="DL208" s="228"/>
      <c r="DM208" s="228"/>
      <c r="DN208" s="228"/>
      <c r="DO208" s="228"/>
      <c r="DP208" s="228"/>
      <c r="DQ208" s="228"/>
      <c r="DR208" s="228"/>
      <c r="DS208" s="228"/>
      <c r="DT208" s="228"/>
      <c r="DU208" s="228"/>
      <c r="DV208" s="228"/>
      <c r="DW208" s="228"/>
      <c r="DX208" s="228"/>
      <c r="DY208" s="228"/>
      <c r="DZ208" s="228"/>
      <c r="EA208" s="228"/>
      <c r="EB208" s="228"/>
    </row>
    <row r="209" spans="1:132" s="195" customFormat="1" ht="31.5" customHeight="1" x14ac:dyDescent="0.2">
      <c r="A209" s="191">
        <v>2022</v>
      </c>
      <c r="B209" s="171">
        <v>1</v>
      </c>
      <c r="C209" s="261">
        <v>44572</v>
      </c>
      <c r="D209" s="171">
        <v>18</v>
      </c>
      <c r="E209" s="171">
        <v>50</v>
      </c>
      <c r="F209" s="171">
        <v>7</v>
      </c>
      <c r="G209" s="194" t="s">
        <v>334</v>
      </c>
      <c r="H209" s="241" t="s">
        <v>335</v>
      </c>
      <c r="I209" s="241" t="s">
        <v>246</v>
      </c>
      <c r="J209" s="241">
        <v>2</v>
      </c>
      <c r="K209" s="241">
        <v>3</v>
      </c>
      <c r="L209" s="262">
        <v>54</v>
      </c>
      <c r="M209" s="263">
        <v>51</v>
      </c>
      <c r="N209" s="264">
        <v>56</v>
      </c>
      <c r="O209" s="190"/>
      <c r="P209" s="190"/>
      <c r="Q209" s="190"/>
      <c r="R209" s="190"/>
      <c r="S209" s="190"/>
      <c r="T209" s="190"/>
      <c r="U209" s="190"/>
      <c r="V209" s="190"/>
      <c r="W209" s="190"/>
      <c r="X209" s="190"/>
      <c r="Y209" s="172">
        <v>105</v>
      </c>
      <c r="Z209" s="172">
        <v>105</v>
      </c>
      <c r="AA209" s="190"/>
      <c r="AB209" s="190"/>
      <c r="AC209" s="190"/>
      <c r="AD209" s="190"/>
      <c r="AE209" s="190"/>
      <c r="AF209" s="190"/>
      <c r="AG209" s="190"/>
      <c r="AH209" s="190"/>
      <c r="AI209" s="190"/>
      <c r="AJ209" s="190"/>
      <c r="AK209" s="172"/>
      <c r="AL209" s="172"/>
      <c r="AM209" s="265"/>
      <c r="AN209" s="265"/>
      <c r="AO209" s="183">
        <v>101</v>
      </c>
      <c r="AP209" s="184">
        <v>107</v>
      </c>
      <c r="AQ209" s="182">
        <v>68.571428571428569</v>
      </c>
      <c r="AR209" s="182">
        <v>105</v>
      </c>
      <c r="AS209" s="182"/>
      <c r="AT209" s="182"/>
      <c r="AU209" s="182"/>
      <c r="AV209" s="182"/>
      <c r="AW209" s="182"/>
      <c r="AX209" s="182"/>
      <c r="AY209" s="182"/>
      <c r="AZ209" s="182"/>
      <c r="BA209" s="182"/>
      <c r="BB209" s="182"/>
      <c r="BC209" s="182"/>
      <c r="BD209" s="182"/>
      <c r="BE209" s="182"/>
      <c r="BF209" s="182"/>
      <c r="BG209" s="182"/>
      <c r="BH209" s="182"/>
      <c r="BI209" s="182"/>
      <c r="BJ209" s="182"/>
      <c r="BK209" s="182"/>
      <c r="BL209" s="182"/>
      <c r="BM209" s="182"/>
      <c r="BN209" s="182"/>
      <c r="BO209" s="182"/>
      <c r="BP209" s="182"/>
      <c r="BQ209" s="228" t="s">
        <v>185</v>
      </c>
      <c r="BR209" s="228" t="s">
        <v>247</v>
      </c>
      <c r="BS209" s="228" t="s">
        <v>336</v>
      </c>
      <c r="BT209" s="228" t="s">
        <v>249</v>
      </c>
      <c r="BU209" s="228">
        <v>2</v>
      </c>
      <c r="BV209" s="228" t="s">
        <v>333</v>
      </c>
      <c r="BW209" s="228" t="s">
        <v>173</v>
      </c>
      <c r="BX209" s="186">
        <v>0</v>
      </c>
      <c r="BY209" s="182">
        <v>0</v>
      </c>
      <c r="BZ209" s="182">
        <v>0</v>
      </c>
      <c r="CA209" s="182">
        <v>0</v>
      </c>
      <c r="CB209" s="182">
        <v>0</v>
      </c>
      <c r="CC209" s="182">
        <v>0</v>
      </c>
      <c r="CD209" s="182">
        <v>0</v>
      </c>
      <c r="CE209" s="228">
        <v>0</v>
      </c>
      <c r="CF209" s="228">
        <v>0</v>
      </c>
      <c r="CG209" s="113">
        <v>0</v>
      </c>
      <c r="CH209" s="113">
        <v>0</v>
      </c>
      <c r="CI209" s="113">
        <v>0</v>
      </c>
      <c r="CJ209" s="113">
        <v>0</v>
      </c>
      <c r="CK209" s="113">
        <v>0</v>
      </c>
      <c r="CL209" s="113">
        <v>0</v>
      </c>
      <c r="CM209" s="113">
        <v>0</v>
      </c>
      <c r="CN209" s="185">
        <v>0</v>
      </c>
      <c r="CO209" s="181">
        <v>0</v>
      </c>
      <c r="CP209" s="187"/>
      <c r="CQ209" s="173">
        <v>0</v>
      </c>
      <c r="CR209" s="173">
        <v>0</v>
      </c>
      <c r="CS209" s="173"/>
      <c r="CT209" s="173"/>
      <c r="CU209" s="253">
        <v>2791</v>
      </c>
      <c r="CV209" s="220"/>
      <c r="CW209" s="254">
        <f t="shared" si="21"/>
        <v>0</v>
      </c>
      <c r="CX209" s="15">
        <f t="shared" si="22"/>
        <v>0</v>
      </c>
      <c r="CY209" s="241">
        <f t="shared" si="23"/>
        <v>0</v>
      </c>
      <c r="CZ209" s="241" t="str">
        <f>IFERROR(ROUND(CY209/#REF!,1),"")</f>
        <v/>
      </c>
      <c r="DA209" s="254">
        <f t="shared" si="24"/>
        <v>0</v>
      </c>
      <c r="DB209" s="246" t="str">
        <f t="shared" si="25"/>
        <v/>
      </c>
      <c r="DD209" s="15" t="str">
        <f>IFERROR(#REF!-AO209,"")</f>
        <v/>
      </c>
      <c r="DF209" s="266" t="str">
        <f>IFERROR(#REF!-L209,"")</f>
        <v/>
      </c>
      <c r="DG209" s="228" t="e">
        <f>IF(#REF!&gt;AP209,0,1)</f>
        <v>#REF!</v>
      </c>
      <c r="DH209" s="228">
        <f t="shared" si="26"/>
        <v>0</v>
      </c>
      <c r="DI209" s="228">
        <f t="shared" si="27"/>
        <v>1</v>
      </c>
      <c r="DJ209" s="228"/>
      <c r="DK209" s="228"/>
      <c r="DL209" s="228"/>
      <c r="DM209" s="228"/>
      <c r="DN209" s="228"/>
      <c r="DO209" s="228"/>
      <c r="DP209" s="228"/>
      <c r="DQ209" s="228"/>
      <c r="DR209" s="228"/>
      <c r="DS209" s="228"/>
      <c r="DT209" s="228"/>
      <c r="DU209" s="228"/>
      <c r="DV209" s="228"/>
      <c r="DW209" s="228"/>
      <c r="DX209" s="228"/>
      <c r="DY209" s="228"/>
      <c r="DZ209" s="228"/>
      <c r="EA209" s="228"/>
      <c r="EB209" s="228"/>
    </row>
    <row r="210" spans="1:132" s="195" customFormat="1" ht="31.5" customHeight="1" x14ac:dyDescent="0.2">
      <c r="A210" s="191">
        <v>2022</v>
      </c>
      <c r="B210" s="171">
        <v>1</v>
      </c>
      <c r="C210" s="261">
        <v>44572</v>
      </c>
      <c r="D210" s="171">
        <v>376</v>
      </c>
      <c r="E210" s="171">
        <v>438</v>
      </c>
      <c r="F210" s="171">
        <v>7</v>
      </c>
      <c r="G210" s="194" t="s">
        <v>216</v>
      </c>
      <c r="H210" s="241" t="s">
        <v>217</v>
      </c>
      <c r="I210" s="241" t="s">
        <v>169</v>
      </c>
      <c r="J210" s="241">
        <v>3</v>
      </c>
      <c r="K210" s="241">
        <v>2</v>
      </c>
      <c r="L210" s="262">
        <v>335</v>
      </c>
      <c r="M210" s="263">
        <v>315</v>
      </c>
      <c r="N210" s="264">
        <v>358</v>
      </c>
      <c r="O210" s="190">
        <v>514</v>
      </c>
      <c r="P210" s="190">
        <v>525</v>
      </c>
      <c r="Q210" s="190">
        <v>519</v>
      </c>
      <c r="R210" s="190">
        <v>532</v>
      </c>
      <c r="S210" s="190">
        <v>508</v>
      </c>
      <c r="T210" s="190">
        <v>365</v>
      </c>
      <c r="U210" s="190">
        <v>356</v>
      </c>
      <c r="V210" s="190">
        <v>350</v>
      </c>
      <c r="W210" s="190">
        <v>347</v>
      </c>
      <c r="X210" s="190">
        <v>376</v>
      </c>
      <c r="Y210" s="172">
        <v>145</v>
      </c>
      <c r="Z210" s="172">
        <v>145</v>
      </c>
      <c r="AA210" s="190">
        <v>505</v>
      </c>
      <c r="AB210" s="190">
        <v>464</v>
      </c>
      <c r="AC210" s="190">
        <v>460</v>
      </c>
      <c r="AD210" s="190">
        <v>482</v>
      </c>
      <c r="AE210" s="190">
        <v>468</v>
      </c>
      <c r="AF210" s="190">
        <v>359</v>
      </c>
      <c r="AG210" s="190">
        <v>359</v>
      </c>
      <c r="AH210" s="190">
        <v>350</v>
      </c>
      <c r="AI210" s="190">
        <v>349</v>
      </c>
      <c r="AJ210" s="190">
        <v>355</v>
      </c>
      <c r="AK210" s="172">
        <v>145</v>
      </c>
      <c r="AL210" s="172">
        <v>145</v>
      </c>
      <c r="AM210" s="265">
        <v>497.7</v>
      </c>
      <c r="AN210" s="265">
        <v>356.6</v>
      </c>
      <c r="AO210" s="183">
        <v>75</v>
      </c>
      <c r="AP210" s="184">
        <v>144</v>
      </c>
      <c r="AQ210" s="182">
        <v>74.482758620689651</v>
      </c>
      <c r="AR210" s="182">
        <v>145</v>
      </c>
      <c r="AS210" s="182"/>
      <c r="AT210" s="182"/>
      <c r="AU210" s="182"/>
      <c r="AV210" s="182"/>
      <c r="AW210" s="182"/>
      <c r="AX210" s="182"/>
      <c r="AY210" s="182"/>
      <c r="AZ210" s="182"/>
      <c r="BA210" s="182"/>
      <c r="BB210" s="182"/>
      <c r="BC210" s="182"/>
      <c r="BD210" s="182"/>
      <c r="BE210" s="182"/>
      <c r="BF210" s="182"/>
      <c r="BG210" s="182"/>
      <c r="BH210" s="182"/>
      <c r="BI210" s="182"/>
      <c r="BJ210" s="182"/>
      <c r="BK210" s="182"/>
      <c r="BL210" s="182"/>
      <c r="BM210" s="182"/>
      <c r="BN210" s="182"/>
      <c r="BO210" s="182"/>
      <c r="BP210" s="182"/>
      <c r="BQ210" s="228" t="s">
        <v>185</v>
      </c>
      <c r="BR210" s="228" t="s">
        <v>186</v>
      </c>
      <c r="BS210" s="228" t="s">
        <v>218</v>
      </c>
      <c r="BT210" s="228" t="s">
        <v>188</v>
      </c>
      <c r="BU210" s="228">
        <v>2</v>
      </c>
      <c r="BV210" s="228" t="s">
        <v>219</v>
      </c>
      <c r="BW210" s="228" t="s">
        <v>173</v>
      </c>
      <c r="BX210" s="186">
        <v>0</v>
      </c>
      <c r="BY210" s="182">
        <v>0</v>
      </c>
      <c r="BZ210" s="182">
        <v>0</v>
      </c>
      <c r="CA210" s="182">
        <v>0</v>
      </c>
      <c r="CB210" s="182">
        <v>0</v>
      </c>
      <c r="CC210" s="182">
        <v>0</v>
      </c>
      <c r="CD210" s="182">
        <v>0</v>
      </c>
      <c r="CE210" s="228">
        <v>0</v>
      </c>
      <c r="CF210" s="228">
        <v>0</v>
      </c>
      <c r="CG210" s="113">
        <v>0</v>
      </c>
      <c r="CH210" s="113">
        <v>0</v>
      </c>
      <c r="CI210" s="113">
        <v>0</v>
      </c>
      <c r="CJ210" s="113">
        <v>0</v>
      </c>
      <c r="CK210" s="113">
        <v>0</v>
      </c>
      <c r="CL210" s="113">
        <v>0</v>
      </c>
      <c r="CM210" s="113">
        <v>0</v>
      </c>
      <c r="CN210" s="185">
        <v>0</v>
      </c>
      <c r="CO210" s="181">
        <v>0</v>
      </c>
      <c r="CP210" s="187"/>
      <c r="CQ210" s="173">
        <v>0</v>
      </c>
      <c r="CR210" s="173">
        <v>0</v>
      </c>
      <c r="CS210" s="173">
        <v>0</v>
      </c>
      <c r="CT210" s="173">
        <v>0</v>
      </c>
      <c r="CU210" s="253">
        <v>2791</v>
      </c>
      <c r="CV210" s="220">
        <v>-1</v>
      </c>
      <c r="CW210" s="254">
        <f t="shared" si="21"/>
        <v>0</v>
      </c>
      <c r="CX210" s="15">
        <f t="shared" si="22"/>
        <v>0</v>
      </c>
      <c r="CY210" s="241">
        <f t="shared" si="23"/>
        <v>0</v>
      </c>
      <c r="CZ210" s="241" t="str">
        <f>IFERROR(ROUND(CY210/#REF!,1),"")</f>
        <v/>
      </c>
      <c r="DA210" s="254">
        <f t="shared" si="24"/>
        <v>0</v>
      </c>
      <c r="DB210" s="246" t="str">
        <f t="shared" si="25"/>
        <v/>
      </c>
      <c r="DD210" s="15" t="str">
        <f>IFERROR(#REF!-AO210,"")</f>
        <v/>
      </c>
      <c r="DF210" s="266" t="str">
        <f>IFERROR(#REF!-L210,"")</f>
        <v/>
      </c>
      <c r="DG210" s="228" t="e">
        <f>IF(#REF!&gt;AP210,0,1)</f>
        <v>#REF!</v>
      </c>
      <c r="DH210" s="228">
        <f t="shared" si="26"/>
        <v>1</v>
      </c>
      <c r="DI210" s="228">
        <f t="shared" si="27"/>
        <v>1</v>
      </c>
      <c r="DJ210" s="228"/>
      <c r="DK210" s="228"/>
      <c r="DL210" s="228"/>
      <c r="DM210" s="228"/>
      <c r="DN210" s="228"/>
      <c r="DO210" s="228"/>
      <c r="DP210" s="228"/>
      <c r="DQ210" s="228"/>
      <c r="DR210" s="228"/>
      <c r="DS210" s="228"/>
      <c r="DT210" s="228"/>
      <c r="DU210" s="228"/>
      <c r="DV210" s="228"/>
      <c r="DW210" s="228"/>
      <c r="DX210" s="228"/>
      <c r="DY210" s="228"/>
      <c r="DZ210" s="228"/>
      <c r="EA210" s="228"/>
      <c r="EB210" s="228"/>
    </row>
    <row r="211" spans="1:132" s="195" customFormat="1" ht="31.5" customHeight="1" x14ac:dyDescent="0.2">
      <c r="A211" s="191">
        <v>2022</v>
      </c>
      <c r="B211" s="171">
        <v>1</v>
      </c>
      <c r="C211" s="261">
        <v>44572</v>
      </c>
      <c r="D211" s="171">
        <v>378</v>
      </c>
      <c r="E211" s="171">
        <v>440</v>
      </c>
      <c r="F211" s="171">
        <v>7</v>
      </c>
      <c r="G211" s="194" t="s">
        <v>343</v>
      </c>
      <c r="H211" s="241" t="s">
        <v>344</v>
      </c>
      <c r="I211" s="241" t="s">
        <v>169</v>
      </c>
      <c r="J211" s="241">
        <v>3</v>
      </c>
      <c r="K211" s="241">
        <v>2</v>
      </c>
      <c r="L211" s="262">
        <v>258</v>
      </c>
      <c r="M211" s="263">
        <v>239</v>
      </c>
      <c r="N211" s="264">
        <v>276</v>
      </c>
      <c r="O211" s="190"/>
      <c r="P211" s="190"/>
      <c r="Q211" s="190"/>
      <c r="R211" s="190"/>
      <c r="S211" s="190"/>
      <c r="T211" s="190"/>
      <c r="U211" s="190"/>
      <c r="V211" s="190"/>
      <c r="W211" s="190"/>
      <c r="X211" s="190"/>
      <c r="Y211" s="172"/>
      <c r="Z211" s="172"/>
      <c r="AA211" s="190"/>
      <c r="AB211" s="190"/>
      <c r="AC211" s="190">
        <v>308</v>
      </c>
      <c r="AD211" s="190">
        <v>323</v>
      </c>
      <c r="AE211" s="190">
        <v>349</v>
      </c>
      <c r="AF211" s="190"/>
      <c r="AG211" s="190"/>
      <c r="AH211" s="190">
        <v>258</v>
      </c>
      <c r="AI211" s="190">
        <v>269</v>
      </c>
      <c r="AJ211" s="190">
        <v>263</v>
      </c>
      <c r="AK211" s="172">
        <v>115</v>
      </c>
      <c r="AL211" s="172">
        <v>115</v>
      </c>
      <c r="AM211" s="265">
        <v>326.66666666666669</v>
      </c>
      <c r="AN211" s="265">
        <v>263.33333333333331</v>
      </c>
      <c r="AO211" s="183">
        <v>90</v>
      </c>
      <c r="AP211" s="184">
        <v>116</v>
      </c>
      <c r="AQ211" s="182">
        <v>93.913043478260875</v>
      </c>
      <c r="AR211" s="182">
        <v>115</v>
      </c>
      <c r="AS211" s="182"/>
      <c r="AT211" s="182"/>
      <c r="AU211" s="182"/>
      <c r="AV211" s="182"/>
      <c r="AW211" s="182"/>
      <c r="AX211" s="182"/>
      <c r="AY211" s="182"/>
      <c r="AZ211" s="182"/>
      <c r="BA211" s="182"/>
      <c r="BB211" s="182"/>
      <c r="BC211" s="182"/>
      <c r="BD211" s="182"/>
      <c r="BE211" s="182"/>
      <c r="BF211" s="182"/>
      <c r="BG211" s="182"/>
      <c r="BH211" s="182"/>
      <c r="BI211" s="182">
        <v>5</v>
      </c>
      <c r="BJ211" s="182">
        <v>4</v>
      </c>
      <c r="BK211" s="182"/>
      <c r="BL211" s="182"/>
      <c r="BM211" s="182"/>
      <c r="BN211" s="182"/>
      <c r="BO211" s="182">
        <v>6</v>
      </c>
      <c r="BP211" s="182"/>
      <c r="BQ211" s="228" t="s">
        <v>180</v>
      </c>
      <c r="BR211" s="228" t="s">
        <v>181</v>
      </c>
      <c r="BS211" s="228"/>
      <c r="BT211" s="228"/>
      <c r="BU211" s="228">
        <v>2</v>
      </c>
      <c r="BV211" s="228" t="s">
        <v>343</v>
      </c>
      <c r="BW211" s="228" t="s">
        <v>173</v>
      </c>
      <c r="BX211" s="186">
        <v>0</v>
      </c>
      <c r="BY211" s="182">
        <v>0</v>
      </c>
      <c r="BZ211" s="182">
        <v>0</v>
      </c>
      <c r="CA211" s="182">
        <v>0</v>
      </c>
      <c r="CB211" s="182">
        <v>15</v>
      </c>
      <c r="CC211" s="182">
        <v>7.5</v>
      </c>
      <c r="CD211" s="182">
        <v>7</v>
      </c>
      <c r="CE211" s="228">
        <v>0</v>
      </c>
      <c r="CF211" s="228">
        <v>2</v>
      </c>
      <c r="CG211" s="113">
        <v>2</v>
      </c>
      <c r="CH211" s="113">
        <v>0</v>
      </c>
      <c r="CI211" s="113">
        <v>0</v>
      </c>
      <c r="CJ211" s="113">
        <v>0</v>
      </c>
      <c r="CK211" s="113">
        <v>0</v>
      </c>
      <c r="CL211" s="113">
        <v>3</v>
      </c>
      <c r="CM211" s="113">
        <v>0</v>
      </c>
      <c r="CN211" s="185">
        <v>7.5</v>
      </c>
      <c r="CO211" s="181">
        <v>7</v>
      </c>
      <c r="CP211" s="187">
        <v>1.071428571428571</v>
      </c>
      <c r="CQ211" s="173">
        <v>2.9069767441860461E-2</v>
      </c>
      <c r="CR211" s="173">
        <v>2.713178294573643E-2</v>
      </c>
      <c r="CS211" s="173">
        <v>2.8481012658227851E-2</v>
      </c>
      <c r="CT211" s="173">
        <v>2.6582278481012661E-2</v>
      </c>
      <c r="CU211" s="253">
        <v>2791</v>
      </c>
      <c r="CV211" s="220">
        <v>-1</v>
      </c>
      <c r="CW211" s="254">
        <f t="shared" si="21"/>
        <v>0</v>
      </c>
      <c r="CX211" s="15">
        <f t="shared" si="22"/>
        <v>15</v>
      </c>
      <c r="CY211" s="241">
        <f t="shared" si="23"/>
        <v>8</v>
      </c>
      <c r="CZ211" s="241" t="str">
        <f>IFERROR(ROUND(CY211/#REF!,1),"")</f>
        <v/>
      </c>
      <c r="DA211" s="254">
        <f t="shared" si="24"/>
        <v>8</v>
      </c>
      <c r="DB211" s="246">
        <f t="shared" si="25"/>
        <v>1</v>
      </c>
      <c r="DD211" s="15" t="str">
        <f>IFERROR(#REF!-AO211,"")</f>
        <v/>
      </c>
      <c r="DF211" s="266" t="str">
        <f>IFERROR(#REF!-L211,"")</f>
        <v/>
      </c>
      <c r="DG211" s="228" t="e">
        <f>IF(#REF!&gt;AP211,0,1)</f>
        <v>#REF!</v>
      </c>
      <c r="DH211" s="228">
        <f t="shared" si="26"/>
        <v>1</v>
      </c>
      <c r="DI211" s="228">
        <f t="shared" si="27"/>
        <v>1</v>
      </c>
      <c r="DJ211" s="228"/>
      <c r="DK211" s="228"/>
      <c r="DL211" s="228"/>
      <c r="DM211" s="228"/>
      <c r="DN211" s="228"/>
      <c r="DO211" s="228"/>
      <c r="DP211" s="228"/>
      <c r="DQ211" s="228"/>
      <c r="DR211" s="228"/>
      <c r="DS211" s="228"/>
      <c r="DT211" s="228"/>
      <c r="DU211" s="228"/>
      <c r="DV211" s="228"/>
      <c r="DW211" s="228"/>
      <c r="DX211" s="228"/>
      <c r="DY211" s="228"/>
      <c r="DZ211" s="228"/>
      <c r="EA211" s="228"/>
      <c r="EB211" s="228"/>
    </row>
    <row r="212" spans="1:132" s="195" customFormat="1" ht="31.5" customHeight="1" x14ac:dyDescent="0.2">
      <c r="A212" s="191">
        <v>2022</v>
      </c>
      <c r="B212" s="171">
        <v>1</v>
      </c>
      <c r="C212" s="261">
        <v>44572</v>
      </c>
      <c r="D212" s="171">
        <v>417</v>
      </c>
      <c r="E212" s="171">
        <v>660</v>
      </c>
      <c r="F212" s="171">
        <v>7</v>
      </c>
      <c r="G212" s="194" t="s">
        <v>345</v>
      </c>
      <c r="H212" s="241" t="s">
        <v>346</v>
      </c>
      <c r="I212" s="241" t="s">
        <v>169</v>
      </c>
      <c r="J212" s="241">
        <v>1</v>
      </c>
      <c r="K212" s="241">
        <v>6</v>
      </c>
      <c r="L212" s="262">
        <v>1265</v>
      </c>
      <c r="M212" s="263">
        <v>1190</v>
      </c>
      <c r="N212" s="264">
        <v>1354</v>
      </c>
      <c r="O212" s="190"/>
      <c r="P212" s="190"/>
      <c r="Q212" s="190"/>
      <c r="R212" s="190"/>
      <c r="S212" s="190"/>
      <c r="T212" s="190"/>
      <c r="U212" s="190"/>
      <c r="V212" s="190"/>
      <c r="W212" s="190"/>
      <c r="X212" s="190"/>
      <c r="Y212" s="172"/>
      <c r="Z212" s="172"/>
      <c r="AA212" s="190">
        <v>1695</v>
      </c>
      <c r="AB212" s="190">
        <v>2037</v>
      </c>
      <c r="AC212" s="190">
        <v>1566</v>
      </c>
      <c r="AD212" s="190">
        <v>1679</v>
      </c>
      <c r="AE212" s="190">
        <v>1711</v>
      </c>
      <c r="AF212" s="190">
        <v>1322</v>
      </c>
      <c r="AG212" s="190">
        <v>1341</v>
      </c>
      <c r="AH212" s="190">
        <v>1306</v>
      </c>
      <c r="AI212" s="190">
        <v>1336</v>
      </c>
      <c r="AJ212" s="190">
        <v>1343</v>
      </c>
      <c r="AK212" s="172">
        <v>168</v>
      </c>
      <c r="AL212" s="172">
        <v>167</v>
      </c>
      <c r="AM212" s="265">
        <v>1737.6</v>
      </c>
      <c r="AN212" s="265">
        <v>1329.6</v>
      </c>
      <c r="AO212" s="183">
        <v>21</v>
      </c>
      <c r="AP212" s="184">
        <v>180</v>
      </c>
      <c r="AQ212" s="182">
        <v>21.492537313432841</v>
      </c>
      <c r="AR212" s="182">
        <v>167.5</v>
      </c>
      <c r="AS212" s="182"/>
      <c r="AT212" s="182"/>
      <c r="AU212" s="182"/>
      <c r="AV212" s="182"/>
      <c r="AW212" s="182"/>
      <c r="AX212" s="182"/>
      <c r="AY212" s="182"/>
      <c r="AZ212" s="182"/>
      <c r="BA212" s="182"/>
      <c r="BB212" s="182"/>
      <c r="BC212" s="182"/>
      <c r="BD212" s="182"/>
      <c r="BE212" s="182"/>
      <c r="BF212" s="182"/>
      <c r="BG212" s="182"/>
      <c r="BH212" s="182">
        <v>2</v>
      </c>
      <c r="BI212" s="182">
        <v>6</v>
      </c>
      <c r="BJ212" s="182">
        <v>6</v>
      </c>
      <c r="BK212" s="182"/>
      <c r="BL212" s="182"/>
      <c r="BM212" s="182"/>
      <c r="BN212" s="182"/>
      <c r="BO212" s="182"/>
      <c r="BP212" s="182"/>
      <c r="BQ212" s="228" t="s">
        <v>185</v>
      </c>
      <c r="BR212" s="228" t="s">
        <v>186</v>
      </c>
      <c r="BS212" s="228" t="s">
        <v>347</v>
      </c>
      <c r="BT212" s="228" t="s">
        <v>188</v>
      </c>
      <c r="BU212" s="228">
        <v>2</v>
      </c>
      <c r="BV212" s="228" t="s">
        <v>348</v>
      </c>
      <c r="BW212" s="228" t="s">
        <v>173</v>
      </c>
      <c r="BX212" s="186">
        <v>0</v>
      </c>
      <c r="BY212" s="182">
        <v>0</v>
      </c>
      <c r="BZ212" s="182">
        <v>0</v>
      </c>
      <c r="CA212" s="182">
        <v>0</v>
      </c>
      <c r="CB212" s="182">
        <v>14</v>
      </c>
      <c r="CC212" s="182">
        <v>2.333333333333333</v>
      </c>
      <c r="CD212" s="182">
        <v>2</v>
      </c>
      <c r="CE212" s="228">
        <v>0</v>
      </c>
      <c r="CF212" s="228">
        <v>1</v>
      </c>
      <c r="CG212" s="113">
        <v>1</v>
      </c>
      <c r="CH212" s="113">
        <v>0</v>
      </c>
      <c r="CI212" s="113">
        <v>0</v>
      </c>
      <c r="CJ212" s="113">
        <v>0</v>
      </c>
      <c r="CK212" s="113">
        <v>0</v>
      </c>
      <c r="CL212" s="113">
        <v>0</v>
      </c>
      <c r="CM212" s="113">
        <v>0</v>
      </c>
      <c r="CN212" s="185">
        <v>2.333333333333333</v>
      </c>
      <c r="CO212" s="181">
        <v>2</v>
      </c>
      <c r="CP212" s="187">
        <v>1.166666666666667</v>
      </c>
      <c r="CQ212" s="173">
        <v>1.8445322793148879E-3</v>
      </c>
      <c r="CR212" s="173">
        <v>1.5810276679841899E-3</v>
      </c>
      <c r="CS212" s="173">
        <v>1.7549137585238671E-3</v>
      </c>
      <c r="CT212" s="173">
        <v>1.5042117930204569E-3</v>
      </c>
      <c r="CU212" s="253">
        <v>2791</v>
      </c>
      <c r="CV212" s="220">
        <v>-1</v>
      </c>
      <c r="CW212" s="254">
        <f t="shared" si="21"/>
        <v>0</v>
      </c>
      <c r="CX212" s="15">
        <f t="shared" si="22"/>
        <v>14</v>
      </c>
      <c r="CY212" s="241">
        <f t="shared" si="23"/>
        <v>2</v>
      </c>
      <c r="CZ212" s="241" t="str">
        <f>IFERROR(ROUND(CY212/#REF!,1),"")</f>
        <v/>
      </c>
      <c r="DA212" s="254">
        <f t="shared" si="24"/>
        <v>2</v>
      </c>
      <c r="DB212" s="246">
        <f t="shared" si="25"/>
        <v>1</v>
      </c>
      <c r="DD212" s="15" t="str">
        <f>IFERROR(#REF!-AO212,"")</f>
        <v/>
      </c>
      <c r="DF212" s="266" t="str">
        <f>IFERROR(#REF!-L212,"")</f>
        <v/>
      </c>
      <c r="DG212" s="228" t="e">
        <f>IF(#REF!&gt;AP212,0,1)</f>
        <v>#REF!</v>
      </c>
      <c r="DH212" s="228">
        <f t="shared" si="26"/>
        <v>1</v>
      </c>
      <c r="DI212" s="228">
        <f t="shared" si="27"/>
        <v>1</v>
      </c>
      <c r="DJ212" s="228"/>
      <c r="DK212" s="228"/>
      <c r="DL212" s="228"/>
      <c r="DM212" s="228"/>
      <c r="DN212" s="228"/>
      <c r="DO212" s="228"/>
      <c r="DP212" s="228"/>
      <c r="DQ212" s="228"/>
      <c r="DR212" s="228"/>
      <c r="DS212" s="228"/>
      <c r="DT212" s="228"/>
      <c r="DU212" s="228"/>
      <c r="DV212" s="228"/>
      <c r="DW212" s="228"/>
      <c r="DX212" s="228"/>
      <c r="DY212" s="228"/>
      <c r="DZ212" s="228"/>
      <c r="EA212" s="228"/>
      <c r="EB212" s="228"/>
    </row>
    <row r="213" spans="1:132" s="195" customFormat="1" ht="31.5" customHeight="1" x14ac:dyDescent="0.2">
      <c r="A213" s="191">
        <v>2022</v>
      </c>
      <c r="B213" s="171">
        <v>1</v>
      </c>
      <c r="C213" s="261">
        <v>44572</v>
      </c>
      <c r="D213" s="171">
        <v>417</v>
      </c>
      <c r="E213" s="171">
        <v>661</v>
      </c>
      <c r="F213" s="171">
        <v>7</v>
      </c>
      <c r="G213" s="194" t="s">
        <v>349</v>
      </c>
      <c r="H213" s="241" t="s">
        <v>350</v>
      </c>
      <c r="I213" s="241" t="s">
        <v>169</v>
      </c>
      <c r="J213" s="241">
        <v>1</v>
      </c>
      <c r="K213" s="241">
        <v>6</v>
      </c>
      <c r="L213" s="262">
        <v>276</v>
      </c>
      <c r="M213" s="263">
        <v>259</v>
      </c>
      <c r="N213" s="264">
        <v>295</v>
      </c>
      <c r="O213" s="190"/>
      <c r="P213" s="190"/>
      <c r="Q213" s="190"/>
      <c r="R213" s="190"/>
      <c r="S213" s="190"/>
      <c r="T213" s="190"/>
      <c r="U213" s="190"/>
      <c r="V213" s="190"/>
      <c r="W213" s="190"/>
      <c r="X213" s="190"/>
      <c r="Y213" s="172"/>
      <c r="Z213" s="172"/>
      <c r="AA213" s="190">
        <v>362</v>
      </c>
      <c r="AB213" s="190">
        <v>434</v>
      </c>
      <c r="AC213" s="190">
        <v>344</v>
      </c>
      <c r="AD213" s="190">
        <v>372</v>
      </c>
      <c r="AE213" s="190">
        <v>387</v>
      </c>
      <c r="AF213" s="190">
        <v>288</v>
      </c>
      <c r="AG213" s="190">
        <v>294</v>
      </c>
      <c r="AH213" s="190">
        <v>288</v>
      </c>
      <c r="AI213" s="190">
        <v>294</v>
      </c>
      <c r="AJ213" s="190">
        <v>288</v>
      </c>
      <c r="AK213" s="172">
        <v>168</v>
      </c>
      <c r="AL213" s="172">
        <v>167</v>
      </c>
      <c r="AM213" s="265">
        <v>379.8</v>
      </c>
      <c r="AN213" s="265">
        <v>290.39999999999998</v>
      </c>
      <c r="AO213" s="183">
        <v>21</v>
      </c>
      <c r="AP213" s="184">
        <v>180</v>
      </c>
      <c r="AQ213" s="182">
        <v>21.492537313432841</v>
      </c>
      <c r="AR213" s="182">
        <v>167.5</v>
      </c>
      <c r="AS213" s="182"/>
      <c r="AT213" s="182"/>
      <c r="AU213" s="182"/>
      <c r="AV213" s="182"/>
      <c r="AW213" s="182"/>
      <c r="AX213" s="182"/>
      <c r="AY213" s="182"/>
      <c r="AZ213" s="182"/>
      <c r="BA213" s="182"/>
      <c r="BB213" s="182"/>
      <c r="BC213" s="182"/>
      <c r="BD213" s="182"/>
      <c r="BE213" s="182"/>
      <c r="BF213" s="182"/>
      <c r="BG213" s="182"/>
      <c r="BH213" s="182"/>
      <c r="BI213" s="182"/>
      <c r="BJ213" s="182"/>
      <c r="BK213" s="182"/>
      <c r="BL213" s="182"/>
      <c r="BM213" s="182"/>
      <c r="BN213" s="182"/>
      <c r="BO213" s="182"/>
      <c r="BP213" s="182"/>
      <c r="BQ213" s="228" t="s">
        <v>185</v>
      </c>
      <c r="BR213" s="228" t="s">
        <v>186</v>
      </c>
      <c r="BS213" s="228" t="s">
        <v>351</v>
      </c>
      <c r="BT213" s="228" t="s">
        <v>188</v>
      </c>
      <c r="BU213" s="228">
        <v>2</v>
      </c>
      <c r="BV213" s="228" t="s">
        <v>348</v>
      </c>
      <c r="BW213" s="228" t="s">
        <v>173</v>
      </c>
      <c r="BX213" s="186">
        <v>0</v>
      </c>
      <c r="BY213" s="182">
        <v>0</v>
      </c>
      <c r="BZ213" s="182">
        <v>0</v>
      </c>
      <c r="CA213" s="182">
        <v>0</v>
      </c>
      <c r="CB213" s="182">
        <v>0</v>
      </c>
      <c r="CC213" s="182">
        <v>0</v>
      </c>
      <c r="CD213" s="182">
        <v>0</v>
      </c>
      <c r="CE213" s="228">
        <v>0</v>
      </c>
      <c r="CF213" s="228">
        <v>0</v>
      </c>
      <c r="CG213" s="113">
        <v>0</v>
      </c>
      <c r="CH213" s="113">
        <v>0</v>
      </c>
      <c r="CI213" s="113">
        <v>0</v>
      </c>
      <c r="CJ213" s="113">
        <v>0</v>
      </c>
      <c r="CK213" s="113">
        <v>0</v>
      </c>
      <c r="CL213" s="113">
        <v>0</v>
      </c>
      <c r="CM213" s="113">
        <v>0</v>
      </c>
      <c r="CN213" s="185">
        <v>0</v>
      </c>
      <c r="CO213" s="181">
        <v>0</v>
      </c>
      <c r="CP213" s="187"/>
      <c r="CQ213" s="173">
        <v>0</v>
      </c>
      <c r="CR213" s="173">
        <v>0</v>
      </c>
      <c r="CS213" s="173">
        <v>0</v>
      </c>
      <c r="CT213" s="173">
        <v>0</v>
      </c>
      <c r="CU213" s="253">
        <v>2791</v>
      </c>
      <c r="CV213" s="220">
        <v>-1</v>
      </c>
      <c r="CW213" s="254">
        <f t="shared" si="21"/>
        <v>0</v>
      </c>
      <c r="CX213" s="15">
        <f t="shared" si="22"/>
        <v>0</v>
      </c>
      <c r="CY213" s="241">
        <f t="shared" si="23"/>
        <v>0</v>
      </c>
      <c r="CZ213" s="241" t="str">
        <f>IFERROR(ROUND(CY213/#REF!,1),"")</f>
        <v/>
      </c>
      <c r="DA213" s="254">
        <f t="shared" si="24"/>
        <v>0</v>
      </c>
      <c r="DB213" s="246" t="str">
        <f t="shared" si="25"/>
        <v/>
      </c>
      <c r="DD213" s="15" t="str">
        <f>IFERROR(#REF!-AO213,"")</f>
        <v/>
      </c>
      <c r="DF213" s="266" t="str">
        <f>IFERROR(#REF!-L213,"")</f>
        <v/>
      </c>
      <c r="DG213" s="228" t="e">
        <f>IF(#REF!&gt;AP213,0,1)</f>
        <v>#REF!</v>
      </c>
      <c r="DH213" s="228">
        <f t="shared" si="26"/>
        <v>1</v>
      </c>
      <c r="DI213" s="228">
        <f t="shared" si="27"/>
        <v>1</v>
      </c>
      <c r="DJ213" s="228"/>
      <c r="DK213" s="228"/>
      <c r="DL213" s="228"/>
      <c r="DM213" s="228"/>
      <c r="DN213" s="228"/>
      <c r="DO213" s="228"/>
      <c r="DP213" s="228"/>
      <c r="DQ213" s="228"/>
      <c r="DR213" s="228"/>
      <c r="DS213" s="228"/>
      <c r="DT213" s="228"/>
      <c r="DU213" s="228"/>
      <c r="DV213" s="228"/>
      <c r="DW213" s="228"/>
      <c r="DX213" s="228"/>
      <c r="DY213" s="228"/>
      <c r="DZ213" s="228"/>
      <c r="EA213" s="228"/>
      <c r="EB213" s="228"/>
    </row>
    <row r="214" spans="1:132" s="195" customFormat="1" ht="31.5" customHeight="1" x14ac:dyDescent="0.2">
      <c r="A214" s="191">
        <v>2022</v>
      </c>
      <c r="B214" s="171">
        <v>1</v>
      </c>
      <c r="C214" s="261">
        <v>44572</v>
      </c>
      <c r="D214" s="171">
        <v>376</v>
      </c>
      <c r="E214" s="171">
        <v>438</v>
      </c>
      <c r="F214" s="171">
        <v>8</v>
      </c>
      <c r="G214" s="194" t="s">
        <v>216</v>
      </c>
      <c r="H214" s="241" t="s">
        <v>217</v>
      </c>
      <c r="I214" s="241" t="s">
        <v>169</v>
      </c>
      <c r="J214" s="241">
        <v>3</v>
      </c>
      <c r="K214" s="241">
        <v>2</v>
      </c>
      <c r="L214" s="262">
        <v>335</v>
      </c>
      <c r="M214" s="263">
        <v>315</v>
      </c>
      <c r="N214" s="264">
        <v>358</v>
      </c>
      <c r="O214" s="190"/>
      <c r="P214" s="190"/>
      <c r="Q214" s="190"/>
      <c r="R214" s="190"/>
      <c r="S214" s="190"/>
      <c r="T214" s="190"/>
      <c r="U214" s="190"/>
      <c r="V214" s="190"/>
      <c r="W214" s="190"/>
      <c r="X214" s="190"/>
      <c r="Y214" s="172">
        <v>145</v>
      </c>
      <c r="Z214" s="172">
        <v>145</v>
      </c>
      <c r="AA214" s="190"/>
      <c r="AB214" s="190"/>
      <c r="AC214" s="190"/>
      <c r="AD214" s="190"/>
      <c r="AE214" s="190"/>
      <c r="AF214" s="190"/>
      <c r="AG214" s="190"/>
      <c r="AH214" s="190"/>
      <c r="AI214" s="190"/>
      <c r="AJ214" s="190"/>
      <c r="AK214" s="172">
        <v>145</v>
      </c>
      <c r="AL214" s="172">
        <v>145</v>
      </c>
      <c r="AM214" s="265"/>
      <c r="AN214" s="265"/>
      <c r="AO214" s="183">
        <v>75</v>
      </c>
      <c r="AP214" s="184">
        <v>144</v>
      </c>
      <c r="AQ214" s="182">
        <v>74.482758620689651</v>
      </c>
      <c r="AR214" s="182">
        <v>145</v>
      </c>
      <c r="AS214" s="182"/>
      <c r="AT214" s="182"/>
      <c r="AU214" s="182"/>
      <c r="AV214" s="182">
        <v>4</v>
      </c>
      <c r="AW214" s="182">
        <v>4</v>
      </c>
      <c r="AX214" s="182">
        <v>6</v>
      </c>
      <c r="AY214" s="182"/>
      <c r="AZ214" s="182"/>
      <c r="BA214" s="182"/>
      <c r="BB214" s="182"/>
      <c r="BC214" s="182"/>
      <c r="BD214" s="182"/>
      <c r="BE214" s="182"/>
      <c r="BF214" s="182"/>
      <c r="BG214" s="182"/>
      <c r="BH214" s="182">
        <v>2</v>
      </c>
      <c r="BI214" s="182">
        <v>4</v>
      </c>
      <c r="BJ214" s="182">
        <v>5</v>
      </c>
      <c r="BK214" s="182"/>
      <c r="BL214" s="182"/>
      <c r="BM214" s="182"/>
      <c r="BN214" s="182"/>
      <c r="BO214" s="182"/>
      <c r="BP214" s="182"/>
      <c r="BQ214" s="228" t="s">
        <v>185</v>
      </c>
      <c r="BR214" s="228" t="s">
        <v>186</v>
      </c>
      <c r="BS214" s="228" t="s">
        <v>218</v>
      </c>
      <c r="BT214" s="228" t="s">
        <v>188</v>
      </c>
      <c r="BU214" s="228">
        <v>2</v>
      </c>
      <c r="BV214" s="228" t="s">
        <v>219</v>
      </c>
      <c r="BW214" s="228" t="s">
        <v>173</v>
      </c>
      <c r="BX214" s="186">
        <v>0</v>
      </c>
      <c r="BY214" s="182">
        <v>14</v>
      </c>
      <c r="BZ214" s="182">
        <v>7</v>
      </c>
      <c r="CA214" s="182">
        <v>7</v>
      </c>
      <c r="CB214" s="182">
        <v>11</v>
      </c>
      <c r="CC214" s="182">
        <v>5.5</v>
      </c>
      <c r="CD214" s="182">
        <v>5</v>
      </c>
      <c r="CE214" s="228">
        <v>3</v>
      </c>
      <c r="CF214" s="228">
        <v>4</v>
      </c>
      <c r="CG214" s="113">
        <v>5</v>
      </c>
      <c r="CH214" s="113">
        <v>0</v>
      </c>
      <c r="CI214" s="113">
        <v>0</v>
      </c>
      <c r="CJ214" s="113">
        <v>0</v>
      </c>
      <c r="CK214" s="113">
        <v>0</v>
      </c>
      <c r="CL214" s="113">
        <v>0</v>
      </c>
      <c r="CM214" s="113">
        <v>0</v>
      </c>
      <c r="CN214" s="185">
        <v>12.5</v>
      </c>
      <c r="CO214" s="181">
        <v>12</v>
      </c>
      <c r="CP214" s="187">
        <v>1.041666666666667</v>
      </c>
      <c r="CQ214" s="173">
        <v>3.7313432835820892E-2</v>
      </c>
      <c r="CR214" s="173">
        <v>3.5820895522388062E-2</v>
      </c>
      <c r="CS214" s="173"/>
      <c r="CT214" s="173"/>
      <c r="CU214" s="253">
        <v>2791</v>
      </c>
      <c r="CV214" s="220"/>
      <c r="CW214" s="254">
        <f t="shared" si="21"/>
        <v>0</v>
      </c>
      <c r="CX214" s="15">
        <f t="shared" si="22"/>
        <v>25</v>
      </c>
      <c r="CY214" s="241">
        <f t="shared" si="23"/>
        <v>13</v>
      </c>
      <c r="CZ214" s="241" t="str">
        <f>IFERROR(ROUND(CY214/#REF!,1),"")</f>
        <v/>
      </c>
      <c r="DA214" s="254">
        <f t="shared" si="24"/>
        <v>13</v>
      </c>
      <c r="DB214" s="246">
        <f t="shared" si="25"/>
        <v>1</v>
      </c>
      <c r="DD214" s="15" t="str">
        <f>IFERROR(#REF!-AO214,"")</f>
        <v/>
      </c>
      <c r="DF214" s="266" t="str">
        <f>IFERROR(#REF!-L214,"")</f>
        <v/>
      </c>
      <c r="DG214" s="228" t="e">
        <f>IF(#REF!&gt;AP214,0,1)</f>
        <v>#REF!</v>
      </c>
      <c r="DH214" s="228">
        <f t="shared" si="26"/>
        <v>0</v>
      </c>
      <c r="DI214" s="228">
        <f t="shared" si="27"/>
        <v>1</v>
      </c>
      <c r="DJ214" s="228"/>
      <c r="DK214" s="228"/>
      <c r="DL214" s="228"/>
      <c r="DM214" s="228"/>
      <c r="DN214" s="228"/>
      <c r="DO214" s="228"/>
      <c r="DP214" s="228"/>
      <c r="DQ214" s="228"/>
      <c r="DR214" s="228"/>
      <c r="DS214" s="228"/>
      <c r="DT214" s="228"/>
      <c r="DU214" s="228"/>
      <c r="DV214" s="228"/>
      <c r="DW214" s="228"/>
      <c r="DX214" s="228"/>
      <c r="DY214" s="228"/>
      <c r="DZ214" s="228"/>
      <c r="EA214" s="228"/>
      <c r="EB214" s="228"/>
    </row>
    <row r="215" spans="1:132" s="195" customFormat="1" ht="31.5" customHeight="1" x14ac:dyDescent="0.2">
      <c r="A215" s="191">
        <v>2022</v>
      </c>
      <c r="B215" s="171">
        <v>1</v>
      </c>
      <c r="C215" s="261">
        <v>44572</v>
      </c>
      <c r="D215" s="171">
        <v>422</v>
      </c>
      <c r="E215" s="171">
        <v>668</v>
      </c>
      <c r="F215" s="171">
        <v>8</v>
      </c>
      <c r="G215" s="194" t="s">
        <v>352</v>
      </c>
      <c r="H215" s="241" t="s">
        <v>353</v>
      </c>
      <c r="I215" s="241" t="s">
        <v>169</v>
      </c>
      <c r="J215" s="241">
        <v>2</v>
      </c>
      <c r="K215" s="241">
        <v>1</v>
      </c>
      <c r="L215" s="262">
        <v>103</v>
      </c>
      <c r="M215" s="263">
        <v>96</v>
      </c>
      <c r="N215" s="264">
        <v>110</v>
      </c>
      <c r="O215" s="190"/>
      <c r="P215" s="190"/>
      <c r="Q215" s="190">
        <v>135</v>
      </c>
      <c r="R215" s="190">
        <v>144</v>
      </c>
      <c r="S215" s="190">
        <v>140</v>
      </c>
      <c r="T215" s="190"/>
      <c r="U215" s="190"/>
      <c r="V215" s="190">
        <v>104</v>
      </c>
      <c r="W215" s="190">
        <v>106</v>
      </c>
      <c r="X215" s="190">
        <v>106</v>
      </c>
      <c r="Y215" s="172"/>
      <c r="Z215" s="172">
        <v>113</v>
      </c>
      <c r="AA215" s="190">
        <v>142</v>
      </c>
      <c r="AB215" s="190">
        <v>150</v>
      </c>
      <c r="AC215" s="190">
        <v>149</v>
      </c>
      <c r="AD215" s="190">
        <v>155</v>
      </c>
      <c r="AE215" s="190">
        <v>148</v>
      </c>
      <c r="AF215" s="190">
        <v>108</v>
      </c>
      <c r="AG215" s="190">
        <v>110</v>
      </c>
      <c r="AH215" s="190">
        <v>110</v>
      </c>
      <c r="AI215" s="190">
        <v>109</v>
      </c>
      <c r="AJ215" s="190">
        <v>108</v>
      </c>
      <c r="AK215" s="172">
        <v>122</v>
      </c>
      <c r="AL215" s="172">
        <v>122</v>
      </c>
      <c r="AM215" s="265">
        <v>145.375</v>
      </c>
      <c r="AN215" s="265">
        <v>107.625</v>
      </c>
      <c r="AO215" s="183">
        <v>103</v>
      </c>
      <c r="AP215" s="184">
        <v>105</v>
      </c>
      <c r="AQ215" s="182">
        <v>60.504201680672267</v>
      </c>
      <c r="AR215" s="182">
        <v>119</v>
      </c>
      <c r="AS215" s="182"/>
      <c r="AT215" s="182"/>
      <c r="AU215" s="182"/>
      <c r="AV215" s="182">
        <v>6</v>
      </c>
      <c r="AW215" s="182">
        <v>2</v>
      </c>
      <c r="AX215" s="182">
        <v>2</v>
      </c>
      <c r="AY215" s="182"/>
      <c r="AZ215" s="182"/>
      <c r="BA215" s="182"/>
      <c r="BB215" s="182"/>
      <c r="BC215" s="182"/>
      <c r="BD215" s="182"/>
      <c r="BE215" s="182"/>
      <c r="BF215" s="182"/>
      <c r="BG215" s="182"/>
      <c r="BH215" s="182"/>
      <c r="BI215" s="182">
        <v>4</v>
      </c>
      <c r="BJ215" s="182">
        <v>6</v>
      </c>
      <c r="BK215" s="182"/>
      <c r="BL215" s="182"/>
      <c r="BM215" s="182"/>
      <c r="BN215" s="182"/>
      <c r="BO215" s="182"/>
      <c r="BP215" s="182"/>
      <c r="BQ215" s="228" t="s">
        <v>185</v>
      </c>
      <c r="BR215" s="228" t="s">
        <v>186</v>
      </c>
      <c r="BS215" s="228" t="s">
        <v>354</v>
      </c>
      <c r="BT215" s="228" t="s">
        <v>188</v>
      </c>
      <c r="BU215" s="228">
        <v>2</v>
      </c>
      <c r="BV215" s="228" t="s">
        <v>352</v>
      </c>
      <c r="BW215" s="228" t="s">
        <v>173</v>
      </c>
      <c r="BX215" s="186">
        <v>0</v>
      </c>
      <c r="BY215" s="182">
        <v>10</v>
      </c>
      <c r="BZ215" s="182">
        <v>10</v>
      </c>
      <c r="CA215" s="182">
        <v>10</v>
      </c>
      <c r="CB215" s="182">
        <v>10</v>
      </c>
      <c r="CC215" s="182">
        <v>10</v>
      </c>
      <c r="CD215" s="182">
        <v>10</v>
      </c>
      <c r="CE215" s="228">
        <v>6</v>
      </c>
      <c r="CF215" s="228">
        <v>6</v>
      </c>
      <c r="CG215" s="113">
        <v>8</v>
      </c>
      <c r="CH215" s="113">
        <v>0</v>
      </c>
      <c r="CI215" s="113">
        <v>0</v>
      </c>
      <c r="CJ215" s="113">
        <v>0</v>
      </c>
      <c r="CK215" s="113">
        <v>0</v>
      </c>
      <c r="CL215" s="113">
        <v>0</v>
      </c>
      <c r="CM215" s="113">
        <v>0</v>
      </c>
      <c r="CN215" s="185">
        <v>20</v>
      </c>
      <c r="CO215" s="181">
        <v>20</v>
      </c>
      <c r="CP215" s="187">
        <v>1</v>
      </c>
      <c r="CQ215" s="173">
        <v>0.1941747572815534</v>
      </c>
      <c r="CR215" s="173">
        <v>0.1941747572815534</v>
      </c>
      <c r="CS215" s="173">
        <v>0.18583042973286881</v>
      </c>
      <c r="CT215" s="173">
        <v>0.18583042973286881</v>
      </c>
      <c r="CU215" s="253">
        <v>2791</v>
      </c>
      <c r="CV215" s="220">
        <v>-1</v>
      </c>
      <c r="CW215" s="254">
        <f t="shared" si="21"/>
        <v>0</v>
      </c>
      <c r="CX215" s="15">
        <f t="shared" si="22"/>
        <v>20</v>
      </c>
      <c r="CY215" s="241">
        <f t="shared" si="23"/>
        <v>20</v>
      </c>
      <c r="CZ215" s="241" t="str">
        <f>IFERROR(ROUND(CY215/#REF!,1),"")</f>
        <v/>
      </c>
      <c r="DA215" s="254">
        <f t="shared" si="24"/>
        <v>20</v>
      </c>
      <c r="DB215" s="246">
        <f t="shared" si="25"/>
        <v>1</v>
      </c>
      <c r="DD215" s="15" t="str">
        <f>IFERROR(#REF!-AO215,"")</f>
        <v/>
      </c>
      <c r="DF215" s="266" t="str">
        <f>IFERROR(#REF!-L215,"")</f>
        <v/>
      </c>
      <c r="DG215" s="228" t="e">
        <f>IF(#REF!&gt;AP215,0,1)</f>
        <v>#REF!</v>
      </c>
      <c r="DH215" s="228">
        <f t="shared" si="26"/>
        <v>1</v>
      </c>
      <c r="DI215" s="228">
        <f t="shared" si="27"/>
        <v>1</v>
      </c>
      <c r="DJ215" s="228"/>
      <c r="DK215" s="228"/>
      <c r="DL215" s="228"/>
      <c r="DM215" s="228"/>
      <c r="DN215" s="228"/>
      <c r="DO215" s="228"/>
      <c r="DP215" s="228"/>
      <c r="DQ215" s="228"/>
      <c r="DR215" s="228"/>
      <c r="DS215" s="228"/>
      <c r="DT215" s="228"/>
      <c r="DU215" s="228"/>
      <c r="DV215" s="228"/>
      <c r="DW215" s="228"/>
      <c r="DX215" s="228"/>
      <c r="DY215" s="228"/>
      <c r="DZ215" s="228"/>
      <c r="EA215" s="228"/>
      <c r="EB215" s="228"/>
    </row>
    <row r="216" spans="1:132" s="195" customFormat="1" ht="31.5" customHeight="1" x14ac:dyDescent="0.2">
      <c r="A216" s="191">
        <v>2022</v>
      </c>
      <c r="B216" s="171">
        <v>1</v>
      </c>
      <c r="C216" s="261">
        <v>44572</v>
      </c>
      <c r="D216" s="171">
        <v>425</v>
      </c>
      <c r="E216" s="171">
        <v>674</v>
      </c>
      <c r="F216" s="171">
        <v>8</v>
      </c>
      <c r="G216" s="194" t="s">
        <v>244</v>
      </c>
      <c r="H216" s="241" t="s">
        <v>245</v>
      </c>
      <c r="I216" s="241" t="s">
        <v>246</v>
      </c>
      <c r="J216" s="241">
        <v>2</v>
      </c>
      <c r="K216" s="241">
        <v>1</v>
      </c>
      <c r="L216" s="262">
        <v>256</v>
      </c>
      <c r="M216" s="263">
        <v>240</v>
      </c>
      <c r="N216" s="264">
        <v>274</v>
      </c>
      <c r="O216" s="190">
        <v>347</v>
      </c>
      <c r="P216" s="190">
        <v>351</v>
      </c>
      <c r="Q216" s="190">
        <v>355</v>
      </c>
      <c r="R216" s="190"/>
      <c r="S216" s="190"/>
      <c r="T216" s="190">
        <v>278</v>
      </c>
      <c r="U216" s="190">
        <v>258</v>
      </c>
      <c r="V216" s="190">
        <v>268</v>
      </c>
      <c r="W216" s="190"/>
      <c r="X216" s="190"/>
      <c r="Y216" s="172"/>
      <c r="Z216" s="172"/>
      <c r="AA216" s="190"/>
      <c r="AB216" s="190"/>
      <c r="AC216" s="190"/>
      <c r="AD216" s="190"/>
      <c r="AE216" s="190"/>
      <c r="AF216" s="190"/>
      <c r="AG216" s="190"/>
      <c r="AH216" s="190"/>
      <c r="AI216" s="190"/>
      <c r="AJ216" s="190"/>
      <c r="AK216" s="172"/>
      <c r="AL216" s="172"/>
      <c r="AM216" s="265">
        <v>351</v>
      </c>
      <c r="AN216" s="265">
        <v>268</v>
      </c>
      <c r="AO216" s="183">
        <v>60</v>
      </c>
      <c r="AP216" s="184">
        <v>120</v>
      </c>
      <c r="AQ216" s="182"/>
      <c r="AR216" s="182"/>
      <c r="AS216" s="182"/>
      <c r="AT216" s="182"/>
      <c r="AU216" s="182"/>
      <c r="AV216" s="182">
        <v>3</v>
      </c>
      <c r="AW216" s="182">
        <v>3</v>
      </c>
      <c r="AX216" s="182">
        <v>1</v>
      </c>
      <c r="AY216" s="182"/>
      <c r="AZ216" s="182"/>
      <c r="BA216" s="182"/>
      <c r="BB216" s="182"/>
      <c r="BC216" s="182"/>
      <c r="BD216" s="182"/>
      <c r="BE216" s="182"/>
      <c r="BF216" s="182"/>
      <c r="BG216" s="182"/>
      <c r="BH216" s="182"/>
      <c r="BI216" s="182"/>
      <c r="BJ216" s="182"/>
      <c r="BK216" s="182"/>
      <c r="BL216" s="182"/>
      <c r="BM216" s="182"/>
      <c r="BN216" s="182"/>
      <c r="BO216" s="182"/>
      <c r="BP216" s="182"/>
      <c r="BQ216" s="228" t="s">
        <v>185</v>
      </c>
      <c r="BR216" s="228" t="s">
        <v>247</v>
      </c>
      <c r="BS216" s="228" t="s">
        <v>248</v>
      </c>
      <c r="BT216" s="228" t="s">
        <v>249</v>
      </c>
      <c r="BU216" s="228">
        <v>2</v>
      </c>
      <c r="BV216" s="228" t="s">
        <v>244</v>
      </c>
      <c r="BW216" s="228" t="s">
        <v>173</v>
      </c>
      <c r="BX216" s="186">
        <v>0</v>
      </c>
      <c r="BY216" s="182">
        <v>7</v>
      </c>
      <c r="BZ216" s="182">
        <v>7</v>
      </c>
      <c r="CA216" s="182">
        <v>7</v>
      </c>
      <c r="CB216" s="182">
        <v>0</v>
      </c>
      <c r="CC216" s="182">
        <v>0</v>
      </c>
      <c r="CD216" s="182">
        <v>0</v>
      </c>
      <c r="CE216" s="228">
        <v>3</v>
      </c>
      <c r="CF216" s="228">
        <v>3</v>
      </c>
      <c r="CG216" s="113">
        <v>1</v>
      </c>
      <c r="CH216" s="113">
        <v>0</v>
      </c>
      <c r="CI216" s="113">
        <v>0</v>
      </c>
      <c r="CJ216" s="113">
        <v>0</v>
      </c>
      <c r="CK216" s="113">
        <v>0</v>
      </c>
      <c r="CL216" s="113">
        <v>0</v>
      </c>
      <c r="CM216" s="113">
        <v>0</v>
      </c>
      <c r="CN216" s="185">
        <v>7</v>
      </c>
      <c r="CO216" s="181">
        <v>7</v>
      </c>
      <c r="CP216" s="187">
        <v>1</v>
      </c>
      <c r="CQ216" s="173">
        <v>2.734375E-2</v>
      </c>
      <c r="CR216" s="173">
        <v>2.734375E-2</v>
      </c>
      <c r="CS216" s="173">
        <v>2.6119402985074629E-2</v>
      </c>
      <c r="CT216" s="173">
        <v>2.6119402985074629E-2</v>
      </c>
      <c r="CU216" s="253">
        <v>2791</v>
      </c>
      <c r="CV216" s="220">
        <v>-1</v>
      </c>
      <c r="CW216" s="254">
        <f t="shared" si="21"/>
        <v>0</v>
      </c>
      <c r="CX216" s="15">
        <f t="shared" si="22"/>
        <v>7</v>
      </c>
      <c r="CY216" s="241">
        <f t="shared" si="23"/>
        <v>7</v>
      </c>
      <c r="CZ216" s="241" t="str">
        <f>IFERROR(ROUND(CY216/#REF!,1),"")</f>
        <v/>
      </c>
      <c r="DA216" s="254">
        <f t="shared" si="24"/>
        <v>7</v>
      </c>
      <c r="DB216" s="246">
        <f t="shared" si="25"/>
        <v>1</v>
      </c>
      <c r="DD216" s="15" t="str">
        <f>IFERROR(#REF!-AO216,"")</f>
        <v/>
      </c>
      <c r="DF216" s="266" t="str">
        <f>IFERROR(#REF!-L216,"")</f>
        <v/>
      </c>
      <c r="DG216" s="228" t="e">
        <f>IF(#REF!&gt;AP216,0,1)</f>
        <v>#REF!</v>
      </c>
      <c r="DH216" s="228">
        <f t="shared" si="26"/>
        <v>1</v>
      </c>
      <c r="DI216" s="228">
        <f t="shared" si="27"/>
        <v>1</v>
      </c>
      <c r="DJ216" s="228"/>
      <c r="DK216" s="228"/>
      <c r="DL216" s="228"/>
      <c r="DM216" s="228"/>
      <c r="DN216" s="228"/>
      <c r="DO216" s="228"/>
      <c r="DP216" s="228"/>
      <c r="DQ216" s="228"/>
      <c r="DR216" s="228"/>
      <c r="DS216" s="228"/>
      <c r="DT216" s="228"/>
      <c r="DU216" s="228"/>
      <c r="DV216" s="228"/>
      <c r="DW216" s="228"/>
      <c r="DX216" s="228"/>
      <c r="DY216" s="228"/>
      <c r="DZ216" s="228"/>
      <c r="EA216" s="228"/>
      <c r="EB216" s="228"/>
    </row>
    <row r="217" spans="1:132" s="195" customFormat="1" ht="31.5" customHeight="1" x14ac:dyDescent="0.2">
      <c r="A217" s="191">
        <v>2022</v>
      </c>
      <c r="B217" s="171">
        <v>1</v>
      </c>
      <c r="C217" s="261">
        <v>44572</v>
      </c>
      <c r="D217" s="171">
        <v>159</v>
      </c>
      <c r="E217" s="171">
        <v>299</v>
      </c>
      <c r="F217" s="171">
        <v>30</v>
      </c>
      <c r="G217" s="194" t="s">
        <v>261</v>
      </c>
      <c r="H217" s="241" t="s">
        <v>262</v>
      </c>
      <c r="I217" s="241" t="s">
        <v>263</v>
      </c>
      <c r="J217" s="241">
        <v>3</v>
      </c>
      <c r="K217" s="241">
        <v>2</v>
      </c>
      <c r="L217" s="262">
        <v>115</v>
      </c>
      <c r="M217" s="263">
        <v>106</v>
      </c>
      <c r="N217" s="264">
        <v>123</v>
      </c>
      <c r="O217" s="190"/>
      <c r="P217" s="190"/>
      <c r="Q217" s="190"/>
      <c r="R217" s="190"/>
      <c r="S217" s="190"/>
      <c r="T217" s="190"/>
      <c r="U217" s="190"/>
      <c r="V217" s="190"/>
      <c r="W217" s="190"/>
      <c r="X217" s="190"/>
      <c r="Y217" s="172"/>
      <c r="Z217" s="172"/>
      <c r="AA217" s="190"/>
      <c r="AB217" s="190">
        <v>129</v>
      </c>
      <c r="AC217" s="190">
        <v>136</v>
      </c>
      <c r="AD217" s="190">
        <v>130</v>
      </c>
      <c r="AE217" s="190">
        <v>131</v>
      </c>
      <c r="AF217" s="190"/>
      <c r="AG217" s="190">
        <v>113</v>
      </c>
      <c r="AH217" s="190">
        <v>115</v>
      </c>
      <c r="AI217" s="190">
        <v>119</v>
      </c>
      <c r="AJ217" s="190">
        <v>112</v>
      </c>
      <c r="AK217" s="172">
        <v>120</v>
      </c>
      <c r="AL217" s="172">
        <v>119</v>
      </c>
      <c r="AM217" s="265">
        <v>131.5</v>
      </c>
      <c r="AN217" s="265">
        <v>114.75</v>
      </c>
      <c r="AO217" s="183">
        <v>86</v>
      </c>
      <c r="AP217" s="184">
        <v>126</v>
      </c>
      <c r="AQ217" s="182">
        <v>90.376569037656907</v>
      </c>
      <c r="AR217" s="182">
        <v>119.5</v>
      </c>
      <c r="AS217" s="182"/>
      <c r="AT217" s="182"/>
      <c r="AU217" s="182"/>
      <c r="AV217" s="182"/>
      <c r="AW217" s="182"/>
      <c r="AX217" s="182"/>
      <c r="AY217" s="182"/>
      <c r="AZ217" s="182"/>
      <c r="BA217" s="182"/>
      <c r="BB217" s="182"/>
      <c r="BC217" s="182"/>
      <c r="BD217" s="182"/>
      <c r="BE217" s="182"/>
      <c r="BF217" s="182"/>
      <c r="BG217" s="182"/>
      <c r="BH217" s="182">
        <v>1</v>
      </c>
      <c r="BI217" s="182">
        <v>3</v>
      </c>
      <c r="BJ217" s="182">
        <v>4</v>
      </c>
      <c r="BK217" s="182"/>
      <c r="BL217" s="182"/>
      <c r="BM217" s="182"/>
      <c r="BN217" s="182"/>
      <c r="BO217" s="182"/>
      <c r="BP217" s="182"/>
      <c r="BQ217" s="228" t="s">
        <v>180</v>
      </c>
      <c r="BR217" s="228" t="s">
        <v>181</v>
      </c>
      <c r="BS217" s="228"/>
      <c r="BT217" s="228"/>
      <c r="BU217" s="228">
        <v>2</v>
      </c>
      <c r="BV217" s="228" t="s">
        <v>261</v>
      </c>
      <c r="BW217" s="228" t="s">
        <v>222</v>
      </c>
      <c r="BX217" s="186">
        <v>0</v>
      </c>
      <c r="BY217" s="182">
        <v>0</v>
      </c>
      <c r="BZ217" s="182">
        <v>0</v>
      </c>
      <c r="CA217" s="182">
        <v>0</v>
      </c>
      <c r="CB217" s="182">
        <v>8</v>
      </c>
      <c r="CC217" s="182">
        <v>4</v>
      </c>
      <c r="CD217" s="182">
        <v>4</v>
      </c>
      <c r="CE217" s="228">
        <v>0</v>
      </c>
      <c r="CF217" s="228">
        <v>1</v>
      </c>
      <c r="CG217" s="113">
        <v>2</v>
      </c>
      <c r="CH217" s="113">
        <v>0</v>
      </c>
      <c r="CI217" s="113">
        <v>0</v>
      </c>
      <c r="CJ217" s="113">
        <v>0</v>
      </c>
      <c r="CK217" s="113">
        <v>0</v>
      </c>
      <c r="CL217" s="113">
        <v>0</v>
      </c>
      <c r="CM217" s="113">
        <v>0</v>
      </c>
      <c r="CN217" s="185">
        <v>4</v>
      </c>
      <c r="CO217" s="181">
        <v>4</v>
      </c>
      <c r="CP217" s="187">
        <v>1</v>
      </c>
      <c r="CQ217" s="173">
        <v>3.4782608695652167E-2</v>
      </c>
      <c r="CR217" s="173">
        <v>3.4782608695652167E-2</v>
      </c>
      <c r="CS217" s="173">
        <v>3.4858387799564267E-2</v>
      </c>
      <c r="CT217" s="173">
        <v>3.4858387799564267E-2</v>
      </c>
      <c r="CU217" s="253">
        <v>2791</v>
      </c>
      <c r="CV217" s="220">
        <v>-1</v>
      </c>
      <c r="CW217" s="254">
        <f t="shared" si="21"/>
        <v>0</v>
      </c>
      <c r="CX217" s="15">
        <f t="shared" si="22"/>
        <v>8</v>
      </c>
      <c r="CY217" s="241">
        <f t="shared" si="23"/>
        <v>4</v>
      </c>
      <c r="CZ217" s="241" t="str">
        <f>IFERROR(ROUND(CY217/#REF!,1),"")</f>
        <v/>
      </c>
      <c r="DA217" s="254">
        <f t="shared" si="24"/>
        <v>4</v>
      </c>
      <c r="DB217" s="246">
        <f t="shared" si="25"/>
        <v>1</v>
      </c>
      <c r="DD217" s="15" t="str">
        <f>IFERROR(#REF!-AO217,"")</f>
        <v/>
      </c>
      <c r="DF217" s="266" t="str">
        <f>IFERROR(#REF!-L217,"")</f>
        <v/>
      </c>
      <c r="DG217" s="228" t="e">
        <f>IF(#REF!&gt;AP217,0,1)</f>
        <v>#REF!</v>
      </c>
      <c r="DH217" s="228">
        <f t="shared" si="26"/>
        <v>1</v>
      </c>
      <c r="DI217" s="228">
        <f t="shared" si="27"/>
        <v>1</v>
      </c>
      <c r="DJ217" s="228"/>
      <c r="DK217" s="228"/>
      <c r="DL217" s="228"/>
      <c r="DM217" s="228"/>
      <c r="DN217" s="228"/>
      <c r="DO217" s="228"/>
      <c r="DP217" s="228"/>
      <c r="DQ217" s="228"/>
      <c r="DR217" s="228"/>
      <c r="DS217" s="228"/>
      <c r="DT217" s="228"/>
      <c r="DU217" s="228"/>
      <c r="DV217" s="228"/>
      <c r="DW217" s="228"/>
      <c r="DX217" s="228"/>
      <c r="DY217" s="228"/>
      <c r="DZ217" s="228"/>
      <c r="EA217" s="228"/>
      <c r="EB217" s="228"/>
    </row>
    <row r="218" spans="1:132" s="195" customFormat="1" ht="31.5" customHeight="1" x14ac:dyDescent="0.2">
      <c r="A218" s="191">
        <v>2022</v>
      </c>
      <c r="B218" s="171">
        <v>1</v>
      </c>
      <c r="C218" s="261">
        <v>44572</v>
      </c>
      <c r="D218" s="171">
        <v>372</v>
      </c>
      <c r="E218" s="171">
        <v>646</v>
      </c>
      <c r="F218" s="171">
        <v>46</v>
      </c>
      <c r="G218" s="194" t="s">
        <v>276</v>
      </c>
      <c r="H218" s="241" t="s">
        <v>277</v>
      </c>
      <c r="I218" s="241" t="s">
        <v>221</v>
      </c>
      <c r="J218" s="241">
        <v>2</v>
      </c>
      <c r="K218" s="241">
        <v>2</v>
      </c>
      <c r="L218" s="262">
        <v>212</v>
      </c>
      <c r="M218" s="263">
        <v>197</v>
      </c>
      <c r="N218" s="264">
        <v>226</v>
      </c>
      <c r="O218" s="190"/>
      <c r="P218" s="190"/>
      <c r="Q218" s="190">
        <v>248</v>
      </c>
      <c r="R218" s="190">
        <v>251</v>
      </c>
      <c r="S218" s="190">
        <v>258</v>
      </c>
      <c r="T218" s="190"/>
      <c r="U218" s="190"/>
      <c r="V218" s="190">
        <v>205</v>
      </c>
      <c r="W218" s="190">
        <v>213</v>
      </c>
      <c r="X218" s="190">
        <v>218</v>
      </c>
      <c r="Y218" s="172"/>
      <c r="Z218" s="172">
        <v>138</v>
      </c>
      <c r="AA218" s="190"/>
      <c r="AB218" s="190"/>
      <c r="AC218" s="190"/>
      <c r="AD218" s="190"/>
      <c r="AE218" s="190"/>
      <c r="AF218" s="190"/>
      <c r="AG218" s="190"/>
      <c r="AH218" s="190"/>
      <c r="AI218" s="190"/>
      <c r="AJ218" s="190"/>
      <c r="AK218" s="172"/>
      <c r="AL218" s="172"/>
      <c r="AM218" s="265">
        <v>252.33333333333329</v>
      </c>
      <c r="AN218" s="265">
        <v>212</v>
      </c>
      <c r="AO218" s="183">
        <v>37</v>
      </c>
      <c r="AP218" s="184">
        <v>150</v>
      </c>
      <c r="AQ218" s="182">
        <v>52.173913043478258</v>
      </c>
      <c r="AR218" s="182">
        <v>138</v>
      </c>
      <c r="AS218" s="182"/>
      <c r="AT218" s="182"/>
      <c r="AU218" s="182"/>
      <c r="AV218" s="182">
        <v>3</v>
      </c>
      <c r="AW218" s="182">
        <v>4</v>
      </c>
      <c r="AX218" s="182">
        <v>3</v>
      </c>
      <c r="AY218" s="182"/>
      <c r="AZ218" s="182"/>
      <c r="BA218" s="182"/>
      <c r="BB218" s="182"/>
      <c r="BC218" s="182"/>
      <c r="BD218" s="182"/>
      <c r="BE218" s="182"/>
      <c r="BF218" s="182"/>
      <c r="BG218" s="182"/>
      <c r="BH218" s="182"/>
      <c r="BI218" s="182"/>
      <c r="BJ218" s="182"/>
      <c r="BK218" s="182"/>
      <c r="BL218" s="182"/>
      <c r="BM218" s="182"/>
      <c r="BN218" s="182"/>
      <c r="BO218" s="182"/>
      <c r="BP218" s="182"/>
      <c r="BQ218" s="228" t="s">
        <v>180</v>
      </c>
      <c r="BR218" s="228" t="s">
        <v>266</v>
      </c>
      <c r="BS218" s="228" t="s">
        <v>278</v>
      </c>
      <c r="BT218" s="228"/>
      <c r="BU218" s="228">
        <v>2</v>
      </c>
      <c r="BV218" s="228" t="s">
        <v>323</v>
      </c>
      <c r="BW218" s="228" t="s">
        <v>222</v>
      </c>
      <c r="BX218" s="186">
        <v>0</v>
      </c>
      <c r="BY218" s="182">
        <v>10</v>
      </c>
      <c r="BZ218" s="182">
        <v>5</v>
      </c>
      <c r="CA218" s="182">
        <v>5</v>
      </c>
      <c r="CB218" s="182">
        <v>0</v>
      </c>
      <c r="CC218" s="182">
        <v>0</v>
      </c>
      <c r="CD218" s="182">
        <v>0</v>
      </c>
      <c r="CE218" s="228">
        <v>1</v>
      </c>
      <c r="CF218" s="228">
        <v>2</v>
      </c>
      <c r="CG218" s="113">
        <v>1</v>
      </c>
      <c r="CH218" s="113">
        <v>0</v>
      </c>
      <c r="CI218" s="113">
        <v>0</v>
      </c>
      <c r="CJ218" s="113">
        <v>0</v>
      </c>
      <c r="CK218" s="113">
        <v>0</v>
      </c>
      <c r="CL218" s="113">
        <v>0</v>
      </c>
      <c r="CM218" s="113">
        <v>0</v>
      </c>
      <c r="CN218" s="185">
        <v>5</v>
      </c>
      <c r="CO218" s="181">
        <v>5</v>
      </c>
      <c r="CP218" s="187">
        <v>1</v>
      </c>
      <c r="CQ218" s="173">
        <v>2.358490566037736E-2</v>
      </c>
      <c r="CR218" s="173">
        <v>2.358490566037736E-2</v>
      </c>
      <c r="CS218" s="173">
        <v>2.358490566037736E-2</v>
      </c>
      <c r="CT218" s="173">
        <v>2.358490566037736E-2</v>
      </c>
      <c r="CU218" s="253">
        <v>2791</v>
      </c>
      <c r="CV218" s="220">
        <v>-1</v>
      </c>
      <c r="CW218" s="254">
        <f t="shared" si="21"/>
        <v>0</v>
      </c>
      <c r="CX218" s="15">
        <f t="shared" si="22"/>
        <v>10</v>
      </c>
      <c r="CY218" s="241">
        <f t="shared" si="23"/>
        <v>5</v>
      </c>
      <c r="CZ218" s="241" t="str">
        <f>IFERROR(ROUND(CY218/#REF!,1),"")</f>
        <v/>
      </c>
      <c r="DA218" s="254">
        <f t="shared" si="24"/>
        <v>5</v>
      </c>
      <c r="DB218" s="246">
        <f t="shared" si="25"/>
        <v>1</v>
      </c>
      <c r="DD218" s="15" t="str">
        <f>IFERROR(#REF!-AO218,"")</f>
        <v/>
      </c>
      <c r="DF218" s="266" t="str">
        <f>IFERROR(#REF!-L218,"")</f>
        <v/>
      </c>
      <c r="DG218" s="228" t="e">
        <f>IF(#REF!&gt;AP218,0,1)</f>
        <v>#REF!</v>
      </c>
      <c r="DH218" s="228">
        <f t="shared" si="26"/>
        <v>1</v>
      </c>
      <c r="DI218" s="228">
        <f t="shared" si="27"/>
        <v>1</v>
      </c>
      <c r="DJ218" s="228"/>
      <c r="DK218" s="228"/>
      <c r="DL218" s="228"/>
      <c r="DM218" s="228"/>
      <c r="DN218" s="228"/>
      <c r="DO218" s="228"/>
      <c r="DP218" s="228"/>
      <c r="DQ218" s="228"/>
      <c r="DR218" s="228"/>
      <c r="DS218" s="228"/>
      <c r="DT218" s="228"/>
      <c r="DU218" s="228"/>
      <c r="DV218" s="228"/>
      <c r="DW218" s="228"/>
      <c r="DX218" s="228"/>
      <c r="DY218" s="228"/>
      <c r="DZ218" s="228"/>
      <c r="EA218" s="228"/>
      <c r="EB218" s="228"/>
    </row>
    <row r="219" spans="1:132" s="195" customFormat="1" ht="31.5" customHeight="1" x14ac:dyDescent="0.2">
      <c r="A219" s="191">
        <v>2022</v>
      </c>
      <c r="B219" s="171">
        <v>1</v>
      </c>
      <c r="C219" s="261">
        <v>44572</v>
      </c>
      <c r="D219" s="171">
        <v>372</v>
      </c>
      <c r="E219" s="171">
        <v>647</v>
      </c>
      <c r="F219" s="171">
        <v>46</v>
      </c>
      <c r="G219" s="194" t="s">
        <v>264</v>
      </c>
      <c r="H219" s="241" t="s">
        <v>265</v>
      </c>
      <c r="I219" s="241" t="s">
        <v>221</v>
      </c>
      <c r="J219" s="241">
        <v>2</v>
      </c>
      <c r="K219" s="241">
        <v>2</v>
      </c>
      <c r="L219" s="262">
        <v>212</v>
      </c>
      <c r="M219" s="263">
        <v>197</v>
      </c>
      <c r="N219" s="264">
        <v>226</v>
      </c>
      <c r="O219" s="190"/>
      <c r="P219" s="190"/>
      <c r="Q219" s="190">
        <v>250</v>
      </c>
      <c r="R219" s="190">
        <v>254</v>
      </c>
      <c r="S219" s="190">
        <v>269</v>
      </c>
      <c r="T219" s="190"/>
      <c r="U219" s="190"/>
      <c r="V219" s="190">
        <v>207</v>
      </c>
      <c r="W219" s="190">
        <v>211</v>
      </c>
      <c r="X219" s="190">
        <v>212</v>
      </c>
      <c r="Y219" s="172"/>
      <c r="Z219" s="172">
        <v>138</v>
      </c>
      <c r="AA219" s="190"/>
      <c r="AB219" s="190"/>
      <c r="AC219" s="190"/>
      <c r="AD219" s="190"/>
      <c r="AE219" s="190"/>
      <c r="AF219" s="190"/>
      <c r="AG219" s="190"/>
      <c r="AH219" s="190"/>
      <c r="AI219" s="190"/>
      <c r="AJ219" s="190"/>
      <c r="AK219" s="172"/>
      <c r="AL219" s="172"/>
      <c r="AM219" s="265">
        <v>257.66666666666669</v>
      </c>
      <c r="AN219" s="265">
        <v>210</v>
      </c>
      <c r="AO219" s="183">
        <v>37</v>
      </c>
      <c r="AP219" s="184">
        <v>150</v>
      </c>
      <c r="AQ219" s="182">
        <v>52.173913043478258</v>
      </c>
      <c r="AR219" s="182">
        <v>138</v>
      </c>
      <c r="AS219" s="182"/>
      <c r="AT219" s="182"/>
      <c r="AU219" s="182"/>
      <c r="AV219" s="182">
        <v>4</v>
      </c>
      <c r="AW219" s="182">
        <v>4</v>
      </c>
      <c r="AX219" s="182">
        <v>2</v>
      </c>
      <c r="AY219" s="182"/>
      <c r="AZ219" s="182"/>
      <c r="BA219" s="182"/>
      <c r="BB219" s="182"/>
      <c r="BC219" s="182"/>
      <c r="BD219" s="182"/>
      <c r="BE219" s="182"/>
      <c r="BF219" s="182"/>
      <c r="BG219" s="182"/>
      <c r="BH219" s="182"/>
      <c r="BI219" s="182"/>
      <c r="BJ219" s="182"/>
      <c r="BK219" s="182"/>
      <c r="BL219" s="182"/>
      <c r="BM219" s="182"/>
      <c r="BN219" s="182"/>
      <c r="BO219" s="182"/>
      <c r="BP219" s="182"/>
      <c r="BQ219" s="228" t="s">
        <v>180</v>
      </c>
      <c r="BR219" s="228" t="s">
        <v>266</v>
      </c>
      <c r="BS219" s="228" t="s">
        <v>267</v>
      </c>
      <c r="BT219" s="228"/>
      <c r="BU219" s="228">
        <v>2</v>
      </c>
      <c r="BV219" s="228" t="s">
        <v>323</v>
      </c>
      <c r="BW219" s="228" t="s">
        <v>222</v>
      </c>
      <c r="BX219" s="186">
        <v>0</v>
      </c>
      <c r="BY219" s="182">
        <v>10</v>
      </c>
      <c r="BZ219" s="182">
        <v>5</v>
      </c>
      <c r="CA219" s="182">
        <v>5</v>
      </c>
      <c r="CB219" s="182">
        <v>0</v>
      </c>
      <c r="CC219" s="182">
        <v>0</v>
      </c>
      <c r="CD219" s="182">
        <v>0</v>
      </c>
      <c r="CE219" s="228">
        <v>2</v>
      </c>
      <c r="CF219" s="228">
        <v>2</v>
      </c>
      <c r="CG219" s="113">
        <v>1</v>
      </c>
      <c r="CH219" s="113">
        <v>0</v>
      </c>
      <c r="CI219" s="113">
        <v>0</v>
      </c>
      <c r="CJ219" s="113">
        <v>0</v>
      </c>
      <c r="CK219" s="113">
        <v>0</v>
      </c>
      <c r="CL219" s="113">
        <v>0</v>
      </c>
      <c r="CM219" s="113">
        <v>0</v>
      </c>
      <c r="CN219" s="185">
        <v>5</v>
      </c>
      <c r="CO219" s="181">
        <v>5</v>
      </c>
      <c r="CP219" s="187">
        <v>1</v>
      </c>
      <c r="CQ219" s="173">
        <v>2.358490566037736E-2</v>
      </c>
      <c r="CR219" s="173">
        <v>2.358490566037736E-2</v>
      </c>
      <c r="CS219" s="173">
        <v>2.3809523809523812E-2</v>
      </c>
      <c r="CT219" s="173">
        <v>2.3809523809523812E-2</v>
      </c>
      <c r="CU219" s="253">
        <v>2791</v>
      </c>
      <c r="CV219" s="220">
        <v>-1</v>
      </c>
      <c r="CW219" s="254">
        <f t="shared" si="21"/>
        <v>0</v>
      </c>
      <c r="CX219" s="15">
        <f t="shared" si="22"/>
        <v>10</v>
      </c>
      <c r="CY219" s="241">
        <f t="shared" si="23"/>
        <v>5</v>
      </c>
      <c r="CZ219" s="241" t="str">
        <f>IFERROR(ROUND(CY219/#REF!,1),"")</f>
        <v/>
      </c>
      <c r="DA219" s="254">
        <f t="shared" si="24"/>
        <v>5</v>
      </c>
      <c r="DB219" s="246">
        <f t="shared" si="25"/>
        <v>1</v>
      </c>
      <c r="DD219" s="15" t="str">
        <f>IFERROR(#REF!-AO219,"")</f>
        <v/>
      </c>
      <c r="DF219" s="266" t="str">
        <f>IFERROR(#REF!-L219,"")</f>
        <v/>
      </c>
      <c r="DG219" s="228" t="e">
        <f>IF(#REF!&gt;AP219,0,1)</f>
        <v>#REF!</v>
      </c>
      <c r="DH219" s="228">
        <f t="shared" si="26"/>
        <v>1</v>
      </c>
      <c r="DI219" s="228">
        <f t="shared" si="27"/>
        <v>1</v>
      </c>
      <c r="DJ219" s="228"/>
      <c r="DK219" s="228"/>
      <c r="DL219" s="228"/>
      <c r="DM219" s="228"/>
      <c r="DN219" s="228"/>
      <c r="DO219" s="228"/>
      <c r="DP219" s="228"/>
      <c r="DQ219" s="228"/>
      <c r="DR219" s="228"/>
      <c r="DS219" s="228"/>
      <c r="DT219" s="228"/>
      <c r="DU219" s="228"/>
      <c r="DV219" s="228"/>
      <c r="DW219" s="228"/>
      <c r="DX219" s="228"/>
      <c r="DY219" s="228"/>
      <c r="DZ219" s="228"/>
      <c r="EA219" s="228"/>
      <c r="EB219" s="228"/>
    </row>
    <row r="220" spans="1:132" s="195" customFormat="1" ht="31.5" customHeight="1" x14ac:dyDescent="0.2">
      <c r="A220" s="191">
        <v>2022</v>
      </c>
      <c r="B220" s="171">
        <v>1</v>
      </c>
      <c r="C220" s="261">
        <v>44572</v>
      </c>
      <c r="D220" s="171">
        <v>214</v>
      </c>
      <c r="E220" s="171">
        <v>142</v>
      </c>
      <c r="F220" s="171">
        <v>48</v>
      </c>
      <c r="G220" s="194" t="s">
        <v>286</v>
      </c>
      <c r="H220" s="241" t="s">
        <v>287</v>
      </c>
      <c r="I220" s="241" t="s">
        <v>221</v>
      </c>
      <c r="J220" s="241">
        <v>4</v>
      </c>
      <c r="K220" s="241">
        <v>1</v>
      </c>
      <c r="L220" s="262">
        <v>351</v>
      </c>
      <c r="M220" s="263">
        <v>326</v>
      </c>
      <c r="N220" s="264">
        <v>375</v>
      </c>
      <c r="O220" s="190"/>
      <c r="P220" s="190"/>
      <c r="Q220" s="190">
        <v>381</v>
      </c>
      <c r="R220" s="190">
        <v>384</v>
      </c>
      <c r="S220" s="190">
        <v>412</v>
      </c>
      <c r="T220" s="190"/>
      <c r="U220" s="190"/>
      <c r="V220" s="190">
        <v>335</v>
      </c>
      <c r="W220" s="190">
        <v>328</v>
      </c>
      <c r="X220" s="190">
        <v>341</v>
      </c>
      <c r="Y220" s="172"/>
      <c r="Z220" s="172">
        <v>181</v>
      </c>
      <c r="AA220" s="190"/>
      <c r="AB220" s="190"/>
      <c r="AC220" s="190"/>
      <c r="AD220" s="190"/>
      <c r="AE220" s="190"/>
      <c r="AF220" s="190"/>
      <c r="AG220" s="190"/>
      <c r="AH220" s="190"/>
      <c r="AI220" s="190"/>
      <c r="AJ220" s="190"/>
      <c r="AK220" s="172"/>
      <c r="AL220" s="172"/>
      <c r="AM220" s="265">
        <v>392.33333333333331</v>
      </c>
      <c r="AN220" s="265">
        <v>334.66666666666669</v>
      </c>
      <c r="AO220" s="183">
        <v>74</v>
      </c>
      <c r="AP220" s="184">
        <v>195</v>
      </c>
      <c r="AQ220" s="182">
        <v>79.55801104972376</v>
      </c>
      <c r="AR220" s="182">
        <v>181</v>
      </c>
      <c r="AS220" s="182"/>
      <c r="AT220" s="182"/>
      <c r="AU220" s="182"/>
      <c r="AV220" s="182">
        <v>5</v>
      </c>
      <c r="AW220" s="182">
        <v>5</v>
      </c>
      <c r="AX220" s="182">
        <v>5</v>
      </c>
      <c r="AY220" s="182"/>
      <c r="AZ220" s="182"/>
      <c r="BA220" s="182"/>
      <c r="BB220" s="182"/>
      <c r="BC220" s="182"/>
      <c r="BD220" s="182"/>
      <c r="BE220" s="182"/>
      <c r="BF220" s="182"/>
      <c r="BG220" s="182"/>
      <c r="BH220" s="182"/>
      <c r="BI220" s="182"/>
      <c r="BJ220" s="182"/>
      <c r="BK220" s="182"/>
      <c r="BL220" s="182"/>
      <c r="BM220" s="182"/>
      <c r="BN220" s="182"/>
      <c r="BO220" s="182"/>
      <c r="BP220" s="182"/>
      <c r="BQ220" s="228" t="s">
        <v>180</v>
      </c>
      <c r="BR220" s="228" t="s">
        <v>266</v>
      </c>
      <c r="BS220" s="228" t="s">
        <v>288</v>
      </c>
      <c r="BT220" s="228"/>
      <c r="BU220" s="228">
        <v>2</v>
      </c>
      <c r="BV220" s="228" t="s">
        <v>286</v>
      </c>
      <c r="BW220" s="228" t="s">
        <v>222</v>
      </c>
      <c r="BX220" s="186">
        <v>0</v>
      </c>
      <c r="BY220" s="182">
        <v>15</v>
      </c>
      <c r="BZ220" s="182">
        <v>15</v>
      </c>
      <c r="CA220" s="182">
        <v>15</v>
      </c>
      <c r="CB220" s="182">
        <v>0</v>
      </c>
      <c r="CC220" s="182">
        <v>0</v>
      </c>
      <c r="CD220" s="182">
        <v>0</v>
      </c>
      <c r="CE220" s="228">
        <v>5</v>
      </c>
      <c r="CF220" s="228">
        <v>5</v>
      </c>
      <c r="CG220" s="113">
        <v>5</v>
      </c>
      <c r="CH220" s="113">
        <v>0</v>
      </c>
      <c r="CI220" s="113">
        <v>0</v>
      </c>
      <c r="CJ220" s="113">
        <v>0</v>
      </c>
      <c r="CK220" s="113">
        <v>0</v>
      </c>
      <c r="CL220" s="113">
        <v>0</v>
      </c>
      <c r="CM220" s="113">
        <v>0</v>
      </c>
      <c r="CN220" s="185">
        <v>15</v>
      </c>
      <c r="CO220" s="181">
        <v>15</v>
      </c>
      <c r="CP220" s="187">
        <v>1</v>
      </c>
      <c r="CQ220" s="173">
        <v>4.2735042735042743E-2</v>
      </c>
      <c r="CR220" s="173">
        <v>4.2735042735042743E-2</v>
      </c>
      <c r="CS220" s="173">
        <v>4.4820717131474098E-2</v>
      </c>
      <c r="CT220" s="173">
        <v>4.4820717131474098E-2</v>
      </c>
      <c r="CU220" s="253">
        <v>2791</v>
      </c>
      <c r="CV220" s="220">
        <v>-1</v>
      </c>
      <c r="CW220" s="254">
        <f t="shared" si="21"/>
        <v>0</v>
      </c>
      <c r="CX220" s="15">
        <f t="shared" si="22"/>
        <v>15</v>
      </c>
      <c r="CY220" s="241">
        <f t="shared" si="23"/>
        <v>15</v>
      </c>
      <c r="CZ220" s="241" t="str">
        <f>IFERROR(ROUND(CY220/#REF!,1),"")</f>
        <v/>
      </c>
      <c r="DA220" s="254">
        <f t="shared" si="24"/>
        <v>15</v>
      </c>
      <c r="DB220" s="246">
        <f t="shared" si="25"/>
        <v>1</v>
      </c>
      <c r="DD220" s="15" t="str">
        <f>IFERROR(#REF!-AO220,"")</f>
        <v/>
      </c>
      <c r="DF220" s="266" t="str">
        <f>IFERROR(#REF!-L220,"")</f>
        <v/>
      </c>
      <c r="DG220" s="228" t="e">
        <f>IF(#REF!&gt;AP220,0,1)</f>
        <v>#REF!</v>
      </c>
      <c r="DH220" s="228">
        <f t="shared" si="26"/>
        <v>1</v>
      </c>
      <c r="DI220" s="228">
        <f t="shared" si="27"/>
        <v>1</v>
      </c>
      <c r="DJ220" s="228"/>
      <c r="DK220" s="228"/>
      <c r="DL220" s="228"/>
      <c r="DM220" s="228"/>
      <c r="DN220" s="228"/>
      <c r="DO220" s="228"/>
      <c r="DP220" s="228"/>
      <c r="DQ220" s="228"/>
      <c r="DR220" s="228"/>
      <c r="DS220" s="228"/>
      <c r="DT220" s="228"/>
      <c r="DU220" s="228"/>
      <c r="DV220" s="228"/>
      <c r="DW220" s="228"/>
      <c r="DX220" s="228"/>
      <c r="DY220" s="228"/>
      <c r="DZ220" s="228"/>
      <c r="EA220" s="228"/>
      <c r="EB220" s="228"/>
    </row>
    <row r="221" spans="1:132" s="195" customFormat="1" ht="31.5" customHeight="1" x14ac:dyDescent="0.2">
      <c r="A221" s="191">
        <v>2022</v>
      </c>
      <c r="B221" s="171">
        <v>1</v>
      </c>
      <c r="C221" s="261">
        <v>44572</v>
      </c>
      <c r="D221" s="171">
        <v>372</v>
      </c>
      <c r="E221" s="171">
        <v>647</v>
      </c>
      <c r="F221" s="171">
        <v>48</v>
      </c>
      <c r="G221" s="194" t="s">
        <v>264</v>
      </c>
      <c r="H221" s="241" t="s">
        <v>265</v>
      </c>
      <c r="I221" s="241" t="s">
        <v>221</v>
      </c>
      <c r="J221" s="241">
        <v>2</v>
      </c>
      <c r="K221" s="241">
        <v>2</v>
      </c>
      <c r="L221" s="262">
        <v>212</v>
      </c>
      <c r="M221" s="263">
        <v>197</v>
      </c>
      <c r="N221" s="264">
        <v>226</v>
      </c>
      <c r="O221" s="190"/>
      <c r="P221" s="190"/>
      <c r="Q221" s="190"/>
      <c r="R221" s="190"/>
      <c r="S221" s="190"/>
      <c r="T221" s="190"/>
      <c r="U221" s="190"/>
      <c r="V221" s="190"/>
      <c r="W221" s="190"/>
      <c r="X221" s="190"/>
      <c r="Y221" s="172"/>
      <c r="Z221" s="172">
        <v>138</v>
      </c>
      <c r="AA221" s="190"/>
      <c r="AB221" s="190"/>
      <c r="AC221" s="190"/>
      <c r="AD221" s="190"/>
      <c r="AE221" s="190"/>
      <c r="AF221" s="190"/>
      <c r="AG221" s="190"/>
      <c r="AH221" s="190"/>
      <c r="AI221" s="190"/>
      <c r="AJ221" s="190"/>
      <c r="AK221" s="172"/>
      <c r="AL221" s="172"/>
      <c r="AM221" s="265"/>
      <c r="AN221" s="265"/>
      <c r="AO221" s="183">
        <v>37</v>
      </c>
      <c r="AP221" s="184">
        <v>150</v>
      </c>
      <c r="AQ221" s="182">
        <v>52.173913043478258</v>
      </c>
      <c r="AR221" s="182">
        <v>138</v>
      </c>
      <c r="AS221" s="182"/>
      <c r="AT221" s="182"/>
      <c r="AU221" s="182"/>
      <c r="AV221" s="182"/>
      <c r="AW221" s="182"/>
      <c r="AX221" s="182"/>
      <c r="AY221" s="182"/>
      <c r="AZ221" s="182"/>
      <c r="BA221" s="182"/>
      <c r="BB221" s="182"/>
      <c r="BC221" s="182"/>
      <c r="BD221" s="182"/>
      <c r="BE221" s="182"/>
      <c r="BF221" s="182"/>
      <c r="BG221" s="182"/>
      <c r="BH221" s="182"/>
      <c r="BI221" s="182"/>
      <c r="BJ221" s="182"/>
      <c r="BK221" s="182"/>
      <c r="BL221" s="182"/>
      <c r="BM221" s="182"/>
      <c r="BN221" s="182"/>
      <c r="BO221" s="182"/>
      <c r="BP221" s="182"/>
      <c r="BQ221" s="228" t="s">
        <v>180</v>
      </c>
      <c r="BR221" s="228" t="s">
        <v>266</v>
      </c>
      <c r="BS221" s="228" t="s">
        <v>267</v>
      </c>
      <c r="BT221" s="228"/>
      <c r="BU221" s="228">
        <v>2</v>
      </c>
      <c r="BV221" s="228" t="s">
        <v>323</v>
      </c>
      <c r="BW221" s="228" t="s">
        <v>222</v>
      </c>
      <c r="BX221" s="186">
        <v>0</v>
      </c>
      <c r="BY221" s="182">
        <v>0</v>
      </c>
      <c r="BZ221" s="182">
        <v>0</v>
      </c>
      <c r="CA221" s="182">
        <v>0</v>
      </c>
      <c r="CB221" s="182">
        <v>0</v>
      </c>
      <c r="CC221" s="182">
        <v>0</v>
      </c>
      <c r="CD221" s="182">
        <v>0</v>
      </c>
      <c r="CE221" s="228">
        <v>0</v>
      </c>
      <c r="CF221" s="228">
        <v>0</v>
      </c>
      <c r="CG221" s="113">
        <v>0</v>
      </c>
      <c r="CH221" s="113">
        <v>0</v>
      </c>
      <c r="CI221" s="113">
        <v>0</v>
      </c>
      <c r="CJ221" s="113">
        <v>0</v>
      </c>
      <c r="CK221" s="113">
        <v>0</v>
      </c>
      <c r="CL221" s="113">
        <v>0</v>
      </c>
      <c r="CM221" s="113">
        <v>0</v>
      </c>
      <c r="CN221" s="185">
        <v>0</v>
      </c>
      <c r="CO221" s="181">
        <v>0</v>
      </c>
      <c r="CP221" s="187"/>
      <c r="CQ221" s="173">
        <v>0</v>
      </c>
      <c r="CR221" s="173">
        <v>0</v>
      </c>
      <c r="CS221" s="173"/>
      <c r="CT221" s="173"/>
      <c r="CU221" s="253">
        <v>2791</v>
      </c>
      <c r="CV221" s="220"/>
      <c r="CW221" s="254">
        <f t="shared" si="21"/>
        <v>0</v>
      </c>
      <c r="CX221" s="15">
        <f t="shared" si="22"/>
        <v>0</v>
      </c>
      <c r="CY221" s="241">
        <f t="shared" si="23"/>
        <v>0</v>
      </c>
      <c r="CZ221" s="241" t="str">
        <f>IFERROR(ROUND(CY221/#REF!,1),"")</f>
        <v/>
      </c>
      <c r="DA221" s="254">
        <f t="shared" si="24"/>
        <v>0</v>
      </c>
      <c r="DB221" s="246" t="str">
        <f t="shared" si="25"/>
        <v/>
      </c>
      <c r="DD221" s="15" t="str">
        <f>IFERROR(#REF!-AO221,"")</f>
        <v/>
      </c>
      <c r="DF221" s="266" t="str">
        <f>IFERROR(#REF!-L221,"")</f>
        <v/>
      </c>
      <c r="DG221" s="228" t="e">
        <f>IF(#REF!&gt;AP221,0,1)</f>
        <v>#REF!</v>
      </c>
      <c r="DH221" s="228">
        <f t="shared" si="26"/>
        <v>0</v>
      </c>
      <c r="DI221" s="228">
        <f t="shared" si="27"/>
        <v>1</v>
      </c>
      <c r="DJ221" s="228"/>
      <c r="DK221" s="228"/>
      <c r="DL221" s="228"/>
      <c r="DM221" s="228"/>
      <c r="DN221" s="228"/>
      <c r="DO221" s="228"/>
      <c r="DP221" s="228"/>
      <c r="DQ221" s="228"/>
      <c r="DR221" s="228"/>
      <c r="DS221" s="228"/>
      <c r="DT221" s="228"/>
      <c r="DU221" s="228"/>
      <c r="DV221" s="228"/>
      <c r="DW221" s="228"/>
      <c r="DX221" s="228"/>
      <c r="DY221" s="228"/>
      <c r="DZ221" s="228"/>
      <c r="EA221" s="228"/>
      <c r="EB221" s="228"/>
    </row>
    <row r="222" spans="1:132" s="195" customFormat="1" ht="31.5" customHeight="1" x14ac:dyDescent="0.2">
      <c r="A222" s="191">
        <v>2022</v>
      </c>
      <c r="B222" s="171">
        <v>1</v>
      </c>
      <c r="C222" s="261">
        <v>44572</v>
      </c>
      <c r="D222" s="171">
        <v>334</v>
      </c>
      <c r="E222" s="171">
        <v>254</v>
      </c>
      <c r="F222" s="171">
        <v>49</v>
      </c>
      <c r="G222" s="194" t="s">
        <v>220</v>
      </c>
      <c r="H222" s="241" t="s">
        <v>179</v>
      </c>
      <c r="I222" s="241" t="s">
        <v>221</v>
      </c>
      <c r="J222" s="241">
        <v>4</v>
      </c>
      <c r="K222" s="241">
        <v>2</v>
      </c>
      <c r="L222" s="262">
        <v>203</v>
      </c>
      <c r="M222" s="263">
        <v>188</v>
      </c>
      <c r="N222" s="264">
        <v>217</v>
      </c>
      <c r="O222" s="190">
        <v>290</v>
      </c>
      <c r="P222" s="190">
        <v>296</v>
      </c>
      <c r="Q222" s="190">
        <v>300</v>
      </c>
      <c r="R222" s="190">
        <v>305</v>
      </c>
      <c r="S222" s="190">
        <v>330</v>
      </c>
      <c r="T222" s="190">
        <v>205</v>
      </c>
      <c r="U222" s="190">
        <v>202</v>
      </c>
      <c r="V222" s="190">
        <v>200</v>
      </c>
      <c r="W222" s="190">
        <v>202</v>
      </c>
      <c r="X222" s="190">
        <v>212</v>
      </c>
      <c r="Y222" s="172">
        <v>166</v>
      </c>
      <c r="Z222" s="172">
        <v>164</v>
      </c>
      <c r="AA222" s="190">
        <v>275</v>
      </c>
      <c r="AB222" s="190">
        <v>255</v>
      </c>
      <c r="AC222" s="190">
        <v>265</v>
      </c>
      <c r="AD222" s="190">
        <v>256</v>
      </c>
      <c r="AE222" s="190">
        <v>260</v>
      </c>
      <c r="AF222" s="190">
        <v>207</v>
      </c>
      <c r="AG222" s="190">
        <v>205</v>
      </c>
      <c r="AH222" s="190">
        <v>210</v>
      </c>
      <c r="AI222" s="190">
        <v>206</v>
      </c>
      <c r="AJ222" s="190">
        <v>207</v>
      </c>
      <c r="AK222" s="172">
        <v>162</v>
      </c>
      <c r="AL222" s="172">
        <v>156</v>
      </c>
      <c r="AM222" s="265">
        <v>283.2</v>
      </c>
      <c r="AN222" s="265">
        <v>205.6</v>
      </c>
      <c r="AO222" s="183">
        <v>94</v>
      </c>
      <c r="AP222" s="184">
        <v>153</v>
      </c>
      <c r="AQ222" s="182">
        <v>88.888888888888886</v>
      </c>
      <c r="AR222" s="182">
        <v>162</v>
      </c>
      <c r="AS222" s="182"/>
      <c r="AT222" s="182"/>
      <c r="AU222" s="182"/>
      <c r="AV222" s="182">
        <v>10</v>
      </c>
      <c r="AW222" s="182">
        <v>10</v>
      </c>
      <c r="AX222" s="182">
        <v>2</v>
      </c>
      <c r="AY222" s="182"/>
      <c r="AZ222" s="182"/>
      <c r="BA222" s="182"/>
      <c r="BB222" s="182"/>
      <c r="BC222" s="182"/>
      <c r="BD222" s="182"/>
      <c r="BE222" s="182"/>
      <c r="BF222" s="182"/>
      <c r="BG222" s="182"/>
      <c r="BH222" s="182">
        <v>4</v>
      </c>
      <c r="BI222" s="182">
        <v>5</v>
      </c>
      <c r="BJ222" s="182">
        <v>5</v>
      </c>
      <c r="BK222" s="182"/>
      <c r="BL222" s="182"/>
      <c r="BM222" s="182"/>
      <c r="BN222" s="182"/>
      <c r="BO222" s="182"/>
      <c r="BP222" s="182"/>
      <c r="BQ222" s="228" t="s">
        <v>180</v>
      </c>
      <c r="BR222" s="228" t="s">
        <v>181</v>
      </c>
      <c r="BS222" s="228" t="s">
        <v>182</v>
      </c>
      <c r="BT222" s="228"/>
      <c r="BU222" s="228">
        <v>2</v>
      </c>
      <c r="BV222" s="228" t="s">
        <v>220</v>
      </c>
      <c r="BW222" s="228" t="s">
        <v>222</v>
      </c>
      <c r="BX222" s="186">
        <v>0</v>
      </c>
      <c r="BY222" s="182">
        <v>22</v>
      </c>
      <c r="BZ222" s="182">
        <v>11</v>
      </c>
      <c r="CA222" s="182">
        <v>11</v>
      </c>
      <c r="CB222" s="182">
        <v>14</v>
      </c>
      <c r="CC222" s="182">
        <v>7</v>
      </c>
      <c r="CD222" s="182">
        <v>7</v>
      </c>
      <c r="CE222" s="228">
        <v>7</v>
      </c>
      <c r="CF222" s="228">
        <v>7</v>
      </c>
      <c r="CG222" s="113">
        <v>3</v>
      </c>
      <c r="CH222" s="113">
        <v>0</v>
      </c>
      <c r="CI222" s="113">
        <v>0</v>
      </c>
      <c r="CJ222" s="113">
        <v>0</v>
      </c>
      <c r="CK222" s="113">
        <v>0</v>
      </c>
      <c r="CL222" s="113">
        <v>0</v>
      </c>
      <c r="CM222" s="113">
        <v>0</v>
      </c>
      <c r="CN222" s="185">
        <v>18</v>
      </c>
      <c r="CO222" s="181">
        <v>18</v>
      </c>
      <c r="CP222" s="187">
        <v>1</v>
      </c>
      <c r="CQ222" s="173">
        <v>8.8669950738916259E-2</v>
      </c>
      <c r="CR222" s="173">
        <v>8.8669950738916259E-2</v>
      </c>
      <c r="CS222" s="173">
        <v>8.7548638132295728E-2</v>
      </c>
      <c r="CT222" s="173">
        <v>8.7548638132295728E-2</v>
      </c>
      <c r="CU222" s="253">
        <v>2791</v>
      </c>
      <c r="CV222" s="220">
        <v>-1</v>
      </c>
      <c r="CW222" s="254">
        <f t="shared" si="21"/>
        <v>0</v>
      </c>
      <c r="CX222" s="15">
        <f t="shared" si="22"/>
        <v>36</v>
      </c>
      <c r="CY222" s="241">
        <f t="shared" si="23"/>
        <v>18</v>
      </c>
      <c r="CZ222" s="241" t="str">
        <f>IFERROR(ROUND(CY222/#REF!,1),"")</f>
        <v/>
      </c>
      <c r="DA222" s="254">
        <f t="shared" si="24"/>
        <v>18</v>
      </c>
      <c r="DB222" s="246">
        <f t="shared" si="25"/>
        <v>1</v>
      </c>
      <c r="DD222" s="15" t="str">
        <f>IFERROR(#REF!-AO222,"")</f>
        <v/>
      </c>
      <c r="DF222" s="266" t="str">
        <f>IFERROR(#REF!-L222,"")</f>
        <v/>
      </c>
      <c r="DG222" s="228" t="e">
        <f>IF(#REF!&gt;AP222,0,1)</f>
        <v>#REF!</v>
      </c>
      <c r="DH222" s="228">
        <f t="shared" si="26"/>
        <v>1</v>
      </c>
      <c r="DI222" s="228">
        <f t="shared" si="27"/>
        <v>1</v>
      </c>
      <c r="DJ222" s="228"/>
      <c r="DK222" s="228"/>
      <c r="DL222" s="228"/>
      <c r="DM222" s="228"/>
      <c r="DN222" s="228"/>
      <c r="DO222" s="228"/>
      <c r="DP222" s="228"/>
      <c r="DQ222" s="228"/>
      <c r="DR222" s="228"/>
      <c r="DS222" s="228"/>
      <c r="DT222" s="228"/>
      <c r="DU222" s="228"/>
      <c r="DV222" s="228"/>
      <c r="DW222" s="228"/>
      <c r="DX222" s="228"/>
      <c r="DY222" s="228"/>
      <c r="DZ222" s="228"/>
      <c r="EA222" s="228"/>
      <c r="EB222" s="228"/>
    </row>
    <row r="223" spans="1:132" s="195" customFormat="1" ht="31.5" customHeight="1" x14ac:dyDescent="0.2">
      <c r="A223" s="191">
        <v>2022</v>
      </c>
      <c r="B223" s="171">
        <v>1</v>
      </c>
      <c r="C223" s="261">
        <v>44572</v>
      </c>
      <c r="D223" s="171">
        <v>417</v>
      </c>
      <c r="E223" s="171">
        <v>660</v>
      </c>
      <c r="F223" s="171"/>
      <c r="G223" s="194" t="s">
        <v>345</v>
      </c>
      <c r="H223" s="241" t="s">
        <v>346</v>
      </c>
      <c r="I223" s="241" t="s">
        <v>169</v>
      </c>
      <c r="J223" s="241">
        <v>1</v>
      </c>
      <c r="K223" s="241">
        <v>6</v>
      </c>
      <c r="L223" s="262">
        <v>1265</v>
      </c>
      <c r="M223" s="263">
        <v>1190</v>
      </c>
      <c r="N223" s="264">
        <v>1354</v>
      </c>
      <c r="O223" s="190"/>
      <c r="P223" s="190"/>
      <c r="Q223" s="190"/>
      <c r="R223" s="190"/>
      <c r="S223" s="190"/>
      <c r="T223" s="190"/>
      <c r="U223" s="190"/>
      <c r="V223" s="190"/>
      <c r="W223" s="190"/>
      <c r="X223" s="190"/>
      <c r="Y223" s="172"/>
      <c r="Z223" s="172"/>
      <c r="AA223" s="190"/>
      <c r="AB223" s="190"/>
      <c r="AC223" s="190"/>
      <c r="AD223" s="190"/>
      <c r="AE223" s="190"/>
      <c r="AF223" s="190"/>
      <c r="AG223" s="190"/>
      <c r="AH223" s="190"/>
      <c r="AI223" s="190"/>
      <c r="AJ223" s="190"/>
      <c r="AK223" s="172">
        <v>168</v>
      </c>
      <c r="AL223" s="172">
        <v>167</v>
      </c>
      <c r="AM223" s="265"/>
      <c r="AN223" s="265"/>
      <c r="AO223" s="183">
        <v>21</v>
      </c>
      <c r="AP223" s="184">
        <v>180</v>
      </c>
      <c r="AQ223" s="182">
        <v>21.492537313432841</v>
      </c>
      <c r="AR223" s="182">
        <v>167.5</v>
      </c>
      <c r="AS223" s="182"/>
      <c r="AT223" s="182"/>
      <c r="AU223" s="182"/>
      <c r="AV223" s="182"/>
      <c r="AW223" s="182"/>
      <c r="AX223" s="182"/>
      <c r="AY223" s="182"/>
      <c r="AZ223" s="182"/>
      <c r="BA223" s="182"/>
      <c r="BB223" s="182"/>
      <c r="BC223" s="182"/>
      <c r="BD223" s="182"/>
      <c r="BE223" s="182"/>
      <c r="BF223" s="182"/>
      <c r="BG223" s="182"/>
      <c r="BH223" s="182"/>
      <c r="BI223" s="182"/>
      <c r="BJ223" s="182"/>
      <c r="BK223" s="182"/>
      <c r="BL223" s="182"/>
      <c r="BM223" s="182"/>
      <c r="BN223" s="182"/>
      <c r="BO223" s="182"/>
      <c r="BP223" s="182"/>
      <c r="BQ223" s="228" t="s">
        <v>185</v>
      </c>
      <c r="BR223" s="228" t="s">
        <v>186</v>
      </c>
      <c r="BS223" s="228" t="s">
        <v>347</v>
      </c>
      <c r="BT223" s="228" t="s">
        <v>188</v>
      </c>
      <c r="BU223" s="228">
        <v>2</v>
      </c>
      <c r="BV223" s="228" t="s">
        <v>348</v>
      </c>
      <c r="BW223" s="228"/>
      <c r="BX223" s="186">
        <v>0</v>
      </c>
      <c r="BY223" s="182">
        <v>0</v>
      </c>
      <c r="BZ223" s="182">
        <v>0</v>
      </c>
      <c r="CA223" s="182">
        <v>0</v>
      </c>
      <c r="CB223" s="182">
        <v>0</v>
      </c>
      <c r="CC223" s="182">
        <v>0</v>
      </c>
      <c r="CD223" s="182">
        <v>0</v>
      </c>
      <c r="CE223" s="228">
        <v>0</v>
      </c>
      <c r="CF223" s="228">
        <v>0</v>
      </c>
      <c r="CG223" s="113">
        <v>0</v>
      </c>
      <c r="CH223" s="113">
        <v>0</v>
      </c>
      <c r="CI223" s="113">
        <v>0</v>
      </c>
      <c r="CJ223" s="113">
        <v>0</v>
      </c>
      <c r="CK223" s="113">
        <v>0</v>
      </c>
      <c r="CL223" s="113">
        <v>0</v>
      </c>
      <c r="CM223" s="113">
        <v>0</v>
      </c>
      <c r="CN223" s="185">
        <v>0</v>
      </c>
      <c r="CO223" s="181">
        <v>0</v>
      </c>
      <c r="CP223" s="187"/>
      <c r="CQ223" s="173">
        <v>0</v>
      </c>
      <c r="CR223" s="173">
        <v>0</v>
      </c>
      <c r="CS223" s="173"/>
      <c r="CT223" s="173"/>
      <c r="CU223" s="253">
        <v>2791</v>
      </c>
      <c r="CV223" s="220"/>
      <c r="CW223" s="254">
        <f t="shared" si="21"/>
        <v>0</v>
      </c>
      <c r="CX223" s="15">
        <f t="shared" si="22"/>
        <v>0</v>
      </c>
      <c r="CY223" s="241">
        <f t="shared" si="23"/>
        <v>0</v>
      </c>
      <c r="CZ223" s="241" t="str">
        <f>IFERROR(ROUND(CY223/#REF!,1),"")</f>
        <v/>
      </c>
      <c r="DA223" s="254">
        <f t="shared" si="24"/>
        <v>0</v>
      </c>
      <c r="DB223" s="246" t="str">
        <f t="shared" si="25"/>
        <v/>
      </c>
      <c r="DD223" s="15" t="str">
        <f>IFERROR(#REF!-AO223,"")</f>
        <v/>
      </c>
      <c r="DF223" s="266" t="str">
        <f>IFERROR(#REF!-L223,"")</f>
        <v/>
      </c>
      <c r="DG223" s="228" t="e">
        <f>IF(#REF!&gt;AP223,0,1)</f>
        <v>#REF!</v>
      </c>
      <c r="DH223" s="228">
        <f t="shared" si="26"/>
        <v>0</v>
      </c>
      <c r="DI223" s="228">
        <f t="shared" si="27"/>
        <v>1</v>
      </c>
      <c r="DJ223" s="228"/>
      <c r="DK223" s="228"/>
      <c r="DL223" s="228"/>
      <c r="DM223" s="228"/>
      <c r="DN223" s="228"/>
      <c r="DO223" s="228"/>
      <c r="DP223" s="228"/>
      <c r="DQ223" s="228"/>
      <c r="DR223" s="228"/>
      <c r="DS223" s="228"/>
      <c r="DT223" s="228"/>
      <c r="DU223" s="228"/>
      <c r="DV223" s="228"/>
      <c r="DW223" s="228"/>
      <c r="DX223" s="228"/>
      <c r="DY223" s="228"/>
      <c r="DZ223" s="228"/>
      <c r="EA223" s="228"/>
      <c r="EB223" s="228"/>
    </row>
    <row r="224" spans="1:132" s="195" customFormat="1" ht="31.5" customHeight="1" x14ac:dyDescent="0.2">
      <c r="A224" s="191">
        <v>2022</v>
      </c>
      <c r="B224" s="171">
        <v>1</v>
      </c>
      <c r="C224" s="261">
        <v>44573</v>
      </c>
      <c r="D224" s="171">
        <v>417</v>
      </c>
      <c r="E224" s="171">
        <v>661</v>
      </c>
      <c r="F224" s="171">
        <v>2</v>
      </c>
      <c r="G224" s="194" t="s">
        <v>349</v>
      </c>
      <c r="H224" s="241" t="s">
        <v>350</v>
      </c>
      <c r="I224" s="241" t="s">
        <v>169</v>
      </c>
      <c r="J224" s="241">
        <v>1</v>
      </c>
      <c r="K224" s="241">
        <v>6</v>
      </c>
      <c r="L224" s="262">
        <v>276</v>
      </c>
      <c r="M224" s="263">
        <v>259</v>
      </c>
      <c r="N224" s="264">
        <v>295</v>
      </c>
      <c r="O224" s="190"/>
      <c r="P224" s="190"/>
      <c r="Q224" s="190"/>
      <c r="R224" s="190"/>
      <c r="S224" s="190"/>
      <c r="T224" s="190"/>
      <c r="U224" s="190"/>
      <c r="V224" s="190"/>
      <c r="W224" s="190"/>
      <c r="X224" s="190"/>
      <c r="Y224" s="172">
        <v>162</v>
      </c>
      <c r="Z224" s="172">
        <v>159</v>
      </c>
      <c r="AA224" s="190"/>
      <c r="AB224" s="190"/>
      <c r="AC224" s="190"/>
      <c r="AD224" s="190"/>
      <c r="AE224" s="190"/>
      <c r="AF224" s="190"/>
      <c r="AG224" s="190"/>
      <c r="AH224" s="190"/>
      <c r="AI224" s="190"/>
      <c r="AJ224" s="190"/>
      <c r="AK224" s="172">
        <v>159</v>
      </c>
      <c r="AL224" s="172">
        <v>162</v>
      </c>
      <c r="AM224" s="265"/>
      <c r="AN224" s="265"/>
      <c r="AO224" s="183">
        <v>21</v>
      </c>
      <c r="AP224" s="184">
        <v>180</v>
      </c>
      <c r="AQ224" s="182">
        <v>22.42990654205607</v>
      </c>
      <c r="AR224" s="182">
        <v>160.5</v>
      </c>
      <c r="AS224" s="182"/>
      <c r="AT224" s="182"/>
      <c r="AU224" s="182"/>
      <c r="AV224" s="182"/>
      <c r="AW224" s="182"/>
      <c r="AX224" s="182"/>
      <c r="AY224" s="182"/>
      <c r="AZ224" s="182"/>
      <c r="BA224" s="182"/>
      <c r="BB224" s="182"/>
      <c r="BC224" s="182"/>
      <c r="BD224" s="182"/>
      <c r="BE224" s="182"/>
      <c r="BF224" s="182"/>
      <c r="BG224" s="182"/>
      <c r="BH224" s="182"/>
      <c r="BI224" s="182"/>
      <c r="BJ224" s="182"/>
      <c r="BK224" s="182"/>
      <c r="BL224" s="182"/>
      <c r="BM224" s="182"/>
      <c r="BN224" s="182"/>
      <c r="BO224" s="182"/>
      <c r="BP224" s="182"/>
      <c r="BQ224" s="228" t="s">
        <v>185</v>
      </c>
      <c r="BR224" s="228" t="s">
        <v>186</v>
      </c>
      <c r="BS224" s="228" t="s">
        <v>351</v>
      </c>
      <c r="BT224" s="228" t="s">
        <v>188</v>
      </c>
      <c r="BU224" s="228">
        <v>2</v>
      </c>
      <c r="BV224" s="228" t="s">
        <v>348</v>
      </c>
      <c r="BW224" s="228" t="s">
        <v>173</v>
      </c>
      <c r="BX224" s="186">
        <v>0</v>
      </c>
      <c r="BY224" s="182">
        <v>0</v>
      </c>
      <c r="BZ224" s="182">
        <v>0</v>
      </c>
      <c r="CA224" s="182">
        <v>0</v>
      </c>
      <c r="CB224" s="182">
        <v>0</v>
      </c>
      <c r="CC224" s="182">
        <v>0</v>
      </c>
      <c r="CD224" s="182">
        <v>0</v>
      </c>
      <c r="CE224" s="228">
        <v>0</v>
      </c>
      <c r="CF224" s="228">
        <v>0</v>
      </c>
      <c r="CG224" s="113">
        <v>0</v>
      </c>
      <c r="CH224" s="113">
        <v>0</v>
      </c>
      <c r="CI224" s="113">
        <v>0</v>
      </c>
      <c r="CJ224" s="113">
        <v>0</v>
      </c>
      <c r="CK224" s="113">
        <v>0</v>
      </c>
      <c r="CL224" s="113">
        <v>0</v>
      </c>
      <c r="CM224" s="113">
        <v>0</v>
      </c>
      <c r="CN224" s="185">
        <v>0</v>
      </c>
      <c r="CO224" s="181">
        <v>0</v>
      </c>
      <c r="CP224" s="187"/>
      <c r="CQ224" s="173">
        <v>0</v>
      </c>
      <c r="CR224" s="173">
        <v>0</v>
      </c>
      <c r="CS224" s="173"/>
      <c r="CT224" s="173"/>
      <c r="CU224" s="253">
        <v>2791</v>
      </c>
      <c r="CV224" s="220"/>
      <c r="CW224" s="254">
        <f t="shared" si="21"/>
        <v>0</v>
      </c>
      <c r="CX224" s="15">
        <f t="shared" si="22"/>
        <v>0</v>
      </c>
      <c r="CY224" s="241">
        <f t="shared" si="23"/>
        <v>0</v>
      </c>
      <c r="CZ224" s="241" t="str">
        <f>IFERROR(ROUND(CY224/#REF!,1),"")</f>
        <v/>
      </c>
      <c r="DA224" s="254">
        <f t="shared" si="24"/>
        <v>0</v>
      </c>
      <c r="DB224" s="246" t="str">
        <f t="shared" si="25"/>
        <v/>
      </c>
      <c r="DD224" s="15" t="str">
        <f>IFERROR(#REF!-AO224,"")</f>
        <v/>
      </c>
      <c r="DF224" s="266" t="str">
        <f>IFERROR(#REF!-L224,"")</f>
        <v/>
      </c>
      <c r="DG224" s="228" t="e">
        <f>IF(#REF!&gt;AP224,0,1)</f>
        <v>#REF!</v>
      </c>
      <c r="DH224" s="228">
        <f t="shared" si="26"/>
        <v>0</v>
      </c>
      <c r="DI224" s="228">
        <f t="shared" si="27"/>
        <v>1</v>
      </c>
      <c r="DJ224" s="228"/>
      <c r="DK224" s="228"/>
      <c r="DL224" s="228"/>
      <c r="DM224" s="228"/>
      <c r="DN224" s="228"/>
      <c r="DO224" s="228"/>
      <c r="DP224" s="228"/>
      <c r="DQ224" s="228"/>
      <c r="DR224" s="228"/>
      <c r="DS224" s="228"/>
      <c r="DT224" s="228"/>
      <c r="DU224" s="228"/>
      <c r="DV224" s="228"/>
      <c r="DW224" s="228"/>
      <c r="DX224" s="228"/>
      <c r="DY224" s="228"/>
      <c r="DZ224" s="228"/>
      <c r="EA224" s="228"/>
      <c r="EB224" s="228"/>
    </row>
    <row r="225" spans="1:132" s="195" customFormat="1" ht="31.5" customHeight="1" x14ac:dyDescent="0.2">
      <c r="A225" s="191">
        <v>2022</v>
      </c>
      <c r="B225" s="171">
        <v>1</v>
      </c>
      <c r="C225" s="261">
        <v>44573</v>
      </c>
      <c r="D225" s="171">
        <v>421</v>
      </c>
      <c r="E225" s="171">
        <v>667</v>
      </c>
      <c r="F225" s="171">
        <v>3</v>
      </c>
      <c r="G225" s="194" t="s">
        <v>355</v>
      </c>
      <c r="H225" s="241" t="s">
        <v>356</v>
      </c>
      <c r="I225" s="241" t="s">
        <v>169</v>
      </c>
      <c r="J225" s="241">
        <v>1</v>
      </c>
      <c r="K225" s="241">
        <v>4</v>
      </c>
      <c r="L225" s="262">
        <v>1554</v>
      </c>
      <c r="M225" s="263">
        <v>1462</v>
      </c>
      <c r="N225" s="264">
        <v>1664</v>
      </c>
      <c r="O225" s="190"/>
      <c r="P225" s="190"/>
      <c r="Q225" s="190"/>
      <c r="R225" s="190"/>
      <c r="S225" s="190"/>
      <c r="T225" s="190"/>
      <c r="U225" s="190"/>
      <c r="V225" s="190"/>
      <c r="W225" s="190"/>
      <c r="X225" s="190"/>
      <c r="Y225" s="172"/>
      <c r="Z225" s="172"/>
      <c r="AA225" s="190">
        <v>1805</v>
      </c>
      <c r="AB225" s="190">
        <v>1777</v>
      </c>
      <c r="AC225" s="190">
        <v>1889</v>
      </c>
      <c r="AD225" s="190">
        <v>1935</v>
      </c>
      <c r="AE225" s="190">
        <v>1863</v>
      </c>
      <c r="AF225" s="190">
        <v>1605</v>
      </c>
      <c r="AG225" s="190">
        <v>1575</v>
      </c>
      <c r="AH225" s="190">
        <v>1629</v>
      </c>
      <c r="AI225" s="190">
        <v>1641</v>
      </c>
      <c r="AJ225" s="190">
        <v>1633</v>
      </c>
      <c r="AK225" s="172"/>
      <c r="AL225" s="172"/>
      <c r="AM225" s="265">
        <v>1853.8</v>
      </c>
      <c r="AN225" s="265">
        <v>1616.6</v>
      </c>
      <c r="AO225" s="183">
        <v>18</v>
      </c>
      <c r="AP225" s="184">
        <v>200</v>
      </c>
      <c r="AQ225" s="182"/>
      <c r="AR225" s="182"/>
      <c r="AS225" s="182"/>
      <c r="AT225" s="182"/>
      <c r="AU225" s="182"/>
      <c r="AV225" s="182"/>
      <c r="AW225" s="182"/>
      <c r="AX225" s="182"/>
      <c r="AY225" s="182"/>
      <c r="AZ225" s="182"/>
      <c r="BA225" s="182"/>
      <c r="BB225" s="182"/>
      <c r="BC225" s="182"/>
      <c r="BD225" s="182"/>
      <c r="BE225" s="182"/>
      <c r="BF225" s="182"/>
      <c r="BG225" s="182"/>
      <c r="BH225" s="182">
        <v>3</v>
      </c>
      <c r="BI225" s="182">
        <v>4</v>
      </c>
      <c r="BJ225" s="182">
        <v>5</v>
      </c>
      <c r="BK225" s="182"/>
      <c r="BL225" s="182"/>
      <c r="BM225" s="182"/>
      <c r="BN225" s="182"/>
      <c r="BO225" s="182"/>
      <c r="BP225" s="182"/>
      <c r="BQ225" s="228" t="s">
        <v>185</v>
      </c>
      <c r="BR225" s="228" t="s">
        <v>186</v>
      </c>
      <c r="BS225" s="228" t="s">
        <v>357</v>
      </c>
      <c r="BT225" s="228" t="s">
        <v>188</v>
      </c>
      <c r="BU225" s="228">
        <v>2</v>
      </c>
      <c r="BV225" s="228" t="s">
        <v>358</v>
      </c>
      <c r="BW225" s="228" t="s">
        <v>173</v>
      </c>
      <c r="BX225" s="186">
        <v>0</v>
      </c>
      <c r="BY225" s="182">
        <v>0</v>
      </c>
      <c r="BZ225" s="182">
        <v>0</v>
      </c>
      <c r="CA225" s="182">
        <v>0</v>
      </c>
      <c r="CB225" s="182">
        <v>12</v>
      </c>
      <c r="CC225" s="182">
        <v>3</v>
      </c>
      <c r="CD225" s="182">
        <v>3</v>
      </c>
      <c r="CE225" s="228">
        <v>0</v>
      </c>
      <c r="CF225" s="228">
        <v>1</v>
      </c>
      <c r="CG225" s="113">
        <v>1</v>
      </c>
      <c r="CH225" s="113">
        <v>0</v>
      </c>
      <c r="CI225" s="113">
        <v>0</v>
      </c>
      <c r="CJ225" s="113">
        <v>0</v>
      </c>
      <c r="CK225" s="113">
        <v>0</v>
      </c>
      <c r="CL225" s="113">
        <v>0</v>
      </c>
      <c r="CM225" s="113">
        <v>0</v>
      </c>
      <c r="CN225" s="185">
        <v>3</v>
      </c>
      <c r="CO225" s="181">
        <v>3</v>
      </c>
      <c r="CP225" s="187">
        <v>1</v>
      </c>
      <c r="CQ225" s="173">
        <v>1.930501930501931E-3</v>
      </c>
      <c r="CR225" s="173">
        <v>1.930501930501931E-3</v>
      </c>
      <c r="CS225" s="173">
        <v>1.855746628726958E-3</v>
      </c>
      <c r="CT225" s="173">
        <v>1.855746628726958E-3</v>
      </c>
      <c r="CU225" s="253">
        <v>2791</v>
      </c>
      <c r="CV225" s="220">
        <v>-1</v>
      </c>
      <c r="CW225" s="254">
        <f t="shared" si="21"/>
        <v>0</v>
      </c>
      <c r="CX225" s="15">
        <f t="shared" si="22"/>
        <v>12</v>
      </c>
      <c r="CY225" s="241">
        <f t="shared" si="23"/>
        <v>3</v>
      </c>
      <c r="CZ225" s="241" t="str">
        <f>IFERROR(ROUND(CY225/#REF!,1),"")</f>
        <v/>
      </c>
      <c r="DA225" s="254">
        <f t="shared" si="24"/>
        <v>3</v>
      </c>
      <c r="DB225" s="246">
        <f t="shared" si="25"/>
        <v>1</v>
      </c>
      <c r="DD225" s="15" t="str">
        <f>IFERROR(#REF!-AO225,"")</f>
        <v/>
      </c>
      <c r="DF225" s="266" t="str">
        <f>IFERROR(#REF!-L225,"")</f>
        <v/>
      </c>
      <c r="DG225" s="228" t="e">
        <f>IF(#REF!&gt;AP225,0,1)</f>
        <v>#REF!</v>
      </c>
      <c r="DH225" s="228">
        <f t="shared" si="26"/>
        <v>1</v>
      </c>
      <c r="DI225" s="228">
        <f t="shared" si="27"/>
        <v>1</v>
      </c>
      <c r="DJ225" s="228"/>
      <c r="DK225" s="228"/>
      <c r="DL225" s="228"/>
      <c r="DM225" s="228"/>
      <c r="DN225" s="228"/>
      <c r="DO225" s="228"/>
      <c r="DP225" s="228"/>
      <c r="DQ225" s="228"/>
      <c r="DR225" s="228"/>
      <c r="DS225" s="228"/>
      <c r="DT225" s="228"/>
      <c r="DU225" s="228"/>
      <c r="DV225" s="228"/>
      <c r="DW225" s="228"/>
      <c r="DX225" s="228"/>
      <c r="DY225" s="228"/>
      <c r="DZ225" s="228"/>
      <c r="EA225" s="228"/>
      <c r="EB225" s="228"/>
    </row>
    <row r="226" spans="1:132" s="195" customFormat="1" ht="31.5" customHeight="1" x14ac:dyDescent="0.2">
      <c r="A226" s="191">
        <v>2022</v>
      </c>
      <c r="B226" s="171">
        <v>1</v>
      </c>
      <c r="C226" s="261">
        <v>44573</v>
      </c>
      <c r="D226" s="171">
        <v>421</v>
      </c>
      <c r="E226" s="171">
        <v>673</v>
      </c>
      <c r="F226" s="171">
        <v>3</v>
      </c>
      <c r="G226" s="194" t="s">
        <v>359</v>
      </c>
      <c r="H226" s="241" t="s">
        <v>360</v>
      </c>
      <c r="I226" s="241" t="s">
        <v>169</v>
      </c>
      <c r="J226" s="241">
        <v>1</v>
      </c>
      <c r="K226" s="241">
        <v>4</v>
      </c>
      <c r="L226" s="262">
        <v>61</v>
      </c>
      <c r="M226" s="263">
        <v>57</v>
      </c>
      <c r="N226" s="264">
        <v>65</v>
      </c>
      <c r="O226" s="190"/>
      <c r="P226" s="190"/>
      <c r="Q226" s="190"/>
      <c r="R226" s="190"/>
      <c r="S226" s="190"/>
      <c r="T226" s="190"/>
      <c r="U226" s="190"/>
      <c r="V226" s="190"/>
      <c r="W226" s="190"/>
      <c r="X226" s="190"/>
      <c r="Y226" s="172"/>
      <c r="Z226" s="172"/>
      <c r="AA226" s="190">
        <v>74</v>
      </c>
      <c r="AB226" s="190">
        <v>72</v>
      </c>
      <c r="AC226" s="190">
        <v>76</v>
      </c>
      <c r="AD226" s="190">
        <v>78</v>
      </c>
      <c r="AE226" s="190">
        <v>74</v>
      </c>
      <c r="AF226" s="190">
        <v>65</v>
      </c>
      <c r="AG226" s="190">
        <v>63</v>
      </c>
      <c r="AH226" s="190">
        <v>65</v>
      </c>
      <c r="AI226" s="190">
        <v>65</v>
      </c>
      <c r="AJ226" s="190">
        <v>65</v>
      </c>
      <c r="AK226" s="172"/>
      <c r="AL226" s="172"/>
      <c r="AM226" s="265">
        <v>74.8</v>
      </c>
      <c r="AN226" s="265">
        <v>64.599999999999994</v>
      </c>
      <c r="AO226" s="183">
        <v>18</v>
      </c>
      <c r="AP226" s="184">
        <v>200</v>
      </c>
      <c r="AQ226" s="182"/>
      <c r="AR226" s="182"/>
      <c r="AS226" s="182"/>
      <c r="AT226" s="182"/>
      <c r="AU226" s="182"/>
      <c r="AV226" s="182"/>
      <c r="AW226" s="182"/>
      <c r="AX226" s="182"/>
      <c r="AY226" s="182"/>
      <c r="AZ226" s="182"/>
      <c r="BA226" s="182"/>
      <c r="BB226" s="182"/>
      <c r="BC226" s="182"/>
      <c r="BD226" s="182"/>
      <c r="BE226" s="182"/>
      <c r="BF226" s="182"/>
      <c r="BG226" s="182"/>
      <c r="BH226" s="182"/>
      <c r="BI226" s="182"/>
      <c r="BJ226" s="182"/>
      <c r="BK226" s="182"/>
      <c r="BL226" s="182"/>
      <c r="BM226" s="182"/>
      <c r="BN226" s="182"/>
      <c r="BO226" s="182"/>
      <c r="BP226" s="182"/>
      <c r="BQ226" s="228" t="s">
        <v>185</v>
      </c>
      <c r="BR226" s="228" t="s">
        <v>186</v>
      </c>
      <c r="BS226" s="228" t="s">
        <v>361</v>
      </c>
      <c r="BT226" s="228" t="s">
        <v>188</v>
      </c>
      <c r="BU226" s="228">
        <v>2</v>
      </c>
      <c r="BV226" s="228" t="s">
        <v>358</v>
      </c>
      <c r="BW226" s="228" t="s">
        <v>173</v>
      </c>
      <c r="BX226" s="186">
        <v>0</v>
      </c>
      <c r="BY226" s="182">
        <v>0</v>
      </c>
      <c r="BZ226" s="182">
        <v>0</v>
      </c>
      <c r="CA226" s="182">
        <v>0</v>
      </c>
      <c r="CB226" s="182">
        <v>0</v>
      </c>
      <c r="CC226" s="182">
        <v>0</v>
      </c>
      <c r="CD226" s="182">
        <v>0</v>
      </c>
      <c r="CE226" s="228">
        <v>0</v>
      </c>
      <c r="CF226" s="228">
        <v>0</v>
      </c>
      <c r="CG226" s="113">
        <v>0</v>
      </c>
      <c r="CH226" s="113">
        <v>0</v>
      </c>
      <c r="CI226" s="113">
        <v>0</v>
      </c>
      <c r="CJ226" s="113">
        <v>0</v>
      </c>
      <c r="CK226" s="113">
        <v>0</v>
      </c>
      <c r="CL226" s="113">
        <v>0</v>
      </c>
      <c r="CM226" s="113">
        <v>0</v>
      </c>
      <c r="CN226" s="185">
        <v>0</v>
      </c>
      <c r="CO226" s="181">
        <v>0</v>
      </c>
      <c r="CP226" s="187"/>
      <c r="CQ226" s="173">
        <v>0</v>
      </c>
      <c r="CR226" s="173">
        <v>0</v>
      </c>
      <c r="CS226" s="173">
        <v>0</v>
      </c>
      <c r="CT226" s="173">
        <v>0</v>
      </c>
      <c r="CU226" s="253">
        <v>2791</v>
      </c>
      <c r="CV226" s="220">
        <v>-1</v>
      </c>
      <c r="CW226" s="254">
        <f t="shared" si="21"/>
        <v>0</v>
      </c>
      <c r="CX226" s="15">
        <f t="shared" si="22"/>
        <v>0</v>
      </c>
      <c r="CY226" s="241">
        <f t="shared" si="23"/>
        <v>0</v>
      </c>
      <c r="CZ226" s="241" t="str">
        <f>IFERROR(ROUND(CY226/#REF!,1),"")</f>
        <v/>
      </c>
      <c r="DA226" s="254">
        <f t="shared" si="24"/>
        <v>0</v>
      </c>
      <c r="DB226" s="246" t="str">
        <f t="shared" si="25"/>
        <v/>
      </c>
      <c r="DD226" s="15" t="str">
        <f>IFERROR(#REF!-AO226,"")</f>
        <v/>
      </c>
      <c r="DF226" s="266" t="str">
        <f>IFERROR(#REF!-L226,"")</f>
        <v/>
      </c>
      <c r="DG226" s="228" t="e">
        <f>IF(#REF!&gt;AP226,0,1)</f>
        <v>#REF!</v>
      </c>
      <c r="DH226" s="228">
        <f t="shared" si="26"/>
        <v>1</v>
      </c>
      <c r="DI226" s="228">
        <f t="shared" si="27"/>
        <v>1</v>
      </c>
      <c r="DJ226" s="228"/>
      <c r="DK226" s="228"/>
      <c r="DL226" s="228"/>
      <c r="DM226" s="228"/>
      <c r="DN226" s="228"/>
      <c r="DO226" s="228"/>
      <c r="DP226" s="228"/>
      <c r="DQ226" s="228"/>
      <c r="DR226" s="228"/>
      <c r="DS226" s="228"/>
      <c r="DT226" s="228"/>
      <c r="DU226" s="228"/>
      <c r="DV226" s="228"/>
      <c r="DW226" s="228"/>
      <c r="DX226" s="228"/>
      <c r="DY226" s="228"/>
      <c r="DZ226" s="228"/>
      <c r="EA226" s="228"/>
      <c r="EB226" s="228"/>
    </row>
    <row r="227" spans="1:132" s="195" customFormat="1" ht="31.5" customHeight="1" x14ac:dyDescent="0.2">
      <c r="A227" s="191">
        <v>2022</v>
      </c>
      <c r="B227" s="171">
        <v>1</v>
      </c>
      <c r="C227" s="261">
        <v>44573</v>
      </c>
      <c r="D227" s="171">
        <v>423</v>
      </c>
      <c r="E227" s="171">
        <v>669</v>
      </c>
      <c r="F227" s="171">
        <v>3</v>
      </c>
      <c r="G227" s="194" t="s">
        <v>279</v>
      </c>
      <c r="H227" s="241" t="s">
        <v>280</v>
      </c>
      <c r="I227" s="241" t="s">
        <v>169</v>
      </c>
      <c r="J227" s="241">
        <v>2</v>
      </c>
      <c r="K227" s="241">
        <v>2</v>
      </c>
      <c r="L227" s="262">
        <v>954</v>
      </c>
      <c r="M227" s="263">
        <v>897</v>
      </c>
      <c r="N227" s="264">
        <v>1021</v>
      </c>
      <c r="O227" s="190"/>
      <c r="P227" s="190"/>
      <c r="Q227" s="190"/>
      <c r="R227" s="190"/>
      <c r="S227" s="190"/>
      <c r="T227" s="190"/>
      <c r="U227" s="190"/>
      <c r="V227" s="190"/>
      <c r="W227" s="190"/>
      <c r="X227" s="190"/>
      <c r="Y227" s="172">
        <v>149</v>
      </c>
      <c r="Z227" s="172">
        <v>147</v>
      </c>
      <c r="AA227" s="190"/>
      <c r="AB227" s="190"/>
      <c r="AC227" s="190"/>
      <c r="AD227" s="190"/>
      <c r="AE227" s="190"/>
      <c r="AF227" s="190"/>
      <c r="AG227" s="190"/>
      <c r="AH227" s="190"/>
      <c r="AI227" s="190"/>
      <c r="AJ227" s="190"/>
      <c r="AK227" s="172">
        <v>141</v>
      </c>
      <c r="AL227" s="172">
        <v>148</v>
      </c>
      <c r="AM227" s="265"/>
      <c r="AN227" s="265"/>
      <c r="AO227" s="183">
        <v>40</v>
      </c>
      <c r="AP227" s="184">
        <v>180</v>
      </c>
      <c r="AQ227" s="182">
        <v>49.230769230769234</v>
      </c>
      <c r="AR227" s="182">
        <v>146.25</v>
      </c>
      <c r="AS227" s="182"/>
      <c r="AT227" s="182"/>
      <c r="AU227" s="182"/>
      <c r="AV227" s="182">
        <v>10</v>
      </c>
      <c r="AW227" s="182">
        <v>4</v>
      </c>
      <c r="AX227" s="182">
        <v>6</v>
      </c>
      <c r="AY227" s="182"/>
      <c r="AZ227" s="182"/>
      <c r="BA227" s="182"/>
      <c r="BB227" s="182"/>
      <c r="BC227" s="182"/>
      <c r="BD227" s="182"/>
      <c r="BE227" s="182"/>
      <c r="BF227" s="182"/>
      <c r="BG227" s="182"/>
      <c r="BH227" s="182">
        <v>4</v>
      </c>
      <c r="BI227" s="182">
        <v>4</v>
      </c>
      <c r="BJ227" s="182">
        <v>6</v>
      </c>
      <c r="BK227" s="182"/>
      <c r="BL227" s="182"/>
      <c r="BM227" s="182"/>
      <c r="BN227" s="182"/>
      <c r="BO227" s="182"/>
      <c r="BP227" s="182"/>
      <c r="BQ227" s="228" t="s">
        <v>185</v>
      </c>
      <c r="BR227" s="228" t="s">
        <v>186</v>
      </c>
      <c r="BS227" s="228" t="s">
        <v>281</v>
      </c>
      <c r="BT227" s="228" t="s">
        <v>188</v>
      </c>
      <c r="BU227" s="228">
        <v>2</v>
      </c>
      <c r="BV227" s="228" t="s">
        <v>279</v>
      </c>
      <c r="BW227" s="228" t="s">
        <v>173</v>
      </c>
      <c r="BX227" s="186">
        <v>0</v>
      </c>
      <c r="BY227" s="182">
        <v>20</v>
      </c>
      <c r="BZ227" s="182">
        <v>10</v>
      </c>
      <c r="CA227" s="182">
        <v>10</v>
      </c>
      <c r="CB227" s="182">
        <v>14</v>
      </c>
      <c r="CC227" s="182">
        <v>7</v>
      </c>
      <c r="CD227" s="182">
        <v>7</v>
      </c>
      <c r="CE227" s="228">
        <v>7</v>
      </c>
      <c r="CF227" s="228">
        <v>4</v>
      </c>
      <c r="CG227" s="113">
        <v>6</v>
      </c>
      <c r="CH227" s="113">
        <v>0</v>
      </c>
      <c r="CI227" s="113">
        <v>0</v>
      </c>
      <c r="CJ227" s="113">
        <v>0</v>
      </c>
      <c r="CK227" s="113">
        <v>0</v>
      </c>
      <c r="CL227" s="113">
        <v>0</v>
      </c>
      <c r="CM227" s="113">
        <v>0</v>
      </c>
      <c r="CN227" s="185">
        <v>17</v>
      </c>
      <c r="CO227" s="181">
        <v>17</v>
      </c>
      <c r="CP227" s="187">
        <v>1</v>
      </c>
      <c r="CQ227" s="173">
        <v>1.781970649895178E-2</v>
      </c>
      <c r="CR227" s="173">
        <v>1.781970649895178E-2</v>
      </c>
      <c r="CS227" s="173"/>
      <c r="CT227" s="173"/>
      <c r="CU227" s="253">
        <v>2791</v>
      </c>
      <c r="CV227" s="220"/>
      <c r="CW227" s="254">
        <f t="shared" si="21"/>
        <v>0</v>
      </c>
      <c r="CX227" s="15">
        <f t="shared" si="22"/>
        <v>34</v>
      </c>
      <c r="CY227" s="241">
        <f t="shared" si="23"/>
        <v>17</v>
      </c>
      <c r="CZ227" s="241" t="str">
        <f>IFERROR(ROUND(CY227/#REF!,1),"")</f>
        <v/>
      </c>
      <c r="DA227" s="254">
        <f t="shared" si="24"/>
        <v>17</v>
      </c>
      <c r="DB227" s="246">
        <f t="shared" si="25"/>
        <v>1</v>
      </c>
      <c r="DD227" s="15" t="str">
        <f>IFERROR(#REF!-AO227,"")</f>
        <v/>
      </c>
      <c r="DF227" s="266" t="str">
        <f>IFERROR(#REF!-L227,"")</f>
        <v/>
      </c>
      <c r="DG227" s="228" t="e">
        <f>IF(#REF!&gt;AP227,0,1)</f>
        <v>#REF!</v>
      </c>
      <c r="DH227" s="228">
        <f t="shared" si="26"/>
        <v>0</v>
      </c>
      <c r="DI227" s="228">
        <f t="shared" si="27"/>
        <v>1</v>
      </c>
      <c r="DJ227" s="228"/>
      <c r="DK227" s="228"/>
      <c r="DL227" s="228"/>
      <c r="DM227" s="228"/>
      <c r="DN227" s="228"/>
      <c r="DO227" s="228"/>
      <c r="DP227" s="228"/>
      <c r="DQ227" s="228"/>
      <c r="DR227" s="228"/>
      <c r="DS227" s="228"/>
      <c r="DT227" s="228"/>
      <c r="DU227" s="228"/>
      <c r="DV227" s="228"/>
      <c r="DW227" s="228"/>
      <c r="DX227" s="228"/>
      <c r="DY227" s="228"/>
      <c r="DZ227" s="228"/>
      <c r="EA227" s="228"/>
      <c r="EB227" s="228"/>
    </row>
    <row r="228" spans="1:132" s="195" customFormat="1" ht="31.5" customHeight="1" x14ac:dyDescent="0.2">
      <c r="A228" s="191">
        <v>2022</v>
      </c>
      <c r="B228" s="171">
        <v>1</v>
      </c>
      <c r="C228" s="261">
        <v>44573</v>
      </c>
      <c r="D228" s="171">
        <v>382</v>
      </c>
      <c r="E228" s="171">
        <v>449</v>
      </c>
      <c r="F228" s="171">
        <v>4</v>
      </c>
      <c r="G228" s="194" t="s">
        <v>340</v>
      </c>
      <c r="H228" s="241" t="s">
        <v>341</v>
      </c>
      <c r="I228" s="241" t="s">
        <v>169</v>
      </c>
      <c r="J228" s="241">
        <v>3</v>
      </c>
      <c r="K228" s="241">
        <v>1</v>
      </c>
      <c r="L228" s="262">
        <v>46</v>
      </c>
      <c r="M228" s="263">
        <v>40</v>
      </c>
      <c r="N228" s="264">
        <v>50</v>
      </c>
      <c r="O228" s="190">
        <v>64</v>
      </c>
      <c r="P228" s="190">
        <v>66</v>
      </c>
      <c r="Q228" s="190"/>
      <c r="R228" s="190">
        <v>65</v>
      </c>
      <c r="S228" s="190"/>
      <c r="T228" s="190">
        <v>50</v>
      </c>
      <c r="U228" s="190">
        <v>47</v>
      </c>
      <c r="V228" s="190"/>
      <c r="W228" s="190">
        <v>51</v>
      </c>
      <c r="X228" s="190"/>
      <c r="Y228" s="172">
        <v>86</v>
      </c>
      <c r="Z228" s="172">
        <v>89</v>
      </c>
      <c r="AA228" s="190">
        <v>65</v>
      </c>
      <c r="AB228" s="190">
        <v>59</v>
      </c>
      <c r="AC228" s="190">
        <v>66</v>
      </c>
      <c r="AD228" s="190">
        <v>62</v>
      </c>
      <c r="AE228" s="190">
        <v>65</v>
      </c>
      <c r="AF228" s="190">
        <v>50</v>
      </c>
      <c r="AG228" s="190">
        <v>44</v>
      </c>
      <c r="AH228" s="190">
        <v>48</v>
      </c>
      <c r="AI228" s="190">
        <v>47</v>
      </c>
      <c r="AJ228" s="190">
        <v>47</v>
      </c>
      <c r="AK228" s="172">
        <v>96</v>
      </c>
      <c r="AL228" s="172">
        <v>96</v>
      </c>
      <c r="AM228" s="265">
        <v>64</v>
      </c>
      <c r="AN228" s="265">
        <v>48</v>
      </c>
      <c r="AO228" s="183">
        <v>112</v>
      </c>
      <c r="AP228" s="184">
        <v>96</v>
      </c>
      <c r="AQ228" s="182">
        <v>117.7111716621253</v>
      </c>
      <c r="AR228" s="182">
        <v>91.75</v>
      </c>
      <c r="AS228" s="182"/>
      <c r="AT228" s="182"/>
      <c r="AU228" s="182"/>
      <c r="AV228" s="182">
        <v>6</v>
      </c>
      <c r="AW228" s="182">
        <v>6</v>
      </c>
      <c r="AX228" s="182">
        <v>2</v>
      </c>
      <c r="AY228" s="182"/>
      <c r="AZ228" s="182"/>
      <c r="BA228" s="182"/>
      <c r="BB228" s="182"/>
      <c r="BC228" s="182"/>
      <c r="BD228" s="182"/>
      <c r="BE228" s="182"/>
      <c r="BF228" s="182"/>
      <c r="BG228" s="182"/>
      <c r="BH228" s="182">
        <v>3</v>
      </c>
      <c r="BI228" s="182">
        <v>4</v>
      </c>
      <c r="BJ228" s="182">
        <v>5</v>
      </c>
      <c r="BK228" s="182"/>
      <c r="BL228" s="182"/>
      <c r="BM228" s="182"/>
      <c r="BN228" s="182"/>
      <c r="BO228" s="182"/>
      <c r="BP228" s="182"/>
      <c r="BQ228" s="228" t="s">
        <v>185</v>
      </c>
      <c r="BR228" s="228" t="s">
        <v>186</v>
      </c>
      <c r="BS228" s="228" t="s">
        <v>342</v>
      </c>
      <c r="BT228" s="228" t="s">
        <v>188</v>
      </c>
      <c r="BU228" s="228">
        <v>2</v>
      </c>
      <c r="BV228" s="228" t="s">
        <v>340</v>
      </c>
      <c r="BW228" s="228" t="s">
        <v>173</v>
      </c>
      <c r="BX228" s="186">
        <v>0</v>
      </c>
      <c r="BY228" s="182">
        <v>14</v>
      </c>
      <c r="BZ228" s="182">
        <v>14</v>
      </c>
      <c r="CA228" s="182">
        <v>14</v>
      </c>
      <c r="CB228" s="182">
        <v>12</v>
      </c>
      <c r="CC228" s="182">
        <v>12</v>
      </c>
      <c r="CD228" s="182">
        <v>12</v>
      </c>
      <c r="CE228" s="228">
        <v>9</v>
      </c>
      <c r="CF228" s="228">
        <v>10</v>
      </c>
      <c r="CG228" s="113">
        <v>7</v>
      </c>
      <c r="CH228" s="113">
        <v>0</v>
      </c>
      <c r="CI228" s="113">
        <v>0</v>
      </c>
      <c r="CJ228" s="113">
        <v>0</v>
      </c>
      <c r="CK228" s="113">
        <v>0</v>
      </c>
      <c r="CL228" s="113">
        <v>0</v>
      </c>
      <c r="CM228" s="113">
        <v>0</v>
      </c>
      <c r="CN228" s="185">
        <v>26</v>
      </c>
      <c r="CO228" s="181">
        <v>26</v>
      </c>
      <c r="CP228" s="187">
        <v>1</v>
      </c>
      <c r="CQ228" s="173">
        <v>0.56521739130434778</v>
      </c>
      <c r="CR228" s="173">
        <v>0.56521739130434778</v>
      </c>
      <c r="CS228" s="173">
        <v>0.54166666666666663</v>
      </c>
      <c r="CT228" s="173">
        <v>0.54166666666666663</v>
      </c>
      <c r="CU228" s="253">
        <v>2791</v>
      </c>
      <c r="CV228" s="220">
        <v>-1</v>
      </c>
      <c r="CW228" s="254">
        <f t="shared" si="21"/>
        <v>0</v>
      </c>
      <c r="CX228" s="15">
        <f t="shared" si="22"/>
        <v>26</v>
      </c>
      <c r="CY228" s="241">
        <f t="shared" si="23"/>
        <v>26</v>
      </c>
      <c r="CZ228" s="241" t="str">
        <f>IFERROR(ROUND(CY228/#REF!,1),"")</f>
        <v/>
      </c>
      <c r="DA228" s="254">
        <f t="shared" si="24"/>
        <v>26</v>
      </c>
      <c r="DB228" s="246">
        <f t="shared" si="25"/>
        <v>1</v>
      </c>
      <c r="DD228" s="15" t="str">
        <f>IFERROR(#REF!-AO228,"")</f>
        <v/>
      </c>
      <c r="DF228" s="266" t="str">
        <f>IFERROR(#REF!-L228,"")</f>
        <v/>
      </c>
      <c r="DG228" s="228" t="e">
        <f>IF(#REF!&gt;AP228,0,1)</f>
        <v>#REF!</v>
      </c>
      <c r="DH228" s="228">
        <f t="shared" si="26"/>
        <v>1</v>
      </c>
      <c r="DI228" s="228">
        <f t="shared" si="27"/>
        <v>1</v>
      </c>
      <c r="DJ228" s="228"/>
      <c r="DK228" s="228"/>
      <c r="DL228" s="228"/>
      <c r="DM228" s="228"/>
      <c r="DN228" s="228"/>
      <c r="DO228" s="228"/>
      <c r="DP228" s="228"/>
      <c r="DQ228" s="228"/>
      <c r="DR228" s="228"/>
      <c r="DS228" s="228"/>
      <c r="DT228" s="228"/>
      <c r="DU228" s="228"/>
      <c r="DV228" s="228"/>
      <c r="DW228" s="228"/>
      <c r="DX228" s="228"/>
      <c r="DY228" s="228"/>
      <c r="DZ228" s="228"/>
      <c r="EA228" s="228"/>
      <c r="EB228" s="228"/>
    </row>
    <row r="229" spans="1:132" s="195" customFormat="1" ht="31.5" customHeight="1" x14ac:dyDescent="0.2">
      <c r="A229" s="191">
        <v>2022</v>
      </c>
      <c r="B229" s="171">
        <v>1</v>
      </c>
      <c r="C229" s="261">
        <v>44573</v>
      </c>
      <c r="D229" s="171">
        <v>423</v>
      </c>
      <c r="E229" s="171">
        <v>669</v>
      </c>
      <c r="F229" s="171">
        <v>4</v>
      </c>
      <c r="G229" s="194" t="s">
        <v>279</v>
      </c>
      <c r="H229" s="241" t="s">
        <v>280</v>
      </c>
      <c r="I229" s="241" t="s">
        <v>169</v>
      </c>
      <c r="J229" s="241">
        <v>2</v>
      </c>
      <c r="K229" s="241">
        <v>2</v>
      </c>
      <c r="L229" s="262">
        <v>954</v>
      </c>
      <c r="M229" s="263">
        <v>897</v>
      </c>
      <c r="N229" s="264">
        <v>1021</v>
      </c>
      <c r="O229" s="190">
        <v>1425</v>
      </c>
      <c r="P229" s="190">
        <v>1416</v>
      </c>
      <c r="Q229" s="190"/>
      <c r="R229" s="190">
        <v>1423</v>
      </c>
      <c r="S229" s="190"/>
      <c r="T229" s="190">
        <v>1010</v>
      </c>
      <c r="U229" s="190">
        <v>1011</v>
      </c>
      <c r="V229" s="190"/>
      <c r="W229" s="190">
        <v>1016</v>
      </c>
      <c r="X229" s="190"/>
      <c r="Y229" s="172">
        <v>149</v>
      </c>
      <c r="Z229" s="172">
        <v>147</v>
      </c>
      <c r="AA229" s="190">
        <v>1333</v>
      </c>
      <c r="AB229" s="190">
        <v>1495</v>
      </c>
      <c r="AC229" s="190">
        <v>1511</v>
      </c>
      <c r="AD229" s="190">
        <v>1388</v>
      </c>
      <c r="AE229" s="190">
        <v>1392</v>
      </c>
      <c r="AF229" s="190">
        <v>998</v>
      </c>
      <c r="AG229" s="190">
        <v>1020</v>
      </c>
      <c r="AH229" s="190">
        <v>1018</v>
      </c>
      <c r="AI229" s="190">
        <v>1004</v>
      </c>
      <c r="AJ229" s="190">
        <v>1292</v>
      </c>
      <c r="AK229" s="172">
        <v>141</v>
      </c>
      <c r="AL229" s="172">
        <v>148</v>
      </c>
      <c r="AM229" s="265">
        <v>1422.875</v>
      </c>
      <c r="AN229" s="265">
        <v>1046.125</v>
      </c>
      <c r="AO229" s="183">
        <v>40</v>
      </c>
      <c r="AP229" s="184">
        <v>180</v>
      </c>
      <c r="AQ229" s="182">
        <v>49.230769230769234</v>
      </c>
      <c r="AR229" s="182">
        <v>146.25</v>
      </c>
      <c r="AS229" s="182"/>
      <c r="AT229" s="182"/>
      <c r="AU229" s="182"/>
      <c r="AV229" s="182"/>
      <c r="AW229" s="182"/>
      <c r="AX229" s="182"/>
      <c r="AY229" s="182"/>
      <c r="AZ229" s="182"/>
      <c r="BA229" s="182"/>
      <c r="BB229" s="182"/>
      <c r="BC229" s="182"/>
      <c r="BD229" s="182"/>
      <c r="BE229" s="182"/>
      <c r="BF229" s="182"/>
      <c r="BG229" s="182"/>
      <c r="BH229" s="182"/>
      <c r="BI229" s="182"/>
      <c r="BJ229" s="182"/>
      <c r="BK229" s="182"/>
      <c r="BL229" s="182"/>
      <c r="BM229" s="182"/>
      <c r="BN229" s="182"/>
      <c r="BO229" s="182"/>
      <c r="BP229" s="182"/>
      <c r="BQ229" s="228" t="s">
        <v>185</v>
      </c>
      <c r="BR229" s="228" t="s">
        <v>186</v>
      </c>
      <c r="BS229" s="228" t="s">
        <v>281</v>
      </c>
      <c r="BT229" s="228" t="s">
        <v>188</v>
      </c>
      <c r="BU229" s="228">
        <v>2</v>
      </c>
      <c r="BV229" s="228" t="s">
        <v>279</v>
      </c>
      <c r="BW229" s="228" t="s">
        <v>173</v>
      </c>
      <c r="BX229" s="186">
        <v>0</v>
      </c>
      <c r="BY229" s="182">
        <v>0</v>
      </c>
      <c r="BZ229" s="182">
        <v>0</v>
      </c>
      <c r="CA229" s="182">
        <v>0</v>
      </c>
      <c r="CB229" s="182">
        <v>0</v>
      </c>
      <c r="CC229" s="182">
        <v>0</v>
      </c>
      <c r="CD229" s="182">
        <v>0</v>
      </c>
      <c r="CE229" s="228">
        <v>0</v>
      </c>
      <c r="CF229" s="228">
        <v>0</v>
      </c>
      <c r="CG229" s="113">
        <v>0</v>
      </c>
      <c r="CH229" s="113">
        <v>0</v>
      </c>
      <c r="CI229" s="113">
        <v>0</v>
      </c>
      <c r="CJ229" s="113">
        <v>0</v>
      </c>
      <c r="CK229" s="113">
        <v>0</v>
      </c>
      <c r="CL229" s="113">
        <v>0</v>
      </c>
      <c r="CM229" s="113">
        <v>0</v>
      </c>
      <c r="CN229" s="185">
        <v>0</v>
      </c>
      <c r="CO229" s="181">
        <v>0</v>
      </c>
      <c r="CP229" s="187"/>
      <c r="CQ229" s="173">
        <v>0</v>
      </c>
      <c r="CR229" s="173">
        <v>0</v>
      </c>
      <c r="CS229" s="173">
        <v>0</v>
      </c>
      <c r="CT229" s="173">
        <v>0</v>
      </c>
      <c r="CU229" s="253">
        <v>2791</v>
      </c>
      <c r="CV229" s="220">
        <v>-1</v>
      </c>
      <c r="CW229" s="254">
        <f t="shared" si="21"/>
        <v>0</v>
      </c>
      <c r="CX229" s="15">
        <f t="shared" si="22"/>
        <v>0</v>
      </c>
      <c r="CY229" s="241">
        <f t="shared" si="23"/>
        <v>0</v>
      </c>
      <c r="CZ229" s="241" t="str">
        <f>IFERROR(ROUND(CY229/#REF!,1),"")</f>
        <v/>
      </c>
      <c r="DA229" s="254">
        <f t="shared" si="24"/>
        <v>0</v>
      </c>
      <c r="DB229" s="246" t="str">
        <f t="shared" si="25"/>
        <v/>
      </c>
      <c r="DD229" s="15" t="str">
        <f>IFERROR(#REF!-AO229,"")</f>
        <v/>
      </c>
      <c r="DF229" s="266" t="str">
        <f>IFERROR(#REF!-L229,"")</f>
        <v/>
      </c>
      <c r="DG229" s="228" t="e">
        <f>IF(#REF!&gt;AP229,0,1)</f>
        <v>#REF!</v>
      </c>
      <c r="DH229" s="228">
        <f t="shared" si="26"/>
        <v>1</v>
      </c>
      <c r="DI229" s="228">
        <f t="shared" si="27"/>
        <v>0</v>
      </c>
      <c r="DJ229" s="228"/>
      <c r="DK229" s="228"/>
      <c r="DL229" s="228"/>
      <c r="DM229" s="228"/>
      <c r="DN229" s="228"/>
      <c r="DO229" s="228"/>
      <c r="DP229" s="228"/>
      <c r="DQ229" s="228"/>
      <c r="DR229" s="228"/>
      <c r="DS229" s="228"/>
      <c r="DT229" s="228"/>
      <c r="DU229" s="228"/>
      <c r="DV229" s="228"/>
      <c r="DW229" s="228"/>
      <c r="DX229" s="228"/>
      <c r="DY229" s="228"/>
      <c r="DZ229" s="228"/>
      <c r="EA229" s="228"/>
      <c r="EB229" s="228"/>
    </row>
    <row r="230" spans="1:132" s="195" customFormat="1" ht="31.5" customHeight="1" x14ac:dyDescent="0.2">
      <c r="A230" s="191">
        <v>2022</v>
      </c>
      <c r="B230" s="171">
        <v>1</v>
      </c>
      <c r="C230" s="261">
        <v>44573</v>
      </c>
      <c r="D230" s="171">
        <v>376</v>
      </c>
      <c r="E230" s="171">
        <v>438</v>
      </c>
      <c r="F230" s="171">
        <v>5</v>
      </c>
      <c r="G230" s="194" t="s">
        <v>216</v>
      </c>
      <c r="H230" s="241" t="s">
        <v>217</v>
      </c>
      <c r="I230" s="241" t="s">
        <v>169</v>
      </c>
      <c r="J230" s="241">
        <v>3</v>
      </c>
      <c r="K230" s="241">
        <v>2</v>
      </c>
      <c r="L230" s="262">
        <v>335</v>
      </c>
      <c r="M230" s="263">
        <v>315</v>
      </c>
      <c r="N230" s="264">
        <v>358</v>
      </c>
      <c r="O230" s="190"/>
      <c r="P230" s="190"/>
      <c r="Q230" s="190"/>
      <c r="R230" s="190"/>
      <c r="S230" s="190"/>
      <c r="T230" s="190"/>
      <c r="U230" s="190"/>
      <c r="V230" s="190"/>
      <c r="W230" s="190"/>
      <c r="X230" s="190"/>
      <c r="Y230" s="172">
        <v>145</v>
      </c>
      <c r="Z230" s="172">
        <v>143</v>
      </c>
      <c r="AA230" s="190"/>
      <c r="AB230" s="190"/>
      <c r="AC230" s="190"/>
      <c r="AD230" s="190"/>
      <c r="AE230" s="190"/>
      <c r="AF230" s="190"/>
      <c r="AG230" s="190"/>
      <c r="AH230" s="190"/>
      <c r="AI230" s="190"/>
      <c r="AJ230" s="190"/>
      <c r="AK230" s="172">
        <v>145</v>
      </c>
      <c r="AL230" s="172">
        <v>145</v>
      </c>
      <c r="AM230" s="265"/>
      <c r="AN230" s="265"/>
      <c r="AO230" s="183">
        <v>75</v>
      </c>
      <c r="AP230" s="184">
        <v>144</v>
      </c>
      <c r="AQ230" s="182">
        <v>74.740484429065745</v>
      </c>
      <c r="AR230" s="182">
        <v>144.5</v>
      </c>
      <c r="AS230" s="182"/>
      <c r="AT230" s="182"/>
      <c r="AU230" s="182"/>
      <c r="AV230" s="182">
        <v>8</v>
      </c>
      <c r="AW230" s="182">
        <v>2</v>
      </c>
      <c r="AX230" s="182">
        <v>6</v>
      </c>
      <c r="AY230" s="182"/>
      <c r="AZ230" s="182"/>
      <c r="BA230" s="182"/>
      <c r="BB230" s="182"/>
      <c r="BC230" s="182"/>
      <c r="BD230" s="182"/>
      <c r="BE230" s="182"/>
      <c r="BF230" s="182"/>
      <c r="BG230" s="182"/>
      <c r="BH230" s="182"/>
      <c r="BI230" s="182"/>
      <c r="BJ230" s="182"/>
      <c r="BK230" s="182"/>
      <c r="BL230" s="182"/>
      <c r="BM230" s="182"/>
      <c r="BN230" s="182"/>
      <c r="BO230" s="182"/>
      <c r="BP230" s="182"/>
      <c r="BQ230" s="228" t="s">
        <v>185</v>
      </c>
      <c r="BR230" s="228" t="s">
        <v>186</v>
      </c>
      <c r="BS230" s="228" t="s">
        <v>218</v>
      </c>
      <c r="BT230" s="228" t="s">
        <v>188</v>
      </c>
      <c r="BU230" s="228">
        <v>2</v>
      </c>
      <c r="BV230" s="228" t="s">
        <v>219</v>
      </c>
      <c r="BW230" s="228" t="s">
        <v>173</v>
      </c>
      <c r="BX230" s="186">
        <v>0</v>
      </c>
      <c r="BY230" s="182">
        <v>16</v>
      </c>
      <c r="BZ230" s="182">
        <v>8</v>
      </c>
      <c r="CA230" s="182">
        <v>8</v>
      </c>
      <c r="CB230" s="182">
        <v>0</v>
      </c>
      <c r="CC230" s="182">
        <v>0</v>
      </c>
      <c r="CD230" s="182">
        <v>0</v>
      </c>
      <c r="CE230" s="228">
        <v>4</v>
      </c>
      <c r="CF230" s="228">
        <v>1</v>
      </c>
      <c r="CG230" s="113">
        <v>3</v>
      </c>
      <c r="CH230" s="113">
        <v>0</v>
      </c>
      <c r="CI230" s="113">
        <v>0</v>
      </c>
      <c r="CJ230" s="113">
        <v>0</v>
      </c>
      <c r="CK230" s="113">
        <v>0</v>
      </c>
      <c r="CL230" s="113">
        <v>0</v>
      </c>
      <c r="CM230" s="113">
        <v>0</v>
      </c>
      <c r="CN230" s="185">
        <v>8</v>
      </c>
      <c r="CO230" s="181">
        <v>8</v>
      </c>
      <c r="CP230" s="187">
        <v>1</v>
      </c>
      <c r="CQ230" s="173">
        <v>2.388059701492537E-2</v>
      </c>
      <c r="CR230" s="173">
        <v>2.388059701492537E-2</v>
      </c>
      <c r="CS230" s="173"/>
      <c r="CT230" s="173"/>
      <c r="CU230" s="253">
        <v>2791</v>
      </c>
      <c r="CV230" s="220"/>
      <c r="CW230" s="254">
        <f t="shared" si="21"/>
        <v>0</v>
      </c>
      <c r="CX230" s="15">
        <f t="shared" si="22"/>
        <v>16</v>
      </c>
      <c r="CY230" s="241">
        <f t="shared" si="23"/>
        <v>8</v>
      </c>
      <c r="CZ230" s="241" t="str">
        <f>IFERROR(ROUND(CY230/#REF!,1),"")</f>
        <v/>
      </c>
      <c r="DA230" s="254">
        <f t="shared" si="24"/>
        <v>8</v>
      </c>
      <c r="DB230" s="246">
        <f t="shared" si="25"/>
        <v>1</v>
      </c>
      <c r="DD230" s="15" t="str">
        <f>IFERROR(#REF!-AO230,"")</f>
        <v/>
      </c>
      <c r="DF230" s="266" t="str">
        <f>IFERROR(#REF!-L230,"")</f>
        <v/>
      </c>
      <c r="DG230" s="228" t="e">
        <f>IF(#REF!&gt;AP230,0,1)</f>
        <v>#REF!</v>
      </c>
      <c r="DH230" s="228">
        <f t="shared" si="26"/>
        <v>0</v>
      </c>
      <c r="DI230" s="228">
        <f t="shared" si="27"/>
        <v>1</v>
      </c>
      <c r="DJ230" s="228"/>
      <c r="DK230" s="228"/>
      <c r="DL230" s="228"/>
      <c r="DM230" s="228"/>
      <c r="DN230" s="228"/>
      <c r="DO230" s="228"/>
      <c r="DP230" s="228"/>
      <c r="DQ230" s="228"/>
      <c r="DR230" s="228"/>
      <c r="DS230" s="228"/>
      <c r="DT230" s="228"/>
      <c r="DU230" s="228"/>
      <c r="DV230" s="228"/>
      <c r="DW230" s="228"/>
      <c r="DX230" s="228"/>
      <c r="DY230" s="228"/>
      <c r="DZ230" s="228"/>
      <c r="EA230" s="228"/>
      <c r="EB230" s="228"/>
    </row>
    <row r="231" spans="1:132" s="195" customFormat="1" ht="31.5" customHeight="1" x14ac:dyDescent="0.2">
      <c r="A231" s="191">
        <v>2022</v>
      </c>
      <c r="B231" s="171">
        <v>1</v>
      </c>
      <c r="C231" s="261">
        <v>44573</v>
      </c>
      <c r="D231" s="171">
        <v>384</v>
      </c>
      <c r="E231" s="171">
        <v>556</v>
      </c>
      <c r="F231" s="171">
        <v>6</v>
      </c>
      <c r="G231" s="194" t="s">
        <v>202</v>
      </c>
      <c r="H231" s="241" t="s">
        <v>203</v>
      </c>
      <c r="I231" s="241" t="s">
        <v>169</v>
      </c>
      <c r="J231" s="241">
        <v>1</v>
      </c>
      <c r="K231" s="241">
        <v>6</v>
      </c>
      <c r="L231" s="262">
        <v>1066</v>
      </c>
      <c r="M231" s="263">
        <v>1003</v>
      </c>
      <c r="N231" s="264">
        <v>1141</v>
      </c>
      <c r="O231" s="190">
        <v>1598</v>
      </c>
      <c r="P231" s="190">
        <v>1605</v>
      </c>
      <c r="Q231" s="190"/>
      <c r="R231" s="190">
        <v>1620</v>
      </c>
      <c r="S231" s="190"/>
      <c r="T231" s="190">
        <v>1318</v>
      </c>
      <c r="U231" s="190">
        <v>1300</v>
      </c>
      <c r="V231" s="190"/>
      <c r="W231" s="190">
        <v>1342</v>
      </c>
      <c r="X231" s="190"/>
      <c r="Y231" s="172">
        <v>152</v>
      </c>
      <c r="Z231" s="172">
        <v>152</v>
      </c>
      <c r="AA231" s="190">
        <v>1486</v>
      </c>
      <c r="AB231" s="190">
        <v>1809</v>
      </c>
      <c r="AC231" s="190">
        <v>1805</v>
      </c>
      <c r="AD231" s="190">
        <v>1841</v>
      </c>
      <c r="AE231" s="190">
        <v>1804</v>
      </c>
      <c r="AF231" s="190">
        <v>1216</v>
      </c>
      <c r="AG231" s="190">
        <v>1322</v>
      </c>
      <c r="AH231" s="190">
        <v>1320</v>
      </c>
      <c r="AI231" s="190">
        <v>1312</v>
      </c>
      <c r="AJ231" s="190">
        <v>1303</v>
      </c>
      <c r="AK231" s="172">
        <v>147</v>
      </c>
      <c r="AL231" s="172">
        <v>154</v>
      </c>
      <c r="AM231" s="265">
        <v>1696</v>
      </c>
      <c r="AN231" s="265">
        <v>1304.125</v>
      </c>
      <c r="AO231" s="183">
        <v>21</v>
      </c>
      <c r="AP231" s="184">
        <v>180</v>
      </c>
      <c r="AQ231" s="182">
        <v>23.801652892561979</v>
      </c>
      <c r="AR231" s="182">
        <v>151.25</v>
      </c>
      <c r="AS231" s="182"/>
      <c r="AT231" s="182"/>
      <c r="AU231" s="182"/>
      <c r="AV231" s="182">
        <v>10</v>
      </c>
      <c r="AW231" s="182">
        <v>10</v>
      </c>
      <c r="AX231" s="182">
        <v>10</v>
      </c>
      <c r="AY231" s="182"/>
      <c r="AZ231" s="182"/>
      <c r="BA231" s="182"/>
      <c r="BB231" s="182"/>
      <c r="BC231" s="182"/>
      <c r="BD231" s="182"/>
      <c r="BE231" s="182"/>
      <c r="BF231" s="182"/>
      <c r="BG231" s="182"/>
      <c r="BH231" s="182"/>
      <c r="BI231" s="182"/>
      <c r="BJ231" s="182"/>
      <c r="BK231" s="182"/>
      <c r="BL231" s="182"/>
      <c r="BM231" s="182"/>
      <c r="BN231" s="182"/>
      <c r="BO231" s="182"/>
      <c r="BP231" s="182"/>
      <c r="BQ231" s="228" t="s">
        <v>185</v>
      </c>
      <c r="BR231" s="228" t="s">
        <v>186</v>
      </c>
      <c r="BS231" s="228" t="s">
        <v>204</v>
      </c>
      <c r="BT231" s="228" t="s">
        <v>188</v>
      </c>
      <c r="BU231" s="228">
        <v>2</v>
      </c>
      <c r="BV231" s="228" t="s">
        <v>205</v>
      </c>
      <c r="BW231" s="228" t="s">
        <v>173</v>
      </c>
      <c r="BX231" s="186">
        <v>0</v>
      </c>
      <c r="BY231" s="182">
        <v>30</v>
      </c>
      <c r="BZ231" s="182">
        <v>5</v>
      </c>
      <c r="CA231" s="182">
        <v>5</v>
      </c>
      <c r="CB231" s="182">
        <v>0</v>
      </c>
      <c r="CC231" s="182">
        <v>0</v>
      </c>
      <c r="CD231" s="182">
        <v>0</v>
      </c>
      <c r="CE231" s="228">
        <v>1</v>
      </c>
      <c r="CF231" s="228">
        <v>1</v>
      </c>
      <c r="CG231" s="113">
        <v>1</v>
      </c>
      <c r="CH231" s="113">
        <v>0</v>
      </c>
      <c r="CI231" s="113">
        <v>0</v>
      </c>
      <c r="CJ231" s="113">
        <v>0</v>
      </c>
      <c r="CK231" s="113">
        <v>0</v>
      </c>
      <c r="CL231" s="113">
        <v>0</v>
      </c>
      <c r="CM231" s="113">
        <v>0</v>
      </c>
      <c r="CN231" s="185">
        <v>5</v>
      </c>
      <c r="CO231" s="181">
        <v>5</v>
      </c>
      <c r="CP231" s="187">
        <v>1</v>
      </c>
      <c r="CQ231" s="173">
        <v>4.6904315196998128E-3</v>
      </c>
      <c r="CR231" s="173">
        <v>4.6904315196998128E-3</v>
      </c>
      <c r="CS231" s="173">
        <v>3.833988306335666E-3</v>
      </c>
      <c r="CT231" s="173">
        <v>3.833988306335666E-3</v>
      </c>
      <c r="CU231" s="253">
        <v>2791</v>
      </c>
      <c r="CV231" s="220">
        <v>-1</v>
      </c>
      <c r="CW231" s="254">
        <f t="shared" si="21"/>
        <v>0</v>
      </c>
      <c r="CX231" s="15">
        <f t="shared" si="22"/>
        <v>30</v>
      </c>
      <c r="CY231" s="241">
        <f t="shared" si="23"/>
        <v>5</v>
      </c>
      <c r="CZ231" s="241" t="str">
        <f>IFERROR(ROUND(CY231/#REF!,1),"")</f>
        <v/>
      </c>
      <c r="DA231" s="254">
        <f t="shared" si="24"/>
        <v>5</v>
      </c>
      <c r="DB231" s="246">
        <f t="shared" si="25"/>
        <v>1</v>
      </c>
      <c r="DD231" s="15" t="str">
        <f>IFERROR(#REF!-AO231,"")</f>
        <v/>
      </c>
      <c r="DF231" s="266" t="str">
        <f>IFERROR(#REF!-L231,"")</f>
        <v/>
      </c>
      <c r="DG231" s="228" t="e">
        <f>IF(#REF!&gt;AP231,0,1)</f>
        <v>#REF!</v>
      </c>
      <c r="DH231" s="228">
        <f t="shared" si="26"/>
        <v>1</v>
      </c>
      <c r="DI231" s="228">
        <f t="shared" si="27"/>
        <v>0</v>
      </c>
      <c r="DJ231" s="228"/>
      <c r="DK231" s="228"/>
      <c r="DL231" s="228"/>
      <c r="DM231" s="228"/>
      <c r="DN231" s="228"/>
      <c r="DO231" s="228"/>
      <c r="DP231" s="228"/>
      <c r="DQ231" s="228"/>
      <c r="DR231" s="228"/>
      <c r="DS231" s="228"/>
      <c r="DT231" s="228"/>
      <c r="DU231" s="228"/>
      <c r="DV231" s="228"/>
      <c r="DW231" s="228"/>
      <c r="DX231" s="228"/>
      <c r="DY231" s="228"/>
      <c r="DZ231" s="228"/>
      <c r="EA231" s="228"/>
      <c r="EB231" s="228"/>
    </row>
    <row r="232" spans="1:132" s="195" customFormat="1" ht="31.5" customHeight="1" x14ac:dyDescent="0.2">
      <c r="A232" s="191">
        <v>2022</v>
      </c>
      <c r="B232" s="171">
        <v>1</v>
      </c>
      <c r="C232" s="261">
        <v>44573</v>
      </c>
      <c r="D232" s="171">
        <v>384</v>
      </c>
      <c r="E232" s="171">
        <v>557</v>
      </c>
      <c r="F232" s="171">
        <v>6</v>
      </c>
      <c r="G232" s="194" t="s">
        <v>206</v>
      </c>
      <c r="H232" s="241" t="s">
        <v>207</v>
      </c>
      <c r="I232" s="241" t="s">
        <v>169</v>
      </c>
      <c r="J232" s="241">
        <v>1</v>
      </c>
      <c r="K232" s="241">
        <v>6</v>
      </c>
      <c r="L232" s="262">
        <v>182</v>
      </c>
      <c r="M232" s="263">
        <v>171</v>
      </c>
      <c r="N232" s="264">
        <v>194</v>
      </c>
      <c r="O232" s="190"/>
      <c r="P232" s="190"/>
      <c r="Q232" s="190"/>
      <c r="R232" s="190"/>
      <c r="S232" s="190"/>
      <c r="T232" s="190"/>
      <c r="U232" s="190"/>
      <c r="V232" s="190"/>
      <c r="W232" s="190"/>
      <c r="X232" s="190"/>
      <c r="Y232" s="172">
        <v>152</v>
      </c>
      <c r="Z232" s="172">
        <v>152</v>
      </c>
      <c r="AA232" s="190"/>
      <c r="AB232" s="190"/>
      <c r="AC232" s="190"/>
      <c r="AD232" s="190"/>
      <c r="AE232" s="190"/>
      <c r="AF232" s="190"/>
      <c r="AG232" s="190"/>
      <c r="AH232" s="190"/>
      <c r="AI232" s="190"/>
      <c r="AJ232" s="190"/>
      <c r="AK232" s="172">
        <v>147</v>
      </c>
      <c r="AL232" s="172">
        <v>154</v>
      </c>
      <c r="AM232" s="265"/>
      <c r="AN232" s="265"/>
      <c r="AO232" s="183">
        <v>21</v>
      </c>
      <c r="AP232" s="184">
        <v>180</v>
      </c>
      <c r="AQ232" s="182">
        <v>23.801652892561979</v>
      </c>
      <c r="AR232" s="182">
        <v>151.25</v>
      </c>
      <c r="AS232" s="182"/>
      <c r="AT232" s="182"/>
      <c r="AU232" s="182"/>
      <c r="AV232" s="182"/>
      <c r="AW232" s="182"/>
      <c r="AX232" s="182"/>
      <c r="AY232" s="182"/>
      <c r="AZ232" s="182"/>
      <c r="BA232" s="182"/>
      <c r="BB232" s="182"/>
      <c r="BC232" s="182"/>
      <c r="BD232" s="182"/>
      <c r="BE232" s="182"/>
      <c r="BF232" s="182"/>
      <c r="BG232" s="182"/>
      <c r="BH232" s="182"/>
      <c r="BI232" s="182"/>
      <c r="BJ232" s="182"/>
      <c r="BK232" s="182"/>
      <c r="BL232" s="182"/>
      <c r="BM232" s="182"/>
      <c r="BN232" s="182"/>
      <c r="BO232" s="182"/>
      <c r="BP232" s="182"/>
      <c r="BQ232" s="228" t="s">
        <v>185</v>
      </c>
      <c r="BR232" s="228" t="s">
        <v>186</v>
      </c>
      <c r="BS232" s="228" t="s">
        <v>208</v>
      </c>
      <c r="BT232" s="228" t="s">
        <v>209</v>
      </c>
      <c r="BU232" s="228">
        <v>2</v>
      </c>
      <c r="BV232" s="228" t="s">
        <v>205</v>
      </c>
      <c r="BW232" s="228" t="s">
        <v>173</v>
      </c>
      <c r="BX232" s="186">
        <v>0</v>
      </c>
      <c r="BY232" s="182">
        <v>0</v>
      </c>
      <c r="BZ232" s="182">
        <v>0</v>
      </c>
      <c r="CA232" s="182">
        <v>0</v>
      </c>
      <c r="CB232" s="182">
        <v>0</v>
      </c>
      <c r="CC232" s="182">
        <v>0</v>
      </c>
      <c r="CD232" s="182">
        <v>0</v>
      </c>
      <c r="CE232" s="228">
        <v>0</v>
      </c>
      <c r="CF232" s="228">
        <v>0</v>
      </c>
      <c r="CG232" s="113">
        <v>0</v>
      </c>
      <c r="CH232" s="113">
        <v>0</v>
      </c>
      <c r="CI232" s="113">
        <v>0</v>
      </c>
      <c r="CJ232" s="113">
        <v>0</v>
      </c>
      <c r="CK232" s="113">
        <v>0</v>
      </c>
      <c r="CL232" s="113">
        <v>0</v>
      </c>
      <c r="CM232" s="113">
        <v>0</v>
      </c>
      <c r="CN232" s="185">
        <v>0</v>
      </c>
      <c r="CO232" s="181">
        <v>0</v>
      </c>
      <c r="CP232" s="187"/>
      <c r="CQ232" s="173">
        <v>0</v>
      </c>
      <c r="CR232" s="173">
        <v>0</v>
      </c>
      <c r="CS232" s="173"/>
      <c r="CT232" s="173"/>
      <c r="CU232" s="253">
        <v>2791</v>
      </c>
      <c r="CV232" s="220"/>
      <c r="CW232" s="254">
        <f t="shared" si="21"/>
        <v>0</v>
      </c>
      <c r="CX232" s="15">
        <f t="shared" si="22"/>
        <v>0</v>
      </c>
      <c r="CY232" s="241">
        <f t="shared" si="23"/>
        <v>0</v>
      </c>
      <c r="CZ232" s="241" t="str">
        <f>IFERROR(ROUND(CY232/#REF!,1),"")</f>
        <v/>
      </c>
      <c r="DA232" s="254">
        <f t="shared" si="24"/>
        <v>0</v>
      </c>
      <c r="DB232" s="246" t="str">
        <f t="shared" si="25"/>
        <v/>
      </c>
      <c r="DD232" s="15" t="str">
        <f>IFERROR(#REF!-AO232,"")</f>
        <v/>
      </c>
      <c r="DF232" s="266" t="str">
        <f>IFERROR(#REF!-L232,"")</f>
        <v/>
      </c>
      <c r="DG232" s="228" t="e">
        <f>IF(#REF!&gt;AP232,0,1)</f>
        <v>#REF!</v>
      </c>
      <c r="DH232" s="228">
        <f t="shared" si="26"/>
        <v>0</v>
      </c>
      <c r="DI232" s="228">
        <f t="shared" si="27"/>
        <v>1</v>
      </c>
      <c r="DJ232" s="228"/>
      <c r="DK232" s="228"/>
      <c r="DL232" s="228"/>
      <c r="DM232" s="228"/>
      <c r="DN232" s="228"/>
      <c r="DO232" s="228"/>
      <c r="DP232" s="228"/>
      <c r="DQ232" s="228"/>
      <c r="DR232" s="228"/>
      <c r="DS232" s="228"/>
      <c r="DT232" s="228"/>
      <c r="DU232" s="228"/>
      <c r="DV232" s="228"/>
      <c r="DW232" s="228"/>
      <c r="DX232" s="228"/>
      <c r="DY232" s="228"/>
      <c r="DZ232" s="228"/>
      <c r="EA232" s="228"/>
      <c r="EB232" s="228"/>
    </row>
    <row r="233" spans="1:132" s="195" customFormat="1" ht="31.5" customHeight="1" x14ac:dyDescent="0.2">
      <c r="A233" s="191">
        <v>2022</v>
      </c>
      <c r="B233" s="171">
        <v>1</v>
      </c>
      <c r="C233" s="261">
        <v>44573</v>
      </c>
      <c r="D233" s="171">
        <v>376</v>
      </c>
      <c r="E233" s="171">
        <v>438</v>
      </c>
      <c r="F233" s="171">
        <v>7</v>
      </c>
      <c r="G233" s="194" t="s">
        <v>216</v>
      </c>
      <c r="H233" s="241" t="s">
        <v>217</v>
      </c>
      <c r="I233" s="241" t="s">
        <v>169</v>
      </c>
      <c r="J233" s="241">
        <v>3</v>
      </c>
      <c r="K233" s="241">
        <v>2</v>
      </c>
      <c r="L233" s="262">
        <v>335</v>
      </c>
      <c r="M233" s="263">
        <v>315</v>
      </c>
      <c r="N233" s="264">
        <v>358</v>
      </c>
      <c r="O233" s="190">
        <v>554</v>
      </c>
      <c r="P233" s="190">
        <v>529</v>
      </c>
      <c r="Q233" s="190"/>
      <c r="R233" s="190">
        <v>546</v>
      </c>
      <c r="S233" s="190"/>
      <c r="T233" s="190">
        <v>361</v>
      </c>
      <c r="U233" s="190">
        <v>350</v>
      </c>
      <c r="V233" s="190"/>
      <c r="W233" s="190">
        <v>357</v>
      </c>
      <c r="X233" s="190"/>
      <c r="Y233" s="172">
        <v>145</v>
      </c>
      <c r="Z233" s="172">
        <v>143</v>
      </c>
      <c r="AA233" s="190">
        <v>491</v>
      </c>
      <c r="AB233" s="190">
        <v>520</v>
      </c>
      <c r="AC233" s="190">
        <v>450</v>
      </c>
      <c r="AD233" s="190">
        <v>510</v>
      </c>
      <c r="AE233" s="190">
        <v>490</v>
      </c>
      <c r="AF233" s="190">
        <v>359</v>
      </c>
      <c r="AG233" s="190">
        <v>357</v>
      </c>
      <c r="AH233" s="190">
        <v>351</v>
      </c>
      <c r="AI233" s="190">
        <v>356</v>
      </c>
      <c r="AJ233" s="190">
        <v>356</v>
      </c>
      <c r="AK233" s="172">
        <v>145</v>
      </c>
      <c r="AL233" s="172">
        <v>145</v>
      </c>
      <c r="AM233" s="265">
        <v>511.25</v>
      </c>
      <c r="AN233" s="265">
        <v>355.875</v>
      </c>
      <c r="AO233" s="183">
        <v>75</v>
      </c>
      <c r="AP233" s="184">
        <v>144</v>
      </c>
      <c r="AQ233" s="182">
        <v>74.740484429065745</v>
      </c>
      <c r="AR233" s="182">
        <v>144.5</v>
      </c>
      <c r="AS233" s="182"/>
      <c r="AT233" s="182"/>
      <c r="AU233" s="182"/>
      <c r="AV233" s="182"/>
      <c r="AW233" s="182"/>
      <c r="AX233" s="182"/>
      <c r="AY233" s="182"/>
      <c r="AZ233" s="182"/>
      <c r="BA233" s="182"/>
      <c r="BB233" s="182"/>
      <c r="BC233" s="182"/>
      <c r="BD233" s="182"/>
      <c r="BE233" s="182"/>
      <c r="BF233" s="182"/>
      <c r="BG233" s="182"/>
      <c r="BH233" s="182"/>
      <c r="BI233" s="182"/>
      <c r="BJ233" s="182"/>
      <c r="BK233" s="182"/>
      <c r="BL233" s="182"/>
      <c r="BM233" s="182"/>
      <c r="BN233" s="182"/>
      <c r="BO233" s="182"/>
      <c r="BP233" s="182"/>
      <c r="BQ233" s="228" t="s">
        <v>185</v>
      </c>
      <c r="BR233" s="228" t="s">
        <v>186</v>
      </c>
      <c r="BS233" s="228" t="s">
        <v>218</v>
      </c>
      <c r="BT233" s="228" t="s">
        <v>188</v>
      </c>
      <c r="BU233" s="228">
        <v>2</v>
      </c>
      <c r="BV233" s="228" t="s">
        <v>219</v>
      </c>
      <c r="BW233" s="228" t="s">
        <v>173</v>
      </c>
      <c r="BX233" s="186">
        <v>0</v>
      </c>
      <c r="BY233" s="182">
        <v>0</v>
      </c>
      <c r="BZ233" s="182">
        <v>0</v>
      </c>
      <c r="CA233" s="182">
        <v>0</v>
      </c>
      <c r="CB233" s="182">
        <v>0</v>
      </c>
      <c r="CC233" s="182">
        <v>0</v>
      </c>
      <c r="CD233" s="182">
        <v>0</v>
      </c>
      <c r="CE233" s="228">
        <v>0</v>
      </c>
      <c r="CF233" s="228">
        <v>0</v>
      </c>
      <c r="CG233" s="113">
        <v>0</v>
      </c>
      <c r="CH233" s="113">
        <v>0</v>
      </c>
      <c r="CI233" s="113">
        <v>0</v>
      </c>
      <c r="CJ233" s="113">
        <v>0</v>
      </c>
      <c r="CK233" s="113">
        <v>0</v>
      </c>
      <c r="CL233" s="113">
        <v>0</v>
      </c>
      <c r="CM233" s="113">
        <v>0</v>
      </c>
      <c r="CN233" s="185">
        <v>0</v>
      </c>
      <c r="CO233" s="181">
        <v>0</v>
      </c>
      <c r="CP233" s="187"/>
      <c r="CQ233" s="173">
        <v>0</v>
      </c>
      <c r="CR233" s="173">
        <v>0</v>
      </c>
      <c r="CS233" s="173">
        <v>0</v>
      </c>
      <c r="CT233" s="173">
        <v>0</v>
      </c>
      <c r="CU233" s="253">
        <v>2791</v>
      </c>
      <c r="CV233" s="220">
        <v>-1</v>
      </c>
      <c r="CW233" s="254">
        <f t="shared" si="21"/>
        <v>0</v>
      </c>
      <c r="CX233" s="15">
        <f t="shared" si="22"/>
        <v>0</v>
      </c>
      <c r="CY233" s="241">
        <f t="shared" si="23"/>
        <v>0</v>
      </c>
      <c r="CZ233" s="241" t="str">
        <f>IFERROR(ROUND(CY233/#REF!,1),"")</f>
        <v/>
      </c>
      <c r="DA233" s="254">
        <f t="shared" si="24"/>
        <v>0</v>
      </c>
      <c r="DB233" s="246" t="str">
        <f t="shared" si="25"/>
        <v/>
      </c>
      <c r="DD233" s="15" t="str">
        <f>IFERROR(#REF!-AO233,"")</f>
        <v/>
      </c>
      <c r="DF233" s="266" t="str">
        <f>IFERROR(#REF!-L233,"")</f>
        <v/>
      </c>
      <c r="DG233" s="228" t="e">
        <f>IF(#REF!&gt;AP233,0,1)</f>
        <v>#REF!</v>
      </c>
      <c r="DH233" s="228">
        <f t="shared" si="26"/>
        <v>1</v>
      </c>
      <c r="DI233" s="228">
        <f t="shared" si="27"/>
        <v>1</v>
      </c>
      <c r="DJ233" s="228"/>
      <c r="DK233" s="228"/>
      <c r="DL233" s="228"/>
      <c r="DM233" s="228"/>
      <c r="DN233" s="228"/>
      <c r="DO233" s="228"/>
      <c r="DP233" s="228"/>
      <c r="DQ233" s="228"/>
      <c r="DR233" s="228"/>
      <c r="DS233" s="228"/>
      <c r="DT233" s="228"/>
      <c r="DU233" s="228"/>
      <c r="DV233" s="228"/>
      <c r="DW233" s="228"/>
      <c r="DX233" s="228"/>
      <c r="DY233" s="228"/>
      <c r="DZ233" s="228"/>
      <c r="EA233" s="228"/>
      <c r="EB233" s="228"/>
    </row>
    <row r="234" spans="1:132" s="195" customFormat="1" ht="31.5" customHeight="1" x14ac:dyDescent="0.2">
      <c r="A234" s="191">
        <v>2022</v>
      </c>
      <c r="B234" s="171">
        <v>1</v>
      </c>
      <c r="C234" s="261">
        <v>44573</v>
      </c>
      <c r="D234" s="171">
        <v>378</v>
      </c>
      <c r="E234" s="171">
        <v>440</v>
      </c>
      <c r="F234" s="171">
        <v>7</v>
      </c>
      <c r="G234" s="194" t="s">
        <v>343</v>
      </c>
      <c r="H234" s="241" t="s">
        <v>344</v>
      </c>
      <c r="I234" s="241" t="s">
        <v>169</v>
      </c>
      <c r="J234" s="241">
        <v>3</v>
      </c>
      <c r="K234" s="241">
        <v>2</v>
      </c>
      <c r="L234" s="262">
        <v>258</v>
      </c>
      <c r="M234" s="263">
        <v>239</v>
      </c>
      <c r="N234" s="264">
        <v>276</v>
      </c>
      <c r="O234" s="190">
        <v>308</v>
      </c>
      <c r="P234" s="190">
        <v>302</v>
      </c>
      <c r="Q234" s="190"/>
      <c r="R234" s="190"/>
      <c r="S234" s="190"/>
      <c r="T234" s="190">
        <v>247</v>
      </c>
      <c r="U234" s="190">
        <v>235</v>
      </c>
      <c r="V234" s="190"/>
      <c r="W234" s="190"/>
      <c r="X234" s="190"/>
      <c r="Y234" s="172">
        <v>115</v>
      </c>
      <c r="Z234" s="172"/>
      <c r="AA234" s="190"/>
      <c r="AB234" s="190"/>
      <c r="AC234" s="190"/>
      <c r="AD234" s="190"/>
      <c r="AE234" s="190"/>
      <c r="AF234" s="190"/>
      <c r="AG234" s="190"/>
      <c r="AH234" s="190"/>
      <c r="AI234" s="190"/>
      <c r="AJ234" s="190"/>
      <c r="AK234" s="172"/>
      <c r="AL234" s="172"/>
      <c r="AM234" s="265">
        <v>305</v>
      </c>
      <c r="AN234" s="265">
        <v>241</v>
      </c>
      <c r="AO234" s="183">
        <v>90</v>
      </c>
      <c r="AP234" s="184">
        <v>116</v>
      </c>
      <c r="AQ234" s="182">
        <v>93.913043478260875</v>
      </c>
      <c r="AR234" s="182">
        <v>115</v>
      </c>
      <c r="AS234" s="182"/>
      <c r="AT234" s="182"/>
      <c r="AU234" s="182"/>
      <c r="AV234" s="182">
        <v>3</v>
      </c>
      <c r="AW234" s="182">
        <v>3</v>
      </c>
      <c r="AX234" s="182">
        <v>4</v>
      </c>
      <c r="AY234" s="182"/>
      <c r="AZ234" s="182"/>
      <c r="BA234" s="182"/>
      <c r="BB234" s="182"/>
      <c r="BC234" s="182"/>
      <c r="BD234" s="182"/>
      <c r="BE234" s="182"/>
      <c r="BF234" s="182"/>
      <c r="BG234" s="182"/>
      <c r="BH234" s="182"/>
      <c r="BI234" s="182"/>
      <c r="BJ234" s="182"/>
      <c r="BK234" s="182"/>
      <c r="BL234" s="182"/>
      <c r="BM234" s="182"/>
      <c r="BN234" s="182"/>
      <c r="BO234" s="182"/>
      <c r="BP234" s="182"/>
      <c r="BQ234" s="228" t="s">
        <v>180</v>
      </c>
      <c r="BR234" s="228" t="s">
        <v>181</v>
      </c>
      <c r="BS234" s="228"/>
      <c r="BT234" s="228"/>
      <c r="BU234" s="228">
        <v>2</v>
      </c>
      <c r="BV234" s="228" t="s">
        <v>343</v>
      </c>
      <c r="BW234" s="228" t="s">
        <v>173</v>
      </c>
      <c r="BX234" s="186">
        <v>0</v>
      </c>
      <c r="BY234" s="182">
        <v>10</v>
      </c>
      <c r="BZ234" s="182">
        <v>5</v>
      </c>
      <c r="CA234" s="182">
        <v>5</v>
      </c>
      <c r="CB234" s="182">
        <v>0</v>
      </c>
      <c r="CC234" s="182">
        <v>0</v>
      </c>
      <c r="CD234" s="182">
        <v>0</v>
      </c>
      <c r="CE234" s="228">
        <v>1</v>
      </c>
      <c r="CF234" s="228">
        <v>1</v>
      </c>
      <c r="CG234" s="113">
        <v>2</v>
      </c>
      <c r="CH234" s="113">
        <v>0</v>
      </c>
      <c r="CI234" s="113">
        <v>0</v>
      </c>
      <c r="CJ234" s="113">
        <v>0</v>
      </c>
      <c r="CK234" s="113">
        <v>0</v>
      </c>
      <c r="CL234" s="113">
        <v>0</v>
      </c>
      <c r="CM234" s="113">
        <v>0</v>
      </c>
      <c r="CN234" s="185">
        <v>5</v>
      </c>
      <c r="CO234" s="181">
        <v>5</v>
      </c>
      <c r="CP234" s="187">
        <v>1</v>
      </c>
      <c r="CQ234" s="173">
        <v>1.937984496124031E-2</v>
      </c>
      <c r="CR234" s="173">
        <v>1.937984496124031E-2</v>
      </c>
      <c r="CS234" s="173">
        <v>2.0746887966804978E-2</v>
      </c>
      <c r="CT234" s="173">
        <v>2.0746887966804978E-2</v>
      </c>
      <c r="CU234" s="253">
        <v>2791</v>
      </c>
      <c r="CV234" s="220">
        <v>-1</v>
      </c>
      <c r="CW234" s="254">
        <f t="shared" si="21"/>
        <v>0</v>
      </c>
      <c r="CX234" s="15">
        <f t="shared" si="22"/>
        <v>10</v>
      </c>
      <c r="CY234" s="241">
        <f t="shared" si="23"/>
        <v>5</v>
      </c>
      <c r="CZ234" s="241" t="str">
        <f>IFERROR(ROUND(CY234/#REF!,1),"")</f>
        <v/>
      </c>
      <c r="DA234" s="254">
        <f t="shared" si="24"/>
        <v>5</v>
      </c>
      <c r="DB234" s="246">
        <f t="shared" si="25"/>
        <v>1</v>
      </c>
      <c r="DD234" s="15" t="str">
        <f>IFERROR(#REF!-AO234,"")</f>
        <v/>
      </c>
      <c r="DF234" s="266" t="str">
        <f>IFERROR(#REF!-L234,"")</f>
        <v/>
      </c>
      <c r="DG234" s="228" t="e">
        <f>IF(#REF!&gt;AP234,0,1)</f>
        <v>#REF!</v>
      </c>
      <c r="DH234" s="228">
        <f t="shared" si="26"/>
        <v>1</v>
      </c>
      <c r="DI234" s="228">
        <f t="shared" si="27"/>
        <v>1</v>
      </c>
      <c r="DJ234" s="228"/>
      <c r="DK234" s="228"/>
      <c r="DL234" s="228"/>
      <c r="DM234" s="228"/>
      <c r="DN234" s="228"/>
      <c r="DO234" s="228"/>
      <c r="DP234" s="228"/>
      <c r="DQ234" s="228"/>
      <c r="DR234" s="228"/>
      <c r="DS234" s="228"/>
      <c r="DT234" s="228"/>
      <c r="DU234" s="228"/>
      <c r="DV234" s="228"/>
      <c r="DW234" s="228"/>
      <c r="DX234" s="228"/>
      <c r="DY234" s="228"/>
      <c r="DZ234" s="228"/>
      <c r="EA234" s="228"/>
      <c r="EB234" s="228"/>
    </row>
    <row r="235" spans="1:132" s="195" customFormat="1" ht="31.5" customHeight="1" x14ac:dyDescent="0.2">
      <c r="A235" s="191">
        <v>2022</v>
      </c>
      <c r="B235" s="171">
        <v>1</v>
      </c>
      <c r="C235" s="261">
        <v>44573</v>
      </c>
      <c r="D235" s="171">
        <v>417</v>
      </c>
      <c r="E235" s="171">
        <v>660</v>
      </c>
      <c r="F235" s="171">
        <v>7</v>
      </c>
      <c r="G235" s="194" t="s">
        <v>345</v>
      </c>
      <c r="H235" s="241" t="s">
        <v>346</v>
      </c>
      <c r="I235" s="241" t="s">
        <v>169</v>
      </c>
      <c r="J235" s="241">
        <v>1</v>
      </c>
      <c r="K235" s="241">
        <v>6</v>
      </c>
      <c r="L235" s="262">
        <v>1265</v>
      </c>
      <c r="M235" s="263">
        <v>1190</v>
      </c>
      <c r="N235" s="264">
        <v>1354</v>
      </c>
      <c r="O235" s="190">
        <v>1651</v>
      </c>
      <c r="P235" s="190">
        <v>1642</v>
      </c>
      <c r="Q235" s="190"/>
      <c r="R235" s="190">
        <v>1646</v>
      </c>
      <c r="S235" s="190"/>
      <c r="T235" s="190">
        <v>1329</v>
      </c>
      <c r="U235" s="190">
        <v>1328</v>
      </c>
      <c r="V235" s="190"/>
      <c r="W235" s="190">
        <v>1326</v>
      </c>
      <c r="X235" s="190"/>
      <c r="Y235" s="172">
        <v>162</v>
      </c>
      <c r="Z235" s="172">
        <v>159</v>
      </c>
      <c r="AA235" s="190">
        <v>1786</v>
      </c>
      <c r="AB235" s="190"/>
      <c r="AC235" s="190">
        <v>1868</v>
      </c>
      <c r="AD235" s="190">
        <v>1924</v>
      </c>
      <c r="AE235" s="190">
        <v>1836</v>
      </c>
      <c r="AF235" s="190">
        <v>1317</v>
      </c>
      <c r="AG235" s="190"/>
      <c r="AH235" s="190">
        <v>1341</v>
      </c>
      <c r="AI235" s="190">
        <v>1330</v>
      </c>
      <c r="AJ235" s="190">
        <v>1319</v>
      </c>
      <c r="AK235" s="172">
        <v>159</v>
      </c>
      <c r="AL235" s="172">
        <v>162</v>
      </c>
      <c r="AM235" s="265">
        <v>1764.714285714286</v>
      </c>
      <c r="AN235" s="265">
        <v>1327.1428571428571</v>
      </c>
      <c r="AO235" s="183">
        <v>21</v>
      </c>
      <c r="AP235" s="184">
        <v>180</v>
      </c>
      <c r="AQ235" s="182">
        <v>22.42990654205607</v>
      </c>
      <c r="AR235" s="182">
        <v>160.5</v>
      </c>
      <c r="AS235" s="182"/>
      <c r="AT235" s="182"/>
      <c r="AU235" s="182"/>
      <c r="AV235" s="182">
        <v>12</v>
      </c>
      <c r="AW235" s="182">
        <v>16</v>
      </c>
      <c r="AX235" s="182">
        <v>14</v>
      </c>
      <c r="AY235" s="182"/>
      <c r="AZ235" s="182"/>
      <c r="BA235" s="182"/>
      <c r="BB235" s="182"/>
      <c r="BC235" s="182"/>
      <c r="BD235" s="182"/>
      <c r="BE235" s="182"/>
      <c r="BF235" s="182"/>
      <c r="BG235" s="182"/>
      <c r="BH235" s="182">
        <v>2</v>
      </c>
      <c r="BI235" s="182">
        <v>8</v>
      </c>
      <c r="BJ235" s="182">
        <v>8</v>
      </c>
      <c r="BK235" s="182"/>
      <c r="BL235" s="182"/>
      <c r="BM235" s="182"/>
      <c r="BN235" s="182"/>
      <c r="BO235" s="182"/>
      <c r="BP235" s="182"/>
      <c r="BQ235" s="228" t="s">
        <v>185</v>
      </c>
      <c r="BR235" s="228" t="s">
        <v>186</v>
      </c>
      <c r="BS235" s="228" t="s">
        <v>347</v>
      </c>
      <c r="BT235" s="228" t="s">
        <v>188</v>
      </c>
      <c r="BU235" s="228">
        <v>2</v>
      </c>
      <c r="BV235" s="228" t="s">
        <v>348</v>
      </c>
      <c r="BW235" s="228" t="s">
        <v>173</v>
      </c>
      <c r="BX235" s="186">
        <v>0</v>
      </c>
      <c r="BY235" s="182">
        <v>42</v>
      </c>
      <c r="BZ235" s="182">
        <v>7</v>
      </c>
      <c r="CA235" s="182">
        <v>7</v>
      </c>
      <c r="CB235" s="182">
        <v>18</v>
      </c>
      <c r="CC235" s="182">
        <v>3</v>
      </c>
      <c r="CD235" s="182">
        <v>3</v>
      </c>
      <c r="CE235" s="228">
        <v>2</v>
      </c>
      <c r="CF235" s="228">
        <v>4</v>
      </c>
      <c r="CG235" s="113">
        <v>3</v>
      </c>
      <c r="CH235" s="113">
        <v>0</v>
      </c>
      <c r="CI235" s="113">
        <v>0</v>
      </c>
      <c r="CJ235" s="113">
        <v>0</v>
      </c>
      <c r="CK235" s="113">
        <v>0</v>
      </c>
      <c r="CL235" s="113">
        <v>0</v>
      </c>
      <c r="CM235" s="113">
        <v>0</v>
      </c>
      <c r="CN235" s="185">
        <v>10</v>
      </c>
      <c r="CO235" s="181">
        <v>10</v>
      </c>
      <c r="CP235" s="187">
        <v>1</v>
      </c>
      <c r="CQ235" s="173">
        <v>7.9051383399209481E-3</v>
      </c>
      <c r="CR235" s="173">
        <v>7.9051383399209481E-3</v>
      </c>
      <c r="CS235" s="173">
        <v>7.5349838536060282E-3</v>
      </c>
      <c r="CT235" s="173">
        <v>7.5349838536060282E-3</v>
      </c>
      <c r="CU235" s="253">
        <v>2791</v>
      </c>
      <c r="CV235" s="220">
        <v>-1</v>
      </c>
      <c r="CW235" s="254">
        <f t="shared" si="21"/>
        <v>0</v>
      </c>
      <c r="CX235" s="15">
        <f t="shared" si="22"/>
        <v>60</v>
      </c>
      <c r="CY235" s="241">
        <f t="shared" si="23"/>
        <v>10</v>
      </c>
      <c r="CZ235" s="241" t="str">
        <f>IFERROR(ROUND(CY235/#REF!,1),"")</f>
        <v/>
      </c>
      <c r="DA235" s="254">
        <f t="shared" si="24"/>
        <v>10</v>
      </c>
      <c r="DB235" s="246">
        <f t="shared" si="25"/>
        <v>1</v>
      </c>
      <c r="DD235" s="15" t="str">
        <f>IFERROR(#REF!-AO235,"")</f>
        <v/>
      </c>
      <c r="DF235" s="266" t="str">
        <f>IFERROR(#REF!-L235,"")</f>
        <v/>
      </c>
      <c r="DG235" s="228" t="e">
        <f>IF(#REF!&gt;AP235,0,1)</f>
        <v>#REF!</v>
      </c>
      <c r="DH235" s="228">
        <f t="shared" si="26"/>
        <v>1</v>
      </c>
      <c r="DI235" s="228">
        <f t="shared" si="27"/>
        <v>1</v>
      </c>
      <c r="DJ235" s="228"/>
      <c r="DK235" s="228"/>
      <c r="DL235" s="228"/>
      <c r="DM235" s="228"/>
      <c r="DN235" s="228"/>
      <c r="DO235" s="228"/>
      <c r="DP235" s="228"/>
      <c r="DQ235" s="228"/>
      <c r="DR235" s="228"/>
      <c r="DS235" s="228"/>
      <c r="DT235" s="228"/>
      <c r="DU235" s="228"/>
      <c r="DV235" s="228"/>
      <c r="DW235" s="228"/>
      <c r="DX235" s="228"/>
      <c r="DY235" s="228"/>
      <c r="DZ235" s="228"/>
      <c r="EA235" s="228"/>
      <c r="EB235" s="228"/>
    </row>
    <row r="236" spans="1:132" s="195" customFormat="1" ht="31.5" customHeight="1" x14ac:dyDescent="0.2">
      <c r="A236" s="191">
        <v>2022</v>
      </c>
      <c r="B236" s="171">
        <v>1</v>
      </c>
      <c r="C236" s="261">
        <v>44573</v>
      </c>
      <c r="D236" s="171">
        <v>417</v>
      </c>
      <c r="E236" s="171">
        <v>661</v>
      </c>
      <c r="F236" s="171">
        <v>7</v>
      </c>
      <c r="G236" s="194" t="s">
        <v>349</v>
      </c>
      <c r="H236" s="241" t="s">
        <v>350</v>
      </c>
      <c r="I236" s="241" t="s">
        <v>169</v>
      </c>
      <c r="J236" s="241">
        <v>1</v>
      </c>
      <c r="K236" s="241">
        <v>6</v>
      </c>
      <c r="L236" s="262">
        <v>276</v>
      </c>
      <c r="M236" s="263">
        <v>259</v>
      </c>
      <c r="N236" s="264">
        <v>295</v>
      </c>
      <c r="O236" s="190">
        <v>366</v>
      </c>
      <c r="P236" s="190">
        <v>369</v>
      </c>
      <c r="Q236" s="190"/>
      <c r="R236" s="190">
        <v>369</v>
      </c>
      <c r="S236" s="190"/>
      <c r="T236" s="190">
        <v>287</v>
      </c>
      <c r="U236" s="190">
        <v>287</v>
      </c>
      <c r="V236" s="190"/>
      <c r="W236" s="190">
        <v>286</v>
      </c>
      <c r="X236" s="190"/>
      <c r="Y236" s="172">
        <v>162</v>
      </c>
      <c r="Z236" s="172">
        <v>159</v>
      </c>
      <c r="AA236" s="190">
        <v>372</v>
      </c>
      <c r="AB236" s="190"/>
      <c r="AC236" s="190">
        <v>400</v>
      </c>
      <c r="AD236" s="190">
        <v>380</v>
      </c>
      <c r="AE236" s="190">
        <v>364</v>
      </c>
      <c r="AF236" s="190">
        <v>288</v>
      </c>
      <c r="AG236" s="190"/>
      <c r="AH236" s="190">
        <v>290</v>
      </c>
      <c r="AI236" s="190">
        <v>288</v>
      </c>
      <c r="AJ236" s="190">
        <v>284</v>
      </c>
      <c r="AK236" s="172">
        <v>159</v>
      </c>
      <c r="AL236" s="172">
        <v>162</v>
      </c>
      <c r="AM236" s="265">
        <v>374.28571428571428</v>
      </c>
      <c r="AN236" s="265">
        <v>287.14285714285722</v>
      </c>
      <c r="AO236" s="183">
        <v>21</v>
      </c>
      <c r="AP236" s="184">
        <v>180</v>
      </c>
      <c r="AQ236" s="182">
        <v>22.42990654205607</v>
      </c>
      <c r="AR236" s="182">
        <v>160.5</v>
      </c>
      <c r="AS236" s="182"/>
      <c r="AT236" s="182"/>
      <c r="AU236" s="182"/>
      <c r="AV236" s="182"/>
      <c r="AW236" s="182"/>
      <c r="AX236" s="182"/>
      <c r="AY236" s="182"/>
      <c r="AZ236" s="182"/>
      <c r="BA236" s="182"/>
      <c r="BB236" s="182"/>
      <c r="BC236" s="182"/>
      <c r="BD236" s="182"/>
      <c r="BE236" s="182"/>
      <c r="BF236" s="182"/>
      <c r="BG236" s="182"/>
      <c r="BH236" s="182"/>
      <c r="BI236" s="182"/>
      <c r="BJ236" s="182"/>
      <c r="BK236" s="182"/>
      <c r="BL236" s="182"/>
      <c r="BM236" s="182"/>
      <c r="BN236" s="182"/>
      <c r="BO236" s="182"/>
      <c r="BP236" s="182"/>
      <c r="BQ236" s="228" t="s">
        <v>185</v>
      </c>
      <c r="BR236" s="228" t="s">
        <v>186</v>
      </c>
      <c r="BS236" s="228" t="s">
        <v>351</v>
      </c>
      <c r="BT236" s="228" t="s">
        <v>188</v>
      </c>
      <c r="BU236" s="228">
        <v>2</v>
      </c>
      <c r="BV236" s="228" t="s">
        <v>348</v>
      </c>
      <c r="BW236" s="228" t="s">
        <v>173</v>
      </c>
      <c r="BX236" s="186">
        <v>0</v>
      </c>
      <c r="BY236" s="182">
        <v>0</v>
      </c>
      <c r="BZ236" s="182">
        <v>0</v>
      </c>
      <c r="CA236" s="182">
        <v>0</v>
      </c>
      <c r="CB236" s="182">
        <v>0</v>
      </c>
      <c r="CC236" s="182">
        <v>0</v>
      </c>
      <c r="CD236" s="182">
        <v>0</v>
      </c>
      <c r="CE236" s="228">
        <v>0</v>
      </c>
      <c r="CF236" s="228">
        <v>0</v>
      </c>
      <c r="CG236" s="113">
        <v>0</v>
      </c>
      <c r="CH236" s="113">
        <v>0</v>
      </c>
      <c r="CI236" s="113">
        <v>0</v>
      </c>
      <c r="CJ236" s="113">
        <v>0</v>
      </c>
      <c r="CK236" s="113">
        <v>0</v>
      </c>
      <c r="CL236" s="113">
        <v>0</v>
      </c>
      <c r="CM236" s="113">
        <v>0</v>
      </c>
      <c r="CN236" s="185">
        <v>0</v>
      </c>
      <c r="CO236" s="181">
        <v>0</v>
      </c>
      <c r="CP236" s="187"/>
      <c r="CQ236" s="173">
        <v>0</v>
      </c>
      <c r="CR236" s="173">
        <v>0</v>
      </c>
      <c r="CS236" s="173">
        <v>0</v>
      </c>
      <c r="CT236" s="173">
        <v>0</v>
      </c>
      <c r="CU236" s="253">
        <v>2791</v>
      </c>
      <c r="CV236" s="220">
        <v>-1</v>
      </c>
      <c r="CW236" s="254">
        <f t="shared" si="21"/>
        <v>0</v>
      </c>
      <c r="CX236" s="15">
        <f t="shared" si="22"/>
        <v>0</v>
      </c>
      <c r="CY236" s="241">
        <f t="shared" si="23"/>
        <v>0</v>
      </c>
      <c r="CZ236" s="241" t="str">
        <f>IFERROR(ROUND(CY236/#REF!,1),"")</f>
        <v/>
      </c>
      <c r="DA236" s="254">
        <f t="shared" si="24"/>
        <v>0</v>
      </c>
      <c r="DB236" s="246" t="str">
        <f t="shared" si="25"/>
        <v/>
      </c>
      <c r="DD236" s="15" t="str">
        <f>IFERROR(#REF!-AO236,"")</f>
        <v/>
      </c>
      <c r="DF236" s="266" t="str">
        <f>IFERROR(#REF!-L236,"")</f>
        <v/>
      </c>
      <c r="DG236" s="228" t="e">
        <f>IF(#REF!&gt;AP236,0,1)</f>
        <v>#REF!</v>
      </c>
      <c r="DH236" s="228">
        <f t="shared" si="26"/>
        <v>1</v>
      </c>
      <c r="DI236" s="228">
        <f t="shared" si="27"/>
        <v>1</v>
      </c>
      <c r="DJ236" s="228"/>
      <c r="DK236" s="228"/>
      <c r="DL236" s="228"/>
      <c r="DM236" s="228"/>
      <c r="DN236" s="228"/>
      <c r="DO236" s="228"/>
      <c r="DP236" s="228"/>
      <c r="DQ236" s="228"/>
      <c r="DR236" s="228"/>
      <c r="DS236" s="228"/>
      <c r="DT236" s="228"/>
      <c r="DU236" s="228"/>
      <c r="DV236" s="228"/>
      <c r="DW236" s="228"/>
      <c r="DX236" s="228"/>
      <c r="DY236" s="228"/>
      <c r="DZ236" s="228"/>
      <c r="EA236" s="228"/>
      <c r="EB236" s="228"/>
    </row>
    <row r="237" spans="1:132" s="195" customFormat="1" ht="31.5" customHeight="1" x14ac:dyDescent="0.2">
      <c r="A237" s="191">
        <v>2022</v>
      </c>
      <c r="B237" s="171">
        <v>1</v>
      </c>
      <c r="C237" s="261">
        <v>44573</v>
      </c>
      <c r="D237" s="171">
        <v>422</v>
      </c>
      <c r="E237" s="171">
        <v>668</v>
      </c>
      <c r="F237" s="171">
        <v>8</v>
      </c>
      <c r="G237" s="194" t="s">
        <v>352</v>
      </c>
      <c r="H237" s="241" t="s">
        <v>353</v>
      </c>
      <c r="I237" s="241" t="s">
        <v>169</v>
      </c>
      <c r="J237" s="241">
        <v>2</v>
      </c>
      <c r="K237" s="241">
        <v>1</v>
      </c>
      <c r="L237" s="262">
        <v>103</v>
      </c>
      <c r="M237" s="263">
        <v>96</v>
      </c>
      <c r="N237" s="264">
        <v>110</v>
      </c>
      <c r="O237" s="190">
        <v>147</v>
      </c>
      <c r="P237" s="190">
        <v>150</v>
      </c>
      <c r="Q237" s="190"/>
      <c r="R237" s="190">
        <v>152</v>
      </c>
      <c r="S237" s="190"/>
      <c r="T237" s="190">
        <v>99</v>
      </c>
      <c r="U237" s="190">
        <v>100</v>
      </c>
      <c r="V237" s="190"/>
      <c r="W237" s="190">
        <v>106</v>
      </c>
      <c r="X237" s="190"/>
      <c r="Y237" s="172">
        <v>122</v>
      </c>
      <c r="Z237" s="172">
        <v>118</v>
      </c>
      <c r="AA237" s="190">
        <v>187</v>
      </c>
      <c r="AB237" s="190">
        <v>147</v>
      </c>
      <c r="AC237" s="190">
        <v>150</v>
      </c>
      <c r="AD237" s="190">
        <v>148</v>
      </c>
      <c r="AE237" s="190">
        <v>150</v>
      </c>
      <c r="AF237" s="190">
        <v>110</v>
      </c>
      <c r="AG237" s="190">
        <v>105</v>
      </c>
      <c r="AH237" s="190">
        <v>110</v>
      </c>
      <c r="AI237" s="190">
        <v>107</v>
      </c>
      <c r="AJ237" s="190">
        <v>108</v>
      </c>
      <c r="AK237" s="172">
        <v>115</v>
      </c>
      <c r="AL237" s="172">
        <v>115</v>
      </c>
      <c r="AM237" s="265">
        <v>153.875</v>
      </c>
      <c r="AN237" s="265">
        <v>105.625</v>
      </c>
      <c r="AO237" s="183">
        <v>103</v>
      </c>
      <c r="AP237" s="184">
        <v>105</v>
      </c>
      <c r="AQ237" s="182">
        <v>61.276595744680847</v>
      </c>
      <c r="AR237" s="182">
        <v>117.5</v>
      </c>
      <c r="AS237" s="182"/>
      <c r="AT237" s="182"/>
      <c r="AU237" s="182"/>
      <c r="AV237" s="182">
        <v>4</v>
      </c>
      <c r="AW237" s="182">
        <v>4</v>
      </c>
      <c r="AX237" s="182">
        <v>2</v>
      </c>
      <c r="AY237" s="182"/>
      <c r="AZ237" s="182"/>
      <c r="BA237" s="182"/>
      <c r="BB237" s="182"/>
      <c r="BC237" s="182"/>
      <c r="BD237" s="182"/>
      <c r="BE237" s="182"/>
      <c r="BF237" s="182"/>
      <c r="BG237" s="182"/>
      <c r="BH237" s="182"/>
      <c r="BI237" s="182">
        <v>2</v>
      </c>
      <c r="BJ237" s="182">
        <v>5</v>
      </c>
      <c r="BK237" s="182"/>
      <c r="BL237" s="182"/>
      <c r="BM237" s="182"/>
      <c r="BN237" s="182"/>
      <c r="BO237" s="182"/>
      <c r="BP237" s="182"/>
      <c r="BQ237" s="228" t="s">
        <v>185</v>
      </c>
      <c r="BR237" s="228" t="s">
        <v>186</v>
      </c>
      <c r="BS237" s="228" t="s">
        <v>354</v>
      </c>
      <c r="BT237" s="228" t="s">
        <v>188</v>
      </c>
      <c r="BU237" s="228">
        <v>2</v>
      </c>
      <c r="BV237" s="228" t="s">
        <v>352</v>
      </c>
      <c r="BW237" s="228" t="s">
        <v>173</v>
      </c>
      <c r="BX237" s="186">
        <v>0</v>
      </c>
      <c r="BY237" s="182">
        <v>10</v>
      </c>
      <c r="BZ237" s="182">
        <v>10</v>
      </c>
      <c r="CA237" s="182">
        <v>10</v>
      </c>
      <c r="CB237" s="182">
        <v>7</v>
      </c>
      <c r="CC237" s="182">
        <v>7</v>
      </c>
      <c r="CD237" s="182">
        <v>7</v>
      </c>
      <c r="CE237" s="228">
        <v>4</v>
      </c>
      <c r="CF237" s="228">
        <v>6</v>
      </c>
      <c r="CG237" s="113">
        <v>7</v>
      </c>
      <c r="CH237" s="113">
        <v>0</v>
      </c>
      <c r="CI237" s="113">
        <v>0</v>
      </c>
      <c r="CJ237" s="113">
        <v>0</v>
      </c>
      <c r="CK237" s="113">
        <v>0</v>
      </c>
      <c r="CL237" s="113">
        <v>0</v>
      </c>
      <c r="CM237" s="113">
        <v>0</v>
      </c>
      <c r="CN237" s="185">
        <v>17</v>
      </c>
      <c r="CO237" s="181">
        <v>17</v>
      </c>
      <c r="CP237" s="187">
        <v>1</v>
      </c>
      <c r="CQ237" s="173">
        <v>0.1650485436893204</v>
      </c>
      <c r="CR237" s="173">
        <v>0.1650485436893204</v>
      </c>
      <c r="CS237" s="173">
        <v>0.16094674556213021</v>
      </c>
      <c r="CT237" s="173">
        <v>0.16094674556213021</v>
      </c>
      <c r="CU237" s="253">
        <v>2791</v>
      </c>
      <c r="CV237" s="220">
        <v>-1</v>
      </c>
      <c r="CW237" s="254">
        <f t="shared" si="21"/>
        <v>0</v>
      </c>
      <c r="CX237" s="15">
        <f t="shared" si="22"/>
        <v>17</v>
      </c>
      <c r="CY237" s="241">
        <f t="shared" si="23"/>
        <v>17</v>
      </c>
      <c r="CZ237" s="241" t="str">
        <f>IFERROR(ROUND(CY237/#REF!,1),"")</f>
        <v/>
      </c>
      <c r="DA237" s="254">
        <f t="shared" si="24"/>
        <v>17</v>
      </c>
      <c r="DB237" s="246">
        <f t="shared" si="25"/>
        <v>1</v>
      </c>
      <c r="DD237" s="15" t="str">
        <f>IFERROR(#REF!-AO237,"")</f>
        <v/>
      </c>
      <c r="DF237" s="266" t="str">
        <f>IFERROR(#REF!-L237,"")</f>
        <v/>
      </c>
      <c r="DG237" s="228" t="e">
        <f>IF(#REF!&gt;AP237,0,1)</f>
        <v>#REF!</v>
      </c>
      <c r="DH237" s="228">
        <f t="shared" si="26"/>
        <v>1</v>
      </c>
      <c r="DI237" s="228">
        <f t="shared" si="27"/>
        <v>1</v>
      </c>
      <c r="DJ237" s="228"/>
      <c r="DK237" s="228"/>
      <c r="DL237" s="228"/>
      <c r="DM237" s="228"/>
      <c r="DN237" s="228"/>
      <c r="DO237" s="228"/>
      <c r="DP237" s="228"/>
      <c r="DQ237" s="228"/>
      <c r="DR237" s="228"/>
      <c r="DS237" s="228"/>
      <c r="DT237" s="228"/>
      <c r="DU237" s="228"/>
      <c r="DV237" s="228"/>
      <c r="DW237" s="228"/>
      <c r="DX237" s="228"/>
      <c r="DY237" s="228"/>
      <c r="DZ237" s="228"/>
      <c r="EA237" s="228"/>
      <c r="EB237" s="228"/>
    </row>
    <row r="238" spans="1:132" s="195" customFormat="1" ht="31.5" customHeight="1" x14ac:dyDescent="0.2">
      <c r="A238" s="191">
        <v>2022</v>
      </c>
      <c r="B238" s="171">
        <v>1</v>
      </c>
      <c r="C238" s="261">
        <v>44573</v>
      </c>
      <c r="D238" s="171">
        <v>159</v>
      </c>
      <c r="E238" s="171">
        <v>299</v>
      </c>
      <c r="F238" s="171">
        <v>30</v>
      </c>
      <c r="G238" s="194" t="s">
        <v>261</v>
      </c>
      <c r="H238" s="241" t="s">
        <v>262</v>
      </c>
      <c r="I238" s="241" t="s">
        <v>263</v>
      </c>
      <c r="J238" s="241">
        <v>3</v>
      </c>
      <c r="K238" s="241">
        <v>2</v>
      </c>
      <c r="L238" s="262">
        <v>115</v>
      </c>
      <c r="M238" s="263">
        <v>106</v>
      </c>
      <c r="N238" s="264">
        <v>123</v>
      </c>
      <c r="O238" s="190">
        <v>131</v>
      </c>
      <c r="P238" s="190">
        <v>135</v>
      </c>
      <c r="Q238" s="190"/>
      <c r="R238" s="190">
        <v>133</v>
      </c>
      <c r="S238" s="190"/>
      <c r="T238" s="190">
        <v>105</v>
      </c>
      <c r="U238" s="190">
        <v>107</v>
      </c>
      <c r="V238" s="190"/>
      <c r="W238" s="190">
        <v>109</v>
      </c>
      <c r="X238" s="190"/>
      <c r="Y238" s="172">
        <v>120</v>
      </c>
      <c r="Z238" s="172">
        <v>121</v>
      </c>
      <c r="AA238" s="190"/>
      <c r="AB238" s="190"/>
      <c r="AC238" s="190"/>
      <c r="AD238" s="190"/>
      <c r="AE238" s="190"/>
      <c r="AF238" s="190"/>
      <c r="AG238" s="190"/>
      <c r="AH238" s="190"/>
      <c r="AI238" s="190"/>
      <c r="AJ238" s="190"/>
      <c r="AK238" s="172"/>
      <c r="AL238" s="172"/>
      <c r="AM238" s="265">
        <v>133</v>
      </c>
      <c r="AN238" s="265">
        <v>107</v>
      </c>
      <c r="AO238" s="183">
        <v>86</v>
      </c>
      <c r="AP238" s="184">
        <v>126</v>
      </c>
      <c r="AQ238" s="182">
        <v>89.626556016597505</v>
      </c>
      <c r="AR238" s="182">
        <v>120.5</v>
      </c>
      <c r="AS238" s="182"/>
      <c r="AT238" s="182"/>
      <c r="AU238" s="182"/>
      <c r="AV238" s="182">
        <v>6</v>
      </c>
      <c r="AW238" s="182">
        <v>6</v>
      </c>
      <c r="AX238" s="182">
        <v>6</v>
      </c>
      <c r="AY238" s="182"/>
      <c r="AZ238" s="182"/>
      <c r="BA238" s="182"/>
      <c r="BB238" s="182"/>
      <c r="BC238" s="182"/>
      <c r="BD238" s="182"/>
      <c r="BE238" s="182"/>
      <c r="BF238" s="182"/>
      <c r="BG238" s="182"/>
      <c r="BH238" s="182"/>
      <c r="BI238" s="182"/>
      <c r="BJ238" s="182"/>
      <c r="BK238" s="182"/>
      <c r="BL238" s="182"/>
      <c r="BM238" s="182"/>
      <c r="BN238" s="182"/>
      <c r="BO238" s="182"/>
      <c r="BP238" s="182"/>
      <c r="BQ238" s="228" t="s">
        <v>180</v>
      </c>
      <c r="BR238" s="228" t="s">
        <v>181</v>
      </c>
      <c r="BS238" s="228"/>
      <c r="BT238" s="228"/>
      <c r="BU238" s="228">
        <v>2</v>
      </c>
      <c r="BV238" s="228" t="s">
        <v>261</v>
      </c>
      <c r="BW238" s="228" t="s">
        <v>222</v>
      </c>
      <c r="BX238" s="186">
        <v>0</v>
      </c>
      <c r="BY238" s="182">
        <v>18</v>
      </c>
      <c r="BZ238" s="182">
        <v>9</v>
      </c>
      <c r="CA238" s="182">
        <v>9</v>
      </c>
      <c r="CB238" s="182">
        <v>0</v>
      </c>
      <c r="CC238" s="182">
        <v>0</v>
      </c>
      <c r="CD238" s="182">
        <v>0</v>
      </c>
      <c r="CE238" s="228">
        <v>3</v>
      </c>
      <c r="CF238" s="228">
        <v>3</v>
      </c>
      <c r="CG238" s="113">
        <v>3</v>
      </c>
      <c r="CH238" s="113">
        <v>0</v>
      </c>
      <c r="CI238" s="113">
        <v>0</v>
      </c>
      <c r="CJ238" s="113">
        <v>0</v>
      </c>
      <c r="CK238" s="113">
        <v>0</v>
      </c>
      <c r="CL238" s="113">
        <v>0</v>
      </c>
      <c r="CM238" s="113">
        <v>0</v>
      </c>
      <c r="CN238" s="185">
        <v>9</v>
      </c>
      <c r="CO238" s="181">
        <v>9</v>
      </c>
      <c r="CP238" s="187">
        <v>1</v>
      </c>
      <c r="CQ238" s="173">
        <v>7.8260869565217397E-2</v>
      </c>
      <c r="CR238" s="173">
        <v>7.8260869565217397E-2</v>
      </c>
      <c r="CS238" s="173">
        <v>8.4112149532710276E-2</v>
      </c>
      <c r="CT238" s="173">
        <v>8.4112149532710276E-2</v>
      </c>
      <c r="CU238" s="253">
        <v>2791</v>
      </c>
      <c r="CV238" s="220">
        <v>-1</v>
      </c>
      <c r="CW238" s="254">
        <f t="shared" si="21"/>
        <v>0</v>
      </c>
      <c r="CX238" s="15">
        <f t="shared" si="22"/>
        <v>18</v>
      </c>
      <c r="CY238" s="241">
        <f t="shared" si="23"/>
        <v>9</v>
      </c>
      <c r="CZ238" s="241" t="str">
        <f>IFERROR(ROUND(CY238/#REF!,1),"")</f>
        <v/>
      </c>
      <c r="DA238" s="254">
        <f t="shared" si="24"/>
        <v>9</v>
      </c>
      <c r="DB238" s="246">
        <f t="shared" si="25"/>
        <v>1</v>
      </c>
      <c r="DD238" s="15" t="str">
        <f>IFERROR(#REF!-AO238,"")</f>
        <v/>
      </c>
      <c r="DF238" s="266" t="str">
        <f>IFERROR(#REF!-L238,"")</f>
        <v/>
      </c>
      <c r="DG238" s="228" t="e">
        <f>IF(#REF!&gt;AP238,0,1)</f>
        <v>#REF!</v>
      </c>
      <c r="DH238" s="228">
        <f t="shared" si="26"/>
        <v>1</v>
      </c>
      <c r="DI238" s="228">
        <f t="shared" si="27"/>
        <v>1</v>
      </c>
      <c r="DJ238" s="228"/>
      <c r="DK238" s="228"/>
      <c r="DL238" s="228"/>
      <c r="DM238" s="228"/>
      <c r="DN238" s="228"/>
      <c r="DO238" s="228"/>
      <c r="DP238" s="228"/>
      <c r="DQ238" s="228"/>
      <c r="DR238" s="228"/>
      <c r="DS238" s="228"/>
      <c r="DT238" s="228"/>
      <c r="DU238" s="228"/>
      <c r="DV238" s="228"/>
      <c r="DW238" s="228"/>
      <c r="DX238" s="228"/>
      <c r="DY238" s="228"/>
      <c r="DZ238" s="228"/>
      <c r="EA238" s="228"/>
      <c r="EB238" s="228"/>
    </row>
    <row r="239" spans="1:132" s="195" customFormat="1" ht="31.5" customHeight="1" x14ac:dyDescent="0.2">
      <c r="A239" s="191">
        <v>2022</v>
      </c>
      <c r="B239" s="171">
        <v>1</v>
      </c>
      <c r="C239" s="261">
        <v>44573</v>
      </c>
      <c r="D239" s="171">
        <v>372</v>
      </c>
      <c r="E239" s="171">
        <v>646</v>
      </c>
      <c r="F239" s="171">
        <v>46</v>
      </c>
      <c r="G239" s="194" t="s">
        <v>276</v>
      </c>
      <c r="H239" s="241" t="s">
        <v>277</v>
      </c>
      <c r="I239" s="241" t="s">
        <v>221</v>
      </c>
      <c r="J239" s="241">
        <v>2</v>
      </c>
      <c r="K239" s="241">
        <v>2</v>
      </c>
      <c r="L239" s="262">
        <v>212</v>
      </c>
      <c r="M239" s="263">
        <v>197</v>
      </c>
      <c r="N239" s="264">
        <v>226</v>
      </c>
      <c r="O239" s="190">
        <v>246</v>
      </c>
      <c r="P239" s="190">
        <v>235</v>
      </c>
      <c r="Q239" s="190"/>
      <c r="R239" s="190"/>
      <c r="S239" s="190"/>
      <c r="T239" s="190">
        <v>201</v>
      </c>
      <c r="U239" s="190">
        <v>204</v>
      </c>
      <c r="V239" s="190"/>
      <c r="W239" s="190"/>
      <c r="X239" s="190"/>
      <c r="Y239" s="172">
        <v>138</v>
      </c>
      <c r="Z239" s="172">
        <v>135</v>
      </c>
      <c r="AA239" s="190"/>
      <c r="AB239" s="190"/>
      <c r="AC239" s="190"/>
      <c r="AD239" s="190"/>
      <c r="AE239" s="190"/>
      <c r="AF239" s="190"/>
      <c r="AG239" s="190"/>
      <c r="AH239" s="190"/>
      <c r="AI239" s="190"/>
      <c r="AJ239" s="190"/>
      <c r="AK239" s="172"/>
      <c r="AL239" s="172"/>
      <c r="AM239" s="265">
        <v>240.5</v>
      </c>
      <c r="AN239" s="265">
        <v>202.5</v>
      </c>
      <c r="AO239" s="183">
        <v>37</v>
      </c>
      <c r="AP239" s="184">
        <v>150</v>
      </c>
      <c r="AQ239" s="182">
        <v>52.747252747252737</v>
      </c>
      <c r="AR239" s="182">
        <v>136.5</v>
      </c>
      <c r="AS239" s="182"/>
      <c r="AT239" s="182"/>
      <c r="AU239" s="182"/>
      <c r="AV239" s="182">
        <v>3</v>
      </c>
      <c r="AW239" s="182">
        <v>3</v>
      </c>
      <c r="AX239" s="182">
        <v>1</v>
      </c>
      <c r="AY239" s="182"/>
      <c r="AZ239" s="182"/>
      <c r="BA239" s="182"/>
      <c r="BB239" s="182"/>
      <c r="BC239" s="182"/>
      <c r="BD239" s="182"/>
      <c r="BE239" s="182"/>
      <c r="BF239" s="182"/>
      <c r="BG239" s="182"/>
      <c r="BH239" s="182"/>
      <c r="BI239" s="182"/>
      <c r="BJ239" s="182"/>
      <c r="BK239" s="182"/>
      <c r="BL239" s="182"/>
      <c r="BM239" s="182"/>
      <c r="BN239" s="182"/>
      <c r="BO239" s="182"/>
      <c r="BP239" s="182"/>
      <c r="BQ239" s="228" t="s">
        <v>180</v>
      </c>
      <c r="BR239" s="228" t="s">
        <v>266</v>
      </c>
      <c r="BS239" s="228" t="s">
        <v>278</v>
      </c>
      <c r="BT239" s="228"/>
      <c r="BU239" s="228">
        <v>2</v>
      </c>
      <c r="BV239" s="228" t="s">
        <v>323</v>
      </c>
      <c r="BW239" s="228" t="s">
        <v>222</v>
      </c>
      <c r="BX239" s="186">
        <v>0</v>
      </c>
      <c r="BY239" s="182">
        <v>7</v>
      </c>
      <c r="BZ239" s="182">
        <v>3.5</v>
      </c>
      <c r="CA239" s="182">
        <v>3</v>
      </c>
      <c r="CB239" s="182">
        <v>0</v>
      </c>
      <c r="CC239" s="182">
        <v>0</v>
      </c>
      <c r="CD239" s="182">
        <v>0</v>
      </c>
      <c r="CE239" s="228">
        <v>1</v>
      </c>
      <c r="CF239" s="228">
        <v>1</v>
      </c>
      <c r="CG239" s="113">
        <v>0</v>
      </c>
      <c r="CH239" s="113">
        <v>0</v>
      </c>
      <c r="CI239" s="113">
        <v>0</v>
      </c>
      <c r="CJ239" s="113">
        <v>0</v>
      </c>
      <c r="CK239" s="113">
        <v>0</v>
      </c>
      <c r="CL239" s="113">
        <v>0</v>
      </c>
      <c r="CM239" s="113">
        <v>0</v>
      </c>
      <c r="CN239" s="185">
        <v>3.5</v>
      </c>
      <c r="CO239" s="181">
        <v>3</v>
      </c>
      <c r="CP239" s="187">
        <v>1.166666666666667</v>
      </c>
      <c r="CQ239" s="173">
        <v>1.6509433962264151E-2</v>
      </c>
      <c r="CR239" s="173">
        <v>1.4150943396226421E-2</v>
      </c>
      <c r="CS239" s="173">
        <v>1.7283950617283949E-2</v>
      </c>
      <c r="CT239" s="173">
        <v>1.4814814814814821E-2</v>
      </c>
      <c r="CU239" s="253">
        <v>2791</v>
      </c>
      <c r="CV239" s="220">
        <v>-1</v>
      </c>
      <c r="CW239" s="254">
        <f t="shared" si="21"/>
        <v>0</v>
      </c>
      <c r="CX239" s="15">
        <f t="shared" si="22"/>
        <v>7</v>
      </c>
      <c r="CY239" s="241">
        <f t="shared" si="23"/>
        <v>4</v>
      </c>
      <c r="CZ239" s="241" t="str">
        <f>IFERROR(ROUND(CY239/#REF!,1),"")</f>
        <v/>
      </c>
      <c r="DA239" s="254">
        <f t="shared" si="24"/>
        <v>4</v>
      </c>
      <c r="DB239" s="246">
        <f t="shared" si="25"/>
        <v>1</v>
      </c>
      <c r="DD239" s="15" t="str">
        <f>IFERROR(#REF!-AO239,"")</f>
        <v/>
      </c>
      <c r="DF239" s="266" t="str">
        <f>IFERROR(#REF!-L239,"")</f>
        <v/>
      </c>
      <c r="DG239" s="228" t="e">
        <f>IF(#REF!&gt;AP239,0,1)</f>
        <v>#REF!</v>
      </c>
      <c r="DH239" s="228">
        <f t="shared" si="26"/>
        <v>1</v>
      </c>
      <c r="DI239" s="228">
        <f t="shared" si="27"/>
        <v>1</v>
      </c>
      <c r="DJ239" s="228"/>
      <c r="DK239" s="228"/>
      <c r="DL239" s="228"/>
      <c r="DM239" s="228"/>
      <c r="DN239" s="228"/>
      <c r="DO239" s="228"/>
      <c r="DP239" s="228"/>
      <c r="DQ239" s="228"/>
      <c r="DR239" s="228"/>
      <c r="DS239" s="228"/>
      <c r="DT239" s="228"/>
      <c r="DU239" s="228"/>
      <c r="DV239" s="228"/>
      <c r="DW239" s="228"/>
      <c r="DX239" s="228"/>
      <c r="DY239" s="228"/>
      <c r="DZ239" s="228"/>
      <c r="EA239" s="228"/>
      <c r="EB239" s="228"/>
    </row>
    <row r="240" spans="1:132" s="195" customFormat="1" ht="31.5" customHeight="1" x14ac:dyDescent="0.2">
      <c r="A240" s="191">
        <v>2022</v>
      </c>
      <c r="B240" s="171">
        <v>1</v>
      </c>
      <c r="C240" s="261">
        <v>44573</v>
      </c>
      <c r="D240" s="171">
        <v>372</v>
      </c>
      <c r="E240" s="171">
        <v>647</v>
      </c>
      <c r="F240" s="171">
        <v>46</v>
      </c>
      <c r="G240" s="194" t="s">
        <v>264</v>
      </c>
      <c r="H240" s="241" t="s">
        <v>265</v>
      </c>
      <c r="I240" s="241" t="s">
        <v>221</v>
      </c>
      <c r="J240" s="241">
        <v>2</v>
      </c>
      <c r="K240" s="241">
        <v>2</v>
      </c>
      <c r="L240" s="262">
        <v>212</v>
      </c>
      <c r="M240" s="263">
        <v>197</v>
      </c>
      <c r="N240" s="264">
        <v>226</v>
      </c>
      <c r="O240" s="190">
        <v>243</v>
      </c>
      <c r="P240" s="190">
        <v>234</v>
      </c>
      <c r="Q240" s="190"/>
      <c r="R240" s="190"/>
      <c r="S240" s="190"/>
      <c r="T240" s="190">
        <v>207</v>
      </c>
      <c r="U240" s="190">
        <v>204</v>
      </c>
      <c r="V240" s="190"/>
      <c r="W240" s="190"/>
      <c r="X240" s="190"/>
      <c r="Y240" s="172">
        <v>138</v>
      </c>
      <c r="Z240" s="172">
        <v>135</v>
      </c>
      <c r="AA240" s="190"/>
      <c r="AB240" s="190"/>
      <c r="AC240" s="190"/>
      <c r="AD240" s="190"/>
      <c r="AE240" s="190"/>
      <c r="AF240" s="190"/>
      <c r="AG240" s="190"/>
      <c r="AH240" s="190"/>
      <c r="AI240" s="190"/>
      <c r="AJ240" s="190"/>
      <c r="AK240" s="172"/>
      <c r="AL240" s="172"/>
      <c r="AM240" s="265">
        <v>238.5</v>
      </c>
      <c r="AN240" s="265">
        <v>205.5</v>
      </c>
      <c r="AO240" s="183">
        <v>37</v>
      </c>
      <c r="AP240" s="184">
        <v>150</v>
      </c>
      <c r="AQ240" s="182">
        <v>52.747252747252737</v>
      </c>
      <c r="AR240" s="182">
        <v>136.5</v>
      </c>
      <c r="AS240" s="182"/>
      <c r="AT240" s="182"/>
      <c r="AU240" s="182"/>
      <c r="AV240" s="182">
        <v>1</v>
      </c>
      <c r="AW240" s="182">
        <v>1</v>
      </c>
      <c r="AX240" s="182">
        <v>2</v>
      </c>
      <c r="AY240" s="182"/>
      <c r="AZ240" s="182"/>
      <c r="BA240" s="182"/>
      <c r="BB240" s="182"/>
      <c r="BC240" s="182"/>
      <c r="BD240" s="182"/>
      <c r="BE240" s="182"/>
      <c r="BF240" s="182"/>
      <c r="BG240" s="182"/>
      <c r="BH240" s="182"/>
      <c r="BI240" s="182"/>
      <c r="BJ240" s="182"/>
      <c r="BK240" s="182"/>
      <c r="BL240" s="182"/>
      <c r="BM240" s="182"/>
      <c r="BN240" s="182"/>
      <c r="BO240" s="182"/>
      <c r="BP240" s="182"/>
      <c r="BQ240" s="228" t="s">
        <v>180</v>
      </c>
      <c r="BR240" s="228" t="s">
        <v>266</v>
      </c>
      <c r="BS240" s="228" t="s">
        <v>267</v>
      </c>
      <c r="BT240" s="228"/>
      <c r="BU240" s="228">
        <v>2</v>
      </c>
      <c r="BV240" s="228" t="s">
        <v>323</v>
      </c>
      <c r="BW240" s="228" t="s">
        <v>222</v>
      </c>
      <c r="BX240" s="186">
        <v>0</v>
      </c>
      <c r="BY240" s="182">
        <v>4</v>
      </c>
      <c r="BZ240" s="182">
        <v>2</v>
      </c>
      <c r="CA240" s="182">
        <v>2</v>
      </c>
      <c r="CB240" s="182">
        <v>0</v>
      </c>
      <c r="CC240" s="182">
        <v>0</v>
      </c>
      <c r="CD240" s="182">
        <v>0</v>
      </c>
      <c r="CE240" s="228">
        <v>0</v>
      </c>
      <c r="CF240" s="228">
        <v>0</v>
      </c>
      <c r="CG240" s="113">
        <v>1</v>
      </c>
      <c r="CH240" s="113">
        <v>0</v>
      </c>
      <c r="CI240" s="113">
        <v>0</v>
      </c>
      <c r="CJ240" s="113">
        <v>0</v>
      </c>
      <c r="CK240" s="113">
        <v>0</v>
      </c>
      <c r="CL240" s="113">
        <v>0</v>
      </c>
      <c r="CM240" s="113">
        <v>0</v>
      </c>
      <c r="CN240" s="185">
        <v>2</v>
      </c>
      <c r="CO240" s="181">
        <v>2</v>
      </c>
      <c r="CP240" s="187">
        <v>1</v>
      </c>
      <c r="CQ240" s="173">
        <v>9.433962264150943E-3</v>
      </c>
      <c r="CR240" s="173">
        <v>9.433962264150943E-3</v>
      </c>
      <c r="CS240" s="173">
        <v>9.7323600973236012E-3</v>
      </c>
      <c r="CT240" s="173">
        <v>9.7323600973236012E-3</v>
      </c>
      <c r="CU240" s="253">
        <v>2791</v>
      </c>
      <c r="CV240" s="220">
        <v>-1</v>
      </c>
      <c r="CW240" s="254">
        <f t="shared" si="21"/>
        <v>0</v>
      </c>
      <c r="CX240" s="15">
        <f t="shared" si="22"/>
        <v>4</v>
      </c>
      <c r="CY240" s="241">
        <f t="shared" si="23"/>
        <v>2</v>
      </c>
      <c r="CZ240" s="241" t="str">
        <f>IFERROR(ROUND(CY240/#REF!,1),"")</f>
        <v/>
      </c>
      <c r="DA240" s="254">
        <f t="shared" si="24"/>
        <v>2</v>
      </c>
      <c r="DB240" s="246">
        <f t="shared" si="25"/>
        <v>1</v>
      </c>
      <c r="DD240" s="15" t="str">
        <f>IFERROR(#REF!-AO240,"")</f>
        <v/>
      </c>
      <c r="DF240" s="266" t="str">
        <f>IFERROR(#REF!-L240,"")</f>
        <v/>
      </c>
      <c r="DG240" s="228" t="e">
        <f>IF(#REF!&gt;AP240,0,1)</f>
        <v>#REF!</v>
      </c>
      <c r="DH240" s="228">
        <f t="shared" si="26"/>
        <v>1</v>
      </c>
      <c r="DI240" s="228">
        <f t="shared" si="27"/>
        <v>1</v>
      </c>
      <c r="DJ240" s="228"/>
      <c r="DK240" s="228"/>
      <c r="DL240" s="228"/>
      <c r="DM240" s="228"/>
      <c r="DN240" s="228"/>
      <c r="DO240" s="228"/>
      <c r="DP240" s="228"/>
      <c r="DQ240" s="228"/>
      <c r="DR240" s="228"/>
      <c r="DS240" s="228"/>
      <c r="DT240" s="228"/>
      <c r="DU240" s="228"/>
      <c r="DV240" s="228"/>
      <c r="DW240" s="228"/>
      <c r="DX240" s="228"/>
      <c r="DY240" s="228"/>
      <c r="DZ240" s="228"/>
      <c r="EA240" s="228"/>
      <c r="EB240" s="228"/>
    </row>
    <row r="241" spans="1:132" s="195" customFormat="1" ht="31.5" customHeight="1" x14ac:dyDescent="0.2">
      <c r="A241" s="191">
        <v>2022</v>
      </c>
      <c r="B241" s="171">
        <v>1</v>
      </c>
      <c r="C241" s="261">
        <v>44573</v>
      </c>
      <c r="D241" s="171">
        <v>334</v>
      </c>
      <c r="E241" s="171">
        <v>254</v>
      </c>
      <c r="F241" s="171">
        <v>49</v>
      </c>
      <c r="G241" s="194" t="s">
        <v>220</v>
      </c>
      <c r="H241" s="241" t="s">
        <v>179</v>
      </c>
      <c r="I241" s="241" t="s">
        <v>221</v>
      </c>
      <c r="J241" s="241">
        <v>4</v>
      </c>
      <c r="K241" s="241">
        <v>2</v>
      </c>
      <c r="L241" s="262">
        <v>203</v>
      </c>
      <c r="M241" s="263">
        <v>188</v>
      </c>
      <c r="N241" s="264">
        <v>217</v>
      </c>
      <c r="O241" s="190">
        <v>370</v>
      </c>
      <c r="P241" s="190">
        <v>366</v>
      </c>
      <c r="Q241" s="190"/>
      <c r="R241" s="190">
        <v>350</v>
      </c>
      <c r="S241" s="190"/>
      <c r="T241" s="190">
        <v>207</v>
      </c>
      <c r="U241" s="190">
        <v>203</v>
      </c>
      <c r="V241" s="190"/>
      <c r="W241" s="190">
        <v>216</v>
      </c>
      <c r="X241" s="190"/>
      <c r="Y241" s="172">
        <v>157</v>
      </c>
      <c r="Z241" s="172">
        <v>157</v>
      </c>
      <c r="AA241" s="190">
        <v>300</v>
      </c>
      <c r="AB241" s="190"/>
      <c r="AC241" s="190">
        <v>331</v>
      </c>
      <c r="AD241" s="190">
        <v>275</v>
      </c>
      <c r="AE241" s="190">
        <v>270</v>
      </c>
      <c r="AF241" s="190">
        <v>202</v>
      </c>
      <c r="AG241" s="190"/>
      <c r="AH241" s="190">
        <v>215</v>
      </c>
      <c r="AI241" s="190">
        <v>206</v>
      </c>
      <c r="AJ241" s="190">
        <v>209</v>
      </c>
      <c r="AK241" s="172">
        <v>140</v>
      </c>
      <c r="AL241" s="172">
        <v>155</v>
      </c>
      <c r="AM241" s="265">
        <v>323.14285714285722</v>
      </c>
      <c r="AN241" s="265">
        <v>208.28571428571431</v>
      </c>
      <c r="AO241" s="183">
        <v>94</v>
      </c>
      <c r="AP241" s="184">
        <v>153</v>
      </c>
      <c r="AQ241" s="182">
        <v>94.581280788177338</v>
      </c>
      <c r="AR241" s="182">
        <v>152.25</v>
      </c>
      <c r="AS241" s="182"/>
      <c r="AT241" s="182"/>
      <c r="AU241" s="182"/>
      <c r="AV241" s="182">
        <v>10</v>
      </c>
      <c r="AW241" s="182">
        <v>10</v>
      </c>
      <c r="AX241" s="182">
        <v>4</v>
      </c>
      <c r="AY241" s="182"/>
      <c r="AZ241" s="182"/>
      <c r="BA241" s="182"/>
      <c r="BB241" s="182"/>
      <c r="BC241" s="182"/>
      <c r="BD241" s="182"/>
      <c r="BE241" s="182"/>
      <c r="BF241" s="182"/>
      <c r="BG241" s="182"/>
      <c r="BH241" s="182">
        <v>2</v>
      </c>
      <c r="BI241" s="182">
        <v>4</v>
      </c>
      <c r="BJ241" s="182">
        <v>4</v>
      </c>
      <c r="BK241" s="182"/>
      <c r="BL241" s="182"/>
      <c r="BM241" s="182"/>
      <c r="BN241" s="182"/>
      <c r="BO241" s="182"/>
      <c r="BP241" s="182"/>
      <c r="BQ241" s="228" t="s">
        <v>180</v>
      </c>
      <c r="BR241" s="228" t="s">
        <v>181</v>
      </c>
      <c r="BS241" s="228" t="s">
        <v>182</v>
      </c>
      <c r="BT241" s="228"/>
      <c r="BU241" s="228">
        <v>2</v>
      </c>
      <c r="BV241" s="228" t="s">
        <v>220</v>
      </c>
      <c r="BW241" s="228" t="s">
        <v>222</v>
      </c>
      <c r="BX241" s="186">
        <v>0</v>
      </c>
      <c r="BY241" s="182">
        <v>24</v>
      </c>
      <c r="BZ241" s="182">
        <v>12</v>
      </c>
      <c r="CA241" s="182">
        <v>12</v>
      </c>
      <c r="CB241" s="182">
        <v>10</v>
      </c>
      <c r="CC241" s="182">
        <v>5</v>
      </c>
      <c r="CD241" s="182">
        <v>5</v>
      </c>
      <c r="CE241" s="228">
        <v>6</v>
      </c>
      <c r="CF241" s="228">
        <v>7</v>
      </c>
      <c r="CG241" s="113">
        <v>4</v>
      </c>
      <c r="CH241" s="113">
        <v>0</v>
      </c>
      <c r="CI241" s="113">
        <v>0</v>
      </c>
      <c r="CJ241" s="113">
        <v>0</v>
      </c>
      <c r="CK241" s="113">
        <v>0</v>
      </c>
      <c r="CL241" s="113">
        <v>0</v>
      </c>
      <c r="CM241" s="113">
        <v>0</v>
      </c>
      <c r="CN241" s="185">
        <v>17</v>
      </c>
      <c r="CO241" s="181">
        <v>17</v>
      </c>
      <c r="CP241" s="187">
        <v>1</v>
      </c>
      <c r="CQ241" s="173">
        <v>8.3743842364532015E-2</v>
      </c>
      <c r="CR241" s="173">
        <v>8.3743842364532015E-2</v>
      </c>
      <c r="CS241" s="173">
        <v>8.1618655692729775E-2</v>
      </c>
      <c r="CT241" s="173">
        <v>8.1618655692729775E-2</v>
      </c>
      <c r="CU241" s="253">
        <v>2791</v>
      </c>
      <c r="CV241" s="220">
        <v>-1</v>
      </c>
      <c r="CW241" s="254">
        <f t="shared" si="21"/>
        <v>0</v>
      </c>
      <c r="CX241" s="15">
        <f t="shared" si="22"/>
        <v>34</v>
      </c>
      <c r="CY241" s="241">
        <f t="shared" si="23"/>
        <v>17</v>
      </c>
      <c r="CZ241" s="241" t="str">
        <f>IFERROR(ROUND(CY241/#REF!,1),"")</f>
        <v/>
      </c>
      <c r="DA241" s="254">
        <f t="shared" si="24"/>
        <v>17</v>
      </c>
      <c r="DB241" s="246">
        <f t="shared" si="25"/>
        <v>1</v>
      </c>
      <c r="DD241" s="15" t="str">
        <f>IFERROR(#REF!-AO241,"")</f>
        <v/>
      </c>
      <c r="DF241" s="266" t="str">
        <f>IFERROR(#REF!-L241,"")</f>
        <v/>
      </c>
      <c r="DG241" s="228" t="e">
        <f>IF(#REF!&gt;AP241,0,1)</f>
        <v>#REF!</v>
      </c>
      <c r="DH241" s="228">
        <f t="shared" si="26"/>
        <v>1</v>
      </c>
      <c r="DI241" s="228">
        <f t="shared" si="27"/>
        <v>1</v>
      </c>
      <c r="DJ241" s="228"/>
      <c r="DK241" s="228"/>
      <c r="DL241" s="228"/>
      <c r="DM241" s="228"/>
      <c r="DN241" s="228"/>
      <c r="DO241" s="228"/>
      <c r="DP241" s="228"/>
      <c r="DQ241" s="228"/>
      <c r="DR241" s="228"/>
      <c r="DS241" s="228"/>
      <c r="DT241" s="228"/>
      <c r="DU241" s="228"/>
      <c r="DV241" s="228"/>
      <c r="DW241" s="228"/>
      <c r="DX241" s="228"/>
      <c r="DY241" s="228"/>
      <c r="DZ241" s="228"/>
      <c r="EA241" s="228"/>
      <c r="EB241" s="228"/>
    </row>
    <row r="242" spans="1:132" s="195" customFormat="1" ht="31.5" customHeight="1" x14ac:dyDescent="0.2">
      <c r="A242" s="191">
        <v>2022</v>
      </c>
      <c r="B242" s="171">
        <v>1</v>
      </c>
      <c r="C242" s="261">
        <v>44573</v>
      </c>
      <c r="D242" s="171">
        <v>417</v>
      </c>
      <c r="E242" s="171">
        <v>660</v>
      </c>
      <c r="F242" s="171"/>
      <c r="G242" s="194" t="s">
        <v>345</v>
      </c>
      <c r="H242" s="241" t="s">
        <v>346</v>
      </c>
      <c r="I242" s="241" t="s">
        <v>169</v>
      </c>
      <c r="J242" s="241">
        <v>1</v>
      </c>
      <c r="K242" s="241">
        <v>6</v>
      </c>
      <c r="L242" s="262">
        <v>1265</v>
      </c>
      <c r="M242" s="263">
        <v>1190</v>
      </c>
      <c r="N242" s="264">
        <v>1354</v>
      </c>
      <c r="O242" s="190"/>
      <c r="P242" s="190"/>
      <c r="Q242" s="190"/>
      <c r="R242" s="190"/>
      <c r="S242" s="190"/>
      <c r="T242" s="190"/>
      <c r="U242" s="190"/>
      <c r="V242" s="190"/>
      <c r="W242" s="190"/>
      <c r="X242" s="190"/>
      <c r="Y242" s="172">
        <v>162</v>
      </c>
      <c r="Z242" s="172">
        <v>159</v>
      </c>
      <c r="AA242" s="190"/>
      <c r="AB242" s="190"/>
      <c r="AC242" s="190"/>
      <c r="AD242" s="190"/>
      <c r="AE242" s="190"/>
      <c r="AF242" s="190"/>
      <c r="AG242" s="190"/>
      <c r="AH242" s="190"/>
      <c r="AI242" s="190"/>
      <c r="AJ242" s="190"/>
      <c r="AK242" s="172">
        <v>159</v>
      </c>
      <c r="AL242" s="172">
        <v>162</v>
      </c>
      <c r="AM242" s="265"/>
      <c r="AN242" s="265"/>
      <c r="AO242" s="183">
        <v>21</v>
      </c>
      <c r="AP242" s="184">
        <v>180</v>
      </c>
      <c r="AQ242" s="182">
        <v>22.42990654205607</v>
      </c>
      <c r="AR242" s="182">
        <v>160.5</v>
      </c>
      <c r="AS242" s="182"/>
      <c r="AT242" s="182"/>
      <c r="AU242" s="182"/>
      <c r="AV242" s="182"/>
      <c r="AW242" s="182"/>
      <c r="AX242" s="182"/>
      <c r="AY242" s="182"/>
      <c r="AZ242" s="182"/>
      <c r="BA242" s="182"/>
      <c r="BB242" s="182"/>
      <c r="BC242" s="182"/>
      <c r="BD242" s="182"/>
      <c r="BE242" s="182"/>
      <c r="BF242" s="182"/>
      <c r="BG242" s="182"/>
      <c r="BH242" s="182"/>
      <c r="BI242" s="182"/>
      <c r="BJ242" s="182"/>
      <c r="BK242" s="182"/>
      <c r="BL242" s="182"/>
      <c r="BM242" s="182"/>
      <c r="BN242" s="182"/>
      <c r="BO242" s="182"/>
      <c r="BP242" s="182"/>
      <c r="BQ242" s="228" t="s">
        <v>185</v>
      </c>
      <c r="BR242" s="228" t="s">
        <v>186</v>
      </c>
      <c r="BS242" s="228" t="s">
        <v>347</v>
      </c>
      <c r="BT242" s="228" t="s">
        <v>188</v>
      </c>
      <c r="BU242" s="228">
        <v>2</v>
      </c>
      <c r="BV242" s="228" t="s">
        <v>348</v>
      </c>
      <c r="BW242" s="228"/>
      <c r="BX242" s="186">
        <v>0</v>
      </c>
      <c r="BY242" s="182">
        <v>0</v>
      </c>
      <c r="BZ242" s="182">
        <v>0</v>
      </c>
      <c r="CA242" s="182">
        <v>0</v>
      </c>
      <c r="CB242" s="182">
        <v>0</v>
      </c>
      <c r="CC242" s="182">
        <v>0</v>
      </c>
      <c r="CD242" s="182">
        <v>0</v>
      </c>
      <c r="CE242" s="228">
        <v>0</v>
      </c>
      <c r="CF242" s="228">
        <v>0</v>
      </c>
      <c r="CG242" s="113">
        <v>0</v>
      </c>
      <c r="CH242" s="113">
        <v>0</v>
      </c>
      <c r="CI242" s="113">
        <v>0</v>
      </c>
      <c r="CJ242" s="113">
        <v>0</v>
      </c>
      <c r="CK242" s="113">
        <v>0</v>
      </c>
      <c r="CL242" s="113">
        <v>0</v>
      </c>
      <c r="CM242" s="113">
        <v>0</v>
      </c>
      <c r="CN242" s="185">
        <v>0</v>
      </c>
      <c r="CO242" s="181">
        <v>0</v>
      </c>
      <c r="CP242" s="187"/>
      <c r="CQ242" s="173">
        <v>0</v>
      </c>
      <c r="CR242" s="173">
        <v>0</v>
      </c>
      <c r="CS242" s="173"/>
      <c r="CT242" s="173"/>
      <c r="CU242" s="253">
        <v>2791</v>
      </c>
      <c r="CV242" s="220"/>
      <c r="CW242" s="254">
        <f t="shared" si="21"/>
        <v>0</v>
      </c>
      <c r="CX242" s="15">
        <f t="shared" si="22"/>
        <v>0</v>
      </c>
      <c r="CY242" s="241">
        <f t="shared" si="23"/>
        <v>0</v>
      </c>
      <c r="CZ242" s="241" t="str">
        <f>IFERROR(ROUND(CY242/#REF!,1),"")</f>
        <v/>
      </c>
      <c r="DA242" s="254">
        <f t="shared" si="24"/>
        <v>0</v>
      </c>
      <c r="DB242" s="246" t="str">
        <f t="shared" si="25"/>
        <v/>
      </c>
      <c r="DD242" s="15" t="str">
        <f>IFERROR(#REF!-AO242,"")</f>
        <v/>
      </c>
      <c r="DF242" s="266" t="str">
        <f>IFERROR(#REF!-L242,"")</f>
        <v/>
      </c>
      <c r="DG242" s="228" t="e">
        <f>IF(#REF!&gt;AP242,0,1)</f>
        <v>#REF!</v>
      </c>
      <c r="DH242" s="228">
        <f t="shared" si="26"/>
        <v>0</v>
      </c>
      <c r="DI242" s="228">
        <f t="shared" si="27"/>
        <v>1</v>
      </c>
      <c r="DJ242" s="228"/>
      <c r="DK242" s="228"/>
      <c r="DL242" s="228"/>
      <c r="DM242" s="228"/>
      <c r="DN242" s="228"/>
      <c r="DO242" s="228"/>
      <c r="DP242" s="228"/>
      <c r="DQ242" s="228"/>
      <c r="DR242" s="228"/>
      <c r="DS242" s="228"/>
      <c r="DT242" s="228"/>
      <c r="DU242" s="228"/>
      <c r="DV242" s="228"/>
      <c r="DW242" s="228"/>
      <c r="DX242" s="228"/>
      <c r="DY242" s="228"/>
      <c r="DZ242" s="228"/>
      <c r="EA242" s="228"/>
      <c r="EB242" s="228"/>
    </row>
    <row r="243" spans="1:132" s="195" customFormat="1" ht="31.5" customHeight="1" x14ac:dyDescent="0.2">
      <c r="A243" s="191">
        <v>2022</v>
      </c>
      <c r="B243" s="171">
        <v>1</v>
      </c>
      <c r="C243" s="261">
        <v>44574</v>
      </c>
      <c r="D243" s="171">
        <v>417</v>
      </c>
      <c r="E243" s="171">
        <v>661</v>
      </c>
      <c r="F243" s="171">
        <v>2</v>
      </c>
      <c r="G243" s="194" t="s">
        <v>349</v>
      </c>
      <c r="H243" s="241" t="s">
        <v>350</v>
      </c>
      <c r="I243" s="241" t="s">
        <v>169</v>
      </c>
      <c r="J243" s="241">
        <v>1</v>
      </c>
      <c r="K243" s="241">
        <v>6</v>
      </c>
      <c r="L243" s="262">
        <v>276</v>
      </c>
      <c r="M243" s="263">
        <v>259</v>
      </c>
      <c r="N243" s="264">
        <v>295</v>
      </c>
      <c r="O243" s="190"/>
      <c r="P243" s="190"/>
      <c r="Q243" s="190"/>
      <c r="R243" s="190"/>
      <c r="S243" s="190"/>
      <c r="T243" s="190"/>
      <c r="U243" s="190"/>
      <c r="V243" s="190"/>
      <c r="W243" s="190"/>
      <c r="X243" s="190"/>
      <c r="Y243" s="172">
        <v>162</v>
      </c>
      <c r="Z243" s="172">
        <v>164</v>
      </c>
      <c r="AA243" s="190"/>
      <c r="AB243" s="190"/>
      <c r="AC243" s="190"/>
      <c r="AD243" s="190"/>
      <c r="AE243" s="190"/>
      <c r="AF243" s="190"/>
      <c r="AG243" s="190"/>
      <c r="AH243" s="190"/>
      <c r="AI243" s="190"/>
      <c r="AJ243" s="190"/>
      <c r="AK243" s="172">
        <v>163</v>
      </c>
      <c r="AL243" s="172">
        <v>160</v>
      </c>
      <c r="AM243" s="265"/>
      <c r="AN243" s="265"/>
      <c r="AO243" s="183">
        <v>21</v>
      </c>
      <c r="AP243" s="184">
        <v>180</v>
      </c>
      <c r="AQ243" s="182">
        <v>22.187981510015408</v>
      </c>
      <c r="AR243" s="182">
        <v>162.25</v>
      </c>
      <c r="AS243" s="182"/>
      <c r="AT243" s="182"/>
      <c r="AU243" s="182"/>
      <c r="AV243" s="182"/>
      <c r="AW243" s="182"/>
      <c r="AX243" s="182"/>
      <c r="AY243" s="182"/>
      <c r="AZ243" s="182"/>
      <c r="BA243" s="182"/>
      <c r="BB243" s="182"/>
      <c r="BC243" s="182"/>
      <c r="BD243" s="182"/>
      <c r="BE243" s="182"/>
      <c r="BF243" s="182"/>
      <c r="BG243" s="182"/>
      <c r="BH243" s="182"/>
      <c r="BI243" s="182"/>
      <c r="BJ243" s="182"/>
      <c r="BK243" s="182"/>
      <c r="BL243" s="182"/>
      <c r="BM243" s="182"/>
      <c r="BN243" s="182"/>
      <c r="BO243" s="182"/>
      <c r="BP243" s="182"/>
      <c r="BQ243" s="228" t="s">
        <v>185</v>
      </c>
      <c r="BR243" s="228" t="s">
        <v>186</v>
      </c>
      <c r="BS243" s="228" t="s">
        <v>351</v>
      </c>
      <c r="BT243" s="228" t="s">
        <v>188</v>
      </c>
      <c r="BU243" s="228">
        <v>2</v>
      </c>
      <c r="BV243" s="228" t="s">
        <v>348</v>
      </c>
      <c r="BW243" s="228" t="s">
        <v>173</v>
      </c>
      <c r="BX243" s="186">
        <v>0</v>
      </c>
      <c r="BY243" s="182">
        <v>0</v>
      </c>
      <c r="BZ243" s="182">
        <v>0</v>
      </c>
      <c r="CA243" s="182">
        <v>0</v>
      </c>
      <c r="CB243" s="182">
        <v>0</v>
      </c>
      <c r="CC243" s="182">
        <v>0</v>
      </c>
      <c r="CD243" s="182">
        <v>0</v>
      </c>
      <c r="CE243" s="228">
        <v>0</v>
      </c>
      <c r="CF243" s="228">
        <v>0</v>
      </c>
      <c r="CG243" s="113">
        <v>0</v>
      </c>
      <c r="CH243" s="113">
        <v>0</v>
      </c>
      <c r="CI243" s="113">
        <v>0</v>
      </c>
      <c r="CJ243" s="113">
        <v>0</v>
      </c>
      <c r="CK243" s="113">
        <v>0</v>
      </c>
      <c r="CL243" s="113">
        <v>0</v>
      </c>
      <c r="CM243" s="113">
        <v>0</v>
      </c>
      <c r="CN243" s="185">
        <v>0</v>
      </c>
      <c r="CO243" s="181">
        <v>0</v>
      </c>
      <c r="CP243" s="187"/>
      <c r="CQ243" s="173">
        <v>0</v>
      </c>
      <c r="CR243" s="173">
        <v>0</v>
      </c>
      <c r="CS243" s="173"/>
      <c r="CT243" s="173"/>
      <c r="CU243" s="253">
        <v>2791</v>
      </c>
      <c r="CV243" s="220"/>
      <c r="CW243" s="254">
        <f t="shared" si="21"/>
        <v>0</v>
      </c>
      <c r="CX243" s="15">
        <f t="shared" si="22"/>
        <v>0</v>
      </c>
      <c r="CY243" s="241">
        <f t="shared" si="23"/>
        <v>0</v>
      </c>
      <c r="CZ243" s="241" t="str">
        <f>IFERROR(ROUND(CY243/#REF!,1),"")</f>
        <v/>
      </c>
      <c r="DA243" s="254">
        <f t="shared" si="24"/>
        <v>0</v>
      </c>
      <c r="DB243" s="246" t="str">
        <f t="shared" si="25"/>
        <v/>
      </c>
      <c r="DD243" s="15" t="str">
        <f>IFERROR(#REF!-AO243,"")</f>
        <v/>
      </c>
      <c r="DF243" s="266" t="str">
        <f>IFERROR(#REF!-L243,"")</f>
        <v/>
      </c>
      <c r="DG243" s="228" t="e">
        <f>IF(#REF!&gt;AP243,0,1)</f>
        <v>#REF!</v>
      </c>
      <c r="DH243" s="228">
        <f t="shared" si="26"/>
        <v>0</v>
      </c>
      <c r="DI243" s="228">
        <f t="shared" si="27"/>
        <v>1</v>
      </c>
      <c r="DJ243" s="228"/>
      <c r="DK243" s="228"/>
      <c r="DL243" s="228"/>
      <c r="DM243" s="228"/>
      <c r="DN243" s="228"/>
      <c r="DO243" s="228"/>
      <c r="DP243" s="228"/>
      <c r="DQ243" s="228"/>
      <c r="DR243" s="228"/>
      <c r="DS243" s="228"/>
      <c r="DT243" s="228"/>
      <c r="DU243" s="228"/>
      <c r="DV243" s="228"/>
      <c r="DW243" s="228"/>
      <c r="DX243" s="228"/>
      <c r="DY243" s="228"/>
      <c r="DZ243" s="228"/>
      <c r="EA243" s="228"/>
      <c r="EB243" s="228"/>
    </row>
    <row r="244" spans="1:132" s="195" customFormat="1" ht="31.5" customHeight="1" x14ac:dyDescent="0.2">
      <c r="A244" s="191">
        <v>2022</v>
      </c>
      <c r="B244" s="171">
        <v>1</v>
      </c>
      <c r="C244" s="261">
        <v>44574</v>
      </c>
      <c r="D244" s="171">
        <v>137</v>
      </c>
      <c r="E244" s="171">
        <v>273</v>
      </c>
      <c r="F244" s="171">
        <v>3</v>
      </c>
      <c r="G244" s="194" t="s">
        <v>174</v>
      </c>
      <c r="H244" s="241" t="s">
        <v>175</v>
      </c>
      <c r="I244" s="241" t="s">
        <v>169</v>
      </c>
      <c r="J244" s="241">
        <v>3</v>
      </c>
      <c r="K244" s="241">
        <v>2</v>
      </c>
      <c r="L244" s="262">
        <v>564</v>
      </c>
      <c r="M244" s="263">
        <v>524</v>
      </c>
      <c r="N244" s="264">
        <v>603</v>
      </c>
      <c r="O244" s="190"/>
      <c r="P244" s="190"/>
      <c r="Q244" s="190"/>
      <c r="R244" s="190"/>
      <c r="S244" s="190"/>
      <c r="T244" s="190"/>
      <c r="U244" s="190"/>
      <c r="V244" s="190"/>
      <c r="W244" s="190"/>
      <c r="X244" s="190"/>
      <c r="Y244" s="172"/>
      <c r="Z244" s="172"/>
      <c r="AA244" s="190"/>
      <c r="AB244" s="190"/>
      <c r="AC244" s="190"/>
      <c r="AD244" s="190"/>
      <c r="AE244" s="190"/>
      <c r="AF244" s="190"/>
      <c r="AG244" s="190"/>
      <c r="AH244" s="190"/>
      <c r="AI244" s="190"/>
      <c r="AJ244" s="190"/>
      <c r="AK244" s="172">
        <v>142</v>
      </c>
      <c r="AL244" s="172">
        <v>142</v>
      </c>
      <c r="AM244" s="265"/>
      <c r="AN244" s="265"/>
      <c r="AO244" s="183">
        <v>93</v>
      </c>
      <c r="AP244" s="184">
        <v>116</v>
      </c>
      <c r="AQ244" s="182">
        <v>76.056338028169023</v>
      </c>
      <c r="AR244" s="182">
        <v>142</v>
      </c>
      <c r="AS244" s="182"/>
      <c r="AT244" s="182"/>
      <c r="AU244" s="182"/>
      <c r="AV244" s="182"/>
      <c r="AW244" s="182"/>
      <c r="AX244" s="182"/>
      <c r="AY244" s="182"/>
      <c r="AZ244" s="182"/>
      <c r="BA244" s="182"/>
      <c r="BB244" s="182"/>
      <c r="BC244" s="182"/>
      <c r="BD244" s="182"/>
      <c r="BE244" s="182"/>
      <c r="BF244" s="182"/>
      <c r="BG244" s="182"/>
      <c r="BH244" s="182"/>
      <c r="BI244" s="182"/>
      <c r="BJ244" s="182"/>
      <c r="BK244" s="182"/>
      <c r="BL244" s="182"/>
      <c r="BM244" s="182"/>
      <c r="BN244" s="182"/>
      <c r="BO244" s="182"/>
      <c r="BP244" s="182"/>
      <c r="BQ244" s="228" t="s">
        <v>176</v>
      </c>
      <c r="BR244" s="228"/>
      <c r="BS244" s="228"/>
      <c r="BT244" s="228"/>
      <c r="BU244" s="228">
        <v>2</v>
      </c>
      <c r="BV244" s="228" t="s">
        <v>177</v>
      </c>
      <c r="BW244" s="228" t="s">
        <v>173</v>
      </c>
      <c r="BX244" s="186">
        <v>0</v>
      </c>
      <c r="BY244" s="182">
        <v>0</v>
      </c>
      <c r="BZ244" s="182">
        <v>0</v>
      </c>
      <c r="CA244" s="182">
        <v>0</v>
      </c>
      <c r="CB244" s="182">
        <v>0</v>
      </c>
      <c r="CC244" s="182">
        <v>0</v>
      </c>
      <c r="CD244" s="182">
        <v>0</v>
      </c>
      <c r="CE244" s="228">
        <v>0</v>
      </c>
      <c r="CF244" s="228">
        <v>0</v>
      </c>
      <c r="CG244" s="113">
        <v>0</v>
      </c>
      <c r="CH244" s="113">
        <v>0</v>
      </c>
      <c r="CI244" s="113">
        <v>0</v>
      </c>
      <c r="CJ244" s="113">
        <v>0</v>
      </c>
      <c r="CK244" s="113">
        <v>0</v>
      </c>
      <c r="CL244" s="113">
        <v>0</v>
      </c>
      <c r="CM244" s="113">
        <v>0</v>
      </c>
      <c r="CN244" s="185">
        <v>0</v>
      </c>
      <c r="CO244" s="181">
        <v>0</v>
      </c>
      <c r="CP244" s="187"/>
      <c r="CQ244" s="173">
        <v>0</v>
      </c>
      <c r="CR244" s="173">
        <v>0</v>
      </c>
      <c r="CS244" s="173"/>
      <c r="CT244" s="173"/>
      <c r="CU244" s="253">
        <v>2791</v>
      </c>
      <c r="CV244" s="220"/>
      <c r="CW244" s="254">
        <f t="shared" si="21"/>
        <v>0</v>
      </c>
      <c r="CX244" s="15">
        <f t="shared" si="22"/>
        <v>0</v>
      </c>
      <c r="CY244" s="241">
        <f t="shared" si="23"/>
        <v>0</v>
      </c>
      <c r="CZ244" s="241" t="str">
        <f>IFERROR(ROUND(CY244/#REF!,1),"")</f>
        <v/>
      </c>
      <c r="DA244" s="254">
        <f t="shared" si="24"/>
        <v>0</v>
      </c>
      <c r="DB244" s="246" t="str">
        <f t="shared" si="25"/>
        <v/>
      </c>
      <c r="DD244" s="15" t="str">
        <f>IFERROR(#REF!-AO244,"")</f>
        <v/>
      </c>
      <c r="DF244" s="266" t="str">
        <f>IFERROR(#REF!-L244,"")</f>
        <v/>
      </c>
      <c r="DG244" s="228" t="e">
        <f>IF(#REF!&gt;AP244,0,1)</f>
        <v>#REF!</v>
      </c>
      <c r="DH244" s="228">
        <f t="shared" si="26"/>
        <v>0</v>
      </c>
      <c r="DI244" s="228">
        <f t="shared" si="27"/>
        <v>1</v>
      </c>
      <c r="DJ244" s="228"/>
      <c r="DK244" s="228"/>
      <c r="DL244" s="228"/>
      <c r="DM244" s="228"/>
      <c r="DN244" s="228"/>
      <c r="DO244" s="228"/>
      <c r="DP244" s="228"/>
      <c r="DQ244" s="228"/>
      <c r="DR244" s="228"/>
      <c r="DS244" s="228"/>
      <c r="DT244" s="228"/>
      <c r="DU244" s="228"/>
      <c r="DV244" s="228"/>
      <c r="DW244" s="228"/>
      <c r="DX244" s="228"/>
      <c r="DY244" s="228"/>
      <c r="DZ244" s="228"/>
      <c r="EA244" s="228"/>
      <c r="EB244" s="228"/>
    </row>
    <row r="245" spans="1:132" s="195" customFormat="1" ht="31.5" customHeight="1" x14ac:dyDescent="0.2">
      <c r="A245" s="191">
        <v>2022</v>
      </c>
      <c r="B245" s="171">
        <v>1</v>
      </c>
      <c r="C245" s="261">
        <v>44574</v>
      </c>
      <c r="D245" s="171">
        <v>421</v>
      </c>
      <c r="E245" s="171">
        <v>667</v>
      </c>
      <c r="F245" s="171">
        <v>3</v>
      </c>
      <c r="G245" s="194" t="s">
        <v>355</v>
      </c>
      <c r="H245" s="241" t="s">
        <v>356</v>
      </c>
      <c r="I245" s="241" t="s">
        <v>169</v>
      </c>
      <c r="J245" s="241">
        <v>1</v>
      </c>
      <c r="K245" s="241">
        <v>4</v>
      </c>
      <c r="L245" s="262">
        <v>1554</v>
      </c>
      <c r="M245" s="263">
        <v>1462</v>
      </c>
      <c r="N245" s="264">
        <v>1664</v>
      </c>
      <c r="O245" s="190">
        <v>1914</v>
      </c>
      <c r="P245" s="190">
        <v>1903</v>
      </c>
      <c r="Q245" s="190">
        <v>1912</v>
      </c>
      <c r="R245" s="190">
        <v>1921</v>
      </c>
      <c r="S245" s="190"/>
      <c r="T245" s="190">
        <v>1631</v>
      </c>
      <c r="U245" s="190">
        <v>1620</v>
      </c>
      <c r="V245" s="190">
        <v>1622</v>
      </c>
      <c r="W245" s="190">
        <v>1636</v>
      </c>
      <c r="X245" s="190"/>
      <c r="Y245" s="172">
        <v>145</v>
      </c>
      <c r="Z245" s="172">
        <v>180</v>
      </c>
      <c r="AA245" s="190"/>
      <c r="AB245" s="190"/>
      <c r="AC245" s="190">
        <v>2082</v>
      </c>
      <c r="AD245" s="190">
        <v>2110</v>
      </c>
      <c r="AE245" s="190"/>
      <c r="AF245" s="190"/>
      <c r="AG245" s="190"/>
      <c r="AH245" s="190">
        <v>1639</v>
      </c>
      <c r="AI245" s="190">
        <v>1641</v>
      </c>
      <c r="AJ245" s="190"/>
      <c r="AK245" s="172">
        <v>190</v>
      </c>
      <c r="AL245" s="172"/>
      <c r="AM245" s="265">
        <v>1973.666666666667</v>
      </c>
      <c r="AN245" s="265">
        <v>1631.5</v>
      </c>
      <c r="AO245" s="183">
        <v>18</v>
      </c>
      <c r="AP245" s="184">
        <v>200</v>
      </c>
      <c r="AQ245" s="182">
        <v>20.970873786407768</v>
      </c>
      <c r="AR245" s="182">
        <v>171.66666666666671</v>
      </c>
      <c r="AS245" s="182"/>
      <c r="AT245" s="182"/>
      <c r="AU245" s="182"/>
      <c r="AV245" s="182">
        <v>8</v>
      </c>
      <c r="AW245" s="182">
        <v>8</v>
      </c>
      <c r="AX245" s="182">
        <v>4</v>
      </c>
      <c r="AY245" s="182"/>
      <c r="AZ245" s="182"/>
      <c r="BA245" s="182"/>
      <c r="BB245" s="182"/>
      <c r="BC245" s="182"/>
      <c r="BD245" s="182"/>
      <c r="BE245" s="182"/>
      <c r="BF245" s="182"/>
      <c r="BG245" s="182"/>
      <c r="BH245" s="182">
        <v>12</v>
      </c>
      <c r="BI245" s="182">
        <v>12</v>
      </c>
      <c r="BJ245" s="182">
        <v>12</v>
      </c>
      <c r="BK245" s="182"/>
      <c r="BL245" s="182"/>
      <c r="BM245" s="182"/>
      <c r="BN245" s="182"/>
      <c r="BO245" s="182"/>
      <c r="BP245" s="182"/>
      <c r="BQ245" s="228" t="s">
        <v>185</v>
      </c>
      <c r="BR245" s="228" t="s">
        <v>186</v>
      </c>
      <c r="BS245" s="228" t="s">
        <v>357</v>
      </c>
      <c r="BT245" s="228" t="s">
        <v>188</v>
      </c>
      <c r="BU245" s="228">
        <v>2</v>
      </c>
      <c r="BV245" s="228" t="s">
        <v>358</v>
      </c>
      <c r="BW245" s="228" t="s">
        <v>173</v>
      </c>
      <c r="BX245" s="186">
        <v>0</v>
      </c>
      <c r="BY245" s="182">
        <v>20</v>
      </c>
      <c r="BZ245" s="182">
        <v>5</v>
      </c>
      <c r="CA245" s="182">
        <v>5</v>
      </c>
      <c r="CB245" s="182">
        <v>36</v>
      </c>
      <c r="CC245" s="182">
        <v>9</v>
      </c>
      <c r="CD245" s="182">
        <v>9</v>
      </c>
      <c r="CE245" s="228">
        <v>5</v>
      </c>
      <c r="CF245" s="228">
        <v>5</v>
      </c>
      <c r="CG245" s="113">
        <v>4</v>
      </c>
      <c r="CH245" s="113">
        <v>0</v>
      </c>
      <c r="CI245" s="113">
        <v>0</v>
      </c>
      <c r="CJ245" s="113">
        <v>0</v>
      </c>
      <c r="CK245" s="113">
        <v>0</v>
      </c>
      <c r="CL245" s="113">
        <v>0</v>
      </c>
      <c r="CM245" s="113">
        <v>0</v>
      </c>
      <c r="CN245" s="185">
        <v>14</v>
      </c>
      <c r="CO245" s="181">
        <v>14</v>
      </c>
      <c r="CP245" s="187">
        <v>1</v>
      </c>
      <c r="CQ245" s="173">
        <v>9.0090090090090089E-3</v>
      </c>
      <c r="CR245" s="173">
        <v>9.0090090090090089E-3</v>
      </c>
      <c r="CS245" s="173">
        <v>8.5810603738890583E-3</v>
      </c>
      <c r="CT245" s="173">
        <v>8.5810603738890583E-3</v>
      </c>
      <c r="CU245" s="253">
        <v>2791</v>
      </c>
      <c r="CV245" s="220">
        <v>-1</v>
      </c>
      <c r="CW245" s="254">
        <f t="shared" si="21"/>
        <v>0</v>
      </c>
      <c r="CX245" s="15">
        <f t="shared" si="22"/>
        <v>56</v>
      </c>
      <c r="CY245" s="241">
        <f t="shared" si="23"/>
        <v>14</v>
      </c>
      <c r="CZ245" s="241" t="str">
        <f>IFERROR(ROUND(CY245/#REF!,1),"")</f>
        <v/>
      </c>
      <c r="DA245" s="254">
        <f t="shared" si="24"/>
        <v>14</v>
      </c>
      <c r="DB245" s="246">
        <f t="shared" si="25"/>
        <v>1</v>
      </c>
      <c r="DD245" s="15" t="str">
        <f>IFERROR(#REF!-AO245,"")</f>
        <v/>
      </c>
      <c r="DF245" s="266" t="str">
        <f>IFERROR(#REF!-L245,"")</f>
        <v/>
      </c>
      <c r="DG245" s="228" t="e">
        <f>IF(#REF!&gt;AP245,0,1)</f>
        <v>#REF!</v>
      </c>
      <c r="DH245" s="228">
        <f t="shared" si="26"/>
        <v>1</v>
      </c>
      <c r="DI245" s="228">
        <f t="shared" si="27"/>
        <v>1</v>
      </c>
      <c r="DJ245" s="228"/>
      <c r="DK245" s="228"/>
      <c r="DL245" s="228"/>
      <c r="DM245" s="228"/>
      <c r="DN245" s="228"/>
      <c r="DO245" s="228"/>
      <c r="DP245" s="228"/>
      <c r="DQ245" s="228"/>
      <c r="DR245" s="228"/>
      <c r="DS245" s="228"/>
      <c r="DT245" s="228"/>
      <c r="DU245" s="228"/>
      <c r="DV245" s="228"/>
      <c r="DW245" s="228"/>
      <c r="DX245" s="228"/>
      <c r="DY245" s="228"/>
      <c r="DZ245" s="228"/>
      <c r="EA245" s="228"/>
      <c r="EB245" s="228"/>
    </row>
    <row r="246" spans="1:132" s="195" customFormat="1" ht="31.5" customHeight="1" x14ac:dyDescent="0.2">
      <c r="A246" s="191">
        <v>2022</v>
      </c>
      <c r="B246" s="171">
        <v>1</v>
      </c>
      <c r="C246" s="261">
        <v>44574</v>
      </c>
      <c r="D246" s="171">
        <v>421</v>
      </c>
      <c r="E246" s="171">
        <v>673</v>
      </c>
      <c r="F246" s="171">
        <v>3</v>
      </c>
      <c r="G246" s="194" t="s">
        <v>359</v>
      </c>
      <c r="H246" s="241" t="s">
        <v>360</v>
      </c>
      <c r="I246" s="241" t="s">
        <v>169</v>
      </c>
      <c r="J246" s="241">
        <v>1</v>
      </c>
      <c r="K246" s="241">
        <v>4</v>
      </c>
      <c r="L246" s="262">
        <v>61</v>
      </c>
      <c r="M246" s="263">
        <v>57</v>
      </c>
      <c r="N246" s="264">
        <v>65</v>
      </c>
      <c r="O246" s="190">
        <v>152</v>
      </c>
      <c r="P246" s="190">
        <v>148</v>
      </c>
      <c r="Q246" s="190">
        <v>146</v>
      </c>
      <c r="R246" s="190">
        <v>144</v>
      </c>
      <c r="S246" s="190"/>
      <c r="T246" s="190">
        <v>128</v>
      </c>
      <c r="U246" s="190">
        <v>126</v>
      </c>
      <c r="V246" s="190">
        <v>122</v>
      </c>
      <c r="W246" s="190">
        <v>132</v>
      </c>
      <c r="X246" s="190"/>
      <c r="Y246" s="172">
        <v>145</v>
      </c>
      <c r="Z246" s="172">
        <v>180</v>
      </c>
      <c r="AA246" s="190"/>
      <c r="AB246" s="190"/>
      <c r="AC246" s="190">
        <v>76</v>
      </c>
      <c r="AD246" s="190">
        <v>80</v>
      </c>
      <c r="AE246" s="190"/>
      <c r="AF246" s="190"/>
      <c r="AG246" s="190"/>
      <c r="AH246" s="190">
        <v>64</v>
      </c>
      <c r="AI246" s="190">
        <v>65</v>
      </c>
      <c r="AJ246" s="190"/>
      <c r="AK246" s="172">
        <v>190</v>
      </c>
      <c r="AL246" s="172"/>
      <c r="AM246" s="265">
        <v>124.3333333333333</v>
      </c>
      <c r="AN246" s="265">
        <v>106.1666666666667</v>
      </c>
      <c r="AO246" s="183">
        <v>18</v>
      </c>
      <c r="AP246" s="184">
        <v>200</v>
      </c>
      <c r="AQ246" s="182">
        <v>20.970873786407768</v>
      </c>
      <c r="AR246" s="182">
        <v>171.66666666666671</v>
      </c>
      <c r="AS246" s="182"/>
      <c r="AT246" s="182"/>
      <c r="AU246" s="182"/>
      <c r="AV246" s="182"/>
      <c r="AW246" s="182"/>
      <c r="AX246" s="182"/>
      <c r="AY246" s="182"/>
      <c r="AZ246" s="182"/>
      <c r="BA246" s="182"/>
      <c r="BB246" s="182"/>
      <c r="BC246" s="182"/>
      <c r="BD246" s="182"/>
      <c r="BE246" s="182"/>
      <c r="BF246" s="182"/>
      <c r="BG246" s="182"/>
      <c r="BH246" s="182"/>
      <c r="BI246" s="182"/>
      <c r="BJ246" s="182"/>
      <c r="BK246" s="182"/>
      <c r="BL246" s="182"/>
      <c r="BM246" s="182"/>
      <c r="BN246" s="182"/>
      <c r="BO246" s="182"/>
      <c r="BP246" s="182"/>
      <c r="BQ246" s="228" t="s">
        <v>185</v>
      </c>
      <c r="BR246" s="228" t="s">
        <v>186</v>
      </c>
      <c r="BS246" s="228" t="s">
        <v>361</v>
      </c>
      <c r="BT246" s="228" t="s">
        <v>188</v>
      </c>
      <c r="BU246" s="228">
        <v>2</v>
      </c>
      <c r="BV246" s="228" t="s">
        <v>358</v>
      </c>
      <c r="BW246" s="228" t="s">
        <v>173</v>
      </c>
      <c r="BX246" s="186">
        <v>0</v>
      </c>
      <c r="BY246" s="182">
        <v>0</v>
      </c>
      <c r="BZ246" s="182">
        <v>0</v>
      </c>
      <c r="CA246" s="182">
        <v>0</v>
      </c>
      <c r="CB246" s="182">
        <v>0</v>
      </c>
      <c r="CC246" s="182">
        <v>0</v>
      </c>
      <c r="CD246" s="182">
        <v>0</v>
      </c>
      <c r="CE246" s="228">
        <v>0</v>
      </c>
      <c r="CF246" s="228">
        <v>0</v>
      </c>
      <c r="CG246" s="113">
        <v>0</v>
      </c>
      <c r="CH246" s="113">
        <v>0</v>
      </c>
      <c r="CI246" s="113">
        <v>0</v>
      </c>
      <c r="CJ246" s="113">
        <v>0</v>
      </c>
      <c r="CK246" s="113">
        <v>0</v>
      </c>
      <c r="CL246" s="113">
        <v>0</v>
      </c>
      <c r="CM246" s="113">
        <v>0</v>
      </c>
      <c r="CN246" s="185">
        <v>0</v>
      </c>
      <c r="CO246" s="181">
        <v>0</v>
      </c>
      <c r="CP246" s="187"/>
      <c r="CQ246" s="173">
        <v>0</v>
      </c>
      <c r="CR246" s="173">
        <v>0</v>
      </c>
      <c r="CS246" s="173">
        <v>0</v>
      </c>
      <c r="CT246" s="173">
        <v>0</v>
      </c>
      <c r="CU246" s="253">
        <v>2791</v>
      </c>
      <c r="CV246" s="220">
        <v>-1</v>
      </c>
      <c r="CW246" s="254">
        <f t="shared" si="21"/>
        <v>0</v>
      </c>
      <c r="CX246" s="15">
        <f t="shared" si="22"/>
        <v>0</v>
      </c>
      <c r="CY246" s="241">
        <f t="shared" si="23"/>
        <v>0</v>
      </c>
      <c r="CZ246" s="241" t="str">
        <f>IFERROR(ROUND(CY246/#REF!,1),"")</f>
        <v/>
      </c>
      <c r="DA246" s="254">
        <f t="shared" si="24"/>
        <v>0</v>
      </c>
      <c r="DB246" s="246" t="str">
        <f t="shared" si="25"/>
        <v/>
      </c>
      <c r="DD246" s="15" t="str">
        <f>IFERROR(#REF!-AO246,"")</f>
        <v/>
      </c>
      <c r="DF246" s="266" t="str">
        <f>IFERROR(#REF!-L246,"")</f>
        <v/>
      </c>
      <c r="DG246" s="228" t="e">
        <f>IF(#REF!&gt;AP246,0,1)</f>
        <v>#REF!</v>
      </c>
      <c r="DH246" s="228">
        <f t="shared" si="26"/>
        <v>1</v>
      </c>
      <c r="DI246" s="228">
        <f t="shared" si="27"/>
        <v>0</v>
      </c>
      <c r="DJ246" s="228"/>
      <c r="DK246" s="228"/>
      <c r="DL246" s="228"/>
      <c r="DM246" s="228"/>
      <c r="DN246" s="228"/>
      <c r="DO246" s="228"/>
      <c r="DP246" s="228"/>
      <c r="DQ246" s="228"/>
      <c r="DR246" s="228"/>
      <c r="DS246" s="228"/>
      <c r="DT246" s="228"/>
      <c r="DU246" s="228"/>
      <c r="DV246" s="228"/>
      <c r="DW246" s="228"/>
      <c r="DX246" s="228"/>
      <c r="DY246" s="228"/>
      <c r="DZ246" s="228"/>
      <c r="EA246" s="228"/>
      <c r="EB246" s="228"/>
    </row>
    <row r="247" spans="1:132" s="195" customFormat="1" ht="31.5" customHeight="1" x14ac:dyDescent="0.2">
      <c r="A247" s="191">
        <v>2022</v>
      </c>
      <c r="B247" s="171">
        <v>1</v>
      </c>
      <c r="C247" s="261">
        <v>44574</v>
      </c>
      <c r="D247" s="171">
        <v>423</v>
      </c>
      <c r="E247" s="171">
        <v>669</v>
      </c>
      <c r="F247" s="171">
        <v>3</v>
      </c>
      <c r="G247" s="194" t="s">
        <v>279</v>
      </c>
      <c r="H247" s="241" t="s">
        <v>280</v>
      </c>
      <c r="I247" s="241" t="s">
        <v>169</v>
      </c>
      <c r="J247" s="241">
        <v>2</v>
      </c>
      <c r="K247" s="241">
        <v>2</v>
      </c>
      <c r="L247" s="262">
        <v>954</v>
      </c>
      <c r="M247" s="263">
        <v>897</v>
      </c>
      <c r="N247" s="264">
        <v>1021</v>
      </c>
      <c r="O247" s="190"/>
      <c r="P247" s="190"/>
      <c r="Q247" s="190"/>
      <c r="R247" s="190"/>
      <c r="S247" s="190"/>
      <c r="T247" s="190"/>
      <c r="U247" s="190"/>
      <c r="V247" s="190"/>
      <c r="W247" s="190"/>
      <c r="X247" s="190"/>
      <c r="Y247" s="172">
        <v>145</v>
      </c>
      <c r="Z247" s="172">
        <v>180</v>
      </c>
      <c r="AA247" s="190"/>
      <c r="AB247" s="190"/>
      <c r="AC247" s="190"/>
      <c r="AD247" s="190"/>
      <c r="AE247" s="190"/>
      <c r="AF247" s="190"/>
      <c r="AG247" s="190"/>
      <c r="AH247" s="190"/>
      <c r="AI247" s="190"/>
      <c r="AJ247" s="190"/>
      <c r="AK247" s="172">
        <v>180</v>
      </c>
      <c r="AL247" s="172">
        <v>175</v>
      </c>
      <c r="AM247" s="265"/>
      <c r="AN247" s="265"/>
      <c r="AO247" s="183">
        <v>40</v>
      </c>
      <c r="AP247" s="184">
        <v>180</v>
      </c>
      <c r="AQ247" s="182">
        <v>42.352941176470587</v>
      </c>
      <c r="AR247" s="182">
        <v>170</v>
      </c>
      <c r="AS247" s="182"/>
      <c r="AT247" s="182"/>
      <c r="AU247" s="182"/>
      <c r="AV247" s="182">
        <v>5</v>
      </c>
      <c r="AW247" s="182">
        <v>5</v>
      </c>
      <c r="AX247" s="182">
        <v>8</v>
      </c>
      <c r="AY247" s="182"/>
      <c r="AZ247" s="182"/>
      <c r="BA247" s="182"/>
      <c r="BB247" s="182"/>
      <c r="BC247" s="182"/>
      <c r="BD247" s="182"/>
      <c r="BE247" s="182"/>
      <c r="BF247" s="182"/>
      <c r="BG247" s="182"/>
      <c r="BH247" s="182">
        <v>6</v>
      </c>
      <c r="BI247" s="182">
        <v>8</v>
      </c>
      <c r="BJ247" s="182">
        <v>10</v>
      </c>
      <c r="BK247" s="182"/>
      <c r="BL247" s="182"/>
      <c r="BM247" s="182"/>
      <c r="BN247" s="182"/>
      <c r="BO247" s="182"/>
      <c r="BP247" s="182"/>
      <c r="BQ247" s="228" t="s">
        <v>185</v>
      </c>
      <c r="BR247" s="228" t="s">
        <v>186</v>
      </c>
      <c r="BS247" s="228" t="s">
        <v>281</v>
      </c>
      <c r="BT247" s="228" t="s">
        <v>188</v>
      </c>
      <c r="BU247" s="228">
        <v>2</v>
      </c>
      <c r="BV247" s="228" t="s">
        <v>279</v>
      </c>
      <c r="BW247" s="228" t="s">
        <v>173</v>
      </c>
      <c r="BX247" s="186">
        <v>0</v>
      </c>
      <c r="BY247" s="182">
        <v>18</v>
      </c>
      <c r="BZ247" s="182">
        <v>9</v>
      </c>
      <c r="CA247" s="182">
        <v>9</v>
      </c>
      <c r="CB247" s="182">
        <v>24</v>
      </c>
      <c r="CC247" s="182">
        <v>12</v>
      </c>
      <c r="CD247" s="182">
        <v>12</v>
      </c>
      <c r="CE247" s="228">
        <v>5</v>
      </c>
      <c r="CF247" s="228">
        <v>6</v>
      </c>
      <c r="CG247" s="113">
        <v>9</v>
      </c>
      <c r="CH247" s="113">
        <v>0</v>
      </c>
      <c r="CI247" s="113">
        <v>0</v>
      </c>
      <c r="CJ247" s="113">
        <v>0</v>
      </c>
      <c r="CK247" s="113">
        <v>0</v>
      </c>
      <c r="CL247" s="113">
        <v>0</v>
      </c>
      <c r="CM247" s="113">
        <v>0</v>
      </c>
      <c r="CN247" s="185">
        <v>21</v>
      </c>
      <c r="CO247" s="181">
        <v>21</v>
      </c>
      <c r="CP247" s="187">
        <v>1</v>
      </c>
      <c r="CQ247" s="173">
        <v>2.20125786163522E-2</v>
      </c>
      <c r="CR247" s="173">
        <v>2.20125786163522E-2</v>
      </c>
      <c r="CS247" s="173"/>
      <c r="CT247" s="173"/>
      <c r="CU247" s="253">
        <v>2791</v>
      </c>
      <c r="CV247" s="220"/>
      <c r="CW247" s="254">
        <f t="shared" si="21"/>
        <v>0</v>
      </c>
      <c r="CX247" s="15">
        <f t="shared" si="22"/>
        <v>42</v>
      </c>
      <c r="CY247" s="241">
        <f t="shared" si="23"/>
        <v>21</v>
      </c>
      <c r="CZ247" s="241" t="str">
        <f>IFERROR(ROUND(CY247/#REF!,1),"")</f>
        <v/>
      </c>
      <c r="DA247" s="254">
        <f t="shared" si="24"/>
        <v>21</v>
      </c>
      <c r="DB247" s="246">
        <f t="shared" si="25"/>
        <v>1</v>
      </c>
      <c r="DD247" s="15" t="str">
        <f>IFERROR(#REF!-AO247,"")</f>
        <v/>
      </c>
      <c r="DF247" s="266" t="str">
        <f>IFERROR(#REF!-L247,"")</f>
        <v/>
      </c>
      <c r="DG247" s="228" t="e">
        <f>IF(#REF!&gt;AP247,0,1)</f>
        <v>#REF!</v>
      </c>
      <c r="DH247" s="228">
        <f t="shared" si="26"/>
        <v>0</v>
      </c>
      <c r="DI247" s="228">
        <f t="shared" si="27"/>
        <v>1</v>
      </c>
      <c r="DJ247" s="228"/>
      <c r="DK247" s="228"/>
      <c r="DL247" s="228"/>
      <c r="DM247" s="228"/>
      <c r="DN247" s="228"/>
      <c r="DO247" s="228"/>
      <c r="DP247" s="228"/>
      <c r="DQ247" s="228"/>
      <c r="DR247" s="228"/>
      <c r="DS247" s="228"/>
      <c r="DT247" s="228"/>
      <c r="DU247" s="228"/>
      <c r="DV247" s="228"/>
      <c r="DW247" s="228"/>
      <c r="DX247" s="228"/>
      <c r="DY247" s="228"/>
      <c r="DZ247" s="228"/>
      <c r="EA247" s="228"/>
      <c r="EB247" s="228"/>
    </row>
    <row r="248" spans="1:132" s="195" customFormat="1" ht="31.5" customHeight="1" x14ac:dyDescent="0.2">
      <c r="A248" s="191">
        <v>2022</v>
      </c>
      <c r="B248" s="171">
        <v>1</v>
      </c>
      <c r="C248" s="261">
        <v>44574</v>
      </c>
      <c r="D248" s="171">
        <v>47</v>
      </c>
      <c r="E248" s="171">
        <v>122</v>
      </c>
      <c r="F248" s="171">
        <v>4</v>
      </c>
      <c r="G248" s="194" t="s">
        <v>250</v>
      </c>
      <c r="H248" s="241" t="s">
        <v>251</v>
      </c>
      <c r="I248" s="241" t="s">
        <v>246</v>
      </c>
      <c r="J248" s="241">
        <v>2</v>
      </c>
      <c r="K248" s="241">
        <v>1</v>
      </c>
      <c r="L248" s="262">
        <v>280</v>
      </c>
      <c r="M248" s="263">
        <v>267</v>
      </c>
      <c r="N248" s="264">
        <v>292</v>
      </c>
      <c r="O248" s="190"/>
      <c r="P248" s="190"/>
      <c r="Q248" s="190"/>
      <c r="R248" s="190"/>
      <c r="S248" s="190"/>
      <c r="T248" s="190"/>
      <c r="U248" s="190"/>
      <c r="V248" s="190"/>
      <c r="W248" s="190"/>
      <c r="X248" s="190"/>
      <c r="Y248" s="172"/>
      <c r="Z248" s="172"/>
      <c r="AA248" s="190"/>
      <c r="AB248" s="190"/>
      <c r="AC248" s="190"/>
      <c r="AD248" s="190"/>
      <c r="AE248" s="190"/>
      <c r="AF248" s="190"/>
      <c r="AG248" s="190"/>
      <c r="AH248" s="190"/>
      <c r="AI248" s="190"/>
      <c r="AJ248" s="190"/>
      <c r="AK248" s="172"/>
      <c r="AL248" s="172"/>
      <c r="AM248" s="265"/>
      <c r="AN248" s="265"/>
      <c r="AO248" s="183">
        <v>64</v>
      </c>
      <c r="AP248" s="184">
        <v>113</v>
      </c>
      <c r="AQ248" s="182"/>
      <c r="AR248" s="182"/>
      <c r="AS248" s="182"/>
      <c r="AT248" s="182"/>
      <c r="AU248" s="182"/>
      <c r="AV248" s="182"/>
      <c r="AW248" s="182"/>
      <c r="AX248" s="182"/>
      <c r="AY248" s="182"/>
      <c r="AZ248" s="182"/>
      <c r="BA248" s="182"/>
      <c r="BB248" s="182"/>
      <c r="BC248" s="182"/>
      <c r="BD248" s="182"/>
      <c r="BE248" s="182"/>
      <c r="BF248" s="182"/>
      <c r="BG248" s="182"/>
      <c r="BH248" s="182"/>
      <c r="BI248" s="182"/>
      <c r="BJ248" s="182"/>
      <c r="BK248" s="182"/>
      <c r="BL248" s="182"/>
      <c r="BM248" s="182"/>
      <c r="BN248" s="182"/>
      <c r="BO248" s="182"/>
      <c r="BP248" s="182"/>
      <c r="BQ248" s="228" t="s">
        <v>185</v>
      </c>
      <c r="BR248" s="228" t="s">
        <v>247</v>
      </c>
      <c r="BS248" s="228" t="s">
        <v>252</v>
      </c>
      <c r="BT248" s="228" t="s">
        <v>249</v>
      </c>
      <c r="BU248" s="228">
        <v>2</v>
      </c>
      <c r="BV248" s="228" t="s">
        <v>253</v>
      </c>
      <c r="BW248" s="228" t="s">
        <v>173</v>
      </c>
      <c r="BX248" s="186">
        <v>0</v>
      </c>
      <c r="BY248" s="182">
        <v>0</v>
      </c>
      <c r="BZ248" s="182">
        <v>0</v>
      </c>
      <c r="CA248" s="182">
        <v>0</v>
      </c>
      <c r="CB248" s="182">
        <v>0</v>
      </c>
      <c r="CC248" s="182">
        <v>0</v>
      </c>
      <c r="CD248" s="182">
        <v>0</v>
      </c>
      <c r="CE248" s="228">
        <v>0</v>
      </c>
      <c r="CF248" s="228">
        <v>0</v>
      </c>
      <c r="CG248" s="113">
        <v>0</v>
      </c>
      <c r="CH248" s="113">
        <v>0</v>
      </c>
      <c r="CI248" s="113">
        <v>0</v>
      </c>
      <c r="CJ248" s="113">
        <v>0</v>
      </c>
      <c r="CK248" s="113">
        <v>0</v>
      </c>
      <c r="CL248" s="113">
        <v>0</v>
      </c>
      <c r="CM248" s="113">
        <v>0</v>
      </c>
      <c r="CN248" s="185">
        <v>0</v>
      </c>
      <c r="CO248" s="181">
        <v>0</v>
      </c>
      <c r="CP248" s="187"/>
      <c r="CQ248" s="173">
        <v>0</v>
      </c>
      <c r="CR248" s="173">
        <v>0</v>
      </c>
      <c r="CS248" s="173"/>
      <c r="CT248" s="173"/>
      <c r="CU248" s="253">
        <v>2791</v>
      </c>
      <c r="CV248" s="220"/>
      <c r="CW248" s="254">
        <f t="shared" si="21"/>
        <v>0</v>
      </c>
      <c r="CX248" s="15">
        <f t="shared" si="22"/>
        <v>0</v>
      </c>
      <c r="CY248" s="241">
        <f t="shared" si="23"/>
        <v>0</v>
      </c>
      <c r="CZ248" s="241" t="str">
        <f>IFERROR(ROUND(CY248/#REF!,1),"")</f>
        <v/>
      </c>
      <c r="DA248" s="254">
        <f t="shared" si="24"/>
        <v>0</v>
      </c>
      <c r="DB248" s="246" t="str">
        <f t="shared" si="25"/>
        <v/>
      </c>
      <c r="DD248" s="15" t="str">
        <f>IFERROR(#REF!-AO248,"")</f>
        <v/>
      </c>
      <c r="DF248" s="266" t="str">
        <f>IFERROR(#REF!-L248,"")</f>
        <v/>
      </c>
      <c r="DG248" s="228" t="e">
        <f>IF(#REF!&gt;AP248,0,1)</f>
        <v>#REF!</v>
      </c>
      <c r="DH248" s="228">
        <f t="shared" si="26"/>
        <v>0</v>
      </c>
      <c r="DI248" s="228">
        <f t="shared" si="27"/>
        <v>1</v>
      </c>
      <c r="DJ248" s="228"/>
      <c r="DK248" s="228"/>
      <c r="DL248" s="228"/>
      <c r="DM248" s="228"/>
      <c r="DN248" s="228"/>
      <c r="DO248" s="228"/>
      <c r="DP248" s="228"/>
      <c r="DQ248" s="228"/>
      <c r="DR248" s="228"/>
      <c r="DS248" s="228"/>
      <c r="DT248" s="228"/>
      <c r="DU248" s="228"/>
      <c r="DV248" s="228"/>
      <c r="DW248" s="228"/>
      <c r="DX248" s="228"/>
      <c r="DY248" s="228"/>
      <c r="DZ248" s="228"/>
      <c r="EA248" s="228"/>
      <c r="EB248" s="228"/>
    </row>
    <row r="249" spans="1:132" s="195" customFormat="1" ht="31.5" customHeight="1" x14ac:dyDescent="0.2">
      <c r="A249" s="191">
        <v>2022</v>
      </c>
      <c r="B249" s="171">
        <v>1</v>
      </c>
      <c r="C249" s="261">
        <v>44574</v>
      </c>
      <c r="D249" s="171">
        <v>137</v>
      </c>
      <c r="E249" s="171">
        <v>168</v>
      </c>
      <c r="F249" s="171">
        <v>4</v>
      </c>
      <c r="G249" s="194" t="s">
        <v>177</v>
      </c>
      <c r="H249" s="241" t="s">
        <v>234</v>
      </c>
      <c r="I249" s="241" t="s">
        <v>169</v>
      </c>
      <c r="J249" s="241">
        <v>3</v>
      </c>
      <c r="K249" s="241">
        <v>2</v>
      </c>
      <c r="L249" s="262">
        <v>619</v>
      </c>
      <c r="M249" s="263">
        <v>575</v>
      </c>
      <c r="N249" s="264">
        <v>662</v>
      </c>
      <c r="O249" s="190"/>
      <c r="P249" s="190"/>
      <c r="Q249" s="190">
        <v>944</v>
      </c>
      <c r="R249" s="190">
        <v>963</v>
      </c>
      <c r="S249" s="190">
        <v>720</v>
      </c>
      <c r="T249" s="190"/>
      <c r="U249" s="190"/>
      <c r="V249" s="190">
        <v>682</v>
      </c>
      <c r="W249" s="190">
        <v>655</v>
      </c>
      <c r="X249" s="190">
        <v>653</v>
      </c>
      <c r="Y249" s="172"/>
      <c r="Z249" s="172"/>
      <c r="AA249" s="190">
        <v>645</v>
      </c>
      <c r="AB249" s="190">
        <v>652</v>
      </c>
      <c r="AC249" s="190">
        <v>677</v>
      </c>
      <c r="AD249" s="190">
        <v>685</v>
      </c>
      <c r="AE249" s="190">
        <v>678</v>
      </c>
      <c r="AF249" s="190">
        <v>588</v>
      </c>
      <c r="AG249" s="190">
        <v>590</v>
      </c>
      <c r="AH249" s="190">
        <v>622</v>
      </c>
      <c r="AI249" s="190">
        <v>606</v>
      </c>
      <c r="AJ249" s="190">
        <v>608</v>
      </c>
      <c r="AK249" s="172">
        <v>142</v>
      </c>
      <c r="AL249" s="172">
        <v>142</v>
      </c>
      <c r="AM249" s="265">
        <v>745.5</v>
      </c>
      <c r="AN249" s="265">
        <v>625.5</v>
      </c>
      <c r="AO249" s="183">
        <v>90</v>
      </c>
      <c r="AP249" s="184">
        <v>116</v>
      </c>
      <c r="AQ249" s="182">
        <v>76.056338028169023</v>
      </c>
      <c r="AR249" s="182">
        <v>142</v>
      </c>
      <c r="AS249" s="182"/>
      <c r="AT249" s="182"/>
      <c r="AU249" s="182"/>
      <c r="AV249" s="182">
        <v>5</v>
      </c>
      <c r="AW249" s="182">
        <v>5</v>
      </c>
      <c r="AX249" s="182">
        <v>6</v>
      </c>
      <c r="AY249" s="182"/>
      <c r="AZ249" s="182"/>
      <c r="BA249" s="182"/>
      <c r="BB249" s="182"/>
      <c r="BC249" s="182"/>
      <c r="BD249" s="182"/>
      <c r="BE249" s="182"/>
      <c r="BF249" s="182"/>
      <c r="BG249" s="182"/>
      <c r="BH249" s="182">
        <v>3</v>
      </c>
      <c r="BI249" s="182">
        <v>6</v>
      </c>
      <c r="BJ249" s="182">
        <v>4</v>
      </c>
      <c r="BK249" s="182"/>
      <c r="BL249" s="182"/>
      <c r="BM249" s="182"/>
      <c r="BN249" s="182"/>
      <c r="BO249" s="182"/>
      <c r="BP249" s="182"/>
      <c r="BQ249" s="228" t="s">
        <v>176</v>
      </c>
      <c r="BR249" s="228"/>
      <c r="BS249" s="228"/>
      <c r="BT249" s="228"/>
      <c r="BU249" s="228">
        <v>2</v>
      </c>
      <c r="BV249" s="228" t="s">
        <v>177</v>
      </c>
      <c r="BW249" s="228" t="s">
        <v>173</v>
      </c>
      <c r="BX249" s="186">
        <v>0</v>
      </c>
      <c r="BY249" s="182">
        <v>16</v>
      </c>
      <c r="BZ249" s="182">
        <v>8</v>
      </c>
      <c r="CA249" s="182">
        <v>8</v>
      </c>
      <c r="CB249" s="182">
        <v>13</v>
      </c>
      <c r="CC249" s="182">
        <v>6.5</v>
      </c>
      <c r="CD249" s="182">
        <v>6</v>
      </c>
      <c r="CE249" s="228">
        <v>4</v>
      </c>
      <c r="CF249" s="228">
        <v>5</v>
      </c>
      <c r="CG249" s="113">
        <v>5</v>
      </c>
      <c r="CH249" s="113">
        <v>0</v>
      </c>
      <c r="CI249" s="113">
        <v>0</v>
      </c>
      <c r="CJ249" s="113">
        <v>0</v>
      </c>
      <c r="CK249" s="113">
        <v>0</v>
      </c>
      <c r="CL249" s="113">
        <v>0</v>
      </c>
      <c r="CM249" s="113">
        <v>0</v>
      </c>
      <c r="CN249" s="185">
        <v>14.5</v>
      </c>
      <c r="CO249" s="181">
        <v>14</v>
      </c>
      <c r="CP249" s="187">
        <v>1.035714285714286</v>
      </c>
      <c r="CQ249" s="173">
        <v>2.3424878836833599E-2</v>
      </c>
      <c r="CR249" s="173">
        <v>2.261712439418417E-2</v>
      </c>
      <c r="CS249" s="173">
        <v>2.3181454836131099E-2</v>
      </c>
      <c r="CT249" s="173">
        <v>2.2382094324540368E-2</v>
      </c>
      <c r="CU249" s="253">
        <v>2791</v>
      </c>
      <c r="CV249" s="220">
        <v>-1</v>
      </c>
      <c r="CW249" s="254">
        <f t="shared" si="21"/>
        <v>0</v>
      </c>
      <c r="CX249" s="15">
        <f t="shared" si="22"/>
        <v>29</v>
      </c>
      <c r="CY249" s="241">
        <f t="shared" si="23"/>
        <v>15</v>
      </c>
      <c r="CZ249" s="241" t="str">
        <f>IFERROR(ROUND(CY249/#REF!,1),"")</f>
        <v/>
      </c>
      <c r="DA249" s="254">
        <f t="shared" si="24"/>
        <v>15</v>
      </c>
      <c r="DB249" s="246">
        <f t="shared" si="25"/>
        <v>1</v>
      </c>
      <c r="DD249" s="15" t="str">
        <f>IFERROR(#REF!-AO249,"")</f>
        <v/>
      </c>
      <c r="DF249" s="266" t="str">
        <f>IFERROR(#REF!-L249,"")</f>
        <v/>
      </c>
      <c r="DG249" s="228" t="e">
        <f>IF(#REF!&gt;AP249,0,1)</f>
        <v>#REF!</v>
      </c>
      <c r="DH249" s="228">
        <f t="shared" si="26"/>
        <v>1</v>
      </c>
      <c r="DI249" s="228">
        <f t="shared" si="27"/>
        <v>1</v>
      </c>
      <c r="DJ249" s="228"/>
      <c r="DK249" s="228"/>
      <c r="DL249" s="228"/>
      <c r="DM249" s="228"/>
      <c r="DN249" s="228"/>
      <c r="DO249" s="228"/>
      <c r="DP249" s="228"/>
      <c r="DQ249" s="228"/>
      <c r="DR249" s="228"/>
      <c r="DS249" s="228"/>
      <c r="DT249" s="228"/>
      <c r="DU249" s="228"/>
      <c r="DV249" s="228"/>
      <c r="DW249" s="228"/>
      <c r="DX249" s="228"/>
      <c r="DY249" s="228"/>
      <c r="DZ249" s="228"/>
      <c r="EA249" s="228"/>
      <c r="EB249" s="228"/>
    </row>
    <row r="250" spans="1:132" s="195" customFormat="1" ht="31.5" customHeight="1" x14ac:dyDescent="0.2">
      <c r="A250" s="191">
        <v>2022</v>
      </c>
      <c r="B250" s="171">
        <v>1</v>
      </c>
      <c r="C250" s="261">
        <v>44574</v>
      </c>
      <c r="D250" s="171">
        <v>382</v>
      </c>
      <c r="E250" s="171">
        <v>449</v>
      </c>
      <c r="F250" s="171">
        <v>4</v>
      </c>
      <c r="G250" s="194" t="s">
        <v>340</v>
      </c>
      <c r="H250" s="241" t="s">
        <v>341</v>
      </c>
      <c r="I250" s="241" t="s">
        <v>169</v>
      </c>
      <c r="J250" s="241">
        <v>3</v>
      </c>
      <c r="K250" s="241">
        <v>1</v>
      </c>
      <c r="L250" s="262">
        <v>46</v>
      </c>
      <c r="M250" s="263">
        <v>40</v>
      </c>
      <c r="N250" s="264">
        <v>50</v>
      </c>
      <c r="O250" s="190">
        <v>73</v>
      </c>
      <c r="P250" s="190">
        <v>71</v>
      </c>
      <c r="Q250" s="190">
        <v>72</v>
      </c>
      <c r="R250" s="190">
        <v>70</v>
      </c>
      <c r="S250" s="190">
        <v>74</v>
      </c>
      <c r="T250" s="190">
        <v>49</v>
      </c>
      <c r="U250" s="190">
        <v>46</v>
      </c>
      <c r="V250" s="190">
        <v>44</v>
      </c>
      <c r="W250" s="190">
        <v>46</v>
      </c>
      <c r="X250" s="190">
        <v>47</v>
      </c>
      <c r="Y250" s="172">
        <v>96</v>
      </c>
      <c r="Z250" s="172">
        <v>96</v>
      </c>
      <c r="AA250" s="190">
        <v>73</v>
      </c>
      <c r="AB250" s="190">
        <v>68</v>
      </c>
      <c r="AC250" s="190">
        <v>65</v>
      </c>
      <c r="AD250" s="190"/>
      <c r="AE250" s="190">
        <v>68</v>
      </c>
      <c r="AF250" s="190">
        <v>42</v>
      </c>
      <c r="AG250" s="190">
        <v>45</v>
      </c>
      <c r="AH250" s="190">
        <v>41</v>
      </c>
      <c r="AI250" s="190"/>
      <c r="AJ250" s="190">
        <v>45</v>
      </c>
      <c r="AK250" s="172">
        <v>96</v>
      </c>
      <c r="AL250" s="172">
        <v>94</v>
      </c>
      <c r="AM250" s="265">
        <v>70.444444444444443</v>
      </c>
      <c r="AN250" s="265">
        <v>45</v>
      </c>
      <c r="AO250" s="183">
        <v>112</v>
      </c>
      <c r="AP250" s="184">
        <v>96</v>
      </c>
      <c r="AQ250" s="182">
        <v>113.0890052356021</v>
      </c>
      <c r="AR250" s="182">
        <v>95.5</v>
      </c>
      <c r="AS250" s="182"/>
      <c r="AT250" s="182"/>
      <c r="AU250" s="182"/>
      <c r="AV250" s="182">
        <v>5</v>
      </c>
      <c r="AW250" s="182">
        <v>5</v>
      </c>
      <c r="AX250" s="182">
        <v>1</v>
      </c>
      <c r="AY250" s="182"/>
      <c r="AZ250" s="182"/>
      <c r="BA250" s="182"/>
      <c r="BB250" s="182"/>
      <c r="BC250" s="182"/>
      <c r="BD250" s="182"/>
      <c r="BE250" s="182"/>
      <c r="BF250" s="182"/>
      <c r="BG250" s="182"/>
      <c r="BH250" s="182">
        <v>8</v>
      </c>
      <c r="BI250" s="182">
        <v>8</v>
      </c>
      <c r="BJ250" s="182">
        <v>4</v>
      </c>
      <c r="BK250" s="182"/>
      <c r="BL250" s="182"/>
      <c r="BM250" s="182"/>
      <c r="BN250" s="182"/>
      <c r="BO250" s="182"/>
      <c r="BP250" s="182"/>
      <c r="BQ250" s="228" t="s">
        <v>185</v>
      </c>
      <c r="BR250" s="228" t="s">
        <v>186</v>
      </c>
      <c r="BS250" s="228" t="s">
        <v>342</v>
      </c>
      <c r="BT250" s="228" t="s">
        <v>188</v>
      </c>
      <c r="BU250" s="228">
        <v>2</v>
      </c>
      <c r="BV250" s="228" t="s">
        <v>340</v>
      </c>
      <c r="BW250" s="228" t="s">
        <v>173</v>
      </c>
      <c r="BX250" s="186">
        <v>0</v>
      </c>
      <c r="BY250" s="182">
        <v>11</v>
      </c>
      <c r="BZ250" s="182">
        <v>11</v>
      </c>
      <c r="CA250" s="182">
        <v>11</v>
      </c>
      <c r="CB250" s="182">
        <v>20</v>
      </c>
      <c r="CC250" s="182">
        <v>20</v>
      </c>
      <c r="CD250" s="182">
        <v>20</v>
      </c>
      <c r="CE250" s="228">
        <v>13</v>
      </c>
      <c r="CF250" s="228">
        <v>13</v>
      </c>
      <c r="CG250" s="113">
        <v>5</v>
      </c>
      <c r="CH250" s="113">
        <v>0</v>
      </c>
      <c r="CI250" s="113">
        <v>0</v>
      </c>
      <c r="CJ250" s="113">
        <v>0</v>
      </c>
      <c r="CK250" s="113">
        <v>0</v>
      </c>
      <c r="CL250" s="113">
        <v>0</v>
      </c>
      <c r="CM250" s="113">
        <v>0</v>
      </c>
      <c r="CN250" s="185">
        <v>31</v>
      </c>
      <c r="CO250" s="181">
        <v>31</v>
      </c>
      <c r="CP250" s="187">
        <v>1</v>
      </c>
      <c r="CQ250" s="173">
        <v>0.67391304347826086</v>
      </c>
      <c r="CR250" s="173">
        <v>0.67391304347826086</v>
      </c>
      <c r="CS250" s="173">
        <v>0.68888888888888888</v>
      </c>
      <c r="CT250" s="173">
        <v>0.68888888888888888</v>
      </c>
      <c r="CU250" s="253">
        <v>2791</v>
      </c>
      <c r="CV250" s="220">
        <v>-1</v>
      </c>
      <c r="CW250" s="254">
        <f t="shared" si="21"/>
        <v>0</v>
      </c>
      <c r="CX250" s="15">
        <f t="shared" si="22"/>
        <v>31</v>
      </c>
      <c r="CY250" s="241">
        <f t="shared" si="23"/>
        <v>31</v>
      </c>
      <c r="CZ250" s="241" t="str">
        <f>IFERROR(ROUND(CY250/#REF!,1),"")</f>
        <v/>
      </c>
      <c r="DA250" s="254">
        <f t="shared" si="24"/>
        <v>31</v>
      </c>
      <c r="DB250" s="246">
        <f t="shared" si="25"/>
        <v>1</v>
      </c>
      <c r="DD250" s="15" t="str">
        <f>IFERROR(#REF!-AO250,"")</f>
        <v/>
      </c>
      <c r="DF250" s="266" t="str">
        <f>IFERROR(#REF!-L250,"")</f>
        <v/>
      </c>
      <c r="DG250" s="228" t="e">
        <f>IF(#REF!&gt;AP250,0,1)</f>
        <v>#REF!</v>
      </c>
      <c r="DH250" s="228">
        <f t="shared" si="26"/>
        <v>1</v>
      </c>
      <c r="DI250" s="228">
        <f t="shared" si="27"/>
        <v>1</v>
      </c>
      <c r="DJ250" s="228"/>
      <c r="DK250" s="228"/>
      <c r="DL250" s="228"/>
      <c r="DM250" s="228"/>
      <c r="DN250" s="228"/>
      <c r="DO250" s="228"/>
      <c r="DP250" s="228"/>
      <c r="DQ250" s="228"/>
      <c r="DR250" s="228"/>
      <c r="DS250" s="228"/>
      <c r="DT250" s="228"/>
      <c r="DU250" s="228"/>
      <c r="DV250" s="228"/>
      <c r="DW250" s="228"/>
      <c r="DX250" s="228"/>
      <c r="DY250" s="228"/>
      <c r="DZ250" s="228"/>
      <c r="EA250" s="228"/>
      <c r="EB250" s="228"/>
    </row>
    <row r="251" spans="1:132" s="195" customFormat="1" ht="31.5" customHeight="1" x14ac:dyDescent="0.2">
      <c r="A251" s="191">
        <v>2022</v>
      </c>
      <c r="B251" s="171">
        <v>1</v>
      </c>
      <c r="C251" s="261">
        <v>44574</v>
      </c>
      <c r="D251" s="171">
        <v>423</v>
      </c>
      <c r="E251" s="171">
        <v>669</v>
      </c>
      <c r="F251" s="171">
        <v>4</v>
      </c>
      <c r="G251" s="194" t="s">
        <v>279</v>
      </c>
      <c r="H251" s="241" t="s">
        <v>280</v>
      </c>
      <c r="I251" s="241" t="s">
        <v>169</v>
      </c>
      <c r="J251" s="241">
        <v>2</v>
      </c>
      <c r="K251" s="241">
        <v>2</v>
      </c>
      <c r="L251" s="262">
        <v>954</v>
      </c>
      <c r="M251" s="263">
        <v>897</v>
      </c>
      <c r="N251" s="264">
        <v>1021</v>
      </c>
      <c r="O251" s="190">
        <v>1332</v>
      </c>
      <c r="P251" s="190">
        <v>1342</v>
      </c>
      <c r="Q251" s="190">
        <v>1338</v>
      </c>
      <c r="R251" s="190">
        <v>1334</v>
      </c>
      <c r="S251" s="190"/>
      <c r="T251" s="190">
        <v>1055</v>
      </c>
      <c r="U251" s="190">
        <v>1044</v>
      </c>
      <c r="V251" s="190">
        <v>974</v>
      </c>
      <c r="W251" s="190">
        <v>995</v>
      </c>
      <c r="X251" s="190"/>
      <c r="Y251" s="172">
        <v>145</v>
      </c>
      <c r="Z251" s="172">
        <v>180</v>
      </c>
      <c r="AA251" s="190">
        <v>1260</v>
      </c>
      <c r="AB251" s="190">
        <v>1242</v>
      </c>
      <c r="AC251" s="190">
        <v>1683</v>
      </c>
      <c r="AD251" s="190">
        <v>1506</v>
      </c>
      <c r="AE251" s="190">
        <v>1433</v>
      </c>
      <c r="AF251" s="190">
        <v>985</v>
      </c>
      <c r="AG251" s="190">
        <v>977</v>
      </c>
      <c r="AH251" s="190">
        <v>1021</v>
      </c>
      <c r="AI251" s="190">
        <v>1018</v>
      </c>
      <c r="AJ251" s="190">
        <v>1014</v>
      </c>
      <c r="AK251" s="172">
        <v>180</v>
      </c>
      <c r="AL251" s="172">
        <v>175</v>
      </c>
      <c r="AM251" s="265">
        <v>1385.5555555555561</v>
      </c>
      <c r="AN251" s="265">
        <v>1009.2222222222219</v>
      </c>
      <c r="AO251" s="183">
        <v>40</v>
      </c>
      <c r="AP251" s="184">
        <v>180</v>
      </c>
      <c r="AQ251" s="182">
        <v>42.352941176470587</v>
      </c>
      <c r="AR251" s="182">
        <v>170</v>
      </c>
      <c r="AS251" s="182"/>
      <c r="AT251" s="182"/>
      <c r="AU251" s="182"/>
      <c r="AV251" s="182"/>
      <c r="AW251" s="182"/>
      <c r="AX251" s="182"/>
      <c r="AY251" s="182"/>
      <c r="AZ251" s="182"/>
      <c r="BA251" s="182"/>
      <c r="BB251" s="182"/>
      <c r="BC251" s="182"/>
      <c r="BD251" s="182"/>
      <c r="BE251" s="182"/>
      <c r="BF251" s="182"/>
      <c r="BG251" s="182"/>
      <c r="BH251" s="182"/>
      <c r="BI251" s="182"/>
      <c r="BJ251" s="182"/>
      <c r="BK251" s="182"/>
      <c r="BL251" s="182"/>
      <c r="BM251" s="182"/>
      <c r="BN251" s="182"/>
      <c r="BO251" s="182"/>
      <c r="BP251" s="182"/>
      <c r="BQ251" s="228" t="s">
        <v>185</v>
      </c>
      <c r="BR251" s="228" t="s">
        <v>186</v>
      </c>
      <c r="BS251" s="228" t="s">
        <v>281</v>
      </c>
      <c r="BT251" s="228" t="s">
        <v>188</v>
      </c>
      <c r="BU251" s="228">
        <v>2</v>
      </c>
      <c r="BV251" s="228" t="s">
        <v>279</v>
      </c>
      <c r="BW251" s="228" t="s">
        <v>173</v>
      </c>
      <c r="BX251" s="186">
        <v>0</v>
      </c>
      <c r="BY251" s="182">
        <v>0</v>
      </c>
      <c r="BZ251" s="182">
        <v>0</v>
      </c>
      <c r="CA251" s="182">
        <v>0</v>
      </c>
      <c r="CB251" s="182">
        <v>0</v>
      </c>
      <c r="CC251" s="182">
        <v>0</v>
      </c>
      <c r="CD251" s="182">
        <v>0</v>
      </c>
      <c r="CE251" s="228">
        <v>0</v>
      </c>
      <c r="CF251" s="228">
        <v>0</v>
      </c>
      <c r="CG251" s="113">
        <v>0</v>
      </c>
      <c r="CH251" s="113">
        <v>0</v>
      </c>
      <c r="CI251" s="113">
        <v>0</v>
      </c>
      <c r="CJ251" s="113">
        <v>0</v>
      </c>
      <c r="CK251" s="113">
        <v>0</v>
      </c>
      <c r="CL251" s="113">
        <v>0</v>
      </c>
      <c r="CM251" s="113">
        <v>0</v>
      </c>
      <c r="CN251" s="185">
        <v>0</v>
      </c>
      <c r="CO251" s="181">
        <v>0</v>
      </c>
      <c r="CP251" s="187"/>
      <c r="CQ251" s="173">
        <v>0</v>
      </c>
      <c r="CR251" s="173">
        <v>0</v>
      </c>
      <c r="CS251" s="173">
        <v>0</v>
      </c>
      <c r="CT251" s="173">
        <v>0</v>
      </c>
      <c r="CU251" s="253">
        <v>2791</v>
      </c>
      <c r="CV251" s="220">
        <v>-1</v>
      </c>
      <c r="CW251" s="254">
        <f t="shared" si="21"/>
        <v>0</v>
      </c>
      <c r="CX251" s="15">
        <f t="shared" si="22"/>
        <v>0</v>
      </c>
      <c r="CY251" s="241">
        <f t="shared" si="23"/>
        <v>0</v>
      </c>
      <c r="CZ251" s="241" t="str">
        <f>IFERROR(ROUND(CY251/#REF!,1),"")</f>
        <v/>
      </c>
      <c r="DA251" s="254">
        <f t="shared" si="24"/>
        <v>0</v>
      </c>
      <c r="DB251" s="246" t="str">
        <f t="shared" si="25"/>
        <v/>
      </c>
      <c r="DD251" s="15" t="str">
        <f>IFERROR(#REF!-AO251,"")</f>
        <v/>
      </c>
      <c r="DF251" s="266" t="str">
        <f>IFERROR(#REF!-L251,"")</f>
        <v/>
      </c>
      <c r="DG251" s="228" t="e">
        <f>IF(#REF!&gt;AP251,0,1)</f>
        <v>#REF!</v>
      </c>
      <c r="DH251" s="228">
        <f t="shared" si="26"/>
        <v>1</v>
      </c>
      <c r="DI251" s="228">
        <f t="shared" si="27"/>
        <v>1</v>
      </c>
      <c r="DJ251" s="228"/>
      <c r="DK251" s="228"/>
      <c r="DL251" s="228"/>
      <c r="DM251" s="228"/>
      <c r="DN251" s="228"/>
      <c r="DO251" s="228"/>
      <c r="DP251" s="228"/>
      <c r="DQ251" s="228"/>
      <c r="DR251" s="228"/>
      <c r="DS251" s="228"/>
      <c r="DT251" s="228"/>
      <c r="DU251" s="228"/>
      <c r="DV251" s="228"/>
      <c r="DW251" s="228"/>
      <c r="DX251" s="228"/>
      <c r="DY251" s="228"/>
      <c r="DZ251" s="228"/>
      <c r="EA251" s="228"/>
      <c r="EB251" s="228"/>
    </row>
    <row r="252" spans="1:132" s="195" customFormat="1" ht="31.5" customHeight="1" x14ac:dyDescent="0.2">
      <c r="A252" s="191">
        <v>2022</v>
      </c>
      <c r="B252" s="171">
        <v>1</v>
      </c>
      <c r="C252" s="261">
        <v>44574</v>
      </c>
      <c r="D252" s="171">
        <v>376</v>
      </c>
      <c r="E252" s="171">
        <v>438</v>
      </c>
      <c r="F252" s="171">
        <v>5</v>
      </c>
      <c r="G252" s="194" t="s">
        <v>216</v>
      </c>
      <c r="H252" s="241" t="s">
        <v>217</v>
      </c>
      <c r="I252" s="241" t="s">
        <v>169</v>
      </c>
      <c r="J252" s="241">
        <v>3</v>
      </c>
      <c r="K252" s="241">
        <v>2</v>
      </c>
      <c r="L252" s="262">
        <v>335</v>
      </c>
      <c r="M252" s="263">
        <v>315</v>
      </c>
      <c r="N252" s="264">
        <v>358</v>
      </c>
      <c r="O252" s="190"/>
      <c r="P252" s="190"/>
      <c r="Q252" s="190"/>
      <c r="R252" s="190"/>
      <c r="S252" s="190"/>
      <c r="T252" s="190"/>
      <c r="U252" s="190"/>
      <c r="V252" s="190"/>
      <c r="W252" s="190"/>
      <c r="X252" s="190"/>
      <c r="Y252" s="172">
        <v>145</v>
      </c>
      <c r="Z252" s="172">
        <v>145</v>
      </c>
      <c r="AA252" s="190"/>
      <c r="AB252" s="190"/>
      <c r="AC252" s="190"/>
      <c r="AD252" s="190"/>
      <c r="AE252" s="190"/>
      <c r="AF252" s="190"/>
      <c r="AG252" s="190"/>
      <c r="AH252" s="190"/>
      <c r="AI252" s="190"/>
      <c r="AJ252" s="190"/>
      <c r="AK252" s="172">
        <v>145</v>
      </c>
      <c r="AL252" s="172">
        <v>142</v>
      </c>
      <c r="AM252" s="265"/>
      <c r="AN252" s="265"/>
      <c r="AO252" s="183">
        <v>75</v>
      </c>
      <c r="AP252" s="184">
        <v>144</v>
      </c>
      <c r="AQ252" s="182">
        <v>74.870017331022524</v>
      </c>
      <c r="AR252" s="182">
        <v>144.25</v>
      </c>
      <c r="AS252" s="182"/>
      <c r="AT252" s="182"/>
      <c r="AU252" s="182"/>
      <c r="AV252" s="182">
        <v>11</v>
      </c>
      <c r="AW252" s="182">
        <v>4</v>
      </c>
      <c r="AX252" s="182">
        <v>5</v>
      </c>
      <c r="AY252" s="182"/>
      <c r="AZ252" s="182"/>
      <c r="BA252" s="182"/>
      <c r="BB252" s="182"/>
      <c r="BC252" s="182"/>
      <c r="BD252" s="182"/>
      <c r="BE252" s="182"/>
      <c r="BF252" s="182"/>
      <c r="BG252" s="182"/>
      <c r="BH252" s="182">
        <v>8</v>
      </c>
      <c r="BI252" s="182">
        <v>12</v>
      </c>
      <c r="BJ252" s="182">
        <v>6</v>
      </c>
      <c r="BK252" s="182"/>
      <c r="BL252" s="182"/>
      <c r="BM252" s="182"/>
      <c r="BN252" s="182"/>
      <c r="BO252" s="182"/>
      <c r="BP252" s="182"/>
      <c r="BQ252" s="228" t="s">
        <v>185</v>
      </c>
      <c r="BR252" s="228" t="s">
        <v>186</v>
      </c>
      <c r="BS252" s="228" t="s">
        <v>218</v>
      </c>
      <c r="BT252" s="228" t="s">
        <v>188</v>
      </c>
      <c r="BU252" s="228">
        <v>2</v>
      </c>
      <c r="BV252" s="228" t="s">
        <v>219</v>
      </c>
      <c r="BW252" s="228" t="s">
        <v>173</v>
      </c>
      <c r="BX252" s="186">
        <v>0</v>
      </c>
      <c r="BY252" s="182">
        <v>20</v>
      </c>
      <c r="BZ252" s="182">
        <v>10</v>
      </c>
      <c r="CA252" s="182">
        <v>10</v>
      </c>
      <c r="CB252" s="182">
        <v>26</v>
      </c>
      <c r="CC252" s="182">
        <v>13</v>
      </c>
      <c r="CD252" s="182">
        <v>13</v>
      </c>
      <c r="CE252" s="228">
        <v>9</v>
      </c>
      <c r="CF252" s="228">
        <v>8</v>
      </c>
      <c r="CG252" s="113">
        <v>5</v>
      </c>
      <c r="CH252" s="113">
        <v>0</v>
      </c>
      <c r="CI252" s="113">
        <v>0</v>
      </c>
      <c r="CJ252" s="113">
        <v>0</v>
      </c>
      <c r="CK252" s="113">
        <v>0</v>
      </c>
      <c r="CL252" s="113">
        <v>0</v>
      </c>
      <c r="CM252" s="113">
        <v>0</v>
      </c>
      <c r="CN252" s="185">
        <v>23</v>
      </c>
      <c r="CO252" s="181">
        <v>23</v>
      </c>
      <c r="CP252" s="187">
        <v>1</v>
      </c>
      <c r="CQ252" s="173">
        <v>6.8656716417910449E-2</v>
      </c>
      <c r="CR252" s="173">
        <v>6.8656716417910449E-2</v>
      </c>
      <c r="CS252" s="173"/>
      <c r="CT252" s="173"/>
      <c r="CU252" s="253">
        <v>2791</v>
      </c>
      <c r="CV252" s="220"/>
      <c r="CW252" s="254">
        <f t="shared" si="21"/>
        <v>0</v>
      </c>
      <c r="CX252" s="15">
        <f t="shared" si="22"/>
        <v>46</v>
      </c>
      <c r="CY252" s="241">
        <f t="shared" si="23"/>
        <v>23</v>
      </c>
      <c r="CZ252" s="241" t="str">
        <f>IFERROR(ROUND(CY252/#REF!,1),"")</f>
        <v/>
      </c>
      <c r="DA252" s="254">
        <f t="shared" si="24"/>
        <v>23</v>
      </c>
      <c r="DB252" s="246">
        <f t="shared" si="25"/>
        <v>1</v>
      </c>
      <c r="DD252" s="15" t="str">
        <f>IFERROR(#REF!-AO252,"")</f>
        <v/>
      </c>
      <c r="DF252" s="266" t="str">
        <f>IFERROR(#REF!-L252,"")</f>
        <v/>
      </c>
      <c r="DG252" s="228" t="e">
        <f>IF(#REF!&gt;AP252,0,1)</f>
        <v>#REF!</v>
      </c>
      <c r="DH252" s="228">
        <f t="shared" si="26"/>
        <v>0</v>
      </c>
      <c r="DI252" s="228">
        <f t="shared" si="27"/>
        <v>1</v>
      </c>
      <c r="DJ252" s="228"/>
      <c r="DK252" s="228"/>
      <c r="DL252" s="228"/>
      <c r="DM252" s="228"/>
      <c r="DN252" s="228"/>
      <c r="DO252" s="228"/>
      <c r="DP252" s="228"/>
      <c r="DQ252" s="228"/>
      <c r="DR252" s="228"/>
      <c r="DS252" s="228"/>
      <c r="DT252" s="228"/>
      <c r="DU252" s="228"/>
      <c r="DV252" s="228"/>
      <c r="DW252" s="228"/>
      <c r="DX252" s="228"/>
      <c r="DY252" s="228"/>
      <c r="DZ252" s="228"/>
      <c r="EA252" s="228"/>
      <c r="EB252" s="228"/>
    </row>
    <row r="253" spans="1:132" s="195" customFormat="1" ht="31.5" customHeight="1" x14ac:dyDescent="0.2">
      <c r="A253" s="191">
        <v>2022</v>
      </c>
      <c r="B253" s="171">
        <v>1</v>
      </c>
      <c r="C253" s="261">
        <v>44574</v>
      </c>
      <c r="D253" s="171">
        <v>384</v>
      </c>
      <c r="E253" s="171">
        <v>556</v>
      </c>
      <c r="F253" s="171">
        <v>6</v>
      </c>
      <c r="G253" s="194" t="s">
        <v>202</v>
      </c>
      <c r="H253" s="241" t="s">
        <v>203</v>
      </c>
      <c r="I253" s="241" t="s">
        <v>169</v>
      </c>
      <c r="J253" s="241">
        <v>1</v>
      </c>
      <c r="K253" s="241">
        <v>6</v>
      </c>
      <c r="L253" s="262">
        <v>1066</v>
      </c>
      <c r="M253" s="263">
        <v>1003</v>
      </c>
      <c r="N253" s="264">
        <v>1141</v>
      </c>
      <c r="O253" s="190">
        <v>1791</v>
      </c>
      <c r="P253" s="190">
        <v>1812</v>
      </c>
      <c r="Q253" s="190">
        <v>1815</v>
      </c>
      <c r="R253" s="190">
        <v>1801</v>
      </c>
      <c r="S253" s="190">
        <v>1773</v>
      </c>
      <c r="T253" s="190">
        <v>1405</v>
      </c>
      <c r="U253" s="190">
        <v>1379</v>
      </c>
      <c r="V253" s="190">
        <v>1295</v>
      </c>
      <c r="W253" s="190">
        <v>1339</v>
      </c>
      <c r="X253" s="190">
        <v>1323</v>
      </c>
      <c r="Y253" s="172">
        <v>152</v>
      </c>
      <c r="Z253" s="172">
        <v>162</v>
      </c>
      <c r="AA253" s="190">
        <v>2275</v>
      </c>
      <c r="AB253" s="190">
        <v>2293</v>
      </c>
      <c r="AC253" s="190"/>
      <c r="AD253" s="190"/>
      <c r="AE253" s="190">
        <v>2243</v>
      </c>
      <c r="AF253" s="190">
        <v>1269</v>
      </c>
      <c r="AG253" s="190">
        <v>1270</v>
      </c>
      <c r="AH253" s="190"/>
      <c r="AI253" s="190"/>
      <c r="AJ253" s="190">
        <v>1275</v>
      </c>
      <c r="AK253" s="172">
        <v>160</v>
      </c>
      <c r="AL253" s="172">
        <v>156</v>
      </c>
      <c r="AM253" s="265">
        <v>1975.375</v>
      </c>
      <c r="AN253" s="265">
        <v>1319.375</v>
      </c>
      <c r="AO253" s="183">
        <v>21</v>
      </c>
      <c r="AP253" s="184">
        <v>180</v>
      </c>
      <c r="AQ253" s="182">
        <v>22.857142857142861</v>
      </c>
      <c r="AR253" s="182">
        <v>157.5</v>
      </c>
      <c r="AS253" s="182"/>
      <c r="AT253" s="182"/>
      <c r="AU253" s="182"/>
      <c r="AV253" s="182">
        <v>10</v>
      </c>
      <c r="AW253" s="182">
        <v>10</v>
      </c>
      <c r="AX253" s="182">
        <v>10</v>
      </c>
      <c r="AY253" s="182"/>
      <c r="AZ253" s="182"/>
      <c r="BA253" s="182"/>
      <c r="BB253" s="182"/>
      <c r="BC253" s="182"/>
      <c r="BD253" s="182"/>
      <c r="BE253" s="182"/>
      <c r="BF253" s="182"/>
      <c r="BG253" s="182"/>
      <c r="BH253" s="182">
        <v>10</v>
      </c>
      <c r="BI253" s="182">
        <v>12</v>
      </c>
      <c r="BJ253" s="182">
        <v>14</v>
      </c>
      <c r="BK253" s="182"/>
      <c r="BL253" s="182"/>
      <c r="BM253" s="182"/>
      <c r="BN253" s="182"/>
      <c r="BO253" s="182"/>
      <c r="BP253" s="182"/>
      <c r="BQ253" s="228" t="s">
        <v>185</v>
      </c>
      <c r="BR253" s="228" t="s">
        <v>186</v>
      </c>
      <c r="BS253" s="228" t="s">
        <v>204</v>
      </c>
      <c r="BT253" s="228" t="s">
        <v>188</v>
      </c>
      <c r="BU253" s="228">
        <v>2</v>
      </c>
      <c r="BV253" s="228" t="s">
        <v>205</v>
      </c>
      <c r="BW253" s="228" t="s">
        <v>173</v>
      </c>
      <c r="BX253" s="186">
        <v>0</v>
      </c>
      <c r="BY253" s="182">
        <v>30</v>
      </c>
      <c r="BZ253" s="182">
        <v>5</v>
      </c>
      <c r="CA253" s="182">
        <v>5</v>
      </c>
      <c r="CB253" s="182">
        <v>36</v>
      </c>
      <c r="CC253" s="182">
        <v>6</v>
      </c>
      <c r="CD253" s="182">
        <v>6</v>
      </c>
      <c r="CE253" s="228">
        <v>3</v>
      </c>
      <c r="CF253" s="228">
        <v>3</v>
      </c>
      <c r="CG253" s="113">
        <v>4</v>
      </c>
      <c r="CH253" s="113">
        <v>0</v>
      </c>
      <c r="CI253" s="113">
        <v>0</v>
      </c>
      <c r="CJ253" s="113">
        <v>0</v>
      </c>
      <c r="CK253" s="113">
        <v>0</v>
      </c>
      <c r="CL253" s="113">
        <v>0</v>
      </c>
      <c r="CM253" s="113">
        <v>0</v>
      </c>
      <c r="CN253" s="185">
        <v>11</v>
      </c>
      <c r="CO253" s="181">
        <v>11</v>
      </c>
      <c r="CP253" s="187">
        <v>1</v>
      </c>
      <c r="CQ253" s="173">
        <v>1.031894934333959E-2</v>
      </c>
      <c r="CR253" s="173">
        <v>1.031894934333959E-2</v>
      </c>
      <c r="CS253" s="173">
        <v>8.3372809095215543E-3</v>
      </c>
      <c r="CT253" s="173">
        <v>8.3372809095215543E-3</v>
      </c>
      <c r="CU253" s="253">
        <v>2791</v>
      </c>
      <c r="CV253" s="220">
        <v>-1</v>
      </c>
      <c r="CW253" s="254">
        <f t="shared" si="21"/>
        <v>0</v>
      </c>
      <c r="CX253" s="15">
        <f t="shared" si="22"/>
        <v>66</v>
      </c>
      <c r="CY253" s="241">
        <f t="shared" si="23"/>
        <v>11</v>
      </c>
      <c r="CZ253" s="241" t="str">
        <f>IFERROR(ROUND(CY253/#REF!,1),"")</f>
        <v/>
      </c>
      <c r="DA253" s="254">
        <f t="shared" si="24"/>
        <v>11</v>
      </c>
      <c r="DB253" s="246">
        <f t="shared" si="25"/>
        <v>1</v>
      </c>
      <c r="DD253" s="15" t="str">
        <f>IFERROR(#REF!-AO253,"")</f>
        <v/>
      </c>
      <c r="DF253" s="266" t="str">
        <f>IFERROR(#REF!-L253,"")</f>
        <v/>
      </c>
      <c r="DG253" s="228" t="e">
        <f>IF(#REF!&gt;AP253,0,1)</f>
        <v>#REF!</v>
      </c>
      <c r="DH253" s="228">
        <f t="shared" si="26"/>
        <v>1</v>
      </c>
      <c r="DI253" s="228">
        <f t="shared" si="27"/>
        <v>0</v>
      </c>
      <c r="DJ253" s="228"/>
      <c r="DK253" s="228"/>
      <c r="DL253" s="228"/>
      <c r="DM253" s="228"/>
      <c r="DN253" s="228"/>
      <c r="DO253" s="228"/>
      <c r="DP253" s="228"/>
      <c r="DQ253" s="228"/>
      <c r="DR253" s="228"/>
      <c r="DS253" s="228"/>
      <c r="DT253" s="228"/>
      <c r="DU253" s="228"/>
      <c r="DV253" s="228"/>
      <c r="DW253" s="228"/>
      <c r="DX253" s="228"/>
      <c r="DY253" s="228"/>
      <c r="DZ253" s="228"/>
      <c r="EA253" s="228"/>
      <c r="EB253" s="228"/>
    </row>
    <row r="254" spans="1:132" s="195" customFormat="1" ht="31.5" customHeight="1" x14ac:dyDescent="0.2">
      <c r="A254" s="191">
        <v>2022</v>
      </c>
      <c r="B254" s="171">
        <v>1</v>
      </c>
      <c r="C254" s="261">
        <v>44574</v>
      </c>
      <c r="D254" s="171">
        <v>384</v>
      </c>
      <c r="E254" s="171">
        <v>557</v>
      </c>
      <c r="F254" s="171">
        <v>6</v>
      </c>
      <c r="G254" s="194" t="s">
        <v>206</v>
      </c>
      <c r="H254" s="241" t="s">
        <v>207</v>
      </c>
      <c r="I254" s="241" t="s">
        <v>169</v>
      </c>
      <c r="J254" s="241">
        <v>1</v>
      </c>
      <c r="K254" s="241">
        <v>6</v>
      </c>
      <c r="L254" s="262">
        <v>182</v>
      </c>
      <c r="M254" s="263">
        <v>171</v>
      </c>
      <c r="N254" s="264">
        <v>194</v>
      </c>
      <c r="O254" s="190"/>
      <c r="P254" s="190"/>
      <c r="Q254" s="190"/>
      <c r="R254" s="190"/>
      <c r="S254" s="190"/>
      <c r="T254" s="190"/>
      <c r="U254" s="190"/>
      <c r="V254" s="190"/>
      <c r="W254" s="190"/>
      <c r="X254" s="190"/>
      <c r="Y254" s="172">
        <v>152</v>
      </c>
      <c r="Z254" s="172">
        <v>162</v>
      </c>
      <c r="AA254" s="190"/>
      <c r="AB254" s="190"/>
      <c r="AC254" s="190"/>
      <c r="AD254" s="190"/>
      <c r="AE254" s="190"/>
      <c r="AF254" s="190"/>
      <c r="AG254" s="190"/>
      <c r="AH254" s="190"/>
      <c r="AI254" s="190"/>
      <c r="AJ254" s="190"/>
      <c r="AK254" s="172">
        <v>160</v>
      </c>
      <c r="AL254" s="172">
        <v>156</v>
      </c>
      <c r="AM254" s="265"/>
      <c r="AN254" s="265"/>
      <c r="AO254" s="183">
        <v>21</v>
      </c>
      <c r="AP254" s="184">
        <v>180</v>
      </c>
      <c r="AQ254" s="182">
        <v>22.857142857142861</v>
      </c>
      <c r="AR254" s="182">
        <v>157.5</v>
      </c>
      <c r="AS254" s="182"/>
      <c r="AT254" s="182"/>
      <c r="AU254" s="182"/>
      <c r="AV254" s="182"/>
      <c r="AW254" s="182"/>
      <c r="AX254" s="182"/>
      <c r="AY254" s="182"/>
      <c r="AZ254" s="182"/>
      <c r="BA254" s="182"/>
      <c r="BB254" s="182"/>
      <c r="BC254" s="182"/>
      <c r="BD254" s="182"/>
      <c r="BE254" s="182"/>
      <c r="BF254" s="182"/>
      <c r="BG254" s="182"/>
      <c r="BH254" s="182"/>
      <c r="BI254" s="182"/>
      <c r="BJ254" s="182"/>
      <c r="BK254" s="182"/>
      <c r="BL254" s="182"/>
      <c r="BM254" s="182"/>
      <c r="BN254" s="182"/>
      <c r="BO254" s="182"/>
      <c r="BP254" s="182"/>
      <c r="BQ254" s="228" t="s">
        <v>185</v>
      </c>
      <c r="BR254" s="228" t="s">
        <v>186</v>
      </c>
      <c r="BS254" s="228" t="s">
        <v>208</v>
      </c>
      <c r="BT254" s="228" t="s">
        <v>209</v>
      </c>
      <c r="BU254" s="228">
        <v>2</v>
      </c>
      <c r="BV254" s="228" t="s">
        <v>205</v>
      </c>
      <c r="BW254" s="228" t="s">
        <v>173</v>
      </c>
      <c r="BX254" s="186">
        <v>0</v>
      </c>
      <c r="BY254" s="182">
        <v>0</v>
      </c>
      <c r="BZ254" s="182">
        <v>0</v>
      </c>
      <c r="CA254" s="182">
        <v>0</v>
      </c>
      <c r="CB254" s="182">
        <v>0</v>
      </c>
      <c r="CC254" s="182">
        <v>0</v>
      </c>
      <c r="CD254" s="182">
        <v>0</v>
      </c>
      <c r="CE254" s="228">
        <v>0</v>
      </c>
      <c r="CF254" s="228">
        <v>0</v>
      </c>
      <c r="CG254" s="113">
        <v>0</v>
      </c>
      <c r="CH254" s="113">
        <v>0</v>
      </c>
      <c r="CI254" s="113">
        <v>0</v>
      </c>
      <c r="CJ254" s="113">
        <v>0</v>
      </c>
      <c r="CK254" s="113">
        <v>0</v>
      </c>
      <c r="CL254" s="113">
        <v>0</v>
      </c>
      <c r="CM254" s="113">
        <v>0</v>
      </c>
      <c r="CN254" s="185">
        <v>0</v>
      </c>
      <c r="CO254" s="181">
        <v>0</v>
      </c>
      <c r="CP254" s="187"/>
      <c r="CQ254" s="173">
        <v>0</v>
      </c>
      <c r="CR254" s="173">
        <v>0</v>
      </c>
      <c r="CS254" s="173"/>
      <c r="CT254" s="173"/>
      <c r="CU254" s="253">
        <v>2791</v>
      </c>
      <c r="CV254" s="220"/>
      <c r="CW254" s="254">
        <f t="shared" si="21"/>
        <v>0</v>
      </c>
      <c r="CX254" s="15">
        <f t="shared" si="22"/>
        <v>0</v>
      </c>
      <c r="CY254" s="241">
        <f t="shared" si="23"/>
        <v>0</v>
      </c>
      <c r="CZ254" s="241" t="str">
        <f>IFERROR(ROUND(CY254/#REF!,1),"")</f>
        <v/>
      </c>
      <c r="DA254" s="254">
        <f t="shared" si="24"/>
        <v>0</v>
      </c>
      <c r="DB254" s="246" t="str">
        <f t="shared" si="25"/>
        <v/>
      </c>
      <c r="DD254" s="15" t="str">
        <f>IFERROR(#REF!-AO254,"")</f>
        <v/>
      </c>
      <c r="DF254" s="266" t="str">
        <f>IFERROR(#REF!-L254,"")</f>
        <v/>
      </c>
      <c r="DG254" s="228" t="e">
        <f>IF(#REF!&gt;AP254,0,1)</f>
        <v>#REF!</v>
      </c>
      <c r="DH254" s="228">
        <f t="shared" si="26"/>
        <v>0</v>
      </c>
      <c r="DI254" s="228">
        <f t="shared" si="27"/>
        <v>1</v>
      </c>
      <c r="DJ254" s="228"/>
      <c r="DK254" s="228"/>
      <c r="DL254" s="228"/>
      <c r="DM254" s="228"/>
      <c r="DN254" s="228"/>
      <c r="DO254" s="228"/>
      <c r="DP254" s="228"/>
      <c r="DQ254" s="228"/>
      <c r="DR254" s="228"/>
      <c r="DS254" s="228"/>
      <c r="DT254" s="228"/>
      <c r="DU254" s="228"/>
      <c r="DV254" s="228"/>
      <c r="DW254" s="228"/>
      <c r="DX254" s="228"/>
      <c r="DY254" s="228"/>
      <c r="DZ254" s="228"/>
      <c r="EA254" s="228"/>
      <c r="EB254" s="228"/>
    </row>
    <row r="255" spans="1:132" s="195" customFormat="1" ht="31.5" customHeight="1" x14ac:dyDescent="0.2">
      <c r="A255" s="191">
        <v>2022</v>
      </c>
      <c r="B255" s="171">
        <v>1</v>
      </c>
      <c r="C255" s="261">
        <v>44574</v>
      </c>
      <c r="D255" s="171">
        <v>376</v>
      </c>
      <c r="E255" s="171">
        <v>438</v>
      </c>
      <c r="F255" s="171">
        <v>7</v>
      </c>
      <c r="G255" s="194" t="s">
        <v>216</v>
      </c>
      <c r="H255" s="241" t="s">
        <v>217</v>
      </c>
      <c r="I255" s="241" t="s">
        <v>169</v>
      </c>
      <c r="J255" s="241">
        <v>3</v>
      </c>
      <c r="K255" s="241">
        <v>2</v>
      </c>
      <c r="L255" s="262">
        <v>335</v>
      </c>
      <c r="M255" s="263">
        <v>315</v>
      </c>
      <c r="N255" s="264">
        <v>358</v>
      </c>
      <c r="O255" s="190">
        <v>519</v>
      </c>
      <c r="P255" s="190">
        <v>509</v>
      </c>
      <c r="Q255" s="190">
        <v>525</v>
      </c>
      <c r="R255" s="190">
        <v>513</v>
      </c>
      <c r="S255" s="190">
        <v>520</v>
      </c>
      <c r="T255" s="190">
        <v>365</v>
      </c>
      <c r="U255" s="190">
        <v>358</v>
      </c>
      <c r="V255" s="190">
        <v>361</v>
      </c>
      <c r="W255" s="190">
        <v>407</v>
      </c>
      <c r="X255" s="190">
        <v>400</v>
      </c>
      <c r="Y255" s="172">
        <v>145</v>
      </c>
      <c r="Z255" s="172">
        <v>145</v>
      </c>
      <c r="AA255" s="190">
        <v>455</v>
      </c>
      <c r="AB255" s="190">
        <v>461</v>
      </c>
      <c r="AC255" s="190">
        <v>464</v>
      </c>
      <c r="AD255" s="190">
        <v>462</v>
      </c>
      <c r="AE255" s="190">
        <v>444</v>
      </c>
      <c r="AF255" s="190">
        <v>352</v>
      </c>
      <c r="AG255" s="190">
        <v>348</v>
      </c>
      <c r="AH255" s="190">
        <v>349</v>
      </c>
      <c r="AI255" s="190">
        <v>351</v>
      </c>
      <c r="AJ255" s="190">
        <v>346</v>
      </c>
      <c r="AK255" s="172">
        <v>145</v>
      </c>
      <c r="AL255" s="172">
        <v>142</v>
      </c>
      <c r="AM255" s="265">
        <v>487.2</v>
      </c>
      <c r="AN255" s="265">
        <v>363.7</v>
      </c>
      <c r="AO255" s="183">
        <v>75</v>
      </c>
      <c r="AP255" s="184">
        <v>144</v>
      </c>
      <c r="AQ255" s="182">
        <v>74.870017331022524</v>
      </c>
      <c r="AR255" s="182">
        <v>144.25</v>
      </c>
      <c r="AS255" s="182"/>
      <c r="AT255" s="182"/>
      <c r="AU255" s="182"/>
      <c r="AV255" s="182"/>
      <c r="AW255" s="182"/>
      <c r="AX255" s="182"/>
      <c r="AY255" s="182"/>
      <c r="AZ255" s="182"/>
      <c r="BA255" s="182"/>
      <c r="BB255" s="182"/>
      <c r="BC255" s="182"/>
      <c r="BD255" s="182"/>
      <c r="BE255" s="182"/>
      <c r="BF255" s="182"/>
      <c r="BG255" s="182"/>
      <c r="BH255" s="182"/>
      <c r="BI255" s="182"/>
      <c r="BJ255" s="182"/>
      <c r="BK255" s="182"/>
      <c r="BL255" s="182"/>
      <c r="BM255" s="182"/>
      <c r="BN255" s="182"/>
      <c r="BO255" s="182"/>
      <c r="BP255" s="182"/>
      <c r="BQ255" s="228" t="s">
        <v>185</v>
      </c>
      <c r="BR255" s="228" t="s">
        <v>186</v>
      </c>
      <c r="BS255" s="228" t="s">
        <v>218</v>
      </c>
      <c r="BT255" s="228" t="s">
        <v>188</v>
      </c>
      <c r="BU255" s="228">
        <v>2</v>
      </c>
      <c r="BV255" s="228" t="s">
        <v>219</v>
      </c>
      <c r="BW255" s="228" t="s">
        <v>173</v>
      </c>
      <c r="BX255" s="186">
        <v>0</v>
      </c>
      <c r="BY255" s="182">
        <v>0</v>
      </c>
      <c r="BZ255" s="182">
        <v>0</v>
      </c>
      <c r="CA255" s="182">
        <v>0</v>
      </c>
      <c r="CB255" s="182">
        <v>0</v>
      </c>
      <c r="CC255" s="182">
        <v>0</v>
      </c>
      <c r="CD255" s="182">
        <v>0</v>
      </c>
      <c r="CE255" s="228">
        <v>0</v>
      </c>
      <c r="CF255" s="228">
        <v>0</v>
      </c>
      <c r="CG255" s="113">
        <v>0</v>
      </c>
      <c r="CH255" s="113">
        <v>0</v>
      </c>
      <c r="CI255" s="113">
        <v>0</v>
      </c>
      <c r="CJ255" s="113">
        <v>0</v>
      </c>
      <c r="CK255" s="113">
        <v>0</v>
      </c>
      <c r="CL255" s="113">
        <v>0</v>
      </c>
      <c r="CM255" s="113">
        <v>0</v>
      </c>
      <c r="CN255" s="185">
        <v>0</v>
      </c>
      <c r="CO255" s="181">
        <v>0</v>
      </c>
      <c r="CP255" s="187"/>
      <c r="CQ255" s="173">
        <v>0</v>
      </c>
      <c r="CR255" s="173">
        <v>0</v>
      </c>
      <c r="CS255" s="173">
        <v>0</v>
      </c>
      <c r="CT255" s="173">
        <v>0</v>
      </c>
      <c r="CU255" s="253">
        <v>2791</v>
      </c>
      <c r="CV255" s="220">
        <v>-1</v>
      </c>
      <c r="CW255" s="254">
        <f t="shared" si="21"/>
        <v>0</v>
      </c>
      <c r="CX255" s="15">
        <f t="shared" si="22"/>
        <v>0</v>
      </c>
      <c r="CY255" s="241">
        <f t="shared" si="23"/>
        <v>0</v>
      </c>
      <c r="CZ255" s="241" t="str">
        <f>IFERROR(ROUND(CY255/#REF!,1),"")</f>
        <v/>
      </c>
      <c r="DA255" s="254">
        <f t="shared" si="24"/>
        <v>0</v>
      </c>
      <c r="DB255" s="246" t="str">
        <f t="shared" si="25"/>
        <v/>
      </c>
      <c r="DD255" s="15" t="str">
        <f>IFERROR(#REF!-AO255,"")</f>
        <v/>
      </c>
      <c r="DF255" s="266" t="str">
        <f>IFERROR(#REF!-L255,"")</f>
        <v/>
      </c>
      <c r="DG255" s="228" t="e">
        <f>IF(#REF!&gt;AP255,0,1)</f>
        <v>#REF!</v>
      </c>
      <c r="DH255" s="228">
        <f t="shared" si="26"/>
        <v>1</v>
      </c>
      <c r="DI255" s="228">
        <f t="shared" si="27"/>
        <v>0</v>
      </c>
      <c r="DJ255" s="228"/>
      <c r="DK255" s="228"/>
      <c r="DL255" s="228"/>
      <c r="DM255" s="228"/>
      <c r="DN255" s="228"/>
      <c r="DO255" s="228"/>
      <c r="DP255" s="228"/>
      <c r="DQ255" s="228"/>
      <c r="DR255" s="228"/>
      <c r="DS255" s="228"/>
      <c r="DT255" s="228"/>
      <c r="DU255" s="228"/>
      <c r="DV255" s="228"/>
      <c r="DW255" s="228"/>
      <c r="DX255" s="228"/>
      <c r="DY255" s="228"/>
      <c r="DZ255" s="228"/>
      <c r="EA255" s="228"/>
      <c r="EB255" s="228"/>
    </row>
    <row r="256" spans="1:132" s="195" customFormat="1" ht="31.5" customHeight="1" x14ac:dyDescent="0.2">
      <c r="A256" s="191">
        <v>2022</v>
      </c>
      <c r="B256" s="171">
        <v>1</v>
      </c>
      <c r="C256" s="261">
        <v>44574</v>
      </c>
      <c r="D256" s="171">
        <v>417</v>
      </c>
      <c r="E256" s="171">
        <v>660</v>
      </c>
      <c r="F256" s="171">
        <v>7</v>
      </c>
      <c r="G256" s="194" t="s">
        <v>345</v>
      </c>
      <c r="H256" s="241" t="s">
        <v>346</v>
      </c>
      <c r="I256" s="241" t="s">
        <v>169</v>
      </c>
      <c r="J256" s="241">
        <v>1</v>
      </c>
      <c r="K256" s="241">
        <v>6</v>
      </c>
      <c r="L256" s="262">
        <v>1265</v>
      </c>
      <c r="M256" s="263">
        <v>1190</v>
      </c>
      <c r="N256" s="264">
        <v>1354</v>
      </c>
      <c r="O256" s="190">
        <v>1699</v>
      </c>
      <c r="P256" s="190">
        <v>1574</v>
      </c>
      <c r="Q256" s="190">
        <v>1604</v>
      </c>
      <c r="R256" s="190">
        <v>1605</v>
      </c>
      <c r="S256" s="190">
        <v>1610</v>
      </c>
      <c r="T256" s="190">
        <v>1388</v>
      </c>
      <c r="U256" s="190">
        <v>1357</v>
      </c>
      <c r="V256" s="190">
        <v>1338</v>
      </c>
      <c r="W256" s="190">
        <v>1410</v>
      </c>
      <c r="X256" s="190">
        <v>1414</v>
      </c>
      <c r="Y256" s="172">
        <v>162</v>
      </c>
      <c r="Z256" s="172">
        <v>164</v>
      </c>
      <c r="AA256" s="190">
        <v>2066</v>
      </c>
      <c r="AB256" s="190">
        <v>2029</v>
      </c>
      <c r="AC256" s="190">
        <v>2142</v>
      </c>
      <c r="AD256" s="190">
        <v>2130</v>
      </c>
      <c r="AE256" s="190">
        <v>1756</v>
      </c>
      <c r="AF256" s="190">
        <v>1333</v>
      </c>
      <c r="AG256" s="190">
        <v>1337</v>
      </c>
      <c r="AH256" s="190">
        <v>1336</v>
      </c>
      <c r="AI256" s="190">
        <v>1337</v>
      </c>
      <c r="AJ256" s="190">
        <v>1330</v>
      </c>
      <c r="AK256" s="172">
        <v>163</v>
      </c>
      <c r="AL256" s="172">
        <v>160</v>
      </c>
      <c r="AM256" s="265">
        <v>1821.5</v>
      </c>
      <c r="AN256" s="265">
        <v>1358</v>
      </c>
      <c r="AO256" s="183">
        <v>21</v>
      </c>
      <c r="AP256" s="184">
        <v>180</v>
      </c>
      <c r="AQ256" s="182">
        <v>22.187981510015408</v>
      </c>
      <c r="AR256" s="182">
        <v>162.25</v>
      </c>
      <c r="AS256" s="182"/>
      <c r="AT256" s="182"/>
      <c r="AU256" s="182"/>
      <c r="AV256" s="182">
        <v>10</v>
      </c>
      <c r="AW256" s="182">
        <v>10</v>
      </c>
      <c r="AX256" s="182">
        <v>10</v>
      </c>
      <c r="AY256" s="182"/>
      <c r="AZ256" s="182"/>
      <c r="BA256" s="182"/>
      <c r="BB256" s="182"/>
      <c r="BC256" s="182"/>
      <c r="BD256" s="182"/>
      <c r="BE256" s="182"/>
      <c r="BF256" s="182"/>
      <c r="BG256" s="182"/>
      <c r="BH256" s="182">
        <v>4</v>
      </c>
      <c r="BI256" s="182">
        <v>6</v>
      </c>
      <c r="BJ256" s="182">
        <v>8</v>
      </c>
      <c r="BK256" s="182"/>
      <c r="BL256" s="182"/>
      <c r="BM256" s="182"/>
      <c r="BN256" s="182"/>
      <c r="BO256" s="182"/>
      <c r="BP256" s="182"/>
      <c r="BQ256" s="228" t="s">
        <v>185</v>
      </c>
      <c r="BR256" s="228" t="s">
        <v>186</v>
      </c>
      <c r="BS256" s="228" t="s">
        <v>347</v>
      </c>
      <c r="BT256" s="228" t="s">
        <v>188</v>
      </c>
      <c r="BU256" s="228">
        <v>2</v>
      </c>
      <c r="BV256" s="228" t="s">
        <v>348</v>
      </c>
      <c r="BW256" s="228" t="s">
        <v>173</v>
      </c>
      <c r="BX256" s="186">
        <v>0</v>
      </c>
      <c r="BY256" s="182">
        <v>30</v>
      </c>
      <c r="BZ256" s="182">
        <v>5</v>
      </c>
      <c r="CA256" s="182">
        <v>5</v>
      </c>
      <c r="CB256" s="182">
        <v>18</v>
      </c>
      <c r="CC256" s="182">
        <v>3</v>
      </c>
      <c r="CD256" s="182">
        <v>3</v>
      </c>
      <c r="CE256" s="228">
        <v>2</v>
      </c>
      <c r="CF256" s="228">
        <v>2</v>
      </c>
      <c r="CG256" s="113">
        <v>3</v>
      </c>
      <c r="CH256" s="113">
        <v>0</v>
      </c>
      <c r="CI256" s="113">
        <v>0</v>
      </c>
      <c r="CJ256" s="113">
        <v>0</v>
      </c>
      <c r="CK256" s="113">
        <v>0</v>
      </c>
      <c r="CL256" s="113">
        <v>0</v>
      </c>
      <c r="CM256" s="113">
        <v>0</v>
      </c>
      <c r="CN256" s="185">
        <v>8</v>
      </c>
      <c r="CO256" s="181">
        <v>8</v>
      </c>
      <c r="CP256" s="187">
        <v>1</v>
      </c>
      <c r="CQ256" s="173">
        <v>6.3241106719367588E-3</v>
      </c>
      <c r="CR256" s="173">
        <v>6.3241106719367588E-3</v>
      </c>
      <c r="CS256" s="173">
        <v>5.8910162002945507E-3</v>
      </c>
      <c r="CT256" s="173">
        <v>5.8910162002945507E-3</v>
      </c>
      <c r="CU256" s="253">
        <v>2791</v>
      </c>
      <c r="CV256" s="220">
        <v>-1</v>
      </c>
      <c r="CW256" s="254">
        <f t="shared" si="21"/>
        <v>0</v>
      </c>
      <c r="CX256" s="15">
        <f t="shared" si="22"/>
        <v>48</v>
      </c>
      <c r="CY256" s="241">
        <f t="shared" si="23"/>
        <v>8</v>
      </c>
      <c r="CZ256" s="241" t="str">
        <f>IFERROR(ROUND(CY256/#REF!,1),"")</f>
        <v/>
      </c>
      <c r="DA256" s="254">
        <f t="shared" si="24"/>
        <v>8</v>
      </c>
      <c r="DB256" s="246">
        <f t="shared" si="25"/>
        <v>1</v>
      </c>
      <c r="DD256" s="15" t="str">
        <f>IFERROR(#REF!-AO256,"")</f>
        <v/>
      </c>
      <c r="DF256" s="266" t="str">
        <f>IFERROR(#REF!-L256,"")</f>
        <v/>
      </c>
      <c r="DG256" s="228" t="e">
        <f>IF(#REF!&gt;AP256,0,1)</f>
        <v>#REF!</v>
      </c>
      <c r="DH256" s="228">
        <f t="shared" si="26"/>
        <v>1</v>
      </c>
      <c r="DI256" s="228">
        <f t="shared" si="27"/>
        <v>0</v>
      </c>
      <c r="DJ256" s="228"/>
      <c r="DK256" s="228"/>
      <c r="DL256" s="228"/>
      <c r="DM256" s="228"/>
      <c r="DN256" s="228"/>
      <c r="DO256" s="228"/>
      <c r="DP256" s="228"/>
      <c r="DQ256" s="228"/>
      <c r="DR256" s="228"/>
      <c r="DS256" s="228"/>
      <c r="DT256" s="228"/>
      <c r="DU256" s="228"/>
      <c r="DV256" s="228"/>
      <c r="DW256" s="228"/>
      <c r="DX256" s="228"/>
      <c r="DY256" s="228"/>
      <c r="DZ256" s="228"/>
      <c r="EA256" s="228"/>
      <c r="EB256" s="228"/>
    </row>
    <row r="257" spans="1:132" s="195" customFormat="1" ht="31.5" customHeight="1" x14ac:dyDescent="0.2">
      <c r="A257" s="191">
        <v>2022</v>
      </c>
      <c r="B257" s="171">
        <v>1</v>
      </c>
      <c r="C257" s="261">
        <v>44574</v>
      </c>
      <c r="D257" s="171">
        <v>417</v>
      </c>
      <c r="E257" s="171">
        <v>661</v>
      </c>
      <c r="F257" s="171">
        <v>7</v>
      </c>
      <c r="G257" s="194" t="s">
        <v>349</v>
      </c>
      <c r="H257" s="241" t="s">
        <v>350</v>
      </c>
      <c r="I257" s="241" t="s">
        <v>169</v>
      </c>
      <c r="J257" s="241">
        <v>1</v>
      </c>
      <c r="K257" s="241">
        <v>6</v>
      </c>
      <c r="L257" s="262">
        <v>276</v>
      </c>
      <c r="M257" s="263">
        <v>259</v>
      </c>
      <c r="N257" s="264">
        <v>295</v>
      </c>
      <c r="O257" s="190">
        <v>370</v>
      </c>
      <c r="P257" s="190">
        <v>366</v>
      </c>
      <c r="Q257" s="190">
        <v>379</v>
      </c>
      <c r="R257" s="190">
        <v>379</v>
      </c>
      <c r="S257" s="190">
        <v>379</v>
      </c>
      <c r="T257" s="190">
        <v>301</v>
      </c>
      <c r="U257" s="190">
        <v>286</v>
      </c>
      <c r="V257" s="190">
        <v>290</v>
      </c>
      <c r="W257" s="190">
        <v>304</v>
      </c>
      <c r="X257" s="190">
        <v>295</v>
      </c>
      <c r="Y257" s="172">
        <v>162</v>
      </c>
      <c r="Z257" s="172">
        <v>164</v>
      </c>
      <c r="AA257" s="190">
        <v>447</v>
      </c>
      <c r="AB257" s="190">
        <v>467</v>
      </c>
      <c r="AC257" s="190">
        <v>447</v>
      </c>
      <c r="AD257" s="190">
        <v>432</v>
      </c>
      <c r="AE257" s="190">
        <v>405</v>
      </c>
      <c r="AF257" s="190">
        <v>291</v>
      </c>
      <c r="AG257" s="190">
        <v>291</v>
      </c>
      <c r="AH257" s="190">
        <v>293</v>
      </c>
      <c r="AI257" s="190">
        <v>290</v>
      </c>
      <c r="AJ257" s="190">
        <v>290</v>
      </c>
      <c r="AK257" s="172">
        <v>163</v>
      </c>
      <c r="AL257" s="172">
        <v>160</v>
      </c>
      <c r="AM257" s="265">
        <v>407.1</v>
      </c>
      <c r="AN257" s="265">
        <v>293.10000000000002</v>
      </c>
      <c r="AO257" s="183">
        <v>21</v>
      </c>
      <c r="AP257" s="184">
        <v>180</v>
      </c>
      <c r="AQ257" s="182">
        <v>22.187981510015408</v>
      </c>
      <c r="AR257" s="182">
        <v>162.25</v>
      </c>
      <c r="AS257" s="182"/>
      <c r="AT257" s="182"/>
      <c r="AU257" s="182"/>
      <c r="AV257" s="182"/>
      <c r="AW257" s="182"/>
      <c r="AX257" s="182"/>
      <c r="AY257" s="182"/>
      <c r="AZ257" s="182"/>
      <c r="BA257" s="182"/>
      <c r="BB257" s="182"/>
      <c r="BC257" s="182"/>
      <c r="BD257" s="182"/>
      <c r="BE257" s="182"/>
      <c r="BF257" s="182"/>
      <c r="BG257" s="182"/>
      <c r="BH257" s="182"/>
      <c r="BI257" s="182"/>
      <c r="BJ257" s="182"/>
      <c r="BK257" s="182"/>
      <c r="BL257" s="182"/>
      <c r="BM257" s="182"/>
      <c r="BN257" s="182"/>
      <c r="BO257" s="182"/>
      <c r="BP257" s="182"/>
      <c r="BQ257" s="228" t="s">
        <v>185</v>
      </c>
      <c r="BR257" s="228" t="s">
        <v>186</v>
      </c>
      <c r="BS257" s="228" t="s">
        <v>351</v>
      </c>
      <c r="BT257" s="228" t="s">
        <v>188</v>
      </c>
      <c r="BU257" s="228">
        <v>2</v>
      </c>
      <c r="BV257" s="228" t="s">
        <v>348</v>
      </c>
      <c r="BW257" s="228" t="s">
        <v>173</v>
      </c>
      <c r="BX257" s="186">
        <v>0</v>
      </c>
      <c r="BY257" s="182">
        <v>0</v>
      </c>
      <c r="BZ257" s="182">
        <v>0</v>
      </c>
      <c r="CA257" s="182">
        <v>0</v>
      </c>
      <c r="CB257" s="182">
        <v>0</v>
      </c>
      <c r="CC257" s="182">
        <v>0</v>
      </c>
      <c r="CD257" s="182">
        <v>0</v>
      </c>
      <c r="CE257" s="228">
        <v>0</v>
      </c>
      <c r="CF257" s="228">
        <v>0</v>
      </c>
      <c r="CG257" s="113">
        <v>0</v>
      </c>
      <c r="CH257" s="113">
        <v>0</v>
      </c>
      <c r="CI257" s="113">
        <v>0</v>
      </c>
      <c r="CJ257" s="113">
        <v>0</v>
      </c>
      <c r="CK257" s="113">
        <v>0</v>
      </c>
      <c r="CL257" s="113">
        <v>0</v>
      </c>
      <c r="CM257" s="113">
        <v>0</v>
      </c>
      <c r="CN257" s="185">
        <v>0</v>
      </c>
      <c r="CO257" s="181">
        <v>0</v>
      </c>
      <c r="CP257" s="187"/>
      <c r="CQ257" s="173">
        <v>0</v>
      </c>
      <c r="CR257" s="173">
        <v>0</v>
      </c>
      <c r="CS257" s="173">
        <v>0</v>
      </c>
      <c r="CT257" s="173">
        <v>0</v>
      </c>
      <c r="CU257" s="253">
        <v>2791</v>
      </c>
      <c r="CV257" s="220">
        <v>-1</v>
      </c>
      <c r="CW257" s="254">
        <f t="shared" si="21"/>
        <v>0</v>
      </c>
      <c r="CX257" s="15">
        <f t="shared" si="22"/>
        <v>0</v>
      </c>
      <c r="CY257" s="241">
        <f t="shared" si="23"/>
        <v>0</v>
      </c>
      <c r="CZ257" s="241" t="str">
        <f>IFERROR(ROUND(CY257/#REF!,1),"")</f>
        <v/>
      </c>
      <c r="DA257" s="254">
        <f t="shared" si="24"/>
        <v>0</v>
      </c>
      <c r="DB257" s="246" t="str">
        <f t="shared" si="25"/>
        <v/>
      </c>
      <c r="DD257" s="15" t="str">
        <f>IFERROR(#REF!-AO257,"")</f>
        <v/>
      </c>
      <c r="DF257" s="266" t="str">
        <f>IFERROR(#REF!-L257,"")</f>
        <v/>
      </c>
      <c r="DG257" s="228" t="e">
        <f>IF(#REF!&gt;AP257,0,1)</f>
        <v>#REF!</v>
      </c>
      <c r="DH257" s="228">
        <f t="shared" si="26"/>
        <v>1</v>
      </c>
      <c r="DI257" s="228">
        <f t="shared" si="27"/>
        <v>1</v>
      </c>
      <c r="DJ257" s="228"/>
      <c r="DK257" s="228"/>
      <c r="DL257" s="228"/>
      <c r="DM257" s="228"/>
      <c r="DN257" s="228"/>
      <c r="DO257" s="228"/>
      <c r="DP257" s="228"/>
      <c r="DQ257" s="228"/>
      <c r="DR257" s="228"/>
      <c r="DS257" s="228"/>
      <c r="DT257" s="228"/>
      <c r="DU257" s="228"/>
      <c r="DV257" s="228"/>
      <c r="DW257" s="228"/>
      <c r="DX257" s="228"/>
      <c r="DY257" s="228"/>
      <c r="DZ257" s="228"/>
      <c r="EA257" s="228"/>
      <c r="EB257" s="228"/>
    </row>
    <row r="258" spans="1:132" s="195" customFormat="1" ht="31.5" customHeight="1" x14ac:dyDescent="0.2">
      <c r="A258" s="191">
        <v>2022</v>
      </c>
      <c r="B258" s="171">
        <v>1</v>
      </c>
      <c r="C258" s="261">
        <v>44574</v>
      </c>
      <c r="D258" s="171">
        <v>422</v>
      </c>
      <c r="E258" s="171">
        <v>668</v>
      </c>
      <c r="F258" s="171">
        <v>8</v>
      </c>
      <c r="G258" s="194" t="s">
        <v>352</v>
      </c>
      <c r="H258" s="241" t="s">
        <v>353</v>
      </c>
      <c r="I258" s="241" t="s">
        <v>169</v>
      </c>
      <c r="J258" s="241">
        <v>2</v>
      </c>
      <c r="K258" s="241">
        <v>1</v>
      </c>
      <c r="L258" s="262">
        <v>103</v>
      </c>
      <c r="M258" s="263">
        <v>96</v>
      </c>
      <c r="N258" s="264">
        <v>110</v>
      </c>
      <c r="O258" s="190">
        <v>142</v>
      </c>
      <c r="P258" s="190"/>
      <c r="Q258" s="190"/>
      <c r="R258" s="190"/>
      <c r="S258" s="190"/>
      <c r="T258" s="190">
        <v>105</v>
      </c>
      <c r="U258" s="190"/>
      <c r="V258" s="190"/>
      <c r="W258" s="190"/>
      <c r="X258" s="190"/>
      <c r="Y258" s="172">
        <v>145</v>
      </c>
      <c r="Z258" s="172">
        <v>145</v>
      </c>
      <c r="AA258" s="190"/>
      <c r="AB258" s="190"/>
      <c r="AC258" s="190"/>
      <c r="AD258" s="190"/>
      <c r="AE258" s="190"/>
      <c r="AF258" s="190"/>
      <c r="AG258" s="190"/>
      <c r="AH258" s="190"/>
      <c r="AI258" s="190"/>
      <c r="AJ258" s="190"/>
      <c r="AK258" s="172"/>
      <c r="AL258" s="172"/>
      <c r="AM258" s="265">
        <v>142</v>
      </c>
      <c r="AN258" s="265">
        <v>105</v>
      </c>
      <c r="AO258" s="183">
        <v>103</v>
      </c>
      <c r="AP258" s="184">
        <v>105</v>
      </c>
      <c r="AQ258" s="182">
        <v>49.655172413793103</v>
      </c>
      <c r="AR258" s="182">
        <v>145</v>
      </c>
      <c r="AS258" s="182"/>
      <c r="AT258" s="182"/>
      <c r="AU258" s="182"/>
      <c r="AV258" s="182">
        <v>2</v>
      </c>
      <c r="AW258" s="182">
        <v>2</v>
      </c>
      <c r="AX258" s="182">
        <v>2</v>
      </c>
      <c r="AY258" s="182"/>
      <c r="AZ258" s="182"/>
      <c r="BA258" s="182"/>
      <c r="BB258" s="182"/>
      <c r="BC258" s="182"/>
      <c r="BD258" s="182"/>
      <c r="BE258" s="182"/>
      <c r="BF258" s="182"/>
      <c r="BG258" s="182"/>
      <c r="BH258" s="182"/>
      <c r="BI258" s="182"/>
      <c r="BJ258" s="182"/>
      <c r="BK258" s="182"/>
      <c r="BL258" s="182"/>
      <c r="BM258" s="182"/>
      <c r="BN258" s="182"/>
      <c r="BO258" s="182"/>
      <c r="BP258" s="182"/>
      <c r="BQ258" s="228" t="s">
        <v>185</v>
      </c>
      <c r="BR258" s="228" t="s">
        <v>186</v>
      </c>
      <c r="BS258" s="228" t="s">
        <v>354</v>
      </c>
      <c r="BT258" s="228" t="s">
        <v>188</v>
      </c>
      <c r="BU258" s="228">
        <v>2</v>
      </c>
      <c r="BV258" s="228" t="s">
        <v>352</v>
      </c>
      <c r="BW258" s="228" t="s">
        <v>173</v>
      </c>
      <c r="BX258" s="186">
        <v>0</v>
      </c>
      <c r="BY258" s="182">
        <v>6</v>
      </c>
      <c r="BZ258" s="182">
        <v>6</v>
      </c>
      <c r="CA258" s="182">
        <v>6</v>
      </c>
      <c r="CB258" s="182">
        <v>0</v>
      </c>
      <c r="CC258" s="182">
        <v>0</v>
      </c>
      <c r="CD258" s="182">
        <v>0</v>
      </c>
      <c r="CE258" s="228">
        <v>2</v>
      </c>
      <c r="CF258" s="228">
        <v>2</v>
      </c>
      <c r="CG258" s="113">
        <v>2</v>
      </c>
      <c r="CH258" s="113">
        <v>0</v>
      </c>
      <c r="CI258" s="113">
        <v>0</v>
      </c>
      <c r="CJ258" s="113">
        <v>0</v>
      </c>
      <c r="CK258" s="113">
        <v>0</v>
      </c>
      <c r="CL258" s="113">
        <v>0</v>
      </c>
      <c r="CM258" s="113">
        <v>0</v>
      </c>
      <c r="CN258" s="185">
        <v>6</v>
      </c>
      <c r="CO258" s="181">
        <v>6</v>
      </c>
      <c r="CP258" s="187">
        <v>1</v>
      </c>
      <c r="CQ258" s="173">
        <v>5.8252427184466021E-2</v>
      </c>
      <c r="CR258" s="173">
        <v>5.8252427184466021E-2</v>
      </c>
      <c r="CS258" s="173">
        <v>5.7142857142857141E-2</v>
      </c>
      <c r="CT258" s="173">
        <v>5.7142857142857141E-2</v>
      </c>
      <c r="CU258" s="253">
        <v>2791</v>
      </c>
      <c r="CV258" s="220">
        <v>-1</v>
      </c>
      <c r="CW258" s="254">
        <f t="shared" si="21"/>
        <v>0</v>
      </c>
      <c r="CX258" s="15">
        <f t="shared" si="22"/>
        <v>6</v>
      </c>
      <c r="CY258" s="241">
        <f t="shared" si="23"/>
        <v>6</v>
      </c>
      <c r="CZ258" s="241" t="str">
        <f>IFERROR(ROUND(CY258/#REF!,1),"")</f>
        <v/>
      </c>
      <c r="DA258" s="254">
        <f t="shared" si="24"/>
        <v>6</v>
      </c>
      <c r="DB258" s="246">
        <f t="shared" si="25"/>
        <v>1</v>
      </c>
      <c r="DD258" s="15" t="str">
        <f>IFERROR(#REF!-AO258,"")</f>
        <v/>
      </c>
      <c r="DF258" s="266" t="str">
        <f>IFERROR(#REF!-L258,"")</f>
        <v/>
      </c>
      <c r="DG258" s="228" t="e">
        <f>IF(#REF!&gt;AP258,0,1)</f>
        <v>#REF!</v>
      </c>
      <c r="DH258" s="228">
        <f t="shared" si="26"/>
        <v>1</v>
      </c>
      <c r="DI258" s="228">
        <f t="shared" si="27"/>
        <v>1</v>
      </c>
      <c r="DJ258" s="228"/>
      <c r="DK258" s="228"/>
      <c r="DL258" s="228"/>
      <c r="DM258" s="228"/>
      <c r="DN258" s="228"/>
      <c r="DO258" s="228"/>
      <c r="DP258" s="228"/>
      <c r="DQ258" s="228"/>
      <c r="DR258" s="228"/>
      <c r="DS258" s="228"/>
      <c r="DT258" s="228"/>
      <c r="DU258" s="228"/>
      <c r="DV258" s="228"/>
      <c r="DW258" s="228"/>
      <c r="DX258" s="228"/>
      <c r="DY258" s="228"/>
      <c r="DZ258" s="228"/>
      <c r="EA258" s="228"/>
      <c r="EB258" s="228"/>
    </row>
    <row r="259" spans="1:132" s="195" customFormat="1" ht="31.5" customHeight="1" x14ac:dyDescent="0.2">
      <c r="A259" s="191">
        <v>2022</v>
      </c>
      <c r="B259" s="171">
        <v>1</v>
      </c>
      <c r="C259" s="261">
        <v>44574</v>
      </c>
      <c r="D259" s="171">
        <v>227</v>
      </c>
      <c r="E259" s="171">
        <v>155</v>
      </c>
      <c r="F259" s="171">
        <v>28</v>
      </c>
      <c r="G259" s="194" t="s">
        <v>362</v>
      </c>
      <c r="H259" s="241" t="s">
        <v>363</v>
      </c>
      <c r="I259" s="241" t="s">
        <v>364</v>
      </c>
      <c r="J259" s="241">
        <v>3</v>
      </c>
      <c r="K259" s="241">
        <v>2</v>
      </c>
      <c r="L259" s="262">
        <v>122</v>
      </c>
      <c r="M259" s="263">
        <v>113</v>
      </c>
      <c r="N259" s="264">
        <v>130</v>
      </c>
      <c r="O259" s="190"/>
      <c r="P259" s="190"/>
      <c r="Q259" s="190"/>
      <c r="R259" s="190"/>
      <c r="S259" s="190"/>
      <c r="T259" s="190"/>
      <c r="U259" s="190"/>
      <c r="V259" s="190"/>
      <c r="W259" s="190"/>
      <c r="X259" s="190"/>
      <c r="Y259" s="172"/>
      <c r="Z259" s="172"/>
      <c r="AA259" s="190"/>
      <c r="AB259" s="190"/>
      <c r="AC259" s="190"/>
      <c r="AD259" s="190"/>
      <c r="AE259" s="190"/>
      <c r="AF259" s="190"/>
      <c r="AG259" s="190"/>
      <c r="AH259" s="190"/>
      <c r="AI259" s="190"/>
      <c r="AJ259" s="190"/>
      <c r="AK259" s="172"/>
      <c r="AL259" s="172"/>
      <c r="AM259" s="265"/>
      <c r="AN259" s="265"/>
      <c r="AO259" s="183">
        <v>80</v>
      </c>
      <c r="AP259" s="184">
        <v>135</v>
      </c>
      <c r="AQ259" s="182"/>
      <c r="AR259" s="182"/>
      <c r="AS259" s="182"/>
      <c r="AT259" s="182"/>
      <c r="AU259" s="182"/>
      <c r="AV259" s="182"/>
      <c r="AW259" s="182"/>
      <c r="AX259" s="182"/>
      <c r="AY259" s="182"/>
      <c r="AZ259" s="182"/>
      <c r="BA259" s="182"/>
      <c r="BB259" s="182"/>
      <c r="BC259" s="182"/>
      <c r="BD259" s="182"/>
      <c r="BE259" s="182"/>
      <c r="BF259" s="182"/>
      <c r="BG259" s="182"/>
      <c r="BH259" s="182">
        <v>4</v>
      </c>
      <c r="BI259" s="182">
        <v>6</v>
      </c>
      <c r="BJ259" s="182">
        <v>2</v>
      </c>
      <c r="BK259" s="182"/>
      <c r="BL259" s="182"/>
      <c r="BM259" s="182"/>
      <c r="BN259" s="182"/>
      <c r="BO259" s="182"/>
      <c r="BP259" s="182"/>
      <c r="BQ259" s="228" t="s">
        <v>180</v>
      </c>
      <c r="BR259" s="228" t="s">
        <v>181</v>
      </c>
      <c r="BS259" s="228" t="s">
        <v>365</v>
      </c>
      <c r="BT259" s="228"/>
      <c r="BU259" s="228">
        <v>2</v>
      </c>
      <c r="BV259" s="228" t="s">
        <v>362</v>
      </c>
      <c r="BW259" s="228" t="s">
        <v>222</v>
      </c>
      <c r="BX259" s="186">
        <v>0</v>
      </c>
      <c r="BY259" s="182">
        <v>0</v>
      </c>
      <c r="BZ259" s="182">
        <v>0</v>
      </c>
      <c r="CA259" s="182">
        <v>0</v>
      </c>
      <c r="CB259" s="182">
        <v>12</v>
      </c>
      <c r="CC259" s="182">
        <v>6</v>
      </c>
      <c r="CD259" s="182">
        <v>6</v>
      </c>
      <c r="CE259" s="228">
        <v>2</v>
      </c>
      <c r="CF259" s="228">
        <v>3</v>
      </c>
      <c r="CG259" s="113">
        <v>1</v>
      </c>
      <c r="CH259" s="113">
        <v>0</v>
      </c>
      <c r="CI259" s="113">
        <v>0</v>
      </c>
      <c r="CJ259" s="113">
        <v>0</v>
      </c>
      <c r="CK259" s="113">
        <v>0</v>
      </c>
      <c r="CL259" s="113">
        <v>0</v>
      </c>
      <c r="CM259" s="113">
        <v>0</v>
      </c>
      <c r="CN259" s="185">
        <v>6</v>
      </c>
      <c r="CO259" s="181">
        <v>6</v>
      </c>
      <c r="CP259" s="187">
        <v>1</v>
      </c>
      <c r="CQ259" s="173">
        <v>4.9180327868852458E-2</v>
      </c>
      <c r="CR259" s="173">
        <v>4.9180327868852458E-2</v>
      </c>
      <c r="CS259" s="173"/>
      <c r="CT259" s="173"/>
      <c r="CU259" s="253">
        <v>2791</v>
      </c>
      <c r="CV259" s="220"/>
      <c r="CW259" s="254">
        <f t="shared" si="21"/>
        <v>0</v>
      </c>
      <c r="CX259" s="15">
        <f t="shared" si="22"/>
        <v>12</v>
      </c>
      <c r="CY259" s="241">
        <f t="shared" si="23"/>
        <v>6</v>
      </c>
      <c r="CZ259" s="241" t="str">
        <f>IFERROR(ROUND(CY259/#REF!,1),"")</f>
        <v/>
      </c>
      <c r="DA259" s="254">
        <f t="shared" si="24"/>
        <v>6</v>
      </c>
      <c r="DB259" s="246">
        <f t="shared" si="25"/>
        <v>1</v>
      </c>
      <c r="DD259" s="15" t="str">
        <f>IFERROR(#REF!-AO259,"")</f>
        <v/>
      </c>
      <c r="DF259" s="266" t="str">
        <f>IFERROR(#REF!-L259,"")</f>
        <v/>
      </c>
      <c r="DG259" s="228" t="e">
        <f>IF(#REF!&gt;AP259,0,1)</f>
        <v>#REF!</v>
      </c>
      <c r="DH259" s="228">
        <f t="shared" si="26"/>
        <v>0</v>
      </c>
      <c r="DI259" s="228">
        <f t="shared" si="27"/>
        <v>1</v>
      </c>
      <c r="DJ259" s="228"/>
      <c r="DK259" s="228"/>
      <c r="DL259" s="228"/>
      <c r="DM259" s="228"/>
      <c r="DN259" s="228"/>
      <c r="DO259" s="228"/>
      <c r="DP259" s="228"/>
      <c r="DQ259" s="228"/>
      <c r="DR259" s="228"/>
      <c r="DS259" s="228"/>
      <c r="DT259" s="228"/>
      <c r="DU259" s="228"/>
      <c r="DV259" s="228"/>
      <c r="DW259" s="228"/>
      <c r="DX259" s="228"/>
      <c r="DY259" s="228"/>
      <c r="DZ259" s="228"/>
      <c r="EA259" s="228"/>
      <c r="EB259" s="228"/>
    </row>
    <row r="260" spans="1:132" s="195" customFormat="1" ht="31.5" customHeight="1" x14ac:dyDescent="0.2">
      <c r="A260" s="191">
        <v>2022</v>
      </c>
      <c r="B260" s="171">
        <v>1</v>
      </c>
      <c r="C260" s="261">
        <v>44574</v>
      </c>
      <c r="D260" s="171">
        <v>159</v>
      </c>
      <c r="E260" s="171">
        <v>299</v>
      </c>
      <c r="F260" s="171">
        <v>30</v>
      </c>
      <c r="G260" s="194" t="s">
        <v>261</v>
      </c>
      <c r="H260" s="241" t="s">
        <v>262</v>
      </c>
      <c r="I260" s="241" t="s">
        <v>263</v>
      </c>
      <c r="J260" s="241">
        <v>3</v>
      </c>
      <c r="K260" s="241">
        <v>2</v>
      </c>
      <c r="L260" s="262">
        <v>115</v>
      </c>
      <c r="M260" s="263">
        <v>106</v>
      </c>
      <c r="N260" s="264">
        <v>123</v>
      </c>
      <c r="O260" s="190">
        <v>141</v>
      </c>
      <c r="P260" s="190">
        <v>149</v>
      </c>
      <c r="Q260" s="190">
        <v>150</v>
      </c>
      <c r="R260" s="190">
        <v>155</v>
      </c>
      <c r="S260" s="190"/>
      <c r="T260" s="190">
        <v>124</v>
      </c>
      <c r="U260" s="190">
        <v>119</v>
      </c>
      <c r="V260" s="190">
        <v>120</v>
      </c>
      <c r="W260" s="190">
        <v>115</v>
      </c>
      <c r="X260" s="190"/>
      <c r="Y260" s="172">
        <v>122</v>
      </c>
      <c r="Z260" s="172"/>
      <c r="AA260" s="190">
        <v>143</v>
      </c>
      <c r="AB260" s="190">
        <v>140</v>
      </c>
      <c r="AC260" s="190">
        <v>118</v>
      </c>
      <c r="AD260" s="190">
        <v>116</v>
      </c>
      <c r="AE260" s="190">
        <v>122</v>
      </c>
      <c r="AF260" s="190">
        <v>118</v>
      </c>
      <c r="AG260" s="190">
        <v>116</v>
      </c>
      <c r="AH260" s="190">
        <v>109</v>
      </c>
      <c r="AI260" s="190">
        <v>109</v>
      </c>
      <c r="AJ260" s="190">
        <v>111</v>
      </c>
      <c r="AK260" s="172">
        <v>122</v>
      </c>
      <c r="AL260" s="172">
        <v>121</v>
      </c>
      <c r="AM260" s="265">
        <v>137.11111111111109</v>
      </c>
      <c r="AN260" s="265">
        <v>115.6666666666667</v>
      </c>
      <c r="AO260" s="183">
        <v>86</v>
      </c>
      <c r="AP260" s="184">
        <v>126</v>
      </c>
      <c r="AQ260" s="182">
        <v>88.767123287671225</v>
      </c>
      <c r="AR260" s="182">
        <v>121.6666666666667</v>
      </c>
      <c r="AS260" s="182"/>
      <c r="AT260" s="182"/>
      <c r="AU260" s="182"/>
      <c r="AV260" s="182">
        <v>10</v>
      </c>
      <c r="AW260" s="182">
        <v>5</v>
      </c>
      <c r="AX260" s="182">
        <v>5</v>
      </c>
      <c r="AY260" s="182"/>
      <c r="AZ260" s="182"/>
      <c r="BA260" s="182"/>
      <c r="BB260" s="182"/>
      <c r="BC260" s="182"/>
      <c r="BD260" s="182"/>
      <c r="BE260" s="182"/>
      <c r="BF260" s="182"/>
      <c r="BG260" s="182"/>
      <c r="BH260" s="182">
        <v>8</v>
      </c>
      <c r="BI260" s="182">
        <v>4</v>
      </c>
      <c r="BJ260" s="182">
        <v>4</v>
      </c>
      <c r="BK260" s="182"/>
      <c r="BL260" s="182"/>
      <c r="BM260" s="182"/>
      <c r="BN260" s="182"/>
      <c r="BO260" s="182"/>
      <c r="BP260" s="182"/>
      <c r="BQ260" s="228" t="s">
        <v>180</v>
      </c>
      <c r="BR260" s="228" t="s">
        <v>181</v>
      </c>
      <c r="BS260" s="228"/>
      <c r="BT260" s="228"/>
      <c r="BU260" s="228">
        <v>2</v>
      </c>
      <c r="BV260" s="228" t="s">
        <v>261</v>
      </c>
      <c r="BW260" s="228" t="s">
        <v>222</v>
      </c>
      <c r="BX260" s="186">
        <v>0</v>
      </c>
      <c r="BY260" s="182">
        <v>20</v>
      </c>
      <c r="BZ260" s="182">
        <v>10</v>
      </c>
      <c r="CA260" s="182">
        <v>10</v>
      </c>
      <c r="CB260" s="182">
        <v>16</v>
      </c>
      <c r="CC260" s="182">
        <v>8</v>
      </c>
      <c r="CD260" s="182">
        <v>8</v>
      </c>
      <c r="CE260" s="228">
        <v>9</v>
      </c>
      <c r="CF260" s="228">
        <v>4</v>
      </c>
      <c r="CG260" s="113">
        <v>4</v>
      </c>
      <c r="CH260" s="113">
        <v>0</v>
      </c>
      <c r="CI260" s="113">
        <v>0</v>
      </c>
      <c r="CJ260" s="113">
        <v>0</v>
      </c>
      <c r="CK260" s="113">
        <v>0</v>
      </c>
      <c r="CL260" s="113">
        <v>0</v>
      </c>
      <c r="CM260" s="113">
        <v>0</v>
      </c>
      <c r="CN260" s="185">
        <v>18</v>
      </c>
      <c r="CO260" s="181">
        <v>18</v>
      </c>
      <c r="CP260" s="187">
        <v>1</v>
      </c>
      <c r="CQ260" s="173">
        <v>0.15652173913043479</v>
      </c>
      <c r="CR260" s="173">
        <v>0.15652173913043479</v>
      </c>
      <c r="CS260" s="173">
        <v>0.1556195965417867</v>
      </c>
      <c r="CT260" s="173">
        <v>0.1556195965417867</v>
      </c>
      <c r="CU260" s="253">
        <v>2791</v>
      </c>
      <c r="CV260" s="220">
        <v>-1</v>
      </c>
      <c r="CW260" s="254">
        <f t="shared" ref="CW260:CW323" si="28">AU260+BG260</f>
        <v>0</v>
      </c>
      <c r="CX260" s="15">
        <f t="shared" ref="CX260:CX323" si="29">SUM(BH260:BP260,AV260:BD260)</f>
        <v>36</v>
      </c>
      <c r="CY260" s="241">
        <f t="shared" ref="CY260:CY323" si="30">IFERROR(ROUND(CX260/K260,0),"")</f>
        <v>18</v>
      </c>
      <c r="CZ260" s="241" t="str">
        <f>IFERROR(ROUND(CY260/#REF!,1),"")</f>
        <v/>
      </c>
      <c r="DA260" s="254">
        <f t="shared" ref="DA260:DA323" si="31">IFERROR(CW260+CY260,"")</f>
        <v>18</v>
      </c>
      <c r="DB260" s="246">
        <f t="shared" ref="DB260:DB323" si="32">IFERROR(CY260/DA260,"")</f>
        <v>1</v>
      </c>
      <c r="DD260" s="15" t="str">
        <f>IFERROR(#REF!-AO260,"")</f>
        <v/>
      </c>
      <c r="DF260" s="266" t="str">
        <f>IFERROR(#REF!-L260,"")</f>
        <v/>
      </c>
      <c r="DG260" s="228" t="e">
        <f>IF(#REF!&gt;AP260,0,1)</f>
        <v>#REF!</v>
      </c>
      <c r="DH260" s="228">
        <f t="shared" ref="DH260:DH323" si="33">IF(AN260&lt;M260,0,1)</f>
        <v>1</v>
      </c>
      <c r="DI260" s="228">
        <f t="shared" ref="DI260:DI323" si="34">IF(AN260&gt;N260,0,1)</f>
        <v>1</v>
      </c>
      <c r="DJ260" s="228"/>
      <c r="DK260" s="228"/>
      <c r="DL260" s="228"/>
      <c r="DM260" s="228"/>
      <c r="DN260" s="228"/>
      <c r="DO260" s="228"/>
      <c r="DP260" s="228"/>
      <c r="DQ260" s="228"/>
      <c r="DR260" s="228"/>
      <c r="DS260" s="228"/>
      <c r="DT260" s="228"/>
      <c r="DU260" s="228"/>
      <c r="DV260" s="228"/>
      <c r="DW260" s="228"/>
      <c r="DX260" s="228"/>
      <c r="DY260" s="228"/>
      <c r="DZ260" s="228"/>
      <c r="EA260" s="228"/>
      <c r="EB260" s="228"/>
    </row>
    <row r="261" spans="1:132" s="195" customFormat="1" ht="31.5" customHeight="1" x14ac:dyDescent="0.2">
      <c r="A261" s="191">
        <v>2022</v>
      </c>
      <c r="B261" s="171">
        <v>1</v>
      </c>
      <c r="C261" s="261">
        <v>44574</v>
      </c>
      <c r="D261" s="171">
        <v>334</v>
      </c>
      <c r="E261" s="171">
        <v>254</v>
      </c>
      <c r="F261" s="171">
        <v>49</v>
      </c>
      <c r="G261" s="194" t="s">
        <v>220</v>
      </c>
      <c r="H261" s="241" t="s">
        <v>179</v>
      </c>
      <c r="I261" s="241" t="s">
        <v>221</v>
      </c>
      <c r="J261" s="241">
        <v>4</v>
      </c>
      <c r="K261" s="241">
        <v>2</v>
      </c>
      <c r="L261" s="262">
        <v>203</v>
      </c>
      <c r="M261" s="263">
        <v>188</v>
      </c>
      <c r="N261" s="264">
        <v>217</v>
      </c>
      <c r="O261" s="190">
        <v>313</v>
      </c>
      <c r="P261" s="190">
        <v>311</v>
      </c>
      <c r="Q261" s="190">
        <v>309</v>
      </c>
      <c r="R261" s="190">
        <v>310</v>
      </c>
      <c r="S261" s="190">
        <v>304</v>
      </c>
      <c r="T261" s="190">
        <v>199</v>
      </c>
      <c r="U261" s="190">
        <v>193</v>
      </c>
      <c r="V261" s="190">
        <v>200</v>
      </c>
      <c r="W261" s="190">
        <v>217</v>
      </c>
      <c r="X261" s="190">
        <v>243</v>
      </c>
      <c r="Y261" s="172">
        <v>153</v>
      </c>
      <c r="Z261" s="172"/>
      <c r="AA261" s="190">
        <v>302</v>
      </c>
      <c r="AB261" s="190">
        <v>306</v>
      </c>
      <c r="AC261" s="190">
        <v>350</v>
      </c>
      <c r="AD261" s="190">
        <v>341</v>
      </c>
      <c r="AE261" s="190">
        <v>318</v>
      </c>
      <c r="AF261" s="190">
        <v>208</v>
      </c>
      <c r="AG261" s="190">
        <v>202</v>
      </c>
      <c r="AH261" s="190">
        <v>213</v>
      </c>
      <c r="AI261" s="190">
        <v>210</v>
      </c>
      <c r="AJ261" s="190">
        <v>208</v>
      </c>
      <c r="AK261" s="172">
        <v>145</v>
      </c>
      <c r="AL261" s="172">
        <v>141</v>
      </c>
      <c r="AM261" s="265">
        <v>316.39999999999998</v>
      </c>
      <c r="AN261" s="265">
        <v>209.3</v>
      </c>
      <c r="AO261" s="183">
        <v>94</v>
      </c>
      <c r="AP261" s="184">
        <v>153</v>
      </c>
      <c r="AQ261" s="182">
        <v>98.405466970387238</v>
      </c>
      <c r="AR261" s="182">
        <v>146.33333333333329</v>
      </c>
      <c r="AS261" s="182"/>
      <c r="AT261" s="182"/>
      <c r="AU261" s="182"/>
      <c r="AV261" s="182">
        <v>10</v>
      </c>
      <c r="AW261" s="182">
        <v>5</v>
      </c>
      <c r="AX261" s="182">
        <v>5</v>
      </c>
      <c r="AY261" s="182"/>
      <c r="AZ261" s="182"/>
      <c r="BA261" s="182"/>
      <c r="BB261" s="182"/>
      <c r="BC261" s="182"/>
      <c r="BD261" s="182"/>
      <c r="BE261" s="182"/>
      <c r="BF261" s="182"/>
      <c r="BG261" s="182"/>
      <c r="BH261" s="182"/>
      <c r="BI261" s="182"/>
      <c r="BJ261" s="182"/>
      <c r="BK261" s="182"/>
      <c r="BL261" s="182"/>
      <c r="BM261" s="182"/>
      <c r="BN261" s="182"/>
      <c r="BO261" s="182"/>
      <c r="BP261" s="182"/>
      <c r="BQ261" s="228" t="s">
        <v>180</v>
      </c>
      <c r="BR261" s="228" t="s">
        <v>181</v>
      </c>
      <c r="BS261" s="228" t="s">
        <v>182</v>
      </c>
      <c r="BT261" s="228"/>
      <c r="BU261" s="228">
        <v>2</v>
      </c>
      <c r="BV261" s="228" t="s">
        <v>220</v>
      </c>
      <c r="BW261" s="228" t="s">
        <v>222</v>
      </c>
      <c r="BX261" s="186">
        <v>0</v>
      </c>
      <c r="BY261" s="182">
        <v>20</v>
      </c>
      <c r="BZ261" s="182">
        <v>10</v>
      </c>
      <c r="CA261" s="182">
        <v>10</v>
      </c>
      <c r="CB261" s="182">
        <v>0</v>
      </c>
      <c r="CC261" s="182">
        <v>0</v>
      </c>
      <c r="CD261" s="182">
        <v>0</v>
      </c>
      <c r="CE261" s="228">
        <v>5</v>
      </c>
      <c r="CF261" s="228">
        <v>2</v>
      </c>
      <c r="CG261" s="113">
        <v>2</v>
      </c>
      <c r="CH261" s="113">
        <v>0</v>
      </c>
      <c r="CI261" s="113">
        <v>0</v>
      </c>
      <c r="CJ261" s="113">
        <v>0</v>
      </c>
      <c r="CK261" s="113">
        <v>0</v>
      </c>
      <c r="CL261" s="113">
        <v>0</v>
      </c>
      <c r="CM261" s="113">
        <v>0</v>
      </c>
      <c r="CN261" s="185">
        <v>10</v>
      </c>
      <c r="CO261" s="181">
        <v>10</v>
      </c>
      <c r="CP261" s="187">
        <v>1</v>
      </c>
      <c r="CQ261" s="173">
        <v>4.9261083743842367E-2</v>
      </c>
      <c r="CR261" s="173">
        <v>4.9261083743842367E-2</v>
      </c>
      <c r="CS261" s="173">
        <v>4.7778308647873857E-2</v>
      </c>
      <c r="CT261" s="173">
        <v>4.7778308647873857E-2</v>
      </c>
      <c r="CU261" s="253">
        <v>2791</v>
      </c>
      <c r="CV261" s="220">
        <v>-1</v>
      </c>
      <c r="CW261" s="254">
        <f t="shared" si="28"/>
        <v>0</v>
      </c>
      <c r="CX261" s="15">
        <f t="shared" si="29"/>
        <v>20</v>
      </c>
      <c r="CY261" s="241">
        <f t="shared" si="30"/>
        <v>10</v>
      </c>
      <c r="CZ261" s="241" t="str">
        <f>IFERROR(ROUND(CY261/#REF!,1),"")</f>
        <v/>
      </c>
      <c r="DA261" s="254">
        <f t="shared" si="31"/>
        <v>10</v>
      </c>
      <c r="DB261" s="246">
        <f t="shared" si="32"/>
        <v>1</v>
      </c>
      <c r="DD261" s="15" t="str">
        <f>IFERROR(#REF!-AO261,"")</f>
        <v/>
      </c>
      <c r="DF261" s="266" t="str">
        <f>IFERROR(#REF!-L261,"")</f>
        <v/>
      </c>
      <c r="DG261" s="228" t="e">
        <f>IF(#REF!&gt;AP261,0,1)</f>
        <v>#REF!</v>
      </c>
      <c r="DH261" s="228">
        <f t="shared" si="33"/>
        <v>1</v>
      </c>
      <c r="DI261" s="228">
        <f t="shared" si="34"/>
        <v>1</v>
      </c>
      <c r="DJ261" s="228"/>
      <c r="DK261" s="228"/>
      <c r="DL261" s="228"/>
      <c r="DM261" s="228"/>
      <c r="DN261" s="228"/>
      <c r="DO261" s="228"/>
      <c r="DP261" s="228"/>
      <c r="DQ261" s="228"/>
      <c r="DR261" s="228"/>
      <c r="DS261" s="228"/>
      <c r="DT261" s="228"/>
      <c r="DU261" s="228"/>
      <c r="DV261" s="228"/>
      <c r="DW261" s="228"/>
      <c r="DX261" s="228"/>
      <c r="DY261" s="228"/>
      <c r="DZ261" s="228"/>
      <c r="EA261" s="228"/>
      <c r="EB261" s="228"/>
    </row>
    <row r="262" spans="1:132" s="195" customFormat="1" ht="31.5" customHeight="1" x14ac:dyDescent="0.2">
      <c r="A262" s="191">
        <v>2022</v>
      </c>
      <c r="B262" s="171">
        <v>1</v>
      </c>
      <c r="C262" s="261">
        <v>44574</v>
      </c>
      <c r="D262" s="171">
        <v>417</v>
      </c>
      <c r="E262" s="171">
        <v>660</v>
      </c>
      <c r="F262" s="171"/>
      <c r="G262" s="194" t="s">
        <v>345</v>
      </c>
      <c r="H262" s="241" t="s">
        <v>346</v>
      </c>
      <c r="I262" s="241" t="s">
        <v>169</v>
      </c>
      <c r="J262" s="241">
        <v>1</v>
      </c>
      <c r="K262" s="241">
        <v>6</v>
      </c>
      <c r="L262" s="262">
        <v>1265</v>
      </c>
      <c r="M262" s="263">
        <v>1190</v>
      </c>
      <c r="N262" s="264">
        <v>1354</v>
      </c>
      <c r="O262" s="190"/>
      <c r="P262" s="190"/>
      <c r="Q262" s="190"/>
      <c r="R262" s="190"/>
      <c r="S262" s="190"/>
      <c r="T262" s="190"/>
      <c r="U262" s="190"/>
      <c r="V262" s="190"/>
      <c r="W262" s="190"/>
      <c r="X262" s="190"/>
      <c r="Y262" s="172">
        <v>162</v>
      </c>
      <c r="Z262" s="172">
        <v>164</v>
      </c>
      <c r="AA262" s="190"/>
      <c r="AB262" s="190"/>
      <c r="AC262" s="190"/>
      <c r="AD262" s="190"/>
      <c r="AE262" s="190"/>
      <c r="AF262" s="190"/>
      <c r="AG262" s="190"/>
      <c r="AH262" s="190"/>
      <c r="AI262" s="190"/>
      <c r="AJ262" s="190"/>
      <c r="AK262" s="172">
        <v>163</v>
      </c>
      <c r="AL262" s="172">
        <v>160</v>
      </c>
      <c r="AM262" s="265"/>
      <c r="AN262" s="265"/>
      <c r="AO262" s="183">
        <v>21</v>
      </c>
      <c r="AP262" s="184">
        <v>180</v>
      </c>
      <c r="AQ262" s="182">
        <v>22.187981510015408</v>
      </c>
      <c r="AR262" s="182">
        <v>162.25</v>
      </c>
      <c r="AS262" s="182"/>
      <c r="AT262" s="182"/>
      <c r="AU262" s="182"/>
      <c r="AV262" s="182"/>
      <c r="AW262" s="182"/>
      <c r="AX262" s="182"/>
      <c r="AY262" s="182"/>
      <c r="AZ262" s="182"/>
      <c r="BA262" s="182"/>
      <c r="BB262" s="182"/>
      <c r="BC262" s="182"/>
      <c r="BD262" s="182"/>
      <c r="BE262" s="182"/>
      <c r="BF262" s="182"/>
      <c r="BG262" s="182"/>
      <c r="BH262" s="182"/>
      <c r="BI262" s="182"/>
      <c r="BJ262" s="182"/>
      <c r="BK262" s="182"/>
      <c r="BL262" s="182"/>
      <c r="BM262" s="182"/>
      <c r="BN262" s="182"/>
      <c r="BO262" s="182"/>
      <c r="BP262" s="182"/>
      <c r="BQ262" s="228" t="s">
        <v>185</v>
      </c>
      <c r="BR262" s="228" t="s">
        <v>186</v>
      </c>
      <c r="BS262" s="228" t="s">
        <v>347</v>
      </c>
      <c r="BT262" s="228" t="s">
        <v>188</v>
      </c>
      <c r="BU262" s="228">
        <v>2</v>
      </c>
      <c r="BV262" s="228" t="s">
        <v>348</v>
      </c>
      <c r="BW262" s="228"/>
      <c r="BX262" s="186">
        <v>0</v>
      </c>
      <c r="BY262" s="182">
        <v>0</v>
      </c>
      <c r="BZ262" s="182">
        <v>0</v>
      </c>
      <c r="CA262" s="182">
        <v>0</v>
      </c>
      <c r="CB262" s="182">
        <v>0</v>
      </c>
      <c r="CC262" s="182">
        <v>0</v>
      </c>
      <c r="CD262" s="182">
        <v>0</v>
      </c>
      <c r="CE262" s="228">
        <v>0</v>
      </c>
      <c r="CF262" s="228">
        <v>0</v>
      </c>
      <c r="CG262" s="113">
        <v>0</v>
      </c>
      <c r="CH262" s="113">
        <v>0</v>
      </c>
      <c r="CI262" s="113">
        <v>0</v>
      </c>
      <c r="CJ262" s="113">
        <v>0</v>
      </c>
      <c r="CK262" s="113">
        <v>0</v>
      </c>
      <c r="CL262" s="113">
        <v>0</v>
      </c>
      <c r="CM262" s="113">
        <v>0</v>
      </c>
      <c r="CN262" s="185">
        <v>0</v>
      </c>
      <c r="CO262" s="181">
        <v>0</v>
      </c>
      <c r="CP262" s="187"/>
      <c r="CQ262" s="173">
        <v>0</v>
      </c>
      <c r="CR262" s="173">
        <v>0</v>
      </c>
      <c r="CS262" s="173"/>
      <c r="CT262" s="173"/>
      <c r="CU262" s="253">
        <v>2791</v>
      </c>
      <c r="CV262" s="220"/>
      <c r="CW262" s="254">
        <f t="shared" si="28"/>
        <v>0</v>
      </c>
      <c r="CX262" s="15">
        <f t="shared" si="29"/>
        <v>0</v>
      </c>
      <c r="CY262" s="241">
        <f t="shared" si="30"/>
        <v>0</v>
      </c>
      <c r="CZ262" s="241" t="str">
        <f>IFERROR(ROUND(CY262/#REF!,1),"")</f>
        <v/>
      </c>
      <c r="DA262" s="254">
        <f t="shared" si="31"/>
        <v>0</v>
      </c>
      <c r="DB262" s="246" t="str">
        <f t="shared" si="32"/>
        <v/>
      </c>
      <c r="DD262" s="15" t="str">
        <f>IFERROR(#REF!-AO262,"")</f>
        <v/>
      </c>
      <c r="DF262" s="266" t="str">
        <f>IFERROR(#REF!-L262,"")</f>
        <v/>
      </c>
      <c r="DG262" s="228" t="e">
        <f>IF(#REF!&gt;AP262,0,1)</f>
        <v>#REF!</v>
      </c>
      <c r="DH262" s="228">
        <f t="shared" si="33"/>
        <v>0</v>
      </c>
      <c r="DI262" s="228">
        <f t="shared" si="34"/>
        <v>1</v>
      </c>
      <c r="DJ262" s="228"/>
      <c r="DK262" s="228"/>
      <c r="DL262" s="228"/>
      <c r="DM262" s="228"/>
      <c r="DN262" s="228"/>
      <c r="DO262" s="228"/>
      <c r="DP262" s="228"/>
      <c r="DQ262" s="228"/>
      <c r="DR262" s="228"/>
      <c r="DS262" s="228"/>
      <c r="DT262" s="228"/>
      <c r="DU262" s="228"/>
      <c r="DV262" s="228"/>
      <c r="DW262" s="228"/>
      <c r="DX262" s="228"/>
      <c r="DY262" s="228"/>
      <c r="DZ262" s="228"/>
      <c r="EA262" s="228"/>
      <c r="EB262" s="228"/>
    </row>
    <row r="263" spans="1:132" s="195" customFormat="1" ht="31.5" customHeight="1" x14ac:dyDescent="0.2">
      <c r="A263" s="191">
        <v>2022</v>
      </c>
      <c r="B263" s="171">
        <v>1</v>
      </c>
      <c r="C263" s="261">
        <v>44575</v>
      </c>
      <c r="D263" s="171">
        <v>417</v>
      </c>
      <c r="E263" s="171">
        <v>661</v>
      </c>
      <c r="F263" s="171">
        <v>2</v>
      </c>
      <c r="G263" s="194" t="s">
        <v>349</v>
      </c>
      <c r="H263" s="241" t="s">
        <v>350</v>
      </c>
      <c r="I263" s="241" t="s">
        <v>169</v>
      </c>
      <c r="J263" s="241">
        <v>1</v>
      </c>
      <c r="K263" s="241">
        <v>6</v>
      </c>
      <c r="L263" s="262">
        <v>276</v>
      </c>
      <c r="M263" s="263">
        <v>259</v>
      </c>
      <c r="N263" s="264">
        <v>295</v>
      </c>
      <c r="O263" s="190"/>
      <c r="P263" s="190"/>
      <c r="Q263" s="190"/>
      <c r="R263" s="190"/>
      <c r="S263" s="190"/>
      <c r="T263" s="190"/>
      <c r="U263" s="190"/>
      <c r="V263" s="190"/>
      <c r="W263" s="190"/>
      <c r="X263" s="190"/>
      <c r="Y263" s="172">
        <v>179</v>
      </c>
      <c r="Z263" s="172">
        <v>178</v>
      </c>
      <c r="AA263" s="190"/>
      <c r="AB263" s="190"/>
      <c r="AC263" s="190"/>
      <c r="AD263" s="190"/>
      <c r="AE263" s="190"/>
      <c r="AF263" s="190"/>
      <c r="AG263" s="190"/>
      <c r="AH263" s="190"/>
      <c r="AI263" s="190"/>
      <c r="AJ263" s="190"/>
      <c r="AK263" s="172">
        <v>179</v>
      </c>
      <c r="AL263" s="172">
        <v>180</v>
      </c>
      <c r="AM263" s="265"/>
      <c r="AN263" s="265"/>
      <c r="AO263" s="183">
        <v>21</v>
      </c>
      <c r="AP263" s="184">
        <v>180</v>
      </c>
      <c r="AQ263" s="182">
        <v>20.11173184357542</v>
      </c>
      <c r="AR263" s="182">
        <v>179</v>
      </c>
      <c r="AS263" s="182"/>
      <c r="AT263" s="182"/>
      <c r="AU263" s="182"/>
      <c r="AV263" s="182"/>
      <c r="AW263" s="182"/>
      <c r="AX263" s="182"/>
      <c r="AY263" s="182"/>
      <c r="AZ263" s="182"/>
      <c r="BA263" s="182"/>
      <c r="BB263" s="182"/>
      <c r="BC263" s="182"/>
      <c r="BD263" s="182"/>
      <c r="BE263" s="182"/>
      <c r="BF263" s="182"/>
      <c r="BG263" s="182"/>
      <c r="BH263" s="182"/>
      <c r="BI263" s="182"/>
      <c r="BJ263" s="182"/>
      <c r="BK263" s="182"/>
      <c r="BL263" s="182"/>
      <c r="BM263" s="182"/>
      <c r="BN263" s="182"/>
      <c r="BO263" s="182"/>
      <c r="BP263" s="182"/>
      <c r="BQ263" s="228" t="s">
        <v>185</v>
      </c>
      <c r="BR263" s="228" t="s">
        <v>186</v>
      </c>
      <c r="BS263" s="228" t="s">
        <v>351</v>
      </c>
      <c r="BT263" s="228" t="s">
        <v>188</v>
      </c>
      <c r="BU263" s="228">
        <v>2</v>
      </c>
      <c r="BV263" s="228" t="s">
        <v>348</v>
      </c>
      <c r="BW263" s="228" t="s">
        <v>173</v>
      </c>
      <c r="BX263" s="186">
        <v>0</v>
      </c>
      <c r="BY263" s="182">
        <v>0</v>
      </c>
      <c r="BZ263" s="182">
        <v>0</v>
      </c>
      <c r="CA263" s="182">
        <v>0</v>
      </c>
      <c r="CB263" s="182">
        <v>0</v>
      </c>
      <c r="CC263" s="182">
        <v>0</v>
      </c>
      <c r="CD263" s="182">
        <v>0</v>
      </c>
      <c r="CE263" s="228">
        <v>0</v>
      </c>
      <c r="CF263" s="228">
        <v>0</v>
      </c>
      <c r="CG263" s="113">
        <v>0</v>
      </c>
      <c r="CH263" s="113">
        <v>0</v>
      </c>
      <c r="CI263" s="113">
        <v>0</v>
      </c>
      <c r="CJ263" s="113">
        <v>0</v>
      </c>
      <c r="CK263" s="113">
        <v>0</v>
      </c>
      <c r="CL263" s="113">
        <v>0</v>
      </c>
      <c r="CM263" s="113">
        <v>0</v>
      </c>
      <c r="CN263" s="185">
        <v>0</v>
      </c>
      <c r="CO263" s="181">
        <v>0</v>
      </c>
      <c r="CP263" s="187"/>
      <c r="CQ263" s="173">
        <v>0</v>
      </c>
      <c r="CR263" s="173">
        <v>0</v>
      </c>
      <c r="CS263" s="173"/>
      <c r="CT263" s="173"/>
      <c r="CU263" s="253">
        <v>2791</v>
      </c>
      <c r="CV263" s="220"/>
      <c r="CW263" s="254">
        <f t="shared" si="28"/>
        <v>0</v>
      </c>
      <c r="CX263" s="15">
        <f t="shared" si="29"/>
        <v>0</v>
      </c>
      <c r="CY263" s="241">
        <f t="shared" si="30"/>
        <v>0</v>
      </c>
      <c r="CZ263" s="241" t="str">
        <f>IFERROR(ROUND(CY263/#REF!,1),"")</f>
        <v/>
      </c>
      <c r="DA263" s="254">
        <f t="shared" si="31"/>
        <v>0</v>
      </c>
      <c r="DB263" s="246" t="str">
        <f t="shared" si="32"/>
        <v/>
      </c>
      <c r="DD263" s="15" t="str">
        <f>IFERROR(#REF!-AO263,"")</f>
        <v/>
      </c>
      <c r="DF263" s="266" t="str">
        <f>IFERROR(#REF!-L263,"")</f>
        <v/>
      </c>
      <c r="DG263" s="228" t="e">
        <f>IF(#REF!&gt;AP263,0,1)</f>
        <v>#REF!</v>
      </c>
      <c r="DH263" s="228">
        <f t="shared" si="33"/>
        <v>0</v>
      </c>
      <c r="DI263" s="228">
        <f t="shared" si="34"/>
        <v>1</v>
      </c>
      <c r="DJ263" s="228"/>
      <c r="DK263" s="228"/>
      <c r="DL263" s="228"/>
      <c r="DM263" s="228"/>
      <c r="DN263" s="228"/>
      <c r="DO263" s="228"/>
      <c r="DP263" s="228"/>
      <c r="DQ263" s="228"/>
      <c r="DR263" s="228"/>
      <c r="DS263" s="228"/>
      <c r="DT263" s="228"/>
      <c r="DU263" s="228"/>
      <c r="DV263" s="228"/>
      <c r="DW263" s="228"/>
      <c r="DX263" s="228"/>
      <c r="DY263" s="228"/>
      <c r="DZ263" s="228"/>
      <c r="EA263" s="228"/>
      <c r="EB263" s="228"/>
    </row>
    <row r="264" spans="1:132" s="195" customFormat="1" ht="31.5" customHeight="1" x14ac:dyDescent="0.2">
      <c r="A264" s="191">
        <v>2022</v>
      </c>
      <c r="B264" s="171">
        <v>1</v>
      </c>
      <c r="C264" s="261">
        <v>44575</v>
      </c>
      <c r="D264" s="171">
        <v>137</v>
      </c>
      <c r="E264" s="171">
        <v>273</v>
      </c>
      <c r="F264" s="171">
        <v>3</v>
      </c>
      <c r="G264" s="194" t="s">
        <v>174</v>
      </c>
      <c r="H264" s="241" t="s">
        <v>175</v>
      </c>
      <c r="I264" s="241" t="s">
        <v>169</v>
      </c>
      <c r="J264" s="241">
        <v>3</v>
      </c>
      <c r="K264" s="241">
        <v>2</v>
      </c>
      <c r="L264" s="262">
        <v>564</v>
      </c>
      <c r="M264" s="263">
        <v>524</v>
      </c>
      <c r="N264" s="264">
        <v>603</v>
      </c>
      <c r="O264" s="190"/>
      <c r="P264" s="190"/>
      <c r="Q264" s="190"/>
      <c r="R264" s="190"/>
      <c r="S264" s="190"/>
      <c r="T264" s="190"/>
      <c r="U264" s="190"/>
      <c r="V264" s="190"/>
      <c r="W264" s="190"/>
      <c r="X264" s="190"/>
      <c r="Y264" s="172">
        <v>134</v>
      </c>
      <c r="Z264" s="172">
        <v>135</v>
      </c>
      <c r="AA264" s="190"/>
      <c r="AB264" s="190"/>
      <c r="AC264" s="190"/>
      <c r="AD264" s="190"/>
      <c r="AE264" s="190"/>
      <c r="AF264" s="190"/>
      <c r="AG264" s="190"/>
      <c r="AH264" s="190"/>
      <c r="AI264" s="190"/>
      <c r="AJ264" s="190"/>
      <c r="AK264" s="172"/>
      <c r="AL264" s="172">
        <v>131</v>
      </c>
      <c r="AM264" s="265"/>
      <c r="AN264" s="265"/>
      <c r="AO264" s="183">
        <v>93</v>
      </c>
      <c r="AP264" s="184">
        <v>116</v>
      </c>
      <c r="AQ264" s="182">
        <v>80.999999999999986</v>
      </c>
      <c r="AR264" s="182">
        <v>133.33333333333329</v>
      </c>
      <c r="AS264" s="182"/>
      <c r="AT264" s="182"/>
      <c r="AU264" s="182"/>
      <c r="AV264" s="182"/>
      <c r="AW264" s="182"/>
      <c r="AX264" s="182"/>
      <c r="AY264" s="182"/>
      <c r="AZ264" s="182"/>
      <c r="BA264" s="182"/>
      <c r="BB264" s="182"/>
      <c r="BC264" s="182"/>
      <c r="BD264" s="182"/>
      <c r="BE264" s="182"/>
      <c r="BF264" s="182"/>
      <c r="BG264" s="182"/>
      <c r="BH264" s="182">
        <v>2</v>
      </c>
      <c r="BI264" s="182"/>
      <c r="BJ264" s="182"/>
      <c r="BK264" s="182"/>
      <c r="BL264" s="182"/>
      <c r="BM264" s="182"/>
      <c r="BN264" s="182"/>
      <c r="BO264" s="182"/>
      <c r="BP264" s="182"/>
      <c r="BQ264" s="228" t="s">
        <v>176</v>
      </c>
      <c r="BR264" s="228"/>
      <c r="BS264" s="228"/>
      <c r="BT264" s="228"/>
      <c r="BU264" s="228">
        <v>2</v>
      </c>
      <c r="BV264" s="228" t="s">
        <v>177</v>
      </c>
      <c r="BW264" s="228" t="s">
        <v>173</v>
      </c>
      <c r="BX264" s="186">
        <v>0</v>
      </c>
      <c r="BY264" s="182">
        <v>0</v>
      </c>
      <c r="BZ264" s="182">
        <v>0</v>
      </c>
      <c r="CA264" s="182">
        <v>0</v>
      </c>
      <c r="CB264" s="182">
        <v>2</v>
      </c>
      <c r="CC264" s="182">
        <v>1</v>
      </c>
      <c r="CD264" s="182">
        <v>1</v>
      </c>
      <c r="CE264" s="228">
        <v>1</v>
      </c>
      <c r="CF264" s="228">
        <v>0</v>
      </c>
      <c r="CG264" s="113">
        <v>0</v>
      </c>
      <c r="CH264" s="113">
        <v>0</v>
      </c>
      <c r="CI264" s="113">
        <v>0</v>
      </c>
      <c r="CJ264" s="113">
        <v>0</v>
      </c>
      <c r="CK264" s="113">
        <v>0</v>
      </c>
      <c r="CL264" s="113">
        <v>0</v>
      </c>
      <c r="CM264" s="113">
        <v>0</v>
      </c>
      <c r="CN264" s="185">
        <v>1</v>
      </c>
      <c r="CO264" s="181">
        <v>1</v>
      </c>
      <c r="CP264" s="187">
        <v>1</v>
      </c>
      <c r="CQ264" s="173">
        <v>1.7730496453900711E-3</v>
      </c>
      <c r="CR264" s="173">
        <v>1.7730496453900711E-3</v>
      </c>
      <c r="CS264" s="173"/>
      <c r="CT264" s="173"/>
      <c r="CU264" s="253">
        <v>2791</v>
      </c>
      <c r="CV264" s="220"/>
      <c r="CW264" s="254">
        <f t="shared" si="28"/>
        <v>0</v>
      </c>
      <c r="CX264" s="15">
        <f t="shared" si="29"/>
        <v>2</v>
      </c>
      <c r="CY264" s="241">
        <f t="shared" si="30"/>
        <v>1</v>
      </c>
      <c r="CZ264" s="241" t="str">
        <f>IFERROR(ROUND(CY264/#REF!,1),"")</f>
        <v/>
      </c>
      <c r="DA264" s="254">
        <f t="shared" si="31"/>
        <v>1</v>
      </c>
      <c r="DB264" s="246">
        <f t="shared" si="32"/>
        <v>1</v>
      </c>
      <c r="DD264" s="15" t="str">
        <f>IFERROR(#REF!-AO264,"")</f>
        <v/>
      </c>
      <c r="DF264" s="266" t="str">
        <f>IFERROR(#REF!-L264,"")</f>
        <v/>
      </c>
      <c r="DG264" s="228" t="e">
        <f>IF(#REF!&gt;AP264,0,1)</f>
        <v>#REF!</v>
      </c>
      <c r="DH264" s="228">
        <f t="shared" si="33"/>
        <v>0</v>
      </c>
      <c r="DI264" s="228">
        <f t="shared" si="34"/>
        <v>1</v>
      </c>
      <c r="DJ264" s="228"/>
      <c r="DK264" s="228"/>
      <c r="DL264" s="228"/>
      <c r="DM264" s="228"/>
      <c r="DN264" s="228"/>
      <c r="DO264" s="228"/>
      <c r="DP264" s="228"/>
      <c r="DQ264" s="228"/>
      <c r="DR264" s="228"/>
      <c r="DS264" s="228"/>
      <c r="DT264" s="228"/>
      <c r="DU264" s="228"/>
      <c r="DV264" s="228"/>
      <c r="DW264" s="228"/>
      <c r="DX264" s="228"/>
      <c r="DY264" s="228"/>
      <c r="DZ264" s="228"/>
      <c r="EA264" s="228"/>
      <c r="EB264" s="228"/>
    </row>
    <row r="265" spans="1:132" s="195" customFormat="1" ht="31.5" customHeight="1" x14ac:dyDescent="0.2">
      <c r="A265" s="191">
        <v>2022</v>
      </c>
      <c r="B265" s="171">
        <v>1</v>
      </c>
      <c r="C265" s="261">
        <v>44575</v>
      </c>
      <c r="D265" s="171">
        <v>142</v>
      </c>
      <c r="E265" s="171">
        <v>280</v>
      </c>
      <c r="F265" s="171">
        <v>3</v>
      </c>
      <c r="G265" s="194" t="s">
        <v>366</v>
      </c>
      <c r="H265" s="241" t="s">
        <v>367</v>
      </c>
      <c r="I265" s="241" t="s">
        <v>169</v>
      </c>
      <c r="J265" s="241">
        <v>3</v>
      </c>
      <c r="K265" s="241">
        <v>2</v>
      </c>
      <c r="L265" s="262">
        <v>323</v>
      </c>
      <c r="M265" s="263">
        <v>300</v>
      </c>
      <c r="N265" s="264">
        <v>345</v>
      </c>
      <c r="O265" s="190"/>
      <c r="P265" s="190"/>
      <c r="Q265" s="190"/>
      <c r="R265" s="190"/>
      <c r="S265" s="190"/>
      <c r="T265" s="190"/>
      <c r="U265" s="190"/>
      <c r="V265" s="190"/>
      <c r="W265" s="190"/>
      <c r="X265" s="190"/>
      <c r="Y265" s="172">
        <v>105</v>
      </c>
      <c r="Z265" s="172">
        <v>105</v>
      </c>
      <c r="AA265" s="190"/>
      <c r="AB265" s="190"/>
      <c r="AC265" s="190"/>
      <c r="AD265" s="190"/>
      <c r="AE265" s="190"/>
      <c r="AF265" s="190"/>
      <c r="AG265" s="190"/>
      <c r="AH265" s="190"/>
      <c r="AI265" s="190"/>
      <c r="AJ265" s="190"/>
      <c r="AK265" s="172">
        <v>103</v>
      </c>
      <c r="AL265" s="172">
        <v>105</v>
      </c>
      <c r="AM265" s="265"/>
      <c r="AN265" s="265"/>
      <c r="AO265" s="183">
        <v>105</v>
      </c>
      <c r="AP265" s="184">
        <v>103</v>
      </c>
      <c r="AQ265" s="182">
        <v>103.3492822966507</v>
      </c>
      <c r="AR265" s="182">
        <v>104.5</v>
      </c>
      <c r="AS265" s="182"/>
      <c r="AT265" s="182"/>
      <c r="AU265" s="182"/>
      <c r="AV265" s="182">
        <v>4</v>
      </c>
      <c r="AW265" s="182">
        <v>4</v>
      </c>
      <c r="AX265" s="182"/>
      <c r="AY265" s="182"/>
      <c r="AZ265" s="182"/>
      <c r="BA265" s="182"/>
      <c r="BB265" s="182"/>
      <c r="BC265" s="182"/>
      <c r="BD265" s="182"/>
      <c r="BE265" s="182"/>
      <c r="BF265" s="182"/>
      <c r="BG265" s="182"/>
      <c r="BH265" s="182">
        <v>4</v>
      </c>
      <c r="BI265" s="182">
        <v>4</v>
      </c>
      <c r="BJ265" s="182"/>
      <c r="BK265" s="182"/>
      <c r="BL265" s="182"/>
      <c r="BM265" s="182"/>
      <c r="BN265" s="182"/>
      <c r="BO265" s="182"/>
      <c r="BP265" s="182"/>
      <c r="BQ265" s="228" t="s">
        <v>176</v>
      </c>
      <c r="BR265" s="228"/>
      <c r="BS265" s="228"/>
      <c r="BT265" s="228"/>
      <c r="BU265" s="228">
        <v>2</v>
      </c>
      <c r="BV265" s="228" t="s">
        <v>368</v>
      </c>
      <c r="BW265" s="228" t="s">
        <v>173</v>
      </c>
      <c r="BX265" s="186">
        <v>0</v>
      </c>
      <c r="BY265" s="182">
        <v>8</v>
      </c>
      <c r="BZ265" s="182">
        <v>4</v>
      </c>
      <c r="CA265" s="182">
        <v>4</v>
      </c>
      <c r="CB265" s="182">
        <v>8</v>
      </c>
      <c r="CC265" s="182">
        <v>4</v>
      </c>
      <c r="CD265" s="182">
        <v>4</v>
      </c>
      <c r="CE265" s="228">
        <v>4</v>
      </c>
      <c r="CF265" s="228">
        <v>4</v>
      </c>
      <c r="CG265" s="113">
        <v>0</v>
      </c>
      <c r="CH265" s="113">
        <v>0</v>
      </c>
      <c r="CI265" s="113">
        <v>0</v>
      </c>
      <c r="CJ265" s="113">
        <v>0</v>
      </c>
      <c r="CK265" s="113">
        <v>0</v>
      </c>
      <c r="CL265" s="113">
        <v>0</v>
      </c>
      <c r="CM265" s="113">
        <v>0</v>
      </c>
      <c r="CN265" s="185">
        <v>8</v>
      </c>
      <c r="CO265" s="181">
        <v>8</v>
      </c>
      <c r="CP265" s="187">
        <v>1</v>
      </c>
      <c r="CQ265" s="173">
        <v>2.4767801857585141E-2</v>
      </c>
      <c r="CR265" s="173">
        <v>2.4767801857585141E-2</v>
      </c>
      <c r="CS265" s="173"/>
      <c r="CT265" s="173"/>
      <c r="CU265" s="253">
        <v>2791</v>
      </c>
      <c r="CV265" s="220"/>
      <c r="CW265" s="254">
        <f t="shared" si="28"/>
        <v>0</v>
      </c>
      <c r="CX265" s="15">
        <f t="shared" si="29"/>
        <v>16</v>
      </c>
      <c r="CY265" s="241">
        <f t="shared" si="30"/>
        <v>8</v>
      </c>
      <c r="CZ265" s="241" t="str">
        <f>IFERROR(ROUND(CY265/#REF!,1),"")</f>
        <v/>
      </c>
      <c r="DA265" s="254">
        <f t="shared" si="31"/>
        <v>8</v>
      </c>
      <c r="DB265" s="246">
        <f t="shared" si="32"/>
        <v>1</v>
      </c>
      <c r="DD265" s="15" t="str">
        <f>IFERROR(#REF!-AO265,"")</f>
        <v/>
      </c>
      <c r="DF265" s="266" t="str">
        <f>IFERROR(#REF!-L265,"")</f>
        <v/>
      </c>
      <c r="DG265" s="228" t="e">
        <f>IF(#REF!&gt;AP265,0,1)</f>
        <v>#REF!</v>
      </c>
      <c r="DH265" s="228">
        <f t="shared" si="33"/>
        <v>0</v>
      </c>
      <c r="DI265" s="228">
        <f t="shared" si="34"/>
        <v>1</v>
      </c>
      <c r="DJ265" s="228"/>
      <c r="DK265" s="228"/>
      <c r="DL265" s="228"/>
      <c r="DM265" s="228"/>
      <c r="DN265" s="228"/>
      <c r="DO265" s="228"/>
      <c r="DP265" s="228"/>
      <c r="DQ265" s="228"/>
      <c r="DR265" s="228"/>
      <c r="DS265" s="228"/>
      <c r="DT265" s="228"/>
      <c r="DU265" s="228"/>
      <c r="DV265" s="228"/>
      <c r="DW265" s="228"/>
      <c r="DX265" s="228"/>
      <c r="DY265" s="228"/>
      <c r="DZ265" s="228"/>
      <c r="EA265" s="228"/>
      <c r="EB265" s="228"/>
    </row>
    <row r="266" spans="1:132" s="195" customFormat="1" ht="31.5" customHeight="1" x14ac:dyDescent="0.2">
      <c r="A266" s="191">
        <v>2022</v>
      </c>
      <c r="B266" s="171">
        <v>1</v>
      </c>
      <c r="C266" s="261">
        <v>44575</v>
      </c>
      <c r="D266" s="171">
        <v>295</v>
      </c>
      <c r="E266" s="171">
        <v>219</v>
      </c>
      <c r="F266" s="171">
        <v>3</v>
      </c>
      <c r="G266" s="194" t="s">
        <v>214</v>
      </c>
      <c r="H266" s="241" t="s">
        <v>215</v>
      </c>
      <c r="I266" s="241" t="s">
        <v>169</v>
      </c>
      <c r="J266" s="241">
        <v>6</v>
      </c>
      <c r="K266" s="241">
        <v>1</v>
      </c>
      <c r="L266" s="262">
        <v>114</v>
      </c>
      <c r="M266" s="263">
        <v>106</v>
      </c>
      <c r="N266" s="264">
        <v>121</v>
      </c>
      <c r="O266" s="190"/>
      <c r="P266" s="190"/>
      <c r="Q266" s="190"/>
      <c r="R266" s="190"/>
      <c r="S266" s="190"/>
      <c r="T266" s="190"/>
      <c r="U266" s="190"/>
      <c r="V266" s="190"/>
      <c r="W266" s="190"/>
      <c r="X266" s="190"/>
      <c r="Y266" s="172"/>
      <c r="Z266" s="172"/>
      <c r="AA266" s="190">
        <v>136</v>
      </c>
      <c r="AB266" s="190">
        <v>128</v>
      </c>
      <c r="AC266" s="190">
        <v>125</v>
      </c>
      <c r="AD266" s="190">
        <v>135</v>
      </c>
      <c r="AE266" s="190"/>
      <c r="AF266" s="190">
        <v>113</v>
      </c>
      <c r="AG266" s="190">
        <v>110</v>
      </c>
      <c r="AH266" s="190">
        <v>106</v>
      </c>
      <c r="AI266" s="190">
        <v>115</v>
      </c>
      <c r="AJ266" s="190"/>
      <c r="AK266" s="172">
        <v>89</v>
      </c>
      <c r="AL266" s="172">
        <v>91</v>
      </c>
      <c r="AM266" s="265">
        <v>131</v>
      </c>
      <c r="AN266" s="265">
        <v>111</v>
      </c>
      <c r="AO266" s="183">
        <v>238</v>
      </c>
      <c r="AP266" s="184">
        <v>91</v>
      </c>
      <c r="AQ266" s="182">
        <v>240</v>
      </c>
      <c r="AR266" s="182">
        <v>90</v>
      </c>
      <c r="AS266" s="182"/>
      <c r="AT266" s="182"/>
      <c r="AU266" s="182"/>
      <c r="AV266" s="182"/>
      <c r="AW266" s="182"/>
      <c r="AX266" s="182"/>
      <c r="AY266" s="182"/>
      <c r="AZ266" s="182"/>
      <c r="BA266" s="182"/>
      <c r="BB266" s="182"/>
      <c r="BC266" s="182"/>
      <c r="BD266" s="182"/>
      <c r="BE266" s="182"/>
      <c r="BF266" s="182"/>
      <c r="BG266" s="182"/>
      <c r="BH266" s="182">
        <v>3</v>
      </c>
      <c r="BI266" s="182">
        <v>5</v>
      </c>
      <c r="BJ266" s="182"/>
      <c r="BK266" s="182"/>
      <c r="BL266" s="182">
        <v>4</v>
      </c>
      <c r="BM266" s="182"/>
      <c r="BN266" s="182"/>
      <c r="BO266" s="182"/>
      <c r="BP266" s="182"/>
      <c r="BQ266" s="228" t="s">
        <v>176</v>
      </c>
      <c r="BR266" s="228" t="s">
        <v>176</v>
      </c>
      <c r="BS266" s="228"/>
      <c r="BT266" s="228"/>
      <c r="BU266" s="228">
        <v>2</v>
      </c>
      <c r="BV266" s="228" t="s">
        <v>214</v>
      </c>
      <c r="BW266" s="228" t="s">
        <v>173</v>
      </c>
      <c r="BX266" s="186">
        <v>0</v>
      </c>
      <c r="BY266" s="182">
        <v>0</v>
      </c>
      <c r="BZ266" s="182">
        <v>0</v>
      </c>
      <c r="CA266" s="182">
        <v>0</v>
      </c>
      <c r="CB266" s="182">
        <v>12</v>
      </c>
      <c r="CC266" s="182">
        <v>12</v>
      </c>
      <c r="CD266" s="182">
        <v>12</v>
      </c>
      <c r="CE266" s="228">
        <v>3</v>
      </c>
      <c r="CF266" s="228">
        <v>5</v>
      </c>
      <c r="CG266" s="113">
        <v>0</v>
      </c>
      <c r="CH266" s="113">
        <v>0</v>
      </c>
      <c r="CI266" s="113">
        <v>4</v>
      </c>
      <c r="CJ266" s="113">
        <v>0</v>
      </c>
      <c r="CK266" s="113">
        <v>0</v>
      </c>
      <c r="CL266" s="113">
        <v>0</v>
      </c>
      <c r="CM266" s="113">
        <v>0</v>
      </c>
      <c r="CN266" s="185">
        <v>12</v>
      </c>
      <c r="CO266" s="181">
        <v>12</v>
      </c>
      <c r="CP266" s="187">
        <v>1</v>
      </c>
      <c r="CQ266" s="173">
        <v>0.10526315789473679</v>
      </c>
      <c r="CR266" s="173">
        <v>0.10526315789473679</v>
      </c>
      <c r="CS266" s="173">
        <v>0.1081081081081081</v>
      </c>
      <c r="CT266" s="173">
        <v>0.1081081081081081</v>
      </c>
      <c r="CU266" s="253">
        <v>2791</v>
      </c>
      <c r="CV266" s="220">
        <v>-1</v>
      </c>
      <c r="CW266" s="254">
        <f t="shared" si="28"/>
        <v>0</v>
      </c>
      <c r="CX266" s="15">
        <f t="shared" si="29"/>
        <v>12</v>
      </c>
      <c r="CY266" s="241">
        <f t="shared" si="30"/>
        <v>12</v>
      </c>
      <c r="CZ266" s="241" t="str">
        <f>IFERROR(ROUND(CY266/#REF!,1),"")</f>
        <v/>
      </c>
      <c r="DA266" s="254">
        <f t="shared" si="31"/>
        <v>12</v>
      </c>
      <c r="DB266" s="246">
        <f t="shared" si="32"/>
        <v>1</v>
      </c>
      <c r="DD266" s="15" t="str">
        <f>IFERROR(#REF!-AO266,"")</f>
        <v/>
      </c>
      <c r="DF266" s="266" t="str">
        <f>IFERROR(#REF!-L266,"")</f>
        <v/>
      </c>
      <c r="DG266" s="228" t="e">
        <f>IF(#REF!&gt;AP266,0,1)</f>
        <v>#REF!</v>
      </c>
      <c r="DH266" s="228">
        <f t="shared" si="33"/>
        <v>1</v>
      </c>
      <c r="DI266" s="228">
        <f t="shared" si="34"/>
        <v>1</v>
      </c>
      <c r="DJ266" s="228"/>
      <c r="DK266" s="228"/>
      <c r="DL266" s="228"/>
      <c r="DM266" s="228"/>
      <c r="DN266" s="228"/>
      <c r="DO266" s="228"/>
      <c r="DP266" s="228"/>
      <c r="DQ266" s="228"/>
      <c r="DR266" s="228"/>
      <c r="DS266" s="228"/>
      <c r="DT266" s="228"/>
      <c r="DU266" s="228"/>
      <c r="DV266" s="228"/>
      <c r="DW266" s="228"/>
      <c r="DX266" s="228"/>
      <c r="DY266" s="228"/>
      <c r="DZ266" s="228"/>
      <c r="EA266" s="228"/>
      <c r="EB266" s="228"/>
    </row>
    <row r="267" spans="1:132" s="195" customFormat="1" ht="31.5" customHeight="1" x14ac:dyDescent="0.2">
      <c r="A267" s="191">
        <v>2022</v>
      </c>
      <c r="B267" s="171">
        <v>1</v>
      </c>
      <c r="C267" s="261">
        <v>44575</v>
      </c>
      <c r="D267" s="171">
        <v>421</v>
      </c>
      <c r="E267" s="171">
        <v>667</v>
      </c>
      <c r="F267" s="171">
        <v>3</v>
      </c>
      <c r="G267" s="194" t="s">
        <v>355</v>
      </c>
      <c r="H267" s="241" t="s">
        <v>356</v>
      </c>
      <c r="I267" s="241" t="s">
        <v>169</v>
      </c>
      <c r="J267" s="241">
        <v>1</v>
      </c>
      <c r="K267" s="241">
        <v>4</v>
      </c>
      <c r="L267" s="262">
        <v>1554</v>
      </c>
      <c r="M267" s="263">
        <v>1462</v>
      </c>
      <c r="N267" s="264">
        <v>1664</v>
      </c>
      <c r="O267" s="190"/>
      <c r="P267" s="190"/>
      <c r="Q267" s="190"/>
      <c r="R267" s="190"/>
      <c r="S267" s="190"/>
      <c r="T267" s="190"/>
      <c r="U267" s="190"/>
      <c r="V267" s="190"/>
      <c r="W267" s="190"/>
      <c r="X267" s="190"/>
      <c r="Y267" s="172"/>
      <c r="Z267" s="172"/>
      <c r="AA267" s="190"/>
      <c r="AB267" s="190"/>
      <c r="AC267" s="190"/>
      <c r="AD267" s="190"/>
      <c r="AE267" s="190"/>
      <c r="AF267" s="190"/>
      <c r="AG267" s="190"/>
      <c r="AH267" s="190"/>
      <c r="AI267" s="190"/>
      <c r="AJ267" s="190"/>
      <c r="AK267" s="172"/>
      <c r="AL267" s="172"/>
      <c r="AM267" s="265"/>
      <c r="AN267" s="265"/>
      <c r="AO267" s="183">
        <v>18</v>
      </c>
      <c r="AP267" s="184">
        <v>200</v>
      </c>
      <c r="AQ267" s="182"/>
      <c r="AR267" s="182"/>
      <c r="AS267" s="182"/>
      <c r="AT267" s="182"/>
      <c r="AU267" s="182"/>
      <c r="AV267" s="182"/>
      <c r="AW267" s="182"/>
      <c r="AX267" s="182"/>
      <c r="AY267" s="182"/>
      <c r="AZ267" s="182"/>
      <c r="BA267" s="182"/>
      <c r="BB267" s="182"/>
      <c r="BC267" s="182"/>
      <c r="BD267" s="182"/>
      <c r="BE267" s="182"/>
      <c r="BF267" s="182"/>
      <c r="BG267" s="182"/>
      <c r="BH267" s="182"/>
      <c r="BI267" s="182"/>
      <c r="BJ267" s="182"/>
      <c r="BK267" s="182"/>
      <c r="BL267" s="182"/>
      <c r="BM267" s="182"/>
      <c r="BN267" s="182"/>
      <c r="BO267" s="182"/>
      <c r="BP267" s="182"/>
      <c r="BQ267" s="228" t="s">
        <v>185</v>
      </c>
      <c r="BR267" s="228" t="s">
        <v>186</v>
      </c>
      <c r="BS267" s="228" t="s">
        <v>357</v>
      </c>
      <c r="BT267" s="228" t="s">
        <v>188</v>
      </c>
      <c r="BU267" s="228">
        <v>2</v>
      </c>
      <c r="BV267" s="228" t="s">
        <v>358</v>
      </c>
      <c r="BW267" s="228" t="s">
        <v>173</v>
      </c>
      <c r="BX267" s="186">
        <v>0</v>
      </c>
      <c r="BY267" s="182">
        <v>0</v>
      </c>
      <c r="BZ267" s="182">
        <v>0</v>
      </c>
      <c r="CA267" s="182">
        <v>0</v>
      </c>
      <c r="CB267" s="182">
        <v>0</v>
      </c>
      <c r="CC267" s="182">
        <v>0</v>
      </c>
      <c r="CD267" s="182">
        <v>0</v>
      </c>
      <c r="CE267" s="228">
        <v>0</v>
      </c>
      <c r="CF267" s="228">
        <v>0</v>
      </c>
      <c r="CG267" s="113">
        <v>0</v>
      </c>
      <c r="CH267" s="113">
        <v>0</v>
      </c>
      <c r="CI267" s="113">
        <v>0</v>
      </c>
      <c r="CJ267" s="113">
        <v>0</v>
      </c>
      <c r="CK267" s="113">
        <v>0</v>
      </c>
      <c r="CL267" s="113">
        <v>0</v>
      </c>
      <c r="CM267" s="113">
        <v>0</v>
      </c>
      <c r="CN267" s="185">
        <v>0</v>
      </c>
      <c r="CO267" s="181">
        <v>0</v>
      </c>
      <c r="CP267" s="187"/>
      <c r="CQ267" s="173">
        <v>0</v>
      </c>
      <c r="CR267" s="173">
        <v>0</v>
      </c>
      <c r="CS267" s="173"/>
      <c r="CT267" s="173"/>
      <c r="CU267" s="253">
        <v>2791</v>
      </c>
      <c r="CV267" s="220"/>
      <c r="CW267" s="254">
        <f t="shared" si="28"/>
        <v>0</v>
      </c>
      <c r="CX267" s="15">
        <f t="shared" si="29"/>
        <v>0</v>
      </c>
      <c r="CY267" s="241">
        <f t="shared" si="30"/>
        <v>0</v>
      </c>
      <c r="CZ267" s="241" t="str">
        <f>IFERROR(ROUND(CY267/#REF!,1),"")</f>
        <v/>
      </c>
      <c r="DA267" s="254">
        <f t="shared" si="31"/>
        <v>0</v>
      </c>
      <c r="DB267" s="246" t="str">
        <f t="shared" si="32"/>
        <v/>
      </c>
      <c r="DD267" s="15" t="str">
        <f>IFERROR(#REF!-AO267,"")</f>
        <v/>
      </c>
      <c r="DF267" s="266" t="str">
        <f>IFERROR(#REF!-L267,"")</f>
        <v/>
      </c>
      <c r="DG267" s="228" t="e">
        <f>IF(#REF!&gt;AP267,0,1)</f>
        <v>#REF!</v>
      </c>
      <c r="DH267" s="228">
        <f t="shared" si="33"/>
        <v>0</v>
      </c>
      <c r="DI267" s="228">
        <f t="shared" si="34"/>
        <v>1</v>
      </c>
      <c r="DJ267" s="228"/>
      <c r="DK267" s="228"/>
      <c r="DL267" s="228"/>
      <c r="DM267" s="228"/>
      <c r="DN267" s="228"/>
      <c r="DO267" s="228"/>
      <c r="DP267" s="228"/>
      <c r="DQ267" s="228"/>
      <c r="DR267" s="228"/>
      <c r="DS267" s="228"/>
      <c r="DT267" s="228"/>
      <c r="DU267" s="228"/>
      <c r="DV267" s="228"/>
      <c r="DW267" s="228"/>
      <c r="DX267" s="228"/>
      <c r="DY267" s="228"/>
      <c r="DZ267" s="228"/>
      <c r="EA267" s="228"/>
      <c r="EB267" s="228"/>
    </row>
    <row r="268" spans="1:132" s="195" customFormat="1" ht="31.5" customHeight="1" x14ac:dyDescent="0.2">
      <c r="A268" s="191">
        <v>2022</v>
      </c>
      <c r="B268" s="171">
        <v>1</v>
      </c>
      <c r="C268" s="261">
        <v>44575</v>
      </c>
      <c r="D268" s="171">
        <v>421</v>
      </c>
      <c r="E268" s="171">
        <v>673</v>
      </c>
      <c r="F268" s="171">
        <v>3</v>
      </c>
      <c r="G268" s="194" t="s">
        <v>359</v>
      </c>
      <c r="H268" s="241" t="s">
        <v>360</v>
      </c>
      <c r="I268" s="241" t="s">
        <v>169</v>
      </c>
      <c r="J268" s="241">
        <v>1</v>
      </c>
      <c r="K268" s="241">
        <v>4</v>
      </c>
      <c r="L268" s="262">
        <v>61</v>
      </c>
      <c r="M268" s="263">
        <v>57</v>
      </c>
      <c r="N268" s="264">
        <v>65</v>
      </c>
      <c r="O268" s="190"/>
      <c r="P268" s="190"/>
      <c r="Q268" s="190"/>
      <c r="R268" s="190"/>
      <c r="S268" s="190"/>
      <c r="T268" s="190"/>
      <c r="U268" s="190"/>
      <c r="V268" s="190"/>
      <c r="W268" s="190"/>
      <c r="X268" s="190"/>
      <c r="Y268" s="172"/>
      <c r="Z268" s="172"/>
      <c r="AA268" s="190"/>
      <c r="AB268" s="190"/>
      <c r="AC268" s="190"/>
      <c r="AD268" s="190"/>
      <c r="AE268" s="190"/>
      <c r="AF268" s="190"/>
      <c r="AG268" s="190"/>
      <c r="AH268" s="190"/>
      <c r="AI268" s="190"/>
      <c r="AJ268" s="190"/>
      <c r="AK268" s="172"/>
      <c r="AL268" s="172"/>
      <c r="AM268" s="265"/>
      <c r="AN268" s="265"/>
      <c r="AO268" s="183">
        <v>18</v>
      </c>
      <c r="AP268" s="184">
        <v>200</v>
      </c>
      <c r="AQ268" s="182"/>
      <c r="AR268" s="182"/>
      <c r="AS268" s="182"/>
      <c r="AT268" s="182"/>
      <c r="AU268" s="182"/>
      <c r="AV268" s="182"/>
      <c r="AW268" s="182"/>
      <c r="AX268" s="182"/>
      <c r="AY268" s="182"/>
      <c r="AZ268" s="182"/>
      <c r="BA268" s="182"/>
      <c r="BB268" s="182"/>
      <c r="BC268" s="182"/>
      <c r="BD268" s="182"/>
      <c r="BE268" s="182"/>
      <c r="BF268" s="182"/>
      <c r="BG268" s="182"/>
      <c r="BH268" s="182"/>
      <c r="BI268" s="182"/>
      <c r="BJ268" s="182"/>
      <c r="BK268" s="182"/>
      <c r="BL268" s="182"/>
      <c r="BM268" s="182"/>
      <c r="BN268" s="182"/>
      <c r="BO268" s="182"/>
      <c r="BP268" s="182"/>
      <c r="BQ268" s="228" t="s">
        <v>185</v>
      </c>
      <c r="BR268" s="228" t="s">
        <v>186</v>
      </c>
      <c r="BS268" s="228" t="s">
        <v>361</v>
      </c>
      <c r="BT268" s="228" t="s">
        <v>188</v>
      </c>
      <c r="BU268" s="228">
        <v>2</v>
      </c>
      <c r="BV268" s="228" t="s">
        <v>358</v>
      </c>
      <c r="BW268" s="228" t="s">
        <v>173</v>
      </c>
      <c r="BX268" s="186">
        <v>0</v>
      </c>
      <c r="BY268" s="182">
        <v>0</v>
      </c>
      <c r="BZ268" s="182">
        <v>0</v>
      </c>
      <c r="CA268" s="182">
        <v>0</v>
      </c>
      <c r="CB268" s="182">
        <v>0</v>
      </c>
      <c r="CC268" s="182">
        <v>0</v>
      </c>
      <c r="CD268" s="182">
        <v>0</v>
      </c>
      <c r="CE268" s="228">
        <v>0</v>
      </c>
      <c r="CF268" s="228">
        <v>0</v>
      </c>
      <c r="CG268" s="113">
        <v>0</v>
      </c>
      <c r="CH268" s="113">
        <v>0</v>
      </c>
      <c r="CI268" s="113">
        <v>0</v>
      </c>
      <c r="CJ268" s="113">
        <v>0</v>
      </c>
      <c r="CK268" s="113">
        <v>0</v>
      </c>
      <c r="CL268" s="113">
        <v>0</v>
      </c>
      <c r="CM268" s="113">
        <v>0</v>
      </c>
      <c r="CN268" s="185">
        <v>0</v>
      </c>
      <c r="CO268" s="181">
        <v>0</v>
      </c>
      <c r="CP268" s="187"/>
      <c r="CQ268" s="173">
        <v>0</v>
      </c>
      <c r="CR268" s="173">
        <v>0</v>
      </c>
      <c r="CS268" s="173"/>
      <c r="CT268" s="173"/>
      <c r="CU268" s="253">
        <v>2791</v>
      </c>
      <c r="CV268" s="220"/>
      <c r="CW268" s="254">
        <f t="shared" si="28"/>
        <v>0</v>
      </c>
      <c r="CX268" s="15">
        <f t="shared" si="29"/>
        <v>0</v>
      </c>
      <c r="CY268" s="241">
        <f t="shared" si="30"/>
        <v>0</v>
      </c>
      <c r="CZ268" s="241" t="str">
        <f>IFERROR(ROUND(CY268/#REF!,1),"")</f>
        <v/>
      </c>
      <c r="DA268" s="254">
        <f t="shared" si="31"/>
        <v>0</v>
      </c>
      <c r="DB268" s="246" t="str">
        <f t="shared" si="32"/>
        <v/>
      </c>
      <c r="DD268" s="15" t="str">
        <f>IFERROR(#REF!-AO268,"")</f>
        <v/>
      </c>
      <c r="DF268" s="266" t="str">
        <f>IFERROR(#REF!-L268,"")</f>
        <v/>
      </c>
      <c r="DG268" s="228" t="e">
        <f>IF(#REF!&gt;AP268,0,1)</f>
        <v>#REF!</v>
      </c>
      <c r="DH268" s="228">
        <f t="shared" si="33"/>
        <v>0</v>
      </c>
      <c r="DI268" s="228">
        <f t="shared" si="34"/>
        <v>1</v>
      </c>
      <c r="DJ268" s="228"/>
      <c r="DK268" s="228"/>
      <c r="DL268" s="228"/>
      <c r="DM268" s="228"/>
      <c r="DN268" s="228"/>
      <c r="DO268" s="228"/>
      <c r="DP268" s="228"/>
      <c r="DQ268" s="228"/>
      <c r="DR268" s="228"/>
      <c r="DS268" s="228"/>
      <c r="DT268" s="228"/>
      <c r="DU268" s="228"/>
      <c r="DV268" s="228"/>
      <c r="DW268" s="228"/>
      <c r="DX268" s="228"/>
      <c r="DY268" s="228"/>
      <c r="DZ268" s="228"/>
      <c r="EA268" s="228"/>
      <c r="EB268" s="228"/>
    </row>
    <row r="269" spans="1:132" s="195" customFormat="1" ht="31.5" customHeight="1" x14ac:dyDescent="0.2">
      <c r="A269" s="191">
        <v>2022</v>
      </c>
      <c r="B269" s="171">
        <v>1</v>
      </c>
      <c r="C269" s="261">
        <v>44575</v>
      </c>
      <c r="D269" s="171">
        <v>423</v>
      </c>
      <c r="E269" s="171">
        <v>669</v>
      </c>
      <c r="F269" s="171">
        <v>3</v>
      </c>
      <c r="G269" s="194" t="s">
        <v>279</v>
      </c>
      <c r="H269" s="241" t="s">
        <v>280</v>
      </c>
      <c r="I269" s="241" t="s">
        <v>169</v>
      </c>
      <c r="J269" s="241">
        <v>2</v>
      </c>
      <c r="K269" s="241">
        <v>2</v>
      </c>
      <c r="L269" s="262">
        <v>954</v>
      </c>
      <c r="M269" s="263">
        <v>897</v>
      </c>
      <c r="N269" s="264">
        <v>1021</v>
      </c>
      <c r="O269" s="190"/>
      <c r="P269" s="190"/>
      <c r="Q269" s="190"/>
      <c r="R269" s="190"/>
      <c r="S269" s="190"/>
      <c r="T269" s="190"/>
      <c r="U269" s="190"/>
      <c r="V269" s="190"/>
      <c r="W269" s="190"/>
      <c r="X269" s="190"/>
      <c r="Y269" s="172">
        <v>175</v>
      </c>
      <c r="Z269" s="172">
        <v>175</v>
      </c>
      <c r="AA269" s="190"/>
      <c r="AB269" s="190"/>
      <c r="AC269" s="190"/>
      <c r="AD269" s="190"/>
      <c r="AE269" s="190"/>
      <c r="AF269" s="190"/>
      <c r="AG269" s="190"/>
      <c r="AH269" s="190"/>
      <c r="AI269" s="190"/>
      <c r="AJ269" s="190"/>
      <c r="AK269" s="172">
        <v>149</v>
      </c>
      <c r="AL269" s="172">
        <v>147</v>
      </c>
      <c r="AM269" s="265"/>
      <c r="AN269" s="265"/>
      <c r="AO269" s="183">
        <v>40</v>
      </c>
      <c r="AP269" s="184">
        <v>180</v>
      </c>
      <c r="AQ269" s="182">
        <v>44.582043343653247</v>
      </c>
      <c r="AR269" s="182">
        <v>161.5</v>
      </c>
      <c r="AS269" s="182"/>
      <c r="AT269" s="182"/>
      <c r="AU269" s="182"/>
      <c r="AV269" s="182">
        <v>8</v>
      </c>
      <c r="AW269" s="182">
        <v>7</v>
      </c>
      <c r="AX269" s="182">
        <v>5</v>
      </c>
      <c r="AY269" s="182"/>
      <c r="AZ269" s="182"/>
      <c r="BA269" s="182"/>
      <c r="BB269" s="182"/>
      <c r="BC269" s="182"/>
      <c r="BD269" s="182"/>
      <c r="BE269" s="182"/>
      <c r="BF269" s="182"/>
      <c r="BG269" s="182"/>
      <c r="BH269" s="182">
        <v>4</v>
      </c>
      <c r="BI269" s="182">
        <v>6</v>
      </c>
      <c r="BJ269" s="182"/>
      <c r="BK269" s="182"/>
      <c r="BL269" s="182"/>
      <c r="BM269" s="182"/>
      <c r="BN269" s="182"/>
      <c r="BO269" s="182"/>
      <c r="BP269" s="182"/>
      <c r="BQ269" s="228" t="s">
        <v>185</v>
      </c>
      <c r="BR269" s="228" t="s">
        <v>186</v>
      </c>
      <c r="BS269" s="228" t="s">
        <v>281</v>
      </c>
      <c r="BT269" s="228" t="s">
        <v>188</v>
      </c>
      <c r="BU269" s="228">
        <v>2</v>
      </c>
      <c r="BV269" s="228" t="s">
        <v>279</v>
      </c>
      <c r="BW269" s="228" t="s">
        <v>173</v>
      </c>
      <c r="BX269" s="186">
        <v>0</v>
      </c>
      <c r="BY269" s="182">
        <v>20</v>
      </c>
      <c r="BZ269" s="182">
        <v>10</v>
      </c>
      <c r="CA269" s="182">
        <v>10</v>
      </c>
      <c r="CB269" s="182">
        <v>10</v>
      </c>
      <c r="CC269" s="182">
        <v>5</v>
      </c>
      <c r="CD269" s="182">
        <v>5</v>
      </c>
      <c r="CE269" s="228">
        <v>6</v>
      </c>
      <c r="CF269" s="228">
        <v>6</v>
      </c>
      <c r="CG269" s="113">
        <v>2</v>
      </c>
      <c r="CH269" s="113">
        <v>0</v>
      </c>
      <c r="CI269" s="113">
        <v>0</v>
      </c>
      <c r="CJ269" s="113">
        <v>0</v>
      </c>
      <c r="CK269" s="113">
        <v>0</v>
      </c>
      <c r="CL269" s="113">
        <v>0</v>
      </c>
      <c r="CM269" s="113">
        <v>0</v>
      </c>
      <c r="CN269" s="185">
        <v>15</v>
      </c>
      <c r="CO269" s="181">
        <v>15</v>
      </c>
      <c r="CP269" s="187">
        <v>1</v>
      </c>
      <c r="CQ269" s="173">
        <v>1.5723270440251569E-2</v>
      </c>
      <c r="CR269" s="173">
        <v>1.5723270440251569E-2</v>
      </c>
      <c r="CS269" s="173"/>
      <c r="CT269" s="173"/>
      <c r="CU269" s="253">
        <v>2791</v>
      </c>
      <c r="CV269" s="220"/>
      <c r="CW269" s="254">
        <f t="shared" si="28"/>
        <v>0</v>
      </c>
      <c r="CX269" s="15">
        <f t="shared" si="29"/>
        <v>30</v>
      </c>
      <c r="CY269" s="241">
        <f t="shared" si="30"/>
        <v>15</v>
      </c>
      <c r="CZ269" s="241" t="str">
        <f>IFERROR(ROUND(CY269/#REF!,1),"")</f>
        <v/>
      </c>
      <c r="DA269" s="254">
        <f t="shared" si="31"/>
        <v>15</v>
      </c>
      <c r="DB269" s="246">
        <f t="shared" si="32"/>
        <v>1</v>
      </c>
      <c r="DD269" s="15" t="str">
        <f>IFERROR(#REF!-AO269,"")</f>
        <v/>
      </c>
      <c r="DF269" s="266" t="str">
        <f>IFERROR(#REF!-L269,"")</f>
        <v/>
      </c>
      <c r="DG269" s="228" t="e">
        <f>IF(#REF!&gt;AP269,0,1)</f>
        <v>#REF!</v>
      </c>
      <c r="DH269" s="228">
        <f t="shared" si="33"/>
        <v>0</v>
      </c>
      <c r="DI269" s="228">
        <f t="shared" si="34"/>
        <v>1</v>
      </c>
      <c r="DJ269" s="228"/>
      <c r="DK269" s="228"/>
      <c r="DL269" s="228"/>
      <c r="DM269" s="228"/>
      <c r="DN269" s="228"/>
      <c r="DO269" s="228"/>
      <c r="DP269" s="228"/>
      <c r="DQ269" s="228"/>
      <c r="DR269" s="228"/>
      <c r="DS269" s="228"/>
      <c r="DT269" s="228"/>
      <c r="DU269" s="228"/>
      <c r="DV269" s="228"/>
      <c r="DW269" s="228"/>
      <c r="DX269" s="228"/>
      <c r="DY269" s="228"/>
      <c r="DZ269" s="228"/>
      <c r="EA269" s="228"/>
      <c r="EB269" s="228"/>
    </row>
    <row r="270" spans="1:132" s="195" customFormat="1" ht="31.5" customHeight="1" x14ac:dyDescent="0.2">
      <c r="A270" s="191">
        <v>2022</v>
      </c>
      <c r="B270" s="171">
        <v>1</v>
      </c>
      <c r="C270" s="261">
        <v>44575</v>
      </c>
      <c r="D270" s="171">
        <v>137</v>
      </c>
      <c r="E270" s="171">
        <v>168</v>
      </c>
      <c r="F270" s="171">
        <v>4</v>
      </c>
      <c r="G270" s="194" t="s">
        <v>177</v>
      </c>
      <c r="H270" s="241" t="s">
        <v>234</v>
      </c>
      <c r="I270" s="241" t="s">
        <v>169</v>
      </c>
      <c r="J270" s="241">
        <v>3</v>
      </c>
      <c r="K270" s="241">
        <v>2</v>
      </c>
      <c r="L270" s="262">
        <v>619</v>
      </c>
      <c r="M270" s="263">
        <v>575</v>
      </c>
      <c r="N270" s="264">
        <v>662</v>
      </c>
      <c r="O270" s="190">
        <v>680</v>
      </c>
      <c r="P270" s="190">
        <v>693</v>
      </c>
      <c r="Q270" s="190">
        <v>673</v>
      </c>
      <c r="R270" s="190">
        <v>666</v>
      </c>
      <c r="S270" s="190">
        <v>678</v>
      </c>
      <c r="T270" s="190">
        <v>620</v>
      </c>
      <c r="U270" s="190">
        <v>625</v>
      </c>
      <c r="V270" s="190">
        <v>616</v>
      </c>
      <c r="W270" s="190">
        <v>610</v>
      </c>
      <c r="X270" s="190">
        <v>615</v>
      </c>
      <c r="Y270" s="172">
        <v>134</v>
      </c>
      <c r="Z270" s="172">
        <v>135</v>
      </c>
      <c r="AA270" s="190">
        <v>673</v>
      </c>
      <c r="AB270" s="190">
        <v>680</v>
      </c>
      <c r="AC270" s="190">
        <v>663</v>
      </c>
      <c r="AD270" s="190">
        <v>670</v>
      </c>
      <c r="AE270" s="190"/>
      <c r="AF270" s="190">
        <v>613</v>
      </c>
      <c r="AG270" s="190">
        <v>618</v>
      </c>
      <c r="AH270" s="190">
        <v>605</v>
      </c>
      <c r="AI270" s="190">
        <v>612</v>
      </c>
      <c r="AJ270" s="190"/>
      <c r="AK270" s="172"/>
      <c r="AL270" s="172">
        <v>131</v>
      </c>
      <c r="AM270" s="265">
        <v>675.11111111111109</v>
      </c>
      <c r="AN270" s="265">
        <v>614.88888888888891</v>
      </c>
      <c r="AO270" s="183">
        <v>90</v>
      </c>
      <c r="AP270" s="184">
        <v>116</v>
      </c>
      <c r="AQ270" s="182">
        <v>80.999999999999986</v>
      </c>
      <c r="AR270" s="182">
        <v>133.33333333333329</v>
      </c>
      <c r="AS270" s="182"/>
      <c r="AT270" s="182"/>
      <c r="AU270" s="182"/>
      <c r="AV270" s="182">
        <v>3</v>
      </c>
      <c r="AW270" s="182">
        <v>6</v>
      </c>
      <c r="AX270" s="182"/>
      <c r="AY270" s="182"/>
      <c r="AZ270" s="182"/>
      <c r="BA270" s="182"/>
      <c r="BB270" s="182"/>
      <c r="BC270" s="182"/>
      <c r="BD270" s="182"/>
      <c r="BE270" s="182"/>
      <c r="BF270" s="182"/>
      <c r="BG270" s="182"/>
      <c r="BH270" s="182">
        <v>3</v>
      </c>
      <c r="BI270" s="182">
        <v>6</v>
      </c>
      <c r="BJ270" s="182"/>
      <c r="BK270" s="182"/>
      <c r="BL270" s="182"/>
      <c r="BM270" s="182"/>
      <c r="BN270" s="182"/>
      <c r="BO270" s="182"/>
      <c r="BP270" s="182"/>
      <c r="BQ270" s="228" t="s">
        <v>176</v>
      </c>
      <c r="BR270" s="228"/>
      <c r="BS270" s="228"/>
      <c r="BT270" s="228"/>
      <c r="BU270" s="228">
        <v>2</v>
      </c>
      <c r="BV270" s="228" t="s">
        <v>177</v>
      </c>
      <c r="BW270" s="228" t="s">
        <v>173</v>
      </c>
      <c r="BX270" s="186">
        <v>0</v>
      </c>
      <c r="BY270" s="182">
        <v>9</v>
      </c>
      <c r="BZ270" s="182">
        <v>4.5</v>
      </c>
      <c r="CA270" s="182">
        <v>4</v>
      </c>
      <c r="CB270" s="182">
        <v>9</v>
      </c>
      <c r="CC270" s="182">
        <v>4.5</v>
      </c>
      <c r="CD270" s="182">
        <v>4</v>
      </c>
      <c r="CE270" s="228">
        <v>3</v>
      </c>
      <c r="CF270" s="228">
        <v>6</v>
      </c>
      <c r="CG270" s="113">
        <v>0</v>
      </c>
      <c r="CH270" s="113">
        <v>0</v>
      </c>
      <c r="CI270" s="113">
        <v>0</v>
      </c>
      <c r="CJ270" s="113">
        <v>0</v>
      </c>
      <c r="CK270" s="113">
        <v>0</v>
      </c>
      <c r="CL270" s="113">
        <v>0</v>
      </c>
      <c r="CM270" s="113">
        <v>0</v>
      </c>
      <c r="CN270" s="185">
        <v>9</v>
      </c>
      <c r="CO270" s="181">
        <v>8</v>
      </c>
      <c r="CP270" s="187">
        <v>1.125</v>
      </c>
      <c r="CQ270" s="173">
        <v>1.4539579967689819E-2</v>
      </c>
      <c r="CR270" s="173">
        <v>1.292407108239095E-2</v>
      </c>
      <c r="CS270" s="173">
        <v>1.4636790748102641E-2</v>
      </c>
      <c r="CT270" s="173">
        <v>1.3010480664980119E-2</v>
      </c>
      <c r="CU270" s="253">
        <v>2791</v>
      </c>
      <c r="CV270" s="220">
        <v>-1</v>
      </c>
      <c r="CW270" s="254">
        <f t="shared" si="28"/>
        <v>0</v>
      </c>
      <c r="CX270" s="15">
        <f t="shared" si="29"/>
        <v>18</v>
      </c>
      <c r="CY270" s="241">
        <f t="shared" si="30"/>
        <v>9</v>
      </c>
      <c r="CZ270" s="241" t="str">
        <f>IFERROR(ROUND(CY270/#REF!,1),"")</f>
        <v/>
      </c>
      <c r="DA270" s="254">
        <f t="shared" si="31"/>
        <v>9</v>
      </c>
      <c r="DB270" s="246">
        <f t="shared" si="32"/>
        <v>1</v>
      </c>
      <c r="DD270" s="15" t="str">
        <f>IFERROR(#REF!-AO270,"")</f>
        <v/>
      </c>
      <c r="DF270" s="266" t="str">
        <f>IFERROR(#REF!-L270,"")</f>
        <v/>
      </c>
      <c r="DG270" s="228" t="e">
        <f>IF(#REF!&gt;AP270,0,1)</f>
        <v>#REF!</v>
      </c>
      <c r="DH270" s="228">
        <f t="shared" si="33"/>
        <v>1</v>
      </c>
      <c r="DI270" s="228">
        <f t="shared" si="34"/>
        <v>1</v>
      </c>
      <c r="DJ270" s="228"/>
      <c r="DK270" s="228"/>
      <c r="DL270" s="228"/>
      <c r="DM270" s="228"/>
      <c r="DN270" s="228"/>
      <c r="DO270" s="228"/>
      <c r="DP270" s="228"/>
      <c r="DQ270" s="228"/>
      <c r="DR270" s="228"/>
      <c r="DS270" s="228"/>
      <c r="DT270" s="228"/>
      <c r="DU270" s="228"/>
      <c r="DV270" s="228"/>
      <c r="DW270" s="228"/>
      <c r="DX270" s="228"/>
      <c r="DY270" s="228"/>
      <c r="DZ270" s="228"/>
      <c r="EA270" s="228"/>
      <c r="EB270" s="228"/>
    </row>
    <row r="271" spans="1:132" s="195" customFormat="1" ht="31.5" customHeight="1" x14ac:dyDescent="0.2">
      <c r="A271" s="191">
        <v>2022</v>
      </c>
      <c r="B271" s="171">
        <v>1</v>
      </c>
      <c r="C271" s="261">
        <v>44575</v>
      </c>
      <c r="D271" s="171">
        <v>382</v>
      </c>
      <c r="E271" s="171">
        <v>449</v>
      </c>
      <c r="F271" s="171">
        <v>4</v>
      </c>
      <c r="G271" s="194" t="s">
        <v>340</v>
      </c>
      <c r="H271" s="241" t="s">
        <v>341</v>
      </c>
      <c r="I271" s="241" t="s">
        <v>169</v>
      </c>
      <c r="J271" s="241">
        <v>3</v>
      </c>
      <c r="K271" s="241">
        <v>1</v>
      </c>
      <c r="L271" s="262">
        <v>46</v>
      </c>
      <c r="M271" s="263">
        <v>40</v>
      </c>
      <c r="N271" s="264">
        <v>50</v>
      </c>
      <c r="O271" s="190">
        <v>65</v>
      </c>
      <c r="P271" s="190">
        <v>67</v>
      </c>
      <c r="Q271" s="190">
        <v>71</v>
      </c>
      <c r="R271" s="190"/>
      <c r="S271" s="190"/>
      <c r="T271" s="190">
        <v>44</v>
      </c>
      <c r="U271" s="190">
        <v>45</v>
      </c>
      <c r="V271" s="190">
        <v>42</v>
      </c>
      <c r="W271" s="190"/>
      <c r="X271" s="190"/>
      <c r="Y271" s="172">
        <v>81</v>
      </c>
      <c r="Z271" s="172"/>
      <c r="AA271" s="190"/>
      <c r="AB271" s="190"/>
      <c r="AC271" s="190"/>
      <c r="AD271" s="190"/>
      <c r="AE271" s="190"/>
      <c r="AF271" s="190"/>
      <c r="AG271" s="190"/>
      <c r="AH271" s="190"/>
      <c r="AI271" s="190"/>
      <c r="AJ271" s="190"/>
      <c r="AK271" s="172"/>
      <c r="AL271" s="172"/>
      <c r="AM271" s="265">
        <v>67.666666666666671</v>
      </c>
      <c r="AN271" s="265">
        <v>43.666666666666657</v>
      </c>
      <c r="AO271" s="183">
        <v>112</v>
      </c>
      <c r="AP271" s="184">
        <v>96</v>
      </c>
      <c r="AQ271" s="182">
        <v>133.33333333333329</v>
      </c>
      <c r="AR271" s="182">
        <v>81</v>
      </c>
      <c r="AS271" s="182"/>
      <c r="AT271" s="182"/>
      <c r="AU271" s="182"/>
      <c r="AV271" s="182">
        <v>5</v>
      </c>
      <c r="AW271" s="182">
        <v>5</v>
      </c>
      <c r="AX271" s="182">
        <v>5</v>
      </c>
      <c r="AY271" s="182"/>
      <c r="AZ271" s="182"/>
      <c r="BA271" s="182"/>
      <c r="BB271" s="182"/>
      <c r="BC271" s="182"/>
      <c r="BD271" s="182"/>
      <c r="BE271" s="182"/>
      <c r="BF271" s="182"/>
      <c r="BG271" s="182"/>
      <c r="BH271" s="182"/>
      <c r="BI271" s="182"/>
      <c r="BJ271" s="182"/>
      <c r="BK271" s="182"/>
      <c r="BL271" s="182"/>
      <c r="BM271" s="182"/>
      <c r="BN271" s="182"/>
      <c r="BO271" s="182"/>
      <c r="BP271" s="182"/>
      <c r="BQ271" s="228" t="s">
        <v>185</v>
      </c>
      <c r="BR271" s="228" t="s">
        <v>186</v>
      </c>
      <c r="BS271" s="228" t="s">
        <v>342</v>
      </c>
      <c r="BT271" s="228" t="s">
        <v>188</v>
      </c>
      <c r="BU271" s="228">
        <v>2</v>
      </c>
      <c r="BV271" s="228" t="s">
        <v>340</v>
      </c>
      <c r="BW271" s="228" t="s">
        <v>173</v>
      </c>
      <c r="BX271" s="186">
        <v>0</v>
      </c>
      <c r="BY271" s="182">
        <v>15</v>
      </c>
      <c r="BZ271" s="182">
        <v>15</v>
      </c>
      <c r="CA271" s="182">
        <v>15</v>
      </c>
      <c r="CB271" s="182">
        <v>0</v>
      </c>
      <c r="CC271" s="182">
        <v>0</v>
      </c>
      <c r="CD271" s="182">
        <v>0</v>
      </c>
      <c r="CE271" s="228">
        <v>5</v>
      </c>
      <c r="CF271" s="228">
        <v>5</v>
      </c>
      <c r="CG271" s="113">
        <v>5</v>
      </c>
      <c r="CH271" s="113">
        <v>0</v>
      </c>
      <c r="CI271" s="113">
        <v>0</v>
      </c>
      <c r="CJ271" s="113">
        <v>0</v>
      </c>
      <c r="CK271" s="113">
        <v>0</v>
      </c>
      <c r="CL271" s="113">
        <v>0</v>
      </c>
      <c r="CM271" s="113">
        <v>0</v>
      </c>
      <c r="CN271" s="185">
        <v>15</v>
      </c>
      <c r="CO271" s="181">
        <v>15</v>
      </c>
      <c r="CP271" s="187">
        <v>1</v>
      </c>
      <c r="CQ271" s="173">
        <v>0.32608695652173908</v>
      </c>
      <c r="CR271" s="173">
        <v>0.32608695652173908</v>
      </c>
      <c r="CS271" s="173">
        <v>0.34351145038167941</v>
      </c>
      <c r="CT271" s="173">
        <v>0.34351145038167941</v>
      </c>
      <c r="CU271" s="253">
        <v>2791</v>
      </c>
      <c r="CV271" s="220">
        <v>-1</v>
      </c>
      <c r="CW271" s="254">
        <f t="shared" si="28"/>
        <v>0</v>
      </c>
      <c r="CX271" s="15">
        <f t="shared" si="29"/>
        <v>15</v>
      </c>
      <c r="CY271" s="241">
        <f t="shared" si="30"/>
        <v>15</v>
      </c>
      <c r="CZ271" s="241" t="str">
        <f>IFERROR(ROUND(CY271/#REF!,1),"")</f>
        <v/>
      </c>
      <c r="DA271" s="254">
        <f t="shared" si="31"/>
        <v>15</v>
      </c>
      <c r="DB271" s="246">
        <f t="shared" si="32"/>
        <v>1</v>
      </c>
      <c r="DD271" s="15" t="str">
        <f>IFERROR(#REF!-AO271,"")</f>
        <v/>
      </c>
      <c r="DF271" s="266" t="str">
        <f>IFERROR(#REF!-L271,"")</f>
        <v/>
      </c>
      <c r="DG271" s="228" t="e">
        <f>IF(#REF!&gt;AP271,0,1)</f>
        <v>#REF!</v>
      </c>
      <c r="DH271" s="228">
        <f t="shared" si="33"/>
        <v>1</v>
      </c>
      <c r="DI271" s="228">
        <f t="shared" si="34"/>
        <v>1</v>
      </c>
      <c r="DJ271" s="228"/>
      <c r="DK271" s="228"/>
      <c r="DL271" s="228"/>
      <c r="DM271" s="228"/>
      <c r="DN271" s="228"/>
      <c r="DO271" s="228"/>
      <c r="DP271" s="228"/>
      <c r="DQ271" s="228"/>
      <c r="DR271" s="228"/>
      <c r="DS271" s="228"/>
      <c r="DT271" s="228"/>
      <c r="DU271" s="228"/>
      <c r="DV271" s="228"/>
      <c r="DW271" s="228"/>
      <c r="DX271" s="228"/>
      <c r="DY271" s="228"/>
      <c r="DZ271" s="228"/>
      <c r="EA271" s="228"/>
      <c r="EB271" s="228"/>
    </row>
    <row r="272" spans="1:132" s="195" customFormat="1" ht="31.5" customHeight="1" x14ac:dyDescent="0.2">
      <c r="A272" s="191">
        <v>2022</v>
      </c>
      <c r="B272" s="171">
        <v>1</v>
      </c>
      <c r="C272" s="261">
        <v>44575</v>
      </c>
      <c r="D272" s="171">
        <v>423</v>
      </c>
      <c r="E272" s="171">
        <v>669</v>
      </c>
      <c r="F272" s="171">
        <v>4</v>
      </c>
      <c r="G272" s="194" t="s">
        <v>279</v>
      </c>
      <c r="H272" s="241" t="s">
        <v>280</v>
      </c>
      <c r="I272" s="241" t="s">
        <v>169</v>
      </c>
      <c r="J272" s="241">
        <v>2</v>
      </c>
      <c r="K272" s="241">
        <v>2</v>
      </c>
      <c r="L272" s="262">
        <v>954</v>
      </c>
      <c r="M272" s="263">
        <v>897</v>
      </c>
      <c r="N272" s="264">
        <v>1021</v>
      </c>
      <c r="O272" s="190">
        <v>1584</v>
      </c>
      <c r="P272" s="190">
        <v>1574</v>
      </c>
      <c r="Q272" s="190">
        <v>1484</v>
      </c>
      <c r="R272" s="190">
        <v>1513</v>
      </c>
      <c r="S272" s="190">
        <v>1490</v>
      </c>
      <c r="T272" s="190">
        <v>1166</v>
      </c>
      <c r="U272" s="190">
        <v>1043</v>
      </c>
      <c r="V272" s="190">
        <v>999</v>
      </c>
      <c r="W272" s="190">
        <v>1013</v>
      </c>
      <c r="X272" s="190">
        <v>995</v>
      </c>
      <c r="Y272" s="172">
        <v>175</v>
      </c>
      <c r="Z272" s="172">
        <v>175</v>
      </c>
      <c r="AA272" s="190">
        <v>1419</v>
      </c>
      <c r="AB272" s="190">
        <v>1459</v>
      </c>
      <c r="AC272" s="190">
        <v>1410</v>
      </c>
      <c r="AD272" s="190">
        <v>1393</v>
      </c>
      <c r="AE272" s="190"/>
      <c r="AF272" s="190">
        <v>1020</v>
      </c>
      <c r="AG272" s="190">
        <v>1017</v>
      </c>
      <c r="AH272" s="190">
        <v>1016</v>
      </c>
      <c r="AI272" s="190">
        <v>1009</v>
      </c>
      <c r="AJ272" s="190"/>
      <c r="AK272" s="172">
        <v>149</v>
      </c>
      <c r="AL272" s="172">
        <v>147</v>
      </c>
      <c r="AM272" s="265">
        <v>1480.666666666667</v>
      </c>
      <c r="AN272" s="265">
        <v>1030.8888888888889</v>
      </c>
      <c r="AO272" s="183">
        <v>40</v>
      </c>
      <c r="AP272" s="184">
        <v>180</v>
      </c>
      <c r="AQ272" s="182">
        <v>44.582043343653247</v>
      </c>
      <c r="AR272" s="182">
        <v>161.5</v>
      </c>
      <c r="AS272" s="182"/>
      <c r="AT272" s="182"/>
      <c r="AU272" s="182"/>
      <c r="AV272" s="182"/>
      <c r="AW272" s="182"/>
      <c r="AX272" s="182"/>
      <c r="AY272" s="182"/>
      <c r="AZ272" s="182"/>
      <c r="BA272" s="182"/>
      <c r="BB272" s="182"/>
      <c r="BC272" s="182"/>
      <c r="BD272" s="182"/>
      <c r="BE272" s="182"/>
      <c r="BF272" s="182"/>
      <c r="BG272" s="182"/>
      <c r="BH272" s="182"/>
      <c r="BI272" s="182"/>
      <c r="BJ272" s="182"/>
      <c r="BK272" s="182"/>
      <c r="BL272" s="182"/>
      <c r="BM272" s="182"/>
      <c r="BN272" s="182"/>
      <c r="BO272" s="182"/>
      <c r="BP272" s="182"/>
      <c r="BQ272" s="228" t="s">
        <v>185</v>
      </c>
      <c r="BR272" s="228" t="s">
        <v>186</v>
      </c>
      <c r="BS272" s="228" t="s">
        <v>281</v>
      </c>
      <c r="BT272" s="228" t="s">
        <v>188</v>
      </c>
      <c r="BU272" s="228">
        <v>2</v>
      </c>
      <c r="BV272" s="228" t="s">
        <v>279</v>
      </c>
      <c r="BW272" s="228" t="s">
        <v>173</v>
      </c>
      <c r="BX272" s="186">
        <v>0</v>
      </c>
      <c r="BY272" s="182">
        <v>0</v>
      </c>
      <c r="BZ272" s="182">
        <v>0</v>
      </c>
      <c r="CA272" s="182">
        <v>0</v>
      </c>
      <c r="CB272" s="182">
        <v>0</v>
      </c>
      <c r="CC272" s="182">
        <v>0</v>
      </c>
      <c r="CD272" s="182">
        <v>0</v>
      </c>
      <c r="CE272" s="228">
        <v>0</v>
      </c>
      <c r="CF272" s="228">
        <v>0</v>
      </c>
      <c r="CG272" s="113">
        <v>0</v>
      </c>
      <c r="CH272" s="113">
        <v>0</v>
      </c>
      <c r="CI272" s="113">
        <v>0</v>
      </c>
      <c r="CJ272" s="113">
        <v>0</v>
      </c>
      <c r="CK272" s="113">
        <v>0</v>
      </c>
      <c r="CL272" s="113">
        <v>0</v>
      </c>
      <c r="CM272" s="113">
        <v>0</v>
      </c>
      <c r="CN272" s="185">
        <v>0</v>
      </c>
      <c r="CO272" s="181">
        <v>0</v>
      </c>
      <c r="CP272" s="187"/>
      <c r="CQ272" s="173">
        <v>0</v>
      </c>
      <c r="CR272" s="173">
        <v>0</v>
      </c>
      <c r="CS272" s="173">
        <v>0</v>
      </c>
      <c r="CT272" s="173">
        <v>0</v>
      </c>
      <c r="CU272" s="253">
        <v>2791</v>
      </c>
      <c r="CV272" s="220">
        <v>-1</v>
      </c>
      <c r="CW272" s="254">
        <f t="shared" si="28"/>
        <v>0</v>
      </c>
      <c r="CX272" s="15">
        <f t="shared" si="29"/>
        <v>0</v>
      </c>
      <c r="CY272" s="241">
        <f t="shared" si="30"/>
        <v>0</v>
      </c>
      <c r="CZ272" s="241" t="str">
        <f>IFERROR(ROUND(CY272/#REF!,1),"")</f>
        <v/>
      </c>
      <c r="DA272" s="254">
        <f t="shared" si="31"/>
        <v>0</v>
      </c>
      <c r="DB272" s="246" t="str">
        <f t="shared" si="32"/>
        <v/>
      </c>
      <c r="DD272" s="15" t="str">
        <f>IFERROR(#REF!-AO272,"")</f>
        <v/>
      </c>
      <c r="DF272" s="266" t="str">
        <f>IFERROR(#REF!-L272,"")</f>
        <v/>
      </c>
      <c r="DG272" s="228" t="e">
        <f>IF(#REF!&gt;AP272,0,1)</f>
        <v>#REF!</v>
      </c>
      <c r="DH272" s="228">
        <f t="shared" si="33"/>
        <v>1</v>
      </c>
      <c r="DI272" s="228">
        <f t="shared" si="34"/>
        <v>0</v>
      </c>
      <c r="DJ272" s="228"/>
      <c r="DK272" s="228"/>
      <c r="DL272" s="228"/>
      <c r="DM272" s="228"/>
      <c r="DN272" s="228"/>
      <c r="DO272" s="228"/>
      <c r="DP272" s="228"/>
      <c r="DQ272" s="228"/>
      <c r="DR272" s="228"/>
      <c r="DS272" s="228"/>
      <c r="DT272" s="228"/>
      <c r="DU272" s="228"/>
      <c r="DV272" s="228"/>
      <c r="DW272" s="228"/>
      <c r="DX272" s="228"/>
      <c r="DY272" s="228"/>
      <c r="DZ272" s="228"/>
      <c r="EA272" s="228"/>
      <c r="EB272" s="228"/>
    </row>
    <row r="273" spans="1:132" s="195" customFormat="1" ht="31.5" customHeight="1" x14ac:dyDescent="0.2">
      <c r="A273" s="191">
        <v>2022</v>
      </c>
      <c r="B273" s="171">
        <v>1</v>
      </c>
      <c r="C273" s="261">
        <v>44575</v>
      </c>
      <c r="D273" s="171">
        <v>376</v>
      </c>
      <c r="E273" s="171">
        <v>438</v>
      </c>
      <c r="F273" s="171">
        <v>5</v>
      </c>
      <c r="G273" s="194" t="s">
        <v>216</v>
      </c>
      <c r="H273" s="241" t="s">
        <v>217</v>
      </c>
      <c r="I273" s="241" t="s">
        <v>169</v>
      </c>
      <c r="J273" s="241">
        <v>3</v>
      </c>
      <c r="K273" s="241">
        <v>2</v>
      </c>
      <c r="L273" s="262">
        <v>335</v>
      </c>
      <c r="M273" s="263">
        <v>315</v>
      </c>
      <c r="N273" s="264">
        <v>358</v>
      </c>
      <c r="O273" s="190"/>
      <c r="P273" s="190"/>
      <c r="Q273" s="190"/>
      <c r="R273" s="190"/>
      <c r="S273" s="190"/>
      <c r="T273" s="190"/>
      <c r="U273" s="190"/>
      <c r="V273" s="190"/>
      <c r="W273" s="190"/>
      <c r="X273" s="190"/>
      <c r="Y273" s="172">
        <v>145</v>
      </c>
      <c r="Z273" s="172">
        <v>145</v>
      </c>
      <c r="AA273" s="190"/>
      <c r="AB273" s="190"/>
      <c r="AC273" s="190"/>
      <c r="AD273" s="190"/>
      <c r="AE273" s="190"/>
      <c r="AF273" s="190"/>
      <c r="AG273" s="190"/>
      <c r="AH273" s="190"/>
      <c r="AI273" s="190"/>
      <c r="AJ273" s="190"/>
      <c r="AK273" s="172">
        <v>145</v>
      </c>
      <c r="AL273" s="172">
        <v>148</v>
      </c>
      <c r="AM273" s="265"/>
      <c r="AN273" s="265"/>
      <c r="AO273" s="183">
        <v>75</v>
      </c>
      <c r="AP273" s="184">
        <v>144</v>
      </c>
      <c r="AQ273" s="182">
        <v>74.099485420240143</v>
      </c>
      <c r="AR273" s="182">
        <v>145.75</v>
      </c>
      <c r="AS273" s="182"/>
      <c r="AT273" s="182"/>
      <c r="AU273" s="182"/>
      <c r="AV273" s="182">
        <v>8</v>
      </c>
      <c r="AW273" s="182">
        <v>4</v>
      </c>
      <c r="AX273" s="182">
        <v>4</v>
      </c>
      <c r="AY273" s="182"/>
      <c r="AZ273" s="182"/>
      <c r="BA273" s="182"/>
      <c r="BB273" s="182"/>
      <c r="BC273" s="182"/>
      <c r="BD273" s="182"/>
      <c r="BE273" s="182"/>
      <c r="BF273" s="182"/>
      <c r="BG273" s="182"/>
      <c r="BH273" s="182">
        <v>5</v>
      </c>
      <c r="BI273" s="182">
        <v>8</v>
      </c>
      <c r="BJ273" s="182">
        <v>3</v>
      </c>
      <c r="BK273" s="182"/>
      <c r="BL273" s="182"/>
      <c r="BM273" s="182"/>
      <c r="BN273" s="182"/>
      <c r="BO273" s="182"/>
      <c r="BP273" s="182"/>
      <c r="BQ273" s="228" t="s">
        <v>185</v>
      </c>
      <c r="BR273" s="228" t="s">
        <v>186</v>
      </c>
      <c r="BS273" s="228" t="s">
        <v>218</v>
      </c>
      <c r="BT273" s="228" t="s">
        <v>188</v>
      </c>
      <c r="BU273" s="228">
        <v>2</v>
      </c>
      <c r="BV273" s="228" t="s">
        <v>219</v>
      </c>
      <c r="BW273" s="228" t="s">
        <v>173</v>
      </c>
      <c r="BX273" s="186">
        <v>0</v>
      </c>
      <c r="BY273" s="182">
        <v>16</v>
      </c>
      <c r="BZ273" s="182">
        <v>8</v>
      </c>
      <c r="CA273" s="182">
        <v>8</v>
      </c>
      <c r="CB273" s="182">
        <v>16</v>
      </c>
      <c r="CC273" s="182">
        <v>8</v>
      </c>
      <c r="CD273" s="182">
        <v>8</v>
      </c>
      <c r="CE273" s="228">
        <v>6</v>
      </c>
      <c r="CF273" s="228">
        <v>6</v>
      </c>
      <c r="CG273" s="113">
        <v>3</v>
      </c>
      <c r="CH273" s="113">
        <v>0</v>
      </c>
      <c r="CI273" s="113">
        <v>0</v>
      </c>
      <c r="CJ273" s="113">
        <v>0</v>
      </c>
      <c r="CK273" s="113">
        <v>0</v>
      </c>
      <c r="CL273" s="113">
        <v>0</v>
      </c>
      <c r="CM273" s="113">
        <v>0</v>
      </c>
      <c r="CN273" s="185">
        <v>16</v>
      </c>
      <c r="CO273" s="181">
        <v>16</v>
      </c>
      <c r="CP273" s="187">
        <v>1</v>
      </c>
      <c r="CQ273" s="173">
        <v>4.7761194029850747E-2</v>
      </c>
      <c r="CR273" s="173">
        <v>4.7761194029850747E-2</v>
      </c>
      <c r="CS273" s="173"/>
      <c r="CT273" s="173"/>
      <c r="CU273" s="253">
        <v>2791</v>
      </c>
      <c r="CV273" s="220"/>
      <c r="CW273" s="254">
        <f t="shared" si="28"/>
        <v>0</v>
      </c>
      <c r="CX273" s="15">
        <f t="shared" si="29"/>
        <v>32</v>
      </c>
      <c r="CY273" s="241">
        <f t="shared" si="30"/>
        <v>16</v>
      </c>
      <c r="CZ273" s="241" t="str">
        <f>IFERROR(ROUND(CY273/#REF!,1),"")</f>
        <v/>
      </c>
      <c r="DA273" s="254">
        <f t="shared" si="31"/>
        <v>16</v>
      </c>
      <c r="DB273" s="246">
        <f t="shared" si="32"/>
        <v>1</v>
      </c>
      <c r="DD273" s="15" t="str">
        <f>IFERROR(#REF!-AO273,"")</f>
        <v/>
      </c>
      <c r="DF273" s="266" t="str">
        <f>IFERROR(#REF!-L273,"")</f>
        <v/>
      </c>
      <c r="DG273" s="228" t="e">
        <f>IF(#REF!&gt;AP273,0,1)</f>
        <v>#REF!</v>
      </c>
      <c r="DH273" s="228">
        <f t="shared" si="33"/>
        <v>0</v>
      </c>
      <c r="DI273" s="228">
        <f t="shared" si="34"/>
        <v>1</v>
      </c>
      <c r="DJ273" s="228"/>
      <c r="DK273" s="228"/>
      <c r="DL273" s="228"/>
      <c r="DM273" s="228"/>
      <c r="DN273" s="228"/>
      <c r="DO273" s="228"/>
      <c r="DP273" s="228"/>
      <c r="DQ273" s="228"/>
      <c r="DR273" s="228"/>
      <c r="DS273" s="228"/>
      <c r="DT273" s="228"/>
      <c r="DU273" s="228"/>
      <c r="DV273" s="228"/>
      <c r="DW273" s="228"/>
      <c r="DX273" s="228"/>
      <c r="DY273" s="228"/>
      <c r="DZ273" s="228"/>
      <c r="EA273" s="228"/>
      <c r="EB273" s="228"/>
    </row>
    <row r="274" spans="1:132" s="195" customFormat="1" ht="31.5" customHeight="1" x14ac:dyDescent="0.2">
      <c r="A274" s="191">
        <v>2022</v>
      </c>
      <c r="B274" s="171">
        <v>1</v>
      </c>
      <c r="C274" s="261">
        <v>44575</v>
      </c>
      <c r="D274" s="171">
        <v>384</v>
      </c>
      <c r="E274" s="171">
        <v>556</v>
      </c>
      <c r="F274" s="171">
        <v>6</v>
      </c>
      <c r="G274" s="194" t="s">
        <v>202</v>
      </c>
      <c r="H274" s="241" t="s">
        <v>203</v>
      </c>
      <c r="I274" s="241" t="s">
        <v>169</v>
      </c>
      <c r="J274" s="241">
        <v>1</v>
      </c>
      <c r="K274" s="241">
        <v>6</v>
      </c>
      <c r="L274" s="262">
        <v>1066</v>
      </c>
      <c r="M274" s="263">
        <v>1003</v>
      </c>
      <c r="N274" s="264">
        <v>1141</v>
      </c>
      <c r="O274" s="190">
        <v>1653</v>
      </c>
      <c r="P274" s="190">
        <v>1635</v>
      </c>
      <c r="Q274" s="190">
        <v>1726</v>
      </c>
      <c r="R274" s="190">
        <v>1613</v>
      </c>
      <c r="S274" s="190">
        <v>1649</v>
      </c>
      <c r="T274" s="190">
        <v>1374</v>
      </c>
      <c r="U274" s="190">
        <v>1346</v>
      </c>
      <c r="V274" s="190">
        <v>1289</v>
      </c>
      <c r="W274" s="190">
        <v>1381</v>
      </c>
      <c r="X274" s="190">
        <v>1289</v>
      </c>
      <c r="Y274" s="172">
        <v>162</v>
      </c>
      <c r="Z274" s="172">
        <v>152</v>
      </c>
      <c r="AA274" s="190">
        <v>1919</v>
      </c>
      <c r="AB274" s="190">
        <v>1869</v>
      </c>
      <c r="AC274" s="190"/>
      <c r="AD274" s="190"/>
      <c r="AE274" s="190"/>
      <c r="AF274" s="190">
        <v>1333</v>
      </c>
      <c r="AG274" s="190">
        <v>1285</v>
      </c>
      <c r="AH274" s="190"/>
      <c r="AI274" s="190"/>
      <c r="AJ274" s="190"/>
      <c r="AK274" s="172">
        <v>155</v>
      </c>
      <c r="AL274" s="172">
        <v>161</v>
      </c>
      <c r="AM274" s="265">
        <v>1723.4285714285711</v>
      </c>
      <c r="AN274" s="265">
        <v>1328.1428571428571</v>
      </c>
      <c r="AO274" s="183">
        <v>21</v>
      </c>
      <c r="AP274" s="184">
        <v>180</v>
      </c>
      <c r="AQ274" s="182">
        <v>22.857142857142861</v>
      </c>
      <c r="AR274" s="182">
        <v>157.5</v>
      </c>
      <c r="AS274" s="182"/>
      <c r="AT274" s="182"/>
      <c r="AU274" s="182"/>
      <c r="AV274" s="182">
        <v>10</v>
      </c>
      <c r="AW274" s="182">
        <v>10</v>
      </c>
      <c r="AX274" s="182">
        <v>10</v>
      </c>
      <c r="AY274" s="182"/>
      <c r="AZ274" s="182"/>
      <c r="BA274" s="182"/>
      <c r="BB274" s="182"/>
      <c r="BC274" s="182"/>
      <c r="BD274" s="182"/>
      <c r="BE274" s="182"/>
      <c r="BF274" s="182"/>
      <c r="BG274" s="182"/>
      <c r="BH274" s="182">
        <v>7</v>
      </c>
      <c r="BI274" s="182">
        <v>11</v>
      </c>
      <c r="BJ274" s="182"/>
      <c r="BK274" s="182"/>
      <c r="BL274" s="182"/>
      <c r="BM274" s="182"/>
      <c r="BN274" s="182"/>
      <c r="BO274" s="182"/>
      <c r="BP274" s="182"/>
      <c r="BQ274" s="228" t="s">
        <v>185</v>
      </c>
      <c r="BR274" s="228" t="s">
        <v>186</v>
      </c>
      <c r="BS274" s="228" t="s">
        <v>204</v>
      </c>
      <c r="BT274" s="228" t="s">
        <v>188</v>
      </c>
      <c r="BU274" s="228">
        <v>2</v>
      </c>
      <c r="BV274" s="228" t="s">
        <v>205</v>
      </c>
      <c r="BW274" s="228" t="s">
        <v>173</v>
      </c>
      <c r="BX274" s="186">
        <v>0</v>
      </c>
      <c r="BY274" s="182">
        <v>30</v>
      </c>
      <c r="BZ274" s="182">
        <v>5</v>
      </c>
      <c r="CA274" s="182">
        <v>5</v>
      </c>
      <c r="CB274" s="182">
        <v>18</v>
      </c>
      <c r="CC274" s="182">
        <v>3</v>
      </c>
      <c r="CD274" s="182">
        <v>3</v>
      </c>
      <c r="CE274" s="228">
        <v>2</v>
      </c>
      <c r="CF274" s="228">
        <v>3</v>
      </c>
      <c r="CG274" s="113">
        <v>1</v>
      </c>
      <c r="CH274" s="113">
        <v>0</v>
      </c>
      <c r="CI274" s="113">
        <v>0</v>
      </c>
      <c r="CJ274" s="113">
        <v>0</v>
      </c>
      <c r="CK274" s="113">
        <v>0</v>
      </c>
      <c r="CL274" s="113">
        <v>0</v>
      </c>
      <c r="CM274" s="113">
        <v>0</v>
      </c>
      <c r="CN274" s="185">
        <v>8</v>
      </c>
      <c r="CO274" s="181">
        <v>8</v>
      </c>
      <c r="CP274" s="187">
        <v>1</v>
      </c>
      <c r="CQ274" s="173">
        <v>7.5046904315196998E-3</v>
      </c>
      <c r="CR274" s="173">
        <v>7.5046904315196998E-3</v>
      </c>
      <c r="CS274" s="173">
        <v>6.0234484242228676E-3</v>
      </c>
      <c r="CT274" s="173">
        <v>6.0234484242228676E-3</v>
      </c>
      <c r="CU274" s="253">
        <v>2791</v>
      </c>
      <c r="CV274" s="220">
        <v>-1</v>
      </c>
      <c r="CW274" s="254">
        <f t="shared" si="28"/>
        <v>0</v>
      </c>
      <c r="CX274" s="15">
        <f t="shared" si="29"/>
        <v>48</v>
      </c>
      <c r="CY274" s="241">
        <f t="shared" si="30"/>
        <v>8</v>
      </c>
      <c r="CZ274" s="241" t="str">
        <f>IFERROR(ROUND(CY274/#REF!,1),"")</f>
        <v/>
      </c>
      <c r="DA274" s="254">
        <f t="shared" si="31"/>
        <v>8</v>
      </c>
      <c r="DB274" s="246">
        <f t="shared" si="32"/>
        <v>1</v>
      </c>
      <c r="DD274" s="15" t="str">
        <f>IFERROR(#REF!-AO274,"")</f>
        <v/>
      </c>
      <c r="DF274" s="266" t="str">
        <f>IFERROR(#REF!-L274,"")</f>
        <v/>
      </c>
      <c r="DG274" s="228" t="e">
        <f>IF(#REF!&gt;AP274,0,1)</f>
        <v>#REF!</v>
      </c>
      <c r="DH274" s="228">
        <f t="shared" si="33"/>
        <v>1</v>
      </c>
      <c r="DI274" s="228">
        <f t="shared" si="34"/>
        <v>0</v>
      </c>
      <c r="DJ274" s="228"/>
      <c r="DK274" s="228"/>
      <c r="DL274" s="228"/>
      <c r="DM274" s="228"/>
      <c r="DN274" s="228"/>
      <c r="DO274" s="228"/>
      <c r="DP274" s="228"/>
      <c r="DQ274" s="228"/>
      <c r="DR274" s="228"/>
      <c r="DS274" s="228"/>
      <c r="DT274" s="228"/>
      <c r="DU274" s="228"/>
      <c r="DV274" s="228"/>
      <c r="DW274" s="228"/>
      <c r="DX274" s="228"/>
      <c r="DY274" s="228"/>
      <c r="DZ274" s="228"/>
      <c r="EA274" s="228"/>
      <c r="EB274" s="228"/>
    </row>
    <row r="275" spans="1:132" s="195" customFormat="1" ht="31.5" customHeight="1" x14ac:dyDescent="0.2">
      <c r="A275" s="191">
        <v>2022</v>
      </c>
      <c r="B275" s="171">
        <v>1</v>
      </c>
      <c r="C275" s="261">
        <v>44575</v>
      </c>
      <c r="D275" s="171">
        <v>384</v>
      </c>
      <c r="E275" s="171">
        <v>557</v>
      </c>
      <c r="F275" s="171">
        <v>6</v>
      </c>
      <c r="G275" s="194" t="s">
        <v>206</v>
      </c>
      <c r="H275" s="241" t="s">
        <v>207</v>
      </c>
      <c r="I275" s="241" t="s">
        <v>169</v>
      </c>
      <c r="J275" s="241">
        <v>1</v>
      </c>
      <c r="K275" s="241">
        <v>6</v>
      </c>
      <c r="L275" s="262">
        <v>182</v>
      </c>
      <c r="M275" s="263">
        <v>171</v>
      </c>
      <c r="N275" s="264">
        <v>194</v>
      </c>
      <c r="O275" s="190"/>
      <c r="P275" s="190"/>
      <c r="Q275" s="190"/>
      <c r="R275" s="190"/>
      <c r="S275" s="190"/>
      <c r="T275" s="190"/>
      <c r="U275" s="190"/>
      <c r="V275" s="190"/>
      <c r="W275" s="190"/>
      <c r="X275" s="190"/>
      <c r="Y275" s="172">
        <v>162</v>
      </c>
      <c r="Z275" s="172">
        <v>152</v>
      </c>
      <c r="AA275" s="190"/>
      <c r="AB275" s="190"/>
      <c r="AC275" s="190"/>
      <c r="AD275" s="190"/>
      <c r="AE275" s="190"/>
      <c r="AF275" s="190"/>
      <c r="AG275" s="190"/>
      <c r="AH275" s="190"/>
      <c r="AI275" s="190"/>
      <c r="AJ275" s="190"/>
      <c r="AK275" s="172">
        <v>155</v>
      </c>
      <c r="AL275" s="172">
        <v>161</v>
      </c>
      <c r="AM275" s="265"/>
      <c r="AN275" s="265"/>
      <c r="AO275" s="183">
        <v>21</v>
      </c>
      <c r="AP275" s="184">
        <v>180</v>
      </c>
      <c r="AQ275" s="182">
        <v>22.857142857142861</v>
      </c>
      <c r="AR275" s="182">
        <v>157.5</v>
      </c>
      <c r="AS275" s="182"/>
      <c r="AT275" s="182"/>
      <c r="AU275" s="182"/>
      <c r="AV275" s="182"/>
      <c r="AW275" s="182"/>
      <c r="AX275" s="182"/>
      <c r="AY275" s="182"/>
      <c r="AZ275" s="182"/>
      <c r="BA275" s="182"/>
      <c r="BB275" s="182"/>
      <c r="BC275" s="182"/>
      <c r="BD275" s="182"/>
      <c r="BE275" s="182"/>
      <c r="BF275" s="182"/>
      <c r="BG275" s="182"/>
      <c r="BH275" s="182"/>
      <c r="BI275" s="182"/>
      <c r="BJ275" s="182"/>
      <c r="BK275" s="182"/>
      <c r="BL275" s="182"/>
      <c r="BM275" s="182"/>
      <c r="BN275" s="182"/>
      <c r="BO275" s="182"/>
      <c r="BP275" s="182"/>
      <c r="BQ275" s="228" t="s">
        <v>185</v>
      </c>
      <c r="BR275" s="228" t="s">
        <v>186</v>
      </c>
      <c r="BS275" s="228" t="s">
        <v>208</v>
      </c>
      <c r="BT275" s="228" t="s">
        <v>209</v>
      </c>
      <c r="BU275" s="228">
        <v>2</v>
      </c>
      <c r="BV275" s="228" t="s">
        <v>205</v>
      </c>
      <c r="BW275" s="228" t="s">
        <v>173</v>
      </c>
      <c r="BX275" s="186">
        <v>0</v>
      </c>
      <c r="BY275" s="182">
        <v>0</v>
      </c>
      <c r="BZ275" s="182">
        <v>0</v>
      </c>
      <c r="CA275" s="182">
        <v>0</v>
      </c>
      <c r="CB275" s="182">
        <v>0</v>
      </c>
      <c r="CC275" s="182">
        <v>0</v>
      </c>
      <c r="CD275" s="182">
        <v>0</v>
      </c>
      <c r="CE275" s="228">
        <v>0</v>
      </c>
      <c r="CF275" s="228">
        <v>0</v>
      </c>
      <c r="CG275" s="113">
        <v>0</v>
      </c>
      <c r="CH275" s="113">
        <v>0</v>
      </c>
      <c r="CI275" s="113">
        <v>0</v>
      </c>
      <c r="CJ275" s="113">
        <v>0</v>
      </c>
      <c r="CK275" s="113">
        <v>0</v>
      </c>
      <c r="CL275" s="113">
        <v>0</v>
      </c>
      <c r="CM275" s="113">
        <v>0</v>
      </c>
      <c r="CN275" s="185">
        <v>0</v>
      </c>
      <c r="CO275" s="181">
        <v>0</v>
      </c>
      <c r="CP275" s="187"/>
      <c r="CQ275" s="173">
        <v>0</v>
      </c>
      <c r="CR275" s="173">
        <v>0</v>
      </c>
      <c r="CS275" s="173"/>
      <c r="CT275" s="173"/>
      <c r="CU275" s="253">
        <v>2791</v>
      </c>
      <c r="CV275" s="220"/>
      <c r="CW275" s="254">
        <f t="shared" si="28"/>
        <v>0</v>
      </c>
      <c r="CX275" s="15">
        <f t="shared" si="29"/>
        <v>0</v>
      </c>
      <c r="CY275" s="241">
        <f t="shared" si="30"/>
        <v>0</v>
      </c>
      <c r="CZ275" s="241" t="str">
        <f>IFERROR(ROUND(CY275/#REF!,1),"")</f>
        <v/>
      </c>
      <c r="DA275" s="254">
        <f t="shared" si="31"/>
        <v>0</v>
      </c>
      <c r="DB275" s="246" t="str">
        <f t="shared" si="32"/>
        <v/>
      </c>
      <c r="DD275" s="15" t="str">
        <f>IFERROR(#REF!-AO275,"")</f>
        <v/>
      </c>
      <c r="DF275" s="266" t="str">
        <f>IFERROR(#REF!-L275,"")</f>
        <v/>
      </c>
      <c r="DG275" s="228" t="e">
        <f>IF(#REF!&gt;AP275,0,1)</f>
        <v>#REF!</v>
      </c>
      <c r="DH275" s="228">
        <f t="shared" si="33"/>
        <v>0</v>
      </c>
      <c r="DI275" s="228">
        <f t="shared" si="34"/>
        <v>1</v>
      </c>
      <c r="DJ275" s="228"/>
      <c r="DK275" s="228"/>
      <c r="DL275" s="228"/>
      <c r="DM275" s="228"/>
      <c r="DN275" s="228"/>
      <c r="DO275" s="228"/>
      <c r="DP275" s="228"/>
      <c r="DQ275" s="228"/>
      <c r="DR275" s="228"/>
      <c r="DS275" s="228"/>
      <c r="DT275" s="228"/>
      <c r="DU275" s="228"/>
      <c r="DV275" s="228"/>
      <c r="DW275" s="228"/>
      <c r="DX275" s="228"/>
      <c r="DY275" s="228"/>
      <c r="DZ275" s="228"/>
      <c r="EA275" s="228"/>
      <c r="EB275" s="228"/>
    </row>
    <row r="276" spans="1:132" s="195" customFormat="1" ht="31.5" customHeight="1" x14ac:dyDescent="0.2">
      <c r="A276" s="191">
        <v>2022</v>
      </c>
      <c r="B276" s="171">
        <v>1</v>
      </c>
      <c r="C276" s="261">
        <v>44575</v>
      </c>
      <c r="D276" s="171">
        <v>376</v>
      </c>
      <c r="E276" s="171">
        <v>438</v>
      </c>
      <c r="F276" s="171">
        <v>7</v>
      </c>
      <c r="G276" s="194" t="s">
        <v>216</v>
      </c>
      <c r="H276" s="241" t="s">
        <v>217</v>
      </c>
      <c r="I276" s="241" t="s">
        <v>169</v>
      </c>
      <c r="J276" s="241">
        <v>3</v>
      </c>
      <c r="K276" s="241">
        <v>2</v>
      </c>
      <c r="L276" s="262">
        <v>335</v>
      </c>
      <c r="M276" s="263">
        <v>315</v>
      </c>
      <c r="N276" s="264">
        <v>358</v>
      </c>
      <c r="O276" s="190">
        <v>489</v>
      </c>
      <c r="P276" s="190">
        <v>500</v>
      </c>
      <c r="Q276" s="190">
        <v>488</v>
      </c>
      <c r="R276" s="190">
        <v>487</v>
      </c>
      <c r="S276" s="190">
        <v>480</v>
      </c>
      <c r="T276" s="190">
        <v>405</v>
      </c>
      <c r="U276" s="190">
        <v>388</v>
      </c>
      <c r="V276" s="190">
        <v>341</v>
      </c>
      <c r="W276" s="190">
        <v>355</v>
      </c>
      <c r="X276" s="190">
        <v>353</v>
      </c>
      <c r="Y276" s="172">
        <v>145</v>
      </c>
      <c r="Z276" s="172">
        <v>145</v>
      </c>
      <c r="AA276" s="190">
        <v>490</v>
      </c>
      <c r="AB276" s="190">
        <v>476</v>
      </c>
      <c r="AC276" s="190">
        <v>485</v>
      </c>
      <c r="AD276" s="190"/>
      <c r="AE276" s="190"/>
      <c r="AF276" s="190">
        <v>359</v>
      </c>
      <c r="AG276" s="190">
        <v>356</v>
      </c>
      <c r="AH276" s="190">
        <v>354</v>
      </c>
      <c r="AI276" s="190"/>
      <c r="AJ276" s="190"/>
      <c r="AK276" s="172">
        <v>145</v>
      </c>
      <c r="AL276" s="172">
        <v>148</v>
      </c>
      <c r="AM276" s="265">
        <v>486.875</v>
      </c>
      <c r="AN276" s="265">
        <v>363.875</v>
      </c>
      <c r="AO276" s="183">
        <v>75</v>
      </c>
      <c r="AP276" s="184">
        <v>144</v>
      </c>
      <c r="AQ276" s="182">
        <v>74.099485420240143</v>
      </c>
      <c r="AR276" s="182">
        <v>145.75</v>
      </c>
      <c r="AS276" s="182"/>
      <c r="AT276" s="182"/>
      <c r="AU276" s="182"/>
      <c r="AV276" s="182"/>
      <c r="AW276" s="182"/>
      <c r="AX276" s="182"/>
      <c r="AY276" s="182"/>
      <c r="AZ276" s="182"/>
      <c r="BA276" s="182"/>
      <c r="BB276" s="182"/>
      <c r="BC276" s="182"/>
      <c r="BD276" s="182"/>
      <c r="BE276" s="182"/>
      <c r="BF276" s="182"/>
      <c r="BG276" s="182"/>
      <c r="BH276" s="182"/>
      <c r="BI276" s="182"/>
      <c r="BJ276" s="182"/>
      <c r="BK276" s="182"/>
      <c r="BL276" s="182"/>
      <c r="BM276" s="182"/>
      <c r="BN276" s="182"/>
      <c r="BO276" s="182"/>
      <c r="BP276" s="182"/>
      <c r="BQ276" s="228" t="s">
        <v>185</v>
      </c>
      <c r="BR276" s="228" t="s">
        <v>186</v>
      </c>
      <c r="BS276" s="228" t="s">
        <v>218</v>
      </c>
      <c r="BT276" s="228" t="s">
        <v>188</v>
      </c>
      <c r="BU276" s="228">
        <v>2</v>
      </c>
      <c r="BV276" s="228" t="s">
        <v>219</v>
      </c>
      <c r="BW276" s="228" t="s">
        <v>173</v>
      </c>
      <c r="BX276" s="186">
        <v>0</v>
      </c>
      <c r="BY276" s="182">
        <v>0</v>
      </c>
      <c r="BZ276" s="182">
        <v>0</v>
      </c>
      <c r="CA276" s="182">
        <v>0</v>
      </c>
      <c r="CB276" s="182">
        <v>0</v>
      </c>
      <c r="CC276" s="182">
        <v>0</v>
      </c>
      <c r="CD276" s="182">
        <v>0</v>
      </c>
      <c r="CE276" s="228">
        <v>0</v>
      </c>
      <c r="CF276" s="228">
        <v>0</v>
      </c>
      <c r="CG276" s="113">
        <v>0</v>
      </c>
      <c r="CH276" s="113">
        <v>0</v>
      </c>
      <c r="CI276" s="113">
        <v>0</v>
      </c>
      <c r="CJ276" s="113">
        <v>0</v>
      </c>
      <c r="CK276" s="113">
        <v>0</v>
      </c>
      <c r="CL276" s="113">
        <v>0</v>
      </c>
      <c r="CM276" s="113">
        <v>0</v>
      </c>
      <c r="CN276" s="185">
        <v>0</v>
      </c>
      <c r="CO276" s="181">
        <v>0</v>
      </c>
      <c r="CP276" s="187"/>
      <c r="CQ276" s="173">
        <v>0</v>
      </c>
      <c r="CR276" s="173">
        <v>0</v>
      </c>
      <c r="CS276" s="173">
        <v>0</v>
      </c>
      <c r="CT276" s="173">
        <v>0</v>
      </c>
      <c r="CU276" s="253">
        <v>2791</v>
      </c>
      <c r="CV276" s="220">
        <v>-1</v>
      </c>
      <c r="CW276" s="254">
        <f t="shared" si="28"/>
        <v>0</v>
      </c>
      <c r="CX276" s="15">
        <f t="shared" si="29"/>
        <v>0</v>
      </c>
      <c r="CY276" s="241">
        <f t="shared" si="30"/>
        <v>0</v>
      </c>
      <c r="CZ276" s="241" t="str">
        <f>IFERROR(ROUND(CY276/#REF!,1),"")</f>
        <v/>
      </c>
      <c r="DA276" s="254">
        <f t="shared" si="31"/>
        <v>0</v>
      </c>
      <c r="DB276" s="246" t="str">
        <f t="shared" si="32"/>
        <v/>
      </c>
      <c r="DD276" s="15" t="str">
        <f>IFERROR(#REF!-AO276,"")</f>
        <v/>
      </c>
      <c r="DF276" s="266" t="str">
        <f>IFERROR(#REF!-L276,"")</f>
        <v/>
      </c>
      <c r="DG276" s="228" t="e">
        <f>IF(#REF!&gt;AP276,0,1)</f>
        <v>#REF!</v>
      </c>
      <c r="DH276" s="228">
        <f t="shared" si="33"/>
        <v>1</v>
      </c>
      <c r="DI276" s="228">
        <f t="shared" si="34"/>
        <v>0</v>
      </c>
      <c r="DJ276" s="228"/>
      <c r="DK276" s="228"/>
      <c r="DL276" s="228"/>
      <c r="DM276" s="228"/>
      <c r="DN276" s="228"/>
      <c r="DO276" s="228"/>
      <c r="DP276" s="228"/>
      <c r="DQ276" s="228"/>
      <c r="DR276" s="228"/>
      <c r="DS276" s="228"/>
      <c r="DT276" s="228"/>
      <c r="DU276" s="228"/>
      <c r="DV276" s="228"/>
      <c r="DW276" s="228"/>
      <c r="DX276" s="228"/>
      <c r="DY276" s="228"/>
      <c r="DZ276" s="228"/>
      <c r="EA276" s="228"/>
      <c r="EB276" s="228"/>
    </row>
    <row r="277" spans="1:132" s="195" customFormat="1" ht="31.5" customHeight="1" x14ac:dyDescent="0.2">
      <c r="A277" s="191">
        <v>2022</v>
      </c>
      <c r="B277" s="171">
        <v>1</v>
      </c>
      <c r="C277" s="261">
        <v>44575</v>
      </c>
      <c r="D277" s="171">
        <v>417</v>
      </c>
      <c r="E277" s="171">
        <v>660</v>
      </c>
      <c r="F277" s="171">
        <v>7</v>
      </c>
      <c r="G277" s="194" t="s">
        <v>345</v>
      </c>
      <c r="H277" s="241" t="s">
        <v>346</v>
      </c>
      <c r="I277" s="241" t="s">
        <v>169</v>
      </c>
      <c r="J277" s="241">
        <v>1</v>
      </c>
      <c r="K277" s="241">
        <v>6</v>
      </c>
      <c r="L277" s="262">
        <v>1265</v>
      </c>
      <c r="M277" s="263">
        <v>1190</v>
      </c>
      <c r="N277" s="264">
        <v>1354</v>
      </c>
      <c r="O277" s="190">
        <v>1602</v>
      </c>
      <c r="P277" s="190">
        <v>1574</v>
      </c>
      <c r="Q277" s="190">
        <v>1595</v>
      </c>
      <c r="R277" s="190">
        <v>1604</v>
      </c>
      <c r="S277" s="190">
        <v>1600</v>
      </c>
      <c r="T277" s="190">
        <v>1397</v>
      </c>
      <c r="U277" s="190">
        <v>1370</v>
      </c>
      <c r="V277" s="190">
        <v>1349</v>
      </c>
      <c r="W277" s="190">
        <v>1357</v>
      </c>
      <c r="X277" s="190">
        <v>1307</v>
      </c>
      <c r="Y277" s="172">
        <v>179</v>
      </c>
      <c r="Z277" s="172">
        <v>178</v>
      </c>
      <c r="AA277" s="190">
        <v>1557</v>
      </c>
      <c r="AB277" s="190">
        <v>1567</v>
      </c>
      <c r="AC277" s="190">
        <v>1529</v>
      </c>
      <c r="AD277" s="190">
        <v>1511</v>
      </c>
      <c r="AE277" s="190"/>
      <c r="AF277" s="190">
        <v>1291</v>
      </c>
      <c r="AG277" s="190">
        <v>1292</v>
      </c>
      <c r="AH277" s="190">
        <v>1260</v>
      </c>
      <c r="AI277" s="190">
        <v>1254</v>
      </c>
      <c r="AJ277" s="190"/>
      <c r="AK277" s="172">
        <v>179</v>
      </c>
      <c r="AL277" s="172">
        <v>180</v>
      </c>
      <c r="AM277" s="265">
        <v>1571</v>
      </c>
      <c r="AN277" s="265">
        <v>1319.666666666667</v>
      </c>
      <c r="AO277" s="183">
        <v>21</v>
      </c>
      <c r="AP277" s="184">
        <v>180</v>
      </c>
      <c r="AQ277" s="182">
        <v>20.11173184357542</v>
      </c>
      <c r="AR277" s="182">
        <v>179</v>
      </c>
      <c r="AS277" s="182"/>
      <c r="AT277" s="182"/>
      <c r="AU277" s="182"/>
      <c r="AV277" s="182">
        <v>10</v>
      </c>
      <c r="AW277" s="182">
        <v>10</v>
      </c>
      <c r="AX277" s="182">
        <v>10</v>
      </c>
      <c r="AY277" s="182"/>
      <c r="AZ277" s="182"/>
      <c r="BA277" s="182"/>
      <c r="BB277" s="182"/>
      <c r="BC277" s="182"/>
      <c r="BD277" s="182"/>
      <c r="BE277" s="182"/>
      <c r="BF277" s="182"/>
      <c r="BG277" s="182"/>
      <c r="BH277" s="182">
        <v>2</v>
      </c>
      <c r="BI277" s="182">
        <v>14</v>
      </c>
      <c r="BJ277" s="182">
        <v>3</v>
      </c>
      <c r="BK277" s="182"/>
      <c r="BL277" s="182"/>
      <c r="BM277" s="182"/>
      <c r="BN277" s="182"/>
      <c r="BO277" s="182"/>
      <c r="BP277" s="182"/>
      <c r="BQ277" s="228" t="s">
        <v>185</v>
      </c>
      <c r="BR277" s="228" t="s">
        <v>186</v>
      </c>
      <c r="BS277" s="228" t="s">
        <v>347</v>
      </c>
      <c r="BT277" s="228" t="s">
        <v>188</v>
      </c>
      <c r="BU277" s="228">
        <v>2</v>
      </c>
      <c r="BV277" s="228" t="s">
        <v>348</v>
      </c>
      <c r="BW277" s="228" t="s">
        <v>173</v>
      </c>
      <c r="BX277" s="186">
        <v>0</v>
      </c>
      <c r="BY277" s="182">
        <v>30</v>
      </c>
      <c r="BZ277" s="182">
        <v>5</v>
      </c>
      <c r="CA277" s="182">
        <v>5</v>
      </c>
      <c r="CB277" s="182">
        <v>19</v>
      </c>
      <c r="CC277" s="182">
        <v>3.166666666666667</v>
      </c>
      <c r="CD277" s="182">
        <v>3</v>
      </c>
      <c r="CE277" s="228">
        <v>2</v>
      </c>
      <c r="CF277" s="228">
        <v>4</v>
      </c>
      <c r="CG277" s="113">
        <v>2</v>
      </c>
      <c r="CH277" s="113">
        <v>0</v>
      </c>
      <c r="CI277" s="113">
        <v>0</v>
      </c>
      <c r="CJ277" s="113">
        <v>0</v>
      </c>
      <c r="CK277" s="113">
        <v>0</v>
      </c>
      <c r="CL277" s="113">
        <v>0</v>
      </c>
      <c r="CM277" s="113">
        <v>0</v>
      </c>
      <c r="CN277" s="185">
        <v>8.1666666666666661</v>
      </c>
      <c r="CO277" s="181">
        <v>8</v>
      </c>
      <c r="CP277" s="187">
        <v>1.020833333333333</v>
      </c>
      <c r="CQ277" s="173">
        <v>6.4558629776021066E-3</v>
      </c>
      <c r="CR277" s="173">
        <v>6.3241106719367588E-3</v>
      </c>
      <c r="CS277" s="173">
        <v>6.1884314220762814E-3</v>
      </c>
      <c r="CT277" s="173">
        <v>6.0621369032583979E-3</v>
      </c>
      <c r="CU277" s="253">
        <v>2791</v>
      </c>
      <c r="CV277" s="220">
        <v>-1</v>
      </c>
      <c r="CW277" s="254">
        <f t="shared" si="28"/>
        <v>0</v>
      </c>
      <c r="CX277" s="15">
        <f t="shared" si="29"/>
        <v>49</v>
      </c>
      <c r="CY277" s="241">
        <f t="shared" si="30"/>
        <v>8</v>
      </c>
      <c r="CZ277" s="241" t="str">
        <f>IFERROR(ROUND(CY277/#REF!,1),"")</f>
        <v/>
      </c>
      <c r="DA277" s="254">
        <f t="shared" si="31"/>
        <v>8</v>
      </c>
      <c r="DB277" s="246">
        <f t="shared" si="32"/>
        <v>1</v>
      </c>
      <c r="DD277" s="15" t="str">
        <f>IFERROR(#REF!-AO277,"")</f>
        <v/>
      </c>
      <c r="DF277" s="266" t="str">
        <f>IFERROR(#REF!-L277,"")</f>
        <v/>
      </c>
      <c r="DG277" s="228" t="e">
        <f>IF(#REF!&gt;AP277,0,1)</f>
        <v>#REF!</v>
      </c>
      <c r="DH277" s="228">
        <f t="shared" si="33"/>
        <v>1</v>
      </c>
      <c r="DI277" s="228">
        <f t="shared" si="34"/>
        <v>1</v>
      </c>
      <c r="DJ277" s="228"/>
      <c r="DK277" s="228"/>
      <c r="DL277" s="228"/>
      <c r="DM277" s="228"/>
      <c r="DN277" s="228"/>
      <c r="DO277" s="228"/>
      <c r="DP277" s="228"/>
      <c r="DQ277" s="228"/>
      <c r="DR277" s="228"/>
      <c r="DS277" s="228"/>
      <c r="DT277" s="228"/>
      <c r="DU277" s="228"/>
      <c r="DV277" s="228"/>
      <c r="DW277" s="228"/>
      <c r="DX277" s="228"/>
      <c r="DY277" s="228"/>
      <c r="DZ277" s="228"/>
      <c r="EA277" s="228"/>
      <c r="EB277" s="228"/>
    </row>
    <row r="278" spans="1:132" s="195" customFormat="1" ht="31.5" customHeight="1" x14ac:dyDescent="0.2">
      <c r="A278" s="191">
        <v>2022</v>
      </c>
      <c r="B278" s="171">
        <v>1</v>
      </c>
      <c r="C278" s="261">
        <v>44575</v>
      </c>
      <c r="D278" s="171">
        <v>417</v>
      </c>
      <c r="E278" s="171">
        <v>661</v>
      </c>
      <c r="F278" s="171">
        <v>7</v>
      </c>
      <c r="G278" s="194" t="s">
        <v>349</v>
      </c>
      <c r="H278" s="241" t="s">
        <v>350</v>
      </c>
      <c r="I278" s="241" t="s">
        <v>169</v>
      </c>
      <c r="J278" s="241">
        <v>1</v>
      </c>
      <c r="K278" s="241">
        <v>6</v>
      </c>
      <c r="L278" s="262">
        <v>276</v>
      </c>
      <c r="M278" s="263">
        <v>259</v>
      </c>
      <c r="N278" s="264">
        <v>295</v>
      </c>
      <c r="O278" s="190">
        <v>348</v>
      </c>
      <c r="P278" s="190">
        <v>344</v>
      </c>
      <c r="Q278" s="190">
        <v>350</v>
      </c>
      <c r="R278" s="190">
        <v>341</v>
      </c>
      <c r="S278" s="190">
        <v>345</v>
      </c>
      <c r="T278" s="190">
        <v>297</v>
      </c>
      <c r="U278" s="190">
        <v>292</v>
      </c>
      <c r="V278" s="190">
        <v>280</v>
      </c>
      <c r="W278" s="190">
        <v>295</v>
      </c>
      <c r="X278" s="190">
        <v>278</v>
      </c>
      <c r="Y278" s="172">
        <v>179</v>
      </c>
      <c r="Z278" s="172">
        <v>178</v>
      </c>
      <c r="AA278" s="190">
        <v>343</v>
      </c>
      <c r="AB278" s="190">
        <v>352</v>
      </c>
      <c r="AC278" s="190">
        <v>343</v>
      </c>
      <c r="AD278" s="190">
        <v>323</v>
      </c>
      <c r="AE278" s="190"/>
      <c r="AF278" s="190">
        <v>283</v>
      </c>
      <c r="AG278" s="190">
        <v>289</v>
      </c>
      <c r="AH278" s="190">
        <v>284</v>
      </c>
      <c r="AI278" s="190">
        <v>277</v>
      </c>
      <c r="AJ278" s="190"/>
      <c r="AK278" s="172">
        <v>179</v>
      </c>
      <c r="AL278" s="172">
        <v>180</v>
      </c>
      <c r="AM278" s="265">
        <v>343.22222222222217</v>
      </c>
      <c r="AN278" s="265">
        <v>286.11111111111109</v>
      </c>
      <c r="AO278" s="183">
        <v>21</v>
      </c>
      <c r="AP278" s="184">
        <v>180</v>
      </c>
      <c r="AQ278" s="182">
        <v>20.11173184357542</v>
      </c>
      <c r="AR278" s="182">
        <v>179</v>
      </c>
      <c r="AS278" s="182"/>
      <c r="AT278" s="182"/>
      <c r="AU278" s="182"/>
      <c r="AV278" s="182"/>
      <c r="AW278" s="182"/>
      <c r="AX278" s="182"/>
      <c r="AY278" s="182"/>
      <c r="AZ278" s="182"/>
      <c r="BA278" s="182"/>
      <c r="BB278" s="182"/>
      <c r="BC278" s="182"/>
      <c r="BD278" s="182"/>
      <c r="BE278" s="182"/>
      <c r="BF278" s="182"/>
      <c r="BG278" s="182"/>
      <c r="BH278" s="182"/>
      <c r="BI278" s="182"/>
      <c r="BJ278" s="182"/>
      <c r="BK278" s="182"/>
      <c r="BL278" s="182"/>
      <c r="BM278" s="182"/>
      <c r="BN278" s="182"/>
      <c r="BO278" s="182"/>
      <c r="BP278" s="182"/>
      <c r="BQ278" s="228" t="s">
        <v>185</v>
      </c>
      <c r="BR278" s="228" t="s">
        <v>186</v>
      </c>
      <c r="BS278" s="228" t="s">
        <v>351</v>
      </c>
      <c r="BT278" s="228" t="s">
        <v>188</v>
      </c>
      <c r="BU278" s="228">
        <v>2</v>
      </c>
      <c r="BV278" s="228" t="s">
        <v>348</v>
      </c>
      <c r="BW278" s="228" t="s">
        <v>173</v>
      </c>
      <c r="BX278" s="186">
        <v>0</v>
      </c>
      <c r="BY278" s="182">
        <v>0</v>
      </c>
      <c r="BZ278" s="182">
        <v>0</v>
      </c>
      <c r="CA278" s="182">
        <v>0</v>
      </c>
      <c r="CB278" s="182">
        <v>0</v>
      </c>
      <c r="CC278" s="182">
        <v>0</v>
      </c>
      <c r="CD278" s="182">
        <v>0</v>
      </c>
      <c r="CE278" s="228">
        <v>0</v>
      </c>
      <c r="CF278" s="228">
        <v>0</v>
      </c>
      <c r="CG278" s="113">
        <v>0</v>
      </c>
      <c r="CH278" s="113">
        <v>0</v>
      </c>
      <c r="CI278" s="113">
        <v>0</v>
      </c>
      <c r="CJ278" s="113">
        <v>0</v>
      </c>
      <c r="CK278" s="113">
        <v>0</v>
      </c>
      <c r="CL278" s="113">
        <v>0</v>
      </c>
      <c r="CM278" s="113">
        <v>0</v>
      </c>
      <c r="CN278" s="185">
        <v>0</v>
      </c>
      <c r="CO278" s="181">
        <v>0</v>
      </c>
      <c r="CP278" s="187"/>
      <c r="CQ278" s="173">
        <v>0</v>
      </c>
      <c r="CR278" s="173">
        <v>0</v>
      </c>
      <c r="CS278" s="173">
        <v>0</v>
      </c>
      <c r="CT278" s="173">
        <v>0</v>
      </c>
      <c r="CU278" s="253">
        <v>2791</v>
      </c>
      <c r="CV278" s="220">
        <v>-1</v>
      </c>
      <c r="CW278" s="254">
        <f t="shared" si="28"/>
        <v>0</v>
      </c>
      <c r="CX278" s="15">
        <f t="shared" si="29"/>
        <v>0</v>
      </c>
      <c r="CY278" s="241">
        <f t="shared" si="30"/>
        <v>0</v>
      </c>
      <c r="CZ278" s="241" t="str">
        <f>IFERROR(ROUND(CY278/#REF!,1),"")</f>
        <v/>
      </c>
      <c r="DA278" s="254">
        <f t="shared" si="31"/>
        <v>0</v>
      </c>
      <c r="DB278" s="246" t="str">
        <f t="shared" si="32"/>
        <v/>
      </c>
      <c r="DD278" s="15" t="str">
        <f>IFERROR(#REF!-AO278,"")</f>
        <v/>
      </c>
      <c r="DF278" s="266" t="str">
        <f>IFERROR(#REF!-L278,"")</f>
        <v/>
      </c>
      <c r="DG278" s="228" t="e">
        <f>IF(#REF!&gt;AP278,0,1)</f>
        <v>#REF!</v>
      </c>
      <c r="DH278" s="228">
        <f t="shared" si="33"/>
        <v>1</v>
      </c>
      <c r="DI278" s="228">
        <f t="shared" si="34"/>
        <v>1</v>
      </c>
      <c r="DJ278" s="228"/>
      <c r="DK278" s="228"/>
      <c r="DL278" s="228"/>
      <c r="DM278" s="228"/>
      <c r="DN278" s="228"/>
      <c r="DO278" s="228"/>
      <c r="DP278" s="228"/>
      <c r="DQ278" s="228"/>
      <c r="DR278" s="228"/>
      <c r="DS278" s="228"/>
      <c r="DT278" s="228"/>
      <c r="DU278" s="228"/>
      <c r="DV278" s="228"/>
      <c r="DW278" s="228"/>
      <c r="DX278" s="228"/>
      <c r="DY278" s="228"/>
      <c r="DZ278" s="228"/>
      <c r="EA278" s="228"/>
      <c r="EB278" s="228"/>
    </row>
    <row r="279" spans="1:132" s="195" customFormat="1" ht="31.5" customHeight="1" x14ac:dyDescent="0.2">
      <c r="A279" s="191">
        <v>2022</v>
      </c>
      <c r="B279" s="171">
        <v>1</v>
      </c>
      <c r="C279" s="261">
        <v>44575</v>
      </c>
      <c r="D279" s="171">
        <v>142</v>
      </c>
      <c r="E279" s="171">
        <v>280</v>
      </c>
      <c r="F279" s="171">
        <v>8</v>
      </c>
      <c r="G279" s="194" t="s">
        <v>366</v>
      </c>
      <c r="H279" s="241" t="s">
        <v>367</v>
      </c>
      <c r="I279" s="241" t="s">
        <v>169</v>
      </c>
      <c r="J279" s="241">
        <v>3</v>
      </c>
      <c r="K279" s="241">
        <v>2</v>
      </c>
      <c r="L279" s="262">
        <v>323</v>
      </c>
      <c r="M279" s="263">
        <v>300</v>
      </c>
      <c r="N279" s="264">
        <v>345</v>
      </c>
      <c r="O279" s="190">
        <v>420</v>
      </c>
      <c r="P279" s="190">
        <v>400</v>
      </c>
      <c r="Q279" s="190">
        <v>405</v>
      </c>
      <c r="R279" s="190">
        <v>415</v>
      </c>
      <c r="S279" s="190">
        <v>425</v>
      </c>
      <c r="T279" s="190">
        <v>345</v>
      </c>
      <c r="U279" s="190">
        <v>339</v>
      </c>
      <c r="V279" s="190">
        <v>330</v>
      </c>
      <c r="W279" s="190">
        <v>335</v>
      </c>
      <c r="X279" s="190">
        <v>345</v>
      </c>
      <c r="Y279" s="172">
        <v>105</v>
      </c>
      <c r="Z279" s="172">
        <v>105</v>
      </c>
      <c r="AA279" s="190">
        <v>416</v>
      </c>
      <c r="AB279" s="190">
        <v>398</v>
      </c>
      <c r="AC279" s="190">
        <v>381</v>
      </c>
      <c r="AD279" s="190"/>
      <c r="AE279" s="190"/>
      <c r="AF279" s="190">
        <v>345</v>
      </c>
      <c r="AG279" s="190">
        <v>330</v>
      </c>
      <c r="AH279" s="190">
        <v>324</v>
      </c>
      <c r="AI279" s="190"/>
      <c r="AJ279" s="190"/>
      <c r="AK279" s="172">
        <v>103</v>
      </c>
      <c r="AL279" s="172">
        <v>105</v>
      </c>
      <c r="AM279" s="265">
        <v>407.5</v>
      </c>
      <c r="AN279" s="265">
        <v>336.625</v>
      </c>
      <c r="AO279" s="183">
        <v>105</v>
      </c>
      <c r="AP279" s="184">
        <v>103</v>
      </c>
      <c r="AQ279" s="182">
        <v>103.3492822966507</v>
      </c>
      <c r="AR279" s="182">
        <v>104.5</v>
      </c>
      <c r="AS279" s="182"/>
      <c r="AT279" s="182"/>
      <c r="AU279" s="182"/>
      <c r="AV279" s="182"/>
      <c r="AW279" s="182"/>
      <c r="AX279" s="182"/>
      <c r="AY279" s="182"/>
      <c r="AZ279" s="182"/>
      <c r="BA279" s="182"/>
      <c r="BB279" s="182"/>
      <c r="BC279" s="182"/>
      <c r="BD279" s="182"/>
      <c r="BE279" s="182"/>
      <c r="BF279" s="182"/>
      <c r="BG279" s="182"/>
      <c r="BH279" s="182"/>
      <c r="BI279" s="182"/>
      <c r="BJ279" s="182"/>
      <c r="BK279" s="182"/>
      <c r="BL279" s="182"/>
      <c r="BM279" s="182"/>
      <c r="BN279" s="182"/>
      <c r="BO279" s="182"/>
      <c r="BP279" s="182"/>
      <c r="BQ279" s="228" t="s">
        <v>176</v>
      </c>
      <c r="BR279" s="228"/>
      <c r="BS279" s="228"/>
      <c r="BT279" s="228"/>
      <c r="BU279" s="228">
        <v>2</v>
      </c>
      <c r="BV279" s="228" t="s">
        <v>368</v>
      </c>
      <c r="BW279" s="228" t="s">
        <v>173</v>
      </c>
      <c r="BX279" s="186">
        <v>0</v>
      </c>
      <c r="BY279" s="182">
        <v>0</v>
      </c>
      <c r="BZ279" s="182">
        <v>0</v>
      </c>
      <c r="CA279" s="182">
        <v>0</v>
      </c>
      <c r="CB279" s="182">
        <v>0</v>
      </c>
      <c r="CC279" s="182">
        <v>0</v>
      </c>
      <c r="CD279" s="182">
        <v>0</v>
      </c>
      <c r="CE279" s="228">
        <v>0</v>
      </c>
      <c r="CF279" s="228">
        <v>0</v>
      </c>
      <c r="CG279" s="113">
        <v>0</v>
      </c>
      <c r="CH279" s="113">
        <v>0</v>
      </c>
      <c r="CI279" s="113">
        <v>0</v>
      </c>
      <c r="CJ279" s="113">
        <v>0</v>
      </c>
      <c r="CK279" s="113">
        <v>0</v>
      </c>
      <c r="CL279" s="113">
        <v>0</v>
      </c>
      <c r="CM279" s="113">
        <v>0</v>
      </c>
      <c r="CN279" s="185">
        <v>0</v>
      </c>
      <c r="CO279" s="181">
        <v>0</v>
      </c>
      <c r="CP279" s="187"/>
      <c r="CQ279" s="173">
        <v>0</v>
      </c>
      <c r="CR279" s="173">
        <v>0</v>
      </c>
      <c r="CS279" s="173">
        <v>0</v>
      </c>
      <c r="CT279" s="173">
        <v>0</v>
      </c>
      <c r="CU279" s="253">
        <v>2791</v>
      </c>
      <c r="CV279" s="220">
        <v>-1</v>
      </c>
      <c r="CW279" s="254">
        <f t="shared" si="28"/>
        <v>0</v>
      </c>
      <c r="CX279" s="15">
        <f t="shared" si="29"/>
        <v>0</v>
      </c>
      <c r="CY279" s="241">
        <f t="shared" si="30"/>
        <v>0</v>
      </c>
      <c r="CZ279" s="241" t="str">
        <f>IFERROR(ROUND(CY279/#REF!,1),"")</f>
        <v/>
      </c>
      <c r="DA279" s="254">
        <f t="shared" si="31"/>
        <v>0</v>
      </c>
      <c r="DB279" s="246" t="str">
        <f t="shared" si="32"/>
        <v/>
      </c>
      <c r="DD279" s="15" t="str">
        <f>IFERROR(#REF!-AO279,"")</f>
        <v/>
      </c>
      <c r="DF279" s="266" t="str">
        <f>IFERROR(#REF!-L279,"")</f>
        <v/>
      </c>
      <c r="DG279" s="228" t="e">
        <f>IF(#REF!&gt;AP279,0,1)</f>
        <v>#REF!</v>
      </c>
      <c r="DH279" s="228">
        <f t="shared" si="33"/>
        <v>1</v>
      </c>
      <c r="DI279" s="228">
        <f t="shared" si="34"/>
        <v>1</v>
      </c>
      <c r="DJ279" s="228"/>
      <c r="DK279" s="228"/>
      <c r="DL279" s="228"/>
      <c r="DM279" s="228"/>
      <c r="DN279" s="228"/>
      <c r="DO279" s="228"/>
      <c r="DP279" s="228"/>
      <c r="DQ279" s="228"/>
      <c r="DR279" s="228"/>
      <c r="DS279" s="228"/>
      <c r="DT279" s="228"/>
      <c r="DU279" s="228"/>
      <c r="DV279" s="228"/>
      <c r="DW279" s="228"/>
      <c r="DX279" s="228"/>
      <c r="DY279" s="228"/>
      <c r="DZ279" s="228"/>
      <c r="EA279" s="228"/>
      <c r="EB279" s="228"/>
    </row>
    <row r="280" spans="1:132" s="195" customFormat="1" ht="31.5" customHeight="1" x14ac:dyDescent="0.2">
      <c r="A280" s="191">
        <v>2022</v>
      </c>
      <c r="B280" s="171">
        <v>1</v>
      </c>
      <c r="C280" s="261">
        <v>44575</v>
      </c>
      <c r="D280" s="171">
        <v>159</v>
      </c>
      <c r="E280" s="171">
        <v>299</v>
      </c>
      <c r="F280" s="171">
        <v>30</v>
      </c>
      <c r="G280" s="194" t="s">
        <v>261</v>
      </c>
      <c r="H280" s="241" t="s">
        <v>262</v>
      </c>
      <c r="I280" s="241" t="s">
        <v>263</v>
      </c>
      <c r="J280" s="241">
        <v>3</v>
      </c>
      <c r="K280" s="241">
        <v>2</v>
      </c>
      <c r="L280" s="262">
        <v>115</v>
      </c>
      <c r="M280" s="263">
        <v>106</v>
      </c>
      <c r="N280" s="264">
        <v>123</v>
      </c>
      <c r="O280" s="190"/>
      <c r="P280" s="190"/>
      <c r="Q280" s="190"/>
      <c r="R280" s="190"/>
      <c r="S280" s="190"/>
      <c r="T280" s="190"/>
      <c r="U280" s="190"/>
      <c r="V280" s="190"/>
      <c r="W280" s="190"/>
      <c r="X280" s="190"/>
      <c r="Y280" s="172"/>
      <c r="Z280" s="172"/>
      <c r="AA280" s="190"/>
      <c r="AB280" s="190"/>
      <c r="AC280" s="190"/>
      <c r="AD280" s="190"/>
      <c r="AE280" s="190"/>
      <c r="AF280" s="190"/>
      <c r="AG280" s="190"/>
      <c r="AH280" s="190"/>
      <c r="AI280" s="190"/>
      <c r="AJ280" s="190"/>
      <c r="AK280" s="172"/>
      <c r="AL280" s="172"/>
      <c r="AM280" s="265"/>
      <c r="AN280" s="265"/>
      <c r="AO280" s="183">
        <v>86</v>
      </c>
      <c r="AP280" s="184">
        <v>126</v>
      </c>
      <c r="AQ280" s="182"/>
      <c r="AR280" s="182"/>
      <c r="AS280" s="182"/>
      <c r="AT280" s="182"/>
      <c r="AU280" s="182"/>
      <c r="AV280" s="182"/>
      <c r="AW280" s="182"/>
      <c r="AX280" s="182"/>
      <c r="AY280" s="182"/>
      <c r="AZ280" s="182"/>
      <c r="BA280" s="182"/>
      <c r="BB280" s="182"/>
      <c r="BC280" s="182"/>
      <c r="BD280" s="182"/>
      <c r="BE280" s="182"/>
      <c r="BF280" s="182"/>
      <c r="BG280" s="182"/>
      <c r="BH280" s="182"/>
      <c r="BI280" s="182"/>
      <c r="BJ280" s="182"/>
      <c r="BK280" s="182"/>
      <c r="BL280" s="182"/>
      <c r="BM280" s="182"/>
      <c r="BN280" s="182"/>
      <c r="BO280" s="182"/>
      <c r="BP280" s="182"/>
      <c r="BQ280" s="228" t="s">
        <v>180</v>
      </c>
      <c r="BR280" s="228" t="s">
        <v>181</v>
      </c>
      <c r="BS280" s="228"/>
      <c r="BT280" s="228"/>
      <c r="BU280" s="228">
        <v>2</v>
      </c>
      <c r="BV280" s="228" t="s">
        <v>261</v>
      </c>
      <c r="BW280" s="228" t="s">
        <v>222</v>
      </c>
      <c r="BX280" s="186">
        <v>0</v>
      </c>
      <c r="BY280" s="182">
        <v>0</v>
      </c>
      <c r="BZ280" s="182">
        <v>0</v>
      </c>
      <c r="CA280" s="182">
        <v>0</v>
      </c>
      <c r="CB280" s="182">
        <v>0</v>
      </c>
      <c r="CC280" s="182">
        <v>0</v>
      </c>
      <c r="CD280" s="182">
        <v>0</v>
      </c>
      <c r="CE280" s="228">
        <v>0</v>
      </c>
      <c r="CF280" s="228">
        <v>0</v>
      </c>
      <c r="CG280" s="113">
        <v>0</v>
      </c>
      <c r="CH280" s="113">
        <v>0</v>
      </c>
      <c r="CI280" s="113">
        <v>0</v>
      </c>
      <c r="CJ280" s="113">
        <v>0</v>
      </c>
      <c r="CK280" s="113">
        <v>0</v>
      </c>
      <c r="CL280" s="113">
        <v>0</v>
      </c>
      <c r="CM280" s="113">
        <v>0</v>
      </c>
      <c r="CN280" s="185">
        <v>0</v>
      </c>
      <c r="CO280" s="181">
        <v>0</v>
      </c>
      <c r="CP280" s="187"/>
      <c r="CQ280" s="173">
        <v>0</v>
      </c>
      <c r="CR280" s="173">
        <v>0</v>
      </c>
      <c r="CS280" s="173"/>
      <c r="CT280" s="173"/>
      <c r="CU280" s="253">
        <v>2791</v>
      </c>
      <c r="CV280" s="220"/>
      <c r="CW280" s="254">
        <f t="shared" si="28"/>
        <v>0</v>
      </c>
      <c r="CX280" s="15">
        <f t="shared" si="29"/>
        <v>0</v>
      </c>
      <c r="CY280" s="241">
        <f t="shared" si="30"/>
        <v>0</v>
      </c>
      <c r="CZ280" s="241" t="str">
        <f>IFERROR(ROUND(CY280/#REF!,1),"")</f>
        <v/>
      </c>
      <c r="DA280" s="254">
        <f t="shared" si="31"/>
        <v>0</v>
      </c>
      <c r="DB280" s="246" t="str">
        <f t="shared" si="32"/>
        <v/>
      </c>
      <c r="DD280" s="15" t="str">
        <f>IFERROR(#REF!-AO280,"")</f>
        <v/>
      </c>
      <c r="DF280" s="266" t="str">
        <f>IFERROR(#REF!-L280,"")</f>
        <v/>
      </c>
      <c r="DG280" s="228" t="e">
        <f>IF(#REF!&gt;AP280,0,1)</f>
        <v>#REF!</v>
      </c>
      <c r="DH280" s="228">
        <f t="shared" si="33"/>
        <v>0</v>
      </c>
      <c r="DI280" s="228">
        <f t="shared" si="34"/>
        <v>1</v>
      </c>
      <c r="DJ280" s="228"/>
      <c r="DK280" s="228"/>
      <c r="DL280" s="228"/>
      <c r="DM280" s="228"/>
      <c r="DN280" s="228"/>
      <c r="DO280" s="228"/>
      <c r="DP280" s="228"/>
      <c r="DQ280" s="228"/>
      <c r="DR280" s="228"/>
      <c r="DS280" s="228"/>
      <c r="DT280" s="228"/>
      <c r="DU280" s="228"/>
      <c r="DV280" s="228"/>
      <c r="DW280" s="228"/>
      <c r="DX280" s="228"/>
      <c r="DY280" s="228"/>
      <c r="DZ280" s="228"/>
      <c r="EA280" s="228"/>
      <c r="EB280" s="228"/>
    </row>
    <row r="281" spans="1:132" s="195" customFormat="1" ht="31.5" customHeight="1" x14ac:dyDescent="0.2">
      <c r="A281" s="191">
        <v>2022</v>
      </c>
      <c r="B281" s="171">
        <v>1</v>
      </c>
      <c r="C281" s="261">
        <v>44575</v>
      </c>
      <c r="D281" s="171">
        <v>334</v>
      </c>
      <c r="E281" s="171">
        <v>254</v>
      </c>
      <c r="F281" s="171">
        <v>49</v>
      </c>
      <c r="G281" s="194" t="s">
        <v>220</v>
      </c>
      <c r="H281" s="241" t="s">
        <v>179</v>
      </c>
      <c r="I281" s="241" t="s">
        <v>221</v>
      </c>
      <c r="J281" s="241">
        <v>4</v>
      </c>
      <c r="K281" s="241">
        <v>2</v>
      </c>
      <c r="L281" s="262">
        <v>203</v>
      </c>
      <c r="M281" s="263">
        <v>188</v>
      </c>
      <c r="N281" s="264">
        <v>217</v>
      </c>
      <c r="O281" s="190">
        <v>238</v>
      </c>
      <c r="P281" s="190">
        <v>244</v>
      </c>
      <c r="Q281" s="190">
        <v>270</v>
      </c>
      <c r="R281" s="190">
        <v>279</v>
      </c>
      <c r="S281" s="190">
        <v>280</v>
      </c>
      <c r="T281" s="190">
        <v>196</v>
      </c>
      <c r="U281" s="190">
        <v>194</v>
      </c>
      <c r="V281" s="190">
        <v>200</v>
      </c>
      <c r="W281" s="190">
        <v>180</v>
      </c>
      <c r="X281" s="190">
        <v>193</v>
      </c>
      <c r="Y281" s="172">
        <v>151</v>
      </c>
      <c r="Z281" s="172">
        <v>145</v>
      </c>
      <c r="AA281" s="190">
        <v>249</v>
      </c>
      <c r="AB281" s="190">
        <v>275</v>
      </c>
      <c r="AC281" s="190">
        <v>270</v>
      </c>
      <c r="AD281" s="190">
        <v>310</v>
      </c>
      <c r="AE281" s="190"/>
      <c r="AF281" s="190">
        <v>204</v>
      </c>
      <c r="AG281" s="190">
        <v>210</v>
      </c>
      <c r="AH281" s="190">
        <v>208</v>
      </c>
      <c r="AI281" s="190">
        <v>213</v>
      </c>
      <c r="AJ281" s="190"/>
      <c r="AK281" s="172">
        <v>146</v>
      </c>
      <c r="AL281" s="172">
        <v>149</v>
      </c>
      <c r="AM281" s="265">
        <v>268.33333333333331</v>
      </c>
      <c r="AN281" s="265">
        <v>199.7777777777778</v>
      </c>
      <c r="AO281" s="183">
        <v>94</v>
      </c>
      <c r="AP281" s="184">
        <v>153</v>
      </c>
      <c r="AQ281" s="182">
        <v>97.461928934010146</v>
      </c>
      <c r="AR281" s="182">
        <v>147.75</v>
      </c>
      <c r="AS281" s="182"/>
      <c r="AT281" s="182"/>
      <c r="AU281" s="182"/>
      <c r="AV281" s="182">
        <v>15</v>
      </c>
      <c r="AW281" s="182">
        <v>10</v>
      </c>
      <c r="AX281" s="182">
        <v>5</v>
      </c>
      <c r="AY281" s="182"/>
      <c r="AZ281" s="182"/>
      <c r="BA281" s="182"/>
      <c r="BB281" s="182"/>
      <c r="BC281" s="182"/>
      <c r="BD281" s="182"/>
      <c r="BE281" s="182"/>
      <c r="BF281" s="182"/>
      <c r="BG281" s="182"/>
      <c r="BH281" s="182">
        <v>13</v>
      </c>
      <c r="BI281" s="182">
        <v>10</v>
      </c>
      <c r="BJ281" s="182"/>
      <c r="BK281" s="182"/>
      <c r="BL281" s="182"/>
      <c r="BM281" s="182"/>
      <c r="BN281" s="182"/>
      <c r="BO281" s="182"/>
      <c r="BP281" s="182"/>
      <c r="BQ281" s="228" t="s">
        <v>180</v>
      </c>
      <c r="BR281" s="228" t="s">
        <v>181</v>
      </c>
      <c r="BS281" s="228" t="s">
        <v>182</v>
      </c>
      <c r="BT281" s="228"/>
      <c r="BU281" s="228">
        <v>2</v>
      </c>
      <c r="BV281" s="228" t="s">
        <v>220</v>
      </c>
      <c r="BW281" s="228" t="s">
        <v>222</v>
      </c>
      <c r="BX281" s="186">
        <v>0</v>
      </c>
      <c r="BY281" s="182">
        <v>30</v>
      </c>
      <c r="BZ281" s="182">
        <v>15</v>
      </c>
      <c r="CA281" s="182">
        <v>15</v>
      </c>
      <c r="CB281" s="182">
        <v>23</v>
      </c>
      <c r="CC281" s="182">
        <v>11.5</v>
      </c>
      <c r="CD281" s="182">
        <v>11</v>
      </c>
      <c r="CE281" s="228">
        <v>14</v>
      </c>
      <c r="CF281" s="228">
        <v>10</v>
      </c>
      <c r="CG281" s="113">
        <v>2</v>
      </c>
      <c r="CH281" s="113">
        <v>0</v>
      </c>
      <c r="CI281" s="113">
        <v>0</v>
      </c>
      <c r="CJ281" s="113">
        <v>0</v>
      </c>
      <c r="CK281" s="113">
        <v>0</v>
      </c>
      <c r="CL281" s="113">
        <v>0</v>
      </c>
      <c r="CM281" s="113">
        <v>0</v>
      </c>
      <c r="CN281" s="185">
        <v>26.5</v>
      </c>
      <c r="CO281" s="181">
        <v>26</v>
      </c>
      <c r="CP281" s="187">
        <v>1.0192307692307689</v>
      </c>
      <c r="CQ281" s="173">
        <v>0.1305418719211823</v>
      </c>
      <c r="CR281" s="173">
        <v>0.12807881773399021</v>
      </c>
      <c r="CS281" s="173">
        <v>0.13264738598442721</v>
      </c>
      <c r="CT281" s="173">
        <v>0.13014460511679651</v>
      </c>
      <c r="CU281" s="253">
        <v>2791</v>
      </c>
      <c r="CV281" s="220">
        <v>-1</v>
      </c>
      <c r="CW281" s="254">
        <f t="shared" si="28"/>
        <v>0</v>
      </c>
      <c r="CX281" s="15">
        <f t="shared" si="29"/>
        <v>53</v>
      </c>
      <c r="CY281" s="241">
        <f t="shared" si="30"/>
        <v>27</v>
      </c>
      <c r="CZ281" s="241" t="str">
        <f>IFERROR(ROUND(CY281/#REF!,1),"")</f>
        <v/>
      </c>
      <c r="DA281" s="254">
        <f t="shared" si="31"/>
        <v>27</v>
      </c>
      <c r="DB281" s="246">
        <f t="shared" si="32"/>
        <v>1</v>
      </c>
      <c r="DD281" s="15" t="str">
        <f>IFERROR(#REF!-AO281,"")</f>
        <v/>
      </c>
      <c r="DF281" s="266" t="str">
        <f>IFERROR(#REF!-L281,"")</f>
        <v/>
      </c>
      <c r="DG281" s="228" t="e">
        <f>IF(#REF!&gt;AP281,0,1)</f>
        <v>#REF!</v>
      </c>
      <c r="DH281" s="228">
        <f t="shared" si="33"/>
        <v>1</v>
      </c>
      <c r="DI281" s="228">
        <f t="shared" si="34"/>
        <v>1</v>
      </c>
      <c r="DJ281" s="228"/>
      <c r="DK281" s="228"/>
      <c r="DL281" s="228"/>
      <c r="DM281" s="228"/>
      <c r="DN281" s="228"/>
      <c r="DO281" s="228"/>
      <c r="DP281" s="228"/>
      <c r="DQ281" s="228"/>
      <c r="DR281" s="228"/>
      <c r="DS281" s="228"/>
      <c r="DT281" s="228"/>
      <c r="DU281" s="228"/>
      <c r="DV281" s="228"/>
      <c r="DW281" s="228"/>
      <c r="DX281" s="228"/>
      <c r="DY281" s="228"/>
      <c r="DZ281" s="228"/>
      <c r="EA281" s="228"/>
      <c r="EB281" s="228"/>
    </row>
    <row r="282" spans="1:132" s="195" customFormat="1" ht="31.5" customHeight="1" x14ac:dyDescent="0.2">
      <c r="A282" s="191">
        <v>2022</v>
      </c>
      <c r="B282" s="171">
        <v>1</v>
      </c>
      <c r="C282" s="261">
        <v>44575</v>
      </c>
      <c r="D282" s="171">
        <v>417</v>
      </c>
      <c r="E282" s="171">
        <v>660</v>
      </c>
      <c r="F282" s="171"/>
      <c r="G282" s="194" t="s">
        <v>345</v>
      </c>
      <c r="H282" s="241" t="s">
        <v>346</v>
      </c>
      <c r="I282" s="241" t="s">
        <v>169</v>
      </c>
      <c r="J282" s="241">
        <v>1</v>
      </c>
      <c r="K282" s="241">
        <v>6</v>
      </c>
      <c r="L282" s="262">
        <v>1265</v>
      </c>
      <c r="M282" s="263">
        <v>1190</v>
      </c>
      <c r="N282" s="264">
        <v>1354</v>
      </c>
      <c r="O282" s="190"/>
      <c r="P282" s="190"/>
      <c r="Q282" s="190"/>
      <c r="R282" s="190"/>
      <c r="S282" s="190"/>
      <c r="T282" s="190"/>
      <c r="U282" s="190"/>
      <c r="V282" s="190"/>
      <c r="W282" s="190"/>
      <c r="X282" s="190"/>
      <c r="Y282" s="172">
        <v>179</v>
      </c>
      <c r="Z282" s="172">
        <v>178</v>
      </c>
      <c r="AA282" s="190"/>
      <c r="AB282" s="190"/>
      <c r="AC282" s="190"/>
      <c r="AD282" s="190"/>
      <c r="AE282" s="190"/>
      <c r="AF282" s="190"/>
      <c r="AG282" s="190"/>
      <c r="AH282" s="190"/>
      <c r="AI282" s="190"/>
      <c r="AJ282" s="190"/>
      <c r="AK282" s="172">
        <v>179</v>
      </c>
      <c r="AL282" s="172">
        <v>180</v>
      </c>
      <c r="AM282" s="265"/>
      <c r="AN282" s="265"/>
      <c r="AO282" s="183">
        <v>21</v>
      </c>
      <c r="AP282" s="184">
        <v>180</v>
      </c>
      <c r="AQ282" s="182">
        <v>20.11173184357542</v>
      </c>
      <c r="AR282" s="182">
        <v>179</v>
      </c>
      <c r="AS282" s="182"/>
      <c r="AT282" s="182"/>
      <c r="AU282" s="182"/>
      <c r="AV282" s="182"/>
      <c r="AW282" s="182"/>
      <c r="AX282" s="182"/>
      <c r="AY282" s="182"/>
      <c r="AZ282" s="182"/>
      <c r="BA282" s="182"/>
      <c r="BB282" s="182"/>
      <c r="BC282" s="182"/>
      <c r="BD282" s="182"/>
      <c r="BE282" s="182"/>
      <c r="BF282" s="182"/>
      <c r="BG282" s="182"/>
      <c r="BH282" s="182"/>
      <c r="BI282" s="182"/>
      <c r="BJ282" s="182"/>
      <c r="BK282" s="182"/>
      <c r="BL282" s="182"/>
      <c r="BM282" s="182"/>
      <c r="BN282" s="182"/>
      <c r="BO282" s="182"/>
      <c r="BP282" s="182"/>
      <c r="BQ282" s="228" t="s">
        <v>185</v>
      </c>
      <c r="BR282" s="228" t="s">
        <v>186</v>
      </c>
      <c r="BS282" s="228" t="s">
        <v>347</v>
      </c>
      <c r="BT282" s="228" t="s">
        <v>188</v>
      </c>
      <c r="BU282" s="228">
        <v>2</v>
      </c>
      <c r="BV282" s="228" t="s">
        <v>348</v>
      </c>
      <c r="BW282" s="228"/>
      <c r="BX282" s="186">
        <v>0</v>
      </c>
      <c r="BY282" s="182">
        <v>0</v>
      </c>
      <c r="BZ282" s="182">
        <v>0</v>
      </c>
      <c r="CA282" s="182">
        <v>0</v>
      </c>
      <c r="CB282" s="182">
        <v>0</v>
      </c>
      <c r="CC282" s="182">
        <v>0</v>
      </c>
      <c r="CD282" s="182">
        <v>0</v>
      </c>
      <c r="CE282" s="228">
        <v>0</v>
      </c>
      <c r="CF282" s="228">
        <v>0</v>
      </c>
      <c r="CG282" s="113">
        <v>0</v>
      </c>
      <c r="CH282" s="113">
        <v>0</v>
      </c>
      <c r="CI282" s="113">
        <v>0</v>
      </c>
      <c r="CJ282" s="113">
        <v>0</v>
      </c>
      <c r="CK282" s="113">
        <v>0</v>
      </c>
      <c r="CL282" s="113">
        <v>0</v>
      </c>
      <c r="CM282" s="113">
        <v>0</v>
      </c>
      <c r="CN282" s="185">
        <v>0</v>
      </c>
      <c r="CO282" s="181">
        <v>0</v>
      </c>
      <c r="CP282" s="187"/>
      <c r="CQ282" s="173">
        <v>0</v>
      </c>
      <c r="CR282" s="173">
        <v>0</v>
      </c>
      <c r="CS282" s="173"/>
      <c r="CT282" s="173"/>
      <c r="CU282" s="253">
        <v>2791</v>
      </c>
      <c r="CV282" s="220"/>
      <c r="CW282" s="254">
        <f t="shared" si="28"/>
        <v>0</v>
      </c>
      <c r="CX282" s="15">
        <f t="shared" si="29"/>
        <v>0</v>
      </c>
      <c r="CY282" s="241">
        <f t="shared" si="30"/>
        <v>0</v>
      </c>
      <c r="CZ282" s="241" t="str">
        <f>IFERROR(ROUND(CY282/#REF!,1),"")</f>
        <v/>
      </c>
      <c r="DA282" s="254">
        <f t="shared" si="31"/>
        <v>0</v>
      </c>
      <c r="DB282" s="246" t="str">
        <f t="shared" si="32"/>
        <v/>
      </c>
      <c r="DD282" s="15" t="str">
        <f>IFERROR(#REF!-AO282,"")</f>
        <v/>
      </c>
      <c r="DF282" s="266" t="str">
        <f>IFERROR(#REF!-L282,"")</f>
        <v/>
      </c>
      <c r="DG282" s="228" t="e">
        <f>IF(#REF!&gt;AP282,0,1)</f>
        <v>#REF!</v>
      </c>
      <c r="DH282" s="228">
        <f t="shared" si="33"/>
        <v>0</v>
      </c>
      <c r="DI282" s="228">
        <f t="shared" si="34"/>
        <v>1</v>
      </c>
      <c r="DJ282" s="228"/>
      <c r="DK282" s="228"/>
      <c r="DL282" s="228"/>
      <c r="DM282" s="228"/>
      <c r="DN282" s="228"/>
      <c r="DO282" s="228"/>
      <c r="DP282" s="228"/>
      <c r="DQ282" s="228"/>
      <c r="DR282" s="228"/>
      <c r="DS282" s="228"/>
      <c r="DT282" s="228"/>
      <c r="DU282" s="228"/>
      <c r="DV282" s="228"/>
      <c r="DW282" s="228"/>
      <c r="DX282" s="228"/>
      <c r="DY282" s="228"/>
      <c r="DZ282" s="228"/>
      <c r="EA282" s="228"/>
      <c r="EB282" s="228"/>
    </row>
    <row r="283" spans="1:132" s="195" customFormat="1" ht="31.5" customHeight="1" x14ac:dyDescent="0.2">
      <c r="A283" s="191">
        <v>2022</v>
      </c>
      <c r="B283" s="171">
        <v>1</v>
      </c>
      <c r="C283" s="261">
        <v>44576</v>
      </c>
      <c r="D283" s="171">
        <v>301</v>
      </c>
      <c r="E283" s="171">
        <v>225</v>
      </c>
      <c r="F283" s="171">
        <v>2</v>
      </c>
      <c r="G283" s="194" t="s">
        <v>337</v>
      </c>
      <c r="H283" s="241" t="s">
        <v>338</v>
      </c>
      <c r="I283" s="241" t="s">
        <v>169</v>
      </c>
      <c r="J283" s="241">
        <v>6</v>
      </c>
      <c r="K283" s="241">
        <v>1</v>
      </c>
      <c r="L283" s="262">
        <v>372</v>
      </c>
      <c r="M283" s="263">
        <v>345</v>
      </c>
      <c r="N283" s="264">
        <v>398</v>
      </c>
      <c r="O283" s="190"/>
      <c r="P283" s="190"/>
      <c r="Q283" s="190"/>
      <c r="R283" s="190"/>
      <c r="S283" s="190"/>
      <c r="T283" s="190"/>
      <c r="U283" s="190"/>
      <c r="V283" s="190"/>
      <c r="W283" s="190"/>
      <c r="X283" s="190"/>
      <c r="Y283" s="172"/>
      <c r="Z283" s="172">
        <v>138</v>
      </c>
      <c r="AA283" s="190">
        <v>433</v>
      </c>
      <c r="AB283" s="190">
        <v>504</v>
      </c>
      <c r="AC283" s="190"/>
      <c r="AD283" s="190">
        <v>425</v>
      </c>
      <c r="AE283" s="190">
        <v>450</v>
      </c>
      <c r="AF283" s="190">
        <v>390</v>
      </c>
      <c r="AG283" s="190">
        <v>450</v>
      </c>
      <c r="AH283" s="190"/>
      <c r="AI283" s="190">
        <v>390</v>
      </c>
      <c r="AJ283" s="190">
        <v>400</v>
      </c>
      <c r="AK283" s="172">
        <v>135</v>
      </c>
      <c r="AL283" s="172">
        <v>134</v>
      </c>
      <c r="AM283" s="265">
        <v>453</v>
      </c>
      <c r="AN283" s="265">
        <v>407.5</v>
      </c>
      <c r="AO283" s="183">
        <v>169</v>
      </c>
      <c r="AP283" s="184">
        <v>128</v>
      </c>
      <c r="AQ283" s="182">
        <v>159.2137592137592</v>
      </c>
      <c r="AR283" s="182">
        <v>135.66666666666671</v>
      </c>
      <c r="AS283" s="182"/>
      <c r="AT283" s="182"/>
      <c r="AU283" s="182"/>
      <c r="AV283" s="182">
        <v>3</v>
      </c>
      <c r="AW283" s="182"/>
      <c r="AX283" s="182">
        <v>3</v>
      </c>
      <c r="AY283" s="182"/>
      <c r="AZ283" s="182"/>
      <c r="BA283" s="182"/>
      <c r="BB283" s="182"/>
      <c r="BC283" s="182"/>
      <c r="BD283" s="182"/>
      <c r="BE283" s="182"/>
      <c r="BF283" s="182"/>
      <c r="BG283" s="182"/>
      <c r="BH283" s="182">
        <v>2</v>
      </c>
      <c r="BI283" s="182">
        <v>4</v>
      </c>
      <c r="BJ283" s="182">
        <v>4</v>
      </c>
      <c r="BK283" s="182"/>
      <c r="BL283" s="182"/>
      <c r="BM283" s="182"/>
      <c r="BN283" s="182"/>
      <c r="BO283" s="182"/>
      <c r="BP283" s="182"/>
      <c r="BQ283" s="228" t="s">
        <v>176</v>
      </c>
      <c r="BR283" s="228" t="s">
        <v>176</v>
      </c>
      <c r="BS283" s="228"/>
      <c r="BT283" s="228"/>
      <c r="BU283" s="228">
        <v>2</v>
      </c>
      <c r="BV283" s="228" t="s">
        <v>339</v>
      </c>
      <c r="BW283" s="228" t="s">
        <v>173</v>
      </c>
      <c r="BX283" s="186">
        <v>0</v>
      </c>
      <c r="BY283" s="182">
        <v>6</v>
      </c>
      <c r="BZ283" s="182">
        <v>6</v>
      </c>
      <c r="CA283" s="182">
        <v>6</v>
      </c>
      <c r="CB283" s="182">
        <v>10</v>
      </c>
      <c r="CC283" s="182">
        <v>10</v>
      </c>
      <c r="CD283" s="182">
        <v>10</v>
      </c>
      <c r="CE283" s="228">
        <v>5</v>
      </c>
      <c r="CF283" s="228">
        <v>4</v>
      </c>
      <c r="CG283" s="113">
        <v>7</v>
      </c>
      <c r="CH283" s="113">
        <v>0</v>
      </c>
      <c r="CI283" s="113">
        <v>0</v>
      </c>
      <c r="CJ283" s="113">
        <v>0</v>
      </c>
      <c r="CK283" s="113">
        <v>0</v>
      </c>
      <c r="CL283" s="113">
        <v>0</v>
      </c>
      <c r="CM283" s="113">
        <v>0</v>
      </c>
      <c r="CN283" s="185">
        <v>16</v>
      </c>
      <c r="CO283" s="181">
        <v>16</v>
      </c>
      <c r="CP283" s="187">
        <v>1</v>
      </c>
      <c r="CQ283" s="173">
        <v>4.3010752688172053E-2</v>
      </c>
      <c r="CR283" s="173">
        <v>4.3010752688172053E-2</v>
      </c>
      <c r="CS283" s="173">
        <v>3.9263803680981597E-2</v>
      </c>
      <c r="CT283" s="173">
        <v>3.9263803680981597E-2</v>
      </c>
      <c r="CU283" s="253">
        <v>2791</v>
      </c>
      <c r="CV283" s="220">
        <v>-1</v>
      </c>
      <c r="CW283" s="254">
        <f t="shared" si="28"/>
        <v>0</v>
      </c>
      <c r="CX283" s="15">
        <f t="shared" si="29"/>
        <v>16</v>
      </c>
      <c r="CY283" s="241">
        <f t="shared" si="30"/>
        <v>16</v>
      </c>
      <c r="CZ283" s="241" t="str">
        <f>IFERROR(ROUND(CY283/#REF!,1),"")</f>
        <v/>
      </c>
      <c r="DA283" s="254">
        <f t="shared" si="31"/>
        <v>16</v>
      </c>
      <c r="DB283" s="246">
        <f t="shared" si="32"/>
        <v>1</v>
      </c>
      <c r="DD283" s="15" t="str">
        <f>IFERROR(#REF!-AO283,"")</f>
        <v/>
      </c>
      <c r="DF283" s="266" t="str">
        <f>IFERROR(#REF!-L283,"")</f>
        <v/>
      </c>
      <c r="DG283" s="228" t="e">
        <f>IF(#REF!&gt;AP283,0,1)</f>
        <v>#REF!</v>
      </c>
      <c r="DH283" s="228">
        <f t="shared" si="33"/>
        <v>1</v>
      </c>
      <c r="DI283" s="228">
        <f t="shared" si="34"/>
        <v>0</v>
      </c>
      <c r="DJ283" s="228"/>
      <c r="DK283" s="228"/>
      <c r="DL283" s="228"/>
      <c r="DM283" s="228"/>
      <c r="DN283" s="228"/>
      <c r="DO283" s="228"/>
      <c r="DP283" s="228"/>
      <c r="DQ283" s="228"/>
      <c r="DR283" s="228"/>
      <c r="DS283" s="228"/>
      <c r="DT283" s="228"/>
      <c r="DU283" s="228"/>
      <c r="DV283" s="228"/>
      <c r="DW283" s="228"/>
      <c r="DX283" s="228"/>
      <c r="DY283" s="228"/>
      <c r="DZ283" s="228"/>
      <c r="EA283" s="228"/>
      <c r="EB283" s="228"/>
    </row>
    <row r="284" spans="1:132" s="195" customFormat="1" ht="31.5" customHeight="1" x14ac:dyDescent="0.2">
      <c r="A284" s="191">
        <v>2022</v>
      </c>
      <c r="B284" s="171">
        <v>1</v>
      </c>
      <c r="C284" s="261">
        <v>44576</v>
      </c>
      <c r="D284" s="171">
        <v>417</v>
      </c>
      <c r="E284" s="171">
        <v>661</v>
      </c>
      <c r="F284" s="171">
        <v>2</v>
      </c>
      <c r="G284" s="194" t="s">
        <v>349</v>
      </c>
      <c r="H284" s="241" t="s">
        <v>350</v>
      </c>
      <c r="I284" s="241" t="s">
        <v>169</v>
      </c>
      <c r="J284" s="241">
        <v>1</v>
      </c>
      <c r="K284" s="241">
        <v>6</v>
      </c>
      <c r="L284" s="262">
        <v>276</v>
      </c>
      <c r="M284" s="263">
        <v>259</v>
      </c>
      <c r="N284" s="264">
        <v>295</v>
      </c>
      <c r="O284" s="190"/>
      <c r="P284" s="190"/>
      <c r="Q284" s="190"/>
      <c r="R284" s="190"/>
      <c r="S284" s="190"/>
      <c r="T284" s="190"/>
      <c r="U284" s="190"/>
      <c r="V284" s="190"/>
      <c r="W284" s="190"/>
      <c r="X284" s="190"/>
      <c r="Y284" s="172">
        <v>167</v>
      </c>
      <c r="Z284" s="172"/>
      <c r="AA284" s="190"/>
      <c r="AB284" s="190"/>
      <c r="AC284" s="190"/>
      <c r="AD284" s="190"/>
      <c r="AE284" s="190"/>
      <c r="AF284" s="190"/>
      <c r="AG284" s="190"/>
      <c r="AH284" s="190"/>
      <c r="AI284" s="190"/>
      <c r="AJ284" s="190"/>
      <c r="AK284" s="172"/>
      <c r="AL284" s="172"/>
      <c r="AM284" s="265"/>
      <c r="AN284" s="265"/>
      <c r="AO284" s="183">
        <v>21</v>
      </c>
      <c r="AP284" s="184">
        <v>180</v>
      </c>
      <c r="AQ284" s="182">
        <v>21.556886227544911</v>
      </c>
      <c r="AR284" s="182">
        <v>167</v>
      </c>
      <c r="AS284" s="182"/>
      <c r="AT284" s="182"/>
      <c r="AU284" s="182"/>
      <c r="AV284" s="182"/>
      <c r="AW284" s="182"/>
      <c r="AX284" s="182"/>
      <c r="AY284" s="182"/>
      <c r="AZ284" s="182"/>
      <c r="BA284" s="182"/>
      <c r="BB284" s="182"/>
      <c r="BC284" s="182"/>
      <c r="BD284" s="182"/>
      <c r="BE284" s="182"/>
      <c r="BF284" s="182"/>
      <c r="BG284" s="182"/>
      <c r="BH284" s="182"/>
      <c r="BI284" s="182"/>
      <c r="BJ284" s="182"/>
      <c r="BK284" s="182"/>
      <c r="BL284" s="182"/>
      <c r="BM284" s="182"/>
      <c r="BN284" s="182"/>
      <c r="BO284" s="182"/>
      <c r="BP284" s="182"/>
      <c r="BQ284" s="228" t="s">
        <v>185</v>
      </c>
      <c r="BR284" s="228" t="s">
        <v>186</v>
      </c>
      <c r="BS284" s="228" t="s">
        <v>351</v>
      </c>
      <c r="BT284" s="228" t="s">
        <v>188</v>
      </c>
      <c r="BU284" s="228">
        <v>2</v>
      </c>
      <c r="BV284" s="228" t="s">
        <v>348</v>
      </c>
      <c r="BW284" s="228" t="s">
        <v>173</v>
      </c>
      <c r="BX284" s="186">
        <v>0</v>
      </c>
      <c r="BY284" s="182">
        <v>0</v>
      </c>
      <c r="BZ284" s="182">
        <v>0</v>
      </c>
      <c r="CA284" s="182">
        <v>0</v>
      </c>
      <c r="CB284" s="182">
        <v>0</v>
      </c>
      <c r="CC284" s="182">
        <v>0</v>
      </c>
      <c r="CD284" s="182">
        <v>0</v>
      </c>
      <c r="CE284" s="228">
        <v>0</v>
      </c>
      <c r="CF284" s="228">
        <v>0</v>
      </c>
      <c r="CG284" s="113">
        <v>0</v>
      </c>
      <c r="CH284" s="113">
        <v>0</v>
      </c>
      <c r="CI284" s="113">
        <v>0</v>
      </c>
      <c r="CJ284" s="113">
        <v>0</v>
      </c>
      <c r="CK284" s="113">
        <v>0</v>
      </c>
      <c r="CL284" s="113">
        <v>0</v>
      </c>
      <c r="CM284" s="113">
        <v>0</v>
      </c>
      <c r="CN284" s="185">
        <v>0</v>
      </c>
      <c r="CO284" s="181">
        <v>0</v>
      </c>
      <c r="CP284" s="187"/>
      <c r="CQ284" s="173">
        <v>0</v>
      </c>
      <c r="CR284" s="173">
        <v>0</v>
      </c>
      <c r="CS284" s="173"/>
      <c r="CT284" s="173"/>
      <c r="CU284" s="253">
        <v>2791</v>
      </c>
      <c r="CV284" s="220"/>
      <c r="CW284" s="254">
        <f t="shared" si="28"/>
        <v>0</v>
      </c>
      <c r="CX284" s="15">
        <f t="shared" si="29"/>
        <v>0</v>
      </c>
      <c r="CY284" s="241">
        <f t="shared" si="30"/>
        <v>0</v>
      </c>
      <c r="CZ284" s="241" t="str">
        <f>IFERROR(ROUND(CY284/#REF!,1),"")</f>
        <v/>
      </c>
      <c r="DA284" s="254">
        <f t="shared" si="31"/>
        <v>0</v>
      </c>
      <c r="DB284" s="246" t="str">
        <f t="shared" si="32"/>
        <v/>
      </c>
      <c r="DD284" s="15" t="str">
        <f>IFERROR(#REF!-AO284,"")</f>
        <v/>
      </c>
      <c r="DF284" s="266" t="str">
        <f>IFERROR(#REF!-L284,"")</f>
        <v/>
      </c>
      <c r="DG284" s="228" t="e">
        <f>IF(#REF!&gt;AP284,0,1)</f>
        <v>#REF!</v>
      </c>
      <c r="DH284" s="228">
        <f t="shared" si="33"/>
        <v>0</v>
      </c>
      <c r="DI284" s="228">
        <f t="shared" si="34"/>
        <v>1</v>
      </c>
      <c r="DJ284" s="228"/>
      <c r="DK284" s="228"/>
      <c r="DL284" s="228"/>
      <c r="DM284" s="228"/>
      <c r="DN284" s="228"/>
      <c r="DO284" s="228"/>
      <c r="DP284" s="228"/>
      <c r="DQ284" s="228"/>
      <c r="DR284" s="228"/>
      <c r="DS284" s="228"/>
      <c r="DT284" s="228"/>
      <c r="DU284" s="228"/>
      <c r="DV284" s="228"/>
      <c r="DW284" s="228"/>
      <c r="DX284" s="228"/>
      <c r="DY284" s="228"/>
      <c r="DZ284" s="228"/>
      <c r="EA284" s="228"/>
      <c r="EB284" s="228"/>
    </row>
    <row r="285" spans="1:132" s="195" customFormat="1" ht="31.5" customHeight="1" x14ac:dyDescent="0.2">
      <c r="A285" s="191">
        <v>2022</v>
      </c>
      <c r="B285" s="171">
        <v>1</v>
      </c>
      <c r="C285" s="261">
        <v>44576</v>
      </c>
      <c r="D285" s="171">
        <v>137</v>
      </c>
      <c r="E285" s="171">
        <v>273</v>
      </c>
      <c r="F285" s="171">
        <v>3</v>
      </c>
      <c r="G285" s="194" t="s">
        <v>174</v>
      </c>
      <c r="H285" s="241" t="s">
        <v>175</v>
      </c>
      <c r="I285" s="241" t="s">
        <v>169</v>
      </c>
      <c r="J285" s="241">
        <v>3</v>
      </c>
      <c r="K285" s="241">
        <v>2</v>
      </c>
      <c r="L285" s="262">
        <v>564</v>
      </c>
      <c r="M285" s="263">
        <v>524</v>
      </c>
      <c r="N285" s="264">
        <v>603</v>
      </c>
      <c r="O285" s="190">
        <v>778</v>
      </c>
      <c r="P285" s="190"/>
      <c r="Q285" s="190">
        <v>743</v>
      </c>
      <c r="R285" s="190">
        <v>699</v>
      </c>
      <c r="S285" s="190"/>
      <c r="T285" s="190">
        <v>619</v>
      </c>
      <c r="U285" s="190"/>
      <c r="V285" s="190">
        <v>590</v>
      </c>
      <c r="W285" s="190">
        <v>587</v>
      </c>
      <c r="X285" s="190"/>
      <c r="Y285" s="172">
        <v>133</v>
      </c>
      <c r="Z285" s="172">
        <v>134</v>
      </c>
      <c r="AA285" s="190">
        <v>778</v>
      </c>
      <c r="AB285" s="190">
        <v>713</v>
      </c>
      <c r="AC285" s="190">
        <v>743</v>
      </c>
      <c r="AD285" s="190">
        <v>699</v>
      </c>
      <c r="AE285" s="190">
        <v>701</v>
      </c>
      <c r="AF285" s="190">
        <v>619</v>
      </c>
      <c r="AG285" s="190">
        <v>630</v>
      </c>
      <c r="AH285" s="190">
        <v>590</v>
      </c>
      <c r="AI285" s="190">
        <v>587</v>
      </c>
      <c r="AJ285" s="190">
        <v>590</v>
      </c>
      <c r="AK285" s="172">
        <v>133</v>
      </c>
      <c r="AL285" s="172">
        <v>121</v>
      </c>
      <c r="AM285" s="265">
        <v>731.75</v>
      </c>
      <c r="AN285" s="265">
        <v>601.5</v>
      </c>
      <c r="AO285" s="183">
        <v>93</v>
      </c>
      <c r="AP285" s="184">
        <v>116</v>
      </c>
      <c r="AQ285" s="182">
        <v>82.91746641074856</v>
      </c>
      <c r="AR285" s="182">
        <v>130.25</v>
      </c>
      <c r="AS285" s="182"/>
      <c r="AT285" s="182"/>
      <c r="AU285" s="182"/>
      <c r="AV285" s="182">
        <v>2</v>
      </c>
      <c r="AW285" s="182"/>
      <c r="AX285" s="182">
        <v>2</v>
      </c>
      <c r="AY285" s="182">
        <v>4</v>
      </c>
      <c r="AZ285" s="182"/>
      <c r="BA285" s="182"/>
      <c r="BB285" s="182"/>
      <c r="BC285" s="182"/>
      <c r="BD285" s="182"/>
      <c r="BE285" s="182"/>
      <c r="BF285" s="182"/>
      <c r="BG285" s="182"/>
      <c r="BH285" s="182"/>
      <c r="BI285" s="182">
        <v>4</v>
      </c>
      <c r="BJ285" s="182">
        <v>5</v>
      </c>
      <c r="BK285" s="182"/>
      <c r="BL285" s="182"/>
      <c r="BM285" s="182"/>
      <c r="BN285" s="182"/>
      <c r="BO285" s="182"/>
      <c r="BP285" s="182"/>
      <c r="BQ285" s="228" t="s">
        <v>176</v>
      </c>
      <c r="BR285" s="228"/>
      <c r="BS285" s="228"/>
      <c r="BT285" s="228"/>
      <c r="BU285" s="228">
        <v>2</v>
      </c>
      <c r="BV285" s="228" t="s">
        <v>177</v>
      </c>
      <c r="BW285" s="228" t="s">
        <v>173</v>
      </c>
      <c r="BX285" s="186">
        <v>0</v>
      </c>
      <c r="BY285" s="182">
        <v>8</v>
      </c>
      <c r="BZ285" s="182">
        <v>4</v>
      </c>
      <c r="CA285" s="182">
        <v>4</v>
      </c>
      <c r="CB285" s="182">
        <v>9</v>
      </c>
      <c r="CC285" s="182">
        <v>4.5</v>
      </c>
      <c r="CD285" s="182">
        <v>4</v>
      </c>
      <c r="CE285" s="228">
        <v>1</v>
      </c>
      <c r="CF285" s="228">
        <v>2</v>
      </c>
      <c r="CG285" s="113">
        <v>3</v>
      </c>
      <c r="CH285" s="113">
        <v>2</v>
      </c>
      <c r="CI285" s="113">
        <v>0</v>
      </c>
      <c r="CJ285" s="113">
        <v>0</v>
      </c>
      <c r="CK285" s="113">
        <v>0</v>
      </c>
      <c r="CL285" s="113">
        <v>0</v>
      </c>
      <c r="CM285" s="113">
        <v>0</v>
      </c>
      <c r="CN285" s="185">
        <v>8.5</v>
      </c>
      <c r="CO285" s="181">
        <v>8</v>
      </c>
      <c r="CP285" s="187">
        <v>1.0625</v>
      </c>
      <c r="CQ285" s="173">
        <v>1.50709219858156E-2</v>
      </c>
      <c r="CR285" s="173">
        <v>1.4184397163120571E-2</v>
      </c>
      <c r="CS285" s="173">
        <v>1.4131338320864511E-2</v>
      </c>
      <c r="CT285" s="173">
        <v>1.330008312551953E-2</v>
      </c>
      <c r="CU285" s="253">
        <v>2791</v>
      </c>
      <c r="CV285" s="220">
        <v>-1</v>
      </c>
      <c r="CW285" s="254">
        <f t="shared" si="28"/>
        <v>0</v>
      </c>
      <c r="CX285" s="15">
        <f t="shared" si="29"/>
        <v>17</v>
      </c>
      <c r="CY285" s="241">
        <f t="shared" si="30"/>
        <v>9</v>
      </c>
      <c r="CZ285" s="241" t="str">
        <f>IFERROR(ROUND(CY285/#REF!,1),"")</f>
        <v/>
      </c>
      <c r="DA285" s="254">
        <f t="shared" si="31"/>
        <v>9</v>
      </c>
      <c r="DB285" s="246">
        <f t="shared" si="32"/>
        <v>1</v>
      </c>
      <c r="DD285" s="15" t="str">
        <f>IFERROR(#REF!-AO285,"")</f>
        <v/>
      </c>
      <c r="DF285" s="266" t="str">
        <f>IFERROR(#REF!-L285,"")</f>
        <v/>
      </c>
      <c r="DG285" s="228" t="e">
        <f>IF(#REF!&gt;AP285,0,1)</f>
        <v>#REF!</v>
      </c>
      <c r="DH285" s="228">
        <f t="shared" si="33"/>
        <v>1</v>
      </c>
      <c r="DI285" s="228">
        <f t="shared" si="34"/>
        <v>1</v>
      </c>
      <c r="DJ285" s="228"/>
      <c r="DK285" s="228"/>
      <c r="DL285" s="228"/>
      <c r="DM285" s="228"/>
      <c r="DN285" s="228"/>
      <c r="DO285" s="228"/>
      <c r="DP285" s="228"/>
      <c r="DQ285" s="228"/>
      <c r="DR285" s="228"/>
      <c r="DS285" s="228"/>
      <c r="DT285" s="228"/>
      <c r="DU285" s="228"/>
      <c r="DV285" s="228"/>
      <c r="DW285" s="228"/>
      <c r="DX285" s="228"/>
      <c r="DY285" s="228"/>
      <c r="DZ285" s="228"/>
      <c r="EA285" s="228"/>
      <c r="EB285" s="228"/>
    </row>
    <row r="286" spans="1:132" s="195" customFormat="1" ht="31.5" customHeight="1" x14ac:dyDescent="0.2">
      <c r="A286" s="191">
        <v>2022</v>
      </c>
      <c r="B286" s="171">
        <v>1</v>
      </c>
      <c r="C286" s="261">
        <v>44576</v>
      </c>
      <c r="D286" s="171">
        <v>142</v>
      </c>
      <c r="E286" s="171">
        <v>280</v>
      </c>
      <c r="F286" s="171">
        <v>3</v>
      </c>
      <c r="G286" s="194" t="s">
        <v>366</v>
      </c>
      <c r="H286" s="241" t="s">
        <v>367</v>
      </c>
      <c r="I286" s="241" t="s">
        <v>169</v>
      </c>
      <c r="J286" s="241">
        <v>3</v>
      </c>
      <c r="K286" s="241">
        <v>2</v>
      </c>
      <c r="L286" s="262">
        <v>323</v>
      </c>
      <c r="M286" s="263">
        <v>300</v>
      </c>
      <c r="N286" s="264">
        <v>345</v>
      </c>
      <c r="O286" s="190"/>
      <c r="P286" s="190"/>
      <c r="Q286" s="190"/>
      <c r="R286" s="190"/>
      <c r="S286" s="190"/>
      <c r="T286" s="190"/>
      <c r="U286" s="190"/>
      <c r="V286" s="190"/>
      <c r="W286" s="190"/>
      <c r="X286" s="190"/>
      <c r="Y286" s="172">
        <v>115</v>
      </c>
      <c r="Z286" s="172">
        <v>115</v>
      </c>
      <c r="AA286" s="190"/>
      <c r="AB286" s="190"/>
      <c r="AC286" s="190"/>
      <c r="AD286" s="190"/>
      <c r="AE286" s="190"/>
      <c r="AF286" s="190"/>
      <c r="AG286" s="190"/>
      <c r="AH286" s="190"/>
      <c r="AI286" s="190"/>
      <c r="AJ286" s="190"/>
      <c r="AK286" s="172"/>
      <c r="AL286" s="172"/>
      <c r="AM286" s="265"/>
      <c r="AN286" s="265"/>
      <c r="AO286" s="183">
        <v>105</v>
      </c>
      <c r="AP286" s="184">
        <v>103</v>
      </c>
      <c r="AQ286" s="182">
        <v>93.913043478260875</v>
      </c>
      <c r="AR286" s="182">
        <v>115</v>
      </c>
      <c r="AS286" s="182"/>
      <c r="AT286" s="182"/>
      <c r="AU286" s="182"/>
      <c r="AV286" s="182">
        <v>3</v>
      </c>
      <c r="AW286" s="182"/>
      <c r="AX286" s="182">
        <v>3</v>
      </c>
      <c r="AY286" s="182"/>
      <c r="AZ286" s="182"/>
      <c r="BA286" s="182"/>
      <c r="BB286" s="182"/>
      <c r="BC286" s="182"/>
      <c r="BD286" s="182"/>
      <c r="BE286" s="182"/>
      <c r="BF286" s="182"/>
      <c r="BG286" s="182"/>
      <c r="BH286" s="182"/>
      <c r="BI286" s="182"/>
      <c r="BJ286" s="182"/>
      <c r="BK286" s="182"/>
      <c r="BL286" s="182"/>
      <c r="BM286" s="182"/>
      <c r="BN286" s="182"/>
      <c r="BO286" s="182"/>
      <c r="BP286" s="182"/>
      <c r="BQ286" s="228" t="s">
        <v>176</v>
      </c>
      <c r="BR286" s="228"/>
      <c r="BS286" s="228"/>
      <c r="BT286" s="228"/>
      <c r="BU286" s="228">
        <v>2</v>
      </c>
      <c r="BV286" s="228" t="s">
        <v>368</v>
      </c>
      <c r="BW286" s="228" t="s">
        <v>173</v>
      </c>
      <c r="BX286" s="186">
        <v>0</v>
      </c>
      <c r="BY286" s="182">
        <v>6</v>
      </c>
      <c r="BZ286" s="182">
        <v>3</v>
      </c>
      <c r="CA286" s="182">
        <v>3</v>
      </c>
      <c r="CB286" s="182">
        <v>0</v>
      </c>
      <c r="CC286" s="182">
        <v>0</v>
      </c>
      <c r="CD286" s="182">
        <v>0</v>
      </c>
      <c r="CE286" s="228">
        <v>1</v>
      </c>
      <c r="CF286" s="228">
        <v>0</v>
      </c>
      <c r="CG286" s="113">
        <v>1</v>
      </c>
      <c r="CH286" s="113">
        <v>0</v>
      </c>
      <c r="CI286" s="113">
        <v>0</v>
      </c>
      <c r="CJ286" s="113">
        <v>0</v>
      </c>
      <c r="CK286" s="113">
        <v>0</v>
      </c>
      <c r="CL286" s="113">
        <v>0</v>
      </c>
      <c r="CM286" s="113">
        <v>0</v>
      </c>
      <c r="CN286" s="185">
        <v>3</v>
      </c>
      <c r="CO286" s="181">
        <v>3</v>
      </c>
      <c r="CP286" s="187">
        <v>1</v>
      </c>
      <c r="CQ286" s="173">
        <v>9.2879256965944269E-3</v>
      </c>
      <c r="CR286" s="173">
        <v>9.2879256965944269E-3</v>
      </c>
      <c r="CS286" s="173"/>
      <c r="CT286" s="173"/>
      <c r="CU286" s="253">
        <v>2791</v>
      </c>
      <c r="CV286" s="220"/>
      <c r="CW286" s="254">
        <f t="shared" si="28"/>
        <v>0</v>
      </c>
      <c r="CX286" s="15">
        <f t="shared" si="29"/>
        <v>6</v>
      </c>
      <c r="CY286" s="241">
        <f t="shared" si="30"/>
        <v>3</v>
      </c>
      <c r="CZ286" s="241" t="str">
        <f>IFERROR(ROUND(CY286/#REF!,1),"")</f>
        <v/>
      </c>
      <c r="DA286" s="254">
        <f t="shared" si="31"/>
        <v>3</v>
      </c>
      <c r="DB286" s="246">
        <f t="shared" si="32"/>
        <v>1</v>
      </c>
      <c r="DD286" s="15" t="str">
        <f>IFERROR(#REF!-AO286,"")</f>
        <v/>
      </c>
      <c r="DF286" s="266" t="str">
        <f>IFERROR(#REF!-L286,"")</f>
        <v/>
      </c>
      <c r="DG286" s="228" t="e">
        <f>IF(#REF!&gt;AP286,0,1)</f>
        <v>#REF!</v>
      </c>
      <c r="DH286" s="228">
        <f t="shared" si="33"/>
        <v>0</v>
      </c>
      <c r="DI286" s="228">
        <f t="shared" si="34"/>
        <v>1</v>
      </c>
      <c r="DJ286" s="228"/>
      <c r="DK286" s="228"/>
      <c r="DL286" s="228"/>
      <c r="DM286" s="228"/>
      <c r="DN286" s="228"/>
      <c r="DO286" s="228"/>
      <c r="DP286" s="228"/>
      <c r="DQ286" s="228"/>
      <c r="DR286" s="228"/>
      <c r="DS286" s="228"/>
      <c r="DT286" s="228"/>
      <c r="DU286" s="228"/>
      <c r="DV286" s="228"/>
      <c r="DW286" s="228"/>
      <c r="DX286" s="228"/>
      <c r="DY286" s="228"/>
      <c r="DZ286" s="228"/>
      <c r="EA286" s="228"/>
      <c r="EB286" s="228"/>
    </row>
    <row r="287" spans="1:132" s="195" customFormat="1" ht="31.5" customHeight="1" x14ac:dyDescent="0.2">
      <c r="A287" s="191">
        <v>2022</v>
      </c>
      <c r="B287" s="171">
        <v>1</v>
      </c>
      <c r="C287" s="261">
        <v>44576</v>
      </c>
      <c r="D287" s="171">
        <v>295</v>
      </c>
      <c r="E287" s="171">
        <v>219</v>
      </c>
      <c r="F287" s="171">
        <v>3</v>
      </c>
      <c r="G287" s="194" t="s">
        <v>214</v>
      </c>
      <c r="H287" s="241" t="s">
        <v>215</v>
      </c>
      <c r="I287" s="241" t="s">
        <v>169</v>
      </c>
      <c r="J287" s="241">
        <v>6</v>
      </c>
      <c r="K287" s="241">
        <v>1</v>
      </c>
      <c r="L287" s="262">
        <v>114</v>
      </c>
      <c r="M287" s="263">
        <v>106</v>
      </c>
      <c r="N287" s="264">
        <v>121</v>
      </c>
      <c r="O287" s="190">
        <v>175</v>
      </c>
      <c r="P287" s="190"/>
      <c r="Q287" s="190">
        <v>169</v>
      </c>
      <c r="R287" s="190">
        <v>158</v>
      </c>
      <c r="S287" s="190"/>
      <c r="T287" s="190">
        <v>120</v>
      </c>
      <c r="U287" s="190"/>
      <c r="V287" s="190"/>
      <c r="W287" s="190"/>
      <c r="X287" s="190"/>
      <c r="Y287" s="172">
        <v>95</v>
      </c>
      <c r="Z287" s="172">
        <v>95</v>
      </c>
      <c r="AA287" s="190">
        <v>175</v>
      </c>
      <c r="AB287" s="190"/>
      <c r="AC287" s="190">
        <v>169</v>
      </c>
      <c r="AD287" s="190">
        <v>158</v>
      </c>
      <c r="AE287" s="190"/>
      <c r="AF287" s="190">
        <v>120</v>
      </c>
      <c r="AG287" s="190"/>
      <c r="AH287" s="190">
        <v>117</v>
      </c>
      <c r="AI287" s="190">
        <v>116</v>
      </c>
      <c r="AJ287" s="190"/>
      <c r="AK287" s="172">
        <v>84</v>
      </c>
      <c r="AL287" s="172"/>
      <c r="AM287" s="265">
        <v>167.33333333333329</v>
      </c>
      <c r="AN287" s="265">
        <v>118.25</v>
      </c>
      <c r="AO287" s="183">
        <v>238</v>
      </c>
      <c r="AP287" s="184">
        <v>91</v>
      </c>
      <c r="AQ287" s="182">
        <v>236.49635036496349</v>
      </c>
      <c r="AR287" s="182">
        <v>91.333333333333329</v>
      </c>
      <c r="AS287" s="182"/>
      <c r="AT287" s="182"/>
      <c r="AU287" s="182"/>
      <c r="AV287" s="182">
        <v>4</v>
      </c>
      <c r="AW287" s="182"/>
      <c r="AX287" s="182">
        <v>6</v>
      </c>
      <c r="AY287" s="182"/>
      <c r="AZ287" s="182"/>
      <c r="BA287" s="182"/>
      <c r="BB287" s="182"/>
      <c r="BC287" s="182"/>
      <c r="BD287" s="182"/>
      <c r="BE287" s="182"/>
      <c r="BF287" s="182"/>
      <c r="BG287" s="182"/>
      <c r="BH287" s="182"/>
      <c r="BI287" s="182">
        <v>3</v>
      </c>
      <c r="BJ287" s="182">
        <v>5</v>
      </c>
      <c r="BK287" s="182"/>
      <c r="BL287" s="182"/>
      <c r="BM287" s="182"/>
      <c r="BN287" s="182"/>
      <c r="BO287" s="182"/>
      <c r="BP287" s="182"/>
      <c r="BQ287" s="228" t="s">
        <v>176</v>
      </c>
      <c r="BR287" s="228" t="s">
        <v>176</v>
      </c>
      <c r="BS287" s="228"/>
      <c r="BT287" s="228"/>
      <c r="BU287" s="228">
        <v>2</v>
      </c>
      <c r="BV287" s="228" t="s">
        <v>214</v>
      </c>
      <c r="BW287" s="228" t="s">
        <v>173</v>
      </c>
      <c r="BX287" s="186">
        <v>0</v>
      </c>
      <c r="BY287" s="182">
        <v>10</v>
      </c>
      <c r="BZ287" s="182">
        <v>10</v>
      </c>
      <c r="CA287" s="182">
        <v>10</v>
      </c>
      <c r="CB287" s="182">
        <v>8</v>
      </c>
      <c r="CC287" s="182">
        <v>8</v>
      </c>
      <c r="CD287" s="182">
        <v>8</v>
      </c>
      <c r="CE287" s="228">
        <v>4</v>
      </c>
      <c r="CF287" s="228">
        <v>3</v>
      </c>
      <c r="CG287" s="113">
        <v>11</v>
      </c>
      <c r="CH287" s="113">
        <v>0</v>
      </c>
      <c r="CI287" s="113">
        <v>0</v>
      </c>
      <c r="CJ287" s="113">
        <v>0</v>
      </c>
      <c r="CK287" s="113">
        <v>0</v>
      </c>
      <c r="CL287" s="113">
        <v>0</v>
      </c>
      <c r="CM287" s="113">
        <v>0</v>
      </c>
      <c r="CN287" s="185">
        <v>18</v>
      </c>
      <c r="CO287" s="181">
        <v>18</v>
      </c>
      <c r="CP287" s="187">
        <v>1</v>
      </c>
      <c r="CQ287" s="173">
        <v>0.15789473684210531</v>
      </c>
      <c r="CR287" s="173">
        <v>0.15789473684210531</v>
      </c>
      <c r="CS287" s="173">
        <v>0.15221987315010571</v>
      </c>
      <c r="CT287" s="173">
        <v>0.15221987315010571</v>
      </c>
      <c r="CU287" s="253">
        <v>2791</v>
      </c>
      <c r="CV287" s="220">
        <v>-1</v>
      </c>
      <c r="CW287" s="254">
        <f t="shared" si="28"/>
        <v>0</v>
      </c>
      <c r="CX287" s="15">
        <f t="shared" si="29"/>
        <v>18</v>
      </c>
      <c r="CY287" s="241">
        <f t="shared" si="30"/>
        <v>18</v>
      </c>
      <c r="CZ287" s="241" t="str">
        <f>IFERROR(ROUND(CY287/#REF!,1),"")</f>
        <v/>
      </c>
      <c r="DA287" s="254">
        <f t="shared" si="31"/>
        <v>18</v>
      </c>
      <c r="DB287" s="246">
        <f t="shared" si="32"/>
        <v>1</v>
      </c>
      <c r="DD287" s="15" t="str">
        <f>IFERROR(#REF!-AO287,"")</f>
        <v/>
      </c>
      <c r="DF287" s="266" t="str">
        <f>IFERROR(#REF!-L287,"")</f>
        <v/>
      </c>
      <c r="DG287" s="228" t="e">
        <f>IF(#REF!&gt;AP287,0,1)</f>
        <v>#REF!</v>
      </c>
      <c r="DH287" s="228">
        <f t="shared" si="33"/>
        <v>1</v>
      </c>
      <c r="DI287" s="228">
        <f t="shared" si="34"/>
        <v>1</v>
      </c>
      <c r="DJ287" s="228"/>
      <c r="DK287" s="228"/>
      <c r="DL287" s="228"/>
      <c r="DM287" s="228"/>
      <c r="DN287" s="228"/>
      <c r="DO287" s="228"/>
      <c r="DP287" s="228"/>
      <c r="DQ287" s="228"/>
      <c r="DR287" s="228"/>
      <c r="DS287" s="228"/>
      <c r="DT287" s="228"/>
      <c r="DU287" s="228"/>
      <c r="DV287" s="228"/>
      <c r="DW287" s="228"/>
      <c r="DX287" s="228"/>
      <c r="DY287" s="228"/>
      <c r="DZ287" s="228"/>
      <c r="EA287" s="228"/>
      <c r="EB287" s="228"/>
    </row>
    <row r="288" spans="1:132" s="195" customFormat="1" ht="31.5" customHeight="1" x14ac:dyDescent="0.2">
      <c r="A288" s="191">
        <v>2022</v>
      </c>
      <c r="B288" s="171">
        <v>1</v>
      </c>
      <c r="C288" s="261">
        <v>44576</v>
      </c>
      <c r="D288" s="171">
        <v>423</v>
      </c>
      <c r="E288" s="171">
        <v>669</v>
      </c>
      <c r="F288" s="171">
        <v>3</v>
      </c>
      <c r="G288" s="194" t="s">
        <v>279</v>
      </c>
      <c r="H288" s="241" t="s">
        <v>280</v>
      </c>
      <c r="I288" s="241" t="s">
        <v>169</v>
      </c>
      <c r="J288" s="241">
        <v>2</v>
      </c>
      <c r="K288" s="241">
        <v>2</v>
      </c>
      <c r="L288" s="262">
        <v>954</v>
      </c>
      <c r="M288" s="263">
        <v>897</v>
      </c>
      <c r="N288" s="264">
        <v>1021</v>
      </c>
      <c r="O288" s="190"/>
      <c r="P288" s="190"/>
      <c r="Q288" s="190"/>
      <c r="R288" s="190"/>
      <c r="S288" s="190"/>
      <c r="T288" s="190"/>
      <c r="U288" s="190"/>
      <c r="V288" s="190"/>
      <c r="W288" s="190"/>
      <c r="X288" s="190"/>
      <c r="Y288" s="172">
        <v>184</v>
      </c>
      <c r="Z288" s="172">
        <v>183</v>
      </c>
      <c r="AA288" s="190"/>
      <c r="AB288" s="190"/>
      <c r="AC288" s="190"/>
      <c r="AD288" s="190"/>
      <c r="AE288" s="190"/>
      <c r="AF288" s="190"/>
      <c r="AG288" s="190"/>
      <c r="AH288" s="190"/>
      <c r="AI288" s="190"/>
      <c r="AJ288" s="190"/>
      <c r="AK288" s="172">
        <v>168</v>
      </c>
      <c r="AL288" s="172">
        <v>179</v>
      </c>
      <c r="AM288" s="265"/>
      <c r="AN288" s="265"/>
      <c r="AO288" s="183">
        <v>40</v>
      </c>
      <c r="AP288" s="184">
        <v>180</v>
      </c>
      <c r="AQ288" s="182">
        <v>40.336134453781511</v>
      </c>
      <c r="AR288" s="182">
        <v>178.5</v>
      </c>
      <c r="AS288" s="182"/>
      <c r="AT288" s="182"/>
      <c r="AU288" s="182"/>
      <c r="AV288" s="182">
        <v>4</v>
      </c>
      <c r="AW288" s="182"/>
      <c r="AX288" s="182">
        <v>3</v>
      </c>
      <c r="AY288" s="182">
        <v>4</v>
      </c>
      <c r="AZ288" s="182"/>
      <c r="BA288" s="182"/>
      <c r="BB288" s="182"/>
      <c r="BC288" s="182"/>
      <c r="BD288" s="182"/>
      <c r="BE288" s="182"/>
      <c r="BF288" s="182"/>
      <c r="BG288" s="182"/>
      <c r="BH288" s="182">
        <v>4</v>
      </c>
      <c r="BI288" s="182">
        <v>4</v>
      </c>
      <c r="BJ288" s="182">
        <v>6</v>
      </c>
      <c r="BK288" s="182"/>
      <c r="BL288" s="182"/>
      <c r="BM288" s="182"/>
      <c r="BN288" s="182"/>
      <c r="BO288" s="182"/>
      <c r="BP288" s="182"/>
      <c r="BQ288" s="228" t="s">
        <v>185</v>
      </c>
      <c r="BR288" s="228" t="s">
        <v>186</v>
      </c>
      <c r="BS288" s="228" t="s">
        <v>281</v>
      </c>
      <c r="BT288" s="228" t="s">
        <v>188</v>
      </c>
      <c r="BU288" s="228">
        <v>2</v>
      </c>
      <c r="BV288" s="228" t="s">
        <v>279</v>
      </c>
      <c r="BW288" s="228" t="s">
        <v>173</v>
      </c>
      <c r="BX288" s="186">
        <v>0</v>
      </c>
      <c r="BY288" s="182">
        <v>11</v>
      </c>
      <c r="BZ288" s="182">
        <v>5.5</v>
      </c>
      <c r="CA288" s="182">
        <v>5</v>
      </c>
      <c r="CB288" s="182">
        <v>14</v>
      </c>
      <c r="CC288" s="182">
        <v>7</v>
      </c>
      <c r="CD288" s="182">
        <v>7</v>
      </c>
      <c r="CE288" s="228">
        <v>4</v>
      </c>
      <c r="CF288" s="228">
        <v>2</v>
      </c>
      <c r="CG288" s="113">
        <v>4</v>
      </c>
      <c r="CH288" s="113">
        <v>2</v>
      </c>
      <c r="CI288" s="113">
        <v>0</v>
      </c>
      <c r="CJ288" s="113">
        <v>0</v>
      </c>
      <c r="CK288" s="113">
        <v>0</v>
      </c>
      <c r="CL288" s="113">
        <v>0</v>
      </c>
      <c r="CM288" s="113">
        <v>0</v>
      </c>
      <c r="CN288" s="185">
        <v>12.5</v>
      </c>
      <c r="CO288" s="181">
        <v>12</v>
      </c>
      <c r="CP288" s="187">
        <v>1.041666666666667</v>
      </c>
      <c r="CQ288" s="173">
        <v>1.310272536687631E-2</v>
      </c>
      <c r="CR288" s="173">
        <v>1.257861635220126E-2</v>
      </c>
      <c r="CS288" s="173"/>
      <c r="CT288" s="173"/>
      <c r="CU288" s="253">
        <v>2791</v>
      </c>
      <c r="CV288" s="220"/>
      <c r="CW288" s="254">
        <f t="shared" si="28"/>
        <v>0</v>
      </c>
      <c r="CX288" s="15">
        <f t="shared" si="29"/>
        <v>25</v>
      </c>
      <c r="CY288" s="241">
        <f t="shared" si="30"/>
        <v>13</v>
      </c>
      <c r="CZ288" s="241" t="str">
        <f>IFERROR(ROUND(CY288/#REF!,1),"")</f>
        <v/>
      </c>
      <c r="DA288" s="254">
        <f t="shared" si="31"/>
        <v>13</v>
      </c>
      <c r="DB288" s="246">
        <f t="shared" si="32"/>
        <v>1</v>
      </c>
      <c r="DD288" s="15" t="str">
        <f>IFERROR(#REF!-AO288,"")</f>
        <v/>
      </c>
      <c r="DF288" s="266" t="str">
        <f>IFERROR(#REF!-L288,"")</f>
        <v/>
      </c>
      <c r="DG288" s="228" t="e">
        <f>IF(#REF!&gt;AP288,0,1)</f>
        <v>#REF!</v>
      </c>
      <c r="DH288" s="228">
        <f t="shared" si="33"/>
        <v>0</v>
      </c>
      <c r="DI288" s="228">
        <f t="shared" si="34"/>
        <v>1</v>
      </c>
      <c r="DJ288" s="228"/>
      <c r="DK288" s="228"/>
      <c r="DL288" s="228"/>
      <c r="DM288" s="228"/>
      <c r="DN288" s="228"/>
      <c r="DO288" s="228"/>
      <c r="DP288" s="228"/>
      <c r="DQ288" s="228"/>
      <c r="DR288" s="228"/>
      <c r="DS288" s="228"/>
      <c r="DT288" s="228"/>
      <c r="DU288" s="228"/>
      <c r="DV288" s="228"/>
      <c r="DW288" s="228"/>
      <c r="DX288" s="228"/>
      <c r="DY288" s="228"/>
      <c r="DZ288" s="228"/>
      <c r="EA288" s="228"/>
      <c r="EB288" s="228"/>
    </row>
    <row r="289" spans="1:132" s="195" customFormat="1" ht="31.5" customHeight="1" x14ac:dyDescent="0.2">
      <c r="A289" s="191">
        <v>2022</v>
      </c>
      <c r="B289" s="171">
        <v>1</v>
      </c>
      <c r="C289" s="261">
        <v>44576</v>
      </c>
      <c r="D289" s="171">
        <v>47</v>
      </c>
      <c r="E289" s="171">
        <v>122</v>
      </c>
      <c r="F289" s="171">
        <v>4</v>
      </c>
      <c r="G289" s="194" t="s">
        <v>250</v>
      </c>
      <c r="H289" s="241" t="s">
        <v>251</v>
      </c>
      <c r="I289" s="241" t="s">
        <v>246</v>
      </c>
      <c r="J289" s="241">
        <v>2</v>
      </c>
      <c r="K289" s="241">
        <v>1</v>
      </c>
      <c r="L289" s="262">
        <v>280</v>
      </c>
      <c r="M289" s="263">
        <v>267</v>
      </c>
      <c r="N289" s="264">
        <v>292</v>
      </c>
      <c r="O289" s="190"/>
      <c r="P289" s="190"/>
      <c r="Q289" s="190"/>
      <c r="R289" s="190"/>
      <c r="S289" s="190"/>
      <c r="T289" s="190"/>
      <c r="U289" s="190"/>
      <c r="V289" s="190"/>
      <c r="W289" s="190"/>
      <c r="X289" s="190"/>
      <c r="Y289" s="172"/>
      <c r="Z289" s="172"/>
      <c r="AA289" s="190"/>
      <c r="AB289" s="190"/>
      <c r="AC289" s="190"/>
      <c r="AD289" s="190"/>
      <c r="AE289" s="190"/>
      <c r="AF289" s="190"/>
      <c r="AG289" s="190"/>
      <c r="AH289" s="190"/>
      <c r="AI289" s="190"/>
      <c r="AJ289" s="190"/>
      <c r="AK289" s="172"/>
      <c r="AL289" s="172"/>
      <c r="AM289" s="265"/>
      <c r="AN289" s="265"/>
      <c r="AO289" s="183">
        <v>64</v>
      </c>
      <c r="AP289" s="184">
        <v>113</v>
      </c>
      <c r="AQ289" s="182"/>
      <c r="AR289" s="182"/>
      <c r="AS289" s="182"/>
      <c r="AT289" s="182"/>
      <c r="AU289" s="182"/>
      <c r="AV289" s="182"/>
      <c r="AW289" s="182"/>
      <c r="AX289" s="182"/>
      <c r="AY289" s="182"/>
      <c r="AZ289" s="182"/>
      <c r="BA289" s="182"/>
      <c r="BB289" s="182"/>
      <c r="BC289" s="182"/>
      <c r="BD289" s="182"/>
      <c r="BE289" s="182"/>
      <c r="BF289" s="182"/>
      <c r="BG289" s="182"/>
      <c r="BH289" s="182"/>
      <c r="BI289" s="182"/>
      <c r="BJ289" s="182"/>
      <c r="BK289" s="182"/>
      <c r="BL289" s="182"/>
      <c r="BM289" s="182"/>
      <c r="BN289" s="182"/>
      <c r="BO289" s="182"/>
      <c r="BP289" s="182"/>
      <c r="BQ289" s="228" t="s">
        <v>185</v>
      </c>
      <c r="BR289" s="228" t="s">
        <v>247</v>
      </c>
      <c r="BS289" s="228" t="s">
        <v>252</v>
      </c>
      <c r="BT289" s="228" t="s">
        <v>249</v>
      </c>
      <c r="BU289" s="228">
        <v>2</v>
      </c>
      <c r="BV289" s="228" t="s">
        <v>253</v>
      </c>
      <c r="BW289" s="228" t="s">
        <v>173</v>
      </c>
      <c r="BX289" s="186">
        <v>0</v>
      </c>
      <c r="BY289" s="182">
        <v>0</v>
      </c>
      <c r="BZ289" s="182">
        <v>0</v>
      </c>
      <c r="CA289" s="182">
        <v>0</v>
      </c>
      <c r="CB289" s="182">
        <v>0</v>
      </c>
      <c r="CC289" s="182">
        <v>0</v>
      </c>
      <c r="CD289" s="182">
        <v>0</v>
      </c>
      <c r="CE289" s="228">
        <v>0</v>
      </c>
      <c r="CF289" s="228">
        <v>0</v>
      </c>
      <c r="CG289" s="113">
        <v>0</v>
      </c>
      <c r="CH289" s="113">
        <v>0</v>
      </c>
      <c r="CI289" s="113">
        <v>0</v>
      </c>
      <c r="CJ289" s="113">
        <v>0</v>
      </c>
      <c r="CK289" s="113">
        <v>0</v>
      </c>
      <c r="CL289" s="113">
        <v>0</v>
      </c>
      <c r="CM289" s="113">
        <v>0</v>
      </c>
      <c r="CN289" s="185">
        <v>0</v>
      </c>
      <c r="CO289" s="181">
        <v>0</v>
      </c>
      <c r="CP289" s="187"/>
      <c r="CQ289" s="173">
        <v>0</v>
      </c>
      <c r="CR289" s="173">
        <v>0</v>
      </c>
      <c r="CS289" s="173"/>
      <c r="CT289" s="173"/>
      <c r="CU289" s="253">
        <v>2791</v>
      </c>
      <c r="CV289" s="220"/>
      <c r="CW289" s="254">
        <f t="shared" si="28"/>
        <v>0</v>
      </c>
      <c r="CX289" s="15">
        <f t="shared" si="29"/>
        <v>0</v>
      </c>
      <c r="CY289" s="241">
        <f t="shared" si="30"/>
        <v>0</v>
      </c>
      <c r="CZ289" s="241" t="str">
        <f>IFERROR(ROUND(CY289/#REF!,1),"")</f>
        <v/>
      </c>
      <c r="DA289" s="254">
        <f t="shared" si="31"/>
        <v>0</v>
      </c>
      <c r="DB289" s="246" t="str">
        <f t="shared" si="32"/>
        <v/>
      </c>
      <c r="DD289" s="15" t="str">
        <f>IFERROR(#REF!-AO289,"")</f>
        <v/>
      </c>
      <c r="DF289" s="266" t="str">
        <f>IFERROR(#REF!-L289,"")</f>
        <v/>
      </c>
      <c r="DG289" s="228" t="e">
        <f>IF(#REF!&gt;AP289,0,1)</f>
        <v>#REF!</v>
      </c>
      <c r="DH289" s="228">
        <f t="shared" si="33"/>
        <v>0</v>
      </c>
      <c r="DI289" s="228">
        <f t="shared" si="34"/>
        <v>1</v>
      </c>
      <c r="DJ289" s="228"/>
      <c r="DK289" s="228"/>
      <c r="DL289" s="228"/>
      <c r="DM289" s="228"/>
      <c r="DN289" s="228"/>
      <c r="DO289" s="228"/>
      <c r="DP289" s="228"/>
      <c r="DQ289" s="228"/>
      <c r="DR289" s="228"/>
      <c r="DS289" s="228"/>
      <c r="DT289" s="228"/>
      <c r="DU289" s="228"/>
      <c r="DV289" s="228"/>
      <c r="DW289" s="228"/>
      <c r="DX289" s="228"/>
      <c r="DY289" s="228"/>
      <c r="DZ289" s="228"/>
      <c r="EA289" s="228"/>
      <c r="EB289" s="228"/>
    </row>
    <row r="290" spans="1:132" s="195" customFormat="1" ht="31.5" customHeight="1" x14ac:dyDescent="0.2">
      <c r="A290" s="191">
        <v>2022</v>
      </c>
      <c r="B290" s="171">
        <v>1</v>
      </c>
      <c r="C290" s="261">
        <v>44576</v>
      </c>
      <c r="D290" s="171">
        <v>423</v>
      </c>
      <c r="E290" s="171">
        <v>669</v>
      </c>
      <c r="F290" s="171">
        <v>4</v>
      </c>
      <c r="G290" s="194" t="s">
        <v>279</v>
      </c>
      <c r="H290" s="241" t="s">
        <v>280</v>
      </c>
      <c r="I290" s="241" t="s">
        <v>169</v>
      </c>
      <c r="J290" s="241">
        <v>2</v>
      </c>
      <c r="K290" s="241">
        <v>2</v>
      </c>
      <c r="L290" s="262">
        <v>954</v>
      </c>
      <c r="M290" s="263">
        <v>897</v>
      </c>
      <c r="N290" s="264">
        <v>1021</v>
      </c>
      <c r="O290" s="190">
        <v>1548</v>
      </c>
      <c r="P290" s="190"/>
      <c r="Q290" s="190">
        <v>1484</v>
      </c>
      <c r="R290" s="190">
        <v>1393</v>
      </c>
      <c r="S290" s="190"/>
      <c r="T290" s="190">
        <v>1017</v>
      </c>
      <c r="U290" s="190"/>
      <c r="V290" s="190">
        <v>1009</v>
      </c>
      <c r="W290" s="190">
        <v>1009</v>
      </c>
      <c r="X290" s="190"/>
      <c r="Y290" s="172">
        <v>184</v>
      </c>
      <c r="Z290" s="172">
        <v>183</v>
      </c>
      <c r="AA290" s="190">
        <v>1548</v>
      </c>
      <c r="AB290" s="190">
        <v>1560</v>
      </c>
      <c r="AC290" s="190">
        <v>1484</v>
      </c>
      <c r="AD290" s="190">
        <v>1393</v>
      </c>
      <c r="AE290" s="190">
        <v>1630</v>
      </c>
      <c r="AF290" s="190">
        <v>1017</v>
      </c>
      <c r="AG290" s="190">
        <v>995</v>
      </c>
      <c r="AH290" s="190">
        <v>1009</v>
      </c>
      <c r="AI290" s="190">
        <v>1009</v>
      </c>
      <c r="AJ290" s="190">
        <v>1140</v>
      </c>
      <c r="AK290" s="172">
        <v>168</v>
      </c>
      <c r="AL290" s="172">
        <v>179</v>
      </c>
      <c r="AM290" s="265">
        <v>1505</v>
      </c>
      <c r="AN290" s="265">
        <v>1025.625</v>
      </c>
      <c r="AO290" s="183">
        <v>40</v>
      </c>
      <c r="AP290" s="184">
        <v>180</v>
      </c>
      <c r="AQ290" s="182">
        <v>40.336134453781511</v>
      </c>
      <c r="AR290" s="182">
        <v>178.5</v>
      </c>
      <c r="AS290" s="182"/>
      <c r="AT290" s="182"/>
      <c r="AU290" s="182"/>
      <c r="AV290" s="182"/>
      <c r="AW290" s="182"/>
      <c r="AX290" s="182"/>
      <c r="AY290" s="182"/>
      <c r="AZ290" s="182"/>
      <c r="BA290" s="182"/>
      <c r="BB290" s="182"/>
      <c r="BC290" s="182"/>
      <c r="BD290" s="182"/>
      <c r="BE290" s="182"/>
      <c r="BF290" s="182"/>
      <c r="BG290" s="182"/>
      <c r="BH290" s="182"/>
      <c r="BI290" s="182"/>
      <c r="BJ290" s="182"/>
      <c r="BK290" s="182"/>
      <c r="BL290" s="182"/>
      <c r="BM290" s="182"/>
      <c r="BN290" s="182"/>
      <c r="BO290" s="182"/>
      <c r="BP290" s="182"/>
      <c r="BQ290" s="228" t="s">
        <v>185</v>
      </c>
      <c r="BR290" s="228" t="s">
        <v>186</v>
      </c>
      <c r="BS290" s="228" t="s">
        <v>281</v>
      </c>
      <c r="BT290" s="228" t="s">
        <v>188</v>
      </c>
      <c r="BU290" s="228">
        <v>2</v>
      </c>
      <c r="BV290" s="228" t="s">
        <v>279</v>
      </c>
      <c r="BW290" s="228" t="s">
        <v>173</v>
      </c>
      <c r="BX290" s="186">
        <v>0</v>
      </c>
      <c r="BY290" s="182">
        <v>0</v>
      </c>
      <c r="BZ290" s="182">
        <v>0</v>
      </c>
      <c r="CA290" s="182">
        <v>0</v>
      </c>
      <c r="CB290" s="182">
        <v>0</v>
      </c>
      <c r="CC290" s="182">
        <v>0</v>
      </c>
      <c r="CD290" s="182">
        <v>0</v>
      </c>
      <c r="CE290" s="228">
        <v>0</v>
      </c>
      <c r="CF290" s="228">
        <v>0</v>
      </c>
      <c r="CG290" s="113">
        <v>0</v>
      </c>
      <c r="CH290" s="113">
        <v>0</v>
      </c>
      <c r="CI290" s="113">
        <v>0</v>
      </c>
      <c r="CJ290" s="113">
        <v>0</v>
      </c>
      <c r="CK290" s="113">
        <v>0</v>
      </c>
      <c r="CL290" s="113">
        <v>0</v>
      </c>
      <c r="CM290" s="113">
        <v>0</v>
      </c>
      <c r="CN290" s="185">
        <v>0</v>
      </c>
      <c r="CO290" s="181">
        <v>0</v>
      </c>
      <c r="CP290" s="187"/>
      <c r="CQ290" s="173">
        <v>0</v>
      </c>
      <c r="CR290" s="173">
        <v>0</v>
      </c>
      <c r="CS290" s="173">
        <v>0</v>
      </c>
      <c r="CT290" s="173">
        <v>0</v>
      </c>
      <c r="CU290" s="253">
        <v>2791</v>
      </c>
      <c r="CV290" s="220">
        <v>-1</v>
      </c>
      <c r="CW290" s="254">
        <f t="shared" si="28"/>
        <v>0</v>
      </c>
      <c r="CX290" s="15">
        <f t="shared" si="29"/>
        <v>0</v>
      </c>
      <c r="CY290" s="241">
        <f t="shared" si="30"/>
        <v>0</v>
      </c>
      <c r="CZ290" s="241" t="str">
        <f>IFERROR(ROUND(CY290/#REF!,1),"")</f>
        <v/>
      </c>
      <c r="DA290" s="254">
        <f t="shared" si="31"/>
        <v>0</v>
      </c>
      <c r="DB290" s="246" t="str">
        <f t="shared" si="32"/>
        <v/>
      </c>
      <c r="DD290" s="15" t="str">
        <f>IFERROR(#REF!-AO290,"")</f>
        <v/>
      </c>
      <c r="DF290" s="266" t="str">
        <f>IFERROR(#REF!-L290,"")</f>
        <v/>
      </c>
      <c r="DG290" s="228" t="e">
        <f>IF(#REF!&gt;AP290,0,1)</f>
        <v>#REF!</v>
      </c>
      <c r="DH290" s="228">
        <f t="shared" si="33"/>
        <v>1</v>
      </c>
      <c r="DI290" s="228">
        <f t="shared" si="34"/>
        <v>0</v>
      </c>
      <c r="DJ290" s="228"/>
      <c r="DK290" s="228"/>
      <c r="DL290" s="228"/>
      <c r="DM290" s="228"/>
      <c r="DN290" s="228"/>
      <c r="DO290" s="228"/>
      <c r="DP290" s="228"/>
      <c r="DQ290" s="228"/>
      <c r="DR290" s="228"/>
      <c r="DS290" s="228"/>
      <c r="DT290" s="228"/>
      <c r="DU290" s="228"/>
      <c r="DV290" s="228"/>
      <c r="DW290" s="228"/>
      <c r="DX290" s="228"/>
      <c r="DY290" s="228"/>
      <c r="DZ290" s="228"/>
      <c r="EA290" s="228"/>
      <c r="EB290" s="228"/>
    </row>
    <row r="291" spans="1:132" s="195" customFormat="1" ht="31.5" customHeight="1" x14ac:dyDescent="0.2">
      <c r="A291" s="191">
        <v>2022</v>
      </c>
      <c r="B291" s="171">
        <v>1</v>
      </c>
      <c r="C291" s="261">
        <v>44576</v>
      </c>
      <c r="D291" s="171">
        <v>376</v>
      </c>
      <c r="E291" s="171">
        <v>438</v>
      </c>
      <c r="F291" s="171">
        <v>5</v>
      </c>
      <c r="G291" s="194" t="s">
        <v>216</v>
      </c>
      <c r="H291" s="241" t="s">
        <v>217</v>
      </c>
      <c r="I291" s="241" t="s">
        <v>169</v>
      </c>
      <c r="J291" s="241">
        <v>3</v>
      </c>
      <c r="K291" s="241">
        <v>2</v>
      </c>
      <c r="L291" s="262">
        <v>335</v>
      </c>
      <c r="M291" s="263">
        <v>315</v>
      </c>
      <c r="N291" s="264">
        <v>358</v>
      </c>
      <c r="O291" s="190"/>
      <c r="P291" s="190"/>
      <c r="Q291" s="190"/>
      <c r="R291" s="190"/>
      <c r="S291" s="190"/>
      <c r="T291" s="190"/>
      <c r="U291" s="190"/>
      <c r="V291" s="190"/>
      <c r="W291" s="190"/>
      <c r="X291" s="190"/>
      <c r="Y291" s="172">
        <v>145</v>
      </c>
      <c r="Z291" s="172">
        <v>144</v>
      </c>
      <c r="AA291" s="190"/>
      <c r="AB291" s="190"/>
      <c r="AC291" s="190"/>
      <c r="AD291" s="190"/>
      <c r="AE291" s="190"/>
      <c r="AF291" s="190"/>
      <c r="AG291" s="190"/>
      <c r="AH291" s="190"/>
      <c r="AI291" s="190"/>
      <c r="AJ291" s="190"/>
      <c r="AK291" s="172">
        <v>145</v>
      </c>
      <c r="AL291" s="172">
        <v>145</v>
      </c>
      <c r="AM291" s="265"/>
      <c r="AN291" s="265"/>
      <c r="AO291" s="183">
        <v>75</v>
      </c>
      <c r="AP291" s="184">
        <v>144</v>
      </c>
      <c r="AQ291" s="182">
        <v>74.611398963730565</v>
      </c>
      <c r="AR291" s="182">
        <v>144.75</v>
      </c>
      <c r="AS291" s="182"/>
      <c r="AT291" s="182"/>
      <c r="AU291" s="182"/>
      <c r="AV291" s="182">
        <v>5</v>
      </c>
      <c r="AW291" s="182"/>
      <c r="AX291" s="182">
        <v>2</v>
      </c>
      <c r="AY291" s="182">
        <v>3</v>
      </c>
      <c r="AZ291" s="182"/>
      <c r="BA291" s="182"/>
      <c r="BB291" s="182"/>
      <c r="BC291" s="182"/>
      <c r="BD291" s="182"/>
      <c r="BE291" s="182"/>
      <c r="BF291" s="182"/>
      <c r="BG291" s="182"/>
      <c r="BH291" s="182">
        <v>3</v>
      </c>
      <c r="BI291" s="182">
        <v>3</v>
      </c>
      <c r="BJ291" s="182">
        <v>4</v>
      </c>
      <c r="BK291" s="182"/>
      <c r="BL291" s="182"/>
      <c r="BM291" s="182"/>
      <c r="BN291" s="182"/>
      <c r="BO291" s="182"/>
      <c r="BP291" s="182"/>
      <c r="BQ291" s="228" t="s">
        <v>185</v>
      </c>
      <c r="BR291" s="228" t="s">
        <v>186</v>
      </c>
      <c r="BS291" s="228" t="s">
        <v>218</v>
      </c>
      <c r="BT291" s="228" t="s">
        <v>188</v>
      </c>
      <c r="BU291" s="228">
        <v>2</v>
      </c>
      <c r="BV291" s="228" t="s">
        <v>219</v>
      </c>
      <c r="BW291" s="228" t="s">
        <v>173</v>
      </c>
      <c r="BX291" s="186">
        <v>0</v>
      </c>
      <c r="BY291" s="182">
        <v>10</v>
      </c>
      <c r="BZ291" s="182">
        <v>5</v>
      </c>
      <c r="CA291" s="182">
        <v>5</v>
      </c>
      <c r="CB291" s="182">
        <v>10</v>
      </c>
      <c r="CC291" s="182">
        <v>5</v>
      </c>
      <c r="CD291" s="182">
        <v>5</v>
      </c>
      <c r="CE291" s="228">
        <v>4</v>
      </c>
      <c r="CF291" s="228">
        <v>1</v>
      </c>
      <c r="CG291" s="113">
        <v>3</v>
      </c>
      <c r="CH291" s="113">
        <v>1</v>
      </c>
      <c r="CI291" s="113">
        <v>0</v>
      </c>
      <c r="CJ291" s="113">
        <v>0</v>
      </c>
      <c r="CK291" s="113">
        <v>0</v>
      </c>
      <c r="CL291" s="113">
        <v>0</v>
      </c>
      <c r="CM291" s="113">
        <v>0</v>
      </c>
      <c r="CN291" s="185">
        <v>10</v>
      </c>
      <c r="CO291" s="181">
        <v>10</v>
      </c>
      <c r="CP291" s="187">
        <v>1</v>
      </c>
      <c r="CQ291" s="173">
        <v>2.9850746268656719E-2</v>
      </c>
      <c r="CR291" s="173">
        <v>2.9850746268656719E-2</v>
      </c>
      <c r="CS291" s="173"/>
      <c r="CT291" s="173"/>
      <c r="CU291" s="253">
        <v>2791</v>
      </c>
      <c r="CV291" s="220"/>
      <c r="CW291" s="254">
        <f t="shared" si="28"/>
        <v>0</v>
      </c>
      <c r="CX291" s="15">
        <f t="shared" si="29"/>
        <v>20</v>
      </c>
      <c r="CY291" s="241">
        <f t="shared" si="30"/>
        <v>10</v>
      </c>
      <c r="CZ291" s="241" t="str">
        <f>IFERROR(ROUND(CY291/#REF!,1),"")</f>
        <v/>
      </c>
      <c r="DA291" s="254">
        <f t="shared" si="31"/>
        <v>10</v>
      </c>
      <c r="DB291" s="246">
        <f t="shared" si="32"/>
        <v>1</v>
      </c>
      <c r="DD291" s="15" t="str">
        <f>IFERROR(#REF!-AO291,"")</f>
        <v/>
      </c>
      <c r="DF291" s="266" t="str">
        <f>IFERROR(#REF!-L291,"")</f>
        <v/>
      </c>
      <c r="DG291" s="228" t="e">
        <f>IF(#REF!&gt;AP291,0,1)</f>
        <v>#REF!</v>
      </c>
      <c r="DH291" s="228">
        <f t="shared" si="33"/>
        <v>0</v>
      </c>
      <c r="DI291" s="228">
        <f t="shared" si="34"/>
        <v>1</v>
      </c>
      <c r="DJ291" s="228"/>
      <c r="DK291" s="228"/>
      <c r="DL291" s="228"/>
      <c r="DM291" s="228"/>
      <c r="DN291" s="228"/>
      <c r="DO291" s="228"/>
      <c r="DP291" s="228"/>
      <c r="DQ291" s="228"/>
      <c r="DR291" s="228"/>
      <c r="DS291" s="228"/>
      <c r="DT291" s="228"/>
      <c r="DU291" s="228"/>
      <c r="DV291" s="228"/>
      <c r="DW291" s="228"/>
      <c r="DX291" s="228"/>
      <c r="DY291" s="228"/>
      <c r="DZ291" s="228"/>
      <c r="EA291" s="228"/>
      <c r="EB291" s="228"/>
    </row>
    <row r="292" spans="1:132" s="195" customFormat="1" ht="31.5" customHeight="1" x14ac:dyDescent="0.2">
      <c r="A292" s="191">
        <v>2022</v>
      </c>
      <c r="B292" s="171">
        <v>1</v>
      </c>
      <c r="C292" s="261">
        <v>44576</v>
      </c>
      <c r="D292" s="171">
        <v>384</v>
      </c>
      <c r="E292" s="171">
        <v>556</v>
      </c>
      <c r="F292" s="171">
        <v>6</v>
      </c>
      <c r="G292" s="194" t="s">
        <v>202</v>
      </c>
      <c r="H292" s="241" t="s">
        <v>203</v>
      </c>
      <c r="I292" s="241" t="s">
        <v>169</v>
      </c>
      <c r="J292" s="241">
        <v>1</v>
      </c>
      <c r="K292" s="241">
        <v>6</v>
      </c>
      <c r="L292" s="262">
        <v>1066</v>
      </c>
      <c r="M292" s="263">
        <v>1003</v>
      </c>
      <c r="N292" s="264">
        <v>1141</v>
      </c>
      <c r="O292" s="190">
        <v>1738</v>
      </c>
      <c r="P292" s="190"/>
      <c r="Q292" s="190">
        <v>1709</v>
      </c>
      <c r="R292" s="190">
        <v>1664</v>
      </c>
      <c r="S292" s="190"/>
      <c r="T292" s="190">
        <v>1326</v>
      </c>
      <c r="U292" s="190">
        <v>108</v>
      </c>
      <c r="V292" s="190">
        <v>1401</v>
      </c>
      <c r="W292" s="190">
        <v>1303</v>
      </c>
      <c r="X292" s="190"/>
      <c r="Y292" s="172">
        <v>158</v>
      </c>
      <c r="Z292" s="172">
        <v>156</v>
      </c>
      <c r="AA292" s="190">
        <v>1736</v>
      </c>
      <c r="AB292" s="190"/>
      <c r="AC292" s="190">
        <v>1710</v>
      </c>
      <c r="AD292" s="190">
        <v>1660</v>
      </c>
      <c r="AE292" s="190">
        <v>1909</v>
      </c>
      <c r="AF292" s="190">
        <v>1326</v>
      </c>
      <c r="AG292" s="190"/>
      <c r="AH292" s="190">
        <v>1401</v>
      </c>
      <c r="AI292" s="190">
        <v>1303</v>
      </c>
      <c r="AJ292" s="190">
        <v>1343</v>
      </c>
      <c r="AK292" s="172">
        <v>155</v>
      </c>
      <c r="AL292" s="172">
        <v>154</v>
      </c>
      <c r="AM292" s="265">
        <v>1732.285714285714</v>
      </c>
      <c r="AN292" s="265">
        <v>1188.875</v>
      </c>
      <c r="AO292" s="183">
        <v>21</v>
      </c>
      <c r="AP292" s="184">
        <v>180</v>
      </c>
      <c r="AQ292" s="182">
        <v>23.11396468699839</v>
      </c>
      <c r="AR292" s="182">
        <v>155.75</v>
      </c>
      <c r="AS292" s="182"/>
      <c r="AT292" s="182"/>
      <c r="AU292" s="182"/>
      <c r="AV292" s="182">
        <v>3</v>
      </c>
      <c r="AW292" s="182"/>
      <c r="AX292" s="182">
        <v>6</v>
      </c>
      <c r="AY292" s="182">
        <v>6</v>
      </c>
      <c r="AZ292" s="182"/>
      <c r="BA292" s="182"/>
      <c r="BB292" s="182"/>
      <c r="BC292" s="182"/>
      <c r="BD292" s="182"/>
      <c r="BE292" s="182"/>
      <c r="BF292" s="182"/>
      <c r="BG292" s="182"/>
      <c r="BH292" s="182">
        <v>6</v>
      </c>
      <c r="BI292" s="182">
        <v>6</v>
      </c>
      <c r="BJ292" s="182">
        <v>6</v>
      </c>
      <c r="BK292" s="182"/>
      <c r="BL292" s="182"/>
      <c r="BM292" s="182"/>
      <c r="BN292" s="182"/>
      <c r="BO292" s="182"/>
      <c r="BP292" s="182"/>
      <c r="BQ292" s="228" t="s">
        <v>185</v>
      </c>
      <c r="BR292" s="228" t="s">
        <v>186</v>
      </c>
      <c r="BS292" s="228" t="s">
        <v>204</v>
      </c>
      <c r="BT292" s="228" t="s">
        <v>188</v>
      </c>
      <c r="BU292" s="228">
        <v>2</v>
      </c>
      <c r="BV292" s="228" t="s">
        <v>205</v>
      </c>
      <c r="BW292" s="228" t="s">
        <v>173</v>
      </c>
      <c r="BX292" s="186">
        <v>0</v>
      </c>
      <c r="BY292" s="182">
        <v>15</v>
      </c>
      <c r="BZ292" s="182">
        <v>2.5</v>
      </c>
      <c r="CA292" s="182">
        <v>2</v>
      </c>
      <c r="CB292" s="182">
        <v>18</v>
      </c>
      <c r="CC292" s="182">
        <v>3</v>
      </c>
      <c r="CD292" s="182">
        <v>3</v>
      </c>
      <c r="CE292" s="228">
        <v>1</v>
      </c>
      <c r="CF292" s="228">
        <v>1</v>
      </c>
      <c r="CG292" s="113">
        <v>2</v>
      </c>
      <c r="CH292" s="113">
        <v>1</v>
      </c>
      <c r="CI292" s="113">
        <v>0</v>
      </c>
      <c r="CJ292" s="113">
        <v>0</v>
      </c>
      <c r="CK292" s="113">
        <v>0</v>
      </c>
      <c r="CL292" s="113">
        <v>0</v>
      </c>
      <c r="CM292" s="113">
        <v>0</v>
      </c>
      <c r="CN292" s="185">
        <v>5.5</v>
      </c>
      <c r="CO292" s="181">
        <v>5</v>
      </c>
      <c r="CP292" s="187">
        <v>1.1000000000000001</v>
      </c>
      <c r="CQ292" s="173">
        <v>5.1594746716697934E-3</v>
      </c>
      <c r="CR292" s="173">
        <v>4.6904315196998128E-3</v>
      </c>
      <c r="CS292" s="173">
        <v>4.6262222689517404E-3</v>
      </c>
      <c r="CT292" s="173">
        <v>4.2056566081379457E-3</v>
      </c>
      <c r="CU292" s="253">
        <v>2791</v>
      </c>
      <c r="CV292" s="220">
        <v>-1</v>
      </c>
      <c r="CW292" s="254">
        <f t="shared" si="28"/>
        <v>0</v>
      </c>
      <c r="CX292" s="15">
        <f t="shared" si="29"/>
        <v>33</v>
      </c>
      <c r="CY292" s="241">
        <f t="shared" si="30"/>
        <v>6</v>
      </c>
      <c r="CZ292" s="241" t="str">
        <f>IFERROR(ROUND(CY292/#REF!,1),"")</f>
        <v/>
      </c>
      <c r="DA292" s="254">
        <f t="shared" si="31"/>
        <v>6</v>
      </c>
      <c r="DB292" s="246">
        <f t="shared" si="32"/>
        <v>1</v>
      </c>
      <c r="DD292" s="15" t="str">
        <f>IFERROR(#REF!-AO292,"")</f>
        <v/>
      </c>
      <c r="DF292" s="266" t="str">
        <f>IFERROR(#REF!-L292,"")</f>
        <v/>
      </c>
      <c r="DG292" s="228" t="e">
        <f>IF(#REF!&gt;AP292,0,1)</f>
        <v>#REF!</v>
      </c>
      <c r="DH292" s="228">
        <f t="shared" si="33"/>
        <v>1</v>
      </c>
      <c r="DI292" s="228">
        <f t="shared" si="34"/>
        <v>0</v>
      </c>
      <c r="DJ292" s="228"/>
      <c r="DK292" s="228"/>
      <c r="DL292" s="228"/>
      <c r="DM292" s="228"/>
      <c r="DN292" s="228"/>
      <c r="DO292" s="228"/>
      <c r="DP292" s="228"/>
      <c r="DQ292" s="228"/>
      <c r="DR292" s="228"/>
      <c r="DS292" s="228"/>
      <c r="DT292" s="228"/>
      <c r="DU292" s="228"/>
      <c r="DV292" s="228"/>
      <c r="DW292" s="228"/>
      <c r="DX292" s="228"/>
      <c r="DY292" s="228"/>
      <c r="DZ292" s="228"/>
      <c r="EA292" s="228"/>
      <c r="EB292" s="228"/>
    </row>
    <row r="293" spans="1:132" s="195" customFormat="1" ht="31.5" customHeight="1" x14ac:dyDescent="0.2">
      <c r="A293" s="191">
        <v>2022</v>
      </c>
      <c r="B293" s="171">
        <v>1</v>
      </c>
      <c r="C293" s="261">
        <v>44576</v>
      </c>
      <c r="D293" s="171">
        <v>384</v>
      </c>
      <c r="E293" s="171">
        <v>557</v>
      </c>
      <c r="F293" s="171">
        <v>6</v>
      </c>
      <c r="G293" s="194" t="s">
        <v>206</v>
      </c>
      <c r="H293" s="241" t="s">
        <v>207</v>
      </c>
      <c r="I293" s="241" t="s">
        <v>169</v>
      </c>
      <c r="J293" s="241">
        <v>1</v>
      </c>
      <c r="K293" s="241">
        <v>6</v>
      </c>
      <c r="L293" s="262">
        <v>182</v>
      </c>
      <c r="M293" s="263">
        <v>171</v>
      </c>
      <c r="N293" s="264">
        <v>194</v>
      </c>
      <c r="O293" s="190"/>
      <c r="P293" s="190"/>
      <c r="Q293" s="190"/>
      <c r="R293" s="190"/>
      <c r="S293" s="190"/>
      <c r="T293" s="190"/>
      <c r="U293" s="190"/>
      <c r="V293" s="190"/>
      <c r="W293" s="190"/>
      <c r="X293" s="190"/>
      <c r="Y293" s="172">
        <v>158</v>
      </c>
      <c r="Z293" s="172">
        <v>156</v>
      </c>
      <c r="AA293" s="190"/>
      <c r="AB293" s="190"/>
      <c r="AC293" s="190"/>
      <c r="AD293" s="190"/>
      <c r="AE293" s="190"/>
      <c r="AF293" s="190"/>
      <c r="AG293" s="190"/>
      <c r="AH293" s="190"/>
      <c r="AI293" s="190"/>
      <c r="AJ293" s="190"/>
      <c r="AK293" s="172">
        <v>155</v>
      </c>
      <c r="AL293" s="172">
        <v>154</v>
      </c>
      <c r="AM293" s="265"/>
      <c r="AN293" s="265"/>
      <c r="AO293" s="183">
        <v>21</v>
      </c>
      <c r="AP293" s="184">
        <v>180</v>
      </c>
      <c r="AQ293" s="182">
        <v>23.11396468699839</v>
      </c>
      <c r="AR293" s="182">
        <v>155.75</v>
      </c>
      <c r="AS293" s="182"/>
      <c r="AT293" s="182"/>
      <c r="AU293" s="182"/>
      <c r="AV293" s="182">
        <v>3</v>
      </c>
      <c r="AW293" s="182">
        <v>2</v>
      </c>
      <c r="AX293" s="182">
        <v>3</v>
      </c>
      <c r="AY293" s="182">
        <v>4</v>
      </c>
      <c r="AZ293" s="182"/>
      <c r="BA293" s="182"/>
      <c r="BB293" s="182"/>
      <c r="BC293" s="182"/>
      <c r="BD293" s="182"/>
      <c r="BE293" s="182"/>
      <c r="BF293" s="182"/>
      <c r="BG293" s="182"/>
      <c r="BH293" s="182"/>
      <c r="BI293" s="182"/>
      <c r="BJ293" s="182"/>
      <c r="BK293" s="182"/>
      <c r="BL293" s="182"/>
      <c r="BM293" s="182"/>
      <c r="BN293" s="182"/>
      <c r="BO293" s="182"/>
      <c r="BP293" s="182"/>
      <c r="BQ293" s="228" t="s">
        <v>185</v>
      </c>
      <c r="BR293" s="228" t="s">
        <v>186</v>
      </c>
      <c r="BS293" s="228" t="s">
        <v>208</v>
      </c>
      <c r="BT293" s="228" t="s">
        <v>209</v>
      </c>
      <c r="BU293" s="228">
        <v>2</v>
      </c>
      <c r="BV293" s="228" t="s">
        <v>205</v>
      </c>
      <c r="BW293" s="228" t="s">
        <v>173</v>
      </c>
      <c r="BX293" s="186">
        <v>0</v>
      </c>
      <c r="BY293" s="182">
        <v>12</v>
      </c>
      <c r="BZ293" s="182">
        <v>2</v>
      </c>
      <c r="CA293" s="182">
        <v>2</v>
      </c>
      <c r="CB293" s="182">
        <v>0</v>
      </c>
      <c r="CC293" s="182">
        <v>0</v>
      </c>
      <c r="CD293" s="182">
        <v>0</v>
      </c>
      <c r="CE293" s="228">
        <v>0</v>
      </c>
      <c r="CF293" s="228">
        <v>0</v>
      </c>
      <c r="CG293" s="113">
        <v>0</v>
      </c>
      <c r="CH293" s="113">
        <v>0</v>
      </c>
      <c r="CI293" s="113">
        <v>0</v>
      </c>
      <c r="CJ293" s="113">
        <v>0</v>
      </c>
      <c r="CK293" s="113">
        <v>0</v>
      </c>
      <c r="CL293" s="113">
        <v>0</v>
      </c>
      <c r="CM293" s="113">
        <v>0</v>
      </c>
      <c r="CN293" s="185">
        <v>2</v>
      </c>
      <c r="CO293" s="181">
        <v>2</v>
      </c>
      <c r="CP293" s="187">
        <v>1</v>
      </c>
      <c r="CQ293" s="173">
        <v>1.098901098901099E-2</v>
      </c>
      <c r="CR293" s="173">
        <v>1.098901098901099E-2</v>
      </c>
      <c r="CS293" s="173"/>
      <c r="CT293" s="173"/>
      <c r="CU293" s="253">
        <v>2791</v>
      </c>
      <c r="CV293" s="220"/>
      <c r="CW293" s="254">
        <f t="shared" si="28"/>
        <v>0</v>
      </c>
      <c r="CX293" s="15">
        <f t="shared" si="29"/>
        <v>12</v>
      </c>
      <c r="CY293" s="241">
        <f t="shared" si="30"/>
        <v>2</v>
      </c>
      <c r="CZ293" s="241" t="str">
        <f>IFERROR(ROUND(CY293/#REF!,1),"")</f>
        <v/>
      </c>
      <c r="DA293" s="254">
        <f t="shared" si="31"/>
        <v>2</v>
      </c>
      <c r="DB293" s="246">
        <f t="shared" si="32"/>
        <v>1</v>
      </c>
      <c r="DD293" s="15" t="str">
        <f>IFERROR(#REF!-AO293,"")</f>
        <v/>
      </c>
      <c r="DF293" s="266" t="str">
        <f>IFERROR(#REF!-L293,"")</f>
        <v/>
      </c>
      <c r="DG293" s="228" t="e">
        <f>IF(#REF!&gt;AP293,0,1)</f>
        <v>#REF!</v>
      </c>
      <c r="DH293" s="228">
        <f t="shared" si="33"/>
        <v>0</v>
      </c>
      <c r="DI293" s="228">
        <f t="shared" si="34"/>
        <v>1</v>
      </c>
      <c r="DJ293" s="228"/>
      <c r="DK293" s="228"/>
      <c r="DL293" s="228"/>
      <c r="DM293" s="228"/>
      <c r="DN293" s="228"/>
      <c r="DO293" s="228"/>
      <c r="DP293" s="228"/>
      <c r="DQ293" s="228"/>
      <c r="DR293" s="228"/>
      <c r="DS293" s="228"/>
      <c r="DT293" s="228"/>
      <c r="DU293" s="228"/>
      <c r="DV293" s="228"/>
      <c r="DW293" s="228"/>
      <c r="DX293" s="228"/>
      <c r="DY293" s="228"/>
      <c r="DZ293" s="228"/>
      <c r="EA293" s="228"/>
      <c r="EB293" s="228"/>
    </row>
    <row r="294" spans="1:132" s="195" customFormat="1" ht="31.5" customHeight="1" x14ac:dyDescent="0.2">
      <c r="A294" s="191">
        <v>2022</v>
      </c>
      <c r="B294" s="171">
        <v>1</v>
      </c>
      <c r="C294" s="261">
        <v>44576</v>
      </c>
      <c r="D294" s="171">
        <v>434</v>
      </c>
      <c r="E294" s="171">
        <v>751</v>
      </c>
      <c r="F294" s="171">
        <v>6</v>
      </c>
      <c r="G294" s="194" t="s">
        <v>210</v>
      </c>
      <c r="H294" s="241" t="s">
        <v>211</v>
      </c>
      <c r="I294" s="241" t="s">
        <v>169</v>
      </c>
      <c r="J294" s="241">
        <v>1</v>
      </c>
      <c r="K294" s="241">
        <v>4</v>
      </c>
      <c r="L294" s="262">
        <v>1009</v>
      </c>
      <c r="M294" s="263">
        <v>949</v>
      </c>
      <c r="N294" s="264">
        <v>1080</v>
      </c>
      <c r="O294" s="190"/>
      <c r="P294" s="190"/>
      <c r="Q294" s="190"/>
      <c r="R294" s="190"/>
      <c r="S294" s="190"/>
      <c r="T294" s="190"/>
      <c r="U294" s="190"/>
      <c r="V294" s="190"/>
      <c r="W294" s="190"/>
      <c r="X294" s="190"/>
      <c r="Y294" s="172"/>
      <c r="Z294" s="172"/>
      <c r="AA294" s="190"/>
      <c r="AB294" s="190">
        <v>1651</v>
      </c>
      <c r="AC294" s="190">
        <v>1578</v>
      </c>
      <c r="AD294" s="190">
        <v>1563</v>
      </c>
      <c r="AE294" s="190">
        <v>1620</v>
      </c>
      <c r="AF294" s="190"/>
      <c r="AG294" s="190">
        <v>1159</v>
      </c>
      <c r="AH294" s="190">
        <v>1111</v>
      </c>
      <c r="AI294" s="190">
        <v>1103</v>
      </c>
      <c r="AJ294" s="190">
        <v>1280</v>
      </c>
      <c r="AK294" s="172">
        <v>187</v>
      </c>
      <c r="AL294" s="172">
        <v>187</v>
      </c>
      <c r="AM294" s="265">
        <v>1603</v>
      </c>
      <c r="AN294" s="265">
        <v>1163.25</v>
      </c>
      <c r="AO294" s="183">
        <v>20</v>
      </c>
      <c r="AP294" s="184">
        <v>180</v>
      </c>
      <c r="AQ294" s="182">
        <v>19.251336898395721</v>
      </c>
      <c r="AR294" s="182">
        <v>187</v>
      </c>
      <c r="AS294" s="182"/>
      <c r="AT294" s="182"/>
      <c r="AU294" s="182"/>
      <c r="AV294" s="182"/>
      <c r="AW294" s="182"/>
      <c r="AX294" s="182"/>
      <c r="AY294" s="182"/>
      <c r="AZ294" s="182"/>
      <c r="BA294" s="182"/>
      <c r="BB294" s="182"/>
      <c r="BC294" s="182"/>
      <c r="BD294" s="182"/>
      <c r="BE294" s="182"/>
      <c r="BF294" s="182"/>
      <c r="BG294" s="182"/>
      <c r="BH294" s="182">
        <v>2</v>
      </c>
      <c r="BI294" s="182">
        <v>3</v>
      </c>
      <c r="BJ294" s="182">
        <v>4</v>
      </c>
      <c r="BK294" s="182"/>
      <c r="BL294" s="182"/>
      <c r="BM294" s="182"/>
      <c r="BN294" s="182"/>
      <c r="BO294" s="182">
        <v>6</v>
      </c>
      <c r="BP294" s="182"/>
      <c r="BQ294" s="228" t="s">
        <v>185</v>
      </c>
      <c r="BR294" s="228" t="s">
        <v>186</v>
      </c>
      <c r="BS294" s="228" t="s">
        <v>212</v>
      </c>
      <c r="BT294" s="228" t="s">
        <v>188</v>
      </c>
      <c r="BU294" s="228">
        <v>2</v>
      </c>
      <c r="BV294" s="228" t="s">
        <v>213</v>
      </c>
      <c r="BW294" s="228" t="s">
        <v>173</v>
      </c>
      <c r="BX294" s="186">
        <v>0</v>
      </c>
      <c r="BY294" s="182">
        <v>0</v>
      </c>
      <c r="BZ294" s="182">
        <v>0</v>
      </c>
      <c r="CA294" s="182">
        <v>0</v>
      </c>
      <c r="CB294" s="182">
        <v>15</v>
      </c>
      <c r="CC294" s="182">
        <v>3.75</v>
      </c>
      <c r="CD294" s="182">
        <v>3</v>
      </c>
      <c r="CE294" s="228">
        <v>0</v>
      </c>
      <c r="CF294" s="228">
        <v>0</v>
      </c>
      <c r="CG294" s="113">
        <v>1</v>
      </c>
      <c r="CH294" s="113">
        <v>0</v>
      </c>
      <c r="CI294" s="113">
        <v>0</v>
      </c>
      <c r="CJ294" s="113">
        <v>0</v>
      </c>
      <c r="CK294" s="113">
        <v>0</v>
      </c>
      <c r="CL294" s="113">
        <v>1</v>
      </c>
      <c r="CM294" s="113">
        <v>0</v>
      </c>
      <c r="CN294" s="185">
        <v>3.75</v>
      </c>
      <c r="CO294" s="181">
        <v>3</v>
      </c>
      <c r="CP294" s="187">
        <v>1.25</v>
      </c>
      <c r="CQ294" s="173">
        <v>3.7165510406342909E-3</v>
      </c>
      <c r="CR294" s="173">
        <v>2.973240832507433E-3</v>
      </c>
      <c r="CS294" s="173">
        <v>3.2237266279819469E-3</v>
      </c>
      <c r="CT294" s="173">
        <v>2.5789813023855582E-3</v>
      </c>
      <c r="CU294" s="253">
        <v>2791</v>
      </c>
      <c r="CV294" s="220">
        <v>-1</v>
      </c>
      <c r="CW294" s="254">
        <f t="shared" si="28"/>
        <v>0</v>
      </c>
      <c r="CX294" s="15">
        <f t="shared" si="29"/>
        <v>15</v>
      </c>
      <c r="CY294" s="241">
        <f t="shared" si="30"/>
        <v>4</v>
      </c>
      <c r="CZ294" s="241" t="str">
        <f>IFERROR(ROUND(CY294/#REF!,1),"")</f>
        <v/>
      </c>
      <c r="DA294" s="254">
        <f t="shared" si="31"/>
        <v>4</v>
      </c>
      <c r="DB294" s="246">
        <f t="shared" si="32"/>
        <v>1</v>
      </c>
      <c r="DD294" s="15" t="str">
        <f>IFERROR(#REF!-AO294,"")</f>
        <v/>
      </c>
      <c r="DF294" s="266" t="str">
        <f>IFERROR(#REF!-L294,"")</f>
        <v/>
      </c>
      <c r="DG294" s="228" t="e">
        <f>IF(#REF!&gt;AP294,0,1)</f>
        <v>#REF!</v>
      </c>
      <c r="DH294" s="228">
        <f t="shared" si="33"/>
        <v>1</v>
      </c>
      <c r="DI294" s="228">
        <f t="shared" si="34"/>
        <v>0</v>
      </c>
      <c r="DJ294" s="228"/>
      <c r="DK294" s="228"/>
      <c r="DL294" s="228"/>
      <c r="DM294" s="228"/>
      <c r="DN294" s="228"/>
      <c r="DO294" s="228"/>
      <c r="DP294" s="228"/>
      <c r="DQ294" s="228"/>
      <c r="DR294" s="228"/>
      <c r="DS294" s="228"/>
      <c r="DT294" s="228"/>
      <c r="DU294" s="228"/>
      <c r="DV294" s="228"/>
      <c r="DW294" s="228"/>
      <c r="DX294" s="228"/>
      <c r="DY294" s="228"/>
      <c r="DZ294" s="228"/>
      <c r="EA294" s="228"/>
      <c r="EB294" s="228"/>
    </row>
    <row r="295" spans="1:132" s="195" customFormat="1" ht="31.5" customHeight="1" x14ac:dyDescent="0.2">
      <c r="A295" s="191">
        <v>2022</v>
      </c>
      <c r="B295" s="171">
        <v>1</v>
      </c>
      <c r="C295" s="261">
        <v>44576</v>
      </c>
      <c r="D295" s="171">
        <v>434</v>
      </c>
      <c r="E295" s="171">
        <v>752</v>
      </c>
      <c r="F295" s="171">
        <v>6</v>
      </c>
      <c r="G295" s="194"/>
      <c r="H295" s="241"/>
      <c r="I295" s="241"/>
      <c r="J295" s="241"/>
      <c r="K295" s="241"/>
      <c r="L295" s="262">
        <v>0</v>
      </c>
      <c r="M295" s="263">
        <v>0</v>
      </c>
      <c r="N295" s="264">
        <v>0</v>
      </c>
      <c r="O295" s="190"/>
      <c r="P295" s="190"/>
      <c r="Q295" s="190"/>
      <c r="R295" s="190"/>
      <c r="S295" s="190"/>
      <c r="T295" s="190"/>
      <c r="U295" s="190"/>
      <c r="V295" s="190"/>
      <c r="W295" s="190"/>
      <c r="X295" s="190"/>
      <c r="Y295" s="172"/>
      <c r="Z295" s="172"/>
      <c r="AA295" s="190"/>
      <c r="AB295" s="190">
        <v>73</v>
      </c>
      <c r="AC295" s="190">
        <v>75</v>
      </c>
      <c r="AD295" s="190">
        <v>74</v>
      </c>
      <c r="AE295" s="190">
        <v>75</v>
      </c>
      <c r="AF295" s="190"/>
      <c r="AG295" s="190">
        <v>57</v>
      </c>
      <c r="AH295" s="190">
        <v>58</v>
      </c>
      <c r="AI295" s="190">
        <v>55</v>
      </c>
      <c r="AJ295" s="190">
        <v>54</v>
      </c>
      <c r="AK295" s="172">
        <v>187</v>
      </c>
      <c r="AL295" s="172">
        <v>187</v>
      </c>
      <c r="AM295" s="265">
        <v>74.25</v>
      </c>
      <c r="AN295" s="265">
        <v>56</v>
      </c>
      <c r="AO295" s="183">
        <v>0</v>
      </c>
      <c r="AP295" s="184"/>
      <c r="AQ295" s="182">
        <v>0</v>
      </c>
      <c r="AR295" s="182">
        <v>187</v>
      </c>
      <c r="AS295" s="182"/>
      <c r="AT295" s="182"/>
      <c r="AU295" s="182"/>
      <c r="AV295" s="182"/>
      <c r="AW295" s="182"/>
      <c r="AX295" s="182"/>
      <c r="AY295" s="182"/>
      <c r="AZ295" s="182"/>
      <c r="BA295" s="182"/>
      <c r="BB295" s="182"/>
      <c r="BC295" s="182"/>
      <c r="BD295" s="182"/>
      <c r="BE295" s="182"/>
      <c r="BF295" s="182"/>
      <c r="BG295" s="182"/>
      <c r="BH295" s="182"/>
      <c r="BI295" s="182"/>
      <c r="BJ295" s="182"/>
      <c r="BK295" s="182"/>
      <c r="BL295" s="182"/>
      <c r="BM295" s="182"/>
      <c r="BN295" s="182"/>
      <c r="BO295" s="182"/>
      <c r="BP295" s="182"/>
      <c r="BQ295" s="228"/>
      <c r="BR295" s="228"/>
      <c r="BS295" s="228"/>
      <c r="BT295" s="228"/>
      <c r="BU295" s="228">
        <v>2</v>
      </c>
      <c r="BV295" s="228"/>
      <c r="BW295" s="228" t="s">
        <v>173</v>
      </c>
      <c r="BX295" s="186">
        <v>0</v>
      </c>
      <c r="BY295" s="182">
        <v>0</v>
      </c>
      <c r="BZ295" s="182"/>
      <c r="CA295" s="182">
        <v>0</v>
      </c>
      <c r="CB295" s="182">
        <v>0</v>
      </c>
      <c r="CC295" s="182"/>
      <c r="CD295" s="182">
        <v>0</v>
      </c>
      <c r="CE295" s="228">
        <v>0</v>
      </c>
      <c r="CF295" s="228">
        <v>0</v>
      </c>
      <c r="CG295" s="113">
        <v>0</v>
      </c>
      <c r="CH295" s="113">
        <v>0</v>
      </c>
      <c r="CI295" s="113">
        <v>0</v>
      </c>
      <c r="CJ295" s="113">
        <v>0</v>
      </c>
      <c r="CK295" s="113">
        <v>0</v>
      </c>
      <c r="CL295" s="113">
        <v>0</v>
      </c>
      <c r="CM295" s="113">
        <v>0</v>
      </c>
      <c r="CN295" s="185">
        <v>0</v>
      </c>
      <c r="CO295" s="181">
        <v>0</v>
      </c>
      <c r="CP295" s="187"/>
      <c r="CQ295" s="173"/>
      <c r="CR295" s="173"/>
      <c r="CS295" s="173">
        <v>0</v>
      </c>
      <c r="CT295" s="173">
        <v>0</v>
      </c>
      <c r="CU295" s="253">
        <v>2791</v>
      </c>
      <c r="CV295" s="220"/>
      <c r="CW295" s="254">
        <f t="shared" si="28"/>
        <v>0</v>
      </c>
      <c r="CX295" s="15">
        <f t="shared" si="29"/>
        <v>0</v>
      </c>
      <c r="CY295" s="241" t="str">
        <f t="shared" si="30"/>
        <v/>
      </c>
      <c r="CZ295" s="241" t="str">
        <f>IFERROR(ROUND(CY295/#REF!,1),"")</f>
        <v/>
      </c>
      <c r="DA295" s="254" t="str">
        <f t="shared" si="31"/>
        <v/>
      </c>
      <c r="DB295" s="246" t="str">
        <f t="shared" si="32"/>
        <v/>
      </c>
      <c r="DD295" s="15" t="str">
        <f>IFERROR(#REF!-AO295,"")</f>
        <v/>
      </c>
      <c r="DF295" s="266" t="str">
        <f>IFERROR(#REF!-L295,"")</f>
        <v/>
      </c>
      <c r="DG295" s="228" t="e">
        <f>IF(#REF!&gt;AP295,0,1)</f>
        <v>#REF!</v>
      </c>
      <c r="DH295" s="228">
        <f t="shared" si="33"/>
        <v>1</v>
      </c>
      <c r="DI295" s="228">
        <f t="shared" si="34"/>
        <v>0</v>
      </c>
      <c r="DJ295" s="228"/>
      <c r="DK295" s="228"/>
      <c r="DL295" s="228"/>
      <c r="DM295" s="228"/>
      <c r="DN295" s="228"/>
      <c r="DO295" s="228"/>
      <c r="DP295" s="228"/>
      <c r="DQ295" s="228"/>
      <c r="DR295" s="228"/>
      <c r="DS295" s="228"/>
      <c r="DT295" s="228"/>
      <c r="DU295" s="228"/>
      <c r="DV295" s="228"/>
      <c r="DW295" s="228"/>
      <c r="DX295" s="228"/>
      <c r="DY295" s="228"/>
      <c r="DZ295" s="228"/>
      <c r="EA295" s="228"/>
      <c r="EB295" s="228"/>
    </row>
    <row r="296" spans="1:132" s="195" customFormat="1" ht="31.5" customHeight="1" x14ac:dyDescent="0.2">
      <c r="A296" s="191">
        <v>2022</v>
      </c>
      <c r="B296" s="171">
        <v>1</v>
      </c>
      <c r="C296" s="261">
        <v>44576</v>
      </c>
      <c r="D296" s="171">
        <v>376</v>
      </c>
      <c r="E296" s="171">
        <v>438</v>
      </c>
      <c r="F296" s="171">
        <v>7</v>
      </c>
      <c r="G296" s="194" t="s">
        <v>216</v>
      </c>
      <c r="H296" s="241" t="s">
        <v>217</v>
      </c>
      <c r="I296" s="241" t="s">
        <v>169</v>
      </c>
      <c r="J296" s="241">
        <v>3</v>
      </c>
      <c r="K296" s="241">
        <v>2</v>
      </c>
      <c r="L296" s="262">
        <v>335</v>
      </c>
      <c r="M296" s="263">
        <v>315</v>
      </c>
      <c r="N296" s="264">
        <v>358</v>
      </c>
      <c r="O296" s="190">
        <v>489</v>
      </c>
      <c r="P296" s="190"/>
      <c r="Q296" s="190">
        <v>451</v>
      </c>
      <c r="R296" s="190">
        <v>438</v>
      </c>
      <c r="S296" s="190"/>
      <c r="T296" s="190">
        <v>357</v>
      </c>
      <c r="U296" s="190"/>
      <c r="V296" s="190">
        <v>346</v>
      </c>
      <c r="W296" s="190">
        <v>346</v>
      </c>
      <c r="X296" s="190"/>
      <c r="Y296" s="172">
        <v>145</v>
      </c>
      <c r="Z296" s="172">
        <v>144</v>
      </c>
      <c r="AA296" s="190">
        <v>489</v>
      </c>
      <c r="AB296" s="190">
        <v>508</v>
      </c>
      <c r="AC296" s="190">
        <v>451</v>
      </c>
      <c r="AD296" s="190">
        <v>438</v>
      </c>
      <c r="AE296" s="190"/>
      <c r="AF296" s="190">
        <v>357</v>
      </c>
      <c r="AG296" s="190">
        <v>362</v>
      </c>
      <c r="AH296" s="190">
        <v>391</v>
      </c>
      <c r="AI296" s="190">
        <v>394</v>
      </c>
      <c r="AJ296" s="190"/>
      <c r="AK296" s="172">
        <v>145</v>
      </c>
      <c r="AL296" s="172">
        <v>145</v>
      </c>
      <c r="AM296" s="265">
        <v>466.28571428571428</v>
      </c>
      <c r="AN296" s="265">
        <v>364.71428571428572</v>
      </c>
      <c r="AO296" s="183">
        <v>75</v>
      </c>
      <c r="AP296" s="184">
        <v>144</v>
      </c>
      <c r="AQ296" s="182">
        <v>74.611398963730565</v>
      </c>
      <c r="AR296" s="182">
        <v>144.75</v>
      </c>
      <c r="AS296" s="182"/>
      <c r="AT296" s="182"/>
      <c r="AU296" s="182"/>
      <c r="AV296" s="182"/>
      <c r="AW296" s="182"/>
      <c r="AX296" s="182"/>
      <c r="AY296" s="182"/>
      <c r="AZ296" s="182"/>
      <c r="BA296" s="182"/>
      <c r="BB296" s="182"/>
      <c r="BC296" s="182"/>
      <c r="BD296" s="182"/>
      <c r="BE296" s="182"/>
      <c r="BF296" s="182"/>
      <c r="BG296" s="182"/>
      <c r="BH296" s="182"/>
      <c r="BI296" s="182"/>
      <c r="BJ296" s="182"/>
      <c r="BK296" s="182"/>
      <c r="BL296" s="182"/>
      <c r="BM296" s="182"/>
      <c r="BN296" s="182"/>
      <c r="BO296" s="182"/>
      <c r="BP296" s="182"/>
      <c r="BQ296" s="228" t="s">
        <v>185</v>
      </c>
      <c r="BR296" s="228" t="s">
        <v>186</v>
      </c>
      <c r="BS296" s="228" t="s">
        <v>218</v>
      </c>
      <c r="BT296" s="228" t="s">
        <v>188</v>
      </c>
      <c r="BU296" s="228">
        <v>2</v>
      </c>
      <c r="BV296" s="228" t="s">
        <v>219</v>
      </c>
      <c r="BW296" s="228" t="s">
        <v>173</v>
      </c>
      <c r="BX296" s="186">
        <v>0</v>
      </c>
      <c r="BY296" s="182">
        <v>0</v>
      </c>
      <c r="BZ296" s="182">
        <v>0</v>
      </c>
      <c r="CA296" s="182">
        <v>0</v>
      </c>
      <c r="CB296" s="182">
        <v>0</v>
      </c>
      <c r="CC296" s="182">
        <v>0</v>
      </c>
      <c r="CD296" s="182">
        <v>0</v>
      </c>
      <c r="CE296" s="228">
        <v>0</v>
      </c>
      <c r="CF296" s="228">
        <v>0</v>
      </c>
      <c r="CG296" s="113">
        <v>0</v>
      </c>
      <c r="CH296" s="113">
        <v>0</v>
      </c>
      <c r="CI296" s="113">
        <v>0</v>
      </c>
      <c r="CJ296" s="113">
        <v>0</v>
      </c>
      <c r="CK296" s="113">
        <v>0</v>
      </c>
      <c r="CL296" s="113">
        <v>0</v>
      </c>
      <c r="CM296" s="113">
        <v>0</v>
      </c>
      <c r="CN296" s="185">
        <v>0</v>
      </c>
      <c r="CO296" s="181">
        <v>0</v>
      </c>
      <c r="CP296" s="187"/>
      <c r="CQ296" s="173">
        <v>0</v>
      </c>
      <c r="CR296" s="173">
        <v>0</v>
      </c>
      <c r="CS296" s="173">
        <v>0</v>
      </c>
      <c r="CT296" s="173">
        <v>0</v>
      </c>
      <c r="CU296" s="253">
        <v>2791</v>
      </c>
      <c r="CV296" s="220">
        <v>-1</v>
      </c>
      <c r="CW296" s="254">
        <f t="shared" si="28"/>
        <v>0</v>
      </c>
      <c r="CX296" s="15">
        <f t="shared" si="29"/>
        <v>0</v>
      </c>
      <c r="CY296" s="241">
        <f t="shared" si="30"/>
        <v>0</v>
      </c>
      <c r="CZ296" s="241" t="str">
        <f>IFERROR(ROUND(CY296/#REF!,1),"")</f>
        <v/>
      </c>
      <c r="DA296" s="254">
        <f t="shared" si="31"/>
        <v>0</v>
      </c>
      <c r="DB296" s="246" t="str">
        <f t="shared" si="32"/>
        <v/>
      </c>
      <c r="DD296" s="15" t="str">
        <f>IFERROR(#REF!-AO296,"")</f>
        <v/>
      </c>
      <c r="DF296" s="266" t="str">
        <f>IFERROR(#REF!-L296,"")</f>
        <v/>
      </c>
      <c r="DG296" s="228" t="e">
        <f>IF(#REF!&gt;AP296,0,1)</f>
        <v>#REF!</v>
      </c>
      <c r="DH296" s="228">
        <f t="shared" si="33"/>
        <v>1</v>
      </c>
      <c r="DI296" s="228">
        <f t="shared" si="34"/>
        <v>0</v>
      </c>
      <c r="DJ296" s="228"/>
      <c r="DK296" s="228"/>
      <c r="DL296" s="228"/>
      <c r="DM296" s="228"/>
      <c r="DN296" s="228"/>
      <c r="DO296" s="228"/>
      <c r="DP296" s="228"/>
      <c r="DQ296" s="228"/>
      <c r="DR296" s="228"/>
      <c r="DS296" s="228"/>
      <c r="DT296" s="228"/>
      <c r="DU296" s="228"/>
      <c r="DV296" s="228"/>
      <c r="DW296" s="228"/>
      <c r="DX296" s="228"/>
      <c r="DY296" s="228"/>
      <c r="DZ296" s="228"/>
      <c r="EA296" s="228"/>
      <c r="EB296" s="228"/>
    </row>
    <row r="297" spans="1:132" s="195" customFormat="1" ht="31.5" customHeight="1" x14ac:dyDescent="0.2">
      <c r="A297" s="191">
        <v>2022</v>
      </c>
      <c r="B297" s="171">
        <v>1</v>
      </c>
      <c r="C297" s="261">
        <v>44576</v>
      </c>
      <c r="D297" s="171">
        <v>417</v>
      </c>
      <c r="E297" s="171">
        <v>660</v>
      </c>
      <c r="F297" s="171">
        <v>7</v>
      </c>
      <c r="G297" s="194" t="s">
        <v>345</v>
      </c>
      <c r="H297" s="241" t="s">
        <v>346</v>
      </c>
      <c r="I297" s="241" t="s">
        <v>169</v>
      </c>
      <c r="J297" s="241">
        <v>1</v>
      </c>
      <c r="K297" s="241">
        <v>6</v>
      </c>
      <c r="L297" s="262">
        <v>1265</v>
      </c>
      <c r="M297" s="263">
        <v>1190</v>
      </c>
      <c r="N297" s="264">
        <v>1354</v>
      </c>
      <c r="O297" s="190">
        <v>1820</v>
      </c>
      <c r="P297" s="190"/>
      <c r="Q297" s="190"/>
      <c r="R297" s="190"/>
      <c r="S297" s="190"/>
      <c r="T297" s="190">
        <v>1319</v>
      </c>
      <c r="U297" s="190"/>
      <c r="V297" s="190"/>
      <c r="W297" s="190"/>
      <c r="X297" s="190"/>
      <c r="Y297" s="172">
        <v>167</v>
      </c>
      <c r="Z297" s="172"/>
      <c r="AA297" s="190"/>
      <c r="AB297" s="190"/>
      <c r="AC297" s="190"/>
      <c r="AD297" s="190"/>
      <c r="AE297" s="190"/>
      <c r="AF297" s="190"/>
      <c r="AG297" s="190"/>
      <c r="AH297" s="190"/>
      <c r="AI297" s="190"/>
      <c r="AJ297" s="190"/>
      <c r="AK297" s="172"/>
      <c r="AL297" s="172"/>
      <c r="AM297" s="265">
        <v>1820</v>
      </c>
      <c r="AN297" s="265">
        <v>1319</v>
      </c>
      <c r="AO297" s="183">
        <v>21</v>
      </c>
      <c r="AP297" s="184">
        <v>180</v>
      </c>
      <c r="AQ297" s="182">
        <v>21.556886227544911</v>
      </c>
      <c r="AR297" s="182">
        <v>167</v>
      </c>
      <c r="AS297" s="182"/>
      <c r="AT297" s="182"/>
      <c r="AU297" s="182"/>
      <c r="AV297" s="182">
        <v>3</v>
      </c>
      <c r="AW297" s="182">
        <v>2</v>
      </c>
      <c r="AX297" s="182">
        <v>4</v>
      </c>
      <c r="AY297" s="182">
        <v>3</v>
      </c>
      <c r="AZ297" s="182"/>
      <c r="BA297" s="182"/>
      <c r="BB297" s="182"/>
      <c r="BC297" s="182"/>
      <c r="BD297" s="182"/>
      <c r="BE297" s="182"/>
      <c r="BF297" s="182"/>
      <c r="BG297" s="182"/>
      <c r="BH297" s="182"/>
      <c r="BI297" s="182"/>
      <c r="BJ297" s="182"/>
      <c r="BK297" s="182"/>
      <c r="BL297" s="182"/>
      <c r="BM297" s="182"/>
      <c r="BN297" s="182"/>
      <c r="BO297" s="182"/>
      <c r="BP297" s="182"/>
      <c r="BQ297" s="228" t="s">
        <v>185</v>
      </c>
      <c r="BR297" s="228" t="s">
        <v>186</v>
      </c>
      <c r="BS297" s="228" t="s">
        <v>347</v>
      </c>
      <c r="BT297" s="228" t="s">
        <v>188</v>
      </c>
      <c r="BU297" s="228">
        <v>2</v>
      </c>
      <c r="BV297" s="228" t="s">
        <v>348</v>
      </c>
      <c r="BW297" s="228" t="s">
        <v>173</v>
      </c>
      <c r="BX297" s="186">
        <v>0</v>
      </c>
      <c r="BY297" s="182">
        <v>12</v>
      </c>
      <c r="BZ297" s="182">
        <v>2</v>
      </c>
      <c r="CA297" s="182">
        <v>2</v>
      </c>
      <c r="CB297" s="182">
        <v>0</v>
      </c>
      <c r="CC297" s="182">
        <v>0</v>
      </c>
      <c r="CD297" s="182">
        <v>0</v>
      </c>
      <c r="CE297" s="228">
        <v>0</v>
      </c>
      <c r="CF297" s="228">
        <v>0</v>
      </c>
      <c r="CG297" s="113">
        <v>0</v>
      </c>
      <c r="CH297" s="113">
        <v>0</v>
      </c>
      <c r="CI297" s="113">
        <v>0</v>
      </c>
      <c r="CJ297" s="113">
        <v>0</v>
      </c>
      <c r="CK297" s="113">
        <v>0</v>
      </c>
      <c r="CL297" s="113">
        <v>0</v>
      </c>
      <c r="CM297" s="113">
        <v>0</v>
      </c>
      <c r="CN297" s="185">
        <v>2</v>
      </c>
      <c r="CO297" s="181">
        <v>2</v>
      </c>
      <c r="CP297" s="187">
        <v>1</v>
      </c>
      <c r="CQ297" s="173">
        <v>1.5810276679841899E-3</v>
      </c>
      <c r="CR297" s="173">
        <v>1.5810276679841899E-3</v>
      </c>
      <c r="CS297" s="173">
        <v>1.5163002274450341E-3</v>
      </c>
      <c r="CT297" s="173">
        <v>1.5163002274450341E-3</v>
      </c>
      <c r="CU297" s="253">
        <v>2791</v>
      </c>
      <c r="CV297" s="220">
        <v>-1</v>
      </c>
      <c r="CW297" s="254">
        <f t="shared" si="28"/>
        <v>0</v>
      </c>
      <c r="CX297" s="15">
        <f t="shared" si="29"/>
        <v>12</v>
      </c>
      <c r="CY297" s="241">
        <f t="shared" si="30"/>
        <v>2</v>
      </c>
      <c r="CZ297" s="241" t="str">
        <f>IFERROR(ROUND(CY297/#REF!,1),"")</f>
        <v/>
      </c>
      <c r="DA297" s="254">
        <f t="shared" si="31"/>
        <v>2</v>
      </c>
      <c r="DB297" s="246">
        <f t="shared" si="32"/>
        <v>1</v>
      </c>
      <c r="DD297" s="15" t="str">
        <f>IFERROR(#REF!-AO297,"")</f>
        <v/>
      </c>
      <c r="DF297" s="266" t="str">
        <f>IFERROR(#REF!-L297,"")</f>
        <v/>
      </c>
      <c r="DG297" s="228" t="e">
        <f>IF(#REF!&gt;AP297,0,1)</f>
        <v>#REF!</v>
      </c>
      <c r="DH297" s="228">
        <f t="shared" si="33"/>
        <v>1</v>
      </c>
      <c r="DI297" s="228">
        <f t="shared" si="34"/>
        <v>1</v>
      </c>
      <c r="DJ297" s="228"/>
      <c r="DK297" s="228"/>
      <c r="DL297" s="228"/>
      <c r="DM297" s="228"/>
      <c r="DN297" s="228"/>
      <c r="DO297" s="228"/>
      <c r="DP297" s="228"/>
      <c r="DQ297" s="228"/>
      <c r="DR297" s="228"/>
      <c r="DS297" s="228"/>
      <c r="DT297" s="228"/>
      <c r="DU297" s="228"/>
      <c r="DV297" s="228"/>
      <c r="DW297" s="228"/>
      <c r="DX297" s="228"/>
      <c r="DY297" s="228"/>
      <c r="DZ297" s="228"/>
      <c r="EA297" s="228"/>
      <c r="EB297" s="228"/>
    </row>
    <row r="298" spans="1:132" s="195" customFormat="1" ht="31.5" customHeight="1" x14ac:dyDescent="0.2">
      <c r="A298" s="191">
        <v>2022</v>
      </c>
      <c r="B298" s="171">
        <v>1</v>
      </c>
      <c r="C298" s="261">
        <v>44576</v>
      </c>
      <c r="D298" s="171">
        <v>417</v>
      </c>
      <c r="E298" s="171">
        <v>661</v>
      </c>
      <c r="F298" s="171">
        <v>7</v>
      </c>
      <c r="G298" s="194" t="s">
        <v>349</v>
      </c>
      <c r="H298" s="241" t="s">
        <v>350</v>
      </c>
      <c r="I298" s="241" t="s">
        <v>169</v>
      </c>
      <c r="J298" s="241">
        <v>1</v>
      </c>
      <c r="K298" s="241">
        <v>6</v>
      </c>
      <c r="L298" s="262">
        <v>276</v>
      </c>
      <c r="M298" s="263">
        <v>259</v>
      </c>
      <c r="N298" s="264">
        <v>295</v>
      </c>
      <c r="O298" s="190">
        <v>396</v>
      </c>
      <c r="P298" s="190"/>
      <c r="Q298" s="190"/>
      <c r="R298" s="190"/>
      <c r="S298" s="190"/>
      <c r="T298" s="190">
        <v>284</v>
      </c>
      <c r="U298" s="190"/>
      <c r="V298" s="190"/>
      <c r="W298" s="190"/>
      <c r="X298" s="190"/>
      <c r="Y298" s="172">
        <v>167</v>
      </c>
      <c r="Z298" s="172"/>
      <c r="AA298" s="190"/>
      <c r="AB298" s="190"/>
      <c r="AC298" s="190"/>
      <c r="AD298" s="190"/>
      <c r="AE298" s="190"/>
      <c r="AF298" s="190"/>
      <c r="AG298" s="190"/>
      <c r="AH298" s="190"/>
      <c r="AI298" s="190"/>
      <c r="AJ298" s="190"/>
      <c r="AK298" s="172"/>
      <c r="AL298" s="172"/>
      <c r="AM298" s="265">
        <v>396</v>
      </c>
      <c r="AN298" s="265">
        <v>284</v>
      </c>
      <c r="AO298" s="183">
        <v>21</v>
      </c>
      <c r="AP298" s="184">
        <v>180</v>
      </c>
      <c r="AQ298" s="182">
        <v>21.556886227544911</v>
      </c>
      <c r="AR298" s="182">
        <v>167</v>
      </c>
      <c r="AS298" s="182"/>
      <c r="AT298" s="182"/>
      <c r="AU298" s="182"/>
      <c r="AV298" s="182"/>
      <c r="AW298" s="182"/>
      <c r="AX298" s="182"/>
      <c r="AY298" s="182"/>
      <c r="AZ298" s="182"/>
      <c r="BA298" s="182"/>
      <c r="BB298" s="182"/>
      <c r="BC298" s="182"/>
      <c r="BD298" s="182"/>
      <c r="BE298" s="182"/>
      <c r="BF298" s="182"/>
      <c r="BG298" s="182"/>
      <c r="BH298" s="182"/>
      <c r="BI298" s="182"/>
      <c r="BJ298" s="182"/>
      <c r="BK298" s="182"/>
      <c r="BL298" s="182"/>
      <c r="BM298" s="182"/>
      <c r="BN298" s="182"/>
      <c r="BO298" s="182"/>
      <c r="BP298" s="182"/>
      <c r="BQ298" s="228" t="s">
        <v>185</v>
      </c>
      <c r="BR298" s="228" t="s">
        <v>186</v>
      </c>
      <c r="BS298" s="228" t="s">
        <v>351</v>
      </c>
      <c r="BT298" s="228" t="s">
        <v>188</v>
      </c>
      <c r="BU298" s="228">
        <v>2</v>
      </c>
      <c r="BV298" s="228" t="s">
        <v>348</v>
      </c>
      <c r="BW298" s="228" t="s">
        <v>173</v>
      </c>
      <c r="BX298" s="186">
        <v>0</v>
      </c>
      <c r="BY298" s="182">
        <v>0</v>
      </c>
      <c r="BZ298" s="182">
        <v>0</v>
      </c>
      <c r="CA298" s="182">
        <v>0</v>
      </c>
      <c r="CB298" s="182">
        <v>0</v>
      </c>
      <c r="CC298" s="182">
        <v>0</v>
      </c>
      <c r="CD298" s="182">
        <v>0</v>
      </c>
      <c r="CE298" s="228">
        <v>0</v>
      </c>
      <c r="CF298" s="228">
        <v>0</v>
      </c>
      <c r="CG298" s="113">
        <v>0</v>
      </c>
      <c r="CH298" s="113">
        <v>0</v>
      </c>
      <c r="CI298" s="113">
        <v>0</v>
      </c>
      <c r="CJ298" s="113">
        <v>0</v>
      </c>
      <c r="CK298" s="113">
        <v>0</v>
      </c>
      <c r="CL298" s="113">
        <v>0</v>
      </c>
      <c r="CM298" s="113">
        <v>0</v>
      </c>
      <c r="CN298" s="185">
        <v>0</v>
      </c>
      <c r="CO298" s="181">
        <v>0</v>
      </c>
      <c r="CP298" s="187"/>
      <c r="CQ298" s="173">
        <v>0</v>
      </c>
      <c r="CR298" s="173">
        <v>0</v>
      </c>
      <c r="CS298" s="173">
        <v>0</v>
      </c>
      <c r="CT298" s="173">
        <v>0</v>
      </c>
      <c r="CU298" s="253">
        <v>2791</v>
      </c>
      <c r="CV298" s="220">
        <v>-1</v>
      </c>
      <c r="CW298" s="254">
        <f t="shared" si="28"/>
        <v>0</v>
      </c>
      <c r="CX298" s="15">
        <f t="shared" si="29"/>
        <v>0</v>
      </c>
      <c r="CY298" s="241">
        <f t="shared" si="30"/>
        <v>0</v>
      </c>
      <c r="CZ298" s="241" t="str">
        <f>IFERROR(ROUND(CY298/#REF!,1),"")</f>
        <v/>
      </c>
      <c r="DA298" s="254">
        <f t="shared" si="31"/>
        <v>0</v>
      </c>
      <c r="DB298" s="246" t="str">
        <f t="shared" si="32"/>
        <v/>
      </c>
      <c r="DD298" s="15" t="str">
        <f>IFERROR(#REF!-AO298,"")</f>
        <v/>
      </c>
      <c r="DF298" s="266" t="str">
        <f>IFERROR(#REF!-L298,"")</f>
        <v/>
      </c>
      <c r="DG298" s="228" t="e">
        <f>IF(#REF!&gt;AP298,0,1)</f>
        <v>#REF!</v>
      </c>
      <c r="DH298" s="228">
        <f t="shared" si="33"/>
        <v>1</v>
      </c>
      <c r="DI298" s="228">
        <f t="shared" si="34"/>
        <v>1</v>
      </c>
      <c r="DJ298" s="228"/>
      <c r="DK298" s="228"/>
      <c r="DL298" s="228"/>
      <c r="DM298" s="228"/>
      <c r="DN298" s="228"/>
      <c r="DO298" s="228"/>
      <c r="DP298" s="228"/>
      <c r="DQ298" s="228"/>
      <c r="DR298" s="228"/>
      <c r="DS298" s="228"/>
      <c r="DT298" s="228"/>
      <c r="DU298" s="228"/>
      <c r="DV298" s="228"/>
      <c r="DW298" s="228"/>
      <c r="DX298" s="228"/>
      <c r="DY298" s="228"/>
      <c r="DZ298" s="228"/>
      <c r="EA298" s="228"/>
      <c r="EB298" s="228"/>
    </row>
    <row r="299" spans="1:132" s="195" customFormat="1" ht="31.5" customHeight="1" x14ac:dyDescent="0.2">
      <c r="A299" s="191">
        <v>2022</v>
      </c>
      <c r="B299" s="171">
        <v>1</v>
      </c>
      <c r="C299" s="261">
        <v>44576</v>
      </c>
      <c r="D299" s="171">
        <v>142</v>
      </c>
      <c r="E299" s="171">
        <v>280</v>
      </c>
      <c r="F299" s="171">
        <v>8</v>
      </c>
      <c r="G299" s="194" t="s">
        <v>366</v>
      </c>
      <c r="H299" s="241" t="s">
        <v>367</v>
      </c>
      <c r="I299" s="241" t="s">
        <v>169</v>
      </c>
      <c r="J299" s="241">
        <v>3</v>
      </c>
      <c r="K299" s="241">
        <v>2</v>
      </c>
      <c r="L299" s="262">
        <v>323</v>
      </c>
      <c r="M299" s="263">
        <v>300</v>
      </c>
      <c r="N299" s="264">
        <v>345</v>
      </c>
      <c r="O299" s="190">
        <v>415</v>
      </c>
      <c r="P299" s="190"/>
      <c r="Q299" s="190">
        <v>404</v>
      </c>
      <c r="R299" s="190">
        <v>397</v>
      </c>
      <c r="S299" s="190"/>
      <c r="T299" s="190">
        <v>340</v>
      </c>
      <c r="U299" s="190"/>
      <c r="V299" s="190">
        <v>336</v>
      </c>
      <c r="W299" s="190">
        <v>328</v>
      </c>
      <c r="X299" s="190"/>
      <c r="Y299" s="172">
        <v>115</v>
      </c>
      <c r="Z299" s="172">
        <v>115</v>
      </c>
      <c r="AA299" s="190">
        <v>415</v>
      </c>
      <c r="AB299" s="190"/>
      <c r="AC299" s="190">
        <v>404</v>
      </c>
      <c r="AD299" s="190">
        <v>397</v>
      </c>
      <c r="AE299" s="190"/>
      <c r="AF299" s="190">
        <v>340</v>
      </c>
      <c r="AG299" s="190"/>
      <c r="AH299" s="190">
        <v>336</v>
      </c>
      <c r="AI299" s="190">
        <v>328</v>
      </c>
      <c r="AJ299" s="190"/>
      <c r="AK299" s="172"/>
      <c r="AL299" s="172"/>
      <c r="AM299" s="265">
        <v>405.33333333333331</v>
      </c>
      <c r="AN299" s="265">
        <v>334.66666666666669</v>
      </c>
      <c r="AO299" s="183">
        <v>105</v>
      </c>
      <c r="AP299" s="184">
        <v>103</v>
      </c>
      <c r="AQ299" s="182">
        <v>93.913043478260875</v>
      </c>
      <c r="AR299" s="182">
        <v>115</v>
      </c>
      <c r="AS299" s="182"/>
      <c r="AT299" s="182"/>
      <c r="AU299" s="182"/>
      <c r="AV299" s="182"/>
      <c r="AW299" s="182"/>
      <c r="AX299" s="182"/>
      <c r="AY299" s="182"/>
      <c r="AZ299" s="182"/>
      <c r="BA299" s="182"/>
      <c r="BB299" s="182"/>
      <c r="BC299" s="182"/>
      <c r="BD299" s="182"/>
      <c r="BE299" s="182"/>
      <c r="BF299" s="182"/>
      <c r="BG299" s="182"/>
      <c r="BH299" s="182"/>
      <c r="BI299" s="182"/>
      <c r="BJ299" s="182"/>
      <c r="BK299" s="182"/>
      <c r="BL299" s="182"/>
      <c r="BM299" s="182"/>
      <c r="BN299" s="182"/>
      <c r="BO299" s="182"/>
      <c r="BP299" s="182"/>
      <c r="BQ299" s="228" t="s">
        <v>176</v>
      </c>
      <c r="BR299" s="228"/>
      <c r="BS299" s="228"/>
      <c r="BT299" s="228"/>
      <c r="BU299" s="228">
        <v>2</v>
      </c>
      <c r="BV299" s="228" t="s">
        <v>368</v>
      </c>
      <c r="BW299" s="228" t="s">
        <v>173</v>
      </c>
      <c r="BX299" s="186">
        <v>0</v>
      </c>
      <c r="BY299" s="182">
        <v>0</v>
      </c>
      <c r="BZ299" s="182">
        <v>0</v>
      </c>
      <c r="CA299" s="182">
        <v>0</v>
      </c>
      <c r="CB299" s="182">
        <v>0</v>
      </c>
      <c r="CC299" s="182">
        <v>0</v>
      </c>
      <c r="CD299" s="182">
        <v>0</v>
      </c>
      <c r="CE299" s="228">
        <v>0</v>
      </c>
      <c r="CF299" s="228">
        <v>0</v>
      </c>
      <c r="CG299" s="113">
        <v>0</v>
      </c>
      <c r="CH299" s="113">
        <v>0</v>
      </c>
      <c r="CI299" s="113">
        <v>0</v>
      </c>
      <c r="CJ299" s="113">
        <v>0</v>
      </c>
      <c r="CK299" s="113">
        <v>0</v>
      </c>
      <c r="CL299" s="113">
        <v>0</v>
      </c>
      <c r="CM299" s="113">
        <v>0</v>
      </c>
      <c r="CN299" s="185">
        <v>0</v>
      </c>
      <c r="CO299" s="181">
        <v>0</v>
      </c>
      <c r="CP299" s="187"/>
      <c r="CQ299" s="173">
        <v>0</v>
      </c>
      <c r="CR299" s="173">
        <v>0</v>
      </c>
      <c r="CS299" s="173">
        <v>0</v>
      </c>
      <c r="CT299" s="173">
        <v>0</v>
      </c>
      <c r="CU299" s="253">
        <v>2791</v>
      </c>
      <c r="CV299" s="220">
        <v>-1</v>
      </c>
      <c r="CW299" s="254">
        <f t="shared" si="28"/>
        <v>0</v>
      </c>
      <c r="CX299" s="15">
        <f t="shared" si="29"/>
        <v>0</v>
      </c>
      <c r="CY299" s="241">
        <f t="shared" si="30"/>
        <v>0</v>
      </c>
      <c r="CZ299" s="241" t="str">
        <f>IFERROR(ROUND(CY299/#REF!,1),"")</f>
        <v/>
      </c>
      <c r="DA299" s="254">
        <f t="shared" si="31"/>
        <v>0</v>
      </c>
      <c r="DB299" s="246" t="str">
        <f t="shared" si="32"/>
        <v/>
      </c>
      <c r="DD299" s="15" t="str">
        <f>IFERROR(#REF!-AO299,"")</f>
        <v/>
      </c>
      <c r="DF299" s="266" t="str">
        <f>IFERROR(#REF!-L299,"")</f>
        <v/>
      </c>
      <c r="DG299" s="228" t="e">
        <f>IF(#REF!&gt;AP299,0,1)</f>
        <v>#REF!</v>
      </c>
      <c r="DH299" s="228">
        <f t="shared" si="33"/>
        <v>1</v>
      </c>
      <c r="DI299" s="228">
        <f t="shared" si="34"/>
        <v>1</v>
      </c>
      <c r="DJ299" s="228"/>
      <c r="DK299" s="228"/>
      <c r="DL299" s="228"/>
      <c r="DM299" s="228"/>
      <c r="DN299" s="228"/>
      <c r="DO299" s="228"/>
      <c r="DP299" s="228"/>
      <c r="DQ299" s="228"/>
      <c r="DR299" s="228"/>
      <c r="DS299" s="228"/>
      <c r="DT299" s="228"/>
      <c r="DU299" s="228"/>
      <c r="DV299" s="228"/>
      <c r="DW299" s="228"/>
      <c r="DX299" s="228"/>
      <c r="DY299" s="228"/>
      <c r="DZ299" s="228"/>
      <c r="EA299" s="228"/>
      <c r="EB299" s="228"/>
    </row>
    <row r="300" spans="1:132" s="195" customFormat="1" ht="31.5" customHeight="1" x14ac:dyDescent="0.2">
      <c r="A300" s="191">
        <v>2022</v>
      </c>
      <c r="B300" s="171">
        <v>1</v>
      </c>
      <c r="C300" s="261">
        <v>44576</v>
      </c>
      <c r="D300" s="171">
        <v>159</v>
      </c>
      <c r="E300" s="171">
        <v>299</v>
      </c>
      <c r="F300" s="171">
        <v>30</v>
      </c>
      <c r="G300" s="194" t="s">
        <v>261</v>
      </c>
      <c r="H300" s="241" t="s">
        <v>262</v>
      </c>
      <c r="I300" s="241" t="s">
        <v>263</v>
      </c>
      <c r="J300" s="241">
        <v>3</v>
      </c>
      <c r="K300" s="241">
        <v>2</v>
      </c>
      <c r="L300" s="262">
        <v>115</v>
      </c>
      <c r="M300" s="263">
        <v>106</v>
      </c>
      <c r="N300" s="264">
        <v>123</v>
      </c>
      <c r="O300" s="190"/>
      <c r="P300" s="190"/>
      <c r="Q300" s="190"/>
      <c r="R300" s="190"/>
      <c r="S300" s="190"/>
      <c r="T300" s="190"/>
      <c r="U300" s="190"/>
      <c r="V300" s="190"/>
      <c r="W300" s="190"/>
      <c r="X300" s="190"/>
      <c r="Y300" s="172"/>
      <c r="Z300" s="172"/>
      <c r="AA300" s="190"/>
      <c r="AB300" s="190"/>
      <c r="AC300" s="190"/>
      <c r="AD300" s="190"/>
      <c r="AE300" s="190"/>
      <c r="AF300" s="190"/>
      <c r="AG300" s="190"/>
      <c r="AH300" s="190"/>
      <c r="AI300" s="190"/>
      <c r="AJ300" s="190"/>
      <c r="AK300" s="172"/>
      <c r="AL300" s="172"/>
      <c r="AM300" s="265"/>
      <c r="AN300" s="265"/>
      <c r="AO300" s="183">
        <v>86</v>
      </c>
      <c r="AP300" s="184">
        <v>126</v>
      </c>
      <c r="AQ300" s="182"/>
      <c r="AR300" s="182"/>
      <c r="AS300" s="182"/>
      <c r="AT300" s="182"/>
      <c r="AU300" s="182"/>
      <c r="AV300" s="182"/>
      <c r="AW300" s="182"/>
      <c r="AX300" s="182"/>
      <c r="AY300" s="182"/>
      <c r="AZ300" s="182"/>
      <c r="BA300" s="182"/>
      <c r="BB300" s="182"/>
      <c r="BC300" s="182"/>
      <c r="BD300" s="182"/>
      <c r="BE300" s="182"/>
      <c r="BF300" s="182"/>
      <c r="BG300" s="182"/>
      <c r="BH300" s="182"/>
      <c r="BI300" s="182"/>
      <c r="BJ300" s="182"/>
      <c r="BK300" s="182"/>
      <c r="BL300" s="182"/>
      <c r="BM300" s="182"/>
      <c r="BN300" s="182"/>
      <c r="BO300" s="182"/>
      <c r="BP300" s="182"/>
      <c r="BQ300" s="228" t="s">
        <v>180</v>
      </c>
      <c r="BR300" s="228" t="s">
        <v>181</v>
      </c>
      <c r="BS300" s="228"/>
      <c r="BT300" s="228"/>
      <c r="BU300" s="228">
        <v>2</v>
      </c>
      <c r="BV300" s="228" t="s">
        <v>261</v>
      </c>
      <c r="BW300" s="228" t="s">
        <v>222</v>
      </c>
      <c r="BX300" s="186">
        <v>0</v>
      </c>
      <c r="BY300" s="182">
        <v>0</v>
      </c>
      <c r="BZ300" s="182">
        <v>0</v>
      </c>
      <c r="CA300" s="182">
        <v>0</v>
      </c>
      <c r="CB300" s="182">
        <v>0</v>
      </c>
      <c r="CC300" s="182">
        <v>0</v>
      </c>
      <c r="CD300" s="182">
        <v>0</v>
      </c>
      <c r="CE300" s="228">
        <v>0</v>
      </c>
      <c r="CF300" s="228">
        <v>0</v>
      </c>
      <c r="CG300" s="113">
        <v>0</v>
      </c>
      <c r="CH300" s="113">
        <v>0</v>
      </c>
      <c r="CI300" s="113">
        <v>0</v>
      </c>
      <c r="CJ300" s="113">
        <v>0</v>
      </c>
      <c r="CK300" s="113">
        <v>0</v>
      </c>
      <c r="CL300" s="113">
        <v>0</v>
      </c>
      <c r="CM300" s="113">
        <v>0</v>
      </c>
      <c r="CN300" s="185">
        <v>0</v>
      </c>
      <c r="CO300" s="181">
        <v>0</v>
      </c>
      <c r="CP300" s="187"/>
      <c r="CQ300" s="173">
        <v>0</v>
      </c>
      <c r="CR300" s="173">
        <v>0</v>
      </c>
      <c r="CS300" s="173"/>
      <c r="CT300" s="173"/>
      <c r="CU300" s="253">
        <v>2791</v>
      </c>
      <c r="CV300" s="220"/>
      <c r="CW300" s="254">
        <f t="shared" si="28"/>
        <v>0</v>
      </c>
      <c r="CX300" s="15">
        <f t="shared" si="29"/>
        <v>0</v>
      </c>
      <c r="CY300" s="241">
        <f t="shared" si="30"/>
        <v>0</v>
      </c>
      <c r="CZ300" s="241" t="str">
        <f>IFERROR(ROUND(CY300/#REF!,1),"")</f>
        <v/>
      </c>
      <c r="DA300" s="254">
        <f t="shared" si="31"/>
        <v>0</v>
      </c>
      <c r="DB300" s="246" t="str">
        <f t="shared" si="32"/>
        <v/>
      </c>
      <c r="DD300" s="15" t="str">
        <f>IFERROR(#REF!-AO300,"")</f>
        <v/>
      </c>
      <c r="DF300" s="266" t="str">
        <f>IFERROR(#REF!-L300,"")</f>
        <v/>
      </c>
      <c r="DG300" s="228" t="e">
        <f>IF(#REF!&gt;AP300,0,1)</f>
        <v>#REF!</v>
      </c>
      <c r="DH300" s="228">
        <f t="shared" si="33"/>
        <v>0</v>
      </c>
      <c r="DI300" s="228">
        <f t="shared" si="34"/>
        <v>1</v>
      </c>
      <c r="DJ300" s="228"/>
      <c r="DK300" s="228"/>
      <c r="DL300" s="228"/>
      <c r="DM300" s="228"/>
      <c r="DN300" s="228"/>
      <c r="DO300" s="228"/>
      <c r="DP300" s="228"/>
      <c r="DQ300" s="228"/>
      <c r="DR300" s="228"/>
      <c r="DS300" s="228"/>
      <c r="DT300" s="228"/>
      <c r="DU300" s="228"/>
      <c r="DV300" s="228"/>
      <c r="DW300" s="228"/>
      <c r="DX300" s="228"/>
      <c r="DY300" s="228"/>
      <c r="DZ300" s="228"/>
      <c r="EA300" s="228"/>
      <c r="EB300" s="228"/>
    </row>
    <row r="301" spans="1:132" s="195" customFormat="1" ht="31.5" customHeight="1" x14ac:dyDescent="0.2">
      <c r="A301" s="191">
        <v>2022</v>
      </c>
      <c r="B301" s="171">
        <v>1</v>
      </c>
      <c r="C301" s="261">
        <v>44576</v>
      </c>
      <c r="D301" s="171">
        <v>334</v>
      </c>
      <c r="E301" s="171">
        <v>254</v>
      </c>
      <c r="F301" s="171">
        <v>49</v>
      </c>
      <c r="G301" s="194" t="s">
        <v>220</v>
      </c>
      <c r="H301" s="241" t="s">
        <v>179</v>
      </c>
      <c r="I301" s="241" t="s">
        <v>221</v>
      </c>
      <c r="J301" s="241">
        <v>4</v>
      </c>
      <c r="K301" s="241">
        <v>2</v>
      </c>
      <c r="L301" s="262">
        <v>203</v>
      </c>
      <c r="M301" s="263">
        <v>188</v>
      </c>
      <c r="N301" s="264">
        <v>217</v>
      </c>
      <c r="O301" s="190">
        <v>282</v>
      </c>
      <c r="P301" s="190"/>
      <c r="Q301" s="190">
        <v>259</v>
      </c>
      <c r="R301" s="190">
        <v>293</v>
      </c>
      <c r="S301" s="190"/>
      <c r="T301" s="190">
        <v>197</v>
      </c>
      <c r="U301" s="190"/>
      <c r="V301" s="190">
        <v>195</v>
      </c>
      <c r="W301" s="190">
        <v>210</v>
      </c>
      <c r="X301" s="190"/>
      <c r="Y301" s="172">
        <v>184</v>
      </c>
      <c r="Z301" s="172">
        <v>181</v>
      </c>
      <c r="AA301" s="190">
        <v>282</v>
      </c>
      <c r="AB301" s="190">
        <v>270</v>
      </c>
      <c r="AC301" s="190">
        <v>259</v>
      </c>
      <c r="AD301" s="190">
        <v>293</v>
      </c>
      <c r="AE301" s="190">
        <v>243</v>
      </c>
      <c r="AF301" s="190">
        <v>197</v>
      </c>
      <c r="AG301" s="190">
        <v>213</v>
      </c>
      <c r="AH301" s="190">
        <v>195</v>
      </c>
      <c r="AI301" s="190">
        <v>210</v>
      </c>
      <c r="AJ301" s="190">
        <v>204</v>
      </c>
      <c r="AK301" s="172">
        <v>148</v>
      </c>
      <c r="AL301" s="172">
        <v>166</v>
      </c>
      <c r="AM301" s="265">
        <v>272.625</v>
      </c>
      <c r="AN301" s="265">
        <v>202.625</v>
      </c>
      <c r="AO301" s="183">
        <v>94</v>
      </c>
      <c r="AP301" s="184">
        <v>153</v>
      </c>
      <c r="AQ301" s="182">
        <v>84.830633284241529</v>
      </c>
      <c r="AR301" s="182">
        <v>169.75</v>
      </c>
      <c r="AS301" s="182"/>
      <c r="AT301" s="182"/>
      <c r="AU301" s="182"/>
      <c r="AV301" s="182">
        <v>5</v>
      </c>
      <c r="AW301" s="182"/>
      <c r="AX301" s="182">
        <v>6</v>
      </c>
      <c r="AY301" s="182"/>
      <c r="AZ301" s="182"/>
      <c r="BA301" s="182"/>
      <c r="BB301" s="182"/>
      <c r="BC301" s="182"/>
      <c r="BD301" s="182"/>
      <c r="BE301" s="182"/>
      <c r="BF301" s="182"/>
      <c r="BG301" s="182"/>
      <c r="BH301" s="182">
        <v>2</v>
      </c>
      <c r="BI301" s="182">
        <v>4</v>
      </c>
      <c r="BJ301" s="182">
        <v>6</v>
      </c>
      <c r="BK301" s="182"/>
      <c r="BL301" s="182"/>
      <c r="BM301" s="182"/>
      <c r="BN301" s="182"/>
      <c r="BO301" s="182"/>
      <c r="BP301" s="182"/>
      <c r="BQ301" s="228" t="s">
        <v>180</v>
      </c>
      <c r="BR301" s="228" t="s">
        <v>181</v>
      </c>
      <c r="BS301" s="228" t="s">
        <v>182</v>
      </c>
      <c r="BT301" s="228"/>
      <c r="BU301" s="228">
        <v>2</v>
      </c>
      <c r="BV301" s="228" t="s">
        <v>220</v>
      </c>
      <c r="BW301" s="228" t="s">
        <v>222</v>
      </c>
      <c r="BX301" s="186">
        <v>0</v>
      </c>
      <c r="BY301" s="182">
        <v>11</v>
      </c>
      <c r="BZ301" s="182">
        <v>5.5</v>
      </c>
      <c r="CA301" s="182">
        <v>5</v>
      </c>
      <c r="CB301" s="182">
        <v>12</v>
      </c>
      <c r="CC301" s="182">
        <v>6</v>
      </c>
      <c r="CD301" s="182">
        <v>6</v>
      </c>
      <c r="CE301" s="228">
        <v>3</v>
      </c>
      <c r="CF301" s="228">
        <v>2</v>
      </c>
      <c r="CG301" s="113">
        <v>6</v>
      </c>
      <c r="CH301" s="113">
        <v>0</v>
      </c>
      <c r="CI301" s="113">
        <v>0</v>
      </c>
      <c r="CJ301" s="113">
        <v>0</v>
      </c>
      <c r="CK301" s="113">
        <v>0</v>
      </c>
      <c r="CL301" s="113">
        <v>0</v>
      </c>
      <c r="CM301" s="113">
        <v>0</v>
      </c>
      <c r="CN301" s="185">
        <v>11.5</v>
      </c>
      <c r="CO301" s="181">
        <v>11</v>
      </c>
      <c r="CP301" s="187">
        <v>1.045454545454545</v>
      </c>
      <c r="CQ301" s="173">
        <v>5.6650246305418719E-2</v>
      </c>
      <c r="CR301" s="173">
        <v>5.4187192118226597E-2</v>
      </c>
      <c r="CS301" s="173">
        <v>5.6755089450956198E-2</v>
      </c>
      <c r="CT301" s="173">
        <v>5.4287476866132008E-2</v>
      </c>
      <c r="CU301" s="253">
        <v>2791</v>
      </c>
      <c r="CV301" s="220">
        <v>-1</v>
      </c>
      <c r="CW301" s="254">
        <f t="shared" si="28"/>
        <v>0</v>
      </c>
      <c r="CX301" s="15">
        <f t="shared" si="29"/>
        <v>23</v>
      </c>
      <c r="CY301" s="241">
        <f t="shared" si="30"/>
        <v>12</v>
      </c>
      <c r="CZ301" s="241" t="str">
        <f>IFERROR(ROUND(CY301/#REF!,1),"")</f>
        <v/>
      </c>
      <c r="DA301" s="254">
        <f t="shared" si="31"/>
        <v>12</v>
      </c>
      <c r="DB301" s="246">
        <f t="shared" si="32"/>
        <v>1</v>
      </c>
      <c r="DD301" s="15" t="str">
        <f>IFERROR(#REF!-AO301,"")</f>
        <v/>
      </c>
      <c r="DF301" s="266" t="str">
        <f>IFERROR(#REF!-L301,"")</f>
        <v/>
      </c>
      <c r="DG301" s="228" t="e">
        <f>IF(#REF!&gt;AP301,0,1)</f>
        <v>#REF!</v>
      </c>
      <c r="DH301" s="228">
        <f t="shared" si="33"/>
        <v>1</v>
      </c>
      <c r="DI301" s="228">
        <f t="shared" si="34"/>
        <v>1</v>
      </c>
      <c r="DJ301" s="228"/>
      <c r="DK301" s="228"/>
      <c r="DL301" s="228"/>
      <c r="DM301" s="228"/>
      <c r="DN301" s="228"/>
      <c r="DO301" s="228"/>
      <c r="DP301" s="228"/>
      <c r="DQ301" s="228"/>
      <c r="DR301" s="228"/>
      <c r="DS301" s="228"/>
      <c r="DT301" s="228"/>
      <c r="DU301" s="228"/>
      <c r="DV301" s="228"/>
      <c r="DW301" s="228"/>
      <c r="DX301" s="228"/>
      <c r="DY301" s="228"/>
      <c r="DZ301" s="228"/>
      <c r="EA301" s="228"/>
      <c r="EB301" s="228"/>
    </row>
    <row r="302" spans="1:132" s="195" customFormat="1" ht="31.5" customHeight="1" x14ac:dyDescent="0.2">
      <c r="A302" s="191">
        <v>2022</v>
      </c>
      <c r="B302" s="171">
        <v>1</v>
      </c>
      <c r="C302" s="261">
        <v>44576</v>
      </c>
      <c r="D302" s="171">
        <v>417</v>
      </c>
      <c r="E302" s="171">
        <v>660</v>
      </c>
      <c r="F302" s="171"/>
      <c r="G302" s="194" t="s">
        <v>345</v>
      </c>
      <c r="H302" s="241" t="s">
        <v>346</v>
      </c>
      <c r="I302" s="241" t="s">
        <v>169</v>
      </c>
      <c r="J302" s="241">
        <v>1</v>
      </c>
      <c r="K302" s="241">
        <v>6</v>
      </c>
      <c r="L302" s="262">
        <v>1265</v>
      </c>
      <c r="M302" s="263">
        <v>1190</v>
      </c>
      <c r="N302" s="264">
        <v>1354</v>
      </c>
      <c r="O302" s="190"/>
      <c r="P302" s="190"/>
      <c r="Q302" s="190"/>
      <c r="R302" s="190"/>
      <c r="S302" s="190"/>
      <c r="T302" s="190"/>
      <c r="U302" s="190"/>
      <c r="V302" s="190"/>
      <c r="W302" s="190"/>
      <c r="X302" s="190"/>
      <c r="Y302" s="172">
        <v>167</v>
      </c>
      <c r="Z302" s="172"/>
      <c r="AA302" s="190"/>
      <c r="AB302" s="190"/>
      <c r="AC302" s="190"/>
      <c r="AD302" s="190"/>
      <c r="AE302" s="190"/>
      <c r="AF302" s="190"/>
      <c r="AG302" s="190"/>
      <c r="AH302" s="190"/>
      <c r="AI302" s="190"/>
      <c r="AJ302" s="190"/>
      <c r="AK302" s="172"/>
      <c r="AL302" s="172"/>
      <c r="AM302" s="265"/>
      <c r="AN302" s="265"/>
      <c r="AO302" s="183">
        <v>21</v>
      </c>
      <c r="AP302" s="184">
        <v>180</v>
      </c>
      <c r="AQ302" s="182">
        <v>21.556886227544911</v>
      </c>
      <c r="AR302" s="182">
        <v>167</v>
      </c>
      <c r="AS302" s="182"/>
      <c r="AT302" s="182"/>
      <c r="AU302" s="182"/>
      <c r="AV302" s="182"/>
      <c r="AW302" s="182"/>
      <c r="AX302" s="182"/>
      <c r="AY302" s="182"/>
      <c r="AZ302" s="182"/>
      <c r="BA302" s="182"/>
      <c r="BB302" s="182"/>
      <c r="BC302" s="182"/>
      <c r="BD302" s="182"/>
      <c r="BE302" s="182"/>
      <c r="BF302" s="182"/>
      <c r="BG302" s="182"/>
      <c r="BH302" s="182"/>
      <c r="BI302" s="182"/>
      <c r="BJ302" s="182"/>
      <c r="BK302" s="182"/>
      <c r="BL302" s="182"/>
      <c r="BM302" s="182"/>
      <c r="BN302" s="182"/>
      <c r="BO302" s="182"/>
      <c r="BP302" s="182"/>
      <c r="BQ302" s="228" t="s">
        <v>185</v>
      </c>
      <c r="BR302" s="228" t="s">
        <v>186</v>
      </c>
      <c r="BS302" s="228" t="s">
        <v>347</v>
      </c>
      <c r="BT302" s="228" t="s">
        <v>188</v>
      </c>
      <c r="BU302" s="228">
        <v>2</v>
      </c>
      <c r="BV302" s="228" t="s">
        <v>348</v>
      </c>
      <c r="BW302" s="228"/>
      <c r="BX302" s="186">
        <v>0</v>
      </c>
      <c r="BY302" s="182">
        <v>0</v>
      </c>
      <c r="BZ302" s="182">
        <v>0</v>
      </c>
      <c r="CA302" s="182">
        <v>0</v>
      </c>
      <c r="CB302" s="182">
        <v>0</v>
      </c>
      <c r="CC302" s="182">
        <v>0</v>
      </c>
      <c r="CD302" s="182">
        <v>0</v>
      </c>
      <c r="CE302" s="228">
        <v>0</v>
      </c>
      <c r="CF302" s="228">
        <v>0</v>
      </c>
      <c r="CG302" s="113">
        <v>0</v>
      </c>
      <c r="CH302" s="113">
        <v>0</v>
      </c>
      <c r="CI302" s="113">
        <v>0</v>
      </c>
      <c r="CJ302" s="113">
        <v>0</v>
      </c>
      <c r="CK302" s="113">
        <v>0</v>
      </c>
      <c r="CL302" s="113">
        <v>0</v>
      </c>
      <c r="CM302" s="113">
        <v>0</v>
      </c>
      <c r="CN302" s="185">
        <v>0</v>
      </c>
      <c r="CO302" s="181">
        <v>0</v>
      </c>
      <c r="CP302" s="187"/>
      <c r="CQ302" s="173">
        <v>0</v>
      </c>
      <c r="CR302" s="173">
        <v>0</v>
      </c>
      <c r="CS302" s="173"/>
      <c r="CT302" s="173"/>
      <c r="CU302" s="253">
        <v>2791</v>
      </c>
      <c r="CV302" s="220"/>
      <c r="CW302" s="254">
        <f t="shared" si="28"/>
        <v>0</v>
      </c>
      <c r="CX302" s="15">
        <f t="shared" si="29"/>
        <v>0</v>
      </c>
      <c r="CY302" s="241">
        <f t="shared" si="30"/>
        <v>0</v>
      </c>
      <c r="CZ302" s="241" t="str">
        <f>IFERROR(ROUND(CY302/#REF!,1),"")</f>
        <v/>
      </c>
      <c r="DA302" s="254">
        <f t="shared" si="31"/>
        <v>0</v>
      </c>
      <c r="DB302" s="246" t="str">
        <f t="shared" si="32"/>
        <v/>
      </c>
      <c r="DD302" s="15" t="str">
        <f>IFERROR(#REF!-AO302,"")</f>
        <v/>
      </c>
      <c r="DF302" s="266" t="str">
        <f>IFERROR(#REF!-L302,"")</f>
        <v/>
      </c>
      <c r="DG302" s="228" t="e">
        <f>IF(#REF!&gt;AP302,0,1)</f>
        <v>#REF!</v>
      </c>
      <c r="DH302" s="228">
        <f t="shared" si="33"/>
        <v>0</v>
      </c>
      <c r="DI302" s="228">
        <f t="shared" si="34"/>
        <v>1</v>
      </c>
      <c r="DJ302" s="228"/>
      <c r="DK302" s="228"/>
      <c r="DL302" s="228"/>
      <c r="DM302" s="228"/>
      <c r="DN302" s="228"/>
      <c r="DO302" s="228"/>
      <c r="DP302" s="228"/>
      <c r="DQ302" s="228"/>
      <c r="DR302" s="228"/>
      <c r="DS302" s="228"/>
      <c r="DT302" s="228"/>
      <c r="DU302" s="228"/>
      <c r="DV302" s="228"/>
      <c r="DW302" s="228"/>
      <c r="DX302" s="228"/>
      <c r="DY302" s="228"/>
      <c r="DZ302" s="228"/>
      <c r="EA302" s="228"/>
      <c r="EB302" s="228"/>
    </row>
    <row r="303" spans="1:132" s="195" customFormat="1" ht="31.5" customHeight="1" x14ac:dyDescent="0.2">
      <c r="A303" s="191">
        <v>2022</v>
      </c>
      <c r="B303" s="171">
        <v>1</v>
      </c>
      <c r="C303" s="261">
        <v>44577</v>
      </c>
      <c r="D303" s="171">
        <v>301</v>
      </c>
      <c r="E303" s="171">
        <v>225</v>
      </c>
      <c r="F303" s="171">
        <v>2</v>
      </c>
      <c r="G303" s="194" t="s">
        <v>337</v>
      </c>
      <c r="H303" s="241" t="s">
        <v>338</v>
      </c>
      <c r="I303" s="241" t="s">
        <v>169</v>
      </c>
      <c r="J303" s="241">
        <v>6</v>
      </c>
      <c r="K303" s="241">
        <v>1</v>
      </c>
      <c r="L303" s="262">
        <v>372</v>
      </c>
      <c r="M303" s="263">
        <v>345</v>
      </c>
      <c r="N303" s="264">
        <v>398</v>
      </c>
      <c r="O303" s="190">
        <v>415</v>
      </c>
      <c r="P303" s="190">
        <v>404</v>
      </c>
      <c r="Q303" s="190">
        <v>399</v>
      </c>
      <c r="R303" s="190">
        <v>410</v>
      </c>
      <c r="S303" s="190"/>
      <c r="T303" s="190">
        <v>361</v>
      </c>
      <c r="U303" s="190">
        <v>350</v>
      </c>
      <c r="V303" s="190">
        <v>363</v>
      </c>
      <c r="W303" s="190"/>
      <c r="X303" s="190"/>
      <c r="Y303" s="172">
        <v>112</v>
      </c>
      <c r="Z303" s="172"/>
      <c r="AA303" s="190"/>
      <c r="AB303" s="190"/>
      <c r="AC303" s="190"/>
      <c r="AD303" s="190"/>
      <c r="AE303" s="190"/>
      <c r="AF303" s="190"/>
      <c r="AG303" s="190"/>
      <c r="AH303" s="190"/>
      <c r="AI303" s="190"/>
      <c r="AJ303" s="190"/>
      <c r="AK303" s="172"/>
      <c r="AL303" s="172"/>
      <c r="AM303" s="265">
        <v>407</v>
      </c>
      <c r="AN303" s="265">
        <v>358</v>
      </c>
      <c r="AO303" s="183">
        <v>169</v>
      </c>
      <c r="AP303" s="184">
        <v>128</v>
      </c>
      <c r="AQ303" s="182">
        <v>192.85714285714289</v>
      </c>
      <c r="AR303" s="182">
        <v>112</v>
      </c>
      <c r="AS303" s="182"/>
      <c r="AT303" s="182"/>
      <c r="AU303" s="182"/>
      <c r="AV303" s="182">
        <v>8</v>
      </c>
      <c r="AW303" s="182">
        <v>8</v>
      </c>
      <c r="AX303" s="182">
        <v>4</v>
      </c>
      <c r="AY303" s="182"/>
      <c r="AZ303" s="182"/>
      <c r="BA303" s="182"/>
      <c r="BB303" s="182"/>
      <c r="BC303" s="182"/>
      <c r="BD303" s="182"/>
      <c r="BE303" s="182"/>
      <c r="BF303" s="182"/>
      <c r="BG303" s="182"/>
      <c r="BH303" s="182"/>
      <c r="BI303" s="182"/>
      <c r="BJ303" s="182"/>
      <c r="BK303" s="182"/>
      <c r="BL303" s="182"/>
      <c r="BM303" s="182"/>
      <c r="BN303" s="182"/>
      <c r="BO303" s="182"/>
      <c r="BP303" s="182"/>
      <c r="BQ303" s="228" t="s">
        <v>176</v>
      </c>
      <c r="BR303" s="228" t="s">
        <v>176</v>
      </c>
      <c r="BS303" s="228"/>
      <c r="BT303" s="228"/>
      <c r="BU303" s="228">
        <v>2</v>
      </c>
      <c r="BV303" s="228" t="s">
        <v>339</v>
      </c>
      <c r="BW303" s="228" t="s">
        <v>173</v>
      </c>
      <c r="BX303" s="186">
        <v>0</v>
      </c>
      <c r="BY303" s="182">
        <v>20</v>
      </c>
      <c r="BZ303" s="182">
        <v>20</v>
      </c>
      <c r="CA303" s="182">
        <v>20</v>
      </c>
      <c r="CB303" s="182">
        <v>0</v>
      </c>
      <c r="CC303" s="182">
        <v>0</v>
      </c>
      <c r="CD303" s="182">
        <v>0</v>
      </c>
      <c r="CE303" s="228">
        <v>8</v>
      </c>
      <c r="CF303" s="228">
        <v>8</v>
      </c>
      <c r="CG303" s="113">
        <v>4</v>
      </c>
      <c r="CH303" s="113">
        <v>0</v>
      </c>
      <c r="CI303" s="113">
        <v>0</v>
      </c>
      <c r="CJ303" s="113">
        <v>0</v>
      </c>
      <c r="CK303" s="113">
        <v>0</v>
      </c>
      <c r="CL303" s="113">
        <v>0</v>
      </c>
      <c r="CM303" s="113">
        <v>0</v>
      </c>
      <c r="CN303" s="185">
        <v>20</v>
      </c>
      <c r="CO303" s="181">
        <v>20</v>
      </c>
      <c r="CP303" s="187">
        <v>1</v>
      </c>
      <c r="CQ303" s="173">
        <v>5.3763440860215048E-2</v>
      </c>
      <c r="CR303" s="173">
        <v>5.3763440860215048E-2</v>
      </c>
      <c r="CS303" s="173">
        <v>5.5865921787709487E-2</v>
      </c>
      <c r="CT303" s="173">
        <v>5.5865921787709487E-2</v>
      </c>
      <c r="CU303" s="253">
        <v>2791</v>
      </c>
      <c r="CV303" s="220">
        <v>-1</v>
      </c>
      <c r="CW303" s="254">
        <f t="shared" si="28"/>
        <v>0</v>
      </c>
      <c r="CX303" s="15">
        <f t="shared" si="29"/>
        <v>20</v>
      </c>
      <c r="CY303" s="241">
        <f t="shared" si="30"/>
        <v>20</v>
      </c>
      <c r="CZ303" s="241" t="str">
        <f>IFERROR(ROUND(CY303/#REF!,1),"")</f>
        <v/>
      </c>
      <c r="DA303" s="254">
        <f t="shared" si="31"/>
        <v>20</v>
      </c>
      <c r="DB303" s="246">
        <f t="shared" si="32"/>
        <v>1</v>
      </c>
      <c r="DD303" s="15" t="str">
        <f>IFERROR(#REF!-AO303,"")</f>
        <v/>
      </c>
      <c r="DF303" s="266" t="str">
        <f>IFERROR(#REF!-L303,"")</f>
        <v/>
      </c>
      <c r="DG303" s="228" t="e">
        <f>IF(#REF!&gt;AP303,0,1)</f>
        <v>#REF!</v>
      </c>
      <c r="DH303" s="228">
        <f t="shared" si="33"/>
        <v>1</v>
      </c>
      <c r="DI303" s="228">
        <f t="shared" si="34"/>
        <v>1</v>
      </c>
      <c r="DJ303" s="228"/>
      <c r="DK303" s="228"/>
      <c r="DL303" s="228"/>
      <c r="DM303" s="228"/>
      <c r="DN303" s="228"/>
      <c r="DO303" s="228"/>
      <c r="DP303" s="228"/>
      <c r="DQ303" s="228"/>
      <c r="DR303" s="228"/>
      <c r="DS303" s="228"/>
      <c r="DT303" s="228"/>
      <c r="DU303" s="228"/>
      <c r="DV303" s="228"/>
      <c r="DW303" s="228"/>
      <c r="DX303" s="228"/>
      <c r="DY303" s="228"/>
      <c r="DZ303" s="228"/>
      <c r="EA303" s="228"/>
      <c r="EB303" s="228"/>
    </row>
    <row r="304" spans="1:132" s="195" customFormat="1" ht="31.5" customHeight="1" x14ac:dyDescent="0.2">
      <c r="A304" s="191">
        <v>2022</v>
      </c>
      <c r="B304" s="171">
        <v>1</v>
      </c>
      <c r="C304" s="261">
        <v>44577</v>
      </c>
      <c r="D304" s="171">
        <v>381</v>
      </c>
      <c r="E304" s="171">
        <v>445</v>
      </c>
      <c r="F304" s="171">
        <v>2</v>
      </c>
      <c r="G304" s="194" t="s">
        <v>369</v>
      </c>
      <c r="H304" s="241" t="s">
        <v>370</v>
      </c>
      <c r="I304" s="241" t="s">
        <v>169</v>
      </c>
      <c r="J304" s="241">
        <v>3</v>
      </c>
      <c r="K304" s="241">
        <v>1</v>
      </c>
      <c r="L304" s="262">
        <v>28</v>
      </c>
      <c r="M304" s="263">
        <v>25</v>
      </c>
      <c r="N304" s="264">
        <v>30</v>
      </c>
      <c r="O304" s="190"/>
      <c r="P304" s="190"/>
      <c r="Q304" s="190"/>
      <c r="R304" s="190"/>
      <c r="S304" s="190"/>
      <c r="T304" s="190"/>
      <c r="U304" s="190"/>
      <c r="V304" s="190"/>
      <c r="W304" s="190"/>
      <c r="X304" s="190"/>
      <c r="Y304" s="172"/>
      <c r="Z304" s="172"/>
      <c r="AA304" s="190"/>
      <c r="AB304" s="190">
        <v>41</v>
      </c>
      <c r="AC304" s="190">
        <v>40</v>
      </c>
      <c r="AD304" s="190">
        <v>42</v>
      </c>
      <c r="AE304" s="190">
        <v>39</v>
      </c>
      <c r="AF304" s="190"/>
      <c r="AG304" s="190">
        <v>30</v>
      </c>
      <c r="AH304" s="190">
        <v>28</v>
      </c>
      <c r="AI304" s="190">
        <v>31</v>
      </c>
      <c r="AJ304" s="190">
        <v>34</v>
      </c>
      <c r="AK304" s="172">
        <v>135</v>
      </c>
      <c r="AL304" s="172">
        <v>143</v>
      </c>
      <c r="AM304" s="265">
        <v>40.5</v>
      </c>
      <c r="AN304" s="265">
        <v>30.75</v>
      </c>
      <c r="AO304" s="183">
        <v>75</v>
      </c>
      <c r="AP304" s="184">
        <v>144</v>
      </c>
      <c r="AQ304" s="182">
        <v>77.697841726618705</v>
      </c>
      <c r="AR304" s="182">
        <v>139</v>
      </c>
      <c r="AS304" s="182"/>
      <c r="AT304" s="182"/>
      <c r="AU304" s="182"/>
      <c r="AV304" s="182">
        <v>1</v>
      </c>
      <c r="AW304" s="182">
        <v>1</v>
      </c>
      <c r="AX304" s="182">
        <v>1</v>
      </c>
      <c r="AY304" s="182"/>
      <c r="AZ304" s="182"/>
      <c r="BA304" s="182"/>
      <c r="BB304" s="182"/>
      <c r="BC304" s="182"/>
      <c r="BD304" s="182"/>
      <c r="BE304" s="182"/>
      <c r="BF304" s="182"/>
      <c r="BG304" s="182"/>
      <c r="BH304" s="182">
        <v>4</v>
      </c>
      <c r="BI304" s="182"/>
      <c r="BJ304" s="182">
        <v>6</v>
      </c>
      <c r="BK304" s="182"/>
      <c r="BL304" s="182"/>
      <c r="BM304" s="182"/>
      <c r="BN304" s="182"/>
      <c r="BO304" s="182">
        <v>4</v>
      </c>
      <c r="BP304" s="182"/>
      <c r="BQ304" s="228" t="s">
        <v>180</v>
      </c>
      <c r="BR304" s="228" t="s">
        <v>192</v>
      </c>
      <c r="BS304" s="228" t="s">
        <v>371</v>
      </c>
      <c r="BT304" s="228"/>
      <c r="BU304" s="228">
        <v>2</v>
      </c>
      <c r="BV304" s="228" t="s">
        <v>372</v>
      </c>
      <c r="BW304" s="228" t="s">
        <v>173</v>
      </c>
      <c r="BX304" s="186">
        <v>0</v>
      </c>
      <c r="BY304" s="182">
        <v>3</v>
      </c>
      <c r="BZ304" s="182">
        <v>3</v>
      </c>
      <c r="CA304" s="182">
        <v>3</v>
      </c>
      <c r="CB304" s="182">
        <v>14</v>
      </c>
      <c r="CC304" s="182">
        <v>14</v>
      </c>
      <c r="CD304" s="182">
        <v>14</v>
      </c>
      <c r="CE304" s="228">
        <v>5</v>
      </c>
      <c r="CF304" s="228">
        <v>1</v>
      </c>
      <c r="CG304" s="113">
        <v>7</v>
      </c>
      <c r="CH304" s="113">
        <v>0</v>
      </c>
      <c r="CI304" s="113">
        <v>0</v>
      </c>
      <c r="CJ304" s="113">
        <v>0</v>
      </c>
      <c r="CK304" s="113">
        <v>0</v>
      </c>
      <c r="CL304" s="113">
        <v>4</v>
      </c>
      <c r="CM304" s="113">
        <v>0</v>
      </c>
      <c r="CN304" s="185">
        <v>17</v>
      </c>
      <c r="CO304" s="181">
        <v>17</v>
      </c>
      <c r="CP304" s="187">
        <v>1</v>
      </c>
      <c r="CQ304" s="173">
        <v>0.6071428571428571</v>
      </c>
      <c r="CR304" s="173">
        <v>0.6071428571428571</v>
      </c>
      <c r="CS304" s="173">
        <v>0.55284552845528456</v>
      </c>
      <c r="CT304" s="173">
        <v>0.55284552845528456</v>
      </c>
      <c r="CU304" s="253">
        <v>2791</v>
      </c>
      <c r="CV304" s="220">
        <v>-1</v>
      </c>
      <c r="CW304" s="254">
        <f t="shared" si="28"/>
        <v>0</v>
      </c>
      <c r="CX304" s="15">
        <f t="shared" si="29"/>
        <v>17</v>
      </c>
      <c r="CY304" s="241">
        <f t="shared" si="30"/>
        <v>17</v>
      </c>
      <c r="CZ304" s="241" t="str">
        <f>IFERROR(ROUND(CY304/#REF!,1),"")</f>
        <v/>
      </c>
      <c r="DA304" s="254">
        <f t="shared" si="31"/>
        <v>17</v>
      </c>
      <c r="DB304" s="246">
        <f t="shared" si="32"/>
        <v>1</v>
      </c>
      <c r="DD304" s="15" t="str">
        <f>IFERROR(#REF!-AO304,"")</f>
        <v/>
      </c>
      <c r="DF304" s="266" t="str">
        <f>IFERROR(#REF!-L304,"")</f>
        <v/>
      </c>
      <c r="DG304" s="228" t="e">
        <f>IF(#REF!&gt;AP304,0,1)</f>
        <v>#REF!</v>
      </c>
      <c r="DH304" s="228">
        <f t="shared" si="33"/>
        <v>1</v>
      </c>
      <c r="DI304" s="228">
        <f t="shared" si="34"/>
        <v>0</v>
      </c>
      <c r="DJ304" s="228"/>
      <c r="DK304" s="228"/>
      <c r="DL304" s="228"/>
      <c r="DM304" s="228"/>
      <c r="DN304" s="228"/>
      <c r="DO304" s="228"/>
      <c r="DP304" s="228"/>
      <c r="DQ304" s="228"/>
      <c r="DR304" s="228"/>
      <c r="DS304" s="228"/>
      <c r="DT304" s="228"/>
      <c r="DU304" s="228"/>
      <c r="DV304" s="228"/>
      <c r="DW304" s="228"/>
      <c r="DX304" s="228"/>
      <c r="DY304" s="228"/>
      <c r="DZ304" s="228"/>
      <c r="EA304" s="228"/>
      <c r="EB304" s="228"/>
    </row>
    <row r="305" spans="1:132" s="195" customFormat="1" ht="31.5" customHeight="1" x14ac:dyDescent="0.2">
      <c r="A305" s="191">
        <v>2022</v>
      </c>
      <c r="B305" s="171">
        <v>1</v>
      </c>
      <c r="C305" s="261">
        <v>44577</v>
      </c>
      <c r="D305" s="171">
        <v>381</v>
      </c>
      <c r="E305" s="171">
        <v>446</v>
      </c>
      <c r="F305" s="171">
        <v>2</v>
      </c>
      <c r="G305" s="194" t="s">
        <v>373</v>
      </c>
      <c r="H305" s="241" t="s">
        <v>374</v>
      </c>
      <c r="I305" s="241" t="s">
        <v>169</v>
      </c>
      <c r="J305" s="241">
        <v>3</v>
      </c>
      <c r="K305" s="241">
        <v>1</v>
      </c>
      <c r="L305" s="262">
        <v>167</v>
      </c>
      <c r="M305" s="263">
        <v>150</v>
      </c>
      <c r="N305" s="264">
        <v>183</v>
      </c>
      <c r="O305" s="190"/>
      <c r="P305" s="190"/>
      <c r="Q305" s="190"/>
      <c r="R305" s="190"/>
      <c r="S305" s="190"/>
      <c r="T305" s="190"/>
      <c r="U305" s="190"/>
      <c r="V305" s="190"/>
      <c r="W305" s="190"/>
      <c r="X305" s="190"/>
      <c r="Y305" s="172"/>
      <c r="Z305" s="172"/>
      <c r="AA305" s="190"/>
      <c r="AB305" s="190">
        <v>190</v>
      </c>
      <c r="AC305" s="190">
        <v>233</v>
      </c>
      <c r="AD305" s="190">
        <v>225</v>
      </c>
      <c r="AE305" s="190">
        <v>229</v>
      </c>
      <c r="AF305" s="190"/>
      <c r="AG305" s="190">
        <v>165</v>
      </c>
      <c r="AH305" s="190">
        <v>200</v>
      </c>
      <c r="AI305" s="190">
        <v>185</v>
      </c>
      <c r="AJ305" s="190">
        <v>205</v>
      </c>
      <c r="AK305" s="172">
        <v>135</v>
      </c>
      <c r="AL305" s="172">
        <v>143</v>
      </c>
      <c r="AM305" s="265">
        <v>219.25</v>
      </c>
      <c r="AN305" s="265">
        <v>188.75</v>
      </c>
      <c r="AO305" s="183">
        <v>75</v>
      </c>
      <c r="AP305" s="184">
        <v>144</v>
      </c>
      <c r="AQ305" s="182">
        <v>77.697841726618705</v>
      </c>
      <c r="AR305" s="182">
        <v>139</v>
      </c>
      <c r="AS305" s="182"/>
      <c r="AT305" s="182"/>
      <c r="AU305" s="182"/>
      <c r="AV305" s="182">
        <v>3</v>
      </c>
      <c r="AW305" s="182"/>
      <c r="AX305" s="182"/>
      <c r="AY305" s="182"/>
      <c r="AZ305" s="182"/>
      <c r="BA305" s="182"/>
      <c r="BB305" s="182"/>
      <c r="BC305" s="182"/>
      <c r="BD305" s="182"/>
      <c r="BE305" s="182"/>
      <c r="BF305" s="182"/>
      <c r="BG305" s="182"/>
      <c r="BH305" s="182">
        <v>2</v>
      </c>
      <c r="BI305" s="182">
        <v>4</v>
      </c>
      <c r="BJ305" s="182">
        <v>5</v>
      </c>
      <c r="BK305" s="182"/>
      <c r="BL305" s="182"/>
      <c r="BM305" s="182"/>
      <c r="BN305" s="182"/>
      <c r="BO305" s="182"/>
      <c r="BP305" s="182"/>
      <c r="BQ305" s="228" t="s">
        <v>180</v>
      </c>
      <c r="BR305" s="228" t="s">
        <v>192</v>
      </c>
      <c r="BS305" s="228" t="s">
        <v>375</v>
      </c>
      <c r="BT305" s="228"/>
      <c r="BU305" s="228">
        <v>2</v>
      </c>
      <c r="BV305" s="228" t="s">
        <v>372</v>
      </c>
      <c r="BW305" s="228" t="s">
        <v>173</v>
      </c>
      <c r="BX305" s="186">
        <v>0</v>
      </c>
      <c r="BY305" s="182">
        <v>3</v>
      </c>
      <c r="BZ305" s="182">
        <v>3</v>
      </c>
      <c r="CA305" s="182">
        <v>3</v>
      </c>
      <c r="CB305" s="182">
        <v>11</v>
      </c>
      <c r="CC305" s="182">
        <v>11</v>
      </c>
      <c r="CD305" s="182">
        <v>11</v>
      </c>
      <c r="CE305" s="228">
        <v>5</v>
      </c>
      <c r="CF305" s="228">
        <v>4</v>
      </c>
      <c r="CG305" s="113">
        <v>5</v>
      </c>
      <c r="CH305" s="113">
        <v>0</v>
      </c>
      <c r="CI305" s="113">
        <v>0</v>
      </c>
      <c r="CJ305" s="113">
        <v>0</v>
      </c>
      <c r="CK305" s="113">
        <v>0</v>
      </c>
      <c r="CL305" s="113">
        <v>0</v>
      </c>
      <c r="CM305" s="113">
        <v>0</v>
      </c>
      <c r="CN305" s="185">
        <v>14</v>
      </c>
      <c r="CO305" s="181">
        <v>14</v>
      </c>
      <c r="CP305" s="187">
        <v>1</v>
      </c>
      <c r="CQ305" s="173">
        <v>8.3832335329341312E-2</v>
      </c>
      <c r="CR305" s="173">
        <v>8.3832335329341312E-2</v>
      </c>
      <c r="CS305" s="173">
        <v>7.4172185430463583E-2</v>
      </c>
      <c r="CT305" s="173">
        <v>7.4172185430463583E-2</v>
      </c>
      <c r="CU305" s="253">
        <v>2791</v>
      </c>
      <c r="CV305" s="220">
        <v>-1</v>
      </c>
      <c r="CW305" s="254">
        <f t="shared" si="28"/>
        <v>0</v>
      </c>
      <c r="CX305" s="15">
        <f t="shared" si="29"/>
        <v>14</v>
      </c>
      <c r="CY305" s="241">
        <f t="shared" si="30"/>
        <v>14</v>
      </c>
      <c r="CZ305" s="241" t="str">
        <f>IFERROR(ROUND(CY305/#REF!,1),"")</f>
        <v/>
      </c>
      <c r="DA305" s="254">
        <f t="shared" si="31"/>
        <v>14</v>
      </c>
      <c r="DB305" s="246">
        <f t="shared" si="32"/>
        <v>1</v>
      </c>
      <c r="DD305" s="15" t="str">
        <f>IFERROR(#REF!-AO305,"")</f>
        <v/>
      </c>
      <c r="DF305" s="266" t="str">
        <f>IFERROR(#REF!-L305,"")</f>
        <v/>
      </c>
      <c r="DG305" s="228" t="e">
        <f>IF(#REF!&gt;AP305,0,1)</f>
        <v>#REF!</v>
      </c>
      <c r="DH305" s="228">
        <f t="shared" si="33"/>
        <v>1</v>
      </c>
      <c r="DI305" s="228">
        <f t="shared" si="34"/>
        <v>0</v>
      </c>
      <c r="DJ305" s="228"/>
      <c r="DK305" s="228"/>
      <c r="DL305" s="228"/>
      <c r="DM305" s="228"/>
      <c r="DN305" s="228"/>
      <c r="DO305" s="228"/>
      <c r="DP305" s="228"/>
      <c r="DQ305" s="228"/>
      <c r="DR305" s="228"/>
      <c r="DS305" s="228"/>
      <c r="DT305" s="228"/>
      <c r="DU305" s="228"/>
      <c r="DV305" s="228"/>
      <c r="DW305" s="228"/>
      <c r="DX305" s="228"/>
      <c r="DY305" s="228"/>
      <c r="DZ305" s="228"/>
      <c r="EA305" s="228"/>
      <c r="EB305" s="228"/>
    </row>
    <row r="306" spans="1:132" s="195" customFormat="1" ht="31.5" customHeight="1" x14ac:dyDescent="0.2">
      <c r="A306" s="191">
        <v>2022</v>
      </c>
      <c r="B306" s="171">
        <v>1</v>
      </c>
      <c r="C306" s="261">
        <v>44577</v>
      </c>
      <c r="D306" s="171">
        <v>381</v>
      </c>
      <c r="E306" s="171">
        <v>448</v>
      </c>
      <c r="F306" s="171">
        <v>2</v>
      </c>
      <c r="G306" s="194" t="s">
        <v>376</v>
      </c>
      <c r="H306" s="241" t="s">
        <v>377</v>
      </c>
      <c r="I306" s="241" t="s">
        <v>169</v>
      </c>
      <c r="J306" s="241">
        <v>3</v>
      </c>
      <c r="K306" s="241">
        <v>1</v>
      </c>
      <c r="L306" s="262">
        <v>23</v>
      </c>
      <c r="M306" s="263">
        <v>20</v>
      </c>
      <c r="N306" s="264">
        <v>25</v>
      </c>
      <c r="O306" s="190"/>
      <c r="P306" s="190"/>
      <c r="Q306" s="190"/>
      <c r="R306" s="190"/>
      <c r="S306" s="190"/>
      <c r="T306" s="190"/>
      <c r="U306" s="190"/>
      <c r="V306" s="190"/>
      <c r="W306" s="190"/>
      <c r="X306" s="190"/>
      <c r="Y306" s="172"/>
      <c r="Z306" s="172"/>
      <c r="AA306" s="190"/>
      <c r="AB306" s="190">
        <v>30</v>
      </c>
      <c r="AC306" s="190">
        <v>37</v>
      </c>
      <c r="AD306" s="190">
        <v>35</v>
      </c>
      <c r="AE306" s="190">
        <v>31</v>
      </c>
      <c r="AF306" s="190"/>
      <c r="AG306" s="190">
        <v>25</v>
      </c>
      <c r="AH306" s="190">
        <v>29</v>
      </c>
      <c r="AI306" s="190">
        <v>27</v>
      </c>
      <c r="AJ306" s="190">
        <v>23</v>
      </c>
      <c r="AK306" s="172">
        <v>135</v>
      </c>
      <c r="AL306" s="172">
        <v>143</v>
      </c>
      <c r="AM306" s="265">
        <v>33.25</v>
      </c>
      <c r="AN306" s="265">
        <v>26</v>
      </c>
      <c r="AO306" s="183">
        <v>75</v>
      </c>
      <c r="AP306" s="184">
        <v>144</v>
      </c>
      <c r="AQ306" s="182">
        <v>77.697841726618705</v>
      </c>
      <c r="AR306" s="182">
        <v>139</v>
      </c>
      <c r="AS306" s="182"/>
      <c r="AT306" s="182"/>
      <c r="AU306" s="182"/>
      <c r="AV306" s="182">
        <v>1</v>
      </c>
      <c r="AW306" s="182">
        <v>1</v>
      </c>
      <c r="AX306" s="182"/>
      <c r="AY306" s="182"/>
      <c r="AZ306" s="182"/>
      <c r="BA306" s="182"/>
      <c r="BB306" s="182"/>
      <c r="BC306" s="182"/>
      <c r="BD306" s="182"/>
      <c r="BE306" s="182"/>
      <c r="BF306" s="182"/>
      <c r="BG306" s="182"/>
      <c r="BH306" s="182">
        <v>2</v>
      </c>
      <c r="BI306" s="182">
        <v>2</v>
      </c>
      <c r="BJ306" s="182">
        <v>5</v>
      </c>
      <c r="BK306" s="182"/>
      <c r="BL306" s="182"/>
      <c r="BM306" s="182"/>
      <c r="BN306" s="182"/>
      <c r="BO306" s="182"/>
      <c r="BP306" s="182"/>
      <c r="BQ306" s="228" t="s">
        <v>180</v>
      </c>
      <c r="BR306" s="228" t="s">
        <v>192</v>
      </c>
      <c r="BS306" s="228" t="s">
        <v>378</v>
      </c>
      <c r="BT306" s="228"/>
      <c r="BU306" s="228">
        <v>2</v>
      </c>
      <c r="BV306" s="228" t="s">
        <v>372</v>
      </c>
      <c r="BW306" s="228" t="s">
        <v>173</v>
      </c>
      <c r="BX306" s="186">
        <v>0</v>
      </c>
      <c r="BY306" s="182">
        <v>2</v>
      </c>
      <c r="BZ306" s="182">
        <v>2</v>
      </c>
      <c r="CA306" s="182">
        <v>2</v>
      </c>
      <c r="CB306" s="182">
        <v>9</v>
      </c>
      <c r="CC306" s="182">
        <v>9</v>
      </c>
      <c r="CD306" s="182">
        <v>9</v>
      </c>
      <c r="CE306" s="228">
        <v>3</v>
      </c>
      <c r="CF306" s="228">
        <v>3</v>
      </c>
      <c r="CG306" s="113">
        <v>5</v>
      </c>
      <c r="CH306" s="113">
        <v>0</v>
      </c>
      <c r="CI306" s="113">
        <v>0</v>
      </c>
      <c r="CJ306" s="113">
        <v>0</v>
      </c>
      <c r="CK306" s="113">
        <v>0</v>
      </c>
      <c r="CL306" s="113">
        <v>0</v>
      </c>
      <c r="CM306" s="113">
        <v>0</v>
      </c>
      <c r="CN306" s="185">
        <v>11</v>
      </c>
      <c r="CO306" s="181">
        <v>11</v>
      </c>
      <c r="CP306" s="187">
        <v>1</v>
      </c>
      <c r="CQ306" s="173">
        <v>0.47826086956521741</v>
      </c>
      <c r="CR306" s="173">
        <v>0.47826086956521741</v>
      </c>
      <c r="CS306" s="173">
        <v>0.42307692307692307</v>
      </c>
      <c r="CT306" s="173">
        <v>0.42307692307692307</v>
      </c>
      <c r="CU306" s="253">
        <v>2791</v>
      </c>
      <c r="CV306" s="220">
        <v>-1</v>
      </c>
      <c r="CW306" s="254">
        <f t="shared" si="28"/>
        <v>0</v>
      </c>
      <c r="CX306" s="15">
        <f t="shared" si="29"/>
        <v>11</v>
      </c>
      <c r="CY306" s="241">
        <f t="shared" si="30"/>
        <v>11</v>
      </c>
      <c r="CZ306" s="241" t="str">
        <f>IFERROR(ROUND(CY306/#REF!,1),"")</f>
        <v/>
      </c>
      <c r="DA306" s="254">
        <f t="shared" si="31"/>
        <v>11</v>
      </c>
      <c r="DB306" s="246">
        <f t="shared" si="32"/>
        <v>1</v>
      </c>
      <c r="DD306" s="15" t="str">
        <f>IFERROR(#REF!-AO306,"")</f>
        <v/>
      </c>
      <c r="DF306" s="266" t="str">
        <f>IFERROR(#REF!-L306,"")</f>
        <v/>
      </c>
      <c r="DG306" s="228" t="e">
        <f>IF(#REF!&gt;AP306,0,1)</f>
        <v>#REF!</v>
      </c>
      <c r="DH306" s="228">
        <f t="shared" si="33"/>
        <v>1</v>
      </c>
      <c r="DI306" s="228">
        <f t="shared" si="34"/>
        <v>0</v>
      </c>
      <c r="DJ306" s="228"/>
      <c r="DK306" s="228"/>
      <c r="DL306" s="228"/>
      <c r="DM306" s="228"/>
      <c r="DN306" s="228"/>
      <c r="DO306" s="228"/>
      <c r="DP306" s="228"/>
      <c r="DQ306" s="228"/>
      <c r="DR306" s="228"/>
      <c r="DS306" s="228"/>
      <c r="DT306" s="228"/>
      <c r="DU306" s="228"/>
      <c r="DV306" s="228"/>
      <c r="DW306" s="228"/>
      <c r="DX306" s="228"/>
      <c r="DY306" s="228"/>
      <c r="DZ306" s="228"/>
      <c r="EA306" s="228"/>
      <c r="EB306" s="228"/>
    </row>
    <row r="307" spans="1:132" s="195" customFormat="1" ht="31.5" customHeight="1" x14ac:dyDescent="0.2">
      <c r="A307" s="191">
        <v>2022</v>
      </c>
      <c r="B307" s="171">
        <v>1</v>
      </c>
      <c r="C307" s="261">
        <v>44577</v>
      </c>
      <c r="D307" s="171">
        <v>137</v>
      </c>
      <c r="E307" s="171">
        <v>273</v>
      </c>
      <c r="F307" s="171">
        <v>3</v>
      </c>
      <c r="G307" s="194" t="s">
        <v>174</v>
      </c>
      <c r="H307" s="241" t="s">
        <v>175</v>
      </c>
      <c r="I307" s="241" t="s">
        <v>169</v>
      </c>
      <c r="J307" s="241">
        <v>3</v>
      </c>
      <c r="K307" s="241">
        <v>2</v>
      </c>
      <c r="L307" s="262">
        <v>564</v>
      </c>
      <c r="M307" s="263">
        <v>524</v>
      </c>
      <c r="N307" s="264">
        <v>603</v>
      </c>
      <c r="O307" s="190">
        <v>685</v>
      </c>
      <c r="P307" s="190">
        <v>700</v>
      </c>
      <c r="Q307" s="190">
        <v>687</v>
      </c>
      <c r="R307" s="190">
        <v>675</v>
      </c>
      <c r="S307" s="190">
        <v>635</v>
      </c>
      <c r="T307" s="190">
        <v>570</v>
      </c>
      <c r="U307" s="190">
        <v>580</v>
      </c>
      <c r="V307" s="190">
        <v>587</v>
      </c>
      <c r="W307" s="190"/>
      <c r="X307" s="190">
        <v>589</v>
      </c>
      <c r="Y307" s="172">
        <v>140</v>
      </c>
      <c r="Z307" s="172">
        <v>137</v>
      </c>
      <c r="AA307" s="190">
        <v>715</v>
      </c>
      <c r="AB307" s="190">
        <v>660</v>
      </c>
      <c r="AC307" s="190">
        <v>668</v>
      </c>
      <c r="AD307" s="190">
        <v>640</v>
      </c>
      <c r="AE307" s="190">
        <v>700</v>
      </c>
      <c r="AF307" s="190">
        <v>605</v>
      </c>
      <c r="AG307" s="190">
        <v>590</v>
      </c>
      <c r="AH307" s="190">
        <v>597</v>
      </c>
      <c r="AI307" s="190">
        <v>585</v>
      </c>
      <c r="AJ307" s="190">
        <v>590</v>
      </c>
      <c r="AK307" s="172">
        <v>139</v>
      </c>
      <c r="AL307" s="172">
        <v>131</v>
      </c>
      <c r="AM307" s="265">
        <v>676.5</v>
      </c>
      <c r="AN307" s="265">
        <v>588.11111111111109</v>
      </c>
      <c r="AO307" s="183">
        <v>93</v>
      </c>
      <c r="AP307" s="184">
        <v>116</v>
      </c>
      <c r="AQ307" s="182">
        <v>78.976234003656316</v>
      </c>
      <c r="AR307" s="182">
        <v>136.75</v>
      </c>
      <c r="AS307" s="182"/>
      <c r="AT307" s="182"/>
      <c r="AU307" s="182"/>
      <c r="AV307" s="182">
        <v>8</v>
      </c>
      <c r="AW307" s="182">
        <v>4</v>
      </c>
      <c r="AX307" s="182">
        <v>8</v>
      </c>
      <c r="AY307" s="182"/>
      <c r="AZ307" s="182"/>
      <c r="BA307" s="182"/>
      <c r="BB307" s="182"/>
      <c r="BC307" s="182"/>
      <c r="BD307" s="182"/>
      <c r="BE307" s="182"/>
      <c r="BF307" s="182"/>
      <c r="BG307" s="182"/>
      <c r="BH307" s="182">
        <v>2</v>
      </c>
      <c r="BI307" s="182">
        <v>4</v>
      </c>
      <c r="BJ307" s="182">
        <v>4</v>
      </c>
      <c r="BK307" s="182"/>
      <c r="BL307" s="182"/>
      <c r="BM307" s="182"/>
      <c r="BN307" s="182"/>
      <c r="BO307" s="182"/>
      <c r="BP307" s="182"/>
      <c r="BQ307" s="228" t="s">
        <v>176</v>
      </c>
      <c r="BR307" s="228"/>
      <c r="BS307" s="228"/>
      <c r="BT307" s="228"/>
      <c r="BU307" s="228">
        <v>2</v>
      </c>
      <c r="BV307" s="228" t="s">
        <v>177</v>
      </c>
      <c r="BW307" s="228" t="s">
        <v>173</v>
      </c>
      <c r="BX307" s="186">
        <v>0</v>
      </c>
      <c r="BY307" s="182">
        <v>20</v>
      </c>
      <c r="BZ307" s="182">
        <v>10</v>
      </c>
      <c r="CA307" s="182">
        <v>10</v>
      </c>
      <c r="CB307" s="182">
        <v>10</v>
      </c>
      <c r="CC307" s="182">
        <v>5</v>
      </c>
      <c r="CD307" s="182">
        <v>5</v>
      </c>
      <c r="CE307" s="228">
        <v>5</v>
      </c>
      <c r="CF307" s="228">
        <v>4</v>
      </c>
      <c r="CG307" s="113">
        <v>6</v>
      </c>
      <c r="CH307" s="113">
        <v>0</v>
      </c>
      <c r="CI307" s="113">
        <v>0</v>
      </c>
      <c r="CJ307" s="113">
        <v>0</v>
      </c>
      <c r="CK307" s="113">
        <v>0</v>
      </c>
      <c r="CL307" s="113">
        <v>0</v>
      </c>
      <c r="CM307" s="113">
        <v>0</v>
      </c>
      <c r="CN307" s="185">
        <v>15</v>
      </c>
      <c r="CO307" s="181">
        <v>15</v>
      </c>
      <c r="CP307" s="187">
        <v>1</v>
      </c>
      <c r="CQ307" s="173">
        <v>2.6595744680851061E-2</v>
      </c>
      <c r="CR307" s="173">
        <v>2.6595744680851061E-2</v>
      </c>
      <c r="CS307" s="173">
        <v>2.5505384470054789E-2</v>
      </c>
      <c r="CT307" s="173">
        <v>2.5505384470054789E-2</v>
      </c>
      <c r="CU307" s="253">
        <v>2791</v>
      </c>
      <c r="CV307" s="220">
        <v>-1</v>
      </c>
      <c r="CW307" s="254">
        <f t="shared" si="28"/>
        <v>0</v>
      </c>
      <c r="CX307" s="15">
        <f t="shared" si="29"/>
        <v>30</v>
      </c>
      <c r="CY307" s="241">
        <f t="shared" si="30"/>
        <v>15</v>
      </c>
      <c r="CZ307" s="241" t="str">
        <f>IFERROR(ROUND(CY307/#REF!,1),"")</f>
        <v/>
      </c>
      <c r="DA307" s="254">
        <f t="shared" si="31"/>
        <v>15</v>
      </c>
      <c r="DB307" s="246">
        <f t="shared" si="32"/>
        <v>1</v>
      </c>
      <c r="DD307" s="15" t="str">
        <f>IFERROR(#REF!-AO307,"")</f>
        <v/>
      </c>
      <c r="DF307" s="266" t="str">
        <f>IFERROR(#REF!-L307,"")</f>
        <v/>
      </c>
      <c r="DG307" s="228" t="e">
        <f>IF(#REF!&gt;AP307,0,1)</f>
        <v>#REF!</v>
      </c>
      <c r="DH307" s="228">
        <f t="shared" si="33"/>
        <v>1</v>
      </c>
      <c r="DI307" s="228">
        <f t="shared" si="34"/>
        <v>1</v>
      </c>
      <c r="DJ307" s="228"/>
      <c r="DK307" s="228"/>
      <c r="DL307" s="228"/>
      <c r="DM307" s="228"/>
      <c r="DN307" s="228"/>
      <c r="DO307" s="228"/>
      <c r="DP307" s="228"/>
      <c r="DQ307" s="228"/>
      <c r="DR307" s="228"/>
      <c r="DS307" s="228"/>
      <c r="DT307" s="228"/>
      <c r="DU307" s="228"/>
      <c r="DV307" s="228"/>
      <c r="DW307" s="228"/>
      <c r="DX307" s="228"/>
      <c r="DY307" s="228"/>
      <c r="DZ307" s="228"/>
      <c r="EA307" s="228"/>
      <c r="EB307" s="228"/>
    </row>
    <row r="308" spans="1:132" s="195" customFormat="1" ht="31.5" customHeight="1" x14ac:dyDescent="0.2">
      <c r="A308" s="191">
        <v>2022</v>
      </c>
      <c r="B308" s="171">
        <v>1</v>
      </c>
      <c r="C308" s="261">
        <v>44577</v>
      </c>
      <c r="D308" s="171">
        <v>423</v>
      </c>
      <c r="E308" s="171">
        <v>669</v>
      </c>
      <c r="F308" s="171">
        <v>3</v>
      </c>
      <c r="G308" s="194" t="s">
        <v>279</v>
      </c>
      <c r="H308" s="241" t="s">
        <v>280</v>
      </c>
      <c r="I308" s="241" t="s">
        <v>169</v>
      </c>
      <c r="J308" s="241">
        <v>2</v>
      </c>
      <c r="K308" s="241">
        <v>2</v>
      </c>
      <c r="L308" s="262">
        <v>954</v>
      </c>
      <c r="M308" s="263">
        <v>897</v>
      </c>
      <c r="N308" s="264">
        <v>1021</v>
      </c>
      <c r="O308" s="190"/>
      <c r="P308" s="190"/>
      <c r="Q308" s="190"/>
      <c r="R308" s="190"/>
      <c r="S308" s="190"/>
      <c r="T308" s="190"/>
      <c r="U308" s="190"/>
      <c r="V308" s="190"/>
      <c r="W308" s="190"/>
      <c r="X308" s="190"/>
      <c r="Y308" s="172">
        <v>170</v>
      </c>
      <c r="Z308" s="172">
        <v>178</v>
      </c>
      <c r="AA308" s="190"/>
      <c r="AB308" s="190"/>
      <c r="AC308" s="190"/>
      <c r="AD308" s="190"/>
      <c r="AE308" s="190"/>
      <c r="AF308" s="190"/>
      <c r="AG308" s="190"/>
      <c r="AH308" s="190"/>
      <c r="AI308" s="190"/>
      <c r="AJ308" s="190"/>
      <c r="AK308" s="172"/>
      <c r="AL308" s="172"/>
      <c r="AM308" s="265"/>
      <c r="AN308" s="265"/>
      <c r="AO308" s="183">
        <v>40</v>
      </c>
      <c r="AP308" s="184">
        <v>180</v>
      </c>
      <c r="AQ308" s="182">
        <v>41.379310344827587</v>
      </c>
      <c r="AR308" s="182">
        <v>174</v>
      </c>
      <c r="AS308" s="182"/>
      <c r="AT308" s="182"/>
      <c r="AU308" s="182"/>
      <c r="AV308" s="182">
        <v>6</v>
      </c>
      <c r="AW308" s="182">
        <v>6</v>
      </c>
      <c r="AX308" s="182">
        <v>6</v>
      </c>
      <c r="AY308" s="182"/>
      <c r="AZ308" s="182"/>
      <c r="BA308" s="182"/>
      <c r="BB308" s="182"/>
      <c r="BC308" s="182"/>
      <c r="BD308" s="182"/>
      <c r="BE308" s="182"/>
      <c r="BF308" s="182"/>
      <c r="BG308" s="182"/>
      <c r="BH308" s="182"/>
      <c r="BI308" s="182"/>
      <c r="BJ308" s="182"/>
      <c r="BK308" s="182"/>
      <c r="BL308" s="182"/>
      <c r="BM308" s="182"/>
      <c r="BN308" s="182"/>
      <c r="BO308" s="182"/>
      <c r="BP308" s="182"/>
      <c r="BQ308" s="228" t="s">
        <v>185</v>
      </c>
      <c r="BR308" s="228" t="s">
        <v>186</v>
      </c>
      <c r="BS308" s="228" t="s">
        <v>281</v>
      </c>
      <c r="BT308" s="228" t="s">
        <v>188</v>
      </c>
      <c r="BU308" s="228">
        <v>2</v>
      </c>
      <c r="BV308" s="228" t="s">
        <v>279</v>
      </c>
      <c r="BW308" s="228" t="s">
        <v>173</v>
      </c>
      <c r="BX308" s="186">
        <v>0</v>
      </c>
      <c r="BY308" s="182">
        <v>18</v>
      </c>
      <c r="BZ308" s="182">
        <v>9</v>
      </c>
      <c r="CA308" s="182">
        <v>9</v>
      </c>
      <c r="CB308" s="182">
        <v>0</v>
      </c>
      <c r="CC308" s="182">
        <v>0</v>
      </c>
      <c r="CD308" s="182">
        <v>0</v>
      </c>
      <c r="CE308" s="228">
        <v>3</v>
      </c>
      <c r="CF308" s="228">
        <v>3</v>
      </c>
      <c r="CG308" s="113">
        <v>3</v>
      </c>
      <c r="CH308" s="113">
        <v>0</v>
      </c>
      <c r="CI308" s="113">
        <v>0</v>
      </c>
      <c r="CJ308" s="113">
        <v>0</v>
      </c>
      <c r="CK308" s="113">
        <v>0</v>
      </c>
      <c r="CL308" s="113">
        <v>0</v>
      </c>
      <c r="CM308" s="113">
        <v>0</v>
      </c>
      <c r="CN308" s="185">
        <v>9</v>
      </c>
      <c r="CO308" s="181">
        <v>9</v>
      </c>
      <c r="CP308" s="187">
        <v>1</v>
      </c>
      <c r="CQ308" s="173">
        <v>9.433962264150943E-3</v>
      </c>
      <c r="CR308" s="173">
        <v>9.433962264150943E-3</v>
      </c>
      <c r="CS308" s="173"/>
      <c r="CT308" s="173"/>
      <c r="CU308" s="253">
        <v>2791</v>
      </c>
      <c r="CV308" s="220"/>
      <c r="CW308" s="254">
        <f t="shared" si="28"/>
        <v>0</v>
      </c>
      <c r="CX308" s="15">
        <f t="shared" si="29"/>
        <v>18</v>
      </c>
      <c r="CY308" s="241">
        <f t="shared" si="30"/>
        <v>9</v>
      </c>
      <c r="CZ308" s="241" t="str">
        <f>IFERROR(ROUND(CY308/#REF!,1),"")</f>
        <v/>
      </c>
      <c r="DA308" s="254">
        <f t="shared" si="31"/>
        <v>9</v>
      </c>
      <c r="DB308" s="246">
        <f t="shared" si="32"/>
        <v>1</v>
      </c>
      <c r="DD308" s="15" t="str">
        <f>IFERROR(#REF!-AO308,"")</f>
        <v/>
      </c>
      <c r="DF308" s="266" t="str">
        <f>IFERROR(#REF!-L308,"")</f>
        <v/>
      </c>
      <c r="DG308" s="228" t="e">
        <f>IF(#REF!&gt;AP308,0,1)</f>
        <v>#REF!</v>
      </c>
      <c r="DH308" s="228">
        <f t="shared" si="33"/>
        <v>0</v>
      </c>
      <c r="DI308" s="228">
        <f t="shared" si="34"/>
        <v>1</v>
      </c>
      <c r="DJ308" s="228"/>
      <c r="DK308" s="228"/>
      <c r="DL308" s="228"/>
      <c r="DM308" s="228"/>
      <c r="DN308" s="228"/>
      <c r="DO308" s="228"/>
      <c r="DP308" s="228"/>
      <c r="DQ308" s="228"/>
      <c r="DR308" s="228"/>
      <c r="DS308" s="228"/>
      <c r="DT308" s="228"/>
      <c r="DU308" s="228"/>
      <c r="DV308" s="228"/>
      <c r="DW308" s="228"/>
      <c r="DX308" s="228"/>
      <c r="DY308" s="228"/>
      <c r="DZ308" s="228"/>
      <c r="EA308" s="228"/>
      <c r="EB308" s="228"/>
    </row>
    <row r="309" spans="1:132" s="195" customFormat="1" ht="31.5" customHeight="1" x14ac:dyDescent="0.2">
      <c r="A309" s="191">
        <v>2022</v>
      </c>
      <c r="B309" s="171">
        <v>1</v>
      </c>
      <c r="C309" s="261">
        <v>44577</v>
      </c>
      <c r="D309" s="171">
        <v>419</v>
      </c>
      <c r="E309" s="171">
        <v>670</v>
      </c>
      <c r="F309" s="171">
        <v>4</v>
      </c>
      <c r="G309" s="194" t="s">
        <v>235</v>
      </c>
      <c r="H309" s="241" t="s">
        <v>236</v>
      </c>
      <c r="I309" s="241" t="s">
        <v>169</v>
      </c>
      <c r="J309" s="241">
        <v>4</v>
      </c>
      <c r="K309" s="241">
        <v>2</v>
      </c>
      <c r="L309" s="262">
        <v>298</v>
      </c>
      <c r="M309" s="263">
        <v>280</v>
      </c>
      <c r="N309" s="264">
        <v>319</v>
      </c>
      <c r="O309" s="190"/>
      <c r="P309" s="190"/>
      <c r="Q309" s="190"/>
      <c r="R309" s="190">
        <v>180</v>
      </c>
      <c r="S309" s="190">
        <v>197</v>
      </c>
      <c r="T309" s="190"/>
      <c r="U309" s="190"/>
      <c r="V309" s="190"/>
      <c r="W309" s="190">
        <v>139</v>
      </c>
      <c r="X309" s="190">
        <v>155</v>
      </c>
      <c r="Y309" s="172"/>
      <c r="Z309" s="172">
        <v>141</v>
      </c>
      <c r="AA309" s="190">
        <v>200</v>
      </c>
      <c r="AB309" s="190">
        <v>193</v>
      </c>
      <c r="AC309" s="190">
        <v>180</v>
      </c>
      <c r="AD309" s="190">
        <v>190</v>
      </c>
      <c r="AE309" s="190">
        <v>203</v>
      </c>
      <c r="AF309" s="190">
        <v>137</v>
      </c>
      <c r="AG309" s="190">
        <v>140</v>
      </c>
      <c r="AH309" s="190">
        <v>132</v>
      </c>
      <c r="AI309" s="190">
        <v>139</v>
      </c>
      <c r="AJ309" s="190">
        <v>142</v>
      </c>
      <c r="AK309" s="172">
        <v>161</v>
      </c>
      <c r="AL309" s="172">
        <v>166</v>
      </c>
      <c r="AM309" s="265">
        <v>191.85714285714289</v>
      </c>
      <c r="AN309" s="265">
        <v>140.57142857142861</v>
      </c>
      <c r="AO309" s="183">
        <v>96</v>
      </c>
      <c r="AP309" s="184">
        <v>150</v>
      </c>
      <c r="AQ309" s="182">
        <v>92.307692307692307</v>
      </c>
      <c r="AR309" s="182">
        <v>156</v>
      </c>
      <c r="AS309" s="182"/>
      <c r="AT309" s="182"/>
      <c r="AU309" s="182"/>
      <c r="AV309" s="182">
        <v>4</v>
      </c>
      <c r="AW309" s="182">
        <v>4</v>
      </c>
      <c r="AX309" s="182">
        <v>8</v>
      </c>
      <c r="AY309" s="182"/>
      <c r="AZ309" s="182"/>
      <c r="BA309" s="182"/>
      <c r="BB309" s="182"/>
      <c r="BC309" s="182"/>
      <c r="BD309" s="182"/>
      <c r="BE309" s="182"/>
      <c r="BF309" s="182"/>
      <c r="BG309" s="182"/>
      <c r="BH309" s="182">
        <v>2</v>
      </c>
      <c r="BI309" s="182">
        <v>5</v>
      </c>
      <c r="BJ309" s="182">
        <v>10</v>
      </c>
      <c r="BK309" s="182"/>
      <c r="BL309" s="182"/>
      <c r="BM309" s="182"/>
      <c r="BN309" s="182"/>
      <c r="BO309" s="182"/>
      <c r="BP309" s="182"/>
      <c r="BQ309" s="228" t="s">
        <v>185</v>
      </c>
      <c r="BR309" s="228" t="s">
        <v>186</v>
      </c>
      <c r="BS309" s="228" t="s">
        <v>237</v>
      </c>
      <c r="BT309" s="228" t="s">
        <v>188</v>
      </c>
      <c r="BU309" s="228">
        <v>2</v>
      </c>
      <c r="BV309" s="228" t="s">
        <v>238</v>
      </c>
      <c r="BW309" s="228" t="s">
        <v>173</v>
      </c>
      <c r="BX309" s="186">
        <v>0</v>
      </c>
      <c r="BY309" s="182">
        <v>16</v>
      </c>
      <c r="BZ309" s="182">
        <v>8</v>
      </c>
      <c r="CA309" s="182">
        <v>8</v>
      </c>
      <c r="CB309" s="182">
        <v>17</v>
      </c>
      <c r="CC309" s="182">
        <v>8.5</v>
      </c>
      <c r="CD309" s="182">
        <v>8</v>
      </c>
      <c r="CE309" s="228">
        <v>3</v>
      </c>
      <c r="CF309" s="228">
        <v>4</v>
      </c>
      <c r="CG309" s="113">
        <v>9</v>
      </c>
      <c r="CH309" s="113">
        <v>0</v>
      </c>
      <c r="CI309" s="113">
        <v>0</v>
      </c>
      <c r="CJ309" s="113">
        <v>0</v>
      </c>
      <c r="CK309" s="113">
        <v>0</v>
      </c>
      <c r="CL309" s="113">
        <v>0</v>
      </c>
      <c r="CM309" s="113">
        <v>0</v>
      </c>
      <c r="CN309" s="185">
        <v>16.5</v>
      </c>
      <c r="CO309" s="181">
        <v>16</v>
      </c>
      <c r="CP309" s="187">
        <v>1.03125</v>
      </c>
      <c r="CQ309" s="173">
        <v>5.5369127516778527E-2</v>
      </c>
      <c r="CR309" s="173">
        <v>5.3691275167785227E-2</v>
      </c>
      <c r="CS309" s="173">
        <v>0.1173780487804878</v>
      </c>
      <c r="CT309" s="173">
        <v>0.11382113821138209</v>
      </c>
      <c r="CU309" s="253">
        <v>2791</v>
      </c>
      <c r="CV309" s="220">
        <v>-1</v>
      </c>
      <c r="CW309" s="254">
        <f t="shared" si="28"/>
        <v>0</v>
      </c>
      <c r="CX309" s="15">
        <f t="shared" si="29"/>
        <v>33</v>
      </c>
      <c r="CY309" s="241">
        <f t="shared" si="30"/>
        <v>17</v>
      </c>
      <c r="CZ309" s="241" t="str">
        <f>IFERROR(ROUND(CY309/#REF!,1),"")</f>
        <v/>
      </c>
      <c r="DA309" s="254">
        <f t="shared" si="31"/>
        <v>17</v>
      </c>
      <c r="DB309" s="246">
        <f t="shared" si="32"/>
        <v>1</v>
      </c>
      <c r="DD309" s="15" t="str">
        <f>IFERROR(#REF!-AO309,"")</f>
        <v/>
      </c>
      <c r="DF309" s="266" t="str">
        <f>IFERROR(#REF!-L309,"")</f>
        <v/>
      </c>
      <c r="DG309" s="228" t="e">
        <f>IF(#REF!&gt;AP309,0,1)</f>
        <v>#REF!</v>
      </c>
      <c r="DH309" s="228">
        <f t="shared" si="33"/>
        <v>0</v>
      </c>
      <c r="DI309" s="228">
        <f t="shared" si="34"/>
        <v>1</v>
      </c>
      <c r="DJ309" s="228"/>
      <c r="DK309" s="228"/>
      <c r="DL309" s="228"/>
      <c r="DM309" s="228"/>
      <c r="DN309" s="228"/>
      <c r="DO309" s="228"/>
      <c r="DP309" s="228"/>
      <c r="DQ309" s="228"/>
      <c r="DR309" s="228"/>
      <c r="DS309" s="228"/>
      <c r="DT309" s="228"/>
      <c r="DU309" s="228"/>
      <c r="DV309" s="228"/>
      <c r="DW309" s="228"/>
      <c r="DX309" s="228"/>
      <c r="DY309" s="228"/>
      <c r="DZ309" s="228"/>
      <c r="EA309" s="228"/>
      <c r="EB309" s="228"/>
    </row>
    <row r="310" spans="1:132" s="195" customFormat="1" ht="31.5" customHeight="1" x14ac:dyDescent="0.2">
      <c r="A310" s="191">
        <v>2022</v>
      </c>
      <c r="B310" s="171">
        <v>1</v>
      </c>
      <c r="C310" s="261">
        <v>44577</v>
      </c>
      <c r="D310" s="171">
        <v>423</v>
      </c>
      <c r="E310" s="171">
        <v>669</v>
      </c>
      <c r="F310" s="171">
        <v>4</v>
      </c>
      <c r="G310" s="194" t="s">
        <v>279</v>
      </c>
      <c r="H310" s="241" t="s">
        <v>280</v>
      </c>
      <c r="I310" s="241" t="s">
        <v>169</v>
      </c>
      <c r="J310" s="241">
        <v>2</v>
      </c>
      <c r="K310" s="241">
        <v>2</v>
      </c>
      <c r="L310" s="262">
        <v>954</v>
      </c>
      <c r="M310" s="263">
        <v>897</v>
      </c>
      <c r="N310" s="264">
        <v>1021</v>
      </c>
      <c r="O310" s="190">
        <v>1732</v>
      </c>
      <c r="P310" s="190">
        <v>1729</v>
      </c>
      <c r="Q310" s="190">
        <v>1369</v>
      </c>
      <c r="R310" s="190">
        <v>1460</v>
      </c>
      <c r="S310" s="190">
        <v>1348</v>
      </c>
      <c r="T310" s="190">
        <v>1080</v>
      </c>
      <c r="U310" s="190">
        <v>1036</v>
      </c>
      <c r="V310" s="190">
        <v>1010</v>
      </c>
      <c r="W310" s="190">
        <v>1005</v>
      </c>
      <c r="X310" s="190">
        <v>1033</v>
      </c>
      <c r="Y310" s="172">
        <v>170</v>
      </c>
      <c r="Z310" s="172">
        <v>178</v>
      </c>
      <c r="AA310" s="190">
        <v>1683</v>
      </c>
      <c r="AB310" s="190"/>
      <c r="AC310" s="190"/>
      <c r="AD310" s="190"/>
      <c r="AE310" s="190"/>
      <c r="AF310" s="190">
        <v>1034</v>
      </c>
      <c r="AG310" s="190"/>
      <c r="AH310" s="190"/>
      <c r="AI310" s="190"/>
      <c r="AJ310" s="190"/>
      <c r="AK310" s="172"/>
      <c r="AL310" s="172"/>
      <c r="AM310" s="265">
        <v>1553.5</v>
      </c>
      <c r="AN310" s="265">
        <v>1033</v>
      </c>
      <c r="AO310" s="183">
        <v>40</v>
      </c>
      <c r="AP310" s="184">
        <v>180</v>
      </c>
      <c r="AQ310" s="182">
        <v>41.379310344827587</v>
      </c>
      <c r="AR310" s="182">
        <v>174</v>
      </c>
      <c r="AS310" s="182"/>
      <c r="AT310" s="182"/>
      <c r="AU310" s="182"/>
      <c r="AV310" s="182"/>
      <c r="AW310" s="182"/>
      <c r="AX310" s="182"/>
      <c r="AY310" s="182"/>
      <c r="AZ310" s="182"/>
      <c r="BA310" s="182"/>
      <c r="BB310" s="182"/>
      <c r="BC310" s="182"/>
      <c r="BD310" s="182"/>
      <c r="BE310" s="182"/>
      <c r="BF310" s="182"/>
      <c r="BG310" s="182"/>
      <c r="BH310" s="182"/>
      <c r="BI310" s="182"/>
      <c r="BJ310" s="182"/>
      <c r="BK310" s="182"/>
      <c r="BL310" s="182"/>
      <c r="BM310" s="182"/>
      <c r="BN310" s="182"/>
      <c r="BO310" s="182"/>
      <c r="BP310" s="182"/>
      <c r="BQ310" s="228" t="s">
        <v>185</v>
      </c>
      <c r="BR310" s="228" t="s">
        <v>186</v>
      </c>
      <c r="BS310" s="228" t="s">
        <v>281</v>
      </c>
      <c r="BT310" s="228" t="s">
        <v>188</v>
      </c>
      <c r="BU310" s="228">
        <v>2</v>
      </c>
      <c r="BV310" s="228" t="s">
        <v>279</v>
      </c>
      <c r="BW310" s="228" t="s">
        <v>173</v>
      </c>
      <c r="BX310" s="186">
        <v>0</v>
      </c>
      <c r="BY310" s="182">
        <v>0</v>
      </c>
      <c r="BZ310" s="182">
        <v>0</v>
      </c>
      <c r="CA310" s="182">
        <v>0</v>
      </c>
      <c r="CB310" s="182">
        <v>0</v>
      </c>
      <c r="CC310" s="182">
        <v>0</v>
      </c>
      <c r="CD310" s="182">
        <v>0</v>
      </c>
      <c r="CE310" s="228">
        <v>0</v>
      </c>
      <c r="CF310" s="228">
        <v>0</v>
      </c>
      <c r="CG310" s="113">
        <v>0</v>
      </c>
      <c r="CH310" s="113">
        <v>0</v>
      </c>
      <c r="CI310" s="113">
        <v>0</v>
      </c>
      <c r="CJ310" s="113">
        <v>0</v>
      </c>
      <c r="CK310" s="113">
        <v>0</v>
      </c>
      <c r="CL310" s="113">
        <v>0</v>
      </c>
      <c r="CM310" s="113">
        <v>0</v>
      </c>
      <c r="CN310" s="185">
        <v>0</v>
      </c>
      <c r="CO310" s="181">
        <v>0</v>
      </c>
      <c r="CP310" s="187"/>
      <c r="CQ310" s="173">
        <v>0</v>
      </c>
      <c r="CR310" s="173">
        <v>0</v>
      </c>
      <c r="CS310" s="173">
        <v>0</v>
      </c>
      <c r="CT310" s="173">
        <v>0</v>
      </c>
      <c r="CU310" s="253">
        <v>2791</v>
      </c>
      <c r="CV310" s="220">
        <v>-1</v>
      </c>
      <c r="CW310" s="254">
        <f t="shared" si="28"/>
        <v>0</v>
      </c>
      <c r="CX310" s="15">
        <f t="shared" si="29"/>
        <v>0</v>
      </c>
      <c r="CY310" s="241">
        <f t="shared" si="30"/>
        <v>0</v>
      </c>
      <c r="CZ310" s="241" t="str">
        <f>IFERROR(ROUND(CY310/#REF!,1),"")</f>
        <v/>
      </c>
      <c r="DA310" s="254">
        <f t="shared" si="31"/>
        <v>0</v>
      </c>
      <c r="DB310" s="246" t="str">
        <f t="shared" si="32"/>
        <v/>
      </c>
      <c r="DD310" s="15" t="str">
        <f>IFERROR(#REF!-AO310,"")</f>
        <v/>
      </c>
      <c r="DF310" s="266" t="str">
        <f>IFERROR(#REF!-L310,"")</f>
        <v/>
      </c>
      <c r="DG310" s="228" t="e">
        <f>IF(#REF!&gt;AP310,0,1)</f>
        <v>#REF!</v>
      </c>
      <c r="DH310" s="228">
        <f t="shared" si="33"/>
        <v>1</v>
      </c>
      <c r="DI310" s="228">
        <f t="shared" si="34"/>
        <v>0</v>
      </c>
      <c r="DJ310" s="228"/>
      <c r="DK310" s="228"/>
      <c r="DL310" s="228"/>
      <c r="DM310" s="228"/>
      <c r="DN310" s="228"/>
      <c r="DO310" s="228"/>
      <c r="DP310" s="228"/>
      <c r="DQ310" s="228"/>
      <c r="DR310" s="228"/>
      <c r="DS310" s="228"/>
      <c r="DT310" s="228"/>
      <c r="DU310" s="228"/>
      <c r="DV310" s="228"/>
      <c r="DW310" s="228"/>
      <c r="DX310" s="228"/>
      <c r="DY310" s="228"/>
      <c r="DZ310" s="228"/>
      <c r="EA310" s="228"/>
      <c r="EB310" s="228"/>
    </row>
    <row r="311" spans="1:132" s="195" customFormat="1" ht="31.5" customHeight="1" x14ac:dyDescent="0.2">
      <c r="A311" s="191">
        <v>2022</v>
      </c>
      <c r="B311" s="171">
        <v>1</v>
      </c>
      <c r="C311" s="261">
        <v>44577</v>
      </c>
      <c r="D311" s="171">
        <v>236</v>
      </c>
      <c r="E311" s="171">
        <v>160</v>
      </c>
      <c r="F311" s="171">
        <v>5</v>
      </c>
      <c r="G311" s="194" t="s">
        <v>239</v>
      </c>
      <c r="H311" s="241" t="s">
        <v>240</v>
      </c>
      <c r="I311" s="241" t="s">
        <v>169</v>
      </c>
      <c r="J311" s="241">
        <v>2</v>
      </c>
      <c r="K311" s="241">
        <v>1</v>
      </c>
      <c r="L311" s="262">
        <v>200</v>
      </c>
      <c r="M311" s="263">
        <v>186</v>
      </c>
      <c r="N311" s="264">
        <v>214</v>
      </c>
      <c r="O311" s="190"/>
      <c r="P311" s="190"/>
      <c r="Q311" s="190"/>
      <c r="R311" s="190"/>
      <c r="S311" s="190"/>
      <c r="T311" s="190"/>
      <c r="U311" s="190"/>
      <c r="V311" s="190"/>
      <c r="W311" s="190"/>
      <c r="X311" s="190"/>
      <c r="Y311" s="172"/>
      <c r="Z311" s="172"/>
      <c r="AA311" s="190"/>
      <c r="AB311" s="190"/>
      <c r="AC311" s="190">
        <v>246</v>
      </c>
      <c r="AD311" s="190">
        <v>250</v>
      </c>
      <c r="AE311" s="190">
        <v>310</v>
      </c>
      <c r="AF311" s="190"/>
      <c r="AG311" s="190"/>
      <c r="AH311" s="190">
        <v>205</v>
      </c>
      <c r="AI311" s="190">
        <v>208</v>
      </c>
      <c r="AJ311" s="190">
        <v>220</v>
      </c>
      <c r="AK311" s="172">
        <v>90</v>
      </c>
      <c r="AL311" s="172">
        <v>94</v>
      </c>
      <c r="AM311" s="265">
        <v>268.66666666666669</v>
      </c>
      <c r="AN311" s="265">
        <v>211</v>
      </c>
      <c r="AO311" s="183">
        <v>76</v>
      </c>
      <c r="AP311" s="184">
        <v>95</v>
      </c>
      <c r="AQ311" s="182">
        <v>78.260869565217391</v>
      </c>
      <c r="AR311" s="182">
        <v>92</v>
      </c>
      <c r="AS311" s="182"/>
      <c r="AT311" s="182"/>
      <c r="AU311" s="182"/>
      <c r="AV311" s="182"/>
      <c r="AW311" s="182"/>
      <c r="AX311" s="182"/>
      <c r="AY311" s="182"/>
      <c r="AZ311" s="182"/>
      <c r="BA311" s="182"/>
      <c r="BB311" s="182"/>
      <c r="BC311" s="182"/>
      <c r="BD311" s="182"/>
      <c r="BE311" s="182"/>
      <c r="BF311" s="182"/>
      <c r="BG311" s="182"/>
      <c r="BH311" s="182"/>
      <c r="BI311" s="182">
        <v>3</v>
      </c>
      <c r="BJ311" s="182">
        <v>4</v>
      </c>
      <c r="BK311" s="182"/>
      <c r="BL311" s="182"/>
      <c r="BM311" s="182"/>
      <c r="BN311" s="182"/>
      <c r="BO311" s="182"/>
      <c r="BP311" s="182"/>
      <c r="BQ311" s="228" t="s">
        <v>241</v>
      </c>
      <c r="BR311" s="228" t="s">
        <v>242</v>
      </c>
      <c r="BS311" s="228"/>
      <c r="BT311" s="228"/>
      <c r="BU311" s="228">
        <v>2</v>
      </c>
      <c r="BV311" s="228" t="s">
        <v>239</v>
      </c>
      <c r="BW311" s="228" t="s">
        <v>173</v>
      </c>
      <c r="BX311" s="186">
        <v>0</v>
      </c>
      <c r="BY311" s="182">
        <v>0</v>
      </c>
      <c r="BZ311" s="182">
        <v>0</v>
      </c>
      <c r="CA311" s="182">
        <v>0</v>
      </c>
      <c r="CB311" s="182">
        <v>7</v>
      </c>
      <c r="CC311" s="182">
        <v>7</v>
      </c>
      <c r="CD311" s="182">
        <v>7</v>
      </c>
      <c r="CE311" s="228">
        <v>0</v>
      </c>
      <c r="CF311" s="228">
        <v>3</v>
      </c>
      <c r="CG311" s="113">
        <v>4</v>
      </c>
      <c r="CH311" s="113">
        <v>0</v>
      </c>
      <c r="CI311" s="113">
        <v>0</v>
      </c>
      <c r="CJ311" s="113">
        <v>0</v>
      </c>
      <c r="CK311" s="113">
        <v>0</v>
      </c>
      <c r="CL311" s="113">
        <v>0</v>
      </c>
      <c r="CM311" s="113">
        <v>0</v>
      </c>
      <c r="CN311" s="185">
        <v>7</v>
      </c>
      <c r="CO311" s="181">
        <v>7</v>
      </c>
      <c r="CP311" s="187">
        <v>1</v>
      </c>
      <c r="CQ311" s="173">
        <v>3.5000000000000003E-2</v>
      </c>
      <c r="CR311" s="173">
        <v>3.5000000000000003E-2</v>
      </c>
      <c r="CS311" s="173">
        <v>3.3175355450236969E-2</v>
      </c>
      <c r="CT311" s="173">
        <v>3.3175355450236969E-2</v>
      </c>
      <c r="CU311" s="253">
        <v>2791</v>
      </c>
      <c r="CV311" s="220">
        <v>-1</v>
      </c>
      <c r="CW311" s="254">
        <f t="shared" si="28"/>
        <v>0</v>
      </c>
      <c r="CX311" s="15">
        <f t="shared" si="29"/>
        <v>7</v>
      </c>
      <c r="CY311" s="241">
        <f t="shared" si="30"/>
        <v>7</v>
      </c>
      <c r="CZ311" s="241" t="str">
        <f>IFERROR(ROUND(CY311/#REF!,1),"")</f>
        <v/>
      </c>
      <c r="DA311" s="254">
        <f t="shared" si="31"/>
        <v>7</v>
      </c>
      <c r="DB311" s="246">
        <f t="shared" si="32"/>
        <v>1</v>
      </c>
      <c r="DD311" s="15" t="str">
        <f>IFERROR(#REF!-AO311,"")</f>
        <v/>
      </c>
      <c r="DF311" s="266" t="str">
        <f>IFERROR(#REF!-L311,"")</f>
        <v/>
      </c>
      <c r="DG311" s="228" t="e">
        <f>IF(#REF!&gt;AP311,0,1)</f>
        <v>#REF!</v>
      </c>
      <c r="DH311" s="228">
        <f t="shared" si="33"/>
        <v>1</v>
      </c>
      <c r="DI311" s="228">
        <f t="shared" si="34"/>
        <v>1</v>
      </c>
      <c r="DJ311" s="228"/>
      <c r="DK311" s="228"/>
      <c r="DL311" s="228"/>
      <c r="DM311" s="228"/>
      <c r="DN311" s="228"/>
      <c r="DO311" s="228"/>
      <c r="DP311" s="228"/>
      <c r="DQ311" s="228"/>
      <c r="DR311" s="228"/>
      <c r="DS311" s="228"/>
      <c r="DT311" s="228"/>
      <c r="DU311" s="228"/>
      <c r="DV311" s="228"/>
      <c r="DW311" s="228"/>
      <c r="DX311" s="228"/>
      <c r="DY311" s="228"/>
      <c r="DZ311" s="228"/>
      <c r="EA311" s="228"/>
      <c r="EB311" s="228"/>
    </row>
    <row r="312" spans="1:132" s="195" customFormat="1" ht="31.5" customHeight="1" x14ac:dyDescent="0.2">
      <c r="A312" s="191">
        <v>2022</v>
      </c>
      <c r="B312" s="171">
        <v>1</v>
      </c>
      <c r="C312" s="261">
        <v>44577</v>
      </c>
      <c r="D312" s="171">
        <v>376</v>
      </c>
      <c r="E312" s="171">
        <v>438</v>
      </c>
      <c r="F312" s="171">
        <v>5</v>
      </c>
      <c r="G312" s="194" t="s">
        <v>216</v>
      </c>
      <c r="H312" s="241" t="s">
        <v>217</v>
      </c>
      <c r="I312" s="241" t="s">
        <v>169</v>
      </c>
      <c r="J312" s="241">
        <v>3</v>
      </c>
      <c r="K312" s="241">
        <v>2</v>
      </c>
      <c r="L312" s="262">
        <v>335</v>
      </c>
      <c r="M312" s="263">
        <v>315</v>
      </c>
      <c r="N312" s="264">
        <v>358</v>
      </c>
      <c r="O312" s="190"/>
      <c r="P312" s="190"/>
      <c r="Q312" s="190"/>
      <c r="R312" s="190"/>
      <c r="S312" s="190"/>
      <c r="T312" s="190"/>
      <c r="U312" s="190"/>
      <c r="V312" s="190"/>
      <c r="W312" s="190"/>
      <c r="X312" s="190"/>
      <c r="Y312" s="172">
        <v>145</v>
      </c>
      <c r="Z312" s="172">
        <v>145</v>
      </c>
      <c r="AA312" s="190"/>
      <c r="AB312" s="190"/>
      <c r="AC312" s="190"/>
      <c r="AD312" s="190"/>
      <c r="AE312" s="190"/>
      <c r="AF312" s="190"/>
      <c r="AG312" s="190"/>
      <c r="AH312" s="190"/>
      <c r="AI312" s="190"/>
      <c r="AJ312" s="190"/>
      <c r="AK312" s="172">
        <v>145</v>
      </c>
      <c r="AL312" s="172">
        <v>145</v>
      </c>
      <c r="AM312" s="265"/>
      <c r="AN312" s="265"/>
      <c r="AO312" s="183">
        <v>75</v>
      </c>
      <c r="AP312" s="184">
        <v>144</v>
      </c>
      <c r="AQ312" s="182">
        <v>74.482758620689651</v>
      </c>
      <c r="AR312" s="182">
        <v>145</v>
      </c>
      <c r="AS312" s="182"/>
      <c r="AT312" s="182"/>
      <c r="AU312" s="182"/>
      <c r="AV312" s="182">
        <v>4</v>
      </c>
      <c r="AW312" s="182">
        <v>6</v>
      </c>
      <c r="AX312" s="182">
        <v>6</v>
      </c>
      <c r="AY312" s="182"/>
      <c r="AZ312" s="182"/>
      <c r="BA312" s="182"/>
      <c r="BB312" s="182"/>
      <c r="BC312" s="182"/>
      <c r="BD312" s="182"/>
      <c r="BE312" s="182"/>
      <c r="BF312" s="182"/>
      <c r="BG312" s="182"/>
      <c r="BH312" s="182">
        <v>1</v>
      </c>
      <c r="BI312" s="182">
        <v>4</v>
      </c>
      <c r="BJ312" s="182">
        <v>5</v>
      </c>
      <c r="BK312" s="182"/>
      <c r="BL312" s="182"/>
      <c r="BM312" s="182"/>
      <c r="BN312" s="182"/>
      <c r="BO312" s="182"/>
      <c r="BP312" s="182"/>
      <c r="BQ312" s="228" t="s">
        <v>185</v>
      </c>
      <c r="BR312" s="228" t="s">
        <v>186</v>
      </c>
      <c r="BS312" s="228" t="s">
        <v>218</v>
      </c>
      <c r="BT312" s="228" t="s">
        <v>188</v>
      </c>
      <c r="BU312" s="228">
        <v>2</v>
      </c>
      <c r="BV312" s="228" t="s">
        <v>219</v>
      </c>
      <c r="BW312" s="228" t="s">
        <v>173</v>
      </c>
      <c r="BX312" s="186">
        <v>0</v>
      </c>
      <c r="BY312" s="182">
        <v>16</v>
      </c>
      <c r="BZ312" s="182">
        <v>8</v>
      </c>
      <c r="CA312" s="182">
        <v>8</v>
      </c>
      <c r="CB312" s="182">
        <v>10</v>
      </c>
      <c r="CC312" s="182">
        <v>5</v>
      </c>
      <c r="CD312" s="182">
        <v>5</v>
      </c>
      <c r="CE312" s="228">
        <v>2</v>
      </c>
      <c r="CF312" s="228">
        <v>5</v>
      </c>
      <c r="CG312" s="113">
        <v>5</v>
      </c>
      <c r="CH312" s="113">
        <v>0</v>
      </c>
      <c r="CI312" s="113">
        <v>0</v>
      </c>
      <c r="CJ312" s="113">
        <v>0</v>
      </c>
      <c r="CK312" s="113">
        <v>0</v>
      </c>
      <c r="CL312" s="113">
        <v>0</v>
      </c>
      <c r="CM312" s="113">
        <v>0</v>
      </c>
      <c r="CN312" s="185">
        <v>13</v>
      </c>
      <c r="CO312" s="181">
        <v>13</v>
      </c>
      <c r="CP312" s="187">
        <v>1</v>
      </c>
      <c r="CQ312" s="173">
        <v>3.880597014925373E-2</v>
      </c>
      <c r="CR312" s="173">
        <v>3.880597014925373E-2</v>
      </c>
      <c r="CS312" s="173"/>
      <c r="CT312" s="173"/>
      <c r="CU312" s="253">
        <v>2791</v>
      </c>
      <c r="CV312" s="220"/>
      <c r="CW312" s="254">
        <f t="shared" si="28"/>
        <v>0</v>
      </c>
      <c r="CX312" s="15">
        <f t="shared" si="29"/>
        <v>26</v>
      </c>
      <c r="CY312" s="241">
        <f t="shared" si="30"/>
        <v>13</v>
      </c>
      <c r="CZ312" s="241" t="str">
        <f>IFERROR(ROUND(CY312/#REF!,1),"")</f>
        <v/>
      </c>
      <c r="DA312" s="254">
        <f t="shared" si="31"/>
        <v>13</v>
      </c>
      <c r="DB312" s="246">
        <f t="shared" si="32"/>
        <v>1</v>
      </c>
      <c r="DD312" s="15" t="str">
        <f>IFERROR(#REF!-AO312,"")</f>
        <v/>
      </c>
      <c r="DF312" s="266" t="str">
        <f>IFERROR(#REF!-L312,"")</f>
        <v/>
      </c>
      <c r="DG312" s="228" t="e">
        <f>IF(#REF!&gt;AP312,0,1)</f>
        <v>#REF!</v>
      </c>
      <c r="DH312" s="228">
        <f t="shared" si="33"/>
        <v>0</v>
      </c>
      <c r="DI312" s="228">
        <f t="shared" si="34"/>
        <v>1</v>
      </c>
      <c r="DJ312" s="228"/>
      <c r="DK312" s="228"/>
      <c r="DL312" s="228"/>
      <c r="DM312" s="228"/>
      <c r="DN312" s="228"/>
      <c r="DO312" s="228"/>
      <c r="DP312" s="228"/>
      <c r="DQ312" s="228"/>
      <c r="DR312" s="228"/>
      <c r="DS312" s="228"/>
      <c r="DT312" s="228"/>
      <c r="DU312" s="228"/>
      <c r="DV312" s="228"/>
      <c r="DW312" s="228"/>
      <c r="DX312" s="228"/>
      <c r="DY312" s="228"/>
      <c r="DZ312" s="228"/>
      <c r="EA312" s="228"/>
      <c r="EB312" s="228"/>
    </row>
    <row r="313" spans="1:132" s="195" customFormat="1" ht="31.5" customHeight="1" x14ac:dyDescent="0.2">
      <c r="A313" s="191">
        <v>2022</v>
      </c>
      <c r="B313" s="171">
        <v>1</v>
      </c>
      <c r="C313" s="261">
        <v>44577</v>
      </c>
      <c r="D313" s="171">
        <v>384</v>
      </c>
      <c r="E313" s="171">
        <v>556</v>
      </c>
      <c r="F313" s="171">
        <v>6</v>
      </c>
      <c r="G313" s="194" t="s">
        <v>202</v>
      </c>
      <c r="H313" s="241" t="s">
        <v>203</v>
      </c>
      <c r="I313" s="241" t="s">
        <v>169</v>
      </c>
      <c r="J313" s="241">
        <v>1</v>
      </c>
      <c r="K313" s="241">
        <v>6</v>
      </c>
      <c r="L313" s="262">
        <v>1066</v>
      </c>
      <c r="M313" s="263">
        <v>1003</v>
      </c>
      <c r="N313" s="264">
        <v>1141</v>
      </c>
      <c r="O313" s="190">
        <v>1827</v>
      </c>
      <c r="P313" s="190">
        <v>1723</v>
      </c>
      <c r="Q313" s="190">
        <v>1669</v>
      </c>
      <c r="R313" s="190">
        <v>1590</v>
      </c>
      <c r="S313" s="190"/>
      <c r="T313" s="190">
        <v>1411</v>
      </c>
      <c r="U313" s="190">
        <v>1345</v>
      </c>
      <c r="V313" s="190">
        <v>1352</v>
      </c>
      <c r="W313" s="190">
        <v>1300</v>
      </c>
      <c r="X313" s="190"/>
      <c r="Y313" s="172">
        <v>164</v>
      </c>
      <c r="Z313" s="172">
        <v>159</v>
      </c>
      <c r="AA313" s="190">
        <v>1773</v>
      </c>
      <c r="AB313" s="190">
        <v>1780</v>
      </c>
      <c r="AC313" s="190">
        <v>1671</v>
      </c>
      <c r="AD313" s="190">
        <v>1816</v>
      </c>
      <c r="AE313" s="190">
        <v>1762</v>
      </c>
      <c r="AF313" s="190">
        <v>1308</v>
      </c>
      <c r="AG313" s="190">
        <v>1309</v>
      </c>
      <c r="AH313" s="190">
        <v>1277</v>
      </c>
      <c r="AI313" s="190">
        <v>1313</v>
      </c>
      <c r="AJ313" s="190">
        <v>1272</v>
      </c>
      <c r="AK313" s="172">
        <v>153</v>
      </c>
      <c r="AL313" s="172">
        <v>158</v>
      </c>
      <c r="AM313" s="265">
        <v>1734.5555555555561</v>
      </c>
      <c r="AN313" s="265">
        <v>1320.7777777777781</v>
      </c>
      <c r="AO313" s="183">
        <v>21</v>
      </c>
      <c r="AP313" s="184">
        <v>180</v>
      </c>
      <c r="AQ313" s="182">
        <v>22.712933753943219</v>
      </c>
      <c r="AR313" s="182">
        <v>158.5</v>
      </c>
      <c r="AS313" s="182"/>
      <c r="AT313" s="182"/>
      <c r="AU313" s="182"/>
      <c r="AV313" s="182">
        <v>10</v>
      </c>
      <c r="AW313" s="182">
        <v>10</v>
      </c>
      <c r="AX313" s="182">
        <v>10</v>
      </c>
      <c r="AY313" s="182"/>
      <c r="AZ313" s="182"/>
      <c r="BA313" s="182"/>
      <c r="BB313" s="182"/>
      <c r="BC313" s="182"/>
      <c r="BD313" s="182"/>
      <c r="BE313" s="182"/>
      <c r="BF313" s="182"/>
      <c r="BG313" s="182"/>
      <c r="BH313" s="182">
        <v>6</v>
      </c>
      <c r="BI313" s="182">
        <v>6</v>
      </c>
      <c r="BJ313" s="182">
        <v>6</v>
      </c>
      <c r="BK313" s="182"/>
      <c r="BL313" s="182"/>
      <c r="BM313" s="182"/>
      <c r="BN313" s="182"/>
      <c r="BO313" s="182"/>
      <c r="BP313" s="182"/>
      <c r="BQ313" s="228" t="s">
        <v>185</v>
      </c>
      <c r="BR313" s="228" t="s">
        <v>186</v>
      </c>
      <c r="BS313" s="228" t="s">
        <v>204</v>
      </c>
      <c r="BT313" s="228" t="s">
        <v>188</v>
      </c>
      <c r="BU313" s="228">
        <v>2</v>
      </c>
      <c r="BV313" s="228" t="s">
        <v>205</v>
      </c>
      <c r="BW313" s="228" t="s">
        <v>173</v>
      </c>
      <c r="BX313" s="186">
        <v>0</v>
      </c>
      <c r="BY313" s="182">
        <v>30</v>
      </c>
      <c r="BZ313" s="182">
        <v>5</v>
      </c>
      <c r="CA313" s="182">
        <v>5</v>
      </c>
      <c r="CB313" s="182">
        <v>18</v>
      </c>
      <c r="CC313" s="182">
        <v>3</v>
      </c>
      <c r="CD313" s="182">
        <v>3</v>
      </c>
      <c r="CE313" s="228">
        <v>2</v>
      </c>
      <c r="CF313" s="228">
        <v>2</v>
      </c>
      <c r="CG313" s="113">
        <v>2</v>
      </c>
      <c r="CH313" s="113">
        <v>0</v>
      </c>
      <c r="CI313" s="113">
        <v>0</v>
      </c>
      <c r="CJ313" s="113">
        <v>0</v>
      </c>
      <c r="CK313" s="113">
        <v>0</v>
      </c>
      <c r="CL313" s="113">
        <v>0</v>
      </c>
      <c r="CM313" s="113">
        <v>0</v>
      </c>
      <c r="CN313" s="185">
        <v>8</v>
      </c>
      <c r="CO313" s="181">
        <v>8</v>
      </c>
      <c r="CP313" s="187">
        <v>1</v>
      </c>
      <c r="CQ313" s="173">
        <v>7.5046904315196998E-3</v>
      </c>
      <c r="CR313" s="173">
        <v>7.5046904315196998E-3</v>
      </c>
      <c r="CS313" s="173">
        <v>6.0570370993522334E-3</v>
      </c>
      <c r="CT313" s="173">
        <v>6.0570370993522334E-3</v>
      </c>
      <c r="CU313" s="253">
        <v>2791</v>
      </c>
      <c r="CV313" s="220">
        <v>-1</v>
      </c>
      <c r="CW313" s="254">
        <f t="shared" si="28"/>
        <v>0</v>
      </c>
      <c r="CX313" s="15">
        <f t="shared" si="29"/>
        <v>48</v>
      </c>
      <c r="CY313" s="241">
        <f t="shared" si="30"/>
        <v>8</v>
      </c>
      <c r="CZ313" s="241" t="str">
        <f>IFERROR(ROUND(CY313/#REF!,1),"")</f>
        <v/>
      </c>
      <c r="DA313" s="254">
        <f t="shared" si="31"/>
        <v>8</v>
      </c>
      <c r="DB313" s="246">
        <f t="shared" si="32"/>
        <v>1</v>
      </c>
      <c r="DD313" s="15" t="str">
        <f>IFERROR(#REF!-AO313,"")</f>
        <v/>
      </c>
      <c r="DF313" s="266" t="str">
        <f>IFERROR(#REF!-L313,"")</f>
        <v/>
      </c>
      <c r="DG313" s="228" t="e">
        <f>IF(#REF!&gt;AP313,0,1)</f>
        <v>#REF!</v>
      </c>
      <c r="DH313" s="228">
        <f t="shared" si="33"/>
        <v>1</v>
      </c>
      <c r="DI313" s="228">
        <f t="shared" si="34"/>
        <v>0</v>
      </c>
      <c r="DJ313" s="228"/>
      <c r="DK313" s="228"/>
      <c r="DL313" s="228"/>
      <c r="DM313" s="228"/>
      <c r="DN313" s="228"/>
      <c r="DO313" s="228"/>
      <c r="DP313" s="228"/>
      <c r="DQ313" s="228"/>
      <c r="DR313" s="228"/>
      <c r="DS313" s="228"/>
      <c r="DT313" s="228"/>
      <c r="DU313" s="228"/>
      <c r="DV313" s="228"/>
      <c r="DW313" s="228"/>
      <c r="DX313" s="228"/>
      <c r="DY313" s="228"/>
      <c r="DZ313" s="228"/>
      <c r="EA313" s="228"/>
      <c r="EB313" s="228"/>
    </row>
    <row r="314" spans="1:132" s="195" customFormat="1" ht="31.5" customHeight="1" x14ac:dyDescent="0.2">
      <c r="A314" s="191">
        <v>2022</v>
      </c>
      <c r="B314" s="171">
        <v>1</v>
      </c>
      <c r="C314" s="261">
        <v>44577</v>
      </c>
      <c r="D314" s="171">
        <v>384</v>
      </c>
      <c r="E314" s="171">
        <v>557</v>
      </c>
      <c r="F314" s="171">
        <v>6</v>
      </c>
      <c r="G314" s="194" t="s">
        <v>206</v>
      </c>
      <c r="H314" s="241" t="s">
        <v>207</v>
      </c>
      <c r="I314" s="241" t="s">
        <v>169</v>
      </c>
      <c r="J314" s="241">
        <v>1</v>
      </c>
      <c r="K314" s="241">
        <v>6</v>
      </c>
      <c r="L314" s="262">
        <v>182</v>
      </c>
      <c r="M314" s="263">
        <v>171</v>
      </c>
      <c r="N314" s="264">
        <v>194</v>
      </c>
      <c r="O314" s="190"/>
      <c r="P314" s="190"/>
      <c r="Q314" s="190"/>
      <c r="R314" s="190"/>
      <c r="S314" s="190"/>
      <c r="T314" s="190"/>
      <c r="U314" s="190"/>
      <c r="V314" s="190"/>
      <c r="W314" s="190"/>
      <c r="X314" s="190"/>
      <c r="Y314" s="172">
        <v>164</v>
      </c>
      <c r="Z314" s="172">
        <v>159</v>
      </c>
      <c r="AA314" s="190"/>
      <c r="AB314" s="190"/>
      <c r="AC314" s="190"/>
      <c r="AD314" s="190"/>
      <c r="AE314" s="190"/>
      <c r="AF314" s="190"/>
      <c r="AG314" s="190"/>
      <c r="AH314" s="190"/>
      <c r="AI314" s="190"/>
      <c r="AJ314" s="190"/>
      <c r="AK314" s="172">
        <v>153</v>
      </c>
      <c r="AL314" s="172">
        <v>158</v>
      </c>
      <c r="AM314" s="265"/>
      <c r="AN314" s="265"/>
      <c r="AO314" s="183">
        <v>21</v>
      </c>
      <c r="AP314" s="184">
        <v>180</v>
      </c>
      <c r="AQ314" s="182">
        <v>22.712933753943219</v>
      </c>
      <c r="AR314" s="182">
        <v>158.5</v>
      </c>
      <c r="AS314" s="182"/>
      <c r="AT314" s="182"/>
      <c r="AU314" s="182"/>
      <c r="AV314" s="182"/>
      <c r="AW314" s="182"/>
      <c r="AX314" s="182"/>
      <c r="AY314" s="182"/>
      <c r="AZ314" s="182"/>
      <c r="BA314" s="182"/>
      <c r="BB314" s="182"/>
      <c r="BC314" s="182"/>
      <c r="BD314" s="182"/>
      <c r="BE314" s="182"/>
      <c r="BF314" s="182"/>
      <c r="BG314" s="182"/>
      <c r="BH314" s="182"/>
      <c r="BI314" s="182"/>
      <c r="BJ314" s="182"/>
      <c r="BK314" s="182"/>
      <c r="BL314" s="182"/>
      <c r="BM314" s="182"/>
      <c r="BN314" s="182"/>
      <c r="BO314" s="182"/>
      <c r="BP314" s="182"/>
      <c r="BQ314" s="228" t="s">
        <v>185</v>
      </c>
      <c r="BR314" s="228" t="s">
        <v>186</v>
      </c>
      <c r="BS314" s="228" t="s">
        <v>208</v>
      </c>
      <c r="BT314" s="228" t="s">
        <v>209</v>
      </c>
      <c r="BU314" s="228">
        <v>2</v>
      </c>
      <c r="BV314" s="228" t="s">
        <v>205</v>
      </c>
      <c r="BW314" s="228" t="s">
        <v>173</v>
      </c>
      <c r="BX314" s="186">
        <v>0</v>
      </c>
      <c r="BY314" s="182">
        <v>0</v>
      </c>
      <c r="BZ314" s="182">
        <v>0</v>
      </c>
      <c r="CA314" s="182">
        <v>0</v>
      </c>
      <c r="CB314" s="182">
        <v>0</v>
      </c>
      <c r="CC314" s="182">
        <v>0</v>
      </c>
      <c r="CD314" s="182">
        <v>0</v>
      </c>
      <c r="CE314" s="228">
        <v>0</v>
      </c>
      <c r="CF314" s="228">
        <v>0</v>
      </c>
      <c r="CG314" s="113">
        <v>0</v>
      </c>
      <c r="CH314" s="113">
        <v>0</v>
      </c>
      <c r="CI314" s="113">
        <v>0</v>
      </c>
      <c r="CJ314" s="113">
        <v>0</v>
      </c>
      <c r="CK314" s="113">
        <v>0</v>
      </c>
      <c r="CL314" s="113">
        <v>0</v>
      </c>
      <c r="CM314" s="113">
        <v>0</v>
      </c>
      <c r="CN314" s="185">
        <v>0</v>
      </c>
      <c r="CO314" s="181">
        <v>0</v>
      </c>
      <c r="CP314" s="187"/>
      <c r="CQ314" s="173">
        <v>0</v>
      </c>
      <c r="CR314" s="173">
        <v>0</v>
      </c>
      <c r="CS314" s="173"/>
      <c r="CT314" s="173"/>
      <c r="CU314" s="253">
        <v>2791</v>
      </c>
      <c r="CV314" s="220"/>
      <c r="CW314" s="254">
        <f t="shared" si="28"/>
        <v>0</v>
      </c>
      <c r="CX314" s="15">
        <f t="shared" si="29"/>
        <v>0</v>
      </c>
      <c r="CY314" s="241">
        <f t="shared" si="30"/>
        <v>0</v>
      </c>
      <c r="CZ314" s="241" t="str">
        <f>IFERROR(ROUND(CY314/#REF!,1),"")</f>
        <v/>
      </c>
      <c r="DA314" s="254">
        <f t="shared" si="31"/>
        <v>0</v>
      </c>
      <c r="DB314" s="246" t="str">
        <f t="shared" si="32"/>
        <v/>
      </c>
      <c r="DD314" s="15" t="str">
        <f>IFERROR(#REF!-AO314,"")</f>
        <v/>
      </c>
      <c r="DF314" s="266" t="str">
        <f>IFERROR(#REF!-L314,"")</f>
        <v/>
      </c>
      <c r="DG314" s="228" t="e">
        <f>IF(#REF!&gt;AP314,0,1)</f>
        <v>#REF!</v>
      </c>
      <c r="DH314" s="228">
        <f t="shared" si="33"/>
        <v>0</v>
      </c>
      <c r="DI314" s="228">
        <f t="shared" si="34"/>
        <v>1</v>
      </c>
      <c r="DJ314" s="228"/>
      <c r="DK314" s="228"/>
      <c r="DL314" s="228"/>
      <c r="DM314" s="228"/>
      <c r="DN314" s="228"/>
      <c r="DO314" s="228"/>
      <c r="DP314" s="228"/>
      <c r="DQ314" s="228"/>
      <c r="DR314" s="228"/>
      <c r="DS314" s="228"/>
      <c r="DT314" s="228"/>
      <c r="DU314" s="228"/>
      <c r="DV314" s="228"/>
      <c r="DW314" s="228"/>
      <c r="DX314" s="228"/>
      <c r="DY314" s="228"/>
      <c r="DZ314" s="228"/>
      <c r="EA314" s="228"/>
      <c r="EB314" s="228"/>
    </row>
    <row r="315" spans="1:132" s="195" customFormat="1" ht="31.5" customHeight="1" x14ac:dyDescent="0.2">
      <c r="A315" s="191">
        <v>2022</v>
      </c>
      <c r="B315" s="171">
        <v>1</v>
      </c>
      <c r="C315" s="261">
        <v>44577</v>
      </c>
      <c r="D315" s="171">
        <v>434</v>
      </c>
      <c r="E315" s="171">
        <v>751</v>
      </c>
      <c r="F315" s="171">
        <v>6</v>
      </c>
      <c r="G315" s="194" t="s">
        <v>210</v>
      </c>
      <c r="H315" s="241" t="s">
        <v>211</v>
      </c>
      <c r="I315" s="241" t="s">
        <v>169</v>
      </c>
      <c r="J315" s="241">
        <v>1</v>
      </c>
      <c r="K315" s="241">
        <v>4</v>
      </c>
      <c r="L315" s="262">
        <v>1009</v>
      </c>
      <c r="M315" s="263">
        <v>949</v>
      </c>
      <c r="N315" s="264">
        <v>1080</v>
      </c>
      <c r="O315" s="190">
        <v>1510</v>
      </c>
      <c r="P315" s="190">
        <v>1491</v>
      </c>
      <c r="Q315" s="190">
        <v>1283</v>
      </c>
      <c r="R315" s="190">
        <v>1320</v>
      </c>
      <c r="S315" s="190">
        <v>1255</v>
      </c>
      <c r="T315" s="190">
        <v>1078</v>
      </c>
      <c r="U315" s="190">
        <v>1058</v>
      </c>
      <c r="V315" s="190">
        <v>1065</v>
      </c>
      <c r="W315" s="190">
        <v>1051</v>
      </c>
      <c r="X315" s="190">
        <v>1058</v>
      </c>
      <c r="Y315" s="172">
        <v>171</v>
      </c>
      <c r="Z315" s="172">
        <v>187</v>
      </c>
      <c r="AA315" s="190">
        <v>1260</v>
      </c>
      <c r="AB315" s="190">
        <v>1210</v>
      </c>
      <c r="AC315" s="190">
        <v>1280</v>
      </c>
      <c r="AD315" s="190">
        <v>1330</v>
      </c>
      <c r="AE315" s="190">
        <v>1342</v>
      </c>
      <c r="AF315" s="190">
        <v>1112</v>
      </c>
      <c r="AG315" s="190">
        <v>1044</v>
      </c>
      <c r="AH315" s="190">
        <v>1063</v>
      </c>
      <c r="AI315" s="190">
        <v>1077</v>
      </c>
      <c r="AJ315" s="190">
        <v>1123</v>
      </c>
      <c r="AK315" s="172">
        <v>187</v>
      </c>
      <c r="AL315" s="172">
        <v>187</v>
      </c>
      <c r="AM315" s="265">
        <v>1328.1</v>
      </c>
      <c r="AN315" s="265">
        <v>1072.9000000000001</v>
      </c>
      <c r="AO315" s="183">
        <v>20</v>
      </c>
      <c r="AP315" s="184">
        <v>180</v>
      </c>
      <c r="AQ315" s="182">
        <v>19.672131147540981</v>
      </c>
      <c r="AR315" s="182">
        <v>183</v>
      </c>
      <c r="AS315" s="182"/>
      <c r="AT315" s="182"/>
      <c r="AU315" s="182"/>
      <c r="AV315" s="182">
        <v>5</v>
      </c>
      <c r="AW315" s="182">
        <v>5</v>
      </c>
      <c r="AX315" s="182">
        <v>6</v>
      </c>
      <c r="AY315" s="182"/>
      <c r="AZ315" s="182"/>
      <c r="BA315" s="182"/>
      <c r="BB315" s="182"/>
      <c r="BC315" s="182"/>
      <c r="BD315" s="182"/>
      <c r="BE315" s="182"/>
      <c r="BF315" s="182"/>
      <c r="BG315" s="182"/>
      <c r="BH315" s="182">
        <v>3</v>
      </c>
      <c r="BI315" s="182">
        <v>4</v>
      </c>
      <c r="BJ315" s="182">
        <v>5</v>
      </c>
      <c r="BK315" s="182"/>
      <c r="BL315" s="182"/>
      <c r="BM315" s="182"/>
      <c r="BN315" s="182"/>
      <c r="BO315" s="182"/>
      <c r="BP315" s="182"/>
      <c r="BQ315" s="228" t="s">
        <v>185</v>
      </c>
      <c r="BR315" s="228" t="s">
        <v>186</v>
      </c>
      <c r="BS315" s="228" t="s">
        <v>212</v>
      </c>
      <c r="BT315" s="228" t="s">
        <v>188</v>
      </c>
      <c r="BU315" s="228">
        <v>2</v>
      </c>
      <c r="BV315" s="228" t="s">
        <v>213</v>
      </c>
      <c r="BW315" s="228" t="s">
        <v>173</v>
      </c>
      <c r="BX315" s="186">
        <v>0</v>
      </c>
      <c r="BY315" s="182">
        <v>16</v>
      </c>
      <c r="BZ315" s="182">
        <v>4</v>
      </c>
      <c r="CA315" s="182">
        <v>4</v>
      </c>
      <c r="CB315" s="182">
        <v>12</v>
      </c>
      <c r="CC315" s="182">
        <v>3</v>
      </c>
      <c r="CD315" s="182">
        <v>3</v>
      </c>
      <c r="CE315" s="228">
        <v>2</v>
      </c>
      <c r="CF315" s="228">
        <v>2</v>
      </c>
      <c r="CG315" s="113">
        <v>2</v>
      </c>
      <c r="CH315" s="113">
        <v>0</v>
      </c>
      <c r="CI315" s="113">
        <v>0</v>
      </c>
      <c r="CJ315" s="113">
        <v>0</v>
      </c>
      <c r="CK315" s="113">
        <v>0</v>
      </c>
      <c r="CL315" s="113">
        <v>0</v>
      </c>
      <c r="CM315" s="113">
        <v>0</v>
      </c>
      <c r="CN315" s="185">
        <v>7</v>
      </c>
      <c r="CO315" s="181">
        <v>7</v>
      </c>
      <c r="CP315" s="187">
        <v>1</v>
      </c>
      <c r="CQ315" s="173">
        <v>6.9375619425173438E-3</v>
      </c>
      <c r="CR315" s="173">
        <v>6.9375619425173438E-3</v>
      </c>
      <c r="CS315" s="173">
        <v>6.5243731941467048E-3</v>
      </c>
      <c r="CT315" s="173">
        <v>6.5243731941467048E-3</v>
      </c>
      <c r="CU315" s="253">
        <v>2791</v>
      </c>
      <c r="CV315" s="220">
        <v>-1</v>
      </c>
      <c r="CW315" s="254">
        <f t="shared" si="28"/>
        <v>0</v>
      </c>
      <c r="CX315" s="15">
        <f t="shared" si="29"/>
        <v>28</v>
      </c>
      <c r="CY315" s="241">
        <f t="shared" si="30"/>
        <v>7</v>
      </c>
      <c r="CZ315" s="241" t="str">
        <f>IFERROR(ROUND(CY315/#REF!,1),"")</f>
        <v/>
      </c>
      <c r="DA315" s="254">
        <f t="shared" si="31"/>
        <v>7</v>
      </c>
      <c r="DB315" s="246">
        <f t="shared" si="32"/>
        <v>1</v>
      </c>
      <c r="DD315" s="15" t="str">
        <f>IFERROR(#REF!-AO315,"")</f>
        <v/>
      </c>
      <c r="DF315" s="266" t="str">
        <f>IFERROR(#REF!-L315,"")</f>
        <v/>
      </c>
      <c r="DG315" s="228" t="e">
        <f>IF(#REF!&gt;AP315,0,1)</f>
        <v>#REF!</v>
      </c>
      <c r="DH315" s="228">
        <f t="shared" si="33"/>
        <v>1</v>
      </c>
      <c r="DI315" s="228">
        <f t="shared" si="34"/>
        <v>1</v>
      </c>
      <c r="DJ315" s="228"/>
      <c r="DK315" s="228"/>
      <c r="DL315" s="228"/>
      <c r="DM315" s="228"/>
      <c r="DN315" s="228"/>
      <c r="DO315" s="228"/>
      <c r="DP315" s="228"/>
      <c r="DQ315" s="228"/>
      <c r="DR315" s="228"/>
      <c r="DS315" s="228"/>
      <c r="DT315" s="228"/>
      <c r="DU315" s="228"/>
      <c r="DV315" s="228"/>
      <c r="DW315" s="228"/>
      <c r="DX315" s="228"/>
      <c r="DY315" s="228"/>
      <c r="DZ315" s="228"/>
      <c r="EA315" s="228"/>
      <c r="EB315" s="228"/>
    </row>
    <row r="316" spans="1:132" s="195" customFormat="1" ht="31.5" customHeight="1" x14ac:dyDescent="0.2">
      <c r="A316" s="191">
        <v>2022</v>
      </c>
      <c r="B316" s="171">
        <v>1</v>
      </c>
      <c r="C316" s="261">
        <v>44577</v>
      </c>
      <c r="D316" s="171">
        <v>434</v>
      </c>
      <c r="E316" s="171">
        <v>752</v>
      </c>
      <c r="F316" s="171">
        <v>6</v>
      </c>
      <c r="G316" s="194"/>
      <c r="H316" s="241"/>
      <c r="I316" s="241"/>
      <c r="J316" s="241"/>
      <c r="K316" s="241"/>
      <c r="L316" s="262">
        <v>0</v>
      </c>
      <c r="M316" s="263">
        <v>0</v>
      </c>
      <c r="N316" s="264">
        <v>0</v>
      </c>
      <c r="O316" s="190">
        <v>75</v>
      </c>
      <c r="P316" s="190">
        <v>74</v>
      </c>
      <c r="Q316" s="190">
        <v>70</v>
      </c>
      <c r="R316" s="190">
        <v>64</v>
      </c>
      <c r="S316" s="190">
        <v>61</v>
      </c>
      <c r="T316" s="190">
        <v>57</v>
      </c>
      <c r="U316" s="190">
        <v>59</v>
      </c>
      <c r="V316" s="190">
        <v>54</v>
      </c>
      <c r="W316" s="190">
        <v>54</v>
      </c>
      <c r="X316" s="190">
        <v>53</v>
      </c>
      <c r="Y316" s="172">
        <v>171</v>
      </c>
      <c r="Z316" s="172">
        <v>187</v>
      </c>
      <c r="AA316" s="190">
        <v>64</v>
      </c>
      <c r="AB316" s="190">
        <v>63</v>
      </c>
      <c r="AC316" s="190">
        <v>67</v>
      </c>
      <c r="AD316" s="190">
        <v>68</v>
      </c>
      <c r="AE316" s="190">
        <v>65</v>
      </c>
      <c r="AF316" s="190">
        <v>56</v>
      </c>
      <c r="AG316" s="190">
        <v>55</v>
      </c>
      <c r="AH316" s="190">
        <v>55</v>
      </c>
      <c r="AI316" s="190">
        <v>56</v>
      </c>
      <c r="AJ316" s="190">
        <v>57</v>
      </c>
      <c r="AK316" s="172">
        <v>187</v>
      </c>
      <c r="AL316" s="172">
        <v>187</v>
      </c>
      <c r="AM316" s="265">
        <v>67.099999999999994</v>
      </c>
      <c r="AN316" s="265">
        <v>55.6</v>
      </c>
      <c r="AO316" s="183">
        <v>0</v>
      </c>
      <c r="AP316" s="184"/>
      <c r="AQ316" s="182">
        <v>0</v>
      </c>
      <c r="AR316" s="182">
        <v>183</v>
      </c>
      <c r="AS316" s="182"/>
      <c r="AT316" s="182"/>
      <c r="AU316" s="182"/>
      <c r="AV316" s="182"/>
      <c r="AW316" s="182"/>
      <c r="AX316" s="182"/>
      <c r="AY316" s="182"/>
      <c r="AZ316" s="182"/>
      <c r="BA316" s="182"/>
      <c r="BB316" s="182"/>
      <c r="BC316" s="182"/>
      <c r="BD316" s="182"/>
      <c r="BE316" s="182"/>
      <c r="BF316" s="182"/>
      <c r="BG316" s="182"/>
      <c r="BH316" s="182"/>
      <c r="BI316" s="182"/>
      <c r="BJ316" s="182"/>
      <c r="BK316" s="182"/>
      <c r="BL316" s="182"/>
      <c r="BM316" s="182"/>
      <c r="BN316" s="182"/>
      <c r="BO316" s="182"/>
      <c r="BP316" s="182"/>
      <c r="BQ316" s="228"/>
      <c r="BR316" s="228"/>
      <c r="BS316" s="228"/>
      <c r="BT316" s="228"/>
      <c r="BU316" s="228">
        <v>2</v>
      </c>
      <c r="BV316" s="228"/>
      <c r="BW316" s="228" t="s">
        <v>173</v>
      </c>
      <c r="BX316" s="186">
        <v>0</v>
      </c>
      <c r="BY316" s="182">
        <v>0</v>
      </c>
      <c r="BZ316" s="182"/>
      <c r="CA316" s="182">
        <v>0</v>
      </c>
      <c r="CB316" s="182">
        <v>0</v>
      </c>
      <c r="CC316" s="182"/>
      <c r="CD316" s="182">
        <v>0</v>
      </c>
      <c r="CE316" s="228">
        <v>0</v>
      </c>
      <c r="CF316" s="228">
        <v>0</v>
      </c>
      <c r="CG316" s="113">
        <v>0</v>
      </c>
      <c r="CH316" s="113">
        <v>0</v>
      </c>
      <c r="CI316" s="113">
        <v>0</v>
      </c>
      <c r="CJ316" s="113">
        <v>0</v>
      </c>
      <c r="CK316" s="113">
        <v>0</v>
      </c>
      <c r="CL316" s="113">
        <v>0</v>
      </c>
      <c r="CM316" s="113">
        <v>0</v>
      </c>
      <c r="CN316" s="185">
        <v>0</v>
      </c>
      <c r="CO316" s="181">
        <v>0</v>
      </c>
      <c r="CP316" s="187"/>
      <c r="CQ316" s="173"/>
      <c r="CR316" s="173"/>
      <c r="CS316" s="173">
        <v>0</v>
      </c>
      <c r="CT316" s="173">
        <v>0</v>
      </c>
      <c r="CU316" s="253">
        <v>2791</v>
      </c>
      <c r="CV316" s="220"/>
      <c r="CW316" s="254">
        <f t="shared" si="28"/>
        <v>0</v>
      </c>
      <c r="CX316" s="15">
        <f t="shared" si="29"/>
        <v>0</v>
      </c>
      <c r="CY316" s="241" t="str">
        <f t="shared" si="30"/>
        <v/>
      </c>
      <c r="CZ316" s="241" t="str">
        <f>IFERROR(ROUND(CY316/#REF!,1),"")</f>
        <v/>
      </c>
      <c r="DA316" s="254" t="str">
        <f t="shared" si="31"/>
        <v/>
      </c>
      <c r="DB316" s="246" t="str">
        <f t="shared" si="32"/>
        <v/>
      </c>
      <c r="DD316" s="15" t="str">
        <f>IFERROR(#REF!-AO316,"")</f>
        <v/>
      </c>
      <c r="DF316" s="266" t="str">
        <f>IFERROR(#REF!-L316,"")</f>
        <v/>
      </c>
      <c r="DG316" s="228" t="e">
        <f>IF(#REF!&gt;AP316,0,1)</f>
        <v>#REF!</v>
      </c>
      <c r="DH316" s="228">
        <f t="shared" si="33"/>
        <v>1</v>
      </c>
      <c r="DI316" s="228">
        <f t="shared" si="34"/>
        <v>0</v>
      </c>
      <c r="DJ316" s="228"/>
      <c r="DK316" s="228"/>
      <c r="DL316" s="228"/>
      <c r="DM316" s="228"/>
      <c r="DN316" s="228"/>
      <c r="DO316" s="228"/>
      <c r="DP316" s="228"/>
      <c r="DQ316" s="228"/>
      <c r="DR316" s="228"/>
      <c r="DS316" s="228"/>
      <c r="DT316" s="228"/>
      <c r="DU316" s="228"/>
      <c r="DV316" s="228"/>
      <c r="DW316" s="228"/>
      <c r="DX316" s="228"/>
      <c r="DY316" s="228"/>
      <c r="DZ316" s="228"/>
      <c r="EA316" s="228"/>
      <c r="EB316" s="228"/>
    </row>
    <row r="317" spans="1:132" s="195" customFormat="1" ht="31.5" customHeight="1" x14ac:dyDescent="0.2">
      <c r="A317" s="191">
        <v>2022</v>
      </c>
      <c r="B317" s="171">
        <v>1</v>
      </c>
      <c r="C317" s="261">
        <v>44577</v>
      </c>
      <c r="D317" s="171">
        <v>376</v>
      </c>
      <c r="E317" s="171">
        <v>438</v>
      </c>
      <c r="F317" s="171">
        <v>7</v>
      </c>
      <c r="G317" s="194" t="s">
        <v>216</v>
      </c>
      <c r="H317" s="241" t="s">
        <v>217</v>
      </c>
      <c r="I317" s="241" t="s">
        <v>169</v>
      </c>
      <c r="J317" s="241">
        <v>3</v>
      </c>
      <c r="K317" s="241">
        <v>2</v>
      </c>
      <c r="L317" s="262">
        <v>335</v>
      </c>
      <c r="M317" s="263">
        <v>315</v>
      </c>
      <c r="N317" s="264">
        <v>358</v>
      </c>
      <c r="O317" s="190">
        <v>490</v>
      </c>
      <c r="P317" s="190">
        <v>500</v>
      </c>
      <c r="Q317" s="190">
        <v>489</v>
      </c>
      <c r="R317" s="190">
        <v>488</v>
      </c>
      <c r="S317" s="190">
        <v>476</v>
      </c>
      <c r="T317" s="190">
        <v>351</v>
      </c>
      <c r="U317" s="190">
        <v>372</v>
      </c>
      <c r="V317" s="190">
        <v>360</v>
      </c>
      <c r="W317" s="190">
        <v>357</v>
      </c>
      <c r="X317" s="190">
        <v>373</v>
      </c>
      <c r="Y317" s="172">
        <v>145</v>
      </c>
      <c r="Z317" s="172">
        <v>145</v>
      </c>
      <c r="AA317" s="190">
        <v>491</v>
      </c>
      <c r="AB317" s="190">
        <v>484</v>
      </c>
      <c r="AC317" s="190">
        <v>458</v>
      </c>
      <c r="AD317" s="190">
        <v>459</v>
      </c>
      <c r="AE317" s="190">
        <v>483</v>
      </c>
      <c r="AF317" s="190">
        <v>385</v>
      </c>
      <c r="AG317" s="190">
        <v>370</v>
      </c>
      <c r="AH317" s="190">
        <v>362</v>
      </c>
      <c r="AI317" s="190">
        <v>361</v>
      </c>
      <c r="AJ317" s="190">
        <v>384</v>
      </c>
      <c r="AK317" s="172">
        <v>145</v>
      </c>
      <c r="AL317" s="172">
        <v>145</v>
      </c>
      <c r="AM317" s="265">
        <v>481.8</v>
      </c>
      <c r="AN317" s="265">
        <v>367.5</v>
      </c>
      <c r="AO317" s="183">
        <v>75</v>
      </c>
      <c r="AP317" s="184">
        <v>144</v>
      </c>
      <c r="AQ317" s="182">
        <v>74.482758620689651</v>
      </c>
      <c r="AR317" s="182">
        <v>145</v>
      </c>
      <c r="AS317" s="182"/>
      <c r="AT317" s="182"/>
      <c r="AU317" s="182"/>
      <c r="AV317" s="182"/>
      <c r="AW317" s="182"/>
      <c r="AX317" s="182"/>
      <c r="AY317" s="182"/>
      <c r="AZ317" s="182"/>
      <c r="BA317" s="182"/>
      <c r="BB317" s="182"/>
      <c r="BC317" s="182"/>
      <c r="BD317" s="182"/>
      <c r="BE317" s="182"/>
      <c r="BF317" s="182"/>
      <c r="BG317" s="182"/>
      <c r="BH317" s="182"/>
      <c r="BI317" s="182"/>
      <c r="BJ317" s="182"/>
      <c r="BK317" s="182"/>
      <c r="BL317" s="182"/>
      <c r="BM317" s="182"/>
      <c r="BN317" s="182"/>
      <c r="BO317" s="182"/>
      <c r="BP317" s="182"/>
      <c r="BQ317" s="228" t="s">
        <v>185</v>
      </c>
      <c r="BR317" s="228" t="s">
        <v>186</v>
      </c>
      <c r="BS317" s="228" t="s">
        <v>218</v>
      </c>
      <c r="BT317" s="228" t="s">
        <v>188</v>
      </c>
      <c r="BU317" s="228">
        <v>2</v>
      </c>
      <c r="BV317" s="228" t="s">
        <v>219</v>
      </c>
      <c r="BW317" s="228" t="s">
        <v>173</v>
      </c>
      <c r="BX317" s="186">
        <v>0</v>
      </c>
      <c r="BY317" s="182">
        <v>0</v>
      </c>
      <c r="BZ317" s="182">
        <v>0</v>
      </c>
      <c r="CA317" s="182">
        <v>0</v>
      </c>
      <c r="CB317" s="182">
        <v>0</v>
      </c>
      <c r="CC317" s="182">
        <v>0</v>
      </c>
      <c r="CD317" s="182">
        <v>0</v>
      </c>
      <c r="CE317" s="228">
        <v>0</v>
      </c>
      <c r="CF317" s="228">
        <v>0</v>
      </c>
      <c r="CG317" s="113">
        <v>0</v>
      </c>
      <c r="CH317" s="113">
        <v>0</v>
      </c>
      <c r="CI317" s="113">
        <v>0</v>
      </c>
      <c r="CJ317" s="113">
        <v>0</v>
      </c>
      <c r="CK317" s="113">
        <v>0</v>
      </c>
      <c r="CL317" s="113">
        <v>0</v>
      </c>
      <c r="CM317" s="113">
        <v>0</v>
      </c>
      <c r="CN317" s="185">
        <v>0</v>
      </c>
      <c r="CO317" s="181">
        <v>0</v>
      </c>
      <c r="CP317" s="187"/>
      <c r="CQ317" s="173">
        <v>0</v>
      </c>
      <c r="CR317" s="173">
        <v>0</v>
      </c>
      <c r="CS317" s="173">
        <v>0</v>
      </c>
      <c r="CT317" s="173">
        <v>0</v>
      </c>
      <c r="CU317" s="253">
        <v>2791</v>
      </c>
      <c r="CV317" s="220">
        <v>-1</v>
      </c>
      <c r="CW317" s="254">
        <f t="shared" si="28"/>
        <v>0</v>
      </c>
      <c r="CX317" s="15">
        <f t="shared" si="29"/>
        <v>0</v>
      </c>
      <c r="CY317" s="241">
        <f t="shared" si="30"/>
        <v>0</v>
      </c>
      <c r="CZ317" s="241" t="str">
        <f>IFERROR(ROUND(CY317/#REF!,1),"")</f>
        <v/>
      </c>
      <c r="DA317" s="254">
        <f t="shared" si="31"/>
        <v>0</v>
      </c>
      <c r="DB317" s="246" t="str">
        <f t="shared" si="32"/>
        <v/>
      </c>
      <c r="DD317" s="15" t="str">
        <f>IFERROR(#REF!-AO317,"")</f>
        <v/>
      </c>
      <c r="DF317" s="266" t="str">
        <f>IFERROR(#REF!-L317,"")</f>
        <v/>
      </c>
      <c r="DG317" s="228" t="e">
        <f>IF(#REF!&gt;AP317,0,1)</f>
        <v>#REF!</v>
      </c>
      <c r="DH317" s="228">
        <f t="shared" si="33"/>
        <v>1</v>
      </c>
      <c r="DI317" s="228">
        <f t="shared" si="34"/>
        <v>0</v>
      </c>
      <c r="DJ317" s="228"/>
      <c r="DK317" s="228"/>
      <c r="DL317" s="228"/>
      <c r="DM317" s="228"/>
      <c r="DN317" s="228"/>
      <c r="DO317" s="228"/>
      <c r="DP317" s="228"/>
      <c r="DQ317" s="228"/>
      <c r="DR317" s="228"/>
      <c r="DS317" s="228"/>
      <c r="DT317" s="228"/>
      <c r="DU317" s="228"/>
      <c r="DV317" s="228"/>
      <c r="DW317" s="228"/>
      <c r="DX317" s="228"/>
      <c r="DY317" s="228"/>
      <c r="DZ317" s="228"/>
      <c r="EA317" s="228"/>
      <c r="EB317" s="228"/>
    </row>
    <row r="318" spans="1:132" s="195" customFormat="1" ht="31.5" customHeight="1" x14ac:dyDescent="0.2">
      <c r="A318" s="191">
        <v>2022</v>
      </c>
      <c r="B318" s="171">
        <v>1</v>
      </c>
      <c r="C318" s="261">
        <v>44577</v>
      </c>
      <c r="D318" s="171">
        <v>419</v>
      </c>
      <c r="E318" s="171">
        <v>670</v>
      </c>
      <c r="F318" s="171">
        <v>7</v>
      </c>
      <c r="G318" s="194" t="s">
        <v>235</v>
      </c>
      <c r="H318" s="241" t="s">
        <v>236</v>
      </c>
      <c r="I318" s="241" t="s">
        <v>169</v>
      </c>
      <c r="J318" s="241">
        <v>4</v>
      </c>
      <c r="K318" s="241">
        <v>2</v>
      </c>
      <c r="L318" s="262">
        <v>298</v>
      </c>
      <c r="M318" s="263">
        <v>280</v>
      </c>
      <c r="N318" s="264">
        <v>319</v>
      </c>
      <c r="O318" s="190"/>
      <c r="P318" s="190"/>
      <c r="Q318" s="190"/>
      <c r="R318" s="190">
        <v>250</v>
      </c>
      <c r="S318" s="190">
        <v>254</v>
      </c>
      <c r="T318" s="190"/>
      <c r="U318" s="190"/>
      <c r="V318" s="190"/>
      <c r="W318" s="190">
        <v>195</v>
      </c>
      <c r="X318" s="190">
        <v>200</v>
      </c>
      <c r="Y318" s="172"/>
      <c r="Z318" s="172">
        <v>141</v>
      </c>
      <c r="AA318" s="190">
        <v>260</v>
      </c>
      <c r="AB318" s="190">
        <v>274</v>
      </c>
      <c r="AC318" s="190">
        <v>248</v>
      </c>
      <c r="AD318" s="190">
        <v>255</v>
      </c>
      <c r="AE318" s="190">
        <v>257</v>
      </c>
      <c r="AF318" s="190">
        <v>188</v>
      </c>
      <c r="AG318" s="190">
        <v>200</v>
      </c>
      <c r="AH318" s="190">
        <v>176</v>
      </c>
      <c r="AI318" s="190">
        <v>190</v>
      </c>
      <c r="AJ318" s="190">
        <v>192</v>
      </c>
      <c r="AK318" s="172">
        <v>161</v>
      </c>
      <c r="AL318" s="172">
        <v>166</v>
      </c>
      <c r="AM318" s="265">
        <v>256.85714285714278</v>
      </c>
      <c r="AN318" s="265">
        <v>191.57142857142861</v>
      </c>
      <c r="AO318" s="183">
        <v>96</v>
      </c>
      <c r="AP318" s="184">
        <v>150</v>
      </c>
      <c r="AQ318" s="182">
        <v>92.307692307692307</v>
      </c>
      <c r="AR318" s="182">
        <v>156</v>
      </c>
      <c r="AS318" s="182"/>
      <c r="AT318" s="182"/>
      <c r="AU318" s="182"/>
      <c r="AV318" s="182"/>
      <c r="AW318" s="182"/>
      <c r="AX318" s="182"/>
      <c r="AY318" s="182"/>
      <c r="AZ318" s="182"/>
      <c r="BA318" s="182"/>
      <c r="BB318" s="182"/>
      <c r="BC318" s="182"/>
      <c r="BD318" s="182"/>
      <c r="BE318" s="182"/>
      <c r="BF318" s="182"/>
      <c r="BG318" s="182"/>
      <c r="BH318" s="182"/>
      <c r="BI318" s="182"/>
      <c r="BJ318" s="182"/>
      <c r="BK318" s="182"/>
      <c r="BL318" s="182"/>
      <c r="BM318" s="182"/>
      <c r="BN318" s="182"/>
      <c r="BO318" s="182"/>
      <c r="BP318" s="182"/>
      <c r="BQ318" s="228" t="s">
        <v>185</v>
      </c>
      <c r="BR318" s="228" t="s">
        <v>186</v>
      </c>
      <c r="BS318" s="228" t="s">
        <v>237</v>
      </c>
      <c r="BT318" s="228" t="s">
        <v>188</v>
      </c>
      <c r="BU318" s="228">
        <v>2</v>
      </c>
      <c r="BV318" s="228" t="s">
        <v>238</v>
      </c>
      <c r="BW318" s="228" t="s">
        <v>173</v>
      </c>
      <c r="BX318" s="186">
        <v>0</v>
      </c>
      <c r="BY318" s="182">
        <v>0</v>
      </c>
      <c r="BZ318" s="182">
        <v>0</v>
      </c>
      <c r="CA318" s="182">
        <v>0</v>
      </c>
      <c r="CB318" s="182">
        <v>0</v>
      </c>
      <c r="CC318" s="182">
        <v>0</v>
      </c>
      <c r="CD318" s="182">
        <v>0</v>
      </c>
      <c r="CE318" s="228">
        <v>0</v>
      </c>
      <c r="CF318" s="228">
        <v>0</v>
      </c>
      <c r="CG318" s="113">
        <v>0</v>
      </c>
      <c r="CH318" s="113">
        <v>0</v>
      </c>
      <c r="CI318" s="113">
        <v>0</v>
      </c>
      <c r="CJ318" s="113">
        <v>0</v>
      </c>
      <c r="CK318" s="113">
        <v>0</v>
      </c>
      <c r="CL318" s="113">
        <v>0</v>
      </c>
      <c r="CM318" s="113">
        <v>0</v>
      </c>
      <c r="CN318" s="185">
        <v>0</v>
      </c>
      <c r="CO318" s="181">
        <v>0</v>
      </c>
      <c r="CP318" s="187"/>
      <c r="CQ318" s="173">
        <v>0</v>
      </c>
      <c r="CR318" s="173">
        <v>0</v>
      </c>
      <c r="CS318" s="173">
        <v>0</v>
      </c>
      <c r="CT318" s="173">
        <v>0</v>
      </c>
      <c r="CU318" s="253">
        <v>2791</v>
      </c>
      <c r="CV318" s="220">
        <v>-1</v>
      </c>
      <c r="CW318" s="254">
        <f t="shared" si="28"/>
        <v>0</v>
      </c>
      <c r="CX318" s="15">
        <f t="shared" si="29"/>
        <v>0</v>
      </c>
      <c r="CY318" s="241">
        <f t="shared" si="30"/>
        <v>0</v>
      </c>
      <c r="CZ318" s="241" t="str">
        <f>IFERROR(ROUND(CY318/#REF!,1),"")</f>
        <v/>
      </c>
      <c r="DA318" s="254">
        <f t="shared" si="31"/>
        <v>0</v>
      </c>
      <c r="DB318" s="246" t="str">
        <f t="shared" si="32"/>
        <v/>
      </c>
      <c r="DD318" s="15" t="str">
        <f>IFERROR(#REF!-AO318,"")</f>
        <v/>
      </c>
      <c r="DF318" s="266" t="str">
        <f>IFERROR(#REF!-L318,"")</f>
        <v/>
      </c>
      <c r="DG318" s="228" t="e">
        <f>IF(#REF!&gt;AP318,0,1)</f>
        <v>#REF!</v>
      </c>
      <c r="DH318" s="228">
        <f t="shared" si="33"/>
        <v>0</v>
      </c>
      <c r="DI318" s="228">
        <f t="shared" si="34"/>
        <v>1</v>
      </c>
      <c r="DJ318" s="228"/>
      <c r="DK318" s="228"/>
      <c r="DL318" s="228"/>
      <c r="DM318" s="228"/>
      <c r="DN318" s="228"/>
      <c r="DO318" s="228"/>
      <c r="DP318" s="228"/>
      <c r="DQ318" s="228"/>
      <c r="DR318" s="228"/>
      <c r="DS318" s="228"/>
      <c r="DT318" s="228"/>
      <c r="DU318" s="228"/>
      <c r="DV318" s="228"/>
      <c r="DW318" s="228"/>
      <c r="DX318" s="228"/>
      <c r="DY318" s="228"/>
      <c r="DZ318" s="228"/>
      <c r="EA318" s="228"/>
      <c r="EB318" s="228"/>
    </row>
    <row r="319" spans="1:132" s="195" customFormat="1" ht="31.5" customHeight="1" x14ac:dyDescent="0.2">
      <c r="A319" s="191">
        <v>2022</v>
      </c>
      <c r="B319" s="171">
        <v>1</v>
      </c>
      <c r="C319" s="261">
        <v>44577</v>
      </c>
      <c r="D319" s="171">
        <v>434</v>
      </c>
      <c r="E319" s="171">
        <v>752</v>
      </c>
      <c r="F319" s="171">
        <v>7</v>
      </c>
      <c r="G319" s="194"/>
      <c r="H319" s="241"/>
      <c r="I319" s="241"/>
      <c r="J319" s="241"/>
      <c r="K319" s="241"/>
      <c r="L319" s="262">
        <v>0</v>
      </c>
      <c r="M319" s="263">
        <v>0</v>
      </c>
      <c r="N319" s="264">
        <v>0</v>
      </c>
      <c r="O319" s="190"/>
      <c r="P319" s="190"/>
      <c r="Q319" s="190"/>
      <c r="R319" s="190"/>
      <c r="S319" s="190"/>
      <c r="T319" s="190"/>
      <c r="U319" s="190"/>
      <c r="V319" s="190"/>
      <c r="W319" s="190"/>
      <c r="X319" s="190"/>
      <c r="Y319" s="172">
        <v>171</v>
      </c>
      <c r="Z319" s="172">
        <v>187</v>
      </c>
      <c r="AA319" s="190"/>
      <c r="AB319" s="190"/>
      <c r="AC319" s="190"/>
      <c r="AD319" s="190"/>
      <c r="AE319" s="190"/>
      <c r="AF319" s="190"/>
      <c r="AG319" s="190"/>
      <c r="AH319" s="190"/>
      <c r="AI319" s="190"/>
      <c r="AJ319" s="190"/>
      <c r="AK319" s="172">
        <v>187</v>
      </c>
      <c r="AL319" s="172">
        <v>187</v>
      </c>
      <c r="AM319" s="265"/>
      <c r="AN319" s="265"/>
      <c r="AO319" s="183">
        <v>0</v>
      </c>
      <c r="AP319" s="184"/>
      <c r="AQ319" s="182">
        <v>0</v>
      </c>
      <c r="AR319" s="182">
        <v>183</v>
      </c>
      <c r="AS319" s="182"/>
      <c r="AT319" s="182"/>
      <c r="AU319" s="182"/>
      <c r="AV319" s="182"/>
      <c r="AW319" s="182"/>
      <c r="AX319" s="182"/>
      <c r="AY319" s="182"/>
      <c r="AZ319" s="182"/>
      <c r="BA319" s="182"/>
      <c r="BB319" s="182"/>
      <c r="BC319" s="182"/>
      <c r="BD319" s="182"/>
      <c r="BE319" s="182"/>
      <c r="BF319" s="182"/>
      <c r="BG319" s="182"/>
      <c r="BH319" s="182"/>
      <c r="BI319" s="182"/>
      <c r="BJ319" s="182"/>
      <c r="BK319" s="182"/>
      <c r="BL319" s="182"/>
      <c r="BM319" s="182"/>
      <c r="BN319" s="182"/>
      <c r="BO319" s="182"/>
      <c r="BP319" s="182"/>
      <c r="BQ319" s="228"/>
      <c r="BR319" s="228"/>
      <c r="BS319" s="228"/>
      <c r="BT319" s="228"/>
      <c r="BU319" s="228">
        <v>2</v>
      </c>
      <c r="BV319" s="228"/>
      <c r="BW319" s="228" t="s">
        <v>173</v>
      </c>
      <c r="BX319" s="186">
        <v>0</v>
      </c>
      <c r="BY319" s="182">
        <v>0</v>
      </c>
      <c r="BZ319" s="182"/>
      <c r="CA319" s="182">
        <v>0</v>
      </c>
      <c r="CB319" s="182">
        <v>0</v>
      </c>
      <c r="CC319" s="182"/>
      <c r="CD319" s="182">
        <v>0</v>
      </c>
      <c r="CE319" s="228">
        <v>0</v>
      </c>
      <c r="CF319" s="228">
        <v>0</v>
      </c>
      <c r="CG319" s="113">
        <v>0</v>
      </c>
      <c r="CH319" s="113">
        <v>0</v>
      </c>
      <c r="CI319" s="113">
        <v>0</v>
      </c>
      <c r="CJ319" s="113">
        <v>0</v>
      </c>
      <c r="CK319" s="113">
        <v>0</v>
      </c>
      <c r="CL319" s="113">
        <v>0</v>
      </c>
      <c r="CM319" s="113">
        <v>0</v>
      </c>
      <c r="CN319" s="185">
        <v>0</v>
      </c>
      <c r="CO319" s="181">
        <v>0</v>
      </c>
      <c r="CP319" s="187"/>
      <c r="CQ319" s="173"/>
      <c r="CR319" s="173"/>
      <c r="CS319" s="173"/>
      <c r="CT319" s="173"/>
      <c r="CU319" s="253">
        <v>2791</v>
      </c>
      <c r="CV319" s="220"/>
      <c r="CW319" s="254">
        <f t="shared" si="28"/>
        <v>0</v>
      </c>
      <c r="CX319" s="15">
        <f t="shared" si="29"/>
        <v>0</v>
      </c>
      <c r="CY319" s="241" t="str">
        <f t="shared" si="30"/>
        <v/>
      </c>
      <c r="CZ319" s="241" t="str">
        <f>IFERROR(ROUND(CY319/#REF!,1),"")</f>
        <v/>
      </c>
      <c r="DA319" s="254" t="str">
        <f t="shared" si="31"/>
        <v/>
      </c>
      <c r="DB319" s="246" t="str">
        <f t="shared" si="32"/>
        <v/>
      </c>
      <c r="DD319" s="15" t="str">
        <f>IFERROR(#REF!-AO319,"")</f>
        <v/>
      </c>
      <c r="DF319" s="266" t="str">
        <f>IFERROR(#REF!-L319,"")</f>
        <v/>
      </c>
      <c r="DG319" s="228" t="e">
        <f>IF(#REF!&gt;AP319,0,1)</f>
        <v>#REF!</v>
      </c>
      <c r="DH319" s="228">
        <f t="shared" si="33"/>
        <v>1</v>
      </c>
      <c r="DI319" s="228">
        <f t="shared" si="34"/>
        <v>1</v>
      </c>
      <c r="DJ319" s="228"/>
      <c r="DK319" s="228"/>
      <c r="DL319" s="228"/>
      <c r="DM319" s="228"/>
      <c r="DN319" s="228"/>
      <c r="DO319" s="228"/>
      <c r="DP319" s="228"/>
      <c r="DQ319" s="228"/>
      <c r="DR319" s="228"/>
      <c r="DS319" s="228"/>
      <c r="DT319" s="228"/>
      <c r="DU319" s="228"/>
      <c r="DV319" s="228"/>
      <c r="DW319" s="228"/>
      <c r="DX319" s="228"/>
      <c r="DY319" s="228"/>
      <c r="DZ319" s="228"/>
      <c r="EA319" s="228"/>
      <c r="EB319" s="228"/>
    </row>
    <row r="320" spans="1:132" s="195" customFormat="1" ht="31.5" customHeight="1" x14ac:dyDescent="0.2">
      <c r="A320" s="191">
        <v>2022</v>
      </c>
      <c r="B320" s="171">
        <v>1</v>
      </c>
      <c r="C320" s="261">
        <v>44577</v>
      </c>
      <c r="D320" s="171">
        <v>227</v>
      </c>
      <c r="E320" s="171">
        <v>155</v>
      </c>
      <c r="F320" s="171">
        <v>28</v>
      </c>
      <c r="G320" s="194" t="s">
        <v>362</v>
      </c>
      <c r="H320" s="241" t="s">
        <v>363</v>
      </c>
      <c r="I320" s="241" t="s">
        <v>364</v>
      </c>
      <c r="J320" s="241">
        <v>3</v>
      </c>
      <c r="K320" s="241">
        <v>2</v>
      </c>
      <c r="L320" s="262">
        <v>122</v>
      </c>
      <c r="M320" s="263">
        <v>113</v>
      </c>
      <c r="N320" s="264">
        <v>130</v>
      </c>
      <c r="O320" s="190"/>
      <c r="P320" s="190">
        <v>177</v>
      </c>
      <c r="Q320" s="190">
        <v>170</v>
      </c>
      <c r="R320" s="190">
        <v>176</v>
      </c>
      <c r="S320" s="190">
        <v>169</v>
      </c>
      <c r="T320" s="190"/>
      <c r="U320" s="190">
        <v>130</v>
      </c>
      <c r="V320" s="190">
        <v>126</v>
      </c>
      <c r="W320" s="190">
        <v>125</v>
      </c>
      <c r="X320" s="190">
        <v>128</v>
      </c>
      <c r="Y320" s="172"/>
      <c r="Z320" s="172">
        <v>150</v>
      </c>
      <c r="AA320" s="190">
        <v>155</v>
      </c>
      <c r="AB320" s="190"/>
      <c r="AC320" s="190"/>
      <c r="AD320" s="190"/>
      <c r="AE320" s="190"/>
      <c r="AF320" s="190">
        <v>132</v>
      </c>
      <c r="AG320" s="190"/>
      <c r="AH320" s="190"/>
      <c r="AI320" s="190"/>
      <c r="AJ320" s="190"/>
      <c r="AK320" s="172"/>
      <c r="AL320" s="172"/>
      <c r="AM320" s="265">
        <v>169.4</v>
      </c>
      <c r="AN320" s="265">
        <v>128.19999999999999</v>
      </c>
      <c r="AO320" s="183">
        <v>80</v>
      </c>
      <c r="AP320" s="184">
        <v>135</v>
      </c>
      <c r="AQ320" s="182">
        <v>72</v>
      </c>
      <c r="AR320" s="182">
        <v>150</v>
      </c>
      <c r="AS320" s="182"/>
      <c r="AT320" s="182"/>
      <c r="AU320" s="182"/>
      <c r="AV320" s="182">
        <v>4</v>
      </c>
      <c r="AW320" s="182">
        <v>4</v>
      </c>
      <c r="AX320" s="182">
        <v>4</v>
      </c>
      <c r="AY320" s="182"/>
      <c r="AZ320" s="182"/>
      <c r="BA320" s="182"/>
      <c r="BB320" s="182"/>
      <c r="BC320" s="182"/>
      <c r="BD320" s="182"/>
      <c r="BE320" s="182"/>
      <c r="BF320" s="182"/>
      <c r="BG320" s="182"/>
      <c r="BH320" s="182"/>
      <c r="BI320" s="182"/>
      <c r="BJ320" s="182"/>
      <c r="BK320" s="182"/>
      <c r="BL320" s="182"/>
      <c r="BM320" s="182"/>
      <c r="BN320" s="182"/>
      <c r="BO320" s="182"/>
      <c r="BP320" s="182"/>
      <c r="BQ320" s="228" t="s">
        <v>180</v>
      </c>
      <c r="BR320" s="228" t="s">
        <v>181</v>
      </c>
      <c r="BS320" s="228" t="s">
        <v>365</v>
      </c>
      <c r="BT320" s="228"/>
      <c r="BU320" s="228">
        <v>2</v>
      </c>
      <c r="BV320" s="228" t="s">
        <v>362</v>
      </c>
      <c r="BW320" s="228" t="s">
        <v>222</v>
      </c>
      <c r="BX320" s="186">
        <v>0</v>
      </c>
      <c r="BY320" s="182">
        <v>12</v>
      </c>
      <c r="BZ320" s="182">
        <v>6</v>
      </c>
      <c r="CA320" s="182">
        <v>6</v>
      </c>
      <c r="CB320" s="182">
        <v>0</v>
      </c>
      <c r="CC320" s="182">
        <v>0</v>
      </c>
      <c r="CD320" s="182">
        <v>0</v>
      </c>
      <c r="CE320" s="228">
        <v>2</v>
      </c>
      <c r="CF320" s="228">
        <v>2</v>
      </c>
      <c r="CG320" s="113">
        <v>2</v>
      </c>
      <c r="CH320" s="113">
        <v>0</v>
      </c>
      <c r="CI320" s="113">
        <v>0</v>
      </c>
      <c r="CJ320" s="113">
        <v>0</v>
      </c>
      <c r="CK320" s="113">
        <v>0</v>
      </c>
      <c r="CL320" s="113">
        <v>0</v>
      </c>
      <c r="CM320" s="113">
        <v>0</v>
      </c>
      <c r="CN320" s="185">
        <v>6</v>
      </c>
      <c r="CO320" s="181">
        <v>6</v>
      </c>
      <c r="CP320" s="187">
        <v>1</v>
      </c>
      <c r="CQ320" s="173">
        <v>4.9180327868852458E-2</v>
      </c>
      <c r="CR320" s="173">
        <v>4.9180327868852458E-2</v>
      </c>
      <c r="CS320" s="173">
        <v>4.6801872074882997E-2</v>
      </c>
      <c r="CT320" s="173">
        <v>4.6801872074882997E-2</v>
      </c>
      <c r="CU320" s="253">
        <v>2791</v>
      </c>
      <c r="CV320" s="220">
        <v>-1</v>
      </c>
      <c r="CW320" s="254">
        <f t="shared" si="28"/>
        <v>0</v>
      </c>
      <c r="CX320" s="15">
        <f t="shared" si="29"/>
        <v>12</v>
      </c>
      <c r="CY320" s="241">
        <f t="shared" si="30"/>
        <v>6</v>
      </c>
      <c r="CZ320" s="241" t="str">
        <f>IFERROR(ROUND(CY320/#REF!,1),"")</f>
        <v/>
      </c>
      <c r="DA320" s="254">
        <f t="shared" si="31"/>
        <v>6</v>
      </c>
      <c r="DB320" s="246">
        <f t="shared" si="32"/>
        <v>1</v>
      </c>
      <c r="DD320" s="15" t="str">
        <f>IFERROR(#REF!-AO320,"")</f>
        <v/>
      </c>
      <c r="DF320" s="266" t="str">
        <f>IFERROR(#REF!-L320,"")</f>
        <v/>
      </c>
      <c r="DG320" s="228" t="e">
        <f>IF(#REF!&gt;AP320,0,1)</f>
        <v>#REF!</v>
      </c>
      <c r="DH320" s="228">
        <f t="shared" si="33"/>
        <v>1</v>
      </c>
      <c r="DI320" s="228">
        <f t="shared" si="34"/>
        <v>1</v>
      </c>
      <c r="DJ320" s="228"/>
      <c r="DK320" s="228"/>
      <c r="DL320" s="228"/>
      <c r="DM320" s="228"/>
      <c r="DN320" s="228"/>
      <c r="DO320" s="228"/>
      <c r="DP320" s="228"/>
      <c r="DQ320" s="228"/>
      <c r="DR320" s="228"/>
      <c r="DS320" s="228"/>
      <c r="DT320" s="228"/>
      <c r="DU320" s="228"/>
      <c r="DV320" s="228"/>
      <c r="DW320" s="228"/>
      <c r="DX320" s="228"/>
      <c r="DY320" s="228"/>
      <c r="DZ320" s="228"/>
      <c r="EA320" s="228"/>
      <c r="EB320" s="228"/>
    </row>
    <row r="321" spans="1:132" s="195" customFormat="1" ht="31.5" customHeight="1" x14ac:dyDescent="0.2">
      <c r="A321" s="191">
        <v>2022</v>
      </c>
      <c r="B321" s="171">
        <v>1</v>
      </c>
      <c r="C321" s="261">
        <v>44577</v>
      </c>
      <c r="D321" s="171">
        <v>159</v>
      </c>
      <c r="E321" s="171">
        <v>299</v>
      </c>
      <c r="F321" s="171">
        <v>30</v>
      </c>
      <c r="G321" s="194" t="s">
        <v>261</v>
      </c>
      <c r="H321" s="241" t="s">
        <v>262</v>
      </c>
      <c r="I321" s="241" t="s">
        <v>263</v>
      </c>
      <c r="J321" s="241">
        <v>3</v>
      </c>
      <c r="K321" s="241">
        <v>2</v>
      </c>
      <c r="L321" s="262">
        <v>115</v>
      </c>
      <c r="M321" s="263">
        <v>106</v>
      </c>
      <c r="N321" s="264">
        <v>123</v>
      </c>
      <c r="O321" s="190"/>
      <c r="P321" s="190">
        <v>144</v>
      </c>
      <c r="Q321" s="190">
        <v>135</v>
      </c>
      <c r="R321" s="190">
        <v>133</v>
      </c>
      <c r="S321" s="190">
        <v>143</v>
      </c>
      <c r="T321" s="190"/>
      <c r="U321" s="190">
        <v>113</v>
      </c>
      <c r="V321" s="190">
        <v>109</v>
      </c>
      <c r="W321" s="190">
        <v>110</v>
      </c>
      <c r="X321" s="190">
        <v>111</v>
      </c>
      <c r="Y321" s="172"/>
      <c r="Z321" s="172">
        <v>124</v>
      </c>
      <c r="AA321" s="190">
        <v>140</v>
      </c>
      <c r="AB321" s="190">
        <v>139</v>
      </c>
      <c r="AC321" s="190">
        <v>140</v>
      </c>
      <c r="AD321" s="190">
        <v>136</v>
      </c>
      <c r="AE321" s="190">
        <v>160</v>
      </c>
      <c r="AF321" s="190">
        <v>117</v>
      </c>
      <c r="AG321" s="190">
        <v>116</v>
      </c>
      <c r="AH321" s="190">
        <v>114</v>
      </c>
      <c r="AI321" s="190">
        <v>112</v>
      </c>
      <c r="AJ321" s="190">
        <v>122</v>
      </c>
      <c r="AK321" s="172">
        <v>121</v>
      </c>
      <c r="AL321" s="172">
        <v>132</v>
      </c>
      <c r="AM321" s="265">
        <v>141.11111111111109</v>
      </c>
      <c r="AN321" s="265">
        <v>113.7777777777778</v>
      </c>
      <c r="AO321" s="183">
        <v>86</v>
      </c>
      <c r="AP321" s="184">
        <v>126</v>
      </c>
      <c r="AQ321" s="182">
        <v>85.941644562334204</v>
      </c>
      <c r="AR321" s="182">
        <v>125.6666666666667</v>
      </c>
      <c r="AS321" s="182"/>
      <c r="AT321" s="182"/>
      <c r="AU321" s="182"/>
      <c r="AV321" s="182">
        <v>5</v>
      </c>
      <c r="AW321" s="182">
        <v>5</v>
      </c>
      <c r="AX321" s="182">
        <v>4</v>
      </c>
      <c r="AY321" s="182"/>
      <c r="AZ321" s="182"/>
      <c r="BA321" s="182"/>
      <c r="BB321" s="182"/>
      <c r="BC321" s="182"/>
      <c r="BD321" s="182"/>
      <c r="BE321" s="182"/>
      <c r="BF321" s="182"/>
      <c r="BG321" s="182"/>
      <c r="BH321" s="182"/>
      <c r="BI321" s="182">
        <v>4</v>
      </c>
      <c r="BJ321" s="182">
        <v>6</v>
      </c>
      <c r="BK321" s="182"/>
      <c r="BL321" s="182"/>
      <c r="BM321" s="182"/>
      <c r="BN321" s="182"/>
      <c r="BO321" s="182"/>
      <c r="BP321" s="182"/>
      <c r="BQ321" s="228" t="s">
        <v>180</v>
      </c>
      <c r="BR321" s="228" t="s">
        <v>181</v>
      </c>
      <c r="BS321" s="228"/>
      <c r="BT321" s="228"/>
      <c r="BU321" s="228">
        <v>2</v>
      </c>
      <c r="BV321" s="228" t="s">
        <v>261</v>
      </c>
      <c r="BW321" s="228" t="s">
        <v>222</v>
      </c>
      <c r="BX321" s="186">
        <v>0</v>
      </c>
      <c r="BY321" s="182">
        <v>14</v>
      </c>
      <c r="BZ321" s="182">
        <v>7</v>
      </c>
      <c r="CA321" s="182">
        <v>7</v>
      </c>
      <c r="CB321" s="182">
        <v>10</v>
      </c>
      <c r="CC321" s="182">
        <v>5</v>
      </c>
      <c r="CD321" s="182">
        <v>5</v>
      </c>
      <c r="CE321" s="228">
        <v>2</v>
      </c>
      <c r="CF321" s="228">
        <v>4</v>
      </c>
      <c r="CG321" s="113">
        <v>5</v>
      </c>
      <c r="CH321" s="113">
        <v>0</v>
      </c>
      <c r="CI321" s="113">
        <v>0</v>
      </c>
      <c r="CJ321" s="113">
        <v>0</v>
      </c>
      <c r="CK321" s="113">
        <v>0</v>
      </c>
      <c r="CL321" s="113">
        <v>0</v>
      </c>
      <c r="CM321" s="113">
        <v>0</v>
      </c>
      <c r="CN321" s="185">
        <v>12</v>
      </c>
      <c r="CO321" s="181">
        <v>12</v>
      </c>
      <c r="CP321" s="187">
        <v>1</v>
      </c>
      <c r="CQ321" s="173">
        <v>0.1043478260869565</v>
      </c>
      <c r="CR321" s="173">
        <v>0.1043478260869565</v>
      </c>
      <c r="CS321" s="173">
        <v>0.10546875</v>
      </c>
      <c r="CT321" s="173">
        <v>0.10546875</v>
      </c>
      <c r="CU321" s="253">
        <v>2791</v>
      </c>
      <c r="CV321" s="220">
        <v>-1</v>
      </c>
      <c r="CW321" s="254">
        <f t="shared" si="28"/>
        <v>0</v>
      </c>
      <c r="CX321" s="15">
        <f t="shared" si="29"/>
        <v>24</v>
      </c>
      <c r="CY321" s="241">
        <f t="shared" si="30"/>
        <v>12</v>
      </c>
      <c r="CZ321" s="241" t="str">
        <f>IFERROR(ROUND(CY321/#REF!,1),"")</f>
        <v/>
      </c>
      <c r="DA321" s="254">
        <f t="shared" si="31"/>
        <v>12</v>
      </c>
      <c r="DB321" s="246">
        <f t="shared" si="32"/>
        <v>1</v>
      </c>
      <c r="DD321" s="15" t="str">
        <f>IFERROR(#REF!-AO321,"")</f>
        <v/>
      </c>
      <c r="DF321" s="266" t="str">
        <f>IFERROR(#REF!-L321,"")</f>
        <v/>
      </c>
      <c r="DG321" s="228" t="e">
        <f>IF(#REF!&gt;AP321,0,1)</f>
        <v>#REF!</v>
      </c>
      <c r="DH321" s="228">
        <f t="shared" si="33"/>
        <v>1</v>
      </c>
      <c r="DI321" s="228">
        <f t="shared" si="34"/>
        <v>1</v>
      </c>
      <c r="DJ321" s="228"/>
      <c r="DK321" s="228"/>
      <c r="DL321" s="228"/>
      <c r="DM321" s="228"/>
      <c r="DN321" s="228"/>
      <c r="DO321" s="228"/>
      <c r="DP321" s="228"/>
      <c r="DQ321" s="228"/>
      <c r="DR321" s="228"/>
      <c r="DS321" s="228"/>
      <c r="DT321" s="228"/>
      <c r="DU321" s="228"/>
      <c r="DV321" s="228"/>
      <c r="DW321" s="228"/>
      <c r="DX321" s="228"/>
      <c r="DY321" s="228"/>
      <c r="DZ321" s="228"/>
      <c r="EA321" s="228"/>
      <c r="EB321" s="228"/>
    </row>
    <row r="322" spans="1:132" s="195" customFormat="1" ht="31.5" customHeight="1" x14ac:dyDescent="0.2">
      <c r="A322" s="191">
        <v>2022</v>
      </c>
      <c r="B322" s="171">
        <v>1</v>
      </c>
      <c r="C322" s="261">
        <v>44577</v>
      </c>
      <c r="D322" s="171">
        <v>334</v>
      </c>
      <c r="E322" s="171">
        <v>254</v>
      </c>
      <c r="F322" s="171">
        <v>49</v>
      </c>
      <c r="G322" s="194" t="s">
        <v>220</v>
      </c>
      <c r="H322" s="241" t="s">
        <v>179</v>
      </c>
      <c r="I322" s="241" t="s">
        <v>221</v>
      </c>
      <c r="J322" s="241">
        <v>4</v>
      </c>
      <c r="K322" s="241">
        <v>2</v>
      </c>
      <c r="L322" s="262">
        <v>203</v>
      </c>
      <c r="M322" s="263">
        <v>188</v>
      </c>
      <c r="N322" s="264">
        <v>217</v>
      </c>
      <c r="O322" s="190">
        <v>354</v>
      </c>
      <c r="P322" s="190">
        <v>311</v>
      </c>
      <c r="Q322" s="190">
        <v>300</v>
      </c>
      <c r="R322" s="190">
        <v>297</v>
      </c>
      <c r="S322" s="190">
        <v>296</v>
      </c>
      <c r="T322" s="190">
        <v>200</v>
      </c>
      <c r="U322" s="190">
        <v>202</v>
      </c>
      <c r="V322" s="190">
        <v>198</v>
      </c>
      <c r="W322" s="190">
        <v>199</v>
      </c>
      <c r="X322" s="190">
        <v>217</v>
      </c>
      <c r="Y322" s="172">
        <v>151</v>
      </c>
      <c r="Z322" s="172">
        <v>181</v>
      </c>
      <c r="AA322" s="190">
        <v>300</v>
      </c>
      <c r="AB322" s="190">
        <v>320</v>
      </c>
      <c r="AC322" s="190">
        <v>290</v>
      </c>
      <c r="AD322" s="190">
        <v>285</v>
      </c>
      <c r="AE322" s="190">
        <v>300</v>
      </c>
      <c r="AF322" s="190">
        <v>212</v>
      </c>
      <c r="AG322" s="190">
        <v>235</v>
      </c>
      <c r="AH322" s="190">
        <v>213</v>
      </c>
      <c r="AI322" s="190">
        <v>210</v>
      </c>
      <c r="AJ322" s="190">
        <v>209</v>
      </c>
      <c r="AK322" s="172">
        <v>172</v>
      </c>
      <c r="AL322" s="172">
        <v>168</v>
      </c>
      <c r="AM322" s="265">
        <v>305.3</v>
      </c>
      <c r="AN322" s="265">
        <v>209.5</v>
      </c>
      <c r="AO322" s="183">
        <v>94</v>
      </c>
      <c r="AP322" s="184">
        <v>153</v>
      </c>
      <c r="AQ322" s="182">
        <v>85.714285714285708</v>
      </c>
      <c r="AR322" s="182">
        <v>168</v>
      </c>
      <c r="AS322" s="182"/>
      <c r="AT322" s="182"/>
      <c r="AU322" s="182"/>
      <c r="AV322" s="182">
        <v>8</v>
      </c>
      <c r="AW322" s="182">
        <v>7</v>
      </c>
      <c r="AX322" s="182">
        <v>5</v>
      </c>
      <c r="AY322" s="182"/>
      <c r="AZ322" s="182"/>
      <c r="BA322" s="182"/>
      <c r="BB322" s="182"/>
      <c r="BC322" s="182"/>
      <c r="BD322" s="182"/>
      <c r="BE322" s="182"/>
      <c r="BF322" s="182"/>
      <c r="BG322" s="182"/>
      <c r="BH322" s="182">
        <v>4</v>
      </c>
      <c r="BI322" s="182">
        <v>3</v>
      </c>
      <c r="BJ322" s="182">
        <v>5</v>
      </c>
      <c r="BK322" s="182"/>
      <c r="BL322" s="182"/>
      <c r="BM322" s="182"/>
      <c r="BN322" s="182"/>
      <c r="BO322" s="182"/>
      <c r="BP322" s="182"/>
      <c r="BQ322" s="228" t="s">
        <v>180</v>
      </c>
      <c r="BR322" s="228" t="s">
        <v>181</v>
      </c>
      <c r="BS322" s="228" t="s">
        <v>182</v>
      </c>
      <c r="BT322" s="228"/>
      <c r="BU322" s="228">
        <v>2</v>
      </c>
      <c r="BV322" s="228" t="s">
        <v>220</v>
      </c>
      <c r="BW322" s="228" t="s">
        <v>222</v>
      </c>
      <c r="BX322" s="186">
        <v>0</v>
      </c>
      <c r="BY322" s="182">
        <v>20</v>
      </c>
      <c r="BZ322" s="182">
        <v>10</v>
      </c>
      <c r="CA322" s="182">
        <v>10</v>
      </c>
      <c r="CB322" s="182">
        <v>12</v>
      </c>
      <c r="CC322" s="182">
        <v>6</v>
      </c>
      <c r="CD322" s="182">
        <v>6</v>
      </c>
      <c r="CE322" s="228">
        <v>6</v>
      </c>
      <c r="CF322" s="228">
        <v>5</v>
      </c>
      <c r="CG322" s="113">
        <v>5</v>
      </c>
      <c r="CH322" s="113">
        <v>0</v>
      </c>
      <c r="CI322" s="113">
        <v>0</v>
      </c>
      <c r="CJ322" s="113">
        <v>0</v>
      </c>
      <c r="CK322" s="113">
        <v>0</v>
      </c>
      <c r="CL322" s="113">
        <v>0</v>
      </c>
      <c r="CM322" s="113">
        <v>0</v>
      </c>
      <c r="CN322" s="185">
        <v>16</v>
      </c>
      <c r="CO322" s="181">
        <v>16</v>
      </c>
      <c r="CP322" s="187">
        <v>1</v>
      </c>
      <c r="CQ322" s="173">
        <v>7.8817733990147784E-2</v>
      </c>
      <c r="CR322" s="173">
        <v>7.8817733990147784E-2</v>
      </c>
      <c r="CS322" s="173">
        <v>7.6372315035799526E-2</v>
      </c>
      <c r="CT322" s="173">
        <v>7.6372315035799526E-2</v>
      </c>
      <c r="CU322" s="253">
        <v>2791</v>
      </c>
      <c r="CV322" s="220">
        <v>-1</v>
      </c>
      <c r="CW322" s="254">
        <f t="shared" si="28"/>
        <v>0</v>
      </c>
      <c r="CX322" s="15">
        <f t="shared" si="29"/>
        <v>32</v>
      </c>
      <c r="CY322" s="241">
        <f t="shared" si="30"/>
        <v>16</v>
      </c>
      <c r="CZ322" s="241" t="str">
        <f>IFERROR(ROUND(CY322/#REF!,1),"")</f>
        <v/>
      </c>
      <c r="DA322" s="254">
        <f t="shared" si="31"/>
        <v>16</v>
      </c>
      <c r="DB322" s="246">
        <f t="shared" si="32"/>
        <v>1</v>
      </c>
      <c r="DD322" s="15" t="str">
        <f>IFERROR(#REF!-AO322,"")</f>
        <v/>
      </c>
      <c r="DF322" s="266" t="str">
        <f>IFERROR(#REF!-L322,"")</f>
        <v/>
      </c>
      <c r="DG322" s="228" t="e">
        <f>IF(#REF!&gt;AP322,0,1)</f>
        <v>#REF!</v>
      </c>
      <c r="DH322" s="228">
        <f t="shared" si="33"/>
        <v>1</v>
      </c>
      <c r="DI322" s="228">
        <f t="shared" si="34"/>
        <v>1</v>
      </c>
      <c r="DJ322" s="228"/>
      <c r="DK322" s="228"/>
      <c r="DL322" s="228"/>
      <c r="DM322" s="228"/>
      <c r="DN322" s="228"/>
      <c r="DO322" s="228"/>
      <c r="DP322" s="228"/>
      <c r="DQ322" s="228"/>
      <c r="DR322" s="228"/>
      <c r="DS322" s="228"/>
      <c r="DT322" s="228"/>
      <c r="DU322" s="228"/>
      <c r="DV322" s="228"/>
      <c r="DW322" s="228"/>
      <c r="DX322" s="228"/>
      <c r="DY322" s="228"/>
      <c r="DZ322" s="228"/>
      <c r="EA322" s="228"/>
      <c r="EB322" s="228"/>
    </row>
    <row r="323" spans="1:132" s="195" customFormat="1" ht="31.5" customHeight="1" x14ac:dyDescent="0.2">
      <c r="A323" s="191">
        <v>2022</v>
      </c>
      <c r="B323" s="171">
        <v>1</v>
      </c>
      <c r="C323" s="261">
        <v>44577</v>
      </c>
      <c r="D323" s="171">
        <v>381</v>
      </c>
      <c r="E323" s="171">
        <v>447</v>
      </c>
      <c r="F323" s="171"/>
      <c r="G323" s="194" t="s">
        <v>379</v>
      </c>
      <c r="H323" s="241" t="s">
        <v>380</v>
      </c>
      <c r="I323" s="241" t="s">
        <v>169</v>
      </c>
      <c r="J323" s="241">
        <v>3</v>
      </c>
      <c r="K323" s="241">
        <v>1</v>
      </c>
      <c r="L323" s="262">
        <v>177</v>
      </c>
      <c r="M323" s="263">
        <v>159</v>
      </c>
      <c r="N323" s="264">
        <v>194</v>
      </c>
      <c r="O323" s="190"/>
      <c r="P323" s="190"/>
      <c r="Q323" s="190"/>
      <c r="R323" s="190"/>
      <c r="S323" s="190"/>
      <c r="T323" s="190"/>
      <c r="U323" s="190"/>
      <c r="V323" s="190"/>
      <c r="W323" s="190"/>
      <c r="X323" s="190"/>
      <c r="Y323" s="172"/>
      <c r="Z323" s="172"/>
      <c r="AA323" s="190"/>
      <c r="AB323" s="190">
        <v>200</v>
      </c>
      <c r="AC323" s="190">
        <v>210</v>
      </c>
      <c r="AD323" s="190">
        <v>208</v>
      </c>
      <c r="AE323" s="190">
        <v>219</v>
      </c>
      <c r="AF323" s="190"/>
      <c r="AG323" s="190">
        <v>190</v>
      </c>
      <c r="AH323" s="190">
        <v>185</v>
      </c>
      <c r="AI323" s="190">
        <v>182</v>
      </c>
      <c r="AJ323" s="190">
        <v>195</v>
      </c>
      <c r="AK323" s="172">
        <v>135</v>
      </c>
      <c r="AL323" s="172">
        <v>143</v>
      </c>
      <c r="AM323" s="265">
        <v>209.25</v>
      </c>
      <c r="AN323" s="265">
        <v>188</v>
      </c>
      <c r="AO323" s="183">
        <v>75</v>
      </c>
      <c r="AP323" s="184">
        <v>144</v>
      </c>
      <c r="AQ323" s="182">
        <v>77.697841726618705</v>
      </c>
      <c r="AR323" s="182">
        <v>139</v>
      </c>
      <c r="AS323" s="182"/>
      <c r="AT323" s="182"/>
      <c r="AU323" s="182"/>
      <c r="AV323" s="182">
        <v>2</v>
      </c>
      <c r="AW323" s="182">
        <v>1</v>
      </c>
      <c r="AX323" s="182"/>
      <c r="AY323" s="182"/>
      <c r="AZ323" s="182"/>
      <c r="BA323" s="182"/>
      <c r="BB323" s="182"/>
      <c r="BC323" s="182"/>
      <c r="BD323" s="182"/>
      <c r="BE323" s="182"/>
      <c r="BF323" s="182"/>
      <c r="BG323" s="182"/>
      <c r="BH323" s="182"/>
      <c r="BI323" s="182">
        <v>3</v>
      </c>
      <c r="BJ323" s="182">
        <v>6</v>
      </c>
      <c r="BK323" s="182"/>
      <c r="BL323" s="182"/>
      <c r="BM323" s="182"/>
      <c r="BN323" s="182"/>
      <c r="BO323" s="182"/>
      <c r="BP323" s="182"/>
      <c r="BQ323" s="228" t="s">
        <v>180</v>
      </c>
      <c r="BR323" s="228" t="s">
        <v>192</v>
      </c>
      <c r="BS323" s="228" t="s">
        <v>381</v>
      </c>
      <c r="BT323" s="228"/>
      <c r="BU323" s="228">
        <v>2</v>
      </c>
      <c r="BV323" s="228" t="s">
        <v>372</v>
      </c>
      <c r="BW323" s="228"/>
      <c r="BX323" s="186">
        <v>0</v>
      </c>
      <c r="BY323" s="182">
        <v>3</v>
      </c>
      <c r="BZ323" s="182">
        <v>3</v>
      </c>
      <c r="CA323" s="182">
        <v>3</v>
      </c>
      <c r="CB323" s="182">
        <v>9</v>
      </c>
      <c r="CC323" s="182">
        <v>9</v>
      </c>
      <c r="CD323" s="182">
        <v>9</v>
      </c>
      <c r="CE323" s="228">
        <v>2</v>
      </c>
      <c r="CF323" s="228">
        <v>4</v>
      </c>
      <c r="CG323" s="113">
        <v>6</v>
      </c>
      <c r="CH323" s="113">
        <v>0</v>
      </c>
      <c r="CI323" s="113">
        <v>0</v>
      </c>
      <c r="CJ323" s="113">
        <v>0</v>
      </c>
      <c r="CK323" s="113">
        <v>0</v>
      </c>
      <c r="CL323" s="113">
        <v>0</v>
      </c>
      <c r="CM323" s="113">
        <v>0</v>
      </c>
      <c r="CN323" s="185">
        <v>12</v>
      </c>
      <c r="CO323" s="181">
        <v>12</v>
      </c>
      <c r="CP323" s="187">
        <v>1</v>
      </c>
      <c r="CQ323" s="173">
        <v>6.7796610169491525E-2</v>
      </c>
      <c r="CR323" s="173">
        <v>6.7796610169491525E-2</v>
      </c>
      <c r="CS323" s="173">
        <v>6.3829787234042548E-2</v>
      </c>
      <c r="CT323" s="173">
        <v>6.3829787234042548E-2</v>
      </c>
      <c r="CU323" s="253">
        <v>2791</v>
      </c>
      <c r="CV323" s="220">
        <v>-1</v>
      </c>
      <c r="CW323" s="254">
        <f t="shared" si="28"/>
        <v>0</v>
      </c>
      <c r="CX323" s="15">
        <f t="shared" si="29"/>
        <v>12</v>
      </c>
      <c r="CY323" s="241">
        <f t="shared" si="30"/>
        <v>12</v>
      </c>
      <c r="CZ323" s="241" t="str">
        <f>IFERROR(ROUND(CY323/#REF!,1),"")</f>
        <v/>
      </c>
      <c r="DA323" s="254">
        <f t="shared" si="31"/>
        <v>12</v>
      </c>
      <c r="DB323" s="246">
        <f t="shared" si="32"/>
        <v>1</v>
      </c>
      <c r="DD323" s="15" t="str">
        <f>IFERROR(#REF!-AO323,"")</f>
        <v/>
      </c>
      <c r="DF323" s="266" t="str">
        <f>IFERROR(#REF!-L323,"")</f>
        <v/>
      </c>
      <c r="DG323" s="228" t="e">
        <f>IF(#REF!&gt;AP323,0,1)</f>
        <v>#REF!</v>
      </c>
      <c r="DH323" s="228">
        <f t="shared" si="33"/>
        <v>1</v>
      </c>
      <c r="DI323" s="228">
        <f t="shared" si="34"/>
        <v>1</v>
      </c>
      <c r="DJ323" s="228"/>
      <c r="DK323" s="228"/>
      <c r="DL323" s="228"/>
      <c r="DM323" s="228"/>
      <c r="DN323" s="228"/>
      <c r="DO323" s="228"/>
      <c r="DP323" s="228"/>
      <c r="DQ323" s="228"/>
      <c r="DR323" s="228"/>
      <c r="DS323" s="228"/>
      <c r="DT323" s="228"/>
      <c r="DU323" s="228"/>
      <c r="DV323" s="228"/>
      <c r="DW323" s="228"/>
      <c r="DX323" s="228"/>
      <c r="DY323" s="228"/>
      <c r="DZ323" s="228"/>
      <c r="EA323" s="228"/>
      <c r="EB323" s="228"/>
    </row>
    <row r="324" spans="1:132" s="195" customFormat="1" ht="31.5" customHeight="1" x14ac:dyDescent="0.2">
      <c r="A324" s="191">
        <v>2022</v>
      </c>
      <c r="B324" s="171">
        <v>1</v>
      </c>
      <c r="C324" s="261">
        <v>44578</v>
      </c>
      <c r="D324" s="171">
        <v>34</v>
      </c>
      <c r="E324" s="171">
        <v>99</v>
      </c>
      <c r="F324" s="171">
        <v>2</v>
      </c>
      <c r="G324" s="194" t="s">
        <v>289</v>
      </c>
      <c r="H324" s="241" t="s">
        <v>290</v>
      </c>
      <c r="I324" s="241" t="s">
        <v>169</v>
      </c>
      <c r="J324" s="241">
        <v>4</v>
      </c>
      <c r="K324" s="241">
        <v>6</v>
      </c>
      <c r="L324" s="262">
        <v>20</v>
      </c>
      <c r="M324" s="263">
        <v>18</v>
      </c>
      <c r="N324" s="264">
        <v>21</v>
      </c>
      <c r="O324" s="190"/>
      <c r="P324" s="190"/>
      <c r="Q324" s="190"/>
      <c r="R324" s="190"/>
      <c r="S324" s="190"/>
      <c r="T324" s="190"/>
      <c r="U324" s="190"/>
      <c r="V324" s="190"/>
      <c r="W324" s="190"/>
      <c r="X324" s="190"/>
      <c r="Y324" s="172"/>
      <c r="Z324" s="172"/>
      <c r="AA324" s="190"/>
      <c r="AB324" s="190">
        <v>27</v>
      </c>
      <c r="AC324" s="190">
        <v>25</v>
      </c>
      <c r="AD324" s="190">
        <v>28</v>
      </c>
      <c r="AE324" s="190">
        <v>30</v>
      </c>
      <c r="AF324" s="190"/>
      <c r="AG324" s="190">
        <v>20</v>
      </c>
      <c r="AH324" s="190">
        <v>19</v>
      </c>
      <c r="AI324" s="190">
        <v>20</v>
      </c>
      <c r="AJ324" s="190">
        <v>20</v>
      </c>
      <c r="AK324" s="172">
        <v>94</v>
      </c>
      <c r="AL324" s="172">
        <v>97</v>
      </c>
      <c r="AM324" s="265">
        <v>27.5</v>
      </c>
      <c r="AN324" s="265">
        <v>19.75</v>
      </c>
      <c r="AO324" s="183">
        <v>140</v>
      </c>
      <c r="AP324" s="184">
        <v>103</v>
      </c>
      <c r="AQ324" s="182">
        <v>150.78534031413611</v>
      </c>
      <c r="AR324" s="182">
        <v>95.5</v>
      </c>
      <c r="AS324" s="182"/>
      <c r="AT324" s="182"/>
      <c r="AU324" s="182"/>
      <c r="AV324" s="182"/>
      <c r="AW324" s="182"/>
      <c r="AX324" s="182"/>
      <c r="AY324" s="182"/>
      <c r="AZ324" s="182"/>
      <c r="BA324" s="182"/>
      <c r="BB324" s="182"/>
      <c r="BC324" s="182"/>
      <c r="BD324" s="182"/>
      <c r="BE324" s="182"/>
      <c r="BF324" s="182"/>
      <c r="BG324" s="182"/>
      <c r="BH324" s="182">
        <v>3</v>
      </c>
      <c r="BI324" s="182">
        <v>5</v>
      </c>
      <c r="BJ324" s="182">
        <v>5</v>
      </c>
      <c r="BK324" s="182"/>
      <c r="BL324" s="182"/>
      <c r="BM324" s="182"/>
      <c r="BN324" s="182"/>
      <c r="BO324" s="182"/>
      <c r="BP324" s="182"/>
      <c r="BQ324" s="228" t="s">
        <v>180</v>
      </c>
      <c r="BR324" s="228" t="s">
        <v>192</v>
      </c>
      <c r="BS324" s="228" t="s">
        <v>291</v>
      </c>
      <c r="BT324" s="228"/>
      <c r="BU324" s="228">
        <v>3</v>
      </c>
      <c r="BV324" s="228" t="s">
        <v>292</v>
      </c>
      <c r="BW324" s="228" t="s">
        <v>173</v>
      </c>
      <c r="BX324" s="186">
        <v>0</v>
      </c>
      <c r="BY324" s="182">
        <v>0</v>
      </c>
      <c r="BZ324" s="182">
        <v>0</v>
      </c>
      <c r="CA324" s="182">
        <v>0</v>
      </c>
      <c r="CB324" s="182">
        <v>13</v>
      </c>
      <c r="CC324" s="182">
        <v>2.166666666666667</v>
      </c>
      <c r="CD324" s="182">
        <v>2</v>
      </c>
      <c r="CE324" s="228">
        <v>0</v>
      </c>
      <c r="CF324" s="228">
        <v>0</v>
      </c>
      <c r="CG324" s="113">
        <v>0</v>
      </c>
      <c r="CH324" s="113">
        <v>0</v>
      </c>
      <c r="CI324" s="113">
        <v>0</v>
      </c>
      <c r="CJ324" s="113">
        <v>0</v>
      </c>
      <c r="CK324" s="113">
        <v>0</v>
      </c>
      <c r="CL324" s="113">
        <v>0</v>
      </c>
      <c r="CM324" s="113">
        <v>0</v>
      </c>
      <c r="CN324" s="185">
        <v>2.166666666666667</v>
      </c>
      <c r="CO324" s="181">
        <v>2</v>
      </c>
      <c r="CP324" s="187">
        <v>1.083333333333333</v>
      </c>
      <c r="CQ324" s="173">
        <v>0.1083333333333333</v>
      </c>
      <c r="CR324" s="173">
        <v>0.1</v>
      </c>
      <c r="CS324" s="173">
        <v>0.109704641350211</v>
      </c>
      <c r="CT324" s="173">
        <v>0.1012658227848101</v>
      </c>
      <c r="CU324" s="253">
        <v>2791</v>
      </c>
      <c r="CV324" s="220">
        <v>-1</v>
      </c>
      <c r="CW324" s="254">
        <f t="shared" ref="CW324:CW387" si="35">AU324+BG324</f>
        <v>0</v>
      </c>
      <c r="CX324" s="15">
        <f t="shared" ref="CX324:CX387" si="36">SUM(BH324:BP324,AV324:BD324)</f>
        <v>13</v>
      </c>
      <c r="CY324" s="241">
        <f t="shared" ref="CY324:CY387" si="37">IFERROR(ROUND(CX324/K324,0),"")</f>
        <v>2</v>
      </c>
      <c r="CZ324" s="241" t="str">
        <f>IFERROR(ROUND(CY324/#REF!,1),"")</f>
        <v/>
      </c>
      <c r="DA324" s="254">
        <f t="shared" ref="DA324:DA387" si="38">IFERROR(CW324+CY324,"")</f>
        <v>2</v>
      </c>
      <c r="DB324" s="246">
        <f t="shared" ref="DB324:DB387" si="39">IFERROR(CY324/DA324,"")</f>
        <v>1</v>
      </c>
      <c r="DD324" s="15" t="str">
        <f>IFERROR(#REF!-AO324,"")</f>
        <v/>
      </c>
      <c r="DF324" s="266" t="str">
        <f>IFERROR(#REF!-L324,"")</f>
        <v/>
      </c>
      <c r="DG324" s="228" t="e">
        <f>IF(#REF!&gt;AP324,0,1)</f>
        <v>#REF!</v>
      </c>
      <c r="DH324" s="228">
        <f t="shared" ref="DH324:DH387" si="40">IF(AN324&lt;M324,0,1)</f>
        <v>1</v>
      </c>
      <c r="DI324" s="228">
        <f t="shared" ref="DI324:DI387" si="41">IF(AN324&gt;N324,0,1)</f>
        <v>1</v>
      </c>
      <c r="DJ324" s="228"/>
      <c r="DK324" s="228"/>
      <c r="DL324" s="228"/>
      <c r="DM324" s="228"/>
      <c r="DN324" s="228"/>
      <c r="DO324" s="228"/>
      <c r="DP324" s="228"/>
      <c r="DQ324" s="228"/>
      <c r="DR324" s="228"/>
      <c r="DS324" s="228"/>
      <c r="DT324" s="228"/>
      <c r="DU324" s="228"/>
      <c r="DV324" s="228"/>
      <c r="DW324" s="228"/>
      <c r="DX324" s="228"/>
      <c r="DY324" s="228"/>
      <c r="DZ324" s="228"/>
      <c r="EA324" s="228"/>
      <c r="EB324" s="228"/>
    </row>
    <row r="325" spans="1:132" s="195" customFormat="1" ht="31.5" customHeight="1" x14ac:dyDescent="0.2">
      <c r="A325" s="191">
        <v>2022</v>
      </c>
      <c r="B325" s="171">
        <v>1</v>
      </c>
      <c r="C325" s="261">
        <v>44578</v>
      </c>
      <c r="D325" s="171">
        <v>34</v>
      </c>
      <c r="E325" s="171">
        <v>100</v>
      </c>
      <c r="F325" s="171">
        <v>2</v>
      </c>
      <c r="G325" s="194" t="s">
        <v>293</v>
      </c>
      <c r="H325" s="241" t="s">
        <v>294</v>
      </c>
      <c r="I325" s="241" t="s">
        <v>169</v>
      </c>
      <c r="J325" s="241">
        <v>4</v>
      </c>
      <c r="K325" s="241">
        <v>6</v>
      </c>
      <c r="L325" s="262">
        <v>20</v>
      </c>
      <c r="M325" s="263">
        <v>18</v>
      </c>
      <c r="N325" s="264">
        <v>21</v>
      </c>
      <c r="O325" s="190"/>
      <c r="P325" s="190"/>
      <c r="Q325" s="190"/>
      <c r="R325" s="190"/>
      <c r="S325" s="190"/>
      <c r="T325" s="190"/>
      <c r="U325" s="190"/>
      <c r="V325" s="190"/>
      <c r="W325" s="190"/>
      <c r="X325" s="190"/>
      <c r="Y325" s="172"/>
      <c r="Z325" s="172"/>
      <c r="AA325" s="190"/>
      <c r="AB325" s="190">
        <v>27</v>
      </c>
      <c r="AC325" s="190">
        <v>25</v>
      </c>
      <c r="AD325" s="190">
        <v>28</v>
      </c>
      <c r="AE325" s="190">
        <v>30</v>
      </c>
      <c r="AF325" s="190"/>
      <c r="AG325" s="190">
        <v>20</v>
      </c>
      <c r="AH325" s="190">
        <v>19</v>
      </c>
      <c r="AI325" s="190">
        <v>20</v>
      </c>
      <c r="AJ325" s="190">
        <v>20</v>
      </c>
      <c r="AK325" s="172">
        <v>94</v>
      </c>
      <c r="AL325" s="172">
        <v>97</v>
      </c>
      <c r="AM325" s="265">
        <v>27.5</v>
      </c>
      <c r="AN325" s="265">
        <v>19.75</v>
      </c>
      <c r="AO325" s="183">
        <v>140</v>
      </c>
      <c r="AP325" s="184">
        <v>103</v>
      </c>
      <c r="AQ325" s="182">
        <v>150.78534031413611</v>
      </c>
      <c r="AR325" s="182">
        <v>95.5</v>
      </c>
      <c r="AS325" s="182"/>
      <c r="AT325" s="182"/>
      <c r="AU325" s="182"/>
      <c r="AV325" s="182"/>
      <c r="AW325" s="182"/>
      <c r="AX325" s="182"/>
      <c r="AY325" s="182"/>
      <c r="AZ325" s="182"/>
      <c r="BA325" s="182"/>
      <c r="BB325" s="182"/>
      <c r="BC325" s="182"/>
      <c r="BD325" s="182"/>
      <c r="BE325" s="182"/>
      <c r="BF325" s="182"/>
      <c r="BG325" s="182"/>
      <c r="BH325" s="182"/>
      <c r="BI325" s="182"/>
      <c r="BJ325" s="182"/>
      <c r="BK325" s="182"/>
      <c r="BL325" s="182"/>
      <c r="BM325" s="182"/>
      <c r="BN325" s="182"/>
      <c r="BO325" s="182"/>
      <c r="BP325" s="182"/>
      <c r="BQ325" s="228" t="s">
        <v>180</v>
      </c>
      <c r="BR325" s="228" t="s">
        <v>192</v>
      </c>
      <c r="BS325" s="228" t="s">
        <v>295</v>
      </c>
      <c r="BT325" s="228"/>
      <c r="BU325" s="228">
        <v>3</v>
      </c>
      <c r="BV325" s="228" t="s">
        <v>292</v>
      </c>
      <c r="BW325" s="228" t="s">
        <v>173</v>
      </c>
      <c r="BX325" s="186">
        <v>0</v>
      </c>
      <c r="BY325" s="182">
        <v>0</v>
      </c>
      <c r="BZ325" s="182">
        <v>0</v>
      </c>
      <c r="CA325" s="182">
        <v>0</v>
      </c>
      <c r="CB325" s="182">
        <v>0</v>
      </c>
      <c r="CC325" s="182">
        <v>0</v>
      </c>
      <c r="CD325" s="182">
        <v>0</v>
      </c>
      <c r="CE325" s="228">
        <v>0</v>
      </c>
      <c r="CF325" s="228">
        <v>0</v>
      </c>
      <c r="CG325" s="113">
        <v>0</v>
      </c>
      <c r="CH325" s="113">
        <v>0</v>
      </c>
      <c r="CI325" s="113">
        <v>0</v>
      </c>
      <c r="CJ325" s="113">
        <v>0</v>
      </c>
      <c r="CK325" s="113">
        <v>0</v>
      </c>
      <c r="CL325" s="113">
        <v>0</v>
      </c>
      <c r="CM325" s="113">
        <v>0</v>
      </c>
      <c r="CN325" s="185">
        <v>0</v>
      </c>
      <c r="CO325" s="181">
        <v>0</v>
      </c>
      <c r="CP325" s="187"/>
      <c r="CQ325" s="173">
        <v>0</v>
      </c>
      <c r="CR325" s="173">
        <v>0</v>
      </c>
      <c r="CS325" s="173">
        <v>0</v>
      </c>
      <c r="CT325" s="173">
        <v>0</v>
      </c>
      <c r="CU325" s="253">
        <v>2791</v>
      </c>
      <c r="CV325" s="220">
        <v>-1</v>
      </c>
      <c r="CW325" s="254">
        <f t="shared" si="35"/>
        <v>0</v>
      </c>
      <c r="CX325" s="15">
        <f t="shared" si="36"/>
        <v>0</v>
      </c>
      <c r="CY325" s="241">
        <f t="shared" si="37"/>
        <v>0</v>
      </c>
      <c r="CZ325" s="241" t="str">
        <f>IFERROR(ROUND(CY325/#REF!,1),"")</f>
        <v/>
      </c>
      <c r="DA325" s="254">
        <f t="shared" si="38"/>
        <v>0</v>
      </c>
      <c r="DB325" s="246" t="str">
        <f t="shared" si="39"/>
        <v/>
      </c>
      <c r="DD325" s="15" t="str">
        <f>IFERROR(#REF!-AO325,"")</f>
        <v/>
      </c>
      <c r="DF325" s="266" t="str">
        <f>IFERROR(#REF!-L325,"")</f>
        <v/>
      </c>
      <c r="DG325" s="228" t="e">
        <f>IF(#REF!&gt;AP325,0,1)</f>
        <v>#REF!</v>
      </c>
      <c r="DH325" s="228">
        <f t="shared" si="40"/>
        <v>1</v>
      </c>
      <c r="DI325" s="228">
        <f t="shared" si="41"/>
        <v>1</v>
      </c>
      <c r="DJ325" s="228"/>
      <c r="DK325" s="228"/>
      <c r="DL325" s="228"/>
      <c r="DM325" s="228"/>
      <c r="DN325" s="228"/>
      <c r="DO325" s="228"/>
      <c r="DP325" s="228"/>
      <c r="DQ325" s="228"/>
      <c r="DR325" s="228"/>
      <c r="DS325" s="228"/>
      <c r="DT325" s="228"/>
      <c r="DU325" s="228"/>
      <c r="DV325" s="228"/>
      <c r="DW325" s="228"/>
      <c r="DX325" s="228"/>
      <c r="DY325" s="228"/>
      <c r="DZ325" s="228"/>
      <c r="EA325" s="228"/>
      <c r="EB325" s="228"/>
    </row>
    <row r="326" spans="1:132" s="195" customFormat="1" ht="31.5" customHeight="1" x14ac:dyDescent="0.2">
      <c r="A326" s="191">
        <v>2022</v>
      </c>
      <c r="B326" s="171">
        <v>1</v>
      </c>
      <c r="C326" s="261">
        <v>44578</v>
      </c>
      <c r="D326" s="171">
        <v>34</v>
      </c>
      <c r="E326" s="171">
        <v>101</v>
      </c>
      <c r="F326" s="171">
        <v>2</v>
      </c>
      <c r="G326" s="194" t="s">
        <v>296</v>
      </c>
      <c r="H326" s="241" t="s">
        <v>297</v>
      </c>
      <c r="I326" s="241" t="s">
        <v>169</v>
      </c>
      <c r="J326" s="241">
        <v>4</v>
      </c>
      <c r="K326" s="241">
        <v>6</v>
      </c>
      <c r="L326" s="262">
        <v>20</v>
      </c>
      <c r="M326" s="263">
        <v>18</v>
      </c>
      <c r="N326" s="264">
        <v>21</v>
      </c>
      <c r="O326" s="190"/>
      <c r="P326" s="190"/>
      <c r="Q326" s="190"/>
      <c r="R326" s="190"/>
      <c r="S326" s="190"/>
      <c r="T326" s="190"/>
      <c r="U326" s="190"/>
      <c r="V326" s="190"/>
      <c r="W326" s="190"/>
      <c r="X326" s="190"/>
      <c r="Y326" s="172"/>
      <c r="Z326" s="172"/>
      <c r="AA326" s="190"/>
      <c r="AB326" s="190">
        <v>27</v>
      </c>
      <c r="AC326" s="190">
        <v>25</v>
      </c>
      <c r="AD326" s="190">
        <v>28</v>
      </c>
      <c r="AE326" s="190">
        <v>30</v>
      </c>
      <c r="AF326" s="190"/>
      <c r="AG326" s="190">
        <v>20</v>
      </c>
      <c r="AH326" s="190">
        <v>19</v>
      </c>
      <c r="AI326" s="190">
        <v>20</v>
      </c>
      <c r="AJ326" s="190">
        <v>20</v>
      </c>
      <c r="AK326" s="172">
        <v>94</v>
      </c>
      <c r="AL326" s="172">
        <v>97</v>
      </c>
      <c r="AM326" s="265">
        <v>27.5</v>
      </c>
      <c r="AN326" s="265">
        <v>19.75</v>
      </c>
      <c r="AO326" s="183">
        <v>140</v>
      </c>
      <c r="AP326" s="184">
        <v>103</v>
      </c>
      <c r="AQ326" s="182">
        <v>150.78534031413611</v>
      </c>
      <c r="AR326" s="182">
        <v>95.5</v>
      </c>
      <c r="AS326" s="182"/>
      <c r="AT326" s="182"/>
      <c r="AU326" s="182"/>
      <c r="AV326" s="182"/>
      <c r="AW326" s="182"/>
      <c r="AX326" s="182"/>
      <c r="AY326" s="182"/>
      <c r="AZ326" s="182"/>
      <c r="BA326" s="182"/>
      <c r="BB326" s="182"/>
      <c r="BC326" s="182"/>
      <c r="BD326" s="182"/>
      <c r="BE326" s="182"/>
      <c r="BF326" s="182"/>
      <c r="BG326" s="182"/>
      <c r="BH326" s="182"/>
      <c r="BI326" s="182"/>
      <c r="BJ326" s="182"/>
      <c r="BK326" s="182"/>
      <c r="BL326" s="182"/>
      <c r="BM326" s="182"/>
      <c r="BN326" s="182"/>
      <c r="BO326" s="182"/>
      <c r="BP326" s="182"/>
      <c r="BQ326" s="228" t="s">
        <v>180</v>
      </c>
      <c r="BR326" s="228" t="s">
        <v>192</v>
      </c>
      <c r="BS326" s="228" t="s">
        <v>298</v>
      </c>
      <c r="BT326" s="228"/>
      <c r="BU326" s="228">
        <v>3</v>
      </c>
      <c r="BV326" s="228" t="s">
        <v>292</v>
      </c>
      <c r="BW326" s="228" t="s">
        <v>173</v>
      </c>
      <c r="BX326" s="186">
        <v>0</v>
      </c>
      <c r="BY326" s="182">
        <v>0</v>
      </c>
      <c r="BZ326" s="182">
        <v>0</v>
      </c>
      <c r="CA326" s="182">
        <v>0</v>
      </c>
      <c r="CB326" s="182">
        <v>0</v>
      </c>
      <c r="CC326" s="182">
        <v>0</v>
      </c>
      <c r="CD326" s="182">
        <v>0</v>
      </c>
      <c r="CE326" s="228">
        <v>0</v>
      </c>
      <c r="CF326" s="228">
        <v>0</v>
      </c>
      <c r="CG326" s="113">
        <v>0</v>
      </c>
      <c r="CH326" s="113">
        <v>0</v>
      </c>
      <c r="CI326" s="113">
        <v>0</v>
      </c>
      <c r="CJ326" s="113">
        <v>0</v>
      </c>
      <c r="CK326" s="113">
        <v>0</v>
      </c>
      <c r="CL326" s="113">
        <v>0</v>
      </c>
      <c r="CM326" s="113">
        <v>0</v>
      </c>
      <c r="CN326" s="185">
        <v>0</v>
      </c>
      <c r="CO326" s="181">
        <v>0</v>
      </c>
      <c r="CP326" s="187"/>
      <c r="CQ326" s="173">
        <v>0</v>
      </c>
      <c r="CR326" s="173">
        <v>0</v>
      </c>
      <c r="CS326" s="173">
        <v>0</v>
      </c>
      <c r="CT326" s="173">
        <v>0</v>
      </c>
      <c r="CU326" s="253">
        <v>2791</v>
      </c>
      <c r="CV326" s="220">
        <v>-1</v>
      </c>
      <c r="CW326" s="254">
        <f t="shared" si="35"/>
        <v>0</v>
      </c>
      <c r="CX326" s="15">
        <f t="shared" si="36"/>
        <v>0</v>
      </c>
      <c r="CY326" s="241">
        <f t="shared" si="37"/>
        <v>0</v>
      </c>
      <c r="CZ326" s="241" t="str">
        <f>IFERROR(ROUND(CY326/#REF!,1),"")</f>
        <v/>
      </c>
      <c r="DA326" s="254">
        <f t="shared" si="38"/>
        <v>0</v>
      </c>
      <c r="DB326" s="246" t="str">
        <f t="shared" si="39"/>
        <v/>
      </c>
      <c r="DD326" s="15" t="str">
        <f>IFERROR(#REF!-AO326,"")</f>
        <v/>
      </c>
      <c r="DF326" s="266" t="str">
        <f>IFERROR(#REF!-L326,"")</f>
        <v/>
      </c>
      <c r="DG326" s="228" t="e">
        <f>IF(#REF!&gt;AP326,0,1)</f>
        <v>#REF!</v>
      </c>
      <c r="DH326" s="228">
        <f t="shared" si="40"/>
        <v>1</v>
      </c>
      <c r="DI326" s="228">
        <f t="shared" si="41"/>
        <v>1</v>
      </c>
      <c r="DJ326" s="228"/>
      <c r="DK326" s="228"/>
      <c r="DL326" s="228"/>
      <c r="DM326" s="228"/>
      <c r="DN326" s="228"/>
      <c r="DO326" s="228"/>
      <c r="DP326" s="228"/>
      <c r="DQ326" s="228"/>
      <c r="DR326" s="228"/>
      <c r="DS326" s="228"/>
      <c r="DT326" s="228"/>
      <c r="DU326" s="228"/>
      <c r="DV326" s="228"/>
      <c r="DW326" s="228"/>
      <c r="DX326" s="228"/>
      <c r="DY326" s="228"/>
      <c r="DZ326" s="228"/>
      <c r="EA326" s="228"/>
      <c r="EB326" s="228"/>
    </row>
    <row r="327" spans="1:132" s="195" customFormat="1" ht="31.5" customHeight="1" x14ac:dyDescent="0.2">
      <c r="A327" s="191">
        <v>2022</v>
      </c>
      <c r="B327" s="171">
        <v>1</v>
      </c>
      <c r="C327" s="261">
        <v>44578</v>
      </c>
      <c r="D327" s="171">
        <v>34</v>
      </c>
      <c r="E327" s="171">
        <v>102</v>
      </c>
      <c r="F327" s="171">
        <v>2</v>
      </c>
      <c r="G327" s="194" t="s">
        <v>299</v>
      </c>
      <c r="H327" s="241" t="s">
        <v>300</v>
      </c>
      <c r="I327" s="241" t="s">
        <v>169</v>
      </c>
      <c r="J327" s="241">
        <v>4</v>
      </c>
      <c r="K327" s="241">
        <v>6</v>
      </c>
      <c r="L327" s="262">
        <v>20</v>
      </c>
      <c r="M327" s="263">
        <v>18</v>
      </c>
      <c r="N327" s="264">
        <v>21</v>
      </c>
      <c r="O327" s="190"/>
      <c r="P327" s="190"/>
      <c r="Q327" s="190"/>
      <c r="R327" s="190"/>
      <c r="S327" s="190"/>
      <c r="T327" s="190"/>
      <c r="U327" s="190"/>
      <c r="V327" s="190"/>
      <c r="W327" s="190"/>
      <c r="X327" s="190"/>
      <c r="Y327" s="172"/>
      <c r="Z327" s="172"/>
      <c r="AA327" s="190"/>
      <c r="AB327" s="190">
        <v>27</v>
      </c>
      <c r="AC327" s="190">
        <v>25</v>
      </c>
      <c r="AD327" s="190">
        <v>28</v>
      </c>
      <c r="AE327" s="190">
        <v>30</v>
      </c>
      <c r="AF327" s="190"/>
      <c r="AG327" s="190">
        <v>20</v>
      </c>
      <c r="AH327" s="190">
        <v>19</v>
      </c>
      <c r="AI327" s="190">
        <v>20</v>
      </c>
      <c r="AJ327" s="190">
        <v>20</v>
      </c>
      <c r="AK327" s="172">
        <v>94</v>
      </c>
      <c r="AL327" s="172">
        <v>97</v>
      </c>
      <c r="AM327" s="265">
        <v>27.5</v>
      </c>
      <c r="AN327" s="265">
        <v>19.75</v>
      </c>
      <c r="AO327" s="183">
        <v>140</v>
      </c>
      <c r="AP327" s="184">
        <v>103</v>
      </c>
      <c r="AQ327" s="182">
        <v>150.78534031413611</v>
      </c>
      <c r="AR327" s="182">
        <v>95.5</v>
      </c>
      <c r="AS327" s="182"/>
      <c r="AT327" s="182"/>
      <c r="AU327" s="182"/>
      <c r="AV327" s="182"/>
      <c r="AW327" s="182"/>
      <c r="AX327" s="182"/>
      <c r="AY327" s="182"/>
      <c r="AZ327" s="182"/>
      <c r="BA327" s="182"/>
      <c r="BB327" s="182"/>
      <c r="BC327" s="182"/>
      <c r="BD327" s="182"/>
      <c r="BE327" s="182"/>
      <c r="BF327" s="182"/>
      <c r="BG327" s="182"/>
      <c r="BH327" s="182"/>
      <c r="BI327" s="182"/>
      <c r="BJ327" s="182"/>
      <c r="BK327" s="182"/>
      <c r="BL327" s="182"/>
      <c r="BM327" s="182"/>
      <c r="BN327" s="182"/>
      <c r="BO327" s="182"/>
      <c r="BP327" s="182"/>
      <c r="BQ327" s="228" t="s">
        <v>180</v>
      </c>
      <c r="BR327" s="228" t="s">
        <v>192</v>
      </c>
      <c r="BS327" s="228" t="s">
        <v>301</v>
      </c>
      <c r="BT327" s="228"/>
      <c r="BU327" s="228">
        <v>3</v>
      </c>
      <c r="BV327" s="228" t="s">
        <v>292</v>
      </c>
      <c r="BW327" s="228" t="s">
        <v>173</v>
      </c>
      <c r="BX327" s="186">
        <v>0</v>
      </c>
      <c r="BY327" s="182">
        <v>0</v>
      </c>
      <c r="BZ327" s="182">
        <v>0</v>
      </c>
      <c r="CA327" s="182">
        <v>0</v>
      </c>
      <c r="CB327" s="182">
        <v>0</v>
      </c>
      <c r="CC327" s="182">
        <v>0</v>
      </c>
      <c r="CD327" s="182">
        <v>0</v>
      </c>
      <c r="CE327" s="228">
        <v>0</v>
      </c>
      <c r="CF327" s="228">
        <v>0</v>
      </c>
      <c r="CG327" s="113">
        <v>0</v>
      </c>
      <c r="CH327" s="113">
        <v>0</v>
      </c>
      <c r="CI327" s="113">
        <v>0</v>
      </c>
      <c r="CJ327" s="113">
        <v>0</v>
      </c>
      <c r="CK327" s="113">
        <v>0</v>
      </c>
      <c r="CL327" s="113">
        <v>0</v>
      </c>
      <c r="CM327" s="113">
        <v>0</v>
      </c>
      <c r="CN327" s="185">
        <v>0</v>
      </c>
      <c r="CO327" s="181">
        <v>0</v>
      </c>
      <c r="CP327" s="187"/>
      <c r="CQ327" s="173">
        <v>0</v>
      </c>
      <c r="CR327" s="173">
        <v>0</v>
      </c>
      <c r="CS327" s="173">
        <v>0</v>
      </c>
      <c r="CT327" s="173">
        <v>0</v>
      </c>
      <c r="CU327" s="253">
        <v>2791</v>
      </c>
      <c r="CV327" s="220">
        <v>-1</v>
      </c>
      <c r="CW327" s="254">
        <f t="shared" si="35"/>
        <v>0</v>
      </c>
      <c r="CX327" s="15">
        <f t="shared" si="36"/>
        <v>0</v>
      </c>
      <c r="CY327" s="241">
        <f t="shared" si="37"/>
        <v>0</v>
      </c>
      <c r="CZ327" s="241" t="str">
        <f>IFERROR(ROUND(CY327/#REF!,1),"")</f>
        <v/>
      </c>
      <c r="DA327" s="254">
        <f t="shared" si="38"/>
        <v>0</v>
      </c>
      <c r="DB327" s="246" t="str">
        <f t="shared" si="39"/>
        <v/>
      </c>
      <c r="DD327" s="15" t="str">
        <f>IFERROR(#REF!-AO327,"")</f>
        <v/>
      </c>
      <c r="DF327" s="266" t="str">
        <f>IFERROR(#REF!-L327,"")</f>
        <v/>
      </c>
      <c r="DG327" s="228" t="e">
        <f>IF(#REF!&gt;AP327,0,1)</f>
        <v>#REF!</v>
      </c>
      <c r="DH327" s="228">
        <f t="shared" si="40"/>
        <v>1</v>
      </c>
      <c r="DI327" s="228">
        <f t="shared" si="41"/>
        <v>1</v>
      </c>
      <c r="DJ327" s="228"/>
      <c r="DK327" s="228"/>
      <c r="DL327" s="228"/>
      <c r="DM327" s="228"/>
      <c r="DN327" s="228"/>
      <c r="DO327" s="228"/>
      <c r="DP327" s="228"/>
      <c r="DQ327" s="228"/>
      <c r="DR327" s="228"/>
      <c r="DS327" s="228"/>
      <c r="DT327" s="228"/>
      <c r="DU327" s="228"/>
      <c r="DV327" s="228"/>
      <c r="DW327" s="228"/>
      <c r="DX327" s="228"/>
      <c r="DY327" s="228"/>
      <c r="DZ327" s="228"/>
      <c r="EA327" s="228"/>
      <c r="EB327" s="228"/>
    </row>
    <row r="328" spans="1:132" s="195" customFormat="1" ht="31.5" customHeight="1" x14ac:dyDescent="0.2">
      <c r="A328" s="191">
        <v>2022</v>
      </c>
      <c r="B328" s="171">
        <v>1</v>
      </c>
      <c r="C328" s="261">
        <v>44578</v>
      </c>
      <c r="D328" s="171">
        <v>34</v>
      </c>
      <c r="E328" s="171">
        <v>103</v>
      </c>
      <c r="F328" s="171">
        <v>2</v>
      </c>
      <c r="G328" s="194" t="s">
        <v>302</v>
      </c>
      <c r="H328" s="241" t="s">
        <v>303</v>
      </c>
      <c r="I328" s="241" t="s">
        <v>169</v>
      </c>
      <c r="J328" s="241">
        <v>4</v>
      </c>
      <c r="K328" s="241">
        <v>6</v>
      </c>
      <c r="L328" s="262">
        <v>89</v>
      </c>
      <c r="M328" s="263">
        <v>82</v>
      </c>
      <c r="N328" s="264">
        <v>95</v>
      </c>
      <c r="O328" s="190"/>
      <c r="P328" s="190"/>
      <c r="Q328" s="190"/>
      <c r="R328" s="190"/>
      <c r="S328" s="190"/>
      <c r="T328" s="190"/>
      <c r="U328" s="190"/>
      <c r="V328" s="190"/>
      <c r="W328" s="190"/>
      <c r="X328" s="190"/>
      <c r="Y328" s="172"/>
      <c r="Z328" s="172"/>
      <c r="AA328" s="190"/>
      <c r="AB328" s="190">
        <v>105</v>
      </c>
      <c r="AC328" s="190">
        <v>104</v>
      </c>
      <c r="AD328" s="190">
        <v>108</v>
      </c>
      <c r="AE328" s="190">
        <v>115</v>
      </c>
      <c r="AF328" s="190"/>
      <c r="AG328" s="190">
        <v>80</v>
      </c>
      <c r="AH328" s="190">
        <v>86</v>
      </c>
      <c r="AI328" s="190">
        <v>89</v>
      </c>
      <c r="AJ328" s="190">
        <v>90</v>
      </c>
      <c r="AK328" s="172">
        <v>94</v>
      </c>
      <c r="AL328" s="172">
        <v>97</v>
      </c>
      <c r="AM328" s="265">
        <v>108</v>
      </c>
      <c r="AN328" s="265">
        <v>86.25</v>
      </c>
      <c r="AO328" s="183">
        <v>140</v>
      </c>
      <c r="AP328" s="184">
        <v>103</v>
      </c>
      <c r="AQ328" s="182">
        <v>150.78534031413611</v>
      </c>
      <c r="AR328" s="182">
        <v>95.5</v>
      </c>
      <c r="AS328" s="182"/>
      <c r="AT328" s="182"/>
      <c r="AU328" s="182"/>
      <c r="AV328" s="182"/>
      <c r="AW328" s="182"/>
      <c r="AX328" s="182"/>
      <c r="AY328" s="182"/>
      <c r="AZ328" s="182"/>
      <c r="BA328" s="182"/>
      <c r="BB328" s="182"/>
      <c r="BC328" s="182"/>
      <c r="BD328" s="182"/>
      <c r="BE328" s="182"/>
      <c r="BF328" s="182"/>
      <c r="BG328" s="182"/>
      <c r="BH328" s="182"/>
      <c r="BI328" s="182"/>
      <c r="BJ328" s="182"/>
      <c r="BK328" s="182"/>
      <c r="BL328" s="182"/>
      <c r="BM328" s="182"/>
      <c r="BN328" s="182"/>
      <c r="BO328" s="182"/>
      <c r="BP328" s="182"/>
      <c r="BQ328" s="228" t="s">
        <v>180</v>
      </c>
      <c r="BR328" s="228" t="s">
        <v>192</v>
      </c>
      <c r="BS328" s="228" t="s">
        <v>304</v>
      </c>
      <c r="BT328" s="228"/>
      <c r="BU328" s="228">
        <v>3</v>
      </c>
      <c r="BV328" s="228" t="s">
        <v>292</v>
      </c>
      <c r="BW328" s="228" t="s">
        <v>173</v>
      </c>
      <c r="BX328" s="186">
        <v>0</v>
      </c>
      <c r="BY328" s="182">
        <v>0</v>
      </c>
      <c r="BZ328" s="182">
        <v>0</v>
      </c>
      <c r="CA328" s="182">
        <v>0</v>
      </c>
      <c r="CB328" s="182">
        <v>0</v>
      </c>
      <c r="CC328" s="182">
        <v>0</v>
      </c>
      <c r="CD328" s="182">
        <v>0</v>
      </c>
      <c r="CE328" s="228">
        <v>0</v>
      </c>
      <c r="CF328" s="228">
        <v>0</v>
      </c>
      <c r="CG328" s="113">
        <v>0</v>
      </c>
      <c r="CH328" s="113">
        <v>0</v>
      </c>
      <c r="CI328" s="113">
        <v>0</v>
      </c>
      <c r="CJ328" s="113">
        <v>0</v>
      </c>
      <c r="CK328" s="113">
        <v>0</v>
      </c>
      <c r="CL328" s="113">
        <v>0</v>
      </c>
      <c r="CM328" s="113">
        <v>0</v>
      </c>
      <c r="CN328" s="185">
        <v>0</v>
      </c>
      <c r="CO328" s="181">
        <v>0</v>
      </c>
      <c r="CP328" s="187"/>
      <c r="CQ328" s="173">
        <v>0</v>
      </c>
      <c r="CR328" s="173">
        <v>0</v>
      </c>
      <c r="CS328" s="173">
        <v>0</v>
      </c>
      <c r="CT328" s="173">
        <v>0</v>
      </c>
      <c r="CU328" s="253">
        <v>2791</v>
      </c>
      <c r="CV328" s="220">
        <v>-1</v>
      </c>
      <c r="CW328" s="254">
        <f t="shared" si="35"/>
        <v>0</v>
      </c>
      <c r="CX328" s="15">
        <f t="shared" si="36"/>
        <v>0</v>
      </c>
      <c r="CY328" s="241">
        <f t="shared" si="37"/>
        <v>0</v>
      </c>
      <c r="CZ328" s="241" t="str">
        <f>IFERROR(ROUND(CY328/#REF!,1),"")</f>
        <v/>
      </c>
      <c r="DA328" s="254">
        <f t="shared" si="38"/>
        <v>0</v>
      </c>
      <c r="DB328" s="246" t="str">
        <f t="shared" si="39"/>
        <v/>
      </c>
      <c r="DD328" s="15" t="str">
        <f>IFERROR(#REF!-AO328,"")</f>
        <v/>
      </c>
      <c r="DF328" s="266" t="str">
        <f>IFERROR(#REF!-L328,"")</f>
        <v/>
      </c>
      <c r="DG328" s="228" t="e">
        <f>IF(#REF!&gt;AP328,0,1)</f>
        <v>#REF!</v>
      </c>
      <c r="DH328" s="228">
        <f t="shared" si="40"/>
        <v>1</v>
      </c>
      <c r="DI328" s="228">
        <f t="shared" si="41"/>
        <v>1</v>
      </c>
      <c r="DJ328" s="228"/>
      <c r="DK328" s="228"/>
      <c r="DL328" s="228"/>
      <c r="DM328" s="228"/>
      <c r="DN328" s="228"/>
      <c r="DO328" s="228"/>
      <c r="DP328" s="228"/>
      <c r="DQ328" s="228"/>
      <c r="DR328" s="228"/>
      <c r="DS328" s="228"/>
      <c r="DT328" s="228"/>
      <c r="DU328" s="228"/>
      <c r="DV328" s="228"/>
      <c r="DW328" s="228"/>
      <c r="DX328" s="228"/>
      <c r="DY328" s="228"/>
      <c r="DZ328" s="228"/>
      <c r="EA328" s="228"/>
      <c r="EB328" s="228"/>
    </row>
    <row r="329" spans="1:132" s="195" customFormat="1" ht="31.5" customHeight="1" x14ac:dyDescent="0.2">
      <c r="A329" s="191">
        <v>2022</v>
      </c>
      <c r="B329" s="171">
        <v>1</v>
      </c>
      <c r="C329" s="261">
        <v>44578</v>
      </c>
      <c r="D329" s="171">
        <v>34</v>
      </c>
      <c r="E329" s="171">
        <v>104</v>
      </c>
      <c r="F329" s="171">
        <v>2</v>
      </c>
      <c r="G329" s="194" t="s">
        <v>305</v>
      </c>
      <c r="H329" s="241" t="s">
        <v>306</v>
      </c>
      <c r="I329" s="241" t="s">
        <v>169</v>
      </c>
      <c r="J329" s="241">
        <v>4</v>
      </c>
      <c r="K329" s="241">
        <v>6</v>
      </c>
      <c r="L329" s="262">
        <v>89</v>
      </c>
      <c r="M329" s="263">
        <v>82</v>
      </c>
      <c r="N329" s="264">
        <v>95</v>
      </c>
      <c r="O329" s="190"/>
      <c r="P329" s="190"/>
      <c r="Q329" s="190"/>
      <c r="R329" s="190"/>
      <c r="S329" s="190"/>
      <c r="T329" s="190"/>
      <c r="U329" s="190"/>
      <c r="V329" s="190"/>
      <c r="W329" s="190"/>
      <c r="X329" s="190"/>
      <c r="Y329" s="172"/>
      <c r="Z329" s="172"/>
      <c r="AA329" s="190"/>
      <c r="AB329" s="190">
        <v>105</v>
      </c>
      <c r="AC329" s="190">
        <v>104</v>
      </c>
      <c r="AD329" s="190">
        <v>108</v>
      </c>
      <c r="AE329" s="190">
        <v>115</v>
      </c>
      <c r="AF329" s="190"/>
      <c r="AG329" s="190">
        <v>80</v>
      </c>
      <c r="AH329" s="190">
        <v>86</v>
      </c>
      <c r="AI329" s="190">
        <v>89</v>
      </c>
      <c r="AJ329" s="190">
        <v>90</v>
      </c>
      <c r="AK329" s="172">
        <v>94</v>
      </c>
      <c r="AL329" s="172">
        <v>97</v>
      </c>
      <c r="AM329" s="265">
        <v>108</v>
      </c>
      <c r="AN329" s="265">
        <v>86.25</v>
      </c>
      <c r="AO329" s="183">
        <v>140</v>
      </c>
      <c r="AP329" s="184">
        <v>103</v>
      </c>
      <c r="AQ329" s="182">
        <v>150.78534031413611</v>
      </c>
      <c r="AR329" s="182">
        <v>95.5</v>
      </c>
      <c r="AS329" s="182"/>
      <c r="AT329" s="182"/>
      <c r="AU329" s="182"/>
      <c r="AV329" s="182"/>
      <c r="AW329" s="182"/>
      <c r="AX329" s="182"/>
      <c r="AY329" s="182"/>
      <c r="AZ329" s="182"/>
      <c r="BA329" s="182"/>
      <c r="BB329" s="182"/>
      <c r="BC329" s="182"/>
      <c r="BD329" s="182"/>
      <c r="BE329" s="182"/>
      <c r="BF329" s="182"/>
      <c r="BG329" s="182"/>
      <c r="BH329" s="182"/>
      <c r="BI329" s="182"/>
      <c r="BJ329" s="182"/>
      <c r="BK329" s="182"/>
      <c r="BL329" s="182"/>
      <c r="BM329" s="182"/>
      <c r="BN329" s="182"/>
      <c r="BO329" s="182"/>
      <c r="BP329" s="182"/>
      <c r="BQ329" s="228" t="s">
        <v>180</v>
      </c>
      <c r="BR329" s="228" t="s">
        <v>192</v>
      </c>
      <c r="BS329" s="228" t="s">
        <v>307</v>
      </c>
      <c r="BT329" s="228"/>
      <c r="BU329" s="228">
        <v>3</v>
      </c>
      <c r="BV329" s="228" t="s">
        <v>292</v>
      </c>
      <c r="BW329" s="228" t="s">
        <v>173</v>
      </c>
      <c r="BX329" s="186">
        <v>0</v>
      </c>
      <c r="BY329" s="182">
        <v>0</v>
      </c>
      <c r="BZ329" s="182">
        <v>0</v>
      </c>
      <c r="CA329" s="182">
        <v>0</v>
      </c>
      <c r="CB329" s="182">
        <v>0</v>
      </c>
      <c r="CC329" s="182">
        <v>0</v>
      </c>
      <c r="CD329" s="182">
        <v>0</v>
      </c>
      <c r="CE329" s="228">
        <v>0</v>
      </c>
      <c r="CF329" s="228">
        <v>0</v>
      </c>
      <c r="CG329" s="113">
        <v>0</v>
      </c>
      <c r="CH329" s="113">
        <v>0</v>
      </c>
      <c r="CI329" s="113">
        <v>0</v>
      </c>
      <c r="CJ329" s="113">
        <v>0</v>
      </c>
      <c r="CK329" s="113">
        <v>0</v>
      </c>
      <c r="CL329" s="113">
        <v>0</v>
      </c>
      <c r="CM329" s="113">
        <v>0</v>
      </c>
      <c r="CN329" s="185">
        <v>0</v>
      </c>
      <c r="CO329" s="181">
        <v>0</v>
      </c>
      <c r="CP329" s="187"/>
      <c r="CQ329" s="173">
        <v>0</v>
      </c>
      <c r="CR329" s="173">
        <v>0</v>
      </c>
      <c r="CS329" s="173">
        <v>0</v>
      </c>
      <c r="CT329" s="173">
        <v>0</v>
      </c>
      <c r="CU329" s="253">
        <v>2791</v>
      </c>
      <c r="CV329" s="220">
        <v>-1</v>
      </c>
      <c r="CW329" s="254">
        <f t="shared" si="35"/>
        <v>0</v>
      </c>
      <c r="CX329" s="15">
        <f t="shared" si="36"/>
        <v>0</v>
      </c>
      <c r="CY329" s="241">
        <f t="shared" si="37"/>
        <v>0</v>
      </c>
      <c r="CZ329" s="241" t="str">
        <f>IFERROR(ROUND(CY329/#REF!,1),"")</f>
        <v/>
      </c>
      <c r="DA329" s="254">
        <f t="shared" si="38"/>
        <v>0</v>
      </c>
      <c r="DB329" s="246" t="str">
        <f t="shared" si="39"/>
        <v/>
      </c>
      <c r="DD329" s="15" t="str">
        <f>IFERROR(#REF!-AO329,"")</f>
        <v/>
      </c>
      <c r="DF329" s="266" t="str">
        <f>IFERROR(#REF!-L329,"")</f>
        <v/>
      </c>
      <c r="DG329" s="228" t="e">
        <f>IF(#REF!&gt;AP329,0,1)</f>
        <v>#REF!</v>
      </c>
      <c r="DH329" s="228">
        <f t="shared" si="40"/>
        <v>1</v>
      </c>
      <c r="DI329" s="228">
        <f t="shared" si="41"/>
        <v>1</v>
      </c>
      <c r="DJ329" s="228"/>
      <c r="DK329" s="228"/>
      <c r="DL329" s="228"/>
      <c r="DM329" s="228"/>
      <c r="DN329" s="228"/>
      <c r="DO329" s="228"/>
      <c r="DP329" s="228"/>
      <c r="DQ329" s="228"/>
      <c r="DR329" s="228"/>
      <c r="DS329" s="228"/>
      <c r="DT329" s="228"/>
      <c r="DU329" s="228"/>
      <c r="DV329" s="228"/>
      <c r="DW329" s="228"/>
      <c r="DX329" s="228"/>
      <c r="DY329" s="228"/>
      <c r="DZ329" s="228"/>
      <c r="EA329" s="228"/>
      <c r="EB329" s="228"/>
    </row>
    <row r="330" spans="1:132" s="195" customFormat="1" ht="31.5" customHeight="1" x14ac:dyDescent="0.2">
      <c r="A330" s="191">
        <v>2022</v>
      </c>
      <c r="B330" s="171">
        <v>1</v>
      </c>
      <c r="C330" s="261">
        <v>44578</v>
      </c>
      <c r="D330" s="171">
        <v>375</v>
      </c>
      <c r="E330" s="171">
        <v>437</v>
      </c>
      <c r="F330" s="171">
        <v>2</v>
      </c>
      <c r="G330" s="194" t="s">
        <v>282</v>
      </c>
      <c r="H330" s="241" t="s">
        <v>283</v>
      </c>
      <c r="I330" s="241" t="s">
        <v>169</v>
      </c>
      <c r="J330" s="241">
        <v>4</v>
      </c>
      <c r="K330" s="241">
        <v>2</v>
      </c>
      <c r="L330" s="262">
        <v>168</v>
      </c>
      <c r="M330" s="263">
        <v>158</v>
      </c>
      <c r="N330" s="264">
        <v>179</v>
      </c>
      <c r="O330" s="190"/>
      <c r="P330" s="190"/>
      <c r="Q330" s="190"/>
      <c r="R330" s="190"/>
      <c r="S330" s="190"/>
      <c r="T330" s="190"/>
      <c r="U330" s="190"/>
      <c r="V330" s="190"/>
      <c r="W330" s="190"/>
      <c r="X330" s="190"/>
      <c r="Y330" s="172"/>
      <c r="Z330" s="172">
        <v>119</v>
      </c>
      <c r="AA330" s="190"/>
      <c r="AB330" s="190"/>
      <c r="AC330" s="190"/>
      <c r="AD330" s="190"/>
      <c r="AE330" s="190"/>
      <c r="AF330" s="190"/>
      <c r="AG330" s="190"/>
      <c r="AH330" s="190"/>
      <c r="AI330" s="190"/>
      <c r="AJ330" s="190"/>
      <c r="AK330" s="172">
        <v>112</v>
      </c>
      <c r="AL330" s="172">
        <v>118</v>
      </c>
      <c r="AM330" s="265"/>
      <c r="AN330" s="265"/>
      <c r="AO330" s="183">
        <v>120</v>
      </c>
      <c r="AP330" s="184">
        <v>120</v>
      </c>
      <c r="AQ330" s="182">
        <v>123.78223495702009</v>
      </c>
      <c r="AR330" s="182">
        <v>116.3333333333333</v>
      </c>
      <c r="AS330" s="182"/>
      <c r="AT330" s="182"/>
      <c r="AU330" s="182"/>
      <c r="AV330" s="182"/>
      <c r="AW330" s="182"/>
      <c r="AX330" s="182"/>
      <c r="AY330" s="182"/>
      <c r="AZ330" s="182"/>
      <c r="BA330" s="182"/>
      <c r="BB330" s="182"/>
      <c r="BC330" s="182"/>
      <c r="BD330" s="182"/>
      <c r="BE330" s="182"/>
      <c r="BF330" s="182"/>
      <c r="BG330" s="182"/>
      <c r="BH330" s="182">
        <v>1</v>
      </c>
      <c r="BI330" s="182">
        <v>6</v>
      </c>
      <c r="BJ330" s="182">
        <v>5</v>
      </c>
      <c r="BK330" s="182"/>
      <c r="BL330" s="182"/>
      <c r="BM330" s="182"/>
      <c r="BN330" s="182"/>
      <c r="BO330" s="182"/>
      <c r="BP330" s="182"/>
      <c r="BQ330" s="228" t="s">
        <v>185</v>
      </c>
      <c r="BR330" s="228" t="s">
        <v>186</v>
      </c>
      <c r="BS330" s="228" t="s">
        <v>284</v>
      </c>
      <c r="BT330" s="228" t="s">
        <v>188</v>
      </c>
      <c r="BU330" s="228">
        <v>3</v>
      </c>
      <c r="BV330" s="228" t="s">
        <v>285</v>
      </c>
      <c r="BW330" s="228" t="s">
        <v>173</v>
      </c>
      <c r="BX330" s="186">
        <v>0</v>
      </c>
      <c r="BY330" s="182">
        <v>0</v>
      </c>
      <c r="BZ330" s="182">
        <v>0</v>
      </c>
      <c r="CA330" s="182">
        <v>0</v>
      </c>
      <c r="CB330" s="182">
        <v>12</v>
      </c>
      <c r="CC330" s="182">
        <v>6</v>
      </c>
      <c r="CD330" s="182">
        <v>6</v>
      </c>
      <c r="CE330" s="228">
        <v>0</v>
      </c>
      <c r="CF330" s="228">
        <v>3</v>
      </c>
      <c r="CG330" s="113">
        <v>2</v>
      </c>
      <c r="CH330" s="113">
        <v>0</v>
      </c>
      <c r="CI330" s="113">
        <v>0</v>
      </c>
      <c r="CJ330" s="113">
        <v>0</v>
      </c>
      <c r="CK330" s="113">
        <v>0</v>
      </c>
      <c r="CL330" s="113">
        <v>0</v>
      </c>
      <c r="CM330" s="113">
        <v>0</v>
      </c>
      <c r="CN330" s="185">
        <v>6</v>
      </c>
      <c r="CO330" s="181">
        <v>6</v>
      </c>
      <c r="CP330" s="187">
        <v>1</v>
      </c>
      <c r="CQ330" s="173">
        <v>3.5714285714285712E-2</v>
      </c>
      <c r="CR330" s="173">
        <v>3.5714285714285712E-2</v>
      </c>
      <c r="CS330" s="173"/>
      <c r="CT330" s="173"/>
      <c r="CU330" s="253">
        <v>2791</v>
      </c>
      <c r="CV330" s="220"/>
      <c r="CW330" s="254">
        <f t="shared" si="35"/>
        <v>0</v>
      </c>
      <c r="CX330" s="15">
        <f t="shared" si="36"/>
        <v>12</v>
      </c>
      <c r="CY330" s="241">
        <f t="shared" si="37"/>
        <v>6</v>
      </c>
      <c r="CZ330" s="241" t="str">
        <f>IFERROR(ROUND(CY330/#REF!,1),"")</f>
        <v/>
      </c>
      <c r="DA330" s="254">
        <f t="shared" si="38"/>
        <v>6</v>
      </c>
      <c r="DB330" s="246">
        <f t="shared" si="39"/>
        <v>1</v>
      </c>
      <c r="DD330" s="15" t="str">
        <f>IFERROR(#REF!-AO330,"")</f>
        <v/>
      </c>
      <c r="DF330" s="266" t="str">
        <f>IFERROR(#REF!-L330,"")</f>
        <v/>
      </c>
      <c r="DG330" s="228" t="e">
        <f>IF(#REF!&gt;AP330,0,1)</f>
        <v>#REF!</v>
      </c>
      <c r="DH330" s="228">
        <f t="shared" si="40"/>
        <v>0</v>
      </c>
      <c r="DI330" s="228">
        <f t="shared" si="41"/>
        <v>1</v>
      </c>
      <c r="DJ330" s="228"/>
      <c r="DK330" s="228"/>
      <c r="DL330" s="228"/>
      <c r="DM330" s="228"/>
      <c r="DN330" s="228"/>
      <c r="DO330" s="228"/>
      <c r="DP330" s="228"/>
      <c r="DQ330" s="228"/>
      <c r="DR330" s="228"/>
      <c r="DS330" s="228"/>
      <c r="DT330" s="228"/>
      <c r="DU330" s="228"/>
      <c r="DV330" s="228"/>
      <c r="DW330" s="228"/>
      <c r="DX330" s="228"/>
      <c r="DY330" s="228"/>
      <c r="DZ330" s="228"/>
      <c r="EA330" s="228"/>
      <c r="EB330" s="228"/>
    </row>
    <row r="331" spans="1:132" s="195" customFormat="1" ht="31.5" customHeight="1" x14ac:dyDescent="0.2">
      <c r="A331" s="191">
        <v>2022</v>
      </c>
      <c r="B331" s="171">
        <v>1</v>
      </c>
      <c r="C331" s="261">
        <v>44578</v>
      </c>
      <c r="D331" s="171">
        <v>381</v>
      </c>
      <c r="E331" s="171">
        <v>445</v>
      </c>
      <c r="F331" s="171">
        <v>2</v>
      </c>
      <c r="G331" s="194" t="s">
        <v>369</v>
      </c>
      <c r="H331" s="241" t="s">
        <v>370</v>
      </c>
      <c r="I331" s="241" t="s">
        <v>169</v>
      </c>
      <c r="J331" s="241">
        <v>3</v>
      </c>
      <c r="K331" s="241">
        <v>1</v>
      </c>
      <c r="L331" s="262">
        <v>28</v>
      </c>
      <c r="M331" s="263">
        <v>25</v>
      </c>
      <c r="N331" s="264">
        <v>30</v>
      </c>
      <c r="O331" s="190">
        <v>39</v>
      </c>
      <c r="P331" s="190">
        <v>40</v>
      </c>
      <c r="Q331" s="190">
        <v>35</v>
      </c>
      <c r="R331" s="190"/>
      <c r="S331" s="190">
        <v>37</v>
      </c>
      <c r="T331" s="190">
        <v>32</v>
      </c>
      <c r="U331" s="190">
        <v>30</v>
      </c>
      <c r="V331" s="190">
        <v>28</v>
      </c>
      <c r="W331" s="190"/>
      <c r="X331" s="190">
        <v>31</v>
      </c>
      <c r="Y331" s="172">
        <v>139</v>
      </c>
      <c r="Z331" s="172">
        <v>141</v>
      </c>
      <c r="AA331" s="190"/>
      <c r="AB331" s="190"/>
      <c r="AC331" s="190"/>
      <c r="AD331" s="190"/>
      <c r="AE331" s="190"/>
      <c r="AF331" s="190"/>
      <c r="AG331" s="190"/>
      <c r="AH331" s="190"/>
      <c r="AI331" s="190"/>
      <c r="AJ331" s="190"/>
      <c r="AK331" s="172"/>
      <c r="AL331" s="172"/>
      <c r="AM331" s="265">
        <v>37.75</v>
      </c>
      <c r="AN331" s="265">
        <v>30.25</v>
      </c>
      <c r="AO331" s="183">
        <v>75</v>
      </c>
      <c r="AP331" s="184">
        <v>144</v>
      </c>
      <c r="AQ331" s="182">
        <v>77.142857142857139</v>
      </c>
      <c r="AR331" s="182">
        <v>140</v>
      </c>
      <c r="AS331" s="182"/>
      <c r="AT331" s="182"/>
      <c r="AU331" s="182"/>
      <c r="AV331" s="182">
        <v>3</v>
      </c>
      <c r="AW331" s="182">
        <v>3</v>
      </c>
      <c r="AX331" s="182">
        <v>2</v>
      </c>
      <c r="AY331" s="182"/>
      <c r="AZ331" s="182"/>
      <c r="BA331" s="182"/>
      <c r="BB331" s="182"/>
      <c r="BC331" s="182"/>
      <c r="BD331" s="182"/>
      <c r="BE331" s="182"/>
      <c r="BF331" s="182"/>
      <c r="BG331" s="182"/>
      <c r="BH331" s="182"/>
      <c r="BI331" s="182"/>
      <c r="BJ331" s="182"/>
      <c r="BK331" s="182"/>
      <c r="BL331" s="182"/>
      <c r="BM331" s="182"/>
      <c r="BN331" s="182"/>
      <c r="BO331" s="182">
        <v>4</v>
      </c>
      <c r="BP331" s="182"/>
      <c r="BQ331" s="228" t="s">
        <v>180</v>
      </c>
      <c r="BR331" s="228" t="s">
        <v>192</v>
      </c>
      <c r="BS331" s="228" t="s">
        <v>371</v>
      </c>
      <c r="BT331" s="228"/>
      <c r="BU331" s="228">
        <v>3</v>
      </c>
      <c r="BV331" s="228" t="s">
        <v>372</v>
      </c>
      <c r="BW331" s="228" t="s">
        <v>173</v>
      </c>
      <c r="BX331" s="186">
        <v>0</v>
      </c>
      <c r="BY331" s="182">
        <v>8</v>
      </c>
      <c r="BZ331" s="182">
        <v>8</v>
      </c>
      <c r="CA331" s="182">
        <v>8</v>
      </c>
      <c r="CB331" s="182">
        <v>4</v>
      </c>
      <c r="CC331" s="182">
        <v>4</v>
      </c>
      <c r="CD331" s="182">
        <v>4</v>
      </c>
      <c r="CE331" s="228">
        <v>3</v>
      </c>
      <c r="CF331" s="228">
        <v>3</v>
      </c>
      <c r="CG331" s="113">
        <v>2</v>
      </c>
      <c r="CH331" s="113">
        <v>0</v>
      </c>
      <c r="CI331" s="113">
        <v>0</v>
      </c>
      <c r="CJ331" s="113">
        <v>0</v>
      </c>
      <c r="CK331" s="113">
        <v>0</v>
      </c>
      <c r="CL331" s="113">
        <v>4</v>
      </c>
      <c r="CM331" s="113">
        <v>0</v>
      </c>
      <c r="CN331" s="185">
        <v>12</v>
      </c>
      <c r="CO331" s="181">
        <v>12</v>
      </c>
      <c r="CP331" s="187">
        <v>1</v>
      </c>
      <c r="CQ331" s="173">
        <v>0.42857142857142849</v>
      </c>
      <c r="CR331" s="173">
        <v>0.42857142857142849</v>
      </c>
      <c r="CS331" s="173">
        <v>0.39669421487603312</v>
      </c>
      <c r="CT331" s="173">
        <v>0.39669421487603312</v>
      </c>
      <c r="CU331" s="253">
        <v>2791</v>
      </c>
      <c r="CV331" s="220">
        <v>-1</v>
      </c>
      <c r="CW331" s="254">
        <f t="shared" si="35"/>
        <v>0</v>
      </c>
      <c r="CX331" s="15">
        <f t="shared" si="36"/>
        <v>12</v>
      </c>
      <c r="CY331" s="241">
        <f t="shared" si="37"/>
        <v>12</v>
      </c>
      <c r="CZ331" s="241" t="str">
        <f>IFERROR(ROUND(CY331/#REF!,1),"")</f>
        <v/>
      </c>
      <c r="DA331" s="254">
        <f t="shared" si="38"/>
        <v>12</v>
      </c>
      <c r="DB331" s="246">
        <f t="shared" si="39"/>
        <v>1</v>
      </c>
      <c r="DD331" s="15" t="str">
        <f>IFERROR(#REF!-AO331,"")</f>
        <v/>
      </c>
      <c r="DF331" s="266" t="str">
        <f>IFERROR(#REF!-L331,"")</f>
        <v/>
      </c>
      <c r="DG331" s="228" t="e">
        <f>IF(#REF!&gt;AP331,0,1)</f>
        <v>#REF!</v>
      </c>
      <c r="DH331" s="228">
        <f t="shared" si="40"/>
        <v>1</v>
      </c>
      <c r="DI331" s="228">
        <f t="shared" si="41"/>
        <v>0</v>
      </c>
      <c r="DJ331" s="228"/>
      <c r="DK331" s="228"/>
      <c r="DL331" s="228"/>
      <c r="DM331" s="228"/>
      <c r="DN331" s="228"/>
      <c r="DO331" s="228"/>
      <c r="DP331" s="228"/>
      <c r="DQ331" s="228"/>
      <c r="DR331" s="228"/>
      <c r="DS331" s="228"/>
      <c r="DT331" s="228"/>
      <c r="DU331" s="228"/>
      <c r="DV331" s="228"/>
      <c r="DW331" s="228"/>
      <c r="DX331" s="228"/>
      <c r="DY331" s="228"/>
      <c r="DZ331" s="228"/>
      <c r="EA331" s="228"/>
      <c r="EB331" s="228"/>
    </row>
    <row r="332" spans="1:132" s="195" customFormat="1" ht="31.5" customHeight="1" x14ac:dyDescent="0.2">
      <c r="A332" s="191">
        <v>2022</v>
      </c>
      <c r="B332" s="171">
        <v>1</v>
      </c>
      <c r="C332" s="261">
        <v>44578</v>
      </c>
      <c r="D332" s="171">
        <v>381</v>
      </c>
      <c r="E332" s="171">
        <v>446</v>
      </c>
      <c r="F332" s="171">
        <v>2</v>
      </c>
      <c r="G332" s="194" t="s">
        <v>373</v>
      </c>
      <c r="H332" s="241" t="s">
        <v>374</v>
      </c>
      <c r="I332" s="241" t="s">
        <v>169</v>
      </c>
      <c r="J332" s="241">
        <v>3</v>
      </c>
      <c r="K332" s="241">
        <v>1</v>
      </c>
      <c r="L332" s="262">
        <v>167</v>
      </c>
      <c r="M332" s="263">
        <v>150</v>
      </c>
      <c r="N332" s="264">
        <v>183</v>
      </c>
      <c r="O332" s="190">
        <v>216</v>
      </c>
      <c r="P332" s="190">
        <v>215</v>
      </c>
      <c r="Q332" s="190">
        <v>214</v>
      </c>
      <c r="R332" s="190"/>
      <c r="S332" s="190">
        <v>216</v>
      </c>
      <c r="T332" s="190">
        <v>178</v>
      </c>
      <c r="U332" s="190">
        <v>177</v>
      </c>
      <c r="V332" s="190">
        <v>176</v>
      </c>
      <c r="W332" s="190"/>
      <c r="X332" s="190">
        <v>175</v>
      </c>
      <c r="Y332" s="172">
        <v>139</v>
      </c>
      <c r="Z332" s="172">
        <v>141</v>
      </c>
      <c r="AA332" s="190"/>
      <c r="AB332" s="190"/>
      <c r="AC332" s="190"/>
      <c r="AD332" s="190"/>
      <c r="AE332" s="190"/>
      <c r="AF332" s="190"/>
      <c r="AG332" s="190"/>
      <c r="AH332" s="190"/>
      <c r="AI332" s="190"/>
      <c r="AJ332" s="190"/>
      <c r="AK332" s="172"/>
      <c r="AL332" s="172"/>
      <c r="AM332" s="265">
        <v>215.25</v>
      </c>
      <c r="AN332" s="265">
        <v>176.5</v>
      </c>
      <c r="AO332" s="183">
        <v>75</v>
      </c>
      <c r="AP332" s="184">
        <v>144</v>
      </c>
      <c r="AQ332" s="182">
        <v>77.142857142857139</v>
      </c>
      <c r="AR332" s="182">
        <v>140</v>
      </c>
      <c r="AS332" s="182"/>
      <c r="AT332" s="182"/>
      <c r="AU332" s="182"/>
      <c r="AV332" s="182">
        <v>3</v>
      </c>
      <c r="AW332" s="182">
        <v>2</v>
      </c>
      <c r="AX332" s="182">
        <v>2</v>
      </c>
      <c r="AY332" s="182"/>
      <c r="AZ332" s="182"/>
      <c r="BA332" s="182"/>
      <c r="BB332" s="182"/>
      <c r="BC332" s="182"/>
      <c r="BD332" s="182"/>
      <c r="BE332" s="182"/>
      <c r="BF332" s="182"/>
      <c r="BG332" s="182"/>
      <c r="BH332" s="182"/>
      <c r="BI332" s="182"/>
      <c r="BJ332" s="182"/>
      <c r="BK332" s="182"/>
      <c r="BL332" s="182"/>
      <c r="BM332" s="182"/>
      <c r="BN332" s="182"/>
      <c r="BO332" s="182"/>
      <c r="BP332" s="182"/>
      <c r="BQ332" s="228" t="s">
        <v>180</v>
      </c>
      <c r="BR332" s="228" t="s">
        <v>192</v>
      </c>
      <c r="BS332" s="228" t="s">
        <v>375</v>
      </c>
      <c r="BT332" s="228"/>
      <c r="BU332" s="228">
        <v>3</v>
      </c>
      <c r="BV332" s="228" t="s">
        <v>372</v>
      </c>
      <c r="BW332" s="228" t="s">
        <v>173</v>
      </c>
      <c r="BX332" s="186">
        <v>0</v>
      </c>
      <c r="BY332" s="182">
        <v>7</v>
      </c>
      <c r="BZ332" s="182">
        <v>7</v>
      </c>
      <c r="CA332" s="182">
        <v>7</v>
      </c>
      <c r="CB332" s="182">
        <v>0</v>
      </c>
      <c r="CC332" s="182">
        <v>0</v>
      </c>
      <c r="CD332" s="182">
        <v>0</v>
      </c>
      <c r="CE332" s="228">
        <v>3</v>
      </c>
      <c r="CF332" s="228">
        <v>2</v>
      </c>
      <c r="CG332" s="113">
        <v>2</v>
      </c>
      <c r="CH332" s="113">
        <v>0</v>
      </c>
      <c r="CI332" s="113">
        <v>0</v>
      </c>
      <c r="CJ332" s="113">
        <v>0</v>
      </c>
      <c r="CK332" s="113">
        <v>0</v>
      </c>
      <c r="CL332" s="113">
        <v>0</v>
      </c>
      <c r="CM332" s="113">
        <v>0</v>
      </c>
      <c r="CN332" s="185">
        <v>7</v>
      </c>
      <c r="CO332" s="181">
        <v>7</v>
      </c>
      <c r="CP332" s="187">
        <v>1</v>
      </c>
      <c r="CQ332" s="173">
        <v>4.1916167664670663E-2</v>
      </c>
      <c r="CR332" s="173">
        <v>4.1916167664670663E-2</v>
      </c>
      <c r="CS332" s="173">
        <v>3.9660056657223802E-2</v>
      </c>
      <c r="CT332" s="173">
        <v>3.9660056657223802E-2</v>
      </c>
      <c r="CU332" s="253">
        <v>2791</v>
      </c>
      <c r="CV332" s="220">
        <v>-1</v>
      </c>
      <c r="CW332" s="254">
        <f t="shared" si="35"/>
        <v>0</v>
      </c>
      <c r="CX332" s="15">
        <f t="shared" si="36"/>
        <v>7</v>
      </c>
      <c r="CY332" s="241">
        <f t="shared" si="37"/>
        <v>7</v>
      </c>
      <c r="CZ332" s="241" t="str">
        <f>IFERROR(ROUND(CY332/#REF!,1),"")</f>
        <v/>
      </c>
      <c r="DA332" s="254">
        <f t="shared" si="38"/>
        <v>7</v>
      </c>
      <c r="DB332" s="246">
        <f t="shared" si="39"/>
        <v>1</v>
      </c>
      <c r="DD332" s="15" t="str">
        <f>IFERROR(#REF!-AO332,"")</f>
        <v/>
      </c>
      <c r="DF332" s="266" t="str">
        <f>IFERROR(#REF!-L332,"")</f>
        <v/>
      </c>
      <c r="DG332" s="228" t="e">
        <f>IF(#REF!&gt;AP332,0,1)</f>
        <v>#REF!</v>
      </c>
      <c r="DH332" s="228">
        <f t="shared" si="40"/>
        <v>1</v>
      </c>
      <c r="DI332" s="228">
        <f t="shared" si="41"/>
        <v>1</v>
      </c>
      <c r="DJ332" s="228"/>
      <c r="DK332" s="228"/>
      <c r="DL332" s="228"/>
      <c r="DM332" s="228"/>
      <c r="DN332" s="228"/>
      <c r="DO332" s="228"/>
      <c r="DP332" s="228"/>
      <c r="DQ332" s="228"/>
      <c r="DR332" s="228"/>
      <c r="DS332" s="228"/>
      <c r="DT332" s="228"/>
      <c r="DU332" s="228"/>
      <c r="DV332" s="228"/>
      <c r="DW332" s="228"/>
      <c r="DX332" s="228"/>
      <c r="DY332" s="228"/>
      <c r="DZ332" s="228"/>
      <c r="EA332" s="228"/>
      <c r="EB332" s="228"/>
    </row>
    <row r="333" spans="1:132" s="195" customFormat="1" ht="31.5" customHeight="1" x14ac:dyDescent="0.2">
      <c r="A333" s="191">
        <v>2022</v>
      </c>
      <c r="B333" s="171">
        <v>1</v>
      </c>
      <c r="C333" s="261">
        <v>44578</v>
      </c>
      <c r="D333" s="171">
        <v>381</v>
      </c>
      <c r="E333" s="171">
        <v>448</v>
      </c>
      <c r="F333" s="171">
        <v>2</v>
      </c>
      <c r="G333" s="194" t="s">
        <v>376</v>
      </c>
      <c r="H333" s="241" t="s">
        <v>377</v>
      </c>
      <c r="I333" s="241" t="s">
        <v>169</v>
      </c>
      <c r="J333" s="241">
        <v>3</v>
      </c>
      <c r="K333" s="241">
        <v>1</v>
      </c>
      <c r="L333" s="262">
        <v>23</v>
      </c>
      <c r="M333" s="263">
        <v>20</v>
      </c>
      <c r="N333" s="264">
        <v>25</v>
      </c>
      <c r="O333" s="190">
        <v>31</v>
      </c>
      <c r="P333" s="190">
        <v>34</v>
      </c>
      <c r="Q333" s="190">
        <v>32</v>
      </c>
      <c r="R333" s="190"/>
      <c r="S333" s="190">
        <v>37</v>
      </c>
      <c r="T333" s="190">
        <v>26</v>
      </c>
      <c r="U333" s="190">
        <v>26</v>
      </c>
      <c r="V333" s="190">
        <v>24</v>
      </c>
      <c r="W333" s="190"/>
      <c r="X333" s="190">
        <v>26</v>
      </c>
      <c r="Y333" s="172">
        <v>139</v>
      </c>
      <c r="Z333" s="172">
        <v>141</v>
      </c>
      <c r="AA333" s="190"/>
      <c r="AB333" s="190"/>
      <c r="AC333" s="190"/>
      <c r="AD333" s="190"/>
      <c r="AE333" s="190"/>
      <c r="AF333" s="190"/>
      <c r="AG333" s="190"/>
      <c r="AH333" s="190"/>
      <c r="AI333" s="190"/>
      <c r="AJ333" s="190"/>
      <c r="AK333" s="172"/>
      <c r="AL333" s="172"/>
      <c r="AM333" s="265">
        <v>33.5</v>
      </c>
      <c r="AN333" s="265">
        <v>25.5</v>
      </c>
      <c r="AO333" s="183">
        <v>75</v>
      </c>
      <c r="AP333" s="184">
        <v>144</v>
      </c>
      <c r="AQ333" s="182">
        <v>77.142857142857139</v>
      </c>
      <c r="AR333" s="182">
        <v>140</v>
      </c>
      <c r="AS333" s="182"/>
      <c r="AT333" s="182"/>
      <c r="AU333" s="182"/>
      <c r="AV333" s="182">
        <v>2</v>
      </c>
      <c r="AW333" s="182">
        <v>3</v>
      </c>
      <c r="AX333" s="182">
        <v>3</v>
      </c>
      <c r="AY333" s="182"/>
      <c r="AZ333" s="182"/>
      <c r="BA333" s="182"/>
      <c r="BB333" s="182"/>
      <c r="BC333" s="182"/>
      <c r="BD333" s="182"/>
      <c r="BE333" s="182"/>
      <c r="BF333" s="182"/>
      <c r="BG333" s="182"/>
      <c r="BH333" s="182"/>
      <c r="BI333" s="182"/>
      <c r="BJ333" s="182"/>
      <c r="BK333" s="182"/>
      <c r="BL333" s="182"/>
      <c r="BM333" s="182"/>
      <c r="BN333" s="182"/>
      <c r="BO333" s="182"/>
      <c r="BP333" s="182"/>
      <c r="BQ333" s="228" t="s">
        <v>180</v>
      </c>
      <c r="BR333" s="228" t="s">
        <v>192</v>
      </c>
      <c r="BS333" s="228" t="s">
        <v>378</v>
      </c>
      <c r="BT333" s="228"/>
      <c r="BU333" s="228">
        <v>3</v>
      </c>
      <c r="BV333" s="228" t="s">
        <v>372</v>
      </c>
      <c r="BW333" s="228" t="s">
        <v>173</v>
      </c>
      <c r="BX333" s="186">
        <v>0</v>
      </c>
      <c r="BY333" s="182">
        <v>8</v>
      </c>
      <c r="BZ333" s="182">
        <v>8</v>
      </c>
      <c r="CA333" s="182">
        <v>8</v>
      </c>
      <c r="CB333" s="182">
        <v>0</v>
      </c>
      <c r="CC333" s="182">
        <v>0</v>
      </c>
      <c r="CD333" s="182">
        <v>0</v>
      </c>
      <c r="CE333" s="228">
        <v>2</v>
      </c>
      <c r="CF333" s="228">
        <v>3</v>
      </c>
      <c r="CG333" s="113">
        <v>3</v>
      </c>
      <c r="CH333" s="113">
        <v>0</v>
      </c>
      <c r="CI333" s="113">
        <v>0</v>
      </c>
      <c r="CJ333" s="113">
        <v>0</v>
      </c>
      <c r="CK333" s="113">
        <v>0</v>
      </c>
      <c r="CL333" s="113">
        <v>0</v>
      </c>
      <c r="CM333" s="113">
        <v>0</v>
      </c>
      <c r="CN333" s="185">
        <v>8</v>
      </c>
      <c r="CO333" s="181">
        <v>8</v>
      </c>
      <c r="CP333" s="187">
        <v>1</v>
      </c>
      <c r="CQ333" s="173">
        <v>0.34782608695652167</v>
      </c>
      <c r="CR333" s="173">
        <v>0.34782608695652167</v>
      </c>
      <c r="CS333" s="173">
        <v>0.31372549019607843</v>
      </c>
      <c r="CT333" s="173">
        <v>0.31372549019607843</v>
      </c>
      <c r="CU333" s="253">
        <v>2791</v>
      </c>
      <c r="CV333" s="220">
        <v>-1</v>
      </c>
      <c r="CW333" s="254">
        <f t="shared" si="35"/>
        <v>0</v>
      </c>
      <c r="CX333" s="15">
        <f t="shared" si="36"/>
        <v>8</v>
      </c>
      <c r="CY333" s="241">
        <f t="shared" si="37"/>
        <v>8</v>
      </c>
      <c r="CZ333" s="241" t="str">
        <f>IFERROR(ROUND(CY333/#REF!,1),"")</f>
        <v/>
      </c>
      <c r="DA333" s="254">
        <f t="shared" si="38"/>
        <v>8</v>
      </c>
      <c r="DB333" s="246">
        <f t="shared" si="39"/>
        <v>1</v>
      </c>
      <c r="DD333" s="15" t="str">
        <f>IFERROR(#REF!-AO333,"")</f>
        <v/>
      </c>
      <c r="DF333" s="266" t="str">
        <f>IFERROR(#REF!-L333,"")</f>
        <v/>
      </c>
      <c r="DG333" s="228" t="e">
        <f>IF(#REF!&gt;AP333,0,1)</f>
        <v>#REF!</v>
      </c>
      <c r="DH333" s="228">
        <f t="shared" si="40"/>
        <v>1</v>
      </c>
      <c r="DI333" s="228">
        <f t="shared" si="41"/>
        <v>0</v>
      </c>
      <c r="DJ333" s="228"/>
      <c r="DK333" s="228"/>
      <c r="DL333" s="228"/>
      <c r="DM333" s="228"/>
      <c r="DN333" s="228"/>
      <c r="DO333" s="228"/>
      <c r="DP333" s="228"/>
      <c r="DQ333" s="228"/>
      <c r="DR333" s="228"/>
      <c r="DS333" s="228"/>
      <c r="DT333" s="228"/>
      <c r="DU333" s="228"/>
      <c r="DV333" s="228"/>
      <c r="DW333" s="228"/>
      <c r="DX333" s="228"/>
      <c r="DY333" s="228"/>
      <c r="DZ333" s="228"/>
      <c r="EA333" s="228"/>
      <c r="EB333" s="228"/>
    </row>
    <row r="334" spans="1:132" s="195" customFormat="1" ht="31.5" customHeight="1" x14ac:dyDescent="0.2">
      <c r="A334" s="191">
        <v>2022</v>
      </c>
      <c r="B334" s="171">
        <v>1</v>
      </c>
      <c r="C334" s="261">
        <v>44578</v>
      </c>
      <c r="D334" s="171">
        <v>137</v>
      </c>
      <c r="E334" s="171">
        <v>273</v>
      </c>
      <c r="F334" s="171">
        <v>3</v>
      </c>
      <c r="G334" s="194" t="s">
        <v>174</v>
      </c>
      <c r="H334" s="241" t="s">
        <v>175</v>
      </c>
      <c r="I334" s="241" t="s">
        <v>169</v>
      </c>
      <c r="J334" s="241">
        <v>3</v>
      </c>
      <c r="K334" s="241">
        <v>2</v>
      </c>
      <c r="L334" s="262">
        <v>564</v>
      </c>
      <c r="M334" s="263">
        <v>524</v>
      </c>
      <c r="N334" s="264">
        <v>603</v>
      </c>
      <c r="O334" s="190">
        <v>697</v>
      </c>
      <c r="P334" s="190"/>
      <c r="Q334" s="190"/>
      <c r="R334" s="190"/>
      <c r="S334" s="190"/>
      <c r="T334" s="190">
        <v>584</v>
      </c>
      <c r="U334" s="190"/>
      <c r="V334" s="190"/>
      <c r="W334" s="190"/>
      <c r="X334" s="190"/>
      <c r="Y334" s="172"/>
      <c r="Z334" s="172"/>
      <c r="AA334" s="190"/>
      <c r="AB334" s="190"/>
      <c r="AC334" s="190"/>
      <c r="AD334" s="190"/>
      <c r="AE334" s="190"/>
      <c r="AF334" s="190"/>
      <c r="AG334" s="190"/>
      <c r="AH334" s="190"/>
      <c r="AI334" s="190"/>
      <c r="AJ334" s="190"/>
      <c r="AK334" s="172"/>
      <c r="AL334" s="172"/>
      <c r="AM334" s="265">
        <v>697</v>
      </c>
      <c r="AN334" s="265">
        <v>584</v>
      </c>
      <c r="AO334" s="183">
        <v>93</v>
      </c>
      <c r="AP334" s="184">
        <v>116</v>
      </c>
      <c r="AQ334" s="182"/>
      <c r="AR334" s="182"/>
      <c r="AS334" s="182"/>
      <c r="AT334" s="182"/>
      <c r="AU334" s="182"/>
      <c r="AV334" s="182">
        <v>4</v>
      </c>
      <c r="AW334" s="182">
        <v>4</v>
      </c>
      <c r="AX334" s="182">
        <v>4</v>
      </c>
      <c r="AY334" s="182"/>
      <c r="AZ334" s="182"/>
      <c r="BA334" s="182"/>
      <c r="BB334" s="182"/>
      <c r="BC334" s="182"/>
      <c r="BD334" s="182"/>
      <c r="BE334" s="182"/>
      <c r="BF334" s="182"/>
      <c r="BG334" s="182"/>
      <c r="BH334" s="182"/>
      <c r="BI334" s="182"/>
      <c r="BJ334" s="182"/>
      <c r="BK334" s="182"/>
      <c r="BL334" s="182"/>
      <c r="BM334" s="182"/>
      <c r="BN334" s="182"/>
      <c r="BO334" s="182"/>
      <c r="BP334" s="182"/>
      <c r="BQ334" s="228" t="s">
        <v>176</v>
      </c>
      <c r="BR334" s="228"/>
      <c r="BS334" s="228"/>
      <c r="BT334" s="228"/>
      <c r="BU334" s="228">
        <v>3</v>
      </c>
      <c r="BV334" s="228" t="s">
        <v>177</v>
      </c>
      <c r="BW334" s="228" t="s">
        <v>173</v>
      </c>
      <c r="BX334" s="186">
        <v>0</v>
      </c>
      <c r="BY334" s="182">
        <v>12</v>
      </c>
      <c r="BZ334" s="182">
        <v>6</v>
      </c>
      <c r="CA334" s="182">
        <v>6</v>
      </c>
      <c r="CB334" s="182">
        <v>0</v>
      </c>
      <c r="CC334" s="182">
        <v>0</v>
      </c>
      <c r="CD334" s="182">
        <v>0</v>
      </c>
      <c r="CE334" s="228">
        <v>2</v>
      </c>
      <c r="CF334" s="228">
        <v>2</v>
      </c>
      <c r="CG334" s="113">
        <v>2</v>
      </c>
      <c r="CH334" s="113">
        <v>0</v>
      </c>
      <c r="CI334" s="113">
        <v>0</v>
      </c>
      <c r="CJ334" s="113">
        <v>0</v>
      </c>
      <c r="CK334" s="113">
        <v>0</v>
      </c>
      <c r="CL334" s="113">
        <v>0</v>
      </c>
      <c r="CM334" s="113">
        <v>0</v>
      </c>
      <c r="CN334" s="185">
        <v>6</v>
      </c>
      <c r="CO334" s="181">
        <v>6</v>
      </c>
      <c r="CP334" s="187">
        <v>1</v>
      </c>
      <c r="CQ334" s="173">
        <v>1.063829787234043E-2</v>
      </c>
      <c r="CR334" s="173">
        <v>1.063829787234043E-2</v>
      </c>
      <c r="CS334" s="173">
        <v>1.0273972602739731E-2</v>
      </c>
      <c r="CT334" s="173">
        <v>1.0273972602739731E-2</v>
      </c>
      <c r="CU334" s="253">
        <v>2791</v>
      </c>
      <c r="CV334" s="220">
        <v>-1</v>
      </c>
      <c r="CW334" s="254">
        <f t="shared" si="35"/>
        <v>0</v>
      </c>
      <c r="CX334" s="15">
        <f t="shared" si="36"/>
        <v>12</v>
      </c>
      <c r="CY334" s="241">
        <f t="shared" si="37"/>
        <v>6</v>
      </c>
      <c r="CZ334" s="241" t="str">
        <f>IFERROR(ROUND(CY334/#REF!,1),"")</f>
        <v/>
      </c>
      <c r="DA334" s="254">
        <f t="shared" si="38"/>
        <v>6</v>
      </c>
      <c r="DB334" s="246">
        <f t="shared" si="39"/>
        <v>1</v>
      </c>
      <c r="DD334" s="15" t="str">
        <f>IFERROR(#REF!-AO334,"")</f>
        <v/>
      </c>
      <c r="DF334" s="266" t="str">
        <f>IFERROR(#REF!-L334,"")</f>
        <v/>
      </c>
      <c r="DG334" s="228" t="e">
        <f>IF(#REF!&gt;AP334,0,1)</f>
        <v>#REF!</v>
      </c>
      <c r="DH334" s="228">
        <f t="shared" si="40"/>
        <v>1</v>
      </c>
      <c r="DI334" s="228">
        <f t="shared" si="41"/>
        <v>1</v>
      </c>
      <c r="DJ334" s="228"/>
      <c r="DK334" s="228"/>
      <c r="DL334" s="228"/>
      <c r="DM334" s="228"/>
      <c r="DN334" s="228"/>
      <c r="DO334" s="228"/>
      <c r="DP334" s="228"/>
      <c r="DQ334" s="228"/>
      <c r="DR334" s="228"/>
      <c r="DS334" s="228"/>
      <c r="DT334" s="228"/>
      <c r="DU334" s="228"/>
      <c r="DV334" s="228"/>
      <c r="DW334" s="228"/>
      <c r="DX334" s="228"/>
      <c r="DY334" s="228"/>
      <c r="DZ334" s="228"/>
      <c r="EA334" s="228"/>
      <c r="EB334" s="228"/>
    </row>
    <row r="335" spans="1:132" s="195" customFormat="1" ht="31.5" customHeight="1" x14ac:dyDescent="0.2">
      <c r="A335" s="191">
        <v>2022</v>
      </c>
      <c r="B335" s="171">
        <v>1</v>
      </c>
      <c r="C335" s="261">
        <v>44578</v>
      </c>
      <c r="D335" s="171">
        <v>236</v>
      </c>
      <c r="E335" s="171">
        <v>160</v>
      </c>
      <c r="F335" s="171">
        <v>3</v>
      </c>
      <c r="G335" s="194" t="s">
        <v>239</v>
      </c>
      <c r="H335" s="241" t="s">
        <v>240</v>
      </c>
      <c r="I335" s="241" t="s">
        <v>169</v>
      </c>
      <c r="J335" s="241">
        <v>2</v>
      </c>
      <c r="K335" s="241">
        <v>1</v>
      </c>
      <c r="L335" s="262">
        <v>200</v>
      </c>
      <c r="M335" s="263">
        <v>186</v>
      </c>
      <c r="N335" s="264">
        <v>214</v>
      </c>
      <c r="O335" s="190">
        <v>306</v>
      </c>
      <c r="P335" s="190">
        <v>304</v>
      </c>
      <c r="Q335" s="190">
        <v>260</v>
      </c>
      <c r="R335" s="190"/>
      <c r="S335" s="190">
        <v>280</v>
      </c>
      <c r="T335" s="190">
        <v>210</v>
      </c>
      <c r="U335" s="190">
        <v>202</v>
      </c>
      <c r="V335" s="190">
        <v>205</v>
      </c>
      <c r="W335" s="190"/>
      <c r="X335" s="190">
        <v>209</v>
      </c>
      <c r="Y335" s="172">
        <v>90</v>
      </c>
      <c r="Z335" s="172">
        <v>91</v>
      </c>
      <c r="AA335" s="190">
        <v>257</v>
      </c>
      <c r="AB335" s="190">
        <v>269</v>
      </c>
      <c r="AC335" s="190">
        <v>260</v>
      </c>
      <c r="AD335" s="190">
        <v>275</v>
      </c>
      <c r="AE335" s="190">
        <v>278</v>
      </c>
      <c r="AF335" s="190">
        <v>202</v>
      </c>
      <c r="AG335" s="190">
        <v>192</v>
      </c>
      <c r="AH335" s="190">
        <v>185</v>
      </c>
      <c r="AI335" s="190">
        <v>207</v>
      </c>
      <c r="AJ335" s="190">
        <v>208</v>
      </c>
      <c r="AK335" s="172">
        <v>90</v>
      </c>
      <c r="AL335" s="172">
        <v>90</v>
      </c>
      <c r="AM335" s="265">
        <v>276.55555555555549</v>
      </c>
      <c r="AN335" s="265">
        <v>202.2222222222222</v>
      </c>
      <c r="AO335" s="183">
        <v>76</v>
      </c>
      <c r="AP335" s="184">
        <v>95</v>
      </c>
      <c r="AQ335" s="182">
        <v>79.77839335180056</v>
      </c>
      <c r="AR335" s="182">
        <v>90.25</v>
      </c>
      <c r="AS335" s="182"/>
      <c r="AT335" s="182"/>
      <c r="AU335" s="182"/>
      <c r="AV335" s="182">
        <v>4</v>
      </c>
      <c r="AW335" s="182">
        <v>4</v>
      </c>
      <c r="AX335" s="182">
        <v>2</v>
      </c>
      <c r="AY335" s="182"/>
      <c r="AZ335" s="182"/>
      <c r="BA335" s="182"/>
      <c r="BB335" s="182"/>
      <c r="BC335" s="182"/>
      <c r="BD335" s="182"/>
      <c r="BE335" s="182"/>
      <c r="BF335" s="182"/>
      <c r="BG335" s="182"/>
      <c r="BH335" s="182"/>
      <c r="BI335" s="182">
        <v>4</v>
      </c>
      <c r="BJ335" s="182">
        <v>4</v>
      </c>
      <c r="BK335" s="182"/>
      <c r="BL335" s="182"/>
      <c r="BM335" s="182"/>
      <c r="BN335" s="182"/>
      <c r="BO335" s="182"/>
      <c r="BP335" s="182"/>
      <c r="BQ335" s="228" t="s">
        <v>241</v>
      </c>
      <c r="BR335" s="228" t="s">
        <v>242</v>
      </c>
      <c r="BS335" s="228"/>
      <c r="BT335" s="228"/>
      <c r="BU335" s="228">
        <v>3</v>
      </c>
      <c r="BV335" s="228" t="s">
        <v>239</v>
      </c>
      <c r="BW335" s="228" t="s">
        <v>173</v>
      </c>
      <c r="BX335" s="186">
        <v>0</v>
      </c>
      <c r="BY335" s="182">
        <v>10</v>
      </c>
      <c r="BZ335" s="182">
        <v>10</v>
      </c>
      <c r="CA335" s="182">
        <v>10</v>
      </c>
      <c r="CB335" s="182">
        <v>8</v>
      </c>
      <c r="CC335" s="182">
        <v>8</v>
      </c>
      <c r="CD335" s="182">
        <v>8</v>
      </c>
      <c r="CE335" s="228">
        <v>4</v>
      </c>
      <c r="CF335" s="228">
        <v>8</v>
      </c>
      <c r="CG335" s="113">
        <v>6</v>
      </c>
      <c r="CH335" s="113">
        <v>0</v>
      </c>
      <c r="CI335" s="113">
        <v>0</v>
      </c>
      <c r="CJ335" s="113">
        <v>0</v>
      </c>
      <c r="CK335" s="113">
        <v>0</v>
      </c>
      <c r="CL335" s="113">
        <v>0</v>
      </c>
      <c r="CM335" s="113">
        <v>0</v>
      </c>
      <c r="CN335" s="185">
        <v>18</v>
      </c>
      <c r="CO335" s="181">
        <v>18</v>
      </c>
      <c r="CP335" s="187">
        <v>1</v>
      </c>
      <c r="CQ335" s="173">
        <v>0.09</v>
      </c>
      <c r="CR335" s="173">
        <v>0.09</v>
      </c>
      <c r="CS335" s="173">
        <v>8.9010989010989014E-2</v>
      </c>
      <c r="CT335" s="173">
        <v>8.9010989010989014E-2</v>
      </c>
      <c r="CU335" s="253">
        <v>2791</v>
      </c>
      <c r="CV335" s="220">
        <v>-1</v>
      </c>
      <c r="CW335" s="254">
        <f t="shared" si="35"/>
        <v>0</v>
      </c>
      <c r="CX335" s="15">
        <f t="shared" si="36"/>
        <v>18</v>
      </c>
      <c r="CY335" s="241">
        <f t="shared" si="37"/>
        <v>18</v>
      </c>
      <c r="CZ335" s="241" t="str">
        <f>IFERROR(ROUND(CY335/#REF!,1),"")</f>
        <v/>
      </c>
      <c r="DA335" s="254">
        <f t="shared" si="38"/>
        <v>18</v>
      </c>
      <c r="DB335" s="246">
        <f t="shared" si="39"/>
        <v>1</v>
      </c>
      <c r="DD335" s="15" t="str">
        <f>IFERROR(#REF!-AO335,"")</f>
        <v/>
      </c>
      <c r="DF335" s="266" t="str">
        <f>IFERROR(#REF!-L335,"")</f>
        <v/>
      </c>
      <c r="DG335" s="228" t="e">
        <f>IF(#REF!&gt;AP335,0,1)</f>
        <v>#REF!</v>
      </c>
      <c r="DH335" s="228">
        <f t="shared" si="40"/>
        <v>1</v>
      </c>
      <c r="DI335" s="228">
        <f t="shared" si="41"/>
        <v>1</v>
      </c>
      <c r="DJ335" s="228"/>
      <c r="DK335" s="228"/>
      <c r="DL335" s="228"/>
      <c r="DM335" s="228"/>
      <c r="DN335" s="228"/>
      <c r="DO335" s="228"/>
      <c r="DP335" s="228"/>
      <c r="DQ335" s="228"/>
      <c r="DR335" s="228"/>
      <c r="DS335" s="228"/>
      <c r="DT335" s="228"/>
      <c r="DU335" s="228"/>
      <c r="DV335" s="228"/>
      <c r="DW335" s="228"/>
      <c r="DX335" s="228"/>
      <c r="DY335" s="228"/>
      <c r="DZ335" s="228"/>
      <c r="EA335" s="228"/>
      <c r="EB335" s="228"/>
    </row>
    <row r="336" spans="1:132" s="195" customFormat="1" ht="31.5" customHeight="1" x14ac:dyDescent="0.2">
      <c r="A336" s="191">
        <v>2022</v>
      </c>
      <c r="B336" s="171">
        <v>1</v>
      </c>
      <c r="C336" s="261">
        <v>44578</v>
      </c>
      <c r="D336" s="171">
        <v>423</v>
      </c>
      <c r="E336" s="171">
        <v>669</v>
      </c>
      <c r="F336" s="171">
        <v>3</v>
      </c>
      <c r="G336" s="194" t="s">
        <v>279</v>
      </c>
      <c r="H336" s="241" t="s">
        <v>280</v>
      </c>
      <c r="I336" s="241" t="s">
        <v>169</v>
      </c>
      <c r="J336" s="241">
        <v>2</v>
      </c>
      <c r="K336" s="241">
        <v>2</v>
      </c>
      <c r="L336" s="262">
        <v>954</v>
      </c>
      <c r="M336" s="263">
        <v>897</v>
      </c>
      <c r="N336" s="264">
        <v>1021</v>
      </c>
      <c r="O336" s="190"/>
      <c r="P336" s="190"/>
      <c r="Q336" s="190"/>
      <c r="R336" s="190"/>
      <c r="S336" s="190"/>
      <c r="T336" s="190"/>
      <c r="U336" s="190"/>
      <c r="V336" s="190"/>
      <c r="W336" s="190"/>
      <c r="X336" s="190"/>
      <c r="Y336" s="172"/>
      <c r="Z336" s="172"/>
      <c r="AA336" s="190"/>
      <c r="AB336" s="190"/>
      <c r="AC336" s="190"/>
      <c r="AD336" s="190"/>
      <c r="AE336" s="190"/>
      <c r="AF336" s="190"/>
      <c r="AG336" s="190"/>
      <c r="AH336" s="190"/>
      <c r="AI336" s="190"/>
      <c r="AJ336" s="190"/>
      <c r="AK336" s="172"/>
      <c r="AL336" s="172"/>
      <c r="AM336" s="265"/>
      <c r="AN336" s="265"/>
      <c r="AO336" s="183">
        <v>40</v>
      </c>
      <c r="AP336" s="184">
        <v>180</v>
      </c>
      <c r="AQ336" s="182"/>
      <c r="AR336" s="182"/>
      <c r="AS336" s="182"/>
      <c r="AT336" s="182"/>
      <c r="AU336" s="182"/>
      <c r="AV336" s="182"/>
      <c r="AW336" s="182"/>
      <c r="AX336" s="182"/>
      <c r="AY336" s="182"/>
      <c r="AZ336" s="182"/>
      <c r="BA336" s="182"/>
      <c r="BB336" s="182"/>
      <c r="BC336" s="182"/>
      <c r="BD336" s="182"/>
      <c r="BE336" s="182"/>
      <c r="BF336" s="182"/>
      <c r="BG336" s="182"/>
      <c r="BH336" s="182"/>
      <c r="BI336" s="182"/>
      <c r="BJ336" s="182"/>
      <c r="BK336" s="182"/>
      <c r="BL336" s="182"/>
      <c r="BM336" s="182"/>
      <c r="BN336" s="182"/>
      <c r="BO336" s="182"/>
      <c r="BP336" s="182"/>
      <c r="BQ336" s="228" t="s">
        <v>185</v>
      </c>
      <c r="BR336" s="228" t="s">
        <v>186</v>
      </c>
      <c r="BS336" s="228" t="s">
        <v>281</v>
      </c>
      <c r="BT336" s="228" t="s">
        <v>188</v>
      </c>
      <c r="BU336" s="228">
        <v>3</v>
      </c>
      <c r="BV336" s="228" t="s">
        <v>279</v>
      </c>
      <c r="BW336" s="228" t="s">
        <v>173</v>
      </c>
      <c r="BX336" s="186">
        <v>0</v>
      </c>
      <c r="BY336" s="182">
        <v>0</v>
      </c>
      <c r="BZ336" s="182">
        <v>0</v>
      </c>
      <c r="CA336" s="182">
        <v>0</v>
      </c>
      <c r="CB336" s="182">
        <v>0</v>
      </c>
      <c r="CC336" s="182">
        <v>0</v>
      </c>
      <c r="CD336" s="182">
        <v>0</v>
      </c>
      <c r="CE336" s="228">
        <v>0</v>
      </c>
      <c r="CF336" s="228">
        <v>0</v>
      </c>
      <c r="CG336" s="113">
        <v>0</v>
      </c>
      <c r="CH336" s="113">
        <v>0</v>
      </c>
      <c r="CI336" s="113">
        <v>0</v>
      </c>
      <c r="CJ336" s="113">
        <v>0</v>
      </c>
      <c r="CK336" s="113">
        <v>0</v>
      </c>
      <c r="CL336" s="113">
        <v>0</v>
      </c>
      <c r="CM336" s="113">
        <v>0</v>
      </c>
      <c r="CN336" s="185">
        <v>0</v>
      </c>
      <c r="CO336" s="181">
        <v>0</v>
      </c>
      <c r="CP336" s="187"/>
      <c r="CQ336" s="173">
        <v>0</v>
      </c>
      <c r="CR336" s="173">
        <v>0</v>
      </c>
      <c r="CS336" s="173"/>
      <c r="CT336" s="173"/>
      <c r="CU336" s="253">
        <v>2791</v>
      </c>
      <c r="CV336" s="220"/>
      <c r="CW336" s="254">
        <f t="shared" si="35"/>
        <v>0</v>
      </c>
      <c r="CX336" s="15">
        <f t="shared" si="36"/>
        <v>0</v>
      </c>
      <c r="CY336" s="241">
        <f t="shared" si="37"/>
        <v>0</v>
      </c>
      <c r="CZ336" s="241" t="str">
        <f>IFERROR(ROUND(CY336/#REF!,1),"")</f>
        <v/>
      </c>
      <c r="DA336" s="254">
        <f t="shared" si="38"/>
        <v>0</v>
      </c>
      <c r="DB336" s="246" t="str">
        <f t="shared" si="39"/>
        <v/>
      </c>
      <c r="DD336" s="15" t="str">
        <f>IFERROR(#REF!-AO336,"")</f>
        <v/>
      </c>
      <c r="DF336" s="266" t="str">
        <f>IFERROR(#REF!-L336,"")</f>
        <v/>
      </c>
      <c r="DG336" s="228" t="e">
        <f>IF(#REF!&gt;AP336,0,1)</f>
        <v>#REF!</v>
      </c>
      <c r="DH336" s="228">
        <f t="shared" si="40"/>
        <v>0</v>
      </c>
      <c r="DI336" s="228">
        <f t="shared" si="41"/>
        <v>1</v>
      </c>
      <c r="DJ336" s="228"/>
      <c r="DK336" s="228"/>
      <c r="DL336" s="228"/>
      <c r="DM336" s="228"/>
      <c r="DN336" s="228"/>
      <c r="DO336" s="228"/>
      <c r="DP336" s="228"/>
      <c r="DQ336" s="228"/>
      <c r="DR336" s="228"/>
      <c r="DS336" s="228"/>
      <c r="DT336" s="228"/>
      <c r="DU336" s="228"/>
      <c r="DV336" s="228"/>
      <c r="DW336" s="228"/>
      <c r="DX336" s="228"/>
      <c r="DY336" s="228"/>
      <c r="DZ336" s="228"/>
      <c r="EA336" s="228"/>
      <c r="EB336" s="228"/>
    </row>
    <row r="337" spans="1:132" s="195" customFormat="1" ht="31.5" customHeight="1" x14ac:dyDescent="0.2">
      <c r="A337" s="191">
        <v>2022</v>
      </c>
      <c r="B337" s="171">
        <v>1</v>
      </c>
      <c r="C337" s="261">
        <v>44578</v>
      </c>
      <c r="D337" s="171">
        <v>34</v>
      </c>
      <c r="E337" s="171">
        <v>104</v>
      </c>
      <c r="F337" s="171">
        <v>4</v>
      </c>
      <c r="G337" s="194" t="s">
        <v>305</v>
      </c>
      <c r="H337" s="241" t="s">
        <v>306</v>
      </c>
      <c r="I337" s="241" t="s">
        <v>169</v>
      </c>
      <c r="J337" s="241">
        <v>4</v>
      </c>
      <c r="K337" s="241">
        <v>6</v>
      </c>
      <c r="L337" s="262">
        <v>89</v>
      </c>
      <c r="M337" s="263">
        <v>82</v>
      </c>
      <c r="N337" s="264">
        <v>95</v>
      </c>
      <c r="O337" s="190"/>
      <c r="P337" s="190"/>
      <c r="Q337" s="190"/>
      <c r="R337" s="190"/>
      <c r="S337" s="190"/>
      <c r="T337" s="190"/>
      <c r="U337" s="190"/>
      <c r="V337" s="190"/>
      <c r="W337" s="190"/>
      <c r="X337" s="190"/>
      <c r="Y337" s="172"/>
      <c r="Z337" s="172"/>
      <c r="AA337" s="190"/>
      <c r="AB337" s="190"/>
      <c r="AC337" s="190"/>
      <c r="AD337" s="190"/>
      <c r="AE337" s="190"/>
      <c r="AF337" s="190"/>
      <c r="AG337" s="190"/>
      <c r="AH337" s="190"/>
      <c r="AI337" s="190"/>
      <c r="AJ337" s="190"/>
      <c r="AK337" s="172">
        <v>94</v>
      </c>
      <c r="AL337" s="172">
        <v>97</v>
      </c>
      <c r="AM337" s="265"/>
      <c r="AN337" s="265"/>
      <c r="AO337" s="183">
        <v>140</v>
      </c>
      <c r="AP337" s="184">
        <v>103</v>
      </c>
      <c r="AQ337" s="182">
        <v>150.78534031413611</v>
      </c>
      <c r="AR337" s="182">
        <v>95.5</v>
      </c>
      <c r="AS337" s="182"/>
      <c r="AT337" s="182"/>
      <c r="AU337" s="182"/>
      <c r="AV337" s="182"/>
      <c r="AW337" s="182"/>
      <c r="AX337" s="182"/>
      <c r="AY337" s="182"/>
      <c r="AZ337" s="182"/>
      <c r="BA337" s="182"/>
      <c r="BB337" s="182"/>
      <c r="BC337" s="182"/>
      <c r="BD337" s="182"/>
      <c r="BE337" s="182"/>
      <c r="BF337" s="182"/>
      <c r="BG337" s="182"/>
      <c r="BH337" s="182"/>
      <c r="BI337" s="182"/>
      <c r="BJ337" s="182"/>
      <c r="BK337" s="182"/>
      <c r="BL337" s="182"/>
      <c r="BM337" s="182"/>
      <c r="BN337" s="182"/>
      <c r="BO337" s="182"/>
      <c r="BP337" s="182"/>
      <c r="BQ337" s="228" t="s">
        <v>180</v>
      </c>
      <c r="BR337" s="228" t="s">
        <v>192</v>
      </c>
      <c r="BS337" s="228" t="s">
        <v>307</v>
      </c>
      <c r="BT337" s="228"/>
      <c r="BU337" s="228">
        <v>3</v>
      </c>
      <c r="BV337" s="228" t="s">
        <v>292</v>
      </c>
      <c r="BW337" s="228" t="s">
        <v>173</v>
      </c>
      <c r="BX337" s="186">
        <v>0</v>
      </c>
      <c r="BY337" s="182">
        <v>0</v>
      </c>
      <c r="BZ337" s="182">
        <v>0</v>
      </c>
      <c r="CA337" s="182">
        <v>0</v>
      </c>
      <c r="CB337" s="182">
        <v>0</v>
      </c>
      <c r="CC337" s="182">
        <v>0</v>
      </c>
      <c r="CD337" s="182">
        <v>0</v>
      </c>
      <c r="CE337" s="228">
        <v>0</v>
      </c>
      <c r="CF337" s="228">
        <v>0</v>
      </c>
      <c r="CG337" s="113">
        <v>0</v>
      </c>
      <c r="CH337" s="113">
        <v>0</v>
      </c>
      <c r="CI337" s="113">
        <v>0</v>
      </c>
      <c r="CJ337" s="113">
        <v>0</v>
      </c>
      <c r="CK337" s="113">
        <v>0</v>
      </c>
      <c r="CL337" s="113">
        <v>0</v>
      </c>
      <c r="CM337" s="113">
        <v>0</v>
      </c>
      <c r="CN337" s="185">
        <v>0</v>
      </c>
      <c r="CO337" s="181">
        <v>0</v>
      </c>
      <c r="CP337" s="187"/>
      <c r="CQ337" s="173">
        <v>0</v>
      </c>
      <c r="CR337" s="173">
        <v>0</v>
      </c>
      <c r="CS337" s="173"/>
      <c r="CT337" s="173"/>
      <c r="CU337" s="253">
        <v>2791</v>
      </c>
      <c r="CV337" s="220"/>
      <c r="CW337" s="254">
        <f t="shared" si="35"/>
        <v>0</v>
      </c>
      <c r="CX337" s="15">
        <f t="shared" si="36"/>
        <v>0</v>
      </c>
      <c r="CY337" s="241">
        <f t="shared" si="37"/>
        <v>0</v>
      </c>
      <c r="CZ337" s="241" t="str">
        <f>IFERROR(ROUND(CY337/#REF!,1),"")</f>
        <v/>
      </c>
      <c r="DA337" s="254">
        <f t="shared" si="38"/>
        <v>0</v>
      </c>
      <c r="DB337" s="246" t="str">
        <f t="shared" si="39"/>
        <v/>
      </c>
      <c r="DD337" s="15" t="str">
        <f>IFERROR(#REF!-AO337,"")</f>
        <v/>
      </c>
      <c r="DF337" s="266" t="str">
        <f>IFERROR(#REF!-L337,"")</f>
        <v/>
      </c>
      <c r="DG337" s="228" t="e">
        <f>IF(#REF!&gt;AP337,0,1)</f>
        <v>#REF!</v>
      </c>
      <c r="DH337" s="228">
        <f t="shared" si="40"/>
        <v>0</v>
      </c>
      <c r="DI337" s="228">
        <f t="shared" si="41"/>
        <v>1</v>
      </c>
      <c r="DJ337" s="228"/>
      <c r="DK337" s="228"/>
      <c r="DL337" s="228"/>
      <c r="DM337" s="228"/>
      <c r="DN337" s="228"/>
      <c r="DO337" s="228"/>
      <c r="DP337" s="228"/>
      <c r="DQ337" s="228"/>
      <c r="DR337" s="228"/>
      <c r="DS337" s="228"/>
      <c r="DT337" s="228"/>
      <c r="DU337" s="228"/>
      <c r="DV337" s="228"/>
      <c r="DW337" s="228"/>
      <c r="DX337" s="228"/>
      <c r="DY337" s="228"/>
      <c r="DZ337" s="228"/>
      <c r="EA337" s="228"/>
      <c r="EB337" s="228"/>
    </row>
    <row r="338" spans="1:132" s="195" customFormat="1" ht="31.5" customHeight="1" x14ac:dyDescent="0.2">
      <c r="A338" s="191">
        <v>2022</v>
      </c>
      <c r="B338" s="171">
        <v>1</v>
      </c>
      <c r="C338" s="261">
        <v>44578</v>
      </c>
      <c r="D338" s="171">
        <v>419</v>
      </c>
      <c r="E338" s="171">
        <v>670</v>
      </c>
      <c r="F338" s="171">
        <v>4</v>
      </c>
      <c r="G338" s="194" t="s">
        <v>235</v>
      </c>
      <c r="H338" s="241" t="s">
        <v>236</v>
      </c>
      <c r="I338" s="241" t="s">
        <v>169</v>
      </c>
      <c r="J338" s="241">
        <v>4</v>
      </c>
      <c r="K338" s="241">
        <v>2</v>
      </c>
      <c r="L338" s="262">
        <v>298</v>
      </c>
      <c r="M338" s="263">
        <v>280</v>
      </c>
      <c r="N338" s="264">
        <v>319</v>
      </c>
      <c r="O338" s="190">
        <v>200</v>
      </c>
      <c r="P338" s="190">
        <v>203</v>
      </c>
      <c r="Q338" s="190">
        <v>190</v>
      </c>
      <c r="R338" s="190"/>
      <c r="S338" s="190"/>
      <c r="T338" s="190">
        <v>143</v>
      </c>
      <c r="U338" s="190">
        <v>140</v>
      </c>
      <c r="V338" s="190">
        <v>139</v>
      </c>
      <c r="W338" s="190"/>
      <c r="X338" s="190"/>
      <c r="Y338" s="172">
        <v>149</v>
      </c>
      <c r="Z338" s="172"/>
      <c r="AA338" s="190"/>
      <c r="AB338" s="190"/>
      <c r="AC338" s="190"/>
      <c r="AD338" s="190"/>
      <c r="AE338" s="190"/>
      <c r="AF338" s="190"/>
      <c r="AG338" s="190"/>
      <c r="AH338" s="190"/>
      <c r="AI338" s="190"/>
      <c r="AJ338" s="190"/>
      <c r="AK338" s="172"/>
      <c r="AL338" s="172"/>
      <c r="AM338" s="265">
        <v>197.66666666666671</v>
      </c>
      <c r="AN338" s="265">
        <v>140.66666666666671</v>
      </c>
      <c r="AO338" s="183">
        <v>96</v>
      </c>
      <c r="AP338" s="184">
        <v>150</v>
      </c>
      <c r="AQ338" s="182">
        <v>96.644295302013418</v>
      </c>
      <c r="AR338" s="182">
        <v>149</v>
      </c>
      <c r="AS338" s="182"/>
      <c r="AT338" s="182"/>
      <c r="AU338" s="182"/>
      <c r="AV338" s="182">
        <v>5</v>
      </c>
      <c r="AW338" s="182">
        <v>5</v>
      </c>
      <c r="AX338" s="182">
        <v>4</v>
      </c>
      <c r="AY338" s="182"/>
      <c r="AZ338" s="182"/>
      <c r="BA338" s="182"/>
      <c r="BB338" s="182"/>
      <c r="BC338" s="182"/>
      <c r="BD338" s="182"/>
      <c r="BE338" s="182"/>
      <c r="BF338" s="182"/>
      <c r="BG338" s="182"/>
      <c r="BH338" s="182"/>
      <c r="BI338" s="182"/>
      <c r="BJ338" s="182"/>
      <c r="BK338" s="182"/>
      <c r="BL338" s="182"/>
      <c r="BM338" s="182"/>
      <c r="BN338" s="182"/>
      <c r="BO338" s="182"/>
      <c r="BP338" s="182"/>
      <c r="BQ338" s="228" t="s">
        <v>185</v>
      </c>
      <c r="BR338" s="228" t="s">
        <v>186</v>
      </c>
      <c r="BS338" s="228" t="s">
        <v>237</v>
      </c>
      <c r="BT338" s="228" t="s">
        <v>188</v>
      </c>
      <c r="BU338" s="228">
        <v>3</v>
      </c>
      <c r="BV338" s="228" t="s">
        <v>238</v>
      </c>
      <c r="BW338" s="228" t="s">
        <v>173</v>
      </c>
      <c r="BX338" s="186">
        <v>0</v>
      </c>
      <c r="BY338" s="182">
        <v>14</v>
      </c>
      <c r="BZ338" s="182">
        <v>7</v>
      </c>
      <c r="CA338" s="182">
        <v>7</v>
      </c>
      <c r="CB338" s="182">
        <v>0</v>
      </c>
      <c r="CC338" s="182">
        <v>0</v>
      </c>
      <c r="CD338" s="182">
        <v>0</v>
      </c>
      <c r="CE338" s="228">
        <v>2</v>
      </c>
      <c r="CF338" s="228">
        <v>2</v>
      </c>
      <c r="CG338" s="113">
        <v>2</v>
      </c>
      <c r="CH338" s="113">
        <v>0</v>
      </c>
      <c r="CI338" s="113">
        <v>0</v>
      </c>
      <c r="CJ338" s="113">
        <v>0</v>
      </c>
      <c r="CK338" s="113">
        <v>0</v>
      </c>
      <c r="CL338" s="113">
        <v>0</v>
      </c>
      <c r="CM338" s="113">
        <v>0</v>
      </c>
      <c r="CN338" s="185">
        <v>7</v>
      </c>
      <c r="CO338" s="181">
        <v>7</v>
      </c>
      <c r="CP338" s="187">
        <v>1</v>
      </c>
      <c r="CQ338" s="173">
        <v>2.3489932885906041E-2</v>
      </c>
      <c r="CR338" s="173">
        <v>2.3489932885906041E-2</v>
      </c>
      <c r="CS338" s="173">
        <v>4.9763033175355451E-2</v>
      </c>
      <c r="CT338" s="173">
        <v>4.9763033175355451E-2</v>
      </c>
      <c r="CU338" s="253">
        <v>2791</v>
      </c>
      <c r="CV338" s="220">
        <v>-1</v>
      </c>
      <c r="CW338" s="254">
        <f t="shared" si="35"/>
        <v>0</v>
      </c>
      <c r="CX338" s="15">
        <f t="shared" si="36"/>
        <v>14</v>
      </c>
      <c r="CY338" s="241">
        <f t="shared" si="37"/>
        <v>7</v>
      </c>
      <c r="CZ338" s="241" t="str">
        <f>IFERROR(ROUND(CY338/#REF!,1),"")</f>
        <v/>
      </c>
      <c r="DA338" s="254">
        <f t="shared" si="38"/>
        <v>7</v>
      </c>
      <c r="DB338" s="246">
        <f t="shared" si="39"/>
        <v>1</v>
      </c>
      <c r="DD338" s="15" t="str">
        <f>IFERROR(#REF!-AO338,"")</f>
        <v/>
      </c>
      <c r="DF338" s="266" t="str">
        <f>IFERROR(#REF!-L338,"")</f>
        <v/>
      </c>
      <c r="DG338" s="228" t="e">
        <f>IF(#REF!&gt;AP338,0,1)</f>
        <v>#REF!</v>
      </c>
      <c r="DH338" s="228">
        <f t="shared" si="40"/>
        <v>0</v>
      </c>
      <c r="DI338" s="228">
        <f t="shared" si="41"/>
        <v>1</v>
      </c>
      <c r="DJ338" s="228"/>
      <c r="DK338" s="228"/>
      <c r="DL338" s="228"/>
      <c r="DM338" s="228"/>
      <c r="DN338" s="228"/>
      <c r="DO338" s="228"/>
      <c r="DP338" s="228"/>
      <c r="DQ338" s="228"/>
      <c r="DR338" s="228"/>
      <c r="DS338" s="228"/>
      <c r="DT338" s="228"/>
      <c r="DU338" s="228"/>
      <c r="DV338" s="228"/>
      <c r="DW338" s="228"/>
      <c r="DX338" s="228"/>
      <c r="DY338" s="228"/>
      <c r="DZ338" s="228"/>
      <c r="EA338" s="228"/>
      <c r="EB338" s="228"/>
    </row>
    <row r="339" spans="1:132" s="195" customFormat="1" ht="31.5" customHeight="1" x14ac:dyDescent="0.2">
      <c r="A339" s="191">
        <v>2022</v>
      </c>
      <c r="B339" s="171">
        <v>1</v>
      </c>
      <c r="C339" s="261">
        <v>44578</v>
      </c>
      <c r="D339" s="171">
        <v>423</v>
      </c>
      <c r="E339" s="171">
        <v>669</v>
      </c>
      <c r="F339" s="171">
        <v>4</v>
      </c>
      <c r="G339" s="194" t="s">
        <v>279</v>
      </c>
      <c r="H339" s="241" t="s">
        <v>280</v>
      </c>
      <c r="I339" s="241" t="s">
        <v>169</v>
      </c>
      <c r="J339" s="241">
        <v>2</v>
      </c>
      <c r="K339" s="241">
        <v>2</v>
      </c>
      <c r="L339" s="262">
        <v>954</v>
      </c>
      <c r="M339" s="263">
        <v>897</v>
      </c>
      <c r="N339" s="264">
        <v>1021</v>
      </c>
      <c r="O339" s="190"/>
      <c r="P339" s="190"/>
      <c r="Q339" s="190"/>
      <c r="R339" s="190"/>
      <c r="S339" s="190"/>
      <c r="T339" s="190"/>
      <c r="U339" s="190"/>
      <c r="V339" s="190"/>
      <c r="W339" s="190"/>
      <c r="X339" s="190"/>
      <c r="Y339" s="172"/>
      <c r="Z339" s="172"/>
      <c r="AA339" s="190"/>
      <c r="AB339" s="190"/>
      <c r="AC339" s="190"/>
      <c r="AD339" s="190"/>
      <c r="AE339" s="190"/>
      <c r="AF339" s="190"/>
      <c r="AG339" s="190"/>
      <c r="AH339" s="190"/>
      <c r="AI339" s="190"/>
      <c r="AJ339" s="190"/>
      <c r="AK339" s="172"/>
      <c r="AL339" s="172"/>
      <c r="AM339" s="265"/>
      <c r="AN339" s="265"/>
      <c r="AO339" s="183">
        <v>40</v>
      </c>
      <c r="AP339" s="184">
        <v>180</v>
      </c>
      <c r="AQ339" s="182"/>
      <c r="AR339" s="182"/>
      <c r="AS339" s="182"/>
      <c r="AT339" s="182"/>
      <c r="AU339" s="182"/>
      <c r="AV339" s="182"/>
      <c r="AW339" s="182"/>
      <c r="AX339" s="182"/>
      <c r="AY339" s="182"/>
      <c r="AZ339" s="182"/>
      <c r="BA339" s="182"/>
      <c r="BB339" s="182"/>
      <c r="BC339" s="182"/>
      <c r="BD339" s="182"/>
      <c r="BE339" s="182"/>
      <c r="BF339" s="182"/>
      <c r="BG339" s="182"/>
      <c r="BH339" s="182"/>
      <c r="BI339" s="182"/>
      <c r="BJ339" s="182"/>
      <c r="BK339" s="182"/>
      <c r="BL339" s="182"/>
      <c r="BM339" s="182"/>
      <c r="BN339" s="182"/>
      <c r="BO339" s="182"/>
      <c r="BP339" s="182"/>
      <c r="BQ339" s="228" t="s">
        <v>185</v>
      </c>
      <c r="BR339" s="228" t="s">
        <v>186</v>
      </c>
      <c r="BS339" s="228" t="s">
        <v>281</v>
      </c>
      <c r="BT339" s="228" t="s">
        <v>188</v>
      </c>
      <c r="BU339" s="228">
        <v>3</v>
      </c>
      <c r="BV339" s="228" t="s">
        <v>279</v>
      </c>
      <c r="BW339" s="228" t="s">
        <v>173</v>
      </c>
      <c r="BX339" s="186">
        <v>0</v>
      </c>
      <c r="BY339" s="182">
        <v>0</v>
      </c>
      <c r="BZ339" s="182">
        <v>0</v>
      </c>
      <c r="CA339" s="182">
        <v>0</v>
      </c>
      <c r="CB339" s="182">
        <v>0</v>
      </c>
      <c r="CC339" s="182">
        <v>0</v>
      </c>
      <c r="CD339" s="182">
        <v>0</v>
      </c>
      <c r="CE339" s="228">
        <v>0</v>
      </c>
      <c r="CF339" s="228">
        <v>0</v>
      </c>
      <c r="CG339" s="113">
        <v>0</v>
      </c>
      <c r="CH339" s="113">
        <v>0</v>
      </c>
      <c r="CI339" s="113">
        <v>0</v>
      </c>
      <c r="CJ339" s="113">
        <v>0</v>
      </c>
      <c r="CK339" s="113">
        <v>0</v>
      </c>
      <c r="CL339" s="113">
        <v>0</v>
      </c>
      <c r="CM339" s="113">
        <v>0</v>
      </c>
      <c r="CN339" s="185">
        <v>0</v>
      </c>
      <c r="CO339" s="181">
        <v>0</v>
      </c>
      <c r="CP339" s="187"/>
      <c r="CQ339" s="173">
        <v>0</v>
      </c>
      <c r="CR339" s="173">
        <v>0</v>
      </c>
      <c r="CS339" s="173"/>
      <c r="CT339" s="173"/>
      <c r="CU339" s="253">
        <v>2791</v>
      </c>
      <c r="CV339" s="220"/>
      <c r="CW339" s="254">
        <f t="shared" si="35"/>
        <v>0</v>
      </c>
      <c r="CX339" s="15">
        <f t="shared" si="36"/>
        <v>0</v>
      </c>
      <c r="CY339" s="241">
        <f t="shared" si="37"/>
        <v>0</v>
      </c>
      <c r="CZ339" s="241" t="str">
        <f>IFERROR(ROUND(CY339/#REF!,1),"")</f>
        <v/>
      </c>
      <c r="DA339" s="254">
        <f t="shared" si="38"/>
        <v>0</v>
      </c>
      <c r="DB339" s="246" t="str">
        <f t="shared" si="39"/>
        <v/>
      </c>
      <c r="DD339" s="15" t="str">
        <f>IFERROR(#REF!-AO339,"")</f>
        <v/>
      </c>
      <c r="DF339" s="266" t="str">
        <f>IFERROR(#REF!-L339,"")</f>
        <v/>
      </c>
      <c r="DG339" s="228" t="e">
        <f>IF(#REF!&gt;AP339,0,1)</f>
        <v>#REF!</v>
      </c>
      <c r="DH339" s="228">
        <f t="shared" si="40"/>
        <v>0</v>
      </c>
      <c r="DI339" s="228">
        <f t="shared" si="41"/>
        <v>1</v>
      </c>
      <c r="DJ339" s="228"/>
      <c r="DK339" s="228"/>
      <c r="DL339" s="228"/>
      <c r="DM339" s="228"/>
      <c r="DN339" s="228"/>
      <c r="DO339" s="228"/>
      <c r="DP339" s="228"/>
      <c r="DQ339" s="228"/>
      <c r="DR339" s="228"/>
      <c r="DS339" s="228"/>
      <c r="DT339" s="228"/>
      <c r="DU339" s="228"/>
      <c r="DV339" s="228"/>
      <c r="DW339" s="228"/>
      <c r="DX339" s="228"/>
      <c r="DY339" s="228"/>
      <c r="DZ339" s="228"/>
      <c r="EA339" s="228"/>
      <c r="EB339" s="228"/>
    </row>
    <row r="340" spans="1:132" s="195" customFormat="1" ht="31.5" customHeight="1" x14ac:dyDescent="0.2">
      <c r="A340" s="191">
        <v>2022</v>
      </c>
      <c r="B340" s="171">
        <v>1</v>
      </c>
      <c r="C340" s="261">
        <v>44578</v>
      </c>
      <c r="D340" s="171">
        <v>376</v>
      </c>
      <c r="E340" s="171">
        <v>438</v>
      </c>
      <c r="F340" s="171">
        <v>5</v>
      </c>
      <c r="G340" s="194" t="s">
        <v>216</v>
      </c>
      <c r="H340" s="241" t="s">
        <v>217</v>
      </c>
      <c r="I340" s="241" t="s">
        <v>169</v>
      </c>
      <c r="J340" s="241">
        <v>3</v>
      </c>
      <c r="K340" s="241">
        <v>2</v>
      </c>
      <c r="L340" s="262">
        <v>335</v>
      </c>
      <c r="M340" s="263">
        <v>315</v>
      </c>
      <c r="N340" s="264">
        <v>358</v>
      </c>
      <c r="O340" s="190"/>
      <c r="P340" s="190"/>
      <c r="Q340" s="190"/>
      <c r="R340" s="190"/>
      <c r="S340" s="190"/>
      <c r="T340" s="190"/>
      <c r="U340" s="190"/>
      <c r="V340" s="190"/>
      <c r="W340" s="190"/>
      <c r="X340" s="190"/>
      <c r="Y340" s="172">
        <v>145</v>
      </c>
      <c r="Z340" s="172">
        <v>151</v>
      </c>
      <c r="AA340" s="190"/>
      <c r="AB340" s="190"/>
      <c r="AC340" s="190"/>
      <c r="AD340" s="190"/>
      <c r="AE340" s="190"/>
      <c r="AF340" s="190"/>
      <c r="AG340" s="190"/>
      <c r="AH340" s="190"/>
      <c r="AI340" s="190"/>
      <c r="AJ340" s="190"/>
      <c r="AK340" s="172">
        <v>145</v>
      </c>
      <c r="AL340" s="172">
        <v>145</v>
      </c>
      <c r="AM340" s="265"/>
      <c r="AN340" s="265"/>
      <c r="AO340" s="183">
        <v>75</v>
      </c>
      <c r="AP340" s="184">
        <v>144</v>
      </c>
      <c r="AQ340" s="182">
        <v>73.720136518771326</v>
      </c>
      <c r="AR340" s="182">
        <v>146.5</v>
      </c>
      <c r="AS340" s="182"/>
      <c r="AT340" s="182"/>
      <c r="AU340" s="182"/>
      <c r="AV340" s="182">
        <v>8</v>
      </c>
      <c r="AW340" s="182">
        <v>7</v>
      </c>
      <c r="AX340" s="182">
        <v>3</v>
      </c>
      <c r="AY340" s="182"/>
      <c r="AZ340" s="182"/>
      <c r="BA340" s="182"/>
      <c r="BB340" s="182"/>
      <c r="BC340" s="182"/>
      <c r="BD340" s="182"/>
      <c r="BE340" s="182"/>
      <c r="BF340" s="182"/>
      <c r="BG340" s="182"/>
      <c r="BH340" s="182">
        <v>2</v>
      </c>
      <c r="BI340" s="182">
        <v>4</v>
      </c>
      <c r="BJ340" s="182">
        <v>6</v>
      </c>
      <c r="BK340" s="182"/>
      <c r="BL340" s="182"/>
      <c r="BM340" s="182"/>
      <c r="BN340" s="182"/>
      <c r="BO340" s="182"/>
      <c r="BP340" s="182"/>
      <c r="BQ340" s="228" t="s">
        <v>185</v>
      </c>
      <c r="BR340" s="228" t="s">
        <v>186</v>
      </c>
      <c r="BS340" s="228" t="s">
        <v>218</v>
      </c>
      <c r="BT340" s="228" t="s">
        <v>188</v>
      </c>
      <c r="BU340" s="228">
        <v>3</v>
      </c>
      <c r="BV340" s="228" t="s">
        <v>219</v>
      </c>
      <c r="BW340" s="228" t="s">
        <v>173</v>
      </c>
      <c r="BX340" s="186">
        <v>0</v>
      </c>
      <c r="BY340" s="182">
        <v>18</v>
      </c>
      <c r="BZ340" s="182">
        <v>9</v>
      </c>
      <c r="CA340" s="182">
        <v>9</v>
      </c>
      <c r="CB340" s="182">
        <v>12</v>
      </c>
      <c r="CC340" s="182">
        <v>6</v>
      </c>
      <c r="CD340" s="182">
        <v>6</v>
      </c>
      <c r="CE340" s="228">
        <v>5</v>
      </c>
      <c r="CF340" s="228">
        <v>5</v>
      </c>
      <c r="CG340" s="113">
        <v>4</v>
      </c>
      <c r="CH340" s="113">
        <v>0</v>
      </c>
      <c r="CI340" s="113">
        <v>0</v>
      </c>
      <c r="CJ340" s="113">
        <v>0</v>
      </c>
      <c r="CK340" s="113">
        <v>0</v>
      </c>
      <c r="CL340" s="113">
        <v>0</v>
      </c>
      <c r="CM340" s="113">
        <v>0</v>
      </c>
      <c r="CN340" s="185">
        <v>15</v>
      </c>
      <c r="CO340" s="181">
        <v>15</v>
      </c>
      <c r="CP340" s="187">
        <v>1</v>
      </c>
      <c r="CQ340" s="173">
        <v>4.4776119402985072E-2</v>
      </c>
      <c r="CR340" s="173">
        <v>4.4776119402985072E-2</v>
      </c>
      <c r="CS340" s="173"/>
      <c r="CT340" s="173"/>
      <c r="CU340" s="253">
        <v>2791</v>
      </c>
      <c r="CV340" s="220"/>
      <c r="CW340" s="254">
        <f t="shared" si="35"/>
        <v>0</v>
      </c>
      <c r="CX340" s="15">
        <f t="shared" si="36"/>
        <v>30</v>
      </c>
      <c r="CY340" s="241">
        <f t="shared" si="37"/>
        <v>15</v>
      </c>
      <c r="CZ340" s="241" t="str">
        <f>IFERROR(ROUND(CY340/#REF!,1),"")</f>
        <v/>
      </c>
      <c r="DA340" s="254">
        <f t="shared" si="38"/>
        <v>15</v>
      </c>
      <c r="DB340" s="246">
        <f t="shared" si="39"/>
        <v>1</v>
      </c>
      <c r="DD340" s="15" t="str">
        <f>IFERROR(#REF!-AO340,"")</f>
        <v/>
      </c>
      <c r="DF340" s="266" t="str">
        <f>IFERROR(#REF!-L340,"")</f>
        <v/>
      </c>
      <c r="DG340" s="228" t="e">
        <f>IF(#REF!&gt;AP340,0,1)</f>
        <v>#REF!</v>
      </c>
      <c r="DH340" s="228">
        <f t="shared" si="40"/>
        <v>0</v>
      </c>
      <c r="DI340" s="228">
        <f t="shared" si="41"/>
        <v>1</v>
      </c>
      <c r="DJ340" s="228"/>
      <c r="DK340" s="228"/>
      <c r="DL340" s="228"/>
      <c r="DM340" s="228"/>
      <c r="DN340" s="228"/>
      <c r="DO340" s="228"/>
      <c r="DP340" s="228"/>
      <c r="DQ340" s="228"/>
      <c r="DR340" s="228"/>
      <c r="DS340" s="228"/>
      <c r="DT340" s="228"/>
      <c r="DU340" s="228"/>
      <c r="DV340" s="228"/>
      <c r="DW340" s="228"/>
      <c r="DX340" s="228"/>
      <c r="DY340" s="228"/>
      <c r="DZ340" s="228"/>
      <c r="EA340" s="228"/>
      <c r="EB340" s="228"/>
    </row>
    <row r="341" spans="1:132" s="195" customFormat="1" ht="31.5" customHeight="1" x14ac:dyDescent="0.2">
      <c r="A341" s="191">
        <v>2022</v>
      </c>
      <c r="B341" s="171">
        <v>1</v>
      </c>
      <c r="C341" s="261">
        <v>44578</v>
      </c>
      <c r="D341" s="171">
        <v>375</v>
      </c>
      <c r="E341" s="171">
        <v>437</v>
      </c>
      <c r="F341" s="171">
        <v>6</v>
      </c>
      <c r="G341" s="194" t="s">
        <v>282</v>
      </c>
      <c r="H341" s="241" t="s">
        <v>283</v>
      </c>
      <c r="I341" s="241" t="s">
        <v>169</v>
      </c>
      <c r="J341" s="241">
        <v>4</v>
      </c>
      <c r="K341" s="241">
        <v>2</v>
      </c>
      <c r="L341" s="262">
        <v>168</v>
      </c>
      <c r="M341" s="263">
        <v>158</v>
      </c>
      <c r="N341" s="264">
        <v>179</v>
      </c>
      <c r="O341" s="190"/>
      <c r="P341" s="190"/>
      <c r="Q341" s="190">
        <v>259</v>
      </c>
      <c r="R341" s="190"/>
      <c r="S341" s="190">
        <v>267</v>
      </c>
      <c r="T341" s="190"/>
      <c r="U341" s="190"/>
      <c r="V341" s="190">
        <v>191</v>
      </c>
      <c r="W341" s="190"/>
      <c r="X341" s="190">
        <v>190</v>
      </c>
      <c r="Y341" s="172"/>
      <c r="Z341" s="172">
        <v>119</v>
      </c>
      <c r="AA341" s="190"/>
      <c r="AB341" s="190">
        <v>255</v>
      </c>
      <c r="AC341" s="190">
        <v>253</v>
      </c>
      <c r="AD341" s="190">
        <v>241</v>
      </c>
      <c r="AE341" s="190">
        <v>245</v>
      </c>
      <c r="AF341" s="190"/>
      <c r="AG341" s="190">
        <v>190</v>
      </c>
      <c r="AH341" s="190">
        <v>190</v>
      </c>
      <c r="AI341" s="190">
        <v>182</v>
      </c>
      <c r="AJ341" s="190">
        <v>183</v>
      </c>
      <c r="AK341" s="172">
        <v>112</v>
      </c>
      <c r="AL341" s="172">
        <v>118</v>
      </c>
      <c r="AM341" s="265">
        <v>253.33333333333329</v>
      </c>
      <c r="AN341" s="265">
        <v>187.66666666666671</v>
      </c>
      <c r="AO341" s="183">
        <v>120</v>
      </c>
      <c r="AP341" s="184">
        <v>120</v>
      </c>
      <c r="AQ341" s="182">
        <v>123.78223495702009</v>
      </c>
      <c r="AR341" s="182">
        <v>116.3333333333333</v>
      </c>
      <c r="AS341" s="182"/>
      <c r="AT341" s="182"/>
      <c r="AU341" s="182"/>
      <c r="AV341" s="182"/>
      <c r="AW341" s="182"/>
      <c r="AX341" s="182"/>
      <c r="AY341" s="182"/>
      <c r="AZ341" s="182"/>
      <c r="BA341" s="182"/>
      <c r="BB341" s="182"/>
      <c r="BC341" s="182"/>
      <c r="BD341" s="182"/>
      <c r="BE341" s="182"/>
      <c r="BF341" s="182"/>
      <c r="BG341" s="182"/>
      <c r="BH341" s="182"/>
      <c r="BI341" s="182"/>
      <c r="BJ341" s="182"/>
      <c r="BK341" s="182"/>
      <c r="BL341" s="182"/>
      <c r="BM341" s="182"/>
      <c r="BN341" s="182"/>
      <c r="BO341" s="182"/>
      <c r="BP341" s="182"/>
      <c r="BQ341" s="228" t="s">
        <v>185</v>
      </c>
      <c r="BR341" s="228" t="s">
        <v>186</v>
      </c>
      <c r="BS341" s="228" t="s">
        <v>284</v>
      </c>
      <c r="BT341" s="228" t="s">
        <v>188</v>
      </c>
      <c r="BU341" s="228">
        <v>3</v>
      </c>
      <c r="BV341" s="228" t="s">
        <v>285</v>
      </c>
      <c r="BW341" s="228" t="s">
        <v>173</v>
      </c>
      <c r="BX341" s="186">
        <v>0</v>
      </c>
      <c r="BY341" s="182">
        <v>0</v>
      </c>
      <c r="BZ341" s="182">
        <v>0</v>
      </c>
      <c r="CA341" s="182">
        <v>0</v>
      </c>
      <c r="CB341" s="182">
        <v>0</v>
      </c>
      <c r="CC341" s="182">
        <v>0</v>
      </c>
      <c r="CD341" s="182">
        <v>0</v>
      </c>
      <c r="CE341" s="228">
        <v>0</v>
      </c>
      <c r="CF341" s="228">
        <v>0</v>
      </c>
      <c r="CG341" s="113">
        <v>0</v>
      </c>
      <c r="CH341" s="113">
        <v>0</v>
      </c>
      <c r="CI341" s="113">
        <v>0</v>
      </c>
      <c r="CJ341" s="113">
        <v>0</v>
      </c>
      <c r="CK341" s="113">
        <v>0</v>
      </c>
      <c r="CL341" s="113">
        <v>0</v>
      </c>
      <c r="CM341" s="113">
        <v>0</v>
      </c>
      <c r="CN341" s="185">
        <v>0</v>
      </c>
      <c r="CO341" s="181">
        <v>0</v>
      </c>
      <c r="CP341" s="187"/>
      <c r="CQ341" s="173">
        <v>0</v>
      </c>
      <c r="CR341" s="173">
        <v>0</v>
      </c>
      <c r="CS341" s="173">
        <v>0</v>
      </c>
      <c r="CT341" s="173">
        <v>0</v>
      </c>
      <c r="CU341" s="253">
        <v>2791</v>
      </c>
      <c r="CV341" s="220">
        <v>-1</v>
      </c>
      <c r="CW341" s="254">
        <f t="shared" si="35"/>
        <v>0</v>
      </c>
      <c r="CX341" s="15">
        <f t="shared" si="36"/>
        <v>0</v>
      </c>
      <c r="CY341" s="241">
        <f t="shared" si="37"/>
        <v>0</v>
      </c>
      <c r="CZ341" s="241" t="str">
        <f>IFERROR(ROUND(CY341/#REF!,1),"")</f>
        <v/>
      </c>
      <c r="DA341" s="254">
        <f t="shared" si="38"/>
        <v>0</v>
      </c>
      <c r="DB341" s="246" t="str">
        <f t="shared" si="39"/>
        <v/>
      </c>
      <c r="DD341" s="15" t="str">
        <f>IFERROR(#REF!-AO341,"")</f>
        <v/>
      </c>
      <c r="DF341" s="266" t="str">
        <f>IFERROR(#REF!-L341,"")</f>
        <v/>
      </c>
      <c r="DG341" s="228" t="e">
        <f>IF(#REF!&gt;AP341,0,1)</f>
        <v>#REF!</v>
      </c>
      <c r="DH341" s="228">
        <f t="shared" si="40"/>
        <v>1</v>
      </c>
      <c r="DI341" s="228">
        <f t="shared" si="41"/>
        <v>0</v>
      </c>
      <c r="DJ341" s="228"/>
      <c r="DK341" s="228"/>
      <c r="DL341" s="228"/>
      <c r="DM341" s="228"/>
      <c r="DN341" s="228"/>
      <c r="DO341" s="228"/>
      <c r="DP341" s="228"/>
      <c r="DQ341" s="228"/>
      <c r="DR341" s="228"/>
      <c r="DS341" s="228"/>
      <c r="DT341" s="228"/>
      <c r="DU341" s="228"/>
      <c r="DV341" s="228"/>
      <c r="DW341" s="228"/>
      <c r="DX341" s="228"/>
      <c r="DY341" s="228"/>
      <c r="DZ341" s="228"/>
      <c r="EA341" s="228"/>
      <c r="EB341" s="228"/>
    </row>
    <row r="342" spans="1:132" s="195" customFormat="1" ht="31.5" customHeight="1" x14ac:dyDescent="0.2">
      <c r="A342" s="191">
        <v>2022</v>
      </c>
      <c r="B342" s="171">
        <v>1</v>
      </c>
      <c r="C342" s="261">
        <v>44578</v>
      </c>
      <c r="D342" s="171">
        <v>377</v>
      </c>
      <c r="E342" s="171">
        <v>439</v>
      </c>
      <c r="F342" s="171">
        <v>6</v>
      </c>
      <c r="G342" s="194" t="s">
        <v>223</v>
      </c>
      <c r="H342" s="241" t="s">
        <v>224</v>
      </c>
      <c r="I342" s="241" t="s">
        <v>169</v>
      </c>
      <c r="J342" s="241">
        <v>4</v>
      </c>
      <c r="K342" s="241">
        <v>1</v>
      </c>
      <c r="L342" s="262">
        <v>343</v>
      </c>
      <c r="M342" s="263">
        <v>308</v>
      </c>
      <c r="N342" s="264">
        <v>377</v>
      </c>
      <c r="O342" s="190"/>
      <c r="P342" s="190"/>
      <c r="Q342" s="190"/>
      <c r="R342" s="190"/>
      <c r="S342" s="190"/>
      <c r="T342" s="190"/>
      <c r="U342" s="190"/>
      <c r="V342" s="190"/>
      <c r="W342" s="190"/>
      <c r="X342" s="190"/>
      <c r="Y342" s="172"/>
      <c r="Z342" s="172"/>
      <c r="AA342" s="190"/>
      <c r="AB342" s="190"/>
      <c r="AC342" s="190"/>
      <c r="AD342" s="190">
        <v>385</v>
      </c>
      <c r="AE342" s="190">
        <v>390</v>
      </c>
      <c r="AF342" s="190"/>
      <c r="AG342" s="190"/>
      <c r="AH342" s="190"/>
      <c r="AI342" s="190">
        <v>337</v>
      </c>
      <c r="AJ342" s="190">
        <v>342</v>
      </c>
      <c r="AK342" s="172"/>
      <c r="AL342" s="172">
        <v>289</v>
      </c>
      <c r="AM342" s="265">
        <v>387.5</v>
      </c>
      <c r="AN342" s="265">
        <v>339.5</v>
      </c>
      <c r="AO342" s="183">
        <v>45</v>
      </c>
      <c r="AP342" s="184">
        <v>320</v>
      </c>
      <c r="AQ342" s="182">
        <v>49.826989619377173</v>
      </c>
      <c r="AR342" s="182">
        <v>289</v>
      </c>
      <c r="AS342" s="182"/>
      <c r="AT342" s="182"/>
      <c r="AU342" s="182"/>
      <c r="AV342" s="182"/>
      <c r="AW342" s="182"/>
      <c r="AX342" s="182"/>
      <c r="AY342" s="182"/>
      <c r="AZ342" s="182"/>
      <c r="BA342" s="182"/>
      <c r="BB342" s="182"/>
      <c r="BC342" s="182"/>
      <c r="BD342" s="182"/>
      <c r="BE342" s="182"/>
      <c r="BF342" s="182"/>
      <c r="BG342" s="182"/>
      <c r="BH342" s="182">
        <v>2</v>
      </c>
      <c r="BI342" s="182">
        <v>3</v>
      </c>
      <c r="BJ342" s="182">
        <v>5</v>
      </c>
      <c r="BK342" s="182"/>
      <c r="BL342" s="182"/>
      <c r="BM342" s="182"/>
      <c r="BN342" s="182"/>
      <c r="BO342" s="182"/>
      <c r="BP342" s="182"/>
      <c r="BQ342" s="228" t="s">
        <v>180</v>
      </c>
      <c r="BR342" s="228" t="s">
        <v>192</v>
      </c>
      <c r="BS342" s="228" t="s">
        <v>243</v>
      </c>
      <c r="BT342" s="228"/>
      <c r="BU342" s="228">
        <v>3</v>
      </c>
      <c r="BV342" s="228" t="s">
        <v>223</v>
      </c>
      <c r="BW342" s="228" t="s">
        <v>173</v>
      </c>
      <c r="BX342" s="186">
        <v>0</v>
      </c>
      <c r="BY342" s="182">
        <v>0</v>
      </c>
      <c r="BZ342" s="182">
        <v>0</v>
      </c>
      <c r="CA342" s="182">
        <v>0</v>
      </c>
      <c r="CB342" s="182">
        <v>10</v>
      </c>
      <c r="CC342" s="182">
        <v>10</v>
      </c>
      <c r="CD342" s="182">
        <v>10</v>
      </c>
      <c r="CE342" s="228">
        <v>2</v>
      </c>
      <c r="CF342" s="228">
        <v>3</v>
      </c>
      <c r="CG342" s="113">
        <v>5</v>
      </c>
      <c r="CH342" s="113">
        <v>0</v>
      </c>
      <c r="CI342" s="113">
        <v>0</v>
      </c>
      <c r="CJ342" s="113">
        <v>0</v>
      </c>
      <c r="CK342" s="113">
        <v>0</v>
      </c>
      <c r="CL342" s="113">
        <v>0</v>
      </c>
      <c r="CM342" s="113">
        <v>0</v>
      </c>
      <c r="CN342" s="185">
        <v>10</v>
      </c>
      <c r="CO342" s="181">
        <v>10</v>
      </c>
      <c r="CP342" s="187">
        <v>1</v>
      </c>
      <c r="CQ342" s="173">
        <v>2.915451895043732E-2</v>
      </c>
      <c r="CR342" s="173">
        <v>2.915451895043732E-2</v>
      </c>
      <c r="CS342" s="173">
        <v>2.945508100147275E-2</v>
      </c>
      <c r="CT342" s="173">
        <v>2.945508100147275E-2</v>
      </c>
      <c r="CU342" s="253">
        <v>2791</v>
      </c>
      <c r="CV342" s="220">
        <v>-1</v>
      </c>
      <c r="CW342" s="254">
        <f t="shared" si="35"/>
        <v>0</v>
      </c>
      <c r="CX342" s="15">
        <f t="shared" si="36"/>
        <v>10</v>
      </c>
      <c r="CY342" s="241">
        <f t="shared" si="37"/>
        <v>10</v>
      </c>
      <c r="CZ342" s="241" t="str">
        <f>IFERROR(ROUND(CY342/#REF!,1),"")</f>
        <v/>
      </c>
      <c r="DA342" s="254">
        <f t="shared" si="38"/>
        <v>10</v>
      </c>
      <c r="DB342" s="246">
        <f t="shared" si="39"/>
        <v>1</v>
      </c>
      <c r="DD342" s="15" t="str">
        <f>IFERROR(#REF!-AO342,"")</f>
        <v/>
      </c>
      <c r="DF342" s="266" t="str">
        <f>IFERROR(#REF!-L342,"")</f>
        <v/>
      </c>
      <c r="DG342" s="228" t="e">
        <f>IF(#REF!&gt;AP342,0,1)</f>
        <v>#REF!</v>
      </c>
      <c r="DH342" s="228">
        <f t="shared" si="40"/>
        <v>1</v>
      </c>
      <c r="DI342" s="228">
        <f t="shared" si="41"/>
        <v>1</v>
      </c>
      <c r="DJ342" s="228"/>
      <c r="DK342" s="228"/>
      <c r="DL342" s="228"/>
      <c r="DM342" s="228"/>
      <c r="DN342" s="228"/>
      <c r="DO342" s="228"/>
      <c r="DP342" s="228"/>
      <c r="DQ342" s="228"/>
      <c r="DR342" s="228"/>
      <c r="DS342" s="228"/>
      <c r="DT342" s="228"/>
      <c r="DU342" s="228"/>
      <c r="DV342" s="228"/>
      <c r="DW342" s="228"/>
      <c r="DX342" s="228"/>
      <c r="DY342" s="228"/>
      <c r="DZ342" s="228"/>
      <c r="EA342" s="228"/>
      <c r="EB342" s="228"/>
    </row>
    <row r="343" spans="1:132" s="195" customFormat="1" ht="31.5" customHeight="1" x14ac:dyDescent="0.2">
      <c r="A343" s="191">
        <v>2022</v>
      </c>
      <c r="B343" s="171">
        <v>1</v>
      </c>
      <c r="C343" s="261">
        <v>44578</v>
      </c>
      <c r="D343" s="171">
        <v>384</v>
      </c>
      <c r="E343" s="171">
        <v>556</v>
      </c>
      <c r="F343" s="171">
        <v>6</v>
      </c>
      <c r="G343" s="194" t="s">
        <v>202</v>
      </c>
      <c r="H343" s="241" t="s">
        <v>203</v>
      </c>
      <c r="I343" s="241" t="s">
        <v>169</v>
      </c>
      <c r="J343" s="241">
        <v>1</v>
      </c>
      <c r="K343" s="241">
        <v>6</v>
      </c>
      <c r="L343" s="262">
        <v>1066</v>
      </c>
      <c r="M343" s="263">
        <v>1003</v>
      </c>
      <c r="N343" s="264">
        <v>1141</v>
      </c>
      <c r="O343" s="190">
        <v>1813</v>
      </c>
      <c r="P343" s="190">
        <v>1799</v>
      </c>
      <c r="Q343" s="190">
        <v>1789</v>
      </c>
      <c r="R343" s="190"/>
      <c r="S343" s="190">
        <v>1808</v>
      </c>
      <c r="T343" s="190">
        <v>1412</v>
      </c>
      <c r="U343" s="190">
        <v>1377</v>
      </c>
      <c r="V343" s="190">
        <v>1349</v>
      </c>
      <c r="W343" s="190"/>
      <c r="X343" s="190">
        <v>1358</v>
      </c>
      <c r="Y343" s="172">
        <v>156</v>
      </c>
      <c r="Z343" s="172">
        <v>161</v>
      </c>
      <c r="AA343" s="190">
        <v>1586</v>
      </c>
      <c r="AB343" s="190"/>
      <c r="AC343" s="190">
        <v>1718</v>
      </c>
      <c r="AD343" s="190">
        <v>1769</v>
      </c>
      <c r="AE343" s="190">
        <v>1782</v>
      </c>
      <c r="AF343" s="190">
        <v>1257</v>
      </c>
      <c r="AG343" s="190"/>
      <c r="AH343" s="190">
        <v>1306</v>
      </c>
      <c r="AI343" s="190">
        <v>1338</v>
      </c>
      <c r="AJ343" s="190">
        <v>1313</v>
      </c>
      <c r="AK343" s="172">
        <v>162</v>
      </c>
      <c r="AL343" s="172">
        <v>164</v>
      </c>
      <c r="AM343" s="265">
        <v>1758</v>
      </c>
      <c r="AN343" s="265">
        <v>1338.75</v>
      </c>
      <c r="AO343" s="183">
        <v>21</v>
      </c>
      <c r="AP343" s="184">
        <v>180</v>
      </c>
      <c r="AQ343" s="182">
        <v>22.3950233281493</v>
      </c>
      <c r="AR343" s="182">
        <v>160.75</v>
      </c>
      <c r="AS343" s="182"/>
      <c r="AT343" s="182"/>
      <c r="AU343" s="182"/>
      <c r="AV343" s="182">
        <v>10</v>
      </c>
      <c r="AW343" s="182">
        <v>10</v>
      </c>
      <c r="AX343" s="182">
        <v>10</v>
      </c>
      <c r="AY343" s="182"/>
      <c r="AZ343" s="182"/>
      <c r="BA343" s="182"/>
      <c r="BB343" s="182"/>
      <c r="BC343" s="182"/>
      <c r="BD343" s="182"/>
      <c r="BE343" s="182"/>
      <c r="BF343" s="182"/>
      <c r="BG343" s="182"/>
      <c r="BH343" s="182">
        <v>6</v>
      </c>
      <c r="BI343" s="182">
        <v>6</v>
      </c>
      <c r="BJ343" s="182">
        <v>6</v>
      </c>
      <c r="BK343" s="182"/>
      <c r="BL343" s="182"/>
      <c r="BM343" s="182"/>
      <c r="BN343" s="182"/>
      <c r="BO343" s="182"/>
      <c r="BP343" s="182"/>
      <c r="BQ343" s="228" t="s">
        <v>185</v>
      </c>
      <c r="BR343" s="228" t="s">
        <v>186</v>
      </c>
      <c r="BS343" s="228" t="s">
        <v>204</v>
      </c>
      <c r="BT343" s="228" t="s">
        <v>188</v>
      </c>
      <c r="BU343" s="228">
        <v>3</v>
      </c>
      <c r="BV343" s="228" t="s">
        <v>205</v>
      </c>
      <c r="BW343" s="228" t="s">
        <v>173</v>
      </c>
      <c r="BX343" s="186">
        <v>0</v>
      </c>
      <c r="BY343" s="182">
        <v>30</v>
      </c>
      <c r="BZ343" s="182">
        <v>5</v>
      </c>
      <c r="CA343" s="182">
        <v>5</v>
      </c>
      <c r="CB343" s="182">
        <v>18</v>
      </c>
      <c r="CC343" s="182">
        <v>3</v>
      </c>
      <c r="CD343" s="182">
        <v>3</v>
      </c>
      <c r="CE343" s="228">
        <v>2</v>
      </c>
      <c r="CF343" s="228">
        <v>2</v>
      </c>
      <c r="CG343" s="113">
        <v>2</v>
      </c>
      <c r="CH343" s="113">
        <v>0</v>
      </c>
      <c r="CI343" s="113">
        <v>0</v>
      </c>
      <c r="CJ343" s="113">
        <v>0</v>
      </c>
      <c r="CK343" s="113">
        <v>0</v>
      </c>
      <c r="CL343" s="113">
        <v>0</v>
      </c>
      <c r="CM343" s="113">
        <v>0</v>
      </c>
      <c r="CN343" s="185">
        <v>8</v>
      </c>
      <c r="CO343" s="181">
        <v>8</v>
      </c>
      <c r="CP343" s="187">
        <v>1</v>
      </c>
      <c r="CQ343" s="173">
        <v>7.5046904315196998E-3</v>
      </c>
      <c r="CR343" s="173">
        <v>7.5046904315196998E-3</v>
      </c>
      <c r="CS343" s="173">
        <v>5.9757236227824459E-3</v>
      </c>
      <c r="CT343" s="173">
        <v>5.9757236227824459E-3</v>
      </c>
      <c r="CU343" s="253">
        <v>2791</v>
      </c>
      <c r="CV343" s="220">
        <v>-1</v>
      </c>
      <c r="CW343" s="254">
        <f t="shared" si="35"/>
        <v>0</v>
      </c>
      <c r="CX343" s="15">
        <f t="shared" si="36"/>
        <v>48</v>
      </c>
      <c r="CY343" s="241">
        <f t="shared" si="37"/>
        <v>8</v>
      </c>
      <c r="CZ343" s="241" t="str">
        <f>IFERROR(ROUND(CY343/#REF!,1),"")</f>
        <v/>
      </c>
      <c r="DA343" s="254">
        <f t="shared" si="38"/>
        <v>8</v>
      </c>
      <c r="DB343" s="246">
        <f t="shared" si="39"/>
        <v>1</v>
      </c>
      <c r="DD343" s="15" t="str">
        <f>IFERROR(#REF!-AO343,"")</f>
        <v/>
      </c>
      <c r="DF343" s="266" t="str">
        <f>IFERROR(#REF!-L343,"")</f>
        <v/>
      </c>
      <c r="DG343" s="228" t="e">
        <f>IF(#REF!&gt;AP343,0,1)</f>
        <v>#REF!</v>
      </c>
      <c r="DH343" s="228">
        <f t="shared" si="40"/>
        <v>1</v>
      </c>
      <c r="DI343" s="228">
        <f t="shared" si="41"/>
        <v>0</v>
      </c>
      <c r="DJ343" s="228"/>
      <c r="DK343" s="228"/>
      <c r="DL343" s="228"/>
      <c r="DM343" s="228"/>
      <c r="DN343" s="228"/>
      <c r="DO343" s="228"/>
      <c r="DP343" s="228"/>
      <c r="DQ343" s="228"/>
      <c r="DR343" s="228"/>
      <c r="DS343" s="228"/>
      <c r="DT343" s="228"/>
      <c r="DU343" s="228"/>
      <c r="DV343" s="228"/>
      <c r="DW343" s="228"/>
      <c r="DX343" s="228"/>
      <c r="DY343" s="228"/>
      <c r="DZ343" s="228"/>
      <c r="EA343" s="228"/>
      <c r="EB343" s="228"/>
    </row>
    <row r="344" spans="1:132" s="195" customFormat="1" ht="31.5" customHeight="1" x14ac:dyDescent="0.2">
      <c r="A344" s="191">
        <v>2022</v>
      </c>
      <c r="B344" s="171">
        <v>1</v>
      </c>
      <c r="C344" s="261">
        <v>44578</v>
      </c>
      <c r="D344" s="171">
        <v>384</v>
      </c>
      <c r="E344" s="171">
        <v>557</v>
      </c>
      <c r="F344" s="171">
        <v>6</v>
      </c>
      <c r="G344" s="194" t="s">
        <v>206</v>
      </c>
      <c r="H344" s="241" t="s">
        <v>207</v>
      </c>
      <c r="I344" s="241" t="s">
        <v>169</v>
      </c>
      <c r="J344" s="241">
        <v>1</v>
      </c>
      <c r="K344" s="241">
        <v>6</v>
      </c>
      <c r="L344" s="262">
        <v>182</v>
      </c>
      <c r="M344" s="263">
        <v>171</v>
      </c>
      <c r="N344" s="264">
        <v>194</v>
      </c>
      <c r="O344" s="190"/>
      <c r="P344" s="190"/>
      <c r="Q344" s="190"/>
      <c r="R344" s="190"/>
      <c r="S344" s="190"/>
      <c r="T344" s="190"/>
      <c r="U344" s="190"/>
      <c r="V344" s="190"/>
      <c r="W344" s="190"/>
      <c r="X344" s="190"/>
      <c r="Y344" s="172">
        <v>156</v>
      </c>
      <c r="Z344" s="172">
        <v>161</v>
      </c>
      <c r="AA344" s="190"/>
      <c r="AB344" s="190"/>
      <c r="AC344" s="190"/>
      <c r="AD344" s="190"/>
      <c r="AE344" s="190"/>
      <c r="AF344" s="190"/>
      <c r="AG344" s="190"/>
      <c r="AH344" s="190"/>
      <c r="AI344" s="190"/>
      <c r="AJ344" s="190"/>
      <c r="AK344" s="172">
        <v>162</v>
      </c>
      <c r="AL344" s="172">
        <v>164</v>
      </c>
      <c r="AM344" s="265"/>
      <c r="AN344" s="265"/>
      <c r="AO344" s="183">
        <v>21</v>
      </c>
      <c r="AP344" s="184">
        <v>180</v>
      </c>
      <c r="AQ344" s="182">
        <v>22.3950233281493</v>
      </c>
      <c r="AR344" s="182">
        <v>160.75</v>
      </c>
      <c r="AS344" s="182"/>
      <c r="AT344" s="182"/>
      <c r="AU344" s="182"/>
      <c r="AV344" s="182"/>
      <c r="AW344" s="182"/>
      <c r="AX344" s="182"/>
      <c r="AY344" s="182"/>
      <c r="AZ344" s="182"/>
      <c r="BA344" s="182"/>
      <c r="BB344" s="182"/>
      <c r="BC344" s="182"/>
      <c r="BD344" s="182"/>
      <c r="BE344" s="182"/>
      <c r="BF344" s="182"/>
      <c r="BG344" s="182"/>
      <c r="BH344" s="182"/>
      <c r="BI344" s="182"/>
      <c r="BJ344" s="182"/>
      <c r="BK344" s="182"/>
      <c r="BL344" s="182"/>
      <c r="BM344" s="182"/>
      <c r="BN344" s="182"/>
      <c r="BO344" s="182"/>
      <c r="BP344" s="182"/>
      <c r="BQ344" s="228" t="s">
        <v>185</v>
      </c>
      <c r="BR344" s="228" t="s">
        <v>186</v>
      </c>
      <c r="BS344" s="228" t="s">
        <v>208</v>
      </c>
      <c r="BT344" s="228" t="s">
        <v>209</v>
      </c>
      <c r="BU344" s="228">
        <v>3</v>
      </c>
      <c r="BV344" s="228" t="s">
        <v>205</v>
      </c>
      <c r="BW344" s="228" t="s">
        <v>173</v>
      </c>
      <c r="BX344" s="186">
        <v>0</v>
      </c>
      <c r="BY344" s="182">
        <v>0</v>
      </c>
      <c r="BZ344" s="182">
        <v>0</v>
      </c>
      <c r="CA344" s="182">
        <v>0</v>
      </c>
      <c r="CB344" s="182">
        <v>0</v>
      </c>
      <c r="CC344" s="182">
        <v>0</v>
      </c>
      <c r="CD344" s="182">
        <v>0</v>
      </c>
      <c r="CE344" s="228">
        <v>0</v>
      </c>
      <c r="CF344" s="228">
        <v>0</v>
      </c>
      <c r="CG344" s="113">
        <v>0</v>
      </c>
      <c r="CH344" s="113">
        <v>0</v>
      </c>
      <c r="CI344" s="113">
        <v>0</v>
      </c>
      <c r="CJ344" s="113">
        <v>0</v>
      </c>
      <c r="CK344" s="113">
        <v>0</v>
      </c>
      <c r="CL344" s="113">
        <v>0</v>
      </c>
      <c r="CM344" s="113">
        <v>0</v>
      </c>
      <c r="CN344" s="185">
        <v>0</v>
      </c>
      <c r="CO344" s="181">
        <v>0</v>
      </c>
      <c r="CP344" s="187"/>
      <c r="CQ344" s="173">
        <v>0</v>
      </c>
      <c r="CR344" s="173">
        <v>0</v>
      </c>
      <c r="CS344" s="173"/>
      <c r="CT344" s="173"/>
      <c r="CU344" s="253">
        <v>2791</v>
      </c>
      <c r="CV344" s="220"/>
      <c r="CW344" s="254">
        <f t="shared" si="35"/>
        <v>0</v>
      </c>
      <c r="CX344" s="15">
        <f t="shared" si="36"/>
        <v>0</v>
      </c>
      <c r="CY344" s="241">
        <f t="shared" si="37"/>
        <v>0</v>
      </c>
      <c r="CZ344" s="241" t="str">
        <f>IFERROR(ROUND(CY344/#REF!,1),"")</f>
        <v/>
      </c>
      <c r="DA344" s="254">
        <f t="shared" si="38"/>
        <v>0</v>
      </c>
      <c r="DB344" s="246" t="str">
        <f t="shared" si="39"/>
        <v/>
      </c>
      <c r="DD344" s="15" t="str">
        <f>IFERROR(#REF!-AO344,"")</f>
        <v/>
      </c>
      <c r="DF344" s="266" t="str">
        <f>IFERROR(#REF!-L344,"")</f>
        <v/>
      </c>
      <c r="DG344" s="228" t="e">
        <f>IF(#REF!&gt;AP344,0,1)</f>
        <v>#REF!</v>
      </c>
      <c r="DH344" s="228">
        <f t="shared" si="40"/>
        <v>0</v>
      </c>
      <c r="DI344" s="228">
        <f t="shared" si="41"/>
        <v>1</v>
      </c>
      <c r="DJ344" s="228"/>
      <c r="DK344" s="228"/>
      <c r="DL344" s="228"/>
      <c r="DM344" s="228"/>
      <c r="DN344" s="228"/>
      <c r="DO344" s="228"/>
      <c r="DP344" s="228"/>
      <c r="DQ344" s="228"/>
      <c r="DR344" s="228"/>
      <c r="DS344" s="228"/>
      <c r="DT344" s="228"/>
      <c r="DU344" s="228"/>
      <c r="DV344" s="228"/>
      <c r="DW344" s="228"/>
      <c r="DX344" s="228"/>
      <c r="DY344" s="228"/>
      <c r="DZ344" s="228"/>
      <c r="EA344" s="228"/>
      <c r="EB344" s="228"/>
    </row>
    <row r="345" spans="1:132" s="195" customFormat="1" ht="31.5" customHeight="1" x14ac:dyDescent="0.2">
      <c r="A345" s="191">
        <v>2022</v>
      </c>
      <c r="B345" s="171">
        <v>1</v>
      </c>
      <c r="C345" s="261">
        <v>44578</v>
      </c>
      <c r="D345" s="171">
        <v>434</v>
      </c>
      <c r="E345" s="171">
        <v>751</v>
      </c>
      <c r="F345" s="171">
        <v>6</v>
      </c>
      <c r="G345" s="194" t="s">
        <v>210</v>
      </c>
      <c r="H345" s="241" t="s">
        <v>211</v>
      </c>
      <c r="I345" s="241" t="s">
        <v>169</v>
      </c>
      <c r="J345" s="241">
        <v>1</v>
      </c>
      <c r="K345" s="241">
        <v>4</v>
      </c>
      <c r="L345" s="262">
        <v>1009</v>
      </c>
      <c r="M345" s="263">
        <v>949</v>
      </c>
      <c r="N345" s="264">
        <v>1080</v>
      </c>
      <c r="O345" s="190">
        <v>1281</v>
      </c>
      <c r="P345" s="190">
        <v>1283</v>
      </c>
      <c r="Q345" s="190">
        <v>1283</v>
      </c>
      <c r="R345" s="190"/>
      <c r="S345" s="190">
        <v>1302</v>
      </c>
      <c r="T345" s="190">
        <v>1058</v>
      </c>
      <c r="U345" s="190">
        <v>1040</v>
      </c>
      <c r="V345" s="190">
        <v>1053</v>
      </c>
      <c r="W345" s="190"/>
      <c r="X345" s="190">
        <v>1083</v>
      </c>
      <c r="Y345" s="172">
        <v>187</v>
      </c>
      <c r="Z345" s="172">
        <v>188</v>
      </c>
      <c r="AA345" s="190">
        <v>1250</v>
      </c>
      <c r="AB345" s="190">
        <v>1225</v>
      </c>
      <c r="AC345" s="190">
        <v>1320</v>
      </c>
      <c r="AD345" s="190">
        <v>1280</v>
      </c>
      <c r="AE345" s="190">
        <v>1267</v>
      </c>
      <c r="AF345" s="190">
        <v>1054</v>
      </c>
      <c r="AG345" s="190">
        <v>1040</v>
      </c>
      <c r="AH345" s="190">
        <v>1080</v>
      </c>
      <c r="AI345" s="190">
        <v>1057</v>
      </c>
      <c r="AJ345" s="190">
        <v>1063</v>
      </c>
      <c r="AK345" s="172">
        <v>187</v>
      </c>
      <c r="AL345" s="172">
        <v>187</v>
      </c>
      <c r="AM345" s="265">
        <v>1276.7777777777781</v>
      </c>
      <c r="AN345" s="265">
        <v>1058.666666666667</v>
      </c>
      <c r="AO345" s="183">
        <v>20</v>
      </c>
      <c r="AP345" s="184">
        <v>180</v>
      </c>
      <c r="AQ345" s="182">
        <v>19.22563417890521</v>
      </c>
      <c r="AR345" s="182">
        <v>187.25</v>
      </c>
      <c r="AS345" s="182"/>
      <c r="AT345" s="182"/>
      <c r="AU345" s="182"/>
      <c r="AV345" s="182">
        <v>6</v>
      </c>
      <c r="AW345" s="182">
        <v>6</v>
      </c>
      <c r="AX345" s="182">
        <v>6</v>
      </c>
      <c r="AY345" s="182"/>
      <c r="AZ345" s="182"/>
      <c r="BA345" s="182"/>
      <c r="BB345" s="182"/>
      <c r="BC345" s="182"/>
      <c r="BD345" s="182"/>
      <c r="BE345" s="182"/>
      <c r="BF345" s="182"/>
      <c r="BG345" s="182"/>
      <c r="BH345" s="182">
        <v>2</v>
      </c>
      <c r="BI345" s="182">
        <v>2</v>
      </c>
      <c r="BJ345" s="182">
        <v>8</v>
      </c>
      <c r="BK345" s="182"/>
      <c r="BL345" s="182"/>
      <c r="BM345" s="182"/>
      <c r="BN345" s="182"/>
      <c r="BO345" s="182"/>
      <c r="BP345" s="182"/>
      <c r="BQ345" s="228" t="s">
        <v>185</v>
      </c>
      <c r="BR345" s="228" t="s">
        <v>186</v>
      </c>
      <c r="BS345" s="228" t="s">
        <v>212</v>
      </c>
      <c r="BT345" s="228" t="s">
        <v>188</v>
      </c>
      <c r="BU345" s="228">
        <v>3</v>
      </c>
      <c r="BV345" s="228" t="s">
        <v>213</v>
      </c>
      <c r="BW345" s="228" t="s">
        <v>173</v>
      </c>
      <c r="BX345" s="186">
        <v>0</v>
      </c>
      <c r="BY345" s="182">
        <v>18</v>
      </c>
      <c r="BZ345" s="182">
        <v>4.5</v>
      </c>
      <c r="CA345" s="182">
        <v>4</v>
      </c>
      <c r="CB345" s="182">
        <v>12</v>
      </c>
      <c r="CC345" s="182">
        <v>3</v>
      </c>
      <c r="CD345" s="182">
        <v>3</v>
      </c>
      <c r="CE345" s="228">
        <v>2</v>
      </c>
      <c r="CF345" s="228">
        <v>2</v>
      </c>
      <c r="CG345" s="113">
        <v>3</v>
      </c>
      <c r="CH345" s="113">
        <v>0</v>
      </c>
      <c r="CI345" s="113">
        <v>0</v>
      </c>
      <c r="CJ345" s="113">
        <v>0</v>
      </c>
      <c r="CK345" s="113">
        <v>0</v>
      </c>
      <c r="CL345" s="113">
        <v>0</v>
      </c>
      <c r="CM345" s="113">
        <v>0</v>
      </c>
      <c r="CN345" s="185">
        <v>7.5</v>
      </c>
      <c r="CO345" s="181">
        <v>7</v>
      </c>
      <c r="CP345" s="187">
        <v>1.071428571428571</v>
      </c>
      <c r="CQ345" s="173">
        <v>7.4331020812685826E-3</v>
      </c>
      <c r="CR345" s="173">
        <v>6.9375619425173438E-3</v>
      </c>
      <c r="CS345" s="173">
        <v>7.0843828715365237E-3</v>
      </c>
      <c r="CT345" s="173">
        <v>6.6120906801007554E-3</v>
      </c>
      <c r="CU345" s="253">
        <v>2791</v>
      </c>
      <c r="CV345" s="220">
        <v>-1</v>
      </c>
      <c r="CW345" s="254">
        <f t="shared" si="35"/>
        <v>0</v>
      </c>
      <c r="CX345" s="15">
        <f t="shared" si="36"/>
        <v>30</v>
      </c>
      <c r="CY345" s="241">
        <f t="shared" si="37"/>
        <v>8</v>
      </c>
      <c r="CZ345" s="241" t="str">
        <f>IFERROR(ROUND(CY345/#REF!,1),"")</f>
        <v/>
      </c>
      <c r="DA345" s="254">
        <f t="shared" si="38"/>
        <v>8</v>
      </c>
      <c r="DB345" s="246">
        <f t="shared" si="39"/>
        <v>1</v>
      </c>
      <c r="DD345" s="15" t="str">
        <f>IFERROR(#REF!-AO345,"")</f>
        <v/>
      </c>
      <c r="DF345" s="266" t="str">
        <f>IFERROR(#REF!-L345,"")</f>
        <v/>
      </c>
      <c r="DG345" s="228" t="e">
        <f>IF(#REF!&gt;AP345,0,1)</f>
        <v>#REF!</v>
      </c>
      <c r="DH345" s="228">
        <f t="shared" si="40"/>
        <v>1</v>
      </c>
      <c r="DI345" s="228">
        <f t="shared" si="41"/>
        <v>1</v>
      </c>
      <c r="DJ345" s="228"/>
      <c r="DK345" s="228"/>
      <c r="DL345" s="228"/>
      <c r="DM345" s="228"/>
      <c r="DN345" s="228"/>
      <c r="DO345" s="228"/>
      <c r="DP345" s="228"/>
      <c r="DQ345" s="228"/>
      <c r="DR345" s="228"/>
      <c r="DS345" s="228"/>
      <c r="DT345" s="228"/>
      <c r="DU345" s="228"/>
      <c r="DV345" s="228"/>
      <c r="DW345" s="228"/>
      <c r="DX345" s="228"/>
      <c r="DY345" s="228"/>
      <c r="DZ345" s="228"/>
      <c r="EA345" s="228"/>
      <c r="EB345" s="228"/>
    </row>
    <row r="346" spans="1:132" s="195" customFormat="1" ht="31.5" customHeight="1" x14ac:dyDescent="0.2">
      <c r="A346" s="191">
        <v>2022</v>
      </c>
      <c r="B346" s="171">
        <v>1</v>
      </c>
      <c r="C346" s="261">
        <v>44578</v>
      </c>
      <c r="D346" s="171">
        <v>434</v>
      </c>
      <c r="E346" s="171">
        <v>752</v>
      </c>
      <c r="F346" s="171">
        <v>6</v>
      </c>
      <c r="G346" s="194"/>
      <c r="H346" s="241"/>
      <c r="I346" s="241"/>
      <c r="J346" s="241"/>
      <c r="K346" s="241"/>
      <c r="L346" s="262">
        <v>0</v>
      </c>
      <c r="M346" s="263">
        <v>0</v>
      </c>
      <c r="N346" s="264">
        <v>0</v>
      </c>
      <c r="O346" s="190">
        <v>70</v>
      </c>
      <c r="P346" s="190">
        <v>73</v>
      </c>
      <c r="Q346" s="190">
        <v>66</v>
      </c>
      <c r="R346" s="190"/>
      <c r="S346" s="190">
        <v>67</v>
      </c>
      <c r="T346" s="190">
        <v>54</v>
      </c>
      <c r="U346" s="190">
        <v>53</v>
      </c>
      <c r="V346" s="190">
        <v>57</v>
      </c>
      <c r="W346" s="190"/>
      <c r="X346" s="190">
        <v>60</v>
      </c>
      <c r="Y346" s="172">
        <v>187</v>
      </c>
      <c r="Z346" s="172">
        <v>188</v>
      </c>
      <c r="AA346" s="190">
        <v>67</v>
      </c>
      <c r="AB346" s="190">
        <v>60</v>
      </c>
      <c r="AC346" s="190">
        <v>60</v>
      </c>
      <c r="AD346" s="190">
        <v>65</v>
      </c>
      <c r="AE346" s="190">
        <v>64</v>
      </c>
      <c r="AF346" s="190">
        <v>53</v>
      </c>
      <c r="AG346" s="190">
        <v>52</v>
      </c>
      <c r="AH346" s="190">
        <v>55</v>
      </c>
      <c r="AI346" s="190">
        <v>54</v>
      </c>
      <c r="AJ346" s="190">
        <v>54</v>
      </c>
      <c r="AK346" s="172">
        <v>187</v>
      </c>
      <c r="AL346" s="172">
        <v>187</v>
      </c>
      <c r="AM346" s="265">
        <v>65.777777777777771</v>
      </c>
      <c r="AN346" s="265">
        <v>54.666666666666657</v>
      </c>
      <c r="AO346" s="183">
        <v>0</v>
      </c>
      <c r="AP346" s="184"/>
      <c r="AQ346" s="182">
        <v>0</v>
      </c>
      <c r="AR346" s="182">
        <v>187.25</v>
      </c>
      <c r="AS346" s="182"/>
      <c r="AT346" s="182"/>
      <c r="AU346" s="182"/>
      <c r="AV346" s="182"/>
      <c r="AW346" s="182"/>
      <c r="AX346" s="182"/>
      <c r="AY346" s="182"/>
      <c r="AZ346" s="182"/>
      <c r="BA346" s="182"/>
      <c r="BB346" s="182"/>
      <c r="BC346" s="182"/>
      <c r="BD346" s="182"/>
      <c r="BE346" s="182"/>
      <c r="BF346" s="182"/>
      <c r="BG346" s="182"/>
      <c r="BH346" s="182"/>
      <c r="BI346" s="182"/>
      <c r="BJ346" s="182"/>
      <c r="BK346" s="182"/>
      <c r="BL346" s="182"/>
      <c r="BM346" s="182"/>
      <c r="BN346" s="182"/>
      <c r="BO346" s="182"/>
      <c r="BP346" s="182"/>
      <c r="BQ346" s="228"/>
      <c r="BR346" s="228"/>
      <c r="BS346" s="228"/>
      <c r="BT346" s="228"/>
      <c r="BU346" s="228">
        <v>3</v>
      </c>
      <c r="BV346" s="228"/>
      <c r="BW346" s="228" t="s">
        <v>173</v>
      </c>
      <c r="BX346" s="186">
        <v>0</v>
      </c>
      <c r="BY346" s="182">
        <v>0</v>
      </c>
      <c r="BZ346" s="182"/>
      <c r="CA346" s="182">
        <v>0</v>
      </c>
      <c r="CB346" s="182">
        <v>0</v>
      </c>
      <c r="CC346" s="182"/>
      <c r="CD346" s="182">
        <v>0</v>
      </c>
      <c r="CE346" s="228">
        <v>0</v>
      </c>
      <c r="CF346" s="228">
        <v>0</v>
      </c>
      <c r="CG346" s="113">
        <v>0</v>
      </c>
      <c r="CH346" s="113">
        <v>0</v>
      </c>
      <c r="CI346" s="113">
        <v>0</v>
      </c>
      <c r="CJ346" s="113">
        <v>0</v>
      </c>
      <c r="CK346" s="113">
        <v>0</v>
      </c>
      <c r="CL346" s="113">
        <v>0</v>
      </c>
      <c r="CM346" s="113">
        <v>0</v>
      </c>
      <c r="CN346" s="185">
        <v>0</v>
      </c>
      <c r="CO346" s="181">
        <v>0</v>
      </c>
      <c r="CP346" s="187"/>
      <c r="CQ346" s="173"/>
      <c r="CR346" s="173"/>
      <c r="CS346" s="173">
        <v>0</v>
      </c>
      <c r="CT346" s="173">
        <v>0</v>
      </c>
      <c r="CU346" s="253">
        <v>2791</v>
      </c>
      <c r="CV346" s="220"/>
      <c r="CW346" s="254">
        <f t="shared" si="35"/>
        <v>0</v>
      </c>
      <c r="CX346" s="15">
        <f t="shared" si="36"/>
        <v>0</v>
      </c>
      <c r="CY346" s="241" t="str">
        <f t="shared" si="37"/>
        <v/>
      </c>
      <c r="CZ346" s="241" t="str">
        <f>IFERROR(ROUND(CY346/#REF!,1),"")</f>
        <v/>
      </c>
      <c r="DA346" s="254" t="str">
        <f t="shared" si="38"/>
        <v/>
      </c>
      <c r="DB346" s="246" t="str">
        <f t="shared" si="39"/>
        <v/>
      </c>
      <c r="DD346" s="15" t="str">
        <f>IFERROR(#REF!-AO346,"")</f>
        <v/>
      </c>
      <c r="DF346" s="266" t="str">
        <f>IFERROR(#REF!-L346,"")</f>
        <v/>
      </c>
      <c r="DG346" s="228" t="e">
        <f>IF(#REF!&gt;AP346,0,1)</f>
        <v>#REF!</v>
      </c>
      <c r="DH346" s="228">
        <f t="shared" si="40"/>
        <v>1</v>
      </c>
      <c r="DI346" s="228">
        <f t="shared" si="41"/>
        <v>0</v>
      </c>
      <c r="DJ346" s="228"/>
      <c r="DK346" s="228"/>
      <c r="DL346" s="228"/>
      <c r="DM346" s="228"/>
      <c r="DN346" s="228"/>
      <c r="DO346" s="228"/>
      <c r="DP346" s="228"/>
      <c r="DQ346" s="228"/>
      <c r="DR346" s="228"/>
      <c r="DS346" s="228"/>
      <c r="DT346" s="228"/>
      <c r="DU346" s="228"/>
      <c r="DV346" s="228"/>
      <c r="DW346" s="228"/>
      <c r="DX346" s="228"/>
      <c r="DY346" s="228"/>
      <c r="DZ346" s="228"/>
      <c r="EA346" s="228"/>
      <c r="EB346" s="228"/>
    </row>
    <row r="347" spans="1:132" s="195" customFormat="1" ht="31.5" customHeight="1" x14ac:dyDescent="0.2">
      <c r="A347" s="191">
        <v>2022</v>
      </c>
      <c r="B347" s="171">
        <v>1</v>
      </c>
      <c r="C347" s="261">
        <v>44578</v>
      </c>
      <c r="D347" s="171">
        <v>376</v>
      </c>
      <c r="E347" s="171">
        <v>438</v>
      </c>
      <c r="F347" s="171">
        <v>7</v>
      </c>
      <c r="G347" s="194" t="s">
        <v>216</v>
      </c>
      <c r="H347" s="241" t="s">
        <v>217</v>
      </c>
      <c r="I347" s="241" t="s">
        <v>169</v>
      </c>
      <c r="J347" s="241">
        <v>3</v>
      </c>
      <c r="K347" s="241">
        <v>2</v>
      </c>
      <c r="L347" s="262">
        <v>335</v>
      </c>
      <c r="M347" s="263">
        <v>315</v>
      </c>
      <c r="N347" s="264">
        <v>358</v>
      </c>
      <c r="O347" s="190">
        <v>496</v>
      </c>
      <c r="P347" s="190">
        <v>510</v>
      </c>
      <c r="Q347" s="190">
        <v>490</v>
      </c>
      <c r="R347" s="190"/>
      <c r="S347" s="190">
        <v>497</v>
      </c>
      <c r="T347" s="190">
        <v>369</v>
      </c>
      <c r="U347" s="190">
        <v>365</v>
      </c>
      <c r="V347" s="190">
        <v>361</v>
      </c>
      <c r="W347" s="190"/>
      <c r="X347" s="190">
        <v>371</v>
      </c>
      <c r="Y347" s="172">
        <v>145</v>
      </c>
      <c r="Z347" s="172">
        <v>151</v>
      </c>
      <c r="AA347" s="190">
        <v>508</v>
      </c>
      <c r="AB347" s="190">
        <v>466</v>
      </c>
      <c r="AC347" s="190">
        <v>495</v>
      </c>
      <c r="AD347" s="190">
        <v>499</v>
      </c>
      <c r="AE347" s="190">
        <v>495</v>
      </c>
      <c r="AF347" s="190">
        <v>361</v>
      </c>
      <c r="AG347" s="190">
        <v>355</v>
      </c>
      <c r="AH347" s="190">
        <v>371</v>
      </c>
      <c r="AI347" s="190">
        <v>364</v>
      </c>
      <c r="AJ347" s="190">
        <v>360</v>
      </c>
      <c r="AK347" s="172">
        <v>145</v>
      </c>
      <c r="AL347" s="172">
        <v>145</v>
      </c>
      <c r="AM347" s="265">
        <v>495.11111111111109</v>
      </c>
      <c r="AN347" s="265">
        <v>364.11111111111109</v>
      </c>
      <c r="AO347" s="183">
        <v>75</v>
      </c>
      <c r="AP347" s="184">
        <v>144</v>
      </c>
      <c r="AQ347" s="182">
        <v>73.720136518771326</v>
      </c>
      <c r="AR347" s="182">
        <v>146.5</v>
      </c>
      <c r="AS347" s="182"/>
      <c r="AT347" s="182"/>
      <c r="AU347" s="182"/>
      <c r="AV347" s="182"/>
      <c r="AW347" s="182"/>
      <c r="AX347" s="182"/>
      <c r="AY347" s="182"/>
      <c r="AZ347" s="182"/>
      <c r="BA347" s="182"/>
      <c r="BB347" s="182"/>
      <c r="BC347" s="182"/>
      <c r="BD347" s="182"/>
      <c r="BE347" s="182"/>
      <c r="BF347" s="182"/>
      <c r="BG347" s="182"/>
      <c r="BH347" s="182"/>
      <c r="BI347" s="182"/>
      <c r="BJ347" s="182"/>
      <c r="BK347" s="182"/>
      <c r="BL347" s="182"/>
      <c r="BM347" s="182"/>
      <c r="BN347" s="182"/>
      <c r="BO347" s="182"/>
      <c r="BP347" s="182"/>
      <c r="BQ347" s="228" t="s">
        <v>185</v>
      </c>
      <c r="BR347" s="228" t="s">
        <v>186</v>
      </c>
      <c r="BS347" s="228" t="s">
        <v>218</v>
      </c>
      <c r="BT347" s="228" t="s">
        <v>188</v>
      </c>
      <c r="BU347" s="228">
        <v>3</v>
      </c>
      <c r="BV347" s="228" t="s">
        <v>219</v>
      </c>
      <c r="BW347" s="228" t="s">
        <v>173</v>
      </c>
      <c r="BX347" s="186">
        <v>0</v>
      </c>
      <c r="BY347" s="182">
        <v>0</v>
      </c>
      <c r="BZ347" s="182">
        <v>0</v>
      </c>
      <c r="CA347" s="182">
        <v>0</v>
      </c>
      <c r="CB347" s="182">
        <v>0</v>
      </c>
      <c r="CC347" s="182">
        <v>0</v>
      </c>
      <c r="CD347" s="182">
        <v>0</v>
      </c>
      <c r="CE347" s="228">
        <v>0</v>
      </c>
      <c r="CF347" s="228">
        <v>0</v>
      </c>
      <c r="CG347" s="113">
        <v>0</v>
      </c>
      <c r="CH347" s="113">
        <v>0</v>
      </c>
      <c r="CI347" s="113">
        <v>0</v>
      </c>
      <c r="CJ347" s="113">
        <v>0</v>
      </c>
      <c r="CK347" s="113">
        <v>0</v>
      </c>
      <c r="CL347" s="113">
        <v>0</v>
      </c>
      <c r="CM347" s="113">
        <v>0</v>
      </c>
      <c r="CN347" s="185">
        <v>0</v>
      </c>
      <c r="CO347" s="181">
        <v>0</v>
      </c>
      <c r="CP347" s="187"/>
      <c r="CQ347" s="173">
        <v>0</v>
      </c>
      <c r="CR347" s="173">
        <v>0</v>
      </c>
      <c r="CS347" s="173">
        <v>0</v>
      </c>
      <c r="CT347" s="173">
        <v>0</v>
      </c>
      <c r="CU347" s="253">
        <v>2791</v>
      </c>
      <c r="CV347" s="220">
        <v>-1</v>
      </c>
      <c r="CW347" s="254">
        <f t="shared" si="35"/>
        <v>0</v>
      </c>
      <c r="CX347" s="15">
        <f t="shared" si="36"/>
        <v>0</v>
      </c>
      <c r="CY347" s="241">
        <f t="shared" si="37"/>
        <v>0</v>
      </c>
      <c r="CZ347" s="241" t="str">
        <f>IFERROR(ROUND(CY347/#REF!,1),"")</f>
        <v/>
      </c>
      <c r="DA347" s="254">
        <f t="shared" si="38"/>
        <v>0</v>
      </c>
      <c r="DB347" s="246" t="str">
        <f t="shared" si="39"/>
        <v/>
      </c>
      <c r="DD347" s="15" t="str">
        <f>IFERROR(#REF!-AO347,"")</f>
        <v/>
      </c>
      <c r="DF347" s="266" t="str">
        <f>IFERROR(#REF!-L347,"")</f>
        <v/>
      </c>
      <c r="DG347" s="228" t="e">
        <f>IF(#REF!&gt;AP347,0,1)</f>
        <v>#REF!</v>
      </c>
      <c r="DH347" s="228">
        <f t="shared" si="40"/>
        <v>1</v>
      </c>
      <c r="DI347" s="228">
        <f t="shared" si="41"/>
        <v>0</v>
      </c>
      <c r="DJ347" s="228"/>
      <c r="DK347" s="228"/>
      <c r="DL347" s="228"/>
      <c r="DM347" s="228"/>
      <c r="DN347" s="228"/>
      <c r="DO347" s="228"/>
      <c r="DP347" s="228"/>
      <c r="DQ347" s="228"/>
      <c r="DR347" s="228"/>
      <c r="DS347" s="228"/>
      <c r="DT347" s="228"/>
      <c r="DU347" s="228"/>
      <c r="DV347" s="228"/>
      <c r="DW347" s="228"/>
      <c r="DX347" s="228"/>
      <c r="DY347" s="228"/>
      <c r="DZ347" s="228"/>
      <c r="EA347" s="228"/>
      <c r="EB347" s="228"/>
    </row>
    <row r="348" spans="1:132" s="195" customFormat="1" ht="31.5" customHeight="1" x14ac:dyDescent="0.2">
      <c r="A348" s="191">
        <v>2022</v>
      </c>
      <c r="B348" s="171">
        <v>1</v>
      </c>
      <c r="C348" s="261">
        <v>44578</v>
      </c>
      <c r="D348" s="171">
        <v>419</v>
      </c>
      <c r="E348" s="171">
        <v>670</v>
      </c>
      <c r="F348" s="171">
        <v>7</v>
      </c>
      <c r="G348" s="194" t="s">
        <v>235</v>
      </c>
      <c r="H348" s="241" t="s">
        <v>236</v>
      </c>
      <c r="I348" s="241" t="s">
        <v>169</v>
      </c>
      <c r="J348" s="241">
        <v>4</v>
      </c>
      <c r="K348" s="241">
        <v>2</v>
      </c>
      <c r="L348" s="262">
        <v>298</v>
      </c>
      <c r="M348" s="263">
        <v>280</v>
      </c>
      <c r="N348" s="264">
        <v>319</v>
      </c>
      <c r="O348" s="190">
        <v>262</v>
      </c>
      <c r="P348" s="190">
        <v>267</v>
      </c>
      <c r="Q348" s="190">
        <v>257</v>
      </c>
      <c r="R348" s="190"/>
      <c r="S348" s="190"/>
      <c r="T348" s="190">
        <v>200</v>
      </c>
      <c r="U348" s="190">
        <v>203</v>
      </c>
      <c r="V348" s="190">
        <v>190</v>
      </c>
      <c r="W348" s="190"/>
      <c r="X348" s="190"/>
      <c r="Y348" s="172">
        <v>149</v>
      </c>
      <c r="Z348" s="172"/>
      <c r="AA348" s="190"/>
      <c r="AB348" s="190"/>
      <c r="AC348" s="190"/>
      <c r="AD348" s="190"/>
      <c r="AE348" s="190"/>
      <c r="AF348" s="190"/>
      <c r="AG348" s="190"/>
      <c r="AH348" s="190"/>
      <c r="AI348" s="190"/>
      <c r="AJ348" s="190"/>
      <c r="AK348" s="172"/>
      <c r="AL348" s="172"/>
      <c r="AM348" s="265">
        <v>262</v>
      </c>
      <c r="AN348" s="265">
        <v>197.66666666666671</v>
      </c>
      <c r="AO348" s="183">
        <v>96</v>
      </c>
      <c r="AP348" s="184">
        <v>150</v>
      </c>
      <c r="AQ348" s="182">
        <v>96.644295302013418</v>
      </c>
      <c r="AR348" s="182">
        <v>149</v>
      </c>
      <c r="AS348" s="182"/>
      <c r="AT348" s="182"/>
      <c r="AU348" s="182"/>
      <c r="AV348" s="182"/>
      <c r="AW348" s="182"/>
      <c r="AX348" s="182"/>
      <c r="AY348" s="182"/>
      <c r="AZ348" s="182"/>
      <c r="BA348" s="182"/>
      <c r="BB348" s="182"/>
      <c r="BC348" s="182"/>
      <c r="BD348" s="182"/>
      <c r="BE348" s="182"/>
      <c r="BF348" s="182"/>
      <c r="BG348" s="182"/>
      <c r="BH348" s="182"/>
      <c r="BI348" s="182"/>
      <c r="BJ348" s="182"/>
      <c r="BK348" s="182"/>
      <c r="BL348" s="182"/>
      <c r="BM348" s="182"/>
      <c r="BN348" s="182"/>
      <c r="BO348" s="182"/>
      <c r="BP348" s="182"/>
      <c r="BQ348" s="228" t="s">
        <v>185</v>
      </c>
      <c r="BR348" s="228" t="s">
        <v>186</v>
      </c>
      <c r="BS348" s="228" t="s">
        <v>237</v>
      </c>
      <c r="BT348" s="228" t="s">
        <v>188</v>
      </c>
      <c r="BU348" s="228">
        <v>3</v>
      </c>
      <c r="BV348" s="228" t="s">
        <v>238</v>
      </c>
      <c r="BW348" s="228" t="s">
        <v>173</v>
      </c>
      <c r="BX348" s="186">
        <v>0</v>
      </c>
      <c r="BY348" s="182">
        <v>0</v>
      </c>
      <c r="BZ348" s="182">
        <v>0</v>
      </c>
      <c r="CA348" s="182">
        <v>0</v>
      </c>
      <c r="CB348" s="182">
        <v>0</v>
      </c>
      <c r="CC348" s="182">
        <v>0</v>
      </c>
      <c r="CD348" s="182">
        <v>0</v>
      </c>
      <c r="CE348" s="228">
        <v>0</v>
      </c>
      <c r="CF348" s="228">
        <v>0</v>
      </c>
      <c r="CG348" s="113">
        <v>0</v>
      </c>
      <c r="CH348" s="113">
        <v>0</v>
      </c>
      <c r="CI348" s="113">
        <v>0</v>
      </c>
      <c r="CJ348" s="113">
        <v>0</v>
      </c>
      <c r="CK348" s="113">
        <v>0</v>
      </c>
      <c r="CL348" s="113">
        <v>0</v>
      </c>
      <c r="CM348" s="113">
        <v>0</v>
      </c>
      <c r="CN348" s="185">
        <v>0</v>
      </c>
      <c r="CO348" s="181">
        <v>0</v>
      </c>
      <c r="CP348" s="187"/>
      <c r="CQ348" s="173">
        <v>0</v>
      </c>
      <c r="CR348" s="173">
        <v>0</v>
      </c>
      <c r="CS348" s="173">
        <v>0</v>
      </c>
      <c r="CT348" s="173">
        <v>0</v>
      </c>
      <c r="CU348" s="253">
        <v>2791</v>
      </c>
      <c r="CV348" s="220">
        <v>-1</v>
      </c>
      <c r="CW348" s="254">
        <f t="shared" si="35"/>
        <v>0</v>
      </c>
      <c r="CX348" s="15">
        <f t="shared" si="36"/>
        <v>0</v>
      </c>
      <c r="CY348" s="241">
        <f t="shared" si="37"/>
        <v>0</v>
      </c>
      <c r="CZ348" s="241" t="str">
        <f>IFERROR(ROUND(CY348/#REF!,1),"")</f>
        <v/>
      </c>
      <c r="DA348" s="254">
        <f t="shared" si="38"/>
        <v>0</v>
      </c>
      <c r="DB348" s="246" t="str">
        <f t="shared" si="39"/>
        <v/>
      </c>
      <c r="DD348" s="15" t="str">
        <f>IFERROR(#REF!-AO348,"")</f>
        <v/>
      </c>
      <c r="DF348" s="266" t="str">
        <f>IFERROR(#REF!-L348,"")</f>
        <v/>
      </c>
      <c r="DG348" s="228" t="e">
        <f>IF(#REF!&gt;AP348,0,1)</f>
        <v>#REF!</v>
      </c>
      <c r="DH348" s="228">
        <f t="shared" si="40"/>
        <v>0</v>
      </c>
      <c r="DI348" s="228">
        <f t="shared" si="41"/>
        <v>1</v>
      </c>
      <c r="DJ348" s="228"/>
      <c r="DK348" s="228"/>
      <c r="DL348" s="228"/>
      <c r="DM348" s="228"/>
      <c r="DN348" s="228"/>
      <c r="DO348" s="228"/>
      <c r="DP348" s="228"/>
      <c r="DQ348" s="228"/>
      <c r="DR348" s="228"/>
      <c r="DS348" s="228"/>
      <c r="DT348" s="228"/>
      <c r="DU348" s="228"/>
      <c r="DV348" s="228"/>
      <c r="DW348" s="228"/>
      <c r="DX348" s="228"/>
      <c r="DY348" s="228"/>
      <c r="DZ348" s="228"/>
      <c r="EA348" s="228"/>
      <c r="EB348" s="228"/>
    </row>
    <row r="349" spans="1:132" s="195" customFormat="1" ht="31.5" customHeight="1" x14ac:dyDescent="0.2">
      <c r="A349" s="191">
        <v>2022</v>
      </c>
      <c r="B349" s="171">
        <v>1</v>
      </c>
      <c r="C349" s="261">
        <v>44578</v>
      </c>
      <c r="D349" s="171">
        <v>434</v>
      </c>
      <c r="E349" s="171">
        <v>752</v>
      </c>
      <c r="F349" s="171">
        <v>7</v>
      </c>
      <c r="G349" s="194"/>
      <c r="H349" s="241"/>
      <c r="I349" s="241"/>
      <c r="J349" s="241"/>
      <c r="K349" s="241"/>
      <c r="L349" s="262">
        <v>0</v>
      </c>
      <c r="M349" s="263">
        <v>0</v>
      </c>
      <c r="N349" s="264">
        <v>0</v>
      </c>
      <c r="O349" s="190"/>
      <c r="P349" s="190"/>
      <c r="Q349" s="190"/>
      <c r="R349" s="190"/>
      <c r="S349" s="190"/>
      <c r="T349" s="190"/>
      <c r="U349" s="190"/>
      <c r="V349" s="190"/>
      <c r="W349" s="190"/>
      <c r="X349" s="190"/>
      <c r="Y349" s="172">
        <v>187</v>
      </c>
      <c r="Z349" s="172">
        <v>188</v>
      </c>
      <c r="AA349" s="190"/>
      <c r="AB349" s="190"/>
      <c r="AC349" s="190"/>
      <c r="AD349" s="190"/>
      <c r="AE349" s="190"/>
      <c r="AF349" s="190"/>
      <c r="AG349" s="190"/>
      <c r="AH349" s="190"/>
      <c r="AI349" s="190"/>
      <c r="AJ349" s="190"/>
      <c r="AK349" s="172">
        <v>187</v>
      </c>
      <c r="AL349" s="172">
        <v>187</v>
      </c>
      <c r="AM349" s="265"/>
      <c r="AN349" s="265"/>
      <c r="AO349" s="183">
        <v>0</v>
      </c>
      <c r="AP349" s="184"/>
      <c r="AQ349" s="182">
        <v>0</v>
      </c>
      <c r="AR349" s="182">
        <v>187.25</v>
      </c>
      <c r="AS349" s="182"/>
      <c r="AT349" s="182"/>
      <c r="AU349" s="182"/>
      <c r="AV349" s="182"/>
      <c r="AW349" s="182"/>
      <c r="AX349" s="182"/>
      <c r="AY349" s="182"/>
      <c r="AZ349" s="182"/>
      <c r="BA349" s="182"/>
      <c r="BB349" s="182"/>
      <c r="BC349" s="182"/>
      <c r="BD349" s="182"/>
      <c r="BE349" s="182"/>
      <c r="BF349" s="182"/>
      <c r="BG349" s="182"/>
      <c r="BH349" s="182"/>
      <c r="BI349" s="182"/>
      <c r="BJ349" s="182"/>
      <c r="BK349" s="182"/>
      <c r="BL349" s="182"/>
      <c r="BM349" s="182"/>
      <c r="BN349" s="182"/>
      <c r="BO349" s="182"/>
      <c r="BP349" s="182"/>
      <c r="BQ349" s="228"/>
      <c r="BR349" s="228"/>
      <c r="BS349" s="228"/>
      <c r="BT349" s="228"/>
      <c r="BU349" s="228">
        <v>3</v>
      </c>
      <c r="BV349" s="228"/>
      <c r="BW349" s="228" t="s">
        <v>173</v>
      </c>
      <c r="BX349" s="186">
        <v>0</v>
      </c>
      <c r="BY349" s="182">
        <v>0</v>
      </c>
      <c r="BZ349" s="182"/>
      <c r="CA349" s="182">
        <v>0</v>
      </c>
      <c r="CB349" s="182">
        <v>0</v>
      </c>
      <c r="CC349" s="182"/>
      <c r="CD349" s="182">
        <v>0</v>
      </c>
      <c r="CE349" s="228">
        <v>0</v>
      </c>
      <c r="CF349" s="228">
        <v>0</v>
      </c>
      <c r="CG349" s="113">
        <v>0</v>
      </c>
      <c r="CH349" s="113">
        <v>0</v>
      </c>
      <c r="CI349" s="113">
        <v>0</v>
      </c>
      <c r="CJ349" s="113">
        <v>0</v>
      </c>
      <c r="CK349" s="113">
        <v>0</v>
      </c>
      <c r="CL349" s="113">
        <v>0</v>
      </c>
      <c r="CM349" s="113">
        <v>0</v>
      </c>
      <c r="CN349" s="185">
        <v>0</v>
      </c>
      <c r="CO349" s="181">
        <v>0</v>
      </c>
      <c r="CP349" s="187"/>
      <c r="CQ349" s="173"/>
      <c r="CR349" s="173"/>
      <c r="CS349" s="173"/>
      <c r="CT349" s="173"/>
      <c r="CU349" s="253">
        <v>2791</v>
      </c>
      <c r="CV349" s="220"/>
      <c r="CW349" s="254">
        <f t="shared" si="35"/>
        <v>0</v>
      </c>
      <c r="CX349" s="15">
        <f t="shared" si="36"/>
        <v>0</v>
      </c>
      <c r="CY349" s="241" t="str">
        <f t="shared" si="37"/>
        <v/>
      </c>
      <c r="CZ349" s="241" t="str">
        <f>IFERROR(ROUND(CY349/#REF!,1),"")</f>
        <v/>
      </c>
      <c r="DA349" s="254" t="str">
        <f t="shared" si="38"/>
        <v/>
      </c>
      <c r="DB349" s="246" t="str">
        <f t="shared" si="39"/>
        <v/>
      </c>
      <c r="DD349" s="15" t="str">
        <f>IFERROR(#REF!-AO349,"")</f>
        <v/>
      </c>
      <c r="DF349" s="266" t="str">
        <f>IFERROR(#REF!-L349,"")</f>
        <v/>
      </c>
      <c r="DG349" s="228" t="e">
        <f>IF(#REF!&gt;AP349,0,1)</f>
        <v>#REF!</v>
      </c>
      <c r="DH349" s="228">
        <f t="shared" si="40"/>
        <v>1</v>
      </c>
      <c r="DI349" s="228">
        <f t="shared" si="41"/>
        <v>1</v>
      </c>
      <c r="DJ349" s="228"/>
      <c r="DK349" s="228"/>
      <c r="DL349" s="228"/>
      <c r="DM349" s="228"/>
      <c r="DN349" s="228"/>
      <c r="DO349" s="228"/>
      <c r="DP349" s="228"/>
      <c r="DQ349" s="228"/>
      <c r="DR349" s="228"/>
      <c r="DS349" s="228"/>
      <c r="DT349" s="228"/>
      <c r="DU349" s="228"/>
      <c r="DV349" s="228"/>
      <c r="DW349" s="228"/>
      <c r="DX349" s="228"/>
      <c r="DY349" s="228"/>
      <c r="DZ349" s="228"/>
      <c r="EA349" s="228"/>
      <c r="EB349" s="228"/>
    </row>
    <row r="350" spans="1:132" s="195" customFormat="1" ht="31.5" customHeight="1" x14ac:dyDescent="0.2">
      <c r="A350" s="191">
        <v>2022</v>
      </c>
      <c r="B350" s="171">
        <v>1</v>
      </c>
      <c r="C350" s="261">
        <v>44578</v>
      </c>
      <c r="D350" s="171">
        <v>227</v>
      </c>
      <c r="E350" s="171">
        <v>155</v>
      </c>
      <c r="F350" s="171">
        <v>28</v>
      </c>
      <c r="G350" s="194" t="s">
        <v>362</v>
      </c>
      <c r="H350" s="241" t="s">
        <v>363</v>
      </c>
      <c r="I350" s="241" t="s">
        <v>364</v>
      </c>
      <c r="J350" s="241">
        <v>3</v>
      </c>
      <c r="K350" s="241">
        <v>2</v>
      </c>
      <c r="L350" s="262">
        <v>122</v>
      </c>
      <c r="M350" s="263">
        <v>113</v>
      </c>
      <c r="N350" s="264">
        <v>130</v>
      </c>
      <c r="O350" s="190"/>
      <c r="P350" s="190"/>
      <c r="Q350" s="190">
        <v>151</v>
      </c>
      <c r="R350" s="190"/>
      <c r="S350" s="190">
        <v>154</v>
      </c>
      <c r="T350" s="190"/>
      <c r="U350" s="190"/>
      <c r="V350" s="190">
        <v>119</v>
      </c>
      <c r="W350" s="190"/>
      <c r="X350" s="190">
        <v>120</v>
      </c>
      <c r="Y350" s="172">
        <v>136</v>
      </c>
      <c r="Z350" s="172">
        <v>138</v>
      </c>
      <c r="AA350" s="190"/>
      <c r="AB350" s="190"/>
      <c r="AC350" s="190"/>
      <c r="AD350" s="190"/>
      <c r="AE350" s="190"/>
      <c r="AF350" s="190"/>
      <c r="AG350" s="190"/>
      <c r="AH350" s="190"/>
      <c r="AI350" s="190"/>
      <c r="AJ350" s="190"/>
      <c r="AK350" s="172"/>
      <c r="AL350" s="172"/>
      <c r="AM350" s="265">
        <v>152.5</v>
      </c>
      <c r="AN350" s="265">
        <v>119.5</v>
      </c>
      <c r="AO350" s="183">
        <v>80</v>
      </c>
      <c r="AP350" s="184">
        <v>135</v>
      </c>
      <c r="AQ350" s="182">
        <v>78.832116788321173</v>
      </c>
      <c r="AR350" s="182">
        <v>137</v>
      </c>
      <c r="AS350" s="182"/>
      <c r="AT350" s="182"/>
      <c r="AU350" s="182"/>
      <c r="AV350" s="182">
        <v>4</v>
      </c>
      <c r="AW350" s="182">
        <v>4</v>
      </c>
      <c r="AX350" s="182">
        <v>4</v>
      </c>
      <c r="AY350" s="182"/>
      <c r="AZ350" s="182"/>
      <c r="BA350" s="182"/>
      <c r="BB350" s="182"/>
      <c r="BC350" s="182"/>
      <c r="BD350" s="182"/>
      <c r="BE350" s="182"/>
      <c r="BF350" s="182"/>
      <c r="BG350" s="182"/>
      <c r="BH350" s="182"/>
      <c r="BI350" s="182"/>
      <c r="BJ350" s="182"/>
      <c r="BK350" s="182"/>
      <c r="BL350" s="182"/>
      <c r="BM350" s="182"/>
      <c r="BN350" s="182"/>
      <c r="BO350" s="182"/>
      <c r="BP350" s="182"/>
      <c r="BQ350" s="228" t="s">
        <v>180</v>
      </c>
      <c r="BR350" s="228" t="s">
        <v>181</v>
      </c>
      <c r="BS350" s="228" t="s">
        <v>365</v>
      </c>
      <c r="BT350" s="228"/>
      <c r="BU350" s="228">
        <v>3</v>
      </c>
      <c r="BV350" s="228" t="s">
        <v>362</v>
      </c>
      <c r="BW350" s="228" t="s">
        <v>222</v>
      </c>
      <c r="BX350" s="186">
        <v>0</v>
      </c>
      <c r="BY350" s="182">
        <v>12</v>
      </c>
      <c r="BZ350" s="182">
        <v>6</v>
      </c>
      <c r="CA350" s="182">
        <v>6</v>
      </c>
      <c r="CB350" s="182">
        <v>0</v>
      </c>
      <c r="CC350" s="182">
        <v>0</v>
      </c>
      <c r="CD350" s="182">
        <v>0</v>
      </c>
      <c r="CE350" s="228">
        <v>2</v>
      </c>
      <c r="CF350" s="228">
        <v>2</v>
      </c>
      <c r="CG350" s="113">
        <v>2</v>
      </c>
      <c r="CH350" s="113">
        <v>0</v>
      </c>
      <c r="CI350" s="113">
        <v>0</v>
      </c>
      <c r="CJ350" s="113">
        <v>0</v>
      </c>
      <c r="CK350" s="113">
        <v>0</v>
      </c>
      <c r="CL350" s="113">
        <v>0</v>
      </c>
      <c r="CM350" s="113">
        <v>0</v>
      </c>
      <c r="CN350" s="185">
        <v>6</v>
      </c>
      <c r="CO350" s="181">
        <v>6</v>
      </c>
      <c r="CP350" s="187">
        <v>1</v>
      </c>
      <c r="CQ350" s="173">
        <v>4.9180327868852458E-2</v>
      </c>
      <c r="CR350" s="173">
        <v>4.9180327868852458E-2</v>
      </c>
      <c r="CS350" s="173">
        <v>5.0209205020920501E-2</v>
      </c>
      <c r="CT350" s="173">
        <v>5.0209205020920501E-2</v>
      </c>
      <c r="CU350" s="253">
        <v>2791</v>
      </c>
      <c r="CV350" s="220">
        <v>-1</v>
      </c>
      <c r="CW350" s="254">
        <f t="shared" si="35"/>
        <v>0</v>
      </c>
      <c r="CX350" s="15">
        <f t="shared" si="36"/>
        <v>12</v>
      </c>
      <c r="CY350" s="241">
        <f t="shared" si="37"/>
        <v>6</v>
      </c>
      <c r="CZ350" s="241" t="str">
        <f>IFERROR(ROUND(CY350/#REF!,1),"")</f>
        <v/>
      </c>
      <c r="DA350" s="254">
        <f t="shared" si="38"/>
        <v>6</v>
      </c>
      <c r="DB350" s="246">
        <f t="shared" si="39"/>
        <v>1</v>
      </c>
      <c r="DD350" s="15" t="str">
        <f>IFERROR(#REF!-AO350,"")</f>
        <v/>
      </c>
      <c r="DF350" s="266" t="str">
        <f>IFERROR(#REF!-L350,"")</f>
        <v/>
      </c>
      <c r="DG350" s="228" t="e">
        <f>IF(#REF!&gt;AP350,0,1)</f>
        <v>#REF!</v>
      </c>
      <c r="DH350" s="228">
        <f t="shared" si="40"/>
        <v>1</v>
      </c>
      <c r="DI350" s="228">
        <f t="shared" si="41"/>
        <v>1</v>
      </c>
      <c r="DJ350" s="228"/>
      <c r="DK350" s="228"/>
      <c r="DL350" s="228"/>
      <c r="DM350" s="228"/>
      <c r="DN350" s="228"/>
      <c r="DO350" s="228"/>
      <c r="DP350" s="228"/>
      <c r="DQ350" s="228"/>
      <c r="DR350" s="228"/>
      <c r="DS350" s="228"/>
      <c r="DT350" s="228"/>
      <c r="DU350" s="228"/>
      <c r="DV350" s="228"/>
      <c r="DW350" s="228"/>
      <c r="DX350" s="228"/>
      <c r="DY350" s="228"/>
      <c r="DZ350" s="228"/>
      <c r="EA350" s="228"/>
      <c r="EB350" s="228"/>
    </row>
    <row r="351" spans="1:132" s="195" customFormat="1" ht="31.5" customHeight="1" x14ac:dyDescent="0.2">
      <c r="A351" s="191">
        <v>2022</v>
      </c>
      <c r="B351" s="171">
        <v>1</v>
      </c>
      <c r="C351" s="261">
        <v>44578</v>
      </c>
      <c r="D351" s="171">
        <v>159</v>
      </c>
      <c r="E351" s="171">
        <v>299</v>
      </c>
      <c r="F351" s="171">
        <v>30</v>
      </c>
      <c r="G351" s="194" t="s">
        <v>261</v>
      </c>
      <c r="H351" s="241" t="s">
        <v>262</v>
      </c>
      <c r="I351" s="241" t="s">
        <v>263</v>
      </c>
      <c r="J351" s="241">
        <v>3</v>
      </c>
      <c r="K351" s="241">
        <v>2</v>
      </c>
      <c r="L351" s="262">
        <v>115</v>
      </c>
      <c r="M351" s="263">
        <v>106</v>
      </c>
      <c r="N351" s="264">
        <v>123</v>
      </c>
      <c r="O351" s="190">
        <v>133</v>
      </c>
      <c r="P351" s="190">
        <v>130</v>
      </c>
      <c r="Q351" s="190">
        <v>134</v>
      </c>
      <c r="R351" s="190"/>
      <c r="S351" s="190">
        <v>142</v>
      </c>
      <c r="T351" s="190">
        <v>109</v>
      </c>
      <c r="U351" s="190">
        <v>102</v>
      </c>
      <c r="V351" s="190">
        <v>109</v>
      </c>
      <c r="W351" s="190"/>
      <c r="X351" s="190">
        <v>115</v>
      </c>
      <c r="Y351" s="172">
        <v>119</v>
      </c>
      <c r="Z351" s="172">
        <v>121</v>
      </c>
      <c r="AA351" s="190"/>
      <c r="AB351" s="190">
        <v>130</v>
      </c>
      <c r="AC351" s="190">
        <v>140</v>
      </c>
      <c r="AD351" s="190">
        <v>141</v>
      </c>
      <c r="AE351" s="190">
        <v>131</v>
      </c>
      <c r="AF351" s="190"/>
      <c r="AG351" s="190">
        <v>109</v>
      </c>
      <c r="AH351" s="190">
        <v>105</v>
      </c>
      <c r="AI351" s="190">
        <v>105</v>
      </c>
      <c r="AJ351" s="190">
        <v>110</v>
      </c>
      <c r="AK351" s="172">
        <v>131</v>
      </c>
      <c r="AL351" s="172">
        <v>132</v>
      </c>
      <c r="AM351" s="265">
        <v>135.125</v>
      </c>
      <c r="AN351" s="265">
        <v>108</v>
      </c>
      <c r="AO351" s="183">
        <v>86</v>
      </c>
      <c r="AP351" s="184">
        <v>126</v>
      </c>
      <c r="AQ351" s="182">
        <v>85.884691848906556</v>
      </c>
      <c r="AR351" s="182">
        <v>125.75</v>
      </c>
      <c r="AS351" s="182"/>
      <c r="AT351" s="182"/>
      <c r="AU351" s="182"/>
      <c r="AV351" s="182">
        <v>3</v>
      </c>
      <c r="AW351" s="182">
        <v>3</v>
      </c>
      <c r="AX351" s="182">
        <v>4</v>
      </c>
      <c r="AY351" s="182"/>
      <c r="AZ351" s="182"/>
      <c r="BA351" s="182"/>
      <c r="BB351" s="182"/>
      <c r="BC351" s="182"/>
      <c r="BD351" s="182"/>
      <c r="BE351" s="182"/>
      <c r="BF351" s="182"/>
      <c r="BG351" s="182"/>
      <c r="BH351" s="182">
        <v>2</v>
      </c>
      <c r="BI351" s="182">
        <v>4</v>
      </c>
      <c r="BJ351" s="182">
        <v>4</v>
      </c>
      <c r="BK351" s="182"/>
      <c r="BL351" s="182"/>
      <c r="BM351" s="182"/>
      <c r="BN351" s="182"/>
      <c r="BO351" s="182"/>
      <c r="BP351" s="182"/>
      <c r="BQ351" s="228" t="s">
        <v>180</v>
      </c>
      <c r="BR351" s="228" t="s">
        <v>181</v>
      </c>
      <c r="BS351" s="228"/>
      <c r="BT351" s="228"/>
      <c r="BU351" s="228">
        <v>3</v>
      </c>
      <c r="BV351" s="228" t="s">
        <v>261</v>
      </c>
      <c r="BW351" s="228" t="s">
        <v>222</v>
      </c>
      <c r="BX351" s="186">
        <v>0</v>
      </c>
      <c r="BY351" s="182">
        <v>10</v>
      </c>
      <c r="BZ351" s="182">
        <v>5</v>
      </c>
      <c r="CA351" s="182">
        <v>5</v>
      </c>
      <c r="CB351" s="182">
        <v>10</v>
      </c>
      <c r="CC351" s="182">
        <v>5</v>
      </c>
      <c r="CD351" s="182">
        <v>5</v>
      </c>
      <c r="CE351" s="228">
        <v>2</v>
      </c>
      <c r="CF351" s="228">
        <v>3</v>
      </c>
      <c r="CG351" s="113">
        <v>4</v>
      </c>
      <c r="CH351" s="113">
        <v>0</v>
      </c>
      <c r="CI351" s="113">
        <v>0</v>
      </c>
      <c r="CJ351" s="113">
        <v>0</v>
      </c>
      <c r="CK351" s="113">
        <v>0</v>
      </c>
      <c r="CL351" s="113">
        <v>0</v>
      </c>
      <c r="CM351" s="113">
        <v>0</v>
      </c>
      <c r="CN351" s="185">
        <v>10</v>
      </c>
      <c r="CO351" s="181">
        <v>10</v>
      </c>
      <c r="CP351" s="187">
        <v>1</v>
      </c>
      <c r="CQ351" s="173">
        <v>8.6956521739130432E-2</v>
      </c>
      <c r="CR351" s="173">
        <v>8.6956521739130432E-2</v>
      </c>
      <c r="CS351" s="173">
        <v>9.2592592592592587E-2</v>
      </c>
      <c r="CT351" s="173">
        <v>9.2592592592592587E-2</v>
      </c>
      <c r="CU351" s="253">
        <v>2791</v>
      </c>
      <c r="CV351" s="220">
        <v>-1</v>
      </c>
      <c r="CW351" s="254">
        <f t="shared" si="35"/>
        <v>0</v>
      </c>
      <c r="CX351" s="15">
        <f t="shared" si="36"/>
        <v>20</v>
      </c>
      <c r="CY351" s="241">
        <f t="shared" si="37"/>
        <v>10</v>
      </c>
      <c r="CZ351" s="241" t="str">
        <f>IFERROR(ROUND(CY351/#REF!,1),"")</f>
        <v/>
      </c>
      <c r="DA351" s="254">
        <f t="shared" si="38"/>
        <v>10</v>
      </c>
      <c r="DB351" s="246">
        <f t="shared" si="39"/>
        <v>1</v>
      </c>
      <c r="DD351" s="15" t="str">
        <f>IFERROR(#REF!-AO351,"")</f>
        <v/>
      </c>
      <c r="DF351" s="266" t="str">
        <f>IFERROR(#REF!-L351,"")</f>
        <v/>
      </c>
      <c r="DG351" s="228" t="e">
        <f>IF(#REF!&gt;AP351,0,1)</f>
        <v>#REF!</v>
      </c>
      <c r="DH351" s="228">
        <f t="shared" si="40"/>
        <v>1</v>
      </c>
      <c r="DI351" s="228">
        <f t="shared" si="41"/>
        <v>1</v>
      </c>
      <c r="DJ351" s="228"/>
      <c r="DK351" s="228"/>
      <c r="DL351" s="228"/>
      <c r="DM351" s="228"/>
      <c r="DN351" s="228"/>
      <c r="DO351" s="228"/>
      <c r="DP351" s="228"/>
      <c r="DQ351" s="228"/>
      <c r="DR351" s="228"/>
      <c r="DS351" s="228"/>
      <c r="DT351" s="228"/>
      <c r="DU351" s="228"/>
      <c r="DV351" s="228"/>
      <c r="DW351" s="228"/>
      <c r="DX351" s="228"/>
      <c r="DY351" s="228"/>
      <c r="DZ351" s="228"/>
      <c r="EA351" s="228"/>
      <c r="EB351" s="228"/>
    </row>
    <row r="352" spans="1:132" s="195" customFormat="1" ht="31.5" customHeight="1" x14ac:dyDescent="0.2">
      <c r="A352" s="191">
        <v>2022</v>
      </c>
      <c r="B352" s="171">
        <v>1</v>
      </c>
      <c r="C352" s="261">
        <v>44578</v>
      </c>
      <c r="D352" s="171">
        <v>334</v>
      </c>
      <c r="E352" s="171">
        <v>254</v>
      </c>
      <c r="F352" s="171">
        <v>49</v>
      </c>
      <c r="G352" s="194" t="s">
        <v>220</v>
      </c>
      <c r="H352" s="241" t="s">
        <v>179</v>
      </c>
      <c r="I352" s="241" t="s">
        <v>221</v>
      </c>
      <c r="J352" s="241">
        <v>4</v>
      </c>
      <c r="K352" s="241">
        <v>2</v>
      </c>
      <c r="L352" s="262">
        <v>203</v>
      </c>
      <c r="M352" s="263">
        <v>188</v>
      </c>
      <c r="N352" s="264">
        <v>217</v>
      </c>
      <c r="O352" s="190">
        <v>270</v>
      </c>
      <c r="P352" s="190">
        <v>259</v>
      </c>
      <c r="Q352" s="190">
        <v>381</v>
      </c>
      <c r="R352" s="190"/>
      <c r="S352" s="190">
        <v>385</v>
      </c>
      <c r="T352" s="190">
        <v>197</v>
      </c>
      <c r="U352" s="190">
        <v>194</v>
      </c>
      <c r="V352" s="190">
        <v>200</v>
      </c>
      <c r="W352" s="190"/>
      <c r="X352" s="190">
        <v>210</v>
      </c>
      <c r="Y352" s="172">
        <v>167</v>
      </c>
      <c r="Z352" s="172">
        <v>171</v>
      </c>
      <c r="AA352" s="190">
        <v>320</v>
      </c>
      <c r="AB352" s="190">
        <v>340</v>
      </c>
      <c r="AC352" s="190">
        <v>260</v>
      </c>
      <c r="AD352" s="190">
        <v>270</v>
      </c>
      <c r="AE352" s="190">
        <v>314</v>
      </c>
      <c r="AF352" s="190">
        <v>218</v>
      </c>
      <c r="AG352" s="190">
        <v>212</v>
      </c>
      <c r="AH352" s="190">
        <v>198</v>
      </c>
      <c r="AI352" s="190">
        <v>206</v>
      </c>
      <c r="AJ352" s="190">
        <v>210</v>
      </c>
      <c r="AK352" s="172">
        <v>164</v>
      </c>
      <c r="AL352" s="172">
        <v>170</v>
      </c>
      <c r="AM352" s="265">
        <v>311</v>
      </c>
      <c r="AN352" s="265">
        <v>205</v>
      </c>
      <c r="AO352" s="183">
        <v>94</v>
      </c>
      <c r="AP352" s="184">
        <v>153</v>
      </c>
      <c r="AQ352" s="182">
        <v>85.714285714285708</v>
      </c>
      <c r="AR352" s="182">
        <v>168</v>
      </c>
      <c r="AS352" s="182"/>
      <c r="AT352" s="182"/>
      <c r="AU352" s="182"/>
      <c r="AV352" s="182">
        <v>7</v>
      </c>
      <c r="AW352" s="182">
        <v>8</v>
      </c>
      <c r="AX352" s="182">
        <v>5</v>
      </c>
      <c r="AY352" s="182"/>
      <c r="AZ352" s="182"/>
      <c r="BA352" s="182"/>
      <c r="BB352" s="182"/>
      <c r="BC352" s="182"/>
      <c r="BD352" s="182"/>
      <c r="BE352" s="182"/>
      <c r="BF352" s="182"/>
      <c r="BG352" s="182"/>
      <c r="BH352" s="182">
        <v>2</v>
      </c>
      <c r="BI352" s="182">
        <v>8</v>
      </c>
      <c r="BJ352" s="182">
        <v>4</v>
      </c>
      <c r="BK352" s="182"/>
      <c r="BL352" s="182"/>
      <c r="BM352" s="182"/>
      <c r="BN352" s="182"/>
      <c r="BO352" s="182"/>
      <c r="BP352" s="182"/>
      <c r="BQ352" s="228" t="s">
        <v>180</v>
      </c>
      <c r="BR352" s="228" t="s">
        <v>181</v>
      </c>
      <c r="BS352" s="228" t="s">
        <v>182</v>
      </c>
      <c r="BT352" s="228"/>
      <c r="BU352" s="228">
        <v>3</v>
      </c>
      <c r="BV352" s="228" t="s">
        <v>220</v>
      </c>
      <c r="BW352" s="228" t="s">
        <v>222</v>
      </c>
      <c r="BX352" s="186">
        <v>0</v>
      </c>
      <c r="BY352" s="182">
        <v>20</v>
      </c>
      <c r="BZ352" s="182">
        <v>10</v>
      </c>
      <c r="CA352" s="182">
        <v>10</v>
      </c>
      <c r="CB352" s="182">
        <v>14</v>
      </c>
      <c r="CC352" s="182">
        <v>7</v>
      </c>
      <c r="CD352" s="182">
        <v>7</v>
      </c>
      <c r="CE352" s="228">
        <v>4</v>
      </c>
      <c r="CF352" s="228">
        <v>8</v>
      </c>
      <c r="CG352" s="113">
        <v>4</v>
      </c>
      <c r="CH352" s="113">
        <v>0</v>
      </c>
      <c r="CI352" s="113">
        <v>0</v>
      </c>
      <c r="CJ352" s="113">
        <v>0</v>
      </c>
      <c r="CK352" s="113">
        <v>0</v>
      </c>
      <c r="CL352" s="113">
        <v>0</v>
      </c>
      <c r="CM352" s="113">
        <v>0</v>
      </c>
      <c r="CN352" s="185">
        <v>17</v>
      </c>
      <c r="CO352" s="181">
        <v>17</v>
      </c>
      <c r="CP352" s="187">
        <v>1</v>
      </c>
      <c r="CQ352" s="173">
        <v>8.3743842364532015E-2</v>
      </c>
      <c r="CR352" s="173">
        <v>8.3743842364532015E-2</v>
      </c>
      <c r="CS352" s="173">
        <v>8.2926829268292687E-2</v>
      </c>
      <c r="CT352" s="173">
        <v>8.2926829268292687E-2</v>
      </c>
      <c r="CU352" s="253">
        <v>2791</v>
      </c>
      <c r="CV352" s="220">
        <v>-1</v>
      </c>
      <c r="CW352" s="254">
        <f t="shared" si="35"/>
        <v>0</v>
      </c>
      <c r="CX352" s="15">
        <f t="shared" si="36"/>
        <v>34</v>
      </c>
      <c r="CY352" s="241">
        <f t="shared" si="37"/>
        <v>17</v>
      </c>
      <c r="CZ352" s="241" t="str">
        <f>IFERROR(ROUND(CY352/#REF!,1),"")</f>
        <v/>
      </c>
      <c r="DA352" s="254">
        <f t="shared" si="38"/>
        <v>17</v>
      </c>
      <c r="DB352" s="246">
        <f t="shared" si="39"/>
        <v>1</v>
      </c>
      <c r="DD352" s="15" t="str">
        <f>IFERROR(#REF!-AO352,"")</f>
        <v/>
      </c>
      <c r="DF352" s="266" t="str">
        <f>IFERROR(#REF!-L352,"")</f>
        <v/>
      </c>
      <c r="DG352" s="228" t="e">
        <f>IF(#REF!&gt;AP352,0,1)</f>
        <v>#REF!</v>
      </c>
      <c r="DH352" s="228">
        <f t="shared" si="40"/>
        <v>1</v>
      </c>
      <c r="DI352" s="228">
        <f t="shared" si="41"/>
        <v>1</v>
      </c>
      <c r="DJ352" s="228"/>
      <c r="DK352" s="228"/>
      <c r="DL352" s="228"/>
      <c r="DM352" s="228"/>
      <c r="DN352" s="228"/>
      <c r="DO352" s="228"/>
      <c r="DP352" s="228"/>
      <c r="DQ352" s="228"/>
      <c r="DR352" s="228"/>
      <c r="DS352" s="228"/>
      <c r="DT352" s="228"/>
      <c r="DU352" s="228"/>
      <c r="DV352" s="228"/>
      <c r="DW352" s="228"/>
      <c r="DX352" s="228"/>
      <c r="DY352" s="228"/>
      <c r="DZ352" s="228"/>
      <c r="EA352" s="228"/>
      <c r="EB352" s="228"/>
    </row>
    <row r="353" spans="1:132" s="195" customFormat="1" ht="31.5" customHeight="1" x14ac:dyDescent="0.2">
      <c r="A353" s="191">
        <v>2022</v>
      </c>
      <c r="B353" s="171">
        <v>1</v>
      </c>
      <c r="C353" s="261">
        <v>44578</v>
      </c>
      <c r="D353" s="171">
        <v>381</v>
      </c>
      <c r="E353" s="171">
        <v>447</v>
      </c>
      <c r="F353" s="171"/>
      <c r="G353" s="194" t="s">
        <v>379</v>
      </c>
      <c r="H353" s="241" t="s">
        <v>380</v>
      </c>
      <c r="I353" s="241" t="s">
        <v>169</v>
      </c>
      <c r="J353" s="241">
        <v>3</v>
      </c>
      <c r="K353" s="241">
        <v>1</v>
      </c>
      <c r="L353" s="262">
        <v>177</v>
      </c>
      <c r="M353" s="263">
        <v>159</v>
      </c>
      <c r="N353" s="264">
        <v>194</v>
      </c>
      <c r="O353" s="190">
        <v>199</v>
      </c>
      <c r="P353" s="190">
        <v>200</v>
      </c>
      <c r="Q353" s="190">
        <v>202</v>
      </c>
      <c r="R353" s="190"/>
      <c r="S353" s="190">
        <v>204</v>
      </c>
      <c r="T353" s="190">
        <v>172</v>
      </c>
      <c r="U353" s="190">
        <v>173</v>
      </c>
      <c r="V353" s="190">
        <v>180</v>
      </c>
      <c r="W353" s="190"/>
      <c r="X353" s="190">
        <v>181</v>
      </c>
      <c r="Y353" s="172">
        <v>139</v>
      </c>
      <c r="Z353" s="172">
        <v>141</v>
      </c>
      <c r="AA353" s="190"/>
      <c r="AB353" s="190"/>
      <c r="AC353" s="190"/>
      <c r="AD353" s="190"/>
      <c r="AE353" s="190"/>
      <c r="AF353" s="190"/>
      <c r="AG353" s="190"/>
      <c r="AH353" s="190"/>
      <c r="AI353" s="190"/>
      <c r="AJ353" s="190"/>
      <c r="AK353" s="172"/>
      <c r="AL353" s="172"/>
      <c r="AM353" s="265">
        <v>201.25</v>
      </c>
      <c r="AN353" s="265">
        <v>176.5</v>
      </c>
      <c r="AO353" s="183">
        <v>75</v>
      </c>
      <c r="AP353" s="184">
        <v>144</v>
      </c>
      <c r="AQ353" s="182">
        <v>77.142857142857139</v>
      </c>
      <c r="AR353" s="182">
        <v>140</v>
      </c>
      <c r="AS353" s="182"/>
      <c r="AT353" s="182"/>
      <c r="AU353" s="182"/>
      <c r="AV353" s="182">
        <v>2</v>
      </c>
      <c r="AW353" s="182">
        <v>2</v>
      </c>
      <c r="AX353" s="182">
        <v>2</v>
      </c>
      <c r="AY353" s="182"/>
      <c r="AZ353" s="182"/>
      <c r="BA353" s="182"/>
      <c r="BB353" s="182"/>
      <c r="BC353" s="182"/>
      <c r="BD353" s="182"/>
      <c r="BE353" s="182"/>
      <c r="BF353" s="182"/>
      <c r="BG353" s="182"/>
      <c r="BH353" s="182"/>
      <c r="BI353" s="182"/>
      <c r="BJ353" s="182"/>
      <c r="BK353" s="182"/>
      <c r="BL353" s="182"/>
      <c r="BM353" s="182"/>
      <c r="BN353" s="182"/>
      <c r="BO353" s="182"/>
      <c r="BP353" s="182"/>
      <c r="BQ353" s="228" t="s">
        <v>180</v>
      </c>
      <c r="BR353" s="228" t="s">
        <v>192</v>
      </c>
      <c r="BS353" s="228" t="s">
        <v>381</v>
      </c>
      <c r="BT353" s="228"/>
      <c r="BU353" s="228">
        <v>3</v>
      </c>
      <c r="BV353" s="228" t="s">
        <v>372</v>
      </c>
      <c r="BW353" s="228"/>
      <c r="BX353" s="186">
        <v>0</v>
      </c>
      <c r="BY353" s="182">
        <v>6</v>
      </c>
      <c r="BZ353" s="182">
        <v>6</v>
      </c>
      <c r="CA353" s="182">
        <v>6</v>
      </c>
      <c r="CB353" s="182">
        <v>0</v>
      </c>
      <c r="CC353" s="182">
        <v>0</v>
      </c>
      <c r="CD353" s="182">
        <v>0</v>
      </c>
      <c r="CE353" s="228">
        <v>2</v>
      </c>
      <c r="CF353" s="228">
        <v>2</v>
      </c>
      <c r="CG353" s="113">
        <v>2</v>
      </c>
      <c r="CH353" s="113">
        <v>0</v>
      </c>
      <c r="CI353" s="113">
        <v>0</v>
      </c>
      <c r="CJ353" s="113">
        <v>0</v>
      </c>
      <c r="CK353" s="113">
        <v>0</v>
      </c>
      <c r="CL353" s="113">
        <v>0</v>
      </c>
      <c r="CM353" s="113">
        <v>0</v>
      </c>
      <c r="CN353" s="185">
        <v>6</v>
      </c>
      <c r="CO353" s="181">
        <v>6</v>
      </c>
      <c r="CP353" s="187">
        <v>1</v>
      </c>
      <c r="CQ353" s="173">
        <v>3.3898305084745763E-2</v>
      </c>
      <c r="CR353" s="173">
        <v>3.3898305084745763E-2</v>
      </c>
      <c r="CS353" s="173">
        <v>3.39943342776204E-2</v>
      </c>
      <c r="CT353" s="173">
        <v>3.39943342776204E-2</v>
      </c>
      <c r="CU353" s="253">
        <v>2791</v>
      </c>
      <c r="CV353" s="220">
        <v>-1</v>
      </c>
      <c r="CW353" s="254">
        <f t="shared" si="35"/>
        <v>0</v>
      </c>
      <c r="CX353" s="15">
        <f t="shared" si="36"/>
        <v>6</v>
      </c>
      <c r="CY353" s="241">
        <f t="shared" si="37"/>
        <v>6</v>
      </c>
      <c r="CZ353" s="241" t="str">
        <f>IFERROR(ROUND(CY353/#REF!,1),"")</f>
        <v/>
      </c>
      <c r="DA353" s="254">
        <f t="shared" si="38"/>
        <v>6</v>
      </c>
      <c r="DB353" s="246">
        <f t="shared" si="39"/>
        <v>1</v>
      </c>
      <c r="DD353" s="15" t="str">
        <f>IFERROR(#REF!-AO353,"")</f>
        <v/>
      </c>
      <c r="DF353" s="266" t="str">
        <f>IFERROR(#REF!-L353,"")</f>
        <v/>
      </c>
      <c r="DG353" s="228" t="e">
        <f>IF(#REF!&gt;AP353,0,1)</f>
        <v>#REF!</v>
      </c>
      <c r="DH353" s="228">
        <f t="shared" si="40"/>
        <v>1</v>
      </c>
      <c r="DI353" s="228">
        <f t="shared" si="41"/>
        <v>1</v>
      </c>
      <c r="DJ353" s="228"/>
      <c r="DK353" s="228"/>
      <c r="DL353" s="228"/>
      <c r="DM353" s="228"/>
      <c r="DN353" s="228"/>
      <c r="DO353" s="228"/>
      <c r="DP353" s="228"/>
      <c r="DQ353" s="228"/>
      <c r="DR353" s="228"/>
      <c r="DS353" s="228"/>
      <c r="DT353" s="228"/>
      <c r="DU353" s="228"/>
      <c r="DV353" s="228"/>
      <c r="DW353" s="228"/>
      <c r="DX353" s="228"/>
      <c r="DY353" s="228"/>
      <c r="DZ353" s="228"/>
      <c r="EA353" s="228"/>
      <c r="EB353" s="228"/>
    </row>
    <row r="354" spans="1:132" s="195" customFormat="1" ht="31.5" customHeight="1" x14ac:dyDescent="0.2">
      <c r="A354" s="191">
        <v>2022</v>
      </c>
      <c r="B354" s="171">
        <v>1</v>
      </c>
      <c r="C354" s="261">
        <v>44579</v>
      </c>
      <c r="D354" s="171">
        <v>34</v>
      </c>
      <c r="E354" s="171">
        <v>99</v>
      </c>
      <c r="F354" s="171">
        <v>2</v>
      </c>
      <c r="G354" s="194" t="s">
        <v>289</v>
      </c>
      <c r="H354" s="241" t="s">
        <v>290</v>
      </c>
      <c r="I354" s="241" t="s">
        <v>169</v>
      </c>
      <c r="J354" s="241">
        <v>4</v>
      </c>
      <c r="K354" s="241">
        <v>6</v>
      </c>
      <c r="L354" s="262">
        <v>20</v>
      </c>
      <c r="M354" s="263">
        <v>18</v>
      </c>
      <c r="N354" s="264">
        <v>21</v>
      </c>
      <c r="O354" s="190">
        <v>25</v>
      </c>
      <c r="P354" s="190">
        <v>26</v>
      </c>
      <c r="Q354" s="190">
        <v>28</v>
      </c>
      <c r="R354" s="190">
        <v>25</v>
      </c>
      <c r="S354" s="190">
        <v>28</v>
      </c>
      <c r="T354" s="190">
        <v>20</v>
      </c>
      <c r="U354" s="190">
        <v>19</v>
      </c>
      <c r="V354" s="190">
        <v>20</v>
      </c>
      <c r="W354" s="190">
        <v>20</v>
      </c>
      <c r="X354" s="190">
        <v>20</v>
      </c>
      <c r="Y354" s="172">
        <v>98</v>
      </c>
      <c r="Z354" s="172">
        <v>93</v>
      </c>
      <c r="AA354" s="190"/>
      <c r="AB354" s="190">
        <v>24</v>
      </c>
      <c r="AC354" s="190">
        <v>26</v>
      </c>
      <c r="AD354" s="190">
        <v>27</v>
      </c>
      <c r="AE354" s="190">
        <v>23</v>
      </c>
      <c r="AF354" s="190"/>
      <c r="AG354" s="190">
        <v>19</v>
      </c>
      <c r="AH354" s="190">
        <v>20</v>
      </c>
      <c r="AI354" s="190">
        <v>20</v>
      </c>
      <c r="AJ354" s="190">
        <v>21</v>
      </c>
      <c r="AK354" s="172">
        <v>103</v>
      </c>
      <c r="AL354" s="172">
        <v>103</v>
      </c>
      <c r="AM354" s="265">
        <v>25.777777777777779</v>
      </c>
      <c r="AN354" s="265">
        <v>19.888888888888889</v>
      </c>
      <c r="AO354" s="183">
        <v>140</v>
      </c>
      <c r="AP354" s="184">
        <v>103</v>
      </c>
      <c r="AQ354" s="182">
        <v>145.08816120906801</v>
      </c>
      <c r="AR354" s="182">
        <v>99.25</v>
      </c>
      <c r="AS354" s="182"/>
      <c r="AT354" s="182"/>
      <c r="AU354" s="182"/>
      <c r="AV354" s="182">
        <v>8</v>
      </c>
      <c r="AW354" s="182">
        <v>8</v>
      </c>
      <c r="AX354" s="182">
        <v>4</v>
      </c>
      <c r="AY354" s="182"/>
      <c r="AZ354" s="182"/>
      <c r="BA354" s="182"/>
      <c r="BB354" s="182"/>
      <c r="BC354" s="182"/>
      <c r="BD354" s="182"/>
      <c r="BE354" s="182"/>
      <c r="BF354" s="182"/>
      <c r="BG354" s="182"/>
      <c r="BH354" s="182">
        <v>2</v>
      </c>
      <c r="BI354" s="182">
        <v>4</v>
      </c>
      <c r="BJ354" s="182">
        <v>6</v>
      </c>
      <c r="BK354" s="182"/>
      <c r="BL354" s="182"/>
      <c r="BM354" s="182"/>
      <c r="BN354" s="182"/>
      <c r="BO354" s="182"/>
      <c r="BP354" s="182"/>
      <c r="BQ354" s="228" t="s">
        <v>180</v>
      </c>
      <c r="BR354" s="228" t="s">
        <v>192</v>
      </c>
      <c r="BS354" s="228" t="s">
        <v>291</v>
      </c>
      <c r="BT354" s="228"/>
      <c r="BU354" s="228">
        <v>3</v>
      </c>
      <c r="BV354" s="228" t="s">
        <v>292</v>
      </c>
      <c r="BW354" s="228" t="s">
        <v>173</v>
      </c>
      <c r="BX354" s="186">
        <v>0</v>
      </c>
      <c r="BY354" s="182">
        <v>20</v>
      </c>
      <c r="BZ354" s="182">
        <v>3.333333333333333</v>
      </c>
      <c r="CA354" s="182">
        <v>3</v>
      </c>
      <c r="CB354" s="182">
        <v>12</v>
      </c>
      <c r="CC354" s="182">
        <v>2</v>
      </c>
      <c r="CD354" s="182">
        <v>2</v>
      </c>
      <c r="CE354" s="228">
        <v>1</v>
      </c>
      <c r="CF354" s="228">
        <v>2</v>
      </c>
      <c r="CG354" s="113">
        <v>1</v>
      </c>
      <c r="CH354" s="113">
        <v>0</v>
      </c>
      <c r="CI354" s="113">
        <v>0</v>
      </c>
      <c r="CJ354" s="113">
        <v>0</v>
      </c>
      <c r="CK354" s="113">
        <v>0</v>
      </c>
      <c r="CL354" s="113">
        <v>0</v>
      </c>
      <c r="CM354" s="113">
        <v>0</v>
      </c>
      <c r="CN354" s="185">
        <v>5.3333333333333339</v>
      </c>
      <c r="CO354" s="181">
        <v>5</v>
      </c>
      <c r="CP354" s="187">
        <v>1.0666666666666671</v>
      </c>
      <c r="CQ354" s="173">
        <v>0.26666666666666672</v>
      </c>
      <c r="CR354" s="173">
        <v>0.25</v>
      </c>
      <c r="CS354" s="173">
        <v>0.26815642458100558</v>
      </c>
      <c r="CT354" s="173">
        <v>0.25139664804469269</v>
      </c>
      <c r="CU354" s="253">
        <v>2791</v>
      </c>
      <c r="CV354" s="220">
        <v>-1</v>
      </c>
      <c r="CW354" s="254">
        <f t="shared" si="35"/>
        <v>0</v>
      </c>
      <c r="CX354" s="15">
        <f t="shared" si="36"/>
        <v>32</v>
      </c>
      <c r="CY354" s="241">
        <f t="shared" si="37"/>
        <v>5</v>
      </c>
      <c r="CZ354" s="241" t="str">
        <f>IFERROR(ROUND(CY354/#REF!,1),"")</f>
        <v/>
      </c>
      <c r="DA354" s="254">
        <f t="shared" si="38"/>
        <v>5</v>
      </c>
      <c r="DB354" s="246">
        <f t="shared" si="39"/>
        <v>1</v>
      </c>
      <c r="DD354" s="15" t="str">
        <f>IFERROR(#REF!-AO354,"")</f>
        <v/>
      </c>
      <c r="DF354" s="266" t="str">
        <f>IFERROR(#REF!-L354,"")</f>
        <v/>
      </c>
      <c r="DG354" s="228" t="e">
        <f>IF(#REF!&gt;AP354,0,1)</f>
        <v>#REF!</v>
      </c>
      <c r="DH354" s="228">
        <f t="shared" si="40"/>
        <v>1</v>
      </c>
      <c r="DI354" s="228">
        <f t="shared" si="41"/>
        <v>1</v>
      </c>
      <c r="DJ354" s="228"/>
      <c r="DK354" s="228"/>
      <c r="DL354" s="228"/>
      <c r="DM354" s="228"/>
      <c r="DN354" s="228"/>
      <c r="DO354" s="228"/>
      <c r="DP354" s="228"/>
      <c r="DQ354" s="228"/>
      <c r="DR354" s="228"/>
      <c r="DS354" s="228"/>
      <c r="DT354" s="228"/>
      <c r="DU354" s="228"/>
      <c r="DV354" s="228"/>
      <c r="DW354" s="228"/>
      <c r="DX354" s="228"/>
      <c r="DY354" s="228"/>
      <c r="DZ354" s="228"/>
      <c r="EA354" s="228"/>
      <c r="EB354" s="228"/>
    </row>
    <row r="355" spans="1:132" s="195" customFormat="1" ht="31.5" customHeight="1" x14ac:dyDescent="0.2">
      <c r="A355" s="191">
        <v>2022</v>
      </c>
      <c r="B355" s="171">
        <v>1</v>
      </c>
      <c r="C355" s="261">
        <v>44579</v>
      </c>
      <c r="D355" s="171">
        <v>34</v>
      </c>
      <c r="E355" s="171">
        <v>100</v>
      </c>
      <c r="F355" s="171">
        <v>2</v>
      </c>
      <c r="G355" s="194" t="s">
        <v>293</v>
      </c>
      <c r="H355" s="241" t="s">
        <v>294</v>
      </c>
      <c r="I355" s="241" t="s">
        <v>169</v>
      </c>
      <c r="J355" s="241">
        <v>4</v>
      </c>
      <c r="K355" s="241">
        <v>6</v>
      </c>
      <c r="L355" s="262">
        <v>20</v>
      </c>
      <c r="M355" s="263">
        <v>18</v>
      </c>
      <c r="N355" s="264">
        <v>21</v>
      </c>
      <c r="O355" s="190">
        <v>25</v>
      </c>
      <c r="P355" s="190">
        <v>26</v>
      </c>
      <c r="Q355" s="190">
        <v>28</v>
      </c>
      <c r="R355" s="190">
        <v>25</v>
      </c>
      <c r="S355" s="190">
        <v>28</v>
      </c>
      <c r="T355" s="190">
        <v>20</v>
      </c>
      <c r="U355" s="190">
        <v>19</v>
      </c>
      <c r="V355" s="190">
        <v>20</v>
      </c>
      <c r="W355" s="190">
        <v>20</v>
      </c>
      <c r="X355" s="190">
        <v>20</v>
      </c>
      <c r="Y355" s="172">
        <v>98</v>
      </c>
      <c r="Z355" s="172">
        <v>93</v>
      </c>
      <c r="AA355" s="190"/>
      <c r="AB355" s="190">
        <v>24</v>
      </c>
      <c r="AC355" s="190">
        <v>26</v>
      </c>
      <c r="AD355" s="190">
        <v>27</v>
      </c>
      <c r="AE355" s="190">
        <v>23</v>
      </c>
      <c r="AF355" s="190"/>
      <c r="AG355" s="190">
        <v>19</v>
      </c>
      <c r="AH355" s="190">
        <v>20</v>
      </c>
      <c r="AI355" s="190">
        <v>20</v>
      </c>
      <c r="AJ355" s="190">
        <v>21</v>
      </c>
      <c r="AK355" s="172">
        <v>103</v>
      </c>
      <c r="AL355" s="172">
        <v>103</v>
      </c>
      <c r="AM355" s="265">
        <v>25.777777777777779</v>
      </c>
      <c r="AN355" s="265">
        <v>19.888888888888889</v>
      </c>
      <c r="AO355" s="183">
        <v>140</v>
      </c>
      <c r="AP355" s="184">
        <v>103</v>
      </c>
      <c r="AQ355" s="182">
        <v>145.08816120906801</v>
      </c>
      <c r="AR355" s="182">
        <v>99.25</v>
      </c>
      <c r="AS355" s="182"/>
      <c r="AT355" s="182"/>
      <c r="AU355" s="182"/>
      <c r="AV355" s="182"/>
      <c r="AW355" s="182"/>
      <c r="AX355" s="182"/>
      <c r="AY355" s="182"/>
      <c r="AZ355" s="182"/>
      <c r="BA355" s="182"/>
      <c r="BB355" s="182"/>
      <c r="BC355" s="182"/>
      <c r="BD355" s="182"/>
      <c r="BE355" s="182"/>
      <c r="BF355" s="182"/>
      <c r="BG355" s="182"/>
      <c r="BH355" s="182"/>
      <c r="BI355" s="182"/>
      <c r="BJ355" s="182"/>
      <c r="BK355" s="182"/>
      <c r="BL355" s="182"/>
      <c r="BM355" s="182"/>
      <c r="BN355" s="182"/>
      <c r="BO355" s="182"/>
      <c r="BP355" s="182"/>
      <c r="BQ355" s="228" t="s">
        <v>180</v>
      </c>
      <c r="BR355" s="228" t="s">
        <v>192</v>
      </c>
      <c r="BS355" s="228" t="s">
        <v>295</v>
      </c>
      <c r="BT355" s="228"/>
      <c r="BU355" s="228">
        <v>3</v>
      </c>
      <c r="BV355" s="228" t="s">
        <v>292</v>
      </c>
      <c r="BW355" s="228" t="s">
        <v>173</v>
      </c>
      <c r="BX355" s="186">
        <v>0</v>
      </c>
      <c r="BY355" s="182">
        <v>0</v>
      </c>
      <c r="BZ355" s="182">
        <v>0</v>
      </c>
      <c r="CA355" s="182">
        <v>0</v>
      </c>
      <c r="CB355" s="182">
        <v>0</v>
      </c>
      <c r="CC355" s="182">
        <v>0</v>
      </c>
      <c r="CD355" s="182">
        <v>0</v>
      </c>
      <c r="CE355" s="228">
        <v>0</v>
      </c>
      <c r="CF355" s="228">
        <v>0</v>
      </c>
      <c r="CG355" s="113">
        <v>0</v>
      </c>
      <c r="CH355" s="113">
        <v>0</v>
      </c>
      <c r="CI355" s="113">
        <v>0</v>
      </c>
      <c r="CJ355" s="113">
        <v>0</v>
      </c>
      <c r="CK355" s="113">
        <v>0</v>
      </c>
      <c r="CL355" s="113">
        <v>0</v>
      </c>
      <c r="CM355" s="113">
        <v>0</v>
      </c>
      <c r="CN355" s="185">
        <v>0</v>
      </c>
      <c r="CO355" s="181">
        <v>0</v>
      </c>
      <c r="CP355" s="187"/>
      <c r="CQ355" s="173">
        <v>0</v>
      </c>
      <c r="CR355" s="173">
        <v>0</v>
      </c>
      <c r="CS355" s="173">
        <v>0</v>
      </c>
      <c r="CT355" s="173">
        <v>0</v>
      </c>
      <c r="CU355" s="253">
        <v>2791</v>
      </c>
      <c r="CV355" s="220">
        <v>-1</v>
      </c>
      <c r="CW355" s="254">
        <f t="shared" si="35"/>
        <v>0</v>
      </c>
      <c r="CX355" s="15">
        <f t="shared" si="36"/>
        <v>0</v>
      </c>
      <c r="CY355" s="241">
        <f t="shared" si="37"/>
        <v>0</v>
      </c>
      <c r="CZ355" s="241" t="str">
        <f>IFERROR(ROUND(CY355/#REF!,1),"")</f>
        <v/>
      </c>
      <c r="DA355" s="254">
        <f t="shared" si="38"/>
        <v>0</v>
      </c>
      <c r="DB355" s="246" t="str">
        <f t="shared" si="39"/>
        <v/>
      </c>
      <c r="DD355" s="15" t="str">
        <f>IFERROR(#REF!-AO355,"")</f>
        <v/>
      </c>
      <c r="DF355" s="266" t="str">
        <f>IFERROR(#REF!-L355,"")</f>
        <v/>
      </c>
      <c r="DG355" s="228" t="e">
        <f>IF(#REF!&gt;AP355,0,1)</f>
        <v>#REF!</v>
      </c>
      <c r="DH355" s="228">
        <f t="shared" si="40"/>
        <v>1</v>
      </c>
      <c r="DI355" s="228">
        <f t="shared" si="41"/>
        <v>1</v>
      </c>
      <c r="DJ355" s="228"/>
      <c r="DK355" s="228"/>
      <c r="DL355" s="228"/>
      <c r="DM355" s="228"/>
      <c r="DN355" s="228"/>
      <c r="DO355" s="228"/>
      <c r="DP355" s="228"/>
      <c r="DQ355" s="228"/>
      <c r="DR355" s="228"/>
      <c r="DS355" s="228"/>
      <c r="DT355" s="228"/>
      <c r="DU355" s="228"/>
      <c r="DV355" s="228"/>
      <c r="DW355" s="228"/>
      <c r="DX355" s="228"/>
      <c r="DY355" s="228"/>
      <c r="DZ355" s="228"/>
      <c r="EA355" s="228"/>
      <c r="EB355" s="228"/>
    </row>
    <row r="356" spans="1:132" s="195" customFormat="1" ht="31.5" customHeight="1" x14ac:dyDescent="0.2">
      <c r="A356" s="191">
        <v>2022</v>
      </c>
      <c r="B356" s="171">
        <v>1</v>
      </c>
      <c r="C356" s="261">
        <v>44579</v>
      </c>
      <c r="D356" s="171">
        <v>34</v>
      </c>
      <c r="E356" s="171">
        <v>101</v>
      </c>
      <c r="F356" s="171">
        <v>2</v>
      </c>
      <c r="G356" s="194" t="s">
        <v>296</v>
      </c>
      <c r="H356" s="241" t="s">
        <v>297</v>
      </c>
      <c r="I356" s="241" t="s">
        <v>169</v>
      </c>
      <c r="J356" s="241">
        <v>4</v>
      </c>
      <c r="K356" s="241">
        <v>6</v>
      </c>
      <c r="L356" s="262">
        <v>20</v>
      </c>
      <c r="M356" s="263">
        <v>18</v>
      </c>
      <c r="N356" s="264">
        <v>21</v>
      </c>
      <c r="O356" s="190">
        <v>25</v>
      </c>
      <c r="P356" s="190">
        <v>26</v>
      </c>
      <c r="Q356" s="190">
        <v>28</v>
      </c>
      <c r="R356" s="190">
        <v>25</v>
      </c>
      <c r="S356" s="190">
        <v>28</v>
      </c>
      <c r="T356" s="190">
        <v>20</v>
      </c>
      <c r="U356" s="190">
        <v>19</v>
      </c>
      <c r="V356" s="190">
        <v>20</v>
      </c>
      <c r="W356" s="190">
        <v>20</v>
      </c>
      <c r="X356" s="190">
        <v>20</v>
      </c>
      <c r="Y356" s="172">
        <v>98</v>
      </c>
      <c r="Z356" s="172">
        <v>93</v>
      </c>
      <c r="AA356" s="190"/>
      <c r="AB356" s="190">
        <v>24</v>
      </c>
      <c r="AC356" s="190">
        <v>26</v>
      </c>
      <c r="AD356" s="190">
        <v>27</v>
      </c>
      <c r="AE356" s="190">
        <v>23</v>
      </c>
      <c r="AF356" s="190"/>
      <c r="AG356" s="190">
        <v>19</v>
      </c>
      <c r="AH356" s="190">
        <v>20</v>
      </c>
      <c r="AI356" s="190">
        <v>20</v>
      </c>
      <c r="AJ356" s="190">
        <v>21</v>
      </c>
      <c r="AK356" s="172">
        <v>103</v>
      </c>
      <c r="AL356" s="172">
        <v>103</v>
      </c>
      <c r="AM356" s="265">
        <v>25.777777777777779</v>
      </c>
      <c r="AN356" s="265">
        <v>19.888888888888889</v>
      </c>
      <c r="AO356" s="183">
        <v>140</v>
      </c>
      <c r="AP356" s="184">
        <v>103</v>
      </c>
      <c r="AQ356" s="182">
        <v>145.08816120906801</v>
      </c>
      <c r="AR356" s="182">
        <v>99.25</v>
      </c>
      <c r="AS356" s="182"/>
      <c r="AT356" s="182"/>
      <c r="AU356" s="182"/>
      <c r="AV356" s="182"/>
      <c r="AW356" s="182"/>
      <c r="AX356" s="182"/>
      <c r="AY356" s="182"/>
      <c r="AZ356" s="182"/>
      <c r="BA356" s="182"/>
      <c r="BB356" s="182"/>
      <c r="BC356" s="182"/>
      <c r="BD356" s="182"/>
      <c r="BE356" s="182"/>
      <c r="BF356" s="182"/>
      <c r="BG356" s="182"/>
      <c r="BH356" s="182"/>
      <c r="BI356" s="182"/>
      <c r="BJ356" s="182"/>
      <c r="BK356" s="182"/>
      <c r="BL356" s="182"/>
      <c r="BM356" s="182"/>
      <c r="BN356" s="182"/>
      <c r="BO356" s="182"/>
      <c r="BP356" s="182"/>
      <c r="BQ356" s="228" t="s">
        <v>180</v>
      </c>
      <c r="BR356" s="228" t="s">
        <v>192</v>
      </c>
      <c r="BS356" s="228" t="s">
        <v>298</v>
      </c>
      <c r="BT356" s="228"/>
      <c r="BU356" s="228">
        <v>3</v>
      </c>
      <c r="BV356" s="228" t="s">
        <v>292</v>
      </c>
      <c r="BW356" s="228" t="s">
        <v>173</v>
      </c>
      <c r="BX356" s="186">
        <v>0</v>
      </c>
      <c r="BY356" s="182">
        <v>0</v>
      </c>
      <c r="BZ356" s="182">
        <v>0</v>
      </c>
      <c r="CA356" s="182">
        <v>0</v>
      </c>
      <c r="CB356" s="182">
        <v>0</v>
      </c>
      <c r="CC356" s="182">
        <v>0</v>
      </c>
      <c r="CD356" s="182">
        <v>0</v>
      </c>
      <c r="CE356" s="228">
        <v>0</v>
      </c>
      <c r="CF356" s="228">
        <v>0</v>
      </c>
      <c r="CG356" s="113">
        <v>0</v>
      </c>
      <c r="CH356" s="113">
        <v>0</v>
      </c>
      <c r="CI356" s="113">
        <v>0</v>
      </c>
      <c r="CJ356" s="113">
        <v>0</v>
      </c>
      <c r="CK356" s="113">
        <v>0</v>
      </c>
      <c r="CL356" s="113">
        <v>0</v>
      </c>
      <c r="CM356" s="113">
        <v>0</v>
      </c>
      <c r="CN356" s="185">
        <v>0</v>
      </c>
      <c r="CO356" s="181">
        <v>0</v>
      </c>
      <c r="CP356" s="187"/>
      <c r="CQ356" s="173">
        <v>0</v>
      </c>
      <c r="CR356" s="173">
        <v>0</v>
      </c>
      <c r="CS356" s="173">
        <v>0</v>
      </c>
      <c r="CT356" s="173">
        <v>0</v>
      </c>
      <c r="CU356" s="253">
        <v>2791</v>
      </c>
      <c r="CV356" s="220">
        <v>-1</v>
      </c>
      <c r="CW356" s="254">
        <f t="shared" si="35"/>
        <v>0</v>
      </c>
      <c r="CX356" s="15">
        <f t="shared" si="36"/>
        <v>0</v>
      </c>
      <c r="CY356" s="241">
        <f t="shared" si="37"/>
        <v>0</v>
      </c>
      <c r="CZ356" s="241" t="str">
        <f>IFERROR(ROUND(CY356/#REF!,1),"")</f>
        <v/>
      </c>
      <c r="DA356" s="254">
        <f t="shared" si="38"/>
        <v>0</v>
      </c>
      <c r="DB356" s="246" t="str">
        <f t="shared" si="39"/>
        <v/>
      </c>
      <c r="DD356" s="15" t="str">
        <f>IFERROR(#REF!-AO356,"")</f>
        <v/>
      </c>
      <c r="DF356" s="266" t="str">
        <f>IFERROR(#REF!-L356,"")</f>
        <v/>
      </c>
      <c r="DG356" s="228" t="e">
        <f>IF(#REF!&gt;AP356,0,1)</f>
        <v>#REF!</v>
      </c>
      <c r="DH356" s="228">
        <f t="shared" si="40"/>
        <v>1</v>
      </c>
      <c r="DI356" s="228">
        <f t="shared" si="41"/>
        <v>1</v>
      </c>
      <c r="DJ356" s="228"/>
      <c r="DK356" s="228"/>
      <c r="DL356" s="228"/>
      <c r="DM356" s="228"/>
      <c r="DN356" s="228"/>
      <c r="DO356" s="228"/>
      <c r="DP356" s="228"/>
      <c r="DQ356" s="228"/>
      <c r="DR356" s="228"/>
      <c r="DS356" s="228"/>
      <c r="DT356" s="228"/>
      <c r="DU356" s="228"/>
      <c r="DV356" s="228"/>
      <c r="DW356" s="228"/>
      <c r="DX356" s="228"/>
      <c r="DY356" s="228"/>
      <c r="DZ356" s="228"/>
      <c r="EA356" s="228"/>
      <c r="EB356" s="228"/>
    </row>
    <row r="357" spans="1:132" s="195" customFormat="1" ht="31.5" customHeight="1" x14ac:dyDescent="0.2">
      <c r="A357" s="191">
        <v>2022</v>
      </c>
      <c r="B357" s="171">
        <v>1</v>
      </c>
      <c r="C357" s="261">
        <v>44579</v>
      </c>
      <c r="D357" s="171">
        <v>34</v>
      </c>
      <c r="E357" s="171">
        <v>102</v>
      </c>
      <c r="F357" s="171">
        <v>2</v>
      </c>
      <c r="G357" s="194" t="s">
        <v>299</v>
      </c>
      <c r="H357" s="241" t="s">
        <v>300</v>
      </c>
      <c r="I357" s="241" t="s">
        <v>169</v>
      </c>
      <c r="J357" s="241">
        <v>4</v>
      </c>
      <c r="K357" s="241">
        <v>6</v>
      </c>
      <c r="L357" s="262">
        <v>20</v>
      </c>
      <c r="M357" s="263">
        <v>18</v>
      </c>
      <c r="N357" s="264">
        <v>21</v>
      </c>
      <c r="O357" s="190">
        <v>25</v>
      </c>
      <c r="P357" s="190">
        <v>26</v>
      </c>
      <c r="Q357" s="190">
        <v>28</v>
      </c>
      <c r="R357" s="190">
        <v>25</v>
      </c>
      <c r="S357" s="190">
        <v>28</v>
      </c>
      <c r="T357" s="190">
        <v>20</v>
      </c>
      <c r="U357" s="190">
        <v>19</v>
      </c>
      <c r="V357" s="190">
        <v>20</v>
      </c>
      <c r="W357" s="190">
        <v>20</v>
      </c>
      <c r="X357" s="190">
        <v>20</v>
      </c>
      <c r="Y357" s="172">
        <v>98</v>
      </c>
      <c r="Z357" s="172">
        <v>93</v>
      </c>
      <c r="AA357" s="190"/>
      <c r="AB357" s="190">
        <v>24</v>
      </c>
      <c r="AC357" s="190">
        <v>26</v>
      </c>
      <c r="AD357" s="190">
        <v>27</v>
      </c>
      <c r="AE357" s="190">
        <v>23</v>
      </c>
      <c r="AF357" s="190"/>
      <c r="AG357" s="190">
        <v>19</v>
      </c>
      <c r="AH357" s="190">
        <v>20</v>
      </c>
      <c r="AI357" s="190">
        <v>20</v>
      </c>
      <c r="AJ357" s="190">
        <v>21</v>
      </c>
      <c r="AK357" s="172">
        <v>103</v>
      </c>
      <c r="AL357" s="172">
        <v>103</v>
      </c>
      <c r="AM357" s="265">
        <v>25.777777777777779</v>
      </c>
      <c r="AN357" s="265">
        <v>19.888888888888889</v>
      </c>
      <c r="AO357" s="183">
        <v>140</v>
      </c>
      <c r="AP357" s="184">
        <v>103</v>
      </c>
      <c r="AQ357" s="182">
        <v>145.08816120906801</v>
      </c>
      <c r="AR357" s="182">
        <v>99.25</v>
      </c>
      <c r="AS357" s="182"/>
      <c r="AT357" s="182"/>
      <c r="AU357" s="182"/>
      <c r="AV357" s="182"/>
      <c r="AW357" s="182"/>
      <c r="AX357" s="182"/>
      <c r="AY357" s="182"/>
      <c r="AZ357" s="182"/>
      <c r="BA357" s="182"/>
      <c r="BB357" s="182"/>
      <c r="BC357" s="182"/>
      <c r="BD357" s="182"/>
      <c r="BE357" s="182"/>
      <c r="BF357" s="182"/>
      <c r="BG357" s="182"/>
      <c r="BH357" s="182"/>
      <c r="BI357" s="182"/>
      <c r="BJ357" s="182"/>
      <c r="BK357" s="182"/>
      <c r="BL357" s="182"/>
      <c r="BM357" s="182"/>
      <c r="BN357" s="182"/>
      <c r="BO357" s="182"/>
      <c r="BP357" s="182"/>
      <c r="BQ357" s="228" t="s">
        <v>180</v>
      </c>
      <c r="BR357" s="228" t="s">
        <v>192</v>
      </c>
      <c r="BS357" s="228" t="s">
        <v>301</v>
      </c>
      <c r="BT357" s="228"/>
      <c r="BU357" s="228">
        <v>3</v>
      </c>
      <c r="BV357" s="228" t="s">
        <v>292</v>
      </c>
      <c r="BW357" s="228" t="s">
        <v>173</v>
      </c>
      <c r="BX357" s="186">
        <v>0</v>
      </c>
      <c r="BY357" s="182">
        <v>0</v>
      </c>
      <c r="BZ357" s="182">
        <v>0</v>
      </c>
      <c r="CA357" s="182">
        <v>0</v>
      </c>
      <c r="CB357" s="182">
        <v>0</v>
      </c>
      <c r="CC357" s="182">
        <v>0</v>
      </c>
      <c r="CD357" s="182">
        <v>0</v>
      </c>
      <c r="CE357" s="228">
        <v>0</v>
      </c>
      <c r="CF357" s="228">
        <v>0</v>
      </c>
      <c r="CG357" s="113">
        <v>0</v>
      </c>
      <c r="CH357" s="113">
        <v>0</v>
      </c>
      <c r="CI357" s="113">
        <v>0</v>
      </c>
      <c r="CJ357" s="113">
        <v>0</v>
      </c>
      <c r="CK357" s="113">
        <v>0</v>
      </c>
      <c r="CL357" s="113">
        <v>0</v>
      </c>
      <c r="CM357" s="113">
        <v>0</v>
      </c>
      <c r="CN357" s="185">
        <v>0</v>
      </c>
      <c r="CO357" s="181">
        <v>0</v>
      </c>
      <c r="CP357" s="187"/>
      <c r="CQ357" s="173">
        <v>0</v>
      </c>
      <c r="CR357" s="173">
        <v>0</v>
      </c>
      <c r="CS357" s="173">
        <v>0</v>
      </c>
      <c r="CT357" s="173">
        <v>0</v>
      </c>
      <c r="CU357" s="253">
        <v>2791</v>
      </c>
      <c r="CV357" s="220">
        <v>-1</v>
      </c>
      <c r="CW357" s="254">
        <f t="shared" si="35"/>
        <v>0</v>
      </c>
      <c r="CX357" s="15">
        <f t="shared" si="36"/>
        <v>0</v>
      </c>
      <c r="CY357" s="241">
        <f t="shared" si="37"/>
        <v>0</v>
      </c>
      <c r="CZ357" s="241" t="str">
        <f>IFERROR(ROUND(CY357/#REF!,1),"")</f>
        <v/>
      </c>
      <c r="DA357" s="254">
        <f t="shared" si="38"/>
        <v>0</v>
      </c>
      <c r="DB357" s="246" t="str">
        <f t="shared" si="39"/>
        <v/>
      </c>
      <c r="DD357" s="15" t="str">
        <f>IFERROR(#REF!-AO357,"")</f>
        <v/>
      </c>
      <c r="DF357" s="266" t="str">
        <f>IFERROR(#REF!-L357,"")</f>
        <v/>
      </c>
      <c r="DG357" s="228" t="e">
        <f>IF(#REF!&gt;AP357,0,1)</f>
        <v>#REF!</v>
      </c>
      <c r="DH357" s="228">
        <f t="shared" si="40"/>
        <v>1</v>
      </c>
      <c r="DI357" s="228">
        <f t="shared" si="41"/>
        <v>1</v>
      </c>
      <c r="DJ357" s="228"/>
      <c r="DK357" s="228"/>
      <c r="DL357" s="228"/>
      <c r="DM357" s="228"/>
      <c r="DN357" s="228"/>
      <c r="DO357" s="228"/>
      <c r="DP357" s="228"/>
      <c r="DQ357" s="228"/>
      <c r="DR357" s="228"/>
      <c r="DS357" s="228"/>
      <c r="DT357" s="228"/>
      <c r="DU357" s="228"/>
      <c r="DV357" s="228"/>
      <c r="DW357" s="228"/>
      <c r="DX357" s="228"/>
      <c r="DY357" s="228"/>
      <c r="DZ357" s="228"/>
      <c r="EA357" s="228"/>
      <c r="EB357" s="228"/>
    </row>
    <row r="358" spans="1:132" s="195" customFormat="1" ht="31.5" customHeight="1" x14ac:dyDescent="0.2">
      <c r="A358" s="191">
        <v>2022</v>
      </c>
      <c r="B358" s="171">
        <v>1</v>
      </c>
      <c r="C358" s="261">
        <v>44579</v>
      </c>
      <c r="D358" s="171">
        <v>34</v>
      </c>
      <c r="E358" s="171">
        <v>103</v>
      </c>
      <c r="F358" s="171">
        <v>2</v>
      </c>
      <c r="G358" s="194" t="s">
        <v>302</v>
      </c>
      <c r="H358" s="241" t="s">
        <v>303</v>
      </c>
      <c r="I358" s="241" t="s">
        <v>169</v>
      </c>
      <c r="J358" s="241">
        <v>4</v>
      </c>
      <c r="K358" s="241">
        <v>6</v>
      </c>
      <c r="L358" s="262">
        <v>89</v>
      </c>
      <c r="M358" s="263">
        <v>82</v>
      </c>
      <c r="N358" s="264">
        <v>95</v>
      </c>
      <c r="O358" s="190">
        <v>97</v>
      </c>
      <c r="P358" s="190">
        <v>99</v>
      </c>
      <c r="Q358" s="190">
        <v>112</v>
      </c>
      <c r="R358" s="190">
        <v>100</v>
      </c>
      <c r="S358" s="190">
        <v>98</v>
      </c>
      <c r="T358" s="190">
        <v>87</v>
      </c>
      <c r="U358" s="190">
        <v>72</v>
      </c>
      <c r="V358" s="190">
        <v>85</v>
      </c>
      <c r="W358" s="190">
        <v>86</v>
      </c>
      <c r="X358" s="190">
        <v>85</v>
      </c>
      <c r="Y358" s="172">
        <v>98</v>
      </c>
      <c r="Z358" s="172">
        <v>93</v>
      </c>
      <c r="AA358" s="190"/>
      <c r="AB358" s="190">
        <v>104</v>
      </c>
      <c r="AC358" s="190">
        <v>116</v>
      </c>
      <c r="AD358" s="190">
        <v>120</v>
      </c>
      <c r="AE358" s="190">
        <v>118</v>
      </c>
      <c r="AF358" s="190"/>
      <c r="AG358" s="190">
        <v>79</v>
      </c>
      <c r="AH358" s="190">
        <v>85</v>
      </c>
      <c r="AI358" s="190">
        <v>88</v>
      </c>
      <c r="AJ358" s="190">
        <v>88</v>
      </c>
      <c r="AK358" s="172">
        <v>103</v>
      </c>
      <c r="AL358" s="172">
        <v>103</v>
      </c>
      <c r="AM358" s="265">
        <v>107.1111111111111</v>
      </c>
      <c r="AN358" s="265">
        <v>83.888888888888886</v>
      </c>
      <c r="AO358" s="183">
        <v>140</v>
      </c>
      <c r="AP358" s="184">
        <v>103</v>
      </c>
      <c r="AQ358" s="182">
        <v>145.08816120906801</v>
      </c>
      <c r="AR358" s="182">
        <v>99.25</v>
      </c>
      <c r="AS358" s="182"/>
      <c r="AT358" s="182"/>
      <c r="AU358" s="182"/>
      <c r="AV358" s="182"/>
      <c r="AW358" s="182"/>
      <c r="AX358" s="182"/>
      <c r="AY358" s="182"/>
      <c r="AZ358" s="182"/>
      <c r="BA358" s="182"/>
      <c r="BB358" s="182"/>
      <c r="BC358" s="182"/>
      <c r="BD358" s="182"/>
      <c r="BE358" s="182"/>
      <c r="BF358" s="182"/>
      <c r="BG358" s="182"/>
      <c r="BH358" s="182"/>
      <c r="BI358" s="182"/>
      <c r="BJ358" s="182"/>
      <c r="BK358" s="182"/>
      <c r="BL358" s="182"/>
      <c r="BM358" s="182"/>
      <c r="BN358" s="182"/>
      <c r="BO358" s="182"/>
      <c r="BP358" s="182"/>
      <c r="BQ358" s="228" t="s">
        <v>180</v>
      </c>
      <c r="BR358" s="228" t="s">
        <v>192</v>
      </c>
      <c r="BS358" s="228" t="s">
        <v>304</v>
      </c>
      <c r="BT358" s="228"/>
      <c r="BU358" s="228">
        <v>3</v>
      </c>
      <c r="BV358" s="228" t="s">
        <v>292</v>
      </c>
      <c r="BW358" s="228" t="s">
        <v>173</v>
      </c>
      <c r="BX358" s="186">
        <v>0</v>
      </c>
      <c r="BY358" s="182">
        <v>0</v>
      </c>
      <c r="BZ358" s="182">
        <v>0</v>
      </c>
      <c r="CA358" s="182">
        <v>0</v>
      </c>
      <c r="CB358" s="182">
        <v>0</v>
      </c>
      <c r="CC358" s="182">
        <v>0</v>
      </c>
      <c r="CD358" s="182">
        <v>0</v>
      </c>
      <c r="CE358" s="228">
        <v>0</v>
      </c>
      <c r="CF358" s="228">
        <v>0</v>
      </c>
      <c r="CG358" s="113">
        <v>0</v>
      </c>
      <c r="CH358" s="113">
        <v>0</v>
      </c>
      <c r="CI358" s="113">
        <v>0</v>
      </c>
      <c r="CJ358" s="113">
        <v>0</v>
      </c>
      <c r="CK358" s="113">
        <v>0</v>
      </c>
      <c r="CL358" s="113">
        <v>0</v>
      </c>
      <c r="CM358" s="113">
        <v>0</v>
      </c>
      <c r="CN358" s="185">
        <v>0</v>
      </c>
      <c r="CO358" s="181">
        <v>0</v>
      </c>
      <c r="CP358" s="187"/>
      <c r="CQ358" s="173">
        <v>0</v>
      </c>
      <c r="CR358" s="173">
        <v>0</v>
      </c>
      <c r="CS358" s="173">
        <v>0</v>
      </c>
      <c r="CT358" s="173">
        <v>0</v>
      </c>
      <c r="CU358" s="253">
        <v>2791</v>
      </c>
      <c r="CV358" s="220">
        <v>-1</v>
      </c>
      <c r="CW358" s="254">
        <f t="shared" si="35"/>
        <v>0</v>
      </c>
      <c r="CX358" s="15">
        <f t="shared" si="36"/>
        <v>0</v>
      </c>
      <c r="CY358" s="241">
        <f t="shared" si="37"/>
        <v>0</v>
      </c>
      <c r="CZ358" s="241" t="str">
        <f>IFERROR(ROUND(CY358/#REF!,1),"")</f>
        <v/>
      </c>
      <c r="DA358" s="254">
        <f t="shared" si="38"/>
        <v>0</v>
      </c>
      <c r="DB358" s="246" t="str">
        <f t="shared" si="39"/>
        <v/>
      </c>
      <c r="DD358" s="15" t="str">
        <f>IFERROR(#REF!-AO358,"")</f>
        <v/>
      </c>
      <c r="DF358" s="266" t="str">
        <f>IFERROR(#REF!-L358,"")</f>
        <v/>
      </c>
      <c r="DG358" s="228" t="e">
        <f>IF(#REF!&gt;AP358,0,1)</f>
        <v>#REF!</v>
      </c>
      <c r="DH358" s="228">
        <f t="shared" si="40"/>
        <v>1</v>
      </c>
      <c r="DI358" s="228">
        <f t="shared" si="41"/>
        <v>1</v>
      </c>
      <c r="DJ358" s="228"/>
      <c r="DK358" s="228"/>
      <c r="DL358" s="228"/>
      <c r="DM358" s="228"/>
      <c r="DN358" s="228"/>
      <c r="DO358" s="228"/>
      <c r="DP358" s="228"/>
      <c r="DQ358" s="228"/>
      <c r="DR358" s="228"/>
      <c r="DS358" s="228"/>
      <c r="DT358" s="228"/>
      <c r="DU358" s="228"/>
      <c r="DV358" s="228"/>
      <c r="DW358" s="228"/>
      <c r="DX358" s="228"/>
      <c r="DY358" s="228"/>
      <c r="DZ358" s="228"/>
      <c r="EA358" s="228"/>
      <c r="EB358" s="228"/>
    </row>
    <row r="359" spans="1:132" s="195" customFormat="1" ht="31.5" customHeight="1" x14ac:dyDescent="0.2">
      <c r="A359" s="191">
        <v>2022</v>
      </c>
      <c r="B359" s="171">
        <v>1</v>
      </c>
      <c r="C359" s="261">
        <v>44579</v>
      </c>
      <c r="D359" s="171">
        <v>34</v>
      </c>
      <c r="E359" s="171">
        <v>104</v>
      </c>
      <c r="F359" s="171">
        <v>2</v>
      </c>
      <c r="G359" s="194" t="s">
        <v>305</v>
      </c>
      <c r="H359" s="241" t="s">
        <v>306</v>
      </c>
      <c r="I359" s="241" t="s">
        <v>169</v>
      </c>
      <c r="J359" s="241">
        <v>4</v>
      </c>
      <c r="K359" s="241">
        <v>6</v>
      </c>
      <c r="L359" s="262">
        <v>89</v>
      </c>
      <c r="M359" s="263">
        <v>82</v>
      </c>
      <c r="N359" s="264">
        <v>95</v>
      </c>
      <c r="O359" s="190">
        <v>97</v>
      </c>
      <c r="P359" s="190">
        <v>99</v>
      </c>
      <c r="Q359" s="190">
        <v>112</v>
      </c>
      <c r="R359" s="190">
        <v>100</v>
      </c>
      <c r="S359" s="190">
        <v>98</v>
      </c>
      <c r="T359" s="190">
        <v>87</v>
      </c>
      <c r="U359" s="190">
        <v>72</v>
      </c>
      <c r="V359" s="190">
        <v>85</v>
      </c>
      <c r="W359" s="190">
        <v>86</v>
      </c>
      <c r="X359" s="190">
        <v>85</v>
      </c>
      <c r="Y359" s="172">
        <v>98</v>
      </c>
      <c r="Z359" s="172">
        <v>93</v>
      </c>
      <c r="AA359" s="190"/>
      <c r="AB359" s="190">
        <v>104</v>
      </c>
      <c r="AC359" s="190">
        <v>116</v>
      </c>
      <c r="AD359" s="190">
        <v>120</v>
      </c>
      <c r="AE359" s="190">
        <v>118</v>
      </c>
      <c r="AF359" s="190"/>
      <c r="AG359" s="190">
        <v>79</v>
      </c>
      <c r="AH359" s="190">
        <v>85</v>
      </c>
      <c r="AI359" s="190">
        <v>88</v>
      </c>
      <c r="AJ359" s="190">
        <v>88</v>
      </c>
      <c r="AK359" s="172">
        <v>103</v>
      </c>
      <c r="AL359" s="172">
        <v>103</v>
      </c>
      <c r="AM359" s="265">
        <v>107.1111111111111</v>
      </c>
      <c r="AN359" s="265">
        <v>83.888888888888886</v>
      </c>
      <c r="AO359" s="183">
        <v>140</v>
      </c>
      <c r="AP359" s="184">
        <v>103</v>
      </c>
      <c r="AQ359" s="182">
        <v>145.08816120906801</v>
      </c>
      <c r="AR359" s="182">
        <v>99.25</v>
      </c>
      <c r="AS359" s="182"/>
      <c r="AT359" s="182"/>
      <c r="AU359" s="182"/>
      <c r="AV359" s="182"/>
      <c r="AW359" s="182"/>
      <c r="AX359" s="182"/>
      <c r="AY359" s="182"/>
      <c r="AZ359" s="182"/>
      <c r="BA359" s="182"/>
      <c r="BB359" s="182"/>
      <c r="BC359" s="182"/>
      <c r="BD359" s="182"/>
      <c r="BE359" s="182"/>
      <c r="BF359" s="182"/>
      <c r="BG359" s="182"/>
      <c r="BH359" s="182"/>
      <c r="BI359" s="182"/>
      <c r="BJ359" s="182"/>
      <c r="BK359" s="182"/>
      <c r="BL359" s="182"/>
      <c r="BM359" s="182"/>
      <c r="BN359" s="182"/>
      <c r="BO359" s="182"/>
      <c r="BP359" s="182"/>
      <c r="BQ359" s="228" t="s">
        <v>180</v>
      </c>
      <c r="BR359" s="228" t="s">
        <v>192</v>
      </c>
      <c r="BS359" s="228" t="s">
        <v>307</v>
      </c>
      <c r="BT359" s="228"/>
      <c r="BU359" s="228">
        <v>3</v>
      </c>
      <c r="BV359" s="228" t="s">
        <v>292</v>
      </c>
      <c r="BW359" s="228" t="s">
        <v>173</v>
      </c>
      <c r="BX359" s="186">
        <v>0</v>
      </c>
      <c r="BY359" s="182">
        <v>0</v>
      </c>
      <c r="BZ359" s="182">
        <v>0</v>
      </c>
      <c r="CA359" s="182">
        <v>0</v>
      </c>
      <c r="CB359" s="182">
        <v>0</v>
      </c>
      <c r="CC359" s="182">
        <v>0</v>
      </c>
      <c r="CD359" s="182">
        <v>0</v>
      </c>
      <c r="CE359" s="228">
        <v>0</v>
      </c>
      <c r="CF359" s="228">
        <v>0</v>
      </c>
      <c r="CG359" s="113">
        <v>0</v>
      </c>
      <c r="CH359" s="113">
        <v>0</v>
      </c>
      <c r="CI359" s="113">
        <v>0</v>
      </c>
      <c r="CJ359" s="113">
        <v>0</v>
      </c>
      <c r="CK359" s="113">
        <v>0</v>
      </c>
      <c r="CL359" s="113">
        <v>0</v>
      </c>
      <c r="CM359" s="113">
        <v>0</v>
      </c>
      <c r="CN359" s="185">
        <v>0</v>
      </c>
      <c r="CO359" s="181">
        <v>0</v>
      </c>
      <c r="CP359" s="187"/>
      <c r="CQ359" s="173">
        <v>0</v>
      </c>
      <c r="CR359" s="173">
        <v>0</v>
      </c>
      <c r="CS359" s="173">
        <v>0</v>
      </c>
      <c r="CT359" s="173">
        <v>0</v>
      </c>
      <c r="CU359" s="253">
        <v>2791</v>
      </c>
      <c r="CV359" s="220">
        <v>-1</v>
      </c>
      <c r="CW359" s="254">
        <f t="shared" si="35"/>
        <v>0</v>
      </c>
      <c r="CX359" s="15">
        <f t="shared" si="36"/>
        <v>0</v>
      </c>
      <c r="CY359" s="241">
        <f t="shared" si="37"/>
        <v>0</v>
      </c>
      <c r="CZ359" s="241" t="str">
        <f>IFERROR(ROUND(CY359/#REF!,1),"")</f>
        <v/>
      </c>
      <c r="DA359" s="254">
        <f t="shared" si="38"/>
        <v>0</v>
      </c>
      <c r="DB359" s="246" t="str">
        <f t="shared" si="39"/>
        <v/>
      </c>
      <c r="DD359" s="15" t="str">
        <f>IFERROR(#REF!-AO359,"")</f>
        <v/>
      </c>
      <c r="DF359" s="266" t="str">
        <f>IFERROR(#REF!-L359,"")</f>
        <v/>
      </c>
      <c r="DG359" s="228" t="e">
        <f>IF(#REF!&gt;AP359,0,1)</f>
        <v>#REF!</v>
      </c>
      <c r="DH359" s="228">
        <f t="shared" si="40"/>
        <v>1</v>
      </c>
      <c r="DI359" s="228">
        <f t="shared" si="41"/>
        <v>1</v>
      </c>
      <c r="DJ359" s="228"/>
      <c r="DK359" s="228"/>
      <c r="DL359" s="228"/>
      <c r="DM359" s="228"/>
      <c r="DN359" s="228"/>
      <c r="DO359" s="228"/>
      <c r="DP359" s="228"/>
      <c r="DQ359" s="228"/>
      <c r="DR359" s="228"/>
      <c r="DS359" s="228"/>
      <c r="DT359" s="228"/>
      <c r="DU359" s="228"/>
      <c r="DV359" s="228"/>
      <c r="DW359" s="228"/>
      <c r="DX359" s="228"/>
      <c r="DY359" s="228"/>
      <c r="DZ359" s="228"/>
      <c r="EA359" s="228"/>
      <c r="EB359" s="228"/>
    </row>
    <row r="360" spans="1:132" s="195" customFormat="1" ht="31.5" customHeight="1" x14ac:dyDescent="0.2">
      <c r="A360" s="191">
        <v>2022</v>
      </c>
      <c r="B360" s="171">
        <v>1</v>
      </c>
      <c r="C360" s="261">
        <v>44579</v>
      </c>
      <c r="D360" s="171">
        <v>377</v>
      </c>
      <c r="E360" s="171">
        <v>439</v>
      </c>
      <c r="F360" s="171">
        <v>2</v>
      </c>
      <c r="G360" s="194" t="s">
        <v>223</v>
      </c>
      <c r="H360" s="241" t="s">
        <v>224</v>
      </c>
      <c r="I360" s="241" t="s">
        <v>169</v>
      </c>
      <c r="J360" s="241">
        <v>4</v>
      </c>
      <c r="K360" s="241">
        <v>1</v>
      </c>
      <c r="L360" s="262">
        <v>343</v>
      </c>
      <c r="M360" s="263">
        <v>308</v>
      </c>
      <c r="N360" s="264">
        <v>377</v>
      </c>
      <c r="O360" s="190">
        <v>350</v>
      </c>
      <c r="P360" s="190">
        <v>377</v>
      </c>
      <c r="Q360" s="190">
        <v>374</v>
      </c>
      <c r="R360" s="190">
        <v>379</v>
      </c>
      <c r="S360" s="190">
        <v>353</v>
      </c>
      <c r="T360" s="190">
        <v>300</v>
      </c>
      <c r="U360" s="190">
        <v>317</v>
      </c>
      <c r="V360" s="190">
        <v>352</v>
      </c>
      <c r="W360" s="190">
        <v>348</v>
      </c>
      <c r="X360" s="190">
        <v>338</v>
      </c>
      <c r="Y360" s="172">
        <v>238</v>
      </c>
      <c r="Z360" s="172">
        <v>207</v>
      </c>
      <c r="AA360" s="190"/>
      <c r="AB360" s="190">
        <v>384</v>
      </c>
      <c r="AC360" s="190">
        <v>423</v>
      </c>
      <c r="AD360" s="190">
        <v>380</v>
      </c>
      <c r="AE360" s="190">
        <v>385</v>
      </c>
      <c r="AF360" s="190"/>
      <c r="AG360" s="190">
        <v>337</v>
      </c>
      <c r="AH360" s="190">
        <v>365</v>
      </c>
      <c r="AI360" s="190">
        <v>349</v>
      </c>
      <c r="AJ360" s="190">
        <v>334</v>
      </c>
      <c r="AK360" s="172">
        <v>207</v>
      </c>
      <c r="AL360" s="172">
        <v>185</v>
      </c>
      <c r="AM360" s="265">
        <v>378.33333333333331</v>
      </c>
      <c r="AN360" s="265">
        <v>337.77777777777783</v>
      </c>
      <c r="AO360" s="183">
        <v>45</v>
      </c>
      <c r="AP360" s="184">
        <v>320</v>
      </c>
      <c r="AQ360" s="182">
        <v>68.817204301075265</v>
      </c>
      <c r="AR360" s="182">
        <v>209.25</v>
      </c>
      <c r="AS360" s="182"/>
      <c r="AT360" s="182"/>
      <c r="AU360" s="182"/>
      <c r="AV360" s="182"/>
      <c r="AW360" s="182"/>
      <c r="AX360" s="182"/>
      <c r="AY360" s="182"/>
      <c r="AZ360" s="182"/>
      <c r="BA360" s="182"/>
      <c r="BB360" s="182"/>
      <c r="BC360" s="182"/>
      <c r="BD360" s="182"/>
      <c r="BE360" s="182"/>
      <c r="BF360" s="182"/>
      <c r="BG360" s="182"/>
      <c r="BH360" s="182">
        <v>1</v>
      </c>
      <c r="BI360" s="182"/>
      <c r="BJ360" s="182">
        <v>6</v>
      </c>
      <c r="BK360" s="182"/>
      <c r="BL360" s="182"/>
      <c r="BM360" s="182"/>
      <c r="BN360" s="182"/>
      <c r="BO360" s="182">
        <v>2</v>
      </c>
      <c r="BP360" s="182"/>
      <c r="BQ360" s="228" t="s">
        <v>180</v>
      </c>
      <c r="BR360" s="228" t="s">
        <v>192</v>
      </c>
      <c r="BS360" s="228" t="s">
        <v>243</v>
      </c>
      <c r="BT360" s="228"/>
      <c r="BU360" s="228">
        <v>3</v>
      </c>
      <c r="BV360" s="228" t="s">
        <v>223</v>
      </c>
      <c r="BW360" s="228" t="s">
        <v>173</v>
      </c>
      <c r="BX360" s="186">
        <v>0</v>
      </c>
      <c r="BY360" s="182">
        <v>0</v>
      </c>
      <c r="BZ360" s="182">
        <v>0</v>
      </c>
      <c r="CA360" s="182">
        <v>0</v>
      </c>
      <c r="CB360" s="182">
        <v>9</v>
      </c>
      <c r="CC360" s="182">
        <v>9</v>
      </c>
      <c r="CD360" s="182">
        <v>9</v>
      </c>
      <c r="CE360" s="228">
        <v>1</v>
      </c>
      <c r="CF360" s="228">
        <v>0</v>
      </c>
      <c r="CG360" s="113">
        <v>6</v>
      </c>
      <c r="CH360" s="113">
        <v>0</v>
      </c>
      <c r="CI360" s="113">
        <v>0</v>
      </c>
      <c r="CJ360" s="113">
        <v>0</v>
      </c>
      <c r="CK360" s="113">
        <v>0</v>
      </c>
      <c r="CL360" s="113">
        <v>2</v>
      </c>
      <c r="CM360" s="113">
        <v>0</v>
      </c>
      <c r="CN360" s="185">
        <v>9</v>
      </c>
      <c r="CO360" s="181">
        <v>9</v>
      </c>
      <c r="CP360" s="187">
        <v>1</v>
      </c>
      <c r="CQ360" s="173">
        <v>2.623906705539359E-2</v>
      </c>
      <c r="CR360" s="173">
        <v>2.623906705539359E-2</v>
      </c>
      <c r="CS360" s="173">
        <v>2.6644736842105259E-2</v>
      </c>
      <c r="CT360" s="173">
        <v>2.6644736842105259E-2</v>
      </c>
      <c r="CU360" s="253">
        <v>2791</v>
      </c>
      <c r="CV360" s="220">
        <v>-1</v>
      </c>
      <c r="CW360" s="254">
        <f t="shared" si="35"/>
        <v>0</v>
      </c>
      <c r="CX360" s="15">
        <f t="shared" si="36"/>
        <v>9</v>
      </c>
      <c r="CY360" s="241">
        <f t="shared" si="37"/>
        <v>9</v>
      </c>
      <c r="CZ360" s="241" t="str">
        <f>IFERROR(ROUND(CY360/#REF!,1),"")</f>
        <v/>
      </c>
      <c r="DA360" s="254">
        <f t="shared" si="38"/>
        <v>9</v>
      </c>
      <c r="DB360" s="246">
        <f t="shared" si="39"/>
        <v>1</v>
      </c>
      <c r="DD360" s="15" t="str">
        <f>IFERROR(#REF!-AO360,"")</f>
        <v/>
      </c>
      <c r="DF360" s="266" t="str">
        <f>IFERROR(#REF!-L360,"")</f>
        <v/>
      </c>
      <c r="DG360" s="228" t="e">
        <f>IF(#REF!&gt;AP360,0,1)</f>
        <v>#REF!</v>
      </c>
      <c r="DH360" s="228">
        <f t="shared" si="40"/>
        <v>1</v>
      </c>
      <c r="DI360" s="228">
        <f t="shared" si="41"/>
        <v>1</v>
      </c>
      <c r="DJ360" s="228"/>
      <c r="DK360" s="228"/>
      <c r="DL360" s="228"/>
      <c r="DM360" s="228"/>
      <c r="DN360" s="228"/>
      <c r="DO360" s="228"/>
      <c r="DP360" s="228"/>
      <c r="DQ360" s="228"/>
      <c r="DR360" s="228"/>
      <c r="DS360" s="228"/>
      <c r="DT360" s="228"/>
      <c r="DU360" s="228"/>
      <c r="DV360" s="228"/>
      <c r="DW360" s="228"/>
      <c r="DX360" s="228"/>
      <c r="DY360" s="228"/>
      <c r="DZ360" s="228"/>
      <c r="EA360" s="228"/>
      <c r="EB360" s="228"/>
    </row>
    <row r="361" spans="1:132" s="195" customFormat="1" ht="31.5" customHeight="1" x14ac:dyDescent="0.2">
      <c r="A361" s="191">
        <v>2022</v>
      </c>
      <c r="B361" s="171">
        <v>1</v>
      </c>
      <c r="C361" s="261">
        <v>44579</v>
      </c>
      <c r="D361" s="171">
        <v>236</v>
      </c>
      <c r="E361" s="171">
        <v>160</v>
      </c>
      <c r="F361" s="171">
        <v>3</v>
      </c>
      <c r="G361" s="194" t="s">
        <v>239</v>
      </c>
      <c r="H361" s="241" t="s">
        <v>240</v>
      </c>
      <c r="I361" s="241" t="s">
        <v>169</v>
      </c>
      <c r="J361" s="241">
        <v>2</v>
      </c>
      <c r="K361" s="241">
        <v>1</v>
      </c>
      <c r="L361" s="262">
        <v>200</v>
      </c>
      <c r="M361" s="263">
        <v>186</v>
      </c>
      <c r="N361" s="264">
        <v>214</v>
      </c>
      <c r="O361" s="190">
        <v>279</v>
      </c>
      <c r="P361" s="190">
        <v>283</v>
      </c>
      <c r="Q361" s="190">
        <v>271</v>
      </c>
      <c r="R361" s="190">
        <v>274</v>
      </c>
      <c r="S361" s="190">
        <v>277</v>
      </c>
      <c r="T361" s="190">
        <v>199</v>
      </c>
      <c r="U361" s="190">
        <v>178</v>
      </c>
      <c r="V361" s="190">
        <v>191</v>
      </c>
      <c r="W361" s="190">
        <v>193</v>
      </c>
      <c r="X361" s="190">
        <v>191</v>
      </c>
      <c r="Y361" s="172">
        <v>93</v>
      </c>
      <c r="Z361" s="172">
        <v>99</v>
      </c>
      <c r="AA361" s="190">
        <v>225</v>
      </c>
      <c r="AB361" s="190">
        <v>254</v>
      </c>
      <c r="AC361" s="190">
        <v>276</v>
      </c>
      <c r="AD361" s="190">
        <v>270</v>
      </c>
      <c r="AE361" s="190">
        <v>265</v>
      </c>
      <c r="AF361" s="190">
        <v>182</v>
      </c>
      <c r="AG361" s="190">
        <v>190</v>
      </c>
      <c r="AH361" s="190">
        <v>205</v>
      </c>
      <c r="AI361" s="190">
        <v>206</v>
      </c>
      <c r="AJ361" s="190">
        <v>208</v>
      </c>
      <c r="AK361" s="172">
        <v>95</v>
      </c>
      <c r="AL361" s="172">
        <v>95</v>
      </c>
      <c r="AM361" s="265">
        <v>267.39999999999998</v>
      </c>
      <c r="AN361" s="265">
        <v>194.3</v>
      </c>
      <c r="AO361" s="183">
        <v>76</v>
      </c>
      <c r="AP361" s="184">
        <v>95</v>
      </c>
      <c r="AQ361" s="182">
        <v>75.392670157068068</v>
      </c>
      <c r="AR361" s="182">
        <v>95.5</v>
      </c>
      <c r="AS361" s="182"/>
      <c r="AT361" s="182"/>
      <c r="AU361" s="182"/>
      <c r="AV361" s="182">
        <v>3</v>
      </c>
      <c r="AW361" s="182">
        <v>4</v>
      </c>
      <c r="AX361" s="182">
        <v>3</v>
      </c>
      <c r="AY361" s="182"/>
      <c r="AZ361" s="182"/>
      <c r="BA361" s="182"/>
      <c r="BB361" s="182"/>
      <c r="BC361" s="182"/>
      <c r="BD361" s="182"/>
      <c r="BE361" s="182"/>
      <c r="BF361" s="182"/>
      <c r="BG361" s="182"/>
      <c r="BH361" s="182"/>
      <c r="BI361" s="182">
        <v>4</v>
      </c>
      <c r="BJ361" s="182">
        <v>6</v>
      </c>
      <c r="BK361" s="182"/>
      <c r="BL361" s="182"/>
      <c r="BM361" s="182"/>
      <c r="BN361" s="182"/>
      <c r="BO361" s="182"/>
      <c r="BP361" s="182"/>
      <c r="BQ361" s="228" t="s">
        <v>241</v>
      </c>
      <c r="BR361" s="228" t="s">
        <v>242</v>
      </c>
      <c r="BS361" s="228"/>
      <c r="BT361" s="228"/>
      <c r="BU361" s="228">
        <v>3</v>
      </c>
      <c r="BV361" s="228" t="s">
        <v>239</v>
      </c>
      <c r="BW361" s="228" t="s">
        <v>173</v>
      </c>
      <c r="BX361" s="186">
        <v>0</v>
      </c>
      <c r="BY361" s="182">
        <v>10</v>
      </c>
      <c r="BZ361" s="182">
        <v>10</v>
      </c>
      <c r="CA361" s="182">
        <v>10</v>
      </c>
      <c r="CB361" s="182">
        <v>10</v>
      </c>
      <c r="CC361" s="182">
        <v>10</v>
      </c>
      <c r="CD361" s="182">
        <v>10</v>
      </c>
      <c r="CE361" s="228">
        <v>3</v>
      </c>
      <c r="CF361" s="228">
        <v>8</v>
      </c>
      <c r="CG361" s="113">
        <v>9</v>
      </c>
      <c r="CH361" s="113">
        <v>0</v>
      </c>
      <c r="CI361" s="113">
        <v>0</v>
      </c>
      <c r="CJ361" s="113">
        <v>0</v>
      </c>
      <c r="CK361" s="113">
        <v>0</v>
      </c>
      <c r="CL361" s="113">
        <v>0</v>
      </c>
      <c r="CM361" s="113">
        <v>0</v>
      </c>
      <c r="CN361" s="185">
        <v>20</v>
      </c>
      <c r="CO361" s="181">
        <v>20</v>
      </c>
      <c r="CP361" s="187">
        <v>1</v>
      </c>
      <c r="CQ361" s="173">
        <v>0.1</v>
      </c>
      <c r="CR361" s="173">
        <v>0.1</v>
      </c>
      <c r="CS361" s="173">
        <v>0.1029336078229542</v>
      </c>
      <c r="CT361" s="173">
        <v>0.1029336078229542</v>
      </c>
      <c r="CU361" s="253">
        <v>2791</v>
      </c>
      <c r="CV361" s="220">
        <v>-1</v>
      </c>
      <c r="CW361" s="254">
        <f t="shared" si="35"/>
        <v>0</v>
      </c>
      <c r="CX361" s="15">
        <f t="shared" si="36"/>
        <v>20</v>
      </c>
      <c r="CY361" s="241">
        <f t="shared" si="37"/>
        <v>20</v>
      </c>
      <c r="CZ361" s="241" t="str">
        <f>IFERROR(ROUND(CY361/#REF!,1),"")</f>
        <v/>
      </c>
      <c r="DA361" s="254">
        <f t="shared" si="38"/>
        <v>20</v>
      </c>
      <c r="DB361" s="246">
        <f t="shared" si="39"/>
        <v>1</v>
      </c>
      <c r="DD361" s="15" t="str">
        <f>IFERROR(#REF!-AO361,"")</f>
        <v/>
      </c>
      <c r="DF361" s="266" t="str">
        <f>IFERROR(#REF!-L361,"")</f>
        <v/>
      </c>
      <c r="DG361" s="228" t="e">
        <f>IF(#REF!&gt;AP361,0,1)</f>
        <v>#REF!</v>
      </c>
      <c r="DH361" s="228">
        <f t="shared" si="40"/>
        <v>1</v>
      </c>
      <c r="DI361" s="228">
        <f t="shared" si="41"/>
        <v>1</v>
      </c>
      <c r="DJ361" s="228"/>
      <c r="DK361" s="228"/>
      <c r="DL361" s="228"/>
      <c r="DM361" s="228"/>
      <c r="DN361" s="228"/>
      <c r="DO361" s="228"/>
      <c r="DP361" s="228"/>
      <c r="DQ361" s="228"/>
      <c r="DR361" s="228"/>
      <c r="DS361" s="228"/>
      <c r="DT361" s="228"/>
      <c r="DU361" s="228"/>
      <c r="DV361" s="228"/>
      <c r="DW361" s="228"/>
      <c r="DX361" s="228"/>
      <c r="DY361" s="228"/>
      <c r="DZ361" s="228"/>
      <c r="EA361" s="228"/>
      <c r="EB361" s="228"/>
    </row>
    <row r="362" spans="1:132" s="195" customFormat="1" ht="31.5" customHeight="1" x14ac:dyDescent="0.2">
      <c r="A362" s="191">
        <v>2022</v>
      </c>
      <c r="B362" s="171">
        <v>1</v>
      </c>
      <c r="C362" s="261">
        <v>44579</v>
      </c>
      <c r="D362" s="171">
        <v>423</v>
      </c>
      <c r="E362" s="171">
        <v>669</v>
      </c>
      <c r="F362" s="171">
        <v>3</v>
      </c>
      <c r="G362" s="194" t="s">
        <v>279</v>
      </c>
      <c r="H362" s="241" t="s">
        <v>280</v>
      </c>
      <c r="I362" s="241" t="s">
        <v>169</v>
      </c>
      <c r="J362" s="241">
        <v>2</v>
      </c>
      <c r="K362" s="241">
        <v>2</v>
      </c>
      <c r="L362" s="262">
        <v>954</v>
      </c>
      <c r="M362" s="263">
        <v>897</v>
      </c>
      <c r="N362" s="264">
        <v>1021</v>
      </c>
      <c r="O362" s="190"/>
      <c r="P362" s="190"/>
      <c r="Q362" s="190"/>
      <c r="R362" s="190"/>
      <c r="S362" s="190"/>
      <c r="T362" s="190"/>
      <c r="U362" s="190"/>
      <c r="V362" s="190"/>
      <c r="W362" s="190"/>
      <c r="X362" s="190"/>
      <c r="Y362" s="172"/>
      <c r="Z362" s="172"/>
      <c r="AA362" s="190"/>
      <c r="AB362" s="190"/>
      <c r="AC362" s="190"/>
      <c r="AD362" s="190"/>
      <c r="AE362" s="190"/>
      <c r="AF362" s="190"/>
      <c r="AG362" s="190"/>
      <c r="AH362" s="190"/>
      <c r="AI362" s="190"/>
      <c r="AJ362" s="190"/>
      <c r="AK362" s="172"/>
      <c r="AL362" s="172"/>
      <c r="AM362" s="265"/>
      <c r="AN362" s="265"/>
      <c r="AO362" s="183">
        <v>40</v>
      </c>
      <c r="AP362" s="184">
        <v>180</v>
      </c>
      <c r="AQ362" s="182"/>
      <c r="AR362" s="182"/>
      <c r="AS362" s="182"/>
      <c r="AT362" s="182"/>
      <c r="AU362" s="182"/>
      <c r="AV362" s="182"/>
      <c r="AW362" s="182"/>
      <c r="AX362" s="182"/>
      <c r="AY362" s="182"/>
      <c r="AZ362" s="182"/>
      <c r="BA362" s="182"/>
      <c r="BB362" s="182"/>
      <c r="BC362" s="182"/>
      <c r="BD362" s="182"/>
      <c r="BE362" s="182"/>
      <c r="BF362" s="182"/>
      <c r="BG362" s="182"/>
      <c r="BH362" s="182"/>
      <c r="BI362" s="182"/>
      <c r="BJ362" s="182"/>
      <c r="BK362" s="182"/>
      <c r="BL362" s="182"/>
      <c r="BM362" s="182"/>
      <c r="BN362" s="182"/>
      <c r="BO362" s="182"/>
      <c r="BP362" s="182"/>
      <c r="BQ362" s="228" t="s">
        <v>185</v>
      </c>
      <c r="BR362" s="228" t="s">
        <v>186</v>
      </c>
      <c r="BS362" s="228" t="s">
        <v>281</v>
      </c>
      <c r="BT362" s="228" t="s">
        <v>188</v>
      </c>
      <c r="BU362" s="228">
        <v>3</v>
      </c>
      <c r="BV362" s="228" t="s">
        <v>279</v>
      </c>
      <c r="BW362" s="228" t="s">
        <v>173</v>
      </c>
      <c r="BX362" s="186">
        <v>0</v>
      </c>
      <c r="BY362" s="182">
        <v>0</v>
      </c>
      <c r="BZ362" s="182">
        <v>0</v>
      </c>
      <c r="CA362" s="182">
        <v>0</v>
      </c>
      <c r="CB362" s="182">
        <v>0</v>
      </c>
      <c r="CC362" s="182">
        <v>0</v>
      </c>
      <c r="CD362" s="182">
        <v>0</v>
      </c>
      <c r="CE362" s="228">
        <v>0</v>
      </c>
      <c r="CF362" s="228">
        <v>0</v>
      </c>
      <c r="CG362" s="113">
        <v>0</v>
      </c>
      <c r="CH362" s="113">
        <v>0</v>
      </c>
      <c r="CI362" s="113">
        <v>0</v>
      </c>
      <c r="CJ362" s="113">
        <v>0</v>
      </c>
      <c r="CK362" s="113">
        <v>0</v>
      </c>
      <c r="CL362" s="113">
        <v>0</v>
      </c>
      <c r="CM362" s="113">
        <v>0</v>
      </c>
      <c r="CN362" s="185">
        <v>0</v>
      </c>
      <c r="CO362" s="181">
        <v>0</v>
      </c>
      <c r="CP362" s="187"/>
      <c r="CQ362" s="173">
        <v>0</v>
      </c>
      <c r="CR362" s="173">
        <v>0</v>
      </c>
      <c r="CS362" s="173"/>
      <c r="CT362" s="173"/>
      <c r="CU362" s="253">
        <v>2791</v>
      </c>
      <c r="CV362" s="220"/>
      <c r="CW362" s="254">
        <f t="shared" si="35"/>
        <v>0</v>
      </c>
      <c r="CX362" s="15">
        <f t="shared" si="36"/>
        <v>0</v>
      </c>
      <c r="CY362" s="241">
        <f t="shared" si="37"/>
        <v>0</v>
      </c>
      <c r="CZ362" s="241" t="str">
        <f>IFERROR(ROUND(CY362/#REF!,1),"")</f>
        <v/>
      </c>
      <c r="DA362" s="254">
        <f t="shared" si="38"/>
        <v>0</v>
      </c>
      <c r="DB362" s="246" t="str">
        <f t="shared" si="39"/>
        <v/>
      </c>
      <c r="DD362" s="15" t="str">
        <f>IFERROR(#REF!-AO362,"")</f>
        <v/>
      </c>
      <c r="DF362" s="266" t="str">
        <f>IFERROR(#REF!-L362,"")</f>
        <v/>
      </c>
      <c r="DG362" s="228" t="e">
        <f>IF(#REF!&gt;AP362,0,1)</f>
        <v>#REF!</v>
      </c>
      <c r="DH362" s="228">
        <f t="shared" si="40"/>
        <v>0</v>
      </c>
      <c r="DI362" s="228">
        <f t="shared" si="41"/>
        <v>1</v>
      </c>
      <c r="DJ362" s="228"/>
      <c r="DK362" s="228"/>
      <c r="DL362" s="228"/>
      <c r="DM362" s="228"/>
      <c r="DN362" s="228"/>
      <c r="DO362" s="228"/>
      <c r="DP362" s="228"/>
      <c r="DQ362" s="228"/>
      <c r="DR362" s="228"/>
      <c r="DS362" s="228"/>
      <c r="DT362" s="228"/>
      <c r="DU362" s="228"/>
      <c r="DV362" s="228"/>
      <c r="DW362" s="228"/>
      <c r="DX362" s="228"/>
      <c r="DY362" s="228"/>
      <c r="DZ362" s="228"/>
      <c r="EA362" s="228"/>
      <c r="EB362" s="228"/>
    </row>
    <row r="363" spans="1:132" s="195" customFormat="1" ht="31.5" customHeight="1" x14ac:dyDescent="0.2">
      <c r="A363" s="191">
        <v>2022</v>
      </c>
      <c r="B363" s="171">
        <v>1</v>
      </c>
      <c r="C363" s="261">
        <v>44579</v>
      </c>
      <c r="D363" s="171">
        <v>34</v>
      </c>
      <c r="E363" s="171">
        <v>104</v>
      </c>
      <c r="F363" s="171">
        <v>4</v>
      </c>
      <c r="G363" s="194" t="s">
        <v>305</v>
      </c>
      <c r="H363" s="241" t="s">
        <v>306</v>
      </c>
      <c r="I363" s="241" t="s">
        <v>169</v>
      </c>
      <c r="J363" s="241">
        <v>4</v>
      </c>
      <c r="K363" s="241">
        <v>6</v>
      </c>
      <c r="L363" s="262">
        <v>89</v>
      </c>
      <c r="M363" s="263">
        <v>82</v>
      </c>
      <c r="N363" s="264">
        <v>95</v>
      </c>
      <c r="O363" s="190"/>
      <c r="P363" s="190"/>
      <c r="Q363" s="190"/>
      <c r="R363" s="190"/>
      <c r="S363" s="190"/>
      <c r="T363" s="190"/>
      <c r="U363" s="190"/>
      <c r="V363" s="190"/>
      <c r="W363" s="190"/>
      <c r="X363" s="190"/>
      <c r="Y363" s="172">
        <v>98</v>
      </c>
      <c r="Z363" s="172">
        <v>93</v>
      </c>
      <c r="AA363" s="190"/>
      <c r="AB363" s="190"/>
      <c r="AC363" s="190"/>
      <c r="AD363" s="190"/>
      <c r="AE363" s="190"/>
      <c r="AF363" s="190"/>
      <c r="AG363" s="190"/>
      <c r="AH363" s="190"/>
      <c r="AI363" s="190"/>
      <c r="AJ363" s="190"/>
      <c r="AK363" s="172">
        <v>103</v>
      </c>
      <c r="AL363" s="172">
        <v>103</v>
      </c>
      <c r="AM363" s="265"/>
      <c r="AN363" s="265"/>
      <c r="AO363" s="183">
        <v>140</v>
      </c>
      <c r="AP363" s="184">
        <v>103</v>
      </c>
      <c r="AQ363" s="182">
        <v>145.08816120906801</v>
      </c>
      <c r="AR363" s="182">
        <v>99.25</v>
      </c>
      <c r="AS363" s="182"/>
      <c r="AT363" s="182"/>
      <c r="AU363" s="182"/>
      <c r="AV363" s="182"/>
      <c r="AW363" s="182"/>
      <c r="AX363" s="182"/>
      <c r="AY363" s="182"/>
      <c r="AZ363" s="182"/>
      <c r="BA363" s="182"/>
      <c r="BB363" s="182"/>
      <c r="BC363" s="182"/>
      <c r="BD363" s="182"/>
      <c r="BE363" s="182"/>
      <c r="BF363" s="182"/>
      <c r="BG363" s="182"/>
      <c r="BH363" s="182"/>
      <c r="BI363" s="182"/>
      <c r="BJ363" s="182"/>
      <c r="BK363" s="182"/>
      <c r="BL363" s="182"/>
      <c r="BM363" s="182"/>
      <c r="BN363" s="182"/>
      <c r="BO363" s="182"/>
      <c r="BP363" s="182"/>
      <c r="BQ363" s="228" t="s">
        <v>180</v>
      </c>
      <c r="BR363" s="228" t="s">
        <v>192</v>
      </c>
      <c r="BS363" s="228" t="s">
        <v>307</v>
      </c>
      <c r="BT363" s="228"/>
      <c r="BU363" s="228">
        <v>3</v>
      </c>
      <c r="BV363" s="228" t="s">
        <v>292</v>
      </c>
      <c r="BW363" s="228" t="s">
        <v>173</v>
      </c>
      <c r="BX363" s="186">
        <v>0</v>
      </c>
      <c r="BY363" s="182">
        <v>0</v>
      </c>
      <c r="BZ363" s="182">
        <v>0</v>
      </c>
      <c r="CA363" s="182">
        <v>0</v>
      </c>
      <c r="CB363" s="182">
        <v>0</v>
      </c>
      <c r="CC363" s="182">
        <v>0</v>
      </c>
      <c r="CD363" s="182">
        <v>0</v>
      </c>
      <c r="CE363" s="228">
        <v>0</v>
      </c>
      <c r="CF363" s="228">
        <v>0</v>
      </c>
      <c r="CG363" s="113">
        <v>0</v>
      </c>
      <c r="CH363" s="113">
        <v>0</v>
      </c>
      <c r="CI363" s="113">
        <v>0</v>
      </c>
      <c r="CJ363" s="113">
        <v>0</v>
      </c>
      <c r="CK363" s="113">
        <v>0</v>
      </c>
      <c r="CL363" s="113">
        <v>0</v>
      </c>
      <c r="CM363" s="113">
        <v>0</v>
      </c>
      <c r="CN363" s="185">
        <v>0</v>
      </c>
      <c r="CO363" s="181">
        <v>0</v>
      </c>
      <c r="CP363" s="187"/>
      <c r="CQ363" s="173">
        <v>0</v>
      </c>
      <c r="CR363" s="173">
        <v>0</v>
      </c>
      <c r="CS363" s="173"/>
      <c r="CT363" s="173"/>
      <c r="CU363" s="253">
        <v>2791</v>
      </c>
      <c r="CV363" s="220"/>
      <c r="CW363" s="254">
        <f t="shared" si="35"/>
        <v>0</v>
      </c>
      <c r="CX363" s="15">
        <f t="shared" si="36"/>
        <v>0</v>
      </c>
      <c r="CY363" s="241">
        <f t="shared" si="37"/>
        <v>0</v>
      </c>
      <c r="CZ363" s="241" t="str">
        <f>IFERROR(ROUND(CY363/#REF!,1),"")</f>
        <v/>
      </c>
      <c r="DA363" s="254">
        <f t="shared" si="38"/>
        <v>0</v>
      </c>
      <c r="DB363" s="246" t="str">
        <f t="shared" si="39"/>
        <v/>
      </c>
      <c r="DD363" s="15" t="str">
        <f>IFERROR(#REF!-AO363,"")</f>
        <v/>
      </c>
      <c r="DF363" s="266" t="str">
        <f>IFERROR(#REF!-L363,"")</f>
        <v/>
      </c>
      <c r="DG363" s="228" t="e">
        <f>IF(#REF!&gt;AP363,0,1)</f>
        <v>#REF!</v>
      </c>
      <c r="DH363" s="228">
        <f t="shared" si="40"/>
        <v>0</v>
      </c>
      <c r="DI363" s="228">
        <f t="shared" si="41"/>
        <v>1</v>
      </c>
      <c r="DJ363" s="228"/>
      <c r="DK363" s="228"/>
      <c r="DL363" s="228"/>
      <c r="DM363" s="228"/>
      <c r="DN363" s="228"/>
      <c r="DO363" s="228"/>
      <c r="DP363" s="228"/>
      <c r="DQ363" s="228"/>
      <c r="DR363" s="228"/>
      <c r="DS363" s="228"/>
      <c r="DT363" s="228"/>
      <c r="DU363" s="228"/>
      <c r="DV363" s="228"/>
      <c r="DW363" s="228"/>
      <c r="DX363" s="228"/>
      <c r="DY363" s="228"/>
      <c r="DZ363" s="228"/>
      <c r="EA363" s="228"/>
      <c r="EB363" s="228"/>
    </row>
    <row r="364" spans="1:132" s="195" customFormat="1" ht="31.5" customHeight="1" x14ac:dyDescent="0.2">
      <c r="A364" s="191">
        <v>2022</v>
      </c>
      <c r="B364" s="171">
        <v>1</v>
      </c>
      <c r="C364" s="261">
        <v>44579</v>
      </c>
      <c r="D364" s="171">
        <v>47</v>
      </c>
      <c r="E364" s="171">
        <v>122</v>
      </c>
      <c r="F364" s="171">
        <v>4</v>
      </c>
      <c r="G364" s="194" t="s">
        <v>250</v>
      </c>
      <c r="H364" s="241" t="s">
        <v>251</v>
      </c>
      <c r="I364" s="241" t="s">
        <v>246</v>
      </c>
      <c r="J364" s="241">
        <v>2</v>
      </c>
      <c r="K364" s="241">
        <v>1</v>
      </c>
      <c r="L364" s="262">
        <v>280</v>
      </c>
      <c r="M364" s="263">
        <v>267</v>
      </c>
      <c r="N364" s="264">
        <v>292</v>
      </c>
      <c r="O364" s="190"/>
      <c r="P364" s="190"/>
      <c r="Q364" s="190"/>
      <c r="R364" s="190"/>
      <c r="S364" s="190"/>
      <c r="T364" s="190"/>
      <c r="U364" s="190"/>
      <c r="V364" s="190"/>
      <c r="W364" s="190"/>
      <c r="X364" s="190"/>
      <c r="Y364" s="172"/>
      <c r="Z364" s="172"/>
      <c r="AA364" s="190"/>
      <c r="AB364" s="190"/>
      <c r="AC364" s="190"/>
      <c r="AD364" s="190"/>
      <c r="AE364" s="190"/>
      <c r="AF364" s="190"/>
      <c r="AG364" s="190"/>
      <c r="AH364" s="190"/>
      <c r="AI364" s="190"/>
      <c r="AJ364" s="190"/>
      <c r="AK364" s="172"/>
      <c r="AL364" s="172"/>
      <c r="AM364" s="265"/>
      <c r="AN364" s="265"/>
      <c r="AO364" s="183">
        <v>64</v>
      </c>
      <c r="AP364" s="184">
        <v>113</v>
      </c>
      <c r="AQ364" s="182"/>
      <c r="AR364" s="182"/>
      <c r="AS364" s="182"/>
      <c r="AT364" s="182"/>
      <c r="AU364" s="182"/>
      <c r="AV364" s="182"/>
      <c r="AW364" s="182"/>
      <c r="AX364" s="182"/>
      <c r="AY364" s="182"/>
      <c r="AZ364" s="182"/>
      <c r="BA364" s="182"/>
      <c r="BB364" s="182"/>
      <c r="BC364" s="182"/>
      <c r="BD364" s="182"/>
      <c r="BE364" s="182"/>
      <c r="BF364" s="182"/>
      <c r="BG364" s="182"/>
      <c r="BH364" s="182"/>
      <c r="BI364" s="182"/>
      <c r="BJ364" s="182"/>
      <c r="BK364" s="182"/>
      <c r="BL364" s="182"/>
      <c r="BM364" s="182"/>
      <c r="BN364" s="182"/>
      <c r="BO364" s="182"/>
      <c r="BP364" s="182"/>
      <c r="BQ364" s="228" t="s">
        <v>185</v>
      </c>
      <c r="BR364" s="228" t="s">
        <v>247</v>
      </c>
      <c r="BS364" s="228" t="s">
        <v>252</v>
      </c>
      <c r="BT364" s="228" t="s">
        <v>249</v>
      </c>
      <c r="BU364" s="228">
        <v>3</v>
      </c>
      <c r="BV364" s="228" t="s">
        <v>253</v>
      </c>
      <c r="BW364" s="228" t="s">
        <v>173</v>
      </c>
      <c r="BX364" s="186">
        <v>0</v>
      </c>
      <c r="BY364" s="182">
        <v>0</v>
      </c>
      <c r="BZ364" s="182">
        <v>0</v>
      </c>
      <c r="CA364" s="182">
        <v>0</v>
      </c>
      <c r="CB364" s="182">
        <v>0</v>
      </c>
      <c r="CC364" s="182">
        <v>0</v>
      </c>
      <c r="CD364" s="182">
        <v>0</v>
      </c>
      <c r="CE364" s="228">
        <v>0</v>
      </c>
      <c r="CF364" s="228">
        <v>0</v>
      </c>
      <c r="CG364" s="113">
        <v>0</v>
      </c>
      <c r="CH364" s="113">
        <v>0</v>
      </c>
      <c r="CI364" s="113">
        <v>0</v>
      </c>
      <c r="CJ364" s="113">
        <v>0</v>
      </c>
      <c r="CK364" s="113">
        <v>0</v>
      </c>
      <c r="CL364" s="113">
        <v>0</v>
      </c>
      <c r="CM364" s="113">
        <v>0</v>
      </c>
      <c r="CN364" s="185">
        <v>0</v>
      </c>
      <c r="CO364" s="181">
        <v>0</v>
      </c>
      <c r="CP364" s="187"/>
      <c r="CQ364" s="173">
        <v>0</v>
      </c>
      <c r="CR364" s="173">
        <v>0</v>
      </c>
      <c r="CS364" s="173"/>
      <c r="CT364" s="173"/>
      <c r="CU364" s="253">
        <v>2791</v>
      </c>
      <c r="CV364" s="220"/>
      <c r="CW364" s="254">
        <f t="shared" si="35"/>
        <v>0</v>
      </c>
      <c r="CX364" s="15">
        <f t="shared" si="36"/>
        <v>0</v>
      </c>
      <c r="CY364" s="241">
        <f t="shared" si="37"/>
        <v>0</v>
      </c>
      <c r="CZ364" s="241" t="str">
        <f>IFERROR(ROUND(CY364/#REF!,1),"")</f>
        <v/>
      </c>
      <c r="DA364" s="254">
        <f t="shared" si="38"/>
        <v>0</v>
      </c>
      <c r="DB364" s="246" t="str">
        <f t="shared" si="39"/>
        <v/>
      </c>
      <c r="DD364" s="15" t="str">
        <f>IFERROR(#REF!-AO364,"")</f>
        <v/>
      </c>
      <c r="DF364" s="266" t="str">
        <f>IFERROR(#REF!-L364,"")</f>
        <v/>
      </c>
      <c r="DG364" s="228" t="e">
        <f>IF(#REF!&gt;AP364,0,1)</f>
        <v>#REF!</v>
      </c>
      <c r="DH364" s="228">
        <f t="shared" si="40"/>
        <v>0</v>
      </c>
      <c r="DI364" s="228">
        <f t="shared" si="41"/>
        <v>1</v>
      </c>
      <c r="DJ364" s="228"/>
      <c r="DK364" s="228"/>
      <c r="DL364" s="228"/>
      <c r="DM364" s="228"/>
      <c r="DN364" s="228"/>
      <c r="DO364" s="228"/>
      <c r="DP364" s="228"/>
      <c r="DQ364" s="228"/>
      <c r="DR364" s="228"/>
      <c r="DS364" s="228"/>
      <c r="DT364" s="228"/>
      <c r="DU364" s="228"/>
      <c r="DV364" s="228"/>
      <c r="DW364" s="228"/>
      <c r="DX364" s="228"/>
      <c r="DY364" s="228"/>
      <c r="DZ364" s="228"/>
      <c r="EA364" s="228"/>
      <c r="EB364" s="228"/>
    </row>
    <row r="365" spans="1:132" s="195" customFormat="1" ht="31.5" customHeight="1" x14ac:dyDescent="0.2">
      <c r="A365" s="191">
        <v>2022</v>
      </c>
      <c r="B365" s="171">
        <v>1</v>
      </c>
      <c r="C365" s="261">
        <v>44579</v>
      </c>
      <c r="D365" s="171">
        <v>423</v>
      </c>
      <c r="E365" s="171">
        <v>669</v>
      </c>
      <c r="F365" s="171">
        <v>4</v>
      </c>
      <c r="G365" s="194" t="s">
        <v>279</v>
      </c>
      <c r="H365" s="241" t="s">
        <v>280</v>
      </c>
      <c r="I365" s="241" t="s">
        <v>169</v>
      </c>
      <c r="J365" s="241">
        <v>2</v>
      </c>
      <c r="K365" s="241">
        <v>2</v>
      </c>
      <c r="L365" s="262">
        <v>954</v>
      </c>
      <c r="M365" s="263">
        <v>897</v>
      </c>
      <c r="N365" s="264">
        <v>1021</v>
      </c>
      <c r="O365" s="190"/>
      <c r="P365" s="190"/>
      <c r="Q365" s="190"/>
      <c r="R365" s="190"/>
      <c r="S365" s="190"/>
      <c r="T365" s="190"/>
      <c r="U365" s="190"/>
      <c r="V365" s="190"/>
      <c r="W365" s="190"/>
      <c r="X365" s="190"/>
      <c r="Y365" s="172"/>
      <c r="Z365" s="172"/>
      <c r="AA365" s="190"/>
      <c r="AB365" s="190"/>
      <c r="AC365" s="190"/>
      <c r="AD365" s="190"/>
      <c r="AE365" s="190"/>
      <c r="AF365" s="190"/>
      <c r="AG365" s="190"/>
      <c r="AH365" s="190"/>
      <c r="AI365" s="190"/>
      <c r="AJ365" s="190"/>
      <c r="AK365" s="172"/>
      <c r="AL365" s="172"/>
      <c r="AM365" s="265"/>
      <c r="AN365" s="265"/>
      <c r="AO365" s="183">
        <v>40</v>
      </c>
      <c r="AP365" s="184">
        <v>180</v>
      </c>
      <c r="AQ365" s="182"/>
      <c r="AR365" s="182"/>
      <c r="AS365" s="182"/>
      <c r="AT365" s="182"/>
      <c r="AU365" s="182"/>
      <c r="AV365" s="182"/>
      <c r="AW365" s="182"/>
      <c r="AX365" s="182"/>
      <c r="AY365" s="182"/>
      <c r="AZ365" s="182"/>
      <c r="BA365" s="182"/>
      <c r="BB365" s="182"/>
      <c r="BC365" s="182"/>
      <c r="BD365" s="182"/>
      <c r="BE365" s="182"/>
      <c r="BF365" s="182"/>
      <c r="BG365" s="182"/>
      <c r="BH365" s="182"/>
      <c r="BI365" s="182"/>
      <c r="BJ365" s="182"/>
      <c r="BK365" s="182"/>
      <c r="BL365" s="182"/>
      <c r="BM365" s="182"/>
      <c r="BN365" s="182"/>
      <c r="BO365" s="182"/>
      <c r="BP365" s="182"/>
      <c r="BQ365" s="228" t="s">
        <v>185</v>
      </c>
      <c r="BR365" s="228" t="s">
        <v>186</v>
      </c>
      <c r="BS365" s="228" t="s">
        <v>281</v>
      </c>
      <c r="BT365" s="228" t="s">
        <v>188</v>
      </c>
      <c r="BU365" s="228">
        <v>3</v>
      </c>
      <c r="BV365" s="228" t="s">
        <v>279</v>
      </c>
      <c r="BW365" s="228" t="s">
        <v>173</v>
      </c>
      <c r="BX365" s="186">
        <v>0</v>
      </c>
      <c r="BY365" s="182">
        <v>0</v>
      </c>
      <c r="BZ365" s="182">
        <v>0</v>
      </c>
      <c r="CA365" s="182">
        <v>0</v>
      </c>
      <c r="CB365" s="182">
        <v>0</v>
      </c>
      <c r="CC365" s="182">
        <v>0</v>
      </c>
      <c r="CD365" s="182">
        <v>0</v>
      </c>
      <c r="CE365" s="228">
        <v>0</v>
      </c>
      <c r="CF365" s="228">
        <v>0</v>
      </c>
      <c r="CG365" s="113">
        <v>0</v>
      </c>
      <c r="CH365" s="113">
        <v>0</v>
      </c>
      <c r="CI365" s="113">
        <v>0</v>
      </c>
      <c r="CJ365" s="113">
        <v>0</v>
      </c>
      <c r="CK365" s="113">
        <v>0</v>
      </c>
      <c r="CL365" s="113">
        <v>0</v>
      </c>
      <c r="CM365" s="113">
        <v>0</v>
      </c>
      <c r="CN365" s="185">
        <v>0</v>
      </c>
      <c r="CO365" s="181">
        <v>0</v>
      </c>
      <c r="CP365" s="187"/>
      <c r="CQ365" s="173">
        <v>0</v>
      </c>
      <c r="CR365" s="173">
        <v>0</v>
      </c>
      <c r="CS365" s="173"/>
      <c r="CT365" s="173"/>
      <c r="CU365" s="253">
        <v>2791</v>
      </c>
      <c r="CV365" s="220"/>
      <c r="CW365" s="254">
        <f t="shared" si="35"/>
        <v>0</v>
      </c>
      <c r="CX365" s="15">
        <f t="shared" si="36"/>
        <v>0</v>
      </c>
      <c r="CY365" s="241">
        <f t="shared" si="37"/>
        <v>0</v>
      </c>
      <c r="CZ365" s="241" t="str">
        <f>IFERROR(ROUND(CY365/#REF!,1),"")</f>
        <v/>
      </c>
      <c r="DA365" s="254">
        <f t="shared" si="38"/>
        <v>0</v>
      </c>
      <c r="DB365" s="246" t="str">
        <f t="shared" si="39"/>
        <v/>
      </c>
      <c r="DD365" s="15" t="str">
        <f>IFERROR(#REF!-AO365,"")</f>
        <v/>
      </c>
      <c r="DF365" s="266" t="str">
        <f>IFERROR(#REF!-L365,"")</f>
        <v/>
      </c>
      <c r="DG365" s="228" t="e">
        <f>IF(#REF!&gt;AP365,0,1)</f>
        <v>#REF!</v>
      </c>
      <c r="DH365" s="228">
        <f t="shared" si="40"/>
        <v>0</v>
      </c>
      <c r="DI365" s="228">
        <f t="shared" si="41"/>
        <v>1</v>
      </c>
      <c r="DJ365" s="228"/>
      <c r="DK365" s="228"/>
      <c r="DL365" s="228"/>
      <c r="DM365" s="228"/>
      <c r="DN365" s="228"/>
      <c r="DO365" s="228"/>
      <c r="DP365" s="228"/>
      <c r="DQ365" s="228"/>
      <c r="DR365" s="228"/>
      <c r="DS365" s="228"/>
      <c r="DT365" s="228"/>
      <c r="DU365" s="228"/>
      <c r="DV365" s="228"/>
      <c r="DW365" s="228"/>
      <c r="DX365" s="228"/>
      <c r="DY365" s="228"/>
      <c r="DZ365" s="228"/>
      <c r="EA365" s="228"/>
      <c r="EB365" s="228"/>
    </row>
    <row r="366" spans="1:132" s="195" customFormat="1" ht="31.5" customHeight="1" x14ac:dyDescent="0.2">
      <c r="A366" s="191">
        <v>2022</v>
      </c>
      <c r="B366" s="171">
        <v>1</v>
      </c>
      <c r="C366" s="261">
        <v>44579</v>
      </c>
      <c r="D366" s="171">
        <v>376</v>
      </c>
      <c r="E366" s="171">
        <v>438</v>
      </c>
      <c r="F366" s="171">
        <v>5</v>
      </c>
      <c r="G366" s="194" t="s">
        <v>216</v>
      </c>
      <c r="H366" s="241" t="s">
        <v>217</v>
      </c>
      <c r="I366" s="241" t="s">
        <v>169</v>
      </c>
      <c r="J366" s="241">
        <v>3</v>
      </c>
      <c r="K366" s="241">
        <v>2</v>
      </c>
      <c r="L366" s="262">
        <v>335</v>
      </c>
      <c r="M366" s="263">
        <v>315</v>
      </c>
      <c r="N366" s="264">
        <v>358</v>
      </c>
      <c r="O366" s="190"/>
      <c r="P366" s="190"/>
      <c r="Q366" s="190"/>
      <c r="R366" s="190"/>
      <c r="S366" s="190"/>
      <c r="T366" s="190"/>
      <c r="U366" s="190"/>
      <c r="V366" s="190"/>
      <c r="W366" s="190"/>
      <c r="X366" s="190"/>
      <c r="Y366" s="172">
        <v>145</v>
      </c>
      <c r="Z366" s="172">
        <v>145</v>
      </c>
      <c r="AA366" s="190"/>
      <c r="AB366" s="190"/>
      <c r="AC366" s="190"/>
      <c r="AD366" s="190"/>
      <c r="AE366" s="190"/>
      <c r="AF366" s="190"/>
      <c r="AG366" s="190"/>
      <c r="AH366" s="190"/>
      <c r="AI366" s="190"/>
      <c r="AJ366" s="190"/>
      <c r="AK366" s="172">
        <v>145</v>
      </c>
      <c r="AL366" s="172">
        <v>145</v>
      </c>
      <c r="AM366" s="265"/>
      <c r="AN366" s="265"/>
      <c r="AO366" s="183">
        <v>75</v>
      </c>
      <c r="AP366" s="184">
        <v>144</v>
      </c>
      <c r="AQ366" s="182">
        <v>74.482758620689651</v>
      </c>
      <c r="AR366" s="182">
        <v>145</v>
      </c>
      <c r="AS366" s="182"/>
      <c r="AT366" s="182"/>
      <c r="AU366" s="182"/>
      <c r="AV366" s="182">
        <v>6</v>
      </c>
      <c r="AW366" s="182">
        <v>6</v>
      </c>
      <c r="AX366" s="182">
        <v>6</v>
      </c>
      <c r="AY366" s="182"/>
      <c r="AZ366" s="182"/>
      <c r="BA366" s="182"/>
      <c r="BB366" s="182"/>
      <c r="BC366" s="182"/>
      <c r="BD366" s="182"/>
      <c r="BE366" s="182"/>
      <c r="BF366" s="182"/>
      <c r="BG366" s="182"/>
      <c r="BH366" s="182"/>
      <c r="BI366" s="182">
        <v>4</v>
      </c>
      <c r="BJ366" s="182">
        <v>5</v>
      </c>
      <c r="BK366" s="182"/>
      <c r="BL366" s="182"/>
      <c r="BM366" s="182"/>
      <c r="BN366" s="182"/>
      <c r="BO366" s="182"/>
      <c r="BP366" s="182"/>
      <c r="BQ366" s="228" t="s">
        <v>185</v>
      </c>
      <c r="BR366" s="228" t="s">
        <v>186</v>
      </c>
      <c r="BS366" s="228" t="s">
        <v>218</v>
      </c>
      <c r="BT366" s="228" t="s">
        <v>188</v>
      </c>
      <c r="BU366" s="228">
        <v>3</v>
      </c>
      <c r="BV366" s="228" t="s">
        <v>219</v>
      </c>
      <c r="BW366" s="228" t="s">
        <v>173</v>
      </c>
      <c r="BX366" s="186">
        <v>0</v>
      </c>
      <c r="BY366" s="182">
        <v>18</v>
      </c>
      <c r="BZ366" s="182">
        <v>9</v>
      </c>
      <c r="CA366" s="182">
        <v>9</v>
      </c>
      <c r="CB366" s="182">
        <v>9</v>
      </c>
      <c r="CC366" s="182">
        <v>4.5</v>
      </c>
      <c r="CD366" s="182">
        <v>4</v>
      </c>
      <c r="CE366" s="228">
        <v>3</v>
      </c>
      <c r="CF366" s="228">
        <v>5</v>
      </c>
      <c r="CG366" s="113">
        <v>5</v>
      </c>
      <c r="CH366" s="113">
        <v>0</v>
      </c>
      <c r="CI366" s="113">
        <v>0</v>
      </c>
      <c r="CJ366" s="113">
        <v>0</v>
      </c>
      <c r="CK366" s="113">
        <v>0</v>
      </c>
      <c r="CL366" s="113">
        <v>0</v>
      </c>
      <c r="CM366" s="113">
        <v>0</v>
      </c>
      <c r="CN366" s="185">
        <v>13.5</v>
      </c>
      <c r="CO366" s="181">
        <v>13</v>
      </c>
      <c r="CP366" s="187">
        <v>1.038461538461539</v>
      </c>
      <c r="CQ366" s="173">
        <v>4.0298507462686567E-2</v>
      </c>
      <c r="CR366" s="173">
        <v>3.880597014925373E-2</v>
      </c>
      <c r="CS366" s="173"/>
      <c r="CT366" s="173"/>
      <c r="CU366" s="253">
        <v>2791</v>
      </c>
      <c r="CV366" s="220"/>
      <c r="CW366" s="254">
        <f t="shared" si="35"/>
        <v>0</v>
      </c>
      <c r="CX366" s="15">
        <f t="shared" si="36"/>
        <v>27</v>
      </c>
      <c r="CY366" s="241">
        <f t="shared" si="37"/>
        <v>14</v>
      </c>
      <c r="CZ366" s="241" t="str">
        <f>IFERROR(ROUND(CY366/#REF!,1),"")</f>
        <v/>
      </c>
      <c r="DA366" s="254">
        <f t="shared" si="38"/>
        <v>14</v>
      </c>
      <c r="DB366" s="246">
        <f t="shared" si="39"/>
        <v>1</v>
      </c>
      <c r="DD366" s="15" t="str">
        <f>IFERROR(#REF!-AO366,"")</f>
        <v/>
      </c>
      <c r="DF366" s="266" t="str">
        <f>IFERROR(#REF!-L366,"")</f>
        <v/>
      </c>
      <c r="DG366" s="228" t="e">
        <f>IF(#REF!&gt;AP366,0,1)</f>
        <v>#REF!</v>
      </c>
      <c r="DH366" s="228">
        <f t="shared" si="40"/>
        <v>0</v>
      </c>
      <c r="DI366" s="228">
        <f t="shared" si="41"/>
        <v>1</v>
      </c>
      <c r="DJ366" s="228"/>
      <c r="DK366" s="228"/>
      <c r="DL366" s="228"/>
      <c r="DM366" s="228"/>
      <c r="DN366" s="228"/>
      <c r="DO366" s="228"/>
      <c r="DP366" s="228"/>
      <c r="DQ366" s="228"/>
      <c r="DR366" s="228"/>
      <c r="DS366" s="228"/>
      <c r="DT366" s="228"/>
      <c r="DU366" s="228"/>
      <c r="DV366" s="228"/>
      <c r="DW366" s="228"/>
      <c r="DX366" s="228"/>
      <c r="DY366" s="228"/>
      <c r="DZ366" s="228"/>
      <c r="EA366" s="228"/>
      <c r="EB366" s="228"/>
    </row>
    <row r="367" spans="1:132" s="195" customFormat="1" ht="31.5" customHeight="1" x14ac:dyDescent="0.2">
      <c r="A367" s="191">
        <v>2022</v>
      </c>
      <c r="B367" s="171">
        <v>1</v>
      </c>
      <c r="C367" s="261">
        <v>44579</v>
      </c>
      <c r="D367" s="171">
        <v>375</v>
      </c>
      <c r="E367" s="171">
        <v>437</v>
      </c>
      <c r="F367" s="171">
        <v>6</v>
      </c>
      <c r="G367" s="194" t="s">
        <v>282</v>
      </c>
      <c r="H367" s="241" t="s">
        <v>283</v>
      </c>
      <c r="I367" s="241" t="s">
        <v>169</v>
      </c>
      <c r="J367" s="241">
        <v>4</v>
      </c>
      <c r="K367" s="241">
        <v>2</v>
      </c>
      <c r="L367" s="262">
        <v>168</v>
      </c>
      <c r="M367" s="263">
        <v>158</v>
      </c>
      <c r="N367" s="264">
        <v>179</v>
      </c>
      <c r="O367" s="190">
        <v>265</v>
      </c>
      <c r="P367" s="190">
        <v>271</v>
      </c>
      <c r="Q367" s="190">
        <v>281</v>
      </c>
      <c r="R367" s="190">
        <v>267</v>
      </c>
      <c r="S367" s="190">
        <v>274</v>
      </c>
      <c r="T367" s="190">
        <v>196</v>
      </c>
      <c r="U367" s="190">
        <v>191</v>
      </c>
      <c r="V367" s="190">
        <v>191</v>
      </c>
      <c r="W367" s="190">
        <v>187</v>
      </c>
      <c r="X367" s="190">
        <v>195</v>
      </c>
      <c r="Y367" s="172">
        <v>123</v>
      </c>
      <c r="Z367" s="172"/>
      <c r="AA367" s="190">
        <v>274</v>
      </c>
      <c r="AB367" s="190">
        <v>278</v>
      </c>
      <c r="AC367" s="190">
        <v>300</v>
      </c>
      <c r="AD367" s="190">
        <v>267</v>
      </c>
      <c r="AE367" s="190">
        <v>256</v>
      </c>
      <c r="AF367" s="190">
        <v>205</v>
      </c>
      <c r="AG367" s="190">
        <v>190</v>
      </c>
      <c r="AH367" s="190">
        <v>193</v>
      </c>
      <c r="AI367" s="190">
        <v>191</v>
      </c>
      <c r="AJ367" s="190">
        <v>183</v>
      </c>
      <c r="AK367" s="172">
        <v>121</v>
      </c>
      <c r="AL367" s="172">
        <v>125</v>
      </c>
      <c r="AM367" s="265">
        <v>273.3</v>
      </c>
      <c r="AN367" s="265">
        <v>192.2</v>
      </c>
      <c r="AO367" s="183">
        <v>120</v>
      </c>
      <c r="AP367" s="184">
        <v>120</v>
      </c>
      <c r="AQ367" s="182">
        <v>117.07317073170729</v>
      </c>
      <c r="AR367" s="182">
        <v>123</v>
      </c>
      <c r="AS367" s="182"/>
      <c r="AT367" s="182"/>
      <c r="AU367" s="182"/>
      <c r="AV367" s="182"/>
      <c r="AW367" s="182"/>
      <c r="AX367" s="182"/>
      <c r="AY367" s="182"/>
      <c r="AZ367" s="182"/>
      <c r="BA367" s="182"/>
      <c r="BB367" s="182"/>
      <c r="BC367" s="182"/>
      <c r="BD367" s="182"/>
      <c r="BE367" s="182"/>
      <c r="BF367" s="182"/>
      <c r="BG367" s="182"/>
      <c r="BH367" s="182"/>
      <c r="BI367" s="182"/>
      <c r="BJ367" s="182"/>
      <c r="BK367" s="182"/>
      <c r="BL367" s="182"/>
      <c r="BM367" s="182"/>
      <c r="BN367" s="182"/>
      <c r="BO367" s="182"/>
      <c r="BP367" s="182"/>
      <c r="BQ367" s="228" t="s">
        <v>185</v>
      </c>
      <c r="BR367" s="228" t="s">
        <v>186</v>
      </c>
      <c r="BS367" s="228" t="s">
        <v>284</v>
      </c>
      <c r="BT367" s="228" t="s">
        <v>188</v>
      </c>
      <c r="BU367" s="228">
        <v>3</v>
      </c>
      <c r="BV367" s="228" t="s">
        <v>285</v>
      </c>
      <c r="BW367" s="228" t="s">
        <v>173</v>
      </c>
      <c r="BX367" s="186">
        <v>0</v>
      </c>
      <c r="BY367" s="182">
        <v>0</v>
      </c>
      <c r="BZ367" s="182">
        <v>0</v>
      </c>
      <c r="CA367" s="182">
        <v>0</v>
      </c>
      <c r="CB367" s="182">
        <v>0</v>
      </c>
      <c r="CC367" s="182">
        <v>0</v>
      </c>
      <c r="CD367" s="182">
        <v>0</v>
      </c>
      <c r="CE367" s="228">
        <v>0</v>
      </c>
      <c r="CF367" s="228">
        <v>0</v>
      </c>
      <c r="CG367" s="113">
        <v>0</v>
      </c>
      <c r="CH367" s="113">
        <v>0</v>
      </c>
      <c r="CI367" s="113">
        <v>0</v>
      </c>
      <c r="CJ367" s="113">
        <v>0</v>
      </c>
      <c r="CK367" s="113">
        <v>0</v>
      </c>
      <c r="CL367" s="113">
        <v>0</v>
      </c>
      <c r="CM367" s="113">
        <v>0</v>
      </c>
      <c r="CN367" s="185">
        <v>0</v>
      </c>
      <c r="CO367" s="181">
        <v>0</v>
      </c>
      <c r="CP367" s="187"/>
      <c r="CQ367" s="173">
        <v>0</v>
      </c>
      <c r="CR367" s="173">
        <v>0</v>
      </c>
      <c r="CS367" s="173">
        <v>0</v>
      </c>
      <c r="CT367" s="173">
        <v>0</v>
      </c>
      <c r="CU367" s="253">
        <v>2791</v>
      </c>
      <c r="CV367" s="220">
        <v>-1</v>
      </c>
      <c r="CW367" s="254">
        <f t="shared" si="35"/>
        <v>0</v>
      </c>
      <c r="CX367" s="15">
        <f t="shared" si="36"/>
        <v>0</v>
      </c>
      <c r="CY367" s="241">
        <f t="shared" si="37"/>
        <v>0</v>
      </c>
      <c r="CZ367" s="241" t="str">
        <f>IFERROR(ROUND(CY367/#REF!,1),"")</f>
        <v/>
      </c>
      <c r="DA367" s="254">
        <f t="shared" si="38"/>
        <v>0</v>
      </c>
      <c r="DB367" s="246" t="str">
        <f t="shared" si="39"/>
        <v/>
      </c>
      <c r="DD367" s="15" t="str">
        <f>IFERROR(#REF!-AO367,"")</f>
        <v/>
      </c>
      <c r="DF367" s="266" t="str">
        <f>IFERROR(#REF!-L367,"")</f>
        <v/>
      </c>
      <c r="DG367" s="228" t="e">
        <f>IF(#REF!&gt;AP367,0,1)</f>
        <v>#REF!</v>
      </c>
      <c r="DH367" s="228">
        <f t="shared" si="40"/>
        <v>1</v>
      </c>
      <c r="DI367" s="228">
        <f t="shared" si="41"/>
        <v>0</v>
      </c>
      <c r="DJ367" s="228"/>
      <c r="DK367" s="228"/>
      <c r="DL367" s="228"/>
      <c r="DM367" s="228"/>
      <c r="DN367" s="228"/>
      <c r="DO367" s="228"/>
      <c r="DP367" s="228"/>
      <c r="DQ367" s="228"/>
      <c r="DR367" s="228"/>
      <c r="DS367" s="228"/>
      <c r="DT367" s="228"/>
      <c r="DU367" s="228"/>
      <c r="DV367" s="228"/>
      <c r="DW367" s="228"/>
      <c r="DX367" s="228"/>
      <c r="DY367" s="228"/>
      <c r="DZ367" s="228"/>
      <c r="EA367" s="228"/>
      <c r="EB367" s="228"/>
    </row>
    <row r="368" spans="1:132" s="195" customFormat="1" ht="31.5" customHeight="1" x14ac:dyDescent="0.2">
      <c r="A368" s="191">
        <v>2022</v>
      </c>
      <c r="B368" s="171">
        <v>1</v>
      </c>
      <c r="C368" s="261">
        <v>44579</v>
      </c>
      <c r="D368" s="171">
        <v>384</v>
      </c>
      <c r="E368" s="171">
        <v>556</v>
      </c>
      <c r="F368" s="171">
        <v>6</v>
      </c>
      <c r="G368" s="194" t="s">
        <v>202</v>
      </c>
      <c r="H368" s="241" t="s">
        <v>203</v>
      </c>
      <c r="I368" s="241" t="s">
        <v>169</v>
      </c>
      <c r="J368" s="241">
        <v>1</v>
      </c>
      <c r="K368" s="241">
        <v>6</v>
      </c>
      <c r="L368" s="262">
        <v>1066</v>
      </c>
      <c r="M368" s="263">
        <v>1003</v>
      </c>
      <c r="N368" s="264">
        <v>1141</v>
      </c>
      <c r="O368" s="190">
        <v>1696</v>
      </c>
      <c r="P368" s="190">
        <v>1682</v>
      </c>
      <c r="Q368" s="190"/>
      <c r="R368" s="190">
        <v>1714</v>
      </c>
      <c r="S368" s="190">
        <v>1720</v>
      </c>
      <c r="T368" s="190">
        <v>1352</v>
      </c>
      <c r="U368" s="190">
        <v>1335</v>
      </c>
      <c r="V368" s="190"/>
      <c r="W368" s="190">
        <v>1346</v>
      </c>
      <c r="X368" s="190">
        <v>1342</v>
      </c>
      <c r="Y368" s="172">
        <v>167</v>
      </c>
      <c r="Z368" s="172">
        <v>178</v>
      </c>
      <c r="AA368" s="190"/>
      <c r="AB368" s="190">
        <v>1754</v>
      </c>
      <c r="AC368" s="190">
        <v>1862</v>
      </c>
      <c r="AD368" s="190">
        <v>1746</v>
      </c>
      <c r="AE368" s="190">
        <v>1795</v>
      </c>
      <c r="AF368" s="190"/>
      <c r="AG368" s="190">
        <v>1287</v>
      </c>
      <c r="AH368" s="190">
        <v>1334</v>
      </c>
      <c r="AI368" s="190">
        <v>1313</v>
      </c>
      <c r="AJ368" s="190">
        <v>1325</v>
      </c>
      <c r="AK368" s="172">
        <v>174</v>
      </c>
      <c r="AL368" s="172">
        <v>176</v>
      </c>
      <c r="AM368" s="265">
        <v>1746.125</v>
      </c>
      <c r="AN368" s="265">
        <v>1329.25</v>
      </c>
      <c r="AO368" s="183">
        <v>21</v>
      </c>
      <c r="AP368" s="184">
        <v>180</v>
      </c>
      <c r="AQ368" s="182">
        <v>20.71942446043165</v>
      </c>
      <c r="AR368" s="182">
        <v>173.75</v>
      </c>
      <c r="AS368" s="182"/>
      <c r="AT368" s="182"/>
      <c r="AU368" s="182"/>
      <c r="AV368" s="182">
        <v>10</v>
      </c>
      <c r="AW368" s="182">
        <v>10</v>
      </c>
      <c r="AX368" s="182">
        <v>10</v>
      </c>
      <c r="AY368" s="182"/>
      <c r="AZ368" s="182"/>
      <c r="BA368" s="182"/>
      <c r="BB368" s="182"/>
      <c r="BC368" s="182"/>
      <c r="BD368" s="182"/>
      <c r="BE368" s="182"/>
      <c r="BF368" s="182"/>
      <c r="BG368" s="182"/>
      <c r="BH368" s="182">
        <v>4</v>
      </c>
      <c r="BI368" s="182">
        <v>4</v>
      </c>
      <c r="BJ368" s="182">
        <v>6</v>
      </c>
      <c r="BK368" s="182"/>
      <c r="BL368" s="182"/>
      <c r="BM368" s="182"/>
      <c r="BN368" s="182"/>
      <c r="BO368" s="182"/>
      <c r="BP368" s="182"/>
      <c r="BQ368" s="228" t="s">
        <v>185</v>
      </c>
      <c r="BR368" s="228" t="s">
        <v>186</v>
      </c>
      <c r="BS368" s="228" t="s">
        <v>204</v>
      </c>
      <c r="BT368" s="228" t="s">
        <v>188</v>
      </c>
      <c r="BU368" s="228">
        <v>3</v>
      </c>
      <c r="BV368" s="228" t="s">
        <v>205</v>
      </c>
      <c r="BW368" s="228" t="s">
        <v>173</v>
      </c>
      <c r="BX368" s="186">
        <v>0</v>
      </c>
      <c r="BY368" s="182">
        <v>30</v>
      </c>
      <c r="BZ368" s="182">
        <v>5</v>
      </c>
      <c r="CA368" s="182">
        <v>5</v>
      </c>
      <c r="CB368" s="182">
        <v>14</v>
      </c>
      <c r="CC368" s="182">
        <v>2.333333333333333</v>
      </c>
      <c r="CD368" s="182">
        <v>2</v>
      </c>
      <c r="CE368" s="228">
        <v>2</v>
      </c>
      <c r="CF368" s="228">
        <v>2</v>
      </c>
      <c r="CG368" s="113">
        <v>2</v>
      </c>
      <c r="CH368" s="113">
        <v>0</v>
      </c>
      <c r="CI368" s="113">
        <v>0</v>
      </c>
      <c r="CJ368" s="113">
        <v>0</v>
      </c>
      <c r="CK368" s="113">
        <v>0</v>
      </c>
      <c r="CL368" s="113">
        <v>0</v>
      </c>
      <c r="CM368" s="113">
        <v>0</v>
      </c>
      <c r="CN368" s="185">
        <v>7.3333333333333339</v>
      </c>
      <c r="CO368" s="181">
        <v>7</v>
      </c>
      <c r="CP368" s="187">
        <v>1.0476190476190479</v>
      </c>
      <c r="CQ368" s="173">
        <v>6.8792995622263924E-3</v>
      </c>
      <c r="CR368" s="173">
        <v>6.5666041275797378E-3</v>
      </c>
      <c r="CS368" s="173">
        <v>5.5168954924456146E-3</v>
      </c>
      <c r="CT368" s="173">
        <v>5.2661275155162683E-3</v>
      </c>
      <c r="CU368" s="253">
        <v>2791</v>
      </c>
      <c r="CV368" s="220">
        <v>-1</v>
      </c>
      <c r="CW368" s="254">
        <f t="shared" si="35"/>
        <v>0</v>
      </c>
      <c r="CX368" s="15">
        <f t="shared" si="36"/>
        <v>44</v>
      </c>
      <c r="CY368" s="241">
        <f t="shared" si="37"/>
        <v>7</v>
      </c>
      <c r="CZ368" s="241" t="str">
        <f>IFERROR(ROUND(CY368/#REF!,1),"")</f>
        <v/>
      </c>
      <c r="DA368" s="254">
        <f t="shared" si="38"/>
        <v>7</v>
      </c>
      <c r="DB368" s="246">
        <f t="shared" si="39"/>
        <v>1</v>
      </c>
      <c r="DD368" s="15" t="str">
        <f>IFERROR(#REF!-AO368,"")</f>
        <v/>
      </c>
      <c r="DF368" s="266" t="str">
        <f>IFERROR(#REF!-L368,"")</f>
        <v/>
      </c>
      <c r="DG368" s="228" t="e">
        <f>IF(#REF!&gt;AP368,0,1)</f>
        <v>#REF!</v>
      </c>
      <c r="DH368" s="228">
        <f t="shared" si="40"/>
        <v>1</v>
      </c>
      <c r="DI368" s="228">
        <f t="shared" si="41"/>
        <v>0</v>
      </c>
      <c r="DJ368" s="228"/>
      <c r="DK368" s="228"/>
      <c r="DL368" s="228"/>
      <c r="DM368" s="228"/>
      <c r="DN368" s="228"/>
      <c r="DO368" s="228"/>
      <c r="DP368" s="228"/>
      <c r="DQ368" s="228"/>
      <c r="DR368" s="228"/>
      <c r="DS368" s="228"/>
      <c r="DT368" s="228"/>
      <c r="DU368" s="228"/>
      <c r="DV368" s="228"/>
      <c r="DW368" s="228"/>
      <c r="DX368" s="228"/>
      <c r="DY368" s="228"/>
      <c r="DZ368" s="228"/>
      <c r="EA368" s="228"/>
      <c r="EB368" s="228"/>
    </row>
    <row r="369" spans="1:132" s="195" customFormat="1" ht="31.5" customHeight="1" x14ac:dyDescent="0.2">
      <c r="A369" s="191">
        <v>2022</v>
      </c>
      <c r="B369" s="171">
        <v>1</v>
      </c>
      <c r="C369" s="261">
        <v>44579</v>
      </c>
      <c r="D369" s="171">
        <v>384</v>
      </c>
      <c r="E369" s="171">
        <v>557</v>
      </c>
      <c r="F369" s="171">
        <v>6</v>
      </c>
      <c r="G369" s="194" t="s">
        <v>206</v>
      </c>
      <c r="H369" s="241" t="s">
        <v>207</v>
      </c>
      <c r="I369" s="241" t="s">
        <v>169</v>
      </c>
      <c r="J369" s="241">
        <v>1</v>
      </c>
      <c r="K369" s="241">
        <v>6</v>
      </c>
      <c r="L369" s="262">
        <v>182</v>
      </c>
      <c r="M369" s="263">
        <v>171</v>
      </c>
      <c r="N369" s="264">
        <v>194</v>
      </c>
      <c r="O369" s="190"/>
      <c r="P369" s="190"/>
      <c r="Q369" s="190"/>
      <c r="R369" s="190"/>
      <c r="S369" s="190"/>
      <c r="T369" s="190"/>
      <c r="U369" s="190"/>
      <c r="V369" s="190"/>
      <c r="W369" s="190"/>
      <c r="X369" s="190"/>
      <c r="Y369" s="172">
        <v>167</v>
      </c>
      <c r="Z369" s="172">
        <v>178</v>
      </c>
      <c r="AA369" s="190"/>
      <c r="AB369" s="190"/>
      <c r="AC369" s="190"/>
      <c r="AD369" s="190"/>
      <c r="AE369" s="190"/>
      <c r="AF369" s="190"/>
      <c r="AG369" s="190"/>
      <c r="AH369" s="190"/>
      <c r="AI369" s="190"/>
      <c r="AJ369" s="190"/>
      <c r="AK369" s="172">
        <v>174</v>
      </c>
      <c r="AL369" s="172">
        <v>176</v>
      </c>
      <c r="AM369" s="265"/>
      <c r="AN369" s="265"/>
      <c r="AO369" s="183">
        <v>21</v>
      </c>
      <c r="AP369" s="184">
        <v>180</v>
      </c>
      <c r="AQ369" s="182">
        <v>20.71942446043165</v>
      </c>
      <c r="AR369" s="182">
        <v>173.75</v>
      </c>
      <c r="AS369" s="182"/>
      <c r="AT369" s="182"/>
      <c r="AU369" s="182"/>
      <c r="AV369" s="182"/>
      <c r="AW369" s="182"/>
      <c r="AX369" s="182"/>
      <c r="AY369" s="182"/>
      <c r="AZ369" s="182"/>
      <c r="BA369" s="182"/>
      <c r="BB369" s="182"/>
      <c r="BC369" s="182"/>
      <c r="BD369" s="182"/>
      <c r="BE369" s="182"/>
      <c r="BF369" s="182"/>
      <c r="BG369" s="182"/>
      <c r="BH369" s="182"/>
      <c r="BI369" s="182"/>
      <c r="BJ369" s="182"/>
      <c r="BK369" s="182"/>
      <c r="BL369" s="182"/>
      <c r="BM369" s="182"/>
      <c r="BN369" s="182"/>
      <c r="BO369" s="182"/>
      <c r="BP369" s="182"/>
      <c r="BQ369" s="228" t="s">
        <v>185</v>
      </c>
      <c r="BR369" s="228" t="s">
        <v>186</v>
      </c>
      <c r="BS369" s="228" t="s">
        <v>208</v>
      </c>
      <c r="BT369" s="228" t="s">
        <v>209</v>
      </c>
      <c r="BU369" s="228">
        <v>3</v>
      </c>
      <c r="BV369" s="228" t="s">
        <v>205</v>
      </c>
      <c r="BW369" s="228" t="s">
        <v>173</v>
      </c>
      <c r="BX369" s="186">
        <v>0</v>
      </c>
      <c r="BY369" s="182">
        <v>0</v>
      </c>
      <c r="BZ369" s="182">
        <v>0</v>
      </c>
      <c r="CA369" s="182">
        <v>0</v>
      </c>
      <c r="CB369" s="182">
        <v>0</v>
      </c>
      <c r="CC369" s="182">
        <v>0</v>
      </c>
      <c r="CD369" s="182">
        <v>0</v>
      </c>
      <c r="CE369" s="228">
        <v>0</v>
      </c>
      <c r="CF369" s="228">
        <v>0</v>
      </c>
      <c r="CG369" s="113">
        <v>0</v>
      </c>
      <c r="CH369" s="113">
        <v>0</v>
      </c>
      <c r="CI369" s="113">
        <v>0</v>
      </c>
      <c r="CJ369" s="113">
        <v>0</v>
      </c>
      <c r="CK369" s="113">
        <v>0</v>
      </c>
      <c r="CL369" s="113">
        <v>0</v>
      </c>
      <c r="CM369" s="113">
        <v>0</v>
      </c>
      <c r="CN369" s="185">
        <v>0</v>
      </c>
      <c r="CO369" s="181">
        <v>0</v>
      </c>
      <c r="CP369" s="187"/>
      <c r="CQ369" s="173">
        <v>0</v>
      </c>
      <c r="CR369" s="173">
        <v>0</v>
      </c>
      <c r="CS369" s="173"/>
      <c r="CT369" s="173"/>
      <c r="CU369" s="253">
        <v>2791</v>
      </c>
      <c r="CV369" s="220"/>
      <c r="CW369" s="254">
        <f t="shared" si="35"/>
        <v>0</v>
      </c>
      <c r="CX369" s="15">
        <f t="shared" si="36"/>
        <v>0</v>
      </c>
      <c r="CY369" s="241">
        <f t="shared" si="37"/>
        <v>0</v>
      </c>
      <c r="CZ369" s="241" t="str">
        <f>IFERROR(ROUND(CY369/#REF!,1),"")</f>
        <v/>
      </c>
      <c r="DA369" s="254">
        <f t="shared" si="38"/>
        <v>0</v>
      </c>
      <c r="DB369" s="246" t="str">
        <f t="shared" si="39"/>
        <v/>
      </c>
      <c r="DD369" s="15" t="str">
        <f>IFERROR(#REF!-AO369,"")</f>
        <v/>
      </c>
      <c r="DF369" s="266" t="str">
        <f>IFERROR(#REF!-L369,"")</f>
        <v/>
      </c>
      <c r="DG369" s="228" t="e">
        <f>IF(#REF!&gt;AP369,0,1)</f>
        <v>#REF!</v>
      </c>
      <c r="DH369" s="228">
        <f t="shared" si="40"/>
        <v>0</v>
      </c>
      <c r="DI369" s="228">
        <f t="shared" si="41"/>
        <v>1</v>
      </c>
      <c r="DJ369" s="228"/>
      <c r="DK369" s="228"/>
      <c r="DL369" s="228"/>
      <c r="DM369" s="228"/>
      <c r="DN369" s="228"/>
      <c r="DO369" s="228"/>
      <c r="DP369" s="228"/>
      <c r="DQ369" s="228"/>
      <c r="DR369" s="228"/>
      <c r="DS369" s="228"/>
      <c r="DT369" s="228"/>
      <c r="DU369" s="228"/>
      <c r="DV369" s="228"/>
      <c r="DW369" s="228"/>
      <c r="DX369" s="228"/>
      <c r="DY369" s="228"/>
      <c r="DZ369" s="228"/>
      <c r="EA369" s="228"/>
      <c r="EB369" s="228"/>
    </row>
    <row r="370" spans="1:132" s="195" customFormat="1" ht="31.5" customHeight="1" x14ac:dyDescent="0.2">
      <c r="A370" s="191">
        <v>2022</v>
      </c>
      <c r="B370" s="171">
        <v>1</v>
      </c>
      <c r="C370" s="261">
        <v>44579</v>
      </c>
      <c r="D370" s="171">
        <v>434</v>
      </c>
      <c r="E370" s="171">
        <v>751</v>
      </c>
      <c r="F370" s="171">
        <v>6</v>
      </c>
      <c r="G370" s="194" t="s">
        <v>210</v>
      </c>
      <c r="H370" s="241" t="s">
        <v>211</v>
      </c>
      <c r="I370" s="241" t="s">
        <v>169</v>
      </c>
      <c r="J370" s="241">
        <v>1</v>
      </c>
      <c r="K370" s="241">
        <v>4</v>
      </c>
      <c r="L370" s="262">
        <v>1009</v>
      </c>
      <c r="M370" s="263">
        <v>949</v>
      </c>
      <c r="N370" s="264">
        <v>1080</v>
      </c>
      <c r="O370" s="190">
        <v>1229</v>
      </c>
      <c r="P370" s="190">
        <v>1230</v>
      </c>
      <c r="Q370" s="190">
        <v>1255</v>
      </c>
      <c r="R370" s="190">
        <v>1218</v>
      </c>
      <c r="S370" s="190">
        <v>1228</v>
      </c>
      <c r="T370" s="190">
        <v>1030</v>
      </c>
      <c r="U370" s="190">
        <v>1072</v>
      </c>
      <c r="V370" s="190">
        <v>1073</v>
      </c>
      <c r="W370" s="190">
        <v>1071</v>
      </c>
      <c r="X370" s="190">
        <v>1060</v>
      </c>
      <c r="Y370" s="172">
        <v>187</v>
      </c>
      <c r="Z370" s="172">
        <v>187</v>
      </c>
      <c r="AA370" s="190">
        <v>1355</v>
      </c>
      <c r="AB370" s="190">
        <v>1271</v>
      </c>
      <c r="AC370" s="190">
        <v>1352</v>
      </c>
      <c r="AD370" s="190">
        <v>1344</v>
      </c>
      <c r="AE370" s="190">
        <v>1277</v>
      </c>
      <c r="AF370" s="190">
        <v>1083</v>
      </c>
      <c r="AG370" s="190">
        <v>1072</v>
      </c>
      <c r="AH370" s="190">
        <v>1083</v>
      </c>
      <c r="AI370" s="190">
        <v>1073</v>
      </c>
      <c r="AJ370" s="190">
        <v>1069</v>
      </c>
      <c r="AK370" s="172">
        <v>187</v>
      </c>
      <c r="AL370" s="172">
        <v>187</v>
      </c>
      <c r="AM370" s="265">
        <v>1275.9000000000001</v>
      </c>
      <c r="AN370" s="265">
        <v>1068.5999999999999</v>
      </c>
      <c r="AO370" s="183">
        <v>20</v>
      </c>
      <c r="AP370" s="184">
        <v>180</v>
      </c>
      <c r="AQ370" s="182">
        <v>19.251336898395721</v>
      </c>
      <c r="AR370" s="182">
        <v>187</v>
      </c>
      <c r="AS370" s="182"/>
      <c r="AT370" s="182"/>
      <c r="AU370" s="182"/>
      <c r="AV370" s="182">
        <v>7</v>
      </c>
      <c r="AW370" s="182">
        <v>8</v>
      </c>
      <c r="AX370" s="182">
        <v>5</v>
      </c>
      <c r="AY370" s="182"/>
      <c r="AZ370" s="182"/>
      <c r="BA370" s="182"/>
      <c r="BB370" s="182"/>
      <c r="BC370" s="182"/>
      <c r="BD370" s="182"/>
      <c r="BE370" s="182"/>
      <c r="BF370" s="182"/>
      <c r="BG370" s="182"/>
      <c r="BH370" s="182">
        <v>3</v>
      </c>
      <c r="BI370" s="182">
        <v>4</v>
      </c>
      <c r="BJ370" s="182">
        <v>5</v>
      </c>
      <c r="BK370" s="182"/>
      <c r="BL370" s="182"/>
      <c r="BM370" s="182"/>
      <c r="BN370" s="182"/>
      <c r="BO370" s="182"/>
      <c r="BP370" s="182"/>
      <c r="BQ370" s="228" t="s">
        <v>185</v>
      </c>
      <c r="BR370" s="228" t="s">
        <v>186</v>
      </c>
      <c r="BS370" s="228" t="s">
        <v>212</v>
      </c>
      <c r="BT370" s="228" t="s">
        <v>188</v>
      </c>
      <c r="BU370" s="228">
        <v>3</v>
      </c>
      <c r="BV370" s="228" t="s">
        <v>213</v>
      </c>
      <c r="BW370" s="228" t="s">
        <v>173</v>
      </c>
      <c r="BX370" s="186">
        <v>0</v>
      </c>
      <c r="BY370" s="182">
        <v>20</v>
      </c>
      <c r="BZ370" s="182">
        <v>5</v>
      </c>
      <c r="CA370" s="182">
        <v>5</v>
      </c>
      <c r="CB370" s="182">
        <v>12</v>
      </c>
      <c r="CC370" s="182">
        <v>3</v>
      </c>
      <c r="CD370" s="182">
        <v>3</v>
      </c>
      <c r="CE370" s="228">
        <v>2</v>
      </c>
      <c r="CF370" s="228">
        <v>3</v>
      </c>
      <c r="CG370" s="113">
        <v>2</v>
      </c>
      <c r="CH370" s="113">
        <v>0</v>
      </c>
      <c r="CI370" s="113">
        <v>0</v>
      </c>
      <c r="CJ370" s="113">
        <v>0</v>
      </c>
      <c r="CK370" s="113">
        <v>0</v>
      </c>
      <c r="CL370" s="113">
        <v>0</v>
      </c>
      <c r="CM370" s="113">
        <v>0</v>
      </c>
      <c r="CN370" s="185">
        <v>8</v>
      </c>
      <c r="CO370" s="181">
        <v>8</v>
      </c>
      <c r="CP370" s="187">
        <v>1</v>
      </c>
      <c r="CQ370" s="173">
        <v>7.9286422200198214E-3</v>
      </c>
      <c r="CR370" s="173">
        <v>7.9286422200198214E-3</v>
      </c>
      <c r="CS370" s="173">
        <v>7.4864308440950782E-3</v>
      </c>
      <c r="CT370" s="173">
        <v>7.4864308440950782E-3</v>
      </c>
      <c r="CU370" s="253">
        <v>2791</v>
      </c>
      <c r="CV370" s="220">
        <v>-1</v>
      </c>
      <c r="CW370" s="254">
        <f t="shared" si="35"/>
        <v>0</v>
      </c>
      <c r="CX370" s="15">
        <f t="shared" si="36"/>
        <v>32</v>
      </c>
      <c r="CY370" s="241">
        <f t="shared" si="37"/>
        <v>8</v>
      </c>
      <c r="CZ370" s="241" t="str">
        <f>IFERROR(ROUND(CY370/#REF!,1),"")</f>
        <v/>
      </c>
      <c r="DA370" s="254">
        <f t="shared" si="38"/>
        <v>8</v>
      </c>
      <c r="DB370" s="246">
        <f t="shared" si="39"/>
        <v>1</v>
      </c>
      <c r="DD370" s="15" t="str">
        <f>IFERROR(#REF!-AO370,"")</f>
        <v/>
      </c>
      <c r="DF370" s="266" t="str">
        <f>IFERROR(#REF!-L370,"")</f>
        <v/>
      </c>
      <c r="DG370" s="228" t="e">
        <f>IF(#REF!&gt;AP370,0,1)</f>
        <v>#REF!</v>
      </c>
      <c r="DH370" s="228">
        <f t="shared" si="40"/>
        <v>1</v>
      </c>
      <c r="DI370" s="228">
        <f t="shared" si="41"/>
        <v>1</v>
      </c>
      <c r="DJ370" s="228"/>
      <c r="DK370" s="228"/>
      <c r="DL370" s="228"/>
      <c r="DM370" s="228"/>
      <c r="DN370" s="228"/>
      <c r="DO370" s="228"/>
      <c r="DP370" s="228"/>
      <c r="DQ370" s="228"/>
      <c r="DR370" s="228"/>
      <c r="DS370" s="228"/>
      <c r="DT370" s="228"/>
      <c r="DU370" s="228"/>
      <c r="DV370" s="228"/>
      <c r="DW370" s="228"/>
      <c r="DX370" s="228"/>
      <c r="DY370" s="228"/>
      <c r="DZ370" s="228"/>
      <c r="EA370" s="228"/>
      <c r="EB370" s="228"/>
    </row>
    <row r="371" spans="1:132" s="195" customFormat="1" ht="31.5" customHeight="1" x14ac:dyDescent="0.2">
      <c r="A371" s="191">
        <v>2022</v>
      </c>
      <c r="B371" s="171">
        <v>1</v>
      </c>
      <c r="C371" s="261">
        <v>44579</v>
      </c>
      <c r="D371" s="171">
        <v>434</v>
      </c>
      <c r="E371" s="171">
        <v>752</v>
      </c>
      <c r="F371" s="171">
        <v>6</v>
      </c>
      <c r="G371" s="194"/>
      <c r="H371" s="241"/>
      <c r="I371" s="241"/>
      <c r="J371" s="241"/>
      <c r="K371" s="241"/>
      <c r="L371" s="262">
        <v>0</v>
      </c>
      <c r="M371" s="263">
        <v>0</v>
      </c>
      <c r="N371" s="264">
        <v>0</v>
      </c>
      <c r="O371" s="190">
        <v>58</v>
      </c>
      <c r="P371" s="190">
        <v>61</v>
      </c>
      <c r="Q371" s="190">
        <v>74</v>
      </c>
      <c r="R371" s="190">
        <v>73</v>
      </c>
      <c r="S371" s="190">
        <v>70</v>
      </c>
      <c r="T371" s="190">
        <v>51</v>
      </c>
      <c r="U371" s="190">
        <v>54</v>
      </c>
      <c r="V371" s="190">
        <v>51</v>
      </c>
      <c r="W371" s="190">
        <v>53</v>
      </c>
      <c r="X371" s="190">
        <v>54</v>
      </c>
      <c r="Y371" s="172">
        <v>187</v>
      </c>
      <c r="Z371" s="172">
        <v>187</v>
      </c>
      <c r="AA371" s="190">
        <v>64</v>
      </c>
      <c r="AB371" s="190">
        <v>63</v>
      </c>
      <c r="AC371" s="190">
        <v>68</v>
      </c>
      <c r="AD371" s="190">
        <v>65</v>
      </c>
      <c r="AE371" s="190">
        <v>64</v>
      </c>
      <c r="AF371" s="190">
        <v>55</v>
      </c>
      <c r="AG371" s="190">
        <v>54</v>
      </c>
      <c r="AH371" s="190">
        <v>53</v>
      </c>
      <c r="AI371" s="190">
        <v>55</v>
      </c>
      <c r="AJ371" s="190">
        <v>53</v>
      </c>
      <c r="AK371" s="172">
        <v>187</v>
      </c>
      <c r="AL371" s="172">
        <v>187</v>
      </c>
      <c r="AM371" s="265">
        <v>66</v>
      </c>
      <c r="AN371" s="265">
        <v>53.3</v>
      </c>
      <c r="AO371" s="183">
        <v>0</v>
      </c>
      <c r="AP371" s="184"/>
      <c r="AQ371" s="182">
        <v>0</v>
      </c>
      <c r="AR371" s="182">
        <v>187</v>
      </c>
      <c r="AS371" s="182"/>
      <c r="AT371" s="182"/>
      <c r="AU371" s="182"/>
      <c r="AV371" s="182"/>
      <c r="AW371" s="182"/>
      <c r="AX371" s="182"/>
      <c r="AY371" s="182"/>
      <c r="AZ371" s="182"/>
      <c r="BA371" s="182"/>
      <c r="BB371" s="182"/>
      <c r="BC371" s="182"/>
      <c r="BD371" s="182"/>
      <c r="BE371" s="182"/>
      <c r="BF371" s="182"/>
      <c r="BG371" s="182"/>
      <c r="BH371" s="182"/>
      <c r="BI371" s="182"/>
      <c r="BJ371" s="182"/>
      <c r="BK371" s="182"/>
      <c r="BL371" s="182"/>
      <c r="BM371" s="182"/>
      <c r="BN371" s="182"/>
      <c r="BO371" s="182"/>
      <c r="BP371" s="182"/>
      <c r="BQ371" s="228"/>
      <c r="BR371" s="228"/>
      <c r="BS371" s="228"/>
      <c r="BT371" s="228"/>
      <c r="BU371" s="228">
        <v>3</v>
      </c>
      <c r="BV371" s="228"/>
      <c r="BW371" s="228" t="s">
        <v>173</v>
      </c>
      <c r="BX371" s="186">
        <v>0</v>
      </c>
      <c r="BY371" s="182">
        <v>0</v>
      </c>
      <c r="BZ371" s="182"/>
      <c r="CA371" s="182">
        <v>0</v>
      </c>
      <c r="CB371" s="182">
        <v>0</v>
      </c>
      <c r="CC371" s="182"/>
      <c r="CD371" s="182">
        <v>0</v>
      </c>
      <c r="CE371" s="228">
        <v>0</v>
      </c>
      <c r="CF371" s="228">
        <v>0</v>
      </c>
      <c r="CG371" s="113">
        <v>0</v>
      </c>
      <c r="CH371" s="113">
        <v>0</v>
      </c>
      <c r="CI371" s="113">
        <v>0</v>
      </c>
      <c r="CJ371" s="113">
        <v>0</v>
      </c>
      <c r="CK371" s="113">
        <v>0</v>
      </c>
      <c r="CL371" s="113">
        <v>0</v>
      </c>
      <c r="CM371" s="113">
        <v>0</v>
      </c>
      <c r="CN371" s="185">
        <v>0</v>
      </c>
      <c r="CO371" s="181">
        <v>0</v>
      </c>
      <c r="CP371" s="187"/>
      <c r="CQ371" s="173"/>
      <c r="CR371" s="173"/>
      <c r="CS371" s="173">
        <v>0</v>
      </c>
      <c r="CT371" s="173">
        <v>0</v>
      </c>
      <c r="CU371" s="253">
        <v>2791</v>
      </c>
      <c r="CV371" s="220"/>
      <c r="CW371" s="254">
        <f t="shared" si="35"/>
        <v>0</v>
      </c>
      <c r="CX371" s="15">
        <f t="shared" si="36"/>
        <v>0</v>
      </c>
      <c r="CY371" s="241" t="str">
        <f t="shared" si="37"/>
        <v/>
      </c>
      <c r="CZ371" s="241" t="str">
        <f>IFERROR(ROUND(CY371/#REF!,1),"")</f>
        <v/>
      </c>
      <c r="DA371" s="254" t="str">
        <f t="shared" si="38"/>
        <v/>
      </c>
      <c r="DB371" s="246" t="str">
        <f t="shared" si="39"/>
        <v/>
      </c>
      <c r="DD371" s="15" t="str">
        <f>IFERROR(#REF!-AO371,"")</f>
        <v/>
      </c>
      <c r="DF371" s="266" t="str">
        <f>IFERROR(#REF!-L371,"")</f>
        <v/>
      </c>
      <c r="DG371" s="228" t="e">
        <f>IF(#REF!&gt;AP371,0,1)</f>
        <v>#REF!</v>
      </c>
      <c r="DH371" s="228">
        <f t="shared" si="40"/>
        <v>1</v>
      </c>
      <c r="DI371" s="228">
        <f t="shared" si="41"/>
        <v>0</v>
      </c>
      <c r="DJ371" s="228"/>
      <c r="DK371" s="228"/>
      <c r="DL371" s="228"/>
      <c r="DM371" s="228"/>
      <c r="DN371" s="228"/>
      <c r="DO371" s="228"/>
      <c r="DP371" s="228"/>
      <c r="DQ371" s="228"/>
      <c r="DR371" s="228"/>
      <c r="DS371" s="228"/>
      <c r="DT371" s="228"/>
      <c r="DU371" s="228"/>
      <c r="DV371" s="228"/>
      <c r="DW371" s="228"/>
      <c r="DX371" s="228"/>
      <c r="DY371" s="228"/>
      <c r="DZ371" s="228"/>
      <c r="EA371" s="228"/>
      <c r="EB371" s="228"/>
    </row>
    <row r="372" spans="1:132" s="195" customFormat="1" ht="31.5" customHeight="1" x14ac:dyDescent="0.2">
      <c r="A372" s="191">
        <v>2022</v>
      </c>
      <c r="B372" s="171">
        <v>1</v>
      </c>
      <c r="C372" s="261">
        <v>44579</v>
      </c>
      <c r="D372" s="171">
        <v>376</v>
      </c>
      <c r="E372" s="171">
        <v>438</v>
      </c>
      <c r="F372" s="171">
        <v>7</v>
      </c>
      <c r="G372" s="194" t="s">
        <v>216</v>
      </c>
      <c r="H372" s="241" t="s">
        <v>217</v>
      </c>
      <c r="I372" s="241" t="s">
        <v>169</v>
      </c>
      <c r="J372" s="241">
        <v>3</v>
      </c>
      <c r="K372" s="241">
        <v>2</v>
      </c>
      <c r="L372" s="262">
        <v>335</v>
      </c>
      <c r="M372" s="263">
        <v>315</v>
      </c>
      <c r="N372" s="264">
        <v>358</v>
      </c>
      <c r="O372" s="190">
        <v>489</v>
      </c>
      <c r="P372" s="190">
        <v>494</v>
      </c>
      <c r="Q372" s="190">
        <v>489</v>
      </c>
      <c r="R372" s="190">
        <v>487</v>
      </c>
      <c r="S372" s="190">
        <v>485</v>
      </c>
      <c r="T372" s="190">
        <v>363</v>
      </c>
      <c r="U372" s="190">
        <v>358</v>
      </c>
      <c r="V372" s="190">
        <v>358</v>
      </c>
      <c r="W372" s="190">
        <v>359</v>
      </c>
      <c r="X372" s="190">
        <v>379</v>
      </c>
      <c r="Y372" s="172">
        <v>145</v>
      </c>
      <c r="Z372" s="172">
        <v>145</v>
      </c>
      <c r="AA372" s="190">
        <v>496</v>
      </c>
      <c r="AB372" s="190">
        <v>470</v>
      </c>
      <c r="AC372" s="190">
        <v>486</v>
      </c>
      <c r="AD372" s="190">
        <v>490</v>
      </c>
      <c r="AE372" s="190">
        <v>483</v>
      </c>
      <c r="AF372" s="190">
        <v>376</v>
      </c>
      <c r="AG372" s="190">
        <v>354</v>
      </c>
      <c r="AH372" s="190">
        <v>362</v>
      </c>
      <c r="AI372" s="190">
        <v>359</v>
      </c>
      <c r="AJ372" s="190">
        <v>364</v>
      </c>
      <c r="AK372" s="172">
        <v>145</v>
      </c>
      <c r="AL372" s="172">
        <v>145</v>
      </c>
      <c r="AM372" s="265">
        <v>486.9</v>
      </c>
      <c r="AN372" s="265">
        <v>363.2</v>
      </c>
      <c r="AO372" s="183">
        <v>75</v>
      </c>
      <c r="AP372" s="184">
        <v>144</v>
      </c>
      <c r="AQ372" s="182">
        <v>74.482758620689651</v>
      </c>
      <c r="AR372" s="182">
        <v>145</v>
      </c>
      <c r="AS372" s="182"/>
      <c r="AT372" s="182"/>
      <c r="AU372" s="182"/>
      <c r="AV372" s="182"/>
      <c r="AW372" s="182"/>
      <c r="AX372" s="182"/>
      <c r="AY372" s="182"/>
      <c r="AZ372" s="182"/>
      <c r="BA372" s="182"/>
      <c r="BB372" s="182"/>
      <c r="BC372" s="182"/>
      <c r="BD372" s="182"/>
      <c r="BE372" s="182"/>
      <c r="BF372" s="182"/>
      <c r="BG372" s="182"/>
      <c r="BH372" s="182"/>
      <c r="BI372" s="182"/>
      <c r="BJ372" s="182"/>
      <c r="BK372" s="182"/>
      <c r="BL372" s="182"/>
      <c r="BM372" s="182"/>
      <c r="BN372" s="182"/>
      <c r="BO372" s="182"/>
      <c r="BP372" s="182"/>
      <c r="BQ372" s="228" t="s">
        <v>185</v>
      </c>
      <c r="BR372" s="228" t="s">
        <v>186</v>
      </c>
      <c r="BS372" s="228" t="s">
        <v>218</v>
      </c>
      <c r="BT372" s="228" t="s">
        <v>188</v>
      </c>
      <c r="BU372" s="228">
        <v>3</v>
      </c>
      <c r="BV372" s="228" t="s">
        <v>219</v>
      </c>
      <c r="BW372" s="228" t="s">
        <v>173</v>
      </c>
      <c r="BX372" s="186">
        <v>0</v>
      </c>
      <c r="BY372" s="182">
        <v>0</v>
      </c>
      <c r="BZ372" s="182">
        <v>0</v>
      </c>
      <c r="CA372" s="182">
        <v>0</v>
      </c>
      <c r="CB372" s="182">
        <v>0</v>
      </c>
      <c r="CC372" s="182">
        <v>0</v>
      </c>
      <c r="CD372" s="182">
        <v>0</v>
      </c>
      <c r="CE372" s="228">
        <v>0</v>
      </c>
      <c r="CF372" s="228">
        <v>0</v>
      </c>
      <c r="CG372" s="113">
        <v>0</v>
      </c>
      <c r="CH372" s="113">
        <v>0</v>
      </c>
      <c r="CI372" s="113">
        <v>0</v>
      </c>
      <c r="CJ372" s="113">
        <v>0</v>
      </c>
      <c r="CK372" s="113">
        <v>0</v>
      </c>
      <c r="CL372" s="113">
        <v>0</v>
      </c>
      <c r="CM372" s="113">
        <v>0</v>
      </c>
      <c r="CN372" s="185">
        <v>0</v>
      </c>
      <c r="CO372" s="181">
        <v>0</v>
      </c>
      <c r="CP372" s="187"/>
      <c r="CQ372" s="173">
        <v>0</v>
      </c>
      <c r="CR372" s="173">
        <v>0</v>
      </c>
      <c r="CS372" s="173">
        <v>0</v>
      </c>
      <c r="CT372" s="173">
        <v>0</v>
      </c>
      <c r="CU372" s="253">
        <v>2791</v>
      </c>
      <c r="CV372" s="220">
        <v>-1</v>
      </c>
      <c r="CW372" s="254">
        <f t="shared" si="35"/>
        <v>0</v>
      </c>
      <c r="CX372" s="15">
        <f t="shared" si="36"/>
        <v>0</v>
      </c>
      <c r="CY372" s="241">
        <f t="shared" si="37"/>
        <v>0</v>
      </c>
      <c r="CZ372" s="241" t="str">
        <f>IFERROR(ROUND(CY372/#REF!,1),"")</f>
        <v/>
      </c>
      <c r="DA372" s="254">
        <f t="shared" si="38"/>
        <v>0</v>
      </c>
      <c r="DB372" s="246" t="str">
        <f t="shared" si="39"/>
        <v/>
      </c>
      <c r="DD372" s="15" t="str">
        <f>IFERROR(#REF!-AO372,"")</f>
        <v/>
      </c>
      <c r="DF372" s="266" t="str">
        <f>IFERROR(#REF!-L372,"")</f>
        <v/>
      </c>
      <c r="DG372" s="228" t="e">
        <f>IF(#REF!&gt;AP372,0,1)</f>
        <v>#REF!</v>
      </c>
      <c r="DH372" s="228">
        <f t="shared" si="40"/>
        <v>1</v>
      </c>
      <c r="DI372" s="228">
        <f t="shared" si="41"/>
        <v>0</v>
      </c>
      <c r="DJ372" s="228"/>
      <c r="DK372" s="228"/>
      <c r="DL372" s="228"/>
      <c r="DM372" s="228"/>
      <c r="DN372" s="228"/>
      <c r="DO372" s="228"/>
      <c r="DP372" s="228"/>
      <c r="DQ372" s="228"/>
      <c r="DR372" s="228"/>
      <c r="DS372" s="228"/>
      <c r="DT372" s="228"/>
      <c r="DU372" s="228"/>
      <c r="DV372" s="228"/>
      <c r="DW372" s="228"/>
      <c r="DX372" s="228"/>
      <c r="DY372" s="228"/>
      <c r="DZ372" s="228"/>
      <c r="EA372" s="228"/>
      <c r="EB372" s="228"/>
    </row>
    <row r="373" spans="1:132" s="195" customFormat="1" ht="31.5" customHeight="1" x14ac:dyDescent="0.2">
      <c r="A373" s="191">
        <v>2022</v>
      </c>
      <c r="B373" s="171">
        <v>1</v>
      </c>
      <c r="C373" s="261">
        <v>44579</v>
      </c>
      <c r="D373" s="171">
        <v>434</v>
      </c>
      <c r="E373" s="171">
        <v>752</v>
      </c>
      <c r="F373" s="171">
        <v>7</v>
      </c>
      <c r="G373" s="194"/>
      <c r="H373" s="241"/>
      <c r="I373" s="241"/>
      <c r="J373" s="241"/>
      <c r="K373" s="241"/>
      <c r="L373" s="262">
        <v>0</v>
      </c>
      <c r="M373" s="263">
        <v>0</v>
      </c>
      <c r="N373" s="264">
        <v>0</v>
      </c>
      <c r="O373" s="190"/>
      <c r="P373" s="190"/>
      <c r="Q373" s="190"/>
      <c r="R373" s="190"/>
      <c r="S373" s="190"/>
      <c r="T373" s="190"/>
      <c r="U373" s="190"/>
      <c r="V373" s="190"/>
      <c r="W373" s="190"/>
      <c r="X373" s="190"/>
      <c r="Y373" s="172">
        <v>187</v>
      </c>
      <c r="Z373" s="172">
        <v>187</v>
      </c>
      <c r="AA373" s="190"/>
      <c r="AB373" s="190"/>
      <c r="AC373" s="190"/>
      <c r="AD373" s="190"/>
      <c r="AE373" s="190"/>
      <c r="AF373" s="190"/>
      <c r="AG373" s="190"/>
      <c r="AH373" s="190"/>
      <c r="AI373" s="190"/>
      <c r="AJ373" s="190"/>
      <c r="AK373" s="172">
        <v>187</v>
      </c>
      <c r="AL373" s="172">
        <v>187</v>
      </c>
      <c r="AM373" s="265"/>
      <c r="AN373" s="265"/>
      <c r="AO373" s="183">
        <v>0</v>
      </c>
      <c r="AP373" s="184"/>
      <c r="AQ373" s="182">
        <v>0</v>
      </c>
      <c r="AR373" s="182">
        <v>187</v>
      </c>
      <c r="AS373" s="182"/>
      <c r="AT373" s="182"/>
      <c r="AU373" s="182"/>
      <c r="AV373" s="182"/>
      <c r="AW373" s="182"/>
      <c r="AX373" s="182"/>
      <c r="AY373" s="182"/>
      <c r="AZ373" s="182"/>
      <c r="BA373" s="182"/>
      <c r="BB373" s="182"/>
      <c r="BC373" s="182"/>
      <c r="BD373" s="182"/>
      <c r="BE373" s="182"/>
      <c r="BF373" s="182"/>
      <c r="BG373" s="182"/>
      <c r="BH373" s="182"/>
      <c r="BI373" s="182"/>
      <c r="BJ373" s="182"/>
      <c r="BK373" s="182"/>
      <c r="BL373" s="182"/>
      <c r="BM373" s="182"/>
      <c r="BN373" s="182"/>
      <c r="BO373" s="182"/>
      <c r="BP373" s="182"/>
      <c r="BQ373" s="228"/>
      <c r="BR373" s="228"/>
      <c r="BS373" s="228"/>
      <c r="BT373" s="228"/>
      <c r="BU373" s="228">
        <v>3</v>
      </c>
      <c r="BV373" s="228"/>
      <c r="BW373" s="228" t="s">
        <v>173</v>
      </c>
      <c r="BX373" s="186">
        <v>0</v>
      </c>
      <c r="BY373" s="182">
        <v>0</v>
      </c>
      <c r="BZ373" s="182"/>
      <c r="CA373" s="182">
        <v>0</v>
      </c>
      <c r="CB373" s="182">
        <v>0</v>
      </c>
      <c r="CC373" s="182"/>
      <c r="CD373" s="182">
        <v>0</v>
      </c>
      <c r="CE373" s="228">
        <v>0</v>
      </c>
      <c r="CF373" s="228">
        <v>0</v>
      </c>
      <c r="CG373" s="113">
        <v>0</v>
      </c>
      <c r="CH373" s="113">
        <v>0</v>
      </c>
      <c r="CI373" s="113">
        <v>0</v>
      </c>
      <c r="CJ373" s="113">
        <v>0</v>
      </c>
      <c r="CK373" s="113">
        <v>0</v>
      </c>
      <c r="CL373" s="113">
        <v>0</v>
      </c>
      <c r="CM373" s="113">
        <v>0</v>
      </c>
      <c r="CN373" s="185">
        <v>0</v>
      </c>
      <c r="CO373" s="181">
        <v>0</v>
      </c>
      <c r="CP373" s="187"/>
      <c r="CQ373" s="173"/>
      <c r="CR373" s="173"/>
      <c r="CS373" s="173"/>
      <c r="CT373" s="173"/>
      <c r="CU373" s="253">
        <v>2791</v>
      </c>
      <c r="CV373" s="220"/>
      <c r="CW373" s="254">
        <f t="shared" si="35"/>
        <v>0</v>
      </c>
      <c r="CX373" s="15">
        <f t="shared" si="36"/>
        <v>0</v>
      </c>
      <c r="CY373" s="241" t="str">
        <f t="shared" si="37"/>
        <v/>
      </c>
      <c r="CZ373" s="241" t="str">
        <f>IFERROR(ROUND(CY373/#REF!,1),"")</f>
        <v/>
      </c>
      <c r="DA373" s="254" t="str">
        <f t="shared" si="38"/>
        <v/>
      </c>
      <c r="DB373" s="246" t="str">
        <f t="shared" si="39"/>
        <v/>
      </c>
      <c r="DD373" s="15" t="str">
        <f>IFERROR(#REF!-AO373,"")</f>
        <v/>
      </c>
      <c r="DF373" s="266" t="str">
        <f>IFERROR(#REF!-L373,"")</f>
        <v/>
      </c>
      <c r="DG373" s="228" t="e">
        <f>IF(#REF!&gt;AP373,0,1)</f>
        <v>#REF!</v>
      </c>
      <c r="DH373" s="228">
        <f t="shared" si="40"/>
        <v>1</v>
      </c>
      <c r="DI373" s="228">
        <f t="shared" si="41"/>
        <v>1</v>
      </c>
      <c r="DJ373" s="228"/>
      <c r="DK373" s="228"/>
      <c r="DL373" s="228"/>
      <c r="DM373" s="228"/>
      <c r="DN373" s="228"/>
      <c r="DO373" s="228"/>
      <c r="DP373" s="228"/>
      <c r="DQ373" s="228"/>
      <c r="DR373" s="228"/>
      <c r="DS373" s="228"/>
      <c r="DT373" s="228"/>
      <c r="DU373" s="228"/>
      <c r="DV373" s="228"/>
      <c r="DW373" s="228"/>
      <c r="DX373" s="228"/>
      <c r="DY373" s="228"/>
      <c r="DZ373" s="228"/>
      <c r="EA373" s="228"/>
      <c r="EB373" s="228"/>
    </row>
    <row r="374" spans="1:132" s="195" customFormat="1" ht="31.5" customHeight="1" x14ac:dyDescent="0.2">
      <c r="A374" s="191">
        <v>2022</v>
      </c>
      <c r="B374" s="171">
        <v>1</v>
      </c>
      <c r="C374" s="261">
        <v>44579</v>
      </c>
      <c r="D374" s="171">
        <v>375</v>
      </c>
      <c r="E374" s="171">
        <v>437</v>
      </c>
      <c r="F374" s="171">
        <v>8</v>
      </c>
      <c r="G374" s="194" t="s">
        <v>282</v>
      </c>
      <c r="H374" s="241" t="s">
        <v>283</v>
      </c>
      <c r="I374" s="241" t="s">
        <v>169</v>
      </c>
      <c r="J374" s="241">
        <v>4</v>
      </c>
      <c r="K374" s="241">
        <v>2</v>
      </c>
      <c r="L374" s="262">
        <v>168</v>
      </c>
      <c r="M374" s="263">
        <v>158</v>
      </c>
      <c r="N374" s="264">
        <v>179</v>
      </c>
      <c r="O374" s="190"/>
      <c r="P374" s="190"/>
      <c r="Q374" s="190"/>
      <c r="R374" s="190"/>
      <c r="S374" s="190"/>
      <c r="T374" s="190"/>
      <c r="U374" s="190"/>
      <c r="V374" s="190"/>
      <c r="W374" s="190"/>
      <c r="X374" s="190"/>
      <c r="Y374" s="172">
        <v>123</v>
      </c>
      <c r="Z374" s="172"/>
      <c r="AA374" s="190"/>
      <c r="AB374" s="190"/>
      <c r="AC374" s="190"/>
      <c r="AD374" s="190"/>
      <c r="AE374" s="190"/>
      <c r="AF374" s="190"/>
      <c r="AG374" s="190"/>
      <c r="AH374" s="190"/>
      <c r="AI374" s="190"/>
      <c r="AJ374" s="190"/>
      <c r="AK374" s="172">
        <v>121</v>
      </c>
      <c r="AL374" s="172">
        <v>125</v>
      </c>
      <c r="AM374" s="265"/>
      <c r="AN374" s="265"/>
      <c r="AO374" s="183">
        <v>120</v>
      </c>
      <c r="AP374" s="184">
        <v>120</v>
      </c>
      <c r="AQ374" s="182">
        <v>117.07317073170729</v>
      </c>
      <c r="AR374" s="182">
        <v>123</v>
      </c>
      <c r="AS374" s="182"/>
      <c r="AT374" s="182"/>
      <c r="AU374" s="182"/>
      <c r="AV374" s="182">
        <v>4</v>
      </c>
      <c r="AW374" s="182">
        <v>4</v>
      </c>
      <c r="AX374" s="182">
        <v>4</v>
      </c>
      <c r="AY374" s="182"/>
      <c r="AZ374" s="182"/>
      <c r="BA374" s="182"/>
      <c r="BB374" s="182"/>
      <c r="BC374" s="182"/>
      <c r="BD374" s="182"/>
      <c r="BE374" s="182"/>
      <c r="BF374" s="182"/>
      <c r="BG374" s="182"/>
      <c r="BH374" s="182">
        <v>2</v>
      </c>
      <c r="BI374" s="182">
        <v>4</v>
      </c>
      <c r="BJ374" s="182">
        <v>6</v>
      </c>
      <c r="BK374" s="182"/>
      <c r="BL374" s="182"/>
      <c r="BM374" s="182"/>
      <c r="BN374" s="182"/>
      <c r="BO374" s="182"/>
      <c r="BP374" s="182"/>
      <c r="BQ374" s="228" t="s">
        <v>185</v>
      </c>
      <c r="BR374" s="228" t="s">
        <v>186</v>
      </c>
      <c r="BS374" s="228" t="s">
        <v>284</v>
      </c>
      <c r="BT374" s="228" t="s">
        <v>188</v>
      </c>
      <c r="BU374" s="228">
        <v>3</v>
      </c>
      <c r="BV374" s="228" t="s">
        <v>285</v>
      </c>
      <c r="BW374" s="228" t="s">
        <v>173</v>
      </c>
      <c r="BX374" s="186">
        <v>0</v>
      </c>
      <c r="BY374" s="182">
        <v>12</v>
      </c>
      <c r="BZ374" s="182">
        <v>6</v>
      </c>
      <c r="CA374" s="182">
        <v>6</v>
      </c>
      <c r="CB374" s="182">
        <v>12</v>
      </c>
      <c r="CC374" s="182">
        <v>6</v>
      </c>
      <c r="CD374" s="182">
        <v>6</v>
      </c>
      <c r="CE374" s="228">
        <v>3</v>
      </c>
      <c r="CF374" s="228">
        <v>4</v>
      </c>
      <c r="CG374" s="113">
        <v>5</v>
      </c>
      <c r="CH374" s="113">
        <v>0</v>
      </c>
      <c r="CI374" s="113">
        <v>0</v>
      </c>
      <c r="CJ374" s="113">
        <v>0</v>
      </c>
      <c r="CK374" s="113">
        <v>0</v>
      </c>
      <c r="CL374" s="113">
        <v>0</v>
      </c>
      <c r="CM374" s="113">
        <v>0</v>
      </c>
      <c r="CN374" s="185">
        <v>12</v>
      </c>
      <c r="CO374" s="181">
        <v>12</v>
      </c>
      <c r="CP374" s="187">
        <v>1</v>
      </c>
      <c r="CQ374" s="173">
        <v>7.1428571428571425E-2</v>
      </c>
      <c r="CR374" s="173">
        <v>7.1428571428571425E-2</v>
      </c>
      <c r="CS374" s="173"/>
      <c r="CT374" s="173"/>
      <c r="CU374" s="253">
        <v>2791</v>
      </c>
      <c r="CV374" s="220"/>
      <c r="CW374" s="254">
        <f t="shared" si="35"/>
        <v>0</v>
      </c>
      <c r="CX374" s="15">
        <f t="shared" si="36"/>
        <v>24</v>
      </c>
      <c r="CY374" s="241">
        <f t="shared" si="37"/>
        <v>12</v>
      </c>
      <c r="CZ374" s="241" t="str">
        <f>IFERROR(ROUND(CY374/#REF!,1),"")</f>
        <v/>
      </c>
      <c r="DA374" s="254">
        <f t="shared" si="38"/>
        <v>12</v>
      </c>
      <c r="DB374" s="246">
        <f t="shared" si="39"/>
        <v>1</v>
      </c>
      <c r="DD374" s="15" t="str">
        <f>IFERROR(#REF!-AO374,"")</f>
        <v/>
      </c>
      <c r="DF374" s="266" t="str">
        <f>IFERROR(#REF!-L374,"")</f>
        <v/>
      </c>
      <c r="DG374" s="228" t="e">
        <f>IF(#REF!&gt;AP374,0,1)</f>
        <v>#REF!</v>
      </c>
      <c r="DH374" s="228">
        <f t="shared" si="40"/>
        <v>0</v>
      </c>
      <c r="DI374" s="228">
        <f t="shared" si="41"/>
        <v>1</v>
      </c>
      <c r="DJ374" s="228"/>
      <c r="DK374" s="228"/>
      <c r="DL374" s="228"/>
      <c r="DM374" s="228"/>
      <c r="DN374" s="228"/>
      <c r="DO374" s="228"/>
      <c r="DP374" s="228"/>
      <c r="DQ374" s="228"/>
      <c r="DR374" s="228"/>
      <c r="DS374" s="228"/>
      <c r="DT374" s="228"/>
      <c r="DU374" s="228"/>
      <c r="DV374" s="228"/>
      <c r="DW374" s="228"/>
      <c r="DX374" s="228"/>
      <c r="DY374" s="228"/>
      <c r="DZ374" s="228"/>
      <c r="EA374" s="228"/>
      <c r="EB374" s="228"/>
    </row>
    <row r="375" spans="1:132" s="195" customFormat="1" ht="31.5" customHeight="1" x14ac:dyDescent="0.2">
      <c r="A375" s="191">
        <v>2022</v>
      </c>
      <c r="B375" s="171">
        <v>1</v>
      </c>
      <c r="C375" s="261">
        <v>44579</v>
      </c>
      <c r="D375" s="171">
        <v>425</v>
      </c>
      <c r="E375" s="171">
        <v>674</v>
      </c>
      <c r="F375" s="171">
        <v>8</v>
      </c>
      <c r="G375" s="194" t="s">
        <v>244</v>
      </c>
      <c r="H375" s="241" t="s">
        <v>245</v>
      </c>
      <c r="I375" s="241" t="s">
        <v>246</v>
      </c>
      <c r="J375" s="241">
        <v>2</v>
      </c>
      <c r="K375" s="241">
        <v>1</v>
      </c>
      <c r="L375" s="262">
        <v>256</v>
      </c>
      <c r="M375" s="263">
        <v>240</v>
      </c>
      <c r="N375" s="264">
        <v>274</v>
      </c>
      <c r="O375" s="190"/>
      <c r="P375" s="190"/>
      <c r="Q375" s="190"/>
      <c r="R375" s="190"/>
      <c r="S375" s="190"/>
      <c r="T375" s="190"/>
      <c r="U375" s="190"/>
      <c r="V375" s="190"/>
      <c r="W375" s="190"/>
      <c r="X375" s="190"/>
      <c r="Y375" s="172"/>
      <c r="Z375" s="172"/>
      <c r="AA375" s="190"/>
      <c r="AB375" s="190"/>
      <c r="AC375" s="190"/>
      <c r="AD375" s="190"/>
      <c r="AE375" s="190"/>
      <c r="AF375" s="190"/>
      <c r="AG375" s="190"/>
      <c r="AH375" s="190"/>
      <c r="AI375" s="190"/>
      <c r="AJ375" s="190"/>
      <c r="AK375" s="172"/>
      <c r="AL375" s="172"/>
      <c r="AM375" s="265"/>
      <c r="AN375" s="265"/>
      <c r="AO375" s="183">
        <v>60</v>
      </c>
      <c r="AP375" s="184">
        <v>120</v>
      </c>
      <c r="AQ375" s="182"/>
      <c r="AR375" s="182"/>
      <c r="AS375" s="182"/>
      <c r="AT375" s="182"/>
      <c r="AU375" s="182"/>
      <c r="AV375" s="182"/>
      <c r="AW375" s="182"/>
      <c r="AX375" s="182"/>
      <c r="AY375" s="182"/>
      <c r="AZ375" s="182"/>
      <c r="BA375" s="182"/>
      <c r="BB375" s="182"/>
      <c r="BC375" s="182"/>
      <c r="BD375" s="182"/>
      <c r="BE375" s="182"/>
      <c r="BF375" s="182"/>
      <c r="BG375" s="182"/>
      <c r="BH375" s="182"/>
      <c r="BI375" s="182"/>
      <c r="BJ375" s="182"/>
      <c r="BK375" s="182"/>
      <c r="BL375" s="182"/>
      <c r="BM375" s="182"/>
      <c r="BN375" s="182"/>
      <c r="BO375" s="182"/>
      <c r="BP375" s="182"/>
      <c r="BQ375" s="228" t="s">
        <v>185</v>
      </c>
      <c r="BR375" s="228" t="s">
        <v>247</v>
      </c>
      <c r="BS375" s="228" t="s">
        <v>248</v>
      </c>
      <c r="BT375" s="228" t="s">
        <v>249</v>
      </c>
      <c r="BU375" s="228">
        <v>3</v>
      </c>
      <c r="BV375" s="228" t="s">
        <v>244</v>
      </c>
      <c r="BW375" s="228" t="s">
        <v>173</v>
      </c>
      <c r="BX375" s="186">
        <v>0</v>
      </c>
      <c r="BY375" s="182">
        <v>0</v>
      </c>
      <c r="BZ375" s="182">
        <v>0</v>
      </c>
      <c r="CA375" s="182">
        <v>0</v>
      </c>
      <c r="CB375" s="182">
        <v>0</v>
      </c>
      <c r="CC375" s="182">
        <v>0</v>
      </c>
      <c r="CD375" s="182">
        <v>0</v>
      </c>
      <c r="CE375" s="228">
        <v>0</v>
      </c>
      <c r="CF375" s="228">
        <v>0</v>
      </c>
      <c r="CG375" s="113">
        <v>0</v>
      </c>
      <c r="CH375" s="113">
        <v>0</v>
      </c>
      <c r="CI375" s="113">
        <v>0</v>
      </c>
      <c r="CJ375" s="113">
        <v>0</v>
      </c>
      <c r="CK375" s="113">
        <v>0</v>
      </c>
      <c r="CL375" s="113">
        <v>0</v>
      </c>
      <c r="CM375" s="113">
        <v>0</v>
      </c>
      <c r="CN375" s="185">
        <v>0</v>
      </c>
      <c r="CO375" s="181">
        <v>0</v>
      </c>
      <c r="CP375" s="187"/>
      <c r="CQ375" s="173">
        <v>0</v>
      </c>
      <c r="CR375" s="173">
        <v>0</v>
      </c>
      <c r="CS375" s="173"/>
      <c r="CT375" s="173"/>
      <c r="CU375" s="253">
        <v>2791</v>
      </c>
      <c r="CV375" s="220"/>
      <c r="CW375" s="254">
        <f t="shared" si="35"/>
        <v>0</v>
      </c>
      <c r="CX375" s="15">
        <f t="shared" si="36"/>
        <v>0</v>
      </c>
      <c r="CY375" s="241">
        <f t="shared" si="37"/>
        <v>0</v>
      </c>
      <c r="CZ375" s="241" t="str">
        <f>IFERROR(ROUND(CY375/#REF!,1),"")</f>
        <v/>
      </c>
      <c r="DA375" s="254">
        <f t="shared" si="38"/>
        <v>0</v>
      </c>
      <c r="DB375" s="246" t="str">
        <f t="shared" si="39"/>
        <v/>
      </c>
      <c r="DD375" s="15" t="str">
        <f>IFERROR(#REF!-AO375,"")</f>
        <v/>
      </c>
      <c r="DF375" s="266" t="str">
        <f>IFERROR(#REF!-L375,"")</f>
        <v/>
      </c>
      <c r="DG375" s="228" t="e">
        <f>IF(#REF!&gt;AP375,0,1)</f>
        <v>#REF!</v>
      </c>
      <c r="DH375" s="228">
        <f t="shared" si="40"/>
        <v>0</v>
      </c>
      <c r="DI375" s="228">
        <f t="shared" si="41"/>
        <v>1</v>
      </c>
      <c r="DJ375" s="228"/>
      <c r="DK375" s="228"/>
      <c r="DL375" s="228"/>
      <c r="DM375" s="228"/>
      <c r="DN375" s="228"/>
      <c r="DO375" s="228"/>
      <c r="DP375" s="228"/>
      <c r="DQ375" s="228"/>
      <c r="DR375" s="228"/>
      <c r="DS375" s="228"/>
      <c r="DT375" s="228"/>
      <c r="DU375" s="228"/>
      <c r="DV375" s="228"/>
      <c r="DW375" s="228"/>
      <c r="DX375" s="228"/>
      <c r="DY375" s="228"/>
      <c r="DZ375" s="228"/>
      <c r="EA375" s="228"/>
      <c r="EB375" s="228"/>
    </row>
    <row r="376" spans="1:132" s="195" customFormat="1" ht="31.5" customHeight="1" x14ac:dyDescent="0.2">
      <c r="A376" s="191">
        <v>2022</v>
      </c>
      <c r="B376" s="171">
        <v>1</v>
      </c>
      <c r="C376" s="261">
        <v>44579</v>
      </c>
      <c r="D376" s="171">
        <v>56</v>
      </c>
      <c r="E376" s="171">
        <v>134</v>
      </c>
      <c r="F376" s="171">
        <v>26</v>
      </c>
      <c r="G376" s="194" t="s">
        <v>382</v>
      </c>
      <c r="H376" s="241" t="s">
        <v>383</v>
      </c>
      <c r="I376" s="241" t="s">
        <v>263</v>
      </c>
      <c r="J376" s="241">
        <v>12</v>
      </c>
      <c r="K376" s="241">
        <v>1</v>
      </c>
      <c r="L376" s="262">
        <v>10</v>
      </c>
      <c r="M376" s="263">
        <v>9</v>
      </c>
      <c r="N376" s="264">
        <v>10</v>
      </c>
      <c r="O376" s="190"/>
      <c r="P376" s="190"/>
      <c r="Q376" s="190">
        <v>14</v>
      </c>
      <c r="R376" s="190">
        <v>15</v>
      </c>
      <c r="S376" s="190">
        <v>14</v>
      </c>
      <c r="T376" s="190"/>
      <c r="U376" s="190"/>
      <c r="V376" s="190">
        <v>12</v>
      </c>
      <c r="W376" s="190">
        <v>13</v>
      </c>
      <c r="X376" s="190">
        <v>12</v>
      </c>
      <c r="Y376" s="172"/>
      <c r="Z376" s="172">
        <v>103</v>
      </c>
      <c r="AA376" s="190"/>
      <c r="AB376" s="190"/>
      <c r="AC376" s="190"/>
      <c r="AD376" s="190"/>
      <c r="AE376" s="190"/>
      <c r="AF376" s="190"/>
      <c r="AG376" s="190"/>
      <c r="AH376" s="190"/>
      <c r="AI376" s="190"/>
      <c r="AJ376" s="190"/>
      <c r="AK376" s="172"/>
      <c r="AL376" s="172"/>
      <c r="AM376" s="265">
        <v>14.33333333333333</v>
      </c>
      <c r="AN376" s="265">
        <v>12.33333333333333</v>
      </c>
      <c r="AO376" s="183">
        <v>429</v>
      </c>
      <c r="AP376" s="184">
        <v>101</v>
      </c>
      <c r="AQ376" s="182">
        <v>419.4174757281553</v>
      </c>
      <c r="AR376" s="182">
        <v>103</v>
      </c>
      <c r="AS376" s="182"/>
      <c r="AT376" s="182"/>
      <c r="AU376" s="182"/>
      <c r="AV376" s="182">
        <v>10</v>
      </c>
      <c r="AW376" s="182">
        <v>10</v>
      </c>
      <c r="AX376" s="182">
        <v>10</v>
      </c>
      <c r="AY376" s="182"/>
      <c r="AZ376" s="182"/>
      <c r="BA376" s="182"/>
      <c r="BB376" s="182"/>
      <c r="BC376" s="182"/>
      <c r="BD376" s="182"/>
      <c r="BE376" s="182"/>
      <c r="BF376" s="182"/>
      <c r="BG376" s="182"/>
      <c r="BH376" s="182"/>
      <c r="BI376" s="182"/>
      <c r="BJ376" s="182"/>
      <c r="BK376" s="182"/>
      <c r="BL376" s="182"/>
      <c r="BM376" s="182"/>
      <c r="BN376" s="182"/>
      <c r="BO376" s="182"/>
      <c r="BP376" s="182"/>
      <c r="BQ376" s="228" t="s">
        <v>384</v>
      </c>
      <c r="BR376" s="228" t="s">
        <v>385</v>
      </c>
      <c r="BS376" s="228"/>
      <c r="BT376" s="228"/>
      <c r="BU376" s="228">
        <v>3</v>
      </c>
      <c r="BV376" s="228" t="s">
        <v>382</v>
      </c>
      <c r="BW376" s="228" t="s">
        <v>222</v>
      </c>
      <c r="BX376" s="186">
        <v>0</v>
      </c>
      <c r="BY376" s="182">
        <v>30</v>
      </c>
      <c r="BZ376" s="182">
        <v>30</v>
      </c>
      <c r="CA376" s="182">
        <v>30</v>
      </c>
      <c r="CB376" s="182">
        <v>0</v>
      </c>
      <c r="CC376" s="182">
        <v>0</v>
      </c>
      <c r="CD376" s="182">
        <v>0</v>
      </c>
      <c r="CE376" s="228">
        <v>10</v>
      </c>
      <c r="CF376" s="228">
        <v>10</v>
      </c>
      <c r="CG376" s="113">
        <v>10</v>
      </c>
      <c r="CH376" s="113">
        <v>0</v>
      </c>
      <c r="CI376" s="113">
        <v>0</v>
      </c>
      <c r="CJ376" s="113">
        <v>0</v>
      </c>
      <c r="CK376" s="113">
        <v>0</v>
      </c>
      <c r="CL376" s="113">
        <v>0</v>
      </c>
      <c r="CM376" s="113">
        <v>0</v>
      </c>
      <c r="CN376" s="185">
        <v>30</v>
      </c>
      <c r="CO376" s="181">
        <v>30</v>
      </c>
      <c r="CP376" s="187">
        <v>1</v>
      </c>
      <c r="CQ376" s="173">
        <v>3</v>
      </c>
      <c r="CR376" s="173">
        <v>3</v>
      </c>
      <c r="CS376" s="173">
        <v>2.432432432432432</v>
      </c>
      <c r="CT376" s="173">
        <v>2.432432432432432</v>
      </c>
      <c r="CU376" s="253">
        <v>2791</v>
      </c>
      <c r="CV376" s="220">
        <v>-1</v>
      </c>
      <c r="CW376" s="254">
        <f t="shared" si="35"/>
        <v>0</v>
      </c>
      <c r="CX376" s="15">
        <f t="shared" si="36"/>
        <v>30</v>
      </c>
      <c r="CY376" s="241">
        <f t="shared" si="37"/>
        <v>30</v>
      </c>
      <c r="CZ376" s="241" t="str">
        <f>IFERROR(ROUND(CY376/#REF!,1),"")</f>
        <v/>
      </c>
      <c r="DA376" s="254">
        <f t="shared" si="38"/>
        <v>30</v>
      </c>
      <c r="DB376" s="246">
        <f t="shared" si="39"/>
        <v>1</v>
      </c>
      <c r="DD376" s="15" t="str">
        <f>IFERROR(#REF!-AO376,"")</f>
        <v/>
      </c>
      <c r="DF376" s="266" t="str">
        <f>IFERROR(#REF!-L376,"")</f>
        <v/>
      </c>
      <c r="DG376" s="228" t="e">
        <f>IF(#REF!&gt;AP376,0,1)</f>
        <v>#REF!</v>
      </c>
      <c r="DH376" s="228">
        <f t="shared" si="40"/>
        <v>1</v>
      </c>
      <c r="DI376" s="228">
        <f t="shared" si="41"/>
        <v>0</v>
      </c>
      <c r="DJ376" s="228"/>
      <c r="DK376" s="228"/>
      <c r="DL376" s="228"/>
      <c r="DM376" s="228"/>
      <c r="DN376" s="228"/>
      <c r="DO376" s="228"/>
      <c r="DP376" s="228"/>
      <c r="DQ376" s="228"/>
      <c r="DR376" s="228"/>
      <c r="DS376" s="228"/>
      <c r="DT376" s="228"/>
      <c r="DU376" s="228"/>
      <c r="DV376" s="228"/>
      <c r="DW376" s="228"/>
      <c r="DX376" s="228"/>
      <c r="DY376" s="228"/>
      <c r="DZ376" s="228"/>
      <c r="EA376" s="228"/>
      <c r="EB376" s="228"/>
    </row>
    <row r="377" spans="1:132" s="195" customFormat="1" ht="31.5" customHeight="1" x14ac:dyDescent="0.2">
      <c r="A377" s="191">
        <v>2022</v>
      </c>
      <c r="B377" s="171">
        <v>1</v>
      </c>
      <c r="C377" s="261">
        <v>44579</v>
      </c>
      <c r="D377" s="171">
        <v>227</v>
      </c>
      <c r="E377" s="171">
        <v>155</v>
      </c>
      <c r="F377" s="171">
        <v>28</v>
      </c>
      <c r="G377" s="194" t="s">
        <v>362</v>
      </c>
      <c r="H377" s="241" t="s">
        <v>363</v>
      </c>
      <c r="I377" s="241" t="s">
        <v>364</v>
      </c>
      <c r="J377" s="241">
        <v>3</v>
      </c>
      <c r="K377" s="241">
        <v>2</v>
      </c>
      <c r="L377" s="262">
        <v>122</v>
      </c>
      <c r="M377" s="263">
        <v>113</v>
      </c>
      <c r="N377" s="264">
        <v>130</v>
      </c>
      <c r="O377" s="190">
        <v>158</v>
      </c>
      <c r="P377" s="190">
        <v>151</v>
      </c>
      <c r="Q377" s="190">
        <v>149</v>
      </c>
      <c r="R377" s="190">
        <v>150</v>
      </c>
      <c r="S377" s="190">
        <v>143</v>
      </c>
      <c r="T377" s="190">
        <v>119</v>
      </c>
      <c r="U377" s="190">
        <v>125</v>
      </c>
      <c r="V377" s="190">
        <v>124</v>
      </c>
      <c r="W377" s="190">
        <v>124</v>
      </c>
      <c r="X377" s="190">
        <v>122</v>
      </c>
      <c r="Y377" s="172">
        <v>126</v>
      </c>
      <c r="Z377" s="172">
        <v>130</v>
      </c>
      <c r="AA377" s="190"/>
      <c r="AB377" s="190"/>
      <c r="AC377" s="190"/>
      <c r="AD377" s="190"/>
      <c r="AE377" s="190"/>
      <c r="AF377" s="190"/>
      <c r="AG377" s="190"/>
      <c r="AH377" s="190"/>
      <c r="AI377" s="190"/>
      <c r="AJ377" s="190"/>
      <c r="AK377" s="172"/>
      <c r="AL377" s="172"/>
      <c r="AM377" s="265">
        <v>150.19999999999999</v>
      </c>
      <c r="AN377" s="265">
        <v>122.8</v>
      </c>
      <c r="AO377" s="183">
        <v>80</v>
      </c>
      <c r="AP377" s="184">
        <v>135</v>
      </c>
      <c r="AQ377" s="182">
        <v>84.375</v>
      </c>
      <c r="AR377" s="182">
        <v>128</v>
      </c>
      <c r="AS377" s="182"/>
      <c r="AT377" s="182"/>
      <c r="AU377" s="182"/>
      <c r="AV377" s="182">
        <v>10</v>
      </c>
      <c r="AW377" s="182">
        <v>5</v>
      </c>
      <c r="AX377" s="182">
        <v>5</v>
      </c>
      <c r="AY377" s="182"/>
      <c r="AZ377" s="182"/>
      <c r="BA377" s="182"/>
      <c r="BB377" s="182"/>
      <c r="BC377" s="182"/>
      <c r="BD377" s="182"/>
      <c r="BE377" s="182"/>
      <c r="BF377" s="182"/>
      <c r="BG377" s="182"/>
      <c r="BH377" s="182"/>
      <c r="BI377" s="182"/>
      <c r="BJ377" s="182"/>
      <c r="BK377" s="182"/>
      <c r="BL377" s="182"/>
      <c r="BM377" s="182"/>
      <c r="BN377" s="182"/>
      <c r="BO377" s="182"/>
      <c r="BP377" s="182"/>
      <c r="BQ377" s="228" t="s">
        <v>180</v>
      </c>
      <c r="BR377" s="228" t="s">
        <v>181</v>
      </c>
      <c r="BS377" s="228" t="s">
        <v>365</v>
      </c>
      <c r="BT377" s="228"/>
      <c r="BU377" s="228">
        <v>3</v>
      </c>
      <c r="BV377" s="228" t="s">
        <v>362</v>
      </c>
      <c r="BW377" s="228" t="s">
        <v>222</v>
      </c>
      <c r="BX377" s="186">
        <v>0</v>
      </c>
      <c r="BY377" s="182">
        <v>20</v>
      </c>
      <c r="BZ377" s="182">
        <v>10</v>
      </c>
      <c r="CA377" s="182">
        <v>10</v>
      </c>
      <c r="CB377" s="182">
        <v>0</v>
      </c>
      <c r="CC377" s="182">
        <v>0</v>
      </c>
      <c r="CD377" s="182">
        <v>0</v>
      </c>
      <c r="CE377" s="228">
        <v>5</v>
      </c>
      <c r="CF377" s="228">
        <v>2</v>
      </c>
      <c r="CG377" s="113">
        <v>2</v>
      </c>
      <c r="CH377" s="113">
        <v>0</v>
      </c>
      <c r="CI377" s="113">
        <v>0</v>
      </c>
      <c r="CJ377" s="113">
        <v>0</v>
      </c>
      <c r="CK377" s="113">
        <v>0</v>
      </c>
      <c r="CL377" s="113">
        <v>0</v>
      </c>
      <c r="CM377" s="113">
        <v>0</v>
      </c>
      <c r="CN377" s="185">
        <v>10</v>
      </c>
      <c r="CO377" s="181">
        <v>10</v>
      </c>
      <c r="CP377" s="187">
        <v>1</v>
      </c>
      <c r="CQ377" s="173">
        <v>8.1967213114754092E-2</v>
      </c>
      <c r="CR377" s="173">
        <v>8.1967213114754092E-2</v>
      </c>
      <c r="CS377" s="173">
        <v>8.1433224755700334E-2</v>
      </c>
      <c r="CT377" s="173">
        <v>8.1433224755700334E-2</v>
      </c>
      <c r="CU377" s="253">
        <v>2791</v>
      </c>
      <c r="CV377" s="220">
        <v>-1</v>
      </c>
      <c r="CW377" s="254">
        <f t="shared" si="35"/>
        <v>0</v>
      </c>
      <c r="CX377" s="15">
        <f t="shared" si="36"/>
        <v>20</v>
      </c>
      <c r="CY377" s="241">
        <f t="shared" si="37"/>
        <v>10</v>
      </c>
      <c r="CZ377" s="241" t="str">
        <f>IFERROR(ROUND(CY377/#REF!,1),"")</f>
        <v/>
      </c>
      <c r="DA377" s="254">
        <f t="shared" si="38"/>
        <v>10</v>
      </c>
      <c r="DB377" s="246">
        <f t="shared" si="39"/>
        <v>1</v>
      </c>
      <c r="DD377" s="15" t="str">
        <f>IFERROR(#REF!-AO377,"")</f>
        <v/>
      </c>
      <c r="DF377" s="266" t="str">
        <f>IFERROR(#REF!-L377,"")</f>
        <v/>
      </c>
      <c r="DG377" s="228" t="e">
        <f>IF(#REF!&gt;AP377,0,1)</f>
        <v>#REF!</v>
      </c>
      <c r="DH377" s="228">
        <f t="shared" si="40"/>
        <v>1</v>
      </c>
      <c r="DI377" s="228">
        <f t="shared" si="41"/>
        <v>1</v>
      </c>
      <c r="DJ377" s="228"/>
      <c r="DK377" s="228"/>
      <c r="DL377" s="228"/>
      <c r="DM377" s="228"/>
      <c r="DN377" s="228"/>
      <c r="DO377" s="228"/>
      <c r="DP377" s="228"/>
      <c r="DQ377" s="228"/>
      <c r="DR377" s="228"/>
      <c r="DS377" s="228"/>
      <c r="DT377" s="228"/>
      <c r="DU377" s="228"/>
      <c r="DV377" s="228"/>
      <c r="DW377" s="228"/>
      <c r="DX377" s="228"/>
      <c r="DY377" s="228"/>
      <c r="DZ377" s="228"/>
      <c r="EA377" s="228"/>
      <c r="EB377" s="228"/>
    </row>
    <row r="378" spans="1:132" s="195" customFormat="1" ht="31.5" customHeight="1" x14ac:dyDescent="0.2">
      <c r="A378" s="191">
        <v>2022</v>
      </c>
      <c r="B378" s="171">
        <v>1</v>
      </c>
      <c r="C378" s="261">
        <v>44579</v>
      </c>
      <c r="D378" s="171">
        <v>159</v>
      </c>
      <c r="E378" s="171">
        <v>299</v>
      </c>
      <c r="F378" s="171">
        <v>30</v>
      </c>
      <c r="G378" s="194" t="s">
        <v>261</v>
      </c>
      <c r="H378" s="241" t="s">
        <v>262</v>
      </c>
      <c r="I378" s="241" t="s">
        <v>263</v>
      </c>
      <c r="J378" s="241">
        <v>3</v>
      </c>
      <c r="K378" s="241">
        <v>2</v>
      </c>
      <c r="L378" s="262">
        <v>115</v>
      </c>
      <c r="M378" s="263">
        <v>106</v>
      </c>
      <c r="N378" s="264">
        <v>123</v>
      </c>
      <c r="O378" s="190">
        <v>144</v>
      </c>
      <c r="P378" s="190">
        <v>140</v>
      </c>
      <c r="Q378" s="190">
        <v>151</v>
      </c>
      <c r="R378" s="190">
        <v>146</v>
      </c>
      <c r="S378" s="190">
        <v>150</v>
      </c>
      <c r="T378" s="190">
        <v>109</v>
      </c>
      <c r="U378" s="190">
        <v>104</v>
      </c>
      <c r="V378" s="190">
        <v>109</v>
      </c>
      <c r="W378" s="190">
        <v>106</v>
      </c>
      <c r="X378" s="190">
        <v>111</v>
      </c>
      <c r="Y378" s="172">
        <v>132</v>
      </c>
      <c r="Z378" s="172">
        <v>132</v>
      </c>
      <c r="AA378" s="190"/>
      <c r="AB378" s="190"/>
      <c r="AC378" s="190"/>
      <c r="AD378" s="190"/>
      <c r="AE378" s="190"/>
      <c r="AF378" s="190"/>
      <c r="AG378" s="190"/>
      <c r="AH378" s="190"/>
      <c r="AI378" s="190"/>
      <c r="AJ378" s="190"/>
      <c r="AK378" s="172"/>
      <c r="AL378" s="172"/>
      <c r="AM378" s="265">
        <v>146.19999999999999</v>
      </c>
      <c r="AN378" s="265">
        <v>107.8</v>
      </c>
      <c r="AO378" s="183">
        <v>86</v>
      </c>
      <c r="AP378" s="184">
        <v>126</v>
      </c>
      <c r="AQ378" s="182">
        <v>81.818181818181813</v>
      </c>
      <c r="AR378" s="182">
        <v>132</v>
      </c>
      <c r="AS378" s="182"/>
      <c r="AT378" s="182"/>
      <c r="AU378" s="182"/>
      <c r="AV378" s="182">
        <v>4</v>
      </c>
      <c r="AW378" s="182">
        <v>4</v>
      </c>
      <c r="AX378" s="182">
        <v>6</v>
      </c>
      <c r="AY378" s="182"/>
      <c r="AZ378" s="182"/>
      <c r="BA378" s="182"/>
      <c r="BB378" s="182"/>
      <c r="BC378" s="182"/>
      <c r="BD378" s="182"/>
      <c r="BE378" s="182"/>
      <c r="BF378" s="182"/>
      <c r="BG378" s="182"/>
      <c r="BH378" s="182"/>
      <c r="BI378" s="182"/>
      <c r="BJ378" s="182"/>
      <c r="BK378" s="182"/>
      <c r="BL378" s="182"/>
      <c r="BM378" s="182"/>
      <c r="BN378" s="182"/>
      <c r="BO378" s="182"/>
      <c r="BP378" s="182"/>
      <c r="BQ378" s="228" t="s">
        <v>180</v>
      </c>
      <c r="BR378" s="228" t="s">
        <v>181</v>
      </c>
      <c r="BS378" s="228"/>
      <c r="BT378" s="228"/>
      <c r="BU378" s="228">
        <v>3</v>
      </c>
      <c r="BV378" s="228" t="s">
        <v>261</v>
      </c>
      <c r="BW378" s="228" t="s">
        <v>222</v>
      </c>
      <c r="BX378" s="186">
        <v>0</v>
      </c>
      <c r="BY378" s="182">
        <v>14</v>
      </c>
      <c r="BZ378" s="182">
        <v>7</v>
      </c>
      <c r="CA378" s="182">
        <v>7</v>
      </c>
      <c r="CB378" s="182">
        <v>0</v>
      </c>
      <c r="CC378" s="182">
        <v>0</v>
      </c>
      <c r="CD378" s="182">
        <v>0</v>
      </c>
      <c r="CE378" s="228">
        <v>2</v>
      </c>
      <c r="CF378" s="228">
        <v>2</v>
      </c>
      <c r="CG378" s="113">
        <v>3</v>
      </c>
      <c r="CH378" s="113">
        <v>0</v>
      </c>
      <c r="CI378" s="113">
        <v>0</v>
      </c>
      <c r="CJ378" s="113">
        <v>0</v>
      </c>
      <c r="CK378" s="113">
        <v>0</v>
      </c>
      <c r="CL378" s="113">
        <v>0</v>
      </c>
      <c r="CM378" s="113">
        <v>0</v>
      </c>
      <c r="CN378" s="185">
        <v>7</v>
      </c>
      <c r="CO378" s="181">
        <v>7</v>
      </c>
      <c r="CP378" s="187">
        <v>1</v>
      </c>
      <c r="CQ378" s="173">
        <v>6.0869565217391307E-2</v>
      </c>
      <c r="CR378" s="173">
        <v>6.0869565217391307E-2</v>
      </c>
      <c r="CS378" s="173">
        <v>6.4935064935064943E-2</v>
      </c>
      <c r="CT378" s="173">
        <v>6.4935064935064943E-2</v>
      </c>
      <c r="CU378" s="253">
        <v>2791</v>
      </c>
      <c r="CV378" s="220">
        <v>-1</v>
      </c>
      <c r="CW378" s="254">
        <f t="shared" si="35"/>
        <v>0</v>
      </c>
      <c r="CX378" s="15">
        <f t="shared" si="36"/>
        <v>14</v>
      </c>
      <c r="CY378" s="241">
        <f t="shared" si="37"/>
        <v>7</v>
      </c>
      <c r="CZ378" s="241" t="str">
        <f>IFERROR(ROUND(CY378/#REF!,1),"")</f>
        <v/>
      </c>
      <c r="DA378" s="254">
        <f t="shared" si="38"/>
        <v>7</v>
      </c>
      <c r="DB378" s="246">
        <f t="shared" si="39"/>
        <v>1</v>
      </c>
      <c r="DD378" s="15" t="str">
        <f>IFERROR(#REF!-AO378,"")</f>
        <v/>
      </c>
      <c r="DF378" s="266" t="str">
        <f>IFERROR(#REF!-L378,"")</f>
        <v/>
      </c>
      <c r="DG378" s="228" t="e">
        <f>IF(#REF!&gt;AP378,0,1)</f>
        <v>#REF!</v>
      </c>
      <c r="DH378" s="228">
        <f t="shared" si="40"/>
        <v>1</v>
      </c>
      <c r="DI378" s="228">
        <f t="shared" si="41"/>
        <v>1</v>
      </c>
      <c r="DJ378" s="228"/>
      <c r="DK378" s="228"/>
      <c r="DL378" s="228"/>
      <c r="DM378" s="228"/>
      <c r="DN378" s="228"/>
      <c r="DO378" s="228"/>
      <c r="DP378" s="228"/>
      <c r="DQ378" s="228"/>
      <c r="DR378" s="228"/>
      <c r="DS378" s="228"/>
      <c r="DT378" s="228"/>
      <c r="DU378" s="228"/>
      <c r="DV378" s="228"/>
      <c r="DW378" s="228"/>
      <c r="DX378" s="228"/>
      <c r="DY378" s="228"/>
      <c r="DZ378" s="228"/>
      <c r="EA378" s="228"/>
      <c r="EB378" s="228"/>
    </row>
    <row r="379" spans="1:132" s="195" customFormat="1" ht="31.5" customHeight="1" x14ac:dyDescent="0.2">
      <c r="A379" s="191">
        <v>2022</v>
      </c>
      <c r="B379" s="171">
        <v>1</v>
      </c>
      <c r="C379" s="261">
        <v>44579</v>
      </c>
      <c r="D379" s="171">
        <v>334</v>
      </c>
      <c r="E379" s="171">
        <v>254</v>
      </c>
      <c r="F379" s="171">
        <v>49</v>
      </c>
      <c r="G379" s="194" t="s">
        <v>220</v>
      </c>
      <c r="H379" s="241" t="s">
        <v>179</v>
      </c>
      <c r="I379" s="241" t="s">
        <v>221</v>
      </c>
      <c r="J379" s="241">
        <v>4</v>
      </c>
      <c r="K379" s="241">
        <v>2</v>
      </c>
      <c r="L379" s="262">
        <v>203</v>
      </c>
      <c r="M379" s="263">
        <v>188</v>
      </c>
      <c r="N379" s="264">
        <v>217</v>
      </c>
      <c r="O379" s="190">
        <v>275</v>
      </c>
      <c r="P379" s="190"/>
      <c r="Q379" s="190"/>
      <c r="R379" s="190"/>
      <c r="S379" s="190"/>
      <c r="T379" s="190">
        <v>197</v>
      </c>
      <c r="U379" s="190"/>
      <c r="V379" s="190"/>
      <c r="W379" s="190"/>
      <c r="X379" s="190"/>
      <c r="Y379" s="172"/>
      <c r="Z379" s="172"/>
      <c r="AA379" s="190"/>
      <c r="AB379" s="190"/>
      <c r="AC379" s="190"/>
      <c r="AD379" s="190"/>
      <c r="AE379" s="190"/>
      <c r="AF379" s="190"/>
      <c r="AG379" s="190"/>
      <c r="AH379" s="190"/>
      <c r="AI379" s="190"/>
      <c r="AJ379" s="190"/>
      <c r="AK379" s="172"/>
      <c r="AL379" s="172"/>
      <c r="AM379" s="265">
        <v>275</v>
      </c>
      <c r="AN379" s="265">
        <v>197</v>
      </c>
      <c r="AO379" s="183">
        <v>94</v>
      </c>
      <c r="AP379" s="184">
        <v>153</v>
      </c>
      <c r="AQ379" s="182"/>
      <c r="AR379" s="182"/>
      <c r="AS379" s="182"/>
      <c r="AT379" s="182"/>
      <c r="AU379" s="182"/>
      <c r="AV379" s="182">
        <v>2</v>
      </c>
      <c r="AW379" s="182">
        <v>2</v>
      </c>
      <c r="AX379" s="182">
        <v>2</v>
      </c>
      <c r="AY379" s="182"/>
      <c r="AZ379" s="182"/>
      <c r="BA379" s="182"/>
      <c r="BB379" s="182"/>
      <c r="BC379" s="182"/>
      <c r="BD379" s="182"/>
      <c r="BE379" s="182"/>
      <c r="BF379" s="182"/>
      <c r="BG379" s="182"/>
      <c r="BH379" s="182"/>
      <c r="BI379" s="182"/>
      <c r="BJ379" s="182"/>
      <c r="BK379" s="182"/>
      <c r="BL379" s="182"/>
      <c r="BM379" s="182"/>
      <c r="BN379" s="182"/>
      <c r="BO379" s="182"/>
      <c r="BP379" s="182"/>
      <c r="BQ379" s="228" t="s">
        <v>180</v>
      </c>
      <c r="BR379" s="228" t="s">
        <v>181</v>
      </c>
      <c r="BS379" s="228" t="s">
        <v>182</v>
      </c>
      <c r="BT379" s="228"/>
      <c r="BU379" s="228">
        <v>3</v>
      </c>
      <c r="BV379" s="228" t="s">
        <v>220</v>
      </c>
      <c r="BW379" s="228" t="s">
        <v>222</v>
      </c>
      <c r="BX379" s="186">
        <v>0</v>
      </c>
      <c r="BY379" s="182">
        <v>6</v>
      </c>
      <c r="BZ379" s="182">
        <v>3</v>
      </c>
      <c r="CA379" s="182">
        <v>3</v>
      </c>
      <c r="CB379" s="182">
        <v>0</v>
      </c>
      <c r="CC379" s="182">
        <v>0</v>
      </c>
      <c r="CD379" s="182">
        <v>0</v>
      </c>
      <c r="CE379" s="228">
        <v>1</v>
      </c>
      <c r="CF379" s="228">
        <v>1</v>
      </c>
      <c r="CG379" s="113">
        <v>1</v>
      </c>
      <c r="CH379" s="113">
        <v>0</v>
      </c>
      <c r="CI379" s="113">
        <v>0</v>
      </c>
      <c r="CJ379" s="113">
        <v>0</v>
      </c>
      <c r="CK379" s="113">
        <v>0</v>
      </c>
      <c r="CL379" s="113">
        <v>0</v>
      </c>
      <c r="CM379" s="113">
        <v>0</v>
      </c>
      <c r="CN379" s="185">
        <v>3</v>
      </c>
      <c r="CO379" s="181">
        <v>3</v>
      </c>
      <c r="CP379" s="187">
        <v>1</v>
      </c>
      <c r="CQ379" s="173">
        <v>1.477832512315271E-2</v>
      </c>
      <c r="CR379" s="173">
        <v>1.477832512315271E-2</v>
      </c>
      <c r="CS379" s="173">
        <v>1.522842639593909E-2</v>
      </c>
      <c r="CT379" s="173">
        <v>1.522842639593909E-2</v>
      </c>
      <c r="CU379" s="253">
        <v>2791</v>
      </c>
      <c r="CV379" s="220">
        <v>-1</v>
      </c>
      <c r="CW379" s="254">
        <f t="shared" si="35"/>
        <v>0</v>
      </c>
      <c r="CX379" s="15">
        <f t="shared" si="36"/>
        <v>6</v>
      </c>
      <c r="CY379" s="241">
        <f t="shared" si="37"/>
        <v>3</v>
      </c>
      <c r="CZ379" s="241" t="str">
        <f>IFERROR(ROUND(CY379/#REF!,1),"")</f>
        <v/>
      </c>
      <c r="DA379" s="254">
        <f t="shared" si="38"/>
        <v>3</v>
      </c>
      <c r="DB379" s="246">
        <f t="shared" si="39"/>
        <v>1</v>
      </c>
      <c r="DD379" s="15" t="str">
        <f>IFERROR(#REF!-AO379,"")</f>
        <v/>
      </c>
      <c r="DF379" s="266" t="str">
        <f>IFERROR(#REF!-L379,"")</f>
        <v/>
      </c>
      <c r="DG379" s="228" t="e">
        <f>IF(#REF!&gt;AP379,0,1)</f>
        <v>#REF!</v>
      </c>
      <c r="DH379" s="228">
        <f t="shared" si="40"/>
        <v>1</v>
      </c>
      <c r="DI379" s="228">
        <f t="shared" si="41"/>
        <v>1</v>
      </c>
      <c r="DJ379" s="228"/>
      <c r="DK379" s="228"/>
      <c r="DL379" s="228"/>
      <c r="DM379" s="228"/>
      <c r="DN379" s="228"/>
      <c r="DO379" s="228"/>
      <c r="DP379" s="228"/>
      <c r="DQ379" s="228"/>
      <c r="DR379" s="228"/>
      <c r="DS379" s="228"/>
      <c r="DT379" s="228"/>
      <c r="DU379" s="228"/>
      <c r="DV379" s="228"/>
      <c r="DW379" s="228"/>
      <c r="DX379" s="228"/>
      <c r="DY379" s="228"/>
      <c r="DZ379" s="228"/>
      <c r="EA379" s="228"/>
      <c r="EB379" s="228"/>
    </row>
    <row r="380" spans="1:132" s="195" customFormat="1" ht="31.5" customHeight="1" x14ac:dyDescent="0.2">
      <c r="A380" s="191">
        <v>2022</v>
      </c>
      <c r="B380" s="171">
        <v>1</v>
      </c>
      <c r="C380" s="261">
        <v>44580</v>
      </c>
      <c r="D380" s="171">
        <v>34</v>
      </c>
      <c r="E380" s="171">
        <v>99</v>
      </c>
      <c r="F380" s="171">
        <v>2</v>
      </c>
      <c r="G380" s="194" t="s">
        <v>289</v>
      </c>
      <c r="H380" s="241" t="s">
        <v>290</v>
      </c>
      <c r="I380" s="241" t="s">
        <v>169</v>
      </c>
      <c r="J380" s="241">
        <v>4</v>
      </c>
      <c r="K380" s="241">
        <v>6</v>
      </c>
      <c r="L380" s="262">
        <v>20</v>
      </c>
      <c r="M380" s="263">
        <v>18</v>
      </c>
      <c r="N380" s="264">
        <v>21</v>
      </c>
      <c r="O380" s="190">
        <v>26</v>
      </c>
      <c r="P380" s="190">
        <v>25</v>
      </c>
      <c r="Q380" s="190"/>
      <c r="R380" s="190"/>
      <c r="S380" s="190"/>
      <c r="T380" s="190">
        <v>21</v>
      </c>
      <c r="U380" s="190">
        <v>21</v>
      </c>
      <c r="V380" s="190"/>
      <c r="W380" s="190"/>
      <c r="X380" s="190"/>
      <c r="Y380" s="172">
        <v>103</v>
      </c>
      <c r="Z380" s="172"/>
      <c r="AA380" s="190"/>
      <c r="AB380" s="190"/>
      <c r="AC380" s="190"/>
      <c r="AD380" s="190"/>
      <c r="AE380" s="190"/>
      <c r="AF380" s="190"/>
      <c r="AG380" s="190"/>
      <c r="AH380" s="190"/>
      <c r="AI380" s="190"/>
      <c r="AJ380" s="190"/>
      <c r="AK380" s="172"/>
      <c r="AL380" s="172"/>
      <c r="AM380" s="265">
        <v>25.5</v>
      </c>
      <c r="AN380" s="265">
        <v>21</v>
      </c>
      <c r="AO380" s="183">
        <v>140</v>
      </c>
      <c r="AP380" s="184">
        <v>103</v>
      </c>
      <c r="AQ380" s="182">
        <v>139.80582524271841</v>
      </c>
      <c r="AR380" s="182">
        <v>103</v>
      </c>
      <c r="AS380" s="182"/>
      <c r="AT380" s="182"/>
      <c r="AU380" s="182"/>
      <c r="AV380" s="182">
        <v>2</v>
      </c>
      <c r="AW380" s="182">
        <v>3</v>
      </c>
      <c r="AX380" s="182">
        <v>1</v>
      </c>
      <c r="AY380" s="182"/>
      <c r="AZ380" s="182"/>
      <c r="BA380" s="182"/>
      <c r="BB380" s="182"/>
      <c r="BC380" s="182"/>
      <c r="BD380" s="182"/>
      <c r="BE380" s="182"/>
      <c r="BF380" s="182"/>
      <c r="BG380" s="182"/>
      <c r="BH380" s="182"/>
      <c r="BI380" s="182"/>
      <c r="BJ380" s="182"/>
      <c r="BK380" s="182"/>
      <c r="BL380" s="182"/>
      <c r="BM380" s="182"/>
      <c r="BN380" s="182"/>
      <c r="BO380" s="182"/>
      <c r="BP380" s="182"/>
      <c r="BQ380" s="228" t="s">
        <v>180</v>
      </c>
      <c r="BR380" s="228" t="s">
        <v>192</v>
      </c>
      <c r="BS380" s="228" t="s">
        <v>291</v>
      </c>
      <c r="BT380" s="228"/>
      <c r="BU380" s="228">
        <v>3</v>
      </c>
      <c r="BV380" s="228" t="s">
        <v>292</v>
      </c>
      <c r="BW380" s="228" t="s">
        <v>173</v>
      </c>
      <c r="BX380" s="186">
        <v>0</v>
      </c>
      <c r="BY380" s="182">
        <v>6</v>
      </c>
      <c r="BZ380" s="182">
        <v>1</v>
      </c>
      <c r="CA380" s="182">
        <v>1</v>
      </c>
      <c r="CB380" s="182">
        <v>0</v>
      </c>
      <c r="CC380" s="182">
        <v>0</v>
      </c>
      <c r="CD380" s="182">
        <v>0</v>
      </c>
      <c r="CE380" s="228">
        <v>0</v>
      </c>
      <c r="CF380" s="228">
        <v>0</v>
      </c>
      <c r="CG380" s="113">
        <v>0</v>
      </c>
      <c r="CH380" s="113">
        <v>0</v>
      </c>
      <c r="CI380" s="113">
        <v>0</v>
      </c>
      <c r="CJ380" s="113">
        <v>0</v>
      </c>
      <c r="CK380" s="113">
        <v>0</v>
      </c>
      <c r="CL380" s="113">
        <v>0</v>
      </c>
      <c r="CM380" s="113">
        <v>0</v>
      </c>
      <c r="CN380" s="185">
        <v>1</v>
      </c>
      <c r="CO380" s="181">
        <v>1</v>
      </c>
      <c r="CP380" s="187">
        <v>1</v>
      </c>
      <c r="CQ380" s="173">
        <v>0.05</v>
      </c>
      <c r="CR380" s="173">
        <v>0.05</v>
      </c>
      <c r="CS380" s="173">
        <v>4.7619047619047623E-2</v>
      </c>
      <c r="CT380" s="173">
        <v>4.7619047619047623E-2</v>
      </c>
      <c r="CU380" s="253">
        <v>2791</v>
      </c>
      <c r="CV380" s="220">
        <v>-1</v>
      </c>
      <c r="CW380" s="254">
        <f t="shared" si="35"/>
        <v>0</v>
      </c>
      <c r="CX380" s="15">
        <f t="shared" si="36"/>
        <v>6</v>
      </c>
      <c r="CY380" s="241">
        <f t="shared" si="37"/>
        <v>1</v>
      </c>
      <c r="CZ380" s="241" t="str">
        <f>IFERROR(ROUND(CY380/#REF!,1),"")</f>
        <v/>
      </c>
      <c r="DA380" s="254">
        <f t="shared" si="38"/>
        <v>1</v>
      </c>
      <c r="DB380" s="246">
        <f t="shared" si="39"/>
        <v>1</v>
      </c>
      <c r="DD380" s="15" t="str">
        <f>IFERROR(#REF!-AO380,"")</f>
        <v/>
      </c>
      <c r="DF380" s="266" t="str">
        <f>IFERROR(#REF!-L380,"")</f>
        <v/>
      </c>
      <c r="DG380" s="228" t="e">
        <f>IF(#REF!&gt;AP380,0,1)</f>
        <v>#REF!</v>
      </c>
      <c r="DH380" s="228">
        <f t="shared" si="40"/>
        <v>1</v>
      </c>
      <c r="DI380" s="228">
        <f t="shared" si="41"/>
        <v>1</v>
      </c>
      <c r="DJ380" s="228"/>
      <c r="DK380" s="228"/>
      <c r="DL380" s="228"/>
      <c r="DM380" s="228"/>
      <c r="DN380" s="228"/>
      <c r="DO380" s="228"/>
      <c r="DP380" s="228"/>
      <c r="DQ380" s="228"/>
      <c r="DR380" s="228"/>
      <c r="DS380" s="228"/>
      <c r="DT380" s="228"/>
      <c r="DU380" s="228"/>
      <c r="DV380" s="228"/>
      <c r="DW380" s="228"/>
      <c r="DX380" s="228"/>
      <c r="DY380" s="228"/>
      <c r="DZ380" s="228"/>
      <c r="EA380" s="228"/>
      <c r="EB380" s="228"/>
    </row>
    <row r="381" spans="1:132" s="195" customFormat="1" ht="31.5" customHeight="1" x14ac:dyDescent="0.2">
      <c r="A381" s="191">
        <v>2022</v>
      </c>
      <c r="B381" s="171">
        <v>1</v>
      </c>
      <c r="C381" s="261">
        <v>44580</v>
      </c>
      <c r="D381" s="171">
        <v>34</v>
      </c>
      <c r="E381" s="171">
        <v>100</v>
      </c>
      <c r="F381" s="171">
        <v>2</v>
      </c>
      <c r="G381" s="194" t="s">
        <v>293</v>
      </c>
      <c r="H381" s="241" t="s">
        <v>294</v>
      </c>
      <c r="I381" s="241" t="s">
        <v>169</v>
      </c>
      <c r="J381" s="241">
        <v>4</v>
      </c>
      <c r="K381" s="241">
        <v>6</v>
      </c>
      <c r="L381" s="262">
        <v>20</v>
      </c>
      <c r="M381" s="263">
        <v>18</v>
      </c>
      <c r="N381" s="264">
        <v>21</v>
      </c>
      <c r="O381" s="190">
        <v>26</v>
      </c>
      <c r="P381" s="190">
        <v>25</v>
      </c>
      <c r="Q381" s="190"/>
      <c r="R381" s="190"/>
      <c r="S381" s="190"/>
      <c r="T381" s="190">
        <v>21</v>
      </c>
      <c r="U381" s="190">
        <v>21</v>
      </c>
      <c r="V381" s="190"/>
      <c r="W381" s="190"/>
      <c r="X381" s="190"/>
      <c r="Y381" s="172">
        <v>103</v>
      </c>
      <c r="Z381" s="172"/>
      <c r="AA381" s="190"/>
      <c r="AB381" s="190"/>
      <c r="AC381" s="190"/>
      <c r="AD381" s="190"/>
      <c r="AE381" s="190"/>
      <c r="AF381" s="190"/>
      <c r="AG381" s="190"/>
      <c r="AH381" s="190"/>
      <c r="AI381" s="190"/>
      <c r="AJ381" s="190"/>
      <c r="AK381" s="172"/>
      <c r="AL381" s="172"/>
      <c r="AM381" s="265">
        <v>25.5</v>
      </c>
      <c r="AN381" s="265">
        <v>21</v>
      </c>
      <c r="AO381" s="183">
        <v>140</v>
      </c>
      <c r="AP381" s="184">
        <v>103</v>
      </c>
      <c r="AQ381" s="182">
        <v>139.80582524271841</v>
      </c>
      <c r="AR381" s="182">
        <v>103</v>
      </c>
      <c r="AS381" s="182"/>
      <c r="AT381" s="182"/>
      <c r="AU381" s="182"/>
      <c r="AV381" s="182"/>
      <c r="AW381" s="182"/>
      <c r="AX381" s="182"/>
      <c r="AY381" s="182"/>
      <c r="AZ381" s="182"/>
      <c r="BA381" s="182"/>
      <c r="BB381" s="182"/>
      <c r="BC381" s="182"/>
      <c r="BD381" s="182"/>
      <c r="BE381" s="182"/>
      <c r="BF381" s="182"/>
      <c r="BG381" s="182"/>
      <c r="BH381" s="182"/>
      <c r="BI381" s="182"/>
      <c r="BJ381" s="182"/>
      <c r="BK381" s="182"/>
      <c r="BL381" s="182"/>
      <c r="BM381" s="182"/>
      <c r="BN381" s="182"/>
      <c r="BO381" s="182"/>
      <c r="BP381" s="182"/>
      <c r="BQ381" s="228" t="s">
        <v>180</v>
      </c>
      <c r="BR381" s="228" t="s">
        <v>192</v>
      </c>
      <c r="BS381" s="228" t="s">
        <v>295</v>
      </c>
      <c r="BT381" s="228"/>
      <c r="BU381" s="228">
        <v>3</v>
      </c>
      <c r="BV381" s="228" t="s">
        <v>292</v>
      </c>
      <c r="BW381" s="228" t="s">
        <v>173</v>
      </c>
      <c r="BX381" s="186">
        <v>0</v>
      </c>
      <c r="BY381" s="182">
        <v>0</v>
      </c>
      <c r="BZ381" s="182">
        <v>0</v>
      </c>
      <c r="CA381" s="182">
        <v>0</v>
      </c>
      <c r="CB381" s="182">
        <v>0</v>
      </c>
      <c r="CC381" s="182">
        <v>0</v>
      </c>
      <c r="CD381" s="182">
        <v>0</v>
      </c>
      <c r="CE381" s="228">
        <v>0</v>
      </c>
      <c r="CF381" s="228">
        <v>0</v>
      </c>
      <c r="CG381" s="113">
        <v>0</v>
      </c>
      <c r="CH381" s="113">
        <v>0</v>
      </c>
      <c r="CI381" s="113">
        <v>0</v>
      </c>
      <c r="CJ381" s="113">
        <v>0</v>
      </c>
      <c r="CK381" s="113">
        <v>0</v>
      </c>
      <c r="CL381" s="113">
        <v>0</v>
      </c>
      <c r="CM381" s="113">
        <v>0</v>
      </c>
      <c r="CN381" s="185">
        <v>0</v>
      </c>
      <c r="CO381" s="181">
        <v>0</v>
      </c>
      <c r="CP381" s="187"/>
      <c r="CQ381" s="173">
        <v>0</v>
      </c>
      <c r="CR381" s="173">
        <v>0</v>
      </c>
      <c r="CS381" s="173">
        <v>0</v>
      </c>
      <c r="CT381" s="173">
        <v>0</v>
      </c>
      <c r="CU381" s="253">
        <v>2791</v>
      </c>
      <c r="CV381" s="220">
        <v>-1</v>
      </c>
      <c r="CW381" s="254">
        <f t="shared" si="35"/>
        <v>0</v>
      </c>
      <c r="CX381" s="15">
        <f t="shared" si="36"/>
        <v>0</v>
      </c>
      <c r="CY381" s="241">
        <f t="shared" si="37"/>
        <v>0</v>
      </c>
      <c r="CZ381" s="241" t="str">
        <f>IFERROR(ROUND(CY381/#REF!,1),"")</f>
        <v/>
      </c>
      <c r="DA381" s="254">
        <f t="shared" si="38"/>
        <v>0</v>
      </c>
      <c r="DB381" s="246" t="str">
        <f t="shared" si="39"/>
        <v/>
      </c>
      <c r="DD381" s="15" t="str">
        <f>IFERROR(#REF!-AO381,"")</f>
        <v/>
      </c>
      <c r="DF381" s="266" t="str">
        <f>IFERROR(#REF!-L381,"")</f>
        <v/>
      </c>
      <c r="DG381" s="228" t="e">
        <f>IF(#REF!&gt;AP381,0,1)</f>
        <v>#REF!</v>
      </c>
      <c r="DH381" s="228">
        <f t="shared" si="40"/>
        <v>1</v>
      </c>
      <c r="DI381" s="228">
        <f t="shared" si="41"/>
        <v>1</v>
      </c>
      <c r="DJ381" s="228"/>
      <c r="DK381" s="228"/>
      <c r="DL381" s="228"/>
      <c r="DM381" s="228"/>
      <c r="DN381" s="228"/>
      <c r="DO381" s="228"/>
      <c r="DP381" s="228"/>
      <c r="DQ381" s="228"/>
      <c r="DR381" s="228"/>
      <c r="DS381" s="228"/>
      <c r="DT381" s="228"/>
      <c r="DU381" s="228"/>
      <c r="DV381" s="228"/>
      <c r="DW381" s="228"/>
      <c r="DX381" s="228"/>
      <c r="DY381" s="228"/>
      <c r="DZ381" s="228"/>
      <c r="EA381" s="228"/>
      <c r="EB381" s="228"/>
    </row>
    <row r="382" spans="1:132" s="195" customFormat="1" ht="31.5" customHeight="1" x14ac:dyDescent="0.2">
      <c r="A382" s="191">
        <v>2022</v>
      </c>
      <c r="B382" s="171">
        <v>1</v>
      </c>
      <c r="C382" s="261">
        <v>44580</v>
      </c>
      <c r="D382" s="171">
        <v>34</v>
      </c>
      <c r="E382" s="171">
        <v>101</v>
      </c>
      <c r="F382" s="171">
        <v>2</v>
      </c>
      <c r="G382" s="194" t="s">
        <v>296</v>
      </c>
      <c r="H382" s="241" t="s">
        <v>297</v>
      </c>
      <c r="I382" s="241" t="s">
        <v>169</v>
      </c>
      <c r="J382" s="241">
        <v>4</v>
      </c>
      <c r="K382" s="241">
        <v>6</v>
      </c>
      <c r="L382" s="262">
        <v>20</v>
      </c>
      <c r="M382" s="263">
        <v>18</v>
      </c>
      <c r="N382" s="264">
        <v>21</v>
      </c>
      <c r="O382" s="190">
        <v>26</v>
      </c>
      <c r="P382" s="190">
        <v>25</v>
      </c>
      <c r="Q382" s="190"/>
      <c r="R382" s="190"/>
      <c r="S382" s="190"/>
      <c r="T382" s="190">
        <v>21</v>
      </c>
      <c r="U382" s="190">
        <v>21</v>
      </c>
      <c r="V382" s="190"/>
      <c r="W382" s="190"/>
      <c r="X382" s="190"/>
      <c r="Y382" s="172">
        <v>103</v>
      </c>
      <c r="Z382" s="172"/>
      <c r="AA382" s="190"/>
      <c r="AB382" s="190"/>
      <c r="AC382" s="190"/>
      <c r="AD382" s="190"/>
      <c r="AE382" s="190"/>
      <c r="AF382" s="190"/>
      <c r="AG382" s="190"/>
      <c r="AH382" s="190"/>
      <c r="AI382" s="190"/>
      <c r="AJ382" s="190"/>
      <c r="AK382" s="172"/>
      <c r="AL382" s="172"/>
      <c r="AM382" s="265">
        <v>25.5</v>
      </c>
      <c r="AN382" s="265">
        <v>21</v>
      </c>
      <c r="AO382" s="183">
        <v>140</v>
      </c>
      <c r="AP382" s="184">
        <v>103</v>
      </c>
      <c r="AQ382" s="182">
        <v>139.80582524271841</v>
      </c>
      <c r="AR382" s="182">
        <v>103</v>
      </c>
      <c r="AS382" s="182"/>
      <c r="AT382" s="182"/>
      <c r="AU382" s="182"/>
      <c r="AV382" s="182"/>
      <c r="AW382" s="182"/>
      <c r="AX382" s="182"/>
      <c r="AY382" s="182"/>
      <c r="AZ382" s="182"/>
      <c r="BA382" s="182"/>
      <c r="BB382" s="182"/>
      <c r="BC382" s="182"/>
      <c r="BD382" s="182"/>
      <c r="BE382" s="182"/>
      <c r="BF382" s="182"/>
      <c r="BG382" s="182"/>
      <c r="BH382" s="182"/>
      <c r="BI382" s="182"/>
      <c r="BJ382" s="182"/>
      <c r="BK382" s="182"/>
      <c r="BL382" s="182"/>
      <c r="BM382" s="182"/>
      <c r="BN382" s="182"/>
      <c r="BO382" s="182"/>
      <c r="BP382" s="182"/>
      <c r="BQ382" s="228" t="s">
        <v>180</v>
      </c>
      <c r="BR382" s="228" t="s">
        <v>192</v>
      </c>
      <c r="BS382" s="228" t="s">
        <v>298</v>
      </c>
      <c r="BT382" s="228"/>
      <c r="BU382" s="228">
        <v>3</v>
      </c>
      <c r="BV382" s="228" t="s">
        <v>292</v>
      </c>
      <c r="BW382" s="228" t="s">
        <v>173</v>
      </c>
      <c r="BX382" s="186">
        <v>0</v>
      </c>
      <c r="BY382" s="182">
        <v>0</v>
      </c>
      <c r="BZ382" s="182">
        <v>0</v>
      </c>
      <c r="CA382" s="182">
        <v>0</v>
      </c>
      <c r="CB382" s="182">
        <v>0</v>
      </c>
      <c r="CC382" s="182">
        <v>0</v>
      </c>
      <c r="CD382" s="182">
        <v>0</v>
      </c>
      <c r="CE382" s="228">
        <v>0</v>
      </c>
      <c r="CF382" s="228">
        <v>0</v>
      </c>
      <c r="CG382" s="113">
        <v>0</v>
      </c>
      <c r="CH382" s="113">
        <v>0</v>
      </c>
      <c r="CI382" s="113">
        <v>0</v>
      </c>
      <c r="CJ382" s="113">
        <v>0</v>
      </c>
      <c r="CK382" s="113">
        <v>0</v>
      </c>
      <c r="CL382" s="113">
        <v>0</v>
      </c>
      <c r="CM382" s="113">
        <v>0</v>
      </c>
      <c r="CN382" s="185">
        <v>0</v>
      </c>
      <c r="CO382" s="181">
        <v>0</v>
      </c>
      <c r="CP382" s="187"/>
      <c r="CQ382" s="173">
        <v>0</v>
      </c>
      <c r="CR382" s="173">
        <v>0</v>
      </c>
      <c r="CS382" s="173">
        <v>0</v>
      </c>
      <c r="CT382" s="173">
        <v>0</v>
      </c>
      <c r="CU382" s="253">
        <v>2791</v>
      </c>
      <c r="CV382" s="220">
        <v>-1</v>
      </c>
      <c r="CW382" s="254">
        <f t="shared" si="35"/>
        <v>0</v>
      </c>
      <c r="CX382" s="15">
        <f t="shared" si="36"/>
        <v>0</v>
      </c>
      <c r="CY382" s="241">
        <f t="shared" si="37"/>
        <v>0</v>
      </c>
      <c r="CZ382" s="241" t="str">
        <f>IFERROR(ROUND(CY382/#REF!,1),"")</f>
        <v/>
      </c>
      <c r="DA382" s="254">
        <f t="shared" si="38"/>
        <v>0</v>
      </c>
      <c r="DB382" s="246" t="str">
        <f t="shared" si="39"/>
        <v/>
      </c>
      <c r="DD382" s="15" t="str">
        <f>IFERROR(#REF!-AO382,"")</f>
        <v/>
      </c>
      <c r="DF382" s="266" t="str">
        <f>IFERROR(#REF!-L382,"")</f>
        <v/>
      </c>
      <c r="DG382" s="228" t="e">
        <f>IF(#REF!&gt;AP382,0,1)</f>
        <v>#REF!</v>
      </c>
      <c r="DH382" s="228">
        <f t="shared" si="40"/>
        <v>1</v>
      </c>
      <c r="DI382" s="228">
        <f t="shared" si="41"/>
        <v>1</v>
      </c>
      <c r="DJ382" s="228"/>
      <c r="DK382" s="228"/>
      <c r="DL382" s="228"/>
      <c r="DM382" s="228"/>
      <c r="DN382" s="228"/>
      <c r="DO382" s="228"/>
      <c r="DP382" s="228"/>
      <c r="DQ382" s="228"/>
      <c r="DR382" s="228"/>
      <c r="DS382" s="228"/>
      <c r="DT382" s="228"/>
      <c r="DU382" s="228"/>
      <c r="DV382" s="228"/>
      <c r="DW382" s="228"/>
      <c r="DX382" s="228"/>
      <c r="DY382" s="228"/>
      <c r="DZ382" s="228"/>
      <c r="EA382" s="228"/>
      <c r="EB382" s="228"/>
    </row>
    <row r="383" spans="1:132" s="195" customFormat="1" ht="31.5" customHeight="1" x14ac:dyDescent="0.2">
      <c r="A383" s="191">
        <v>2022</v>
      </c>
      <c r="B383" s="171">
        <v>1</v>
      </c>
      <c r="C383" s="261">
        <v>44580</v>
      </c>
      <c r="D383" s="171">
        <v>34</v>
      </c>
      <c r="E383" s="171">
        <v>102</v>
      </c>
      <c r="F383" s="171">
        <v>2</v>
      </c>
      <c r="G383" s="194" t="s">
        <v>299</v>
      </c>
      <c r="H383" s="241" t="s">
        <v>300</v>
      </c>
      <c r="I383" s="241" t="s">
        <v>169</v>
      </c>
      <c r="J383" s="241">
        <v>4</v>
      </c>
      <c r="K383" s="241">
        <v>6</v>
      </c>
      <c r="L383" s="262">
        <v>20</v>
      </c>
      <c r="M383" s="263">
        <v>18</v>
      </c>
      <c r="N383" s="264">
        <v>21</v>
      </c>
      <c r="O383" s="190">
        <v>26</v>
      </c>
      <c r="P383" s="190">
        <v>25</v>
      </c>
      <c r="Q383" s="190"/>
      <c r="R383" s="190"/>
      <c r="S383" s="190"/>
      <c r="T383" s="190">
        <v>21</v>
      </c>
      <c r="U383" s="190">
        <v>21</v>
      </c>
      <c r="V383" s="190"/>
      <c r="W383" s="190"/>
      <c r="X383" s="190"/>
      <c r="Y383" s="172">
        <v>103</v>
      </c>
      <c r="Z383" s="172"/>
      <c r="AA383" s="190"/>
      <c r="AB383" s="190"/>
      <c r="AC383" s="190"/>
      <c r="AD383" s="190"/>
      <c r="AE383" s="190"/>
      <c r="AF383" s="190"/>
      <c r="AG383" s="190"/>
      <c r="AH383" s="190"/>
      <c r="AI383" s="190"/>
      <c r="AJ383" s="190"/>
      <c r="AK383" s="172"/>
      <c r="AL383" s="172"/>
      <c r="AM383" s="265">
        <v>25.5</v>
      </c>
      <c r="AN383" s="265">
        <v>21</v>
      </c>
      <c r="AO383" s="183">
        <v>140</v>
      </c>
      <c r="AP383" s="184">
        <v>103</v>
      </c>
      <c r="AQ383" s="182">
        <v>139.80582524271841</v>
      </c>
      <c r="AR383" s="182">
        <v>103</v>
      </c>
      <c r="AS383" s="182"/>
      <c r="AT383" s="182"/>
      <c r="AU383" s="182"/>
      <c r="AV383" s="182"/>
      <c r="AW383" s="182"/>
      <c r="AX383" s="182"/>
      <c r="AY383" s="182"/>
      <c r="AZ383" s="182"/>
      <c r="BA383" s="182"/>
      <c r="BB383" s="182"/>
      <c r="BC383" s="182"/>
      <c r="BD383" s="182"/>
      <c r="BE383" s="182"/>
      <c r="BF383" s="182"/>
      <c r="BG383" s="182"/>
      <c r="BH383" s="182"/>
      <c r="BI383" s="182"/>
      <c r="BJ383" s="182"/>
      <c r="BK383" s="182"/>
      <c r="BL383" s="182"/>
      <c r="BM383" s="182"/>
      <c r="BN383" s="182"/>
      <c r="BO383" s="182"/>
      <c r="BP383" s="182"/>
      <c r="BQ383" s="228" t="s">
        <v>180</v>
      </c>
      <c r="BR383" s="228" t="s">
        <v>192</v>
      </c>
      <c r="BS383" s="228" t="s">
        <v>301</v>
      </c>
      <c r="BT383" s="228"/>
      <c r="BU383" s="228">
        <v>3</v>
      </c>
      <c r="BV383" s="228" t="s">
        <v>292</v>
      </c>
      <c r="BW383" s="228" t="s">
        <v>173</v>
      </c>
      <c r="BX383" s="186">
        <v>0</v>
      </c>
      <c r="BY383" s="182">
        <v>0</v>
      </c>
      <c r="BZ383" s="182">
        <v>0</v>
      </c>
      <c r="CA383" s="182">
        <v>0</v>
      </c>
      <c r="CB383" s="182">
        <v>0</v>
      </c>
      <c r="CC383" s="182">
        <v>0</v>
      </c>
      <c r="CD383" s="182">
        <v>0</v>
      </c>
      <c r="CE383" s="228">
        <v>0</v>
      </c>
      <c r="CF383" s="228">
        <v>0</v>
      </c>
      <c r="CG383" s="113">
        <v>0</v>
      </c>
      <c r="CH383" s="113">
        <v>0</v>
      </c>
      <c r="CI383" s="113">
        <v>0</v>
      </c>
      <c r="CJ383" s="113">
        <v>0</v>
      </c>
      <c r="CK383" s="113">
        <v>0</v>
      </c>
      <c r="CL383" s="113">
        <v>0</v>
      </c>
      <c r="CM383" s="113">
        <v>0</v>
      </c>
      <c r="CN383" s="185">
        <v>0</v>
      </c>
      <c r="CO383" s="181">
        <v>0</v>
      </c>
      <c r="CP383" s="187"/>
      <c r="CQ383" s="173">
        <v>0</v>
      </c>
      <c r="CR383" s="173">
        <v>0</v>
      </c>
      <c r="CS383" s="173">
        <v>0</v>
      </c>
      <c r="CT383" s="173">
        <v>0</v>
      </c>
      <c r="CU383" s="253">
        <v>2791</v>
      </c>
      <c r="CV383" s="220">
        <v>-1</v>
      </c>
      <c r="CW383" s="254">
        <f t="shared" si="35"/>
        <v>0</v>
      </c>
      <c r="CX383" s="15">
        <f t="shared" si="36"/>
        <v>0</v>
      </c>
      <c r="CY383" s="241">
        <f t="shared" si="37"/>
        <v>0</v>
      </c>
      <c r="CZ383" s="241" t="str">
        <f>IFERROR(ROUND(CY383/#REF!,1),"")</f>
        <v/>
      </c>
      <c r="DA383" s="254">
        <f t="shared" si="38"/>
        <v>0</v>
      </c>
      <c r="DB383" s="246" t="str">
        <f t="shared" si="39"/>
        <v/>
      </c>
      <c r="DD383" s="15" t="str">
        <f>IFERROR(#REF!-AO383,"")</f>
        <v/>
      </c>
      <c r="DF383" s="266" t="str">
        <f>IFERROR(#REF!-L383,"")</f>
        <v/>
      </c>
      <c r="DG383" s="228" t="e">
        <f>IF(#REF!&gt;AP383,0,1)</f>
        <v>#REF!</v>
      </c>
      <c r="DH383" s="228">
        <f t="shared" si="40"/>
        <v>1</v>
      </c>
      <c r="DI383" s="228">
        <f t="shared" si="41"/>
        <v>1</v>
      </c>
      <c r="DJ383" s="228"/>
      <c r="DK383" s="228"/>
      <c r="DL383" s="228"/>
      <c r="DM383" s="228"/>
      <c r="DN383" s="228"/>
      <c r="DO383" s="228"/>
      <c r="DP383" s="228"/>
      <c r="DQ383" s="228"/>
      <c r="DR383" s="228"/>
      <c r="DS383" s="228"/>
      <c r="DT383" s="228"/>
      <c r="DU383" s="228"/>
      <c r="DV383" s="228"/>
      <c r="DW383" s="228"/>
      <c r="DX383" s="228"/>
      <c r="DY383" s="228"/>
      <c r="DZ383" s="228"/>
      <c r="EA383" s="228"/>
      <c r="EB383" s="228"/>
    </row>
    <row r="384" spans="1:132" s="195" customFormat="1" ht="31.5" customHeight="1" x14ac:dyDescent="0.2">
      <c r="A384" s="191">
        <v>2022</v>
      </c>
      <c r="B384" s="171">
        <v>1</v>
      </c>
      <c r="C384" s="261">
        <v>44580</v>
      </c>
      <c r="D384" s="171">
        <v>34</v>
      </c>
      <c r="E384" s="171">
        <v>103</v>
      </c>
      <c r="F384" s="171">
        <v>2</v>
      </c>
      <c r="G384" s="194" t="s">
        <v>302</v>
      </c>
      <c r="H384" s="241" t="s">
        <v>303</v>
      </c>
      <c r="I384" s="241" t="s">
        <v>169</v>
      </c>
      <c r="J384" s="241">
        <v>4</v>
      </c>
      <c r="K384" s="241">
        <v>6</v>
      </c>
      <c r="L384" s="262">
        <v>89</v>
      </c>
      <c r="M384" s="263">
        <v>82</v>
      </c>
      <c r="N384" s="264">
        <v>95</v>
      </c>
      <c r="O384" s="190">
        <v>105</v>
      </c>
      <c r="P384" s="190">
        <v>107</v>
      </c>
      <c r="Q384" s="190"/>
      <c r="R384" s="190"/>
      <c r="S384" s="190"/>
      <c r="T384" s="190">
        <v>86</v>
      </c>
      <c r="U384" s="190">
        <v>85</v>
      </c>
      <c r="V384" s="190"/>
      <c r="W384" s="190"/>
      <c r="X384" s="190"/>
      <c r="Y384" s="172">
        <v>103</v>
      </c>
      <c r="Z384" s="172"/>
      <c r="AA384" s="190"/>
      <c r="AB384" s="190"/>
      <c r="AC384" s="190"/>
      <c r="AD384" s="190"/>
      <c r="AE384" s="190"/>
      <c r="AF384" s="190"/>
      <c r="AG384" s="190"/>
      <c r="AH384" s="190"/>
      <c r="AI384" s="190"/>
      <c r="AJ384" s="190"/>
      <c r="AK384" s="172"/>
      <c r="AL384" s="172"/>
      <c r="AM384" s="265">
        <v>106</v>
      </c>
      <c r="AN384" s="265">
        <v>85.5</v>
      </c>
      <c r="AO384" s="183">
        <v>140</v>
      </c>
      <c r="AP384" s="184">
        <v>103</v>
      </c>
      <c r="AQ384" s="182">
        <v>139.80582524271841</v>
      </c>
      <c r="AR384" s="182">
        <v>103</v>
      </c>
      <c r="AS384" s="182"/>
      <c r="AT384" s="182"/>
      <c r="AU384" s="182"/>
      <c r="AV384" s="182">
        <v>2</v>
      </c>
      <c r="AW384" s="182">
        <v>4</v>
      </c>
      <c r="AX384" s="182">
        <v>2</v>
      </c>
      <c r="AY384" s="182"/>
      <c r="AZ384" s="182"/>
      <c r="BA384" s="182"/>
      <c r="BB384" s="182"/>
      <c r="BC384" s="182"/>
      <c r="BD384" s="182"/>
      <c r="BE384" s="182"/>
      <c r="BF384" s="182"/>
      <c r="BG384" s="182"/>
      <c r="BH384" s="182"/>
      <c r="BI384" s="182"/>
      <c r="BJ384" s="182"/>
      <c r="BK384" s="182"/>
      <c r="BL384" s="182"/>
      <c r="BM384" s="182"/>
      <c r="BN384" s="182"/>
      <c r="BO384" s="182"/>
      <c r="BP384" s="182"/>
      <c r="BQ384" s="228" t="s">
        <v>180</v>
      </c>
      <c r="BR384" s="228" t="s">
        <v>192</v>
      </c>
      <c r="BS384" s="228" t="s">
        <v>304</v>
      </c>
      <c r="BT384" s="228"/>
      <c r="BU384" s="228">
        <v>3</v>
      </c>
      <c r="BV384" s="228" t="s">
        <v>292</v>
      </c>
      <c r="BW384" s="228" t="s">
        <v>173</v>
      </c>
      <c r="BX384" s="186">
        <v>0</v>
      </c>
      <c r="BY384" s="182">
        <v>8</v>
      </c>
      <c r="BZ384" s="182">
        <v>1.333333333333333</v>
      </c>
      <c r="CA384" s="182">
        <v>1</v>
      </c>
      <c r="CB384" s="182">
        <v>0</v>
      </c>
      <c r="CC384" s="182">
        <v>0</v>
      </c>
      <c r="CD384" s="182">
        <v>0</v>
      </c>
      <c r="CE384" s="228">
        <v>0</v>
      </c>
      <c r="CF384" s="228">
        <v>0</v>
      </c>
      <c r="CG384" s="113">
        <v>0</v>
      </c>
      <c r="CH384" s="113">
        <v>0</v>
      </c>
      <c r="CI384" s="113">
        <v>0</v>
      </c>
      <c r="CJ384" s="113">
        <v>0</v>
      </c>
      <c r="CK384" s="113">
        <v>0</v>
      </c>
      <c r="CL384" s="113">
        <v>0</v>
      </c>
      <c r="CM384" s="113">
        <v>0</v>
      </c>
      <c r="CN384" s="185">
        <v>1.333333333333333</v>
      </c>
      <c r="CO384" s="181">
        <v>1</v>
      </c>
      <c r="CP384" s="187">
        <v>1.333333333333333</v>
      </c>
      <c r="CQ384" s="173">
        <v>1.4981273408239701E-2</v>
      </c>
      <c r="CR384" s="173">
        <v>1.123595505617977E-2</v>
      </c>
      <c r="CS384" s="173">
        <v>1.559454191033138E-2</v>
      </c>
      <c r="CT384" s="173">
        <v>1.1695906432748541E-2</v>
      </c>
      <c r="CU384" s="253">
        <v>2791</v>
      </c>
      <c r="CV384" s="220">
        <v>-1</v>
      </c>
      <c r="CW384" s="254">
        <f t="shared" si="35"/>
        <v>0</v>
      </c>
      <c r="CX384" s="15">
        <f t="shared" si="36"/>
        <v>8</v>
      </c>
      <c r="CY384" s="241">
        <f t="shared" si="37"/>
        <v>1</v>
      </c>
      <c r="CZ384" s="241" t="str">
        <f>IFERROR(ROUND(CY384/#REF!,1),"")</f>
        <v/>
      </c>
      <c r="DA384" s="254">
        <f t="shared" si="38"/>
        <v>1</v>
      </c>
      <c r="DB384" s="246">
        <f t="shared" si="39"/>
        <v>1</v>
      </c>
      <c r="DD384" s="15" t="str">
        <f>IFERROR(#REF!-AO384,"")</f>
        <v/>
      </c>
      <c r="DF384" s="266" t="str">
        <f>IFERROR(#REF!-L384,"")</f>
        <v/>
      </c>
      <c r="DG384" s="228" t="e">
        <f>IF(#REF!&gt;AP384,0,1)</f>
        <v>#REF!</v>
      </c>
      <c r="DH384" s="228">
        <f t="shared" si="40"/>
        <v>1</v>
      </c>
      <c r="DI384" s="228">
        <f t="shared" si="41"/>
        <v>1</v>
      </c>
      <c r="DJ384" s="228"/>
      <c r="DK384" s="228"/>
      <c r="DL384" s="228"/>
      <c r="DM384" s="228"/>
      <c r="DN384" s="228"/>
      <c r="DO384" s="228"/>
      <c r="DP384" s="228"/>
      <c r="DQ384" s="228"/>
      <c r="DR384" s="228"/>
      <c r="DS384" s="228"/>
      <c r="DT384" s="228"/>
      <c r="DU384" s="228"/>
      <c r="DV384" s="228"/>
      <c r="DW384" s="228"/>
      <c r="DX384" s="228"/>
      <c r="DY384" s="228"/>
      <c r="DZ384" s="228"/>
      <c r="EA384" s="228"/>
      <c r="EB384" s="228"/>
    </row>
    <row r="385" spans="1:132" s="195" customFormat="1" ht="31.5" customHeight="1" x14ac:dyDescent="0.2">
      <c r="A385" s="191">
        <v>2022</v>
      </c>
      <c r="B385" s="171">
        <v>1</v>
      </c>
      <c r="C385" s="261">
        <v>44580</v>
      </c>
      <c r="D385" s="171">
        <v>34</v>
      </c>
      <c r="E385" s="171">
        <v>104</v>
      </c>
      <c r="F385" s="171">
        <v>2</v>
      </c>
      <c r="G385" s="194" t="s">
        <v>305</v>
      </c>
      <c r="H385" s="241" t="s">
        <v>306</v>
      </c>
      <c r="I385" s="241" t="s">
        <v>169</v>
      </c>
      <c r="J385" s="241">
        <v>4</v>
      </c>
      <c r="K385" s="241">
        <v>6</v>
      </c>
      <c r="L385" s="262">
        <v>89</v>
      </c>
      <c r="M385" s="263">
        <v>82</v>
      </c>
      <c r="N385" s="264">
        <v>95</v>
      </c>
      <c r="O385" s="190">
        <v>105</v>
      </c>
      <c r="P385" s="190">
        <v>107</v>
      </c>
      <c r="Q385" s="190"/>
      <c r="R385" s="190"/>
      <c r="S385" s="190"/>
      <c r="T385" s="190">
        <v>86</v>
      </c>
      <c r="U385" s="190">
        <v>85</v>
      </c>
      <c r="V385" s="190"/>
      <c r="W385" s="190"/>
      <c r="X385" s="190"/>
      <c r="Y385" s="172">
        <v>103</v>
      </c>
      <c r="Z385" s="172"/>
      <c r="AA385" s="190"/>
      <c r="AB385" s="190"/>
      <c r="AC385" s="190"/>
      <c r="AD385" s="190"/>
      <c r="AE385" s="190"/>
      <c r="AF385" s="190"/>
      <c r="AG385" s="190"/>
      <c r="AH385" s="190"/>
      <c r="AI385" s="190"/>
      <c r="AJ385" s="190"/>
      <c r="AK385" s="172"/>
      <c r="AL385" s="172"/>
      <c r="AM385" s="265">
        <v>106</v>
      </c>
      <c r="AN385" s="265">
        <v>85.5</v>
      </c>
      <c r="AO385" s="183">
        <v>140</v>
      </c>
      <c r="AP385" s="184">
        <v>103</v>
      </c>
      <c r="AQ385" s="182">
        <v>139.80582524271841</v>
      </c>
      <c r="AR385" s="182">
        <v>103</v>
      </c>
      <c r="AS385" s="182"/>
      <c r="AT385" s="182"/>
      <c r="AU385" s="182"/>
      <c r="AV385" s="182"/>
      <c r="AW385" s="182"/>
      <c r="AX385" s="182"/>
      <c r="AY385" s="182"/>
      <c r="AZ385" s="182"/>
      <c r="BA385" s="182"/>
      <c r="BB385" s="182"/>
      <c r="BC385" s="182"/>
      <c r="BD385" s="182"/>
      <c r="BE385" s="182"/>
      <c r="BF385" s="182"/>
      <c r="BG385" s="182"/>
      <c r="BH385" s="182"/>
      <c r="BI385" s="182"/>
      <c r="BJ385" s="182"/>
      <c r="BK385" s="182"/>
      <c r="BL385" s="182"/>
      <c r="BM385" s="182"/>
      <c r="BN385" s="182"/>
      <c r="BO385" s="182"/>
      <c r="BP385" s="182"/>
      <c r="BQ385" s="228" t="s">
        <v>180</v>
      </c>
      <c r="BR385" s="228" t="s">
        <v>192</v>
      </c>
      <c r="BS385" s="228" t="s">
        <v>307</v>
      </c>
      <c r="BT385" s="228"/>
      <c r="BU385" s="228">
        <v>3</v>
      </c>
      <c r="BV385" s="228" t="s">
        <v>292</v>
      </c>
      <c r="BW385" s="228" t="s">
        <v>173</v>
      </c>
      <c r="BX385" s="186">
        <v>0</v>
      </c>
      <c r="BY385" s="182">
        <v>0</v>
      </c>
      <c r="BZ385" s="182">
        <v>0</v>
      </c>
      <c r="CA385" s="182">
        <v>0</v>
      </c>
      <c r="CB385" s="182">
        <v>0</v>
      </c>
      <c r="CC385" s="182">
        <v>0</v>
      </c>
      <c r="CD385" s="182">
        <v>0</v>
      </c>
      <c r="CE385" s="228">
        <v>0</v>
      </c>
      <c r="CF385" s="228">
        <v>0</v>
      </c>
      <c r="CG385" s="113">
        <v>0</v>
      </c>
      <c r="CH385" s="113">
        <v>0</v>
      </c>
      <c r="CI385" s="113">
        <v>0</v>
      </c>
      <c r="CJ385" s="113">
        <v>0</v>
      </c>
      <c r="CK385" s="113">
        <v>0</v>
      </c>
      <c r="CL385" s="113">
        <v>0</v>
      </c>
      <c r="CM385" s="113">
        <v>0</v>
      </c>
      <c r="CN385" s="185">
        <v>0</v>
      </c>
      <c r="CO385" s="181">
        <v>0</v>
      </c>
      <c r="CP385" s="187"/>
      <c r="CQ385" s="173">
        <v>0</v>
      </c>
      <c r="CR385" s="173">
        <v>0</v>
      </c>
      <c r="CS385" s="173">
        <v>0</v>
      </c>
      <c r="CT385" s="173">
        <v>0</v>
      </c>
      <c r="CU385" s="253">
        <v>2791</v>
      </c>
      <c r="CV385" s="220">
        <v>-1</v>
      </c>
      <c r="CW385" s="254">
        <f t="shared" si="35"/>
        <v>0</v>
      </c>
      <c r="CX385" s="15">
        <f t="shared" si="36"/>
        <v>0</v>
      </c>
      <c r="CY385" s="241">
        <f t="shared" si="37"/>
        <v>0</v>
      </c>
      <c r="CZ385" s="241" t="str">
        <f>IFERROR(ROUND(CY385/#REF!,1),"")</f>
        <v/>
      </c>
      <c r="DA385" s="254">
        <f t="shared" si="38"/>
        <v>0</v>
      </c>
      <c r="DB385" s="246" t="str">
        <f t="shared" si="39"/>
        <v/>
      </c>
      <c r="DD385" s="15" t="str">
        <f>IFERROR(#REF!-AO385,"")</f>
        <v/>
      </c>
      <c r="DF385" s="266" t="str">
        <f>IFERROR(#REF!-L385,"")</f>
        <v/>
      </c>
      <c r="DG385" s="228" t="e">
        <f>IF(#REF!&gt;AP385,0,1)</f>
        <v>#REF!</v>
      </c>
      <c r="DH385" s="228">
        <f t="shared" si="40"/>
        <v>1</v>
      </c>
      <c r="DI385" s="228">
        <f t="shared" si="41"/>
        <v>1</v>
      </c>
      <c r="DJ385" s="228"/>
      <c r="DK385" s="228"/>
      <c r="DL385" s="228"/>
      <c r="DM385" s="228"/>
      <c r="DN385" s="228"/>
      <c r="DO385" s="228"/>
      <c r="DP385" s="228"/>
      <c r="DQ385" s="228"/>
      <c r="DR385" s="228"/>
      <c r="DS385" s="228"/>
      <c r="DT385" s="228"/>
      <c r="DU385" s="228"/>
      <c r="DV385" s="228"/>
      <c r="DW385" s="228"/>
      <c r="DX385" s="228"/>
      <c r="DY385" s="228"/>
      <c r="DZ385" s="228"/>
      <c r="EA385" s="228"/>
      <c r="EB385" s="228"/>
    </row>
    <row r="386" spans="1:132" s="195" customFormat="1" ht="31.5" customHeight="1" x14ac:dyDescent="0.2">
      <c r="A386" s="191">
        <v>2022</v>
      </c>
      <c r="B386" s="171">
        <v>1</v>
      </c>
      <c r="C386" s="261">
        <v>44580</v>
      </c>
      <c r="D386" s="171">
        <v>124</v>
      </c>
      <c r="E386" s="171">
        <v>688</v>
      </c>
      <c r="F386" s="171">
        <v>2</v>
      </c>
      <c r="G386" s="194" t="s">
        <v>308</v>
      </c>
      <c r="H386" s="241" t="s">
        <v>309</v>
      </c>
      <c r="I386" s="241" t="s">
        <v>169</v>
      </c>
      <c r="J386" s="241">
        <v>2</v>
      </c>
      <c r="K386" s="241">
        <v>2</v>
      </c>
      <c r="L386" s="262">
        <v>200</v>
      </c>
      <c r="M386" s="263">
        <v>180</v>
      </c>
      <c r="N386" s="264">
        <v>220</v>
      </c>
      <c r="O386" s="190"/>
      <c r="P386" s="190"/>
      <c r="Q386" s="190">
        <v>269</v>
      </c>
      <c r="R386" s="190">
        <v>282</v>
      </c>
      <c r="S386" s="190">
        <v>291</v>
      </c>
      <c r="T386" s="190"/>
      <c r="U386" s="190"/>
      <c r="V386" s="190">
        <v>213</v>
      </c>
      <c r="W386" s="190">
        <v>220</v>
      </c>
      <c r="X386" s="190">
        <v>221</v>
      </c>
      <c r="Y386" s="172"/>
      <c r="Z386" s="172">
        <v>103</v>
      </c>
      <c r="AA386" s="190">
        <v>313</v>
      </c>
      <c r="AB386" s="190">
        <v>282</v>
      </c>
      <c r="AC386" s="190">
        <v>276</v>
      </c>
      <c r="AD386" s="190">
        <v>270</v>
      </c>
      <c r="AE386" s="190">
        <v>264</v>
      </c>
      <c r="AF386" s="190">
        <v>219</v>
      </c>
      <c r="AG386" s="190">
        <v>213</v>
      </c>
      <c r="AH386" s="190">
        <v>215</v>
      </c>
      <c r="AI386" s="190">
        <v>210</v>
      </c>
      <c r="AJ386" s="190">
        <v>208</v>
      </c>
      <c r="AK386" s="172">
        <v>115</v>
      </c>
      <c r="AL386" s="172">
        <v>115</v>
      </c>
      <c r="AM386" s="265">
        <v>280.875</v>
      </c>
      <c r="AN386" s="265">
        <v>214.875</v>
      </c>
      <c r="AO386" s="183">
        <v>59</v>
      </c>
      <c r="AP386" s="184">
        <v>122</v>
      </c>
      <c r="AQ386" s="182">
        <v>64.86486486486487</v>
      </c>
      <c r="AR386" s="182">
        <v>111</v>
      </c>
      <c r="AS386" s="182"/>
      <c r="AT386" s="182"/>
      <c r="AU386" s="182"/>
      <c r="AV386" s="182">
        <v>4</v>
      </c>
      <c r="AW386" s="182">
        <v>3</v>
      </c>
      <c r="AX386" s="182"/>
      <c r="AY386" s="182"/>
      <c r="AZ386" s="182"/>
      <c r="BA386" s="182"/>
      <c r="BB386" s="182"/>
      <c r="BC386" s="182"/>
      <c r="BD386" s="182"/>
      <c r="BE386" s="182"/>
      <c r="BF386" s="182"/>
      <c r="BG386" s="182"/>
      <c r="BH386" s="182"/>
      <c r="BI386" s="182">
        <v>2</v>
      </c>
      <c r="BJ386" s="182">
        <v>5</v>
      </c>
      <c r="BK386" s="182"/>
      <c r="BL386" s="182"/>
      <c r="BM386" s="182"/>
      <c r="BN386" s="182"/>
      <c r="BO386" s="182"/>
      <c r="BP386" s="182"/>
      <c r="BQ386" s="228" t="s">
        <v>180</v>
      </c>
      <c r="BR386" s="228" t="s">
        <v>192</v>
      </c>
      <c r="BS386" s="228"/>
      <c r="BT386" s="228"/>
      <c r="BU386" s="228">
        <v>3</v>
      </c>
      <c r="BV386" s="228" t="s">
        <v>310</v>
      </c>
      <c r="BW386" s="228" t="s">
        <v>173</v>
      </c>
      <c r="BX386" s="186">
        <v>0</v>
      </c>
      <c r="BY386" s="182">
        <v>7</v>
      </c>
      <c r="BZ386" s="182">
        <v>3.5</v>
      </c>
      <c r="CA386" s="182">
        <v>3</v>
      </c>
      <c r="CB386" s="182">
        <v>7</v>
      </c>
      <c r="CC386" s="182">
        <v>3.5</v>
      </c>
      <c r="CD386" s="182">
        <v>3</v>
      </c>
      <c r="CE386" s="228">
        <v>2</v>
      </c>
      <c r="CF386" s="228">
        <v>2</v>
      </c>
      <c r="CG386" s="113">
        <v>2</v>
      </c>
      <c r="CH386" s="113">
        <v>0</v>
      </c>
      <c r="CI386" s="113">
        <v>0</v>
      </c>
      <c r="CJ386" s="113">
        <v>0</v>
      </c>
      <c r="CK386" s="113">
        <v>0</v>
      </c>
      <c r="CL386" s="113">
        <v>0</v>
      </c>
      <c r="CM386" s="113">
        <v>0</v>
      </c>
      <c r="CN386" s="185">
        <v>7</v>
      </c>
      <c r="CO386" s="181">
        <v>6</v>
      </c>
      <c r="CP386" s="187">
        <v>1.166666666666667</v>
      </c>
      <c r="CQ386" s="173">
        <v>3.5000000000000003E-2</v>
      </c>
      <c r="CR386" s="173">
        <v>0.03</v>
      </c>
      <c r="CS386" s="173">
        <v>3.2577079697498547E-2</v>
      </c>
      <c r="CT386" s="173">
        <v>2.7923211169284472E-2</v>
      </c>
      <c r="CU386" s="253">
        <v>2791</v>
      </c>
      <c r="CV386" s="220">
        <v>-1</v>
      </c>
      <c r="CW386" s="254">
        <f t="shared" si="35"/>
        <v>0</v>
      </c>
      <c r="CX386" s="15">
        <f t="shared" si="36"/>
        <v>14</v>
      </c>
      <c r="CY386" s="241">
        <f t="shared" si="37"/>
        <v>7</v>
      </c>
      <c r="CZ386" s="241" t="str">
        <f>IFERROR(ROUND(CY386/#REF!,1),"")</f>
        <v/>
      </c>
      <c r="DA386" s="254">
        <f t="shared" si="38"/>
        <v>7</v>
      </c>
      <c r="DB386" s="246">
        <f t="shared" si="39"/>
        <v>1</v>
      </c>
      <c r="DD386" s="15" t="str">
        <f>IFERROR(#REF!-AO386,"")</f>
        <v/>
      </c>
      <c r="DF386" s="266" t="str">
        <f>IFERROR(#REF!-L386,"")</f>
        <v/>
      </c>
      <c r="DG386" s="228" t="e">
        <f>IF(#REF!&gt;AP386,0,1)</f>
        <v>#REF!</v>
      </c>
      <c r="DH386" s="228">
        <f t="shared" si="40"/>
        <v>1</v>
      </c>
      <c r="DI386" s="228">
        <f t="shared" si="41"/>
        <v>1</v>
      </c>
      <c r="DJ386" s="228"/>
      <c r="DK386" s="228"/>
      <c r="DL386" s="228"/>
      <c r="DM386" s="228"/>
      <c r="DN386" s="228"/>
      <c r="DO386" s="228"/>
      <c r="DP386" s="228"/>
      <c r="DQ386" s="228"/>
      <c r="DR386" s="228"/>
      <c r="DS386" s="228"/>
      <c r="DT386" s="228"/>
      <c r="DU386" s="228"/>
      <c r="DV386" s="228"/>
      <c r="DW386" s="228"/>
      <c r="DX386" s="228"/>
      <c r="DY386" s="228"/>
      <c r="DZ386" s="228"/>
      <c r="EA386" s="228"/>
      <c r="EB386" s="228"/>
    </row>
    <row r="387" spans="1:132" s="195" customFormat="1" ht="31.5" customHeight="1" x14ac:dyDescent="0.2">
      <c r="A387" s="191">
        <v>2022</v>
      </c>
      <c r="B387" s="171">
        <v>1</v>
      </c>
      <c r="C387" s="261">
        <v>44580</v>
      </c>
      <c r="D387" s="171">
        <v>124</v>
      </c>
      <c r="E387" s="171">
        <v>689</v>
      </c>
      <c r="F387" s="171">
        <v>2</v>
      </c>
      <c r="G387" s="194" t="s">
        <v>311</v>
      </c>
      <c r="H387" s="241" t="s">
        <v>312</v>
      </c>
      <c r="I387" s="241" t="s">
        <v>169</v>
      </c>
      <c r="J387" s="241">
        <v>2</v>
      </c>
      <c r="K387" s="241">
        <v>2</v>
      </c>
      <c r="L387" s="262">
        <v>75</v>
      </c>
      <c r="M387" s="263">
        <v>67</v>
      </c>
      <c r="N387" s="264">
        <v>82</v>
      </c>
      <c r="O387" s="190"/>
      <c r="P387" s="190"/>
      <c r="Q387" s="190">
        <v>107</v>
      </c>
      <c r="R387" s="190">
        <v>106</v>
      </c>
      <c r="S387" s="190">
        <v>104</v>
      </c>
      <c r="T387" s="190"/>
      <c r="U387" s="190"/>
      <c r="V387" s="190">
        <v>87</v>
      </c>
      <c r="W387" s="190">
        <v>94</v>
      </c>
      <c r="X387" s="190">
        <v>90</v>
      </c>
      <c r="Y387" s="172"/>
      <c r="Z387" s="172">
        <v>103</v>
      </c>
      <c r="AA387" s="190">
        <v>117</v>
      </c>
      <c r="AB387" s="190">
        <v>112</v>
      </c>
      <c r="AC387" s="190">
        <v>110</v>
      </c>
      <c r="AD387" s="190">
        <v>111</v>
      </c>
      <c r="AE387" s="190">
        <v>108</v>
      </c>
      <c r="AF387" s="190">
        <v>92</v>
      </c>
      <c r="AG387" s="190">
        <v>85</v>
      </c>
      <c r="AH387" s="190">
        <v>90</v>
      </c>
      <c r="AI387" s="190">
        <v>93</v>
      </c>
      <c r="AJ387" s="190">
        <v>87</v>
      </c>
      <c r="AK387" s="172">
        <v>115</v>
      </c>
      <c r="AL387" s="172">
        <v>115</v>
      </c>
      <c r="AM387" s="265">
        <v>109.375</v>
      </c>
      <c r="AN387" s="265">
        <v>89.75</v>
      </c>
      <c r="AO387" s="183">
        <v>59</v>
      </c>
      <c r="AP387" s="184">
        <v>122</v>
      </c>
      <c r="AQ387" s="182">
        <v>64.86486486486487</v>
      </c>
      <c r="AR387" s="182">
        <v>111</v>
      </c>
      <c r="AS387" s="182"/>
      <c r="AT387" s="182"/>
      <c r="AU387" s="182"/>
      <c r="AV387" s="182">
        <v>2</v>
      </c>
      <c r="AW387" s="182">
        <v>1</v>
      </c>
      <c r="AX387" s="182">
        <v>2</v>
      </c>
      <c r="AY387" s="182"/>
      <c r="AZ387" s="182"/>
      <c r="BA387" s="182"/>
      <c r="BB387" s="182"/>
      <c r="BC387" s="182"/>
      <c r="BD387" s="182"/>
      <c r="BE387" s="182"/>
      <c r="BF387" s="182"/>
      <c r="BG387" s="182"/>
      <c r="BH387" s="182"/>
      <c r="BI387" s="182">
        <v>4</v>
      </c>
      <c r="BJ387" s="182">
        <v>4</v>
      </c>
      <c r="BK387" s="182"/>
      <c r="BL387" s="182"/>
      <c r="BM387" s="182"/>
      <c r="BN387" s="182"/>
      <c r="BO387" s="182"/>
      <c r="BP387" s="182"/>
      <c r="BQ387" s="228" t="s">
        <v>180</v>
      </c>
      <c r="BR387" s="228" t="s">
        <v>192</v>
      </c>
      <c r="BS387" s="228"/>
      <c r="BT387" s="228"/>
      <c r="BU387" s="228">
        <v>3</v>
      </c>
      <c r="BV387" s="228" t="s">
        <v>310</v>
      </c>
      <c r="BW387" s="228" t="s">
        <v>173</v>
      </c>
      <c r="BX387" s="186">
        <v>0</v>
      </c>
      <c r="BY387" s="182">
        <v>5</v>
      </c>
      <c r="BZ387" s="182">
        <v>2.5</v>
      </c>
      <c r="CA387" s="182">
        <v>2</v>
      </c>
      <c r="CB387" s="182">
        <v>8</v>
      </c>
      <c r="CC387" s="182">
        <v>4</v>
      </c>
      <c r="CD387" s="182">
        <v>4</v>
      </c>
      <c r="CE387" s="228">
        <v>1</v>
      </c>
      <c r="CF387" s="228">
        <v>2</v>
      </c>
      <c r="CG387" s="113">
        <v>3</v>
      </c>
      <c r="CH387" s="113">
        <v>0</v>
      </c>
      <c r="CI387" s="113">
        <v>0</v>
      </c>
      <c r="CJ387" s="113">
        <v>0</v>
      </c>
      <c r="CK387" s="113">
        <v>0</v>
      </c>
      <c r="CL387" s="113">
        <v>0</v>
      </c>
      <c r="CM387" s="113">
        <v>0</v>
      </c>
      <c r="CN387" s="185">
        <v>6.5</v>
      </c>
      <c r="CO387" s="181">
        <v>6</v>
      </c>
      <c r="CP387" s="187">
        <v>1.083333333333333</v>
      </c>
      <c r="CQ387" s="173">
        <v>8.666666666666667E-2</v>
      </c>
      <c r="CR387" s="173">
        <v>0.08</v>
      </c>
      <c r="CS387" s="173">
        <v>7.2423398328690811E-2</v>
      </c>
      <c r="CT387" s="173">
        <v>6.6852367688022288E-2</v>
      </c>
      <c r="CU387" s="253">
        <v>2791</v>
      </c>
      <c r="CV387" s="220">
        <v>-1</v>
      </c>
      <c r="CW387" s="254">
        <f t="shared" si="35"/>
        <v>0</v>
      </c>
      <c r="CX387" s="15">
        <f t="shared" si="36"/>
        <v>13</v>
      </c>
      <c r="CY387" s="241">
        <f t="shared" si="37"/>
        <v>7</v>
      </c>
      <c r="CZ387" s="241" t="str">
        <f>IFERROR(ROUND(CY387/#REF!,1),"")</f>
        <v/>
      </c>
      <c r="DA387" s="254">
        <f t="shared" si="38"/>
        <v>7</v>
      </c>
      <c r="DB387" s="246">
        <f t="shared" si="39"/>
        <v>1</v>
      </c>
      <c r="DD387" s="15" t="str">
        <f>IFERROR(#REF!-AO387,"")</f>
        <v/>
      </c>
      <c r="DF387" s="266" t="str">
        <f>IFERROR(#REF!-L387,"")</f>
        <v/>
      </c>
      <c r="DG387" s="228" t="e">
        <f>IF(#REF!&gt;AP387,0,1)</f>
        <v>#REF!</v>
      </c>
      <c r="DH387" s="228">
        <f t="shared" si="40"/>
        <v>1</v>
      </c>
      <c r="DI387" s="228">
        <f t="shared" si="41"/>
        <v>0</v>
      </c>
      <c r="DJ387" s="228"/>
      <c r="DK387" s="228"/>
      <c r="DL387" s="228"/>
      <c r="DM387" s="228"/>
      <c r="DN387" s="228"/>
      <c r="DO387" s="228"/>
      <c r="DP387" s="228"/>
      <c r="DQ387" s="228"/>
      <c r="DR387" s="228"/>
      <c r="DS387" s="228"/>
      <c r="DT387" s="228"/>
      <c r="DU387" s="228"/>
      <c r="DV387" s="228"/>
      <c r="DW387" s="228"/>
      <c r="DX387" s="228"/>
      <c r="DY387" s="228"/>
      <c r="DZ387" s="228"/>
      <c r="EA387" s="228"/>
      <c r="EB387" s="228"/>
    </row>
    <row r="388" spans="1:132" s="195" customFormat="1" ht="31.5" customHeight="1" x14ac:dyDescent="0.2">
      <c r="A388" s="191">
        <v>2022</v>
      </c>
      <c r="B388" s="171">
        <v>1</v>
      </c>
      <c r="C388" s="261">
        <v>44580</v>
      </c>
      <c r="D388" s="171">
        <v>135</v>
      </c>
      <c r="E388" s="171">
        <v>271</v>
      </c>
      <c r="F388" s="171">
        <v>2</v>
      </c>
      <c r="G388" s="194" t="s">
        <v>386</v>
      </c>
      <c r="H388" s="241" t="s">
        <v>387</v>
      </c>
      <c r="I388" s="241" t="s">
        <v>169</v>
      </c>
      <c r="J388" s="241">
        <v>4</v>
      </c>
      <c r="K388" s="241">
        <v>2</v>
      </c>
      <c r="L388" s="262">
        <v>161</v>
      </c>
      <c r="M388" s="263">
        <v>149</v>
      </c>
      <c r="N388" s="264">
        <v>172</v>
      </c>
      <c r="O388" s="190"/>
      <c r="P388" s="190"/>
      <c r="Q388" s="190">
        <v>191</v>
      </c>
      <c r="R388" s="190">
        <v>175</v>
      </c>
      <c r="S388" s="190">
        <v>171</v>
      </c>
      <c r="T388" s="190"/>
      <c r="U388" s="190"/>
      <c r="V388" s="190">
        <v>152</v>
      </c>
      <c r="W388" s="190">
        <v>150</v>
      </c>
      <c r="X388" s="190">
        <v>146</v>
      </c>
      <c r="Y388" s="172"/>
      <c r="Z388" s="172">
        <v>102</v>
      </c>
      <c r="AA388" s="190"/>
      <c r="AB388" s="190"/>
      <c r="AC388" s="190"/>
      <c r="AD388" s="190"/>
      <c r="AE388" s="190"/>
      <c r="AF388" s="190"/>
      <c r="AG388" s="190"/>
      <c r="AH388" s="190"/>
      <c r="AI388" s="190"/>
      <c r="AJ388" s="190"/>
      <c r="AK388" s="172">
        <v>102</v>
      </c>
      <c r="AL388" s="172">
        <v>102</v>
      </c>
      <c r="AM388" s="265">
        <v>179</v>
      </c>
      <c r="AN388" s="265">
        <v>149.33333333333329</v>
      </c>
      <c r="AO388" s="183">
        <v>151</v>
      </c>
      <c r="AP388" s="184">
        <v>95</v>
      </c>
      <c r="AQ388" s="182">
        <v>141.1764705882353</v>
      </c>
      <c r="AR388" s="182">
        <v>102</v>
      </c>
      <c r="AS388" s="182"/>
      <c r="AT388" s="182"/>
      <c r="AU388" s="182"/>
      <c r="AV388" s="182"/>
      <c r="AW388" s="182"/>
      <c r="AX388" s="182"/>
      <c r="AY388" s="182"/>
      <c r="AZ388" s="182"/>
      <c r="BA388" s="182"/>
      <c r="BB388" s="182"/>
      <c r="BC388" s="182"/>
      <c r="BD388" s="182"/>
      <c r="BE388" s="182"/>
      <c r="BF388" s="182"/>
      <c r="BG388" s="182"/>
      <c r="BH388" s="182"/>
      <c r="BI388" s="182"/>
      <c r="BJ388" s="182"/>
      <c r="BK388" s="182"/>
      <c r="BL388" s="182"/>
      <c r="BM388" s="182"/>
      <c r="BN388" s="182"/>
      <c r="BO388" s="182"/>
      <c r="BP388" s="182"/>
      <c r="BQ388" s="228" t="s">
        <v>176</v>
      </c>
      <c r="BR388" s="228"/>
      <c r="BS388" s="228"/>
      <c r="BT388" s="228"/>
      <c r="BU388" s="228">
        <v>3</v>
      </c>
      <c r="BV388" s="228" t="s">
        <v>386</v>
      </c>
      <c r="BW388" s="228" t="s">
        <v>173</v>
      </c>
      <c r="BX388" s="186">
        <v>0</v>
      </c>
      <c r="BY388" s="182">
        <v>0</v>
      </c>
      <c r="BZ388" s="182">
        <v>0</v>
      </c>
      <c r="CA388" s="182">
        <v>0</v>
      </c>
      <c r="CB388" s="182">
        <v>0</v>
      </c>
      <c r="CC388" s="182">
        <v>0</v>
      </c>
      <c r="CD388" s="182">
        <v>0</v>
      </c>
      <c r="CE388" s="228">
        <v>0</v>
      </c>
      <c r="CF388" s="228">
        <v>0</v>
      </c>
      <c r="CG388" s="113">
        <v>0</v>
      </c>
      <c r="CH388" s="113">
        <v>0</v>
      </c>
      <c r="CI388" s="113">
        <v>0</v>
      </c>
      <c r="CJ388" s="113">
        <v>0</v>
      </c>
      <c r="CK388" s="113">
        <v>0</v>
      </c>
      <c r="CL388" s="113">
        <v>0</v>
      </c>
      <c r="CM388" s="113">
        <v>0</v>
      </c>
      <c r="CN388" s="185">
        <v>0</v>
      </c>
      <c r="CO388" s="181">
        <v>0</v>
      </c>
      <c r="CP388" s="187"/>
      <c r="CQ388" s="173">
        <v>0</v>
      </c>
      <c r="CR388" s="173">
        <v>0</v>
      </c>
      <c r="CS388" s="173">
        <v>0</v>
      </c>
      <c r="CT388" s="173">
        <v>0</v>
      </c>
      <c r="CU388" s="253">
        <v>2791</v>
      </c>
      <c r="CV388" s="220">
        <v>-1</v>
      </c>
      <c r="CW388" s="254">
        <f t="shared" ref="CW388:CW451" si="42">AU388+BG388</f>
        <v>0</v>
      </c>
      <c r="CX388" s="15">
        <f t="shared" ref="CX388:CX451" si="43">SUM(BH388:BP388,AV388:BD388)</f>
        <v>0</v>
      </c>
      <c r="CY388" s="241">
        <f t="shared" ref="CY388:CY451" si="44">IFERROR(ROUND(CX388/K388,0),"")</f>
        <v>0</v>
      </c>
      <c r="CZ388" s="241" t="str">
        <f>IFERROR(ROUND(CY388/#REF!,1),"")</f>
        <v/>
      </c>
      <c r="DA388" s="254">
        <f t="shared" ref="DA388:DA451" si="45">IFERROR(CW388+CY388,"")</f>
        <v>0</v>
      </c>
      <c r="DB388" s="246" t="str">
        <f t="shared" ref="DB388:DB451" si="46">IFERROR(CY388/DA388,"")</f>
        <v/>
      </c>
      <c r="DD388" s="15" t="str">
        <f>IFERROR(#REF!-AO388,"")</f>
        <v/>
      </c>
      <c r="DF388" s="266" t="str">
        <f>IFERROR(#REF!-L388,"")</f>
        <v/>
      </c>
      <c r="DG388" s="228" t="e">
        <f>IF(#REF!&gt;AP388,0,1)</f>
        <v>#REF!</v>
      </c>
      <c r="DH388" s="228">
        <f t="shared" ref="DH388:DH451" si="47">IF(AN388&lt;M388,0,1)</f>
        <v>1</v>
      </c>
      <c r="DI388" s="228">
        <f t="shared" ref="DI388:DI451" si="48">IF(AN388&gt;N388,0,1)</f>
        <v>1</v>
      </c>
      <c r="DJ388" s="228"/>
      <c r="DK388" s="228"/>
      <c r="DL388" s="228"/>
      <c r="DM388" s="228"/>
      <c r="DN388" s="228"/>
      <c r="DO388" s="228"/>
      <c r="DP388" s="228"/>
      <c r="DQ388" s="228"/>
      <c r="DR388" s="228"/>
      <c r="DS388" s="228"/>
      <c r="DT388" s="228"/>
      <c r="DU388" s="228"/>
      <c r="DV388" s="228"/>
      <c r="DW388" s="228"/>
      <c r="DX388" s="228"/>
      <c r="DY388" s="228"/>
      <c r="DZ388" s="228"/>
      <c r="EA388" s="228"/>
      <c r="EB388" s="228"/>
    </row>
    <row r="389" spans="1:132" s="195" customFormat="1" ht="31.5" customHeight="1" x14ac:dyDescent="0.2">
      <c r="A389" s="191">
        <v>2022</v>
      </c>
      <c r="B389" s="171">
        <v>1</v>
      </c>
      <c r="C389" s="261">
        <v>44580</v>
      </c>
      <c r="D389" s="171">
        <v>377</v>
      </c>
      <c r="E389" s="171">
        <v>439</v>
      </c>
      <c r="F389" s="171">
        <v>2</v>
      </c>
      <c r="G389" s="194" t="s">
        <v>223</v>
      </c>
      <c r="H389" s="241" t="s">
        <v>224</v>
      </c>
      <c r="I389" s="241" t="s">
        <v>169</v>
      </c>
      <c r="J389" s="241">
        <v>4</v>
      </c>
      <c r="K389" s="241">
        <v>1</v>
      </c>
      <c r="L389" s="262">
        <v>343</v>
      </c>
      <c r="M389" s="263">
        <v>308</v>
      </c>
      <c r="N389" s="264">
        <v>377</v>
      </c>
      <c r="O389" s="190">
        <v>424</v>
      </c>
      <c r="P389" s="190">
        <v>418</v>
      </c>
      <c r="Q389" s="190">
        <v>438</v>
      </c>
      <c r="R389" s="190">
        <v>399</v>
      </c>
      <c r="S389" s="190">
        <v>410</v>
      </c>
      <c r="T389" s="190">
        <v>364</v>
      </c>
      <c r="U389" s="190">
        <v>357</v>
      </c>
      <c r="V389" s="190">
        <v>370</v>
      </c>
      <c r="W389" s="190">
        <v>347</v>
      </c>
      <c r="X389" s="190">
        <v>355</v>
      </c>
      <c r="Y389" s="172">
        <v>300</v>
      </c>
      <c r="Z389" s="172">
        <v>298</v>
      </c>
      <c r="AA389" s="190"/>
      <c r="AB389" s="190">
        <v>385</v>
      </c>
      <c r="AC389" s="190">
        <v>450</v>
      </c>
      <c r="AD389" s="190">
        <v>440</v>
      </c>
      <c r="AE389" s="190">
        <v>410</v>
      </c>
      <c r="AF389" s="190"/>
      <c r="AG389" s="190">
        <v>330</v>
      </c>
      <c r="AH389" s="190">
        <v>385</v>
      </c>
      <c r="AI389" s="190">
        <v>380</v>
      </c>
      <c r="AJ389" s="190">
        <v>365</v>
      </c>
      <c r="AK389" s="172">
        <v>286</v>
      </c>
      <c r="AL389" s="172">
        <v>263</v>
      </c>
      <c r="AM389" s="265">
        <v>419.33333333333331</v>
      </c>
      <c r="AN389" s="265">
        <v>361.44444444444451</v>
      </c>
      <c r="AO389" s="183">
        <v>45</v>
      </c>
      <c r="AP389" s="184">
        <v>320</v>
      </c>
      <c r="AQ389" s="182">
        <v>50.217959895379252</v>
      </c>
      <c r="AR389" s="182">
        <v>286.75</v>
      </c>
      <c r="AS389" s="182"/>
      <c r="AT389" s="182"/>
      <c r="AU389" s="182"/>
      <c r="AV389" s="182"/>
      <c r="AW389" s="182"/>
      <c r="AX389" s="182"/>
      <c r="AY389" s="182"/>
      <c r="AZ389" s="182"/>
      <c r="BA389" s="182"/>
      <c r="BB389" s="182"/>
      <c r="BC389" s="182"/>
      <c r="BD389" s="182"/>
      <c r="BE389" s="182"/>
      <c r="BF389" s="182"/>
      <c r="BG389" s="182"/>
      <c r="BH389" s="182"/>
      <c r="BI389" s="182"/>
      <c r="BJ389" s="182">
        <v>6</v>
      </c>
      <c r="BK389" s="182"/>
      <c r="BL389" s="182"/>
      <c r="BM389" s="182"/>
      <c r="BN389" s="182"/>
      <c r="BO389" s="182"/>
      <c r="BP389" s="182"/>
      <c r="BQ389" s="228" t="s">
        <v>180</v>
      </c>
      <c r="BR389" s="228" t="s">
        <v>192</v>
      </c>
      <c r="BS389" s="228" t="s">
        <v>243</v>
      </c>
      <c r="BT389" s="228"/>
      <c r="BU389" s="228">
        <v>3</v>
      </c>
      <c r="BV389" s="228" t="s">
        <v>223</v>
      </c>
      <c r="BW389" s="228" t="s">
        <v>173</v>
      </c>
      <c r="BX389" s="186">
        <v>0</v>
      </c>
      <c r="BY389" s="182">
        <v>0</v>
      </c>
      <c r="BZ389" s="182">
        <v>0</v>
      </c>
      <c r="CA389" s="182">
        <v>0</v>
      </c>
      <c r="CB389" s="182">
        <v>6</v>
      </c>
      <c r="CC389" s="182">
        <v>6</v>
      </c>
      <c r="CD389" s="182">
        <v>6</v>
      </c>
      <c r="CE389" s="228">
        <v>0</v>
      </c>
      <c r="CF389" s="228">
        <v>0</v>
      </c>
      <c r="CG389" s="113">
        <v>6</v>
      </c>
      <c r="CH389" s="113">
        <v>0</v>
      </c>
      <c r="CI389" s="113">
        <v>0</v>
      </c>
      <c r="CJ389" s="113">
        <v>0</v>
      </c>
      <c r="CK389" s="113">
        <v>0</v>
      </c>
      <c r="CL389" s="113">
        <v>0</v>
      </c>
      <c r="CM389" s="113">
        <v>0</v>
      </c>
      <c r="CN389" s="185">
        <v>6</v>
      </c>
      <c r="CO389" s="181">
        <v>6</v>
      </c>
      <c r="CP389" s="187">
        <v>1</v>
      </c>
      <c r="CQ389" s="173">
        <v>1.7492711370262391E-2</v>
      </c>
      <c r="CR389" s="173">
        <v>1.7492711370262391E-2</v>
      </c>
      <c r="CS389" s="173">
        <v>1.6600061481709189E-2</v>
      </c>
      <c r="CT389" s="173">
        <v>1.6600061481709189E-2</v>
      </c>
      <c r="CU389" s="253">
        <v>2791</v>
      </c>
      <c r="CV389" s="220">
        <v>-1</v>
      </c>
      <c r="CW389" s="254">
        <f t="shared" si="42"/>
        <v>0</v>
      </c>
      <c r="CX389" s="15">
        <f t="shared" si="43"/>
        <v>6</v>
      </c>
      <c r="CY389" s="241">
        <f t="shared" si="44"/>
        <v>6</v>
      </c>
      <c r="CZ389" s="241" t="str">
        <f>IFERROR(ROUND(CY389/#REF!,1),"")</f>
        <v/>
      </c>
      <c r="DA389" s="254">
        <f t="shared" si="45"/>
        <v>6</v>
      </c>
      <c r="DB389" s="246">
        <f t="shared" si="46"/>
        <v>1</v>
      </c>
      <c r="DD389" s="15" t="str">
        <f>IFERROR(#REF!-AO389,"")</f>
        <v/>
      </c>
      <c r="DF389" s="266" t="str">
        <f>IFERROR(#REF!-L389,"")</f>
        <v/>
      </c>
      <c r="DG389" s="228" t="e">
        <f>IF(#REF!&gt;AP389,0,1)</f>
        <v>#REF!</v>
      </c>
      <c r="DH389" s="228">
        <f t="shared" si="47"/>
        <v>1</v>
      </c>
      <c r="DI389" s="228">
        <f t="shared" si="48"/>
        <v>1</v>
      </c>
      <c r="DJ389" s="228"/>
      <c r="DK389" s="228"/>
      <c r="DL389" s="228"/>
      <c r="DM389" s="228"/>
      <c r="DN389" s="228"/>
      <c r="DO389" s="228"/>
      <c r="DP389" s="228"/>
      <c r="DQ389" s="228"/>
      <c r="DR389" s="228"/>
      <c r="DS389" s="228"/>
      <c r="DT389" s="228"/>
      <c r="DU389" s="228"/>
      <c r="DV389" s="228"/>
      <c r="DW389" s="228"/>
      <c r="DX389" s="228"/>
      <c r="DY389" s="228"/>
      <c r="DZ389" s="228"/>
      <c r="EA389" s="228"/>
      <c r="EB389" s="228"/>
    </row>
    <row r="390" spans="1:132" s="195" customFormat="1" ht="31.5" customHeight="1" x14ac:dyDescent="0.2">
      <c r="A390" s="191">
        <v>2022</v>
      </c>
      <c r="B390" s="171">
        <v>1</v>
      </c>
      <c r="C390" s="261">
        <v>44580</v>
      </c>
      <c r="D390" s="171">
        <v>236</v>
      </c>
      <c r="E390" s="171">
        <v>160</v>
      </c>
      <c r="F390" s="171">
        <v>3</v>
      </c>
      <c r="G390" s="194" t="s">
        <v>239</v>
      </c>
      <c r="H390" s="241" t="s">
        <v>240</v>
      </c>
      <c r="I390" s="241" t="s">
        <v>169</v>
      </c>
      <c r="J390" s="241">
        <v>2</v>
      </c>
      <c r="K390" s="241">
        <v>1</v>
      </c>
      <c r="L390" s="262">
        <v>200</v>
      </c>
      <c r="M390" s="263">
        <v>186</v>
      </c>
      <c r="N390" s="264">
        <v>214</v>
      </c>
      <c r="O390" s="190">
        <v>250</v>
      </c>
      <c r="P390" s="190">
        <v>246</v>
      </c>
      <c r="Q390" s="190">
        <v>262</v>
      </c>
      <c r="R390" s="190">
        <v>278</v>
      </c>
      <c r="S390" s="190">
        <v>281</v>
      </c>
      <c r="T390" s="190">
        <v>200</v>
      </c>
      <c r="U390" s="190">
        <v>197</v>
      </c>
      <c r="V390" s="190">
        <v>199</v>
      </c>
      <c r="W390" s="190">
        <v>214</v>
      </c>
      <c r="X390" s="190">
        <v>213</v>
      </c>
      <c r="Y390" s="172">
        <v>95</v>
      </c>
      <c r="Z390" s="172">
        <v>95</v>
      </c>
      <c r="AA390" s="190">
        <v>277</v>
      </c>
      <c r="AB390" s="190">
        <v>280</v>
      </c>
      <c r="AC390" s="190">
        <v>275</v>
      </c>
      <c r="AD390" s="190">
        <v>260</v>
      </c>
      <c r="AE390" s="190">
        <v>270</v>
      </c>
      <c r="AF390" s="190">
        <v>215</v>
      </c>
      <c r="AG390" s="190">
        <v>208</v>
      </c>
      <c r="AH390" s="190">
        <v>195</v>
      </c>
      <c r="AI390" s="190">
        <v>197</v>
      </c>
      <c r="AJ390" s="190">
        <v>206</v>
      </c>
      <c r="AK390" s="172">
        <v>100</v>
      </c>
      <c r="AL390" s="172">
        <v>84</v>
      </c>
      <c r="AM390" s="265">
        <v>267.89999999999998</v>
      </c>
      <c r="AN390" s="265">
        <v>204.4</v>
      </c>
      <c r="AO390" s="183">
        <v>76</v>
      </c>
      <c r="AP390" s="184">
        <v>95</v>
      </c>
      <c r="AQ390" s="182">
        <v>77.005347593582883</v>
      </c>
      <c r="AR390" s="182">
        <v>93.5</v>
      </c>
      <c r="AS390" s="182"/>
      <c r="AT390" s="182"/>
      <c r="AU390" s="182"/>
      <c r="AV390" s="182">
        <v>4</v>
      </c>
      <c r="AW390" s="182">
        <v>8</v>
      </c>
      <c r="AX390" s="182">
        <v>2</v>
      </c>
      <c r="AY390" s="182">
        <v>1</v>
      </c>
      <c r="AZ390" s="182"/>
      <c r="BA390" s="182"/>
      <c r="BB390" s="182"/>
      <c r="BC390" s="182"/>
      <c r="BD390" s="182"/>
      <c r="BE390" s="182"/>
      <c r="BF390" s="182"/>
      <c r="BG390" s="182"/>
      <c r="BH390" s="182"/>
      <c r="BI390" s="182">
        <v>3</v>
      </c>
      <c r="BJ390" s="182">
        <v>6</v>
      </c>
      <c r="BK390" s="182"/>
      <c r="BL390" s="182"/>
      <c r="BM390" s="182"/>
      <c r="BN390" s="182"/>
      <c r="BO390" s="182"/>
      <c r="BP390" s="182"/>
      <c r="BQ390" s="228" t="s">
        <v>241</v>
      </c>
      <c r="BR390" s="228" t="s">
        <v>242</v>
      </c>
      <c r="BS390" s="228"/>
      <c r="BT390" s="228"/>
      <c r="BU390" s="228">
        <v>3</v>
      </c>
      <c r="BV390" s="228" t="s">
        <v>239</v>
      </c>
      <c r="BW390" s="228" t="s">
        <v>173</v>
      </c>
      <c r="BX390" s="186">
        <v>0</v>
      </c>
      <c r="BY390" s="182">
        <v>15</v>
      </c>
      <c r="BZ390" s="182">
        <v>15</v>
      </c>
      <c r="CA390" s="182">
        <v>15</v>
      </c>
      <c r="CB390" s="182">
        <v>9</v>
      </c>
      <c r="CC390" s="182">
        <v>9</v>
      </c>
      <c r="CD390" s="182">
        <v>9</v>
      </c>
      <c r="CE390" s="228">
        <v>4</v>
      </c>
      <c r="CF390" s="228">
        <v>11</v>
      </c>
      <c r="CG390" s="113">
        <v>8</v>
      </c>
      <c r="CH390" s="113">
        <v>1</v>
      </c>
      <c r="CI390" s="113">
        <v>0</v>
      </c>
      <c r="CJ390" s="113">
        <v>0</v>
      </c>
      <c r="CK390" s="113">
        <v>0</v>
      </c>
      <c r="CL390" s="113">
        <v>0</v>
      </c>
      <c r="CM390" s="113">
        <v>0</v>
      </c>
      <c r="CN390" s="185">
        <v>24</v>
      </c>
      <c r="CO390" s="181">
        <v>24</v>
      </c>
      <c r="CP390" s="187">
        <v>1</v>
      </c>
      <c r="CQ390" s="173">
        <v>0.12</v>
      </c>
      <c r="CR390" s="173">
        <v>0.12</v>
      </c>
      <c r="CS390" s="173">
        <v>0.1174168297455969</v>
      </c>
      <c r="CT390" s="173">
        <v>0.1174168297455969</v>
      </c>
      <c r="CU390" s="253">
        <v>2791</v>
      </c>
      <c r="CV390" s="220">
        <v>-1</v>
      </c>
      <c r="CW390" s="254">
        <f t="shared" si="42"/>
        <v>0</v>
      </c>
      <c r="CX390" s="15">
        <f t="shared" si="43"/>
        <v>24</v>
      </c>
      <c r="CY390" s="241">
        <f t="shared" si="44"/>
        <v>24</v>
      </c>
      <c r="CZ390" s="241" t="str">
        <f>IFERROR(ROUND(CY390/#REF!,1),"")</f>
        <v/>
      </c>
      <c r="DA390" s="254">
        <f t="shared" si="45"/>
        <v>24</v>
      </c>
      <c r="DB390" s="246">
        <f t="shared" si="46"/>
        <v>1</v>
      </c>
      <c r="DD390" s="15" t="str">
        <f>IFERROR(#REF!-AO390,"")</f>
        <v/>
      </c>
      <c r="DF390" s="266" t="str">
        <f>IFERROR(#REF!-L390,"")</f>
        <v/>
      </c>
      <c r="DG390" s="228" t="e">
        <f>IF(#REF!&gt;AP390,0,1)</f>
        <v>#REF!</v>
      </c>
      <c r="DH390" s="228">
        <f t="shared" si="47"/>
        <v>1</v>
      </c>
      <c r="DI390" s="228">
        <f t="shared" si="48"/>
        <v>1</v>
      </c>
      <c r="DJ390" s="228"/>
      <c r="DK390" s="228"/>
      <c r="DL390" s="228"/>
      <c r="DM390" s="228"/>
      <c r="DN390" s="228"/>
      <c r="DO390" s="228"/>
      <c r="DP390" s="228"/>
      <c r="DQ390" s="228"/>
      <c r="DR390" s="228"/>
      <c r="DS390" s="228"/>
      <c r="DT390" s="228"/>
      <c r="DU390" s="228"/>
      <c r="DV390" s="228"/>
      <c r="DW390" s="228"/>
      <c r="DX390" s="228"/>
      <c r="DY390" s="228"/>
      <c r="DZ390" s="228"/>
      <c r="EA390" s="228"/>
      <c r="EB390" s="228"/>
    </row>
    <row r="391" spans="1:132" s="195" customFormat="1" ht="31.5" customHeight="1" x14ac:dyDescent="0.2">
      <c r="A391" s="191">
        <v>2022</v>
      </c>
      <c r="B391" s="171">
        <v>1</v>
      </c>
      <c r="C391" s="261">
        <v>44580</v>
      </c>
      <c r="D391" s="171">
        <v>34</v>
      </c>
      <c r="E391" s="171">
        <v>104</v>
      </c>
      <c r="F391" s="171">
        <v>4</v>
      </c>
      <c r="G391" s="194" t="s">
        <v>305</v>
      </c>
      <c r="H391" s="241" t="s">
        <v>306</v>
      </c>
      <c r="I391" s="241" t="s">
        <v>169</v>
      </c>
      <c r="J391" s="241">
        <v>4</v>
      </c>
      <c r="K391" s="241">
        <v>6</v>
      </c>
      <c r="L391" s="262">
        <v>89</v>
      </c>
      <c r="M391" s="263">
        <v>82</v>
      </c>
      <c r="N391" s="264">
        <v>95</v>
      </c>
      <c r="O391" s="190"/>
      <c r="P391" s="190"/>
      <c r="Q391" s="190"/>
      <c r="R391" s="190"/>
      <c r="S391" s="190"/>
      <c r="T391" s="190"/>
      <c r="U391" s="190"/>
      <c r="V391" s="190"/>
      <c r="W391" s="190"/>
      <c r="X391" s="190"/>
      <c r="Y391" s="172">
        <v>103</v>
      </c>
      <c r="Z391" s="172"/>
      <c r="AA391" s="190"/>
      <c r="AB391" s="190"/>
      <c r="AC391" s="190"/>
      <c r="AD391" s="190"/>
      <c r="AE391" s="190"/>
      <c r="AF391" s="190"/>
      <c r="AG391" s="190"/>
      <c r="AH391" s="190"/>
      <c r="AI391" s="190"/>
      <c r="AJ391" s="190"/>
      <c r="AK391" s="172"/>
      <c r="AL391" s="172"/>
      <c r="AM391" s="265"/>
      <c r="AN391" s="265"/>
      <c r="AO391" s="183">
        <v>140</v>
      </c>
      <c r="AP391" s="184">
        <v>103</v>
      </c>
      <c r="AQ391" s="182">
        <v>139.80582524271841</v>
      </c>
      <c r="AR391" s="182">
        <v>103</v>
      </c>
      <c r="AS391" s="182"/>
      <c r="AT391" s="182"/>
      <c r="AU391" s="182"/>
      <c r="AV391" s="182"/>
      <c r="AW391" s="182"/>
      <c r="AX391" s="182"/>
      <c r="AY391" s="182"/>
      <c r="AZ391" s="182"/>
      <c r="BA391" s="182"/>
      <c r="BB391" s="182"/>
      <c r="BC391" s="182"/>
      <c r="BD391" s="182"/>
      <c r="BE391" s="182"/>
      <c r="BF391" s="182"/>
      <c r="BG391" s="182"/>
      <c r="BH391" s="182"/>
      <c r="BI391" s="182"/>
      <c r="BJ391" s="182"/>
      <c r="BK391" s="182"/>
      <c r="BL391" s="182"/>
      <c r="BM391" s="182"/>
      <c r="BN391" s="182"/>
      <c r="BO391" s="182"/>
      <c r="BP391" s="182"/>
      <c r="BQ391" s="228" t="s">
        <v>180</v>
      </c>
      <c r="BR391" s="228" t="s">
        <v>192</v>
      </c>
      <c r="BS391" s="228" t="s">
        <v>307</v>
      </c>
      <c r="BT391" s="228"/>
      <c r="BU391" s="228">
        <v>3</v>
      </c>
      <c r="BV391" s="228" t="s">
        <v>292</v>
      </c>
      <c r="BW391" s="228" t="s">
        <v>173</v>
      </c>
      <c r="BX391" s="186">
        <v>0</v>
      </c>
      <c r="BY391" s="182">
        <v>0</v>
      </c>
      <c r="BZ391" s="182">
        <v>0</v>
      </c>
      <c r="CA391" s="182">
        <v>0</v>
      </c>
      <c r="CB391" s="182">
        <v>0</v>
      </c>
      <c r="CC391" s="182">
        <v>0</v>
      </c>
      <c r="CD391" s="182">
        <v>0</v>
      </c>
      <c r="CE391" s="228">
        <v>0</v>
      </c>
      <c r="CF391" s="228">
        <v>0</v>
      </c>
      <c r="CG391" s="113">
        <v>0</v>
      </c>
      <c r="CH391" s="113">
        <v>0</v>
      </c>
      <c r="CI391" s="113">
        <v>0</v>
      </c>
      <c r="CJ391" s="113">
        <v>0</v>
      </c>
      <c r="CK391" s="113">
        <v>0</v>
      </c>
      <c r="CL391" s="113">
        <v>0</v>
      </c>
      <c r="CM391" s="113">
        <v>0</v>
      </c>
      <c r="CN391" s="185">
        <v>0</v>
      </c>
      <c r="CO391" s="181">
        <v>0</v>
      </c>
      <c r="CP391" s="187"/>
      <c r="CQ391" s="173">
        <v>0</v>
      </c>
      <c r="CR391" s="173">
        <v>0</v>
      </c>
      <c r="CS391" s="173"/>
      <c r="CT391" s="173"/>
      <c r="CU391" s="253">
        <v>2791</v>
      </c>
      <c r="CV391" s="220"/>
      <c r="CW391" s="254">
        <f t="shared" si="42"/>
        <v>0</v>
      </c>
      <c r="CX391" s="15">
        <f t="shared" si="43"/>
        <v>0</v>
      </c>
      <c r="CY391" s="241">
        <f t="shared" si="44"/>
        <v>0</v>
      </c>
      <c r="CZ391" s="241" t="str">
        <f>IFERROR(ROUND(CY391/#REF!,1),"")</f>
        <v/>
      </c>
      <c r="DA391" s="254">
        <f t="shared" si="45"/>
        <v>0</v>
      </c>
      <c r="DB391" s="246" t="str">
        <f t="shared" si="46"/>
        <v/>
      </c>
      <c r="DD391" s="15" t="str">
        <f>IFERROR(#REF!-AO391,"")</f>
        <v/>
      </c>
      <c r="DF391" s="266" t="str">
        <f>IFERROR(#REF!-L391,"")</f>
        <v/>
      </c>
      <c r="DG391" s="228" t="e">
        <f>IF(#REF!&gt;AP391,0,1)</f>
        <v>#REF!</v>
      </c>
      <c r="DH391" s="228">
        <f t="shared" si="47"/>
        <v>0</v>
      </c>
      <c r="DI391" s="228">
        <f t="shared" si="48"/>
        <v>1</v>
      </c>
      <c r="DJ391" s="228"/>
      <c r="DK391" s="228"/>
      <c r="DL391" s="228"/>
      <c r="DM391" s="228"/>
      <c r="DN391" s="228"/>
      <c r="DO391" s="228"/>
      <c r="DP391" s="228"/>
      <c r="DQ391" s="228"/>
      <c r="DR391" s="228"/>
      <c r="DS391" s="228"/>
      <c r="DT391" s="228"/>
      <c r="DU391" s="228"/>
      <c r="DV391" s="228"/>
      <c r="DW391" s="228"/>
      <c r="DX391" s="228"/>
      <c r="DY391" s="228"/>
      <c r="DZ391" s="228"/>
      <c r="EA391" s="228"/>
      <c r="EB391" s="228"/>
    </row>
    <row r="392" spans="1:132" s="195" customFormat="1" ht="31.5" customHeight="1" x14ac:dyDescent="0.2">
      <c r="A392" s="191">
        <v>2022</v>
      </c>
      <c r="B392" s="171">
        <v>1</v>
      </c>
      <c r="C392" s="261">
        <v>44580</v>
      </c>
      <c r="D392" s="171">
        <v>124</v>
      </c>
      <c r="E392" s="171">
        <v>689</v>
      </c>
      <c r="F392" s="171">
        <v>4</v>
      </c>
      <c r="G392" s="194" t="s">
        <v>311</v>
      </c>
      <c r="H392" s="241" t="s">
        <v>312</v>
      </c>
      <c r="I392" s="241" t="s">
        <v>169</v>
      </c>
      <c r="J392" s="241">
        <v>2</v>
      </c>
      <c r="K392" s="241">
        <v>2</v>
      </c>
      <c r="L392" s="262">
        <v>75</v>
      </c>
      <c r="M392" s="263">
        <v>67</v>
      </c>
      <c r="N392" s="264">
        <v>82</v>
      </c>
      <c r="O392" s="190"/>
      <c r="P392" s="190"/>
      <c r="Q392" s="190"/>
      <c r="R392" s="190"/>
      <c r="S392" s="190"/>
      <c r="T392" s="190"/>
      <c r="U392" s="190"/>
      <c r="V392" s="190"/>
      <c r="W392" s="190"/>
      <c r="X392" s="190"/>
      <c r="Y392" s="172"/>
      <c r="Z392" s="172">
        <v>103</v>
      </c>
      <c r="AA392" s="190"/>
      <c r="AB392" s="190"/>
      <c r="AC392" s="190"/>
      <c r="AD392" s="190"/>
      <c r="AE392" s="190"/>
      <c r="AF392" s="190"/>
      <c r="AG392" s="190"/>
      <c r="AH392" s="190"/>
      <c r="AI392" s="190"/>
      <c r="AJ392" s="190"/>
      <c r="AK392" s="172">
        <v>115</v>
      </c>
      <c r="AL392" s="172">
        <v>115</v>
      </c>
      <c r="AM392" s="265"/>
      <c r="AN392" s="265"/>
      <c r="AO392" s="183">
        <v>59</v>
      </c>
      <c r="AP392" s="184">
        <v>122</v>
      </c>
      <c r="AQ392" s="182">
        <v>64.86486486486487</v>
      </c>
      <c r="AR392" s="182">
        <v>111</v>
      </c>
      <c r="AS392" s="182"/>
      <c r="AT392" s="182"/>
      <c r="AU392" s="182"/>
      <c r="AV392" s="182"/>
      <c r="AW392" s="182"/>
      <c r="AX392" s="182"/>
      <c r="AY392" s="182"/>
      <c r="AZ392" s="182"/>
      <c r="BA392" s="182"/>
      <c r="BB392" s="182"/>
      <c r="BC392" s="182"/>
      <c r="BD392" s="182"/>
      <c r="BE392" s="182"/>
      <c r="BF392" s="182"/>
      <c r="BG392" s="182"/>
      <c r="BH392" s="182"/>
      <c r="BI392" s="182"/>
      <c r="BJ392" s="182"/>
      <c r="BK392" s="182"/>
      <c r="BL392" s="182"/>
      <c r="BM392" s="182"/>
      <c r="BN392" s="182"/>
      <c r="BO392" s="182"/>
      <c r="BP392" s="182"/>
      <c r="BQ392" s="228" t="s">
        <v>180</v>
      </c>
      <c r="BR392" s="228" t="s">
        <v>192</v>
      </c>
      <c r="BS392" s="228"/>
      <c r="BT392" s="228"/>
      <c r="BU392" s="228">
        <v>3</v>
      </c>
      <c r="BV392" s="228" t="s">
        <v>310</v>
      </c>
      <c r="BW392" s="228" t="s">
        <v>173</v>
      </c>
      <c r="BX392" s="186">
        <v>0</v>
      </c>
      <c r="BY392" s="182">
        <v>0</v>
      </c>
      <c r="BZ392" s="182">
        <v>0</v>
      </c>
      <c r="CA392" s="182">
        <v>0</v>
      </c>
      <c r="CB392" s="182">
        <v>0</v>
      </c>
      <c r="CC392" s="182">
        <v>0</v>
      </c>
      <c r="CD392" s="182">
        <v>0</v>
      </c>
      <c r="CE392" s="228">
        <v>0</v>
      </c>
      <c r="CF392" s="228">
        <v>0</v>
      </c>
      <c r="CG392" s="113">
        <v>0</v>
      </c>
      <c r="CH392" s="113">
        <v>0</v>
      </c>
      <c r="CI392" s="113">
        <v>0</v>
      </c>
      <c r="CJ392" s="113">
        <v>0</v>
      </c>
      <c r="CK392" s="113">
        <v>0</v>
      </c>
      <c r="CL392" s="113">
        <v>0</v>
      </c>
      <c r="CM392" s="113">
        <v>0</v>
      </c>
      <c r="CN392" s="185">
        <v>0</v>
      </c>
      <c r="CO392" s="181">
        <v>0</v>
      </c>
      <c r="CP392" s="187"/>
      <c r="CQ392" s="173">
        <v>0</v>
      </c>
      <c r="CR392" s="173">
        <v>0</v>
      </c>
      <c r="CS392" s="173"/>
      <c r="CT392" s="173"/>
      <c r="CU392" s="253">
        <v>2791</v>
      </c>
      <c r="CV392" s="220"/>
      <c r="CW392" s="254">
        <f t="shared" si="42"/>
        <v>0</v>
      </c>
      <c r="CX392" s="15">
        <f t="shared" si="43"/>
        <v>0</v>
      </c>
      <c r="CY392" s="241">
        <f t="shared" si="44"/>
        <v>0</v>
      </c>
      <c r="CZ392" s="241" t="str">
        <f>IFERROR(ROUND(CY392/#REF!,1),"")</f>
        <v/>
      </c>
      <c r="DA392" s="254">
        <f t="shared" si="45"/>
        <v>0</v>
      </c>
      <c r="DB392" s="246" t="str">
        <f t="shared" si="46"/>
        <v/>
      </c>
      <c r="DD392" s="15" t="str">
        <f>IFERROR(#REF!-AO392,"")</f>
        <v/>
      </c>
      <c r="DF392" s="266" t="str">
        <f>IFERROR(#REF!-L392,"")</f>
        <v/>
      </c>
      <c r="DG392" s="228" t="e">
        <f>IF(#REF!&gt;AP392,0,1)</f>
        <v>#REF!</v>
      </c>
      <c r="DH392" s="228">
        <f t="shared" si="47"/>
        <v>0</v>
      </c>
      <c r="DI392" s="228">
        <f t="shared" si="48"/>
        <v>1</v>
      </c>
      <c r="DJ392" s="228"/>
      <c r="DK392" s="228"/>
      <c r="DL392" s="228"/>
      <c r="DM392" s="228"/>
      <c r="DN392" s="228"/>
      <c r="DO392" s="228"/>
      <c r="DP392" s="228"/>
      <c r="DQ392" s="228"/>
      <c r="DR392" s="228"/>
      <c r="DS392" s="228"/>
      <c r="DT392" s="228"/>
      <c r="DU392" s="228"/>
      <c r="DV392" s="228"/>
      <c r="DW392" s="228"/>
      <c r="DX392" s="228"/>
      <c r="DY392" s="228"/>
      <c r="DZ392" s="228"/>
      <c r="EA392" s="228"/>
      <c r="EB392" s="228"/>
    </row>
    <row r="393" spans="1:132" s="195" customFormat="1" ht="31.5" customHeight="1" x14ac:dyDescent="0.2">
      <c r="A393" s="191">
        <v>2022</v>
      </c>
      <c r="B393" s="171">
        <v>1</v>
      </c>
      <c r="C393" s="261">
        <v>44580</v>
      </c>
      <c r="D393" s="171">
        <v>135</v>
      </c>
      <c r="E393" s="171">
        <v>271</v>
      </c>
      <c r="F393" s="171">
        <v>5</v>
      </c>
      <c r="G393" s="194" t="s">
        <v>386</v>
      </c>
      <c r="H393" s="241" t="s">
        <v>387</v>
      </c>
      <c r="I393" s="241" t="s">
        <v>169</v>
      </c>
      <c r="J393" s="241">
        <v>4</v>
      </c>
      <c r="K393" s="241">
        <v>2</v>
      </c>
      <c r="L393" s="262">
        <v>161</v>
      </c>
      <c r="M393" s="263">
        <v>149</v>
      </c>
      <c r="N393" s="264">
        <v>172</v>
      </c>
      <c r="O393" s="190"/>
      <c r="P393" s="190"/>
      <c r="Q393" s="190"/>
      <c r="R393" s="190"/>
      <c r="S393" s="190"/>
      <c r="T393" s="190"/>
      <c r="U393" s="190"/>
      <c r="V393" s="190"/>
      <c r="W393" s="190"/>
      <c r="X393" s="190"/>
      <c r="Y393" s="172"/>
      <c r="Z393" s="172">
        <v>102</v>
      </c>
      <c r="AA393" s="190"/>
      <c r="AB393" s="190">
        <v>190</v>
      </c>
      <c r="AC393" s="190">
        <v>189</v>
      </c>
      <c r="AD393" s="190">
        <v>190</v>
      </c>
      <c r="AE393" s="190">
        <v>195</v>
      </c>
      <c r="AF393" s="190"/>
      <c r="AG393" s="190">
        <v>154</v>
      </c>
      <c r="AH393" s="190">
        <v>148</v>
      </c>
      <c r="AI393" s="190">
        <v>160</v>
      </c>
      <c r="AJ393" s="190">
        <v>163</v>
      </c>
      <c r="AK393" s="172">
        <v>102</v>
      </c>
      <c r="AL393" s="172">
        <v>102</v>
      </c>
      <c r="AM393" s="265">
        <v>191</v>
      </c>
      <c r="AN393" s="265">
        <v>156.25</v>
      </c>
      <c r="AO393" s="183">
        <v>151</v>
      </c>
      <c r="AP393" s="184">
        <v>95</v>
      </c>
      <c r="AQ393" s="182">
        <v>141.1764705882353</v>
      </c>
      <c r="AR393" s="182">
        <v>102</v>
      </c>
      <c r="AS393" s="182"/>
      <c r="AT393" s="182"/>
      <c r="AU393" s="182"/>
      <c r="AV393" s="182">
        <v>4</v>
      </c>
      <c r="AW393" s="182">
        <v>2</v>
      </c>
      <c r="AX393" s="182">
        <v>4</v>
      </c>
      <c r="AY393" s="182"/>
      <c r="AZ393" s="182"/>
      <c r="BA393" s="182"/>
      <c r="BB393" s="182"/>
      <c r="BC393" s="182"/>
      <c r="BD393" s="182"/>
      <c r="BE393" s="182"/>
      <c r="BF393" s="182"/>
      <c r="BG393" s="182"/>
      <c r="BH393" s="182"/>
      <c r="BI393" s="182">
        <v>2</v>
      </c>
      <c r="BJ393" s="182">
        <v>8</v>
      </c>
      <c r="BK393" s="182"/>
      <c r="BL393" s="182"/>
      <c r="BM393" s="182"/>
      <c r="BN393" s="182"/>
      <c r="BO393" s="182"/>
      <c r="BP393" s="182"/>
      <c r="BQ393" s="228" t="s">
        <v>176</v>
      </c>
      <c r="BR393" s="228"/>
      <c r="BS393" s="228"/>
      <c r="BT393" s="228"/>
      <c r="BU393" s="228">
        <v>3</v>
      </c>
      <c r="BV393" s="228" t="s">
        <v>386</v>
      </c>
      <c r="BW393" s="228" t="s">
        <v>173</v>
      </c>
      <c r="BX393" s="186">
        <v>0</v>
      </c>
      <c r="BY393" s="182">
        <v>10</v>
      </c>
      <c r="BZ393" s="182">
        <v>5</v>
      </c>
      <c r="CA393" s="182">
        <v>5</v>
      </c>
      <c r="CB393" s="182">
        <v>10</v>
      </c>
      <c r="CC393" s="182">
        <v>5</v>
      </c>
      <c r="CD393" s="182">
        <v>5</v>
      </c>
      <c r="CE393" s="228">
        <v>2</v>
      </c>
      <c r="CF393" s="228">
        <v>2</v>
      </c>
      <c r="CG393" s="113">
        <v>6</v>
      </c>
      <c r="CH393" s="113">
        <v>0</v>
      </c>
      <c r="CI393" s="113">
        <v>0</v>
      </c>
      <c r="CJ393" s="113">
        <v>0</v>
      </c>
      <c r="CK393" s="113">
        <v>0</v>
      </c>
      <c r="CL393" s="113">
        <v>0</v>
      </c>
      <c r="CM393" s="113">
        <v>0</v>
      </c>
      <c r="CN393" s="185">
        <v>10</v>
      </c>
      <c r="CO393" s="181">
        <v>10</v>
      </c>
      <c r="CP393" s="187">
        <v>1</v>
      </c>
      <c r="CQ393" s="173">
        <v>6.2111801242236017E-2</v>
      </c>
      <c r="CR393" s="173">
        <v>6.2111801242236017E-2</v>
      </c>
      <c r="CS393" s="173">
        <v>6.4000000000000001E-2</v>
      </c>
      <c r="CT393" s="173">
        <v>6.4000000000000001E-2</v>
      </c>
      <c r="CU393" s="253">
        <v>2791</v>
      </c>
      <c r="CV393" s="220">
        <v>-1</v>
      </c>
      <c r="CW393" s="254">
        <f t="shared" si="42"/>
        <v>0</v>
      </c>
      <c r="CX393" s="15">
        <f t="shared" si="43"/>
        <v>20</v>
      </c>
      <c r="CY393" s="241">
        <f t="shared" si="44"/>
        <v>10</v>
      </c>
      <c r="CZ393" s="241" t="str">
        <f>IFERROR(ROUND(CY393/#REF!,1),"")</f>
        <v/>
      </c>
      <c r="DA393" s="254">
        <f t="shared" si="45"/>
        <v>10</v>
      </c>
      <c r="DB393" s="246">
        <f t="shared" si="46"/>
        <v>1</v>
      </c>
      <c r="DD393" s="15" t="str">
        <f>IFERROR(#REF!-AO393,"")</f>
        <v/>
      </c>
      <c r="DF393" s="266" t="str">
        <f>IFERROR(#REF!-L393,"")</f>
        <v/>
      </c>
      <c r="DG393" s="228" t="e">
        <f>IF(#REF!&gt;AP393,0,1)</f>
        <v>#REF!</v>
      </c>
      <c r="DH393" s="228">
        <f t="shared" si="47"/>
        <v>1</v>
      </c>
      <c r="DI393" s="228">
        <f t="shared" si="48"/>
        <v>1</v>
      </c>
      <c r="DJ393" s="228"/>
      <c r="DK393" s="228"/>
      <c r="DL393" s="228"/>
      <c r="DM393" s="228"/>
      <c r="DN393" s="228"/>
      <c r="DO393" s="228"/>
      <c r="DP393" s="228"/>
      <c r="DQ393" s="228"/>
      <c r="DR393" s="228"/>
      <c r="DS393" s="228"/>
      <c r="DT393" s="228"/>
      <c r="DU393" s="228"/>
      <c r="DV393" s="228"/>
      <c r="DW393" s="228"/>
      <c r="DX393" s="228"/>
      <c r="DY393" s="228"/>
      <c r="DZ393" s="228"/>
      <c r="EA393" s="228"/>
      <c r="EB393" s="228"/>
    </row>
    <row r="394" spans="1:132" s="195" customFormat="1" ht="31.5" customHeight="1" x14ac:dyDescent="0.2">
      <c r="A394" s="191">
        <v>2022</v>
      </c>
      <c r="B394" s="171">
        <v>1</v>
      </c>
      <c r="C394" s="261">
        <v>44580</v>
      </c>
      <c r="D394" s="171">
        <v>376</v>
      </c>
      <c r="E394" s="171">
        <v>438</v>
      </c>
      <c r="F394" s="171">
        <v>5</v>
      </c>
      <c r="G394" s="194" t="s">
        <v>216</v>
      </c>
      <c r="H394" s="241" t="s">
        <v>217</v>
      </c>
      <c r="I394" s="241" t="s">
        <v>169</v>
      </c>
      <c r="J394" s="241">
        <v>3</v>
      </c>
      <c r="K394" s="241">
        <v>2</v>
      </c>
      <c r="L394" s="262">
        <v>335</v>
      </c>
      <c r="M394" s="263">
        <v>315</v>
      </c>
      <c r="N394" s="264">
        <v>358</v>
      </c>
      <c r="O394" s="190"/>
      <c r="P394" s="190"/>
      <c r="Q394" s="190"/>
      <c r="R394" s="190"/>
      <c r="S394" s="190"/>
      <c r="T394" s="190"/>
      <c r="U394" s="190"/>
      <c r="V394" s="190"/>
      <c r="W394" s="190"/>
      <c r="X394" s="190"/>
      <c r="Y394" s="172"/>
      <c r="Z394" s="172"/>
      <c r="AA394" s="190"/>
      <c r="AB394" s="190"/>
      <c r="AC394" s="190"/>
      <c r="AD394" s="190"/>
      <c r="AE394" s="190"/>
      <c r="AF394" s="190"/>
      <c r="AG394" s="190"/>
      <c r="AH394" s="190"/>
      <c r="AI394" s="190"/>
      <c r="AJ394" s="190"/>
      <c r="AK394" s="172"/>
      <c r="AL394" s="172"/>
      <c r="AM394" s="265"/>
      <c r="AN394" s="265"/>
      <c r="AO394" s="183">
        <v>75</v>
      </c>
      <c r="AP394" s="184">
        <v>144</v>
      </c>
      <c r="AQ394" s="182"/>
      <c r="AR394" s="182"/>
      <c r="AS394" s="182"/>
      <c r="AT394" s="182"/>
      <c r="AU394" s="182"/>
      <c r="AV394" s="182">
        <v>2</v>
      </c>
      <c r="AW394" s="182">
        <v>4</v>
      </c>
      <c r="AX394" s="182"/>
      <c r="AY394" s="182"/>
      <c r="AZ394" s="182"/>
      <c r="BA394" s="182"/>
      <c r="BB394" s="182"/>
      <c r="BC394" s="182"/>
      <c r="BD394" s="182"/>
      <c r="BE394" s="182"/>
      <c r="BF394" s="182"/>
      <c r="BG394" s="182"/>
      <c r="BH394" s="182"/>
      <c r="BI394" s="182"/>
      <c r="BJ394" s="182"/>
      <c r="BK394" s="182"/>
      <c r="BL394" s="182"/>
      <c r="BM394" s="182"/>
      <c r="BN394" s="182"/>
      <c r="BO394" s="182"/>
      <c r="BP394" s="182"/>
      <c r="BQ394" s="228" t="s">
        <v>185</v>
      </c>
      <c r="BR394" s="228" t="s">
        <v>186</v>
      </c>
      <c r="BS394" s="228" t="s">
        <v>218</v>
      </c>
      <c r="BT394" s="228" t="s">
        <v>188</v>
      </c>
      <c r="BU394" s="228">
        <v>3</v>
      </c>
      <c r="BV394" s="228" t="s">
        <v>219</v>
      </c>
      <c r="BW394" s="228" t="s">
        <v>173</v>
      </c>
      <c r="BX394" s="186">
        <v>0</v>
      </c>
      <c r="BY394" s="182">
        <v>6</v>
      </c>
      <c r="BZ394" s="182">
        <v>3</v>
      </c>
      <c r="CA394" s="182">
        <v>3</v>
      </c>
      <c r="CB394" s="182">
        <v>0</v>
      </c>
      <c r="CC394" s="182">
        <v>0</v>
      </c>
      <c r="CD394" s="182">
        <v>0</v>
      </c>
      <c r="CE394" s="228">
        <v>1</v>
      </c>
      <c r="CF394" s="228">
        <v>2</v>
      </c>
      <c r="CG394" s="113">
        <v>0</v>
      </c>
      <c r="CH394" s="113">
        <v>0</v>
      </c>
      <c r="CI394" s="113">
        <v>0</v>
      </c>
      <c r="CJ394" s="113">
        <v>0</v>
      </c>
      <c r="CK394" s="113">
        <v>0</v>
      </c>
      <c r="CL394" s="113">
        <v>0</v>
      </c>
      <c r="CM394" s="113">
        <v>0</v>
      </c>
      <c r="CN394" s="185">
        <v>3</v>
      </c>
      <c r="CO394" s="181">
        <v>3</v>
      </c>
      <c r="CP394" s="187">
        <v>1</v>
      </c>
      <c r="CQ394" s="173">
        <v>8.9552238805970154E-3</v>
      </c>
      <c r="CR394" s="173">
        <v>8.9552238805970154E-3</v>
      </c>
      <c r="CS394" s="173"/>
      <c r="CT394" s="173"/>
      <c r="CU394" s="253">
        <v>2791</v>
      </c>
      <c r="CV394" s="220"/>
      <c r="CW394" s="254">
        <f t="shared" si="42"/>
        <v>0</v>
      </c>
      <c r="CX394" s="15">
        <f t="shared" si="43"/>
        <v>6</v>
      </c>
      <c r="CY394" s="241">
        <f t="shared" si="44"/>
        <v>3</v>
      </c>
      <c r="CZ394" s="241" t="str">
        <f>IFERROR(ROUND(CY394/#REF!,1),"")</f>
        <v/>
      </c>
      <c r="DA394" s="254">
        <f t="shared" si="45"/>
        <v>3</v>
      </c>
      <c r="DB394" s="246">
        <f t="shared" si="46"/>
        <v>1</v>
      </c>
      <c r="DD394" s="15" t="str">
        <f>IFERROR(#REF!-AO394,"")</f>
        <v/>
      </c>
      <c r="DF394" s="266" t="str">
        <f>IFERROR(#REF!-L394,"")</f>
        <v/>
      </c>
      <c r="DG394" s="228" t="e">
        <f>IF(#REF!&gt;AP394,0,1)</f>
        <v>#REF!</v>
      </c>
      <c r="DH394" s="228">
        <f t="shared" si="47"/>
        <v>0</v>
      </c>
      <c r="DI394" s="228">
        <f t="shared" si="48"/>
        <v>1</v>
      </c>
      <c r="DJ394" s="228"/>
      <c r="DK394" s="228"/>
      <c r="DL394" s="228"/>
      <c r="DM394" s="228"/>
      <c r="DN394" s="228"/>
      <c r="DO394" s="228"/>
      <c r="DP394" s="228"/>
      <c r="DQ394" s="228"/>
      <c r="DR394" s="228"/>
      <c r="DS394" s="228"/>
      <c r="DT394" s="228"/>
      <c r="DU394" s="228"/>
      <c r="DV394" s="228"/>
      <c r="DW394" s="228"/>
      <c r="DX394" s="228"/>
      <c r="DY394" s="228"/>
      <c r="DZ394" s="228"/>
      <c r="EA394" s="228"/>
      <c r="EB394" s="228"/>
    </row>
    <row r="395" spans="1:132" s="195" customFormat="1" ht="31.5" customHeight="1" x14ac:dyDescent="0.2">
      <c r="A395" s="191">
        <v>2022</v>
      </c>
      <c r="B395" s="171">
        <v>1</v>
      </c>
      <c r="C395" s="261">
        <v>44580</v>
      </c>
      <c r="D395" s="171">
        <v>18</v>
      </c>
      <c r="E395" s="171">
        <v>49</v>
      </c>
      <c r="F395" s="171">
        <v>6</v>
      </c>
      <c r="G395" s="194" t="s">
        <v>330</v>
      </c>
      <c r="H395" s="241" t="s">
        <v>331</v>
      </c>
      <c r="I395" s="241" t="s">
        <v>246</v>
      </c>
      <c r="J395" s="241">
        <v>2</v>
      </c>
      <c r="K395" s="241">
        <v>3</v>
      </c>
      <c r="L395" s="262">
        <v>100</v>
      </c>
      <c r="M395" s="263">
        <v>95</v>
      </c>
      <c r="N395" s="264">
        <v>104</v>
      </c>
      <c r="O395" s="190"/>
      <c r="P395" s="190"/>
      <c r="Q395" s="190"/>
      <c r="R395" s="190"/>
      <c r="S395" s="190"/>
      <c r="T395" s="190"/>
      <c r="U395" s="190"/>
      <c r="V395" s="190"/>
      <c r="W395" s="190"/>
      <c r="X395" s="190"/>
      <c r="Y395" s="172"/>
      <c r="Z395" s="172"/>
      <c r="AA395" s="190"/>
      <c r="AB395" s="190"/>
      <c r="AC395" s="190">
        <v>133</v>
      </c>
      <c r="AD395" s="190">
        <v>145</v>
      </c>
      <c r="AE395" s="190">
        <v>140</v>
      </c>
      <c r="AF395" s="190"/>
      <c r="AG395" s="190"/>
      <c r="AH395" s="190">
        <v>114</v>
      </c>
      <c r="AI395" s="190">
        <v>118</v>
      </c>
      <c r="AJ395" s="190">
        <v>113</v>
      </c>
      <c r="AK395" s="172"/>
      <c r="AL395" s="172">
        <v>94</v>
      </c>
      <c r="AM395" s="265">
        <v>139.33333333333329</v>
      </c>
      <c r="AN395" s="265">
        <v>115</v>
      </c>
      <c r="AO395" s="183">
        <v>101</v>
      </c>
      <c r="AP395" s="184">
        <v>107</v>
      </c>
      <c r="AQ395" s="182">
        <v>76.59574468085107</v>
      </c>
      <c r="AR395" s="182">
        <v>94</v>
      </c>
      <c r="AS395" s="182"/>
      <c r="AT395" s="182"/>
      <c r="AU395" s="182"/>
      <c r="AV395" s="182"/>
      <c r="AW395" s="182"/>
      <c r="AX395" s="182"/>
      <c r="AY395" s="182"/>
      <c r="AZ395" s="182"/>
      <c r="BA395" s="182"/>
      <c r="BB395" s="182"/>
      <c r="BC395" s="182"/>
      <c r="BD395" s="182"/>
      <c r="BE395" s="182"/>
      <c r="BF395" s="182"/>
      <c r="BG395" s="182"/>
      <c r="BH395" s="182"/>
      <c r="BI395" s="182">
        <v>2</v>
      </c>
      <c r="BJ395" s="182">
        <v>6</v>
      </c>
      <c r="BK395" s="182"/>
      <c r="BL395" s="182"/>
      <c r="BM395" s="182"/>
      <c r="BN395" s="182"/>
      <c r="BO395" s="182"/>
      <c r="BP395" s="182"/>
      <c r="BQ395" s="228" t="s">
        <v>185</v>
      </c>
      <c r="BR395" s="228" t="s">
        <v>247</v>
      </c>
      <c r="BS395" s="228" t="s">
        <v>332</v>
      </c>
      <c r="BT395" s="228" t="s">
        <v>249</v>
      </c>
      <c r="BU395" s="228">
        <v>3</v>
      </c>
      <c r="BV395" s="228" t="s">
        <v>333</v>
      </c>
      <c r="BW395" s="228" t="s">
        <v>173</v>
      </c>
      <c r="BX395" s="186">
        <v>0</v>
      </c>
      <c r="BY395" s="182">
        <v>0</v>
      </c>
      <c r="BZ395" s="182">
        <v>0</v>
      </c>
      <c r="CA395" s="182">
        <v>0</v>
      </c>
      <c r="CB395" s="182">
        <v>8</v>
      </c>
      <c r="CC395" s="182">
        <v>2.666666666666667</v>
      </c>
      <c r="CD395" s="182">
        <v>2</v>
      </c>
      <c r="CE395" s="228">
        <v>0</v>
      </c>
      <c r="CF395" s="228">
        <v>0</v>
      </c>
      <c r="CG395" s="113">
        <v>2</v>
      </c>
      <c r="CH395" s="113">
        <v>0</v>
      </c>
      <c r="CI395" s="113">
        <v>0</v>
      </c>
      <c r="CJ395" s="113">
        <v>0</v>
      </c>
      <c r="CK395" s="113">
        <v>0</v>
      </c>
      <c r="CL395" s="113">
        <v>0</v>
      </c>
      <c r="CM395" s="113">
        <v>0</v>
      </c>
      <c r="CN395" s="185">
        <v>2.666666666666667</v>
      </c>
      <c r="CO395" s="181">
        <v>2</v>
      </c>
      <c r="CP395" s="187">
        <v>1.333333333333333</v>
      </c>
      <c r="CQ395" s="173">
        <v>2.6666666666666661E-2</v>
      </c>
      <c r="CR395" s="173">
        <v>0.02</v>
      </c>
      <c r="CS395" s="173">
        <v>2.318840579710145E-2</v>
      </c>
      <c r="CT395" s="173">
        <v>1.7391304347826091E-2</v>
      </c>
      <c r="CU395" s="253">
        <v>2791</v>
      </c>
      <c r="CV395" s="220">
        <v>-1</v>
      </c>
      <c r="CW395" s="254">
        <f t="shared" si="42"/>
        <v>0</v>
      </c>
      <c r="CX395" s="15">
        <f t="shared" si="43"/>
        <v>8</v>
      </c>
      <c r="CY395" s="241">
        <f t="shared" si="44"/>
        <v>3</v>
      </c>
      <c r="CZ395" s="241" t="str">
        <f>IFERROR(ROUND(CY395/#REF!,1),"")</f>
        <v/>
      </c>
      <c r="DA395" s="254">
        <f t="shared" si="45"/>
        <v>3</v>
      </c>
      <c r="DB395" s="246">
        <f t="shared" si="46"/>
        <v>1</v>
      </c>
      <c r="DD395" s="15" t="str">
        <f>IFERROR(#REF!-AO395,"")</f>
        <v/>
      </c>
      <c r="DF395" s="266" t="str">
        <f>IFERROR(#REF!-L395,"")</f>
        <v/>
      </c>
      <c r="DG395" s="228" t="e">
        <f>IF(#REF!&gt;AP395,0,1)</f>
        <v>#REF!</v>
      </c>
      <c r="DH395" s="228">
        <f t="shared" si="47"/>
        <v>1</v>
      </c>
      <c r="DI395" s="228">
        <f t="shared" si="48"/>
        <v>0</v>
      </c>
      <c r="DJ395" s="228"/>
      <c r="DK395" s="228"/>
      <c r="DL395" s="228"/>
      <c r="DM395" s="228"/>
      <c r="DN395" s="228"/>
      <c r="DO395" s="228"/>
      <c r="DP395" s="228"/>
      <c r="DQ395" s="228"/>
      <c r="DR395" s="228"/>
      <c r="DS395" s="228"/>
      <c r="DT395" s="228"/>
      <c r="DU395" s="228"/>
      <c r="DV395" s="228"/>
      <c r="DW395" s="228"/>
      <c r="DX395" s="228"/>
      <c r="DY395" s="228"/>
      <c r="DZ395" s="228"/>
      <c r="EA395" s="228"/>
      <c r="EB395" s="228"/>
    </row>
    <row r="396" spans="1:132" s="195" customFormat="1" ht="31.5" customHeight="1" x14ac:dyDescent="0.2">
      <c r="A396" s="191">
        <v>2022</v>
      </c>
      <c r="B396" s="171">
        <v>1</v>
      </c>
      <c r="C396" s="261">
        <v>44580</v>
      </c>
      <c r="D396" s="171">
        <v>18</v>
      </c>
      <c r="E396" s="171">
        <v>50</v>
      </c>
      <c r="F396" s="171">
        <v>6</v>
      </c>
      <c r="G396" s="194" t="s">
        <v>334</v>
      </c>
      <c r="H396" s="241" t="s">
        <v>335</v>
      </c>
      <c r="I396" s="241" t="s">
        <v>246</v>
      </c>
      <c r="J396" s="241">
        <v>2</v>
      </c>
      <c r="K396" s="241">
        <v>3</v>
      </c>
      <c r="L396" s="262">
        <v>54</v>
      </c>
      <c r="M396" s="263">
        <v>51</v>
      </c>
      <c r="N396" s="264">
        <v>56</v>
      </c>
      <c r="O396" s="190"/>
      <c r="P396" s="190"/>
      <c r="Q396" s="190"/>
      <c r="R396" s="190"/>
      <c r="S396" s="190"/>
      <c r="T396" s="190"/>
      <c r="U396" s="190"/>
      <c r="V396" s="190"/>
      <c r="W396" s="190"/>
      <c r="X396" s="190"/>
      <c r="Y396" s="172"/>
      <c r="Z396" s="172"/>
      <c r="AA396" s="190"/>
      <c r="AB396" s="190"/>
      <c r="AC396" s="190">
        <v>75</v>
      </c>
      <c r="AD396" s="190">
        <v>84</v>
      </c>
      <c r="AE396" s="190">
        <v>80</v>
      </c>
      <c r="AF396" s="190"/>
      <c r="AG396" s="190"/>
      <c r="AH396" s="190">
        <v>65</v>
      </c>
      <c r="AI396" s="190">
        <v>69</v>
      </c>
      <c r="AJ396" s="190">
        <v>66</v>
      </c>
      <c r="AK396" s="172"/>
      <c r="AL396" s="172">
        <v>94</v>
      </c>
      <c r="AM396" s="265">
        <v>79.666666666666671</v>
      </c>
      <c r="AN396" s="265">
        <v>66.666666666666671</v>
      </c>
      <c r="AO396" s="183">
        <v>101</v>
      </c>
      <c r="AP396" s="184">
        <v>107</v>
      </c>
      <c r="AQ396" s="182">
        <v>76.59574468085107</v>
      </c>
      <c r="AR396" s="182">
        <v>94</v>
      </c>
      <c r="AS396" s="182"/>
      <c r="AT396" s="182"/>
      <c r="AU396" s="182"/>
      <c r="AV396" s="182"/>
      <c r="AW396" s="182"/>
      <c r="AX396" s="182"/>
      <c r="AY396" s="182"/>
      <c r="AZ396" s="182"/>
      <c r="BA396" s="182"/>
      <c r="BB396" s="182"/>
      <c r="BC396" s="182"/>
      <c r="BD396" s="182"/>
      <c r="BE396" s="182"/>
      <c r="BF396" s="182"/>
      <c r="BG396" s="182"/>
      <c r="BH396" s="182"/>
      <c r="BI396" s="182">
        <v>4</v>
      </c>
      <c r="BJ396" s="182">
        <v>4</v>
      </c>
      <c r="BK396" s="182"/>
      <c r="BL396" s="182"/>
      <c r="BM396" s="182"/>
      <c r="BN396" s="182"/>
      <c r="BO396" s="182"/>
      <c r="BP396" s="182"/>
      <c r="BQ396" s="228" t="s">
        <v>185</v>
      </c>
      <c r="BR396" s="228" t="s">
        <v>247</v>
      </c>
      <c r="BS396" s="228" t="s">
        <v>336</v>
      </c>
      <c r="BT396" s="228" t="s">
        <v>249</v>
      </c>
      <c r="BU396" s="228">
        <v>3</v>
      </c>
      <c r="BV396" s="228" t="s">
        <v>333</v>
      </c>
      <c r="BW396" s="228" t="s">
        <v>173</v>
      </c>
      <c r="BX396" s="186">
        <v>0</v>
      </c>
      <c r="BY396" s="182">
        <v>0</v>
      </c>
      <c r="BZ396" s="182">
        <v>0</v>
      </c>
      <c r="CA396" s="182">
        <v>0</v>
      </c>
      <c r="CB396" s="182">
        <v>8</v>
      </c>
      <c r="CC396" s="182">
        <v>2.666666666666667</v>
      </c>
      <c r="CD396" s="182">
        <v>2</v>
      </c>
      <c r="CE396" s="228">
        <v>0</v>
      </c>
      <c r="CF396" s="228">
        <v>1</v>
      </c>
      <c r="CG396" s="113">
        <v>1</v>
      </c>
      <c r="CH396" s="113">
        <v>0</v>
      </c>
      <c r="CI396" s="113">
        <v>0</v>
      </c>
      <c r="CJ396" s="113">
        <v>0</v>
      </c>
      <c r="CK396" s="113">
        <v>0</v>
      </c>
      <c r="CL396" s="113">
        <v>0</v>
      </c>
      <c r="CM396" s="113">
        <v>0</v>
      </c>
      <c r="CN396" s="185">
        <v>2.666666666666667</v>
      </c>
      <c r="CO396" s="181">
        <v>2</v>
      </c>
      <c r="CP396" s="187">
        <v>1.333333333333333</v>
      </c>
      <c r="CQ396" s="173">
        <v>4.9382716049382713E-2</v>
      </c>
      <c r="CR396" s="173">
        <v>3.7037037037037028E-2</v>
      </c>
      <c r="CS396" s="173">
        <v>3.9999999999999987E-2</v>
      </c>
      <c r="CT396" s="173">
        <v>0.03</v>
      </c>
      <c r="CU396" s="253">
        <v>2791</v>
      </c>
      <c r="CV396" s="220">
        <v>-1</v>
      </c>
      <c r="CW396" s="254">
        <f t="shared" si="42"/>
        <v>0</v>
      </c>
      <c r="CX396" s="15">
        <f t="shared" si="43"/>
        <v>8</v>
      </c>
      <c r="CY396" s="241">
        <f t="shared" si="44"/>
        <v>3</v>
      </c>
      <c r="CZ396" s="241" t="str">
        <f>IFERROR(ROUND(CY396/#REF!,1),"")</f>
        <v/>
      </c>
      <c r="DA396" s="254">
        <f t="shared" si="45"/>
        <v>3</v>
      </c>
      <c r="DB396" s="246">
        <f t="shared" si="46"/>
        <v>1</v>
      </c>
      <c r="DD396" s="15" t="str">
        <f>IFERROR(#REF!-AO396,"")</f>
        <v/>
      </c>
      <c r="DF396" s="266" t="str">
        <f>IFERROR(#REF!-L396,"")</f>
        <v/>
      </c>
      <c r="DG396" s="228" t="e">
        <f>IF(#REF!&gt;AP396,0,1)</f>
        <v>#REF!</v>
      </c>
      <c r="DH396" s="228">
        <f t="shared" si="47"/>
        <v>1</v>
      </c>
      <c r="DI396" s="228">
        <f t="shared" si="48"/>
        <v>0</v>
      </c>
      <c r="DJ396" s="228"/>
      <c r="DK396" s="228"/>
      <c r="DL396" s="228"/>
      <c r="DM396" s="228"/>
      <c r="DN396" s="228"/>
      <c r="DO396" s="228"/>
      <c r="DP396" s="228"/>
      <c r="DQ396" s="228"/>
      <c r="DR396" s="228"/>
      <c r="DS396" s="228"/>
      <c r="DT396" s="228"/>
      <c r="DU396" s="228"/>
      <c r="DV396" s="228"/>
      <c r="DW396" s="228"/>
      <c r="DX396" s="228"/>
      <c r="DY396" s="228"/>
      <c r="DZ396" s="228"/>
      <c r="EA396" s="228"/>
      <c r="EB396" s="228"/>
    </row>
    <row r="397" spans="1:132" s="195" customFormat="1" ht="31.5" customHeight="1" x14ac:dyDescent="0.2">
      <c r="A397" s="191">
        <v>2022</v>
      </c>
      <c r="B397" s="171">
        <v>1</v>
      </c>
      <c r="C397" s="261">
        <v>44580</v>
      </c>
      <c r="D397" s="171">
        <v>375</v>
      </c>
      <c r="E397" s="171">
        <v>437</v>
      </c>
      <c r="F397" s="171">
        <v>6</v>
      </c>
      <c r="G397" s="194" t="s">
        <v>282</v>
      </c>
      <c r="H397" s="241" t="s">
        <v>283</v>
      </c>
      <c r="I397" s="241" t="s">
        <v>169</v>
      </c>
      <c r="J397" s="241">
        <v>4</v>
      </c>
      <c r="K397" s="241">
        <v>2</v>
      </c>
      <c r="L397" s="262">
        <v>168</v>
      </c>
      <c r="M397" s="263">
        <v>158</v>
      </c>
      <c r="N397" s="264">
        <v>179</v>
      </c>
      <c r="O397" s="190">
        <v>294</v>
      </c>
      <c r="P397" s="190">
        <v>297</v>
      </c>
      <c r="Q397" s="190">
        <v>291</v>
      </c>
      <c r="R397" s="190">
        <v>267</v>
      </c>
      <c r="S397" s="190">
        <v>268</v>
      </c>
      <c r="T397" s="190">
        <v>203</v>
      </c>
      <c r="U397" s="190">
        <v>199</v>
      </c>
      <c r="V397" s="190">
        <v>200</v>
      </c>
      <c r="W397" s="190">
        <v>209</v>
      </c>
      <c r="X397" s="190">
        <v>205</v>
      </c>
      <c r="Y397" s="172">
        <v>115</v>
      </c>
      <c r="Z397" s="172">
        <v>115</v>
      </c>
      <c r="AA397" s="190">
        <v>286</v>
      </c>
      <c r="AB397" s="190">
        <v>271</v>
      </c>
      <c r="AC397" s="190"/>
      <c r="AD397" s="190"/>
      <c r="AE397" s="190"/>
      <c r="AF397" s="190">
        <v>206</v>
      </c>
      <c r="AG397" s="190">
        <v>203</v>
      </c>
      <c r="AH397" s="190"/>
      <c r="AI397" s="190"/>
      <c r="AJ397" s="190"/>
      <c r="AK397" s="172">
        <v>116</v>
      </c>
      <c r="AL397" s="172"/>
      <c r="AM397" s="265">
        <v>282</v>
      </c>
      <c r="AN397" s="265">
        <v>203.57142857142861</v>
      </c>
      <c r="AO397" s="183">
        <v>120</v>
      </c>
      <c r="AP397" s="184">
        <v>120</v>
      </c>
      <c r="AQ397" s="182">
        <v>124.8554913294798</v>
      </c>
      <c r="AR397" s="182">
        <v>115.3333333333333</v>
      </c>
      <c r="AS397" s="182"/>
      <c r="AT397" s="182"/>
      <c r="AU397" s="182"/>
      <c r="AV397" s="182"/>
      <c r="AW397" s="182"/>
      <c r="AX397" s="182"/>
      <c r="AY397" s="182"/>
      <c r="AZ397" s="182"/>
      <c r="BA397" s="182"/>
      <c r="BB397" s="182"/>
      <c r="BC397" s="182"/>
      <c r="BD397" s="182"/>
      <c r="BE397" s="182"/>
      <c r="BF397" s="182"/>
      <c r="BG397" s="182"/>
      <c r="BH397" s="182"/>
      <c r="BI397" s="182"/>
      <c r="BJ397" s="182"/>
      <c r="BK397" s="182"/>
      <c r="BL397" s="182"/>
      <c r="BM397" s="182"/>
      <c r="BN397" s="182"/>
      <c r="BO397" s="182"/>
      <c r="BP397" s="182"/>
      <c r="BQ397" s="228" t="s">
        <v>185</v>
      </c>
      <c r="BR397" s="228" t="s">
        <v>186</v>
      </c>
      <c r="BS397" s="228" t="s">
        <v>284</v>
      </c>
      <c r="BT397" s="228" t="s">
        <v>188</v>
      </c>
      <c r="BU397" s="228">
        <v>3</v>
      </c>
      <c r="BV397" s="228" t="s">
        <v>285</v>
      </c>
      <c r="BW397" s="228" t="s">
        <v>173</v>
      </c>
      <c r="BX397" s="186">
        <v>0</v>
      </c>
      <c r="BY397" s="182">
        <v>0</v>
      </c>
      <c r="BZ397" s="182">
        <v>0</v>
      </c>
      <c r="CA397" s="182">
        <v>0</v>
      </c>
      <c r="CB397" s="182">
        <v>0</v>
      </c>
      <c r="CC397" s="182">
        <v>0</v>
      </c>
      <c r="CD397" s="182">
        <v>0</v>
      </c>
      <c r="CE397" s="228">
        <v>0</v>
      </c>
      <c r="CF397" s="228">
        <v>0</v>
      </c>
      <c r="CG397" s="113">
        <v>0</v>
      </c>
      <c r="CH397" s="113">
        <v>0</v>
      </c>
      <c r="CI397" s="113">
        <v>0</v>
      </c>
      <c r="CJ397" s="113">
        <v>0</v>
      </c>
      <c r="CK397" s="113">
        <v>0</v>
      </c>
      <c r="CL397" s="113">
        <v>0</v>
      </c>
      <c r="CM397" s="113">
        <v>0</v>
      </c>
      <c r="CN397" s="185">
        <v>0</v>
      </c>
      <c r="CO397" s="181">
        <v>0</v>
      </c>
      <c r="CP397" s="187"/>
      <c r="CQ397" s="173">
        <v>0</v>
      </c>
      <c r="CR397" s="173">
        <v>0</v>
      </c>
      <c r="CS397" s="173">
        <v>0</v>
      </c>
      <c r="CT397" s="173">
        <v>0</v>
      </c>
      <c r="CU397" s="253">
        <v>2791</v>
      </c>
      <c r="CV397" s="220">
        <v>-1</v>
      </c>
      <c r="CW397" s="254">
        <f t="shared" si="42"/>
        <v>0</v>
      </c>
      <c r="CX397" s="15">
        <f t="shared" si="43"/>
        <v>0</v>
      </c>
      <c r="CY397" s="241">
        <f t="shared" si="44"/>
        <v>0</v>
      </c>
      <c r="CZ397" s="241" t="str">
        <f>IFERROR(ROUND(CY397/#REF!,1),"")</f>
        <v/>
      </c>
      <c r="DA397" s="254">
        <f t="shared" si="45"/>
        <v>0</v>
      </c>
      <c r="DB397" s="246" t="str">
        <f t="shared" si="46"/>
        <v/>
      </c>
      <c r="DD397" s="15" t="str">
        <f>IFERROR(#REF!-AO397,"")</f>
        <v/>
      </c>
      <c r="DF397" s="266" t="str">
        <f>IFERROR(#REF!-L397,"")</f>
        <v/>
      </c>
      <c r="DG397" s="228" t="e">
        <f>IF(#REF!&gt;AP397,0,1)</f>
        <v>#REF!</v>
      </c>
      <c r="DH397" s="228">
        <f t="shared" si="47"/>
        <v>1</v>
      </c>
      <c r="DI397" s="228">
        <f t="shared" si="48"/>
        <v>0</v>
      </c>
      <c r="DJ397" s="228"/>
      <c r="DK397" s="228"/>
      <c r="DL397" s="228"/>
      <c r="DM397" s="228"/>
      <c r="DN397" s="228"/>
      <c r="DO397" s="228"/>
      <c r="DP397" s="228"/>
      <c r="DQ397" s="228"/>
      <c r="DR397" s="228"/>
      <c r="DS397" s="228"/>
      <c r="DT397" s="228"/>
      <c r="DU397" s="228"/>
      <c r="DV397" s="228"/>
      <c r="DW397" s="228"/>
      <c r="DX397" s="228"/>
      <c r="DY397" s="228"/>
      <c r="DZ397" s="228"/>
      <c r="EA397" s="228"/>
      <c r="EB397" s="228"/>
    </row>
    <row r="398" spans="1:132" s="195" customFormat="1" ht="31.5" customHeight="1" x14ac:dyDescent="0.2">
      <c r="A398" s="191">
        <v>2022</v>
      </c>
      <c r="B398" s="171">
        <v>1</v>
      </c>
      <c r="C398" s="261">
        <v>44580</v>
      </c>
      <c r="D398" s="171">
        <v>384</v>
      </c>
      <c r="E398" s="171">
        <v>556</v>
      </c>
      <c r="F398" s="171">
        <v>6</v>
      </c>
      <c r="G398" s="194" t="s">
        <v>202</v>
      </c>
      <c r="H398" s="241" t="s">
        <v>203</v>
      </c>
      <c r="I398" s="241" t="s">
        <v>169</v>
      </c>
      <c r="J398" s="241">
        <v>1</v>
      </c>
      <c r="K398" s="241">
        <v>6</v>
      </c>
      <c r="L398" s="262">
        <v>1066</v>
      </c>
      <c r="M398" s="263">
        <v>1003</v>
      </c>
      <c r="N398" s="264">
        <v>1141</v>
      </c>
      <c r="O398" s="190">
        <v>1730</v>
      </c>
      <c r="P398" s="190">
        <v>1702</v>
      </c>
      <c r="Q398" s="190">
        <v>1651</v>
      </c>
      <c r="R398" s="190">
        <v>1671</v>
      </c>
      <c r="S398" s="190">
        <v>1739</v>
      </c>
      <c r="T398" s="190">
        <v>1368</v>
      </c>
      <c r="U398" s="190">
        <v>1350</v>
      </c>
      <c r="V398" s="190">
        <v>1329</v>
      </c>
      <c r="W398" s="190">
        <v>1357</v>
      </c>
      <c r="X398" s="190">
        <v>1358</v>
      </c>
      <c r="Y398" s="172">
        <v>163</v>
      </c>
      <c r="Z398" s="172">
        <v>158</v>
      </c>
      <c r="AA398" s="190">
        <v>1831</v>
      </c>
      <c r="AB398" s="190">
        <v>1625</v>
      </c>
      <c r="AC398" s="190">
        <v>1618</v>
      </c>
      <c r="AD398" s="190">
        <v>1628</v>
      </c>
      <c r="AE398" s="190">
        <v>1684</v>
      </c>
      <c r="AF398" s="190">
        <v>1383</v>
      </c>
      <c r="AG398" s="190">
        <v>1333</v>
      </c>
      <c r="AH398" s="190">
        <v>1311</v>
      </c>
      <c r="AI398" s="190">
        <v>1322</v>
      </c>
      <c r="AJ398" s="190">
        <v>1354</v>
      </c>
      <c r="AK398" s="172">
        <v>160</v>
      </c>
      <c r="AL398" s="172">
        <v>168</v>
      </c>
      <c r="AM398" s="265">
        <v>1687.9</v>
      </c>
      <c r="AN398" s="265">
        <v>1346.5</v>
      </c>
      <c r="AO398" s="183">
        <v>21</v>
      </c>
      <c r="AP398" s="184">
        <v>180</v>
      </c>
      <c r="AQ398" s="182">
        <v>22.187981510015408</v>
      </c>
      <c r="AR398" s="182">
        <v>162.25</v>
      </c>
      <c r="AS398" s="182"/>
      <c r="AT398" s="182"/>
      <c r="AU398" s="182"/>
      <c r="AV398" s="182">
        <v>9</v>
      </c>
      <c r="AW398" s="182">
        <v>6</v>
      </c>
      <c r="AX398" s="182">
        <v>5</v>
      </c>
      <c r="AY398" s="182">
        <v>4</v>
      </c>
      <c r="AZ398" s="182"/>
      <c r="BA398" s="182"/>
      <c r="BB398" s="182"/>
      <c r="BC398" s="182"/>
      <c r="BD398" s="182"/>
      <c r="BE398" s="182"/>
      <c r="BF398" s="182"/>
      <c r="BG398" s="182"/>
      <c r="BH398" s="182">
        <v>4</v>
      </c>
      <c r="BI398" s="182">
        <v>4</v>
      </c>
      <c r="BJ398" s="182">
        <v>6</v>
      </c>
      <c r="BK398" s="182"/>
      <c r="BL398" s="182"/>
      <c r="BM398" s="182"/>
      <c r="BN398" s="182"/>
      <c r="BO398" s="182"/>
      <c r="BP398" s="182"/>
      <c r="BQ398" s="228" t="s">
        <v>185</v>
      </c>
      <c r="BR398" s="228" t="s">
        <v>186</v>
      </c>
      <c r="BS398" s="228" t="s">
        <v>204</v>
      </c>
      <c r="BT398" s="228" t="s">
        <v>188</v>
      </c>
      <c r="BU398" s="228">
        <v>3</v>
      </c>
      <c r="BV398" s="228" t="s">
        <v>205</v>
      </c>
      <c r="BW398" s="228" t="s">
        <v>173</v>
      </c>
      <c r="BX398" s="186">
        <v>0</v>
      </c>
      <c r="BY398" s="182">
        <v>24</v>
      </c>
      <c r="BZ398" s="182">
        <v>4</v>
      </c>
      <c r="CA398" s="182">
        <v>4</v>
      </c>
      <c r="CB398" s="182">
        <v>14</v>
      </c>
      <c r="CC398" s="182">
        <v>2.333333333333333</v>
      </c>
      <c r="CD398" s="182">
        <v>2</v>
      </c>
      <c r="CE398" s="228">
        <v>2</v>
      </c>
      <c r="CF398" s="228">
        <v>1</v>
      </c>
      <c r="CG398" s="113">
        <v>1</v>
      </c>
      <c r="CH398" s="113">
        <v>0</v>
      </c>
      <c r="CI398" s="113">
        <v>0</v>
      </c>
      <c r="CJ398" s="113">
        <v>0</v>
      </c>
      <c r="CK398" s="113">
        <v>0</v>
      </c>
      <c r="CL398" s="113">
        <v>0</v>
      </c>
      <c r="CM398" s="113">
        <v>0</v>
      </c>
      <c r="CN398" s="185">
        <v>6.3333333333333339</v>
      </c>
      <c r="CO398" s="181">
        <v>6</v>
      </c>
      <c r="CP398" s="187">
        <v>1.055555555555556</v>
      </c>
      <c r="CQ398" s="173">
        <v>5.9412132582864286E-3</v>
      </c>
      <c r="CR398" s="173">
        <v>5.6285178236397749E-3</v>
      </c>
      <c r="CS398" s="173">
        <v>4.703552419853943E-3</v>
      </c>
      <c r="CT398" s="173">
        <v>4.4559970293353134E-3</v>
      </c>
      <c r="CU398" s="253">
        <v>2791</v>
      </c>
      <c r="CV398" s="220">
        <v>-1</v>
      </c>
      <c r="CW398" s="254">
        <f t="shared" si="42"/>
        <v>0</v>
      </c>
      <c r="CX398" s="15">
        <f t="shared" si="43"/>
        <v>38</v>
      </c>
      <c r="CY398" s="241">
        <f t="shared" si="44"/>
        <v>6</v>
      </c>
      <c r="CZ398" s="241" t="str">
        <f>IFERROR(ROUND(CY398/#REF!,1),"")</f>
        <v/>
      </c>
      <c r="DA398" s="254">
        <f t="shared" si="45"/>
        <v>6</v>
      </c>
      <c r="DB398" s="246">
        <f t="shared" si="46"/>
        <v>1</v>
      </c>
      <c r="DD398" s="15" t="str">
        <f>IFERROR(#REF!-AO398,"")</f>
        <v/>
      </c>
      <c r="DF398" s="266" t="str">
        <f>IFERROR(#REF!-L398,"")</f>
        <v/>
      </c>
      <c r="DG398" s="228" t="e">
        <f>IF(#REF!&gt;AP398,0,1)</f>
        <v>#REF!</v>
      </c>
      <c r="DH398" s="228">
        <f t="shared" si="47"/>
        <v>1</v>
      </c>
      <c r="DI398" s="228">
        <f t="shared" si="48"/>
        <v>0</v>
      </c>
      <c r="DJ398" s="228"/>
      <c r="DK398" s="228"/>
      <c r="DL398" s="228"/>
      <c r="DM398" s="228"/>
      <c r="DN398" s="228"/>
      <c r="DO398" s="228"/>
      <c r="DP398" s="228"/>
      <c r="DQ398" s="228"/>
      <c r="DR398" s="228"/>
      <c r="DS398" s="228"/>
      <c r="DT398" s="228"/>
      <c r="DU398" s="228"/>
      <c r="DV398" s="228"/>
      <c r="DW398" s="228"/>
      <c r="DX398" s="228"/>
      <c r="DY398" s="228"/>
      <c r="DZ398" s="228"/>
      <c r="EA398" s="228"/>
      <c r="EB398" s="228"/>
    </row>
    <row r="399" spans="1:132" s="195" customFormat="1" ht="31.5" customHeight="1" x14ac:dyDescent="0.2">
      <c r="A399" s="191">
        <v>2022</v>
      </c>
      <c r="B399" s="171">
        <v>1</v>
      </c>
      <c r="C399" s="261">
        <v>44580</v>
      </c>
      <c r="D399" s="171">
        <v>384</v>
      </c>
      <c r="E399" s="171">
        <v>557</v>
      </c>
      <c r="F399" s="171">
        <v>6</v>
      </c>
      <c r="G399" s="194" t="s">
        <v>206</v>
      </c>
      <c r="H399" s="241" t="s">
        <v>207</v>
      </c>
      <c r="I399" s="241" t="s">
        <v>169</v>
      </c>
      <c r="J399" s="241">
        <v>1</v>
      </c>
      <c r="K399" s="241">
        <v>6</v>
      </c>
      <c r="L399" s="262">
        <v>182</v>
      </c>
      <c r="M399" s="263">
        <v>171</v>
      </c>
      <c r="N399" s="264">
        <v>194</v>
      </c>
      <c r="O399" s="190"/>
      <c r="P399" s="190"/>
      <c r="Q399" s="190"/>
      <c r="R399" s="190"/>
      <c r="S399" s="190"/>
      <c r="T399" s="190"/>
      <c r="U399" s="190"/>
      <c r="V399" s="190"/>
      <c r="W399" s="190"/>
      <c r="X399" s="190"/>
      <c r="Y399" s="172">
        <v>163</v>
      </c>
      <c r="Z399" s="172">
        <v>158</v>
      </c>
      <c r="AA399" s="190"/>
      <c r="AB399" s="190"/>
      <c r="AC399" s="190"/>
      <c r="AD399" s="190"/>
      <c r="AE399" s="190"/>
      <c r="AF399" s="190"/>
      <c r="AG399" s="190"/>
      <c r="AH399" s="190"/>
      <c r="AI399" s="190"/>
      <c r="AJ399" s="190"/>
      <c r="AK399" s="172">
        <v>160</v>
      </c>
      <c r="AL399" s="172">
        <v>168</v>
      </c>
      <c r="AM399" s="265"/>
      <c r="AN399" s="265"/>
      <c r="AO399" s="183">
        <v>21</v>
      </c>
      <c r="AP399" s="184">
        <v>180</v>
      </c>
      <c r="AQ399" s="182">
        <v>22.187981510015408</v>
      </c>
      <c r="AR399" s="182">
        <v>162.25</v>
      </c>
      <c r="AS399" s="182"/>
      <c r="AT399" s="182"/>
      <c r="AU399" s="182"/>
      <c r="AV399" s="182"/>
      <c r="AW399" s="182"/>
      <c r="AX399" s="182"/>
      <c r="AY399" s="182"/>
      <c r="AZ399" s="182"/>
      <c r="BA399" s="182"/>
      <c r="BB399" s="182"/>
      <c r="BC399" s="182"/>
      <c r="BD399" s="182"/>
      <c r="BE399" s="182"/>
      <c r="BF399" s="182"/>
      <c r="BG399" s="182"/>
      <c r="BH399" s="182"/>
      <c r="BI399" s="182"/>
      <c r="BJ399" s="182"/>
      <c r="BK399" s="182"/>
      <c r="BL399" s="182"/>
      <c r="BM399" s="182"/>
      <c r="BN399" s="182"/>
      <c r="BO399" s="182"/>
      <c r="BP399" s="182"/>
      <c r="BQ399" s="228" t="s">
        <v>185</v>
      </c>
      <c r="BR399" s="228" t="s">
        <v>186</v>
      </c>
      <c r="BS399" s="228" t="s">
        <v>208</v>
      </c>
      <c r="BT399" s="228" t="s">
        <v>209</v>
      </c>
      <c r="BU399" s="228">
        <v>3</v>
      </c>
      <c r="BV399" s="228" t="s">
        <v>205</v>
      </c>
      <c r="BW399" s="228" t="s">
        <v>173</v>
      </c>
      <c r="BX399" s="186">
        <v>0</v>
      </c>
      <c r="BY399" s="182">
        <v>0</v>
      </c>
      <c r="BZ399" s="182">
        <v>0</v>
      </c>
      <c r="CA399" s="182">
        <v>0</v>
      </c>
      <c r="CB399" s="182">
        <v>0</v>
      </c>
      <c r="CC399" s="182">
        <v>0</v>
      </c>
      <c r="CD399" s="182">
        <v>0</v>
      </c>
      <c r="CE399" s="228">
        <v>0</v>
      </c>
      <c r="CF399" s="228">
        <v>0</v>
      </c>
      <c r="CG399" s="113">
        <v>0</v>
      </c>
      <c r="CH399" s="113">
        <v>0</v>
      </c>
      <c r="CI399" s="113">
        <v>0</v>
      </c>
      <c r="CJ399" s="113">
        <v>0</v>
      </c>
      <c r="CK399" s="113">
        <v>0</v>
      </c>
      <c r="CL399" s="113">
        <v>0</v>
      </c>
      <c r="CM399" s="113">
        <v>0</v>
      </c>
      <c r="CN399" s="185">
        <v>0</v>
      </c>
      <c r="CO399" s="181">
        <v>0</v>
      </c>
      <c r="CP399" s="187"/>
      <c r="CQ399" s="173">
        <v>0</v>
      </c>
      <c r="CR399" s="173">
        <v>0</v>
      </c>
      <c r="CS399" s="173"/>
      <c r="CT399" s="173"/>
      <c r="CU399" s="253">
        <v>2791</v>
      </c>
      <c r="CV399" s="220"/>
      <c r="CW399" s="254">
        <f t="shared" si="42"/>
        <v>0</v>
      </c>
      <c r="CX399" s="15">
        <f t="shared" si="43"/>
        <v>0</v>
      </c>
      <c r="CY399" s="241">
        <f t="shared" si="44"/>
        <v>0</v>
      </c>
      <c r="CZ399" s="241" t="str">
        <f>IFERROR(ROUND(CY399/#REF!,1),"")</f>
        <v/>
      </c>
      <c r="DA399" s="254">
        <f t="shared" si="45"/>
        <v>0</v>
      </c>
      <c r="DB399" s="246" t="str">
        <f t="shared" si="46"/>
        <v/>
      </c>
      <c r="DD399" s="15" t="str">
        <f>IFERROR(#REF!-AO399,"")</f>
        <v/>
      </c>
      <c r="DF399" s="266" t="str">
        <f>IFERROR(#REF!-L399,"")</f>
        <v/>
      </c>
      <c r="DG399" s="228" t="e">
        <f>IF(#REF!&gt;AP399,0,1)</f>
        <v>#REF!</v>
      </c>
      <c r="DH399" s="228">
        <f t="shared" si="47"/>
        <v>0</v>
      </c>
      <c r="DI399" s="228">
        <f t="shared" si="48"/>
        <v>1</v>
      </c>
      <c r="DJ399" s="228"/>
      <c r="DK399" s="228"/>
      <c r="DL399" s="228"/>
      <c r="DM399" s="228"/>
      <c r="DN399" s="228"/>
      <c r="DO399" s="228"/>
      <c r="DP399" s="228"/>
      <c r="DQ399" s="228"/>
      <c r="DR399" s="228"/>
      <c r="DS399" s="228"/>
      <c r="DT399" s="228"/>
      <c r="DU399" s="228"/>
      <c r="DV399" s="228"/>
      <c r="DW399" s="228"/>
      <c r="DX399" s="228"/>
      <c r="DY399" s="228"/>
      <c r="DZ399" s="228"/>
      <c r="EA399" s="228"/>
      <c r="EB399" s="228"/>
    </row>
    <row r="400" spans="1:132" s="195" customFormat="1" ht="31.5" customHeight="1" x14ac:dyDescent="0.2">
      <c r="A400" s="191">
        <v>2022</v>
      </c>
      <c r="B400" s="171">
        <v>1</v>
      </c>
      <c r="C400" s="261">
        <v>44580</v>
      </c>
      <c r="D400" s="171">
        <v>434</v>
      </c>
      <c r="E400" s="171">
        <v>751</v>
      </c>
      <c r="F400" s="171">
        <v>6</v>
      </c>
      <c r="G400" s="194" t="s">
        <v>210</v>
      </c>
      <c r="H400" s="241" t="s">
        <v>211</v>
      </c>
      <c r="I400" s="241" t="s">
        <v>169</v>
      </c>
      <c r="J400" s="241">
        <v>1</v>
      </c>
      <c r="K400" s="241">
        <v>4</v>
      </c>
      <c r="L400" s="262">
        <v>1009</v>
      </c>
      <c r="M400" s="263">
        <v>949</v>
      </c>
      <c r="N400" s="264">
        <v>1080</v>
      </c>
      <c r="O400" s="190">
        <v>1259</v>
      </c>
      <c r="P400" s="190">
        <v>1261</v>
      </c>
      <c r="Q400" s="190">
        <v>1293</v>
      </c>
      <c r="R400" s="190"/>
      <c r="S400" s="190"/>
      <c r="T400" s="190">
        <v>1057</v>
      </c>
      <c r="U400" s="190">
        <v>1050</v>
      </c>
      <c r="V400" s="190">
        <v>1062</v>
      </c>
      <c r="W400" s="190"/>
      <c r="X400" s="190"/>
      <c r="Y400" s="172">
        <v>187</v>
      </c>
      <c r="Z400" s="172"/>
      <c r="AA400" s="190"/>
      <c r="AB400" s="190"/>
      <c r="AC400" s="190"/>
      <c r="AD400" s="190"/>
      <c r="AE400" s="190"/>
      <c r="AF400" s="190"/>
      <c r="AG400" s="190"/>
      <c r="AH400" s="190"/>
      <c r="AI400" s="190"/>
      <c r="AJ400" s="190"/>
      <c r="AK400" s="172"/>
      <c r="AL400" s="172"/>
      <c r="AM400" s="265">
        <v>1271</v>
      </c>
      <c r="AN400" s="265">
        <v>1056.333333333333</v>
      </c>
      <c r="AO400" s="183">
        <v>20</v>
      </c>
      <c r="AP400" s="184">
        <v>180</v>
      </c>
      <c r="AQ400" s="182">
        <v>19.251336898395721</v>
      </c>
      <c r="AR400" s="182">
        <v>187</v>
      </c>
      <c r="AS400" s="182"/>
      <c r="AT400" s="182"/>
      <c r="AU400" s="182"/>
      <c r="AV400" s="182">
        <v>5</v>
      </c>
      <c r="AW400" s="182">
        <v>3</v>
      </c>
      <c r="AX400" s="182">
        <v>1</v>
      </c>
      <c r="AY400" s="182"/>
      <c r="AZ400" s="182"/>
      <c r="BA400" s="182"/>
      <c r="BB400" s="182"/>
      <c r="BC400" s="182"/>
      <c r="BD400" s="182"/>
      <c r="BE400" s="182"/>
      <c r="BF400" s="182"/>
      <c r="BG400" s="182"/>
      <c r="BH400" s="182"/>
      <c r="BI400" s="182"/>
      <c r="BJ400" s="182"/>
      <c r="BK400" s="182"/>
      <c r="BL400" s="182"/>
      <c r="BM400" s="182"/>
      <c r="BN400" s="182"/>
      <c r="BO400" s="182"/>
      <c r="BP400" s="182"/>
      <c r="BQ400" s="228" t="s">
        <v>185</v>
      </c>
      <c r="BR400" s="228" t="s">
        <v>186</v>
      </c>
      <c r="BS400" s="228" t="s">
        <v>212</v>
      </c>
      <c r="BT400" s="228" t="s">
        <v>188</v>
      </c>
      <c r="BU400" s="228">
        <v>3</v>
      </c>
      <c r="BV400" s="228" t="s">
        <v>213</v>
      </c>
      <c r="BW400" s="228" t="s">
        <v>173</v>
      </c>
      <c r="BX400" s="186">
        <v>0</v>
      </c>
      <c r="BY400" s="182">
        <v>9</v>
      </c>
      <c r="BZ400" s="182">
        <v>2.25</v>
      </c>
      <c r="CA400" s="182">
        <v>2</v>
      </c>
      <c r="CB400" s="182">
        <v>0</v>
      </c>
      <c r="CC400" s="182">
        <v>0</v>
      </c>
      <c r="CD400" s="182">
        <v>0</v>
      </c>
      <c r="CE400" s="228">
        <v>1</v>
      </c>
      <c r="CF400" s="228">
        <v>0</v>
      </c>
      <c r="CG400" s="113">
        <v>0</v>
      </c>
      <c r="CH400" s="113">
        <v>0</v>
      </c>
      <c r="CI400" s="113">
        <v>0</v>
      </c>
      <c r="CJ400" s="113">
        <v>0</v>
      </c>
      <c r="CK400" s="113">
        <v>0</v>
      </c>
      <c r="CL400" s="113">
        <v>0</v>
      </c>
      <c r="CM400" s="113">
        <v>0</v>
      </c>
      <c r="CN400" s="185">
        <v>2.25</v>
      </c>
      <c r="CO400" s="181">
        <v>2</v>
      </c>
      <c r="CP400" s="187">
        <v>1.125</v>
      </c>
      <c r="CQ400" s="173">
        <v>2.2299306243805752E-3</v>
      </c>
      <c r="CR400" s="173">
        <v>1.9821605550049549E-3</v>
      </c>
      <c r="CS400" s="173">
        <v>2.1300094667087411E-3</v>
      </c>
      <c r="CT400" s="173">
        <v>1.893341748185548E-3</v>
      </c>
      <c r="CU400" s="253">
        <v>2791</v>
      </c>
      <c r="CV400" s="220">
        <v>-1</v>
      </c>
      <c r="CW400" s="254">
        <f t="shared" si="42"/>
        <v>0</v>
      </c>
      <c r="CX400" s="15">
        <f t="shared" si="43"/>
        <v>9</v>
      </c>
      <c r="CY400" s="241">
        <f t="shared" si="44"/>
        <v>2</v>
      </c>
      <c r="CZ400" s="241" t="str">
        <f>IFERROR(ROUND(CY400/#REF!,1),"")</f>
        <v/>
      </c>
      <c r="DA400" s="254">
        <f t="shared" si="45"/>
        <v>2</v>
      </c>
      <c r="DB400" s="246">
        <f t="shared" si="46"/>
        <v>1</v>
      </c>
      <c r="DD400" s="15" t="str">
        <f>IFERROR(#REF!-AO400,"")</f>
        <v/>
      </c>
      <c r="DF400" s="266" t="str">
        <f>IFERROR(#REF!-L400,"")</f>
        <v/>
      </c>
      <c r="DG400" s="228" t="e">
        <f>IF(#REF!&gt;AP400,0,1)</f>
        <v>#REF!</v>
      </c>
      <c r="DH400" s="228">
        <f t="shared" si="47"/>
        <v>1</v>
      </c>
      <c r="DI400" s="228">
        <f t="shared" si="48"/>
        <v>1</v>
      </c>
      <c r="DJ400" s="228"/>
      <c r="DK400" s="228"/>
      <c r="DL400" s="228"/>
      <c r="DM400" s="228"/>
      <c r="DN400" s="228"/>
      <c r="DO400" s="228"/>
      <c r="DP400" s="228"/>
      <c r="DQ400" s="228"/>
      <c r="DR400" s="228"/>
      <c r="DS400" s="228"/>
      <c r="DT400" s="228"/>
      <c r="DU400" s="228"/>
      <c r="DV400" s="228"/>
      <c r="DW400" s="228"/>
      <c r="DX400" s="228"/>
      <c r="DY400" s="228"/>
      <c r="DZ400" s="228"/>
      <c r="EA400" s="228"/>
      <c r="EB400" s="228"/>
    </row>
    <row r="401" spans="1:132" s="195" customFormat="1" ht="31.5" customHeight="1" x14ac:dyDescent="0.2">
      <c r="A401" s="191">
        <v>2022</v>
      </c>
      <c r="B401" s="171">
        <v>1</v>
      </c>
      <c r="C401" s="261">
        <v>44580</v>
      </c>
      <c r="D401" s="171">
        <v>434</v>
      </c>
      <c r="E401" s="171">
        <v>752</v>
      </c>
      <c r="F401" s="171">
        <v>6</v>
      </c>
      <c r="G401" s="194"/>
      <c r="H401" s="241"/>
      <c r="I401" s="241"/>
      <c r="J401" s="241"/>
      <c r="K401" s="241"/>
      <c r="L401" s="262">
        <v>0</v>
      </c>
      <c r="M401" s="263">
        <v>0</v>
      </c>
      <c r="N401" s="264">
        <v>0</v>
      </c>
      <c r="O401" s="190">
        <v>61</v>
      </c>
      <c r="P401" s="190">
        <v>60</v>
      </c>
      <c r="Q401" s="190">
        <v>62</v>
      </c>
      <c r="R401" s="190"/>
      <c r="S401" s="190"/>
      <c r="T401" s="190">
        <v>54</v>
      </c>
      <c r="U401" s="190">
        <v>52</v>
      </c>
      <c r="V401" s="190">
        <v>53</v>
      </c>
      <c r="W401" s="190"/>
      <c r="X401" s="190"/>
      <c r="Y401" s="172">
        <v>187</v>
      </c>
      <c r="Z401" s="172"/>
      <c r="AA401" s="190"/>
      <c r="AB401" s="190"/>
      <c r="AC401" s="190"/>
      <c r="AD401" s="190"/>
      <c r="AE401" s="190"/>
      <c r="AF401" s="190"/>
      <c r="AG401" s="190"/>
      <c r="AH401" s="190"/>
      <c r="AI401" s="190"/>
      <c r="AJ401" s="190"/>
      <c r="AK401" s="172"/>
      <c r="AL401" s="172"/>
      <c r="AM401" s="265">
        <v>61</v>
      </c>
      <c r="AN401" s="265">
        <v>53</v>
      </c>
      <c r="AO401" s="183">
        <v>0</v>
      </c>
      <c r="AP401" s="184"/>
      <c r="AQ401" s="182">
        <v>0</v>
      </c>
      <c r="AR401" s="182">
        <v>187</v>
      </c>
      <c r="AS401" s="182"/>
      <c r="AT401" s="182"/>
      <c r="AU401" s="182"/>
      <c r="AV401" s="182"/>
      <c r="AW401" s="182"/>
      <c r="AX401" s="182"/>
      <c r="AY401" s="182"/>
      <c r="AZ401" s="182"/>
      <c r="BA401" s="182"/>
      <c r="BB401" s="182"/>
      <c r="BC401" s="182"/>
      <c r="BD401" s="182"/>
      <c r="BE401" s="182"/>
      <c r="BF401" s="182"/>
      <c r="BG401" s="182"/>
      <c r="BH401" s="182"/>
      <c r="BI401" s="182"/>
      <c r="BJ401" s="182"/>
      <c r="BK401" s="182"/>
      <c r="BL401" s="182"/>
      <c r="BM401" s="182"/>
      <c r="BN401" s="182"/>
      <c r="BO401" s="182"/>
      <c r="BP401" s="182"/>
      <c r="BQ401" s="228"/>
      <c r="BR401" s="228"/>
      <c r="BS401" s="228"/>
      <c r="BT401" s="228"/>
      <c r="BU401" s="228">
        <v>3</v>
      </c>
      <c r="BV401" s="228"/>
      <c r="BW401" s="228" t="s">
        <v>173</v>
      </c>
      <c r="BX401" s="186">
        <v>0</v>
      </c>
      <c r="BY401" s="182">
        <v>0</v>
      </c>
      <c r="BZ401" s="182"/>
      <c r="CA401" s="182">
        <v>0</v>
      </c>
      <c r="CB401" s="182">
        <v>0</v>
      </c>
      <c r="CC401" s="182"/>
      <c r="CD401" s="182">
        <v>0</v>
      </c>
      <c r="CE401" s="228">
        <v>0</v>
      </c>
      <c r="CF401" s="228">
        <v>0</v>
      </c>
      <c r="CG401" s="113">
        <v>0</v>
      </c>
      <c r="CH401" s="113">
        <v>0</v>
      </c>
      <c r="CI401" s="113">
        <v>0</v>
      </c>
      <c r="CJ401" s="113">
        <v>0</v>
      </c>
      <c r="CK401" s="113">
        <v>0</v>
      </c>
      <c r="CL401" s="113">
        <v>0</v>
      </c>
      <c r="CM401" s="113">
        <v>0</v>
      </c>
      <c r="CN401" s="185">
        <v>0</v>
      </c>
      <c r="CO401" s="181">
        <v>0</v>
      </c>
      <c r="CP401" s="187"/>
      <c r="CQ401" s="173"/>
      <c r="CR401" s="173"/>
      <c r="CS401" s="173">
        <v>0</v>
      </c>
      <c r="CT401" s="173">
        <v>0</v>
      </c>
      <c r="CU401" s="253">
        <v>2791</v>
      </c>
      <c r="CV401" s="220"/>
      <c r="CW401" s="254">
        <f t="shared" si="42"/>
        <v>0</v>
      </c>
      <c r="CX401" s="15">
        <f t="shared" si="43"/>
        <v>0</v>
      </c>
      <c r="CY401" s="241" t="str">
        <f t="shared" si="44"/>
        <v/>
      </c>
      <c r="CZ401" s="241" t="str">
        <f>IFERROR(ROUND(CY401/#REF!,1),"")</f>
        <v/>
      </c>
      <c r="DA401" s="254" t="str">
        <f t="shared" si="45"/>
        <v/>
      </c>
      <c r="DB401" s="246" t="str">
        <f t="shared" si="46"/>
        <v/>
      </c>
      <c r="DD401" s="15" t="str">
        <f>IFERROR(#REF!-AO401,"")</f>
        <v/>
      </c>
      <c r="DF401" s="266" t="str">
        <f>IFERROR(#REF!-L401,"")</f>
        <v/>
      </c>
      <c r="DG401" s="228" t="e">
        <f>IF(#REF!&gt;AP401,0,1)</f>
        <v>#REF!</v>
      </c>
      <c r="DH401" s="228">
        <f t="shared" si="47"/>
        <v>1</v>
      </c>
      <c r="DI401" s="228">
        <f t="shared" si="48"/>
        <v>0</v>
      </c>
      <c r="DJ401" s="228"/>
      <c r="DK401" s="228"/>
      <c r="DL401" s="228"/>
      <c r="DM401" s="228"/>
      <c r="DN401" s="228"/>
      <c r="DO401" s="228"/>
      <c r="DP401" s="228"/>
      <c r="DQ401" s="228"/>
      <c r="DR401" s="228"/>
      <c r="DS401" s="228"/>
      <c r="DT401" s="228"/>
      <c r="DU401" s="228"/>
      <c r="DV401" s="228"/>
      <c r="DW401" s="228"/>
      <c r="DX401" s="228"/>
      <c r="DY401" s="228"/>
      <c r="DZ401" s="228"/>
      <c r="EA401" s="228"/>
      <c r="EB401" s="228"/>
    </row>
    <row r="402" spans="1:132" s="195" customFormat="1" ht="31.5" customHeight="1" x14ac:dyDescent="0.2">
      <c r="A402" s="191">
        <v>2022</v>
      </c>
      <c r="B402" s="171">
        <v>1</v>
      </c>
      <c r="C402" s="261">
        <v>44580</v>
      </c>
      <c r="D402" s="171">
        <v>18</v>
      </c>
      <c r="E402" s="171">
        <v>50</v>
      </c>
      <c r="F402" s="171">
        <v>7</v>
      </c>
      <c r="G402" s="194" t="s">
        <v>334</v>
      </c>
      <c r="H402" s="241" t="s">
        <v>335</v>
      </c>
      <c r="I402" s="241" t="s">
        <v>246</v>
      </c>
      <c r="J402" s="241">
        <v>2</v>
      </c>
      <c r="K402" s="241">
        <v>3</v>
      </c>
      <c r="L402" s="262">
        <v>54</v>
      </c>
      <c r="M402" s="263">
        <v>51</v>
      </c>
      <c r="N402" s="264">
        <v>56</v>
      </c>
      <c r="O402" s="190"/>
      <c r="P402" s="190"/>
      <c r="Q402" s="190"/>
      <c r="R402" s="190"/>
      <c r="S402" s="190"/>
      <c r="T402" s="190"/>
      <c r="U402" s="190"/>
      <c r="V402" s="190"/>
      <c r="W402" s="190"/>
      <c r="X402" s="190"/>
      <c r="Y402" s="172"/>
      <c r="Z402" s="172"/>
      <c r="AA402" s="190"/>
      <c r="AB402" s="190"/>
      <c r="AC402" s="190"/>
      <c r="AD402" s="190"/>
      <c r="AE402" s="190"/>
      <c r="AF402" s="190"/>
      <c r="AG402" s="190"/>
      <c r="AH402" s="190"/>
      <c r="AI402" s="190"/>
      <c r="AJ402" s="190"/>
      <c r="AK402" s="172"/>
      <c r="AL402" s="172">
        <v>94</v>
      </c>
      <c r="AM402" s="265"/>
      <c r="AN402" s="265"/>
      <c r="AO402" s="183">
        <v>101</v>
      </c>
      <c r="AP402" s="184">
        <v>107</v>
      </c>
      <c r="AQ402" s="182">
        <v>76.59574468085107</v>
      </c>
      <c r="AR402" s="182">
        <v>94</v>
      </c>
      <c r="AS402" s="182"/>
      <c r="AT402" s="182"/>
      <c r="AU402" s="182"/>
      <c r="AV402" s="182"/>
      <c r="AW402" s="182"/>
      <c r="AX402" s="182"/>
      <c r="AY402" s="182"/>
      <c r="AZ402" s="182"/>
      <c r="BA402" s="182"/>
      <c r="BB402" s="182"/>
      <c r="BC402" s="182"/>
      <c r="BD402" s="182"/>
      <c r="BE402" s="182"/>
      <c r="BF402" s="182"/>
      <c r="BG402" s="182"/>
      <c r="BH402" s="182"/>
      <c r="BI402" s="182"/>
      <c r="BJ402" s="182"/>
      <c r="BK402" s="182"/>
      <c r="BL402" s="182"/>
      <c r="BM402" s="182"/>
      <c r="BN402" s="182"/>
      <c r="BO402" s="182"/>
      <c r="BP402" s="182"/>
      <c r="BQ402" s="228" t="s">
        <v>185</v>
      </c>
      <c r="BR402" s="228" t="s">
        <v>247</v>
      </c>
      <c r="BS402" s="228" t="s">
        <v>336</v>
      </c>
      <c r="BT402" s="228" t="s">
        <v>249</v>
      </c>
      <c r="BU402" s="228">
        <v>3</v>
      </c>
      <c r="BV402" s="228" t="s">
        <v>333</v>
      </c>
      <c r="BW402" s="228" t="s">
        <v>173</v>
      </c>
      <c r="BX402" s="186">
        <v>0</v>
      </c>
      <c r="BY402" s="182">
        <v>0</v>
      </c>
      <c r="BZ402" s="182">
        <v>0</v>
      </c>
      <c r="CA402" s="182">
        <v>0</v>
      </c>
      <c r="CB402" s="182">
        <v>0</v>
      </c>
      <c r="CC402" s="182">
        <v>0</v>
      </c>
      <c r="CD402" s="182">
        <v>0</v>
      </c>
      <c r="CE402" s="228">
        <v>0</v>
      </c>
      <c r="CF402" s="228">
        <v>0</v>
      </c>
      <c r="CG402" s="113">
        <v>0</v>
      </c>
      <c r="CH402" s="113">
        <v>0</v>
      </c>
      <c r="CI402" s="113">
        <v>0</v>
      </c>
      <c r="CJ402" s="113">
        <v>0</v>
      </c>
      <c r="CK402" s="113">
        <v>0</v>
      </c>
      <c r="CL402" s="113">
        <v>0</v>
      </c>
      <c r="CM402" s="113">
        <v>0</v>
      </c>
      <c r="CN402" s="185">
        <v>0</v>
      </c>
      <c r="CO402" s="181">
        <v>0</v>
      </c>
      <c r="CP402" s="187"/>
      <c r="CQ402" s="173">
        <v>0</v>
      </c>
      <c r="CR402" s="173">
        <v>0</v>
      </c>
      <c r="CS402" s="173"/>
      <c r="CT402" s="173"/>
      <c r="CU402" s="253">
        <v>2791</v>
      </c>
      <c r="CV402" s="220"/>
      <c r="CW402" s="254">
        <f t="shared" si="42"/>
        <v>0</v>
      </c>
      <c r="CX402" s="15">
        <f t="shared" si="43"/>
        <v>0</v>
      </c>
      <c r="CY402" s="241">
        <f t="shared" si="44"/>
        <v>0</v>
      </c>
      <c r="CZ402" s="241" t="str">
        <f>IFERROR(ROUND(CY402/#REF!,1),"")</f>
        <v/>
      </c>
      <c r="DA402" s="254">
        <f t="shared" si="45"/>
        <v>0</v>
      </c>
      <c r="DB402" s="246" t="str">
        <f t="shared" si="46"/>
        <v/>
      </c>
      <c r="DD402" s="15" t="str">
        <f>IFERROR(#REF!-AO402,"")</f>
        <v/>
      </c>
      <c r="DF402" s="266" t="str">
        <f>IFERROR(#REF!-L402,"")</f>
        <v/>
      </c>
      <c r="DG402" s="228" t="e">
        <f>IF(#REF!&gt;AP402,0,1)</f>
        <v>#REF!</v>
      </c>
      <c r="DH402" s="228">
        <f t="shared" si="47"/>
        <v>0</v>
      </c>
      <c r="DI402" s="228">
        <f t="shared" si="48"/>
        <v>1</v>
      </c>
      <c r="DJ402" s="228"/>
      <c r="DK402" s="228"/>
      <c r="DL402" s="228"/>
      <c r="DM402" s="228"/>
      <c r="DN402" s="228"/>
      <c r="DO402" s="228"/>
      <c r="DP402" s="228"/>
      <c r="DQ402" s="228"/>
      <c r="DR402" s="228"/>
      <c r="DS402" s="228"/>
      <c r="DT402" s="228"/>
      <c r="DU402" s="228"/>
      <c r="DV402" s="228"/>
      <c r="DW402" s="228"/>
      <c r="DX402" s="228"/>
      <c r="DY402" s="228"/>
      <c r="DZ402" s="228"/>
      <c r="EA402" s="228"/>
      <c r="EB402" s="228"/>
    </row>
    <row r="403" spans="1:132" s="195" customFormat="1" ht="31.5" customHeight="1" x14ac:dyDescent="0.2">
      <c r="A403" s="191">
        <v>2022</v>
      </c>
      <c r="B403" s="171">
        <v>1</v>
      </c>
      <c r="C403" s="261">
        <v>44580</v>
      </c>
      <c r="D403" s="171">
        <v>376</v>
      </c>
      <c r="E403" s="171">
        <v>438</v>
      </c>
      <c r="F403" s="171">
        <v>7</v>
      </c>
      <c r="G403" s="194" t="s">
        <v>216</v>
      </c>
      <c r="H403" s="241" t="s">
        <v>217</v>
      </c>
      <c r="I403" s="241" t="s">
        <v>169</v>
      </c>
      <c r="J403" s="241">
        <v>3</v>
      </c>
      <c r="K403" s="241">
        <v>2</v>
      </c>
      <c r="L403" s="262">
        <v>335</v>
      </c>
      <c r="M403" s="263">
        <v>315</v>
      </c>
      <c r="N403" s="264">
        <v>358</v>
      </c>
      <c r="O403" s="190"/>
      <c r="P403" s="190"/>
      <c r="Q403" s="190"/>
      <c r="R403" s="190"/>
      <c r="S403" s="190"/>
      <c r="T403" s="190"/>
      <c r="U403" s="190"/>
      <c r="V403" s="190"/>
      <c r="W403" s="190"/>
      <c r="X403" s="190"/>
      <c r="Y403" s="172"/>
      <c r="Z403" s="172"/>
      <c r="AA403" s="190"/>
      <c r="AB403" s="190"/>
      <c r="AC403" s="190"/>
      <c r="AD403" s="190"/>
      <c r="AE403" s="190"/>
      <c r="AF403" s="190"/>
      <c r="AG403" s="190"/>
      <c r="AH403" s="190"/>
      <c r="AI403" s="190"/>
      <c r="AJ403" s="190"/>
      <c r="AK403" s="172"/>
      <c r="AL403" s="172"/>
      <c r="AM403" s="265"/>
      <c r="AN403" s="265"/>
      <c r="AO403" s="183">
        <v>75</v>
      </c>
      <c r="AP403" s="184">
        <v>144</v>
      </c>
      <c r="AQ403" s="182"/>
      <c r="AR403" s="182"/>
      <c r="AS403" s="182"/>
      <c r="AT403" s="182"/>
      <c r="AU403" s="182"/>
      <c r="AV403" s="182"/>
      <c r="AW403" s="182"/>
      <c r="AX403" s="182"/>
      <c r="AY403" s="182"/>
      <c r="AZ403" s="182"/>
      <c r="BA403" s="182"/>
      <c r="BB403" s="182"/>
      <c r="BC403" s="182"/>
      <c r="BD403" s="182"/>
      <c r="BE403" s="182"/>
      <c r="BF403" s="182"/>
      <c r="BG403" s="182"/>
      <c r="BH403" s="182"/>
      <c r="BI403" s="182"/>
      <c r="BJ403" s="182"/>
      <c r="BK403" s="182"/>
      <c r="BL403" s="182"/>
      <c r="BM403" s="182"/>
      <c r="BN403" s="182"/>
      <c r="BO403" s="182"/>
      <c r="BP403" s="182"/>
      <c r="BQ403" s="228" t="s">
        <v>185</v>
      </c>
      <c r="BR403" s="228" t="s">
        <v>186</v>
      </c>
      <c r="BS403" s="228" t="s">
        <v>218</v>
      </c>
      <c r="BT403" s="228" t="s">
        <v>188</v>
      </c>
      <c r="BU403" s="228">
        <v>3</v>
      </c>
      <c r="BV403" s="228" t="s">
        <v>219</v>
      </c>
      <c r="BW403" s="228" t="s">
        <v>173</v>
      </c>
      <c r="BX403" s="186">
        <v>0</v>
      </c>
      <c r="BY403" s="182">
        <v>0</v>
      </c>
      <c r="BZ403" s="182">
        <v>0</v>
      </c>
      <c r="CA403" s="182">
        <v>0</v>
      </c>
      <c r="CB403" s="182">
        <v>0</v>
      </c>
      <c r="CC403" s="182">
        <v>0</v>
      </c>
      <c r="CD403" s="182">
        <v>0</v>
      </c>
      <c r="CE403" s="228">
        <v>0</v>
      </c>
      <c r="CF403" s="228">
        <v>0</v>
      </c>
      <c r="CG403" s="113">
        <v>0</v>
      </c>
      <c r="CH403" s="113">
        <v>0</v>
      </c>
      <c r="CI403" s="113">
        <v>0</v>
      </c>
      <c r="CJ403" s="113">
        <v>0</v>
      </c>
      <c r="CK403" s="113">
        <v>0</v>
      </c>
      <c r="CL403" s="113">
        <v>0</v>
      </c>
      <c r="CM403" s="113">
        <v>0</v>
      </c>
      <c r="CN403" s="185">
        <v>0</v>
      </c>
      <c r="CO403" s="181">
        <v>0</v>
      </c>
      <c r="CP403" s="187"/>
      <c r="CQ403" s="173">
        <v>0</v>
      </c>
      <c r="CR403" s="173">
        <v>0</v>
      </c>
      <c r="CS403" s="173"/>
      <c r="CT403" s="173"/>
      <c r="CU403" s="253">
        <v>2791</v>
      </c>
      <c r="CV403" s="220"/>
      <c r="CW403" s="254">
        <f t="shared" si="42"/>
        <v>0</v>
      </c>
      <c r="CX403" s="15">
        <f t="shared" si="43"/>
        <v>0</v>
      </c>
      <c r="CY403" s="241">
        <f t="shared" si="44"/>
        <v>0</v>
      </c>
      <c r="CZ403" s="241" t="str">
        <f>IFERROR(ROUND(CY403/#REF!,1),"")</f>
        <v/>
      </c>
      <c r="DA403" s="254">
        <f t="shared" si="45"/>
        <v>0</v>
      </c>
      <c r="DB403" s="246" t="str">
        <f t="shared" si="46"/>
        <v/>
      </c>
      <c r="DD403" s="15" t="str">
        <f>IFERROR(#REF!-AO403,"")</f>
        <v/>
      </c>
      <c r="DF403" s="266" t="str">
        <f>IFERROR(#REF!-L403,"")</f>
        <v/>
      </c>
      <c r="DG403" s="228" t="e">
        <f>IF(#REF!&gt;AP403,0,1)</f>
        <v>#REF!</v>
      </c>
      <c r="DH403" s="228">
        <f t="shared" si="47"/>
        <v>0</v>
      </c>
      <c r="DI403" s="228">
        <f t="shared" si="48"/>
        <v>1</v>
      </c>
      <c r="DJ403" s="228"/>
      <c r="DK403" s="228"/>
      <c r="DL403" s="228"/>
      <c r="DM403" s="228"/>
      <c r="DN403" s="228"/>
      <c r="DO403" s="228"/>
      <c r="DP403" s="228"/>
      <c r="DQ403" s="228"/>
      <c r="DR403" s="228"/>
      <c r="DS403" s="228"/>
      <c r="DT403" s="228"/>
      <c r="DU403" s="228"/>
      <c r="DV403" s="228"/>
      <c r="DW403" s="228"/>
      <c r="DX403" s="228"/>
      <c r="DY403" s="228"/>
      <c r="DZ403" s="228"/>
      <c r="EA403" s="228"/>
      <c r="EB403" s="228"/>
    </row>
    <row r="404" spans="1:132" s="195" customFormat="1" ht="31.5" customHeight="1" x14ac:dyDescent="0.2">
      <c r="A404" s="191">
        <v>2022</v>
      </c>
      <c r="B404" s="171">
        <v>1</v>
      </c>
      <c r="C404" s="261">
        <v>44580</v>
      </c>
      <c r="D404" s="171">
        <v>434</v>
      </c>
      <c r="E404" s="171">
        <v>752</v>
      </c>
      <c r="F404" s="171">
        <v>7</v>
      </c>
      <c r="G404" s="194"/>
      <c r="H404" s="241"/>
      <c r="I404" s="241"/>
      <c r="J404" s="241"/>
      <c r="K404" s="241"/>
      <c r="L404" s="262">
        <v>0</v>
      </c>
      <c r="M404" s="263">
        <v>0</v>
      </c>
      <c r="N404" s="264">
        <v>0</v>
      </c>
      <c r="O404" s="190"/>
      <c r="P404" s="190"/>
      <c r="Q404" s="190"/>
      <c r="R404" s="190"/>
      <c r="S404" s="190"/>
      <c r="T404" s="190"/>
      <c r="U404" s="190"/>
      <c r="V404" s="190"/>
      <c r="W404" s="190"/>
      <c r="X404" s="190"/>
      <c r="Y404" s="172">
        <v>187</v>
      </c>
      <c r="Z404" s="172"/>
      <c r="AA404" s="190"/>
      <c r="AB404" s="190"/>
      <c r="AC404" s="190"/>
      <c r="AD404" s="190"/>
      <c r="AE404" s="190"/>
      <c r="AF404" s="190"/>
      <c r="AG404" s="190"/>
      <c r="AH404" s="190"/>
      <c r="AI404" s="190"/>
      <c r="AJ404" s="190"/>
      <c r="AK404" s="172"/>
      <c r="AL404" s="172"/>
      <c r="AM404" s="265"/>
      <c r="AN404" s="265"/>
      <c r="AO404" s="183">
        <v>0</v>
      </c>
      <c r="AP404" s="184"/>
      <c r="AQ404" s="182">
        <v>0</v>
      </c>
      <c r="AR404" s="182">
        <v>187</v>
      </c>
      <c r="AS404" s="182"/>
      <c r="AT404" s="182"/>
      <c r="AU404" s="182"/>
      <c r="AV404" s="182"/>
      <c r="AW404" s="182"/>
      <c r="AX404" s="182"/>
      <c r="AY404" s="182"/>
      <c r="AZ404" s="182"/>
      <c r="BA404" s="182"/>
      <c r="BB404" s="182"/>
      <c r="BC404" s="182"/>
      <c r="BD404" s="182"/>
      <c r="BE404" s="182"/>
      <c r="BF404" s="182"/>
      <c r="BG404" s="182"/>
      <c r="BH404" s="182"/>
      <c r="BI404" s="182"/>
      <c r="BJ404" s="182"/>
      <c r="BK404" s="182"/>
      <c r="BL404" s="182"/>
      <c r="BM404" s="182"/>
      <c r="BN404" s="182"/>
      <c r="BO404" s="182"/>
      <c r="BP404" s="182"/>
      <c r="BQ404" s="228"/>
      <c r="BR404" s="228"/>
      <c r="BS404" s="228"/>
      <c r="BT404" s="228"/>
      <c r="BU404" s="228">
        <v>3</v>
      </c>
      <c r="BV404" s="228"/>
      <c r="BW404" s="228" t="s">
        <v>173</v>
      </c>
      <c r="BX404" s="186">
        <v>0</v>
      </c>
      <c r="BY404" s="182">
        <v>0</v>
      </c>
      <c r="BZ404" s="182"/>
      <c r="CA404" s="182">
        <v>0</v>
      </c>
      <c r="CB404" s="182">
        <v>0</v>
      </c>
      <c r="CC404" s="182"/>
      <c r="CD404" s="182">
        <v>0</v>
      </c>
      <c r="CE404" s="228">
        <v>0</v>
      </c>
      <c r="CF404" s="228">
        <v>0</v>
      </c>
      <c r="CG404" s="113">
        <v>0</v>
      </c>
      <c r="CH404" s="113">
        <v>0</v>
      </c>
      <c r="CI404" s="113">
        <v>0</v>
      </c>
      <c r="CJ404" s="113">
        <v>0</v>
      </c>
      <c r="CK404" s="113">
        <v>0</v>
      </c>
      <c r="CL404" s="113">
        <v>0</v>
      </c>
      <c r="CM404" s="113">
        <v>0</v>
      </c>
      <c r="CN404" s="185">
        <v>0</v>
      </c>
      <c r="CO404" s="181">
        <v>0</v>
      </c>
      <c r="CP404" s="187"/>
      <c r="CQ404" s="173"/>
      <c r="CR404" s="173"/>
      <c r="CS404" s="173"/>
      <c r="CT404" s="173"/>
      <c r="CU404" s="253">
        <v>2791</v>
      </c>
      <c r="CV404" s="220"/>
      <c r="CW404" s="254">
        <f t="shared" si="42"/>
        <v>0</v>
      </c>
      <c r="CX404" s="15">
        <f t="shared" si="43"/>
        <v>0</v>
      </c>
      <c r="CY404" s="241" t="str">
        <f t="shared" si="44"/>
        <v/>
      </c>
      <c r="CZ404" s="241" t="str">
        <f>IFERROR(ROUND(CY404/#REF!,1),"")</f>
        <v/>
      </c>
      <c r="DA404" s="254" t="str">
        <f t="shared" si="45"/>
        <v/>
      </c>
      <c r="DB404" s="246" t="str">
        <f t="shared" si="46"/>
        <v/>
      </c>
      <c r="DD404" s="15" t="str">
        <f>IFERROR(#REF!-AO404,"")</f>
        <v/>
      </c>
      <c r="DF404" s="266" t="str">
        <f>IFERROR(#REF!-L404,"")</f>
        <v/>
      </c>
      <c r="DG404" s="228" t="e">
        <f>IF(#REF!&gt;AP404,0,1)</f>
        <v>#REF!</v>
      </c>
      <c r="DH404" s="228">
        <f t="shared" si="47"/>
        <v>1</v>
      </c>
      <c r="DI404" s="228">
        <f t="shared" si="48"/>
        <v>1</v>
      </c>
      <c r="DJ404" s="228"/>
      <c r="DK404" s="228"/>
      <c r="DL404" s="228"/>
      <c r="DM404" s="228"/>
      <c r="DN404" s="228"/>
      <c r="DO404" s="228"/>
      <c r="DP404" s="228"/>
      <c r="DQ404" s="228"/>
      <c r="DR404" s="228"/>
      <c r="DS404" s="228"/>
      <c r="DT404" s="228"/>
      <c r="DU404" s="228"/>
      <c r="DV404" s="228"/>
      <c r="DW404" s="228"/>
      <c r="DX404" s="228"/>
      <c r="DY404" s="228"/>
      <c r="DZ404" s="228"/>
      <c r="EA404" s="228"/>
      <c r="EB404" s="228"/>
    </row>
    <row r="405" spans="1:132" s="195" customFormat="1" ht="31.5" customHeight="1" x14ac:dyDescent="0.2">
      <c r="A405" s="191">
        <v>2022</v>
      </c>
      <c r="B405" s="171">
        <v>1</v>
      </c>
      <c r="C405" s="261">
        <v>44580</v>
      </c>
      <c r="D405" s="171">
        <v>1</v>
      </c>
      <c r="E405" s="171">
        <v>1</v>
      </c>
      <c r="F405" s="171">
        <v>8</v>
      </c>
      <c r="G405" s="194" t="s">
        <v>388</v>
      </c>
      <c r="H405" s="241" t="s">
        <v>389</v>
      </c>
      <c r="I405" s="241" t="s">
        <v>169</v>
      </c>
      <c r="J405" s="241">
        <v>3</v>
      </c>
      <c r="K405" s="241">
        <v>2</v>
      </c>
      <c r="L405" s="262">
        <v>111</v>
      </c>
      <c r="M405" s="263">
        <v>103</v>
      </c>
      <c r="N405" s="264">
        <v>118</v>
      </c>
      <c r="O405" s="190"/>
      <c r="P405" s="190"/>
      <c r="Q405" s="190"/>
      <c r="R405" s="190"/>
      <c r="S405" s="190"/>
      <c r="T405" s="190"/>
      <c r="U405" s="190"/>
      <c r="V405" s="190"/>
      <c r="W405" s="190"/>
      <c r="X405" s="190"/>
      <c r="Y405" s="172"/>
      <c r="Z405" s="172"/>
      <c r="AA405" s="190">
        <v>123</v>
      </c>
      <c r="AB405" s="190">
        <v>127</v>
      </c>
      <c r="AC405" s="190"/>
      <c r="AD405" s="190">
        <v>132</v>
      </c>
      <c r="AE405" s="190">
        <v>130</v>
      </c>
      <c r="AF405" s="190">
        <v>105</v>
      </c>
      <c r="AG405" s="190">
        <v>107</v>
      </c>
      <c r="AH405" s="190"/>
      <c r="AI405" s="190">
        <v>109</v>
      </c>
      <c r="AJ405" s="190">
        <v>108</v>
      </c>
      <c r="AK405" s="172">
        <v>91</v>
      </c>
      <c r="AL405" s="172">
        <v>105</v>
      </c>
      <c r="AM405" s="265">
        <v>128</v>
      </c>
      <c r="AN405" s="265">
        <v>107.25</v>
      </c>
      <c r="AO405" s="183">
        <v>108</v>
      </c>
      <c r="AP405" s="184">
        <v>100</v>
      </c>
      <c r="AQ405" s="182">
        <v>110.2040816326531</v>
      </c>
      <c r="AR405" s="182">
        <v>98</v>
      </c>
      <c r="AS405" s="182"/>
      <c r="AT405" s="182"/>
      <c r="AU405" s="182"/>
      <c r="AV405" s="182"/>
      <c r="AW405" s="182"/>
      <c r="AX405" s="182"/>
      <c r="AY405" s="182"/>
      <c r="AZ405" s="182"/>
      <c r="BA405" s="182"/>
      <c r="BB405" s="182"/>
      <c r="BC405" s="182"/>
      <c r="BD405" s="182"/>
      <c r="BE405" s="182"/>
      <c r="BF405" s="182"/>
      <c r="BG405" s="182"/>
      <c r="BH405" s="182">
        <v>2</v>
      </c>
      <c r="BI405" s="182">
        <v>3</v>
      </c>
      <c r="BJ405" s="182">
        <v>4</v>
      </c>
      <c r="BK405" s="182"/>
      <c r="BL405" s="182"/>
      <c r="BM405" s="182"/>
      <c r="BN405" s="182"/>
      <c r="BO405" s="182"/>
      <c r="BP405" s="182"/>
      <c r="BQ405" s="228" t="s">
        <v>390</v>
      </c>
      <c r="BR405" s="228" t="s">
        <v>390</v>
      </c>
      <c r="BS405" s="228"/>
      <c r="BT405" s="228"/>
      <c r="BU405" s="228">
        <v>3</v>
      </c>
      <c r="BV405" s="228" t="s">
        <v>391</v>
      </c>
      <c r="BW405" s="228" t="s">
        <v>173</v>
      </c>
      <c r="BX405" s="186">
        <v>0</v>
      </c>
      <c r="BY405" s="182">
        <v>0</v>
      </c>
      <c r="BZ405" s="182">
        <v>0</v>
      </c>
      <c r="CA405" s="182">
        <v>0</v>
      </c>
      <c r="CB405" s="182">
        <v>9</v>
      </c>
      <c r="CC405" s="182">
        <v>4.5</v>
      </c>
      <c r="CD405" s="182">
        <v>4</v>
      </c>
      <c r="CE405" s="228">
        <v>1</v>
      </c>
      <c r="CF405" s="228">
        <v>1</v>
      </c>
      <c r="CG405" s="113">
        <v>2</v>
      </c>
      <c r="CH405" s="113">
        <v>0</v>
      </c>
      <c r="CI405" s="113">
        <v>0</v>
      </c>
      <c r="CJ405" s="113">
        <v>0</v>
      </c>
      <c r="CK405" s="113">
        <v>0</v>
      </c>
      <c r="CL405" s="113">
        <v>0</v>
      </c>
      <c r="CM405" s="113">
        <v>0</v>
      </c>
      <c r="CN405" s="185">
        <v>4.5</v>
      </c>
      <c r="CO405" s="181">
        <v>4</v>
      </c>
      <c r="CP405" s="187">
        <v>1.125</v>
      </c>
      <c r="CQ405" s="173">
        <v>4.0540540540540543E-2</v>
      </c>
      <c r="CR405" s="173">
        <v>3.6036036036036043E-2</v>
      </c>
      <c r="CS405" s="173">
        <v>4.195804195804196E-2</v>
      </c>
      <c r="CT405" s="173">
        <v>3.7296037296037303E-2</v>
      </c>
      <c r="CU405" s="253">
        <v>2791</v>
      </c>
      <c r="CV405" s="220">
        <v>-1</v>
      </c>
      <c r="CW405" s="254">
        <f t="shared" si="42"/>
        <v>0</v>
      </c>
      <c r="CX405" s="15">
        <f t="shared" si="43"/>
        <v>9</v>
      </c>
      <c r="CY405" s="241">
        <f t="shared" si="44"/>
        <v>5</v>
      </c>
      <c r="CZ405" s="241" t="str">
        <f>IFERROR(ROUND(CY405/#REF!,1),"")</f>
        <v/>
      </c>
      <c r="DA405" s="254">
        <f t="shared" si="45"/>
        <v>5</v>
      </c>
      <c r="DB405" s="246">
        <f t="shared" si="46"/>
        <v>1</v>
      </c>
      <c r="DD405" s="15" t="str">
        <f>IFERROR(#REF!-AO405,"")</f>
        <v/>
      </c>
      <c r="DF405" s="266" t="str">
        <f>IFERROR(#REF!-L405,"")</f>
        <v/>
      </c>
      <c r="DG405" s="228" t="e">
        <f>IF(#REF!&gt;AP405,0,1)</f>
        <v>#REF!</v>
      </c>
      <c r="DH405" s="228">
        <f t="shared" si="47"/>
        <v>1</v>
      </c>
      <c r="DI405" s="228">
        <f t="shared" si="48"/>
        <v>1</v>
      </c>
      <c r="DJ405" s="228"/>
      <c r="DK405" s="228"/>
      <c r="DL405" s="228"/>
      <c r="DM405" s="228"/>
      <c r="DN405" s="228"/>
      <c r="DO405" s="228"/>
      <c r="DP405" s="228"/>
      <c r="DQ405" s="228"/>
      <c r="DR405" s="228"/>
      <c r="DS405" s="228"/>
      <c r="DT405" s="228"/>
      <c r="DU405" s="228"/>
      <c r="DV405" s="228"/>
      <c r="DW405" s="228"/>
      <c r="DX405" s="228"/>
      <c r="DY405" s="228"/>
      <c r="DZ405" s="228"/>
      <c r="EA405" s="228"/>
      <c r="EB405" s="228"/>
    </row>
    <row r="406" spans="1:132" s="195" customFormat="1" ht="31.5" customHeight="1" x14ac:dyDescent="0.2">
      <c r="A406" s="191">
        <v>2022</v>
      </c>
      <c r="B406" s="171">
        <v>1</v>
      </c>
      <c r="C406" s="261">
        <v>44580</v>
      </c>
      <c r="D406" s="171">
        <v>1</v>
      </c>
      <c r="E406" s="171">
        <v>2</v>
      </c>
      <c r="F406" s="171">
        <v>8</v>
      </c>
      <c r="G406" s="194" t="s">
        <v>392</v>
      </c>
      <c r="H406" s="241" t="s">
        <v>393</v>
      </c>
      <c r="I406" s="241" t="s">
        <v>169</v>
      </c>
      <c r="J406" s="241">
        <v>3</v>
      </c>
      <c r="K406" s="241">
        <v>2</v>
      </c>
      <c r="L406" s="262">
        <v>113</v>
      </c>
      <c r="M406" s="263">
        <v>105</v>
      </c>
      <c r="N406" s="264">
        <v>120</v>
      </c>
      <c r="O406" s="190"/>
      <c r="P406" s="190"/>
      <c r="Q406" s="190"/>
      <c r="R406" s="190"/>
      <c r="S406" s="190"/>
      <c r="T406" s="190"/>
      <c r="U406" s="190"/>
      <c r="V406" s="190"/>
      <c r="W406" s="190"/>
      <c r="X406" s="190"/>
      <c r="Y406" s="172"/>
      <c r="Z406" s="172"/>
      <c r="AA406" s="190">
        <v>159</v>
      </c>
      <c r="AB406" s="190">
        <v>155</v>
      </c>
      <c r="AC406" s="190"/>
      <c r="AD406" s="190">
        <v>150</v>
      </c>
      <c r="AE406" s="190">
        <v>148</v>
      </c>
      <c r="AF406" s="190">
        <v>109</v>
      </c>
      <c r="AG406" s="190">
        <v>108</v>
      </c>
      <c r="AH406" s="190"/>
      <c r="AI406" s="190">
        <v>113</v>
      </c>
      <c r="AJ406" s="190">
        <v>110</v>
      </c>
      <c r="AK406" s="172">
        <v>91</v>
      </c>
      <c r="AL406" s="172">
        <v>105</v>
      </c>
      <c r="AM406" s="265">
        <v>153</v>
      </c>
      <c r="AN406" s="265">
        <v>110</v>
      </c>
      <c r="AO406" s="183">
        <v>108</v>
      </c>
      <c r="AP406" s="184">
        <v>100</v>
      </c>
      <c r="AQ406" s="182">
        <v>110.2040816326531</v>
      </c>
      <c r="AR406" s="182">
        <v>98</v>
      </c>
      <c r="AS406" s="182"/>
      <c r="AT406" s="182"/>
      <c r="AU406" s="182"/>
      <c r="AV406" s="182"/>
      <c r="AW406" s="182"/>
      <c r="AX406" s="182"/>
      <c r="AY406" s="182"/>
      <c r="AZ406" s="182"/>
      <c r="BA406" s="182"/>
      <c r="BB406" s="182"/>
      <c r="BC406" s="182"/>
      <c r="BD406" s="182"/>
      <c r="BE406" s="182"/>
      <c r="BF406" s="182"/>
      <c r="BG406" s="182"/>
      <c r="BH406" s="182"/>
      <c r="BI406" s="182">
        <v>2</v>
      </c>
      <c r="BJ406" s="182">
        <v>6</v>
      </c>
      <c r="BK406" s="182"/>
      <c r="BL406" s="182"/>
      <c r="BM406" s="182"/>
      <c r="BN406" s="182"/>
      <c r="BO406" s="182"/>
      <c r="BP406" s="182"/>
      <c r="BQ406" s="228" t="s">
        <v>390</v>
      </c>
      <c r="BR406" s="228" t="s">
        <v>390</v>
      </c>
      <c r="BS406" s="228"/>
      <c r="BT406" s="228"/>
      <c r="BU406" s="228">
        <v>3</v>
      </c>
      <c r="BV406" s="228" t="s">
        <v>391</v>
      </c>
      <c r="BW406" s="228" t="s">
        <v>173</v>
      </c>
      <c r="BX406" s="186">
        <v>0</v>
      </c>
      <c r="BY406" s="182">
        <v>0</v>
      </c>
      <c r="BZ406" s="182">
        <v>0</v>
      </c>
      <c r="CA406" s="182">
        <v>0</v>
      </c>
      <c r="CB406" s="182">
        <v>8</v>
      </c>
      <c r="CC406" s="182">
        <v>4</v>
      </c>
      <c r="CD406" s="182">
        <v>4</v>
      </c>
      <c r="CE406" s="228">
        <v>0</v>
      </c>
      <c r="CF406" s="228">
        <v>1</v>
      </c>
      <c r="CG406" s="113">
        <v>3</v>
      </c>
      <c r="CH406" s="113">
        <v>0</v>
      </c>
      <c r="CI406" s="113">
        <v>0</v>
      </c>
      <c r="CJ406" s="113">
        <v>0</v>
      </c>
      <c r="CK406" s="113">
        <v>0</v>
      </c>
      <c r="CL406" s="113">
        <v>0</v>
      </c>
      <c r="CM406" s="113">
        <v>0</v>
      </c>
      <c r="CN406" s="185">
        <v>4</v>
      </c>
      <c r="CO406" s="181">
        <v>4</v>
      </c>
      <c r="CP406" s="187">
        <v>1</v>
      </c>
      <c r="CQ406" s="173">
        <v>3.5398230088495568E-2</v>
      </c>
      <c r="CR406" s="173">
        <v>3.5398230088495568E-2</v>
      </c>
      <c r="CS406" s="173">
        <v>3.6363636363636362E-2</v>
      </c>
      <c r="CT406" s="173">
        <v>3.6363636363636362E-2</v>
      </c>
      <c r="CU406" s="253">
        <v>2791</v>
      </c>
      <c r="CV406" s="220">
        <v>-1</v>
      </c>
      <c r="CW406" s="254">
        <f t="shared" si="42"/>
        <v>0</v>
      </c>
      <c r="CX406" s="15">
        <f t="shared" si="43"/>
        <v>8</v>
      </c>
      <c r="CY406" s="241">
        <f t="shared" si="44"/>
        <v>4</v>
      </c>
      <c r="CZ406" s="241" t="str">
        <f>IFERROR(ROUND(CY406/#REF!,1),"")</f>
        <v/>
      </c>
      <c r="DA406" s="254">
        <f t="shared" si="45"/>
        <v>4</v>
      </c>
      <c r="DB406" s="246">
        <f t="shared" si="46"/>
        <v>1</v>
      </c>
      <c r="DD406" s="15" t="str">
        <f>IFERROR(#REF!-AO406,"")</f>
        <v/>
      </c>
      <c r="DF406" s="266" t="str">
        <f>IFERROR(#REF!-L406,"")</f>
        <v/>
      </c>
      <c r="DG406" s="228" t="e">
        <f>IF(#REF!&gt;AP406,0,1)</f>
        <v>#REF!</v>
      </c>
      <c r="DH406" s="228">
        <f t="shared" si="47"/>
        <v>1</v>
      </c>
      <c r="DI406" s="228">
        <f t="shared" si="48"/>
        <v>1</v>
      </c>
      <c r="DJ406" s="228"/>
      <c r="DK406" s="228"/>
      <c r="DL406" s="228"/>
      <c r="DM406" s="228"/>
      <c r="DN406" s="228"/>
      <c r="DO406" s="228"/>
      <c r="DP406" s="228"/>
      <c r="DQ406" s="228"/>
      <c r="DR406" s="228"/>
      <c r="DS406" s="228"/>
      <c r="DT406" s="228"/>
      <c r="DU406" s="228"/>
      <c r="DV406" s="228"/>
      <c r="DW406" s="228"/>
      <c r="DX406" s="228"/>
      <c r="DY406" s="228"/>
      <c r="DZ406" s="228"/>
      <c r="EA406" s="228"/>
      <c r="EB406" s="228"/>
    </row>
    <row r="407" spans="1:132" s="195" customFormat="1" ht="31.5" customHeight="1" x14ac:dyDescent="0.2">
      <c r="A407" s="191">
        <v>2022</v>
      </c>
      <c r="B407" s="171">
        <v>1</v>
      </c>
      <c r="C407" s="261">
        <v>44580</v>
      </c>
      <c r="D407" s="171">
        <v>375</v>
      </c>
      <c r="E407" s="171">
        <v>437</v>
      </c>
      <c r="F407" s="171">
        <v>8</v>
      </c>
      <c r="G407" s="194" t="s">
        <v>282</v>
      </c>
      <c r="H407" s="241" t="s">
        <v>283</v>
      </c>
      <c r="I407" s="241" t="s">
        <v>169</v>
      </c>
      <c r="J407" s="241">
        <v>4</v>
      </c>
      <c r="K407" s="241">
        <v>2</v>
      </c>
      <c r="L407" s="262">
        <v>168</v>
      </c>
      <c r="M407" s="263">
        <v>158</v>
      </c>
      <c r="N407" s="264">
        <v>179</v>
      </c>
      <c r="O407" s="190"/>
      <c r="P407" s="190"/>
      <c r="Q407" s="190"/>
      <c r="R407" s="190"/>
      <c r="S407" s="190"/>
      <c r="T407" s="190"/>
      <c r="U407" s="190"/>
      <c r="V407" s="190"/>
      <c r="W407" s="190"/>
      <c r="X407" s="190"/>
      <c r="Y407" s="172">
        <v>115</v>
      </c>
      <c r="Z407" s="172">
        <v>115</v>
      </c>
      <c r="AA407" s="190"/>
      <c r="AB407" s="190"/>
      <c r="AC407" s="190"/>
      <c r="AD407" s="190"/>
      <c r="AE407" s="190"/>
      <c r="AF407" s="190"/>
      <c r="AG407" s="190"/>
      <c r="AH407" s="190"/>
      <c r="AI407" s="190"/>
      <c r="AJ407" s="190"/>
      <c r="AK407" s="172">
        <v>116</v>
      </c>
      <c r="AL407" s="172"/>
      <c r="AM407" s="265"/>
      <c r="AN407" s="265"/>
      <c r="AO407" s="183">
        <v>120</v>
      </c>
      <c r="AP407" s="184">
        <v>120</v>
      </c>
      <c r="AQ407" s="182">
        <v>124.8554913294798</v>
      </c>
      <c r="AR407" s="182">
        <v>115.3333333333333</v>
      </c>
      <c r="AS407" s="182"/>
      <c r="AT407" s="182"/>
      <c r="AU407" s="182"/>
      <c r="AV407" s="182">
        <v>8</v>
      </c>
      <c r="AW407" s="182">
        <v>6</v>
      </c>
      <c r="AX407" s="182">
        <v>10</v>
      </c>
      <c r="AY407" s="182">
        <v>2</v>
      </c>
      <c r="AZ407" s="182"/>
      <c r="BA407" s="182"/>
      <c r="BB407" s="182"/>
      <c r="BC407" s="182"/>
      <c r="BD407" s="182"/>
      <c r="BE407" s="182"/>
      <c r="BF407" s="182"/>
      <c r="BG407" s="182"/>
      <c r="BH407" s="182"/>
      <c r="BI407" s="182"/>
      <c r="BJ407" s="182"/>
      <c r="BK407" s="182"/>
      <c r="BL407" s="182"/>
      <c r="BM407" s="182"/>
      <c r="BN407" s="182"/>
      <c r="BO407" s="182"/>
      <c r="BP407" s="182"/>
      <c r="BQ407" s="228" t="s">
        <v>185</v>
      </c>
      <c r="BR407" s="228" t="s">
        <v>186</v>
      </c>
      <c r="BS407" s="228" t="s">
        <v>284</v>
      </c>
      <c r="BT407" s="228" t="s">
        <v>188</v>
      </c>
      <c r="BU407" s="228">
        <v>3</v>
      </c>
      <c r="BV407" s="228" t="s">
        <v>285</v>
      </c>
      <c r="BW407" s="228" t="s">
        <v>173</v>
      </c>
      <c r="BX407" s="186">
        <v>0</v>
      </c>
      <c r="BY407" s="182">
        <v>26</v>
      </c>
      <c r="BZ407" s="182">
        <v>13</v>
      </c>
      <c r="CA407" s="182">
        <v>13</v>
      </c>
      <c r="CB407" s="182">
        <v>0</v>
      </c>
      <c r="CC407" s="182">
        <v>0</v>
      </c>
      <c r="CD407" s="182">
        <v>0</v>
      </c>
      <c r="CE407" s="228">
        <v>4</v>
      </c>
      <c r="CF407" s="228">
        <v>3</v>
      </c>
      <c r="CG407" s="113">
        <v>5</v>
      </c>
      <c r="CH407" s="113">
        <v>1</v>
      </c>
      <c r="CI407" s="113">
        <v>0</v>
      </c>
      <c r="CJ407" s="113">
        <v>0</v>
      </c>
      <c r="CK407" s="113">
        <v>0</v>
      </c>
      <c r="CL407" s="113">
        <v>0</v>
      </c>
      <c r="CM407" s="113">
        <v>0</v>
      </c>
      <c r="CN407" s="185">
        <v>13</v>
      </c>
      <c r="CO407" s="181">
        <v>13</v>
      </c>
      <c r="CP407" s="187">
        <v>1</v>
      </c>
      <c r="CQ407" s="173">
        <v>7.7380952380952384E-2</v>
      </c>
      <c r="CR407" s="173">
        <v>7.7380952380952384E-2</v>
      </c>
      <c r="CS407" s="173"/>
      <c r="CT407" s="173"/>
      <c r="CU407" s="253">
        <v>2791</v>
      </c>
      <c r="CV407" s="220"/>
      <c r="CW407" s="254">
        <f t="shared" si="42"/>
        <v>0</v>
      </c>
      <c r="CX407" s="15">
        <f t="shared" si="43"/>
        <v>26</v>
      </c>
      <c r="CY407" s="241">
        <f t="shared" si="44"/>
        <v>13</v>
      </c>
      <c r="CZ407" s="241" t="str">
        <f>IFERROR(ROUND(CY407/#REF!,1),"")</f>
        <v/>
      </c>
      <c r="DA407" s="254">
        <f t="shared" si="45"/>
        <v>13</v>
      </c>
      <c r="DB407" s="246">
        <f t="shared" si="46"/>
        <v>1</v>
      </c>
      <c r="DD407" s="15" t="str">
        <f>IFERROR(#REF!-AO407,"")</f>
        <v/>
      </c>
      <c r="DF407" s="266" t="str">
        <f>IFERROR(#REF!-L407,"")</f>
        <v/>
      </c>
      <c r="DG407" s="228" t="e">
        <f>IF(#REF!&gt;AP407,0,1)</f>
        <v>#REF!</v>
      </c>
      <c r="DH407" s="228">
        <f t="shared" si="47"/>
        <v>0</v>
      </c>
      <c r="DI407" s="228">
        <f t="shared" si="48"/>
        <v>1</v>
      </c>
      <c r="DJ407" s="228"/>
      <c r="DK407" s="228"/>
      <c r="DL407" s="228"/>
      <c r="DM407" s="228"/>
      <c r="DN407" s="228"/>
      <c r="DO407" s="228"/>
      <c r="DP407" s="228"/>
      <c r="DQ407" s="228"/>
      <c r="DR407" s="228"/>
      <c r="DS407" s="228"/>
      <c r="DT407" s="228"/>
      <c r="DU407" s="228"/>
      <c r="DV407" s="228"/>
      <c r="DW407" s="228"/>
      <c r="DX407" s="228"/>
      <c r="DY407" s="228"/>
      <c r="DZ407" s="228"/>
      <c r="EA407" s="228"/>
      <c r="EB407" s="228"/>
    </row>
    <row r="408" spans="1:132" s="195" customFormat="1" ht="31.5" customHeight="1" x14ac:dyDescent="0.2">
      <c r="A408" s="191">
        <v>2022</v>
      </c>
      <c r="B408" s="171">
        <v>1</v>
      </c>
      <c r="C408" s="261">
        <v>44580</v>
      </c>
      <c r="D408" s="171">
        <v>56</v>
      </c>
      <c r="E408" s="171">
        <v>134</v>
      </c>
      <c r="F408" s="171">
        <v>26</v>
      </c>
      <c r="G408" s="194" t="s">
        <v>382</v>
      </c>
      <c r="H408" s="241" t="s">
        <v>383</v>
      </c>
      <c r="I408" s="241" t="s">
        <v>263</v>
      </c>
      <c r="J408" s="241">
        <v>12</v>
      </c>
      <c r="K408" s="241">
        <v>1</v>
      </c>
      <c r="L408" s="262">
        <v>10</v>
      </c>
      <c r="M408" s="263">
        <v>9</v>
      </c>
      <c r="N408" s="264">
        <v>10</v>
      </c>
      <c r="O408" s="190">
        <v>16</v>
      </c>
      <c r="P408" s="190">
        <v>17</v>
      </c>
      <c r="Q408" s="190">
        <v>19</v>
      </c>
      <c r="R408" s="190">
        <v>16</v>
      </c>
      <c r="S408" s="190">
        <v>18</v>
      </c>
      <c r="T408" s="190">
        <v>14</v>
      </c>
      <c r="U408" s="190">
        <v>13</v>
      </c>
      <c r="V408" s="190">
        <v>12</v>
      </c>
      <c r="W408" s="190">
        <v>11</v>
      </c>
      <c r="X408" s="190">
        <v>12</v>
      </c>
      <c r="Y408" s="172">
        <v>99</v>
      </c>
      <c r="Z408" s="172">
        <v>102</v>
      </c>
      <c r="AA408" s="190"/>
      <c r="AB408" s="190">
        <v>16</v>
      </c>
      <c r="AC408" s="190">
        <v>17</v>
      </c>
      <c r="AD408" s="190">
        <v>16</v>
      </c>
      <c r="AE408" s="190">
        <v>16</v>
      </c>
      <c r="AF408" s="190"/>
      <c r="AG408" s="190">
        <v>13</v>
      </c>
      <c r="AH408" s="190">
        <v>14</v>
      </c>
      <c r="AI408" s="190">
        <v>14</v>
      </c>
      <c r="AJ408" s="190">
        <v>13</v>
      </c>
      <c r="AK408" s="172">
        <v>112</v>
      </c>
      <c r="AL408" s="172">
        <v>106</v>
      </c>
      <c r="AM408" s="265">
        <v>16.777777777777779</v>
      </c>
      <c r="AN408" s="265">
        <v>12.888888888888889</v>
      </c>
      <c r="AO408" s="183">
        <v>429</v>
      </c>
      <c r="AP408" s="184">
        <v>101</v>
      </c>
      <c r="AQ408" s="182">
        <v>412.41050119331749</v>
      </c>
      <c r="AR408" s="182">
        <v>104.75</v>
      </c>
      <c r="AS408" s="182"/>
      <c r="AT408" s="182"/>
      <c r="AU408" s="182"/>
      <c r="AV408" s="182">
        <v>10</v>
      </c>
      <c r="AW408" s="182">
        <v>6</v>
      </c>
      <c r="AX408" s="182">
        <v>18</v>
      </c>
      <c r="AY408" s="182">
        <v>4</v>
      </c>
      <c r="AZ408" s="182"/>
      <c r="BA408" s="182"/>
      <c r="BB408" s="182"/>
      <c r="BC408" s="182"/>
      <c r="BD408" s="182"/>
      <c r="BE408" s="182"/>
      <c r="BF408" s="182"/>
      <c r="BG408" s="182"/>
      <c r="BH408" s="182">
        <v>5</v>
      </c>
      <c r="BI408" s="182">
        <v>2</v>
      </c>
      <c r="BJ408" s="182">
        <v>10</v>
      </c>
      <c r="BK408" s="182"/>
      <c r="BL408" s="182"/>
      <c r="BM408" s="182"/>
      <c r="BN408" s="182"/>
      <c r="BO408" s="182"/>
      <c r="BP408" s="182"/>
      <c r="BQ408" s="228" t="s">
        <v>384</v>
      </c>
      <c r="BR408" s="228" t="s">
        <v>385</v>
      </c>
      <c r="BS408" s="228"/>
      <c r="BT408" s="228"/>
      <c r="BU408" s="228">
        <v>3</v>
      </c>
      <c r="BV408" s="228" t="s">
        <v>382</v>
      </c>
      <c r="BW408" s="228" t="s">
        <v>222</v>
      </c>
      <c r="BX408" s="186">
        <v>0</v>
      </c>
      <c r="BY408" s="182">
        <v>38</v>
      </c>
      <c r="BZ408" s="182">
        <v>38</v>
      </c>
      <c r="CA408" s="182">
        <v>38</v>
      </c>
      <c r="CB408" s="182">
        <v>17</v>
      </c>
      <c r="CC408" s="182">
        <v>17</v>
      </c>
      <c r="CD408" s="182">
        <v>17</v>
      </c>
      <c r="CE408" s="228">
        <v>15</v>
      </c>
      <c r="CF408" s="228">
        <v>8</v>
      </c>
      <c r="CG408" s="113">
        <v>28</v>
      </c>
      <c r="CH408" s="113">
        <v>4</v>
      </c>
      <c r="CI408" s="113">
        <v>0</v>
      </c>
      <c r="CJ408" s="113">
        <v>0</v>
      </c>
      <c r="CK408" s="113">
        <v>0</v>
      </c>
      <c r="CL408" s="113">
        <v>0</v>
      </c>
      <c r="CM408" s="113">
        <v>0</v>
      </c>
      <c r="CN408" s="185">
        <v>55</v>
      </c>
      <c r="CO408" s="181">
        <v>55</v>
      </c>
      <c r="CP408" s="187">
        <v>1</v>
      </c>
      <c r="CQ408" s="173">
        <v>5.5</v>
      </c>
      <c r="CR408" s="173">
        <v>5.5</v>
      </c>
      <c r="CS408" s="173">
        <v>4.2672413793103443</v>
      </c>
      <c r="CT408" s="173">
        <v>4.2672413793103443</v>
      </c>
      <c r="CU408" s="253">
        <v>2791</v>
      </c>
      <c r="CV408" s="220">
        <v>-1</v>
      </c>
      <c r="CW408" s="254">
        <f t="shared" si="42"/>
        <v>0</v>
      </c>
      <c r="CX408" s="15">
        <f t="shared" si="43"/>
        <v>55</v>
      </c>
      <c r="CY408" s="241">
        <f t="shared" si="44"/>
        <v>55</v>
      </c>
      <c r="CZ408" s="241" t="str">
        <f>IFERROR(ROUND(CY408/#REF!,1),"")</f>
        <v/>
      </c>
      <c r="DA408" s="254">
        <f t="shared" si="45"/>
        <v>55</v>
      </c>
      <c r="DB408" s="246">
        <f t="shared" si="46"/>
        <v>1</v>
      </c>
      <c r="DD408" s="15" t="str">
        <f>IFERROR(#REF!-AO408,"")</f>
        <v/>
      </c>
      <c r="DF408" s="266" t="str">
        <f>IFERROR(#REF!-L408,"")</f>
        <v/>
      </c>
      <c r="DG408" s="228" t="e">
        <f>IF(#REF!&gt;AP408,0,1)</f>
        <v>#REF!</v>
      </c>
      <c r="DH408" s="228">
        <f t="shared" si="47"/>
        <v>1</v>
      </c>
      <c r="DI408" s="228">
        <f t="shared" si="48"/>
        <v>0</v>
      </c>
      <c r="DJ408" s="228"/>
      <c r="DK408" s="228"/>
      <c r="DL408" s="228"/>
      <c r="DM408" s="228"/>
      <c r="DN408" s="228"/>
      <c r="DO408" s="228"/>
      <c r="DP408" s="228"/>
      <c r="DQ408" s="228"/>
      <c r="DR408" s="228"/>
      <c r="DS408" s="228"/>
      <c r="DT408" s="228"/>
      <c r="DU408" s="228"/>
      <c r="DV408" s="228"/>
      <c r="DW408" s="228"/>
      <c r="DX408" s="228"/>
      <c r="DY408" s="228"/>
      <c r="DZ408" s="228"/>
      <c r="EA408" s="228"/>
      <c r="EB408" s="228"/>
    </row>
    <row r="409" spans="1:132" s="195" customFormat="1" ht="31.5" customHeight="1" x14ac:dyDescent="0.2">
      <c r="A409" s="191">
        <v>2022</v>
      </c>
      <c r="B409" s="171">
        <v>1</v>
      </c>
      <c r="C409" s="261">
        <v>44580</v>
      </c>
      <c r="D409" s="171">
        <v>227</v>
      </c>
      <c r="E409" s="171">
        <v>155</v>
      </c>
      <c r="F409" s="171">
        <v>28</v>
      </c>
      <c r="G409" s="194" t="s">
        <v>362</v>
      </c>
      <c r="H409" s="241" t="s">
        <v>363</v>
      </c>
      <c r="I409" s="241" t="s">
        <v>364</v>
      </c>
      <c r="J409" s="241">
        <v>3</v>
      </c>
      <c r="K409" s="241">
        <v>2</v>
      </c>
      <c r="L409" s="262">
        <v>122</v>
      </c>
      <c r="M409" s="263">
        <v>113</v>
      </c>
      <c r="N409" s="264">
        <v>130</v>
      </c>
      <c r="O409" s="190"/>
      <c r="P409" s="190"/>
      <c r="Q409" s="190"/>
      <c r="R409" s="190"/>
      <c r="S409" s="190"/>
      <c r="T409" s="190"/>
      <c r="U409" s="190"/>
      <c r="V409" s="190"/>
      <c r="W409" s="190"/>
      <c r="X409" s="190"/>
      <c r="Y409" s="172"/>
      <c r="Z409" s="172"/>
      <c r="AA409" s="190"/>
      <c r="AB409" s="190"/>
      <c r="AC409" s="190"/>
      <c r="AD409" s="190"/>
      <c r="AE409" s="190"/>
      <c r="AF409" s="190"/>
      <c r="AG409" s="190"/>
      <c r="AH409" s="190"/>
      <c r="AI409" s="190"/>
      <c r="AJ409" s="190"/>
      <c r="AK409" s="172"/>
      <c r="AL409" s="172"/>
      <c r="AM409" s="265"/>
      <c r="AN409" s="265"/>
      <c r="AO409" s="183">
        <v>80</v>
      </c>
      <c r="AP409" s="184">
        <v>135</v>
      </c>
      <c r="AQ409" s="182"/>
      <c r="AR409" s="182"/>
      <c r="AS409" s="182"/>
      <c r="AT409" s="182"/>
      <c r="AU409" s="182"/>
      <c r="AV409" s="182">
        <v>4</v>
      </c>
      <c r="AW409" s="182">
        <v>4</v>
      </c>
      <c r="AX409" s="182"/>
      <c r="AY409" s="182"/>
      <c r="AZ409" s="182"/>
      <c r="BA409" s="182"/>
      <c r="BB409" s="182"/>
      <c r="BC409" s="182"/>
      <c r="BD409" s="182"/>
      <c r="BE409" s="182"/>
      <c r="BF409" s="182"/>
      <c r="BG409" s="182"/>
      <c r="BH409" s="182"/>
      <c r="BI409" s="182"/>
      <c r="BJ409" s="182"/>
      <c r="BK409" s="182"/>
      <c r="BL409" s="182"/>
      <c r="BM409" s="182"/>
      <c r="BN409" s="182"/>
      <c r="BO409" s="182"/>
      <c r="BP409" s="182"/>
      <c r="BQ409" s="228" t="s">
        <v>180</v>
      </c>
      <c r="BR409" s="228" t="s">
        <v>181</v>
      </c>
      <c r="BS409" s="228" t="s">
        <v>365</v>
      </c>
      <c r="BT409" s="228"/>
      <c r="BU409" s="228">
        <v>3</v>
      </c>
      <c r="BV409" s="228" t="s">
        <v>362</v>
      </c>
      <c r="BW409" s="228" t="s">
        <v>222</v>
      </c>
      <c r="BX409" s="186">
        <v>0</v>
      </c>
      <c r="BY409" s="182">
        <v>8</v>
      </c>
      <c r="BZ409" s="182">
        <v>4</v>
      </c>
      <c r="CA409" s="182">
        <v>4</v>
      </c>
      <c r="CB409" s="182">
        <v>0</v>
      </c>
      <c r="CC409" s="182">
        <v>0</v>
      </c>
      <c r="CD409" s="182">
        <v>0</v>
      </c>
      <c r="CE409" s="228">
        <v>2</v>
      </c>
      <c r="CF409" s="228">
        <v>2</v>
      </c>
      <c r="CG409" s="113">
        <v>0</v>
      </c>
      <c r="CH409" s="113">
        <v>0</v>
      </c>
      <c r="CI409" s="113">
        <v>0</v>
      </c>
      <c r="CJ409" s="113">
        <v>0</v>
      </c>
      <c r="CK409" s="113">
        <v>0</v>
      </c>
      <c r="CL409" s="113">
        <v>0</v>
      </c>
      <c r="CM409" s="113">
        <v>0</v>
      </c>
      <c r="CN409" s="185">
        <v>4</v>
      </c>
      <c r="CO409" s="181">
        <v>4</v>
      </c>
      <c r="CP409" s="187">
        <v>1</v>
      </c>
      <c r="CQ409" s="173">
        <v>3.2786885245901641E-2</v>
      </c>
      <c r="CR409" s="173">
        <v>3.2786885245901641E-2</v>
      </c>
      <c r="CS409" s="173"/>
      <c r="CT409" s="173"/>
      <c r="CU409" s="253">
        <v>2791</v>
      </c>
      <c r="CV409" s="220"/>
      <c r="CW409" s="254">
        <f t="shared" si="42"/>
        <v>0</v>
      </c>
      <c r="CX409" s="15">
        <f t="shared" si="43"/>
        <v>8</v>
      </c>
      <c r="CY409" s="241">
        <f t="shared" si="44"/>
        <v>4</v>
      </c>
      <c r="CZ409" s="241" t="str">
        <f>IFERROR(ROUND(CY409/#REF!,1),"")</f>
        <v/>
      </c>
      <c r="DA409" s="254">
        <f t="shared" si="45"/>
        <v>4</v>
      </c>
      <c r="DB409" s="246">
        <f t="shared" si="46"/>
        <v>1</v>
      </c>
      <c r="DD409" s="15" t="str">
        <f>IFERROR(#REF!-AO409,"")</f>
        <v/>
      </c>
      <c r="DF409" s="266" t="str">
        <f>IFERROR(#REF!-L409,"")</f>
        <v/>
      </c>
      <c r="DG409" s="228" t="e">
        <f>IF(#REF!&gt;AP409,0,1)</f>
        <v>#REF!</v>
      </c>
      <c r="DH409" s="228">
        <f t="shared" si="47"/>
        <v>0</v>
      </c>
      <c r="DI409" s="228">
        <f t="shared" si="48"/>
        <v>1</v>
      </c>
      <c r="DJ409" s="228"/>
      <c r="DK409" s="228"/>
      <c r="DL409" s="228"/>
      <c r="DM409" s="228"/>
      <c r="DN409" s="228"/>
      <c r="DO409" s="228"/>
      <c r="DP409" s="228"/>
      <c r="DQ409" s="228"/>
      <c r="DR409" s="228"/>
      <c r="DS409" s="228"/>
      <c r="DT409" s="228"/>
      <c r="DU409" s="228"/>
      <c r="DV409" s="228"/>
      <c r="DW409" s="228"/>
      <c r="DX409" s="228"/>
      <c r="DY409" s="228"/>
      <c r="DZ409" s="228"/>
      <c r="EA409" s="228"/>
      <c r="EB409" s="228"/>
    </row>
    <row r="410" spans="1:132" s="195" customFormat="1" ht="31.5" customHeight="1" x14ac:dyDescent="0.2">
      <c r="A410" s="191">
        <v>2022</v>
      </c>
      <c r="B410" s="171">
        <v>1</v>
      </c>
      <c r="C410" s="261">
        <v>44580</v>
      </c>
      <c r="D410" s="171">
        <v>159</v>
      </c>
      <c r="E410" s="171">
        <v>299</v>
      </c>
      <c r="F410" s="171">
        <v>30</v>
      </c>
      <c r="G410" s="194" t="s">
        <v>261</v>
      </c>
      <c r="H410" s="241" t="s">
        <v>262</v>
      </c>
      <c r="I410" s="241" t="s">
        <v>263</v>
      </c>
      <c r="J410" s="241">
        <v>3</v>
      </c>
      <c r="K410" s="241">
        <v>2</v>
      </c>
      <c r="L410" s="262">
        <v>115</v>
      </c>
      <c r="M410" s="263">
        <v>106</v>
      </c>
      <c r="N410" s="264">
        <v>123</v>
      </c>
      <c r="O410" s="190"/>
      <c r="P410" s="190"/>
      <c r="Q410" s="190"/>
      <c r="R410" s="190"/>
      <c r="S410" s="190"/>
      <c r="T410" s="190"/>
      <c r="U410" s="190"/>
      <c r="V410" s="190"/>
      <c r="W410" s="190"/>
      <c r="X410" s="190"/>
      <c r="Y410" s="172"/>
      <c r="Z410" s="172"/>
      <c r="AA410" s="190"/>
      <c r="AB410" s="190"/>
      <c r="AC410" s="190"/>
      <c r="AD410" s="190"/>
      <c r="AE410" s="190"/>
      <c r="AF410" s="190"/>
      <c r="AG410" s="190"/>
      <c r="AH410" s="190"/>
      <c r="AI410" s="190"/>
      <c r="AJ410" s="190"/>
      <c r="AK410" s="172"/>
      <c r="AL410" s="172"/>
      <c r="AM410" s="265"/>
      <c r="AN410" s="265"/>
      <c r="AO410" s="183">
        <v>86</v>
      </c>
      <c r="AP410" s="184">
        <v>126</v>
      </c>
      <c r="AQ410" s="182"/>
      <c r="AR410" s="182"/>
      <c r="AS410" s="182"/>
      <c r="AT410" s="182"/>
      <c r="AU410" s="182"/>
      <c r="AV410" s="182">
        <v>4</v>
      </c>
      <c r="AW410" s="182">
        <v>6</v>
      </c>
      <c r="AX410" s="182"/>
      <c r="AY410" s="182"/>
      <c r="AZ410" s="182"/>
      <c r="BA410" s="182"/>
      <c r="BB410" s="182"/>
      <c r="BC410" s="182"/>
      <c r="BD410" s="182"/>
      <c r="BE410" s="182"/>
      <c r="BF410" s="182"/>
      <c r="BG410" s="182"/>
      <c r="BH410" s="182"/>
      <c r="BI410" s="182"/>
      <c r="BJ410" s="182"/>
      <c r="BK410" s="182"/>
      <c r="BL410" s="182"/>
      <c r="BM410" s="182"/>
      <c r="BN410" s="182"/>
      <c r="BO410" s="182"/>
      <c r="BP410" s="182"/>
      <c r="BQ410" s="228" t="s">
        <v>180</v>
      </c>
      <c r="BR410" s="228" t="s">
        <v>181</v>
      </c>
      <c r="BS410" s="228"/>
      <c r="BT410" s="228"/>
      <c r="BU410" s="228">
        <v>3</v>
      </c>
      <c r="BV410" s="228" t="s">
        <v>261</v>
      </c>
      <c r="BW410" s="228" t="s">
        <v>222</v>
      </c>
      <c r="BX410" s="186">
        <v>0</v>
      </c>
      <c r="BY410" s="182">
        <v>10</v>
      </c>
      <c r="BZ410" s="182">
        <v>5</v>
      </c>
      <c r="CA410" s="182">
        <v>5</v>
      </c>
      <c r="CB410" s="182">
        <v>0</v>
      </c>
      <c r="CC410" s="182">
        <v>0</v>
      </c>
      <c r="CD410" s="182">
        <v>0</v>
      </c>
      <c r="CE410" s="228">
        <v>2</v>
      </c>
      <c r="CF410" s="228">
        <v>3</v>
      </c>
      <c r="CG410" s="113">
        <v>0</v>
      </c>
      <c r="CH410" s="113">
        <v>0</v>
      </c>
      <c r="CI410" s="113">
        <v>0</v>
      </c>
      <c r="CJ410" s="113">
        <v>0</v>
      </c>
      <c r="CK410" s="113">
        <v>0</v>
      </c>
      <c r="CL410" s="113">
        <v>0</v>
      </c>
      <c r="CM410" s="113">
        <v>0</v>
      </c>
      <c r="CN410" s="185">
        <v>5</v>
      </c>
      <c r="CO410" s="181">
        <v>5</v>
      </c>
      <c r="CP410" s="187">
        <v>1</v>
      </c>
      <c r="CQ410" s="173">
        <v>4.3478260869565223E-2</v>
      </c>
      <c r="CR410" s="173">
        <v>4.3478260869565223E-2</v>
      </c>
      <c r="CS410" s="173"/>
      <c r="CT410" s="173"/>
      <c r="CU410" s="253">
        <v>2791</v>
      </c>
      <c r="CV410" s="220"/>
      <c r="CW410" s="254">
        <f t="shared" si="42"/>
        <v>0</v>
      </c>
      <c r="CX410" s="15">
        <f t="shared" si="43"/>
        <v>10</v>
      </c>
      <c r="CY410" s="241">
        <f t="shared" si="44"/>
        <v>5</v>
      </c>
      <c r="CZ410" s="241" t="str">
        <f>IFERROR(ROUND(CY410/#REF!,1),"")</f>
        <v/>
      </c>
      <c r="DA410" s="254">
        <f t="shared" si="45"/>
        <v>5</v>
      </c>
      <c r="DB410" s="246">
        <f t="shared" si="46"/>
        <v>1</v>
      </c>
      <c r="DD410" s="15" t="str">
        <f>IFERROR(#REF!-AO410,"")</f>
        <v/>
      </c>
      <c r="DF410" s="266" t="str">
        <f>IFERROR(#REF!-L410,"")</f>
        <v/>
      </c>
      <c r="DG410" s="228" t="e">
        <f>IF(#REF!&gt;AP410,0,1)</f>
        <v>#REF!</v>
      </c>
      <c r="DH410" s="228">
        <f t="shared" si="47"/>
        <v>0</v>
      </c>
      <c r="DI410" s="228">
        <f t="shared" si="48"/>
        <v>1</v>
      </c>
      <c r="DJ410" s="228"/>
      <c r="DK410" s="228"/>
      <c r="DL410" s="228"/>
      <c r="DM410" s="228"/>
      <c r="DN410" s="228"/>
      <c r="DO410" s="228"/>
      <c r="DP410" s="228"/>
      <c r="DQ410" s="228"/>
      <c r="DR410" s="228"/>
      <c r="DS410" s="228"/>
      <c r="DT410" s="228"/>
      <c r="DU410" s="228"/>
      <c r="DV410" s="228"/>
      <c r="DW410" s="228"/>
      <c r="DX410" s="228"/>
      <c r="DY410" s="228"/>
      <c r="DZ410" s="228"/>
      <c r="EA410" s="228"/>
      <c r="EB410" s="228"/>
    </row>
    <row r="411" spans="1:132" s="195" customFormat="1" ht="31.5" customHeight="1" x14ac:dyDescent="0.2">
      <c r="A411" s="191">
        <v>2022</v>
      </c>
      <c r="B411" s="171">
        <v>1</v>
      </c>
      <c r="C411" s="261">
        <v>44580</v>
      </c>
      <c r="D411" s="171">
        <v>334</v>
      </c>
      <c r="E411" s="171">
        <v>254</v>
      </c>
      <c r="F411" s="171">
        <v>49</v>
      </c>
      <c r="G411" s="194" t="s">
        <v>220</v>
      </c>
      <c r="H411" s="241" t="s">
        <v>179</v>
      </c>
      <c r="I411" s="241" t="s">
        <v>221</v>
      </c>
      <c r="J411" s="241">
        <v>4</v>
      </c>
      <c r="K411" s="241">
        <v>2</v>
      </c>
      <c r="L411" s="262">
        <v>203</v>
      </c>
      <c r="M411" s="263">
        <v>188</v>
      </c>
      <c r="N411" s="264">
        <v>217</v>
      </c>
      <c r="O411" s="190"/>
      <c r="P411" s="190"/>
      <c r="Q411" s="190"/>
      <c r="R411" s="190"/>
      <c r="S411" s="190"/>
      <c r="T411" s="190"/>
      <c r="U411" s="190"/>
      <c r="V411" s="190"/>
      <c r="W411" s="190"/>
      <c r="X411" s="190"/>
      <c r="Y411" s="172"/>
      <c r="Z411" s="172"/>
      <c r="AA411" s="190"/>
      <c r="AB411" s="190"/>
      <c r="AC411" s="190"/>
      <c r="AD411" s="190"/>
      <c r="AE411" s="190"/>
      <c r="AF411" s="190"/>
      <c r="AG411" s="190"/>
      <c r="AH411" s="190"/>
      <c r="AI411" s="190"/>
      <c r="AJ411" s="190"/>
      <c r="AK411" s="172"/>
      <c r="AL411" s="172"/>
      <c r="AM411" s="265"/>
      <c r="AN411" s="265"/>
      <c r="AO411" s="183">
        <v>94</v>
      </c>
      <c r="AP411" s="184">
        <v>153</v>
      </c>
      <c r="AQ411" s="182"/>
      <c r="AR411" s="182"/>
      <c r="AS411" s="182"/>
      <c r="AT411" s="182"/>
      <c r="AU411" s="182"/>
      <c r="AV411" s="182"/>
      <c r="AW411" s="182"/>
      <c r="AX411" s="182"/>
      <c r="AY411" s="182"/>
      <c r="AZ411" s="182"/>
      <c r="BA411" s="182"/>
      <c r="BB411" s="182"/>
      <c r="BC411" s="182"/>
      <c r="BD411" s="182"/>
      <c r="BE411" s="182"/>
      <c r="BF411" s="182"/>
      <c r="BG411" s="182"/>
      <c r="BH411" s="182"/>
      <c r="BI411" s="182"/>
      <c r="BJ411" s="182"/>
      <c r="BK411" s="182"/>
      <c r="BL411" s="182"/>
      <c r="BM411" s="182"/>
      <c r="BN411" s="182"/>
      <c r="BO411" s="182"/>
      <c r="BP411" s="182"/>
      <c r="BQ411" s="228" t="s">
        <v>180</v>
      </c>
      <c r="BR411" s="228" t="s">
        <v>181</v>
      </c>
      <c r="BS411" s="228" t="s">
        <v>182</v>
      </c>
      <c r="BT411" s="228"/>
      <c r="BU411" s="228">
        <v>3</v>
      </c>
      <c r="BV411" s="228" t="s">
        <v>220</v>
      </c>
      <c r="BW411" s="228" t="s">
        <v>222</v>
      </c>
      <c r="BX411" s="186">
        <v>0</v>
      </c>
      <c r="BY411" s="182">
        <v>0</v>
      </c>
      <c r="BZ411" s="182">
        <v>0</v>
      </c>
      <c r="CA411" s="182">
        <v>0</v>
      </c>
      <c r="CB411" s="182">
        <v>0</v>
      </c>
      <c r="CC411" s="182">
        <v>0</v>
      </c>
      <c r="CD411" s="182">
        <v>0</v>
      </c>
      <c r="CE411" s="228">
        <v>0</v>
      </c>
      <c r="CF411" s="228">
        <v>0</v>
      </c>
      <c r="CG411" s="113">
        <v>0</v>
      </c>
      <c r="CH411" s="113">
        <v>0</v>
      </c>
      <c r="CI411" s="113">
        <v>0</v>
      </c>
      <c r="CJ411" s="113">
        <v>0</v>
      </c>
      <c r="CK411" s="113">
        <v>0</v>
      </c>
      <c r="CL411" s="113">
        <v>0</v>
      </c>
      <c r="CM411" s="113">
        <v>0</v>
      </c>
      <c r="CN411" s="185">
        <v>0</v>
      </c>
      <c r="CO411" s="181">
        <v>0</v>
      </c>
      <c r="CP411" s="187"/>
      <c r="CQ411" s="173">
        <v>0</v>
      </c>
      <c r="CR411" s="173">
        <v>0</v>
      </c>
      <c r="CS411" s="173"/>
      <c r="CT411" s="173"/>
      <c r="CU411" s="253">
        <v>2791</v>
      </c>
      <c r="CV411" s="220"/>
      <c r="CW411" s="254">
        <f t="shared" si="42"/>
        <v>0</v>
      </c>
      <c r="CX411" s="15">
        <f t="shared" si="43"/>
        <v>0</v>
      </c>
      <c r="CY411" s="241">
        <f t="shared" si="44"/>
        <v>0</v>
      </c>
      <c r="CZ411" s="241" t="str">
        <f>IFERROR(ROUND(CY411/#REF!,1),"")</f>
        <v/>
      </c>
      <c r="DA411" s="254">
        <f t="shared" si="45"/>
        <v>0</v>
      </c>
      <c r="DB411" s="246" t="str">
        <f t="shared" si="46"/>
        <v/>
      </c>
      <c r="DD411" s="15" t="str">
        <f>IFERROR(#REF!-AO411,"")</f>
        <v/>
      </c>
      <c r="DF411" s="266" t="str">
        <f>IFERROR(#REF!-L411,"")</f>
        <v/>
      </c>
      <c r="DG411" s="228" t="e">
        <f>IF(#REF!&gt;AP411,0,1)</f>
        <v>#REF!</v>
      </c>
      <c r="DH411" s="228">
        <f t="shared" si="47"/>
        <v>0</v>
      </c>
      <c r="DI411" s="228">
        <f t="shared" si="48"/>
        <v>1</v>
      </c>
      <c r="DJ411" s="228"/>
      <c r="DK411" s="228"/>
      <c r="DL411" s="228"/>
      <c r="DM411" s="228"/>
      <c r="DN411" s="228"/>
      <c r="DO411" s="228"/>
      <c r="DP411" s="228"/>
      <c r="DQ411" s="228"/>
      <c r="DR411" s="228"/>
      <c r="DS411" s="228"/>
      <c r="DT411" s="228"/>
      <c r="DU411" s="228"/>
      <c r="DV411" s="228"/>
      <c r="DW411" s="228"/>
      <c r="DX411" s="228"/>
      <c r="DY411" s="228"/>
      <c r="DZ411" s="228"/>
      <c r="EA411" s="228"/>
      <c r="EB411" s="228"/>
    </row>
    <row r="412" spans="1:132" s="195" customFormat="1" ht="31.5" customHeight="1" x14ac:dyDescent="0.2">
      <c r="A412" s="191">
        <v>2022</v>
      </c>
      <c r="B412" s="171">
        <v>1</v>
      </c>
      <c r="C412" s="261">
        <v>44581</v>
      </c>
      <c r="D412" s="171">
        <v>124</v>
      </c>
      <c r="E412" s="171">
        <v>688</v>
      </c>
      <c r="F412" s="171">
        <v>2</v>
      </c>
      <c r="G412" s="194" t="s">
        <v>308</v>
      </c>
      <c r="H412" s="241" t="s">
        <v>309</v>
      </c>
      <c r="I412" s="241" t="s">
        <v>169</v>
      </c>
      <c r="J412" s="241">
        <v>2</v>
      </c>
      <c r="K412" s="241">
        <v>2</v>
      </c>
      <c r="L412" s="262">
        <v>200</v>
      </c>
      <c r="M412" s="263">
        <v>180</v>
      </c>
      <c r="N412" s="264">
        <v>220</v>
      </c>
      <c r="O412" s="190">
        <v>273</v>
      </c>
      <c r="P412" s="190">
        <v>277</v>
      </c>
      <c r="Q412" s="190">
        <v>269</v>
      </c>
      <c r="R412" s="190">
        <v>266</v>
      </c>
      <c r="S412" s="190">
        <v>277</v>
      </c>
      <c r="T412" s="190">
        <v>197</v>
      </c>
      <c r="U412" s="190">
        <v>192</v>
      </c>
      <c r="V412" s="190">
        <v>190</v>
      </c>
      <c r="W412" s="190">
        <v>191</v>
      </c>
      <c r="X412" s="190">
        <v>209</v>
      </c>
      <c r="Y412" s="172">
        <v>115</v>
      </c>
      <c r="Z412" s="172">
        <v>115</v>
      </c>
      <c r="AA412" s="190">
        <v>242</v>
      </c>
      <c r="AB412" s="190">
        <v>236</v>
      </c>
      <c r="AC412" s="190">
        <v>257</v>
      </c>
      <c r="AD412" s="190">
        <v>253</v>
      </c>
      <c r="AE412" s="190"/>
      <c r="AF412" s="190">
        <v>189</v>
      </c>
      <c r="AG412" s="190">
        <v>188</v>
      </c>
      <c r="AH412" s="190">
        <v>205</v>
      </c>
      <c r="AI412" s="190">
        <v>204</v>
      </c>
      <c r="AJ412" s="190"/>
      <c r="AK412" s="172">
        <v>115</v>
      </c>
      <c r="AL412" s="172">
        <v>115</v>
      </c>
      <c r="AM412" s="265">
        <v>261.11111111111109</v>
      </c>
      <c r="AN412" s="265">
        <v>196.11111111111109</v>
      </c>
      <c r="AO412" s="183">
        <v>59</v>
      </c>
      <c r="AP412" s="184">
        <v>122</v>
      </c>
      <c r="AQ412" s="182">
        <v>62.608695652173907</v>
      </c>
      <c r="AR412" s="182">
        <v>115</v>
      </c>
      <c r="AS412" s="182"/>
      <c r="AT412" s="182"/>
      <c r="AU412" s="182"/>
      <c r="AV412" s="182">
        <v>2</v>
      </c>
      <c r="AW412" s="182">
        <v>3</v>
      </c>
      <c r="AX412" s="182">
        <v>3</v>
      </c>
      <c r="AY412" s="182"/>
      <c r="AZ412" s="182"/>
      <c r="BA412" s="182"/>
      <c r="BB412" s="182"/>
      <c r="BC412" s="182"/>
      <c r="BD412" s="182"/>
      <c r="BE412" s="182"/>
      <c r="BF412" s="182"/>
      <c r="BG412" s="182"/>
      <c r="BH412" s="182">
        <v>4</v>
      </c>
      <c r="BI412" s="182">
        <v>2</v>
      </c>
      <c r="BJ412" s="182">
        <v>2</v>
      </c>
      <c r="BK412" s="182"/>
      <c r="BL412" s="182"/>
      <c r="BM412" s="182"/>
      <c r="BN412" s="182"/>
      <c r="BO412" s="182"/>
      <c r="BP412" s="182"/>
      <c r="BQ412" s="228" t="s">
        <v>180</v>
      </c>
      <c r="BR412" s="228" t="s">
        <v>192</v>
      </c>
      <c r="BS412" s="228"/>
      <c r="BT412" s="228"/>
      <c r="BU412" s="228">
        <v>3</v>
      </c>
      <c r="BV412" s="228" t="s">
        <v>310</v>
      </c>
      <c r="BW412" s="228" t="s">
        <v>173</v>
      </c>
      <c r="BX412" s="186">
        <v>0</v>
      </c>
      <c r="BY412" s="182">
        <v>8</v>
      </c>
      <c r="BZ412" s="182">
        <v>4</v>
      </c>
      <c r="CA412" s="182">
        <v>4</v>
      </c>
      <c r="CB412" s="182">
        <v>8</v>
      </c>
      <c r="CC412" s="182">
        <v>4</v>
      </c>
      <c r="CD412" s="182">
        <v>4</v>
      </c>
      <c r="CE412" s="228">
        <v>3</v>
      </c>
      <c r="CF412" s="228">
        <v>2</v>
      </c>
      <c r="CG412" s="113">
        <v>2</v>
      </c>
      <c r="CH412" s="113">
        <v>0</v>
      </c>
      <c r="CI412" s="113">
        <v>0</v>
      </c>
      <c r="CJ412" s="113">
        <v>0</v>
      </c>
      <c r="CK412" s="113">
        <v>0</v>
      </c>
      <c r="CL412" s="113">
        <v>0</v>
      </c>
      <c r="CM412" s="113">
        <v>0</v>
      </c>
      <c r="CN412" s="185">
        <v>8</v>
      </c>
      <c r="CO412" s="181">
        <v>8</v>
      </c>
      <c r="CP412" s="187">
        <v>1</v>
      </c>
      <c r="CQ412" s="173">
        <v>0.04</v>
      </c>
      <c r="CR412" s="173">
        <v>0.04</v>
      </c>
      <c r="CS412" s="173">
        <v>4.0793201133144483E-2</v>
      </c>
      <c r="CT412" s="173">
        <v>4.0793201133144483E-2</v>
      </c>
      <c r="CU412" s="253">
        <v>2791</v>
      </c>
      <c r="CV412" s="220">
        <v>-1</v>
      </c>
      <c r="CW412" s="254">
        <f t="shared" si="42"/>
        <v>0</v>
      </c>
      <c r="CX412" s="15">
        <f t="shared" si="43"/>
        <v>16</v>
      </c>
      <c r="CY412" s="241">
        <f t="shared" si="44"/>
        <v>8</v>
      </c>
      <c r="CZ412" s="241" t="str">
        <f>IFERROR(ROUND(CY412/#REF!,1),"")</f>
        <v/>
      </c>
      <c r="DA412" s="254">
        <f t="shared" si="45"/>
        <v>8</v>
      </c>
      <c r="DB412" s="246">
        <f t="shared" si="46"/>
        <v>1</v>
      </c>
      <c r="DD412" s="15" t="str">
        <f>IFERROR(#REF!-AO412,"")</f>
        <v/>
      </c>
      <c r="DF412" s="266" t="str">
        <f>IFERROR(#REF!-L412,"")</f>
        <v/>
      </c>
      <c r="DG412" s="228" t="e">
        <f>IF(#REF!&gt;AP412,0,1)</f>
        <v>#REF!</v>
      </c>
      <c r="DH412" s="228">
        <f t="shared" si="47"/>
        <v>1</v>
      </c>
      <c r="DI412" s="228">
        <f t="shared" si="48"/>
        <v>1</v>
      </c>
      <c r="DJ412" s="228"/>
      <c r="DK412" s="228"/>
      <c r="DL412" s="228"/>
      <c r="DM412" s="228"/>
      <c r="DN412" s="228"/>
      <c r="DO412" s="228"/>
      <c r="DP412" s="228"/>
      <c r="DQ412" s="228"/>
      <c r="DR412" s="228"/>
      <c r="DS412" s="228"/>
      <c r="DT412" s="228"/>
      <c r="DU412" s="228"/>
      <c r="DV412" s="228"/>
      <c r="DW412" s="228"/>
      <c r="DX412" s="228"/>
      <c r="DY412" s="228"/>
      <c r="DZ412" s="228"/>
      <c r="EA412" s="228"/>
      <c r="EB412" s="228"/>
    </row>
    <row r="413" spans="1:132" s="195" customFormat="1" ht="31.5" customHeight="1" x14ac:dyDescent="0.2">
      <c r="A413" s="191">
        <v>2022</v>
      </c>
      <c r="B413" s="171">
        <v>1</v>
      </c>
      <c r="C413" s="261">
        <v>44581</v>
      </c>
      <c r="D413" s="171">
        <v>124</v>
      </c>
      <c r="E413" s="171">
        <v>689</v>
      </c>
      <c r="F413" s="171">
        <v>2</v>
      </c>
      <c r="G413" s="194" t="s">
        <v>311</v>
      </c>
      <c r="H413" s="241" t="s">
        <v>312</v>
      </c>
      <c r="I413" s="241" t="s">
        <v>169</v>
      </c>
      <c r="J413" s="241">
        <v>2</v>
      </c>
      <c r="K413" s="241">
        <v>2</v>
      </c>
      <c r="L413" s="262">
        <v>75</v>
      </c>
      <c r="M413" s="263">
        <v>67</v>
      </c>
      <c r="N413" s="264">
        <v>82</v>
      </c>
      <c r="O413" s="190">
        <v>110</v>
      </c>
      <c r="P413" s="190">
        <v>109</v>
      </c>
      <c r="Q413" s="190">
        <v>113</v>
      </c>
      <c r="R413" s="190">
        <v>110</v>
      </c>
      <c r="S413" s="190">
        <v>114</v>
      </c>
      <c r="T413" s="190">
        <v>89</v>
      </c>
      <c r="U413" s="190">
        <v>87</v>
      </c>
      <c r="V413" s="190">
        <v>85</v>
      </c>
      <c r="W413" s="190">
        <v>83</v>
      </c>
      <c r="X413" s="190">
        <v>90</v>
      </c>
      <c r="Y413" s="172">
        <v>115</v>
      </c>
      <c r="Z413" s="172">
        <v>115</v>
      </c>
      <c r="AA413" s="190">
        <v>116</v>
      </c>
      <c r="AB413" s="190">
        <v>112</v>
      </c>
      <c r="AC413" s="190">
        <v>99</v>
      </c>
      <c r="AD413" s="190">
        <v>98</v>
      </c>
      <c r="AE413" s="190"/>
      <c r="AF413" s="190">
        <v>92</v>
      </c>
      <c r="AG413" s="190">
        <v>87</v>
      </c>
      <c r="AH413" s="190">
        <v>86</v>
      </c>
      <c r="AI413" s="190">
        <v>87</v>
      </c>
      <c r="AJ413" s="190"/>
      <c r="AK413" s="172">
        <v>115</v>
      </c>
      <c r="AL413" s="172">
        <v>115</v>
      </c>
      <c r="AM413" s="265">
        <v>109</v>
      </c>
      <c r="AN413" s="265">
        <v>87.333333333333329</v>
      </c>
      <c r="AO413" s="183">
        <v>59</v>
      </c>
      <c r="AP413" s="184">
        <v>122</v>
      </c>
      <c r="AQ413" s="182">
        <v>62.608695652173907</v>
      </c>
      <c r="AR413" s="182">
        <v>115</v>
      </c>
      <c r="AS413" s="182"/>
      <c r="AT413" s="182"/>
      <c r="AU413" s="182"/>
      <c r="AV413" s="182">
        <v>3</v>
      </c>
      <c r="AW413" s="182">
        <v>3</v>
      </c>
      <c r="AX413" s="182">
        <v>3</v>
      </c>
      <c r="AY413" s="182"/>
      <c r="AZ413" s="182"/>
      <c r="BA413" s="182"/>
      <c r="BB413" s="182"/>
      <c r="BC413" s="182"/>
      <c r="BD413" s="182"/>
      <c r="BE413" s="182"/>
      <c r="BF413" s="182"/>
      <c r="BG413" s="182"/>
      <c r="BH413" s="182">
        <v>2</v>
      </c>
      <c r="BI413" s="182">
        <v>2</v>
      </c>
      <c r="BJ413" s="182">
        <v>2</v>
      </c>
      <c r="BK413" s="182"/>
      <c r="BL413" s="182"/>
      <c r="BM413" s="182"/>
      <c r="BN413" s="182"/>
      <c r="BO413" s="182"/>
      <c r="BP413" s="182"/>
      <c r="BQ413" s="228" t="s">
        <v>180</v>
      </c>
      <c r="BR413" s="228" t="s">
        <v>192</v>
      </c>
      <c r="BS413" s="228"/>
      <c r="BT413" s="228"/>
      <c r="BU413" s="228">
        <v>3</v>
      </c>
      <c r="BV413" s="228" t="s">
        <v>310</v>
      </c>
      <c r="BW413" s="228" t="s">
        <v>173</v>
      </c>
      <c r="BX413" s="186">
        <v>0</v>
      </c>
      <c r="BY413" s="182">
        <v>9</v>
      </c>
      <c r="BZ413" s="182">
        <v>4.5</v>
      </c>
      <c r="CA413" s="182">
        <v>4</v>
      </c>
      <c r="CB413" s="182">
        <v>6</v>
      </c>
      <c r="CC413" s="182">
        <v>3</v>
      </c>
      <c r="CD413" s="182">
        <v>3</v>
      </c>
      <c r="CE413" s="228">
        <v>2</v>
      </c>
      <c r="CF413" s="228">
        <v>2</v>
      </c>
      <c r="CG413" s="113">
        <v>2</v>
      </c>
      <c r="CH413" s="113">
        <v>0</v>
      </c>
      <c r="CI413" s="113">
        <v>0</v>
      </c>
      <c r="CJ413" s="113">
        <v>0</v>
      </c>
      <c r="CK413" s="113">
        <v>0</v>
      </c>
      <c r="CL413" s="113">
        <v>0</v>
      </c>
      <c r="CM413" s="113">
        <v>0</v>
      </c>
      <c r="CN413" s="185">
        <v>7.5</v>
      </c>
      <c r="CO413" s="181">
        <v>7</v>
      </c>
      <c r="CP413" s="187">
        <v>1.071428571428571</v>
      </c>
      <c r="CQ413" s="173">
        <v>0.1</v>
      </c>
      <c r="CR413" s="173">
        <v>9.3333333333333338E-2</v>
      </c>
      <c r="CS413" s="173">
        <v>8.5877862595419852E-2</v>
      </c>
      <c r="CT413" s="173">
        <v>8.0152671755725199E-2</v>
      </c>
      <c r="CU413" s="253">
        <v>2791</v>
      </c>
      <c r="CV413" s="220">
        <v>-1</v>
      </c>
      <c r="CW413" s="254">
        <f t="shared" si="42"/>
        <v>0</v>
      </c>
      <c r="CX413" s="15">
        <f t="shared" si="43"/>
        <v>15</v>
      </c>
      <c r="CY413" s="241">
        <f t="shared" si="44"/>
        <v>8</v>
      </c>
      <c r="CZ413" s="241" t="str">
        <f>IFERROR(ROUND(CY413/#REF!,1),"")</f>
        <v/>
      </c>
      <c r="DA413" s="254">
        <f t="shared" si="45"/>
        <v>8</v>
      </c>
      <c r="DB413" s="246">
        <f t="shared" si="46"/>
        <v>1</v>
      </c>
      <c r="DD413" s="15" t="str">
        <f>IFERROR(#REF!-AO413,"")</f>
        <v/>
      </c>
      <c r="DF413" s="266" t="str">
        <f>IFERROR(#REF!-L413,"")</f>
        <v/>
      </c>
      <c r="DG413" s="228" t="e">
        <f>IF(#REF!&gt;AP413,0,1)</f>
        <v>#REF!</v>
      </c>
      <c r="DH413" s="228">
        <f t="shared" si="47"/>
        <v>1</v>
      </c>
      <c r="DI413" s="228">
        <f t="shared" si="48"/>
        <v>0</v>
      </c>
      <c r="DJ413" s="228"/>
      <c r="DK413" s="228"/>
      <c r="DL413" s="228"/>
      <c r="DM413" s="228"/>
      <c r="DN413" s="228"/>
      <c r="DO413" s="228"/>
      <c r="DP413" s="228"/>
      <c r="DQ413" s="228"/>
      <c r="DR413" s="228"/>
      <c r="DS413" s="228"/>
      <c r="DT413" s="228"/>
      <c r="DU413" s="228"/>
      <c r="DV413" s="228"/>
      <c r="DW413" s="228"/>
      <c r="DX413" s="228"/>
      <c r="DY413" s="228"/>
      <c r="DZ413" s="228"/>
      <c r="EA413" s="228"/>
      <c r="EB413" s="228"/>
    </row>
    <row r="414" spans="1:132" s="195" customFormat="1" ht="31.5" customHeight="1" x14ac:dyDescent="0.2">
      <c r="A414" s="191">
        <v>2022</v>
      </c>
      <c r="B414" s="171">
        <v>1</v>
      </c>
      <c r="C414" s="261">
        <v>44581</v>
      </c>
      <c r="D414" s="171">
        <v>135</v>
      </c>
      <c r="E414" s="171">
        <v>271</v>
      </c>
      <c r="F414" s="171">
        <v>2</v>
      </c>
      <c r="G414" s="194" t="s">
        <v>386</v>
      </c>
      <c r="H414" s="241" t="s">
        <v>387</v>
      </c>
      <c r="I414" s="241" t="s">
        <v>169</v>
      </c>
      <c r="J414" s="241">
        <v>4</v>
      </c>
      <c r="K414" s="241">
        <v>2</v>
      </c>
      <c r="L414" s="262">
        <v>161</v>
      </c>
      <c r="M414" s="263">
        <v>149</v>
      </c>
      <c r="N414" s="264">
        <v>172</v>
      </c>
      <c r="O414" s="190"/>
      <c r="P414" s="190"/>
      <c r="Q414" s="190"/>
      <c r="R414" s="190"/>
      <c r="S414" s="190"/>
      <c r="T414" s="190"/>
      <c r="U414" s="190"/>
      <c r="V414" s="190"/>
      <c r="W414" s="190"/>
      <c r="X414" s="190"/>
      <c r="Y414" s="172">
        <v>102</v>
      </c>
      <c r="Z414" s="172">
        <v>102</v>
      </c>
      <c r="AA414" s="190"/>
      <c r="AB414" s="190"/>
      <c r="AC414" s="190"/>
      <c r="AD414" s="190"/>
      <c r="AE414" s="190"/>
      <c r="AF414" s="190"/>
      <c r="AG414" s="190"/>
      <c r="AH414" s="190"/>
      <c r="AI414" s="190"/>
      <c r="AJ414" s="190"/>
      <c r="AK414" s="172">
        <v>102</v>
      </c>
      <c r="AL414" s="172"/>
      <c r="AM414" s="265"/>
      <c r="AN414" s="265"/>
      <c r="AO414" s="183">
        <v>151</v>
      </c>
      <c r="AP414" s="184">
        <v>95</v>
      </c>
      <c r="AQ414" s="182">
        <v>141.1764705882353</v>
      </c>
      <c r="AR414" s="182">
        <v>102</v>
      </c>
      <c r="AS414" s="182"/>
      <c r="AT414" s="182"/>
      <c r="AU414" s="182"/>
      <c r="AV414" s="182"/>
      <c r="AW414" s="182"/>
      <c r="AX414" s="182"/>
      <c r="AY414" s="182"/>
      <c r="AZ414" s="182"/>
      <c r="BA414" s="182"/>
      <c r="BB414" s="182"/>
      <c r="BC414" s="182"/>
      <c r="BD414" s="182"/>
      <c r="BE414" s="182"/>
      <c r="BF414" s="182"/>
      <c r="BG414" s="182"/>
      <c r="BH414" s="182"/>
      <c r="BI414" s="182"/>
      <c r="BJ414" s="182"/>
      <c r="BK414" s="182"/>
      <c r="BL414" s="182"/>
      <c r="BM414" s="182"/>
      <c r="BN414" s="182"/>
      <c r="BO414" s="182"/>
      <c r="BP414" s="182"/>
      <c r="BQ414" s="228" t="s">
        <v>176</v>
      </c>
      <c r="BR414" s="228"/>
      <c r="BS414" s="228"/>
      <c r="BT414" s="228"/>
      <c r="BU414" s="228">
        <v>3</v>
      </c>
      <c r="BV414" s="228" t="s">
        <v>386</v>
      </c>
      <c r="BW414" s="228" t="s">
        <v>173</v>
      </c>
      <c r="BX414" s="186">
        <v>0</v>
      </c>
      <c r="BY414" s="182">
        <v>0</v>
      </c>
      <c r="BZ414" s="182">
        <v>0</v>
      </c>
      <c r="CA414" s="182">
        <v>0</v>
      </c>
      <c r="CB414" s="182">
        <v>0</v>
      </c>
      <c r="CC414" s="182">
        <v>0</v>
      </c>
      <c r="CD414" s="182">
        <v>0</v>
      </c>
      <c r="CE414" s="228">
        <v>0</v>
      </c>
      <c r="CF414" s="228">
        <v>0</v>
      </c>
      <c r="CG414" s="113">
        <v>0</v>
      </c>
      <c r="CH414" s="113">
        <v>0</v>
      </c>
      <c r="CI414" s="113">
        <v>0</v>
      </c>
      <c r="CJ414" s="113">
        <v>0</v>
      </c>
      <c r="CK414" s="113">
        <v>0</v>
      </c>
      <c r="CL414" s="113">
        <v>0</v>
      </c>
      <c r="CM414" s="113">
        <v>0</v>
      </c>
      <c r="CN414" s="185">
        <v>0</v>
      </c>
      <c r="CO414" s="181">
        <v>0</v>
      </c>
      <c r="CP414" s="187"/>
      <c r="CQ414" s="173">
        <v>0</v>
      </c>
      <c r="CR414" s="173">
        <v>0</v>
      </c>
      <c r="CS414" s="173"/>
      <c r="CT414" s="173"/>
      <c r="CU414" s="253">
        <v>2791</v>
      </c>
      <c r="CV414" s="220"/>
      <c r="CW414" s="254">
        <f t="shared" si="42"/>
        <v>0</v>
      </c>
      <c r="CX414" s="15">
        <f t="shared" si="43"/>
        <v>0</v>
      </c>
      <c r="CY414" s="241">
        <f t="shared" si="44"/>
        <v>0</v>
      </c>
      <c r="CZ414" s="241" t="str">
        <f>IFERROR(ROUND(CY414/#REF!,1),"")</f>
        <v/>
      </c>
      <c r="DA414" s="254">
        <f t="shared" si="45"/>
        <v>0</v>
      </c>
      <c r="DB414" s="246" t="str">
        <f t="shared" si="46"/>
        <v/>
      </c>
      <c r="DD414" s="15" t="str">
        <f>IFERROR(#REF!-AO414,"")</f>
        <v/>
      </c>
      <c r="DF414" s="266" t="str">
        <f>IFERROR(#REF!-L414,"")</f>
        <v/>
      </c>
      <c r="DG414" s="228" t="e">
        <f>IF(#REF!&gt;AP414,0,1)</f>
        <v>#REF!</v>
      </c>
      <c r="DH414" s="228">
        <f t="shared" si="47"/>
        <v>0</v>
      </c>
      <c r="DI414" s="228">
        <f t="shared" si="48"/>
        <v>1</v>
      </c>
      <c r="DJ414" s="228"/>
      <c r="DK414" s="228"/>
      <c r="DL414" s="228"/>
      <c r="DM414" s="228"/>
      <c r="DN414" s="228"/>
      <c r="DO414" s="228"/>
      <c r="DP414" s="228"/>
      <c r="DQ414" s="228"/>
      <c r="DR414" s="228"/>
      <c r="DS414" s="228"/>
      <c r="DT414" s="228"/>
      <c r="DU414" s="228"/>
      <c r="DV414" s="228"/>
      <c r="DW414" s="228"/>
      <c r="DX414" s="228"/>
      <c r="DY414" s="228"/>
      <c r="DZ414" s="228"/>
      <c r="EA414" s="228"/>
      <c r="EB414" s="228"/>
    </row>
    <row r="415" spans="1:132" s="195" customFormat="1" ht="31.5" customHeight="1" x14ac:dyDescent="0.2">
      <c r="A415" s="191">
        <v>2022</v>
      </c>
      <c r="B415" s="171">
        <v>1</v>
      </c>
      <c r="C415" s="261">
        <v>44581</v>
      </c>
      <c r="D415" s="171">
        <v>236</v>
      </c>
      <c r="E415" s="171">
        <v>160</v>
      </c>
      <c r="F415" s="171">
        <v>3</v>
      </c>
      <c r="G415" s="194" t="s">
        <v>239</v>
      </c>
      <c r="H415" s="241" t="s">
        <v>240</v>
      </c>
      <c r="I415" s="241" t="s">
        <v>169</v>
      </c>
      <c r="J415" s="241">
        <v>2</v>
      </c>
      <c r="K415" s="241">
        <v>1</v>
      </c>
      <c r="L415" s="262">
        <v>200</v>
      </c>
      <c r="M415" s="263">
        <v>186</v>
      </c>
      <c r="N415" s="264">
        <v>214</v>
      </c>
      <c r="O415" s="190">
        <v>273</v>
      </c>
      <c r="P415" s="190">
        <v>277</v>
      </c>
      <c r="Q415" s="190">
        <v>269</v>
      </c>
      <c r="R415" s="190">
        <v>266</v>
      </c>
      <c r="S415" s="190">
        <v>277</v>
      </c>
      <c r="T415" s="190">
        <v>197</v>
      </c>
      <c r="U415" s="190">
        <v>192</v>
      </c>
      <c r="V415" s="190">
        <v>190</v>
      </c>
      <c r="W415" s="190">
        <v>191</v>
      </c>
      <c r="X415" s="190">
        <v>209</v>
      </c>
      <c r="Y415" s="172">
        <v>84</v>
      </c>
      <c r="Z415" s="172">
        <v>91</v>
      </c>
      <c r="AA415" s="190">
        <v>270</v>
      </c>
      <c r="AB415" s="190">
        <v>268</v>
      </c>
      <c r="AC415" s="190">
        <v>269</v>
      </c>
      <c r="AD415" s="190">
        <v>262</v>
      </c>
      <c r="AE415" s="190"/>
      <c r="AF415" s="190">
        <v>202</v>
      </c>
      <c r="AG415" s="190">
        <v>191</v>
      </c>
      <c r="AH415" s="190">
        <v>202</v>
      </c>
      <c r="AI415" s="190">
        <v>200</v>
      </c>
      <c r="AJ415" s="190"/>
      <c r="AK415" s="172">
        <v>91</v>
      </c>
      <c r="AL415" s="172">
        <v>93</v>
      </c>
      <c r="AM415" s="265">
        <v>270.11111111111109</v>
      </c>
      <c r="AN415" s="265">
        <v>197.11111111111109</v>
      </c>
      <c r="AO415" s="183">
        <v>76</v>
      </c>
      <c r="AP415" s="184">
        <v>95</v>
      </c>
      <c r="AQ415" s="182">
        <v>80.222841225626738</v>
      </c>
      <c r="AR415" s="182">
        <v>89.75</v>
      </c>
      <c r="AS415" s="182"/>
      <c r="AT415" s="182"/>
      <c r="AU415" s="182"/>
      <c r="AV415" s="182">
        <v>3</v>
      </c>
      <c r="AW415" s="182">
        <v>3</v>
      </c>
      <c r="AX415" s="182">
        <v>4</v>
      </c>
      <c r="AY415" s="182"/>
      <c r="AZ415" s="182"/>
      <c r="BA415" s="182"/>
      <c r="BB415" s="182"/>
      <c r="BC415" s="182"/>
      <c r="BD415" s="182"/>
      <c r="BE415" s="182"/>
      <c r="BF415" s="182"/>
      <c r="BG415" s="182"/>
      <c r="BH415" s="182"/>
      <c r="BI415" s="182"/>
      <c r="BJ415" s="182"/>
      <c r="BK415" s="182"/>
      <c r="BL415" s="182"/>
      <c r="BM415" s="182"/>
      <c r="BN415" s="182"/>
      <c r="BO415" s="182"/>
      <c r="BP415" s="182"/>
      <c r="BQ415" s="228" t="s">
        <v>241</v>
      </c>
      <c r="BR415" s="228" t="s">
        <v>242</v>
      </c>
      <c r="BS415" s="228"/>
      <c r="BT415" s="228"/>
      <c r="BU415" s="228">
        <v>3</v>
      </c>
      <c r="BV415" s="228" t="s">
        <v>239</v>
      </c>
      <c r="BW415" s="228" t="s">
        <v>173</v>
      </c>
      <c r="BX415" s="186">
        <v>0</v>
      </c>
      <c r="BY415" s="182">
        <v>10</v>
      </c>
      <c r="BZ415" s="182">
        <v>10</v>
      </c>
      <c r="CA415" s="182">
        <v>10</v>
      </c>
      <c r="CB415" s="182">
        <v>0</v>
      </c>
      <c r="CC415" s="182">
        <v>0</v>
      </c>
      <c r="CD415" s="182">
        <v>0</v>
      </c>
      <c r="CE415" s="228">
        <v>3</v>
      </c>
      <c r="CF415" s="228">
        <v>3</v>
      </c>
      <c r="CG415" s="113">
        <v>4</v>
      </c>
      <c r="CH415" s="113">
        <v>0</v>
      </c>
      <c r="CI415" s="113">
        <v>0</v>
      </c>
      <c r="CJ415" s="113">
        <v>0</v>
      </c>
      <c r="CK415" s="113">
        <v>0</v>
      </c>
      <c r="CL415" s="113">
        <v>0</v>
      </c>
      <c r="CM415" s="113">
        <v>0</v>
      </c>
      <c r="CN415" s="185">
        <v>10</v>
      </c>
      <c r="CO415" s="181">
        <v>10</v>
      </c>
      <c r="CP415" s="187">
        <v>1</v>
      </c>
      <c r="CQ415" s="173">
        <v>0.05</v>
      </c>
      <c r="CR415" s="173">
        <v>0.05</v>
      </c>
      <c r="CS415" s="173">
        <v>5.0732807215332583E-2</v>
      </c>
      <c r="CT415" s="173">
        <v>5.0732807215332583E-2</v>
      </c>
      <c r="CU415" s="253">
        <v>2791</v>
      </c>
      <c r="CV415" s="220">
        <v>-1</v>
      </c>
      <c r="CW415" s="254">
        <f t="shared" si="42"/>
        <v>0</v>
      </c>
      <c r="CX415" s="15">
        <f t="shared" si="43"/>
        <v>10</v>
      </c>
      <c r="CY415" s="241">
        <f t="shared" si="44"/>
        <v>10</v>
      </c>
      <c r="CZ415" s="241" t="str">
        <f>IFERROR(ROUND(CY415/#REF!,1),"")</f>
        <v/>
      </c>
      <c r="DA415" s="254">
        <f t="shared" si="45"/>
        <v>10</v>
      </c>
      <c r="DB415" s="246">
        <f t="shared" si="46"/>
        <v>1</v>
      </c>
      <c r="DD415" s="15" t="str">
        <f>IFERROR(#REF!-AO415,"")</f>
        <v/>
      </c>
      <c r="DF415" s="266" t="str">
        <f>IFERROR(#REF!-L415,"")</f>
        <v/>
      </c>
      <c r="DG415" s="228" t="e">
        <f>IF(#REF!&gt;AP415,0,1)</f>
        <v>#REF!</v>
      </c>
      <c r="DH415" s="228">
        <f t="shared" si="47"/>
        <v>1</v>
      </c>
      <c r="DI415" s="228">
        <f t="shared" si="48"/>
        <v>1</v>
      </c>
      <c r="DJ415" s="228"/>
      <c r="DK415" s="228"/>
      <c r="DL415" s="228"/>
      <c r="DM415" s="228"/>
      <c r="DN415" s="228"/>
      <c r="DO415" s="228"/>
      <c r="DP415" s="228"/>
      <c r="DQ415" s="228"/>
      <c r="DR415" s="228"/>
      <c r="DS415" s="228"/>
      <c r="DT415" s="228"/>
      <c r="DU415" s="228"/>
      <c r="DV415" s="228"/>
      <c r="DW415" s="228"/>
      <c r="DX415" s="228"/>
      <c r="DY415" s="228"/>
      <c r="DZ415" s="228"/>
      <c r="EA415" s="228"/>
      <c r="EB415" s="228"/>
    </row>
    <row r="416" spans="1:132" s="195" customFormat="1" ht="31.5" customHeight="1" x14ac:dyDescent="0.2">
      <c r="A416" s="191">
        <v>2022</v>
      </c>
      <c r="B416" s="171">
        <v>1</v>
      </c>
      <c r="C416" s="261">
        <v>44581</v>
      </c>
      <c r="D416" s="171">
        <v>421</v>
      </c>
      <c r="E416" s="171">
        <v>667</v>
      </c>
      <c r="F416" s="171">
        <v>3</v>
      </c>
      <c r="G416" s="194" t="s">
        <v>355</v>
      </c>
      <c r="H416" s="241" t="s">
        <v>356</v>
      </c>
      <c r="I416" s="241" t="s">
        <v>169</v>
      </c>
      <c r="J416" s="241">
        <v>1</v>
      </c>
      <c r="K416" s="241">
        <v>4</v>
      </c>
      <c r="L416" s="262">
        <v>1554</v>
      </c>
      <c r="M416" s="263">
        <v>1462</v>
      </c>
      <c r="N416" s="264">
        <v>1664</v>
      </c>
      <c r="O416" s="190"/>
      <c r="P416" s="190"/>
      <c r="Q416" s="190"/>
      <c r="R416" s="190"/>
      <c r="S416" s="190"/>
      <c r="T416" s="190"/>
      <c r="U416" s="190"/>
      <c r="V416" s="190"/>
      <c r="W416" s="190"/>
      <c r="X416" s="190"/>
      <c r="Y416" s="172"/>
      <c r="Z416" s="172"/>
      <c r="AA416" s="190"/>
      <c r="AB416" s="190"/>
      <c r="AC416" s="190">
        <v>3075</v>
      </c>
      <c r="AD416" s="190">
        <v>2995</v>
      </c>
      <c r="AE416" s="190"/>
      <c r="AF416" s="190"/>
      <c r="AG416" s="190"/>
      <c r="AH416" s="190">
        <v>2034</v>
      </c>
      <c r="AI416" s="190">
        <v>2005</v>
      </c>
      <c r="AJ416" s="190"/>
      <c r="AK416" s="172">
        <v>184</v>
      </c>
      <c r="AL416" s="172"/>
      <c r="AM416" s="265">
        <v>3035</v>
      </c>
      <c r="AN416" s="265">
        <v>2019.5</v>
      </c>
      <c r="AO416" s="183">
        <v>18</v>
      </c>
      <c r="AP416" s="184">
        <v>200</v>
      </c>
      <c r="AQ416" s="182">
        <v>19.565217391304351</v>
      </c>
      <c r="AR416" s="182">
        <v>184</v>
      </c>
      <c r="AS416" s="182"/>
      <c r="AT416" s="182"/>
      <c r="AU416" s="182"/>
      <c r="AV416" s="182"/>
      <c r="AW416" s="182"/>
      <c r="AX416" s="182"/>
      <c r="AY416" s="182"/>
      <c r="AZ416" s="182"/>
      <c r="BA416" s="182"/>
      <c r="BB416" s="182"/>
      <c r="BC416" s="182"/>
      <c r="BD416" s="182"/>
      <c r="BE416" s="182"/>
      <c r="BF416" s="182"/>
      <c r="BG416" s="182"/>
      <c r="BH416" s="182">
        <v>5</v>
      </c>
      <c r="BI416" s="182">
        <v>8</v>
      </c>
      <c r="BJ416" s="182"/>
      <c r="BK416" s="182"/>
      <c r="BL416" s="182"/>
      <c r="BM416" s="182"/>
      <c r="BN416" s="182"/>
      <c r="BO416" s="182"/>
      <c r="BP416" s="182"/>
      <c r="BQ416" s="228" t="s">
        <v>185</v>
      </c>
      <c r="BR416" s="228" t="s">
        <v>186</v>
      </c>
      <c r="BS416" s="228" t="s">
        <v>357</v>
      </c>
      <c r="BT416" s="228" t="s">
        <v>188</v>
      </c>
      <c r="BU416" s="228">
        <v>3</v>
      </c>
      <c r="BV416" s="228" t="s">
        <v>358</v>
      </c>
      <c r="BW416" s="228" t="s">
        <v>173</v>
      </c>
      <c r="BX416" s="186">
        <v>0</v>
      </c>
      <c r="BY416" s="182">
        <v>0</v>
      </c>
      <c r="BZ416" s="182">
        <v>0</v>
      </c>
      <c r="CA416" s="182">
        <v>0</v>
      </c>
      <c r="CB416" s="182">
        <v>13</v>
      </c>
      <c r="CC416" s="182">
        <v>3.25</v>
      </c>
      <c r="CD416" s="182">
        <v>3</v>
      </c>
      <c r="CE416" s="228">
        <v>1</v>
      </c>
      <c r="CF416" s="228">
        <v>2</v>
      </c>
      <c r="CG416" s="113">
        <v>0</v>
      </c>
      <c r="CH416" s="113">
        <v>0</v>
      </c>
      <c r="CI416" s="113">
        <v>0</v>
      </c>
      <c r="CJ416" s="113">
        <v>0</v>
      </c>
      <c r="CK416" s="113">
        <v>0</v>
      </c>
      <c r="CL416" s="113">
        <v>0</v>
      </c>
      <c r="CM416" s="113">
        <v>0</v>
      </c>
      <c r="CN416" s="185">
        <v>3.25</v>
      </c>
      <c r="CO416" s="181">
        <v>3</v>
      </c>
      <c r="CP416" s="187">
        <v>1.083333333333333</v>
      </c>
      <c r="CQ416" s="173">
        <v>2.091377091377091E-3</v>
      </c>
      <c r="CR416" s="173">
        <v>1.930501930501931E-3</v>
      </c>
      <c r="CS416" s="173">
        <v>1.609309234959148E-3</v>
      </c>
      <c r="CT416" s="173">
        <v>1.485516216885368E-3</v>
      </c>
      <c r="CU416" s="253">
        <v>2791</v>
      </c>
      <c r="CV416" s="220">
        <v>-1</v>
      </c>
      <c r="CW416" s="254">
        <f t="shared" si="42"/>
        <v>0</v>
      </c>
      <c r="CX416" s="15">
        <f t="shared" si="43"/>
        <v>13</v>
      </c>
      <c r="CY416" s="241">
        <f t="shared" si="44"/>
        <v>3</v>
      </c>
      <c r="CZ416" s="241" t="str">
        <f>IFERROR(ROUND(CY416/#REF!,1),"")</f>
        <v/>
      </c>
      <c r="DA416" s="254">
        <f t="shared" si="45"/>
        <v>3</v>
      </c>
      <c r="DB416" s="246">
        <f t="shared" si="46"/>
        <v>1</v>
      </c>
      <c r="DD416" s="15" t="str">
        <f>IFERROR(#REF!-AO416,"")</f>
        <v/>
      </c>
      <c r="DF416" s="266" t="str">
        <f>IFERROR(#REF!-L416,"")</f>
        <v/>
      </c>
      <c r="DG416" s="228" t="e">
        <f>IF(#REF!&gt;AP416,0,1)</f>
        <v>#REF!</v>
      </c>
      <c r="DH416" s="228">
        <f t="shared" si="47"/>
        <v>1</v>
      </c>
      <c r="DI416" s="228">
        <f t="shared" si="48"/>
        <v>0</v>
      </c>
      <c r="DJ416" s="228"/>
      <c r="DK416" s="228"/>
      <c r="DL416" s="228"/>
      <c r="DM416" s="228"/>
      <c r="DN416" s="228"/>
      <c r="DO416" s="228"/>
      <c r="DP416" s="228"/>
      <c r="DQ416" s="228"/>
      <c r="DR416" s="228"/>
      <c r="DS416" s="228"/>
      <c r="DT416" s="228"/>
      <c r="DU416" s="228"/>
      <c r="DV416" s="228"/>
      <c r="DW416" s="228"/>
      <c r="DX416" s="228"/>
      <c r="DY416" s="228"/>
      <c r="DZ416" s="228"/>
      <c r="EA416" s="228"/>
      <c r="EB416" s="228"/>
    </row>
    <row r="417" spans="1:132" s="195" customFormat="1" ht="31.5" customHeight="1" x14ac:dyDescent="0.2">
      <c r="A417" s="191">
        <v>2022</v>
      </c>
      <c r="B417" s="171">
        <v>1</v>
      </c>
      <c r="C417" s="261">
        <v>44581</v>
      </c>
      <c r="D417" s="171">
        <v>421</v>
      </c>
      <c r="E417" s="171">
        <v>673</v>
      </c>
      <c r="F417" s="171">
        <v>3</v>
      </c>
      <c r="G417" s="194" t="s">
        <v>359</v>
      </c>
      <c r="H417" s="241" t="s">
        <v>360</v>
      </c>
      <c r="I417" s="241" t="s">
        <v>169</v>
      </c>
      <c r="J417" s="241">
        <v>1</v>
      </c>
      <c r="K417" s="241">
        <v>4</v>
      </c>
      <c r="L417" s="262">
        <v>61</v>
      </c>
      <c r="M417" s="263">
        <v>57</v>
      </c>
      <c r="N417" s="264">
        <v>65</v>
      </c>
      <c r="O417" s="190"/>
      <c r="P417" s="190"/>
      <c r="Q417" s="190"/>
      <c r="R417" s="190"/>
      <c r="S417" s="190"/>
      <c r="T417" s="190"/>
      <c r="U417" s="190"/>
      <c r="V417" s="190"/>
      <c r="W417" s="190"/>
      <c r="X417" s="190"/>
      <c r="Y417" s="172"/>
      <c r="Z417" s="172"/>
      <c r="AA417" s="190"/>
      <c r="AB417" s="190"/>
      <c r="AC417" s="190">
        <v>117</v>
      </c>
      <c r="AD417" s="190">
        <v>99</v>
      </c>
      <c r="AE417" s="190"/>
      <c r="AF417" s="190"/>
      <c r="AG417" s="190"/>
      <c r="AH417" s="190">
        <v>83</v>
      </c>
      <c r="AI417" s="190">
        <v>80</v>
      </c>
      <c r="AJ417" s="190"/>
      <c r="AK417" s="172">
        <v>184</v>
      </c>
      <c r="AL417" s="172"/>
      <c r="AM417" s="265">
        <v>108</v>
      </c>
      <c r="AN417" s="265">
        <v>81.5</v>
      </c>
      <c r="AO417" s="183">
        <v>18</v>
      </c>
      <c r="AP417" s="184">
        <v>200</v>
      </c>
      <c r="AQ417" s="182">
        <v>19.565217391304351</v>
      </c>
      <c r="AR417" s="182">
        <v>184</v>
      </c>
      <c r="AS417" s="182"/>
      <c r="AT417" s="182"/>
      <c r="AU417" s="182"/>
      <c r="AV417" s="182"/>
      <c r="AW417" s="182"/>
      <c r="AX417" s="182"/>
      <c r="AY417" s="182"/>
      <c r="AZ417" s="182"/>
      <c r="BA417" s="182"/>
      <c r="BB417" s="182"/>
      <c r="BC417" s="182"/>
      <c r="BD417" s="182"/>
      <c r="BE417" s="182"/>
      <c r="BF417" s="182"/>
      <c r="BG417" s="182"/>
      <c r="BH417" s="182"/>
      <c r="BI417" s="182"/>
      <c r="BJ417" s="182"/>
      <c r="BK417" s="182"/>
      <c r="BL417" s="182"/>
      <c r="BM417" s="182"/>
      <c r="BN417" s="182"/>
      <c r="BO417" s="182"/>
      <c r="BP417" s="182"/>
      <c r="BQ417" s="228" t="s">
        <v>185</v>
      </c>
      <c r="BR417" s="228" t="s">
        <v>186</v>
      </c>
      <c r="BS417" s="228" t="s">
        <v>361</v>
      </c>
      <c r="BT417" s="228" t="s">
        <v>188</v>
      </c>
      <c r="BU417" s="228">
        <v>3</v>
      </c>
      <c r="BV417" s="228" t="s">
        <v>358</v>
      </c>
      <c r="BW417" s="228" t="s">
        <v>173</v>
      </c>
      <c r="BX417" s="186">
        <v>0</v>
      </c>
      <c r="BY417" s="182">
        <v>0</v>
      </c>
      <c r="BZ417" s="182">
        <v>0</v>
      </c>
      <c r="CA417" s="182">
        <v>0</v>
      </c>
      <c r="CB417" s="182">
        <v>0</v>
      </c>
      <c r="CC417" s="182">
        <v>0</v>
      </c>
      <c r="CD417" s="182">
        <v>0</v>
      </c>
      <c r="CE417" s="228">
        <v>0</v>
      </c>
      <c r="CF417" s="228">
        <v>0</v>
      </c>
      <c r="CG417" s="113">
        <v>0</v>
      </c>
      <c r="CH417" s="113">
        <v>0</v>
      </c>
      <c r="CI417" s="113">
        <v>0</v>
      </c>
      <c r="CJ417" s="113">
        <v>0</v>
      </c>
      <c r="CK417" s="113">
        <v>0</v>
      </c>
      <c r="CL417" s="113">
        <v>0</v>
      </c>
      <c r="CM417" s="113">
        <v>0</v>
      </c>
      <c r="CN417" s="185">
        <v>0</v>
      </c>
      <c r="CO417" s="181">
        <v>0</v>
      </c>
      <c r="CP417" s="187"/>
      <c r="CQ417" s="173">
        <v>0</v>
      </c>
      <c r="CR417" s="173">
        <v>0</v>
      </c>
      <c r="CS417" s="173">
        <v>0</v>
      </c>
      <c r="CT417" s="173">
        <v>0</v>
      </c>
      <c r="CU417" s="253">
        <v>2791</v>
      </c>
      <c r="CV417" s="220">
        <v>-1</v>
      </c>
      <c r="CW417" s="254">
        <f t="shared" si="42"/>
        <v>0</v>
      </c>
      <c r="CX417" s="15">
        <f t="shared" si="43"/>
        <v>0</v>
      </c>
      <c r="CY417" s="241">
        <f t="shared" si="44"/>
        <v>0</v>
      </c>
      <c r="CZ417" s="241" t="str">
        <f>IFERROR(ROUND(CY417/#REF!,1),"")</f>
        <v/>
      </c>
      <c r="DA417" s="254">
        <f t="shared" si="45"/>
        <v>0</v>
      </c>
      <c r="DB417" s="246" t="str">
        <f t="shared" si="46"/>
        <v/>
      </c>
      <c r="DD417" s="15" t="str">
        <f>IFERROR(#REF!-AO417,"")</f>
        <v/>
      </c>
      <c r="DF417" s="266" t="str">
        <f>IFERROR(#REF!-L417,"")</f>
        <v/>
      </c>
      <c r="DG417" s="228" t="e">
        <f>IF(#REF!&gt;AP417,0,1)</f>
        <v>#REF!</v>
      </c>
      <c r="DH417" s="228">
        <f t="shared" si="47"/>
        <v>1</v>
      </c>
      <c r="DI417" s="228">
        <f t="shared" si="48"/>
        <v>0</v>
      </c>
      <c r="DJ417" s="228"/>
      <c r="DK417" s="228"/>
      <c r="DL417" s="228"/>
      <c r="DM417" s="228"/>
      <c r="DN417" s="228"/>
      <c r="DO417" s="228"/>
      <c r="DP417" s="228"/>
      <c r="DQ417" s="228"/>
      <c r="DR417" s="228"/>
      <c r="DS417" s="228"/>
      <c r="DT417" s="228"/>
      <c r="DU417" s="228"/>
      <c r="DV417" s="228"/>
      <c r="DW417" s="228"/>
      <c r="DX417" s="228"/>
      <c r="DY417" s="228"/>
      <c r="DZ417" s="228"/>
      <c r="EA417" s="228"/>
      <c r="EB417" s="228"/>
    </row>
    <row r="418" spans="1:132" s="195" customFormat="1" ht="31.5" customHeight="1" x14ac:dyDescent="0.2">
      <c r="A418" s="191">
        <v>2022</v>
      </c>
      <c r="B418" s="171">
        <v>1</v>
      </c>
      <c r="C418" s="261">
        <v>44581</v>
      </c>
      <c r="D418" s="171">
        <v>124</v>
      </c>
      <c r="E418" s="171">
        <v>689</v>
      </c>
      <c r="F418" s="171">
        <v>4</v>
      </c>
      <c r="G418" s="194" t="s">
        <v>311</v>
      </c>
      <c r="H418" s="241" t="s">
        <v>312</v>
      </c>
      <c r="I418" s="241" t="s">
        <v>169</v>
      </c>
      <c r="J418" s="241">
        <v>2</v>
      </c>
      <c r="K418" s="241">
        <v>2</v>
      </c>
      <c r="L418" s="262">
        <v>75</v>
      </c>
      <c r="M418" s="263">
        <v>67</v>
      </c>
      <c r="N418" s="264">
        <v>82</v>
      </c>
      <c r="O418" s="190"/>
      <c r="P418" s="190"/>
      <c r="Q418" s="190"/>
      <c r="R418" s="190"/>
      <c r="S418" s="190"/>
      <c r="T418" s="190"/>
      <c r="U418" s="190"/>
      <c r="V418" s="190"/>
      <c r="W418" s="190"/>
      <c r="X418" s="190"/>
      <c r="Y418" s="172">
        <v>115</v>
      </c>
      <c r="Z418" s="172">
        <v>115</v>
      </c>
      <c r="AA418" s="190"/>
      <c r="AB418" s="190"/>
      <c r="AC418" s="190"/>
      <c r="AD418" s="190"/>
      <c r="AE418" s="190"/>
      <c r="AF418" s="190"/>
      <c r="AG418" s="190"/>
      <c r="AH418" s="190"/>
      <c r="AI418" s="190"/>
      <c r="AJ418" s="190"/>
      <c r="AK418" s="172">
        <v>115</v>
      </c>
      <c r="AL418" s="172">
        <v>115</v>
      </c>
      <c r="AM418" s="265"/>
      <c r="AN418" s="265"/>
      <c r="AO418" s="183">
        <v>59</v>
      </c>
      <c r="AP418" s="184">
        <v>122</v>
      </c>
      <c r="AQ418" s="182">
        <v>62.608695652173907</v>
      </c>
      <c r="AR418" s="182">
        <v>115</v>
      </c>
      <c r="AS418" s="182"/>
      <c r="AT418" s="182"/>
      <c r="AU418" s="182"/>
      <c r="AV418" s="182"/>
      <c r="AW418" s="182"/>
      <c r="AX418" s="182"/>
      <c r="AY418" s="182"/>
      <c r="AZ418" s="182"/>
      <c r="BA418" s="182"/>
      <c r="BB418" s="182"/>
      <c r="BC418" s="182"/>
      <c r="BD418" s="182"/>
      <c r="BE418" s="182"/>
      <c r="BF418" s="182"/>
      <c r="BG418" s="182"/>
      <c r="BH418" s="182"/>
      <c r="BI418" s="182"/>
      <c r="BJ418" s="182"/>
      <c r="BK418" s="182"/>
      <c r="BL418" s="182"/>
      <c r="BM418" s="182"/>
      <c r="BN418" s="182"/>
      <c r="BO418" s="182"/>
      <c r="BP418" s="182"/>
      <c r="BQ418" s="228" t="s">
        <v>180</v>
      </c>
      <c r="BR418" s="228" t="s">
        <v>192</v>
      </c>
      <c r="BS418" s="228"/>
      <c r="BT418" s="228"/>
      <c r="BU418" s="228">
        <v>3</v>
      </c>
      <c r="BV418" s="228" t="s">
        <v>310</v>
      </c>
      <c r="BW418" s="228" t="s">
        <v>173</v>
      </c>
      <c r="BX418" s="186">
        <v>0</v>
      </c>
      <c r="BY418" s="182">
        <v>0</v>
      </c>
      <c r="BZ418" s="182">
        <v>0</v>
      </c>
      <c r="CA418" s="182">
        <v>0</v>
      </c>
      <c r="CB418" s="182">
        <v>0</v>
      </c>
      <c r="CC418" s="182">
        <v>0</v>
      </c>
      <c r="CD418" s="182">
        <v>0</v>
      </c>
      <c r="CE418" s="228">
        <v>0</v>
      </c>
      <c r="CF418" s="228">
        <v>0</v>
      </c>
      <c r="CG418" s="113">
        <v>0</v>
      </c>
      <c r="CH418" s="113">
        <v>0</v>
      </c>
      <c r="CI418" s="113">
        <v>0</v>
      </c>
      <c r="CJ418" s="113">
        <v>0</v>
      </c>
      <c r="CK418" s="113">
        <v>0</v>
      </c>
      <c r="CL418" s="113">
        <v>0</v>
      </c>
      <c r="CM418" s="113">
        <v>0</v>
      </c>
      <c r="CN418" s="185">
        <v>0</v>
      </c>
      <c r="CO418" s="181">
        <v>0</v>
      </c>
      <c r="CP418" s="187"/>
      <c r="CQ418" s="173">
        <v>0</v>
      </c>
      <c r="CR418" s="173">
        <v>0</v>
      </c>
      <c r="CS418" s="173"/>
      <c r="CT418" s="173"/>
      <c r="CU418" s="253">
        <v>2791</v>
      </c>
      <c r="CV418" s="220"/>
      <c r="CW418" s="254">
        <f t="shared" si="42"/>
        <v>0</v>
      </c>
      <c r="CX418" s="15">
        <f t="shared" si="43"/>
        <v>0</v>
      </c>
      <c r="CY418" s="241">
        <f t="shared" si="44"/>
        <v>0</v>
      </c>
      <c r="CZ418" s="241" t="str">
        <f>IFERROR(ROUND(CY418/#REF!,1),"")</f>
        <v/>
      </c>
      <c r="DA418" s="254">
        <f t="shared" si="45"/>
        <v>0</v>
      </c>
      <c r="DB418" s="246" t="str">
        <f t="shared" si="46"/>
        <v/>
      </c>
      <c r="DD418" s="15" t="str">
        <f>IFERROR(#REF!-AO418,"")</f>
        <v/>
      </c>
      <c r="DF418" s="266" t="str">
        <f>IFERROR(#REF!-L418,"")</f>
        <v/>
      </c>
      <c r="DG418" s="228" t="e">
        <f>IF(#REF!&gt;AP418,0,1)</f>
        <v>#REF!</v>
      </c>
      <c r="DH418" s="228">
        <f t="shared" si="47"/>
        <v>0</v>
      </c>
      <c r="DI418" s="228">
        <f t="shared" si="48"/>
        <v>1</v>
      </c>
      <c r="DJ418" s="228"/>
      <c r="DK418" s="228"/>
      <c r="DL418" s="228"/>
      <c r="DM418" s="228"/>
      <c r="DN418" s="228"/>
      <c r="DO418" s="228"/>
      <c r="DP418" s="228"/>
      <c r="DQ418" s="228"/>
      <c r="DR418" s="228"/>
      <c r="DS418" s="228"/>
      <c r="DT418" s="228"/>
      <c r="DU418" s="228"/>
      <c r="DV418" s="228"/>
      <c r="DW418" s="228"/>
      <c r="DX418" s="228"/>
      <c r="DY418" s="228"/>
      <c r="DZ418" s="228"/>
      <c r="EA418" s="228"/>
      <c r="EB418" s="228"/>
    </row>
    <row r="419" spans="1:132" s="195" customFormat="1" ht="31.5" customHeight="1" x14ac:dyDescent="0.2">
      <c r="A419" s="191">
        <v>2022</v>
      </c>
      <c r="B419" s="171">
        <v>1</v>
      </c>
      <c r="C419" s="261">
        <v>44581</v>
      </c>
      <c r="D419" s="171">
        <v>135</v>
      </c>
      <c r="E419" s="171">
        <v>271</v>
      </c>
      <c r="F419" s="171">
        <v>5</v>
      </c>
      <c r="G419" s="194" t="s">
        <v>386</v>
      </c>
      <c r="H419" s="241" t="s">
        <v>387</v>
      </c>
      <c r="I419" s="241" t="s">
        <v>169</v>
      </c>
      <c r="J419" s="241">
        <v>4</v>
      </c>
      <c r="K419" s="241">
        <v>2</v>
      </c>
      <c r="L419" s="262">
        <v>161</v>
      </c>
      <c r="M419" s="263">
        <v>149</v>
      </c>
      <c r="N419" s="264">
        <v>172</v>
      </c>
      <c r="O419" s="190">
        <v>180</v>
      </c>
      <c r="P419" s="190">
        <v>183</v>
      </c>
      <c r="Q419" s="190">
        <v>194</v>
      </c>
      <c r="R419" s="190">
        <v>181</v>
      </c>
      <c r="S419" s="190">
        <v>183</v>
      </c>
      <c r="T419" s="190">
        <v>161</v>
      </c>
      <c r="U419" s="190">
        <v>158</v>
      </c>
      <c r="V419" s="190">
        <v>174</v>
      </c>
      <c r="W419" s="190">
        <v>169</v>
      </c>
      <c r="X419" s="190">
        <v>168</v>
      </c>
      <c r="Y419" s="172">
        <v>102</v>
      </c>
      <c r="Z419" s="172">
        <v>102</v>
      </c>
      <c r="AA419" s="190"/>
      <c r="AB419" s="190"/>
      <c r="AC419" s="190"/>
      <c r="AD419" s="190"/>
      <c r="AE419" s="190"/>
      <c r="AF419" s="190"/>
      <c r="AG419" s="190"/>
      <c r="AH419" s="190"/>
      <c r="AI419" s="190"/>
      <c r="AJ419" s="190"/>
      <c r="AK419" s="172">
        <v>102</v>
      </c>
      <c r="AL419" s="172"/>
      <c r="AM419" s="265">
        <v>184.2</v>
      </c>
      <c r="AN419" s="265">
        <v>166</v>
      </c>
      <c r="AO419" s="183">
        <v>151</v>
      </c>
      <c r="AP419" s="184">
        <v>95</v>
      </c>
      <c r="AQ419" s="182">
        <v>141.1764705882353</v>
      </c>
      <c r="AR419" s="182">
        <v>102</v>
      </c>
      <c r="AS419" s="182"/>
      <c r="AT419" s="182"/>
      <c r="AU419" s="182"/>
      <c r="AV419" s="182">
        <v>4</v>
      </c>
      <c r="AW419" s="182">
        <v>6</v>
      </c>
      <c r="AX419" s="182">
        <v>6</v>
      </c>
      <c r="AY419" s="182"/>
      <c r="AZ419" s="182"/>
      <c r="BA419" s="182"/>
      <c r="BB419" s="182"/>
      <c r="BC419" s="182"/>
      <c r="BD419" s="182"/>
      <c r="BE419" s="182"/>
      <c r="BF419" s="182"/>
      <c r="BG419" s="182"/>
      <c r="BH419" s="182">
        <v>2</v>
      </c>
      <c r="BI419" s="182">
        <v>2</v>
      </c>
      <c r="BJ419" s="182">
        <v>2</v>
      </c>
      <c r="BK419" s="182"/>
      <c r="BL419" s="182"/>
      <c r="BM419" s="182"/>
      <c r="BN419" s="182"/>
      <c r="BO419" s="182"/>
      <c r="BP419" s="182"/>
      <c r="BQ419" s="228" t="s">
        <v>176</v>
      </c>
      <c r="BR419" s="228"/>
      <c r="BS419" s="228"/>
      <c r="BT419" s="228"/>
      <c r="BU419" s="228">
        <v>3</v>
      </c>
      <c r="BV419" s="228" t="s">
        <v>386</v>
      </c>
      <c r="BW419" s="228" t="s">
        <v>173</v>
      </c>
      <c r="BX419" s="186">
        <v>0</v>
      </c>
      <c r="BY419" s="182">
        <v>16</v>
      </c>
      <c r="BZ419" s="182">
        <v>8</v>
      </c>
      <c r="CA419" s="182">
        <v>8</v>
      </c>
      <c r="CB419" s="182">
        <v>6</v>
      </c>
      <c r="CC419" s="182">
        <v>3</v>
      </c>
      <c r="CD419" s="182">
        <v>3</v>
      </c>
      <c r="CE419" s="228">
        <v>3</v>
      </c>
      <c r="CF419" s="228">
        <v>4</v>
      </c>
      <c r="CG419" s="113">
        <v>4</v>
      </c>
      <c r="CH419" s="113">
        <v>0</v>
      </c>
      <c r="CI419" s="113">
        <v>0</v>
      </c>
      <c r="CJ419" s="113">
        <v>0</v>
      </c>
      <c r="CK419" s="113">
        <v>0</v>
      </c>
      <c r="CL419" s="113">
        <v>0</v>
      </c>
      <c r="CM419" s="113">
        <v>0</v>
      </c>
      <c r="CN419" s="185">
        <v>11</v>
      </c>
      <c r="CO419" s="181">
        <v>11</v>
      </c>
      <c r="CP419" s="187">
        <v>1</v>
      </c>
      <c r="CQ419" s="173">
        <v>6.8322981366459631E-2</v>
      </c>
      <c r="CR419" s="173">
        <v>6.8322981366459631E-2</v>
      </c>
      <c r="CS419" s="173">
        <v>6.6265060240963861E-2</v>
      </c>
      <c r="CT419" s="173">
        <v>6.6265060240963861E-2</v>
      </c>
      <c r="CU419" s="253">
        <v>2791</v>
      </c>
      <c r="CV419" s="220">
        <v>-1</v>
      </c>
      <c r="CW419" s="254">
        <f t="shared" si="42"/>
        <v>0</v>
      </c>
      <c r="CX419" s="15">
        <f t="shared" si="43"/>
        <v>22</v>
      </c>
      <c r="CY419" s="241">
        <f t="shared" si="44"/>
        <v>11</v>
      </c>
      <c r="CZ419" s="241" t="str">
        <f>IFERROR(ROUND(CY419/#REF!,1),"")</f>
        <v/>
      </c>
      <c r="DA419" s="254">
        <f t="shared" si="45"/>
        <v>11</v>
      </c>
      <c r="DB419" s="246">
        <f t="shared" si="46"/>
        <v>1</v>
      </c>
      <c r="DD419" s="15" t="str">
        <f>IFERROR(#REF!-AO419,"")</f>
        <v/>
      </c>
      <c r="DF419" s="266" t="str">
        <f>IFERROR(#REF!-L419,"")</f>
        <v/>
      </c>
      <c r="DG419" s="228" t="e">
        <f>IF(#REF!&gt;AP419,0,1)</f>
        <v>#REF!</v>
      </c>
      <c r="DH419" s="228">
        <f t="shared" si="47"/>
        <v>1</v>
      </c>
      <c r="DI419" s="228">
        <f t="shared" si="48"/>
        <v>1</v>
      </c>
      <c r="DJ419" s="228"/>
      <c r="DK419" s="228"/>
      <c r="DL419" s="228"/>
      <c r="DM419" s="228"/>
      <c r="DN419" s="228"/>
      <c r="DO419" s="228"/>
      <c r="DP419" s="228"/>
      <c r="DQ419" s="228"/>
      <c r="DR419" s="228"/>
      <c r="DS419" s="228"/>
      <c r="DT419" s="228"/>
      <c r="DU419" s="228"/>
      <c r="DV419" s="228"/>
      <c r="DW419" s="228"/>
      <c r="DX419" s="228"/>
      <c r="DY419" s="228"/>
      <c r="DZ419" s="228"/>
      <c r="EA419" s="228"/>
      <c r="EB419" s="228"/>
    </row>
    <row r="420" spans="1:132" s="195" customFormat="1" ht="31.5" customHeight="1" x14ac:dyDescent="0.2">
      <c r="A420" s="191">
        <v>2022</v>
      </c>
      <c r="B420" s="171">
        <v>1</v>
      </c>
      <c r="C420" s="261">
        <v>44581</v>
      </c>
      <c r="D420" s="171">
        <v>421</v>
      </c>
      <c r="E420" s="171">
        <v>673</v>
      </c>
      <c r="F420" s="171">
        <v>5</v>
      </c>
      <c r="G420" s="194" t="s">
        <v>359</v>
      </c>
      <c r="H420" s="241" t="s">
        <v>360</v>
      </c>
      <c r="I420" s="241" t="s">
        <v>169</v>
      </c>
      <c r="J420" s="241">
        <v>1</v>
      </c>
      <c r="K420" s="241">
        <v>4</v>
      </c>
      <c r="L420" s="262">
        <v>61</v>
      </c>
      <c r="M420" s="263">
        <v>57</v>
      </c>
      <c r="N420" s="264">
        <v>65</v>
      </c>
      <c r="O420" s="190"/>
      <c r="P420" s="190"/>
      <c r="Q420" s="190"/>
      <c r="R420" s="190"/>
      <c r="S420" s="190"/>
      <c r="T420" s="190"/>
      <c r="U420" s="190"/>
      <c r="V420" s="190"/>
      <c r="W420" s="190"/>
      <c r="X420" s="190"/>
      <c r="Y420" s="172"/>
      <c r="Z420" s="172"/>
      <c r="AA420" s="190"/>
      <c r="AB420" s="190"/>
      <c r="AC420" s="190"/>
      <c r="AD420" s="190"/>
      <c r="AE420" s="190"/>
      <c r="AF420" s="190"/>
      <c r="AG420" s="190"/>
      <c r="AH420" s="190"/>
      <c r="AI420" s="190"/>
      <c r="AJ420" s="190"/>
      <c r="AK420" s="172">
        <v>184</v>
      </c>
      <c r="AL420" s="172"/>
      <c r="AM420" s="265"/>
      <c r="AN420" s="265"/>
      <c r="AO420" s="183">
        <v>18</v>
      </c>
      <c r="AP420" s="184">
        <v>200</v>
      </c>
      <c r="AQ420" s="182">
        <v>19.565217391304351</v>
      </c>
      <c r="AR420" s="182">
        <v>184</v>
      </c>
      <c r="AS420" s="182"/>
      <c r="AT420" s="182"/>
      <c r="AU420" s="182"/>
      <c r="AV420" s="182"/>
      <c r="AW420" s="182"/>
      <c r="AX420" s="182"/>
      <c r="AY420" s="182"/>
      <c r="AZ420" s="182"/>
      <c r="BA420" s="182"/>
      <c r="BB420" s="182"/>
      <c r="BC420" s="182"/>
      <c r="BD420" s="182"/>
      <c r="BE420" s="182"/>
      <c r="BF420" s="182"/>
      <c r="BG420" s="182"/>
      <c r="BH420" s="182"/>
      <c r="BI420" s="182"/>
      <c r="BJ420" s="182"/>
      <c r="BK420" s="182"/>
      <c r="BL420" s="182"/>
      <c r="BM420" s="182"/>
      <c r="BN420" s="182"/>
      <c r="BO420" s="182"/>
      <c r="BP420" s="182"/>
      <c r="BQ420" s="228" t="s">
        <v>185</v>
      </c>
      <c r="BR420" s="228" t="s">
        <v>186</v>
      </c>
      <c r="BS420" s="228" t="s">
        <v>361</v>
      </c>
      <c r="BT420" s="228" t="s">
        <v>188</v>
      </c>
      <c r="BU420" s="228">
        <v>3</v>
      </c>
      <c r="BV420" s="228" t="s">
        <v>358</v>
      </c>
      <c r="BW420" s="228" t="s">
        <v>173</v>
      </c>
      <c r="BX420" s="186">
        <v>0</v>
      </c>
      <c r="BY420" s="182">
        <v>0</v>
      </c>
      <c r="BZ420" s="182">
        <v>0</v>
      </c>
      <c r="CA420" s="182">
        <v>0</v>
      </c>
      <c r="CB420" s="182">
        <v>0</v>
      </c>
      <c r="CC420" s="182">
        <v>0</v>
      </c>
      <c r="CD420" s="182">
        <v>0</v>
      </c>
      <c r="CE420" s="228">
        <v>0</v>
      </c>
      <c r="CF420" s="228">
        <v>0</v>
      </c>
      <c r="CG420" s="113">
        <v>0</v>
      </c>
      <c r="CH420" s="113">
        <v>0</v>
      </c>
      <c r="CI420" s="113">
        <v>0</v>
      </c>
      <c r="CJ420" s="113">
        <v>0</v>
      </c>
      <c r="CK420" s="113">
        <v>0</v>
      </c>
      <c r="CL420" s="113">
        <v>0</v>
      </c>
      <c r="CM420" s="113">
        <v>0</v>
      </c>
      <c r="CN420" s="185">
        <v>0</v>
      </c>
      <c r="CO420" s="181">
        <v>0</v>
      </c>
      <c r="CP420" s="187"/>
      <c r="CQ420" s="173">
        <v>0</v>
      </c>
      <c r="CR420" s="173">
        <v>0</v>
      </c>
      <c r="CS420" s="173"/>
      <c r="CT420" s="173"/>
      <c r="CU420" s="253">
        <v>2791</v>
      </c>
      <c r="CV420" s="220"/>
      <c r="CW420" s="254">
        <f t="shared" si="42"/>
        <v>0</v>
      </c>
      <c r="CX420" s="15">
        <f t="shared" si="43"/>
        <v>0</v>
      </c>
      <c r="CY420" s="241">
        <f t="shared" si="44"/>
        <v>0</v>
      </c>
      <c r="CZ420" s="241" t="str">
        <f>IFERROR(ROUND(CY420/#REF!,1),"")</f>
        <v/>
      </c>
      <c r="DA420" s="254">
        <f t="shared" si="45"/>
        <v>0</v>
      </c>
      <c r="DB420" s="246" t="str">
        <f t="shared" si="46"/>
        <v/>
      </c>
      <c r="DD420" s="15" t="str">
        <f>IFERROR(#REF!-AO420,"")</f>
        <v/>
      </c>
      <c r="DF420" s="266" t="str">
        <f>IFERROR(#REF!-L420,"")</f>
        <v/>
      </c>
      <c r="DG420" s="228" t="e">
        <f>IF(#REF!&gt;AP420,0,1)</f>
        <v>#REF!</v>
      </c>
      <c r="DH420" s="228">
        <f t="shared" si="47"/>
        <v>0</v>
      </c>
      <c r="DI420" s="228">
        <f t="shared" si="48"/>
        <v>1</v>
      </c>
      <c r="DJ420" s="228"/>
      <c r="DK420" s="228"/>
      <c r="DL420" s="228"/>
      <c r="DM420" s="228"/>
      <c r="DN420" s="228"/>
      <c r="DO420" s="228"/>
      <c r="DP420" s="228"/>
      <c r="DQ420" s="228"/>
      <c r="DR420" s="228"/>
      <c r="DS420" s="228"/>
      <c r="DT420" s="228"/>
      <c r="DU420" s="228"/>
      <c r="DV420" s="228"/>
      <c r="DW420" s="228"/>
      <c r="DX420" s="228"/>
      <c r="DY420" s="228"/>
      <c r="DZ420" s="228"/>
      <c r="EA420" s="228"/>
      <c r="EB420" s="228"/>
    </row>
    <row r="421" spans="1:132" s="195" customFormat="1" ht="31.5" customHeight="1" x14ac:dyDescent="0.2">
      <c r="A421" s="191">
        <v>2022</v>
      </c>
      <c r="B421" s="171">
        <v>1</v>
      </c>
      <c r="C421" s="261">
        <v>44581</v>
      </c>
      <c r="D421" s="171">
        <v>18</v>
      </c>
      <c r="E421" s="171">
        <v>49</v>
      </c>
      <c r="F421" s="171">
        <v>6</v>
      </c>
      <c r="G421" s="194" t="s">
        <v>330</v>
      </c>
      <c r="H421" s="241" t="s">
        <v>331</v>
      </c>
      <c r="I421" s="241" t="s">
        <v>246</v>
      </c>
      <c r="J421" s="241">
        <v>2</v>
      </c>
      <c r="K421" s="241">
        <v>3</v>
      </c>
      <c r="L421" s="262">
        <v>100</v>
      </c>
      <c r="M421" s="263">
        <v>95</v>
      </c>
      <c r="N421" s="264">
        <v>104</v>
      </c>
      <c r="O421" s="190">
        <v>148</v>
      </c>
      <c r="P421" s="190">
        <v>150</v>
      </c>
      <c r="Q421" s="190">
        <v>115</v>
      </c>
      <c r="R421" s="190">
        <v>116</v>
      </c>
      <c r="S421" s="190">
        <v>120</v>
      </c>
      <c r="T421" s="190">
        <v>112</v>
      </c>
      <c r="U421" s="190">
        <v>109</v>
      </c>
      <c r="V421" s="190">
        <v>113</v>
      </c>
      <c r="W421" s="190">
        <v>108</v>
      </c>
      <c r="X421" s="190">
        <v>118</v>
      </c>
      <c r="Y421" s="172">
        <v>104</v>
      </c>
      <c r="Z421" s="172">
        <v>105</v>
      </c>
      <c r="AA421" s="190">
        <v>130</v>
      </c>
      <c r="AB421" s="190">
        <v>132</v>
      </c>
      <c r="AC421" s="190">
        <v>143</v>
      </c>
      <c r="AD421" s="190">
        <v>140</v>
      </c>
      <c r="AE421" s="190"/>
      <c r="AF421" s="190">
        <v>103</v>
      </c>
      <c r="AG421" s="190">
        <v>100</v>
      </c>
      <c r="AH421" s="190">
        <v>114</v>
      </c>
      <c r="AI421" s="190">
        <v>113</v>
      </c>
      <c r="AJ421" s="190"/>
      <c r="AK421" s="172">
        <v>98</v>
      </c>
      <c r="AL421" s="172">
        <v>95</v>
      </c>
      <c r="AM421" s="265">
        <v>132.66666666666671</v>
      </c>
      <c r="AN421" s="265">
        <v>110</v>
      </c>
      <c r="AO421" s="183">
        <v>101</v>
      </c>
      <c r="AP421" s="184">
        <v>107</v>
      </c>
      <c r="AQ421" s="182">
        <v>71.641791044776113</v>
      </c>
      <c r="AR421" s="182">
        <v>100.5</v>
      </c>
      <c r="AS421" s="182"/>
      <c r="AT421" s="182"/>
      <c r="AU421" s="182"/>
      <c r="AV421" s="182">
        <v>3</v>
      </c>
      <c r="AW421" s="182">
        <v>2</v>
      </c>
      <c r="AX421" s="182">
        <v>2</v>
      </c>
      <c r="AY421" s="182"/>
      <c r="AZ421" s="182"/>
      <c r="BA421" s="182"/>
      <c r="BB421" s="182"/>
      <c r="BC421" s="182"/>
      <c r="BD421" s="182"/>
      <c r="BE421" s="182"/>
      <c r="BF421" s="182"/>
      <c r="BG421" s="182"/>
      <c r="BH421" s="182">
        <v>2</v>
      </c>
      <c r="BI421" s="182">
        <v>4</v>
      </c>
      <c r="BJ421" s="182">
        <v>2</v>
      </c>
      <c r="BK421" s="182"/>
      <c r="BL421" s="182"/>
      <c r="BM421" s="182"/>
      <c r="BN421" s="182"/>
      <c r="BO421" s="182"/>
      <c r="BP421" s="182"/>
      <c r="BQ421" s="228" t="s">
        <v>185</v>
      </c>
      <c r="BR421" s="228" t="s">
        <v>247</v>
      </c>
      <c r="BS421" s="228" t="s">
        <v>332</v>
      </c>
      <c r="BT421" s="228" t="s">
        <v>249</v>
      </c>
      <c r="BU421" s="228">
        <v>3</v>
      </c>
      <c r="BV421" s="228" t="s">
        <v>333</v>
      </c>
      <c r="BW421" s="228" t="s">
        <v>173</v>
      </c>
      <c r="BX421" s="186">
        <v>0</v>
      </c>
      <c r="BY421" s="182">
        <v>7</v>
      </c>
      <c r="BZ421" s="182">
        <v>2.333333333333333</v>
      </c>
      <c r="CA421" s="182">
        <v>2</v>
      </c>
      <c r="CB421" s="182">
        <v>8</v>
      </c>
      <c r="CC421" s="182">
        <v>2.666666666666667</v>
      </c>
      <c r="CD421" s="182">
        <v>2</v>
      </c>
      <c r="CE421" s="228">
        <v>1</v>
      </c>
      <c r="CF421" s="228">
        <v>2</v>
      </c>
      <c r="CG421" s="113">
        <v>1</v>
      </c>
      <c r="CH421" s="113">
        <v>0</v>
      </c>
      <c r="CI421" s="113">
        <v>0</v>
      </c>
      <c r="CJ421" s="113">
        <v>0</v>
      </c>
      <c r="CK421" s="113">
        <v>0</v>
      </c>
      <c r="CL421" s="113">
        <v>0</v>
      </c>
      <c r="CM421" s="113">
        <v>0</v>
      </c>
      <c r="CN421" s="185">
        <v>5</v>
      </c>
      <c r="CO421" s="181">
        <v>4</v>
      </c>
      <c r="CP421" s="187">
        <v>1.25</v>
      </c>
      <c r="CQ421" s="173">
        <v>0.05</v>
      </c>
      <c r="CR421" s="173">
        <v>0.04</v>
      </c>
      <c r="CS421" s="173">
        <v>4.5454545454545463E-2</v>
      </c>
      <c r="CT421" s="173">
        <v>3.6363636363636362E-2</v>
      </c>
      <c r="CU421" s="253">
        <v>2791</v>
      </c>
      <c r="CV421" s="220">
        <v>-1</v>
      </c>
      <c r="CW421" s="254">
        <f t="shared" si="42"/>
        <v>0</v>
      </c>
      <c r="CX421" s="15">
        <f t="shared" si="43"/>
        <v>15</v>
      </c>
      <c r="CY421" s="241">
        <f t="shared" si="44"/>
        <v>5</v>
      </c>
      <c r="CZ421" s="241" t="str">
        <f>IFERROR(ROUND(CY421/#REF!,1),"")</f>
        <v/>
      </c>
      <c r="DA421" s="254">
        <f t="shared" si="45"/>
        <v>5</v>
      </c>
      <c r="DB421" s="246">
        <f t="shared" si="46"/>
        <v>1</v>
      </c>
      <c r="DD421" s="15" t="str">
        <f>IFERROR(#REF!-AO421,"")</f>
        <v/>
      </c>
      <c r="DF421" s="266" t="str">
        <f>IFERROR(#REF!-L421,"")</f>
        <v/>
      </c>
      <c r="DG421" s="228" t="e">
        <f>IF(#REF!&gt;AP421,0,1)</f>
        <v>#REF!</v>
      </c>
      <c r="DH421" s="228">
        <f t="shared" si="47"/>
        <v>1</v>
      </c>
      <c r="DI421" s="228">
        <f t="shared" si="48"/>
        <v>0</v>
      </c>
      <c r="DJ421" s="228"/>
      <c r="DK421" s="228"/>
      <c r="DL421" s="228"/>
      <c r="DM421" s="228"/>
      <c r="DN421" s="228"/>
      <c r="DO421" s="228"/>
      <c r="DP421" s="228"/>
      <c r="DQ421" s="228"/>
      <c r="DR421" s="228"/>
      <c r="DS421" s="228"/>
      <c r="DT421" s="228"/>
      <c r="DU421" s="228"/>
      <c r="DV421" s="228"/>
      <c r="DW421" s="228"/>
      <c r="DX421" s="228"/>
      <c r="DY421" s="228"/>
      <c r="DZ421" s="228"/>
      <c r="EA421" s="228"/>
      <c r="EB421" s="228"/>
    </row>
    <row r="422" spans="1:132" s="195" customFormat="1" ht="31.5" customHeight="1" x14ac:dyDescent="0.2">
      <c r="A422" s="191">
        <v>2022</v>
      </c>
      <c r="B422" s="171">
        <v>1</v>
      </c>
      <c r="C422" s="261">
        <v>44581</v>
      </c>
      <c r="D422" s="171">
        <v>18</v>
      </c>
      <c r="E422" s="171">
        <v>50</v>
      </c>
      <c r="F422" s="171">
        <v>6</v>
      </c>
      <c r="G422" s="194" t="s">
        <v>334</v>
      </c>
      <c r="H422" s="241" t="s">
        <v>335</v>
      </c>
      <c r="I422" s="241" t="s">
        <v>246</v>
      </c>
      <c r="J422" s="241">
        <v>2</v>
      </c>
      <c r="K422" s="241">
        <v>3</v>
      </c>
      <c r="L422" s="262">
        <v>54</v>
      </c>
      <c r="M422" s="263">
        <v>51</v>
      </c>
      <c r="N422" s="264">
        <v>56</v>
      </c>
      <c r="O422" s="190">
        <v>71</v>
      </c>
      <c r="P422" s="190">
        <v>70</v>
      </c>
      <c r="Q422" s="190">
        <v>74</v>
      </c>
      <c r="R422" s="190">
        <v>73</v>
      </c>
      <c r="S422" s="190">
        <v>74</v>
      </c>
      <c r="T422" s="190">
        <v>58</v>
      </c>
      <c r="U422" s="190">
        <v>56</v>
      </c>
      <c r="V422" s="190">
        <v>59</v>
      </c>
      <c r="W422" s="190">
        <v>55</v>
      </c>
      <c r="X422" s="190">
        <v>60</v>
      </c>
      <c r="Y422" s="172">
        <v>104</v>
      </c>
      <c r="Z422" s="172">
        <v>105</v>
      </c>
      <c r="AA422" s="190">
        <v>69</v>
      </c>
      <c r="AB422" s="190">
        <v>68</v>
      </c>
      <c r="AC422" s="190">
        <v>78</v>
      </c>
      <c r="AD422" s="190">
        <v>75</v>
      </c>
      <c r="AE422" s="190"/>
      <c r="AF422" s="190">
        <v>57</v>
      </c>
      <c r="AG422" s="190">
        <v>54</v>
      </c>
      <c r="AH422" s="190">
        <v>61</v>
      </c>
      <c r="AI422" s="190">
        <v>60</v>
      </c>
      <c r="AJ422" s="190"/>
      <c r="AK422" s="172">
        <v>98</v>
      </c>
      <c r="AL422" s="172">
        <v>95</v>
      </c>
      <c r="AM422" s="265">
        <v>72.444444444444443</v>
      </c>
      <c r="AN422" s="265">
        <v>57.777777777777779</v>
      </c>
      <c r="AO422" s="183">
        <v>101</v>
      </c>
      <c r="AP422" s="184">
        <v>107</v>
      </c>
      <c r="AQ422" s="182">
        <v>71.641791044776113</v>
      </c>
      <c r="AR422" s="182">
        <v>100.5</v>
      </c>
      <c r="AS422" s="182"/>
      <c r="AT422" s="182"/>
      <c r="AU422" s="182"/>
      <c r="AV422" s="182">
        <v>4</v>
      </c>
      <c r="AW422" s="182">
        <v>2</v>
      </c>
      <c r="AX422" s="182">
        <v>2</v>
      </c>
      <c r="AY422" s="182"/>
      <c r="AZ422" s="182"/>
      <c r="BA422" s="182"/>
      <c r="BB422" s="182"/>
      <c r="BC422" s="182"/>
      <c r="BD422" s="182"/>
      <c r="BE422" s="182"/>
      <c r="BF422" s="182"/>
      <c r="BG422" s="182"/>
      <c r="BH422" s="182"/>
      <c r="BI422" s="182"/>
      <c r="BJ422" s="182"/>
      <c r="BK422" s="182"/>
      <c r="BL422" s="182"/>
      <c r="BM422" s="182"/>
      <c r="BN422" s="182"/>
      <c r="BO422" s="182"/>
      <c r="BP422" s="182"/>
      <c r="BQ422" s="228" t="s">
        <v>185</v>
      </c>
      <c r="BR422" s="228" t="s">
        <v>247</v>
      </c>
      <c r="BS422" s="228" t="s">
        <v>336</v>
      </c>
      <c r="BT422" s="228" t="s">
        <v>249</v>
      </c>
      <c r="BU422" s="228">
        <v>3</v>
      </c>
      <c r="BV422" s="228" t="s">
        <v>333</v>
      </c>
      <c r="BW422" s="228" t="s">
        <v>173</v>
      </c>
      <c r="BX422" s="186">
        <v>0</v>
      </c>
      <c r="BY422" s="182">
        <v>8</v>
      </c>
      <c r="BZ422" s="182">
        <v>2.666666666666667</v>
      </c>
      <c r="CA422" s="182">
        <v>2</v>
      </c>
      <c r="CB422" s="182">
        <v>0</v>
      </c>
      <c r="CC422" s="182">
        <v>0</v>
      </c>
      <c r="CD422" s="182">
        <v>0</v>
      </c>
      <c r="CE422" s="228">
        <v>1</v>
      </c>
      <c r="CF422" s="228">
        <v>0</v>
      </c>
      <c r="CG422" s="113">
        <v>0</v>
      </c>
      <c r="CH422" s="113">
        <v>0</v>
      </c>
      <c r="CI422" s="113">
        <v>0</v>
      </c>
      <c r="CJ422" s="113">
        <v>0</v>
      </c>
      <c r="CK422" s="113">
        <v>0</v>
      </c>
      <c r="CL422" s="113">
        <v>0</v>
      </c>
      <c r="CM422" s="113">
        <v>0</v>
      </c>
      <c r="CN422" s="185">
        <v>2.666666666666667</v>
      </c>
      <c r="CO422" s="181">
        <v>2</v>
      </c>
      <c r="CP422" s="187">
        <v>1.333333333333333</v>
      </c>
      <c r="CQ422" s="173">
        <v>4.9382716049382713E-2</v>
      </c>
      <c r="CR422" s="173">
        <v>3.7037037037037028E-2</v>
      </c>
      <c r="CS422" s="173">
        <v>4.6153846153846149E-2</v>
      </c>
      <c r="CT422" s="173">
        <v>3.4615384615384617E-2</v>
      </c>
      <c r="CU422" s="253">
        <v>2791</v>
      </c>
      <c r="CV422" s="220">
        <v>-1</v>
      </c>
      <c r="CW422" s="254">
        <f t="shared" si="42"/>
        <v>0</v>
      </c>
      <c r="CX422" s="15">
        <f t="shared" si="43"/>
        <v>8</v>
      </c>
      <c r="CY422" s="241">
        <f t="shared" si="44"/>
        <v>3</v>
      </c>
      <c r="CZ422" s="241" t="str">
        <f>IFERROR(ROUND(CY422/#REF!,1),"")</f>
        <v/>
      </c>
      <c r="DA422" s="254">
        <f t="shared" si="45"/>
        <v>3</v>
      </c>
      <c r="DB422" s="246">
        <f t="shared" si="46"/>
        <v>1</v>
      </c>
      <c r="DD422" s="15" t="str">
        <f>IFERROR(#REF!-AO422,"")</f>
        <v/>
      </c>
      <c r="DF422" s="266" t="str">
        <f>IFERROR(#REF!-L422,"")</f>
        <v/>
      </c>
      <c r="DG422" s="228" t="e">
        <f>IF(#REF!&gt;AP422,0,1)</f>
        <v>#REF!</v>
      </c>
      <c r="DH422" s="228">
        <f t="shared" si="47"/>
        <v>1</v>
      </c>
      <c r="DI422" s="228">
        <f t="shared" si="48"/>
        <v>0</v>
      </c>
      <c r="DJ422" s="228"/>
      <c r="DK422" s="228"/>
      <c r="DL422" s="228"/>
      <c r="DM422" s="228"/>
      <c r="DN422" s="228"/>
      <c r="DO422" s="228"/>
      <c r="DP422" s="228"/>
      <c r="DQ422" s="228"/>
      <c r="DR422" s="228"/>
      <c r="DS422" s="228"/>
      <c r="DT422" s="228"/>
      <c r="DU422" s="228"/>
      <c r="DV422" s="228"/>
      <c r="DW422" s="228"/>
      <c r="DX422" s="228"/>
      <c r="DY422" s="228"/>
      <c r="DZ422" s="228"/>
      <c r="EA422" s="228"/>
      <c r="EB422" s="228"/>
    </row>
    <row r="423" spans="1:132" s="195" customFormat="1" ht="31.5" customHeight="1" x14ac:dyDescent="0.2">
      <c r="A423" s="191">
        <v>2022</v>
      </c>
      <c r="B423" s="171">
        <v>1</v>
      </c>
      <c r="C423" s="261">
        <v>44581</v>
      </c>
      <c r="D423" s="171">
        <v>384</v>
      </c>
      <c r="E423" s="171">
        <v>556</v>
      </c>
      <c r="F423" s="171">
        <v>6</v>
      </c>
      <c r="G423" s="194" t="s">
        <v>202</v>
      </c>
      <c r="H423" s="241" t="s">
        <v>203</v>
      </c>
      <c r="I423" s="241" t="s">
        <v>169</v>
      </c>
      <c r="J423" s="241">
        <v>1</v>
      </c>
      <c r="K423" s="241">
        <v>6</v>
      </c>
      <c r="L423" s="262">
        <v>1066</v>
      </c>
      <c r="M423" s="263">
        <v>1003</v>
      </c>
      <c r="N423" s="264">
        <v>1141</v>
      </c>
      <c r="O423" s="190">
        <v>2053</v>
      </c>
      <c r="P423" s="190">
        <v>2040</v>
      </c>
      <c r="Q423" s="190">
        <v>2054</v>
      </c>
      <c r="R423" s="190">
        <v>2037</v>
      </c>
      <c r="S423" s="190">
        <v>1857</v>
      </c>
      <c r="T423" s="190">
        <v>1444</v>
      </c>
      <c r="U423" s="190">
        <v>1427</v>
      </c>
      <c r="V423" s="190">
        <v>1347</v>
      </c>
      <c r="W423" s="190">
        <v>1333</v>
      </c>
      <c r="X423" s="190">
        <v>1373</v>
      </c>
      <c r="Y423" s="172">
        <v>168</v>
      </c>
      <c r="Z423" s="172">
        <v>158</v>
      </c>
      <c r="AA423" s="190">
        <v>1800</v>
      </c>
      <c r="AB423" s="190">
        <v>1719</v>
      </c>
      <c r="AC423" s="190">
        <v>1833</v>
      </c>
      <c r="AD423" s="190">
        <v>1798</v>
      </c>
      <c r="AE423" s="190"/>
      <c r="AF423" s="190">
        <v>1445</v>
      </c>
      <c r="AG423" s="190">
        <v>1326</v>
      </c>
      <c r="AH423" s="190">
        <v>1448</v>
      </c>
      <c r="AI423" s="190">
        <v>1450</v>
      </c>
      <c r="AJ423" s="190"/>
      <c r="AK423" s="172">
        <v>161</v>
      </c>
      <c r="AL423" s="172">
        <v>160</v>
      </c>
      <c r="AM423" s="265">
        <v>1910.1111111111111</v>
      </c>
      <c r="AN423" s="265">
        <v>1399.2222222222219</v>
      </c>
      <c r="AO423" s="183">
        <v>21</v>
      </c>
      <c r="AP423" s="184">
        <v>180</v>
      </c>
      <c r="AQ423" s="182">
        <v>22.256568778979911</v>
      </c>
      <c r="AR423" s="182">
        <v>161.75</v>
      </c>
      <c r="AS423" s="182"/>
      <c r="AT423" s="182"/>
      <c r="AU423" s="182"/>
      <c r="AV423" s="182">
        <v>10</v>
      </c>
      <c r="AW423" s="182">
        <v>10</v>
      </c>
      <c r="AX423" s="182">
        <v>10</v>
      </c>
      <c r="AY423" s="182"/>
      <c r="AZ423" s="182"/>
      <c r="BA423" s="182"/>
      <c r="BB423" s="182"/>
      <c r="BC423" s="182"/>
      <c r="BD423" s="182"/>
      <c r="BE423" s="182"/>
      <c r="BF423" s="182"/>
      <c r="BG423" s="182"/>
      <c r="BH423" s="182">
        <v>8</v>
      </c>
      <c r="BI423" s="182">
        <v>12</v>
      </c>
      <c r="BJ423" s="182">
        <v>14</v>
      </c>
      <c r="BK423" s="182"/>
      <c r="BL423" s="182"/>
      <c r="BM423" s="182"/>
      <c r="BN423" s="182"/>
      <c r="BO423" s="182"/>
      <c r="BP423" s="182"/>
      <c r="BQ423" s="228" t="s">
        <v>185</v>
      </c>
      <c r="BR423" s="228" t="s">
        <v>186</v>
      </c>
      <c r="BS423" s="228" t="s">
        <v>204</v>
      </c>
      <c r="BT423" s="228" t="s">
        <v>188</v>
      </c>
      <c r="BU423" s="228">
        <v>3</v>
      </c>
      <c r="BV423" s="228" t="s">
        <v>205</v>
      </c>
      <c r="BW423" s="228" t="s">
        <v>173</v>
      </c>
      <c r="BX423" s="186">
        <v>0</v>
      </c>
      <c r="BY423" s="182">
        <v>30</v>
      </c>
      <c r="BZ423" s="182">
        <v>5</v>
      </c>
      <c r="CA423" s="182">
        <v>5</v>
      </c>
      <c r="CB423" s="182">
        <v>34</v>
      </c>
      <c r="CC423" s="182">
        <v>5.666666666666667</v>
      </c>
      <c r="CD423" s="182">
        <v>5</v>
      </c>
      <c r="CE423" s="228">
        <v>3</v>
      </c>
      <c r="CF423" s="228">
        <v>3</v>
      </c>
      <c r="CG423" s="113">
        <v>4</v>
      </c>
      <c r="CH423" s="113">
        <v>0</v>
      </c>
      <c r="CI423" s="113">
        <v>0</v>
      </c>
      <c r="CJ423" s="113">
        <v>0</v>
      </c>
      <c r="CK423" s="113">
        <v>0</v>
      </c>
      <c r="CL423" s="113">
        <v>0</v>
      </c>
      <c r="CM423" s="113">
        <v>0</v>
      </c>
      <c r="CN423" s="185">
        <v>10.66666666666667</v>
      </c>
      <c r="CO423" s="181">
        <v>10</v>
      </c>
      <c r="CP423" s="187">
        <v>1.0666666666666671</v>
      </c>
      <c r="CQ423" s="173">
        <v>1.000625390869293E-2</v>
      </c>
      <c r="CR423" s="173">
        <v>9.3808630393996256E-3</v>
      </c>
      <c r="CS423" s="173">
        <v>7.6232827761454789E-3</v>
      </c>
      <c r="CT423" s="173">
        <v>7.1468276026363858E-3</v>
      </c>
      <c r="CU423" s="253">
        <v>2791</v>
      </c>
      <c r="CV423" s="220">
        <v>-1</v>
      </c>
      <c r="CW423" s="254">
        <f t="shared" si="42"/>
        <v>0</v>
      </c>
      <c r="CX423" s="15">
        <f t="shared" si="43"/>
        <v>64</v>
      </c>
      <c r="CY423" s="241">
        <f t="shared" si="44"/>
        <v>11</v>
      </c>
      <c r="CZ423" s="241" t="str">
        <f>IFERROR(ROUND(CY423/#REF!,1),"")</f>
        <v/>
      </c>
      <c r="DA423" s="254">
        <f t="shared" si="45"/>
        <v>11</v>
      </c>
      <c r="DB423" s="246">
        <f t="shared" si="46"/>
        <v>1</v>
      </c>
      <c r="DD423" s="15" t="str">
        <f>IFERROR(#REF!-AO423,"")</f>
        <v/>
      </c>
      <c r="DF423" s="266" t="str">
        <f>IFERROR(#REF!-L423,"")</f>
        <v/>
      </c>
      <c r="DG423" s="228" t="e">
        <f>IF(#REF!&gt;AP423,0,1)</f>
        <v>#REF!</v>
      </c>
      <c r="DH423" s="228">
        <f t="shared" si="47"/>
        <v>1</v>
      </c>
      <c r="DI423" s="228">
        <f t="shared" si="48"/>
        <v>0</v>
      </c>
      <c r="DJ423" s="228"/>
      <c r="DK423" s="228"/>
      <c r="DL423" s="228"/>
      <c r="DM423" s="228"/>
      <c r="DN423" s="228"/>
      <c r="DO423" s="228"/>
      <c r="DP423" s="228"/>
      <c r="DQ423" s="228"/>
      <c r="DR423" s="228"/>
      <c r="DS423" s="228"/>
      <c r="DT423" s="228"/>
      <c r="DU423" s="228"/>
      <c r="DV423" s="228"/>
      <c r="DW423" s="228"/>
      <c r="DX423" s="228"/>
      <c r="DY423" s="228"/>
      <c r="DZ423" s="228"/>
      <c r="EA423" s="228"/>
      <c r="EB423" s="228"/>
    </row>
    <row r="424" spans="1:132" s="195" customFormat="1" ht="31.5" customHeight="1" x14ac:dyDescent="0.2">
      <c r="A424" s="191">
        <v>2022</v>
      </c>
      <c r="B424" s="171">
        <v>1</v>
      </c>
      <c r="C424" s="261">
        <v>44581</v>
      </c>
      <c r="D424" s="171">
        <v>384</v>
      </c>
      <c r="E424" s="171">
        <v>557</v>
      </c>
      <c r="F424" s="171">
        <v>6</v>
      </c>
      <c r="G424" s="194" t="s">
        <v>206</v>
      </c>
      <c r="H424" s="241" t="s">
        <v>207</v>
      </c>
      <c r="I424" s="241" t="s">
        <v>169</v>
      </c>
      <c r="J424" s="241">
        <v>1</v>
      </c>
      <c r="K424" s="241">
        <v>6</v>
      </c>
      <c r="L424" s="262">
        <v>182</v>
      </c>
      <c r="M424" s="263">
        <v>171</v>
      </c>
      <c r="N424" s="264">
        <v>194</v>
      </c>
      <c r="O424" s="190"/>
      <c r="P424" s="190"/>
      <c r="Q424" s="190"/>
      <c r="R424" s="190"/>
      <c r="S424" s="190"/>
      <c r="T424" s="190"/>
      <c r="U424" s="190"/>
      <c r="V424" s="190"/>
      <c r="W424" s="190"/>
      <c r="X424" s="190"/>
      <c r="Y424" s="172">
        <v>168</v>
      </c>
      <c r="Z424" s="172">
        <v>158</v>
      </c>
      <c r="AA424" s="190"/>
      <c r="AB424" s="190"/>
      <c r="AC424" s="190"/>
      <c r="AD424" s="190"/>
      <c r="AE424" s="190"/>
      <c r="AF424" s="190"/>
      <c r="AG424" s="190"/>
      <c r="AH424" s="190"/>
      <c r="AI424" s="190"/>
      <c r="AJ424" s="190"/>
      <c r="AK424" s="172">
        <v>161</v>
      </c>
      <c r="AL424" s="172">
        <v>160</v>
      </c>
      <c r="AM424" s="265"/>
      <c r="AN424" s="265"/>
      <c r="AO424" s="183">
        <v>21</v>
      </c>
      <c r="AP424" s="184">
        <v>180</v>
      </c>
      <c r="AQ424" s="182">
        <v>22.256568778979911</v>
      </c>
      <c r="AR424" s="182">
        <v>161.75</v>
      </c>
      <c r="AS424" s="182"/>
      <c r="AT424" s="182"/>
      <c r="AU424" s="182"/>
      <c r="AV424" s="182"/>
      <c r="AW424" s="182"/>
      <c r="AX424" s="182"/>
      <c r="AY424" s="182"/>
      <c r="AZ424" s="182"/>
      <c r="BA424" s="182"/>
      <c r="BB424" s="182"/>
      <c r="BC424" s="182"/>
      <c r="BD424" s="182"/>
      <c r="BE424" s="182"/>
      <c r="BF424" s="182"/>
      <c r="BG424" s="182"/>
      <c r="BH424" s="182"/>
      <c r="BI424" s="182"/>
      <c r="BJ424" s="182"/>
      <c r="BK424" s="182"/>
      <c r="BL424" s="182"/>
      <c r="BM424" s="182"/>
      <c r="BN424" s="182"/>
      <c r="BO424" s="182"/>
      <c r="BP424" s="182"/>
      <c r="BQ424" s="228" t="s">
        <v>185</v>
      </c>
      <c r="BR424" s="228" t="s">
        <v>186</v>
      </c>
      <c r="BS424" s="228" t="s">
        <v>208</v>
      </c>
      <c r="BT424" s="228" t="s">
        <v>209</v>
      </c>
      <c r="BU424" s="228">
        <v>3</v>
      </c>
      <c r="BV424" s="228" t="s">
        <v>205</v>
      </c>
      <c r="BW424" s="228" t="s">
        <v>173</v>
      </c>
      <c r="BX424" s="186">
        <v>0</v>
      </c>
      <c r="BY424" s="182">
        <v>0</v>
      </c>
      <c r="BZ424" s="182">
        <v>0</v>
      </c>
      <c r="CA424" s="182">
        <v>0</v>
      </c>
      <c r="CB424" s="182">
        <v>0</v>
      </c>
      <c r="CC424" s="182">
        <v>0</v>
      </c>
      <c r="CD424" s="182">
        <v>0</v>
      </c>
      <c r="CE424" s="228">
        <v>0</v>
      </c>
      <c r="CF424" s="228">
        <v>0</v>
      </c>
      <c r="CG424" s="113">
        <v>0</v>
      </c>
      <c r="CH424" s="113">
        <v>0</v>
      </c>
      <c r="CI424" s="113">
        <v>0</v>
      </c>
      <c r="CJ424" s="113">
        <v>0</v>
      </c>
      <c r="CK424" s="113">
        <v>0</v>
      </c>
      <c r="CL424" s="113">
        <v>0</v>
      </c>
      <c r="CM424" s="113">
        <v>0</v>
      </c>
      <c r="CN424" s="185">
        <v>0</v>
      </c>
      <c r="CO424" s="181">
        <v>0</v>
      </c>
      <c r="CP424" s="187"/>
      <c r="CQ424" s="173">
        <v>0</v>
      </c>
      <c r="CR424" s="173">
        <v>0</v>
      </c>
      <c r="CS424" s="173"/>
      <c r="CT424" s="173"/>
      <c r="CU424" s="253">
        <v>2791</v>
      </c>
      <c r="CV424" s="220"/>
      <c r="CW424" s="254">
        <f t="shared" si="42"/>
        <v>0</v>
      </c>
      <c r="CX424" s="15">
        <f t="shared" si="43"/>
        <v>0</v>
      </c>
      <c r="CY424" s="241">
        <f t="shared" si="44"/>
        <v>0</v>
      </c>
      <c r="CZ424" s="241" t="str">
        <f>IFERROR(ROUND(CY424/#REF!,1),"")</f>
        <v/>
      </c>
      <c r="DA424" s="254">
        <f t="shared" si="45"/>
        <v>0</v>
      </c>
      <c r="DB424" s="246" t="str">
        <f t="shared" si="46"/>
        <v/>
      </c>
      <c r="DD424" s="15" t="str">
        <f>IFERROR(#REF!-AO424,"")</f>
        <v/>
      </c>
      <c r="DF424" s="266" t="str">
        <f>IFERROR(#REF!-L424,"")</f>
        <v/>
      </c>
      <c r="DG424" s="228" t="e">
        <f>IF(#REF!&gt;AP424,0,1)</f>
        <v>#REF!</v>
      </c>
      <c r="DH424" s="228">
        <f t="shared" si="47"/>
        <v>0</v>
      </c>
      <c r="DI424" s="228">
        <f t="shared" si="48"/>
        <v>1</v>
      </c>
      <c r="DJ424" s="228"/>
      <c r="DK424" s="228"/>
      <c r="DL424" s="228"/>
      <c r="DM424" s="228"/>
      <c r="DN424" s="228"/>
      <c r="DO424" s="228"/>
      <c r="DP424" s="228"/>
      <c r="DQ424" s="228"/>
      <c r="DR424" s="228"/>
      <c r="DS424" s="228"/>
      <c r="DT424" s="228"/>
      <c r="DU424" s="228"/>
      <c r="DV424" s="228"/>
      <c r="DW424" s="228"/>
      <c r="DX424" s="228"/>
      <c r="DY424" s="228"/>
      <c r="DZ424" s="228"/>
      <c r="EA424" s="228"/>
      <c r="EB424" s="228"/>
    </row>
    <row r="425" spans="1:132" s="195" customFormat="1" ht="31.5" customHeight="1" x14ac:dyDescent="0.2">
      <c r="A425" s="191">
        <v>2022</v>
      </c>
      <c r="B425" s="171">
        <v>1</v>
      </c>
      <c r="C425" s="261">
        <v>44581</v>
      </c>
      <c r="D425" s="171">
        <v>18</v>
      </c>
      <c r="E425" s="171">
        <v>50</v>
      </c>
      <c r="F425" s="171">
        <v>7</v>
      </c>
      <c r="G425" s="194" t="s">
        <v>334</v>
      </c>
      <c r="H425" s="241" t="s">
        <v>335</v>
      </c>
      <c r="I425" s="241" t="s">
        <v>246</v>
      </c>
      <c r="J425" s="241">
        <v>2</v>
      </c>
      <c r="K425" s="241">
        <v>3</v>
      </c>
      <c r="L425" s="262">
        <v>54</v>
      </c>
      <c r="M425" s="263">
        <v>51</v>
      </c>
      <c r="N425" s="264">
        <v>56</v>
      </c>
      <c r="O425" s="190"/>
      <c r="P425" s="190"/>
      <c r="Q425" s="190"/>
      <c r="R425" s="190"/>
      <c r="S425" s="190"/>
      <c r="T425" s="190"/>
      <c r="U425" s="190"/>
      <c r="V425" s="190"/>
      <c r="W425" s="190"/>
      <c r="X425" s="190"/>
      <c r="Y425" s="172">
        <v>104</v>
      </c>
      <c r="Z425" s="172">
        <v>105</v>
      </c>
      <c r="AA425" s="190"/>
      <c r="AB425" s="190"/>
      <c r="AC425" s="190"/>
      <c r="AD425" s="190"/>
      <c r="AE425" s="190"/>
      <c r="AF425" s="190"/>
      <c r="AG425" s="190"/>
      <c r="AH425" s="190"/>
      <c r="AI425" s="190"/>
      <c r="AJ425" s="190"/>
      <c r="AK425" s="172">
        <v>98</v>
      </c>
      <c r="AL425" s="172">
        <v>95</v>
      </c>
      <c r="AM425" s="265"/>
      <c r="AN425" s="265"/>
      <c r="AO425" s="183">
        <v>101</v>
      </c>
      <c r="AP425" s="184">
        <v>107</v>
      </c>
      <c r="AQ425" s="182">
        <v>71.641791044776113</v>
      </c>
      <c r="AR425" s="182">
        <v>100.5</v>
      </c>
      <c r="AS425" s="182"/>
      <c r="AT425" s="182"/>
      <c r="AU425" s="182"/>
      <c r="AV425" s="182"/>
      <c r="AW425" s="182"/>
      <c r="AX425" s="182"/>
      <c r="AY425" s="182"/>
      <c r="AZ425" s="182"/>
      <c r="BA425" s="182"/>
      <c r="BB425" s="182"/>
      <c r="BC425" s="182"/>
      <c r="BD425" s="182"/>
      <c r="BE425" s="182"/>
      <c r="BF425" s="182"/>
      <c r="BG425" s="182"/>
      <c r="BH425" s="182"/>
      <c r="BI425" s="182"/>
      <c r="BJ425" s="182"/>
      <c r="BK425" s="182"/>
      <c r="BL425" s="182"/>
      <c r="BM425" s="182"/>
      <c r="BN425" s="182"/>
      <c r="BO425" s="182"/>
      <c r="BP425" s="182"/>
      <c r="BQ425" s="228" t="s">
        <v>185</v>
      </c>
      <c r="BR425" s="228" t="s">
        <v>247</v>
      </c>
      <c r="BS425" s="228" t="s">
        <v>336</v>
      </c>
      <c r="BT425" s="228" t="s">
        <v>249</v>
      </c>
      <c r="BU425" s="228">
        <v>3</v>
      </c>
      <c r="BV425" s="228" t="s">
        <v>333</v>
      </c>
      <c r="BW425" s="228" t="s">
        <v>173</v>
      </c>
      <c r="BX425" s="186">
        <v>0</v>
      </c>
      <c r="BY425" s="182">
        <v>0</v>
      </c>
      <c r="BZ425" s="182">
        <v>0</v>
      </c>
      <c r="CA425" s="182">
        <v>0</v>
      </c>
      <c r="CB425" s="182">
        <v>0</v>
      </c>
      <c r="CC425" s="182">
        <v>0</v>
      </c>
      <c r="CD425" s="182">
        <v>0</v>
      </c>
      <c r="CE425" s="228">
        <v>0</v>
      </c>
      <c r="CF425" s="228">
        <v>0</v>
      </c>
      <c r="CG425" s="113">
        <v>0</v>
      </c>
      <c r="CH425" s="113">
        <v>0</v>
      </c>
      <c r="CI425" s="113">
        <v>0</v>
      </c>
      <c r="CJ425" s="113">
        <v>0</v>
      </c>
      <c r="CK425" s="113">
        <v>0</v>
      </c>
      <c r="CL425" s="113">
        <v>0</v>
      </c>
      <c r="CM425" s="113">
        <v>0</v>
      </c>
      <c r="CN425" s="185">
        <v>0</v>
      </c>
      <c r="CO425" s="181">
        <v>0</v>
      </c>
      <c r="CP425" s="187"/>
      <c r="CQ425" s="173">
        <v>0</v>
      </c>
      <c r="CR425" s="173">
        <v>0</v>
      </c>
      <c r="CS425" s="173"/>
      <c r="CT425" s="173"/>
      <c r="CU425" s="253">
        <v>2791</v>
      </c>
      <c r="CV425" s="220"/>
      <c r="CW425" s="254">
        <f t="shared" si="42"/>
        <v>0</v>
      </c>
      <c r="CX425" s="15">
        <f t="shared" si="43"/>
        <v>0</v>
      </c>
      <c r="CY425" s="241">
        <f t="shared" si="44"/>
        <v>0</v>
      </c>
      <c r="CZ425" s="241" t="str">
        <f>IFERROR(ROUND(CY425/#REF!,1),"")</f>
        <v/>
      </c>
      <c r="DA425" s="254">
        <f t="shared" si="45"/>
        <v>0</v>
      </c>
      <c r="DB425" s="246" t="str">
        <f t="shared" si="46"/>
        <v/>
      </c>
      <c r="DD425" s="15" t="str">
        <f>IFERROR(#REF!-AO425,"")</f>
        <v/>
      </c>
      <c r="DF425" s="266" t="str">
        <f>IFERROR(#REF!-L425,"")</f>
        <v/>
      </c>
      <c r="DG425" s="228" t="e">
        <f>IF(#REF!&gt;AP425,0,1)</f>
        <v>#REF!</v>
      </c>
      <c r="DH425" s="228">
        <f t="shared" si="47"/>
        <v>0</v>
      </c>
      <c r="DI425" s="228">
        <f t="shared" si="48"/>
        <v>1</v>
      </c>
      <c r="DJ425" s="228"/>
      <c r="DK425" s="228"/>
      <c r="DL425" s="228"/>
      <c r="DM425" s="228"/>
      <c r="DN425" s="228"/>
      <c r="DO425" s="228"/>
      <c r="DP425" s="228"/>
      <c r="DQ425" s="228"/>
      <c r="DR425" s="228"/>
      <c r="DS425" s="228"/>
      <c r="DT425" s="228"/>
      <c r="DU425" s="228"/>
      <c r="DV425" s="228"/>
      <c r="DW425" s="228"/>
      <c r="DX425" s="228"/>
      <c r="DY425" s="228"/>
      <c r="DZ425" s="228"/>
      <c r="EA425" s="228"/>
      <c r="EB425" s="228"/>
    </row>
    <row r="426" spans="1:132" s="195" customFormat="1" ht="31.5" customHeight="1" x14ac:dyDescent="0.2">
      <c r="A426" s="191">
        <v>2022</v>
      </c>
      <c r="B426" s="171">
        <v>1</v>
      </c>
      <c r="C426" s="261">
        <v>44581</v>
      </c>
      <c r="D426" s="171">
        <v>1</v>
      </c>
      <c r="E426" s="171">
        <v>1</v>
      </c>
      <c r="F426" s="171">
        <v>8</v>
      </c>
      <c r="G426" s="194" t="s">
        <v>388</v>
      </c>
      <c r="H426" s="241" t="s">
        <v>389</v>
      </c>
      <c r="I426" s="241" t="s">
        <v>169</v>
      </c>
      <c r="J426" s="241">
        <v>3</v>
      </c>
      <c r="K426" s="241">
        <v>2</v>
      </c>
      <c r="L426" s="262">
        <v>111</v>
      </c>
      <c r="M426" s="263">
        <v>103</v>
      </c>
      <c r="N426" s="264">
        <v>118</v>
      </c>
      <c r="O426" s="190">
        <v>158</v>
      </c>
      <c r="P426" s="190">
        <v>161</v>
      </c>
      <c r="Q426" s="190">
        <v>156</v>
      </c>
      <c r="R426" s="190">
        <v>163</v>
      </c>
      <c r="S426" s="190">
        <v>159</v>
      </c>
      <c r="T426" s="190">
        <v>114</v>
      </c>
      <c r="U426" s="190">
        <v>105</v>
      </c>
      <c r="V426" s="190">
        <v>115</v>
      </c>
      <c r="W426" s="190">
        <v>116</v>
      </c>
      <c r="X426" s="190">
        <v>120</v>
      </c>
      <c r="Y426" s="172">
        <v>98</v>
      </c>
      <c r="Z426" s="172">
        <v>89</v>
      </c>
      <c r="AA426" s="190">
        <v>187</v>
      </c>
      <c r="AB426" s="190">
        <v>172</v>
      </c>
      <c r="AC426" s="190">
        <v>143</v>
      </c>
      <c r="AD426" s="190">
        <v>145</v>
      </c>
      <c r="AE426" s="190"/>
      <c r="AF426" s="190">
        <v>137</v>
      </c>
      <c r="AG426" s="190">
        <v>122</v>
      </c>
      <c r="AH426" s="190">
        <v>103</v>
      </c>
      <c r="AI426" s="190">
        <v>108</v>
      </c>
      <c r="AJ426" s="190"/>
      <c r="AK426" s="172">
        <v>161</v>
      </c>
      <c r="AL426" s="172">
        <v>158</v>
      </c>
      <c r="AM426" s="265">
        <v>160.44444444444451</v>
      </c>
      <c r="AN426" s="265">
        <v>115.5555555555556</v>
      </c>
      <c r="AO426" s="183">
        <v>108</v>
      </c>
      <c r="AP426" s="184">
        <v>100</v>
      </c>
      <c r="AQ426" s="182">
        <v>85.37549407114625</v>
      </c>
      <c r="AR426" s="182">
        <v>126.5</v>
      </c>
      <c r="AS426" s="182"/>
      <c r="AT426" s="182"/>
      <c r="AU426" s="182"/>
      <c r="AV426" s="182">
        <v>4</v>
      </c>
      <c r="AW426" s="182">
        <v>3</v>
      </c>
      <c r="AX426" s="182">
        <v>1</v>
      </c>
      <c r="AY426" s="182"/>
      <c r="AZ426" s="182"/>
      <c r="BA426" s="182"/>
      <c r="BB426" s="182"/>
      <c r="BC426" s="182"/>
      <c r="BD426" s="182"/>
      <c r="BE426" s="182"/>
      <c r="BF426" s="182"/>
      <c r="BG426" s="182"/>
      <c r="BH426" s="182">
        <v>2</v>
      </c>
      <c r="BI426" s="182">
        <v>4</v>
      </c>
      <c r="BJ426" s="182">
        <v>2</v>
      </c>
      <c r="BK426" s="182"/>
      <c r="BL426" s="182"/>
      <c r="BM426" s="182"/>
      <c r="BN426" s="182"/>
      <c r="BO426" s="182"/>
      <c r="BP426" s="182"/>
      <c r="BQ426" s="228" t="s">
        <v>390</v>
      </c>
      <c r="BR426" s="228" t="s">
        <v>390</v>
      </c>
      <c r="BS426" s="228"/>
      <c r="BT426" s="228"/>
      <c r="BU426" s="228">
        <v>3</v>
      </c>
      <c r="BV426" s="228" t="s">
        <v>391</v>
      </c>
      <c r="BW426" s="228" t="s">
        <v>173</v>
      </c>
      <c r="BX426" s="186">
        <v>0</v>
      </c>
      <c r="BY426" s="182">
        <v>8</v>
      </c>
      <c r="BZ426" s="182">
        <v>4</v>
      </c>
      <c r="CA426" s="182">
        <v>4</v>
      </c>
      <c r="CB426" s="182">
        <v>8</v>
      </c>
      <c r="CC426" s="182">
        <v>4</v>
      </c>
      <c r="CD426" s="182">
        <v>4</v>
      </c>
      <c r="CE426" s="228">
        <v>3</v>
      </c>
      <c r="CF426" s="228">
        <v>3</v>
      </c>
      <c r="CG426" s="113">
        <v>1</v>
      </c>
      <c r="CH426" s="113">
        <v>0</v>
      </c>
      <c r="CI426" s="113">
        <v>0</v>
      </c>
      <c r="CJ426" s="113">
        <v>0</v>
      </c>
      <c r="CK426" s="113">
        <v>0</v>
      </c>
      <c r="CL426" s="113">
        <v>0</v>
      </c>
      <c r="CM426" s="113">
        <v>0</v>
      </c>
      <c r="CN426" s="185">
        <v>8</v>
      </c>
      <c r="CO426" s="181">
        <v>8</v>
      </c>
      <c r="CP426" s="187">
        <v>1</v>
      </c>
      <c r="CQ426" s="173">
        <v>7.2072072072072071E-2</v>
      </c>
      <c r="CR426" s="173">
        <v>7.2072072072072071E-2</v>
      </c>
      <c r="CS426" s="173">
        <v>6.9230769230769235E-2</v>
      </c>
      <c r="CT426" s="173">
        <v>6.9230769230769235E-2</v>
      </c>
      <c r="CU426" s="253">
        <v>2791</v>
      </c>
      <c r="CV426" s="220">
        <v>-1</v>
      </c>
      <c r="CW426" s="254">
        <f t="shared" si="42"/>
        <v>0</v>
      </c>
      <c r="CX426" s="15">
        <f t="shared" si="43"/>
        <v>16</v>
      </c>
      <c r="CY426" s="241">
        <f t="shared" si="44"/>
        <v>8</v>
      </c>
      <c r="CZ426" s="241" t="str">
        <f>IFERROR(ROUND(CY426/#REF!,1),"")</f>
        <v/>
      </c>
      <c r="DA426" s="254">
        <f t="shared" si="45"/>
        <v>8</v>
      </c>
      <c r="DB426" s="246">
        <f t="shared" si="46"/>
        <v>1</v>
      </c>
      <c r="DD426" s="15" t="str">
        <f>IFERROR(#REF!-AO426,"")</f>
        <v/>
      </c>
      <c r="DF426" s="266" t="str">
        <f>IFERROR(#REF!-L426,"")</f>
        <v/>
      </c>
      <c r="DG426" s="228" t="e">
        <f>IF(#REF!&gt;AP426,0,1)</f>
        <v>#REF!</v>
      </c>
      <c r="DH426" s="228">
        <f t="shared" si="47"/>
        <v>1</v>
      </c>
      <c r="DI426" s="228">
        <f t="shared" si="48"/>
        <v>1</v>
      </c>
      <c r="DJ426" s="228"/>
      <c r="DK426" s="228"/>
      <c r="DL426" s="228"/>
      <c r="DM426" s="228"/>
      <c r="DN426" s="228"/>
      <c r="DO426" s="228"/>
      <c r="DP426" s="228"/>
      <c r="DQ426" s="228"/>
      <c r="DR426" s="228"/>
      <c r="DS426" s="228"/>
      <c r="DT426" s="228"/>
      <c r="DU426" s="228"/>
      <c r="DV426" s="228"/>
      <c r="DW426" s="228"/>
      <c r="DX426" s="228"/>
      <c r="DY426" s="228"/>
      <c r="DZ426" s="228"/>
      <c r="EA426" s="228"/>
      <c r="EB426" s="228"/>
    </row>
    <row r="427" spans="1:132" s="195" customFormat="1" ht="31.5" customHeight="1" x14ac:dyDescent="0.2">
      <c r="A427" s="191">
        <v>2022</v>
      </c>
      <c r="B427" s="171">
        <v>1</v>
      </c>
      <c r="C427" s="261">
        <v>44581</v>
      </c>
      <c r="D427" s="171">
        <v>1</v>
      </c>
      <c r="E427" s="171">
        <v>2</v>
      </c>
      <c r="F427" s="171">
        <v>8</v>
      </c>
      <c r="G427" s="194" t="s">
        <v>392</v>
      </c>
      <c r="H427" s="241" t="s">
        <v>393</v>
      </c>
      <c r="I427" s="241" t="s">
        <v>169</v>
      </c>
      <c r="J427" s="241">
        <v>3</v>
      </c>
      <c r="K427" s="241">
        <v>2</v>
      </c>
      <c r="L427" s="262">
        <v>113</v>
      </c>
      <c r="M427" s="263">
        <v>105</v>
      </c>
      <c r="N427" s="264">
        <v>120</v>
      </c>
      <c r="O427" s="190">
        <v>125</v>
      </c>
      <c r="P427" s="190">
        <v>129</v>
      </c>
      <c r="Q427" s="190">
        <v>123</v>
      </c>
      <c r="R427" s="190">
        <v>132</v>
      </c>
      <c r="S427" s="190">
        <v>126</v>
      </c>
      <c r="T427" s="190">
        <v>113</v>
      </c>
      <c r="U427" s="190">
        <v>109</v>
      </c>
      <c r="V427" s="190">
        <v>115</v>
      </c>
      <c r="W427" s="190">
        <v>116</v>
      </c>
      <c r="X427" s="190">
        <v>125</v>
      </c>
      <c r="Y427" s="172">
        <v>98</v>
      </c>
      <c r="Z427" s="172">
        <v>89</v>
      </c>
      <c r="AA427" s="190">
        <v>185</v>
      </c>
      <c r="AB427" s="190">
        <v>171</v>
      </c>
      <c r="AC427" s="190">
        <v>168</v>
      </c>
      <c r="AD427" s="190">
        <v>166</v>
      </c>
      <c r="AE427" s="190"/>
      <c r="AF427" s="190">
        <v>127</v>
      </c>
      <c r="AG427" s="190">
        <v>117</v>
      </c>
      <c r="AH427" s="190">
        <v>111</v>
      </c>
      <c r="AI427" s="190">
        <v>110</v>
      </c>
      <c r="AJ427" s="190"/>
      <c r="AK427" s="172">
        <v>161</v>
      </c>
      <c r="AL427" s="172">
        <v>158</v>
      </c>
      <c r="AM427" s="265">
        <v>147.2222222222222</v>
      </c>
      <c r="AN427" s="265">
        <v>115.8888888888889</v>
      </c>
      <c r="AO427" s="183">
        <v>108</v>
      </c>
      <c r="AP427" s="184">
        <v>100</v>
      </c>
      <c r="AQ427" s="182">
        <v>85.37549407114625</v>
      </c>
      <c r="AR427" s="182">
        <v>126.5</v>
      </c>
      <c r="AS427" s="182"/>
      <c r="AT427" s="182"/>
      <c r="AU427" s="182"/>
      <c r="AV427" s="182">
        <v>4</v>
      </c>
      <c r="AW427" s="182">
        <v>4</v>
      </c>
      <c r="AX427" s="182">
        <v>1</v>
      </c>
      <c r="AY427" s="182"/>
      <c r="AZ427" s="182"/>
      <c r="BA427" s="182"/>
      <c r="BB427" s="182"/>
      <c r="BC427" s="182"/>
      <c r="BD427" s="182"/>
      <c r="BE427" s="182"/>
      <c r="BF427" s="182"/>
      <c r="BG427" s="182"/>
      <c r="BH427" s="182">
        <v>4</v>
      </c>
      <c r="BI427" s="182">
        <v>4</v>
      </c>
      <c r="BJ427" s="182">
        <v>2</v>
      </c>
      <c r="BK427" s="182"/>
      <c r="BL427" s="182"/>
      <c r="BM427" s="182"/>
      <c r="BN427" s="182"/>
      <c r="BO427" s="182"/>
      <c r="BP427" s="182"/>
      <c r="BQ427" s="228" t="s">
        <v>390</v>
      </c>
      <c r="BR427" s="228" t="s">
        <v>390</v>
      </c>
      <c r="BS427" s="228"/>
      <c r="BT427" s="228"/>
      <c r="BU427" s="228">
        <v>3</v>
      </c>
      <c r="BV427" s="228" t="s">
        <v>391</v>
      </c>
      <c r="BW427" s="228" t="s">
        <v>173</v>
      </c>
      <c r="BX427" s="186">
        <v>0</v>
      </c>
      <c r="BY427" s="182">
        <v>9</v>
      </c>
      <c r="BZ427" s="182">
        <v>4.5</v>
      </c>
      <c r="CA427" s="182">
        <v>4</v>
      </c>
      <c r="CB427" s="182">
        <v>10</v>
      </c>
      <c r="CC427" s="182">
        <v>5</v>
      </c>
      <c r="CD427" s="182">
        <v>5</v>
      </c>
      <c r="CE427" s="228">
        <v>4</v>
      </c>
      <c r="CF427" s="228">
        <v>4</v>
      </c>
      <c r="CG427" s="113">
        <v>1</v>
      </c>
      <c r="CH427" s="113">
        <v>0</v>
      </c>
      <c r="CI427" s="113">
        <v>0</v>
      </c>
      <c r="CJ427" s="113">
        <v>0</v>
      </c>
      <c r="CK427" s="113">
        <v>0</v>
      </c>
      <c r="CL427" s="113">
        <v>0</v>
      </c>
      <c r="CM427" s="113">
        <v>0</v>
      </c>
      <c r="CN427" s="185">
        <v>9.5</v>
      </c>
      <c r="CO427" s="181">
        <v>9</v>
      </c>
      <c r="CP427" s="187">
        <v>1.055555555555556</v>
      </c>
      <c r="CQ427" s="173">
        <v>8.4070796460176997E-2</v>
      </c>
      <c r="CR427" s="173">
        <v>7.9646017699115043E-2</v>
      </c>
      <c r="CS427" s="173">
        <v>8.1975071907957817E-2</v>
      </c>
      <c r="CT427" s="173">
        <v>7.7660594439117936E-2</v>
      </c>
      <c r="CU427" s="253">
        <v>2791</v>
      </c>
      <c r="CV427" s="220">
        <v>-1</v>
      </c>
      <c r="CW427" s="254">
        <f t="shared" si="42"/>
        <v>0</v>
      </c>
      <c r="CX427" s="15">
        <f t="shared" si="43"/>
        <v>19</v>
      </c>
      <c r="CY427" s="241">
        <f t="shared" si="44"/>
        <v>10</v>
      </c>
      <c r="CZ427" s="241" t="str">
        <f>IFERROR(ROUND(CY427/#REF!,1),"")</f>
        <v/>
      </c>
      <c r="DA427" s="254">
        <f t="shared" si="45"/>
        <v>10</v>
      </c>
      <c r="DB427" s="246">
        <f t="shared" si="46"/>
        <v>1</v>
      </c>
      <c r="DD427" s="15" t="str">
        <f>IFERROR(#REF!-AO427,"")</f>
        <v/>
      </c>
      <c r="DF427" s="266" t="str">
        <f>IFERROR(#REF!-L427,"")</f>
        <v/>
      </c>
      <c r="DG427" s="228" t="e">
        <f>IF(#REF!&gt;AP427,0,1)</f>
        <v>#REF!</v>
      </c>
      <c r="DH427" s="228">
        <f t="shared" si="47"/>
        <v>1</v>
      </c>
      <c r="DI427" s="228">
        <f t="shared" si="48"/>
        <v>1</v>
      </c>
      <c r="DJ427" s="228"/>
      <c r="DK427" s="228"/>
      <c r="DL427" s="228"/>
      <c r="DM427" s="228"/>
      <c r="DN427" s="228"/>
      <c r="DO427" s="228"/>
      <c r="DP427" s="228"/>
      <c r="DQ427" s="228"/>
      <c r="DR427" s="228"/>
      <c r="DS427" s="228"/>
      <c r="DT427" s="228"/>
      <c r="DU427" s="228"/>
      <c r="DV427" s="228"/>
      <c r="DW427" s="228"/>
      <c r="DX427" s="228"/>
      <c r="DY427" s="228"/>
      <c r="DZ427" s="228"/>
      <c r="EA427" s="228"/>
      <c r="EB427" s="228"/>
    </row>
    <row r="428" spans="1:132" s="195" customFormat="1" ht="31.5" customHeight="1" x14ac:dyDescent="0.2">
      <c r="A428" s="191">
        <v>2022</v>
      </c>
      <c r="B428" s="171">
        <v>1</v>
      </c>
      <c r="C428" s="261">
        <v>44581</v>
      </c>
      <c r="D428" s="171">
        <v>375</v>
      </c>
      <c r="E428" s="171">
        <v>437</v>
      </c>
      <c r="F428" s="171">
        <v>8</v>
      </c>
      <c r="G428" s="194" t="s">
        <v>282</v>
      </c>
      <c r="H428" s="241" t="s">
        <v>283</v>
      </c>
      <c r="I428" s="241" t="s">
        <v>169</v>
      </c>
      <c r="J428" s="241">
        <v>4</v>
      </c>
      <c r="K428" s="241">
        <v>2</v>
      </c>
      <c r="L428" s="262">
        <v>168</v>
      </c>
      <c r="M428" s="263">
        <v>158</v>
      </c>
      <c r="N428" s="264">
        <v>179</v>
      </c>
      <c r="O428" s="190"/>
      <c r="P428" s="190"/>
      <c r="Q428" s="190"/>
      <c r="R428" s="190"/>
      <c r="S428" s="190"/>
      <c r="T428" s="190"/>
      <c r="U428" s="190"/>
      <c r="V428" s="190"/>
      <c r="W428" s="190"/>
      <c r="X428" s="190"/>
      <c r="Y428" s="172"/>
      <c r="Z428" s="172"/>
      <c r="AA428" s="190"/>
      <c r="AB428" s="190"/>
      <c r="AC428" s="190"/>
      <c r="AD428" s="190"/>
      <c r="AE428" s="190"/>
      <c r="AF428" s="190"/>
      <c r="AG428" s="190"/>
      <c r="AH428" s="190"/>
      <c r="AI428" s="190"/>
      <c r="AJ428" s="190"/>
      <c r="AK428" s="172"/>
      <c r="AL428" s="172"/>
      <c r="AM428" s="265"/>
      <c r="AN428" s="265"/>
      <c r="AO428" s="183">
        <v>120</v>
      </c>
      <c r="AP428" s="184">
        <v>120</v>
      </c>
      <c r="AQ428" s="182"/>
      <c r="AR428" s="182"/>
      <c r="AS428" s="182"/>
      <c r="AT428" s="182"/>
      <c r="AU428" s="182"/>
      <c r="AV428" s="182"/>
      <c r="AW428" s="182"/>
      <c r="AX428" s="182"/>
      <c r="AY428" s="182"/>
      <c r="AZ428" s="182"/>
      <c r="BA428" s="182"/>
      <c r="BB428" s="182"/>
      <c r="BC428" s="182"/>
      <c r="BD428" s="182"/>
      <c r="BE428" s="182"/>
      <c r="BF428" s="182"/>
      <c r="BG428" s="182"/>
      <c r="BH428" s="182"/>
      <c r="BI428" s="182"/>
      <c r="BJ428" s="182"/>
      <c r="BK428" s="182"/>
      <c r="BL428" s="182"/>
      <c r="BM428" s="182"/>
      <c r="BN428" s="182"/>
      <c r="BO428" s="182"/>
      <c r="BP428" s="182"/>
      <c r="BQ428" s="228" t="s">
        <v>185</v>
      </c>
      <c r="BR428" s="228" t="s">
        <v>186</v>
      </c>
      <c r="BS428" s="228" t="s">
        <v>284</v>
      </c>
      <c r="BT428" s="228" t="s">
        <v>188</v>
      </c>
      <c r="BU428" s="228">
        <v>3</v>
      </c>
      <c r="BV428" s="228" t="s">
        <v>285</v>
      </c>
      <c r="BW428" s="228" t="s">
        <v>173</v>
      </c>
      <c r="BX428" s="186">
        <v>0</v>
      </c>
      <c r="BY428" s="182">
        <v>0</v>
      </c>
      <c r="BZ428" s="182">
        <v>0</v>
      </c>
      <c r="CA428" s="182">
        <v>0</v>
      </c>
      <c r="CB428" s="182">
        <v>0</v>
      </c>
      <c r="CC428" s="182">
        <v>0</v>
      </c>
      <c r="CD428" s="182">
        <v>0</v>
      </c>
      <c r="CE428" s="228">
        <v>0</v>
      </c>
      <c r="CF428" s="228">
        <v>0</v>
      </c>
      <c r="CG428" s="113">
        <v>0</v>
      </c>
      <c r="CH428" s="113">
        <v>0</v>
      </c>
      <c r="CI428" s="113">
        <v>0</v>
      </c>
      <c r="CJ428" s="113">
        <v>0</v>
      </c>
      <c r="CK428" s="113">
        <v>0</v>
      </c>
      <c r="CL428" s="113">
        <v>0</v>
      </c>
      <c r="CM428" s="113">
        <v>0</v>
      </c>
      <c r="CN428" s="185">
        <v>0</v>
      </c>
      <c r="CO428" s="181">
        <v>0</v>
      </c>
      <c r="CP428" s="187"/>
      <c r="CQ428" s="173">
        <v>0</v>
      </c>
      <c r="CR428" s="173">
        <v>0</v>
      </c>
      <c r="CS428" s="173"/>
      <c r="CT428" s="173"/>
      <c r="CU428" s="253">
        <v>2791</v>
      </c>
      <c r="CV428" s="220"/>
      <c r="CW428" s="254">
        <f t="shared" si="42"/>
        <v>0</v>
      </c>
      <c r="CX428" s="15">
        <f t="shared" si="43"/>
        <v>0</v>
      </c>
      <c r="CY428" s="241">
        <f t="shared" si="44"/>
        <v>0</v>
      </c>
      <c r="CZ428" s="241" t="str">
        <f>IFERROR(ROUND(CY428/#REF!,1),"")</f>
        <v/>
      </c>
      <c r="DA428" s="254">
        <f t="shared" si="45"/>
        <v>0</v>
      </c>
      <c r="DB428" s="246" t="str">
        <f t="shared" si="46"/>
        <v/>
      </c>
      <c r="DD428" s="15" t="str">
        <f>IFERROR(#REF!-AO428,"")</f>
        <v/>
      </c>
      <c r="DF428" s="266" t="str">
        <f>IFERROR(#REF!-L428,"")</f>
        <v/>
      </c>
      <c r="DG428" s="228" t="e">
        <f>IF(#REF!&gt;AP428,0,1)</f>
        <v>#REF!</v>
      </c>
      <c r="DH428" s="228">
        <f t="shared" si="47"/>
        <v>0</v>
      </c>
      <c r="DI428" s="228">
        <f t="shared" si="48"/>
        <v>1</v>
      </c>
      <c r="DJ428" s="228"/>
      <c r="DK428" s="228"/>
      <c r="DL428" s="228"/>
      <c r="DM428" s="228"/>
      <c r="DN428" s="228"/>
      <c r="DO428" s="228"/>
      <c r="DP428" s="228"/>
      <c r="DQ428" s="228"/>
      <c r="DR428" s="228"/>
      <c r="DS428" s="228"/>
      <c r="DT428" s="228"/>
      <c r="DU428" s="228"/>
      <c r="DV428" s="228"/>
      <c r="DW428" s="228"/>
      <c r="DX428" s="228"/>
      <c r="DY428" s="228"/>
      <c r="DZ428" s="228"/>
      <c r="EA428" s="228"/>
      <c r="EB428" s="228"/>
    </row>
    <row r="429" spans="1:132" s="195" customFormat="1" ht="31.5" customHeight="1" x14ac:dyDescent="0.2">
      <c r="A429" s="191">
        <v>2022</v>
      </c>
      <c r="B429" s="171">
        <v>1</v>
      </c>
      <c r="C429" s="261">
        <v>44581</v>
      </c>
      <c r="D429" s="171">
        <v>425</v>
      </c>
      <c r="E429" s="171">
        <v>674</v>
      </c>
      <c r="F429" s="171">
        <v>8</v>
      </c>
      <c r="G429" s="194" t="s">
        <v>244</v>
      </c>
      <c r="H429" s="241" t="s">
        <v>245</v>
      </c>
      <c r="I429" s="241" t="s">
        <v>246</v>
      </c>
      <c r="J429" s="241">
        <v>2</v>
      </c>
      <c r="K429" s="241">
        <v>1</v>
      </c>
      <c r="L429" s="262">
        <v>256</v>
      </c>
      <c r="M429" s="263">
        <v>240</v>
      </c>
      <c r="N429" s="264">
        <v>274</v>
      </c>
      <c r="O429" s="190"/>
      <c r="P429" s="190"/>
      <c r="Q429" s="190">
        <v>374</v>
      </c>
      <c r="R429" s="190">
        <v>369</v>
      </c>
      <c r="S429" s="190">
        <v>371</v>
      </c>
      <c r="T429" s="190"/>
      <c r="U429" s="190"/>
      <c r="V429" s="190">
        <v>278</v>
      </c>
      <c r="W429" s="190">
        <v>272</v>
      </c>
      <c r="X429" s="190">
        <v>290</v>
      </c>
      <c r="Y429" s="172">
        <v>109</v>
      </c>
      <c r="Z429" s="172">
        <v>109</v>
      </c>
      <c r="AA429" s="190">
        <v>353</v>
      </c>
      <c r="AB429" s="190">
        <v>342</v>
      </c>
      <c r="AC429" s="190">
        <v>354</v>
      </c>
      <c r="AD429" s="190">
        <v>354</v>
      </c>
      <c r="AE429" s="190"/>
      <c r="AF429" s="190">
        <v>298</v>
      </c>
      <c r="AG429" s="190">
        <v>289</v>
      </c>
      <c r="AH429" s="190">
        <v>303</v>
      </c>
      <c r="AI429" s="190">
        <v>300</v>
      </c>
      <c r="AJ429" s="190"/>
      <c r="AK429" s="172">
        <v>109</v>
      </c>
      <c r="AL429" s="172">
        <v>107</v>
      </c>
      <c r="AM429" s="265">
        <v>359.57142857142861</v>
      </c>
      <c r="AN429" s="265">
        <v>290</v>
      </c>
      <c r="AO429" s="183">
        <v>60</v>
      </c>
      <c r="AP429" s="184">
        <v>120</v>
      </c>
      <c r="AQ429" s="182">
        <v>66.359447004608299</v>
      </c>
      <c r="AR429" s="182">
        <v>108.5</v>
      </c>
      <c r="AS429" s="182"/>
      <c r="AT429" s="182"/>
      <c r="AU429" s="182"/>
      <c r="AV429" s="182">
        <v>3</v>
      </c>
      <c r="AW429" s="182">
        <v>3</v>
      </c>
      <c r="AX429" s="182">
        <v>3</v>
      </c>
      <c r="AY429" s="182"/>
      <c r="AZ429" s="182"/>
      <c r="BA429" s="182"/>
      <c r="BB429" s="182"/>
      <c r="BC429" s="182"/>
      <c r="BD429" s="182"/>
      <c r="BE429" s="182"/>
      <c r="BF429" s="182"/>
      <c r="BG429" s="182"/>
      <c r="BH429" s="182"/>
      <c r="BI429" s="182"/>
      <c r="BJ429" s="182"/>
      <c r="BK429" s="182"/>
      <c r="BL429" s="182"/>
      <c r="BM429" s="182"/>
      <c r="BN429" s="182"/>
      <c r="BO429" s="182"/>
      <c r="BP429" s="182"/>
      <c r="BQ429" s="228" t="s">
        <v>185</v>
      </c>
      <c r="BR429" s="228" t="s">
        <v>247</v>
      </c>
      <c r="BS429" s="228" t="s">
        <v>248</v>
      </c>
      <c r="BT429" s="228" t="s">
        <v>249</v>
      </c>
      <c r="BU429" s="228">
        <v>3</v>
      </c>
      <c r="BV429" s="228" t="s">
        <v>244</v>
      </c>
      <c r="BW429" s="228" t="s">
        <v>173</v>
      </c>
      <c r="BX429" s="186">
        <v>0</v>
      </c>
      <c r="BY429" s="182">
        <v>9</v>
      </c>
      <c r="BZ429" s="182">
        <v>9</v>
      </c>
      <c r="CA429" s="182">
        <v>9</v>
      </c>
      <c r="CB429" s="182">
        <v>0</v>
      </c>
      <c r="CC429" s="182">
        <v>0</v>
      </c>
      <c r="CD429" s="182">
        <v>0</v>
      </c>
      <c r="CE429" s="228">
        <v>3</v>
      </c>
      <c r="CF429" s="228">
        <v>3</v>
      </c>
      <c r="CG429" s="113">
        <v>3</v>
      </c>
      <c r="CH429" s="113">
        <v>0</v>
      </c>
      <c r="CI429" s="113">
        <v>0</v>
      </c>
      <c r="CJ429" s="113">
        <v>0</v>
      </c>
      <c r="CK429" s="113">
        <v>0</v>
      </c>
      <c r="CL429" s="113">
        <v>0</v>
      </c>
      <c r="CM429" s="113">
        <v>0</v>
      </c>
      <c r="CN429" s="185">
        <v>9</v>
      </c>
      <c r="CO429" s="181">
        <v>9</v>
      </c>
      <c r="CP429" s="187">
        <v>1</v>
      </c>
      <c r="CQ429" s="173">
        <v>3.515625E-2</v>
      </c>
      <c r="CR429" s="173">
        <v>3.515625E-2</v>
      </c>
      <c r="CS429" s="173">
        <v>3.1034482758620689E-2</v>
      </c>
      <c r="CT429" s="173">
        <v>3.1034482758620689E-2</v>
      </c>
      <c r="CU429" s="253">
        <v>2791</v>
      </c>
      <c r="CV429" s="220">
        <v>-1</v>
      </c>
      <c r="CW429" s="254">
        <f t="shared" si="42"/>
        <v>0</v>
      </c>
      <c r="CX429" s="15">
        <f t="shared" si="43"/>
        <v>9</v>
      </c>
      <c r="CY429" s="241">
        <f t="shared" si="44"/>
        <v>9</v>
      </c>
      <c r="CZ429" s="241" t="str">
        <f>IFERROR(ROUND(CY429/#REF!,1),"")</f>
        <v/>
      </c>
      <c r="DA429" s="254">
        <f t="shared" si="45"/>
        <v>9</v>
      </c>
      <c r="DB429" s="246">
        <f t="shared" si="46"/>
        <v>1</v>
      </c>
      <c r="DD429" s="15" t="str">
        <f>IFERROR(#REF!-AO429,"")</f>
        <v/>
      </c>
      <c r="DF429" s="266" t="str">
        <f>IFERROR(#REF!-L429,"")</f>
        <v/>
      </c>
      <c r="DG429" s="228" t="e">
        <f>IF(#REF!&gt;AP429,0,1)</f>
        <v>#REF!</v>
      </c>
      <c r="DH429" s="228">
        <f t="shared" si="47"/>
        <v>1</v>
      </c>
      <c r="DI429" s="228">
        <f t="shared" si="48"/>
        <v>0</v>
      </c>
      <c r="DJ429" s="228"/>
      <c r="DK429" s="228"/>
      <c r="DL429" s="228"/>
      <c r="DM429" s="228"/>
      <c r="DN429" s="228"/>
      <c r="DO429" s="228"/>
      <c r="DP429" s="228"/>
      <c r="DQ429" s="228"/>
      <c r="DR429" s="228"/>
      <c r="DS429" s="228"/>
      <c r="DT429" s="228"/>
      <c r="DU429" s="228"/>
      <c r="DV429" s="228"/>
      <c r="DW429" s="228"/>
      <c r="DX429" s="228"/>
      <c r="DY429" s="228"/>
      <c r="DZ429" s="228"/>
      <c r="EA429" s="228"/>
      <c r="EB429" s="228"/>
    </row>
    <row r="430" spans="1:132" s="195" customFormat="1" ht="31.5" customHeight="1" x14ac:dyDescent="0.2">
      <c r="A430" s="191">
        <v>2022</v>
      </c>
      <c r="B430" s="171">
        <v>1</v>
      </c>
      <c r="C430" s="261">
        <v>44581</v>
      </c>
      <c r="D430" s="171">
        <v>334</v>
      </c>
      <c r="E430" s="171">
        <v>254</v>
      </c>
      <c r="F430" s="171">
        <v>49</v>
      </c>
      <c r="G430" s="194" t="s">
        <v>220</v>
      </c>
      <c r="H430" s="241" t="s">
        <v>179</v>
      </c>
      <c r="I430" s="241" t="s">
        <v>221</v>
      </c>
      <c r="J430" s="241">
        <v>4</v>
      </c>
      <c r="K430" s="241">
        <v>2</v>
      </c>
      <c r="L430" s="262">
        <v>203</v>
      </c>
      <c r="M430" s="263">
        <v>188</v>
      </c>
      <c r="N430" s="264">
        <v>217</v>
      </c>
      <c r="O430" s="190"/>
      <c r="P430" s="190"/>
      <c r="Q430" s="190"/>
      <c r="R430" s="190"/>
      <c r="S430" s="190"/>
      <c r="T430" s="190"/>
      <c r="U430" s="190"/>
      <c r="V430" s="190"/>
      <c r="W430" s="190"/>
      <c r="X430" s="190"/>
      <c r="Y430" s="172"/>
      <c r="Z430" s="172"/>
      <c r="AA430" s="190"/>
      <c r="AB430" s="190"/>
      <c r="AC430" s="190">
        <v>331</v>
      </c>
      <c r="AD430" s="190">
        <v>321</v>
      </c>
      <c r="AE430" s="190"/>
      <c r="AF430" s="190"/>
      <c r="AG430" s="190"/>
      <c r="AH430" s="190">
        <v>206</v>
      </c>
      <c r="AI430" s="190">
        <v>202</v>
      </c>
      <c r="AJ430" s="190"/>
      <c r="AK430" s="172"/>
      <c r="AL430" s="172"/>
      <c r="AM430" s="265">
        <v>326</v>
      </c>
      <c r="AN430" s="265">
        <v>204</v>
      </c>
      <c r="AO430" s="183">
        <v>94</v>
      </c>
      <c r="AP430" s="184">
        <v>153</v>
      </c>
      <c r="AQ430" s="182"/>
      <c r="AR430" s="182"/>
      <c r="AS430" s="182"/>
      <c r="AT430" s="182"/>
      <c r="AU430" s="182"/>
      <c r="AV430" s="182"/>
      <c r="AW430" s="182"/>
      <c r="AX430" s="182"/>
      <c r="AY430" s="182"/>
      <c r="AZ430" s="182"/>
      <c r="BA430" s="182"/>
      <c r="BB430" s="182"/>
      <c r="BC430" s="182"/>
      <c r="BD430" s="182"/>
      <c r="BE430" s="182"/>
      <c r="BF430" s="182"/>
      <c r="BG430" s="182"/>
      <c r="BH430" s="182"/>
      <c r="BI430" s="182"/>
      <c r="BJ430" s="182"/>
      <c r="BK430" s="182"/>
      <c r="BL430" s="182"/>
      <c r="BM430" s="182"/>
      <c r="BN430" s="182"/>
      <c r="BO430" s="182"/>
      <c r="BP430" s="182"/>
      <c r="BQ430" s="228" t="s">
        <v>180</v>
      </c>
      <c r="BR430" s="228" t="s">
        <v>181</v>
      </c>
      <c r="BS430" s="228" t="s">
        <v>182</v>
      </c>
      <c r="BT430" s="228"/>
      <c r="BU430" s="228">
        <v>3</v>
      </c>
      <c r="BV430" s="228" t="s">
        <v>220</v>
      </c>
      <c r="BW430" s="228" t="s">
        <v>222</v>
      </c>
      <c r="BX430" s="186">
        <v>0</v>
      </c>
      <c r="BY430" s="182">
        <v>0</v>
      </c>
      <c r="BZ430" s="182">
        <v>0</v>
      </c>
      <c r="CA430" s="182">
        <v>0</v>
      </c>
      <c r="CB430" s="182">
        <v>0</v>
      </c>
      <c r="CC430" s="182">
        <v>0</v>
      </c>
      <c r="CD430" s="182">
        <v>0</v>
      </c>
      <c r="CE430" s="228">
        <v>0</v>
      </c>
      <c r="CF430" s="228">
        <v>0</v>
      </c>
      <c r="CG430" s="113">
        <v>0</v>
      </c>
      <c r="CH430" s="113">
        <v>0</v>
      </c>
      <c r="CI430" s="113">
        <v>0</v>
      </c>
      <c r="CJ430" s="113">
        <v>0</v>
      </c>
      <c r="CK430" s="113">
        <v>0</v>
      </c>
      <c r="CL430" s="113">
        <v>0</v>
      </c>
      <c r="CM430" s="113">
        <v>0</v>
      </c>
      <c r="CN430" s="185">
        <v>0</v>
      </c>
      <c r="CO430" s="181">
        <v>0</v>
      </c>
      <c r="CP430" s="187"/>
      <c r="CQ430" s="173">
        <v>0</v>
      </c>
      <c r="CR430" s="173">
        <v>0</v>
      </c>
      <c r="CS430" s="173">
        <v>0</v>
      </c>
      <c r="CT430" s="173">
        <v>0</v>
      </c>
      <c r="CU430" s="253">
        <v>2791</v>
      </c>
      <c r="CV430" s="220">
        <v>-1</v>
      </c>
      <c r="CW430" s="254">
        <f t="shared" si="42"/>
        <v>0</v>
      </c>
      <c r="CX430" s="15">
        <f t="shared" si="43"/>
        <v>0</v>
      </c>
      <c r="CY430" s="241">
        <f t="shared" si="44"/>
        <v>0</v>
      </c>
      <c r="CZ430" s="241" t="str">
        <f>IFERROR(ROUND(CY430/#REF!,1),"")</f>
        <v/>
      </c>
      <c r="DA430" s="254">
        <f t="shared" si="45"/>
        <v>0</v>
      </c>
      <c r="DB430" s="246" t="str">
        <f t="shared" si="46"/>
        <v/>
      </c>
      <c r="DD430" s="15" t="str">
        <f>IFERROR(#REF!-AO430,"")</f>
        <v/>
      </c>
      <c r="DF430" s="266" t="str">
        <f>IFERROR(#REF!-L430,"")</f>
        <v/>
      </c>
      <c r="DG430" s="228" t="e">
        <f>IF(#REF!&gt;AP430,0,1)</f>
        <v>#REF!</v>
      </c>
      <c r="DH430" s="228">
        <f t="shared" si="47"/>
        <v>1</v>
      </c>
      <c r="DI430" s="228">
        <f t="shared" si="48"/>
        <v>1</v>
      </c>
      <c r="DJ430" s="228"/>
      <c r="DK430" s="228"/>
      <c r="DL430" s="228"/>
      <c r="DM430" s="228"/>
      <c r="DN430" s="228"/>
      <c r="DO430" s="228"/>
      <c r="DP430" s="228"/>
      <c r="DQ430" s="228"/>
      <c r="DR430" s="228"/>
      <c r="DS430" s="228"/>
      <c r="DT430" s="228"/>
      <c r="DU430" s="228"/>
      <c r="DV430" s="228"/>
      <c r="DW430" s="228"/>
      <c r="DX430" s="228"/>
      <c r="DY430" s="228"/>
      <c r="DZ430" s="228"/>
      <c r="EA430" s="228"/>
      <c r="EB430" s="228"/>
    </row>
    <row r="431" spans="1:132" s="195" customFormat="1" ht="31.5" customHeight="1" x14ac:dyDescent="0.2">
      <c r="A431" s="191">
        <v>2022</v>
      </c>
      <c r="B431" s="171">
        <v>1</v>
      </c>
      <c r="C431" s="261">
        <v>44583</v>
      </c>
      <c r="D431" s="171">
        <v>124</v>
      </c>
      <c r="E431" s="171">
        <v>688</v>
      </c>
      <c r="F431" s="171">
        <v>2</v>
      </c>
      <c r="G431" s="194" t="s">
        <v>308</v>
      </c>
      <c r="H431" s="241" t="s">
        <v>309</v>
      </c>
      <c r="I431" s="241" t="s">
        <v>169</v>
      </c>
      <c r="J431" s="241">
        <v>2</v>
      </c>
      <c r="K431" s="241">
        <v>2</v>
      </c>
      <c r="L431" s="262">
        <v>200</v>
      </c>
      <c r="M431" s="263">
        <v>180</v>
      </c>
      <c r="N431" s="264">
        <v>220</v>
      </c>
      <c r="O431" s="190"/>
      <c r="P431" s="190">
        <v>258</v>
      </c>
      <c r="Q431" s="190">
        <v>240</v>
      </c>
      <c r="R431" s="190">
        <v>263</v>
      </c>
      <c r="S431" s="190">
        <v>238</v>
      </c>
      <c r="T431" s="190"/>
      <c r="U431" s="190">
        <v>198</v>
      </c>
      <c r="V431" s="190">
        <v>208</v>
      </c>
      <c r="W431" s="190">
        <v>210</v>
      </c>
      <c r="X431" s="190">
        <v>194</v>
      </c>
      <c r="Y431" s="172">
        <v>115</v>
      </c>
      <c r="Z431" s="172">
        <v>115</v>
      </c>
      <c r="AA431" s="190">
        <v>270</v>
      </c>
      <c r="AB431" s="190">
        <v>275</v>
      </c>
      <c r="AC431" s="190">
        <v>269</v>
      </c>
      <c r="AD431" s="190">
        <v>271</v>
      </c>
      <c r="AE431" s="190">
        <v>246</v>
      </c>
      <c r="AF431" s="190">
        <v>202</v>
      </c>
      <c r="AG431" s="190">
        <v>210</v>
      </c>
      <c r="AH431" s="190">
        <v>208</v>
      </c>
      <c r="AI431" s="190">
        <v>194</v>
      </c>
      <c r="AJ431" s="190">
        <v>189</v>
      </c>
      <c r="AK431" s="172">
        <v>115</v>
      </c>
      <c r="AL431" s="172">
        <v>115</v>
      </c>
      <c r="AM431" s="265">
        <v>258.88888888888891</v>
      </c>
      <c r="AN431" s="265">
        <v>201.44444444444451</v>
      </c>
      <c r="AO431" s="183">
        <v>59</v>
      </c>
      <c r="AP431" s="184">
        <v>122</v>
      </c>
      <c r="AQ431" s="182">
        <v>62.608695652173907</v>
      </c>
      <c r="AR431" s="182">
        <v>115</v>
      </c>
      <c r="AS431" s="182"/>
      <c r="AT431" s="182"/>
      <c r="AU431" s="182">
        <v>830</v>
      </c>
      <c r="AV431" s="182"/>
      <c r="AW431" s="182">
        <v>2</v>
      </c>
      <c r="AX431" s="182">
        <v>6</v>
      </c>
      <c r="AY431" s="182"/>
      <c r="AZ431" s="182"/>
      <c r="BA431" s="182"/>
      <c r="BB431" s="182"/>
      <c r="BC431" s="182"/>
      <c r="BD431" s="182"/>
      <c r="BE431" s="182"/>
      <c r="BF431" s="182"/>
      <c r="BG431" s="182">
        <v>970</v>
      </c>
      <c r="BH431" s="182">
        <v>2</v>
      </c>
      <c r="BI431" s="182">
        <v>3</v>
      </c>
      <c r="BJ431" s="182"/>
      <c r="BK431" s="182"/>
      <c r="BL431" s="182"/>
      <c r="BM431" s="182"/>
      <c r="BN431" s="182"/>
      <c r="BO431" s="182"/>
      <c r="BP431" s="182"/>
      <c r="BQ431" s="228" t="s">
        <v>180</v>
      </c>
      <c r="BR431" s="228" t="s">
        <v>192</v>
      </c>
      <c r="BS431" s="228"/>
      <c r="BT431" s="228"/>
      <c r="BU431" s="228">
        <v>3</v>
      </c>
      <c r="BV431" s="228" t="s">
        <v>310</v>
      </c>
      <c r="BW431" s="228" t="s">
        <v>173</v>
      </c>
      <c r="BX431" s="186">
        <v>0</v>
      </c>
      <c r="BY431" s="182">
        <v>8</v>
      </c>
      <c r="BZ431" s="182">
        <v>4</v>
      </c>
      <c r="CA431" s="182">
        <v>834</v>
      </c>
      <c r="CB431" s="182">
        <v>5</v>
      </c>
      <c r="CC431" s="182">
        <v>2.5</v>
      </c>
      <c r="CD431" s="182">
        <v>972</v>
      </c>
      <c r="CE431" s="228">
        <v>1</v>
      </c>
      <c r="CF431" s="228">
        <v>2</v>
      </c>
      <c r="CG431" s="113">
        <v>3</v>
      </c>
      <c r="CH431" s="113">
        <v>0</v>
      </c>
      <c r="CI431" s="113">
        <v>0</v>
      </c>
      <c r="CJ431" s="113">
        <v>0</v>
      </c>
      <c r="CK431" s="113">
        <v>0</v>
      </c>
      <c r="CL431" s="113">
        <v>0</v>
      </c>
      <c r="CM431" s="113">
        <v>0</v>
      </c>
      <c r="CN431" s="185">
        <v>6.5</v>
      </c>
      <c r="CO431" s="181">
        <v>1806</v>
      </c>
      <c r="CP431" s="187">
        <v>3.5991140642303429E-3</v>
      </c>
      <c r="CQ431" s="173">
        <v>3.2500000000000001E-2</v>
      </c>
      <c r="CR431" s="173">
        <v>9.0299999999999994</v>
      </c>
      <c r="CS431" s="173">
        <v>3.2266960838389411E-2</v>
      </c>
      <c r="CT431" s="173">
        <v>8.9652509652509647</v>
      </c>
      <c r="CU431" s="253">
        <v>2791</v>
      </c>
      <c r="CV431" s="220">
        <v>-1</v>
      </c>
      <c r="CW431" s="254">
        <f t="shared" si="42"/>
        <v>1800</v>
      </c>
      <c r="CX431" s="15">
        <f t="shared" si="43"/>
        <v>13</v>
      </c>
      <c r="CY431" s="241">
        <f t="shared" si="44"/>
        <v>7</v>
      </c>
      <c r="CZ431" s="241" t="str">
        <f>IFERROR(ROUND(CY431/#REF!,1),"")</f>
        <v/>
      </c>
      <c r="DA431" s="254">
        <f t="shared" si="45"/>
        <v>1807</v>
      </c>
      <c r="DB431" s="246">
        <f t="shared" si="46"/>
        <v>3.87382401770891E-3</v>
      </c>
      <c r="DD431" s="15" t="str">
        <f>IFERROR(#REF!-AO431,"")</f>
        <v/>
      </c>
      <c r="DF431" s="266" t="str">
        <f>IFERROR(#REF!-L431,"")</f>
        <v/>
      </c>
      <c r="DG431" s="228" t="e">
        <f>IF(#REF!&gt;AP431,0,1)</f>
        <v>#REF!</v>
      </c>
      <c r="DH431" s="228">
        <f t="shared" si="47"/>
        <v>1</v>
      </c>
      <c r="DI431" s="228">
        <f t="shared" si="48"/>
        <v>1</v>
      </c>
      <c r="DJ431" s="228"/>
      <c r="DK431" s="228"/>
      <c r="DL431" s="228"/>
      <c r="DM431" s="228"/>
      <c r="DN431" s="228"/>
      <c r="DO431" s="228"/>
      <c r="DP431" s="228"/>
      <c r="DQ431" s="228"/>
      <c r="DR431" s="228"/>
      <c r="DS431" s="228"/>
      <c r="DT431" s="228"/>
      <c r="DU431" s="228"/>
      <c r="DV431" s="228"/>
      <c r="DW431" s="228"/>
      <c r="DX431" s="228"/>
      <c r="DY431" s="228"/>
      <c r="DZ431" s="228"/>
      <c r="EA431" s="228"/>
      <c r="EB431" s="228"/>
    </row>
    <row r="432" spans="1:132" s="195" customFormat="1" ht="31.5" customHeight="1" x14ac:dyDescent="0.2">
      <c r="A432" s="191">
        <v>2022</v>
      </c>
      <c r="B432" s="171">
        <v>1</v>
      </c>
      <c r="C432" s="261">
        <v>44583</v>
      </c>
      <c r="D432" s="171">
        <v>124</v>
      </c>
      <c r="E432" s="171">
        <v>689</v>
      </c>
      <c r="F432" s="171">
        <v>2</v>
      </c>
      <c r="G432" s="194" t="s">
        <v>311</v>
      </c>
      <c r="H432" s="241" t="s">
        <v>312</v>
      </c>
      <c r="I432" s="241" t="s">
        <v>169</v>
      </c>
      <c r="J432" s="241">
        <v>2</v>
      </c>
      <c r="K432" s="241">
        <v>2</v>
      </c>
      <c r="L432" s="262">
        <v>75</v>
      </c>
      <c r="M432" s="263">
        <v>67</v>
      </c>
      <c r="N432" s="264">
        <v>82</v>
      </c>
      <c r="O432" s="190"/>
      <c r="P432" s="190"/>
      <c r="Q432" s="190"/>
      <c r="R432" s="190"/>
      <c r="S432" s="190"/>
      <c r="T432" s="190"/>
      <c r="U432" s="190"/>
      <c r="V432" s="190"/>
      <c r="W432" s="190"/>
      <c r="X432" s="190"/>
      <c r="Y432" s="172"/>
      <c r="Z432" s="172"/>
      <c r="AA432" s="190">
        <v>106</v>
      </c>
      <c r="AB432" s="190">
        <v>104</v>
      </c>
      <c r="AC432" s="190">
        <v>102</v>
      </c>
      <c r="AD432" s="190">
        <v>98</v>
      </c>
      <c r="AE432" s="190">
        <v>94</v>
      </c>
      <c r="AF432" s="190">
        <v>83</v>
      </c>
      <c r="AG432" s="190">
        <v>82</v>
      </c>
      <c r="AH432" s="190">
        <v>81</v>
      </c>
      <c r="AI432" s="190">
        <v>78</v>
      </c>
      <c r="AJ432" s="190">
        <v>75</v>
      </c>
      <c r="AK432" s="172"/>
      <c r="AL432" s="172"/>
      <c r="AM432" s="265">
        <v>100.8</v>
      </c>
      <c r="AN432" s="265">
        <v>79.8</v>
      </c>
      <c r="AO432" s="183">
        <v>59</v>
      </c>
      <c r="AP432" s="184">
        <v>122</v>
      </c>
      <c r="AQ432" s="182"/>
      <c r="AR432" s="182"/>
      <c r="AS432" s="182"/>
      <c r="AT432" s="182"/>
      <c r="AU432" s="182">
        <v>540</v>
      </c>
      <c r="AV432" s="182"/>
      <c r="AW432" s="182">
        <v>3</v>
      </c>
      <c r="AX432" s="182">
        <v>5</v>
      </c>
      <c r="AY432" s="182"/>
      <c r="AZ432" s="182"/>
      <c r="BA432" s="182"/>
      <c r="BB432" s="182"/>
      <c r="BC432" s="182"/>
      <c r="BD432" s="182"/>
      <c r="BE432" s="182"/>
      <c r="BF432" s="182"/>
      <c r="BG432" s="182">
        <v>864</v>
      </c>
      <c r="BH432" s="182">
        <v>2</v>
      </c>
      <c r="BI432" s="182">
        <v>1</v>
      </c>
      <c r="BJ432" s="182">
        <v>1</v>
      </c>
      <c r="BK432" s="182"/>
      <c r="BL432" s="182"/>
      <c r="BM432" s="182"/>
      <c r="BN432" s="182"/>
      <c r="BO432" s="182"/>
      <c r="BP432" s="182"/>
      <c r="BQ432" s="228" t="s">
        <v>180</v>
      </c>
      <c r="BR432" s="228" t="s">
        <v>192</v>
      </c>
      <c r="BS432" s="228"/>
      <c r="BT432" s="228"/>
      <c r="BU432" s="228">
        <v>3</v>
      </c>
      <c r="BV432" s="228" t="s">
        <v>310</v>
      </c>
      <c r="BW432" s="228" t="s">
        <v>173</v>
      </c>
      <c r="BX432" s="186">
        <v>0</v>
      </c>
      <c r="BY432" s="182">
        <v>8</v>
      </c>
      <c r="BZ432" s="182">
        <v>4</v>
      </c>
      <c r="CA432" s="182">
        <v>544</v>
      </c>
      <c r="CB432" s="182">
        <v>4</v>
      </c>
      <c r="CC432" s="182">
        <v>2</v>
      </c>
      <c r="CD432" s="182">
        <v>866</v>
      </c>
      <c r="CE432" s="228">
        <v>1</v>
      </c>
      <c r="CF432" s="228">
        <v>2</v>
      </c>
      <c r="CG432" s="113">
        <v>3</v>
      </c>
      <c r="CH432" s="113">
        <v>0</v>
      </c>
      <c r="CI432" s="113">
        <v>0</v>
      </c>
      <c r="CJ432" s="113">
        <v>0</v>
      </c>
      <c r="CK432" s="113">
        <v>0</v>
      </c>
      <c r="CL432" s="113">
        <v>0</v>
      </c>
      <c r="CM432" s="113">
        <v>0</v>
      </c>
      <c r="CN432" s="185">
        <v>6</v>
      </c>
      <c r="CO432" s="181">
        <v>1410</v>
      </c>
      <c r="CP432" s="187">
        <v>4.2553191489361703E-3</v>
      </c>
      <c r="CQ432" s="173">
        <v>0.08</v>
      </c>
      <c r="CR432" s="173">
        <v>18.8</v>
      </c>
      <c r="CS432" s="173">
        <v>7.5187969924812026E-2</v>
      </c>
      <c r="CT432" s="173">
        <v>17.669172932330831</v>
      </c>
      <c r="CU432" s="253">
        <v>2791</v>
      </c>
      <c r="CV432" s="220">
        <v>-1</v>
      </c>
      <c r="CW432" s="254">
        <f t="shared" si="42"/>
        <v>1404</v>
      </c>
      <c r="CX432" s="15">
        <f t="shared" si="43"/>
        <v>12</v>
      </c>
      <c r="CY432" s="241">
        <f t="shared" si="44"/>
        <v>6</v>
      </c>
      <c r="CZ432" s="241" t="str">
        <f>IFERROR(ROUND(CY432/#REF!,1),"")</f>
        <v/>
      </c>
      <c r="DA432" s="254">
        <f t="shared" si="45"/>
        <v>1410</v>
      </c>
      <c r="DB432" s="246">
        <f t="shared" si="46"/>
        <v>4.2553191489361703E-3</v>
      </c>
      <c r="DD432" s="15" t="str">
        <f>IFERROR(#REF!-AO432,"")</f>
        <v/>
      </c>
      <c r="DF432" s="266" t="str">
        <f>IFERROR(#REF!-L432,"")</f>
        <v/>
      </c>
      <c r="DG432" s="228" t="e">
        <f>IF(#REF!&gt;AP432,0,1)</f>
        <v>#REF!</v>
      </c>
      <c r="DH432" s="228">
        <f t="shared" si="47"/>
        <v>1</v>
      </c>
      <c r="DI432" s="228">
        <f t="shared" si="48"/>
        <v>1</v>
      </c>
      <c r="DJ432" s="228"/>
      <c r="DK432" s="228"/>
      <c r="DL432" s="228"/>
      <c r="DM432" s="228"/>
      <c r="DN432" s="228"/>
      <c r="DO432" s="228"/>
      <c r="DP432" s="228"/>
      <c r="DQ432" s="228"/>
      <c r="DR432" s="228"/>
      <c r="DS432" s="228"/>
      <c r="DT432" s="228"/>
      <c r="DU432" s="228"/>
      <c r="DV432" s="228"/>
      <c r="DW432" s="228"/>
      <c r="DX432" s="228"/>
      <c r="DY432" s="228"/>
      <c r="DZ432" s="228"/>
      <c r="EA432" s="228"/>
      <c r="EB432" s="228"/>
    </row>
    <row r="433" spans="1:132" s="195" customFormat="1" ht="31.5" customHeight="1" x14ac:dyDescent="0.2">
      <c r="A433" s="191">
        <v>2022</v>
      </c>
      <c r="B433" s="171">
        <v>1</v>
      </c>
      <c r="C433" s="261">
        <v>44583</v>
      </c>
      <c r="D433" s="171">
        <v>142</v>
      </c>
      <c r="E433" s="171">
        <v>280</v>
      </c>
      <c r="F433" s="171">
        <v>2</v>
      </c>
      <c r="G433" s="194" t="s">
        <v>366</v>
      </c>
      <c r="H433" s="241" t="s">
        <v>367</v>
      </c>
      <c r="I433" s="241" t="s">
        <v>169</v>
      </c>
      <c r="J433" s="241">
        <v>3</v>
      </c>
      <c r="K433" s="241">
        <v>2</v>
      </c>
      <c r="L433" s="262">
        <v>323</v>
      </c>
      <c r="M433" s="263">
        <v>300</v>
      </c>
      <c r="N433" s="264">
        <v>345</v>
      </c>
      <c r="O433" s="190"/>
      <c r="P433" s="190"/>
      <c r="Q433" s="190"/>
      <c r="R433" s="190"/>
      <c r="S433" s="190"/>
      <c r="T433" s="190"/>
      <c r="U433" s="190"/>
      <c r="V433" s="190"/>
      <c r="W433" s="190"/>
      <c r="X433" s="190"/>
      <c r="Y433" s="172"/>
      <c r="Z433" s="172"/>
      <c r="AA433" s="190"/>
      <c r="AB433" s="190"/>
      <c r="AC433" s="190"/>
      <c r="AD433" s="190"/>
      <c r="AE433" s="190"/>
      <c r="AF433" s="190"/>
      <c r="AG433" s="190"/>
      <c r="AH433" s="190"/>
      <c r="AI433" s="190"/>
      <c r="AJ433" s="190"/>
      <c r="AK433" s="172"/>
      <c r="AL433" s="172"/>
      <c r="AM433" s="265"/>
      <c r="AN433" s="265"/>
      <c r="AO433" s="183">
        <v>105</v>
      </c>
      <c r="AP433" s="184">
        <v>103</v>
      </c>
      <c r="AQ433" s="182"/>
      <c r="AR433" s="182"/>
      <c r="AS433" s="182"/>
      <c r="AT433" s="182"/>
      <c r="AU433" s="182"/>
      <c r="AV433" s="182"/>
      <c r="AW433" s="182"/>
      <c r="AX433" s="182"/>
      <c r="AY433" s="182"/>
      <c r="AZ433" s="182"/>
      <c r="BA433" s="182"/>
      <c r="BB433" s="182"/>
      <c r="BC433" s="182"/>
      <c r="BD433" s="182"/>
      <c r="BE433" s="182"/>
      <c r="BF433" s="182"/>
      <c r="BG433" s="182"/>
      <c r="BH433" s="182"/>
      <c r="BI433" s="182"/>
      <c r="BJ433" s="182"/>
      <c r="BK433" s="182"/>
      <c r="BL433" s="182"/>
      <c r="BM433" s="182"/>
      <c r="BN433" s="182"/>
      <c r="BO433" s="182"/>
      <c r="BP433" s="182"/>
      <c r="BQ433" s="228" t="s">
        <v>176</v>
      </c>
      <c r="BR433" s="228"/>
      <c r="BS433" s="228"/>
      <c r="BT433" s="228"/>
      <c r="BU433" s="228">
        <v>3</v>
      </c>
      <c r="BV433" s="228" t="s">
        <v>368</v>
      </c>
      <c r="BW433" s="228" t="s">
        <v>173</v>
      </c>
      <c r="BX433" s="186">
        <v>0</v>
      </c>
      <c r="BY433" s="182">
        <v>0</v>
      </c>
      <c r="BZ433" s="182">
        <v>0</v>
      </c>
      <c r="CA433" s="182">
        <v>0</v>
      </c>
      <c r="CB433" s="182">
        <v>0</v>
      </c>
      <c r="CC433" s="182">
        <v>0</v>
      </c>
      <c r="CD433" s="182">
        <v>0</v>
      </c>
      <c r="CE433" s="228">
        <v>0</v>
      </c>
      <c r="CF433" s="228">
        <v>0</v>
      </c>
      <c r="CG433" s="113">
        <v>0</v>
      </c>
      <c r="CH433" s="113">
        <v>0</v>
      </c>
      <c r="CI433" s="113">
        <v>0</v>
      </c>
      <c r="CJ433" s="113">
        <v>0</v>
      </c>
      <c r="CK433" s="113">
        <v>0</v>
      </c>
      <c r="CL433" s="113">
        <v>0</v>
      </c>
      <c r="CM433" s="113">
        <v>0</v>
      </c>
      <c r="CN433" s="185">
        <v>0</v>
      </c>
      <c r="CO433" s="181">
        <v>0</v>
      </c>
      <c r="CP433" s="187"/>
      <c r="CQ433" s="173">
        <v>0</v>
      </c>
      <c r="CR433" s="173">
        <v>0</v>
      </c>
      <c r="CS433" s="173"/>
      <c r="CT433" s="173"/>
      <c r="CU433" s="253">
        <v>2791</v>
      </c>
      <c r="CV433" s="220"/>
      <c r="CW433" s="254">
        <f t="shared" si="42"/>
        <v>0</v>
      </c>
      <c r="CX433" s="15">
        <f t="shared" si="43"/>
        <v>0</v>
      </c>
      <c r="CY433" s="241">
        <f t="shared" si="44"/>
        <v>0</v>
      </c>
      <c r="CZ433" s="241" t="str">
        <f>IFERROR(ROUND(CY433/#REF!,1),"")</f>
        <v/>
      </c>
      <c r="DA433" s="254">
        <f t="shared" si="45"/>
        <v>0</v>
      </c>
      <c r="DB433" s="246" t="str">
        <f t="shared" si="46"/>
        <v/>
      </c>
      <c r="DD433" s="15" t="str">
        <f>IFERROR(#REF!-AO433,"")</f>
        <v/>
      </c>
      <c r="DF433" s="266" t="str">
        <f>IFERROR(#REF!-L433,"")</f>
        <v/>
      </c>
      <c r="DG433" s="228" t="e">
        <f>IF(#REF!&gt;AP433,0,1)</f>
        <v>#REF!</v>
      </c>
      <c r="DH433" s="228">
        <f t="shared" si="47"/>
        <v>0</v>
      </c>
      <c r="DI433" s="228">
        <f t="shared" si="48"/>
        <v>1</v>
      </c>
      <c r="DJ433" s="228"/>
      <c r="DK433" s="228"/>
      <c r="DL433" s="228"/>
      <c r="DM433" s="228"/>
      <c r="DN433" s="228"/>
      <c r="DO433" s="228"/>
      <c r="DP433" s="228"/>
      <c r="DQ433" s="228"/>
      <c r="DR433" s="228"/>
      <c r="DS433" s="228"/>
      <c r="DT433" s="228"/>
      <c r="DU433" s="228"/>
      <c r="DV433" s="228"/>
      <c r="DW433" s="228"/>
      <c r="DX433" s="228"/>
      <c r="DY433" s="228"/>
      <c r="DZ433" s="228"/>
      <c r="EA433" s="228"/>
      <c r="EB433" s="228"/>
    </row>
    <row r="434" spans="1:132" s="195" customFormat="1" ht="31.5" customHeight="1" x14ac:dyDescent="0.2">
      <c r="A434" s="191">
        <v>2022</v>
      </c>
      <c r="B434" s="171">
        <v>1</v>
      </c>
      <c r="C434" s="261">
        <v>44583</v>
      </c>
      <c r="D434" s="171">
        <v>143</v>
      </c>
      <c r="E434" s="171">
        <v>281</v>
      </c>
      <c r="F434" s="171">
        <v>2</v>
      </c>
      <c r="G434" s="194" t="s">
        <v>226</v>
      </c>
      <c r="H434" s="241" t="s">
        <v>227</v>
      </c>
      <c r="I434" s="241" t="s">
        <v>169</v>
      </c>
      <c r="J434" s="241">
        <v>4</v>
      </c>
      <c r="K434" s="241">
        <v>2</v>
      </c>
      <c r="L434" s="262">
        <v>285</v>
      </c>
      <c r="M434" s="263">
        <v>265</v>
      </c>
      <c r="N434" s="264">
        <v>304</v>
      </c>
      <c r="O434" s="190"/>
      <c r="P434" s="190"/>
      <c r="Q434" s="190"/>
      <c r="R434" s="190"/>
      <c r="S434" s="190"/>
      <c r="T434" s="190"/>
      <c r="U434" s="190"/>
      <c r="V434" s="190"/>
      <c r="W434" s="190"/>
      <c r="X434" s="190"/>
      <c r="Y434" s="172"/>
      <c r="Z434" s="172"/>
      <c r="AA434" s="190"/>
      <c r="AB434" s="190"/>
      <c r="AC434" s="190"/>
      <c r="AD434" s="190"/>
      <c r="AE434" s="190"/>
      <c r="AF434" s="190"/>
      <c r="AG434" s="190"/>
      <c r="AH434" s="190"/>
      <c r="AI434" s="190"/>
      <c r="AJ434" s="190"/>
      <c r="AK434" s="172"/>
      <c r="AL434" s="172"/>
      <c r="AM434" s="265"/>
      <c r="AN434" s="265"/>
      <c r="AO434" s="183">
        <v>120</v>
      </c>
      <c r="AP434" s="184">
        <v>120</v>
      </c>
      <c r="AQ434" s="182"/>
      <c r="AR434" s="182"/>
      <c r="AS434" s="182"/>
      <c r="AT434" s="182"/>
      <c r="AU434" s="182"/>
      <c r="AV434" s="182"/>
      <c r="AW434" s="182"/>
      <c r="AX434" s="182"/>
      <c r="AY434" s="182"/>
      <c r="AZ434" s="182"/>
      <c r="BA434" s="182"/>
      <c r="BB434" s="182"/>
      <c r="BC434" s="182"/>
      <c r="BD434" s="182"/>
      <c r="BE434" s="182"/>
      <c r="BF434" s="182"/>
      <c r="BG434" s="182"/>
      <c r="BH434" s="182"/>
      <c r="BI434" s="182"/>
      <c r="BJ434" s="182"/>
      <c r="BK434" s="182"/>
      <c r="BL434" s="182"/>
      <c r="BM434" s="182"/>
      <c r="BN434" s="182"/>
      <c r="BO434" s="182"/>
      <c r="BP434" s="182"/>
      <c r="BQ434" s="228" t="s">
        <v>176</v>
      </c>
      <c r="BR434" s="228"/>
      <c r="BS434" s="228"/>
      <c r="BT434" s="228"/>
      <c r="BU434" s="228">
        <v>3</v>
      </c>
      <c r="BV434" s="228" t="s">
        <v>228</v>
      </c>
      <c r="BW434" s="228" t="s">
        <v>173</v>
      </c>
      <c r="BX434" s="186">
        <v>0</v>
      </c>
      <c r="BY434" s="182">
        <v>0</v>
      </c>
      <c r="BZ434" s="182">
        <v>0</v>
      </c>
      <c r="CA434" s="182">
        <v>0</v>
      </c>
      <c r="CB434" s="182">
        <v>0</v>
      </c>
      <c r="CC434" s="182">
        <v>0</v>
      </c>
      <c r="CD434" s="182">
        <v>0</v>
      </c>
      <c r="CE434" s="228">
        <v>0</v>
      </c>
      <c r="CF434" s="228">
        <v>0</v>
      </c>
      <c r="CG434" s="113">
        <v>0</v>
      </c>
      <c r="CH434" s="113">
        <v>0</v>
      </c>
      <c r="CI434" s="113">
        <v>0</v>
      </c>
      <c r="CJ434" s="113">
        <v>0</v>
      </c>
      <c r="CK434" s="113">
        <v>0</v>
      </c>
      <c r="CL434" s="113">
        <v>0</v>
      </c>
      <c r="CM434" s="113">
        <v>0</v>
      </c>
      <c r="CN434" s="185">
        <v>0</v>
      </c>
      <c r="CO434" s="181">
        <v>0</v>
      </c>
      <c r="CP434" s="187"/>
      <c r="CQ434" s="173">
        <v>0</v>
      </c>
      <c r="CR434" s="173">
        <v>0</v>
      </c>
      <c r="CS434" s="173"/>
      <c r="CT434" s="173"/>
      <c r="CU434" s="253">
        <v>2791</v>
      </c>
      <c r="CV434" s="220"/>
      <c r="CW434" s="254">
        <f t="shared" si="42"/>
        <v>0</v>
      </c>
      <c r="CX434" s="15">
        <f t="shared" si="43"/>
        <v>0</v>
      </c>
      <c r="CY434" s="241">
        <f t="shared" si="44"/>
        <v>0</v>
      </c>
      <c r="CZ434" s="241" t="str">
        <f>IFERROR(ROUND(CY434/#REF!,1),"")</f>
        <v/>
      </c>
      <c r="DA434" s="254">
        <f t="shared" si="45"/>
        <v>0</v>
      </c>
      <c r="DB434" s="246" t="str">
        <f t="shared" si="46"/>
        <v/>
      </c>
      <c r="DD434" s="15" t="str">
        <f>IFERROR(#REF!-AO434,"")</f>
        <v/>
      </c>
      <c r="DF434" s="266" t="str">
        <f>IFERROR(#REF!-L434,"")</f>
        <v/>
      </c>
      <c r="DG434" s="228" t="e">
        <f>IF(#REF!&gt;AP434,0,1)</f>
        <v>#REF!</v>
      </c>
      <c r="DH434" s="228">
        <f t="shared" si="47"/>
        <v>0</v>
      </c>
      <c r="DI434" s="228">
        <f t="shared" si="48"/>
        <v>1</v>
      </c>
      <c r="DJ434" s="228"/>
      <c r="DK434" s="228"/>
      <c r="DL434" s="228"/>
      <c r="DM434" s="228"/>
      <c r="DN434" s="228"/>
      <c r="DO434" s="228"/>
      <c r="DP434" s="228"/>
      <c r="DQ434" s="228"/>
      <c r="DR434" s="228"/>
      <c r="DS434" s="228"/>
      <c r="DT434" s="228"/>
      <c r="DU434" s="228"/>
      <c r="DV434" s="228"/>
      <c r="DW434" s="228"/>
      <c r="DX434" s="228"/>
      <c r="DY434" s="228"/>
      <c r="DZ434" s="228"/>
      <c r="EA434" s="228"/>
      <c r="EB434" s="228"/>
    </row>
    <row r="435" spans="1:132" s="195" customFormat="1" ht="31.5" customHeight="1" x14ac:dyDescent="0.2">
      <c r="A435" s="191">
        <v>2022</v>
      </c>
      <c r="B435" s="171">
        <v>1</v>
      </c>
      <c r="C435" s="261">
        <v>44583</v>
      </c>
      <c r="D435" s="171">
        <v>395</v>
      </c>
      <c r="E435" s="171">
        <v>607</v>
      </c>
      <c r="F435" s="171">
        <v>2</v>
      </c>
      <c r="G435" s="194" t="s">
        <v>394</v>
      </c>
      <c r="H435" s="241" t="s">
        <v>395</v>
      </c>
      <c r="I435" s="241" t="s">
        <v>169</v>
      </c>
      <c r="J435" s="241">
        <v>3</v>
      </c>
      <c r="K435" s="241">
        <v>3</v>
      </c>
      <c r="L435" s="262">
        <v>100</v>
      </c>
      <c r="M435" s="263">
        <v>93</v>
      </c>
      <c r="N435" s="264">
        <v>107</v>
      </c>
      <c r="O435" s="190"/>
      <c r="P435" s="190"/>
      <c r="Q435" s="190"/>
      <c r="R435" s="190"/>
      <c r="S435" s="190"/>
      <c r="T435" s="190"/>
      <c r="U435" s="190"/>
      <c r="V435" s="190"/>
      <c r="W435" s="190"/>
      <c r="X435" s="190"/>
      <c r="Y435" s="172"/>
      <c r="Z435" s="172"/>
      <c r="AA435" s="190"/>
      <c r="AB435" s="190"/>
      <c r="AC435" s="190"/>
      <c r="AD435" s="190"/>
      <c r="AE435" s="190"/>
      <c r="AF435" s="190"/>
      <c r="AG435" s="190"/>
      <c r="AH435" s="190"/>
      <c r="AI435" s="190"/>
      <c r="AJ435" s="190"/>
      <c r="AK435" s="172"/>
      <c r="AL435" s="172"/>
      <c r="AM435" s="265"/>
      <c r="AN435" s="265"/>
      <c r="AO435" s="183">
        <v>86</v>
      </c>
      <c r="AP435" s="184">
        <v>126</v>
      </c>
      <c r="AQ435" s="182"/>
      <c r="AR435" s="182"/>
      <c r="AS435" s="182"/>
      <c r="AT435" s="182"/>
      <c r="AU435" s="182"/>
      <c r="AV435" s="182"/>
      <c r="AW435" s="182"/>
      <c r="AX435" s="182"/>
      <c r="AY435" s="182"/>
      <c r="AZ435" s="182"/>
      <c r="BA435" s="182"/>
      <c r="BB435" s="182"/>
      <c r="BC435" s="182"/>
      <c r="BD435" s="182"/>
      <c r="BE435" s="182"/>
      <c r="BF435" s="182"/>
      <c r="BG435" s="182"/>
      <c r="BH435" s="182"/>
      <c r="BI435" s="182"/>
      <c r="BJ435" s="182"/>
      <c r="BK435" s="182"/>
      <c r="BL435" s="182"/>
      <c r="BM435" s="182"/>
      <c r="BN435" s="182"/>
      <c r="BO435" s="182"/>
      <c r="BP435" s="182"/>
      <c r="BQ435" s="228" t="s">
        <v>170</v>
      </c>
      <c r="BR435" s="228" t="s">
        <v>171</v>
      </c>
      <c r="BS435" s="228"/>
      <c r="BT435" s="228"/>
      <c r="BU435" s="228">
        <v>3</v>
      </c>
      <c r="BV435" s="228" t="s">
        <v>172</v>
      </c>
      <c r="BW435" s="228" t="s">
        <v>173</v>
      </c>
      <c r="BX435" s="186">
        <v>0</v>
      </c>
      <c r="BY435" s="182">
        <v>0</v>
      </c>
      <c r="BZ435" s="182">
        <v>0</v>
      </c>
      <c r="CA435" s="182">
        <v>0</v>
      </c>
      <c r="CB435" s="182">
        <v>0</v>
      </c>
      <c r="CC435" s="182">
        <v>0</v>
      </c>
      <c r="CD435" s="182">
        <v>0</v>
      </c>
      <c r="CE435" s="228">
        <v>0</v>
      </c>
      <c r="CF435" s="228">
        <v>0</v>
      </c>
      <c r="CG435" s="113">
        <v>0</v>
      </c>
      <c r="CH435" s="113">
        <v>0</v>
      </c>
      <c r="CI435" s="113">
        <v>0</v>
      </c>
      <c r="CJ435" s="113">
        <v>0</v>
      </c>
      <c r="CK435" s="113">
        <v>0</v>
      </c>
      <c r="CL435" s="113">
        <v>0</v>
      </c>
      <c r="CM435" s="113">
        <v>0</v>
      </c>
      <c r="CN435" s="185">
        <v>0</v>
      </c>
      <c r="CO435" s="181">
        <v>0</v>
      </c>
      <c r="CP435" s="187"/>
      <c r="CQ435" s="173">
        <v>0</v>
      </c>
      <c r="CR435" s="173">
        <v>0</v>
      </c>
      <c r="CS435" s="173"/>
      <c r="CT435" s="173"/>
      <c r="CU435" s="253">
        <v>2791</v>
      </c>
      <c r="CV435" s="220"/>
      <c r="CW435" s="254">
        <f t="shared" si="42"/>
        <v>0</v>
      </c>
      <c r="CX435" s="15">
        <f t="shared" si="43"/>
        <v>0</v>
      </c>
      <c r="CY435" s="241">
        <f t="shared" si="44"/>
        <v>0</v>
      </c>
      <c r="CZ435" s="241" t="str">
        <f>IFERROR(ROUND(CY435/#REF!,1),"")</f>
        <v/>
      </c>
      <c r="DA435" s="254">
        <f t="shared" si="45"/>
        <v>0</v>
      </c>
      <c r="DB435" s="246" t="str">
        <f t="shared" si="46"/>
        <v/>
      </c>
      <c r="DD435" s="15" t="str">
        <f>IFERROR(#REF!-AO435,"")</f>
        <v/>
      </c>
      <c r="DF435" s="266" t="str">
        <f>IFERROR(#REF!-L435,"")</f>
        <v/>
      </c>
      <c r="DG435" s="228" t="e">
        <f>IF(#REF!&gt;AP435,0,1)</f>
        <v>#REF!</v>
      </c>
      <c r="DH435" s="228">
        <f t="shared" si="47"/>
        <v>0</v>
      </c>
      <c r="DI435" s="228">
        <f t="shared" si="48"/>
        <v>1</v>
      </c>
      <c r="DJ435" s="228"/>
      <c r="DK435" s="228"/>
      <c r="DL435" s="228"/>
      <c r="DM435" s="228"/>
      <c r="DN435" s="228"/>
      <c r="DO435" s="228"/>
      <c r="DP435" s="228"/>
      <c r="DQ435" s="228"/>
      <c r="DR435" s="228"/>
      <c r="DS435" s="228"/>
      <c r="DT435" s="228"/>
      <c r="DU435" s="228"/>
      <c r="DV435" s="228"/>
      <c r="DW435" s="228"/>
      <c r="DX435" s="228"/>
      <c r="DY435" s="228"/>
      <c r="DZ435" s="228"/>
      <c r="EA435" s="228"/>
      <c r="EB435" s="228"/>
    </row>
    <row r="436" spans="1:132" s="195" customFormat="1" ht="31.5" customHeight="1" x14ac:dyDescent="0.2">
      <c r="A436" s="191">
        <v>2022</v>
      </c>
      <c r="B436" s="171">
        <v>1</v>
      </c>
      <c r="C436" s="261">
        <v>44583</v>
      </c>
      <c r="D436" s="171">
        <v>395</v>
      </c>
      <c r="E436" s="171">
        <v>608</v>
      </c>
      <c r="F436" s="171">
        <v>2</v>
      </c>
      <c r="G436" s="194" t="s">
        <v>396</v>
      </c>
      <c r="H436" s="241" t="s">
        <v>397</v>
      </c>
      <c r="I436" s="241" t="s">
        <v>169</v>
      </c>
      <c r="J436" s="241">
        <v>3</v>
      </c>
      <c r="K436" s="241">
        <v>3</v>
      </c>
      <c r="L436" s="262">
        <v>100</v>
      </c>
      <c r="M436" s="263">
        <v>93</v>
      </c>
      <c r="N436" s="264">
        <v>107</v>
      </c>
      <c r="O436" s="190"/>
      <c r="P436" s="190"/>
      <c r="Q436" s="190"/>
      <c r="R436" s="190"/>
      <c r="S436" s="190"/>
      <c r="T436" s="190"/>
      <c r="U436" s="190"/>
      <c r="V436" s="190"/>
      <c r="W436" s="190"/>
      <c r="X436" s="190"/>
      <c r="Y436" s="172"/>
      <c r="Z436" s="172"/>
      <c r="AA436" s="190"/>
      <c r="AB436" s="190"/>
      <c r="AC436" s="190"/>
      <c r="AD436" s="190"/>
      <c r="AE436" s="190"/>
      <c r="AF436" s="190"/>
      <c r="AG436" s="190"/>
      <c r="AH436" s="190"/>
      <c r="AI436" s="190"/>
      <c r="AJ436" s="190"/>
      <c r="AK436" s="172"/>
      <c r="AL436" s="172"/>
      <c r="AM436" s="265"/>
      <c r="AN436" s="265"/>
      <c r="AO436" s="183">
        <v>86</v>
      </c>
      <c r="AP436" s="184">
        <v>126</v>
      </c>
      <c r="AQ436" s="182"/>
      <c r="AR436" s="182"/>
      <c r="AS436" s="182"/>
      <c r="AT436" s="182"/>
      <c r="AU436" s="182"/>
      <c r="AV436" s="182"/>
      <c r="AW436" s="182"/>
      <c r="AX436" s="182"/>
      <c r="AY436" s="182"/>
      <c r="AZ436" s="182"/>
      <c r="BA436" s="182"/>
      <c r="BB436" s="182"/>
      <c r="BC436" s="182"/>
      <c r="BD436" s="182"/>
      <c r="BE436" s="182"/>
      <c r="BF436" s="182"/>
      <c r="BG436" s="182"/>
      <c r="BH436" s="182"/>
      <c r="BI436" s="182"/>
      <c r="BJ436" s="182"/>
      <c r="BK436" s="182"/>
      <c r="BL436" s="182"/>
      <c r="BM436" s="182"/>
      <c r="BN436" s="182"/>
      <c r="BO436" s="182"/>
      <c r="BP436" s="182"/>
      <c r="BQ436" s="228" t="s">
        <v>170</v>
      </c>
      <c r="BR436" s="228" t="s">
        <v>171</v>
      </c>
      <c r="BS436" s="228"/>
      <c r="BT436" s="228"/>
      <c r="BU436" s="228">
        <v>3</v>
      </c>
      <c r="BV436" s="228" t="s">
        <v>172</v>
      </c>
      <c r="BW436" s="228" t="s">
        <v>173</v>
      </c>
      <c r="BX436" s="186">
        <v>0</v>
      </c>
      <c r="BY436" s="182">
        <v>0</v>
      </c>
      <c r="BZ436" s="182">
        <v>0</v>
      </c>
      <c r="CA436" s="182">
        <v>0</v>
      </c>
      <c r="CB436" s="182">
        <v>0</v>
      </c>
      <c r="CC436" s="182">
        <v>0</v>
      </c>
      <c r="CD436" s="182">
        <v>0</v>
      </c>
      <c r="CE436" s="228">
        <v>0</v>
      </c>
      <c r="CF436" s="228">
        <v>0</v>
      </c>
      <c r="CG436" s="113">
        <v>0</v>
      </c>
      <c r="CH436" s="113">
        <v>0</v>
      </c>
      <c r="CI436" s="113">
        <v>0</v>
      </c>
      <c r="CJ436" s="113">
        <v>0</v>
      </c>
      <c r="CK436" s="113">
        <v>0</v>
      </c>
      <c r="CL436" s="113">
        <v>0</v>
      </c>
      <c r="CM436" s="113">
        <v>0</v>
      </c>
      <c r="CN436" s="185">
        <v>0</v>
      </c>
      <c r="CO436" s="181">
        <v>0</v>
      </c>
      <c r="CP436" s="187"/>
      <c r="CQ436" s="173">
        <v>0</v>
      </c>
      <c r="CR436" s="173">
        <v>0</v>
      </c>
      <c r="CS436" s="173"/>
      <c r="CT436" s="173"/>
      <c r="CU436" s="253">
        <v>2791</v>
      </c>
      <c r="CV436" s="220"/>
      <c r="CW436" s="254">
        <f t="shared" si="42"/>
        <v>0</v>
      </c>
      <c r="CX436" s="15">
        <f t="shared" si="43"/>
        <v>0</v>
      </c>
      <c r="CY436" s="241">
        <f t="shared" si="44"/>
        <v>0</v>
      </c>
      <c r="CZ436" s="241" t="str">
        <f>IFERROR(ROUND(CY436/#REF!,1),"")</f>
        <v/>
      </c>
      <c r="DA436" s="254">
        <f t="shared" si="45"/>
        <v>0</v>
      </c>
      <c r="DB436" s="246" t="str">
        <f t="shared" si="46"/>
        <v/>
      </c>
      <c r="DD436" s="15" t="str">
        <f>IFERROR(#REF!-AO436,"")</f>
        <v/>
      </c>
      <c r="DF436" s="266" t="str">
        <f>IFERROR(#REF!-L436,"")</f>
        <v/>
      </c>
      <c r="DG436" s="228" t="e">
        <f>IF(#REF!&gt;AP436,0,1)</f>
        <v>#REF!</v>
      </c>
      <c r="DH436" s="228">
        <f t="shared" si="47"/>
        <v>0</v>
      </c>
      <c r="DI436" s="228">
        <f t="shared" si="48"/>
        <v>1</v>
      </c>
      <c r="DJ436" s="228"/>
      <c r="DK436" s="228"/>
      <c r="DL436" s="228"/>
      <c r="DM436" s="228"/>
      <c r="DN436" s="228"/>
      <c r="DO436" s="228"/>
      <c r="DP436" s="228"/>
      <c r="DQ436" s="228"/>
      <c r="DR436" s="228"/>
      <c r="DS436" s="228"/>
      <c r="DT436" s="228"/>
      <c r="DU436" s="228"/>
      <c r="DV436" s="228"/>
      <c r="DW436" s="228"/>
      <c r="DX436" s="228"/>
      <c r="DY436" s="228"/>
      <c r="DZ436" s="228"/>
      <c r="EA436" s="228"/>
      <c r="EB436" s="228"/>
    </row>
    <row r="437" spans="1:132" s="195" customFormat="1" ht="31.5" customHeight="1" x14ac:dyDescent="0.2">
      <c r="A437" s="191">
        <v>2022</v>
      </c>
      <c r="B437" s="171">
        <v>1</v>
      </c>
      <c r="C437" s="261">
        <v>44583</v>
      </c>
      <c r="D437" s="171">
        <v>395</v>
      </c>
      <c r="E437" s="171">
        <v>609</v>
      </c>
      <c r="F437" s="171">
        <v>2</v>
      </c>
      <c r="G437" s="194" t="s">
        <v>167</v>
      </c>
      <c r="H437" s="241" t="s">
        <v>168</v>
      </c>
      <c r="I437" s="241" t="s">
        <v>169</v>
      </c>
      <c r="J437" s="241">
        <v>3</v>
      </c>
      <c r="K437" s="241">
        <v>3</v>
      </c>
      <c r="L437" s="262">
        <v>35</v>
      </c>
      <c r="M437" s="263">
        <v>32</v>
      </c>
      <c r="N437" s="264">
        <v>37</v>
      </c>
      <c r="O437" s="190"/>
      <c r="P437" s="190"/>
      <c r="Q437" s="190"/>
      <c r="R437" s="190"/>
      <c r="S437" s="190"/>
      <c r="T437" s="190"/>
      <c r="U437" s="190"/>
      <c r="V437" s="190"/>
      <c r="W437" s="190"/>
      <c r="X437" s="190"/>
      <c r="Y437" s="172"/>
      <c r="Z437" s="172"/>
      <c r="AA437" s="190"/>
      <c r="AB437" s="190"/>
      <c r="AC437" s="190"/>
      <c r="AD437" s="190"/>
      <c r="AE437" s="190"/>
      <c r="AF437" s="190"/>
      <c r="AG437" s="190"/>
      <c r="AH437" s="190"/>
      <c r="AI437" s="190"/>
      <c r="AJ437" s="190"/>
      <c r="AK437" s="172"/>
      <c r="AL437" s="172"/>
      <c r="AM437" s="265"/>
      <c r="AN437" s="265"/>
      <c r="AO437" s="183">
        <v>86</v>
      </c>
      <c r="AP437" s="184">
        <v>126</v>
      </c>
      <c r="AQ437" s="182"/>
      <c r="AR437" s="182"/>
      <c r="AS437" s="182"/>
      <c r="AT437" s="182"/>
      <c r="AU437" s="182"/>
      <c r="AV437" s="182"/>
      <c r="AW437" s="182"/>
      <c r="AX437" s="182"/>
      <c r="AY437" s="182"/>
      <c r="AZ437" s="182"/>
      <c r="BA437" s="182"/>
      <c r="BB437" s="182"/>
      <c r="BC437" s="182"/>
      <c r="BD437" s="182"/>
      <c r="BE437" s="182"/>
      <c r="BF437" s="182"/>
      <c r="BG437" s="182"/>
      <c r="BH437" s="182"/>
      <c r="BI437" s="182"/>
      <c r="BJ437" s="182"/>
      <c r="BK437" s="182"/>
      <c r="BL437" s="182"/>
      <c r="BM437" s="182"/>
      <c r="BN437" s="182"/>
      <c r="BO437" s="182"/>
      <c r="BP437" s="182"/>
      <c r="BQ437" s="228" t="s">
        <v>170</v>
      </c>
      <c r="BR437" s="228" t="s">
        <v>171</v>
      </c>
      <c r="BS437" s="228"/>
      <c r="BT437" s="228"/>
      <c r="BU437" s="228">
        <v>3</v>
      </c>
      <c r="BV437" s="228" t="s">
        <v>172</v>
      </c>
      <c r="BW437" s="228" t="s">
        <v>173</v>
      </c>
      <c r="BX437" s="186">
        <v>0</v>
      </c>
      <c r="BY437" s="182">
        <v>0</v>
      </c>
      <c r="BZ437" s="182">
        <v>0</v>
      </c>
      <c r="CA437" s="182">
        <v>0</v>
      </c>
      <c r="CB437" s="182">
        <v>0</v>
      </c>
      <c r="CC437" s="182">
        <v>0</v>
      </c>
      <c r="CD437" s="182">
        <v>0</v>
      </c>
      <c r="CE437" s="228">
        <v>0</v>
      </c>
      <c r="CF437" s="228">
        <v>0</v>
      </c>
      <c r="CG437" s="113">
        <v>0</v>
      </c>
      <c r="CH437" s="113">
        <v>0</v>
      </c>
      <c r="CI437" s="113">
        <v>0</v>
      </c>
      <c r="CJ437" s="113">
        <v>0</v>
      </c>
      <c r="CK437" s="113">
        <v>0</v>
      </c>
      <c r="CL437" s="113">
        <v>0</v>
      </c>
      <c r="CM437" s="113">
        <v>0</v>
      </c>
      <c r="CN437" s="185">
        <v>0</v>
      </c>
      <c r="CO437" s="181">
        <v>0</v>
      </c>
      <c r="CP437" s="187"/>
      <c r="CQ437" s="173">
        <v>0</v>
      </c>
      <c r="CR437" s="173">
        <v>0</v>
      </c>
      <c r="CS437" s="173"/>
      <c r="CT437" s="173"/>
      <c r="CU437" s="253">
        <v>2791</v>
      </c>
      <c r="CV437" s="220"/>
      <c r="CW437" s="254">
        <f t="shared" si="42"/>
        <v>0</v>
      </c>
      <c r="CX437" s="15">
        <f t="shared" si="43"/>
        <v>0</v>
      </c>
      <c r="CY437" s="241">
        <f t="shared" si="44"/>
        <v>0</v>
      </c>
      <c r="CZ437" s="241" t="str">
        <f>IFERROR(ROUND(CY437/#REF!,1),"")</f>
        <v/>
      </c>
      <c r="DA437" s="254">
        <f t="shared" si="45"/>
        <v>0</v>
      </c>
      <c r="DB437" s="246" t="str">
        <f t="shared" si="46"/>
        <v/>
      </c>
      <c r="DD437" s="15" t="str">
        <f>IFERROR(#REF!-AO437,"")</f>
        <v/>
      </c>
      <c r="DF437" s="266" t="str">
        <f>IFERROR(#REF!-L437,"")</f>
        <v/>
      </c>
      <c r="DG437" s="228" t="e">
        <f>IF(#REF!&gt;AP437,0,1)</f>
        <v>#REF!</v>
      </c>
      <c r="DH437" s="228">
        <f t="shared" si="47"/>
        <v>0</v>
      </c>
      <c r="DI437" s="228">
        <f t="shared" si="48"/>
        <v>1</v>
      </c>
      <c r="DJ437" s="228"/>
      <c r="DK437" s="228"/>
      <c r="DL437" s="228"/>
      <c r="DM437" s="228"/>
      <c r="DN437" s="228"/>
      <c r="DO437" s="228"/>
      <c r="DP437" s="228"/>
      <c r="DQ437" s="228"/>
      <c r="DR437" s="228"/>
      <c r="DS437" s="228"/>
      <c r="DT437" s="228"/>
      <c r="DU437" s="228"/>
      <c r="DV437" s="228"/>
      <c r="DW437" s="228"/>
      <c r="DX437" s="228"/>
      <c r="DY437" s="228"/>
      <c r="DZ437" s="228"/>
      <c r="EA437" s="228"/>
      <c r="EB437" s="228"/>
    </row>
    <row r="438" spans="1:132" s="195" customFormat="1" ht="31.5" customHeight="1" x14ac:dyDescent="0.2">
      <c r="A438" s="191">
        <v>2022</v>
      </c>
      <c r="B438" s="171">
        <v>1</v>
      </c>
      <c r="C438" s="261">
        <v>44583</v>
      </c>
      <c r="D438" s="171">
        <v>425</v>
      </c>
      <c r="E438" s="171">
        <v>674</v>
      </c>
      <c r="F438" s="171">
        <v>2</v>
      </c>
      <c r="G438" s="194" t="s">
        <v>244</v>
      </c>
      <c r="H438" s="241" t="s">
        <v>245</v>
      </c>
      <c r="I438" s="241" t="s">
        <v>246</v>
      </c>
      <c r="J438" s="241">
        <v>2</v>
      </c>
      <c r="K438" s="241">
        <v>1</v>
      </c>
      <c r="L438" s="262">
        <v>256</v>
      </c>
      <c r="M438" s="263">
        <v>240</v>
      </c>
      <c r="N438" s="264">
        <v>274</v>
      </c>
      <c r="O438" s="190"/>
      <c r="P438" s="190">
        <v>400</v>
      </c>
      <c r="Q438" s="190">
        <v>368</v>
      </c>
      <c r="R438" s="190">
        <v>360</v>
      </c>
      <c r="S438" s="190">
        <v>390</v>
      </c>
      <c r="T438" s="190"/>
      <c r="U438" s="190">
        <v>300</v>
      </c>
      <c r="V438" s="190">
        <v>285</v>
      </c>
      <c r="W438" s="190">
        <v>278</v>
      </c>
      <c r="X438" s="190">
        <v>300</v>
      </c>
      <c r="Y438" s="172">
        <v>115</v>
      </c>
      <c r="Z438" s="172">
        <v>115</v>
      </c>
      <c r="AA438" s="190">
        <v>380</v>
      </c>
      <c r="AB438" s="190">
        <v>371</v>
      </c>
      <c r="AC438" s="190">
        <v>369</v>
      </c>
      <c r="AD438" s="190">
        <v>365</v>
      </c>
      <c r="AE438" s="190">
        <v>345</v>
      </c>
      <c r="AF438" s="190">
        <v>295</v>
      </c>
      <c r="AG438" s="190">
        <v>285</v>
      </c>
      <c r="AH438" s="190">
        <v>280</v>
      </c>
      <c r="AI438" s="190">
        <v>285</v>
      </c>
      <c r="AJ438" s="190">
        <v>279</v>
      </c>
      <c r="AK438" s="172">
        <v>115</v>
      </c>
      <c r="AL438" s="172">
        <v>110</v>
      </c>
      <c r="AM438" s="265">
        <v>372</v>
      </c>
      <c r="AN438" s="265">
        <v>287.44444444444451</v>
      </c>
      <c r="AO438" s="183">
        <v>60</v>
      </c>
      <c r="AP438" s="184">
        <v>120</v>
      </c>
      <c r="AQ438" s="182">
        <v>63.296703296703299</v>
      </c>
      <c r="AR438" s="182">
        <v>113.75</v>
      </c>
      <c r="AS438" s="182"/>
      <c r="AT438" s="182"/>
      <c r="AU438" s="182">
        <v>750</v>
      </c>
      <c r="AV438" s="182"/>
      <c r="AW438" s="182">
        <v>6</v>
      </c>
      <c r="AX438" s="182">
        <v>5</v>
      </c>
      <c r="AY438" s="182"/>
      <c r="AZ438" s="182"/>
      <c r="BA438" s="182"/>
      <c r="BB438" s="182"/>
      <c r="BC438" s="182">
        <v>4</v>
      </c>
      <c r="BD438" s="182"/>
      <c r="BE438" s="182"/>
      <c r="BF438" s="182"/>
      <c r="BG438" s="182"/>
      <c r="BH438" s="182">
        <v>2</v>
      </c>
      <c r="BI438" s="182">
        <v>1</v>
      </c>
      <c r="BJ438" s="182"/>
      <c r="BK438" s="182"/>
      <c r="BL438" s="182"/>
      <c r="BM438" s="182"/>
      <c r="BN438" s="182"/>
      <c r="BO438" s="182"/>
      <c r="BP438" s="182"/>
      <c r="BQ438" s="228" t="s">
        <v>185</v>
      </c>
      <c r="BR438" s="228" t="s">
        <v>247</v>
      </c>
      <c r="BS438" s="228" t="s">
        <v>248</v>
      </c>
      <c r="BT438" s="228" t="s">
        <v>249</v>
      </c>
      <c r="BU438" s="228">
        <v>3</v>
      </c>
      <c r="BV438" s="228" t="s">
        <v>244</v>
      </c>
      <c r="BW438" s="228" t="s">
        <v>173</v>
      </c>
      <c r="BX438" s="186">
        <v>0</v>
      </c>
      <c r="BY438" s="182">
        <v>15</v>
      </c>
      <c r="BZ438" s="182">
        <v>15</v>
      </c>
      <c r="CA438" s="182">
        <v>765</v>
      </c>
      <c r="CB438" s="182">
        <v>3</v>
      </c>
      <c r="CC438" s="182">
        <v>3</v>
      </c>
      <c r="CD438" s="182">
        <v>3</v>
      </c>
      <c r="CE438" s="228">
        <v>2</v>
      </c>
      <c r="CF438" s="228">
        <v>7</v>
      </c>
      <c r="CG438" s="113">
        <v>5</v>
      </c>
      <c r="CH438" s="113">
        <v>0</v>
      </c>
      <c r="CI438" s="113">
        <v>0</v>
      </c>
      <c r="CJ438" s="113">
        <v>0</v>
      </c>
      <c r="CK438" s="113">
        <v>0</v>
      </c>
      <c r="CL438" s="113">
        <v>4</v>
      </c>
      <c r="CM438" s="113">
        <v>0</v>
      </c>
      <c r="CN438" s="185">
        <v>18</v>
      </c>
      <c r="CO438" s="181">
        <v>768</v>
      </c>
      <c r="CP438" s="187">
        <v>2.34375E-2</v>
      </c>
      <c r="CQ438" s="173">
        <v>7.03125E-2</v>
      </c>
      <c r="CR438" s="173">
        <v>3</v>
      </c>
      <c r="CS438" s="173">
        <v>6.2620796289137998E-2</v>
      </c>
      <c r="CT438" s="173">
        <v>2.6718206416698882</v>
      </c>
      <c r="CU438" s="253">
        <v>2791</v>
      </c>
      <c r="CV438" s="220">
        <v>-1</v>
      </c>
      <c r="CW438" s="254">
        <f t="shared" si="42"/>
        <v>750</v>
      </c>
      <c r="CX438" s="15">
        <f t="shared" si="43"/>
        <v>18</v>
      </c>
      <c r="CY438" s="241">
        <f t="shared" si="44"/>
        <v>18</v>
      </c>
      <c r="CZ438" s="241" t="str">
        <f>IFERROR(ROUND(CY438/#REF!,1),"")</f>
        <v/>
      </c>
      <c r="DA438" s="254">
        <f t="shared" si="45"/>
        <v>768</v>
      </c>
      <c r="DB438" s="246">
        <f t="shared" si="46"/>
        <v>2.34375E-2</v>
      </c>
      <c r="DD438" s="15" t="str">
        <f>IFERROR(#REF!-AO438,"")</f>
        <v/>
      </c>
      <c r="DF438" s="266" t="str">
        <f>IFERROR(#REF!-L438,"")</f>
        <v/>
      </c>
      <c r="DG438" s="228" t="e">
        <f>IF(#REF!&gt;AP438,0,1)</f>
        <v>#REF!</v>
      </c>
      <c r="DH438" s="228">
        <f t="shared" si="47"/>
        <v>1</v>
      </c>
      <c r="DI438" s="228">
        <f t="shared" si="48"/>
        <v>0</v>
      </c>
      <c r="DJ438" s="228"/>
      <c r="DK438" s="228"/>
      <c r="DL438" s="228"/>
      <c r="DM438" s="228"/>
      <c r="DN438" s="228"/>
      <c r="DO438" s="228"/>
      <c r="DP438" s="228"/>
      <c r="DQ438" s="228"/>
      <c r="DR438" s="228"/>
      <c r="DS438" s="228"/>
      <c r="DT438" s="228"/>
      <c r="DU438" s="228"/>
      <c r="DV438" s="228"/>
      <c r="DW438" s="228"/>
      <c r="DX438" s="228"/>
      <c r="DY438" s="228"/>
      <c r="DZ438" s="228"/>
      <c r="EA438" s="228"/>
      <c r="EB438" s="228"/>
    </row>
    <row r="439" spans="1:132" s="195" customFormat="1" ht="31.5" customHeight="1" x14ac:dyDescent="0.2">
      <c r="A439" s="191">
        <v>2022</v>
      </c>
      <c r="B439" s="171">
        <v>1</v>
      </c>
      <c r="C439" s="261">
        <v>44583</v>
      </c>
      <c r="D439" s="171">
        <v>182</v>
      </c>
      <c r="E439" s="171">
        <v>331</v>
      </c>
      <c r="F439" s="171">
        <v>3</v>
      </c>
      <c r="G439" s="194" t="s">
        <v>398</v>
      </c>
      <c r="H439" s="241" t="s">
        <v>399</v>
      </c>
      <c r="I439" s="241" t="s">
        <v>169</v>
      </c>
      <c r="J439" s="241">
        <v>4</v>
      </c>
      <c r="K439" s="241">
        <v>2</v>
      </c>
      <c r="L439" s="262">
        <v>332</v>
      </c>
      <c r="M439" s="263">
        <v>312</v>
      </c>
      <c r="N439" s="264">
        <v>355</v>
      </c>
      <c r="O439" s="190"/>
      <c r="P439" s="190"/>
      <c r="Q439" s="190"/>
      <c r="R439" s="190"/>
      <c r="S439" s="190"/>
      <c r="T439" s="190"/>
      <c r="U439" s="190"/>
      <c r="V439" s="190"/>
      <c r="W439" s="190"/>
      <c r="X439" s="190"/>
      <c r="Y439" s="172"/>
      <c r="Z439" s="172"/>
      <c r="AA439" s="190"/>
      <c r="AB439" s="190"/>
      <c r="AC439" s="190"/>
      <c r="AD439" s="190"/>
      <c r="AE439" s="190"/>
      <c r="AF439" s="190"/>
      <c r="AG439" s="190"/>
      <c r="AH439" s="190"/>
      <c r="AI439" s="190"/>
      <c r="AJ439" s="190"/>
      <c r="AK439" s="172">
        <v>107</v>
      </c>
      <c r="AL439" s="172">
        <v>109</v>
      </c>
      <c r="AM439" s="265"/>
      <c r="AN439" s="265"/>
      <c r="AO439" s="183">
        <v>110</v>
      </c>
      <c r="AP439" s="184">
        <v>131</v>
      </c>
      <c r="AQ439" s="182">
        <v>133.33333333333329</v>
      </c>
      <c r="AR439" s="182">
        <v>108</v>
      </c>
      <c r="AS439" s="182"/>
      <c r="AT439" s="182"/>
      <c r="AU439" s="182"/>
      <c r="AV439" s="182"/>
      <c r="AW439" s="182"/>
      <c r="AX439" s="182"/>
      <c r="AY439" s="182"/>
      <c r="AZ439" s="182"/>
      <c r="BA439" s="182"/>
      <c r="BB439" s="182"/>
      <c r="BC439" s="182"/>
      <c r="BD439" s="182"/>
      <c r="BE439" s="182"/>
      <c r="BF439" s="182"/>
      <c r="BG439" s="182">
        <v>540</v>
      </c>
      <c r="BH439" s="182">
        <v>4</v>
      </c>
      <c r="BI439" s="182">
        <v>4</v>
      </c>
      <c r="BJ439" s="182"/>
      <c r="BK439" s="182"/>
      <c r="BL439" s="182"/>
      <c r="BM439" s="182"/>
      <c r="BN439" s="182"/>
      <c r="BO439" s="182"/>
      <c r="BP439" s="182"/>
      <c r="BQ439" s="228" t="s">
        <v>185</v>
      </c>
      <c r="BR439" s="228" t="s">
        <v>186</v>
      </c>
      <c r="BS439" s="228" t="s">
        <v>400</v>
      </c>
      <c r="BT439" s="228" t="s">
        <v>188</v>
      </c>
      <c r="BU439" s="228">
        <v>3</v>
      </c>
      <c r="BV439" s="228" t="s">
        <v>398</v>
      </c>
      <c r="BW439" s="228" t="s">
        <v>173</v>
      </c>
      <c r="BX439" s="186">
        <v>0</v>
      </c>
      <c r="BY439" s="182">
        <v>0</v>
      </c>
      <c r="BZ439" s="182">
        <v>0</v>
      </c>
      <c r="CA439" s="182">
        <v>0</v>
      </c>
      <c r="CB439" s="182">
        <v>8</v>
      </c>
      <c r="CC439" s="182">
        <v>4</v>
      </c>
      <c r="CD439" s="182">
        <v>544</v>
      </c>
      <c r="CE439" s="228">
        <v>2</v>
      </c>
      <c r="CF439" s="228">
        <v>2</v>
      </c>
      <c r="CG439" s="113">
        <v>0</v>
      </c>
      <c r="CH439" s="113">
        <v>0</v>
      </c>
      <c r="CI439" s="113">
        <v>0</v>
      </c>
      <c r="CJ439" s="113">
        <v>0</v>
      </c>
      <c r="CK439" s="113">
        <v>0</v>
      </c>
      <c r="CL439" s="113">
        <v>0</v>
      </c>
      <c r="CM439" s="113">
        <v>0</v>
      </c>
      <c r="CN439" s="185">
        <v>4</v>
      </c>
      <c r="CO439" s="181">
        <v>544</v>
      </c>
      <c r="CP439" s="187">
        <v>7.3529411764705881E-3</v>
      </c>
      <c r="CQ439" s="173">
        <v>1.204819277108434E-2</v>
      </c>
      <c r="CR439" s="173">
        <v>1.63855421686747</v>
      </c>
      <c r="CS439" s="173"/>
      <c r="CT439" s="173"/>
      <c r="CU439" s="253">
        <v>2791</v>
      </c>
      <c r="CV439" s="220"/>
      <c r="CW439" s="254">
        <f t="shared" si="42"/>
        <v>540</v>
      </c>
      <c r="CX439" s="15">
        <f t="shared" si="43"/>
        <v>8</v>
      </c>
      <c r="CY439" s="241">
        <f t="shared" si="44"/>
        <v>4</v>
      </c>
      <c r="CZ439" s="241" t="str">
        <f>IFERROR(ROUND(CY439/#REF!,1),"")</f>
        <v/>
      </c>
      <c r="DA439" s="254">
        <f t="shared" si="45"/>
        <v>544</v>
      </c>
      <c r="DB439" s="246">
        <f t="shared" si="46"/>
        <v>7.3529411764705881E-3</v>
      </c>
      <c r="DD439" s="15" t="str">
        <f>IFERROR(#REF!-AO439,"")</f>
        <v/>
      </c>
      <c r="DF439" s="266" t="str">
        <f>IFERROR(#REF!-L439,"")</f>
        <v/>
      </c>
      <c r="DG439" s="228" t="e">
        <f>IF(#REF!&gt;AP439,0,1)</f>
        <v>#REF!</v>
      </c>
      <c r="DH439" s="228">
        <f t="shared" si="47"/>
        <v>0</v>
      </c>
      <c r="DI439" s="228">
        <f t="shared" si="48"/>
        <v>1</v>
      </c>
      <c r="DJ439" s="228"/>
      <c r="DK439" s="228"/>
      <c r="DL439" s="228"/>
      <c r="DM439" s="228"/>
      <c r="DN439" s="228"/>
      <c r="DO439" s="228"/>
      <c r="DP439" s="228"/>
      <c r="DQ439" s="228"/>
      <c r="DR439" s="228"/>
      <c r="DS439" s="228"/>
      <c r="DT439" s="228"/>
      <c r="DU439" s="228"/>
      <c r="DV439" s="228"/>
      <c r="DW439" s="228"/>
      <c r="DX439" s="228"/>
      <c r="DY439" s="228"/>
      <c r="DZ439" s="228"/>
      <c r="EA439" s="228"/>
      <c r="EB439" s="228"/>
    </row>
    <row r="440" spans="1:132" s="195" customFormat="1" ht="31.5" customHeight="1" x14ac:dyDescent="0.2">
      <c r="A440" s="191">
        <v>2022</v>
      </c>
      <c r="B440" s="171">
        <v>1</v>
      </c>
      <c r="C440" s="261">
        <v>44583</v>
      </c>
      <c r="D440" s="171">
        <v>382</v>
      </c>
      <c r="E440" s="171">
        <v>449</v>
      </c>
      <c r="F440" s="171">
        <v>3</v>
      </c>
      <c r="G440" s="194" t="s">
        <v>340</v>
      </c>
      <c r="H440" s="241" t="s">
        <v>341</v>
      </c>
      <c r="I440" s="241" t="s">
        <v>169</v>
      </c>
      <c r="J440" s="241">
        <v>3</v>
      </c>
      <c r="K440" s="241">
        <v>1</v>
      </c>
      <c r="L440" s="262">
        <v>46</v>
      </c>
      <c r="M440" s="263">
        <v>40</v>
      </c>
      <c r="N440" s="264">
        <v>50</v>
      </c>
      <c r="O440" s="190"/>
      <c r="P440" s="190">
        <v>70</v>
      </c>
      <c r="Q440" s="190">
        <v>72</v>
      </c>
      <c r="R440" s="190">
        <v>73</v>
      </c>
      <c r="S440" s="190">
        <v>70</v>
      </c>
      <c r="T440" s="190"/>
      <c r="U440" s="190">
        <v>42</v>
      </c>
      <c r="V440" s="190">
        <v>47</v>
      </c>
      <c r="W440" s="190">
        <v>45</v>
      </c>
      <c r="X440" s="190">
        <v>44</v>
      </c>
      <c r="Y440" s="172"/>
      <c r="Z440" s="172">
        <v>91</v>
      </c>
      <c r="AA440" s="190">
        <v>65</v>
      </c>
      <c r="AB440" s="190">
        <v>66</v>
      </c>
      <c r="AC440" s="190">
        <v>62</v>
      </c>
      <c r="AD440" s="190">
        <v>59</v>
      </c>
      <c r="AE440" s="190">
        <v>62</v>
      </c>
      <c r="AF440" s="190">
        <v>44</v>
      </c>
      <c r="AG440" s="190">
        <v>45</v>
      </c>
      <c r="AH440" s="190">
        <v>43</v>
      </c>
      <c r="AI440" s="190">
        <v>41</v>
      </c>
      <c r="AJ440" s="190">
        <v>45</v>
      </c>
      <c r="AK440" s="172">
        <v>91</v>
      </c>
      <c r="AL440" s="172">
        <v>91</v>
      </c>
      <c r="AM440" s="265">
        <v>66.555555555555557</v>
      </c>
      <c r="AN440" s="265">
        <v>44</v>
      </c>
      <c r="AO440" s="183">
        <v>112</v>
      </c>
      <c r="AP440" s="184">
        <v>96</v>
      </c>
      <c r="AQ440" s="182">
        <v>118.6813186813187</v>
      </c>
      <c r="AR440" s="182">
        <v>91</v>
      </c>
      <c r="AS440" s="182"/>
      <c r="AT440" s="182"/>
      <c r="AU440" s="182"/>
      <c r="AV440" s="182">
        <v>2</v>
      </c>
      <c r="AW440" s="182">
        <v>3</v>
      </c>
      <c r="AX440" s="182">
        <v>4</v>
      </c>
      <c r="AY440" s="182"/>
      <c r="AZ440" s="182"/>
      <c r="BA440" s="182"/>
      <c r="BB440" s="182"/>
      <c r="BC440" s="182">
        <v>5</v>
      </c>
      <c r="BD440" s="182"/>
      <c r="BE440" s="182"/>
      <c r="BF440" s="182"/>
      <c r="BG440" s="182">
        <v>90</v>
      </c>
      <c r="BH440" s="182">
        <v>2</v>
      </c>
      <c r="BI440" s="182">
        <v>6</v>
      </c>
      <c r="BJ440" s="182">
        <v>1</v>
      </c>
      <c r="BK440" s="182"/>
      <c r="BL440" s="182"/>
      <c r="BM440" s="182"/>
      <c r="BN440" s="182"/>
      <c r="BO440" s="182"/>
      <c r="BP440" s="182"/>
      <c r="BQ440" s="228" t="s">
        <v>185</v>
      </c>
      <c r="BR440" s="228" t="s">
        <v>186</v>
      </c>
      <c r="BS440" s="228" t="s">
        <v>342</v>
      </c>
      <c r="BT440" s="228" t="s">
        <v>188</v>
      </c>
      <c r="BU440" s="228">
        <v>3</v>
      </c>
      <c r="BV440" s="228" t="s">
        <v>340</v>
      </c>
      <c r="BW440" s="228" t="s">
        <v>173</v>
      </c>
      <c r="BX440" s="186">
        <v>0</v>
      </c>
      <c r="BY440" s="182">
        <v>14</v>
      </c>
      <c r="BZ440" s="182">
        <v>14</v>
      </c>
      <c r="CA440" s="182">
        <v>14</v>
      </c>
      <c r="CB440" s="182">
        <v>9</v>
      </c>
      <c r="CC440" s="182">
        <v>9</v>
      </c>
      <c r="CD440" s="182">
        <v>99</v>
      </c>
      <c r="CE440" s="228">
        <v>4</v>
      </c>
      <c r="CF440" s="228">
        <v>9</v>
      </c>
      <c r="CG440" s="113">
        <v>5</v>
      </c>
      <c r="CH440" s="113">
        <v>0</v>
      </c>
      <c r="CI440" s="113">
        <v>0</v>
      </c>
      <c r="CJ440" s="113">
        <v>0</v>
      </c>
      <c r="CK440" s="113">
        <v>0</v>
      </c>
      <c r="CL440" s="113">
        <v>5</v>
      </c>
      <c r="CM440" s="113">
        <v>0</v>
      </c>
      <c r="CN440" s="185">
        <v>23</v>
      </c>
      <c r="CO440" s="181">
        <v>113</v>
      </c>
      <c r="CP440" s="187">
        <v>0.2035398230088496</v>
      </c>
      <c r="CQ440" s="173">
        <v>0.5</v>
      </c>
      <c r="CR440" s="173">
        <v>2.456521739130435</v>
      </c>
      <c r="CS440" s="173">
        <v>0.52272727272727271</v>
      </c>
      <c r="CT440" s="173">
        <v>2.5681818181818179</v>
      </c>
      <c r="CU440" s="253">
        <v>2791</v>
      </c>
      <c r="CV440" s="220">
        <v>-1</v>
      </c>
      <c r="CW440" s="254">
        <f t="shared" si="42"/>
        <v>90</v>
      </c>
      <c r="CX440" s="15">
        <f t="shared" si="43"/>
        <v>23</v>
      </c>
      <c r="CY440" s="241">
        <f t="shared" si="44"/>
        <v>23</v>
      </c>
      <c r="CZ440" s="241" t="str">
        <f>IFERROR(ROUND(CY440/#REF!,1),"")</f>
        <v/>
      </c>
      <c r="DA440" s="254">
        <f t="shared" si="45"/>
        <v>113</v>
      </c>
      <c r="DB440" s="246">
        <f t="shared" si="46"/>
        <v>0.20353982300884957</v>
      </c>
      <c r="DD440" s="15" t="str">
        <f>IFERROR(#REF!-AO440,"")</f>
        <v/>
      </c>
      <c r="DF440" s="266" t="str">
        <f>IFERROR(#REF!-L440,"")</f>
        <v/>
      </c>
      <c r="DG440" s="228" t="e">
        <f>IF(#REF!&gt;AP440,0,1)</f>
        <v>#REF!</v>
      </c>
      <c r="DH440" s="228">
        <f t="shared" si="47"/>
        <v>1</v>
      </c>
      <c r="DI440" s="228">
        <f t="shared" si="48"/>
        <v>1</v>
      </c>
      <c r="DJ440" s="228"/>
      <c r="DK440" s="228"/>
      <c r="DL440" s="228"/>
      <c r="DM440" s="228"/>
      <c r="DN440" s="228"/>
      <c r="DO440" s="228"/>
      <c r="DP440" s="228"/>
      <c r="DQ440" s="228"/>
      <c r="DR440" s="228"/>
      <c r="DS440" s="228"/>
      <c r="DT440" s="228"/>
      <c r="DU440" s="228"/>
      <c r="DV440" s="228"/>
      <c r="DW440" s="228"/>
      <c r="DX440" s="228"/>
      <c r="DY440" s="228"/>
      <c r="DZ440" s="228"/>
      <c r="EA440" s="228"/>
      <c r="EB440" s="228"/>
    </row>
    <row r="441" spans="1:132" s="195" customFormat="1" ht="31.5" customHeight="1" x14ac:dyDescent="0.2">
      <c r="A441" s="191">
        <v>2022</v>
      </c>
      <c r="B441" s="171">
        <v>1</v>
      </c>
      <c r="C441" s="261">
        <v>44583</v>
      </c>
      <c r="D441" s="171">
        <v>421</v>
      </c>
      <c r="E441" s="171">
        <v>667</v>
      </c>
      <c r="F441" s="171">
        <v>3</v>
      </c>
      <c r="G441" s="194" t="s">
        <v>355</v>
      </c>
      <c r="H441" s="241" t="s">
        <v>356</v>
      </c>
      <c r="I441" s="241" t="s">
        <v>169</v>
      </c>
      <c r="J441" s="241">
        <v>1</v>
      </c>
      <c r="K441" s="241">
        <v>4</v>
      </c>
      <c r="L441" s="262">
        <v>1554</v>
      </c>
      <c r="M441" s="263">
        <v>1462</v>
      </c>
      <c r="N441" s="264">
        <v>1664</v>
      </c>
      <c r="O441" s="190"/>
      <c r="P441" s="190">
        <v>1375</v>
      </c>
      <c r="Q441" s="190">
        <v>1265</v>
      </c>
      <c r="R441" s="190">
        <v>1465</v>
      </c>
      <c r="S441" s="190">
        <v>1540</v>
      </c>
      <c r="T441" s="190"/>
      <c r="U441" s="190">
        <v>1002</v>
      </c>
      <c r="V441" s="190">
        <v>998</v>
      </c>
      <c r="W441" s="190">
        <v>1035</v>
      </c>
      <c r="X441" s="190">
        <v>1050</v>
      </c>
      <c r="Y441" s="172"/>
      <c r="Z441" s="172"/>
      <c r="AA441" s="190"/>
      <c r="AB441" s="190"/>
      <c r="AC441" s="190"/>
      <c r="AD441" s="190"/>
      <c r="AE441" s="190"/>
      <c r="AF441" s="190"/>
      <c r="AG441" s="190"/>
      <c r="AH441" s="190"/>
      <c r="AI441" s="190"/>
      <c r="AJ441" s="190"/>
      <c r="AK441" s="172"/>
      <c r="AL441" s="172"/>
      <c r="AM441" s="265">
        <v>1411.25</v>
      </c>
      <c r="AN441" s="265">
        <v>1021.25</v>
      </c>
      <c r="AO441" s="183">
        <v>18</v>
      </c>
      <c r="AP441" s="184">
        <v>200</v>
      </c>
      <c r="AQ441" s="182"/>
      <c r="AR441" s="182"/>
      <c r="AS441" s="182"/>
      <c r="AT441" s="182"/>
      <c r="AU441" s="182"/>
      <c r="AV441" s="182"/>
      <c r="AW441" s="182"/>
      <c r="AX441" s="182"/>
      <c r="AY441" s="182"/>
      <c r="AZ441" s="182"/>
      <c r="BA441" s="182"/>
      <c r="BB441" s="182"/>
      <c r="BC441" s="182"/>
      <c r="BD441" s="182"/>
      <c r="BE441" s="182"/>
      <c r="BF441" s="182"/>
      <c r="BG441" s="182"/>
      <c r="BH441" s="182"/>
      <c r="BI441" s="182"/>
      <c r="BJ441" s="182"/>
      <c r="BK441" s="182"/>
      <c r="BL441" s="182"/>
      <c r="BM441" s="182"/>
      <c r="BN441" s="182"/>
      <c r="BO441" s="182"/>
      <c r="BP441" s="182"/>
      <c r="BQ441" s="228" t="s">
        <v>185</v>
      </c>
      <c r="BR441" s="228" t="s">
        <v>186</v>
      </c>
      <c r="BS441" s="228" t="s">
        <v>357</v>
      </c>
      <c r="BT441" s="228" t="s">
        <v>188</v>
      </c>
      <c r="BU441" s="228">
        <v>3</v>
      </c>
      <c r="BV441" s="228" t="s">
        <v>358</v>
      </c>
      <c r="BW441" s="228" t="s">
        <v>173</v>
      </c>
      <c r="BX441" s="186">
        <v>0</v>
      </c>
      <c r="BY441" s="182">
        <v>0</v>
      </c>
      <c r="BZ441" s="182">
        <v>0</v>
      </c>
      <c r="CA441" s="182">
        <v>0</v>
      </c>
      <c r="CB441" s="182">
        <v>0</v>
      </c>
      <c r="CC441" s="182">
        <v>0</v>
      </c>
      <c r="CD441" s="182">
        <v>0</v>
      </c>
      <c r="CE441" s="228">
        <v>0</v>
      </c>
      <c r="CF441" s="228">
        <v>0</v>
      </c>
      <c r="CG441" s="113">
        <v>0</v>
      </c>
      <c r="CH441" s="113">
        <v>0</v>
      </c>
      <c r="CI441" s="113">
        <v>0</v>
      </c>
      <c r="CJ441" s="113">
        <v>0</v>
      </c>
      <c r="CK441" s="113">
        <v>0</v>
      </c>
      <c r="CL441" s="113">
        <v>0</v>
      </c>
      <c r="CM441" s="113">
        <v>0</v>
      </c>
      <c r="CN441" s="185">
        <v>0</v>
      </c>
      <c r="CO441" s="181">
        <v>0</v>
      </c>
      <c r="CP441" s="187"/>
      <c r="CQ441" s="173">
        <v>0</v>
      </c>
      <c r="CR441" s="173">
        <v>0</v>
      </c>
      <c r="CS441" s="173">
        <v>0</v>
      </c>
      <c r="CT441" s="173">
        <v>0</v>
      </c>
      <c r="CU441" s="253">
        <v>2791</v>
      </c>
      <c r="CV441" s="220">
        <v>-1</v>
      </c>
      <c r="CW441" s="254">
        <f t="shared" si="42"/>
        <v>0</v>
      </c>
      <c r="CX441" s="15">
        <f t="shared" si="43"/>
        <v>0</v>
      </c>
      <c r="CY441" s="241">
        <f t="shared" si="44"/>
        <v>0</v>
      </c>
      <c r="CZ441" s="241" t="str">
        <f>IFERROR(ROUND(CY441/#REF!,1),"")</f>
        <v/>
      </c>
      <c r="DA441" s="254">
        <f t="shared" si="45"/>
        <v>0</v>
      </c>
      <c r="DB441" s="246" t="str">
        <f t="shared" si="46"/>
        <v/>
      </c>
      <c r="DD441" s="15" t="str">
        <f>IFERROR(#REF!-AO441,"")</f>
        <v/>
      </c>
      <c r="DF441" s="266" t="str">
        <f>IFERROR(#REF!-L441,"")</f>
        <v/>
      </c>
      <c r="DG441" s="228" t="e">
        <f>IF(#REF!&gt;AP441,0,1)</f>
        <v>#REF!</v>
      </c>
      <c r="DH441" s="228">
        <f t="shared" si="47"/>
        <v>0</v>
      </c>
      <c r="DI441" s="228">
        <f t="shared" si="48"/>
        <v>1</v>
      </c>
      <c r="DJ441" s="228"/>
      <c r="DK441" s="228"/>
      <c r="DL441" s="228"/>
      <c r="DM441" s="228"/>
      <c r="DN441" s="228"/>
      <c r="DO441" s="228"/>
      <c r="DP441" s="228"/>
      <c r="DQ441" s="228"/>
      <c r="DR441" s="228"/>
      <c r="DS441" s="228"/>
      <c r="DT441" s="228"/>
      <c r="DU441" s="228"/>
      <c r="DV441" s="228"/>
      <c r="DW441" s="228"/>
      <c r="DX441" s="228"/>
      <c r="DY441" s="228"/>
      <c r="DZ441" s="228"/>
      <c r="EA441" s="228"/>
      <c r="EB441" s="228"/>
    </row>
    <row r="442" spans="1:132" s="195" customFormat="1" ht="31.5" customHeight="1" x14ac:dyDescent="0.2">
      <c r="A442" s="191">
        <v>2022</v>
      </c>
      <c r="B442" s="171">
        <v>1</v>
      </c>
      <c r="C442" s="261">
        <v>44583</v>
      </c>
      <c r="D442" s="171">
        <v>421</v>
      </c>
      <c r="E442" s="171">
        <v>673</v>
      </c>
      <c r="F442" s="171">
        <v>3</v>
      </c>
      <c r="G442" s="194" t="s">
        <v>359</v>
      </c>
      <c r="H442" s="241" t="s">
        <v>360</v>
      </c>
      <c r="I442" s="241" t="s">
        <v>169</v>
      </c>
      <c r="J442" s="241">
        <v>1</v>
      </c>
      <c r="K442" s="241">
        <v>4</v>
      </c>
      <c r="L442" s="262">
        <v>61</v>
      </c>
      <c r="M442" s="263">
        <v>57</v>
      </c>
      <c r="N442" s="264">
        <v>65</v>
      </c>
      <c r="O442" s="190"/>
      <c r="P442" s="190">
        <v>80</v>
      </c>
      <c r="Q442" s="190">
        <v>84</v>
      </c>
      <c r="R442" s="190">
        <v>90</v>
      </c>
      <c r="S442" s="190">
        <v>85</v>
      </c>
      <c r="T442" s="190"/>
      <c r="U442" s="190">
        <v>62</v>
      </c>
      <c r="V442" s="190">
        <v>64</v>
      </c>
      <c r="W442" s="190">
        <v>65</v>
      </c>
      <c r="X442" s="190">
        <v>69</v>
      </c>
      <c r="Y442" s="172">
        <v>155</v>
      </c>
      <c r="Z442" s="172">
        <v>157</v>
      </c>
      <c r="AA442" s="190"/>
      <c r="AB442" s="190"/>
      <c r="AC442" s="190"/>
      <c r="AD442" s="190"/>
      <c r="AE442" s="190"/>
      <c r="AF442" s="190"/>
      <c r="AG442" s="190"/>
      <c r="AH442" s="190"/>
      <c r="AI442" s="190"/>
      <c r="AJ442" s="190"/>
      <c r="AK442" s="172">
        <v>107</v>
      </c>
      <c r="AL442" s="172">
        <v>109</v>
      </c>
      <c r="AM442" s="265">
        <v>84.75</v>
      </c>
      <c r="AN442" s="265">
        <v>65</v>
      </c>
      <c r="AO442" s="183">
        <v>18</v>
      </c>
      <c r="AP442" s="184">
        <v>200</v>
      </c>
      <c r="AQ442" s="182">
        <v>27.27272727272727</v>
      </c>
      <c r="AR442" s="182">
        <v>132</v>
      </c>
      <c r="AS442" s="182"/>
      <c r="AT442" s="182"/>
      <c r="AU442" s="182"/>
      <c r="AV442" s="182"/>
      <c r="AW442" s="182"/>
      <c r="AX442" s="182"/>
      <c r="AY442" s="182"/>
      <c r="AZ442" s="182"/>
      <c r="BA442" s="182"/>
      <c r="BB442" s="182"/>
      <c r="BC442" s="182"/>
      <c r="BD442" s="182"/>
      <c r="BE442" s="182"/>
      <c r="BF442" s="182"/>
      <c r="BG442" s="182"/>
      <c r="BH442" s="182"/>
      <c r="BI442" s="182"/>
      <c r="BJ442" s="182"/>
      <c r="BK442" s="182"/>
      <c r="BL442" s="182"/>
      <c r="BM442" s="182"/>
      <c r="BN442" s="182"/>
      <c r="BO442" s="182"/>
      <c r="BP442" s="182"/>
      <c r="BQ442" s="228" t="s">
        <v>185</v>
      </c>
      <c r="BR442" s="228" t="s">
        <v>186</v>
      </c>
      <c r="BS442" s="228" t="s">
        <v>361</v>
      </c>
      <c r="BT442" s="228" t="s">
        <v>188</v>
      </c>
      <c r="BU442" s="228">
        <v>3</v>
      </c>
      <c r="BV442" s="228" t="s">
        <v>358</v>
      </c>
      <c r="BW442" s="228" t="s">
        <v>173</v>
      </c>
      <c r="BX442" s="186">
        <v>0</v>
      </c>
      <c r="BY442" s="182">
        <v>0</v>
      </c>
      <c r="BZ442" s="182">
        <v>0</v>
      </c>
      <c r="CA442" s="182">
        <v>0</v>
      </c>
      <c r="CB442" s="182">
        <v>0</v>
      </c>
      <c r="CC442" s="182">
        <v>0</v>
      </c>
      <c r="CD442" s="182">
        <v>0</v>
      </c>
      <c r="CE442" s="228">
        <v>0</v>
      </c>
      <c r="CF442" s="228">
        <v>0</v>
      </c>
      <c r="CG442" s="113">
        <v>0</v>
      </c>
      <c r="CH442" s="113">
        <v>0</v>
      </c>
      <c r="CI442" s="113">
        <v>0</v>
      </c>
      <c r="CJ442" s="113">
        <v>0</v>
      </c>
      <c r="CK442" s="113">
        <v>0</v>
      </c>
      <c r="CL442" s="113">
        <v>0</v>
      </c>
      <c r="CM442" s="113">
        <v>0</v>
      </c>
      <c r="CN442" s="185">
        <v>0</v>
      </c>
      <c r="CO442" s="181">
        <v>0</v>
      </c>
      <c r="CP442" s="187"/>
      <c r="CQ442" s="173">
        <v>0</v>
      </c>
      <c r="CR442" s="173">
        <v>0</v>
      </c>
      <c r="CS442" s="173">
        <v>0</v>
      </c>
      <c r="CT442" s="173">
        <v>0</v>
      </c>
      <c r="CU442" s="253">
        <v>2791</v>
      </c>
      <c r="CV442" s="220">
        <v>-1</v>
      </c>
      <c r="CW442" s="254">
        <f t="shared" si="42"/>
        <v>0</v>
      </c>
      <c r="CX442" s="15">
        <f t="shared" si="43"/>
        <v>0</v>
      </c>
      <c r="CY442" s="241">
        <f t="shared" si="44"/>
        <v>0</v>
      </c>
      <c r="CZ442" s="241" t="str">
        <f>IFERROR(ROUND(CY442/#REF!,1),"")</f>
        <v/>
      </c>
      <c r="DA442" s="254">
        <f t="shared" si="45"/>
        <v>0</v>
      </c>
      <c r="DB442" s="246" t="str">
        <f t="shared" si="46"/>
        <v/>
      </c>
      <c r="DD442" s="15" t="str">
        <f>IFERROR(#REF!-AO442,"")</f>
        <v/>
      </c>
      <c r="DF442" s="266" t="str">
        <f>IFERROR(#REF!-L442,"")</f>
        <v/>
      </c>
      <c r="DG442" s="228" t="e">
        <f>IF(#REF!&gt;AP442,0,1)</f>
        <v>#REF!</v>
      </c>
      <c r="DH442" s="228">
        <f t="shared" si="47"/>
        <v>1</v>
      </c>
      <c r="DI442" s="228">
        <f t="shared" si="48"/>
        <v>1</v>
      </c>
      <c r="DJ442" s="228"/>
      <c r="DK442" s="228"/>
      <c r="DL442" s="228"/>
      <c r="DM442" s="228"/>
      <c r="DN442" s="228"/>
      <c r="DO442" s="228"/>
      <c r="DP442" s="228"/>
      <c r="DQ442" s="228"/>
      <c r="DR442" s="228"/>
      <c r="DS442" s="228"/>
      <c r="DT442" s="228"/>
      <c r="DU442" s="228"/>
      <c r="DV442" s="228"/>
      <c r="DW442" s="228"/>
      <c r="DX442" s="228"/>
      <c r="DY442" s="228"/>
      <c r="DZ442" s="228"/>
      <c r="EA442" s="228"/>
      <c r="EB442" s="228"/>
    </row>
    <row r="443" spans="1:132" s="195" customFormat="1" ht="31.5" customHeight="1" x14ac:dyDescent="0.2">
      <c r="A443" s="191">
        <v>2022</v>
      </c>
      <c r="B443" s="171">
        <v>1</v>
      </c>
      <c r="C443" s="261">
        <v>44583</v>
      </c>
      <c r="D443" s="171">
        <v>47</v>
      </c>
      <c r="E443" s="171">
        <v>122</v>
      </c>
      <c r="F443" s="171">
        <v>4</v>
      </c>
      <c r="G443" s="194" t="s">
        <v>250</v>
      </c>
      <c r="H443" s="241" t="s">
        <v>251</v>
      </c>
      <c r="I443" s="241" t="s">
        <v>246</v>
      </c>
      <c r="J443" s="241">
        <v>2</v>
      </c>
      <c r="K443" s="241">
        <v>1</v>
      </c>
      <c r="L443" s="262">
        <v>280</v>
      </c>
      <c r="M443" s="263">
        <v>267</v>
      </c>
      <c r="N443" s="264">
        <v>292</v>
      </c>
      <c r="O443" s="190"/>
      <c r="P443" s="190"/>
      <c r="Q443" s="190"/>
      <c r="R443" s="190"/>
      <c r="S443" s="190"/>
      <c r="T443" s="190"/>
      <c r="U443" s="190"/>
      <c r="V443" s="190"/>
      <c r="W443" s="190"/>
      <c r="X443" s="190"/>
      <c r="Y443" s="172"/>
      <c r="Z443" s="172"/>
      <c r="AA443" s="190"/>
      <c r="AB443" s="190"/>
      <c r="AC443" s="190"/>
      <c r="AD443" s="190"/>
      <c r="AE443" s="190"/>
      <c r="AF443" s="190"/>
      <c r="AG443" s="190"/>
      <c r="AH443" s="190"/>
      <c r="AI443" s="190"/>
      <c r="AJ443" s="190"/>
      <c r="AK443" s="172"/>
      <c r="AL443" s="172"/>
      <c r="AM443" s="265"/>
      <c r="AN443" s="265"/>
      <c r="AO443" s="183">
        <v>64</v>
      </c>
      <c r="AP443" s="184">
        <v>113</v>
      </c>
      <c r="AQ443" s="182"/>
      <c r="AR443" s="182"/>
      <c r="AS443" s="182"/>
      <c r="AT443" s="182"/>
      <c r="AU443" s="182"/>
      <c r="AV443" s="182"/>
      <c r="AW443" s="182"/>
      <c r="AX443" s="182"/>
      <c r="AY443" s="182"/>
      <c r="AZ443" s="182"/>
      <c r="BA443" s="182"/>
      <c r="BB443" s="182"/>
      <c r="BC443" s="182"/>
      <c r="BD443" s="182"/>
      <c r="BE443" s="182"/>
      <c r="BF443" s="182"/>
      <c r="BG443" s="182"/>
      <c r="BH443" s="182"/>
      <c r="BI443" s="182"/>
      <c r="BJ443" s="182"/>
      <c r="BK443" s="182"/>
      <c r="BL443" s="182"/>
      <c r="BM443" s="182"/>
      <c r="BN443" s="182"/>
      <c r="BO443" s="182"/>
      <c r="BP443" s="182"/>
      <c r="BQ443" s="228" t="s">
        <v>185</v>
      </c>
      <c r="BR443" s="228" t="s">
        <v>247</v>
      </c>
      <c r="BS443" s="228" t="s">
        <v>252</v>
      </c>
      <c r="BT443" s="228" t="s">
        <v>249</v>
      </c>
      <c r="BU443" s="228">
        <v>3</v>
      </c>
      <c r="BV443" s="228" t="s">
        <v>253</v>
      </c>
      <c r="BW443" s="228" t="s">
        <v>173</v>
      </c>
      <c r="BX443" s="186">
        <v>0</v>
      </c>
      <c r="BY443" s="182">
        <v>0</v>
      </c>
      <c r="BZ443" s="182">
        <v>0</v>
      </c>
      <c r="CA443" s="182">
        <v>0</v>
      </c>
      <c r="CB443" s="182">
        <v>0</v>
      </c>
      <c r="CC443" s="182">
        <v>0</v>
      </c>
      <c r="CD443" s="182">
        <v>0</v>
      </c>
      <c r="CE443" s="228">
        <v>0</v>
      </c>
      <c r="CF443" s="228">
        <v>0</v>
      </c>
      <c r="CG443" s="113">
        <v>0</v>
      </c>
      <c r="CH443" s="113">
        <v>0</v>
      </c>
      <c r="CI443" s="113">
        <v>0</v>
      </c>
      <c r="CJ443" s="113">
        <v>0</v>
      </c>
      <c r="CK443" s="113">
        <v>0</v>
      </c>
      <c r="CL443" s="113">
        <v>0</v>
      </c>
      <c r="CM443" s="113">
        <v>0</v>
      </c>
      <c r="CN443" s="185">
        <v>0</v>
      </c>
      <c r="CO443" s="181">
        <v>0</v>
      </c>
      <c r="CP443" s="187"/>
      <c r="CQ443" s="173">
        <v>0</v>
      </c>
      <c r="CR443" s="173">
        <v>0</v>
      </c>
      <c r="CS443" s="173"/>
      <c r="CT443" s="173"/>
      <c r="CU443" s="253">
        <v>2791</v>
      </c>
      <c r="CV443" s="220"/>
      <c r="CW443" s="254">
        <f t="shared" si="42"/>
        <v>0</v>
      </c>
      <c r="CX443" s="15">
        <f t="shared" si="43"/>
        <v>0</v>
      </c>
      <c r="CY443" s="241">
        <f t="shared" si="44"/>
        <v>0</v>
      </c>
      <c r="CZ443" s="241" t="str">
        <f>IFERROR(ROUND(CY443/#REF!,1),"")</f>
        <v/>
      </c>
      <c r="DA443" s="254">
        <f t="shared" si="45"/>
        <v>0</v>
      </c>
      <c r="DB443" s="246" t="str">
        <f t="shared" si="46"/>
        <v/>
      </c>
      <c r="DD443" s="15" t="str">
        <f>IFERROR(#REF!-AO443,"")</f>
        <v/>
      </c>
      <c r="DF443" s="266" t="str">
        <f>IFERROR(#REF!-L443,"")</f>
        <v/>
      </c>
      <c r="DG443" s="228" t="e">
        <f>IF(#REF!&gt;AP443,0,1)</f>
        <v>#REF!</v>
      </c>
      <c r="DH443" s="228">
        <f t="shared" si="47"/>
        <v>0</v>
      </c>
      <c r="DI443" s="228">
        <f t="shared" si="48"/>
        <v>1</v>
      </c>
      <c r="DJ443" s="228"/>
      <c r="DK443" s="228"/>
      <c r="DL443" s="228"/>
      <c r="DM443" s="228"/>
      <c r="DN443" s="228"/>
      <c r="DO443" s="228"/>
      <c r="DP443" s="228"/>
      <c r="DQ443" s="228"/>
      <c r="DR443" s="228"/>
      <c r="DS443" s="228"/>
      <c r="DT443" s="228"/>
      <c r="DU443" s="228"/>
      <c r="DV443" s="228"/>
      <c r="DW443" s="228"/>
      <c r="DX443" s="228"/>
      <c r="DY443" s="228"/>
      <c r="DZ443" s="228"/>
      <c r="EA443" s="228"/>
      <c r="EB443" s="228"/>
    </row>
    <row r="444" spans="1:132" s="195" customFormat="1" ht="31.5" customHeight="1" x14ac:dyDescent="0.2">
      <c r="A444" s="191">
        <v>2022</v>
      </c>
      <c r="B444" s="171">
        <v>1</v>
      </c>
      <c r="C444" s="261">
        <v>44583</v>
      </c>
      <c r="D444" s="171">
        <v>124</v>
      </c>
      <c r="E444" s="171">
        <v>689</v>
      </c>
      <c r="F444" s="171">
        <v>4</v>
      </c>
      <c r="G444" s="194" t="s">
        <v>311</v>
      </c>
      <c r="H444" s="241" t="s">
        <v>312</v>
      </c>
      <c r="I444" s="241" t="s">
        <v>169</v>
      </c>
      <c r="J444" s="241">
        <v>2</v>
      </c>
      <c r="K444" s="241">
        <v>2</v>
      </c>
      <c r="L444" s="262">
        <v>75</v>
      </c>
      <c r="M444" s="263">
        <v>67</v>
      </c>
      <c r="N444" s="264">
        <v>82</v>
      </c>
      <c r="O444" s="190"/>
      <c r="P444" s="190"/>
      <c r="Q444" s="190"/>
      <c r="R444" s="190"/>
      <c r="S444" s="190"/>
      <c r="T444" s="190"/>
      <c r="U444" s="190"/>
      <c r="V444" s="190"/>
      <c r="W444" s="190"/>
      <c r="X444" s="190"/>
      <c r="Y444" s="172">
        <v>115</v>
      </c>
      <c r="Z444" s="172">
        <v>115</v>
      </c>
      <c r="AA444" s="190"/>
      <c r="AB444" s="190"/>
      <c r="AC444" s="190"/>
      <c r="AD444" s="190"/>
      <c r="AE444" s="190"/>
      <c r="AF444" s="190"/>
      <c r="AG444" s="190"/>
      <c r="AH444" s="190"/>
      <c r="AI444" s="190"/>
      <c r="AJ444" s="190"/>
      <c r="AK444" s="172">
        <v>115</v>
      </c>
      <c r="AL444" s="172">
        <v>115</v>
      </c>
      <c r="AM444" s="265"/>
      <c r="AN444" s="265"/>
      <c r="AO444" s="183">
        <v>59</v>
      </c>
      <c r="AP444" s="184">
        <v>122</v>
      </c>
      <c r="AQ444" s="182">
        <v>62.608695652173907</v>
      </c>
      <c r="AR444" s="182">
        <v>115</v>
      </c>
      <c r="AS444" s="182"/>
      <c r="AT444" s="182"/>
      <c r="AU444" s="182"/>
      <c r="AV444" s="182"/>
      <c r="AW444" s="182"/>
      <c r="AX444" s="182"/>
      <c r="AY444" s="182"/>
      <c r="AZ444" s="182"/>
      <c r="BA444" s="182"/>
      <c r="BB444" s="182"/>
      <c r="BC444" s="182"/>
      <c r="BD444" s="182"/>
      <c r="BE444" s="182"/>
      <c r="BF444" s="182"/>
      <c r="BG444" s="182"/>
      <c r="BH444" s="182"/>
      <c r="BI444" s="182"/>
      <c r="BJ444" s="182"/>
      <c r="BK444" s="182"/>
      <c r="BL444" s="182"/>
      <c r="BM444" s="182"/>
      <c r="BN444" s="182"/>
      <c r="BO444" s="182"/>
      <c r="BP444" s="182"/>
      <c r="BQ444" s="228" t="s">
        <v>180</v>
      </c>
      <c r="BR444" s="228" t="s">
        <v>192</v>
      </c>
      <c r="BS444" s="228"/>
      <c r="BT444" s="228"/>
      <c r="BU444" s="228">
        <v>3</v>
      </c>
      <c r="BV444" s="228" t="s">
        <v>310</v>
      </c>
      <c r="BW444" s="228" t="s">
        <v>173</v>
      </c>
      <c r="BX444" s="186">
        <v>0</v>
      </c>
      <c r="BY444" s="182">
        <v>0</v>
      </c>
      <c r="BZ444" s="182">
        <v>0</v>
      </c>
      <c r="CA444" s="182">
        <v>0</v>
      </c>
      <c r="CB444" s="182">
        <v>0</v>
      </c>
      <c r="CC444" s="182">
        <v>0</v>
      </c>
      <c r="CD444" s="182">
        <v>0</v>
      </c>
      <c r="CE444" s="228">
        <v>0</v>
      </c>
      <c r="CF444" s="228">
        <v>0</v>
      </c>
      <c r="CG444" s="113">
        <v>0</v>
      </c>
      <c r="CH444" s="113">
        <v>0</v>
      </c>
      <c r="CI444" s="113">
        <v>0</v>
      </c>
      <c r="CJ444" s="113">
        <v>0</v>
      </c>
      <c r="CK444" s="113">
        <v>0</v>
      </c>
      <c r="CL444" s="113">
        <v>0</v>
      </c>
      <c r="CM444" s="113">
        <v>0</v>
      </c>
      <c r="CN444" s="185">
        <v>0</v>
      </c>
      <c r="CO444" s="181">
        <v>0</v>
      </c>
      <c r="CP444" s="187"/>
      <c r="CQ444" s="173">
        <v>0</v>
      </c>
      <c r="CR444" s="173">
        <v>0</v>
      </c>
      <c r="CS444" s="173"/>
      <c r="CT444" s="173"/>
      <c r="CU444" s="253">
        <v>2791</v>
      </c>
      <c r="CV444" s="220"/>
      <c r="CW444" s="254">
        <f t="shared" si="42"/>
        <v>0</v>
      </c>
      <c r="CX444" s="15">
        <f t="shared" si="43"/>
        <v>0</v>
      </c>
      <c r="CY444" s="241">
        <f t="shared" si="44"/>
        <v>0</v>
      </c>
      <c r="CZ444" s="241" t="str">
        <f>IFERROR(ROUND(CY444/#REF!,1),"")</f>
        <v/>
      </c>
      <c r="DA444" s="254">
        <f t="shared" si="45"/>
        <v>0</v>
      </c>
      <c r="DB444" s="246" t="str">
        <f t="shared" si="46"/>
        <v/>
      </c>
      <c r="DD444" s="15" t="str">
        <f>IFERROR(#REF!-AO444,"")</f>
        <v/>
      </c>
      <c r="DF444" s="266" t="str">
        <f>IFERROR(#REF!-L444,"")</f>
        <v/>
      </c>
      <c r="DG444" s="228" t="e">
        <f>IF(#REF!&gt;AP444,0,1)</f>
        <v>#REF!</v>
      </c>
      <c r="DH444" s="228">
        <f t="shared" si="47"/>
        <v>0</v>
      </c>
      <c r="DI444" s="228">
        <f t="shared" si="48"/>
        <v>1</v>
      </c>
      <c r="DJ444" s="228"/>
      <c r="DK444" s="228"/>
      <c r="DL444" s="228"/>
      <c r="DM444" s="228"/>
      <c r="DN444" s="228"/>
      <c r="DO444" s="228"/>
      <c r="DP444" s="228"/>
      <c r="DQ444" s="228"/>
      <c r="DR444" s="228"/>
      <c r="DS444" s="228"/>
      <c r="DT444" s="228"/>
      <c r="DU444" s="228"/>
      <c r="DV444" s="228"/>
      <c r="DW444" s="228"/>
      <c r="DX444" s="228"/>
      <c r="DY444" s="228"/>
      <c r="DZ444" s="228"/>
      <c r="EA444" s="228"/>
      <c r="EB444" s="228"/>
    </row>
    <row r="445" spans="1:132" s="195" customFormat="1" ht="31.5" customHeight="1" x14ac:dyDescent="0.2">
      <c r="A445" s="191">
        <v>2022</v>
      </c>
      <c r="B445" s="171">
        <v>1</v>
      </c>
      <c r="C445" s="261">
        <v>44583</v>
      </c>
      <c r="D445" s="171">
        <v>421</v>
      </c>
      <c r="E445" s="171">
        <v>667</v>
      </c>
      <c r="F445" s="171">
        <v>5</v>
      </c>
      <c r="G445" s="194" t="s">
        <v>355</v>
      </c>
      <c r="H445" s="241" t="s">
        <v>356</v>
      </c>
      <c r="I445" s="241" t="s">
        <v>169</v>
      </c>
      <c r="J445" s="241">
        <v>1</v>
      </c>
      <c r="K445" s="241">
        <v>4</v>
      </c>
      <c r="L445" s="262">
        <v>1554</v>
      </c>
      <c r="M445" s="263">
        <v>1462</v>
      </c>
      <c r="N445" s="264">
        <v>1664</v>
      </c>
      <c r="O445" s="190"/>
      <c r="P445" s="190">
        <v>846</v>
      </c>
      <c r="Q445" s="190">
        <v>824</v>
      </c>
      <c r="R445" s="190">
        <v>922</v>
      </c>
      <c r="S445" s="190">
        <v>960</v>
      </c>
      <c r="T445" s="190"/>
      <c r="U445" s="190">
        <v>658</v>
      </c>
      <c r="V445" s="190">
        <v>660</v>
      </c>
      <c r="W445" s="190">
        <v>680</v>
      </c>
      <c r="X445" s="190">
        <v>700</v>
      </c>
      <c r="Y445" s="172"/>
      <c r="Z445" s="172"/>
      <c r="AA445" s="190">
        <v>1007</v>
      </c>
      <c r="AB445" s="190">
        <v>1000</v>
      </c>
      <c r="AC445" s="190">
        <v>920</v>
      </c>
      <c r="AD445" s="190">
        <v>870</v>
      </c>
      <c r="AE445" s="190">
        <v>838</v>
      </c>
      <c r="AF445" s="190">
        <v>700</v>
      </c>
      <c r="AG445" s="190">
        <v>695</v>
      </c>
      <c r="AH445" s="190">
        <v>670</v>
      </c>
      <c r="AI445" s="190">
        <v>634</v>
      </c>
      <c r="AJ445" s="190">
        <v>663</v>
      </c>
      <c r="AK445" s="172"/>
      <c r="AL445" s="172"/>
      <c r="AM445" s="265">
        <v>909.66666666666663</v>
      </c>
      <c r="AN445" s="265">
        <v>673.33333333333337</v>
      </c>
      <c r="AO445" s="183">
        <v>18</v>
      </c>
      <c r="AP445" s="184">
        <v>200</v>
      </c>
      <c r="AQ445" s="182"/>
      <c r="AR445" s="182"/>
      <c r="AS445" s="182"/>
      <c r="AT445" s="182"/>
      <c r="AU445" s="182"/>
      <c r="AV445" s="182">
        <v>2</v>
      </c>
      <c r="AW445" s="182">
        <v>6</v>
      </c>
      <c r="AX445" s="182">
        <v>4</v>
      </c>
      <c r="AY445" s="182"/>
      <c r="AZ445" s="182"/>
      <c r="BA445" s="182"/>
      <c r="BB445" s="182"/>
      <c r="BC445" s="182"/>
      <c r="BD445" s="182"/>
      <c r="BE445" s="182"/>
      <c r="BF445" s="182"/>
      <c r="BG445" s="182">
        <v>120</v>
      </c>
      <c r="BH445" s="182">
        <v>3</v>
      </c>
      <c r="BI445" s="182">
        <v>1</v>
      </c>
      <c r="BJ445" s="182">
        <v>4</v>
      </c>
      <c r="BK445" s="182"/>
      <c r="BL445" s="182"/>
      <c r="BM445" s="182"/>
      <c r="BN445" s="182"/>
      <c r="BO445" s="182"/>
      <c r="BP445" s="182"/>
      <c r="BQ445" s="228" t="s">
        <v>185</v>
      </c>
      <c r="BR445" s="228" t="s">
        <v>186</v>
      </c>
      <c r="BS445" s="228" t="s">
        <v>357</v>
      </c>
      <c r="BT445" s="228" t="s">
        <v>188</v>
      </c>
      <c r="BU445" s="228">
        <v>3</v>
      </c>
      <c r="BV445" s="228" t="s">
        <v>358</v>
      </c>
      <c r="BW445" s="228" t="s">
        <v>173</v>
      </c>
      <c r="BX445" s="186">
        <v>0</v>
      </c>
      <c r="BY445" s="182">
        <v>12</v>
      </c>
      <c r="BZ445" s="182">
        <v>3</v>
      </c>
      <c r="CA445" s="182">
        <v>3</v>
      </c>
      <c r="CB445" s="182">
        <v>8</v>
      </c>
      <c r="CC445" s="182">
        <v>2</v>
      </c>
      <c r="CD445" s="182">
        <v>122</v>
      </c>
      <c r="CE445" s="228">
        <v>1</v>
      </c>
      <c r="CF445" s="228">
        <v>1</v>
      </c>
      <c r="CG445" s="113">
        <v>2</v>
      </c>
      <c r="CH445" s="113">
        <v>0</v>
      </c>
      <c r="CI445" s="113">
        <v>0</v>
      </c>
      <c r="CJ445" s="113">
        <v>0</v>
      </c>
      <c r="CK445" s="113">
        <v>0</v>
      </c>
      <c r="CL445" s="113">
        <v>0</v>
      </c>
      <c r="CM445" s="113">
        <v>0</v>
      </c>
      <c r="CN445" s="185">
        <v>5</v>
      </c>
      <c r="CO445" s="181">
        <v>125</v>
      </c>
      <c r="CP445" s="187">
        <v>0.04</v>
      </c>
      <c r="CQ445" s="173">
        <v>3.2175032175032169E-3</v>
      </c>
      <c r="CR445" s="173">
        <v>8.0437580437580439E-2</v>
      </c>
      <c r="CS445" s="173">
        <v>7.4257425742574254E-3</v>
      </c>
      <c r="CT445" s="173">
        <v>0.18564356435643559</v>
      </c>
      <c r="CU445" s="253">
        <v>2791</v>
      </c>
      <c r="CV445" s="220">
        <v>-1</v>
      </c>
      <c r="CW445" s="254">
        <f t="shared" si="42"/>
        <v>120</v>
      </c>
      <c r="CX445" s="15">
        <f t="shared" si="43"/>
        <v>20</v>
      </c>
      <c r="CY445" s="241">
        <f t="shared" si="44"/>
        <v>5</v>
      </c>
      <c r="CZ445" s="241" t="str">
        <f>IFERROR(ROUND(CY445/#REF!,1),"")</f>
        <v/>
      </c>
      <c r="DA445" s="254">
        <f t="shared" si="45"/>
        <v>125</v>
      </c>
      <c r="DB445" s="246">
        <f t="shared" si="46"/>
        <v>0.04</v>
      </c>
      <c r="DD445" s="15" t="str">
        <f>IFERROR(#REF!-AO445,"")</f>
        <v/>
      </c>
      <c r="DF445" s="266" t="str">
        <f>IFERROR(#REF!-L445,"")</f>
        <v/>
      </c>
      <c r="DG445" s="228" t="e">
        <f>IF(#REF!&gt;AP445,0,1)</f>
        <v>#REF!</v>
      </c>
      <c r="DH445" s="228">
        <f t="shared" si="47"/>
        <v>0</v>
      </c>
      <c r="DI445" s="228">
        <f t="shared" si="48"/>
        <v>1</v>
      </c>
      <c r="DJ445" s="228"/>
      <c r="DK445" s="228"/>
      <c r="DL445" s="228"/>
      <c r="DM445" s="228"/>
      <c r="DN445" s="228"/>
      <c r="DO445" s="228"/>
      <c r="DP445" s="228"/>
      <c r="DQ445" s="228"/>
      <c r="DR445" s="228"/>
      <c r="DS445" s="228"/>
      <c r="DT445" s="228"/>
      <c r="DU445" s="228"/>
      <c r="DV445" s="228"/>
      <c r="DW445" s="228"/>
      <c r="DX445" s="228"/>
      <c r="DY445" s="228"/>
      <c r="DZ445" s="228"/>
      <c r="EA445" s="228"/>
      <c r="EB445" s="228"/>
    </row>
    <row r="446" spans="1:132" s="195" customFormat="1" ht="31.5" customHeight="1" x14ac:dyDescent="0.2">
      <c r="A446" s="191">
        <v>2022</v>
      </c>
      <c r="B446" s="171">
        <v>1</v>
      </c>
      <c r="C446" s="261">
        <v>44583</v>
      </c>
      <c r="D446" s="171">
        <v>421</v>
      </c>
      <c r="E446" s="171">
        <v>673</v>
      </c>
      <c r="F446" s="171">
        <v>5</v>
      </c>
      <c r="G446" s="194" t="s">
        <v>359</v>
      </c>
      <c r="H446" s="241" t="s">
        <v>360</v>
      </c>
      <c r="I446" s="241" t="s">
        <v>169</v>
      </c>
      <c r="J446" s="241">
        <v>1</v>
      </c>
      <c r="K446" s="241">
        <v>4</v>
      </c>
      <c r="L446" s="262">
        <v>61</v>
      </c>
      <c r="M446" s="263">
        <v>57</v>
      </c>
      <c r="N446" s="264">
        <v>65</v>
      </c>
      <c r="O446" s="190"/>
      <c r="P446" s="190"/>
      <c r="Q446" s="190"/>
      <c r="R446" s="190"/>
      <c r="S446" s="190"/>
      <c r="T446" s="190"/>
      <c r="U446" s="190"/>
      <c r="V446" s="190"/>
      <c r="W446" s="190"/>
      <c r="X446" s="190"/>
      <c r="Y446" s="172"/>
      <c r="Z446" s="172"/>
      <c r="AA446" s="190"/>
      <c r="AB446" s="190"/>
      <c r="AC446" s="190"/>
      <c r="AD446" s="190"/>
      <c r="AE446" s="190"/>
      <c r="AF446" s="190"/>
      <c r="AG446" s="190"/>
      <c r="AH446" s="190"/>
      <c r="AI446" s="190"/>
      <c r="AJ446" s="190"/>
      <c r="AK446" s="172"/>
      <c r="AL446" s="172"/>
      <c r="AM446" s="265"/>
      <c r="AN446" s="265"/>
      <c r="AO446" s="183">
        <v>18</v>
      </c>
      <c r="AP446" s="184">
        <v>200</v>
      </c>
      <c r="AQ446" s="182"/>
      <c r="AR446" s="182"/>
      <c r="AS446" s="182"/>
      <c r="AT446" s="182"/>
      <c r="AU446" s="182"/>
      <c r="AV446" s="182"/>
      <c r="AW446" s="182"/>
      <c r="AX446" s="182"/>
      <c r="AY446" s="182"/>
      <c r="AZ446" s="182"/>
      <c r="BA446" s="182"/>
      <c r="BB446" s="182"/>
      <c r="BC446" s="182"/>
      <c r="BD446" s="182"/>
      <c r="BE446" s="182"/>
      <c r="BF446" s="182"/>
      <c r="BG446" s="182"/>
      <c r="BH446" s="182"/>
      <c r="BI446" s="182"/>
      <c r="BJ446" s="182"/>
      <c r="BK446" s="182"/>
      <c r="BL446" s="182"/>
      <c r="BM446" s="182"/>
      <c r="BN446" s="182"/>
      <c r="BO446" s="182"/>
      <c r="BP446" s="182"/>
      <c r="BQ446" s="228" t="s">
        <v>185</v>
      </c>
      <c r="BR446" s="228" t="s">
        <v>186</v>
      </c>
      <c r="BS446" s="228" t="s">
        <v>361</v>
      </c>
      <c r="BT446" s="228" t="s">
        <v>188</v>
      </c>
      <c r="BU446" s="228">
        <v>3</v>
      </c>
      <c r="BV446" s="228" t="s">
        <v>358</v>
      </c>
      <c r="BW446" s="228" t="s">
        <v>173</v>
      </c>
      <c r="BX446" s="186">
        <v>0</v>
      </c>
      <c r="BY446" s="182">
        <v>0</v>
      </c>
      <c r="BZ446" s="182">
        <v>0</v>
      </c>
      <c r="CA446" s="182">
        <v>0</v>
      </c>
      <c r="CB446" s="182">
        <v>0</v>
      </c>
      <c r="CC446" s="182">
        <v>0</v>
      </c>
      <c r="CD446" s="182">
        <v>0</v>
      </c>
      <c r="CE446" s="228">
        <v>0</v>
      </c>
      <c r="CF446" s="228">
        <v>0</v>
      </c>
      <c r="CG446" s="113">
        <v>0</v>
      </c>
      <c r="CH446" s="113">
        <v>0</v>
      </c>
      <c r="CI446" s="113">
        <v>0</v>
      </c>
      <c r="CJ446" s="113">
        <v>0</v>
      </c>
      <c r="CK446" s="113">
        <v>0</v>
      </c>
      <c r="CL446" s="113">
        <v>0</v>
      </c>
      <c r="CM446" s="113">
        <v>0</v>
      </c>
      <c r="CN446" s="185">
        <v>0</v>
      </c>
      <c r="CO446" s="181">
        <v>0</v>
      </c>
      <c r="CP446" s="187"/>
      <c r="CQ446" s="173">
        <v>0</v>
      </c>
      <c r="CR446" s="173">
        <v>0</v>
      </c>
      <c r="CS446" s="173"/>
      <c r="CT446" s="173"/>
      <c r="CU446" s="253">
        <v>2791</v>
      </c>
      <c r="CV446" s="220"/>
      <c r="CW446" s="254">
        <f t="shared" si="42"/>
        <v>0</v>
      </c>
      <c r="CX446" s="15">
        <f t="shared" si="43"/>
        <v>0</v>
      </c>
      <c r="CY446" s="241">
        <f t="shared" si="44"/>
        <v>0</v>
      </c>
      <c r="CZ446" s="241" t="str">
        <f>IFERROR(ROUND(CY446/#REF!,1),"")</f>
        <v/>
      </c>
      <c r="DA446" s="254">
        <f t="shared" si="45"/>
        <v>0</v>
      </c>
      <c r="DB446" s="246" t="str">
        <f t="shared" si="46"/>
        <v/>
      </c>
      <c r="DD446" s="15" t="str">
        <f>IFERROR(#REF!-AO446,"")</f>
        <v/>
      </c>
      <c r="DF446" s="266" t="str">
        <f>IFERROR(#REF!-L446,"")</f>
        <v/>
      </c>
      <c r="DG446" s="228" t="e">
        <f>IF(#REF!&gt;AP446,0,1)</f>
        <v>#REF!</v>
      </c>
      <c r="DH446" s="228">
        <f t="shared" si="47"/>
        <v>0</v>
      </c>
      <c r="DI446" s="228">
        <f t="shared" si="48"/>
        <v>1</v>
      </c>
      <c r="DJ446" s="228"/>
      <c r="DK446" s="228"/>
      <c r="DL446" s="228"/>
      <c r="DM446" s="228"/>
      <c r="DN446" s="228"/>
      <c r="DO446" s="228"/>
      <c r="DP446" s="228"/>
      <c r="DQ446" s="228"/>
      <c r="DR446" s="228"/>
      <c r="DS446" s="228"/>
      <c r="DT446" s="228"/>
      <c r="DU446" s="228"/>
      <c r="DV446" s="228"/>
      <c r="DW446" s="228"/>
      <c r="DX446" s="228"/>
      <c r="DY446" s="228"/>
      <c r="DZ446" s="228"/>
      <c r="EA446" s="228"/>
      <c r="EB446" s="228"/>
    </row>
    <row r="447" spans="1:132" s="195" customFormat="1" ht="31.5" customHeight="1" x14ac:dyDescent="0.2">
      <c r="A447" s="191">
        <v>2022</v>
      </c>
      <c r="B447" s="171">
        <v>1</v>
      </c>
      <c r="C447" s="261">
        <v>44583</v>
      </c>
      <c r="D447" s="171"/>
      <c r="E447" s="171">
        <v>673</v>
      </c>
      <c r="F447" s="171">
        <v>5</v>
      </c>
      <c r="G447" s="194" t="s">
        <v>359</v>
      </c>
      <c r="H447" s="241" t="s">
        <v>360</v>
      </c>
      <c r="I447" s="241" t="s">
        <v>169</v>
      </c>
      <c r="J447" s="241">
        <v>1</v>
      </c>
      <c r="K447" s="241">
        <v>4</v>
      </c>
      <c r="L447" s="262">
        <v>61</v>
      </c>
      <c r="M447" s="263">
        <v>57</v>
      </c>
      <c r="N447" s="264">
        <v>65</v>
      </c>
      <c r="O447" s="190"/>
      <c r="P447" s="190"/>
      <c r="Q447" s="190"/>
      <c r="R447" s="190"/>
      <c r="S447" s="190"/>
      <c r="T447" s="190"/>
      <c r="U447" s="190"/>
      <c r="V447" s="190"/>
      <c r="W447" s="190"/>
      <c r="X447" s="190"/>
      <c r="Y447" s="172"/>
      <c r="Z447" s="172"/>
      <c r="AA447" s="190"/>
      <c r="AB447" s="190"/>
      <c r="AC447" s="190"/>
      <c r="AD447" s="190"/>
      <c r="AE447" s="190"/>
      <c r="AF447" s="190"/>
      <c r="AG447" s="190"/>
      <c r="AH447" s="190"/>
      <c r="AI447" s="190"/>
      <c r="AJ447" s="190"/>
      <c r="AK447" s="172"/>
      <c r="AL447" s="172"/>
      <c r="AM447" s="265"/>
      <c r="AN447" s="265"/>
      <c r="AO447" s="183">
        <v>18</v>
      </c>
      <c r="AP447" s="184">
        <v>200</v>
      </c>
      <c r="AQ447" s="182"/>
      <c r="AR447" s="182"/>
      <c r="AS447" s="182"/>
      <c r="AT447" s="182"/>
      <c r="AU447" s="182"/>
      <c r="AV447" s="182"/>
      <c r="AW447" s="182"/>
      <c r="AX447" s="182"/>
      <c r="AY447" s="182"/>
      <c r="AZ447" s="182"/>
      <c r="BA447" s="182"/>
      <c r="BB447" s="182"/>
      <c r="BC447" s="182"/>
      <c r="BD447" s="182"/>
      <c r="BE447" s="182"/>
      <c r="BF447" s="182"/>
      <c r="BG447" s="182"/>
      <c r="BH447" s="182"/>
      <c r="BI447" s="182"/>
      <c r="BJ447" s="182"/>
      <c r="BK447" s="182"/>
      <c r="BL447" s="182"/>
      <c r="BM447" s="182"/>
      <c r="BN447" s="182"/>
      <c r="BO447" s="182"/>
      <c r="BP447" s="182"/>
      <c r="BQ447" s="228" t="s">
        <v>185</v>
      </c>
      <c r="BR447" s="228" t="s">
        <v>186</v>
      </c>
      <c r="BS447" s="228" t="s">
        <v>361</v>
      </c>
      <c r="BT447" s="228" t="s">
        <v>188</v>
      </c>
      <c r="BU447" s="228">
        <v>3</v>
      </c>
      <c r="BV447" s="228" t="s">
        <v>358</v>
      </c>
      <c r="BW447" s="228" t="s">
        <v>173</v>
      </c>
      <c r="BX447" s="186">
        <v>0</v>
      </c>
      <c r="BY447" s="182">
        <v>0</v>
      </c>
      <c r="BZ447" s="182">
        <v>0</v>
      </c>
      <c r="CA447" s="182">
        <v>0</v>
      </c>
      <c r="CB447" s="182">
        <v>0</v>
      </c>
      <c r="CC447" s="182">
        <v>0</v>
      </c>
      <c r="CD447" s="182">
        <v>0</v>
      </c>
      <c r="CE447" s="228">
        <v>0</v>
      </c>
      <c r="CF447" s="228">
        <v>0</v>
      </c>
      <c r="CG447" s="113">
        <v>0</v>
      </c>
      <c r="CH447" s="113">
        <v>0</v>
      </c>
      <c r="CI447" s="113">
        <v>0</v>
      </c>
      <c r="CJ447" s="113">
        <v>0</v>
      </c>
      <c r="CK447" s="113">
        <v>0</v>
      </c>
      <c r="CL447" s="113">
        <v>0</v>
      </c>
      <c r="CM447" s="113">
        <v>0</v>
      </c>
      <c r="CN447" s="185">
        <v>0</v>
      </c>
      <c r="CO447" s="181">
        <v>0</v>
      </c>
      <c r="CP447" s="187"/>
      <c r="CQ447" s="173">
        <v>0</v>
      </c>
      <c r="CR447" s="173">
        <v>0</v>
      </c>
      <c r="CS447" s="173"/>
      <c r="CT447" s="173"/>
      <c r="CU447" s="253">
        <v>2791</v>
      </c>
      <c r="CV447" s="220"/>
      <c r="CW447" s="254">
        <f t="shared" si="42"/>
        <v>0</v>
      </c>
      <c r="CX447" s="15">
        <f t="shared" si="43"/>
        <v>0</v>
      </c>
      <c r="CY447" s="241">
        <f t="shared" si="44"/>
        <v>0</v>
      </c>
      <c r="CZ447" s="241" t="str">
        <f>IFERROR(ROUND(CY447/#REF!,1),"")</f>
        <v/>
      </c>
      <c r="DA447" s="254">
        <f t="shared" si="45"/>
        <v>0</v>
      </c>
      <c r="DB447" s="246" t="str">
        <f t="shared" si="46"/>
        <v/>
      </c>
      <c r="DD447" s="15" t="str">
        <f>IFERROR(#REF!-AO447,"")</f>
        <v/>
      </c>
      <c r="DF447" s="266" t="str">
        <f>IFERROR(#REF!-L447,"")</f>
        <v/>
      </c>
      <c r="DG447" s="228" t="e">
        <f>IF(#REF!&gt;AP447,0,1)</f>
        <v>#REF!</v>
      </c>
      <c r="DH447" s="228">
        <f t="shared" si="47"/>
        <v>0</v>
      </c>
      <c r="DI447" s="228">
        <f t="shared" si="48"/>
        <v>1</v>
      </c>
      <c r="DJ447" s="228"/>
      <c r="DK447" s="228"/>
      <c r="DL447" s="228"/>
      <c r="DM447" s="228"/>
      <c r="DN447" s="228"/>
      <c r="DO447" s="228"/>
      <c r="DP447" s="228"/>
      <c r="DQ447" s="228"/>
      <c r="DR447" s="228"/>
      <c r="DS447" s="228"/>
      <c r="DT447" s="228"/>
      <c r="DU447" s="228"/>
      <c r="DV447" s="228"/>
      <c r="DW447" s="228"/>
      <c r="DX447" s="228"/>
      <c r="DY447" s="228"/>
      <c r="DZ447" s="228"/>
      <c r="EA447" s="228"/>
      <c r="EB447" s="228"/>
    </row>
    <row r="448" spans="1:132" s="195" customFormat="1" ht="31.5" customHeight="1" x14ac:dyDescent="0.2">
      <c r="A448" s="191">
        <v>2022</v>
      </c>
      <c r="B448" s="171">
        <v>1</v>
      </c>
      <c r="C448" s="261">
        <v>44583</v>
      </c>
      <c r="D448" s="171">
        <v>18</v>
      </c>
      <c r="E448" s="171">
        <v>49</v>
      </c>
      <c r="F448" s="171">
        <v>6</v>
      </c>
      <c r="G448" s="194" t="s">
        <v>330</v>
      </c>
      <c r="H448" s="241" t="s">
        <v>331</v>
      </c>
      <c r="I448" s="241" t="s">
        <v>246</v>
      </c>
      <c r="J448" s="241">
        <v>2</v>
      </c>
      <c r="K448" s="241">
        <v>3</v>
      </c>
      <c r="L448" s="262">
        <v>100</v>
      </c>
      <c r="M448" s="263">
        <v>95</v>
      </c>
      <c r="N448" s="264">
        <v>104</v>
      </c>
      <c r="O448" s="190"/>
      <c r="P448" s="190">
        <v>142</v>
      </c>
      <c r="Q448" s="190">
        <v>137</v>
      </c>
      <c r="R448" s="190">
        <v>128</v>
      </c>
      <c r="S448" s="190">
        <v>126</v>
      </c>
      <c r="T448" s="190"/>
      <c r="U448" s="190">
        <v>113</v>
      </c>
      <c r="V448" s="190">
        <v>109</v>
      </c>
      <c r="W448" s="190">
        <v>104</v>
      </c>
      <c r="X448" s="190">
        <v>102</v>
      </c>
      <c r="Y448" s="172"/>
      <c r="Z448" s="172"/>
      <c r="AA448" s="190">
        <v>160</v>
      </c>
      <c r="AB448" s="190">
        <v>150</v>
      </c>
      <c r="AC448" s="190">
        <v>141</v>
      </c>
      <c r="AD448" s="190">
        <v>133</v>
      </c>
      <c r="AE448" s="190">
        <v>137</v>
      </c>
      <c r="AF448" s="190">
        <v>105</v>
      </c>
      <c r="AG448" s="190">
        <v>104</v>
      </c>
      <c r="AH448" s="190">
        <v>103</v>
      </c>
      <c r="AI448" s="190">
        <v>101</v>
      </c>
      <c r="AJ448" s="190">
        <v>104</v>
      </c>
      <c r="AK448" s="172"/>
      <c r="AL448" s="172"/>
      <c r="AM448" s="265">
        <v>139.33333333333329</v>
      </c>
      <c r="AN448" s="265">
        <v>105</v>
      </c>
      <c r="AO448" s="183">
        <v>101</v>
      </c>
      <c r="AP448" s="184">
        <v>107</v>
      </c>
      <c r="AQ448" s="182"/>
      <c r="AR448" s="182"/>
      <c r="AS448" s="182"/>
      <c r="AT448" s="182"/>
      <c r="AU448" s="182">
        <v>1260</v>
      </c>
      <c r="AV448" s="182"/>
      <c r="AW448" s="182">
        <v>2</v>
      </c>
      <c r="AX448" s="182">
        <v>6</v>
      </c>
      <c r="AY448" s="182"/>
      <c r="AZ448" s="182"/>
      <c r="BA448" s="182"/>
      <c r="BB448" s="182"/>
      <c r="BC448" s="182"/>
      <c r="BD448" s="182"/>
      <c r="BE448" s="182"/>
      <c r="BF448" s="182"/>
      <c r="BG448" s="182">
        <v>1260</v>
      </c>
      <c r="BH448" s="182">
        <v>6</v>
      </c>
      <c r="BI448" s="182">
        <v>2</v>
      </c>
      <c r="BJ448" s="182"/>
      <c r="BK448" s="182"/>
      <c r="BL448" s="182"/>
      <c r="BM448" s="182"/>
      <c r="BN448" s="182"/>
      <c r="BO448" s="182"/>
      <c r="BP448" s="182"/>
      <c r="BQ448" s="228" t="s">
        <v>185</v>
      </c>
      <c r="BR448" s="228" t="s">
        <v>247</v>
      </c>
      <c r="BS448" s="228" t="s">
        <v>332</v>
      </c>
      <c r="BT448" s="228" t="s">
        <v>249</v>
      </c>
      <c r="BU448" s="228">
        <v>3</v>
      </c>
      <c r="BV448" s="228" t="s">
        <v>333</v>
      </c>
      <c r="BW448" s="228" t="s">
        <v>173</v>
      </c>
      <c r="BX448" s="186">
        <v>0</v>
      </c>
      <c r="BY448" s="182">
        <v>8</v>
      </c>
      <c r="BZ448" s="182">
        <v>2.666666666666667</v>
      </c>
      <c r="CA448" s="182">
        <v>1262</v>
      </c>
      <c r="CB448" s="182">
        <v>8</v>
      </c>
      <c r="CC448" s="182">
        <v>2.666666666666667</v>
      </c>
      <c r="CD448" s="182">
        <v>1262</v>
      </c>
      <c r="CE448" s="228">
        <v>2</v>
      </c>
      <c r="CF448" s="228">
        <v>1</v>
      </c>
      <c r="CG448" s="113">
        <v>2</v>
      </c>
      <c r="CH448" s="113">
        <v>0</v>
      </c>
      <c r="CI448" s="113">
        <v>0</v>
      </c>
      <c r="CJ448" s="113">
        <v>0</v>
      </c>
      <c r="CK448" s="113">
        <v>0</v>
      </c>
      <c r="CL448" s="113">
        <v>0</v>
      </c>
      <c r="CM448" s="113">
        <v>0</v>
      </c>
      <c r="CN448" s="185">
        <v>5.333333333333333</v>
      </c>
      <c r="CO448" s="181">
        <v>2524</v>
      </c>
      <c r="CP448" s="187">
        <v>2.113048071843635E-3</v>
      </c>
      <c r="CQ448" s="173">
        <v>5.333333333333333E-2</v>
      </c>
      <c r="CR448" s="173">
        <v>25.24</v>
      </c>
      <c r="CS448" s="173">
        <v>5.0793650793650787E-2</v>
      </c>
      <c r="CT448" s="173">
        <v>24.038095238095242</v>
      </c>
      <c r="CU448" s="253">
        <v>2791</v>
      </c>
      <c r="CV448" s="220">
        <v>-1</v>
      </c>
      <c r="CW448" s="254">
        <f t="shared" si="42"/>
        <v>2520</v>
      </c>
      <c r="CX448" s="15">
        <f t="shared" si="43"/>
        <v>16</v>
      </c>
      <c r="CY448" s="241">
        <f t="shared" si="44"/>
        <v>5</v>
      </c>
      <c r="CZ448" s="241" t="str">
        <f>IFERROR(ROUND(CY448/#REF!,1),"")</f>
        <v/>
      </c>
      <c r="DA448" s="254">
        <f t="shared" si="45"/>
        <v>2525</v>
      </c>
      <c r="DB448" s="246">
        <f t="shared" si="46"/>
        <v>1.9801980198019802E-3</v>
      </c>
      <c r="DD448" s="15" t="str">
        <f>IFERROR(#REF!-AO448,"")</f>
        <v/>
      </c>
      <c r="DF448" s="266" t="str">
        <f>IFERROR(#REF!-L448,"")</f>
        <v/>
      </c>
      <c r="DG448" s="228" t="e">
        <f>IF(#REF!&gt;AP448,0,1)</f>
        <v>#REF!</v>
      </c>
      <c r="DH448" s="228">
        <f t="shared" si="47"/>
        <v>1</v>
      </c>
      <c r="DI448" s="228">
        <f t="shared" si="48"/>
        <v>0</v>
      </c>
      <c r="DJ448" s="228"/>
      <c r="DK448" s="228"/>
      <c r="DL448" s="228"/>
      <c r="DM448" s="228"/>
      <c r="DN448" s="228"/>
      <c r="DO448" s="228"/>
      <c r="DP448" s="228"/>
      <c r="DQ448" s="228"/>
      <c r="DR448" s="228"/>
      <c r="DS448" s="228"/>
      <c r="DT448" s="228"/>
      <c r="DU448" s="228"/>
      <c r="DV448" s="228"/>
      <c r="DW448" s="228"/>
      <c r="DX448" s="228"/>
      <c r="DY448" s="228"/>
      <c r="DZ448" s="228"/>
      <c r="EA448" s="228"/>
      <c r="EB448" s="228"/>
    </row>
    <row r="449" spans="1:132" s="195" customFormat="1" ht="31.5" customHeight="1" x14ac:dyDescent="0.2">
      <c r="A449" s="191">
        <v>2022</v>
      </c>
      <c r="B449" s="171">
        <v>1</v>
      </c>
      <c r="C449" s="261">
        <v>44583</v>
      </c>
      <c r="D449" s="171">
        <v>18</v>
      </c>
      <c r="E449" s="171">
        <v>50</v>
      </c>
      <c r="F449" s="171">
        <v>6</v>
      </c>
      <c r="G449" s="194" t="s">
        <v>334</v>
      </c>
      <c r="H449" s="241" t="s">
        <v>335</v>
      </c>
      <c r="I449" s="241" t="s">
        <v>246</v>
      </c>
      <c r="J449" s="241">
        <v>2</v>
      </c>
      <c r="K449" s="241">
        <v>3</v>
      </c>
      <c r="L449" s="262">
        <v>54</v>
      </c>
      <c r="M449" s="263">
        <v>51</v>
      </c>
      <c r="N449" s="264">
        <v>56</v>
      </c>
      <c r="O449" s="190"/>
      <c r="P449" s="190">
        <v>73</v>
      </c>
      <c r="Q449" s="190">
        <v>65</v>
      </c>
      <c r="R449" s="190">
        <v>64</v>
      </c>
      <c r="S449" s="190">
        <v>66</v>
      </c>
      <c r="T449" s="190"/>
      <c r="U449" s="190">
        <v>60</v>
      </c>
      <c r="V449" s="190">
        <v>57</v>
      </c>
      <c r="W449" s="190">
        <v>56</v>
      </c>
      <c r="X449" s="190">
        <v>55</v>
      </c>
      <c r="Y449" s="172">
        <v>106</v>
      </c>
      <c r="Z449" s="172">
        <v>107</v>
      </c>
      <c r="AA449" s="190">
        <v>67</v>
      </c>
      <c r="AB449" s="190">
        <v>70</v>
      </c>
      <c r="AC449" s="190">
        <v>69</v>
      </c>
      <c r="AD449" s="190">
        <v>70</v>
      </c>
      <c r="AE449" s="190">
        <v>69</v>
      </c>
      <c r="AF449" s="190">
        <v>54</v>
      </c>
      <c r="AG449" s="190">
        <v>56</v>
      </c>
      <c r="AH449" s="190">
        <v>55</v>
      </c>
      <c r="AI449" s="190">
        <v>55</v>
      </c>
      <c r="AJ449" s="190">
        <v>56</v>
      </c>
      <c r="AK449" s="172">
        <v>107</v>
      </c>
      <c r="AL449" s="172">
        <v>106</v>
      </c>
      <c r="AM449" s="265">
        <v>68.111111111111114</v>
      </c>
      <c r="AN449" s="265">
        <v>56</v>
      </c>
      <c r="AO449" s="183">
        <v>101</v>
      </c>
      <c r="AP449" s="184">
        <v>107</v>
      </c>
      <c r="AQ449" s="182">
        <v>67.605633802816897</v>
      </c>
      <c r="AR449" s="182">
        <v>106.5</v>
      </c>
      <c r="AS449" s="182"/>
      <c r="AT449" s="182"/>
      <c r="AU449" s="182">
        <v>1260</v>
      </c>
      <c r="AV449" s="182"/>
      <c r="AW449" s="182">
        <v>3</v>
      </c>
      <c r="AX449" s="182">
        <v>5</v>
      </c>
      <c r="AY449" s="182"/>
      <c r="AZ449" s="182"/>
      <c r="BA449" s="182"/>
      <c r="BB449" s="182"/>
      <c r="BC449" s="182"/>
      <c r="BD449" s="182"/>
      <c r="BE449" s="182"/>
      <c r="BF449" s="182"/>
      <c r="BG449" s="182">
        <v>1260</v>
      </c>
      <c r="BH449" s="182">
        <v>1</v>
      </c>
      <c r="BI449" s="182">
        <v>5</v>
      </c>
      <c r="BJ449" s="182"/>
      <c r="BK449" s="182"/>
      <c r="BL449" s="182"/>
      <c r="BM449" s="182"/>
      <c r="BN449" s="182"/>
      <c r="BO449" s="182"/>
      <c r="BP449" s="182"/>
      <c r="BQ449" s="228" t="s">
        <v>185</v>
      </c>
      <c r="BR449" s="228" t="s">
        <v>247</v>
      </c>
      <c r="BS449" s="228" t="s">
        <v>336</v>
      </c>
      <c r="BT449" s="228" t="s">
        <v>249</v>
      </c>
      <c r="BU449" s="228">
        <v>3</v>
      </c>
      <c r="BV449" s="228" t="s">
        <v>333</v>
      </c>
      <c r="BW449" s="228" t="s">
        <v>173</v>
      </c>
      <c r="BX449" s="186">
        <v>0</v>
      </c>
      <c r="BY449" s="182">
        <v>8</v>
      </c>
      <c r="BZ449" s="182">
        <v>2.666666666666667</v>
      </c>
      <c r="CA449" s="182">
        <v>1262</v>
      </c>
      <c r="CB449" s="182">
        <v>6</v>
      </c>
      <c r="CC449" s="182">
        <v>2</v>
      </c>
      <c r="CD449" s="182">
        <v>1262</v>
      </c>
      <c r="CE449" s="228">
        <v>0</v>
      </c>
      <c r="CF449" s="228">
        <v>2</v>
      </c>
      <c r="CG449" s="113">
        <v>1</v>
      </c>
      <c r="CH449" s="113">
        <v>0</v>
      </c>
      <c r="CI449" s="113">
        <v>0</v>
      </c>
      <c r="CJ449" s="113">
        <v>0</v>
      </c>
      <c r="CK449" s="113">
        <v>0</v>
      </c>
      <c r="CL449" s="113">
        <v>0</v>
      </c>
      <c r="CM449" s="113">
        <v>0</v>
      </c>
      <c r="CN449" s="185">
        <v>4.6666666666666661</v>
      </c>
      <c r="CO449" s="181">
        <v>2524</v>
      </c>
      <c r="CP449" s="187">
        <v>1.84891706286318E-3</v>
      </c>
      <c r="CQ449" s="173">
        <v>8.6419753086419748E-2</v>
      </c>
      <c r="CR449" s="173">
        <v>46.74074074074074</v>
      </c>
      <c r="CS449" s="173">
        <v>8.3333333333333329E-2</v>
      </c>
      <c r="CT449" s="173">
        <v>45.071428571428569</v>
      </c>
      <c r="CU449" s="253">
        <v>2791</v>
      </c>
      <c r="CV449" s="220">
        <v>-1</v>
      </c>
      <c r="CW449" s="254">
        <f t="shared" si="42"/>
        <v>2520</v>
      </c>
      <c r="CX449" s="15">
        <f t="shared" si="43"/>
        <v>14</v>
      </c>
      <c r="CY449" s="241">
        <f t="shared" si="44"/>
        <v>5</v>
      </c>
      <c r="CZ449" s="241" t="str">
        <f>IFERROR(ROUND(CY449/#REF!,1),"")</f>
        <v/>
      </c>
      <c r="DA449" s="254">
        <f t="shared" si="45"/>
        <v>2525</v>
      </c>
      <c r="DB449" s="246">
        <f t="shared" si="46"/>
        <v>1.9801980198019802E-3</v>
      </c>
      <c r="DD449" s="15" t="str">
        <f>IFERROR(#REF!-AO449,"")</f>
        <v/>
      </c>
      <c r="DF449" s="266" t="str">
        <f>IFERROR(#REF!-L449,"")</f>
        <v/>
      </c>
      <c r="DG449" s="228" t="e">
        <f>IF(#REF!&gt;AP449,0,1)</f>
        <v>#REF!</v>
      </c>
      <c r="DH449" s="228">
        <f t="shared" si="47"/>
        <v>1</v>
      </c>
      <c r="DI449" s="228">
        <f t="shared" si="48"/>
        <v>1</v>
      </c>
      <c r="DJ449" s="228"/>
      <c r="DK449" s="228"/>
      <c r="DL449" s="228"/>
      <c r="DM449" s="228"/>
      <c r="DN449" s="228"/>
      <c r="DO449" s="228"/>
      <c r="DP449" s="228"/>
      <c r="DQ449" s="228"/>
      <c r="DR449" s="228"/>
      <c r="DS449" s="228"/>
      <c r="DT449" s="228"/>
      <c r="DU449" s="228"/>
      <c r="DV449" s="228"/>
      <c r="DW449" s="228"/>
      <c r="DX449" s="228"/>
      <c r="DY449" s="228"/>
      <c r="DZ449" s="228"/>
      <c r="EA449" s="228"/>
      <c r="EB449" s="228"/>
    </row>
    <row r="450" spans="1:132" s="195" customFormat="1" ht="31.5" customHeight="1" x14ac:dyDescent="0.2">
      <c r="A450" s="191">
        <v>2022</v>
      </c>
      <c r="B450" s="171">
        <v>1</v>
      </c>
      <c r="C450" s="261">
        <v>44583</v>
      </c>
      <c r="D450" s="171">
        <v>384</v>
      </c>
      <c r="E450" s="171">
        <v>556</v>
      </c>
      <c r="F450" s="171">
        <v>6</v>
      </c>
      <c r="G450" s="194" t="s">
        <v>202</v>
      </c>
      <c r="H450" s="241" t="s">
        <v>203</v>
      </c>
      <c r="I450" s="241" t="s">
        <v>169</v>
      </c>
      <c r="J450" s="241">
        <v>1</v>
      </c>
      <c r="K450" s="241">
        <v>6</v>
      </c>
      <c r="L450" s="262">
        <v>1066</v>
      </c>
      <c r="M450" s="263">
        <v>1003</v>
      </c>
      <c r="N450" s="264">
        <v>1141</v>
      </c>
      <c r="O450" s="190"/>
      <c r="P450" s="190">
        <v>1687</v>
      </c>
      <c r="Q450" s="190">
        <v>1700</v>
      </c>
      <c r="R450" s="190">
        <v>1680</v>
      </c>
      <c r="S450" s="190">
        <v>1615</v>
      </c>
      <c r="T450" s="190"/>
      <c r="U450" s="190">
        <v>1296</v>
      </c>
      <c r="V450" s="190">
        <v>1339</v>
      </c>
      <c r="W450" s="190">
        <v>1296</v>
      </c>
      <c r="X450" s="190">
        <v>1319</v>
      </c>
      <c r="Y450" s="172">
        <v>179</v>
      </c>
      <c r="Z450" s="172">
        <v>189</v>
      </c>
      <c r="AA450" s="190">
        <v>1540</v>
      </c>
      <c r="AB450" s="190">
        <v>1573</v>
      </c>
      <c r="AC450" s="190">
        <v>1607</v>
      </c>
      <c r="AD450" s="190">
        <v>1630</v>
      </c>
      <c r="AE450" s="190">
        <v>1653</v>
      </c>
      <c r="AF450" s="190">
        <v>1283</v>
      </c>
      <c r="AG450" s="190">
        <v>1290</v>
      </c>
      <c r="AH450" s="190">
        <v>1300</v>
      </c>
      <c r="AI450" s="190">
        <v>1310</v>
      </c>
      <c r="AJ450" s="190">
        <v>1305</v>
      </c>
      <c r="AK450" s="172">
        <v>165</v>
      </c>
      <c r="AL450" s="172">
        <v>165</v>
      </c>
      <c r="AM450" s="265">
        <v>1631.666666666667</v>
      </c>
      <c r="AN450" s="265">
        <v>1304.2222222222219</v>
      </c>
      <c r="AO450" s="183">
        <v>21</v>
      </c>
      <c r="AP450" s="184">
        <v>180</v>
      </c>
      <c r="AQ450" s="182">
        <v>20.630372492836681</v>
      </c>
      <c r="AR450" s="182">
        <v>174.5</v>
      </c>
      <c r="AS450" s="182"/>
      <c r="AT450" s="182"/>
      <c r="AU450" s="182"/>
      <c r="AV450" s="182"/>
      <c r="AW450" s="182"/>
      <c r="AX450" s="182"/>
      <c r="AY450" s="182"/>
      <c r="AZ450" s="182"/>
      <c r="BA450" s="182"/>
      <c r="BB450" s="182"/>
      <c r="BC450" s="182"/>
      <c r="BD450" s="182"/>
      <c r="BE450" s="182"/>
      <c r="BF450" s="182"/>
      <c r="BG450" s="182"/>
      <c r="BH450" s="182"/>
      <c r="BI450" s="182"/>
      <c r="BJ450" s="182"/>
      <c r="BK450" s="182"/>
      <c r="BL450" s="182"/>
      <c r="BM450" s="182"/>
      <c r="BN450" s="182"/>
      <c r="BO450" s="182"/>
      <c r="BP450" s="182"/>
      <c r="BQ450" s="228" t="s">
        <v>185</v>
      </c>
      <c r="BR450" s="228" t="s">
        <v>186</v>
      </c>
      <c r="BS450" s="228" t="s">
        <v>204</v>
      </c>
      <c r="BT450" s="228" t="s">
        <v>188</v>
      </c>
      <c r="BU450" s="228">
        <v>3</v>
      </c>
      <c r="BV450" s="228" t="s">
        <v>205</v>
      </c>
      <c r="BW450" s="228" t="s">
        <v>173</v>
      </c>
      <c r="BX450" s="186">
        <v>0</v>
      </c>
      <c r="BY450" s="182">
        <v>0</v>
      </c>
      <c r="BZ450" s="182">
        <v>0</v>
      </c>
      <c r="CA450" s="182">
        <v>0</v>
      </c>
      <c r="CB450" s="182">
        <v>0</v>
      </c>
      <c r="CC450" s="182">
        <v>0</v>
      </c>
      <c r="CD450" s="182">
        <v>0</v>
      </c>
      <c r="CE450" s="228">
        <v>0</v>
      </c>
      <c r="CF450" s="228">
        <v>0</v>
      </c>
      <c r="CG450" s="113">
        <v>0</v>
      </c>
      <c r="CH450" s="113">
        <v>0</v>
      </c>
      <c r="CI450" s="113">
        <v>0</v>
      </c>
      <c r="CJ450" s="113">
        <v>0</v>
      </c>
      <c r="CK450" s="113">
        <v>0</v>
      </c>
      <c r="CL450" s="113">
        <v>0</v>
      </c>
      <c r="CM450" s="113">
        <v>0</v>
      </c>
      <c r="CN450" s="185">
        <v>0</v>
      </c>
      <c r="CO450" s="181">
        <v>0</v>
      </c>
      <c r="CP450" s="187"/>
      <c r="CQ450" s="173">
        <v>0</v>
      </c>
      <c r="CR450" s="173">
        <v>0</v>
      </c>
      <c r="CS450" s="173">
        <v>0</v>
      </c>
      <c r="CT450" s="173">
        <v>0</v>
      </c>
      <c r="CU450" s="253">
        <v>2791</v>
      </c>
      <c r="CV450" s="220">
        <v>-1</v>
      </c>
      <c r="CW450" s="254">
        <f t="shared" si="42"/>
        <v>0</v>
      </c>
      <c r="CX450" s="15">
        <f t="shared" si="43"/>
        <v>0</v>
      </c>
      <c r="CY450" s="241">
        <f t="shared" si="44"/>
        <v>0</v>
      </c>
      <c r="CZ450" s="241" t="str">
        <f>IFERROR(ROUND(CY450/#REF!,1),"")</f>
        <v/>
      </c>
      <c r="DA450" s="254">
        <f t="shared" si="45"/>
        <v>0</v>
      </c>
      <c r="DB450" s="246" t="str">
        <f t="shared" si="46"/>
        <v/>
      </c>
      <c r="DD450" s="15" t="str">
        <f>IFERROR(#REF!-AO450,"")</f>
        <v/>
      </c>
      <c r="DF450" s="266" t="str">
        <f>IFERROR(#REF!-L450,"")</f>
        <v/>
      </c>
      <c r="DG450" s="228" t="e">
        <f>IF(#REF!&gt;AP450,0,1)</f>
        <v>#REF!</v>
      </c>
      <c r="DH450" s="228">
        <f t="shared" si="47"/>
        <v>1</v>
      </c>
      <c r="DI450" s="228">
        <f t="shared" si="48"/>
        <v>0</v>
      </c>
      <c r="DJ450" s="228"/>
      <c r="DK450" s="228"/>
      <c r="DL450" s="228"/>
      <c r="DM450" s="228"/>
      <c r="DN450" s="228"/>
      <c r="DO450" s="228"/>
      <c r="DP450" s="228"/>
      <c r="DQ450" s="228"/>
      <c r="DR450" s="228"/>
      <c r="DS450" s="228"/>
      <c r="DT450" s="228"/>
      <c r="DU450" s="228"/>
      <c r="DV450" s="228"/>
      <c r="DW450" s="228"/>
      <c r="DX450" s="228"/>
      <c r="DY450" s="228"/>
      <c r="DZ450" s="228"/>
      <c r="EA450" s="228"/>
      <c r="EB450" s="228"/>
    </row>
    <row r="451" spans="1:132" s="195" customFormat="1" ht="31.5" customHeight="1" x14ac:dyDescent="0.2">
      <c r="A451" s="191">
        <v>2022</v>
      </c>
      <c r="B451" s="171">
        <v>1</v>
      </c>
      <c r="C451" s="261">
        <v>44583</v>
      </c>
      <c r="D451" s="171">
        <v>384</v>
      </c>
      <c r="E451" s="171">
        <v>557</v>
      </c>
      <c r="F451" s="171">
        <v>6</v>
      </c>
      <c r="G451" s="194" t="s">
        <v>206</v>
      </c>
      <c r="H451" s="241" t="s">
        <v>207</v>
      </c>
      <c r="I451" s="241" t="s">
        <v>169</v>
      </c>
      <c r="J451" s="241">
        <v>1</v>
      </c>
      <c r="K451" s="241">
        <v>6</v>
      </c>
      <c r="L451" s="262">
        <v>182</v>
      </c>
      <c r="M451" s="263">
        <v>171</v>
      </c>
      <c r="N451" s="264">
        <v>194</v>
      </c>
      <c r="O451" s="190"/>
      <c r="P451" s="190"/>
      <c r="Q451" s="190"/>
      <c r="R451" s="190"/>
      <c r="S451" s="190"/>
      <c r="T451" s="190"/>
      <c r="U451" s="190"/>
      <c r="V451" s="190"/>
      <c r="W451" s="190"/>
      <c r="X451" s="190"/>
      <c r="Y451" s="172">
        <v>179</v>
      </c>
      <c r="Z451" s="172">
        <v>189</v>
      </c>
      <c r="AA451" s="190"/>
      <c r="AB451" s="190"/>
      <c r="AC451" s="190"/>
      <c r="AD451" s="190"/>
      <c r="AE451" s="190"/>
      <c r="AF451" s="190"/>
      <c r="AG451" s="190"/>
      <c r="AH451" s="190"/>
      <c r="AI451" s="190"/>
      <c r="AJ451" s="190"/>
      <c r="AK451" s="172">
        <v>177</v>
      </c>
      <c r="AL451" s="172">
        <v>169</v>
      </c>
      <c r="AM451" s="265"/>
      <c r="AN451" s="265"/>
      <c r="AO451" s="183">
        <v>21</v>
      </c>
      <c r="AP451" s="184">
        <v>180</v>
      </c>
      <c r="AQ451" s="182">
        <v>20.168067226890759</v>
      </c>
      <c r="AR451" s="182">
        <v>178.5</v>
      </c>
      <c r="AS451" s="182"/>
      <c r="AT451" s="182"/>
      <c r="AU451" s="182"/>
      <c r="AV451" s="182"/>
      <c r="AW451" s="182"/>
      <c r="AX451" s="182"/>
      <c r="AY451" s="182"/>
      <c r="AZ451" s="182"/>
      <c r="BA451" s="182"/>
      <c r="BB451" s="182"/>
      <c r="BC451" s="182"/>
      <c r="BD451" s="182"/>
      <c r="BE451" s="182"/>
      <c r="BF451" s="182"/>
      <c r="BG451" s="182"/>
      <c r="BH451" s="182"/>
      <c r="BI451" s="182"/>
      <c r="BJ451" s="182"/>
      <c r="BK451" s="182"/>
      <c r="BL451" s="182"/>
      <c r="BM451" s="182"/>
      <c r="BN451" s="182"/>
      <c r="BO451" s="182"/>
      <c r="BP451" s="182"/>
      <c r="BQ451" s="228" t="s">
        <v>185</v>
      </c>
      <c r="BR451" s="228" t="s">
        <v>186</v>
      </c>
      <c r="BS451" s="228" t="s">
        <v>208</v>
      </c>
      <c r="BT451" s="228" t="s">
        <v>209</v>
      </c>
      <c r="BU451" s="228">
        <v>3</v>
      </c>
      <c r="BV451" s="228" t="s">
        <v>205</v>
      </c>
      <c r="BW451" s="228" t="s">
        <v>173</v>
      </c>
      <c r="BX451" s="186">
        <v>0</v>
      </c>
      <c r="BY451" s="182">
        <v>0</v>
      </c>
      <c r="BZ451" s="182">
        <v>0</v>
      </c>
      <c r="CA451" s="182">
        <v>0</v>
      </c>
      <c r="CB451" s="182">
        <v>0</v>
      </c>
      <c r="CC451" s="182">
        <v>0</v>
      </c>
      <c r="CD451" s="182">
        <v>0</v>
      </c>
      <c r="CE451" s="228">
        <v>0</v>
      </c>
      <c r="CF451" s="228">
        <v>0</v>
      </c>
      <c r="CG451" s="113">
        <v>0</v>
      </c>
      <c r="CH451" s="113">
        <v>0</v>
      </c>
      <c r="CI451" s="113">
        <v>0</v>
      </c>
      <c r="CJ451" s="113">
        <v>0</v>
      </c>
      <c r="CK451" s="113">
        <v>0</v>
      </c>
      <c r="CL451" s="113">
        <v>0</v>
      </c>
      <c r="CM451" s="113">
        <v>0</v>
      </c>
      <c r="CN451" s="185">
        <v>0</v>
      </c>
      <c r="CO451" s="181">
        <v>0</v>
      </c>
      <c r="CP451" s="187"/>
      <c r="CQ451" s="173">
        <v>0</v>
      </c>
      <c r="CR451" s="173">
        <v>0</v>
      </c>
      <c r="CS451" s="173"/>
      <c r="CT451" s="173"/>
      <c r="CU451" s="253">
        <v>2791</v>
      </c>
      <c r="CV451" s="220"/>
      <c r="CW451" s="254">
        <f t="shared" si="42"/>
        <v>0</v>
      </c>
      <c r="CX451" s="15">
        <f t="shared" si="43"/>
        <v>0</v>
      </c>
      <c r="CY451" s="241">
        <f t="shared" si="44"/>
        <v>0</v>
      </c>
      <c r="CZ451" s="241" t="str">
        <f>IFERROR(ROUND(CY451/#REF!,1),"")</f>
        <v/>
      </c>
      <c r="DA451" s="254">
        <f t="shared" si="45"/>
        <v>0</v>
      </c>
      <c r="DB451" s="246" t="str">
        <f t="shared" si="46"/>
        <v/>
      </c>
      <c r="DD451" s="15" t="str">
        <f>IFERROR(#REF!-AO451,"")</f>
        <v/>
      </c>
      <c r="DF451" s="266" t="str">
        <f>IFERROR(#REF!-L451,"")</f>
        <v/>
      </c>
      <c r="DG451" s="228" t="e">
        <f>IF(#REF!&gt;AP451,0,1)</f>
        <v>#REF!</v>
      </c>
      <c r="DH451" s="228">
        <f t="shared" si="47"/>
        <v>0</v>
      </c>
      <c r="DI451" s="228">
        <f t="shared" si="48"/>
        <v>1</v>
      </c>
      <c r="DJ451" s="228"/>
      <c r="DK451" s="228"/>
      <c r="DL451" s="228"/>
      <c r="DM451" s="228"/>
      <c r="DN451" s="228"/>
      <c r="DO451" s="228"/>
      <c r="DP451" s="228"/>
      <c r="DQ451" s="228"/>
      <c r="DR451" s="228"/>
      <c r="DS451" s="228"/>
      <c r="DT451" s="228"/>
      <c r="DU451" s="228"/>
      <c r="DV451" s="228"/>
      <c r="DW451" s="228"/>
      <c r="DX451" s="228"/>
      <c r="DY451" s="228"/>
      <c r="DZ451" s="228"/>
      <c r="EA451" s="228"/>
      <c r="EB451" s="228"/>
    </row>
    <row r="452" spans="1:132" s="195" customFormat="1" ht="31.5" customHeight="1" x14ac:dyDescent="0.2">
      <c r="A452" s="191">
        <v>2022</v>
      </c>
      <c r="B452" s="171">
        <v>1</v>
      </c>
      <c r="C452" s="261">
        <v>44583</v>
      </c>
      <c r="D452" s="171">
        <v>1</v>
      </c>
      <c r="E452" s="171">
        <v>1</v>
      </c>
      <c r="F452" s="171">
        <v>7</v>
      </c>
      <c r="G452" s="194" t="s">
        <v>388</v>
      </c>
      <c r="H452" s="241" t="s">
        <v>389</v>
      </c>
      <c r="I452" s="241" t="s">
        <v>169</v>
      </c>
      <c r="J452" s="241">
        <v>3</v>
      </c>
      <c r="K452" s="241">
        <v>2</v>
      </c>
      <c r="L452" s="262">
        <v>111</v>
      </c>
      <c r="M452" s="263">
        <v>103</v>
      </c>
      <c r="N452" s="264">
        <v>118</v>
      </c>
      <c r="O452" s="190"/>
      <c r="P452" s="190">
        <v>131</v>
      </c>
      <c r="Q452" s="190">
        <v>130</v>
      </c>
      <c r="R452" s="190">
        <v>123</v>
      </c>
      <c r="S452" s="190"/>
      <c r="T452" s="190"/>
      <c r="U452" s="190">
        <v>100</v>
      </c>
      <c r="V452" s="190">
        <v>108</v>
      </c>
      <c r="W452" s="190">
        <v>102</v>
      </c>
      <c r="X452" s="190"/>
      <c r="Y452" s="172"/>
      <c r="Z452" s="172"/>
      <c r="AA452" s="190"/>
      <c r="AB452" s="190"/>
      <c r="AC452" s="190"/>
      <c r="AD452" s="190"/>
      <c r="AE452" s="190"/>
      <c r="AF452" s="190"/>
      <c r="AG452" s="190"/>
      <c r="AH452" s="190"/>
      <c r="AI452" s="190"/>
      <c r="AJ452" s="190"/>
      <c r="AK452" s="172"/>
      <c r="AL452" s="172"/>
      <c r="AM452" s="265">
        <v>128</v>
      </c>
      <c r="AN452" s="265">
        <v>103.3333333333333</v>
      </c>
      <c r="AO452" s="183">
        <v>108</v>
      </c>
      <c r="AP452" s="184">
        <v>100</v>
      </c>
      <c r="AQ452" s="182"/>
      <c r="AR452" s="182"/>
      <c r="AS452" s="182"/>
      <c r="AT452" s="182"/>
      <c r="AU452" s="182"/>
      <c r="AV452" s="182"/>
      <c r="AW452" s="182"/>
      <c r="AX452" s="182"/>
      <c r="AY452" s="182"/>
      <c r="AZ452" s="182"/>
      <c r="BA452" s="182"/>
      <c r="BB452" s="182"/>
      <c r="BC452" s="182"/>
      <c r="BD452" s="182"/>
      <c r="BE452" s="182"/>
      <c r="BF452" s="182"/>
      <c r="BG452" s="182"/>
      <c r="BH452" s="182"/>
      <c r="BI452" s="182"/>
      <c r="BJ452" s="182"/>
      <c r="BK452" s="182"/>
      <c r="BL452" s="182"/>
      <c r="BM452" s="182"/>
      <c r="BN452" s="182"/>
      <c r="BO452" s="182"/>
      <c r="BP452" s="182"/>
      <c r="BQ452" s="228" t="s">
        <v>390</v>
      </c>
      <c r="BR452" s="228" t="s">
        <v>390</v>
      </c>
      <c r="BS452" s="228"/>
      <c r="BT452" s="228"/>
      <c r="BU452" s="228">
        <v>3</v>
      </c>
      <c r="BV452" s="228" t="s">
        <v>391</v>
      </c>
      <c r="BW452" s="228" t="s">
        <v>173</v>
      </c>
      <c r="BX452" s="186">
        <v>0</v>
      </c>
      <c r="BY452" s="182">
        <v>0</v>
      </c>
      <c r="BZ452" s="182">
        <v>0</v>
      </c>
      <c r="CA452" s="182">
        <v>0</v>
      </c>
      <c r="CB452" s="182">
        <v>0</v>
      </c>
      <c r="CC452" s="182">
        <v>0</v>
      </c>
      <c r="CD452" s="182">
        <v>0</v>
      </c>
      <c r="CE452" s="228">
        <v>0</v>
      </c>
      <c r="CF452" s="228">
        <v>0</v>
      </c>
      <c r="CG452" s="113">
        <v>0</v>
      </c>
      <c r="CH452" s="113">
        <v>0</v>
      </c>
      <c r="CI452" s="113">
        <v>0</v>
      </c>
      <c r="CJ452" s="113">
        <v>0</v>
      </c>
      <c r="CK452" s="113">
        <v>0</v>
      </c>
      <c r="CL452" s="113">
        <v>0</v>
      </c>
      <c r="CM452" s="113">
        <v>0</v>
      </c>
      <c r="CN452" s="185">
        <v>0</v>
      </c>
      <c r="CO452" s="181">
        <v>0</v>
      </c>
      <c r="CP452" s="187"/>
      <c r="CQ452" s="173">
        <v>0</v>
      </c>
      <c r="CR452" s="173">
        <v>0</v>
      </c>
      <c r="CS452" s="173">
        <v>0</v>
      </c>
      <c r="CT452" s="173">
        <v>0</v>
      </c>
      <c r="CU452" s="253">
        <v>2791</v>
      </c>
      <c r="CV452" s="220">
        <v>-1</v>
      </c>
      <c r="CW452" s="254">
        <f t="shared" ref="CW452:CW515" si="49">AU452+BG452</f>
        <v>0</v>
      </c>
      <c r="CX452" s="15">
        <f t="shared" ref="CX452:CX515" si="50">SUM(BH452:BP452,AV452:BD452)</f>
        <v>0</v>
      </c>
      <c r="CY452" s="241">
        <f t="shared" ref="CY452:CY515" si="51">IFERROR(ROUND(CX452/K452,0),"")</f>
        <v>0</v>
      </c>
      <c r="CZ452" s="241" t="str">
        <f>IFERROR(ROUND(CY452/#REF!,1),"")</f>
        <v/>
      </c>
      <c r="DA452" s="254">
        <f t="shared" ref="DA452:DA515" si="52">IFERROR(CW452+CY452,"")</f>
        <v>0</v>
      </c>
      <c r="DB452" s="246" t="str">
        <f t="shared" ref="DB452:DB515" si="53">IFERROR(CY452/DA452,"")</f>
        <v/>
      </c>
      <c r="DD452" s="15" t="str">
        <f>IFERROR(#REF!-AO452,"")</f>
        <v/>
      </c>
      <c r="DF452" s="266" t="str">
        <f>IFERROR(#REF!-L452,"")</f>
        <v/>
      </c>
      <c r="DG452" s="228" t="e">
        <f>IF(#REF!&gt;AP452,0,1)</f>
        <v>#REF!</v>
      </c>
      <c r="DH452" s="228">
        <f t="shared" ref="DH452:DH515" si="54">IF(AN452&lt;M452,0,1)</f>
        <v>1</v>
      </c>
      <c r="DI452" s="228">
        <f t="shared" ref="DI452:DI515" si="55">IF(AN452&gt;N452,0,1)</f>
        <v>1</v>
      </c>
      <c r="DJ452" s="228"/>
      <c r="DK452" s="228"/>
      <c r="DL452" s="228"/>
      <c r="DM452" s="228"/>
      <c r="DN452" s="228"/>
      <c r="DO452" s="228"/>
      <c r="DP452" s="228"/>
      <c r="DQ452" s="228"/>
      <c r="DR452" s="228"/>
      <c r="DS452" s="228"/>
      <c r="DT452" s="228"/>
      <c r="DU452" s="228"/>
      <c r="DV452" s="228"/>
      <c r="DW452" s="228"/>
      <c r="DX452" s="228"/>
      <c r="DY452" s="228"/>
      <c r="DZ452" s="228"/>
      <c r="EA452" s="228"/>
      <c r="EB452" s="228"/>
    </row>
    <row r="453" spans="1:132" s="195" customFormat="1" ht="31.5" customHeight="1" x14ac:dyDescent="0.2">
      <c r="A453" s="191">
        <v>2022</v>
      </c>
      <c r="B453" s="171">
        <v>1</v>
      </c>
      <c r="C453" s="261">
        <v>44583</v>
      </c>
      <c r="D453" s="171">
        <v>1</v>
      </c>
      <c r="E453" s="171">
        <v>2</v>
      </c>
      <c r="F453" s="171">
        <v>7</v>
      </c>
      <c r="G453" s="194" t="s">
        <v>392</v>
      </c>
      <c r="H453" s="241" t="s">
        <v>393</v>
      </c>
      <c r="I453" s="241" t="s">
        <v>169</v>
      </c>
      <c r="J453" s="241">
        <v>3</v>
      </c>
      <c r="K453" s="241">
        <v>2</v>
      </c>
      <c r="L453" s="262">
        <v>113</v>
      </c>
      <c r="M453" s="263">
        <v>105</v>
      </c>
      <c r="N453" s="264">
        <v>120</v>
      </c>
      <c r="O453" s="190"/>
      <c r="P453" s="190"/>
      <c r="Q453" s="190"/>
      <c r="R453" s="190"/>
      <c r="S453" s="190"/>
      <c r="T453" s="190"/>
      <c r="U453" s="190"/>
      <c r="V453" s="190"/>
      <c r="W453" s="190"/>
      <c r="X453" s="190"/>
      <c r="Y453" s="172"/>
      <c r="Z453" s="172"/>
      <c r="AA453" s="190"/>
      <c r="AB453" s="190"/>
      <c r="AC453" s="190"/>
      <c r="AD453" s="190"/>
      <c r="AE453" s="190"/>
      <c r="AF453" s="190"/>
      <c r="AG453" s="190"/>
      <c r="AH453" s="190"/>
      <c r="AI453" s="190"/>
      <c r="AJ453" s="190"/>
      <c r="AK453" s="172"/>
      <c r="AL453" s="172"/>
      <c r="AM453" s="265"/>
      <c r="AN453" s="265"/>
      <c r="AO453" s="183">
        <v>108</v>
      </c>
      <c r="AP453" s="184">
        <v>100</v>
      </c>
      <c r="AQ453" s="182"/>
      <c r="AR453" s="182"/>
      <c r="AS453" s="182"/>
      <c r="AT453" s="182"/>
      <c r="AU453" s="182"/>
      <c r="AV453" s="182"/>
      <c r="AW453" s="182"/>
      <c r="AX453" s="182"/>
      <c r="AY453" s="182"/>
      <c r="AZ453" s="182"/>
      <c r="BA453" s="182"/>
      <c r="BB453" s="182"/>
      <c r="BC453" s="182"/>
      <c r="BD453" s="182"/>
      <c r="BE453" s="182"/>
      <c r="BF453" s="182"/>
      <c r="BG453" s="182"/>
      <c r="BH453" s="182"/>
      <c r="BI453" s="182"/>
      <c r="BJ453" s="182"/>
      <c r="BK453" s="182"/>
      <c r="BL453" s="182"/>
      <c r="BM453" s="182"/>
      <c r="BN453" s="182"/>
      <c r="BO453" s="182"/>
      <c r="BP453" s="182"/>
      <c r="BQ453" s="228" t="s">
        <v>390</v>
      </c>
      <c r="BR453" s="228" t="s">
        <v>390</v>
      </c>
      <c r="BS453" s="228"/>
      <c r="BT453" s="228"/>
      <c r="BU453" s="228">
        <v>3</v>
      </c>
      <c r="BV453" s="228" t="s">
        <v>391</v>
      </c>
      <c r="BW453" s="228" t="s">
        <v>173</v>
      </c>
      <c r="BX453" s="186">
        <v>0</v>
      </c>
      <c r="BY453" s="182">
        <v>0</v>
      </c>
      <c r="BZ453" s="182">
        <v>0</v>
      </c>
      <c r="CA453" s="182">
        <v>0</v>
      </c>
      <c r="CB453" s="182">
        <v>0</v>
      </c>
      <c r="CC453" s="182">
        <v>0</v>
      </c>
      <c r="CD453" s="182">
        <v>0</v>
      </c>
      <c r="CE453" s="228">
        <v>0</v>
      </c>
      <c r="CF453" s="228">
        <v>0</v>
      </c>
      <c r="CG453" s="113">
        <v>0</v>
      </c>
      <c r="CH453" s="113">
        <v>0</v>
      </c>
      <c r="CI453" s="113">
        <v>0</v>
      </c>
      <c r="CJ453" s="113">
        <v>0</v>
      </c>
      <c r="CK453" s="113">
        <v>0</v>
      </c>
      <c r="CL453" s="113">
        <v>0</v>
      </c>
      <c r="CM453" s="113">
        <v>0</v>
      </c>
      <c r="CN453" s="185">
        <v>0</v>
      </c>
      <c r="CO453" s="181">
        <v>0</v>
      </c>
      <c r="CP453" s="187"/>
      <c r="CQ453" s="173">
        <v>0</v>
      </c>
      <c r="CR453" s="173">
        <v>0</v>
      </c>
      <c r="CS453" s="173"/>
      <c r="CT453" s="173"/>
      <c r="CU453" s="253">
        <v>2791</v>
      </c>
      <c r="CV453" s="220"/>
      <c r="CW453" s="254">
        <f t="shared" si="49"/>
        <v>0</v>
      </c>
      <c r="CX453" s="15">
        <f t="shared" si="50"/>
        <v>0</v>
      </c>
      <c r="CY453" s="241">
        <f t="shared" si="51"/>
        <v>0</v>
      </c>
      <c r="CZ453" s="241" t="str">
        <f>IFERROR(ROUND(CY453/#REF!,1),"")</f>
        <v/>
      </c>
      <c r="DA453" s="254">
        <f t="shared" si="52"/>
        <v>0</v>
      </c>
      <c r="DB453" s="246" t="str">
        <f t="shared" si="53"/>
        <v/>
      </c>
      <c r="DD453" s="15" t="str">
        <f>IFERROR(#REF!-AO453,"")</f>
        <v/>
      </c>
      <c r="DF453" s="266" t="str">
        <f>IFERROR(#REF!-L453,"")</f>
        <v/>
      </c>
      <c r="DG453" s="228" t="e">
        <f>IF(#REF!&gt;AP453,0,1)</f>
        <v>#REF!</v>
      </c>
      <c r="DH453" s="228">
        <f t="shared" si="54"/>
        <v>0</v>
      </c>
      <c r="DI453" s="228">
        <f t="shared" si="55"/>
        <v>1</v>
      </c>
      <c r="DJ453" s="228"/>
      <c r="DK453" s="228"/>
      <c r="DL453" s="228"/>
      <c r="DM453" s="228"/>
      <c r="DN453" s="228"/>
      <c r="DO453" s="228"/>
      <c r="DP453" s="228"/>
      <c r="DQ453" s="228"/>
      <c r="DR453" s="228"/>
      <c r="DS453" s="228"/>
      <c r="DT453" s="228"/>
      <c r="DU453" s="228"/>
      <c r="DV453" s="228"/>
      <c r="DW453" s="228"/>
      <c r="DX453" s="228"/>
      <c r="DY453" s="228"/>
      <c r="DZ453" s="228"/>
      <c r="EA453" s="228"/>
      <c r="EB453" s="228"/>
    </row>
    <row r="454" spans="1:132" s="195" customFormat="1" ht="31.5" customHeight="1" x14ac:dyDescent="0.2">
      <c r="A454" s="191">
        <v>2022</v>
      </c>
      <c r="B454" s="171">
        <v>1</v>
      </c>
      <c r="C454" s="261">
        <v>44583</v>
      </c>
      <c r="D454" s="171">
        <v>182</v>
      </c>
      <c r="E454" s="171">
        <v>331</v>
      </c>
      <c r="F454" s="171">
        <v>7</v>
      </c>
      <c r="G454" s="194" t="s">
        <v>398</v>
      </c>
      <c r="H454" s="241" t="s">
        <v>399</v>
      </c>
      <c r="I454" s="241" t="s">
        <v>169</v>
      </c>
      <c r="J454" s="241">
        <v>4</v>
      </c>
      <c r="K454" s="241">
        <v>2</v>
      </c>
      <c r="L454" s="262">
        <v>332</v>
      </c>
      <c r="M454" s="263">
        <v>312</v>
      </c>
      <c r="N454" s="264">
        <v>355</v>
      </c>
      <c r="O454" s="190"/>
      <c r="P454" s="190"/>
      <c r="Q454" s="190"/>
      <c r="R454" s="190"/>
      <c r="S454" s="190"/>
      <c r="T454" s="190"/>
      <c r="U454" s="190"/>
      <c r="V454" s="190"/>
      <c r="W454" s="190"/>
      <c r="X454" s="190"/>
      <c r="Y454" s="172"/>
      <c r="Z454" s="172"/>
      <c r="AA454" s="190">
        <v>452</v>
      </c>
      <c r="AB454" s="190">
        <v>439</v>
      </c>
      <c r="AC454" s="190">
        <v>424</v>
      </c>
      <c r="AD454" s="190">
        <v>380</v>
      </c>
      <c r="AE454" s="190">
        <v>402</v>
      </c>
      <c r="AF454" s="190">
        <v>334</v>
      </c>
      <c r="AG454" s="190">
        <v>332</v>
      </c>
      <c r="AH454" s="190">
        <v>329</v>
      </c>
      <c r="AI454" s="190">
        <v>337</v>
      </c>
      <c r="AJ454" s="190">
        <v>344</v>
      </c>
      <c r="AK454" s="172">
        <v>107</v>
      </c>
      <c r="AL454" s="172">
        <v>109</v>
      </c>
      <c r="AM454" s="265">
        <v>419.4</v>
      </c>
      <c r="AN454" s="265">
        <v>335.2</v>
      </c>
      <c r="AO454" s="183">
        <v>110</v>
      </c>
      <c r="AP454" s="184">
        <v>131</v>
      </c>
      <c r="AQ454" s="182">
        <v>133.33333333333329</v>
      </c>
      <c r="AR454" s="182">
        <v>108</v>
      </c>
      <c r="AS454" s="182"/>
      <c r="AT454" s="182"/>
      <c r="AU454" s="182"/>
      <c r="AV454" s="182"/>
      <c r="AW454" s="182"/>
      <c r="AX454" s="182"/>
      <c r="AY454" s="182"/>
      <c r="AZ454" s="182"/>
      <c r="BA454" s="182"/>
      <c r="BB454" s="182"/>
      <c r="BC454" s="182"/>
      <c r="BD454" s="182"/>
      <c r="BE454" s="182"/>
      <c r="BF454" s="182"/>
      <c r="BG454" s="182"/>
      <c r="BH454" s="182"/>
      <c r="BI454" s="182"/>
      <c r="BJ454" s="182"/>
      <c r="BK454" s="182"/>
      <c r="BL454" s="182"/>
      <c r="BM454" s="182"/>
      <c r="BN454" s="182"/>
      <c r="BO454" s="182"/>
      <c r="BP454" s="182"/>
      <c r="BQ454" s="228" t="s">
        <v>185</v>
      </c>
      <c r="BR454" s="228" t="s">
        <v>186</v>
      </c>
      <c r="BS454" s="228" t="s">
        <v>400</v>
      </c>
      <c r="BT454" s="228" t="s">
        <v>188</v>
      </c>
      <c r="BU454" s="228">
        <v>3</v>
      </c>
      <c r="BV454" s="228" t="s">
        <v>398</v>
      </c>
      <c r="BW454" s="228" t="s">
        <v>173</v>
      </c>
      <c r="BX454" s="186">
        <v>0</v>
      </c>
      <c r="BY454" s="182">
        <v>0</v>
      </c>
      <c r="BZ454" s="182">
        <v>0</v>
      </c>
      <c r="CA454" s="182">
        <v>0</v>
      </c>
      <c r="CB454" s="182">
        <v>0</v>
      </c>
      <c r="CC454" s="182">
        <v>0</v>
      </c>
      <c r="CD454" s="182">
        <v>0</v>
      </c>
      <c r="CE454" s="228">
        <v>0</v>
      </c>
      <c r="CF454" s="228">
        <v>0</v>
      </c>
      <c r="CG454" s="113">
        <v>0</v>
      </c>
      <c r="CH454" s="113">
        <v>0</v>
      </c>
      <c r="CI454" s="113">
        <v>0</v>
      </c>
      <c r="CJ454" s="113">
        <v>0</v>
      </c>
      <c r="CK454" s="113">
        <v>0</v>
      </c>
      <c r="CL454" s="113">
        <v>0</v>
      </c>
      <c r="CM454" s="113">
        <v>0</v>
      </c>
      <c r="CN454" s="185">
        <v>0</v>
      </c>
      <c r="CO454" s="181">
        <v>0</v>
      </c>
      <c r="CP454" s="187"/>
      <c r="CQ454" s="173">
        <v>0</v>
      </c>
      <c r="CR454" s="173">
        <v>0</v>
      </c>
      <c r="CS454" s="173">
        <v>0</v>
      </c>
      <c r="CT454" s="173">
        <v>0</v>
      </c>
      <c r="CU454" s="253">
        <v>2791</v>
      </c>
      <c r="CV454" s="220">
        <v>-1</v>
      </c>
      <c r="CW454" s="254">
        <f t="shared" si="49"/>
        <v>0</v>
      </c>
      <c r="CX454" s="15">
        <f t="shared" si="50"/>
        <v>0</v>
      </c>
      <c r="CY454" s="241">
        <f t="shared" si="51"/>
        <v>0</v>
      </c>
      <c r="CZ454" s="241" t="str">
        <f>IFERROR(ROUND(CY454/#REF!,1),"")</f>
        <v/>
      </c>
      <c r="DA454" s="254">
        <f t="shared" si="52"/>
        <v>0</v>
      </c>
      <c r="DB454" s="246" t="str">
        <f t="shared" si="53"/>
        <v/>
      </c>
      <c r="DD454" s="15" t="str">
        <f>IFERROR(#REF!-AO454,"")</f>
        <v/>
      </c>
      <c r="DF454" s="266" t="str">
        <f>IFERROR(#REF!-L454,"")</f>
        <v/>
      </c>
      <c r="DG454" s="228" t="e">
        <f>IF(#REF!&gt;AP454,0,1)</f>
        <v>#REF!</v>
      </c>
      <c r="DH454" s="228">
        <f t="shared" si="54"/>
        <v>1</v>
      </c>
      <c r="DI454" s="228">
        <f t="shared" si="55"/>
        <v>1</v>
      </c>
      <c r="DJ454" s="228"/>
      <c r="DK454" s="228"/>
      <c r="DL454" s="228"/>
      <c r="DM454" s="228"/>
      <c r="DN454" s="228"/>
      <c r="DO454" s="228"/>
      <c r="DP454" s="228"/>
      <c r="DQ454" s="228"/>
      <c r="DR454" s="228"/>
      <c r="DS454" s="228"/>
      <c r="DT454" s="228"/>
      <c r="DU454" s="228"/>
      <c r="DV454" s="228"/>
      <c r="DW454" s="228"/>
      <c r="DX454" s="228"/>
      <c r="DY454" s="228"/>
      <c r="DZ454" s="228"/>
      <c r="EA454" s="228"/>
      <c r="EB454" s="228"/>
    </row>
    <row r="455" spans="1:132" s="195" customFormat="1" ht="31.5" customHeight="1" x14ac:dyDescent="0.2">
      <c r="A455" s="191">
        <v>2022</v>
      </c>
      <c r="B455" s="171">
        <v>1</v>
      </c>
      <c r="C455" s="261">
        <v>44583</v>
      </c>
      <c r="D455" s="171">
        <v>395</v>
      </c>
      <c r="E455" s="171">
        <v>609</v>
      </c>
      <c r="F455" s="171">
        <v>7</v>
      </c>
      <c r="G455" s="194" t="s">
        <v>167</v>
      </c>
      <c r="H455" s="241" t="s">
        <v>168</v>
      </c>
      <c r="I455" s="241" t="s">
        <v>169</v>
      </c>
      <c r="J455" s="241">
        <v>3</v>
      </c>
      <c r="K455" s="241">
        <v>3</v>
      </c>
      <c r="L455" s="262">
        <v>35</v>
      </c>
      <c r="M455" s="263">
        <v>32</v>
      </c>
      <c r="N455" s="264">
        <v>37</v>
      </c>
      <c r="O455" s="190"/>
      <c r="P455" s="190"/>
      <c r="Q455" s="190"/>
      <c r="R455" s="190"/>
      <c r="S455" s="190"/>
      <c r="T455" s="190"/>
      <c r="U455" s="190"/>
      <c r="V455" s="190"/>
      <c r="W455" s="190"/>
      <c r="X455" s="190"/>
      <c r="Y455" s="172"/>
      <c r="Z455" s="172"/>
      <c r="AA455" s="190"/>
      <c r="AB455" s="190"/>
      <c r="AC455" s="190"/>
      <c r="AD455" s="190"/>
      <c r="AE455" s="190"/>
      <c r="AF455" s="190"/>
      <c r="AG455" s="190"/>
      <c r="AH455" s="190"/>
      <c r="AI455" s="190"/>
      <c r="AJ455" s="190"/>
      <c r="AK455" s="172"/>
      <c r="AL455" s="172"/>
      <c r="AM455" s="265"/>
      <c r="AN455" s="265"/>
      <c r="AO455" s="183">
        <v>86</v>
      </c>
      <c r="AP455" s="184">
        <v>126</v>
      </c>
      <c r="AQ455" s="182"/>
      <c r="AR455" s="182"/>
      <c r="AS455" s="182"/>
      <c r="AT455" s="182"/>
      <c r="AU455" s="182"/>
      <c r="AV455" s="182"/>
      <c r="AW455" s="182"/>
      <c r="AX455" s="182"/>
      <c r="AY455" s="182"/>
      <c r="AZ455" s="182"/>
      <c r="BA455" s="182"/>
      <c r="BB455" s="182"/>
      <c r="BC455" s="182"/>
      <c r="BD455" s="182"/>
      <c r="BE455" s="182"/>
      <c r="BF455" s="182"/>
      <c r="BG455" s="182"/>
      <c r="BH455" s="182"/>
      <c r="BI455" s="182"/>
      <c r="BJ455" s="182"/>
      <c r="BK455" s="182"/>
      <c r="BL455" s="182"/>
      <c r="BM455" s="182"/>
      <c r="BN455" s="182"/>
      <c r="BO455" s="182"/>
      <c r="BP455" s="182"/>
      <c r="BQ455" s="228" t="s">
        <v>170</v>
      </c>
      <c r="BR455" s="228" t="s">
        <v>171</v>
      </c>
      <c r="BS455" s="228"/>
      <c r="BT455" s="228"/>
      <c r="BU455" s="228">
        <v>3</v>
      </c>
      <c r="BV455" s="228" t="s">
        <v>172</v>
      </c>
      <c r="BW455" s="228" t="s">
        <v>173</v>
      </c>
      <c r="BX455" s="186">
        <v>0</v>
      </c>
      <c r="BY455" s="182">
        <v>0</v>
      </c>
      <c r="BZ455" s="182">
        <v>0</v>
      </c>
      <c r="CA455" s="182">
        <v>0</v>
      </c>
      <c r="CB455" s="182">
        <v>0</v>
      </c>
      <c r="CC455" s="182">
        <v>0</v>
      </c>
      <c r="CD455" s="182">
        <v>0</v>
      </c>
      <c r="CE455" s="228">
        <v>0</v>
      </c>
      <c r="CF455" s="228">
        <v>0</v>
      </c>
      <c r="CG455" s="113">
        <v>0</v>
      </c>
      <c r="CH455" s="113">
        <v>0</v>
      </c>
      <c r="CI455" s="113">
        <v>0</v>
      </c>
      <c r="CJ455" s="113">
        <v>0</v>
      </c>
      <c r="CK455" s="113">
        <v>0</v>
      </c>
      <c r="CL455" s="113">
        <v>0</v>
      </c>
      <c r="CM455" s="113">
        <v>0</v>
      </c>
      <c r="CN455" s="185">
        <v>0</v>
      </c>
      <c r="CO455" s="181">
        <v>0</v>
      </c>
      <c r="CP455" s="187"/>
      <c r="CQ455" s="173">
        <v>0</v>
      </c>
      <c r="CR455" s="173">
        <v>0</v>
      </c>
      <c r="CS455" s="173"/>
      <c r="CT455" s="173"/>
      <c r="CU455" s="253">
        <v>2791</v>
      </c>
      <c r="CV455" s="220"/>
      <c r="CW455" s="254">
        <f t="shared" si="49"/>
        <v>0</v>
      </c>
      <c r="CX455" s="15">
        <f t="shared" si="50"/>
        <v>0</v>
      </c>
      <c r="CY455" s="241">
        <f t="shared" si="51"/>
        <v>0</v>
      </c>
      <c r="CZ455" s="241" t="str">
        <f>IFERROR(ROUND(CY455/#REF!,1),"")</f>
        <v/>
      </c>
      <c r="DA455" s="254">
        <f t="shared" si="52"/>
        <v>0</v>
      </c>
      <c r="DB455" s="246" t="str">
        <f t="shared" si="53"/>
        <v/>
      </c>
      <c r="DD455" s="15" t="str">
        <f>IFERROR(#REF!-AO455,"")</f>
        <v/>
      </c>
      <c r="DF455" s="266" t="str">
        <f>IFERROR(#REF!-L455,"")</f>
        <v/>
      </c>
      <c r="DG455" s="228" t="e">
        <f>IF(#REF!&gt;AP455,0,1)</f>
        <v>#REF!</v>
      </c>
      <c r="DH455" s="228">
        <f t="shared" si="54"/>
        <v>0</v>
      </c>
      <c r="DI455" s="228">
        <f t="shared" si="55"/>
        <v>1</v>
      </c>
      <c r="DJ455" s="228"/>
      <c r="DK455" s="228"/>
      <c r="DL455" s="228"/>
      <c r="DM455" s="228"/>
      <c r="DN455" s="228"/>
      <c r="DO455" s="228"/>
      <c r="DP455" s="228"/>
      <c r="DQ455" s="228"/>
      <c r="DR455" s="228"/>
      <c r="DS455" s="228"/>
      <c r="DT455" s="228"/>
      <c r="DU455" s="228"/>
      <c r="DV455" s="228"/>
      <c r="DW455" s="228"/>
      <c r="DX455" s="228"/>
      <c r="DY455" s="228"/>
      <c r="DZ455" s="228"/>
      <c r="EA455" s="228"/>
      <c r="EB455" s="228"/>
    </row>
    <row r="456" spans="1:132" s="195" customFormat="1" ht="31.5" customHeight="1" x14ac:dyDescent="0.2">
      <c r="A456" s="191">
        <v>2022</v>
      </c>
      <c r="B456" s="171">
        <v>1</v>
      </c>
      <c r="C456" s="261">
        <v>44583</v>
      </c>
      <c r="D456" s="171"/>
      <c r="E456" s="171">
        <v>2</v>
      </c>
      <c r="F456" s="171">
        <v>7</v>
      </c>
      <c r="G456" s="194" t="s">
        <v>392</v>
      </c>
      <c r="H456" s="241" t="s">
        <v>393</v>
      </c>
      <c r="I456" s="241" t="s">
        <v>169</v>
      </c>
      <c r="J456" s="241">
        <v>3</v>
      </c>
      <c r="K456" s="241">
        <v>2</v>
      </c>
      <c r="L456" s="262">
        <v>113</v>
      </c>
      <c r="M456" s="263">
        <v>105</v>
      </c>
      <c r="N456" s="264">
        <v>120</v>
      </c>
      <c r="O456" s="190"/>
      <c r="P456" s="190">
        <v>160</v>
      </c>
      <c r="Q456" s="190">
        <v>164</v>
      </c>
      <c r="R456" s="190">
        <v>152</v>
      </c>
      <c r="S456" s="190"/>
      <c r="T456" s="190"/>
      <c r="U456" s="190">
        <v>118</v>
      </c>
      <c r="V456" s="190">
        <v>122</v>
      </c>
      <c r="W456" s="190">
        <v>110</v>
      </c>
      <c r="X456" s="190"/>
      <c r="Y456" s="172">
        <v>101</v>
      </c>
      <c r="Z456" s="172"/>
      <c r="AA456" s="190"/>
      <c r="AB456" s="190"/>
      <c r="AC456" s="190"/>
      <c r="AD456" s="190"/>
      <c r="AE456" s="190"/>
      <c r="AF456" s="190"/>
      <c r="AG456" s="190"/>
      <c r="AH456" s="190"/>
      <c r="AI456" s="190"/>
      <c r="AJ456" s="190"/>
      <c r="AK456" s="172"/>
      <c r="AL456" s="172"/>
      <c r="AM456" s="265">
        <v>158.66666666666671</v>
      </c>
      <c r="AN456" s="265">
        <v>116.6666666666667</v>
      </c>
      <c r="AO456" s="183">
        <v>108</v>
      </c>
      <c r="AP456" s="184">
        <v>100</v>
      </c>
      <c r="AQ456" s="182">
        <v>106.9306930693069</v>
      </c>
      <c r="AR456" s="182">
        <v>101</v>
      </c>
      <c r="AS456" s="182"/>
      <c r="AT456" s="182"/>
      <c r="AU456" s="182"/>
      <c r="AV456" s="182"/>
      <c r="AW456" s="182"/>
      <c r="AX456" s="182"/>
      <c r="AY456" s="182"/>
      <c r="AZ456" s="182"/>
      <c r="BA456" s="182"/>
      <c r="BB456" s="182"/>
      <c r="BC456" s="182"/>
      <c r="BD456" s="182"/>
      <c r="BE456" s="182"/>
      <c r="BF456" s="182"/>
      <c r="BG456" s="182"/>
      <c r="BH456" s="182"/>
      <c r="BI456" s="182"/>
      <c r="BJ456" s="182"/>
      <c r="BK456" s="182"/>
      <c r="BL456" s="182"/>
      <c r="BM456" s="182"/>
      <c r="BN456" s="182"/>
      <c r="BO456" s="182"/>
      <c r="BP456" s="182"/>
      <c r="BQ456" s="228" t="s">
        <v>390</v>
      </c>
      <c r="BR456" s="228" t="s">
        <v>390</v>
      </c>
      <c r="BS456" s="228"/>
      <c r="BT456" s="228"/>
      <c r="BU456" s="228">
        <v>3</v>
      </c>
      <c r="BV456" s="228" t="s">
        <v>391</v>
      </c>
      <c r="BW456" s="228" t="s">
        <v>173</v>
      </c>
      <c r="BX456" s="186">
        <v>0</v>
      </c>
      <c r="BY456" s="182">
        <v>0</v>
      </c>
      <c r="BZ456" s="182">
        <v>0</v>
      </c>
      <c r="CA456" s="182">
        <v>0</v>
      </c>
      <c r="CB456" s="182">
        <v>0</v>
      </c>
      <c r="CC456" s="182">
        <v>0</v>
      </c>
      <c r="CD456" s="182">
        <v>0</v>
      </c>
      <c r="CE456" s="228">
        <v>0</v>
      </c>
      <c r="CF456" s="228">
        <v>0</v>
      </c>
      <c r="CG456" s="113">
        <v>0</v>
      </c>
      <c r="CH456" s="113">
        <v>0</v>
      </c>
      <c r="CI456" s="113">
        <v>0</v>
      </c>
      <c r="CJ456" s="113">
        <v>0</v>
      </c>
      <c r="CK456" s="113">
        <v>0</v>
      </c>
      <c r="CL456" s="113">
        <v>0</v>
      </c>
      <c r="CM456" s="113">
        <v>0</v>
      </c>
      <c r="CN456" s="185">
        <v>0</v>
      </c>
      <c r="CO456" s="181">
        <v>0</v>
      </c>
      <c r="CP456" s="187"/>
      <c r="CQ456" s="173">
        <v>0</v>
      </c>
      <c r="CR456" s="173">
        <v>0</v>
      </c>
      <c r="CS456" s="173">
        <v>0</v>
      </c>
      <c r="CT456" s="173">
        <v>0</v>
      </c>
      <c r="CU456" s="253">
        <v>2791</v>
      </c>
      <c r="CV456" s="220">
        <v>-1</v>
      </c>
      <c r="CW456" s="254">
        <f t="shared" si="49"/>
        <v>0</v>
      </c>
      <c r="CX456" s="15">
        <f t="shared" si="50"/>
        <v>0</v>
      </c>
      <c r="CY456" s="241">
        <f t="shared" si="51"/>
        <v>0</v>
      </c>
      <c r="CZ456" s="241" t="str">
        <f>IFERROR(ROUND(CY456/#REF!,1),"")</f>
        <v/>
      </c>
      <c r="DA456" s="254">
        <f t="shared" si="52"/>
        <v>0</v>
      </c>
      <c r="DB456" s="246" t="str">
        <f t="shared" si="53"/>
        <v/>
      </c>
      <c r="DD456" s="15" t="str">
        <f>IFERROR(#REF!-AO456,"")</f>
        <v/>
      </c>
      <c r="DF456" s="266" t="str">
        <f>IFERROR(#REF!-L456,"")</f>
        <v/>
      </c>
      <c r="DG456" s="228" t="e">
        <f>IF(#REF!&gt;AP456,0,1)</f>
        <v>#REF!</v>
      </c>
      <c r="DH456" s="228">
        <f t="shared" si="54"/>
        <v>1</v>
      </c>
      <c r="DI456" s="228">
        <f t="shared" si="55"/>
        <v>1</v>
      </c>
      <c r="DJ456" s="228"/>
      <c r="DK456" s="228"/>
      <c r="DL456" s="228"/>
      <c r="DM456" s="228"/>
      <c r="DN456" s="228"/>
      <c r="DO456" s="228"/>
      <c r="DP456" s="228"/>
      <c r="DQ456" s="228"/>
      <c r="DR456" s="228"/>
      <c r="DS456" s="228"/>
      <c r="DT456" s="228"/>
      <c r="DU456" s="228"/>
      <c r="DV456" s="228"/>
      <c r="DW456" s="228"/>
      <c r="DX456" s="228"/>
      <c r="DY456" s="228"/>
      <c r="DZ456" s="228"/>
      <c r="EA456" s="228"/>
      <c r="EB456" s="228"/>
    </row>
    <row r="457" spans="1:132" s="195" customFormat="1" ht="31.5" customHeight="1" x14ac:dyDescent="0.2">
      <c r="A457" s="191">
        <v>2022</v>
      </c>
      <c r="B457" s="171">
        <v>1</v>
      </c>
      <c r="C457" s="261">
        <v>44583</v>
      </c>
      <c r="D457" s="171">
        <v>18</v>
      </c>
      <c r="E457" s="171">
        <v>50</v>
      </c>
      <c r="F457" s="171">
        <v>8</v>
      </c>
      <c r="G457" s="194" t="s">
        <v>334</v>
      </c>
      <c r="H457" s="241" t="s">
        <v>335</v>
      </c>
      <c r="I457" s="241" t="s">
        <v>246</v>
      </c>
      <c r="J457" s="241">
        <v>2</v>
      </c>
      <c r="K457" s="241">
        <v>3</v>
      </c>
      <c r="L457" s="262">
        <v>54</v>
      </c>
      <c r="M457" s="263">
        <v>51</v>
      </c>
      <c r="N457" s="264">
        <v>56</v>
      </c>
      <c r="O457" s="190"/>
      <c r="P457" s="190"/>
      <c r="Q457" s="190"/>
      <c r="R457" s="190"/>
      <c r="S457" s="190"/>
      <c r="T457" s="190"/>
      <c r="U457" s="190"/>
      <c r="V457" s="190"/>
      <c r="W457" s="190"/>
      <c r="X457" s="190"/>
      <c r="Y457" s="172">
        <v>106</v>
      </c>
      <c r="Z457" s="172">
        <v>107</v>
      </c>
      <c r="AA457" s="190"/>
      <c r="AB457" s="190"/>
      <c r="AC457" s="190"/>
      <c r="AD457" s="190"/>
      <c r="AE457" s="190"/>
      <c r="AF457" s="190"/>
      <c r="AG457" s="190"/>
      <c r="AH457" s="190"/>
      <c r="AI457" s="190"/>
      <c r="AJ457" s="190"/>
      <c r="AK457" s="172">
        <v>107</v>
      </c>
      <c r="AL457" s="172">
        <v>106</v>
      </c>
      <c r="AM457" s="265"/>
      <c r="AN457" s="265"/>
      <c r="AO457" s="183">
        <v>101</v>
      </c>
      <c r="AP457" s="184">
        <v>107</v>
      </c>
      <c r="AQ457" s="182">
        <v>67.605633802816897</v>
      </c>
      <c r="AR457" s="182">
        <v>106.5</v>
      </c>
      <c r="AS457" s="182"/>
      <c r="AT457" s="182"/>
      <c r="AU457" s="182"/>
      <c r="AV457" s="182"/>
      <c r="AW457" s="182"/>
      <c r="AX457" s="182"/>
      <c r="AY457" s="182"/>
      <c r="AZ457" s="182"/>
      <c r="BA457" s="182"/>
      <c r="BB457" s="182"/>
      <c r="BC457" s="182"/>
      <c r="BD457" s="182"/>
      <c r="BE457" s="182"/>
      <c r="BF457" s="182"/>
      <c r="BG457" s="182"/>
      <c r="BH457" s="182"/>
      <c r="BI457" s="182"/>
      <c r="BJ457" s="182"/>
      <c r="BK457" s="182"/>
      <c r="BL457" s="182"/>
      <c r="BM457" s="182"/>
      <c r="BN457" s="182"/>
      <c r="BO457" s="182"/>
      <c r="BP457" s="182"/>
      <c r="BQ457" s="228" t="s">
        <v>185</v>
      </c>
      <c r="BR457" s="228" t="s">
        <v>247</v>
      </c>
      <c r="BS457" s="228" t="s">
        <v>336</v>
      </c>
      <c r="BT457" s="228" t="s">
        <v>249</v>
      </c>
      <c r="BU457" s="228">
        <v>3</v>
      </c>
      <c r="BV457" s="228" t="s">
        <v>333</v>
      </c>
      <c r="BW457" s="228" t="s">
        <v>173</v>
      </c>
      <c r="BX457" s="186">
        <v>0</v>
      </c>
      <c r="BY457" s="182">
        <v>0</v>
      </c>
      <c r="BZ457" s="182">
        <v>0</v>
      </c>
      <c r="CA457" s="182">
        <v>0</v>
      </c>
      <c r="CB457" s="182">
        <v>0</v>
      </c>
      <c r="CC457" s="182">
        <v>0</v>
      </c>
      <c r="CD457" s="182">
        <v>0</v>
      </c>
      <c r="CE457" s="228">
        <v>0</v>
      </c>
      <c r="CF457" s="228">
        <v>0</v>
      </c>
      <c r="CG457" s="113">
        <v>0</v>
      </c>
      <c r="CH457" s="113">
        <v>0</v>
      </c>
      <c r="CI457" s="113">
        <v>0</v>
      </c>
      <c r="CJ457" s="113">
        <v>0</v>
      </c>
      <c r="CK457" s="113">
        <v>0</v>
      </c>
      <c r="CL457" s="113">
        <v>0</v>
      </c>
      <c r="CM457" s="113">
        <v>0</v>
      </c>
      <c r="CN457" s="185">
        <v>0</v>
      </c>
      <c r="CO457" s="181">
        <v>0</v>
      </c>
      <c r="CP457" s="187"/>
      <c r="CQ457" s="173">
        <v>0</v>
      </c>
      <c r="CR457" s="173">
        <v>0</v>
      </c>
      <c r="CS457" s="173"/>
      <c r="CT457" s="173"/>
      <c r="CU457" s="253">
        <v>2791</v>
      </c>
      <c r="CV457" s="220"/>
      <c r="CW457" s="254">
        <f t="shared" si="49"/>
        <v>0</v>
      </c>
      <c r="CX457" s="15">
        <f t="shared" si="50"/>
        <v>0</v>
      </c>
      <c r="CY457" s="241">
        <f t="shared" si="51"/>
        <v>0</v>
      </c>
      <c r="CZ457" s="241" t="str">
        <f>IFERROR(ROUND(CY457/#REF!,1),"")</f>
        <v/>
      </c>
      <c r="DA457" s="254">
        <f t="shared" si="52"/>
        <v>0</v>
      </c>
      <c r="DB457" s="246" t="str">
        <f t="shared" si="53"/>
        <v/>
      </c>
      <c r="DD457" s="15" t="str">
        <f>IFERROR(#REF!-AO457,"")</f>
        <v/>
      </c>
      <c r="DF457" s="266" t="str">
        <f>IFERROR(#REF!-L457,"")</f>
        <v/>
      </c>
      <c r="DG457" s="228" t="e">
        <f>IF(#REF!&gt;AP457,0,1)</f>
        <v>#REF!</v>
      </c>
      <c r="DH457" s="228">
        <f t="shared" si="54"/>
        <v>0</v>
      </c>
      <c r="DI457" s="228">
        <f t="shared" si="55"/>
        <v>1</v>
      </c>
      <c r="DJ457" s="228"/>
      <c r="DK457" s="228"/>
      <c r="DL457" s="228"/>
      <c r="DM457" s="228"/>
      <c r="DN457" s="228"/>
      <c r="DO457" s="228"/>
      <c r="DP457" s="228"/>
      <c r="DQ457" s="228"/>
      <c r="DR457" s="228"/>
      <c r="DS457" s="228"/>
      <c r="DT457" s="228"/>
      <c r="DU457" s="228"/>
      <c r="DV457" s="228"/>
      <c r="DW457" s="228"/>
      <c r="DX457" s="228"/>
      <c r="DY457" s="228"/>
      <c r="DZ457" s="228"/>
      <c r="EA457" s="228"/>
      <c r="EB457" s="228"/>
    </row>
    <row r="458" spans="1:132" s="195" customFormat="1" ht="31.5" customHeight="1" x14ac:dyDescent="0.2">
      <c r="A458" s="191">
        <v>2022</v>
      </c>
      <c r="B458" s="171">
        <v>1</v>
      </c>
      <c r="C458" s="261">
        <v>44583</v>
      </c>
      <c r="D458" s="171">
        <v>142</v>
      </c>
      <c r="E458" s="171">
        <v>280</v>
      </c>
      <c r="F458" s="171">
        <v>8</v>
      </c>
      <c r="G458" s="194" t="s">
        <v>366</v>
      </c>
      <c r="H458" s="241" t="s">
        <v>367</v>
      </c>
      <c r="I458" s="241" t="s">
        <v>169</v>
      </c>
      <c r="J458" s="241">
        <v>3</v>
      </c>
      <c r="K458" s="241">
        <v>2</v>
      </c>
      <c r="L458" s="262">
        <v>323</v>
      </c>
      <c r="M458" s="263">
        <v>300</v>
      </c>
      <c r="N458" s="264">
        <v>345</v>
      </c>
      <c r="O458" s="190"/>
      <c r="P458" s="190"/>
      <c r="Q458" s="190"/>
      <c r="R458" s="190"/>
      <c r="S458" s="190"/>
      <c r="T458" s="190"/>
      <c r="U458" s="190"/>
      <c r="V458" s="190"/>
      <c r="W458" s="190"/>
      <c r="X458" s="190"/>
      <c r="Y458" s="172"/>
      <c r="Z458" s="172"/>
      <c r="AA458" s="190"/>
      <c r="AB458" s="190"/>
      <c r="AC458" s="190"/>
      <c r="AD458" s="190"/>
      <c r="AE458" s="190"/>
      <c r="AF458" s="190"/>
      <c r="AG458" s="190"/>
      <c r="AH458" s="190"/>
      <c r="AI458" s="190"/>
      <c r="AJ458" s="190"/>
      <c r="AK458" s="172"/>
      <c r="AL458" s="172"/>
      <c r="AM458" s="265"/>
      <c r="AN458" s="265"/>
      <c r="AO458" s="183">
        <v>105</v>
      </c>
      <c r="AP458" s="184">
        <v>103</v>
      </c>
      <c r="AQ458" s="182"/>
      <c r="AR458" s="182"/>
      <c r="AS458" s="182"/>
      <c r="AT458" s="182"/>
      <c r="AU458" s="182"/>
      <c r="AV458" s="182"/>
      <c r="AW458" s="182"/>
      <c r="AX458" s="182"/>
      <c r="AY458" s="182"/>
      <c r="AZ458" s="182"/>
      <c r="BA458" s="182"/>
      <c r="BB458" s="182"/>
      <c r="BC458" s="182"/>
      <c r="BD458" s="182"/>
      <c r="BE458" s="182"/>
      <c r="BF458" s="182"/>
      <c r="BG458" s="182"/>
      <c r="BH458" s="182"/>
      <c r="BI458" s="182"/>
      <c r="BJ458" s="182"/>
      <c r="BK458" s="182"/>
      <c r="BL458" s="182"/>
      <c r="BM458" s="182"/>
      <c r="BN458" s="182"/>
      <c r="BO458" s="182"/>
      <c r="BP458" s="182"/>
      <c r="BQ458" s="228" t="s">
        <v>176</v>
      </c>
      <c r="BR458" s="228"/>
      <c r="BS458" s="228"/>
      <c r="BT458" s="228"/>
      <c r="BU458" s="228">
        <v>3</v>
      </c>
      <c r="BV458" s="228" t="s">
        <v>368</v>
      </c>
      <c r="BW458" s="228" t="s">
        <v>173</v>
      </c>
      <c r="BX458" s="186">
        <v>0</v>
      </c>
      <c r="BY458" s="182">
        <v>0</v>
      </c>
      <c r="BZ458" s="182">
        <v>0</v>
      </c>
      <c r="CA458" s="182">
        <v>0</v>
      </c>
      <c r="CB458" s="182">
        <v>0</v>
      </c>
      <c r="CC458" s="182">
        <v>0</v>
      </c>
      <c r="CD458" s="182">
        <v>0</v>
      </c>
      <c r="CE458" s="228">
        <v>0</v>
      </c>
      <c r="CF458" s="228">
        <v>0</v>
      </c>
      <c r="CG458" s="113">
        <v>0</v>
      </c>
      <c r="CH458" s="113">
        <v>0</v>
      </c>
      <c r="CI458" s="113">
        <v>0</v>
      </c>
      <c r="CJ458" s="113">
        <v>0</v>
      </c>
      <c r="CK458" s="113">
        <v>0</v>
      </c>
      <c r="CL458" s="113">
        <v>0</v>
      </c>
      <c r="CM458" s="113">
        <v>0</v>
      </c>
      <c r="CN458" s="185">
        <v>0</v>
      </c>
      <c r="CO458" s="181">
        <v>0</v>
      </c>
      <c r="CP458" s="187"/>
      <c r="CQ458" s="173">
        <v>0</v>
      </c>
      <c r="CR458" s="173">
        <v>0</v>
      </c>
      <c r="CS458" s="173"/>
      <c r="CT458" s="173"/>
      <c r="CU458" s="253">
        <v>2791</v>
      </c>
      <c r="CV458" s="220"/>
      <c r="CW458" s="254">
        <f t="shared" si="49"/>
        <v>0</v>
      </c>
      <c r="CX458" s="15">
        <f t="shared" si="50"/>
        <v>0</v>
      </c>
      <c r="CY458" s="241">
        <f t="shared" si="51"/>
        <v>0</v>
      </c>
      <c r="CZ458" s="241" t="str">
        <f>IFERROR(ROUND(CY458/#REF!,1),"")</f>
        <v/>
      </c>
      <c r="DA458" s="254">
        <f t="shared" si="52"/>
        <v>0</v>
      </c>
      <c r="DB458" s="246" t="str">
        <f t="shared" si="53"/>
        <v/>
      </c>
      <c r="DD458" s="15" t="str">
        <f>IFERROR(#REF!-AO458,"")</f>
        <v/>
      </c>
      <c r="DF458" s="266" t="str">
        <f>IFERROR(#REF!-L458,"")</f>
        <v/>
      </c>
      <c r="DG458" s="228" t="e">
        <f>IF(#REF!&gt;AP458,0,1)</f>
        <v>#REF!</v>
      </c>
      <c r="DH458" s="228">
        <f t="shared" si="54"/>
        <v>0</v>
      </c>
      <c r="DI458" s="228">
        <f t="shared" si="55"/>
        <v>1</v>
      </c>
      <c r="DJ458" s="228"/>
      <c r="DK458" s="228"/>
      <c r="DL458" s="228"/>
      <c r="DM458" s="228"/>
      <c r="DN458" s="228"/>
      <c r="DO458" s="228"/>
      <c r="DP458" s="228"/>
      <c r="DQ458" s="228"/>
      <c r="DR458" s="228"/>
      <c r="DS458" s="228"/>
      <c r="DT458" s="228"/>
      <c r="DU458" s="228"/>
      <c r="DV458" s="228"/>
      <c r="DW458" s="228"/>
      <c r="DX458" s="228"/>
      <c r="DY458" s="228"/>
      <c r="DZ458" s="228"/>
      <c r="EA458" s="228"/>
      <c r="EB458" s="228"/>
    </row>
    <row r="459" spans="1:132" s="195" customFormat="1" ht="31.5" customHeight="1" x14ac:dyDescent="0.2">
      <c r="A459" s="191">
        <v>2022</v>
      </c>
      <c r="B459" s="171">
        <v>1</v>
      </c>
      <c r="C459" s="261">
        <v>44583</v>
      </c>
      <c r="D459" s="171">
        <v>159</v>
      </c>
      <c r="E459" s="171">
        <v>299</v>
      </c>
      <c r="F459" s="171">
        <v>30</v>
      </c>
      <c r="G459" s="194" t="s">
        <v>261</v>
      </c>
      <c r="H459" s="241" t="s">
        <v>262</v>
      </c>
      <c r="I459" s="241" t="s">
        <v>263</v>
      </c>
      <c r="J459" s="241">
        <v>3</v>
      </c>
      <c r="K459" s="241">
        <v>2</v>
      </c>
      <c r="L459" s="262">
        <v>115</v>
      </c>
      <c r="M459" s="263">
        <v>106</v>
      </c>
      <c r="N459" s="264">
        <v>123</v>
      </c>
      <c r="O459" s="190"/>
      <c r="P459" s="190"/>
      <c r="Q459" s="190"/>
      <c r="R459" s="190"/>
      <c r="S459" s="190"/>
      <c r="T459" s="190"/>
      <c r="U459" s="190"/>
      <c r="V459" s="190"/>
      <c r="W459" s="190"/>
      <c r="X459" s="190"/>
      <c r="Y459" s="172"/>
      <c r="Z459" s="172"/>
      <c r="AA459" s="190"/>
      <c r="AB459" s="190"/>
      <c r="AC459" s="190"/>
      <c r="AD459" s="190"/>
      <c r="AE459" s="190"/>
      <c r="AF459" s="190"/>
      <c r="AG459" s="190"/>
      <c r="AH459" s="190"/>
      <c r="AI459" s="190"/>
      <c r="AJ459" s="190"/>
      <c r="AK459" s="172"/>
      <c r="AL459" s="172"/>
      <c r="AM459" s="265"/>
      <c r="AN459" s="265"/>
      <c r="AO459" s="183">
        <v>86</v>
      </c>
      <c r="AP459" s="184">
        <v>126</v>
      </c>
      <c r="AQ459" s="182"/>
      <c r="AR459" s="182"/>
      <c r="AS459" s="182"/>
      <c r="AT459" s="182"/>
      <c r="AU459" s="182"/>
      <c r="AV459" s="182"/>
      <c r="AW459" s="182"/>
      <c r="AX459" s="182"/>
      <c r="AY459" s="182"/>
      <c r="AZ459" s="182"/>
      <c r="BA459" s="182"/>
      <c r="BB459" s="182"/>
      <c r="BC459" s="182"/>
      <c r="BD459" s="182"/>
      <c r="BE459" s="182"/>
      <c r="BF459" s="182"/>
      <c r="BG459" s="182"/>
      <c r="BH459" s="182"/>
      <c r="BI459" s="182"/>
      <c r="BJ459" s="182"/>
      <c r="BK459" s="182"/>
      <c r="BL459" s="182"/>
      <c r="BM459" s="182"/>
      <c r="BN459" s="182"/>
      <c r="BO459" s="182"/>
      <c r="BP459" s="182"/>
      <c r="BQ459" s="228" t="s">
        <v>180</v>
      </c>
      <c r="BR459" s="228" t="s">
        <v>181</v>
      </c>
      <c r="BS459" s="228"/>
      <c r="BT459" s="228"/>
      <c r="BU459" s="228">
        <v>3</v>
      </c>
      <c r="BV459" s="228" t="s">
        <v>261</v>
      </c>
      <c r="BW459" s="228" t="s">
        <v>222</v>
      </c>
      <c r="BX459" s="186">
        <v>0</v>
      </c>
      <c r="BY459" s="182">
        <v>0</v>
      </c>
      <c r="BZ459" s="182">
        <v>0</v>
      </c>
      <c r="CA459" s="182">
        <v>0</v>
      </c>
      <c r="CB459" s="182">
        <v>0</v>
      </c>
      <c r="CC459" s="182">
        <v>0</v>
      </c>
      <c r="CD459" s="182">
        <v>0</v>
      </c>
      <c r="CE459" s="228">
        <v>0</v>
      </c>
      <c r="CF459" s="228">
        <v>0</v>
      </c>
      <c r="CG459" s="113">
        <v>0</v>
      </c>
      <c r="CH459" s="113">
        <v>0</v>
      </c>
      <c r="CI459" s="113">
        <v>0</v>
      </c>
      <c r="CJ459" s="113">
        <v>0</v>
      </c>
      <c r="CK459" s="113">
        <v>0</v>
      </c>
      <c r="CL459" s="113">
        <v>0</v>
      </c>
      <c r="CM459" s="113">
        <v>0</v>
      </c>
      <c r="CN459" s="185">
        <v>0</v>
      </c>
      <c r="CO459" s="181">
        <v>0</v>
      </c>
      <c r="CP459" s="187"/>
      <c r="CQ459" s="173">
        <v>0</v>
      </c>
      <c r="CR459" s="173">
        <v>0</v>
      </c>
      <c r="CS459" s="173"/>
      <c r="CT459" s="173"/>
      <c r="CU459" s="253">
        <v>2791</v>
      </c>
      <c r="CV459" s="220"/>
      <c r="CW459" s="254">
        <f t="shared" si="49"/>
        <v>0</v>
      </c>
      <c r="CX459" s="15">
        <f t="shared" si="50"/>
        <v>0</v>
      </c>
      <c r="CY459" s="241">
        <f t="shared" si="51"/>
        <v>0</v>
      </c>
      <c r="CZ459" s="241" t="str">
        <f>IFERROR(ROUND(CY459/#REF!,1),"")</f>
        <v/>
      </c>
      <c r="DA459" s="254">
        <f t="shared" si="52"/>
        <v>0</v>
      </c>
      <c r="DB459" s="246" t="str">
        <f t="shared" si="53"/>
        <v/>
      </c>
      <c r="DD459" s="15" t="str">
        <f>IFERROR(#REF!-AO459,"")</f>
        <v/>
      </c>
      <c r="DF459" s="266" t="str">
        <f>IFERROR(#REF!-L459,"")</f>
        <v/>
      </c>
      <c r="DG459" s="228" t="e">
        <f>IF(#REF!&gt;AP459,0,1)</f>
        <v>#REF!</v>
      </c>
      <c r="DH459" s="228">
        <f t="shared" si="54"/>
        <v>0</v>
      </c>
      <c r="DI459" s="228">
        <f t="shared" si="55"/>
        <v>1</v>
      </c>
      <c r="DJ459" s="228"/>
      <c r="DK459" s="228"/>
      <c r="DL459" s="228"/>
      <c r="DM459" s="228"/>
      <c r="DN459" s="228"/>
      <c r="DO459" s="228"/>
      <c r="DP459" s="228"/>
      <c r="DQ459" s="228"/>
      <c r="DR459" s="228"/>
      <c r="DS459" s="228"/>
      <c r="DT459" s="228"/>
      <c r="DU459" s="228"/>
      <c r="DV459" s="228"/>
      <c r="DW459" s="228"/>
      <c r="DX459" s="228"/>
      <c r="DY459" s="228"/>
      <c r="DZ459" s="228"/>
      <c r="EA459" s="228"/>
      <c r="EB459" s="228"/>
    </row>
    <row r="460" spans="1:132" s="195" customFormat="1" ht="31.5" customHeight="1" x14ac:dyDescent="0.2">
      <c r="A460" s="191">
        <v>2022</v>
      </c>
      <c r="B460" s="171">
        <v>1</v>
      </c>
      <c r="C460" s="261">
        <v>44583</v>
      </c>
      <c r="D460" s="171">
        <v>334</v>
      </c>
      <c r="E460" s="171">
        <v>254</v>
      </c>
      <c r="F460" s="171">
        <v>49</v>
      </c>
      <c r="G460" s="194" t="s">
        <v>220</v>
      </c>
      <c r="H460" s="241" t="s">
        <v>179</v>
      </c>
      <c r="I460" s="241" t="s">
        <v>221</v>
      </c>
      <c r="J460" s="241">
        <v>4</v>
      </c>
      <c r="K460" s="241">
        <v>2</v>
      </c>
      <c r="L460" s="262">
        <v>203</v>
      </c>
      <c r="M460" s="263">
        <v>188</v>
      </c>
      <c r="N460" s="264">
        <v>217</v>
      </c>
      <c r="O460" s="190"/>
      <c r="P460" s="190">
        <v>265</v>
      </c>
      <c r="Q460" s="190">
        <v>240</v>
      </c>
      <c r="R460" s="190">
        <v>278</v>
      </c>
      <c r="S460" s="190">
        <v>264</v>
      </c>
      <c r="T460" s="190"/>
      <c r="U460" s="190">
        <v>206</v>
      </c>
      <c r="V460" s="190">
        <v>194</v>
      </c>
      <c r="W460" s="190">
        <v>217</v>
      </c>
      <c r="X460" s="190">
        <v>201</v>
      </c>
      <c r="Y460" s="172">
        <v>140</v>
      </c>
      <c r="Z460" s="172">
        <v>151</v>
      </c>
      <c r="AA460" s="190">
        <v>325</v>
      </c>
      <c r="AB460" s="190">
        <v>310</v>
      </c>
      <c r="AC460" s="190">
        <v>292</v>
      </c>
      <c r="AD460" s="190">
        <v>286</v>
      </c>
      <c r="AE460" s="190">
        <v>316</v>
      </c>
      <c r="AF460" s="190">
        <v>200</v>
      </c>
      <c r="AG460" s="190">
        <v>201</v>
      </c>
      <c r="AH460" s="190">
        <v>203</v>
      </c>
      <c r="AI460" s="190">
        <v>195</v>
      </c>
      <c r="AJ460" s="190">
        <v>214</v>
      </c>
      <c r="AK460" s="172">
        <v>145</v>
      </c>
      <c r="AL460" s="172">
        <v>143</v>
      </c>
      <c r="AM460" s="265">
        <v>286.22222222222217</v>
      </c>
      <c r="AN460" s="265">
        <v>203.44444444444451</v>
      </c>
      <c r="AO460" s="183">
        <v>94</v>
      </c>
      <c r="AP460" s="184">
        <v>153</v>
      </c>
      <c r="AQ460" s="182">
        <v>99.481865284974091</v>
      </c>
      <c r="AR460" s="182">
        <v>144.75</v>
      </c>
      <c r="AS460" s="182"/>
      <c r="AT460" s="182"/>
      <c r="AU460" s="182">
        <v>1020</v>
      </c>
      <c r="AV460" s="182">
        <v>2</v>
      </c>
      <c r="AW460" s="182">
        <v>4</v>
      </c>
      <c r="AX460" s="182">
        <v>4</v>
      </c>
      <c r="AY460" s="182"/>
      <c r="AZ460" s="182"/>
      <c r="BA460" s="182"/>
      <c r="BB460" s="182"/>
      <c r="BC460" s="182"/>
      <c r="BD460" s="182"/>
      <c r="BE460" s="182"/>
      <c r="BF460" s="182"/>
      <c r="BG460" s="182"/>
      <c r="BH460" s="182">
        <v>6</v>
      </c>
      <c r="BI460" s="182">
        <v>8</v>
      </c>
      <c r="BJ460" s="182"/>
      <c r="BK460" s="182"/>
      <c r="BL460" s="182"/>
      <c r="BM460" s="182"/>
      <c r="BN460" s="182"/>
      <c r="BO460" s="182"/>
      <c r="BP460" s="182"/>
      <c r="BQ460" s="228" t="s">
        <v>180</v>
      </c>
      <c r="BR460" s="228" t="s">
        <v>181</v>
      </c>
      <c r="BS460" s="228" t="s">
        <v>182</v>
      </c>
      <c r="BT460" s="228"/>
      <c r="BU460" s="228">
        <v>3</v>
      </c>
      <c r="BV460" s="228" t="s">
        <v>220</v>
      </c>
      <c r="BW460" s="228" t="s">
        <v>222</v>
      </c>
      <c r="BX460" s="186">
        <v>0</v>
      </c>
      <c r="BY460" s="182">
        <v>10</v>
      </c>
      <c r="BZ460" s="182">
        <v>5</v>
      </c>
      <c r="CA460" s="182">
        <v>1025</v>
      </c>
      <c r="CB460" s="182">
        <v>14</v>
      </c>
      <c r="CC460" s="182">
        <v>7</v>
      </c>
      <c r="CD460" s="182">
        <v>7</v>
      </c>
      <c r="CE460" s="228">
        <v>4</v>
      </c>
      <c r="CF460" s="228">
        <v>6</v>
      </c>
      <c r="CG460" s="113">
        <v>2</v>
      </c>
      <c r="CH460" s="113">
        <v>0</v>
      </c>
      <c r="CI460" s="113">
        <v>0</v>
      </c>
      <c r="CJ460" s="113">
        <v>0</v>
      </c>
      <c r="CK460" s="113">
        <v>0</v>
      </c>
      <c r="CL460" s="113">
        <v>0</v>
      </c>
      <c r="CM460" s="113">
        <v>0</v>
      </c>
      <c r="CN460" s="185">
        <v>12</v>
      </c>
      <c r="CO460" s="181">
        <v>1032</v>
      </c>
      <c r="CP460" s="187">
        <v>1.1627906976744189E-2</v>
      </c>
      <c r="CQ460" s="173">
        <v>5.9113300492610828E-2</v>
      </c>
      <c r="CR460" s="173">
        <v>5.083743842364532</v>
      </c>
      <c r="CS460" s="173">
        <v>5.8984161660294923E-2</v>
      </c>
      <c r="CT460" s="173">
        <v>5.0726379027853632</v>
      </c>
      <c r="CU460" s="253">
        <v>2791</v>
      </c>
      <c r="CV460" s="220">
        <v>-1</v>
      </c>
      <c r="CW460" s="254">
        <f t="shared" si="49"/>
        <v>1020</v>
      </c>
      <c r="CX460" s="15">
        <f t="shared" si="50"/>
        <v>24</v>
      </c>
      <c r="CY460" s="241">
        <f t="shared" si="51"/>
        <v>12</v>
      </c>
      <c r="CZ460" s="241" t="str">
        <f>IFERROR(ROUND(CY460/#REF!,1),"")</f>
        <v/>
      </c>
      <c r="DA460" s="254">
        <f t="shared" si="52"/>
        <v>1032</v>
      </c>
      <c r="DB460" s="246">
        <f t="shared" si="53"/>
        <v>1.1627906976744186E-2</v>
      </c>
      <c r="DD460" s="15" t="str">
        <f>IFERROR(#REF!-AO460,"")</f>
        <v/>
      </c>
      <c r="DF460" s="266" t="str">
        <f>IFERROR(#REF!-L460,"")</f>
        <v/>
      </c>
      <c r="DG460" s="228" t="e">
        <f>IF(#REF!&gt;AP460,0,1)</f>
        <v>#REF!</v>
      </c>
      <c r="DH460" s="228">
        <f t="shared" si="54"/>
        <v>1</v>
      </c>
      <c r="DI460" s="228">
        <f t="shared" si="55"/>
        <v>1</v>
      </c>
      <c r="DJ460" s="228"/>
      <c r="DK460" s="228"/>
      <c r="DL460" s="228"/>
      <c r="DM460" s="228"/>
      <c r="DN460" s="228"/>
      <c r="DO460" s="228"/>
      <c r="DP460" s="228"/>
      <c r="DQ460" s="228"/>
      <c r="DR460" s="228"/>
      <c r="DS460" s="228"/>
      <c r="DT460" s="228"/>
      <c r="DU460" s="228"/>
      <c r="DV460" s="228"/>
      <c r="DW460" s="228"/>
      <c r="DX460" s="228"/>
      <c r="DY460" s="228"/>
      <c r="DZ460" s="228"/>
      <c r="EA460" s="228"/>
      <c r="EB460" s="228"/>
    </row>
    <row r="461" spans="1:132" s="195" customFormat="1" ht="31.5" customHeight="1" x14ac:dyDescent="0.2">
      <c r="A461" s="191">
        <v>2022</v>
      </c>
      <c r="B461" s="171">
        <v>1</v>
      </c>
      <c r="C461" s="261">
        <v>44584</v>
      </c>
      <c r="D461" s="171">
        <v>124</v>
      </c>
      <c r="E461" s="171">
        <v>688</v>
      </c>
      <c r="F461" s="171">
        <v>2</v>
      </c>
      <c r="G461" s="194" t="s">
        <v>308</v>
      </c>
      <c r="H461" s="241" t="s">
        <v>309</v>
      </c>
      <c r="I461" s="241" t="s">
        <v>169</v>
      </c>
      <c r="J461" s="241">
        <v>2</v>
      </c>
      <c r="K461" s="241">
        <v>2</v>
      </c>
      <c r="L461" s="262">
        <v>200</v>
      </c>
      <c r="M461" s="263">
        <v>180</v>
      </c>
      <c r="N461" s="264">
        <v>220</v>
      </c>
      <c r="O461" s="190">
        <v>262</v>
      </c>
      <c r="P461" s="190">
        <v>242</v>
      </c>
      <c r="Q461" s="190">
        <v>251</v>
      </c>
      <c r="R461" s="190">
        <v>268</v>
      </c>
      <c r="S461" s="190">
        <v>257</v>
      </c>
      <c r="T461" s="190">
        <v>216</v>
      </c>
      <c r="U461" s="190">
        <v>196</v>
      </c>
      <c r="V461" s="190">
        <v>208</v>
      </c>
      <c r="W461" s="190">
        <v>218</v>
      </c>
      <c r="X461" s="190">
        <v>207</v>
      </c>
      <c r="Y461" s="172">
        <v>115</v>
      </c>
      <c r="Z461" s="172">
        <v>115</v>
      </c>
      <c r="AA461" s="190">
        <v>256</v>
      </c>
      <c r="AB461" s="190">
        <v>259</v>
      </c>
      <c r="AC461" s="190">
        <v>269</v>
      </c>
      <c r="AD461" s="190">
        <v>273</v>
      </c>
      <c r="AE461" s="190">
        <v>259</v>
      </c>
      <c r="AF461" s="190">
        <v>202</v>
      </c>
      <c r="AG461" s="190">
        <v>199</v>
      </c>
      <c r="AH461" s="190">
        <v>208</v>
      </c>
      <c r="AI461" s="190">
        <v>204</v>
      </c>
      <c r="AJ461" s="190">
        <v>218</v>
      </c>
      <c r="AK461" s="172">
        <v>115</v>
      </c>
      <c r="AL461" s="172">
        <v>94</v>
      </c>
      <c r="AM461" s="265">
        <v>259.60000000000002</v>
      </c>
      <c r="AN461" s="265">
        <v>207.6</v>
      </c>
      <c r="AO461" s="183">
        <v>59</v>
      </c>
      <c r="AP461" s="184">
        <v>122</v>
      </c>
      <c r="AQ461" s="182">
        <v>65.603644646924835</v>
      </c>
      <c r="AR461" s="182">
        <v>109.75</v>
      </c>
      <c r="AS461" s="182"/>
      <c r="AT461" s="182"/>
      <c r="AU461" s="182"/>
      <c r="AV461" s="182"/>
      <c r="AW461" s="182">
        <v>3</v>
      </c>
      <c r="AX461" s="182">
        <v>4</v>
      </c>
      <c r="AY461" s="182"/>
      <c r="AZ461" s="182"/>
      <c r="BA461" s="182"/>
      <c r="BB461" s="182"/>
      <c r="BC461" s="182"/>
      <c r="BD461" s="182"/>
      <c r="BE461" s="182"/>
      <c r="BF461" s="182"/>
      <c r="BG461" s="182"/>
      <c r="BH461" s="182">
        <v>1</v>
      </c>
      <c r="BI461" s="182">
        <v>4</v>
      </c>
      <c r="BJ461" s="182"/>
      <c r="BK461" s="182"/>
      <c r="BL461" s="182"/>
      <c r="BM461" s="182"/>
      <c r="BN461" s="182"/>
      <c r="BO461" s="182"/>
      <c r="BP461" s="182"/>
      <c r="BQ461" s="228" t="s">
        <v>180</v>
      </c>
      <c r="BR461" s="228" t="s">
        <v>192</v>
      </c>
      <c r="BS461" s="228"/>
      <c r="BT461" s="228"/>
      <c r="BU461" s="228">
        <v>3</v>
      </c>
      <c r="BV461" s="228" t="s">
        <v>310</v>
      </c>
      <c r="BW461" s="228" t="s">
        <v>173</v>
      </c>
      <c r="BX461" s="186">
        <v>0</v>
      </c>
      <c r="BY461" s="182">
        <v>7</v>
      </c>
      <c r="BZ461" s="182">
        <v>3.5</v>
      </c>
      <c r="CA461" s="182">
        <v>3</v>
      </c>
      <c r="CB461" s="182">
        <v>5</v>
      </c>
      <c r="CC461" s="182">
        <v>2.5</v>
      </c>
      <c r="CD461" s="182">
        <v>2</v>
      </c>
      <c r="CE461" s="228">
        <v>0</v>
      </c>
      <c r="CF461" s="228">
        <v>3</v>
      </c>
      <c r="CG461" s="113">
        <v>2</v>
      </c>
      <c r="CH461" s="113">
        <v>0</v>
      </c>
      <c r="CI461" s="113">
        <v>0</v>
      </c>
      <c r="CJ461" s="113">
        <v>0</v>
      </c>
      <c r="CK461" s="113">
        <v>0</v>
      </c>
      <c r="CL461" s="113">
        <v>0</v>
      </c>
      <c r="CM461" s="113">
        <v>0</v>
      </c>
      <c r="CN461" s="185">
        <v>6</v>
      </c>
      <c r="CO461" s="181">
        <v>5</v>
      </c>
      <c r="CP461" s="187">
        <v>1.2</v>
      </c>
      <c r="CQ461" s="173">
        <v>0.03</v>
      </c>
      <c r="CR461" s="173">
        <v>2.5000000000000001E-2</v>
      </c>
      <c r="CS461" s="173">
        <v>2.8901734104046239E-2</v>
      </c>
      <c r="CT461" s="173">
        <v>2.408477842003854E-2</v>
      </c>
      <c r="CU461" s="253">
        <v>2791</v>
      </c>
      <c r="CV461" s="220">
        <v>-1</v>
      </c>
      <c r="CW461" s="254">
        <f t="shared" si="49"/>
        <v>0</v>
      </c>
      <c r="CX461" s="15">
        <f t="shared" si="50"/>
        <v>12</v>
      </c>
      <c r="CY461" s="241">
        <f t="shared" si="51"/>
        <v>6</v>
      </c>
      <c r="CZ461" s="241" t="str">
        <f>IFERROR(ROUND(CY461/#REF!,1),"")</f>
        <v/>
      </c>
      <c r="DA461" s="254">
        <f t="shared" si="52"/>
        <v>6</v>
      </c>
      <c r="DB461" s="246">
        <f t="shared" si="53"/>
        <v>1</v>
      </c>
      <c r="DD461" s="15" t="str">
        <f>IFERROR(#REF!-AO461,"")</f>
        <v/>
      </c>
      <c r="DF461" s="266" t="str">
        <f>IFERROR(#REF!-L461,"")</f>
        <v/>
      </c>
      <c r="DG461" s="228" t="e">
        <f>IF(#REF!&gt;AP461,0,1)</f>
        <v>#REF!</v>
      </c>
      <c r="DH461" s="228">
        <f t="shared" si="54"/>
        <v>1</v>
      </c>
      <c r="DI461" s="228">
        <f t="shared" si="55"/>
        <v>1</v>
      </c>
      <c r="DJ461" s="228"/>
      <c r="DK461" s="228"/>
      <c r="DL461" s="228"/>
      <c r="DM461" s="228"/>
      <c r="DN461" s="228"/>
      <c r="DO461" s="228"/>
      <c r="DP461" s="228"/>
      <c r="DQ461" s="228"/>
      <c r="DR461" s="228"/>
      <c r="DS461" s="228"/>
      <c r="DT461" s="228"/>
      <c r="DU461" s="228"/>
      <c r="DV461" s="228"/>
      <c r="DW461" s="228"/>
      <c r="DX461" s="228"/>
      <c r="DY461" s="228"/>
      <c r="DZ461" s="228"/>
      <c r="EA461" s="228"/>
      <c r="EB461" s="228"/>
    </row>
    <row r="462" spans="1:132" s="195" customFormat="1" ht="31.5" customHeight="1" x14ac:dyDescent="0.2">
      <c r="A462" s="191">
        <v>2022</v>
      </c>
      <c r="B462" s="171">
        <v>1</v>
      </c>
      <c r="C462" s="261">
        <v>44584</v>
      </c>
      <c r="D462" s="171">
        <v>124</v>
      </c>
      <c r="E462" s="171">
        <v>689</v>
      </c>
      <c r="F462" s="171">
        <v>2</v>
      </c>
      <c r="G462" s="194" t="s">
        <v>311</v>
      </c>
      <c r="H462" s="241" t="s">
        <v>312</v>
      </c>
      <c r="I462" s="241" t="s">
        <v>169</v>
      </c>
      <c r="J462" s="241">
        <v>2</v>
      </c>
      <c r="K462" s="241">
        <v>2</v>
      </c>
      <c r="L462" s="262">
        <v>75</v>
      </c>
      <c r="M462" s="263">
        <v>67</v>
      </c>
      <c r="N462" s="264">
        <v>82</v>
      </c>
      <c r="O462" s="190">
        <v>100</v>
      </c>
      <c r="P462" s="190">
        <v>96</v>
      </c>
      <c r="Q462" s="190">
        <v>95</v>
      </c>
      <c r="R462" s="190">
        <v>98</v>
      </c>
      <c r="S462" s="190">
        <v>96</v>
      </c>
      <c r="T462" s="190">
        <v>88</v>
      </c>
      <c r="U462" s="190">
        <v>86</v>
      </c>
      <c r="V462" s="190">
        <v>87</v>
      </c>
      <c r="W462" s="190">
        <v>89</v>
      </c>
      <c r="X462" s="190">
        <v>84</v>
      </c>
      <c r="Y462" s="172">
        <v>115</v>
      </c>
      <c r="Z462" s="172">
        <v>115</v>
      </c>
      <c r="AA462" s="190">
        <v>94</v>
      </c>
      <c r="AB462" s="190">
        <v>91</v>
      </c>
      <c r="AC462" s="190">
        <v>97</v>
      </c>
      <c r="AD462" s="190">
        <v>99</v>
      </c>
      <c r="AE462" s="190">
        <v>98</v>
      </c>
      <c r="AF462" s="190">
        <v>83</v>
      </c>
      <c r="AG462" s="190">
        <v>81</v>
      </c>
      <c r="AH462" s="190">
        <v>89</v>
      </c>
      <c r="AI462" s="190">
        <v>88</v>
      </c>
      <c r="AJ462" s="190">
        <v>89</v>
      </c>
      <c r="AK462" s="172">
        <v>115</v>
      </c>
      <c r="AL462" s="172">
        <v>94</v>
      </c>
      <c r="AM462" s="265">
        <v>96.4</v>
      </c>
      <c r="AN462" s="265">
        <v>86.4</v>
      </c>
      <c r="AO462" s="183">
        <v>59</v>
      </c>
      <c r="AP462" s="184">
        <v>122</v>
      </c>
      <c r="AQ462" s="182">
        <v>65.603644646924835</v>
      </c>
      <c r="AR462" s="182">
        <v>109.75</v>
      </c>
      <c r="AS462" s="182"/>
      <c r="AT462" s="182"/>
      <c r="AU462" s="182"/>
      <c r="AV462" s="182"/>
      <c r="AW462" s="182">
        <v>1</v>
      </c>
      <c r="AX462" s="182">
        <v>6</v>
      </c>
      <c r="AY462" s="182"/>
      <c r="AZ462" s="182"/>
      <c r="BA462" s="182"/>
      <c r="BB462" s="182"/>
      <c r="BC462" s="182"/>
      <c r="BD462" s="182"/>
      <c r="BE462" s="182"/>
      <c r="BF462" s="182"/>
      <c r="BG462" s="182"/>
      <c r="BH462" s="182">
        <v>1</v>
      </c>
      <c r="BI462" s="182">
        <v>1</v>
      </c>
      <c r="BJ462" s="182">
        <v>1</v>
      </c>
      <c r="BK462" s="182"/>
      <c r="BL462" s="182"/>
      <c r="BM462" s="182"/>
      <c r="BN462" s="182"/>
      <c r="BO462" s="182"/>
      <c r="BP462" s="182"/>
      <c r="BQ462" s="228" t="s">
        <v>180</v>
      </c>
      <c r="BR462" s="228" t="s">
        <v>192</v>
      </c>
      <c r="BS462" s="228"/>
      <c r="BT462" s="228"/>
      <c r="BU462" s="228">
        <v>3</v>
      </c>
      <c r="BV462" s="228" t="s">
        <v>310</v>
      </c>
      <c r="BW462" s="228" t="s">
        <v>173</v>
      </c>
      <c r="BX462" s="186">
        <v>0</v>
      </c>
      <c r="BY462" s="182">
        <v>7</v>
      </c>
      <c r="BZ462" s="182">
        <v>3.5</v>
      </c>
      <c r="CA462" s="182">
        <v>3</v>
      </c>
      <c r="CB462" s="182">
        <v>3</v>
      </c>
      <c r="CC462" s="182">
        <v>1.5</v>
      </c>
      <c r="CD462" s="182">
        <v>1</v>
      </c>
      <c r="CE462" s="228">
        <v>0</v>
      </c>
      <c r="CF462" s="228">
        <v>1</v>
      </c>
      <c r="CG462" s="113">
        <v>3</v>
      </c>
      <c r="CH462" s="113">
        <v>0</v>
      </c>
      <c r="CI462" s="113">
        <v>0</v>
      </c>
      <c r="CJ462" s="113">
        <v>0</v>
      </c>
      <c r="CK462" s="113">
        <v>0</v>
      </c>
      <c r="CL462" s="113">
        <v>0</v>
      </c>
      <c r="CM462" s="113">
        <v>0</v>
      </c>
      <c r="CN462" s="185">
        <v>5</v>
      </c>
      <c r="CO462" s="181">
        <v>4</v>
      </c>
      <c r="CP462" s="187">
        <v>1.25</v>
      </c>
      <c r="CQ462" s="173">
        <v>6.6666666666666666E-2</v>
      </c>
      <c r="CR462" s="173">
        <v>5.3333333333333337E-2</v>
      </c>
      <c r="CS462" s="173">
        <v>5.7870370370370357E-2</v>
      </c>
      <c r="CT462" s="173">
        <v>4.6296296296296287E-2</v>
      </c>
      <c r="CU462" s="253">
        <v>2791</v>
      </c>
      <c r="CV462" s="220">
        <v>-1</v>
      </c>
      <c r="CW462" s="254">
        <f t="shared" si="49"/>
        <v>0</v>
      </c>
      <c r="CX462" s="15">
        <f t="shared" si="50"/>
        <v>10</v>
      </c>
      <c r="CY462" s="241">
        <f t="shared" si="51"/>
        <v>5</v>
      </c>
      <c r="CZ462" s="241" t="str">
        <f>IFERROR(ROUND(CY462/#REF!,1),"")</f>
        <v/>
      </c>
      <c r="DA462" s="254">
        <f t="shared" si="52"/>
        <v>5</v>
      </c>
      <c r="DB462" s="246">
        <f t="shared" si="53"/>
        <v>1</v>
      </c>
      <c r="DD462" s="15" t="str">
        <f>IFERROR(#REF!-AO462,"")</f>
        <v/>
      </c>
      <c r="DF462" s="266" t="str">
        <f>IFERROR(#REF!-L462,"")</f>
        <v/>
      </c>
      <c r="DG462" s="228" t="e">
        <f>IF(#REF!&gt;AP462,0,1)</f>
        <v>#REF!</v>
      </c>
      <c r="DH462" s="228">
        <f t="shared" si="54"/>
        <v>1</v>
      </c>
      <c r="DI462" s="228">
        <f t="shared" si="55"/>
        <v>0</v>
      </c>
      <c r="DJ462" s="228"/>
      <c r="DK462" s="228"/>
      <c r="DL462" s="228"/>
      <c r="DM462" s="228"/>
      <c r="DN462" s="228"/>
      <c r="DO462" s="228"/>
      <c r="DP462" s="228"/>
      <c r="DQ462" s="228"/>
      <c r="DR462" s="228"/>
      <c r="DS462" s="228"/>
      <c r="DT462" s="228"/>
      <c r="DU462" s="228"/>
      <c r="DV462" s="228"/>
      <c r="DW462" s="228"/>
      <c r="DX462" s="228"/>
      <c r="DY462" s="228"/>
      <c r="DZ462" s="228"/>
      <c r="EA462" s="228"/>
      <c r="EB462" s="228"/>
    </row>
    <row r="463" spans="1:132" s="195" customFormat="1" ht="31.5" customHeight="1" x14ac:dyDescent="0.2">
      <c r="A463" s="191">
        <v>2022</v>
      </c>
      <c r="B463" s="171">
        <v>1</v>
      </c>
      <c r="C463" s="261">
        <v>44584</v>
      </c>
      <c r="D463" s="171">
        <v>142</v>
      </c>
      <c r="E463" s="171">
        <v>280</v>
      </c>
      <c r="F463" s="171">
        <v>2</v>
      </c>
      <c r="G463" s="194" t="s">
        <v>366</v>
      </c>
      <c r="H463" s="241" t="s">
        <v>367</v>
      </c>
      <c r="I463" s="241" t="s">
        <v>169</v>
      </c>
      <c r="J463" s="241">
        <v>3</v>
      </c>
      <c r="K463" s="241">
        <v>2</v>
      </c>
      <c r="L463" s="262">
        <v>323</v>
      </c>
      <c r="M463" s="263">
        <v>300</v>
      </c>
      <c r="N463" s="264">
        <v>345</v>
      </c>
      <c r="O463" s="190"/>
      <c r="P463" s="190"/>
      <c r="Q463" s="190"/>
      <c r="R463" s="190"/>
      <c r="S463" s="190"/>
      <c r="T463" s="190"/>
      <c r="U463" s="190"/>
      <c r="V463" s="190"/>
      <c r="W463" s="190"/>
      <c r="X463" s="190"/>
      <c r="Y463" s="172"/>
      <c r="Z463" s="172"/>
      <c r="AA463" s="190"/>
      <c r="AB463" s="190"/>
      <c r="AC463" s="190"/>
      <c r="AD463" s="190"/>
      <c r="AE463" s="190"/>
      <c r="AF463" s="190"/>
      <c r="AG463" s="190"/>
      <c r="AH463" s="190"/>
      <c r="AI463" s="190"/>
      <c r="AJ463" s="190"/>
      <c r="AK463" s="172">
        <v>111</v>
      </c>
      <c r="AL463" s="172">
        <v>111</v>
      </c>
      <c r="AM463" s="265"/>
      <c r="AN463" s="265"/>
      <c r="AO463" s="183">
        <v>105</v>
      </c>
      <c r="AP463" s="184">
        <v>103</v>
      </c>
      <c r="AQ463" s="182">
        <v>97.297297297297305</v>
      </c>
      <c r="AR463" s="182">
        <v>111</v>
      </c>
      <c r="AS463" s="182"/>
      <c r="AT463" s="182"/>
      <c r="AU463" s="182"/>
      <c r="AV463" s="182"/>
      <c r="AW463" s="182"/>
      <c r="AX463" s="182"/>
      <c r="AY463" s="182"/>
      <c r="AZ463" s="182"/>
      <c r="BA463" s="182"/>
      <c r="BB463" s="182"/>
      <c r="BC463" s="182"/>
      <c r="BD463" s="182"/>
      <c r="BE463" s="182"/>
      <c r="BF463" s="182"/>
      <c r="BG463" s="182"/>
      <c r="BH463" s="182">
        <v>6</v>
      </c>
      <c r="BI463" s="182">
        <v>6</v>
      </c>
      <c r="BJ463" s="182">
        <v>2</v>
      </c>
      <c r="BK463" s="182"/>
      <c r="BL463" s="182"/>
      <c r="BM463" s="182"/>
      <c r="BN463" s="182"/>
      <c r="BO463" s="182"/>
      <c r="BP463" s="182"/>
      <c r="BQ463" s="228" t="s">
        <v>176</v>
      </c>
      <c r="BR463" s="228"/>
      <c r="BS463" s="228"/>
      <c r="BT463" s="228"/>
      <c r="BU463" s="228">
        <v>3</v>
      </c>
      <c r="BV463" s="228" t="s">
        <v>368</v>
      </c>
      <c r="BW463" s="228" t="s">
        <v>173</v>
      </c>
      <c r="BX463" s="186">
        <v>0</v>
      </c>
      <c r="BY463" s="182">
        <v>0</v>
      </c>
      <c r="BZ463" s="182">
        <v>0</v>
      </c>
      <c r="CA463" s="182">
        <v>0</v>
      </c>
      <c r="CB463" s="182">
        <v>14</v>
      </c>
      <c r="CC463" s="182">
        <v>7</v>
      </c>
      <c r="CD463" s="182">
        <v>7</v>
      </c>
      <c r="CE463" s="228">
        <v>3</v>
      </c>
      <c r="CF463" s="228">
        <v>3</v>
      </c>
      <c r="CG463" s="113">
        <v>1</v>
      </c>
      <c r="CH463" s="113">
        <v>0</v>
      </c>
      <c r="CI463" s="113">
        <v>0</v>
      </c>
      <c r="CJ463" s="113">
        <v>0</v>
      </c>
      <c r="CK463" s="113">
        <v>0</v>
      </c>
      <c r="CL463" s="113">
        <v>0</v>
      </c>
      <c r="CM463" s="113">
        <v>0</v>
      </c>
      <c r="CN463" s="185">
        <v>7</v>
      </c>
      <c r="CO463" s="181">
        <v>7</v>
      </c>
      <c r="CP463" s="187">
        <v>1</v>
      </c>
      <c r="CQ463" s="173">
        <v>2.1671826625387001E-2</v>
      </c>
      <c r="CR463" s="173">
        <v>2.1671826625387001E-2</v>
      </c>
      <c r="CS463" s="173"/>
      <c r="CT463" s="173"/>
      <c r="CU463" s="253">
        <v>2791</v>
      </c>
      <c r="CV463" s="220"/>
      <c r="CW463" s="254">
        <f t="shared" si="49"/>
        <v>0</v>
      </c>
      <c r="CX463" s="15">
        <f t="shared" si="50"/>
        <v>14</v>
      </c>
      <c r="CY463" s="241">
        <f t="shared" si="51"/>
        <v>7</v>
      </c>
      <c r="CZ463" s="241" t="str">
        <f>IFERROR(ROUND(CY463/#REF!,1),"")</f>
        <v/>
      </c>
      <c r="DA463" s="254">
        <f t="shared" si="52"/>
        <v>7</v>
      </c>
      <c r="DB463" s="246">
        <f t="shared" si="53"/>
        <v>1</v>
      </c>
      <c r="DD463" s="15" t="str">
        <f>IFERROR(#REF!-AO463,"")</f>
        <v/>
      </c>
      <c r="DF463" s="266" t="str">
        <f>IFERROR(#REF!-L463,"")</f>
        <v/>
      </c>
      <c r="DG463" s="228" t="e">
        <f>IF(#REF!&gt;AP463,0,1)</f>
        <v>#REF!</v>
      </c>
      <c r="DH463" s="228">
        <f t="shared" si="54"/>
        <v>0</v>
      </c>
      <c r="DI463" s="228">
        <f t="shared" si="55"/>
        <v>1</v>
      </c>
      <c r="DJ463" s="228"/>
      <c r="DK463" s="228"/>
      <c r="DL463" s="228"/>
      <c r="DM463" s="228"/>
      <c r="DN463" s="228"/>
      <c r="DO463" s="228"/>
      <c r="DP463" s="228"/>
      <c r="DQ463" s="228"/>
      <c r="DR463" s="228"/>
      <c r="DS463" s="228"/>
      <c r="DT463" s="228"/>
      <c r="DU463" s="228"/>
      <c r="DV463" s="228"/>
      <c r="DW463" s="228"/>
      <c r="DX463" s="228"/>
      <c r="DY463" s="228"/>
      <c r="DZ463" s="228"/>
      <c r="EA463" s="228"/>
      <c r="EB463" s="228"/>
    </row>
    <row r="464" spans="1:132" s="195" customFormat="1" ht="31.5" customHeight="1" x14ac:dyDescent="0.2">
      <c r="A464" s="191">
        <v>2022</v>
      </c>
      <c r="B464" s="171">
        <v>1</v>
      </c>
      <c r="C464" s="261">
        <v>44584</v>
      </c>
      <c r="D464" s="171">
        <v>143</v>
      </c>
      <c r="E464" s="171">
        <v>281</v>
      </c>
      <c r="F464" s="171">
        <v>2</v>
      </c>
      <c r="G464" s="194" t="s">
        <v>226</v>
      </c>
      <c r="H464" s="241" t="s">
        <v>227</v>
      </c>
      <c r="I464" s="241" t="s">
        <v>169</v>
      </c>
      <c r="J464" s="241">
        <v>4</v>
      </c>
      <c r="K464" s="241">
        <v>2</v>
      </c>
      <c r="L464" s="262">
        <v>285</v>
      </c>
      <c r="M464" s="263">
        <v>265</v>
      </c>
      <c r="N464" s="264">
        <v>304</v>
      </c>
      <c r="O464" s="190"/>
      <c r="P464" s="190"/>
      <c r="Q464" s="190"/>
      <c r="R464" s="190"/>
      <c r="S464" s="190"/>
      <c r="T464" s="190"/>
      <c r="U464" s="190"/>
      <c r="V464" s="190"/>
      <c r="W464" s="190"/>
      <c r="X464" s="190"/>
      <c r="Y464" s="172"/>
      <c r="Z464" s="172"/>
      <c r="AA464" s="190"/>
      <c r="AB464" s="190"/>
      <c r="AC464" s="190">
        <v>399</v>
      </c>
      <c r="AD464" s="190">
        <v>389</v>
      </c>
      <c r="AE464" s="190">
        <v>394</v>
      </c>
      <c r="AF464" s="190"/>
      <c r="AG464" s="190"/>
      <c r="AH464" s="190">
        <v>313</v>
      </c>
      <c r="AI464" s="190">
        <v>310</v>
      </c>
      <c r="AJ464" s="190">
        <v>316</v>
      </c>
      <c r="AK464" s="172">
        <v>111</v>
      </c>
      <c r="AL464" s="172"/>
      <c r="AM464" s="265">
        <v>394</v>
      </c>
      <c r="AN464" s="265">
        <v>313</v>
      </c>
      <c r="AO464" s="183">
        <v>120</v>
      </c>
      <c r="AP464" s="184">
        <v>120</v>
      </c>
      <c r="AQ464" s="182">
        <v>129.72972972972971</v>
      </c>
      <c r="AR464" s="182">
        <v>111</v>
      </c>
      <c r="AS464" s="182"/>
      <c r="AT464" s="182"/>
      <c r="AU464" s="182"/>
      <c r="AV464" s="182"/>
      <c r="AW464" s="182"/>
      <c r="AX464" s="182"/>
      <c r="AY464" s="182"/>
      <c r="AZ464" s="182"/>
      <c r="BA464" s="182"/>
      <c r="BB464" s="182"/>
      <c r="BC464" s="182"/>
      <c r="BD464" s="182"/>
      <c r="BE464" s="182"/>
      <c r="BF464" s="182"/>
      <c r="BG464" s="182"/>
      <c r="BH464" s="182">
        <v>3</v>
      </c>
      <c r="BI464" s="182">
        <v>2</v>
      </c>
      <c r="BJ464" s="182"/>
      <c r="BK464" s="182"/>
      <c r="BL464" s="182"/>
      <c r="BM464" s="182"/>
      <c r="BN464" s="182"/>
      <c r="BO464" s="182"/>
      <c r="BP464" s="182"/>
      <c r="BQ464" s="228" t="s">
        <v>176</v>
      </c>
      <c r="BR464" s="228"/>
      <c r="BS464" s="228"/>
      <c r="BT464" s="228"/>
      <c r="BU464" s="228">
        <v>3</v>
      </c>
      <c r="BV464" s="228" t="s">
        <v>228</v>
      </c>
      <c r="BW464" s="228" t="s">
        <v>173</v>
      </c>
      <c r="BX464" s="186">
        <v>0</v>
      </c>
      <c r="BY464" s="182">
        <v>0</v>
      </c>
      <c r="BZ464" s="182">
        <v>0</v>
      </c>
      <c r="CA464" s="182">
        <v>0</v>
      </c>
      <c r="CB464" s="182">
        <v>5</v>
      </c>
      <c r="CC464" s="182">
        <v>2.5</v>
      </c>
      <c r="CD464" s="182">
        <v>2</v>
      </c>
      <c r="CE464" s="228">
        <v>1</v>
      </c>
      <c r="CF464" s="228">
        <v>1</v>
      </c>
      <c r="CG464" s="113">
        <v>0</v>
      </c>
      <c r="CH464" s="113">
        <v>0</v>
      </c>
      <c r="CI464" s="113">
        <v>0</v>
      </c>
      <c r="CJ464" s="113">
        <v>0</v>
      </c>
      <c r="CK464" s="113">
        <v>0</v>
      </c>
      <c r="CL464" s="113">
        <v>0</v>
      </c>
      <c r="CM464" s="113">
        <v>0</v>
      </c>
      <c r="CN464" s="185">
        <v>2.5</v>
      </c>
      <c r="CO464" s="181">
        <v>2</v>
      </c>
      <c r="CP464" s="187">
        <v>1.25</v>
      </c>
      <c r="CQ464" s="173">
        <v>8.771929824561403E-3</v>
      </c>
      <c r="CR464" s="173">
        <v>7.0175438596491229E-3</v>
      </c>
      <c r="CS464" s="173">
        <v>7.9872204472843447E-3</v>
      </c>
      <c r="CT464" s="173">
        <v>6.3897763578274758E-3</v>
      </c>
      <c r="CU464" s="253">
        <v>2791</v>
      </c>
      <c r="CV464" s="220">
        <v>-1</v>
      </c>
      <c r="CW464" s="254">
        <f t="shared" si="49"/>
        <v>0</v>
      </c>
      <c r="CX464" s="15">
        <f t="shared" si="50"/>
        <v>5</v>
      </c>
      <c r="CY464" s="241">
        <f t="shared" si="51"/>
        <v>3</v>
      </c>
      <c r="CZ464" s="241" t="str">
        <f>IFERROR(ROUND(CY464/#REF!,1),"")</f>
        <v/>
      </c>
      <c r="DA464" s="254">
        <f t="shared" si="52"/>
        <v>3</v>
      </c>
      <c r="DB464" s="246">
        <f t="shared" si="53"/>
        <v>1</v>
      </c>
      <c r="DD464" s="15" t="str">
        <f>IFERROR(#REF!-AO464,"")</f>
        <v/>
      </c>
      <c r="DF464" s="266" t="str">
        <f>IFERROR(#REF!-L464,"")</f>
        <v/>
      </c>
      <c r="DG464" s="228" t="e">
        <f>IF(#REF!&gt;AP464,0,1)</f>
        <v>#REF!</v>
      </c>
      <c r="DH464" s="228">
        <f t="shared" si="54"/>
        <v>1</v>
      </c>
      <c r="DI464" s="228">
        <f t="shared" si="55"/>
        <v>0</v>
      </c>
      <c r="DJ464" s="228"/>
      <c r="DK464" s="228"/>
      <c r="DL464" s="228"/>
      <c r="DM464" s="228"/>
      <c r="DN464" s="228"/>
      <c r="DO464" s="228"/>
      <c r="DP464" s="228"/>
      <c r="DQ464" s="228"/>
      <c r="DR464" s="228"/>
      <c r="DS464" s="228"/>
      <c r="DT464" s="228"/>
      <c r="DU464" s="228"/>
      <c r="DV464" s="228"/>
      <c r="DW464" s="228"/>
      <c r="DX464" s="228"/>
      <c r="DY464" s="228"/>
      <c r="DZ464" s="228"/>
      <c r="EA464" s="228"/>
      <c r="EB464" s="228"/>
    </row>
    <row r="465" spans="1:132" s="195" customFormat="1" ht="31.5" customHeight="1" x14ac:dyDescent="0.2">
      <c r="A465" s="191">
        <v>2022</v>
      </c>
      <c r="B465" s="171">
        <v>1</v>
      </c>
      <c r="C465" s="261">
        <v>44584</v>
      </c>
      <c r="D465" s="171">
        <v>395</v>
      </c>
      <c r="E465" s="171">
        <v>607</v>
      </c>
      <c r="F465" s="171">
        <v>2</v>
      </c>
      <c r="G465" s="194" t="s">
        <v>394</v>
      </c>
      <c r="H465" s="241" t="s">
        <v>395</v>
      </c>
      <c r="I465" s="241" t="s">
        <v>169</v>
      </c>
      <c r="J465" s="241">
        <v>3</v>
      </c>
      <c r="K465" s="241">
        <v>3</v>
      </c>
      <c r="L465" s="262">
        <v>100</v>
      </c>
      <c r="M465" s="263">
        <v>93</v>
      </c>
      <c r="N465" s="264">
        <v>107</v>
      </c>
      <c r="O465" s="190"/>
      <c r="P465" s="190"/>
      <c r="Q465" s="190"/>
      <c r="R465" s="190"/>
      <c r="S465" s="190"/>
      <c r="T465" s="190"/>
      <c r="U465" s="190"/>
      <c r="V465" s="190"/>
      <c r="W465" s="190"/>
      <c r="X465" s="190"/>
      <c r="Y465" s="172"/>
      <c r="Z465" s="172"/>
      <c r="AA465" s="190">
        <v>156</v>
      </c>
      <c r="AB465" s="190">
        <v>155</v>
      </c>
      <c r="AC465" s="190">
        <v>161</v>
      </c>
      <c r="AD465" s="190">
        <v>159</v>
      </c>
      <c r="AE465" s="190">
        <v>162</v>
      </c>
      <c r="AF465" s="190">
        <v>121</v>
      </c>
      <c r="AG465" s="190">
        <v>119</v>
      </c>
      <c r="AH465" s="190">
        <v>126</v>
      </c>
      <c r="AI465" s="190">
        <v>114</v>
      </c>
      <c r="AJ465" s="190">
        <v>116</v>
      </c>
      <c r="AK465" s="172">
        <v>112</v>
      </c>
      <c r="AL465" s="172">
        <v>105</v>
      </c>
      <c r="AM465" s="265">
        <v>158.6</v>
      </c>
      <c r="AN465" s="265">
        <v>119.2</v>
      </c>
      <c r="AO465" s="183">
        <v>86</v>
      </c>
      <c r="AP465" s="184">
        <v>126</v>
      </c>
      <c r="AQ465" s="182">
        <v>99.539170506912455</v>
      </c>
      <c r="AR465" s="182">
        <v>108.5</v>
      </c>
      <c r="AS465" s="182"/>
      <c r="AT465" s="182"/>
      <c r="AU465" s="182"/>
      <c r="AV465" s="182"/>
      <c r="AW465" s="182"/>
      <c r="AX465" s="182"/>
      <c r="AY465" s="182"/>
      <c r="AZ465" s="182"/>
      <c r="BA465" s="182"/>
      <c r="BB465" s="182"/>
      <c r="BC465" s="182"/>
      <c r="BD465" s="182"/>
      <c r="BE465" s="182"/>
      <c r="BF465" s="182"/>
      <c r="BG465" s="182"/>
      <c r="BH465" s="182">
        <v>1</v>
      </c>
      <c r="BI465" s="182">
        <v>4</v>
      </c>
      <c r="BJ465" s="182"/>
      <c r="BK465" s="182"/>
      <c r="BL465" s="182"/>
      <c r="BM465" s="182"/>
      <c r="BN465" s="182"/>
      <c r="BO465" s="182"/>
      <c r="BP465" s="182"/>
      <c r="BQ465" s="228" t="s">
        <v>170</v>
      </c>
      <c r="BR465" s="228" t="s">
        <v>171</v>
      </c>
      <c r="BS465" s="228"/>
      <c r="BT465" s="228"/>
      <c r="BU465" s="228">
        <v>3</v>
      </c>
      <c r="BV465" s="228" t="s">
        <v>172</v>
      </c>
      <c r="BW465" s="228" t="s">
        <v>173</v>
      </c>
      <c r="BX465" s="186">
        <v>0</v>
      </c>
      <c r="BY465" s="182">
        <v>0</v>
      </c>
      <c r="BZ465" s="182">
        <v>0</v>
      </c>
      <c r="CA465" s="182">
        <v>0</v>
      </c>
      <c r="CB465" s="182">
        <v>5</v>
      </c>
      <c r="CC465" s="182">
        <v>1.666666666666667</v>
      </c>
      <c r="CD465" s="182">
        <v>1</v>
      </c>
      <c r="CE465" s="228">
        <v>0</v>
      </c>
      <c r="CF465" s="228">
        <v>1</v>
      </c>
      <c r="CG465" s="113">
        <v>0</v>
      </c>
      <c r="CH465" s="113">
        <v>0</v>
      </c>
      <c r="CI465" s="113">
        <v>0</v>
      </c>
      <c r="CJ465" s="113">
        <v>0</v>
      </c>
      <c r="CK465" s="113">
        <v>0</v>
      </c>
      <c r="CL465" s="113">
        <v>0</v>
      </c>
      <c r="CM465" s="113">
        <v>0</v>
      </c>
      <c r="CN465" s="185">
        <v>1.666666666666667</v>
      </c>
      <c r="CO465" s="181">
        <v>1</v>
      </c>
      <c r="CP465" s="187">
        <v>1.666666666666667</v>
      </c>
      <c r="CQ465" s="173">
        <v>1.666666666666667E-2</v>
      </c>
      <c r="CR465" s="173">
        <v>0.01</v>
      </c>
      <c r="CS465" s="173">
        <v>1.3982102908277399E-2</v>
      </c>
      <c r="CT465" s="173">
        <v>8.389261744966443E-3</v>
      </c>
      <c r="CU465" s="253">
        <v>2791</v>
      </c>
      <c r="CV465" s="220">
        <v>-1</v>
      </c>
      <c r="CW465" s="254">
        <f t="shared" si="49"/>
        <v>0</v>
      </c>
      <c r="CX465" s="15">
        <f t="shared" si="50"/>
        <v>5</v>
      </c>
      <c r="CY465" s="241">
        <f t="shared" si="51"/>
        <v>2</v>
      </c>
      <c r="CZ465" s="241" t="str">
        <f>IFERROR(ROUND(CY465/#REF!,1),"")</f>
        <v/>
      </c>
      <c r="DA465" s="254">
        <f t="shared" si="52"/>
        <v>2</v>
      </c>
      <c r="DB465" s="246">
        <f t="shared" si="53"/>
        <v>1</v>
      </c>
      <c r="DD465" s="15" t="str">
        <f>IFERROR(#REF!-AO465,"")</f>
        <v/>
      </c>
      <c r="DF465" s="266" t="str">
        <f>IFERROR(#REF!-L465,"")</f>
        <v/>
      </c>
      <c r="DG465" s="228" t="e">
        <f>IF(#REF!&gt;AP465,0,1)</f>
        <v>#REF!</v>
      </c>
      <c r="DH465" s="228">
        <f t="shared" si="54"/>
        <v>1</v>
      </c>
      <c r="DI465" s="228">
        <f t="shared" si="55"/>
        <v>0</v>
      </c>
      <c r="DJ465" s="228"/>
      <c r="DK465" s="228"/>
      <c r="DL465" s="228"/>
      <c r="DM465" s="228"/>
      <c r="DN465" s="228"/>
      <c r="DO465" s="228"/>
      <c r="DP465" s="228"/>
      <c r="DQ465" s="228"/>
      <c r="DR465" s="228"/>
      <c r="DS465" s="228"/>
      <c r="DT465" s="228"/>
      <c r="DU465" s="228"/>
      <c r="DV465" s="228"/>
      <c r="DW465" s="228"/>
      <c r="DX465" s="228"/>
      <c r="DY465" s="228"/>
      <c r="DZ465" s="228"/>
      <c r="EA465" s="228"/>
      <c r="EB465" s="228"/>
    </row>
    <row r="466" spans="1:132" s="195" customFormat="1" ht="31.5" customHeight="1" x14ac:dyDescent="0.2">
      <c r="A466" s="191">
        <v>2022</v>
      </c>
      <c r="B466" s="171">
        <v>1</v>
      </c>
      <c r="C466" s="261">
        <v>44584</v>
      </c>
      <c r="D466" s="171">
        <v>395</v>
      </c>
      <c r="E466" s="171">
        <v>608</v>
      </c>
      <c r="F466" s="171">
        <v>2</v>
      </c>
      <c r="G466" s="194" t="s">
        <v>396</v>
      </c>
      <c r="H466" s="241" t="s">
        <v>397</v>
      </c>
      <c r="I466" s="241" t="s">
        <v>169</v>
      </c>
      <c r="J466" s="241">
        <v>3</v>
      </c>
      <c r="K466" s="241">
        <v>3</v>
      </c>
      <c r="L466" s="262">
        <v>100</v>
      </c>
      <c r="M466" s="263">
        <v>93</v>
      </c>
      <c r="N466" s="264">
        <v>107</v>
      </c>
      <c r="O466" s="190"/>
      <c r="P466" s="190"/>
      <c r="Q466" s="190"/>
      <c r="R466" s="190"/>
      <c r="S466" s="190"/>
      <c r="T466" s="190"/>
      <c r="U466" s="190"/>
      <c r="V466" s="190"/>
      <c r="W466" s="190"/>
      <c r="X466" s="190"/>
      <c r="Y466" s="172"/>
      <c r="Z466" s="172"/>
      <c r="AA466" s="190">
        <v>147</v>
      </c>
      <c r="AB466" s="190">
        <v>141</v>
      </c>
      <c r="AC466" s="190">
        <v>152</v>
      </c>
      <c r="AD466" s="190">
        <v>149</v>
      </c>
      <c r="AE466" s="190">
        <v>153</v>
      </c>
      <c r="AF466" s="190">
        <v>106</v>
      </c>
      <c r="AG466" s="190">
        <v>103</v>
      </c>
      <c r="AH466" s="190">
        <v>104</v>
      </c>
      <c r="AI466" s="190">
        <v>106</v>
      </c>
      <c r="AJ466" s="190">
        <v>99</v>
      </c>
      <c r="AK466" s="172">
        <v>112</v>
      </c>
      <c r="AL466" s="172">
        <v>105</v>
      </c>
      <c r="AM466" s="265">
        <v>148.4</v>
      </c>
      <c r="AN466" s="265">
        <v>103.6</v>
      </c>
      <c r="AO466" s="183">
        <v>86</v>
      </c>
      <c r="AP466" s="184">
        <v>126</v>
      </c>
      <c r="AQ466" s="182">
        <v>99.539170506912455</v>
      </c>
      <c r="AR466" s="182">
        <v>108.5</v>
      </c>
      <c r="AS466" s="182"/>
      <c r="AT466" s="182"/>
      <c r="AU466" s="182"/>
      <c r="AV466" s="182"/>
      <c r="AW466" s="182"/>
      <c r="AX466" s="182"/>
      <c r="AY466" s="182"/>
      <c r="AZ466" s="182"/>
      <c r="BA466" s="182"/>
      <c r="BB466" s="182"/>
      <c r="BC466" s="182"/>
      <c r="BD466" s="182"/>
      <c r="BE466" s="182"/>
      <c r="BF466" s="182"/>
      <c r="BG466" s="182"/>
      <c r="BH466" s="182">
        <v>2</v>
      </c>
      <c r="BI466" s="182">
        <v>5</v>
      </c>
      <c r="BJ466" s="182"/>
      <c r="BK466" s="182"/>
      <c r="BL466" s="182"/>
      <c r="BM466" s="182"/>
      <c r="BN466" s="182"/>
      <c r="BO466" s="182"/>
      <c r="BP466" s="182"/>
      <c r="BQ466" s="228" t="s">
        <v>170</v>
      </c>
      <c r="BR466" s="228" t="s">
        <v>171</v>
      </c>
      <c r="BS466" s="228"/>
      <c r="BT466" s="228"/>
      <c r="BU466" s="228">
        <v>3</v>
      </c>
      <c r="BV466" s="228" t="s">
        <v>172</v>
      </c>
      <c r="BW466" s="228" t="s">
        <v>173</v>
      </c>
      <c r="BX466" s="186">
        <v>0</v>
      </c>
      <c r="BY466" s="182">
        <v>0</v>
      </c>
      <c r="BZ466" s="182">
        <v>0</v>
      </c>
      <c r="CA466" s="182">
        <v>0</v>
      </c>
      <c r="CB466" s="182">
        <v>7</v>
      </c>
      <c r="CC466" s="182">
        <v>2.333333333333333</v>
      </c>
      <c r="CD466" s="182">
        <v>2</v>
      </c>
      <c r="CE466" s="228">
        <v>0</v>
      </c>
      <c r="CF466" s="228">
        <v>1</v>
      </c>
      <c r="CG466" s="113">
        <v>0</v>
      </c>
      <c r="CH466" s="113">
        <v>0</v>
      </c>
      <c r="CI466" s="113">
        <v>0</v>
      </c>
      <c r="CJ466" s="113">
        <v>0</v>
      </c>
      <c r="CK466" s="113">
        <v>0</v>
      </c>
      <c r="CL466" s="113">
        <v>0</v>
      </c>
      <c r="CM466" s="113">
        <v>0</v>
      </c>
      <c r="CN466" s="185">
        <v>2.333333333333333</v>
      </c>
      <c r="CO466" s="181">
        <v>2</v>
      </c>
      <c r="CP466" s="187">
        <v>1.166666666666667</v>
      </c>
      <c r="CQ466" s="173">
        <v>2.3333333333333331E-2</v>
      </c>
      <c r="CR466" s="173">
        <v>0.02</v>
      </c>
      <c r="CS466" s="173">
        <v>2.2522522522522521E-2</v>
      </c>
      <c r="CT466" s="173">
        <v>1.9305019305019301E-2</v>
      </c>
      <c r="CU466" s="253">
        <v>2791</v>
      </c>
      <c r="CV466" s="220">
        <v>-1</v>
      </c>
      <c r="CW466" s="254">
        <f t="shared" si="49"/>
        <v>0</v>
      </c>
      <c r="CX466" s="15">
        <f t="shared" si="50"/>
        <v>7</v>
      </c>
      <c r="CY466" s="241">
        <f t="shared" si="51"/>
        <v>2</v>
      </c>
      <c r="CZ466" s="241" t="str">
        <f>IFERROR(ROUND(CY466/#REF!,1),"")</f>
        <v/>
      </c>
      <c r="DA466" s="254">
        <f t="shared" si="52"/>
        <v>2</v>
      </c>
      <c r="DB466" s="246">
        <f t="shared" si="53"/>
        <v>1</v>
      </c>
      <c r="DD466" s="15" t="str">
        <f>IFERROR(#REF!-AO466,"")</f>
        <v/>
      </c>
      <c r="DF466" s="266" t="str">
        <f>IFERROR(#REF!-L466,"")</f>
        <v/>
      </c>
      <c r="DG466" s="228" t="e">
        <f>IF(#REF!&gt;AP466,0,1)</f>
        <v>#REF!</v>
      </c>
      <c r="DH466" s="228">
        <f t="shared" si="54"/>
        <v>1</v>
      </c>
      <c r="DI466" s="228">
        <f t="shared" si="55"/>
        <v>1</v>
      </c>
      <c r="DJ466" s="228"/>
      <c r="DK466" s="228"/>
      <c r="DL466" s="228"/>
      <c r="DM466" s="228"/>
      <c r="DN466" s="228"/>
      <c r="DO466" s="228"/>
      <c r="DP466" s="228"/>
      <c r="DQ466" s="228"/>
      <c r="DR466" s="228"/>
      <c r="DS466" s="228"/>
      <c r="DT466" s="228"/>
      <c r="DU466" s="228"/>
      <c r="DV466" s="228"/>
      <c r="DW466" s="228"/>
      <c r="DX466" s="228"/>
      <c r="DY466" s="228"/>
      <c r="DZ466" s="228"/>
      <c r="EA466" s="228"/>
      <c r="EB466" s="228"/>
    </row>
    <row r="467" spans="1:132" s="195" customFormat="1" ht="31.5" customHeight="1" x14ac:dyDescent="0.2">
      <c r="A467" s="191">
        <v>2022</v>
      </c>
      <c r="B467" s="171">
        <v>1</v>
      </c>
      <c r="C467" s="261">
        <v>44584</v>
      </c>
      <c r="D467" s="171">
        <v>425</v>
      </c>
      <c r="E467" s="171">
        <v>674</v>
      </c>
      <c r="F467" s="171">
        <v>2</v>
      </c>
      <c r="G467" s="194" t="s">
        <v>244</v>
      </c>
      <c r="H467" s="241" t="s">
        <v>245</v>
      </c>
      <c r="I467" s="241" t="s">
        <v>246</v>
      </c>
      <c r="J467" s="241">
        <v>2</v>
      </c>
      <c r="K467" s="241">
        <v>1</v>
      </c>
      <c r="L467" s="262">
        <v>256</v>
      </c>
      <c r="M467" s="263">
        <v>240</v>
      </c>
      <c r="N467" s="264">
        <v>274</v>
      </c>
      <c r="O467" s="190">
        <v>336</v>
      </c>
      <c r="P467" s="190">
        <v>360</v>
      </c>
      <c r="Q467" s="190">
        <v>390</v>
      </c>
      <c r="R467" s="190"/>
      <c r="S467" s="190"/>
      <c r="T467" s="190">
        <v>273</v>
      </c>
      <c r="U467" s="190">
        <v>280</v>
      </c>
      <c r="V467" s="190">
        <v>288</v>
      </c>
      <c r="W467" s="190"/>
      <c r="X467" s="190"/>
      <c r="Y467" s="172">
        <v>111</v>
      </c>
      <c r="Z467" s="172">
        <v>111</v>
      </c>
      <c r="AA467" s="190"/>
      <c r="AB467" s="190"/>
      <c r="AC467" s="190"/>
      <c r="AD467" s="190"/>
      <c r="AE467" s="190"/>
      <c r="AF467" s="190"/>
      <c r="AG467" s="190"/>
      <c r="AH467" s="190"/>
      <c r="AI467" s="190"/>
      <c r="AJ467" s="190"/>
      <c r="AK467" s="172"/>
      <c r="AL467" s="172"/>
      <c r="AM467" s="265">
        <v>362</v>
      </c>
      <c r="AN467" s="265">
        <v>280.33333333333331</v>
      </c>
      <c r="AO467" s="183">
        <v>60</v>
      </c>
      <c r="AP467" s="184">
        <v>120</v>
      </c>
      <c r="AQ467" s="182">
        <v>64.86486486486487</v>
      </c>
      <c r="AR467" s="182">
        <v>111</v>
      </c>
      <c r="AS467" s="182"/>
      <c r="AT467" s="182"/>
      <c r="AU467" s="182"/>
      <c r="AV467" s="182"/>
      <c r="AW467" s="182"/>
      <c r="AX467" s="182"/>
      <c r="AY467" s="182"/>
      <c r="AZ467" s="182"/>
      <c r="BA467" s="182"/>
      <c r="BB467" s="182"/>
      <c r="BC467" s="182"/>
      <c r="BD467" s="182"/>
      <c r="BE467" s="182"/>
      <c r="BF467" s="182"/>
      <c r="BG467" s="182"/>
      <c r="BH467" s="182"/>
      <c r="BI467" s="182"/>
      <c r="BJ467" s="182"/>
      <c r="BK467" s="182"/>
      <c r="BL467" s="182"/>
      <c r="BM467" s="182"/>
      <c r="BN467" s="182"/>
      <c r="BO467" s="182"/>
      <c r="BP467" s="182"/>
      <c r="BQ467" s="228" t="s">
        <v>185</v>
      </c>
      <c r="BR467" s="228" t="s">
        <v>247</v>
      </c>
      <c r="BS467" s="228" t="s">
        <v>248</v>
      </c>
      <c r="BT467" s="228" t="s">
        <v>249</v>
      </c>
      <c r="BU467" s="228">
        <v>3</v>
      </c>
      <c r="BV467" s="228" t="s">
        <v>244</v>
      </c>
      <c r="BW467" s="228" t="s">
        <v>173</v>
      </c>
      <c r="BX467" s="186">
        <v>0</v>
      </c>
      <c r="BY467" s="182">
        <v>0</v>
      </c>
      <c r="BZ467" s="182">
        <v>0</v>
      </c>
      <c r="CA467" s="182">
        <v>0</v>
      </c>
      <c r="CB467" s="182">
        <v>0</v>
      </c>
      <c r="CC467" s="182">
        <v>0</v>
      </c>
      <c r="CD467" s="182">
        <v>0</v>
      </c>
      <c r="CE467" s="228">
        <v>0</v>
      </c>
      <c r="CF467" s="228">
        <v>0</v>
      </c>
      <c r="CG467" s="113">
        <v>0</v>
      </c>
      <c r="CH467" s="113">
        <v>0</v>
      </c>
      <c r="CI467" s="113">
        <v>0</v>
      </c>
      <c r="CJ467" s="113">
        <v>0</v>
      </c>
      <c r="CK467" s="113">
        <v>0</v>
      </c>
      <c r="CL467" s="113">
        <v>0</v>
      </c>
      <c r="CM467" s="113">
        <v>0</v>
      </c>
      <c r="CN467" s="185">
        <v>0</v>
      </c>
      <c r="CO467" s="181">
        <v>0</v>
      </c>
      <c r="CP467" s="187"/>
      <c r="CQ467" s="173">
        <v>0</v>
      </c>
      <c r="CR467" s="173">
        <v>0</v>
      </c>
      <c r="CS467" s="173">
        <v>0</v>
      </c>
      <c r="CT467" s="173">
        <v>0</v>
      </c>
      <c r="CU467" s="253">
        <v>2791</v>
      </c>
      <c r="CV467" s="220">
        <v>-1</v>
      </c>
      <c r="CW467" s="254">
        <f t="shared" si="49"/>
        <v>0</v>
      </c>
      <c r="CX467" s="15">
        <f t="shared" si="50"/>
        <v>0</v>
      </c>
      <c r="CY467" s="241">
        <f t="shared" si="51"/>
        <v>0</v>
      </c>
      <c r="CZ467" s="241" t="str">
        <f>IFERROR(ROUND(CY467/#REF!,1),"")</f>
        <v/>
      </c>
      <c r="DA467" s="254">
        <f t="shared" si="52"/>
        <v>0</v>
      </c>
      <c r="DB467" s="246" t="str">
        <f t="shared" si="53"/>
        <v/>
      </c>
      <c r="DD467" s="15" t="str">
        <f>IFERROR(#REF!-AO467,"")</f>
        <v/>
      </c>
      <c r="DF467" s="266" t="str">
        <f>IFERROR(#REF!-L467,"")</f>
        <v/>
      </c>
      <c r="DG467" s="228" t="e">
        <f>IF(#REF!&gt;AP467,0,1)</f>
        <v>#REF!</v>
      </c>
      <c r="DH467" s="228">
        <f t="shared" si="54"/>
        <v>1</v>
      </c>
      <c r="DI467" s="228">
        <f t="shared" si="55"/>
        <v>0</v>
      </c>
      <c r="DJ467" s="228"/>
      <c r="DK467" s="228"/>
      <c r="DL467" s="228"/>
      <c r="DM467" s="228"/>
      <c r="DN467" s="228"/>
      <c r="DO467" s="228"/>
      <c r="DP467" s="228"/>
      <c r="DQ467" s="228"/>
      <c r="DR467" s="228"/>
      <c r="DS467" s="228"/>
      <c r="DT467" s="228"/>
      <c r="DU467" s="228"/>
      <c r="DV467" s="228"/>
      <c r="DW467" s="228"/>
      <c r="DX467" s="228"/>
      <c r="DY467" s="228"/>
      <c r="DZ467" s="228"/>
      <c r="EA467" s="228"/>
      <c r="EB467" s="228"/>
    </row>
    <row r="468" spans="1:132" s="195" customFormat="1" ht="31.5" customHeight="1" x14ac:dyDescent="0.2">
      <c r="A468" s="191">
        <v>2022</v>
      </c>
      <c r="B468" s="171">
        <v>1</v>
      </c>
      <c r="C468" s="261">
        <v>44584</v>
      </c>
      <c r="D468" s="171">
        <v>182</v>
      </c>
      <c r="E468" s="171">
        <v>331</v>
      </c>
      <c r="F468" s="171">
        <v>3</v>
      </c>
      <c r="G468" s="194" t="s">
        <v>398</v>
      </c>
      <c r="H468" s="241" t="s">
        <v>399</v>
      </c>
      <c r="I468" s="241" t="s">
        <v>169</v>
      </c>
      <c r="J468" s="241">
        <v>4</v>
      </c>
      <c r="K468" s="241">
        <v>2</v>
      </c>
      <c r="L468" s="262">
        <v>332</v>
      </c>
      <c r="M468" s="263">
        <v>312</v>
      </c>
      <c r="N468" s="264">
        <v>355</v>
      </c>
      <c r="O468" s="190"/>
      <c r="P468" s="190"/>
      <c r="Q468" s="190"/>
      <c r="R468" s="190"/>
      <c r="S468" s="190"/>
      <c r="T468" s="190"/>
      <c r="U468" s="190"/>
      <c r="V468" s="190"/>
      <c r="W468" s="190"/>
      <c r="X468" s="190"/>
      <c r="Y468" s="172">
        <v>140</v>
      </c>
      <c r="Z468" s="172"/>
      <c r="AA468" s="190"/>
      <c r="AB468" s="190"/>
      <c r="AC468" s="190"/>
      <c r="AD468" s="190"/>
      <c r="AE468" s="190"/>
      <c r="AF468" s="190"/>
      <c r="AG468" s="190"/>
      <c r="AH468" s="190"/>
      <c r="AI468" s="190"/>
      <c r="AJ468" s="190"/>
      <c r="AK468" s="172"/>
      <c r="AL468" s="172"/>
      <c r="AM468" s="265"/>
      <c r="AN468" s="265"/>
      <c r="AO468" s="183">
        <v>110</v>
      </c>
      <c r="AP468" s="184">
        <v>131</v>
      </c>
      <c r="AQ468" s="182">
        <v>102.8571428571429</v>
      </c>
      <c r="AR468" s="182">
        <v>140</v>
      </c>
      <c r="AS468" s="182"/>
      <c r="AT468" s="182"/>
      <c r="AU468" s="182"/>
      <c r="AV468" s="182"/>
      <c r="AW468" s="182"/>
      <c r="AX468" s="182"/>
      <c r="AY468" s="182"/>
      <c r="AZ468" s="182"/>
      <c r="BA468" s="182"/>
      <c r="BB468" s="182"/>
      <c r="BC468" s="182"/>
      <c r="BD468" s="182"/>
      <c r="BE468" s="182"/>
      <c r="BF468" s="182"/>
      <c r="BG468" s="182"/>
      <c r="BH468" s="182"/>
      <c r="BI468" s="182"/>
      <c r="BJ468" s="182"/>
      <c r="BK468" s="182"/>
      <c r="BL468" s="182"/>
      <c r="BM468" s="182"/>
      <c r="BN468" s="182"/>
      <c r="BO468" s="182"/>
      <c r="BP468" s="182"/>
      <c r="BQ468" s="228" t="s">
        <v>185</v>
      </c>
      <c r="BR468" s="228" t="s">
        <v>186</v>
      </c>
      <c r="BS468" s="228" t="s">
        <v>400</v>
      </c>
      <c r="BT468" s="228" t="s">
        <v>188</v>
      </c>
      <c r="BU468" s="228">
        <v>3</v>
      </c>
      <c r="BV468" s="228" t="s">
        <v>398</v>
      </c>
      <c r="BW468" s="228" t="s">
        <v>173</v>
      </c>
      <c r="BX468" s="186">
        <v>0</v>
      </c>
      <c r="BY468" s="182">
        <v>0</v>
      </c>
      <c r="BZ468" s="182">
        <v>0</v>
      </c>
      <c r="CA468" s="182">
        <v>0</v>
      </c>
      <c r="CB468" s="182">
        <v>0</v>
      </c>
      <c r="CC468" s="182">
        <v>0</v>
      </c>
      <c r="CD468" s="182">
        <v>0</v>
      </c>
      <c r="CE468" s="228">
        <v>0</v>
      </c>
      <c r="CF468" s="228">
        <v>0</v>
      </c>
      <c r="CG468" s="113">
        <v>0</v>
      </c>
      <c r="CH468" s="113">
        <v>0</v>
      </c>
      <c r="CI468" s="113">
        <v>0</v>
      </c>
      <c r="CJ468" s="113">
        <v>0</v>
      </c>
      <c r="CK468" s="113">
        <v>0</v>
      </c>
      <c r="CL468" s="113">
        <v>0</v>
      </c>
      <c r="CM468" s="113">
        <v>0</v>
      </c>
      <c r="CN468" s="185">
        <v>0</v>
      </c>
      <c r="CO468" s="181">
        <v>0</v>
      </c>
      <c r="CP468" s="187"/>
      <c r="CQ468" s="173">
        <v>0</v>
      </c>
      <c r="CR468" s="173">
        <v>0</v>
      </c>
      <c r="CS468" s="173"/>
      <c r="CT468" s="173"/>
      <c r="CU468" s="253">
        <v>2791</v>
      </c>
      <c r="CV468" s="220"/>
      <c r="CW468" s="254">
        <f t="shared" si="49"/>
        <v>0</v>
      </c>
      <c r="CX468" s="15">
        <f t="shared" si="50"/>
        <v>0</v>
      </c>
      <c r="CY468" s="241">
        <f t="shared" si="51"/>
        <v>0</v>
      </c>
      <c r="CZ468" s="241" t="str">
        <f>IFERROR(ROUND(CY468/#REF!,1),"")</f>
        <v/>
      </c>
      <c r="DA468" s="254">
        <f t="shared" si="52"/>
        <v>0</v>
      </c>
      <c r="DB468" s="246" t="str">
        <f t="shared" si="53"/>
        <v/>
      </c>
      <c r="DD468" s="15" t="str">
        <f>IFERROR(#REF!-AO468,"")</f>
        <v/>
      </c>
      <c r="DF468" s="266" t="str">
        <f>IFERROR(#REF!-L468,"")</f>
        <v/>
      </c>
      <c r="DG468" s="228" t="e">
        <f>IF(#REF!&gt;AP468,0,1)</f>
        <v>#REF!</v>
      </c>
      <c r="DH468" s="228">
        <f t="shared" si="54"/>
        <v>0</v>
      </c>
      <c r="DI468" s="228">
        <f t="shared" si="55"/>
        <v>1</v>
      </c>
      <c r="DJ468" s="228"/>
      <c r="DK468" s="228"/>
      <c r="DL468" s="228"/>
      <c r="DM468" s="228"/>
      <c r="DN468" s="228"/>
      <c r="DO468" s="228"/>
      <c r="DP468" s="228"/>
      <c r="DQ468" s="228"/>
      <c r="DR468" s="228"/>
      <c r="DS468" s="228"/>
      <c r="DT468" s="228"/>
      <c r="DU468" s="228"/>
      <c r="DV468" s="228"/>
      <c r="DW468" s="228"/>
      <c r="DX468" s="228"/>
      <c r="DY468" s="228"/>
      <c r="DZ468" s="228"/>
      <c r="EA468" s="228"/>
      <c r="EB468" s="228"/>
    </row>
    <row r="469" spans="1:132" s="195" customFormat="1" ht="31.5" customHeight="1" x14ac:dyDescent="0.2">
      <c r="A469" s="191">
        <v>2022</v>
      </c>
      <c r="B469" s="171">
        <v>1</v>
      </c>
      <c r="C469" s="261">
        <v>44584</v>
      </c>
      <c r="D469" s="171">
        <v>382</v>
      </c>
      <c r="E469" s="171">
        <v>449</v>
      </c>
      <c r="F469" s="171">
        <v>3</v>
      </c>
      <c r="G469" s="194" t="s">
        <v>340</v>
      </c>
      <c r="H469" s="241" t="s">
        <v>341</v>
      </c>
      <c r="I469" s="241" t="s">
        <v>169</v>
      </c>
      <c r="J469" s="241">
        <v>3</v>
      </c>
      <c r="K469" s="241">
        <v>1</v>
      </c>
      <c r="L469" s="262">
        <v>46</v>
      </c>
      <c r="M469" s="263">
        <v>40</v>
      </c>
      <c r="N469" s="264">
        <v>50</v>
      </c>
      <c r="O469" s="190">
        <v>65</v>
      </c>
      <c r="P469" s="190">
        <v>68</v>
      </c>
      <c r="Q469" s="190">
        <v>64</v>
      </c>
      <c r="R469" s="190">
        <v>69</v>
      </c>
      <c r="S469" s="190">
        <v>65</v>
      </c>
      <c r="T469" s="190">
        <v>45</v>
      </c>
      <c r="U469" s="190">
        <v>45</v>
      </c>
      <c r="V469" s="190">
        <v>42</v>
      </c>
      <c r="W469" s="190">
        <v>46</v>
      </c>
      <c r="X469" s="190">
        <v>48</v>
      </c>
      <c r="Y469" s="172">
        <v>95</v>
      </c>
      <c r="Z469" s="172">
        <v>81</v>
      </c>
      <c r="AA469" s="190">
        <v>61</v>
      </c>
      <c r="AB469" s="190">
        <v>64</v>
      </c>
      <c r="AC469" s="190">
        <v>66</v>
      </c>
      <c r="AD469" s="190">
        <v>63</v>
      </c>
      <c r="AE469" s="190">
        <v>60</v>
      </c>
      <c r="AF469" s="190">
        <v>48</v>
      </c>
      <c r="AG469" s="190">
        <v>43</v>
      </c>
      <c r="AH469" s="190">
        <v>47</v>
      </c>
      <c r="AI469" s="190">
        <v>46</v>
      </c>
      <c r="AJ469" s="190">
        <v>47</v>
      </c>
      <c r="AK469" s="172">
        <v>79</v>
      </c>
      <c r="AL469" s="172">
        <v>88</v>
      </c>
      <c r="AM469" s="265">
        <v>64.5</v>
      </c>
      <c r="AN469" s="265">
        <v>45.7</v>
      </c>
      <c r="AO469" s="183">
        <v>112</v>
      </c>
      <c r="AP469" s="184">
        <v>96</v>
      </c>
      <c r="AQ469" s="182">
        <v>125.9475218658892</v>
      </c>
      <c r="AR469" s="182">
        <v>85.75</v>
      </c>
      <c r="AS469" s="182"/>
      <c r="AT469" s="182"/>
      <c r="AU469" s="182"/>
      <c r="AV469" s="182"/>
      <c r="AW469" s="182">
        <v>4</v>
      </c>
      <c r="AX469" s="182">
        <v>5</v>
      </c>
      <c r="AY469" s="182"/>
      <c r="AZ469" s="182"/>
      <c r="BA469" s="182"/>
      <c r="BB469" s="182"/>
      <c r="BC469" s="182"/>
      <c r="BD469" s="182"/>
      <c r="BE469" s="182"/>
      <c r="BF469" s="182"/>
      <c r="BG469" s="182"/>
      <c r="BH469" s="182">
        <v>2</v>
      </c>
      <c r="BI469" s="182">
        <v>10</v>
      </c>
      <c r="BJ469" s="182">
        <v>4</v>
      </c>
      <c r="BK469" s="182"/>
      <c r="BL469" s="182"/>
      <c r="BM469" s="182"/>
      <c r="BN469" s="182"/>
      <c r="BO469" s="182"/>
      <c r="BP469" s="182"/>
      <c r="BQ469" s="228" t="s">
        <v>185</v>
      </c>
      <c r="BR469" s="228" t="s">
        <v>186</v>
      </c>
      <c r="BS469" s="228" t="s">
        <v>342</v>
      </c>
      <c r="BT469" s="228" t="s">
        <v>188</v>
      </c>
      <c r="BU469" s="228">
        <v>3</v>
      </c>
      <c r="BV469" s="228" t="s">
        <v>340</v>
      </c>
      <c r="BW469" s="228" t="s">
        <v>173</v>
      </c>
      <c r="BX469" s="186">
        <v>0</v>
      </c>
      <c r="BY469" s="182">
        <v>9</v>
      </c>
      <c r="BZ469" s="182">
        <v>9</v>
      </c>
      <c r="CA469" s="182">
        <v>9</v>
      </c>
      <c r="CB469" s="182">
        <v>16</v>
      </c>
      <c r="CC469" s="182">
        <v>16</v>
      </c>
      <c r="CD469" s="182">
        <v>16</v>
      </c>
      <c r="CE469" s="228">
        <v>2</v>
      </c>
      <c r="CF469" s="228">
        <v>14</v>
      </c>
      <c r="CG469" s="113">
        <v>9</v>
      </c>
      <c r="CH469" s="113">
        <v>0</v>
      </c>
      <c r="CI469" s="113">
        <v>0</v>
      </c>
      <c r="CJ469" s="113">
        <v>0</v>
      </c>
      <c r="CK469" s="113">
        <v>0</v>
      </c>
      <c r="CL469" s="113">
        <v>0</v>
      </c>
      <c r="CM469" s="113">
        <v>0</v>
      </c>
      <c r="CN469" s="185">
        <v>25</v>
      </c>
      <c r="CO469" s="181">
        <v>25</v>
      </c>
      <c r="CP469" s="187">
        <v>1</v>
      </c>
      <c r="CQ469" s="173">
        <v>0.54347826086956519</v>
      </c>
      <c r="CR469" s="173">
        <v>0.54347826086956519</v>
      </c>
      <c r="CS469" s="173">
        <v>0.54704595185995619</v>
      </c>
      <c r="CT469" s="173">
        <v>0.54704595185995619</v>
      </c>
      <c r="CU469" s="253">
        <v>2791</v>
      </c>
      <c r="CV469" s="220">
        <v>-1</v>
      </c>
      <c r="CW469" s="254">
        <f t="shared" si="49"/>
        <v>0</v>
      </c>
      <c r="CX469" s="15">
        <f t="shared" si="50"/>
        <v>25</v>
      </c>
      <c r="CY469" s="241">
        <f t="shared" si="51"/>
        <v>25</v>
      </c>
      <c r="CZ469" s="241" t="str">
        <f>IFERROR(ROUND(CY469/#REF!,1),"")</f>
        <v/>
      </c>
      <c r="DA469" s="254">
        <f t="shared" si="52"/>
        <v>25</v>
      </c>
      <c r="DB469" s="246">
        <f t="shared" si="53"/>
        <v>1</v>
      </c>
      <c r="DD469" s="15" t="str">
        <f>IFERROR(#REF!-AO469,"")</f>
        <v/>
      </c>
      <c r="DF469" s="266" t="str">
        <f>IFERROR(#REF!-L469,"")</f>
        <v/>
      </c>
      <c r="DG469" s="228" t="e">
        <f>IF(#REF!&gt;AP469,0,1)</f>
        <v>#REF!</v>
      </c>
      <c r="DH469" s="228">
        <f t="shared" si="54"/>
        <v>1</v>
      </c>
      <c r="DI469" s="228">
        <f t="shared" si="55"/>
        <v>1</v>
      </c>
      <c r="DJ469" s="228"/>
      <c r="DK469" s="228"/>
      <c r="DL469" s="228"/>
      <c r="DM469" s="228"/>
      <c r="DN469" s="228"/>
      <c r="DO469" s="228"/>
      <c r="DP469" s="228"/>
      <c r="DQ469" s="228"/>
      <c r="DR469" s="228"/>
      <c r="DS469" s="228"/>
      <c r="DT469" s="228"/>
      <c r="DU469" s="228"/>
      <c r="DV469" s="228"/>
      <c r="DW469" s="228"/>
      <c r="DX469" s="228"/>
      <c r="DY469" s="228"/>
      <c r="DZ469" s="228"/>
      <c r="EA469" s="228"/>
      <c r="EB469" s="228"/>
    </row>
    <row r="470" spans="1:132" s="195" customFormat="1" ht="31.5" customHeight="1" x14ac:dyDescent="0.2">
      <c r="A470" s="191">
        <v>2022</v>
      </c>
      <c r="B470" s="171">
        <v>1</v>
      </c>
      <c r="C470" s="261">
        <v>44584</v>
      </c>
      <c r="D470" s="171">
        <v>421</v>
      </c>
      <c r="E470" s="171">
        <v>667</v>
      </c>
      <c r="F470" s="171">
        <v>3</v>
      </c>
      <c r="G470" s="194" t="s">
        <v>355</v>
      </c>
      <c r="H470" s="241" t="s">
        <v>356</v>
      </c>
      <c r="I470" s="241" t="s">
        <v>169</v>
      </c>
      <c r="J470" s="241">
        <v>1</v>
      </c>
      <c r="K470" s="241">
        <v>4</v>
      </c>
      <c r="L470" s="262">
        <v>1554</v>
      </c>
      <c r="M470" s="263">
        <v>1462</v>
      </c>
      <c r="N470" s="264">
        <v>1664</v>
      </c>
      <c r="O470" s="190">
        <v>2400</v>
      </c>
      <c r="P470" s="190">
        <v>2364</v>
      </c>
      <c r="Q470" s="190">
        <v>2152</v>
      </c>
      <c r="R470" s="190">
        <v>2181</v>
      </c>
      <c r="S470" s="190">
        <v>2292</v>
      </c>
      <c r="T470" s="190">
        <v>1698</v>
      </c>
      <c r="U470" s="190">
        <v>1678</v>
      </c>
      <c r="V470" s="190">
        <v>1628</v>
      </c>
      <c r="W470" s="190">
        <v>1645</v>
      </c>
      <c r="X470" s="190">
        <v>1750</v>
      </c>
      <c r="Y470" s="172">
        <v>166</v>
      </c>
      <c r="Z470" s="172">
        <v>167</v>
      </c>
      <c r="AA470" s="190"/>
      <c r="AB470" s="190"/>
      <c r="AC470" s="190"/>
      <c r="AD470" s="190"/>
      <c r="AE470" s="190"/>
      <c r="AF470" s="190"/>
      <c r="AG470" s="190"/>
      <c r="AH470" s="190"/>
      <c r="AI470" s="190"/>
      <c r="AJ470" s="190"/>
      <c r="AK470" s="172">
        <v>166</v>
      </c>
      <c r="AL470" s="172"/>
      <c r="AM470" s="265">
        <v>2277.8000000000002</v>
      </c>
      <c r="AN470" s="265">
        <v>1679.8</v>
      </c>
      <c r="AO470" s="183">
        <v>18</v>
      </c>
      <c r="AP470" s="184">
        <v>200</v>
      </c>
      <c r="AQ470" s="182">
        <v>21.643286573146291</v>
      </c>
      <c r="AR470" s="182">
        <v>166.33333333333329</v>
      </c>
      <c r="AS470" s="182"/>
      <c r="AT470" s="182"/>
      <c r="AU470" s="182"/>
      <c r="AV470" s="182">
        <v>4</v>
      </c>
      <c r="AW470" s="182">
        <v>4</v>
      </c>
      <c r="AX470" s="182">
        <v>4</v>
      </c>
      <c r="AY470" s="182"/>
      <c r="AZ470" s="182"/>
      <c r="BA470" s="182"/>
      <c r="BB470" s="182"/>
      <c r="BC470" s="182"/>
      <c r="BD470" s="182"/>
      <c r="BE470" s="182"/>
      <c r="BF470" s="182"/>
      <c r="BG470" s="182"/>
      <c r="BH470" s="182"/>
      <c r="BI470" s="182"/>
      <c r="BJ470" s="182"/>
      <c r="BK470" s="182"/>
      <c r="BL470" s="182"/>
      <c r="BM470" s="182"/>
      <c r="BN470" s="182"/>
      <c r="BO470" s="182"/>
      <c r="BP470" s="182"/>
      <c r="BQ470" s="228" t="s">
        <v>185</v>
      </c>
      <c r="BR470" s="228" t="s">
        <v>186</v>
      </c>
      <c r="BS470" s="228" t="s">
        <v>357</v>
      </c>
      <c r="BT470" s="228" t="s">
        <v>188</v>
      </c>
      <c r="BU470" s="228">
        <v>3</v>
      </c>
      <c r="BV470" s="228" t="s">
        <v>358</v>
      </c>
      <c r="BW470" s="228" t="s">
        <v>173</v>
      </c>
      <c r="BX470" s="186">
        <v>0</v>
      </c>
      <c r="BY470" s="182">
        <v>12</v>
      </c>
      <c r="BZ470" s="182">
        <v>3</v>
      </c>
      <c r="CA470" s="182">
        <v>3</v>
      </c>
      <c r="CB470" s="182">
        <v>0</v>
      </c>
      <c r="CC470" s="182">
        <v>0</v>
      </c>
      <c r="CD470" s="182">
        <v>0</v>
      </c>
      <c r="CE470" s="228">
        <v>1</v>
      </c>
      <c r="CF470" s="228">
        <v>1</v>
      </c>
      <c r="CG470" s="113">
        <v>1</v>
      </c>
      <c r="CH470" s="113">
        <v>0</v>
      </c>
      <c r="CI470" s="113">
        <v>0</v>
      </c>
      <c r="CJ470" s="113">
        <v>0</v>
      </c>
      <c r="CK470" s="113">
        <v>0</v>
      </c>
      <c r="CL470" s="113">
        <v>0</v>
      </c>
      <c r="CM470" s="113">
        <v>0</v>
      </c>
      <c r="CN470" s="185">
        <v>3</v>
      </c>
      <c r="CO470" s="181">
        <v>3</v>
      </c>
      <c r="CP470" s="187">
        <v>1</v>
      </c>
      <c r="CQ470" s="173">
        <v>1.930501930501931E-3</v>
      </c>
      <c r="CR470" s="173">
        <v>1.930501930501931E-3</v>
      </c>
      <c r="CS470" s="173">
        <v>1.785926896059055E-3</v>
      </c>
      <c r="CT470" s="173">
        <v>1.785926896059055E-3</v>
      </c>
      <c r="CU470" s="253">
        <v>2791</v>
      </c>
      <c r="CV470" s="220">
        <v>-1</v>
      </c>
      <c r="CW470" s="254">
        <f t="shared" si="49"/>
        <v>0</v>
      </c>
      <c r="CX470" s="15">
        <f t="shared" si="50"/>
        <v>12</v>
      </c>
      <c r="CY470" s="241">
        <f t="shared" si="51"/>
        <v>3</v>
      </c>
      <c r="CZ470" s="241" t="str">
        <f>IFERROR(ROUND(CY470/#REF!,1),"")</f>
        <v/>
      </c>
      <c r="DA470" s="254">
        <f t="shared" si="52"/>
        <v>3</v>
      </c>
      <c r="DB470" s="246">
        <f t="shared" si="53"/>
        <v>1</v>
      </c>
      <c r="DD470" s="15" t="str">
        <f>IFERROR(#REF!-AO470,"")</f>
        <v/>
      </c>
      <c r="DF470" s="266" t="str">
        <f>IFERROR(#REF!-L470,"")</f>
        <v/>
      </c>
      <c r="DG470" s="228" t="e">
        <f>IF(#REF!&gt;AP470,0,1)</f>
        <v>#REF!</v>
      </c>
      <c r="DH470" s="228">
        <f t="shared" si="54"/>
        <v>1</v>
      </c>
      <c r="DI470" s="228">
        <f t="shared" si="55"/>
        <v>0</v>
      </c>
      <c r="DJ470" s="228"/>
      <c r="DK470" s="228"/>
      <c r="DL470" s="228"/>
      <c r="DM470" s="228"/>
      <c r="DN470" s="228"/>
      <c r="DO470" s="228"/>
      <c r="DP470" s="228"/>
      <c r="DQ470" s="228"/>
      <c r="DR470" s="228"/>
      <c r="DS470" s="228"/>
      <c r="DT470" s="228"/>
      <c r="DU470" s="228"/>
      <c r="DV470" s="228"/>
      <c r="DW470" s="228"/>
      <c r="DX470" s="228"/>
      <c r="DY470" s="228"/>
      <c r="DZ470" s="228"/>
      <c r="EA470" s="228"/>
      <c r="EB470" s="228"/>
    </row>
    <row r="471" spans="1:132" s="195" customFormat="1" ht="31.5" customHeight="1" x14ac:dyDescent="0.2">
      <c r="A471" s="191">
        <v>2022</v>
      </c>
      <c r="B471" s="171">
        <v>1</v>
      </c>
      <c r="C471" s="261">
        <v>44584</v>
      </c>
      <c r="D471" s="171">
        <v>421</v>
      </c>
      <c r="E471" s="171">
        <v>673</v>
      </c>
      <c r="F471" s="171">
        <v>3</v>
      </c>
      <c r="G471" s="194" t="s">
        <v>359</v>
      </c>
      <c r="H471" s="241" t="s">
        <v>360</v>
      </c>
      <c r="I471" s="241" t="s">
        <v>169</v>
      </c>
      <c r="J471" s="241">
        <v>1</v>
      </c>
      <c r="K471" s="241">
        <v>4</v>
      </c>
      <c r="L471" s="262">
        <v>61</v>
      </c>
      <c r="M471" s="263">
        <v>57</v>
      </c>
      <c r="N471" s="264">
        <v>65</v>
      </c>
      <c r="O471" s="190">
        <v>84</v>
      </c>
      <c r="P471" s="190">
        <v>90</v>
      </c>
      <c r="Q471" s="190">
        <v>88</v>
      </c>
      <c r="R471" s="190">
        <v>80</v>
      </c>
      <c r="S471" s="190">
        <v>82</v>
      </c>
      <c r="T471" s="190">
        <v>60</v>
      </c>
      <c r="U471" s="190">
        <v>61</v>
      </c>
      <c r="V471" s="190">
        <v>64</v>
      </c>
      <c r="W471" s="190">
        <v>62</v>
      </c>
      <c r="X471" s="190">
        <v>68</v>
      </c>
      <c r="Y471" s="172">
        <v>166</v>
      </c>
      <c r="Z471" s="172">
        <v>167</v>
      </c>
      <c r="AA471" s="190"/>
      <c r="AB471" s="190"/>
      <c r="AC471" s="190"/>
      <c r="AD471" s="190"/>
      <c r="AE471" s="190"/>
      <c r="AF471" s="190"/>
      <c r="AG471" s="190"/>
      <c r="AH471" s="190"/>
      <c r="AI471" s="190"/>
      <c r="AJ471" s="190"/>
      <c r="AK471" s="172">
        <v>166</v>
      </c>
      <c r="AL471" s="172"/>
      <c r="AM471" s="265">
        <v>84.8</v>
      </c>
      <c r="AN471" s="265">
        <v>63</v>
      </c>
      <c r="AO471" s="183">
        <v>18</v>
      </c>
      <c r="AP471" s="184">
        <v>200</v>
      </c>
      <c r="AQ471" s="182">
        <v>21.643286573146291</v>
      </c>
      <c r="AR471" s="182">
        <v>166.33333333333329</v>
      </c>
      <c r="AS471" s="182"/>
      <c r="AT471" s="182"/>
      <c r="AU471" s="182"/>
      <c r="AV471" s="182"/>
      <c r="AW471" s="182"/>
      <c r="AX471" s="182"/>
      <c r="AY471" s="182"/>
      <c r="AZ471" s="182"/>
      <c r="BA471" s="182"/>
      <c r="BB471" s="182"/>
      <c r="BC471" s="182"/>
      <c r="BD471" s="182"/>
      <c r="BE471" s="182"/>
      <c r="BF471" s="182"/>
      <c r="BG471" s="182"/>
      <c r="BH471" s="182"/>
      <c r="BI471" s="182"/>
      <c r="BJ471" s="182"/>
      <c r="BK471" s="182"/>
      <c r="BL471" s="182"/>
      <c r="BM471" s="182"/>
      <c r="BN471" s="182"/>
      <c r="BO471" s="182"/>
      <c r="BP471" s="182"/>
      <c r="BQ471" s="228" t="s">
        <v>185</v>
      </c>
      <c r="BR471" s="228" t="s">
        <v>186</v>
      </c>
      <c r="BS471" s="228" t="s">
        <v>361</v>
      </c>
      <c r="BT471" s="228" t="s">
        <v>188</v>
      </c>
      <c r="BU471" s="228">
        <v>3</v>
      </c>
      <c r="BV471" s="228" t="s">
        <v>358</v>
      </c>
      <c r="BW471" s="228" t="s">
        <v>173</v>
      </c>
      <c r="BX471" s="186">
        <v>0</v>
      </c>
      <c r="BY471" s="182">
        <v>0</v>
      </c>
      <c r="BZ471" s="182">
        <v>0</v>
      </c>
      <c r="CA471" s="182">
        <v>0</v>
      </c>
      <c r="CB471" s="182">
        <v>0</v>
      </c>
      <c r="CC471" s="182">
        <v>0</v>
      </c>
      <c r="CD471" s="182">
        <v>0</v>
      </c>
      <c r="CE471" s="228">
        <v>0</v>
      </c>
      <c r="CF471" s="228">
        <v>0</v>
      </c>
      <c r="CG471" s="113">
        <v>0</v>
      </c>
      <c r="CH471" s="113">
        <v>0</v>
      </c>
      <c r="CI471" s="113">
        <v>0</v>
      </c>
      <c r="CJ471" s="113">
        <v>0</v>
      </c>
      <c r="CK471" s="113">
        <v>0</v>
      </c>
      <c r="CL471" s="113">
        <v>0</v>
      </c>
      <c r="CM471" s="113">
        <v>0</v>
      </c>
      <c r="CN471" s="185">
        <v>0</v>
      </c>
      <c r="CO471" s="181">
        <v>0</v>
      </c>
      <c r="CP471" s="187"/>
      <c r="CQ471" s="173">
        <v>0</v>
      </c>
      <c r="CR471" s="173">
        <v>0</v>
      </c>
      <c r="CS471" s="173">
        <v>0</v>
      </c>
      <c r="CT471" s="173">
        <v>0</v>
      </c>
      <c r="CU471" s="253">
        <v>2791</v>
      </c>
      <c r="CV471" s="220">
        <v>-1</v>
      </c>
      <c r="CW471" s="254">
        <f t="shared" si="49"/>
        <v>0</v>
      </c>
      <c r="CX471" s="15">
        <f t="shared" si="50"/>
        <v>0</v>
      </c>
      <c r="CY471" s="241">
        <f t="shared" si="51"/>
        <v>0</v>
      </c>
      <c r="CZ471" s="241" t="str">
        <f>IFERROR(ROUND(CY471/#REF!,1),"")</f>
        <v/>
      </c>
      <c r="DA471" s="254">
        <f t="shared" si="52"/>
        <v>0</v>
      </c>
      <c r="DB471" s="246" t="str">
        <f t="shared" si="53"/>
        <v/>
      </c>
      <c r="DD471" s="15" t="str">
        <f>IFERROR(#REF!-AO471,"")</f>
        <v/>
      </c>
      <c r="DF471" s="266" t="str">
        <f>IFERROR(#REF!-L471,"")</f>
        <v/>
      </c>
      <c r="DG471" s="228" t="e">
        <f>IF(#REF!&gt;AP471,0,1)</f>
        <v>#REF!</v>
      </c>
      <c r="DH471" s="228">
        <f t="shared" si="54"/>
        <v>1</v>
      </c>
      <c r="DI471" s="228">
        <f t="shared" si="55"/>
        <v>1</v>
      </c>
      <c r="DJ471" s="228"/>
      <c r="DK471" s="228"/>
      <c r="DL471" s="228"/>
      <c r="DM471" s="228"/>
      <c r="DN471" s="228"/>
      <c r="DO471" s="228"/>
      <c r="DP471" s="228"/>
      <c r="DQ471" s="228"/>
      <c r="DR471" s="228"/>
      <c r="DS471" s="228"/>
      <c r="DT471" s="228"/>
      <c r="DU471" s="228"/>
      <c r="DV471" s="228"/>
      <c r="DW471" s="228"/>
      <c r="DX471" s="228"/>
      <c r="DY471" s="228"/>
      <c r="DZ471" s="228"/>
      <c r="EA471" s="228"/>
      <c r="EB471" s="228"/>
    </row>
    <row r="472" spans="1:132" s="195" customFormat="1" ht="31.5" customHeight="1" x14ac:dyDescent="0.2">
      <c r="A472" s="191">
        <v>2022</v>
      </c>
      <c r="B472" s="171">
        <v>1</v>
      </c>
      <c r="C472" s="261">
        <v>44584</v>
      </c>
      <c r="D472" s="171">
        <v>47</v>
      </c>
      <c r="E472" s="171">
        <v>122</v>
      </c>
      <c r="F472" s="171">
        <v>4</v>
      </c>
      <c r="G472" s="194" t="s">
        <v>250</v>
      </c>
      <c r="H472" s="241" t="s">
        <v>251</v>
      </c>
      <c r="I472" s="241" t="s">
        <v>246</v>
      </c>
      <c r="J472" s="241">
        <v>2</v>
      </c>
      <c r="K472" s="241">
        <v>1</v>
      </c>
      <c r="L472" s="262">
        <v>280</v>
      </c>
      <c r="M472" s="263">
        <v>267</v>
      </c>
      <c r="N472" s="264">
        <v>292</v>
      </c>
      <c r="O472" s="190"/>
      <c r="P472" s="190"/>
      <c r="Q472" s="190"/>
      <c r="R472" s="190"/>
      <c r="S472" s="190"/>
      <c r="T472" s="190"/>
      <c r="U472" s="190"/>
      <c r="V472" s="190"/>
      <c r="W472" s="190"/>
      <c r="X472" s="190"/>
      <c r="Y472" s="172"/>
      <c r="Z472" s="172"/>
      <c r="AA472" s="190"/>
      <c r="AB472" s="190"/>
      <c r="AC472" s="190"/>
      <c r="AD472" s="190"/>
      <c r="AE472" s="190"/>
      <c r="AF472" s="190"/>
      <c r="AG472" s="190"/>
      <c r="AH472" s="190"/>
      <c r="AI472" s="190"/>
      <c r="AJ472" s="190"/>
      <c r="AK472" s="172"/>
      <c r="AL472" s="172"/>
      <c r="AM472" s="265"/>
      <c r="AN472" s="265"/>
      <c r="AO472" s="183">
        <v>64</v>
      </c>
      <c r="AP472" s="184">
        <v>113</v>
      </c>
      <c r="AQ472" s="182"/>
      <c r="AR472" s="182"/>
      <c r="AS472" s="182"/>
      <c r="AT472" s="182"/>
      <c r="AU472" s="182"/>
      <c r="AV472" s="182"/>
      <c r="AW472" s="182"/>
      <c r="AX472" s="182"/>
      <c r="AY472" s="182"/>
      <c r="AZ472" s="182"/>
      <c r="BA472" s="182"/>
      <c r="BB472" s="182"/>
      <c r="BC472" s="182"/>
      <c r="BD472" s="182"/>
      <c r="BE472" s="182"/>
      <c r="BF472" s="182"/>
      <c r="BG472" s="182"/>
      <c r="BH472" s="182"/>
      <c r="BI472" s="182"/>
      <c r="BJ472" s="182"/>
      <c r="BK472" s="182"/>
      <c r="BL472" s="182"/>
      <c r="BM472" s="182"/>
      <c r="BN472" s="182"/>
      <c r="BO472" s="182"/>
      <c r="BP472" s="182"/>
      <c r="BQ472" s="228" t="s">
        <v>185</v>
      </c>
      <c r="BR472" s="228" t="s">
        <v>247</v>
      </c>
      <c r="BS472" s="228" t="s">
        <v>252</v>
      </c>
      <c r="BT472" s="228" t="s">
        <v>249</v>
      </c>
      <c r="BU472" s="228">
        <v>3</v>
      </c>
      <c r="BV472" s="228" t="s">
        <v>253</v>
      </c>
      <c r="BW472" s="228" t="s">
        <v>173</v>
      </c>
      <c r="BX472" s="186">
        <v>0</v>
      </c>
      <c r="BY472" s="182">
        <v>0</v>
      </c>
      <c r="BZ472" s="182">
        <v>0</v>
      </c>
      <c r="CA472" s="182">
        <v>0</v>
      </c>
      <c r="CB472" s="182">
        <v>0</v>
      </c>
      <c r="CC472" s="182">
        <v>0</v>
      </c>
      <c r="CD472" s="182">
        <v>0</v>
      </c>
      <c r="CE472" s="228">
        <v>0</v>
      </c>
      <c r="CF472" s="228">
        <v>0</v>
      </c>
      <c r="CG472" s="113">
        <v>0</v>
      </c>
      <c r="CH472" s="113">
        <v>0</v>
      </c>
      <c r="CI472" s="113">
        <v>0</v>
      </c>
      <c r="CJ472" s="113">
        <v>0</v>
      </c>
      <c r="CK472" s="113">
        <v>0</v>
      </c>
      <c r="CL472" s="113">
        <v>0</v>
      </c>
      <c r="CM472" s="113">
        <v>0</v>
      </c>
      <c r="CN472" s="185">
        <v>0</v>
      </c>
      <c r="CO472" s="181">
        <v>0</v>
      </c>
      <c r="CP472" s="187"/>
      <c r="CQ472" s="173">
        <v>0</v>
      </c>
      <c r="CR472" s="173">
        <v>0</v>
      </c>
      <c r="CS472" s="173"/>
      <c r="CT472" s="173"/>
      <c r="CU472" s="253">
        <v>2791</v>
      </c>
      <c r="CV472" s="220"/>
      <c r="CW472" s="254">
        <f t="shared" si="49"/>
        <v>0</v>
      </c>
      <c r="CX472" s="15">
        <f t="shared" si="50"/>
        <v>0</v>
      </c>
      <c r="CY472" s="241">
        <f t="shared" si="51"/>
        <v>0</v>
      </c>
      <c r="CZ472" s="241" t="str">
        <f>IFERROR(ROUND(CY472/#REF!,1),"")</f>
        <v/>
      </c>
      <c r="DA472" s="254">
        <f t="shared" si="52"/>
        <v>0</v>
      </c>
      <c r="DB472" s="246" t="str">
        <f t="shared" si="53"/>
        <v/>
      </c>
      <c r="DD472" s="15" t="str">
        <f>IFERROR(#REF!-AO472,"")</f>
        <v/>
      </c>
      <c r="DF472" s="266" t="str">
        <f>IFERROR(#REF!-L472,"")</f>
        <v/>
      </c>
      <c r="DG472" s="228" t="e">
        <f>IF(#REF!&gt;AP472,0,1)</f>
        <v>#REF!</v>
      </c>
      <c r="DH472" s="228">
        <f t="shared" si="54"/>
        <v>0</v>
      </c>
      <c r="DI472" s="228">
        <f t="shared" si="55"/>
        <v>1</v>
      </c>
      <c r="DJ472" s="228"/>
      <c r="DK472" s="228"/>
      <c r="DL472" s="228"/>
      <c r="DM472" s="228"/>
      <c r="DN472" s="228"/>
      <c r="DO472" s="228"/>
      <c r="DP472" s="228"/>
      <c r="DQ472" s="228"/>
      <c r="DR472" s="228"/>
      <c r="DS472" s="228"/>
      <c r="DT472" s="228"/>
      <c r="DU472" s="228"/>
      <c r="DV472" s="228"/>
      <c r="DW472" s="228"/>
      <c r="DX472" s="228"/>
      <c r="DY472" s="228"/>
      <c r="DZ472" s="228"/>
      <c r="EA472" s="228"/>
      <c r="EB472" s="228"/>
    </row>
    <row r="473" spans="1:132" s="195" customFormat="1" ht="31.5" customHeight="1" x14ac:dyDescent="0.2">
      <c r="A473" s="191">
        <v>2022</v>
      </c>
      <c r="B473" s="171">
        <v>1</v>
      </c>
      <c r="C473" s="261">
        <v>44584</v>
      </c>
      <c r="D473" s="171">
        <v>124</v>
      </c>
      <c r="E473" s="171">
        <v>689</v>
      </c>
      <c r="F473" s="171">
        <v>4</v>
      </c>
      <c r="G473" s="194" t="s">
        <v>311</v>
      </c>
      <c r="H473" s="241" t="s">
        <v>312</v>
      </c>
      <c r="I473" s="241" t="s">
        <v>169</v>
      </c>
      <c r="J473" s="241">
        <v>2</v>
      </c>
      <c r="K473" s="241">
        <v>2</v>
      </c>
      <c r="L473" s="262">
        <v>75</v>
      </c>
      <c r="M473" s="263">
        <v>67</v>
      </c>
      <c r="N473" s="264">
        <v>82</v>
      </c>
      <c r="O473" s="190"/>
      <c r="P473" s="190"/>
      <c r="Q473" s="190"/>
      <c r="R473" s="190"/>
      <c r="S473" s="190"/>
      <c r="T473" s="190"/>
      <c r="U473" s="190"/>
      <c r="V473" s="190"/>
      <c r="W473" s="190"/>
      <c r="X473" s="190"/>
      <c r="Y473" s="172">
        <v>115</v>
      </c>
      <c r="Z473" s="172">
        <v>115</v>
      </c>
      <c r="AA473" s="190"/>
      <c r="AB473" s="190"/>
      <c r="AC473" s="190"/>
      <c r="AD473" s="190"/>
      <c r="AE473" s="190"/>
      <c r="AF473" s="190"/>
      <c r="AG473" s="190"/>
      <c r="AH473" s="190"/>
      <c r="AI473" s="190"/>
      <c r="AJ473" s="190"/>
      <c r="AK473" s="172">
        <v>115</v>
      </c>
      <c r="AL473" s="172">
        <v>94</v>
      </c>
      <c r="AM473" s="265"/>
      <c r="AN473" s="265"/>
      <c r="AO473" s="183">
        <v>59</v>
      </c>
      <c r="AP473" s="184">
        <v>122</v>
      </c>
      <c r="AQ473" s="182">
        <v>65.603644646924835</v>
      </c>
      <c r="AR473" s="182">
        <v>109.75</v>
      </c>
      <c r="AS473" s="182"/>
      <c r="AT473" s="182"/>
      <c r="AU473" s="182"/>
      <c r="AV473" s="182"/>
      <c r="AW473" s="182"/>
      <c r="AX473" s="182"/>
      <c r="AY473" s="182"/>
      <c r="AZ473" s="182"/>
      <c r="BA473" s="182"/>
      <c r="BB473" s="182"/>
      <c r="BC473" s="182"/>
      <c r="BD473" s="182"/>
      <c r="BE473" s="182"/>
      <c r="BF473" s="182"/>
      <c r="BG473" s="182"/>
      <c r="BH473" s="182"/>
      <c r="BI473" s="182"/>
      <c r="BJ473" s="182"/>
      <c r="BK473" s="182"/>
      <c r="BL473" s="182"/>
      <c r="BM473" s="182"/>
      <c r="BN473" s="182"/>
      <c r="BO473" s="182"/>
      <c r="BP473" s="182"/>
      <c r="BQ473" s="228" t="s">
        <v>180</v>
      </c>
      <c r="BR473" s="228" t="s">
        <v>192</v>
      </c>
      <c r="BS473" s="228"/>
      <c r="BT473" s="228"/>
      <c r="BU473" s="228">
        <v>3</v>
      </c>
      <c r="BV473" s="228" t="s">
        <v>310</v>
      </c>
      <c r="BW473" s="228" t="s">
        <v>173</v>
      </c>
      <c r="BX473" s="186">
        <v>0</v>
      </c>
      <c r="BY473" s="182">
        <v>0</v>
      </c>
      <c r="BZ473" s="182">
        <v>0</v>
      </c>
      <c r="CA473" s="182">
        <v>0</v>
      </c>
      <c r="CB473" s="182">
        <v>0</v>
      </c>
      <c r="CC473" s="182">
        <v>0</v>
      </c>
      <c r="CD473" s="182">
        <v>0</v>
      </c>
      <c r="CE473" s="228">
        <v>0</v>
      </c>
      <c r="CF473" s="228">
        <v>0</v>
      </c>
      <c r="CG473" s="113">
        <v>0</v>
      </c>
      <c r="CH473" s="113">
        <v>0</v>
      </c>
      <c r="CI473" s="113">
        <v>0</v>
      </c>
      <c r="CJ473" s="113">
        <v>0</v>
      </c>
      <c r="CK473" s="113">
        <v>0</v>
      </c>
      <c r="CL473" s="113">
        <v>0</v>
      </c>
      <c r="CM473" s="113">
        <v>0</v>
      </c>
      <c r="CN473" s="185">
        <v>0</v>
      </c>
      <c r="CO473" s="181">
        <v>0</v>
      </c>
      <c r="CP473" s="187"/>
      <c r="CQ473" s="173">
        <v>0</v>
      </c>
      <c r="CR473" s="173">
        <v>0</v>
      </c>
      <c r="CS473" s="173"/>
      <c r="CT473" s="173"/>
      <c r="CU473" s="253">
        <v>2791</v>
      </c>
      <c r="CV473" s="220"/>
      <c r="CW473" s="254">
        <f t="shared" si="49"/>
        <v>0</v>
      </c>
      <c r="CX473" s="15">
        <f t="shared" si="50"/>
        <v>0</v>
      </c>
      <c r="CY473" s="241">
        <f t="shared" si="51"/>
        <v>0</v>
      </c>
      <c r="CZ473" s="241" t="str">
        <f>IFERROR(ROUND(CY473/#REF!,1),"")</f>
        <v/>
      </c>
      <c r="DA473" s="254">
        <f t="shared" si="52"/>
        <v>0</v>
      </c>
      <c r="DB473" s="246" t="str">
        <f t="shared" si="53"/>
        <v/>
      </c>
      <c r="DD473" s="15" t="str">
        <f>IFERROR(#REF!-AO473,"")</f>
        <v/>
      </c>
      <c r="DF473" s="266" t="str">
        <f>IFERROR(#REF!-L473,"")</f>
        <v/>
      </c>
      <c r="DG473" s="228" t="e">
        <f>IF(#REF!&gt;AP473,0,1)</f>
        <v>#REF!</v>
      </c>
      <c r="DH473" s="228">
        <f t="shared" si="54"/>
        <v>0</v>
      </c>
      <c r="DI473" s="228">
        <f t="shared" si="55"/>
        <v>1</v>
      </c>
      <c r="DJ473" s="228"/>
      <c r="DK473" s="228"/>
      <c r="DL473" s="228"/>
      <c r="DM473" s="228"/>
      <c r="DN473" s="228"/>
      <c r="DO473" s="228"/>
      <c r="DP473" s="228"/>
      <c r="DQ473" s="228"/>
      <c r="DR473" s="228"/>
      <c r="DS473" s="228"/>
      <c r="DT473" s="228"/>
      <c r="DU473" s="228"/>
      <c r="DV473" s="228"/>
      <c r="DW473" s="228"/>
      <c r="DX473" s="228"/>
      <c r="DY473" s="228"/>
      <c r="DZ473" s="228"/>
      <c r="EA473" s="228"/>
      <c r="EB473" s="228"/>
    </row>
    <row r="474" spans="1:132" s="195" customFormat="1" ht="31.5" customHeight="1" x14ac:dyDescent="0.2">
      <c r="A474" s="191">
        <v>2022</v>
      </c>
      <c r="B474" s="171">
        <v>1</v>
      </c>
      <c r="C474" s="261">
        <v>44584</v>
      </c>
      <c r="D474" s="171">
        <v>421</v>
      </c>
      <c r="E474" s="171">
        <v>673</v>
      </c>
      <c r="F474" s="171">
        <v>5</v>
      </c>
      <c r="G474" s="194" t="s">
        <v>359</v>
      </c>
      <c r="H474" s="241" t="s">
        <v>360</v>
      </c>
      <c r="I474" s="241" t="s">
        <v>169</v>
      </c>
      <c r="J474" s="241">
        <v>1</v>
      </c>
      <c r="K474" s="241">
        <v>4</v>
      </c>
      <c r="L474" s="262">
        <v>61</v>
      </c>
      <c r="M474" s="263">
        <v>57</v>
      </c>
      <c r="N474" s="264">
        <v>65</v>
      </c>
      <c r="O474" s="190"/>
      <c r="P474" s="190"/>
      <c r="Q474" s="190"/>
      <c r="R474" s="190"/>
      <c r="S474" s="190"/>
      <c r="T474" s="190"/>
      <c r="U474" s="190"/>
      <c r="V474" s="190"/>
      <c r="W474" s="190"/>
      <c r="X474" s="190"/>
      <c r="Y474" s="172">
        <v>166</v>
      </c>
      <c r="Z474" s="172">
        <v>167</v>
      </c>
      <c r="AA474" s="190"/>
      <c r="AB474" s="190"/>
      <c r="AC474" s="190"/>
      <c r="AD474" s="190"/>
      <c r="AE474" s="190"/>
      <c r="AF474" s="190"/>
      <c r="AG474" s="190"/>
      <c r="AH474" s="190"/>
      <c r="AI474" s="190"/>
      <c r="AJ474" s="190"/>
      <c r="AK474" s="172">
        <v>166</v>
      </c>
      <c r="AL474" s="172"/>
      <c r="AM474" s="265"/>
      <c r="AN474" s="265"/>
      <c r="AO474" s="183">
        <v>18</v>
      </c>
      <c r="AP474" s="184">
        <v>200</v>
      </c>
      <c r="AQ474" s="182">
        <v>21.643286573146291</v>
      </c>
      <c r="AR474" s="182">
        <v>166.33333333333329</v>
      </c>
      <c r="AS474" s="182"/>
      <c r="AT474" s="182"/>
      <c r="AU474" s="182"/>
      <c r="AV474" s="182"/>
      <c r="AW474" s="182"/>
      <c r="AX474" s="182"/>
      <c r="AY474" s="182"/>
      <c r="AZ474" s="182"/>
      <c r="BA474" s="182"/>
      <c r="BB474" s="182"/>
      <c r="BC474" s="182"/>
      <c r="BD474" s="182"/>
      <c r="BE474" s="182"/>
      <c r="BF474" s="182"/>
      <c r="BG474" s="182"/>
      <c r="BH474" s="182"/>
      <c r="BI474" s="182"/>
      <c r="BJ474" s="182"/>
      <c r="BK474" s="182"/>
      <c r="BL474" s="182"/>
      <c r="BM474" s="182"/>
      <c r="BN474" s="182"/>
      <c r="BO474" s="182"/>
      <c r="BP474" s="182"/>
      <c r="BQ474" s="228" t="s">
        <v>185</v>
      </c>
      <c r="BR474" s="228" t="s">
        <v>186</v>
      </c>
      <c r="BS474" s="228" t="s">
        <v>361</v>
      </c>
      <c r="BT474" s="228" t="s">
        <v>188</v>
      </c>
      <c r="BU474" s="228">
        <v>3</v>
      </c>
      <c r="BV474" s="228" t="s">
        <v>358</v>
      </c>
      <c r="BW474" s="228" t="s">
        <v>173</v>
      </c>
      <c r="BX474" s="186">
        <v>0</v>
      </c>
      <c r="BY474" s="182">
        <v>0</v>
      </c>
      <c r="BZ474" s="182">
        <v>0</v>
      </c>
      <c r="CA474" s="182">
        <v>0</v>
      </c>
      <c r="CB474" s="182">
        <v>0</v>
      </c>
      <c r="CC474" s="182">
        <v>0</v>
      </c>
      <c r="CD474" s="182">
        <v>0</v>
      </c>
      <c r="CE474" s="228">
        <v>0</v>
      </c>
      <c r="CF474" s="228">
        <v>0</v>
      </c>
      <c r="CG474" s="113">
        <v>0</v>
      </c>
      <c r="CH474" s="113">
        <v>0</v>
      </c>
      <c r="CI474" s="113">
        <v>0</v>
      </c>
      <c r="CJ474" s="113">
        <v>0</v>
      </c>
      <c r="CK474" s="113">
        <v>0</v>
      </c>
      <c r="CL474" s="113">
        <v>0</v>
      </c>
      <c r="CM474" s="113">
        <v>0</v>
      </c>
      <c r="CN474" s="185">
        <v>0</v>
      </c>
      <c r="CO474" s="181">
        <v>0</v>
      </c>
      <c r="CP474" s="187"/>
      <c r="CQ474" s="173">
        <v>0</v>
      </c>
      <c r="CR474" s="173">
        <v>0</v>
      </c>
      <c r="CS474" s="173"/>
      <c r="CT474" s="173"/>
      <c r="CU474" s="253">
        <v>2791</v>
      </c>
      <c r="CV474" s="220"/>
      <c r="CW474" s="254">
        <f t="shared" si="49"/>
        <v>0</v>
      </c>
      <c r="CX474" s="15">
        <f t="shared" si="50"/>
        <v>0</v>
      </c>
      <c r="CY474" s="241">
        <f t="shared" si="51"/>
        <v>0</v>
      </c>
      <c r="CZ474" s="241" t="str">
        <f>IFERROR(ROUND(CY474/#REF!,1),"")</f>
        <v/>
      </c>
      <c r="DA474" s="254">
        <f t="shared" si="52"/>
        <v>0</v>
      </c>
      <c r="DB474" s="246" t="str">
        <f t="shared" si="53"/>
        <v/>
      </c>
      <c r="DD474" s="15" t="str">
        <f>IFERROR(#REF!-AO474,"")</f>
        <v/>
      </c>
      <c r="DF474" s="266" t="str">
        <f>IFERROR(#REF!-L474,"")</f>
        <v/>
      </c>
      <c r="DG474" s="228" t="e">
        <f>IF(#REF!&gt;AP474,0,1)</f>
        <v>#REF!</v>
      </c>
      <c r="DH474" s="228">
        <f t="shared" si="54"/>
        <v>0</v>
      </c>
      <c r="DI474" s="228">
        <f t="shared" si="55"/>
        <v>1</v>
      </c>
      <c r="DJ474" s="228"/>
      <c r="DK474" s="228"/>
      <c r="DL474" s="228"/>
      <c r="DM474" s="228"/>
      <c r="DN474" s="228"/>
      <c r="DO474" s="228"/>
      <c r="DP474" s="228"/>
      <c r="DQ474" s="228"/>
      <c r="DR474" s="228"/>
      <c r="DS474" s="228"/>
      <c r="DT474" s="228"/>
      <c r="DU474" s="228"/>
      <c r="DV474" s="228"/>
      <c r="DW474" s="228"/>
      <c r="DX474" s="228"/>
      <c r="DY474" s="228"/>
      <c r="DZ474" s="228"/>
      <c r="EA474" s="228"/>
      <c r="EB474" s="228"/>
    </row>
    <row r="475" spans="1:132" s="195" customFormat="1" ht="31.5" customHeight="1" x14ac:dyDescent="0.2">
      <c r="A475" s="191">
        <v>2022</v>
      </c>
      <c r="B475" s="171">
        <v>1</v>
      </c>
      <c r="C475" s="261">
        <v>44584</v>
      </c>
      <c r="D475" s="171">
        <v>18</v>
      </c>
      <c r="E475" s="171">
        <v>49</v>
      </c>
      <c r="F475" s="171">
        <v>6</v>
      </c>
      <c r="G475" s="194" t="s">
        <v>330</v>
      </c>
      <c r="H475" s="241" t="s">
        <v>331</v>
      </c>
      <c r="I475" s="241" t="s">
        <v>246</v>
      </c>
      <c r="J475" s="241">
        <v>2</v>
      </c>
      <c r="K475" s="241">
        <v>3</v>
      </c>
      <c r="L475" s="262">
        <v>100</v>
      </c>
      <c r="M475" s="263">
        <v>95</v>
      </c>
      <c r="N475" s="264">
        <v>104</v>
      </c>
      <c r="O475" s="190">
        <v>135</v>
      </c>
      <c r="P475" s="190">
        <v>126</v>
      </c>
      <c r="Q475" s="190">
        <v>140</v>
      </c>
      <c r="R475" s="190">
        <v>138</v>
      </c>
      <c r="S475" s="190">
        <v>122</v>
      </c>
      <c r="T475" s="190">
        <v>105</v>
      </c>
      <c r="U475" s="190">
        <v>95</v>
      </c>
      <c r="V475" s="190">
        <v>115</v>
      </c>
      <c r="W475" s="190">
        <v>113</v>
      </c>
      <c r="X475" s="190">
        <v>101</v>
      </c>
      <c r="Y475" s="172">
        <v>106</v>
      </c>
      <c r="Z475" s="172">
        <v>106</v>
      </c>
      <c r="AA475" s="190">
        <v>134</v>
      </c>
      <c r="AB475" s="190">
        <v>133</v>
      </c>
      <c r="AC475" s="190">
        <v>139</v>
      </c>
      <c r="AD475" s="190">
        <v>133</v>
      </c>
      <c r="AE475" s="190">
        <v>134</v>
      </c>
      <c r="AF475" s="190">
        <v>98</v>
      </c>
      <c r="AG475" s="190">
        <v>92</v>
      </c>
      <c r="AH475" s="190">
        <v>116</v>
      </c>
      <c r="AI475" s="190">
        <v>118</v>
      </c>
      <c r="AJ475" s="190">
        <v>114</v>
      </c>
      <c r="AK475" s="172">
        <v>106</v>
      </c>
      <c r="AL475" s="172">
        <v>106</v>
      </c>
      <c r="AM475" s="265">
        <v>133.4</v>
      </c>
      <c r="AN475" s="265">
        <v>106.7</v>
      </c>
      <c r="AO475" s="183">
        <v>101</v>
      </c>
      <c r="AP475" s="184">
        <v>107</v>
      </c>
      <c r="AQ475" s="182">
        <v>67.924528301886795</v>
      </c>
      <c r="AR475" s="182">
        <v>106</v>
      </c>
      <c r="AS475" s="182"/>
      <c r="AT475" s="182"/>
      <c r="AU475" s="182"/>
      <c r="AV475" s="182"/>
      <c r="AW475" s="182">
        <v>3</v>
      </c>
      <c r="AX475" s="182">
        <v>5</v>
      </c>
      <c r="AY475" s="182"/>
      <c r="AZ475" s="182"/>
      <c r="BA475" s="182"/>
      <c r="BB475" s="182"/>
      <c r="BC475" s="182"/>
      <c r="BD475" s="182"/>
      <c r="BE475" s="182"/>
      <c r="BF475" s="182"/>
      <c r="BG475" s="182"/>
      <c r="BH475" s="182">
        <v>2</v>
      </c>
      <c r="BI475" s="182">
        <v>6</v>
      </c>
      <c r="BJ475" s="182"/>
      <c r="BK475" s="182"/>
      <c r="BL475" s="182"/>
      <c r="BM475" s="182"/>
      <c r="BN475" s="182"/>
      <c r="BO475" s="182"/>
      <c r="BP475" s="182"/>
      <c r="BQ475" s="228" t="s">
        <v>185</v>
      </c>
      <c r="BR475" s="228" t="s">
        <v>247</v>
      </c>
      <c r="BS475" s="228" t="s">
        <v>332</v>
      </c>
      <c r="BT475" s="228" t="s">
        <v>249</v>
      </c>
      <c r="BU475" s="228">
        <v>3</v>
      </c>
      <c r="BV475" s="228" t="s">
        <v>333</v>
      </c>
      <c r="BW475" s="228" t="s">
        <v>173</v>
      </c>
      <c r="BX475" s="186">
        <v>0</v>
      </c>
      <c r="BY475" s="182">
        <v>8</v>
      </c>
      <c r="BZ475" s="182">
        <v>2.666666666666667</v>
      </c>
      <c r="CA475" s="182">
        <v>2</v>
      </c>
      <c r="CB475" s="182">
        <v>8</v>
      </c>
      <c r="CC475" s="182">
        <v>2.666666666666667</v>
      </c>
      <c r="CD475" s="182">
        <v>2</v>
      </c>
      <c r="CE475" s="228">
        <v>0</v>
      </c>
      <c r="CF475" s="228">
        <v>3</v>
      </c>
      <c r="CG475" s="113">
        <v>1</v>
      </c>
      <c r="CH475" s="113">
        <v>0</v>
      </c>
      <c r="CI475" s="113">
        <v>0</v>
      </c>
      <c r="CJ475" s="113">
        <v>0</v>
      </c>
      <c r="CK475" s="113">
        <v>0</v>
      </c>
      <c r="CL475" s="113">
        <v>0</v>
      </c>
      <c r="CM475" s="113">
        <v>0</v>
      </c>
      <c r="CN475" s="185">
        <v>5.333333333333333</v>
      </c>
      <c r="CO475" s="181">
        <v>4</v>
      </c>
      <c r="CP475" s="187">
        <v>1.333333333333333</v>
      </c>
      <c r="CQ475" s="173">
        <v>5.333333333333333E-2</v>
      </c>
      <c r="CR475" s="173">
        <v>0.04</v>
      </c>
      <c r="CS475" s="173">
        <v>4.9984379881287087E-2</v>
      </c>
      <c r="CT475" s="173">
        <v>3.7488284910965321E-2</v>
      </c>
      <c r="CU475" s="253">
        <v>2791</v>
      </c>
      <c r="CV475" s="220">
        <v>-1</v>
      </c>
      <c r="CW475" s="254">
        <f t="shared" si="49"/>
        <v>0</v>
      </c>
      <c r="CX475" s="15">
        <f t="shared" si="50"/>
        <v>16</v>
      </c>
      <c r="CY475" s="241">
        <f t="shared" si="51"/>
        <v>5</v>
      </c>
      <c r="CZ475" s="241" t="str">
        <f>IFERROR(ROUND(CY475/#REF!,1),"")</f>
        <v/>
      </c>
      <c r="DA475" s="254">
        <f t="shared" si="52"/>
        <v>5</v>
      </c>
      <c r="DB475" s="246">
        <f t="shared" si="53"/>
        <v>1</v>
      </c>
      <c r="DD475" s="15" t="str">
        <f>IFERROR(#REF!-AO475,"")</f>
        <v/>
      </c>
      <c r="DF475" s="266" t="str">
        <f>IFERROR(#REF!-L475,"")</f>
        <v/>
      </c>
      <c r="DG475" s="228" t="e">
        <f>IF(#REF!&gt;AP475,0,1)</f>
        <v>#REF!</v>
      </c>
      <c r="DH475" s="228">
        <f t="shared" si="54"/>
        <v>1</v>
      </c>
      <c r="DI475" s="228">
        <f t="shared" si="55"/>
        <v>0</v>
      </c>
      <c r="DJ475" s="228"/>
      <c r="DK475" s="228"/>
      <c r="DL475" s="228"/>
      <c r="DM475" s="228"/>
      <c r="DN475" s="228"/>
      <c r="DO475" s="228"/>
      <c r="DP475" s="228"/>
      <c r="DQ475" s="228"/>
      <c r="DR475" s="228"/>
      <c r="DS475" s="228"/>
      <c r="DT475" s="228"/>
      <c r="DU475" s="228"/>
      <c r="DV475" s="228"/>
      <c r="DW475" s="228"/>
      <c r="DX475" s="228"/>
      <c r="DY475" s="228"/>
      <c r="DZ475" s="228"/>
      <c r="EA475" s="228"/>
      <c r="EB475" s="228"/>
    </row>
    <row r="476" spans="1:132" s="195" customFormat="1" ht="31.5" customHeight="1" x14ac:dyDescent="0.2">
      <c r="A476" s="191">
        <v>2022</v>
      </c>
      <c r="B476" s="171">
        <v>1</v>
      </c>
      <c r="C476" s="261">
        <v>44584</v>
      </c>
      <c r="D476" s="171">
        <v>18</v>
      </c>
      <c r="E476" s="171">
        <v>50</v>
      </c>
      <c r="F476" s="171">
        <v>6</v>
      </c>
      <c r="G476" s="194" t="s">
        <v>334</v>
      </c>
      <c r="H476" s="241" t="s">
        <v>335</v>
      </c>
      <c r="I476" s="241" t="s">
        <v>246</v>
      </c>
      <c r="J476" s="241">
        <v>2</v>
      </c>
      <c r="K476" s="241">
        <v>3</v>
      </c>
      <c r="L476" s="262">
        <v>54</v>
      </c>
      <c r="M476" s="263">
        <v>51</v>
      </c>
      <c r="N476" s="264">
        <v>56</v>
      </c>
      <c r="O476" s="190">
        <v>70</v>
      </c>
      <c r="P476" s="190">
        <v>63</v>
      </c>
      <c r="Q476" s="190">
        <v>70</v>
      </c>
      <c r="R476" s="190">
        <v>65</v>
      </c>
      <c r="S476" s="190">
        <v>64</v>
      </c>
      <c r="T476" s="190">
        <v>58</v>
      </c>
      <c r="U476" s="190">
        <v>51</v>
      </c>
      <c r="V476" s="190">
        <v>63</v>
      </c>
      <c r="W476" s="190">
        <v>58</v>
      </c>
      <c r="X476" s="190">
        <v>57</v>
      </c>
      <c r="Y476" s="172">
        <v>106</v>
      </c>
      <c r="Z476" s="172">
        <v>106</v>
      </c>
      <c r="AA476" s="190">
        <v>61</v>
      </c>
      <c r="AB476" s="190">
        <v>95</v>
      </c>
      <c r="AC476" s="190">
        <v>63</v>
      </c>
      <c r="AD476" s="190">
        <v>66</v>
      </c>
      <c r="AE476" s="190">
        <v>62</v>
      </c>
      <c r="AF476" s="190">
        <v>53</v>
      </c>
      <c r="AG476" s="190">
        <v>50</v>
      </c>
      <c r="AH476" s="190">
        <v>60</v>
      </c>
      <c r="AI476" s="190">
        <v>59</v>
      </c>
      <c r="AJ476" s="190">
        <v>65</v>
      </c>
      <c r="AK476" s="172">
        <v>106</v>
      </c>
      <c r="AL476" s="172">
        <v>106</v>
      </c>
      <c r="AM476" s="265">
        <v>67.900000000000006</v>
      </c>
      <c r="AN476" s="265">
        <v>57.4</v>
      </c>
      <c r="AO476" s="183">
        <v>101</v>
      </c>
      <c r="AP476" s="184">
        <v>107</v>
      </c>
      <c r="AQ476" s="182">
        <v>67.924528301886795</v>
      </c>
      <c r="AR476" s="182">
        <v>106</v>
      </c>
      <c r="AS476" s="182"/>
      <c r="AT476" s="182"/>
      <c r="AU476" s="182"/>
      <c r="AV476" s="182"/>
      <c r="AW476" s="182">
        <v>2</v>
      </c>
      <c r="AX476" s="182">
        <v>6</v>
      </c>
      <c r="AY476" s="182"/>
      <c r="AZ476" s="182"/>
      <c r="BA476" s="182"/>
      <c r="BB476" s="182"/>
      <c r="BC476" s="182"/>
      <c r="BD476" s="182"/>
      <c r="BE476" s="182"/>
      <c r="BF476" s="182"/>
      <c r="BG476" s="182"/>
      <c r="BH476" s="182">
        <v>4</v>
      </c>
      <c r="BI476" s="182">
        <v>1</v>
      </c>
      <c r="BJ476" s="182"/>
      <c r="BK476" s="182"/>
      <c r="BL476" s="182"/>
      <c r="BM476" s="182"/>
      <c r="BN476" s="182"/>
      <c r="BO476" s="182"/>
      <c r="BP476" s="182"/>
      <c r="BQ476" s="228" t="s">
        <v>185</v>
      </c>
      <c r="BR476" s="228" t="s">
        <v>247</v>
      </c>
      <c r="BS476" s="228" t="s">
        <v>336</v>
      </c>
      <c r="BT476" s="228" t="s">
        <v>249</v>
      </c>
      <c r="BU476" s="228">
        <v>3</v>
      </c>
      <c r="BV476" s="228" t="s">
        <v>333</v>
      </c>
      <c r="BW476" s="228" t="s">
        <v>173</v>
      </c>
      <c r="BX476" s="186">
        <v>0</v>
      </c>
      <c r="BY476" s="182">
        <v>8</v>
      </c>
      <c r="BZ476" s="182">
        <v>2.666666666666667</v>
      </c>
      <c r="CA476" s="182">
        <v>2</v>
      </c>
      <c r="CB476" s="182">
        <v>5</v>
      </c>
      <c r="CC476" s="182">
        <v>1.666666666666667</v>
      </c>
      <c r="CD476" s="182">
        <v>1</v>
      </c>
      <c r="CE476" s="228">
        <v>1</v>
      </c>
      <c r="CF476" s="228">
        <v>1</v>
      </c>
      <c r="CG476" s="113">
        <v>2</v>
      </c>
      <c r="CH476" s="113">
        <v>0</v>
      </c>
      <c r="CI476" s="113">
        <v>0</v>
      </c>
      <c r="CJ476" s="113">
        <v>0</v>
      </c>
      <c r="CK476" s="113">
        <v>0</v>
      </c>
      <c r="CL476" s="113">
        <v>0</v>
      </c>
      <c r="CM476" s="113">
        <v>0</v>
      </c>
      <c r="CN476" s="185">
        <v>4.333333333333333</v>
      </c>
      <c r="CO476" s="181">
        <v>3</v>
      </c>
      <c r="CP476" s="187">
        <v>1.444444444444444</v>
      </c>
      <c r="CQ476" s="173">
        <v>8.0246913580246909E-2</v>
      </c>
      <c r="CR476" s="173">
        <v>5.5555555555555552E-2</v>
      </c>
      <c r="CS476" s="173">
        <v>7.5493612078977923E-2</v>
      </c>
      <c r="CT476" s="173">
        <v>5.2264808362369339E-2</v>
      </c>
      <c r="CU476" s="253">
        <v>2791</v>
      </c>
      <c r="CV476" s="220">
        <v>-1</v>
      </c>
      <c r="CW476" s="254">
        <f t="shared" si="49"/>
        <v>0</v>
      </c>
      <c r="CX476" s="15">
        <f t="shared" si="50"/>
        <v>13</v>
      </c>
      <c r="CY476" s="241">
        <f t="shared" si="51"/>
        <v>4</v>
      </c>
      <c r="CZ476" s="241" t="str">
        <f>IFERROR(ROUND(CY476/#REF!,1),"")</f>
        <v/>
      </c>
      <c r="DA476" s="254">
        <f t="shared" si="52"/>
        <v>4</v>
      </c>
      <c r="DB476" s="246">
        <f t="shared" si="53"/>
        <v>1</v>
      </c>
      <c r="DD476" s="15" t="str">
        <f>IFERROR(#REF!-AO476,"")</f>
        <v/>
      </c>
      <c r="DF476" s="266" t="str">
        <f>IFERROR(#REF!-L476,"")</f>
        <v/>
      </c>
      <c r="DG476" s="228" t="e">
        <f>IF(#REF!&gt;AP476,0,1)</f>
        <v>#REF!</v>
      </c>
      <c r="DH476" s="228">
        <f t="shared" si="54"/>
        <v>1</v>
      </c>
      <c r="DI476" s="228">
        <f t="shared" si="55"/>
        <v>0</v>
      </c>
      <c r="DJ476" s="228"/>
      <c r="DK476" s="228"/>
      <c r="DL476" s="228"/>
      <c r="DM476" s="228"/>
      <c r="DN476" s="228"/>
      <c r="DO476" s="228"/>
      <c r="DP476" s="228"/>
      <c r="DQ476" s="228"/>
      <c r="DR476" s="228"/>
      <c r="DS476" s="228"/>
      <c r="DT476" s="228"/>
      <c r="DU476" s="228"/>
      <c r="DV476" s="228"/>
      <c r="DW476" s="228"/>
      <c r="DX476" s="228"/>
      <c r="DY476" s="228"/>
      <c r="DZ476" s="228"/>
      <c r="EA476" s="228"/>
      <c r="EB476" s="228"/>
    </row>
    <row r="477" spans="1:132" s="195" customFormat="1" ht="31.5" customHeight="1" x14ac:dyDescent="0.2">
      <c r="A477" s="191">
        <v>2022</v>
      </c>
      <c r="B477" s="171">
        <v>1</v>
      </c>
      <c r="C477" s="261">
        <v>44584</v>
      </c>
      <c r="D477" s="171">
        <v>384</v>
      </c>
      <c r="E477" s="171">
        <v>556</v>
      </c>
      <c r="F477" s="171">
        <v>6</v>
      </c>
      <c r="G477" s="194" t="s">
        <v>202</v>
      </c>
      <c r="H477" s="241" t="s">
        <v>203</v>
      </c>
      <c r="I477" s="241" t="s">
        <v>169</v>
      </c>
      <c r="J477" s="241">
        <v>1</v>
      </c>
      <c r="K477" s="241">
        <v>6</v>
      </c>
      <c r="L477" s="262">
        <v>1066</v>
      </c>
      <c r="M477" s="263">
        <v>1003</v>
      </c>
      <c r="N477" s="264">
        <v>1141</v>
      </c>
      <c r="O477" s="190">
        <v>1727</v>
      </c>
      <c r="P477" s="190">
        <v>1702</v>
      </c>
      <c r="Q477" s="190">
        <v>1636</v>
      </c>
      <c r="R477" s="190">
        <v>1781</v>
      </c>
      <c r="S477" s="190">
        <v>1710</v>
      </c>
      <c r="T477" s="190">
        <v>1325</v>
      </c>
      <c r="U477" s="190">
        <v>1306</v>
      </c>
      <c r="V477" s="190">
        <v>1303</v>
      </c>
      <c r="W477" s="190">
        <v>1330</v>
      </c>
      <c r="X477" s="190">
        <v>1320</v>
      </c>
      <c r="Y477" s="172">
        <v>170</v>
      </c>
      <c r="Z477" s="172">
        <v>169</v>
      </c>
      <c r="AA477" s="190">
        <v>1696</v>
      </c>
      <c r="AB477" s="190">
        <v>1690</v>
      </c>
      <c r="AC477" s="190">
        <v>1674</v>
      </c>
      <c r="AD477" s="190">
        <v>1684</v>
      </c>
      <c r="AE477" s="190">
        <v>1697</v>
      </c>
      <c r="AF477" s="190">
        <v>1317</v>
      </c>
      <c r="AG477" s="190">
        <v>1314</v>
      </c>
      <c r="AH477" s="190">
        <v>1342</v>
      </c>
      <c r="AI477" s="190">
        <v>1316</v>
      </c>
      <c r="AJ477" s="190">
        <v>1357</v>
      </c>
      <c r="AK477" s="172">
        <v>176</v>
      </c>
      <c r="AL477" s="172">
        <v>169</v>
      </c>
      <c r="AM477" s="265">
        <v>1699.7</v>
      </c>
      <c r="AN477" s="265">
        <v>1323</v>
      </c>
      <c r="AO477" s="183">
        <v>21</v>
      </c>
      <c r="AP477" s="184">
        <v>180</v>
      </c>
      <c r="AQ477" s="182">
        <v>21.05263157894737</v>
      </c>
      <c r="AR477" s="182">
        <v>171</v>
      </c>
      <c r="AS477" s="182"/>
      <c r="AT477" s="182"/>
      <c r="AU477" s="182"/>
      <c r="AV477" s="182">
        <v>6</v>
      </c>
      <c r="AW477" s="182">
        <v>6</v>
      </c>
      <c r="AX477" s="182">
        <v>6</v>
      </c>
      <c r="AY477" s="182"/>
      <c r="AZ477" s="182"/>
      <c r="BA477" s="182"/>
      <c r="BB477" s="182"/>
      <c r="BC477" s="182"/>
      <c r="BD477" s="182"/>
      <c r="BE477" s="182"/>
      <c r="BF477" s="182"/>
      <c r="BG477" s="182"/>
      <c r="BH477" s="182"/>
      <c r="BI477" s="182"/>
      <c r="BJ477" s="182"/>
      <c r="BK477" s="182"/>
      <c r="BL477" s="182"/>
      <c r="BM477" s="182"/>
      <c r="BN477" s="182"/>
      <c r="BO477" s="182"/>
      <c r="BP477" s="182"/>
      <c r="BQ477" s="228" t="s">
        <v>185</v>
      </c>
      <c r="BR477" s="228" t="s">
        <v>186</v>
      </c>
      <c r="BS477" s="228" t="s">
        <v>204</v>
      </c>
      <c r="BT477" s="228" t="s">
        <v>188</v>
      </c>
      <c r="BU477" s="228">
        <v>3</v>
      </c>
      <c r="BV477" s="228" t="s">
        <v>205</v>
      </c>
      <c r="BW477" s="228" t="s">
        <v>173</v>
      </c>
      <c r="BX477" s="186">
        <v>0</v>
      </c>
      <c r="BY477" s="182">
        <v>18</v>
      </c>
      <c r="BZ477" s="182">
        <v>3</v>
      </c>
      <c r="CA477" s="182">
        <v>3</v>
      </c>
      <c r="CB477" s="182">
        <v>0</v>
      </c>
      <c r="CC477" s="182">
        <v>0</v>
      </c>
      <c r="CD477" s="182">
        <v>0</v>
      </c>
      <c r="CE477" s="228">
        <v>1</v>
      </c>
      <c r="CF477" s="228">
        <v>1</v>
      </c>
      <c r="CG477" s="113">
        <v>1</v>
      </c>
      <c r="CH477" s="113">
        <v>0</v>
      </c>
      <c r="CI477" s="113">
        <v>0</v>
      </c>
      <c r="CJ477" s="113">
        <v>0</v>
      </c>
      <c r="CK477" s="113">
        <v>0</v>
      </c>
      <c r="CL477" s="113">
        <v>0</v>
      </c>
      <c r="CM477" s="113">
        <v>0</v>
      </c>
      <c r="CN477" s="185">
        <v>3</v>
      </c>
      <c r="CO477" s="181">
        <v>3</v>
      </c>
      <c r="CP477" s="187">
        <v>1</v>
      </c>
      <c r="CQ477" s="173">
        <v>2.814258911819887E-3</v>
      </c>
      <c r="CR477" s="173">
        <v>2.814258911819887E-3</v>
      </c>
      <c r="CS477" s="173">
        <v>2.2675736961451252E-3</v>
      </c>
      <c r="CT477" s="173">
        <v>2.2675736961451252E-3</v>
      </c>
      <c r="CU477" s="253">
        <v>2791</v>
      </c>
      <c r="CV477" s="220">
        <v>-1</v>
      </c>
      <c r="CW477" s="254">
        <f t="shared" si="49"/>
        <v>0</v>
      </c>
      <c r="CX477" s="15">
        <f t="shared" si="50"/>
        <v>18</v>
      </c>
      <c r="CY477" s="241">
        <f t="shared" si="51"/>
        <v>3</v>
      </c>
      <c r="CZ477" s="241" t="str">
        <f>IFERROR(ROUND(CY477/#REF!,1),"")</f>
        <v/>
      </c>
      <c r="DA477" s="254">
        <f t="shared" si="52"/>
        <v>3</v>
      </c>
      <c r="DB477" s="246">
        <f t="shared" si="53"/>
        <v>1</v>
      </c>
      <c r="DD477" s="15" t="str">
        <f>IFERROR(#REF!-AO477,"")</f>
        <v/>
      </c>
      <c r="DF477" s="266" t="str">
        <f>IFERROR(#REF!-L477,"")</f>
        <v/>
      </c>
      <c r="DG477" s="228" t="e">
        <f>IF(#REF!&gt;AP477,0,1)</f>
        <v>#REF!</v>
      </c>
      <c r="DH477" s="228">
        <f t="shared" si="54"/>
        <v>1</v>
      </c>
      <c r="DI477" s="228">
        <f t="shared" si="55"/>
        <v>0</v>
      </c>
      <c r="DJ477" s="228"/>
      <c r="DK477" s="228"/>
      <c r="DL477" s="228"/>
      <c r="DM477" s="228"/>
      <c r="DN477" s="228"/>
      <c r="DO477" s="228"/>
      <c r="DP477" s="228"/>
      <c r="DQ477" s="228"/>
      <c r="DR477" s="228"/>
      <c r="DS477" s="228"/>
      <c r="DT477" s="228"/>
      <c r="DU477" s="228"/>
      <c r="DV477" s="228"/>
      <c r="DW477" s="228"/>
      <c r="DX477" s="228"/>
      <c r="DY477" s="228"/>
      <c r="DZ477" s="228"/>
      <c r="EA477" s="228"/>
      <c r="EB477" s="228"/>
    </row>
    <row r="478" spans="1:132" s="195" customFormat="1" ht="31.5" customHeight="1" x14ac:dyDescent="0.2">
      <c r="A478" s="191">
        <v>2022</v>
      </c>
      <c r="B478" s="171">
        <v>1</v>
      </c>
      <c r="C478" s="261">
        <v>44584</v>
      </c>
      <c r="D478" s="171">
        <v>384</v>
      </c>
      <c r="E478" s="171">
        <v>557</v>
      </c>
      <c r="F478" s="171">
        <v>6</v>
      </c>
      <c r="G478" s="194" t="s">
        <v>206</v>
      </c>
      <c r="H478" s="241" t="s">
        <v>207</v>
      </c>
      <c r="I478" s="241" t="s">
        <v>169</v>
      </c>
      <c r="J478" s="241">
        <v>1</v>
      </c>
      <c r="K478" s="241">
        <v>6</v>
      </c>
      <c r="L478" s="262">
        <v>182</v>
      </c>
      <c r="M478" s="263">
        <v>171</v>
      </c>
      <c r="N478" s="264">
        <v>194</v>
      </c>
      <c r="O478" s="190"/>
      <c r="P478" s="190"/>
      <c r="Q478" s="190"/>
      <c r="R478" s="190"/>
      <c r="S478" s="190"/>
      <c r="T478" s="190"/>
      <c r="U478" s="190"/>
      <c r="V478" s="190"/>
      <c r="W478" s="190"/>
      <c r="X478" s="190"/>
      <c r="Y478" s="172">
        <v>170</v>
      </c>
      <c r="Z478" s="172">
        <v>169</v>
      </c>
      <c r="AA478" s="190"/>
      <c r="AB478" s="190"/>
      <c r="AC478" s="190"/>
      <c r="AD478" s="190"/>
      <c r="AE478" s="190"/>
      <c r="AF478" s="190"/>
      <c r="AG478" s="190"/>
      <c r="AH478" s="190"/>
      <c r="AI478" s="190"/>
      <c r="AJ478" s="190"/>
      <c r="AK478" s="172">
        <v>176</v>
      </c>
      <c r="AL478" s="172">
        <v>169</v>
      </c>
      <c r="AM478" s="265"/>
      <c r="AN478" s="265"/>
      <c r="AO478" s="183">
        <v>21</v>
      </c>
      <c r="AP478" s="184">
        <v>180</v>
      </c>
      <c r="AQ478" s="182">
        <v>21.05263157894737</v>
      </c>
      <c r="AR478" s="182">
        <v>171</v>
      </c>
      <c r="AS478" s="182"/>
      <c r="AT478" s="182"/>
      <c r="AU478" s="182"/>
      <c r="AV478" s="182"/>
      <c r="AW478" s="182"/>
      <c r="AX478" s="182"/>
      <c r="AY478" s="182"/>
      <c r="AZ478" s="182"/>
      <c r="BA478" s="182"/>
      <c r="BB478" s="182"/>
      <c r="BC478" s="182"/>
      <c r="BD478" s="182"/>
      <c r="BE478" s="182"/>
      <c r="BF478" s="182"/>
      <c r="BG478" s="182"/>
      <c r="BH478" s="182"/>
      <c r="BI478" s="182"/>
      <c r="BJ478" s="182"/>
      <c r="BK478" s="182"/>
      <c r="BL478" s="182"/>
      <c r="BM478" s="182"/>
      <c r="BN478" s="182"/>
      <c r="BO478" s="182"/>
      <c r="BP478" s="182"/>
      <c r="BQ478" s="228" t="s">
        <v>185</v>
      </c>
      <c r="BR478" s="228" t="s">
        <v>186</v>
      </c>
      <c r="BS478" s="228" t="s">
        <v>208</v>
      </c>
      <c r="BT478" s="228" t="s">
        <v>209</v>
      </c>
      <c r="BU478" s="228">
        <v>3</v>
      </c>
      <c r="BV478" s="228" t="s">
        <v>205</v>
      </c>
      <c r="BW478" s="228" t="s">
        <v>173</v>
      </c>
      <c r="BX478" s="186">
        <v>0</v>
      </c>
      <c r="BY478" s="182">
        <v>0</v>
      </c>
      <c r="BZ478" s="182">
        <v>0</v>
      </c>
      <c r="CA478" s="182">
        <v>0</v>
      </c>
      <c r="CB478" s="182">
        <v>0</v>
      </c>
      <c r="CC478" s="182">
        <v>0</v>
      </c>
      <c r="CD478" s="182">
        <v>0</v>
      </c>
      <c r="CE478" s="228">
        <v>0</v>
      </c>
      <c r="CF478" s="228">
        <v>0</v>
      </c>
      <c r="CG478" s="113">
        <v>0</v>
      </c>
      <c r="CH478" s="113">
        <v>0</v>
      </c>
      <c r="CI478" s="113">
        <v>0</v>
      </c>
      <c r="CJ478" s="113">
        <v>0</v>
      </c>
      <c r="CK478" s="113">
        <v>0</v>
      </c>
      <c r="CL478" s="113">
        <v>0</v>
      </c>
      <c r="CM478" s="113">
        <v>0</v>
      </c>
      <c r="CN478" s="185">
        <v>0</v>
      </c>
      <c r="CO478" s="181">
        <v>0</v>
      </c>
      <c r="CP478" s="187"/>
      <c r="CQ478" s="173">
        <v>0</v>
      </c>
      <c r="CR478" s="173">
        <v>0</v>
      </c>
      <c r="CS478" s="173"/>
      <c r="CT478" s="173"/>
      <c r="CU478" s="253">
        <v>2791</v>
      </c>
      <c r="CV478" s="220"/>
      <c r="CW478" s="254">
        <f t="shared" si="49"/>
        <v>0</v>
      </c>
      <c r="CX478" s="15">
        <f t="shared" si="50"/>
        <v>0</v>
      </c>
      <c r="CY478" s="241">
        <f t="shared" si="51"/>
        <v>0</v>
      </c>
      <c r="CZ478" s="241" t="str">
        <f>IFERROR(ROUND(CY478/#REF!,1),"")</f>
        <v/>
      </c>
      <c r="DA478" s="254">
        <f t="shared" si="52"/>
        <v>0</v>
      </c>
      <c r="DB478" s="246" t="str">
        <f t="shared" si="53"/>
        <v/>
      </c>
      <c r="DD478" s="15" t="str">
        <f>IFERROR(#REF!-AO478,"")</f>
        <v/>
      </c>
      <c r="DF478" s="266" t="str">
        <f>IFERROR(#REF!-L478,"")</f>
        <v/>
      </c>
      <c r="DG478" s="228" t="e">
        <f>IF(#REF!&gt;AP478,0,1)</f>
        <v>#REF!</v>
      </c>
      <c r="DH478" s="228">
        <f t="shared" si="54"/>
        <v>0</v>
      </c>
      <c r="DI478" s="228">
        <f t="shared" si="55"/>
        <v>1</v>
      </c>
      <c r="DJ478" s="228"/>
      <c r="DK478" s="228"/>
      <c r="DL478" s="228"/>
      <c r="DM478" s="228"/>
      <c r="DN478" s="228"/>
      <c r="DO478" s="228"/>
      <c r="DP478" s="228"/>
      <c r="DQ478" s="228"/>
      <c r="DR478" s="228"/>
      <c r="DS478" s="228"/>
      <c r="DT478" s="228"/>
      <c r="DU478" s="228"/>
      <c r="DV478" s="228"/>
      <c r="DW478" s="228"/>
      <c r="DX478" s="228"/>
      <c r="DY478" s="228"/>
      <c r="DZ478" s="228"/>
      <c r="EA478" s="228"/>
      <c r="EB478" s="228"/>
    </row>
    <row r="479" spans="1:132" s="195" customFormat="1" ht="31.5" customHeight="1" x14ac:dyDescent="0.2">
      <c r="A479" s="191">
        <v>2022</v>
      </c>
      <c r="B479" s="171">
        <v>1</v>
      </c>
      <c r="C479" s="261">
        <v>44584</v>
      </c>
      <c r="D479" s="171">
        <v>395</v>
      </c>
      <c r="E479" s="171">
        <v>609</v>
      </c>
      <c r="F479" s="171">
        <v>7</v>
      </c>
      <c r="G479" s="194" t="s">
        <v>167</v>
      </c>
      <c r="H479" s="241" t="s">
        <v>168</v>
      </c>
      <c r="I479" s="241" t="s">
        <v>169</v>
      </c>
      <c r="J479" s="241">
        <v>3</v>
      </c>
      <c r="K479" s="241">
        <v>3</v>
      </c>
      <c r="L479" s="262">
        <v>35</v>
      </c>
      <c r="M479" s="263">
        <v>32</v>
      </c>
      <c r="N479" s="264">
        <v>37</v>
      </c>
      <c r="O479" s="190"/>
      <c r="P479" s="190"/>
      <c r="Q479" s="190"/>
      <c r="R479" s="190"/>
      <c r="S479" s="190"/>
      <c r="T479" s="190"/>
      <c r="U479" s="190"/>
      <c r="V479" s="190"/>
      <c r="W479" s="190"/>
      <c r="X479" s="190"/>
      <c r="Y479" s="172"/>
      <c r="Z479" s="172"/>
      <c r="AA479" s="190"/>
      <c r="AB479" s="190"/>
      <c r="AC479" s="190"/>
      <c r="AD479" s="190"/>
      <c r="AE479" s="190"/>
      <c r="AF479" s="190"/>
      <c r="AG479" s="190"/>
      <c r="AH479" s="190"/>
      <c r="AI479" s="190"/>
      <c r="AJ479" s="190"/>
      <c r="AK479" s="172">
        <v>112</v>
      </c>
      <c r="AL479" s="172">
        <v>105</v>
      </c>
      <c r="AM479" s="265"/>
      <c r="AN479" s="265"/>
      <c r="AO479" s="183">
        <v>86</v>
      </c>
      <c r="AP479" s="184">
        <v>126</v>
      </c>
      <c r="AQ479" s="182">
        <v>99.539170506912455</v>
      </c>
      <c r="AR479" s="182">
        <v>108.5</v>
      </c>
      <c r="AS479" s="182"/>
      <c r="AT479" s="182"/>
      <c r="AU479" s="182"/>
      <c r="AV479" s="182"/>
      <c r="AW479" s="182"/>
      <c r="AX479" s="182"/>
      <c r="AY479" s="182"/>
      <c r="AZ479" s="182"/>
      <c r="BA479" s="182"/>
      <c r="BB479" s="182"/>
      <c r="BC479" s="182"/>
      <c r="BD479" s="182"/>
      <c r="BE479" s="182"/>
      <c r="BF479" s="182"/>
      <c r="BG479" s="182"/>
      <c r="BH479" s="182"/>
      <c r="BI479" s="182"/>
      <c r="BJ479" s="182"/>
      <c r="BK479" s="182"/>
      <c r="BL479" s="182"/>
      <c r="BM479" s="182"/>
      <c r="BN479" s="182"/>
      <c r="BO479" s="182"/>
      <c r="BP479" s="182"/>
      <c r="BQ479" s="228" t="s">
        <v>170</v>
      </c>
      <c r="BR479" s="228" t="s">
        <v>171</v>
      </c>
      <c r="BS479" s="228"/>
      <c r="BT479" s="228"/>
      <c r="BU479" s="228">
        <v>3</v>
      </c>
      <c r="BV479" s="228" t="s">
        <v>172</v>
      </c>
      <c r="BW479" s="228" t="s">
        <v>173</v>
      </c>
      <c r="BX479" s="186">
        <v>0</v>
      </c>
      <c r="BY479" s="182">
        <v>0</v>
      </c>
      <c r="BZ479" s="182">
        <v>0</v>
      </c>
      <c r="CA479" s="182">
        <v>0</v>
      </c>
      <c r="CB479" s="182">
        <v>0</v>
      </c>
      <c r="CC479" s="182">
        <v>0</v>
      </c>
      <c r="CD479" s="182">
        <v>0</v>
      </c>
      <c r="CE479" s="228">
        <v>0</v>
      </c>
      <c r="CF479" s="228">
        <v>0</v>
      </c>
      <c r="CG479" s="113">
        <v>0</v>
      </c>
      <c r="CH479" s="113">
        <v>0</v>
      </c>
      <c r="CI479" s="113">
        <v>0</v>
      </c>
      <c r="CJ479" s="113">
        <v>0</v>
      </c>
      <c r="CK479" s="113">
        <v>0</v>
      </c>
      <c r="CL479" s="113">
        <v>0</v>
      </c>
      <c r="CM479" s="113">
        <v>0</v>
      </c>
      <c r="CN479" s="185">
        <v>0</v>
      </c>
      <c r="CO479" s="181">
        <v>0</v>
      </c>
      <c r="CP479" s="187"/>
      <c r="CQ479" s="173">
        <v>0</v>
      </c>
      <c r="CR479" s="173">
        <v>0</v>
      </c>
      <c r="CS479" s="173"/>
      <c r="CT479" s="173"/>
      <c r="CU479" s="253">
        <v>2791</v>
      </c>
      <c r="CV479" s="220"/>
      <c r="CW479" s="254">
        <f t="shared" si="49"/>
        <v>0</v>
      </c>
      <c r="CX479" s="15">
        <f t="shared" si="50"/>
        <v>0</v>
      </c>
      <c r="CY479" s="241">
        <f t="shared" si="51"/>
        <v>0</v>
      </c>
      <c r="CZ479" s="241" t="str">
        <f>IFERROR(ROUND(CY479/#REF!,1),"")</f>
        <v/>
      </c>
      <c r="DA479" s="254">
        <f t="shared" si="52"/>
        <v>0</v>
      </c>
      <c r="DB479" s="246" t="str">
        <f t="shared" si="53"/>
        <v/>
      </c>
      <c r="DD479" s="15" t="str">
        <f>IFERROR(#REF!-AO479,"")</f>
        <v/>
      </c>
      <c r="DF479" s="266" t="str">
        <f>IFERROR(#REF!-L479,"")</f>
        <v/>
      </c>
      <c r="DG479" s="228" t="e">
        <f>IF(#REF!&gt;AP479,0,1)</f>
        <v>#REF!</v>
      </c>
      <c r="DH479" s="228">
        <f t="shared" si="54"/>
        <v>0</v>
      </c>
      <c r="DI479" s="228">
        <f t="shared" si="55"/>
        <v>1</v>
      </c>
      <c r="DJ479" s="228"/>
      <c r="DK479" s="228"/>
      <c r="DL479" s="228"/>
      <c r="DM479" s="228"/>
      <c r="DN479" s="228"/>
      <c r="DO479" s="228"/>
      <c r="DP479" s="228"/>
      <c r="DQ479" s="228"/>
      <c r="DR479" s="228"/>
      <c r="DS479" s="228"/>
      <c r="DT479" s="228"/>
      <c r="DU479" s="228"/>
      <c r="DV479" s="228"/>
      <c r="DW479" s="228"/>
      <c r="DX479" s="228"/>
      <c r="DY479" s="228"/>
      <c r="DZ479" s="228"/>
      <c r="EA479" s="228"/>
      <c r="EB479" s="228"/>
    </row>
    <row r="480" spans="1:132" s="195" customFormat="1" ht="31.5" customHeight="1" x14ac:dyDescent="0.2">
      <c r="A480" s="191">
        <v>2022</v>
      </c>
      <c r="B480" s="171">
        <v>1</v>
      </c>
      <c r="C480" s="261">
        <v>44584</v>
      </c>
      <c r="D480" s="171">
        <v>18</v>
      </c>
      <c r="E480" s="171">
        <v>50</v>
      </c>
      <c r="F480" s="171">
        <v>8</v>
      </c>
      <c r="G480" s="194" t="s">
        <v>334</v>
      </c>
      <c r="H480" s="241" t="s">
        <v>335</v>
      </c>
      <c r="I480" s="241" t="s">
        <v>246</v>
      </c>
      <c r="J480" s="241">
        <v>2</v>
      </c>
      <c r="K480" s="241">
        <v>3</v>
      </c>
      <c r="L480" s="262">
        <v>54</v>
      </c>
      <c r="M480" s="263">
        <v>51</v>
      </c>
      <c r="N480" s="264">
        <v>56</v>
      </c>
      <c r="O480" s="190"/>
      <c r="P480" s="190"/>
      <c r="Q480" s="190"/>
      <c r="R480" s="190"/>
      <c r="S480" s="190"/>
      <c r="T480" s="190"/>
      <c r="U480" s="190"/>
      <c r="V480" s="190"/>
      <c r="W480" s="190"/>
      <c r="X480" s="190"/>
      <c r="Y480" s="172">
        <v>106</v>
      </c>
      <c r="Z480" s="172">
        <v>106</v>
      </c>
      <c r="AA480" s="190"/>
      <c r="AB480" s="190"/>
      <c r="AC480" s="190"/>
      <c r="AD480" s="190"/>
      <c r="AE480" s="190"/>
      <c r="AF480" s="190"/>
      <c r="AG480" s="190"/>
      <c r="AH480" s="190"/>
      <c r="AI480" s="190"/>
      <c r="AJ480" s="190"/>
      <c r="AK480" s="172">
        <v>106</v>
      </c>
      <c r="AL480" s="172">
        <v>106</v>
      </c>
      <c r="AM480" s="265"/>
      <c r="AN480" s="265"/>
      <c r="AO480" s="183">
        <v>101</v>
      </c>
      <c r="AP480" s="184">
        <v>107</v>
      </c>
      <c r="AQ480" s="182">
        <v>67.924528301886795</v>
      </c>
      <c r="AR480" s="182">
        <v>106</v>
      </c>
      <c r="AS480" s="182"/>
      <c r="AT480" s="182"/>
      <c r="AU480" s="182"/>
      <c r="AV480" s="182"/>
      <c r="AW480" s="182"/>
      <c r="AX480" s="182"/>
      <c r="AY480" s="182"/>
      <c r="AZ480" s="182"/>
      <c r="BA480" s="182"/>
      <c r="BB480" s="182"/>
      <c r="BC480" s="182"/>
      <c r="BD480" s="182"/>
      <c r="BE480" s="182"/>
      <c r="BF480" s="182"/>
      <c r="BG480" s="182"/>
      <c r="BH480" s="182"/>
      <c r="BI480" s="182"/>
      <c r="BJ480" s="182"/>
      <c r="BK480" s="182"/>
      <c r="BL480" s="182"/>
      <c r="BM480" s="182"/>
      <c r="BN480" s="182"/>
      <c r="BO480" s="182"/>
      <c r="BP480" s="182"/>
      <c r="BQ480" s="228" t="s">
        <v>185</v>
      </c>
      <c r="BR480" s="228" t="s">
        <v>247</v>
      </c>
      <c r="BS480" s="228" t="s">
        <v>336</v>
      </c>
      <c r="BT480" s="228" t="s">
        <v>249</v>
      </c>
      <c r="BU480" s="228">
        <v>3</v>
      </c>
      <c r="BV480" s="228" t="s">
        <v>333</v>
      </c>
      <c r="BW480" s="228" t="s">
        <v>173</v>
      </c>
      <c r="BX480" s="186">
        <v>0</v>
      </c>
      <c r="BY480" s="182">
        <v>0</v>
      </c>
      <c r="BZ480" s="182">
        <v>0</v>
      </c>
      <c r="CA480" s="182">
        <v>0</v>
      </c>
      <c r="CB480" s="182">
        <v>0</v>
      </c>
      <c r="CC480" s="182">
        <v>0</v>
      </c>
      <c r="CD480" s="182">
        <v>0</v>
      </c>
      <c r="CE480" s="228">
        <v>0</v>
      </c>
      <c r="CF480" s="228">
        <v>0</v>
      </c>
      <c r="CG480" s="113">
        <v>0</v>
      </c>
      <c r="CH480" s="113">
        <v>0</v>
      </c>
      <c r="CI480" s="113">
        <v>0</v>
      </c>
      <c r="CJ480" s="113">
        <v>0</v>
      </c>
      <c r="CK480" s="113">
        <v>0</v>
      </c>
      <c r="CL480" s="113">
        <v>0</v>
      </c>
      <c r="CM480" s="113">
        <v>0</v>
      </c>
      <c r="CN480" s="185">
        <v>0</v>
      </c>
      <c r="CO480" s="181">
        <v>0</v>
      </c>
      <c r="CP480" s="187"/>
      <c r="CQ480" s="173">
        <v>0</v>
      </c>
      <c r="CR480" s="173">
        <v>0</v>
      </c>
      <c r="CS480" s="173"/>
      <c r="CT480" s="173"/>
      <c r="CU480" s="253">
        <v>2791</v>
      </c>
      <c r="CV480" s="220"/>
      <c r="CW480" s="254">
        <f t="shared" si="49"/>
        <v>0</v>
      </c>
      <c r="CX480" s="15">
        <f t="shared" si="50"/>
        <v>0</v>
      </c>
      <c r="CY480" s="241">
        <f t="shared" si="51"/>
        <v>0</v>
      </c>
      <c r="CZ480" s="241" t="str">
        <f>IFERROR(ROUND(CY480/#REF!,1),"")</f>
        <v/>
      </c>
      <c r="DA480" s="254">
        <f t="shared" si="52"/>
        <v>0</v>
      </c>
      <c r="DB480" s="246" t="str">
        <f t="shared" si="53"/>
        <v/>
      </c>
      <c r="DD480" s="15" t="str">
        <f>IFERROR(#REF!-AO480,"")</f>
        <v/>
      </c>
      <c r="DF480" s="266" t="str">
        <f>IFERROR(#REF!-L480,"")</f>
        <v/>
      </c>
      <c r="DG480" s="228" t="e">
        <f>IF(#REF!&gt;AP480,0,1)</f>
        <v>#REF!</v>
      </c>
      <c r="DH480" s="228">
        <f t="shared" si="54"/>
        <v>0</v>
      </c>
      <c r="DI480" s="228">
        <f t="shared" si="55"/>
        <v>1</v>
      </c>
      <c r="DJ480" s="228"/>
      <c r="DK480" s="228"/>
      <c r="DL480" s="228"/>
      <c r="DM480" s="228"/>
      <c r="DN480" s="228"/>
      <c r="DO480" s="228"/>
      <c r="DP480" s="228"/>
      <c r="DQ480" s="228"/>
      <c r="DR480" s="228"/>
      <c r="DS480" s="228"/>
      <c r="DT480" s="228"/>
      <c r="DU480" s="228"/>
      <c r="DV480" s="228"/>
      <c r="DW480" s="228"/>
      <c r="DX480" s="228"/>
      <c r="DY480" s="228"/>
      <c r="DZ480" s="228"/>
      <c r="EA480" s="228"/>
      <c r="EB480" s="228"/>
    </row>
    <row r="481" spans="1:132" s="195" customFormat="1" ht="31.5" customHeight="1" x14ac:dyDescent="0.2">
      <c r="A481" s="191">
        <v>2022</v>
      </c>
      <c r="B481" s="171">
        <v>1</v>
      </c>
      <c r="C481" s="261">
        <v>44584</v>
      </c>
      <c r="D481" s="171">
        <v>142</v>
      </c>
      <c r="E481" s="171">
        <v>280</v>
      </c>
      <c r="F481" s="171">
        <v>8</v>
      </c>
      <c r="G481" s="194" t="s">
        <v>366</v>
      </c>
      <c r="H481" s="241" t="s">
        <v>367</v>
      </c>
      <c r="I481" s="241" t="s">
        <v>169</v>
      </c>
      <c r="J481" s="241">
        <v>3</v>
      </c>
      <c r="K481" s="241">
        <v>2</v>
      </c>
      <c r="L481" s="262">
        <v>323</v>
      </c>
      <c r="M481" s="263">
        <v>300</v>
      </c>
      <c r="N481" s="264">
        <v>345</v>
      </c>
      <c r="O481" s="190"/>
      <c r="P481" s="190"/>
      <c r="Q481" s="190"/>
      <c r="R481" s="190"/>
      <c r="S481" s="190"/>
      <c r="T481" s="190"/>
      <c r="U481" s="190"/>
      <c r="V481" s="190"/>
      <c r="W481" s="190"/>
      <c r="X481" s="190"/>
      <c r="Y481" s="172"/>
      <c r="Z481" s="172"/>
      <c r="AA481" s="190">
        <v>402</v>
      </c>
      <c r="AB481" s="190">
        <v>399</v>
      </c>
      <c r="AC481" s="190">
        <v>495</v>
      </c>
      <c r="AD481" s="190">
        <v>435</v>
      </c>
      <c r="AE481" s="190">
        <v>400</v>
      </c>
      <c r="AF481" s="190">
        <v>336</v>
      </c>
      <c r="AG481" s="190">
        <v>332</v>
      </c>
      <c r="AH481" s="190">
        <v>347</v>
      </c>
      <c r="AI481" s="190">
        <v>340</v>
      </c>
      <c r="AJ481" s="190">
        <v>365</v>
      </c>
      <c r="AK481" s="172">
        <v>111</v>
      </c>
      <c r="AL481" s="172">
        <v>111</v>
      </c>
      <c r="AM481" s="265">
        <v>426.2</v>
      </c>
      <c r="AN481" s="265">
        <v>344</v>
      </c>
      <c r="AO481" s="183">
        <v>105</v>
      </c>
      <c r="AP481" s="184">
        <v>103</v>
      </c>
      <c r="AQ481" s="182">
        <v>97.297297297297305</v>
      </c>
      <c r="AR481" s="182">
        <v>111</v>
      </c>
      <c r="AS481" s="182"/>
      <c r="AT481" s="182"/>
      <c r="AU481" s="182"/>
      <c r="AV481" s="182"/>
      <c r="AW481" s="182"/>
      <c r="AX481" s="182"/>
      <c r="AY481" s="182"/>
      <c r="AZ481" s="182"/>
      <c r="BA481" s="182"/>
      <c r="BB481" s="182"/>
      <c r="BC481" s="182"/>
      <c r="BD481" s="182"/>
      <c r="BE481" s="182"/>
      <c r="BF481" s="182"/>
      <c r="BG481" s="182"/>
      <c r="BH481" s="182"/>
      <c r="BI481" s="182"/>
      <c r="BJ481" s="182"/>
      <c r="BK481" s="182"/>
      <c r="BL481" s="182"/>
      <c r="BM481" s="182"/>
      <c r="BN481" s="182"/>
      <c r="BO481" s="182"/>
      <c r="BP481" s="182"/>
      <c r="BQ481" s="228" t="s">
        <v>176</v>
      </c>
      <c r="BR481" s="228"/>
      <c r="BS481" s="228"/>
      <c r="BT481" s="228"/>
      <c r="BU481" s="228">
        <v>3</v>
      </c>
      <c r="BV481" s="228" t="s">
        <v>368</v>
      </c>
      <c r="BW481" s="228" t="s">
        <v>173</v>
      </c>
      <c r="BX481" s="186">
        <v>0</v>
      </c>
      <c r="BY481" s="182">
        <v>0</v>
      </c>
      <c r="BZ481" s="182">
        <v>0</v>
      </c>
      <c r="CA481" s="182">
        <v>0</v>
      </c>
      <c r="CB481" s="182">
        <v>0</v>
      </c>
      <c r="CC481" s="182">
        <v>0</v>
      </c>
      <c r="CD481" s="182">
        <v>0</v>
      </c>
      <c r="CE481" s="228">
        <v>0</v>
      </c>
      <c r="CF481" s="228">
        <v>0</v>
      </c>
      <c r="CG481" s="113">
        <v>0</v>
      </c>
      <c r="CH481" s="113">
        <v>0</v>
      </c>
      <c r="CI481" s="113">
        <v>0</v>
      </c>
      <c r="CJ481" s="113">
        <v>0</v>
      </c>
      <c r="CK481" s="113">
        <v>0</v>
      </c>
      <c r="CL481" s="113">
        <v>0</v>
      </c>
      <c r="CM481" s="113">
        <v>0</v>
      </c>
      <c r="CN481" s="185">
        <v>0</v>
      </c>
      <c r="CO481" s="181">
        <v>0</v>
      </c>
      <c r="CP481" s="187"/>
      <c r="CQ481" s="173">
        <v>0</v>
      </c>
      <c r="CR481" s="173">
        <v>0</v>
      </c>
      <c r="CS481" s="173">
        <v>0</v>
      </c>
      <c r="CT481" s="173">
        <v>0</v>
      </c>
      <c r="CU481" s="253">
        <v>2791</v>
      </c>
      <c r="CV481" s="220">
        <v>-1</v>
      </c>
      <c r="CW481" s="254">
        <f t="shared" si="49"/>
        <v>0</v>
      </c>
      <c r="CX481" s="15">
        <f t="shared" si="50"/>
        <v>0</v>
      </c>
      <c r="CY481" s="241">
        <f t="shared" si="51"/>
        <v>0</v>
      </c>
      <c r="CZ481" s="241" t="str">
        <f>IFERROR(ROUND(CY481/#REF!,1),"")</f>
        <v/>
      </c>
      <c r="DA481" s="254">
        <f t="shared" si="52"/>
        <v>0</v>
      </c>
      <c r="DB481" s="246" t="str">
        <f t="shared" si="53"/>
        <v/>
      </c>
      <c r="DD481" s="15" t="str">
        <f>IFERROR(#REF!-AO481,"")</f>
        <v/>
      </c>
      <c r="DF481" s="266" t="str">
        <f>IFERROR(#REF!-L481,"")</f>
        <v/>
      </c>
      <c r="DG481" s="228" t="e">
        <f>IF(#REF!&gt;AP481,0,1)</f>
        <v>#REF!</v>
      </c>
      <c r="DH481" s="228">
        <f t="shared" si="54"/>
        <v>1</v>
      </c>
      <c r="DI481" s="228">
        <f t="shared" si="55"/>
        <v>1</v>
      </c>
      <c r="DJ481" s="228"/>
      <c r="DK481" s="228"/>
      <c r="DL481" s="228"/>
      <c r="DM481" s="228"/>
      <c r="DN481" s="228"/>
      <c r="DO481" s="228"/>
      <c r="DP481" s="228"/>
      <c r="DQ481" s="228"/>
      <c r="DR481" s="228"/>
      <c r="DS481" s="228"/>
      <c r="DT481" s="228"/>
      <c r="DU481" s="228"/>
      <c r="DV481" s="228"/>
      <c r="DW481" s="228"/>
      <c r="DX481" s="228"/>
      <c r="DY481" s="228"/>
      <c r="DZ481" s="228"/>
      <c r="EA481" s="228"/>
      <c r="EB481" s="228"/>
    </row>
    <row r="482" spans="1:132" s="195" customFormat="1" ht="31.5" customHeight="1" x14ac:dyDescent="0.2">
      <c r="A482" s="191">
        <v>2022</v>
      </c>
      <c r="B482" s="171">
        <v>1</v>
      </c>
      <c r="C482" s="261">
        <v>44584</v>
      </c>
      <c r="D482" s="171">
        <v>159</v>
      </c>
      <c r="E482" s="171">
        <v>299</v>
      </c>
      <c r="F482" s="171">
        <v>30</v>
      </c>
      <c r="G482" s="194" t="s">
        <v>261</v>
      </c>
      <c r="H482" s="241" t="s">
        <v>262</v>
      </c>
      <c r="I482" s="241" t="s">
        <v>263</v>
      </c>
      <c r="J482" s="241">
        <v>3</v>
      </c>
      <c r="K482" s="241">
        <v>2</v>
      </c>
      <c r="L482" s="262">
        <v>115</v>
      </c>
      <c r="M482" s="263">
        <v>106</v>
      </c>
      <c r="N482" s="264">
        <v>123</v>
      </c>
      <c r="O482" s="190"/>
      <c r="P482" s="190"/>
      <c r="Q482" s="190"/>
      <c r="R482" s="190"/>
      <c r="S482" s="190"/>
      <c r="T482" s="190"/>
      <c r="U482" s="190"/>
      <c r="V482" s="190"/>
      <c r="W482" s="190"/>
      <c r="X482" s="190"/>
      <c r="Y482" s="172"/>
      <c r="Z482" s="172"/>
      <c r="AA482" s="190">
        <v>154</v>
      </c>
      <c r="AB482" s="190">
        <v>150</v>
      </c>
      <c r="AC482" s="190">
        <v>141</v>
      </c>
      <c r="AD482" s="190">
        <v>138</v>
      </c>
      <c r="AE482" s="190">
        <v>135</v>
      </c>
      <c r="AF482" s="190">
        <v>110</v>
      </c>
      <c r="AG482" s="190">
        <v>109</v>
      </c>
      <c r="AH482" s="190">
        <v>105</v>
      </c>
      <c r="AI482" s="190">
        <v>109</v>
      </c>
      <c r="AJ482" s="190">
        <v>111</v>
      </c>
      <c r="AK482" s="172">
        <v>132</v>
      </c>
      <c r="AL482" s="172"/>
      <c r="AM482" s="265">
        <v>143.6</v>
      </c>
      <c r="AN482" s="265">
        <v>108.8</v>
      </c>
      <c r="AO482" s="183">
        <v>86</v>
      </c>
      <c r="AP482" s="184">
        <v>126</v>
      </c>
      <c r="AQ482" s="182">
        <v>81.818181818181813</v>
      </c>
      <c r="AR482" s="182">
        <v>132</v>
      </c>
      <c r="AS482" s="182"/>
      <c r="AT482" s="182"/>
      <c r="AU482" s="182"/>
      <c r="AV482" s="182"/>
      <c r="AW482" s="182"/>
      <c r="AX482" s="182"/>
      <c r="AY482" s="182"/>
      <c r="AZ482" s="182"/>
      <c r="BA482" s="182"/>
      <c r="BB482" s="182"/>
      <c r="BC482" s="182"/>
      <c r="BD482" s="182"/>
      <c r="BE482" s="182"/>
      <c r="BF482" s="182"/>
      <c r="BG482" s="182"/>
      <c r="BH482" s="182">
        <v>2</v>
      </c>
      <c r="BI482" s="182">
        <v>6</v>
      </c>
      <c r="BJ482" s="182"/>
      <c r="BK482" s="182"/>
      <c r="BL482" s="182"/>
      <c r="BM482" s="182"/>
      <c r="BN482" s="182"/>
      <c r="BO482" s="182"/>
      <c r="BP482" s="182"/>
      <c r="BQ482" s="228" t="s">
        <v>180</v>
      </c>
      <c r="BR482" s="228" t="s">
        <v>181</v>
      </c>
      <c r="BS482" s="228"/>
      <c r="BT482" s="228"/>
      <c r="BU482" s="228">
        <v>3</v>
      </c>
      <c r="BV482" s="228" t="s">
        <v>261</v>
      </c>
      <c r="BW482" s="228" t="s">
        <v>222</v>
      </c>
      <c r="BX482" s="186">
        <v>0</v>
      </c>
      <c r="BY482" s="182">
        <v>0</v>
      </c>
      <c r="BZ482" s="182">
        <v>0</v>
      </c>
      <c r="CA482" s="182">
        <v>0</v>
      </c>
      <c r="CB482" s="182">
        <v>8</v>
      </c>
      <c r="CC482" s="182">
        <v>4</v>
      </c>
      <c r="CD482" s="182">
        <v>4</v>
      </c>
      <c r="CE482" s="228">
        <v>1</v>
      </c>
      <c r="CF482" s="228">
        <v>3</v>
      </c>
      <c r="CG482" s="113">
        <v>0</v>
      </c>
      <c r="CH482" s="113">
        <v>0</v>
      </c>
      <c r="CI482" s="113">
        <v>0</v>
      </c>
      <c r="CJ482" s="113">
        <v>0</v>
      </c>
      <c r="CK482" s="113">
        <v>0</v>
      </c>
      <c r="CL482" s="113">
        <v>0</v>
      </c>
      <c r="CM482" s="113">
        <v>0</v>
      </c>
      <c r="CN482" s="185">
        <v>4</v>
      </c>
      <c r="CO482" s="181">
        <v>4</v>
      </c>
      <c r="CP482" s="187">
        <v>1</v>
      </c>
      <c r="CQ482" s="173">
        <v>3.4782608695652167E-2</v>
      </c>
      <c r="CR482" s="173">
        <v>3.4782608695652167E-2</v>
      </c>
      <c r="CS482" s="173">
        <v>3.6764705882352942E-2</v>
      </c>
      <c r="CT482" s="173">
        <v>3.6764705882352942E-2</v>
      </c>
      <c r="CU482" s="253">
        <v>2791</v>
      </c>
      <c r="CV482" s="220">
        <v>-1</v>
      </c>
      <c r="CW482" s="254">
        <f t="shared" si="49"/>
        <v>0</v>
      </c>
      <c r="CX482" s="15">
        <f t="shared" si="50"/>
        <v>8</v>
      </c>
      <c r="CY482" s="241">
        <f t="shared" si="51"/>
        <v>4</v>
      </c>
      <c r="CZ482" s="241" t="str">
        <f>IFERROR(ROUND(CY482/#REF!,1),"")</f>
        <v/>
      </c>
      <c r="DA482" s="254">
        <f t="shared" si="52"/>
        <v>4</v>
      </c>
      <c r="DB482" s="246">
        <f t="shared" si="53"/>
        <v>1</v>
      </c>
      <c r="DD482" s="15" t="str">
        <f>IFERROR(#REF!-AO482,"")</f>
        <v/>
      </c>
      <c r="DF482" s="266" t="str">
        <f>IFERROR(#REF!-L482,"")</f>
        <v/>
      </c>
      <c r="DG482" s="228" t="e">
        <f>IF(#REF!&gt;AP482,0,1)</f>
        <v>#REF!</v>
      </c>
      <c r="DH482" s="228">
        <f t="shared" si="54"/>
        <v>1</v>
      </c>
      <c r="DI482" s="228">
        <f t="shared" si="55"/>
        <v>1</v>
      </c>
      <c r="DJ482" s="228"/>
      <c r="DK482" s="228"/>
      <c r="DL482" s="228"/>
      <c r="DM482" s="228"/>
      <c r="DN482" s="228"/>
      <c r="DO482" s="228"/>
      <c r="DP482" s="228"/>
      <c r="DQ482" s="228"/>
      <c r="DR482" s="228"/>
      <c r="DS482" s="228"/>
      <c r="DT482" s="228"/>
      <c r="DU482" s="228"/>
      <c r="DV482" s="228"/>
      <c r="DW482" s="228"/>
      <c r="DX482" s="228"/>
      <c r="DY482" s="228"/>
      <c r="DZ482" s="228"/>
      <c r="EA482" s="228"/>
      <c r="EB482" s="228"/>
    </row>
    <row r="483" spans="1:132" s="195" customFormat="1" ht="31.5" customHeight="1" x14ac:dyDescent="0.2">
      <c r="A483" s="191">
        <v>2022</v>
      </c>
      <c r="B483" s="171">
        <v>1</v>
      </c>
      <c r="C483" s="261">
        <v>44584</v>
      </c>
      <c r="D483" s="171">
        <v>334</v>
      </c>
      <c r="E483" s="171">
        <v>254</v>
      </c>
      <c r="F483" s="171">
        <v>49</v>
      </c>
      <c r="G483" s="194" t="s">
        <v>220</v>
      </c>
      <c r="H483" s="241" t="s">
        <v>179</v>
      </c>
      <c r="I483" s="241" t="s">
        <v>221</v>
      </c>
      <c r="J483" s="241">
        <v>4</v>
      </c>
      <c r="K483" s="241">
        <v>2</v>
      </c>
      <c r="L483" s="262">
        <v>203</v>
      </c>
      <c r="M483" s="263">
        <v>188</v>
      </c>
      <c r="N483" s="264">
        <v>217</v>
      </c>
      <c r="O483" s="190"/>
      <c r="P483" s="190">
        <v>300</v>
      </c>
      <c r="Q483" s="190">
        <v>289</v>
      </c>
      <c r="R483" s="190">
        <v>278</v>
      </c>
      <c r="S483" s="190">
        <v>244</v>
      </c>
      <c r="T483" s="190"/>
      <c r="U483" s="190">
        <v>212</v>
      </c>
      <c r="V483" s="190">
        <v>208</v>
      </c>
      <c r="W483" s="190">
        <v>208</v>
      </c>
      <c r="X483" s="190">
        <v>201</v>
      </c>
      <c r="Y483" s="172">
        <v>151</v>
      </c>
      <c r="Z483" s="172">
        <v>147</v>
      </c>
      <c r="AA483" s="190">
        <v>293</v>
      </c>
      <c r="AB483" s="190">
        <v>297</v>
      </c>
      <c r="AC483" s="190">
        <v>274</v>
      </c>
      <c r="AD483" s="190">
        <v>287</v>
      </c>
      <c r="AE483" s="190">
        <v>288</v>
      </c>
      <c r="AF483" s="190">
        <v>208</v>
      </c>
      <c r="AG483" s="190">
        <v>202</v>
      </c>
      <c r="AH483" s="190">
        <v>214</v>
      </c>
      <c r="AI483" s="190">
        <v>212</v>
      </c>
      <c r="AJ483" s="190">
        <v>200</v>
      </c>
      <c r="AK483" s="172">
        <v>150</v>
      </c>
      <c r="AL483" s="172">
        <v>155</v>
      </c>
      <c r="AM483" s="265">
        <v>283.33333333333331</v>
      </c>
      <c r="AN483" s="265">
        <v>207.2222222222222</v>
      </c>
      <c r="AO483" s="183">
        <v>94</v>
      </c>
      <c r="AP483" s="184">
        <v>153</v>
      </c>
      <c r="AQ483" s="182">
        <v>95.522388059701498</v>
      </c>
      <c r="AR483" s="182">
        <v>150.75</v>
      </c>
      <c r="AS483" s="182"/>
      <c r="AT483" s="182"/>
      <c r="AU483" s="182"/>
      <c r="AV483" s="182">
        <v>2</v>
      </c>
      <c r="AW483" s="182">
        <v>4</v>
      </c>
      <c r="AX483" s="182">
        <v>4</v>
      </c>
      <c r="AY483" s="182"/>
      <c r="AZ483" s="182"/>
      <c r="BA483" s="182"/>
      <c r="BB483" s="182"/>
      <c r="BC483" s="182"/>
      <c r="BD483" s="182"/>
      <c r="BE483" s="182"/>
      <c r="BF483" s="182"/>
      <c r="BG483" s="182"/>
      <c r="BH483" s="182"/>
      <c r="BI483" s="182"/>
      <c r="BJ483" s="182"/>
      <c r="BK483" s="182"/>
      <c r="BL483" s="182"/>
      <c r="BM483" s="182"/>
      <c r="BN483" s="182"/>
      <c r="BO483" s="182"/>
      <c r="BP483" s="182"/>
      <c r="BQ483" s="228" t="s">
        <v>180</v>
      </c>
      <c r="BR483" s="228" t="s">
        <v>181</v>
      </c>
      <c r="BS483" s="228" t="s">
        <v>182</v>
      </c>
      <c r="BT483" s="228"/>
      <c r="BU483" s="228">
        <v>3</v>
      </c>
      <c r="BV483" s="228" t="s">
        <v>220</v>
      </c>
      <c r="BW483" s="228" t="s">
        <v>222</v>
      </c>
      <c r="BX483" s="186">
        <v>0</v>
      </c>
      <c r="BY483" s="182">
        <v>10</v>
      </c>
      <c r="BZ483" s="182">
        <v>5</v>
      </c>
      <c r="CA483" s="182">
        <v>5</v>
      </c>
      <c r="CB483" s="182">
        <v>0</v>
      </c>
      <c r="CC483" s="182">
        <v>0</v>
      </c>
      <c r="CD483" s="182">
        <v>0</v>
      </c>
      <c r="CE483" s="228">
        <v>1</v>
      </c>
      <c r="CF483" s="228">
        <v>2</v>
      </c>
      <c r="CG483" s="113">
        <v>2</v>
      </c>
      <c r="CH483" s="113">
        <v>0</v>
      </c>
      <c r="CI483" s="113">
        <v>0</v>
      </c>
      <c r="CJ483" s="113">
        <v>0</v>
      </c>
      <c r="CK483" s="113">
        <v>0</v>
      </c>
      <c r="CL483" s="113">
        <v>0</v>
      </c>
      <c r="CM483" s="113">
        <v>0</v>
      </c>
      <c r="CN483" s="185">
        <v>5</v>
      </c>
      <c r="CO483" s="181">
        <v>5</v>
      </c>
      <c r="CP483" s="187">
        <v>1</v>
      </c>
      <c r="CQ483" s="173">
        <v>2.463054187192118E-2</v>
      </c>
      <c r="CR483" s="173">
        <v>2.463054187192118E-2</v>
      </c>
      <c r="CS483" s="173">
        <v>2.412868632707775E-2</v>
      </c>
      <c r="CT483" s="173">
        <v>2.412868632707775E-2</v>
      </c>
      <c r="CU483" s="253">
        <v>2791</v>
      </c>
      <c r="CV483" s="220">
        <v>-1</v>
      </c>
      <c r="CW483" s="254">
        <f t="shared" si="49"/>
        <v>0</v>
      </c>
      <c r="CX483" s="15">
        <f t="shared" si="50"/>
        <v>10</v>
      </c>
      <c r="CY483" s="241">
        <f t="shared" si="51"/>
        <v>5</v>
      </c>
      <c r="CZ483" s="241" t="str">
        <f>IFERROR(ROUND(CY483/#REF!,1),"")</f>
        <v/>
      </c>
      <c r="DA483" s="254">
        <f t="shared" si="52"/>
        <v>5</v>
      </c>
      <c r="DB483" s="246">
        <f t="shared" si="53"/>
        <v>1</v>
      </c>
      <c r="DD483" s="15" t="str">
        <f>IFERROR(#REF!-AO483,"")</f>
        <v/>
      </c>
      <c r="DF483" s="266" t="str">
        <f>IFERROR(#REF!-L483,"")</f>
        <v/>
      </c>
      <c r="DG483" s="228" t="e">
        <f>IF(#REF!&gt;AP483,0,1)</f>
        <v>#REF!</v>
      </c>
      <c r="DH483" s="228">
        <f t="shared" si="54"/>
        <v>1</v>
      </c>
      <c r="DI483" s="228">
        <f t="shared" si="55"/>
        <v>1</v>
      </c>
      <c r="DJ483" s="228"/>
      <c r="DK483" s="228"/>
      <c r="DL483" s="228"/>
      <c r="DM483" s="228"/>
      <c r="DN483" s="228"/>
      <c r="DO483" s="228"/>
      <c r="DP483" s="228"/>
      <c r="DQ483" s="228"/>
      <c r="DR483" s="228"/>
      <c r="DS483" s="228"/>
      <c r="DT483" s="228"/>
      <c r="DU483" s="228"/>
      <c r="DV483" s="228"/>
      <c r="DW483" s="228"/>
      <c r="DX483" s="228"/>
      <c r="DY483" s="228"/>
      <c r="DZ483" s="228"/>
      <c r="EA483" s="228"/>
      <c r="EB483" s="228"/>
    </row>
    <row r="484" spans="1:132" s="195" customFormat="1" ht="31.5" customHeight="1" x14ac:dyDescent="0.2">
      <c r="A484" s="191">
        <v>2022</v>
      </c>
      <c r="B484" s="171">
        <v>1</v>
      </c>
      <c r="C484" s="261">
        <v>44585</v>
      </c>
      <c r="D484" s="171">
        <v>124</v>
      </c>
      <c r="E484" s="171">
        <v>688</v>
      </c>
      <c r="F484" s="171">
        <v>2</v>
      </c>
      <c r="G484" s="194" t="s">
        <v>308</v>
      </c>
      <c r="H484" s="241" t="s">
        <v>309</v>
      </c>
      <c r="I484" s="241" t="s">
        <v>169</v>
      </c>
      <c r="J484" s="241">
        <v>2</v>
      </c>
      <c r="K484" s="241">
        <v>2</v>
      </c>
      <c r="L484" s="262">
        <v>200</v>
      </c>
      <c r="M484" s="263">
        <v>180</v>
      </c>
      <c r="N484" s="264">
        <v>220</v>
      </c>
      <c r="O484" s="190">
        <v>314</v>
      </c>
      <c r="P484" s="190">
        <v>288</v>
      </c>
      <c r="Q484" s="190"/>
      <c r="R484" s="190">
        <v>274</v>
      </c>
      <c r="S484" s="190">
        <v>300</v>
      </c>
      <c r="T484" s="190">
        <v>230</v>
      </c>
      <c r="U484" s="190">
        <v>210</v>
      </c>
      <c r="V484" s="190"/>
      <c r="W484" s="190">
        <v>213</v>
      </c>
      <c r="X484" s="190">
        <v>212</v>
      </c>
      <c r="Y484" s="172"/>
      <c r="Z484" s="172"/>
      <c r="AA484" s="190">
        <v>329</v>
      </c>
      <c r="AB484" s="190">
        <v>324</v>
      </c>
      <c r="AC484" s="190">
        <v>331</v>
      </c>
      <c r="AD484" s="190">
        <v>334</v>
      </c>
      <c r="AE484" s="190">
        <v>330</v>
      </c>
      <c r="AF484" s="190">
        <v>219</v>
      </c>
      <c r="AG484" s="190">
        <v>216</v>
      </c>
      <c r="AH484" s="190">
        <v>214</v>
      </c>
      <c r="AI484" s="190">
        <v>212</v>
      </c>
      <c r="AJ484" s="190">
        <v>221</v>
      </c>
      <c r="AK484" s="172"/>
      <c r="AL484" s="172"/>
      <c r="AM484" s="265">
        <v>313.77777777777783</v>
      </c>
      <c r="AN484" s="265">
        <v>216.33333333333329</v>
      </c>
      <c r="AO484" s="183">
        <v>59</v>
      </c>
      <c r="AP484" s="184">
        <v>122</v>
      </c>
      <c r="AQ484" s="182"/>
      <c r="AR484" s="182"/>
      <c r="AS484" s="182"/>
      <c r="AT484" s="182"/>
      <c r="AU484" s="182">
        <v>620</v>
      </c>
      <c r="AV484" s="182">
        <v>1</v>
      </c>
      <c r="AW484" s="182">
        <v>3</v>
      </c>
      <c r="AX484" s="182">
        <v>2</v>
      </c>
      <c r="AY484" s="182"/>
      <c r="AZ484" s="182"/>
      <c r="BA484" s="182"/>
      <c r="BB484" s="182"/>
      <c r="BC484" s="182"/>
      <c r="BD484" s="182"/>
      <c r="BE484" s="182"/>
      <c r="BF484" s="182"/>
      <c r="BG484" s="182">
        <v>1020</v>
      </c>
      <c r="BH484" s="182">
        <v>2</v>
      </c>
      <c r="BI484" s="182">
        <v>3</v>
      </c>
      <c r="BJ484" s="182">
        <v>3</v>
      </c>
      <c r="BK484" s="182"/>
      <c r="BL484" s="182"/>
      <c r="BM484" s="182"/>
      <c r="BN484" s="182"/>
      <c r="BO484" s="182"/>
      <c r="BP484" s="182"/>
      <c r="BQ484" s="228" t="s">
        <v>180</v>
      </c>
      <c r="BR484" s="228" t="s">
        <v>192</v>
      </c>
      <c r="BS484" s="228"/>
      <c r="BT484" s="228"/>
      <c r="BU484" s="228">
        <v>4</v>
      </c>
      <c r="BV484" s="228" t="s">
        <v>310</v>
      </c>
      <c r="BW484" s="228" t="s">
        <v>173</v>
      </c>
      <c r="BX484" s="186">
        <v>0</v>
      </c>
      <c r="BY484" s="182">
        <v>6</v>
      </c>
      <c r="BZ484" s="182">
        <v>3</v>
      </c>
      <c r="CA484" s="182">
        <v>623</v>
      </c>
      <c r="CB484" s="182">
        <v>8</v>
      </c>
      <c r="CC484" s="182">
        <v>4</v>
      </c>
      <c r="CD484" s="182">
        <v>1024</v>
      </c>
      <c r="CE484" s="228">
        <v>1</v>
      </c>
      <c r="CF484" s="228">
        <v>3</v>
      </c>
      <c r="CG484" s="113">
        <v>2</v>
      </c>
      <c r="CH484" s="113">
        <v>0</v>
      </c>
      <c r="CI484" s="113">
        <v>0</v>
      </c>
      <c r="CJ484" s="113">
        <v>0</v>
      </c>
      <c r="CK484" s="113">
        <v>0</v>
      </c>
      <c r="CL484" s="113">
        <v>0</v>
      </c>
      <c r="CM484" s="113">
        <v>0</v>
      </c>
      <c r="CN484" s="185">
        <v>7</v>
      </c>
      <c r="CO484" s="181">
        <v>1647</v>
      </c>
      <c r="CP484" s="187">
        <v>4.2501517911353974E-3</v>
      </c>
      <c r="CQ484" s="173">
        <v>3.5000000000000003E-2</v>
      </c>
      <c r="CR484" s="173">
        <v>8.2349999999999994</v>
      </c>
      <c r="CS484" s="173">
        <v>3.2357473035439142E-2</v>
      </c>
      <c r="CT484" s="173">
        <v>7.6132511556240363</v>
      </c>
      <c r="CU484" s="253">
        <v>2791</v>
      </c>
      <c r="CV484" s="220">
        <v>-1</v>
      </c>
      <c r="CW484" s="254">
        <f t="shared" si="49"/>
        <v>1640</v>
      </c>
      <c r="CX484" s="15">
        <f t="shared" si="50"/>
        <v>14</v>
      </c>
      <c r="CY484" s="241">
        <f t="shared" si="51"/>
        <v>7</v>
      </c>
      <c r="CZ484" s="241" t="str">
        <f>IFERROR(ROUND(CY484/#REF!,1),"")</f>
        <v/>
      </c>
      <c r="DA484" s="254">
        <f t="shared" si="52"/>
        <v>1647</v>
      </c>
      <c r="DB484" s="246">
        <f t="shared" si="53"/>
        <v>4.2501517911353974E-3</v>
      </c>
      <c r="DD484" s="15" t="str">
        <f>IFERROR(#REF!-AO484,"")</f>
        <v/>
      </c>
      <c r="DF484" s="266" t="str">
        <f>IFERROR(#REF!-L484,"")</f>
        <v/>
      </c>
      <c r="DG484" s="228" t="e">
        <f>IF(#REF!&gt;AP484,0,1)</f>
        <v>#REF!</v>
      </c>
      <c r="DH484" s="228">
        <f t="shared" si="54"/>
        <v>1</v>
      </c>
      <c r="DI484" s="228">
        <f t="shared" si="55"/>
        <v>1</v>
      </c>
      <c r="DJ484" s="228"/>
      <c r="DK484" s="228"/>
      <c r="DL484" s="228"/>
      <c r="DM484" s="228"/>
      <c r="DN484" s="228"/>
      <c r="DO484" s="228"/>
      <c r="DP484" s="228"/>
      <c r="DQ484" s="228"/>
      <c r="DR484" s="228"/>
      <c r="DS484" s="228"/>
      <c r="DT484" s="228"/>
      <c r="DU484" s="228"/>
      <c r="DV484" s="228"/>
      <c r="DW484" s="228"/>
      <c r="DX484" s="228"/>
      <c r="DY484" s="228"/>
      <c r="DZ484" s="228"/>
      <c r="EA484" s="228"/>
      <c r="EB484" s="228"/>
    </row>
    <row r="485" spans="1:132" s="195" customFormat="1" ht="31.5" customHeight="1" x14ac:dyDescent="0.2">
      <c r="A485" s="191">
        <v>2022</v>
      </c>
      <c r="B485" s="171">
        <v>1</v>
      </c>
      <c r="C485" s="261">
        <v>44585</v>
      </c>
      <c r="D485" s="171">
        <v>124</v>
      </c>
      <c r="E485" s="171">
        <v>689</v>
      </c>
      <c r="F485" s="171">
        <v>2</v>
      </c>
      <c r="G485" s="194" t="s">
        <v>311</v>
      </c>
      <c r="H485" s="241" t="s">
        <v>312</v>
      </c>
      <c r="I485" s="241" t="s">
        <v>169</v>
      </c>
      <c r="J485" s="241">
        <v>2</v>
      </c>
      <c r="K485" s="241">
        <v>2</v>
      </c>
      <c r="L485" s="262">
        <v>75</v>
      </c>
      <c r="M485" s="263">
        <v>67</v>
      </c>
      <c r="N485" s="264">
        <v>82</v>
      </c>
      <c r="O485" s="190">
        <v>121</v>
      </c>
      <c r="P485" s="190">
        <v>112</v>
      </c>
      <c r="Q485" s="190"/>
      <c r="R485" s="190">
        <v>106</v>
      </c>
      <c r="S485" s="190">
        <v>122</v>
      </c>
      <c r="T485" s="190">
        <v>90</v>
      </c>
      <c r="U485" s="190">
        <v>80</v>
      </c>
      <c r="V485" s="190"/>
      <c r="W485" s="190">
        <v>81</v>
      </c>
      <c r="X485" s="190">
        <v>91</v>
      </c>
      <c r="Y485" s="172"/>
      <c r="Z485" s="172"/>
      <c r="AA485" s="190">
        <v>124</v>
      </c>
      <c r="AB485" s="190">
        <v>120</v>
      </c>
      <c r="AC485" s="190">
        <v>127</v>
      </c>
      <c r="AD485" s="190">
        <v>131</v>
      </c>
      <c r="AE485" s="190">
        <v>125</v>
      </c>
      <c r="AF485" s="190">
        <v>94</v>
      </c>
      <c r="AG485" s="190">
        <v>90</v>
      </c>
      <c r="AH485" s="190">
        <v>93</v>
      </c>
      <c r="AI485" s="190">
        <v>96</v>
      </c>
      <c r="AJ485" s="190">
        <v>89</v>
      </c>
      <c r="AK485" s="172"/>
      <c r="AL485" s="172"/>
      <c r="AM485" s="265">
        <v>120.8888888888889</v>
      </c>
      <c r="AN485" s="265">
        <v>89.333333333333329</v>
      </c>
      <c r="AO485" s="183">
        <v>59</v>
      </c>
      <c r="AP485" s="184">
        <v>122</v>
      </c>
      <c r="AQ485" s="182"/>
      <c r="AR485" s="182"/>
      <c r="AS485" s="182"/>
      <c r="AT485" s="182"/>
      <c r="AU485" s="182">
        <v>700</v>
      </c>
      <c r="AV485" s="182"/>
      <c r="AW485" s="182">
        <v>3</v>
      </c>
      <c r="AX485" s="182">
        <v>4</v>
      </c>
      <c r="AY485" s="182"/>
      <c r="AZ485" s="182"/>
      <c r="BA485" s="182"/>
      <c r="BB485" s="182"/>
      <c r="BC485" s="182"/>
      <c r="BD485" s="182"/>
      <c r="BE485" s="182"/>
      <c r="BF485" s="182"/>
      <c r="BG485" s="182">
        <v>1134</v>
      </c>
      <c r="BH485" s="182">
        <v>3</v>
      </c>
      <c r="BI485" s="182">
        <v>3</v>
      </c>
      <c r="BJ485" s="182">
        <v>2</v>
      </c>
      <c r="BK485" s="182"/>
      <c r="BL485" s="182"/>
      <c r="BM485" s="182"/>
      <c r="BN485" s="182"/>
      <c r="BO485" s="182"/>
      <c r="BP485" s="182"/>
      <c r="BQ485" s="228" t="s">
        <v>180</v>
      </c>
      <c r="BR485" s="228" t="s">
        <v>192</v>
      </c>
      <c r="BS485" s="228"/>
      <c r="BT485" s="228"/>
      <c r="BU485" s="228">
        <v>4</v>
      </c>
      <c r="BV485" s="228" t="s">
        <v>310</v>
      </c>
      <c r="BW485" s="228" t="s">
        <v>173</v>
      </c>
      <c r="BX485" s="186">
        <v>0</v>
      </c>
      <c r="BY485" s="182">
        <v>7</v>
      </c>
      <c r="BZ485" s="182">
        <v>3.5</v>
      </c>
      <c r="CA485" s="182">
        <v>703</v>
      </c>
      <c r="CB485" s="182">
        <v>8</v>
      </c>
      <c r="CC485" s="182">
        <v>4</v>
      </c>
      <c r="CD485" s="182">
        <v>1138</v>
      </c>
      <c r="CE485" s="228">
        <v>1</v>
      </c>
      <c r="CF485" s="228">
        <v>3</v>
      </c>
      <c r="CG485" s="113">
        <v>3</v>
      </c>
      <c r="CH485" s="113">
        <v>0</v>
      </c>
      <c r="CI485" s="113">
        <v>0</v>
      </c>
      <c r="CJ485" s="113">
        <v>0</v>
      </c>
      <c r="CK485" s="113">
        <v>0</v>
      </c>
      <c r="CL485" s="113">
        <v>0</v>
      </c>
      <c r="CM485" s="113">
        <v>0</v>
      </c>
      <c r="CN485" s="185">
        <v>7.5</v>
      </c>
      <c r="CO485" s="181">
        <v>1841</v>
      </c>
      <c r="CP485" s="187">
        <v>4.0738728951656708E-3</v>
      </c>
      <c r="CQ485" s="173">
        <v>0.1</v>
      </c>
      <c r="CR485" s="173">
        <v>24.54666666666667</v>
      </c>
      <c r="CS485" s="173">
        <v>8.3955223880597021E-2</v>
      </c>
      <c r="CT485" s="173">
        <v>20.60820895522388</v>
      </c>
      <c r="CU485" s="253">
        <v>2791</v>
      </c>
      <c r="CV485" s="220">
        <v>-1</v>
      </c>
      <c r="CW485" s="254">
        <f t="shared" si="49"/>
        <v>1834</v>
      </c>
      <c r="CX485" s="15">
        <f t="shared" si="50"/>
        <v>15</v>
      </c>
      <c r="CY485" s="241">
        <f t="shared" si="51"/>
        <v>8</v>
      </c>
      <c r="CZ485" s="241" t="str">
        <f>IFERROR(ROUND(CY485/#REF!,1),"")</f>
        <v/>
      </c>
      <c r="DA485" s="254">
        <f t="shared" si="52"/>
        <v>1842</v>
      </c>
      <c r="DB485" s="246">
        <f t="shared" si="53"/>
        <v>4.3431053203040176E-3</v>
      </c>
      <c r="DD485" s="15" t="str">
        <f>IFERROR(#REF!-AO485,"")</f>
        <v/>
      </c>
      <c r="DF485" s="266" t="str">
        <f>IFERROR(#REF!-L485,"")</f>
        <v/>
      </c>
      <c r="DG485" s="228" t="e">
        <f>IF(#REF!&gt;AP485,0,1)</f>
        <v>#REF!</v>
      </c>
      <c r="DH485" s="228">
        <f t="shared" si="54"/>
        <v>1</v>
      </c>
      <c r="DI485" s="228">
        <f t="shared" si="55"/>
        <v>0</v>
      </c>
      <c r="DJ485" s="228"/>
      <c r="DK485" s="228"/>
      <c r="DL485" s="228"/>
      <c r="DM485" s="228"/>
      <c r="DN485" s="228"/>
      <c r="DO485" s="228"/>
      <c r="DP485" s="228"/>
      <c r="DQ485" s="228"/>
      <c r="DR485" s="228"/>
      <c r="DS485" s="228"/>
      <c r="DT485" s="228"/>
      <c r="DU485" s="228"/>
      <c r="DV485" s="228"/>
      <c r="DW485" s="228"/>
      <c r="DX485" s="228"/>
      <c r="DY485" s="228"/>
      <c r="DZ485" s="228"/>
      <c r="EA485" s="228"/>
      <c r="EB485" s="228"/>
    </row>
    <row r="486" spans="1:132" s="195" customFormat="1" ht="31.5" customHeight="1" x14ac:dyDescent="0.2">
      <c r="A486" s="191">
        <v>2022</v>
      </c>
      <c r="B486" s="171">
        <v>1</v>
      </c>
      <c r="C486" s="261">
        <v>44585</v>
      </c>
      <c r="D486" s="171">
        <v>142</v>
      </c>
      <c r="E486" s="171">
        <v>280</v>
      </c>
      <c r="F486" s="171">
        <v>2</v>
      </c>
      <c r="G486" s="194" t="s">
        <v>366</v>
      </c>
      <c r="H486" s="241" t="s">
        <v>367</v>
      </c>
      <c r="I486" s="241" t="s">
        <v>169</v>
      </c>
      <c r="J486" s="241">
        <v>3</v>
      </c>
      <c r="K486" s="241">
        <v>2</v>
      </c>
      <c r="L486" s="262">
        <v>323</v>
      </c>
      <c r="M486" s="263">
        <v>300</v>
      </c>
      <c r="N486" s="264">
        <v>345</v>
      </c>
      <c r="O486" s="190">
        <v>439</v>
      </c>
      <c r="P486" s="190">
        <v>431</v>
      </c>
      <c r="Q486" s="190">
        <v>430</v>
      </c>
      <c r="R486" s="190"/>
      <c r="S486" s="190"/>
      <c r="T486" s="190">
        <v>350</v>
      </c>
      <c r="U486" s="190">
        <v>332</v>
      </c>
      <c r="V486" s="190">
        <v>341</v>
      </c>
      <c r="W486" s="190"/>
      <c r="X486" s="190"/>
      <c r="Y486" s="172"/>
      <c r="Z486" s="172"/>
      <c r="AA486" s="190"/>
      <c r="AB486" s="190"/>
      <c r="AC486" s="190"/>
      <c r="AD486" s="190"/>
      <c r="AE486" s="190"/>
      <c r="AF486" s="190"/>
      <c r="AG486" s="190"/>
      <c r="AH486" s="190"/>
      <c r="AI486" s="190"/>
      <c r="AJ486" s="190"/>
      <c r="AK486" s="172"/>
      <c r="AL486" s="172"/>
      <c r="AM486" s="265">
        <v>433.33333333333331</v>
      </c>
      <c r="AN486" s="265">
        <v>341</v>
      </c>
      <c r="AO486" s="183">
        <v>105</v>
      </c>
      <c r="AP486" s="184">
        <v>103</v>
      </c>
      <c r="AQ486" s="182"/>
      <c r="AR486" s="182"/>
      <c r="AS486" s="182"/>
      <c r="AT486" s="182"/>
      <c r="AU486" s="182"/>
      <c r="AV486" s="182"/>
      <c r="AW486" s="182"/>
      <c r="AX486" s="182"/>
      <c r="AY486" s="182"/>
      <c r="AZ486" s="182"/>
      <c r="BA486" s="182"/>
      <c r="BB486" s="182"/>
      <c r="BC486" s="182"/>
      <c r="BD486" s="182"/>
      <c r="BE486" s="182"/>
      <c r="BF486" s="182"/>
      <c r="BG486" s="182"/>
      <c r="BH486" s="182"/>
      <c r="BI486" s="182"/>
      <c r="BJ486" s="182"/>
      <c r="BK486" s="182"/>
      <c r="BL486" s="182"/>
      <c r="BM486" s="182"/>
      <c r="BN486" s="182"/>
      <c r="BO486" s="182"/>
      <c r="BP486" s="182"/>
      <c r="BQ486" s="228" t="s">
        <v>176</v>
      </c>
      <c r="BR486" s="228"/>
      <c r="BS486" s="228"/>
      <c r="BT486" s="228"/>
      <c r="BU486" s="228">
        <v>4</v>
      </c>
      <c r="BV486" s="228" t="s">
        <v>368</v>
      </c>
      <c r="BW486" s="228" t="s">
        <v>173</v>
      </c>
      <c r="BX486" s="186">
        <v>0</v>
      </c>
      <c r="BY486" s="182">
        <v>0</v>
      </c>
      <c r="BZ486" s="182">
        <v>0</v>
      </c>
      <c r="CA486" s="182">
        <v>0</v>
      </c>
      <c r="CB486" s="182">
        <v>0</v>
      </c>
      <c r="CC486" s="182">
        <v>0</v>
      </c>
      <c r="CD486" s="182">
        <v>0</v>
      </c>
      <c r="CE486" s="228">
        <v>0</v>
      </c>
      <c r="CF486" s="228">
        <v>0</v>
      </c>
      <c r="CG486" s="113">
        <v>0</v>
      </c>
      <c r="CH486" s="113">
        <v>0</v>
      </c>
      <c r="CI486" s="113">
        <v>0</v>
      </c>
      <c r="CJ486" s="113">
        <v>0</v>
      </c>
      <c r="CK486" s="113">
        <v>0</v>
      </c>
      <c r="CL486" s="113">
        <v>0</v>
      </c>
      <c r="CM486" s="113">
        <v>0</v>
      </c>
      <c r="CN486" s="185">
        <v>0</v>
      </c>
      <c r="CO486" s="181">
        <v>0</v>
      </c>
      <c r="CP486" s="187"/>
      <c r="CQ486" s="173">
        <v>0</v>
      </c>
      <c r="CR486" s="173">
        <v>0</v>
      </c>
      <c r="CS486" s="173">
        <v>0</v>
      </c>
      <c r="CT486" s="173">
        <v>0</v>
      </c>
      <c r="CU486" s="253">
        <v>2791</v>
      </c>
      <c r="CV486" s="220">
        <v>-1</v>
      </c>
      <c r="CW486" s="254">
        <f t="shared" si="49"/>
        <v>0</v>
      </c>
      <c r="CX486" s="15">
        <f t="shared" si="50"/>
        <v>0</v>
      </c>
      <c r="CY486" s="241">
        <f t="shared" si="51"/>
        <v>0</v>
      </c>
      <c r="CZ486" s="241" t="str">
        <f>IFERROR(ROUND(CY486/#REF!,1),"")</f>
        <v/>
      </c>
      <c r="DA486" s="254">
        <f t="shared" si="52"/>
        <v>0</v>
      </c>
      <c r="DB486" s="246" t="str">
        <f t="shared" si="53"/>
        <v/>
      </c>
      <c r="DD486" s="15" t="str">
        <f>IFERROR(#REF!-AO486,"")</f>
        <v/>
      </c>
      <c r="DF486" s="266" t="str">
        <f>IFERROR(#REF!-L486,"")</f>
        <v/>
      </c>
      <c r="DG486" s="228" t="e">
        <f>IF(#REF!&gt;AP486,0,1)</f>
        <v>#REF!</v>
      </c>
      <c r="DH486" s="228">
        <f t="shared" si="54"/>
        <v>1</v>
      </c>
      <c r="DI486" s="228">
        <f t="shared" si="55"/>
        <v>1</v>
      </c>
      <c r="DJ486" s="228"/>
      <c r="DK486" s="228"/>
      <c r="DL486" s="228"/>
      <c r="DM486" s="228"/>
      <c r="DN486" s="228"/>
      <c r="DO486" s="228"/>
      <c r="DP486" s="228"/>
      <c r="DQ486" s="228"/>
      <c r="DR486" s="228"/>
      <c r="DS486" s="228"/>
      <c r="DT486" s="228"/>
      <c r="DU486" s="228"/>
      <c r="DV486" s="228"/>
      <c r="DW486" s="228"/>
      <c r="DX486" s="228"/>
      <c r="DY486" s="228"/>
      <c r="DZ486" s="228"/>
      <c r="EA486" s="228"/>
      <c r="EB486" s="228"/>
    </row>
    <row r="487" spans="1:132" s="195" customFormat="1" ht="31.5" customHeight="1" x14ac:dyDescent="0.2">
      <c r="A487" s="191">
        <v>2022</v>
      </c>
      <c r="B487" s="171">
        <v>1</v>
      </c>
      <c r="C487" s="261">
        <v>44585</v>
      </c>
      <c r="D487" s="171">
        <v>425</v>
      </c>
      <c r="E487" s="171">
        <v>674</v>
      </c>
      <c r="F487" s="171">
        <v>2</v>
      </c>
      <c r="G487" s="194" t="s">
        <v>244</v>
      </c>
      <c r="H487" s="241" t="s">
        <v>245</v>
      </c>
      <c r="I487" s="241" t="s">
        <v>246</v>
      </c>
      <c r="J487" s="241">
        <v>2</v>
      </c>
      <c r="K487" s="241">
        <v>1</v>
      </c>
      <c r="L487" s="262">
        <v>256</v>
      </c>
      <c r="M487" s="263">
        <v>240</v>
      </c>
      <c r="N487" s="264">
        <v>274</v>
      </c>
      <c r="O487" s="190"/>
      <c r="P487" s="190"/>
      <c r="Q487" s="190"/>
      <c r="R487" s="190"/>
      <c r="S487" s="190"/>
      <c r="T487" s="190"/>
      <c r="U487" s="190"/>
      <c r="V487" s="190"/>
      <c r="W487" s="190"/>
      <c r="X487" s="190"/>
      <c r="Y487" s="172"/>
      <c r="Z487" s="172"/>
      <c r="AA487" s="190"/>
      <c r="AB487" s="190"/>
      <c r="AC487" s="190"/>
      <c r="AD487" s="190"/>
      <c r="AE487" s="190"/>
      <c r="AF487" s="190"/>
      <c r="AG487" s="190"/>
      <c r="AH487" s="190"/>
      <c r="AI487" s="190"/>
      <c r="AJ487" s="190"/>
      <c r="AK487" s="172"/>
      <c r="AL487" s="172"/>
      <c r="AM487" s="265"/>
      <c r="AN487" s="265"/>
      <c r="AO487" s="183">
        <v>60</v>
      </c>
      <c r="AP487" s="184">
        <v>120</v>
      </c>
      <c r="AQ487" s="182"/>
      <c r="AR487" s="182"/>
      <c r="AS487" s="182"/>
      <c r="AT487" s="182"/>
      <c r="AU487" s="182"/>
      <c r="AV487" s="182"/>
      <c r="AW487" s="182"/>
      <c r="AX487" s="182"/>
      <c r="AY487" s="182"/>
      <c r="AZ487" s="182"/>
      <c r="BA487" s="182"/>
      <c r="BB487" s="182"/>
      <c r="BC487" s="182"/>
      <c r="BD487" s="182"/>
      <c r="BE487" s="182"/>
      <c r="BF487" s="182"/>
      <c r="BG487" s="182"/>
      <c r="BH487" s="182"/>
      <c r="BI487" s="182"/>
      <c r="BJ487" s="182"/>
      <c r="BK487" s="182"/>
      <c r="BL487" s="182"/>
      <c r="BM487" s="182"/>
      <c r="BN487" s="182"/>
      <c r="BO487" s="182"/>
      <c r="BP487" s="182"/>
      <c r="BQ487" s="228" t="s">
        <v>185</v>
      </c>
      <c r="BR487" s="228" t="s">
        <v>247</v>
      </c>
      <c r="BS487" s="228" t="s">
        <v>248</v>
      </c>
      <c r="BT487" s="228" t="s">
        <v>249</v>
      </c>
      <c r="BU487" s="228">
        <v>4</v>
      </c>
      <c r="BV487" s="228" t="s">
        <v>244</v>
      </c>
      <c r="BW487" s="228" t="s">
        <v>173</v>
      </c>
      <c r="BX487" s="186">
        <v>0</v>
      </c>
      <c r="BY487" s="182">
        <v>0</v>
      </c>
      <c r="BZ487" s="182">
        <v>0</v>
      </c>
      <c r="CA487" s="182">
        <v>0</v>
      </c>
      <c r="CB487" s="182">
        <v>0</v>
      </c>
      <c r="CC487" s="182">
        <v>0</v>
      </c>
      <c r="CD487" s="182">
        <v>0</v>
      </c>
      <c r="CE487" s="228">
        <v>0</v>
      </c>
      <c r="CF487" s="228">
        <v>0</v>
      </c>
      <c r="CG487" s="113">
        <v>0</v>
      </c>
      <c r="CH487" s="113">
        <v>0</v>
      </c>
      <c r="CI487" s="113">
        <v>0</v>
      </c>
      <c r="CJ487" s="113">
        <v>0</v>
      </c>
      <c r="CK487" s="113">
        <v>0</v>
      </c>
      <c r="CL487" s="113">
        <v>0</v>
      </c>
      <c r="CM487" s="113">
        <v>0</v>
      </c>
      <c r="CN487" s="185">
        <v>0</v>
      </c>
      <c r="CO487" s="181">
        <v>0</v>
      </c>
      <c r="CP487" s="187"/>
      <c r="CQ487" s="173">
        <v>0</v>
      </c>
      <c r="CR487" s="173">
        <v>0</v>
      </c>
      <c r="CS487" s="173"/>
      <c r="CT487" s="173"/>
      <c r="CU487" s="253">
        <v>2791</v>
      </c>
      <c r="CV487" s="220"/>
      <c r="CW487" s="254">
        <f t="shared" si="49"/>
        <v>0</v>
      </c>
      <c r="CX487" s="15">
        <f t="shared" si="50"/>
        <v>0</v>
      </c>
      <c r="CY487" s="241">
        <f t="shared" si="51"/>
        <v>0</v>
      </c>
      <c r="CZ487" s="241" t="str">
        <f>IFERROR(ROUND(CY487/#REF!,1),"")</f>
        <v/>
      </c>
      <c r="DA487" s="254">
        <f t="shared" si="52"/>
        <v>0</v>
      </c>
      <c r="DB487" s="246" t="str">
        <f t="shared" si="53"/>
        <v/>
      </c>
      <c r="DD487" s="15" t="str">
        <f>IFERROR(#REF!-AO487,"")</f>
        <v/>
      </c>
      <c r="DF487" s="266" t="str">
        <f>IFERROR(#REF!-L487,"")</f>
        <v/>
      </c>
      <c r="DG487" s="228" t="e">
        <f>IF(#REF!&gt;AP487,0,1)</f>
        <v>#REF!</v>
      </c>
      <c r="DH487" s="228">
        <f t="shared" si="54"/>
        <v>0</v>
      </c>
      <c r="DI487" s="228">
        <f t="shared" si="55"/>
        <v>1</v>
      </c>
      <c r="DJ487" s="228"/>
      <c r="DK487" s="228"/>
      <c r="DL487" s="228"/>
      <c r="DM487" s="228"/>
      <c r="DN487" s="228"/>
      <c r="DO487" s="228"/>
      <c r="DP487" s="228"/>
      <c r="DQ487" s="228"/>
      <c r="DR487" s="228"/>
      <c r="DS487" s="228"/>
      <c r="DT487" s="228"/>
      <c r="DU487" s="228"/>
      <c r="DV487" s="228"/>
      <c r="DW487" s="228"/>
      <c r="DX487" s="228"/>
      <c r="DY487" s="228"/>
      <c r="DZ487" s="228"/>
      <c r="EA487" s="228"/>
      <c r="EB487" s="228"/>
    </row>
    <row r="488" spans="1:132" s="195" customFormat="1" ht="31.5" customHeight="1" x14ac:dyDescent="0.2">
      <c r="A488" s="191">
        <v>2022</v>
      </c>
      <c r="B488" s="171">
        <v>1</v>
      </c>
      <c r="C488" s="261">
        <v>44585</v>
      </c>
      <c r="D488" s="171">
        <v>182</v>
      </c>
      <c r="E488" s="171">
        <v>331</v>
      </c>
      <c r="F488" s="171">
        <v>3</v>
      </c>
      <c r="G488" s="194" t="s">
        <v>398</v>
      </c>
      <c r="H488" s="241" t="s">
        <v>399</v>
      </c>
      <c r="I488" s="241" t="s">
        <v>169</v>
      </c>
      <c r="J488" s="241">
        <v>4</v>
      </c>
      <c r="K488" s="241">
        <v>2</v>
      </c>
      <c r="L488" s="262">
        <v>332</v>
      </c>
      <c r="M488" s="263">
        <v>312</v>
      </c>
      <c r="N488" s="264">
        <v>355</v>
      </c>
      <c r="O488" s="190"/>
      <c r="P488" s="190"/>
      <c r="Q488" s="190"/>
      <c r="R488" s="190"/>
      <c r="S488" s="190"/>
      <c r="T488" s="190"/>
      <c r="U488" s="190"/>
      <c r="V488" s="190"/>
      <c r="W488" s="190"/>
      <c r="X488" s="190"/>
      <c r="Y488" s="172"/>
      <c r="Z488" s="172"/>
      <c r="AA488" s="190"/>
      <c r="AB488" s="190"/>
      <c r="AC488" s="190"/>
      <c r="AD488" s="190"/>
      <c r="AE488" s="190"/>
      <c r="AF488" s="190"/>
      <c r="AG488" s="190"/>
      <c r="AH488" s="190"/>
      <c r="AI488" s="190"/>
      <c r="AJ488" s="190"/>
      <c r="AK488" s="172"/>
      <c r="AL488" s="172"/>
      <c r="AM488" s="265"/>
      <c r="AN488" s="265"/>
      <c r="AO488" s="183">
        <v>110</v>
      </c>
      <c r="AP488" s="184">
        <v>131</v>
      </c>
      <c r="AQ488" s="182"/>
      <c r="AR488" s="182"/>
      <c r="AS488" s="182"/>
      <c r="AT488" s="182"/>
      <c r="AU488" s="182"/>
      <c r="AV488" s="182"/>
      <c r="AW488" s="182"/>
      <c r="AX488" s="182"/>
      <c r="AY488" s="182"/>
      <c r="AZ488" s="182"/>
      <c r="BA488" s="182"/>
      <c r="BB488" s="182"/>
      <c r="BC488" s="182"/>
      <c r="BD488" s="182"/>
      <c r="BE488" s="182"/>
      <c r="BF488" s="182"/>
      <c r="BG488" s="182"/>
      <c r="BH488" s="182"/>
      <c r="BI488" s="182"/>
      <c r="BJ488" s="182"/>
      <c r="BK488" s="182"/>
      <c r="BL488" s="182"/>
      <c r="BM488" s="182"/>
      <c r="BN488" s="182"/>
      <c r="BO488" s="182"/>
      <c r="BP488" s="182"/>
      <c r="BQ488" s="228" t="s">
        <v>185</v>
      </c>
      <c r="BR488" s="228" t="s">
        <v>186</v>
      </c>
      <c r="BS488" s="228" t="s">
        <v>400</v>
      </c>
      <c r="BT488" s="228" t="s">
        <v>188</v>
      </c>
      <c r="BU488" s="228">
        <v>4</v>
      </c>
      <c r="BV488" s="228" t="s">
        <v>398</v>
      </c>
      <c r="BW488" s="228" t="s">
        <v>173</v>
      </c>
      <c r="BX488" s="186">
        <v>0</v>
      </c>
      <c r="BY488" s="182">
        <v>0</v>
      </c>
      <c r="BZ488" s="182">
        <v>0</v>
      </c>
      <c r="CA488" s="182">
        <v>0</v>
      </c>
      <c r="CB488" s="182">
        <v>0</v>
      </c>
      <c r="CC488" s="182">
        <v>0</v>
      </c>
      <c r="CD488" s="182">
        <v>0</v>
      </c>
      <c r="CE488" s="228">
        <v>0</v>
      </c>
      <c r="CF488" s="228">
        <v>0</v>
      </c>
      <c r="CG488" s="113">
        <v>0</v>
      </c>
      <c r="CH488" s="113">
        <v>0</v>
      </c>
      <c r="CI488" s="113">
        <v>0</v>
      </c>
      <c r="CJ488" s="113">
        <v>0</v>
      </c>
      <c r="CK488" s="113">
        <v>0</v>
      </c>
      <c r="CL488" s="113">
        <v>0</v>
      </c>
      <c r="CM488" s="113">
        <v>0</v>
      </c>
      <c r="CN488" s="185">
        <v>0</v>
      </c>
      <c r="CO488" s="181">
        <v>0</v>
      </c>
      <c r="CP488" s="187"/>
      <c r="CQ488" s="173">
        <v>0</v>
      </c>
      <c r="CR488" s="173">
        <v>0</v>
      </c>
      <c r="CS488" s="173"/>
      <c r="CT488" s="173"/>
      <c r="CU488" s="253">
        <v>2791</v>
      </c>
      <c r="CV488" s="220"/>
      <c r="CW488" s="254">
        <f t="shared" si="49"/>
        <v>0</v>
      </c>
      <c r="CX488" s="15">
        <f t="shared" si="50"/>
        <v>0</v>
      </c>
      <c r="CY488" s="241">
        <f t="shared" si="51"/>
        <v>0</v>
      </c>
      <c r="CZ488" s="241" t="str">
        <f>IFERROR(ROUND(CY488/#REF!,1),"")</f>
        <v/>
      </c>
      <c r="DA488" s="254">
        <f t="shared" si="52"/>
        <v>0</v>
      </c>
      <c r="DB488" s="246" t="str">
        <f t="shared" si="53"/>
        <v/>
      </c>
      <c r="DD488" s="15" t="str">
        <f>IFERROR(#REF!-AO488,"")</f>
        <v/>
      </c>
      <c r="DF488" s="266" t="str">
        <f>IFERROR(#REF!-L488,"")</f>
        <v/>
      </c>
      <c r="DG488" s="228" t="e">
        <f>IF(#REF!&gt;AP488,0,1)</f>
        <v>#REF!</v>
      </c>
      <c r="DH488" s="228">
        <f t="shared" si="54"/>
        <v>0</v>
      </c>
      <c r="DI488" s="228">
        <f t="shared" si="55"/>
        <v>1</v>
      </c>
      <c r="DJ488" s="228"/>
      <c r="DK488" s="228"/>
      <c r="DL488" s="228"/>
      <c r="DM488" s="228"/>
      <c r="DN488" s="228"/>
      <c r="DO488" s="228"/>
      <c r="DP488" s="228"/>
      <c r="DQ488" s="228"/>
      <c r="DR488" s="228"/>
      <c r="DS488" s="228"/>
      <c r="DT488" s="228"/>
      <c r="DU488" s="228"/>
      <c r="DV488" s="228"/>
      <c r="DW488" s="228"/>
      <c r="DX488" s="228"/>
      <c r="DY488" s="228"/>
      <c r="DZ488" s="228"/>
      <c r="EA488" s="228"/>
      <c r="EB488" s="228"/>
    </row>
    <row r="489" spans="1:132" s="195" customFormat="1" ht="31.5" customHeight="1" x14ac:dyDescent="0.2">
      <c r="A489" s="191">
        <v>2022</v>
      </c>
      <c r="B489" s="171">
        <v>1</v>
      </c>
      <c r="C489" s="261">
        <v>44585</v>
      </c>
      <c r="D489" s="171">
        <v>382</v>
      </c>
      <c r="E489" s="171">
        <v>449</v>
      </c>
      <c r="F489" s="171">
        <v>3</v>
      </c>
      <c r="G489" s="194" t="s">
        <v>340</v>
      </c>
      <c r="H489" s="241" t="s">
        <v>341</v>
      </c>
      <c r="I489" s="241" t="s">
        <v>169</v>
      </c>
      <c r="J489" s="241">
        <v>3</v>
      </c>
      <c r="K489" s="241">
        <v>1</v>
      </c>
      <c r="L489" s="262">
        <v>46</v>
      </c>
      <c r="M489" s="263">
        <v>40</v>
      </c>
      <c r="N489" s="264">
        <v>50</v>
      </c>
      <c r="O489" s="190">
        <v>70</v>
      </c>
      <c r="P489" s="190"/>
      <c r="Q489" s="190">
        <v>64</v>
      </c>
      <c r="R489" s="190">
        <v>62</v>
      </c>
      <c r="S489" s="190">
        <v>66</v>
      </c>
      <c r="T489" s="190">
        <v>51</v>
      </c>
      <c r="U489" s="190"/>
      <c r="V489" s="190">
        <v>44</v>
      </c>
      <c r="W489" s="190">
        <v>44</v>
      </c>
      <c r="X489" s="190">
        <v>48</v>
      </c>
      <c r="Y489" s="172">
        <v>95</v>
      </c>
      <c r="Z489" s="172">
        <v>95</v>
      </c>
      <c r="AA489" s="190">
        <v>65</v>
      </c>
      <c r="AB489" s="190">
        <v>68</v>
      </c>
      <c r="AC489" s="190">
        <v>70</v>
      </c>
      <c r="AD489" s="190">
        <v>67</v>
      </c>
      <c r="AE489" s="190">
        <v>78</v>
      </c>
      <c r="AF489" s="190">
        <v>44</v>
      </c>
      <c r="AG489" s="190">
        <v>42</v>
      </c>
      <c r="AH489" s="190">
        <v>44</v>
      </c>
      <c r="AI489" s="190">
        <v>42</v>
      </c>
      <c r="AJ489" s="190">
        <v>48</v>
      </c>
      <c r="AK489" s="172">
        <v>95</v>
      </c>
      <c r="AL489" s="172">
        <v>95</v>
      </c>
      <c r="AM489" s="265">
        <v>67.777777777777771</v>
      </c>
      <c r="AN489" s="265">
        <v>45.222222222222221</v>
      </c>
      <c r="AO489" s="183">
        <v>112</v>
      </c>
      <c r="AP489" s="184">
        <v>96</v>
      </c>
      <c r="AQ489" s="182">
        <v>113.68421052631579</v>
      </c>
      <c r="AR489" s="182">
        <v>95</v>
      </c>
      <c r="AS489" s="182"/>
      <c r="AT489" s="182"/>
      <c r="AU489" s="182">
        <v>1350</v>
      </c>
      <c r="AV489" s="182"/>
      <c r="AW489" s="182">
        <v>5</v>
      </c>
      <c r="AX489" s="182">
        <v>4</v>
      </c>
      <c r="AY489" s="182"/>
      <c r="AZ489" s="182"/>
      <c r="BA489" s="182"/>
      <c r="BB489" s="182"/>
      <c r="BC489" s="182"/>
      <c r="BD489" s="182"/>
      <c r="BE489" s="182"/>
      <c r="BF489" s="182"/>
      <c r="BG489" s="182">
        <v>1530</v>
      </c>
      <c r="BH489" s="182">
        <v>4</v>
      </c>
      <c r="BI489" s="182">
        <v>4</v>
      </c>
      <c r="BJ489" s="182">
        <v>4</v>
      </c>
      <c r="BK489" s="182"/>
      <c r="BL489" s="182"/>
      <c r="BM489" s="182"/>
      <c r="BN489" s="182"/>
      <c r="BO489" s="182"/>
      <c r="BP489" s="182"/>
      <c r="BQ489" s="228" t="s">
        <v>185</v>
      </c>
      <c r="BR489" s="228" t="s">
        <v>186</v>
      </c>
      <c r="BS489" s="228" t="s">
        <v>342</v>
      </c>
      <c r="BT489" s="228" t="s">
        <v>188</v>
      </c>
      <c r="BU489" s="228">
        <v>4</v>
      </c>
      <c r="BV489" s="228" t="s">
        <v>340</v>
      </c>
      <c r="BW489" s="228" t="s">
        <v>173</v>
      </c>
      <c r="BX489" s="186">
        <v>0</v>
      </c>
      <c r="BY489" s="182">
        <v>9</v>
      </c>
      <c r="BZ489" s="182">
        <v>9</v>
      </c>
      <c r="CA489" s="182">
        <v>1359</v>
      </c>
      <c r="CB489" s="182">
        <v>12</v>
      </c>
      <c r="CC489" s="182">
        <v>12</v>
      </c>
      <c r="CD489" s="182">
        <v>1542</v>
      </c>
      <c r="CE489" s="228">
        <v>4</v>
      </c>
      <c r="CF489" s="228">
        <v>9</v>
      </c>
      <c r="CG489" s="113">
        <v>8</v>
      </c>
      <c r="CH489" s="113">
        <v>0</v>
      </c>
      <c r="CI489" s="113">
        <v>0</v>
      </c>
      <c r="CJ489" s="113">
        <v>0</v>
      </c>
      <c r="CK489" s="113">
        <v>0</v>
      </c>
      <c r="CL489" s="113">
        <v>0</v>
      </c>
      <c r="CM489" s="113">
        <v>0</v>
      </c>
      <c r="CN489" s="185">
        <v>21</v>
      </c>
      <c r="CO489" s="181">
        <v>2901</v>
      </c>
      <c r="CP489" s="187">
        <v>7.2388831437435368E-3</v>
      </c>
      <c r="CQ489" s="173">
        <v>0.45652173913043481</v>
      </c>
      <c r="CR489" s="173">
        <v>63.065217391304351</v>
      </c>
      <c r="CS489" s="173">
        <v>0.46437346437346438</v>
      </c>
      <c r="CT489" s="173">
        <v>64.149877149877156</v>
      </c>
      <c r="CU489" s="253">
        <v>2791</v>
      </c>
      <c r="CV489" s="220">
        <v>-1</v>
      </c>
      <c r="CW489" s="254">
        <f t="shared" si="49"/>
        <v>2880</v>
      </c>
      <c r="CX489" s="15">
        <f t="shared" si="50"/>
        <v>21</v>
      </c>
      <c r="CY489" s="241">
        <f t="shared" si="51"/>
        <v>21</v>
      </c>
      <c r="CZ489" s="241" t="str">
        <f>IFERROR(ROUND(CY489/#REF!,1),"")</f>
        <v/>
      </c>
      <c r="DA489" s="254">
        <f t="shared" si="52"/>
        <v>2901</v>
      </c>
      <c r="DB489" s="246">
        <f t="shared" si="53"/>
        <v>7.2388831437435368E-3</v>
      </c>
      <c r="DD489" s="15" t="str">
        <f>IFERROR(#REF!-AO489,"")</f>
        <v/>
      </c>
      <c r="DF489" s="266" t="str">
        <f>IFERROR(#REF!-L489,"")</f>
        <v/>
      </c>
      <c r="DG489" s="228" t="e">
        <f>IF(#REF!&gt;AP489,0,1)</f>
        <v>#REF!</v>
      </c>
      <c r="DH489" s="228">
        <f t="shared" si="54"/>
        <v>1</v>
      </c>
      <c r="DI489" s="228">
        <f t="shared" si="55"/>
        <v>1</v>
      </c>
      <c r="DJ489" s="228"/>
      <c r="DK489" s="228"/>
      <c r="DL489" s="228"/>
      <c r="DM489" s="228"/>
      <c r="DN489" s="228"/>
      <c r="DO489" s="228"/>
      <c r="DP489" s="228"/>
      <c r="DQ489" s="228"/>
      <c r="DR489" s="228"/>
      <c r="DS489" s="228"/>
      <c r="DT489" s="228"/>
      <c r="DU489" s="228"/>
      <c r="DV489" s="228"/>
      <c r="DW489" s="228"/>
      <c r="DX489" s="228"/>
      <c r="DY489" s="228"/>
      <c r="DZ489" s="228"/>
      <c r="EA489" s="228"/>
      <c r="EB489" s="228"/>
    </row>
    <row r="490" spans="1:132" s="195" customFormat="1" ht="31.5" customHeight="1" x14ac:dyDescent="0.2">
      <c r="A490" s="191">
        <v>2022</v>
      </c>
      <c r="B490" s="171">
        <v>1</v>
      </c>
      <c r="C490" s="261">
        <v>44585</v>
      </c>
      <c r="D490" s="171">
        <v>421</v>
      </c>
      <c r="E490" s="171">
        <v>667</v>
      </c>
      <c r="F490" s="171">
        <v>3</v>
      </c>
      <c r="G490" s="194" t="s">
        <v>355</v>
      </c>
      <c r="H490" s="241" t="s">
        <v>356</v>
      </c>
      <c r="I490" s="241" t="s">
        <v>169</v>
      </c>
      <c r="J490" s="241">
        <v>1</v>
      </c>
      <c r="K490" s="241">
        <v>4</v>
      </c>
      <c r="L490" s="262">
        <v>1554</v>
      </c>
      <c r="M490" s="263">
        <v>1462</v>
      </c>
      <c r="N490" s="264">
        <v>1664</v>
      </c>
      <c r="O490" s="190"/>
      <c r="P490" s="190"/>
      <c r="Q490" s="190"/>
      <c r="R490" s="190"/>
      <c r="S490" s="190"/>
      <c r="T490" s="190"/>
      <c r="U490" s="190"/>
      <c r="V490" s="190"/>
      <c r="W490" s="190"/>
      <c r="X490" s="190"/>
      <c r="Y490" s="172"/>
      <c r="Z490" s="172"/>
      <c r="AA490" s="190"/>
      <c r="AB490" s="190"/>
      <c r="AC490" s="190"/>
      <c r="AD490" s="190"/>
      <c r="AE490" s="190"/>
      <c r="AF490" s="190"/>
      <c r="AG490" s="190"/>
      <c r="AH490" s="190"/>
      <c r="AI490" s="190"/>
      <c r="AJ490" s="190"/>
      <c r="AK490" s="172"/>
      <c r="AL490" s="172"/>
      <c r="AM490" s="265"/>
      <c r="AN490" s="265"/>
      <c r="AO490" s="183">
        <v>18</v>
      </c>
      <c r="AP490" s="184">
        <v>200</v>
      </c>
      <c r="AQ490" s="182"/>
      <c r="AR490" s="182"/>
      <c r="AS490" s="182"/>
      <c r="AT490" s="182"/>
      <c r="AU490" s="182">
        <v>220</v>
      </c>
      <c r="AV490" s="182"/>
      <c r="AW490" s="182"/>
      <c r="AX490" s="182"/>
      <c r="AY490" s="182"/>
      <c r="AZ490" s="182"/>
      <c r="BA490" s="182"/>
      <c r="BB490" s="182"/>
      <c r="BC490" s="182"/>
      <c r="BD490" s="182"/>
      <c r="BE490" s="182"/>
      <c r="BF490" s="182"/>
      <c r="BG490" s="182"/>
      <c r="BH490" s="182"/>
      <c r="BI490" s="182"/>
      <c r="BJ490" s="182"/>
      <c r="BK490" s="182"/>
      <c r="BL490" s="182"/>
      <c r="BM490" s="182"/>
      <c r="BN490" s="182"/>
      <c r="BO490" s="182"/>
      <c r="BP490" s="182"/>
      <c r="BQ490" s="228" t="s">
        <v>185</v>
      </c>
      <c r="BR490" s="228" t="s">
        <v>186</v>
      </c>
      <c r="BS490" s="228" t="s">
        <v>357</v>
      </c>
      <c r="BT490" s="228" t="s">
        <v>188</v>
      </c>
      <c r="BU490" s="228">
        <v>4</v>
      </c>
      <c r="BV490" s="228" t="s">
        <v>358</v>
      </c>
      <c r="BW490" s="228" t="s">
        <v>173</v>
      </c>
      <c r="BX490" s="186">
        <v>0</v>
      </c>
      <c r="BY490" s="182">
        <v>0</v>
      </c>
      <c r="BZ490" s="182">
        <v>0</v>
      </c>
      <c r="CA490" s="182">
        <v>220</v>
      </c>
      <c r="CB490" s="182">
        <v>0</v>
      </c>
      <c r="CC490" s="182">
        <v>0</v>
      </c>
      <c r="CD490" s="182">
        <v>0</v>
      </c>
      <c r="CE490" s="228">
        <v>0</v>
      </c>
      <c r="CF490" s="228">
        <v>0</v>
      </c>
      <c r="CG490" s="113">
        <v>0</v>
      </c>
      <c r="CH490" s="113">
        <v>0</v>
      </c>
      <c r="CI490" s="113">
        <v>0</v>
      </c>
      <c r="CJ490" s="113">
        <v>0</v>
      </c>
      <c r="CK490" s="113">
        <v>0</v>
      </c>
      <c r="CL490" s="113">
        <v>0</v>
      </c>
      <c r="CM490" s="113">
        <v>0</v>
      </c>
      <c r="CN490" s="185">
        <v>0</v>
      </c>
      <c r="CO490" s="181">
        <v>220</v>
      </c>
      <c r="CP490" s="187">
        <v>0</v>
      </c>
      <c r="CQ490" s="173">
        <v>0</v>
      </c>
      <c r="CR490" s="173">
        <v>0.14157014157014161</v>
      </c>
      <c r="CS490" s="173"/>
      <c r="CT490" s="173"/>
      <c r="CU490" s="253">
        <v>2791</v>
      </c>
      <c r="CV490" s="220"/>
      <c r="CW490" s="254">
        <f t="shared" si="49"/>
        <v>220</v>
      </c>
      <c r="CX490" s="15">
        <f t="shared" si="50"/>
        <v>0</v>
      </c>
      <c r="CY490" s="241">
        <f t="shared" si="51"/>
        <v>0</v>
      </c>
      <c r="CZ490" s="241" t="str">
        <f>IFERROR(ROUND(CY490/#REF!,1),"")</f>
        <v/>
      </c>
      <c r="DA490" s="254">
        <f t="shared" si="52"/>
        <v>220</v>
      </c>
      <c r="DB490" s="246">
        <f t="shared" si="53"/>
        <v>0</v>
      </c>
      <c r="DD490" s="15" t="str">
        <f>IFERROR(#REF!-AO490,"")</f>
        <v/>
      </c>
      <c r="DF490" s="266" t="str">
        <f>IFERROR(#REF!-L490,"")</f>
        <v/>
      </c>
      <c r="DG490" s="228" t="e">
        <f>IF(#REF!&gt;AP490,0,1)</f>
        <v>#REF!</v>
      </c>
      <c r="DH490" s="228">
        <f t="shared" si="54"/>
        <v>0</v>
      </c>
      <c r="DI490" s="228">
        <f t="shared" si="55"/>
        <v>1</v>
      </c>
      <c r="DJ490" s="228"/>
      <c r="DK490" s="228"/>
      <c r="DL490" s="228"/>
      <c r="DM490" s="228"/>
      <c r="DN490" s="228"/>
      <c r="DO490" s="228"/>
      <c r="DP490" s="228"/>
      <c r="DQ490" s="228"/>
      <c r="DR490" s="228"/>
      <c r="DS490" s="228"/>
      <c r="DT490" s="228"/>
      <c r="DU490" s="228"/>
      <c r="DV490" s="228"/>
      <c r="DW490" s="228"/>
      <c r="DX490" s="228"/>
      <c r="DY490" s="228"/>
      <c r="DZ490" s="228"/>
      <c r="EA490" s="228"/>
      <c r="EB490" s="228"/>
    </row>
    <row r="491" spans="1:132" s="195" customFormat="1" ht="31.5" customHeight="1" x14ac:dyDescent="0.2">
      <c r="A491" s="191">
        <v>2022</v>
      </c>
      <c r="B491" s="171">
        <v>1</v>
      </c>
      <c r="C491" s="261">
        <v>44585</v>
      </c>
      <c r="D491" s="171">
        <v>421</v>
      </c>
      <c r="E491" s="171">
        <v>673</v>
      </c>
      <c r="F491" s="171">
        <v>3</v>
      </c>
      <c r="G491" s="194" t="s">
        <v>359</v>
      </c>
      <c r="H491" s="241" t="s">
        <v>360</v>
      </c>
      <c r="I491" s="241" t="s">
        <v>169</v>
      </c>
      <c r="J491" s="241">
        <v>1</v>
      </c>
      <c r="K491" s="241">
        <v>4</v>
      </c>
      <c r="L491" s="262">
        <v>61</v>
      </c>
      <c r="M491" s="263">
        <v>57</v>
      </c>
      <c r="N491" s="264">
        <v>65</v>
      </c>
      <c r="O491" s="190"/>
      <c r="P491" s="190"/>
      <c r="Q491" s="190"/>
      <c r="R491" s="190"/>
      <c r="S491" s="190"/>
      <c r="T491" s="190"/>
      <c r="U491" s="190"/>
      <c r="V491" s="190"/>
      <c r="W491" s="190"/>
      <c r="X491" s="190"/>
      <c r="Y491" s="172"/>
      <c r="Z491" s="172"/>
      <c r="AA491" s="190"/>
      <c r="AB491" s="190"/>
      <c r="AC491" s="190"/>
      <c r="AD491" s="190"/>
      <c r="AE491" s="190"/>
      <c r="AF491" s="190"/>
      <c r="AG491" s="190"/>
      <c r="AH491" s="190"/>
      <c r="AI491" s="190"/>
      <c r="AJ491" s="190"/>
      <c r="AK491" s="172"/>
      <c r="AL491" s="172"/>
      <c r="AM491" s="265"/>
      <c r="AN491" s="265"/>
      <c r="AO491" s="183">
        <v>18</v>
      </c>
      <c r="AP491" s="184">
        <v>200</v>
      </c>
      <c r="AQ491" s="182"/>
      <c r="AR491" s="182"/>
      <c r="AS491" s="182"/>
      <c r="AT491" s="182"/>
      <c r="AU491" s="182"/>
      <c r="AV491" s="182"/>
      <c r="AW491" s="182"/>
      <c r="AX491" s="182"/>
      <c r="AY491" s="182"/>
      <c r="AZ491" s="182"/>
      <c r="BA491" s="182"/>
      <c r="BB491" s="182"/>
      <c r="BC491" s="182"/>
      <c r="BD491" s="182"/>
      <c r="BE491" s="182"/>
      <c r="BF491" s="182"/>
      <c r="BG491" s="182"/>
      <c r="BH491" s="182"/>
      <c r="BI491" s="182"/>
      <c r="BJ491" s="182"/>
      <c r="BK491" s="182"/>
      <c r="BL491" s="182"/>
      <c r="BM491" s="182"/>
      <c r="BN491" s="182"/>
      <c r="BO491" s="182"/>
      <c r="BP491" s="182"/>
      <c r="BQ491" s="228" t="s">
        <v>185</v>
      </c>
      <c r="BR491" s="228" t="s">
        <v>186</v>
      </c>
      <c r="BS491" s="228" t="s">
        <v>361</v>
      </c>
      <c r="BT491" s="228" t="s">
        <v>188</v>
      </c>
      <c r="BU491" s="228">
        <v>4</v>
      </c>
      <c r="BV491" s="228" t="s">
        <v>358</v>
      </c>
      <c r="BW491" s="228" t="s">
        <v>173</v>
      </c>
      <c r="BX491" s="186">
        <v>0</v>
      </c>
      <c r="BY491" s="182">
        <v>0</v>
      </c>
      <c r="BZ491" s="182">
        <v>0</v>
      </c>
      <c r="CA491" s="182">
        <v>0</v>
      </c>
      <c r="CB491" s="182">
        <v>0</v>
      </c>
      <c r="CC491" s="182">
        <v>0</v>
      </c>
      <c r="CD491" s="182">
        <v>0</v>
      </c>
      <c r="CE491" s="228">
        <v>0</v>
      </c>
      <c r="CF491" s="228">
        <v>0</v>
      </c>
      <c r="CG491" s="113">
        <v>0</v>
      </c>
      <c r="CH491" s="113">
        <v>0</v>
      </c>
      <c r="CI491" s="113">
        <v>0</v>
      </c>
      <c r="CJ491" s="113">
        <v>0</v>
      </c>
      <c r="CK491" s="113">
        <v>0</v>
      </c>
      <c r="CL491" s="113">
        <v>0</v>
      </c>
      <c r="CM491" s="113">
        <v>0</v>
      </c>
      <c r="CN491" s="185">
        <v>0</v>
      </c>
      <c r="CO491" s="181">
        <v>0</v>
      </c>
      <c r="CP491" s="187"/>
      <c r="CQ491" s="173">
        <v>0</v>
      </c>
      <c r="CR491" s="173">
        <v>0</v>
      </c>
      <c r="CS491" s="173"/>
      <c r="CT491" s="173"/>
      <c r="CU491" s="253">
        <v>2791</v>
      </c>
      <c r="CV491" s="220"/>
      <c r="CW491" s="254">
        <f t="shared" si="49"/>
        <v>0</v>
      </c>
      <c r="CX491" s="15">
        <f t="shared" si="50"/>
        <v>0</v>
      </c>
      <c r="CY491" s="241">
        <f t="shared" si="51"/>
        <v>0</v>
      </c>
      <c r="CZ491" s="241" t="str">
        <f>IFERROR(ROUND(CY491/#REF!,1),"")</f>
        <v/>
      </c>
      <c r="DA491" s="254">
        <f t="shared" si="52"/>
        <v>0</v>
      </c>
      <c r="DB491" s="246" t="str">
        <f t="shared" si="53"/>
        <v/>
      </c>
      <c r="DD491" s="15" t="str">
        <f>IFERROR(#REF!-AO491,"")</f>
        <v/>
      </c>
      <c r="DF491" s="266" t="str">
        <f>IFERROR(#REF!-L491,"")</f>
        <v/>
      </c>
      <c r="DG491" s="228" t="e">
        <f>IF(#REF!&gt;AP491,0,1)</f>
        <v>#REF!</v>
      </c>
      <c r="DH491" s="228">
        <f t="shared" si="54"/>
        <v>0</v>
      </c>
      <c r="DI491" s="228">
        <f t="shared" si="55"/>
        <v>1</v>
      </c>
      <c r="DJ491" s="228"/>
      <c r="DK491" s="228"/>
      <c r="DL491" s="228"/>
      <c r="DM491" s="228"/>
      <c r="DN491" s="228"/>
      <c r="DO491" s="228"/>
      <c r="DP491" s="228"/>
      <c r="DQ491" s="228"/>
      <c r="DR491" s="228"/>
      <c r="DS491" s="228"/>
      <c r="DT491" s="228"/>
      <c r="DU491" s="228"/>
      <c r="DV491" s="228"/>
      <c r="DW491" s="228"/>
      <c r="DX491" s="228"/>
      <c r="DY491" s="228"/>
      <c r="DZ491" s="228"/>
      <c r="EA491" s="228"/>
      <c r="EB491" s="228"/>
    </row>
    <row r="492" spans="1:132" s="195" customFormat="1" ht="31.5" customHeight="1" x14ac:dyDescent="0.2">
      <c r="A492" s="191">
        <v>2022</v>
      </c>
      <c r="B492" s="171">
        <v>1</v>
      </c>
      <c r="C492" s="261">
        <v>44585</v>
      </c>
      <c r="D492" s="171">
        <v>124</v>
      </c>
      <c r="E492" s="171">
        <v>689</v>
      </c>
      <c r="F492" s="171">
        <v>4</v>
      </c>
      <c r="G492" s="194" t="s">
        <v>311</v>
      </c>
      <c r="H492" s="241" t="s">
        <v>312</v>
      </c>
      <c r="I492" s="241" t="s">
        <v>169</v>
      </c>
      <c r="J492" s="241">
        <v>2</v>
      </c>
      <c r="K492" s="241">
        <v>2</v>
      </c>
      <c r="L492" s="262">
        <v>75</v>
      </c>
      <c r="M492" s="263">
        <v>67</v>
      </c>
      <c r="N492" s="264">
        <v>82</v>
      </c>
      <c r="O492" s="190"/>
      <c r="P492" s="190"/>
      <c r="Q492" s="190"/>
      <c r="R492" s="190"/>
      <c r="S492" s="190"/>
      <c r="T492" s="190"/>
      <c r="U492" s="190"/>
      <c r="V492" s="190"/>
      <c r="W492" s="190"/>
      <c r="X492" s="190"/>
      <c r="Y492" s="172">
        <v>110</v>
      </c>
      <c r="Z492" s="172">
        <v>97</v>
      </c>
      <c r="AA492" s="190"/>
      <c r="AB492" s="190"/>
      <c r="AC492" s="190"/>
      <c r="AD492" s="190"/>
      <c r="AE492" s="190"/>
      <c r="AF492" s="190"/>
      <c r="AG492" s="190"/>
      <c r="AH492" s="190"/>
      <c r="AI492" s="190"/>
      <c r="AJ492" s="190"/>
      <c r="AK492" s="172">
        <v>98</v>
      </c>
      <c r="AL492" s="172">
        <v>98</v>
      </c>
      <c r="AM492" s="265"/>
      <c r="AN492" s="265"/>
      <c r="AO492" s="183">
        <v>59</v>
      </c>
      <c r="AP492" s="184">
        <v>122</v>
      </c>
      <c r="AQ492" s="182">
        <v>71.464019851116632</v>
      </c>
      <c r="AR492" s="182">
        <v>100.75</v>
      </c>
      <c r="AS492" s="182"/>
      <c r="AT492" s="182"/>
      <c r="AU492" s="182"/>
      <c r="AV492" s="182"/>
      <c r="AW492" s="182"/>
      <c r="AX492" s="182"/>
      <c r="AY492" s="182"/>
      <c r="AZ492" s="182"/>
      <c r="BA492" s="182"/>
      <c r="BB492" s="182"/>
      <c r="BC492" s="182"/>
      <c r="BD492" s="182"/>
      <c r="BE492" s="182"/>
      <c r="BF492" s="182"/>
      <c r="BG492" s="182"/>
      <c r="BH492" s="182"/>
      <c r="BI492" s="182"/>
      <c r="BJ492" s="182"/>
      <c r="BK492" s="182"/>
      <c r="BL492" s="182"/>
      <c r="BM492" s="182"/>
      <c r="BN492" s="182"/>
      <c r="BO492" s="182"/>
      <c r="BP492" s="182"/>
      <c r="BQ492" s="228" t="s">
        <v>180</v>
      </c>
      <c r="BR492" s="228" t="s">
        <v>192</v>
      </c>
      <c r="BS492" s="228"/>
      <c r="BT492" s="228"/>
      <c r="BU492" s="228">
        <v>4</v>
      </c>
      <c r="BV492" s="228" t="s">
        <v>310</v>
      </c>
      <c r="BW492" s="228" t="s">
        <v>173</v>
      </c>
      <c r="BX492" s="186">
        <v>0</v>
      </c>
      <c r="BY492" s="182">
        <v>0</v>
      </c>
      <c r="BZ492" s="182">
        <v>0</v>
      </c>
      <c r="CA492" s="182">
        <v>0</v>
      </c>
      <c r="CB492" s="182">
        <v>0</v>
      </c>
      <c r="CC492" s="182">
        <v>0</v>
      </c>
      <c r="CD492" s="182">
        <v>0</v>
      </c>
      <c r="CE492" s="228">
        <v>0</v>
      </c>
      <c r="CF492" s="228">
        <v>0</v>
      </c>
      <c r="CG492" s="113">
        <v>0</v>
      </c>
      <c r="CH492" s="113">
        <v>0</v>
      </c>
      <c r="CI492" s="113">
        <v>0</v>
      </c>
      <c r="CJ492" s="113">
        <v>0</v>
      </c>
      <c r="CK492" s="113">
        <v>0</v>
      </c>
      <c r="CL492" s="113">
        <v>0</v>
      </c>
      <c r="CM492" s="113">
        <v>0</v>
      </c>
      <c r="CN492" s="185">
        <v>0</v>
      </c>
      <c r="CO492" s="181">
        <v>0</v>
      </c>
      <c r="CP492" s="187"/>
      <c r="CQ492" s="173">
        <v>0</v>
      </c>
      <c r="CR492" s="173">
        <v>0</v>
      </c>
      <c r="CS492" s="173"/>
      <c r="CT492" s="173"/>
      <c r="CU492" s="253">
        <v>2791</v>
      </c>
      <c r="CV492" s="220"/>
      <c r="CW492" s="254">
        <f t="shared" si="49"/>
        <v>0</v>
      </c>
      <c r="CX492" s="15">
        <f t="shared" si="50"/>
        <v>0</v>
      </c>
      <c r="CY492" s="241">
        <f t="shared" si="51"/>
        <v>0</v>
      </c>
      <c r="CZ492" s="241" t="str">
        <f>IFERROR(ROUND(CY492/#REF!,1),"")</f>
        <v/>
      </c>
      <c r="DA492" s="254">
        <f t="shared" si="52"/>
        <v>0</v>
      </c>
      <c r="DB492" s="246" t="str">
        <f t="shared" si="53"/>
        <v/>
      </c>
      <c r="DD492" s="15" t="str">
        <f>IFERROR(#REF!-AO492,"")</f>
        <v/>
      </c>
      <c r="DF492" s="266" t="str">
        <f>IFERROR(#REF!-L492,"")</f>
        <v/>
      </c>
      <c r="DG492" s="228" t="e">
        <f>IF(#REF!&gt;AP492,0,1)</f>
        <v>#REF!</v>
      </c>
      <c r="DH492" s="228">
        <f t="shared" si="54"/>
        <v>0</v>
      </c>
      <c r="DI492" s="228">
        <f t="shared" si="55"/>
        <v>1</v>
      </c>
      <c r="DJ492" s="228"/>
      <c r="DK492" s="228"/>
      <c r="DL492" s="228"/>
      <c r="DM492" s="228"/>
      <c r="DN492" s="228"/>
      <c r="DO492" s="228"/>
      <c r="DP492" s="228"/>
      <c r="DQ492" s="228"/>
      <c r="DR492" s="228"/>
      <c r="DS492" s="228"/>
      <c r="DT492" s="228"/>
      <c r="DU492" s="228"/>
      <c r="DV492" s="228"/>
      <c r="DW492" s="228"/>
      <c r="DX492" s="228"/>
      <c r="DY492" s="228"/>
      <c r="DZ492" s="228"/>
      <c r="EA492" s="228"/>
      <c r="EB492" s="228"/>
    </row>
    <row r="493" spans="1:132" s="195" customFormat="1" ht="31.5" customHeight="1" x14ac:dyDescent="0.2">
      <c r="A493" s="191">
        <v>2022</v>
      </c>
      <c r="B493" s="171">
        <v>1</v>
      </c>
      <c r="C493" s="261">
        <v>44585</v>
      </c>
      <c r="D493" s="171">
        <v>421</v>
      </c>
      <c r="E493" s="171">
        <v>673</v>
      </c>
      <c r="F493" s="171">
        <v>5</v>
      </c>
      <c r="G493" s="194" t="s">
        <v>359</v>
      </c>
      <c r="H493" s="241" t="s">
        <v>360</v>
      </c>
      <c r="I493" s="241" t="s">
        <v>169</v>
      </c>
      <c r="J493" s="241">
        <v>1</v>
      </c>
      <c r="K493" s="241">
        <v>4</v>
      </c>
      <c r="L493" s="262">
        <v>61</v>
      </c>
      <c r="M493" s="263">
        <v>57</v>
      </c>
      <c r="N493" s="264">
        <v>65</v>
      </c>
      <c r="O493" s="190"/>
      <c r="P493" s="190"/>
      <c r="Q493" s="190"/>
      <c r="R493" s="190"/>
      <c r="S493" s="190"/>
      <c r="T493" s="190"/>
      <c r="U493" s="190"/>
      <c r="V493" s="190"/>
      <c r="W493" s="190"/>
      <c r="X493" s="190"/>
      <c r="Y493" s="172"/>
      <c r="Z493" s="172"/>
      <c r="AA493" s="190"/>
      <c r="AB493" s="190"/>
      <c r="AC493" s="190"/>
      <c r="AD493" s="190"/>
      <c r="AE493" s="190"/>
      <c r="AF493" s="190"/>
      <c r="AG493" s="190"/>
      <c r="AH493" s="190"/>
      <c r="AI493" s="190"/>
      <c r="AJ493" s="190"/>
      <c r="AK493" s="172"/>
      <c r="AL493" s="172"/>
      <c r="AM493" s="265"/>
      <c r="AN493" s="265"/>
      <c r="AO493" s="183">
        <v>18</v>
      </c>
      <c r="AP493" s="184">
        <v>200</v>
      </c>
      <c r="AQ493" s="182"/>
      <c r="AR493" s="182"/>
      <c r="AS493" s="182"/>
      <c r="AT493" s="182"/>
      <c r="AU493" s="182"/>
      <c r="AV493" s="182"/>
      <c r="AW493" s="182"/>
      <c r="AX493" s="182"/>
      <c r="AY493" s="182"/>
      <c r="AZ493" s="182"/>
      <c r="BA493" s="182"/>
      <c r="BB493" s="182"/>
      <c r="BC493" s="182"/>
      <c r="BD493" s="182"/>
      <c r="BE493" s="182"/>
      <c r="BF493" s="182"/>
      <c r="BG493" s="182"/>
      <c r="BH493" s="182"/>
      <c r="BI493" s="182"/>
      <c r="BJ493" s="182"/>
      <c r="BK493" s="182"/>
      <c r="BL493" s="182"/>
      <c r="BM493" s="182"/>
      <c r="BN493" s="182"/>
      <c r="BO493" s="182"/>
      <c r="BP493" s="182"/>
      <c r="BQ493" s="228" t="s">
        <v>185</v>
      </c>
      <c r="BR493" s="228" t="s">
        <v>186</v>
      </c>
      <c r="BS493" s="228" t="s">
        <v>361</v>
      </c>
      <c r="BT493" s="228" t="s">
        <v>188</v>
      </c>
      <c r="BU493" s="228">
        <v>4</v>
      </c>
      <c r="BV493" s="228" t="s">
        <v>358</v>
      </c>
      <c r="BW493" s="228" t="s">
        <v>173</v>
      </c>
      <c r="BX493" s="186">
        <v>0</v>
      </c>
      <c r="BY493" s="182">
        <v>0</v>
      </c>
      <c r="BZ493" s="182">
        <v>0</v>
      </c>
      <c r="CA493" s="182">
        <v>0</v>
      </c>
      <c r="CB493" s="182">
        <v>0</v>
      </c>
      <c r="CC493" s="182">
        <v>0</v>
      </c>
      <c r="CD493" s="182">
        <v>0</v>
      </c>
      <c r="CE493" s="228">
        <v>0</v>
      </c>
      <c r="CF493" s="228">
        <v>0</v>
      </c>
      <c r="CG493" s="113">
        <v>0</v>
      </c>
      <c r="CH493" s="113">
        <v>0</v>
      </c>
      <c r="CI493" s="113">
        <v>0</v>
      </c>
      <c r="CJ493" s="113">
        <v>0</v>
      </c>
      <c r="CK493" s="113">
        <v>0</v>
      </c>
      <c r="CL493" s="113">
        <v>0</v>
      </c>
      <c r="CM493" s="113">
        <v>0</v>
      </c>
      <c r="CN493" s="185">
        <v>0</v>
      </c>
      <c r="CO493" s="181">
        <v>0</v>
      </c>
      <c r="CP493" s="187"/>
      <c r="CQ493" s="173">
        <v>0</v>
      </c>
      <c r="CR493" s="173">
        <v>0</v>
      </c>
      <c r="CS493" s="173"/>
      <c r="CT493" s="173"/>
      <c r="CU493" s="253">
        <v>2791</v>
      </c>
      <c r="CV493" s="220"/>
      <c r="CW493" s="254">
        <f t="shared" si="49"/>
        <v>0</v>
      </c>
      <c r="CX493" s="15">
        <f t="shared" si="50"/>
        <v>0</v>
      </c>
      <c r="CY493" s="241">
        <f t="shared" si="51"/>
        <v>0</v>
      </c>
      <c r="CZ493" s="241" t="str">
        <f>IFERROR(ROUND(CY493/#REF!,1),"")</f>
        <v/>
      </c>
      <c r="DA493" s="254">
        <f t="shared" si="52"/>
        <v>0</v>
      </c>
      <c r="DB493" s="246" t="str">
        <f t="shared" si="53"/>
        <v/>
      </c>
      <c r="DD493" s="15" t="str">
        <f>IFERROR(#REF!-AO493,"")</f>
        <v/>
      </c>
      <c r="DF493" s="266" t="str">
        <f>IFERROR(#REF!-L493,"")</f>
        <v/>
      </c>
      <c r="DG493" s="228" t="e">
        <f>IF(#REF!&gt;AP493,0,1)</f>
        <v>#REF!</v>
      </c>
      <c r="DH493" s="228">
        <f t="shared" si="54"/>
        <v>0</v>
      </c>
      <c r="DI493" s="228">
        <f t="shared" si="55"/>
        <v>1</v>
      </c>
      <c r="DJ493" s="228"/>
      <c r="DK493" s="228"/>
      <c r="DL493" s="228"/>
      <c r="DM493" s="228"/>
      <c r="DN493" s="228"/>
      <c r="DO493" s="228"/>
      <c r="DP493" s="228"/>
      <c r="DQ493" s="228"/>
      <c r="DR493" s="228"/>
      <c r="DS493" s="228"/>
      <c r="DT493" s="228"/>
      <c r="DU493" s="228"/>
      <c r="DV493" s="228"/>
      <c r="DW493" s="228"/>
      <c r="DX493" s="228"/>
      <c r="DY493" s="228"/>
      <c r="DZ493" s="228"/>
      <c r="EA493" s="228"/>
      <c r="EB493" s="228"/>
    </row>
    <row r="494" spans="1:132" s="195" customFormat="1" ht="31.5" customHeight="1" x14ac:dyDescent="0.2">
      <c r="A494" s="191">
        <v>2022</v>
      </c>
      <c r="B494" s="171">
        <v>1</v>
      </c>
      <c r="C494" s="261">
        <v>44585</v>
      </c>
      <c r="D494" s="171">
        <v>18</v>
      </c>
      <c r="E494" s="171">
        <v>49</v>
      </c>
      <c r="F494" s="171">
        <v>6</v>
      </c>
      <c r="G494" s="194" t="s">
        <v>330</v>
      </c>
      <c r="H494" s="241" t="s">
        <v>331</v>
      </c>
      <c r="I494" s="241" t="s">
        <v>246</v>
      </c>
      <c r="J494" s="241">
        <v>2</v>
      </c>
      <c r="K494" s="241">
        <v>3</v>
      </c>
      <c r="L494" s="262">
        <v>100</v>
      </c>
      <c r="M494" s="263">
        <v>95</v>
      </c>
      <c r="N494" s="264">
        <v>104</v>
      </c>
      <c r="O494" s="190">
        <v>159</v>
      </c>
      <c r="P494" s="190"/>
      <c r="Q494" s="190"/>
      <c r="R494" s="190"/>
      <c r="S494" s="190"/>
      <c r="T494" s="190">
        <v>111</v>
      </c>
      <c r="U494" s="190"/>
      <c r="V494" s="190"/>
      <c r="W494" s="190"/>
      <c r="X494" s="190"/>
      <c r="Y494" s="172"/>
      <c r="Z494" s="172"/>
      <c r="AA494" s="190"/>
      <c r="AB494" s="190"/>
      <c r="AC494" s="190"/>
      <c r="AD494" s="190"/>
      <c r="AE494" s="190"/>
      <c r="AF494" s="190"/>
      <c r="AG494" s="190"/>
      <c r="AH494" s="190"/>
      <c r="AI494" s="190"/>
      <c r="AJ494" s="190"/>
      <c r="AK494" s="172"/>
      <c r="AL494" s="172"/>
      <c r="AM494" s="265">
        <v>159</v>
      </c>
      <c r="AN494" s="265">
        <v>111</v>
      </c>
      <c r="AO494" s="183">
        <v>101</v>
      </c>
      <c r="AP494" s="184">
        <v>107</v>
      </c>
      <c r="AQ494" s="182"/>
      <c r="AR494" s="182"/>
      <c r="AS494" s="182"/>
      <c r="AT494" s="182"/>
      <c r="AU494" s="182">
        <v>588</v>
      </c>
      <c r="AV494" s="182"/>
      <c r="AW494" s="182"/>
      <c r="AX494" s="182"/>
      <c r="AY494" s="182"/>
      <c r="AZ494" s="182"/>
      <c r="BA494" s="182"/>
      <c r="BB494" s="182"/>
      <c r="BC494" s="182"/>
      <c r="BD494" s="182"/>
      <c r="BE494" s="182"/>
      <c r="BF494" s="182"/>
      <c r="BG494" s="182">
        <v>840</v>
      </c>
      <c r="BH494" s="182"/>
      <c r="BI494" s="182"/>
      <c r="BJ494" s="182"/>
      <c r="BK494" s="182"/>
      <c r="BL494" s="182"/>
      <c r="BM494" s="182"/>
      <c r="BN494" s="182"/>
      <c r="BO494" s="182"/>
      <c r="BP494" s="182"/>
      <c r="BQ494" s="228" t="s">
        <v>185</v>
      </c>
      <c r="BR494" s="228" t="s">
        <v>247</v>
      </c>
      <c r="BS494" s="228" t="s">
        <v>332</v>
      </c>
      <c r="BT494" s="228" t="s">
        <v>249</v>
      </c>
      <c r="BU494" s="228">
        <v>4</v>
      </c>
      <c r="BV494" s="228" t="s">
        <v>333</v>
      </c>
      <c r="BW494" s="228" t="s">
        <v>173</v>
      </c>
      <c r="BX494" s="186">
        <v>0</v>
      </c>
      <c r="BY494" s="182">
        <v>0</v>
      </c>
      <c r="BZ494" s="182">
        <v>0</v>
      </c>
      <c r="CA494" s="182">
        <v>588</v>
      </c>
      <c r="CB494" s="182">
        <v>0</v>
      </c>
      <c r="CC494" s="182">
        <v>0</v>
      </c>
      <c r="CD494" s="182">
        <v>840</v>
      </c>
      <c r="CE494" s="228">
        <v>0</v>
      </c>
      <c r="CF494" s="228">
        <v>0</v>
      </c>
      <c r="CG494" s="113">
        <v>0</v>
      </c>
      <c r="CH494" s="113">
        <v>0</v>
      </c>
      <c r="CI494" s="113">
        <v>0</v>
      </c>
      <c r="CJ494" s="113">
        <v>0</v>
      </c>
      <c r="CK494" s="113">
        <v>0</v>
      </c>
      <c r="CL494" s="113">
        <v>0</v>
      </c>
      <c r="CM494" s="113">
        <v>0</v>
      </c>
      <c r="CN494" s="185">
        <v>0</v>
      </c>
      <c r="CO494" s="181">
        <v>1428</v>
      </c>
      <c r="CP494" s="187">
        <v>0</v>
      </c>
      <c r="CQ494" s="173">
        <v>0</v>
      </c>
      <c r="CR494" s="173">
        <v>14.28</v>
      </c>
      <c r="CS494" s="173">
        <v>0</v>
      </c>
      <c r="CT494" s="173">
        <v>12.86486486486486</v>
      </c>
      <c r="CU494" s="253">
        <v>2791</v>
      </c>
      <c r="CV494" s="220">
        <v>-1</v>
      </c>
      <c r="CW494" s="254">
        <f t="shared" si="49"/>
        <v>1428</v>
      </c>
      <c r="CX494" s="15">
        <f t="shared" si="50"/>
        <v>0</v>
      </c>
      <c r="CY494" s="241">
        <f t="shared" si="51"/>
        <v>0</v>
      </c>
      <c r="CZ494" s="241" t="str">
        <f>IFERROR(ROUND(CY494/#REF!,1),"")</f>
        <v/>
      </c>
      <c r="DA494" s="254">
        <f t="shared" si="52"/>
        <v>1428</v>
      </c>
      <c r="DB494" s="246">
        <f t="shared" si="53"/>
        <v>0</v>
      </c>
      <c r="DD494" s="15" t="str">
        <f>IFERROR(#REF!-AO494,"")</f>
        <v/>
      </c>
      <c r="DF494" s="266" t="str">
        <f>IFERROR(#REF!-L494,"")</f>
        <v/>
      </c>
      <c r="DG494" s="228" t="e">
        <f>IF(#REF!&gt;AP494,0,1)</f>
        <v>#REF!</v>
      </c>
      <c r="DH494" s="228">
        <f t="shared" si="54"/>
        <v>1</v>
      </c>
      <c r="DI494" s="228">
        <f t="shared" si="55"/>
        <v>0</v>
      </c>
      <c r="DJ494" s="228"/>
      <c r="DK494" s="228"/>
      <c r="DL494" s="228"/>
      <c r="DM494" s="228"/>
      <c r="DN494" s="228"/>
      <c r="DO494" s="228"/>
      <c r="DP494" s="228"/>
      <c r="DQ494" s="228"/>
      <c r="DR494" s="228"/>
      <c r="DS494" s="228"/>
      <c r="DT494" s="228"/>
      <c r="DU494" s="228"/>
      <c r="DV494" s="228"/>
      <c r="DW494" s="228"/>
      <c r="DX494" s="228"/>
      <c r="DY494" s="228"/>
      <c r="DZ494" s="228"/>
      <c r="EA494" s="228"/>
      <c r="EB494" s="228"/>
    </row>
    <row r="495" spans="1:132" s="195" customFormat="1" ht="31.5" customHeight="1" x14ac:dyDescent="0.2">
      <c r="A495" s="191">
        <v>2022</v>
      </c>
      <c r="B495" s="171">
        <v>1</v>
      </c>
      <c r="C495" s="261">
        <v>44585</v>
      </c>
      <c r="D495" s="171">
        <v>18</v>
      </c>
      <c r="E495" s="171">
        <v>50</v>
      </c>
      <c r="F495" s="171">
        <v>6</v>
      </c>
      <c r="G495" s="194" t="s">
        <v>334</v>
      </c>
      <c r="H495" s="241" t="s">
        <v>335</v>
      </c>
      <c r="I495" s="241" t="s">
        <v>246</v>
      </c>
      <c r="J495" s="241">
        <v>2</v>
      </c>
      <c r="K495" s="241">
        <v>3</v>
      </c>
      <c r="L495" s="262">
        <v>54</v>
      </c>
      <c r="M495" s="263">
        <v>51</v>
      </c>
      <c r="N495" s="264">
        <v>56</v>
      </c>
      <c r="O495" s="190">
        <v>76</v>
      </c>
      <c r="P495" s="190"/>
      <c r="Q495" s="190"/>
      <c r="R495" s="190"/>
      <c r="S495" s="190"/>
      <c r="T495" s="190">
        <v>60</v>
      </c>
      <c r="U495" s="190"/>
      <c r="V495" s="190"/>
      <c r="W495" s="190"/>
      <c r="X495" s="190"/>
      <c r="Y495" s="172"/>
      <c r="Z495" s="172"/>
      <c r="AA495" s="190"/>
      <c r="AB495" s="190"/>
      <c r="AC495" s="190"/>
      <c r="AD495" s="190"/>
      <c r="AE495" s="190"/>
      <c r="AF495" s="190"/>
      <c r="AG495" s="190"/>
      <c r="AH495" s="190"/>
      <c r="AI495" s="190"/>
      <c r="AJ495" s="190"/>
      <c r="AK495" s="172"/>
      <c r="AL495" s="172"/>
      <c r="AM495" s="265">
        <v>76</v>
      </c>
      <c r="AN495" s="265">
        <v>60</v>
      </c>
      <c r="AO495" s="183">
        <v>101</v>
      </c>
      <c r="AP495" s="184">
        <v>107</v>
      </c>
      <c r="AQ495" s="182"/>
      <c r="AR495" s="182"/>
      <c r="AS495" s="182"/>
      <c r="AT495" s="182"/>
      <c r="AU495" s="182">
        <v>588</v>
      </c>
      <c r="AV495" s="182"/>
      <c r="AW495" s="182"/>
      <c r="AX495" s="182"/>
      <c r="AY495" s="182"/>
      <c r="AZ495" s="182"/>
      <c r="BA495" s="182"/>
      <c r="BB495" s="182"/>
      <c r="BC495" s="182"/>
      <c r="BD495" s="182"/>
      <c r="BE495" s="182"/>
      <c r="BF495" s="182"/>
      <c r="BG495" s="182">
        <v>840</v>
      </c>
      <c r="BH495" s="182"/>
      <c r="BI495" s="182"/>
      <c r="BJ495" s="182"/>
      <c r="BK495" s="182"/>
      <c r="BL495" s="182"/>
      <c r="BM495" s="182"/>
      <c r="BN495" s="182"/>
      <c r="BO495" s="182"/>
      <c r="BP495" s="182"/>
      <c r="BQ495" s="228" t="s">
        <v>185</v>
      </c>
      <c r="BR495" s="228" t="s">
        <v>247</v>
      </c>
      <c r="BS495" s="228" t="s">
        <v>336</v>
      </c>
      <c r="BT495" s="228" t="s">
        <v>249</v>
      </c>
      <c r="BU495" s="228">
        <v>4</v>
      </c>
      <c r="BV495" s="228" t="s">
        <v>333</v>
      </c>
      <c r="BW495" s="228" t="s">
        <v>173</v>
      </c>
      <c r="BX495" s="186">
        <v>0</v>
      </c>
      <c r="BY495" s="182">
        <v>0</v>
      </c>
      <c r="BZ495" s="182">
        <v>0</v>
      </c>
      <c r="CA495" s="182">
        <v>588</v>
      </c>
      <c r="CB495" s="182">
        <v>0</v>
      </c>
      <c r="CC495" s="182">
        <v>0</v>
      </c>
      <c r="CD495" s="182">
        <v>840</v>
      </c>
      <c r="CE495" s="228">
        <v>0</v>
      </c>
      <c r="CF495" s="228">
        <v>0</v>
      </c>
      <c r="CG495" s="113">
        <v>0</v>
      </c>
      <c r="CH495" s="113">
        <v>0</v>
      </c>
      <c r="CI495" s="113">
        <v>0</v>
      </c>
      <c r="CJ495" s="113">
        <v>0</v>
      </c>
      <c r="CK495" s="113">
        <v>0</v>
      </c>
      <c r="CL495" s="113">
        <v>0</v>
      </c>
      <c r="CM495" s="113">
        <v>0</v>
      </c>
      <c r="CN495" s="185">
        <v>0</v>
      </c>
      <c r="CO495" s="181">
        <v>1428</v>
      </c>
      <c r="CP495" s="187">
        <v>0</v>
      </c>
      <c r="CQ495" s="173">
        <v>0</v>
      </c>
      <c r="CR495" s="173">
        <v>26.444444444444439</v>
      </c>
      <c r="CS495" s="173">
        <v>0</v>
      </c>
      <c r="CT495" s="173">
        <v>23.8</v>
      </c>
      <c r="CU495" s="253">
        <v>2791</v>
      </c>
      <c r="CV495" s="220">
        <v>-1</v>
      </c>
      <c r="CW495" s="254">
        <f t="shared" si="49"/>
        <v>1428</v>
      </c>
      <c r="CX495" s="15">
        <f t="shared" si="50"/>
        <v>0</v>
      </c>
      <c r="CY495" s="241">
        <f t="shared" si="51"/>
        <v>0</v>
      </c>
      <c r="CZ495" s="241" t="str">
        <f>IFERROR(ROUND(CY495/#REF!,1),"")</f>
        <v/>
      </c>
      <c r="DA495" s="254">
        <f t="shared" si="52"/>
        <v>1428</v>
      </c>
      <c r="DB495" s="246">
        <f t="shared" si="53"/>
        <v>0</v>
      </c>
      <c r="DD495" s="15" t="str">
        <f>IFERROR(#REF!-AO495,"")</f>
        <v/>
      </c>
      <c r="DF495" s="266" t="str">
        <f>IFERROR(#REF!-L495,"")</f>
        <v/>
      </c>
      <c r="DG495" s="228" t="e">
        <f>IF(#REF!&gt;AP495,0,1)</f>
        <v>#REF!</v>
      </c>
      <c r="DH495" s="228">
        <f t="shared" si="54"/>
        <v>1</v>
      </c>
      <c r="DI495" s="228">
        <f t="shared" si="55"/>
        <v>0</v>
      </c>
      <c r="DJ495" s="228"/>
      <c r="DK495" s="228"/>
      <c r="DL495" s="228"/>
      <c r="DM495" s="228"/>
      <c r="DN495" s="228"/>
      <c r="DO495" s="228"/>
      <c r="DP495" s="228"/>
      <c r="DQ495" s="228"/>
      <c r="DR495" s="228"/>
      <c r="DS495" s="228"/>
      <c r="DT495" s="228"/>
      <c r="DU495" s="228"/>
      <c r="DV495" s="228"/>
      <c r="DW495" s="228"/>
      <c r="DX495" s="228"/>
      <c r="DY495" s="228"/>
      <c r="DZ495" s="228"/>
      <c r="EA495" s="228"/>
      <c r="EB495" s="228"/>
    </row>
    <row r="496" spans="1:132" s="195" customFormat="1" ht="31.5" customHeight="1" x14ac:dyDescent="0.2">
      <c r="A496" s="191">
        <v>2022</v>
      </c>
      <c r="B496" s="171">
        <v>1</v>
      </c>
      <c r="C496" s="261">
        <v>44585</v>
      </c>
      <c r="D496" s="171">
        <v>384</v>
      </c>
      <c r="E496" s="171">
        <v>556</v>
      </c>
      <c r="F496" s="171">
        <v>6</v>
      </c>
      <c r="G496" s="194" t="s">
        <v>202</v>
      </c>
      <c r="H496" s="241" t="s">
        <v>203</v>
      </c>
      <c r="I496" s="241" t="s">
        <v>169</v>
      </c>
      <c r="J496" s="241">
        <v>1</v>
      </c>
      <c r="K496" s="241">
        <v>6</v>
      </c>
      <c r="L496" s="262">
        <v>1066</v>
      </c>
      <c r="M496" s="263">
        <v>1003</v>
      </c>
      <c r="N496" s="264">
        <v>1141</v>
      </c>
      <c r="O496" s="190">
        <v>1676</v>
      </c>
      <c r="P496" s="190">
        <v>1611</v>
      </c>
      <c r="Q496" s="190">
        <v>1630</v>
      </c>
      <c r="R496" s="190">
        <v>1626</v>
      </c>
      <c r="S496" s="190">
        <v>1682</v>
      </c>
      <c r="T496" s="190">
        <v>1325</v>
      </c>
      <c r="U496" s="190">
        <v>1303</v>
      </c>
      <c r="V496" s="190">
        <v>1284</v>
      </c>
      <c r="W496" s="190">
        <v>1321</v>
      </c>
      <c r="X496" s="190">
        <v>1329</v>
      </c>
      <c r="Y496" s="172"/>
      <c r="Z496" s="172"/>
      <c r="AA496" s="190">
        <v>1731</v>
      </c>
      <c r="AB496" s="190">
        <v>1733</v>
      </c>
      <c r="AC496" s="190">
        <v>1666</v>
      </c>
      <c r="AD496" s="190">
        <v>1659</v>
      </c>
      <c r="AE496" s="190">
        <v>1737</v>
      </c>
      <c r="AF496" s="190">
        <v>1373</v>
      </c>
      <c r="AG496" s="190">
        <v>1354</v>
      </c>
      <c r="AH496" s="190">
        <v>1323</v>
      </c>
      <c r="AI496" s="190">
        <v>1312</v>
      </c>
      <c r="AJ496" s="190">
        <v>1331</v>
      </c>
      <c r="AK496" s="172"/>
      <c r="AL496" s="172"/>
      <c r="AM496" s="265">
        <v>1675.1</v>
      </c>
      <c r="AN496" s="265">
        <v>1325.5</v>
      </c>
      <c r="AO496" s="183">
        <v>21</v>
      </c>
      <c r="AP496" s="184">
        <v>180</v>
      </c>
      <c r="AQ496" s="182"/>
      <c r="AR496" s="182"/>
      <c r="AS496" s="182"/>
      <c r="AT496" s="182"/>
      <c r="AU496" s="182">
        <v>312</v>
      </c>
      <c r="AV496" s="182">
        <v>6</v>
      </c>
      <c r="AW496" s="182">
        <v>6</v>
      </c>
      <c r="AX496" s="182">
        <v>6</v>
      </c>
      <c r="AY496" s="182"/>
      <c r="AZ496" s="182"/>
      <c r="BA496" s="182"/>
      <c r="BB496" s="182"/>
      <c r="BC496" s="182"/>
      <c r="BD496" s="182"/>
      <c r="BE496" s="182"/>
      <c r="BF496" s="182"/>
      <c r="BG496" s="182">
        <v>192</v>
      </c>
      <c r="BH496" s="182">
        <v>10</v>
      </c>
      <c r="BI496" s="182">
        <v>10</v>
      </c>
      <c r="BJ496" s="182">
        <v>10</v>
      </c>
      <c r="BK496" s="182"/>
      <c r="BL496" s="182"/>
      <c r="BM496" s="182"/>
      <c r="BN496" s="182"/>
      <c r="BO496" s="182"/>
      <c r="BP496" s="182"/>
      <c r="BQ496" s="228" t="s">
        <v>185</v>
      </c>
      <c r="BR496" s="228" t="s">
        <v>186</v>
      </c>
      <c r="BS496" s="228" t="s">
        <v>204</v>
      </c>
      <c r="BT496" s="228" t="s">
        <v>188</v>
      </c>
      <c r="BU496" s="228">
        <v>4</v>
      </c>
      <c r="BV496" s="228" t="s">
        <v>205</v>
      </c>
      <c r="BW496" s="228" t="s">
        <v>173</v>
      </c>
      <c r="BX496" s="186">
        <v>0</v>
      </c>
      <c r="BY496" s="182">
        <v>18</v>
      </c>
      <c r="BZ496" s="182">
        <v>3</v>
      </c>
      <c r="CA496" s="182">
        <v>315</v>
      </c>
      <c r="CB496" s="182">
        <v>30</v>
      </c>
      <c r="CC496" s="182">
        <v>5</v>
      </c>
      <c r="CD496" s="182">
        <v>197</v>
      </c>
      <c r="CE496" s="228">
        <v>2</v>
      </c>
      <c r="CF496" s="228">
        <v>2</v>
      </c>
      <c r="CG496" s="113">
        <v>2</v>
      </c>
      <c r="CH496" s="113">
        <v>0</v>
      </c>
      <c r="CI496" s="113">
        <v>0</v>
      </c>
      <c r="CJ496" s="113">
        <v>0</v>
      </c>
      <c r="CK496" s="113">
        <v>0</v>
      </c>
      <c r="CL496" s="113">
        <v>0</v>
      </c>
      <c r="CM496" s="113">
        <v>0</v>
      </c>
      <c r="CN496" s="185">
        <v>8</v>
      </c>
      <c r="CO496" s="181">
        <v>512</v>
      </c>
      <c r="CP496" s="187">
        <v>1.5625E-2</v>
      </c>
      <c r="CQ496" s="173">
        <v>7.5046904315196998E-3</v>
      </c>
      <c r="CR496" s="173">
        <v>0.48030018761726079</v>
      </c>
      <c r="CS496" s="173">
        <v>6.0354583176159939E-3</v>
      </c>
      <c r="CT496" s="173">
        <v>0.38626933232742361</v>
      </c>
      <c r="CU496" s="253">
        <v>2791</v>
      </c>
      <c r="CV496" s="220">
        <v>-1</v>
      </c>
      <c r="CW496" s="254">
        <f t="shared" si="49"/>
        <v>504</v>
      </c>
      <c r="CX496" s="15">
        <f t="shared" si="50"/>
        <v>48</v>
      </c>
      <c r="CY496" s="241">
        <f t="shared" si="51"/>
        <v>8</v>
      </c>
      <c r="CZ496" s="241" t="str">
        <f>IFERROR(ROUND(CY496/#REF!,1),"")</f>
        <v/>
      </c>
      <c r="DA496" s="254">
        <f t="shared" si="52"/>
        <v>512</v>
      </c>
      <c r="DB496" s="246">
        <f t="shared" si="53"/>
        <v>1.5625E-2</v>
      </c>
      <c r="DD496" s="15" t="str">
        <f>IFERROR(#REF!-AO496,"")</f>
        <v/>
      </c>
      <c r="DF496" s="266" t="str">
        <f>IFERROR(#REF!-L496,"")</f>
        <v/>
      </c>
      <c r="DG496" s="228" t="e">
        <f>IF(#REF!&gt;AP496,0,1)</f>
        <v>#REF!</v>
      </c>
      <c r="DH496" s="228">
        <f t="shared" si="54"/>
        <v>1</v>
      </c>
      <c r="DI496" s="228">
        <f t="shared" si="55"/>
        <v>0</v>
      </c>
      <c r="DJ496" s="228"/>
      <c r="DK496" s="228"/>
      <c r="DL496" s="228"/>
      <c r="DM496" s="228"/>
      <c r="DN496" s="228"/>
      <c r="DO496" s="228"/>
      <c r="DP496" s="228"/>
      <c r="DQ496" s="228"/>
      <c r="DR496" s="228"/>
      <c r="DS496" s="228"/>
      <c r="DT496" s="228"/>
      <c r="DU496" s="228"/>
      <c r="DV496" s="228"/>
      <c r="DW496" s="228"/>
      <c r="DX496" s="228"/>
      <c r="DY496" s="228"/>
      <c r="DZ496" s="228"/>
      <c r="EA496" s="228"/>
      <c r="EB496" s="228"/>
    </row>
    <row r="497" spans="1:132" s="195" customFormat="1" ht="31.5" customHeight="1" x14ac:dyDescent="0.2">
      <c r="A497" s="191">
        <v>2022</v>
      </c>
      <c r="B497" s="171">
        <v>1</v>
      </c>
      <c r="C497" s="261">
        <v>44585</v>
      </c>
      <c r="D497" s="171">
        <v>384</v>
      </c>
      <c r="E497" s="171">
        <v>557</v>
      </c>
      <c r="F497" s="171">
        <v>6</v>
      </c>
      <c r="G497" s="194" t="s">
        <v>206</v>
      </c>
      <c r="H497" s="241" t="s">
        <v>207</v>
      </c>
      <c r="I497" s="241" t="s">
        <v>169</v>
      </c>
      <c r="J497" s="241">
        <v>1</v>
      </c>
      <c r="K497" s="241">
        <v>6</v>
      </c>
      <c r="L497" s="262">
        <v>182</v>
      </c>
      <c r="M497" s="263">
        <v>171</v>
      </c>
      <c r="N497" s="264">
        <v>194</v>
      </c>
      <c r="O497" s="190"/>
      <c r="P497" s="190"/>
      <c r="Q497" s="190"/>
      <c r="R497" s="190"/>
      <c r="S497" s="190"/>
      <c r="T497" s="190"/>
      <c r="U497" s="190"/>
      <c r="V497" s="190"/>
      <c r="W497" s="190"/>
      <c r="X497" s="190"/>
      <c r="Y497" s="172">
        <v>172</v>
      </c>
      <c r="Z497" s="172">
        <v>170</v>
      </c>
      <c r="AA497" s="190"/>
      <c r="AB497" s="190"/>
      <c r="AC497" s="190"/>
      <c r="AD497" s="190"/>
      <c r="AE497" s="190"/>
      <c r="AF497" s="190"/>
      <c r="AG497" s="190"/>
      <c r="AH497" s="190"/>
      <c r="AI497" s="190"/>
      <c r="AJ497" s="190"/>
      <c r="AK497" s="172">
        <v>165</v>
      </c>
      <c r="AL497" s="172">
        <v>165</v>
      </c>
      <c r="AM497" s="265"/>
      <c r="AN497" s="265"/>
      <c r="AO497" s="183">
        <v>21</v>
      </c>
      <c r="AP497" s="184">
        <v>180</v>
      </c>
      <c r="AQ497" s="182">
        <v>21.428571428571431</v>
      </c>
      <c r="AR497" s="182">
        <v>168</v>
      </c>
      <c r="AS497" s="182"/>
      <c r="AT497" s="182"/>
      <c r="AU497" s="182"/>
      <c r="AV497" s="182"/>
      <c r="AW497" s="182"/>
      <c r="AX497" s="182"/>
      <c r="AY497" s="182"/>
      <c r="AZ497" s="182"/>
      <c r="BA497" s="182"/>
      <c r="BB497" s="182"/>
      <c r="BC497" s="182"/>
      <c r="BD497" s="182"/>
      <c r="BE497" s="182"/>
      <c r="BF497" s="182"/>
      <c r="BG497" s="182"/>
      <c r="BH497" s="182"/>
      <c r="BI497" s="182"/>
      <c r="BJ497" s="182"/>
      <c r="BK497" s="182"/>
      <c r="BL497" s="182"/>
      <c r="BM497" s="182"/>
      <c r="BN497" s="182"/>
      <c r="BO497" s="182"/>
      <c r="BP497" s="182"/>
      <c r="BQ497" s="228" t="s">
        <v>185</v>
      </c>
      <c r="BR497" s="228" t="s">
        <v>186</v>
      </c>
      <c r="BS497" s="228" t="s">
        <v>208</v>
      </c>
      <c r="BT497" s="228" t="s">
        <v>209</v>
      </c>
      <c r="BU497" s="228">
        <v>4</v>
      </c>
      <c r="BV497" s="228" t="s">
        <v>205</v>
      </c>
      <c r="BW497" s="228" t="s">
        <v>173</v>
      </c>
      <c r="BX497" s="186">
        <v>0</v>
      </c>
      <c r="BY497" s="182">
        <v>0</v>
      </c>
      <c r="BZ497" s="182">
        <v>0</v>
      </c>
      <c r="CA497" s="182">
        <v>0</v>
      </c>
      <c r="CB497" s="182">
        <v>0</v>
      </c>
      <c r="CC497" s="182">
        <v>0</v>
      </c>
      <c r="CD497" s="182">
        <v>0</v>
      </c>
      <c r="CE497" s="228">
        <v>0</v>
      </c>
      <c r="CF497" s="228">
        <v>0</v>
      </c>
      <c r="CG497" s="113">
        <v>0</v>
      </c>
      <c r="CH497" s="113">
        <v>0</v>
      </c>
      <c r="CI497" s="113">
        <v>0</v>
      </c>
      <c r="CJ497" s="113">
        <v>0</v>
      </c>
      <c r="CK497" s="113">
        <v>0</v>
      </c>
      <c r="CL497" s="113">
        <v>0</v>
      </c>
      <c r="CM497" s="113">
        <v>0</v>
      </c>
      <c r="CN497" s="185">
        <v>0</v>
      </c>
      <c r="CO497" s="181">
        <v>0</v>
      </c>
      <c r="CP497" s="187"/>
      <c r="CQ497" s="173">
        <v>0</v>
      </c>
      <c r="CR497" s="173">
        <v>0</v>
      </c>
      <c r="CS497" s="173"/>
      <c r="CT497" s="173"/>
      <c r="CU497" s="253">
        <v>2791</v>
      </c>
      <c r="CV497" s="220"/>
      <c r="CW497" s="254">
        <f t="shared" si="49"/>
        <v>0</v>
      </c>
      <c r="CX497" s="15">
        <f t="shared" si="50"/>
        <v>0</v>
      </c>
      <c r="CY497" s="241">
        <f t="shared" si="51"/>
        <v>0</v>
      </c>
      <c r="CZ497" s="241" t="str">
        <f>IFERROR(ROUND(CY497/#REF!,1),"")</f>
        <v/>
      </c>
      <c r="DA497" s="254">
        <f t="shared" si="52"/>
        <v>0</v>
      </c>
      <c r="DB497" s="246" t="str">
        <f t="shared" si="53"/>
        <v/>
      </c>
      <c r="DD497" s="15" t="str">
        <f>IFERROR(#REF!-AO497,"")</f>
        <v/>
      </c>
      <c r="DF497" s="266" t="str">
        <f>IFERROR(#REF!-L497,"")</f>
        <v/>
      </c>
      <c r="DG497" s="228" t="e">
        <f>IF(#REF!&gt;AP497,0,1)</f>
        <v>#REF!</v>
      </c>
      <c r="DH497" s="228">
        <f t="shared" si="54"/>
        <v>0</v>
      </c>
      <c r="DI497" s="228">
        <f t="shared" si="55"/>
        <v>1</v>
      </c>
      <c r="DJ497" s="228"/>
      <c r="DK497" s="228"/>
      <c r="DL497" s="228"/>
      <c r="DM497" s="228"/>
      <c r="DN497" s="228"/>
      <c r="DO497" s="228"/>
      <c r="DP497" s="228"/>
      <c r="DQ497" s="228"/>
      <c r="DR497" s="228"/>
      <c r="DS497" s="228"/>
      <c r="DT497" s="228"/>
      <c r="DU497" s="228"/>
      <c r="DV497" s="228"/>
      <c r="DW497" s="228"/>
      <c r="DX497" s="228"/>
      <c r="DY497" s="228"/>
      <c r="DZ497" s="228"/>
      <c r="EA497" s="228"/>
      <c r="EB497" s="228"/>
    </row>
    <row r="498" spans="1:132" s="195" customFormat="1" ht="31.5" customHeight="1" x14ac:dyDescent="0.2">
      <c r="A498" s="191">
        <v>2022</v>
      </c>
      <c r="B498" s="171">
        <v>1</v>
      </c>
      <c r="C498" s="261">
        <v>44585</v>
      </c>
      <c r="D498" s="171">
        <v>395</v>
      </c>
      <c r="E498" s="171">
        <v>607</v>
      </c>
      <c r="F498" s="171">
        <v>7</v>
      </c>
      <c r="G498" s="194" t="s">
        <v>394</v>
      </c>
      <c r="H498" s="241" t="s">
        <v>395</v>
      </c>
      <c r="I498" s="241" t="s">
        <v>169</v>
      </c>
      <c r="J498" s="241">
        <v>3</v>
      </c>
      <c r="K498" s="241">
        <v>3</v>
      </c>
      <c r="L498" s="262">
        <v>100</v>
      </c>
      <c r="M498" s="263">
        <v>93</v>
      </c>
      <c r="N498" s="264">
        <v>107</v>
      </c>
      <c r="O498" s="190"/>
      <c r="P498" s="190"/>
      <c r="Q498" s="190"/>
      <c r="R498" s="190"/>
      <c r="S498" s="190"/>
      <c r="T498" s="190"/>
      <c r="U498" s="190"/>
      <c r="V498" s="190"/>
      <c r="W498" s="190"/>
      <c r="X498" s="190"/>
      <c r="Y498" s="172"/>
      <c r="Z498" s="172"/>
      <c r="AA498" s="190"/>
      <c r="AB498" s="190"/>
      <c r="AC498" s="190"/>
      <c r="AD498" s="190"/>
      <c r="AE498" s="190"/>
      <c r="AF498" s="190"/>
      <c r="AG498" s="190"/>
      <c r="AH498" s="190"/>
      <c r="AI498" s="190"/>
      <c r="AJ498" s="190"/>
      <c r="AK498" s="172"/>
      <c r="AL498" s="172"/>
      <c r="AM498" s="265"/>
      <c r="AN498" s="265"/>
      <c r="AO498" s="183">
        <v>86</v>
      </c>
      <c r="AP498" s="184">
        <v>126</v>
      </c>
      <c r="AQ498" s="182"/>
      <c r="AR498" s="182"/>
      <c r="AS498" s="182"/>
      <c r="AT498" s="182"/>
      <c r="AU498" s="182"/>
      <c r="AV498" s="182"/>
      <c r="AW498" s="182"/>
      <c r="AX498" s="182"/>
      <c r="AY498" s="182"/>
      <c r="AZ498" s="182"/>
      <c r="BA498" s="182"/>
      <c r="BB498" s="182"/>
      <c r="BC498" s="182"/>
      <c r="BD498" s="182"/>
      <c r="BE498" s="182"/>
      <c r="BF498" s="182"/>
      <c r="BG498" s="182"/>
      <c r="BH498" s="182"/>
      <c r="BI498" s="182"/>
      <c r="BJ498" s="182"/>
      <c r="BK498" s="182"/>
      <c r="BL498" s="182"/>
      <c r="BM498" s="182"/>
      <c r="BN498" s="182"/>
      <c r="BO498" s="182"/>
      <c r="BP498" s="182"/>
      <c r="BQ498" s="228" t="s">
        <v>170</v>
      </c>
      <c r="BR498" s="228" t="s">
        <v>171</v>
      </c>
      <c r="BS498" s="228"/>
      <c r="BT498" s="228"/>
      <c r="BU498" s="228">
        <v>4</v>
      </c>
      <c r="BV498" s="228" t="s">
        <v>172</v>
      </c>
      <c r="BW498" s="228" t="s">
        <v>173</v>
      </c>
      <c r="BX498" s="186">
        <v>0</v>
      </c>
      <c r="BY498" s="182">
        <v>0</v>
      </c>
      <c r="BZ498" s="182">
        <v>0</v>
      </c>
      <c r="CA498" s="182">
        <v>0</v>
      </c>
      <c r="CB498" s="182">
        <v>0</v>
      </c>
      <c r="CC498" s="182">
        <v>0</v>
      </c>
      <c r="CD498" s="182">
        <v>0</v>
      </c>
      <c r="CE498" s="228">
        <v>0</v>
      </c>
      <c r="CF498" s="228">
        <v>0</v>
      </c>
      <c r="CG498" s="113">
        <v>0</v>
      </c>
      <c r="CH498" s="113">
        <v>0</v>
      </c>
      <c r="CI498" s="113">
        <v>0</v>
      </c>
      <c r="CJ498" s="113">
        <v>0</v>
      </c>
      <c r="CK498" s="113">
        <v>0</v>
      </c>
      <c r="CL498" s="113">
        <v>0</v>
      </c>
      <c r="CM498" s="113">
        <v>0</v>
      </c>
      <c r="CN498" s="185">
        <v>0</v>
      </c>
      <c r="CO498" s="181">
        <v>0</v>
      </c>
      <c r="CP498" s="187"/>
      <c r="CQ498" s="173">
        <v>0</v>
      </c>
      <c r="CR498" s="173">
        <v>0</v>
      </c>
      <c r="CS498" s="173"/>
      <c r="CT498" s="173"/>
      <c r="CU498" s="253">
        <v>2791</v>
      </c>
      <c r="CV498" s="220"/>
      <c r="CW498" s="254">
        <f t="shared" si="49"/>
        <v>0</v>
      </c>
      <c r="CX498" s="15">
        <f t="shared" si="50"/>
        <v>0</v>
      </c>
      <c r="CY498" s="241">
        <f t="shared" si="51"/>
        <v>0</v>
      </c>
      <c r="CZ498" s="241" t="str">
        <f>IFERROR(ROUND(CY498/#REF!,1),"")</f>
        <v/>
      </c>
      <c r="DA498" s="254">
        <f t="shared" si="52"/>
        <v>0</v>
      </c>
      <c r="DB498" s="246" t="str">
        <f t="shared" si="53"/>
        <v/>
      </c>
      <c r="DD498" s="15" t="str">
        <f>IFERROR(#REF!-AO498,"")</f>
        <v/>
      </c>
      <c r="DF498" s="266" t="str">
        <f>IFERROR(#REF!-L498,"")</f>
        <v/>
      </c>
      <c r="DG498" s="228" t="e">
        <f>IF(#REF!&gt;AP498,0,1)</f>
        <v>#REF!</v>
      </c>
      <c r="DH498" s="228">
        <f t="shared" si="54"/>
        <v>0</v>
      </c>
      <c r="DI498" s="228">
        <f t="shared" si="55"/>
        <v>1</v>
      </c>
      <c r="DJ498" s="228"/>
      <c r="DK498" s="228"/>
      <c r="DL498" s="228"/>
      <c r="DM498" s="228"/>
      <c r="DN498" s="228"/>
      <c r="DO498" s="228"/>
      <c r="DP498" s="228"/>
      <c r="DQ498" s="228"/>
      <c r="DR498" s="228"/>
      <c r="DS498" s="228"/>
      <c r="DT498" s="228"/>
      <c r="DU498" s="228"/>
      <c r="DV498" s="228"/>
      <c r="DW498" s="228"/>
      <c r="DX498" s="228"/>
      <c r="DY498" s="228"/>
      <c r="DZ498" s="228"/>
      <c r="EA498" s="228"/>
      <c r="EB498" s="228"/>
    </row>
    <row r="499" spans="1:132" s="195" customFormat="1" ht="31.5" customHeight="1" x14ac:dyDescent="0.2">
      <c r="A499" s="191">
        <v>2022</v>
      </c>
      <c r="B499" s="171">
        <v>1</v>
      </c>
      <c r="C499" s="261">
        <v>44585</v>
      </c>
      <c r="D499" s="171">
        <v>395</v>
      </c>
      <c r="E499" s="171">
        <v>609</v>
      </c>
      <c r="F499" s="171">
        <v>7</v>
      </c>
      <c r="G499" s="194" t="s">
        <v>167</v>
      </c>
      <c r="H499" s="241" t="s">
        <v>168</v>
      </c>
      <c r="I499" s="241" t="s">
        <v>169</v>
      </c>
      <c r="J499" s="241">
        <v>3</v>
      </c>
      <c r="K499" s="241">
        <v>3</v>
      </c>
      <c r="L499" s="262">
        <v>35</v>
      </c>
      <c r="M499" s="263">
        <v>32</v>
      </c>
      <c r="N499" s="264">
        <v>37</v>
      </c>
      <c r="O499" s="190"/>
      <c r="P499" s="190"/>
      <c r="Q499" s="190"/>
      <c r="R499" s="190"/>
      <c r="S499" s="190"/>
      <c r="T499" s="190"/>
      <c r="U499" s="190"/>
      <c r="V499" s="190"/>
      <c r="W499" s="190"/>
      <c r="X499" s="190"/>
      <c r="Y499" s="172"/>
      <c r="Z499" s="172"/>
      <c r="AA499" s="190"/>
      <c r="AB499" s="190"/>
      <c r="AC499" s="190"/>
      <c r="AD499" s="190"/>
      <c r="AE499" s="190"/>
      <c r="AF499" s="190"/>
      <c r="AG499" s="190"/>
      <c r="AH499" s="190"/>
      <c r="AI499" s="190"/>
      <c r="AJ499" s="190"/>
      <c r="AK499" s="172"/>
      <c r="AL499" s="172"/>
      <c r="AM499" s="265"/>
      <c r="AN499" s="265"/>
      <c r="AO499" s="183">
        <v>86</v>
      </c>
      <c r="AP499" s="184">
        <v>126</v>
      </c>
      <c r="AQ499" s="182"/>
      <c r="AR499" s="182"/>
      <c r="AS499" s="182"/>
      <c r="AT499" s="182"/>
      <c r="AU499" s="182"/>
      <c r="AV499" s="182"/>
      <c r="AW499" s="182"/>
      <c r="AX499" s="182"/>
      <c r="AY499" s="182"/>
      <c r="AZ499" s="182"/>
      <c r="BA499" s="182"/>
      <c r="BB499" s="182"/>
      <c r="BC499" s="182"/>
      <c r="BD499" s="182"/>
      <c r="BE499" s="182"/>
      <c r="BF499" s="182"/>
      <c r="BG499" s="182"/>
      <c r="BH499" s="182"/>
      <c r="BI499" s="182"/>
      <c r="BJ499" s="182"/>
      <c r="BK499" s="182"/>
      <c r="BL499" s="182"/>
      <c r="BM499" s="182"/>
      <c r="BN499" s="182"/>
      <c r="BO499" s="182"/>
      <c r="BP499" s="182"/>
      <c r="BQ499" s="228" t="s">
        <v>170</v>
      </c>
      <c r="BR499" s="228" t="s">
        <v>171</v>
      </c>
      <c r="BS499" s="228"/>
      <c r="BT499" s="228"/>
      <c r="BU499" s="228">
        <v>4</v>
      </c>
      <c r="BV499" s="228" t="s">
        <v>172</v>
      </c>
      <c r="BW499" s="228" t="s">
        <v>173</v>
      </c>
      <c r="BX499" s="186">
        <v>0</v>
      </c>
      <c r="BY499" s="182">
        <v>0</v>
      </c>
      <c r="BZ499" s="182">
        <v>0</v>
      </c>
      <c r="CA499" s="182">
        <v>0</v>
      </c>
      <c r="CB499" s="182">
        <v>0</v>
      </c>
      <c r="CC499" s="182">
        <v>0</v>
      </c>
      <c r="CD499" s="182">
        <v>0</v>
      </c>
      <c r="CE499" s="228">
        <v>0</v>
      </c>
      <c r="CF499" s="228">
        <v>0</v>
      </c>
      <c r="CG499" s="113">
        <v>0</v>
      </c>
      <c r="CH499" s="113">
        <v>0</v>
      </c>
      <c r="CI499" s="113">
        <v>0</v>
      </c>
      <c r="CJ499" s="113">
        <v>0</v>
      </c>
      <c r="CK499" s="113">
        <v>0</v>
      </c>
      <c r="CL499" s="113">
        <v>0</v>
      </c>
      <c r="CM499" s="113">
        <v>0</v>
      </c>
      <c r="CN499" s="185">
        <v>0</v>
      </c>
      <c r="CO499" s="181">
        <v>0</v>
      </c>
      <c r="CP499" s="187"/>
      <c r="CQ499" s="173">
        <v>0</v>
      </c>
      <c r="CR499" s="173">
        <v>0</v>
      </c>
      <c r="CS499" s="173"/>
      <c r="CT499" s="173"/>
      <c r="CU499" s="253">
        <v>2791</v>
      </c>
      <c r="CV499" s="220"/>
      <c r="CW499" s="254">
        <f t="shared" si="49"/>
        <v>0</v>
      </c>
      <c r="CX499" s="15">
        <f t="shared" si="50"/>
        <v>0</v>
      </c>
      <c r="CY499" s="241">
        <f t="shared" si="51"/>
        <v>0</v>
      </c>
      <c r="CZ499" s="241" t="str">
        <f>IFERROR(ROUND(CY499/#REF!,1),"")</f>
        <v/>
      </c>
      <c r="DA499" s="254">
        <f t="shared" si="52"/>
        <v>0</v>
      </c>
      <c r="DB499" s="246" t="str">
        <f t="shared" si="53"/>
        <v/>
      </c>
      <c r="DD499" s="15" t="str">
        <f>IFERROR(#REF!-AO499,"")</f>
        <v/>
      </c>
      <c r="DF499" s="266" t="str">
        <f>IFERROR(#REF!-L499,"")</f>
        <v/>
      </c>
      <c r="DG499" s="228" t="e">
        <f>IF(#REF!&gt;AP499,0,1)</f>
        <v>#REF!</v>
      </c>
      <c r="DH499" s="228">
        <f t="shared" si="54"/>
        <v>0</v>
      </c>
      <c r="DI499" s="228">
        <f t="shared" si="55"/>
        <v>1</v>
      </c>
      <c r="DJ499" s="228"/>
      <c r="DK499" s="228"/>
      <c r="DL499" s="228"/>
      <c r="DM499" s="228"/>
      <c r="DN499" s="228"/>
      <c r="DO499" s="228"/>
      <c r="DP499" s="228"/>
      <c r="DQ499" s="228"/>
      <c r="DR499" s="228"/>
      <c r="DS499" s="228"/>
      <c r="DT499" s="228"/>
      <c r="DU499" s="228"/>
      <c r="DV499" s="228"/>
      <c r="DW499" s="228"/>
      <c r="DX499" s="228"/>
      <c r="DY499" s="228"/>
      <c r="DZ499" s="228"/>
      <c r="EA499" s="228"/>
      <c r="EB499" s="228"/>
    </row>
    <row r="500" spans="1:132" s="195" customFormat="1" ht="31.5" customHeight="1" x14ac:dyDescent="0.2">
      <c r="A500" s="191">
        <v>2022</v>
      </c>
      <c r="B500" s="171">
        <v>1</v>
      </c>
      <c r="C500" s="261">
        <v>44585</v>
      </c>
      <c r="D500" s="171">
        <v>1</v>
      </c>
      <c r="E500" s="171">
        <v>1</v>
      </c>
      <c r="F500" s="171">
        <v>8</v>
      </c>
      <c r="G500" s="194" t="s">
        <v>388</v>
      </c>
      <c r="H500" s="241" t="s">
        <v>389</v>
      </c>
      <c r="I500" s="241" t="s">
        <v>169</v>
      </c>
      <c r="J500" s="241">
        <v>3</v>
      </c>
      <c r="K500" s="241">
        <v>2</v>
      </c>
      <c r="L500" s="262">
        <v>111</v>
      </c>
      <c r="M500" s="263">
        <v>103</v>
      </c>
      <c r="N500" s="264">
        <v>118</v>
      </c>
      <c r="O500" s="190"/>
      <c r="P500" s="190"/>
      <c r="Q500" s="190"/>
      <c r="R500" s="190"/>
      <c r="S500" s="190"/>
      <c r="T500" s="190"/>
      <c r="U500" s="190"/>
      <c r="V500" s="190"/>
      <c r="W500" s="190"/>
      <c r="X500" s="190"/>
      <c r="Y500" s="172"/>
      <c r="Z500" s="172"/>
      <c r="AA500" s="190"/>
      <c r="AB500" s="190"/>
      <c r="AC500" s="190"/>
      <c r="AD500" s="190"/>
      <c r="AE500" s="190"/>
      <c r="AF500" s="190"/>
      <c r="AG500" s="190"/>
      <c r="AH500" s="190"/>
      <c r="AI500" s="190"/>
      <c r="AJ500" s="190"/>
      <c r="AK500" s="172"/>
      <c r="AL500" s="172"/>
      <c r="AM500" s="265"/>
      <c r="AN500" s="265"/>
      <c r="AO500" s="183">
        <v>108</v>
      </c>
      <c r="AP500" s="184">
        <v>100</v>
      </c>
      <c r="AQ500" s="182"/>
      <c r="AR500" s="182"/>
      <c r="AS500" s="182"/>
      <c r="AT500" s="182"/>
      <c r="AU500" s="182"/>
      <c r="AV500" s="182"/>
      <c r="AW500" s="182"/>
      <c r="AX500" s="182"/>
      <c r="AY500" s="182"/>
      <c r="AZ500" s="182"/>
      <c r="BA500" s="182"/>
      <c r="BB500" s="182"/>
      <c r="BC500" s="182"/>
      <c r="BD500" s="182"/>
      <c r="BE500" s="182"/>
      <c r="BF500" s="182"/>
      <c r="BG500" s="182"/>
      <c r="BH500" s="182"/>
      <c r="BI500" s="182"/>
      <c r="BJ500" s="182"/>
      <c r="BK500" s="182"/>
      <c r="BL500" s="182"/>
      <c r="BM500" s="182"/>
      <c r="BN500" s="182"/>
      <c r="BO500" s="182"/>
      <c r="BP500" s="182"/>
      <c r="BQ500" s="228" t="s">
        <v>390</v>
      </c>
      <c r="BR500" s="228" t="s">
        <v>390</v>
      </c>
      <c r="BS500" s="228"/>
      <c r="BT500" s="228"/>
      <c r="BU500" s="228">
        <v>4</v>
      </c>
      <c r="BV500" s="228" t="s">
        <v>391</v>
      </c>
      <c r="BW500" s="228" t="s">
        <v>173</v>
      </c>
      <c r="BX500" s="186">
        <v>0</v>
      </c>
      <c r="BY500" s="182">
        <v>0</v>
      </c>
      <c r="BZ500" s="182">
        <v>0</v>
      </c>
      <c r="CA500" s="182">
        <v>0</v>
      </c>
      <c r="CB500" s="182">
        <v>0</v>
      </c>
      <c r="CC500" s="182">
        <v>0</v>
      </c>
      <c r="CD500" s="182">
        <v>0</v>
      </c>
      <c r="CE500" s="228">
        <v>0</v>
      </c>
      <c r="CF500" s="228">
        <v>0</v>
      </c>
      <c r="CG500" s="113">
        <v>0</v>
      </c>
      <c r="CH500" s="113">
        <v>0</v>
      </c>
      <c r="CI500" s="113">
        <v>0</v>
      </c>
      <c r="CJ500" s="113">
        <v>0</v>
      </c>
      <c r="CK500" s="113">
        <v>0</v>
      </c>
      <c r="CL500" s="113">
        <v>0</v>
      </c>
      <c r="CM500" s="113">
        <v>0</v>
      </c>
      <c r="CN500" s="185">
        <v>0</v>
      </c>
      <c r="CO500" s="181">
        <v>0</v>
      </c>
      <c r="CP500" s="187"/>
      <c r="CQ500" s="173">
        <v>0</v>
      </c>
      <c r="CR500" s="173">
        <v>0</v>
      </c>
      <c r="CS500" s="173"/>
      <c r="CT500" s="173"/>
      <c r="CU500" s="253">
        <v>2791</v>
      </c>
      <c r="CV500" s="220"/>
      <c r="CW500" s="254">
        <f t="shared" si="49"/>
        <v>0</v>
      </c>
      <c r="CX500" s="15">
        <f t="shared" si="50"/>
        <v>0</v>
      </c>
      <c r="CY500" s="241">
        <f t="shared" si="51"/>
        <v>0</v>
      </c>
      <c r="CZ500" s="241" t="str">
        <f>IFERROR(ROUND(CY500/#REF!,1),"")</f>
        <v/>
      </c>
      <c r="DA500" s="254">
        <f t="shared" si="52"/>
        <v>0</v>
      </c>
      <c r="DB500" s="246" t="str">
        <f t="shared" si="53"/>
        <v/>
      </c>
      <c r="DD500" s="15" t="str">
        <f>IFERROR(#REF!-AO500,"")</f>
        <v/>
      </c>
      <c r="DF500" s="266" t="str">
        <f>IFERROR(#REF!-L500,"")</f>
        <v/>
      </c>
      <c r="DG500" s="228" t="e">
        <f>IF(#REF!&gt;AP500,0,1)</f>
        <v>#REF!</v>
      </c>
      <c r="DH500" s="228">
        <f t="shared" si="54"/>
        <v>0</v>
      </c>
      <c r="DI500" s="228">
        <f t="shared" si="55"/>
        <v>1</v>
      </c>
      <c r="DJ500" s="228"/>
      <c r="DK500" s="228"/>
      <c r="DL500" s="228"/>
      <c r="DM500" s="228"/>
      <c r="DN500" s="228"/>
      <c r="DO500" s="228"/>
      <c r="DP500" s="228"/>
      <c r="DQ500" s="228"/>
      <c r="DR500" s="228"/>
      <c r="DS500" s="228"/>
      <c r="DT500" s="228"/>
      <c r="DU500" s="228"/>
      <c r="DV500" s="228"/>
      <c r="DW500" s="228"/>
      <c r="DX500" s="228"/>
      <c r="DY500" s="228"/>
      <c r="DZ500" s="228"/>
      <c r="EA500" s="228"/>
      <c r="EB500" s="228"/>
    </row>
    <row r="501" spans="1:132" s="195" customFormat="1" ht="31.5" customHeight="1" x14ac:dyDescent="0.2">
      <c r="A501" s="191">
        <v>2022</v>
      </c>
      <c r="B501" s="171">
        <v>1</v>
      </c>
      <c r="C501" s="261">
        <v>44585</v>
      </c>
      <c r="D501" s="171">
        <v>1</v>
      </c>
      <c r="E501" s="171">
        <v>2</v>
      </c>
      <c r="F501" s="171">
        <v>8</v>
      </c>
      <c r="G501" s="194" t="s">
        <v>392</v>
      </c>
      <c r="H501" s="241" t="s">
        <v>393</v>
      </c>
      <c r="I501" s="241" t="s">
        <v>169</v>
      </c>
      <c r="J501" s="241">
        <v>3</v>
      </c>
      <c r="K501" s="241">
        <v>2</v>
      </c>
      <c r="L501" s="262">
        <v>113</v>
      </c>
      <c r="M501" s="263">
        <v>105</v>
      </c>
      <c r="N501" s="264">
        <v>120</v>
      </c>
      <c r="O501" s="190"/>
      <c r="P501" s="190"/>
      <c r="Q501" s="190"/>
      <c r="R501" s="190"/>
      <c r="S501" s="190"/>
      <c r="T501" s="190"/>
      <c r="U501" s="190"/>
      <c r="V501" s="190"/>
      <c r="W501" s="190"/>
      <c r="X501" s="190"/>
      <c r="Y501" s="172"/>
      <c r="Z501" s="172"/>
      <c r="AA501" s="190"/>
      <c r="AB501" s="190"/>
      <c r="AC501" s="190"/>
      <c r="AD501" s="190"/>
      <c r="AE501" s="190"/>
      <c r="AF501" s="190"/>
      <c r="AG501" s="190"/>
      <c r="AH501" s="190"/>
      <c r="AI501" s="190"/>
      <c r="AJ501" s="190"/>
      <c r="AK501" s="172"/>
      <c r="AL501" s="172"/>
      <c r="AM501" s="265"/>
      <c r="AN501" s="265"/>
      <c r="AO501" s="183">
        <v>108</v>
      </c>
      <c r="AP501" s="184">
        <v>100</v>
      </c>
      <c r="AQ501" s="182"/>
      <c r="AR501" s="182"/>
      <c r="AS501" s="182"/>
      <c r="AT501" s="182"/>
      <c r="AU501" s="182"/>
      <c r="AV501" s="182"/>
      <c r="AW501" s="182"/>
      <c r="AX501" s="182"/>
      <c r="AY501" s="182"/>
      <c r="AZ501" s="182"/>
      <c r="BA501" s="182"/>
      <c r="BB501" s="182"/>
      <c r="BC501" s="182"/>
      <c r="BD501" s="182"/>
      <c r="BE501" s="182"/>
      <c r="BF501" s="182"/>
      <c r="BG501" s="182"/>
      <c r="BH501" s="182"/>
      <c r="BI501" s="182"/>
      <c r="BJ501" s="182"/>
      <c r="BK501" s="182"/>
      <c r="BL501" s="182"/>
      <c r="BM501" s="182"/>
      <c r="BN501" s="182"/>
      <c r="BO501" s="182"/>
      <c r="BP501" s="182"/>
      <c r="BQ501" s="228" t="s">
        <v>390</v>
      </c>
      <c r="BR501" s="228" t="s">
        <v>390</v>
      </c>
      <c r="BS501" s="228"/>
      <c r="BT501" s="228"/>
      <c r="BU501" s="228">
        <v>4</v>
      </c>
      <c r="BV501" s="228" t="s">
        <v>391</v>
      </c>
      <c r="BW501" s="228" t="s">
        <v>173</v>
      </c>
      <c r="BX501" s="186">
        <v>0</v>
      </c>
      <c r="BY501" s="182">
        <v>0</v>
      </c>
      <c r="BZ501" s="182">
        <v>0</v>
      </c>
      <c r="CA501" s="182">
        <v>0</v>
      </c>
      <c r="CB501" s="182">
        <v>0</v>
      </c>
      <c r="CC501" s="182">
        <v>0</v>
      </c>
      <c r="CD501" s="182">
        <v>0</v>
      </c>
      <c r="CE501" s="228">
        <v>0</v>
      </c>
      <c r="CF501" s="228">
        <v>0</v>
      </c>
      <c r="CG501" s="113">
        <v>0</v>
      </c>
      <c r="CH501" s="113">
        <v>0</v>
      </c>
      <c r="CI501" s="113">
        <v>0</v>
      </c>
      <c r="CJ501" s="113">
        <v>0</v>
      </c>
      <c r="CK501" s="113">
        <v>0</v>
      </c>
      <c r="CL501" s="113">
        <v>0</v>
      </c>
      <c r="CM501" s="113">
        <v>0</v>
      </c>
      <c r="CN501" s="185">
        <v>0</v>
      </c>
      <c r="CO501" s="181">
        <v>0</v>
      </c>
      <c r="CP501" s="187"/>
      <c r="CQ501" s="173">
        <v>0</v>
      </c>
      <c r="CR501" s="173">
        <v>0</v>
      </c>
      <c r="CS501" s="173"/>
      <c r="CT501" s="173"/>
      <c r="CU501" s="253">
        <v>2791</v>
      </c>
      <c r="CV501" s="220"/>
      <c r="CW501" s="254">
        <f t="shared" si="49"/>
        <v>0</v>
      </c>
      <c r="CX501" s="15">
        <f t="shared" si="50"/>
        <v>0</v>
      </c>
      <c r="CY501" s="241">
        <f t="shared" si="51"/>
        <v>0</v>
      </c>
      <c r="CZ501" s="241" t="str">
        <f>IFERROR(ROUND(CY501/#REF!,1),"")</f>
        <v/>
      </c>
      <c r="DA501" s="254">
        <f t="shared" si="52"/>
        <v>0</v>
      </c>
      <c r="DB501" s="246" t="str">
        <f t="shared" si="53"/>
        <v/>
      </c>
      <c r="DD501" s="15" t="str">
        <f>IFERROR(#REF!-AO501,"")</f>
        <v/>
      </c>
      <c r="DF501" s="266" t="str">
        <f>IFERROR(#REF!-L501,"")</f>
        <v/>
      </c>
      <c r="DG501" s="228" t="e">
        <f>IF(#REF!&gt;AP501,0,1)</f>
        <v>#REF!</v>
      </c>
      <c r="DH501" s="228">
        <f t="shared" si="54"/>
        <v>0</v>
      </c>
      <c r="DI501" s="228">
        <f t="shared" si="55"/>
        <v>1</v>
      </c>
      <c r="DJ501" s="228"/>
      <c r="DK501" s="228"/>
      <c r="DL501" s="228"/>
      <c r="DM501" s="228"/>
      <c r="DN501" s="228"/>
      <c r="DO501" s="228"/>
      <c r="DP501" s="228"/>
      <c r="DQ501" s="228"/>
      <c r="DR501" s="228"/>
      <c r="DS501" s="228"/>
      <c r="DT501" s="228"/>
      <c r="DU501" s="228"/>
      <c r="DV501" s="228"/>
      <c r="DW501" s="228"/>
      <c r="DX501" s="228"/>
      <c r="DY501" s="228"/>
      <c r="DZ501" s="228"/>
      <c r="EA501" s="228"/>
      <c r="EB501" s="228"/>
    </row>
    <row r="502" spans="1:132" s="195" customFormat="1" ht="31.5" customHeight="1" x14ac:dyDescent="0.2">
      <c r="A502" s="191">
        <v>2022</v>
      </c>
      <c r="B502" s="171">
        <v>1</v>
      </c>
      <c r="C502" s="261">
        <v>44585</v>
      </c>
      <c r="D502" s="171">
        <v>18</v>
      </c>
      <c r="E502" s="171">
        <v>50</v>
      </c>
      <c r="F502" s="171">
        <v>8</v>
      </c>
      <c r="G502" s="194" t="s">
        <v>334</v>
      </c>
      <c r="H502" s="241" t="s">
        <v>335</v>
      </c>
      <c r="I502" s="241" t="s">
        <v>246</v>
      </c>
      <c r="J502" s="241">
        <v>2</v>
      </c>
      <c r="K502" s="241">
        <v>3</v>
      </c>
      <c r="L502" s="262">
        <v>54</v>
      </c>
      <c r="M502" s="263">
        <v>51</v>
      </c>
      <c r="N502" s="264">
        <v>56</v>
      </c>
      <c r="O502" s="190"/>
      <c r="P502" s="190"/>
      <c r="Q502" s="190"/>
      <c r="R502" s="190"/>
      <c r="S502" s="190"/>
      <c r="T502" s="190"/>
      <c r="U502" s="190"/>
      <c r="V502" s="190"/>
      <c r="W502" s="190"/>
      <c r="X502" s="190"/>
      <c r="Y502" s="172"/>
      <c r="Z502" s="172"/>
      <c r="AA502" s="190"/>
      <c r="AB502" s="190"/>
      <c r="AC502" s="190"/>
      <c r="AD502" s="190"/>
      <c r="AE502" s="190"/>
      <c r="AF502" s="190"/>
      <c r="AG502" s="190"/>
      <c r="AH502" s="190"/>
      <c r="AI502" s="190"/>
      <c r="AJ502" s="190"/>
      <c r="AK502" s="172"/>
      <c r="AL502" s="172"/>
      <c r="AM502" s="265"/>
      <c r="AN502" s="265"/>
      <c r="AO502" s="183">
        <v>101</v>
      </c>
      <c r="AP502" s="184">
        <v>107</v>
      </c>
      <c r="AQ502" s="182"/>
      <c r="AR502" s="182"/>
      <c r="AS502" s="182"/>
      <c r="AT502" s="182"/>
      <c r="AU502" s="182"/>
      <c r="AV502" s="182"/>
      <c r="AW502" s="182"/>
      <c r="AX502" s="182"/>
      <c r="AY502" s="182"/>
      <c r="AZ502" s="182"/>
      <c r="BA502" s="182"/>
      <c r="BB502" s="182"/>
      <c r="BC502" s="182"/>
      <c r="BD502" s="182"/>
      <c r="BE502" s="182"/>
      <c r="BF502" s="182"/>
      <c r="BG502" s="182"/>
      <c r="BH502" s="182"/>
      <c r="BI502" s="182"/>
      <c r="BJ502" s="182"/>
      <c r="BK502" s="182"/>
      <c r="BL502" s="182"/>
      <c r="BM502" s="182"/>
      <c r="BN502" s="182"/>
      <c r="BO502" s="182"/>
      <c r="BP502" s="182"/>
      <c r="BQ502" s="228" t="s">
        <v>185</v>
      </c>
      <c r="BR502" s="228" t="s">
        <v>247</v>
      </c>
      <c r="BS502" s="228" t="s">
        <v>336</v>
      </c>
      <c r="BT502" s="228" t="s">
        <v>249</v>
      </c>
      <c r="BU502" s="228">
        <v>4</v>
      </c>
      <c r="BV502" s="228" t="s">
        <v>333</v>
      </c>
      <c r="BW502" s="228" t="s">
        <v>173</v>
      </c>
      <c r="BX502" s="186">
        <v>0</v>
      </c>
      <c r="BY502" s="182">
        <v>0</v>
      </c>
      <c r="BZ502" s="182">
        <v>0</v>
      </c>
      <c r="CA502" s="182">
        <v>0</v>
      </c>
      <c r="CB502" s="182">
        <v>0</v>
      </c>
      <c r="CC502" s="182">
        <v>0</v>
      </c>
      <c r="CD502" s="182">
        <v>0</v>
      </c>
      <c r="CE502" s="228">
        <v>0</v>
      </c>
      <c r="CF502" s="228">
        <v>0</v>
      </c>
      <c r="CG502" s="113">
        <v>0</v>
      </c>
      <c r="CH502" s="113">
        <v>0</v>
      </c>
      <c r="CI502" s="113">
        <v>0</v>
      </c>
      <c r="CJ502" s="113">
        <v>0</v>
      </c>
      <c r="CK502" s="113">
        <v>0</v>
      </c>
      <c r="CL502" s="113">
        <v>0</v>
      </c>
      <c r="CM502" s="113">
        <v>0</v>
      </c>
      <c r="CN502" s="185">
        <v>0</v>
      </c>
      <c r="CO502" s="181">
        <v>0</v>
      </c>
      <c r="CP502" s="187"/>
      <c r="CQ502" s="173">
        <v>0</v>
      </c>
      <c r="CR502" s="173">
        <v>0</v>
      </c>
      <c r="CS502" s="173"/>
      <c r="CT502" s="173"/>
      <c r="CU502" s="253">
        <v>2791</v>
      </c>
      <c r="CV502" s="220"/>
      <c r="CW502" s="254">
        <f t="shared" si="49"/>
        <v>0</v>
      </c>
      <c r="CX502" s="15">
        <f t="shared" si="50"/>
        <v>0</v>
      </c>
      <c r="CY502" s="241">
        <f t="shared" si="51"/>
        <v>0</v>
      </c>
      <c r="CZ502" s="241" t="str">
        <f>IFERROR(ROUND(CY502/#REF!,1),"")</f>
        <v/>
      </c>
      <c r="DA502" s="254">
        <f t="shared" si="52"/>
        <v>0</v>
      </c>
      <c r="DB502" s="246" t="str">
        <f t="shared" si="53"/>
        <v/>
      </c>
      <c r="DD502" s="15" t="str">
        <f>IFERROR(#REF!-AO502,"")</f>
        <v/>
      </c>
      <c r="DF502" s="266" t="str">
        <f>IFERROR(#REF!-L502,"")</f>
        <v/>
      </c>
      <c r="DG502" s="228" t="e">
        <f>IF(#REF!&gt;AP502,0,1)</f>
        <v>#REF!</v>
      </c>
      <c r="DH502" s="228">
        <f t="shared" si="54"/>
        <v>0</v>
      </c>
      <c r="DI502" s="228">
        <f t="shared" si="55"/>
        <v>1</v>
      </c>
      <c r="DJ502" s="228"/>
      <c r="DK502" s="228"/>
      <c r="DL502" s="228"/>
      <c r="DM502" s="228"/>
      <c r="DN502" s="228"/>
      <c r="DO502" s="228"/>
      <c r="DP502" s="228"/>
      <c r="DQ502" s="228"/>
      <c r="DR502" s="228"/>
      <c r="DS502" s="228"/>
      <c r="DT502" s="228"/>
      <c r="DU502" s="228"/>
      <c r="DV502" s="228"/>
      <c r="DW502" s="228"/>
      <c r="DX502" s="228"/>
      <c r="DY502" s="228"/>
      <c r="DZ502" s="228"/>
      <c r="EA502" s="228"/>
      <c r="EB502" s="228"/>
    </row>
    <row r="503" spans="1:132" s="195" customFormat="1" ht="31.5" customHeight="1" x14ac:dyDescent="0.2">
      <c r="A503" s="191">
        <v>2022</v>
      </c>
      <c r="B503" s="171">
        <v>1</v>
      </c>
      <c r="C503" s="261">
        <v>44585</v>
      </c>
      <c r="D503" s="171">
        <v>125</v>
      </c>
      <c r="E503" s="171">
        <v>691</v>
      </c>
      <c r="F503" s="171">
        <v>8</v>
      </c>
      <c r="G503" s="194" t="s">
        <v>254</v>
      </c>
      <c r="H503" s="241" t="s">
        <v>255</v>
      </c>
      <c r="I503" s="241" t="s">
        <v>169</v>
      </c>
      <c r="J503" s="241">
        <v>4</v>
      </c>
      <c r="K503" s="241">
        <v>4</v>
      </c>
      <c r="L503" s="262">
        <v>194</v>
      </c>
      <c r="M503" s="263">
        <v>174</v>
      </c>
      <c r="N503" s="264">
        <v>213</v>
      </c>
      <c r="O503" s="190"/>
      <c r="P503" s="190"/>
      <c r="Q503" s="190"/>
      <c r="R503" s="190"/>
      <c r="S503" s="190"/>
      <c r="T503" s="190"/>
      <c r="U503" s="190"/>
      <c r="V503" s="190"/>
      <c r="W503" s="190"/>
      <c r="X503" s="190"/>
      <c r="Y503" s="172"/>
      <c r="Z503" s="172"/>
      <c r="AA503" s="190"/>
      <c r="AB503" s="190"/>
      <c r="AC503" s="190"/>
      <c r="AD503" s="190"/>
      <c r="AE503" s="190"/>
      <c r="AF503" s="190"/>
      <c r="AG503" s="190"/>
      <c r="AH503" s="190"/>
      <c r="AI503" s="190"/>
      <c r="AJ503" s="190"/>
      <c r="AK503" s="172"/>
      <c r="AL503" s="172"/>
      <c r="AM503" s="265"/>
      <c r="AN503" s="265"/>
      <c r="AO503" s="183">
        <v>120</v>
      </c>
      <c r="AP503" s="184">
        <v>120</v>
      </c>
      <c r="AQ503" s="182"/>
      <c r="AR503" s="182"/>
      <c r="AS503" s="182"/>
      <c r="AT503" s="182"/>
      <c r="AU503" s="182"/>
      <c r="AV503" s="182"/>
      <c r="AW503" s="182"/>
      <c r="AX503" s="182"/>
      <c r="AY503" s="182"/>
      <c r="AZ503" s="182"/>
      <c r="BA503" s="182"/>
      <c r="BB503" s="182"/>
      <c r="BC503" s="182"/>
      <c r="BD503" s="182"/>
      <c r="BE503" s="182"/>
      <c r="BF503" s="182"/>
      <c r="BG503" s="182">
        <v>2208</v>
      </c>
      <c r="BH503" s="182">
        <v>5</v>
      </c>
      <c r="BI503" s="182">
        <v>5</v>
      </c>
      <c r="BJ503" s="182">
        <v>3</v>
      </c>
      <c r="BK503" s="182"/>
      <c r="BL503" s="182"/>
      <c r="BM503" s="182"/>
      <c r="BN503" s="182"/>
      <c r="BO503" s="182"/>
      <c r="BP503" s="182"/>
      <c r="BQ503" s="228" t="s">
        <v>256</v>
      </c>
      <c r="BR503" s="228" t="s">
        <v>257</v>
      </c>
      <c r="BS503" s="228"/>
      <c r="BT503" s="228"/>
      <c r="BU503" s="228">
        <v>4</v>
      </c>
      <c r="BV503" s="228" t="s">
        <v>258</v>
      </c>
      <c r="BW503" s="228" t="s">
        <v>173</v>
      </c>
      <c r="BX503" s="186">
        <v>0</v>
      </c>
      <c r="BY503" s="182">
        <v>0</v>
      </c>
      <c r="BZ503" s="182">
        <v>0</v>
      </c>
      <c r="CA503" s="182">
        <v>0</v>
      </c>
      <c r="CB503" s="182">
        <v>13</v>
      </c>
      <c r="CC503" s="182">
        <v>3.25</v>
      </c>
      <c r="CD503" s="182">
        <v>2211</v>
      </c>
      <c r="CE503" s="228">
        <v>1</v>
      </c>
      <c r="CF503" s="228">
        <v>1</v>
      </c>
      <c r="CG503" s="113">
        <v>0</v>
      </c>
      <c r="CH503" s="113">
        <v>0</v>
      </c>
      <c r="CI503" s="113">
        <v>0</v>
      </c>
      <c r="CJ503" s="113">
        <v>0</v>
      </c>
      <c r="CK503" s="113">
        <v>0</v>
      </c>
      <c r="CL503" s="113">
        <v>0</v>
      </c>
      <c r="CM503" s="113">
        <v>0</v>
      </c>
      <c r="CN503" s="185">
        <v>3.25</v>
      </c>
      <c r="CO503" s="181">
        <v>2211</v>
      </c>
      <c r="CP503" s="187">
        <v>1.469923111714157E-3</v>
      </c>
      <c r="CQ503" s="173">
        <v>1.6752577319587628E-2</v>
      </c>
      <c r="CR503" s="173">
        <v>11.396907216494849</v>
      </c>
      <c r="CS503" s="173"/>
      <c r="CT503" s="173"/>
      <c r="CU503" s="253">
        <v>2791</v>
      </c>
      <c r="CV503" s="220"/>
      <c r="CW503" s="254">
        <f t="shared" si="49"/>
        <v>2208</v>
      </c>
      <c r="CX503" s="15">
        <f t="shared" si="50"/>
        <v>13</v>
      </c>
      <c r="CY503" s="241">
        <f t="shared" si="51"/>
        <v>3</v>
      </c>
      <c r="CZ503" s="241" t="str">
        <f>IFERROR(ROUND(CY503/#REF!,1),"")</f>
        <v/>
      </c>
      <c r="DA503" s="254">
        <f t="shared" si="52"/>
        <v>2211</v>
      </c>
      <c r="DB503" s="246">
        <f t="shared" si="53"/>
        <v>1.3568521031207597E-3</v>
      </c>
      <c r="DD503" s="15" t="str">
        <f>IFERROR(#REF!-AO503,"")</f>
        <v/>
      </c>
      <c r="DF503" s="266" t="str">
        <f>IFERROR(#REF!-L503,"")</f>
        <v/>
      </c>
      <c r="DG503" s="228" t="e">
        <f>IF(#REF!&gt;AP503,0,1)</f>
        <v>#REF!</v>
      </c>
      <c r="DH503" s="228">
        <f t="shared" si="54"/>
        <v>0</v>
      </c>
      <c r="DI503" s="228">
        <f t="shared" si="55"/>
        <v>1</v>
      </c>
      <c r="DJ503" s="228"/>
      <c r="DK503" s="228"/>
      <c r="DL503" s="228"/>
      <c r="DM503" s="228"/>
      <c r="DN503" s="228"/>
      <c r="DO503" s="228"/>
      <c r="DP503" s="228"/>
      <c r="DQ503" s="228"/>
      <c r="DR503" s="228"/>
      <c r="DS503" s="228"/>
      <c r="DT503" s="228"/>
      <c r="DU503" s="228"/>
      <c r="DV503" s="228"/>
      <c r="DW503" s="228"/>
      <c r="DX503" s="228"/>
      <c r="DY503" s="228"/>
      <c r="DZ503" s="228"/>
      <c r="EA503" s="228"/>
      <c r="EB503" s="228"/>
    </row>
    <row r="504" spans="1:132" s="195" customFormat="1" ht="31.5" customHeight="1" x14ac:dyDescent="0.2">
      <c r="A504" s="191">
        <v>2022</v>
      </c>
      <c r="B504" s="171">
        <v>1</v>
      </c>
      <c r="C504" s="261">
        <v>44585</v>
      </c>
      <c r="D504" s="171">
        <v>159</v>
      </c>
      <c r="E504" s="171">
        <v>299</v>
      </c>
      <c r="F504" s="171">
        <v>30</v>
      </c>
      <c r="G504" s="194" t="s">
        <v>261</v>
      </c>
      <c r="H504" s="241" t="s">
        <v>262</v>
      </c>
      <c r="I504" s="241" t="s">
        <v>263</v>
      </c>
      <c r="J504" s="241">
        <v>3</v>
      </c>
      <c r="K504" s="241">
        <v>2</v>
      </c>
      <c r="L504" s="262">
        <v>115</v>
      </c>
      <c r="M504" s="263">
        <v>106</v>
      </c>
      <c r="N504" s="264">
        <v>123</v>
      </c>
      <c r="O504" s="190"/>
      <c r="P504" s="190"/>
      <c r="Q504" s="190"/>
      <c r="R504" s="190"/>
      <c r="S504" s="190"/>
      <c r="T504" s="190"/>
      <c r="U504" s="190"/>
      <c r="V504" s="190"/>
      <c r="W504" s="190"/>
      <c r="X504" s="190"/>
      <c r="Y504" s="172"/>
      <c r="Z504" s="172"/>
      <c r="AA504" s="190"/>
      <c r="AB504" s="190"/>
      <c r="AC504" s="190"/>
      <c r="AD504" s="190"/>
      <c r="AE504" s="190"/>
      <c r="AF504" s="190"/>
      <c r="AG504" s="190"/>
      <c r="AH504" s="190"/>
      <c r="AI504" s="190"/>
      <c r="AJ504" s="190"/>
      <c r="AK504" s="172"/>
      <c r="AL504" s="172"/>
      <c r="AM504" s="265"/>
      <c r="AN504" s="265"/>
      <c r="AO504" s="183">
        <v>86</v>
      </c>
      <c r="AP504" s="184">
        <v>126</v>
      </c>
      <c r="AQ504" s="182"/>
      <c r="AR504" s="182"/>
      <c r="AS504" s="182"/>
      <c r="AT504" s="182"/>
      <c r="AU504" s="182">
        <v>648</v>
      </c>
      <c r="AV504" s="182">
        <v>2</v>
      </c>
      <c r="AW504" s="182">
        <v>4</v>
      </c>
      <c r="AX504" s="182">
        <v>4</v>
      </c>
      <c r="AY504" s="182"/>
      <c r="AZ504" s="182"/>
      <c r="BA504" s="182"/>
      <c r="BB504" s="182"/>
      <c r="BC504" s="182"/>
      <c r="BD504" s="182"/>
      <c r="BE504" s="182"/>
      <c r="BF504" s="182"/>
      <c r="BG504" s="182">
        <v>1368</v>
      </c>
      <c r="BH504" s="182">
        <v>4</v>
      </c>
      <c r="BI504" s="182">
        <v>4</v>
      </c>
      <c r="BJ504" s="182">
        <v>4</v>
      </c>
      <c r="BK504" s="182"/>
      <c r="BL504" s="182"/>
      <c r="BM504" s="182"/>
      <c r="BN504" s="182"/>
      <c r="BO504" s="182"/>
      <c r="BP504" s="182"/>
      <c r="BQ504" s="228" t="s">
        <v>180</v>
      </c>
      <c r="BR504" s="228" t="s">
        <v>181</v>
      </c>
      <c r="BS504" s="228"/>
      <c r="BT504" s="228"/>
      <c r="BU504" s="228">
        <v>4</v>
      </c>
      <c r="BV504" s="228" t="s">
        <v>261</v>
      </c>
      <c r="BW504" s="228" t="s">
        <v>222</v>
      </c>
      <c r="BX504" s="186">
        <v>0</v>
      </c>
      <c r="BY504" s="182">
        <v>10</v>
      </c>
      <c r="BZ504" s="182">
        <v>5</v>
      </c>
      <c r="CA504" s="182">
        <v>653</v>
      </c>
      <c r="CB504" s="182">
        <v>12</v>
      </c>
      <c r="CC504" s="182">
        <v>6</v>
      </c>
      <c r="CD504" s="182">
        <v>1374</v>
      </c>
      <c r="CE504" s="228">
        <v>3</v>
      </c>
      <c r="CF504" s="228">
        <v>4</v>
      </c>
      <c r="CG504" s="113">
        <v>4</v>
      </c>
      <c r="CH504" s="113">
        <v>0</v>
      </c>
      <c r="CI504" s="113">
        <v>0</v>
      </c>
      <c r="CJ504" s="113">
        <v>0</v>
      </c>
      <c r="CK504" s="113">
        <v>0</v>
      </c>
      <c r="CL504" s="113">
        <v>0</v>
      </c>
      <c r="CM504" s="113">
        <v>0</v>
      </c>
      <c r="CN504" s="185">
        <v>11</v>
      </c>
      <c r="CO504" s="181">
        <v>2027</v>
      </c>
      <c r="CP504" s="187">
        <v>5.4267390231869756E-3</v>
      </c>
      <c r="CQ504" s="173">
        <v>9.5652173913043481E-2</v>
      </c>
      <c r="CR504" s="173">
        <v>17.626086956521739</v>
      </c>
      <c r="CS504" s="173"/>
      <c r="CT504" s="173"/>
      <c r="CU504" s="253">
        <v>2791</v>
      </c>
      <c r="CV504" s="220"/>
      <c r="CW504" s="254">
        <f t="shared" si="49"/>
        <v>2016</v>
      </c>
      <c r="CX504" s="15">
        <f t="shared" si="50"/>
        <v>22</v>
      </c>
      <c r="CY504" s="241">
        <f t="shared" si="51"/>
        <v>11</v>
      </c>
      <c r="CZ504" s="241" t="str">
        <f>IFERROR(ROUND(CY504/#REF!,1),"")</f>
        <v/>
      </c>
      <c r="DA504" s="254">
        <f t="shared" si="52"/>
        <v>2027</v>
      </c>
      <c r="DB504" s="246">
        <f t="shared" si="53"/>
        <v>5.4267390231869756E-3</v>
      </c>
      <c r="DD504" s="15" t="str">
        <f>IFERROR(#REF!-AO504,"")</f>
        <v/>
      </c>
      <c r="DF504" s="266" t="str">
        <f>IFERROR(#REF!-L504,"")</f>
        <v/>
      </c>
      <c r="DG504" s="228" t="e">
        <f>IF(#REF!&gt;AP504,0,1)</f>
        <v>#REF!</v>
      </c>
      <c r="DH504" s="228">
        <f t="shared" si="54"/>
        <v>0</v>
      </c>
      <c r="DI504" s="228">
        <f t="shared" si="55"/>
        <v>1</v>
      </c>
      <c r="DJ504" s="228"/>
      <c r="DK504" s="228"/>
      <c r="DL504" s="228"/>
      <c r="DM504" s="228"/>
      <c r="DN504" s="228"/>
      <c r="DO504" s="228"/>
      <c r="DP504" s="228"/>
      <c r="DQ504" s="228"/>
      <c r="DR504" s="228"/>
      <c r="DS504" s="228"/>
      <c r="DT504" s="228"/>
      <c r="DU504" s="228"/>
      <c r="DV504" s="228"/>
      <c r="DW504" s="228"/>
      <c r="DX504" s="228"/>
      <c r="DY504" s="228"/>
      <c r="DZ504" s="228"/>
      <c r="EA504" s="228"/>
      <c r="EB504" s="228"/>
    </row>
    <row r="505" spans="1:132" s="195" customFormat="1" ht="31.5" customHeight="1" x14ac:dyDescent="0.2">
      <c r="A505" s="191">
        <v>2022</v>
      </c>
      <c r="B505" s="171">
        <v>1</v>
      </c>
      <c r="C505" s="261">
        <v>44585</v>
      </c>
      <c r="D505" s="171">
        <v>334</v>
      </c>
      <c r="E505" s="171">
        <v>254</v>
      </c>
      <c r="F505" s="171">
        <v>49</v>
      </c>
      <c r="G505" s="194" t="s">
        <v>220</v>
      </c>
      <c r="H505" s="241" t="s">
        <v>179</v>
      </c>
      <c r="I505" s="241" t="s">
        <v>221</v>
      </c>
      <c r="J505" s="241">
        <v>4</v>
      </c>
      <c r="K505" s="241">
        <v>2</v>
      </c>
      <c r="L505" s="262">
        <v>203</v>
      </c>
      <c r="M505" s="263">
        <v>188</v>
      </c>
      <c r="N505" s="264">
        <v>217</v>
      </c>
      <c r="O505" s="190">
        <v>330</v>
      </c>
      <c r="P505" s="190">
        <v>260</v>
      </c>
      <c r="Q505" s="190">
        <v>310</v>
      </c>
      <c r="R505" s="190">
        <v>284</v>
      </c>
      <c r="S505" s="190">
        <v>300</v>
      </c>
      <c r="T505" s="190">
        <v>228</v>
      </c>
      <c r="U505" s="190">
        <v>198</v>
      </c>
      <c r="V505" s="190">
        <v>218</v>
      </c>
      <c r="W505" s="190">
        <v>213</v>
      </c>
      <c r="X505" s="190">
        <v>213</v>
      </c>
      <c r="Y505" s="172">
        <v>142</v>
      </c>
      <c r="Z505" s="172">
        <v>147</v>
      </c>
      <c r="AA505" s="190">
        <v>250</v>
      </c>
      <c r="AB505" s="190">
        <v>247</v>
      </c>
      <c r="AC505" s="190">
        <v>273</v>
      </c>
      <c r="AD505" s="190">
        <v>267</v>
      </c>
      <c r="AE505" s="190">
        <v>271</v>
      </c>
      <c r="AF505" s="190">
        <v>194</v>
      </c>
      <c r="AG505" s="190">
        <v>196</v>
      </c>
      <c r="AH505" s="190">
        <v>204</v>
      </c>
      <c r="AI505" s="190">
        <v>204</v>
      </c>
      <c r="AJ505" s="190">
        <v>207</v>
      </c>
      <c r="AK505" s="172">
        <v>154</v>
      </c>
      <c r="AL505" s="172">
        <v>149</v>
      </c>
      <c r="AM505" s="265">
        <v>279.2</v>
      </c>
      <c r="AN505" s="265">
        <v>207.5</v>
      </c>
      <c r="AO505" s="183">
        <v>94</v>
      </c>
      <c r="AP505" s="184">
        <v>153</v>
      </c>
      <c r="AQ505" s="182">
        <v>97.297297297297291</v>
      </c>
      <c r="AR505" s="182">
        <v>148</v>
      </c>
      <c r="AS505" s="182"/>
      <c r="AT505" s="182"/>
      <c r="AU505" s="182">
        <v>1200</v>
      </c>
      <c r="AV505" s="182">
        <v>1</v>
      </c>
      <c r="AW505" s="182">
        <v>4</v>
      </c>
      <c r="AX505" s="182">
        <v>5</v>
      </c>
      <c r="AY505" s="182"/>
      <c r="AZ505" s="182"/>
      <c r="BA505" s="182"/>
      <c r="BB505" s="182"/>
      <c r="BC505" s="182"/>
      <c r="BD505" s="182"/>
      <c r="BE505" s="182"/>
      <c r="BF505" s="182"/>
      <c r="BG505" s="182"/>
      <c r="BH505" s="182">
        <v>8</v>
      </c>
      <c r="BI505" s="182">
        <v>7</v>
      </c>
      <c r="BJ505" s="182">
        <v>5</v>
      </c>
      <c r="BK505" s="182"/>
      <c r="BL505" s="182"/>
      <c r="BM505" s="182"/>
      <c r="BN505" s="182"/>
      <c r="BO505" s="182"/>
      <c r="BP505" s="182"/>
      <c r="BQ505" s="228" t="s">
        <v>180</v>
      </c>
      <c r="BR505" s="228" t="s">
        <v>181</v>
      </c>
      <c r="BS505" s="228" t="s">
        <v>182</v>
      </c>
      <c r="BT505" s="228"/>
      <c r="BU505" s="228">
        <v>4</v>
      </c>
      <c r="BV505" s="228" t="s">
        <v>220</v>
      </c>
      <c r="BW505" s="228" t="s">
        <v>222</v>
      </c>
      <c r="BX505" s="186">
        <v>0</v>
      </c>
      <c r="BY505" s="182">
        <v>10</v>
      </c>
      <c r="BZ505" s="182">
        <v>5</v>
      </c>
      <c r="CA505" s="182">
        <v>1205</v>
      </c>
      <c r="CB505" s="182">
        <v>20</v>
      </c>
      <c r="CC505" s="182">
        <v>10</v>
      </c>
      <c r="CD505" s="182">
        <v>10</v>
      </c>
      <c r="CE505" s="228">
        <v>4</v>
      </c>
      <c r="CF505" s="228">
        <v>5</v>
      </c>
      <c r="CG505" s="113">
        <v>5</v>
      </c>
      <c r="CH505" s="113">
        <v>0</v>
      </c>
      <c r="CI505" s="113">
        <v>0</v>
      </c>
      <c r="CJ505" s="113">
        <v>0</v>
      </c>
      <c r="CK505" s="113">
        <v>0</v>
      </c>
      <c r="CL505" s="113">
        <v>0</v>
      </c>
      <c r="CM505" s="113">
        <v>0</v>
      </c>
      <c r="CN505" s="185">
        <v>15</v>
      </c>
      <c r="CO505" s="181">
        <v>1215</v>
      </c>
      <c r="CP505" s="187">
        <v>1.234567901234568E-2</v>
      </c>
      <c r="CQ505" s="173">
        <v>7.3891625615763554E-2</v>
      </c>
      <c r="CR505" s="173">
        <v>5.985221674876847</v>
      </c>
      <c r="CS505" s="173">
        <v>7.2289156626506021E-2</v>
      </c>
      <c r="CT505" s="173">
        <v>5.8554216867469879</v>
      </c>
      <c r="CU505" s="253">
        <v>2791</v>
      </c>
      <c r="CV505" s="220">
        <v>-1</v>
      </c>
      <c r="CW505" s="254">
        <f t="shared" si="49"/>
        <v>1200</v>
      </c>
      <c r="CX505" s="15">
        <f t="shared" si="50"/>
        <v>30</v>
      </c>
      <c r="CY505" s="241">
        <f t="shared" si="51"/>
        <v>15</v>
      </c>
      <c r="CZ505" s="241" t="str">
        <f>IFERROR(ROUND(CY505/#REF!,1),"")</f>
        <v/>
      </c>
      <c r="DA505" s="254">
        <f t="shared" si="52"/>
        <v>1215</v>
      </c>
      <c r="DB505" s="246">
        <f t="shared" si="53"/>
        <v>1.2345679012345678E-2</v>
      </c>
      <c r="DD505" s="15" t="str">
        <f>IFERROR(#REF!-AO505,"")</f>
        <v/>
      </c>
      <c r="DF505" s="266" t="str">
        <f>IFERROR(#REF!-L505,"")</f>
        <v/>
      </c>
      <c r="DG505" s="228" t="e">
        <f>IF(#REF!&gt;AP505,0,1)</f>
        <v>#REF!</v>
      </c>
      <c r="DH505" s="228">
        <f t="shared" si="54"/>
        <v>1</v>
      </c>
      <c r="DI505" s="228">
        <f t="shared" si="55"/>
        <v>1</v>
      </c>
      <c r="DJ505" s="228"/>
      <c r="DK505" s="228"/>
      <c r="DL505" s="228"/>
      <c r="DM505" s="228"/>
      <c r="DN505" s="228"/>
      <c r="DO505" s="228"/>
      <c r="DP505" s="228"/>
      <c r="DQ505" s="228"/>
      <c r="DR505" s="228"/>
      <c r="DS505" s="228"/>
      <c r="DT505" s="228"/>
      <c r="DU505" s="228"/>
      <c r="DV505" s="228"/>
      <c r="DW505" s="228"/>
      <c r="DX505" s="228"/>
      <c r="DY505" s="228"/>
      <c r="DZ505" s="228"/>
      <c r="EA505" s="228"/>
      <c r="EB505" s="228"/>
    </row>
    <row r="506" spans="1:132" s="195" customFormat="1" ht="31.5" customHeight="1" x14ac:dyDescent="0.2">
      <c r="A506" s="191">
        <v>2022</v>
      </c>
      <c r="B506" s="171">
        <v>1</v>
      </c>
      <c r="C506" s="261">
        <v>44585</v>
      </c>
      <c r="D506" s="171">
        <v>57</v>
      </c>
      <c r="E506" s="171">
        <v>135</v>
      </c>
      <c r="F506" s="171"/>
      <c r="G506" s="194" t="s">
        <v>401</v>
      </c>
      <c r="H506" s="241" t="s">
        <v>402</v>
      </c>
      <c r="I506" s="241" t="s">
        <v>317</v>
      </c>
      <c r="J506" s="241">
        <v>12</v>
      </c>
      <c r="K506" s="241">
        <v>1</v>
      </c>
      <c r="L506" s="262">
        <v>10</v>
      </c>
      <c r="M506" s="263">
        <v>9</v>
      </c>
      <c r="N506" s="264">
        <v>11</v>
      </c>
      <c r="O506" s="190">
        <v>13</v>
      </c>
      <c r="P506" s="190">
        <v>14</v>
      </c>
      <c r="Q506" s="190">
        <v>14</v>
      </c>
      <c r="R506" s="190">
        <v>14</v>
      </c>
      <c r="S506" s="190">
        <v>13</v>
      </c>
      <c r="T506" s="190">
        <v>11</v>
      </c>
      <c r="U506" s="190">
        <v>10</v>
      </c>
      <c r="V506" s="190">
        <v>11</v>
      </c>
      <c r="W506" s="190">
        <v>11</v>
      </c>
      <c r="X506" s="190">
        <v>11</v>
      </c>
      <c r="Y506" s="172">
        <v>106</v>
      </c>
      <c r="Z506" s="172">
        <v>106</v>
      </c>
      <c r="AA506" s="190"/>
      <c r="AB506" s="190"/>
      <c r="AC506" s="190">
        <v>13</v>
      </c>
      <c r="AD506" s="190">
        <v>14</v>
      </c>
      <c r="AE506" s="190">
        <v>13</v>
      </c>
      <c r="AF506" s="190"/>
      <c r="AG506" s="190"/>
      <c r="AH506" s="190">
        <v>12</v>
      </c>
      <c r="AI506" s="190">
        <v>11</v>
      </c>
      <c r="AJ506" s="190">
        <v>12</v>
      </c>
      <c r="AK506" s="172">
        <v>91</v>
      </c>
      <c r="AL506" s="172">
        <v>98</v>
      </c>
      <c r="AM506" s="265">
        <v>13.5</v>
      </c>
      <c r="AN506" s="265">
        <v>11.125</v>
      </c>
      <c r="AO506" s="183">
        <v>345</v>
      </c>
      <c r="AP506" s="184">
        <v>125</v>
      </c>
      <c r="AQ506" s="182">
        <v>430.92269326683288</v>
      </c>
      <c r="AR506" s="182">
        <v>100.25</v>
      </c>
      <c r="AS506" s="182"/>
      <c r="AT506" s="182"/>
      <c r="AU506" s="182"/>
      <c r="AV506" s="182">
        <v>2</v>
      </c>
      <c r="AW506" s="182">
        <v>4</v>
      </c>
      <c r="AX506" s="182">
        <v>6</v>
      </c>
      <c r="AY506" s="182"/>
      <c r="AZ506" s="182"/>
      <c r="BA506" s="182"/>
      <c r="BB506" s="182"/>
      <c r="BC506" s="182"/>
      <c r="BD506" s="182"/>
      <c r="BE506" s="182"/>
      <c r="BF506" s="182"/>
      <c r="BG506" s="182">
        <v>5288</v>
      </c>
      <c r="BH506" s="182">
        <v>10</v>
      </c>
      <c r="BI506" s="182">
        <v>8</v>
      </c>
      <c r="BJ506" s="182">
        <v>7</v>
      </c>
      <c r="BK506" s="182"/>
      <c r="BL506" s="182"/>
      <c r="BM506" s="182"/>
      <c r="BN506" s="182"/>
      <c r="BO506" s="182"/>
      <c r="BP506" s="182"/>
      <c r="BQ506" s="228" t="s">
        <v>384</v>
      </c>
      <c r="BR506" s="228" t="s">
        <v>385</v>
      </c>
      <c r="BS506" s="228"/>
      <c r="BT506" s="228"/>
      <c r="BU506" s="228">
        <v>4</v>
      </c>
      <c r="BV506" s="228" t="s">
        <v>401</v>
      </c>
      <c r="BW506" s="228"/>
      <c r="BX506" s="186">
        <v>0</v>
      </c>
      <c r="BY506" s="182">
        <v>12</v>
      </c>
      <c r="BZ506" s="182">
        <v>12</v>
      </c>
      <c r="CA506" s="182">
        <v>12</v>
      </c>
      <c r="CB506" s="182">
        <v>25</v>
      </c>
      <c r="CC506" s="182">
        <v>25</v>
      </c>
      <c r="CD506" s="182">
        <v>5313</v>
      </c>
      <c r="CE506" s="228">
        <v>12</v>
      </c>
      <c r="CF506" s="228">
        <v>12</v>
      </c>
      <c r="CG506" s="113">
        <v>13</v>
      </c>
      <c r="CH506" s="113">
        <v>0</v>
      </c>
      <c r="CI506" s="113">
        <v>0</v>
      </c>
      <c r="CJ506" s="113">
        <v>0</v>
      </c>
      <c r="CK506" s="113">
        <v>0</v>
      </c>
      <c r="CL506" s="113">
        <v>0</v>
      </c>
      <c r="CM506" s="113">
        <v>0</v>
      </c>
      <c r="CN506" s="185">
        <v>37</v>
      </c>
      <c r="CO506" s="181">
        <v>5325</v>
      </c>
      <c r="CP506" s="187">
        <v>6.9483568075117373E-3</v>
      </c>
      <c r="CQ506" s="173">
        <v>3.7</v>
      </c>
      <c r="CR506" s="173">
        <v>532.5</v>
      </c>
      <c r="CS506" s="173">
        <v>3.3258426966292141</v>
      </c>
      <c r="CT506" s="173">
        <v>478.65168539325839</v>
      </c>
      <c r="CU506" s="253">
        <v>2791</v>
      </c>
      <c r="CV506" s="220">
        <v>-1</v>
      </c>
      <c r="CW506" s="254">
        <f t="shared" si="49"/>
        <v>5288</v>
      </c>
      <c r="CX506" s="15">
        <f t="shared" si="50"/>
        <v>37</v>
      </c>
      <c r="CY506" s="241">
        <f t="shared" si="51"/>
        <v>37</v>
      </c>
      <c r="CZ506" s="241" t="str">
        <f>IFERROR(ROUND(CY506/#REF!,1),"")</f>
        <v/>
      </c>
      <c r="DA506" s="254">
        <f t="shared" si="52"/>
        <v>5325</v>
      </c>
      <c r="DB506" s="246">
        <f t="shared" si="53"/>
        <v>6.9483568075117373E-3</v>
      </c>
      <c r="DD506" s="15" t="str">
        <f>IFERROR(#REF!-AO506,"")</f>
        <v/>
      </c>
      <c r="DF506" s="266" t="str">
        <f>IFERROR(#REF!-L506,"")</f>
        <v/>
      </c>
      <c r="DG506" s="228" t="e">
        <f>IF(#REF!&gt;AP506,0,1)</f>
        <v>#REF!</v>
      </c>
      <c r="DH506" s="228">
        <f t="shared" si="54"/>
        <v>1</v>
      </c>
      <c r="DI506" s="228">
        <f t="shared" si="55"/>
        <v>0</v>
      </c>
      <c r="DJ506" s="228"/>
      <c r="DK506" s="228"/>
      <c r="DL506" s="228"/>
      <c r="DM506" s="228"/>
      <c r="DN506" s="228"/>
      <c r="DO506" s="228"/>
      <c r="DP506" s="228"/>
      <c r="DQ506" s="228"/>
      <c r="DR506" s="228"/>
      <c r="DS506" s="228"/>
      <c r="DT506" s="228"/>
      <c r="DU506" s="228"/>
      <c r="DV506" s="228"/>
      <c r="DW506" s="228"/>
      <c r="DX506" s="228"/>
      <c r="DY506" s="228"/>
      <c r="DZ506" s="228"/>
      <c r="EA506" s="228"/>
      <c r="EB506" s="228"/>
    </row>
    <row r="507" spans="1:132" s="195" customFormat="1" ht="31.5" customHeight="1" x14ac:dyDescent="0.2">
      <c r="A507" s="191">
        <v>2022</v>
      </c>
      <c r="B507" s="171">
        <v>1</v>
      </c>
      <c r="C507" s="261">
        <v>44585</v>
      </c>
      <c r="D507" s="171">
        <v>143</v>
      </c>
      <c r="E507" s="171">
        <v>281</v>
      </c>
      <c r="F507" s="171"/>
      <c r="G507" s="194" t="s">
        <v>226</v>
      </c>
      <c r="H507" s="241" t="s">
        <v>227</v>
      </c>
      <c r="I507" s="241" t="s">
        <v>169</v>
      </c>
      <c r="J507" s="241">
        <v>4</v>
      </c>
      <c r="K507" s="241">
        <v>2</v>
      </c>
      <c r="L507" s="262">
        <v>285</v>
      </c>
      <c r="M507" s="263">
        <v>265</v>
      </c>
      <c r="N507" s="264">
        <v>304</v>
      </c>
      <c r="O507" s="190"/>
      <c r="P507" s="190"/>
      <c r="Q507" s="190"/>
      <c r="R507" s="190"/>
      <c r="S507" s="190"/>
      <c r="T507" s="190"/>
      <c r="U507" s="190"/>
      <c r="V507" s="190"/>
      <c r="W507" s="190"/>
      <c r="X507" s="190"/>
      <c r="Y507" s="172"/>
      <c r="Z507" s="172"/>
      <c r="AA507" s="190"/>
      <c r="AB507" s="190"/>
      <c r="AC507" s="190"/>
      <c r="AD507" s="190"/>
      <c r="AE507" s="190"/>
      <c r="AF507" s="190"/>
      <c r="AG507" s="190"/>
      <c r="AH507" s="190"/>
      <c r="AI507" s="190"/>
      <c r="AJ507" s="190"/>
      <c r="AK507" s="172"/>
      <c r="AL507" s="172"/>
      <c r="AM507" s="265"/>
      <c r="AN507" s="265"/>
      <c r="AO507" s="183">
        <v>120</v>
      </c>
      <c r="AP507" s="184">
        <v>120</v>
      </c>
      <c r="AQ507" s="182"/>
      <c r="AR507" s="182"/>
      <c r="AS507" s="182"/>
      <c r="AT507" s="182"/>
      <c r="AU507" s="182"/>
      <c r="AV507" s="182"/>
      <c r="AW507" s="182"/>
      <c r="AX507" s="182"/>
      <c r="AY507" s="182"/>
      <c r="AZ507" s="182"/>
      <c r="BA507" s="182"/>
      <c r="BB507" s="182"/>
      <c r="BC507" s="182"/>
      <c r="BD507" s="182"/>
      <c r="BE507" s="182"/>
      <c r="BF507" s="182"/>
      <c r="BG507" s="182"/>
      <c r="BH507" s="182"/>
      <c r="BI507" s="182"/>
      <c r="BJ507" s="182"/>
      <c r="BK507" s="182"/>
      <c r="BL507" s="182"/>
      <c r="BM507" s="182"/>
      <c r="BN507" s="182"/>
      <c r="BO507" s="182"/>
      <c r="BP507" s="182"/>
      <c r="BQ507" s="228" t="s">
        <v>176</v>
      </c>
      <c r="BR507" s="228"/>
      <c r="BS507" s="228"/>
      <c r="BT507" s="228"/>
      <c r="BU507" s="228">
        <v>4</v>
      </c>
      <c r="BV507" s="228" t="s">
        <v>228</v>
      </c>
      <c r="BW507" s="228"/>
      <c r="BX507" s="186">
        <v>0</v>
      </c>
      <c r="BY507" s="182">
        <v>0</v>
      </c>
      <c r="BZ507" s="182">
        <v>0</v>
      </c>
      <c r="CA507" s="182">
        <v>0</v>
      </c>
      <c r="CB507" s="182">
        <v>0</v>
      </c>
      <c r="CC507" s="182">
        <v>0</v>
      </c>
      <c r="CD507" s="182">
        <v>0</v>
      </c>
      <c r="CE507" s="228">
        <v>0</v>
      </c>
      <c r="CF507" s="228">
        <v>0</v>
      </c>
      <c r="CG507" s="113">
        <v>0</v>
      </c>
      <c r="CH507" s="113">
        <v>0</v>
      </c>
      <c r="CI507" s="113">
        <v>0</v>
      </c>
      <c r="CJ507" s="113">
        <v>0</v>
      </c>
      <c r="CK507" s="113">
        <v>0</v>
      </c>
      <c r="CL507" s="113">
        <v>0</v>
      </c>
      <c r="CM507" s="113">
        <v>0</v>
      </c>
      <c r="CN507" s="185">
        <v>0</v>
      </c>
      <c r="CO507" s="181">
        <v>0</v>
      </c>
      <c r="CP507" s="187"/>
      <c r="CQ507" s="173">
        <v>0</v>
      </c>
      <c r="CR507" s="173">
        <v>0</v>
      </c>
      <c r="CS507" s="173"/>
      <c r="CT507" s="173"/>
      <c r="CU507" s="253">
        <v>2791</v>
      </c>
      <c r="CV507" s="220"/>
      <c r="CW507" s="254">
        <f t="shared" si="49"/>
        <v>0</v>
      </c>
      <c r="CX507" s="15">
        <f t="shared" si="50"/>
        <v>0</v>
      </c>
      <c r="CY507" s="241">
        <f t="shared" si="51"/>
        <v>0</v>
      </c>
      <c r="CZ507" s="241" t="str">
        <f>IFERROR(ROUND(CY507/#REF!,1),"")</f>
        <v/>
      </c>
      <c r="DA507" s="254">
        <f t="shared" si="52"/>
        <v>0</v>
      </c>
      <c r="DB507" s="246" t="str">
        <f t="shared" si="53"/>
        <v/>
      </c>
      <c r="DD507" s="15" t="str">
        <f>IFERROR(#REF!-AO507,"")</f>
        <v/>
      </c>
      <c r="DF507" s="266" t="str">
        <f>IFERROR(#REF!-L507,"")</f>
        <v/>
      </c>
      <c r="DG507" s="228" t="e">
        <f>IF(#REF!&gt;AP507,0,1)</f>
        <v>#REF!</v>
      </c>
      <c r="DH507" s="228">
        <f t="shared" si="54"/>
        <v>0</v>
      </c>
      <c r="DI507" s="228">
        <f t="shared" si="55"/>
        <v>1</v>
      </c>
      <c r="DJ507" s="228"/>
      <c r="DK507" s="228"/>
      <c r="DL507" s="228"/>
      <c r="DM507" s="228"/>
      <c r="DN507" s="228"/>
      <c r="DO507" s="228"/>
      <c r="DP507" s="228"/>
      <c r="DQ507" s="228"/>
      <c r="DR507" s="228"/>
      <c r="DS507" s="228"/>
      <c r="DT507" s="228"/>
      <c r="DU507" s="228"/>
      <c r="DV507" s="228"/>
      <c r="DW507" s="228"/>
      <c r="DX507" s="228"/>
      <c r="DY507" s="228"/>
      <c r="DZ507" s="228"/>
      <c r="EA507" s="228"/>
      <c r="EB507" s="228"/>
    </row>
    <row r="508" spans="1:132" s="195" customFormat="1" ht="31.5" customHeight="1" x14ac:dyDescent="0.2">
      <c r="A508" s="191">
        <v>2022</v>
      </c>
      <c r="B508" s="171">
        <v>1</v>
      </c>
      <c r="C508" s="261">
        <v>44585</v>
      </c>
      <c r="D508" s="171">
        <v>159</v>
      </c>
      <c r="E508" s="171">
        <v>299</v>
      </c>
      <c r="F508" s="171"/>
      <c r="G508" s="194" t="s">
        <v>261</v>
      </c>
      <c r="H508" s="241" t="s">
        <v>262</v>
      </c>
      <c r="I508" s="241" t="s">
        <v>263</v>
      </c>
      <c r="J508" s="241">
        <v>3</v>
      </c>
      <c r="K508" s="241">
        <v>2</v>
      </c>
      <c r="L508" s="262">
        <v>115</v>
      </c>
      <c r="M508" s="263">
        <v>106</v>
      </c>
      <c r="N508" s="264">
        <v>123</v>
      </c>
      <c r="O508" s="190"/>
      <c r="P508" s="190"/>
      <c r="Q508" s="190"/>
      <c r="R508" s="190"/>
      <c r="S508" s="190"/>
      <c r="T508" s="190"/>
      <c r="U508" s="190"/>
      <c r="V508" s="190"/>
      <c r="W508" s="190"/>
      <c r="X508" s="190"/>
      <c r="Y508" s="172"/>
      <c r="Z508" s="172"/>
      <c r="AA508" s="190"/>
      <c r="AB508" s="190"/>
      <c r="AC508" s="190"/>
      <c r="AD508" s="190"/>
      <c r="AE508" s="190"/>
      <c r="AF508" s="190"/>
      <c r="AG508" s="190"/>
      <c r="AH508" s="190"/>
      <c r="AI508" s="190"/>
      <c r="AJ508" s="190"/>
      <c r="AK508" s="172"/>
      <c r="AL508" s="172"/>
      <c r="AM508" s="265"/>
      <c r="AN508" s="265"/>
      <c r="AO508" s="183">
        <v>86</v>
      </c>
      <c r="AP508" s="184">
        <v>126</v>
      </c>
      <c r="AQ508" s="182"/>
      <c r="AR508" s="182"/>
      <c r="AS508" s="182"/>
      <c r="AT508" s="182"/>
      <c r="AU508" s="182"/>
      <c r="AV508" s="182"/>
      <c r="AW508" s="182"/>
      <c r="AX508" s="182"/>
      <c r="AY508" s="182"/>
      <c r="AZ508" s="182"/>
      <c r="BA508" s="182"/>
      <c r="BB508" s="182"/>
      <c r="BC508" s="182"/>
      <c r="BD508" s="182"/>
      <c r="BE508" s="182"/>
      <c r="BF508" s="182"/>
      <c r="BG508" s="182"/>
      <c r="BH508" s="182"/>
      <c r="BI508" s="182"/>
      <c r="BJ508" s="182"/>
      <c r="BK508" s="182"/>
      <c r="BL508" s="182"/>
      <c r="BM508" s="182"/>
      <c r="BN508" s="182"/>
      <c r="BO508" s="182"/>
      <c r="BP508" s="182"/>
      <c r="BQ508" s="228" t="s">
        <v>180</v>
      </c>
      <c r="BR508" s="228" t="s">
        <v>181</v>
      </c>
      <c r="BS508" s="228"/>
      <c r="BT508" s="228"/>
      <c r="BU508" s="228">
        <v>4</v>
      </c>
      <c r="BV508" s="228" t="s">
        <v>261</v>
      </c>
      <c r="BW508" s="228"/>
      <c r="BX508" s="186">
        <v>0</v>
      </c>
      <c r="BY508" s="182">
        <v>0</v>
      </c>
      <c r="BZ508" s="182">
        <v>0</v>
      </c>
      <c r="CA508" s="182">
        <v>0</v>
      </c>
      <c r="CB508" s="182">
        <v>0</v>
      </c>
      <c r="CC508" s="182">
        <v>0</v>
      </c>
      <c r="CD508" s="182">
        <v>0</v>
      </c>
      <c r="CE508" s="228">
        <v>0</v>
      </c>
      <c r="CF508" s="228">
        <v>0</v>
      </c>
      <c r="CG508" s="113">
        <v>0</v>
      </c>
      <c r="CH508" s="113">
        <v>0</v>
      </c>
      <c r="CI508" s="113">
        <v>0</v>
      </c>
      <c r="CJ508" s="113">
        <v>0</v>
      </c>
      <c r="CK508" s="113">
        <v>0</v>
      </c>
      <c r="CL508" s="113">
        <v>0</v>
      </c>
      <c r="CM508" s="113">
        <v>0</v>
      </c>
      <c r="CN508" s="185">
        <v>0</v>
      </c>
      <c r="CO508" s="181">
        <v>0</v>
      </c>
      <c r="CP508" s="187"/>
      <c r="CQ508" s="173">
        <v>0</v>
      </c>
      <c r="CR508" s="173">
        <v>0</v>
      </c>
      <c r="CS508" s="173"/>
      <c r="CT508" s="173"/>
      <c r="CU508" s="253">
        <v>2791</v>
      </c>
      <c r="CV508" s="220"/>
      <c r="CW508" s="254">
        <f t="shared" si="49"/>
        <v>0</v>
      </c>
      <c r="CX508" s="15">
        <f t="shared" si="50"/>
        <v>0</v>
      </c>
      <c r="CY508" s="241">
        <f t="shared" si="51"/>
        <v>0</v>
      </c>
      <c r="CZ508" s="241" t="str">
        <f>IFERROR(ROUND(CY508/#REF!,1),"")</f>
        <v/>
      </c>
      <c r="DA508" s="254">
        <f t="shared" si="52"/>
        <v>0</v>
      </c>
      <c r="DB508" s="246" t="str">
        <f t="shared" si="53"/>
        <v/>
      </c>
      <c r="DD508" s="15" t="str">
        <f>IFERROR(#REF!-AO508,"")</f>
        <v/>
      </c>
      <c r="DF508" s="266" t="str">
        <f>IFERROR(#REF!-L508,"")</f>
        <v/>
      </c>
      <c r="DG508" s="228" t="e">
        <f>IF(#REF!&gt;AP508,0,1)</f>
        <v>#REF!</v>
      </c>
      <c r="DH508" s="228">
        <f t="shared" si="54"/>
        <v>0</v>
      </c>
      <c r="DI508" s="228">
        <f t="shared" si="55"/>
        <v>1</v>
      </c>
      <c r="DJ508" s="228"/>
      <c r="DK508" s="228"/>
      <c r="DL508" s="228"/>
      <c r="DM508" s="228"/>
      <c r="DN508" s="228"/>
      <c r="DO508" s="228"/>
      <c r="DP508" s="228"/>
      <c r="DQ508" s="228"/>
      <c r="DR508" s="228"/>
      <c r="DS508" s="228"/>
      <c r="DT508" s="228"/>
      <c r="DU508" s="228"/>
      <c r="DV508" s="228"/>
      <c r="DW508" s="228"/>
      <c r="DX508" s="228"/>
      <c r="DY508" s="228"/>
      <c r="DZ508" s="228"/>
      <c r="EA508" s="228"/>
      <c r="EB508" s="228"/>
    </row>
    <row r="509" spans="1:132" s="195" customFormat="1" ht="31.5" customHeight="1" x14ac:dyDescent="0.2">
      <c r="A509" s="191">
        <v>2022</v>
      </c>
      <c r="B509" s="171">
        <v>1</v>
      </c>
      <c r="C509" s="261">
        <v>44585</v>
      </c>
      <c r="D509" s="171">
        <v>236</v>
      </c>
      <c r="E509" s="171">
        <v>160</v>
      </c>
      <c r="F509" s="171"/>
      <c r="G509" s="194" t="s">
        <v>239</v>
      </c>
      <c r="H509" s="241" t="s">
        <v>240</v>
      </c>
      <c r="I509" s="241" t="s">
        <v>169</v>
      </c>
      <c r="J509" s="241">
        <v>2</v>
      </c>
      <c r="K509" s="241">
        <v>1</v>
      </c>
      <c r="L509" s="262">
        <v>200</v>
      </c>
      <c r="M509" s="263">
        <v>186</v>
      </c>
      <c r="N509" s="264">
        <v>214</v>
      </c>
      <c r="O509" s="190"/>
      <c r="P509" s="190"/>
      <c r="Q509" s="190"/>
      <c r="R509" s="190"/>
      <c r="S509" s="190"/>
      <c r="T509" s="190"/>
      <c r="U509" s="190"/>
      <c r="V509" s="190"/>
      <c r="W509" s="190"/>
      <c r="X509" s="190"/>
      <c r="Y509" s="172"/>
      <c r="Z509" s="172"/>
      <c r="AA509" s="190"/>
      <c r="AB509" s="190"/>
      <c r="AC509" s="190"/>
      <c r="AD509" s="190"/>
      <c r="AE509" s="190"/>
      <c r="AF509" s="190"/>
      <c r="AG509" s="190"/>
      <c r="AH509" s="190"/>
      <c r="AI509" s="190"/>
      <c r="AJ509" s="190"/>
      <c r="AK509" s="172">
        <v>120</v>
      </c>
      <c r="AL509" s="172">
        <v>110</v>
      </c>
      <c r="AM509" s="265"/>
      <c r="AN509" s="265"/>
      <c r="AO509" s="183">
        <v>76</v>
      </c>
      <c r="AP509" s="184">
        <v>95</v>
      </c>
      <c r="AQ509" s="182">
        <v>62.608695652173907</v>
      </c>
      <c r="AR509" s="182">
        <v>115</v>
      </c>
      <c r="AS509" s="182"/>
      <c r="AT509" s="182"/>
      <c r="AU509" s="182"/>
      <c r="AV509" s="182"/>
      <c r="AW509" s="182"/>
      <c r="AX509" s="182"/>
      <c r="AY509" s="182"/>
      <c r="AZ509" s="182"/>
      <c r="BA509" s="182"/>
      <c r="BB509" s="182"/>
      <c r="BC509" s="182"/>
      <c r="BD509" s="182"/>
      <c r="BE509" s="182"/>
      <c r="BF509" s="182"/>
      <c r="BG509" s="182"/>
      <c r="BH509" s="182"/>
      <c r="BI509" s="182"/>
      <c r="BJ509" s="182"/>
      <c r="BK509" s="182"/>
      <c r="BL509" s="182"/>
      <c r="BM509" s="182"/>
      <c r="BN509" s="182"/>
      <c r="BO509" s="182"/>
      <c r="BP509" s="182"/>
      <c r="BQ509" s="228" t="s">
        <v>241</v>
      </c>
      <c r="BR509" s="228" t="s">
        <v>242</v>
      </c>
      <c r="BS509" s="228"/>
      <c r="BT509" s="228"/>
      <c r="BU509" s="228">
        <v>4</v>
      </c>
      <c r="BV509" s="228" t="s">
        <v>239</v>
      </c>
      <c r="BW509" s="228"/>
      <c r="BX509" s="186">
        <v>0</v>
      </c>
      <c r="BY509" s="182">
        <v>0</v>
      </c>
      <c r="BZ509" s="182">
        <v>0</v>
      </c>
      <c r="CA509" s="182">
        <v>0</v>
      </c>
      <c r="CB509" s="182">
        <v>0</v>
      </c>
      <c r="CC509" s="182">
        <v>0</v>
      </c>
      <c r="CD509" s="182">
        <v>0</v>
      </c>
      <c r="CE509" s="228">
        <v>0</v>
      </c>
      <c r="CF509" s="228">
        <v>0</v>
      </c>
      <c r="CG509" s="113">
        <v>0</v>
      </c>
      <c r="CH509" s="113">
        <v>0</v>
      </c>
      <c r="CI509" s="113">
        <v>0</v>
      </c>
      <c r="CJ509" s="113">
        <v>0</v>
      </c>
      <c r="CK509" s="113">
        <v>0</v>
      </c>
      <c r="CL509" s="113">
        <v>0</v>
      </c>
      <c r="CM509" s="113">
        <v>0</v>
      </c>
      <c r="CN509" s="185">
        <v>0</v>
      </c>
      <c r="CO509" s="181">
        <v>0</v>
      </c>
      <c r="CP509" s="187"/>
      <c r="CQ509" s="173">
        <v>0</v>
      </c>
      <c r="CR509" s="173">
        <v>0</v>
      </c>
      <c r="CS509" s="173"/>
      <c r="CT509" s="173"/>
      <c r="CU509" s="253">
        <v>2791</v>
      </c>
      <c r="CV509" s="220"/>
      <c r="CW509" s="254">
        <f t="shared" si="49"/>
        <v>0</v>
      </c>
      <c r="CX509" s="15">
        <f t="shared" si="50"/>
        <v>0</v>
      </c>
      <c r="CY509" s="241">
        <f t="shared" si="51"/>
        <v>0</v>
      </c>
      <c r="CZ509" s="241" t="str">
        <f>IFERROR(ROUND(CY509/#REF!,1),"")</f>
        <v/>
      </c>
      <c r="DA509" s="254">
        <f t="shared" si="52"/>
        <v>0</v>
      </c>
      <c r="DB509" s="246" t="str">
        <f t="shared" si="53"/>
        <v/>
      </c>
      <c r="DD509" s="15" t="str">
        <f>IFERROR(#REF!-AO509,"")</f>
        <v/>
      </c>
      <c r="DF509" s="266" t="str">
        <f>IFERROR(#REF!-L509,"")</f>
        <v/>
      </c>
      <c r="DG509" s="228" t="e">
        <f>IF(#REF!&gt;AP509,0,1)</f>
        <v>#REF!</v>
      </c>
      <c r="DH509" s="228">
        <f t="shared" si="54"/>
        <v>0</v>
      </c>
      <c r="DI509" s="228">
        <f t="shared" si="55"/>
        <v>1</v>
      </c>
      <c r="DJ509" s="228"/>
      <c r="DK509" s="228"/>
      <c r="DL509" s="228"/>
      <c r="DM509" s="228"/>
      <c r="DN509" s="228"/>
      <c r="DO509" s="228"/>
      <c r="DP509" s="228"/>
      <c r="DQ509" s="228"/>
      <c r="DR509" s="228"/>
      <c r="DS509" s="228"/>
      <c r="DT509" s="228"/>
      <c r="DU509" s="228"/>
      <c r="DV509" s="228"/>
      <c r="DW509" s="228"/>
      <c r="DX509" s="228"/>
      <c r="DY509" s="228"/>
      <c r="DZ509" s="228"/>
      <c r="EA509" s="228"/>
      <c r="EB509" s="228"/>
    </row>
    <row r="510" spans="1:132" s="195" customFormat="1" ht="31.5" customHeight="1" x14ac:dyDescent="0.2">
      <c r="A510" s="191">
        <v>2022</v>
      </c>
      <c r="B510" s="171">
        <v>1</v>
      </c>
      <c r="C510" s="261">
        <v>44585</v>
      </c>
      <c r="D510" s="171">
        <v>377</v>
      </c>
      <c r="E510" s="171">
        <v>439</v>
      </c>
      <c r="F510" s="171"/>
      <c r="G510" s="194" t="s">
        <v>223</v>
      </c>
      <c r="H510" s="241" t="s">
        <v>224</v>
      </c>
      <c r="I510" s="241" t="s">
        <v>169</v>
      </c>
      <c r="J510" s="241">
        <v>4</v>
      </c>
      <c r="K510" s="241">
        <v>1</v>
      </c>
      <c r="L510" s="262">
        <v>343</v>
      </c>
      <c r="M510" s="263">
        <v>308</v>
      </c>
      <c r="N510" s="264">
        <v>377</v>
      </c>
      <c r="O510" s="190"/>
      <c r="P510" s="190"/>
      <c r="Q510" s="190"/>
      <c r="R510" s="190"/>
      <c r="S510" s="190">
        <v>390</v>
      </c>
      <c r="T510" s="190"/>
      <c r="U510" s="190"/>
      <c r="V510" s="190"/>
      <c r="W510" s="190"/>
      <c r="X510" s="190">
        <v>365</v>
      </c>
      <c r="Y510" s="172"/>
      <c r="Z510" s="172">
        <v>311</v>
      </c>
      <c r="AA510" s="190">
        <v>366</v>
      </c>
      <c r="AB510" s="190">
        <v>341</v>
      </c>
      <c r="AC510" s="190">
        <v>370</v>
      </c>
      <c r="AD510" s="190">
        <v>374</v>
      </c>
      <c r="AE510" s="190">
        <v>371</v>
      </c>
      <c r="AF510" s="190">
        <v>340</v>
      </c>
      <c r="AG510" s="190">
        <v>332</v>
      </c>
      <c r="AH510" s="190">
        <v>337</v>
      </c>
      <c r="AI510" s="190">
        <v>332</v>
      </c>
      <c r="AJ510" s="190">
        <v>352</v>
      </c>
      <c r="AK510" s="172">
        <v>388</v>
      </c>
      <c r="AL510" s="172">
        <v>386</v>
      </c>
      <c r="AM510" s="265">
        <v>368.66666666666669</v>
      </c>
      <c r="AN510" s="265">
        <v>343</v>
      </c>
      <c r="AO510" s="183">
        <v>45</v>
      </c>
      <c r="AP510" s="184">
        <v>320</v>
      </c>
      <c r="AQ510" s="182">
        <v>39.815668202764982</v>
      </c>
      <c r="AR510" s="182">
        <v>361.66666666666669</v>
      </c>
      <c r="AS510" s="182"/>
      <c r="AT510" s="182"/>
      <c r="AU510" s="182"/>
      <c r="AV510" s="182">
        <v>2</v>
      </c>
      <c r="AW510" s="182">
        <v>2</v>
      </c>
      <c r="AX510" s="182"/>
      <c r="AY510" s="182"/>
      <c r="AZ510" s="182"/>
      <c r="BA510" s="182"/>
      <c r="BB510" s="182"/>
      <c r="BC510" s="182">
        <v>2</v>
      </c>
      <c r="BD510" s="182"/>
      <c r="BE510" s="182"/>
      <c r="BF510" s="182"/>
      <c r="BG510" s="182">
        <v>540</v>
      </c>
      <c r="BH510" s="182">
        <v>3</v>
      </c>
      <c r="BI510" s="182">
        <v>3</v>
      </c>
      <c r="BJ510" s="182">
        <v>3</v>
      </c>
      <c r="BK510" s="182"/>
      <c r="BL510" s="182"/>
      <c r="BM510" s="182"/>
      <c r="BN510" s="182"/>
      <c r="BO510" s="182"/>
      <c r="BP510" s="182"/>
      <c r="BQ510" s="228" t="s">
        <v>180</v>
      </c>
      <c r="BR510" s="228" t="s">
        <v>192</v>
      </c>
      <c r="BS510" s="228" t="s">
        <v>243</v>
      </c>
      <c r="BT510" s="228"/>
      <c r="BU510" s="228">
        <v>4</v>
      </c>
      <c r="BV510" s="228" t="s">
        <v>223</v>
      </c>
      <c r="BW510" s="228"/>
      <c r="BX510" s="186">
        <v>0</v>
      </c>
      <c r="BY510" s="182">
        <v>6</v>
      </c>
      <c r="BZ510" s="182">
        <v>6</v>
      </c>
      <c r="CA510" s="182">
        <v>6</v>
      </c>
      <c r="CB510" s="182">
        <v>9</v>
      </c>
      <c r="CC510" s="182">
        <v>9</v>
      </c>
      <c r="CD510" s="182">
        <v>549</v>
      </c>
      <c r="CE510" s="228">
        <v>5</v>
      </c>
      <c r="CF510" s="228">
        <v>5</v>
      </c>
      <c r="CG510" s="113">
        <v>3</v>
      </c>
      <c r="CH510" s="113">
        <v>0</v>
      </c>
      <c r="CI510" s="113">
        <v>0</v>
      </c>
      <c r="CJ510" s="113">
        <v>0</v>
      </c>
      <c r="CK510" s="113">
        <v>0</v>
      </c>
      <c r="CL510" s="113">
        <v>2</v>
      </c>
      <c r="CM510" s="113">
        <v>0</v>
      </c>
      <c r="CN510" s="185">
        <v>15</v>
      </c>
      <c r="CO510" s="181">
        <v>555</v>
      </c>
      <c r="CP510" s="187">
        <v>2.7027027027027029E-2</v>
      </c>
      <c r="CQ510" s="173">
        <v>4.3731778425655968E-2</v>
      </c>
      <c r="CR510" s="173">
        <v>1.6180758017492709</v>
      </c>
      <c r="CS510" s="173">
        <v>4.3731778425655968E-2</v>
      </c>
      <c r="CT510" s="173">
        <v>1.6180758017492709</v>
      </c>
      <c r="CU510" s="253">
        <v>2791</v>
      </c>
      <c r="CV510" s="220">
        <v>-1</v>
      </c>
      <c r="CW510" s="254">
        <f t="shared" si="49"/>
        <v>540</v>
      </c>
      <c r="CX510" s="15">
        <f t="shared" si="50"/>
        <v>15</v>
      </c>
      <c r="CY510" s="241">
        <f t="shared" si="51"/>
        <v>15</v>
      </c>
      <c r="CZ510" s="241" t="str">
        <f>IFERROR(ROUND(CY510/#REF!,1),"")</f>
        <v/>
      </c>
      <c r="DA510" s="254">
        <f t="shared" si="52"/>
        <v>555</v>
      </c>
      <c r="DB510" s="246">
        <f t="shared" si="53"/>
        <v>2.7027027027027029E-2</v>
      </c>
      <c r="DD510" s="15" t="str">
        <f>IFERROR(#REF!-AO510,"")</f>
        <v/>
      </c>
      <c r="DF510" s="266" t="str">
        <f>IFERROR(#REF!-L510,"")</f>
        <v/>
      </c>
      <c r="DG510" s="228" t="e">
        <f>IF(#REF!&gt;AP510,0,1)</f>
        <v>#REF!</v>
      </c>
      <c r="DH510" s="228">
        <f t="shared" si="54"/>
        <v>1</v>
      </c>
      <c r="DI510" s="228">
        <f t="shared" si="55"/>
        <v>1</v>
      </c>
      <c r="DJ510" s="228"/>
      <c r="DK510" s="228"/>
      <c r="DL510" s="228"/>
      <c r="DM510" s="228"/>
      <c r="DN510" s="228"/>
      <c r="DO510" s="228"/>
      <c r="DP510" s="228"/>
      <c r="DQ510" s="228"/>
      <c r="DR510" s="228"/>
      <c r="DS510" s="228"/>
      <c r="DT510" s="228"/>
      <c r="DU510" s="228"/>
      <c r="DV510" s="228"/>
      <c r="DW510" s="228"/>
      <c r="DX510" s="228"/>
      <c r="DY510" s="228"/>
      <c r="DZ510" s="228"/>
      <c r="EA510" s="228"/>
      <c r="EB510" s="228"/>
    </row>
    <row r="511" spans="1:132" s="195" customFormat="1" ht="31.5" customHeight="1" x14ac:dyDescent="0.2">
      <c r="A511" s="191">
        <v>2022</v>
      </c>
      <c r="B511" s="171">
        <v>1</v>
      </c>
      <c r="C511" s="261">
        <v>44586</v>
      </c>
      <c r="D511" s="171">
        <v>124</v>
      </c>
      <c r="E511" s="171">
        <v>688</v>
      </c>
      <c r="F511" s="171">
        <v>2</v>
      </c>
      <c r="G511" s="194" t="s">
        <v>308</v>
      </c>
      <c r="H511" s="241" t="s">
        <v>309</v>
      </c>
      <c r="I511" s="241" t="s">
        <v>169</v>
      </c>
      <c r="J511" s="241">
        <v>2</v>
      </c>
      <c r="K511" s="241">
        <v>2</v>
      </c>
      <c r="L511" s="262">
        <v>200</v>
      </c>
      <c r="M511" s="263">
        <v>180</v>
      </c>
      <c r="N511" s="264">
        <v>220</v>
      </c>
      <c r="O511" s="190">
        <v>298</v>
      </c>
      <c r="P511" s="190"/>
      <c r="Q511" s="190">
        <v>315</v>
      </c>
      <c r="R511" s="190"/>
      <c r="S511" s="190"/>
      <c r="T511" s="190">
        <v>208</v>
      </c>
      <c r="U511" s="190"/>
      <c r="V511" s="190">
        <v>214</v>
      </c>
      <c r="W511" s="190"/>
      <c r="X511" s="190"/>
      <c r="Y511" s="172"/>
      <c r="Z511" s="172"/>
      <c r="AA511" s="190"/>
      <c r="AB511" s="190"/>
      <c r="AC511" s="190"/>
      <c r="AD511" s="190"/>
      <c r="AE511" s="190"/>
      <c r="AF511" s="190"/>
      <c r="AG511" s="190"/>
      <c r="AH511" s="190"/>
      <c r="AI511" s="190"/>
      <c r="AJ511" s="190"/>
      <c r="AK511" s="172"/>
      <c r="AL511" s="172"/>
      <c r="AM511" s="265">
        <v>306.5</v>
      </c>
      <c r="AN511" s="265">
        <v>211</v>
      </c>
      <c r="AO511" s="183">
        <v>59</v>
      </c>
      <c r="AP511" s="184">
        <v>122</v>
      </c>
      <c r="AQ511" s="182"/>
      <c r="AR511" s="182"/>
      <c r="AS511" s="182"/>
      <c r="AT511" s="182"/>
      <c r="AU511" s="182">
        <v>760</v>
      </c>
      <c r="AV511" s="182"/>
      <c r="AW511" s="182"/>
      <c r="AX511" s="182"/>
      <c r="AY511" s="182"/>
      <c r="AZ511" s="182"/>
      <c r="BA511" s="182"/>
      <c r="BB511" s="182"/>
      <c r="BC511" s="182"/>
      <c r="BD511" s="182"/>
      <c r="BE511" s="182"/>
      <c r="BF511" s="182"/>
      <c r="BG511" s="182">
        <v>470</v>
      </c>
      <c r="BH511" s="182"/>
      <c r="BI511" s="182"/>
      <c r="BJ511" s="182"/>
      <c r="BK511" s="182"/>
      <c r="BL511" s="182"/>
      <c r="BM511" s="182"/>
      <c r="BN511" s="182"/>
      <c r="BO511" s="182"/>
      <c r="BP511" s="182"/>
      <c r="BQ511" s="228" t="s">
        <v>180</v>
      </c>
      <c r="BR511" s="228" t="s">
        <v>192</v>
      </c>
      <c r="BS511" s="228"/>
      <c r="BT511" s="228"/>
      <c r="BU511" s="228">
        <v>4</v>
      </c>
      <c r="BV511" s="228" t="s">
        <v>310</v>
      </c>
      <c r="BW511" s="228" t="s">
        <v>173</v>
      </c>
      <c r="BX511" s="186">
        <v>0</v>
      </c>
      <c r="BY511" s="182">
        <v>0</v>
      </c>
      <c r="BZ511" s="182">
        <v>0</v>
      </c>
      <c r="CA511" s="182">
        <v>760</v>
      </c>
      <c r="CB511" s="182">
        <v>0</v>
      </c>
      <c r="CC511" s="182">
        <v>0</v>
      </c>
      <c r="CD511" s="182">
        <v>470</v>
      </c>
      <c r="CE511" s="228">
        <v>0</v>
      </c>
      <c r="CF511" s="228">
        <v>0</v>
      </c>
      <c r="CG511" s="113">
        <v>0</v>
      </c>
      <c r="CH511" s="113">
        <v>0</v>
      </c>
      <c r="CI511" s="113">
        <v>0</v>
      </c>
      <c r="CJ511" s="113">
        <v>0</v>
      </c>
      <c r="CK511" s="113">
        <v>0</v>
      </c>
      <c r="CL511" s="113">
        <v>0</v>
      </c>
      <c r="CM511" s="113">
        <v>0</v>
      </c>
      <c r="CN511" s="185">
        <v>0</v>
      </c>
      <c r="CO511" s="181">
        <v>1230</v>
      </c>
      <c r="CP511" s="187">
        <v>0</v>
      </c>
      <c r="CQ511" s="173">
        <v>0</v>
      </c>
      <c r="CR511" s="173">
        <v>6.15</v>
      </c>
      <c r="CS511" s="173">
        <v>0</v>
      </c>
      <c r="CT511" s="173">
        <v>5.8293838862559237</v>
      </c>
      <c r="CU511" s="253">
        <v>2791</v>
      </c>
      <c r="CV511" s="220">
        <v>-1</v>
      </c>
      <c r="CW511" s="254">
        <f t="shared" si="49"/>
        <v>1230</v>
      </c>
      <c r="CX511" s="15">
        <f t="shared" si="50"/>
        <v>0</v>
      </c>
      <c r="CY511" s="241">
        <f t="shared" si="51"/>
        <v>0</v>
      </c>
      <c r="CZ511" s="241" t="str">
        <f>IFERROR(ROUND(CY511/#REF!,1),"")</f>
        <v/>
      </c>
      <c r="DA511" s="254">
        <f t="shared" si="52"/>
        <v>1230</v>
      </c>
      <c r="DB511" s="246">
        <f t="shared" si="53"/>
        <v>0</v>
      </c>
      <c r="DD511" s="15" t="str">
        <f>IFERROR(#REF!-AO511,"")</f>
        <v/>
      </c>
      <c r="DF511" s="266" t="str">
        <f>IFERROR(#REF!-L511,"")</f>
        <v/>
      </c>
      <c r="DG511" s="228" t="e">
        <f>IF(#REF!&gt;AP511,0,1)</f>
        <v>#REF!</v>
      </c>
      <c r="DH511" s="228">
        <f t="shared" si="54"/>
        <v>1</v>
      </c>
      <c r="DI511" s="228">
        <f t="shared" si="55"/>
        <v>1</v>
      </c>
      <c r="DJ511" s="228"/>
      <c r="DK511" s="228"/>
      <c r="DL511" s="228"/>
      <c r="DM511" s="228"/>
      <c r="DN511" s="228"/>
      <c r="DO511" s="228"/>
      <c r="DP511" s="228"/>
      <c r="DQ511" s="228"/>
      <c r="DR511" s="228"/>
      <c r="DS511" s="228"/>
      <c r="DT511" s="228"/>
      <c r="DU511" s="228"/>
      <c r="DV511" s="228"/>
      <c r="DW511" s="228"/>
      <c r="DX511" s="228"/>
      <c r="DY511" s="228"/>
      <c r="DZ511" s="228"/>
      <c r="EA511" s="228"/>
      <c r="EB511" s="228"/>
    </row>
    <row r="512" spans="1:132" s="195" customFormat="1" ht="31.5" customHeight="1" x14ac:dyDescent="0.2">
      <c r="A512" s="191">
        <v>2022</v>
      </c>
      <c r="B512" s="171">
        <v>1</v>
      </c>
      <c r="C512" s="261">
        <v>44586</v>
      </c>
      <c r="D512" s="171">
        <v>124</v>
      </c>
      <c r="E512" s="171">
        <v>689</v>
      </c>
      <c r="F512" s="171">
        <v>2</v>
      </c>
      <c r="G512" s="194" t="s">
        <v>311</v>
      </c>
      <c r="H512" s="241" t="s">
        <v>312</v>
      </c>
      <c r="I512" s="241" t="s">
        <v>169</v>
      </c>
      <c r="J512" s="241">
        <v>2</v>
      </c>
      <c r="K512" s="241">
        <v>2</v>
      </c>
      <c r="L512" s="262">
        <v>75</v>
      </c>
      <c r="M512" s="263">
        <v>67</v>
      </c>
      <c r="N512" s="264">
        <v>82</v>
      </c>
      <c r="O512" s="190">
        <v>114</v>
      </c>
      <c r="P512" s="190"/>
      <c r="Q512" s="190">
        <v>115</v>
      </c>
      <c r="R512" s="190"/>
      <c r="S512" s="190"/>
      <c r="T512" s="190">
        <v>95</v>
      </c>
      <c r="U512" s="190"/>
      <c r="V512" s="190">
        <v>92</v>
      </c>
      <c r="W512" s="190"/>
      <c r="X512" s="190"/>
      <c r="Y512" s="172"/>
      <c r="Z512" s="172"/>
      <c r="AA512" s="190"/>
      <c r="AB512" s="190"/>
      <c r="AC512" s="190"/>
      <c r="AD512" s="190"/>
      <c r="AE512" s="190"/>
      <c r="AF512" s="190"/>
      <c r="AG512" s="190"/>
      <c r="AH512" s="190"/>
      <c r="AI512" s="190"/>
      <c r="AJ512" s="190"/>
      <c r="AK512" s="172"/>
      <c r="AL512" s="172"/>
      <c r="AM512" s="265">
        <v>114.5</v>
      </c>
      <c r="AN512" s="265">
        <v>93.5</v>
      </c>
      <c r="AO512" s="183">
        <v>59</v>
      </c>
      <c r="AP512" s="184">
        <v>122</v>
      </c>
      <c r="AQ512" s="182"/>
      <c r="AR512" s="182"/>
      <c r="AS512" s="182"/>
      <c r="AT512" s="182"/>
      <c r="AU512" s="182">
        <v>972</v>
      </c>
      <c r="AV512" s="182"/>
      <c r="AW512" s="182"/>
      <c r="AX512" s="182"/>
      <c r="AY512" s="182"/>
      <c r="AZ512" s="182"/>
      <c r="BA512" s="182"/>
      <c r="BB512" s="182"/>
      <c r="BC512" s="182"/>
      <c r="BD512" s="182"/>
      <c r="BE512" s="182"/>
      <c r="BF512" s="182"/>
      <c r="BG512" s="182">
        <v>648</v>
      </c>
      <c r="BH512" s="182"/>
      <c r="BI512" s="182"/>
      <c r="BJ512" s="182"/>
      <c r="BK512" s="182"/>
      <c r="BL512" s="182"/>
      <c r="BM512" s="182"/>
      <c r="BN512" s="182"/>
      <c r="BO512" s="182"/>
      <c r="BP512" s="182"/>
      <c r="BQ512" s="228" t="s">
        <v>180</v>
      </c>
      <c r="BR512" s="228" t="s">
        <v>192</v>
      </c>
      <c r="BS512" s="228"/>
      <c r="BT512" s="228"/>
      <c r="BU512" s="228">
        <v>4</v>
      </c>
      <c r="BV512" s="228" t="s">
        <v>310</v>
      </c>
      <c r="BW512" s="228" t="s">
        <v>173</v>
      </c>
      <c r="BX512" s="186">
        <v>0</v>
      </c>
      <c r="BY512" s="182">
        <v>0</v>
      </c>
      <c r="BZ512" s="182">
        <v>0</v>
      </c>
      <c r="CA512" s="182">
        <v>972</v>
      </c>
      <c r="CB512" s="182">
        <v>0</v>
      </c>
      <c r="CC512" s="182">
        <v>0</v>
      </c>
      <c r="CD512" s="182">
        <v>648</v>
      </c>
      <c r="CE512" s="228">
        <v>0</v>
      </c>
      <c r="CF512" s="228">
        <v>0</v>
      </c>
      <c r="CG512" s="113">
        <v>0</v>
      </c>
      <c r="CH512" s="113">
        <v>0</v>
      </c>
      <c r="CI512" s="113">
        <v>0</v>
      </c>
      <c r="CJ512" s="113">
        <v>0</v>
      </c>
      <c r="CK512" s="113">
        <v>0</v>
      </c>
      <c r="CL512" s="113">
        <v>0</v>
      </c>
      <c r="CM512" s="113">
        <v>0</v>
      </c>
      <c r="CN512" s="185">
        <v>0</v>
      </c>
      <c r="CO512" s="181">
        <v>1620</v>
      </c>
      <c r="CP512" s="187">
        <v>0</v>
      </c>
      <c r="CQ512" s="173">
        <v>0</v>
      </c>
      <c r="CR512" s="173">
        <v>21.6</v>
      </c>
      <c r="CS512" s="173">
        <v>0</v>
      </c>
      <c r="CT512" s="173">
        <v>17.326203208556151</v>
      </c>
      <c r="CU512" s="253">
        <v>2791</v>
      </c>
      <c r="CV512" s="220">
        <v>-1</v>
      </c>
      <c r="CW512" s="254">
        <f t="shared" si="49"/>
        <v>1620</v>
      </c>
      <c r="CX512" s="15">
        <f t="shared" si="50"/>
        <v>0</v>
      </c>
      <c r="CY512" s="241">
        <f t="shared" si="51"/>
        <v>0</v>
      </c>
      <c r="CZ512" s="241" t="str">
        <f>IFERROR(ROUND(CY512/#REF!,1),"")</f>
        <v/>
      </c>
      <c r="DA512" s="254">
        <f t="shared" si="52"/>
        <v>1620</v>
      </c>
      <c r="DB512" s="246">
        <f t="shared" si="53"/>
        <v>0</v>
      </c>
      <c r="DD512" s="15" t="str">
        <f>IFERROR(#REF!-AO512,"")</f>
        <v/>
      </c>
      <c r="DF512" s="266" t="str">
        <f>IFERROR(#REF!-L512,"")</f>
        <v/>
      </c>
      <c r="DG512" s="228" t="e">
        <f>IF(#REF!&gt;AP512,0,1)</f>
        <v>#REF!</v>
      </c>
      <c r="DH512" s="228">
        <f t="shared" si="54"/>
        <v>1</v>
      </c>
      <c r="DI512" s="228">
        <f t="shared" si="55"/>
        <v>0</v>
      </c>
      <c r="DJ512" s="228"/>
      <c r="DK512" s="228"/>
      <c r="DL512" s="228"/>
      <c r="DM512" s="228"/>
      <c r="DN512" s="228"/>
      <c r="DO512" s="228"/>
      <c r="DP512" s="228"/>
      <c r="DQ512" s="228"/>
      <c r="DR512" s="228"/>
      <c r="DS512" s="228"/>
      <c r="DT512" s="228"/>
      <c r="DU512" s="228"/>
      <c r="DV512" s="228"/>
      <c r="DW512" s="228"/>
      <c r="DX512" s="228"/>
      <c r="DY512" s="228"/>
      <c r="DZ512" s="228"/>
      <c r="EA512" s="228"/>
      <c r="EB512" s="228"/>
    </row>
    <row r="513" spans="1:132" s="195" customFormat="1" ht="31.5" customHeight="1" x14ac:dyDescent="0.2">
      <c r="A513" s="191">
        <v>2022</v>
      </c>
      <c r="B513" s="171">
        <v>1</v>
      </c>
      <c r="C513" s="261">
        <v>44586</v>
      </c>
      <c r="D513" s="171">
        <v>143</v>
      </c>
      <c r="E513" s="171">
        <v>281</v>
      </c>
      <c r="F513" s="171">
        <v>2</v>
      </c>
      <c r="G513" s="194" t="s">
        <v>226</v>
      </c>
      <c r="H513" s="241" t="s">
        <v>227</v>
      </c>
      <c r="I513" s="241" t="s">
        <v>169</v>
      </c>
      <c r="J513" s="241">
        <v>4</v>
      </c>
      <c r="K513" s="241">
        <v>2</v>
      </c>
      <c r="L513" s="262">
        <v>285</v>
      </c>
      <c r="M513" s="263">
        <v>265</v>
      </c>
      <c r="N513" s="264">
        <v>304</v>
      </c>
      <c r="O513" s="190"/>
      <c r="P513" s="190"/>
      <c r="Q513" s="190"/>
      <c r="R513" s="190"/>
      <c r="S513" s="190"/>
      <c r="T513" s="190"/>
      <c r="U513" s="190"/>
      <c r="V513" s="190"/>
      <c r="W513" s="190"/>
      <c r="X513" s="190"/>
      <c r="Y513" s="172"/>
      <c r="Z513" s="172"/>
      <c r="AA513" s="190"/>
      <c r="AB513" s="190"/>
      <c r="AC513" s="190"/>
      <c r="AD513" s="190"/>
      <c r="AE513" s="190"/>
      <c r="AF513" s="190"/>
      <c r="AG513" s="190"/>
      <c r="AH513" s="190"/>
      <c r="AI513" s="190"/>
      <c r="AJ513" s="190"/>
      <c r="AK513" s="172"/>
      <c r="AL513" s="172"/>
      <c r="AM513" s="265"/>
      <c r="AN513" s="265"/>
      <c r="AO513" s="183">
        <v>120</v>
      </c>
      <c r="AP513" s="184">
        <v>120</v>
      </c>
      <c r="AQ513" s="182"/>
      <c r="AR513" s="182"/>
      <c r="AS513" s="182"/>
      <c r="AT513" s="182"/>
      <c r="AU513" s="182"/>
      <c r="AV513" s="182"/>
      <c r="AW513" s="182"/>
      <c r="AX513" s="182"/>
      <c r="AY513" s="182"/>
      <c r="AZ513" s="182"/>
      <c r="BA513" s="182"/>
      <c r="BB513" s="182"/>
      <c r="BC513" s="182"/>
      <c r="BD513" s="182"/>
      <c r="BE513" s="182"/>
      <c r="BF513" s="182"/>
      <c r="BG513" s="182"/>
      <c r="BH513" s="182"/>
      <c r="BI513" s="182"/>
      <c r="BJ513" s="182"/>
      <c r="BK513" s="182"/>
      <c r="BL513" s="182"/>
      <c r="BM513" s="182"/>
      <c r="BN513" s="182"/>
      <c r="BO513" s="182"/>
      <c r="BP513" s="182"/>
      <c r="BQ513" s="228" t="s">
        <v>176</v>
      </c>
      <c r="BR513" s="228"/>
      <c r="BS513" s="228"/>
      <c r="BT513" s="228"/>
      <c r="BU513" s="228">
        <v>4</v>
      </c>
      <c r="BV513" s="228" t="s">
        <v>228</v>
      </c>
      <c r="BW513" s="228" t="s">
        <v>173</v>
      </c>
      <c r="BX513" s="186">
        <v>0</v>
      </c>
      <c r="BY513" s="182">
        <v>0</v>
      </c>
      <c r="BZ513" s="182">
        <v>0</v>
      </c>
      <c r="CA513" s="182">
        <v>0</v>
      </c>
      <c r="CB513" s="182">
        <v>0</v>
      </c>
      <c r="CC513" s="182">
        <v>0</v>
      </c>
      <c r="CD513" s="182">
        <v>0</v>
      </c>
      <c r="CE513" s="228">
        <v>0</v>
      </c>
      <c r="CF513" s="228">
        <v>0</v>
      </c>
      <c r="CG513" s="113">
        <v>0</v>
      </c>
      <c r="CH513" s="113">
        <v>0</v>
      </c>
      <c r="CI513" s="113">
        <v>0</v>
      </c>
      <c r="CJ513" s="113">
        <v>0</v>
      </c>
      <c r="CK513" s="113">
        <v>0</v>
      </c>
      <c r="CL513" s="113">
        <v>0</v>
      </c>
      <c r="CM513" s="113">
        <v>0</v>
      </c>
      <c r="CN513" s="185">
        <v>0</v>
      </c>
      <c r="CO513" s="181">
        <v>0</v>
      </c>
      <c r="CP513" s="187"/>
      <c r="CQ513" s="173">
        <v>0</v>
      </c>
      <c r="CR513" s="173">
        <v>0</v>
      </c>
      <c r="CS513" s="173"/>
      <c r="CT513" s="173"/>
      <c r="CU513" s="253">
        <v>2791</v>
      </c>
      <c r="CV513" s="220"/>
      <c r="CW513" s="254">
        <f t="shared" si="49"/>
        <v>0</v>
      </c>
      <c r="CX513" s="15">
        <f t="shared" si="50"/>
        <v>0</v>
      </c>
      <c r="CY513" s="241">
        <f t="shared" si="51"/>
        <v>0</v>
      </c>
      <c r="CZ513" s="241" t="str">
        <f>IFERROR(ROUND(CY513/#REF!,1),"")</f>
        <v/>
      </c>
      <c r="DA513" s="254">
        <f t="shared" si="52"/>
        <v>0</v>
      </c>
      <c r="DB513" s="246" t="str">
        <f t="shared" si="53"/>
        <v/>
      </c>
      <c r="DD513" s="15" t="str">
        <f>IFERROR(#REF!-AO513,"")</f>
        <v/>
      </c>
      <c r="DF513" s="266" t="str">
        <f>IFERROR(#REF!-L513,"")</f>
        <v/>
      </c>
      <c r="DG513" s="228" t="e">
        <f>IF(#REF!&gt;AP513,0,1)</f>
        <v>#REF!</v>
      </c>
      <c r="DH513" s="228">
        <f t="shared" si="54"/>
        <v>0</v>
      </c>
      <c r="DI513" s="228">
        <f t="shared" si="55"/>
        <v>1</v>
      </c>
      <c r="DJ513" s="228"/>
      <c r="DK513" s="228"/>
      <c r="DL513" s="228"/>
      <c r="DM513" s="228"/>
      <c r="DN513" s="228"/>
      <c r="DO513" s="228"/>
      <c r="DP513" s="228"/>
      <c r="DQ513" s="228"/>
      <c r="DR513" s="228"/>
      <c r="DS513" s="228"/>
      <c r="DT513" s="228"/>
      <c r="DU513" s="228"/>
      <c r="DV513" s="228"/>
      <c r="DW513" s="228"/>
      <c r="DX513" s="228"/>
      <c r="DY513" s="228"/>
      <c r="DZ513" s="228"/>
      <c r="EA513" s="228"/>
      <c r="EB513" s="228"/>
    </row>
    <row r="514" spans="1:132" s="195" customFormat="1" ht="31.5" customHeight="1" x14ac:dyDescent="0.2">
      <c r="A514" s="191">
        <v>2022</v>
      </c>
      <c r="B514" s="171">
        <v>1</v>
      </c>
      <c r="C514" s="261">
        <v>44586</v>
      </c>
      <c r="D514" s="171">
        <v>377</v>
      </c>
      <c r="E514" s="171">
        <v>439</v>
      </c>
      <c r="F514" s="171">
        <v>2</v>
      </c>
      <c r="G514" s="194" t="s">
        <v>223</v>
      </c>
      <c r="H514" s="241" t="s">
        <v>224</v>
      </c>
      <c r="I514" s="241" t="s">
        <v>169</v>
      </c>
      <c r="J514" s="241">
        <v>4</v>
      </c>
      <c r="K514" s="241">
        <v>1</v>
      </c>
      <c r="L514" s="262">
        <v>343</v>
      </c>
      <c r="M514" s="263">
        <v>308</v>
      </c>
      <c r="N514" s="264">
        <v>377</v>
      </c>
      <c r="O514" s="190"/>
      <c r="P514" s="190">
        <v>390</v>
      </c>
      <c r="Q514" s="190">
        <v>385</v>
      </c>
      <c r="R514" s="190">
        <v>395</v>
      </c>
      <c r="S514" s="190">
        <v>390</v>
      </c>
      <c r="T514" s="190"/>
      <c r="U514" s="190">
        <v>350</v>
      </c>
      <c r="V514" s="190">
        <v>345</v>
      </c>
      <c r="W514" s="190">
        <v>354</v>
      </c>
      <c r="X514" s="190">
        <v>370</v>
      </c>
      <c r="Y514" s="172">
        <v>299</v>
      </c>
      <c r="Z514" s="172">
        <v>320</v>
      </c>
      <c r="AA514" s="190">
        <v>403</v>
      </c>
      <c r="AB514" s="190">
        <v>409</v>
      </c>
      <c r="AC514" s="190">
        <v>392</v>
      </c>
      <c r="AD514" s="190">
        <v>397</v>
      </c>
      <c r="AE514" s="190"/>
      <c r="AF514" s="190">
        <v>354</v>
      </c>
      <c r="AG514" s="190">
        <v>349</v>
      </c>
      <c r="AH514" s="190">
        <v>360</v>
      </c>
      <c r="AI514" s="190">
        <v>355</v>
      </c>
      <c r="AJ514" s="190"/>
      <c r="AK514" s="172">
        <v>320</v>
      </c>
      <c r="AL514" s="172"/>
      <c r="AM514" s="265">
        <v>395.125</v>
      </c>
      <c r="AN514" s="265">
        <v>354.625</v>
      </c>
      <c r="AO514" s="183">
        <v>45</v>
      </c>
      <c r="AP514" s="184">
        <v>320</v>
      </c>
      <c r="AQ514" s="182">
        <v>46.006389776357828</v>
      </c>
      <c r="AR514" s="182">
        <v>313</v>
      </c>
      <c r="AS514" s="182"/>
      <c r="AT514" s="182"/>
      <c r="AU514" s="182">
        <v>410</v>
      </c>
      <c r="AV514" s="182"/>
      <c r="AW514" s="182">
        <v>2</v>
      </c>
      <c r="AX514" s="182">
        <v>5</v>
      </c>
      <c r="AY514" s="182"/>
      <c r="AZ514" s="182"/>
      <c r="BA514" s="182"/>
      <c r="BB514" s="182"/>
      <c r="BC514" s="182"/>
      <c r="BD514" s="182"/>
      <c r="BE514" s="182"/>
      <c r="BF514" s="182"/>
      <c r="BG514" s="182">
        <v>460</v>
      </c>
      <c r="BH514" s="182">
        <v>4</v>
      </c>
      <c r="BI514" s="182">
        <v>6</v>
      </c>
      <c r="BJ514" s="182"/>
      <c r="BK514" s="182"/>
      <c r="BL514" s="182"/>
      <c r="BM514" s="182"/>
      <c r="BN514" s="182"/>
      <c r="BO514" s="182"/>
      <c r="BP514" s="182"/>
      <c r="BQ514" s="228" t="s">
        <v>180</v>
      </c>
      <c r="BR514" s="228" t="s">
        <v>192</v>
      </c>
      <c r="BS514" s="228" t="s">
        <v>243</v>
      </c>
      <c r="BT514" s="228"/>
      <c r="BU514" s="228">
        <v>4</v>
      </c>
      <c r="BV514" s="228" t="s">
        <v>223</v>
      </c>
      <c r="BW514" s="228" t="s">
        <v>173</v>
      </c>
      <c r="BX514" s="186">
        <v>0</v>
      </c>
      <c r="BY514" s="182">
        <v>7</v>
      </c>
      <c r="BZ514" s="182">
        <v>7</v>
      </c>
      <c r="CA514" s="182">
        <v>417</v>
      </c>
      <c r="CB514" s="182">
        <v>10</v>
      </c>
      <c r="CC514" s="182">
        <v>10</v>
      </c>
      <c r="CD514" s="182">
        <v>470</v>
      </c>
      <c r="CE514" s="228">
        <v>4</v>
      </c>
      <c r="CF514" s="228">
        <v>8</v>
      </c>
      <c r="CG514" s="113">
        <v>5</v>
      </c>
      <c r="CH514" s="113">
        <v>0</v>
      </c>
      <c r="CI514" s="113">
        <v>0</v>
      </c>
      <c r="CJ514" s="113">
        <v>0</v>
      </c>
      <c r="CK514" s="113">
        <v>0</v>
      </c>
      <c r="CL514" s="113">
        <v>0</v>
      </c>
      <c r="CM514" s="113">
        <v>0</v>
      </c>
      <c r="CN514" s="185">
        <v>17</v>
      </c>
      <c r="CO514" s="181">
        <v>887</v>
      </c>
      <c r="CP514" s="187">
        <v>1.9165727170236749E-2</v>
      </c>
      <c r="CQ514" s="173">
        <v>4.9562682215743441E-2</v>
      </c>
      <c r="CR514" s="173">
        <v>2.5860058309037899</v>
      </c>
      <c r="CS514" s="173">
        <v>4.7937962636587943E-2</v>
      </c>
      <c r="CT514" s="173">
        <v>2.5012336975678529</v>
      </c>
      <c r="CU514" s="253">
        <v>2791</v>
      </c>
      <c r="CV514" s="220">
        <v>-1</v>
      </c>
      <c r="CW514" s="254">
        <f t="shared" si="49"/>
        <v>870</v>
      </c>
      <c r="CX514" s="15">
        <f t="shared" si="50"/>
        <v>17</v>
      </c>
      <c r="CY514" s="241">
        <f t="shared" si="51"/>
        <v>17</v>
      </c>
      <c r="CZ514" s="241" t="str">
        <f>IFERROR(ROUND(CY514/#REF!,1),"")</f>
        <v/>
      </c>
      <c r="DA514" s="254">
        <f t="shared" si="52"/>
        <v>887</v>
      </c>
      <c r="DB514" s="246">
        <f t="shared" si="53"/>
        <v>1.9165727170236752E-2</v>
      </c>
      <c r="DD514" s="15" t="str">
        <f>IFERROR(#REF!-AO514,"")</f>
        <v/>
      </c>
      <c r="DF514" s="266" t="str">
        <f>IFERROR(#REF!-L514,"")</f>
        <v/>
      </c>
      <c r="DG514" s="228" t="e">
        <f>IF(#REF!&gt;AP514,0,1)</f>
        <v>#REF!</v>
      </c>
      <c r="DH514" s="228">
        <f t="shared" si="54"/>
        <v>1</v>
      </c>
      <c r="DI514" s="228">
        <f t="shared" si="55"/>
        <v>1</v>
      </c>
      <c r="DJ514" s="228"/>
      <c r="DK514" s="228"/>
      <c r="DL514" s="228"/>
      <c r="DM514" s="228"/>
      <c r="DN514" s="228"/>
      <c r="DO514" s="228"/>
      <c r="DP514" s="228"/>
      <c r="DQ514" s="228"/>
      <c r="DR514" s="228"/>
      <c r="DS514" s="228"/>
      <c r="DT514" s="228"/>
      <c r="DU514" s="228"/>
      <c r="DV514" s="228"/>
      <c r="DW514" s="228"/>
      <c r="DX514" s="228"/>
      <c r="DY514" s="228"/>
      <c r="DZ514" s="228"/>
      <c r="EA514" s="228"/>
      <c r="EB514" s="228"/>
    </row>
    <row r="515" spans="1:132" s="195" customFormat="1" ht="31.5" customHeight="1" x14ac:dyDescent="0.2">
      <c r="A515" s="191">
        <v>2022</v>
      </c>
      <c r="B515" s="171">
        <v>1</v>
      </c>
      <c r="C515" s="261">
        <v>44586</v>
      </c>
      <c r="D515" s="171">
        <v>395</v>
      </c>
      <c r="E515" s="171">
        <v>607</v>
      </c>
      <c r="F515" s="171">
        <v>2</v>
      </c>
      <c r="G515" s="194" t="s">
        <v>394</v>
      </c>
      <c r="H515" s="241" t="s">
        <v>395</v>
      </c>
      <c r="I515" s="241" t="s">
        <v>169</v>
      </c>
      <c r="J515" s="241">
        <v>3</v>
      </c>
      <c r="K515" s="241">
        <v>3</v>
      </c>
      <c r="L515" s="262">
        <v>100</v>
      </c>
      <c r="M515" s="263">
        <v>93</v>
      </c>
      <c r="N515" s="264">
        <v>107</v>
      </c>
      <c r="O515" s="190">
        <v>170</v>
      </c>
      <c r="P515" s="190">
        <v>150</v>
      </c>
      <c r="Q515" s="190">
        <v>158</v>
      </c>
      <c r="R515" s="190">
        <v>156</v>
      </c>
      <c r="S515" s="190">
        <v>154</v>
      </c>
      <c r="T515" s="190">
        <v>130</v>
      </c>
      <c r="U515" s="190">
        <v>115</v>
      </c>
      <c r="V515" s="190">
        <v>119</v>
      </c>
      <c r="W515" s="190">
        <v>118</v>
      </c>
      <c r="X515" s="190">
        <v>119</v>
      </c>
      <c r="Y515" s="172"/>
      <c r="Z515" s="172"/>
      <c r="AA515" s="190">
        <v>155</v>
      </c>
      <c r="AB515" s="190">
        <v>156</v>
      </c>
      <c r="AC515" s="190">
        <v>160</v>
      </c>
      <c r="AD515" s="190">
        <v>159</v>
      </c>
      <c r="AE515" s="190">
        <v>167</v>
      </c>
      <c r="AF515" s="190">
        <v>119</v>
      </c>
      <c r="AG515" s="190">
        <v>116</v>
      </c>
      <c r="AH515" s="190">
        <v>118</v>
      </c>
      <c r="AI515" s="190">
        <v>114</v>
      </c>
      <c r="AJ515" s="190">
        <v>119</v>
      </c>
      <c r="AK515" s="172"/>
      <c r="AL515" s="172"/>
      <c r="AM515" s="265">
        <v>158.5</v>
      </c>
      <c r="AN515" s="265">
        <v>118.7</v>
      </c>
      <c r="AO515" s="183">
        <v>86</v>
      </c>
      <c r="AP515" s="184">
        <v>126</v>
      </c>
      <c r="AQ515" s="182"/>
      <c r="AR515" s="182"/>
      <c r="AS515" s="182"/>
      <c r="AT515" s="182"/>
      <c r="AU515" s="182">
        <v>336</v>
      </c>
      <c r="AV515" s="182">
        <v>1</v>
      </c>
      <c r="AW515" s="182">
        <v>3</v>
      </c>
      <c r="AX515" s="182">
        <v>2</v>
      </c>
      <c r="AY515" s="182"/>
      <c r="AZ515" s="182"/>
      <c r="BA515" s="182"/>
      <c r="BB515" s="182"/>
      <c r="BC515" s="182"/>
      <c r="BD515" s="182"/>
      <c r="BE515" s="182"/>
      <c r="BF515" s="182"/>
      <c r="BG515" s="182">
        <v>1008</v>
      </c>
      <c r="BH515" s="182">
        <v>6</v>
      </c>
      <c r="BI515" s="182">
        <v>4</v>
      </c>
      <c r="BJ515" s="182"/>
      <c r="BK515" s="182"/>
      <c r="BL515" s="182"/>
      <c r="BM515" s="182"/>
      <c r="BN515" s="182"/>
      <c r="BO515" s="182"/>
      <c r="BP515" s="182"/>
      <c r="BQ515" s="228" t="s">
        <v>170</v>
      </c>
      <c r="BR515" s="228" t="s">
        <v>171</v>
      </c>
      <c r="BS515" s="228"/>
      <c r="BT515" s="228"/>
      <c r="BU515" s="228">
        <v>4</v>
      </c>
      <c r="BV515" s="228" t="s">
        <v>172</v>
      </c>
      <c r="BW515" s="228" t="s">
        <v>173</v>
      </c>
      <c r="BX515" s="186">
        <v>0</v>
      </c>
      <c r="BY515" s="182">
        <v>6</v>
      </c>
      <c r="BZ515" s="182">
        <v>2</v>
      </c>
      <c r="CA515" s="182">
        <v>338</v>
      </c>
      <c r="CB515" s="182">
        <v>10</v>
      </c>
      <c r="CC515" s="182">
        <v>3.333333333333333</v>
      </c>
      <c r="CD515" s="182">
        <v>1011</v>
      </c>
      <c r="CE515" s="228">
        <v>2</v>
      </c>
      <c r="CF515" s="228">
        <v>2</v>
      </c>
      <c r="CG515" s="113">
        <v>0</v>
      </c>
      <c r="CH515" s="113">
        <v>0</v>
      </c>
      <c r="CI515" s="113">
        <v>0</v>
      </c>
      <c r="CJ515" s="113">
        <v>0</v>
      </c>
      <c r="CK515" s="113">
        <v>0</v>
      </c>
      <c r="CL515" s="113">
        <v>0</v>
      </c>
      <c r="CM515" s="113">
        <v>0</v>
      </c>
      <c r="CN515" s="185">
        <v>5.3333333333333339</v>
      </c>
      <c r="CO515" s="181">
        <v>1349</v>
      </c>
      <c r="CP515" s="187">
        <v>3.9535458364220412E-3</v>
      </c>
      <c r="CQ515" s="173">
        <v>5.3333333333333337E-2</v>
      </c>
      <c r="CR515" s="173">
        <v>13.49</v>
      </c>
      <c r="CS515" s="173">
        <v>4.4931199101376017E-2</v>
      </c>
      <c r="CT515" s="173">
        <v>11.3647851727043</v>
      </c>
      <c r="CU515" s="253">
        <v>2791</v>
      </c>
      <c r="CV515" s="220">
        <v>-1</v>
      </c>
      <c r="CW515" s="254">
        <f t="shared" si="49"/>
        <v>1344</v>
      </c>
      <c r="CX515" s="15">
        <f t="shared" si="50"/>
        <v>16</v>
      </c>
      <c r="CY515" s="241">
        <f t="shared" si="51"/>
        <v>5</v>
      </c>
      <c r="CZ515" s="241" t="str">
        <f>IFERROR(ROUND(CY515/#REF!,1),"")</f>
        <v/>
      </c>
      <c r="DA515" s="254">
        <f t="shared" si="52"/>
        <v>1349</v>
      </c>
      <c r="DB515" s="246">
        <f t="shared" si="53"/>
        <v>3.7064492216456633E-3</v>
      </c>
      <c r="DD515" s="15" t="str">
        <f>IFERROR(#REF!-AO515,"")</f>
        <v/>
      </c>
      <c r="DF515" s="266" t="str">
        <f>IFERROR(#REF!-L515,"")</f>
        <v/>
      </c>
      <c r="DG515" s="228" t="e">
        <f>IF(#REF!&gt;AP515,0,1)</f>
        <v>#REF!</v>
      </c>
      <c r="DH515" s="228">
        <f t="shared" si="54"/>
        <v>1</v>
      </c>
      <c r="DI515" s="228">
        <f t="shared" si="55"/>
        <v>0</v>
      </c>
      <c r="DJ515" s="228"/>
      <c r="DK515" s="228"/>
      <c r="DL515" s="228"/>
      <c r="DM515" s="228"/>
      <c r="DN515" s="228"/>
      <c r="DO515" s="228"/>
      <c r="DP515" s="228"/>
      <c r="DQ515" s="228"/>
      <c r="DR515" s="228"/>
      <c r="DS515" s="228"/>
      <c r="DT515" s="228"/>
      <c r="DU515" s="228"/>
      <c r="DV515" s="228"/>
      <c r="DW515" s="228"/>
      <c r="DX515" s="228"/>
      <c r="DY515" s="228"/>
      <c r="DZ515" s="228"/>
      <c r="EA515" s="228"/>
      <c r="EB515" s="228"/>
    </row>
    <row r="516" spans="1:132" s="195" customFormat="1" ht="31.5" customHeight="1" x14ac:dyDescent="0.2">
      <c r="A516" s="191">
        <v>2022</v>
      </c>
      <c r="B516" s="171">
        <v>1</v>
      </c>
      <c r="C516" s="261">
        <v>44586</v>
      </c>
      <c r="D516" s="171">
        <v>395</v>
      </c>
      <c r="E516" s="171">
        <v>608</v>
      </c>
      <c r="F516" s="171">
        <v>2</v>
      </c>
      <c r="G516" s="194" t="s">
        <v>396</v>
      </c>
      <c r="H516" s="241" t="s">
        <v>397</v>
      </c>
      <c r="I516" s="241" t="s">
        <v>169</v>
      </c>
      <c r="J516" s="241">
        <v>3</v>
      </c>
      <c r="K516" s="241">
        <v>3</v>
      </c>
      <c r="L516" s="262">
        <v>100</v>
      </c>
      <c r="M516" s="263">
        <v>93</v>
      </c>
      <c r="N516" s="264">
        <v>107</v>
      </c>
      <c r="O516" s="190">
        <v>156</v>
      </c>
      <c r="P516" s="190">
        <v>142</v>
      </c>
      <c r="Q516" s="190">
        <v>138</v>
      </c>
      <c r="R516" s="190">
        <v>140</v>
      </c>
      <c r="S516" s="190">
        <v>138</v>
      </c>
      <c r="T516" s="190">
        <v>114</v>
      </c>
      <c r="U516" s="190">
        <v>106</v>
      </c>
      <c r="V516" s="190">
        <v>105</v>
      </c>
      <c r="W516" s="190">
        <v>105</v>
      </c>
      <c r="X516" s="190">
        <v>108</v>
      </c>
      <c r="Y516" s="172"/>
      <c r="Z516" s="172"/>
      <c r="AA516" s="190">
        <v>146</v>
      </c>
      <c r="AB516" s="190">
        <v>150</v>
      </c>
      <c r="AC516" s="190">
        <v>159</v>
      </c>
      <c r="AD516" s="190">
        <v>161</v>
      </c>
      <c r="AE516" s="190">
        <v>163</v>
      </c>
      <c r="AF516" s="190">
        <v>105</v>
      </c>
      <c r="AG516" s="190">
        <v>107</v>
      </c>
      <c r="AH516" s="190">
        <v>106</v>
      </c>
      <c r="AI516" s="190">
        <v>109</v>
      </c>
      <c r="AJ516" s="190">
        <v>103</v>
      </c>
      <c r="AK516" s="172"/>
      <c r="AL516" s="172"/>
      <c r="AM516" s="265">
        <v>149.30000000000001</v>
      </c>
      <c r="AN516" s="265">
        <v>106.8</v>
      </c>
      <c r="AO516" s="183">
        <v>86</v>
      </c>
      <c r="AP516" s="184">
        <v>126</v>
      </c>
      <c r="AQ516" s="182"/>
      <c r="AR516" s="182"/>
      <c r="AS516" s="182"/>
      <c r="AT516" s="182"/>
      <c r="AU516" s="182">
        <v>336</v>
      </c>
      <c r="AV516" s="182"/>
      <c r="AW516" s="182">
        <v>4</v>
      </c>
      <c r="AX516" s="182">
        <v>4</v>
      </c>
      <c r="AY516" s="182"/>
      <c r="AZ516" s="182"/>
      <c r="BA516" s="182"/>
      <c r="BB516" s="182"/>
      <c r="BC516" s="182"/>
      <c r="BD516" s="182"/>
      <c r="BE516" s="182"/>
      <c r="BF516" s="182"/>
      <c r="BG516" s="182">
        <v>1008</v>
      </c>
      <c r="BH516" s="182">
        <v>1</v>
      </c>
      <c r="BI516" s="182">
        <v>8</v>
      </c>
      <c r="BJ516" s="182"/>
      <c r="BK516" s="182"/>
      <c r="BL516" s="182"/>
      <c r="BM516" s="182"/>
      <c r="BN516" s="182"/>
      <c r="BO516" s="182"/>
      <c r="BP516" s="182"/>
      <c r="BQ516" s="228" t="s">
        <v>170</v>
      </c>
      <c r="BR516" s="228" t="s">
        <v>171</v>
      </c>
      <c r="BS516" s="228"/>
      <c r="BT516" s="228"/>
      <c r="BU516" s="228">
        <v>4</v>
      </c>
      <c r="BV516" s="228" t="s">
        <v>172</v>
      </c>
      <c r="BW516" s="228" t="s">
        <v>173</v>
      </c>
      <c r="BX516" s="186">
        <v>0</v>
      </c>
      <c r="BY516" s="182">
        <v>8</v>
      </c>
      <c r="BZ516" s="182">
        <v>2.666666666666667</v>
      </c>
      <c r="CA516" s="182">
        <v>338</v>
      </c>
      <c r="CB516" s="182">
        <v>9</v>
      </c>
      <c r="CC516" s="182">
        <v>3</v>
      </c>
      <c r="CD516" s="182">
        <v>1011</v>
      </c>
      <c r="CE516" s="228">
        <v>0</v>
      </c>
      <c r="CF516" s="228">
        <v>4</v>
      </c>
      <c r="CG516" s="113">
        <v>1</v>
      </c>
      <c r="CH516" s="113">
        <v>0</v>
      </c>
      <c r="CI516" s="113">
        <v>0</v>
      </c>
      <c r="CJ516" s="113">
        <v>0</v>
      </c>
      <c r="CK516" s="113">
        <v>0</v>
      </c>
      <c r="CL516" s="113">
        <v>0</v>
      </c>
      <c r="CM516" s="113">
        <v>0</v>
      </c>
      <c r="CN516" s="185">
        <v>5.6666666666666661</v>
      </c>
      <c r="CO516" s="181">
        <v>1349</v>
      </c>
      <c r="CP516" s="187">
        <v>4.2006424511984181E-3</v>
      </c>
      <c r="CQ516" s="173">
        <v>5.6666666666666657E-2</v>
      </c>
      <c r="CR516" s="173">
        <v>13.49</v>
      </c>
      <c r="CS516" s="173">
        <v>5.305867665418227E-2</v>
      </c>
      <c r="CT516" s="173">
        <v>12.631086142322101</v>
      </c>
      <c r="CU516" s="253">
        <v>2791</v>
      </c>
      <c r="CV516" s="220">
        <v>-1</v>
      </c>
      <c r="CW516" s="254">
        <f t="shared" ref="CW516:CW579" si="56">AU516+BG516</f>
        <v>1344</v>
      </c>
      <c r="CX516" s="15">
        <f t="shared" ref="CX516:CX579" si="57">SUM(BH516:BP516,AV516:BD516)</f>
        <v>17</v>
      </c>
      <c r="CY516" s="241">
        <f t="shared" ref="CY516:CY579" si="58">IFERROR(ROUND(CX516/K516,0),"")</f>
        <v>6</v>
      </c>
      <c r="CZ516" s="241" t="str">
        <f>IFERROR(ROUND(CY516/#REF!,1),"")</f>
        <v/>
      </c>
      <c r="DA516" s="254">
        <f t="shared" ref="DA516:DA579" si="59">IFERROR(CW516+CY516,"")</f>
        <v>1350</v>
      </c>
      <c r="DB516" s="246">
        <f t="shared" ref="DB516:DB579" si="60">IFERROR(CY516/DA516,"")</f>
        <v>4.4444444444444444E-3</v>
      </c>
      <c r="DD516" s="15" t="str">
        <f>IFERROR(#REF!-AO516,"")</f>
        <v/>
      </c>
      <c r="DF516" s="266" t="str">
        <f>IFERROR(#REF!-L516,"")</f>
        <v/>
      </c>
      <c r="DG516" s="228" t="e">
        <f>IF(#REF!&gt;AP516,0,1)</f>
        <v>#REF!</v>
      </c>
      <c r="DH516" s="228">
        <f t="shared" ref="DH516:DH579" si="61">IF(AN516&lt;M516,0,1)</f>
        <v>1</v>
      </c>
      <c r="DI516" s="228">
        <f t="shared" ref="DI516:DI579" si="62">IF(AN516&gt;N516,0,1)</f>
        <v>1</v>
      </c>
      <c r="DJ516" s="228"/>
      <c r="DK516" s="228"/>
      <c r="DL516" s="228"/>
      <c r="DM516" s="228"/>
      <c r="DN516" s="228"/>
      <c r="DO516" s="228"/>
      <c r="DP516" s="228"/>
      <c r="DQ516" s="228"/>
      <c r="DR516" s="228"/>
      <c r="DS516" s="228"/>
      <c r="DT516" s="228"/>
      <c r="DU516" s="228"/>
      <c r="DV516" s="228"/>
      <c r="DW516" s="228"/>
      <c r="DX516" s="228"/>
      <c r="DY516" s="228"/>
      <c r="DZ516" s="228"/>
      <c r="EA516" s="228"/>
      <c r="EB516" s="228"/>
    </row>
    <row r="517" spans="1:132" s="195" customFormat="1" ht="31.5" customHeight="1" x14ac:dyDescent="0.2">
      <c r="A517" s="191">
        <v>2022</v>
      </c>
      <c r="B517" s="171">
        <v>1</v>
      </c>
      <c r="C517" s="261">
        <v>44586</v>
      </c>
      <c r="D517" s="171">
        <v>395</v>
      </c>
      <c r="E517" s="171">
        <v>609</v>
      </c>
      <c r="F517" s="171">
        <v>2</v>
      </c>
      <c r="G517" s="194" t="s">
        <v>167</v>
      </c>
      <c r="H517" s="241" t="s">
        <v>168</v>
      </c>
      <c r="I517" s="241" t="s">
        <v>169</v>
      </c>
      <c r="J517" s="241">
        <v>3</v>
      </c>
      <c r="K517" s="241">
        <v>3</v>
      </c>
      <c r="L517" s="262">
        <v>35</v>
      </c>
      <c r="M517" s="263">
        <v>32</v>
      </c>
      <c r="N517" s="264">
        <v>37</v>
      </c>
      <c r="O517" s="190">
        <v>72</v>
      </c>
      <c r="P517" s="190">
        <v>60</v>
      </c>
      <c r="Q517" s="190">
        <v>60</v>
      </c>
      <c r="R517" s="190">
        <v>60</v>
      </c>
      <c r="S517" s="190">
        <v>65</v>
      </c>
      <c r="T517" s="190">
        <v>59</v>
      </c>
      <c r="U517" s="190">
        <v>53</v>
      </c>
      <c r="V517" s="190">
        <v>51</v>
      </c>
      <c r="W517" s="190">
        <v>50</v>
      </c>
      <c r="X517" s="190">
        <v>50</v>
      </c>
      <c r="Y517" s="172"/>
      <c r="Z517" s="172"/>
      <c r="AA517" s="190">
        <v>65</v>
      </c>
      <c r="AB517" s="190">
        <v>66</v>
      </c>
      <c r="AC517" s="190">
        <v>67</v>
      </c>
      <c r="AD517" s="190">
        <v>68</v>
      </c>
      <c r="AE517" s="190">
        <v>72</v>
      </c>
      <c r="AF517" s="190">
        <v>54</v>
      </c>
      <c r="AG517" s="190">
        <v>52</v>
      </c>
      <c r="AH517" s="190">
        <v>55</v>
      </c>
      <c r="AI517" s="190">
        <v>56</v>
      </c>
      <c r="AJ517" s="190">
        <v>49</v>
      </c>
      <c r="AK517" s="172"/>
      <c r="AL517" s="172"/>
      <c r="AM517" s="265">
        <v>65.5</v>
      </c>
      <c r="AN517" s="265">
        <v>52.9</v>
      </c>
      <c r="AO517" s="183">
        <v>86</v>
      </c>
      <c r="AP517" s="184">
        <v>126</v>
      </c>
      <c r="AQ517" s="182"/>
      <c r="AR517" s="182"/>
      <c r="AS517" s="182"/>
      <c r="AT517" s="182"/>
      <c r="AU517" s="182">
        <v>1008</v>
      </c>
      <c r="AV517" s="182"/>
      <c r="AW517" s="182">
        <v>4</v>
      </c>
      <c r="AX517" s="182">
        <v>4</v>
      </c>
      <c r="AY517" s="182"/>
      <c r="AZ517" s="182"/>
      <c r="BA517" s="182"/>
      <c r="BB517" s="182"/>
      <c r="BC517" s="182"/>
      <c r="BD517" s="182"/>
      <c r="BE517" s="182"/>
      <c r="BF517" s="182"/>
      <c r="BG517" s="182">
        <v>1008</v>
      </c>
      <c r="BH517" s="182">
        <v>1</v>
      </c>
      <c r="BI517" s="182">
        <v>1</v>
      </c>
      <c r="BJ517" s="182">
        <v>2</v>
      </c>
      <c r="BK517" s="182"/>
      <c r="BL517" s="182"/>
      <c r="BM517" s="182"/>
      <c r="BN517" s="182"/>
      <c r="BO517" s="182"/>
      <c r="BP517" s="182"/>
      <c r="BQ517" s="228" t="s">
        <v>170</v>
      </c>
      <c r="BR517" s="228" t="s">
        <v>171</v>
      </c>
      <c r="BS517" s="228"/>
      <c r="BT517" s="228"/>
      <c r="BU517" s="228">
        <v>4</v>
      </c>
      <c r="BV517" s="228" t="s">
        <v>172</v>
      </c>
      <c r="BW517" s="228" t="s">
        <v>173</v>
      </c>
      <c r="BX517" s="186">
        <v>0</v>
      </c>
      <c r="BY517" s="182">
        <v>8</v>
      </c>
      <c r="BZ517" s="182">
        <v>2.666666666666667</v>
      </c>
      <c r="CA517" s="182">
        <v>1010</v>
      </c>
      <c r="CB517" s="182">
        <v>4</v>
      </c>
      <c r="CC517" s="182">
        <v>1.333333333333333</v>
      </c>
      <c r="CD517" s="182">
        <v>1009</v>
      </c>
      <c r="CE517" s="228">
        <v>0</v>
      </c>
      <c r="CF517" s="228">
        <v>1</v>
      </c>
      <c r="CG517" s="113">
        <v>2</v>
      </c>
      <c r="CH517" s="113">
        <v>0</v>
      </c>
      <c r="CI517" s="113">
        <v>0</v>
      </c>
      <c r="CJ517" s="113">
        <v>0</v>
      </c>
      <c r="CK517" s="113">
        <v>0</v>
      </c>
      <c r="CL517" s="113">
        <v>0</v>
      </c>
      <c r="CM517" s="113">
        <v>0</v>
      </c>
      <c r="CN517" s="185">
        <v>4</v>
      </c>
      <c r="CO517" s="181">
        <v>2019</v>
      </c>
      <c r="CP517" s="187">
        <v>1.9811788013868251E-3</v>
      </c>
      <c r="CQ517" s="173">
        <v>0.1142857142857143</v>
      </c>
      <c r="CR517" s="173">
        <v>57.685714285714283</v>
      </c>
      <c r="CS517" s="173">
        <v>7.5614366729678639E-2</v>
      </c>
      <c r="CT517" s="173">
        <v>38.166351606805293</v>
      </c>
      <c r="CU517" s="253">
        <v>2791</v>
      </c>
      <c r="CV517" s="220">
        <v>-1</v>
      </c>
      <c r="CW517" s="254">
        <f t="shared" si="56"/>
        <v>2016</v>
      </c>
      <c r="CX517" s="15">
        <f t="shared" si="57"/>
        <v>12</v>
      </c>
      <c r="CY517" s="241">
        <f t="shared" si="58"/>
        <v>4</v>
      </c>
      <c r="CZ517" s="241" t="str">
        <f>IFERROR(ROUND(CY517/#REF!,1),"")</f>
        <v/>
      </c>
      <c r="DA517" s="254">
        <f t="shared" si="59"/>
        <v>2020</v>
      </c>
      <c r="DB517" s="246">
        <f t="shared" si="60"/>
        <v>1.9801980198019802E-3</v>
      </c>
      <c r="DD517" s="15" t="str">
        <f>IFERROR(#REF!-AO517,"")</f>
        <v/>
      </c>
      <c r="DF517" s="266" t="str">
        <f>IFERROR(#REF!-L517,"")</f>
        <v/>
      </c>
      <c r="DG517" s="228" t="e">
        <f>IF(#REF!&gt;AP517,0,1)</f>
        <v>#REF!</v>
      </c>
      <c r="DH517" s="228">
        <f t="shared" si="61"/>
        <v>1</v>
      </c>
      <c r="DI517" s="228">
        <f t="shared" si="62"/>
        <v>0</v>
      </c>
      <c r="DJ517" s="228"/>
      <c r="DK517" s="228"/>
      <c r="DL517" s="228"/>
      <c r="DM517" s="228"/>
      <c r="DN517" s="228"/>
      <c r="DO517" s="228"/>
      <c r="DP517" s="228"/>
      <c r="DQ517" s="228"/>
      <c r="DR517" s="228"/>
      <c r="DS517" s="228"/>
      <c r="DT517" s="228"/>
      <c r="DU517" s="228"/>
      <c r="DV517" s="228"/>
      <c r="DW517" s="228"/>
      <c r="DX517" s="228"/>
      <c r="DY517" s="228"/>
      <c r="DZ517" s="228"/>
      <c r="EA517" s="228"/>
      <c r="EB517" s="228"/>
    </row>
    <row r="518" spans="1:132" s="195" customFormat="1" ht="31.5" customHeight="1" x14ac:dyDescent="0.2">
      <c r="A518" s="191">
        <v>2022</v>
      </c>
      <c r="B518" s="171">
        <v>1</v>
      </c>
      <c r="C518" s="261">
        <v>44586</v>
      </c>
      <c r="D518" s="171">
        <v>425</v>
      </c>
      <c r="E518" s="171">
        <v>674</v>
      </c>
      <c r="F518" s="171">
        <v>2</v>
      </c>
      <c r="G518" s="194" t="s">
        <v>244</v>
      </c>
      <c r="H518" s="241" t="s">
        <v>245</v>
      </c>
      <c r="I518" s="241" t="s">
        <v>246</v>
      </c>
      <c r="J518" s="241">
        <v>2</v>
      </c>
      <c r="K518" s="241">
        <v>1</v>
      </c>
      <c r="L518" s="262">
        <v>256</v>
      </c>
      <c r="M518" s="263">
        <v>240</v>
      </c>
      <c r="N518" s="264">
        <v>274</v>
      </c>
      <c r="O518" s="190"/>
      <c r="P518" s="190"/>
      <c r="Q518" s="190"/>
      <c r="R518" s="190"/>
      <c r="S518" s="190"/>
      <c r="T518" s="190"/>
      <c r="U518" s="190"/>
      <c r="V518" s="190"/>
      <c r="W518" s="190"/>
      <c r="X518" s="190"/>
      <c r="Y518" s="172"/>
      <c r="Z518" s="172"/>
      <c r="AA518" s="190"/>
      <c r="AB518" s="190"/>
      <c r="AC518" s="190"/>
      <c r="AD518" s="190"/>
      <c r="AE518" s="190"/>
      <c r="AF518" s="190"/>
      <c r="AG518" s="190"/>
      <c r="AH518" s="190"/>
      <c r="AI518" s="190"/>
      <c r="AJ518" s="190"/>
      <c r="AK518" s="172"/>
      <c r="AL518" s="172"/>
      <c r="AM518" s="265"/>
      <c r="AN518" s="265"/>
      <c r="AO518" s="183">
        <v>60</v>
      </c>
      <c r="AP518" s="184">
        <v>120</v>
      </c>
      <c r="AQ518" s="182"/>
      <c r="AR518" s="182"/>
      <c r="AS518" s="182"/>
      <c r="AT518" s="182"/>
      <c r="AU518" s="182"/>
      <c r="AV518" s="182"/>
      <c r="AW518" s="182"/>
      <c r="AX518" s="182"/>
      <c r="AY518" s="182"/>
      <c r="AZ518" s="182"/>
      <c r="BA518" s="182"/>
      <c r="BB518" s="182"/>
      <c r="BC518" s="182"/>
      <c r="BD518" s="182"/>
      <c r="BE518" s="182"/>
      <c r="BF518" s="182"/>
      <c r="BG518" s="182"/>
      <c r="BH518" s="182"/>
      <c r="BI518" s="182"/>
      <c r="BJ518" s="182"/>
      <c r="BK518" s="182"/>
      <c r="BL518" s="182"/>
      <c r="BM518" s="182"/>
      <c r="BN518" s="182"/>
      <c r="BO518" s="182"/>
      <c r="BP518" s="182"/>
      <c r="BQ518" s="228" t="s">
        <v>185</v>
      </c>
      <c r="BR518" s="228" t="s">
        <v>247</v>
      </c>
      <c r="BS518" s="228" t="s">
        <v>248</v>
      </c>
      <c r="BT518" s="228" t="s">
        <v>249</v>
      </c>
      <c r="BU518" s="228">
        <v>4</v>
      </c>
      <c r="BV518" s="228" t="s">
        <v>244</v>
      </c>
      <c r="BW518" s="228" t="s">
        <v>173</v>
      </c>
      <c r="BX518" s="186">
        <v>0</v>
      </c>
      <c r="BY518" s="182">
        <v>0</v>
      </c>
      <c r="BZ518" s="182">
        <v>0</v>
      </c>
      <c r="CA518" s="182">
        <v>0</v>
      </c>
      <c r="CB518" s="182">
        <v>0</v>
      </c>
      <c r="CC518" s="182">
        <v>0</v>
      </c>
      <c r="CD518" s="182">
        <v>0</v>
      </c>
      <c r="CE518" s="228">
        <v>0</v>
      </c>
      <c r="CF518" s="228">
        <v>0</v>
      </c>
      <c r="CG518" s="113">
        <v>0</v>
      </c>
      <c r="CH518" s="113">
        <v>0</v>
      </c>
      <c r="CI518" s="113">
        <v>0</v>
      </c>
      <c r="CJ518" s="113">
        <v>0</v>
      </c>
      <c r="CK518" s="113">
        <v>0</v>
      </c>
      <c r="CL518" s="113">
        <v>0</v>
      </c>
      <c r="CM518" s="113">
        <v>0</v>
      </c>
      <c r="CN518" s="185">
        <v>0</v>
      </c>
      <c r="CO518" s="181">
        <v>0</v>
      </c>
      <c r="CP518" s="187"/>
      <c r="CQ518" s="173">
        <v>0</v>
      </c>
      <c r="CR518" s="173">
        <v>0</v>
      </c>
      <c r="CS518" s="173"/>
      <c r="CT518" s="173"/>
      <c r="CU518" s="253">
        <v>2791</v>
      </c>
      <c r="CV518" s="220"/>
      <c r="CW518" s="254">
        <f t="shared" si="56"/>
        <v>0</v>
      </c>
      <c r="CX518" s="15">
        <f t="shared" si="57"/>
        <v>0</v>
      </c>
      <c r="CY518" s="241">
        <f t="shared" si="58"/>
        <v>0</v>
      </c>
      <c r="CZ518" s="241" t="str">
        <f>IFERROR(ROUND(CY518/#REF!,1),"")</f>
        <v/>
      </c>
      <c r="DA518" s="254">
        <f t="shared" si="59"/>
        <v>0</v>
      </c>
      <c r="DB518" s="246" t="str">
        <f t="shared" si="60"/>
        <v/>
      </c>
      <c r="DD518" s="15" t="str">
        <f>IFERROR(#REF!-AO518,"")</f>
        <v/>
      </c>
      <c r="DF518" s="266" t="str">
        <f>IFERROR(#REF!-L518,"")</f>
        <v/>
      </c>
      <c r="DG518" s="228" t="e">
        <f>IF(#REF!&gt;AP518,0,1)</f>
        <v>#REF!</v>
      </c>
      <c r="DH518" s="228">
        <f t="shared" si="61"/>
        <v>0</v>
      </c>
      <c r="DI518" s="228">
        <f t="shared" si="62"/>
        <v>1</v>
      </c>
      <c r="DJ518" s="228"/>
      <c r="DK518" s="228"/>
      <c r="DL518" s="228"/>
      <c r="DM518" s="228"/>
      <c r="DN518" s="228"/>
      <c r="DO518" s="228"/>
      <c r="DP518" s="228"/>
      <c r="DQ518" s="228"/>
      <c r="DR518" s="228"/>
      <c r="DS518" s="228"/>
      <c r="DT518" s="228"/>
      <c r="DU518" s="228"/>
      <c r="DV518" s="228"/>
      <c r="DW518" s="228"/>
      <c r="DX518" s="228"/>
      <c r="DY518" s="228"/>
      <c r="DZ518" s="228"/>
      <c r="EA518" s="228"/>
      <c r="EB518" s="228"/>
    </row>
    <row r="519" spans="1:132" s="195" customFormat="1" ht="31.5" customHeight="1" x14ac:dyDescent="0.2">
      <c r="A519" s="191">
        <v>2022</v>
      </c>
      <c r="B519" s="171">
        <v>1</v>
      </c>
      <c r="C519" s="261">
        <v>44586</v>
      </c>
      <c r="D519" s="171">
        <v>10</v>
      </c>
      <c r="E519" s="171">
        <v>24</v>
      </c>
      <c r="F519" s="171">
        <v>3</v>
      </c>
      <c r="G519" s="194" t="s">
        <v>403</v>
      </c>
      <c r="H519" s="241" t="s">
        <v>404</v>
      </c>
      <c r="I519" s="241" t="s">
        <v>169</v>
      </c>
      <c r="J519" s="241">
        <v>4</v>
      </c>
      <c r="K519" s="241">
        <v>2</v>
      </c>
      <c r="L519" s="262">
        <v>166</v>
      </c>
      <c r="M519" s="263">
        <v>154</v>
      </c>
      <c r="N519" s="264">
        <v>177</v>
      </c>
      <c r="O519" s="190"/>
      <c r="P519" s="190"/>
      <c r="Q519" s="190"/>
      <c r="R519" s="190"/>
      <c r="S519" s="190"/>
      <c r="T519" s="190"/>
      <c r="U519" s="190"/>
      <c r="V519" s="190"/>
      <c r="W519" s="190"/>
      <c r="X519" s="190"/>
      <c r="Y519" s="172"/>
      <c r="Z519" s="172"/>
      <c r="AA519" s="190"/>
      <c r="AB519" s="190"/>
      <c r="AC519" s="190"/>
      <c r="AD519" s="190"/>
      <c r="AE519" s="190"/>
      <c r="AF519" s="190"/>
      <c r="AG519" s="190"/>
      <c r="AH519" s="190"/>
      <c r="AI519" s="190"/>
      <c r="AJ519" s="190"/>
      <c r="AK519" s="172"/>
      <c r="AL519" s="172"/>
      <c r="AM519" s="265"/>
      <c r="AN519" s="265"/>
      <c r="AO519" s="183">
        <v>145</v>
      </c>
      <c r="AP519" s="184">
        <v>99</v>
      </c>
      <c r="AQ519" s="182"/>
      <c r="AR519" s="182"/>
      <c r="AS519" s="182"/>
      <c r="AT519" s="182"/>
      <c r="AU519" s="182"/>
      <c r="AV519" s="182"/>
      <c r="AW519" s="182"/>
      <c r="AX519" s="182"/>
      <c r="AY519" s="182"/>
      <c r="AZ519" s="182"/>
      <c r="BA519" s="182"/>
      <c r="BB519" s="182"/>
      <c r="BC519" s="182"/>
      <c r="BD519" s="182"/>
      <c r="BE519" s="182"/>
      <c r="BF519" s="182"/>
      <c r="BG519" s="182"/>
      <c r="BH519" s="182"/>
      <c r="BI519" s="182"/>
      <c r="BJ519" s="182"/>
      <c r="BK519" s="182"/>
      <c r="BL519" s="182"/>
      <c r="BM519" s="182"/>
      <c r="BN519" s="182"/>
      <c r="BO519" s="182"/>
      <c r="BP519" s="182"/>
      <c r="BQ519" s="228" t="s">
        <v>180</v>
      </c>
      <c r="BR519" s="228" t="s">
        <v>192</v>
      </c>
      <c r="BS519" s="228" t="s">
        <v>405</v>
      </c>
      <c r="BT519" s="228" t="s">
        <v>406</v>
      </c>
      <c r="BU519" s="228">
        <v>4</v>
      </c>
      <c r="BV519" s="228" t="s">
        <v>407</v>
      </c>
      <c r="BW519" s="228" t="s">
        <v>173</v>
      </c>
      <c r="BX519" s="186">
        <v>0</v>
      </c>
      <c r="BY519" s="182">
        <v>0</v>
      </c>
      <c r="BZ519" s="182">
        <v>0</v>
      </c>
      <c r="CA519" s="182">
        <v>0</v>
      </c>
      <c r="CB519" s="182">
        <v>0</v>
      </c>
      <c r="CC519" s="182">
        <v>0</v>
      </c>
      <c r="CD519" s="182">
        <v>0</v>
      </c>
      <c r="CE519" s="228">
        <v>0</v>
      </c>
      <c r="CF519" s="228">
        <v>0</v>
      </c>
      <c r="CG519" s="113">
        <v>0</v>
      </c>
      <c r="CH519" s="113">
        <v>0</v>
      </c>
      <c r="CI519" s="113">
        <v>0</v>
      </c>
      <c r="CJ519" s="113">
        <v>0</v>
      </c>
      <c r="CK519" s="113">
        <v>0</v>
      </c>
      <c r="CL519" s="113">
        <v>0</v>
      </c>
      <c r="CM519" s="113">
        <v>0</v>
      </c>
      <c r="CN519" s="185">
        <v>0</v>
      </c>
      <c r="CO519" s="181">
        <v>0</v>
      </c>
      <c r="CP519" s="187"/>
      <c r="CQ519" s="173">
        <v>0</v>
      </c>
      <c r="CR519" s="173">
        <v>0</v>
      </c>
      <c r="CS519" s="173"/>
      <c r="CT519" s="173"/>
      <c r="CU519" s="253">
        <v>2791</v>
      </c>
      <c r="CV519" s="220"/>
      <c r="CW519" s="254">
        <f t="shared" si="56"/>
        <v>0</v>
      </c>
      <c r="CX519" s="15">
        <f t="shared" si="57"/>
        <v>0</v>
      </c>
      <c r="CY519" s="241">
        <f t="shared" si="58"/>
        <v>0</v>
      </c>
      <c r="CZ519" s="241" t="str">
        <f>IFERROR(ROUND(CY519/#REF!,1),"")</f>
        <v/>
      </c>
      <c r="DA519" s="254">
        <f t="shared" si="59"/>
        <v>0</v>
      </c>
      <c r="DB519" s="246" t="str">
        <f t="shared" si="60"/>
        <v/>
      </c>
      <c r="DD519" s="15" t="str">
        <f>IFERROR(#REF!-AO519,"")</f>
        <v/>
      </c>
      <c r="DF519" s="266" t="str">
        <f>IFERROR(#REF!-L519,"")</f>
        <v/>
      </c>
      <c r="DG519" s="228" t="e">
        <f>IF(#REF!&gt;AP519,0,1)</f>
        <v>#REF!</v>
      </c>
      <c r="DH519" s="228">
        <f t="shared" si="61"/>
        <v>0</v>
      </c>
      <c r="DI519" s="228">
        <f t="shared" si="62"/>
        <v>1</v>
      </c>
      <c r="DJ519" s="228"/>
      <c r="DK519" s="228"/>
      <c r="DL519" s="228"/>
      <c r="DM519" s="228"/>
      <c r="DN519" s="228"/>
      <c r="DO519" s="228"/>
      <c r="DP519" s="228"/>
      <c r="DQ519" s="228"/>
      <c r="DR519" s="228"/>
      <c r="DS519" s="228"/>
      <c r="DT519" s="228"/>
      <c r="DU519" s="228"/>
      <c r="DV519" s="228"/>
      <c r="DW519" s="228"/>
      <c r="DX519" s="228"/>
      <c r="DY519" s="228"/>
      <c r="DZ519" s="228"/>
      <c r="EA519" s="228"/>
      <c r="EB519" s="228"/>
    </row>
    <row r="520" spans="1:132" s="195" customFormat="1" ht="31.5" customHeight="1" x14ac:dyDescent="0.2">
      <c r="A520" s="191">
        <v>2022</v>
      </c>
      <c r="B520" s="171">
        <v>1</v>
      </c>
      <c r="C520" s="261">
        <v>44586</v>
      </c>
      <c r="D520" s="171">
        <v>10</v>
      </c>
      <c r="E520" s="171">
        <v>25</v>
      </c>
      <c r="F520" s="171">
        <v>3</v>
      </c>
      <c r="G520" s="194" t="s">
        <v>408</v>
      </c>
      <c r="H520" s="241" t="s">
        <v>409</v>
      </c>
      <c r="I520" s="241" t="s">
        <v>169</v>
      </c>
      <c r="J520" s="241">
        <v>4</v>
      </c>
      <c r="K520" s="241">
        <v>2</v>
      </c>
      <c r="L520" s="262">
        <v>162</v>
      </c>
      <c r="M520" s="263">
        <v>150</v>
      </c>
      <c r="N520" s="264">
        <v>173</v>
      </c>
      <c r="O520" s="190"/>
      <c r="P520" s="190"/>
      <c r="Q520" s="190"/>
      <c r="R520" s="190"/>
      <c r="S520" s="190"/>
      <c r="T520" s="190"/>
      <c r="U520" s="190"/>
      <c r="V520" s="190"/>
      <c r="W520" s="190"/>
      <c r="X520" s="190"/>
      <c r="Y520" s="172"/>
      <c r="Z520" s="172"/>
      <c r="AA520" s="190"/>
      <c r="AB520" s="190"/>
      <c r="AC520" s="190"/>
      <c r="AD520" s="190"/>
      <c r="AE520" s="190"/>
      <c r="AF520" s="190"/>
      <c r="AG520" s="190"/>
      <c r="AH520" s="190"/>
      <c r="AI520" s="190"/>
      <c r="AJ520" s="190"/>
      <c r="AK520" s="172"/>
      <c r="AL520" s="172"/>
      <c r="AM520" s="265"/>
      <c r="AN520" s="265"/>
      <c r="AO520" s="183">
        <v>145</v>
      </c>
      <c r="AP520" s="184">
        <v>99</v>
      </c>
      <c r="AQ520" s="182"/>
      <c r="AR520" s="182"/>
      <c r="AS520" s="182"/>
      <c r="AT520" s="182"/>
      <c r="AU520" s="182"/>
      <c r="AV520" s="182"/>
      <c r="AW520" s="182"/>
      <c r="AX520" s="182"/>
      <c r="AY520" s="182"/>
      <c r="AZ520" s="182"/>
      <c r="BA520" s="182"/>
      <c r="BB520" s="182"/>
      <c r="BC520" s="182"/>
      <c r="BD520" s="182"/>
      <c r="BE520" s="182"/>
      <c r="BF520" s="182"/>
      <c r="BG520" s="182"/>
      <c r="BH520" s="182"/>
      <c r="BI520" s="182"/>
      <c r="BJ520" s="182"/>
      <c r="BK520" s="182"/>
      <c r="BL520" s="182"/>
      <c r="BM520" s="182"/>
      <c r="BN520" s="182"/>
      <c r="BO520" s="182"/>
      <c r="BP520" s="182"/>
      <c r="BQ520" s="228" t="s">
        <v>180</v>
      </c>
      <c r="BR520" s="228" t="s">
        <v>192</v>
      </c>
      <c r="BS520" s="228" t="s">
        <v>410</v>
      </c>
      <c r="BT520" s="228" t="s">
        <v>406</v>
      </c>
      <c r="BU520" s="228">
        <v>4</v>
      </c>
      <c r="BV520" s="228" t="s">
        <v>407</v>
      </c>
      <c r="BW520" s="228" t="s">
        <v>173</v>
      </c>
      <c r="BX520" s="186">
        <v>0</v>
      </c>
      <c r="BY520" s="182">
        <v>0</v>
      </c>
      <c r="BZ520" s="182">
        <v>0</v>
      </c>
      <c r="CA520" s="182">
        <v>0</v>
      </c>
      <c r="CB520" s="182">
        <v>0</v>
      </c>
      <c r="CC520" s="182">
        <v>0</v>
      </c>
      <c r="CD520" s="182">
        <v>0</v>
      </c>
      <c r="CE520" s="228">
        <v>0</v>
      </c>
      <c r="CF520" s="228">
        <v>0</v>
      </c>
      <c r="CG520" s="113">
        <v>0</v>
      </c>
      <c r="CH520" s="113">
        <v>0</v>
      </c>
      <c r="CI520" s="113">
        <v>0</v>
      </c>
      <c r="CJ520" s="113">
        <v>0</v>
      </c>
      <c r="CK520" s="113">
        <v>0</v>
      </c>
      <c r="CL520" s="113">
        <v>0</v>
      </c>
      <c r="CM520" s="113">
        <v>0</v>
      </c>
      <c r="CN520" s="185">
        <v>0</v>
      </c>
      <c r="CO520" s="181">
        <v>0</v>
      </c>
      <c r="CP520" s="187"/>
      <c r="CQ520" s="173">
        <v>0</v>
      </c>
      <c r="CR520" s="173">
        <v>0</v>
      </c>
      <c r="CS520" s="173"/>
      <c r="CT520" s="173"/>
      <c r="CU520" s="253">
        <v>2791</v>
      </c>
      <c r="CV520" s="220"/>
      <c r="CW520" s="254">
        <f t="shared" si="56"/>
        <v>0</v>
      </c>
      <c r="CX520" s="15">
        <f t="shared" si="57"/>
        <v>0</v>
      </c>
      <c r="CY520" s="241">
        <f t="shared" si="58"/>
        <v>0</v>
      </c>
      <c r="CZ520" s="241" t="str">
        <f>IFERROR(ROUND(CY520/#REF!,1),"")</f>
        <v/>
      </c>
      <c r="DA520" s="254">
        <f t="shared" si="59"/>
        <v>0</v>
      </c>
      <c r="DB520" s="246" t="str">
        <f t="shared" si="60"/>
        <v/>
      </c>
      <c r="DD520" s="15" t="str">
        <f>IFERROR(#REF!-AO520,"")</f>
        <v/>
      </c>
      <c r="DF520" s="266" t="str">
        <f>IFERROR(#REF!-L520,"")</f>
        <v/>
      </c>
      <c r="DG520" s="228" t="e">
        <f>IF(#REF!&gt;AP520,0,1)</f>
        <v>#REF!</v>
      </c>
      <c r="DH520" s="228">
        <f t="shared" si="61"/>
        <v>0</v>
      </c>
      <c r="DI520" s="228">
        <f t="shared" si="62"/>
        <v>1</v>
      </c>
      <c r="DJ520" s="228"/>
      <c r="DK520" s="228"/>
      <c r="DL520" s="228"/>
      <c r="DM520" s="228"/>
      <c r="DN520" s="228"/>
      <c r="DO520" s="228"/>
      <c r="DP520" s="228"/>
      <c r="DQ520" s="228"/>
      <c r="DR520" s="228"/>
      <c r="DS520" s="228"/>
      <c r="DT520" s="228"/>
      <c r="DU520" s="228"/>
      <c r="DV520" s="228"/>
      <c r="DW520" s="228"/>
      <c r="DX520" s="228"/>
      <c r="DY520" s="228"/>
      <c r="DZ520" s="228"/>
      <c r="EA520" s="228"/>
      <c r="EB520" s="228"/>
    </row>
    <row r="521" spans="1:132" s="195" customFormat="1" ht="31.5" customHeight="1" x14ac:dyDescent="0.2">
      <c r="A521" s="191">
        <v>2022</v>
      </c>
      <c r="B521" s="171">
        <v>1</v>
      </c>
      <c r="C521" s="261">
        <v>44586</v>
      </c>
      <c r="D521" s="171">
        <v>32</v>
      </c>
      <c r="E521" s="171">
        <v>94</v>
      </c>
      <c r="F521" s="171">
        <v>3</v>
      </c>
      <c r="G521" s="194" t="s">
        <v>411</v>
      </c>
      <c r="H521" s="241" t="s">
        <v>412</v>
      </c>
      <c r="I521" s="241" t="s">
        <v>169</v>
      </c>
      <c r="J521" s="241">
        <v>2</v>
      </c>
      <c r="K521" s="241">
        <v>3</v>
      </c>
      <c r="L521" s="262">
        <v>19</v>
      </c>
      <c r="M521" s="263">
        <v>17</v>
      </c>
      <c r="N521" s="264">
        <v>20</v>
      </c>
      <c r="O521" s="190"/>
      <c r="P521" s="190"/>
      <c r="Q521" s="190"/>
      <c r="R521" s="190"/>
      <c r="S521" s="190"/>
      <c r="T521" s="190"/>
      <c r="U521" s="190"/>
      <c r="V521" s="190"/>
      <c r="W521" s="190"/>
      <c r="X521" s="190"/>
      <c r="Y521" s="172"/>
      <c r="Z521" s="172"/>
      <c r="AA521" s="190"/>
      <c r="AB521" s="190"/>
      <c r="AC521" s="190"/>
      <c r="AD521" s="190"/>
      <c r="AE521" s="190"/>
      <c r="AF521" s="190"/>
      <c r="AG521" s="190"/>
      <c r="AH521" s="190"/>
      <c r="AI521" s="190"/>
      <c r="AJ521" s="190"/>
      <c r="AK521" s="172"/>
      <c r="AL521" s="172"/>
      <c r="AM521" s="265"/>
      <c r="AN521" s="265"/>
      <c r="AO521" s="183">
        <v>74</v>
      </c>
      <c r="AP521" s="184">
        <v>97</v>
      </c>
      <c r="AQ521" s="182"/>
      <c r="AR521" s="182"/>
      <c r="AS521" s="182"/>
      <c r="AT521" s="182"/>
      <c r="AU521" s="182"/>
      <c r="AV521" s="182"/>
      <c r="AW521" s="182"/>
      <c r="AX521" s="182"/>
      <c r="AY521" s="182"/>
      <c r="AZ521" s="182"/>
      <c r="BA521" s="182"/>
      <c r="BB521" s="182"/>
      <c r="BC521" s="182"/>
      <c r="BD521" s="182"/>
      <c r="BE521" s="182"/>
      <c r="BF521" s="182"/>
      <c r="BG521" s="182"/>
      <c r="BH521" s="182"/>
      <c r="BI521" s="182"/>
      <c r="BJ521" s="182"/>
      <c r="BK521" s="182"/>
      <c r="BL521" s="182"/>
      <c r="BM521" s="182"/>
      <c r="BN521" s="182"/>
      <c r="BO521" s="182"/>
      <c r="BP521" s="182"/>
      <c r="BQ521" s="228" t="s">
        <v>180</v>
      </c>
      <c r="BR521" s="228" t="s">
        <v>192</v>
      </c>
      <c r="BS521" s="228" t="s">
        <v>413</v>
      </c>
      <c r="BT521" s="228" t="s">
        <v>406</v>
      </c>
      <c r="BU521" s="228">
        <v>4</v>
      </c>
      <c r="BV521" s="228" t="s">
        <v>414</v>
      </c>
      <c r="BW521" s="228" t="s">
        <v>173</v>
      </c>
      <c r="BX521" s="186">
        <v>0</v>
      </c>
      <c r="BY521" s="182">
        <v>0</v>
      </c>
      <c r="BZ521" s="182">
        <v>0</v>
      </c>
      <c r="CA521" s="182">
        <v>0</v>
      </c>
      <c r="CB521" s="182">
        <v>0</v>
      </c>
      <c r="CC521" s="182">
        <v>0</v>
      </c>
      <c r="CD521" s="182">
        <v>0</v>
      </c>
      <c r="CE521" s="228">
        <v>0</v>
      </c>
      <c r="CF521" s="228">
        <v>0</v>
      </c>
      <c r="CG521" s="113">
        <v>0</v>
      </c>
      <c r="CH521" s="113">
        <v>0</v>
      </c>
      <c r="CI521" s="113">
        <v>0</v>
      </c>
      <c r="CJ521" s="113">
        <v>0</v>
      </c>
      <c r="CK521" s="113">
        <v>0</v>
      </c>
      <c r="CL521" s="113">
        <v>0</v>
      </c>
      <c r="CM521" s="113">
        <v>0</v>
      </c>
      <c r="CN521" s="185">
        <v>0</v>
      </c>
      <c r="CO521" s="181">
        <v>0</v>
      </c>
      <c r="CP521" s="187"/>
      <c r="CQ521" s="173">
        <v>0</v>
      </c>
      <c r="CR521" s="173">
        <v>0</v>
      </c>
      <c r="CS521" s="173"/>
      <c r="CT521" s="173"/>
      <c r="CU521" s="253">
        <v>2791</v>
      </c>
      <c r="CV521" s="220"/>
      <c r="CW521" s="254">
        <f t="shared" si="56"/>
        <v>0</v>
      </c>
      <c r="CX521" s="15">
        <f t="shared" si="57"/>
        <v>0</v>
      </c>
      <c r="CY521" s="241">
        <f t="shared" si="58"/>
        <v>0</v>
      </c>
      <c r="CZ521" s="241" t="str">
        <f>IFERROR(ROUND(CY521/#REF!,1),"")</f>
        <v/>
      </c>
      <c r="DA521" s="254">
        <f t="shared" si="59"/>
        <v>0</v>
      </c>
      <c r="DB521" s="246" t="str">
        <f t="shared" si="60"/>
        <v/>
      </c>
      <c r="DD521" s="15" t="str">
        <f>IFERROR(#REF!-AO521,"")</f>
        <v/>
      </c>
      <c r="DF521" s="266" t="str">
        <f>IFERROR(#REF!-L521,"")</f>
        <v/>
      </c>
      <c r="DG521" s="228" t="e">
        <f>IF(#REF!&gt;AP521,0,1)</f>
        <v>#REF!</v>
      </c>
      <c r="DH521" s="228">
        <f t="shared" si="61"/>
        <v>0</v>
      </c>
      <c r="DI521" s="228">
        <f t="shared" si="62"/>
        <v>1</v>
      </c>
      <c r="DJ521" s="228"/>
      <c r="DK521" s="228"/>
      <c r="DL521" s="228"/>
      <c r="DM521" s="228"/>
      <c r="DN521" s="228"/>
      <c r="DO521" s="228"/>
      <c r="DP521" s="228"/>
      <c r="DQ521" s="228"/>
      <c r="DR521" s="228"/>
      <c r="DS521" s="228"/>
      <c r="DT521" s="228"/>
      <c r="DU521" s="228"/>
      <c r="DV521" s="228"/>
      <c r="DW521" s="228"/>
      <c r="DX521" s="228"/>
      <c r="DY521" s="228"/>
      <c r="DZ521" s="228"/>
      <c r="EA521" s="228"/>
      <c r="EB521" s="228"/>
    </row>
    <row r="522" spans="1:132" s="195" customFormat="1" ht="31.5" customHeight="1" x14ac:dyDescent="0.2">
      <c r="A522" s="191">
        <v>2022</v>
      </c>
      <c r="B522" s="171">
        <v>1</v>
      </c>
      <c r="C522" s="261">
        <v>44586</v>
      </c>
      <c r="D522" s="171">
        <v>125</v>
      </c>
      <c r="E522" s="171">
        <v>691</v>
      </c>
      <c r="F522" s="171">
        <v>3</v>
      </c>
      <c r="G522" s="194" t="s">
        <v>254</v>
      </c>
      <c r="H522" s="241" t="s">
        <v>255</v>
      </c>
      <c r="I522" s="241" t="s">
        <v>169</v>
      </c>
      <c r="J522" s="241">
        <v>4</v>
      </c>
      <c r="K522" s="241">
        <v>4</v>
      </c>
      <c r="L522" s="262">
        <v>194</v>
      </c>
      <c r="M522" s="263">
        <v>174</v>
      </c>
      <c r="N522" s="264">
        <v>213</v>
      </c>
      <c r="O522" s="190"/>
      <c r="P522" s="190"/>
      <c r="Q522" s="190"/>
      <c r="R522" s="190"/>
      <c r="S522" s="190"/>
      <c r="T522" s="190"/>
      <c r="U522" s="190"/>
      <c r="V522" s="190"/>
      <c r="W522" s="190"/>
      <c r="X522" s="190"/>
      <c r="Y522" s="172">
        <v>119</v>
      </c>
      <c r="Z522" s="172">
        <v>117</v>
      </c>
      <c r="AA522" s="190"/>
      <c r="AB522" s="190"/>
      <c r="AC522" s="190"/>
      <c r="AD522" s="190"/>
      <c r="AE522" s="190"/>
      <c r="AF522" s="190"/>
      <c r="AG522" s="190"/>
      <c r="AH522" s="190"/>
      <c r="AI522" s="190"/>
      <c r="AJ522" s="190"/>
      <c r="AK522" s="172">
        <v>120</v>
      </c>
      <c r="AL522" s="172">
        <v>118</v>
      </c>
      <c r="AM522" s="265"/>
      <c r="AN522" s="265"/>
      <c r="AO522" s="183">
        <v>120</v>
      </c>
      <c r="AP522" s="184">
        <v>120</v>
      </c>
      <c r="AQ522" s="182">
        <v>121.5189873417721</v>
      </c>
      <c r="AR522" s="182">
        <v>118.5</v>
      </c>
      <c r="AS522" s="182"/>
      <c r="AT522" s="182"/>
      <c r="AU522" s="182"/>
      <c r="AV522" s="182"/>
      <c r="AW522" s="182"/>
      <c r="AX522" s="182"/>
      <c r="AY522" s="182"/>
      <c r="AZ522" s="182"/>
      <c r="BA522" s="182"/>
      <c r="BB522" s="182"/>
      <c r="BC522" s="182"/>
      <c r="BD522" s="182"/>
      <c r="BE522" s="182"/>
      <c r="BF522" s="182"/>
      <c r="BG522" s="182"/>
      <c r="BH522" s="182"/>
      <c r="BI522" s="182"/>
      <c r="BJ522" s="182"/>
      <c r="BK522" s="182"/>
      <c r="BL522" s="182"/>
      <c r="BM522" s="182"/>
      <c r="BN522" s="182"/>
      <c r="BO522" s="182"/>
      <c r="BP522" s="182"/>
      <c r="BQ522" s="228" t="s">
        <v>256</v>
      </c>
      <c r="BR522" s="228" t="s">
        <v>257</v>
      </c>
      <c r="BS522" s="228"/>
      <c r="BT522" s="228"/>
      <c r="BU522" s="228">
        <v>4</v>
      </c>
      <c r="BV522" s="228" t="s">
        <v>258</v>
      </c>
      <c r="BW522" s="228" t="s">
        <v>173</v>
      </c>
      <c r="BX522" s="186">
        <v>0</v>
      </c>
      <c r="BY522" s="182">
        <v>0</v>
      </c>
      <c r="BZ522" s="182">
        <v>0</v>
      </c>
      <c r="CA522" s="182">
        <v>0</v>
      </c>
      <c r="CB522" s="182">
        <v>0</v>
      </c>
      <c r="CC522" s="182">
        <v>0</v>
      </c>
      <c r="CD522" s="182">
        <v>0</v>
      </c>
      <c r="CE522" s="228">
        <v>0</v>
      </c>
      <c r="CF522" s="228">
        <v>0</v>
      </c>
      <c r="CG522" s="113">
        <v>0</v>
      </c>
      <c r="CH522" s="113">
        <v>0</v>
      </c>
      <c r="CI522" s="113">
        <v>0</v>
      </c>
      <c r="CJ522" s="113">
        <v>0</v>
      </c>
      <c r="CK522" s="113">
        <v>0</v>
      </c>
      <c r="CL522" s="113">
        <v>0</v>
      </c>
      <c r="CM522" s="113">
        <v>0</v>
      </c>
      <c r="CN522" s="185">
        <v>0</v>
      </c>
      <c r="CO522" s="181">
        <v>0</v>
      </c>
      <c r="CP522" s="187"/>
      <c r="CQ522" s="173">
        <v>0</v>
      </c>
      <c r="CR522" s="173">
        <v>0</v>
      </c>
      <c r="CS522" s="173"/>
      <c r="CT522" s="173"/>
      <c r="CU522" s="253">
        <v>2791</v>
      </c>
      <c r="CV522" s="220"/>
      <c r="CW522" s="254">
        <f t="shared" si="56"/>
        <v>0</v>
      </c>
      <c r="CX522" s="15">
        <f t="shared" si="57"/>
        <v>0</v>
      </c>
      <c r="CY522" s="241">
        <f t="shared" si="58"/>
        <v>0</v>
      </c>
      <c r="CZ522" s="241" t="str">
        <f>IFERROR(ROUND(CY522/#REF!,1),"")</f>
        <v/>
      </c>
      <c r="DA522" s="254">
        <f t="shared" si="59"/>
        <v>0</v>
      </c>
      <c r="DB522" s="246" t="str">
        <f t="shared" si="60"/>
        <v/>
      </c>
      <c r="DD522" s="15" t="str">
        <f>IFERROR(#REF!-AO522,"")</f>
        <v/>
      </c>
      <c r="DF522" s="266" t="str">
        <f>IFERROR(#REF!-L522,"")</f>
        <v/>
      </c>
      <c r="DG522" s="228" t="e">
        <f>IF(#REF!&gt;AP522,0,1)</f>
        <v>#REF!</v>
      </c>
      <c r="DH522" s="228">
        <f t="shared" si="61"/>
        <v>0</v>
      </c>
      <c r="DI522" s="228">
        <f t="shared" si="62"/>
        <v>1</v>
      </c>
      <c r="DJ522" s="228"/>
      <c r="DK522" s="228"/>
      <c r="DL522" s="228"/>
      <c r="DM522" s="228"/>
      <c r="DN522" s="228"/>
      <c r="DO522" s="228"/>
      <c r="DP522" s="228"/>
      <c r="DQ522" s="228"/>
      <c r="DR522" s="228"/>
      <c r="DS522" s="228"/>
      <c r="DT522" s="228"/>
      <c r="DU522" s="228"/>
      <c r="DV522" s="228"/>
      <c r="DW522" s="228"/>
      <c r="DX522" s="228"/>
      <c r="DY522" s="228"/>
      <c r="DZ522" s="228"/>
      <c r="EA522" s="228"/>
      <c r="EB522" s="228"/>
    </row>
    <row r="523" spans="1:132" s="195" customFormat="1" ht="31.5" customHeight="1" x14ac:dyDescent="0.2">
      <c r="A523" s="191">
        <v>2022</v>
      </c>
      <c r="B523" s="171">
        <v>1</v>
      </c>
      <c r="C523" s="261">
        <v>44586</v>
      </c>
      <c r="D523" s="171">
        <v>236</v>
      </c>
      <c r="E523" s="171">
        <v>160</v>
      </c>
      <c r="F523" s="171">
        <v>3</v>
      </c>
      <c r="G523" s="194" t="s">
        <v>239</v>
      </c>
      <c r="H523" s="241" t="s">
        <v>240</v>
      </c>
      <c r="I523" s="241" t="s">
        <v>169</v>
      </c>
      <c r="J523" s="241">
        <v>2</v>
      </c>
      <c r="K523" s="241">
        <v>1</v>
      </c>
      <c r="L523" s="262">
        <v>200</v>
      </c>
      <c r="M523" s="263">
        <v>186</v>
      </c>
      <c r="N523" s="264">
        <v>214</v>
      </c>
      <c r="O523" s="190"/>
      <c r="P523" s="190">
        <v>278</v>
      </c>
      <c r="Q523" s="190">
        <v>266</v>
      </c>
      <c r="R523" s="190">
        <v>270</v>
      </c>
      <c r="S523" s="190">
        <v>260</v>
      </c>
      <c r="T523" s="190"/>
      <c r="U523" s="190">
        <v>206</v>
      </c>
      <c r="V523" s="190">
        <v>201</v>
      </c>
      <c r="W523" s="190">
        <v>201</v>
      </c>
      <c r="X523" s="190">
        <v>208</v>
      </c>
      <c r="Y523" s="172">
        <v>106</v>
      </c>
      <c r="Z523" s="172">
        <v>99</v>
      </c>
      <c r="AA523" s="190">
        <v>254</v>
      </c>
      <c r="AB523" s="190">
        <v>256</v>
      </c>
      <c r="AC523" s="190">
        <v>264</v>
      </c>
      <c r="AD523" s="190">
        <v>258</v>
      </c>
      <c r="AE523" s="190">
        <v>286</v>
      </c>
      <c r="AF523" s="190">
        <v>204</v>
      </c>
      <c r="AG523" s="190">
        <v>200</v>
      </c>
      <c r="AH523" s="190">
        <v>206</v>
      </c>
      <c r="AI523" s="190">
        <v>204</v>
      </c>
      <c r="AJ523" s="190">
        <v>207</v>
      </c>
      <c r="AK523" s="172">
        <v>99</v>
      </c>
      <c r="AL523" s="172">
        <v>95</v>
      </c>
      <c r="AM523" s="265">
        <v>265.77777777777783</v>
      </c>
      <c r="AN523" s="265">
        <v>204.11111111111109</v>
      </c>
      <c r="AO523" s="183">
        <v>76</v>
      </c>
      <c r="AP523" s="184">
        <v>95</v>
      </c>
      <c r="AQ523" s="182">
        <v>72.180451127819552</v>
      </c>
      <c r="AR523" s="182">
        <v>99.75</v>
      </c>
      <c r="AS523" s="182"/>
      <c r="AT523" s="182"/>
      <c r="AU523" s="182">
        <v>180</v>
      </c>
      <c r="AV523" s="182"/>
      <c r="AW523" s="182">
        <v>3</v>
      </c>
      <c r="AX523" s="182">
        <v>6</v>
      </c>
      <c r="AY523" s="182"/>
      <c r="AZ523" s="182"/>
      <c r="BA523" s="182"/>
      <c r="BB523" s="182"/>
      <c r="BC523" s="182"/>
      <c r="BD523" s="182"/>
      <c r="BE523" s="182"/>
      <c r="BF523" s="182"/>
      <c r="BG523" s="182">
        <v>342</v>
      </c>
      <c r="BH523" s="182"/>
      <c r="BI523" s="182">
        <v>4</v>
      </c>
      <c r="BJ523" s="182"/>
      <c r="BK523" s="182"/>
      <c r="BL523" s="182"/>
      <c r="BM523" s="182"/>
      <c r="BN523" s="182"/>
      <c r="BO523" s="182"/>
      <c r="BP523" s="182"/>
      <c r="BQ523" s="228" t="s">
        <v>241</v>
      </c>
      <c r="BR523" s="228" t="s">
        <v>242</v>
      </c>
      <c r="BS523" s="228"/>
      <c r="BT523" s="228"/>
      <c r="BU523" s="228">
        <v>4</v>
      </c>
      <c r="BV523" s="228" t="s">
        <v>239</v>
      </c>
      <c r="BW523" s="228" t="s">
        <v>173</v>
      </c>
      <c r="BX523" s="186">
        <v>0</v>
      </c>
      <c r="BY523" s="182">
        <v>9</v>
      </c>
      <c r="BZ523" s="182">
        <v>9</v>
      </c>
      <c r="CA523" s="182">
        <v>189</v>
      </c>
      <c r="CB523" s="182">
        <v>4</v>
      </c>
      <c r="CC523" s="182">
        <v>4</v>
      </c>
      <c r="CD523" s="182">
        <v>346</v>
      </c>
      <c r="CE523" s="228">
        <v>0</v>
      </c>
      <c r="CF523" s="228">
        <v>7</v>
      </c>
      <c r="CG523" s="113">
        <v>6</v>
      </c>
      <c r="CH523" s="113">
        <v>0</v>
      </c>
      <c r="CI523" s="113">
        <v>0</v>
      </c>
      <c r="CJ523" s="113">
        <v>0</v>
      </c>
      <c r="CK523" s="113">
        <v>0</v>
      </c>
      <c r="CL523" s="113">
        <v>0</v>
      </c>
      <c r="CM523" s="113">
        <v>0</v>
      </c>
      <c r="CN523" s="185">
        <v>13</v>
      </c>
      <c r="CO523" s="181">
        <v>535</v>
      </c>
      <c r="CP523" s="187">
        <v>2.4299065420560751E-2</v>
      </c>
      <c r="CQ523" s="173">
        <v>6.5000000000000002E-2</v>
      </c>
      <c r="CR523" s="173">
        <v>2.6749999999999998</v>
      </c>
      <c r="CS523" s="173">
        <v>6.3690800217746327E-2</v>
      </c>
      <c r="CT523" s="173">
        <v>2.621121393576483</v>
      </c>
      <c r="CU523" s="253">
        <v>2791</v>
      </c>
      <c r="CV523" s="220">
        <v>-1</v>
      </c>
      <c r="CW523" s="254">
        <f t="shared" si="56"/>
        <v>522</v>
      </c>
      <c r="CX523" s="15">
        <f t="shared" si="57"/>
        <v>13</v>
      </c>
      <c r="CY523" s="241">
        <f t="shared" si="58"/>
        <v>13</v>
      </c>
      <c r="CZ523" s="241" t="str">
        <f>IFERROR(ROUND(CY523/#REF!,1),"")</f>
        <v/>
      </c>
      <c r="DA523" s="254">
        <f t="shared" si="59"/>
        <v>535</v>
      </c>
      <c r="DB523" s="246">
        <f t="shared" si="60"/>
        <v>2.4299065420560748E-2</v>
      </c>
      <c r="DD523" s="15" t="str">
        <f>IFERROR(#REF!-AO523,"")</f>
        <v/>
      </c>
      <c r="DF523" s="266" t="str">
        <f>IFERROR(#REF!-L523,"")</f>
        <v/>
      </c>
      <c r="DG523" s="228" t="e">
        <f>IF(#REF!&gt;AP523,0,1)</f>
        <v>#REF!</v>
      </c>
      <c r="DH523" s="228">
        <f t="shared" si="61"/>
        <v>1</v>
      </c>
      <c r="DI523" s="228">
        <f t="shared" si="62"/>
        <v>1</v>
      </c>
      <c r="DJ523" s="228"/>
      <c r="DK523" s="228"/>
      <c r="DL523" s="228"/>
      <c r="DM523" s="228"/>
      <c r="DN523" s="228"/>
      <c r="DO523" s="228"/>
      <c r="DP523" s="228"/>
      <c r="DQ523" s="228"/>
      <c r="DR523" s="228"/>
      <c r="DS523" s="228"/>
      <c r="DT523" s="228"/>
      <c r="DU523" s="228"/>
      <c r="DV523" s="228"/>
      <c r="DW523" s="228"/>
      <c r="DX523" s="228"/>
      <c r="DY523" s="228"/>
      <c r="DZ523" s="228"/>
      <c r="EA523" s="228"/>
      <c r="EB523" s="228"/>
    </row>
    <row r="524" spans="1:132" s="195" customFormat="1" ht="31.5" customHeight="1" x14ac:dyDescent="0.2">
      <c r="A524" s="191">
        <v>2022</v>
      </c>
      <c r="B524" s="171">
        <v>1</v>
      </c>
      <c r="C524" s="261">
        <v>44586</v>
      </c>
      <c r="D524" s="171">
        <v>47</v>
      </c>
      <c r="E524" s="171">
        <v>122</v>
      </c>
      <c r="F524" s="171">
        <v>4</v>
      </c>
      <c r="G524" s="194" t="s">
        <v>250</v>
      </c>
      <c r="H524" s="241" t="s">
        <v>251</v>
      </c>
      <c r="I524" s="241" t="s">
        <v>246</v>
      </c>
      <c r="J524" s="241">
        <v>2</v>
      </c>
      <c r="K524" s="241">
        <v>1</v>
      </c>
      <c r="L524" s="262">
        <v>280</v>
      </c>
      <c r="M524" s="263">
        <v>267</v>
      </c>
      <c r="N524" s="264">
        <v>292</v>
      </c>
      <c r="O524" s="190"/>
      <c r="P524" s="190"/>
      <c r="Q524" s="190"/>
      <c r="R524" s="190"/>
      <c r="S524" s="190"/>
      <c r="T524" s="190"/>
      <c r="U524" s="190"/>
      <c r="V524" s="190"/>
      <c r="W524" s="190"/>
      <c r="X524" s="190"/>
      <c r="Y524" s="172"/>
      <c r="Z524" s="172"/>
      <c r="AA524" s="190"/>
      <c r="AB524" s="190"/>
      <c r="AC524" s="190"/>
      <c r="AD524" s="190"/>
      <c r="AE524" s="190"/>
      <c r="AF524" s="190"/>
      <c r="AG524" s="190"/>
      <c r="AH524" s="190"/>
      <c r="AI524" s="190"/>
      <c r="AJ524" s="190"/>
      <c r="AK524" s="172"/>
      <c r="AL524" s="172"/>
      <c r="AM524" s="265"/>
      <c r="AN524" s="265"/>
      <c r="AO524" s="183">
        <v>64</v>
      </c>
      <c r="AP524" s="184">
        <v>113</v>
      </c>
      <c r="AQ524" s="182"/>
      <c r="AR524" s="182"/>
      <c r="AS524" s="182"/>
      <c r="AT524" s="182"/>
      <c r="AU524" s="182"/>
      <c r="AV524" s="182"/>
      <c r="AW524" s="182"/>
      <c r="AX524" s="182"/>
      <c r="AY524" s="182"/>
      <c r="AZ524" s="182"/>
      <c r="BA524" s="182"/>
      <c r="BB524" s="182"/>
      <c r="BC524" s="182"/>
      <c r="BD524" s="182"/>
      <c r="BE524" s="182"/>
      <c r="BF524" s="182"/>
      <c r="BG524" s="182"/>
      <c r="BH524" s="182"/>
      <c r="BI524" s="182"/>
      <c r="BJ524" s="182"/>
      <c r="BK524" s="182"/>
      <c r="BL524" s="182"/>
      <c r="BM524" s="182"/>
      <c r="BN524" s="182"/>
      <c r="BO524" s="182"/>
      <c r="BP524" s="182"/>
      <c r="BQ524" s="228" t="s">
        <v>185</v>
      </c>
      <c r="BR524" s="228" t="s">
        <v>247</v>
      </c>
      <c r="BS524" s="228" t="s">
        <v>252</v>
      </c>
      <c r="BT524" s="228" t="s">
        <v>249</v>
      </c>
      <c r="BU524" s="228">
        <v>4</v>
      </c>
      <c r="BV524" s="228" t="s">
        <v>253</v>
      </c>
      <c r="BW524" s="228" t="s">
        <v>173</v>
      </c>
      <c r="BX524" s="186">
        <v>0</v>
      </c>
      <c r="BY524" s="182">
        <v>0</v>
      </c>
      <c r="BZ524" s="182">
        <v>0</v>
      </c>
      <c r="CA524" s="182">
        <v>0</v>
      </c>
      <c r="CB524" s="182">
        <v>0</v>
      </c>
      <c r="CC524" s="182">
        <v>0</v>
      </c>
      <c r="CD524" s="182">
        <v>0</v>
      </c>
      <c r="CE524" s="228">
        <v>0</v>
      </c>
      <c r="CF524" s="228">
        <v>0</v>
      </c>
      <c r="CG524" s="113">
        <v>0</v>
      </c>
      <c r="CH524" s="113">
        <v>0</v>
      </c>
      <c r="CI524" s="113">
        <v>0</v>
      </c>
      <c r="CJ524" s="113">
        <v>0</v>
      </c>
      <c r="CK524" s="113">
        <v>0</v>
      </c>
      <c r="CL524" s="113">
        <v>0</v>
      </c>
      <c r="CM524" s="113">
        <v>0</v>
      </c>
      <c r="CN524" s="185">
        <v>0</v>
      </c>
      <c r="CO524" s="181">
        <v>0</v>
      </c>
      <c r="CP524" s="187"/>
      <c r="CQ524" s="173">
        <v>0</v>
      </c>
      <c r="CR524" s="173">
        <v>0</v>
      </c>
      <c r="CS524" s="173"/>
      <c r="CT524" s="173"/>
      <c r="CU524" s="253">
        <v>2791</v>
      </c>
      <c r="CV524" s="220"/>
      <c r="CW524" s="254">
        <f t="shared" si="56"/>
        <v>0</v>
      </c>
      <c r="CX524" s="15">
        <f t="shared" si="57"/>
        <v>0</v>
      </c>
      <c r="CY524" s="241">
        <f t="shared" si="58"/>
        <v>0</v>
      </c>
      <c r="CZ524" s="241" t="str">
        <f>IFERROR(ROUND(CY524/#REF!,1),"")</f>
        <v/>
      </c>
      <c r="DA524" s="254">
        <f t="shared" si="59"/>
        <v>0</v>
      </c>
      <c r="DB524" s="246" t="str">
        <f t="shared" si="60"/>
        <v/>
      </c>
      <c r="DD524" s="15" t="str">
        <f>IFERROR(#REF!-AO524,"")</f>
        <v/>
      </c>
      <c r="DF524" s="266" t="str">
        <f>IFERROR(#REF!-L524,"")</f>
        <v/>
      </c>
      <c r="DG524" s="228" t="e">
        <f>IF(#REF!&gt;AP524,0,1)</f>
        <v>#REF!</v>
      </c>
      <c r="DH524" s="228">
        <f t="shared" si="61"/>
        <v>0</v>
      </c>
      <c r="DI524" s="228">
        <f t="shared" si="62"/>
        <v>1</v>
      </c>
      <c r="DJ524" s="228"/>
      <c r="DK524" s="228"/>
      <c r="DL524" s="228"/>
      <c r="DM524" s="228"/>
      <c r="DN524" s="228"/>
      <c r="DO524" s="228"/>
      <c r="DP524" s="228"/>
      <c r="DQ524" s="228"/>
      <c r="DR524" s="228"/>
      <c r="DS524" s="228"/>
      <c r="DT524" s="228"/>
      <c r="DU524" s="228"/>
      <c r="DV524" s="228"/>
      <c r="DW524" s="228"/>
      <c r="DX524" s="228"/>
      <c r="DY524" s="228"/>
      <c r="DZ524" s="228"/>
      <c r="EA524" s="228"/>
      <c r="EB524" s="228"/>
    </row>
    <row r="525" spans="1:132" s="195" customFormat="1" ht="31.5" customHeight="1" x14ac:dyDescent="0.2">
      <c r="A525" s="191">
        <v>2022</v>
      </c>
      <c r="B525" s="171">
        <v>1</v>
      </c>
      <c r="C525" s="261">
        <v>44586</v>
      </c>
      <c r="D525" s="171">
        <v>124</v>
      </c>
      <c r="E525" s="171">
        <v>689</v>
      </c>
      <c r="F525" s="171">
        <v>4</v>
      </c>
      <c r="G525" s="194" t="s">
        <v>311</v>
      </c>
      <c r="H525" s="241" t="s">
        <v>312</v>
      </c>
      <c r="I525" s="241" t="s">
        <v>169</v>
      </c>
      <c r="J525" s="241">
        <v>2</v>
      </c>
      <c r="K525" s="241">
        <v>2</v>
      </c>
      <c r="L525" s="262">
        <v>75</v>
      </c>
      <c r="M525" s="263">
        <v>67</v>
      </c>
      <c r="N525" s="264">
        <v>82</v>
      </c>
      <c r="O525" s="190"/>
      <c r="P525" s="190"/>
      <c r="Q525" s="190"/>
      <c r="R525" s="190"/>
      <c r="S525" s="190"/>
      <c r="T525" s="190"/>
      <c r="U525" s="190"/>
      <c r="V525" s="190"/>
      <c r="W525" s="190"/>
      <c r="X525" s="190"/>
      <c r="Y525" s="172">
        <v>115</v>
      </c>
      <c r="Z525" s="172"/>
      <c r="AA525" s="190"/>
      <c r="AB525" s="190"/>
      <c r="AC525" s="190"/>
      <c r="AD525" s="190"/>
      <c r="AE525" s="190"/>
      <c r="AF525" s="190"/>
      <c r="AG525" s="190"/>
      <c r="AH525" s="190"/>
      <c r="AI525" s="190"/>
      <c r="AJ525" s="190"/>
      <c r="AK525" s="172"/>
      <c r="AL525" s="172"/>
      <c r="AM525" s="265"/>
      <c r="AN525" s="265"/>
      <c r="AO525" s="183">
        <v>59</v>
      </c>
      <c r="AP525" s="184">
        <v>122</v>
      </c>
      <c r="AQ525" s="182">
        <v>62.608695652173907</v>
      </c>
      <c r="AR525" s="182">
        <v>115</v>
      </c>
      <c r="AS525" s="182"/>
      <c r="AT525" s="182"/>
      <c r="AU525" s="182"/>
      <c r="AV525" s="182"/>
      <c r="AW525" s="182"/>
      <c r="AX525" s="182"/>
      <c r="AY525" s="182"/>
      <c r="AZ525" s="182"/>
      <c r="BA525" s="182"/>
      <c r="BB525" s="182"/>
      <c r="BC525" s="182"/>
      <c r="BD525" s="182"/>
      <c r="BE525" s="182"/>
      <c r="BF525" s="182"/>
      <c r="BG525" s="182"/>
      <c r="BH525" s="182"/>
      <c r="BI525" s="182"/>
      <c r="BJ525" s="182"/>
      <c r="BK525" s="182"/>
      <c r="BL525" s="182"/>
      <c r="BM525" s="182"/>
      <c r="BN525" s="182"/>
      <c r="BO525" s="182"/>
      <c r="BP525" s="182"/>
      <c r="BQ525" s="228" t="s">
        <v>180</v>
      </c>
      <c r="BR525" s="228" t="s">
        <v>192</v>
      </c>
      <c r="BS525" s="228"/>
      <c r="BT525" s="228"/>
      <c r="BU525" s="228">
        <v>4</v>
      </c>
      <c r="BV525" s="228" t="s">
        <v>310</v>
      </c>
      <c r="BW525" s="228" t="s">
        <v>173</v>
      </c>
      <c r="BX525" s="186">
        <v>0</v>
      </c>
      <c r="BY525" s="182">
        <v>0</v>
      </c>
      <c r="BZ525" s="182">
        <v>0</v>
      </c>
      <c r="CA525" s="182">
        <v>0</v>
      </c>
      <c r="CB525" s="182">
        <v>0</v>
      </c>
      <c r="CC525" s="182">
        <v>0</v>
      </c>
      <c r="CD525" s="182">
        <v>0</v>
      </c>
      <c r="CE525" s="228">
        <v>0</v>
      </c>
      <c r="CF525" s="228">
        <v>0</v>
      </c>
      <c r="CG525" s="113">
        <v>0</v>
      </c>
      <c r="CH525" s="113">
        <v>0</v>
      </c>
      <c r="CI525" s="113">
        <v>0</v>
      </c>
      <c r="CJ525" s="113">
        <v>0</v>
      </c>
      <c r="CK525" s="113">
        <v>0</v>
      </c>
      <c r="CL525" s="113">
        <v>0</v>
      </c>
      <c r="CM525" s="113">
        <v>0</v>
      </c>
      <c r="CN525" s="185">
        <v>0</v>
      </c>
      <c r="CO525" s="181">
        <v>0</v>
      </c>
      <c r="CP525" s="187"/>
      <c r="CQ525" s="173">
        <v>0</v>
      </c>
      <c r="CR525" s="173">
        <v>0</v>
      </c>
      <c r="CS525" s="173"/>
      <c r="CT525" s="173"/>
      <c r="CU525" s="253">
        <v>2791</v>
      </c>
      <c r="CV525" s="220"/>
      <c r="CW525" s="254">
        <f t="shared" si="56"/>
        <v>0</v>
      </c>
      <c r="CX525" s="15">
        <f t="shared" si="57"/>
        <v>0</v>
      </c>
      <c r="CY525" s="241">
        <f t="shared" si="58"/>
        <v>0</v>
      </c>
      <c r="CZ525" s="241" t="str">
        <f>IFERROR(ROUND(CY525/#REF!,1),"")</f>
        <v/>
      </c>
      <c r="DA525" s="254">
        <f t="shared" si="59"/>
        <v>0</v>
      </c>
      <c r="DB525" s="246" t="str">
        <f t="shared" si="60"/>
        <v/>
      </c>
      <c r="DD525" s="15" t="str">
        <f>IFERROR(#REF!-AO525,"")</f>
        <v/>
      </c>
      <c r="DF525" s="266" t="str">
        <f>IFERROR(#REF!-L525,"")</f>
        <v/>
      </c>
      <c r="DG525" s="228" t="e">
        <f>IF(#REF!&gt;AP525,0,1)</f>
        <v>#REF!</v>
      </c>
      <c r="DH525" s="228">
        <f t="shared" si="61"/>
        <v>0</v>
      </c>
      <c r="DI525" s="228">
        <f t="shared" si="62"/>
        <v>1</v>
      </c>
      <c r="DJ525" s="228"/>
      <c r="DK525" s="228"/>
      <c r="DL525" s="228"/>
      <c r="DM525" s="228"/>
      <c r="DN525" s="228"/>
      <c r="DO525" s="228"/>
      <c r="DP525" s="228"/>
      <c r="DQ525" s="228"/>
      <c r="DR525" s="228"/>
      <c r="DS525" s="228"/>
      <c r="DT525" s="228"/>
      <c r="DU525" s="228"/>
      <c r="DV525" s="228"/>
      <c r="DW525" s="228"/>
      <c r="DX525" s="228"/>
      <c r="DY525" s="228"/>
      <c r="DZ525" s="228"/>
      <c r="EA525" s="228"/>
      <c r="EB525" s="228"/>
    </row>
    <row r="526" spans="1:132" s="195" customFormat="1" ht="31.5" customHeight="1" x14ac:dyDescent="0.2">
      <c r="A526" s="191">
        <v>2022</v>
      </c>
      <c r="B526" s="171">
        <v>1</v>
      </c>
      <c r="C526" s="261">
        <v>44586</v>
      </c>
      <c r="D526" s="171">
        <v>405</v>
      </c>
      <c r="E526" s="171">
        <v>619</v>
      </c>
      <c r="F526" s="171">
        <v>4</v>
      </c>
      <c r="G526" s="194" t="s">
        <v>415</v>
      </c>
      <c r="H526" s="241" t="s">
        <v>416</v>
      </c>
      <c r="I526" s="241" t="s">
        <v>169</v>
      </c>
      <c r="J526" s="241">
        <v>1</v>
      </c>
      <c r="K526" s="241">
        <v>5</v>
      </c>
      <c r="L526" s="262">
        <v>420</v>
      </c>
      <c r="M526" s="263">
        <v>385</v>
      </c>
      <c r="N526" s="264">
        <v>454</v>
      </c>
      <c r="O526" s="190"/>
      <c r="P526" s="190"/>
      <c r="Q526" s="190"/>
      <c r="R526" s="190"/>
      <c r="S526" s="190"/>
      <c r="T526" s="190"/>
      <c r="U526" s="190"/>
      <c r="V526" s="190"/>
      <c r="W526" s="190"/>
      <c r="X526" s="190"/>
      <c r="Y526" s="172"/>
      <c r="Z526" s="172"/>
      <c r="AA526" s="190"/>
      <c r="AB526" s="190"/>
      <c r="AC526" s="190"/>
      <c r="AD526" s="190"/>
      <c r="AE526" s="190"/>
      <c r="AF526" s="190"/>
      <c r="AG526" s="190"/>
      <c r="AH526" s="190"/>
      <c r="AI526" s="190"/>
      <c r="AJ526" s="190"/>
      <c r="AK526" s="172"/>
      <c r="AL526" s="172"/>
      <c r="AM526" s="265"/>
      <c r="AN526" s="265"/>
      <c r="AO526" s="183">
        <v>23</v>
      </c>
      <c r="AP526" s="184">
        <v>157</v>
      </c>
      <c r="AQ526" s="182"/>
      <c r="AR526" s="182"/>
      <c r="AS526" s="182"/>
      <c r="AT526" s="182"/>
      <c r="AU526" s="182"/>
      <c r="AV526" s="182"/>
      <c r="AW526" s="182"/>
      <c r="AX526" s="182"/>
      <c r="AY526" s="182"/>
      <c r="AZ526" s="182"/>
      <c r="BA526" s="182"/>
      <c r="BB526" s="182"/>
      <c r="BC526" s="182"/>
      <c r="BD526" s="182"/>
      <c r="BE526" s="182"/>
      <c r="BF526" s="182"/>
      <c r="BG526" s="182"/>
      <c r="BH526" s="182"/>
      <c r="BI526" s="182"/>
      <c r="BJ526" s="182"/>
      <c r="BK526" s="182"/>
      <c r="BL526" s="182"/>
      <c r="BM526" s="182"/>
      <c r="BN526" s="182"/>
      <c r="BO526" s="182"/>
      <c r="BP526" s="182"/>
      <c r="BQ526" s="228" t="s">
        <v>180</v>
      </c>
      <c r="BR526" s="228" t="s">
        <v>192</v>
      </c>
      <c r="BS526" s="228" t="s">
        <v>417</v>
      </c>
      <c r="BT526" s="228"/>
      <c r="BU526" s="228">
        <v>4</v>
      </c>
      <c r="BV526" s="228" t="s">
        <v>418</v>
      </c>
      <c r="BW526" s="228" t="s">
        <v>173</v>
      </c>
      <c r="BX526" s="186">
        <v>0</v>
      </c>
      <c r="BY526" s="182">
        <v>0</v>
      </c>
      <c r="BZ526" s="182">
        <v>0</v>
      </c>
      <c r="CA526" s="182">
        <v>0</v>
      </c>
      <c r="CB526" s="182">
        <v>0</v>
      </c>
      <c r="CC526" s="182">
        <v>0</v>
      </c>
      <c r="CD526" s="182">
        <v>0</v>
      </c>
      <c r="CE526" s="228">
        <v>0</v>
      </c>
      <c r="CF526" s="228">
        <v>0</v>
      </c>
      <c r="CG526" s="113">
        <v>0</v>
      </c>
      <c r="CH526" s="113">
        <v>0</v>
      </c>
      <c r="CI526" s="113">
        <v>0</v>
      </c>
      <c r="CJ526" s="113">
        <v>0</v>
      </c>
      <c r="CK526" s="113">
        <v>0</v>
      </c>
      <c r="CL526" s="113">
        <v>0</v>
      </c>
      <c r="CM526" s="113">
        <v>0</v>
      </c>
      <c r="CN526" s="185">
        <v>0</v>
      </c>
      <c r="CO526" s="181">
        <v>0</v>
      </c>
      <c r="CP526" s="187"/>
      <c r="CQ526" s="173">
        <v>0</v>
      </c>
      <c r="CR526" s="173">
        <v>0</v>
      </c>
      <c r="CS526" s="173"/>
      <c r="CT526" s="173"/>
      <c r="CU526" s="253">
        <v>2791</v>
      </c>
      <c r="CV526" s="220"/>
      <c r="CW526" s="254">
        <f t="shared" si="56"/>
        <v>0</v>
      </c>
      <c r="CX526" s="15">
        <f t="shared" si="57"/>
        <v>0</v>
      </c>
      <c r="CY526" s="241">
        <f t="shared" si="58"/>
        <v>0</v>
      </c>
      <c r="CZ526" s="241" t="str">
        <f>IFERROR(ROUND(CY526/#REF!,1),"")</f>
        <v/>
      </c>
      <c r="DA526" s="254">
        <f t="shared" si="59"/>
        <v>0</v>
      </c>
      <c r="DB526" s="246" t="str">
        <f t="shared" si="60"/>
        <v/>
      </c>
      <c r="DD526" s="15" t="str">
        <f>IFERROR(#REF!-AO526,"")</f>
        <v/>
      </c>
      <c r="DF526" s="266" t="str">
        <f>IFERROR(#REF!-L526,"")</f>
        <v/>
      </c>
      <c r="DG526" s="228" t="e">
        <f>IF(#REF!&gt;AP526,0,1)</f>
        <v>#REF!</v>
      </c>
      <c r="DH526" s="228">
        <f t="shared" si="61"/>
        <v>0</v>
      </c>
      <c r="DI526" s="228">
        <f t="shared" si="62"/>
        <v>1</v>
      </c>
      <c r="DJ526" s="228"/>
      <c r="DK526" s="228"/>
      <c r="DL526" s="228"/>
      <c r="DM526" s="228"/>
      <c r="DN526" s="228"/>
      <c r="DO526" s="228"/>
      <c r="DP526" s="228"/>
      <c r="DQ526" s="228"/>
      <c r="DR526" s="228"/>
      <c r="DS526" s="228"/>
      <c r="DT526" s="228"/>
      <c r="DU526" s="228"/>
      <c r="DV526" s="228"/>
      <c r="DW526" s="228"/>
      <c r="DX526" s="228"/>
      <c r="DY526" s="228"/>
      <c r="DZ526" s="228"/>
      <c r="EA526" s="228"/>
      <c r="EB526" s="228"/>
    </row>
    <row r="527" spans="1:132" s="195" customFormat="1" ht="31.5" customHeight="1" x14ac:dyDescent="0.2">
      <c r="A527" s="191">
        <v>2022</v>
      </c>
      <c r="B527" s="171">
        <v>1</v>
      </c>
      <c r="C527" s="261">
        <v>44586</v>
      </c>
      <c r="D527" s="171">
        <v>405</v>
      </c>
      <c r="E527" s="171">
        <v>620</v>
      </c>
      <c r="F527" s="171">
        <v>4</v>
      </c>
      <c r="G527" s="194" t="s">
        <v>419</v>
      </c>
      <c r="H527" s="241" t="s">
        <v>420</v>
      </c>
      <c r="I527" s="241" t="s">
        <v>169</v>
      </c>
      <c r="J527" s="241">
        <v>1</v>
      </c>
      <c r="K527" s="241">
        <v>5</v>
      </c>
      <c r="L527" s="262">
        <v>233</v>
      </c>
      <c r="M527" s="263">
        <v>214</v>
      </c>
      <c r="N527" s="264">
        <v>251</v>
      </c>
      <c r="O527" s="190"/>
      <c r="P527" s="190"/>
      <c r="Q527" s="190"/>
      <c r="R527" s="190"/>
      <c r="S527" s="190"/>
      <c r="T527" s="190"/>
      <c r="U527" s="190"/>
      <c r="V527" s="190"/>
      <c r="W527" s="190"/>
      <c r="X527" s="190"/>
      <c r="Y527" s="172"/>
      <c r="Z527" s="172"/>
      <c r="AA527" s="190"/>
      <c r="AB527" s="190"/>
      <c r="AC527" s="190"/>
      <c r="AD527" s="190"/>
      <c r="AE527" s="190"/>
      <c r="AF527" s="190"/>
      <c r="AG527" s="190"/>
      <c r="AH527" s="190"/>
      <c r="AI527" s="190"/>
      <c r="AJ527" s="190"/>
      <c r="AK527" s="172"/>
      <c r="AL527" s="172"/>
      <c r="AM527" s="265"/>
      <c r="AN527" s="265"/>
      <c r="AO527" s="183">
        <v>23</v>
      </c>
      <c r="AP527" s="184">
        <v>157</v>
      </c>
      <c r="AQ527" s="182"/>
      <c r="AR527" s="182"/>
      <c r="AS527" s="182"/>
      <c r="AT527" s="182"/>
      <c r="AU527" s="182"/>
      <c r="AV527" s="182"/>
      <c r="AW527" s="182"/>
      <c r="AX527" s="182"/>
      <c r="AY527" s="182"/>
      <c r="AZ527" s="182"/>
      <c r="BA527" s="182"/>
      <c r="BB527" s="182"/>
      <c r="BC527" s="182"/>
      <c r="BD527" s="182"/>
      <c r="BE527" s="182"/>
      <c r="BF527" s="182"/>
      <c r="BG527" s="182"/>
      <c r="BH527" s="182"/>
      <c r="BI527" s="182"/>
      <c r="BJ527" s="182"/>
      <c r="BK527" s="182"/>
      <c r="BL527" s="182"/>
      <c r="BM527" s="182"/>
      <c r="BN527" s="182"/>
      <c r="BO527" s="182"/>
      <c r="BP527" s="182"/>
      <c r="BQ527" s="228" t="s">
        <v>180</v>
      </c>
      <c r="BR527" s="228" t="s">
        <v>192</v>
      </c>
      <c r="BS527" s="228" t="s">
        <v>197</v>
      </c>
      <c r="BT527" s="228"/>
      <c r="BU527" s="228">
        <v>4</v>
      </c>
      <c r="BV527" s="228" t="s">
        <v>418</v>
      </c>
      <c r="BW527" s="228" t="s">
        <v>173</v>
      </c>
      <c r="BX527" s="186">
        <v>0</v>
      </c>
      <c r="BY527" s="182">
        <v>0</v>
      </c>
      <c r="BZ527" s="182">
        <v>0</v>
      </c>
      <c r="CA527" s="182">
        <v>0</v>
      </c>
      <c r="CB527" s="182">
        <v>0</v>
      </c>
      <c r="CC527" s="182">
        <v>0</v>
      </c>
      <c r="CD527" s="182">
        <v>0</v>
      </c>
      <c r="CE527" s="228">
        <v>0</v>
      </c>
      <c r="CF527" s="228">
        <v>0</v>
      </c>
      <c r="CG527" s="113">
        <v>0</v>
      </c>
      <c r="CH527" s="113">
        <v>0</v>
      </c>
      <c r="CI527" s="113">
        <v>0</v>
      </c>
      <c r="CJ527" s="113">
        <v>0</v>
      </c>
      <c r="CK527" s="113">
        <v>0</v>
      </c>
      <c r="CL527" s="113">
        <v>0</v>
      </c>
      <c r="CM527" s="113">
        <v>0</v>
      </c>
      <c r="CN527" s="185">
        <v>0</v>
      </c>
      <c r="CO527" s="181">
        <v>0</v>
      </c>
      <c r="CP527" s="187"/>
      <c r="CQ527" s="173">
        <v>0</v>
      </c>
      <c r="CR527" s="173">
        <v>0</v>
      </c>
      <c r="CS527" s="173"/>
      <c r="CT527" s="173"/>
      <c r="CU527" s="253">
        <v>2791</v>
      </c>
      <c r="CV527" s="220"/>
      <c r="CW527" s="254">
        <f t="shared" si="56"/>
        <v>0</v>
      </c>
      <c r="CX527" s="15">
        <f t="shared" si="57"/>
        <v>0</v>
      </c>
      <c r="CY527" s="241">
        <f t="shared" si="58"/>
        <v>0</v>
      </c>
      <c r="CZ527" s="241" t="str">
        <f>IFERROR(ROUND(CY527/#REF!,1),"")</f>
        <v/>
      </c>
      <c r="DA527" s="254">
        <f t="shared" si="59"/>
        <v>0</v>
      </c>
      <c r="DB527" s="246" t="str">
        <f t="shared" si="60"/>
        <v/>
      </c>
      <c r="DD527" s="15" t="str">
        <f>IFERROR(#REF!-AO527,"")</f>
        <v/>
      </c>
      <c r="DF527" s="266" t="str">
        <f>IFERROR(#REF!-L527,"")</f>
        <v/>
      </c>
      <c r="DG527" s="228" t="e">
        <f>IF(#REF!&gt;AP527,0,1)</f>
        <v>#REF!</v>
      </c>
      <c r="DH527" s="228">
        <f t="shared" si="61"/>
        <v>0</v>
      </c>
      <c r="DI527" s="228">
        <f t="shared" si="62"/>
        <v>1</v>
      </c>
      <c r="DJ527" s="228"/>
      <c r="DK527" s="228"/>
      <c r="DL527" s="228"/>
      <c r="DM527" s="228"/>
      <c r="DN527" s="228"/>
      <c r="DO527" s="228"/>
      <c r="DP527" s="228"/>
      <c r="DQ527" s="228"/>
      <c r="DR527" s="228"/>
      <c r="DS527" s="228"/>
      <c r="DT527" s="228"/>
      <c r="DU527" s="228"/>
      <c r="DV527" s="228"/>
      <c r="DW527" s="228"/>
      <c r="DX527" s="228"/>
      <c r="DY527" s="228"/>
      <c r="DZ527" s="228"/>
      <c r="EA527" s="228"/>
      <c r="EB527" s="228"/>
    </row>
    <row r="528" spans="1:132" s="195" customFormat="1" ht="31.5" customHeight="1" x14ac:dyDescent="0.2">
      <c r="A528" s="191">
        <v>2022</v>
      </c>
      <c r="B528" s="171">
        <v>1</v>
      </c>
      <c r="C528" s="261">
        <v>44586</v>
      </c>
      <c r="D528" s="171">
        <v>405</v>
      </c>
      <c r="E528" s="171">
        <v>621</v>
      </c>
      <c r="F528" s="171">
        <v>4</v>
      </c>
      <c r="G528" s="194" t="s">
        <v>421</v>
      </c>
      <c r="H528" s="241" t="s">
        <v>422</v>
      </c>
      <c r="I528" s="241" t="s">
        <v>169</v>
      </c>
      <c r="J528" s="241">
        <v>1</v>
      </c>
      <c r="K528" s="241">
        <v>5</v>
      </c>
      <c r="L528" s="262">
        <v>191</v>
      </c>
      <c r="M528" s="263">
        <v>175</v>
      </c>
      <c r="N528" s="264">
        <v>207</v>
      </c>
      <c r="O528" s="190"/>
      <c r="P528" s="190"/>
      <c r="Q528" s="190"/>
      <c r="R528" s="190"/>
      <c r="S528" s="190"/>
      <c r="T528" s="190"/>
      <c r="U528" s="190"/>
      <c r="V528" s="190"/>
      <c r="W528" s="190"/>
      <c r="X528" s="190"/>
      <c r="Y528" s="172"/>
      <c r="Z528" s="172"/>
      <c r="AA528" s="190"/>
      <c r="AB528" s="190"/>
      <c r="AC528" s="190"/>
      <c r="AD528" s="190"/>
      <c r="AE528" s="190"/>
      <c r="AF528" s="190"/>
      <c r="AG528" s="190"/>
      <c r="AH528" s="190"/>
      <c r="AI528" s="190"/>
      <c r="AJ528" s="190"/>
      <c r="AK528" s="172"/>
      <c r="AL528" s="172"/>
      <c r="AM528" s="265"/>
      <c r="AN528" s="265"/>
      <c r="AO528" s="183">
        <v>23</v>
      </c>
      <c r="AP528" s="184">
        <v>157</v>
      </c>
      <c r="AQ528" s="182"/>
      <c r="AR528" s="182"/>
      <c r="AS528" s="182"/>
      <c r="AT528" s="182"/>
      <c r="AU528" s="182"/>
      <c r="AV528" s="182"/>
      <c r="AW528" s="182"/>
      <c r="AX528" s="182"/>
      <c r="AY528" s="182"/>
      <c r="AZ528" s="182"/>
      <c r="BA528" s="182"/>
      <c r="BB528" s="182"/>
      <c r="BC528" s="182"/>
      <c r="BD528" s="182"/>
      <c r="BE528" s="182"/>
      <c r="BF528" s="182"/>
      <c r="BG528" s="182"/>
      <c r="BH528" s="182"/>
      <c r="BI528" s="182"/>
      <c r="BJ528" s="182"/>
      <c r="BK528" s="182"/>
      <c r="BL528" s="182"/>
      <c r="BM528" s="182"/>
      <c r="BN528" s="182"/>
      <c r="BO528" s="182"/>
      <c r="BP528" s="182"/>
      <c r="BQ528" s="228" t="s">
        <v>180</v>
      </c>
      <c r="BR528" s="228" t="s">
        <v>192</v>
      </c>
      <c r="BS528" s="228" t="s">
        <v>197</v>
      </c>
      <c r="BT528" s="228"/>
      <c r="BU528" s="228">
        <v>4</v>
      </c>
      <c r="BV528" s="228" t="s">
        <v>418</v>
      </c>
      <c r="BW528" s="228" t="s">
        <v>173</v>
      </c>
      <c r="BX528" s="186">
        <v>0</v>
      </c>
      <c r="BY528" s="182">
        <v>0</v>
      </c>
      <c r="BZ528" s="182">
        <v>0</v>
      </c>
      <c r="CA528" s="182">
        <v>0</v>
      </c>
      <c r="CB528" s="182">
        <v>0</v>
      </c>
      <c r="CC528" s="182">
        <v>0</v>
      </c>
      <c r="CD528" s="182">
        <v>0</v>
      </c>
      <c r="CE528" s="228">
        <v>0</v>
      </c>
      <c r="CF528" s="228">
        <v>0</v>
      </c>
      <c r="CG528" s="113">
        <v>0</v>
      </c>
      <c r="CH528" s="113">
        <v>0</v>
      </c>
      <c r="CI528" s="113">
        <v>0</v>
      </c>
      <c r="CJ528" s="113">
        <v>0</v>
      </c>
      <c r="CK528" s="113">
        <v>0</v>
      </c>
      <c r="CL528" s="113">
        <v>0</v>
      </c>
      <c r="CM528" s="113">
        <v>0</v>
      </c>
      <c r="CN528" s="185">
        <v>0</v>
      </c>
      <c r="CO528" s="181">
        <v>0</v>
      </c>
      <c r="CP528" s="187"/>
      <c r="CQ528" s="173">
        <v>0</v>
      </c>
      <c r="CR528" s="173">
        <v>0</v>
      </c>
      <c r="CS528" s="173"/>
      <c r="CT528" s="173"/>
      <c r="CU528" s="253">
        <v>2791</v>
      </c>
      <c r="CV528" s="220"/>
      <c r="CW528" s="254">
        <f t="shared" si="56"/>
        <v>0</v>
      </c>
      <c r="CX528" s="15">
        <f t="shared" si="57"/>
        <v>0</v>
      </c>
      <c r="CY528" s="241">
        <f t="shared" si="58"/>
        <v>0</v>
      </c>
      <c r="CZ528" s="241" t="str">
        <f>IFERROR(ROUND(CY528/#REF!,1),"")</f>
        <v/>
      </c>
      <c r="DA528" s="254">
        <f t="shared" si="59"/>
        <v>0</v>
      </c>
      <c r="DB528" s="246" t="str">
        <f t="shared" si="60"/>
        <v/>
      </c>
      <c r="DD528" s="15" t="str">
        <f>IFERROR(#REF!-AO528,"")</f>
        <v/>
      </c>
      <c r="DF528" s="266" t="str">
        <f>IFERROR(#REF!-L528,"")</f>
        <v/>
      </c>
      <c r="DG528" s="228" t="e">
        <f>IF(#REF!&gt;AP528,0,1)</f>
        <v>#REF!</v>
      </c>
      <c r="DH528" s="228">
        <f t="shared" si="61"/>
        <v>0</v>
      </c>
      <c r="DI528" s="228">
        <f t="shared" si="62"/>
        <v>1</v>
      </c>
      <c r="DJ528" s="228"/>
      <c r="DK528" s="228"/>
      <c r="DL528" s="228"/>
      <c r="DM528" s="228"/>
      <c r="DN528" s="228"/>
      <c r="DO528" s="228"/>
      <c r="DP528" s="228"/>
      <c r="DQ528" s="228"/>
      <c r="DR528" s="228"/>
      <c r="DS528" s="228"/>
      <c r="DT528" s="228"/>
      <c r="DU528" s="228"/>
      <c r="DV528" s="228"/>
      <c r="DW528" s="228"/>
      <c r="DX528" s="228"/>
      <c r="DY528" s="228"/>
      <c r="DZ528" s="228"/>
      <c r="EA528" s="228"/>
      <c r="EB528" s="228"/>
    </row>
    <row r="529" spans="1:132" s="195" customFormat="1" ht="31.5" customHeight="1" x14ac:dyDescent="0.2">
      <c r="A529" s="191">
        <v>2022</v>
      </c>
      <c r="B529" s="171">
        <v>1</v>
      </c>
      <c r="C529" s="261">
        <v>44586</v>
      </c>
      <c r="D529" s="171">
        <v>405</v>
      </c>
      <c r="E529" s="171">
        <v>622</v>
      </c>
      <c r="F529" s="171">
        <v>4</v>
      </c>
      <c r="G529" s="194" t="s">
        <v>423</v>
      </c>
      <c r="H529" s="241" t="s">
        <v>424</v>
      </c>
      <c r="I529" s="241" t="s">
        <v>169</v>
      </c>
      <c r="J529" s="241">
        <v>1</v>
      </c>
      <c r="K529" s="241">
        <v>5</v>
      </c>
      <c r="L529" s="262">
        <v>187</v>
      </c>
      <c r="M529" s="263">
        <v>172</v>
      </c>
      <c r="N529" s="264">
        <v>201</v>
      </c>
      <c r="O529" s="190"/>
      <c r="P529" s="190"/>
      <c r="Q529" s="190"/>
      <c r="R529" s="190"/>
      <c r="S529" s="190"/>
      <c r="T529" s="190"/>
      <c r="U529" s="190"/>
      <c r="V529" s="190"/>
      <c r="W529" s="190"/>
      <c r="X529" s="190"/>
      <c r="Y529" s="172"/>
      <c r="Z529" s="172"/>
      <c r="AA529" s="190"/>
      <c r="AB529" s="190"/>
      <c r="AC529" s="190"/>
      <c r="AD529" s="190"/>
      <c r="AE529" s="190"/>
      <c r="AF529" s="190"/>
      <c r="AG529" s="190"/>
      <c r="AH529" s="190"/>
      <c r="AI529" s="190"/>
      <c r="AJ529" s="190"/>
      <c r="AK529" s="172">
        <v>129</v>
      </c>
      <c r="AL529" s="172">
        <v>128</v>
      </c>
      <c r="AM529" s="265"/>
      <c r="AN529" s="265"/>
      <c r="AO529" s="183">
        <v>23</v>
      </c>
      <c r="AP529" s="184">
        <v>157</v>
      </c>
      <c r="AQ529" s="182">
        <v>28.01556420233463</v>
      </c>
      <c r="AR529" s="182">
        <v>128.5</v>
      </c>
      <c r="AS529" s="182"/>
      <c r="AT529" s="182"/>
      <c r="AU529" s="182"/>
      <c r="AV529" s="182"/>
      <c r="AW529" s="182"/>
      <c r="AX529" s="182"/>
      <c r="AY529" s="182"/>
      <c r="AZ529" s="182"/>
      <c r="BA529" s="182"/>
      <c r="BB529" s="182"/>
      <c r="BC529" s="182"/>
      <c r="BD529" s="182"/>
      <c r="BE529" s="182"/>
      <c r="BF529" s="182"/>
      <c r="BG529" s="182"/>
      <c r="BH529" s="182"/>
      <c r="BI529" s="182"/>
      <c r="BJ529" s="182"/>
      <c r="BK529" s="182"/>
      <c r="BL529" s="182"/>
      <c r="BM529" s="182"/>
      <c r="BN529" s="182"/>
      <c r="BO529" s="182"/>
      <c r="BP529" s="182"/>
      <c r="BQ529" s="228" t="s">
        <v>180</v>
      </c>
      <c r="BR529" s="228" t="s">
        <v>192</v>
      </c>
      <c r="BS529" s="228" t="s">
        <v>197</v>
      </c>
      <c r="BT529" s="228"/>
      <c r="BU529" s="228">
        <v>4</v>
      </c>
      <c r="BV529" s="228" t="s">
        <v>418</v>
      </c>
      <c r="BW529" s="228" t="s">
        <v>173</v>
      </c>
      <c r="BX529" s="186">
        <v>0</v>
      </c>
      <c r="BY529" s="182">
        <v>0</v>
      </c>
      <c r="BZ529" s="182">
        <v>0</v>
      </c>
      <c r="CA529" s="182">
        <v>0</v>
      </c>
      <c r="CB529" s="182">
        <v>0</v>
      </c>
      <c r="CC529" s="182">
        <v>0</v>
      </c>
      <c r="CD529" s="182">
        <v>0</v>
      </c>
      <c r="CE529" s="228">
        <v>0</v>
      </c>
      <c r="CF529" s="228">
        <v>0</v>
      </c>
      <c r="CG529" s="113">
        <v>0</v>
      </c>
      <c r="CH529" s="113">
        <v>0</v>
      </c>
      <c r="CI529" s="113">
        <v>0</v>
      </c>
      <c r="CJ529" s="113">
        <v>0</v>
      </c>
      <c r="CK529" s="113">
        <v>0</v>
      </c>
      <c r="CL529" s="113">
        <v>0</v>
      </c>
      <c r="CM529" s="113">
        <v>0</v>
      </c>
      <c r="CN529" s="185">
        <v>0</v>
      </c>
      <c r="CO529" s="181">
        <v>0</v>
      </c>
      <c r="CP529" s="187"/>
      <c r="CQ529" s="173">
        <v>0</v>
      </c>
      <c r="CR529" s="173">
        <v>0</v>
      </c>
      <c r="CS529" s="173"/>
      <c r="CT529" s="173"/>
      <c r="CU529" s="253">
        <v>2791</v>
      </c>
      <c r="CV529" s="220"/>
      <c r="CW529" s="254">
        <f t="shared" si="56"/>
        <v>0</v>
      </c>
      <c r="CX529" s="15">
        <f t="shared" si="57"/>
        <v>0</v>
      </c>
      <c r="CY529" s="241">
        <f t="shared" si="58"/>
        <v>0</v>
      </c>
      <c r="CZ529" s="241" t="str">
        <f>IFERROR(ROUND(CY529/#REF!,1),"")</f>
        <v/>
      </c>
      <c r="DA529" s="254">
        <f t="shared" si="59"/>
        <v>0</v>
      </c>
      <c r="DB529" s="246" t="str">
        <f t="shared" si="60"/>
        <v/>
      </c>
      <c r="DD529" s="15" t="str">
        <f>IFERROR(#REF!-AO529,"")</f>
        <v/>
      </c>
      <c r="DF529" s="266" t="str">
        <f>IFERROR(#REF!-L529,"")</f>
        <v/>
      </c>
      <c r="DG529" s="228" t="e">
        <f>IF(#REF!&gt;AP529,0,1)</f>
        <v>#REF!</v>
      </c>
      <c r="DH529" s="228">
        <f t="shared" si="61"/>
        <v>0</v>
      </c>
      <c r="DI529" s="228">
        <f t="shared" si="62"/>
        <v>1</v>
      </c>
      <c r="DJ529" s="228"/>
      <c r="DK529" s="228"/>
      <c r="DL529" s="228"/>
      <c r="DM529" s="228"/>
      <c r="DN529" s="228"/>
      <c r="DO529" s="228"/>
      <c r="DP529" s="228"/>
      <c r="DQ529" s="228"/>
      <c r="DR529" s="228"/>
      <c r="DS529" s="228"/>
      <c r="DT529" s="228"/>
      <c r="DU529" s="228"/>
      <c r="DV529" s="228"/>
      <c r="DW529" s="228"/>
      <c r="DX529" s="228"/>
      <c r="DY529" s="228"/>
      <c r="DZ529" s="228"/>
      <c r="EA529" s="228"/>
      <c r="EB529" s="228"/>
    </row>
    <row r="530" spans="1:132" s="195" customFormat="1" ht="31.5" customHeight="1" x14ac:dyDescent="0.2">
      <c r="A530" s="191">
        <v>2022</v>
      </c>
      <c r="B530" s="171">
        <v>1</v>
      </c>
      <c r="C530" s="261">
        <v>44586</v>
      </c>
      <c r="D530" s="171">
        <v>18</v>
      </c>
      <c r="E530" s="171">
        <v>49</v>
      </c>
      <c r="F530" s="171">
        <v>6</v>
      </c>
      <c r="G530" s="194" t="s">
        <v>330</v>
      </c>
      <c r="H530" s="241" t="s">
        <v>331</v>
      </c>
      <c r="I530" s="241" t="s">
        <v>246</v>
      </c>
      <c r="J530" s="241">
        <v>2</v>
      </c>
      <c r="K530" s="241">
        <v>3</v>
      </c>
      <c r="L530" s="262">
        <v>100</v>
      </c>
      <c r="M530" s="263">
        <v>95</v>
      </c>
      <c r="N530" s="264">
        <v>104</v>
      </c>
      <c r="O530" s="190"/>
      <c r="P530" s="190"/>
      <c r="Q530" s="190"/>
      <c r="R530" s="190"/>
      <c r="S530" s="190"/>
      <c r="T530" s="190"/>
      <c r="U530" s="190"/>
      <c r="V530" s="190"/>
      <c r="W530" s="190"/>
      <c r="X530" s="190"/>
      <c r="Y530" s="172"/>
      <c r="Z530" s="172"/>
      <c r="AA530" s="190"/>
      <c r="AB530" s="190"/>
      <c r="AC530" s="190"/>
      <c r="AD530" s="190"/>
      <c r="AE530" s="190"/>
      <c r="AF530" s="190"/>
      <c r="AG530" s="190"/>
      <c r="AH530" s="190"/>
      <c r="AI530" s="190"/>
      <c r="AJ530" s="190"/>
      <c r="AK530" s="172"/>
      <c r="AL530" s="172"/>
      <c r="AM530" s="265"/>
      <c r="AN530" s="265"/>
      <c r="AO530" s="183">
        <v>101</v>
      </c>
      <c r="AP530" s="184">
        <v>107</v>
      </c>
      <c r="AQ530" s="182"/>
      <c r="AR530" s="182"/>
      <c r="AS530" s="182"/>
      <c r="AT530" s="182"/>
      <c r="AU530" s="182"/>
      <c r="AV530" s="182"/>
      <c r="AW530" s="182"/>
      <c r="AX530" s="182"/>
      <c r="AY530" s="182"/>
      <c r="AZ530" s="182"/>
      <c r="BA530" s="182"/>
      <c r="BB530" s="182"/>
      <c r="BC530" s="182"/>
      <c r="BD530" s="182"/>
      <c r="BE530" s="182"/>
      <c r="BF530" s="182"/>
      <c r="BG530" s="182"/>
      <c r="BH530" s="182"/>
      <c r="BI530" s="182"/>
      <c r="BJ530" s="182"/>
      <c r="BK530" s="182"/>
      <c r="BL530" s="182"/>
      <c r="BM530" s="182"/>
      <c r="BN530" s="182"/>
      <c r="BO530" s="182"/>
      <c r="BP530" s="182"/>
      <c r="BQ530" s="228" t="s">
        <v>185</v>
      </c>
      <c r="BR530" s="228" t="s">
        <v>247</v>
      </c>
      <c r="BS530" s="228" t="s">
        <v>332</v>
      </c>
      <c r="BT530" s="228" t="s">
        <v>249</v>
      </c>
      <c r="BU530" s="228">
        <v>4</v>
      </c>
      <c r="BV530" s="228" t="s">
        <v>333</v>
      </c>
      <c r="BW530" s="228" t="s">
        <v>173</v>
      </c>
      <c r="BX530" s="186">
        <v>0</v>
      </c>
      <c r="BY530" s="182">
        <v>0</v>
      </c>
      <c r="BZ530" s="182">
        <v>0</v>
      </c>
      <c r="CA530" s="182">
        <v>0</v>
      </c>
      <c r="CB530" s="182">
        <v>0</v>
      </c>
      <c r="CC530" s="182">
        <v>0</v>
      </c>
      <c r="CD530" s="182">
        <v>0</v>
      </c>
      <c r="CE530" s="228">
        <v>0</v>
      </c>
      <c r="CF530" s="228">
        <v>0</v>
      </c>
      <c r="CG530" s="113">
        <v>0</v>
      </c>
      <c r="CH530" s="113">
        <v>0</v>
      </c>
      <c r="CI530" s="113">
        <v>0</v>
      </c>
      <c r="CJ530" s="113">
        <v>0</v>
      </c>
      <c r="CK530" s="113">
        <v>0</v>
      </c>
      <c r="CL530" s="113">
        <v>0</v>
      </c>
      <c r="CM530" s="113">
        <v>0</v>
      </c>
      <c r="CN530" s="185">
        <v>0</v>
      </c>
      <c r="CO530" s="181">
        <v>0</v>
      </c>
      <c r="CP530" s="187"/>
      <c r="CQ530" s="173">
        <v>0</v>
      </c>
      <c r="CR530" s="173">
        <v>0</v>
      </c>
      <c r="CS530" s="173"/>
      <c r="CT530" s="173"/>
      <c r="CU530" s="253">
        <v>2791</v>
      </c>
      <c r="CV530" s="220"/>
      <c r="CW530" s="254">
        <f t="shared" si="56"/>
        <v>0</v>
      </c>
      <c r="CX530" s="15">
        <f t="shared" si="57"/>
        <v>0</v>
      </c>
      <c r="CY530" s="241">
        <f t="shared" si="58"/>
        <v>0</v>
      </c>
      <c r="CZ530" s="241" t="str">
        <f>IFERROR(ROUND(CY530/#REF!,1),"")</f>
        <v/>
      </c>
      <c r="DA530" s="254">
        <f t="shared" si="59"/>
        <v>0</v>
      </c>
      <c r="DB530" s="246" t="str">
        <f t="shared" si="60"/>
        <v/>
      </c>
      <c r="DD530" s="15" t="str">
        <f>IFERROR(#REF!-AO530,"")</f>
        <v/>
      </c>
      <c r="DF530" s="266" t="str">
        <f>IFERROR(#REF!-L530,"")</f>
        <v/>
      </c>
      <c r="DG530" s="228" t="e">
        <f>IF(#REF!&gt;AP530,0,1)</f>
        <v>#REF!</v>
      </c>
      <c r="DH530" s="228">
        <f t="shared" si="61"/>
        <v>0</v>
      </c>
      <c r="DI530" s="228">
        <f t="shared" si="62"/>
        <v>1</v>
      </c>
      <c r="DJ530" s="228"/>
      <c r="DK530" s="228"/>
      <c r="DL530" s="228"/>
      <c r="DM530" s="228"/>
      <c r="DN530" s="228"/>
      <c r="DO530" s="228"/>
      <c r="DP530" s="228"/>
      <c r="DQ530" s="228"/>
      <c r="DR530" s="228"/>
      <c r="DS530" s="228"/>
      <c r="DT530" s="228"/>
      <c r="DU530" s="228"/>
      <c r="DV530" s="228"/>
      <c r="DW530" s="228"/>
      <c r="DX530" s="228"/>
      <c r="DY530" s="228"/>
      <c r="DZ530" s="228"/>
      <c r="EA530" s="228"/>
      <c r="EB530" s="228"/>
    </row>
    <row r="531" spans="1:132" s="195" customFormat="1" ht="31.5" customHeight="1" x14ac:dyDescent="0.2">
      <c r="A531" s="191">
        <v>2022</v>
      </c>
      <c r="B531" s="171">
        <v>1</v>
      </c>
      <c r="C531" s="261">
        <v>44586</v>
      </c>
      <c r="D531" s="171">
        <v>18</v>
      </c>
      <c r="E531" s="171">
        <v>50</v>
      </c>
      <c r="F531" s="171">
        <v>6</v>
      </c>
      <c r="G531" s="194" t="s">
        <v>334</v>
      </c>
      <c r="H531" s="241" t="s">
        <v>335</v>
      </c>
      <c r="I531" s="241" t="s">
        <v>246</v>
      </c>
      <c r="J531" s="241">
        <v>2</v>
      </c>
      <c r="K531" s="241">
        <v>3</v>
      </c>
      <c r="L531" s="262">
        <v>54</v>
      </c>
      <c r="M531" s="263">
        <v>51</v>
      </c>
      <c r="N531" s="264">
        <v>56</v>
      </c>
      <c r="O531" s="190"/>
      <c r="P531" s="190"/>
      <c r="Q531" s="190"/>
      <c r="R531" s="190"/>
      <c r="S531" s="190"/>
      <c r="T531" s="190"/>
      <c r="U531" s="190"/>
      <c r="V531" s="190"/>
      <c r="W531" s="190"/>
      <c r="X531" s="190"/>
      <c r="Y531" s="172"/>
      <c r="Z531" s="172"/>
      <c r="AA531" s="190"/>
      <c r="AB531" s="190"/>
      <c r="AC531" s="190"/>
      <c r="AD531" s="190"/>
      <c r="AE531" s="190"/>
      <c r="AF531" s="190"/>
      <c r="AG531" s="190"/>
      <c r="AH531" s="190"/>
      <c r="AI531" s="190"/>
      <c r="AJ531" s="190"/>
      <c r="AK531" s="172"/>
      <c r="AL531" s="172"/>
      <c r="AM531" s="265"/>
      <c r="AN531" s="265"/>
      <c r="AO531" s="183">
        <v>101</v>
      </c>
      <c r="AP531" s="184">
        <v>107</v>
      </c>
      <c r="AQ531" s="182"/>
      <c r="AR531" s="182"/>
      <c r="AS531" s="182"/>
      <c r="AT531" s="182"/>
      <c r="AU531" s="182"/>
      <c r="AV531" s="182"/>
      <c r="AW531" s="182"/>
      <c r="AX531" s="182"/>
      <c r="AY531" s="182"/>
      <c r="AZ531" s="182"/>
      <c r="BA531" s="182"/>
      <c r="BB531" s="182"/>
      <c r="BC531" s="182"/>
      <c r="BD531" s="182"/>
      <c r="BE531" s="182"/>
      <c r="BF531" s="182"/>
      <c r="BG531" s="182"/>
      <c r="BH531" s="182"/>
      <c r="BI531" s="182"/>
      <c r="BJ531" s="182"/>
      <c r="BK531" s="182"/>
      <c r="BL531" s="182"/>
      <c r="BM531" s="182"/>
      <c r="BN531" s="182"/>
      <c r="BO531" s="182"/>
      <c r="BP531" s="182"/>
      <c r="BQ531" s="228" t="s">
        <v>185</v>
      </c>
      <c r="BR531" s="228" t="s">
        <v>247</v>
      </c>
      <c r="BS531" s="228" t="s">
        <v>336</v>
      </c>
      <c r="BT531" s="228" t="s">
        <v>249</v>
      </c>
      <c r="BU531" s="228">
        <v>4</v>
      </c>
      <c r="BV531" s="228" t="s">
        <v>333</v>
      </c>
      <c r="BW531" s="228" t="s">
        <v>173</v>
      </c>
      <c r="BX531" s="186">
        <v>0</v>
      </c>
      <c r="BY531" s="182">
        <v>0</v>
      </c>
      <c r="BZ531" s="182">
        <v>0</v>
      </c>
      <c r="CA531" s="182">
        <v>0</v>
      </c>
      <c r="CB531" s="182">
        <v>0</v>
      </c>
      <c r="CC531" s="182">
        <v>0</v>
      </c>
      <c r="CD531" s="182">
        <v>0</v>
      </c>
      <c r="CE531" s="228">
        <v>0</v>
      </c>
      <c r="CF531" s="228">
        <v>0</v>
      </c>
      <c r="CG531" s="113">
        <v>0</v>
      </c>
      <c r="CH531" s="113">
        <v>0</v>
      </c>
      <c r="CI531" s="113">
        <v>0</v>
      </c>
      <c r="CJ531" s="113">
        <v>0</v>
      </c>
      <c r="CK531" s="113">
        <v>0</v>
      </c>
      <c r="CL531" s="113">
        <v>0</v>
      </c>
      <c r="CM531" s="113">
        <v>0</v>
      </c>
      <c r="CN531" s="185">
        <v>0</v>
      </c>
      <c r="CO531" s="181">
        <v>0</v>
      </c>
      <c r="CP531" s="187"/>
      <c r="CQ531" s="173">
        <v>0</v>
      </c>
      <c r="CR531" s="173">
        <v>0</v>
      </c>
      <c r="CS531" s="173"/>
      <c r="CT531" s="173"/>
      <c r="CU531" s="253">
        <v>2791</v>
      </c>
      <c r="CV531" s="220"/>
      <c r="CW531" s="254">
        <f t="shared" si="56"/>
        <v>0</v>
      </c>
      <c r="CX531" s="15">
        <f t="shared" si="57"/>
        <v>0</v>
      </c>
      <c r="CY531" s="241">
        <f t="shared" si="58"/>
        <v>0</v>
      </c>
      <c r="CZ531" s="241" t="str">
        <f>IFERROR(ROUND(CY531/#REF!,1),"")</f>
        <v/>
      </c>
      <c r="DA531" s="254">
        <f t="shared" si="59"/>
        <v>0</v>
      </c>
      <c r="DB531" s="246" t="str">
        <f t="shared" si="60"/>
        <v/>
      </c>
      <c r="DD531" s="15" t="str">
        <f>IFERROR(#REF!-AO531,"")</f>
        <v/>
      </c>
      <c r="DF531" s="266" t="str">
        <f>IFERROR(#REF!-L531,"")</f>
        <v/>
      </c>
      <c r="DG531" s="228" t="e">
        <f>IF(#REF!&gt;AP531,0,1)</f>
        <v>#REF!</v>
      </c>
      <c r="DH531" s="228">
        <f t="shared" si="61"/>
        <v>0</v>
      </c>
      <c r="DI531" s="228">
        <f t="shared" si="62"/>
        <v>1</v>
      </c>
      <c r="DJ531" s="228"/>
      <c r="DK531" s="228"/>
      <c r="DL531" s="228"/>
      <c r="DM531" s="228"/>
      <c r="DN531" s="228"/>
      <c r="DO531" s="228"/>
      <c r="DP531" s="228"/>
      <c r="DQ531" s="228"/>
      <c r="DR531" s="228"/>
      <c r="DS531" s="228"/>
      <c r="DT531" s="228"/>
      <c r="DU531" s="228"/>
      <c r="DV531" s="228"/>
      <c r="DW531" s="228"/>
      <c r="DX531" s="228"/>
      <c r="DY531" s="228"/>
      <c r="DZ531" s="228"/>
      <c r="EA531" s="228"/>
      <c r="EB531" s="228"/>
    </row>
    <row r="532" spans="1:132" s="195" customFormat="1" ht="31.5" customHeight="1" x14ac:dyDescent="0.2">
      <c r="A532" s="191">
        <v>2022</v>
      </c>
      <c r="B532" s="171">
        <v>1</v>
      </c>
      <c r="C532" s="261">
        <v>44586</v>
      </c>
      <c r="D532" s="171">
        <v>384</v>
      </c>
      <c r="E532" s="171">
        <v>556</v>
      </c>
      <c r="F532" s="171">
        <v>6</v>
      </c>
      <c r="G532" s="194" t="s">
        <v>202</v>
      </c>
      <c r="H532" s="241" t="s">
        <v>203</v>
      </c>
      <c r="I532" s="241" t="s">
        <v>169</v>
      </c>
      <c r="J532" s="241">
        <v>1</v>
      </c>
      <c r="K532" s="241">
        <v>6</v>
      </c>
      <c r="L532" s="262">
        <v>1066</v>
      </c>
      <c r="M532" s="263">
        <v>1003</v>
      </c>
      <c r="N532" s="264">
        <v>1141</v>
      </c>
      <c r="O532" s="190">
        <v>1824</v>
      </c>
      <c r="P532" s="190">
        <v>1762</v>
      </c>
      <c r="Q532" s="190">
        <v>1748</v>
      </c>
      <c r="R532" s="190">
        <v>1721</v>
      </c>
      <c r="S532" s="190">
        <v>1663</v>
      </c>
      <c r="T532" s="190">
        <v>1332</v>
      </c>
      <c r="U532" s="190">
        <v>1314</v>
      </c>
      <c r="V532" s="190">
        <v>1315</v>
      </c>
      <c r="W532" s="190">
        <v>1306</v>
      </c>
      <c r="X532" s="190">
        <v>1304</v>
      </c>
      <c r="Y532" s="172"/>
      <c r="Z532" s="172"/>
      <c r="AA532" s="190">
        <v>1794</v>
      </c>
      <c r="AB532" s="190">
        <v>1771</v>
      </c>
      <c r="AC532" s="190">
        <v>1759</v>
      </c>
      <c r="AD532" s="190">
        <v>1754</v>
      </c>
      <c r="AE532" s="190">
        <v>1782</v>
      </c>
      <c r="AF532" s="190">
        <v>1377</v>
      </c>
      <c r="AG532" s="190">
        <v>1357</v>
      </c>
      <c r="AH532" s="190">
        <v>1352</v>
      </c>
      <c r="AI532" s="190">
        <v>1344</v>
      </c>
      <c r="AJ532" s="190">
        <v>1335</v>
      </c>
      <c r="AK532" s="172"/>
      <c r="AL532" s="172"/>
      <c r="AM532" s="265">
        <v>1757.8</v>
      </c>
      <c r="AN532" s="265">
        <v>1333.6</v>
      </c>
      <c r="AO532" s="183">
        <v>21</v>
      </c>
      <c r="AP532" s="184">
        <v>180</v>
      </c>
      <c r="AQ532" s="182"/>
      <c r="AR532" s="182"/>
      <c r="AS532" s="182"/>
      <c r="AT532" s="182"/>
      <c r="AU532" s="182">
        <v>312</v>
      </c>
      <c r="AV532" s="182">
        <v>8</v>
      </c>
      <c r="AW532" s="182">
        <v>4</v>
      </c>
      <c r="AX532" s="182">
        <v>6</v>
      </c>
      <c r="AY532" s="182"/>
      <c r="AZ532" s="182"/>
      <c r="BA532" s="182"/>
      <c r="BB532" s="182"/>
      <c r="BC532" s="182"/>
      <c r="BD532" s="182"/>
      <c r="BE532" s="182"/>
      <c r="BF532" s="182"/>
      <c r="BG532" s="182">
        <v>216</v>
      </c>
      <c r="BH532" s="182">
        <v>6</v>
      </c>
      <c r="BI532" s="182">
        <v>6</v>
      </c>
      <c r="BJ532" s="182">
        <v>6</v>
      </c>
      <c r="BK532" s="182"/>
      <c r="BL532" s="182"/>
      <c r="BM532" s="182"/>
      <c r="BN532" s="182"/>
      <c r="BO532" s="182"/>
      <c r="BP532" s="182"/>
      <c r="BQ532" s="228" t="s">
        <v>185</v>
      </c>
      <c r="BR532" s="228" t="s">
        <v>186</v>
      </c>
      <c r="BS532" s="228" t="s">
        <v>204</v>
      </c>
      <c r="BT532" s="228" t="s">
        <v>188</v>
      </c>
      <c r="BU532" s="228">
        <v>4</v>
      </c>
      <c r="BV532" s="228" t="s">
        <v>205</v>
      </c>
      <c r="BW532" s="228" t="s">
        <v>173</v>
      </c>
      <c r="BX532" s="186">
        <v>0</v>
      </c>
      <c r="BY532" s="182">
        <v>18</v>
      </c>
      <c r="BZ532" s="182">
        <v>3</v>
      </c>
      <c r="CA532" s="182">
        <v>315</v>
      </c>
      <c r="CB532" s="182">
        <v>18</v>
      </c>
      <c r="CC532" s="182">
        <v>3</v>
      </c>
      <c r="CD532" s="182">
        <v>219</v>
      </c>
      <c r="CE532" s="228">
        <v>2</v>
      </c>
      <c r="CF532" s="228">
        <v>1</v>
      </c>
      <c r="CG532" s="113">
        <v>2</v>
      </c>
      <c r="CH532" s="113">
        <v>0</v>
      </c>
      <c r="CI532" s="113">
        <v>0</v>
      </c>
      <c r="CJ532" s="113">
        <v>0</v>
      </c>
      <c r="CK532" s="113">
        <v>0</v>
      </c>
      <c r="CL532" s="113">
        <v>0</v>
      </c>
      <c r="CM532" s="113">
        <v>0</v>
      </c>
      <c r="CN532" s="185">
        <v>6</v>
      </c>
      <c r="CO532" s="181">
        <v>534</v>
      </c>
      <c r="CP532" s="187">
        <v>1.123595505617977E-2</v>
      </c>
      <c r="CQ532" s="173">
        <v>5.6285178236397749E-3</v>
      </c>
      <c r="CR532" s="173">
        <v>0.50093808630393999</v>
      </c>
      <c r="CS532" s="173">
        <v>4.4991001799640079E-3</v>
      </c>
      <c r="CT532" s="173">
        <v>0.40041991601679672</v>
      </c>
      <c r="CU532" s="253">
        <v>2791</v>
      </c>
      <c r="CV532" s="220">
        <v>-1</v>
      </c>
      <c r="CW532" s="254">
        <f t="shared" si="56"/>
        <v>528</v>
      </c>
      <c r="CX532" s="15">
        <f t="shared" si="57"/>
        <v>36</v>
      </c>
      <c r="CY532" s="241">
        <f t="shared" si="58"/>
        <v>6</v>
      </c>
      <c r="CZ532" s="241" t="str">
        <f>IFERROR(ROUND(CY532/#REF!,1),"")</f>
        <v/>
      </c>
      <c r="DA532" s="254">
        <f t="shared" si="59"/>
        <v>534</v>
      </c>
      <c r="DB532" s="246">
        <f t="shared" si="60"/>
        <v>1.1235955056179775E-2</v>
      </c>
      <c r="DD532" s="15" t="str">
        <f>IFERROR(#REF!-AO532,"")</f>
        <v/>
      </c>
      <c r="DF532" s="266" t="str">
        <f>IFERROR(#REF!-L532,"")</f>
        <v/>
      </c>
      <c r="DG532" s="228" t="e">
        <f>IF(#REF!&gt;AP532,0,1)</f>
        <v>#REF!</v>
      </c>
      <c r="DH532" s="228">
        <f t="shared" si="61"/>
        <v>1</v>
      </c>
      <c r="DI532" s="228">
        <f t="shared" si="62"/>
        <v>0</v>
      </c>
      <c r="DJ532" s="228"/>
      <c r="DK532" s="228"/>
      <c r="DL532" s="228"/>
      <c r="DM532" s="228"/>
      <c r="DN532" s="228"/>
      <c r="DO532" s="228"/>
      <c r="DP532" s="228"/>
      <c r="DQ532" s="228"/>
      <c r="DR532" s="228"/>
      <c r="DS532" s="228"/>
      <c r="DT532" s="228"/>
      <c r="DU532" s="228"/>
      <c r="DV532" s="228"/>
      <c r="DW532" s="228"/>
      <c r="DX532" s="228"/>
      <c r="DY532" s="228"/>
      <c r="DZ532" s="228"/>
      <c r="EA532" s="228"/>
      <c r="EB532" s="228"/>
    </row>
    <row r="533" spans="1:132" s="195" customFormat="1" ht="31.5" customHeight="1" x14ac:dyDescent="0.2">
      <c r="A533" s="191">
        <v>2022</v>
      </c>
      <c r="B533" s="171">
        <v>1</v>
      </c>
      <c r="C533" s="261">
        <v>44586</v>
      </c>
      <c r="D533" s="171">
        <v>384</v>
      </c>
      <c r="E533" s="171">
        <v>557</v>
      </c>
      <c r="F533" s="171">
        <v>6</v>
      </c>
      <c r="G533" s="194" t="s">
        <v>206</v>
      </c>
      <c r="H533" s="241" t="s">
        <v>207</v>
      </c>
      <c r="I533" s="241" t="s">
        <v>169</v>
      </c>
      <c r="J533" s="241">
        <v>1</v>
      </c>
      <c r="K533" s="241">
        <v>6</v>
      </c>
      <c r="L533" s="262">
        <v>182</v>
      </c>
      <c r="M533" s="263">
        <v>171</v>
      </c>
      <c r="N533" s="264">
        <v>194</v>
      </c>
      <c r="O533" s="190"/>
      <c r="P533" s="190"/>
      <c r="Q533" s="190"/>
      <c r="R533" s="190"/>
      <c r="S533" s="190"/>
      <c r="T533" s="190"/>
      <c r="U533" s="190"/>
      <c r="V533" s="190"/>
      <c r="W533" s="190"/>
      <c r="X533" s="190"/>
      <c r="Y533" s="172">
        <v>154</v>
      </c>
      <c r="Z533" s="172">
        <v>189</v>
      </c>
      <c r="AA533" s="190"/>
      <c r="AB533" s="190"/>
      <c r="AC533" s="190"/>
      <c r="AD533" s="190"/>
      <c r="AE533" s="190"/>
      <c r="AF533" s="190"/>
      <c r="AG533" s="190"/>
      <c r="AH533" s="190"/>
      <c r="AI533" s="190"/>
      <c r="AJ533" s="190"/>
      <c r="AK533" s="172">
        <v>168</v>
      </c>
      <c r="AL533" s="172">
        <v>167</v>
      </c>
      <c r="AM533" s="265"/>
      <c r="AN533" s="265"/>
      <c r="AO533" s="183">
        <v>21</v>
      </c>
      <c r="AP533" s="184">
        <v>180</v>
      </c>
      <c r="AQ533" s="182">
        <v>21.23893805309735</v>
      </c>
      <c r="AR533" s="182">
        <v>169.5</v>
      </c>
      <c r="AS533" s="182"/>
      <c r="AT533" s="182"/>
      <c r="AU533" s="182"/>
      <c r="AV533" s="182"/>
      <c r="AW533" s="182"/>
      <c r="AX533" s="182"/>
      <c r="AY533" s="182"/>
      <c r="AZ533" s="182"/>
      <c r="BA533" s="182"/>
      <c r="BB533" s="182"/>
      <c r="BC533" s="182"/>
      <c r="BD533" s="182"/>
      <c r="BE533" s="182"/>
      <c r="BF533" s="182"/>
      <c r="BG533" s="182"/>
      <c r="BH533" s="182"/>
      <c r="BI533" s="182"/>
      <c r="BJ533" s="182"/>
      <c r="BK533" s="182"/>
      <c r="BL533" s="182"/>
      <c r="BM533" s="182"/>
      <c r="BN533" s="182"/>
      <c r="BO533" s="182"/>
      <c r="BP533" s="182"/>
      <c r="BQ533" s="228" t="s">
        <v>185</v>
      </c>
      <c r="BR533" s="228" t="s">
        <v>186</v>
      </c>
      <c r="BS533" s="228" t="s">
        <v>208</v>
      </c>
      <c r="BT533" s="228" t="s">
        <v>209</v>
      </c>
      <c r="BU533" s="228">
        <v>4</v>
      </c>
      <c r="BV533" s="228" t="s">
        <v>205</v>
      </c>
      <c r="BW533" s="228" t="s">
        <v>173</v>
      </c>
      <c r="BX533" s="186">
        <v>0</v>
      </c>
      <c r="BY533" s="182">
        <v>0</v>
      </c>
      <c r="BZ533" s="182">
        <v>0</v>
      </c>
      <c r="CA533" s="182">
        <v>0</v>
      </c>
      <c r="CB533" s="182">
        <v>0</v>
      </c>
      <c r="CC533" s="182">
        <v>0</v>
      </c>
      <c r="CD533" s="182">
        <v>0</v>
      </c>
      <c r="CE533" s="228">
        <v>0</v>
      </c>
      <c r="CF533" s="228">
        <v>0</v>
      </c>
      <c r="CG533" s="113">
        <v>0</v>
      </c>
      <c r="CH533" s="113">
        <v>0</v>
      </c>
      <c r="CI533" s="113">
        <v>0</v>
      </c>
      <c r="CJ533" s="113">
        <v>0</v>
      </c>
      <c r="CK533" s="113">
        <v>0</v>
      </c>
      <c r="CL533" s="113">
        <v>0</v>
      </c>
      <c r="CM533" s="113">
        <v>0</v>
      </c>
      <c r="CN533" s="185">
        <v>0</v>
      </c>
      <c r="CO533" s="181">
        <v>0</v>
      </c>
      <c r="CP533" s="187"/>
      <c r="CQ533" s="173">
        <v>0</v>
      </c>
      <c r="CR533" s="173">
        <v>0</v>
      </c>
      <c r="CS533" s="173"/>
      <c r="CT533" s="173"/>
      <c r="CU533" s="253">
        <v>2791</v>
      </c>
      <c r="CV533" s="220"/>
      <c r="CW533" s="254">
        <f t="shared" si="56"/>
        <v>0</v>
      </c>
      <c r="CX533" s="15">
        <f t="shared" si="57"/>
        <v>0</v>
      </c>
      <c r="CY533" s="241">
        <f t="shared" si="58"/>
        <v>0</v>
      </c>
      <c r="CZ533" s="241" t="str">
        <f>IFERROR(ROUND(CY533/#REF!,1),"")</f>
        <v/>
      </c>
      <c r="DA533" s="254">
        <f t="shared" si="59"/>
        <v>0</v>
      </c>
      <c r="DB533" s="246" t="str">
        <f t="shared" si="60"/>
        <v/>
      </c>
      <c r="DD533" s="15" t="str">
        <f>IFERROR(#REF!-AO533,"")</f>
        <v/>
      </c>
      <c r="DF533" s="266" t="str">
        <f>IFERROR(#REF!-L533,"")</f>
        <v/>
      </c>
      <c r="DG533" s="228" t="e">
        <f>IF(#REF!&gt;AP533,0,1)</f>
        <v>#REF!</v>
      </c>
      <c r="DH533" s="228">
        <f t="shared" si="61"/>
        <v>0</v>
      </c>
      <c r="DI533" s="228">
        <f t="shared" si="62"/>
        <v>1</v>
      </c>
      <c r="DJ533" s="228"/>
      <c r="DK533" s="228"/>
      <c r="DL533" s="228"/>
      <c r="DM533" s="228"/>
      <c r="DN533" s="228"/>
      <c r="DO533" s="228"/>
      <c r="DP533" s="228"/>
      <c r="DQ533" s="228"/>
      <c r="DR533" s="228"/>
      <c r="DS533" s="228"/>
      <c r="DT533" s="228"/>
      <c r="DU533" s="228"/>
      <c r="DV533" s="228"/>
      <c r="DW533" s="228"/>
      <c r="DX533" s="228"/>
      <c r="DY533" s="228"/>
      <c r="DZ533" s="228"/>
      <c r="EA533" s="228"/>
      <c r="EB533" s="228"/>
    </row>
    <row r="534" spans="1:132" s="195" customFormat="1" ht="31.5" customHeight="1" x14ac:dyDescent="0.2">
      <c r="A534" s="191">
        <v>2022</v>
      </c>
      <c r="B534" s="171">
        <v>1</v>
      </c>
      <c r="C534" s="261">
        <v>44586</v>
      </c>
      <c r="D534" s="171">
        <v>125</v>
      </c>
      <c r="E534" s="171">
        <v>691</v>
      </c>
      <c r="F534" s="171">
        <v>7</v>
      </c>
      <c r="G534" s="194" t="s">
        <v>254</v>
      </c>
      <c r="H534" s="241" t="s">
        <v>255</v>
      </c>
      <c r="I534" s="241" t="s">
        <v>169</v>
      </c>
      <c r="J534" s="241">
        <v>4</v>
      </c>
      <c r="K534" s="241">
        <v>4</v>
      </c>
      <c r="L534" s="262">
        <v>194</v>
      </c>
      <c r="M534" s="263">
        <v>174</v>
      </c>
      <c r="N534" s="264">
        <v>213</v>
      </c>
      <c r="O534" s="190">
        <v>221</v>
      </c>
      <c r="P534" s="190">
        <v>218</v>
      </c>
      <c r="Q534" s="190">
        <v>220</v>
      </c>
      <c r="R534" s="190">
        <v>225</v>
      </c>
      <c r="S534" s="190">
        <v>218</v>
      </c>
      <c r="T534" s="190">
        <v>201</v>
      </c>
      <c r="U534" s="190">
        <v>183</v>
      </c>
      <c r="V534" s="190">
        <v>198</v>
      </c>
      <c r="W534" s="190">
        <v>180</v>
      </c>
      <c r="X534" s="190">
        <v>186</v>
      </c>
      <c r="Y534" s="172"/>
      <c r="Z534" s="172"/>
      <c r="AA534" s="190">
        <v>211</v>
      </c>
      <c r="AB534" s="190">
        <v>215</v>
      </c>
      <c r="AC534" s="190">
        <v>208</v>
      </c>
      <c r="AD534" s="190">
        <v>213</v>
      </c>
      <c r="AE534" s="190">
        <v>217</v>
      </c>
      <c r="AF534" s="190">
        <v>184</v>
      </c>
      <c r="AG534" s="190">
        <v>182</v>
      </c>
      <c r="AH534" s="190">
        <v>189</v>
      </c>
      <c r="AI534" s="190">
        <v>185</v>
      </c>
      <c r="AJ534" s="190">
        <v>180</v>
      </c>
      <c r="AK534" s="172"/>
      <c r="AL534" s="172"/>
      <c r="AM534" s="265">
        <v>216.6</v>
      </c>
      <c r="AN534" s="265">
        <v>186.8</v>
      </c>
      <c r="AO534" s="183">
        <v>120</v>
      </c>
      <c r="AP534" s="184">
        <v>120</v>
      </c>
      <c r="AQ534" s="182"/>
      <c r="AR534" s="182"/>
      <c r="AS534" s="182"/>
      <c r="AT534" s="182"/>
      <c r="AU534" s="182">
        <v>1296</v>
      </c>
      <c r="AV534" s="182"/>
      <c r="AW534" s="182">
        <v>3</v>
      </c>
      <c r="AX534" s="182">
        <v>7</v>
      </c>
      <c r="AY534" s="182"/>
      <c r="AZ534" s="182"/>
      <c r="BA534" s="182"/>
      <c r="BB534" s="182"/>
      <c r="BC534" s="182"/>
      <c r="BD534" s="182"/>
      <c r="BE534" s="182"/>
      <c r="BF534" s="182"/>
      <c r="BG534" s="182">
        <v>936</v>
      </c>
      <c r="BH534" s="182">
        <v>4</v>
      </c>
      <c r="BI534" s="182">
        <v>8</v>
      </c>
      <c r="BJ534" s="182"/>
      <c r="BK534" s="182"/>
      <c r="BL534" s="182"/>
      <c r="BM534" s="182"/>
      <c r="BN534" s="182"/>
      <c r="BO534" s="182"/>
      <c r="BP534" s="182"/>
      <c r="BQ534" s="228" t="s">
        <v>256</v>
      </c>
      <c r="BR534" s="228" t="s">
        <v>257</v>
      </c>
      <c r="BS534" s="228"/>
      <c r="BT534" s="228"/>
      <c r="BU534" s="228">
        <v>4</v>
      </c>
      <c r="BV534" s="228" t="s">
        <v>258</v>
      </c>
      <c r="BW534" s="228" t="s">
        <v>173</v>
      </c>
      <c r="BX534" s="186">
        <v>0</v>
      </c>
      <c r="BY534" s="182">
        <v>10</v>
      </c>
      <c r="BZ534" s="182">
        <v>2.5</v>
      </c>
      <c r="CA534" s="182">
        <v>1298</v>
      </c>
      <c r="CB534" s="182">
        <v>12</v>
      </c>
      <c r="CC534" s="182">
        <v>3</v>
      </c>
      <c r="CD534" s="182">
        <v>939</v>
      </c>
      <c r="CE534" s="228">
        <v>1</v>
      </c>
      <c r="CF534" s="228">
        <v>2</v>
      </c>
      <c r="CG534" s="113">
        <v>1</v>
      </c>
      <c r="CH534" s="113">
        <v>0</v>
      </c>
      <c r="CI534" s="113">
        <v>0</v>
      </c>
      <c r="CJ534" s="113">
        <v>0</v>
      </c>
      <c r="CK534" s="113">
        <v>0</v>
      </c>
      <c r="CL534" s="113">
        <v>0</v>
      </c>
      <c r="CM534" s="113">
        <v>0</v>
      </c>
      <c r="CN534" s="185">
        <v>5.5</v>
      </c>
      <c r="CO534" s="181">
        <v>2237</v>
      </c>
      <c r="CP534" s="187">
        <v>2.4586499776486372E-3</v>
      </c>
      <c r="CQ534" s="173">
        <v>2.8350515463917529E-2</v>
      </c>
      <c r="CR534" s="173">
        <v>11.53092783505155</v>
      </c>
      <c r="CS534" s="173">
        <v>2.9443254817987149E-2</v>
      </c>
      <c r="CT534" s="173">
        <v>11.97537473233405</v>
      </c>
      <c r="CU534" s="253">
        <v>2791</v>
      </c>
      <c r="CV534" s="220">
        <v>-1</v>
      </c>
      <c r="CW534" s="254">
        <f t="shared" si="56"/>
        <v>2232</v>
      </c>
      <c r="CX534" s="15">
        <f t="shared" si="57"/>
        <v>22</v>
      </c>
      <c r="CY534" s="241">
        <f t="shared" si="58"/>
        <v>6</v>
      </c>
      <c r="CZ534" s="241" t="str">
        <f>IFERROR(ROUND(CY534/#REF!,1),"")</f>
        <v/>
      </c>
      <c r="DA534" s="254">
        <f t="shared" si="59"/>
        <v>2238</v>
      </c>
      <c r="DB534" s="246">
        <f t="shared" si="60"/>
        <v>2.6809651474530832E-3</v>
      </c>
      <c r="DD534" s="15" t="str">
        <f>IFERROR(#REF!-AO534,"")</f>
        <v/>
      </c>
      <c r="DF534" s="266" t="str">
        <f>IFERROR(#REF!-L534,"")</f>
        <v/>
      </c>
      <c r="DG534" s="228" t="e">
        <f>IF(#REF!&gt;AP534,0,1)</f>
        <v>#REF!</v>
      </c>
      <c r="DH534" s="228">
        <f t="shared" si="61"/>
        <v>1</v>
      </c>
      <c r="DI534" s="228">
        <f t="shared" si="62"/>
        <v>1</v>
      </c>
      <c r="DJ534" s="228"/>
      <c r="DK534" s="228"/>
      <c r="DL534" s="228"/>
      <c r="DM534" s="228"/>
      <c r="DN534" s="228"/>
      <c r="DO534" s="228"/>
      <c r="DP534" s="228"/>
      <c r="DQ534" s="228"/>
      <c r="DR534" s="228"/>
      <c r="DS534" s="228"/>
      <c r="DT534" s="228"/>
      <c r="DU534" s="228"/>
      <c r="DV534" s="228"/>
      <c r="DW534" s="228"/>
      <c r="DX534" s="228"/>
      <c r="DY534" s="228"/>
      <c r="DZ534" s="228"/>
      <c r="EA534" s="228"/>
      <c r="EB534" s="228"/>
    </row>
    <row r="535" spans="1:132" s="195" customFormat="1" ht="31.5" customHeight="1" x14ac:dyDescent="0.2">
      <c r="A535" s="191">
        <v>2022</v>
      </c>
      <c r="B535" s="171">
        <v>1</v>
      </c>
      <c r="C535" s="261">
        <v>44586</v>
      </c>
      <c r="D535" s="171">
        <v>395</v>
      </c>
      <c r="E535" s="171">
        <v>609</v>
      </c>
      <c r="F535" s="171">
        <v>7</v>
      </c>
      <c r="G535" s="194" t="s">
        <v>167</v>
      </c>
      <c r="H535" s="241" t="s">
        <v>168</v>
      </c>
      <c r="I535" s="241" t="s">
        <v>169</v>
      </c>
      <c r="J535" s="241">
        <v>3</v>
      </c>
      <c r="K535" s="241">
        <v>3</v>
      </c>
      <c r="L535" s="262">
        <v>35</v>
      </c>
      <c r="M535" s="263">
        <v>32</v>
      </c>
      <c r="N535" s="264">
        <v>37</v>
      </c>
      <c r="O535" s="190"/>
      <c r="P535" s="190"/>
      <c r="Q535" s="190"/>
      <c r="R535" s="190"/>
      <c r="S535" s="190"/>
      <c r="T535" s="190"/>
      <c r="U535" s="190"/>
      <c r="V535" s="190"/>
      <c r="W535" s="190"/>
      <c r="X535" s="190"/>
      <c r="Y535" s="172">
        <v>109</v>
      </c>
      <c r="Z535" s="172">
        <v>104</v>
      </c>
      <c r="AA535" s="190"/>
      <c r="AB535" s="190"/>
      <c r="AC535" s="190"/>
      <c r="AD535" s="190"/>
      <c r="AE535" s="190"/>
      <c r="AF535" s="190"/>
      <c r="AG535" s="190"/>
      <c r="AH535" s="190"/>
      <c r="AI535" s="190"/>
      <c r="AJ535" s="190"/>
      <c r="AK535" s="172">
        <v>103</v>
      </c>
      <c r="AL535" s="172">
        <v>103</v>
      </c>
      <c r="AM535" s="265"/>
      <c r="AN535" s="265"/>
      <c r="AO535" s="183">
        <v>86</v>
      </c>
      <c r="AP535" s="184">
        <v>126</v>
      </c>
      <c r="AQ535" s="182">
        <v>103.1026252983294</v>
      </c>
      <c r="AR535" s="182">
        <v>104.75</v>
      </c>
      <c r="AS535" s="182"/>
      <c r="AT535" s="182"/>
      <c r="AU535" s="182"/>
      <c r="AV535" s="182"/>
      <c r="AW535" s="182"/>
      <c r="AX535" s="182"/>
      <c r="AY535" s="182"/>
      <c r="AZ535" s="182"/>
      <c r="BA535" s="182"/>
      <c r="BB535" s="182"/>
      <c r="BC535" s="182"/>
      <c r="BD535" s="182"/>
      <c r="BE535" s="182"/>
      <c r="BF535" s="182"/>
      <c r="BG535" s="182"/>
      <c r="BH535" s="182"/>
      <c r="BI535" s="182"/>
      <c r="BJ535" s="182"/>
      <c r="BK535" s="182"/>
      <c r="BL535" s="182"/>
      <c r="BM535" s="182"/>
      <c r="BN535" s="182"/>
      <c r="BO535" s="182"/>
      <c r="BP535" s="182"/>
      <c r="BQ535" s="228" t="s">
        <v>170</v>
      </c>
      <c r="BR535" s="228" t="s">
        <v>171</v>
      </c>
      <c r="BS535" s="228"/>
      <c r="BT535" s="228"/>
      <c r="BU535" s="228">
        <v>4</v>
      </c>
      <c r="BV535" s="228" t="s">
        <v>172</v>
      </c>
      <c r="BW535" s="228" t="s">
        <v>173</v>
      </c>
      <c r="BX535" s="186">
        <v>0</v>
      </c>
      <c r="BY535" s="182">
        <v>0</v>
      </c>
      <c r="BZ535" s="182">
        <v>0</v>
      </c>
      <c r="CA535" s="182">
        <v>0</v>
      </c>
      <c r="CB535" s="182">
        <v>0</v>
      </c>
      <c r="CC535" s="182">
        <v>0</v>
      </c>
      <c r="CD535" s="182">
        <v>0</v>
      </c>
      <c r="CE535" s="228">
        <v>0</v>
      </c>
      <c r="CF535" s="228">
        <v>0</v>
      </c>
      <c r="CG535" s="113">
        <v>0</v>
      </c>
      <c r="CH535" s="113">
        <v>0</v>
      </c>
      <c r="CI535" s="113">
        <v>0</v>
      </c>
      <c r="CJ535" s="113">
        <v>0</v>
      </c>
      <c r="CK535" s="113">
        <v>0</v>
      </c>
      <c r="CL535" s="113">
        <v>0</v>
      </c>
      <c r="CM535" s="113">
        <v>0</v>
      </c>
      <c r="CN535" s="185">
        <v>0</v>
      </c>
      <c r="CO535" s="181">
        <v>0</v>
      </c>
      <c r="CP535" s="187"/>
      <c r="CQ535" s="173">
        <v>0</v>
      </c>
      <c r="CR535" s="173">
        <v>0</v>
      </c>
      <c r="CS535" s="173"/>
      <c r="CT535" s="173"/>
      <c r="CU535" s="253">
        <v>2791</v>
      </c>
      <c r="CV535" s="220"/>
      <c r="CW535" s="254">
        <f t="shared" si="56"/>
        <v>0</v>
      </c>
      <c r="CX535" s="15">
        <f t="shared" si="57"/>
        <v>0</v>
      </c>
      <c r="CY535" s="241">
        <f t="shared" si="58"/>
        <v>0</v>
      </c>
      <c r="CZ535" s="241" t="str">
        <f>IFERROR(ROUND(CY535/#REF!,1),"")</f>
        <v/>
      </c>
      <c r="DA535" s="254">
        <f t="shared" si="59"/>
        <v>0</v>
      </c>
      <c r="DB535" s="246" t="str">
        <f t="shared" si="60"/>
        <v/>
      </c>
      <c r="DD535" s="15" t="str">
        <f>IFERROR(#REF!-AO535,"")</f>
        <v/>
      </c>
      <c r="DF535" s="266" t="str">
        <f>IFERROR(#REF!-L535,"")</f>
        <v/>
      </c>
      <c r="DG535" s="228" t="e">
        <f>IF(#REF!&gt;AP535,0,1)</f>
        <v>#REF!</v>
      </c>
      <c r="DH535" s="228">
        <f t="shared" si="61"/>
        <v>0</v>
      </c>
      <c r="DI535" s="228">
        <f t="shared" si="62"/>
        <v>1</v>
      </c>
      <c r="DJ535" s="228"/>
      <c r="DK535" s="228"/>
      <c r="DL535" s="228"/>
      <c r="DM535" s="228"/>
      <c r="DN535" s="228"/>
      <c r="DO535" s="228"/>
      <c r="DP535" s="228"/>
      <c r="DQ535" s="228"/>
      <c r="DR535" s="228"/>
      <c r="DS535" s="228"/>
      <c r="DT535" s="228"/>
      <c r="DU535" s="228"/>
      <c r="DV535" s="228"/>
      <c r="DW535" s="228"/>
      <c r="DX535" s="228"/>
      <c r="DY535" s="228"/>
      <c r="DZ535" s="228"/>
      <c r="EA535" s="228"/>
      <c r="EB535" s="228"/>
    </row>
    <row r="536" spans="1:132" s="195" customFormat="1" ht="31.5" customHeight="1" x14ac:dyDescent="0.2">
      <c r="A536" s="191">
        <v>2022</v>
      </c>
      <c r="B536" s="171">
        <v>1</v>
      </c>
      <c r="C536" s="261">
        <v>44586</v>
      </c>
      <c r="D536" s="171">
        <v>18</v>
      </c>
      <c r="E536" s="171">
        <v>50</v>
      </c>
      <c r="F536" s="171">
        <v>8</v>
      </c>
      <c r="G536" s="194" t="s">
        <v>334</v>
      </c>
      <c r="H536" s="241" t="s">
        <v>335</v>
      </c>
      <c r="I536" s="241" t="s">
        <v>246</v>
      </c>
      <c r="J536" s="241">
        <v>2</v>
      </c>
      <c r="K536" s="241">
        <v>3</v>
      </c>
      <c r="L536" s="262">
        <v>54</v>
      </c>
      <c r="M536" s="263">
        <v>51</v>
      </c>
      <c r="N536" s="264">
        <v>56</v>
      </c>
      <c r="O536" s="190"/>
      <c r="P536" s="190"/>
      <c r="Q536" s="190"/>
      <c r="R536" s="190"/>
      <c r="S536" s="190"/>
      <c r="T536" s="190"/>
      <c r="U536" s="190"/>
      <c r="V536" s="190"/>
      <c r="W536" s="190"/>
      <c r="X536" s="190"/>
      <c r="Y536" s="172"/>
      <c r="Z536" s="172"/>
      <c r="AA536" s="190"/>
      <c r="AB536" s="190"/>
      <c r="AC536" s="190"/>
      <c r="AD536" s="190"/>
      <c r="AE536" s="190"/>
      <c r="AF536" s="190"/>
      <c r="AG536" s="190"/>
      <c r="AH536" s="190"/>
      <c r="AI536" s="190"/>
      <c r="AJ536" s="190"/>
      <c r="AK536" s="172"/>
      <c r="AL536" s="172"/>
      <c r="AM536" s="265"/>
      <c r="AN536" s="265"/>
      <c r="AO536" s="183">
        <v>101</v>
      </c>
      <c r="AP536" s="184">
        <v>107</v>
      </c>
      <c r="AQ536" s="182"/>
      <c r="AR536" s="182"/>
      <c r="AS536" s="182"/>
      <c r="AT536" s="182"/>
      <c r="AU536" s="182"/>
      <c r="AV536" s="182"/>
      <c r="AW536" s="182"/>
      <c r="AX536" s="182"/>
      <c r="AY536" s="182"/>
      <c r="AZ536" s="182"/>
      <c r="BA536" s="182"/>
      <c r="BB536" s="182"/>
      <c r="BC536" s="182"/>
      <c r="BD536" s="182"/>
      <c r="BE536" s="182"/>
      <c r="BF536" s="182"/>
      <c r="BG536" s="182"/>
      <c r="BH536" s="182"/>
      <c r="BI536" s="182"/>
      <c r="BJ536" s="182"/>
      <c r="BK536" s="182"/>
      <c r="BL536" s="182"/>
      <c r="BM536" s="182"/>
      <c r="BN536" s="182"/>
      <c r="BO536" s="182"/>
      <c r="BP536" s="182"/>
      <c r="BQ536" s="228" t="s">
        <v>185</v>
      </c>
      <c r="BR536" s="228" t="s">
        <v>247</v>
      </c>
      <c r="BS536" s="228" t="s">
        <v>336</v>
      </c>
      <c r="BT536" s="228" t="s">
        <v>249</v>
      </c>
      <c r="BU536" s="228">
        <v>4</v>
      </c>
      <c r="BV536" s="228" t="s">
        <v>333</v>
      </c>
      <c r="BW536" s="228" t="s">
        <v>173</v>
      </c>
      <c r="BX536" s="186">
        <v>0</v>
      </c>
      <c r="BY536" s="182">
        <v>0</v>
      </c>
      <c r="BZ536" s="182">
        <v>0</v>
      </c>
      <c r="CA536" s="182">
        <v>0</v>
      </c>
      <c r="CB536" s="182">
        <v>0</v>
      </c>
      <c r="CC536" s="182">
        <v>0</v>
      </c>
      <c r="CD536" s="182">
        <v>0</v>
      </c>
      <c r="CE536" s="228">
        <v>0</v>
      </c>
      <c r="CF536" s="228">
        <v>0</v>
      </c>
      <c r="CG536" s="113">
        <v>0</v>
      </c>
      <c r="CH536" s="113">
        <v>0</v>
      </c>
      <c r="CI536" s="113">
        <v>0</v>
      </c>
      <c r="CJ536" s="113">
        <v>0</v>
      </c>
      <c r="CK536" s="113">
        <v>0</v>
      </c>
      <c r="CL536" s="113">
        <v>0</v>
      </c>
      <c r="CM536" s="113">
        <v>0</v>
      </c>
      <c r="CN536" s="185">
        <v>0</v>
      </c>
      <c r="CO536" s="181">
        <v>0</v>
      </c>
      <c r="CP536" s="187"/>
      <c r="CQ536" s="173">
        <v>0</v>
      </c>
      <c r="CR536" s="173">
        <v>0</v>
      </c>
      <c r="CS536" s="173"/>
      <c r="CT536" s="173"/>
      <c r="CU536" s="253">
        <v>2791</v>
      </c>
      <c r="CV536" s="220"/>
      <c r="CW536" s="254">
        <f t="shared" si="56"/>
        <v>0</v>
      </c>
      <c r="CX536" s="15">
        <f t="shared" si="57"/>
        <v>0</v>
      </c>
      <c r="CY536" s="241">
        <f t="shared" si="58"/>
        <v>0</v>
      </c>
      <c r="CZ536" s="241" t="str">
        <f>IFERROR(ROUND(CY536/#REF!,1),"")</f>
        <v/>
      </c>
      <c r="DA536" s="254">
        <f t="shared" si="59"/>
        <v>0</v>
      </c>
      <c r="DB536" s="246" t="str">
        <f t="shared" si="60"/>
        <v/>
      </c>
      <c r="DD536" s="15" t="str">
        <f>IFERROR(#REF!-AO536,"")</f>
        <v/>
      </c>
      <c r="DF536" s="266" t="str">
        <f>IFERROR(#REF!-L536,"")</f>
        <v/>
      </c>
      <c r="DG536" s="228" t="e">
        <f>IF(#REF!&gt;AP536,0,1)</f>
        <v>#REF!</v>
      </c>
      <c r="DH536" s="228">
        <f t="shared" si="61"/>
        <v>0</v>
      </c>
      <c r="DI536" s="228">
        <f t="shared" si="62"/>
        <v>1</v>
      </c>
      <c r="DJ536" s="228"/>
      <c r="DK536" s="228"/>
      <c r="DL536" s="228"/>
      <c r="DM536" s="228"/>
      <c r="DN536" s="228"/>
      <c r="DO536" s="228"/>
      <c r="DP536" s="228"/>
      <c r="DQ536" s="228"/>
      <c r="DR536" s="228"/>
      <c r="DS536" s="228"/>
      <c r="DT536" s="228"/>
      <c r="DU536" s="228"/>
      <c r="DV536" s="228"/>
      <c r="DW536" s="228"/>
      <c r="DX536" s="228"/>
      <c r="DY536" s="228"/>
      <c r="DZ536" s="228"/>
      <c r="EA536" s="228"/>
      <c r="EB536" s="228"/>
    </row>
    <row r="537" spans="1:132" s="195" customFormat="1" ht="31.5" customHeight="1" x14ac:dyDescent="0.2">
      <c r="A537" s="191">
        <v>2022</v>
      </c>
      <c r="B537" s="171">
        <v>1</v>
      </c>
      <c r="C537" s="261">
        <v>44586</v>
      </c>
      <c r="D537" s="171">
        <v>125</v>
      </c>
      <c r="E537" s="171">
        <v>690</v>
      </c>
      <c r="F537" s="171">
        <v>8</v>
      </c>
      <c r="G537" s="194" t="s">
        <v>259</v>
      </c>
      <c r="H537" s="241" t="s">
        <v>260</v>
      </c>
      <c r="I537" s="241" t="s">
        <v>169</v>
      </c>
      <c r="J537" s="241">
        <v>4</v>
      </c>
      <c r="K537" s="241">
        <v>4</v>
      </c>
      <c r="L537" s="262">
        <v>170</v>
      </c>
      <c r="M537" s="263">
        <v>153</v>
      </c>
      <c r="N537" s="264">
        <v>187</v>
      </c>
      <c r="O537" s="190">
        <v>185</v>
      </c>
      <c r="P537" s="190">
        <v>188</v>
      </c>
      <c r="Q537" s="190">
        <v>193</v>
      </c>
      <c r="R537" s="190">
        <v>197</v>
      </c>
      <c r="S537" s="190">
        <v>190</v>
      </c>
      <c r="T537" s="190">
        <v>162</v>
      </c>
      <c r="U537" s="190">
        <v>159</v>
      </c>
      <c r="V537" s="190">
        <v>167</v>
      </c>
      <c r="W537" s="190">
        <v>164</v>
      </c>
      <c r="X537" s="190">
        <v>164</v>
      </c>
      <c r="Y537" s="172"/>
      <c r="Z537" s="172"/>
      <c r="AA537" s="190">
        <v>174</v>
      </c>
      <c r="AB537" s="190">
        <v>181</v>
      </c>
      <c r="AC537" s="190">
        <v>179</v>
      </c>
      <c r="AD537" s="190">
        <v>178</v>
      </c>
      <c r="AE537" s="190">
        <v>189</v>
      </c>
      <c r="AF537" s="190">
        <v>158</v>
      </c>
      <c r="AG537" s="190">
        <v>156</v>
      </c>
      <c r="AH537" s="190">
        <v>161</v>
      </c>
      <c r="AI537" s="190">
        <v>164</v>
      </c>
      <c r="AJ537" s="190">
        <v>160</v>
      </c>
      <c r="AK537" s="172"/>
      <c r="AL537" s="172"/>
      <c r="AM537" s="265">
        <v>185.4</v>
      </c>
      <c r="AN537" s="265">
        <v>161.5</v>
      </c>
      <c r="AO537" s="183">
        <v>120</v>
      </c>
      <c r="AP537" s="184">
        <v>120</v>
      </c>
      <c r="AQ537" s="182"/>
      <c r="AR537" s="182"/>
      <c r="AS537" s="182"/>
      <c r="AT537" s="182"/>
      <c r="AU537" s="182">
        <v>1296</v>
      </c>
      <c r="AV537" s="182"/>
      <c r="AW537" s="182">
        <v>2</v>
      </c>
      <c r="AX537" s="182">
        <v>5</v>
      </c>
      <c r="AY537" s="182"/>
      <c r="AZ537" s="182"/>
      <c r="BA537" s="182"/>
      <c r="BB537" s="182"/>
      <c r="BC537" s="182"/>
      <c r="BD537" s="182"/>
      <c r="BE537" s="182"/>
      <c r="BF537" s="182"/>
      <c r="BG537" s="182">
        <v>936</v>
      </c>
      <c r="BH537" s="182">
        <v>2</v>
      </c>
      <c r="BI537" s="182">
        <v>6</v>
      </c>
      <c r="BJ537" s="182"/>
      <c r="BK537" s="182"/>
      <c r="BL537" s="182"/>
      <c r="BM537" s="182"/>
      <c r="BN537" s="182"/>
      <c r="BO537" s="182"/>
      <c r="BP537" s="182"/>
      <c r="BQ537" s="228" t="s">
        <v>256</v>
      </c>
      <c r="BR537" s="228" t="s">
        <v>257</v>
      </c>
      <c r="BS537" s="228"/>
      <c r="BT537" s="228"/>
      <c r="BU537" s="228">
        <v>4</v>
      </c>
      <c r="BV537" s="228" t="s">
        <v>258</v>
      </c>
      <c r="BW537" s="228" t="s">
        <v>173</v>
      </c>
      <c r="BX537" s="186">
        <v>0</v>
      </c>
      <c r="BY537" s="182">
        <v>7</v>
      </c>
      <c r="BZ537" s="182">
        <v>1.75</v>
      </c>
      <c r="CA537" s="182">
        <v>1297</v>
      </c>
      <c r="CB537" s="182">
        <v>8</v>
      </c>
      <c r="CC537" s="182">
        <v>2</v>
      </c>
      <c r="CD537" s="182">
        <v>938</v>
      </c>
      <c r="CE537" s="228">
        <v>0</v>
      </c>
      <c r="CF537" s="228">
        <v>2</v>
      </c>
      <c r="CG537" s="113">
        <v>1</v>
      </c>
      <c r="CH537" s="113">
        <v>0</v>
      </c>
      <c r="CI537" s="113">
        <v>0</v>
      </c>
      <c r="CJ537" s="113">
        <v>0</v>
      </c>
      <c r="CK537" s="113">
        <v>0</v>
      </c>
      <c r="CL537" s="113">
        <v>0</v>
      </c>
      <c r="CM537" s="113">
        <v>0</v>
      </c>
      <c r="CN537" s="185">
        <v>3.75</v>
      </c>
      <c r="CO537" s="181">
        <v>2235</v>
      </c>
      <c r="CP537" s="187">
        <v>1.677852348993289E-3</v>
      </c>
      <c r="CQ537" s="173">
        <v>2.205882352941177E-2</v>
      </c>
      <c r="CR537" s="173">
        <v>13.147058823529409</v>
      </c>
      <c r="CS537" s="173">
        <v>2.3219814241486069E-2</v>
      </c>
      <c r="CT537" s="173">
        <v>13.8390092879257</v>
      </c>
      <c r="CU537" s="253">
        <v>2791</v>
      </c>
      <c r="CV537" s="220">
        <v>-1</v>
      </c>
      <c r="CW537" s="254">
        <f t="shared" si="56"/>
        <v>2232</v>
      </c>
      <c r="CX537" s="15">
        <f t="shared" si="57"/>
        <v>15</v>
      </c>
      <c r="CY537" s="241">
        <f t="shared" si="58"/>
        <v>4</v>
      </c>
      <c r="CZ537" s="241" t="str">
        <f>IFERROR(ROUND(CY537/#REF!,1),"")</f>
        <v/>
      </c>
      <c r="DA537" s="254">
        <f t="shared" si="59"/>
        <v>2236</v>
      </c>
      <c r="DB537" s="246">
        <f t="shared" si="60"/>
        <v>1.7889087656529517E-3</v>
      </c>
      <c r="DD537" s="15" t="str">
        <f>IFERROR(#REF!-AO537,"")</f>
        <v/>
      </c>
      <c r="DF537" s="266" t="str">
        <f>IFERROR(#REF!-L537,"")</f>
        <v/>
      </c>
      <c r="DG537" s="228" t="e">
        <f>IF(#REF!&gt;AP537,0,1)</f>
        <v>#REF!</v>
      </c>
      <c r="DH537" s="228">
        <f t="shared" si="61"/>
        <v>1</v>
      </c>
      <c r="DI537" s="228">
        <f t="shared" si="62"/>
        <v>1</v>
      </c>
      <c r="DJ537" s="228"/>
      <c r="DK537" s="228"/>
      <c r="DL537" s="228"/>
      <c r="DM537" s="228"/>
      <c r="DN537" s="228"/>
      <c r="DO537" s="228"/>
      <c r="DP537" s="228"/>
      <c r="DQ537" s="228"/>
      <c r="DR537" s="228"/>
      <c r="DS537" s="228"/>
      <c r="DT537" s="228"/>
      <c r="DU537" s="228"/>
      <c r="DV537" s="228"/>
      <c r="DW537" s="228"/>
      <c r="DX537" s="228"/>
      <c r="DY537" s="228"/>
      <c r="DZ537" s="228"/>
      <c r="EA537" s="228"/>
      <c r="EB537" s="228"/>
    </row>
    <row r="538" spans="1:132" s="195" customFormat="1" ht="31.5" customHeight="1" x14ac:dyDescent="0.2">
      <c r="A538" s="191">
        <v>2022</v>
      </c>
      <c r="B538" s="171">
        <v>1</v>
      </c>
      <c r="C538" s="261">
        <v>44586</v>
      </c>
      <c r="D538" s="171">
        <v>57</v>
      </c>
      <c r="E538" s="171">
        <v>135</v>
      </c>
      <c r="F538" s="171">
        <v>25</v>
      </c>
      <c r="G538" s="194" t="s">
        <v>401</v>
      </c>
      <c r="H538" s="241" t="s">
        <v>402</v>
      </c>
      <c r="I538" s="241" t="s">
        <v>317</v>
      </c>
      <c r="J538" s="241">
        <v>12</v>
      </c>
      <c r="K538" s="241">
        <v>1</v>
      </c>
      <c r="L538" s="262">
        <v>10</v>
      </c>
      <c r="M538" s="263">
        <v>9</v>
      </c>
      <c r="N538" s="264">
        <v>11</v>
      </c>
      <c r="O538" s="190">
        <v>14</v>
      </c>
      <c r="P538" s="190"/>
      <c r="Q538" s="190"/>
      <c r="R538" s="190"/>
      <c r="S538" s="190"/>
      <c r="T538" s="190">
        <v>11</v>
      </c>
      <c r="U538" s="190"/>
      <c r="V538" s="190"/>
      <c r="W538" s="190"/>
      <c r="X538" s="190"/>
      <c r="Y538" s="172"/>
      <c r="Z538" s="172"/>
      <c r="AA538" s="190"/>
      <c r="AB538" s="190"/>
      <c r="AC538" s="190"/>
      <c r="AD538" s="190"/>
      <c r="AE538" s="190"/>
      <c r="AF538" s="190"/>
      <c r="AG538" s="190"/>
      <c r="AH538" s="190"/>
      <c r="AI538" s="190"/>
      <c r="AJ538" s="190"/>
      <c r="AK538" s="172"/>
      <c r="AL538" s="172"/>
      <c r="AM538" s="265">
        <v>14</v>
      </c>
      <c r="AN538" s="265">
        <v>11</v>
      </c>
      <c r="AO538" s="183">
        <v>345</v>
      </c>
      <c r="AP538" s="184">
        <v>125</v>
      </c>
      <c r="AQ538" s="182"/>
      <c r="AR538" s="182"/>
      <c r="AS538" s="182"/>
      <c r="AT538" s="182"/>
      <c r="AU538" s="182">
        <v>3840</v>
      </c>
      <c r="AV538" s="182"/>
      <c r="AW538" s="182"/>
      <c r="AX538" s="182"/>
      <c r="AY538" s="182"/>
      <c r="AZ538" s="182"/>
      <c r="BA538" s="182"/>
      <c r="BB538" s="182"/>
      <c r="BC538" s="182"/>
      <c r="BD538" s="182"/>
      <c r="BE538" s="182"/>
      <c r="BF538" s="182"/>
      <c r="BG538" s="182"/>
      <c r="BH538" s="182"/>
      <c r="BI538" s="182"/>
      <c r="BJ538" s="182"/>
      <c r="BK538" s="182"/>
      <c r="BL538" s="182"/>
      <c r="BM538" s="182"/>
      <c r="BN538" s="182"/>
      <c r="BO538" s="182"/>
      <c r="BP538" s="182"/>
      <c r="BQ538" s="228" t="s">
        <v>384</v>
      </c>
      <c r="BR538" s="228" t="s">
        <v>385</v>
      </c>
      <c r="BS538" s="228"/>
      <c r="BT538" s="228"/>
      <c r="BU538" s="228">
        <v>4</v>
      </c>
      <c r="BV538" s="228" t="s">
        <v>401</v>
      </c>
      <c r="BW538" s="228" t="s">
        <v>222</v>
      </c>
      <c r="BX538" s="186">
        <v>0</v>
      </c>
      <c r="BY538" s="182">
        <v>0</v>
      </c>
      <c r="BZ538" s="182">
        <v>0</v>
      </c>
      <c r="CA538" s="182">
        <v>3840</v>
      </c>
      <c r="CB538" s="182">
        <v>0</v>
      </c>
      <c r="CC538" s="182">
        <v>0</v>
      </c>
      <c r="CD538" s="182">
        <v>0</v>
      </c>
      <c r="CE538" s="228">
        <v>0</v>
      </c>
      <c r="CF538" s="228">
        <v>0</v>
      </c>
      <c r="CG538" s="113">
        <v>0</v>
      </c>
      <c r="CH538" s="113">
        <v>0</v>
      </c>
      <c r="CI538" s="113">
        <v>0</v>
      </c>
      <c r="CJ538" s="113">
        <v>0</v>
      </c>
      <c r="CK538" s="113">
        <v>0</v>
      </c>
      <c r="CL538" s="113">
        <v>0</v>
      </c>
      <c r="CM538" s="113">
        <v>0</v>
      </c>
      <c r="CN538" s="185">
        <v>0</v>
      </c>
      <c r="CO538" s="181">
        <v>3840</v>
      </c>
      <c r="CP538" s="187">
        <v>0</v>
      </c>
      <c r="CQ538" s="173">
        <v>0</v>
      </c>
      <c r="CR538" s="173">
        <v>384</v>
      </c>
      <c r="CS538" s="173">
        <v>0</v>
      </c>
      <c r="CT538" s="173">
        <v>349.09090909090912</v>
      </c>
      <c r="CU538" s="253">
        <v>2791</v>
      </c>
      <c r="CV538" s="220">
        <v>-1</v>
      </c>
      <c r="CW538" s="254">
        <f t="shared" si="56"/>
        <v>3840</v>
      </c>
      <c r="CX538" s="15">
        <f t="shared" si="57"/>
        <v>0</v>
      </c>
      <c r="CY538" s="241">
        <f t="shared" si="58"/>
        <v>0</v>
      </c>
      <c r="CZ538" s="241" t="str">
        <f>IFERROR(ROUND(CY538/#REF!,1),"")</f>
        <v/>
      </c>
      <c r="DA538" s="254">
        <f t="shared" si="59"/>
        <v>3840</v>
      </c>
      <c r="DB538" s="246">
        <f t="shared" si="60"/>
        <v>0</v>
      </c>
      <c r="DD538" s="15" t="str">
        <f>IFERROR(#REF!-AO538,"")</f>
        <v/>
      </c>
      <c r="DF538" s="266" t="str">
        <f>IFERROR(#REF!-L538,"")</f>
        <v/>
      </c>
      <c r="DG538" s="228" t="e">
        <f>IF(#REF!&gt;AP538,0,1)</f>
        <v>#REF!</v>
      </c>
      <c r="DH538" s="228">
        <f t="shared" si="61"/>
        <v>1</v>
      </c>
      <c r="DI538" s="228">
        <f t="shared" si="62"/>
        <v>1</v>
      </c>
      <c r="DJ538" s="228"/>
      <c r="DK538" s="228"/>
      <c r="DL538" s="228"/>
      <c r="DM538" s="228"/>
      <c r="DN538" s="228"/>
      <c r="DO538" s="228"/>
      <c r="DP538" s="228"/>
      <c r="DQ538" s="228"/>
      <c r="DR538" s="228"/>
      <c r="DS538" s="228"/>
      <c r="DT538" s="228"/>
      <c r="DU538" s="228"/>
      <c r="DV538" s="228"/>
      <c r="DW538" s="228"/>
      <c r="DX538" s="228"/>
      <c r="DY538" s="228"/>
      <c r="DZ538" s="228"/>
      <c r="EA538" s="228"/>
      <c r="EB538" s="228"/>
    </row>
    <row r="539" spans="1:132" s="195" customFormat="1" ht="31.5" customHeight="1" x14ac:dyDescent="0.2">
      <c r="A539" s="191">
        <v>2022</v>
      </c>
      <c r="B539" s="171">
        <v>1</v>
      </c>
      <c r="C539" s="261">
        <v>44586</v>
      </c>
      <c r="D539" s="171">
        <v>227</v>
      </c>
      <c r="E539" s="171">
        <v>155</v>
      </c>
      <c r="F539" s="171">
        <v>28</v>
      </c>
      <c r="G539" s="194" t="s">
        <v>362</v>
      </c>
      <c r="H539" s="241" t="s">
        <v>363</v>
      </c>
      <c r="I539" s="241" t="s">
        <v>364</v>
      </c>
      <c r="J539" s="241">
        <v>3</v>
      </c>
      <c r="K539" s="241">
        <v>2</v>
      </c>
      <c r="L539" s="262">
        <v>122</v>
      </c>
      <c r="M539" s="263">
        <v>113</v>
      </c>
      <c r="N539" s="264">
        <v>130</v>
      </c>
      <c r="O539" s="190"/>
      <c r="P539" s="190"/>
      <c r="Q539" s="190"/>
      <c r="R539" s="190"/>
      <c r="S539" s="190"/>
      <c r="T539" s="190"/>
      <c r="U539" s="190"/>
      <c r="V539" s="190"/>
      <c r="W539" s="190"/>
      <c r="X539" s="190"/>
      <c r="Y539" s="172"/>
      <c r="Z539" s="172"/>
      <c r="AA539" s="190"/>
      <c r="AB539" s="190"/>
      <c r="AC539" s="190"/>
      <c r="AD539" s="190"/>
      <c r="AE539" s="190"/>
      <c r="AF539" s="190"/>
      <c r="AG539" s="190"/>
      <c r="AH539" s="190"/>
      <c r="AI539" s="190"/>
      <c r="AJ539" s="190"/>
      <c r="AK539" s="172"/>
      <c r="AL539" s="172"/>
      <c r="AM539" s="265"/>
      <c r="AN539" s="265"/>
      <c r="AO539" s="183">
        <v>80</v>
      </c>
      <c r="AP539" s="184">
        <v>135</v>
      </c>
      <c r="AQ539" s="182"/>
      <c r="AR539" s="182"/>
      <c r="AS539" s="182"/>
      <c r="AT539" s="182"/>
      <c r="AU539" s="182"/>
      <c r="AV539" s="182"/>
      <c r="AW539" s="182"/>
      <c r="AX539" s="182"/>
      <c r="AY539" s="182"/>
      <c r="AZ539" s="182"/>
      <c r="BA539" s="182"/>
      <c r="BB539" s="182"/>
      <c r="BC539" s="182"/>
      <c r="BD539" s="182"/>
      <c r="BE539" s="182"/>
      <c r="BF539" s="182"/>
      <c r="BG539" s="182"/>
      <c r="BH539" s="182"/>
      <c r="BI539" s="182"/>
      <c r="BJ539" s="182"/>
      <c r="BK539" s="182"/>
      <c r="BL539" s="182"/>
      <c r="BM539" s="182"/>
      <c r="BN539" s="182"/>
      <c r="BO539" s="182"/>
      <c r="BP539" s="182"/>
      <c r="BQ539" s="228" t="s">
        <v>180</v>
      </c>
      <c r="BR539" s="228" t="s">
        <v>181</v>
      </c>
      <c r="BS539" s="228" t="s">
        <v>365</v>
      </c>
      <c r="BT539" s="228"/>
      <c r="BU539" s="228">
        <v>4</v>
      </c>
      <c r="BV539" s="228" t="s">
        <v>362</v>
      </c>
      <c r="BW539" s="228" t="s">
        <v>222</v>
      </c>
      <c r="BX539" s="186">
        <v>0</v>
      </c>
      <c r="BY539" s="182">
        <v>0</v>
      </c>
      <c r="BZ539" s="182">
        <v>0</v>
      </c>
      <c r="CA539" s="182">
        <v>0</v>
      </c>
      <c r="CB539" s="182">
        <v>0</v>
      </c>
      <c r="CC539" s="182">
        <v>0</v>
      </c>
      <c r="CD539" s="182">
        <v>0</v>
      </c>
      <c r="CE539" s="228">
        <v>0</v>
      </c>
      <c r="CF539" s="228">
        <v>0</v>
      </c>
      <c r="CG539" s="113">
        <v>0</v>
      </c>
      <c r="CH539" s="113">
        <v>0</v>
      </c>
      <c r="CI539" s="113">
        <v>0</v>
      </c>
      <c r="CJ539" s="113">
        <v>0</v>
      </c>
      <c r="CK539" s="113">
        <v>0</v>
      </c>
      <c r="CL539" s="113">
        <v>0</v>
      </c>
      <c r="CM539" s="113">
        <v>0</v>
      </c>
      <c r="CN539" s="185">
        <v>0</v>
      </c>
      <c r="CO539" s="181">
        <v>0</v>
      </c>
      <c r="CP539" s="187"/>
      <c r="CQ539" s="173">
        <v>0</v>
      </c>
      <c r="CR539" s="173">
        <v>0</v>
      </c>
      <c r="CS539" s="173"/>
      <c r="CT539" s="173"/>
      <c r="CU539" s="253">
        <v>2791</v>
      </c>
      <c r="CV539" s="220"/>
      <c r="CW539" s="254">
        <f t="shared" si="56"/>
        <v>0</v>
      </c>
      <c r="CX539" s="15">
        <f t="shared" si="57"/>
        <v>0</v>
      </c>
      <c r="CY539" s="241">
        <f t="shared" si="58"/>
        <v>0</v>
      </c>
      <c r="CZ539" s="241" t="str">
        <f>IFERROR(ROUND(CY539/#REF!,1),"")</f>
        <v/>
      </c>
      <c r="DA539" s="254">
        <f t="shared" si="59"/>
        <v>0</v>
      </c>
      <c r="DB539" s="246" t="str">
        <f t="shared" si="60"/>
        <v/>
      </c>
      <c r="DD539" s="15" t="str">
        <f>IFERROR(#REF!-AO539,"")</f>
        <v/>
      </c>
      <c r="DF539" s="266" t="str">
        <f>IFERROR(#REF!-L539,"")</f>
        <v/>
      </c>
      <c r="DG539" s="228" t="e">
        <f>IF(#REF!&gt;AP539,0,1)</f>
        <v>#REF!</v>
      </c>
      <c r="DH539" s="228">
        <f t="shared" si="61"/>
        <v>0</v>
      </c>
      <c r="DI539" s="228">
        <f t="shared" si="62"/>
        <v>1</v>
      </c>
      <c r="DJ539" s="228"/>
      <c r="DK539" s="228"/>
      <c r="DL539" s="228"/>
      <c r="DM539" s="228"/>
      <c r="DN539" s="228"/>
      <c r="DO539" s="228"/>
      <c r="DP539" s="228"/>
      <c r="DQ539" s="228"/>
      <c r="DR539" s="228"/>
      <c r="DS539" s="228"/>
      <c r="DT539" s="228"/>
      <c r="DU539" s="228"/>
      <c r="DV539" s="228"/>
      <c r="DW539" s="228"/>
      <c r="DX539" s="228"/>
      <c r="DY539" s="228"/>
      <c r="DZ539" s="228"/>
      <c r="EA539" s="228"/>
      <c r="EB539" s="228"/>
    </row>
    <row r="540" spans="1:132" s="195" customFormat="1" ht="31.5" customHeight="1" x14ac:dyDescent="0.2">
      <c r="A540" s="191">
        <v>2022</v>
      </c>
      <c r="B540" s="171">
        <v>1</v>
      </c>
      <c r="C540" s="261">
        <v>44586</v>
      </c>
      <c r="D540" s="171">
        <v>159</v>
      </c>
      <c r="E540" s="171">
        <v>299</v>
      </c>
      <c r="F540" s="171">
        <v>30</v>
      </c>
      <c r="G540" s="194" t="s">
        <v>261</v>
      </c>
      <c r="H540" s="241" t="s">
        <v>262</v>
      </c>
      <c r="I540" s="241" t="s">
        <v>263</v>
      </c>
      <c r="J540" s="241">
        <v>3</v>
      </c>
      <c r="K540" s="241">
        <v>2</v>
      </c>
      <c r="L540" s="262">
        <v>115</v>
      </c>
      <c r="M540" s="263">
        <v>106</v>
      </c>
      <c r="N540" s="264">
        <v>123</v>
      </c>
      <c r="O540" s="190">
        <v>144</v>
      </c>
      <c r="P540" s="190">
        <v>137</v>
      </c>
      <c r="Q540" s="190">
        <v>150</v>
      </c>
      <c r="R540" s="190">
        <v>144</v>
      </c>
      <c r="S540" s="190">
        <v>140</v>
      </c>
      <c r="T540" s="190">
        <v>115</v>
      </c>
      <c r="U540" s="190">
        <v>114</v>
      </c>
      <c r="V540" s="190">
        <v>116</v>
      </c>
      <c r="W540" s="190">
        <v>110</v>
      </c>
      <c r="X540" s="190">
        <v>113</v>
      </c>
      <c r="Y540" s="172">
        <v>129</v>
      </c>
      <c r="Z540" s="172">
        <v>128</v>
      </c>
      <c r="AA540" s="190">
        <v>143</v>
      </c>
      <c r="AB540" s="190">
        <v>144</v>
      </c>
      <c r="AC540" s="190">
        <v>146</v>
      </c>
      <c r="AD540" s="190">
        <v>148</v>
      </c>
      <c r="AE540" s="190">
        <v>138</v>
      </c>
      <c r="AF540" s="190">
        <v>111</v>
      </c>
      <c r="AG540" s="190">
        <v>109</v>
      </c>
      <c r="AH540" s="190">
        <v>115</v>
      </c>
      <c r="AI540" s="190">
        <v>116</v>
      </c>
      <c r="AJ540" s="190">
        <v>109</v>
      </c>
      <c r="AK540" s="172">
        <v>128</v>
      </c>
      <c r="AL540" s="172">
        <v>126</v>
      </c>
      <c r="AM540" s="265">
        <v>143.4</v>
      </c>
      <c r="AN540" s="265">
        <v>112.8</v>
      </c>
      <c r="AO540" s="183">
        <v>86</v>
      </c>
      <c r="AP540" s="184">
        <v>126</v>
      </c>
      <c r="AQ540" s="182">
        <v>84.540117416829744</v>
      </c>
      <c r="AR540" s="182">
        <v>127.75</v>
      </c>
      <c r="AS540" s="182"/>
      <c r="AT540" s="182"/>
      <c r="AU540" s="182"/>
      <c r="AV540" s="182"/>
      <c r="AW540" s="182">
        <v>2</v>
      </c>
      <c r="AX540" s="182">
        <v>5</v>
      </c>
      <c r="AY540" s="182"/>
      <c r="AZ540" s="182"/>
      <c r="BA540" s="182"/>
      <c r="BB540" s="182"/>
      <c r="BC540" s="182"/>
      <c r="BD540" s="182"/>
      <c r="BE540" s="182"/>
      <c r="BF540" s="182"/>
      <c r="BG540" s="182">
        <v>1656</v>
      </c>
      <c r="BH540" s="182">
        <v>2</v>
      </c>
      <c r="BI540" s="182">
        <v>2</v>
      </c>
      <c r="BJ540" s="182">
        <v>2</v>
      </c>
      <c r="BK540" s="182"/>
      <c r="BL540" s="182"/>
      <c r="BM540" s="182"/>
      <c r="BN540" s="182"/>
      <c r="BO540" s="182"/>
      <c r="BP540" s="182"/>
      <c r="BQ540" s="228" t="s">
        <v>180</v>
      </c>
      <c r="BR540" s="228" t="s">
        <v>181</v>
      </c>
      <c r="BS540" s="228"/>
      <c r="BT540" s="228"/>
      <c r="BU540" s="228">
        <v>4</v>
      </c>
      <c r="BV540" s="228" t="s">
        <v>261</v>
      </c>
      <c r="BW540" s="228" t="s">
        <v>222</v>
      </c>
      <c r="BX540" s="186">
        <v>0</v>
      </c>
      <c r="BY540" s="182">
        <v>7</v>
      </c>
      <c r="BZ540" s="182">
        <v>3.5</v>
      </c>
      <c r="CA540" s="182">
        <v>3</v>
      </c>
      <c r="CB540" s="182">
        <v>6</v>
      </c>
      <c r="CC540" s="182">
        <v>3</v>
      </c>
      <c r="CD540" s="182">
        <v>1659</v>
      </c>
      <c r="CE540" s="228">
        <v>1</v>
      </c>
      <c r="CF540" s="228">
        <v>2</v>
      </c>
      <c r="CG540" s="113">
        <v>3</v>
      </c>
      <c r="CH540" s="113">
        <v>0</v>
      </c>
      <c r="CI540" s="113">
        <v>0</v>
      </c>
      <c r="CJ540" s="113">
        <v>0</v>
      </c>
      <c r="CK540" s="113">
        <v>0</v>
      </c>
      <c r="CL540" s="113">
        <v>0</v>
      </c>
      <c r="CM540" s="113">
        <v>0</v>
      </c>
      <c r="CN540" s="185">
        <v>6.5</v>
      </c>
      <c r="CO540" s="181">
        <v>1662</v>
      </c>
      <c r="CP540" s="187">
        <v>3.9109506618531893E-3</v>
      </c>
      <c r="CQ540" s="173">
        <v>5.6521739130434782E-2</v>
      </c>
      <c r="CR540" s="173">
        <v>14.452173913043479</v>
      </c>
      <c r="CS540" s="173">
        <v>5.7624113475177298E-2</v>
      </c>
      <c r="CT540" s="173">
        <v>14.73404255319149</v>
      </c>
      <c r="CU540" s="253">
        <v>2791</v>
      </c>
      <c r="CV540" s="220">
        <v>-1</v>
      </c>
      <c r="CW540" s="254">
        <f t="shared" si="56"/>
        <v>1656</v>
      </c>
      <c r="CX540" s="15">
        <f t="shared" si="57"/>
        <v>13</v>
      </c>
      <c r="CY540" s="241">
        <f t="shared" si="58"/>
        <v>7</v>
      </c>
      <c r="CZ540" s="241" t="str">
        <f>IFERROR(ROUND(CY540/#REF!,1),"")</f>
        <v/>
      </c>
      <c r="DA540" s="254">
        <f t="shared" si="59"/>
        <v>1663</v>
      </c>
      <c r="DB540" s="246">
        <f t="shared" si="60"/>
        <v>4.2092603728202047E-3</v>
      </c>
      <c r="DD540" s="15" t="str">
        <f>IFERROR(#REF!-AO540,"")</f>
        <v/>
      </c>
      <c r="DF540" s="266" t="str">
        <f>IFERROR(#REF!-L540,"")</f>
        <v/>
      </c>
      <c r="DG540" s="228" t="e">
        <f>IF(#REF!&gt;AP540,0,1)</f>
        <v>#REF!</v>
      </c>
      <c r="DH540" s="228">
        <f t="shared" si="61"/>
        <v>1</v>
      </c>
      <c r="DI540" s="228">
        <f t="shared" si="62"/>
        <v>1</v>
      </c>
      <c r="DJ540" s="228"/>
      <c r="DK540" s="228"/>
      <c r="DL540" s="228"/>
      <c r="DM540" s="228"/>
      <c r="DN540" s="228"/>
      <c r="DO540" s="228"/>
      <c r="DP540" s="228"/>
      <c r="DQ540" s="228"/>
      <c r="DR540" s="228"/>
      <c r="DS540" s="228"/>
      <c r="DT540" s="228"/>
      <c r="DU540" s="228"/>
      <c r="DV540" s="228"/>
      <c r="DW540" s="228"/>
      <c r="DX540" s="228"/>
      <c r="DY540" s="228"/>
      <c r="DZ540" s="228"/>
      <c r="EA540" s="228"/>
      <c r="EB540" s="228"/>
    </row>
    <row r="541" spans="1:132" s="195" customFormat="1" ht="31.5" customHeight="1" x14ac:dyDescent="0.2">
      <c r="A541" s="191">
        <v>2022</v>
      </c>
      <c r="B541" s="171">
        <v>1</v>
      </c>
      <c r="C541" s="261">
        <v>44586</v>
      </c>
      <c r="D541" s="171">
        <v>334</v>
      </c>
      <c r="E541" s="171">
        <v>254</v>
      </c>
      <c r="F541" s="171">
        <v>49</v>
      </c>
      <c r="G541" s="194" t="s">
        <v>220</v>
      </c>
      <c r="H541" s="241" t="s">
        <v>179</v>
      </c>
      <c r="I541" s="241" t="s">
        <v>221</v>
      </c>
      <c r="J541" s="241">
        <v>4</v>
      </c>
      <c r="K541" s="241">
        <v>2</v>
      </c>
      <c r="L541" s="262">
        <v>203</v>
      </c>
      <c r="M541" s="263">
        <v>188</v>
      </c>
      <c r="N541" s="264">
        <v>217</v>
      </c>
      <c r="O541" s="190">
        <v>303</v>
      </c>
      <c r="P541" s="190">
        <v>280</v>
      </c>
      <c r="Q541" s="190">
        <v>250</v>
      </c>
      <c r="R541" s="190">
        <v>260</v>
      </c>
      <c r="S541" s="190">
        <v>240</v>
      </c>
      <c r="T541" s="190">
        <v>210</v>
      </c>
      <c r="U541" s="190">
        <v>200</v>
      </c>
      <c r="V541" s="190">
        <v>199</v>
      </c>
      <c r="W541" s="190">
        <v>196</v>
      </c>
      <c r="X541" s="190">
        <v>206</v>
      </c>
      <c r="Y541" s="172">
        <v>152</v>
      </c>
      <c r="Z541" s="172">
        <v>190</v>
      </c>
      <c r="AA541" s="190">
        <v>261</v>
      </c>
      <c r="AB541" s="190">
        <v>264</v>
      </c>
      <c r="AC541" s="190">
        <v>281</v>
      </c>
      <c r="AD541" s="190">
        <v>293</v>
      </c>
      <c r="AE541" s="190">
        <v>262</v>
      </c>
      <c r="AF541" s="190">
        <v>196</v>
      </c>
      <c r="AG541" s="190">
        <v>193</v>
      </c>
      <c r="AH541" s="190">
        <v>201</v>
      </c>
      <c r="AI541" s="190">
        <v>204</v>
      </c>
      <c r="AJ541" s="190">
        <v>194</v>
      </c>
      <c r="AK541" s="172">
        <v>143</v>
      </c>
      <c r="AL541" s="172">
        <v>147</v>
      </c>
      <c r="AM541" s="265">
        <v>269.39999999999998</v>
      </c>
      <c r="AN541" s="265">
        <v>199.9</v>
      </c>
      <c r="AO541" s="183">
        <v>94</v>
      </c>
      <c r="AP541" s="184">
        <v>153</v>
      </c>
      <c r="AQ541" s="182">
        <v>91.139240506329116</v>
      </c>
      <c r="AR541" s="182">
        <v>158</v>
      </c>
      <c r="AS541" s="182"/>
      <c r="AT541" s="182"/>
      <c r="AU541" s="182">
        <v>3000</v>
      </c>
      <c r="AV541" s="182">
        <v>2</v>
      </c>
      <c r="AW541" s="182">
        <v>4</v>
      </c>
      <c r="AX541" s="182">
        <v>4</v>
      </c>
      <c r="AY541" s="182"/>
      <c r="AZ541" s="182"/>
      <c r="BA541" s="182"/>
      <c r="BB541" s="182"/>
      <c r="BC541" s="182"/>
      <c r="BD541" s="182"/>
      <c r="BE541" s="182"/>
      <c r="BF541" s="182"/>
      <c r="BG541" s="182"/>
      <c r="BH541" s="182">
        <v>2</v>
      </c>
      <c r="BI541" s="182">
        <v>10</v>
      </c>
      <c r="BJ541" s="182">
        <v>4</v>
      </c>
      <c r="BK541" s="182"/>
      <c r="BL541" s="182"/>
      <c r="BM541" s="182"/>
      <c r="BN541" s="182"/>
      <c r="BO541" s="182"/>
      <c r="BP541" s="182"/>
      <c r="BQ541" s="228" t="s">
        <v>180</v>
      </c>
      <c r="BR541" s="228" t="s">
        <v>181</v>
      </c>
      <c r="BS541" s="228" t="s">
        <v>182</v>
      </c>
      <c r="BT541" s="228"/>
      <c r="BU541" s="228">
        <v>4</v>
      </c>
      <c r="BV541" s="228" t="s">
        <v>220</v>
      </c>
      <c r="BW541" s="228" t="s">
        <v>222</v>
      </c>
      <c r="BX541" s="186">
        <v>0</v>
      </c>
      <c r="BY541" s="182">
        <v>10</v>
      </c>
      <c r="BZ541" s="182">
        <v>5</v>
      </c>
      <c r="CA541" s="182">
        <v>3005</v>
      </c>
      <c r="CB541" s="182">
        <v>16</v>
      </c>
      <c r="CC541" s="182">
        <v>8</v>
      </c>
      <c r="CD541" s="182">
        <v>8</v>
      </c>
      <c r="CE541" s="228">
        <v>2</v>
      </c>
      <c r="CF541" s="228">
        <v>7</v>
      </c>
      <c r="CG541" s="113">
        <v>4</v>
      </c>
      <c r="CH541" s="113">
        <v>0</v>
      </c>
      <c r="CI541" s="113">
        <v>0</v>
      </c>
      <c r="CJ541" s="113">
        <v>0</v>
      </c>
      <c r="CK541" s="113">
        <v>0</v>
      </c>
      <c r="CL541" s="113">
        <v>0</v>
      </c>
      <c r="CM541" s="113">
        <v>0</v>
      </c>
      <c r="CN541" s="185">
        <v>13</v>
      </c>
      <c r="CO541" s="181">
        <v>3013</v>
      </c>
      <c r="CP541" s="187">
        <v>4.3146365748423501E-3</v>
      </c>
      <c r="CQ541" s="173">
        <v>6.4039408866995079E-2</v>
      </c>
      <c r="CR541" s="173">
        <v>14.842364532019699</v>
      </c>
      <c r="CS541" s="173">
        <v>6.5032516258129058E-2</v>
      </c>
      <c r="CT541" s="173">
        <v>15.072536268134071</v>
      </c>
      <c r="CU541" s="253">
        <v>2791</v>
      </c>
      <c r="CV541" s="220">
        <v>-1</v>
      </c>
      <c r="CW541" s="254">
        <f t="shared" si="56"/>
        <v>3000</v>
      </c>
      <c r="CX541" s="15">
        <f t="shared" si="57"/>
        <v>26</v>
      </c>
      <c r="CY541" s="241">
        <f t="shared" si="58"/>
        <v>13</v>
      </c>
      <c r="CZ541" s="241" t="str">
        <f>IFERROR(ROUND(CY541/#REF!,1),"")</f>
        <v/>
      </c>
      <c r="DA541" s="254">
        <f t="shared" si="59"/>
        <v>3013</v>
      </c>
      <c r="DB541" s="246">
        <f t="shared" si="60"/>
        <v>4.3146365748423501E-3</v>
      </c>
      <c r="DD541" s="15" t="str">
        <f>IFERROR(#REF!-AO541,"")</f>
        <v/>
      </c>
      <c r="DF541" s="266" t="str">
        <f>IFERROR(#REF!-L541,"")</f>
        <v/>
      </c>
      <c r="DG541" s="228" t="e">
        <f>IF(#REF!&gt;AP541,0,1)</f>
        <v>#REF!</v>
      </c>
      <c r="DH541" s="228">
        <f t="shared" si="61"/>
        <v>1</v>
      </c>
      <c r="DI541" s="228">
        <f t="shared" si="62"/>
        <v>1</v>
      </c>
      <c r="DJ541" s="228"/>
      <c r="DK541" s="228"/>
      <c r="DL541" s="228"/>
      <c r="DM541" s="228"/>
      <c r="DN541" s="228"/>
      <c r="DO541" s="228"/>
      <c r="DP541" s="228"/>
      <c r="DQ541" s="228"/>
      <c r="DR541" s="228"/>
      <c r="DS541" s="228"/>
      <c r="DT541" s="228"/>
      <c r="DU541" s="228"/>
      <c r="DV541" s="228"/>
      <c r="DW541" s="228"/>
      <c r="DX541" s="228"/>
      <c r="DY541" s="228"/>
      <c r="DZ541" s="228"/>
      <c r="EA541" s="228"/>
      <c r="EB541" s="228"/>
    </row>
    <row r="542" spans="1:132" s="195" customFormat="1" ht="31.5" customHeight="1" x14ac:dyDescent="0.2">
      <c r="A542" s="191">
        <v>2022</v>
      </c>
      <c r="B542" s="171">
        <v>1</v>
      </c>
      <c r="C542" s="261">
        <v>44586</v>
      </c>
      <c r="D542" s="171">
        <v>382</v>
      </c>
      <c r="E542" s="171">
        <v>449</v>
      </c>
      <c r="F542" s="171">
        <v>95</v>
      </c>
      <c r="G542" s="194" t="s">
        <v>340</v>
      </c>
      <c r="H542" s="241" t="s">
        <v>341</v>
      </c>
      <c r="I542" s="241" t="s">
        <v>169</v>
      </c>
      <c r="J542" s="241">
        <v>3</v>
      </c>
      <c r="K542" s="241">
        <v>1</v>
      </c>
      <c r="L542" s="262">
        <v>46</v>
      </c>
      <c r="M542" s="263">
        <v>40</v>
      </c>
      <c r="N542" s="264">
        <v>50</v>
      </c>
      <c r="O542" s="190">
        <v>71</v>
      </c>
      <c r="P542" s="190">
        <v>60</v>
      </c>
      <c r="Q542" s="190"/>
      <c r="R542" s="190"/>
      <c r="S542" s="190"/>
      <c r="T542" s="190">
        <v>44</v>
      </c>
      <c r="U542" s="190">
        <v>43</v>
      </c>
      <c r="V542" s="190"/>
      <c r="W542" s="190"/>
      <c r="X542" s="190"/>
      <c r="Y542" s="172"/>
      <c r="Z542" s="172"/>
      <c r="AA542" s="190"/>
      <c r="AB542" s="190"/>
      <c r="AC542" s="190"/>
      <c r="AD542" s="190"/>
      <c r="AE542" s="190"/>
      <c r="AF542" s="190"/>
      <c r="AG542" s="190"/>
      <c r="AH542" s="190"/>
      <c r="AI542" s="190"/>
      <c r="AJ542" s="190"/>
      <c r="AK542" s="172"/>
      <c r="AL542" s="172"/>
      <c r="AM542" s="265">
        <v>65.5</v>
      </c>
      <c r="AN542" s="265">
        <v>43.5</v>
      </c>
      <c r="AO542" s="183">
        <v>112</v>
      </c>
      <c r="AP542" s="184">
        <v>96</v>
      </c>
      <c r="AQ542" s="182"/>
      <c r="AR542" s="182"/>
      <c r="AS542" s="182"/>
      <c r="AT542" s="182"/>
      <c r="AU542" s="182">
        <v>1620</v>
      </c>
      <c r="AV542" s="182"/>
      <c r="AW542" s="182"/>
      <c r="AX542" s="182"/>
      <c r="AY542" s="182"/>
      <c r="AZ542" s="182"/>
      <c r="BA542" s="182"/>
      <c r="BB542" s="182"/>
      <c r="BC542" s="182"/>
      <c r="BD542" s="182"/>
      <c r="BE542" s="182"/>
      <c r="BF542" s="182"/>
      <c r="BG542" s="182">
        <v>990</v>
      </c>
      <c r="BH542" s="182"/>
      <c r="BI542" s="182"/>
      <c r="BJ542" s="182"/>
      <c r="BK542" s="182"/>
      <c r="BL542" s="182"/>
      <c r="BM542" s="182"/>
      <c r="BN542" s="182"/>
      <c r="BO542" s="182"/>
      <c r="BP542" s="182"/>
      <c r="BQ542" s="228" t="s">
        <v>185</v>
      </c>
      <c r="BR542" s="228" t="s">
        <v>186</v>
      </c>
      <c r="BS542" s="228" t="s">
        <v>342</v>
      </c>
      <c r="BT542" s="228" t="s">
        <v>188</v>
      </c>
      <c r="BU542" s="228">
        <v>4</v>
      </c>
      <c r="BV542" s="228" t="s">
        <v>340</v>
      </c>
      <c r="BW542" s="228"/>
      <c r="BX542" s="186">
        <v>0</v>
      </c>
      <c r="BY542" s="182">
        <v>0</v>
      </c>
      <c r="BZ542" s="182">
        <v>0</v>
      </c>
      <c r="CA542" s="182">
        <v>1620</v>
      </c>
      <c r="CB542" s="182">
        <v>0</v>
      </c>
      <c r="CC542" s="182">
        <v>0</v>
      </c>
      <c r="CD542" s="182">
        <v>990</v>
      </c>
      <c r="CE542" s="228">
        <v>0</v>
      </c>
      <c r="CF542" s="228">
        <v>0</v>
      </c>
      <c r="CG542" s="113">
        <v>0</v>
      </c>
      <c r="CH542" s="113">
        <v>0</v>
      </c>
      <c r="CI542" s="113">
        <v>0</v>
      </c>
      <c r="CJ542" s="113">
        <v>0</v>
      </c>
      <c r="CK542" s="113">
        <v>0</v>
      </c>
      <c r="CL542" s="113">
        <v>0</v>
      </c>
      <c r="CM542" s="113">
        <v>0</v>
      </c>
      <c r="CN542" s="185">
        <v>0</v>
      </c>
      <c r="CO542" s="181">
        <v>2610</v>
      </c>
      <c r="CP542" s="187">
        <v>0</v>
      </c>
      <c r="CQ542" s="173">
        <v>0</v>
      </c>
      <c r="CR542" s="173">
        <v>56.739130434782609</v>
      </c>
      <c r="CS542" s="173">
        <v>0</v>
      </c>
      <c r="CT542" s="173">
        <v>60</v>
      </c>
      <c r="CU542" s="253">
        <v>2791</v>
      </c>
      <c r="CV542" s="220">
        <v>-1</v>
      </c>
      <c r="CW542" s="254">
        <f t="shared" si="56"/>
        <v>2610</v>
      </c>
      <c r="CX542" s="15">
        <f t="shared" si="57"/>
        <v>0</v>
      </c>
      <c r="CY542" s="241">
        <f t="shared" si="58"/>
        <v>0</v>
      </c>
      <c r="CZ542" s="241" t="str">
        <f>IFERROR(ROUND(CY542/#REF!,1),"")</f>
        <v/>
      </c>
      <c r="DA542" s="254">
        <f t="shared" si="59"/>
        <v>2610</v>
      </c>
      <c r="DB542" s="246">
        <f t="shared" si="60"/>
        <v>0</v>
      </c>
      <c r="DD542" s="15" t="str">
        <f>IFERROR(#REF!-AO542,"")</f>
        <v/>
      </c>
      <c r="DF542" s="266" t="str">
        <f>IFERROR(#REF!-L542,"")</f>
        <v/>
      </c>
      <c r="DG542" s="228" t="e">
        <f>IF(#REF!&gt;AP542,0,1)</f>
        <v>#REF!</v>
      </c>
      <c r="DH542" s="228">
        <f t="shared" si="61"/>
        <v>1</v>
      </c>
      <c r="DI542" s="228">
        <f t="shared" si="62"/>
        <v>1</v>
      </c>
      <c r="DJ542" s="228"/>
      <c r="DK542" s="228"/>
      <c r="DL542" s="228"/>
      <c r="DM542" s="228"/>
      <c r="DN542" s="228"/>
      <c r="DO542" s="228"/>
      <c r="DP542" s="228"/>
      <c r="DQ542" s="228"/>
      <c r="DR542" s="228"/>
      <c r="DS542" s="228"/>
      <c r="DT542" s="228"/>
      <c r="DU542" s="228"/>
      <c r="DV542" s="228"/>
      <c r="DW542" s="228"/>
      <c r="DX542" s="228"/>
      <c r="DY542" s="228"/>
      <c r="DZ542" s="228"/>
      <c r="EA542" s="228"/>
      <c r="EB542" s="228"/>
    </row>
    <row r="543" spans="1:132" s="195" customFormat="1" ht="31.5" customHeight="1" x14ac:dyDescent="0.2">
      <c r="A543" s="191">
        <v>2022</v>
      </c>
      <c r="B543" s="171">
        <v>1</v>
      </c>
      <c r="C543" s="261">
        <v>44587</v>
      </c>
      <c r="D543" s="171">
        <v>124</v>
      </c>
      <c r="E543" s="171">
        <v>688</v>
      </c>
      <c r="F543" s="171">
        <v>2</v>
      </c>
      <c r="G543" s="194" t="s">
        <v>308</v>
      </c>
      <c r="H543" s="241" t="s">
        <v>309</v>
      </c>
      <c r="I543" s="241" t="s">
        <v>169</v>
      </c>
      <c r="J543" s="241">
        <v>2</v>
      </c>
      <c r="K543" s="241">
        <v>2</v>
      </c>
      <c r="L543" s="262">
        <v>200</v>
      </c>
      <c r="M543" s="263">
        <v>180</v>
      </c>
      <c r="N543" s="264">
        <v>220</v>
      </c>
      <c r="O543" s="190"/>
      <c r="P543" s="190"/>
      <c r="Q543" s="190"/>
      <c r="R543" s="190"/>
      <c r="S543" s="190"/>
      <c r="T543" s="190"/>
      <c r="U543" s="190"/>
      <c r="V543" s="190"/>
      <c r="W543" s="190"/>
      <c r="X543" s="190"/>
      <c r="Y543" s="172"/>
      <c r="Z543" s="172"/>
      <c r="AA543" s="190"/>
      <c r="AB543" s="190"/>
      <c r="AC543" s="190"/>
      <c r="AD543" s="190"/>
      <c r="AE543" s="190"/>
      <c r="AF543" s="190"/>
      <c r="AG543" s="190"/>
      <c r="AH543" s="190"/>
      <c r="AI543" s="190"/>
      <c r="AJ543" s="190"/>
      <c r="AK543" s="172"/>
      <c r="AL543" s="172"/>
      <c r="AM543" s="265"/>
      <c r="AN543" s="265"/>
      <c r="AO543" s="183">
        <v>59</v>
      </c>
      <c r="AP543" s="184">
        <v>122</v>
      </c>
      <c r="AQ543" s="182"/>
      <c r="AR543" s="182"/>
      <c r="AS543" s="182"/>
      <c r="AT543" s="182"/>
      <c r="AU543" s="182"/>
      <c r="AV543" s="182"/>
      <c r="AW543" s="182"/>
      <c r="AX543" s="182"/>
      <c r="AY543" s="182"/>
      <c r="AZ543" s="182"/>
      <c r="BA543" s="182"/>
      <c r="BB543" s="182"/>
      <c r="BC543" s="182"/>
      <c r="BD543" s="182"/>
      <c r="BE543" s="182"/>
      <c r="BF543" s="182"/>
      <c r="BG543" s="182"/>
      <c r="BH543" s="182"/>
      <c r="BI543" s="182"/>
      <c r="BJ543" s="182"/>
      <c r="BK543" s="182"/>
      <c r="BL543" s="182"/>
      <c r="BM543" s="182"/>
      <c r="BN543" s="182"/>
      <c r="BO543" s="182"/>
      <c r="BP543" s="182"/>
      <c r="BQ543" s="228" t="s">
        <v>180</v>
      </c>
      <c r="BR543" s="228" t="s">
        <v>192</v>
      </c>
      <c r="BS543" s="228"/>
      <c r="BT543" s="228"/>
      <c r="BU543" s="228">
        <v>4</v>
      </c>
      <c r="BV543" s="228" t="s">
        <v>310</v>
      </c>
      <c r="BW543" s="228" t="s">
        <v>173</v>
      </c>
      <c r="BX543" s="186">
        <v>0</v>
      </c>
      <c r="BY543" s="182">
        <v>0</v>
      </c>
      <c r="BZ543" s="182">
        <v>0</v>
      </c>
      <c r="CA543" s="182">
        <v>0</v>
      </c>
      <c r="CB543" s="182">
        <v>0</v>
      </c>
      <c r="CC543" s="182">
        <v>0</v>
      </c>
      <c r="CD543" s="182">
        <v>0</v>
      </c>
      <c r="CE543" s="228">
        <v>0</v>
      </c>
      <c r="CF543" s="228">
        <v>0</v>
      </c>
      <c r="CG543" s="113">
        <v>0</v>
      </c>
      <c r="CH543" s="113">
        <v>0</v>
      </c>
      <c r="CI543" s="113">
        <v>0</v>
      </c>
      <c r="CJ543" s="113">
        <v>0</v>
      </c>
      <c r="CK543" s="113">
        <v>0</v>
      </c>
      <c r="CL543" s="113">
        <v>0</v>
      </c>
      <c r="CM543" s="113">
        <v>0</v>
      </c>
      <c r="CN543" s="185">
        <v>0</v>
      </c>
      <c r="CO543" s="181">
        <v>0</v>
      </c>
      <c r="CP543" s="187"/>
      <c r="CQ543" s="173">
        <v>0</v>
      </c>
      <c r="CR543" s="173">
        <v>0</v>
      </c>
      <c r="CS543" s="173"/>
      <c r="CT543" s="173"/>
      <c r="CU543" s="253">
        <v>2791</v>
      </c>
      <c r="CV543" s="220"/>
      <c r="CW543" s="254">
        <f t="shared" si="56"/>
        <v>0</v>
      </c>
      <c r="CX543" s="15">
        <f t="shared" si="57"/>
        <v>0</v>
      </c>
      <c r="CY543" s="241">
        <f t="shared" si="58"/>
        <v>0</v>
      </c>
      <c r="CZ543" s="241" t="str">
        <f>IFERROR(ROUND(CY543/#REF!,1),"")</f>
        <v/>
      </c>
      <c r="DA543" s="254">
        <f t="shared" si="59"/>
        <v>0</v>
      </c>
      <c r="DB543" s="246" t="str">
        <f t="shared" si="60"/>
        <v/>
      </c>
      <c r="DD543" s="15" t="str">
        <f>IFERROR(#REF!-AO543,"")</f>
        <v/>
      </c>
      <c r="DF543" s="266" t="str">
        <f>IFERROR(#REF!-L543,"")</f>
        <v/>
      </c>
      <c r="DG543" s="228" t="e">
        <f>IF(#REF!&gt;AP543,0,1)</f>
        <v>#REF!</v>
      </c>
      <c r="DH543" s="228">
        <f t="shared" si="61"/>
        <v>0</v>
      </c>
      <c r="DI543" s="228">
        <f t="shared" si="62"/>
        <v>1</v>
      </c>
      <c r="DJ543" s="228"/>
      <c r="DK543" s="228"/>
      <c r="DL543" s="228"/>
      <c r="DM543" s="228"/>
      <c r="DN543" s="228"/>
      <c r="DO543" s="228"/>
      <c r="DP543" s="228"/>
      <c r="DQ543" s="228"/>
      <c r="DR543" s="228"/>
      <c r="DS543" s="228"/>
      <c r="DT543" s="228"/>
      <c r="DU543" s="228"/>
      <c r="DV543" s="228"/>
      <c r="DW543" s="228"/>
      <c r="DX543" s="228"/>
      <c r="DY543" s="228"/>
      <c r="DZ543" s="228"/>
      <c r="EA543" s="228"/>
      <c r="EB543" s="228"/>
    </row>
    <row r="544" spans="1:132" s="195" customFormat="1" ht="31.5" customHeight="1" x14ac:dyDescent="0.2">
      <c r="A544" s="191">
        <v>2022</v>
      </c>
      <c r="B544" s="171">
        <v>1</v>
      </c>
      <c r="C544" s="261">
        <v>44587</v>
      </c>
      <c r="D544" s="171">
        <v>124</v>
      </c>
      <c r="E544" s="171">
        <v>689</v>
      </c>
      <c r="F544" s="171">
        <v>2</v>
      </c>
      <c r="G544" s="194" t="s">
        <v>311</v>
      </c>
      <c r="H544" s="241" t="s">
        <v>312</v>
      </c>
      <c r="I544" s="241" t="s">
        <v>169</v>
      </c>
      <c r="J544" s="241">
        <v>2</v>
      </c>
      <c r="K544" s="241">
        <v>2</v>
      </c>
      <c r="L544" s="262">
        <v>75</v>
      </c>
      <c r="M544" s="263">
        <v>67</v>
      </c>
      <c r="N544" s="264">
        <v>82</v>
      </c>
      <c r="O544" s="190"/>
      <c r="P544" s="190"/>
      <c r="Q544" s="190"/>
      <c r="R544" s="190"/>
      <c r="S544" s="190"/>
      <c r="T544" s="190"/>
      <c r="U544" s="190"/>
      <c r="V544" s="190"/>
      <c r="W544" s="190"/>
      <c r="X544" s="190"/>
      <c r="Y544" s="172"/>
      <c r="Z544" s="172"/>
      <c r="AA544" s="190"/>
      <c r="AB544" s="190"/>
      <c r="AC544" s="190"/>
      <c r="AD544" s="190"/>
      <c r="AE544" s="190"/>
      <c r="AF544" s="190"/>
      <c r="AG544" s="190"/>
      <c r="AH544" s="190"/>
      <c r="AI544" s="190"/>
      <c r="AJ544" s="190"/>
      <c r="AK544" s="172"/>
      <c r="AL544" s="172"/>
      <c r="AM544" s="265"/>
      <c r="AN544" s="265"/>
      <c r="AO544" s="183">
        <v>59</v>
      </c>
      <c r="AP544" s="184">
        <v>122</v>
      </c>
      <c r="AQ544" s="182"/>
      <c r="AR544" s="182"/>
      <c r="AS544" s="182"/>
      <c r="AT544" s="182"/>
      <c r="AU544" s="182"/>
      <c r="AV544" s="182"/>
      <c r="AW544" s="182"/>
      <c r="AX544" s="182"/>
      <c r="AY544" s="182"/>
      <c r="AZ544" s="182"/>
      <c r="BA544" s="182"/>
      <c r="BB544" s="182"/>
      <c r="BC544" s="182"/>
      <c r="BD544" s="182"/>
      <c r="BE544" s="182"/>
      <c r="BF544" s="182"/>
      <c r="BG544" s="182"/>
      <c r="BH544" s="182"/>
      <c r="BI544" s="182"/>
      <c r="BJ544" s="182"/>
      <c r="BK544" s="182"/>
      <c r="BL544" s="182"/>
      <c r="BM544" s="182"/>
      <c r="BN544" s="182"/>
      <c r="BO544" s="182"/>
      <c r="BP544" s="182"/>
      <c r="BQ544" s="228" t="s">
        <v>180</v>
      </c>
      <c r="BR544" s="228" t="s">
        <v>192</v>
      </c>
      <c r="BS544" s="228"/>
      <c r="BT544" s="228"/>
      <c r="BU544" s="228">
        <v>4</v>
      </c>
      <c r="BV544" s="228" t="s">
        <v>310</v>
      </c>
      <c r="BW544" s="228" t="s">
        <v>173</v>
      </c>
      <c r="BX544" s="186">
        <v>0</v>
      </c>
      <c r="BY544" s="182">
        <v>0</v>
      </c>
      <c r="BZ544" s="182">
        <v>0</v>
      </c>
      <c r="CA544" s="182">
        <v>0</v>
      </c>
      <c r="CB544" s="182">
        <v>0</v>
      </c>
      <c r="CC544" s="182">
        <v>0</v>
      </c>
      <c r="CD544" s="182">
        <v>0</v>
      </c>
      <c r="CE544" s="228">
        <v>0</v>
      </c>
      <c r="CF544" s="228">
        <v>0</v>
      </c>
      <c r="CG544" s="113">
        <v>0</v>
      </c>
      <c r="CH544" s="113">
        <v>0</v>
      </c>
      <c r="CI544" s="113">
        <v>0</v>
      </c>
      <c r="CJ544" s="113">
        <v>0</v>
      </c>
      <c r="CK544" s="113">
        <v>0</v>
      </c>
      <c r="CL544" s="113">
        <v>0</v>
      </c>
      <c r="CM544" s="113">
        <v>0</v>
      </c>
      <c r="CN544" s="185">
        <v>0</v>
      </c>
      <c r="CO544" s="181">
        <v>0</v>
      </c>
      <c r="CP544" s="187"/>
      <c r="CQ544" s="173">
        <v>0</v>
      </c>
      <c r="CR544" s="173">
        <v>0</v>
      </c>
      <c r="CS544" s="173"/>
      <c r="CT544" s="173"/>
      <c r="CU544" s="253">
        <v>2791</v>
      </c>
      <c r="CV544" s="220"/>
      <c r="CW544" s="254">
        <f t="shared" si="56"/>
        <v>0</v>
      </c>
      <c r="CX544" s="15">
        <f t="shared" si="57"/>
        <v>0</v>
      </c>
      <c r="CY544" s="241">
        <f t="shared" si="58"/>
        <v>0</v>
      </c>
      <c r="CZ544" s="241" t="str">
        <f>IFERROR(ROUND(CY544/#REF!,1),"")</f>
        <v/>
      </c>
      <c r="DA544" s="254">
        <f t="shared" si="59"/>
        <v>0</v>
      </c>
      <c r="DB544" s="246" t="str">
        <f t="shared" si="60"/>
        <v/>
      </c>
      <c r="DD544" s="15" t="str">
        <f>IFERROR(#REF!-AO544,"")</f>
        <v/>
      </c>
      <c r="DF544" s="266" t="str">
        <f>IFERROR(#REF!-L544,"")</f>
        <v/>
      </c>
      <c r="DG544" s="228" t="e">
        <f>IF(#REF!&gt;AP544,0,1)</f>
        <v>#REF!</v>
      </c>
      <c r="DH544" s="228">
        <f t="shared" si="61"/>
        <v>0</v>
      </c>
      <c r="DI544" s="228">
        <f t="shared" si="62"/>
        <v>1</v>
      </c>
      <c r="DJ544" s="228"/>
      <c r="DK544" s="228"/>
      <c r="DL544" s="228"/>
      <c r="DM544" s="228"/>
      <c r="DN544" s="228"/>
      <c r="DO544" s="228"/>
      <c r="DP544" s="228"/>
      <c r="DQ544" s="228"/>
      <c r="DR544" s="228"/>
      <c r="DS544" s="228"/>
      <c r="DT544" s="228"/>
      <c r="DU544" s="228"/>
      <c r="DV544" s="228"/>
      <c r="DW544" s="228"/>
      <c r="DX544" s="228"/>
      <c r="DY544" s="228"/>
      <c r="DZ544" s="228"/>
      <c r="EA544" s="228"/>
      <c r="EB544" s="228"/>
    </row>
    <row r="545" spans="1:132" s="195" customFormat="1" ht="31.5" customHeight="1" x14ac:dyDescent="0.2">
      <c r="A545" s="191">
        <v>2022</v>
      </c>
      <c r="B545" s="171">
        <v>1</v>
      </c>
      <c r="C545" s="261">
        <v>44587</v>
      </c>
      <c r="D545" s="171">
        <v>142</v>
      </c>
      <c r="E545" s="171">
        <v>280</v>
      </c>
      <c r="F545" s="171">
        <v>2</v>
      </c>
      <c r="G545" s="194" t="s">
        <v>366</v>
      </c>
      <c r="H545" s="241" t="s">
        <v>367</v>
      </c>
      <c r="I545" s="241" t="s">
        <v>169</v>
      </c>
      <c r="J545" s="241">
        <v>3</v>
      </c>
      <c r="K545" s="241">
        <v>2</v>
      </c>
      <c r="L545" s="262">
        <v>323</v>
      </c>
      <c r="M545" s="263">
        <v>300</v>
      </c>
      <c r="N545" s="264">
        <v>345</v>
      </c>
      <c r="O545" s="190"/>
      <c r="P545" s="190"/>
      <c r="Q545" s="190"/>
      <c r="R545" s="190"/>
      <c r="S545" s="190"/>
      <c r="T545" s="190"/>
      <c r="U545" s="190"/>
      <c r="V545" s="190"/>
      <c r="W545" s="190"/>
      <c r="X545" s="190"/>
      <c r="Y545" s="172"/>
      <c r="Z545" s="172"/>
      <c r="AA545" s="190"/>
      <c r="AB545" s="190"/>
      <c r="AC545" s="190"/>
      <c r="AD545" s="190"/>
      <c r="AE545" s="190"/>
      <c r="AF545" s="190"/>
      <c r="AG545" s="190"/>
      <c r="AH545" s="190"/>
      <c r="AI545" s="190"/>
      <c r="AJ545" s="190"/>
      <c r="AK545" s="172"/>
      <c r="AL545" s="172"/>
      <c r="AM545" s="265"/>
      <c r="AN545" s="265"/>
      <c r="AO545" s="183">
        <v>105</v>
      </c>
      <c r="AP545" s="184">
        <v>103</v>
      </c>
      <c r="AQ545" s="182"/>
      <c r="AR545" s="182"/>
      <c r="AS545" s="182"/>
      <c r="AT545" s="182"/>
      <c r="AU545" s="182"/>
      <c r="AV545" s="182"/>
      <c r="AW545" s="182"/>
      <c r="AX545" s="182"/>
      <c r="AY545" s="182"/>
      <c r="AZ545" s="182"/>
      <c r="BA545" s="182"/>
      <c r="BB545" s="182"/>
      <c r="BC545" s="182"/>
      <c r="BD545" s="182"/>
      <c r="BE545" s="182"/>
      <c r="BF545" s="182"/>
      <c r="BG545" s="182"/>
      <c r="BH545" s="182"/>
      <c r="BI545" s="182"/>
      <c r="BJ545" s="182"/>
      <c r="BK545" s="182"/>
      <c r="BL545" s="182"/>
      <c r="BM545" s="182"/>
      <c r="BN545" s="182"/>
      <c r="BO545" s="182"/>
      <c r="BP545" s="182"/>
      <c r="BQ545" s="228" t="s">
        <v>176</v>
      </c>
      <c r="BR545" s="228"/>
      <c r="BS545" s="228"/>
      <c r="BT545" s="228"/>
      <c r="BU545" s="228">
        <v>4</v>
      </c>
      <c r="BV545" s="228" t="s">
        <v>368</v>
      </c>
      <c r="BW545" s="228" t="s">
        <v>173</v>
      </c>
      <c r="BX545" s="186">
        <v>0</v>
      </c>
      <c r="BY545" s="182">
        <v>0</v>
      </c>
      <c r="BZ545" s="182">
        <v>0</v>
      </c>
      <c r="CA545" s="182">
        <v>0</v>
      </c>
      <c r="CB545" s="182">
        <v>0</v>
      </c>
      <c r="CC545" s="182">
        <v>0</v>
      </c>
      <c r="CD545" s="182">
        <v>0</v>
      </c>
      <c r="CE545" s="228">
        <v>0</v>
      </c>
      <c r="CF545" s="228">
        <v>0</v>
      </c>
      <c r="CG545" s="113">
        <v>0</v>
      </c>
      <c r="CH545" s="113">
        <v>0</v>
      </c>
      <c r="CI545" s="113">
        <v>0</v>
      </c>
      <c r="CJ545" s="113">
        <v>0</v>
      </c>
      <c r="CK545" s="113">
        <v>0</v>
      </c>
      <c r="CL545" s="113">
        <v>0</v>
      </c>
      <c r="CM545" s="113">
        <v>0</v>
      </c>
      <c r="CN545" s="185">
        <v>0</v>
      </c>
      <c r="CO545" s="181">
        <v>0</v>
      </c>
      <c r="CP545" s="187"/>
      <c r="CQ545" s="173">
        <v>0</v>
      </c>
      <c r="CR545" s="173">
        <v>0</v>
      </c>
      <c r="CS545" s="173"/>
      <c r="CT545" s="173"/>
      <c r="CU545" s="253">
        <v>2791</v>
      </c>
      <c r="CV545" s="220"/>
      <c r="CW545" s="254">
        <f t="shared" si="56"/>
        <v>0</v>
      </c>
      <c r="CX545" s="15">
        <f t="shared" si="57"/>
        <v>0</v>
      </c>
      <c r="CY545" s="241">
        <f t="shared" si="58"/>
        <v>0</v>
      </c>
      <c r="CZ545" s="241" t="str">
        <f>IFERROR(ROUND(CY545/#REF!,1),"")</f>
        <v/>
      </c>
      <c r="DA545" s="254">
        <f t="shared" si="59"/>
        <v>0</v>
      </c>
      <c r="DB545" s="246" t="str">
        <f t="shared" si="60"/>
        <v/>
      </c>
      <c r="DD545" s="15" t="str">
        <f>IFERROR(#REF!-AO545,"")</f>
        <v/>
      </c>
      <c r="DF545" s="266" t="str">
        <f>IFERROR(#REF!-L545,"")</f>
        <v/>
      </c>
      <c r="DG545" s="228" t="e">
        <f>IF(#REF!&gt;AP545,0,1)</f>
        <v>#REF!</v>
      </c>
      <c r="DH545" s="228">
        <f t="shared" si="61"/>
        <v>0</v>
      </c>
      <c r="DI545" s="228">
        <f t="shared" si="62"/>
        <v>1</v>
      </c>
      <c r="DJ545" s="228"/>
      <c r="DK545" s="228"/>
      <c r="DL545" s="228"/>
      <c r="DM545" s="228"/>
      <c r="DN545" s="228"/>
      <c r="DO545" s="228"/>
      <c r="DP545" s="228"/>
      <c r="DQ545" s="228"/>
      <c r="DR545" s="228"/>
      <c r="DS545" s="228"/>
      <c r="DT545" s="228"/>
      <c r="DU545" s="228"/>
      <c r="DV545" s="228"/>
      <c r="DW545" s="228"/>
      <c r="DX545" s="228"/>
      <c r="DY545" s="228"/>
      <c r="DZ545" s="228"/>
      <c r="EA545" s="228"/>
      <c r="EB545" s="228"/>
    </row>
    <row r="546" spans="1:132" s="195" customFormat="1" ht="31.5" customHeight="1" x14ac:dyDescent="0.2">
      <c r="A546" s="191">
        <v>2022</v>
      </c>
      <c r="B546" s="171">
        <v>1</v>
      </c>
      <c r="C546" s="261">
        <v>44587</v>
      </c>
      <c r="D546" s="171">
        <v>143</v>
      </c>
      <c r="E546" s="171">
        <v>281</v>
      </c>
      <c r="F546" s="171">
        <v>2</v>
      </c>
      <c r="G546" s="194" t="s">
        <v>226</v>
      </c>
      <c r="H546" s="241" t="s">
        <v>227</v>
      </c>
      <c r="I546" s="241" t="s">
        <v>169</v>
      </c>
      <c r="J546" s="241">
        <v>4</v>
      </c>
      <c r="K546" s="241">
        <v>2</v>
      </c>
      <c r="L546" s="262">
        <v>285</v>
      </c>
      <c r="M546" s="263">
        <v>265</v>
      </c>
      <c r="N546" s="264">
        <v>304</v>
      </c>
      <c r="O546" s="190"/>
      <c r="P546" s="190"/>
      <c r="Q546" s="190"/>
      <c r="R546" s="190"/>
      <c r="S546" s="190"/>
      <c r="T546" s="190"/>
      <c r="U546" s="190"/>
      <c r="V546" s="190"/>
      <c r="W546" s="190"/>
      <c r="X546" s="190"/>
      <c r="Y546" s="172"/>
      <c r="Z546" s="172"/>
      <c r="AA546" s="190"/>
      <c r="AB546" s="190"/>
      <c r="AC546" s="190"/>
      <c r="AD546" s="190"/>
      <c r="AE546" s="190"/>
      <c r="AF546" s="190"/>
      <c r="AG546" s="190"/>
      <c r="AH546" s="190"/>
      <c r="AI546" s="190"/>
      <c r="AJ546" s="190"/>
      <c r="AK546" s="172"/>
      <c r="AL546" s="172"/>
      <c r="AM546" s="265"/>
      <c r="AN546" s="265"/>
      <c r="AO546" s="183">
        <v>120</v>
      </c>
      <c r="AP546" s="184">
        <v>120</v>
      </c>
      <c r="AQ546" s="182"/>
      <c r="AR546" s="182"/>
      <c r="AS546" s="182"/>
      <c r="AT546" s="182"/>
      <c r="AU546" s="182"/>
      <c r="AV546" s="182"/>
      <c r="AW546" s="182"/>
      <c r="AX546" s="182"/>
      <c r="AY546" s="182"/>
      <c r="AZ546" s="182"/>
      <c r="BA546" s="182"/>
      <c r="BB546" s="182"/>
      <c r="BC546" s="182"/>
      <c r="BD546" s="182"/>
      <c r="BE546" s="182"/>
      <c r="BF546" s="182"/>
      <c r="BG546" s="182"/>
      <c r="BH546" s="182"/>
      <c r="BI546" s="182"/>
      <c r="BJ546" s="182"/>
      <c r="BK546" s="182"/>
      <c r="BL546" s="182"/>
      <c r="BM546" s="182"/>
      <c r="BN546" s="182"/>
      <c r="BO546" s="182"/>
      <c r="BP546" s="182"/>
      <c r="BQ546" s="228" t="s">
        <v>176</v>
      </c>
      <c r="BR546" s="228"/>
      <c r="BS546" s="228"/>
      <c r="BT546" s="228"/>
      <c r="BU546" s="228">
        <v>4</v>
      </c>
      <c r="BV546" s="228" t="s">
        <v>228</v>
      </c>
      <c r="BW546" s="228" t="s">
        <v>173</v>
      </c>
      <c r="BX546" s="186">
        <v>0</v>
      </c>
      <c r="BY546" s="182">
        <v>0</v>
      </c>
      <c r="BZ546" s="182">
        <v>0</v>
      </c>
      <c r="CA546" s="182">
        <v>0</v>
      </c>
      <c r="CB546" s="182">
        <v>0</v>
      </c>
      <c r="CC546" s="182">
        <v>0</v>
      </c>
      <c r="CD546" s="182">
        <v>0</v>
      </c>
      <c r="CE546" s="228">
        <v>0</v>
      </c>
      <c r="CF546" s="228">
        <v>0</v>
      </c>
      <c r="CG546" s="113">
        <v>0</v>
      </c>
      <c r="CH546" s="113">
        <v>0</v>
      </c>
      <c r="CI546" s="113">
        <v>0</v>
      </c>
      <c r="CJ546" s="113">
        <v>0</v>
      </c>
      <c r="CK546" s="113">
        <v>0</v>
      </c>
      <c r="CL546" s="113">
        <v>0</v>
      </c>
      <c r="CM546" s="113">
        <v>0</v>
      </c>
      <c r="CN546" s="185">
        <v>0</v>
      </c>
      <c r="CO546" s="181">
        <v>0</v>
      </c>
      <c r="CP546" s="187"/>
      <c r="CQ546" s="173">
        <v>0</v>
      </c>
      <c r="CR546" s="173">
        <v>0</v>
      </c>
      <c r="CS546" s="173"/>
      <c r="CT546" s="173"/>
      <c r="CU546" s="253">
        <v>2791</v>
      </c>
      <c r="CV546" s="220"/>
      <c r="CW546" s="254">
        <f t="shared" si="56"/>
        <v>0</v>
      </c>
      <c r="CX546" s="15">
        <f t="shared" si="57"/>
        <v>0</v>
      </c>
      <c r="CY546" s="241">
        <f t="shared" si="58"/>
        <v>0</v>
      </c>
      <c r="CZ546" s="241" t="str">
        <f>IFERROR(ROUND(CY546/#REF!,1),"")</f>
        <v/>
      </c>
      <c r="DA546" s="254">
        <f t="shared" si="59"/>
        <v>0</v>
      </c>
      <c r="DB546" s="246" t="str">
        <f t="shared" si="60"/>
        <v/>
      </c>
      <c r="DD546" s="15" t="str">
        <f>IFERROR(#REF!-AO546,"")</f>
        <v/>
      </c>
      <c r="DF546" s="266" t="str">
        <f>IFERROR(#REF!-L546,"")</f>
        <v/>
      </c>
      <c r="DG546" s="228" t="e">
        <f>IF(#REF!&gt;AP546,0,1)</f>
        <v>#REF!</v>
      </c>
      <c r="DH546" s="228">
        <f t="shared" si="61"/>
        <v>0</v>
      </c>
      <c r="DI546" s="228">
        <f t="shared" si="62"/>
        <v>1</v>
      </c>
      <c r="DJ546" s="228"/>
      <c r="DK546" s="228"/>
      <c r="DL546" s="228"/>
      <c r="DM546" s="228"/>
      <c r="DN546" s="228"/>
      <c r="DO546" s="228"/>
      <c r="DP546" s="228"/>
      <c r="DQ546" s="228"/>
      <c r="DR546" s="228"/>
      <c r="DS546" s="228"/>
      <c r="DT546" s="228"/>
      <c r="DU546" s="228"/>
      <c r="DV546" s="228"/>
      <c r="DW546" s="228"/>
      <c r="DX546" s="228"/>
      <c r="DY546" s="228"/>
      <c r="DZ546" s="228"/>
      <c r="EA546" s="228"/>
      <c r="EB546" s="228"/>
    </row>
    <row r="547" spans="1:132" s="195" customFormat="1" ht="31.5" customHeight="1" x14ac:dyDescent="0.2">
      <c r="A547" s="191">
        <v>2022</v>
      </c>
      <c r="B547" s="171">
        <v>1</v>
      </c>
      <c r="C547" s="261">
        <v>44587</v>
      </c>
      <c r="D547" s="171">
        <v>377</v>
      </c>
      <c r="E547" s="171">
        <v>439</v>
      </c>
      <c r="F547" s="171">
        <v>2</v>
      </c>
      <c r="G547" s="194" t="s">
        <v>223</v>
      </c>
      <c r="H547" s="241" t="s">
        <v>224</v>
      </c>
      <c r="I547" s="241" t="s">
        <v>169</v>
      </c>
      <c r="J547" s="241">
        <v>4</v>
      </c>
      <c r="K547" s="241">
        <v>1</v>
      </c>
      <c r="L547" s="262">
        <v>343</v>
      </c>
      <c r="M547" s="263">
        <v>308</v>
      </c>
      <c r="N547" s="264">
        <v>377</v>
      </c>
      <c r="O547" s="190"/>
      <c r="P547" s="190"/>
      <c r="Q547" s="190"/>
      <c r="R547" s="190"/>
      <c r="S547" s="190"/>
      <c r="T547" s="190"/>
      <c r="U547" s="190"/>
      <c r="V547" s="190"/>
      <c r="W547" s="190"/>
      <c r="X547" s="190"/>
      <c r="Y547" s="172"/>
      <c r="Z547" s="172"/>
      <c r="AA547" s="190"/>
      <c r="AB547" s="190"/>
      <c r="AC547" s="190"/>
      <c r="AD547" s="190"/>
      <c r="AE547" s="190"/>
      <c r="AF547" s="190"/>
      <c r="AG547" s="190"/>
      <c r="AH547" s="190"/>
      <c r="AI547" s="190"/>
      <c r="AJ547" s="190"/>
      <c r="AK547" s="172"/>
      <c r="AL547" s="172"/>
      <c r="AM547" s="265"/>
      <c r="AN547" s="265"/>
      <c r="AO547" s="183">
        <v>45</v>
      </c>
      <c r="AP547" s="184">
        <v>320</v>
      </c>
      <c r="AQ547" s="182"/>
      <c r="AR547" s="182"/>
      <c r="AS547" s="182"/>
      <c r="AT547" s="182"/>
      <c r="AU547" s="182"/>
      <c r="AV547" s="182"/>
      <c r="AW547" s="182"/>
      <c r="AX547" s="182"/>
      <c r="AY547" s="182"/>
      <c r="AZ547" s="182"/>
      <c r="BA547" s="182"/>
      <c r="BB547" s="182"/>
      <c r="BC547" s="182"/>
      <c r="BD547" s="182"/>
      <c r="BE547" s="182"/>
      <c r="BF547" s="182"/>
      <c r="BG547" s="182"/>
      <c r="BH547" s="182"/>
      <c r="BI547" s="182"/>
      <c r="BJ547" s="182"/>
      <c r="BK547" s="182"/>
      <c r="BL547" s="182"/>
      <c r="BM547" s="182"/>
      <c r="BN547" s="182"/>
      <c r="BO547" s="182"/>
      <c r="BP547" s="182"/>
      <c r="BQ547" s="228" t="s">
        <v>180</v>
      </c>
      <c r="BR547" s="228" t="s">
        <v>192</v>
      </c>
      <c r="BS547" s="228" t="s">
        <v>243</v>
      </c>
      <c r="BT547" s="228"/>
      <c r="BU547" s="228">
        <v>4</v>
      </c>
      <c r="BV547" s="228" t="s">
        <v>223</v>
      </c>
      <c r="BW547" s="228" t="s">
        <v>173</v>
      </c>
      <c r="BX547" s="186">
        <v>0</v>
      </c>
      <c r="BY547" s="182">
        <v>0</v>
      </c>
      <c r="BZ547" s="182">
        <v>0</v>
      </c>
      <c r="CA547" s="182">
        <v>0</v>
      </c>
      <c r="CB547" s="182">
        <v>0</v>
      </c>
      <c r="CC547" s="182">
        <v>0</v>
      </c>
      <c r="CD547" s="182">
        <v>0</v>
      </c>
      <c r="CE547" s="228">
        <v>0</v>
      </c>
      <c r="CF547" s="228">
        <v>0</v>
      </c>
      <c r="CG547" s="113">
        <v>0</v>
      </c>
      <c r="CH547" s="113">
        <v>0</v>
      </c>
      <c r="CI547" s="113">
        <v>0</v>
      </c>
      <c r="CJ547" s="113">
        <v>0</v>
      </c>
      <c r="CK547" s="113">
        <v>0</v>
      </c>
      <c r="CL547" s="113">
        <v>0</v>
      </c>
      <c r="CM547" s="113">
        <v>0</v>
      </c>
      <c r="CN547" s="185">
        <v>0</v>
      </c>
      <c r="CO547" s="181">
        <v>0</v>
      </c>
      <c r="CP547" s="187"/>
      <c r="CQ547" s="173">
        <v>0</v>
      </c>
      <c r="CR547" s="173">
        <v>0</v>
      </c>
      <c r="CS547" s="173"/>
      <c r="CT547" s="173"/>
      <c r="CU547" s="253">
        <v>2791</v>
      </c>
      <c r="CV547" s="220"/>
      <c r="CW547" s="254">
        <f t="shared" si="56"/>
        <v>0</v>
      </c>
      <c r="CX547" s="15">
        <f t="shared" si="57"/>
        <v>0</v>
      </c>
      <c r="CY547" s="241">
        <f t="shared" si="58"/>
        <v>0</v>
      </c>
      <c r="CZ547" s="241" t="str">
        <f>IFERROR(ROUND(CY547/#REF!,1),"")</f>
        <v/>
      </c>
      <c r="DA547" s="254">
        <f t="shared" si="59"/>
        <v>0</v>
      </c>
      <c r="DB547" s="246" t="str">
        <f t="shared" si="60"/>
        <v/>
      </c>
      <c r="DD547" s="15" t="str">
        <f>IFERROR(#REF!-AO547,"")</f>
        <v/>
      </c>
      <c r="DF547" s="266" t="str">
        <f>IFERROR(#REF!-L547,"")</f>
        <v/>
      </c>
      <c r="DG547" s="228" t="e">
        <f>IF(#REF!&gt;AP547,0,1)</f>
        <v>#REF!</v>
      </c>
      <c r="DH547" s="228">
        <f t="shared" si="61"/>
        <v>0</v>
      </c>
      <c r="DI547" s="228">
        <f t="shared" si="62"/>
        <v>1</v>
      </c>
      <c r="DJ547" s="228"/>
      <c r="DK547" s="228"/>
      <c r="DL547" s="228"/>
      <c r="DM547" s="228"/>
      <c r="DN547" s="228"/>
      <c r="DO547" s="228"/>
      <c r="DP547" s="228"/>
      <c r="DQ547" s="228"/>
      <c r="DR547" s="228"/>
      <c r="DS547" s="228"/>
      <c r="DT547" s="228"/>
      <c r="DU547" s="228"/>
      <c r="DV547" s="228"/>
      <c r="DW547" s="228"/>
      <c r="DX547" s="228"/>
      <c r="DY547" s="228"/>
      <c r="DZ547" s="228"/>
      <c r="EA547" s="228"/>
      <c r="EB547" s="228"/>
    </row>
    <row r="548" spans="1:132" s="195" customFormat="1" ht="31.5" customHeight="1" x14ac:dyDescent="0.2">
      <c r="A548" s="191">
        <v>2022</v>
      </c>
      <c r="B548" s="171">
        <v>1</v>
      </c>
      <c r="C548" s="261">
        <v>44587</v>
      </c>
      <c r="D548" s="171">
        <v>395</v>
      </c>
      <c r="E548" s="171">
        <v>607</v>
      </c>
      <c r="F548" s="171">
        <v>2</v>
      </c>
      <c r="G548" s="194" t="s">
        <v>394</v>
      </c>
      <c r="H548" s="241" t="s">
        <v>395</v>
      </c>
      <c r="I548" s="241" t="s">
        <v>169</v>
      </c>
      <c r="J548" s="241">
        <v>3</v>
      </c>
      <c r="K548" s="241">
        <v>3</v>
      </c>
      <c r="L548" s="262">
        <v>100</v>
      </c>
      <c r="M548" s="263">
        <v>93</v>
      </c>
      <c r="N548" s="264">
        <v>107</v>
      </c>
      <c r="O548" s="190">
        <v>170</v>
      </c>
      <c r="P548" s="190">
        <v>140</v>
      </c>
      <c r="Q548" s="190">
        <v>144</v>
      </c>
      <c r="R548" s="190">
        <v>149</v>
      </c>
      <c r="S548" s="190">
        <v>152</v>
      </c>
      <c r="T548" s="190">
        <v>130</v>
      </c>
      <c r="U548" s="190">
        <v>116</v>
      </c>
      <c r="V548" s="190">
        <v>116</v>
      </c>
      <c r="W548" s="190">
        <v>119</v>
      </c>
      <c r="X548" s="190">
        <v>120</v>
      </c>
      <c r="Y548" s="172"/>
      <c r="Z548" s="172"/>
      <c r="AA548" s="190">
        <v>173</v>
      </c>
      <c r="AB548" s="190">
        <v>176</v>
      </c>
      <c r="AC548" s="190">
        <v>152</v>
      </c>
      <c r="AD548" s="190">
        <v>176</v>
      </c>
      <c r="AE548" s="190">
        <v>175</v>
      </c>
      <c r="AF548" s="190">
        <v>119</v>
      </c>
      <c r="AG548" s="190">
        <v>120</v>
      </c>
      <c r="AH548" s="190">
        <v>121</v>
      </c>
      <c r="AI548" s="190">
        <v>115</v>
      </c>
      <c r="AJ548" s="190">
        <v>114</v>
      </c>
      <c r="AK548" s="172"/>
      <c r="AL548" s="172"/>
      <c r="AM548" s="265">
        <v>160.69999999999999</v>
      </c>
      <c r="AN548" s="265">
        <v>119</v>
      </c>
      <c r="AO548" s="183">
        <v>86</v>
      </c>
      <c r="AP548" s="184">
        <v>126</v>
      </c>
      <c r="AQ548" s="182"/>
      <c r="AR548" s="182"/>
      <c r="AS548" s="182"/>
      <c r="AT548" s="182"/>
      <c r="AU548" s="182">
        <v>1080</v>
      </c>
      <c r="AV548" s="182">
        <v>2</v>
      </c>
      <c r="AW548" s="182">
        <v>3</v>
      </c>
      <c r="AX548" s="182"/>
      <c r="AY548" s="182"/>
      <c r="AZ548" s="182"/>
      <c r="BA548" s="182"/>
      <c r="BB548" s="182"/>
      <c r="BC548" s="182"/>
      <c r="BD548" s="182"/>
      <c r="BE548" s="182"/>
      <c r="BF548" s="182"/>
      <c r="BG548" s="182">
        <v>1008</v>
      </c>
      <c r="BH548" s="182">
        <v>2</v>
      </c>
      <c r="BI548" s="182">
        <v>3</v>
      </c>
      <c r="BJ548" s="182">
        <v>2</v>
      </c>
      <c r="BK548" s="182"/>
      <c r="BL548" s="182"/>
      <c r="BM548" s="182"/>
      <c r="BN548" s="182"/>
      <c r="BO548" s="182"/>
      <c r="BP548" s="182"/>
      <c r="BQ548" s="228" t="s">
        <v>170</v>
      </c>
      <c r="BR548" s="228" t="s">
        <v>171</v>
      </c>
      <c r="BS548" s="228"/>
      <c r="BT548" s="228"/>
      <c r="BU548" s="228">
        <v>4</v>
      </c>
      <c r="BV548" s="228" t="s">
        <v>172</v>
      </c>
      <c r="BW548" s="228" t="s">
        <v>173</v>
      </c>
      <c r="BX548" s="186">
        <v>0</v>
      </c>
      <c r="BY548" s="182">
        <v>5</v>
      </c>
      <c r="BZ548" s="182">
        <v>1.666666666666667</v>
      </c>
      <c r="CA548" s="182">
        <v>1081</v>
      </c>
      <c r="CB548" s="182">
        <v>7</v>
      </c>
      <c r="CC548" s="182">
        <v>2.333333333333333</v>
      </c>
      <c r="CD548" s="182">
        <v>1010</v>
      </c>
      <c r="CE548" s="228">
        <v>1</v>
      </c>
      <c r="CF548" s="228">
        <v>2</v>
      </c>
      <c r="CG548" s="113">
        <v>0</v>
      </c>
      <c r="CH548" s="113">
        <v>0</v>
      </c>
      <c r="CI548" s="113">
        <v>0</v>
      </c>
      <c r="CJ548" s="113">
        <v>0</v>
      </c>
      <c r="CK548" s="113">
        <v>0</v>
      </c>
      <c r="CL548" s="113">
        <v>0</v>
      </c>
      <c r="CM548" s="113">
        <v>0</v>
      </c>
      <c r="CN548" s="185">
        <v>4</v>
      </c>
      <c r="CO548" s="181">
        <v>2091</v>
      </c>
      <c r="CP548" s="187">
        <v>1.9129603060736491E-3</v>
      </c>
      <c r="CQ548" s="173">
        <v>0.04</v>
      </c>
      <c r="CR548" s="173">
        <v>20.91</v>
      </c>
      <c r="CS548" s="173">
        <v>3.3613445378151259E-2</v>
      </c>
      <c r="CT548" s="173">
        <v>17.571428571428569</v>
      </c>
      <c r="CU548" s="253">
        <v>2791</v>
      </c>
      <c r="CV548" s="220">
        <v>-1</v>
      </c>
      <c r="CW548" s="254">
        <f t="shared" si="56"/>
        <v>2088</v>
      </c>
      <c r="CX548" s="15">
        <f t="shared" si="57"/>
        <v>12</v>
      </c>
      <c r="CY548" s="241">
        <f t="shared" si="58"/>
        <v>4</v>
      </c>
      <c r="CZ548" s="241" t="str">
        <f>IFERROR(ROUND(CY548/#REF!,1),"")</f>
        <v/>
      </c>
      <c r="DA548" s="254">
        <f t="shared" si="59"/>
        <v>2092</v>
      </c>
      <c r="DB548" s="246">
        <f t="shared" si="60"/>
        <v>1.9120458891013384E-3</v>
      </c>
      <c r="DD548" s="15" t="str">
        <f>IFERROR(#REF!-AO548,"")</f>
        <v/>
      </c>
      <c r="DF548" s="266" t="str">
        <f>IFERROR(#REF!-L548,"")</f>
        <v/>
      </c>
      <c r="DG548" s="228" t="e">
        <f>IF(#REF!&gt;AP548,0,1)</f>
        <v>#REF!</v>
      </c>
      <c r="DH548" s="228">
        <f t="shared" si="61"/>
        <v>1</v>
      </c>
      <c r="DI548" s="228">
        <f t="shared" si="62"/>
        <v>0</v>
      </c>
      <c r="DJ548" s="228"/>
      <c r="DK548" s="228"/>
      <c r="DL548" s="228"/>
      <c r="DM548" s="228"/>
      <c r="DN548" s="228"/>
      <c r="DO548" s="228"/>
      <c r="DP548" s="228"/>
      <c r="DQ548" s="228"/>
      <c r="DR548" s="228"/>
      <c r="DS548" s="228"/>
      <c r="DT548" s="228"/>
      <c r="DU548" s="228"/>
      <c r="DV548" s="228"/>
      <c r="DW548" s="228"/>
      <c r="DX548" s="228"/>
      <c r="DY548" s="228"/>
      <c r="DZ548" s="228"/>
      <c r="EA548" s="228"/>
      <c r="EB548" s="228"/>
    </row>
    <row r="549" spans="1:132" s="195" customFormat="1" ht="31.5" customHeight="1" x14ac:dyDescent="0.2">
      <c r="A549" s="191">
        <v>2022</v>
      </c>
      <c r="B549" s="171">
        <v>1</v>
      </c>
      <c r="C549" s="261">
        <v>44587</v>
      </c>
      <c r="D549" s="171">
        <v>395</v>
      </c>
      <c r="E549" s="171">
        <v>608</v>
      </c>
      <c r="F549" s="171">
        <v>2</v>
      </c>
      <c r="G549" s="194" t="s">
        <v>396</v>
      </c>
      <c r="H549" s="241" t="s">
        <v>397</v>
      </c>
      <c r="I549" s="241" t="s">
        <v>169</v>
      </c>
      <c r="J549" s="241">
        <v>3</v>
      </c>
      <c r="K549" s="241">
        <v>3</v>
      </c>
      <c r="L549" s="262">
        <v>100</v>
      </c>
      <c r="M549" s="263">
        <v>93</v>
      </c>
      <c r="N549" s="264">
        <v>107</v>
      </c>
      <c r="O549" s="190">
        <v>157</v>
      </c>
      <c r="P549" s="190">
        <v>132</v>
      </c>
      <c r="Q549" s="190">
        <v>125</v>
      </c>
      <c r="R549" s="190">
        <v>128</v>
      </c>
      <c r="S549" s="190">
        <v>141</v>
      </c>
      <c r="T549" s="190">
        <v>116</v>
      </c>
      <c r="U549" s="190">
        <v>106</v>
      </c>
      <c r="V549" s="190">
        <v>100</v>
      </c>
      <c r="W549" s="190">
        <v>106</v>
      </c>
      <c r="X549" s="190">
        <v>109</v>
      </c>
      <c r="Y549" s="172"/>
      <c r="Z549" s="172"/>
      <c r="AA549" s="190">
        <v>171</v>
      </c>
      <c r="AB549" s="190">
        <v>163</v>
      </c>
      <c r="AC549" s="190">
        <v>149</v>
      </c>
      <c r="AD549" s="190">
        <v>174</v>
      </c>
      <c r="AE549" s="190">
        <v>171</v>
      </c>
      <c r="AF549" s="190">
        <v>106</v>
      </c>
      <c r="AG549" s="190">
        <v>105</v>
      </c>
      <c r="AH549" s="190">
        <v>106</v>
      </c>
      <c r="AI549" s="190">
        <v>100</v>
      </c>
      <c r="AJ549" s="190">
        <v>102</v>
      </c>
      <c r="AK549" s="172"/>
      <c r="AL549" s="172"/>
      <c r="AM549" s="265">
        <v>151.1</v>
      </c>
      <c r="AN549" s="265">
        <v>105.6</v>
      </c>
      <c r="AO549" s="183">
        <v>86</v>
      </c>
      <c r="AP549" s="184">
        <v>126</v>
      </c>
      <c r="AQ549" s="182"/>
      <c r="AR549" s="182"/>
      <c r="AS549" s="182"/>
      <c r="AT549" s="182"/>
      <c r="AU549" s="182">
        <v>1080</v>
      </c>
      <c r="AV549" s="182">
        <v>5</v>
      </c>
      <c r="AW549" s="182">
        <v>4</v>
      </c>
      <c r="AX549" s="182"/>
      <c r="AY549" s="182"/>
      <c r="AZ549" s="182"/>
      <c r="BA549" s="182"/>
      <c r="BB549" s="182"/>
      <c r="BC549" s="182"/>
      <c r="BD549" s="182"/>
      <c r="BE549" s="182"/>
      <c r="BF549" s="182"/>
      <c r="BG549" s="182">
        <v>1008</v>
      </c>
      <c r="BH549" s="182">
        <v>3</v>
      </c>
      <c r="BI549" s="182">
        <v>3</v>
      </c>
      <c r="BJ549" s="182">
        <v>2</v>
      </c>
      <c r="BK549" s="182"/>
      <c r="BL549" s="182"/>
      <c r="BM549" s="182"/>
      <c r="BN549" s="182"/>
      <c r="BO549" s="182"/>
      <c r="BP549" s="182"/>
      <c r="BQ549" s="228" t="s">
        <v>170</v>
      </c>
      <c r="BR549" s="228" t="s">
        <v>171</v>
      </c>
      <c r="BS549" s="228"/>
      <c r="BT549" s="228"/>
      <c r="BU549" s="228">
        <v>4</v>
      </c>
      <c r="BV549" s="228" t="s">
        <v>172</v>
      </c>
      <c r="BW549" s="228" t="s">
        <v>173</v>
      </c>
      <c r="BX549" s="186">
        <v>0</v>
      </c>
      <c r="BY549" s="182">
        <v>9</v>
      </c>
      <c r="BZ549" s="182">
        <v>3</v>
      </c>
      <c r="CA549" s="182">
        <v>1083</v>
      </c>
      <c r="CB549" s="182">
        <v>8</v>
      </c>
      <c r="CC549" s="182">
        <v>2.666666666666667</v>
      </c>
      <c r="CD549" s="182">
        <v>1010</v>
      </c>
      <c r="CE549" s="228">
        <v>2</v>
      </c>
      <c r="CF549" s="228">
        <v>2</v>
      </c>
      <c r="CG549" s="113">
        <v>0</v>
      </c>
      <c r="CH549" s="113">
        <v>0</v>
      </c>
      <c r="CI549" s="113">
        <v>0</v>
      </c>
      <c r="CJ549" s="113">
        <v>0</v>
      </c>
      <c r="CK549" s="113">
        <v>0</v>
      </c>
      <c r="CL549" s="113">
        <v>0</v>
      </c>
      <c r="CM549" s="113">
        <v>0</v>
      </c>
      <c r="CN549" s="185">
        <v>5.6666666666666661</v>
      </c>
      <c r="CO549" s="181">
        <v>2093</v>
      </c>
      <c r="CP549" s="187">
        <v>2.707437490046186E-3</v>
      </c>
      <c r="CQ549" s="173">
        <v>5.6666666666666657E-2</v>
      </c>
      <c r="CR549" s="173">
        <v>20.93</v>
      </c>
      <c r="CS549" s="173">
        <v>5.366161616161616E-2</v>
      </c>
      <c r="CT549" s="173">
        <v>19.820075757575761</v>
      </c>
      <c r="CU549" s="253">
        <v>2791</v>
      </c>
      <c r="CV549" s="220">
        <v>-1</v>
      </c>
      <c r="CW549" s="254">
        <f t="shared" si="56"/>
        <v>2088</v>
      </c>
      <c r="CX549" s="15">
        <f t="shared" si="57"/>
        <v>17</v>
      </c>
      <c r="CY549" s="241">
        <f t="shared" si="58"/>
        <v>6</v>
      </c>
      <c r="CZ549" s="241" t="str">
        <f>IFERROR(ROUND(CY549/#REF!,1),"")</f>
        <v/>
      </c>
      <c r="DA549" s="254">
        <f t="shared" si="59"/>
        <v>2094</v>
      </c>
      <c r="DB549" s="246">
        <f t="shared" si="60"/>
        <v>2.8653295128939827E-3</v>
      </c>
      <c r="DD549" s="15" t="str">
        <f>IFERROR(#REF!-AO549,"")</f>
        <v/>
      </c>
      <c r="DF549" s="266" t="str">
        <f>IFERROR(#REF!-L549,"")</f>
        <v/>
      </c>
      <c r="DG549" s="228" t="e">
        <f>IF(#REF!&gt;AP549,0,1)</f>
        <v>#REF!</v>
      </c>
      <c r="DH549" s="228">
        <f t="shared" si="61"/>
        <v>1</v>
      </c>
      <c r="DI549" s="228">
        <f t="shared" si="62"/>
        <v>1</v>
      </c>
      <c r="DJ549" s="228"/>
      <c r="DK549" s="228"/>
      <c r="DL549" s="228"/>
      <c r="DM549" s="228"/>
      <c r="DN549" s="228"/>
      <c r="DO549" s="228"/>
      <c r="DP549" s="228"/>
      <c r="DQ549" s="228"/>
      <c r="DR549" s="228"/>
      <c r="DS549" s="228"/>
      <c r="DT549" s="228"/>
      <c r="DU549" s="228"/>
      <c r="DV549" s="228"/>
      <c r="DW549" s="228"/>
      <c r="DX549" s="228"/>
      <c r="DY549" s="228"/>
      <c r="DZ549" s="228"/>
      <c r="EA549" s="228"/>
      <c r="EB549" s="228"/>
    </row>
    <row r="550" spans="1:132" s="195" customFormat="1" ht="31.5" customHeight="1" x14ac:dyDescent="0.2">
      <c r="A550" s="191">
        <v>2022</v>
      </c>
      <c r="B550" s="171">
        <v>1</v>
      </c>
      <c r="C550" s="261">
        <v>44587</v>
      </c>
      <c r="D550" s="171">
        <v>395</v>
      </c>
      <c r="E550" s="171">
        <v>609</v>
      </c>
      <c r="F550" s="171">
        <v>2</v>
      </c>
      <c r="G550" s="194" t="s">
        <v>167</v>
      </c>
      <c r="H550" s="241" t="s">
        <v>168</v>
      </c>
      <c r="I550" s="241" t="s">
        <v>169</v>
      </c>
      <c r="J550" s="241">
        <v>3</v>
      </c>
      <c r="K550" s="241">
        <v>3</v>
      </c>
      <c r="L550" s="262">
        <v>35</v>
      </c>
      <c r="M550" s="263">
        <v>32</v>
      </c>
      <c r="N550" s="264">
        <v>37</v>
      </c>
      <c r="O550" s="190">
        <v>68</v>
      </c>
      <c r="P550" s="190">
        <v>57</v>
      </c>
      <c r="Q550" s="190">
        <v>58</v>
      </c>
      <c r="R550" s="190">
        <v>57</v>
      </c>
      <c r="S550" s="190">
        <v>67</v>
      </c>
      <c r="T550" s="190">
        <v>56</v>
      </c>
      <c r="U550" s="190">
        <v>50</v>
      </c>
      <c r="V550" s="190">
        <v>51</v>
      </c>
      <c r="W550" s="190">
        <v>49</v>
      </c>
      <c r="X550" s="190">
        <v>55</v>
      </c>
      <c r="Y550" s="172"/>
      <c r="Z550" s="172"/>
      <c r="AA550" s="190">
        <v>66</v>
      </c>
      <c r="AB550" s="190">
        <v>63</v>
      </c>
      <c r="AC550" s="190">
        <v>66</v>
      </c>
      <c r="AD550" s="190">
        <v>65</v>
      </c>
      <c r="AE550" s="190">
        <v>62</v>
      </c>
      <c r="AF550" s="190">
        <v>48</v>
      </c>
      <c r="AG550" s="190">
        <v>49</v>
      </c>
      <c r="AH550" s="190">
        <v>52</v>
      </c>
      <c r="AI550" s="190">
        <v>48</v>
      </c>
      <c r="AJ550" s="190">
        <v>49</v>
      </c>
      <c r="AK550" s="172"/>
      <c r="AL550" s="172"/>
      <c r="AM550" s="265">
        <v>62.9</v>
      </c>
      <c r="AN550" s="265">
        <v>50.7</v>
      </c>
      <c r="AO550" s="183">
        <v>86</v>
      </c>
      <c r="AP550" s="184">
        <v>126</v>
      </c>
      <c r="AQ550" s="182"/>
      <c r="AR550" s="182"/>
      <c r="AS550" s="182"/>
      <c r="AT550" s="182"/>
      <c r="AU550" s="182">
        <v>1080</v>
      </c>
      <c r="AV550" s="182">
        <v>4</v>
      </c>
      <c r="AW550" s="182">
        <v>3</v>
      </c>
      <c r="AX550" s="182"/>
      <c r="AY550" s="182"/>
      <c r="AZ550" s="182"/>
      <c r="BA550" s="182"/>
      <c r="BB550" s="182"/>
      <c r="BC550" s="182"/>
      <c r="BD550" s="182"/>
      <c r="BE550" s="182"/>
      <c r="BF550" s="182"/>
      <c r="BG550" s="182">
        <v>1008</v>
      </c>
      <c r="BH550" s="182">
        <v>2</v>
      </c>
      <c r="BI550" s="182">
        <v>2</v>
      </c>
      <c r="BJ550" s="182">
        <v>2</v>
      </c>
      <c r="BK550" s="182"/>
      <c r="BL550" s="182"/>
      <c r="BM550" s="182"/>
      <c r="BN550" s="182"/>
      <c r="BO550" s="182"/>
      <c r="BP550" s="182"/>
      <c r="BQ550" s="228" t="s">
        <v>170</v>
      </c>
      <c r="BR550" s="228" t="s">
        <v>171</v>
      </c>
      <c r="BS550" s="228"/>
      <c r="BT550" s="228"/>
      <c r="BU550" s="228">
        <v>4</v>
      </c>
      <c r="BV550" s="228" t="s">
        <v>172</v>
      </c>
      <c r="BW550" s="228" t="s">
        <v>173</v>
      </c>
      <c r="BX550" s="186">
        <v>0</v>
      </c>
      <c r="BY550" s="182">
        <v>7</v>
      </c>
      <c r="BZ550" s="182">
        <v>2.333333333333333</v>
      </c>
      <c r="CA550" s="182">
        <v>1082</v>
      </c>
      <c r="CB550" s="182">
        <v>6</v>
      </c>
      <c r="CC550" s="182">
        <v>2</v>
      </c>
      <c r="CD550" s="182">
        <v>1010</v>
      </c>
      <c r="CE550" s="228">
        <v>2</v>
      </c>
      <c r="CF550" s="228">
        <v>1</v>
      </c>
      <c r="CG550" s="113">
        <v>0</v>
      </c>
      <c r="CH550" s="113">
        <v>0</v>
      </c>
      <c r="CI550" s="113">
        <v>0</v>
      </c>
      <c r="CJ550" s="113">
        <v>0</v>
      </c>
      <c r="CK550" s="113">
        <v>0</v>
      </c>
      <c r="CL550" s="113">
        <v>0</v>
      </c>
      <c r="CM550" s="113">
        <v>0</v>
      </c>
      <c r="CN550" s="185">
        <v>4.3333333333333339</v>
      </c>
      <c r="CO550" s="181">
        <v>2092</v>
      </c>
      <c r="CP550" s="187">
        <v>2.0713830465264498E-3</v>
      </c>
      <c r="CQ550" s="173">
        <v>0.1238095238095238</v>
      </c>
      <c r="CR550" s="173">
        <v>59.771428571428572</v>
      </c>
      <c r="CS550" s="173">
        <v>8.5470085470085472E-2</v>
      </c>
      <c r="CT550" s="173">
        <v>41.262327416173569</v>
      </c>
      <c r="CU550" s="253">
        <v>2791</v>
      </c>
      <c r="CV550" s="220">
        <v>-1</v>
      </c>
      <c r="CW550" s="254">
        <f t="shared" si="56"/>
        <v>2088</v>
      </c>
      <c r="CX550" s="15">
        <f t="shared" si="57"/>
        <v>13</v>
      </c>
      <c r="CY550" s="241">
        <f t="shared" si="58"/>
        <v>4</v>
      </c>
      <c r="CZ550" s="241" t="str">
        <f>IFERROR(ROUND(CY550/#REF!,1),"")</f>
        <v/>
      </c>
      <c r="DA550" s="254">
        <f t="shared" si="59"/>
        <v>2092</v>
      </c>
      <c r="DB550" s="246">
        <f t="shared" si="60"/>
        <v>1.9120458891013384E-3</v>
      </c>
      <c r="DD550" s="15" t="str">
        <f>IFERROR(#REF!-AO550,"")</f>
        <v/>
      </c>
      <c r="DF550" s="266" t="str">
        <f>IFERROR(#REF!-L550,"")</f>
        <v/>
      </c>
      <c r="DG550" s="228" t="e">
        <f>IF(#REF!&gt;AP550,0,1)</f>
        <v>#REF!</v>
      </c>
      <c r="DH550" s="228">
        <f t="shared" si="61"/>
        <v>1</v>
      </c>
      <c r="DI550" s="228">
        <f t="shared" si="62"/>
        <v>0</v>
      </c>
      <c r="DJ550" s="228"/>
      <c r="DK550" s="228"/>
      <c r="DL550" s="228"/>
      <c r="DM550" s="228"/>
      <c r="DN550" s="228"/>
      <c r="DO550" s="228"/>
      <c r="DP550" s="228"/>
      <c r="DQ550" s="228"/>
      <c r="DR550" s="228"/>
      <c r="DS550" s="228"/>
      <c r="DT550" s="228"/>
      <c r="DU550" s="228"/>
      <c r="DV550" s="228"/>
      <c r="DW550" s="228"/>
      <c r="DX550" s="228"/>
      <c r="DY550" s="228"/>
      <c r="DZ550" s="228"/>
      <c r="EA550" s="228"/>
      <c r="EB550" s="228"/>
    </row>
    <row r="551" spans="1:132" s="195" customFormat="1" ht="31.5" customHeight="1" x14ac:dyDescent="0.2">
      <c r="A551" s="191">
        <v>2022</v>
      </c>
      <c r="B551" s="171">
        <v>1</v>
      </c>
      <c r="C551" s="261">
        <v>44587</v>
      </c>
      <c r="D551" s="171">
        <v>405</v>
      </c>
      <c r="E551" s="171">
        <v>619</v>
      </c>
      <c r="F551" s="171">
        <v>2</v>
      </c>
      <c r="G551" s="194" t="s">
        <v>415</v>
      </c>
      <c r="H551" s="241" t="s">
        <v>416</v>
      </c>
      <c r="I551" s="241" t="s">
        <v>169</v>
      </c>
      <c r="J551" s="241">
        <v>1</v>
      </c>
      <c r="K551" s="241">
        <v>5</v>
      </c>
      <c r="L551" s="262">
        <v>420</v>
      </c>
      <c r="M551" s="263">
        <v>385</v>
      </c>
      <c r="N551" s="264">
        <v>454</v>
      </c>
      <c r="O551" s="190">
        <v>463</v>
      </c>
      <c r="P551" s="190">
        <v>458</v>
      </c>
      <c r="Q551" s="190"/>
      <c r="R551" s="190">
        <v>460</v>
      </c>
      <c r="S551" s="190">
        <v>453</v>
      </c>
      <c r="T551" s="190">
        <v>425</v>
      </c>
      <c r="U551" s="190">
        <v>424</v>
      </c>
      <c r="V551" s="190"/>
      <c r="W551" s="190">
        <v>437</v>
      </c>
      <c r="X551" s="190">
        <v>447</v>
      </c>
      <c r="Y551" s="172"/>
      <c r="Z551" s="172"/>
      <c r="AA551" s="190">
        <v>431</v>
      </c>
      <c r="AB551" s="190">
        <v>429</v>
      </c>
      <c r="AC551" s="190">
        <v>488</v>
      </c>
      <c r="AD551" s="190">
        <v>433</v>
      </c>
      <c r="AE551" s="190">
        <v>444</v>
      </c>
      <c r="AF551" s="190">
        <v>379</v>
      </c>
      <c r="AG551" s="190">
        <v>372</v>
      </c>
      <c r="AH551" s="190">
        <v>399</v>
      </c>
      <c r="AI551" s="190">
        <v>420</v>
      </c>
      <c r="AJ551" s="190">
        <v>425</v>
      </c>
      <c r="AK551" s="172"/>
      <c r="AL551" s="172"/>
      <c r="AM551" s="265">
        <v>451</v>
      </c>
      <c r="AN551" s="265">
        <v>414.22222222222217</v>
      </c>
      <c r="AO551" s="183">
        <v>23</v>
      </c>
      <c r="AP551" s="184">
        <v>157</v>
      </c>
      <c r="AQ551" s="182"/>
      <c r="AR551" s="182"/>
      <c r="AS551" s="182"/>
      <c r="AT551" s="182"/>
      <c r="AU551" s="182">
        <v>240</v>
      </c>
      <c r="AV551" s="182">
        <v>2</v>
      </c>
      <c r="AW551" s="182">
        <v>4</v>
      </c>
      <c r="AX551" s="182">
        <v>2</v>
      </c>
      <c r="AY551" s="182"/>
      <c r="AZ551" s="182"/>
      <c r="BA551" s="182"/>
      <c r="BB551" s="182"/>
      <c r="BC551" s="182"/>
      <c r="BD551" s="182"/>
      <c r="BE551" s="182"/>
      <c r="BF551" s="182"/>
      <c r="BG551" s="182">
        <v>360</v>
      </c>
      <c r="BH551" s="182">
        <v>2</v>
      </c>
      <c r="BI551" s="182">
        <v>1</v>
      </c>
      <c r="BJ551" s="182">
        <v>1</v>
      </c>
      <c r="BK551" s="182"/>
      <c r="BL551" s="182"/>
      <c r="BM551" s="182"/>
      <c r="BN551" s="182"/>
      <c r="BO551" s="182"/>
      <c r="BP551" s="182"/>
      <c r="BQ551" s="228" t="s">
        <v>180</v>
      </c>
      <c r="BR551" s="228" t="s">
        <v>192</v>
      </c>
      <c r="BS551" s="228" t="s">
        <v>417</v>
      </c>
      <c r="BT551" s="228"/>
      <c r="BU551" s="228">
        <v>4</v>
      </c>
      <c r="BV551" s="228" t="s">
        <v>418</v>
      </c>
      <c r="BW551" s="228" t="s">
        <v>173</v>
      </c>
      <c r="BX551" s="186">
        <v>0</v>
      </c>
      <c r="BY551" s="182">
        <v>8</v>
      </c>
      <c r="BZ551" s="182">
        <v>1.6</v>
      </c>
      <c r="CA551" s="182">
        <v>241</v>
      </c>
      <c r="CB551" s="182">
        <v>4</v>
      </c>
      <c r="CC551" s="182">
        <v>0.8</v>
      </c>
      <c r="CD551" s="182">
        <v>360</v>
      </c>
      <c r="CE551" s="228">
        <v>0</v>
      </c>
      <c r="CF551" s="228">
        <v>1</v>
      </c>
      <c r="CG551" s="113">
        <v>0</v>
      </c>
      <c r="CH551" s="113">
        <v>0</v>
      </c>
      <c r="CI551" s="113">
        <v>0</v>
      </c>
      <c r="CJ551" s="113">
        <v>0</v>
      </c>
      <c r="CK551" s="113">
        <v>0</v>
      </c>
      <c r="CL551" s="113">
        <v>0</v>
      </c>
      <c r="CM551" s="113">
        <v>0</v>
      </c>
      <c r="CN551" s="185">
        <v>2.4</v>
      </c>
      <c r="CO551" s="181">
        <v>601</v>
      </c>
      <c r="CP551" s="187">
        <v>3.9933444259567397E-3</v>
      </c>
      <c r="CQ551" s="173">
        <v>5.7142857142857151E-3</v>
      </c>
      <c r="CR551" s="173">
        <v>1.430952380952381</v>
      </c>
      <c r="CS551" s="173">
        <v>5.7939914163090134E-3</v>
      </c>
      <c r="CT551" s="173">
        <v>1.4509120171673819</v>
      </c>
      <c r="CU551" s="253">
        <v>2791</v>
      </c>
      <c r="CV551" s="220">
        <v>-1</v>
      </c>
      <c r="CW551" s="254">
        <f t="shared" si="56"/>
        <v>600</v>
      </c>
      <c r="CX551" s="15">
        <f t="shared" si="57"/>
        <v>12</v>
      </c>
      <c r="CY551" s="241">
        <f t="shared" si="58"/>
        <v>2</v>
      </c>
      <c r="CZ551" s="241" t="str">
        <f>IFERROR(ROUND(CY551/#REF!,1),"")</f>
        <v/>
      </c>
      <c r="DA551" s="254">
        <f t="shared" si="59"/>
        <v>602</v>
      </c>
      <c r="DB551" s="246">
        <f t="shared" si="60"/>
        <v>3.3222591362126247E-3</v>
      </c>
      <c r="DD551" s="15" t="str">
        <f>IFERROR(#REF!-AO551,"")</f>
        <v/>
      </c>
      <c r="DF551" s="266" t="str">
        <f>IFERROR(#REF!-L551,"")</f>
        <v/>
      </c>
      <c r="DG551" s="228" t="e">
        <f>IF(#REF!&gt;AP551,0,1)</f>
        <v>#REF!</v>
      </c>
      <c r="DH551" s="228">
        <f t="shared" si="61"/>
        <v>1</v>
      </c>
      <c r="DI551" s="228">
        <f t="shared" si="62"/>
        <v>1</v>
      </c>
      <c r="DJ551" s="228"/>
      <c r="DK551" s="228"/>
      <c r="DL551" s="228"/>
      <c r="DM551" s="228"/>
      <c r="DN551" s="228"/>
      <c r="DO551" s="228"/>
      <c r="DP551" s="228"/>
      <c r="DQ551" s="228"/>
      <c r="DR551" s="228"/>
      <c r="DS551" s="228"/>
      <c r="DT551" s="228"/>
      <c r="DU551" s="228"/>
      <c r="DV551" s="228"/>
      <c r="DW551" s="228"/>
      <c r="DX551" s="228"/>
      <c r="DY551" s="228"/>
      <c r="DZ551" s="228"/>
      <c r="EA551" s="228"/>
      <c r="EB551" s="228"/>
    </row>
    <row r="552" spans="1:132" s="195" customFormat="1" ht="31.5" customHeight="1" x14ac:dyDescent="0.2">
      <c r="A552" s="191">
        <v>2022</v>
      </c>
      <c r="B552" s="171">
        <v>1</v>
      </c>
      <c r="C552" s="261">
        <v>44587</v>
      </c>
      <c r="D552" s="171">
        <v>405</v>
      </c>
      <c r="E552" s="171">
        <v>620</v>
      </c>
      <c r="F552" s="171">
        <v>2</v>
      </c>
      <c r="G552" s="194" t="s">
        <v>419</v>
      </c>
      <c r="H552" s="241" t="s">
        <v>420</v>
      </c>
      <c r="I552" s="241" t="s">
        <v>169</v>
      </c>
      <c r="J552" s="241">
        <v>1</v>
      </c>
      <c r="K552" s="241">
        <v>5</v>
      </c>
      <c r="L552" s="262">
        <v>233</v>
      </c>
      <c r="M552" s="263">
        <v>214</v>
      </c>
      <c r="N552" s="264">
        <v>251</v>
      </c>
      <c r="O552" s="190">
        <v>300</v>
      </c>
      <c r="P552" s="190">
        <v>265</v>
      </c>
      <c r="Q552" s="190"/>
      <c r="R552" s="190">
        <v>287</v>
      </c>
      <c r="S552" s="190">
        <v>260</v>
      </c>
      <c r="T552" s="190">
        <v>246</v>
      </c>
      <c r="U552" s="190">
        <v>234</v>
      </c>
      <c r="V552" s="190"/>
      <c r="W552" s="190">
        <v>240</v>
      </c>
      <c r="X552" s="190">
        <v>233</v>
      </c>
      <c r="Y552" s="172"/>
      <c r="Z552" s="172"/>
      <c r="AA552" s="190">
        <v>271</v>
      </c>
      <c r="AB552" s="190">
        <v>273</v>
      </c>
      <c r="AC552" s="190">
        <v>289</v>
      </c>
      <c r="AD552" s="190">
        <v>292</v>
      </c>
      <c r="AE552" s="190">
        <v>289</v>
      </c>
      <c r="AF552" s="190">
        <v>207</v>
      </c>
      <c r="AG552" s="190">
        <v>208</v>
      </c>
      <c r="AH552" s="190">
        <v>222</v>
      </c>
      <c r="AI552" s="190">
        <v>234</v>
      </c>
      <c r="AJ552" s="190">
        <v>230</v>
      </c>
      <c r="AK552" s="172"/>
      <c r="AL552" s="172"/>
      <c r="AM552" s="265">
        <v>280.66666666666669</v>
      </c>
      <c r="AN552" s="265">
        <v>228.2222222222222</v>
      </c>
      <c r="AO552" s="183">
        <v>23</v>
      </c>
      <c r="AP552" s="184">
        <v>157</v>
      </c>
      <c r="AQ552" s="182"/>
      <c r="AR552" s="182"/>
      <c r="AS552" s="182"/>
      <c r="AT552" s="182"/>
      <c r="AU552" s="182">
        <v>240</v>
      </c>
      <c r="AV552" s="182">
        <v>3</v>
      </c>
      <c r="AW552" s="182">
        <v>4</v>
      </c>
      <c r="AX552" s="182"/>
      <c r="AY552" s="182"/>
      <c r="AZ552" s="182"/>
      <c r="BA552" s="182"/>
      <c r="BB552" s="182"/>
      <c r="BC552" s="182"/>
      <c r="BD552" s="182"/>
      <c r="BE552" s="182"/>
      <c r="BF552" s="182"/>
      <c r="BG552" s="182">
        <v>360</v>
      </c>
      <c r="BH552" s="182">
        <v>2</v>
      </c>
      <c r="BI552" s="182">
        <v>2</v>
      </c>
      <c r="BJ552" s="182">
        <v>1</v>
      </c>
      <c r="BK552" s="182"/>
      <c r="BL552" s="182"/>
      <c r="BM552" s="182"/>
      <c r="BN552" s="182"/>
      <c r="BO552" s="182"/>
      <c r="BP552" s="182"/>
      <c r="BQ552" s="228" t="s">
        <v>180</v>
      </c>
      <c r="BR552" s="228" t="s">
        <v>192</v>
      </c>
      <c r="BS552" s="228" t="s">
        <v>197</v>
      </c>
      <c r="BT552" s="228"/>
      <c r="BU552" s="228">
        <v>4</v>
      </c>
      <c r="BV552" s="228" t="s">
        <v>418</v>
      </c>
      <c r="BW552" s="228" t="s">
        <v>173</v>
      </c>
      <c r="BX552" s="186">
        <v>0</v>
      </c>
      <c r="BY552" s="182">
        <v>7</v>
      </c>
      <c r="BZ552" s="182">
        <v>1.4</v>
      </c>
      <c r="CA552" s="182">
        <v>241</v>
      </c>
      <c r="CB552" s="182">
        <v>5</v>
      </c>
      <c r="CC552" s="182">
        <v>1</v>
      </c>
      <c r="CD552" s="182">
        <v>361</v>
      </c>
      <c r="CE552" s="228">
        <v>1</v>
      </c>
      <c r="CF552" s="228">
        <v>1</v>
      </c>
      <c r="CG552" s="113">
        <v>0</v>
      </c>
      <c r="CH552" s="113">
        <v>0</v>
      </c>
      <c r="CI552" s="113">
        <v>0</v>
      </c>
      <c r="CJ552" s="113">
        <v>0</v>
      </c>
      <c r="CK552" s="113">
        <v>0</v>
      </c>
      <c r="CL552" s="113">
        <v>0</v>
      </c>
      <c r="CM552" s="113">
        <v>0</v>
      </c>
      <c r="CN552" s="185">
        <v>2.4</v>
      </c>
      <c r="CO552" s="181">
        <v>602</v>
      </c>
      <c r="CP552" s="187">
        <v>3.9867109634551491E-3</v>
      </c>
      <c r="CQ552" s="173">
        <v>1.030042918454936E-2</v>
      </c>
      <c r="CR552" s="173">
        <v>2.5836909871244629</v>
      </c>
      <c r="CS552" s="173">
        <v>1.051606621226874E-2</v>
      </c>
      <c r="CT552" s="173">
        <v>2.6377799415774099</v>
      </c>
      <c r="CU552" s="253">
        <v>2791</v>
      </c>
      <c r="CV552" s="220">
        <v>-1</v>
      </c>
      <c r="CW552" s="254">
        <f t="shared" si="56"/>
        <v>600</v>
      </c>
      <c r="CX552" s="15">
        <f t="shared" si="57"/>
        <v>12</v>
      </c>
      <c r="CY552" s="241">
        <f t="shared" si="58"/>
        <v>2</v>
      </c>
      <c r="CZ552" s="241" t="str">
        <f>IFERROR(ROUND(CY552/#REF!,1),"")</f>
        <v/>
      </c>
      <c r="DA552" s="254">
        <f t="shared" si="59"/>
        <v>602</v>
      </c>
      <c r="DB552" s="246">
        <f t="shared" si="60"/>
        <v>3.3222591362126247E-3</v>
      </c>
      <c r="DD552" s="15" t="str">
        <f>IFERROR(#REF!-AO552,"")</f>
        <v/>
      </c>
      <c r="DF552" s="266" t="str">
        <f>IFERROR(#REF!-L552,"")</f>
        <v/>
      </c>
      <c r="DG552" s="228" t="e">
        <f>IF(#REF!&gt;AP552,0,1)</f>
        <v>#REF!</v>
      </c>
      <c r="DH552" s="228">
        <f t="shared" si="61"/>
        <v>1</v>
      </c>
      <c r="DI552" s="228">
        <f t="shared" si="62"/>
        <v>1</v>
      </c>
      <c r="DJ552" s="228"/>
      <c r="DK552" s="228"/>
      <c r="DL552" s="228"/>
      <c r="DM552" s="228"/>
      <c r="DN552" s="228"/>
      <c r="DO552" s="228"/>
      <c r="DP552" s="228"/>
      <c r="DQ552" s="228"/>
      <c r="DR552" s="228"/>
      <c r="DS552" s="228"/>
      <c r="DT552" s="228"/>
      <c r="DU552" s="228"/>
      <c r="DV552" s="228"/>
      <c r="DW552" s="228"/>
      <c r="DX552" s="228"/>
      <c r="DY552" s="228"/>
      <c r="DZ552" s="228"/>
      <c r="EA552" s="228"/>
      <c r="EB552" s="228"/>
    </row>
    <row r="553" spans="1:132" s="195" customFormat="1" ht="31.5" customHeight="1" x14ac:dyDescent="0.2">
      <c r="A553" s="191">
        <v>2022</v>
      </c>
      <c r="B553" s="171">
        <v>1</v>
      </c>
      <c r="C553" s="261">
        <v>44587</v>
      </c>
      <c r="D553" s="171">
        <v>405</v>
      </c>
      <c r="E553" s="171">
        <v>621</v>
      </c>
      <c r="F553" s="171">
        <v>2</v>
      </c>
      <c r="G553" s="194" t="s">
        <v>421</v>
      </c>
      <c r="H553" s="241" t="s">
        <v>422</v>
      </c>
      <c r="I553" s="241" t="s">
        <v>169</v>
      </c>
      <c r="J553" s="241">
        <v>1</v>
      </c>
      <c r="K553" s="241">
        <v>5</v>
      </c>
      <c r="L553" s="262">
        <v>191</v>
      </c>
      <c r="M553" s="263">
        <v>175</v>
      </c>
      <c r="N553" s="264">
        <v>207</v>
      </c>
      <c r="O553" s="190">
        <v>215</v>
      </c>
      <c r="P553" s="190">
        <v>208</v>
      </c>
      <c r="Q553" s="190"/>
      <c r="R553" s="190">
        <v>218</v>
      </c>
      <c r="S553" s="190">
        <v>210</v>
      </c>
      <c r="T553" s="190">
        <v>196</v>
      </c>
      <c r="U553" s="190">
        <v>196</v>
      </c>
      <c r="V553" s="190"/>
      <c r="W553" s="190">
        <v>200</v>
      </c>
      <c r="X553" s="190">
        <v>183</v>
      </c>
      <c r="Y553" s="172"/>
      <c r="Z553" s="172"/>
      <c r="AA553" s="190">
        <v>200</v>
      </c>
      <c r="AB553" s="190">
        <v>204</v>
      </c>
      <c r="AC553" s="190">
        <v>225</v>
      </c>
      <c r="AD553" s="190">
        <v>229</v>
      </c>
      <c r="AE553" s="190">
        <v>230</v>
      </c>
      <c r="AF553" s="190">
        <v>175</v>
      </c>
      <c r="AG553" s="190">
        <v>177</v>
      </c>
      <c r="AH553" s="190">
        <v>183</v>
      </c>
      <c r="AI553" s="190">
        <v>200</v>
      </c>
      <c r="AJ553" s="190">
        <v>203</v>
      </c>
      <c r="AK553" s="172"/>
      <c r="AL553" s="172"/>
      <c r="AM553" s="265">
        <v>215.44444444444451</v>
      </c>
      <c r="AN553" s="265">
        <v>190.33333333333329</v>
      </c>
      <c r="AO553" s="183">
        <v>23</v>
      </c>
      <c r="AP553" s="184">
        <v>157</v>
      </c>
      <c r="AQ553" s="182"/>
      <c r="AR553" s="182"/>
      <c r="AS553" s="182"/>
      <c r="AT553" s="182"/>
      <c r="AU553" s="182">
        <v>240</v>
      </c>
      <c r="AV553" s="182"/>
      <c r="AW553" s="182">
        <v>4</v>
      </c>
      <c r="AX553" s="182"/>
      <c r="AY553" s="182"/>
      <c r="AZ553" s="182"/>
      <c r="BA553" s="182"/>
      <c r="BB553" s="182"/>
      <c r="BC553" s="182"/>
      <c r="BD553" s="182"/>
      <c r="BE553" s="182"/>
      <c r="BF553" s="182"/>
      <c r="BG553" s="182">
        <v>360</v>
      </c>
      <c r="BH553" s="182">
        <v>1</v>
      </c>
      <c r="BI553" s="182">
        <v>2</v>
      </c>
      <c r="BJ553" s="182">
        <v>1</v>
      </c>
      <c r="BK553" s="182"/>
      <c r="BL553" s="182"/>
      <c r="BM553" s="182"/>
      <c r="BN553" s="182"/>
      <c r="BO553" s="182"/>
      <c r="BP553" s="182"/>
      <c r="BQ553" s="228" t="s">
        <v>180</v>
      </c>
      <c r="BR553" s="228" t="s">
        <v>192</v>
      </c>
      <c r="BS553" s="228" t="s">
        <v>197</v>
      </c>
      <c r="BT553" s="228"/>
      <c r="BU553" s="228">
        <v>4</v>
      </c>
      <c r="BV553" s="228" t="s">
        <v>418</v>
      </c>
      <c r="BW553" s="228" t="s">
        <v>173</v>
      </c>
      <c r="BX553" s="186">
        <v>0</v>
      </c>
      <c r="BY553" s="182">
        <v>4</v>
      </c>
      <c r="BZ553" s="182">
        <v>0.8</v>
      </c>
      <c r="CA553" s="182">
        <v>240</v>
      </c>
      <c r="CB553" s="182">
        <v>4</v>
      </c>
      <c r="CC553" s="182">
        <v>0.8</v>
      </c>
      <c r="CD553" s="182">
        <v>360</v>
      </c>
      <c r="CE553" s="228">
        <v>0</v>
      </c>
      <c r="CF553" s="228">
        <v>1</v>
      </c>
      <c r="CG553" s="113">
        <v>0</v>
      </c>
      <c r="CH553" s="113">
        <v>0</v>
      </c>
      <c r="CI553" s="113">
        <v>0</v>
      </c>
      <c r="CJ553" s="113">
        <v>0</v>
      </c>
      <c r="CK553" s="113">
        <v>0</v>
      </c>
      <c r="CL553" s="113">
        <v>0</v>
      </c>
      <c r="CM553" s="113">
        <v>0</v>
      </c>
      <c r="CN553" s="185">
        <v>1.6</v>
      </c>
      <c r="CO553" s="181">
        <v>600</v>
      </c>
      <c r="CP553" s="187">
        <v>2.666666666666667E-3</v>
      </c>
      <c r="CQ553" s="173">
        <v>8.3769633507853412E-3</v>
      </c>
      <c r="CR553" s="173">
        <v>3.1413612565445028</v>
      </c>
      <c r="CS553" s="173">
        <v>8.4063047285464106E-3</v>
      </c>
      <c r="CT553" s="173">
        <v>3.152364273204904</v>
      </c>
      <c r="CU553" s="253">
        <v>2791</v>
      </c>
      <c r="CV553" s="220">
        <v>-1</v>
      </c>
      <c r="CW553" s="254">
        <f t="shared" si="56"/>
        <v>600</v>
      </c>
      <c r="CX553" s="15">
        <f t="shared" si="57"/>
        <v>8</v>
      </c>
      <c r="CY553" s="241">
        <f t="shared" si="58"/>
        <v>2</v>
      </c>
      <c r="CZ553" s="241" t="str">
        <f>IFERROR(ROUND(CY553/#REF!,1),"")</f>
        <v/>
      </c>
      <c r="DA553" s="254">
        <f t="shared" si="59"/>
        <v>602</v>
      </c>
      <c r="DB553" s="246">
        <f t="shared" si="60"/>
        <v>3.3222591362126247E-3</v>
      </c>
      <c r="DD553" s="15" t="str">
        <f>IFERROR(#REF!-AO553,"")</f>
        <v/>
      </c>
      <c r="DF553" s="266" t="str">
        <f>IFERROR(#REF!-L553,"")</f>
        <v/>
      </c>
      <c r="DG553" s="228" t="e">
        <f>IF(#REF!&gt;AP553,0,1)</f>
        <v>#REF!</v>
      </c>
      <c r="DH553" s="228">
        <f t="shared" si="61"/>
        <v>1</v>
      </c>
      <c r="DI553" s="228">
        <f t="shared" si="62"/>
        <v>1</v>
      </c>
      <c r="DJ553" s="228"/>
      <c r="DK553" s="228"/>
      <c r="DL553" s="228"/>
      <c r="DM553" s="228"/>
      <c r="DN553" s="228"/>
      <c r="DO553" s="228"/>
      <c r="DP553" s="228"/>
      <c r="DQ553" s="228"/>
      <c r="DR553" s="228"/>
      <c r="DS553" s="228"/>
      <c r="DT553" s="228"/>
      <c r="DU553" s="228"/>
      <c r="DV553" s="228"/>
      <c r="DW553" s="228"/>
      <c r="DX553" s="228"/>
      <c r="DY553" s="228"/>
      <c r="DZ553" s="228"/>
      <c r="EA553" s="228"/>
      <c r="EB553" s="228"/>
    </row>
    <row r="554" spans="1:132" s="195" customFormat="1" ht="31.5" customHeight="1" x14ac:dyDescent="0.2">
      <c r="A554" s="191">
        <v>2022</v>
      </c>
      <c r="B554" s="171">
        <v>1</v>
      </c>
      <c r="C554" s="261">
        <v>44587</v>
      </c>
      <c r="D554" s="171">
        <v>405</v>
      </c>
      <c r="E554" s="171">
        <v>622</v>
      </c>
      <c r="F554" s="171">
        <v>2</v>
      </c>
      <c r="G554" s="194" t="s">
        <v>423</v>
      </c>
      <c r="H554" s="241" t="s">
        <v>424</v>
      </c>
      <c r="I554" s="241" t="s">
        <v>169</v>
      </c>
      <c r="J554" s="241">
        <v>1</v>
      </c>
      <c r="K554" s="241">
        <v>5</v>
      </c>
      <c r="L554" s="262">
        <v>187</v>
      </c>
      <c r="M554" s="263">
        <v>172</v>
      </c>
      <c r="N554" s="264">
        <v>201</v>
      </c>
      <c r="O554" s="190">
        <v>224</v>
      </c>
      <c r="P554" s="190">
        <v>215</v>
      </c>
      <c r="Q554" s="190"/>
      <c r="R554" s="190">
        <v>237</v>
      </c>
      <c r="S554" s="190">
        <v>223</v>
      </c>
      <c r="T554" s="190">
        <v>193</v>
      </c>
      <c r="U554" s="190">
        <v>192</v>
      </c>
      <c r="V554" s="190"/>
      <c r="W554" s="190">
        <v>189</v>
      </c>
      <c r="X554" s="190">
        <v>190</v>
      </c>
      <c r="Y554" s="172"/>
      <c r="Z554" s="172"/>
      <c r="AA554" s="190">
        <v>235</v>
      </c>
      <c r="AB554" s="190">
        <v>240</v>
      </c>
      <c r="AC554" s="190">
        <v>237</v>
      </c>
      <c r="AD554" s="190">
        <v>248</v>
      </c>
      <c r="AE554" s="190">
        <v>244</v>
      </c>
      <c r="AF554" s="190">
        <v>181</v>
      </c>
      <c r="AG554" s="190">
        <v>182</v>
      </c>
      <c r="AH554" s="190">
        <v>180</v>
      </c>
      <c r="AI554" s="190">
        <v>192</v>
      </c>
      <c r="AJ554" s="190">
        <v>192</v>
      </c>
      <c r="AK554" s="172"/>
      <c r="AL554" s="172"/>
      <c r="AM554" s="265">
        <v>233.66666666666671</v>
      </c>
      <c r="AN554" s="265">
        <v>187.88888888888891</v>
      </c>
      <c r="AO554" s="183">
        <v>23</v>
      </c>
      <c r="AP554" s="184">
        <v>157</v>
      </c>
      <c r="AQ554" s="182"/>
      <c r="AR554" s="182"/>
      <c r="AS554" s="182"/>
      <c r="AT554" s="182"/>
      <c r="AU554" s="182">
        <v>240</v>
      </c>
      <c r="AV554" s="182">
        <v>6</v>
      </c>
      <c r="AW554" s="182">
        <v>8</v>
      </c>
      <c r="AX554" s="182">
        <v>6</v>
      </c>
      <c r="AY554" s="182"/>
      <c r="AZ554" s="182"/>
      <c r="BA554" s="182"/>
      <c r="BB554" s="182"/>
      <c r="BC554" s="182"/>
      <c r="BD554" s="182"/>
      <c r="BE554" s="182"/>
      <c r="BF554" s="182"/>
      <c r="BG554" s="182">
        <v>360</v>
      </c>
      <c r="BH554" s="182">
        <v>8</v>
      </c>
      <c r="BI554" s="182">
        <v>5</v>
      </c>
      <c r="BJ554" s="182">
        <v>4</v>
      </c>
      <c r="BK554" s="182"/>
      <c r="BL554" s="182"/>
      <c r="BM554" s="182"/>
      <c r="BN554" s="182"/>
      <c r="BO554" s="182"/>
      <c r="BP554" s="182"/>
      <c r="BQ554" s="228" t="s">
        <v>180</v>
      </c>
      <c r="BR554" s="228" t="s">
        <v>192</v>
      </c>
      <c r="BS554" s="228" t="s">
        <v>197</v>
      </c>
      <c r="BT554" s="228"/>
      <c r="BU554" s="228">
        <v>4</v>
      </c>
      <c r="BV554" s="228" t="s">
        <v>418</v>
      </c>
      <c r="BW554" s="228" t="s">
        <v>173</v>
      </c>
      <c r="BX554" s="186">
        <v>0</v>
      </c>
      <c r="BY554" s="182">
        <v>20</v>
      </c>
      <c r="BZ554" s="182">
        <v>4</v>
      </c>
      <c r="CA554" s="182">
        <v>244</v>
      </c>
      <c r="CB554" s="182">
        <v>17</v>
      </c>
      <c r="CC554" s="182">
        <v>3.4</v>
      </c>
      <c r="CD554" s="182">
        <v>363</v>
      </c>
      <c r="CE554" s="228">
        <v>2</v>
      </c>
      <c r="CF554" s="228">
        <v>2</v>
      </c>
      <c r="CG554" s="113">
        <v>2</v>
      </c>
      <c r="CH554" s="113">
        <v>0</v>
      </c>
      <c r="CI554" s="113">
        <v>0</v>
      </c>
      <c r="CJ554" s="113">
        <v>0</v>
      </c>
      <c r="CK554" s="113">
        <v>0</v>
      </c>
      <c r="CL554" s="113">
        <v>0</v>
      </c>
      <c r="CM554" s="113">
        <v>0</v>
      </c>
      <c r="CN554" s="185">
        <v>7.4</v>
      </c>
      <c r="CO554" s="181">
        <v>607</v>
      </c>
      <c r="CP554" s="187">
        <v>1.2191103789126851E-2</v>
      </c>
      <c r="CQ554" s="173">
        <v>3.9572192513368992E-2</v>
      </c>
      <c r="CR554" s="173">
        <v>3.2459893048128339</v>
      </c>
      <c r="CS554" s="173">
        <v>3.938497930218806E-2</v>
      </c>
      <c r="CT554" s="173">
        <v>3.230632761679479</v>
      </c>
      <c r="CU554" s="253">
        <v>2791</v>
      </c>
      <c r="CV554" s="220">
        <v>-1</v>
      </c>
      <c r="CW554" s="254">
        <f t="shared" si="56"/>
        <v>600</v>
      </c>
      <c r="CX554" s="15">
        <f t="shared" si="57"/>
        <v>37</v>
      </c>
      <c r="CY554" s="241">
        <f t="shared" si="58"/>
        <v>7</v>
      </c>
      <c r="CZ554" s="241" t="str">
        <f>IFERROR(ROUND(CY554/#REF!,1),"")</f>
        <v/>
      </c>
      <c r="DA554" s="254">
        <f t="shared" si="59"/>
        <v>607</v>
      </c>
      <c r="DB554" s="246">
        <f t="shared" si="60"/>
        <v>1.1532125205930808E-2</v>
      </c>
      <c r="DD554" s="15" t="str">
        <f>IFERROR(#REF!-AO554,"")</f>
        <v/>
      </c>
      <c r="DF554" s="266" t="str">
        <f>IFERROR(#REF!-L554,"")</f>
        <v/>
      </c>
      <c r="DG554" s="228" t="e">
        <f>IF(#REF!&gt;AP554,0,1)</f>
        <v>#REF!</v>
      </c>
      <c r="DH554" s="228">
        <f t="shared" si="61"/>
        <v>1</v>
      </c>
      <c r="DI554" s="228">
        <f t="shared" si="62"/>
        <v>1</v>
      </c>
      <c r="DJ554" s="228"/>
      <c r="DK554" s="228"/>
      <c r="DL554" s="228"/>
      <c r="DM554" s="228"/>
      <c r="DN554" s="228"/>
      <c r="DO554" s="228"/>
      <c r="DP554" s="228"/>
      <c r="DQ554" s="228"/>
      <c r="DR554" s="228"/>
      <c r="DS554" s="228"/>
      <c r="DT554" s="228"/>
      <c r="DU554" s="228"/>
      <c r="DV554" s="228"/>
      <c r="DW554" s="228"/>
      <c r="DX554" s="228"/>
      <c r="DY554" s="228"/>
      <c r="DZ554" s="228"/>
      <c r="EA554" s="228"/>
      <c r="EB554" s="228"/>
    </row>
    <row r="555" spans="1:132" s="195" customFormat="1" ht="31.5" customHeight="1" x14ac:dyDescent="0.2">
      <c r="A555" s="191">
        <v>2022</v>
      </c>
      <c r="B555" s="171">
        <v>1</v>
      </c>
      <c r="C555" s="261">
        <v>44587</v>
      </c>
      <c r="D555" s="171">
        <v>425</v>
      </c>
      <c r="E555" s="171">
        <v>674</v>
      </c>
      <c r="F555" s="171">
        <v>2</v>
      </c>
      <c r="G555" s="194" t="s">
        <v>244</v>
      </c>
      <c r="H555" s="241" t="s">
        <v>245</v>
      </c>
      <c r="I555" s="241" t="s">
        <v>246</v>
      </c>
      <c r="J555" s="241">
        <v>2</v>
      </c>
      <c r="K555" s="241">
        <v>1</v>
      </c>
      <c r="L555" s="262">
        <v>256</v>
      </c>
      <c r="M555" s="263">
        <v>240</v>
      </c>
      <c r="N555" s="264">
        <v>274</v>
      </c>
      <c r="O555" s="190"/>
      <c r="P555" s="190"/>
      <c r="Q555" s="190"/>
      <c r="R555" s="190"/>
      <c r="S555" s="190"/>
      <c r="T555" s="190"/>
      <c r="U555" s="190"/>
      <c r="V555" s="190"/>
      <c r="W555" s="190"/>
      <c r="X555" s="190"/>
      <c r="Y555" s="172"/>
      <c r="Z555" s="172"/>
      <c r="AA555" s="190"/>
      <c r="AB555" s="190"/>
      <c r="AC555" s="190"/>
      <c r="AD555" s="190"/>
      <c r="AE555" s="190"/>
      <c r="AF555" s="190"/>
      <c r="AG555" s="190"/>
      <c r="AH555" s="190"/>
      <c r="AI555" s="190"/>
      <c r="AJ555" s="190"/>
      <c r="AK555" s="172"/>
      <c r="AL555" s="172"/>
      <c r="AM555" s="265"/>
      <c r="AN555" s="265"/>
      <c r="AO555" s="183">
        <v>60</v>
      </c>
      <c r="AP555" s="184">
        <v>120</v>
      </c>
      <c r="AQ555" s="182"/>
      <c r="AR555" s="182"/>
      <c r="AS555" s="182"/>
      <c r="AT555" s="182"/>
      <c r="AU555" s="182"/>
      <c r="AV555" s="182"/>
      <c r="AW555" s="182"/>
      <c r="AX555" s="182"/>
      <c r="AY555" s="182"/>
      <c r="AZ555" s="182"/>
      <c r="BA555" s="182"/>
      <c r="BB555" s="182"/>
      <c r="BC555" s="182"/>
      <c r="BD555" s="182"/>
      <c r="BE555" s="182"/>
      <c r="BF555" s="182"/>
      <c r="BG555" s="182"/>
      <c r="BH555" s="182"/>
      <c r="BI555" s="182"/>
      <c r="BJ555" s="182"/>
      <c r="BK555" s="182"/>
      <c r="BL555" s="182"/>
      <c r="BM555" s="182"/>
      <c r="BN555" s="182"/>
      <c r="BO555" s="182"/>
      <c r="BP555" s="182"/>
      <c r="BQ555" s="228" t="s">
        <v>185</v>
      </c>
      <c r="BR555" s="228" t="s">
        <v>247</v>
      </c>
      <c r="BS555" s="228" t="s">
        <v>248</v>
      </c>
      <c r="BT555" s="228" t="s">
        <v>249</v>
      </c>
      <c r="BU555" s="228">
        <v>4</v>
      </c>
      <c r="BV555" s="228" t="s">
        <v>244</v>
      </c>
      <c r="BW555" s="228" t="s">
        <v>173</v>
      </c>
      <c r="BX555" s="186">
        <v>0</v>
      </c>
      <c r="BY555" s="182">
        <v>0</v>
      </c>
      <c r="BZ555" s="182">
        <v>0</v>
      </c>
      <c r="CA555" s="182">
        <v>0</v>
      </c>
      <c r="CB555" s="182">
        <v>0</v>
      </c>
      <c r="CC555" s="182">
        <v>0</v>
      </c>
      <c r="CD555" s="182">
        <v>0</v>
      </c>
      <c r="CE555" s="228">
        <v>0</v>
      </c>
      <c r="CF555" s="228">
        <v>0</v>
      </c>
      <c r="CG555" s="113">
        <v>0</v>
      </c>
      <c r="CH555" s="113">
        <v>0</v>
      </c>
      <c r="CI555" s="113">
        <v>0</v>
      </c>
      <c r="CJ555" s="113">
        <v>0</v>
      </c>
      <c r="CK555" s="113">
        <v>0</v>
      </c>
      <c r="CL555" s="113">
        <v>0</v>
      </c>
      <c r="CM555" s="113">
        <v>0</v>
      </c>
      <c r="CN555" s="185">
        <v>0</v>
      </c>
      <c r="CO555" s="181">
        <v>0</v>
      </c>
      <c r="CP555" s="187"/>
      <c r="CQ555" s="173">
        <v>0</v>
      </c>
      <c r="CR555" s="173">
        <v>0</v>
      </c>
      <c r="CS555" s="173"/>
      <c r="CT555" s="173"/>
      <c r="CU555" s="253">
        <v>2791</v>
      </c>
      <c r="CV555" s="220"/>
      <c r="CW555" s="254">
        <f t="shared" si="56"/>
        <v>0</v>
      </c>
      <c r="CX555" s="15">
        <f t="shared" si="57"/>
        <v>0</v>
      </c>
      <c r="CY555" s="241">
        <f t="shared" si="58"/>
        <v>0</v>
      </c>
      <c r="CZ555" s="241" t="str">
        <f>IFERROR(ROUND(CY555/#REF!,1),"")</f>
        <v/>
      </c>
      <c r="DA555" s="254">
        <f t="shared" si="59"/>
        <v>0</v>
      </c>
      <c r="DB555" s="246" t="str">
        <f t="shared" si="60"/>
        <v/>
      </c>
      <c r="DD555" s="15" t="str">
        <f>IFERROR(#REF!-AO555,"")</f>
        <v/>
      </c>
      <c r="DF555" s="266" t="str">
        <f>IFERROR(#REF!-L555,"")</f>
        <v/>
      </c>
      <c r="DG555" s="228" t="e">
        <f>IF(#REF!&gt;AP555,0,1)</f>
        <v>#REF!</v>
      </c>
      <c r="DH555" s="228">
        <f t="shared" si="61"/>
        <v>0</v>
      </c>
      <c r="DI555" s="228">
        <f t="shared" si="62"/>
        <v>1</v>
      </c>
      <c r="DJ555" s="228"/>
      <c r="DK555" s="228"/>
      <c r="DL555" s="228"/>
      <c r="DM555" s="228"/>
      <c r="DN555" s="228"/>
      <c r="DO555" s="228"/>
      <c r="DP555" s="228"/>
      <c r="DQ555" s="228"/>
      <c r="DR555" s="228"/>
      <c r="DS555" s="228"/>
      <c r="DT555" s="228"/>
      <c r="DU555" s="228"/>
      <c r="DV555" s="228"/>
      <c r="DW555" s="228"/>
      <c r="DX555" s="228"/>
      <c r="DY555" s="228"/>
      <c r="DZ555" s="228"/>
      <c r="EA555" s="228"/>
      <c r="EB555" s="228"/>
    </row>
    <row r="556" spans="1:132" s="195" customFormat="1" ht="31.5" customHeight="1" x14ac:dyDescent="0.2">
      <c r="A556" s="191">
        <v>2022</v>
      </c>
      <c r="B556" s="171">
        <v>1</v>
      </c>
      <c r="C556" s="261">
        <v>44587</v>
      </c>
      <c r="D556" s="171">
        <v>32</v>
      </c>
      <c r="E556" s="171">
        <v>92</v>
      </c>
      <c r="F556" s="171">
        <v>3</v>
      </c>
      <c r="G556" s="194" t="s">
        <v>425</v>
      </c>
      <c r="H556" s="241" t="s">
        <v>426</v>
      </c>
      <c r="I556" s="241" t="s">
        <v>169</v>
      </c>
      <c r="J556" s="241">
        <v>2</v>
      </c>
      <c r="K556" s="241">
        <v>3</v>
      </c>
      <c r="L556" s="262">
        <v>361</v>
      </c>
      <c r="M556" s="263">
        <v>335</v>
      </c>
      <c r="N556" s="264">
        <v>386</v>
      </c>
      <c r="O556" s="190"/>
      <c r="P556" s="190"/>
      <c r="Q556" s="190"/>
      <c r="R556" s="190"/>
      <c r="S556" s="190"/>
      <c r="T556" s="190"/>
      <c r="U556" s="190"/>
      <c r="V556" s="190"/>
      <c r="W556" s="190"/>
      <c r="X556" s="190"/>
      <c r="Y556" s="172"/>
      <c r="Z556" s="172"/>
      <c r="AA556" s="190"/>
      <c r="AB556" s="190"/>
      <c r="AC556" s="190"/>
      <c r="AD556" s="190"/>
      <c r="AE556" s="190"/>
      <c r="AF556" s="190"/>
      <c r="AG556" s="190"/>
      <c r="AH556" s="190"/>
      <c r="AI556" s="190"/>
      <c r="AJ556" s="190"/>
      <c r="AK556" s="172"/>
      <c r="AL556" s="172"/>
      <c r="AM556" s="265"/>
      <c r="AN556" s="265"/>
      <c r="AO556" s="183">
        <v>74</v>
      </c>
      <c r="AP556" s="184">
        <v>97</v>
      </c>
      <c r="AQ556" s="182"/>
      <c r="AR556" s="182"/>
      <c r="AS556" s="182"/>
      <c r="AT556" s="182"/>
      <c r="AU556" s="182"/>
      <c r="AV556" s="182"/>
      <c r="AW556" s="182"/>
      <c r="AX556" s="182"/>
      <c r="AY556" s="182"/>
      <c r="AZ556" s="182"/>
      <c r="BA556" s="182"/>
      <c r="BB556" s="182"/>
      <c r="BC556" s="182"/>
      <c r="BD556" s="182"/>
      <c r="BE556" s="182"/>
      <c r="BF556" s="182"/>
      <c r="BG556" s="182"/>
      <c r="BH556" s="182"/>
      <c r="BI556" s="182"/>
      <c r="BJ556" s="182"/>
      <c r="BK556" s="182"/>
      <c r="BL556" s="182"/>
      <c r="BM556" s="182"/>
      <c r="BN556" s="182"/>
      <c r="BO556" s="182"/>
      <c r="BP556" s="182"/>
      <c r="BQ556" s="228" t="s">
        <v>180</v>
      </c>
      <c r="BR556" s="228" t="s">
        <v>192</v>
      </c>
      <c r="BS556" s="228" t="s">
        <v>427</v>
      </c>
      <c r="BT556" s="228" t="s">
        <v>406</v>
      </c>
      <c r="BU556" s="228">
        <v>4</v>
      </c>
      <c r="BV556" s="228" t="s">
        <v>414</v>
      </c>
      <c r="BW556" s="228" t="s">
        <v>173</v>
      </c>
      <c r="BX556" s="186">
        <v>0</v>
      </c>
      <c r="BY556" s="182">
        <v>0</v>
      </c>
      <c r="BZ556" s="182">
        <v>0</v>
      </c>
      <c r="CA556" s="182">
        <v>0</v>
      </c>
      <c r="CB556" s="182">
        <v>0</v>
      </c>
      <c r="CC556" s="182">
        <v>0</v>
      </c>
      <c r="CD556" s="182">
        <v>0</v>
      </c>
      <c r="CE556" s="228">
        <v>0</v>
      </c>
      <c r="CF556" s="228">
        <v>0</v>
      </c>
      <c r="CG556" s="113">
        <v>0</v>
      </c>
      <c r="CH556" s="113">
        <v>0</v>
      </c>
      <c r="CI556" s="113">
        <v>0</v>
      </c>
      <c r="CJ556" s="113">
        <v>0</v>
      </c>
      <c r="CK556" s="113">
        <v>0</v>
      </c>
      <c r="CL556" s="113">
        <v>0</v>
      </c>
      <c r="CM556" s="113">
        <v>0</v>
      </c>
      <c r="CN556" s="185">
        <v>0</v>
      </c>
      <c r="CO556" s="181">
        <v>0</v>
      </c>
      <c r="CP556" s="187"/>
      <c r="CQ556" s="173">
        <v>0</v>
      </c>
      <c r="CR556" s="173">
        <v>0</v>
      </c>
      <c r="CS556" s="173"/>
      <c r="CT556" s="173"/>
      <c r="CU556" s="253">
        <v>2791</v>
      </c>
      <c r="CV556" s="220"/>
      <c r="CW556" s="254">
        <f t="shared" si="56"/>
        <v>0</v>
      </c>
      <c r="CX556" s="15">
        <f t="shared" si="57"/>
        <v>0</v>
      </c>
      <c r="CY556" s="241">
        <f t="shared" si="58"/>
        <v>0</v>
      </c>
      <c r="CZ556" s="241" t="str">
        <f>IFERROR(ROUND(CY556/#REF!,1),"")</f>
        <v/>
      </c>
      <c r="DA556" s="254">
        <f t="shared" si="59"/>
        <v>0</v>
      </c>
      <c r="DB556" s="246" t="str">
        <f t="shared" si="60"/>
        <v/>
      </c>
      <c r="DD556" s="15" t="str">
        <f>IFERROR(#REF!-AO556,"")</f>
        <v/>
      </c>
      <c r="DF556" s="266" t="str">
        <f>IFERROR(#REF!-L556,"")</f>
        <v/>
      </c>
      <c r="DG556" s="228" t="e">
        <f>IF(#REF!&gt;AP556,0,1)</f>
        <v>#REF!</v>
      </c>
      <c r="DH556" s="228">
        <f t="shared" si="61"/>
        <v>0</v>
      </c>
      <c r="DI556" s="228">
        <f t="shared" si="62"/>
        <v>1</v>
      </c>
      <c r="DJ556" s="228"/>
      <c r="DK556" s="228"/>
      <c r="DL556" s="228"/>
      <c r="DM556" s="228"/>
      <c r="DN556" s="228"/>
      <c r="DO556" s="228"/>
      <c r="DP556" s="228"/>
      <c r="DQ556" s="228"/>
      <c r="DR556" s="228"/>
      <c r="DS556" s="228"/>
      <c r="DT556" s="228"/>
      <c r="DU556" s="228"/>
      <c r="DV556" s="228"/>
      <c r="DW556" s="228"/>
      <c r="DX556" s="228"/>
      <c r="DY556" s="228"/>
      <c r="DZ556" s="228"/>
      <c r="EA556" s="228"/>
      <c r="EB556" s="228"/>
    </row>
    <row r="557" spans="1:132" s="195" customFormat="1" ht="31.5" customHeight="1" x14ac:dyDescent="0.2">
      <c r="A557" s="191">
        <v>2022</v>
      </c>
      <c r="B557" s="171">
        <v>1</v>
      </c>
      <c r="C557" s="261">
        <v>44587</v>
      </c>
      <c r="D557" s="171">
        <v>125</v>
      </c>
      <c r="E557" s="171">
        <v>691</v>
      </c>
      <c r="F557" s="171">
        <v>3</v>
      </c>
      <c r="G557" s="194" t="s">
        <v>254</v>
      </c>
      <c r="H557" s="241" t="s">
        <v>255</v>
      </c>
      <c r="I557" s="241" t="s">
        <v>169</v>
      </c>
      <c r="J557" s="241">
        <v>4</v>
      </c>
      <c r="K557" s="241">
        <v>4</v>
      </c>
      <c r="L557" s="262">
        <v>194</v>
      </c>
      <c r="M557" s="263">
        <v>174</v>
      </c>
      <c r="N557" s="264">
        <v>213</v>
      </c>
      <c r="O557" s="190"/>
      <c r="P557" s="190"/>
      <c r="Q557" s="190"/>
      <c r="R557" s="190"/>
      <c r="S557" s="190"/>
      <c r="T557" s="190"/>
      <c r="U557" s="190"/>
      <c r="V557" s="190"/>
      <c r="W557" s="190"/>
      <c r="X557" s="190"/>
      <c r="Y557" s="172">
        <v>117</v>
      </c>
      <c r="Z557" s="172">
        <v>119</v>
      </c>
      <c r="AA557" s="190"/>
      <c r="AB557" s="190"/>
      <c r="AC557" s="190"/>
      <c r="AD557" s="190"/>
      <c r="AE557" s="190"/>
      <c r="AF557" s="190"/>
      <c r="AG557" s="190"/>
      <c r="AH557" s="190"/>
      <c r="AI557" s="190"/>
      <c r="AJ557" s="190"/>
      <c r="AK557" s="172">
        <v>98</v>
      </c>
      <c r="AL557" s="172"/>
      <c r="AM557" s="265"/>
      <c r="AN557" s="265"/>
      <c r="AO557" s="183">
        <v>120</v>
      </c>
      <c r="AP557" s="184">
        <v>120</v>
      </c>
      <c r="AQ557" s="182">
        <v>129.3413173652695</v>
      </c>
      <c r="AR557" s="182">
        <v>111.3333333333333</v>
      </c>
      <c r="AS557" s="182"/>
      <c r="AT557" s="182"/>
      <c r="AU557" s="182"/>
      <c r="AV557" s="182"/>
      <c r="AW557" s="182"/>
      <c r="AX557" s="182"/>
      <c r="AY557" s="182"/>
      <c r="AZ557" s="182"/>
      <c r="BA557" s="182"/>
      <c r="BB557" s="182"/>
      <c r="BC557" s="182"/>
      <c r="BD557" s="182"/>
      <c r="BE557" s="182"/>
      <c r="BF557" s="182"/>
      <c r="BG557" s="182"/>
      <c r="BH557" s="182"/>
      <c r="BI557" s="182"/>
      <c r="BJ557" s="182"/>
      <c r="BK557" s="182"/>
      <c r="BL557" s="182"/>
      <c r="BM557" s="182"/>
      <c r="BN557" s="182"/>
      <c r="BO557" s="182"/>
      <c r="BP557" s="182"/>
      <c r="BQ557" s="228" t="s">
        <v>256</v>
      </c>
      <c r="BR557" s="228" t="s">
        <v>257</v>
      </c>
      <c r="BS557" s="228"/>
      <c r="BT557" s="228"/>
      <c r="BU557" s="228">
        <v>4</v>
      </c>
      <c r="BV557" s="228" t="s">
        <v>258</v>
      </c>
      <c r="BW557" s="228" t="s">
        <v>173</v>
      </c>
      <c r="BX557" s="186">
        <v>0</v>
      </c>
      <c r="BY557" s="182">
        <v>0</v>
      </c>
      <c r="BZ557" s="182">
        <v>0</v>
      </c>
      <c r="CA557" s="182">
        <v>0</v>
      </c>
      <c r="CB557" s="182">
        <v>0</v>
      </c>
      <c r="CC557" s="182">
        <v>0</v>
      </c>
      <c r="CD557" s="182">
        <v>0</v>
      </c>
      <c r="CE557" s="228">
        <v>0</v>
      </c>
      <c r="CF557" s="228">
        <v>0</v>
      </c>
      <c r="CG557" s="113">
        <v>0</v>
      </c>
      <c r="CH557" s="113">
        <v>0</v>
      </c>
      <c r="CI557" s="113">
        <v>0</v>
      </c>
      <c r="CJ557" s="113">
        <v>0</v>
      </c>
      <c r="CK557" s="113">
        <v>0</v>
      </c>
      <c r="CL557" s="113">
        <v>0</v>
      </c>
      <c r="CM557" s="113">
        <v>0</v>
      </c>
      <c r="CN557" s="185">
        <v>0</v>
      </c>
      <c r="CO557" s="181">
        <v>0</v>
      </c>
      <c r="CP557" s="187"/>
      <c r="CQ557" s="173">
        <v>0</v>
      </c>
      <c r="CR557" s="173">
        <v>0</v>
      </c>
      <c r="CS557" s="173"/>
      <c r="CT557" s="173"/>
      <c r="CU557" s="253">
        <v>2791</v>
      </c>
      <c r="CV557" s="220"/>
      <c r="CW557" s="254">
        <f t="shared" si="56"/>
        <v>0</v>
      </c>
      <c r="CX557" s="15">
        <f t="shared" si="57"/>
        <v>0</v>
      </c>
      <c r="CY557" s="241">
        <f t="shared" si="58"/>
        <v>0</v>
      </c>
      <c r="CZ557" s="241" t="str">
        <f>IFERROR(ROUND(CY557/#REF!,1),"")</f>
        <v/>
      </c>
      <c r="DA557" s="254">
        <f t="shared" si="59"/>
        <v>0</v>
      </c>
      <c r="DB557" s="246" t="str">
        <f t="shared" si="60"/>
        <v/>
      </c>
      <c r="DD557" s="15" t="str">
        <f>IFERROR(#REF!-AO557,"")</f>
        <v/>
      </c>
      <c r="DF557" s="266" t="str">
        <f>IFERROR(#REF!-L557,"")</f>
        <v/>
      </c>
      <c r="DG557" s="228" t="e">
        <f>IF(#REF!&gt;AP557,0,1)</f>
        <v>#REF!</v>
      </c>
      <c r="DH557" s="228">
        <f t="shared" si="61"/>
        <v>0</v>
      </c>
      <c r="DI557" s="228">
        <f t="shared" si="62"/>
        <v>1</v>
      </c>
      <c r="DJ557" s="228"/>
      <c r="DK557" s="228"/>
      <c r="DL557" s="228"/>
      <c r="DM557" s="228"/>
      <c r="DN557" s="228"/>
      <c r="DO557" s="228"/>
      <c r="DP557" s="228"/>
      <c r="DQ557" s="228"/>
      <c r="DR557" s="228"/>
      <c r="DS557" s="228"/>
      <c r="DT557" s="228"/>
      <c r="DU557" s="228"/>
      <c r="DV557" s="228"/>
      <c r="DW557" s="228"/>
      <c r="DX557" s="228"/>
      <c r="DY557" s="228"/>
      <c r="DZ557" s="228"/>
      <c r="EA557" s="228"/>
      <c r="EB557" s="228"/>
    </row>
    <row r="558" spans="1:132" s="195" customFormat="1" ht="31.5" customHeight="1" x14ac:dyDescent="0.2">
      <c r="A558" s="191">
        <v>2022</v>
      </c>
      <c r="B558" s="171">
        <v>1</v>
      </c>
      <c r="C558" s="261">
        <v>44587</v>
      </c>
      <c r="D558" s="171">
        <v>236</v>
      </c>
      <c r="E558" s="171">
        <v>160</v>
      </c>
      <c r="F558" s="171">
        <v>3</v>
      </c>
      <c r="G558" s="194" t="s">
        <v>239</v>
      </c>
      <c r="H558" s="241" t="s">
        <v>240</v>
      </c>
      <c r="I558" s="241" t="s">
        <v>169</v>
      </c>
      <c r="J558" s="241">
        <v>2</v>
      </c>
      <c r="K558" s="241">
        <v>1</v>
      </c>
      <c r="L558" s="262">
        <v>200</v>
      </c>
      <c r="M558" s="263">
        <v>186</v>
      </c>
      <c r="N558" s="264">
        <v>214</v>
      </c>
      <c r="O558" s="190">
        <v>265</v>
      </c>
      <c r="P558" s="190">
        <v>290</v>
      </c>
      <c r="Q558" s="190">
        <v>268</v>
      </c>
      <c r="R558" s="190">
        <v>270</v>
      </c>
      <c r="S558" s="190">
        <v>300</v>
      </c>
      <c r="T558" s="190">
        <v>208</v>
      </c>
      <c r="U558" s="190">
        <v>218</v>
      </c>
      <c r="V558" s="190">
        <v>200</v>
      </c>
      <c r="W558" s="190">
        <v>208</v>
      </c>
      <c r="X558" s="190">
        <v>210</v>
      </c>
      <c r="Y558" s="172">
        <v>100</v>
      </c>
      <c r="Z558" s="172">
        <v>100</v>
      </c>
      <c r="AA558" s="190">
        <v>289</v>
      </c>
      <c r="AB558" s="190">
        <v>293</v>
      </c>
      <c r="AC558" s="190">
        <v>272</v>
      </c>
      <c r="AD558" s="190">
        <v>292</v>
      </c>
      <c r="AE558" s="190">
        <v>289</v>
      </c>
      <c r="AF558" s="190">
        <v>196</v>
      </c>
      <c r="AG558" s="190">
        <v>197</v>
      </c>
      <c r="AH558" s="190">
        <v>202</v>
      </c>
      <c r="AI558" s="190">
        <v>191</v>
      </c>
      <c r="AJ558" s="190">
        <v>194</v>
      </c>
      <c r="AK558" s="172">
        <v>100</v>
      </c>
      <c r="AL558" s="172">
        <v>100</v>
      </c>
      <c r="AM558" s="265">
        <v>282.8</v>
      </c>
      <c r="AN558" s="265">
        <v>202.4</v>
      </c>
      <c r="AO558" s="183">
        <v>76</v>
      </c>
      <c r="AP558" s="184">
        <v>95</v>
      </c>
      <c r="AQ558" s="182">
        <v>72</v>
      </c>
      <c r="AR558" s="182">
        <v>100</v>
      </c>
      <c r="AS558" s="182"/>
      <c r="AT558" s="182"/>
      <c r="AU558" s="182">
        <v>360</v>
      </c>
      <c r="AV558" s="182">
        <v>3</v>
      </c>
      <c r="AW558" s="182">
        <v>6</v>
      </c>
      <c r="AX558" s="182"/>
      <c r="AY558" s="182"/>
      <c r="AZ558" s="182"/>
      <c r="BA558" s="182"/>
      <c r="BB558" s="182"/>
      <c r="BC558" s="182"/>
      <c r="BD558" s="182"/>
      <c r="BE558" s="182"/>
      <c r="BF558" s="182"/>
      <c r="BG558" s="182">
        <v>1236</v>
      </c>
      <c r="BH558" s="182">
        <v>3</v>
      </c>
      <c r="BI558" s="182">
        <v>3</v>
      </c>
      <c r="BJ558" s="182">
        <v>4</v>
      </c>
      <c r="BK558" s="182"/>
      <c r="BL558" s="182"/>
      <c r="BM558" s="182"/>
      <c r="BN558" s="182"/>
      <c r="BO558" s="182"/>
      <c r="BP558" s="182"/>
      <c r="BQ558" s="228" t="s">
        <v>241</v>
      </c>
      <c r="BR558" s="228" t="s">
        <v>242</v>
      </c>
      <c r="BS558" s="228"/>
      <c r="BT558" s="228"/>
      <c r="BU558" s="228">
        <v>4</v>
      </c>
      <c r="BV558" s="228" t="s">
        <v>239</v>
      </c>
      <c r="BW558" s="228" t="s">
        <v>173</v>
      </c>
      <c r="BX558" s="186">
        <v>0</v>
      </c>
      <c r="BY558" s="182">
        <v>9</v>
      </c>
      <c r="BZ558" s="182">
        <v>9</v>
      </c>
      <c r="CA558" s="182">
        <v>369</v>
      </c>
      <c r="CB558" s="182">
        <v>10</v>
      </c>
      <c r="CC558" s="182">
        <v>10</v>
      </c>
      <c r="CD558" s="182">
        <v>1246</v>
      </c>
      <c r="CE558" s="228">
        <v>6</v>
      </c>
      <c r="CF558" s="228">
        <v>9</v>
      </c>
      <c r="CG558" s="113">
        <v>4</v>
      </c>
      <c r="CH558" s="113">
        <v>0</v>
      </c>
      <c r="CI558" s="113">
        <v>0</v>
      </c>
      <c r="CJ558" s="113">
        <v>0</v>
      </c>
      <c r="CK558" s="113">
        <v>0</v>
      </c>
      <c r="CL558" s="113">
        <v>0</v>
      </c>
      <c r="CM558" s="113">
        <v>0</v>
      </c>
      <c r="CN558" s="185">
        <v>19</v>
      </c>
      <c r="CO558" s="181">
        <v>1615</v>
      </c>
      <c r="CP558" s="187">
        <v>1.1764705882352939E-2</v>
      </c>
      <c r="CQ558" s="173">
        <v>9.5000000000000001E-2</v>
      </c>
      <c r="CR558" s="173">
        <v>8.0749999999999993</v>
      </c>
      <c r="CS558" s="173">
        <v>9.3873517786561264E-2</v>
      </c>
      <c r="CT558" s="173">
        <v>7.9792490118577071</v>
      </c>
      <c r="CU558" s="253">
        <v>2791</v>
      </c>
      <c r="CV558" s="220">
        <v>-1</v>
      </c>
      <c r="CW558" s="254">
        <f t="shared" si="56"/>
        <v>1596</v>
      </c>
      <c r="CX558" s="15">
        <f t="shared" si="57"/>
        <v>19</v>
      </c>
      <c r="CY558" s="241">
        <f t="shared" si="58"/>
        <v>19</v>
      </c>
      <c r="CZ558" s="241" t="str">
        <f>IFERROR(ROUND(CY558/#REF!,1),"")</f>
        <v/>
      </c>
      <c r="DA558" s="254">
        <f t="shared" si="59"/>
        <v>1615</v>
      </c>
      <c r="DB558" s="246">
        <f t="shared" si="60"/>
        <v>1.1764705882352941E-2</v>
      </c>
      <c r="DD558" s="15" t="str">
        <f>IFERROR(#REF!-AO558,"")</f>
        <v/>
      </c>
      <c r="DF558" s="266" t="str">
        <f>IFERROR(#REF!-L558,"")</f>
        <v/>
      </c>
      <c r="DG558" s="228" t="e">
        <f>IF(#REF!&gt;AP558,0,1)</f>
        <v>#REF!</v>
      </c>
      <c r="DH558" s="228">
        <f t="shared" si="61"/>
        <v>1</v>
      </c>
      <c r="DI558" s="228">
        <f t="shared" si="62"/>
        <v>1</v>
      </c>
      <c r="DJ558" s="228"/>
      <c r="DK558" s="228"/>
      <c r="DL558" s="228"/>
      <c r="DM558" s="228"/>
      <c r="DN558" s="228"/>
      <c r="DO558" s="228"/>
      <c r="DP558" s="228"/>
      <c r="DQ558" s="228"/>
      <c r="DR558" s="228"/>
      <c r="DS558" s="228"/>
      <c r="DT558" s="228"/>
      <c r="DU558" s="228"/>
      <c r="DV558" s="228"/>
      <c r="DW558" s="228"/>
      <c r="DX558" s="228"/>
      <c r="DY558" s="228"/>
      <c r="DZ558" s="228"/>
      <c r="EA558" s="228"/>
      <c r="EB558" s="228"/>
    </row>
    <row r="559" spans="1:132" s="195" customFormat="1" ht="31.5" customHeight="1" x14ac:dyDescent="0.2">
      <c r="A559" s="191">
        <v>2022</v>
      </c>
      <c r="B559" s="171">
        <v>1</v>
      </c>
      <c r="C559" s="261">
        <v>44587</v>
      </c>
      <c r="D559" s="171">
        <v>243</v>
      </c>
      <c r="E559" s="171">
        <v>167</v>
      </c>
      <c r="F559" s="171">
        <v>3</v>
      </c>
      <c r="G559" s="194" t="s">
        <v>313</v>
      </c>
      <c r="H559" s="241" t="s">
        <v>314</v>
      </c>
      <c r="I559" s="241" t="s">
        <v>169</v>
      </c>
      <c r="J559" s="241">
        <v>2</v>
      </c>
      <c r="K559" s="241">
        <v>2</v>
      </c>
      <c r="L559" s="262">
        <v>888</v>
      </c>
      <c r="M559" s="263">
        <v>825</v>
      </c>
      <c r="N559" s="264">
        <v>950</v>
      </c>
      <c r="O559" s="190"/>
      <c r="P559" s="190"/>
      <c r="Q559" s="190"/>
      <c r="R559" s="190"/>
      <c r="S559" s="190"/>
      <c r="T559" s="190"/>
      <c r="U559" s="190"/>
      <c r="V559" s="190"/>
      <c r="W559" s="190"/>
      <c r="X559" s="190"/>
      <c r="Y559" s="172"/>
      <c r="Z559" s="172"/>
      <c r="AA559" s="190"/>
      <c r="AB559" s="190"/>
      <c r="AC559" s="190"/>
      <c r="AD559" s="190"/>
      <c r="AE559" s="190"/>
      <c r="AF559" s="190"/>
      <c r="AG559" s="190"/>
      <c r="AH559" s="190"/>
      <c r="AI559" s="190"/>
      <c r="AJ559" s="190"/>
      <c r="AK559" s="172"/>
      <c r="AL559" s="172"/>
      <c r="AM559" s="265"/>
      <c r="AN559" s="265"/>
      <c r="AO559" s="183">
        <v>55</v>
      </c>
      <c r="AP559" s="184">
        <v>131</v>
      </c>
      <c r="AQ559" s="182"/>
      <c r="AR559" s="182"/>
      <c r="AS559" s="182"/>
      <c r="AT559" s="182"/>
      <c r="AU559" s="182"/>
      <c r="AV559" s="182"/>
      <c r="AW559" s="182"/>
      <c r="AX559" s="182"/>
      <c r="AY559" s="182"/>
      <c r="AZ559" s="182"/>
      <c r="BA559" s="182"/>
      <c r="BB559" s="182"/>
      <c r="BC559" s="182"/>
      <c r="BD559" s="182"/>
      <c r="BE559" s="182"/>
      <c r="BF559" s="182"/>
      <c r="BG559" s="182"/>
      <c r="BH559" s="182"/>
      <c r="BI559" s="182"/>
      <c r="BJ559" s="182"/>
      <c r="BK559" s="182"/>
      <c r="BL559" s="182"/>
      <c r="BM559" s="182"/>
      <c r="BN559" s="182"/>
      <c r="BO559" s="182"/>
      <c r="BP559" s="182"/>
      <c r="BQ559" s="228" t="s">
        <v>176</v>
      </c>
      <c r="BR559" s="228" t="s">
        <v>176</v>
      </c>
      <c r="BS559" s="228"/>
      <c r="BT559" s="228"/>
      <c r="BU559" s="228">
        <v>4</v>
      </c>
      <c r="BV559" s="228" t="s">
        <v>313</v>
      </c>
      <c r="BW559" s="228" t="s">
        <v>173</v>
      </c>
      <c r="BX559" s="186">
        <v>0</v>
      </c>
      <c r="BY559" s="182">
        <v>0</v>
      </c>
      <c r="BZ559" s="182">
        <v>0</v>
      </c>
      <c r="CA559" s="182">
        <v>0</v>
      </c>
      <c r="CB559" s="182">
        <v>0</v>
      </c>
      <c r="CC559" s="182">
        <v>0</v>
      </c>
      <c r="CD559" s="182">
        <v>0</v>
      </c>
      <c r="CE559" s="228">
        <v>0</v>
      </c>
      <c r="CF559" s="228">
        <v>0</v>
      </c>
      <c r="CG559" s="113">
        <v>0</v>
      </c>
      <c r="CH559" s="113">
        <v>0</v>
      </c>
      <c r="CI559" s="113">
        <v>0</v>
      </c>
      <c r="CJ559" s="113">
        <v>0</v>
      </c>
      <c r="CK559" s="113">
        <v>0</v>
      </c>
      <c r="CL559" s="113">
        <v>0</v>
      </c>
      <c r="CM559" s="113">
        <v>0</v>
      </c>
      <c r="CN559" s="185">
        <v>0</v>
      </c>
      <c r="CO559" s="181">
        <v>0</v>
      </c>
      <c r="CP559" s="187"/>
      <c r="CQ559" s="173">
        <v>0</v>
      </c>
      <c r="CR559" s="173">
        <v>0</v>
      </c>
      <c r="CS559" s="173"/>
      <c r="CT559" s="173"/>
      <c r="CU559" s="253">
        <v>2791</v>
      </c>
      <c r="CV559" s="220"/>
      <c r="CW559" s="254">
        <f t="shared" si="56"/>
        <v>0</v>
      </c>
      <c r="CX559" s="15">
        <f t="shared" si="57"/>
        <v>0</v>
      </c>
      <c r="CY559" s="241">
        <f t="shared" si="58"/>
        <v>0</v>
      </c>
      <c r="CZ559" s="241" t="str">
        <f>IFERROR(ROUND(CY559/#REF!,1),"")</f>
        <v/>
      </c>
      <c r="DA559" s="254">
        <f t="shared" si="59"/>
        <v>0</v>
      </c>
      <c r="DB559" s="246" t="str">
        <f t="shared" si="60"/>
        <v/>
      </c>
      <c r="DD559" s="15" t="str">
        <f>IFERROR(#REF!-AO559,"")</f>
        <v/>
      </c>
      <c r="DF559" s="266" t="str">
        <f>IFERROR(#REF!-L559,"")</f>
        <v/>
      </c>
      <c r="DG559" s="228" t="e">
        <f>IF(#REF!&gt;AP559,0,1)</f>
        <v>#REF!</v>
      </c>
      <c r="DH559" s="228">
        <f t="shared" si="61"/>
        <v>0</v>
      </c>
      <c r="DI559" s="228">
        <f t="shared" si="62"/>
        <v>1</v>
      </c>
      <c r="DJ559" s="228"/>
      <c r="DK559" s="228"/>
      <c r="DL559" s="228"/>
      <c r="DM559" s="228"/>
      <c r="DN559" s="228"/>
      <c r="DO559" s="228"/>
      <c r="DP559" s="228"/>
      <c r="DQ559" s="228"/>
      <c r="DR559" s="228"/>
      <c r="DS559" s="228"/>
      <c r="DT559" s="228"/>
      <c r="DU559" s="228"/>
      <c r="DV559" s="228"/>
      <c r="DW559" s="228"/>
      <c r="DX559" s="228"/>
      <c r="DY559" s="228"/>
      <c r="DZ559" s="228"/>
      <c r="EA559" s="228"/>
      <c r="EB559" s="228"/>
    </row>
    <row r="560" spans="1:132" s="195" customFormat="1" ht="31.5" customHeight="1" x14ac:dyDescent="0.2">
      <c r="A560" s="191">
        <v>2022</v>
      </c>
      <c r="B560" s="171">
        <v>1</v>
      </c>
      <c r="C560" s="261">
        <v>44587</v>
      </c>
      <c r="D560" s="171">
        <v>124</v>
      </c>
      <c r="E560" s="171">
        <v>689</v>
      </c>
      <c r="F560" s="171">
        <v>4</v>
      </c>
      <c r="G560" s="194" t="s">
        <v>311</v>
      </c>
      <c r="H560" s="241" t="s">
        <v>312</v>
      </c>
      <c r="I560" s="241" t="s">
        <v>169</v>
      </c>
      <c r="J560" s="241">
        <v>2</v>
      </c>
      <c r="K560" s="241">
        <v>2</v>
      </c>
      <c r="L560" s="262">
        <v>75</v>
      </c>
      <c r="M560" s="263">
        <v>67</v>
      </c>
      <c r="N560" s="264">
        <v>82</v>
      </c>
      <c r="O560" s="190"/>
      <c r="P560" s="190"/>
      <c r="Q560" s="190"/>
      <c r="R560" s="190"/>
      <c r="S560" s="190"/>
      <c r="T560" s="190"/>
      <c r="U560" s="190"/>
      <c r="V560" s="190"/>
      <c r="W560" s="190"/>
      <c r="X560" s="190"/>
      <c r="Y560" s="172"/>
      <c r="Z560" s="172"/>
      <c r="AA560" s="190"/>
      <c r="AB560" s="190"/>
      <c r="AC560" s="190"/>
      <c r="AD560" s="190"/>
      <c r="AE560" s="190"/>
      <c r="AF560" s="190"/>
      <c r="AG560" s="190"/>
      <c r="AH560" s="190"/>
      <c r="AI560" s="190"/>
      <c r="AJ560" s="190"/>
      <c r="AK560" s="172"/>
      <c r="AL560" s="172"/>
      <c r="AM560" s="265"/>
      <c r="AN560" s="265"/>
      <c r="AO560" s="183">
        <v>59</v>
      </c>
      <c r="AP560" s="184">
        <v>122</v>
      </c>
      <c r="AQ560" s="182"/>
      <c r="AR560" s="182"/>
      <c r="AS560" s="182"/>
      <c r="AT560" s="182"/>
      <c r="AU560" s="182"/>
      <c r="AV560" s="182"/>
      <c r="AW560" s="182"/>
      <c r="AX560" s="182"/>
      <c r="AY560" s="182"/>
      <c r="AZ560" s="182"/>
      <c r="BA560" s="182"/>
      <c r="BB560" s="182"/>
      <c r="BC560" s="182"/>
      <c r="BD560" s="182"/>
      <c r="BE560" s="182"/>
      <c r="BF560" s="182"/>
      <c r="BG560" s="182"/>
      <c r="BH560" s="182"/>
      <c r="BI560" s="182"/>
      <c r="BJ560" s="182"/>
      <c r="BK560" s="182"/>
      <c r="BL560" s="182"/>
      <c r="BM560" s="182"/>
      <c r="BN560" s="182"/>
      <c r="BO560" s="182"/>
      <c r="BP560" s="182"/>
      <c r="BQ560" s="228" t="s">
        <v>180</v>
      </c>
      <c r="BR560" s="228" t="s">
        <v>192</v>
      </c>
      <c r="BS560" s="228"/>
      <c r="BT560" s="228"/>
      <c r="BU560" s="228">
        <v>4</v>
      </c>
      <c r="BV560" s="228" t="s">
        <v>310</v>
      </c>
      <c r="BW560" s="228" t="s">
        <v>173</v>
      </c>
      <c r="BX560" s="186">
        <v>0</v>
      </c>
      <c r="BY560" s="182">
        <v>0</v>
      </c>
      <c r="BZ560" s="182">
        <v>0</v>
      </c>
      <c r="CA560" s="182">
        <v>0</v>
      </c>
      <c r="CB560" s="182">
        <v>0</v>
      </c>
      <c r="CC560" s="182">
        <v>0</v>
      </c>
      <c r="CD560" s="182">
        <v>0</v>
      </c>
      <c r="CE560" s="228">
        <v>0</v>
      </c>
      <c r="CF560" s="228">
        <v>0</v>
      </c>
      <c r="CG560" s="113">
        <v>0</v>
      </c>
      <c r="CH560" s="113">
        <v>0</v>
      </c>
      <c r="CI560" s="113">
        <v>0</v>
      </c>
      <c r="CJ560" s="113">
        <v>0</v>
      </c>
      <c r="CK560" s="113">
        <v>0</v>
      </c>
      <c r="CL560" s="113">
        <v>0</v>
      </c>
      <c r="CM560" s="113">
        <v>0</v>
      </c>
      <c r="CN560" s="185">
        <v>0</v>
      </c>
      <c r="CO560" s="181">
        <v>0</v>
      </c>
      <c r="CP560" s="187"/>
      <c r="CQ560" s="173">
        <v>0</v>
      </c>
      <c r="CR560" s="173">
        <v>0</v>
      </c>
      <c r="CS560" s="173"/>
      <c r="CT560" s="173"/>
      <c r="CU560" s="253">
        <v>2791</v>
      </c>
      <c r="CV560" s="220"/>
      <c r="CW560" s="254">
        <f t="shared" si="56"/>
        <v>0</v>
      </c>
      <c r="CX560" s="15">
        <f t="shared" si="57"/>
        <v>0</v>
      </c>
      <c r="CY560" s="241">
        <f t="shared" si="58"/>
        <v>0</v>
      </c>
      <c r="CZ560" s="241" t="str">
        <f>IFERROR(ROUND(CY560/#REF!,1),"")</f>
        <v/>
      </c>
      <c r="DA560" s="254">
        <f t="shared" si="59"/>
        <v>0</v>
      </c>
      <c r="DB560" s="246" t="str">
        <f t="shared" si="60"/>
        <v/>
      </c>
      <c r="DD560" s="15" t="str">
        <f>IFERROR(#REF!-AO560,"")</f>
        <v/>
      </c>
      <c r="DF560" s="266" t="str">
        <f>IFERROR(#REF!-L560,"")</f>
        <v/>
      </c>
      <c r="DG560" s="228" t="e">
        <f>IF(#REF!&gt;AP560,0,1)</f>
        <v>#REF!</v>
      </c>
      <c r="DH560" s="228">
        <f t="shared" si="61"/>
        <v>0</v>
      </c>
      <c r="DI560" s="228">
        <f t="shared" si="62"/>
        <v>1</v>
      </c>
      <c r="DJ560" s="228"/>
      <c r="DK560" s="228"/>
      <c r="DL560" s="228"/>
      <c r="DM560" s="228"/>
      <c r="DN560" s="228"/>
      <c r="DO560" s="228"/>
      <c r="DP560" s="228"/>
      <c r="DQ560" s="228"/>
      <c r="DR560" s="228"/>
      <c r="DS560" s="228"/>
      <c r="DT560" s="228"/>
      <c r="DU560" s="228"/>
      <c r="DV560" s="228"/>
      <c r="DW560" s="228"/>
      <c r="DX560" s="228"/>
      <c r="DY560" s="228"/>
      <c r="DZ560" s="228"/>
      <c r="EA560" s="228"/>
      <c r="EB560" s="228"/>
    </row>
    <row r="561" spans="1:132" s="195" customFormat="1" ht="31.5" customHeight="1" x14ac:dyDescent="0.2">
      <c r="A561" s="191">
        <v>2022</v>
      </c>
      <c r="B561" s="171">
        <v>1</v>
      </c>
      <c r="C561" s="261">
        <v>44587</v>
      </c>
      <c r="D561" s="171">
        <v>405</v>
      </c>
      <c r="E561" s="171">
        <v>622</v>
      </c>
      <c r="F561" s="171">
        <v>4</v>
      </c>
      <c r="G561" s="194" t="s">
        <v>423</v>
      </c>
      <c r="H561" s="241" t="s">
        <v>424</v>
      </c>
      <c r="I561" s="241" t="s">
        <v>169</v>
      </c>
      <c r="J561" s="241">
        <v>1</v>
      </c>
      <c r="K561" s="241">
        <v>5</v>
      </c>
      <c r="L561" s="262">
        <v>187</v>
      </c>
      <c r="M561" s="263">
        <v>172</v>
      </c>
      <c r="N561" s="264">
        <v>201</v>
      </c>
      <c r="O561" s="190"/>
      <c r="P561" s="190"/>
      <c r="Q561" s="190"/>
      <c r="R561" s="190"/>
      <c r="S561" s="190"/>
      <c r="T561" s="190"/>
      <c r="U561" s="190"/>
      <c r="V561" s="190"/>
      <c r="W561" s="190"/>
      <c r="X561" s="190"/>
      <c r="Y561" s="172">
        <v>126</v>
      </c>
      <c r="Z561" s="172">
        <v>125</v>
      </c>
      <c r="AA561" s="190"/>
      <c r="AB561" s="190"/>
      <c r="AC561" s="190"/>
      <c r="AD561" s="190"/>
      <c r="AE561" s="190"/>
      <c r="AF561" s="190"/>
      <c r="AG561" s="190"/>
      <c r="AH561" s="190"/>
      <c r="AI561" s="190"/>
      <c r="AJ561" s="190"/>
      <c r="AK561" s="172">
        <v>137</v>
      </c>
      <c r="AL561" s="172">
        <v>130</v>
      </c>
      <c r="AM561" s="265"/>
      <c r="AN561" s="265"/>
      <c r="AO561" s="183">
        <v>23</v>
      </c>
      <c r="AP561" s="184">
        <v>157</v>
      </c>
      <c r="AQ561" s="182">
        <v>27.799227799227801</v>
      </c>
      <c r="AR561" s="182">
        <v>129.5</v>
      </c>
      <c r="AS561" s="182"/>
      <c r="AT561" s="182"/>
      <c r="AU561" s="182"/>
      <c r="AV561" s="182"/>
      <c r="AW561" s="182"/>
      <c r="AX561" s="182"/>
      <c r="AY561" s="182"/>
      <c r="AZ561" s="182"/>
      <c r="BA561" s="182"/>
      <c r="BB561" s="182"/>
      <c r="BC561" s="182"/>
      <c r="BD561" s="182"/>
      <c r="BE561" s="182"/>
      <c r="BF561" s="182"/>
      <c r="BG561" s="182"/>
      <c r="BH561" s="182"/>
      <c r="BI561" s="182"/>
      <c r="BJ561" s="182"/>
      <c r="BK561" s="182"/>
      <c r="BL561" s="182"/>
      <c r="BM561" s="182"/>
      <c r="BN561" s="182"/>
      <c r="BO561" s="182"/>
      <c r="BP561" s="182"/>
      <c r="BQ561" s="228" t="s">
        <v>180</v>
      </c>
      <c r="BR561" s="228" t="s">
        <v>192</v>
      </c>
      <c r="BS561" s="228" t="s">
        <v>197</v>
      </c>
      <c r="BT561" s="228"/>
      <c r="BU561" s="228">
        <v>4</v>
      </c>
      <c r="BV561" s="228" t="s">
        <v>418</v>
      </c>
      <c r="BW561" s="228" t="s">
        <v>173</v>
      </c>
      <c r="BX561" s="186">
        <v>0</v>
      </c>
      <c r="BY561" s="182">
        <v>0</v>
      </c>
      <c r="BZ561" s="182">
        <v>0</v>
      </c>
      <c r="CA561" s="182">
        <v>0</v>
      </c>
      <c r="CB561" s="182">
        <v>0</v>
      </c>
      <c r="CC561" s="182">
        <v>0</v>
      </c>
      <c r="CD561" s="182">
        <v>0</v>
      </c>
      <c r="CE561" s="228">
        <v>0</v>
      </c>
      <c r="CF561" s="228">
        <v>0</v>
      </c>
      <c r="CG561" s="113">
        <v>0</v>
      </c>
      <c r="CH561" s="113">
        <v>0</v>
      </c>
      <c r="CI561" s="113">
        <v>0</v>
      </c>
      <c r="CJ561" s="113">
        <v>0</v>
      </c>
      <c r="CK561" s="113">
        <v>0</v>
      </c>
      <c r="CL561" s="113">
        <v>0</v>
      </c>
      <c r="CM561" s="113">
        <v>0</v>
      </c>
      <c r="CN561" s="185">
        <v>0</v>
      </c>
      <c r="CO561" s="181">
        <v>0</v>
      </c>
      <c r="CP561" s="187"/>
      <c r="CQ561" s="173">
        <v>0</v>
      </c>
      <c r="CR561" s="173">
        <v>0</v>
      </c>
      <c r="CS561" s="173"/>
      <c r="CT561" s="173"/>
      <c r="CU561" s="253">
        <v>2791</v>
      </c>
      <c r="CV561" s="220"/>
      <c r="CW561" s="254">
        <f t="shared" si="56"/>
        <v>0</v>
      </c>
      <c r="CX561" s="15">
        <f t="shared" si="57"/>
        <v>0</v>
      </c>
      <c r="CY561" s="241">
        <f t="shared" si="58"/>
        <v>0</v>
      </c>
      <c r="CZ561" s="241" t="str">
        <f>IFERROR(ROUND(CY561/#REF!,1),"")</f>
        <v/>
      </c>
      <c r="DA561" s="254">
        <f t="shared" si="59"/>
        <v>0</v>
      </c>
      <c r="DB561" s="246" t="str">
        <f t="shared" si="60"/>
        <v/>
      </c>
      <c r="DD561" s="15" t="str">
        <f>IFERROR(#REF!-AO561,"")</f>
        <v/>
      </c>
      <c r="DF561" s="266" t="str">
        <f>IFERROR(#REF!-L561,"")</f>
        <v/>
      </c>
      <c r="DG561" s="228" t="e">
        <f>IF(#REF!&gt;AP561,0,1)</f>
        <v>#REF!</v>
      </c>
      <c r="DH561" s="228">
        <f t="shared" si="61"/>
        <v>0</v>
      </c>
      <c r="DI561" s="228">
        <f t="shared" si="62"/>
        <v>1</v>
      </c>
      <c r="DJ561" s="228"/>
      <c r="DK561" s="228"/>
      <c r="DL561" s="228"/>
      <c r="DM561" s="228"/>
      <c r="DN561" s="228"/>
      <c r="DO561" s="228"/>
      <c r="DP561" s="228"/>
      <c r="DQ561" s="228"/>
      <c r="DR561" s="228"/>
      <c r="DS561" s="228"/>
      <c r="DT561" s="228"/>
      <c r="DU561" s="228"/>
      <c r="DV561" s="228"/>
      <c r="DW561" s="228"/>
      <c r="DX561" s="228"/>
      <c r="DY561" s="228"/>
      <c r="DZ561" s="228"/>
      <c r="EA561" s="228"/>
      <c r="EB561" s="228"/>
    </row>
    <row r="562" spans="1:132" s="195" customFormat="1" ht="31.5" customHeight="1" x14ac:dyDescent="0.2">
      <c r="A562" s="191">
        <v>2022</v>
      </c>
      <c r="B562" s="171">
        <v>1</v>
      </c>
      <c r="C562" s="261">
        <v>44587</v>
      </c>
      <c r="D562" s="171">
        <v>18</v>
      </c>
      <c r="E562" s="171">
        <v>49</v>
      </c>
      <c r="F562" s="171">
        <v>6</v>
      </c>
      <c r="G562" s="194" t="s">
        <v>330</v>
      </c>
      <c r="H562" s="241" t="s">
        <v>331</v>
      </c>
      <c r="I562" s="241" t="s">
        <v>246</v>
      </c>
      <c r="J562" s="241">
        <v>2</v>
      </c>
      <c r="K562" s="241">
        <v>3</v>
      </c>
      <c r="L562" s="262">
        <v>100</v>
      </c>
      <c r="M562" s="263">
        <v>95</v>
      </c>
      <c r="N562" s="264">
        <v>104</v>
      </c>
      <c r="O562" s="190"/>
      <c r="P562" s="190"/>
      <c r="Q562" s="190"/>
      <c r="R562" s="190"/>
      <c r="S562" s="190"/>
      <c r="T562" s="190"/>
      <c r="U562" s="190"/>
      <c r="V562" s="190"/>
      <c r="W562" s="190"/>
      <c r="X562" s="190"/>
      <c r="Y562" s="172"/>
      <c r="Z562" s="172"/>
      <c r="AA562" s="190"/>
      <c r="AB562" s="190"/>
      <c r="AC562" s="190"/>
      <c r="AD562" s="190"/>
      <c r="AE562" s="190"/>
      <c r="AF562" s="190"/>
      <c r="AG562" s="190"/>
      <c r="AH562" s="190"/>
      <c r="AI562" s="190"/>
      <c r="AJ562" s="190"/>
      <c r="AK562" s="172"/>
      <c r="AL562" s="172"/>
      <c r="AM562" s="265"/>
      <c r="AN562" s="265"/>
      <c r="AO562" s="183">
        <v>101</v>
      </c>
      <c r="AP562" s="184">
        <v>107</v>
      </c>
      <c r="AQ562" s="182"/>
      <c r="AR562" s="182"/>
      <c r="AS562" s="182"/>
      <c r="AT562" s="182"/>
      <c r="AU562" s="182"/>
      <c r="AV562" s="182"/>
      <c r="AW562" s="182"/>
      <c r="AX562" s="182"/>
      <c r="AY562" s="182"/>
      <c r="AZ562" s="182"/>
      <c r="BA562" s="182"/>
      <c r="BB562" s="182"/>
      <c r="BC562" s="182"/>
      <c r="BD562" s="182"/>
      <c r="BE562" s="182"/>
      <c r="BF562" s="182"/>
      <c r="BG562" s="182"/>
      <c r="BH562" s="182"/>
      <c r="BI562" s="182"/>
      <c r="BJ562" s="182"/>
      <c r="BK562" s="182"/>
      <c r="BL562" s="182"/>
      <c r="BM562" s="182"/>
      <c r="BN562" s="182"/>
      <c r="BO562" s="182"/>
      <c r="BP562" s="182"/>
      <c r="BQ562" s="228" t="s">
        <v>185</v>
      </c>
      <c r="BR562" s="228" t="s">
        <v>247</v>
      </c>
      <c r="BS562" s="228" t="s">
        <v>332</v>
      </c>
      <c r="BT562" s="228" t="s">
        <v>249</v>
      </c>
      <c r="BU562" s="228">
        <v>4</v>
      </c>
      <c r="BV562" s="228" t="s">
        <v>333</v>
      </c>
      <c r="BW562" s="228" t="s">
        <v>173</v>
      </c>
      <c r="BX562" s="186">
        <v>0</v>
      </c>
      <c r="BY562" s="182">
        <v>0</v>
      </c>
      <c r="BZ562" s="182">
        <v>0</v>
      </c>
      <c r="CA562" s="182">
        <v>0</v>
      </c>
      <c r="CB562" s="182">
        <v>0</v>
      </c>
      <c r="CC562" s="182">
        <v>0</v>
      </c>
      <c r="CD562" s="182">
        <v>0</v>
      </c>
      <c r="CE562" s="228">
        <v>0</v>
      </c>
      <c r="CF562" s="228">
        <v>0</v>
      </c>
      <c r="CG562" s="113">
        <v>0</v>
      </c>
      <c r="CH562" s="113">
        <v>0</v>
      </c>
      <c r="CI562" s="113">
        <v>0</v>
      </c>
      <c r="CJ562" s="113">
        <v>0</v>
      </c>
      <c r="CK562" s="113">
        <v>0</v>
      </c>
      <c r="CL562" s="113">
        <v>0</v>
      </c>
      <c r="CM562" s="113">
        <v>0</v>
      </c>
      <c r="CN562" s="185">
        <v>0</v>
      </c>
      <c r="CO562" s="181">
        <v>0</v>
      </c>
      <c r="CP562" s="187"/>
      <c r="CQ562" s="173">
        <v>0</v>
      </c>
      <c r="CR562" s="173">
        <v>0</v>
      </c>
      <c r="CS562" s="173"/>
      <c r="CT562" s="173"/>
      <c r="CU562" s="253">
        <v>2791</v>
      </c>
      <c r="CV562" s="220"/>
      <c r="CW562" s="254">
        <f t="shared" si="56"/>
        <v>0</v>
      </c>
      <c r="CX562" s="15">
        <f t="shared" si="57"/>
        <v>0</v>
      </c>
      <c r="CY562" s="241">
        <f t="shared" si="58"/>
        <v>0</v>
      </c>
      <c r="CZ562" s="241" t="str">
        <f>IFERROR(ROUND(CY562/#REF!,1),"")</f>
        <v/>
      </c>
      <c r="DA562" s="254">
        <f t="shared" si="59"/>
        <v>0</v>
      </c>
      <c r="DB562" s="246" t="str">
        <f t="shared" si="60"/>
        <v/>
      </c>
      <c r="DD562" s="15" t="str">
        <f>IFERROR(#REF!-AO562,"")</f>
        <v/>
      </c>
      <c r="DF562" s="266" t="str">
        <f>IFERROR(#REF!-L562,"")</f>
        <v/>
      </c>
      <c r="DG562" s="228" t="e">
        <f>IF(#REF!&gt;AP562,0,1)</f>
        <v>#REF!</v>
      </c>
      <c r="DH562" s="228">
        <f t="shared" si="61"/>
        <v>0</v>
      </c>
      <c r="DI562" s="228">
        <f t="shared" si="62"/>
        <v>1</v>
      </c>
      <c r="DJ562" s="228"/>
      <c r="DK562" s="228"/>
      <c r="DL562" s="228"/>
      <c r="DM562" s="228"/>
      <c r="DN562" s="228"/>
      <c r="DO562" s="228"/>
      <c r="DP562" s="228"/>
      <c r="DQ562" s="228"/>
      <c r="DR562" s="228"/>
      <c r="DS562" s="228"/>
      <c r="DT562" s="228"/>
      <c r="DU562" s="228"/>
      <c r="DV562" s="228"/>
      <c r="DW562" s="228"/>
      <c r="DX562" s="228"/>
      <c r="DY562" s="228"/>
      <c r="DZ562" s="228"/>
      <c r="EA562" s="228"/>
      <c r="EB562" s="228"/>
    </row>
    <row r="563" spans="1:132" s="195" customFormat="1" ht="31.5" customHeight="1" x14ac:dyDescent="0.2">
      <c r="A563" s="191">
        <v>2022</v>
      </c>
      <c r="B563" s="171">
        <v>1</v>
      </c>
      <c r="C563" s="261">
        <v>44587</v>
      </c>
      <c r="D563" s="171">
        <v>18</v>
      </c>
      <c r="E563" s="171">
        <v>50</v>
      </c>
      <c r="F563" s="171">
        <v>6</v>
      </c>
      <c r="G563" s="194" t="s">
        <v>334</v>
      </c>
      <c r="H563" s="241" t="s">
        <v>335</v>
      </c>
      <c r="I563" s="241" t="s">
        <v>246</v>
      </c>
      <c r="J563" s="241">
        <v>2</v>
      </c>
      <c r="K563" s="241">
        <v>3</v>
      </c>
      <c r="L563" s="262">
        <v>54</v>
      </c>
      <c r="M563" s="263">
        <v>51</v>
      </c>
      <c r="N563" s="264">
        <v>56</v>
      </c>
      <c r="O563" s="190"/>
      <c r="P563" s="190"/>
      <c r="Q563" s="190"/>
      <c r="R563" s="190"/>
      <c r="S563" s="190"/>
      <c r="T563" s="190"/>
      <c r="U563" s="190"/>
      <c r="V563" s="190"/>
      <c r="W563" s="190"/>
      <c r="X563" s="190"/>
      <c r="Y563" s="172"/>
      <c r="Z563" s="172"/>
      <c r="AA563" s="190"/>
      <c r="AB563" s="190"/>
      <c r="AC563" s="190"/>
      <c r="AD563" s="190"/>
      <c r="AE563" s="190"/>
      <c r="AF563" s="190"/>
      <c r="AG563" s="190"/>
      <c r="AH563" s="190"/>
      <c r="AI563" s="190"/>
      <c r="AJ563" s="190"/>
      <c r="AK563" s="172"/>
      <c r="AL563" s="172"/>
      <c r="AM563" s="265"/>
      <c r="AN563" s="265"/>
      <c r="AO563" s="183">
        <v>101</v>
      </c>
      <c r="AP563" s="184">
        <v>107</v>
      </c>
      <c r="AQ563" s="182"/>
      <c r="AR563" s="182"/>
      <c r="AS563" s="182"/>
      <c r="AT563" s="182"/>
      <c r="AU563" s="182"/>
      <c r="AV563" s="182"/>
      <c r="AW563" s="182"/>
      <c r="AX563" s="182"/>
      <c r="AY563" s="182"/>
      <c r="AZ563" s="182"/>
      <c r="BA563" s="182"/>
      <c r="BB563" s="182"/>
      <c r="BC563" s="182"/>
      <c r="BD563" s="182"/>
      <c r="BE563" s="182"/>
      <c r="BF563" s="182"/>
      <c r="BG563" s="182"/>
      <c r="BH563" s="182"/>
      <c r="BI563" s="182"/>
      <c r="BJ563" s="182"/>
      <c r="BK563" s="182"/>
      <c r="BL563" s="182"/>
      <c r="BM563" s="182"/>
      <c r="BN563" s="182"/>
      <c r="BO563" s="182"/>
      <c r="BP563" s="182"/>
      <c r="BQ563" s="228" t="s">
        <v>185</v>
      </c>
      <c r="BR563" s="228" t="s">
        <v>247</v>
      </c>
      <c r="BS563" s="228" t="s">
        <v>336</v>
      </c>
      <c r="BT563" s="228" t="s">
        <v>249</v>
      </c>
      <c r="BU563" s="228">
        <v>4</v>
      </c>
      <c r="BV563" s="228" t="s">
        <v>333</v>
      </c>
      <c r="BW563" s="228" t="s">
        <v>173</v>
      </c>
      <c r="BX563" s="186">
        <v>0</v>
      </c>
      <c r="BY563" s="182">
        <v>0</v>
      </c>
      <c r="BZ563" s="182">
        <v>0</v>
      </c>
      <c r="CA563" s="182">
        <v>0</v>
      </c>
      <c r="CB563" s="182">
        <v>0</v>
      </c>
      <c r="CC563" s="182">
        <v>0</v>
      </c>
      <c r="CD563" s="182">
        <v>0</v>
      </c>
      <c r="CE563" s="228">
        <v>0</v>
      </c>
      <c r="CF563" s="228">
        <v>0</v>
      </c>
      <c r="CG563" s="113">
        <v>0</v>
      </c>
      <c r="CH563" s="113">
        <v>0</v>
      </c>
      <c r="CI563" s="113">
        <v>0</v>
      </c>
      <c r="CJ563" s="113">
        <v>0</v>
      </c>
      <c r="CK563" s="113">
        <v>0</v>
      </c>
      <c r="CL563" s="113">
        <v>0</v>
      </c>
      <c r="CM563" s="113">
        <v>0</v>
      </c>
      <c r="CN563" s="185">
        <v>0</v>
      </c>
      <c r="CO563" s="181">
        <v>0</v>
      </c>
      <c r="CP563" s="187"/>
      <c r="CQ563" s="173">
        <v>0</v>
      </c>
      <c r="CR563" s="173">
        <v>0</v>
      </c>
      <c r="CS563" s="173"/>
      <c r="CT563" s="173"/>
      <c r="CU563" s="253">
        <v>2791</v>
      </c>
      <c r="CV563" s="220"/>
      <c r="CW563" s="254">
        <f t="shared" si="56"/>
        <v>0</v>
      </c>
      <c r="CX563" s="15">
        <f t="shared" si="57"/>
        <v>0</v>
      </c>
      <c r="CY563" s="241">
        <f t="shared" si="58"/>
        <v>0</v>
      </c>
      <c r="CZ563" s="241" t="str">
        <f>IFERROR(ROUND(CY563/#REF!,1),"")</f>
        <v/>
      </c>
      <c r="DA563" s="254">
        <f t="shared" si="59"/>
        <v>0</v>
      </c>
      <c r="DB563" s="246" t="str">
        <f t="shared" si="60"/>
        <v/>
      </c>
      <c r="DD563" s="15" t="str">
        <f>IFERROR(#REF!-AO563,"")</f>
        <v/>
      </c>
      <c r="DF563" s="266" t="str">
        <f>IFERROR(#REF!-L563,"")</f>
        <v/>
      </c>
      <c r="DG563" s="228" t="e">
        <f>IF(#REF!&gt;AP563,0,1)</f>
        <v>#REF!</v>
      </c>
      <c r="DH563" s="228">
        <f t="shared" si="61"/>
        <v>0</v>
      </c>
      <c r="DI563" s="228">
        <f t="shared" si="62"/>
        <v>1</v>
      </c>
      <c r="DJ563" s="228"/>
      <c r="DK563" s="228"/>
      <c r="DL563" s="228"/>
      <c r="DM563" s="228"/>
      <c r="DN563" s="228"/>
      <c r="DO563" s="228"/>
      <c r="DP563" s="228"/>
      <c r="DQ563" s="228"/>
      <c r="DR563" s="228"/>
      <c r="DS563" s="228"/>
      <c r="DT563" s="228"/>
      <c r="DU563" s="228"/>
      <c r="DV563" s="228"/>
      <c r="DW563" s="228"/>
      <c r="DX563" s="228"/>
      <c r="DY563" s="228"/>
      <c r="DZ563" s="228"/>
      <c r="EA563" s="228"/>
      <c r="EB563" s="228"/>
    </row>
    <row r="564" spans="1:132" s="195" customFormat="1" ht="31.5" customHeight="1" x14ac:dyDescent="0.2">
      <c r="A564" s="191">
        <v>2022</v>
      </c>
      <c r="B564" s="171">
        <v>1</v>
      </c>
      <c r="C564" s="261">
        <v>44587</v>
      </c>
      <c r="D564" s="171">
        <v>384</v>
      </c>
      <c r="E564" s="171">
        <v>556</v>
      </c>
      <c r="F564" s="171">
        <v>6</v>
      </c>
      <c r="G564" s="194" t="s">
        <v>202</v>
      </c>
      <c r="H564" s="241" t="s">
        <v>203</v>
      </c>
      <c r="I564" s="241" t="s">
        <v>169</v>
      </c>
      <c r="J564" s="241">
        <v>1</v>
      </c>
      <c r="K564" s="241">
        <v>6</v>
      </c>
      <c r="L564" s="262">
        <v>1066</v>
      </c>
      <c r="M564" s="263">
        <v>1003</v>
      </c>
      <c r="N564" s="264">
        <v>1141</v>
      </c>
      <c r="O564" s="190">
        <v>1711</v>
      </c>
      <c r="P564" s="190">
        <v>1751</v>
      </c>
      <c r="Q564" s="190">
        <v>1721</v>
      </c>
      <c r="R564" s="190">
        <v>1718</v>
      </c>
      <c r="S564" s="190">
        <v>1671</v>
      </c>
      <c r="T564" s="190">
        <v>1313</v>
      </c>
      <c r="U564" s="190">
        <v>1305</v>
      </c>
      <c r="V564" s="190">
        <v>1327</v>
      </c>
      <c r="W564" s="190">
        <v>1319</v>
      </c>
      <c r="X564" s="190">
        <v>1286</v>
      </c>
      <c r="Y564" s="172"/>
      <c r="Z564" s="172"/>
      <c r="AA564" s="190">
        <v>1598</v>
      </c>
      <c r="AB564" s="190">
        <v>1608</v>
      </c>
      <c r="AC564" s="190">
        <v>1680</v>
      </c>
      <c r="AD564" s="190">
        <v>1616</v>
      </c>
      <c r="AE564" s="190">
        <v>1609</v>
      </c>
      <c r="AF564" s="190">
        <v>1300</v>
      </c>
      <c r="AG564" s="190">
        <v>1309</v>
      </c>
      <c r="AH564" s="190">
        <v>1327</v>
      </c>
      <c r="AI564" s="190">
        <v>1293</v>
      </c>
      <c r="AJ564" s="190">
        <v>1277</v>
      </c>
      <c r="AK564" s="172"/>
      <c r="AL564" s="172"/>
      <c r="AM564" s="265">
        <v>1668.3</v>
      </c>
      <c r="AN564" s="265">
        <v>1305.5999999999999</v>
      </c>
      <c r="AO564" s="183">
        <v>21</v>
      </c>
      <c r="AP564" s="184">
        <v>180</v>
      </c>
      <c r="AQ564" s="182"/>
      <c r="AR564" s="182"/>
      <c r="AS564" s="182"/>
      <c r="AT564" s="182"/>
      <c r="AU564" s="182">
        <v>144</v>
      </c>
      <c r="AV564" s="182">
        <v>12</v>
      </c>
      <c r="AW564" s="182">
        <v>11</v>
      </c>
      <c r="AX564" s="182">
        <v>7</v>
      </c>
      <c r="AY564" s="182"/>
      <c r="AZ564" s="182"/>
      <c r="BA564" s="182"/>
      <c r="BB564" s="182"/>
      <c r="BC564" s="182"/>
      <c r="BD564" s="182"/>
      <c r="BE564" s="182"/>
      <c r="BF564" s="182"/>
      <c r="BG564" s="182">
        <v>264</v>
      </c>
      <c r="BH564" s="182">
        <v>10</v>
      </c>
      <c r="BI564" s="182">
        <v>10</v>
      </c>
      <c r="BJ564" s="182">
        <v>10</v>
      </c>
      <c r="BK564" s="182"/>
      <c r="BL564" s="182"/>
      <c r="BM564" s="182"/>
      <c r="BN564" s="182"/>
      <c r="BO564" s="182"/>
      <c r="BP564" s="182"/>
      <c r="BQ564" s="228" t="s">
        <v>185</v>
      </c>
      <c r="BR564" s="228" t="s">
        <v>186</v>
      </c>
      <c r="BS564" s="228" t="s">
        <v>204</v>
      </c>
      <c r="BT564" s="228" t="s">
        <v>188</v>
      </c>
      <c r="BU564" s="228">
        <v>4</v>
      </c>
      <c r="BV564" s="228" t="s">
        <v>205</v>
      </c>
      <c r="BW564" s="228" t="s">
        <v>173</v>
      </c>
      <c r="BX564" s="186">
        <v>0</v>
      </c>
      <c r="BY564" s="182">
        <v>30</v>
      </c>
      <c r="BZ564" s="182">
        <v>5</v>
      </c>
      <c r="CA564" s="182">
        <v>149</v>
      </c>
      <c r="CB564" s="182">
        <v>30</v>
      </c>
      <c r="CC564" s="182">
        <v>5</v>
      </c>
      <c r="CD564" s="182">
        <v>269</v>
      </c>
      <c r="CE564" s="228">
        <v>3</v>
      </c>
      <c r="CF564" s="228">
        <v>3</v>
      </c>
      <c r="CG564" s="113">
        <v>2</v>
      </c>
      <c r="CH564" s="113">
        <v>0</v>
      </c>
      <c r="CI564" s="113">
        <v>0</v>
      </c>
      <c r="CJ564" s="113">
        <v>0</v>
      </c>
      <c r="CK564" s="113">
        <v>0</v>
      </c>
      <c r="CL564" s="113">
        <v>0</v>
      </c>
      <c r="CM564" s="113">
        <v>0</v>
      </c>
      <c r="CN564" s="185">
        <v>10</v>
      </c>
      <c r="CO564" s="181">
        <v>418</v>
      </c>
      <c r="CP564" s="187">
        <v>2.3923444976076551E-2</v>
      </c>
      <c r="CQ564" s="173">
        <v>9.3808630393996256E-3</v>
      </c>
      <c r="CR564" s="173">
        <v>0.39212007504690433</v>
      </c>
      <c r="CS564" s="173">
        <v>7.6593137254901966E-3</v>
      </c>
      <c r="CT564" s="173">
        <v>0.32015931372549022</v>
      </c>
      <c r="CU564" s="253">
        <v>2791</v>
      </c>
      <c r="CV564" s="220">
        <v>-1</v>
      </c>
      <c r="CW564" s="254">
        <f t="shared" si="56"/>
        <v>408</v>
      </c>
      <c r="CX564" s="15">
        <f t="shared" si="57"/>
        <v>60</v>
      </c>
      <c r="CY564" s="241">
        <f t="shared" si="58"/>
        <v>10</v>
      </c>
      <c r="CZ564" s="241" t="str">
        <f>IFERROR(ROUND(CY564/#REF!,1),"")</f>
        <v/>
      </c>
      <c r="DA564" s="254">
        <f t="shared" si="59"/>
        <v>418</v>
      </c>
      <c r="DB564" s="246">
        <f t="shared" si="60"/>
        <v>2.3923444976076555E-2</v>
      </c>
      <c r="DD564" s="15" t="str">
        <f>IFERROR(#REF!-AO564,"")</f>
        <v/>
      </c>
      <c r="DF564" s="266" t="str">
        <f>IFERROR(#REF!-L564,"")</f>
        <v/>
      </c>
      <c r="DG564" s="228" t="e">
        <f>IF(#REF!&gt;AP564,0,1)</f>
        <v>#REF!</v>
      </c>
      <c r="DH564" s="228">
        <f t="shared" si="61"/>
        <v>1</v>
      </c>
      <c r="DI564" s="228">
        <f t="shared" si="62"/>
        <v>0</v>
      </c>
      <c r="DJ564" s="228"/>
      <c r="DK564" s="228"/>
      <c r="DL564" s="228"/>
      <c r="DM564" s="228"/>
      <c r="DN564" s="228"/>
      <c r="DO564" s="228"/>
      <c r="DP564" s="228"/>
      <c r="DQ564" s="228"/>
      <c r="DR564" s="228"/>
      <c r="DS564" s="228"/>
      <c r="DT564" s="228"/>
      <c r="DU564" s="228"/>
      <c r="DV564" s="228"/>
      <c r="DW564" s="228"/>
      <c r="DX564" s="228"/>
      <c r="DY564" s="228"/>
      <c r="DZ564" s="228"/>
      <c r="EA564" s="228"/>
      <c r="EB564" s="228"/>
    </row>
    <row r="565" spans="1:132" s="195" customFormat="1" ht="31.5" customHeight="1" x14ac:dyDescent="0.2">
      <c r="A565" s="191">
        <v>2022</v>
      </c>
      <c r="B565" s="171">
        <v>1</v>
      </c>
      <c r="C565" s="261">
        <v>44587</v>
      </c>
      <c r="D565" s="171">
        <v>384</v>
      </c>
      <c r="E565" s="171">
        <v>557</v>
      </c>
      <c r="F565" s="171">
        <v>6</v>
      </c>
      <c r="G565" s="194" t="s">
        <v>206</v>
      </c>
      <c r="H565" s="241" t="s">
        <v>207</v>
      </c>
      <c r="I565" s="241" t="s">
        <v>169</v>
      </c>
      <c r="J565" s="241">
        <v>1</v>
      </c>
      <c r="K565" s="241">
        <v>6</v>
      </c>
      <c r="L565" s="262">
        <v>182</v>
      </c>
      <c r="M565" s="263">
        <v>171</v>
      </c>
      <c r="N565" s="264">
        <v>194</v>
      </c>
      <c r="O565" s="190"/>
      <c r="P565" s="190"/>
      <c r="Q565" s="190"/>
      <c r="R565" s="190"/>
      <c r="S565" s="190"/>
      <c r="T565" s="190"/>
      <c r="U565" s="190"/>
      <c r="V565" s="190"/>
      <c r="W565" s="190"/>
      <c r="X565" s="190"/>
      <c r="Y565" s="172">
        <v>178</v>
      </c>
      <c r="Z565" s="172">
        <v>181</v>
      </c>
      <c r="AA565" s="190"/>
      <c r="AB565" s="190"/>
      <c r="AC565" s="190"/>
      <c r="AD565" s="190"/>
      <c r="AE565" s="190"/>
      <c r="AF565" s="190"/>
      <c r="AG565" s="190"/>
      <c r="AH565" s="190"/>
      <c r="AI565" s="190"/>
      <c r="AJ565" s="190"/>
      <c r="AK565" s="172">
        <v>185</v>
      </c>
      <c r="AL565" s="172">
        <v>164</v>
      </c>
      <c r="AM565" s="265"/>
      <c r="AN565" s="265"/>
      <c r="AO565" s="183">
        <v>21</v>
      </c>
      <c r="AP565" s="184">
        <v>180</v>
      </c>
      <c r="AQ565" s="182">
        <v>20.33898305084746</v>
      </c>
      <c r="AR565" s="182">
        <v>177</v>
      </c>
      <c r="AS565" s="182"/>
      <c r="AT565" s="182"/>
      <c r="AU565" s="182"/>
      <c r="AV565" s="182"/>
      <c r="AW565" s="182"/>
      <c r="AX565" s="182"/>
      <c r="AY565" s="182"/>
      <c r="AZ565" s="182"/>
      <c r="BA565" s="182"/>
      <c r="BB565" s="182"/>
      <c r="BC565" s="182"/>
      <c r="BD565" s="182"/>
      <c r="BE565" s="182"/>
      <c r="BF565" s="182"/>
      <c r="BG565" s="182"/>
      <c r="BH565" s="182"/>
      <c r="BI565" s="182"/>
      <c r="BJ565" s="182"/>
      <c r="BK565" s="182"/>
      <c r="BL565" s="182"/>
      <c r="BM565" s="182"/>
      <c r="BN565" s="182"/>
      <c r="BO565" s="182"/>
      <c r="BP565" s="182"/>
      <c r="BQ565" s="228" t="s">
        <v>185</v>
      </c>
      <c r="BR565" s="228" t="s">
        <v>186</v>
      </c>
      <c r="BS565" s="228" t="s">
        <v>208</v>
      </c>
      <c r="BT565" s="228" t="s">
        <v>209</v>
      </c>
      <c r="BU565" s="228">
        <v>4</v>
      </c>
      <c r="BV565" s="228" t="s">
        <v>205</v>
      </c>
      <c r="BW565" s="228" t="s">
        <v>173</v>
      </c>
      <c r="BX565" s="186">
        <v>0</v>
      </c>
      <c r="BY565" s="182">
        <v>0</v>
      </c>
      <c r="BZ565" s="182">
        <v>0</v>
      </c>
      <c r="CA565" s="182">
        <v>0</v>
      </c>
      <c r="CB565" s="182">
        <v>0</v>
      </c>
      <c r="CC565" s="182">
        <v>0</v>
      </c>
      <c r="CD565" s="182">
        <v>0</v>
      </c>
      <c r="CE565" s="228">
        <v>0</v>
      </c>
      <c r="CF565" s="228">
        <v>0</v>
      </c>
      <c r="CG565" s="113">
        <v>0</v>
      </c>
      <c r="CH565" s="113">
        <v>0</v>
      </c>
      <c r="CI565" s="113">
        <v>0</v>
      </c>
      <c r="CJ565" s="113">
        <v>0</v>
      </c>
      <c r="CK565" s="113">
        <v>0</v>
      </c>
      <c r="CL565" s="113">
        <v>0</v>
      </c>
      <c r="CM565" s="113">
        <v>0</v>
      </c>
      <c r="CN565" s="185">
        <v>0</v>
      </c>
      <c r="CO565" s="181">
        <v>0</v>
      </c>
      <c r="CP565" s="187"/>
      <c r="CQ565" s="173">
        <v>0</v>
      </c>
      <c r="CR565" s="173">
        <v>0</v>
      </c>
      <c r="CS565" s="173"/>
      <c r="CT565" s="173"/>
      <c r="CU565" s="253">
        <v>2791</v>
      </c>
      <c r="CV565" s="220"/>
      <c r="CW565" s="254">
        <f t="shared" si="56"/>
        <v>0</v>
      </c>
      <c r="CX565" s="15">
        <f t="shared" si="57"/>
        <v>0</v>
      </c>
      <c r="CY565" s="241">
        <f t="shared" si="58"/>
        <v>0</v>
      </c>
      <c r="CZ565" s="241" t="str">
        <f>IFERROR(ROUND(CY565/#REF!,1),"")</f>
        <v/>
      </c>
      <c r="DA565" s="254">
        <f t="shared" si="59"/>
        <v>0</v>
      </c>
      <c r="DB565" s="246" t="str">
        <f t="shared" si="60"/>
        <v/>
      </c>
      <c r="DD565" s="15" t="str">
        <f>IFERROR(#REF!-AO565,"")</f>
        <v/>
      </c>
      <c r="DF565" s="266" t="str">
        <f>IFERROR(#REF!-L565,"")</f>
        <v/>
      </c>
      <c r="DG565" s="228" t="e">
        <f>IF(#REF!&gt;AP565,0,1)</f>
        <v>#REF!</v>
      </c>
      <c r="DH565" s="228">
        <f t="shared" si="61"/>
        <v>0</v>
      </c>
      <c r="DI565" s="228">
        <f t="shared" si="62"/>
        <v>1</v>
      </c>
      <c r="DJ565" s="228"/>
      <c r="DK565" s="228"/>
      <c r="DL565" s="228"/>
      <c r="DM565" s="228"/>
      <c r="DN565" s="228"/>
      <c r="DO565" s="228"/>
      <c r="DP565" s="228"/>
      <c r="DQ565" s="228"/>
      <c r="DR565" s="228"/>
      <c r="DS565" s="228"/>
      <c r="DT565" s="228"/>
      <c r="DU565" s="228"/>
      <c r="DV565" s="228"/>
      <c r="DW565" s="228"/>
      <c r="DX565" s="228"/>
      <c r="DY565" s="228"/>
      <c r="DZ565" s="228"/>
      <c r="EA565" s="228"/>
      <c r="EB565" s="228"/>
    </row>
    <row r="566" spans="1:132" s="195" customFormat="1" ht="31.5" customHeight="1" x14ac:dyDescent="0.2">
      <c r="A566" s="191">
        <v>2022</v>
      </c>
      <c r="B566" s="171">
        <v>1</v>
      </c>
      <c r="C566" s="261">
        <v>44587</v>
      </c>
      <c r="D566" s="171">
        <v>10</v>
      </c>
      <c r="E566" s="171">
        <v>24</v>
      </c>
      <c r="F566" s="171">
        <v>7</v>
      </c>
      <c r="G566" s="194" t="s">
        <v>403</v>
      </c>
      <c r="H566" s="241" t="s">
        <v>404</v>
      </c>
      <c r="I566" s="241" t="s">
        <v>169</v>
      </c>
      <c r="J566" s="241">
        <v>4</v>
      </c>
      <c r="K566" s="241">
        <v>2</v>
      </c>
      <c r="L566" s="262">
        <v>166</v>
      </c>
      <c r="M566" s="263">
        <v>154</v>
      </c>
      <c r="N566" s="264">
        <v>177</v>
      </c>
      <c r="O566" s="190"/>
      <c r="P566" s="190"/>
      <c r="Q566" s="190"/>
      <c r="R566" s="190"/>
      <c r="S566" s="190"/>
      <c r="T566" s="190"/>
      <c r="U566" s="190"/>
      <c r="V566" s="190"/>
      <c r="W566" s="190"/>
      <c r="X566" s="190"/>
      <c r="Y566" s="172"/>
      <c r="Z566" s="172"/>
      <c r="AA566" s="190"/>
      <c r="AB566" s="190"/>
      <c r="AC566" s="190"/>
      <c r="AD566" s="190"/>
      <c r="AE566" s="190"/>
      <c r="AF566" s="190"/>
      <c r="AG566" s="190"/>
      <c r="AH566" s="190"/>
      <c r="AI566" s="190"/>
      <c r="AJ566" s="190"/>
      <c r="AK566" s="172"/>
      <c r="AL566" s="172"/>
      <c r="AM566" s="265"/>
      <c r="AN566" s="265"/>
      <c r="AO566" s="183">
        <v>145</v>
      </c>
      <c r="AP566" s="184">
        <v>99</v>
      </c>
      <c r="AQ566" s="182"/>
      <c r="AR566" s="182"/>
      <c r="AS566" s="182"/>
      <c r="AT566" s="182"/>
      <c r="AU566" s="182"/>
      <c r="AV566" s="182"/>
      <c r="AW566" s="182"/>
      <c r="AX566" s="182"/>
      <c r="AY566" s="182"/>
      <c r="AZ566" s="182"/>
      <c r="BA566" s="182"/>
      <c r="BB566" s="182"/>
      <c r="BC566" s="182"/>
      <c r="BD566" s="182"/>
      <c r="BE566" s="182"/>
      <c r="BF566" s="182"/>
      <c r="BG566" s="182"/>
      <c r="BH566" s="182"/>
      <c r="BI566" s="182"/>
      <c r="BJ566" s="182"/>
      <c r="BK566" s="182"/>
      <c r="BL566" s="182"/>
      <c r="BM566" s="182"/>
      <c r="BN566" s="182"/>
      <c r="BO566" s="182"/>
      <c r="BP566" s="182"/>
      <c r="BQ566" s="228" t="s">
        <v>180</v>
      </c>
      <c r="BR566" s="228" t="s">
        <v>192</v>
      </c>
      <c r="BS566" s="228" t="s">
        <v>405</v>
      </c>
      <c r="BT566" s="228" t="s">
        <v>406</v>
      </c>
      <c r="BU566" s="228">
        <v>4</v>
      </c>
      <c r="BV566" s="228" t="s">
        <v>407</v>
      </c>
      <c r="BW566" s="228" t="s">
        <v>173</v>
      </c>
      <c r="BX566" s="186">
        <v>0</v>
      </c>
      <c r="BY566" s="182">
        <v>0</v>
      </c>
      <c r="BZ566" s="182">
        <v>0</v>
      </c>
      <c r="CA566" s="182">
        <v>0</v>
      </c>
      <c r="CB566" s="182">
        <v>0</v>
      </c>
      <c r="CC566" s="182">
        <v>0</v>
      </c>
      <c r="CD566" s="182">
        <v>0</v>
      </c>
      <c r="CE566" s="228">
        <v>0</v>
      </c>
      <c r="CF566" s="228">
        <v>0</v>
      </c>
      <c r="CG566" s="113">
        <v>0</v>
      </c>
      <c r="CH566" s="113">
        <v>0</v>
      </c>
      <c r="CI566" s="113">
        <v>0</v>
      </c>
      <c r="CJ566" s="113">
        <v>0</v>
      </c>
      <c r="CK566" s="113">
        <v>0</v>
      </c>
      <c r="CL566" s="113">
        <v>0</v>
      </c>
      <c r="CM566" s="113">
        <v>0</v>
      </c>
      <c r="CN566" s="185">
        <v>0</v>
      </c>
      <c r="CO566" s="181">
        <v>0</v>
      </c>
      <c r="CP566" s="187"/>
      <c r="CQ566" s="173">
        <v>0</v>
      </c>
      <c r="CR566" s="173">
        <v>0</v>
      </c>
      <c r="CS566" s="173"/>
      <c r="CT566" s="173"/>
      <c r="CU566" s="253">
        <v>2791</v>
      </c>
      <c r="CV566" s="220"/>
      <c r="CW566" s="254">
        <f t="shared" si="56"/>
        <v>0</v>
      </c>
      <c r="CX566" s="15">
        <f t="shared" si="57"/>
        <v>0</v>
      </c>
      <c r="CY566" s="241">
        <f t="shared" si="58"/>
        <v>0</v>
      </c>
      <c r="CZ566" s="241" t="str">
        <f>IFERROR(ROUND(CY566/#REF!,1),"")</f>
        <v/>
      </c>
      <c r="DA566" s="254">
        <f t="shared" si="59"/>
        <v>0</v>
      </c>
      <c r="DB566" s="246" t="str">
        <f t="shared" si="60"/>
        <v/>
      </c>
      <c r="DD566" s="15" t="str">
        <f>IFERROR(#REF!-AO566,"")</f>
        <v/>
      </c>
      <c r="DF566" s="266" t="str">
        <f>IFERROR(#REF!-L566,"")</f>
        <v/>
      </c>
      <c r="DG566" s="228" t="e">
        <f>IF(#REF!&gt;AP566,0,1)</f>
        <v>#REF!</v>
      </c>
      <c r="DH566" s="228">
        <f t="shared" si="61"/>
        <v>0</v>
      </c>
      <c r="DI566" s="228">
        <f t="shared" si="62"/>
        <v>1</v>
      </c>
      <c r="DJ566" s="228"/>
      <c r="DK566" s="228"/>
      <c r="DL566" s="228"/>
      <c r="DM566" s="228"/>
      <c r="DN566" s="228"/>
      <c r="DO566" s="228"/>
      <c r="DP566" s="228"/>
      <c r="DQ566" s="228"/>
      <c r="DR566" s="228"/>
      <c r="DS566" s="228"/>
      <c r="DT566" s="228"/>
      <c r="DU566" s="228"/>
      <c r="DV566" s="228"/>
      <c r="DW566" s="228"/>
      <c r="DX566" s="228"/>
      <c r="DY566" s="228"/>
      <c r="DZ566" s="228"/>
      <c r="EA566" s="228"/>
      <c r="EB566" s="228"/>
    </row>
    <row r="567" spans="1:132" s="195" customFormat="1" ht="31.5" customHeight="1" x14ac:dyDescent="0.2">
      <c r="A567" s="191">
        <v>2022</v>
      </c>
      <c r="B567" s="171">
        <v>1</v>
      </c>
      <c r="C567" s="261">
        <v>44587</v>
      </c>
      <c r="D567" s="171">
        <v>10</v>
      </c>
      <c r="E567" s="171">
        <v>25</v>
      </c>
      <c r="F567" s="171">
        <v>7</v>
      </c>
      <c r="G567" s="194" t="s">
        <v>408</v>
      </c>
      <c r="H567" s="241" t="s">
        <v>409</v>
      </c>
      <c r="I567" s="241" t="s">
        <v>169</v>
      </c>
      <c r="J567" s="241">
        <v>4</v>
      </c>
      <c r="K567" s="241">
        <v>2</v>
      </c>
      <c r="L567" s="262">
        <v>162</v>
      </c>
      <c r="M567" s="263">
        <v>150</v>
      </c>
      <c r="N567" s="264">
        <v>173</v>
      </c>
      <c r="O567" s="190"/>
      <c r="P567" s="190"/>
      <c r="Q567" s="190"/>
      <c r="R567" s="190"/>
      <c r="S567" s="190"/>
      <c r="T567" s="190"/>
      <c r="U567" s="190"/>
      <c r="V567" s="190"/>
      <c r="W567" s="190"/>
      <c r="X567" s="190"/>
      <c r="Y567" s="172">
        <v>107</v>
      </c>
      <c r="Z567" s="172"/>
      <c r="AA567" s="190"/>
      <c r="AB567" s="190"/>
      <c r="AC567" s="190"/>
      <c r="AD567" s="190"/>
      <c r="AE567" s="190"/>
      <c r="AF567" s="190"/>
      <c r="AG567" s="190"/>
      <c r="AH567" s="190"/>
      <c r="AI567" s="190"/>
      <c r="AJ567" s="190"/>
      <c r="AK567" s="172"/>
      <c r="AL567" s="172"/>
      <c r="AM567" s="265"/>
      <c r="AN567" s="265"/>
      <c r="AO567" s="183">
        <v>145</v>
      </c>
      <c r="AP567" s="184">
        <v>99</v>
      </c>
      <c r="AQ567" s="182">
        <v>134.57943925233641</v>
      </c>
      <c r="AR567" s="182">
        <v>107</v>
      </c>
      <c r="AS567" s="182"/>
      <c r="AT567" s="182"/>
      <c r="AU567" s="182"/>
      <c r="AV567" s="182"/>
      <c r="AW567" s="182"/>
      <c r="AX567" s="182"/>
      <c r="AY567" s="182"/>
      <c r="AZ567" s="182"/>
      <c r="BA567" s="182"/>
      <c r="BB567" s="182"/>
      <c r="BC567" s="182"/>
      <c r="BD567" s="182"/>
      <c r="BE567" s="182"/>
      <c r="BF567" s="182"/>
      <c r="BG567" s="182"/>
      <c r="BH567" s="182"/>
      <c r="BI567" s="182"/>
      <c r="BJ567" s="182"/>
      <c r="BK567" s="182"/>
      <c r="BL567" s="182"/>
      <c r="BM567" s="182"/>
      <c r="BN567" s="182"/>
      <c r="BO567" s="182"/>
      <c r="BP567" s="182"/>
      <c r="BQ567" s="228" t="s">
        <v>180</v>
      </c>
      <c r="BR567" s="228" t="s">
        <v>192</v>
      </c>
      <c r="BS567" s="228" t="s">
        <v>410</v>
      </c>
      <c r="BT567" s="228" t="s">
        <v>406</v>
      </c>
      <c r="BU567" s="228">
        <v>4</v>
      </c>
      <c r="BV567" s="228" t="s">
        <v>407</v>
      </c>
      <c r="BW567" s="228" t="s">
        <v>173</v>
      </c>
      <c r="BX567" s="186">
        <v>0</v>
      </c>
      <c r="BY567" s="182">
        <v>0</v>
      </c>
      <c r="BZ567" s="182">
        <v>0</v>
      </c>
      <c r="CA567" s="182">
        <v>0</v>
      </c>
      <c r="CB567" s="182">
        <v>0</v>
      </c>
      <c r="CC567" s="182">
        <v>0</v>
      </c>
      <c r="CD567" s="182">
        <v>0</v>
      </c>
      <c r="CE567" s="228">
        <v>0</v>
      </c>
      <c r="CF567" s="228">
        <v>0</v>
      </c>
      <c r="CG567" s="113">
        <v>0</v>
      </c>
      <c r="CH567" s="113">
        <v>0</v>
      </c>
      <c r="CI567" s="113">
        <v>0</v>
      </c>
      <c r="CJ567" s="113">
        <v>0</v>
      </c>
      <c r="CK567" s="113">
        <v>0</v>
      </c>
      <c r="CL567" s="113">
        <v>0</v>
      </c>
      <c r="CM567" s="113">
        <v>0</v>
      </c>
      <c r="CN567" s="185">
        <v>0</v>
      </c>
      <c r="CO567" s="181">
        <v>0</v>
      </c>
      <c r="CP567" s="187"/>
      <c r="CQ567" s="173">
        <v>0</v>
      </c>
      <c r="CR567" s="173">
        <v>0</v>
      </c>
      <c r="CS567" s="173"/>
      <c r="CT567" s="173"/>
      <c r="CU567" s="253">
        <v>2791</v>
      </c>
      <c r="CV567" s="220"/>
      <c r="CW567" s="254">
        <f t="shared" si="56"/>
        <v>0</v>
      </c>
      <c r="CX567" s="15">
        <f t="shared" si="57"/>
        <v>0</v>
      </c>
      <c r="CY567" s="241">
        <f t="shared" si="58"/>
        <v>0</v>
      </c>
      <c r="CZ567" s="241" t="str">
        <f>IFERROR(ROUND(CY567/#REF!,1),"")</f>
        <v/>
      </c>
      <c r="DA567" s="254">
        <f t="shared" si="59"/>
        <v>0</v>
      </c>
      <c r="DB567" s="246" t="str">
        <f t="shared" si="60"/>
        <v/>
      </c>
      <c r="DD567" s="15" t="str">
        <f>IFERROR(#REF!-AO567,"")</f>
        <v/>
      </c>
      <c r="DF567" s="266" t="str">
        <f>IFERROR(#REF!-L567,"")</f>
        <v/>
      </c>
      <c r="DG567" s="228" t="e">
        <f>IF(#REF!&gt;AP567,0,1)</f>
        <v>#REF!</v>
      </c>
      <c r="DH567" s="228">
        <f t="shared" si="61"/>
        <v>0</v>
      </c>
      <c r="DI567" s="228">
        <f t="shared" si="62"/>
        <v>1</v>
      </c>
      <c r="DJ567" s="228"/>
      <c r="DK567" s="228"/>
      <c r="DL567" s="228"/>
      <c r="DM567" s="228"/>
      <c r="DN567" s="228"/>
      <c r="DO567" s="228"/>
      <c r="DP567" s="228"/>
      <c r="DQ567" s="228"/>
      <c r="DR567" s="228"/>
      <c r="DS567" s="228"/>
      <c r="DT567" s="228"/>
      <c r="DU567" s="228"/>
      <c r="DV567" s="228"/>
      <c r="DW567" s="228"/>
      <c r="DX567" s="228"/>
      <c r="DY567" s="228"/>
      <c r="DZ567" s="228"/>
      <c r="EA567" s="228"/>
      <c r="EB567" s="228"/>
    </row>
    <row r="568" spans="1:132" s="195" customFormat="1" ht="31.5" customHeight="1" x14ac:dyDescent="0.2">
      <c r="A568" s="191">
        <v>2022</v>
      </c>
      <c r="B568" s="171">
        <v>1</v>
      </c>
      <c r="C568" s="261">
        <v>44587</v>
      </c>
      <c r="D568" s="171">
        <v>125</v>
      </c>
      <c r="E568" s="171">
        <v>691</v>
      </c>
      <c r="F568" s="171">
        <v>7</v>
      </c>
      <c r="G568" s="194" t="s">
        <v>254</v>
      </c>
      <c r="H568" s="241" t="s">
        <v>255</v>
      </c>
      <c r="I568" s="241" t="s">
        <v>169</v>
      </c>
      <c r="J568" s="241">
        <v>4</v>
      </c>
      <c r="K568" s="241">
        <v>4</v>
      </c>
      <c r="L568" s="262">
        <v>194</v>
      </c>
      <c r="M568" s="263">
        <v>174</v>
      </c>
      <c r="N568" s="264">
        <v>213</v>
      </c>
      <c r="O568" s="190">
        <v>215</v>
      </c>
      <c r="P568" s="190">
        <v>219</v>
      </c>
      <c r="Q568" s="190">
        <v>218</v>
      </c>
      <c r="R568" s="190">
        <v>214</v>
      </c>
      <c r="S568" s="190">
        <v>212</v>
      </c>
      <c r="T568" s="190">
        <v>185</v>
      </c>
      <c r="U568" s="190">
        <v>206</v>
      </c>
      <c r="V568" s="190">
        <v>191</v>
      </c>
      <c r="W568" s="190">
        <v>185</v>
      </c>
      <c r="X568" s="190">
        <v>180</v>
      </c>
      <c r="Y568" s="172"/>
      <c r="Z568" s="172"/>
      <c r="AA568" s="190">
        <v>221</v>
      </c>
      <c r="AB568" s="190">
        <v>224</v>
      </c>
      <c r="AC568" s="190"/>
      <c r="AD568" s="190"/>
      <c r="AE568" s="190"/>
      <c r="AF568" s="190">
        <v>185</v>
      </c>
      <c r="AG568" s="190">
        <v>186</v>
      </c>
      <c r="AH568" s="190"/>
      <c r="AI568" s="190"/>
      <c r="AJ568" s="190"/>
      <c r="AK568" s="172"/>
      <c r="AL568" s="172"/>
      <c r="AM568" s="265">
        <v>217.57142857142861</v>
      </c>
      <c r="AN568" s="265">
        <v>188.28571428571431</v>
      </c>
      <c r="AO568" s="183">
        <v>120</v>
      </c>
      <c r="AP568" s="184">
        <v>120</v>
      </c>
      <c r="AQ568" s="182"/>
      <c r="AR568" s="182"/>
      <c r="AS568" s="182"/>
      <c r="AT568" s="182"/>
      <c r="AU568" s="182">
        <v>984</v>
      </c>
      <c r="AV568" s="182">
        <v>3</v>
      </c>
      <c r="AW568" s="182">
        <v>4</v>
      </c>
      <c r="AX568" s="182">
        <v>2</v>
      </c>
      <c r="AY568" s="182"/>
      <c r="AZ568" s="182"/>
      <c r="BA568" s="182"/>
      <c r="BB568" s="182"/>
      <c r="BC568" s="182"/>
      <c r="BD568" s="182"/>
      <c r="BE568" s="182"/>
      <c r="BF568" s="182"/>
      <c r="BG568" s="182">
        <v>1248</v>
      </c>
      <c r="BH568" s="182">
        <v>2</v>
      </c>
      <c r="BI568" s="182">
        <v>2</v>
      </c>
      <c r="BJ568" s="182">
        <v>3</v>
      </c>
      <c r="BK568" s="182"/>
      <c r="BL568" s="182"/>
      <c r="BM568" s="182"/>
      <c r="BN568" s="182"/>
      <c r="BO568" s="182"/>
      <c r="BP568" s="182"/>
      <c r="BQ568" s="228" t="s">
        <v>256</v>
      </c>
      <c r="BR568" s="228" t="s">
        <v>257</v>
      </c>
      <c r="BS568" s="228"/>
      <c r="BT568" s="228"/>
      <c r="BU568" s="228">
        <v>4</v>
      </c>
      <c r="BV568" s="228" t="s">
        <v>258</v>
      </c>
      <c r="BW568" s="228" t="s">
        <v>173</v>
      </c>
      <c r="BX568" s="186">
        <v>0</v>
      </c>
      <c r="BY568" s="182">
        <v>9</v>
      </c>
      <c r="BZ568" s="182">
        <v>2.25</v>
      </c>
      <c r="CA568" s="182">
        <v>986</v>
      </c>
      <c r="CB568" s="182">
        <v>7</v>
      </c>
      <c r="CC568" s="182">
        <v>1.75</v>
      </c>
      <c r="CD568" s="182">
        <v>1249</v>
      </c>
      <c r="CE568" s="228">
        <v>1</v>
      </c>
      <c r="CF568" s="228">
        <v>1</v>
      </c>
      <c r="CG568" s="113">
        <v>1</v>
      </c>
      <c r="CH568" s="113">
        <v>0</v>
      </c>
      <c r="CI568" s="113">
        <v>0</v>
      </c>
      <c r="CJ568" s="113">
        <v>0</v>
      </c>
      <c r="CK568" s="113">
        <v>0</v>
      </c>
      <c r="CL568" s="113">
        <v>0</v>
      </c>
      <c r="CM568" s="113">
        <v>0</v>
      </c>
      <c r="CN568" s="185">
        <v>4</v>
      </c>
      <c r="CO568" s="181">
        <v>2235</v>
      </c>
      <c r="CP568" s="187">
        <v>1.7897091722595081E-3</v>
      </c>
      <c r="CQ568" s="173">
        <v>2.0618556701030931E-2</v>
      </c>
      <c r="CR568" s="173">
        <v>11.520618556701031</v>
      </c>
      <c r="CS568" s="173">
        <v>2.1244309559939299E-2</v>
      </c>
      <c r="CT568" s="173">
        <v>11.870257966616091</v>
      </c>
      <c r="CU568" s="253">
        <v>2791</v>
      </c>
      <c r="CV568" s="220">
        <v>-1</v>
      </c>
      <c r="CW568" s="254">
        <f t="shared" si="56"/>
        <v>2232</v>
      </c>
      <c r="CX568" s="15">
        <f t="shared" si="57"/>
        <v>16</v>
      </c>
      <c r="CY568" s="241">
        <f t="shared" si="58"/>
        <v>4</v>
      </c>
      <c r="CZ568" s="241" t="str">
        <f>IFERROR(ROUND(CY568/#REF!,1),"")</f>
        <v/>
      </c>
      <c r="DA568" s="254">
        <f t="shared" si="59"/>
        <v>2236</v>
      </c>
      <c r="DB568" s="246">
        <f t="shared" si="60"/>
        <v>1.7889087656529517E-3</v>
      </c>
      <c r="DD568" s="15" t="str">
        <f>IFERROR(#REF!-AO568,"")</f>
        <v/>
      </c>
      <c r="DF568" s="266" t="str">
        <f>IFERROR(#REF!-L568,"")</f>
        <v/>
      </c>
      <c r="DG568" s="228" t="e">
        <f>IF(#REF!&gt;AP568,0,1)</f>
        <v>#REF!</v>
      </c>
      <c r="DH568" s="228">
        <f t="shared" si="61"/>
        <v>1</v>
      </c>
      <c r="DI568" s="228">
        <f t="shared" si="62"/>
        <v>1</v>
      </c>
      <c r="DJ568" s="228"/>
      <c r="DK568" s="228"/>
      <c r="DL568" s="228"/>
      <c r="DM568" s="228"/>
      <c r="DN568" s="228"/>
      <c r="DO568" s="228"/>
      <c r="DP568" s="228"/>
      <c r="DQ568" s="228"/>
      <c r="DR568" s="228"/>
      <c r="DS568" s="228"/>
      <c r="DT568" s="228"/>
      <c r="DU568" s="228"/>
      <c r="DV568" s="228"/>
      <c r="DW568" s="228"/>
      <c r="DX568" s="228"/>
      <c r="DY568" s="228"/>
      <c r="DZ568" s="228"/>
      <c r="EA568" s="228"/>
      <c r="EB568" s="228"/>
    </row>
    <row r="569" spans="1:132" s="195" customFormat="1" ht="31.5" customHeight="1" x14ac:dyDescent="0.2">
      <c r="A569" s="191">
        <v>2022</v>
      </c>
      <c r="B569" s="171">
        <v>1</v>
      </c>
      <c r="C569" s="261">
        <v>44587</v>
      </c>
      <c r="D569" s="171">
        <v>395</v>
      </c>
      <c r="E569" s="171">
        <v>609</v>
      </c>
      <c r="F569" s="171">
        <v>7</v>
      </c>
      <c r="G569" s="194" t="s">
        <v>167</v>
      </c>
      <c r="H569" s="241" t="s">
        <v>168</v>
      </c>
      <c r="I569" s="241" t="s">
        <v>169</v>
      </c>
      <c r="J569" s="241">
        <v>3</v>
      </c>
      <c r="K569" s="241">
        <v>3</v>
      </c>
      <c r="L569" s="262">
        <v>35</v>
      </c>
      <c r="M569" s="263">
        <v>32</v>
      </c>
      <c r="N569" s="264">
        <v>37</v>
      </c>
      <c r="O569" s="190"/>
      <c r="P569" s="190"/>
      <c r="Q569" s="190"/>
      <c r="R569" s="190"/>
      <c r="S569" s="190"/>
      <c r="T569" s="190"/>
      <c r="U569" s="190"/>
      <c r="V569" s="190"/>
      <c r="W569" s="190"/>
      <c r="X569" s="190"/>
      <c r="Y569" s="172">
        <v>109</v>
      </c>
      <c r="Z569" s="172">
        <v>108</v>
      </c>
      <c r="AA569" s="190"/>
      <c r="AB569" s="190"/>
      <c r="AC569" s="190"/>
      <c r="AD569" s="190"/>
      <c r="AE569" s="190"/>
      <c r="AF569" s="190"/>
      <c r="AG569" s="190"/>
      <c r="AH569" s="190"/>
      <c r="AI569" s="190"/>
      <c r="AJ569" s="190"/>
      <c r="AK569" s="172">
        <v>105</v>
      </c>
      <c r="AL569" s="172">
        <v>104</v>
      </c>
      <c r="AM569" s="265"/>
      <c r="AN569" s="265"/>
      <c r="AO569" s="183">
        <v>86</v>
      </c>
      <c r="AP569" s="184">
        <v>126</v>
      </c>
      <c r="AQ569" s="182">
        <v>101.4084507042253</v>
      </c>
      <c r="AR569" s="182">
        <v>106.5</v>
      </c>
      <c r="AS569" s="182"/>
      <c r="AT569" s="182"/>
      <c r="AU569" s="182"/>
      <c r="AV569" s="182"/>
      <c r="AW569" s="182"/>
      <c r="AX569" s="182"/>
      <c r="AY569" s="182"/>
      <c r="AZ569" s="182"/>
      <c r="BA569" s="182"/>
      <c r="BB569" s="182"/>
      <c r="BC569" s="182"/>
      <c r="BD569" s="182"/>
      <c r="BE569" s="182"/>
      <c r="BF569" s="182"/>
      <c r="BG569" s="182"/>
      <c r="BH569" s="182"/>
      <c r="BI569" s="182"/>
      <c r="BJ569" s="182"/>
      <c r="BK569" s="182"/>
      <c r="BL569" s="182"/>
      <c r="BM569" s="182"/>
      <c r="BN569" s="182"/>
      <c r="BO569" s="182"/>
      <c r="BP569" s="182"/>
      <c r="BQ569" s="228" t="s">
        <v>170</v>
      </c>
      <c r="BR569" s="228" t="s">
        <v>171</v>
      </c>
      <c r="BS569" s="228"/>
      <c r="BT569" s="228"/>
      <c r="BU569" s="228">
        <v>4</v>
      </c>
      <c r="BV569" s="228" t="s">
        <v>172</v>
      </c>
      <c r="BW569" s="228" t="s">
        <v>173</v>
      </c>
      <c r="BX569" s="186">
        <v>0</v>
      </c>
      <c r="BY569" s="182">
        <v>0</v>
      </c>
      <c r="BZ569" s="182">
        <v>0</v>
      </c>
      <c r="CA569" s="182">
        <v>0</v>
      </c>
      <c r="CB569" s="182">
        <v>0</v>
      </c>
      <c r="CC569" s="182">
        <v>0</v>
      </c>
      <c r="CD569" s="182">
        <v>0</v>
      </c>
      <c r="CE569" s="228">
        <v>0</v>
      </c>
      <c r="CF569" s="228">
        <v>0</v>
      </c>
      <c r="CG569" s="113">
        <v>0</v>
      </c>
      <c r="CH569" s="113">
        <v>0</v>
      </c>
      <c r="CI569" s="113">
        <v>0</v>
      </c>
      <c r="CJ569" s="113">
        <v>0</v>
      </c>
      <c r="CK569" s="113">
        <v>0</v>
      </c>
      <c r="CL569" s="113">
        <v>0</v>
      </c>
      <c r="CM569" s="113">
        <v>0</v>
      </c>
      <c r="CN569" s="185">
        <v>0</v>
      </c>
      <c r="CO569" s="181">
        <v>0</v>
      </c>
      <c r="CP569" s="187"/>
      <c r="CQ569" s="173">
        <v>0</v>
      </c>
      <c r="CR569" s="173">
        <v>0</v>
      </c>
      <c r="CS569" s="173"/>
      <c r="CT569" s="173"/>
      <c r="CU569" s="253">
        <v>2791</v>
      </c>
      <c r="CV569" s="220"/>
      <c r="CW569" s="254">
        <f t="shared" si="56"/>
        <v>0</v>
      </c>
      <c r="CX569" s="15">
        <f t="shared" si="57"/>
        <v>0</v>
      </c>
      <c r="CY569" s="241">
        <f t="shared" si="58"/>
        <v>0</v>
      </c>
      <c r="CZ569" s="241" t="str">
        <f>IFERROR(ROUND(CY569/#REF!,1),"")</f>
        <v/>
      </c>
      <c r="DA569" s="254">
        <f t="shared" si="59"/>
        <v>0</v>
      </c>
      <c r="DB569" s="246" t="str">
        <f t="shared" si="60"/>
        <v/>
      </c>
      <c r="DD569" s="15" t="str">
        <f>IFERROR(#REF!-AO569,"")</f>
        <v/>
      </c>
      <c r="DF569" s="266" t="str">
        <f>IFERROR(#REF!-L569,"")</f>
        <v/>
      </c>
      <c r="DG569" s="228" t="e">
        <f>IF(#REF!&gt;AP569,0,1)</f>
        <v>#REF!</v>
      </c>
      <c r="DH569" s="228">
        <f t="shared" si="61"/>
        <v>0</v>
      </c>
      <c r="DI569" s="228">
        <f t="shared" si="62"/>
        <v>1</v>
      </c>
      <c r="DJ569" s="228"/>
      <c r="DK569" s="228"/>
      <c r="DL569" s="228"/>
      <c r="DM569" s="228"/>
      <c r="DN569" s="228"/>
      <c r="DO569" s="228"/>
      <c r="DP569" s="228"/>
      <c r="DQ569" s="228"/>
      <c r="DR569" s="228"/>
      <c r="DS569" s="228"/>
      <c r="DT569" s="228"/>
      <c r="DU569" s="228"/>
      <c r="DV569" s="228"/>
      <c r="DW569" s="228"/>
      <c r="DX569" s="228"/>
      <c r="DY569" s="228"/>
      <c r="DZ569" s="228"/>
      <c r="EA569" s="228"/>
      <c r="EB569" s="228"/>
    </row>
    <row r="570" spans="1:132" s="195" customFormat="1" ht="31.5" customHeight="1" x14ac:dyDescent="0.2">
      <c r="A570" s="191">
        <v>2022</v>
      </c>
      <c r="B570" s="171">
        <v>1</v>
      </c>
      <c r="C570" s="261">
        <v>44587</v>
      </c>
      <c r="D570" s="171">
        <v>18</v>
      </c>
      <c r="E570" s="171">
        <v>50</v>
      </c>
      <c r="F570" s="171">
        <v>8</v>
      </c>
      <c r="G570" s="194" t="s">
        <v>334</v>
      </c>
      <c r="H570" s="241" t="s">
        <v>335</v>
      </c>
      <c r="I570" s="241" t="s">
        <v>246</v>
      </c>
      <c r="J570" s="241">
        <v>2</v>
      </c>
      <c r="K570" s="241">
        <v>3</v>
      </c>
      <c r="L570" s="262">
        <v>54</v>
      </c>
      <c r="M570" s="263">
        <v>51</v>
      </c>
      <c r="N570" s="264">
        <v>56</v>
      </c>
      <c r="O570" s="190"/>
      <c r="P570" s="190"/>
      <c r="Q570" s="190"/>
      <c r="R570" s="190"/>
      <c r="S570" s="190"/>
      <c r="T570" s="190"/>
      <c r="U570" s="190"/>
      <c r="V570" s="190"/>
      <c r="W570" s="190"/>
      <c r="X570" s="190"/>
      <c r="Y570" s="172"/>
      <c r="Z570" s="172"/>
      <c r="AA570" s="190"/>
      <c r="AB570" s="190"/>
      <c r="AC570" s="190"/>
      <c r="AD570" s="190"/>
      <c r="AE570" s="190"/>
      <c r="AF570" s="190"/>
      <c r="AG570" s="190"/>
      <c r="AH570" s="190"/>
      <c r="AI570" s="190"/>
      <c r="AJ570" s="190"/>
      <c r="AK570" s="172"/>
      <c r="AL570" s="172"/>
      <c r="AM570" s="265"/>
      <c r="AN570" s="265"/>
      <c r="AO570" s="183">
        <v>101</v>
      </c>
      <c r="AP570" s="184">
        <v>107</v>
      </c>
      <c r="AQ570" s="182"/>
      <c r="AR570" s="182"/>
      <c r="AS570" s="182"/>
      <c r="AT570" s="182"/>
      <c r="AU570" s="182"/>
      <c r="AV570" s="182"/>
      <c r="AW570" s="182"/>
      <c r="AX570" s="182"/>
      <c r="AY570" s="182"/>
      <c r="AZ570" s="182"/>
      <c r="BA570" s="182"/>
      <c r="BB570" s="182"/>
      <c r="BC570" s="182"/>
      <c r="BD570" s="182"/>
      <c r="BE570" s="182"/>
      <c r="BF570" s="182"/>
      <c r="BG570" s="182"/>
      <c r="BH570" s="182"/>
      <c r="BI570" s="182"/>
      <c r="BJ570" s="182"/>
      <c r="BK570" s="182"/>
      <c r="BL570" s="182"/>
      <c r="BM570" s="182"/>
      <c r="BN570" s="182"/>
      <c r="BO570" s="182"/>
      <c r="BP570" s="182"/>
      <c r="BQ570" s="228" t="s">
        <v>185</v>
      </c>
      <c r="BR570" s="228" t="s">
        <v>247</v>
      </c>
      <c r="BS570" s="228" t="s">
        <v>336</v>
      </c>
      <c r="BT570" s="228" t="s">
        <v>249</v>
      </c>
      <c r="BU570" s="228">
        <v>4</v>
      </c>
      <c r="BV570" s="228" t="s">
        <v>333</v>
      </c>
      <c r="BW570" s="228" t="s">
        <v>173</v>
      </c>
      <c r="BX570" s="186">
        <v>0</v>
      </c>
      <c r="BY570" s="182">
        <v>0</v>
      </c>
      <c r="BZ570" s="182">
        <v>0</v>
      </c>
      <c r="CA570" s="182">
        <v>0</v>
      </c>
      <c r="CB570" s="182">
        <v>0</v>
      </c>
      <c r="CC570" s="182">
        <v>0</v>
      </c>
      <c r="CD570" s="182">
        <v>0</v>
      </c>
      <c r="CE570" s="228">
        <v>0</v>
      </c>
      <c r="CF570" s="228">
        <v>0</v>
      </c>
      <c r="CG570" s="113">
        <v>0</v>
      </c>
      <c r="CH570" s="113">
        <v>0</v>
      </c>
      <c r="CI570" s="113">
        <v>0</v>
      </c>
      <c r="CJ570" s="113">
        <v>0</v>
      </c>
      <c r="CK570" s="113">
        <v>0</v>
      </c>
      <c r="CL570" s="113">
        <v>0</v>
      </c>
      <c r="CM570" s="113">
        <v>0</v>
      </c>
      <c r="CN570" s="185">
        <v>0</v>
      </c>
      <c r="CO570" s="181">
        <v>0</v>
      </c>
      <c r="CP570" s="187"/>
      <c r="CQ570" s="173">
        <v>0</v>
      </c>
      <c r="CR570" s="173">
        <v>0</v>
      </c>
      <c r="CS570" s="173"/>
      <c r="CT570" s="173"/>
      <c r="CU570" s="253">
        <v>2791</v>
      </c>
      <c r="CV570" s="220"/>
      <c r="CW570" s="254">
        <f t="shared" si="56"/>
        <v>0</v>
      </c>
      <c r="CX570" s="15">
        <f t="shared" si="57"/>
        <v>0</v>
      </c>
      <c r="CY570" s="241">
        <f t="shared" si="58"/>
        <v>0</v>
      </c>
      <c r="CZ570" s="241" t="str">
        <f>IFERROR(ROUND(CY570/#REF!,1),"")</f>
        <v/>
      </c>
      <c r="DA570" s="254">
        <f t="shared" si="59"/>
        <v>0</v>
      </c>
      <c r="DB570" s="246" t="str">
        <f t="shared" si="60"/>
        <v/>
      </c>
      <c r="DD570" s="15" t="str">
        <f>IFERROR(#REF!-AO570,"")</f>
        <v/>
      </c>
      <c r="DF570" s="266" t="str">
        <f>IFERROR(#REF!-L570,"")</f>
        <v/>
      </c>
      <c r="DG570" s="228" t="e">
        <f>IF(#REF!&gt;AP570,0,1)</f>
        <v>#REF!</v>
      </c>
      <c r="DH570" s="228">
        <f t="shared" si="61"/>
        <v>0</v>
      </c>
      <c r="DI570" s="228">
        <f t="shared" si="62"/>
        <v>1</v>
      </c>
      <c r="DJ570" s="228"/>
      <c r="DK570" s="228"/>
      <c r="DL570" s="228"/>
      <c r="DM570" s="228"/>
      <c r="DN570" s="228"/>
      <c r="DO570" s="228"/>
      <c r="DP570" s="228"/>
      <c r="DQ570" s="228"/>
      <c r="DR570" s="228"/>
      <c r="DS570" s="228"/>
      <c r="DT570" s="228"/>
      <c r="DU570" s="228"/>
      <c r="DV570" s="228"/>
      <c r="DW570" s="228"/>
      <c r="DX570" s="228"/>
      <c r="DY570" s="228"/>
      <c r="DZ570" s="228"/>
      <c r="EA570" s="228"/>
      <c r="EB570" s="228"/>
    </row>
    <row r="571" spans="1:132" s="195" customFormat="1" ht="31.5" customHeight="1" x14ac:dyDescent="0.2">
      <c r="A571" s="191">
        <v>2022</v>
      </c>
      <c r="B571" s="171">
        <v>1</v>
      </c>
      <c r="C571" s="261">
        <v>44587</v>
      </c>
      <c r="D571" s="171">
        <v>125</v>
      </c>
      <c r="E571" s="171">
        <v>690</v>
      </c>
      <c r="F571" s="171">
        <v>8</v>
      </c>
      <c r="G571" s="194" t="s">
        <v>259</v>
      </c>
      <c r="H571" s="241" t="s">
        <v>260</v>
      </c>
      <c r="I571" s="241" t="s">
        <v>169</v>
      </c>
      <c r="J571" s="241">
        <v>4</v>
      </c>
      <c r="K571" s="241">
        <v>4</v>
      </c>
      <c r="L571" s="262">
        <v>170</v>
      </c>
      <c r="M571" s="263">
        <v>153</v>
      </c>
      <c r="N571" s="264">
        <v>187</v>
      </c>
      <c r="O571" s="190">
        <v>190</v>
      </c>
      <c r="P571" s="190">
        <v>193</v>
      </c>
      <c r="Q571" s="190">
        <v>184</v>
      </c>
      <c r="R571" s="190">
        <v>187</v>
      </c>
      <c r="S571" s="190">
        <v>180</v>
      </c>
      <c r="T571" s="190">
        <v>162</v>
      </c>
      <c r="U571" s="190">
        <v>156</v>
      </c>
      <c r="V571" s="190">
        <v>163</v>
      </c>
      <c r="W571" s="190">
        <v>160</v>
      </c>
      <c r="X571" s="190">
        <v>165</v>
      </c>
      <c r="Y571" s="172"/>
      <c r="Z571" s="172"/>
      <c r="AA571" s="190">
        <v>187</v>
      </c>
      <c r="AB571" s="190">
        <v>191</v>
      </c>
      <c r="AC571" s="190"/>
      <c r="AD571" s="190"/>
      <c r="AE571" s="190"/>
      <c r="AF571" s="190">
        <v>167</v>
      </c>
      <c r="AG571" s="190">
        <v>170</v>
      </c>
      <c r="AH571" s="190"/>
      <c r="AI571" s="190"/>
      <c r="AJ571" s="190"/>
      <c r="AK571" s="172"/>
      <c r="AL571" s="172"/>
      <c r="AM571" s="265">
        <v>187.42857142857139</v>
      </c>
      <c r="AN571" s="265">
        <v>163.28571428571431</v>
      </c>
      <c r="AO571" s="183">
        <v>120</v>
      </c>
      <c r="AP571" s="184">
        <v>120</v>
      </c>
      <c r="AQ571" s="182"/>
      <c r="AR571" s="182"/>
      <c r="AS571" s="182"/>
      <c r="AT571" s="182"/>
      <c r="AU571" s="182">
        <v>984</v>
      </c>
      <c r="AV571" s="182">
        <v>3</v>
      </c>
      <c r="AW571" s="182">
        <v>4</v>
      </c>
      <c r="AX571" s="182"/>
      <c r="AY571" s="182"/>
      <c r="AZ571" s="182"/>
      <c r="BA571" s="182"/>
      <c r="BB571" s="182"/>
      <c r="BC571" s="182"/>
      <c r="BD571" s="182"/>
      <c r="BE571" s="182"/>
      <c r="BF571" s="182"/>
      <c r="BG571" s="182">
        <v>1248</v>
      </c>
      <c r="BH571" s="182">
        <v>3</v>
      </c>
      <c r="BI571" s="182">
        <v>2</v>
      </c>
      <c r="BJ571" s="182">
        <v>1</v>
      </c>
      <c r="BK571" s="182"/>
      <c r="BL571" s="182"/>
      <c r="BM571" s="182"/>
      <c r="BN571" s="182"/>
      <c r="BO571" s="182"/>
      <c r="BP571" s="182"/>
      <c r="BQ571" s="228" t="s">
        <v>256</v>
      </c>
      <c r="BR571" s="228" t="s">
        <v>257</v>
      </c>
      <c r="BS571" s="228"/>
      <c r="BT571" s="228"/>
      <c r="BU571" s="228">
        <v>4</v>
      </c>
      <c r="BV571" s="228" t="s">
        <v>258</v>
      </c>
      <c r="BW571" s="228" t="s">
        <v>173</v>
      </c>
      <c r="BX571" s="186">
        <v>0</v>
      </c>
      <c r="BY571" s="182">
        <v>7</v>
      </c>
      <c r="BZ571" s="182">
        <v>1.75</v>
      </c>
      <c r="CA571" s="182">
        <v>985</v>
      </c>
      <c r="CB571" s="182">
        <v>6</v>
      </c>
      <c r="CC571" s="182">
        <v>1.5</v>
      </c>
      <c r="CD571" s="182">
        <v>1249</v>
      </c>
      <c r="CE571" s="228">
        <v>1</v>
      </c>
      <c r="CF571" s="228">
        <v>1</v>
      </c>
      <c r="CG571" s="113">
        <v>0</v>
      </c>
      <c r="CH571" s="113">
        <v>0</v>
      </c>
      <c r="CI571" s="113">
        <v>0</v>
      </c>
      <c r="CJ571" s="113">
        <v>0</v>
      </c>
      <c r="CK571" s="113">
        <v>0</v>
      </c>
      <c r="CL571" s="113">
        <v>0</v>
      </c>
      <c r="CM571" s="113">
        <v>0</v>
      </c>
      <c r="CN571" s="185">
        <v>3.25</v>
      </c>
      <c r="CO571" s="181">
        <v>2234</v>
      </c>
      <c r="CP571" s="187">
        <v>1.454789615040286E-3</v>
      </c>
      <c r="CQ571" s="173">
        <v>1.9117647058823531E-2</v>
      </c>
      <c r="CR571" s="173">
        <v>13.141176470588229</v>
      </c>
      <c r="CS571" s="173">
        <v>1.990376202974628E-2</v>
      </c>
      <c r="CT571" s="173">
        <v>13.681539807524061</v>
      </c>
      <c r="CU571" s="253">
        <v>2791</v>
      </c>
      <c r="CV571" s="220">
        <v>-1</v>
      </c>
      <c r="CW571" s="254">
        <f t="shared" si="56"/>
        <v>2232</v>
      </c>
      <c r="CX571" s="15">
        <f t="shared" si="57"/>
        <v>13</v>
      </c>
      <c r="CY571" s="241">
        <f t="shared" si="58"/>
        <v>3</v>
      </c>
      <c r="CZ571" s="241" t="str">
        <f>IFERROR(ROUND(CY571/#REF!,1),"")</f>
        <v/>
      </c>
      <c r="DA571" s="254">
        <f t="shared" si="59"/>
        <v>2235</v>
      </c>
      <c r="DB571" s="246">
        <f t="shared" si="60"/>
        <v>1.3422818791946308E-3</v>
      </c>
      <c r="DD571" s="15" t="str">
        <f>IFERROR(#REF!-AO571,"")</f>
        <v/>
      </c>
      <c r="DF571" s="266" t="str">
        <f>IFERROR(#REF!-L571,"")</f>
        <v/>
      </c>
      <c r="DG571" s="228" t="e">
        <f>IF(#REF!&gt;AP571,0,1)</f>
        <v>#REF!</v>
      </c>
      <c r="DH571" s="228">
        <f t="shared" si="61"/>
        <v>1</v>
      </c>
      <c r="DI571" s="228">
        <f t="shared" si="62"/>
        <v>1</v>
      </c>
      <c r="DJ571" s="228"/>
      <c r="DK571" s="228"/>
      <c r="DL571" s="228"/>
      <c r="DM571" s="228"/>
      <c r="DN571" s="228"/>
      <c r="DO571" s="228"/>
      <c r="DP571" s="228"/>
      <c r="DQ571" s="228"/>
      <c r="DR571" s="228"/>
      <c r="DS571" s="228"/>
      <c r="DT571" s="228"/>
      <c r="DU571" s="228"/>
      <c r="DV571" s="228"/>
      <c r="DW571" s="228"/>
      <c r="DX571" s="228"/>
      <c r="DY571" s="228"/>
      <c r="DZ571" s="228"/>
      <c r="EA571" s="228"/>
      <c r="EB571" s="228"/>
    </row>
    <row r="572" spans="1:132" s="195" customFormat="1" ht="31.5" customHeight="1" x14ac:dyDescent="0.2">
      <c r="A572" s="191">
        <v>2022</v>
      </c>
      <c r="B572" s="171">
        <v>1</v>
      </c>
      <c r="C572" s="261">
        <v>44587</v>
      </c>
      <c r="D572" s="171">
        <v>142</v>
      </c>
      <c r="E572" s="171">
        <v>280</v>
      </c>
      <c r="F572" s="171">
        <v>8</v>
      </c>
      <c r="G572" s="194" t="s">
        <v>366</v>
      </c>
      <c r="H572" s="241" t="s">
        <v>367</v>
      </c>
      <c r="I572" s="241" t="s">
        <v>169</v>
      </c>
      <c r="J572" s="241">
        <v>3</v>
      </c>
      <c r="K572" s="241">
        <v>2</v>
      </c>
      <c r="L572" s="262">
        <v>323</v>
      </c>
      <c r="M572" s="263">
        <v>300</v>
      </c>
      <c r="N572" s="264">
        <v>345</v>
      </c>
      <c r="O572" s="190"/>
      <c r="P572" s="190"/>
      <c r="Q572" s="190"/>
      <c r="R572" s="190"/>
      <c r="S572" s="190"/>
      <c r="T572" s="190"/>
      <c r="U572" s="190"/>
      <c r="V572" s="190"/>
      <c r="W572" s="190"/>
      <c r="X572" s="190"/>
      <c r="Y572" s="172"/>
      <c r="Z572" s="172"/>
      <c r="AA572" s="190"/>
      <c r="AB572" s="190"/>
      <c r="AC572" s="190"/>
      <c r="AD572" s="190"/>
      <c r="AE572" s="190"/>
      <c r="AF572" s="190"/>
      <c r="AG572" s="190"/>
      <c r="AH572" s="190"/>
      <c r="AI572" s="190"/>
      <c r="AJ572" s="190"/>
      <c r="AK572" s="172"/>
      <c r="AL572" s="172"/>
      <c r="AM572" s="265"/>
      <c r="AN572" s="265"/>
      <c r="AO572" s="183">
        <v>105</v>
      </c>
      <c r="AP572" s="184">
        <v>103</v>
      </c>
      <c r="AQ572" s="182"/>
      <c r="AR572" s="182"/>
      <c r="AS572" s="182"/>
      <c r="AT572" s="182"/>
      <c r="AU572" s="182"/>
      <c r="AV572" s="182"/>
      <c r="AW572" s="182"/>
      <c r="AX572" s="182"/>
      <c r="AY572" s="182"/>
      <c r="AZ572" s="182"/>
      <c r="BA572" s="182"/>
      <c r="BB572" s="182"/>
      <c r="BC572" s="182"/>
      <c r="BD572" s="182"/>
      <c r="BE572" s="182"/>
      <c r="BF572" s="182"/>
      <c r="BG572" s="182"/>
      <c r="BH572" s="182"/>
      <c r="BI572" s="182"/>
      <c r="BJ572" s="182"/>
      <c r="BK572" s="182"/>
      <c r="BL572" s="182"/>
      <c r="BM572" s="182"/>
      <c r="BN572" s="182"/>
      <c r="BO572" s="182"/>
      <c r="BP572" s="182"/>
      <c r="BQ572" s="228" t="s">
        <v>176</v>
      </c>
      <c r="BR572" s="228"/>
      <c r="BS572" s="228"/>
      <c r="BT572" s="228"/>
      <c r="BU572" s="228">
        <v>4</v>
      </c>
      <c r="BV572" s="228" t="s">
        <v>368</v>
      </c>
      <c r="BW572" s="228" t="s">
        <v>173</v>
      </c>
      <c r="BX572" s="186">
        <v>0</v>
      </c>
      <c r="BY572" s="182">
        <v>0</v>
      </c>
      <c r="BZ572" s="182">
        <v>0</v>
      </c>
      <c r="CA572" s="182">
        <v>0</v>
      </c>
      <c r="CB572" s="182">
        <v>0</v>
      </c>
      <c r="CC572" s="182">
        <v>0</v>
      </c>
      <c r="CD572" s="182">
        <v>0</v>
      </c>
      <c r="CE572" s="228">
        <v>0</v>
      </c>
      <c r="CF572" s="228">
        <v>0</v>
      </c>
      <c r="CG572" s="113">
        <v>0</v>
      </c>
      <c r="CH572" s="113">
        <v>0</v>
      </c>
      <c r="CI572" s="113">
        <v>0</v>
      </c>
      <c r="CJ572" s="113">
        <v>0</v>
      </c>
      <c r="CK572" s="113">
        <v>0</v>
      </c>
      <c r="CL572" s="113">
        <v>0</v>
      </c>
      <c r="CM572" s="113">
        <v>0</v>
      </c>
      <c r="CN572" s="185">
        <v>0</v>
      </c>
      <c r="CO572" s="181">
        <v>0</v>
      </c>
      <c r="CP572" s="187"/>
      <c r="CQ572" s="173">
        <v>0</v>
      </c>
      <c r="CR572" s="173">
        <v>0</v>
      </c>
      <c r="CS572" s="173"/>
      <c r="CT572" s="173"/>
      <c r="CU572" s="253">
        <v>2791</v>
      </c>
      <c r="CV572" s="220"/>
      <c r="CW572" s="254">
        <f t="shared" si="56"/>
        <v>0</v>
      </c>
      <c r="CX572" s="15">
        <f t="shared" si="57"/>
        <v>0</v>
      </c>
      <c r="CY572" s="241">
        <f t="shared" si="58"/>
        <v>0</v>
      </c>
      <c r="CZ572" s="241" t="str">
        <f>IFERROR(ROUND(CY572/#REF!,1),"")</f>
        <v/>
      </c>
      <c r="DA572" s="254">
        <f t="shared" si="59"/>
        <v>0</v>
      </c>
      <c r="DB572" s="246" t="str">
        <f t="shared" si="60"/>
        <v/>
      </c>
      <c r="DD572" s="15" t="str">
        <f>IFERROR(#REF!-AO572,"")</f>
        <v/>
      </c>
      <c r="DF572" s="266" t="str">
        <f>IFERROR(#REF!-L572,"")</f>
        <v/>
      </c>
      <c r="DG572" s="228" t="e">
        <f>IF(#REF!&gt;AP572,0,1)</f>
        <v>#REF!</v>
      </c>
      <c r="DH572" s="228">
        <f t="shared" si="61"/>
        <v>0</v>
      </c>
      <c r="DI572" s="228">
        <f t="shared" si="62"/>
        <v>1</v>
      </c>
      <c r="DJ572" s="228"/>
      <c r="DK572" s="228"/>
      <c r="DL572" s="228"/>
      <c r="DM572" s="228"/>
      <c r="DN572" s="228"/>
      <c r="DO572" s="228"/>
      <c r="DP572" s="228"/>
      <c r="DQ572" s="228"/>
      <c r="DR572" s="228"/>
      <c r="DS572" s="228"/>
      <c r="DT572" s="228"/>
      <c r="DU572" s="228"/>
      <c r="DV572" s="228"/>
      <c r="DW572" s="228"/>
      <c r="DX572" s="228"/>
      <c r="DY572" s="228"/>
      <c r="DZ572" s="228"/>
      <c r="EA572" s="228"/>
      <c r="EB572" s="228"/>
    </row>
    <row r="573" spans="1:132" s="195" customFormat="1" ht="31.5" customHeight="1" x14ac:dyDescent="0.2">
      <c r="A573" s="191">
        <v>2022</v>
      </c>
      <c r="B573" s="171">
        <v>1</v>
      </c>
      <c r="C573" s="261">
        <v>44587</v>
      </c>
      <c r="D573" s="171">
        <v>414</v>
      </c>
      <c r="E573" s="171">
        <v>649</v>
      </c>
      <c r="F573" s="171">
        <v>8</v>
      </c>
      <c r="G573" s="194" t="s">
        <v>229</v>
      </c>
      <c r="H573" s="241" t="s">
        <v>230</v>
      </c>
      <c r="I573" s="241" t="s">
        <v>169</v>
      </c>
      <c r="J573" s="241">
        <v>6</v>
      </c>
      <c r="K573" s="241">
        <v>2</v>
      </c>
      <c r="L573" s="262">
        <v>143</v>
      </c>
      <c r="M573" s="263">
        <v>132</v>
      </c>
      <c r="N573" s="264">
        <v>153</v>
      </c>
      <c r="O573" s="190"/>
      <c r="P573" s="190"/>
      <c r="Q573" s="190"/>
      <c r="R573" s="190"/>
      <c r="S573" s="190"/>
      <c r="T573" s="190"/>
      <c r="U573" s="190"/>
      <c r="V573" s="190"/>
      <c r="W573" s="190"/>
      <c r="X573" s="190"/>
      <c r="Y573" s="172"/>
      <c r="Z573" s="172"/>
      <c r="AA573" s="190"/>
      <c r="AB573" s="190"/>
      <c r="AC573" s="190"/>
      <c r="AD573" s="190"/>
      <c r="AE573" s="190"/>
      <c r="AF573" s="190"/>
      <c r="AG573" s="190"/>
      <c r="AH573" s="190"/>
      <c r="AI573" s="190"/>
      <c r="AJ573" s="190"/>
      <c r="AK573" s="172"/>
      <c r="AL573" s="172"/>
      <c r="AM573" s="265"/>
      <c r="AN573" s="265"/>
      <c r="AO573" s="183">
        <v>150</v>
      </c>
      <c r="AP573" s="184">
        <v>144</v>
      </c>
      <c r="AQ573" s="182"/>
      <c r="AR573" s="182"/>
      <c r="AS573" s="182"/>
      <c r="AT573" s="182"/>
      <c r="AU573" s="182"/>
      <c r="AV573" s="182"/>
      <c r="AW573" s="182"/>
      <c r="AX573" s="182"/>
      <c r="AY573" s="182"/>
      <c r="AZ573" s="182"/>
      <c r="BA573" s="182"/>
      <c r="BB573" s="182"/>
      <c r="BC573" s="182"/>
      <c r="BD573" s="182"/>
      <c r="BE573" s="182"/>
      <c r="BF573" s="182"/>
      <c r="BG573" s="182"/>
      <c r="BH573" s="182"/>
      <c r="BI573" s="182"/>
      <c r="BJ573" s="182"/>
      <c r="BK573" s="182"/>
      <c r="BL573" s="182"/>
      <c r="BM573" s="182"/>
      <c r="BN573" s="182"/>
      <c r="BO573" s="182"/>
      <c r="BP573" s="182"/>
      <c r="BQ573" s="228" t="s">
        <v>170</v>
      </c>
      <c r="BR573" s="228" t="s">
        <v>171</v>
      </c>
      <c r="BS573" s="228"/>
      <c r="BT573" s="228"/>
      <c r="BU573" s="228">
        <v>4</v>
      </c>
      <c r="BV573" s="228" t="s">
        <v>231</v>
      </c>
      <c r="BW573" s="228" t="s">
        <v>173</v>
      </c>
      <c r="BX573" s="186">
        <v>0</v>
      </c>
      <c r="BY573" s="182">
        <v>0</v>
      </c>
      <c r="BZ573" s="182">
        <v>0</v>
      </c>
      <c r="CA573" s="182">
        <v>0</v>
      </c>
      <c r="CB573" s="182">
        <v>0</v>
      </c>
      <c r="CC573" s="182">
        <v>0</v>
      </c>
      <c r="CD573" s="182">
        <v>0</v>
      </c>
      <c r="CE573" s="228">
        <v>0</v>
      </c>
      <c r="CF573" s="228">
        <v>0</v>
      </c>
      <c r="CG573" s="113">
        <v>0</v>
      </c>
      <c r="CH573" s="113">
        <v>0</v>
      </c>
      <c r="CI573" s="113">
        <v>0</v>
      </c>
      <c r="CJ573" s="113">
        <v>0</v>
      </c>
      <c r="CK573" s="113">
        <v>0</v>
      </c>
      <c r="CL573" s="113">
        <v>0</v>
      </c>
      <c r="CM573" s="113">
        <v>0</v>
      </c>
      <c r="CN573" s="185">
        <v>0</v>
      </c>
      <c r="CO573" s="181">
        <v>0</v>
      </c>
      <c r="CP573" s="187"/>
      <c r="CQ573" s="173">
        <v>0</v>
      </c>
      <c r="CR573" s="173">
        <v>0</v>
      </c>
      <c r="CS573" s="173"/>
      <c r="CT573" s="173"/>
      <c r="CU573" s="253">
        <v>2791</v>
      </c>
      <c r="CV573" s="220"/>
      <c r="CW573" s="254">
        <f t="shared" si="56"/>
        <v>0</v>
      </c>
      <c r="CX573" s="15">
        <f t="shared" si="57"/>
        <v>0</v>
      </c>
      <c r="CY573" s="241">
        <f t="shared" si="58"/>
        <v>0</v>
      </c>
      <c r="CZ573" s="241" t="str">
        <f>IFERROR(ROUND(CY573/#REF!,1),"")</f>
        <v/>
      </c>
      <c r="DA573" s="254">
        <f t="shared" si="59"/>
        <v>0</v>
      </c>
      <c r="DB573" s="246" t="str">
        <f t="shared" si="60"/>
        <v/>
      </c>
      <c r="DD573" s="15" t="str">
        <f>IFERROR(#REF!-AO573,"")</f>
        <v/>
      </c>
      <c r="DF573" s="266" t="str">
        <f>IFERROR(#REF!-L573,"")</f>
        <v/>
      </c>
      <c r="DG573" s="228" t="e">
        <f>IF(#REF!&gt;AP573,0,1)</f>
        <v>#REF!</v>
      </c>
      <c r="DH573" s="228">
        <f t="shared" si="61"/>
        <v>0</v>
      </c>
      <c r="DI573" s="228">
        <f t="shared" si="62"/>
        <v>1</v>
      </c>
      <c r="DJ573" s="228"/>
      <c r="DK573" s="228"/>
      <c r="DL573" s="228"/>
      <c r="DM573" s="228"/>
      <c r="DN573" s="228"/>
      <c r="DO573" s="228"/>
      <c r="DP573" s="228"/>
      <c r="DQ573" s="228"/>
      <c r="DR573" s="228"/>
      <c r="DS573" s="228"/>
      <c r="DT573" s="228"/>
      <c r="DU573" s="228"/>
      <c r="DV573" s="228"/>
      <c r="DW573" s="228"/>
      <c r="DX573" s="228"/>
      <c r="DY573" s="228"/>
      <c r="DZ573" s="228"/>
      <c r="EA573" s="228"/>
      <c r="EB573" s="228"/>
    </row>
    <row r="574" spans="1:132" s="195" customFormat="1" ht="31.5" customHeight="1" x14ac:dyDescent="0.2">
      <c r="A574" s="191">
        <v>2022</v>
      </c>
      <c r="B574" s="171">
        <v>1</v>
      </c>
      <c r="C574" s="261">
        <v>44587</v>
      </c>
      <c r="D574" s="171">
        <v>414</v>
      </c>
      <c r="E574" s="171">
        <v>650</v>
      </c>
      <c r="F574" s="171">
        <v>8</v>
      </c>
      <c r="G574" s="194" t="s">
        <v>232</v>
      </c>
      <c r="H574" s="241" t="s">
        <v>233</v>
      </c>
      <c r="I574" s="241" t="s">
        <v>169</v>
      </c>
      <c r="J574" s="241">
        <v>6</v>
      </c>
      <c r="K574" s="241">
        <v>2</v>
      </c>
      <c r="L574" s="262">
        <v>131</v>
      </c>
      <c r="M574" s="263">
        <v>121</v>
      </c>
      <c r="N574" s="264">
        <v>140</v>
      </c>
      <c r="O574" s="190"/>
      <c r="P574" s="190"/>
      <c r="Q574" s="190"/>
      <c r="R574" s="190"/>
      <c r="S574" s="190"/>
      <c r="T574" s="190"/>
      <c r="U574" s="190"/>
      <c r="V574" s="190"/>
      <c r="W574" s="190"/>
      <c r="X574" s="190"/>
      <c r="Y574" s="172"/>
      <c r="Z574" s="172"/>
      <c r="AA574" s="190"/>
      <c r="AB574" s="190"/>
      <c r="AC574" s="190"/>
      <c r="AD574" s="190"/>
      <c r="AE574" s="190"/>
      <c r="AF574" s="190"/>
      <c r="AG574" s="190"/>
      <c r="AH574" s="190"/>
      <c r="AI574" s="190"/>
      <c r="AJ574" s="190"/>
      <c r="AK574" s="172"/>
      <c r="AL574" s="172"/>
      <c r="AM574" s="265"/>
      <c r="AN574" s="265"/>
      <c r="AO574" s="183">
        <v>150</v>
      </c>
      <c r="AP574" s="184">
        <v>144</v>
      </c>
      <c r="AQ574" s="182"/>
      <c r="AR574" s="182"/>
      <c r="AS574" s="182"/>
      <c r="AT574" s="182"/>
      <c r="AU574" s="182"/>
      <c r="AV574" s="182"/>
      <c r="AW574" s="182"/>
      <c r="AX574" s="182"/>
      <c r="AY574" s="182"/>
      <c r="AZ574" s="182"/>
      <c r="BA574" s="182"/>
      <c r="BB574" s="182"/>
      <c r="BC574" s="182"/>
      <c r="BD574" s="182"/>
      <c r="BE574" s="182"/>
      <c r="BF574" s="182"/>
      <c r="BG574" s="182"/>
      <c r="BH574" s="182"/>
      <c r="BI574" s="182"/>
      <c r="BJ574" s="182"/>
      <c r="BK574" s="182"/>
      <c r="BL574" s="182"/>
      <c r="BM574" s="182"/>
      <c r="BN574" s="182"/>
      <c r="BO574" s="182"/>
      <c r="BP574" s="182"/>
      <c r="BQ574" s="228" t="s">
        <v>170</v>
      </c>
      <c r="BR574" s="228" t="s">
        <v>171</v>
      </c>
      <c r="BS574" s="228"/>
      <c r="BT574" s="228"/>
      <c r="BU574" s="228">
        <v>4</v>
      </c>
      <c r="BV574" s="228" t="s">
        <v>231</v>
      </c>
      <c r="BW574" s="228" t="s">
        <v>173</v>
      </c>
      <c r="BX574" s="186">
        <v>0</v>
      </c>
      <c r="BY574" s="182">
        <v>0</v>
      </c>
      <c r="BZ574" s="182">
        <v>0</v>
      </c>
      <c r="CA574" s="182">
        <v>0</v>
      </c>
      <c r="CB574" s="182">
        <v>0</v>
      </c>
      <c r="CC574" s="182">
        <v>0</v>
      </c>
      <c r="CD574" s="182">
        <v>0</v>
      </c>
      <c r="CE574" s="228">
        <v>0</v>
      </c>
      <c r="CF574" s="228">
        <v>0</v>
      </c>
      <c r="CG574" s="113">
        <v>0</v>
      </c>
      <c r="CH574" s="113">
        <v>0</v>
      </c>
      <c r="CI574" s="113">
        <v>0</v>
      </c>
      <c r="CJ574" s="113">
        <v>0</v>
      </c>
      <c r="CK574" s="113">
        <v>0</v>
      </c>
      <c r="CL574" s="113">
        <v>0</v>
      </c>
      <c r="CM574" s="113">
        <v>0</v>
      </c>
      <c r="CN574" s="185">
        <v>0</v>
      </c>
      <c r="CO574" s="181">
        <v>0</v>
      </c>
      <c r="CP574" s="187"/>
      <c r="CQ574" s="173">
        <v>0</v>
      </c>
      <c r="CR574" s="173">
        <v>0</v>
      </c>
      <c r="CS574" s="173"/>
      <c r="CT574" s="173"/>
      <c r="CU574" s="253">
        <v>2791</v>
      </c>
      <c r="CV574" s="220"/>
      <c r="CW574" s="254">
        <f t="shared" si="56"/>
        <v>0</v>
      </c>
      <c r="CX574" s="15">
        <f t="shared" si="57"/>
        <v>0</v>
      </c>
      <c r="CY574" s="241">
        <f t="shared" si="58"/>
        <v>0</v>
      </c>
      <c r="CZ574" s="241" t="str">
        <f>IFERROR(ROUND(CY574/#REF!,1),"")</f>
        <v/>
      </c>
      <c r="DA574" s="254">
        <f t="shared" si="59"/>
        <v>0</v>
      </c>
      <c r="DB574" s="246" t="str">
        <f t="shared" si="60"/>
        <v/>
      </c>
      <c r="DD574" s="15" t="str">
        <f>IFERROR(#REF!-AO574,"")</f>
        <v/>
      </c>
      <c r="DF574" s="266" t="str">
        <f>IFERROR(#REF!-L574,"")</f>
        <v/>
      </c>
      <c r="DG574" s="228" t="e">
        <f>IF(#REF!&gt;AP574,0,1)</f>
        <v>#REF!</v>
      </c>
      <c r="DH574" s="228">
        <f t="shared" si="61"/>
        <v>0</v>
      </c>
      <c r="DI574" s="228">
        <f t="shared" si="62"/>
        <v>1</v>
      </c>
      <c r="DJ574" s="228"/>
      <c r="DK574" s="228"/>
      <c r="DL574" s="228"/>
      <c r="DM574" s="228"/>
      <c r="DN574" s="228"/>
      <c r="DO574" s="228"/>
      <c r="DP574" s="228"/>
      <c r="DQ574" s="228"/>
      <c r="DR574" s="228"/>
      <c r="DS574" s="228"/>
      <c r="DT574" s="228"/>
      <c r="DU574" s="228"/>
      <c r="DV574" s="228"/>
      <c r="DW574" s="228"/>
      <c r="DX574" s="228"/>
      <c r="DY574" s="228"/>
      <c r="DZ574" s="228"/>
      <c r="EA574" s="228"/>
      <c r="EB574" s="228"/>
    </row>
    <row r="575" spans="1:132" s="195" customFormat="1" ht="31.5" customHeight="1" x14ac:dyDescent="0.2">
      <c r="A575" s="191">
        <v>2022</v>
      </c>
      <c r="B575" s="171">
        <v>1</v>
      </c>
      <c r="C575" s="261">
        <v>44587</v>
      </c>
      <c r="D575" s="171">
        <v>57</v>
      </c>
      <c r="E575" s="171">
        <v>135</v>
      </c>
      <c r="F575" s="171">
        <v>25</v>
      </c>
      <c r="G575" s="194" t="s">
        <v>401</v>
      </c>
      <c r="H575" s="241" t="s">
        <v>402</v>
      </c>
      <c r="I575" s="241" t="s">
        <v>317</v>
      </c>
      <c r="J575" s="241">
        <v>12</v>
      </c>
      <c r="K575" s="241">
        <v>1</v>
      </c>
      <c r="L575" s="262">
        <v>10</v>
      </c>
      <c r="M575" s="263">
        <v>9</v>
      </c>
      <c r="N575" s="264">
        <v>11</v>
      </c>
      <c r="O575" s="190"/>
      <c r="P575" s="190"/>
      <c r="Q575" s="190"/>
      <c r="R575" s="190"/>
      <c r="S575" s="190"/>
      <c r="T575" s="190"/>
      <c r="U575" s="190"/>
      <c r="V575" s="190"/>
      <c r="W575" s="190"/>
      <c r="X575" s="190"/>
      <c r="Y575" s="172"/>
      <c r="Z575" s="172"/>
      <c r="AA575" s="190"/>
      <c r="AB575" s="190"/>
      <c r="AC575" s="190"/>
      <c r="AD575" s="190"/>
      <c r="AE575" s="190"/>
      <c r="AF575" s="190"/>
      <c r="AG575" s="190"/>
      <c r="AH575" s="190"/>
      <c r="AI575" s="190"/>
      <c r="AJ575" s="190"/>
      <c r="AK575" s="172"/>
      <c r="AL575" s="172"/>
      <c r="AM575" s="265"/>
      <c r="AN575" s="265"/>
      <c r="AO575" s="183">
        <v>345</v>
      </c>
      <c r="AP575" s="184">
        <v>125</v>
      </c>
      <c r="AQ575" s="182"/>
      <c r="AR575" s="182"/>
      <c r="AS575" s="182"/>
      <c r="AT575" s="182"/>
      <c r="AU575" s="182"/>
      <c r="AV575" s="182"/>
      <c r="AW575" s="182"/>
      <c r="AX575" s="182"/>
      <c r="AY575" s="182"/>
      <c r="AZ575" s="182"/>
      <c r="BA575" s="182"/>
      <c r="BB575" s="182"/>
      <c r="BC575" s="182"/>
      <c r="BD575" s="182"/>
      <c r="BE575" s="182"/>
      <c r="BF575" s="182"/>
      <c r="BG575" s="182"/>
      <c r="BH575" s="182"/>
      <c r="BI575" s="182"/>
      <c r="BJ575" s="182"/>
      <c r="BK575" s="182"/>
      <c r="BL575" s="182"/>
      <c r="BM575" s="182"/>
      <c r="BN575" s="182"/>
      <c r="BO575" s="182"/>
      <c r="BP575" s="182"/>
      <c r="BQ575" s="228" t="s">
        <v>384</v>
      </c>
      <c r="BR575" s="228" t="s">
        <v>385</v>
      </c>
      <c r="BS575" s="228"/>
      <c r="BT575" s="228"/>
      <c r="BU575" s="228">
        <v>4</v>
      </c>
      <c r="BV575" s="228" t="s">
        <v>401</v>
      </c>
      <c r="BW575" s="228" t="s">
        <v>222</v>
      </c>
      <c r="BX575" s="186">
        <v>0</v>
      </c>
      <c r="BY575" s="182">
        <v>0</v>
      </c>
      <c r="BZ575" s="182">
        <v>0</v>
      </c>
      <c r="CA575" s="182">
        <v>0</v>
      </c>
      <c r="CB575" s="182">
        <v>0</v>
      </c>
      <c r="CC575" s="182">
        <v>0</v>
      </c>
      <c r="CD575" s="182">
        <v>0</v>
      </c>
      <c r="CE575" s="228">
        <v>0</v>
      </c>
      <c r="CF575" s="228">
        <v>0</v>
      </c>
      <c r="CG575" s="113">
        <v>0</v>
      </c>
      <c r="CH575" s="113">
        <v>0</v>
      </c>
      <c r="CI575" s="113">
        <v>0</v>
      </c>
      <c r="CJ575" s="113">
        <v>0</v>
      </c>
      <c r="CK575" s="113">
        <v>0</v>
      </c>
      <c r="CL575" s="113">
        <v>0</v>
      </c>
      <c r="CM575" s="113">
        <v>0</v>
      </c>
      <c r="CN575" s="185">
        <v>0</v>
      </c>
      <c r="CO575" s="181">
        <v>0</v>
      </c>
      <c r="CP575" s="187"/>
      <c r="CQ575" s="173">
        <v>0</v>
      </c>
      <c r="CR575" s="173">
        <v>0</v>
      </c>
      <c r="CS575" s="173"/>
      <c r="CT575" s="173"/>
      <c r="CU575" s="253">
        <v>2791</v>
      </c>
      <c r="CV575" s="220"/>
      <c r="CW575" s="254">
        <f t="shared" si="56"/>
        <v>0</v>
      </c>
      <c r="CX575" s="15">
        <f t="shared" si="57"/>
        <v>0</v>
      </c>
      <c r="CY575" s="241">
        <f t="shared" si="58"/>
        <v>0</v>
      </c>
      <c r="CZ575" s="241" t="str">
        <f>IFERROR(ROUND(CY575/#REF!,1),"")</f>
        <v/>
      </c>
      <c r="DA575" s="254">
        <f t="shared" si="59"/>
        <v>0</v>
      </c>
      <c r="DB575" s="246" t="str">
        <f t="shared" si="60"/>
        <v/>
      </c>
      <c r="DD575" s="15" t="str">
        <f>IFERROR(#REF!-AO575,"")</f>
        <v/>
      </c>
      <c r="DF575" s="266" t="str">
        <f>IFERROR(#REF!-L575,"")</f>
        <v/>
      </c>
      <c r="DG575" s="228" t="e">
        <f>IF(#REF!&gt;AP575,0,1)</f>
        <v>#REF!</v>
      </c>
      <c r="DH575" s="228">
        <f t="shared" si="61"/>
        <v>0</v>
      </c>
      <c r="DI575" s="228">
        <f t="shared" si="62"/>
        <v>1</v>
      </c>
      <c r="DJ575" s="228"/>
      <c r="DK575" s="228"/>
      <c r="DL575" s="228"/>
      <c r="DM575" s="228"/>
      <c r="DN575" s="228"/>
      <c r="DO575" s="228"/>
      <c r="DP575" s="228"/>
      <c r="DQ575" s="228"/>
      <c r="DR575" s="228"/>
      <c r="DS575" s="228"/>
      <c r="DT575" s="228"/>
      <c r="DU575" s="228"/>
      <c r="DV575" s="228"/>
      <c r="DW575" s="228"/>
      <c r="DX575" s="228"/>
      <c r="DY575" s="228"/>
      <c r="DZ575" s="228"/>
      <c r="EA575" s="228"/>
      <c r="EB575" s="228"/>
    </row>
    <row r="576" spans="1:132" s="195" customFormat="1" ht="31.5" customHeight="1" x14ac:dyDescent="0.2">
      <c r="A576" s="191">
        <v>2022</v>
      </c>
      <c r="B576" s="171">
        <v>1</v>
      </c>
      <c r="C576" s="261">
        <v>44587</v>
      </c>
      <c r="D576" s="171">
        <v>5</v>
      </c>
      <c r="E576" s="171">
        <v>14</v>
      </c>
      <c r="F576" s="171">
        <v>26</v>
      </c>
      <c r="G576" s="194" t="s">
        <v>428</v>
      </c>
      <c r="H576" s="241" t="s">
        <v>429</v>
      </c>
      <c r="I576" s="241" t="s">
        <v>317</v>
      </c>
      <c r="J576" s="241">
        <v>2</v>
      </c>
      <c r="K576" s="241">
        <v>2</v>
      </c>
      <c r="L576" s="262">
        <v>27</v>
      </c>
      <c r="M576" s="263">
        <v>25</v>
      </c>
      <c r="N576" s="264">
        <v>28</v>
      </c>
      <c r="O576" s="190"/>
      <c r="P576" s="190"/>
      <c r="Q576" s="190"/>
      <c r="R576" s="190"/>
      <c r="S576" s="190">
        <v>42</v>
      </c>
      <c r="T576" s="190"/>
      <c r="U576" s="190"/>
      <c r="V576" s="190"/>
      <c r="W576" s="190"/>
      <c r="X576" s="190">
        <v>31</v>
      </c>
      <c r="Y576" s="172"/>
      <c r="Z576" s="172"/>
      <c r="AA576" s="190"/>
      <c r="AB576" s="190"/>
      <c r="AC576" s="190"/>
      <c r="AD576" s="190"/>
      <c r="AE576" s="190"/>
      <c r="AF576" s="190"/>
      <c r="AG576" s="190"/>
      <c r="AH576" s="190"/>
      <c r="AI576" s="190"/>
      <c r="AJ576" s="190"/>
      <c r="AK576" s="172"/>
      <c r="AL576" s="172"/>
      <c r="AM576" s="265">
        <v>42</v>
      </c>
      <c r="AN576" s="265">
        <v>31</v>
      </c>
      <c r="AO576" s="183">
        <v>72</v>
      </c>
      <c r="AP576" s="184">
        <v>100</v>
      </c>
      <c r="AQ576" s="182"/>
      <c r="AR576" s="182"/>
      <c r="AS576" s="182"/>
      <c r="AT576" s="182"/>
      <c r="AU576" s="182"/>
      <c r="AV576" s="182">
        <v>10</v>
      </c>
      <c r="AW576" s="182">
        <v>12</v>
      </c>
      <c r="AX576" s="182"/>
      <c r="AY576" s="182"/>
      <c r="AZ576" s="182"/>
      <c r="BA576" s="182"/>
      <c r="BB576" s="182"/>
      <c r="BC576" s="182"/>
      <c r="BD576" s="182"/>
      <c r="BE576" s="182"/>
      <c r="BF576" s="182"/>
      <c r="BG576" s="182"/>
      <c r="BH576" s="182"/>
      <c r="BI576" s="182"/>
      <c r="BJ576" s="182"/>
      <c r="BK576" s="182"/>
      <c r="BL576" s="182"/>
      <c r="BM576" s="182"/>
      <c r="BN576" s="182"/>
      <c r="BO576" s="182"/>
      <c r="BP576" s="182"/>
      <c r="BQ576" s="228" t="s">
        <v>318</v>
      </c>
      <c r="BR576" s="228" t="s">
        <v>319</v>
      </c>
      <c r="BS576" s="228"/>
      <c r="BT576" s="228"/>
      <c r="BU576" s="228">
        <v>4</v>
      </c>
      <c r="BV576" s="228" t="s">
        <v>430</v>
      </c>
      <c r="BW576" s="228" t="s">
        <v>222</v>
      </c>
      <c r="BX576" s="186">
        <v>0</v>
      </c>
      <c r="BY576" s="182">
        <v>22</v>
      </c>
      <c r="BZ576" s="182">
        <v>11</v>
      </c>
      <c r="CA576" s="182">
        <v>11</v>
      </c>
      <c r="CB576" s="182">
        <v>0</v>
      </c>
      <c r="CC576" s="182">
        <v>0</v>
      </c>
      <c r="CD576" s="182">
        <v>0</v>
      </c>
      <c r="CE576" s="228">
        <v>5</v>
      </c>
      <c r="CF576" s="228">
        <v>6</v>
      </c>
      <c r="CG576" s="113">
        <v>0</v>
      </c>
      <c r="CH576" s="113">
        <v>0</v>
      </c>
      <c r="CI576" s="113">
        <v>0</v>
      </c>
      <c r="CJ576" s="113">
        <v>0</v>
      </c>
      <c r="CK576" s="113">
        <v>0</v>
      </c>
      <c r="CL576" s="113">
        <v>0</v>
      </c>
      <c r="CM576" s="113">
        <v>0</v>
      </c>
      <c r="CN576" s="185">
        <v>11</v>
      </c>
      <c r="CO576" s="181">
        <v>11</v>
      </c>
      <c r="CP576" s="187">
        <v>1</v>
      </c>
      <c r="CQ576" s="173">
        <v>0.40740740740740738</v>
      </c>
      <c r="CR576" s="173">
        <v>0.40740740740740738</v>
      </c>
      <c r="CS576" s="173">
        <v>0.35483870967741937</v>
      </c>
      <c r="CT576" s="173">
        <v>0.35483870967741937</v>
      </c>
      <c r="CU576" s="253">
        <v>2791</v>
      </c>
      <c r="CV576" s="220">
        <v>-1</v>
      </c>
      <c r="CW576" s="254">
        <f t="shared" si="56"/>
        <v>0</v>
      </c>
      <c r="CX576" s="15">
        <f t="shared" si="57"/>
        <v>22</v>
      </c>
      <c r="CY576" s="241">
        <f t="shared" si="58"/>
        <v>11</v>
      </c>
      <c r="CZ576" s="241" t="str">
        <f>IFERROR(ROUND(CY576/#REF!,1),"")</f>
        <v/>
      </c>
      <c r="DA576" s="254">
        <f t="shared" si="59"/>
        <v>11</v>
      </c>
      <c r="DB576" s="246">
        <f t="shared" si="60"/>
        <v>1</v>
      </c>
      <c r="DD576" s="15" t="str">
        <f>IFERROR(#REF!-AO576,"")</f>
        <v/>
      </c>
      <c r="DF576" s="266" t="str">
        <f>IFERROR(#REF!-L576,"")</f>
        <v/>
      </c>
      <c r="DG576" s="228" t="e">
        <f>IF(#REF!&gt;AP576,0,1)</f>
        <v>#REF!</v>
      </c>
      <c r="DH576" s="228">
        <f t="shared" si="61"/>
        <v>1</v>
      </c>
      <c r="DI576" s="228">
        <f t="shared" si="62"/>
        <v>0</v>
      </c>
      <c r="DJ576" s="228"/>
      <c r="DK576" s="228"/>
      <c r="DL576" s="228"/>
      <c r="DM576" s="228"/>
      <c r="DN576" s="228"/>
      <c r="DO576" s="228"/>
      <c r="DP576" s="228"/>
      <c r="DQ576" s="228"/>
      <c r="DR576" s="228"/>
      <c r="DS576" s="228"/>
      <c r="DT576" s="228"/>
      <c r="DU576" s="228"/>
      <c r="DV576" s="228"/>
      <c r="DW576" s="228"/>
      <c r="DX576" s="228"/>
      <c r="DY576" s="228"/>
      <c r="DZ576" s="228"/>
      <c r="EA576" s="228"/>
      <c r="EB576" s="228"/>
    </row>
    <row r="577" spans="1:132" s="195" customFormat="1" ht="31.5" customHeight="1" x14ac:dyDescent="0.2">
      <c r="A577" s="191">
        <v>2022</v>
      </c>
      <c r="B577" s="171">
        <v>1</v>
      </c>
      <c r="C577" s="261">
        <v>44587</v>
      </c>
      <c r="D577" s="171">
        <v>159</v>
      </c>
      <c r="E577" s="171">
        <v>299</v>
      </c>
      <c r="F577" s="171">
        <v>30</v>
      </c>
      <c r="G577" s="194" t="s">
        <v>261</v>
      </c>
      <c r="H577" s="241" t="s">
        <v>262</v>
      </c>
      <c r="I577" s="241" t="s">
        <v>263</v>
      </c>
      <c r="J577" s="241">
        <v>3</v>
      </c>
      <c r="K577" s="241">
        <v>2</v>
      </c>
      <c r="L577" s="262">
        <v>115</v>
      </c>
      <c r="M577" s="263">
        <v>106</v>
      </c>
      <c r="N577" s="264">
        <v>123</v>
      </c>
      <c r="O577" s="190">
        <v>143</v>
      </c>
      <c r="P577" s="190">
        <v>134</v>
      </c>
      <c r="Q577" s="190">
        <v>145</v>
      </c>
      <c r="R577" s="190">
        <v>140</v>
      </c>
      <c r="S577" s="190">
        <v>145</v>
      </c>
      <c r="T577" s="190">
        <v>113</v>
      </c>
      <c r="U577" s="190">
        <v>108</v>
      </c>
      <c r="V577" s="190">
        <v>110</v>
      </c>
      <c r="W577" s="190">
        <v>114</v>
      </c>
      <c r="X577" s="190">
        <v>108</v>
      </c>
      <c r="Y577" s="172">
        <v>130</v>
      </c>
      <c r="Z577" s="172">
        <v>133</v>
      </c>
      <c r="AA577" s="190"/>
      <c r="AB577" s="190"/>
      <c r="AC577" s="190"/>
      <c r="AD577" s="190"/>
      <c r="AE577" s="190"/>
      <c r="AF577" s="190"/>
      <c r="AG577" s="190"/>
      <c r="AH577" s="190"/>
      <c r="AI577" s="190"/>
      <c r="AJ577" s="190"/>
      <c r="AK577" s="172"/>
      <c r="AL577" s="172"/>
      <c r="AM577" s="265">
        <v>141.4</v>
      </c>
      <c r="AN577" s="265">
        <v>110.6</v>
      </c>
      <c r="AO577" s="183">
        <v>86</v>
      </c>
      <c r="AP577" s="184">
        <v>126</v>
      </c>
      <c r="AQ577" s="182">
        <v>82.129277566539926</v>
      </c>
      <c r="AR577" s="182">
        <v>131.5</v>
      </c>
      <c r="AS577" s="182"/>
      <c r="AT577" s="182"/>
      <c r="AU577" s="182">
        <v>948</v>
      </c>
      <c r="AV577" s="182">
        <v>10</v>
      </c>
      <c r="AW577" s="182">
        <v>5</v>
      </c>
      <c r="AX577" s="182">
        <v>5</v>
      </c>
      <c r="AY577" s="182"/>
      <c r="AZ577" s="182"/>
      <c r="BA577" s="182"/>
      <c r="BB577" s="182"/>
      <c r="BC577" s="182"/>
      <c r="BD577" s="182"/>
      <c r="BE577" s="182"/>
      <c r="BF577" s="182"/>
      <c r="BG577" s="182">
        <v>912</v>
      </c>
      <c r="BH577" s="182"/>
      <c r="BI577" s="182"/>
      <c r="BJ577" s="182"/>
      <c r="BK577" s="182"/>
      <c r="BL577" s="182"/>
      <c r="BM577" s="182"/>
      <c r="BN577" s="182"/>
      <c r="BO577" s="182"/>
      <c r="BP577" s="182"/>
      <c r="BQ577" s="228" t="s">
        <v>180</v>
      </c>
      <c r="BR577" s="228" t="s">
        <v>181</v>
      </c>
      <c r="BS577" s="228"/>
      <c r="BT577" s="228"/>
      <c r="BU577" s="228">
        <v>4</v>
      </c>
      <c r="BV577" s="228" t="s">
        <v>261</v>
      </c>
      <c r="BW577" s="228" t="s">
        <v>222</v>
      </c>
      <c r="BX577" s="186">
        <v>0</v>
      </c>
      <c r="BY577" s="182">
        <v>20</v>
      </c>
      <c r="BZ577" s="182">
        <v>10</v>
      </c>
      <c r="CA577" s="182">
        <v>958</v>
      </c>
      <c r="CB577" s="182">
        <v>0</v>
      </c>
      <c r="CC577" s="182">
        <v>0</v>
      </c>
      <c r="CD577" s="182">
        <v>912</v>
      </c>
      <c r="CE577" s="228">
        <v>5</v>
      </c>
      <c r="CF577" s="228">
        <v>2</v>
      </c>
      <c r="CG577" s="113">
        <v>2</v>
      </c>
      <c r="CH577" s="113">
        <v>0</v>
      </c>
      <c r="CI577" s="113">
        <v>0</v>
      </c>
      <c r="CJ577" s="113">
        <v>0</v>
      </c>
      <c r="CK577" s="113">
        <v>0</v>
      </c>
      <c r="CL577" s="113">
        <v>0</v>
      </c>
      <c r="CM577" s="113">
        <v>0</v>
      </c>
      <c r="CN577" s="185">
        <v>10</v>
      </c>
      <c r="CO577" s="181">
        <v>1870</v>
      </c>
      <c r="CP577" s="187">
        <v>5.3475935828877002E-3</v>
      </c>
      <c r="CQ577" s="173">
        <v>8.6956521739130432E-2</v>
      </c>
      <c r="CR577" s="173">
        <v>16.260869565217391</v>
      </c>
      <c r="CS577" s="173">
        <v>9.0415913200723327E-2</v>
      </c>
      <c r="CT577" s="173">
        <v>16.907775768535259</v>
      </c>
      <c r="CU577" s="253">
        <v>2791</v>
      </c>
      <c r="CV577" s="220">
        <v>-1</v>
      </c>
      <c r="CW577" s="254">
        <f t="shared" si="56"/>
        <v>1860</v>
      </c>
      <c r="CX577" s="15">
        <f t="shared" si="57"/>
        <v>20</v>
      </c>
      <c r="CY577" s="241">
        <f t="shared" si="58"/>
        <v>10</v>
      </c>
      <c r="CZ577" s="241" t="str">
        <f>IFERROR(ROUND(CY577/#REF!,1),"")</f>
        <v/>
      </c>
      <c r="DA577" s="254">
        <f t="shared" si="59"/>
        <v>1870</v>
      </c>
      <c r="DB577" s="246">
        <f t="shared" si="60"/>
        <v>5.3475935828877002E-3</v>
      </c>
      <c r="DD577" s="15" t="str">
        <f>IFERROR(#REF!-AO577,"")</f>
        <v/>
      </c>
      <c r="DF577" s="266" t="str">
        <f>IFERROR(#REF!-L577,"")</f>
        <v/>
      </c>
      <c r="DG577" s="228" t="e">
        <f>IF(#REF!&gt;AP577,0,1)</f>
        <v>#REF!</v>
      </c>
      <c r="DH577" s="228">
        <f t="shared" si="61"/>
        <v>1</v>
      </c>
      <c r="DI577" s="228">
        <f t="shared" si="62"/>
        <v>1</v>
      </c>
      <c r="DJ577" s="228"/>
      <c r="DK577" s="228"/>
      <c r="DL577" s="228"/>
      <c r="DM577" s="228"/>
      <c r="DN577" s="228"/>
      <c r="DO577" s="228"/>
      <c r="DP577" s="228"/>
      <c r="DQ577" s="228"/>
      <c r="DR577" s="228"/>
      <c r="DS577" s="228"/>
      <c r="DT577" s="228"/>
      <c r="DU577" s="228"/>
      <c r="DV577" s="228"/>
      <c r="DW577" s="228"/>
      <c r="DX577" s="228"/>
      <c r="DY577" s="228"/>
      <c r="DZ577" s="228"/>
      <c r="EA577" s="228"/>
      <c r="EB577" s="228"/>
    </row>
    <row r="578" spans="1:132" s="195" customFormat="1" ht="31.5" customHeight="1" x14ac:dyDescent="0.2">
      <c r="A578" s="191">
        <v>2022</v>
      </c>
      <c r="B578" s="171">
        <v>1</v>
      </c>
      <c r="C578" s="261">
        <v>44587</v>
      </c>
      <c r="D578" s="171">
        <v>372</v>
      </c>
      <c r="E578" s="171">
        <v>646</v>
      </c>
      <c r="F578" s="171">
        <v>46</v>
      </c>
      <c r="G578" s="194" t="s">
        <v>276</v>
      </c>
      <c r="H578" s="241" t="s">
        <v>277</v>
      </c>
      <c r="I578" s="241" t="s">
        <v>221</v>
      </c>
      <c r="J578" s="241">
        <v>2</v>
      </c>
      <c r="K578" s="241">
        <v>2</v>
      </c>
      <c r="L578" s="262">
        <v>212</v>
      </c>
      <c r="M578" s="263">
        <v>197</v>
      </c>
      <c r="N578" s="264">
        <v>226</v>
      </c>
      <c r="O578" s="190"/>
      <c r="P578" s="190"/>
      <c r="Q578" s="190"/>
      <c r="R578" s="190"/>
      <c r="S578" s="190"/>
      <c r="T578" s="190"/>
      <c r="U578" s="190"/>
      <c r="V578" s="190"/>
      <c r="W578" s="190"/>
      <c r="X578" s="190"/>
      <c r="Y578" s="172"/>
      <c r="Z578" s="172"/>
      <c r="AA578" s="190"/>
      <c r="AB578" s="190"/>
      <c r="AC578" s="190"/>
      <c r="AD578" s="190">
        <v>272</v>
      </c>
      <c r="AE578" s="190">
        <v>267</v>
      </c>
      <c r="AF578" s="190"/>
      <c r="AG578" s="190"/>
      <c r="AH578" s="190"/>
      <c r="AI578" s="190">
        <v>209</v>
      </c>
      <c r="AJ578" s="190">
        <v>207</v>
      </c>
      <c r="AK578" s="172"/>
      <c r="AL578" s="172"/>
      <c r="AM578" s="265">
        <v>269.5</v>
      </c>
      <c r="AN578" s="265">
        <v>208</v>
      </c>
      <c r="AO578" s="183">
        <v>37</v>
      </c>
      <c r="AP578" s="184">
        <v>150</v>
      </c>
      <c r="AQ578" s="182"/>
      <c r="AR578" s="182"/>
      <c r="AS578" s="182"/>
      <c r="AT578" s="182"/>
      <c r="AU578" s="182"/>
      <c r="AV578" s="182"/>
      <c r="AW578" s="182"/>
      <c r="AX578" s="182"/>
      <c r="AY578" s="182"/>
      <c r="AZ578" s="182"/>
      <c r="BA578" s="182"/>
      <c r="BB578" s="182"/>
      <c r="BC578" s="182"/>
      <c r="BD578" s="182"/>
      <c r="BE578" s="182"/>
      <c r="BF578" s="182"/>
      <c r="BG578" s="182"/>
      <c r="BH578" s="182"/>
      <c r="BI578" s="182"/>
      <c r="BJ578" s="182"/>
      <c r="BK578" s="182"/>
      <c r="BL578" s="182"/>
      <c r="BM578" s="182"/>
      <c r="BN578" s="182"/>
      <c r="BO578" s="182"/>
      <c r="BP578" s="182"/>
      <c r="BQ578" s="228" t="s">
        <v>180</v>
      </c>
      <c r="BR578" s="228" t="s">
        <v>266</v>
      </c>
      <c r="BS578" s="228" t="s">
        <v>278</v>
      </c>
      <c r="BT578" s="228"/>
      <c r="BU578" s="228">
        <v>4</v>
      </c>
      <c r="BV578" s="228" t="s">
        <v>323</v>
      </c>
      <c r="BW578" s="228" t="s">
        <v>222</v>
      </c>
      <c r="BX578" s="186">
        <v>0</v>
      </c>
      <c r="BY578" s="182">
        <v>0</v>
      </c>
      <c r="BZ578" s="182">
        <v>0</v>
      </c>
      <c r="CA578" s="182">
        <v>0</v>
      </c>
      <c r="CB578" s="182">
        <v>0</v>
      </c>
      <c r="CC578" s="182">
        <v>0</v>
      </c>
      <c r="CD578" s="182">
        <v>0</v>
      </c>
      <c r="CE578" s="228">
        <v>0</v>
      </c>
      <c r="CF578" s="228">
        <v>0</v>
      </c>
      <c r="CG578" s="113">
        <v>0</v>
      </c>
      <c r="CH578" s="113">
        <v>0</v>
      </c>
      <c r="CI578" s="113">
        <v>0</v>
      </c>
      <c r="CJ578" s="113">
        <v>0</v>
      </c>
      <c r="CK578" s="113">
        <v>0</v>
      </c>
      <c r="CL578" s="113">
        <v>0</v>
      </c>
      <c r="CM578" s="113">
        <v>0</v>
      </c>
      <c r="CN578" s="185">
        <v>0</v>
      </c>
      <c r="CO578" s="181">
        <v>0</v>
      </c>
      <c r="CP578" s="187"/>
      <c r="CQ578" s="173">
        <v>0</v>
      </c>
      <c r="CR578" s="173">
        <v>0</v>
      </c>
      <c r="CS578" s="173">
        <v>0</v>
      </c>
      <c r="CT578" s="173">
        <v>0</v>
      </c>
      <c r="CU578" s="253">
        <v>2791</v>
      </c>
      <c r="CV578" s="220">
        <v>-1</v>
      </c>
      <c r="CW578" s="254">
        <f t="shared" si="56"/>
        <v>0</v>
      </c>
      <c r="CX578" s="15">
        <f t="shared" si="57"/>
        <v>0</v>
      </c>
      <c r="CY578" s="241">
        <f t="shared" si="58"/>
        <v>0</v>
      </c>
      <c r="CZ578" s="241" t="str">
        <f>IFERROR(ROUND(CY578/#REF!,1),"")</f>
        <v/>
      </c>
      <c r="DA578" s="254">
        <f t="shared" si="59"/>
        <v>0</v>
      </c>
      <c r="DB578" s="246" t="str">
        <f t="shared" si="60"/>
        <v/>
      </c>
      <c r="DD578" s="15" t="str">
        <f>IFERROR(#REF!-AO578,"")</f>
        <v/>
      </c>
      <c r="DF578" s="266" t="str">
        <f>IFERROR(#REF!-L578,"")</f>
        <v/>
      </c>
      <c r="DG578" s="228" t="e">
        <f>IF(#REF!&gt;AP578,0,1)</f>
        <v>#REF!</v>
      </c>
      <c r="DH578" s="228">
        <f t="shared" si="61"/>
        <v>1</v>
      </c>
      <c r="DI578" s="228">
        <f t="shared" si="62"/>
        <v>1</v>
      </c>
      <c r="DJ578" s="228"/>
      <c r="DK578" s="228"/>
      <c r="DL578" s="228"/>
      <c r="DM578" s="228"/>
      <c r="DN578" s="228"/>
      <c r="DO578" s="228"/>
      <c r="DP578" s="228"/>
      <c r="DQ578" s="228"/>
      <c r="DR578" s="228"/>
      <c r="DS578" s="228"/>
      <c r="DT578" s="228"/>
      <c r="DU578" s="228"/>
      <c r="DV578" s="228"/>
      <c r="DW578" s="228"/>
      <c r="DX578" s="228"/>
      <c r="DY578" s="228"/>
      <c r="DZ578" s="228"/>
      <c r="EA578" s="228"/>
      <c r="EB578" s="228"/>
    </row>
    <row r="579" spans="1:132" s="195" customFormat="1" ht="31.5" customHeight="1" x14ac:dyDescent="0.2">
      <c r="A579" s="191">
        <v>2022</v>
      </c>
      <c r="B579" s="171">
        <v>1</v>
      </c>
      <c r="C579" s="261">
        <v>44587</v>
      </c>
      <c r="D579" s="171">
        <v>372</v>
      </c>
      <c r="E579" s="171">
        <v>647</v>
      </c>
      <c r="F579" s="171">
        <v>46</v>
      </c>
      <c r="G579" s="194" t="s">
        <v>264</v>
      </c>
      <c r="H579" s="241" t="s">
        <v>265</v>
      </c>
      <c r="I579" s="241" t="s">
        <v>221</v>
      </c>
      <c r="J579" s="241">
        <v>2</v>
      </c>
      <c r="K579" s="241">
        <v>2</v>
      </c>
      <c r="L579" s="262">
        <v>212</v>
      </c>
      <c r="M579" s="263">
        <v>197</v>
      </c>
      <c r="N579" s="264">
        <v>226</v>
      </c>
      <c r="O579" s="190"/>
      <c r="P579" s="190"/>
      <c r="Q579" s="190"/>
      <c r="R579" s="190"/>
      <c r="S579" s="190"/>
      <c r="T579" s="190"/>
      <c r="U579" s="190"/>
      <c r="V579" s="190"/>
      <c r="W579" s="190"/>
      <c r="X579" s="190"/>
      <c r="Y579" s="172"/>
      <c r="Z579" s="172"/>
      <c r="AA579" s="190"/>
      <c r="AB579" s="190"/>
      <c r="AC579" s="190"/>
      <c r="AD579" s="190">
        <v>270</v>
      </c>
      <c r="AE579" s="190">
        <v>259</v>
      </c>
      <c r="AF579" s="190"/>
      <c r="AG579" s="190"/>
      <c r="AH579" s="190"/>
      <c r="AI579" s="190">
        <v>206</v>
      </c>
      <c r="AJ579" s="190">
        <v>203</v>
      </c>
      <c r="AK579" s="172"/>
      <c r="AL579" s="172">
        <v>129</v>
      </c>
      <c r="AM579" s="265">
        <v>264.5</v>
      </c>
      <c r="AN579" s="265">
        <v>204.5</v>
      </c>
      <c r="AO579" s="183">
        <v>37</v>
      </c>
      <c r="AP579" s="184">
        <v>150</v>
      </c>
      <c r="AQ579" s="182">
        <v>55.813953488372093</v>
      </c>
      <c r="AR579" s="182">
        <v>129</v>
      </c>
      <c r="AS579" s="182"/>
      <c r="AT579" s="182"/>
      <c r="AU579" s="182"/>
      <c r="AV579" s="182"/>
      <c r="AW579" s="182"/>
      <c r="AX579" s="182"/>
      <c r="AY579" s="182"/>
      <c r="AZ579" s="182"/>
      <c r="BA579" s="182"/>
      <c r="BB579" s="182"/>
      <c r="BC579" s="182"/>
      <c r="BD579" s="182"/>
      <c r="BE579" s="182"/>
      <c r="BF579" s="182"/>
      <c r="BG579" s="182"/>
      <c r="BH579" s="182"/>
      <c r="BI579" s="182"/>
      <c r="BJ579" s="182"/>
      <c r="BK579" s="182"/>
      <c r="BL579" s="182"/>
      <c r="BM579" s="182"/>
      <c r="BN579" s="182"/>
      <c r="BO579" s="182"/>
      <c r="BP579" s="182"/>
      <c r="BQ579" s="228" t="s">
        <v>180</v>
      </c>
      <c r="BR579" s="228" t="s">
        <v>266</v>
      </c>
      <c r="BS579" s="228" t="s">
        <v>267</v>
      </c>
      <c r="BT579" s="228"/>
      <c r="BU579" s="228">
        <v>4</v>
      </c>
      <c r="BV579" s="228" t="s">
        <v>323</v>
      </c>
      <c r="BW579" s="228" t="s">
        <v>222</v>
      </c>
      <c r="BX579" s="186">
        <v>0</v>
      </c>
      <c r="BY579" s="182">
        <v>0</v>
      </c>
      <c r="BZ579" s="182">
        <v>0</v>
      </c>
      <c r="CA579" s="182">
        <v>0</v>
      </c>
      <c r="CB579" s="182">
        <v>0</v>
      </c>
      <c r="CC579" s="182">
        <v>0</v>
      </c>
      <c r="CD579" s="182">
        <v>0</v>
      </c>
      <c r="CE579" s="228">
        <v>0</v>
      </c>
      <c r="CF579" s="228">
        <v>0</v>
      </c>
      <c r="CG579" s="113">
        <v>0</v>
      </c>
      <c r="CH579" s="113">
        <v>0</v>
      </c>
      <c r="CI579" s="113">
        <v>0</v>
      </c>
      <c r="CJ579" s="113">
        <v>0</v>
      </c>
      <c r="CK579" s="113">
        <v>0</v>
      </c>
      <c r="CL579" s="113">
        <v>0</v>
      </c>
      <c r="CM579" s="113">
        <v>0</v>
      </c>
      <c r="CN579" s="185">
        <v>0</v>
      </c>
      <c r="CO579" s="181">
        <v>0</v>
      </c>
      <c r="CP579" s="187"/>
      <c r="CQ579" s="173">
        <v>0</v>
      </c>
      <c r="CR579" s="173">
        <v>0</v>
      </c>
      <c r="CS579" s="173">
        <v>0</v>
      </c>
      <c r="CT579" s="173">
        <v>0</v>
      </c>
      <c r="CU579" s="253">
        <v>2791</v>
      </c>
      <c r="CV579" s="220">
        <v>-1</v>
      </c>
      <c r="CW579" s="254">
        <f t="shared" si="56"/>
        <v>0</v>
      </c>
      <c r="CX579" s="15">
        <f t="shared" si="57"/>
        <v>0</v>
      </c>
      <c r="CY579" s="241">
        <f t="shared" si="58"/>
        <v>0</v>
      </c>
      <c r="CZ579" s="241" t="str">
        <f>IFERROR(ROUND(CY579/#REF!,1),"")</f>
        <v/>
      </c>
      <c r="DA579" s="254">
        <f t="shared" si="59"/>
        <v>0</v>
      </c>
      <c r="DB579" s="246" t="str">
        <f t="shared" si="60"/>
        <v/>
      </c>
      <c r="DD579" s="15" t="str">
        <f>IFERROR(#REF!-AO579,"")</f>
        <v/>
      </c>
      <c r="DF579" s="266" t="str">
        <f>IFERROR(#REF!-L579,"")</f>
        <v/>
      </c>
      <c r="DG579" s="228" t="e">
        <f>IF(#REF!&gt;AP579,0,1)</f>
        <v>#REF!</v>
      </c>
      <c r="DH579" s="228">
        <f t="shared" si="61"/>
        <v>1</v>
      </c>
      <c r="DI579" s="228">
        <f t="shared" si="62"/>
        <v>1</v>
      </c>
      <c r="DJ579" s="228"/>
      <c r="DK579" s="228"/>
      <c r="DL579" s="228"/>
      <c r="DM579" s="228"/>
      <c r="DN579" s="228"/>
      <c r="DO579" s="228"/>
      <c r="DP579" s="228"/>
      <c r="DQ579" s="228"/>
      <c r="DR579" s="228"/>
      <c r="DS579" s="228"/>
      <c r="DT579" s="228"/>
      <c r="DU579" s="228"/>
      <c r="DV579" s="228"/>
      <c r="DW579" s="228"/>
      <c r="DX579" s="228"/>
      <c r="DY579" s="228"/>
      <c r="DZ579" s="228"/>
      <c r="EA579" s="228"/>
      <c r="EB579" s="228"/>
    </row>
    <row r="580" spans="1:132" s="195" customFormat="1" ht="31.5" customHeight="1" x14ac:dyDescent="0.2">
      <c r="A580" s="191">
        <v>2022</v>
      </c>
      <c r="B580" s="171">
        <v>1</v>
      </c>
      <c r="C580" s="261">
        <v>44587</v>
      </c>
      <c r="D580" s="171">
        <v>415</v>
      </c>
      <c r="E580" s="171">
        <v>665</v>
      </c>
      <c r="F580" s="171">
        <v>47</v>
      </c>
      <c r="G580" s="194" t="s">
        <v>431</v>
      </c>
      <c r="H580" s="241" t="s">
        <v>432</v>
      </c>
      <c r="I580" s="241" t="s">
        <v>433</v>
      </c>
      <c r="J580" s="241">
        <v>1</v>
      </c>
      <c r="K580" s="241">
        <v>4</v>
      </c>
      <c r="L580" s="262">
        <v>110</v>
      </c>
      <c r="M580" s="263">
        <v>101</v>
      </c>
      <c r="N580" s="264">
        <v>118</v>
      </c>
      <c r="O580" s="190"/>
      <c r="P580" s="190"/>
      <c r="Q580" s="190"/>
      <c r="R580" s="190"/>
      <c r="S580" s="190"/>
      <c r="T580" s="190"/>
      <c r="U580" s="190"/>
      <c r="V580" s="190"/>
      <c r="W580" s="190"/>
      <c r="X580" s="190"/>
      <c r="Y580" s="172"/>
      <c r="Z580" s="172"/>
      <c r="AA580" s="190"/>
      <c r="AB580" s="190"/>
      <c r="AC580" s="190"/>
      <c r="AD580" s="190"/>
      <c r="AE580" s="190"/>
      <c r="AF580" s="190"/>
      <c r="AG580" s="190"/>
      <c r="AH580" s="190"/>
      <c r="AI580" s="190"/>
      <c r="AJ580" s="190"/>
      <c r="AK580" s="172"/>
      <c r="AL580" s="172"/>
      <c r="AM580" s="265"/>
      <c r="AN580" s="265"/>
      <c r="AO580" s="183">
        <v>21</v>
      </c>
      <c r="AP580" s="184">
        <v>171</v>
      </c>
      <c r="AQ580" s="182"/>
      <c r="AR580" s="182"/>
      <c r="AS580" s="182"/>
      <c r="AT580" s="182"/>
      <c r="AU580" s="182"/>
      <c r="AV580" s="182"/>
      <c r="AW580" s="182"/>
      <c r="AX580" s="182"/>
      <c r="AY580" s="182"/>
      <c r="AZ580" s="182"/>
      <c r="BA580" s="182"/>
      <c r="BB580" s="182"/>
      <c r="BC580" s="182"/>
      <c r="BD580" s="182"/>
      <c r="BE580" s="182"/>
      <c r="BF580" s="182"/>
      <c r="BG580" s="182"/>
      <c r="BH580" s="182"/>
      <c r="BI580" s="182"/>
      <c r="BJ580" s="182"/>
      <c r="BK580" s="182"/>
      <c r="BL580" s="182"/>
      <c r="BM580" s="182"/>
      <c r="BN580" s="182"/>
      <c r="BO580" s="182"/>
      <c r="BP580" s="182"/>
      <c r="BQ580" s="228" t="s">
        <v>434</v>
      </c>
      <c r="BR580" s="228" t="s">
        <v>435</v>
      </c>
      <c r="BS580" s="228"/>
      <c r="BT580" s="228"/>
      <c r="BU580" s="228">
        <v>4</v>
      </c>
      <c r="BV580" s="228" t="s">
        <v>436</v>
      </c>
      <c r="BW580" s="228" t="s">
        <v>222</v>
      </c>
      <c r="BX580" s="186">
        <v>0</v>
      </c>
      <c r="BY580" s="182">
        <v>0</v>
      </c>
      <c r="BZ580" s="182">
        <v>0</v>
      </c>
      <c r="CA580" s="182">
        <v>0</v>
      </c>
      <c r="CB580" s="182">
        <v>0</v>
      </c>
      <c r="CC580" s="182">
        <v>0</v>
      </c>
      <c r="CD580" s="182">
        <v>0</v>
      </c>
      <c r="CE580" s="228">
        <v>0</v>
      </c>
      <c r="CF580" s="228">
        <v>0</v>
      </c>
      <c r="CG580" s="113">
        <v>0</v>
      </c>
      <c r="CH580" s="113">
        <v>0</v>
      </c>
      <c r="CI580" s="113">
        <v>0</v>
      </c>
      <c r="CJ580" s="113">
        <v>0</v>
      </c>
      <c r="CK580" s="113">
        <v>0</v>
      </c>
      <c r="CL580" s="113">
        <v>0</v>
      </c>
      <c r="CM580" s="113">
        <v>0</v>
      </c>
      <c r="CN580" s="185">
        <v>0</v>
      </c>
      <c r="CO580" s="181">
        <v>0</v>
      </c>
      <c r="CP580" s="187"/>
      <c r="CQ580" s="173">
        <v>0</v>
      </c>
      <c r="CR580" s="173">
        <v>0</v>
      </c>
      <c r="CS580" s="173"/>
      <c r="CT580" s="173"/>
      <c r="CU580" s="253">
        <v>2791</v>
      </c>
      <c r="CV580" s="220"/>
      <c r="CW580" s="254">
        <f t="shared" ref="CW580:CW643" si="63">AU580+BG580</f>
        <v>0</v>
      </c>
      <c r="CX580" s="15">
        <f t="shared" ref="CX580:CX643" si="64">SUM(BH580:BP580,AV580:BD580)</f>
        <v>0</v>
      </c>
      <c r="CY580" s="241">
        <f t="shared" ref="CY580:CY643" si="65">IFERROR(ROUND(CX580/K580,0),"")</f>
        <v>0</v>
      </c>
      <c r="CZ580" s="241" t="str">
        <f>IFERROR(ROUND(CY580/#REF!,1),"")</f>
        <v/>
      </c>
      <c r="DA580" s="254">
        <f t="shared" ref="DA580:DA643" si="66">IFERROR(CW580+CY580,"")</f>
        <v>0</v>
      </c>
      <c r="DB580" s="246" t="str">
        <f t="shared" ref="DB580:DB643" si="67">IFERROR(CY580/DA580,"")</f>
        <v/>
      </c>
      <c r="DD580" s="15" t="str">
        <f>IFERROR(#REF!-AO580,"")</f>
        <v/>
      </c>
      <c r="DF580" s="266" t="str">
        <f>IFERROR(#REF!-L580,"")</f>
        <v/>
      </c>
      <c r="DG580" s="228" t="e">
        <f>IF(#REF!&gt;AP580,0,1)</f>
        <v>#REF!</v>
      </c>
      <c r="DH580" s="228">
        <f t="shared" ref="DH580:DH643" si="68">IF(AN580&lt;M580,0,1)</f>
        <v>0</v>
      </c>
      <c r="DI580" s="228">
        <f t="shared" ref="DI580:DI643" si="69">IF(AN580&gt;N580,0,1)</f>
        <v>1</v>
      </c>
      <c r="DJ580" s="228"/>
      <c r="DK580" s="228"/>
      <c r="DL580" s="228"/>
      <c r="DM580" s="228"/>
      <c r="DN580" s="228"/>
      <c r="DO580" s="228"/>
      <c r="DP580" s="228"/>
      <c r="DQ580" s="228"/>
      <c r="DR580" s="228"/>
      <c r="DS580" s="228"/>
      <c r="DT580" s="228"/>
      <c r="DU580" s="228"/>
      <c r="DV580" s="228"/>
      <c r="DW580" s="228"/>
      <c r="DX580" s="228"/>
      <c r="DY580" s="228"/>
      <c r="DZ580" s="228"/>
      <c r="EA580" s="228"/>
      <c r="EB580" s="228"/>
    </row>
    <row r="581" spans="1:132" s="195" customFormat="1" ht="31.5" customHeight="1" x14ac:dyDescent="0.2">
      <c r="A581" s="191">
        <v>2022</v>
      </c>
      <c r="B581" s="171">
        <v>1</v>
      </c>
      <c r="C581" s="261">
        <v>44587</v>
      </c>
      <c r="D581" s="171">
        <v>415</v>
      </c>
      <c r="E581" s="171">
        <v>658</v>
      </c>
      <c r="F581" s="171">
        <v>47</v>
      </c>
      <c r="G581" s="194" t="s">
        <v>273</v>
      </c>
      <c r="H581" s="241" t="s">
        <v>274</v>
      </c>
      <c r="I581" s="241" t="s">
        <v>221</v>
      </c>
      <c r="J581" s="241">
        <v>3</v>
      </c>
      <c r="K581" s="241">
        <v>1</v>
      </c>
      <c r="L581" s="262">
        <v>90</v>
      </c>
      <c r="M581" s="263">
        <v>83</v>
      </c>
      <c r="N581" s="264">
        <v>96</v>
      </c>
      <c r="O581" s="190"/>
      <c r="P581" s="190"/>
      <c r="Q581" s="190"/>
      <c r="R581" s="190"/>
      <c r="S581" s="190"/>
      <c r="T581" s="190"/>
      <c r="U581" s="190"/>
      <c r="V581" s="190"/>
      <c r="W581" s="190"/>
      <c r="X581" s="190"/>
      <c r="Y581" s="172"/>
      <c r="Z581" s="172"/>
      <c r="AA581" s="190"/>
      <c r="AB581" s="190"/>
      <c r="AC581" s="190"/>
      <c r="AD581" s="190"/>
      <c r="AE581" s="190"/>
      <c r="AF581" s="190"/>
      <c r="AG581" s="190"/>
      <c r="AH581" s="190"/>
      <c r="AI581" s="190"/>
      <c r="AJ581" s="190"/>
      <c r="AK581" s="172"/>
      <c r="AL581" s="172">
        <v>178</v>
      </c>
      <c r="AM581" s="265"/>
      <c r="AN581" s="265"/>
      <c r="AO581" s="183">
        <v>64</v>
      </c>
      <c r="AP581" s="184">
        <v>169</v>
      </c>
      <c r="AQ581" s="182">
        <v>60.674157303370791</v>
      </c>
      <c r="AR581" s="182">
        <v>178</v>
      </c>
      <c r="AS581" s="182"/>
      <c r="AT581" s="182"/>
      <c r="AU581" s="182"/>
      <c r="AV581" s="182"/>
      <c r="AW581" s="182"/>
      <c r="AX581" s="182"/>
      <c r="AY581" s="182"/>
      <c r="AZ581" s="182"/>
      <c r="BA581" s="182"/>
      <c r="BB581" s="182"/>
      <c r="BC581" s="182"/>
      <c r="BD581" s="182"/>
      <c r="BE581" s="182"/>
      <c r="BF581" s="182"/>
      <c r="BG581" s="182"/>
      <c r="BH581" s="182"/>
      <c r="BI581" s="182"/>
      <c r="BJ581" s="182"/>
      <c r="BK581" s="182"/>
      <c r="BL581" s="182"/>
      <c r="BM581" s="182"/>
      <c r="BN581" s="182"/>
      <c r="BO581" s="182"/>
      <c r="BP581" s="182"/>
      <c r="BQ581" s="228" t="s">
        <v>180</v>
      </c>
      <c r="BR581" s="228" t="s">
        <v>192</v>
      </c>
      <c r="BS581" s="228" t="s">
        <v>275</v>
      </c>
      <c r="BT581" s="228"/>
      <c r="BU581" s="228">
        <v>4</v>
      </c>
      <c r="BV581" s="228" t="s">
        <v>272</v>
      </c>
      <c r="BW581" s="228" t="s">
        <v>222</v>
      </c>
      <c r="BX581" s="186">
        <v>0</v>
      </c>
      <c r="BY581" s="182">
        <v>0</v>
      </c>
      <c r="BZ581" s="182">
        <v>0</v>
      </c>
      <c r="CA581" s="182">
        <v>0</v>
      </c>
      <c r="CB581" s="182">
        <v>0</v>
      </c>
      <c r="CC581" s="182">
        <v>0</v>
      </c>
      <c r="CD581" s="182">
        <v>0</v>
      </c>
      <c r="CE581" s="228">
        <v>0</v>
      </c>
      <c r="CF581" s="228">
        <v>0</v>
      </c>
      <c r="CG581" s="113">
        <v>0</v>
      </c>
      <c r="CH581" s="113">
        <v>0</v>
      </c>
      <c r="CI581" s="113">
        <v>0</v>
      </c>
      <c r="CJ581" s="113">
        <v>0</v>
      </c>
      <c r="CK581" s="113">
        <v>0</v>
      </c>
      <c r="CL581" s="113">
        <v>0</v>
      </c>
      <c r="CM581" s="113">
        <v>0</v>
      </c>
      <c r="CN581" s="185">
        <v>0</v>
      </c>
      <c r="CO581" s="181">
        <v>0</v>
      </c>
      <c r="CP581" s="187"/>
      <c r="CQ581" s="173">
        <v>0</v>
      </c>
      <c r="CR581" s="173">
        <v>0</v>
      </c>
      <c r="CS581" s="173"/>
      <c r="CT581" s="173"/>
      <c r="CU581" s="253">
        <v>2791</v>
      </c>
      <c r="CV581" s="220"/>
      <c r="CW581" s="254">
        <f t="shared" si="63"/>
        <v>0</v>
      </c>
      <c r="CX581" s="15">
        <f t="shared" si="64"/>
        <v>0</v>
      </c>
      <c r="CY581" s="241">
        <f t="shared" si="65"/>
        <v>0</v>
      </c>
      <c r="CZ581" s="241" t="str">
        <f>IFERROR(ROUND(CY581/#REF!,1),"")</f>
        <v/>
      </c>
      <c r="DA581" s="254">
        <f t="shared" si="66"/>
        <v>0</v>
      </c>
      <c r="DB581" s="246" t="str">
        <f t="shared" si="67"/>
        <v/>
      </c>
      <c r="DD581" s="15" t="str">
        <f>IFERROR(#REF!-AO581,"")</f>
        <v/>
      </c>
      <c r="DF581" s="266" t="str">
        <f>IFERROR(#REF!-L581,"")</f>
        <v/>
      </c>
      <c r="DG581" s="228" t="e">
        <f>IF(#REF!&gt;AP581,0,1)</f>
        <v>#REF!</v>
      </c>
      <c r="DH581" s="228">
        <f t="shared" si="68"/>
        <v>0</v>
      </c>
      <c r="DI581" s="228">
        <f t="shared" si="69"/>
        <v>1</v>
      </c>
      <c r="DJ581" s="228"/>
      <c r="DK581" s="228"/>
      <c r="DL581" s="228"/>
      <c r="DM581" s="228"/>
      <c r="DN581" s="228"/>
      <c r="DO581" s="228"/>
      <c r="DP581" s="228"/>
      <c r="DQ581" s="228"/>
      <c r="DR581" s="228"/>
      <c r="DS581" s="228"/>
      <c r="DT581" s="228"/>
      <c r="DU581" s="228"/>
      <c r="DV581" s="228"/>
      <c r="DW581" s="228"/>
      <c r="DX581" s="228"/>
      <c r="DY581" s="228"/>
      <c r="DZ581" s="228"/>
      <c r="EA581" s="228"/>
      <c r="EB581" s="228"/>
    </row>
    <row r="582" spans="1:132" s="195" customFormat="1" ht="31.5" customHeight="1" x14ac:dyDescent="0.2">
      <c r="A582" s="191">
        <v>2022</v>
      </c>
      <c r="B582" s="171">
        <v>1</v>
      </c>
      <c r="C582" s="261">
        <v>44587</v>
      </c>
      <c r="D582" s="171">
        <v>334</v>
      </c>
      <c r="E582" s="171">
        <v>254</v>
      </c>
      <c r="F582" s="171">
        <v>49</v>
      </c>
      <c r="G582" s="194" t="s">
        <v>220</v>
      </c>
      <c r="H582" s="241" t="s">
        <v>179</v>
      </c>
      <c r="I582" s="241" t="s">
        <v>221</v>
      </c>
      <c r="J582" s="241">
        <v>4</v>
      </c>
      <c r="K582" s="241">
        <v>2</v>
      </c>
      <c r="L582" s="262">
        <v>203</v>
      </c>
      <c r="M582" s="263">
        <v>188</v>
      </c>
      <c r="N582" s="264">
        <v>217</v>
      </c>
      <c r="O582" s="190">
        <v>290</v>
      </c>
      <c r="P582" s="190">
        <v>250</v>
      </c>
      <c r="Q582" s="190">
        <v>235</v>
      </c>
      <c r="R582" s="190">
        <v>260</v>
      </c>
      <c r="S582" s="190">
        <v>265</v>
      </c>
      <c r="T582" s="190">
        <v>220</v>
      </c>
      <c r="U582" s="190">
        <v>199</v>
      </c>
      <c r="V582" s="190">
        <v>190</v>
      </c>
      <c r="W582" s="190">
        <v>200</v>
      </c>
      <c r="X582" s="190">
        <v>203</v>
      </c>
      <c r="Y582" s="172">
        <v>148</v>
      </c>
      <c r="Z582" s="172">
        <v>149</v>
      </c>
      <c r="AA582" s="190">
        <v>275</v>
      </c>
      <c r="AB582" s="190">
        <v>269</v>
      </c>
      <c r="AC582" s="190">
        <v>280</v>
      </c>
      <c r="AD582" s="190">
        <v>281</v>
      </c>
      <c r="AE582" s="190">
        <v>277</v>
      </c>
      <c r="AF582" s="190">
        <v>201</v>
      </c>
      <c r="AG582" s="190">
        <v>200</v>
      </c>
      <c r="AH582" s="190">
        <v>207</v>
      </c>
      <c r="AI582" s="190">
        <v>198</v>
      </c>
      <c r="AJ582" s="190">
        <v>196</v>
      </c>
      <c r="AK582" s="172"/>
      <c r="AL582" s="172"/>
      <c r="AM582" s="265">
        <v>268.2</v>
      </c>
      <c r="AN582" s="265">
        <v>201.4</v>
      </c>
      <c r="AO582" s="183">
        <v>94</v>
      </c>
      <c r="AP582" s="184">
        <v>153</v>
      </c>
      <c r="AQ582" s="182">
        <v>96.969696969696969</v>
      </c>
      <c r="AR582" s="182">
        <v>148.5</v>
      </c>
      <c r="AS582" s="182"/>
      <c r="AT582" s="182"/>
      <c r="AU582" s="182">
        <v>180</v>
      </c>
      <c r="AV582" s="182">
        <v>12</v>
      </c>
      <c r="AW582" s="182">
        <v>8</v>
      </c>
      <c r="AX582" s="182"/>
      <c r="AY582" s="182"/>
      <c r="AZ582" s="182"/>
      <c r="BA582" s="182"/>
      <c r="BB582" s="182"/>
      <c r="BC582" s="182"/>
      <c r="BD582" s="182"/>
      <c r="BE582" s="182"/>
      <c r="BF582" s="182"/>
      <c r="BG582" s="182">
        <v>600</v>
      </c>
      <c r="BH582" s="182">
        <v>7</v>
      </c>
      <c r="BI582" s="182">
        <v>8</v>
      </c>
      <c r="BJ582" s="182">
        <v>5</v>
      </c>
      <c r="BK582" s="182"/>
      <c r="BL582" s="182"/>
      <c r="BM582" s="182"/>
      <c r="BN582" s="182"/>
      <c r="BO582" s="182"/>
      <c r="BP582" s="182"/>
      <c r="BQ582" s="228" t="s">
        <v>180</v>
      </c>
      <c r="BR582" s="228" t="s">
        <v>181</v>
      </c>
      <c r="BS582" s="228" t="s">
        <v>182</v>
      </c>
      <c r="BT582" s="228"/>
      <c r="BU582" s="228">
        <v>4</v>
      </c>
      <c r="BV582" s="228" t="s">
        <v>220</v>
      </c>
      <c r="BW582" s="228" t="s">
        <v>222</v>
      </c>
      <c r="BX582" s="186">
        <v>0</v>
      </c>
      <c r="BY582" s="182">
        <v>20</v>
      </c>
      <c r="BZ582" s="182">
        <v>10</v>
      </c>
      <c r="CA582" s="182">
        <v>190</v>
      </c>
      <c r="CB582" s="182">
        <v>20</v>
      </c>
      <c r="CC582" s="182">
        <v>10</v>
      </c>
      <c r="CD582" s="182">
        <v>610</v>
      </c>
      <c r="CE582" s="228">
        <v>9</v>
      </c>
      <c r="CF582" s="228">
        <v>8</v>
      </c>
      <c r="CG582" s="113">
        <v>2</v>
      </c>
      <c r="CH582" s="113">
        <v>0</v>
      </c>
      <c r="CI582" s="113">
        <v>0</v>
      </c>
      <c r="CJ582" s="113">
        <v>0</v>
      </c>
      <c r="CK582" s="113">
        <v>0</v>
      </c>
      <c r="CL582" s="113">
        <v>0</v>
      </c>
      <c r="CM582" s="113">
        <v>0</v>
      </c>
      <c r="CN582" s="185">
        <v>20</v>
      </c>
      <c r="CO582" s="181">
        <v>800</v>
      </c>
      <c r="CP582" s="187">
        <v>2.5000000000000001E-2</v>
      </c>
      <c r="CQ582" s="173">
        <v>9.8522167487684734E-2</v>
      </c>
      <c r="CR582" s="173">
        <v>3.9408866995073888</v>
      </c>
      <c r="CS582" s="173">
        <v>9.9304865938430978E-2</v>
      </c>
      <c r="CT582" s="173">
        <v>3.972194637537239</v>
      </c>
      <c r="CU582" s="253">
        <v>2791</v>
      </c>
      <c r="CV582" s="220">
        <v>-1</v>
      </c>
      <c r="CW582" s="254">
        <f t="shared" si="63"/>
        <v>780</v>
      </c>
      <c r="CX582" s="15">
        <f t="shared" si="64"/>
        <v>40</v>
      </c>
      <c r="CY582" s="241">
        <f t="shared" si="65"/>
        <v>20</v>
      </c>
      <c r="CZ582" s="241" t="str">
        <f>IFERROR(ROUND(CY582/#REF!,1),"")</f>
        <v/>
      </c>
      <c r="DA582" s="254">
        <f t="shared" si="66"/>
        <v>800</v>
      </c>
      <c r="DB582" s="246">
        <f t="shared" si="67"/>
        <v>2.5000000000000001E-2</v>
      </c>
      <c r="DD582" s="15" t="str">
        <f>IFERROR(#REF!-AO582,"")</f>
        <v/>
      </c>
      <c r="DF582" s="266" t="str">
        <f>IFERROR(#REF!-L582,"")</f>
        <v/>
      </c>
      <c r="DG582" s="228" t="e">
        <f>IF(#REF!&gt;AP582,0,1)</f>
        <v>#REF!</v>
      </c>
      <c r="DH582" s="228">
        <f t="shared" si="68"/>
        <v>1</v>
      </c>
      <c r="DI582" s="228">
        <f t="shared" si="69"/>
        <v>1</v>
      </c>
      <c r="DJ582" s="228"/>
      <c r="DK582" s="228"/>
      <c r="DL582" s="228"/>
      <c r="DM582" s="228"/>
      <c r="DN582" s="228"/>
      <c r="DO582" s="228"/>
      <c r="DP582" s="228"/>
      <c r="DQ582" s="228"/>
      <c r="DR582" s="228"/>
      <c r="DS582" s="228"/>
      <c r="DT582" s="228"/>
      <c r="DU582" s="228"/>
      <c r="DV582" s="228"/>
      <c r="DW582" s="228"/>
      <c r="DX582" s="228"/>
      <c r="DY582" s="228"/>
      <c r="DZ582" s="228"/>
      <c r="EA582" s="228"/>
      <c r="EB582" s="228"/>
    </row>
    <row r="583" spans="1:132" s="195" customFormat="1" ht="31.5" customHeight="1" x14ac:dyDescent="0.2">
      <c r="A583" s="191">
        <v>2022</v>
      </c>
      <c r="B583" s="171">
        <v>1</v>
      </c>
      <c r="C583" s="261">
        <v>44587</v>
      </c>
      <c r="D583" s="171">
        <v>382</v>
      </c>
      <c r="E583" s="171">
        <v>449</v>
      </c>
      <c r="F583" s="171">
        <v>95</v>
      </c>
      <c r="G583" s="194" t="s">
        <v>340</v>
      </c>
      <c r="H583" s="241" t="s">
        <v>341</v>
      </c>
      <c r="I583" s="241" t="s">
        <v>169</v>
      </c>
      <c r="J583" s="241">
        <v>3</v>
      </c>
      <c r="K583" s="241">
        <v>1</v>
      </c>
      <c r="L583" s="262">
        <v>46</v>
      </c>
      <c r="M583" s="263">
        <v>40</v>
      </c>
      <c r="N583" s="264">
        <v>50</v>
      </c>
      <c r="O583" s="190"/>
      <c r="P583" s="190"/>
      <c r="Q583" s="190"/>
      <c r="R583" s="190"/>
      <c r="S583" s="190"/>
      <c r="T583" s="190"/>
      <c r="U583" s="190"/>
      <c r="V583" s="190"/>
      <c r="W583" s="190"/>
      <c r="X583" s="190"/>
      <c r="Y583" s="172"/>
      <c r="Z583" s="172"/>
      <c r="AA583" s="190"/>
      <c r="AB583" s="190"/>
      <c r="AC583" s="190"/>
      <c r="AD583" s="190"/>
      <c r="AE583" s="190"/>
      <c r="AF583" s="190"/>
      <c r="AG583" s="190"/>
      <c r="AH583" s="190"/>
      <c r="AI583" s="190"/>
      <c r="AJ583" s="190"/>
      <c r="AK583" s="172"/>
      <c r="AL583" s="172"/>
      <c r="AM583" s="265"/>
      <c r="AN583" s="265"/>
      <c r="AO583" s="183">
        <v>112</v>
      </c>
      <c r="AP583" s="184">
        <v>96</v>
      </c>
      <c r="AQ583" s="182"/>
      <c r="AR583" s="182"/>
      <c r="AS583" s="182"/>
      <c r="AT583" s="182"/>
      <c r="AU583" s="182"/>
      <c r="AV583" s="182"/>
      <c r="AW583" s="182"/>
      <c r="AX583" s="182"/>
      <c r="AY583" s="182"/>
      <c r="AZ583" s="182"/>
      <c r="BA583" s="182"/>
      <c r="BB583" s="182"/>
      <c r="BC583" s="182"/>
      <c r="BD583" s="182"/>
      <c r="BE583" s="182"/>
      <c r="BF583" s="182"/>
      <c r="BG583" s="182"/>
      <c r="BH583" s="182"/>
      <c r="BI583" s="182"/>
      <c r="BJ583" s="182"/>
      <c r="BK583" s="182"/>
      <c r="BL583" s="182"/>
      <c r="BM583" s="182"/>
      <c r="BN583" s="182"/>
      <c r="BO583" s="182"/>
      <c r="BP583" s="182"/>
      <c r="BQ583" s="228" t="s">
        <v>185</v>
      </c>
      <c r="BR583" s="228" t="s">
        <v>186</v>
      </c>
      <c r="BS583" s="228" t="s">
        <v>342</v>
      </c>
      <c r="BT583" s="228" t="s">
        <v>188</v>
      </c>
      <c r="BU583" s="228">
        <v>4</v>
      </c>
      <c r="BV583" s="228" t="s">
        <v>340</v>
      </c>
      <c r="BW583" s="228"/>
      <c r="BX583" s="186">
        <v>0</v>
      </c>
      <c r="BY583" s="182">
        <v>0</v>
      </c>
      <c r="BZ583" s="182">
        <v>0</v>
      </c>
      <c r="CA583" s="182">
        <v>0</v>
      </c>
      <c r="CB583" s="182">
        <v>0</v>
      </c>
      <c r="CC583" s="182">
        <v>0</v>
      </c>
      <c r="CD583" s="182">
        <v>0</v>
      </c>
      <c r="CE583" s="228">
        <v>0</v>
      </c>
      <c r="CF583" s="228">
        <v>0</v>
      </c>
      <c r="CG583" s="113">
        <v>0</v>
      </c>
      <c r="CH583" s="113">
        <v>0</v>
      </c>
      <c r="CI583" s="113">
        <v>0</v>
      </c>
      <c r="CJ583" s="113">
        <v>0</v>
      </c>
      <c r="CK583" s="113">
        <v>0</v>
      </c>
      <c r="CL583" s="113">
        <v>0</v>
      </c>
      <c r="CM583" s="113">
        <v>0</v>
      </c>
      <c r="CN583" s="185">
        <v>0</v>
      </c>
      <c r="CO583" s="181">
        <v>0</v>
      </c>
      <c r="CP583" s="187"/>
      <c r="CQ583" s="173">
        <v>0</v>
      </c>
      <c r="CR583" s="173">
        <v>0</v>
      </c>
      <c r="CS583" s="173"/>
      <c r="CT583" s="173"/>
      <c r="CU583" s="253">
        <v>2791</v>
      </c>
      <c r="CV583" s="220"/>
      <c r="CW583" s="254">
        <f t="shared" si="63"/>
        <v>0</v>
      </c>
      <c r="CX583" s="15">
        <f t="shared" si="64"/>
        <v>0</v>
      </c>
      <c r="CY583" s="241">
        <f t="shared" si="65"/>
        <v>0</v>
      </c>
      <c r="CZ583" s="241" t="str">
        <f>IFERROR(ROUND(CY583/#REF!,1),"")</f>
        <v/>
      </c>
      <c r="DA583" s="254">
        <f t="shared" si="66"/>
        <v>0</v>
      </c>
      <c r="DB583" s="246" t="str">
        <f t="shared" si="67"/>
        <v/>
      </c>
      <c r="DD583" s="15" t="str">
        <f>IFERROR(#REF!-AO583,"")</f>
        <v/>
      </c>
      <c r="DF583" s="266" t="str">
        <f>IFERROR(#REF!-L583,"")</f>
        <v/>
      </c>
      <c r="DG583" s="228" t="e">
        <f>IF(#REF!&gt;AP583,0,1)</f>
        <v>#REF!</v>
      </c>
      <c r="DH583" s="228">
        <f t="shared" si="68"/>
        <v>0</v>
      </c>
      <c r="DI583" s="228">
        <f t="shared" si="69"/>
        <v>1</v>
      </c>
      <c r="DJ583" s="228"/>
      <c r="DK583" s="228"/>
      <c r="DL583" s="228"/>
      <c r="DM583" s="228"/>
      <c r="DN583" s="228"/>
      <c r="DO583" s="228"/>
      <c r="DP583" s="228"/>
      <c r="DQ583" s="228"/>
      <c r="DR583" s="228"/>
      <c r="DS583" s="228"/>
      <c r="DT583" s="228"/>
      <c r="DU583" s="228"/>
      <c r="DV583" s="228"/>
      <c r="DW583" s="228"/>
      <c r="DX583" s="228"/>
      <c r="DY583" s="228"/>
      <c r="DZ583" s="228"/>
      <c r="EA583" s="228"/>
      <c r="EB583" s="228"/>
    </row>
    <row r="584" spans="1:132" s="195" customFormat="1" ht="31.5" customHeight="1" x14ac:dyDescent="0.2">
      <c r="A584" s="191">
        <v>2022</v>
      </c>
      <c r="B584" s="171">
        <v>1</v>
      </c>
      <c r="C584" s="261">
        <v>44587</v>
      </c>
      <c r="D584" s="171">
        <v>5</v>
      </c>
      <c r="E584" s="171">
        <v>14</v>
      </c>
      <c r="F584" s="171"/>
      <c r="G584" s="194" t="s">
        <v>428</v>
      </c>
      <c r="H584" s="241" t="s">
        <v>429</v>
      </c>
      <c r="I584" s="241" t="s">
        <v>317</v>
      </c>
      <c r="J584" s="241">
        <v>2</v>
      </c>
      <c r="K584" s="241">
        <v>2</v>
      </c>
      <c r="L584" s="262">
        <v>27</v>
      </c>
      <c r="M584" s="263">
        <v>25</v>
      </c>
      <c r="N584" s="264">
        <v>28</v>
      </c>
      <c r="O584" s="190"/>
      <c r="P584" s="190"/>
      <c r="Q584" s="190"/>
      <c r="R584" s="190"/>
      <c r="S584" s="190">
        <v>42</v>
      </c>
      <c r="T584" s="190"/>
      <c r="U584" s="190"/>
      <c r="V584" s="190"/>
      <c r="W584" s="190"/>
      <c r="X584" s="190">
        <v>31</v>
      </c>
      <c r="Y584" s="172"/>
      <c r="Z584" s="172">
        <v>128</v>
      </c>
      <c r="AA584" s="190"/>
      <c r="AB584" s="190"/>
      <c r="AC584" s="190"/>
      <c r="AD584" s="190"/>
      <c r="AE584" s="190"/>
      <c r="AF584" s="190"/>
      <c r="AG584" s="190"/>
      <c r="AH584" s="190"/>
      <c r="AI584" s="190"/>
      <c r="AJ584" s="190"/>
      <c r="AK584" s="172"/>
      <c r="AL584" s="172"/>
      <c r="AM584" s="265">
        <v>42</v>
      </c>
      <c r="AN584" s="265">
        <v>31</v>
      </c>
      <c r="AO584" s="183">
        <v>72</v>
      </c>
      <c r="AP584" s="184">
        <v>100</v>
      </c>
      <c r="AQ584" s="182">
        <v>56.25</v>
      </c>
      <c r="AR584" s="182">
        <v>128</v>
      </c>
      <c r="AS584" s="182"/>
      <c r="AT584" s="182"/>
      <c r="AU584" s="182"/>
      <c r="AV584" s="182"/>
      <c r="AW584" s="182"/>
      <c r="AX584" s="182"/>
      <c r="AY584" s="182"/>
      <c r="AZ584" s="182"/>
      <c r="BA584" s="182"/>
      <c r="BB584" s="182"/>
      <c r="BC584" s="182"/>
      <c r="BD584" s="182"/>
      <c r="BE584" s="182"/>
      <c r="BF584" s="182"/>
      <c r="BG584" s="182"/>
      <c r="BH584" s="182"/>
      <c r="BI584" s="182"/>
      <c r="BJ584" s="182"/>
      <c r="BK584" s="182"/>
      <c r="BL584" s="182"/>
      <c r="BM584" s="182"/>
      <c r="BN584" s="182"/>
      <c r="BO584" s="182"/>
      <c r="BP584" s="182"/>
      <c r="BQ584" s="228" t="s">
        <v>318</v>
      </c>
      <c r="BR584" s="228" t="s">
        <v>319</v>
      </c>
      <c r="BS584" s="228"/>
      <c r="BT584" s="228"/>
      <c r="BU584" s="228">
        <v>4</v>
      </c>
      <c r="BV584" s="228" t="s">
        <v>430</v>
      </c>
      <c r="BW584" s="228"/>
      <c r="BX584" s="186">
        <v>0</v>
      </c>
      <c r="BY584" s="182">
        <v>0</v>
      </c>
      <c r="BZ584" s="182">
        <v>0</v>
      </c>
      <c r="CA584" s="182">
        <v>0</v>
      </c>
      <c r="CB584" s="182">
        <v>0</v>
      </c>
      <c r="CC584" s="182">
        <v>0</v>
      </c>
      <c r="CD584" s="182">
        <v>0</v>
      </c>
      <c r="CE584" s="228">
        <v>0</v>
      </c>
      <c r="CF584" s="228">
        <v>0</v>
      </c>
      <c r="CG584" s="113">
        <v>0</v>
      </c>
      <c r="CH584" s="113">
        <v>0</v>
      </c>
      <c r="CI584" s="113">
        <v>0</v>
      </c>
      <c r="CJ584" s="113">
        <v>0</v>
      </c>
      <c r="CK584" s="113">
        <v>0</v>
      </c>
      <c r="CL584" s="113">
        <v>0</v>
      </c>
      <c r="CM584" s="113">
        <v>0</v>
      </c>
      <c r="CN584" s="185">
        <v>0</v>
      </c>
      <c r="CO584" s="181">
        <v>0</v>
      </c>
      <c r="CP584" s="187"/>
      <c r="CQ584" s="173">
        <v>0</v>
      </c>
      <c r="CR584" s="173">
        <v>0</v>
      </c>
      <c r="CS584" s="173">
        <v>0</v>
      </c>
      <c r="CT584" s="173">
        <v>0</v>
      </c>
      <c r="CU584" s="253">
        <v>2791</v>
      </c>
      <c r="CV584" s="220">
        <v>-1</v>
      </c>
      <c r="CW584" s="254">
        <f t="shared" si="63"/>
        <v>0</v>
      </c>
      <c r="CX584" s="15">
        <f t="shared" si="64"/>
        <v>0</v>
      </c>
      <c r="CY584" s="241">
        <f t="shared" si="65"/>
        <v>0</v>
      </c>
      <c r="CZ584" s="241" t="str">
        <f>IFERROR(ROUND(CY584/#REF!,1),"")</f>
        <v/>
      </c>
      <c r="DA584" s="254">
        <f t="shared" si="66"/>
        <v>0</v>
      </c>
      <c r="DB584" s="246" t="str">
        <f t="shared" si="67"/>
        <v/>
      </c>
      <c r="DD584" s="15" t="str">
        <f>IFERROR(#REF!-AO584,"")</f>
        <v/>
      </c>
      <c r="DF584" s="266" t="str">
        <f>IFERROR(#REF!-L584,"")</f>
        <v/>
      </c>
      <c r="DG584" s="228" t="e">
        <f>IF(#REF!&gt;AP584,0,1)</f>
        <v>#REF!</v>
      </c>
      <c r="DH584" s="228">
        <f t="shared" si="68"/>
        <v>1</v>
      </c>
      <c r="DI584" s="228">
        <f t="shared" si="69"/>
        <v>0</v>
      </c>
      <c r="DJ584" s="228"/>
      <c r="DK584" s="228"/>
      <c r="DL584" s="228"/>
      <c r="DM584" s="228"/>
      <c r="DN584" s="228"/>
      <c r="DO584" s="228"/>
      <c r="DP584" s="228"/>
      <c r="DQ584" s="228"/>
      <c r="DR584" s="228"/>
      <c r="DS584" s="228"/>
      <c r="DT584" s="228"/>
      <c r="DU584" s="228"/>
      <c r="DV584" s="228"/>
      <c r="DW584" s="228"/>
      <c r="DX584" s="228"/>
      <c r="DY584" s="228"/>
      <c r="DZ584" s="228"/>
      <c r="EA584" s="228"/>
      <c r="EB584" s="228"/>
    </row>
    <row r="585" spans="1:132" s="195" customFormat="1" ht="31.5" customHeight="1" x14ac:dyDescent="0.2">
      <c r="A585" s="191">
        <v>2022</v>
      </c>
      <c r="B585" s="171">
        <v>1</v>
      </c>
      <c r="C585" s="261">
        <v>44587</v>
      </c>
      <c r="D585" s="171">
        <v>47</v>
      </c>
      <c r="E585" s="171">
        <v>122</v>
      </c>
      <c r="F585" s="171"/>
      <c r="G585" s="194" t="s">
        <v>250</v>
      </c>
      <c r="H585" s="241" t="s">
        <v>251</v>
      </c>
      <c r="I585" s="241" t="s">
        <v>246</v>
      </c>
      <c r="J585" s="241">
        <v>2</v>
      </c>
      <c r="K585" s="241">
        <v>1</v>
      </c>
      <c r="L585" s="262">
        <v>280</v>
      </c>
      <c r="M585" s="263">
        <v>267</v>
      </c>
      <c r="N585" s="264">
        <v>292</v>
      </c>
      <c r="O585" s="190"/>
      <c r="P585" s="190"/>
      <c r="Q585" s="190">
        <v>360</v>
      </c>
      <c r="R585" s="190">
        <v>340</v>
      </c>
      <c r="S585" s="190">
        <v>368</v>
      </c>
      <c r="T585" s="190"/>
      <c r="U585" s="190"/>
      <c r="V585" s="190">
        <v>291</v>
      </c>
      <c r="W585" s="190">
        <v>284</v>
      </c>
      <c r="X585" s="190">
        <v>295</v>
      </c>
      <c r="Y585" s="172"/>
      <c r="Z585" s="172">
        <v>103</v>
      </c>
      <c r="AA585" s="190">
        <v>386</v>
      </c>
      <c r="AB585" s="190">
        <v>390</v>
      </c>
      <c r="AC585" s="190">
        <v>349</v>
      </c>
      <c r="AD585" s="190">
        <v>374</v>
      </c>
      <c r="AE585" s="190">
        <v>376</v>
      </c>
      <c r="AF585" s="190">
        <v>282</v>
      </c>
      <c r="AG585" s="190">
        <v>286</v>
      </c>
      <c r="AH585" s="190">
        <v>289</v>
      </c>
      <c r="AI585" s="190">
        <v>285</v>
      </c>
      <c r="AJ585" s="190">
        <v>285</v>
      </c>
      <c r="AK585" s="172">
        <v>116</v>
      </c>
      <c r="AL585" s="172">
        <v>113</v>
      </c>
      <c r="AM585" s="265">
        <v>367.875</v>
      </c>
      <c r="AN585" s="265">
        <v>287.125</v>
      </c>
      <c r="AO585" s="183">
        <v>64</v>
      </c>
      <c r="AP585" s="184">
        <v>113</v>
      </c>
      <c r="AQ585" s="182">
        <v>65.060240963855421</v>
      </c>
      <c r="AR585" s="182">
        <v>110.6666666666667</v>
      </c>
      <c r="AS585" s="182"/>
      <c r="AT585" s="182"/>
      <c r="AU585" s="182"/>
      <c r="AV585" s="182">
        <v>3</v>
      </c>
      <c r="AW585" s="182">
        <v>2</v>
      </c>
      <c r="AX585" s="182"/>
      <c r="AY585" s="182"/>
      <c r="AZ585" s="182"/>
      <c r="BA585" s="182"/>
      <c r="BB585" s="182"/>
      <c r="BC585" s="182">
        <v>1</v>
      </c>
      <c r="BD585" s="182"/>
      <c r="BE585" s="182"/>
      <c r="BF585" s="182"/>
      <c r="BG585" s="182"/>
      <c r="BH585" s="182">
        <v>3</v>
      </c>
      <c r="BI585" s="182">
        <v>3</v>
      </c>
      <c r="BJ585" s="182">
        <v>3</v>
      </c>
      <c r="BK585" s="182"/>
      <c r="BL585" s="182"/>
      <c r="BM585" s="182"/>
      <c r="BN585" s="182"/>
      <c r="BO585" s="182"/>
      <c r="BP585" s="182"/>
      <c r="BQ585" s="228" t="s">
        <v>185</v>
      </c>
      <c r="BR585" s="228" t="s">
        <v>247</v>
      </c>
      <c r="BS585" s="228" t="s">
        <v>252</v>
      </c>
      <c r="BT585" s="228" t="s">
        <v>249</v>
      </c>
      <c r="BU585" s="228">
        <v>4</v>
      </c>
      <c r="BV585" s="228" t="s">
        <v>253</v>
      </c>
      <c r="BW585" s="228"/>
      <c r="BX585" s="186">
        <v>0</v>
      </c>
      <c r="BY585" s="182">
        <v>6</v>
      </c>
      <c r="BZ585" s="182">
        <v>6</v>
      </c>
      <c r="CA585" s="182">
        <v>6</v>
      </c>
      <c r="CB585" s="182">
        <v>9</v>
      </c>
      <c r="CC585" s="182">
        <v>9</v>
      </c>
      <c r="CD585" s="182">
        <v>9</v>
      </c>
      <c r="CE585" s="228">
        <v>6</v>
      </c>
      <c r="CF585" s="228">
        <v>5</v>
      </c>
      <c r="CG585" s="113">
        <v>3</v>
      </c>
      <c r="CH585" s="113">
        <v>0</v>
      </c>
      <c r="CI585" s="113">
        <v>0</v>
      </c>
      <c r="CJ585" s="113">
        <v>0</v>
      </c>
      <c r="CK585" s="113">
        <v>0</v>
      </c>
      <c r="CL585" s="113">
        <v>1</v>
      </c>
      <c r="CM585" s="113">
        <v>0</v>
      </c>
      <c r="CN585" s="185">
        <v>15</v>
      </c>
      <c r="CO585" s="181">
        <v>15</v>
      </c>
      <c r="CP585" s="187">
        <v>1</v>
      </c>
      <c r="CQ585" s="173">
        <v>5.3571428571428568E-2</v>
      </c>
      <c r="CR585" s="173">
        <v>5.3571428571428568E-2</v>
      </c>
      <c r="CS585" s="173">
        <v>5.2242054854157588E-2</v>
      </c>
      <c r="CT585" s="173">
        <v>5.2242054854157588E-2</v>
      </c>
      <c r="CU585" s="253">
        <v>2791</v>
      </c>
      <c r="CV585" s="220">
        <v>-1</v>
      </c>
      <c r="CW585" s="254">
        <f t="shared" si="63"/>
        <v>0</v>
      </c>
      <c r="CX585" s="15">
        <f t="shared" si="64"/>
        <v>15</v>
      </c>
      <c r="CY585" s="241">
        <f t="shared" si="65"/>
        <v>15</v>
      </c>
      <c r="CZ585" s="241" t="str">
        <f>IFERROR(ROUND(CY585/#REF!,1),"")</f>
        <v/>
      </c>
      <c r="DA585" s="254">
        <f t="shared" si="66"/>
        <v>15</v>
      </c>
      <c r="DB585" s="246">
        <f t="shared" si="67"/>
        <v>1</v>
      </c>
      <c r="DD585" s="15" t="str">
        <f>IFERROR(#REF!-AO585,"")</f>
        <v/>
      </c>
      <c r="DF585" s="266" t="str">
        <f>IFERROR(#REF!-L585,"")</f>
        <v/>
      </c>
      <c r="DG585" s="228" t="e">
        <f>IF(#REF!&gt;AP585,0,1)</f>
        <v>#REF!</v>
      </c>
      <c r="DH585" s="228">
        <f t="shared" si="68"/>
        <v>1</v>
      </c>
      <c r="DI585" s="228">
        <f t="shared" si="69"/>
        <v>1</v>
      </c>
      <c r="DJ585" s="228"/>
      <c r="DK585" s="228"/>
      <c r="DL585" s="228"/>
      <c r="DM585" s="228"/>
      <c r="DN585" s="228"/>
      <c r="DO585" s="228"/>
      <c r="DP585" s="228"/>
      <c r="DQ585" s="228"/>
      <c r="DR585" s="228"/>
      <c r="DS585" s="228"/>
      <c r="DT585" s="228"/>
      <c r="DU585" s="228"/>
      <c r="DV585" s="228"/>
      <c r="DW585" s="228"/>
      <c r="DX585" s="228"/>
      <c r="DY585" s="228"/>
      <c r="DZ585" s="228"/>
      <c r="EA585" s="228"/>
      <c r="EB585" s="228"/>
    </row>
    <row r="586" spans="1:132" s="195" customFormat="1" ht="31.5" customHeight="1" x14ac:dyDescent="0.2">
      <c r="A586" s="191">
        <v>2022</v>
      </c>
      <c r="B586" s="171">
        <v>1</v>
      </c>
      <c r="C586" s="261">
        <v>44587</v>
      </c>
      <c r="D586" s="171">
        <v>227</v>
      </c>
      <c r="E586" s="171">
        <v>155</v>
      </c>
      <c r="F586" s="171"/>
      <c r="G586" s="194" t="s">
        <v>362</v>
      </c>
      <c r="H586" s="241" t="s">
        <v>363</v>
      </c>
      <c r="I586" s="241" t="s">
        <v>364</v>
      </c>
      <c r="J586" s="241">
        <v>3</v>
      </c>
      <c r="K586" s="241">
        <v>2</v>
      </c>
      <c r="L586" s="262">
        <v>122</v>
      </c>
      <c r="M586" s="263">
        <v>113</v>
      </c>
      <c r="N586" s="264">
        <v>130</v>
      </c>
      <c r="O586" s="190"/>
      <c r="P586" s="190"/>
      <c r="Q586" s="190"/>
      <c r="R586" s="190"/>
      <c r="S586" s="190"/>
      <c r="T586" s="190"/>
      <c r="U586" s="190"/>
      <c r="V586" s="190"/>
      <c r="W586" s="190"/>
      <c r="X586" s="190"/>
      <c r="Y586" s="172">
        <v>122</v>
      </c>
      <c r="Z586" s="172">
        <v>121</v>
      </c>
      <c r="AA586" s="190"/>
      <c r="AB586" s="190"/>
      <c r="AC586" s="190"/>
      <c r="AD586" s="190"/>
      <c r="AE586" s="190"/>
      <c r="AF586" s="190"/>
      <c r="AG586" s="190"/>
      <c r="AH586" s="190"/>
      <c r="AI586" s="190"/>
      <c r="AJ586" s="190"/>
      <c r="AK586" s="172"/>
      <c r="AL586" s="172"/>
      <c r="AM586" s="265"/>
      <c r="AN586" s="265"/>
      <c r="AO586" s="183">
        <v>80</v>
      </c>
      <c r="AP586" s="184">
        <v>135</v>
      </c>
      <c r="AQ586" s="182">
        <v>88.888888888888886</v>
      </c>
      <c r="AR586" s="182">
        <v>121.5</v>
      </c>
      <c r="AS586" s="182"/>
      <c r="AT586" s="182"/>
      <c r="AU586" s="182">
        <v>456</v>
      </c>
      <c r="AV586" s="182">
        <v>7</v>
      </c>
      <c r="AW586" s="182">
        <v>9</v>
      </c>
      <c r="AX586" s="182"/>
      <c r="AY586" s="182"/>
      <c r="AZ586" s="182"/>
      <c r="BA586" s="182"/>
      <c r="BB586" s="182"/>
      <c r="BC586" s="182"/>
      <c r="BD586" s="182"/>
      <c r="BE586" s="182"/>
      <c r="BF586" s="182"/>
      <c r="BG586" s="182">
        <v>672</v>
      </c>
      <c r="BH586" s="182"/>
      <c r="BI586" s="182"/>
      <c r="BJ586" s="182"/>
      <c r="BK586" s="182"/>
      <c r="BL586" s="182"/>
      <c r="BM586" s="182"/>
      <c r="BN586" s="182"/>
      <c r="BO586" s="182"/>
      <c r="BP586" s="182"/>
      <c r="BQ586" s="228" t="s">
        <v>180</v>
      </c>
      <c r="BR586" s="228" t="s">
        <v>181</v>
      </c>
      <c r="BS586" s="228" t="s">
        <v>365</v>
      </c>
      <c r="BT586" s="228"/>
      <c r="BU586" s="228">
        <v>4</v>
      </c>
      <c r="BV586" s="228" t="s">
        <v>362</v>
      </c>
      <c r="BW586" s="228"/>
      <c r="BX586" s="186">
        <v>0</v>
      </c>
      <c r="BY586" s="182">
        <v>16</v>
      </c>
      <c r="BZ586" s="182">
        <v>8</v>
      </c>
      <c r="CA586" s="182">
        <v>464</v>
      </c>
      <c r="CB586" s="182">
        <v>0</v>
      </c>
      <c r="CC586" s="182">
        <v>0</v>
      </c>
      <c r="CD586" s="182">
        <v>672</v>
      </c>
      <c r="CE586" s="228">
        <v>3</v>
      </c>
      <c r="CF586" s="228">
        <v>4</v>
      </c>
      <c r="CG586" s="113">
        <v>0</v>
      </c>
      <c r="CH586" s="113">
        <v>0</v>
      </c>
      <c r="CI586" s="113">
        <v>0</v>
      </c>
      <c r="CJ586" s="113">
        <v>0</v>
      </c>
      <c r="CK586" s="113">
        <v>0</v>
      </c>
      <c r="CL586" s="113">
        <v>0</v>
      </c>
      <c r="CM586" s="113">
        <v>0</v>
      </c>
      <c r="CN586" s="185">
        <v>8</v>
      </c>
      <c r="CO586" s="181">
        <v>1136</v>
      </c>
      <c r="CP586" s="187">
        <v>7.0422535211267607E-3</v>
      </c>
      <c r="CQ586" s="173">
        <v>6.5573770491803282E-2</v>
      </c>
      <c r="CR586" s="173">
        <v>9.3114754098360653</v>
      </c>
      <c r="CS586" s="173"/>
      <c r="CT586" s="173"/>
      <c r="CU586" s="253">
        <v>2791</v>
      </c>
      <c r="CV586" s="220"/>
      <c r="CW586" s="254">
        <f t="shared" si="63"/>
        <v>1128</v>
      </c>
      <c r="CX586" s="15">
        <f t="shared" si="64"/>
        <v>16</v>
      </c>
      <c r="CY586" s="241">
        <f t="shared" si="65"/>
        <v>8</v>
      </c>
      <c r="CZ586" s="241" t="str">
        <f>IFERROR(ROUND(CY586/#REF!,1),"")</f>
        <v/>
      </c>
      <c r="DA586" s="254">
        <f t="shared" si="66"/>
        <v>1136</v>
      </c>
      <c r="DB586" s="246">
        <f t="shared" si="67"/>
        <v>7.0422535211267607E-3</v>
      </c>
      <c r="DD586" s="15" t="str">
        <f>IFERROR(#REF!-AO586,"")</f>
        <v/>
      </c>
      <c r="DF586" s="266" t="str">
        <f>IFERROR(#REF!-L586,"")</f>
        <v/>
      </c>
      <c r="DG586" s="228" t="e">
        <f>IF(#REF!&gt;AP586,0,1)</f>
        <v>#REF!</v>
      </c>
      <c r="DH586" s="228">
        <f t="shared" si="68"/>
        <v>0</v>
      </c>
      <c r="DI586" s="228">
        <f t="shared" si="69"/>
        <v>1</v>
      </c>
      <c r="DJ586" s="228"/>
      <c r="DK586" s="228"/>
      <c r="DL586" s="228"/>
      <c r="DM586" s="228"/>
      <c r="DN586" s="228"/>
      <c r="DO586" s="228"/>
      <c r="DP586" s="228"/>
      <c r="DQ586" s="228"/>
      <c r="DR586" s="228"/>
      <c r="DS586" s="228"/>
      <c r="DT586" s="228"/>
      <c r="DU586" s="228"/>
      <c r="DV586" s="228"/>
      <c r="DW586" s="228"/>
      <c r="DX586" s="228"/>
      <c r="DY586" s="228"/>
      <c r="DZ586" s="228"/>
      <c r="EA586" s="228"/>
      <c r="EB586" s="228"/>
    </row>
    <row r="587" spans="1:132" s="195" customFormat="1" ht="31.5" customHeight="1" x14ac:dyDescent="0.2">
      <c r="A587" s="191">
        <v>2022</v>
      </c>
      <c r="B587" s="171">
        <v>1</v>
      </c>
      <c r="C587" s="261">
        <v>44587</v>
      </c>
      <c r="D587" s="171">
        <v>243</v>
      </c>
      <c r="E587" s="171">
        <v>167</v>
      </c>
      <c r="F587" s="171"/>
      <c r="G587" s="194" t="s">
        <v>313</v>
      </c>
      <c r="H587" s="241" t="s">
        <v>314</v>
      </c>
      <c r="I587" s="241" t="s">
        <v>169</v>
      </c>
      <c r="J587" s="241">
        <v>2</v>
      </c>
      <c r="K587" s="241">
        <v>2</v>
      </c>
      <c r="L587" s="262">
        <v>888</v>
      </c>
      <c r="M587" s="263">
        <v>825</v>
      </c>
      <c r="N587" s="264">
        <v>950</v>
      </c>
      <c r="O587" s="190"/>
      <c r="P587" s="190"/>
      <c r="Q587" s="190"/>
      <c r="R587" s="190"/>
      <c r="S587" s="190"/>
      <c r="T587" s="190"/>
      <c r="U587" s="190"/>
      <c r="V587" s="190"/>
      <c r="W587" s="190"/>
      <c r="X587" s="190"/>
      <c r="Y587" s="172">
        <v>135</v>
      </c>
      <c r="Z587" s="172">
        <v>148</v>
      </c>
      <c r="AA587" s="190"/>
      <c r="AB587" s="190"/>
      <c r="AC587" s="190"/>
      <c r="AD587" s="190"/>
      <c r="AE587" s="190"/>
      <c r="AF587" s="190"/>
      <c r="AG587" s="190"/>
      <c r="AH587" s="190"/>
      <c r="AI587" s="190"/>
      <c r="AJ587" s="190"/>
      <c r="AK587" s="172">
        <v>145</v>
      </c>
      <c r="AL587" s="172">
        <v>145</v>
      </c>
      <c r="AM587" s="265"/>
      <c r="AN587" s="265"/>
      <c r="AO587" s="183">
        <v>55</v>
      </c>
      <c r="AP587" s="184">
        <v>131</v>
      </c>
      <c r="AQ587" s="182">
        <v>50.261780104712052</v>
      </c>
      <c r="AR587" s="182">
        <v>143.25</v>
      </c>
      <c r="AS587" s="182"/>
      <c r="AT587" s="182"/>
      <c r="AU587" s="182">
        <v>685</v>
      </c>
      <c r="AV587" s="182">
        <v>4</v>
      </c>
      <c r="AW587" s="182">
        <v>4</v>
      </c>
      <c r="AX587" s="182"/>
      <c r="AY587" s="182"/>
      <c r="AZ587" s="182"/>
      <c r="BA587" s="182"/>
      <c r="BB587" s="182"/>
      <c r="BC587" s="182"/>
      <c r="BD587" s="182"/>
      <c r="BE587" s="182"/>
      <c r="BF587" s="182"/>
      <c r="BG587" s="182">
        <v>408</v>
      </c>
      <c r="BH587" s="182">
        <v>7</v>
      </c>
      <c r="BI587" s="182">
        <v>8</v>
      </c>
      <c r="BJ587" s="182">
        <v>1</v>
      </c>
      <c r="BK587" s="182"/>
      <c r="BL587" s="182"/>
      <c r="BM587" s="182"/>
      <c r="BN587" s="182"/>
      <c r="BO587" s="182"/>
      <c r="BP587" s="182"/>
      <c r="BQ587" s="228" t="s">
        <v>176</v>
      </c>
      <c r="BR587" s="228" t="s">
        <v>176</v>
      </c>
      <c r="BS587" s="228"/>
      <c r="BT587" s="228"/>
      <c r="BU587" s="228">
        <v>4</v>
      </c>
      <c r="BV587" s="228" t="s">
        <v>313</v>
      </c>
      <c r="BW587" s="228"/>
      <c r="BX587" s="186">
        <v>0</v>
      </c>
      <c r="BY587" s="182">
        <v>8</v>
      </c>
      <c r="BZ587" s="182">
        <v>4</v>
      </c>
      <c r="CA587" s="182">
        <v>689</v>
      </c>
      <c r="CB587" s="182">
        <v>16</v>
      </c>
      <c r="CC587" s="182">
        <v>8</v>
      </c>
      <c r="CD587" s="182">
        <v>416</v>
      </c>
      <c r="CE587" s="228">
        <v>5</v>
      </c>
      <c r="CF587" s="228">
        <v>6</v>
      </c>
      <c r="CG587" s="113">
        <v>0</v>
      </c>
      <c r="CH587" s="113">
        <v>0</v>
      </c>
      <c r="CI587" s="113">
        <v>0</v>
      </c>
      <c r="CJ587" s="113">
        <v>0</v>
      </c>
      <c r="CK587" s="113">
        <v>0</v>
      </c>
      <c r="CL587" s="113">
        <v>0</v>
      </c>
      <c r="CM587" s="113">
        <v>0</v>
      </c>
      <c r="CN587" s="185">
        <v>12</v>
      </c>
      <c r="CO587" s="181">
        <v>1105</v>
      </c>
      <c r="CP587" s="187">
        <v>1.085972850678733E-2</v>
      </c>
      <c r="CQ587" s="173">
        <v>1.3513513513513511E-2</v>
      </c>
      <c r="CR587" s="173">
        <v>1.2443693693693689</v>
      </c>
      <c r="CS587" s="173"/>
      <c r="CT587" s="173"/>
      <c r="CU587" s="253">
        <v>2791</v>
      </c>
      <c r="CV587" s="220"/>
      <c r="CW587" s="254">
        <f t="shared" si="63"/>
        <v>1093</v>
      </c>
      <c r="CX587" s="15">
        <f t="shared" si="64"/>
        <v>24</v>
      </c>
      <c r="CY587" s="241">
        <f t="shared" si="65"/>
        <v>12</v>
      </c>
      <c r="CZ587" s="241" t="str">
        <f>IFERROR(ROUND(CY587/#REF!,1),"")</f>
        <v/>
      </c>
      <c r="DA587" s="254">
        <f t="shared" si="66"/>
        <v>1105</v>
      </c>
      <c r="DB587" s="246">
        <f t="shared" si="67"/>
        <v>1.085972850678733E-2</v>
      </c>
      <c r="DD587" s="15" t="str">
        <f>IFERROR(#REF!-AO587,"")</f>
        <v/>
      </c>
      <c r="DF587" s="266" t="str">
        <f>IFERROR(#REF!-L587,"")</f>
        <v/>
      </c>
      <c r="DG587" s="228" t="e">
        <f>IF(#REF!&gt;AP587,0,1)</f>
        <v>#REF!</v>
      </c>
      <c r="DH587" s="228">
        <f t="shared" si="68"/>
        <v>0</v>
      </c>
      <c r="DI587" s="228">
        <f t="shared" si="69"/>
        <v>1</v>
      </c>
      <c r="DJ587" s="228"/>
      <c r="DK587" s="228"/>
      <c r="DL587" s="228"/>
      <c r="DM587" s="228"/>
      <c r="DN587" s="228"/>
      <c r="DO587" s="228"/>
      <c r="DP587" s="228"/>
      <c r="DQ587" s="228"/>
      <c r="DR587" s="228"/>
      <c r="DS587" s="228"/>
      <c r="DT587" s="228"/>
      <c r="DU587" s="228"/>
      <c r="DV587" s="228"/>
      <c r="DW587" s="228"/>
      <c r="DX587" s="228"/>
      <c r="DY587" s="228"/>
      <c r="DZ587" s="228"/>
      <c r="EA587" s="228"/>
      <c r="EB587" s="228"/>
    </row>
    <row r="588" spans="1:132" s="195" customFormat="1" ht="31.5" customHeight="1" x14ac:dyDescent="0.2">
      <c r="A588" s="191">
        <v>2022</v>
      </c>
      <c r="B588" s="171">
        <v>1</v>
      </c>
      <c r="C588" s="261">
        <v>44590</v>
      </c>
      <c r="D588" s="171">
        <v>382</v>
      </c>
      <c r="E588" s="171">
        <v>449</v>
      </c>
      <c r="F588" s="171">
        <v>0</v>
      </c>
      <c r="G588" s="194" t="s">
        <v>340</v>
      </c>
      <c r="H588" s="241" t="s">
        <v>341</v>
      </c>
      <c r="I588" s="241" t="s">
        <v>169</v>
      </c>
      <c r="J588" s="241">
        <v>3</v>
      </c>
      <c r="K588" s="241">
        <v>1</v>
      </c>
      <c r="L588" s="262">
        <v>46</v>
      </c>
      <c r="M588" s="263">
        <v>40</v>
      </c>
      <c r="N588" s="264">
        <v>50</v>
      </c>
      <c r="O588" s="190"/>
      <c r="P588" s="190"/>
      <c r="Q588" s="190"/>
      <c r="R588" s="190"/>
      <c r="S588" s="190"/>
      <c r="T588" s="190"/>
      <c r="U588" s="190"/>
      <c r="V588" s="190"/>
      <c r="W588" s="190"/>
      <c r="X588" s="190"/>
      <c r="Y588" s="172"/>
      <c r="Z588" s="172"/>
      <c r="AA588" s="190"/>
      <c r="AB588" s="190"/>
      <c r="AC588" s="190"/>
      <c r="AD588" s="190"/>
      <c r="AE588" s="190"/>
      <c r="AF588" s="190"/>
      <c r="AG588" s="190"/>
      <c r="AH588" s="190"/>
      <c r="AI588" s="190"/>
      <c r="AJ588" s="190"/>
      <c r="AK588" s="172"/>
      <c r="AL588" s="172"/>
      <c r="AM588" s="265"/>
      <c r="AN588" s="265"/>
      <c r="AO588" s="183">
        <v>112</v>
      </c>
      <c r="AP588" s="184">
        <v>96</v>
      </c>
      <c r="AQ588" s="182"/>
      <c r="AR588" s="182"/>
      <c r="AS588" s="182"/>
      <c r="AT588" s="182"/>
      <c r="AU588" s="182"/>
      <c r="AV588" s="182"/>
      <c r="AW588" s="182"/>
      <c r="AX588" s="182"/>
      <c r="AY588" s="182"/>
      <c r="AZ588" s="182"/>
      <c r="BA588" s="182"/>
      <c r="BB588" s="182"/>
      <c r="BC588" s="182"/>
      <c r="BD588" s="182"/>
      <c r="BE588" s="182"/>
      <c r="BF588" s="182"/>
      <c r="BG588" s="182"/>
      <c r="BH588" s="182"/>
      <c r="BI588" s="182"/>
      <c r="BJ588" s="182"/>
      <c r="BK588" s="182"/>
      <c r="BL588" s="182"/>
      <c r="BM588" s="182"/>
      <c r="BN588" s="182"/>
      <c r="BO588" s="182"/>
      <c r="BP588" s="182"/>
      <c r="BQ588" s="228" t="s">
        <v>185</v>
      </c>
      <c r="BR588" s="228" t="s">
        <v>186</v>
      </c>
      <c r="BS588" s="228" t="s">
        <v>342</v>
      </c>
      <c r="BT588" s="228" t="s">
        <v>188</v>
      </c>
      <c r="BU588" s="228">
        <v>4</v>
      </c>
      <c r="BV588" s="228" t="s">
        <v>340</v>
      </c>
      <c r="BW588" s="228"/>
      <c r="BX588" s="186">
        <v>0</v>
      </c>
      <c r="BY588" s="182">
        <v>0</v>
      </c>
      <c r="BZ588" s="182">
        <v>0</v>
      </c>
      <c r="CA588" s="182">
        <v>0</v>
      </c>
      <c r="CB588" s="182">
        <v>0</v>
      </c>
      <c r="CC588" s="182">
        <v>0</v>
      </c>
      <c r="CD588" s="182">
        <v>0</v>
      </c>
      <c r="CE588" s="228">
        <v>0</v>
      </c>
      <c r="CF588" s="228">
        <v>0</v>
      </c>
      <c r="CG588" s="113">
        <v>0</v>
      </c>
      <c r="CH588" s="113">
        <v>0</v>
      </c>
      <c r="CI588" s="113">
        <v>0</v>
      </c>
      <c r="CJ588" s="113">
        <v>0</v>
      </c>
      <c r="CK588" s="113">
        <v>0</v>
      </c>
      <c r="CL588" s="113">
        <v>0</v>
      </c>
      <c r="CM588" s="113">
        <v>0</v>
      </c>
      <c r="CN588" s="185">
        <v>0</v>
      </c>
      <c r="CO588" s="181">
        <v>0</v>
      </c>
      <c r="CP588" s="187"/>
      <c r="CQ588" s="173">
        <v>0</v>
      </c>
      <c r="CR588" s="173">
        <v>0</v>
      </c>
      <c r="CS588" s="173"/>
      <c r="CT588" s="173"/>
      <c r="CU588" s="253">
        <v>2791</v>
      </c>
      <c r="CV588" s="220"/>
      <c r="CW588" s="254">
        <f t="shared" si="63"/>
        <v>0</v>
      </c>
      <c r="CX588" s="15">
        <f t="shared" si="64"/>
        <v>0</v>
      </c>
      <c r="CY588" s="241">
        <f t="shared" si="65"/>
        <v>0</v>
      </c>
      <c r="CZ588" s="241" t="str">
        <f>IFERROR(ROUND(CY588/#REF!,1),"")</f>
        <v/>
      </c>
      <c r="DA588" s="254">
        <f t="shared" si="66"/>
        <v>0</v>
      </c>
      <c r="DB588" s="246" t="str">
        <f t="shared" si="67"/>
        <v/>
      </c>
      <c r="DD588" s="15" t="str">
        <f>IFERROR(#REF!-AO588,"")</f>
        <v/>
      </c>
      <c r="DF588" s="266" t="str">
        <f>IFERROR(#REF!-L588,"")</f>
        <v/>
      </c>
      <c r="DG588" s="228" t="e">
        <f>IF(#REF!&gt;AP588,0,1)</f>
        <v>#REF!</v>
      </c>
      <c r="DH588" s="228">
        <f t="shared" si="68"/>
        <v>0</v>
      </c>
      <c r="DI588" s="228">
        <f t="shared" si="69"/>
        <v>1</v>
      </c>
      <c r="DJ588" s="228"/>
      <c r="DK588" s="228"/>
      <c r="DL588" s="228"/>
      <c r="DM588" s="228"/>
      <c r="DN588" s="228"/>
      <c r="DO588" s="228"/>
      <c r="DP588" s="228"/>
      <c r="DQ588" s="228"/>
      <c r="DR588" s="228"/>
      <c r="DS588" s="228"/>
      <c r="DT588" s="228"/>
      <c r="DU588" s="228"/>
      <c r="DV588" s="228"/>
      <c r="DW588" s="228"/>
      <c r="DX588" s="228"/>
      <c r="DY588" s="228"/>
      <c r="DZ588" s="228"/>
      <c r="EA588" s="228"/>
      <c r="EB588" s="228"/>
    </row>
    <row r="589" spans="1:132" s="195" customFormat="1" ht="31.5" customHeight="1" x14ac:dyDescent="0.2">
      <c r="A589" s="191">
        <v>2022</v>
      </c>
      <c r="B589" s="171">
        <v>1</v>
      </c>
      <c r="C589" s="261">
        <v>44590</v>
      </c>
      <c r="D589" s="171">
        <v>124</v>
      </c>
      <c r="E589" s="171">
        <v>688</v>
      </c>
      <c r="F589" s="171">
        <v>2</v>
      </c>
      <c r="G589" s="194" t="s">
        <v>308</v>
      </c>
      <c r="H589" s="241" t="s">
        <v>309</v>
      </c>
      <c r="I589" s="241" t="s">
        <v>169</v>
      </c>
      <c r="J589" s="241">
        <v>2</v>
      </c>
      <c r="K589" s="241">
        <v>2</v>
      </c>
      <c r="L589" s="262">
        <v>200</v>
      </c>
      <c r="M589" s="263">
        <v>180</v>
      </c>
      <c r="N589" s="264">
        <v>220</v>
      </c>
      <c r="O589" s="190"/>
      <c r="P589" s="190"/>
      <c r="Q589" s="190"/>
      <c r="R589" s="190"/>
      <c r="S589" s="190"/>
      <c r="T589" s="190"/>
      <c r="U589" s="190"/>
      <c r="V589" s="190"/>
      <c r="W589" s="190"/>
      <c r="X589" s="190"/>
      <c r="Y589" s="172"/>
      <c r="Z589" s="172"/>
      <c r="AA589" s="190"/>
      <c r="AB589" s="190"/>
      <c r="AC589" s="190"/>
      <c r="AD589" s="190"/>
      <c r="AE589" s="190"/>
      <c r="AF589" s="190"/>
      <c r="AG589" s="190"/>
      <c r="AH589" s="190"/>
      <c r="AI589" s="190"/>
      <c r="AJ589" s="190"/>
      <c r="AK589" s="172"/>
      <c r="AL589" s="172"/>
      <c r="AM589" s="265"/>
      <c r="AN589" s="265"/>
      <c r="AO589" s="183">
        <v>59</v>
      </c>
      <c r="AP589" s="184">
        <v>122</v>
      </c>
      <c r="AQ589" s="182"/>
      <c r="AR589" s="182"/>
      <c r="AS589" s="182"/>
      <c r="AT589" s="182"/>
      <c r="AU589" s="182"/>
      <c r="AV589" s="182"/>
      <c r="AW589" s="182"/>
      <c r="AX589" s="182"/>
      <c r="AY589" s="182"/>
      <c r="AZ589" s="182"/>
      <c r="BA589" s="182"/>
      <c r="BB589" s="182"/>
      <c r="BC589" s="182"/>
      <c r="BD589" s="182"/>
      <c r="BE589" s="182"/>
      <c r="BF589" s="182"/>
      <c r="BG589" s="182"/>
      <c r="BH589" s="182"/>
      <c r="BI589" s="182"/>
      <c r="BJ589" s="182"/>
      <c r="BK589" s="182"/>
      <c r="BL589" s="182"/>
      <c r="BM589" s="182"/>
      <c r="BN589" s="182"/>
      <c r="BO589" s="182"/>
      <c r="BP589" s="182"/>
      <c r="BQ589" s="228" t="s">
        <v>180</v>
      </c>
      <c r="BR589" s="228" t="s">
        <v>192</v>
      </c>
      <c r="BS589" s="228"/>
      <c r="BT589" s="228"/>
      <c r="BU589" s="228">
        <v>4</v>
      </c>
      <c r="BV589" s="228" t="s">
        <v>310</v>
      </c>
      <c r="BW589" s="228" t="s">
        <v>173</v>
      </c>
      <c r="BX589" s="186">
        <v>0</v>
      </c>
      <c r="BY589" s="182">
        <v>0</v>
      </c>
      <c r="BZ589" s="182">
        <v>0</v>
      </c>
      <c r="CA589" s="182">
        <v>0</v>
      </c>
      <c r="CB589" s="182">
        <v>0</v>
      </c>
      <c r="CC589" s="182">
        <v>0</v>
      </c>
      <c r="CD589" s="182">
        <v>0</v>
      </c>
      <c r="CE589" s="228">
        <v>0</v>
      </c>
      <c r="CF589" s="228">
        <v>0</v>
      </c>
      <c r="CG589" s="113">
        <v>0</v>
      </c>
      <c r="CH589" s="113">
        <v>0</v>
      </c>
      <c r="CI589" s="113">
        <v>0</v>
      </c>
      <c r="CJ589" s="113">
        <v>0</v>
      </c>
      <c r="CK589" s="113">
        <v>0</v>
      </c>
      <c r="CL589" s="113">
        <v>0</v>
      </c>
      <c r="CM589" s="113">
        <v>0</v>
      </c>
      <c r="CN589" s="185">
        <v>0</v>
      </c>
      <c r="CO589" s="181">
        <v>0</v>
      </c>
      <c r="CP589" s="187"/>
      <c r="CQ589" s="173">
        <v>0</v>
      </c>
      <c r="CR589" s="173">
        <v>0</v>
      </c>
      <c r="CS589" s="173"/>
      <c r="CT589" s="173"/>
      <c r="CU589" s="253">
        <v>2791</v>
      </c>
      <c r="CV589" s="220"/>
      <c r="CW589" s="254">
        <f t="shared" si="63"/>
        <v>0</v>
      </c>
      <c r="CX589" s="15">
        <f t="shared" si="64"/>
        <v>0</v>
      </c>
      <c r="CY589" s="241">
        <f t="shared" si="65"/>
        <v>0</v>
      </c>
      <c r="CZ589" s="241" t="str">
        <f>IFERROR(ROUND(CY589/#REF!,1),"")</f>
        <v/>
      </c>
      <c r="DA589" s="254">
        <f t="shared" si="66"/>
        <v>0</v>
      </c>
      <c r="DB589" s="246" t="str">
        <f t="shared" si="67"/>
        <v/>
      </c>
      <c r="DD589" s="15" t="str">
        <f>IFERROR(#REF!-AO589,"")</f>
        <v/>
      </c>
      <c r="DF589" s="266" t="str">
        <f>IFERROR(#REF!-L589,"")</f>
        <v/>
      </c>
      <c r="DG589" s="228" t="e">
        <f>IF(#REF!&gt;AP589,0,1)</f>
        <v>#REF!</v>
      </c>
      <c r="DH589" s="228">
        <f t="shared" si="68"/>
        <v>0</v>
      </c>
      <c r="DI589" s="228">
        <f t="shared" si="69"/>
        <v>1</v>
      </c>
      <c r="DJ589" s="228"/>
      <c r="DK589" s="228"/>
      <c r="DL589" s="228"/>
      <c r="DM589" s="228"/>
      <c r="DN589" s="228"/>
      <c r="DO589" s="228"/>
      <c r="DP589" s="228"/>
      <c r="DQ589" s="228"/>
      <c r="DR589" s="228"/>
      <c r="DS589" s="228"/>
      <c r="DT589" s="228"/>
      <c r="DU589" s="228"/>
      <c r="DV589" s="228"/>
      <c r="DW589" s="228"/>
      <c r="DX589" s="228"/>
      <c r="DY589" s="228"/>
      <c r="DZ589" s="228"/>
      <c r="EA589" s="228"/>
      <c r="EB589" s="228"/>
    </row>
    <row r="590" spans="1:132" s="195" customFormat="1" ht="31.5" customHeight="1" x14ac:dyDescent="0.2">
      <c r="A590" s="191">
        <v>2022</v>
      </c>
      <c r="B590" s="171">
        <v>1</v>
      </c>
      <c r="C590" s="261">
        <v>44590</v>
      </c>
      <c r="D590" s="171">
        <v>124</v>
      </c>
      <c r="E590" s="171">
        <v>689</v>
      </c>
      <c r="F590" s="171">
        <v>2</v>
      </c>
      <c r="G590" s="194" t="s">
        <v>311</v>
      </c>
      <c r="H590" s="241" t="s">
        <v>312</v>
      </c>
      <c r="I590" s="241" t="s">
        <v>169</v>
      </c>
      <c r="J590" s="241">
        <v>2</v>
      </c>
      <c r="K590" s="241">
        <v>2</v>
      </c>
      <c r="L590" s="262">
        <v>75</v>
      </c>
      <c r="M590" s="263">
        <v>67</v>
      </c>
      <c r="N590" s="264">
        <v>82</v>
      </c>
      <c r="O590" s="190"/>
      <c r="P590" s="190"/>
      <c r="Q590" s="190"/>
      <c r="R590" s="190"/>
      <c r="S590" s="190"/>
      <c r="T590" s="190"/>
      <c r="U590" s="190"/>
      <c r="V590" s="190"/>
      <c r="W590" s="190"/>
      <c r="X590" s="190"/>
      <c r="Y590" s="172"/>
      <c r="Z590" s="172"/>
      <c r="AA590" s="190"/>
      <c r="AB590" s="190"/>
      <c r="AC590" s="190"/>
      <c r="AD590" s="190"/>
      <c r="AE590" s="190"/>
      <c r="AF590" s="190"/>
      <c r="AG590" s="190"/>
      <c r="AH590" s="190"/>
      <c r="AI590" s="190"/>
      <c r="AJ590" s="190"/>
      <c r="AK590" s="172"/>
      <c r="AL590" s="172"/>
      <c r="AM590" s="265"/>
      <c r="AN590" s="265"/>
      <c r="AO590" s="183">
        <v>59</v>
      </c>
      <c r="AP590" s="184">
        <v>122</v>
      </c>
      <c r="AQ590" s="182"/>
      <c r="AR590" s="182"/>
      <c r="AS590" s="182"/>
      <c r="AT590" s="182"/>
      <c r="AU590" s="182"/>
      <c r="AV590" s="182"/>
      <c r="AW590" s="182"/>
      <c r="AX590" s="182"/>
      <c r="AY590" s="182"/>
      <c r="AZ590" s="182"/>
      <c r="BA590" s="182"/>
      <c r="BB590" s="182"/>
      <c r="BC590" s="182"/>
      <c r="BD590" s="182"/>
      <c r="BE590" s="182"/>
      <c r="BF590" s="182"/>
      <c r="BG590" s="182"/>
      <c r="BH590" s="182"/>
      <c r="BI590" s="182"/>
      <c r="BJ590" s="182"/>
      <c r="BK590" s="182"/>
      <c r="BL590" s="182"/>
      <c r="BM590" s="182"/>
      <c r="BN590" s="182"/>
      <c r="BO590" s="182"/>
      <c r="BP590" s="182"/>
      <c r="BQ590" s="228" t="s">
        <v>180</v>
      </c>
      <c r="BR590" s="228" t="s">
        <v>192</v>
      </c>
      <c r="BS590" s="228"/>
      <c r="BT590" s="228"/>
      <c r="BU590" s="228">
        <v>4</v>
      </c>
      <c r="BV590" s="228" t="s">
        <v>310</v>
      </c>
      <c r="BW590" s="228" t="s">
        <v>173</v>
      </c>
      <c r="BX590" s="186">
        <v>0</v>
      </c>
      <c r="BY590" s="182">
        <v>0</v>
      </c>
      <c r="BZ590" s="182">
        <v>0</v>
      </c>
      <c r="CA590" s="182">
        <v>0</v>
      </c>
      <c r="CB590" s="182">
        <v>0</v>
      </c>
      <c r="CC590" s="182">
        <v>0</v>
      </c>
      <c r="CD590" s="182">
        <v>0</v>
      </c>
      <c r="CE590" s="228">
        <v>0</v>
      </c>
      <c r="CF590" s="228">
        <v>0</v>
      </c>
      <c r="CG590" s="113">
        <v>0</v>
      </c>
      <c r="CH590" s="113">
        <v>0</v>
      </c>
      <c r="CI590" s="113">
        <v>0</v>
      </c>
      <c r="CJ590" s="113">
        <v>0</v>
      </c>
      <c r="CK590" s="113">
        <v>0</v>
      </c>
      <c r="CL590" s="113">
        <v>0</v>
      </c>
      <c r="CM590" s="113">
        <v>0</v>
      </c>
      <c r="CN590" s="185">
        <v>0</v>
      </c>
      <c r="CO590" s="181">
        <v>0</v>
      </c>
      <c r="CP590" s="187"/>
      <c r="CQ590" s="173">
        <v>0</v>
      </c>
      <c r="CR590" s="173">
        <v>0</v>
      </c>
      <c r="CS590" s="173"/>
      <c r="CT590" s="173"/>
      <c r="CU590" s="253">
        <v>2791</v>
      </c>
      <c r="CV590" s="220"/>
      <c r="CW590" s="254">
        <f t="shared" si="63"/>
        <v>0</v>
      </c>
      <c r="CX590" s="15">
        <f t="shared" si="64"/>
        <v>0</v>
      </c>
      <c r="CY590" s="241">
        <f t="shared" si="65"/>
        <v>0</v>
      </c>
      <c r="CZ590" s="241" t="str">
        <f>IFERROR(ROUND(CY590/#REF!,1),"")</f>
        <v/>
      </c>
      <c r="DA590" s="254">
        <f t="shared" si="66"/>
        <v>0</v>
      </c>
      <c r="DB590" s="246" t="str">
        <f t="shared" si="67"/>
        <v/>
      </c>
      <c r="DD590" s="15" t="str">
        <f>IFERROR(#REF!-AO590,"")</f>
        <v/>
      </c>
      <c r="DF590" s="266" t="str">
        <f>IFERROR(#REF!-L590,"")</f>
        <v/>
      </c>
      <c r="DG590" s="228" t="e">
        <f>IF(#REF!&gt;AP590,0,1)</f>
        <v>#REF!</v>
      </c>
      <c r="DH590" s="228">
        <f t="shared" si="68"/>
        <v>0</v>
      </c>
      <c r="DI590" s="228">
        <f t="shared" si="69"/>
        <v>1</v>
      </c>
      <c r="DJ590" s="228"/>
      <c r="DK590" s="228"/>
      <c r="DL590" s="228"/>
      <c r="DM590" s="228"/>
      <c r="DN590" s="228"/>
      <c r="DO590" s="228"/>
      <c r="DP590" s="228"/>
      <c r="DQ590" s="228"/>
      <c r="DR590" s="228"/>
      <c r="DS590" s="228"/>
      <c r="DT590" s="228"/>
      <c r="DU590" s="228"/>
      <c r="DV590" s="228"/>
      <c r="DW590" s="228"/>
      <c r="DX590" s="228"/>
      <c r="DY590" s="228"/>
      <c r="DZ590" s="228"/>
      <c r="EA590" s="228"/>
      <c r="EB590" s="228"/>
    </row>
    <row r="591" spans="1:132" s="195" customFormat="1" ht="31.5" customHeight="1" x14ac:dyDescent="0.2">
      <c r="A591" s="191">
        <v>2022</v>
      </c>
      <c r="B591" s="171">
        <v>1</v>
      </c>
      <c r="C591" s="261">
        <v>44590</v>
      </c>
      <c r="D591" s="171">
        <v>142</v>
      </c>
      <c r="E591" s="171">
        <v>280</v>
      </c>
      <c r="F591" s="171">
        <v>2</v>
      </c>
      <c r="G591" s="194" t="s">
        <v>366</v>
      </c>
      <c r="H591" s="241" t="s">
        <v>367</v>
      </c>
      <c r="I591" s="241" t="s">
        <v>169</v>
      </c>
      <c r="J591" s="241">
        <v>3</v>
      </c>
      <c r="K591" s="241">
        <v>2</v>
      </c>
      <c r="L591" s="262">
        <v>323</v>
      </c>
      <c r="M591" s="263">
        <v>300</v>
      </c>
      <c r="N591" s="264">
        <v>345</v>
      </c>
      <c r="O591" s="190"/>
      <c r="P591" s="190"/>
      <c r="Q591" s="190"/>
      <c r="R591" s="190"/>
      <c r="S591" s="190"/>
      <c r="T591" s="190"/>
      <c r="U591" s="190"/>
      <c r="V591" s="190"/>
      <c r="W591" s="190"/>
      <c r="X591" s="190"/>
      <c r="Y591" s="172"/>
      <c r="Z591" s="172"/>
      <c r="AA591" s="190"/>
      <c r="AB591" s="190"/>
      <c r="AC591" s="190"/>
      <c r="AD591" s="190"/>
      <c r="AE591" s="190"/>
      <c r="AF591" s="190"/>
      <c r="AG591" s="190"/>
      <c r="AH591" s="190"/>
      <c r="AI591" s="190"/>
      <c r="AJ591" s="190"/>
      <c r="AK591" s="172"/>
      <c r="AL591" s="172"/>
      <c r="AM591" s="265"/>
      <c r="AN591" s="265"/>
      <c r="AO591" s="183">
        <v>105</v>
      </c>
      <c r="AP591" s="184">
        <v>103</v>
      </c>
      <c r="AQ591" s="182"/>
      <c r="AR591" s="182"/>
      <c r="AS591" s="182"/>
      <c r="AT591" s="182"/>
      <c r="AU591" s="182"/>
      <c r="AV591" s="182"/>
      <c r="AW591" s="182"/>
      <c r="AX591" s="182"/>
      <c r="AY591" s="182"/>
      <c r="AZ591" s="182"/>
      <c r="BA591" s="182"/>
      <c r="BB591" s="182"/>
      <c r="BC591" s="182"/>
      <c r="BD591" s="182"/>
      <c r="BE591" s="182"/>
      <c r="BF591" s="182"/>
      <c r="BG591" s="182"/>
      <c r="BH591" s="182"/>
      <c r="BI591" s="182"/>
      <c r="BJ591" s="182"/>
      <c r="BK591" s="182"/>
      <c r="BL591" s="182"/>
      <c r="BM591" s="182"/>
      <c r="BN591" s="182"/>
      <c r="BO591" s="182"/>
      <c r="BP591" s="182"/>
      <c r="BQ591" s="228" t="s">
        <v>176</v>
      </c>
      <c r="BR591" s="228"/>
      <c r="BS591" s="228"/>
      <c r="BT591" s="228"/>
      <c r="BU591" s="228">
        <v>4</v>
      </c>
      <c r="BV591" s="228" t="s">
        <v>368</v>
      </c>
      <c r="BW591" s="228" t="s">
        <v>173</v>
      </c>
      <c r="BX591" s="186">
        <v>0</v>
      </c>
      <c r="BY591" s="182">
        <v>0</v>
      </c>
      <c r="BZ591" s="182">
        <v>0</v>
      </c>
      <c r="CA591" s="182">
        <v>0</v>
      </c>
      <c r="CB591" s="182">
        <v>0</v>
      </c>
      <c r="CC591" s="182">
        <v>0</v>
      </c>
      <c r="CD591" s="182">
        <v>0</v>
      </c>
      <c r="CE591" s="228">
        <v>0</v>
      </c>
      <c r="CF591" s="228">
        <v>0</v>
      </c>
      <c r="CG591" s="113">
        <v>0</v>
      </c>
      <c r="CH591" s="113">
        <v>0</v>
      </c>
      <c r="CI591" s="113">
        <v>0</v>
      </c>
      <c r="CJ591" s="113">
        <v>0</v>
      </c>
      <c r="CK591" s="113">
        <v>0</v>
      </c>
      <c r="CL591" s="113">
        <v>0</v>
      </c>
      <c r="CM591" s="113">
        <v>0</v>
      </c>
      <c r="CN591" s="185">
        <v>0</v>
      </c>
      <c r="CO591" s="181">
        <v>0</v>
      </c>
      <c r="CP591" s="187"/>
      <c r="CQ591" s="173">
        <v>0</v>
      </c>
      <c r="CR591" s="173">
        <v>0</v>
      </c>
      <c r="CS591" s="173"/>
      <c r="CT591" s="173"/>
      <c r="CU591" s="253">
        <v>2791</v>
      </c>
      <c r="CV591" s="220"/>
      <c r="CW591" s="254">
        <f t="shared" si="63"/>
        <v>0</v>
      </c>
      <c r="CX591" s="15">
        <f t="shared" si="64"/>
        <v>0</v>
      </c>
      <c r="CY591" s="241">
        <f t="shared" si="65"/>
        <v>0</v>
      </c>
      <c r="CZ591" s="241" t="str">
        <f>IFERROR(ROUND(CY591/#REF!,1),"")</f>
        <v/>
      </c>
      <c r="DA591" s="254">
        <f t="shared" si="66"/>
        <v>0</v>
      </c>
      <c r="DB591" s="246" t="str">
        <f t="shared" si="67"/>
        <v/>
      </c>
      <c r="DD591" s="15" t="str">
        <f>IFERROR(#REF!-AO591,"")</f>
        <v/>
      </c>
      <c r="DF591" s="266" t="str">
        <f>IFERROR(#REF!-L591,"")</f>
        <v/>
      </c>
      <c r="DG591" s="228" t="e">
        <f>IF(#REF!&gt;AP591,0,1)</f>
        <v>#REF!</v>
      </c>
      <c r="DH591" s="228">
        <f t="shared" si="68"/>
        <v>0</v>
      </c>
      <c r="DI591" s="228">
        <f t="shared" si="69"/>
        <v>1</v>
      </c>
      <c r="DJ591" s="228"/>
      <c r="DK591" s="228"/>
      <c r="DL591" s="228"/>
      <c r="DM591" s="228"/>
      <c r="DN591" s="228"/>
      <c r="DO591" s="228"/>
      <c r="DP591" s="228"/>
      <c r="DQ591" s="228"/>
      <c r="DR591" s="228"/>
      <c r="DS591" s="228"/>
      <c r="DT591" s="228"/>
      <c r="DU591" s="228"/>
      <c r="DV591" s="228"/>
      <c r="DW591" s="228"/>
      <c r="DX591" s="228"/>
      <c r="DY591" s="228"/>
      <c r="DZ591" s="228"/>
      <c r="EA591" s="228"/>
      <c r="EB591" s="228"/>
    </row>
    <row r="592" spans="1:132" s="195" customFormat="1" ht="31.5" customHeight="1" x14ac:dyDescent="0.2">
      <c r="A592" s="191">
        <v>2022</v>
      </c>
      <c r="B592" s="171">
        <v>1</v>
      </c>
      <c r="C592" s="261">
        <v>44590</v>
      </c>
      <c r="D592" s="171">
        <v>243</v>
      </c>
      <c r="E592" s="171">
        <v>167</v>
      </c>
      <c r="F592" s="171">
        <v>2</v>
      </c>
      <c r="G592" s="194" t="s">
        <v>313</v>
      </c>
      <c r="H592" s="241" t="s">
        <v>314</v>
      </c>
      <c r="I592" s="241" t="s">
        <v>169</v>
      </c>
      <c r="J592" s="241">
        <v>2</v>
      </c>
      <c r="K592" s="241">
        <v>2</v>
      </c>
      <c r="L592" s="262">
        <v>888</v>
      </c>
      <c r="M592" s="263">
        <v>825</v>
      </c>
      <c r="N592" s="264">
        <v>950</v>
      </c>
      <c r="O592" s="190"/>
      <c r="P592" s="190"/>
      <c r="Q592" s="190">
        <v>1102</v>
      </c>
      <c r="R592" s="190"/>
      <c r="S592" s="190"/>
      <c r="T592" s="190"/>
      <c r="U592" s="190"/>
      <c r="V592" s="190">
        <v>864</v>
      </c>
      <c r="W592" s="190"/>
      <c r="X592" s="190"/>
      <c r="Y592" s="172"/>
      <c r="Z592" s="172"/>
      <c r="AA592" s="190"/>
      <c r="AB592" s="190"/>
      <c r="AC592" s="190"/>
      <c r="AD592" s="190"/>
      <c r="AE592" s="190"/>
      <c r="AF592" s="190"/>
      <c r="AG592" s="190"/>
      <c r="AH592" s="190"/>
      <c r="AI592" s="190"/>
      <c r="AJ592" s="190"/>
      <c r="AK592" s="172"/>
      <c r="AL592" s="172"/>
      <c r="AM592" s="265">
        <v>1102</v>
      </c>
      <c r="AN592" s="265">
        <v>864</v>
      </c>
      <c r="AO592" s="183">
        <v>55</v>
      </c>
      <c r="AP592" s="184">
        <v>131</v>
      </c>
      <c r="AQ592" s="182"/>
      <c r="AR592" s="182"/>
      <c r="AS592" s="182"/>
      <c r="AT592" s="182"/>
      <c r="AU592" s="182"/>
      <c r="AV592" s="182"/>
      <c r="AW592" s="182"/>
      <c r="AX592" s="182"/>
      <c r="AY592" s="182"/>
      <c r="AZ592" s="182"/>
      <c r="BA592" s="182"/>
      <c r="BB592" s="182"/>
      <c r="BC592" s="182"/>
      <c r="BD592" s="182"/>
      <c r="BE592" s="182"/>
      <c r="BF592" s="182"/>
      <c r="BG592" s="182"/>
      <c r="BH592" s="182"/>
      <c r="BI592" s="182"/>
      <c r="BJ592" s="182"/>
      <c r="BK592" s="182"/>
      <c r="BL592" s="182"/>
      <c r="BM592" s="182"/>
      <c r="BN592" s="182"/>
      <c r="BO592" s="182"/>
      <c r="BP592" s="182"/>
      <c r="BQ592" s="228" t="s">
        <v>176</v>
      </c>
      <c r="BR592" s="228" t="s">
        <v>176</v>
      </c>
      <c r="BS592" s="228"/>
      <c r="BT592" s="228"/>
      <c r="BU592" s="228">
        <v>4</v>
      </c>
      <c r="BV592" s="228" t="s">
        <v>313</v>
      </c>
      <c r="BW592" s="228" t="s">
        <v>173</v>
      </c>
      <c r="BX592" s="186">
        <v>0</v>
      </c>
      <c r="BY592" s="182">
        <v>0</v>
      </c>
      <c r="BZ592" s="182">
        <v>0</v>
      </c>
      <c r="CA592" s="182">
        <v>0</v>
      </c>
      <c r="CB592" s="182">
        <v>0</v>
      </c>
      <c r="CC592" s="182">
        <v>0</v>
      </c>
      <c r="CD592" s="182">
        <v>0</v>
      </c>
      <c r="CE592" s="228">
        <v>0</v>
      </c>
      <c r="CF592" s="228">
        <v>0</v>
      </c>
      <c r="CG592" s="113">
        <v>0</v>
      </c>
      <c r="CH592" s="113">
        <v>0</v>
      </c>
      <c r="CI592" s="113">
        <v>0</v>
      </c>
      <c r="CJ592" s="113">
        <v>0</v>
      </c>
      <c r="CK592" s="113">
        <v>0</v>
      </c>
      <c r="CL592" s="113">
        <v>0</v>
      </c>
      <c r="CM592" s="113">
        <v>0</v>
      </c>
      <c r="CN592" s="185">
        <v>0</v>
      </c>
      <c r="CO592" s="181">
        <v>0</v>
      </c>
      <c r="CP592" s="187"/>
      <c r="CQ592" s="173">
        <v>0</v>
      </c>
      <c r="CR592" s="173">
        <v>0</v>
      </c>
      <c r="CS592" s="173">
        <v>0</v>
      </c>
      <c r="CT592" s="173">
        <v>0</v>
      </c>
      <c r="CU592" s="253">
        <v>2791</v>
      </c>
      <c r="CV592" s="220">
        <v>-1</v>
      </c>
      <c r="CW592" s="254">
        <f t="shared" si="63"/>
        <v>0</v>
      </c>
      <c r="CX592" s="15">
        <f t="shared" si="64"/>
        <v>0</v>
      </c>
      <c r="CY592" s="241">
        <f t="shared" si="65"/>
        <v>0</v>
      </c>
      <c r="CZ592" s="241" t="str">
        <f>IFERROR(ROUND(CY592/#REF!,1),"")</f>
        <v/>
      </c>
      <c r="DA592" s="254">
        <f t="shared" si="66"/>
        <v>0</v>
      </c>
      <c r="DB592" s="246" t="str">
        <f t="shared" si="67"/>
        <v/>
      </c>
      <c r="DD592" s="15" t="str">
        <f>IFERROR(#REF!-AO592,"")</f>
        <v/>
      </c>
      <c r="DF592" s="266" t="str">
        <f>IFERROR(#REF!-L592,"")</f>
        <v/>
      </c>
      <c r="DG592" s="228" t="e">
        <f>IF(#REF!&gt;AP592,0,1)</f>
        <v>#REF!</v>
      </c>
      <c r="DH592" s="228">
        <f t="shared" si="68"/>
        <v>1</v>
      </c>
      <c r="DI592" s="228">
        <f t="shared" si="69"/>
        <v>1</v>
      </c>
      <c r="DJ592" s="228"/>
      <c r="DK592" s="228"/>
      <c r="DL592" s="228"/>
      <c r="DM592" s="228"/>
      <c r="DN592" s="228"/>
      <c r="DO592" s="228"/>
      <c r="DP592" s="228"/>
      <c r="DQ592" s="228"/>
      <c r="DR592" s="228"/>
      <c r="DS592" s="228"/>
      <c r="DT592" s="228"/>
      <c r="DU592" s="228"/>
      <c r="DV592" s="228"/>
      <c r="DW592" s="228"/>
      <c r="DX592" s="228"/>
      <c r="DY592" s="228"/>
      <c r="DZ592" s="228"/>
      <c r="EA592" s="228"/>
      <c r="EB592" s="228"/>
    </row>
    <row r="593" spans="1:132" s="195" customFormat="1" ht="31.5" customHeight="1" x14ac:dyDescent="0.2">
      <c r="A593" s="191">
        <v>2022</v>
      </c>
      <c r="B593" s="171">
        <v>1</v>
      </c>
      <c r="C593" s="261">
        <v>44590</v>
      </c>
      <c r="D593" s="171">
        <v>405</v>
      </c>
      <c r="E593" s="171">
        <v>619</v>
      </c>
      <c r="F593" s="171">
        <v>2</v>
      </c>
      <c r="G593" s="194" t="s">
        <v>415</v>
      </c>
      <c r="H593" s="241" t="s">
        <v>416</v>
      </c>
      <c r="I593" s="241" t="s">
        <v>169</v>
      </c>
      <c r="J593" s="241">
        <v>1</v>
      </c>
      <c r="K593" s="241">
        <v>5</v>
      </c>
      <c r="L593" s="262">
        <v>420</v>
      </c>
      <c r="M593" s="263">
        <v>385</v>
      </c>
      <c r="N593" s="264">
        <v>454</v>
      </c>
      <c r="O593" s="190"/>
      <c r="P593" s="190">
        <v>474</v>
      </c>
      <c r="Q593" s="190"/>
      <c r="R593" s="190"/>
      <c r="S593" s="190"/>
      <c r="T593" s="190"/>
      <c r="U593" s="190">
        <v>396</v>
      </c>
      <c r="V593" s="190"/>
      <c r="W593" s="190"/>
      <c r="X593" s="190"/>
      <c r="Y593" s="172"/>
      <c r="Z593" s="172"/>
      <c r="AA593" s="190"/>
      <c r="AB593" s="190"/>
      <c r="AC593" s="190"/>
      <c r="AD593" s="190"/>
      <c r="AE593" s="190"/>
      <c r="AF593" s="190"/>
      <c r="AG593" s="190"/>
      <c r="AH593" s="190"/>
      <c r="AI593" s="190"/>
      <c r="AJ593" s="190"/>
      <c r="AK593" s="172"/>
      <c r="AL593" s="172"/>
      <c r="AM593" s="265">
        <v>474</v>
      </c>
      <c r="AN593" s="265">
        <v>396</v>
      </c>
      <c r="AO593" s="183">
        <v>23</v>
      </c>
      <c r="AP593" s="184">
        <v>157</v>
      </c>
      <c r="AQ593" s="182"/>
      <c r="AR593" s="182"/>
      <c r="AS593" s="182"/>
      <c r="AT593" s="182"/>
      <c r="AU593" s="182">
        <v>300</v>
      </c>
      <c r="AV593" s="182">
        <v>2</v>
      </c>
      <c r="AW593" s="182">
        <v>2</v>
      </c>
      <c r="AX593" s="182">
        <v>2</v>
      </c>
      <c r="AY593" s="182"/>
      <c r="AZ593" s="182"/>
      <c r="BA593" s="182"/>
      <c r="BB593" s="182"/>
      <c r="BC593" s="182"/>
      <c r="BD593" s="182"/>
      <c r="BE593" s="182"/>
      <c r="BF593" s="182"/>
      <c r="BG593" s="182"/>
      <c r="BH593" s="182"/>
      <c r="BI593" s="182"/>
      <c r="BJ593" s="182"/>
      <c r="BK593" s="182"/>
      <c r="BL593" s="182"/>
      <c r="BM593" s="182"/>
      <c r="BN593" s="182"/>
      <c r="BO593" s="182"/>
      <c r="BP593" s="182"/>
      <c r="BQ593" s="228" t="s">
        <v>180</v>
      </c>
      <c r="BR593" s="228" t="s">
        <v>192</v>
      </c>
      <c r="BS593" s="228" t="s">
        <v>417</v>
      </c>
      <c r="BT593" s="228"/>
      <c r="BU593" s="228">
        <v>4</v>
      </c>
      <c r="BV593" s="228" t="s">
        <v>418</v>
      </c>
      <c r="BW593" s="228" t="s">
        <v>173</v>
      </c>
      <c r="BX593" s="186">
        <v>0</v>
      </c>
      <c r="BY593" s="182">
        <v>6</v>
      </c>
      <c r="BZ593" s="182">
        <v>1.2</v>
      </c>
      <c r="CA593" s="182">
        <v>301</v>
      </c>
      <c r="CB593" s="182">
        <v>0</v>
      </c>
      <c r="CC593" s="182">
        <v>0</v>
      </c>
      <c r="CD593" s="182">
        <v>0</v>
      </c>
      <c r="CE593" s="228">
        <v>0</v>
      </c>
      <c r="CF593" s="228">
        <v>0</v>
      </c>
      <c r="CG593" s="113">
        <v>0</v>
      </c>
      <c r="CH593" s="113">
        <v>0</v>
      </c>
      <c r="CI593" s="113">
        <v>0</v>
      </c>
      <c r="CJ593" s="113">
        <v>0</v>
      </c>
      <c r="CK593" s="113">
        <v>0</v>
      </c>
      <c r="CL593" s="113">
        <v>0</v>
      </c>
      <c r="CM593" s="113">
        <v>0</v>
      </c>
      <c r="CN593" s="185">
        <v>1.2</v>
      </c>
      <c r="CO593" s="181">
        <v>301</v>
      </c>
      <c r="CP593" s="187">
        <v>3.9867109634551491E-3</v>
      </c>
      <c r="CQ593" s="173">
        <v>2.8571428571428571E-3</v>
      </c>
      <c r="CR593" s="173">
        <v>0.71666666666666667</v>
      </c>
      <c r="CS593" s="173">
        <v>3.0303030303030299E-3</v>
      </c>
      <c r="CT593" s="173">
        <v>0.76010101010101006</v>
      </c>
      <c r="CU593" s="253">
        <v>2791</v>
      </c>
      <c r="CV593" s="220">
        <v>-1</v>
      </c>
      <c r="CW593" s="254">
        <f t="shared" si="63"/>
        <v>300</v>
      </c>
      <c r="CX593" s="15">
        <f t="shared" si="64"/>
        <v>6</v>
      </c>
      <c r="CY593" s="241">
        <f t="shared" si="65"/>
        <v>1</v>
      </c>
      <c r="CZ593" s="241" t="str">
        <f>IFERROR(ROUND(CY593/#REF!,1),"")</f>
        <v/>
      </c>
      <c r="DA593" s="254">
        <f t="shared" si="66"/>
        <v>301</v>
      </c>
      <c r="DB593" s="246">
        <f t="shared" si="67"/>
        <v>3.3222591362126247E-3</v>
      </c>
      <c r="DD593" s="15" t="str">
        <f>IFERROR(#REF!-AO593,"")</f>
        <v/>
      </c>
      <c r="DF593" s="266" t="str">
        <f>IFERROR(#REF!-L593,"")</f>
        <v/>
      </c>
      <c r="DG593" s="228" t="e">
        <f>IF(#REF!&gt;AP593,0,1)</f>
        <v>#REF!</v>
      </c>
      <c r="DH593" s="228">
        <f t="shared" si="68"/>
        <v>1</v>
      </c>
      <c r="DI593" s="228">
        <f t="shared" si="69"/>
        <v>1</v>
      </c>
      <c r="DJ593" s="228"/>
      <c r="DK593" s="228"/>
      <c r="DL593" s="228"/>
      <c r="DM593" s="228"/>
      <c r="DN593" s="228"/>
      <c r="DO593" s="228"/>
      <c r="DP593" s="228"/>
      <c r="DQ593" s="228"/>
      <c r="DR593" s="228"/>
      <c r="DS593" s="228"/>
      <c r="DT593" s="228"/>
      <c r="DU593" s="228"/>
      <c r="DV593" s="228"/>
      <c r="DW593" s="228"/>
      <c r="DX593" s="228"/>
      <c r="DY593" s="228"/>
      <c r="DZ593" s="228"/>
      <c r="EA593" s="228"/>
      <c r="EB593" s="228"/>
    </row>
    <row r="594" spans="1:132" s="195" customFormat="1" ht="31.5" customHeight="1" x14ac:dyDescent="0.2">
      <c r="A594" s="191">
        <v>2022</v>
      </c>
      <c r="B594" s="171">
        <v>1</v>
      </c>
      <c r="C594" s="261">
        <v>44590</v>
      </c>
      <c r="D594" s="171">
        <v>405</v>
      </c>
      <c r="E594" s="171">
        <v>620</v>
      </c>
      <c r="F594" s="171">
        <v>2</v>
      </c>
      <c r="G594" s="194" t="s">
        <v>419</v>
      </c>
      <c r="H594" s="241" t="s">
        <v>420</v>
      </c>
      <c r="I594" s="241" t="s">
        <v>169</v>
      </c>
      <c r="J594" s="241">
        <v>1</v>
      </c>
      <c r="K594" s="241">
        <v>5</v>
      </c>
      <c r="L594" s="262">
        <v>233</v>
      </c>
      <c r="M594" s="263">
        <v>214</v>
      </c>
      <c r="N594" s="264">
        <v>251</v>
      </c>
      <c r="O594" s="190"/>
      <c r="P594" s="190">
        <v>288</v>
      </c>
      <c r="Q594" s="190"/>
      <c r="R594" s="190"/>
      <c r="S594" s="190"/>
      <c r="T594" s="190"/>
      <c r="U594" s="190">
        <v>221</v>
      </c>
      <c r="V594" s="190"/>
      <c r="W594" s="190"/>
      <c r="X594" s="190"/>
      <c r="Y594" s="172"/>
      <c r="Z594" s="172"/>
      <c r="AA594" s="190"/>
      <c r="AB594" s="190"/>
      <c r="AC594" s="190"/>
      <c r="AD594" s="190"/>
      <c r="AE594" s="190"/>
      <c r="AF594" s="190"/>
      <c r="AG594" s="190"/>
      <c r="AH594" s="190"/>
      <c r="AI594" s="190"/>
      <c r="AJ594" s="190"/>
      <c r="AK594" s="172"/>
      <c r="AL594" s="172"/>
      <c r="AM594" s="265">
        <v>288</v>
      </c>
      <c r="AN594" s="265">
        <v>221</v>
      </c>
      <c r="AO594" s="183">
        <v>23</v>
      </c>
      <c r="AP594" s="184">
        <v>157</v>
      </c>
      <c r="AQ594" s="182"/>
      <c r="AR594" s="182"/>
      <c r="AS594" s="182"/>
      <c r="AT594" s="182"/>
      <c r="AU594" s="182">
        <v>300</v>
      </c>
      <c r="AV594" s="182">
        <v>3</v>
      </c>
      <c r="AW594" s="182">
        <v>1</v>
      </c>
      <c r="AX594" s="182"/>
      <c r="AY594" s="182"/>
      <c r="AZ594" s="182"/>
      <c r="BA594" s="182"/>
      <c r="BB594" s="182"/>
      <c r="BC594" s="182"/>
      <c r="BD594" s="182"/>
      <c r="BE594" s="182"/>
      <c r="BF594" s="182"/>
      <c r="BG594" s="182"/>
      <c r="BH594" s="182"/>
      <c r="BI594" s="182"/>
      <c r="BJ594" s="182"/>
      <c r="BK594" s="182"/>
      <c r="BL594" s="182"/>
      <c r="BM594" s="182"/>
      <c r="BN594" s="182"/>
      <c r="BO594" s="182"/>
      <c r="BP594" s="182"/>
      <c r="BQ594" s="228" t="s">
        <v>180</v>
      </c>
      <c r="BR594" s="228" t="s">
        <v>192</v>
      </c>
      <c r="BS594" s="228" t="s">
        <v>197</v>
      </c>
      <c r="BT594" s="228"/>
      <c r="BU594" s="228">
        <v>4</v>
      </c>
      <c r="BV594" s="228" t="s">
        <v>418</v>
      </c>
      <c r="BW594" s="228" t="s">
        <v>173</v>
      </c>
      <c r="BX594" s="186">
        <v>0</v>
      </c>
      <c r="BY594" s="182">
        <v>4</v>
      </c>
      <c r="BZ594" s="182">
        <v>0.8</v>
      </c>
      <c r="CA594" s="182">
        <v>300</v>
      </c>
      <c r="CB594" s="182">
        <v>0</v>
      </c>
      <c r="CC594" s="182">
        <v>0</v>
      </c>
      <c r="CD594" s="182">
        <v>0</v>
      </c>
      <c r="CE594" s="228">
        <v>0</v>
      </c>
      <c r="CF594" s="228">
        <v>0</v>
      </c>
      <c r="CG594" s="113">
        <v>0</v>
      </c>
      <c r="CH594" s="113">
        <v>0</v>
      </c>
      <c r="CI594" s="113">
        <v>0</v>
      </c>
      <c r="CJ594" s="113">
        <v>0</v>
      </c>
      <c r="CK594" s="113">
        <v>0</v>
      </c>
      <c r="CL594" s="113">
        <v>0</v>
      </c>
      <c r="CM594" s="113">
        <v>0</v>
      </c>
      <c r="CN594" s="185">
        <v>0.8</v>
      </c>
      <c r="CO594" s="181">
        <v>300</v>
      </c>
      <c r="CP594" s="187">
        <v>2.666666666666667E-3</v>
      </c>
      <c r="CQ594" s="173">
        <v>3.4334763948497861E-3</v>
      </c>
      <c r="CR594" s="173">
        <v>1.28755364806867</v>
      </c>
      <c r="CS594" s="173">
        <v>3.619909502262444E-3</v>
      </c>
      <c r="CT594" s="173">
        <v>1.3574660633484159</v>
      </c>
      <c r="CU594" s="253">
        <v>2791</v>
      </c>
      <c r="CV594" s="220">
        <v>-1</v>
      </c>
      <c r="CW594" s="254">
        <f t="shared" si="63"/>
        <v>300</v>
      </c>
      <c r="CX594" s="15">
        <f t="shared" si="64"/>
        <v>4</v>
      </c>
      <c r="CY594" s="241">
        <f t="shared" si="65"/>
        <v>1</v>
      </c>
      <c r="CZ594" s="241" t="str">
        <f>IFERROR(ROUND(CY594/#REF!,1),"")</f>
        <v/>
      </c>
      <c r="DA594" s="254">
        <f t="shared" si="66"/>
        <v>301</v>
      </c>
      <c r="DB594" s="246">
        <f t="shared" si="67"/>
        <v>3.3222591362126247E-3</v>
      </c>
      <c r="DD594" s="15" t="str">
        <f>IFERROR(#REF!-AO594,"")</f>
        <v/>
      </c>
      <c r="DF594" s="266" t="str">
        <f>IFERROR(#REF!-L594,"")</f>
        <v/>
      </c>
      <c r="DG594" s="228" t="e">
        <f>IF(#REF!&gt;AP594,0,1)</f>
        <v>#REF!</v>
      </c>
      <c r="DH594" s="228">
        <f t="shared" si="68"/>
        <v>1</v>
      </c>
      <c r="DI594" s="228">
        <f t="shared" si="69"/>
        <v>1</v>
      </c>
      <c r="DJ594" s="228"/>
      <c r="DK594" s="228"/>
      <c r="DL594" s="228"/>
      <c r="DM594" s="228"/>
      <c r="DN594" s="228"/>
      <c r="DO594" s="228"/>
      <c r="DP594" s="228"/>
      <c r="DQ594" s="228"/>
      <c r="DR594" s="228"/>
      <c r="DS594" s="228"/>
      <c r="DT594" s="228"/>
      <c r="DU594" s="228"/>
      <c r="DV594" s="228"/>
      <c r="DW594" s="228"/>
      <c r="DX594" s="228"/>
      <c r="DY594" s="228"/>
      <c r="DZ594" s="228"/>
      <c r="EA594" s="228"/>
      <c r="EB594" s="228"/>
    </row>
    <row r="595" spans="1:132" s="195" customFormat="1" ht="31.5" customHeight="1" x14ac:dyDescent="0.2">
      <c r="A595" s="191">
        <v>2022</v>
      </c>
      <c r="B595" s="171">
        <v>1</v>
      </c>
      <c r="C595" s="261">
        <v>44590</v>
      </c>
      <c r="D595" s="171">
        <v>405</v>
      </c>
      <c r="E595" s="171">
        <v>621</v>
      </c>
      <c r="F595" s="171">
        <v>2</v>
      </c>
      <c r="G595" s="194" t="s">
        <v>421</v>
      </c>
      <c r="H595" s="241" t="s">
        <v>422</v>
      </c>
      <c r="I595" s="241" t="s">
        <v>169</v>
      </c>
      <c r="J595" s="241">
        <v>1</v>
      </c>
      <c r="K595" s="241">
        <v>5</v>
      </c>
      <c r="L595" s="262">
        <v>191</v>
      </c>
      <c r="M595" s="263">
        <v>175</v>
      </c>
      <c r="N595" s="264">
        <v>207</v>
      </c>
      <c r="O595" s="190"/>
      <c r="P595" s="190"/>
      <c r="Q595" s="190"/>
      <c r="R595" s="190"/>
      <c r="S595" s="190"/>
      <c r="T595" s="190"/>
      <c r="U595" s="190"/>
      <c r="V595" s="190"/>
      <c r="W595" s="190"/>
      <c r="X595" s="190"/>
      <c r="Y595" s="172"/>
      <c r="Z595" s="172"/>
      <c r="AA595" s="190"/>
      <c r="AB595" s="190"/>
      <c r="AC595" s="190"/>
      <c r="AD595" s="190"/>
      <c r="AE595" s="190"/>
      <c r="AF595" s="190"/>
      <c r="AG595" s="190"/>
      <c r="AH595" s="190"/>
      <c r="AI595" s="190"/>
      <c r="AJ595" s="190"/>
      <c r="AK595" s="172"/>
      <c r="AL595" s="172"/>
      <c r="AM595" s="265"/>
      <c r="AN595" s="265"/>
      <c r="AO595" s="183">
        <v>23</v>
      </c>
      <c r="AP595" s="184">
        <v>157</v>
      </c>
      <c r="AQ595" s="182"/>
      <c r="AR595" s="182"/>
      <c r="AS595" s="182"/>
      <c r="AT595" s="182"/>
      <c r="AU595" s="182">
        <v>300</v>
      </c>
      <c r="AV595" s="182">
        <v>2</v>
      </c>
      <c r="AW595" s="182">
        <v>1</v>
      </c>
      <c r="AX595" s="182">
        <v>1</v>
      </c>
      <c r="AY595" s="182"/>
      <c r="AZ595" s="182"/>
      <c r="BA595" s="182"/>
      <c r="BB595" s="182"/>
      <c r="BC595" s="182"/>
      <c r="BD595" s="182"/>
      <c r="BE595" s="182"/>
      <c r="BF595" s="182"/>
      <c r="BG595" s="182"/>
      <c r="BH595" s="182"/>
      <c r="BI595" s="182"/>
      <c r="BJ595" s="182"/>
      <c r="BK595" s="182"/>
      <c r="BL595" s="182"/>
      <c r="BM595" s="182"/>
      <c r="BN595" s="182"/>
      <c r="BO595" s="182"/>
      <c r="BP595" s="182"/>
      <c r="BQ595" s="228" t="s">
        <v>180</v>
      </c>
      <c r="BR595" s="228" t="s">
        <v>192</v>
      </c>
      <c r="BS595" s="228" t="s">
        <v>197</v>
      </c>
      <c r="BT595" s="228"/>
      <c r="BU595" s="228">
        <v>4</v>
      </c>
      <c r="BV595" s="228" t="s">
        <v>418</v>
      </c>
      <c r="BW595" s="228" t="s">
        <v>173</v>
      </c>
      <c r="BX595" s="186">
        <v>0</v>
      </c>
      <c r="BY595" s="182">
        <v>4</v>
      </c>
      <c r="BZ595" s="182">
        <v>0.8</v>
      </c>
      <c r="CA595" s="182">
        <v>300</v>
      </c>
      <c r="CB595" s="182">
        <v>0</v>
      </c>
      <c r="CC595" s="182">
        <v>0</v>
      </c>
      <c r="CD595" s="182">
        <v>0</v>
      </c>
      <c r="CE595" s="228">
        <v>0</v>
      </c>
      <c r="CF595" s="228">
        <v>0</v>
      </c>
      <c r="CG595" s="113">
        <v>0</v>
      </c>
      <c r="CH595" s="113">
        <v>0</v>
      </c>
      <c r="CI595" s="113">
        <v>0</v>
      </c>
      <c r="CJ595" s="113">
        <v>0</v>
      </c>
      <c r="CK595" s="113">
        <v>0</v>
      </c>
      <c r="CL595" s="113">
        <v>0</v>
      </c>
      <c r="CM595" s="113">
        <v>0</v>
      </c>
      <c r="CN595" s="185">
        <v>0.8</v>
      </c>
      <c r="CO595" s="181">
        <v>300</v>
      </c>
      <c r="CP595" s="187">
        <v>2.666666666666667E-3</v>
      </c>
      <c r="CQ595" s="173">
        <v>4.1884816753926706E-3</v>
      </c>
      <c r="CR595" s="173">
        <v>1.570680628272251</v>
      </c>
      <c r="CS595" s="173"/>
      <c r="CT595" s="173"/>
      <c r="CU595" s="253">
        <v>2791</v>
      </c>
      <c r="CV595" s="220"/>
      <c r="CW595" s="254">
        <f t="shared" si="63"/>
        <v>300</v>
      </c>
      <c r="CX595" s="15">
        <f t="shared" si="64"/>
        <v>4</v>
      </c>
      <c r="CY595" s="241">
        <f t="shared" si="65"/>
        <v>1</v>
      </c>
      <c r="CZ595" s="241" t="str">
        <f>IFERROR(ROUND(CY595/#REF!,1),"")</f>
        <v/>
      </c>
      <c r="DA595" s="254">
        <f t="shared" si="66"/>
        <v>301</v>
      </c>
      <c r="DB595" s="246">
        <f t="shared" si="67"/>
        <v>3.3222591362126247E-3</v>
      </c>
      <c r="DD595" s="15" t="str">
        <f>IFERROR(#REF!-AO595,"")</f>
        <v/>
      </c>
      <c r="DF595" s="266" t="str">
        <f>IFERROR(#REF!-L595,"")</f>
        <v/>
      </c>
      <c r="DG595" s="228" t="e">
        <f>IF(#REF!&gt;AP595,0,1)</f>
        <v>#REF!</v>
      </c>
      <c r="DH595" s="228">
        <f t="shared" si="68"/>
        <v>0</v>
      </c>
      <c r="DI595" s="228">
        <f t="shared" si="69"/>
        <v>1</v>
      </c>
      <c r="DJ595" s="228"/>
      <c r="DK595" s="228"/>
      <c r="DL595" s="228"/>
      <c r="DM595" s="228"/>
      <c r="DN595" s="228"/>
      <c r="DO595" s="228"/>
      <c r="DP595" s="228"/>
      <c r="DQ595" s="228"/>
      <c r="DR595" s="228"/>
      <c r="DS595" s="228"/>
      <c r="DT595" s="228"/>
      <c r="DU595" s="228"/>
      <c r="DV595" s="228"/>
      <c r="DW595" s="228"/>
      <c r="DX595" s="228"/>
      <c r="DY595" s="228"/>
      <c r="DZ595" s="228"/>
      <c r="EA595" s="228"/>
      <c r="EB595" s="228"/>
    </row>
    <row r="596" spans="1:132" s="195" customFormat="1" ht="31.5" customHeight="1" x14ac:dyDescent="0.2">
      <c r="A596" s="191">
        <v>2022</v>
      </c>
      <c r="B596" s="171">
        <v>1</v>
      </c>
      <c r="C596" s="261">
        <v>44590</v>
      </c>
      <c r="D596" s="171">
        <v>405</v>
      </c>
      <c r="E596" s="171">
        <v>622</v>
      </c>
      <c r="F596" s="171">
        <v>2</v>
      </c>
      <c r="G596" s="194" t="s">
        <v>423</v>
      </c>
      <c r="H596" s="241" t="s">
        <v>424</v>
      </c>
      <c r="I596" s="241" t="s">
        <v>169</v>
      </c>
      <c r="J596" s="241">
        <v>1</v>
      </c>
      <c r="K596" s="241">
        <v>5</v>
      </c>
      <c r="L596" s="262">
        <v>187</v>
      </c>
      <c r="M596" s="263">
        <v>172</v>
      </c>
      <c r="N596" s="264">
        <v>201</v>
      </c>
      <c r="O596" s="190"/>
      <c r="P596" s="190">
        <v>246</v>
      </c>
      <c r="Q596" s="190"/>
      <c r="R596" s="190"/>
      <c r="S596" s="190"/>
      <c r="T596" s="190"/>
      <c r="U596" s="190">
        <v>200</v>
      </c>
      <c r="V596" s="190"/>
      <c r="W596" s="190"/>
      <c r="X596" s="190"/>
      <c r="Y596" s="172"/>
      <c r="Z596" s="172"/>
      <c r="AA596" s="190"/>
      <c r="AB596" s="190"/>
      <c r="AC596" s="190"/>
      <c r="AD596" s="190"/>
      <c r="AE596" s="190"/>
      <c r="AF596" s="190"/>
      <c r="AG596" s="190"/>
      <c r="AH596" s="190"/>
      <c r="AI596" s="190"/>
      <c r="AJ596" s="190"/>
      <c r="AK596" s="172"/>
      <c r="AL596" s="172"/>
      <c r="AM596" s="265">
        <v>246</v>
      </c>
      <c r="AN596" s="265">
        <v>200</v>
      </c>
      <c r="AO596" s="183">
        <v>23</v>
      </c>
      <c r="AP596" s="184">
        <v>157</v>
      </c>
      <c r="AQ596" s="182"/>
      <c r="AR596" s="182"/>
      <c r="AS596" s="182"/>
      <c r="AT596" s="182"/>
      <c r="AU596" s="182">
        <v>600</v>
      </c>
      <c r="AV596" s="182">
        <v>3</v>
      </c>
      <c r="AW596" s="182">
        <v>3</v>
      </c>
      <c r="AX596" s="182">
        <v>3</v>
      </c>
      <c r="AY596" s="182"/>
      <c r="AZ596" s="182"/>
      <c r="BA596" s="182"/>
      <c r="BB596" s="182"/>
      <c r="BC596" s="182"/>
      <c r="BD596" s="182"/>
      <c r="BE596" s="182"/>
      <c r="BF596" s="182"/>
      <c r="BG596" s="182"/>
      <c r="BH596" s="182"/>
      <c r="BI596" s="182"/>
      <c r="BJ596" s="182"/>
      <c r="BK596" s="182"/>
      <c r="BL596" s="182"/>
      <c r="BM596" s="182"/>
      <c r="BN596" s="182"/>
      <c r="BO596" s="182"/>
      <c r="BP596" s="182"/>
      <c r="BQ596" s="228" t="s">
        <v>180</v>
      </c>
      <c r="BR596" s="228" t="s">
        <v>192</v>
      </c>
      <c r="BS596" s="228" t="s">
        <v>197</v>
      </c>
      <c r="BT596" s="228"/>
      <c r="BU596" s="228">
        <v>4</v>
      </c>
      <c r="BV596" s="228" t="s">
        <v>418</v>
      </c>
      <c r="BW596" s="228" t="s">
        <v>173</v>
      </c>
      <c r="BX596" s="186">
        <v>0</v>
      </c>
      <c r="BY596" s="182">
        <v>9</v>
      </c>
      <c r="BZ596" s="182">
        <v>1.8</v>
      </c>
      <c r="CA596" s="182">
        <v>601</v>
      </c>
      <c r="CB596" s="182">
        <v>0</v>
      </c>
      <c r="CC596" s="182">
        <v>0</v>
      </c>
      <c r="CD596" s="182">
        <v>0</v>
      </c>
      <c r="CE596" s="228">
        <v>0</v>
      </c>
      <c r="CF596" s="228">
        <v>0</v>
      </c>
      <c r="CG596" s="113">
        <v>0</v>
      </c>
      <c r="CH596" s="113">
        <v>0</v>
      </c>
      <c r="CI596" s="113">
        <v>0</v>
      </c>
      <c r="CJ596" s="113">
        <v>0</v>
      </c>
      <c r="CK596" s="113">
        <v>0</v>
      </c>
      <c r="CL596" s="113">
        <v>0</v>
      </c>
      <c r="CM596" s="113">
        <v>0</v>
      </c>
      <c r="CN596" s="185">
        <v>1.8</v>
      </c>
      <c r="CO596" s="181">
        <v>601</v>
      </c>
      <c r="CP596" s="187">
        <v>2.9950083194675539E-3</v>
      </c>
      <c r="CQ596" s="173">
        <v>9.6256684491978616E-3</v>
      </c>
      <c r="CR596" s="173">
        <v>3.213903743315508</v>
      </c>
      <c r="CS596" s="173">
        <v>9.0000000000000011E-3</v>
      </c>
      <c r="CT596" s="173">
        <v>3.0049999999999999</v>
      </c>
      <c r="CU596" s="253">
        <v>2791</v>
      </c>
      <c r="CV596" s="220">
        <v>-1</v>
      </c>
      <c r="CW596" s="254">
        <f t="shared" si="63"/>
        <v>600</v>
      </c>
      <c r="CX596" s="15">
        <f t="shared" si="64"/>
        <v>9</v>
      </c>
      <c r="CY596" s="241">
        <f t="shared" si="65"/>
        <v>2</v>
      </c>
      <c r="CZ596" s="241" t="str">
        <f>IFERROR(ROUND(CY596/#REF!,1),"")</f>
        <v/>
      </c>
      <c r="DA596" s="254">
        <f t="shared" si="66"/>
        <v>602</v>
      </c>
      <c r="DB596" s="246">
        <f t="shared" si="67"/>
        <v>3.3222591362126247E-3</v>
      </c>
      <c r="DD596" s="15" t="str">
        <f>IFERROR(#REF!-AO596,"")</f>
        <v/>
      </c>
      <c r="DF596" s="266" t="str">
        <f>IFERROR(#REF!-L596,"")</f>
        <v/>
      </c>
      <c r="DG596" s="228" t="e">
        <f>IF(#REF!&gt;AP596,0,1)</f>
        <v>#REF!</v>
      </c>
      <c r="DH596" s="228">
        <f t="shared" si="68"/>
        <v>1</v>
      </c>
      <c r="DI596" s="228">
        <f t="shared" si="69"/>
        <v>1</v>
      </c>
      <c r="DJ596" s="228"/>
      <c r="DK596" s="228"/>
      <c r="DL596" s="228"/>
      <c r="DM596" s="228"/>
      <c r="DN596" s="228"/>
      <c r="DO596" s="228"/>
      <c r="DP596" s="228"/>
      <c r="DQ596" s="228"/>
      <c r="DR596" s="228"/>
      <c r="DS596" s="228"/>
      <c r="DT596" s="228"/>
      <c r="DU596" s="228"/>
      <c r="DV596" s="228"/>
      <c r="DW596" s="228"/>
      <c r="DX596" s="228"/>
      <c r="DY596" s="228"/>
      <c r="DZ596" s="228"/>
      <c r="EA596" s="228"/>
      <c r="EB596" s="228"/>
    </row>
    <row r="597" spans="1:132" s="195" customFormat="1" ht="31.5" customHeight="1" x14ac:dyDescent="0.2">
      <c r="A597" s="191">
        <v>2022</v>
      </c>
      <c r="B597" s="171">
        <v>1</v>
      </c>
      <c r="C597" s="261">
        <v>44590</v>
      </c>
      <c r="D597" s="171">
        <v>425</v>
      </c>
      <c r="E597" s="171">
        <v>674</v>
      </c>
      <c r="F597" s="171">
        <v>2</v>
      </c>
      <c r="G597" s="194" t="s">
        <v>244</v>
      </c>
      <c r="H597" s="241" t="s">
        <v>245</v>
      </c>
      <c r="I597" s="241" t="s">
        <v>246</v>
      </c>
      <c r="J597" s="241">
        <v>2</v>
      </c>
      <c r="K597" s="241">
        <v>1</v>
      </c>
      <c r="L597" s="262">
        <v>256</v>
      </c>
      <c r="M597" s="263">
        <v>240</v>
      </c>
      <c r="N597" s="264">
        <v>274</v>
      </c>
      <c r="O597" s="190"/>
      <c r="P597" s="190"/>
      <c r="Q597" s="190"/>
      <c r="R597" s="190"/>
      <c r="S597" s="190"/>
      <c r="T597" s="190"/>
      <c r="U597" s="190"/>
      <c r="V597" s="190"/>
      <c r="W597" s="190"/>
      <c r="X597" s="190"/>
      <c r="Y597" s="172"/>
      <c r="Z597" s="172"/>
      <c r="AA597" s="190"/>
      <c r="AB597" s="190"/>
      <c r="AC597" s="190"/>
      <c r="AD597" s="190"/>
      <c r="AE597" s="190"/>
      <c r="AF597" s="190"/>
      <c r="AG597" s="190"/>
      <c r="AH597" s="190"/>
      <c r="AI597" s="190"/>
      <c r="AJ597" s="190"/>
      <c r="AK597" s="172"/>
      <c r="AL597" s="172"/>
      <c r="AM597" s="265"/>
      <c r="AN597" s="265"/>
      <c r="AO597" s="183">
        <v>60</v>
      </c>
      <c r="AP597" s="184">
        <v>120</v>
      </c>
      <c r="AQ597" s="182"/>
      <c r="AR597" s="182"/>
      <c r="AS597" s="182"/>
      <c r="AT597" s="182"/>
      <c r="AU597" s="182">
        <v>100</v>
      </c>
      <c r="AV597" s="182">
        <v>3</v>
      </c>
      <c r="AW597" s="182">
        <v>3</v>
      </c>
      <c r="AX597" s="182">
        <v>3</v>
      </c>
      <c r="AY597" s="182"/>
      <c r="AZ597" s="182"/>
      <c r="BA597" s="182"/>
      <c r="BB597" s="182"/>
      <c r="BC597" s="182"/>
      <c r="BD597" s="182"/>
      <c r="BE597" s="182"/>
      <c r="BF597" s="182"/>
      <c r="BG597" s="182">
        <v>600</v>
      </c>
      <c r="BH597" s="182"/>
      <c r="BI597" s="182"/>
      <c r="BJ597" s="182"/>
      <c r="BK597" s="182"/>
      <c r="BL597" s="182"/>
      <c r="BM597" s="182"/>
      <c r="BN597" s="182"/>
      <c r="BO597" s="182"/>
      <c r="BP597" s="182"/>
      <c r="BQ597" s="228" t="s">
        <v>185</v>
      </c>
      <c r="BR597" s="228" t="s">
        <v>247</v>
      </c>
      <c r="BS597" s="228" t="s">
        <v>248</v>
      </c>
      <c r="BT597" s="228" t="s">
        <v>249</v>
      </c>
      <c r="BU597" s="228">
        <v>4</v>
      </c>
      <c r="BV597" s="228" t="s">
        <v>244</v>
      </c>
      <c r="BW597" s="228" t="s">
        <v>173</v>
      </c>
      <c r="BX597" s="186">
        <v>0</v>
      </c>
      <c r="BY597" s="182">
        <v>9</v>
      </c>
      <c r="BZ597" s="182">
        <v>9</v>
      </c>
      <c r="CA597" s="182">
        <v>109</v>
      </c>
      <c r="CB597" s="182">
        <v>0</v>
      </c>
      <c r="CC597" s="182">
        <v>0</v>
      </c>
      <c r="CD597" s="182">
        <v>600</v>
      </c>
      <c r="CE597" s="228">
        <v>3</v>
      </c>
      <c r="CF597" s="228">
        <v>3</v>
      </c>
      <c r="CG597" s="113">
        <v>3</v>
      </c>
      <c r="CH597" s="113">
        <v>0</v>
      </c>
      <c r="CI597" s="113">
        <v>0</v>
      </c>
      <c r="CJ597" s="113">
        <v>0</v>
      </c>
      <c r="CK597" s="113">
        <v>0</v>
      </c>
      <c r="CL597" s="113">
        <v>0</v>
      </c>
      <c r="CM597" s="113">
        <v>0</v>
      </c>
      <c r="CN597" s="185">
        <v>9</v>
      </c>
      <c r="CO597" s="181">
        <v>709</v>
      </c>
      <c r="CP597" s="187">
        <v>1.2693935119887159E-2</v>
      </c>
      <c r="CQ597" s="173">
        <v>3.515625E-2</v>
      </c>
      <c r="CR597" s="173">
        <v>2.76953125</v>
      </c>
      <c r="CS597" s="173"/>
      <c r="CT597" s="173"/>
      <c r="CU597" s="253">
        <v>2791</v>
      </c>
      <c r="CV597" s="220"/>
      <c r="CW597" s="254">
        <f t="shared" si="63"/>
        <v>700</v>
      </c>
      <c r="CX597" s="15">
        <f t="shared" si="64"/>
        <v>9</v>
      </c>
      <c r="CY597" s="241">
        <f t="shared" si="65"/>
        <v>9</v>
      </c>
      <c r="CZ597" s="241" t="str">
        <f>IFERROR(ROUND(CY597/#REF!,1),"")</f>
        <v/>
      </c>
      <c r="DA597" s="254">
        <f t="shared" si="66"/>
        <v>709</v>
      </c>
      <c r="DB597" s="246">
        <f t="shared" si="67"/>
        <v>1.2693935119887164E-2</v>
      </c>
      <c r="DD597" s="15" t="str">
        <f>IFERROR(#REF!-AO597,"")</f>
        <v/>
      </c>
      <c r="DF597" s="266" t="str">
        <f>IFERROR(#REF!-L597,"")</f>
        <v/>
      </c>
      <c r="DG597" s="228" t="e">
        <f>IF(#REF!&gt;AP597,0,1)</f>
        <v>#REF!</v>
      </c>
      <c r="DH597" s="228">
        <f t="shared" si="68"/>
        <v>0</v>
      </c>
      <c r="DI597" s="228">
        <f t="shared" si="69"/>
        <v>1</v>
      </c>
      <c r="DJ597" s="228"/>
      <c r="DK597" s="228"/>
      <c r="DL597" s="228"/>
      <c r="DM597" s="228"/>
      <c r="DN597" s="228"/>
      <c r="DO597" s="228"/>
      <c r="DP597" s="228"/>
      <c r="DQ597" s="228"/>
      <c r="DR597" s="228"/>
      <c r="DS597" s="228"/>
      <c r="DT597" s="228"/>
      <c r="DU597" s="228"/>
      <c r="DV597" s="228"/>
      <c r="DW597" s="228"/>
      <c r="DX597" s="228"/>
      <c r="DY597" s="228"/>
      <c r="DZ597" s="228"/>
      <c r="EA597" s="228"/>
      <c r="EB597" s="228"/>
    </row>
    <row r="598" spans="1:132" s="195" customFormat="1" ht="31.5" customHeight="1" x14ac:dyDescent="0.2">
      <c r="A598" s="191">
        <v>2022</v>
      </c>
      <c r="B598" s="171">
        <v>1</v>
      </c>
      <c r="C598" s="261">
        <v>44590</v>
      </c>
      <c r="D598" s="171">
        <v>125</v>
      </c>
      <c r="E598" s="171">
        <v>691</v>
      </c>
      <c r="F598" s="171">
        <v>3</v>
      </c>
      <c r="G598" s="194" t="s">
        <v>254</v>
      </c>
      <c r="H598" s="241" t="s">
        <v>255</v>
      </c>
      <c r="I598" s="241" t="s">
        <v>169</v>
      </c>
      <c r="J598" s="241">
        <v>4</v>
      </c>
      <c r="K598" s="241">
        <v>4</v>
      </c>
      <c r="L598" s="262">
        <v>194</v>
      </c>
      <c r="M598" s="263">
        <v>174</v>
      </c>
      <c r="N598" s="264">
        <v>213</v>
      </c>
      <c r="O598" s="190"/>
      <c r="P598" s="190"/>
      <c r="Q598" s="190"/>
      <c r="R598" s="190"/>
      <c r="S598" s="190"/>
      <c r="T598" s="190"/>
      <c r="U598" s="190"/>
      <c r="V598" s="190"/>
      <c r="W598" s="190"/>
      <c r="X598" s="190"/>
      <c r="Y598" s="172"/>
      <c r="Z598" s="172"/>
      <c r="AA598" s="190"/>
      <c r="AB598" s="190"/>
      <c r="AC598" s="190"/>
      <c r="AD598" s="190"/>
      <c r="AE598" s="190"/>
      <c r="AF598" s="190"/>
      <c r="AG598" s="190"/>
      <c r="AH598" s="190"/>
      <c r="AI598" s="190"/>
      <c r="AJ598" s="190"/>
      <c r="AK598" s="172"/>
      <c r="AL598" s="172"/>
      <c r="AM598" s="265"/>
      <c r="AN598" s="265"/>
      <c r="AO598" s="183">
        <v>120</v>
      </c>
      <c r="AP598" s="184">
        <v>120</v>
      </c>
      <c r="AQ598" s="182"/>
      <c r="AR598" s="182"/>
      <c r="AS598" s="182"/>
      <c r="AT598" s="182"/>
      <c r="AU598" s="182"/>
      <c r="AV598" s="182"/>
      <c r="AW598" s="182"/>
      <c r="AX598" s="182"/>
      <c r="AY598" s="182"/>
      <c r="AZ598" s="182"/>
      <c r="BA598" s="182"/>
      <c r="BB598" s="182"/>
      <c r="BC598" s="182"/>
      <c r="BD598" s="182"/>
      <c r="BE598" s="182"/>
      <c r="BF598" s="182"/>
      <c r="BG598" s="182"/>
      <c r="BH598" s="182"/>
      <c r="BI598" s="182"/>
      <c r="BJ598" s="182"/>
      <c r="BK598" s="182"/>
      <c r="BL598" s="182"/>
      <c r="BM598" s="182"/>
      <c r="BN598" s="182"/>
      <c r="BO598" s="182"/>
      <c r="BP598" s="182"/>
      <c r="BQ598" s="228" t="s">
        <v>256</v>
      </c>
      <c r="BR598" s="228" t="s">
        <v>257</v>
      </c>
      <c r="BS598" s="228"/>
      <c r="BT598" s="228"/>
      <c r="BU598" s="228">
        <v>4</v>
      </c>
      <c r="BV598" s="228" t="s">
        <v>258</v>
      </c>
      <c r="BW598" s="228" t="s">
        <v>173</v>
      </c>
      <c r="BX598" s="186">
        <v>0</v>
      </c>
      <c r="BY598" s="182">
        <v>0</v>
      </c>
      <c r="BZ598" s="182">
        <v>0</v>
      </c>
      <c r="CA598" s="182">
        <v>0</v>
      </c>
      <c r="CB598" s="182">
        <v>0</v>
      </c>
      <c r="CC598" s="182">
        <v>0</v>
      </c>
      <c r="CD598" s="182">
        <v>0</v>
      </c>
      <c r="CE598" s="228">
        <v>0</v>
      </c>
      <c r="CF598" s="228">
        <v>0</v>
      </c>
      <c r="CG598" s="113">
        <v>0</v>
      </c>
      <c r="CH598" s="113">
        <v>0</v>
      </c>
      <c r="CI598" s="113">
        <v>0</v>
      </c>
      <c r="CJ598" s="113">
        <v>0</v>
      </c>
      <c r="CK598" s="113">
        <v>0</v>
      </c>
      <c r="CL598" s="113">
        <v>0</v>
      </c>
      <c r="CM598" s="113">
        <v>0</v>
      </c>
      <c r="CN598" s="185">
        <v>0</v>
      </c>
      <c r="CO598" s="181">
        <v>0</v>
      </c>
      <c r="CP598" s="187"/>
      <c r="CQ598" s="173">
        <v>0</v>
      </c>
      <c r="CR598" s="173">
        <v>0</v>
      </c>
      <c r="CS598" s="173"/>
      <c r="CT598" s="173"/>
      <c r="CU598" s="253">
        <v>2791</v>
      </c>
      <c r="CV598" s="220"/>
      <c r="CW598" s="254">
        <f t="shared" si="63"/>
        <v>0</v>
      </c>
      <c r="CX598" s="15">
        <f t="shared" si="64"/>
        <v>0</v>
      </c>
      <c r="CY598" s="241">
        <f t="shared" si="65"/>
        <v>0</v>
      </c>
      <c r="CZ598" s="241" t="str">
        <f>IFERROR(ROUND(CY598/#REF!,1),"")</f>
        <v/>
      </c>
      <c r="DA598" s="254">
        <f t="shared" si="66"/>
        <v>0</v>
      </c>
      <c r="DB598" s="246" t="str">
        <f t="shared" si="67"/>
        <v/>
      </c>
      <c r="DD598" s="15" t="str">
        <f>IFERROR(#REF!-AO598,"")</f>
        <v/>
      </c>
      <c r="DF598" s="266" t="str">
        <f>IFERROR(#REF!-L598,"")</f>
        <v/>
      </c>
      <c r="DG598" s="228" t="e">
        <f>IF(#REF!&gt;AP598,0,1)</f>
        <v>#REF!</v>
      </c>
      <c r="DH598" s="228">
        <f t="shared" si="68"/>
        <v>0</v>
      </c>
      <c r="DI598" s="228">
        <f t="shared" si="69"/>
        <v>1</v>
      </c>
      <c r="DJ598" s="228"/>
      <c r="DK598" s="228"/>
      <c r="DL598" s="228"/>
      <c r="DM598" s="228"/>
      <c r="DN598" s="228"/>
      <c r="DO598" s="228"/>
      <c r="DP598" s="228"/>
      <c r="DQ598" s="228"/>
      <c r="DR598" s="228"/>
      <c r="DS598" s="228"/>
      <c r="DT598" s="228"/>
      <c r="DU598" s="228"/>
      <c r="DV598" s="228"/>
      <c r="DW598" s="228"/>
      <c r="DX598" s="228"/>
      <c r="DY598" s="228"/>
      <c r="DZ598" s="228"/>
      <c r="EA598" s="228"/>
      <c r="EB598" s="228"/>
    </row>
    <row r="599" spans="1:132" s="195" customFormat="1" ht="31.5" customHeight="1" x14ac:dyDescent="0.2">
      <c r="A599" s="191">
        <v>2022</v>
      </c>
      <c r="B599" s="171">
        <v>1</v>
      </c>
      <c r="C599" s="261">
        <v>44590</v>
      </c>
      <c r="D599" s="171">
        <v>236</v>
      </c>
      <c r="E599" s="171">
        <v>160</v>
      </c>
      <c r="F599" s="171">
        <v>3</v>
      </c>
      <c r="G599" s="194" t="s">
        <v>239</v>
      </c>
      <c r="H599" s="241" t="s">
        <v>240</v>
      </c>
      <c r="I599" s="241" t="s">
        <v>169</v>
      </c>
      <c r="J599" s="241">
        <v>2</v>
      </c>
      <c r="K599" s="241">
        <v>1</v>
      </c>
      <c r="L599" s="262">
        <v>200</v>
      </c>
      <c r="M599" s="263">
        <v>186</v>
      </c>
      <c r="N599" s="264">
        <v>214</v>
      </c>
      <c r="O599" s="190"/>
      <c r="P599" s="190">
        <v>351</v>
      </c>
      <c r="Q599" s="190">
        <v>344</v>
      </c>
      <c r="R599" s="190">
        <v>331</v>
      </c>
      <c r="S599" s="190">
        <v>339</v>
      </c>
      <c r="T599" s="190"/>
      <c r="U599" s="190">
        <v>198</v>
      </c>
      <c r="V599" s="190">
        <v>218</v>
      </c>
      <c r="W599" s="190">
        <v>207</v>
      </c>
      <c r="X599" s="190">
        <v>210</v>
      </c>
      <c r="Y599" s="172">
        <v>100</v>
      </c>
      <c r="Z599" s="172">
        <v>100</v>
      </c>
      <c r="AA599" s="190">
        <v>308</v>
      </c>
      <c r="AB599" s="190">
        <v>310</v>
      </c>
      <c r="AC599" s="190">
        <v>326</v>
      </c>
      <c r="AD599" s="190">
        <v>312</v>
      </c>
      <c r="AE599" s="190">
        <v>290</v>
      </c>
      <c r="AF599" s="190">
        <v>221</v>
      </c>
      <c r="AG599" s="190">
        <v>218</v>
      </c>
      <c r="AH599" s="190">
        <v>215</v>
      </c>
      <c r="AI599" s="190">
        <v>209</v>
      </c>
      <c r="AJ599" s="190">
        <v>212</v>
      </c>
      <c r="AK599" s="172">
        <v>101</v>
      </c>
      <c r="AL599" s="172">
        <v>100</v>
      </c>
      <c r="AM599" s="265">
        <v>323.44444444444451</v>
      </c>
      <c r="AN599" s="265">
        <v>212</v>
      </c>
      <c r="AO599" s="183">
        <v>76</v>
      </c>
      <c r="AP599" s="184">
        <v>95</v>
      </c>
      <c r="AQ599" s="182">
        <v>71.820448877805489</v>
      </c>
      <c r="AR599" s="182">
        <v>100.25</v>
      </c>
      <c r="AS599" s="182"/>
      <c r="AT599" s="182"/>
      <c r="AU599" s="182">
        <v>642</v>
      </c>
      <c r="AV599" s="182">
        <v>4</v>
      </c>
      <c r="AW599" s="182">
        <v>4</v>
      </c>
      <c r="AX599" s="182">
        <v>4</v>
      </c>
      <c r="AY599" s="182"/>
      <c r="AZ599" s="182"/>
      <c r="BA599" s="182"/>
      <c r="BB599" s="182"/>
      <c r="BC599" s="182"/>
      <c r="BD599" s="182"/>
      <c r="BE599" s="182"/>
      <c r="BF599" s="182"/>
      <c r="BG599" s="182">
        <v>1176</v>
      </c>
      <c r="BH599" s="182">
        <v>2</v>
      </c>
      <c r="BI599" s="182">
        <v>1</v>
      </c>
      <c r="BJ599" s="182">
        <v>5</v>
      </c>
      <c r="BK599" s="182"/>
      <c r="BL599" s="182"/>
      <c r="BM599" s="182"/>
      <c r="BN599" s="182"/>
      <c r="BO599" s="182"/>
      <c r="BP599" s="182"/>
      <c r="BQ599" s="228" t="s">
        <v>241</v>
      </c>
      <c r="BR599" s="228" t="s">
        <v>242</v>
      </c>
      <c r="BS599" s="228"/>
      <c r="BT599" s="228"/>
      <c r="BU599" s="228">
        <v>4</v>
      </c>
      <c r="BV599" s="228" t="s">
        <v>239</v>
      </c>
      <c r="BW599" s="228" t="s">
        <v>173</v>
      </c>
      <c r="BX599" s="186">
        <v>0</v>
      </c>
      <c r="BY599" s="182">
        <v>12</v>
      </c>
      <c r="BZ599" s="182">
        <v>12</v>
      </c>
      <c r="CA599" s="182">
        <v>654</v>
      </c>
      <c r="CB599" s="182">
        <v>8</v>
      </c>
      <c r="CC599" s="182">
        <v>8</v>
      </c>
      <c r="CD599" s="182">
        <v>1184</v>
      </c>
      <c r="CE599" s="228">
        <v>6</v>
      </c>
      <c r="CF599" s="228">
        <v>5</v>
      </c>
      <c r="CG599" s="113">
        <v>9</v>
      </c>
      <c r="CH599" s="113">
        <v>0</v>
      </c>
      <c r="CI599" s="113">
        <v>0</v>
      </c>
      <c r="CJ599" s="113">
        <v>0</v>
      </c>
      <c r="CK599" s="113">
        <v>0</v>
      </c>
      <c r="CL599" s="113">
        <v>0</v>
      </c>
      <c r="CM599" s="113">
        <v>0</v>
      </c>
      <c r="CN599" s="185">
        <v>20</v>
      </c>
      <c r="CO599" s="181">
        <v>1838</v>
      </c>
      <c r="CP599" s="187">
        <v>1.088139281828074E-2</v>
      </c>
      <c r="CQ599" s="173">
        <v>0.1</v>
      </c>
      <c r="CR599" s="173">
        <v>9.19</v>
      </c>
      <c r="CS599" s="173">
        <v>9.4339622641509441E-2</v>
      </c>
      <c r="CT599" s="173">
        <v>8.6698113207547163</v>
      </c>
      <c r="CU599" s="253">
        <v>2791</v>
      </c>
      <c r="CV599" s="220">
        <v>-1</v>
      </c>
      <c r="CW599" s="254">
        <f t="shared" si="63"/>
        <v>1818</v>
      </c>
      <c r="CX599" s="15">
        <f t="shared" si="64"/>
        <v>20</v>
      </c>
      <c r="CY599" s="241">
        <f t="shared" si="65"/>
        <v>20</v>
      </c>
      <c r="CZ599" s="241" t="str">
        <f>IFERROR(ROUND(CY599/#REF!,1),"")</f>
        <v/>
      </c>
      <c r="DA599" s="254">
        <f t="shared" si="66"/>
        <v>1838</v>
      </c>
      <c r="DB599" s="246">
        <f t="shared" si="67"/>
        <v>1.088139281828074E-2</v>
      </c>
      <c r="DD599" s="15" t="str">
        <f>IFERROR(#REF!-AO599,"")</f>
        <v/>
      </c>
      <c r="DF599" s="266" t="str">
        <f>IFERROR(#REF!-L599,"")</f>
        <v/>
      </c>
      <c r="DG599" s="228" t="e">
        <f>IF(#REF!&gt;AP599,0,1)</f>
        <v>#REF!</v>
      </c>
      <c r="DH599" s="228">
        <f t="shared" si="68"/>
        <v>1</v>
      </c>
      <c r="DI599" s="228">
        <f t="shared" si="69"/>
        <v>1</v>
      </c>
      <c r="DJ599" s="228"/>
      <c r="DK599" s="228"/>
      <c r="DL599" s="228"/>
      <c r="DM599" s="228"/>
      <c r="DN599" s="228"/>
      <c r="DO599" s="228"/>
      <c r="DP599" s="228"/>
      <c r="DQ599" s="228"/>
      <c r="DR599" s="228"/>
      <c r="DS599" s="228"/>
      <c r="DT599" s="228"/>
      <c r="DU599" s="228"/>
      <c r="DV599" s="228"/>
      <c r="DW599" s="228"/>
      <c r="DX599" s="228"/>
      <c r="DY599" s="228"/>
      <c r="DZ599" s="228"/>
      <c r="EA599" s="228"/>
      <c r="EB599" s="228"/>
    </row>
    <row r="600" spans="1:132" s="195" customFormat="1" ht="31.5" customHeight="1" x14ac:dyDescent="0.2">
      <c r="A600" s="191">
        <v>2022</v>
      </c>
      <c r="B600" s="171">
        <v>1</v>
      </c>
      <c r="C600" s="261">
        <v>44590</v>
      </c>
      <c r="D600" s="171">
        <v>243</v>
      </c>
      <c r="E600" s="171">
        <v>167</v>
      </c>
      <c r="F600" s="171">
        <v>3</v>
      </c>
      <c r="G600" s="194" t="s">
        <v>313</v>
      </c>
      <c r="H600" s="241" t="s">
        <v>314</v>
      </c>
      <c r="I600" s="241" t="s">
        <v>169</v>
      </c>
      <c r="J600" s="241">
        <v>2</v>
      </c>
      <c r="K600" s="241">
        <v>2</v>
      </c>
      <c r="L600" s="262">
        <v>888</v>
      </c>
      <c r="M600" s="263">
        <v>825</v>
      </c>
      <c r="N600" s="264">
        <v>950</v>
      </c>
      <c r="O600" s="190"/>
      <c r="P600" s="190"/>
      <c r="Q600" s="190"/>
      <c r="R600" s="190"/>
      <c r="S600" s="190"/>
      <c r="T600" s="190"/>
      <c r="U600" s="190"/>
      <c r="V600" s="190"/>
      <c r="W600" s="190"/>
      <c r="X600" s="190"/>
      <c r="Y600" s="172">
        <v>145</v>
      </c>
      <c r="Z600" s="172"/>
      <c r="AA600" s="190"/>
      <c r="AB600" s="190"/>
      <c r="AC600" s="190"/>
      <c r="AD600" s="190"/>
      <c r="AE600" s="190"/>
      <c r="AF600" s="190"/>
      <c r="AG600" s="190"/>
      <c r="AH600" s="190"/>
      <c r="AI600" s="190"/>
      <c r="AJ600" s="190"/>
      <c r="AK600" s="172"/>
      <c r="AL600" s="172"/>
      <c r="AM600" s="265"/>
      <c r="AN600" s="265"/>
      <c r="AO600" s="183">
        <v>55</v>
      </c>
      <c r="AP600" s="184">
        <v>131</v>
      </c>
      <c r="AQ600" s="182">
        <v>49.655172413793103</v>
      </c>
      <c r="AR600" s="182">
        <v>145</v>
      </c>
      <c r="AS600" s="182"/>
      <c r="AT600" s="182"/>
      <c r="AU600" s="182">
        <v>412</v>
      </c>
      <c r="AV600" s="182">
        <v>2</v>
      </c>
      <c r="AW600" s="182">
        <v>2</v>
      </c>
      <c r="AX600" s="182">
        <v>4</v>
      </c>
      <c r="AY600" s="182"/>
      <c r="AZ600" s="182"/>
      <c r="BA600" s="182"/>
      <c r="BB600" s="182"/>
      <c r="BC600" s="182"/>
      <c r="BD600" s="182"/>
      <c r="BE600" s="182"/>
      <c r="BF600" s="182"/>
      <c r="BG600" s="182"/>
      <c r="BH600" s="182"/>
      <c r="BI600" s="182"/>
      <c r="BJ600" s="182"/>
      <c r="BK600" s="182"/>
      <c r="BL600" s="182"/>
      <c r="BM600" s="182"/>
      <c r="BN600" s="182"/>
      <c r="BO600" s="182"/>
      <c r="BP600" s="182"/>
      <c r="BQ600" s="228" t="s">
        <v>176</v>
      </c>
      <c r="BR600" s="228" t="s">
        <v>176</v>
      </c>
      <c r="BS600" s="228"/>
      <c r="BT600" s="228"/>
      <c r="BU600" s="228">
        <v>4</v>
      </c>
      <c r="BV600" s="228" t="s">
        <v>313</v>
      </c>
      <c r="BW600" s="228" t="s">
        <v>173</v>
      </c>
      <c r="BX600" s="186">
        <v>0</v>
      </c>
      <c r="BY600" s="182">
        <v>8</v>
      </c>
      <c r="BZ600" s="182">
        <v>4</v>
      </c>
      <c r="CA600" s="182">
        <v>416</v>
      </c>
      <c r="CB600" s="182">
        <v>0</v>
      </c>
      <c r="CC600" s="182">
        <v>0</v>
      </c>
      <c r="CD600" s="182">
        <v>0</v>
      </c>
      <c r="CE600" s="228">
        <v>1</v>
      </c>
      <c r="CF600" s="228">
        <v>1</v>
      </c>
      <c r="CG600" s="113">
        <v>2</v>
      </c>
      <c r="CH600" s="113">
        <v>0</v>
      </c>
      <c r="CI600" s="113">
        <v>0</v>
      </c>
      <c r="CJ600" s="113">
        <v>0</v>
      </c>
      <c r="CK600" s="113">
        <v>0</v>
      </c>
      <c r="CL600" s="113">
        <v>0</v>
      </c>
      <c r="CM600" s="113">
        <v>0</v>
      </c>
      <c r="CN600" s="185">
        <v>4</v>
      </c>
      <c r="CO600" s="181">
        <v>416</v>
      </c>
      <c r="CP600" s="187">
        <v>9.6153846153846159E-3</v>
      </c>
      <c r="CQ600" s="173">
        <v>4.5045045045045036E-3</v>
      </c>
      <c r="CR600" s="173">
        <v>0.46846846846846851</v>
      </c>
      <c r="CS600" s="173"/>
      <c r="CT600" s="173"/>
      <c r="CU600" s="253">
        <v>2791</v>
      </c>
      <c r="CV600" s="220"/>
      <c r="CW600" s="254">
        <f t="shared" si="63"/>
        <v>412</v>
      </c>
      <c r="CX600" s="15">
        <f t="shared" si="64"/>
        <v>8</v>
      </c>
      <c r="CY600" s="241">
        <f t="shared" si="65"/>
        <v>4</v>
      </c>
      <c r="CZ600" s="241" t="str">
        <f>IFERROR(ROUND(CY600/#REF!,1),"")</f>
        <v/>
      </c>
      <c r="DA600" s="254">
        <f t="shared" si="66"/>
        <v>416</v>
      </c>
      <c r="DB600" s="246">
        <f t="shared" si="67"/>
        <v>9.6153846153846159E-3</v>
      </c>
      <c r="DD600" s="15" t="str">
        <f>IFERROR(#REF!-AO600,"")</f>
        <v/>
      </c>
      <c r="DF600" s="266" t="str">
        <f>IFERROR(#REF!-L600,"")</f>
        <v/>
      </c>
      <c r="DG600" s="228" t="e">
        <f>IF(#REF!&gt;AP600,0,1)</f>
        <v>#REF!</v>
      </c>
      <c r="DH600" s="228">
        <f t="shared" si="68"/>
        <v>0</v>
      </c>
      <c r="DI600" s="228">
        <f t="shared" si="69"/>
        <v>1</v>
      </c>
      <c r="DJ600" s="228"/>
      <c r="DK600" s="228"/>
      <c r="DL600" s="228"/>
      <c r="DM600" s="228"/>
      <c r="DN600" s="228"/>
      <c r="DO600" s="228"/>
      <c r="DP600" s="228"/>
      <c r="DQ600" s="228"/>
      <c r="DR600" s="228"/>
      <c r="DS600" s="228"/>
      <c r="DT600" s="228"/>
      <c r="DU600" s="228"/>
      <c r="DV600" s="228"/>
      <c r="DW600" s="228"/>
      <c r="DX600" s="228"/>
      <c r="DY600" s="228"/>
      <c r="DZ600" s="228"/>
      <c r="EA600" s="228"/>
      <c r="EB600" s="228"/>
    </row>
    <row r="601" spans="1:132" s="195" customFormat="1" ht="31.5" customHeight="1" x14ac:dyDescent="0.2">
      <c r="A601" s="191">
        <v>2022</v>
      </c>
      <c r="B601" s="171">
        <v>1</v>
      </c>
      <c r="C601" s="261">
        <v>44590</v>
      </c>
      <c r="D601" s="171">
        <v>47</v>
      </c>
      <c r="E601" s="171">
        <v>122</v>
      </c>
      <c r="F601" s="171">
        <v>4</v>
      </c>
      <c r="G601" s="194" t="s">
        <v>250</v>
      </c>
      <c r="H601" s="241" t="s">
        <v>251</v>
      </c>
      <c r="I601" s="241" t="s">
        <v>246</v>
      </c>
      <c r="J601" s="241">
        <v>2</v>
      </c>
      <c r="K601" s="241">
        <v>1</v>
      </c>
      <c r="L601" s="262">
        <v>280</v>
      </c>
      <c r="M601" s="263">
        <v>267</v>
      </c>
      <c r="N601" s="264">
        <v>292</v>
      </c>
      <c r="O601" s="190"/>
      <c r="P601" s="190">
        <v>444</v>
      </c>
      <c r="Q601" s="190">
        <v>390</v>
      </c>
      <c r="R601" s="190">
        <v>384</v>
      </c>
      <c r="S601" s="190">
        <v>393</v>
      </c>
      <c r="T601" s="190"/>
      <c r="U601" s="190">
        <v>314</v>
      </c>
      <c r="V601" s="190">
        <v>289</v>
      </c>
      <c r="W601" s="190">
        <v>286</v>
      </c>
      <c r="X601" s="190">
        <v>300</v>
      </c>
      <c r="Y601" s="172">
        <v>113</v>
      </c>
      <c r="Z601" s="172">
        <v>113</v>
      </c>
      <c r="AA601" s="190">
        <v>390</v>
      </c>
      <c r="AB601" s="190">
        <v>350</v>
      </c>
      <c r="AC601" s="190">
        <v>400</v>
      </c>
      <c r="AD601" s="190">
        <v>397</v>
      </c>
      <c r="AE601" s="190">
        <v>389</v>
      </c>
      <c r="AF601" s="190">
        <v>305</v>
      </c>
      <c r="AG601" s="190">
        <v>278</v>
      </c>
      <c r="AH601" s="190">
        <v>308</v>
      </c>
      <c r="AI601" s="190">
        <v>307</v>
      </c>
      <c r="AJ601" s="190">
        <v>291</v>
      </c>
      <c r="AK601" s="172">
        <v>114</v>
      </c>
      <c r="AL601" s="172">
        <v>114</v>
      </c>
      <c r="AM601" s="265">
        <v>393</v>
      </c>
      <c r="AN601" s="265">
        <v>297.55555555555549</v>
      </c>
      <c r="AO601" s="183">
        <v>64</v>
      </c>
      <c r="AP601" s="184">
        <v>113</v>
      </c>
      <c r="AQ601" s="182">
        <v>63.436123348017617</v>
      </c>
      <c r="AR601" s="182">
        <v>113.5</v>
      </c>
      <c r="AS601" s="182"/>
      <c r="AT601" s="182"/>
      <c r="AU601" s="182">
        <v>800</v>
      </c>
      <c r="AV601" s="182"/>
      <c r="AW601" s="182"/>
      <c r="AX601" s="182"/>
      <c r="AY601" s="182"/>
      <c r="AZ601" s="182"/>
      <c r="BA601" s="182"/>
      <c r="BB601" s="182"/>
      <c r="BC601" s="182"/>
      <c r="BD601" s="182"/>
      <c r="BE601" s="182"/>
      <c r="BF601" s="182"/>
      <c r="BG601" s="182">
        <v>600</v>
      </c>
      <c r="BH601" s="182"/>
      <c r="BI601" s="182">
        <v>1</v>
      </c>
      <c r="BJ601" s="182">
        <v>5</v>
      </c>
      <c r="BK601" s="182"/>
      <c r="BL601" s="182"/>
      <c r="BM601" s="182"/>
      <c r="BN601" s="182"/>
      <c r="BO601" s="182"/>
      <c r="BP601" s="182"/>
      <c r="BQ601" s="228" t="s">
        <v>185</v>
      </c>
      <c r="BR601" s="228" t="s">
        <v>247</v>
      </c>
      <c r="BS601" s="228" t="s">
        <v>252</v>
      </c>
      <c r="BT601" s="228" t="s">
        <v>249</v>
      </c>
      <c r="BU601" s="228">
        <v>4</v>
      </c>
      <c r="BV601" s="228" t="s">
        <v>253</v>
      </c>
      <c r="BW601" s="228" t="s">
        <v>173</v>
      </c>
      <c r="BX601" s="186">
        <v>0</v>
      </c>
      <c r="BY601" s="182">
        <v>0</v>
      </c>
      <c r="BZ601" s="182">
        <v>0</v>
      </c>
      <c r="CA601" s="182">
        <v>800</v>
      </c>
      <c r="CB601" s="182">
        <v>6</v>
      </c>
      <c r="CC601" s="182">
        <v>6</v>
      </c>
      <c r="CD601" s="182">
        <v>606</v>
      </c>
      <c r="CE601" s="228">
        <v>0</v>
      </c>
      <c r="CF601" s="228">
        <v>1</v>
      </c>
      <c r="CG601" s="113">
        <v>5</v>
      </c>
      <c r="CH601" s="113">
        <v>0</v>
      </c>
      <c r="CI601" s="113">
        <v>0</v>
      </c>
      <c r="CJ601" s="113">
        <v>0</v>
      </c>
      <c r="CK601" s="113">
        <v>0</v>
      </c>
      <c r="CL601" s="113">
        <v>0</v>
      </c>
      <c r="CM601" s="113">
        <v>0</v>
      </c>
      <c r="CN601" s="185">
        <v>6</v>
      </c>
      <c r="CO601" s="181">
        <v>1406</v>
      </c>
      <c r="CP601" s="187">
        <v>4.2674253200568994E-3</v>
      </c>
      <c r="CQ601" s="173">
        <v>2.1428571428571429E-2</v>
      </c>
      <c r="CR601" s="173">
        <v>5.0214285714285714</v>
      </c>
      <c r="CS601" s="173">
        <v>2.0164301717699781E-2</v>
      </c>
      <c r="CT601" s="173">
        <v>4.7251680358476484</v>
      </c>
      <c r="CU601" s="253">
        <v>2791</v>
      </c>
      <c r="CV601" s="220">
        <v>-1</v>
      </c>
      <c r="CW601" s="254">
        <f t="shared" si="63"/>
        <v>1400</v>
      </c>
      <c r="CX601" s="15">
        <f t="shared" si="64"/>
        <v>6</v>
      </c>
      <c r="CY601" s="241">
        <f t="shared" si="65"/>
        <v>6</v>
      </c>
      <c r="CZ601" s="241" t="str">
        <f>IFERROR(ROUND(CY601/#REF!,1),"")</f>
        <v/>
      </c>
      <c r="DA601" s="254">
        <f t="shared" si="66"/>
        <v>1406</v>
      </c>
      <c r="DB601" s="246">
        <f t="shared" si="67"/>
        <v>4.2674253200568994E-3</v>
      </c>
      <c r="DD601" s="15" t="str">
        <f>IFERROR(#REF!-AO601,"")</f>
        <v/>
      </c>
      <c r="DF601" s="266" t="str">
        <f>IFERROR(#REF!-L601,"")</f>
        <v/>
      </c>
      <c r="DG601" s="228" t="e">
        <f>IF(#REF!&gt;AP601,0,1)</f>
        <v>#REF!</v>
      </c>
      <c r="DH601" s="228">
        <f t="shared" si="68"/>
        <v>1</v>
      </c>
      <c r="DI601" s="228">
        <f t="shared" si="69"/>
        <v>0</v>
      </c>
      <c r="DJ601" s="228"/>
      <c r="DK601" s="228"/>
      <c r="DL601" s="228"/>
      <c r="DM601" s="228"/>
      <c r="DN601" s="228"/>
      <c r="DO601" s="228"/>
      <c r="DP601" s="228"/>
      <c r="DQ601" s="228"/>
      <c r="DR601" s="228"/>
      <c r="DS601" s="228"/>
      <c r="DT601" s="228"/>
      <c r="DU601" s="228"/>
      <c r="DV601" s="228"/>
      <c r="DW601" s="228"/>
      <c r="DX601" s="228"/>
      <c r="DY601" s="228"/>
      <c r="DZ601" s="228"/>
      <c r="EA601" s="228"/>
      <c r="EB601" s="228"/>
    </row>
    <row r="602" spans="1:132" s="195" customFormat="1" ht="31.5" customHeight="1" x14ac:dyDescent="0.2">
      <c r="A602" s="191">
        <v>2022</v>
      </c>
      <c r="B602" s="171">
        <v>1</v>
      </c>
      <c r="C602" s="261">
        <v>44590</v>
      </c>
      <c r="D602" s="171">
        <v>124</v>
      </c>
      <c r="E602" s="171">
        <v>689</v>
      </c>
      <c r="F602" s="171">
        <v>4</v>
      </c>
      <c r="G602" s="194" t="s">
        <v>311</v>
      </c>
      <c r="H602" s="241" t="s">
        <v>312</v>
      </c>
      <c r="I602" s="241" t="s">
        <v>169</v>
      </c>
      <c r="J602" s="241">
        <v>2</v>
      </c>
      <c r="K602" s="241">
        <v>2</v>
      </c>
      <c r="L602" s="262">
        <v>75</v>
      </c>
      <c r="M602" s="263">
        <v>67</v>
      </c>
      <c r="N602" s="264">
        <v>82</v>
      </c>
      <c r="O602" s="190"/>
      <c r="P602" s="190"/>
      <c r="Q602" s="190"/>
      <c r="R602" s="190"/>
      <c r="S602" s="190"/>
      <c r="T602" s="190"/>
      <c r="U602" s="190"/>
      <c r="V602" s="190"/>
      <c r="W602" s="190"/>
      <c r="X602" s="190"/>
      <c r="Y602" s="172"/>
      <c r="Z602" s="172"/>
      <c r="AA602" s="190"/>
      <c r="AB602" s="190"/>
      <c r="AC602" s="190"/>
      <c r="AD602" s="190"/>
      <c r="AE602" s="190"/>
      <c r="AF602" s="190"/>
      <c r="AG602" s="190"/>
      <c r="AH602" s="190"/>
      <c r="AI602" s="190"/>
      <c r="AJ602" s="190"/>
      <c r="AK602" s="172"/>
      <c r="AL602" s="172"/>
      <c r="AM602" s="265"/>
      <c r="AN602" s="265"/>
      <c r="AO602" s="183">
        <v>59</v>
      </c>
      <c r="AP602" s="184">
        <v>122</v>
      </c>
      <c r="AQ602" s="182"/>
      <c r="AR602" s="182"/>
      <c r="AS602" s="182"/>
      <c r="AT602" s="182"/>
      <c r="AU602" s="182"/>
      <c r="AV602" s="182"/>
      <c r="AW602" s="182"/>
      <c r="AX602" s="182"/>
      <c r="AY602" s="182"/>
      <c r="AZ602" s="182"/>
      <c r="BA602" s="182"/>
      <c r="BB602" s="182"/>
      <c r="BC602" s="182"/>
      <c r="BD602" s="182"/>
      <c r="BE602" s="182"/>
      <c r="BF602" s="182"/>
      <c r="BG602" s="182"/>
      <c r="BH602" s="182"/>
      <c r="BI602" s="182"/>
      <c r="BJ602" s="182"/>
      <c r="BK602" s="182"/>
      <c r="BL602" s="182"/>
      <c r="BM602" s="182"/>
      <c r="BN602" s="182"/>
      <c r="BO602" s="182"/>
      <c r="BP602" s="182"/>
      <c r="BQ602" s="228" t="s">
        <v>180</v>
      </c>
      <c r="BR602" s="228" t="s">
        <v>192</v>
      </c>
      <c r="BS602" s="228"/>
      <c r="BT602" s="228"/>
      <c r="BU602" s="228">
        <v>4</v>
      </c>
      <c r="BV602" s="228" t="s">
        <v>310</v>
      </c>
      <c r="BW602" s="228" t="s">
        <v>173</v>
      </c>
      <c r="BX602" s="186">
        <v>0</v>
      </c>
      <c r="BY602" s="182">
        <v>0</v>
      </c>
      <c r="BZ602" s="182">
        <v>0</v>
      </c>
      <c r="CA602" s="182">
        <v>0</v>
      </c>
      <c r="CB602" s="182">
        <v>0</v>
      </c>
      <c r="CC602" s="182">
        <v>0</v>
      </c>
      <c r="CD602" s="182">
        <v>0</v>
      </c>
      <c r="CE602" s="228">
        <v>0</v>
      </c>
      <c r="CF602" s="228">
        <v>0</v>
      </c>
      <c r="CG602" s="113">
        <v>0</v>
      </c>
      <c r="CH602" s="113">
        <v>0</v>
      </c>
      <c r="CI602" s="113">
        <v>0</v>
      </c>
      <c r="CJ602" s="113">
        <v>0</v>
      </c>
      <c r="CK602" s="113">
        <v>0</v>
      </c>
      <c r="CL602" s="113">
        <v>0</v>
      </c>
      <c r="CM602" s="113">
        <v>0</v>
      </c>
      <c r="CN602" s="185">
        <v>0</v>
      </c>
      <c r="CO602" s="181">
        <v>0</v>
      </c>
      <c r="CP602" s="187"/>
      <c r="CQ602" s="173">
        <v>0</v>
      </c>
      <c r="CR602" s="173">
        <v>0</v>
      </c>
      <c r="CS602" s="173"/>
      <c r="CT602" s="173"/>
      <c r="CU602" s="253">
        <v>2791</v>
      </c>
      <c r="CV602" s="220"/>
      <c r="CW602" s="254">
        <f t="shared" si="63"/>
        <v>0</v>
      </c>
      <c r="CX602" s="15">
        <f t="shared" si="64"/>
        <v>0</v>
      </c>
      <c r="CY602" s="241">
        <f t="shared" si="65"/>
        <v>0</v>
      </c>
      <c r="CZ602" s="241" t="str">
        <f>IFERROR(ROUND(CY602/#REF!,1),"")</f>
        <v/>
      </c>
      <c r="DA602" s="254">
        <f t="shared" si="66"/>
        <v>0</v>
      </c>
      <c r="DB602" s="246" t="str">
        <f t="shared" si="67"/>
        <v/>
      </c>
      <c r="DD602" s="15" t="str">
        <f>IFERROR(#REF!-AO602,"")</f>
        <v/>
      </c>
      <c r="DF602" s="266" t="str">
        <f>IFERROR(#REF!-L602,"")</f>
        <v/>
      </c>
      <c r="DG602" s="228" t="e">
        <f>IF(#REF!&gt;AP602,0,1)</f>
        <v>#REF!</v>
      </c>
      <c r="DH602" s="228">
        <f t="shared" si="68"/>
        <v>0</v>
      </c>
      <c r="DI602" s="228">
        <f t="shared" si="69"/>
        <v>1</v>
      </c>
      <c r="DJ602" s="228"/>
      <c r="DK602" s="228"/>
      <c r="DL602" s="228"/>
      <c r="DM602" s="228"/>
      <c r="DN602" s="228"/>
      <c r="DO602" s="228"/>
      <c r="DP602" s="228"/>
      <c r="DQ602" s="228"/>
      <c r="DR602" s="228"/>
      <c r="DS602" s="228"/>
      <c r="DT602" s="228"/>
      <c r="DU602" s="228"/>
      <c r="DV602" s="228"/>
      <c r="DW602" s="228"/>
      <c r="DX602" s="228"/>
      <c r="DY602" s="228"/>
      <c r="DZ602" s="228"/>
      <c r="EA602" s="228"/>
      <c r="EB602" s="228"/>
    </row>
    <row r="603" spans="1:132" s="195" customFormat="1" ht="31.5" customHeight="1" x14ac:dyDescent="0.2">
      <c r="A603" s="191">
        <v>2022</v>
      </c>
      <c r="B603" s="171">
        <v>1</v>
      </c>
      <c r="C603" s="261">
        <v>44590</v>
      </c>
      <c r="D603" s="171">
        <v>383</v>
      </c>
      <c r="E603" s="171">
        <v>550</v>
      </c>
      <c r="F603" s="171">
        <v>4</v>
      </c>
      <c r="G603" s="194" t="s">
        <v>437</v>
      </c>
      <c r="H603" s="241" t="s">
        <v>438</v>
      </c>
      <c r="I603" s="241" t="s">
        <v>169</v>
      </c>
      <c r="J603" s="241">
        <v>3</v>
      </c>
      <c r="K603" s="241">
        <v>1</v>
      </c>
      <c r="L603" s="262">
        <v>35</v>
      </c>
      <c r="M603" s="263">
        <v>32</v>
      </c>
      <c r="N603" s="264">
        <v>38</v>
      </c>
      <c r="O603" s="190"/>
      <c r="P603" s="190"/>
      <c r="Q603" s="190">
        <v>44</v>
      </c>
      <c r="R603" s="190">
        <v>43</v>
      </c>
      <c r="S603" s="190">
        <v>46</v>
      </c>
      <c r="T603" s="190"/>
      <c r="U603" s="190"/>
      <c r="V603" s="190">
        <v>38</v>
      </c>
      <c r="W603" s="190">
        <v>36</v>
      </c>
      <c r="X603" s="190">
        <v>37</v>
      </c>
      <c r="Y603" s="172"/>
      <c r="Z603" s="172"/>
      <c r="AA603" s="190">
        <v>48</v>
      </c>
      <c r="AB603" s="190">
        <v>60</v>
      </c>
      <c r="AC603" s="190">
        <v>56</v>
      </c>
      <c r="AD603" s="190">
        <v>59</v>
      </c>
      <c r="AE603" s="190">
        <v>61</v>
      </c>
      <c r="AF603" s="190">
        <v>37</v>
      </c>
      <c r="AG603" s="190">
        <v>38</v>
      </c>
      <c r="AH603" s="190">
        <v>37</v>
      </c>
      <c r="AI603" s="190">
        <v>38</v>
      </c>
      <c r="AJ603" s="190">
        <v>38</v>
      </c>
      <c r="AK603" s="172">
        <v>94</v>
      </c>
      <c r="AL603" s="172">
        <v>94</v>
      </c>
      <c r="AM603" s="265">
        <v>52.125</v>
      </c>
      <c r="AN603" s="265">
        <v>37.375</v>
      </c>
      <c r="AO603" s="183">
        <v>114</v>
      </c>
      <c r="AP603" s="184">
        <v>95</v>
      </c>
      <c r="AQ603" s="182">
        <v>114.8936170212766</v>
      </c>
      <c r="AR603" s="182">
        <v>94</v>
      </c>
      <c r="AS603" s="182"/>
      <c r="AT603" s="182"/>
      <c r="AU603" s="182"/>
      <c r="AV603" s="182"/>
      <c r="AW603" s="182"/>
      <c r="AX603" s="182"/>
      <c r="AY603" s="182"/>
      <c r="AZ603" s="182"/>
      <c r="BA603" s="182"/>
      <c r="BB603" s="182"/>
      <c r="BC603" s="182"/>
      <c r="BD603" s="182"/>
      <c r="BE603" s="182"/>
      <c r="BF603" s="182"/>
      <c r="BG603" s="182">
        <v>840</v>
      </c>
      <c r="BH603" s="182"/>
      <c r="BI603" s="182">
        <v>2</v>
      </c>
      <c r="BJ603" s="182">
        <v>4</v>
      </c>
      <c r="BK603" s="182"/>
      <c r="BL603" s="182"/>
      <c r="BM603" s="182"/>
      <c r="BN603" s="182"/>
      <c r="BO603" s="182"/>
      <c r="BP603" s="182"/>
      <c r="BQ603" s="228" t="s">
        <v>185</v>
      </c>
      <c r="BR603" s="228" t="s">
        <v>186</v>
      </c>
      <c r="BS603" s="228" t="s">
        <v>439</v>
      </c>
      <c r="BT603" s="228" t="s">
        <v>188</v>
      </c>
      <c r="BU603" s="228">
        <v>4</v>
      </c>
      <c r="BV603" s="228" t="s">
        <v>437</v>
      </c>
      <c r="BW603" s="228" t="s">
        <v>173</v>
      </c>
      <c r="BX603" s="186">
        <v>0</v>
      </c>
      <c r="BY603" s="182">
        <v>0</v>
      </c>
      <c r="BZ603" s="182">
        <v>0</v>
      </c>
      <c r="CA603" s="182">
        <v>0</v>
      </c>
      <c r="CB603" s="182">
        <v>6</v>
      </c>
      <c r="CC603" s="182">
        <v>6</v>
      </c>
      <c r="CD603" s="182">
        <v>846</v>
      </c>
      <c r="CE603" s="228">
        <v>0</v>
      </c>
      <c r="CF603" s="228">
        <v>2</v>
      </c>
      <c r="CG603" s="113">
        <v>4</v>
      </c>
      <c r="CH603" s="113">
        <v>0</v>
      </c>
      <c r="CI603" s="113">
        <v>0</v>
      </c>
      <c r="CJ603" s="113">
        <v>0</v>
      </c>
      <c r="CK603" s="113">
        <v>0</v>
      </c>
      <c r="CL603" s="113">
        <v>0</v>
      </c>
      <c r="CM603" s="113">
        <v>0</v>
      </c>
      <c r="CN603" s="185">
        <v>6</v>
      </c>
      <c r="CO603" s="181">
        <v>846</v>
      </c>
      <c r="CP603" s="187">
        <v>7.0921985815602844E-3</v>
      </c>
      <c r="CQ603" s="173">
        <v>0.1714285714285714</v>
      </c>
      <c r="CR603" s="173">
        <v>24.171428571428571</v>
      </c>
      <c r="CS603" s="173">
        <v>0.16053511705685619</v>
      </c>
      <c r="CT603" s="173">
        <v>22.635451505016722</v>
      </c>
      <c r="CU603" s="253">
        <v>2791</v>
      </c>
      <c r="CV603" s="220">
        <v>-1</v>
      </c>
      <c r="CW603" s="254">
        <f t="shared" si="63"/>
        <v>840</v>
      </c>
      <c r="CX603" s="15">
        <f t="shared" si="64"/>
        <v>6</v>
      </c>
      <c r="CY603" s="241">
        <f t="shared" si="65"/>
        <v>6</v>
      </c>
      <c r="CZ603" s="241" t="str">
        <f>IFERROR(ROUND(CY603/#REF!,1),"")</f>
        <v/>
      </c>
      <c r="DA603" s="254">
        <f t="shared" si="66"/>
        <v>846</v>
      </c>
      <c r="DB603" s="246">
        <f t="shared" si="67"/>
        <v>7.0921985815602835E-3</v>
      </c>
      <c r="DD603" s="15" t="str">
        <f>IFERROR(#REF!-AO603,"")</f>
        <v/>
      </c>
      <c r="DF603" s="266" t="str">
        <f>IFERROR(#REF!-L603,"")</f>
        <v/>
      </c>
      <c r="DG603" s="228" t="e">
        <f>IF(#REF!&gt;AP603,0,1)</f>
        <v>#REF!</v>
      </c>
      <c r="DH603" s="228">
        <f t="shared" si="68"/>
        <v>1</v>
      </c>
      <c r="DI603" s="228">
        <f t="shared" si="69"/>
        <v>1</v>
      </c>
      <c r="DJ603" s="228"/>
      <c r="DK603" s="228"/>
      <c r="DL603" s="228"/>
      <c r="DM603" s="228"/>
      <c r="DN603" s="228"/>
      <c r="DO603" s="228"/>
      <c r="DP603" s="228"/>
      <c r="DQ603" s="228"/>
      <c r="DR603" s="228"/>
      <c r="DS603" s="228"/>
      <c r="DT603" s="228"/>
      <c r="DU603" s="228"/>
      <c r="DV603" s="228"/>
      <c r="DW603" s="228"/>
      <c r="DX603" s="228"/>
      <c r="DY603" s="228"/>
      <c r="DZ603" s="228"/>
      <c r="EA603" s="228"/>
      <c r="EB603" s="228"/>
    </row>
    <row r="604" spans="1:132" s="195" customFormat="1" ht="31.5" customHeight="1" x14ac:dyDescent="0.2">
      <c r="A604" s="191">
        <v>2022</v>
      </c>
      <c r="B604" s="171">
        <v>1</v>
      </c>
      <c r="C604" s="261">
        <v>44590</v>
      </c>
      <c r="D604" s="171">
        <v>405</v>
      </c>
      <c r="E604" s="171">
        <v>622</v>
      </c>
      <c r="F604" s="171">
        <v>4</v>
      </c>
      <c r="G604" s="194" t="s">
        <v>423</v>
      </c>
      <c r="H604" s="241" t="s">
        <v>424</v>
      </c>
      <c r="I604" s="241" t="s">
        <v>169</v>
      </c>
      <c r="J604" s="241">
        <v>1</v>
      </c>
      <c r="K604" s="241">
        <v>5</v>
      </c>
      <c r="L604" s="262">
        <v>187</v>
      </c>
      <c r="M604" s="263">
        <v>172</v>
      </c>
      <c r="N604" s="264">
        <v>201</v>
      </c>
      <c r="O604" s="190"/>
      <c r="P604" s="190"/>
      <c r="Q604" s="190"/>
      <c r="R604" s="190"/>
      <c r="S604" s="190"/>
      <c r="T604" s="190"/>
      <c r="U604" s="190"/>
      <c r="V604" s="190"/>
      <c r="W604" s="190"/>
      <c r="X604" s="190"/>
      <c r="Y604" s="172">
        <v>136</v>
      </c>
      <c r="Z604" s="172"/>
      <c r="AA604" s="190"/>
      <c r="AB604" s="190"/>
      <c r="AC604" s="190"/>
      <c r="AD604" s="190"/>
      <c r="AE604" s="190"/>
      <c r="AF604" s="190"/>
      <c r="AG604" s="190"/>
      <c r="AH604" s="190"/>
      <c r="AI604" s="190"/>
      <c r="AJ604" s="190"/>
      <c r="AK604" s="172"/>
      <c r="AL604" s="172"/>
      <c r="AM604" s="265"/>
      <c r="AN604" s="265"/>
      <c r="AO604" s="183">
        <v>23</v>
      </c>
      <c r="AP604" s="184">
        <v>157</v>
      </c>
      <c r="AQ604" s="182">
        <v>26.47058823529412</v>
      </c>
      <c r="AR604" s="182">
        <v>136</v>
      </c>
      <c r="AS604" s="182"/>
      <c r="AT604" s="182"/>
      <c r="AU604" s="182"/>
      <c r="AV604" s="182"/>
      <c r="AW604" s="182"/>
      <c r="AX604" s="182"/>
      <c r="AY604" s="182"/>
      <c r="AZ604" s="182"/>
      <c r="BA604" s="182"/>
      <c r="BB604" s="182"/>
      <c r="BC604" s="182"/>
      <c r="BD604" s="182"/>
      <c r="BE604" s="182"/>
      <c r="BF604" s="182"/>
      <c r="BG604" s="182"/>
      <c r="BH604" s="182"/>
      <c r="BI604" s="182"/>
      <c r="BJ604" s="182"/>
      <c r="BK604" s="182"/>
      <c r="BL604" s="182"/>
      <c r="BM604" s="182"/>
      <c r="BN604" s="182"/>
      <c r="BO604" s="182"/>
      <c r="BP604" s="182"/>
      <c r="BQ604" s="228" t="s">
        <v>180</v>
      </c>
      <c r="BR604" s="228" t="s">
        <v>192</v>
      </c>
      <c r="BS604" s="228" t="s">
        <v>197</v>
      </c>
      <c r="BT604" s="228"/>
      <c r="BU604" s="228">
        <v>4</v>
      </c>
      <c r="BV604" s="228" t="s">
        <v>418</v>
      </c>
      <c r="BW604" s="228" t="s">
        <v>173</v>
      </c>
      <c r="BX604" s="186">
        <v>0</v>
      </c>
      <c r="BY604" s="182">
        <v>0</v>
      </c>
      <c r="BZ604" s="182">
        <v>0</v>
      </c>
      <c r="CA604" s="182">
        <v>0</v>
      </c>
      <c r="CB604" s="182">
        <v>0</v>
      </c>
      <c r="CC604" s="182">
        <v>0</v>
      </c>
      <c r="CD604" s="182">
        <v>0</v>
      </c>
      <c r="CE604" s="228">
        <v>0</v>
      </c>
      <c r="CF604" s="228">
        <v>0</v>
      </c>
      <c r="CG604" s="113">
        <v>0</v>
      </c>
      <c r="CH604" s="113">
        <v>0</v>
      </c>
      <c r="CI604" s="113">
        <v>0</v>
      </c>
      <c r="CJ604" s="113">
        <v>0</v>
      </c>
      <c r="CK604" s="113">
        <v>0</v>
      </c>
      <c r="CL604" s="113">
        <v>0</v>
      </c>
      <c r="CM604" s="113">
        <v>0</v>
      </c>
      <c r="CN604" s="185">
        <v>0</v>
      </c>
      <c r="CO604" s="181">
        <v>0</v>
      </c>
      <c r="CP604" s="187"/>
      <c r="CQ604" s="173">
        <v>0</v>
      </c>
      <c r="CR604" s="173">
        <v>0</v>
      </c>
      <c r="CS604" s="173"/>
      <c r="CT604" s="173"/>
      <c r="CU604" s="253">
        <v>2791</v>
      </c>
      <c r="CV604" s="220"/>
      <c r="CW604" s="254">
        <f t="shared" si="63"/>
        <v>0</v>
      </c>
      <c r="CX604" s="15">
        <f t="shared" si="64"/>
        <v>0</v>
      </c>
      <c r="CY604" s="241">
        <f t="shared" si="65"/>
        <v>0</v>
      </c>
      <c r="CZ604" s="241" t="str">
        <f>IFERROR(ROUND(CY604/#REF!,1),"")</f>
        <v/>
      </c>
      <c r="DA604" s="254">
        <f t="shared" si="66"/>
        <v>0</v>
      </c>
      <c r="DB604" s="246" t="str">
        <f t="shared" si="67"/>
        <v/>
      </c>
      <c r="DD604" s="15" t="str">
        <f>IFERROR(#REF!-AO604,"")</f>
        <v/>
      </c>
      <c r="DF604" s="266" t="str">
        <f>IFERROR(#REF!-L604,"")</f>
        <v/>
      </c>
      <c r="DG604" s="228" t="e">
        <f>IF(#REF!&gt;AP604,0,1)</f>
        <v>#REF!</v>
      </c>
      <c r="DH604" s="228">
        <f t="shared" si="68"/>
        <v>0</v>
      </c>
      <c r="DI604" s="228">
        <f t="shared" si="69"/>
        <v>1</v>
      </c>
      <c r="DJ604" s="228"/>
      <c r="DK604" s="228"/>
      <c r="DL604" s="228"/>
      <c r="DM604" s="228"/>
      <c r="DN604" s="228"/>
      <c r="DO604" s="228"/>
      <c r="DP604" s="228"/>
      <c r="DQ604" s="228"/>
      <c r="DR604" s="228"/>
      <c r="DS604" s="228"/>
      <c r="DT604" s="228"/>
      <c r="DU604" s="228"/>
      <c r="DV604" s="228"/>
      <c r="DW604" s="228"/>
      <c r="DX604" s="228"/>
      <c r="DY604" s="228"/>
      <c r="DZ604" s="228"/>
      <c r="EA604" s="228"/>
      <c r="EB604" s="228"/>
    </row>
    <row r="605" spans="1:132" s="195" customFormat="1" ht="31.5" customHeight="1" x14ac:dyDescent="0.2">
      <c r="A605" s="191">
        <v>2022</v>
      </c>
      <c r="B605" s="171">
        <v>1</v>
      </c>
      <c r="C605" s="261">
        <v>44590</v>
      </c>
      <c r="D605" s="171">
        <v>419</v>
      </c>
      <c r="E605" s="171">
        <v>670</v>
      </c>
      <c r="F605" s="171">
        <v>4</v>
      </c>
      <c r="G605" s="194" t="s">
        <v>235</v>
      </c>
      <c r="H605" s="241" t="s">
        <v>236</v>
      </c>
      <c r="I605" s="241" t="s">
        <v>169</v>
      </c>
      <c r="J605" s="241">
        <v>4</v>
      </c>
      <c r="K605" s="241">
        <v>2</v>
      </c>
      <c r="L605" s="262">
        <v>298</v>
      </c>
      <c r="M605" s="263">
        <v>280</v>
      </c>
      <c r="N605" s="264">
        <v>319</v>
      </c>
      <c r="O605" s="190"/>
      <c r="P605" s="190">
        <v>178</v>
      </c>
      <c r="Q605" s="190">
        <v>176</v>
      </c>
      <c r="R605" s="190">
        <v>170</v>
      </c>
      <c r="S605" s="190">
        <v>177</v>
      </c>
      <c r="T605" s="190"/>
      <c r="U605" s="190">
        <v>140</v>
      </c>
      <c r="V605" s="190">
        <v>144</v>
      </c>
      <c r="W605" s="190">
        <v>139</v>
      </c>
      <c r="X605" s="190">
        <v>140</v>
      </c>
      <c r="Y605" s="172">
        <v>165</v>
      </c>
      <c r="Z605" s="172">
        <v>177</v>
      </c>
      <c r="AA605" s="190">
        <v>196</v>
      </c>
      <c r="AB605" s="190">
        <v>175</v>
      </c>
      <c r="AC605" s="190">
        <v>187</v>
      </c>
      <c r="AD605" s="190">
        <v>180</v>
      </c>
      <c r="AE605" s="190">
        <v>172</v>
      </c>
      <c r="AF605" s="190">
        <v>144</v>
      </c>
      <c r="AG605" s="190">
        <v>141</v>
      </c>
      <c r="AH605" s="190">
        <v>140</v>
      </c>
      <c r="AI605" s="190">
        <v>139</v>
      </c>
      <c r="AJ605" s="190">
        <v>144</v>
      </c>
      <c r="AK605" s="172">
        <v>184</v>
      </c>
      <c r="AL605" s="172">
        <v>197</v>
      </c>
      <c r="AM605" s="265">
        <v>179</v>
      </c>
      <c r="AN605" s="265">
        <v>141.2222222222222</v>
      </c>
      <c r="AO605" s="183">
        <v>96</v>
      </c>
      <c r="AP605" s="184">
        <v>150</v>
      </c>
      <c r="AQ605" s="182">
        <v>79.668049792531122</v>
      </c>
      <c r="AR605" s="182">
        <v>180.75</v>
      </c>
      <c r="AS605" s="182"/>
      <c r="AT605" s="182"/>
      <c r="AU605" s="182">
        <v>264</v>
      </c>
      <c r="AV605" s="182">
        <v>6</v>
      </c>
      <c r="AW605" s="182">
        <v>6</v>
      </c>
      <c r="AX605" s="182">
        <v>6</v>
      </c>
      <c r="AY605" s="182"/>
      <c r="AZ605" s="182"/>
      <c r="BA605" s="182"/>
      <c r="BB605" s="182"/>
      <c r="BC605" s="182"/>
      <c r="BD605" s="182"/>
      <c r="BE605" s="182"/>
      <c r="BF605" s="182"/>
      <c r="BG605" s="182">
        <v>696</v>
      </c>
      <c r="BH605" s="182">
        <v>4</v>
      </c>
      <c r="BI605" s="182">
        <v>4</v>
      </c>
      <c r="BJ605" s="182">
        <v>5</v>
      </c>
      <c r="BK605" s="182"/>
      <c r="BL605" s="182"/>
      <c r="BM605" s="182"/>
      <c r="BN605" s="182"/>
      <c r="BO605" s="182"/>
      <c r="BP605" s="182"/>
      <c r="BQ605" s="228" t="s">
        <v>185</v>
      </c>
      <c r="BR605" s="228" t="s">
        <v>186</v>
      </c>
      <c r="BS605" s="228" t="s">
        <v>237</v>
      </c>
      <c r="BT605" s="228" t="s">
        <v>188</v>
      </c>
      <c r="BU605" s="228">
        <v>4</v>
      </c>
      <c r="BV605" s="228" t="s">
        <v>238</v>
      </c>
      <c r="BW605" s="228" t="s">
        <v>173</v>
      </c>
      <c r="BX605" s="186">
        <v>0</v>
      </c>
      <c r="BY605" s="182">
        <v>18</v>
      </c>
      <c r="BZ605" s="182">
        <v>9</v>
      </c>
      <c r="CA605" s="182">
        <v>273</v>
      </c>
      <c r="CB605" s="182">
        <v>13</v>
      </c>
      <c r="CC605" s="182">
        <v>6.5</v>
      </c>
      <c r="CD605" s="182">
        <v>702</v>
      </c>
      <c r="CE605" s="228">
        <v>5</v>
      </c>
      <c r="CF605" s="228">
        <v>5</v>
      </c>
      <c r="CG605" s="113">
        <v>5</v>
      </c>
      <c r="CH605" s="113">
        <v>0</v>
      </c>
      <c r="CI605" s="113">
        <v>0</v>
      </c>
      <c r="CJ605" s="113">
        <v>0</v>
      </c>
      <c r="CK605" s="113">
        <v>0</v>
      </c>
      <c r="CL605" s="113">
        <v>0</v>
      </c>
      <c r="CM605" s="113">
        <v>0</v>
      </c>
      <c r="CN605" s="185">
        <v>15.5</v>
      </c>
      <c r="CO605" s="181">
        <v>975</v>
      </c>
      <c r="CP605" s="187">
        <v>1.5897435897435901E-2</v>
      </c>
      <c r="CQ605" s="173">
        <v>5.2013422818791948E-2</v>
      </c>
      <c r="CR605" s="173">
        <v>3.2718120805369129</v>
      </c>
      <c r="CS605" s="173">
        <v>0.1097560975609756</v>
      </c>
      <c r="CT605" s="173">
        <v>6.9040125885129813</v>
      </c>
      <c r="CU605" s="253">
        <v>2791</v>
      </c>
      <c r="CV605" s="220">
        <v>-1</v>
      </c>
      <c r="CW605" s="254">
        <f t="shared" si="63"/>
        <v>960</v>
      </c>
      <c r="CX605" s="15">
        <f t="shared" si="64"/>
        <v>31</v>
      </c>
      <c r="CY605" s="241">
        <f t="shared" si="65"/>
        <v>16</v>
      </c>
      <c r="CZ605" s="241" t="str">
        <f>IFERROR(ROUND(CY605/#REF!,1),"")</f>
        <v/>
      </c>
      <c r="DA605" s="254">
        <f t="shared" si="66"/>
        <v>976</v>
      </c>
      <c r="DB605" s="246">
        <f t="shared" si="67"/>
        <v>1.6393442622950821E-2</v>
      </c>
      <c r="DD605" s="15" t="str">
        <f>IFERROR(#REF!-AO605,"")</f>
        <v/>
      </c>
      <c r="DF605" s="266" t="str">
        <f>IFERROR(#REF!-L605,"")</f>
        <v/>
      </c>
      <c r="DG605" s="228" t="e">
        <f>IF(#REF!&gt;AP605,0,1)</f>
        <v>#REF!</v>
      </c>
      <c r="DH605" s="228">
        <f t="shared" si="68"/>
        <v>0</v>
      </c>
      <c r="DI605" s="228">
        <f t="shared" si="69"/>
        <v>1</v>
      </c>
      <c r="DJ605" s="228"/>
      <c r="DK605" s="228"/>
      <c r="DL605" s="228"/>
      <c r="DM605" s="228"/>
      <c r="DN605" s="228"/>
      <c r="DO605" s="228"/>
      <c r="DP605" s="228"/>
      <c r="DQ605" s="228"/>
      <c r="DR605" s="228"/>
      <c r="DS605" s="228"/>
      <c r="DT605" s="228"/>
      <c r="DU605" s="228"/>
      <c r="DV605" s="228"/>
      <c r="DW605" s="228"/>
      <c r="DX605" s="228"/>
      <c r="DY605" s="228"/>
      <c r="DZ605" s="228"/>
      <c r="EA605" s="228"/>
      <c r="EB605" s="228"/>
    </row>
    <row r="606" spans="1:132" s="195" customFormat="1" ht="31.5" customHeight="1" x14ac:dyDescent="0.2">
      <c r="A606" s="191">
        <v>2022</v>
      </c>
      <c r="B606" s="171">
        <v>1</v>
      </c>
      <c r="C606" s="261">
        <v>44590</v>
      </c>
      <c r="D606" s="171">
        <v>376</v>
      </c>
      <c r="E606" s="171">
        <v>438</v>
      </c>
      <c r="F606" s="171">
        <v>5</v>
      </c>
      <c r="G606" s="194" t="s">
        <v>216</v>
      </c>
      <c r="H606" s="241" t="s">
        <v>217</v>
      </c>
      <c r="I606" s="241" t="s">
        <v>169</v>
      </c>
      <c r="J606" s="241">
        <v>3</v>
      </c>
      <c r="K606" s="241">
        <v>2</v>
      </c>
      <c r="L606" s="262">
        <v>335</v>
      </c>
      <c r="M606" s="263">
        <v>315</v>
      </c>
      <c r="N606" s="264">
        <v>358</v>
      </c>
      <c r="O606" s="190"/>
      <c r="P606" s="190"/>
      <c r="Q606" s="190"/>
      <c r="R606" s="190"/>
      <c r="S606" s="190"/>
      <c r="T606" s="190"/>
      <c r="U606" s="190"/>
      <c r="V606" s="190"/>
      <c r="W606" s="190"/>
      <c r="X606" s="190"/>
      <c r="Y606" s="172"/>
      <c r="Z606" s="172"/>
      <c r="AA606" s="190"/>
      <c r="AB606" s="190"/>
      <c r="AC606" s="190"/>
      <c r="AD606" s="190"/>
      <c r="AE606" s="190"/>
      <c r="AF606" s="190"/>
      <c r="AG606" s="190"/>
      <c r="AH606" s="190"/>
      <c r="AI606" s="190"/>
      <c r="AJ606" s="190"/>
      <c r="AK606" s="172"/>
      <c r="AL606" s="172"/>
      <c r="AM606" s="265"/>
      <c r="AN606" s="265"/>
      <c r="AO606" s="183">
        <v>75</v>
      </c>
      <c r="AP606" s="184">
        <v>144</v>
      </c>
      <c r="AQ606" s="182"/>
      <c r="AR606" s="182"/>
      <c r="AS606" s="182"/>
      <c r="AT606" s="182"/>
      <c r="AU606" s="182"/>
      <c r="AV606" s="182"/>
      <c r="AW606" s="182"/>
      <c r="AX606" s="182"/>
      <c r="AY606" s="182"/>
      <c r="AZ606" s="182"/>
      <c r="BA606" s="182"/>
      <c r="BB606" s="182"/>
      <c r="BC606" s="182"/>
      <c r="BD606" s="182"/>
      <c r="BE606" s="182"/>
      <c r="BF606" s="182"/>
      <c r="BG606" s="182"/>
      <c r="BH606" s="182"/>
      <c r="BI606" s="182"/>
      <c r="BJ606" s="182"/>
      <c r="BK606" s="182"/>
      <c r="BL606" s="182"/>
      <c r="BM606" s="182"/>
      <c r="BN606" s="182"/>
      <c r="BO606" s="182"/>
      <c r="BP606" s="182"/>
      <c r="BQ606" s="228" t="s">
        <v>185</v>
      </c>
      <c r="BR606" s="228" t="s">
        <v>186</v>
      </c>
      <c r="BS606" s="228" t="s">
        <v>218</v>
      </c>
      <c r="BT606" s="228" t="s">
        <v>188</v>
      </c>
      <c r="BU606" s="228">
        <v>4</v>
      </c>
      <c r="BV606" s="228" t="s">
        <v>219</v>
      </c>
      <c r="BW606" s="228" t="s">
        <v>173</v>
      </c>
      <c r="BX606" s="186">
        <v>0</v>
      </c>
      <c r="BY606" s="182">
        <v>0</v>
      </c>
      <c r="BZ606" s="182">
        <v>0</v>
      </c>
      <c r="CA606" s="182">
        <v>0</v>
      </c>
      <c r="CB606" s="182">
        <v>0</v>
      </c>
      <c r="CC606" s="182">
        <v>0</v>
      </c>
      <c r="CD606" s="182">
        <v>0</v>
      </c>
      <c r="CE606" s="228">
        <v>0</v>
      </c>
      <c r="CF606" s="228">
        <v>0</v>
      </c>
      <c r="CG606" s="113">
        <v>0</v>
      </c>
      <c r="CH606" s="113">
        <v>0</v>
      </c>
      <c r="CI606" s="113">
        <v>0</v>
      </c>
      <c r="CJ606" s="113">
        <v>0</v>
      </c>
      <c r="CK606" s="113">
        <v>0</v>
      </c>
      <c r="CL606" s="113">
        <v>0</v>
      </c>
      <c r="CM606" s="113">
        <v>0</v>
      </c>
      <c r="CN606" s="185">
        <v>0</v>
      </c>
      <c r="CO606" s="181">
        <v>0</v>
      </c>
      <c r="CP606" s="187"/>
      <c r="CQ606" s="173">
        <v>0</v>
      </c>
      <c r="CR606" s="173">
        <v>0</v>
      </c>
      <c r="CS606" s="173"/>
      <c r="CT606" s="173"/>
      <c r="CU606" s="253">
        <v>2791</v>
      </c>
      <c r="CV606" s="220"/>
      <c r="CW606" s="254">
        <f t="shared" si="63"/>
        <v>0</v>
      </c>
      <c r="CX606" s="15">
        <f t="shared" si="64"/>
        <v>0</v>
      </c>
      <c r="CY606" s="241">
        <f t="shared" si="65"/>
        <v>0</v>
      </c>
      <c r="CZ606" s="241" t="str">
        <f>IFERROR(ROUND(CY606/#REF!,1),"")</f>
        <v/>
      </c>
      <c r="DA606" s="254">
        <f t="shared" si="66"/>
        <v>0</v>
      </c>
      <c r="DB606" s="246" t="str">
        <f t="shared" si="67"/>
        <v/>
      </c>
      <c r="DD606" s="15" t="str">
        <f>IFERROR(#REF!-AO606,"")</f>
        <v/>
      </c>
      <c r="DF606" s="266" t="str">
        <f>IFERROR(#REF!-L606,"")</f>
        <v/>
      </c>
      <c r="DG606" s="228" t="e">
        <f>IF(#REF!&gt;AP606,0,1)</f>
        <v>#REF!</v>
      </c>
      <c r="DH606" s="228">
        <f t="shared" si="68"/>
        <v>0</v>
      </c>
      <c r="DI606" s="228">
        <f t="shared" si="69"/>
        <v>1</v>
      </c>
      <c r="DJ606" s="228"/>
      <c r="DK606" s="228"/>
      <c r="DL606" s="228"/>
      <c r="DM606" s="228"/>
      <c r="DN606" s="228"/>
      <c r="DO606" s="228"/>
      <c r="DP606" s="228"/>
      <c r="DQ606" s="228"/>
      <c r="DR606" s="228"/>
      <c r="DS606" s="228"/>
      <c r="DT606" s="228"/>
      <c r="DU606" s="228"/>
      <c r="DV606" s="228"/>
      <c r="DW606" s="228"/>
      <c r="DX606" s="228"/>
      <c r="DY606" s="228"/>
      <c r="DZ606" s="228"/>
      <c r="EA606" s="228"/>
      <c r="EB606" s="228"/>
    </row>
    <row r="607" spans="1:132" s="195" customFormat="1" ht="31.5" customHeight="1" x14ac:dyDescent="0.2">
      <c r="A607" s="191">
        <v>2022</v>
      </c>
      <c r="B607" s="171">
        <v>1</v>
      </c>
      <c r="C607" s="261">
        <v>44590</v>
      </c>
      <c r="D607" s="171">
        <v>384</v>
      </c>
      <c r="E607" s="171">
        <v>556</v>
      </c>
      <c r="F607" s="171">
        <v>6</v>
      </c>
      <c r="G607" s="194" t="s">
        <v>202</v>
      </c>
      <c r="H607" s="241" t="s">
        <v>203</v>
      </c>
      <c r="I607" s="241" t="s">
        <v>169</v>
      </c>
      <c r="J607" s="241">
        <v>1</v>
      </c>
      <c r="K607" s="241">
        <v>6</v>
      </c>
      <c r="L607" s="262">
        <v>1066</v>
      </c>
      <c r="M607" s="263">
        <v>1003</v>
      </c>
      <c r="N607" s="264">
        <v>1141</v>
      </c>
      <c r="O607" s="190"/>
      <c r="P607" s="190">
        <v>1713</v>
      </c>
      <c r="Q607" s="190">
        <v>1738</v>
      </c>
      <c r="R607" s="190">
        <v>1717</v>
      </c>
      <c r="S607" s="190">
        <v>1740</v>
      </c>
      <c r="T607" s="190"/>
      <c r="U607" s="190">
        <v>1330</v>
      </c>
      <c r="V607" s="190">
        <v>1325</v>
      </c>
      <c r="W607" s="190">
        <v>1317</v>
      </c>
      <c r="X607" s="190">
        <v>1315</v>
      </c>
      <c r="Y607" s="172"/>
      <c r="Z607" s="172"/>
      <c r="AA607" s="190"/>
      <c r="AB607" s="190">
        <v>1610</v>
      </c>
      <c r="AC607" s="190">
        <v>1564</v>
      </c>
      <c r="AD607" s="190">
        <v>1610</v>
      </c>
      <c r="AE607" s="190">
        <v>1657</v>
      </c>
      <c r="AF607" s="190"/>
      <c r="AG607" s="190">
        <v>1293</v>
      </c>
      <c r="AH607" s="190">
        <v>1320</v>
      </c>
      <c r="AI607" s="190">
        <v>1343</v>
      </c>
      <c r="AJ607" s="190">
        <v>1330</v>
      </c>
      <c r="AK607" s="172"/>
      <c r="AL607" s="172"/>
      <c r="AM607" s="265">
        <v>1668.625</v>
      </c>
      <c r="AN607" s="265">
        <v>1321.625</v>
      </c>
      <c r="AO607" s="183">
        <v>21</v>
      </c>
      <c r="AP607" s="184">
        <v>180</v>
      </c>
      <c r="AQ607" s="182"/>
      <c r="AR607" s="182"/>
      <c r="AS607" s="182"/>
      <c r="AT607" s="182"/>
      <c r="AU607" s="182">
        <v>288</v>
      </c>
      <c r="AV607" s="182">
        <v>10</v>
      </c>
      <c r="AW607" s="182">
        <v>10</v>
      </c>
      <c r="AX607" s="182">
        <v>10</v>
      </c>
      <c r="AY607" s="182"/>
      <c r="AZ607" s="182"/>
      <c r="BA607" s="182"/>
      <c r="BB607" s="182"/>
      <c r="BC607" s="182"/>
      <c r="BD607" s="182"/>
      <c r="BE607" s="182"/>
      <c r="BF607" s="182"/>
      <c r="BG607" s="182">
        <v>264</v>
      </c>
      <c r="BH607" s="182">
        <v>2</v>
      </c>
      <c r="BI607" s="182">
        <v>3</v>
      </c>
      <c r="BJ607" s="182">
        <v>5</v>
      </c>
      <c r="BK607" s="182"/>
      <c r="BL607" s="182"/>
      <c r="BM607" s="182"/>
      <c r="BN607" s="182"/>
      <c r="BO607" s="182"/>
      <c r="BP607" s="182"/>
      <c r="BQ607" s="228" t="s">
        <v>185</v>
      </c>
      <c r="BR607" s="228" t="s">
        <v>186</v>
      </c>
      <c r="BS607" s="228" t="s">
        <v>204</v>
      </c>
      <c r="BT607" s="228" t="s">
        <v>188</v>
      </c>
      <c r="BU607" s="228">
        <v>4</v>
      </c>
      <c r="BV607" s="228" t="s">
        <v>205</v>
      </c>
      <c r="BW607" s="228" t="s">
        <v>173</v>
      </c>
      <c r="BX607" s="186">
        <v>0</v>
      </c>
      <c r="BY607" s="182">
        <v>30</v>
      </c>
      <c r="BZ607" s="182">
        <v>5</v>
      </c>
      <c r="CA607" s="182">
        <v>293</v>
      </c>
      <c r="CB607" s="182">
        <v>10</v>
      </c>
      <c r="CC607" s="182">
        <v>1.666666666666667</v>
      </c>
      <c r="CD607" s="182">
        <v>265</v>
      </c>
      <c r="CE607" s="228">
        <v>2</v>
      </c>
      <c r="CF607" s="228">
        <v>2</v>
      </c>
      <c r="CG607" s="113">
        <v>2</v>
      </c>
      <c r="CH607" s="113">
        <v>0</v>
      </c>
      <c r="CI607" s="113">
        <v>0</v>
      </c>
      <c r="CJ607" s="113">
        <v>0</v>
      </c>
      <c r="CK607" s="113">
        <v>0</v>
      </c>
      <c r="CL607" s="113">
        <v>0</v>
      </c>
      <c r="CM607" s="113">
        <v>0</v>
      </c>
      <c r="CN607" s="185">
        <v>6.666666666666667</v>
      </c>
      <c r="CO607" s="181">
        <v>558</v>
      </c>
      <c r="CP607" s="187">
        <v>1.1947431302270011E-2</v>
      </c>
      <c r="CQ607" s="173">
        <v>6.2539086929330832E-3</v>
      </c>
      <c r="CR607" s="173">
        <v>0.52345215759849906</v>
      </c>
      <c r="CS607" s="173">
        <v>5.0442952173775984E-3</v>
      </c>
      <c r="CT607" s="173">
        <v>0.42220750969450488</v>
      </c>
      <c r="CU607" s="253">
        <v>2791</v>
      </c>
      <c r="CV607" s="220">
        <v>-1</v>
      </c>
      <c r="CW607" s="254">
        <f t="shared" si="63"/>
        <v>552</v>
      </c>
      <c r="CX607" s="15">
        <f t="shared" si="64"/>
        <v>40</v>
      </c>
      <c r="CY607" s="241">
        <f t="shared" si="65"/>
        <v>7</v>
      </c>
      <c r="CZ607" s="241" t="str">
        <f>IFERROR(ROUND(CY607/#REF!,1),"")</f>
        <v/>
      </c>
      <c r="DA607" s="254">
        <f t="shared" si="66"/>
        <v>559</v>
      </c>
      <c r="DB607" s="246">
        <f t="shared" si="67"/>
        <v>1.2522361359570662E-2</v>
      </c>
      <c r="DD607" s="15" t="str">
        <f>IFERROR(#REF!-AO607,"")</f>
        <v/>
      </c>
      <c r="DF607" s="266" t="str">
        <f>IFERROR(#REF!-L607,"")</f>
        <v/>
      </c>
      <c r="DG607" s="228" t="e">
        <f>IF(#REF!&gt;AP607,0,1)</f>
        <v>#REF!</v>
      </c>
      <c r="DH607" s="228">
        <f t="shared" si="68"/>
        <v>1</v>
      </c>
      <c r="DI607" s="228">
        <f t="shared" si="69"/>
        <v>0</v>
      </c>
      <c r="DJ607" s="228"/>
      <c r="DK607" s="228"/>
      <c r="DL607" s="228"/>
      <c r="DM607" s="228"/>
      <c r="DN607" s="228"/>
      <c r="DO607" s="228"/>
      <c r="DP607" s="228"/>
      <c r="DQ607" s="228"/>
      <c r="DR607" s="228"/>
      <c r="DS607" s="228"/>
      <c r="DT607" s="228"/>
      <c r="DU607" s="228"/>
      <c r="DV607" s="228"/>
      <c r="DW607" s="228"/>
      <c r="DX607" s="228"/>
      <c r="DY607" s="228"/>
      <c r="DZ607" s="228"/>
      <c r="EA607" s="228"/>
      <c r="EB607" s="228"/>
    </row>
    <row r="608" spans="1:132" s="195" customFormat="1" ht="31.5" customHeight="1" x14ac:dyDescent="0.2">
      <c r="A608" s="191">
        <v>2022</v>
      </c>
      <c r="B608" s="171">
        <v>1</v>
      </c>
      <c r="C608" s="261">
        <v>44590</v>
      </c>
      <c r="D608" s="171">
        <v>384</v>
      </c>
      <c r="E608" s="171">
        <v>557</v>
      </c>
      <c r="F608" s="171">
        <v>6</v>
      </c>
      <c r="G608" s="194" t="s">
        <v>206</v>
      </c>
      <c r="H608" s="241" t="s">
        <v>207</v>
      </c>
      <c r="I608" s="241" t="s">
        <v>169</v>
      </c>
      <c r="J608" s="241">
        <v>1</v>
      </c>
      <c r="K608" s="241">
        <v>6</v>
      </c>
      <c r="L608" s="262">
        <v>182</v>
      </c>
      <c r="M608" s="263">
        <v>171</v>
      </c>
      <c r="N608" s="264">
        <v>194</v>
      </c>
      <c r="O608" s="190"/>
      <c r="P608" s="190"/>
      <c r="Q608" s="190"/>
      <c r="R608" s="190"/>
      <c r="S608" s="190"/>
      <c r="T608" s="190"/>
      <c r="U608" s="190"/>
      <c r="V608" s="190"/>
      <c r="W608" s="190"/>
      <c r="X608" s="190"/>
      <c r="Y608" s="172">
        <v>157</v>
      </c>
      <c r="Z608" s="172">
        <v>161</v>
      </c>
      <c r="AA608" s="190"/>
      <c r="AB608" s="190"/>
      <c r="AC608" s="190"/>
      <c r="AD608" s="190"/>
      <c r="AE608" s="190"/>
      <c r="AF608" s="190"/>
      <c r="AG608" s="190"/>
      <c r="AH608" s="190"/>
      <c r="AI608" s="190"/>
      <c r="AJ608" s="190"/>
      <c r="AK608" s="172">
        <v>171</v>
      </c>
      <c r="AL608" s="172">
        <v>158</v>
      </c>
      <c r="AM608" s="265"/>
      <c r="AN608" s="265"/>
      <c r="AO608" s="183">
        <v>21</v>
      </c>
      <c r="AP608" s="184">
        <v>180</v>
      </c>
      <c r="AQ608" s="182">
        <v>22.256568778979911</v>
      </c>
      <c r="AR608" s="182">
        <v>161.75</v>
      </c>
      <c r="AS608" s="182"/>
      <c r="AT608" s="182"/>
      <c r="AU608" s="182"/>
      <c r="AV608" s="182"/>
      <c r="AW608" s="182"/>
      <c r="AX608" s="182"/>
      <c r="AY608" s="182"/>
      <c r="AZ608" s="182"/>
      <c r="BA608" s="182"/>
      <c r="BB608" s="182"/>
      <c r="BC608" s="182"/>
      <c r="BD608" s="182"/>
      <c r="BE608" s="182"/>
      <c r="BF608" s="182"/>
      <c r="BG608" s="182"/>
      <c r="BH608" s="182"/>
      <c r="BI608" s="182"/>
      <c r="BJ608" s="182"/>
      <c r="BK608" s="182"/>
      <c r="BL608" s="182"/>
      <c r="BM608" s="182"/>
      <c r="BN608" s="182"/>
      <c r="BO608" s="182"/>
      <c r="BP608" s="182"/>
      <c r="BQ608" s="228" t="s">
        <v>185</v>
      </c>
      <c r="BR608" s="228" t="s">
        <v>186</v>
      </c>
      <c r="BS608" s="228" t="s">
        <v>208</v>
      </c>
      <c r="BT608" s="228" t="s">
        <v>209</v>
      </c>
      <c r="BU608" s="228">
        <v>4</v>
      </c>
      <c r="BV608" s="228" t="s">
        <v>205</v>
      </c>
      <c r="BW608" s="228" t="s">
        <v>173</v>
      </c>
      <c r="BX608" s="186">
        <v>0</v>
      </c>
      <c r="BY608" s="182">
        <v>0</v>
      </c>
      <c r="BZ608" s="182">
        <v>0</v>
      </c>
      <c r="CA608" s="182">
        <v>0</v>
      </c>
      <c r="CB608" s="182">
        <v>0</v>
      </c>
      <c r="CC608" s="182">
        <v>0</v>
      </c>
      <c r="CD608" s="182">
        <v>0</v>
      </c>
      <c r="CE608" s="228">
        <v>0</v>
      </c>
      <c r="CF608" s="228">
        <v>0</v>
      </c>
      <c r="CG608" s="113">
        <v>0</v>
      </c>
      <c r="CH608" s="113">
        <v>0</v>
      </c>
      <c r="CI608" s="113">
        <v>0</v>
      </c>
      <c r="CJ608" s="113">
        <v>0</v>
      </c>
      <c r="CK608" s="113">
        <v>0</v>
      </c>
      <c r="CL608" s="113">
        <v>0</v>
      </c>
      <c r="CM608" s="113">
        <v>0</v>
      </c>
      <c r="CN608" s="185">
        <v>0</v>
      </c>
      <c r="CO608" s="181">
        <v>0</v>
      </c>
      <c r="CP608" s="187"/>
      <c r="CQ608" s="173">
        <v>0</v>
      </c>
      <c r="CR608" s="173">
        <v>0</v>
      </c>
      <c r="CS608" s="173"/>
      <c r="CT608" s="173"/>
      <c r="CU608" s="253">
        <v>2791</v>
      </c>
      <c r="CV608" s="220"/>
      <c r="CW608" s="254">
        <f t="shared" si="63"/>
        <v>0</v>
      </c>
      <c r="CX608" s="15">
        <f t="shared" si="64"/>
        <v>0</v>
      </c>
      <c r="CY608" s="241">
        <f t="shared" si="65"/>
        <v>0</v>
      </c>
      <c r="CZ608" s="241" t="str">
        <f>IFERROR(ROUND(CY608/#REF!,1),"")</f>
        <v/>
      </c>
      <c r="DA608" s="254">
        <f t="shared" si="66"/>
        <v>0</v>
      </c>
      <c r="DB608" s="246" t="str">
        <f t="shared" si="67"/>
        <v/>
      </c>
      <c r="DD608" s="15" t="str">
        <f>IFERROR(#REF!-AO608,"")</f>
        <v/>
      </c>
      <c r="DF608" s="266" t="str">
        <f>IFERROR(#REF!-L608,"")</f>
        <v/>
      </c>
      <c r="DG608" s="228" t="e">
        <f>IF(#REF!&gt;AP608,0,1)</f>
        <v>#REF!</v>
      </c>
      <c r="DH608" s="228">
        <f t="shared" si="68"/>
        <v>0</v>
      </c>
      <c r="DI608" s="228">
        <f t="shared" si="69"/>
        <v>1</v>
      </c>
      <c r="DJ608" s="228"/>
      <c r="DK608" s="228"/>
      <c r="DL608" s="228"/>
      <c r="DM608" s="228"/>
      <c r="DN608" s="228"/>
      <c r="DO608" s="228"/>
      <c r="DP608" s="228"/>
      <c r="DQ608" s="228"/>
      <c r="DR608" s="228"/>
      <c r="DS608" s="228"/>
      <c r="DT608" s="228"/>
      <c r="DU608" s="228"/>
      <c r="DV608" s="228"/>
      <c r="DW608" s="228"/>
      <c r="DX608" s="228"/>
      <c r="DY608" s="228"/>
      <c r="DZ608" s="228"/>
      <c r="EA608" s="228"/>
      <c r="EB608" s="228"/>
    </row>
    <row r="609" spans="1:132" s="195" customFormat="1" ht="31.5" customHeight="1" x14ac:dyDescent="0.2">
      <c r="A609" s="191">
        <v>2022</v>
      </c>
      <c r="B609" s="171">
        <v>1</v>
      </c>
      <c r="C609" s="261">
        <v>44590</v>
      </c>
      <c r="D609" s="171">
        <v>434</v>
      </c>
      <c r="E609" s="171">
        <v>751</v>
      </c>
      <c r="F609" s="171">
        <v>6</v>
      </c>
      <c r="G609" s="194" t="s">
        <v>210</v>
      </c>
      <c r="H609" s="241" t="s">
        <v>211</v>
      </c>
      <c r="I609" s="241" t="s">
        <v>169</v>
      </c>
      <c r="J609" s="241">
        <v>1</v>
      </c>
      <c r="K609" s="241">
        <v>4</v>
      </c>
      <c r="L609" s="262">
        <v>1009</v>
      </c>
      <c r="M609" s="263">
        <v>949</v>
      </c>
      <c r="N609" s="264">
        <v>1080</v>
      </c>
      <c r="O609" s="190"/>
      <c r="P609" s="190"/>
      <c r="Q609" s="190"/>
      <c r="R609" s="190">
        <v>1482</v>
      </c>
      <c r="S609" s="190">
        <v>1435</v>
      </c>
      <c r="T609" s="190"/>
      <c r="U609" s="190"/>
      <c r="V609" s="190"/>
      <c r="W609" s="190">
        <v>1149</v>
      </c>
      <c r="X609" s="190">
        <v>1113</v>
      </c>
      <c r="Y609" s="172"/>
      <c r="Z609" s="172"/>
      <c r="AA609" s="190">
        <v>1385</v>
      </c>
      <c r="AB609" s="190">
        <v>1697</v>
      </c>
      <c r="AC609" s="190">
        <v>1660</v>
      </c>
      <c r="AD609" s="190">
        <v>1615</v>
      </c>
      <c r="AE609" s="190"/>
      <c r="AF609" s="190">
        <v>1091</v>
      </c>
      <c r="AG609" s="190">
        <v>1079</v>
      </c>
      <c r="AH609" s="190">
        <v>1076</v>
      </c>
      <c r="AI609" s="190">
        <v>1056</v>
      </c>
      <c r="AJ609" s="190"/>
      <c r="AK609" s="172"/>
      <c r="AL609" s="172"/>
      <c r="AM609" s="265">
        <v>1545.666666666667</v>
      </c>
      <c r="AN609" s="265">
        <v>1094</v>
      </c>
      <c r="AO609" s="183">
        <v>20</v>
      </c>
      <c r="AP609" s="184">
        <v>180</v>
      </c>
      <c r="AQ609" s="182"/>
      <c r="AR609" s="182"/>
      <c r="AS609" s="182"/>
      <c r="AT609" s="182"/>
      <c r="AU609" s="182"/>
      <c r="AV609" s="182">
        <v>5</v>
      </c>
      <c r="AW609" s="182">
        <v>7</v>
      </c>
      <c r="AX609" s="182">
        <v>8</v>
      </c>
      <c r="AY609" s="182"/>
      <c r="AZ609" s="182"/>
      <c r="BA609" s="182"/>
      <c r="BB609" s="182"/>
      <c r="BC609" s="182"/>
      <c r="BD609" s="182"/>
      <c r="BE609" s="182"/>
      <c r="BF609" s="182"/>
      <c r="BG609" s="182"/>
      <c r="BH609" s="182">
        <v>3</v>
      </c>
      <c r="BI609" s="182">
        <v>5</v>
      </c>
      <c r="BJ609" s="182">
        <v>4</v>
      </c>
      <c r="BK609" s="182"/>
      <c r="BL609" s="182"/>
      <c r="BM609" s="182"/>
      <c r="BN609" s="182"/>
      <c r="BO609" s="182"/>
      <c r="BP609" s="182"/>
      <c r="BQ609" s="228" t="s">
        <v>185</v>
      </c>
      <c r="BR609" s="228" t="s">
        <v>186</v>
      </c>
      <c r="BS609" s="228" t="s">
        <v>212</v>
      </c>
      <c r="BT609" s="228" t="s">
        <v>188</v>
      </c>
      <c r="BU609" s="228">
        <v>4</v>
      </c>
      <c r="BV609" s="228" t="s">
        <v>213</v>
      </c>
      <c r="BW609" s="228" t="s">
        <v>173</v>
      </c>
      <c r="BX609" s="186">
        <v>0</v>
      </c>
      <c r="BY609" s="182">
        <v>20</v>
      </c>
      <c r="BZ609" s="182">
        <v>5</v>
      </c>
      <c r="CA609" s="182">
        <v>5</v>
      </c>
      <c r="CB609" s="182">
        <v>12</v>
      </c>
      <c r="CC609" s="182">
        <v>3</v>
      </c>
      <c r="CD609" s="182">
        <v>3</v>
      </c>
      <c r="CE609" s="228">
        <v>2</v>
      </c>
      <c r="CF609" s="228">
        <v>3</v>
      </c>
      <c r="CG609" s="113">
        <v>3</v>
      </c>
      <c r="CH609" s="113">
        <v>0</v>
      </c>
      <c r="CI609" s="113">
        <v>0</v>
      </c>
      <c r="CJ609" s="113">
        <v>0</v>
      </c>
      <c r="CK609" s="113">
        <v>0</v>
      </c>
      <c r="CL609" s="113">
        <v>0</v>
      </c>
      <c r="CM609" s="113">
        <v>0</v>
      </c>
      <c r="CN609" s="185">
        <v>8</v>
      </c>
      <c r="CO609" s="181">
        <v>8</v>
      </c>
      <c r="CP609" s="187">
        <v>1</v>
      </c>
      <c r="CQ609" s="173">
        <v>7.9286422200198214E-3</v>
      </c>
      <c r="CR609" s="173">
        <v>7.9286422200198214E-3</v>
      </c>
      <c r="CS609" s="173">
        <v>7.3126142595978062E-3</v>
      </c>
      <c r="CT609" s="173">
        <v>7.3126142595978062E-3</v>
      </c>
      <c r="CU609" s="253">
        <v>2791</v>
      </c>
      <c r="CV609" s="220">
        <v>-1</v>
      </c>
      <c r="CW609" s="254">
        <f t="shared" si="63"/>
        <v>0</v>
      </c>
      <c r="CX609" s="15">
        <f t="shared" si="64"/>
        <v>32</v>
      </c>
      <c r="CY609" s="241">
        <f t="shared" si="65"/>
        <v>8</v>
      </c>
      <c r="CZ609" s="241" t="str">
        <f>IFERROR(ROUND(CY609/#REF!,1),"")</f>
        <v/>
      </c>
      <c r="DA609" s="254">
        <f t="shared" si="66"/>
        <v>8</v>
      </c>
      <c r="DB609" s="246">
        <f t="shared" si="67"/>
        <v>1</v>
      </c>
      <c r="DD609" s="15" t="str">
        <f>IFERROR(#REF!-AO609,"")</f>
        <v/>
      </c>
      <c r="DF609" s="266" t="str">
        <f>IFERROR(#REF!-L609,"")</f>
        <v/>
      </c>
      <c r="DG609" s="228" t="e">
        <f>IF(#REF!&gt;AP609,0,1)</f>
        <v>#REF!</v>
      </c>
      <c r="DH609" s="228">
        <f t="shared" si="68"/>
        <v>1</v>
      </c>
      <c r="DI609" s="228">
        <f t="shared" si="69"/>
        <v>0</v>
      </c>
      <c r="DJ609" s="228"/>
      <c r="DK609" s="228"/>
      <c r="DL609" s="228"/>
      <c r="DM609" s="228"/>
      <c r="DN609" s="228"/>
      <c r="DO609" s="228"/>
      <c r="DP609" s="228"/>
      <c r="DQ609" s="228"/>
      <c r="DR609" s="228"/>
      <c r="DS609" s="228"/>
      <c r="DT609" s="228"/>
      <c r="DU609" s="228"/>
      <c r="DV609" s="228"/>
      <c r="DW609" s="228"/>
      <c r="DX609" s="228"/>
      <c r="DY609" s="228"/>
      <c r="DZ609" s="228"/>
      <c r="EA609" s="228"/>
      <c r="EB609" s="228"/>
    </row>
    <row r="610" spans="1:132" s="195" customFormat="1" ht="31.5" customHeight="1" x14ac:dyDescent="0.2">
      <c r="A610" s="191">
        <v>2022</v>
      </c>
      <c r="B610" s="171">
        <v>1</v>
      </c>
      <c r="C610" s="261">
        <v>44590</v>
      </c>
      <c r="D610" s="171">
        <v>434</v>
      </c>
      <c r="E610" s="171">
        <v>752</v>
      </c>
      <c r="F610" s="171">
        <v>6</v>
      </c>
      <c r="G610" s="194"/>
      <c r="H610" s="241"/>
      <c r="I610" s="241"/>
      <c r="J610" s="241"/>
      <c r="K610" s="241"/>
      <c r="L610" s="262">
        <v>0</v>
      </c>
      <c r="M610" s="263">
        <v>0</v>
      </c>
      <c r="N610" s="264">
        <v>0</v>
      </c>
      <c r="O610" s="190"/>
      <c r="P610" s="190"/>
      <c r="Q610" s="190"/>
      <c r="R610" s="190">
        <v>71</v>
      </c>
      <c r="S610" s="190">
        <v>69</v>
      </c>
      <c r="T610" s="190"/>
      <c r="U610" s="190"/>
      <c r="V610" s="190"/>
      <c r="W610" s="190">
        <v>55</v>
      </c>
      <c r="X610" s="190">
        <v>54</v>
      </c>
      <c r="Y610" s="172"/>
      <c r="Z610" s="172"/>
      <c r="AA610" s="190">
        <v>70</v>
      </c>
      <c r="AB610" s="190">
        <v>64</v>
      </c>
      <c r="AC610" s="190">
        <v>75</v>
      </c>
      <c r="AD610" s="190">
        <v>71</v>
      </c>
      <c r="AE610" s="190"/>
      <c r="AF610" s="190">
        <v>56</v>
      </c>
      <c r="AG610" s="190">
        <v>57</v>
      </c>
      <c r="AH610" s="190">
        <v>51</v>
      </c>
      <c r="AI610" s="190">
        <v>52</v>
      </c>
      <c r="AJ610" s="190"/>
      <c r="AK610" s="172"/>
      <c r="AL610" s="172"/>
      <c r="AM610" s="265">
        <v>70</v>
      </c>
      <c r="AN610" s="265">
        <v>54.166666666666657</v>
      </c>
      <c r="AO610" s="183">
        <v>0</v>
      </c>
      <c r="AP610" s="184"/>
      <c r="AQ610" s="182"/>
      <c r="AR610" s="182"/>
      <c r="AS610" s="182"/>
      <c r="AT610" s="182"/>
      <c r="AU610" s="182"/>
      <c r="AV610" s="182"/>
      <c r="AW610" s="182"/>
      <c r="AX610" s="182"/>
      <c r="AY610" s="182"/>
      <c r="AZ610" s="182"/>
      <c r="BA610" s="182"/>
      <c r="BB610" s="182"/>
      <c r="BC610" s="182"/>
      <c r="BD610" s="182"/>
      <c r="BE610" s="182"/>
      <c r="BF610" s="182"/>
      <c r="BG610" s="182"/>
      <c r="BH610" s="182"/>
      <c r="BI610" s="182"/>
      <c r="BJ610" s="182"/>
      <c r="BK610" s="182"/>
      <c r="BL610" s="182"/>
      <c r="BM610" s="182"/>
      <c r="BN610" s="182"/>
      <c r="BO610" s="182"/>
      <c r="BP610" s="182"/>
      <c r="BQ610" s="228"/>
      <c r="BR610" s="228"/>
      <c r="BS610" s="228"/>
      <c r="BT610" s="228"/>
      <c r="BU610" s="228">
        <v>4</v>
      </c>
      <c r="BV610" s="228"/>
      <c r="BW610" s="228" t="s">
        <v>173</v>
      </c>
      <c r="BX610" s="186">
        <v>0</v>
      </c>
      <c r="BY610" s="182">
        <v>0</v>
      </c>
      <c r="BZ610" s="182"/>
      <c r="CA610" s="182">
        <v>0</v>
      </c>
      <c r="CB610" s="182">
        <v>0</v>
      </c>
      <c r="CC610" s="182"/>
      <c r="CD610" s="182">
        <v>0</v>
      </c>
      <c r="CE610" s="228">
        <v>0</v>
      </c>
      <c r="CF610" s="228">
        <v>0</v>
      </c>
      <c r="CG610" s="113">
        <v>0</v>
      </c>
      <c r="CH610" s="113">
        <v>0</v>
      </c>
      <c r="CI610" s="113">
        <v>0</v>
      </c>
      <c r="CJ610" s="113">
        <v>0</v>
      </c>
      <c r="CK610" s="113">
        <v>0</v>
      </c>
      <c r="CL610" s="113">
        <v>0</v>
      </c>
      <c r="CM610" s="113">
        <v>0</v>
      </c>
      <c r="CN610" s="185">
        <v>0</v>
      </c>
      <c r="CO610" s="181">
        <v>0</v>
      </c>
      <c r="CP610" s="187"/>
      <c r="CQ610" s="173"/>
      <c r="CR610" s="173"/>
      <c r="CS610" s="173">
        <v>0</v>
      </c>
      <c r="CT610" s="173">
        <v>0</v>
      </c>
      <c r="CU610" s="253">
        <v>2791</v>
      </c>
      <c r="CV610" s="220"/>
      <c r="CW610" s="254">
        <f t="shared" si="63"/>
        <v>0</v>
      </c>
      <c r="CX610" s="15">
        <f t="shared" si="64"/>
        <v>0</v>
      </c>
      <c r="CY610" s="241" t="str">
        <f t="shared" si="65"/>
        <v/>
      </c>
      <c r="CZ610" s="241" t="str">
        <f>IFERROR(ROUND(CY610/#REF!,1),"")</f>
        <v/>
      </c>
      <c r="DA610" s="254" t="str">
        <f t="shared" si="66"/>
        <v/>
      </c>
      <c r="DB610" s="246" t="str">
        <f t="shared" si="67"/>
        <v/>
      </c>
      <c r="DD610" s="15" t="str">
        <f>IFERROR(#REF!-AO610,"")</f>
        <v/>
      </c>
      <c r="DF610" s="266" t="str">
        <f>IFERROR(#REF!-L610,"")</f>
        <v/>
      </c>
      <c r="DG610" s="228" t="e">
        <f>IF(#REF!&gt;AP610,0,1)</f>
        <v>#REF!</v>
      </c>
      <c r="DH610" s="228">
        <f t="shared" si="68"/>
        <v>1</v>
      </c>
      <c r="DI610" s="228">
        <f t="shared" si="69"/>
        <v>0</v>
      </c>
      <c r="DJ610" s="228"/>
      <c r="DK610" s="228"/>
      <c r="DL610" s="228"/>
      <c r="DM610" s="228"/>
      <c r="DN610" s="228"/>
      <c r="DO610" s="228"/>
      <c r="DP610" s="228"/>
      <c r="DQ610" s="228"/>
      <c r="DR610" s="228"/>
      <c r="DS610" s="228"/>
      <c r="DT610" s="228"/>
      <c r="DU610" s="228"/>
      <c r="DV610" s="228"/>
      <c r="DW610" s="228"/>
      <c r="DX610" s="228"/>
      <c r="DY610" s="228"/>
      <c r="DZ610" s="228"/>
      <c r="EA610" s="228"/>
      <c r="EB610" s="228"/>
    </row>
    <row r="611" spans="1:132" s="195" customFormat="1" ht="31.5" customHeight="1" x14ac:dyDescent="0.2">
      <c r="A611" s="191">
        <v>2022</v>
      </c>
      <c r="B611" s="171">
        <v>1</v>
      </c>
      <c r="C611" s="261">
        <v>44590</v>
      </c>
      <c r="D611" s="171">
        <v>10</v>
      </c>
      <c r="E611" s="171">
        <v>24</v>
      </c>
      <c r="F611" s="171">
        <v>7</v>
      </c>
      <c r="G611" s="194" t="s">
        <v>403</v>
      </c>
      <c r="H611" s="241" t="s">
        <v>404</v>
      </c>
      <c r="I611" s="241" t="s">
        <v>169</v>
      </c>
      <c r="J611" s="241">
        <v>4</v>
      </c>
      <c r="K611" s="241">
        <v>2</v>
      </c>
      <c r="L611" s="262">
        <v>166</v>
      </c>
      <c r="M611" s="263">
        <v>154</v>
      </c>
      <c r="N611" s="264">
        <v>177</v>
      </c>
      <c r="O611" s="190"/>
      <c r="P611" s="190"/>
      <c r="Q611" s="190"/>
      <c r="R611" s="190"/>
      <c r="S611" s="190"/>
      <c r="T611" s="190"/>
      <c r="U611" s="190"/>
      <c r="V611" s="190"/>
      <c r="W611" s="190"/>
      <c r="X611" s="190"/>
      <c r="Y611" s="172"/>
      <c r="Z611" s="172"/>
      <c r="AA611" s="190"/>
      <c r="AB611" s="190"/>
      <c r="AC611" s="190"/>
      <c r="AD611" s="190"/>
      <c r="AE611" s="190"/>
      <c r="AF611" s="190"/>
      <c r="AG611" s="190"/>
      <c r="AH611" s="190"/>
      <c r="AI611" s="190"/>
      <c r="AJ611" s="190"/>
      <c r="AK611" s="172"/>
      <c r="AL611" s="172"/>
      <c r="AM611" s="265"/>
      <c r="AN611" s="265"/>
      <c r="AO611" s="183">
        <v>145</v>
      </c>
      <c r="AP611" s="184">
        <v>99</v>
      </c>
      <c r="AQ611" s="182"/>
      <c r="AR611" s="182"/>
      <c r="AS611" s="182"/>
      <c r="AT611" s="182"/>
      <c r="AU611" s="182"/>
      <c r="AV611" s="182"/>
      <c r="AW611" s="182"/>
      <c r="AX611" s="182"/>
      <c r="AY611" s="182"/>
      <c r="AZ611" s="182"/>
      <c r="BA611" s="182"/>
      <c r="BB611" s="182"/>
      <c r="BC611" s="182"/>
      <c r="BD611" s="182"/>
      <c r="BE611" s="182"/>
      <c r="BF611" s="182"/>
      <c r="BG611" s="182"/>
      <c r="BH611" s="182"/>
      <c r="BI611" s="182"/>
      <c r="BJ611" s="182"/>
      <c r="BK611" s="182"/>
      <c r="BL611" s="182"/>
      <c r="BM611" s="182"/>
      <c r="BN611" s="182"/>
      <c r="BO611" s="182"/>
      <c r="BP611" s="182"/>
      <c r="BQ611" s="228" t="s">
        <v>180</v>
      </c>
      <c r="BR611" s="228" t="s">
        <v>192</v>
      </c>
      <c r="BS611" s="228" t="s">
        <v>405</v>
      </c>
      <c r="BT611" s="228" t="s">
        <v>406</v>
      </c>
      <c r="BU611" s="228">
        <v>4</v>
      </c>
      <c r="BV611" s="228" t="s">
        <v>407</v>
      </c>
      <c r="BW611" s="228" t="s">
        <v>173</v>
      </c>
      <c r="BX611" s="186">
        <v>0</v>
      </c>
      <c r="BY611" s="182">
        <v>0</v>
      </c>
      <c r="BZ611" s="182">
        <v>0</v>
      </c>
      <c r="CA611" s="182">
        <v>0</v>
      </c>
      <c r="CB611" s="182">
        <v>0</v>
      </c>
      <c r="CC611" s="182">
        <v>0</v>
      </c>
      <c r="CD611" s="182">
        <v>0</v>
      </c>
      <c r="CE611" s="228">
        <v>0</v>
      </c>
      <c r="CF611" s="228">
        <v>0</v>
      </c>
      <c r="CG611" s="113">
        <v>0</v>
      </c>
      <c r="CH611" s="113">
        <v>0</v>
      </c>
      <c r="CI611" s="113">
        <v>0</v>
      </c>
      <c r="CJ611" s="113">
        <v>0</v>
      </c>
      <c r="CK611" s="113">
        <v>0</v>
      </c>
      <c r="CL611" s="113">
        <v>0</v>
      </c>
      <c r="CM611" s="113">
        <v>0</v>
      </c>
      <c r="CN611" s="185">
        <v>0</v>
      </c>
      <c r="CO611" s="181">
        <v>0</v>
      </c>
      <c r="CP611" s="187"/>
      <c r="CQ611" s="173">
        <v>0</v>
      </c>
      <c r="CR611" s="173">
        <v>0</v>
      </c>
      <c r="CS611" s="173"/>
      <c r="CT611" s="173"/>
      <c r="CU611" s="253">
        <v>2791</v>
      </c>
      <c r="CV611" s="220"/>
      <c r="CW611" s="254">
        <f t="shared" si="63"/>
        <v>0</v>
      </c>
      <c r="CX611" s="15">
        <f t="shared" si="64"/>
        <v>0</v>
      </c>
      <c r="CY611" s="241">
        <f t="shared" si="65"/>
        <v>0</v>
      </c>
      <c r="CZ611" s="241" t="str">
        <f>IFERROR(ROUND(CY611/#REF!,1),"")</f>
        <v/>
      </c>
      <c r="DA611" s="254">
        <f t="shared" si="66"/>
        <v>0</v>
      </c>
      <c r="DB611" s="246" t="str">
        <f t="shared" si="67"/>
        <v/>
      </c>
      <c r="DD611" s="15" t="str">
        <f>IFERROR(#REF!-AO611,"")</f>
        <v/>
      </c>
      <c r="DF611" s="266" t="str">
        <f>IFERROR(#REF!-L611,"")</f>
        <v/>
      </c>
      <c r="DG611" s="228" t="e">
        <f>IF(#REF!&gt;AP611,0,1)</f>
        <v>#REF!</v>
      </c>
      <c r="DH611" s="228">
        <f t="shared" si="68"/>
        <v>0</v>
      </c>
      <c r="DI611" s="228">
        <f t="shared" si="69"/>
        <v>1</v>
      </c>
      <c r="DJ611" s="228"/>
      <c r="DK611" s="228"/>
      <c r="DL611" s="228"/>
      <c r="DM611" s="228"/>
      <c r="DN611" s="228"/>
      <c r="DO611" s="228"/>
      <c r="DP611" s="228"/>
      <c r="DQ611" s="228"/>
      <c r="DR611" s="228"/>
      <c r="DS611" s="228"/>
      <c r="DT611" s="228"/>
      <c r="DU611" s="228"/>
      <c r="DV611" s="228"/>
      <c r="DW611" s="228"/>
      <c r="DX611" s="228"/>
      <c r="DY611" s="228"/>
      <c r="DZ611" s="228"/>
      <c r="EA611" s="228"/>
      <c r="EB611" s="228"/>
    </row>
    <row r="612" spans="1:132" s="195" customFormat="1" ht="31.5" customHeight="1" x14ac:dyDescent="0.2">
      <c r="A612" s="191">
        <v>2022</v>
      </c>
      <c r="B612" s="171">
        <v>1</v>
      </c>
      <c r="C612" s="261">
        <v>44590</v>
      </c>
      <c r="D612" s="171">
        <v>10</v>
      </c>
      <c r="E612" s="171">
        <v>25</v>
      </c>
      <c r="F612" s="171">
        <v>7</v>
      </c>
      <c r="G612" s="194" t="s">
        <v>408</v>
      </c>
      <c r="H612" s="241" t="s">
        <v>409</v>
      </c>
      <c r="I612" s="241" t="s">
        <v>169</v>
      </c>
      <c r="J612" s="241">
        <v>4</v>
      </c>
      <c r="K612" s="241">
        <v>2</v>
      </c>
      <c r="L612" s="262">
        <v>162</v>
      </c>
      <c r="M612" s="263">
        <v>150</v>
      </c>
      <c r="N612" s="264">
        <v>173</v>
      </c>
      <c r="O612" s="190"/>
      <c r="P612" s="190"/>
      <c r="Q612" s="190"/>
      <c r="R612" s="190"/>
      <c r="S612" s="190"/>
      <c r="T612" s="190"/>
      <c r="U612" s="190"/>
      <c r="V612" s="190"/>
      <c r="W612" s="190"/>
      <c r="X612" s="190"/>
      <c r="Y612" s="172"/>
      <c r="Z612" s="172"/>
      <c r="AA612" s="190"/>
      <c r="AB612" s="190"/>
      <c r="AC612" s="190"/>
      <c r="AD612" s="190"/>
      <c r="AE612" s="190"/>
      <c r="AF612" s="190"/>
      <c r="AG612" s="190"/>
      <c r="AH612" s="190"/>
      <c r="AI612" s="190"/>
      <c r="AJ612" s="190"/>
      <c r="AK612" s="172"/>
      <c r="AL612" s="172"/>
      <c r="AM612" s="265"/>
      <c r="AN612" s="265"/>
      <c r="AO612" s="183">
        <v>145</v>
      </c>
      <c r="AP612" s="184">
        <v>99</v>
      </c>
      <c r="AQ612" s="182"/>
      <c r="AR612" s="182"/>
      <c r="AS612" s="182"/>
      <c r="AT612" s="182"/>
      <c r="AU612" s="182">
        <v>360</v>
      </c>
      <c r="AV612" s="182"/>
      <c r="AW612" s="182"/>
      <c r="AX612" s="182"/>
      <c r="AY612" s="182"/>
      <c r="AZ612" s="182"/>
      <c r="BA612" s="182"/>
      <c r="BB612" s="182"/>
      <c r="BC612" s="182"/>
      <c r="BD612" s="182"/>
      <c r="BE612" s="182"/>
      <c r="BF612" s="182"/>
      <c r="BG612" s="182"/>
      <c r="BH612" s="182"/>
      <c r="BI612" s="182"/>
      <c r="BJ612" s="182"/>
      <c r="BK612" s="182"/>
      <c r="BL612" s="182"/>
      <c r="BM612" s="182"/>
      <c r="BN612" s="182"/>
      <c r="BO612" s="182"/>
      <c r="BP612" s="182"/>
      <c r="BQ612" s="228" t="s">
        <v>180</v>
      </c>
      <c r="BR612" s="228" t="s">
        <v>192</v>
      </c>
      <c r="BS612" s="228" t="s">
        <v>410</v>
      </c>
      <c r="BT612" s="228" t="s">
        <v>406</v>
      </c>
      <c r="BU612" s="228">
        <v>4</v>
      </c>
      <c r="BV612" s="228" t="s">
        <v>407</v>
      </c>
      <c r="BW612" s="228" t="s">
        <v>173</v>
      </c>
      <c r="BX612" s="186">
        <v>0</v>
      </c>
      <c r="BY612" s="182">
        <v>0</v>
      </c>
      <c r="BZ612" s="182">
        <v>0</v>
      </c>
      <c r="CA612" s="182">
        <v>360</v>
      </c>
      <c r="CB612" s="182">
        <v>0</v>
      </c>
      <c r="CC612" s="182">
        <v>0</v>
      </c>
      <c r="CD612" s="182">
        <v>0</v>
      </c>
      <c r="CE612" s="228">
        <v>0</v>
      </c>
      <c r="CF612" s="228">
        <v>0</v>
      </c>
      <c r="CG612" s="113">
        <v>0</v>
      </c>
      <c r="CH612" s="113">
        <v>0</v>
      </c>
      <c r="CI612" s="113">
        <v>0</v>
      </c>
      <c r="CJ612" s="113">
        <v>0</v>
      </c>
      <c r="CK612" s="113">
        <v>0</v>
      </c>
      <c r="CL612" s="113">
        <v>0</v>
      </c>
      <c r="CM612" s="113">
        <v>0</v>
      </c>
      <c r="CN612" s="185">
        <v>0</v>
      </c>
      <c r="CO612" s="181">
        <v>360</v>
      </c>
      <c r="CP612" s="187">
        <v>0</v>
      </c>
      <c r="CQ612" s="173">
        <v>0</v>
      </c>
      <c r="CR612" s="173">
        <v>2.2222222222222219</v>
      </c>
      <c r="CS612" s="173"/>
      <c r="CT612" s="173"/>
      <c r="CU612" s="253">
        <v>2791</v>
      </c>
      <c r="CV612" s="220"/>
      <c r="CW612" s="254">
        <f t="shared" si="63"/>
        <v>360</v>
      </c>
      <c r="CX612" s="15">
        <f t="shared" si="64"/>
        <v>0</v>
      </c>
      <c r="CY612" s="241">
        <f t="shared" si="65"/>
        <v>0</v>
      </c>
      <c r="CZ612" s="241" t="str">
        <f>IFERROR(ROUND(CY612/#REF!,1),"")</f>
        <v/>
      </c>
      <c r="DA612" s="254">
        <f t="shared" si="66"/>
        <v>360</v>
      </c>
      <c r="DB612" s="246">
        <f t="shared" si="67"/>
        <v>0</v>
      </c>
      <c r="DD612" s="15" t="str">
        <f>IFERROR(#REF!-AO612,"")</f>
        <v/>
      </c>
      <c r="DF612" s="266" t="str">
        <f>IFERROR(#REF!-L612,"")</f>
        <v/>
      </c>
      <c r="DG612" s="228" t="e">
        <f>IF(#REF!&gt;AP612,0,1)</f>
        <v>#REF!</v>
      </c>
      <c r="DH612" s="228">
        <f t="shared" si="68"/>
        <v>0</v>
      </c>
      <c r="DI612" s="228">
        <f t="shared" si="69"/>
        <v>1</v>
      </c>
      <c r="DJ612" s="228"/>
      <c r="DK612" s="228"/>
      <c r="DL612" s="228"/>
      <c r="DM612" s="228"/>
      <c r="DN612" s="228"/>
      <c r="DO612" s="228"/>
      <c r="DP612" s="228"/>
      <c r="DQ612" s="228"/>
      <c r="DR612" s="228"/>
      <c r="DS612" s="228"/>
      <c r="DT612" s="228"/>
      <c r="DU612" s="228"/>
      <c r="DV612" s="228"/>
      <c r="DW612" s="228"/>
      <c r="DX612" s="228"/>
      <c r="DY612" s="228"/>
      <c r="DZ612" s="228"/>
      <c r="EA612" s="228"/>
      <c r="EB612" s="228"/>
    </row>
    <row r="613" spans="1:132" s="195" customFormat="1" ht="31.5" customHeight="1" x14ac:dyDescent="0.2">
      <c r="A613" s="191">
        <v>2022</v>
      </c>
      <c r="B613" s="171">
        <v>1</v>
      </c>
      <c r="C613" s="261">
        <v>44590</v>
      </c>
      <c r="D613" s="171">
        <v>125</v>
      </c>
      <c r="E613" s="171">
        <v>691</v>
      </c>
      <c r="F613" s="171">
        <v>7</v>
      </c>
      <c r="G613" s="194" t="s">
        <v>254</v>
      </c>
      <c r="H613" s="241" t="s">
        <v>255</v>
      </c>
      <c r="I613" s="241" t="s">
        <v>169</v>
      </c>
      <c r="J613" s="241">
        <v>4</v>
      </c>
      <c r="K613" s="241">
        <v>4</v>
      </c>
      <c r="L613" s="262">
        <v>194</v>
      </c>
      <c r="M613" s="263">
        <v>174</v>
      </c>
      <c r="N613" s="264">
        <v>213</v>
      </c>
      <c r="O613" s="190"/>
      <c r="P613" s="190"/>
      <c r="Q613" s="190"/>
      <c r="R613" s="190"/>
      <c r="S613" s="190"/>
      <c r="T613" s="190"/>
      <c r="U613" s="190"/>
      <c r="V613" s="190"/>
      <c r="W613" s="190"/>
      <c r="X613" s="190"/>
      <c r="Y613" s="172"/>
      <c r="Z613" s="172"/>
      <c r="AA613" s="190"/>
      <c r="AB613" s="190"/>
      <c r="AC613" s="190"/>
      <c r="AD613" s="190"/>
      <c r="AE613" s="190"/>
      <c r="AF613" s="190"/>
      <c r="AG613" s="190"/>
      <c r="AH613" s="190"/>
      <c r="AI613" s="190"/>
      <c r="AJ613" s="190"/>
      <c r="AK613" s="172"/>
      <c r="AL613" s="172"/>
      <c r="AM613" s="265"/>
      <c r="AN613" s="265"/>
      <c r="AO613" s="183">
        <v>120</v>
      </c>
      <c r="AP613" s="184">
        <v>120</v>
      </c>
      <c r="AQ613" s="182"/>
      <c r="AR613" s="182"/>
      <c r="AS613" s="182"/>
      <c r="AT613" s="182"/>
      <c r="AU613" s="182">
        <v>984</v>
      </c>
      <c r="AV613" s="182">
        <v>3</v>
      </c>
      <c r="AW613" s="182">
        <v>4</v>
      </c>
      <c r="AX613" s="182">
        <v>2</v>
      </c>
      <c r="AY613" s="182"/>
      <c r="AZ613" s="182"/>
      <c r="BA613" s="182"/>
      <c r="BB613" s="182"/>
      <c r="BC613" s="182"/>
      <c r="BD613" s="182"/>
      <c r="BE613" s="182"/>
      <c r="BF613" s="182"/>
      <c r="BG613" s="182"/>
      <c r="BH613" s="182"/>
      <c r="BI613" s="182"/>
      <c r="BJ613" s="182"/>
      <c r="BK613" s="182"/>
      <c r="BL613" s="182"/>
      <c r="BM613" s="182"/>
      <c r="BN613" s="182"/>
      <c r="BO613" s="182"/>
      <c r="BP613" s="182"/>
      <c r="BQ613" s="228" t="s">
        <v>256</v>
      </c>
      <c r="BR613" s="228" t="s">
        <v>257</v>
      </c>
      <c r="BS613" s="228"/>
      <c r="BT613" s="228"/>
      <c r="BU613" s="228">
        <v>4</v>
      </c>
      <c r="BV613" s="228" t="s">
        <v>258</v>
      </c>
      <c r="BW613" s="228" t="s">
        <v>173</v>
      </c>
      <c r="BX613" s="186">
        <v>0</v>
      </c>
      <c r="BY613" s="182">
        <v>9</v>
      </c>
      <c r="BZ613" s="182">
        <v>2.25</v>
      </c>
      <c r="CA613" s="182">
        <v>986</v>
      </c>
      <c r="CB613" s="182">
        <v>0</v>
      </c>
      <c r="CC613" s="182">
        <v>0</v>
      </c>
      <c r="CD613" s="182">
        <v>0</v>
      </c>
      <c r="CE613" s="228">
        <v>0</v>
      </c>
      <c r="CF613" s="228">
        <v>1</v>
      </c>
      <c r="CG613" s="113">
        <v>0</v>
      </c>
      <c r="CH613" s="113">
        <v>0</v>
      </c>
      <c r="CI613" s="113">
        <v>0</v>
      </c>
      <c r="CJ613" s="113">
        <v>0</v>
      </c>
      <c r="CK613" s="113">
        <v>0</v>
      </c>
      <c r="CL613" s="113">
        <v>0</v>
      </c>
      <c r="CM613" s="113">
        <v>0</v>
      </c>
      <c r="CN613" s="185">
        <v>2.25</v>
      </c>
      <c r="CO613" s="181">
        <v>986</v>
      </c>
      <c r="CP613" s="187">
        <v>2.281947261663286E-3</v>
      </c>
      <c r="CQ613" s="173">
        <v>1.1597938144329901E-2</v>
      </c>
      <c r="CR613" s="173">
        <v>5.0824742268041234</v>
      </c>
      <c r="CS613" s="173"/>
      <c r="CT613" s="173"/>
      <c r="CU613" s="253">
        <v>2791</v>
      </c>
      <c r="CV613" s="220"/>
      <c r="CW613" s="254">
        <f t="shared" si="63"/>
        <v>984</v>
      </c>
      <c r="CX613" s="15">
        <f t="shared" si="64"/>
        <v>9</v>
      </c>
      <c r="CY613" s="241">
        <f t="shared" si="65"/>
        <v>2</v>
      </c>
      <c r="CZ613" s="241" t="str">
        <f>IFERROR(ROUND(CY613/#REF!,1),"")</f>
        <v/>
      </c>
      <c r="DA613" s="254">
        <f t="shared" si="66"/>
        <v>986</v>
      </c>
      <c r="DB613" s="246">
        <f t="shared" si="67"/>
        <v>2.0283975659229209E-3</v>
      </c>
      <c r="DD613" s="15" t="str">
        <f>IFERROR(#REF!-AO613,"")</f>
        <v/>
      </c>
      <c r="DF613" s="266" t="str">
        <f>IFERROR(#REF!-L613,"")</f>
        <v/>
      </c>
      <c r="DG613" s="228" t="e">
        <f>IF(#REF!&gt;AP613,0,1)</f>
        <v>#REF!</v>
      </c>
      <c r="DH613" s="228">
        <f t="shared" si="68"/>
        <v>0</v>
      </c>
      <c r="DI613" s="228">
        <f t="shared" si="69"/>
        <v>1</v>
      </c>
      <c r="DJ613" s="228"/>
      <c r="DK613" s="228"/>
      <c r="DL613" s="228"/>
      <c r="DM613" s="228"/>
      <c r="DN613" s="228"/>
      <c r="DO613" s="228"/>
      <c r="DP613" s="228"/>
      <c r="DQ613" s="228"/>
      <c r="DR613" s="228"/>
      <c r="DS613" s="228"/>
      <c r="DT613" s="228"/>
      <c r="DU613" s="228"/>
      <c r="DV613" s="228"/>
      <c r="DW613" s="228"/>
      <c r="DX613" s="228"/>
      <c r="DY613" s="228"/>
      <c r="DZ613" s="228"/>
      <c r="EA613" s="228"/>
      <c r="EB613" s="228"/>
    </row>
    <row r="614" spans="1:132" s="195" customFormat="1" ht="31.5" customHeight="1" x14ac:dyDescent="0.2">
      <c r="A614" s="191">
        <v>2022</v>
      </c>
      <c r="B614" s="171">
        <v>1</v>
      </c>
      <c r="C614" s="261">
        <v>44590</v>
      </c>
      <c r="D614" s="171">
        <v>375</v>
      </c>
      <c r="E614" s="171">
        <v>437</v>
      </c>
      <c r="F614" s="171">
        <v>7</v>
      </c>
      <c r="G614" s="194" t="s">
        <v>282</v>
      </c>
      <c r="H614" s="241" t="s">
        <v>283</v>
      </c>
      <c r="I614" s="241" t="s">
        <v>169</v>
      </c>
      <c r="J614" s="241">
        <v>4</v>
      </c>
      <c r="K614" s="241">
        <v>2</v>
      </c>
      <c r="L614" s="262">
        <v>168</v>
      </c>
      <c r="M614" s="263">
        <v>158</v>
      </c>
      <c r="N614" s="264">
        <v>179</v>
      </c>
      <c r="O614" s="190"/>
      <c r="P614" s="190"/>
      <c r="Q614" s="190"/>
      <c r="R614" s="190"/>
      <c r="S614" s="190"/>
      <c r="T614" s="190"/>
      <c r="U614" s="190"/>
      <c r="V614" s="190"/>
      <c r="W614" s="190"/>
      <c r="X614" s="190"/>
      <c r="Y614" s="172"/>
      <c r="Z614" s="172"/>
      <c r="AA614" s="190"/>
      <c r="AB614" s="190">
        <v>229</v>
      </c>
      <c r="AC614" s="190">
        <v>248</v>
      </c>
      <c r="AD614" s="190">
        <v>235</v>
      </c>
      <c r="AE614" s="190">
        <v>240</v>
      </c>
      <c r="AF614" s="190"/>
      <c r="AG614" s="190">
        <v>171</v>
      </c>
      <c r="AH614" s="190">
        <v>179</v>
      </c>
      <c r="AI614" s="190">
        <v>176</v>
      </c>
      <c r="AJ614" s="190">
        <v>181</v>
      </c>
      <c r="AK614" s="172">
        <v>138</v>
      </c>
      <c r="AL614" s="172">
        <v>133</v>
      </c>
      <c r="AM614" s="265">
        <v>238</v>
      </c>
      <c r="AN614" s="265">
        <v>176.75</v>
      </c>
      <c r="AO614" s="183">
        <v>120</v>
      </c>
      <c r="AP614" s="184">
        <v>120</v>
      </c>
      <c r="AQ614" s="182">
        <v>106.2730627306273</v>
      </c>
      <c r="AR614" s="182">
        <v>135.5</v>
      </c>
      <c r="AS614" s="182"/>
      <c r="AT614" s="182"/>
      <c r="AU614" s="182"/>
      <c r="AV614" s="182"/>
      <c r="AW614" s="182"/>
      <c r="AX614" s="182"/>
      <c r="AY614" s="182"/>
      <c r="AZ614" s="182"/>
      <c r="BA614" s="182"/>
      <c r="BB614" s="182"/>
      <c r="BC614" s="182"/>
      <c r="BD614" s="182"/>
      <c r="BE614" s="182"/>
      <c r="BF614" s="182"/>
      <c r="BG614" s="182">
        <v>100</v>
      </c>
      <c r="BH614" s="182">
        <v>3</v>
      </c>
      <c r="BI614" s="182">
        <v>1</v>
      </c>
      <c r="BJ614" s="182">
        <v>6</v>
      </c>
      <c r="BK614" s="182"/>
      <c r="BL614" s="182"/>
      <c r="BM614" s="182"/>
      <c r="BN614" s="182"/>
      <c r="BO614" s="182"/>
      <c r="BP614" s="182"/>
      <c r="BQ614" s="228" t="s">
        <v>185</v>
      </c>
      <c r="BR614" s="228" t="s">
        <v>186</v>
      </c>
      <c r="BS614" s="228" t="s">
        <v>284</v>
      </c>
      <c r="BT614" s="228" t="s">
        <v>188</v>
      </c>
      <c r="BU614" s="228">
        <v>4</v>
      </c>
      <c r="BV614" s="228" t="s">
        <v>285</v>
      </c>
      <c r="BW614" s="228" t="s">
        <v>173</v>
      </c>
      <c r="BX614" s="186">
        <v>0</v>
      </c>
      <c r="BY614" s="182">
        <v>0</v>
      </c>
      <c r="BZ614" s="182">
        <v>0</v>
      </c>
      <c r="CA614" s="182">
        <v>0</v>
      </c>
      <c r="CB614" s="182">
        <v>10</v>
      </c>
      <c r="CC614" s="182">
        <v>5</v>
      </c>
      <c r="CD614" s="182">
        <v>105</v>
      </c>
      <c r="CE614" s="228">
        <v>1</v>
      </c>
      <c r="CF614" s="228">
        <v>0</v>
      </c>
      <c r="CG614" s="113">
        <v>3</v>
      </c>
      <c r="CH614" s="113">
        <v>0</v>
      </c>
      <c r="CI614" s="113">
        <v>0</v>
      </c>
      <c r="CJ614" s="113">
        <v>0</v>
      </c>
      <c r="CK614" s="113">
        <v>0</v>
      </c>
      <c r="CL614" s="113">
        <v>0</v>
      </c>
      <c r="CM614" s="113">
        <v>0</v>
      </c>
      <c r="CN614" s="185">
        <v>5</v>
      </c>
      <c r="CO614" s="181">
        <v>105</v>
      </c>
      <c r="CP614" s="187">
        <v>4.7619047619047623E-2</v>
      </c>
      <c r="CQ614" s="173">
        <v>2.976190476190476E-2</v>
      </c>
      <c r="CR614" s="173">
        <v>0.625</v>
      </c>
      <c r="CS614" s="173">
        <v>2.828854314002829E-2</v>
      </c>
      <c r="CT614" s="173">
        <v>0.59405940594059403</v>
      </c>
      <c r="CU614" s="253">
        <v>2791</v>
      </c>
      <c r="CV614" s="220">
        <v>-1</v>
      </c>
      <c r="CW614" s="254">
        <f t="shared" si="63"/>
        <v>100</v>
      </c>
      <c r="CX614" s="15">
        <f t="shared" si="64"/>
        <v>10</v>
      </c>
      <c r="CY614" s="241">
        <f t="shared" si="65"/>
        <v>5</v>
      </c>
      <c r="CZ614" s="241" t="str">
        <f>IFERROR(ROUND(CY614/#REF!,1),"")</f>
        <v/>
      </c>
      <c r="DA614" s="254">
        <f t="shared" si="66"/>
        <v>105</v>
      </c>
      <c r="DB614" s="246">
        <f t="shared" si="67"/>
        <v>4.7619047619047616E-2</v>
      </c>
      <c r="DD614" s="15" t="str">
        <f>IFERROR(#REF!-AO614,"")</f>
        <v/>
      </c>
      <c r="DF614" s="266" t="str">
        <f>IFERROR(#REF!-L614,"")</f>
        <v/>
      </c>
      <c r="DG614" s="228" t="e">
        <f>IF(#REF!&gt;AP614,0,1)</f>
        <v>#REF!</v>
      </c>
      <c r="DH614" s="228">
        <f t="shared" si="68"/>
        <v>1</v>
      </c>
      <c r="DI614" s="228">
        <f t="shared" si="69"/>
        <v>1</v>
      </c>
      <c r="DJ614" s="228"/>
      <c r="DK614" s="228"/>
      <c r="DL614" s="228"/>
      <c r="DM614" s="228"/>
      <c r="DN614" s="228"/>
      <c r="DO614" s="228"/>
      <c r="DP614" s="228"/>
      <c r="DQ614" s="228"/>
      <c r="DR614" s="228"/>
      <c r="DS614" s="228"/>
      <c r="DT614" s="228"/>
      <c r="DU614" s="228"/>
      <c r="DV614" s="228"/>
      <c r="DW614" s="228"/>
      <c r="DX614" s="228"/>
      <c r="DY614" s="228"/>
      <c r="DZ614" s="228"/>
      <c r="EA614" s="228"/>
      <c r="EB614" s="228"/>
    </row>
    <row r="615" spans="1:132" s="195" customFormat="1" ht="31.5" customHeight="1" x14ac:dyDescent="0.2">
      <c r="A615" s="191">
        <v>2022</v>
      </c>
      <c r="B615" s="171">
        <v>1</v>
      </c>
      <c r="C615" s="261">
        <v>44590</v>
      </c>
      <c r="D615" s="171">
        <v>376</v>
      </c>
      <c r="E615" s="171">
        <v>438</v>
      </c>
      <c r="F615" s="171">
        <v>7</v>
      </c>
      <c r="G615" s="194" t="s">
        <v>216</v>
      </c>
      <c r="H615" s="241" t="s">
        <v>217</v>
      </c>
      <c r="I615" s="241" t="s">
        <v>169</v>
      </c>
      <c r="J615" s="241">
        <v>3</v>
      </c>
      <c r="K615" s="241">
        <v>2</v>
      </c>
      <c r="L615" s="262">
        <v>335</v>
      </c>
      <c r="M615" s="263">
        <v>315</v>
      </c>
      <c r="N615" s="264">
        <v>358</v>
      </c>
      <c r="O615" s="190"/>
      <c r="P615" s="190"/>
      <c r="Q615" s="190"/>
      <c r="R615" s="190"/>
      <c r="S615" s="190"/>
      <c r="T615" s="190"/>
      <c r="U615" s="190"/>
      <c r="V615" s="190"/>
      <c r="W615" s="190"/>
      <c r="X615" s="190"/>
      <c r="Y615" s="172"/>
      <c r="Z615" s="172"/>
      <c r="AA615" s="190"/>
      <c r="AB615" s="190"/>
      <c r="AC615" s="190"/>
      <c r="AD615" s="190"/>
      <c r="AE615" s="190"/>
      <c r="AF615" s="190"/>
      <c r="AG615" s="190"/>
      <c r="AH615" s="190"/>
      <c r="AI615" s="190"/>
      <c r="AJ615" s="190"/>
      <c r="AK615" s="172"/>
      <c r="AL615" s="172"/>
      <c r="AM615" s="265"/>
      <c r="AN615" s="265"/>
      <c r="AO615" s="183">
        <v>75</v>
      </c>
      <c r="AP615" s="184">
        <v>144</v>
      </c>
      <c r="AQ615" s="182"/>
      <c r="AR615" s="182"/>
      <c r="AS615" s="182"/>
      <c r="AT615" s="182"/>
      <c r="AU615" s="182"/>
      <c r="AV615" s="182"/>
      <c r="AW615" s="182"/>
      <c r="AX615" s="182"/>
      <c r="AY615" s="182"/>
      <c r="AZ615" s="182"/>
      <c r="BA615" s="182"/>
      <c r="BB615" s="182"/>
      <c r="BC615" s="182"/>
      <c r="BD615" s="182"/>
      <c r="BE615" s="182"/>
      <c r="BF615" s="182"/>
      <c r="BG615" s="182"/>
      <c r="BH615" s="182"/>
      <c r="BI615" s="182"/>
      <c r="BJ615" s="182"/>
      <c r="BK615" s="182"/>
      <c r="BL615" s="182"/>
      <c r="BM615" s="182"/>
      <c r="BN615" s="182"/>
      <c r="BO615" s="182"/>
      <c r="BP615" s="182"/>
      <c r="BQ615" s="228" t="s">
        <v>185</v>
      </c>
      <c r="BR615" s="228" t="s">
        <v>186</v>
      </c>
      <c r="BS615" s="228" t="s">
        <v>218</v>
      </c>
      <c r="BT615" s="228" t="s">
        <v>188</v>
      </c>
      <c r="BU615" s="228">
        <v>4</v>
      </c>
      <c r="BV615" s="228" t="s">
        <v>219</v>
      </c>
      <c r="BW615" s="228" t="s">
        <v>173</v>
      </c>
      <c r="BX615" s="186">
        <v>0</v>
      </c>
      <c r="BY615" s="182">
        <v>0</v>
      </c>
      <c r="BZ615" s="182">
        <v>0</v>
      </c>
      <c r="CA615" s="182">
        <v>0</v>
      </c>
      <c r="CB615" s="182">
        <v>0</v>
      </c>
      <c r="CC615" s="182">
        <v>0</v>
      </c>
      <c r="CD615" s="182">
        <v>0</v>
      </c>
      <c r="CE615" s="228">
        <v>0</v>
      </c>
      <c r="CF615" s="228">
        <v>0</v>
      </c>
      <c r="CG615" s="113">
        <v>0</v>
      </c>
      <c r="CH615" s="113">
        <v>0</v>
      </c>
      <c r="CI615" s="113">
        <v>0</v>
      </c>
      <c r="CJ615" s="113">
        <v>0</v>
      </c>
      <c r="CK615" s="113">
        <v>0</v>
      </c>
      <c r="CL615" s="113">
        <v>0</v>
      </c>
      <c r="CM615" s="113">
        <v>0</v>
      </c>
      <c r="CN615" s="185">
        <v>0</v>
      </c>
      <c r="CO615" s="181">
        <v>0</v>
      </c>
      <c r="CP615" s="187"/>
      <c r="CQ615" s="173">
        <v>0</v>
      </c>
      <c r="CR615" s="173">
        <v>0</v>
      </c>
      <c r="CS615" s="173"/>
      <c r="CT615" s="173"/>
      <c r="CU615" s="253">
        <v>2791</v>
      </c>
      <c r="CV615" s="220"/>
      <c r="CW615" s="254">
        <f t="shared" si="63"/>
        <v>0</v>
      </c>
      <c r="CX615" s="15">
        <f t="shared" si="64"/>
        <v>0</v>
      </c>
      <c r="CY615" s="241">
        <f t="shared" si="65"/>
        <v>0</v>
      </c>
      <c r="CZ615" s="241" t="str">
        <f>IFERROR(ROUND(CY615/#REF!,1),"")</f>
        <v/>
      </c>
      <c r="DA615" s="254">
        <f t="shared" si="66"/>
        <v>0</v>
      </c>
      <c r="DB615" s="246" t="str">
        <f t="shared" si="67"/>
        <v/>
      </c>
      <c r="DD615" s="15" t="str">
        <f>IFERROR(#REF!-AO615,"")</f>
        <v/>
      </c>
      <c r="DF615" s="266" t="str">
        <f>IFERROR(#REF!-L615,"")</f>
        <v/>
      </c>
      <c r="DG615" s="228" t="e">
        <f>IF(#REF!&gt;AP615,0,1)</f>
        <v>#REF!</v>
      </c>
      <c r="DH615" s="228">
        <f t="shared" si="68"/>
        <v>0</v>
      </c>
      <c r="DI615" s="228">
        <f t="shared" si="69"/>
        <v>1</v>
      </c>
      <c r="DJ615" s="228"/>
      <c r="DK615" s="228"/>
      <c r="DL615" s="228"/>
      <c r="DM615" s="228"/>
      <c r="DN615" s="228"/>
      <c r="DO615" s="228"/>
      <c r="DP615" s="228"/>
      <c r="DQ615" s="228"/>
      <c r="DR615" s="228"/>
      <c r="DS615" s="228"/>
      <c r="DT615" s="228"/>
      <c r="DU615" s="228"/>
      <c r="DV615" s="228"/>
      <c r="DW615" s="228"/>
      <c r="DX615" s="228"/>
      <c r="DY615" s="228"/>
      <c r="DZ615" s="228"/>
      <c r="EA615" s="228"/>
      <c r="EB615" s="228"/>
    </row>
    <row r="616" spans="1:132" s="195" customFormat="1" ht="31.5" customHeight="1" x14ac:dyDescent="0.2">
      <c r="A616" s="191">
        <v>2022</v>
      </c>
      <c r="B616" s="171">
        <v>1</v>
      </c>
      <c r="C616" s="261">
        <v>44590</v>
      </c>
      <c r="D616" s="171">
        <v>395</v>
      </c>
      <c r="E616" s="171">
        <v>607</v>
      </c>
      <c r="F616" s="171">
        <v>7</v>
      </c>
      <c r="G616" s="194" t="s">
        <v>394</v>
      </c>
      <c r="H616" s="241" t="s">
        <v>395</v>
      </c>
      <c r="I616" s="241" t="s">
        <v>169</v>
      </c>
      <c r="J616" s="241">
        <v>3</v>
      </c>
      <c r="K616" s="241">
        <v>3</v>
      </c>
      <c r="L616" s="262">
        <v>100</v>
      </c>
      <c r="M616" s="263">
        <v>93</v>
      </c>
      <c r="N616" s="264">
        <v>107</v>
      </c>
      <c r="O616" s="190"/>
      <c r="P616" s="190">
        <v>171</v>
      </c>
      <c r="Q616" s="190">
        <v>174</v>
      </c>
      <c r="R616" s="190"/>
      <c r="S616" s="190"/>
      <c r="T616" s="190"/>
      <c r="U616" s="190">
        <v>114</v>
      </c>
      <c r="V616" s="190">
        <v>130</v>
      </c>
      <c r="W616" s="190"/>
      <c r="X616" s="190"/>
      <c r="Y616" s="172"/>
      <c r="Z616" s="172"/>
      <c r="AA616" s="190"/>
      <c r="AB616" s="190"/>
      <c r="AC616" s="190"/>
      <c r="AD616" s="190"/>
      <c r="AE616" s="190"/>
      <c r="AF616" s="190"/>
      <c r="AG616" s="190"/>
      <c r="AH616" s="190"/>
      <c r="AI616" s="190"/>
      <c r="AJ616" s="190"/>
      <c r="AK616" s="172"/>
      <c r="AL616" s="172"/>
      <c r="AM616" s="265">
        <v>172.5</v>
      </c>
      <c r="AN616" s="265">
        <v>122</v>
      </c>
      <c r="AO616" s="183">
        <v>86</v>
      </c>
      <c r="AP616" s="184">
        <v>126</v>
      </c>
      <c r="AQ616" s="182"/>
      <c r="AR616" s="182"/>
      <c r="AS616" s="182"/>
      <c r="AT616" s="182"/>
      <c r="AU616" s="182">
        <v>720</v>
      </c>
      <c r="AV616" s="182">
        <v>4</v>
      </c>
      <c r="AW616" s="182">
        <v>2</v>
      </c>
      <c r="AX616" s="182">
        <v>1</v>
      </c>
      <c r="AY616" s="182"/>
      <c r="AZ616" s="182"/>
      <c r="BA616" s="182"/>
      <c r="BB616" s="182"/>
      <c r="BC616" s="182"/>
      <c r="BD616" s="182"/>
      <c r="BE616" s="182"/>
      <c r="BF616" s="182"/>
      <c r="BG616" s="182">
        <v>1296</v>
      </c>
      <c r="BH616" s="182"/>
      <c r="BI616" s="182"/>
      <c r="BJ616" s="182"/>
      <c r="BK616" s="182"/>
      <c r="BL616" s="182"/>
      <c r="BM616" s="182"/>
      <c r="BN616" s="182"/>
      <c r="BO616" s="182"/>
      <c r="BP616" s="182"/>
      <c r="BQ616" s="228" t="s">
        <v>170</v>
      </c>
      <c r="BR616" s="228" t="s">
        <v>171</v>
      </c>
      <c r="BS616" s="228"/>
      <c r="BT616" s="228"/>
      <c r="BU616" s="228">
        <v>4</v>
      </c>
      <c r="BV616" s="228" t="s">
        <v>172</v>
      </c>
      <c r="BW616" s="228" t="s">
        <v>173</v>
      </c>
      <c r="BX616" s="186">
        <v>0</v>
      </c>
      <c r="BY616" s="182">
        <v>7</v>
      </c>
      <c r="BZ616" s="182">
        <v>2.333333333333333</v>
      </c>
      <c r="CA616" s="182">
        <v>722</v>
      </c>
      <c r="CB616" s="182">
        <v>0</v>
      </c>
      <c r="CC616" s="182">
        <v>0</v>
      </c>
      <c r="CD616" s="182">
        <v>1296</v>
      </c>
      <c r="CE616" s="228">
        <v>1</v>
      </c>
      <c r="CF616" s="228">
        <v>0</v>
      </c>
      <c r="CG616" s="113">
        <v>0</v>
      </c>
      <c r="CH616" s="113">
        <v>0</v>
      </c>
      <c r="CI616" s="113">
        <v>0</v>
      </c>
      <c r="CJ616" s="113">
        <v>0</v>
      </c>
      <c r="CK616" s="113">
        <v>0</v>
      </c>
      <c r="CL616" s="113">
        <v>0</v>
      </c>
      <c r="CM616" s="113">
        <v>0</v>
      </c>
      <c r="CN616" s="185">
        <v>2.333333333333333</v>
      </c>
      <c r="CO616" s="181">
        <v>2018</v>
      </c>
      <c r="CP616" s="187">
        <v>1.1562603237528909E-3</v>
      </c>
      <c r="CQ616" s="173">
        <v>2.3333333333333331E-2</v>
      </c>
      <c r="CR616" s="173">
        <v>20.18</v>
      </c>
      <c r="CS616" s="173">
        <v>1.912568306010929E-2</v>
      </c>
      <c r="CT616" s="173">
        <v>16.540983606557379</v>
      </c>
      <c r="CU616" s="253">
        <v>2791</v>
      </c>
      <c r="CV616" s="220">
        <v>-1</v>
      </c>
      <c r="CW616" s="254">
        <f t="shared" si="63"/>
        <v>2016</v>
      </c>
      <c r="CX616" s="15">
        <f t="shared" si="64"/>
        <v>7</v>
      </c>
      <c r="CY616" s="241">
        <f t="shared" si="65"/>
        <v>2</v>
      </c>
      <c r="CZ616" s="241" t="str">
        <f>IFERROR(ROUND(CY616/#REF!,1),"")</f>
        <v/>
      </c>
      <c r="DA616" s="254">
        <f t="shared" si="66"/>
        <v>2018</v>
      </c>
      <c r="DB616" s="246">
        <f t="shared" si="67"/>
        <v>9.9108027750247768E-4</v>
      </c>
      <c r="DD616" s="15" t="str">
        <f>IFERROR(#REF!-AO616,"")</f>
        <v/>
      </c>
      <c r="DF616" s="266" t="str">
        <f>IFERROR(#REF!-L616,"")</f>
        <v/>
      </c>
      <c r="DG616" s="228" t="e">
        <f>IF(#REF!&gt;AP616,0,1)</f>
        <v>#REF!</v>
      </c>
      <c r="DH616" s="228">
        <f t="shared" si="68"/>
        <v>1</v>
      </c>
      <c r="DI616" s="228">
        <f t="shared" si="69"/>
        <v>0</v>
      </c>
      <c r="DJ616" s="228"/>
      <c r="DK616" s="228"/>
      <c r="DL616" s="228"/>
      <c r="DM616" s="228"/>
      <c r="DN616" s="228"/>
      <c r="DO616" s="228"/>
      <c r="DP616" s="228"/>
      <c r="DQ616" s="228"/>
      <c r="DR616" s="228"/>
      <c r="DS616" s="228"/>
      <c r="DT616" s="228"/>
      <c r="DU616" s="228"/>
      <c r="DV616" s="228"/>
      <c r="DW616" s="228"/>
      <c r="DX616" s="228"/>
      <c r="DY616" s="228"/>
      <c r="DZ616" s="228"/>
      <c r="EA616" s="228"/>
      <c r="EB616" s="228"/>
    </row>
    <row r="617" spans="1:132" s="195" customFormat="1" ht="31.5" customHeight="1" x14ac:dyDescent="0.2">
      <c r="A617" s="191">
        <v>2022</v>
      </c>
      <c r="B617" s="171">
        <v>1</v>
      </c>
      <c r="C617" s="261">
        <v>44590</v>
      </c>
      <c r="D617" s="171">
        <v>395</v>
      </c>
      <c r="E617" s="171">
        <v>608</v>
      </c>
      <c r="F617" s="171">
        <v>7</v>
      </c>
      <c r="G617" s="194" t="s">
        <v>396</v>
      </c>
      <c r="H617" s="241" t="s">
        <v>397</v>
      </c>
      <c r="I617" s="241" t="s">
        <v>169</v>
      </c>
      <c r="J617" s="241">
        <v>3</v>
      </c>
      <c r="K617" s="241">
        <v>3</v>
      </c>
      <c r="L617" s="262">
        <v>100</v>
      </c>
      <c r="M617" s="263">
        <v>93</v>
      </c>
      <c r="N617" s="264">
        <v>107</v>
      </c>
      <c r="O617" s="190"/>
      <c r="P617" s="190">
        <v>160</v>
      </c>
      <c r="Q617" s="190">
        <v>163</v>
      </c>
      <c r="R617" s="190"/>
      <c r="S617" s="190"/>
      <c r="T617" s="190"/>
      <c r="U617" s="190">
        <v>100</v>
      </c>
      <c r="V617" s="190">
        <v>111</v>
      </c>
      <c r="W617" s="190"/>
      <c r="X617" s="190"/>
      <c r="Y617" s="172"/>
      <c r="Z617" s="172"/>
      <c r="AA617" s="190"/>
      <c r="AB617" s="190"/>
      <c r="AC617" s="190"/>
      <c r="AD617" s="190"/>
      <c r="AE617" s="190"/>
      <c r="AF617" s="190"/>
      <c r="AG617" s="190"/>
      <c r="AH617" s="190"/>
      <c r="AI617" s="190"/>
      <c r="AJ617" s="190"/>
      <c r="AK617" s="172"/>
      <c r="AL617" s="172"/>
      <c r="AM617" s="265">
        <v>161.5</v>
      </c>
      <c r="AN617" s="265">
        <v>105.5</v>
      </c>
      <c r="AO617" s="183">
        <v>86</v>
      </c>
      <c r="AP617" s="184">
        <v>126</v>
      </c>
      <c r="AQ617" s="182"/>
      <c r="AR617" s="182"/>
      <c r="AS617" s="182"/>
      <c r="AT617" s="182"/>
      <c r="AU617" s="182">
        <v>720</v>
      </c>
      <c r="AV617" s="182">
        <v>2</v>
      </c>
      <c r="AW617" s="182">
        <v>2</v>
      </c>
      <c r="AX617" s="182">
        <v>4</v>
      </c>
      <c r="AY617" s="182"/>
      <c r="AZ617" s="182"/>
      <c r="BA617" s="182"/>
      <c r="BB617" s="182"/>
      <c r="BC617" s="182"/>
      <c r="BD617" s="182"/>
      <c r="BE617" s="182"/>
      <c r="BF617" s="182"/>
      <c r="BG617" s="182">
        <v>1296</v>
      </c>
      <c r="BH617" s="182"/>
      <c r="BI617" s="182"/>
      <c r="BJ617" s="182"/>
      <c r="BK617" s="182"/>
      <c r="BL617" s="182"/>
      <c r="BM617" s="182"/>
      <c r="BN617" s="182"/>
      <c r="BO617" s="182"/>
      <c r="BP617" s="182"/>
      <c r="BQ617" s="228" t="s">
        <v>170</v>
      </c>
      <c r="BR617" s="228" t="s">
        <v>171</v>
      </c>
      <c r="BS617" s="228"/>
      <c r="BT617" s="228"/>
      <c r="BU617" s="228">
        <v>4</v>
      </c>
      <c r="BV617" s="228" t="s">
        <v>172</v>
      </c>
      <c r="BW617" s="228" t="s">
        <v>173</v>
      </c>
      <c r="BX617" s="186">
        <v>0</v>
      </c>
      <c r="BY617" s="182">
        <v>8</v>
      </c>
      <c r="BZ617" s="182">
        <v>2.666666666666667</v>
      </c>
      <c r="CA617" s="182">
        <v>722</v>
      </c>
      <c r="CB617" s="182">
        <v>0</v>
      </c>
      <c r="CC617" s="182">
        <v>0</v>
      </c>
      <c r="CD617" s="182">
        <v>1296</v>
      </c>
      <c r="CE617" s="228">
        <v>0</v>
      </c>
      <c r="CF617" s="228">
        <v>0</v>
      </c>
      <c r="CG617" s="113">
        <v>1</v>
      </c>
      <c r="CH617" s="113">
        <v>0</v>
      </c>
      <c r="CI617" s="113">
        <v>0</v>
      </c>
      <c r="CJ617" s="113">
        <v>0</v>
      </c>
      <c r="CK617" s="113">
        <v>0</v>
      </c>
      <c r="CL617" s="113">
        <v>0</v>
      </c>
      <c r="CM617" s="113">
        <v>0</v>
      </c>
      <c r="CN617" s="185">
        <v>2.666666666666667</v>
      </c>
      <c r="CO617" s="181">
        <v>2018</v>
      </c>
      <c r="CP617" s="187">
        <v>1.3214403700033039E-3</v>
      </c>
      <c r="CQ617" s="173">
        <v>2.6666666666666661E-2</v>
      </c>
      <c r="CR617" s="173">
        <v>20.18</v>
      </c>
      <c r="CS617" s="173">
        <v>2.5276461295418641E-2</v>
      </c>
      <c r="CT617" s="173">
        <v>19.127962085308059</v>
      </c>
      <c r="CU617" s="253">
        <v>2791</v>
      </c>
      <c r="CV617" s="220">
        <v>-1</v>
      </c>
      <c r="CW617" s="254">
        <f t="shared" si="63"/>
        <v>2016</v>
      </c>
      <c r="CX617" s="15">
        <f t="shared" si="64"/>
        <v>8</v>
      </c>
      <c r="CY617" s="241">
        <f t="shared" si="65"/>
        <v>3</v>
      </c>
      <c r="CZ617" s="241" t="str">
        <f>IFERROR(ROUND(CY617/#REF!,1),"")</f>
        <v/>
      </c>
      <c r="DA617" s="254">
        <f t="shared" si="66"/>
        <v>2019</v>
      </c>
      <c r="DB617" s="246">
        <f t="shared" si="67"/>
        <v>1.4858841010401188E-3</v>
      </c>
      <c r="DD617" s="15" t="str">
        <f>IFERROR(#REF!-AO617,"")</f>
        <v/>
      </c>
      <c r="DF617" s="266" t="str">
        <f>IFERROR(#REF!-L617,"")</f>
        <v/>
      </c>
      <c r="DG617" s="228" t="e">
        <f>IF(#REF!&gt;AP617,0,1)</f>
        <v>#REF!</v>
      </c>
      <c r="DH617" s="228">
        <f t="shared" si="68"/>
        <v>1</v>
      </c>
      <c r="DI617" s="228">
        <f t="shared" si="69"/>
        <v>1</v>
      </c>
      <c r="DJ617" s="228"/>
      <c r="DK617" s="228"/>
      <c r="DL617" s="228"/>
      <c r="DM617" s="228"/>
      <c r="DN617" s="228"/>
      <c r="DO617" s="228"/>
      <c r="DP617" s="228"/>
      <c r="DQ617" s="228"/>
      <c r="DR617" s="228"/>
      <c r="DS617" s="228"/>
      <c r="DT617" s="228"/>
      <c r="DU617" s="228"/>
      <c r="DV617" s="228"/>
      <c r="DW617" s="228"/>
      <c r="DX617" s="228"/>
      <c r="DY617" s="228"/>
      <c r="DZ617" s="228"/>
      <c r="EA617" s="228"/>
      <c r="EB617" s="228"/>
    </row>
    <row r="618" spans="1:132" s="195" customFormat="1" ht="31.5" customHeight="1" x14ac:dyDescent="0.2">
      <c r="A618" s="191">
        <v>2022</v>
      </c>
      <c r="B618" s="171">
        <v>1</v>
      </c>
      <c r="C618" s="261">
        <v>44590</v>
      </c>
      <c r="D618" s="171">
        <v>395</v>
      </c>
      <c r="E618" s="171">
        <v>609</v>
      </c>
      <c r="F618" s="171">
        <v>7</v>
      </c>
      <c r="G618" s="194" t="s">
        <v>167</v>
      </c>
      <c r="H618" s="241" t="s">
        <v>168</v>
      </c>
      <c r="I618" s="241" t="s">
        <v>169</v>
      </c>
      <c r="J618" s="241">
        <v>3</v>
      </c>
      <c r="K618" s="241">
        <v>3</v>
      </c>
      <c r="L618" s="262">
        <v>35</v>
      </c>
      <c r="M618" s="263">
        <v>32</v>
      </c>
      <c r="N618" s="264">
        <v>37</v>
      </c>
      <c r="O618" s="190"/>
      <c r="P618" s="190">
        <v>66</v>
      </c>
      <c r="Q618" s="190">
        <v>64</v>
      </c>
      <c r="R618" s="190"/>
      <c r="S618" s="190"/>
      <c r="T618" s="190"/>
      <c r="U618" s="190">
        <v>41</v>
      </c>
      <c r="V618" s="190">
        <v>52</v>
      </c>
      <c r="W618" s="190"/>
      <c r="X618" s="190"/>
      <c r="Y618" s="172">
        <v>103</v>
      </c>
      <c r="Z618" s="172"/>
      <c r="AA618" s="190"/>
      <c r="AB618" s="190"/>
      <c r="AC618" s="190"/>
      <c r="AD618" s="190"/>
      <c r="AE618" s="190"/>
      <c r="AF618" s="190"/>
      <c r="AG618" s="190"/>
      <c r="AH618" s="190"/>
      <c r="AI618" s="190"/>
      <c r="AJ618" s="190"/>
      <c r="AK618" s="172"/>
      <c r="AL618" s="172"/>
      <c r="AM618" s="265">
        <v>65</v>
      </c>
      <c r="AN618" s="265">
        <v>46.5</v>
      </c>
      <c r="AO618" s="183">
        <v>86</v>
      </c>
      <c r="AP618" s="184">
        <v>126</v>
      </c>
      <c r="AQ618" s="182">
        <v>104.8543689320388</v>
      </c>
      <c r="AR618" s="182">
        <v>103</v>
      </c>
      <c r="AS618" s="182"/>
      <c r="AT618" s="182"/>
      <c r="AU618" s="182">
        <v>720</v>
      </c>
      <c r="AV618" s="182">
        <v>3</v>
      </c>
      <c r="AW618" s="182">
        <v>3</v>
      </c>
      <c r="AX618" s="182">
        <v>4</v>
      </c>
      <c r="AY618" s="182"/>
      <c r="AZ618" s="182"/>
      <c r="BA618" s="182"/>
      <c r="BB618" s="182"/>
      <c r="BC618" s="182"/>
      <c r="BD618" s="182"/>
      <c r="BE618" s="182"/>
      <c r="BF618" s="182"/>
      <c r="BG618" s="182">
        <v>1296</v>
      </c>
      <c r="BH618" s="182"/>
      <c r="BI618" s="182"/>
      <c r="BJ618" s="182"/>
      <c r="BK618" s="182"/>
      <c r="BL618" s="182"/>
      <c r="BM618" s="182"/>
      <c r="BN618" s="182"/>
      <c r="BO618" s="182"/>
      <c r="BP618" s="182"/>
      <c r="BQ618" s="228" t="s">
        <v>170</v>
      </c>
      <c r="BR618" s="228" t="s">
        <v>171</v>
      </c>
      <c r="BS618" s="228"/>
      <c r="BT618" s="228"/>
      <c r="BU618" s="228">
        <v>4</v>
      </c>
      <c r="BV618" s="228" t="s">
        <v>172</v>
      </c>
      <c r="BW618" s="228" t="s">
        <v>173</v>
      </c>
      <c r="BX618" s="186">
        <v>0</v>
      </c>
      <c r="BY618" s="182">
        <v>10</v>
      </c>
      <c r="BZ618" s="182">
        <v>3.333333333333333</v>
      </c>
      <c r="CA618" s="182">
        <v>723</v>
      </c>
      <c r="CB618" s="182">
        <v>0</v>
      </c>
      <c r="CC618" s="182">
        <v>0</v>
      </c>
      <c r="CD618" s="182">
        <v>1296</v>
      </c>
      <c r="CE618" s="228">
        <v>1</v>
      </c>
      <c r="CF618" s="228">
        <v>1</v>
      </c>
      <c r="CG618" s="113">
        <v>1</v>
      </c>
      <c r="CH618" s="113">
        <v>0</v>
      </c>
      <c r="CI618" s="113">
        <v>0</v>
      </c>
      <c r="CJ618" s="113">
        <v>0</v>
      </c>
      <c r="CK618" s="113">
        <v>0</v>
      </c>
      <c r="CL618" s="113">
        <v>0</v>
      </c>
      <c r="CM618" s="113">
        <v>0</v>
      </c>
      <c r="CN618" s="185">
        <v>3.333333333333333</v>
      </c>
      <c r="CO618" s="181">
        <v>2019</v>
      </c>
      <c r="CP618" s="187">
        <v>1.650982334489021E-3</v>
      </c>
      <c r="CQ618" s="173">
        <v>9.5238095238095247E-2</v>
      </c>
      <c r="CR618" s="173">
        <v>57.685714285714283</v>
      </c>
      <c r="CS618" s="173">
        <v>7.1684587813620068E-2</v>
      </c>
      <c r="CT618" s="173">
        <v>43.41935483870968</v>
      </c>
      <c r="CU618" s="253">
        <v>2791</v>
      </c>
      <c r="CV618" s="220">
        <v>-1</v>
      </c>
      <c r="CW618" s="254">
        <f t="shared" si="63"/>
        <v>2016</v>
      </c>
      <c r="CX618" s="15">
        <f t="shared" si="64"/>
        <v>10</v>
      </c>
      <c r="CY618" s="241">
        <f t="shared" si="65"/>
        <v>3</v>
      </c>
      <c r="CZ618" s="241" t="str">
        <f>IFERROR(ROUND(CY618/#REF!,1),"")</f>
        <v/>
      </c>
      <c r="DA618" s="254">
        <f t="shared" si="66"/>
        <v>2019</v>
      </c>
      <c r="DB618" s="246">
        <f t="shared" si="67"/>
        <v>1.4858841010401188E-3</v>
      </c>
      <c r="DD618" s="15" t="str">
        <f>IFERROR(#REF!-AO618,"")</f>
        <v/>
      </c>
      <c r="DF618" s="266" t="str">
        <f>IFERROR(#REF!-L618,"")</f>
        <v/>
      </c>
      <c r="DG618" s="228" t="e">
        <f>IF(#REF!&gt;AP618,0,1)</f>
        <v>#REF!</v>
      </c>
      <c r="DH618" s="228">
        <f t="shared" si="68"/>
        <v>1</v>
      </c>
      <c r="DI618" s="228">
        <f t="shared" si="69"/>
        <v>0</v>
      </c>
      <c r="DJ618" s="228"/>
      <c r="DK618" s="228"/>
      <c r="DL618" s="228"/>
      <c r="DM618" s="228"/>
      <c r="DN618" s="228"/>
      <c r="DO618" s="228"/>
      <c r="DP618" s="228"/>
      <c r="DQ618" s="228"/>
      <c r="DR618" s="228"/>
      <c r="DS618" s="228"/>
      <c r="DT618" s="228"/>
      <c r="DU618" s="228"/>
      <c r="DV618" s="228"/>
      <c r="DW618" s="228"/>
      <c r="DX618" s="228"/>
      <c r="DY618" s="228"/>
      <c r="DZ618" s="228"/>
      <c r="EA618" s="228"/>
      <c r="EB618" s="228"/>
    </row>
    <row r="619" spans="1:132" s="195" customFormat="1" ht="31.5" customHeight="1" x14ac:dyDescent="0.2">
      <c r="A619" s="191">
        <v>2022</v>
      </c>
      <c r="B619" s="171">
        <v>1</v>
      </c>
      <c r="C619" s="261">
        <v>44590</v>
      </c>
      <c r="D619" s="171">
        <v>419</v>
      </c>
      <c r="E619" s="171">
        <v>670</v>
      </c>
      <c r="F619" s="171">
        <v>7</v>
      </c>
      <c r="G619" s="194" t="s">
        <v>235</v>
      </c>
      <c r="H619" s="241" t="s">
        <v>236</v>
      </c>
      <c r="I619" s="241" t="s">
        <v>169</v>
      </c>
      <c r="J619" s="241">
        <v>4</v>
      </c>
      <c r="K619" s="241">
        <v>2</v>
      </c>
      <c r="L619" s="262">
        <v>298</v>
      </c>
      <c r="M619" s="263">
        <v>280</v>
      </c>
      <c r="N619" s="264">
        <v>319</v>
      </c>
      <c r="O619" s="190"/>
      <c r="P619" s="190">
        <v>251</v>
      </c>
      <c r="Q619" s="190">
        <v>258</v>
      </c>
      <c r="R619" s="190">
        <v>249</v>
      </c>
      <c r="S619" s="190">
        <v>250</v>
      </c>
      <c r="T619" s="190"/>
      <c r="U619" s="190">
        <v>188</v>
      </c>
      <c r="V619" s="190">
        <v>190</v>
      </c>
      <c r="W619" s="190">
        <v>187</v>
      </c>
      <c r="X619" s="190">
        <v>183</v>
      </c>
      <c r="Y619" s="172"/>
      <c r="Z619" s="172"/>
      <c r="AA619" s="190">
        <v>261</v>
      </c>
      <c r="AB619" s="190">
        <v>233</v>
      </c>
      <c r="AC619" s="190">
        <v>255</v>
      </c>
      <c r="AD619" s="190">
        <v>242</v>
      </c>
      <c r="AE619" s="190">
        <v>231</v>
      </c>
      <c r="AF619" s="190">
        <v>193</v>
      </c>
      <c r="AG619" s="190">
        <v>190</v>
      </c>
      <c r="AH619" s="190">
        <v>188</v>
      </c>
      <c r="AI619" s="190">
        <v>181</v>
      </c>
      <c r="AJ619" s="190">
        <v>188</v>
      </c>
      <c r="AK619" s="172"/>
      <c r="AL619" s="172"/>
      <c r="AM619" s="265">
        <v>247.7777777777778</v>
      </c>
      <c r="AN619" s="265">
        <v>187.55555555555549</v>
      </c>
      <c r="AO619" s="183">
        <v>96</v>
      </c>
      <c r="AP619" s="184">
        <v>150</v>
      </c>
      <c r="AQ619" s="182"/>
      <c r="AR619" s="182"/>
      <c r="AS619" s="182"/>
      <c r="AT619" s="182"/>
      <c r="AU619" s="182"/>
      <c r="AV619" s="182"/>
      <c r="AW619" s="182"/>
      <c r="AX619" s="182"/>
      <c r="AY619" s="182"/>
      <c r="AZ619" s="182"/>
      <c r="BA619" s="182"/>
      <c r="BB619" s="182"/>
      <c r="BC619" s="182"/>
      <c r="BD619" s="182"/>
      <c r="BE619" s="182"/>
      <c r="BF619" s="182"/>
      <c r="BG619" s="182"/>
      <c r="BH619" s="182"/>
      <c r="BI619" s="182"/>
      <c r="BJ619" s="182"/>
      <c r="BK619" s="182"/>
      <c r="BL619" s="182"/>
      <c r="BM619" s="182"/>
      <c r="BN619" s="182"/>
      <c r="BO619" s="182"/>
      <c r="BP619" s="182"/>
      <c r="BQ619" s="228" t="s">
        <v>185</v>
      </c>
      <c r="BR619" s="228" t="s">
        <v>186</v>
      </c>
      <c r="BS619" s="228" t="s">
        <v>237</v>
      </c>
      <c r="BT619" s="228" t="s">
        <v>188</v>
      </c>
      <c r="BU619" s="228">
        <v>4</v>
      </c>
      <c r="BV619" s="228" t="s">
        <v>238</v>
      </c>
      <c r="BW619" s="228" t="s">
        <v>173</v>
      </c>
      <c r="BX619" s="186">
        <v>0</v>
      </c>
      <c r="BY619" s="182">
        <v>0</v>
      </c>
      <c r="BZ619" s="182">
        <v>0</v>
      </c>
      <c r="CA619" s="182">
        <v>0</v>
      </c>
      <c r="CB619" s="182">
        <v>0</v>
      </c>
      <c r="CC619" s="182">
        <v>0</v>
      </c>
      <c r="CD619" s="182">
        <v>0</v>
      </c>
      <c r="CE619" s="228">
        <v>0</v>
      </c>
      <c r="CF619" s="228">
        <v>0</v>
      </c>
      <c r="CG619" s="113">
        <v>0</v>
      </c>
      <c r="CH619" s="113">
        <v>0</v>
      </c>
      <c r="CI619" s="113">
        <v>0</v>
      </c>
      <c r="CJ619" s="113">
        <v>0</v>
      </c>
      <c r="CK619" s="113">
        <v>0</v>
      </c>
      <c r="CL619" s="113">
        <v>0</v>
      </c>
      <c r="CM619" s="113">
        <v>0</v>
      </c>
      <c r="CN619" s="185">
        <v>0</v>
      </c>
      <c r="CO619" s="181">
        <v>0</v>
      </c>
      <c r="CP619" s="187"/>
      <c r="CQ619" s="173">
        <v>0</v>
      </c>
      <c r="CR619" s="173">
        <v>0</v>
      </c>
      <c r="CS619" s="173">
        <v>0</v>
      </c>
      <c r="CT619" s="173">
        <v>0</v>
      </c>
      <c r="CU619" s="253">
        <v>2791</v>
      </c>
      <c r="CV619" s="220">
        <v>-1</v>
      </c>
      <c r="CW619" s="254">
        <f t="shared" si="63"/>
        <v>0</v>
      </c>
      <c r="CX619" s="15">
        <f t="shared" si="64"/>
        <v>0</v>
      </c>
      <c r="CY619" s="241">
        <f t="shared" si="65"/>
        <v>0</v>
      </c>
      <c r="CZ619" s="241" t="str">
        <f>IFERROR(ROUND(CY619/#REF!,1),"")</f>
        <v/>
      </c>
      <c r="DA619" s="254">
        <f t="shared" si="66"/>
        <v>0</v>
      </c>
      <c r="DB619" s="246" t="str">
        <f t="shared" si="67"/>
        <v/>
      </c>
      <c r="DD619" s="15" t="str">
        <f>IFERROR(#REF!-AO619,"")</f>
        <v/>
      </c>
      <c r="DF619" s="266" t="str">
        <f>IFERROR(#REF!-L619,"")</f>
        <v/>
      </c>
      <c r="DG619" s="228" t="e">
        <f>IF(#REF!&gt;AP619,0,1)</f>
        <v>#REF!</v>
      </c>
      <c r="DH619" s="228">
        <f t="shared" si="68"/>
        <v>0</v>
      </c>
      <c r="DI619" s="228">
        <f t="shared" si="69"/>
        <v>1</v>
      </c>
      <c r="DJ619" s="228"/>
      <c r="DK619" s="228"/>
      <c r="DL619" s="228"/>
      <c r="DM619" s="228"/>
      <c r="DN619" s="228"/>
      <c r="DO619" s="228"/>
      <c r="DP619" s="228"/>
      <c r="DQ619" s="228"/>
      <c r="DR619" s="228"/>
      <c r="DS619" s="228"/>
      <c r="DT619" s="228"/>
      <c r="DU619" s="228"/>
      <c r="DV619" s="228"/>
      <c r="DW619" s="228"/>
      <c r="DX619" s="228"/>
      <c r="DY619" s="228"/>
      <c r="DZ619" s="228"/>
      <c r="EA619" s="228"/>
      <c r="EB619" s="228"/>
    </row>
    <row r="620" spans="1:132" s="195" customFormat="1" ht="31.5" customHeight="1" x14ac:dyDescent="0.2">
      <c r="A620" s="191">
        <v>2022</v>
      </c>
      <c r="B620" s="171">
        <v>1</v>
      </c>
      <c r="C620" s="261">
        <v>44590</v>
      </c>
      <c r="D620" s="171">
        <v>434</v>
      </c>
      <c r="E620" s="171">
        <v>752</v>
      </c>
      <c r="F620" s="171">
        <v>7</v>
      </c>
      <c r="G620" s="194"/>
      <c r="H620" s="241"/>
      <c r="I620" s="241"/>
      <c r="J620" s="241"/>
      <c r="K620" s="241"/>
      <c r="L620" s="262">
        <v>0</v>
      </c>
      <c r="M620" s="263">
        <v>0</v>
      </c>
      <c r="N620" s="264">
        <v>0</v>
      </c>
      <c r="O620" s="190"/>
      <c r="P620" s="190"/>
      <c r="Q620" s="190"/>
      <c r="R620" s="190"/>
      <c r="S620" s="190"/>
      <c r="T620" s="190"/>
      <c r="U620" s="190"/>
      <c r="V620" s="190"/>
      <c r="W620" s="190"/>
      <c r="X620" s="190"/>
      <c r="Y620" s="172"/>
      <c r="Z620" s="172">
        <v>141</v>
      </c>
      <c r="AA620" s="190"/>
      <c r="AB620" s="190"/>
      <c r="AC620" s="190"/>
      <c r="AD620" s="190"/>
      <c r="AE620" s="190"/>
      <c r="AF620" s="190"/>
      <c r="AG620" s="190"/>
      <c r="AH620" s="190"/>
      <c r="AI620" s="190"/>
      <c r="AJ620" s="190"/>
      <c r="AK620" s="172">
        <v>143</v>
      </c>
      <c r="AL620" s="172">
        <v>148</v>
      </c>
      <c r="AM620" s="265"/>
      <c r="AN620" s="265"/>
      <c r="AO620" s="183">
        <v>0</v>
      </c>
      <c r="AP620" s="184"/>
      <c r="AQ620" s="182">
        <v>0</v>
      </c>
      <c r="AR620" s="182">
        <v>144</v>
      </c>
      <c r="AS620" s="182"/>
      <c r="AT620" s="182"/>
      <c r="AU620" s="182"/>
      <c r="AV620" s="182"/>
      <c r="AW620" s="182"/>
      <c r="AX620" s="182"/>
      <c r="AY620" s="182"/>
      <c r="AZ620" s="182"/>
      <c r="BA620" s="182"/>
      <c r="BB620" s="182"/>
      <c r="BC620" s="182"/>
      <c r="BD620" s="182"/>
      <c r="BE620" s="182"/>
      <c r="BF620" s="182"/>
      <c r="BG620" s="182"/>
      <c r="BH620" s="182"/>
      <c r="BI620" s="182"/>
      <c r="BJ620" s="182"/>
      <c r="BK620" s="182"/>
      <c r="BL620" s="182"/>
      <c r="BM620" s="182"/>
      <c r="BN620" s="182"/>
      <c r="BO620" s="182"/>
      <c r="BP620" s="182"/>
      <c r="BQ620" s="228"/>
      <c r="BR620" s="228"/>
      <c r="BS620" s="228"/>
      <c r="BT620" s="228"/>
      <c r="BU620" s="228">
        <v>4</v>
      </c>
      <c r="BV620" s="228"/>
      <c r="BW620" s="228" t="s">
        <v>173</v>
      </c>
      <c r="BX620" s="186">
        <v>0</v>
      </c>
      <c r="BY620" s="182">
        <v>0</v>
      </c>
      <c r="BZ620" s="182"/>
      <c r="CA620" s="182">
        <v>0</v>
      </c>
      <c r="CB620" s="182">
        <v>0</v>
      </c>
      <c r="CC620" s="182"/>
      <c r="CD620" s="182">
        <v>0</v>
      </c>
      <c r="CE620" s="228">
        <v>0</v>
      </c>
      <c r="CF620" s="228">
        <v>0</v>
      </c>
      <c r="CG620" s="113">
        <v>0</v>
      </c>
      <c r="CH620" s="113">
        <v>0</v>
      </c>
      <c r="CI620" s="113">
        <v>0</v>
      </c>
      <c r="CJ620" s="113">
        <v>0</v>
      </c>
      <c r="CK620" s="113">
        <v>0</v>
      </c>
      <c r="CL620" s="113">
        <v>0</v>
      </c>
      <c r="CM620" s="113">
        <v>0</v>
      </c>
      <c r="CN620" s="185">
        <v>0</v>
      </c>
      <c r="CO620" s="181">
        <v>0</v>
      </c>
      <c r="CP620" s="187"/>
      <c r="CQ620" s="173"/>
      <c r="CR620" s="173"/>
      <c r="CS620" s="173"/>
      <c r="CT620" s="173"/>
      <c r="CU620" s="253">
        <v>2791</v>
      </c>
      <c r="CV620" s="220"/>
      <c r="CW620" s="254">
        <f t="shared" si="63"/>
        <v>0</v>
      </c>
      <c r="CX620" s="15">
        <f t="shared" si="64"/>
        <v>0</v>
      </c>
      <c r="CY620" s="241" t="str">
        <f t="shared" si="65"/>
        <v/>
      </c>
      <c r="CZ620" s="241" t="str">
        <f>IFERROR(ROUND(CY620/#REF!,1),"")</f>
        <v/>
      </c>
      <c r="DA620" s="254" t="str">
        <f t="shared" si="66"/>
        <v/>
      </c>
      <c r="DB620" s="246" t="str">
        <f t="shared" si="67"/>
        <v/>
      </c>
      <c r="DD620" s="15" t="str">
        <f>IFERROR(#REF!-AO620,"")</f>
        <v/>
      </c>
      <c r="DF620" s="266" t="str">
        <f>IFERROR(#REF!-L620,"")</f>
        <v/>
      </c>
      <c r="DG620" s="228" t="e">
        <f>IF(#REF!&gt;AP620,0,1)</f>
        <v>#REF!</v>
      </c>
      <c r="DH620" s="228">
        <f t="shared" si="68"/>
        <v>1</v>
      </c>
      <c r="DI620" s="228">
        <f t="shared" si="69"/>
        <v>1</v>
      </c>
      <c r="DJ620" s="228"/>
      <c r="DK620" s="228"/>
      <c r="DL620" s="228"/>
      <c r="DM620" s="228"/>
      <c r="DN620" s="228"/>
      <c r="DO620" s="228"/>
      <c r="DP620" s="228"/>
      <c r="DQ620" s="228"/>
      <c r="DR620" s="228"/>
      <c r="DS620" s="228"/>
      <c r="DT620" s="228"/>
      <c r="DU620" s="228"/>
      <c r="DV620" s="228"/>
      <c r="DW620" s="228"/>
      <c r="DX620" s="228"/>
      <c r="DY620" s="228"/>
      <c r="DZ620" s="228"/>
      <c r="EA620" s="228"/>
      <c r="EB620" s="228"/>
    </row>
    <row r="621" spans="1:132" s="195" customFormat="1" ht="31.5" customHeight="1" x14ac:dyDescent="0.2">
      <c r="A621" s="191">
        <v>2022</v>
      </c>
      <c r="B621" s="171">
        <v>1</v>
      </c>
      <c r="C621" s="261">
        <v>44590</v>
      </c>
      <c r="D621" s="171">
        <v>125</v>
      </c>
      <c r="E621" s="171">
        <v>690</v>
      </c>
      <c r="F621" s="171">
        <v>8</v>
      </c>
      <c r="G621" s="194" t="s">
        <v>259</v>
      </c>
      <c r="H621" s="241" t="s">
        <v>260</v>
      </c>
      <c r="I621" s="241" t="s">
        <v>169</v>
      </c>
      <c r="J621" s="241">
        <v>4</v>
      </c>
      <c r="K621" s="241">
        <v>4</v>
      </c>
      <c r="L621" s="262">
        <v>170</v>
      </c>
      <c r="M621" s="263">
        <v>153</v>
      </c>
      <c r="N621" s="264">
        <v>187</v>
      </c>
      <c r="O621" s="190"/>
      <c r="P621" s="190"/>
      <c r="Q621" s="190"/>
      <c r="R621" s="190"/>
      <c r="S621" s="190"/>
      <c r="T621" s="190"/>
      <c r="U621" s="190"/>
      <c r="V621" s="190"/>
      <c r="W621" s="190"/>
      <c r="X621" s="190"/>
      <c r="Y621" s="172"/>
      <c r="Z621" s="172"/>
      <c r="AA621" s="190"/>
      <c r="AB621" s="190"/>
      <c r="AC621" s="190"/>
      <c r="AD621" s="190"/>
      <c r="AE621" s="190"/>
      <c r="AF621" s="190"/>
      <c r="AG621" s="190"/>
      <c r="AH621" s="190"/>
      <c r="AI621" s="190"/>
      <c r="AJ621" s="190"/>
      <c r="AK621" s="172"/>
      <c r="AL621" s="172"/>
      <c r="AM621" s="265"/>
      <c r="AN621" s="265"/>
      <c r="AO621" s="183">
        <v>120</v>
      </c>
      <c r="AP621" s="184">
        <v>120</v>
      </c>
      <c r="AQ621" s="182"/>
      <c r="AR621" s="182"/>
      <c r="AS621" s="182"/>
      <c r="AT621" s="182"/>
      <c r="AU621" s="182">
        <v>984</v>
      </c>
      <c r="AV621" s="182">
        <v>3</v>
      </c>
      <c r="AW621" s="182">
        <v>4</v>
      </c>
      <c r="AX621" s="182"/>
      <c r="AY621" s="182"/>
      <c r="AZ621" s="182"/>
      <c r="BA621" s="182"/>
      <c r="BB621" s="182"/>
      <c r="BC621" s="182"/>
      <c r="BD621" s="182"/>
      <c r="BE621" s="182"/>
      <c r="BF621" s="182"/>
      <c r="BG621" s="182"/>
      <c r="BH621" s="182"/>
      <c r="BI621" s="182"/>
      <c r="BJ621" s="182"/>
      <c r="BK621" s="182"/>
      <c r="BL621" s="182"/>
      <c r="BM621" s="182"/>
      <c r="BN621" s="182"/>
      <c r="BO621" s="182"/>
      <c r="BP621" s="182"/>
      <c r="BQ621" s="228" t="s">
        <v>256</v>
      </c>
      <c r="BR621" s="228" t="s">
        <v>257</v>
      </c>
      <c r="BS621" s="228"/>
      <c r="BT621" s="228"/>
      <c r="BU621" s="228">
        <v>4</v>
      </c>
      <c r="BV621" s="228" t="s">
        <v>258</v>
      </c>
      <c r="BW621" s="228" t="s">
        <v>173</v>
      </c>
      <c r="BX621" s="186">
        <v>0</v>
      </c>
      <c r="BY621" s="182">
        <v>7</v>
      </c>
      <c r="BZ621" s="182">
        <v>1.75</v>
      </c>
      <c r="CA621" s="182">
        <v>985</v>
      </c>
      <c r="CB621" s="182">
        <v>0</v>
      </c>
      <c r="CC621" s="182">
        <v>0</v>
      </c>
      <c r="CD621" s="182">
        <v>0</v>
      </c>
      <c r="CE621" s="228">
        <v>0</v>
      </c>
      <c r="CF621" s="228">
        <v>1</v>
      </c>
      <c r="CG621" s="113">
        <v>0</v>
      </c>
      <c r="CH621" s="113">
        <v>0</v>
      </c>
      <c r="CI621" s="113">
        <v>0</v>
      </c>
      <c r="CJ621" s="113">
        <v>0</v>
      </c>
      <c r="CK621" s="113">
        <v>0</v>
      </c>
      <c r="CL621" s="113">
        <v>0</v>
      </c>
      <c r="CM621" s="113">
        <v>0</v>
      </c>
      <c r="CN621" s="185">
        <v>1.75</v>
      </c>
      <c r="CO621" s="181">
        <v>985</v>
      </c>
      <c r="CP621" s="187">
        <v>1.776649746192893E-3</v>
      </c>
      <c r="CQ621" s="173">
        <v>1.029411764705882E-2</v>
      </c>
      <c r="CR621" s="173">
        <v>5.7941176470588234</v>
      </c>
      <c r="CS621" s="173"/>
      <c r="CT621" s="173"/>
      <c r="CU621" s="253">
        <v>2791</v>
      </c>
      <c r="CV621" s="220"/>
      <c r="CW621" s="254">
        <f t="shared" si="63"/>
        <v>984</v>
      </c>
      <c r="CX621" s="15">
        <f t="shared" si="64"/>
        <v>7</v>
      </c>
      <c r="CY621" s="241">
        <f t="shared" si="65"/>
        <v>2</v>
      </c>
      <c r="CZ621" s="241" t="str">
        <f>IFERROR(ROUND(CY621/#REF!,1),"")</f>
        <v/>
      </c>
      <c r="DA621" s="254">
        <f t="shared" si="66"/>
        <v>986</v>
      </c>
      <c r="DB621" s="246">
        <f t="shared" si="67"/>
        <v>2.0283975659229209E-3</v>
      </c>
      <c r="DD621" s="15" t="str">
        <f>IFERROR(#REF!-AO621,"")</f>
        <v/>
      </c>
      <c r="DF621" s="266" t="str">
        <f>IFERROR(#REF!-L621,"")</f>
        <v/>
      </c>
      <c r="DG621" s="228" t="e">
        <f>IF(#REF!&gt;AP621,0,1)</f>
        <v>#REF!</v>
      </c>
      <c r="DH621" s="228">
        <f t="shared" si="68"/>
        <v>0</v>
      </c>
      <c r="DI621" s="228">
        <f t="shared" si="69"/>
        <v>1</v>
      </c>
      <c r="DJ621" s="228"/>
      <c r="DK621" s="228"/>
      <c r="DL621" s="228"/>
      <c r="DM621" s="228"/>
      <c r="DN621" s="228"/>
      <c r="DO621" s="228"/>
      <c r="DP621" s="228"/>
      <c r="DQ621" s="228"/>
      <c r="DR621" s="228"/>
      <c r="DS621" s="228"/>
      <c r="DT621" s="228"/>
      <c r="DU621" s="228"/>
      <c r="DV621" s="228"/>
      <c r="DW621" s="228"/>
      <c r="DX621" s="228"/>
      <c r="DY621" s="228"/>
      <c r="DZ621" s="228"/>
      <c r="EA621" s="228"/>
      <c r="EB621" s="228"/>
    </row>
    <row r="622" spans="1:132" s="195" customFormat="1" ht="31.5" customHeight="1" x14ac:dyDescent="0.2">
      <c r="A622" s="191">
        <v>2022</v>
      </c>
      <c r="B622" s="171">
        <v>1</v>
      </c>
      <c r="C622" s="261">
        <v>44590</v>
      </c>
      <c r="D622" s="171">
        <v>5</v>
      </c>
      <c r="E622" s="171">
        <v>13</v>
      </c>
      <c r="F622" s="171">
        <v>26</v>
      </c>
      <c r="G622" s="194" t="s">
        <v>440</v>
      </c>
      <c r="H622" s="241" t="s">
        <v>441</v>
      </c>
      <c r="I622" s="241" t="s">
        <v>317</v>
      </c>
      <c r="J622" s="241">
        <v>2</v>
      </c>
      <c r="K622" s="241">
        <v>2</v>
      </c>
      <c r="L622" s="262">
        <v>35</v>
      </c>
      <c r="M622" s="263">
        <v>33</v>
      </c>
      <c r="N622" s="264">
        <v>38</v>
      </c>
      <c r="O622" s="190"/>
      <c r="P622" s="190"/>
      <c r="Q622" s="190"/>
      <c r="R622" s="190"/>
      <c r="S622" s="190"/>
      <c r="T622" s="190"/>
      <c r="U622" s="190"/>
      <c r="V622" s="190"/>
      <c r="W622" s="190"/>
      <c r="X622" s="190"/>
      <c r="Y622" s="172"/>
      <c r="Z622" s="172"/>
      <c r="AA622" s="190"/>
      <c r="AB622" s="190"/>
      <c r="AC622" s="190"/>
      <c r="AD622" s="190"/>
      <c r="AE622" s="190"/>
      <c r="AF622" s="190"/>
      <c r="AG622" s="190"/>
      <c r="AH622" s="190"/>
      <c r="AI622" s="190"/>
      <c r="AJ622" s="190"/>
      <c r="AK622" s="172"/>
      <c r="AL622" s="172"/>
      <c r="AM622" s="265"/>
      <c r="AN622" s="265"/>
      <c r="AO622" s="183">
        <v>72</v>
      </c>
      <c r="AP622" s="184">
        <v>100</v>
      </c>
      <c r="AQ622" s="182"/>
      <c r="AR622" s="182"/>
      <c r="AS622" s="182"/>
      <c r="AT622" s="182"/>
      <c r="AU622" s="182"/>
      <c r="AV622" s="182"/>
      <c r="AW622" s="182"/>
      <c r="AX622" s="182"/>
      <c r="AY622" s="182"/>
      <c r="AZ622" s="182"/>
      <c r="BA622" s="182"/>
      <c r="BB622" s="182"/>
      <c r="BC622" s="182"/>
      <c r="BD622" s="182"/>
      <c r="BE622" s="182"/>
      <c r="BF622" s="182"/>
      <c r="BG622" s="182"/>
      <c r="BH622" s="182"/>
      <c r="BI622" s="182"/>
      <c r="BJ622" s="182"/>
      <c r="BK622" s="182"/>
      <c r="BL622" s="182"/>
      <c r="BM622" s="182"/>
      <c r="BN622" s="182"/>
      <c r="BO622" s="182"/>
      <c r="BP622" s="182"/>
      <c r="BQ622" s="228" t="s">
        <v>318</v>
      </c>
      <c r="BR622" s="228" t="s">
        <v>319</v>
      </c>
      <c r="BS622" s="228"/>
      <c r="BT622" s="228"/>
      <c r="BU622" s="228">
        <v>4</v>
      </c>
      <c r="BV622" s="228" t="s">
        <v>430</v>
      </c>
      <c r="BW622" s="228" t="s">
        <v>222</v>
      </c>
      <c r="BX622" s="186">
        <v>0</v>
      </c>
      <c r="BY622" s="182">
        <v>0</v>
      </c>
      <c r="BZ622" s="182">
        <v>0</v>
      </c>
      <c r="CA622" s="182">
        <v>0</v>
      </c>
      <c r="CB622" s="182">
        <v>0</v>
      </c>
      <c r="CC622" s="182">
        <v>0</v>
      </c>
      <c r="CD622" s="182">
        <v>0</v>
      </c>
      <c r="CE622" s="228">
        <v>0</v>
      </c>
      <c r="CF622" s="228">
        <v>0</v>
      </c>
      <c r="CG622" s="113">
        <v>0</v>
      </c>
      <c r="CH622" s="113">
        <v>0</v>
      </c>
      <c r="CI622" s="113">
        <v>0</v>
      </c>
      <c r="CJ622" s="113">
        <v>0</v>
      </c>
      <c r="CK622" s="113">
        <v>0</v>
      </c>
      <c r="CL622" s="113">
        <v>0</v>
      </c>
      <c r="CM622" s="113">
        <v>0</v>
      </c>
      <c r="CN622" s="185">
        <v>0</v>
      </c>
      <c r="CO622" s="181">
        <v>0</v>
      </c>
      <c r="CP622" s="187"/>
      <c r="CQ622" s="173">
        <v>0</v>
      </c>
      <c r="CR622" s="173">
        <v>0</v>
      </c>
      <c r="CS622" s="173"/>
      <c r="CT622" s="173"/>
      <c r="CU622" s="253">
        <v>2791</v>
      </c>
      <c r="CV622" s="220"/>
      <c r="CW622" s="254">
        <f t="shared" si="63"/>
        <v>0</v>
      </c>
      <c r="CX622" s="15">
        <f t="shared" si="64"/>
        <v>0</v>
      </c>
      <c r="CY622" s="241">
        <f t="shared" si="65"/>
        <v>0</v>
      </c>
      <c r="CZ622" s="241" t="str">
        <f>IFERROR(ROUND(CY622/#REF!,1),"")</f>
        <v/>
      </c>
      <c r="DA622" s="254">
        <f t="shared" si="66"/>
        <v>0</v>
      </c>
      <c r="DB622" s="246" t="str">
        <f t="shared" si="67"/>
        <v/>
      </c>
      <c r="DD622" s="15" t="str">
        <f>IFERROR(#REF!-AO622,"")</f>
        <v/>
      </c>
      <c r="DF622" s="266" t="str">
        <f>IFERROR(#REF!-L622,"")</f>
        <v/>
      </c>
      <c r="DG622" s="228" t="e">
        <f>IF(#REF!&gt;AP622,0,1)</f>
        <v>#REF!</v>
      </c>
      <c r="DH622" s="228">
        <f t="shared" si="68"/>
        <v>0</v>
      </c>
      <c r="DI622" s="228">
        <f t="shared" si="69"/>
        <v>1</v>
      </c>
      <c r="DJ622" s="228"/>
      <c r="DK622" s="228"/>
      <c r="DL622" s="228"/>
      <c r="DM622" s="228"/>
      <c r="DN622" s="228"/>
      <c r="DO622" s="228"/>
      <c r="DP622" s="228"/>
      <c r="DQ622" s="228"/>
      <c r="DR622" s="228"/>
      <c r="DS622" s="228"/>
      <c r="DT622" s="228"/>
      <c r="DU622" s="228"/>
      <c r="DV622" s="228"/>
      <c r="DW622" s="228"/>
      <c r="DX622" s="228"/>
      <c r="DY622" s="228"/>
      <c r="DZ622" s="228"/>
      <c r="EA622" s="228"/>
      <c r="EB622" s="228"/>
    </row>
    <row r="623" spans="1:132" s="195" customFormat="1" ht="31.5" customHeight="1" x14ac:dyDescent="0.2">
      <c r="A623" s="191">
        <v>2022</v>
      </c>
      <c r="B623" s="171">
        <v>1</v>
      </c>
      <c r="C623" s="261">
        <v>44590</v>
      </c>
      <c r="D623" s="171">
        <v>5</v>
      </c>
      <c r="E623" s="171">
        <v>14</v>
      </c>
      <c r="F623" s="171">
        <v>26</v>
      </c>
      <c r="G623" s="194" t="s">
        <v>428</v>
      </c>
      <c r="H623" s="241" t="s">
        <v>429</v>
      </c>
      <c r="I623" s="241" t="s">
        <v>317</v>
      </c>
      <c r="J623" s="241">
        <v>2</v>
      </c>
      <c r="K623" s="241">
        <v>2</v>
      </c>
      <c r="L623" s="262">
        <v>27</v>
      </c>
      <c r="M623" s="263">
        <v>25</v>
      </c>
      <c r="N623" s="264">
        <v>28</v>
      </c>
      <c r="O623" s="190"/>
      <c r="P623" s="190"/>
      <c r="Q623" s="190"/>
      <c r="R623" s="190"/>
      <c r="S623" s="190"/>
      <c r="T623" s="190"/>
      <c r="U623" s="190"/>
      <c r="V623" s="190"/>
      <c r="W623" s="190"/>
      <c r="X623" s="190"/>
      <c r="Y623" s="172"/>
      <c r="Z623" s="172"/>
      <c r="AA623" s="190"/>
      <c r="AB623" s="190"/>
      <c r="AC623" s="190"/>
      <c r="AD623" s="190"/>
      <c r="AE623" s="190"/>
      <c r="AF623" s="190"/>
      <c r="AG623" s="190"/>
      <c r="AH623" s="190"/>
      <c r="AI623" s="190"/>
      <c r="AJ623" s="190"/>
      <c r="AK623" s="172"/>
      <c r="AL623" s="172"/>
      <c r="AM623" s="265"/>
      <c r="AN623" s="265"/>
      <c r="AO623" s="183">
        <v>72</v>
      </c>
      <c r="AP623" s="184">
        <v>100</v>
      </c>
      <c r="AQ623" s="182"/>
      <c r="AR623" s="182"/>
      <c r="AS623" s="182"/>
      <c r="AT623" s="182"/>
      <c r="AU623" s="182">
        <v>120</v>
      </c>
      <c r="AV623" s="182"/>
      <c r="AW623" s="182"/>
      <c r="AX623" s="182"/>
      <c r="AY623" s="182"/>
      <c r="AZ623" s="182"/>
      <c r="BA623" s="182"/>
      <c r="BB623" s="182"/>
      <c r="BC623" s="182"/>
      <c r="BD623" s="182"/>
      <c r="BE623" s="182"/>
      <c r="BF623" s="182"/>
      <c r="BG623" s="182"/>
      <c r="BH623" s="182"/>
      <c r="BI623" s="182"/>
      <c r="BJ623" s="182"/>
      <c r="BK623" s="182"/>
      <c r="BL623" s="182"/>
      <c r="BM623" s="182"/>
      <c r="BN623" s="182"/>
      <c r="BO623" s="182"/>
      <c r="BP623" s="182"/>
      <c r="BQ623" s="228" t="s">
        <v>318</v>
      </c>
      <c r="BR623" s="228" t="s">
        <v>319</v>
      </c>
      <c r="BS623" s="228"/>
      <c r="BT623" s="228"/>
      <c r="BU623" s="228">
        <v>4</v>
      </c>
      <c r="BV623" s="228" t="s">
        <v>430</v>
      </c>
      <c r="BW623" s="228" t="s">
        <v>222</v>
      </c>
      <c r="BX623" s="186">
        <v>0</v>
      </c>
      <c r="BY623" s="182">
        <v>0</v>
      </c>
      <c r="BZ623" s="182">
        <v>0</v>
      </c>
      <c r="CA623" s="182">
        <v>120</v>
      </c>
      <c r="CB623" s="182">
        <v>0</v>
      </c>
      <c r="CC623" s="182">
        <v>0</v>
      </c>
      <c r="CD623" s="182">
        <v>0</v>
      </c>
      <c r="CE623" s="228">
        <v>0</v>
      </c>
      <c r="CF623" s="228">
        <v>0</v>
      </c>
      <c r="CG623" s="113">
        <v>0</v>
      </c>
      <c r="CH623" s="113">
        <v>0</v>
      </c>
      <c r="CI623" s="113">
        <v>0</v>
      </c>
      <c r="CJ623" s="113">
        <v>0</v>
      </c>
      <c r="CK623" s="113">
        <v>0</v>
      </c>
      <c r="CL623" s="113">
        <v>0</v>
      </c>
      <c r="CM623" s="113">
        <v>0</v>
      </c>
      <c r="CN623" s="185">
        <v>0</v>
      </c>
      <c r="CO623" s="181">
        <v>120</v>
      </c>
      <c r="CP623" s="187">
        <v>0</v>
      </c>
      <c r="CQ623" s="173">
        <v>0</v>
      </c>
      <c r="CR623" s="173">
        <v>4.4444444444444446</v>
      </c>
      <c r="CS623" s="173"/>
      <c r="CT623" s="173"/>
      <c r="CU623" s="253">
        <v>2791</v>
      </c>
      <c r="CV623" s="220"/>
      <c r="CW623" s="254">
        <f t="shared" si="63"/>
        <v>120</v>
      </c>
      <c r="CX623" s="15">
        <f t="shared" si="64"/>
        <v>0</v>
      </c>
      <c r="CY623" s="241">
        <f t="shared" si="65"/>
        <v>0</v>
      </c>
      <c r="CZ623" s="241" t="str">
        <f>IFERROR(ROUND(CY623/#REF!,1),"")</f>
        <v/>
      </c>
      <c r="DA623" s="254">
        <f t="shared" si="66"/>
        <v>120</v>
      </c>
      <c r="DB623" s="246">
        <f t="shared" si="67"/>
        <v>0</v>
      </c>
      <c r="DD623" s="15" t="str">
        <f>IFERROR(#REF!-AO623,"")</f>
        <v/>
      </c>
      <c r="DF623" s="266" t="str">
        <f>IFERROR(#REF!-L623,"")</f>
        <v/>
      </c>
      <c r="DG623" s="228" t="e">
        <f>IF(#REF!&gt;AP623,0,1)</f>
        <v>#REF!</v>
      </c>
      <c r="DH623" s="228">
        <f t="shared" si="68"/>
        <v>0</v>
      </c>
      <c r="DI623" s="228">
        <f t="shared" si="69"/>
        <v>1</v>
      </c>
      <c r="DJ623" s="228"/>
      <c r="DK623" s="228"/>
      <c r="DL623" s="228"/>
      <c r="DM623" s="228"/>
      <c r="DN623" s="228"/>
      <c r="DO623" s="228"/>
      <c r="DP623" s="228"/>
      <c r="DQ623" s="228"/>
      <c r="DR623" s="228"/>
      <c r="DS623" s="228"/>
      <c r="DT623" s="228"/>
      <c r="DU623" s="228"/>
      <c r="DV623" s="228"/>
      <c r="DW623" s="228"/>
      <c r="DX623" s="228"/>
      <c r="DY623" s="228"/>
      <c r="DZ623" s="228"/>
      <c r="EA623" s="228"/>
      <c r="EB623" s="228"/>
    </row>
    <row r="624" spans="1:132" s="195" customFormat="1" ht="31.5" customHeight="1" x14ac:dyDescent="0.2">
      <c r="A624" s="191">
        <v>2022</v>
      </c>
      <c r="B624" s="171">
        <v>1</v>
      </c>
      <c r="C624" s="261">
        <v>44590</v>
      </c>
      <c r="D624" s="171">
        <v>372</v>
      </c>
      <c r="E624" s="171">
        <v>646</v>
      </c>
      <c r="F624" s="171">
        <v>46</v>
      </c>
      <c r="G624" s="194" t="s">
        <v>276</v>
      </c>
      <c r="H624" s="241" t="s">
        <v>277</v>
      </c>
      <c r="I624" s="241" t="s">
        <v>221</v>
      </c>
      <c r="J624" s="241">
        <v>2</v>
      </c>
      <c r="K624" s="241">
        <v>2</v>
      </c>
      <c r="L624" s="262">
        <v>212</v>
      </c>
      <c r="M624" s="263">
        <v>197</v>
      </c>
      <c r="N624" s="264">
        <v>226</v>
      </c>
      <c r="O624" s="190"/>
      <c r="P624" s="190"/>
      <c r="Q624" s="190"/>
      <c r="R624" s="190"/>
      <c r="S624" s="190"/>
      <c r="T624" s="190"/>
      <c r="U624" s="190"/>
      <c r="V624" s="190"/>
      <c r="W624" s="190"/>
      <c r="X624" s="190"/>
      <c r="Y624" s="172"/>
      <c r="Z624" s="172"/>
      <c r="AA624" s="190"/>
      <c r="AB624" s="190"/>
      <c r="AC624" s="190"/>
      <c r="AD624" s="190"/>
      <c r="AE624" s="190"/>
      <c r="AF624" s="190"/>
      <c r="AG624" s="190"/>
      <c r="AH624" s="190"/>
      <c r="AI624" s="190"/>
      <c r="AJ624" s="190"/>
      <c r="AK624" s="172"/>
      <c r="AL624" s="172"/>
      <c r="AM624" s="265"/>
      <c r="AN624" s="265"/>
      <c r="AO624" s="183">
        <v>37</v>
      </c>
      <c r="AP624" s="184">
        <v>150</v>
      </c>
      <c r="AQ624" s="182"/>
      <c r="AR624" s="182"/>
      <c r="AS624" s="182"/>
      <c r="AT624" s="182"/>
      <c r="AU624" s="182">
        <v>264</v>
      </c>
      <c r="AV624" s="182"/>
      <c r="AW624" s="182"/>
      <c r="AX624" s="182"/>
      <c r="AY624" s="182"/>
      <c r="AZ624" s="182"/>
      <c r="BA624" s="182"/>
      <c r="BB624" s="182"/>
      <c r="BC624" s="182"/>
      <c r="BD624" s="182"/>
      <c r="BE624" s="182"/>
      <c r="BF624" s="182"/>
      <c r="BG624" s="182"/>
      <c r="BH624" s="182"/>
      <c r="BI624" s="182"/>
      <c r="BJ624" s="182"/>
      <c r="BK624" s="182"/>
      <c r="BL624" s="182"/>
      <c r="BM624" s="182"/>
      <c r="BN624" s="182"/>
      <c r="BO624" s="182"/>
      <c r="BP624" s="182"/>
      <c r="BQ624" s="228" t="s">
        <v>180</v>
      </c>
      <c r="BR624" s="228" t="s">
        <v>266</v>
      </c>
      <c r="BS624" s="228" t="s">
        <v>278</v>
      </c>
      <c r="BT624" s="228"/>
      <c r="BU624" s="228">
        <v>4</v>
      </c>
      <c r="BV624" s="228" t="s">
        <v>323</v>
      </c>
      <c r="BW624" s="228" t="s">
        <v>222</v>
      </c>
      <c r="BX624" s="186">
        <v>0</v>
      </c>
      <c r="BY624" s="182">
        <v>0</v>
      </c>
      <c r="BZ624" s="182">
        <v>0</v>
      </c>
      <c r="CA624" s="182">
        <v>264</v>
      </c>
      <c r="CB624" s="182">
        <v>0</v>
      </c>
      <c r="CC624" s="182">
        <v>0</v>
      </c>
      <c r="CD624" s="182">
        <v>0</v>
      </c>
      <c r="CE624" s="228">
        <v>0</v>
      </c>
      <c r="CF624" s="228">
        <v>0</v>
      </c>
      <c r="CG624" s="113">
        <v>0</v>
      </c>
      <c r="CH624" s="113">
        <v>0</v>
      </c>
      <c r="CI624" s="113">
        <v>0</v>
      </c>
      <c r="CJ624" s="113">
        <v>0</v>
      </c>
      <c r="CK624" s="113">
        <v>0</v>
      </c>
      <c r="CL624" s="113">
        <v>0</v>
      </c>
      <c r="CM624" s="113">
        <v>0</v>
      </c>
      <c r="CN624" s="185">
        <v>0</v>
      </c>
      <c r="CO624" s="181">
        <v>264</v>
      </c>
      <c r="CP624" s="187">
        <v>0</v>
      </c>
      <c r="CQ624" s="173">
        <v>0</v>
      </c>
      <c r="CR624" s="173">
        <v>1.245283018867924</v>
      </c>
      <c r="CS624" s="173"/>
      <c r="CT624" s="173"/>
      <c r="CU624" s="253">
        <v>2791</v>
      </c>
      <c r="CV624" s="220"/>
      <c r="CW624" s="254">
        <f t="shared" si="63"/>
        <v>264</v>
      </c>
      <c r="CX624" s="15">
        <f t="shared" si="64"/>
        <v>0</v>
      </c>
      <c r="CY624" s="241">
        <f t="shared" si="65"/>
        <v>0</v>
      </c>
      <c r="CZ624" s="241" t="str">
        <f>IFERROR(ROUND(CY624/#REF!,1),"")</f>
        <v/>
      </c>
      <c r="DA624" s="254">
        <f t="shared" si="66"/>
        <v>264</v>
      </c>
      <c r="DB624" s="246">
        <f t="shared" si="67"/>
        <v>0</v>
      </c>
      <c r="DD624" s="15" t="str">
        <f>IFERROR(#REF!-AO624,"")</f>
        <v/>
      </c>
      <c r="DF624" s="266" t="str">
        <f>IFERROR(#REF!-L624,"")</f>
        <v/>
      </c>
      <c r="DG624" s="228" t="e">
        <f>IF(#REF!&gt;AP624,0,1)</f>
        <v>#REF!</v>
      </c>
      <c r="DH624" s="228">
        <f t="shared" si="68"/>
        <v>0</v>
      </c>
      <c r="DI624" s="228">
        <f t="shared" si="69"/>
        <v>1</v>
      </c>
      <c r="DJ624" s="228"/>
      <c r="DK624" s="228"/>
      <c r="DL624" s="228"/>
      <c r="DM624" s="228"/>
      <c r="DN624" s="228"/>
      <c r="DO624" s="228"/>
      <c r="DP624" s="228"/>
      <c r="DQ624" s="228"/>
      <c r="DR624" s="228"/>
      <c r="DS624" s="228"/>
      <c r="DT624" s="228"/>
      <c r="DU624" s="228"/>
      <c r="DV624" s="228"/>
      <c r="DW624" s="228"/>
      <c r="DX624" s="228"/>
      <c r="DY624" s="228"/>
      <c r="DZ624" s="228"/>
      <c r="EA624" s="228"/>
      <c r="EB624" s="228"/>
    </row>
    <row r="625" spans="1:132" s="195" customFormat="1" ht="31.5" customHeight="1" x14ac:dyDescent="0.2">
      <c r="A625" s="191">
        <v>2022</v>
      </c>
      <c r="B625" s="171">
        <v>1</v>
      </c>
      <c r="C625" s="261">
        <v>44590</v>
      </c>
      <c r="D625" s="171">
        <v>372</v>
      </c>
      <c r="E625" s="171">
        <v>647</v>
      </c>
      <c r="F625" s="171">
        <v>46</v>
      </c>
      <c r="G625" s="194" t="s">
        <v>264</v>
      </c>
      <c r="H625" s="241" t="s">
        <v>265</v>
      </c>
      <c r="I625" s="241" t="s">
        <v>221</v>
      </c>
      <c r="J625" s="241">
        <v>2</v>
      </c>
      <c r="K625" s="241">
        <v>2</v>
      </c>
      <c r="L625" s="262">
        <v>212</v>
      </c>
      <c r="M625" s="263">
        <v>197</v>
      </c>
      <c r="N625" s="264">
        <v>226</v>
      </c>
      <c r="O625" s="190"/>
      <c r="P625" s="190"/>
      <c r="Q625" s="190"/>
      <c r="R625" s="190"/>
      <c r="S625" s="190"/>
      <c r="T625" s="190"/>
      <c r="U625" s="190"/>
      <c r="V625" s="190"/>
      <c r="W625" s="190"/>
      <c r="X625" s="190"/>
      <c r="Y625" s="172"/>
      <c r="Z625" s="172"/>
      <c r="AA625" s="190"/>
      <c r="AB625" s="190"/>
      <c r="AC625" s="190"/>
      <c r="AD625" s="190"/>
      <c r="AE625" s="190"/>
      <c r="AF625" s="190"/>
      <c r="AG625" s="190"/>
      <c r="AH625" s="190"/>
      <c r="AI625" s="190"/>
      <c r="AJ625" s="190"/>
      <c r="AK625" s="172"/>
      <c r="AL625" s="172"/>
      <c r="AM625" s="265"/>
      <c r="AN625" s="265"/>
      <c r="AO625" s="183">
        <v>37</v>
      </c>
      <c r="AP625" s="184">
        <v>150</v>
      </c>
      <c r="AQ625" s="182"/>
      <c r="AR625" s="182"/>
      <c r="AS625" s="182"/>
      <c r="AT625" s="182"/>
      <c r="AU625" s="182">
        <v>264</v>
      </c>
      <c r="AV625" s="182"/>
      <c r="AW625" s="182"/>
      <c r="AX625" s="182"/>
      <c r="AY625" s="182"/>
      <c r="AZ625" s="182"/>
      <c r="BA625" s="182"/>
      <c r="BB625" s="182"/>
      <c r="BC625" s="182"/>
      <c r="BD625" s="182"/>
      <c r="BE625" s="182"/>
      <c r="BF625" s="182"/>
      <c r="BG625" s="182"/>
      <c r="BH625" s="182"/>
      <c r="BI625" s="182"/>
      <c r="BJ625" s="182"/>
      <c r="BK625" s="182"/>
      <c r="BL625" s="182"/>
      <c r="BM625" s="182"/>
      <c r="BN625" s="182"/>
      <c r="BO625" s="182"/>
      <c r="BP625" s="182"/>
      <c r="BQ625" s="228" t="s">
        <v>180</v>
      </c>
      <c r="BR625" s="228" t="s">
        <v>266</v>
      </c>
      <c r="BS625" s="228" t="s">
        <v>267</v>
      </c>
      <c r="BT625" s="228"/>
      <c r="BU625" s="228">
        <v>4</v>
      </c>
      <c r="BV625" s="228" t="s">
        <v>323</v>
      </c>
      <c r="BW625" s="228" t="s">
        <v>222</v>
      </c>
      <c r="BX625" s="186">
        <v>0</v>
      </c>
      <c r="BY625" s="182">
        <v>0</v>
      </c>
      <c r="BZ625" s="182">
        <v>0</v>
      </c>
      <c r="CA625" s="182">
        <v>264</v>
      </c>
      <c r="CB625" s="182">
        <v>0</v>
      </c>
      <c r="CC625" s="182">
        <v>0</v>
      </c>
      <c r="CD625" s="182">
        <v>0</v>
      </c>
      <c r="CE625" s="228">
        <v>0</v>
      </c>
      <c r="CF625" s="228">
        <v>0</v>
      </c>
      <c r="CG625" s="113">
        <v>0</v>
      </c>
      <c r="CH625" s="113">
        <v>0</v>
      </c>
      <c r="CI625" s="113">
        <v>0</v>
      </c>
      <c r="CJ625" s="113">
        <v>0</v>
      </c>
      <c r="CK625" s="113">
        <v>0</v>
      </c>
      <c r="CL625" s="113">
        <v>0</v>
      </c>
      <c r="CM625" s="113">
        <v>0</v>
      </c>
      <c r="CN625" s="185">
        <v>0</v>
      </c>
      <c r="CO625" s="181">
        <v>264</v>
      </c>
      <c r="CP625" s="187">
        <v>0</v>
      </c>
      <c r="CQ625" s="173">
        <v>0</v>
      </c>
      <c r="CR625" s="173">
        <v>1.245283018867924</v>
      </c>
      <c r="CS625" s="173"/>
      <c r="CT625" s="173"/>
      <c r="CU625" s="253">
        <v>2791</v>
      </c>
      <c r="CV625" s="220"/>
      <c r="CW625" s="254">
        <f t="shared" si="63"/>
        <v>264</v>
      </c>
      <c r="CX625" s="15">
        <f t="shared" si="64"/>
        <v>0</v>
      </c>
      <c r="CY625" s="241">
        <f t="shared" si="65"/>
        <v>0</v>
      </c>
      <c r="CZ625" s="241" t="str">
        <f>IFERROR(ROUND(CY625/#REF!,1),"")</f>
        <v/>
      </c>
      <c r="DA625" s="254">
        <f t="shared" si="66"/>
        <v>264</v>
      </c>
      <c r="DB625" s="246">
        <f t="shared" si="67"/>
        <v>0</v>
      </c>
      <c r="DD625" s="15" t="str">
        <f>IFERROR(#REF!-AO625,"")</f>
        <v/>
      </c>
      <c r="DF625" s="266" t="str">
        <f>IFERROR(#REF!-L625,"")</f>
        <v/>
      </c>
      <c r="DG625" s="228" t="e">
        <f>IF(#REF!&gt;AP625,0,1)</f>
        <v>#REF!</v>
      </c>
      <c r="DH625" s="228">
        <f t="shared" si="68"/>
        <v>0</v>
      </c>
      <c r="DI625" s="228">
        <f t="shared" si="69"/>
        <v>1</v>
      </c>
      <c r="DJ625" s="228"/>
      <c r="DK625" s="228"/>
      <c r="DL625" s="228"/>
      <c r="DM625" s="228"/>
      <c r="DN625" s="228"/>
      <c r="DO625" s="228"/>
      <c r="DP625" s="228"/>
      <c r="DQ625" s="228"/>
      <c r="DR625" s="228"/>
      <c r="DS625" s="228"/>
      <c r="DT625" s="228"/>
      <c r="DU625" s="228"/>
      <c r="DV625" s="228"/>
      <c r="DW625" s="228"/>
      <c r="DX625" s="228"/>
      <c r="DY625" s="228"/>
      <c r="DZ625" s="228"/>
      <c r="EA625" s="228"/>
      <c r="EB625" s="228"/>
    </row>
    <row r="626" spans="1:132" s="195" customFormat="1" ht="31.5" customHeight="1" x14ac:dyDescent="0.2">
      <c r="A626" s="191">
        <v>2022</v>
      </c>
      <c r="B626" s="171">
        <v>1</v>
      </c>
      <c r="C626" s="261">
        <v>44590</v>
      </c>
      <c r="D626" s="171">
        <v>334</v>
      </c>
      <c r="E626" s="171">
        <v>254</v>
      </c>
      <c r="F626" s="171">
        <v>49</v>
      </c>
      <c r="G626" s="194" t="s">
        <v>220</v>
      </c>
      <c r="H626" s="241" t="s">
        <v>179</v>
      </c>
      <c r="I626" s="241" t="s">
        <v>221</v>
      </c>
      <c r="J626" s="241">
        <v>4</v>
      </c>
      <c r="K626" s="241">
        <v>2</v>
      </c>
      <c r="L626" s="262">
        <v>203</v>
      </c>
      <c r="M626" s="263">
        <v>188</v>
      </c>
      <c r="N626" s="264">
        <v>217</v>
      </c>
      <c r="O626" s="190"/>
      <c r="P626" s="190">
        <v>287</v>
      </c>
      <c r="Q626" s="190">
        <v>290</v>
      </c>
      <c r="R626" s="190">
        <v>287</v>
      </c>
      <c r="S626" s="190">
        <v>288</v>
      </c>
      <c r="T626" s="190"/>
      <c r="U626" s="190">
        <v>197</v>
      </c>
      <c r="V626" s="190">
        <v>194</v>
      </c>
      <c r="W626" s="190">
        <v>193</v>
      </c>
      <c r="X626" s="190">
        <v>196</v>
      </c>
      <c r="Y626" s="172">
        <v>159</v>
      </c>
      <c r="Z626" s="172"/>
      <c r="AA626" s="190">
        <v>267</v>
      </c>
      <c r="AB626" s="190">
        <v>240</v>
      </c>
      <c r="AC626" s="190">
        <v>249</v>
      </c>
      <c r="AD626" s="190">
        <v>256</v>
      </c>
      <c r="AE626" s="190">
        <v>261</v>
      </c>
      <c r="AF626" s="190">
        <v>198</v>
      </c>
      <c r="AG626" s="190">
        <v>193</v>
      </c>
      <c r="AH626" s="190">
        <v>199</v>
      </c>
      <c r="AI626" s="190">
        <v>194</v>
      </c>
      <c r="AJ626" s="190">
        <v>208</v>
      </c>
      <c r="AK626" s="172">
        <v>135</v>
      </c>
      <c r="AL626" s="172">
        <v>133</v>
      </c>
      <c r="AM626" s="265">
        <v>269.44444444444451</v>
      </c>
      <c r="AN626" s="265">
        <v>196.88888888888891</v>
      </c>
      <c r="AO626" s="183">
        <v>94</v>
      </c>
      <c r="AP626" s="184">
        <v>153</v>
      </c>
      <c r="AQ626" s="182">
        <v>101.1709601873536</v>
      </c>
      <c r="AR626" s="182">
        <v>142.33333333333329</v>
      </c>
      <c r="AS626" s="182"/>
      <c r="AT626" s="182"/>
      <c r="AU626" s="182">
        <v>1800</v>
      </c>
      <c r="AV626" s="182">
        <v>4</v>
      </c>
      <c r="AW626" s="182">
        <v>4</v>
      </c>
      <c r="AX626" s="182">
        <v>4</v>
      </c>
      <c r="AY626" s="182"/>
      <c r="AZ626" s="182"/>
      <c r="BA626" s="182"/>
      <c r="BB626" s="182"/>
      <c r="BC626" s="182"/>
      <c r="BD626" s="182"/>
      <c r="BE626" s="182"/>
      <c r="BF626" s="182"/>
      <c r="BG626" s="182"/>
      <c r="BH626" s="182"/>
      <c r="BI626" s="182">
        <v>2</v>
      </c>
      <c r="BJ626" s="182">
        <v>6</v>
      </c>
      <c r="BK626" s="182"/>
      <c r="BL626" s="182"/>
      <c r="BM626" s="182"/>
      <c r="BN626" s="182"/>
      <c r="BO626" s="182"/>
      <c r="BP626" s="182"/>
      <c r="BQ626" s="228" t="s">
        <v>180</v>
      </c>
      <c r="BR626" s="228" t="s">
        <v>181</v>
      </c>
      <c r="BS626" s="228" t="s">
        <v>182</v>
      </c>
      <c r="BT626" s="228"/>
      <c r="BU626" s="228">
        <v>4</v>
      </c>
      <c r="BV626" s="228" t="s">
        <v>220</v>
      </c>
      <c r="BW626" s="228" t="s">
        <v>222</v>
      </c>
      <c r="BX626" s="186">
        <v>0</v>
      </c>
      <c r="BY626" s="182">
        <v>12</v>
      </c>
      <c r="BZ626" s="182">
        <v>6</v>
      </c>
      <c r="CA626" s="182">
        <v>1806</v>
      </c>
      <c r="CB626" s="182">
        <v>8</v>
      </c>
      <c r="CC626" s="182">
        <v>4</v>
      </c>
      <c r="CD626" s="182">
        <v>4</v>
      </c>
      <c r="CE626" s="228">
        <v>2</v>
      </c>
      <c r="CF626" s="228">
        <v>3</v>
      </c>
      <c r="CG626" s="113">
        <v>5</v>
      </c>
      <c r="CH626" s="113">
        <v>0</v>
      </c>
      <c r="CI626" s="113">
        <v>0</v>
      </c>
      <c r="CJ626" s="113">
        <v>0</v>
      </c>
      <c r="CK626" s="113">
        <v>0</v>
      </c>
      <c r="CL626" s="113">
        <v>0</v>
      </c>
      <c r="CM626" s="113">
        <v>0</v>
      </c>
      <c r="CN626" s="185">
        <v>10</v>
      </c>
      <c r="CO626" s="181">
        <v>1810</v>
      </c>
      <c r="CP626" s="187">
        <v>5.5248618784530376E-3</v>
      </c>
      <c r="CQ626" s="173">
        <v>4.9261083743842367E-2</v>
      </c>
      <c r="CR626" s="173">
        <v>8.916256157635468</v>
      </c>
      <c r="CS626" s="173">
        <v>5.0790067720090287E-2</v>
      </c>
      <c r="CT626" s="173">
        <v>9.1930022573363441</v>
      </c>
      <c r="CU626" s="253">
        <v>2791</v>
      </c>
      <c r="CV626" s="220">
        <v>-1</v>
      </c>
      <c r="CW626" s="254">
        <f t="shared" si="63"/>
        <v>1800</v>
      </c>
      <c r="CX626" s="15">
        <f t="shared" si="64"/>
        <v>20</v>
      </c>
      <c r="CY626" s="241">
        <f t="shared" si="65"/>
        <v>10</v>
      </c>
      <c r="CZ626" s="241" t="str">
        <f>IFERROR(ROUND(CY626/#REF!,1),"")</f>
        <v/>
      </c>
      <c r="DA626" s="254">
        <f t="shared" si="66"/>
        <v>1810</v>
      </c>
      <c r="DB626" s="246">
        <f t="shared" si="67"/>
        <v>5.5248618784530384E-3</v>
      </c>
      <c r="DD626" s="15" t="str">
        <f>IFERROR(#REF!-AO626,"")</f>
        <v/>
      </c>
      <c r="DF626" s="266" t="str">
        <f>IFERROR(#REF!-L626,"")</f>
        <v/>
      </c>
      <c r="DG626" s="228" t="e">
        <f>IF(#REF!&gt;AP626,0,1)</f>
        <v>#REF!</v>
      </c>
      <c r="DH626" s="228">
        <f t="shared" si="68"/>
        <v>1</v>
      </c>
      <c r="DI626" s="228">
        <f t="shared" si="69"/>
        <v>1</v>
      </c>
      <c r="DJ626" s="228"/>
      <c r="DK626" s="228"/>
      <c r="DL626" s="228"/>
      <c r="DM626" s="228"/>
      <c r="DN626" s="228"/>
      <c r="DO626" s="228"/>
      <c r="DP626" s="228"/>
      <c r="DQ626" s="228"/>
      <c r="DR626" s="228"/>
      <c r="DS626" s="228"/>
      <c r="DT626" s="228"/>
      <c r="DU626" s="228"/>
      <c r="DV626" s="228"/>
      <c r="DW626" s="228"/>
      <c r="DX626" s="228"/>
      <c r="DY626" s="228"/>
      <c r="DZ626" s="228"/>
      <c r="EA626" s="228"/>
      <c r="EB626" s="228"/>
    </row>
    <row r="627" spans="1:132" s="195" customFormat="1" ht="31.5" customHeight="1" x14ac:dyDescent="0.2">
      <c r="A627" s="191">
        <v>2022</v>
      </c>
      <c r="B627" s="171">
        <v>1</v>
      </c>
      <c r="C627" s="261">
        <v>44591</v>
      </c>
      <c r="D627" s="171">
        <v>124</v>
      </c>
      <c r="E627" s="171">
        <v>688</v>
      </c>
      <c r="F627" s="171">
        <v>2</v>
      </c>
      <c r="G627" s="194" t="s">
        <v>308</v>
      </c>
      <c r="H627" s="241" t="s">
        <v>309</v>
      </c>
      <c r="I627" s="241" t="s">
        <v>169</v>
      </c>
      <c r="J627" s="241">
        <v>2</v>
      </c>
      <c r="K627" s="241">
        <v>2</v>
      </c>
      <c r="L627" s="262">
        <v>200</v>
      </c>
      <c r="M627" s="263">
        <v>180</v>
      </c>
      <c r="N627" s="264">
        <v>220</v>
      </c>
      <c r="O627" s="190"/>
      <c r="P627" s="190"/>
      <c r="Q627" s="190"/>
      <c r="R627" s="190"/>
      <c r="S627" s="190"/>
      <c r="T627" s="190"/>
      <c r="U627" s="190"/>
      <c r="V627" s="190"/>
      <c r="W627" s="190"/>
      <c r="X627" s="190"/>
      <c r="Y627" s="172"/>
      <c r="Z627" s="172"/>
      <c r="AA627" s="190"/>
      <c r="AB627" s="190"/>
      <c r="AC627" s="190"/>
      <c r="AD627" s="190"/>
      <c r="AE627" s="190"/>
      <c r="AF627" s="190"/>
      <c r="AG627" s="190"/>
      <c r="AH627" s="190"/>
      <c r="AI627" s="190"/>
      <c r="AJ627" s="190"/>
      <c r="AK627" s="172"/>
      <c r="AL627" s="172"/>
      <c r="AM627" s="265"/>
      <c r="AN627" s="265"/>
      <c r="AO627" s="183">
        <v>59</v>
      </c>
      <c r="AP627" s="184">
        <v>122</v>
      </c>
      <c r="AQ627" s="182"/>
      <c r="AR627" s="182"/>
      <c r="AS627" s="182"/>
      <c r="AT627" s="182"/>
      <c r="AU627" s="182"/>
      <c r="AV627" s="182"/>
      <c r="AW627" s="182"/>
      <c r="AX627" s="182"/>
      <c r="AY627" s="182"/>
      <c r="AZ627" s="182"/>
      <c r="BA627" s="182"/>
      <c r="BB627" s="182"/>
      <c r="BC627" s="182"/>
      <c r="BD627" s="182"/>
      <c r="BE627" s="182"/>
      <c r="BF627" s="182"/>
      <c r="BG627" s="182"/>
      <c r="BH627" s="182"/>
      <c r="BI627" s="182"/>
      <c r="BJ627" s="182"/>
      <c r="BK627" s="182"/>
      <c r="BL627" s="182"/>
      <c r="BM627" s="182"/>
      <c r="BN627" s="182"/>
      <c r="BO627" s="182"/>
      <c r="BP627" s="182"/>
      <c r="BQ627" s="228" t="s">
        <v>180</v>
      </c>
      <c r="BR627" s="228" t="s">
        <v>192</v>
      </c>
      <c r="BS627" s="228"/>
      <c r="BT627" s="228"/>
      <c r="BU627" s="228">
        <v>4</v>
      </c>
      <c r="BV627" s="228" t="s">
        <v>310</v>
      </c>
      <c r="BW627" s="228" t="s">
        <v>173</v>
      </c>
      <c r="BX627" s="186">
        <v>0</v>
      </c>
      <c r="BY627" s="182">
        <v>0</v>
      </c>
      <c r="BZ627" s="182">
        <v>0</v>
      </c>
      <c r="CA627" s="182">
        <v>0</v>
      </c>
      <c r="CB627" s="182">
        <v>0</v>
      </c>
      <c r="CC627" s="182">
        <v>0</v>
      </c>
      <c r="CD627" s="182">
        <v>0</v>
      </c>
      <c r="CE627" s="228">
        <v>0</v>
      </c>
      <c r="CF627" s="228">
        <v>0</v>
      </c>
      <c r="CG627" s="113">
        <v>0</v>
      </c>
      <c r="CH627" s="113">
        <v>0</v>
      </c>
      <c r="CI627" s="113">
        <v>0</v>
      </c>
      <c r="CJ627" s="113">
        <v>0</v>
      </c>
      <c r="CK627" s="113">
        <v>0</v>
      </c>
      <c r="CL627" s="113">
        <v>0</v>
      </c>
      <c r="CM627" s="113">
        <v>0</v>
      </c>
      <c r="CN627" s="185">
        <v>0</v>
      </c>
      <c r="CO627" s="181">
        <v>0</v>
      </c>
      <c r="CP627" s="187"/>
      <c r="CQ627" s="173">
        <v>0</v>
      </c>
      <c r="CR627" s="173">
        <v>0</v>
      </c>
      <c r="CS627" s="173"/>
      <c r="CT627" s="173"/>
      <c r="CU627" s="253">
        <v>2791</v>
      </c>
      <c r="CV627" s="220"/>
      <c r="CW627" s="254">
        <f t="shared" si="63"/>
        <v>0</v>
      </c>
      <c r="CX627" s="15">
        <f t="shared" si="64"/>
        <v>0</v>
      </c>
      <c r="CY627" s="241">
        <f t="shared" si="65"/>
        <v>0</v>
      </c>
      <c r="CZ627" s="241" t="str">
        <f>IFERROR(ROUND(CY627/#REF!,1),"")</f>
        <v/>
      </c>
      <c r="DA627" s="254">
        <f t="shared" si="66"/>
        <v>0</v>
      </c>
      <c r="DB627" s="246" t="str">
        <f t="shared" si="67"/>
        <v/>
      </c>
      <c r="DD627" s="15" t="str">
        <f>IFERROR(#REF!-AO627,"")</f>
        <v/>
      </c>
      <c r="DF627" s="266" t="str">
        <f>IFERROR(#REF!-L627,"")</f>
        <v/>
      </c>
      <c r="DG627" s="228" t="e">
        <f>IF(#REF!&gt;AP627,0,1)</f>
        <v>#REF!</v>
      </c>
      <c r="DH627" s="228">
        <f t="shared" si="68"/>
        <v>0</v>
      </c>
      <c r="DI627" s="228">
        <f t="shared" si="69"/>
        <v>1</v>
      </c>
      <c r="DJ627" s="228"/>
      <c r="DK627" s="228"/>
      <c r="DL627" s="228"/>
      <c r="DM627" s="228"/>
      <c r="DN627" s="228"/>
      <c r="DO627" s="228"/>
      <c r="DP627" s="228"/>
      <c r="DQ627" s="228"/>
      <c r="DR627" s="228"/>
      <c r="DS627" s="228"/>
      <c r="DT627" s="228"/>
      <c r="DU627" s="228"/>
      <c r="DV627" s="228"/>
      <c r="DW627" s="228"/>
      <c r="DX627" s="228"/>
      <c r="DY627" s="228"/>
      <c r="DZ627" s="228"/>
      <c r="EA627" s="228"/>
      <c r="EB627" s="228"/>
    </row>
    <row r="628" spans="1:132" s="195" customFormat="1" ht="31.5" customHeight="1" x14ac:dyDescent="0.2">
      <c r="A628" s="191">
        <v>2022</v>
      </c>
      <c r="B628" s="171">
        <v>1</v>
      </c>
      <c r="C628" s="261">
        <v>44591</v>
      </c>
      <c r="D628" s="171">
        <v>124</v>
      </c>
      <c r="E628" s="171">
        <v>689</v>
      </c>
      <c r="F628" s="171">
        <v>2</v>
      </c>
      <c r="G628" s="194" t="s">
        <v>311</v>
      </c>
      <c r="H628" s="241" t="s">
        <v>312</v>
      </c>
      <c r="I628" s="241" t="s">
        <v>169</v>
      </c>
      <c r="J628" s="241">
        <v>2</v>
      </c>
      <c r="K628" s="241">
        <v>2</v>
      </c>
      <c r="L628" s="262">
        <v>75</v>
      </c>
      <c r="M628" s="263">
        <v>67</v>
      </c>
      <c r="N628" s="264">
        <v>82</v>
      </c>
      <c r="O628" s="190"/>
      <c r="P628" s="190"/>
      <c r="Q628" s="190"/>
      <c r="R628" s="190"/>
      <c r="S628" s="190"/>
      <c r="T628" s="190"/>
      <c r="U628" s="190"/>
      <c r="V628" s="190"/>
      <c r="W628" s="190"/>
      <c r="X628" s="190"/>
      <c r="Y628" s="172"/>
      <c r="Z628" s="172"/>
      <c r="AA628" s="190"/>
      <c r="AB628" s="190"/>
      <c r="AC628" s="190"/>
      <c r="AD628" s="190"/>
      <c r="AE628" s="190"/>
      <c r="AF628" s="190"/>
      <c r="AG628" s="190"/>
      <c r="AH628" s="190"/>
      <c r="AI628" s="190"/>
      <c r="AJ628" s="190"/>
      <c r="AK628" s="172"/>
      <c r="AL628" s="172"/>
      <c r="AM628" s="265"/>
      <c r="AN628" s="265"/>
      <c r="AO628" s="183">
        <v>59</v>
      </c>
      <c r="AP628" s="184">
        <v>122</v>
      </c>
      <c r="AQ628" s="182"/>
      <c r="AR628" s="182"/>
      <c r="AS628" s="182"/>
      <c r="AT628" s="182"/>
      <c r="AU628" s="182"/>
      <c r="AV628" s="182"/>
      <c r="AW628" s="182"/>
      <c r="AX628" s="182"/>
      <c r="AY628" s="182"/>
      <c r="AZ628" s="182"/>
      <c r="BA628" s="182"/>
      <c r="BB628" s="182"/>
      <c r="BC628" s="182"/>
      <c r="BD628" s="182"/>
      <c r="BE628" s="182"/>
      <c r="BF628" s="182"/>
      <c r="BG628" s="182"/>
      <c r="BH628" s="182"/>
      <c r="BI628" s="182"/>
      <c r="BJ628" s="182"/>
      <c r="BK628" s="182"/>
      <c r="BL628" s="182"/>
      <c r="BM628" s="182"/>
      <c r="BN628" s="182"/>
      <c r="BO628" s="182"/>
      <c r="BP628" s="182"/>
      <c r="BQ628" s="228" t="s">
        <v>180</v>
      </c>
      <c r="BR628" s="228" t="s">
        <v>192</v>
      </c>
      <c r="BS628" s="228"/>
      <c r="BT628" s="228"/>
      <c r="BU628" s="228">
        <v>4</v>
      </c>
      <c r="BV628" s="228" t="s">
        <v>310</v>
      </c>
      <c r="BW628" s="228" t="s">
        <v>173</v>
      </c>
      <c r="BX628" s="186">
        <v>0</v>
      </c>
      <c r="BY628" s="182">
        <v>0</v>
      </c>
      <c r="BZ628" s="182">
        <v>0</v>
      </c>
      <c r="CA628" s="182">
        <v>0</v>
      </c>
      <c r="CB628" s="182">
        <v>0</v>
      </c>
      <c r="CC628" s="182">
        <v>0</v>
      </c>
      <c r="CD628" s="182">
        <v>0</v>
      </c>
      <c r="CE628" s="228">
        <v>0</v>
      </c>
      <c r="CF628" s="228">
        <v>0</v>
      </c>
      <c r="CG628" s="113">
        <v>0</v>
      </c>
      <c r="CH628" s="113">
        <v>0</v>
      </c>
      <c r="CI628" s="113">
        <v>0</v>
      </c>
      <c r="CJ628" s="113">
        <v>0</v>
      </c>
      <c r="CK628" s="113">
        <v>0</v>
      </c>
      <c r="CL628" s="113">
        <v>0</v>
      </c>
      <c r="CM628" s="113">
        <v>0</v>
      </c>
      <c r="CN628" s="185">
        <v>0</v>
      </c>
      <c r="CO628" s="181">
        <v>0</v>
      </c>
      <c r="CP628" s="187"/>
      <c r="CQ628" s="173">
        <v>0</v>
      </c>
      <c r="CR628" s="173">
        <v>0</v>
      </c>
      <c r="CS628" s="173"/>
      <c r="CT628" s="173"/>
      <c r="CU628" s="253">
        <v>2791</v>
      </c>
      <c r="CV628" s="220"/>
      <c r="CW628" s="254">
        <f t="shared" si="63"/>
        <v>0</v>
      </c>
      <c r="CX628" s="15">
        <f t="shared" si="64"/>
        <v>0</v>
      </c>
      <c r="CY628" s="241">
        <f t="shared" si="65"/>
        <v>0</v>
      </c>
      <c r="CZ628" s="241" t="str">
        <f>IFERROR(ROUND(CY628/#REF!,1),"")</f>
        <v/>
      </c>
      <c r="DA628" s="254">
        <f t="shared" si="66"/>
        <v>0</v>
      </c>
      <c r="DB628" s="246" t="str">
        <f t="shared" si="67"/>
        <v/>
      </c>
      <c r="DD628" s="15" t="str">
        <f>IFERROR(#REF!-AO628,"")</f>
        <v/>
      </c>
      <c r="DF628" s="266" t="str">
        <f>IFERROR(#REF!-L628,"")</f>
        <v/>
      </c>
      <c r="DG628" s="228" t="e">
        <f>IF(#REF!&gt;AP628,0,1)</f>
        <v>#REF!</v>
      </c>
      <c r="DH628" s="228">
        <f t="shared" si="68"/>
        <v>0</v>
      </c>
      <c r="DI628" s="228">
        <f t="shared" si="69"/>
        <v>1</v>
      </c>
      <c r="DJ628" s="228"/>
      <c r="DK628" s="228"/>
      <c r="DL628" s="228"/>
      <c r="DM628" s="228"/>
      <c r="DN628" s="228"/>
      <c r="DO628" s="228"/>
      <c r="DP628" s="228"/>
      <c r="DQ628" s="228"/>
      <c r="DR628" s="228"/>
      <c r="DS628" s="228"/>
      <c r="DT628" s="228"/>
      <c r="DU628" s="228"/>
      <c r="DV628" s="228"/>
      <c r="DW628" s="228"/>
      <c r="DX628" s="228"/>
      <c r="DY628" s="228"/>
      <c r="DZ628" s="228"/>
      <c r="EA628" s="228"/>
      <c r="EB628" s="228"/>
    </row>
    <row r="629" spans="1:132" s="195" customFormat="1" ht="31.5" customHeight="1" x14ac:dyDescent="0.2">
      <c r="A629" s="191">
        <v>2022</v>
      </c>
      <c r="B629" s="171">
        <v>1</v>
      </c>
      <c r="C629" s="261">
        <v>44591</v>
      </c>
      <c r="D629" s="171">
        <v>243</v>
      </c>
      <c r="E629" s="171">
        <v>167</v>
      </c>
      <c r="F629" s="171">
        <v>2</v>
      </c>
      <c r="G629" s="194" t="s">
        <v>313</v>
      </c>
      <c r="H629" s="241" t="s">
        <v>314</v>
      </c>
      <c r="I629" s="241" t="s">
        <v>169</v>
      </c>
      <c r="J629" s="241">
        <v>2</v>
      </c>
      <c r="K629" s="241">
        <v>2</v>
      </c>
      <c r="L629" s="262">
        <v>888</v>
      </c>
      <c r="M629" s="263">
        <v>825</v>
      </c>
      <c r="N629" s="264">
        <v>950</v>
      </c>
      <c r="O629" s="190"/>
      <c r="P629" s="190"/>
      <c r="Q629" s="190"/>
      <c r="R629" s="190"/>
      <c r="S629" s="190"/>
      <c r="T629" s="190"/>
      <c r="U629" s="190"/>
      <c r="V629" s="190"/>
      <c r="W629" s="190"/>
      <c r="X629" s="190"/>
      <c r="Y629" s="172"/>
      <c r="Z629" s="172"/>
      <c r="AA629" s="190"/>
      <c r="AB629" s="190"/>
      <c r="AC629" s="190"/>
      <c r="AD629" s="190"/>
      <c r="AE629" s="190"/>
      <c r="AF629" s="190"/>
      <c r="AG629" s="190"/>
      <c r="AH629" s="190"/>
      <c r="AI629" s="190"/>
      <c r="AJ629" s="190"/>
      <c r="AK629" s="172"/>
      <c r="AL629" s="172"/>
      <c r="AM629" s="265"/>
      <c r="AN629" s="265"/>
      <c r="AO629" s="183">
        <v>55</v>
      </c>
      <c r="AP629" s="184">
        <v>131</v>
      </c>
      <c r="AQ629" s="182"/>
      <c r="AR629" s="182"/>
      <c r="AS629" s="182"/>
      <c r="AT629" s="182"/>
      <c r="AU629" s="182"/>
      <c r="AV629" s="182"/>
      <c r="AW629" s="182"/>
      <c r="AX629" s="182"/>
      <c r="AY629" s="182"/>
      <c r="AZ629" s="182"/>
      <c r="BA629" s="182"/>
      <c r="BB629" s="182"/>
      <c r="BC629" s="182"/>
      <c r="BD629" s="182"/>
      <c r="BE629" s="182"/>
      <c r="BF629" s="182"/>
      <c r="BG629" s="182"/>
      <c r="BH629" s="182"/>
      <c r="BI629" s="182"/>
      <c r="BJ629" s="182"/>
      <c r="BK629" s="182"/>
      <c r="BL629" s="182"/>
      <c r="BM629" s="182"/>
      <c r="BN629" s="182"/>
      <c r="BO629" s="182"/>
      <c r="BP629" s="182"/>
      <c r="BQ629" s="228" t="s">
        <v>176</v>
      </c>
      <c r="BR629" s="228" t="s">
        <v>176</v>
      </c>
      <c r="BS629" s="228"/>
      <c r="BT629" s="228"/>
      <c r="BU629" s="228">
        <v>4</v>
      </c>
      <c r="BV629" s="228" t="s">
        <v>313</v>
      </c>
      <c r="BW629" s="228" t="s">
        <v>173</v>
      </c>
      <c r="BX629" s="186">
        <v>0</v>
      </c>
      <c r="BY629" s="182">
        <v>0</v>
      </c>
      <c r="BZ629" s="182">
        <v>0</v>
      </c>
      <c r="CA629" s="182">
        <v>0</v>
      </c>
      <c r="CB629" s="182">
        <v>0</v>
      </c>
      <c r="CC629" s="182">
        <v>0</v>
      </c>
      <c r="CD629" s="182">
        <v>0</v>
      </c>
      <c r="CE629" s="228">
        <v>0</v>
      </c>
      <c r="CF629" s="228">
        <v>0</v>
      </c>
      <c r="CG629" s="113">
        <v>0</v>
      </c>
      <c r="CH629" s="113">
        <v>0</v>
      </c>
      <c r="CI629" s="113">
        <v>0</v>
      </c>
      <c r="CJ629" s="113">
        <v>0</v>
      </c>
      <c r="CK629" s="113">
        <v>0</v>
      </c>
      <c r="CL629" s="113">
        <v>0</v>
      </c>
      <c r="CM629" s="113">
        <v>0</v>
      </c>
      <c r="CN629" s="185">
        <v>0</v>
      </c>
      <c r="CO629" s="181">
        <v>0</v>
      </c>
      <c r="CP629" s="187"/>
      <c r="CQ629" s="173">
        <v>0</v>
      </c>
      <c r="CR629" s="173">
        <v>0</v>
      </c>
      <c r="CS629" s="173"/>
      <c r="CT629" s="173"/>
      <c r="CU629" s="253">
        <v>2791</v>
      </c>
      <c r="CV629" s="220"/>
      <c r="CW629" s="254">
        <f t="shared" si="63"/>
        <v>0</v>
      </c>
      <c r="CX629" s="15">
        <f t="shared" si="64"/>
        <v>0</v>
      </c>
      <c r="CY629" s="241">
        <f t="shared" si="65"/>
        <v>0</v>
      </c>
      <c r="CZ629" s="241" t="str">
        <f>IFERROR(ROUND(CY629/#REF!,1),"")</f>
        <v/>
      </c>
      <c r="DA629" s="254">
        <f t="shared" si="66"/>
        <v>0</v>
      </c>
      <c r="DB629" s="246" t="str">
        <f t="shared" si="67"/>
        <v/>
      </c>
      <c r="DD629" s="15" t="str">
        <f>IFERROR(#REF!-AO629,"")</f>
        <v/>
      </c>
      <c r="DF629" s="266" t="str">
        <f>IFERROR(#REF!-L629,"")</f>
        <v/>
      </c>
      <c r="DG629" s="228" t="e">
        <f>IF(#REF!&gt;AP629,0,1)</f>
        <v>#REF!</v>
      </c>
      <c r="DH629" s="228">
        <f t="shared" si="68"/>
        <v>0</v>
      </c>
      <c r="DI629" s="228">
        <f t="shared" si="69"/>
        <v>1</v>
      </c>
      <c r="DJ629" s="228"/>
      <c r="DK629" s="228"/>
      <c r="DL629" s="228"/>
      <c r="DM629" s="228"/>
      <c r="DN629" s="228"/>
      <c r="DO629" s="228"/>
      <c r="DP629" s="228"/>
      <c r="DQ629" s="228"/>
      <c r="DR629" s="228"/>
      <c r="DS629" s="228"/>
      <c r="DT629" s="228"/>
      <c r="DU629" s="228"/>
      <c r="DV629" s="228"/>
      <c r="DW629" s="228"/>
      <c r="DX629" s="228"/>
      <c r="DY629" s="228"/>
      <c r="DZ629" s="228"/>
      <c r="EA629" s="228"/>
      <c r="EB629" s="228"/>
    </row>
    <row r="630" spans="1:132" s="195" customFormat="1" ht="31.5" customHeight="1" x14ac:dyDescent="0.2">
      <c r="A630" s="191">
        <v>2022</v>
      </c>
      <c r="B630" s="171">
        <v>1</v>
      </c>
      <c r="C630" s="261">
        <v>44591</v>
      </c>
      <c r="D630" s="171">
        <v>395</v>
      </c>
      <c r="E630" s="171">
        <v>607</v>
      </c>
      <c r="F630" s="171">
        <v>2</v>
      </c>
      <c r="G630" s="194" t="s">
        <v>394</v>
      </c>
      <c r="H630" s="241" t="s">
        <v>395</v>
      </c>
      <c r="I630" s="241" t="s">
        <v>169</v>
      </c>
      <c r="J630" s="241">
        <v>3</v>
      </c>
      <c r="K630" s="241">
        <v>3</v>
      </c>
      <c r="L630" s="262">
        <v>100</v>
      </c>
      <c r="M630" s="263">
        <v>93</v>
      </c>
      <c r="N630" s="264">
        <v>107</v>
      </c>
      <c r="O630" s="190"/>
      <c r="P630" s="190"/>
      <c r="Q630" s="190"/>
      <c r="R630" s="190"/>
      <c r="S630" s="190"/>
      <c r="T630" s="190"/>
      <c r="U630" s="190"/>
      <c r="V630" s="190"/>
      <c r="W630" s="190"/>
      <c r="X630" s="190"/>
      <c r="Y630" s="172"/>
      <c r="Z630" s="172"/>
      <c r="AA630" s="190"/>
      <c r="AB630" s="190"/>
      <c r="AC630" s="190"/>
      <c r="AD630" s="190"/>
      <c r="AE630" s="190"/>
      <c r="AF630" s="190"/>
      <c r="AG630" s="190"/>
      <c r="AH630" s="190"/>
      <c r="AI630" s="190"/>
      <c r="AJ630" s="190"/>
      <c r="AK630" s="172"/>
      <c r="AL630" s="172"/>
      <c r="AM630" s="265"/>
      <c r="AN630" s="265"/>
      <c r="AO630" s="183">
        <v>86</v>
      </c>
      <c r="AP630" s="184">
        <v>126</v>
      </c>
      <c r="AQ630" s="182"/>
      <c r="AR630" s="182"/>
      <c r="AS630" s="182"/>
      <c r="AT630" s="182"/>
      <c r="AU630" s="182"/>
      <c r="AV630" s="182"/>
      <c r="AW630" s="182"/>
      <c r="AX630" s="182"/>
      <c r="AY630" s="182"/>
      <c r="AZ630" s="182"/>
      <c r="BA630" s="182"/>
      <c r="BB630" s="182"/>
      <c r="BC630" s="182"/>
      <c r="BD630" s="182"/>
      <c r="BE630" s="182"/>
      <c r="BF630" s="182"/>
      <c r="BG630" s="182"/>
      <c r="BH630" s="182"/>
      <c r="BI630" s="182"/>
      <c r="BJ630" s="182"/>
      <c r="BK630" s="182"/>
      <c r="BL630" s="182"/>
      <c r="BM630" s="182"/>
      <c r="BN630" s="182"/>
      <c r="BO630" s="182"/>
      <c r="BP630" s="182"/>
      <c r="BQ630" s="228" t="s">
        <v>170</v>
      </c>
      <c r="BR630" s="228" t="s">
        <v>171</v>
      </c>
      <c r="BS630" s="228"/>
      <c r="BT630" s="228"/>
      <c r="BU630" s="228">
        <v>4</v>
      </c>
      <c r="BV630" s="228" t="s">
        <v>172</v>
      </c>
      <c r="BW630" s="228" t="s">
        <v>173</v>
      </c>
      <c r="BX630" s="186">
        <v>0</v>
      </c>
      <c r="BY630" s="182">
        <v>0</v>
      </c>
      <c r="BZ630" s="182">
        <v>0</v>
      </c>
      <c r="CA630" s="182">
        <v>0</v>
      </c>
      <c r="CB630" s="182">
        <v>0</v>
      </c>
      <c r="CC630" s="182">
        <v>0</v>
      </c>
      <c r="CD630" s="182">
        <v>0</v>
      </c>
      <c r="CE630" s="228">
        <v>0</v>
      </c>
      <c r="CF630" s="228">
        <v>0</v>
      </c>
      <c r="CG630" s="113">
        <v>0</v>
      </c>
      <c r="CH630" s="113">
        <v>0</v>
      </c>
      <c r="CI630" s="113">
        <v>0</v>
      </c>
      <c r="CJ630" s="113">
        <v>0</v>
      </c>
      <c r="CK630" s="113">
        <v>0</v>
      </c>
      <c r="CL630" s="113">
        <v>0</v>
      </c>
      <c r="CM630" s="113">
        <v>0</v>
      </c>
      <c r="CN630" s="185">
        <v>0</v>
      </c>
      <c r="CO630" s="181">
        <v>0</v>
      </c>
      <c r="CP630" s="187"/>
      <c r="CQ630" s="173">
        <v>0</v>
      </c>
      <c r="CR630" s="173">
        <v>0</v>
      </c>
      <c r="CS630" s="173"/>
      <c r="CT630" s="173"/>
      <c r="CU630" s="253">
        <v>2791</v>
      </c>
      <c r="CV630" s="220"/>
      <c r="CW630" s="254">
        <f t="shared" si="63"/>
        <v>0</v>
      </c>
      <c r="CX630" s="15">
        <f t="shared" si="64"/>
        <v>0</v>
      </c>
      <c r="CY630" s="241">
        <f t="shared" si="65"/>
        <v>0</v>
      </c>
      <c r="CZ630" s="241" t="str">
        <f>IFERROR(ROUND(CY630/#REF!,1),"")</f>
        <v/>
      </c>
      <c r="DA630" s="254">
        <f t="shared" si="66"/>
        <v>0</v>
      </c>
      <c r="DB630" s="246" t="str">
        <f t="shared" si="67"/>
        <v/>
      </c>
      <c r="DD630" s="15" t="str">
        <f>IFERROR(#REF!-AO630,"")</f>
        <v/>
      </c>
      <c r="DF630" s="266" t="str">
        <f>IFERROR(#REF!-L630,"")</f>
        <v/>
      </c>
      <c r="DG630" s="228" t="e">
        <f>IF(#REF!&gt;AP630,0,1)</f>
        <v>#REF!</v>
      </c>
      <c r="DH630" s="228">
        <f t="shared" si="68"/>
        <v>0</v>
      </c>
      <c r="DI630" s="228">
        <f t="shared" si="69"/>
        <v>1</v>
      </c>
      <c r="DJ630" s="228"/>
      <c r="DK630" s="228"/>
      <c r="DL630" s="228"/>
      <c r="DM630" s="228"/>
      <c r="DN630" s="228"/>
      <c r="DO630" s="228"/>
      <c r="DP630" s="228"/>
      <c r="DQ630" s="228"/>
      <c r="DR630" s="228"/>
      <c r="DS630" s="228"/>
      <c r="DT630" s="228"/>
      <c r="DU630" s="228"/>
      <c r="DV630" s="228"/>
      <c r="DW630" s="228"/>
      <c r="DX630" s="228"/>
      <c r="DY630" s="228"/>
      <c r="DZ630" s="228"/>
      <c r="EA630" s="228"/>
      <c r="EB630" s="228"/>
    </row>
    <row r="631" spans="1:132" s="195" customFormat="1" ht="31.5" customHeight="1" x14ac:dyDescent="0.2">
      <c r="A631" s="191">
        <v>2022</v>
      </c>
      <c r="B631" s="171">
        <v>1</v>
      </c>
      <c r="C631" s="261">
        <v>44591</v>
      </c>
      <c r="D631" s="171">
        <v>395</v>
      </c>
      <c r="E631" s="171">
        <v>608</v>
      </c>
      <c r="F631" s="171">
        <v>2</v>
      </c>
      <c r="G631" s="194" t="s">
        <v>396</v>
      </c>
      <c r="H631" s="241" t="s">
        <v>397</v>
      </c>
      <c r="I631" s="241" t="s">
        <v>169</v>
      </c>
      <c r="J631" s="241">
        <v>3</v>
      </c>
      <c r="K631" s="241">
        <v>3</v>
      </c>
      <c r="L631" s="262">
        <v>100</v>
      </c>
      <c r="M631" s="263">
        <v>93</v>
      </c>
      <c r="N631" s="264">
        <v>107</v>
      </c>
      <c r="O631" s="190"/>
      <c r="P631" s="190"/>
      <c r="Q631" s="190"/>
      <c r="R631" s="190"/>
      <c r="S631" s="190"/>
      <c r="T631" s="190"/>
      <c r="U631" s="190"/>
      <c r="V631" s="190"/>
      <c r="W631" s="190"/>
      <c r="X631" s="190"/>
      <c r="Y631" s="172"/>
      <c r="Z631" s="172"/>
      <c r="AA631" s="190"/>
      <c r="AB631" s="190"/>
      <c r="AC631" s="190"/>
      <c r="AD631" s="190"/>
      <c r="AE631" s="190"/>
      <c r="AF631" s="190"/>
      <c r="AG631" s="190"/>
      <c r="AH631" s="190"/>
      <c r="AI631" s="190"/>
      <c r="AJ631" s="190"/>
      <c r="AK631" s="172"/>
      <c r="AL631" s="172"/>
      <c r="AM631" s="265"/>
      <c r="AN631" s="265"/>
      <c r="AO631" s="183">
        <v>86</v>
      </c>
      <c r="AP631" s="184">
        <v>126</v>
      </c>
      <c r="AQ631" s="182"/>
      <c r="AR631" s="182"/>
      <c r="AS631" s="182"/>
      <c r="AT631" s="182"/>
      <c r="AU631" s="182"/>
      <c r="AV631" s="182"/>
      <c r="AW631" s="182"/>
      <c r="AX631" s="182"/>
      <c r="AY631" s="182"/>
      <c r="AZ631" s="182"/>
      <c r="BA631" s="182"/>
      <c r="BB631" s="182"/>
      <c r="BC631" s="182"/>
      <c r="BD631" s="182"/>
      <c r="BE631" s="182"/>
      <c r="BF631" s="182"/>
      <c r="BG631" s="182"/>
      <c r="BH631" s="182"/>
      <c r="BI631" s="182"/>
      <c r="BJ631" s="182"/>
      <c r="BK631" s="182"/>
      <c r="BL631" s="182"/>
      <c r="BM631" s="182"/>
      <c r="BN631" s="182"/>
      <c r="BO631" s="182"/>
      <c r="BP631" s="182"/>
      <c r="BQ631" s="228" t="s">
        <v>170</v>
      </c>
      <c r="BR631" s="228" t="s">
        <v>171</v>
      </c>
      <c r="BS631" s="228"/>
      <c r="BT631" s="228"/>
      <c r="BU631" s="228">
        <v>4</v>
      </c>
      <c r="BV631" s="228" t="s">
        <v>172</v>
      </c>
      <c r="BW631" s="228" t="s">
        <v>173</v>
      </c>
      <c r="BX631" s="186">
        <v>0</v>
      </c>
      <c r="BY631" s="182">
        <v>0</v>
      </c>
      <c r="BZ631" s="182">
        <v>0</v>
      </c>
      <c r="CA631" s="182">
        <v>0</v>
      </c>
      <c r="CB631" s="182">
        <v>0</v>
      </c>
      <c r="CC631" s="182">
        <v>0</v>
      </c>
      <c r="CD631" s="182">
        <v>0</v>
      </c>
      <c r="CE631" s="228">
        <v>0</v>
      </c>
      <c r="CF631" s="228">
        <v>0</v>
      </c>
      <c r="CG631" s="113">
        <v>0</v>
      </c>
      <c r="CH631" s="113">
        <v>0</v>
      </c>
      <c r="CI631" s="113">
        <v>0</v>
      </c>
      <c r="CJ631" s="113">
        <v>0</v>
      </c>
      <c r="CK631" s="113">
        <v>0</v>
      </c>
      <c r="CL631" s="113">
        <v>0</v>
      </c>
      <c r="CM631" s="113">
        <v>0</v>
      </c>
      <c r="CN631" s="185">
        <v>0</v>
      </c>
      <c r="CO631" s="181">
        <v>0</v>
      </c>
      <c r="CP631" s="187"/>
      <c r="CQ631" s="173">
        <v>0</v>
      </c>
      <c r="CR631" s="173">
        <v>0</v>
      </c>
      <c r="CS631" s="173"/>
      <c r="CT631" s="173"/>
      <c r="CU631" s="253">
        <v>2791</v>
      </c>
      <c r="CV631" s="220"/>
      <c r="CW631" s="254">
        <f t="shared" si="63"/>
        <v>0</v>
      </c>
      <c r="CX631" s="15">
        <f t="shared" si="64"/>
        <v>0</v>
      </c>
      <c r="CY631" s="241">
        <f t="shared" si="65"/>
        <v>0</v>
      </c>
      <c r="CZ631" s="241" t="str">
        <f>IFERROR(ROUND(CY631/#REF!,1),"")</f>
        <v/>
      </c>
      <c r="DA631" s="254">
        <f t="shared" si="66"/>
        <v>0</v>
      </c>
      <c r="DB631" s="246" t="str">
        <f t="shared" si="67"/>
        <v/>
      </c>
      <c r="DD631" s="15" t="str">
        <f>IFERROR(#REF!-AO631,"")</f>
        <v/>
      </c>
      <c r="DF631" s="266" t="str">
        <f>IFERROR(#REF!-L631,"")</f>
        <v/>
      </c>
      <c r="DG631" s="228" t="e">
        <f>IF(#REF!&gt;AP631,0,1)</f>
        <v>#REF!</v>
      </c>
      <c r="DH631" s="228">
        <f t="shared" si="68"/>
        <v>0</v>
      </c>
      <c r="DI631" s="228">
        <f t="shared" si="69"/>
        <v>1</v>
      </c>
      <c r="DJ631" s="228"/>
      <c r="DK631" s="228"/>
      <c r="DL631" s="228"/>
      <c r="DM631" s="228"/>
      <c r="DN631" s="228"/>
      <c r="DO631" s="228"/>
      <c r="DP631" s="228"/>
      <c r="DQ631" s="228"/>
      <c r="DR631" s="228"/>
      <c r="DS631" s="228"/>
      <c r="DT631" s="228"/>
      <c r="DU631" s="228"/>
      <c r="DV631" s="228"/>
      <c r="DW631" s="228"/>
      <c r="DX631" s="228"/>
      <c r="DY631" s="228"/>
      <c r="DZ631" s="228"/>
      <c r="EA631" s="228"/>
      <c r="EB631" s="228"/>
    </row>
    <row r="632" spans="1:132" s="195" customFormat="1" ht="31.5" customHeight="1" x14ac:dyDescent="0.2">
      <c r="A632" s="191">
        <v>2022</v>
      </c>
      <c r="B632" s="171">
        <v>1</v>
      </c>
      <c r="C632" s="261">
        <v>44591</v>
      </c>
      <c r="D632" s="171">
        <v>395</v>
      </c>
      <c r="E632" s="171">
        <v>609</v>
      </c>
      <c r="F632" s="171">
        <v>2</v>
      </c>
      <c r="G632" s="194" t="s">
        <v>167</v>
      </c>
      <c r="H632" s="241" t="s">
        <v>168</v>
      </c>
      <c r="I632" s="241" t="s">
        <v>169</v>
      </c>
      <c r="J632" s="241">
        <v>3</v>
      </c>
      <c r="K632" s="241">
        <v>3</v>
      </c>
      <c r="L632" s="262">
        <v>35</v>
      </c>
      <c r="M632" s="263">
        <v>32</v>
      </c>
      <c r="N632" s="264">
        <v>37</v>
      </c>
      <c r="O632" s="190"/>
      <c r="P632" s="190"/>
      <c r="Q632" s="190"/>
      <c r="R632" s="190"/>
      <c r="S632" s="190"/>
      <c r="T632" s="190"/>
      <c r="U632" s="190"/>
      <c r="V632" s="190"/>
      <c r="W632" s="190"/>
      <c r="X632" s="190"/>
      <c r="Y632" s="172"/>
      <c r="Z632" s="172"/>
      <c r="AA632" s="190"/>
      <c r="AB632" s="190"/>
      <c r="AC632" s="190"/>
      <c r="AD632" s="190"/>
      <c r="AE632" s="190"/>
      <c r="AF632" s="190"/>
      <c r="AG632" s="190"/>
      <c r="AH632" s="190"/>
      <c r="AI632" s="190"/>
      <c r="AJ632" s="190"/>
      <c r="AK632" s="172"/>
      <c r="AL632" s="172"/>
      <c r="AM632" s="265"/>
      <c r="AN632" s="265"/>
      <c r="AO632" s="183">
        <v>86</v>
      </c>
      <c r="AP632" s="184">
        <v>126</v>
      </c>
      <c r="AQ632" s="182"/>
      <c r="AR632" s="182"/>
      <c r="AS632" s="182"/>
      <c r="AT632" s="182"/>
      <c r="AU632" s="182"/>
      <c r="AV632" s="182"/>
      <c r="AW632" s="182"/>
      <c r="AX632" s="182"/>
      <c r="AY632" s="182"/>
      <c r="AZ632" s="182"/>
      <c r="BA632" s="182"/>
      <c r="BB632" s="182"/>
      <c r="BC632" s="182"/>
      <c r="BD632" s="182"/>
      <c r="BE632" s="182"/>
      <c r="BF632" s="182"/>
      <c r="BG632" s="182"/>
      <c r="BH632" s="182"/>
      <c r="BI632" s="182"/>
      <c r="BJ632" s="182"/>
      <c r="BK632" s="182"/>
      <c r="BL632" s="182"/>
      <c r="BM632" s="182"/>
      <c r="BN632" s="182"/>
      <c r="BO632" s="182"/>
      <c r="BP632" s="182"/>
      <c r="BQ632" s="228" t="s">
        <v>170</v>
      </c>
      <c r="BR632" s="228" t="s">
        <v>171</v>
      </c>
      <c r="BS632" s="228"/>
      <c r="BT632" s="228"/>
      <c r="BU632" s="228">
        <v>4</v>
      </c>
      <c r="BV632" s="228" t="s">
        <v>172</v>
      </c>
      <c r="BW632" s="228" t="s">
        <v>173</v>
      </c>
      <c r="BX632" s="186">
        <v>0</v>
      </c>
      <c r="BY632" s="182">
        <v>0</v>
      </c>
      <c r="BZ632" s="182">
        <v>0</v>
      </c>
      <c r="CA632" s="182">
        <v>0</v>
      </c>
      <c r="CB632" s="182">
        <v>0</v>
      </c>
      <c r="CC632" s="182">
        <v>0</v>
      </c>
      <c r="CD632" s="182">
        <v>0</v>
      </c>
      <c r="CE632" s="228">
        <v>0</v>
      </c>
      <c r="CF632" s="228">
        <v>0</v>
      </c>
      <c r="CG632" s="113">
        <v>0</v>
      </c>
      <c r="CH632" s="113">
        <v>0</v>
      </c>
      <c r="CI632" s="113">
        <v>0</v>
      </c>
      <c r="CJ632" s="113">
        <v>0</v>
      </c>
      <c r="CK632" s="113">
        <v>0</v>
      </c>
      <c r="CL632" s="113">
        <v>0</v>
      </c>
      <c r="CM632" s="113">
        <v>0</v>
      </c>
      <c r="CN632" s="185">
        <v>0</v>
      </c>
      <c r="CO632" s="181">
        <v>0</v>
      </c>
      <c r="CP632" s="187"/>
      <c r="CQ632" s="173">
        <v>0</v>
      </c>
      <c r="CR632" s="173">
        <v>0</v>
      </c>
      <c r="CS632" s="173"/>
      <c r="CT632" s="173"/>
      <c r="CU632" s="253">
        <v>2791</v>
      </c>
      <c r="CV632" s="220"/>
      <c r="CW632" s="254">
        <f t="shared" si="63"/>
        <v>0</v>
      </c>
      <c r="CX632" s="15">
        <f t="shared" si="64"/>
        <v>0</v>
      </c>
      <c r="CY632" s="241">
        <f t="shared" si="65"/>
        <v>0</v>
      </c>
      <c r="CZ632" s="241" t="str">
        <f>IFERROR(ROUND(CY632/#REF!,1),"")</f>
        <v/>
      </c>
      <c r="DA632" s="254">
        <f t="shared" si="66"/>
        <v>0</v>
      </c>
      <c r="DB632" s="246" t="str">
        <f t="shared" si="67"/>
        <v/>
      </c>
      <c r="DD632" s="15" t="str">
        <f>IFERROR(#REF!-AO632,"")</f>
        <v/>
      </c>
      <c r="DF632" s="266" t="str">
        <f>IFERROR(#REF!-L632,"")</f>
        <v/>
      </c>
      <c r="DG632" s="228" t="e">
        <f>IF(#REF!&gt;AP632,0,1)</f>
        <v>#REF!</v>
      </c>
      <c r="DH632" s="228">
        <f t="shared" si="68"/>
        <v>0</v>
      </c>
      <c r="DI632" s="228">
        <f t="shared" si="69"/>
        <v>1</v>
      </c>
      <c r="DJ632" s="228"/>
      <c r="DK632" s="228"/>
      <c r="DL632" s="228"/>
      <c r="DM632" s="228"/>
      <c r="DN632" s="228"/>
      <c r="DO632" s="228"/>
      <c r="DP632" s="228"/>
      <c r="DQ632" s="228"/>
      <c r="DR632" s="228"/>
      <c r="DS632" s="228"/>
      <c r="DT632" s="228"/>
      <c r="DU632" s="228"/>
      <c r="DV632" s="228"/>
      <c r="DW632" s="228"/>
      <c r="DX632" s="228"/>
      <c r="DY632" s="228"/>
      <c r="DZ632" s="228"/>
      <c r="EA632" s="228"/>
      <c r="EB632" s="228"/>
    </row>
    <row r="633" spans="1:132" s="195" customFormat="1" ht="31.5" customHeight="1" x14ac:dyDescent="0.2">
      <c r="A633" s="191">
        <v>2022</v>
      </c>
      <c r="B633" s="171">
        <v>1</v>
      </c>
      <c r="C633" s="261">
        <v>44591</v>
      </c>
      <c r="D633" s="171">
        <v>405</v>
      </c>
      <c r="E633" s="171">
        <v>619</v>
      </c>
      <c r="F633" s="171">
        <v>2</v>
      </c>
      <c r="G633" s="194" t="s">
        <v>415</v>
      </c>
      <c r="H633" s="241" t="s">
        <v>416</v>
      </c>
      <c r="I633" s="241" t="s">
        <v>169</v>
      </c>
      <c r="J633" s="241">
        <v>1</v>
      </c>
      <c r="K633" s="241">
        <v>5</v>
      </c>
      <c r="L633" s="262">
        <v>420</v>
      </c>
      <c r="M633" s="263">
        <v>385</v>
      </c>
      <c r="N633" s="264">
        <v>454</v>
      </c>
      <c r="O633" s="190"/>
      <c r="P633" s="190"/>
      <c r="Q633" s="190"/>
      <c r="R633" s="190"/>
      <c r="S633" s="190"/>
      <c r="T633" s="190"/>
      <c r="U633" s="190"/>
      <c r="V633" s="190"/>
      <c r="W633" s="190"/>
      <c r="X633" s="190"/>
      <c r="Y633" s="172"/>
      <c r="Z633" s="172"/>
      <c r="AA633" s="190"/>
      <c r="AB633" s="190"/>
      <c r="AC633" s="190"/>
      <c r="AD633" s="190"/>
      <c r="AE633" s="190"/>
      <c r="AF633" s="190"/>
      <c r="AG633" s="190"/>
      <c r="AH633" s="190"/>
      <c r="AI633" s="190"/>
      <c r="AJ633" s="190"/>
      <c r="AK633" s="172"/>
      <c r="AL633" s="172"/>
      <c r="AM633" s="265"/>
      <c r="AN633" s="265"/>
      <c r="AO633" s="183">
        <v>23</v>
      </c>
      <c r="AP633" s="184">
        <v>157</v>
      </c>
      <c r="AQ633" s="182"/>
      <c r="AR633" s="182"/>
      <c r="AS633" s="182"/>
      <c r="AT633" s="182"/>
      <c r="AU633" s="182"/>
      <c r="AV633" s="182"/>
      <c r="AW633" s="182"/>
      <c r="AX633" s="182"/>
      <c r="AY633" s="182"/>
      <c r="AZ633" s="182"/>
      <c r="BA633" s="182"/>
      <c r="BB633" s="182"/>
      <c r="BC633" s="182"/>
      <c r="BD633" s="182"/>
      <c r="BE633" s="182"/>
      <c r="BF633" s="182"/>
      <c r="BG633" s="182"/>
      <c r="BH633" s="182"/>
      <c r="BI633" s="182"/>
      <c r="BJ633" s="182"/>
      <c r="BK633" s="182"/>
      <c r="BL633" s="182"/>
      <c r="BM633" s="182"/>
      <c r="BN633" s="182"/>
      <c r="BO633" s="182"/>
      <c r="BP633" s="182"/>
      <c r="BQ633" s="228" t="s">
        <v>180</v>
      </c>
      <c r="BR633" s="228" t="s">
        <v>192</v>
      </c>
      <c r="BS633" s="228" t="s">
        <v>417</v>
      </c>
      <c r="BT633" s="228"/>
      <c r="BU633" s="228">
        <v>4</v>
      </c>
      <c r="BV633" s="228" t="s">
        <v>418</v>
      </c>
      <c r="BW633" s="228" t="s">
        <v>173</v>
      </c>
      <c r="BX633" s="186">
        <v>0</v>
      </c>
      <c r="BY633" s="182">
        <v>0</v>
      </c>
      <c r="BZ633" s="182">
        <v>0</v>
      </c>
      <c r="CA633" s="182">
        <v>0</v>
      </c>
      <c r="CB633" s="182">
        <v>0</v>
      </c>
      <c r="CC633" s="182">
        <v>0</v>
      </c>
      <c r="CD633" s="182">
        <v>0</v>
      </c>
      <c r="CE633" s="228">
        <v>0</v>
      </c>
      <c r="CF633" s="228">
        <v>0</v>
      </c>
      <c r="CG633" s="113">
        <v>0</v>
      </c>
      <c r="CH633" s="113">
        <v>0</v>
      </c>
      <c r="CI633" s="113">
        <v>0</v>
      </c>
      <c r="CJ633" s="113">
        <v>0</v>
      </c>
      <c r="CK633" s="113">
        <v>0</v>
      </c>
      <c r="CL633" s="113">
        <v>0</v>
      </c>
      <c r="CM633" s="113">
        <v>0</v>
      </c>
      <c r="CN633" s="185">
        <v>0</v>
      </c>
      <c r="CO633" s="181">
        <v>0</v>
      </c>
      <c r="CP633" s="187"/>
      <c r="CQ633" s="173">
        <v>0</v>
      </c>
      <c r="CR633" s="173">
        <v>0</v>
      </c>
      <c r="CS633" s="173"/>
      <c r="CT633" s="173"/>
      <c r="CU633" s="253">
        <v>2791</v>
      </c>
      <c r="CV633" s="220"/>
      <c r="CW633" s="254">
        <f t="shared" si="63"/>
        <v>0</v>
      </c>
      <c r="CX633" s="15">
        <f t="shared" si="64"/>
        <v>0</v>
      </c>
      <c r="CY633" s="241">
        <f t="shared" si="65"/>
        <v>0</v>
      </c>
      <c r="CZ633" s="241" t="str">
        <f>IFERROR(ROUND(CY633/#REF!,1),"")</f>
        <v/>
      </c>
      <c r="DA633" s="254">
        <f t="shared" si="66"/>
        <v>0</v>
      </c>
      <c r="DB633" s="246" t="str">
        <f t="shared" si="67"/>
        <v/>
      </c>
      <c r="DD633" s="15" t="str">
        <f>IFERROR(#REF!-AO633,"")</f>
        <v/>
      </c>
      <c r="DF633" s="266" t="str">
        <f>IFERROR(#REF!-L633,"")</f>
        <v/>
      </c>
      <c r="DG633" s="228" t="e">
        <f>IF(#REF!&gt;AP633,0,1)</f>
        <v>#REF!</v>
      </c>
      <c r="DH633" s="228">
        <f t="shared" si="68"/>
        <v>0</v>
      </c>
      <c r="DI633" s="228">
        <f t="shared" si="69"/>
        <v>1</v>
      </c>
      <c r="DJ633" s="228"/>
      <c r="DK633" s="228"/>
      <c r="DL633" s="228"/>
      <c r="DM633" s="228"/>
      <c r="DN633" s="228"/>
      <c r="DO633" s="228"/>
      <c r="DP633" s="228"/>
      <c r="DQ633" s="228"/>
      <c r="DR633" s="228"/>
      <c r="DS633" s="228"/>
      <c r="DT633" s="228"/>
      <c r="DU633" s="228"/>
      <c r="DV633" s="228"/>
      <c r="DW633" s="228"/>
      <c r="DX633" s="228"/>
      <c r="DY633" s="228"/>
      <c r="DZ633" s="228"/>
      <c r="EA633" s="228"/>
      <c r="EB633" s="228"/>
    </row>
    <row r="634" spans="1:132" s="195" customFormat="1" ht="31.5" customHeight="1" x14ac:dyDescent="0.2">
      <c r="A634" s="191">
        <v>2022</v>
      </c>
      <c r="B634" s="171">
        <v>1</v>
      </c>
      <c r="C634" s="261">
        <v>44591</v>
      </c>
      <c r="D634" s="171">
        <v>405</v>
      </c>
      <c r="E634" s="171">
        <v>620</v>
      </c>
      <c r="F634" s="171">
        <v>2</v>
      </c>
      <c r="G634" s="194" t="s">
        <v>419</v>
      </c>
      <c r="H634" s="241" t="s">
        <v>420</v>
      </c>
      <c r="I634" s="241" t="s">
        <v>169</v>
      </c>
      <c r="J634" s="241">
        <v>1</v>
      </c>
      <c r="K634" s="241">
        <v>5</v>
      </c>
      <c r="L634" s="262">
        <v>233</v>
      </c>
      <c r="M634" s="263">
        <v>214</v>
      </c>
      <c r="N634" s="264">
        <v>251</v>
      </c>
      <c r="O634" s="190"/>
      <c r="P634" s="190"/>
      <c r="Q634" s="190"/>
      <c r="R634" s="190"/>
      <c r="S634" s="190"/>
      <c r="T634" s="190"/>
      <c r="U634" s="190"/>
      <c r="V634" s="190"/>
      <c r="W634" s="190"/>
      <c r="X634" s="190"/>
      <c r="Y634" s="172"/>
      <c r="Z634" s="172"/>
      <c r="AA634" s="190"/>
      <c r="AB634" s="190"/>
      <c r="AC634" s="190"/>
      <c r="AD634" s="190"/>
      <c r="AE634" s="190"/>
      <c r="AF634" s="190"/>
      <c r="AG634" s="190"/>
      <c r="AH634" s="190"/>
      <c r="AI634" s="190"/>
      <c r="AJ634" s="190"/>
      <c r="AK634" s="172"/>
      <c r="AL634" s="172"/>
      <c r="AM634" s="265"/>
      <c r="AN634" s="265"/>
      <c r="AO634" s="183">
        <v>23</v>
      </c>
      <c r="AP634" s="184">
        <v>157</v>
      </c>
      <c r="AQ634" s="182"/>
      <c r="AR634" s="182"/>
      <c r="AS634" s="182"/>
      <c r="AT634" s="182"/>
      <c r="AU634" s="182"/>
      <c r="AV634" s="182"/>
      <c r="AW634" s="182"/>
      <c r="AX634" s="182"/>
      <c r="AY634" s="182"/>
      <c r="AZ634" s="182"/>
      <c r="BA634" s="182"/>
      <c r="BB634" s="182"/>
      <c r="BC634" s="182"/>
      <c r="BD634" s="182"/>
      <c r="BE634" s="182"/>
      <c r="BF634" s="182"/>
      <c r="BG634" s="182"/>
      <c r="BH634" s="182"/>
      <c r="BI634" s="182"/>
      <c r="BJ634" s="182"/>
      <c r="BK634" s="182"/>
      <c r="BL634" s="182"/>
      <c r="BM634" s="182"/>
      <c r="BN634" s="182"/>
      <c r="BO634" s="182"/>
      <c r="BP634" s="182"/>
      <c r="BQ634" s="228" t="s">
        <v>180</v>
      </c>
      <c r="BR634" s="228" t="s">
        <v>192</v>
      </c>
      <c r="BS634" s="228" t="s">
        <v>197</v>
      </c>
      <c r="BT634" s="228"/>
      <c r="BU634" s="228">
        <v>4</v>
      </c>
      <c r="BV634" s="228" t="s">
        <v>418</v>
      </c>
      <c r="BW634" s="228" t="s">
        <v>173</v>
      </c>
      <c r="BX634" s="186">
        <v>0</v>
      </c>
      <c r="BY634" s="182">
        <v>0</v>
      </c>
      <c r="BZ634" s="182">
        <v>0</v>
      </c>
      <c r="CA634" s="182">
        <v>0</v>
      </c>
      <c r="CB634" s="182">
        <v>0</v>
      </c>
      <c r="CC634" s="182">
        <v>0</v>
      </c>
      <c r="CD634" s="182">
        <v>0</v>
      </c>
      <c r="CE634" s="228">
        <v>0</v>
      </c>
      <c r="CF634" s="228">
        <v>0</v>
      </c>
      <c r="CG634" s="113">
        <v>0</v>
      </c>
      <c r="CH634" s="113">
        <v>0</v>
      </c>
      <c r="CI634" s="113">
        <v>0</v>
      </c>
      <c r="CJ634" s="113">
        <v>0</v>
      </c>
      <c r="CK634" s="113">
        <v>0</v>
      </c>
      <c r="CL634" s="113">
        <v>0</v>
      </c>
      <c r="CM634" s="113">
        <v>0</v>
      </c>
      <c r="CN634" s="185">
        <v>0</v>
      </c>
      <c r="CO634" s="181">
        <v>0</v>
      </c>
      <c r="CP634" s="187"/>
      <c r="CQ634" s="173">
        <v>0</v>
      </c>
      <c r="CR634" s="173">
        <v>0</v>
      </c>
      <c r="CS634" s="173"/>
      <c r="CT634" s="173"/>
      <c r="CU634" s="253">
        <v>2791</v>
      </c>
      <c r="CV634" s="220"/>
      <c r="CW634" s="254">
        <f t="shared" si="63"/>
        <v>0</v>
      </c>
      <c r="CX634" s="15">
        <f t="shared" si="64"/>
        <v>0</v>
      </c>
      <c r="CY634" s="241">
        <f t="shared" si="65"/>
        <v>0</v>
      </c>
      <c r="CZ634" s="241" t="str">
        <f>IFERROR(ROUND(CY634/#REF!,1),"")</f>
        <v/>
      </c>
      <c r="DA634" s="254">
        <f t="shared" si="66"/>
        <v>0</v>
      </c>
      <c r="DB634" s="246" t="str">
        <f t="shared" si="67"/>
        <v/>
      </c>
      <c r="DD634" s="15" t="str">
        <f>IFERROR(#REF!-AO634,"")</f>
        <v/>
      </c>
      <c r="DF634" s="266" t="str">
        <f>IFERROR(#REF!-L634,"")</f>
        <v/>
      </c>
      <c r="DG634" s="228" t="e">
        <f>IF(#REF!&gt;AP634,0,1)</f>
        <v>#REF!</v>
      </c>
      <c r="DH634" s="228">
        <f t="shared" si="68"/>
        <v>0</v>
      </c>
      <c r="DI634" s="228">
        <f t="shared" si="69"/>
        <v>1</v>
      </c>
      <c r="DJ634" s="228"/>
      <c r="DK634" s="228"/>
      <c r="DL634" s="228"/>
      <c r="DM634" s="228"/>
      <c r="DN634" s="228"/>
      <c r="DO634" s="228"/>
      <c r="DP634" s="228"/>
      <c r="DQ634" s="228"/>
      <c r="DR634" s="228"/>
      <c r="DS634" s="228"/>
      <c r="DT634" s="228"/>
      <c r="DU634" s="228"/>
      <c r="DV634" s="228"/>
      <c r="DW634" s="228"/>
      <c r="DX634" s="228"/>
      <c r="DY634" s="228"/>
      <c r="DZ634" s="228"/>
      <c r="EA634" s="228"/>
      <c r="EB634" s="228"/>
    </row>
    <row r="635" spans="1:132" s="195" customFormat="1" ht="31.5" customHeight="1" x14ac:dyDescent="0.2">
      <c r="A635" s="191">
        <v>2022</v>
      </c>
      <c r="B635" s="171">
        <v>1</v>
      </c>
      <c r="C635" s="261">
        <v>44591</v>
      </c>
      <c r="D635" s="171">
        <v>405</v>
      </c>
      <c r="E635" s="171">
        <v>621</v>
      </c>
      <c r="F635" s="171">
        <v>2</v>
      </c>
      <c r="G635" s="194" t="s">
        <v>421</v>
      </c>
      <c r="H635" s="241" t="s">
        <v>422</v>
      </c>
      <c r="I635" s="241" t="s">
        <v>169</v>
      </c>
      <c r="J635" s="241">
        <v>1</v>
      </c>
      <c r="K635" s="241">
        <v>5</v>
      </c>
      <c r="L635" s="262">
        <v>191</v>
      </c>
      <c r="M635" s="263">
        <v>175</v>
      </c>
      <c r="N635" s="264">
        <v>207</v>
      </c>
      <c r="O635" s="190"/>
      <c r="P635" s="190"/>
      <c r="Q635" s="190"/>
      <c r="R635" s="190"/>
      <c r="S635" s="190"/>
      <c r="T635" s="190"/>
      <c r="U635" s="190"/>
      <c r="V635" s="190"/>
      <c r="W635" s="190"/>
      <c r="X635" s="190"/>
      <c r="Y635" s="172"/>
      <c r="Z635" s="172"/>
      <c r="AA635" s="190"/>
      <c r="AB635" s="190"/>
      <c r="AC635" s="190"/>
      <c r="AD635" s="190"/>
      <c r="AE635" s="190"/>
      <c r="AF635" s="190"/>
      <c r="AG635" s="190"/>
      <c r="AH635" s="190"/>
      <c r="AI635" s="190"/>
      <c r="AJ635" s="190"/>
      <c r="AK635" s="172"/>
      <c r="AL635" s="172"/>
      <c r="AM635" s="265"/>
      <c r="AN635" s="265"/>
      <c r="AO635" s="183">
        <v>23</v>
      </c>
      <c r="AP635" s="184">
        <v>157</v>
      </c>
      <c r="AQ635" s="182"/>
      <c r="AR635" s="182"/>
      <c r="AS635" s="182"/>
      <c r="AT635" s="182"/>
      <c r="AU635" s="182"/>
      <c r="AV635" s="182"/>
      <c r="AW635" s="182"/>
      <c r="AX635" s="182"/>
      <c r="AY635" s="182"/>
      <c r="AZ635" s="182"/>
      <c r="BA635" s="182"/>
      <c r="BB635" s="182"/>
      <c r="BC635" s="182"/>
      <c r="BD635" s="182"/>
      <c r="BE635" s="182"/>
      <c r="BF635" s="182"/>
      <c r="BG635" s="182"/>
      <c r="BH635" s="182"/>
      <c r="BI635" s="182"/>
      <c r="BJ635" s="182"/>
      <c r="BK635" s="182"/>
      <c r="BL635" s="182"/>
      <c r="BM635" s="182"/>
      <c r="BN635" s="182"/>
      <c r="BO635" s="182"/>
      <c r="BP635" s="182"/>
      <c r="BQ635" s="228" t="s">
        <v>180</v>
      </c>
      <c r="BR635" s="228" t="s">
        <v>192</v>
      </c>
      <c r="BS635" s="228" t="s">
        <v>197</v>
      </c>
      <c r="BT635" s="228"/>
      <c r="BU635" s="228">
        <v>4</v>
      </c>
      <c r="BV635" s="228" t="s">
        <v>418</v>
      </c>
      <c r="BW635" s="228" t="s">
        <v>173</v>
      </c>
      <c r="BX635" s="186">
        <v>0</v>
      </c>
      <c r="BY635" s="182">
        <v>0</v>
      </c>
      <c r="BZ635" s="182">
        <v>0</v>
      </c>
      <c r="CA635" s="182">
        <v>0</v>
      </c>
      <c r="CB635" s="182">
        <v>0</v>
      </c>
      <c r="CC635" s="182">
        <v>0</v>
      </c>
      <c r="CD635" s="182">
        <v>0</v>
      </c>
      <c r="CE635" s="228">
        <v>0</v>
      </c>
      <c r="CF635" s="228">
        <v>0</v>
      </c>
      <c r="CG635" s="113">
        <v>0</v>
      </c>
      <c r="CH635" s="113">
        <v>0</v>
      </c>
      <c r="CI635" s="113">
        <v>0</v>
      </c>
      <c r="CJ635" s="113">
        <v>0</v>
      </c>
      <c r="CK635" s="113">
        <v>0</v>
      </c>
      <c r="CL635" s="113">
        <v>0</v>
      </c>
      <c r="CM635" s="113">
        <v>0</v>
      </c>
      <c r="CN635" s="185">
        <v>0</v>
      </c>
      <c r="CO635" s="181">
        <v>0</v>
      </c>
      <c r="CP635" s="187"/>
      <c r="CQ635" s="173">
        <v>0</v>
      </c>
      <c r="CR635" s="173">
        <v>0</v>
      </c>
      <c r="CS635" s="173"/>
      <c r="CT635" s="173"/>
      <c r="CU635" s="253">
        <v>2791</v>
      </c>
      <c r="CV635" s="220"/>
      <c r="CW635" s="254">
        <f t="shared" si="63"/>
        <v>0</v>
      </c>
      <c r="CX635" s="15">
        <f t="shared" si="64"/>
        <v>0</v>
      </c>
      <c r="CY635" s="241">
        <f t="shared" si="65"/>
        <v>0</v>
      </c>
      <c r="CZ635" s="241" t="str">
        <f>IFERROR(ROUND(CY635/#REF!,1),"")</f>
        <v/>
      </c>
      <c r="DA635" s="254">
        <f t="shared" si="66"/>
        <v>0</v>
      </c>
      <c r="DB635" s="246" t="str">
        <f t="shared" si="67"/>
        <v/>
      </c>
      <c r="DD635" s="15" t="str">
        <f>IFERROR(#REF!-AO635,"")</f>
        <v/>
      </c>
      <c r="DF635" s="266" t="str">
        <f>IFERROR(#REF!-L635,"")</f>
        <v/>
      </c>
      <c r="DG635" s="228" t="e">
        <f>IF(#REF!&gt;AP635,0,1)</f>
        <v>#REF!</v>
      </c>
      <c r="DH635" s="228">
        <f t="shared" si="68"/>
        <v>0</v>
      </c>
      <c r="DI635" s="228">
        <f t="shared" si="69"/>
        <v>1</v>
      </c>
      <c r="DJ635" s="228"/>
      <c r="DK635" s="228"/>
      <c r="DL635" s="228"/>
      <c r="DM635" s="228"/>
      <c r="DN635" s="228"/>
      <c r="DO635" s="228"/>
      <c r="DP635" s="228"/>
      <c r="DQ635" s="228"/>
      <c r="DR635" s="228"/>
      <c r="DS635" s="228"/>
      <c r="DT635" s="228"/>
      <c r="DU635" s="228"/>
      <c r="DV635" s="228"/>
      <c r="DW635" s="228"/>
      <c r="DX635" s="228"/>
      <c r="DY635" s="228"/>
      <c r="DZ635" s="228"/>
      <c r="EA635" s="228"/>
      <c r="EB635" s="228"/>
    </row>
    <row r="636" spans="1:132" s="195" customFormat="1" ht="31.5" customHeight="1" x14ac:dyDescent="0.2">
      <c r="A636" s="191">
        <v>2022</v>
      </c>
      <c r="B636" s="171">
        <v>1</v>
      </c>
      <c r="C636" s="261">
        <v>44591</v>
      </c>
      <c r="D636" s="171">
        <v>405</v>
      </c>
      <c r="E636" s="171">
        <v>622</v>
      </c>
      <c r="F636" s="171">
        <v>2</v>
      </c>
      <c r="G636" s="194" t="s">
        <v>423</v>
      </c>
      <c r="H636" s="241" t="s">
        <v>424</v>
      </c>
      <c r="I636" s="241" t="s">
        <v>169</v>
      </c>
      <c r="J636" s="241">
        <v>1</v>
      </c>
      <c r="K636" s="241">
        <v>5</v>
      </c>
      <c r="L636" s="262">
        <v>187</v>
      </c>
      <c r="M636" s="263">
        <v>172</v>
      </c>
      <c r="N636" s="264">
        <v>201</v>
      </c>
      <c r="O636" s="190"/>
      <c r="P636" s="190"/>
      <c r="Q636" s="190"/>
      <c r="R636" s="190"/>
      <c r="S636" s="190"/>
      <c r="T636" s="190"/>
      <c r="U636" s="190"/>
      <c r="V636" s="190"/>
      <c r="W636" s="190"/>
      <c r="X636" s="190"/>
      <c r="Y636" s="172"/>
      <c r="Z636" s="172"/>
      <c r="AA636" s="190"/>
      <c r="AB636" s="190"/>
      <c r="AC636" s="190"/>
      <c r="AD636" s="190"/>
      <c r="AE636" s="190"/>
      <c r="AF636" s="190"/>
      <c r="AG636" s="190"/>
      <c r="AH636" s="190"/>
      <c r="AI636" s="190"/>
      <c r="AJ636" s="190"/>
      <c r="AK636" s="172"/>
      <c r="AL636" s="172"/>
      <c r="AM636" s="265"/>
      <c r="AN636" s="265"/>
      <c r="AO636" s="183">
        <v>23</v>
      </c>
      <c r="AP636" s="184">
        <v>157</v>
      </c>
      <c r="AQ636" s="182"/>
      <c r="AR636" s="182"/>
      <c r="AS636" s="182"/>
      <c r="AT636" s="182"/>
      <c r="AU636" s="182"/>
      <c r="AV636" s="182"/>
      <c r="AW636" s="182"/>
      <c r="AX636" s="182"/>
      <c r="AY636" s="182"/>
      <c r="AZ636" s="182"/>
      <c r="BA636" s="182"/>
      <c r="BB636" s="182"/>
      <c r="BC636" s="182"/>
      <c r="BD636" s="182"/>
      <c r="BE636" s="182"/>
      <c r="BF636" s="182"/>
      <c r="BG636" s="182"/>
      <c r="BH636" s="182"/>
      <c r="BI636" s="182"/>
      <c r="BJ636" s="182"/>
      <c r="BK636" s="182"/>
      <c r="BL636" s="182"/>
      <c r="BM636" s="182"/>
      <c r="BN636" s="182"/>
      <c r="BO636" s="182"/>
      <c r="BP636" s="182"/>
      <c r="BQ636" s="228" t="s">
        <v>180</v>
      </c>
      <c r="BR636" s="228" t="s">
        <v>192</v>
      </c>
      <c r="BS636" s="228" t="s">
        <v>197</v>
      </c>
      <c r="BT636" s="228"/>
      <c r="BU636" s="228">
        <v>4</v>
      </c>
      <c r="BV636" s="228" t="s">
        <v>418</v>
      </c>
      <c r="BW636" s="228" t="s">
        <v>173</v>
      </c>
      <c r="BX636" s="186">
        <v>0</v>
      </c>
      <c r="BY636" s="182">
        <v>0</v>
      </c>
      <c r="BZ636" s="182">
        <v>0</v>
      </c>
      <c r="CA636" s="182">
        <v>0</v>
      </c>
      <c r="CB636" s="182">
        <v>0</v>
      </c>
      <c r="CC636" s="182">
        <v>0</v>
      </c>
      <c r="CD636" s="182">
        <v>0</v>
      </c>
      <c r="CE636" s="228">
        <v>0</v>
      </c>
      <c r="CF636" s="228">
        <v>0</v>
      </c>
      <c r="CG636" s="113">
        <v>0</v>
      </c>
      <c r="CH636" s="113">
        <v>0</v>
      </c>
      <c r="CI636" s="113">
        <v>0</v>
      </c>
      <c r="CJ636" s="113">
        <v>0</v>
      </c>
      <c r="CK636" s="113">
        <v>0</v>
      </c>
      <c r="CL636" s="113">
        <v>0</v>
      </c>
      <c r="CM636" s="113">
        <v>0</v>
      </c>
      <c r="CN636" s="185">
        <v>0</v>
      </c>
      <c r="CO636" s="181">
        <v>0</v>
      </c>
      <c r="CP636" s="187"/>
      <c r="CQ636" s="173">
        <v>0</v>
      </c>
      <c r="CR636" s="173">
        <v>0</v>
      </c>
      <c r="CS636" s="173"/>
      <c r="CT636" s="173"/>
      <c r="CU636" s="253">
        <v>2791</v>
      </c>
      <c r="CV636" s="220"/>
      <c r="CW636" s="254">
        <f t="shared" si="63"/>
        <v>0</v>
      </c>
      <c r="CX636" s="15">
        <f t="shared" si="64"/>
        <v>0</v>
      </c>
      <c r="CY636" s="241">
        <f t="shared" si="65"/>
        <v>0</v>
      </c>
      <c r="CZ636" s="241" t="str">
        <f>IFERROR(ROUND(CY636/#REF!,1),"")</f>
        <v/>
      </c>
      <c r="DA636" s="254">
        <f t="shared" si="66"/>
        <v>0</v>
      </c>
      <c r="DB636" s="246" t="str">
        <f t="shared" si="67"/>
        <v/>
      </c>
      <c r="DD636" s="15" t="str">
        <f>IFERROR(#REF!-AO636,"")</f>
        <v/>
      </c>
      <c r="DF636" s="266" t="str">
        <f>IFERROR(#REF!-L636,"")</f>
        <v/>
      </c>
      <c r="DG636" s="228" t="e">
        <f>IF(#REF!&gt;AP636,0,1)</f>
        <v>#REF!</v>
      </c>
      <c r="DH636" s="228">
        <f t="shared" si="68"/>
        <v>0</v>
      </c>
      <c r="DI636" s="228">
        <f t="shared" si="69"/>
        <v>1</v>
      </c>
      <c r="DJ636" s="228"/>
      <c r="DK636" s="228"/>
      <c r="DL636" s="228"/>
      <c r="DM636" s="228"/>
      <c r="DN636" s="228"/>
      <c r="DO636" s="228"/>
      <c r="DP636" s="228"/>
      <c r="DQ636" s="228"/>
      <c r="DR636" s="228"/>
      <c r="DS636" s="228"/>
      <c r="DT636" s="228"/>
      <c r="DU636" s="228"/>
      <c r="DV636" s="228"/>
      <c r="DW636" s="228"/>
      <c r="DX636" s="228"/>
      <c r="DY636" s="228"/>
      <c r="DZ636" s="228"/>
      <c r="EA636" s="228"/>
      <c r="EB636" s="228"/>
    </row>
    <row r="637" spans="1:132" s="195" customFormat="1" ht="31.5" customHeight="1" x14ac:dyDescent="0.2">
      <c r="A637" s="191">
        <v>2022</v>
      </c>
      <c r="B637" s="171">
        <v>1</v>
      </c>
      <c r="C637" s="261">
        <v>44591</v>
      </c>
      <c r="D637" s="171">
        <v>425</v>
      </c>
      <c r="E637" s="171">
        <v>674</v>
      </c>
      <c r="F637" s="171">
        <v>2</v>
      </c>
      <c r="G637" s="194" t="s">
        <v>244</v>
      </c>
      <c r="H637" s="241" t="s">
        <v>245</v>
      </c>
      <c r="I637" s="241" t="s">
        <v>246</v>
      </c>
      <c r="J637" s="241">
        <v>2</v>
      </c>
      <c r="K637" s="241">
        <v>1</v>
      </c>
      <c r="L637" s="262">
        <v>256</v>
      </c>
      <c r="M637" s="263">
        <v>240</v>
      </c>
      <c r="N637" s="264">
        <v>274</v>
      </c>
      <c r="O637" s="190"/>
      <c r="P637" s="190"/>
      <c r="Q637" s="190"/>
      <c r="R637" s="190"/>
      <c r="S637" s="190"/>
      <c r="T637" s="190"/>
      <c r="U637" s="190"/>
      <c r="V637" s="190"/>
      <c r="W637" s="190"/>
      <c r="X637" s="190"/>
      <c r="Y637" s="172"/>
      <c r="Z637" s="172"/>
      <c r="AA637" s="190"/>
      <c r="AB637" s="190"/>
      <c r="AC637" s="190"/>
      <c r="AD637" s="190"/>
      <c r="AE637" s="190"/>
      <c r="AF637" s="190"/>
      <c r="AG637" s="190"/>
      <c r="AH637" s="190"/>
      <c r="AI637" s="190"/>
      <c r="AJ637" s="190"/>
      <c r="AK637" s="172"/>
      <c r="AL637" s="172"/>
      <c r="AM637" s="265"/>
      <c r="AN637" s="265"/>
      <c r="AO637" s="183">
        <v>60</v>
      </c>
      <c r="AP637" s="184">
        <v>120</v>
      </c>
      <c r="AQ637" s="182"/>
      <c r="AR637" s="182"/>
      <c r="AS637" s="182"/>
      <c r="AT637" s="182"/>
      <c r="AU637" s="182"/>
      <c r="AV637" s="182"/>
      <c r="AW637" s="182"/>
      <c r="AX637" s="182"/>
      <c r="AY637" s="182"/>
      <c r="AZ637" s="182"/>
      <c r="BA637" s="182"/>
      <c r="BB637" s="182"/>
      <c r="BC637" s="182"/>
      <c r="BD637" s="182"/>
      <c r="BE637" s="182"/>
      <c r="BF637" s="182"/>
      <c r="BG637" s="182"/>
      <c r="BH637" s="182"/>
      <c r="BI637" s="182"/>
      <c r="BJ637" s="182"/>
      <c r="BK637" s="182"/>
      <c r="BL637" s="182"/>
      <c r="BM637" s="182"/>
      <c r="BN637" s="182"/>
      <c r="BO637" s="182"/>
      <c r="BP637" s="182"/>
      <c r="BQ637" s="228" t="s">
        <v>185</v>
      </c>
      <c r="BR637" s="228" t="s">
        <v>247</v>
      </c>
      <c r="BS637" s="228" t="s">
        <v>248</v>
      </c>
      <c r="BT637" s="228" t="s">
        <v>249</v>
      </c>
      <c r="BU637" s="228">
        <v>4</v>
      </c>
      <c r="BV637" s="228" t="s">
        <v>244</v>
      </c>
      <c r="BW637" s="228" t="s">
        <v>173</v>
      </c>
      <c r="BX637" s="186">
        <v>0</v>
      </c>
      <c r="BY637" s="182">
        <v>0</v>
      </c>
      <c r="BZ637" s="182">
        <v>0</v>
      </c>
      <c r="CA637" s="182">
        <v>0</v>
      </c>
      <c r="CB637" s="182">
        <v>0</v>
      </c>
      <c r="CC637" s="182">
        <v>0</v>
      </c>
      <c r="CD637" s="182">
        <v>0</v>
      </c>
      <c r="CE637" s="228">
        <v>0</v>
      </c>
      <c r="CF637" s="228">
        <v>0</v>
      </c>
      <c r="CG637" s="113">
        <v>0</v>
      </c>
      <c r="CH637" s="113">
        <v>0</v>
      </c>
      <c r="CI637" s="113">
        <v>0</v>
      </c>
      <c r="CJ637" s="113">
        <v>0</v>
      </c>
      <c r="CK637" s="113">
        <v>0</v>
      </c>
      <c r="CL637" s="113">
        <v>0</v>
      </c>
      <c r="CM637" s="113">
        <v>0</v>
      </c>
      <c r="CN637" s="185">
        <v>0</v>
      </c>
      <c r="CO637" s="181">
        <v>0</v>
      </c>
      <c r="CP637" s="187"/>
      <c r="CQ637" s="173">
        <v>0</v>
      </c>
      <c r="CR637" s="173">
        <v>0</v>
      </c>
      <c r="CS637" s="173"/>
      <c r="CT637" s="173"/>
      <c r="CU637" s="253">
        <v>2791</v>
      </c>
      <c r="CV637" s="220"/>
      <c r="CW637" s="254">
        <f t="shared" si="63"/>
        <v>0</v>
      </c>
      <c r="CX637" s="15">
        <f t="shared" si="64"/>
        <v>0</v>
      </c>
      <c r="CY637" s="241">
        <f t="shared" si="65"/>
        <v>0</v>
      </c>
      <c r="CZ637" s="241" t="str">
        <f>IFERROR(ROUND(CY637/#REF!,1),"")</f>
        <v/>
      </c>
      <c r="DA637" s="254">
        <f t="shared" si="66"/>
        <v>0</v>
      </c>
      <c r="DB637" s="246" t="str">
        <f t="shared" si="67"/>
        <v/>
      </c>
      <c r="DD637" s="15" t="str">
        <f>IFERROR(#REF!-AO637,"")</f>
        <v/>
      </c>
      <c r="DF637" s="266" t="str">
        <f>IFERROR(#REF!-L637,"")</f>
        <v/>
      </c>
      <c r="DG637" s="228" t="e">
        <f>IF(#REF!&gt;AP637,0,1)</f>
        <v>#REF!</v>
      </c>
      <c r="DH637" s="228">
        <f t="shared" si="68"/>
        <v>0</v>
      </c>
      <c r="DI637" s="228">
        <f t="shared" si="69"/>
        <v>1</v>
      </c>
      <c r="DJ637" s="228"/>
      <c r="DK637" s="228"/>
      <c r="DL637" s="228"/>
      <c r="DM637" s="228"/>
      <c r="DN637" s="228"/>
      <c r="DO637" s="228"/>
      <c r="DP637" s="228"/>
      <c r="DQ637" s="228"/>
      <c r="DR637" s="228"/>
      <c r="DS637" s="228"/>
      <c r="DT637" s="228"/>
      <c r="DU637" s="228"/>
      <c r="DV637" s="228"/>
      <c r="DW637" s="228"/>
      <c r="DX637" s="228"/>
      <c r="DY637" s="228"/>
      <c r="DZ637" s="228"/>
      <c r="EA637" s="228"/>
      <c r="EB637" s="228"/>
    </row>
    <row r="638" spans="1:132" s="195" customFormat="1" ht="31.5" customHeight="1" x14ac:dyDescent="0.2">
      <c r="A638" s="191">
        <v>2022</v>
      </c>
      <c r="B638" s="171">
        <v>1</v>
      </c>
      <c r="C638" s="261">
        <v>44591</v>
      </c>
      <c r="D638" s="171">
        <v>236</v>
      </c>
      <c r="E638" s="171">
        <v>160</v>
      </c>
      <c r="F638" s="171">
        <v>3</v>
      </c>
      <c r="G638" s="194" t="s">
        <v>239</v>
      </c>
      <c r="H638" s="241" t="s">
        <v>240</v>
      </c>
      <c r="I638" s="241" t="s">
        <v>169</v>
      </c>
      <c r="J638" s="241">
        <v>2</v>
      </c>
      <c r="K638" s="241">
        <v>1</v>
      </c>
      <c r="L638" s="262">
        <v>200</v>
      </c>
      <c r="M638" s="263">
        <v>186</v>
      </c>
      <c r="N638" s="264">
        <v>214</v>
      </c>
      <c r="O638" s="190">
        <v>317</v>
      </c>
      <c r="P638" s="190">
        <v>315</v>
      </c>
      <c r="Q638" s="190"/>
      <c r="R638" s="190"/>
      <c r="S638" s="190"/>
      <c r="T638" s="190">
        <v>205</v>
      </c>
      <c r="U638" s="190">
        <v>206</v>
      </c>
      <c r="V638" s="190"/>
      <c r="W638" s="190"/>
      <c r="X638" s="190"/>
      <c r="Y638" s="172">
        <v>100</v>
      </c>
      <c r="Z638" s="172"/>
      <c r="AA638" s="190"/>
      <c r="AB638" s="190"/>
      <c r="AC638" s="190"/>
      <c r="AD638" s="190"/>
      <c r="AE638" s="190"/>
      <c r="AF638" s="190"/>
      <c r="AG638" s="190"/>
      <c r="AH638" s="190"/>
      <c r="AI638" s="190"/>
      <c r="AJ638" s="190"/>
      <c r="AK638" s="172"/>
      <c r="AL638" s="172"/>
      <c r="AM638" s="265">
        <v>316</v>
      </c>
      <c r="AN638" s="265">
        <v>205.5</v>
      </c>
      <c r="AO638" s="183">
        <v>76</v>
      </c>
      <c r="AP638" s="184">
        <v>95</v>
      </c>
      <c r="AQ638" s="182">
        <v>72</v>
      </c>
      <c r="AR638" s="182">
        <v>100</v>
      </c>
      <c r="AS638" s="182"/>
      <c r="AT638" s="182"/>
      <c r="AU638" s="182">
        <v>1044</v>
      </c>
      <c r="AV638" s="182">
        <v>4</v>
      </c>
      <c r="AW638" s="182">
        <v>2</v>
      </c>
      <c r="AX638" s="182"/>
      <c r="AY638" s="182"/>
      <c r="AZ638" s="182"/>
      <c r="BA638" s="182"/>
      <c r="BB638" s="182"/>
      <c r="BC638" s="182"/>
      <c r="BD638" s="182"/>
      <c r="BE638" s="182"/>
      <c r="BF638" s="182"/>
      <c r="BG638" s="182"/>
      <c r="BH638" s="182"/>
      <c r="BI638" s="182"/>
      <c r="BJ638" s="182"/>
      <c r="BK638" s="182"/>
      <c r="BL638" s="182"/>
      <c r="BM638" s="182"/>
      <c r="BN638" s="182"/>
      <c r="BO638" s="182"/>
      <c r="BP638" s="182"/>
      <c r="BQ638" s="228" t="s">
        <v>241</v>
      </c>
      <c r="BR638" s="228" t="s">
        <v>242</v>
      </c>
      <c r="BS638" s="228"/>
      <c r="BT638" s="228"/>
      <c r="BU638" s="228">
        <v>4</v>
      </c>
      <c r="BV638" s="228" t="s">
        <v>239</v>
      </c>
      <c r="BW638" s="228" t="s">
        <v>173</v>
      </c>
      <c r="BX638" s="186">
        <v>0</v>
      </c>
      <c r="BY638" s="182">
        <v>6</v>
      </c>
      <c r="BZ638" s="182">
        <v>6</v>
      </c>
      <c r="CA638" s="182">
        <v>1050</v>
      </c>
      <c r="CB638" s="182">
        <v>0</v>
      </c>
      <c r="CC638" s="182">
        <v>0</v>
      </c>
      <c r="CD638" s="182">
        <v>0</v>
      </c>
      <c r="CE638" s="228">
        <v>4</v>
      </c>
      <c r="CF638" s="228">
        <v>2</v>
      </c>
      <c r="CG638" s="113">
        <v>0</v>
      </c>
      <c r="CH638" s="113">
        <v>0</v>
      </c>
      <c r="CI638" s="113">
        <v>0</v>
      </c>
      <c r="CJ638" s="113">
        <v>0</v>
      </c>
      <c r="CK638" s="113">
        <v>0</v>
      </c>
      <c r="CL638" s="113">
        <v>0</v>
      </c>
      <c r="CM638" s="113">
        <v>0</v>
      </c>
      <c r="CN638" s="185">
        <v>6</v>
      </c>
      <c r="CO638" s="181">
        <v>1050</v>
      </c>
      <c r="CP638" s="187">
        <v>5.7142857142857143E-3</v>
      </c>
      <c r="CQ638" s="173">
        <v>0.03</v>
      </c>
      <c r="CR638" s="173">
        <v>5.25</v>
      </c>
      <c r="CS638" s="173">
        <v>2.9197080291970798E-2</v>
      </c>
      <c r="CT638" s="173">
        <v>5.1094890510948909</v>
      </c>
      <c r="CU638" s="253">
        <v>2791</v>
      </c>
      <c r="CV638" s="220">
        <v>-1</v>
      </c>
      <c r="CW638" s="254">
        <f t="shared" si="63"/>
        <v>1044</v>
      </c>
      <c r="CX638" s="15">
        <f t="shared" si="64"/>
        <v>6</v>
      </c>
      <c r="CY638" s="241">
        <f t="shared" si="65"/>
        <v>6</v>
      </c>
      <c r="CZ638" s="241" t="str">
        <f>IFERROR(ROUND(CY638/#REF!,1),"")</f>
        <v/>
      </c>
      <c r="DA638" s="254">
        <f t="shared" si="66"/>
        <v>1050</v>
      </c>
      <c r="DB638" s="246">
        <f t="shared" si="67"/>
        <v>5.7142857142857143E-3</v>
      </c>
      <c r="DD638" s="15" t="str">
        <f>IFERROR(#REF!-AO638,"")</f>
        <v/>
      </c>
      <c r="DF638" s="266" t="str">
        <f>IFERROR(#REF!-L638,"")</f>
        <v/>
      </c>
      <c r="DG638" s="228" t="e">
        <f>IF(#REF!&gt;AP638,0,1)</f>
        <v>#REF!</v>
      </c>
      <c r="DH638" s="228">
        <f t="shared" si="68"/>
        <v>1</v>
      </c>
      <c r="DI638" s="228">
        <f t="shared" si="69"/>
        <v>1</v>
      </c>
      <c r="DJ638" s="228"/>
      <c r="DK638" s="228"/>
      <c r="DL638" s="228"/>
      <c r="DM638" s="228"/>
      <c r="DN638" s="228"/>
      <c r="DO638" s="228"/>
      <c r="DP638" s="228"/>
      <c r="DQ638" s="228"/>
      <c r="DR638" s="228"/>
      <c r="DS638" s="228"/>
      <c r="DT638" s="228"/>
      <c r="DU638" s="228"/>
      <c r="DV638" s="228"/>
      <c r="DW638" s="228"/>
      <c r="DX638" s="228"/>
      <c r="DY638" s="228"/>
      <c r="DZ638" s="228"/>
      <c r="EA638" s="228"/>
      <c r="EB638" s="228"/>
    </row>
    <row r="639" spans="1:132" s="195" customFormat="1" ht="31.5" customHeight="1" x14ac:dyDescent="0.2">
      <c r="A639" s="191">
        <v>2022</v>
      </c>
      <c r="B639" s="171">
        <v>1</v>
      </c>
      <c r="C639" s="261">
        <v>44591</v>
      </c>
      <c r="D639" s="171">
        <v>47</v>
      </c>
      <c r="E639" s="171">
        <v>122</v>
      </c>
      <c r="F639" s="171">
        <v>4</v>
      </c>
      <c r="G639" s="194" t="s">
        <v>250</v>
      </c>
      <c r="H639" s="241" t="s">
        <v>251</v>
      </c>
      <c r="I639" s="241" t="s">
        <v>246</v>
      </c>
      <c r="J639" s="241">
        <v>2</v>
      </c>
      <c r="K639" s="241">
        <v>1</v>
      </c>
      <c r="L639" s="262">
        <v>280</v>
      </c>
      <c r="M639" s="263">
        <v>267</v>
      </c>
      <c r="N639" s="264">
        <v>292</v>
      </c>
      <c r="O639" s="190">
        <v>380</v>
      </c>
      <c r="P639" s="190">
        <v>391</v>
      </c>
      <c r="Q639" s="190">
        <v>440</v>
      </c>
      <c r="R639" s="190">
        <v>424</v>
      </c>
      <c r="S639" s="190">
        <v>430</v>
      </c>
      <c r="T639" s="190">
        <v>289</v>
      </c>
      <c r="U639" s="190">
        <v>294</v>
      </c>
      <c r="V639" s="190">
        <v>289</v>
      </c>
      <c r="W639" s="190">
        <v>292</v>
      </c>
      <c r="X639" s="190">
        <v>287</v>
      </c>
      <c r="Y639" s="172">
        <v>99</v>
      </c>
      <c r="Z639" s="172">
        <v>99</v>
      </c>
      <c r="AA639" s="190">
        <v>354</v>
      </c>
      <c r="AB639" s="190">
        <v>372</v>
      </c>
      <c r="AC639" s="190">
        <v>360</v>
      </c>
      <c r="AD639" s="190">
        <v>373</v>
      </c>
      <c r="AE639" s="190"/>
      <c r="AF639" s="190">
        <v>306</v>
      </c>
      <c r="AG639" s="190">
        <v>293</v>
      </c>
      <c r="AH639" s="190">
        <v>290</v>
      </c>
      <c r="AI639" s="190">
        <v>301</v>
      </c>
      <c r="AJ639" s="190"/>
      <c r="AK639" s="172">
        <v>113</v>
      </c>
      <c r="AL639" s="172">
        <v>113</v>
      </c>
      <c r="AM639" s="265">
        <v>391.55555555555549</v>
      </c>
      <c r="AN639" s="265">
        <v>293.44444444444451</v>
      </c>
      <c r="AO639" s="183">
        <v>64</v>
      </c>
      <c r="AP639" s="184">
        <v>113</v>
      </c>
      <c r="AQ639" s="182">
        <v>67.924528301886795</v>
      </c>
      <c r="AR639" s="182">
        <v>106</v>
      </c>
      <c r="AS639" s="182"/>
      <c r="AT639" s="182"/>
      <c r="AU639" s="182">
        <v>560</v>
      </c>
      <c r="AV639" s="182">
        <v>2</v>
      </c>
      <c r="AW639" s="182">
        <v>4</v>
      </c>
      <c r="AX639" s="182">
        <v>1</v>
      </c>
      <c r="AY639" s="182"/>
      <c r="AZ639" s="182"/>
      <c r="BA639" s="182"/>
      <c r="BB639" s="182"/>
      <c r="BC639" s="182"/>
      <c r="BD639" s="182"/>
      <c r="BE639" s="182"/>
      <c r="BF639" s="182"/>
      <c r="BG639" s="182"/>
      <c r="BH639" s="182"/>
      <c r="BI639" s="182">
        <v>2</v>
      </c>
      <c r="BJ639" s="182">
        <v>5</v>
      </c>
      <c r="BK639" s="182"/>
      <c r="BL639" s="182"/>
      <c r="BM639" s="182"/>
      <c r="BN639" s="182"/>
      <c r="BO639" s="182"/>
      <c r="BP639" s="182"/>
      <c r="BQ639" s="228" t="s">
        <v>185</v>
      </c>
      <c r="BR639" s="228" t="s">
        <v>247</v>
      </c>
      <c r="BS639" s="228" t="s">
        <v>252</v>
      </c>
      <c r="BT639" s="228" t="s">
        <v>249</v>
      </c>
      <c r="BU639" s="228">
        <v>4</v>
      </c>
      <c r="BV639" s="228" t="s">
        <v>253</v>
      </c>
      <c r="BW639" s="228" t="s">
        <v>173</v>
      </c>
      <c r="BX639" s="186">
        <v>0</v>
      </c>
      <c r="BY639" s="182">
        <v>7</v>
      </c>
      <c r="BZ639" s="182">
        <v>7</v>
      </c>
      <c r="CA639" s="182">
        <v>567</v>
      </c>
      <c r="CB639" s="182">
        <v>7</v>
      </c>
      <c r="CC639" s="182">
        <v>7</v>
      </c>
      <c r="CD639" s="182">
        <v>7</v>
      </c>
      <c r="CE639" s="228">
        <v>2</v>
      </c>
      <c r="CF639" s="228">
        <v>6</v>
      </c>
      <c r="CG639" s="113">
        <v>6</v>
      </c>
      <c r="CH639" s="113">
        <v>0</v>
      </c>
      <c r="CI639" s="113">
        <v>0</v>
      </c>
      <c r="CJ639" s="113">
        <v>0</v>
      </c>
      <c r="CK639" s="113">
        <v>0</v>
      </c>
      <c r="CL639" s="113">
        <v>0</v>
      </c>
      <c r="CM639" s="113">
        <v>0</v>
      </c>
      <c r="CN639" s="185">
        <v>14</v>
      </c>
      <c r="CO639" s="181">
        <v>574</v>
      </c>
      <c r="CP639" s="187">
        <v>2.4390243902439029E-2</v>
      </c>
      <c r="CQ639" s="173">
        <v>0.05</v>
      </c>
      <c r="CR639" s="173">
        <v>2.0499999999999998</v>
      </c>
      <c r="CS639" s="173">
        <v>4.7709201060204473E-2</v>
      </c>
      <c r="CT639" s="173">
        <v>1.9560772434683831</v>
      </c>
      <c r="CU639" s="253">
        <v>2791</v>
      </c>
      <c r="CV639" s="220">
        <v>-1</v>
      </c>
      <c r="CW639" s="254">
        <f t="shared" si="63"/>
        <v>560</v>
      </c>
      <c r="CX639" s="15">
        <f t="shared" si="64"/>
        <v>14</v>
      </c>
      <c r="CY639" s="241">
        <f t="shared" si="65"/>
        <v>14</v>
      </c>
      <c r="CZ639" s="241" t="str">
        <f>IFERROR(ROUND(CY639/#REF!,1),"")</f>
        <v/>
      </c>
      <c r="DA639" s="254">
        <f t="shared" si="66"/>
        <v>574</v>
      </c>
      <c r="DB639" s="246">
        <f t="shared" si="67"/>
        <v>2.4390243902439025E-2</v>
      </c>
      <c r="DD639" s="15" t="str">
        <f>IFERROR(#REF!-AO639,"")</f>
        <v/>
      </c>
      <c r="DF639" s="266" t="str">
        <f>IFERROR(#REF!-L639,"")</f>
        <v/>
      </c>
      <c r="DG639" s="228" t="e">
        <f>IF(#REF!&gt;AP639,0,1)</f>
        <v>#REF!</v>
      </c>
      <c r="DH639" s="228">
        <f t="shared" si="68"/>
        <v>1</v>
      </c>
      <c r="DI639" s="228">
        <f t="shared" si="69"/>
        <v>0</v>
      </c>
      <c r="DJ639" s="228"/>
      <c r="DK639" s="228"/>
      <c r="DL639" s="228"/>
      <c r="DM639" s="228"/>
      <c r="DN639" s="228"/>
      <c r="DO639" s="228"/>
      <c r="DP639" s="228"/>
      <c r="DQ639" s="228"/>
      <c r="DR639" s="228"/>
      <c r="DS639" s="228"/>
      <c r="DT639" s="228"/>
      <c r="DU639" s="228"/>
      <c r="DV639" s="228"/>
      <c r="DW639" s="228"/>
      <c r="DX639" s="228"/>
      <c r="DY639" s="228"/>
      <c r="DZ639" s="228"/>
      <c r="EA639" s="228"/>
      <c r="EB639" s="228"/>
    </row>
    <row r="640" spans="1:132" s="195" customFormat="1" ht="31.5" customHeight="1" x14ac:dyDescent="0.2">
      <c r="A640" s="191">
        <v>2022</v>
      </c>
      <c r="B640" s="171">
        <v>1</v>
      </c>
      <c r="C640" s="261">
        <v>44591</v>
      </c>
      <c r="D640" s="171">
        <v>419</v>
      </c>
      <c r="E640" s="171">
        <v>670</v>
      </c>
      <c r="F640" s="171">
        <v>4</v>
      </c>
      <c r="G640" s="194" t="s">
        <v>235</v>
      </c>
      <c r="H640" s="241" t="s">
        <v>236</v>
      </c>
      <c r="I640" s="241" t="s">
        <v>169</v>
      </c>
      <c r="J640" s="241">
        <v>4</v>
      </c>
      <c r="K640" s="241">
        <v>2</v>
      </c>
      <c r="L640" s="262">
        <v>298</v>
      </c>
      <c r="M640" s="263">
        <v>280</v>
      </c>
      <c r="N640" s="264">
        <v>319</v>
      </c>
      <c r="O640" s="190"/>
      <c r="P640" s="190">
        <v>185</v>
      </c>
      <c r="Q640" s="190">
        <v>224</v>
      </c>
      <c r="R640" s="190">
        <v>220</v>
      </c>
      <c r="S640" s="190">
        <v>215</v>
      </c>
      <c r="T640" s="190"/>
      <c r="U640" s="190">
        <v>144</v>
      </c>
      <c r="V640" s="190">
        <v>134</v>
      </c>
      <c r="W640" s="190">
        <v>150</v>
      </c>
      <c r="X640" s="190">
        <v>146</v>
      </c>
      <c r="Y640" s="172">
        <v>167</v>
      </c>
      <c r="Z640" s="172">
        <v>160</v>
      </c>
      <c r="AA640" s="190"/>
      <c r="AB640" s="190"/>
      <c r="AC640" s="190">
        <v>260</v>
      </c>
      <c r="AD640" s="190">
        <v>215</v>
      </c>
      <c r="AE640" s="190"/>
      <c r="AF640" s="190"/>
      <c r="AG640" s="190"/>
      <c r="AH640" s="190">
        <v>155</v>
      </c>
      <c r="AI640" s="190">
        <v>141</v>
      </c>
      <c r="AJ640" s="190"/>
      <c r="AK640" s="172">
        <v>216</v>
      </c>
      <c r="AL640" s="172">
        <v>226</v>
      </c>
      <c r="AM640" s="265">
        <v>219.83333333333329</v>
      </c>
      <c r="AN640" s="265">
        <v>145</v>
      </c>
      <c r="AO640" s="183">
        <v>96</v>
      </c>
      <c r="AP640" s="184">
        <v>150</v>
      </c>
      <c r="AQ640" s="182">
        <v>74.902470741222373</v>
      </c>
      <c r="AR640" s="182">
        <v>192.25</v>
      </c>
      <c r="AS640" s="182"/>
      <c r="AT640" s="182"/>
      <c r="AU640" s="182">
        <v>660</v>
      </c>
      <c r="AV640" s="182">
        <v>25</v>
      </c>
      <c r="AW640" s="182">
        <v>25</v>
      </c>
      <c r="AX640" s="182">
        <v>18</v>
      </c>
      <c r="AY640" s="182"/>
      <c r="AZ640" s="182"/>
      <c r="BA640" s="182"/>
      <c r="BB640" s="182"/>
      <c r="BC640" s="182"/>
      <c r="BD640" s="182"/>
      <c r="BE640" s="182"/>
      <c r="BF640" s="182"/>
      <c r="BG640" s="182">
        <v>240</v>
      </c>
      <c r="BH640" s="182">
        <v>2</v>
      </c>
      <c r="BI640" s="182">
        <v>7</v>
      </c>
      <c r="BJ640" s="182">
        <v>8</v>
      </c>
      <c r="BK640" s="182"/>
      <c r="BL640" s="182"/>
      <c r="BM640" s="182"/>
      <c r="BN640" s="182"/>
      <c r="BO640" s="182"/>
      <c r="BP640" s="182"/>
      <c r="BQ640" s="228" t="s">
        <v>185</v>
      </c>
      <c r="BR640" s="228" t="s">
        <v>186</v>
      </c>
      <c r="BS640" s="228" t="s">
        <v>237</v>
      </c>
      <c r="BT640" s="228" t="s">
        <v>188</v>
      </c>
      <c r="BU640" s="228">
        <v>4</v>
      </c>
      <c r="BV640" s="228" t="s">
        <v>238</v>
      </c>
      <c r="BW640" s="228" t="s">
        <v>173</v>
      </c>
      <c r="BX640" s="186">
        <v>0</v>
      </c>
      <c r="BY640" s="182">
        <v>68</v>
      </c>
      <c r="BZ640" s="182">
        <v>34</v>
      </c>
      <c r="CA640" s="182">
        <v>694</v>
      </c>
      <c r="CB640" s="182">
        <v>17</v>
      </c>
      <c r="CC640" s="182">
        <v>8.5</v>
      </c>
      <c r="CD640" s="182">
        <v>248</v>
      </c>
      <c r="CE640" s="228">
        <v>13</v>
      </c>
      <c r="CF640" s="228">
        <v>16</v>
      </c>
      <c r="CG640" s="113">
        <v>13</v>
      </c>
      <c r="CH640" s="113">
        <v>0</v>
      </c>
      <c r="CI640" s="113">
        <v>0</v>
      </c>
      <c r="CJ640" s="113">
        <v>0</v>
      </c>
      <c r="CK640" s="113">
        <v>0</v>
      </c>
      <c r="CL640" s="113">
        <v>0</v>
      </c>
      <c r="CM640" s="113">
        <v>0</v>
      </c>
      <c r="CN640" s="185">
        <v>42.5</v>
      </c>
      <c r="CO640" s="181">
        <v>942</v>
      </c>
      <c r="CP640" s="187">
        <v>4.511677282377919E-2</v>
      </c>
      <c r="CQ640" s="173">
        <v>0.14261744966442949</v>
      </c>
      <c r="CR640" s="173">
        <v>3.1610738255033559</v>
      </c>
      <c r="CS640" s="173">
        <v>0.29310344827586199</v>
      </c>
      <c r="CT640" s="173">
        <v>6.4965517241379311</v>
      </c>
      <c r="CU640" s="253">
        <v>2791</v>
      </c>
      <c r="CV640" s="220">
        <v>-1</v>
      </c>
      <c r="CW640" s="254">
        <f t="shared" si="63"/>
        <v>900</v>
      </c>
      <c r="CX640" s="15">
        <f t="shared" si="64"/>
        <v>85</v>
      </c>
      <c r="CY640" s="241">
        <f t="shared" si="65"/>
        <v>43</v>
      </c>
      <c r="CZ640" s="241" t="str">
        <f>IFERROR(ROUND(CY640/#REF!,1),"")</f>
        <v/>
      </c>
      <c r="DA640" s="254">
        <f t="shared" si="66"/>
        <v>943</v>
      </c>
      <c r="DB640" s="246">
        <f t="shared" si="67"/>
        <v>4.5599151643690349E-2</v>
      </c>
      <c r="DD640" s="15" t="str">
        <f>IFERROR(#REF!-AO640,"")</f>
        <v/>
      </c>
      <c r="DF640" s="266" t="str">
        <f>IFERROR(#REF!-L640,"")</f>
        <v/>
      </c>
      <c r="DG640" s="228" t="e">
        <f>IF(#REF!&gt;AP640,0,1)</f>
        <v>#REF!</v>
      </c>
      <c r="DH640" s="228">
        <f t="shared" si="68"/>
        <v>0</v>
      </c>
      <c r="DI640" s="228">
        <f t="shared" si="69"/>
        <v>1</v>
      </c>
      <c r="DJ640" s="228"/>
      <c r="DK640" s="228"/>
      <c r="DL640" s="228"/>
      <c r="DM640" s="228"/>
      <c r="DN640" s="228"/>
      <c r="DO640" s="228"/>
      <c r="DP640" s="228"/>
      <c r="DQ640" s="228"/>
      <c r="DR640" s="228"/>
      <c r="DS640" s="228"/>
      <c r="DT640" s="228"/>
      <c r="DU640" s="228"/>
      <c r="DV640" s="228"/>
      <c r="DW640" s="228"/>
      <c r="DX640" s="228"/>
      <c r="DY640" s="228"/>
      <c r="DZ640" s="228"/>
      <c r="EA640" s="228"/>
      <c r="EB640" s="228"/>
    </row>
    <row r="641" spans="1:132" s="195" customFormat="1" ht="31.5" customHeight="1" x14ac:dyDescent="0.2">
      <c r="A641" s="191">
        <v>2022</v>
      </c>
      <c r="B641" s="171">
        <v>1</v>
      </c>
      <c r="C641" s="261">
        <v>44591</v>
      </c>
      <c r="D641" s="171">
        <v>376</v>
      </c>
      <c r="E641" s="171">
        <v>438</v>
      </c>
      <c r="F641" s="171">
        <v>5</v>
      </c>
      <c r="G641" s="194" t="s">
        <v>216</v>
      </c>
      <c r="H641" s="241" t="s">
        <v>217</v>
      </c>
      <c r="I641" s="241" t="s">
        <v>169</v>
      </c>
      <c r="J641" s="241">
        <v>3</v>
      </c>
      <c r="K641" s="241">
        <v>2</v>
      </c>
      <c r="L641" s="262">
        <v>335</v>
      </c>
      <c r="M641" s="263">
        <v>315</v>
      </c>
      <c r="N641" s="264">
        <v>358</v>
      </c>
      <c r="O641" s="190"/>
      <c r="P641" s="190"/>
      <c r="Q641" s="190"/>
      <c r="R641" s="190"/>
      <c r="S641" s="190"/>
      <c r="T641" s="190"/>
      <c r="U641" s="190"/>
      <c r="V641" s="190"/>
      <c r="W641" s="190"/>
      <c r="X641" s="190"/>
      <c r="Y641" s="172"/>
      <c r="Z641" s="172"/>
      <c r="AA641" s="190"/>
      <c r="AB641" s="190"/>
      <c r="AC641" s="190"/>
      <c r="AD641" s="190"/>
      <c r="AE641" s="190"/>
      <c r="AF641" s="190"/>
      <c r="AG641" s="190"/>
      <c r="AH641" s="190"/>
      <c r="AI641" s="190"/>
      <c r="AJ641" s="190"/>
      <c r="AK641" s="172"/>
      <c r="AL641" s="172"/>
      <c r="AM641" s="265"/>
      <c r="AN641" s="265"/>
      <c r="AO641" s="183">
        <v>75</v>
      </c>
      <c r="AP641" s="184">
        <v>144</v>
      </c>
      <c r="AQ641" s="182"/>
      <c r="AR641" s="182"/>
      <c r="AS641" s="182"/>
      <c r="AT641" s="182"/>
      <c r="AU641" s="182"/>
      <c r="AV641" s="182"/>
      <c r="AW641" s="182"/>
      <c r="AX641" s="182"/>
      <c r="AY641" s="182"/>
      <c r="AZ641" s="182"/>
      <c r="BA641" s="182"/>
      <c r="BB641" s="182"/>
      <c r="BC641" s="182"/>
      <c r="BD641" s="182"/>
      <c r="BE641" s="182"/>
      <c r="BF641" s="182"/>
      <c r="BG641" s="182"/>
      <c r="BH641" s="182"/>
      <c r="BI641" s="182"/>
      <c r="BJ641" s="182"/>
      <c r="BK641" s="182"/>
      <c r="BL641" s="182"/>
      <c r="BM641" s="182"/>
      <c r="BN641" s="182"/>
      <c r="BO641" s="182"/>
      <c r="BP641" s="182"/>
      <c r="BQ641" s="228" t="s">
        <v>185</v>
      </c>
      <c r="BR641" s="228" t="s">
        <v>186</v>
      </c>
      <c r="BS641" s="228" t="s">
        <v>218</v>
      </c>
      <c r="BT641" s="228" t="s">
        <v>188</v>
      </c>
      <c r="BU641" s="228">
        <v>4</v>
      </c>
      <c r="BV641" s="228" t="s">
        <v>219</v>
      </c>
      <c r="BW641" s="228" t="s">
        <v>173</v>
      </c>
      <c r="BX641" s="186">
        <v>0</v>
      </c>
      <c r="BY641" s="182">
        <v>0</v>
      </c>
      <c r="BZ641" s="182">
        <v>0</v>
      </c>
      <c r="CA641" s="182">
        <v>0</v>
      </c>
      <c r="CB641" s="182">
        <v>0</v>
      </c>
      <c r="CC641" s="182">
        <v>0</v>
      </c>
      <c r="CD641" s="182">
        <v>0</v>
      </c>
      <c r="CE641" s="228">
        <v>0</v>
      </c>
      <c r="CF641" s="228">
        <v>0</v>
      </c>
      <c r="CG641" s="113">
        <v>0</v>
      </c>
      <c r="CH641" s="113">
        <v>0</v>
      </c>
      <c r="CI641" s="113">
        <v>0</v>
      </c>
      <c r="CJ641" s="113">
        <v>0</v>
      </c>
      <c r="CK641" s="113">
        <v>0</v>
      </c>
      <c r="CL641" s="113">
        <v>0</v>
      </c>
      <c r="CM641" s="113">
        <v>0</v>
      </c>
      <c r="CN641" s="185">
        <v>0</v>
      </c>
      <c r="CO641" s="181">
        <v>0</v>
      </c>
      <c r="CP641" s="187"/>
      <c r="CQ641" s="173">
        <v>0</v>
      </c>
      <c r="CR641" s="173">
        <v>0</v>
      </c>
      <c r="CS641" s="173"/>
      <c r="CT641" s="173"/>
      <c r="CU641" s="253">
        <v>2791</v>
      </c>
      <c r="CV641" s="220"/>
      <c r="CW641" s="254">
        <f t="shared" si="63"/>
        <v>0</v>
      </c>
      <c r="CX641" s="15">
        <f t="shared" si="64"/>
        <v>0</v>
      </c>
      <c r="CY641" s="241">
        <f t="shared" si="65"/>
        <v>0</v>
      </c>
      <c r="CZ641" s="241" t="str">
        <f>IFERROR(ROUND(CY641/#REF!,1),"")</f>
        <v/>
      </c>
      <c r="DA641" s="254">
        <f t="shared" si="66"/>
        <v>0</v>
      </c>
      <c r="DB641" s="246" t="str">
        <f t="shared" si="67"/>
        <v/>
      </c>
      <c r="DD641" s="15" t="str">
        <f>IFERROR(#REF!-AO641,"")</f>
        <v/>
      </c>
      <c r="DF641" s="266" t="str">
        <f>IFERROR(#REF!-L641,"")</f>
        <v/>
      </c>
      <c r="DG641" s="228" t="e">
        <f>IF(#REF!&gt;AP641,0,1)</f>
        <v>#REF!</v>
      </c>
      <c r="DH641" s="228">
        <f t="shared" si="68"/>
        <v>0</v>
      </c>
      <c r="DI641" s="228">
        <f t="shared" si="69"/>
        <v>1</v>
      </c>
      <c r="DJ641" s="228"/>
      <c r="DK641" s="228"/>
      <c r="DL641" s="228"/>
      <c r="DM641" s="228"/>
      <c r="DN641" s="228"/>
      <c r="DO641" s="228"/>
      <c r="DP641" s="228"/>
      <c r="DQ641" s="228"/>
      <c r="DR641" s="228"/>
      <c r="DS641" s="228"/>
      <c r="DT641" s="228"/>
      <c r="DU641" s="228"/>
      <c r="DV641" s="228"/>
      <c r="DW641" s="228"/>
      <c r="DX641" s="228"/>
      <c r="DY641" s="228"/>
      <c r="DZ641" s="228"/>
      <c r="EA641" s="228"/>
      <c r="EB641" s="228"/>
    </row>
    <row r="642" spans="1:132" s="195" customFormat="1" ht="31.5" customHeight="1" x14ac:dyDescent="0.2">
      <c r="A642" s="191">
        <v>2022</v>
      </c>
      <c r="B642" s="171">
        <v>1</v>
      </c>
      <c r="C642" s="261">
        <v>44591</v>
      </c>
      <c r="D642" s="171">
        <v>384</v>
      </c>
      <c r="E642" s="171">
        <v>556</v>
      </c>
      <c r="F642" s="171">
        <v>6</v>
      </c>
      <c r="G642" s="194" t="s">
        <v>202</v>
      </c>
      <c r="H642" s="241" t="s">
        <v>203</v>
      </c>
      <c r="I642" s="241" t="s">
        <v>169</v>
      </c>
      <c r="J642" s="241">
        <v>1</v>
      </c>
      <c r="K642" s="241">
        <v>6</v>
      </c>
      <c r="L642" s="262">
        <v>1066</v>
      </c>
      <c r="M642" s="263">
        <v>1003</v>
      </c>
      <c r="N642" s="264">
        <v>1141</v>
      </c>
      <c r="O642" s="190">
        <v>1637</v>
      </c>
      <c r="P642" s="190">
        <v>1667</v>
      </c>
      <c r="Q642" s="190">
        <v>1690</v>
      </c>
      <c r="R642" s="190">
        <v>1702</v>
      </c>
      <c r="S642" s="190">
        <v>1683</v>
      </c>
      <c r="T642" s="190">
        <v>1299</v>
      </c>
      <c r="U642" s="190">
        <v>1313</v>
      </c>
      <c r="V642" s="190">
        <v>1315</v>
      </c>
      <c r="W642" s="190">
        <v>1320</v>
      </c>
      <c r="X642" s="190">
        <v>1305</v>
      </c>
      <c r="Y642" s="172"/>
      <c r="Z642" s="172"/>
      <c r="AA642" s="190"/>
      <c r="AB642" s="190">
        <v>1783</v>
      </c>
      <c r="AC642" s="190">
        <v>1802</v>
      </c>
      <c r="AD642" s="190">
        <v>1766</v>
      </c>
      <c r="AE642" s="190"/>
      <c r="AF642" s="190"/>
      <c r="AG642" s="190">
        <v>1382</v>
      </c>
      <c r="AH642" s="190">
        <v>1413</v>
      </c>
      <c r="AI642" s="190">
        <v>1388</v>
      </c>
      <c r="AJ642" s="190"/>
      <c r="AK642" s="172"/>
      <c r="AL642" s="172"/>
      <c r="AM642" s="265">
        <v>1716.25</v>
      </c>
      <c r="AN642" s="265">
        <v>1341.875</v>
      </c>
      <c r="AO642" s="183">
        <v>21</v>
      </c>
      <c r="AP642" s="184">
        <v>180</v>
      </c>
      <c r="AQ642" s="182"/>
      <c r="AR642" s="182"/>
      <c r="AS642" s="182"/>
      <c r="AT642" s="182"/>
      <c r="AU642" s="182">
        <v>264</v>
      </c>
      <c r="AV642" s="182">
        <v>4</v>
      </c>
      <c r="AW642" s="182">
        <v>6</v>
      </c>
      <c r="AX642" s="182">
        <v>6</v>
      </c>
      <c r="AY642" s="182">
        <v>8</v>
      </c>
      <c r="AZ642" s="182"/>
      <c r="BA642" s="182"/>
      <c r="BB642" s="182"/>
      <c r="BC642" s="182"/>
      <c r="BD642" s="182"/>
      <c r="BE642" s="182"/>
      <c r="BF642" s="182"/>
      <c r="BG642" s="182">
        <v>168</v>
      </c>
      <c r="BH642" s="182">
        <v>5</v>
      </c>
      <c r="BI642" s="182">
        <v>4</v>
      </c>
      <c r="BJ642" s="182">
        <v>6</v>
      </c>
      <c r="BK642" s="182"/>
      <c r="BL642" s="182"/>
      <c r="BM642" s="182"/>
      <c r="BN642" s="182"/>
      <c r="BO642" s="182"/>
      <c r="BP642" s="182"/>
      <c r="BQ642" s="228" t="s">
        <v>185</v>
      </c>
      <c r="BR642" s="228" t="s">
        <v>186</v>
      </c>
      <c r="BS642" s="228" t="s">
        <v>204</v>
      </c>
      <c r="BT642" s="228" t="s">
        <v>188</v>
      </c>
      <c r="BU642" s="228">
        <v>4</v>
      </c>
      <c r="BV642" s="228" t="s">
        <v>205</v>
      </c>
      <c r="BW642" s="228" t="s">
        <v>173</v>
      </c>
      <c r="BX642" s="186">
        <v>0</v>
      </c>
      <c r="BY642" s="182">
        <v>24</v>
      </c>
      <c r="BZ642" s="182">
        <v>4</v>
      </c>
      <c r="CA642" s="182">
        <v>268</v>
      </c>
      <c r="CB642" s="182">
        <v>15</v>
      </c>
      <c r="CC642" s="182">
        <v>2.5</v>
      </c>
      <c r="CD642" s="182">
        <v>170</v>
      </c>
      <c r="CE642" s="228">
        <v>1</v>
      </c>
      <c r="CF642" s="228">
        <v>1</v>
      </c>
      <c r="CG642" s="113">
        <v>2</v>
      </c>
      <c r="CH642" s="113">
        <v>1</v>
      </c>
      <c r="CI642" s="113">
        <v>0</v>
      </c>
      <c r="CJ642" s="113">
        <v>0</v>
      </c>
      <c r="CK642" s="113">
        <v>0</v>
      </c>
      <c r="CL642" s="113">
        <v>0</v>
      </c>
      <c r="CM642" s="113">
        <v>0</v>
      </c>
      <c r="CN642" s="185">
        <v>6.5</v>
      </c>
      <c r="CO642" s="181">
        <v>438</v>
      </c>
      <c r="CP642" s="187">
        <v>1.4840182648401831E-2</v>
      </c>
      <c r="CQ642" s="173">
        <v>6.0975609756097563E-3</v>
      </c>
      <c r="CR642" s="173">
        <v>0.41088180112570349</v>
      </c>
      <c r="CS642" s="173">
        <v>4.8439683278993948E-3</v>
      </c>
      <c r="CT642" s="173">
        <v>0.32640894271075921</v>
      </c>
      <c r="CU642" s="253">
        <v>2791</v>
      </c>
      <c r="CV642" s="220">
        <v>-1</v>
      </c>
      <c r="CW642" s="254">
        <f t="shared" si="63"/>
        <v>432</v>
      </c>
      <c r="CX642" s="15">
        <f t="shared" si="64"/>
        <v>39</v>
      </c>
      <c r="CY642" s="241">
        <f t="shared" si="65"/>
        <v>7</v>
      </c>
      <c r="CZ642" s="241" t="str">
        <f>IFERROR(ROUND(CY642/#REF!,1),"")</f>
        <v/>
      </c>
      <c r="DA642" s="254">
        <f t="shared" si="66"/>
        <v>439</v>
      </c>
      <c r="DB642" s="246">
        <f t="shared" si="67"/>
        <v>1.5945330296127564E-2</v>
      </c>
      <c r="DD642" s="15" t="str">
        <f>IFERROR(#REF!-AO642,"")</f>
        <v/>
      </c>
      <c r="DF642" s="266" t="str">
        <f>IFERROR(#REF!-L642,"")</f>
        <v/>
      </c>
      <c r="DG642" s="228" t="e">
        <f>IF(#REF!&gt;AP642,0,1)</f>
        <v>#REF!</v>
      </c>
      <c r="DH642" s="228">
        <f t="shared" si="68"/>
        <v>1</v>
      </c>
      <c r="DI642" s="228">
        <f t="shared" si="69"/>
        <v>0</v>
      </c>
      <c r="DJ642" s="228"/>
      <c r="DK642" s="228"/>
      <c r="DL642" s="228"/>
      <c r="DM642" s="228"/>
      <c r="DN642" s="228"/>
      <c r="DO642" s="228"/>
      <c r="DP642" s="228"/>
      <c r="DQ642" s="228"/>
      <c r="DR642" s="228"/>
      <c r="DS642" s="228"/>
      <c r="DT642" s="228"/>
      <c r="DU642" s="228"/>
      <c r="DV642" s="228"/>
      <c r="DW642" s="228"/>
      <c r="DX642" s="228"/>
      <c r="DY642" s="228"/>
      <c r="DZ642" s="228"/>
      <c r="EA642" s="228"/>
      <c r="EB642" s="228"/>
    </row>
    <row r="643" spans="1:132" s="195" customFormat="1" ht="31.5" customHeight="1" x14ac:dyDescent="0.2">
      <c r="A643" s="191">
        <v>2022</v>
      </c>
      <c r="B643" s="171">
        <v>1</v>
      </c>
      <c r="C643" s="261">
        <v>44591</v>
      </c>
      <c r="D643" s="171">
        <v>384</v>
      </c>
      <c r="E643" s="171">
        <v>557</v>
      </c>
      <c r="F643" s="171">
        <v>6</v>
      </c>
      <c r="G643" s="194" t="s">
        <v>206</v>
      </c>
      <c r="H643" s="241" t="s">
        <v>207</v>
      </c>
      <c r="I643" s="241" t="s">
        <v>169</v>
      </c>
      <c r="J643" s="241">
        <v>1</v>
      </c>
      <c r="K643" s="241">
        <v>6</v>
      </c>
      <c r="L643" s="262">
        <v>182</v>
      </c>
      <c r="M643" s="263">
        <v>171</v>
      </c>
      <c r="N643" s="264">
        <v>194</v>
      </c>
      <c r="O643" s="190"/>
      <c r="P643" s="190"/>
      <c r="Q643" s="190"/>
      <c r="R643" s="190"/>
      <c r="S643" s="190"/>
      <c r="T643" s="190"/>
      <c r="U643" s="190"/>
      <c r="V643" s="190"/>
      <c r="W643" s="190"/>
      <c r="X643" s="190"/>
      <c r="Y643" s="172">
        <v>167</v>
      </c>
      <c r="Z643" s="172">
        <v>161</v>
      </c>
      <c r="AA643" s="190"/>
      <c r="AB643" s="190"/>
      <c r="AC643" s="190"/>
      <c r="AD643" s="190"/>
      <c r="AE643" s="190"/>
      <c r="AF643" s="190"/>
      <c r="AG643" s="190"/>
      <c r="AH643" s="190"/>
      <c r="AI643" s="190"/>
      <c r="AJ643" s="190"/>
      <c r="AK643" s="172">
        <v>162</v>
      </c>
      <c r="AL643" s="172">
        <v>206</v>
      </c>
      <c r="AM643" s="265"/>
      <c r="AN643" s="265"/>
      <c r="AO643" s="183">
        <v>21</v>
      </c>
      <c r="AP643" s="184">
        <v>180</v>
      </c>
      <c r="AQ643" s="182">
        <v>20.68965517241379</v>
      </c>
      <c r="AR643" s="182">
        <v>174</v>
      </c>
      <c r="AS643" s="182"/>
      <c r="AT643" s="182"/>
      <c r="AU643" s="182"/>
      <c r="AV643" s="182"/>
      <c r="AW643" s="182"/>
      <c r="AX643" s="182"/>
      <c r="AY643" s="182"/>
      <c r="AZ643" s="182"/>
      <c r="BA643" s="182"/>
      <c r="BB643" s="182"/>
      <c r="BC643" s="182"/>
      <c r="BD643" s="182"/>
      <c r="BE643" s="182"/>
      <c r="BF643" s="182"/>
      <c r="BG643" s="182"/>
      <c r="BH643" s="182"/>
      <c r="BI643" s="182"/>
      <c r="BJ643" s="182"/>
      <c r="BK643" s="182"/>
      <c r="BL643" s="182"/>
      <c r="BM643" s="182"/>
      <c r="BN643" s="182"/>
      <c r="BO643" s="182"/>
      <c r="BP643" s="182"/>
      <c r="BQ643" s="228" t="s">
        <v>185</v>
      </c>
      <c r="BR643" s="228" t="s">
        <v>186</v>
      </c>
      <c r="BS643" s="228" t="s">
        <v>208</v>
      </c>
      <c r="BT643" s="228" t="s">
        <v>209</v>
      </c>
      <c r="BU643" s="228">
        <v>4</v>
      </c>
      <c r="BV643" s="228" t="s">
        <v>205</v>
      </c>
      <c r="BW643" s="228" t="s">
        <v>173</v>
      </c>
      <c r="BX643" s="186">
        <v>0</v>
      </c>
      <c r="BY643" s="182">
        <v>0</v>
      </c>
      <c r="BZ643" s="182">
        <v>0</v>
      </c>
      <c r="CA643" s="182">
        <v>0</v>
      </c>
      <c r="CB643" s="182">
        <v>0</v>
      </c>
      <c r="CC643" s="182">
        <v>0</v>
      </c>
      <c r="CD643" s="182">
        <v>0</v>
      </c>
      <c r="CE643" s="228">
        <v>0</v>
      </c>
      <c r="CF643" s="228">
        <v>0</v>
      </c>
      <c r="CG643" s="113">
        <v>0</v>
      </c>
      <c r="CH643" s="113">
        <v>0</v>
      </c>
      <c r="CI643" s="113">
        <v>0</v>
      </c>
      <c r="CJ643" s="113">
        <v>0</v>
      </c>
      <c r="CK643" s="113">
        <v>0</v>
      </c>
      <c r="CL643" s="113">
        <v>0</v>
      </c>
      <c r="CM643" s="113">
        <v>0</v>
      </c>
      <c r="CN643" s="185">
        <v>0</v>
      </c>
      <c r="CO643" s="181">
        <v>0</v>
      </c>
      <c r="CP643" s="187"/>
      <c r="CQ643" s="173">
        <v>0</v>
      </c>
      <c r="CR643" s="173">
        <v>0</v>
      </c>
      <c r="CS643" s="173"/>
      <c r="CT643" s="173"/>
      <c r="CU643" s="253">
        <v>2791</v>
      </c>
      <c r="CV643" s="220"/>
      <c r="CW643" s="254">
        <f t="shared" si="63"/>
        <v>0</v>
      </c>
      <c r="CX643" s="15">
        <f t="shared" si="64"/>
        <v>0</v>
      </c>
      <c r="CY643" s="241">
        <f t="shared" si="65"/>
        <v>0</v>
      </c>
      <c r="CZ643" s="241" t="str">
        <f>IFERROR(ROUND(CY643/#REF!,1),"")</f>
        <v/>
      </c>
      <c r="DA643" s="254">
        <f t="shared" si="66"/>
        <v>0</v>
      </c>
      <c r="DB643" s="246" t="str">
        <f t="shared" si="67"/>
        <v/>
      </c>
      <c r="DD643" s="15" t="str">
        <f>IFERROR(#REF!-AO643,"")</f>
        <v/>
      </c>
      <c r="DF643" s="266" t="str">
        <f>IFERROR(#REF!-L643,"")</f>
        <v/>
      </c>
      <c r="DG643" s="228" t="e">
        <f>IF(#REF!&gt;AP643,0,1)</f>
        <v>#REF!</v>
      </c>
      <c r="DH643" s="228">
        <f t="shared" si="68"/>
        <v>0</v>
      </c>
      <c r="DI643" s="228">
        <f t="shared" si="69"/>
        <v>1</v>
      </c>
      <c r="DJ643" s="228"/>
      <c r="DK643" s="228"/>
      <c r="DL643" s="228"/>
      <c r="DM643" s="228"/>
      <c r="DN643" s="228"/>
      <c r="DO643" s="228"/>
      <c r="DP643" s="228"/>
      <c r="DQ643" s="228"/>
      <c r="DR643" s="228"/>
      <c r="DS643" s="228"/>
      <c r="DT643" s="228"/>
      <c r="DU643" s="228"/>
      <c r="DV643" s="228"/>
      <c r="DW643" s="228"/>
      <c r="DX643" s="228"/>
      <c r="DY643" s="228"/>
      <c r="DZ643" s="228"/>
      <c r="EA643" s="228"/>
      <c r="EB643" s="228"/>
    </row>
    <row r="644" spans="1:132" s="195" customFormat="1" ht="31.5" customHeight="1" x14ac:dyDescent="0.2">
      <c r="A644" s="191">
        <v>2022</v>
      </c>
      <c r="B644" s="171">
        <v>1</v>
      </c>
      <c r="C644" s="261">
        <v>44591</v>
      </c>
      <c r="D644" s="171">
        <v>434</v>
      </c>
      <c r="E644" s="171">
        <v>751</v>
      </c>
      <c r="F644" s="171">
        <v>6</v>
      </c>
      <c r="G644" s="194" t="s">
        <v>210</v>
      </c>
      <c r="H644" s="241" t="s">
        <v>211</v>
      </c>
      <c r="I644" s="241" t="s">
        <v>169</v>
      </c>
      <c r="J644" s="241">
        <v>1</v>
      </c>
      <c r="K644" s="241">
        <v>4</v>
      </c>
      <c r="L644" s="262">
        <v>1009</v>
      </c>
      <c r="M644" s="263">
        <v>949</v>
      </c>
      <c r="N644" s="264">
        <v>1080</v>
      </c>
      <c r="O644" s="190">
        <v>1478</v>
      </c>
      <c r="P644" s="190">
        <v>1460</v>
      </c>
      <c r="Q644" s="190">
        <v>1449</v>
      </c>
      <c r="R644" s="190">
        <v>1441</v>
      </c>
      <c r="S644" s="190">
        <v>1473</v>
      </c>
      <c r="T644" s="190">
        <v>1075</v>
      </c>
      <c r="U644" s="190">
        <v>1069</v>
      </c>
      <c r="V644" s="190">
        <v>1061</v>
      </c>
      <c r="W644" s="190">
        <v>1057</v>
      </c>
      <c r="X644" s="190">
        <v>1058</v>
      </c>
      <c r="Y644" s="172"/>
      <c r="Z644" s="172"/>
      <c r="AA644" s="190"/>
      <c r="AB644" s="190">
        <v>1726</v>
      </c>
      <c r="AC644" s="190">
        <v>1592</v>
      </c>
      <c r="AD644" s="190">
        <v>1568</v>
      </c>
      <c r="AE644" s="190"/>
      <c r="AF644" s="190"/>
      <c r="AG644" s="190">
        <v>1128</v>
      </c>
      <c r="AH644" s="190">
        <v>1175</v>
      </c>
      <c r="AI644" s="190">
        <v>1205</v>
      </c>
      <c r="AJ644" s="190"/>
      <c r="AK644" s="172"/>
      <c r="AL644" s="172"/>
      <c r="AM644" s="265">
        <v>1523.375</v>
      </c>
      <c r="AN644" s="265">
        <v>1103.5</v>
      </c>
      <c r="AO644" s="183">
        <v>20</v>
      </c>
      <c r="AP644" s="184">
        <v>180</v>
      </c>
      <c r="AQ644" s="182"/>
      <c r="AR644" s="182"/>
      <c r="AS644" s="182"/>
      <c r="AT644" s="182"/>
      <c r="AU644" s="182">
        <v>264</v>
      </c>
      <c r="AV644" s="182">
        <v>2</v>
      </c>
      <c r="AW644" s="182">
        <v>4</v>
      </c>
      <c r="AX644" s="182">
        <v>2</v>
      </c>
      <c r="AY644" s="182"/>
      <c r="AZ644" s="182"/>
      <c r="BA644" s="182"/>
      <c r="BB644" s="182"/>
      <c r="BC644" s="182"/>
      <c r="BD644" s="182"/>
      <c r="BE644" s="182"/>
      <c r="BF644" s="182"/>
      <c r="BG644" s="182">
        <v>240</v>
      </c>
      <c r="BH644" s="182">
        <v>3</v>
      </c>
      <c r="BI644" s="182">
        <v>4</v>
      </c>
      <c r="BJ644" s="182">
        <v>4</v>
      </c>
      <c r="BK644" s="182"/>
      <c r="BL644" s="182"/>
      <c r="BM644" s="182"/>
      <c r="BN644" s="182"/>
      <c r="BO644" s="182"/>
      <c r="BP644" s="182"/>
      <c r="BQ644" s="228" t="s">
        <v>185</v>
      </c>
      <c r="BR644" s="228" t="s">
        <v>186</v>
      </c>
      <c r="BS644" s="228" t="s">
        <v>212</v>
      </c>
      <c r="BT644" s="228" t="s">
        <v>188</v>
      </c>
      <c r="BU644" s="228">
        <v>4</v>
      </c>
      <c r="BV644" s="228" t="s">
        <v>213</v>
      </c>
      <c r="BW644" s="228" t="s">
        <v>173</v>
      </c>
      <c r="BX644" s="186">
        <v>0</v>
      </c>
      <c r="BY644" s="182">
        <v>8</v>
      </c>
      <c r="BZ644" s="182">
        <v>2</v>
      </c>
      <c r="CA644" s="182">
        <v>266</v>
      </c>
      <c r="CB644" s="182">
        <v>11</v>
      </c>
      <c r="CC644" s="182">
        <v>2.75</v>
      </c>
      <c r="CD644" s="182">
        <v>242</v>
      </c>
      <c r="CE644" s="228">
        <v>1</v>
      </c>
      <c r="CF644" s="228">
        <v>2</v>
      </c>
      <c r="CG644" s="113">
        <v>1</v>
      </c>
      <c r="CH644" s="113">
        <v>0</v>
      </c>
      <c r="CI644" s="113">
        <v>0</v>
      </c>
      <c r="CJ644" s="113">
        <v>0</v>
      </c>
      <c r="CK644" s="113">
        <v>0</v>
      </c>
      <c r="CL644" s="113">
        <v>0</v>
      </c>
      <c r="CM644" s="113">
        <v>0</v>
      </c>
      <c r="CN644" s="185">
        <v>4.75</v>
      </c>
      <c r="CO644" s="181">
        <v>508</v>
      </c>
      <c r="CP644" s="187">
        <v>9.3503937007874023E-3</v>
      </c>
      <c r="CQ644" s="173">
        <v>4.707631318136769E-3</v>
      </c>
      <c r="CR644" s="173">
        <v>0.50346878097125869</v>
      </c>
      <c r="CS644" s="173">
        <v>4.3044857272315357E-3</v>
      </c>
      <c r="CT644" s="173">
        <v>0.46035342093339382</v>
      </c>
      <c r="CU644" s="253">
        <v>2791</v>
      </c>
      <c r="CV644" s="220">
        <v>-1</v>
      </c>
      <c r="CW644" s="254">
        <f t="shared" ref="CW644:CW707" si="70">AU644+BG644</f>
        <v>504</v>
      </c>
      <c r="CX644" s="15">
        <f t="shared" ref="CX644:CX707" si="71">SUM(BH644:BP644,AV644:BD644)</f>
        <v>19</v>
      </c>
      <c r="CY644" s="241">
        <f t="shared" ref="CY644:CY707" si="72">IFERROR(ROUND(CX644/K644,0),"")</f>
        <v>5</v>
      </c>
      <c r="CZ644" s="241" t="str">
        <f>IFERROR(ROUND(CY644/#REF!,1),"")</f>
        <v/>
      </c>
      <c r="DA644" s="254">
        <f t="shared" ref="DA644:DA707" si="73">IFERROR(CW644+CY644,"")</f>
        <v>509</v>
      </c>
      <c r="DB644" s="246">
        <f t="shared" ref="DB644:DB707" si="74">IFERROR(CY644/DA644,"")</f>
        <v>9.823182711198428E-3</v>
      </c>
      <c r="DD644" s="15" t="str">
        <f>IFERROR(#REF!-AO644,"")</f>
        <v/>
      </c>
      <c r="DF644" s="266" t="str">
        <f>IFERROR(#REF!-L644,"")</f>
        <v/>
      </c>
      <c r="DG644" s="228" t="e">
        <f>IF(#REF!&gt;AP644,0,1)</f>
        <v>#REF!</v>
      </c>
      <c r="DH644" s="228">
        <f t="shared" ref="DH644:DH707" si="75">IF(AN644&lt;M644,0,1)</f>
        <v>1</v>
      </c>
      <c r="DI644" s="228">
        <f t="shared" ref="DI644:DI707" si="76">IF(AN644&gt;N644,0,1)</f>
        <v>0</v>
      </c>
      <c r="DJ644" s="228"/>
      <c r="DK644" s="228"/>
      <c r="DL644" s="228"/>
      <c r="DM644" s="228"/>
      <c r="DN644" s="228"/>
      <c r="DO644" s="228"/>
      <c r="DP644" s="228"/>
      <c r="DQ644" s="228"/>
      <c r="DR644" s="228"/>
      <c r="DS644" s="228"/>
      <c r="DT644" s="228"/>
      <c r="DU644" s="228"/>
      <c r="DV644" s="228"/>
      <c r="DW644" s="228"/>
      <c r="DX644" s="228"/>
      <c r="DY644" s="228"/>
      <c r="DZ644" s="228"/>
      <c r="EA644" s="228"/>
      <c r="EB644" s="228"/>
    </row>
    <row r="645" spans="1:132" s="195" customFormat="1" ht="31.5" customHeight="1" x14ac:dyDescent="0.2">
      <c r="A645" s="191">
        <v>2022</v>
      </c>
      <c r="B645" s="171">
        <v>1</v>
      </c>
      <c r="C645" s="261">
        <v>44591</v>
      </c>
      <c r="D645" s="171">
        <v>434</v>
      </c>
      <c r="E645" s="171">
        <v>752</v>
      </c>
      <c r="F645" s="171">
        <v>6</v>
      </c>
      <c r="G645" s="194"/>
      <c r="H645" s="241"/>
      <c r="I645" s="241"/>
      <c r="J645" s="241"/>
      <c r="K645" s="241"/>
      <c r="L645" s="262">
        <v>0</v>
      </c>
      <c r="M645" s="263">
        <v>0</v>
      </c>
      <c r="N645" s="264">
        <v>0</v>
      </c>
      <c r="O645" s="190">
        <v>70</v>
      </c>
      <c r="P645" s="190">
        <v>69</v>
      </c>
      <c r="Q645" s="190">
        <v>72</v>
      </c>
      <c r="R645" s="190">
        <v>76</v>
      </c>
      <c r="S645" s="190">
        <v>96</v>
      </c>
      <c r="T645" s="190">
        <v>53</v>
      </c>
      <c r="U645" s="190">
        <v>53</v>
      </c>
      <c r="V645" s="190">
        <v>51</v>
      </c>
      <c r="W645" s="190">
        <v>53</v>
      </c>
      <c r="X645" s="190">
        <v>54</v>
      </c>
      <c r="Y645" s="172"/>
      <c r="Z645" s="172"/>
      <c r="AA645" s="190"/>
      <c r="AB645" s="190">
        <v>75</v>
      </c>
      <c r="AC645" s="190">
        <v>82</v>
      </c>
      <c r="AD645" s="190">
        <v>76</v>
      </c>
      <c r="AE645" s="190"/>
      <c r="AF645" s="190"/>
      <c r="AG645" s="190">
        <v>57</v>
      </c>
      <c r="AH645" s="190">
        <v>61</v>
      </c>
      <c r="AI645" s="190">
        <v>59</v>
      </c>
      <c r="AJ645" s="190"/>
      <c r="AK645" s="172"/>
      <c r="AL645" s="172"/>
      <c r="AM645" s="265">
        <v>77</v>
      </c>
      <c r="AN645" s="265">
        <v>55.125</v>
      </c>
      <c r="AO645" s="183">
        <v>0</v>
      </c>
      <c r="AP645" s="184"/>
      <c r="AQ645" s="182"/>
      <c r="AR645" s="182"/>
      <c r="AS645" s="182"/>
      <c r="AT645" s="182"/>
      <c r="AU645" s="182"/>
      <c r="AV645" s="182"/>
      <c r="AW645" s="182"/>
      <c r="AX645" s="182"/>
      <c r="AY645" s="182"/>
      <c r="AZ645" s="182"/>
      <c r="BA645" s="182"/>
      <c r="BB645" s="182"/>
      <c r="BC645" s="182"/>
      <c r="BD645" s="182"/>
      <c r="BE645" s="182"/>
      <c r="BF645" s="182"/>
      <c r="BG645" s="182"/>
      <c r="BH645" s="182"/>
      <c r="BI645" s="182"/>
      <c r="BJ645" s="182"/>
      <c r="BK645" s="182"/>
      <c r="BL645" s="182"/>
      <c r="BM645" s="182"/>
      <c r="BN645" s="182"/>
      <c r="BO645" s="182"/>
      <c r="BP645" s="182"/>
      <c r="BQ645" s="228"/>
      <c r="BR645" s="228"/>
      <c r="BS645" s="228"/>
      <c r="BT645" s="228"/>
      <c r="BU645" s="228">
        <v>4</v>
      </c>
      <c r="BV645" s="228"/>
      <c r="BW645" s="228" t="s">
        <v>173</v>
      </c>
      <c r="BX645" s="186">
        <v>0</v>
      </c>
      <c r="BY645" s="182">
        <v>0</v>
      </c>
      <c r="BZ645" s="182"/>
      <c r="CA645" s="182">
        <v>0</v>
      </c>
      <c r="CB645" s="182">
        <v>0</v>
      </c>
      <c r="CC645" s="182"/>
      <c r="CD645" s="182">
        <v>0</v>
      </c>
      <c r="CE645" s="228">
        <v>0</v>
      </c>
      <c r="CF645" s="228">
        <v>0</v>
      </c>
      <c r="CG645" s="113">
        <v>0</v>
      </c>
      <c r="CH645" s="113">
        <v>0</v>
      </c>
      <c r="CI645" s="113">
        <v>0</v>
      </c>
      <c r="CJ645" s="113">
        <v>0</v>
      </c>
      <c r="CK645" s="113">
        <v>0</v>
      </c>
      <c r="CL645" s="113">
        <v>0</v>
      </c>
      <c r="CM645" s="113">
        <v>0</v>
      </c>
      <c r="CN645" s="185">
        <v>0</v>
      </c>
      <c r="CO645" s="181">
        <v>0</v>
      </c>
      <c r="CP645" s="187"/>
      <c r="CQ645" s="173"/>
      <c r="CR645" s="173"/>
      <c r="CS645" s="173">
        <v>0</v>
      </c>
      <c r="CT645" s="173">
        <v>0</v>
      </c>
      <c r="CU645" s="253">
        <v>2791</v>
      </c>
      <c r="CV645" s="220"/>
      <c r="CW645" s="254">
        <f t="shared" si="70"/>
        <v>0</v>
      </c>
      <c r="CX645" s="15">
        <f t="shared" si="71"/>
        <v>0</v>
      </c>
      <c r="CY645" s="241" t="str">
        <f t="shared" si="72"/>
        <v/>
      </c>
      <c r="CZ645" s="241" t="str">
        <f>IFERROR(ROUND(CY645/#REF!,1),"")</f>
        <v/>
      </c>
      <c r="DA645" s="254" t="str">
        <f t="shared" si="73"/>
        <v/>
      </c>
      <c r="DB645" s="246" t="str">
        <f t="shared" si="74"/>
        <v/>
      </c>
      <c r="DD645" s="15" t="str">
        <f>IFERROR(#REF!-AO645,"")</f>
        <v/>
      </c>
      <c r="DF645" s="266" t="str">
        <f>IFERROR(#REF!-L645,"")</f>
        <v/>
      </c>
      <c r="DG645" s="228" t="e">
        <f>IF(#REF!&gt;AP645,0,1)</f>
        <v>#REF!</v>
      </c>
      <c r="DH645" s="228">
        <f t="shared" si="75"/>
        <v>1</v>
      </c>
      <c r="DI645" s="228">
        <f t="shared" si="76"/>
        <v>0</v>
      </c>
      <c r="DJ645" s="228"/>
      <c r="DK645" s="228"/>
      <c r="DL645" s="228"/>
      <c r="DM645" s="228"/>
      <c r="DN645" s="228"/>
      <c r="DO645" s="228"/>
      <c r="DP645" s="228"/>
      <c r="DQ645" s="228"/>
      <c r="DR645" s="228"/>
      <c r="DS645" s="228"/>
      <c r="DT645" s="228"/>
      <c r="DU645" s="228"/>
      <c r="DV645" s="228"/>
      <c r="DW645" s="228"/>
      <c r="DX645" s="228"/>
      <c r="DY645" s="228"/>
      <c r="DZ645" s="228"/>
      <c r="EA645" s="228"/>
      <c r="EB645" s="228"/>
    </row>
    <row r="646" spans="1:132" s="195" customFormat="1" ht="31.5" customHeight="1" x14ac:dyDescent="0.2">
      <c r="A646" s="191">
        <v>2022</v>
      </c>
      <c r="B646" s="171">
        <v>1</v>
      </c>
      <c r="C646" s="261">
        <v>44591</v>
      </c>
      <c r="D646" s="171">
        <v>10</v>
      </c>
      <c r="E646" s="171">
        <v>24</v>
      </c>
      <c r="F646" s="171">
        <v>7</v>
      </c>
      <c r="G646" s="194" t="s">
        <v>403</v>
      </c>
      <c r="H646" s="241" t="s">
        <v>404</v>
      </c>
      <c r="I646" s="241" t="s">
        <v>169</v>
      </c>
      <c r="J646" s="241">
        <v>4</v>
      </c>
      <c r="K646" s="241">
        <v>2</v>
      </c>
      <c r="L646" s="262">
        <v>166</v>
      </c>
      <c r="M646" s="263">
        <v>154</v>
      </c>
      <c r="N646" s="264">
        <v>177</v>
      </c>
      <c r="O646" s="190"/>
      <c r="P646" s="190"/>
      <c r="Q646" s="190"/>
      <c r="R646" s="190"/>
      <c r="S646" s="190"/>
      <c r="T646" s="190"/>
      <c r="U646" s="190"/>
      <c r="V646" s="190"/>
      <c r="W646" s="190"/>
      <c r="X646" s="190"/>
      <c r="Y646" s="172"/>
      <c r="Z646" s="172"/>
      <c r="AA646" s="190"/>
      <c r="AB646" s="190"/>
      <c r="AC646" s="190"/>
      <c r="AD646" s="190"/>
      <c r="AE646" s="190"/>
      <c r="AF646" s="190"/>
      <c r="AG646" s="190"/>
      <c r="AH646" s="190"/>
      <c r="AI646" s="190"/>
      <c r="AJ646" s="190"/>
      <c r="AK646" s="172"/>
      <c r="AL646" s="172"/>
      <c r="AM646" s="265"/>
      <c r="AN646" s="265"/>
      <c r="AO646" s="183">
        <v>145</v>
      </c>
      <c r="AP646" s="184">
        <v>99</v>
      </c>
      <c r="AQ646" s="182"/>
      <c r="AR646" s="182"/>
      <c r="AS646" s="182"/>
      <c r="AT646" s="182"/>
      <c r="AU646" s="182"/>
      <c r="AV646" s="182"/>
      <c r="AW646" s="182"/>
      <c r="AX646" s="182"/>
      <c r="AY646" s="182"/>
      <c r="AZ646" s="182"/>
      <c r="BA646" s="182"/>
      <c r="BB646" s="182"/>
      <c r="BC646" s="182"/>
      <c r="BD646" s="182"/>
      <c r="BE646" s="182"/>
      <c r="BF646" s="182"/>
      <c r="BG646" s="182"/>
      <c r="BH646" s="182"/>
      <c r="BI646" s="182"/>
      <c r="BJ646" s="182"/>
      <c r="BK646" s="182"/>
      <c r="BL646" s="182"/>
      <c r="BM646" s="182"/>
      <c r="BN646" s="182"/>
      <c r="BO646" s="182"/>
      <c r="BP646" s="182"/>
      <c r="BQ646" s="228" t="s">
        <v>180</v>
      </c>
      <c r="BR646" s="228" t="s">
        <v>192</v>
      </c>
      <c r="BS646" s="228" t="s">
        <v>405</v>
      </c>
      <c r="BT646" s="228" t="s">
        <v>406</v>
      </c>
      <c r="BU646" s="228">
        <v>4</v>
      </c>
      <c r="BV646" s="228" t="s">
        <v>407</v>
      </c>
      <c r="BW646" s="228" t="s">
        <v>173</v>
      </c>
      <c r="BX646" s="186">
        <v>0</v>
      </c>
      <c r="BY646" s="182">
        <v>0</v>
      </c>
      <c r="BZ646" s="182">
        <v>0</v>
      </c>
      <c r="CA646" s="182">
        <v>0</v>
      </c>
      <c r="CB646" s="182">
        <v>0</v>
      </c>
      <c r="CC646" s="182">
        <v>0</v>
      </c>
      <c r="CD646" s="182">
        <v>0</v>
      </c>
      <c r="CE646" s="228">
        <v>0</v>
      </c>
      <c r="CF646" s="228">
        <v>0</v>
      </c>
      <c r="CG646" s="113">
        <v>0</v>
      </c>
      <c r="CH646" s="113">
        <v>0</v>
      </c>
      <c r="CI646" s="113">
        <v>0</v>
      </c>
      <c r="CJ646" s="113">
        <v>0</v>
      </c>
      <c r="CK646" s="113">
        <v>0</v>
      </c>
      <c r="CL646" s="113">
        <v>0</v>
      </c>
      <c r="CM646" s="113">
        <v>0</v>
      </c>
      <c r="CN646" s="185">
        <v>0</v>
      </c>
      <c r="CO646" s="181">
        <v>0</v>
      </c>
      <c r="CP646" s="187"/>
      <c r="CQ646" s="173">
        <v>0</v>
      </c>
      <c r="CR646" s="173">
        <v>0</v>
      </c>
      <c r="CS646" s="173"/>
      <c r="CT646" s="173"/>
      <c r="CU646" s="253">
        <v>2791</v>
      </c>
      <c r="CV646" s="220"/>
      <c r="CW646" s="254">
        <f t="shared" si="70"/>
        <v>0</v>
      </c>
      <c r="CX646" s="15">
        <f t="shared" si="71"/>
        <v>0</v>
      </c>
      <c r="CY646" s="241">
        <f t="shared" si="72"/>
        <v>0</v>
      </c>
      <c r="CZ646" s="241" t="str">
        <f>IFERROR(ROUND(CY646/#REF!,1),"")</f>
        <v/>
      </c>
      <c r="DA646" s="254">
        <f t="shared" si="73"/>
        <v>0</v>
      </c>
      <c r="DB646" s="246" t="str">
        <f t="shared" si="74"/>
        <v/>
      </c>
      <c r="DD646" s="15" t="str">
        <f>IFERROR(#REF!-AO646,"")</f>
        <v/>
      </c>
      <c r="DF646" s="266" t="str">
        <f>IFERROR(#REF!-L646,"")</f>
        <v/>
      </c>
      <c r="DG646" s="228" t="e">
        <f>IF(#REF!&gt;AP646,0,1)</f>
        <v>#REF!</v>
      </c>
      <c r="DH646" s="228">
        <f t="shared" si="75"/>
        <v>0</v>
      </c>
      <c r="DI646" s="228">
        <f t="shared" si="76"/>
        <v>1</v>
      </c>
      <c r="DJ646" s="228"/>
      <c r="DK646" s="228"/>
      <c r="DL646" s="228"/>
      <c r="DM646" s="228"/>
      <c r="DN646" s="228"/>
      <c r="DO646" s="228"/>
      <c r="DP646" s="228"/>
      <c r="DQ646" s="228"/>
      <c r="DR646" s="228"/>
      <c r="DS646" s="228"/>
      <c r="DT646" s="228"/>
      <c r="DU646" s="228"/>
      <c r="DV646" s="228"/>
      <c r="DW646" s="228"/>
      <c r="DX646" s="228"/>
      <c r="DY646" s="228"/>
      <c r="DZ646" s="228"/>
      <c r="EA646" s="228"/>
      <c r="EB646" s="228"/>
    </row>
    <row r="647" spans="1:132" s="195" customFormat="1" ht="31.5" customHeight="1" x14ac:dyDescent="0.2">
      <c r="A647" s="191">
        <v>2022</v>
      </c>
      <c r="B647" s="171">
        <v>1</v>
      </c>
      <c r="C647" s="261">
        <v>44591</v>
      </c>
      <c r="D647" s="171">
        <v>10</v>
      </c>
      <c r="E647" s="171">
        <v>25</v>
      </c>
      <c r="F647" s="171">
        <v>7</v>
      </c>
      <c r="G647" s="194" t="s">
        <v>408</v>
      </c>
      <c r="H647" s="241" t="s">
        <v>409</v>
      </c>
      <c r="I647" s="241" t="s">
        <v>169</v>
      </c>
      <c r="J647" s="241">
        <v>4</v>
      </c>
      <c r="K647" s="241">
        <v>2</v>
      </c>
      <c r="L647" s="262">
        <v>162</v>
      </c>
      <c r="M647" s="263">
        <v>150</v>
      </c>
      <c r="N647" s="264">
        <v>173</v>
      </c>
      <c r="O647" s="190"/>
      <c r="P647" s="190"/>
      <c r="Q647" s="190"/>
      <c r="R647" s="190"/>
      <c r="S647" s="190"/>
      <c r="T647" s="190"/>
      <c r="U647" s="190"/>
      <c r="V647" s="190"/>
      <c r="W647" s="190"/>
      <c r="X647" s="190"/>
      <c r="Y647" s="172"/>
      <c r="Z647" s="172"/>
      <c r="AA647" s="190"/>
      <c r="AB647" s="190"/>
      <c r="AC647" s="190"/>
      <c r="AD647" s="190"/>
      <c r="AE647" s="190"/>
      <c r="AF647" s="190"/>
      <c r="AG647" s="190"/>
      <c r="AH647" s="190"/>
      <c r="AI647" s="190"/>
      <c r="AJ647" s="190"/>
      <c r="AK647" s="172"/>
      <c r="AL647" s="172"/>
      <c r="AM647" s="265"/>
      <c r="AN647" s="265"/>
      <c r="AO647" s="183">
        <v>145</v>
      </c>
      <c r="AP647" s="184">
        <v>99</v>
      </c>
      <c r="AQ647" s="182"/>
      <c r="AR647" s="182"/>
      <c r="AS647" s="182"/>
      <c r="AT647" s="182"/>
      <c r="AU647" s="182"/>
      <c r="AV647" s="182"/>
      <c r="AW647" s="182"/>
      <c r="AX647" s="182"/>
      <c r="AY647" s="182"/>
      <c r="AZ647" s="182"/>
      <c r="BA647" s="182"/>
      <c r="BB647" s="182"/>
      <c r="BC647" s="182"/>
      <c r="BD647" s="182"/>
      <c r="BE647" s="182"/>
      <c r="BF647" s="182"/>
      <c r="BG647" s="182"/>
      <c r="BH647" s="182"/>
      <c r="BI647" s="182"/>
      <c r="BJ647" s="182"/>
      <c r="BK647" s="182"/>
      <c r="BL647" s="182"/>
      <c r="BM647" s="182"/>
      <c r="BN647" s="182"/>
      <c r="BO647" s="182"/>
      <c r="BP647" s="182"/>
      <c r="BQ647" s="228" t="s">
        <v>180</v>
      </c>
      <c r="BR647" s="228" t="s">
        <v>192</v>
      </c>
      <c r="BS647" s="228" t="s">
        <v>410</v>
      </c>
      <c r="BT647" s="228" t="s">
        <v>406</v>
      </c>
      <c r="BU647" s="228">
        <v>4</v>
      </c>
      <c r="BV647" s="228" t="s">
        <v>407</v>
      </c>
      <c r="BW647" s="228" t="s">
        <v>173</v>
      </c>
      <c r="BX647" s="186">
        <v>0</v>
      </c>
      <c r="BY647" s="182">
        <v>0</v>
      </c>
      <c r="BZ647" s="182">
        <v>0</v>
      </c>
      <c r="CA647" s="182">
        <v>0</v>
      </c>
      <c r="CB647" s="182">
        <v>0</v>
      </c>
      <c r="CC647" s="182">
        <v>0</v>
      </c>
      <c r="CD647" s="182">
        <v>0</v>
      </c>
      <c r="CE647" s="228">
        <v>0</v>
      </c>
      <c r="CF647" s="228">
        <v>0</v>
      </c>
      <c r="CG647" s="113">
        <v>0</v>
      </c>
      <c r="CH647" s="113">
        <v>0</v>
      </c>
      <c r="CI647" s="113">
        <v>0</v>
      </c>
      <c r="CJ647" s="113">
        <v>0</v>
      </c>
      <c r="CK647" s="113">
        <v>0</v>
      </c>
      <c r="CL647" s="113">
        <v>0</v>
      </c>
      <c r="CM647" s="113">
        <v>0</v>
      </c>
      <c r="CN647" s="185">
        <v>0</v>
      </c>
      <c r="CO647" s="181">
        <v>0</v>
      </c>
      <c r="CP647" s="187"/>
      <c r="CQ647" s="173">
        <v>0</v>
      </c>
      <c r="CR647" s="173">
        <v>0</v>
      </c>
      <c r="CS647" s="173"/>
      <c r="CT647" s="173"/>
      <c r="CU647" s="253">
        <v>2791</v>
      </c>
      <c r="CV647" s="220"/>
      <c r="CW647" s="254">
        <f t="shared" si="70"/>
        <v>0</v>
      </c>
      <c r="CX647" s="15">
        <f t="shared" si="71"/>
        <v>0</v>
      </c>
      <c r="CY647" s="241">
        <f t="shared" si="72"/>
        <v>0</v>
      </c>
      <c r="CZ647" s="241" t="str">
        <f>IFERROR(ROUND(CY647/#REF!,1),"")</f>
        <v/>
      </c>
      <c r="DA647" s="254">
        <f t="shared" si="73"/>
        <v>0</v>
      </c>
      <c r="DB647" s="246" t="str">
        <f t="shared" si="74"/>
        <v/>
      </c>
      <c r="DD647" s="15" t="str">
        <f>IFERROR(#REF!-AO647,"")</f>
        <v/>
      </c>
      <c r="DF647" s="266" t="str">
        <f>IFERROR(#REF!-L647,"")</f>
        <v/>
      </c>
      <c r="DG647" s="228" t="e">
        <f>IF(#REF!&gt;AP647,0,1)</f>
        <v>#REF!</v>
      </c>
      <c r="DH647" s="228">
        <f t="shared" si="75"/>
        <v>0</v>
      </c>
      <c r="DI647" s="228">
        <f t="shared" si="76"/>
        <v>1</v>
      </c>
      <c r="DJ647" s="228"/>
      <c r="DK647" s="228"/>
      <c r="DL647" s="228"/>
      <c r="DM647" s="228"/>
      <c r="DN647" s="228"/>
      <c r="DO647" s="228"/>
      <c r="DP647" s="228"/>
      <c r="DQ647" s="228"/>
      <c r="DR647" s="228"/>
      <c r="DS647" s="228"/>
      <c r="DT647" s="228"/>
      <c r="DU647" s="228"/>
      <c r="DV647" s="228"/>
      <c r="DW647" s="228"/>
      <c r="DX647" s="228"/>
      <c r="DY647" s="228"/>
      <c r="DZ647" s="228"/>
      <c r="EA647" s="228"/>
      <c r="EB647" s="228"/>
    </row>
    <row r="648" spans="1:132" s="195" customFormat="1" ht="31.5" customHeight="1" x14ac:dyDescent="0.2">
      <c r="A648" s="191">
        <v>2022</v>
      </c>
      <c r="B648" s="171">
        <v>1</v>
      </c>
      <c r="C648" s="261">
        <v>44591</v>
      </c>
      <c r="D648" s="171">
        <v>125</v>
      </c>
      <c r="E648" s="171">
        <v>691</v>
      </c>
      <c r="F648" s="171">
        <v>7</v>
      </c>
      <c r="G648" s="194" t="s">
        <v>254</v>
      </c>
      <c r="H648" s="241" t="s">
        <v>255</v>
      </c>
      <c r="I648" s="241" t="s">
        <v>169</v>
      </c>
      <c r="J648" s="241">
        <v>4</v>
      </c>
      <c r="K648" s="241">
        <v>4</v>
      </c>
      <c r="L648" s="262">
        <v>194</v>
      </c>
      <c r="M648" s="263">
        <v>174</v>
      </c>
      <c r="N648" s="264">
        <v>213</v>
      </c>
      <c r="O648" s="190"/>
      <c r="P648" s="190"/>
      <c r="Q648" s="190"/>
      <c r="R648" s="190"/>
      <c r="S648" s="190"/>
      <c r="T648" s="190"/>
      <c r="U648" s="190"/>
      <c r="V648" s="190"/>
      <c r="W648" s="190"/>
      <c r="X648" s="190"/>
      <c r="Y648" s="172"/>
      <c r="Z648" s="172"/>
      <c r="AA648" s="190"/>
      <c r="AB648" s="190"/>
      <c r="AC648" s="190"/>
      <c r="AD648" s="190"/>
      <c r="AE648" s="190"/>
      <c r="AF648" s="190"/>
      <c r="AG648" s="190"/>
      <c r="AH648" s="190"/>
      <c r="AI648" s="190"/>
      <c r="AJ648" s="190"/>
      <c r="AK648" s="172"/>
      <c r="AL648" s="172"/>
      <c r="AM648" s="265"/>
      <c r="AN648" s="265"/>
      <c r="AO648" s="183">
        <v>120</v>
      </c>
      <c r="AP648" s="184">
        <v>120</v>
      </c>
      <c r="AQ648" s="182"/>
      <c r="AR648" s="182"/>
      <c r="AS648" s="182"/>
      <c r="AT648" s="182"/>
      <c r="AU648" s="182"/>
      <c r="AV648" s="182"/>
      <c r="AW648" s="182"/>
      <c r="AX648" s="182"/>
      <c r="AY648" s="182"/>
      <c r="AZ648" s="182"/>
      <c r="BA648" s="182"/>
      <c r="BB648" s="182"/>
      <c r="BC648" s="182"/>
      <c r="BD648" s="182"/>
      <c r="BE648" s="182"/>
      <c r="BF648" s="182"/>
      <c r="BG648" s="182"/>
      <c r="BH648" s="182"/>
      <c r="BI648" s="182"/>
      <c r="BJ648" s="182"/>
      <c r="BK648" s="182"/>
      <c r="BL648" s="182"/>
      <c r="BM648" s="182"/>
      <c r="BN648" s="182"/>
      <c r="BO648" s="182"/>
      <c r="BP648" s="182"/>
      <c r="BQ648" s="228" t="s">
        <v>256</v>
      </c>
      <c r="BR648" s="228" t="s">
        <v>257</v>
      </c>
      <c r="BS648" s="228"/>
      <c r="BT648" s="228"/>
      <c r="BU648" s="228">
        <v>4</v>
      </c>
      <c r="BV648" s="228" t="s">
        <v>258</v>
      </c>
      <c r="BW648" s="228" t="s">
        <v>173</v>
      </c>
      <c r="BX648" s="186">
        <v>0</v>
      </c>
      <c r="BY648" s="182">
        <v>0</v>
      </c>
      <c r="BZ648" s="182">
        <v>0</v>
      </c>
      <c r="CA648" s="182">
        <v>0</v>
      </c>
      <c r="CB648" s="182">
        <v>0</v>
      </c>
      <c r="CC648" s="182">
        <v>0</v>
      </c>
      <c r="CD648" s="182">
        <v>0</v>
      </c>
      <c r="CE648" s="228">
        <v>0</v>
      </c>
      <c r="CF648" s="228">
        <v>0</v>
      </c>
      <c r="CG648" s="113">
        <v>0</v>
      </c>
      <c r="CH648" s="113">
        <v>0</v>
      </c>
      <c r="CI648" s="113">
        <v>0</v>
      </c>
      <c r="CJ648" s="113">
        <v>0</v>
      </c>
      <c r="CK648" s="113">
        <v>0</v>
      </c>
      <c r="CL648" s="113">
        <v>0</v>
      </c>
      <c r="CM648" s="113">
        <v>0</v>
      </c>
      <c r="CN648" s="185">
        <v>0</v>
      </c>
      <c r="CO648" s="181">
        <v>0</v>
      </c>
      <c r="CP648" s="187"/>
      <c r="CQ648" s="173">
        <v>0</v>
      </c>
      <c r="CR648" s="173">
        <v>0</v>
      </c>
      <c r="CS648" s="173"/>
      <c r="CT648" s="173"/>
      <c r="CU648" s="253">
        <v>2791</v>
      </c>
      <c r="CV648" s="220"/>
      <c r="CW648" s="254">
        <f t="shared" si="70"/>
        <v>0</v>
      </c>
      <c r="CX648" s="15">
        <f t="shared" si="71"/>
        <v>0</v>
      </c>
      <c r="CY648" s="241">
        <f t="shared" si="72"/>
        <v>0</v>
      </c>
      <c r="CZ648" s="241" t="str">
        <f>IFERROR(ROUND(CY648/#REF!,1),"")</f>
        <v/>
      </c>
      <c r="DA648" s="254">
        <f t="shared" si="73"/>
        <v>0</v>
      </c>
      <c r="DB648" s="246" t="str">
        <f t="shared" si="74"/>
        <v/>
      </c>
      <c r="DD648" s="15" t="str">
        <f>IFERROR(#REF!-AO648,"")</f>
        <v/>
      </c>
      <c r="DF648" s="266" t="str">
        <f>IFERROR(#REF!-L648,"")</f>
        <v/>
      </c>
      <c r="DG648" s="228" t="e">
        <f>IF(#REF!&gt;AP648,0,1)</f>
        <v>#REF!</v>
      </c>
      <c r="DH648" s="228">
        <f t="shared" si="75"/>
        <v>0</v>
      </c>
      <c r="DI648" s="228">
        <f t="shared" si="76"/>
        <v>1</v>
      </c>
      <c r="DJ648" s="228"/>
      <c r="DK648" s="228"/>
      <c r="DL648" s="228"/>
      <c r="DM648" s="228"/>
      <c r="DN648" s="228"/>
      <c r="DO648" s="228"/>
      <c r="DP648" s="228"/>
      <c r="DQ648" s="228"/>
      <c r="DR648" s="228"/>
      <c r="DS648" s="228"/>
      <c r="DT648" s="228"/>
      <c r="DU648" s="228"/>
      <c r="DV648" s="228"/>
      <c r="DW648" s="228"/>
      <c r="DX648" s="228"/>
      <c r="DY648" s="228"/>
      <c r="DZ648" s="228"/>
      <c r="EA648" s="228"/>
      <c r="EB648" s="228"/>
    </row>
    <row r="649" spans="1:132" s="195" customFormat="1" ht="31.5" customHeight="1" x14ac:dyDescent="0.2">
      <c r="A649" s="191">
        <v>2022</v>
      </c>
      <c r="B649" s="171">
        <v>1</v>
      </c>
      <c r="C649" s="261">
        <v>44591</v>
      </c>
      <c r="D649" s="171">
        <v>376</v>
      </c>
      <c r="E649" s="171">
        <v>438</v>
      </c>
      <c r="F649" s="171">
        <v>7</v>
      </c>
      <c r="G649" s="194" t="s">
        <v>216</v>
      </c>
      <c r="H649" s="241" t="s">
        <v>217</v>
      </c>
      <c r="I649" s="241" t="s">
        <v>169</v>
      </c>
      <c r="J649" s="241">
        <v>3</v>
      </c>
      <c r="K649" s="241">
        <v>2</v>
      </c>
      <c r="L649" s="262">
        <v>335</v>
      </c>
      <c r="M649" s="263">
        <v>315</v>
      </c>
      <c r="N649" s="264">
        <v>358</v>
      </c>
      <c r="O649" s="190"/>
      <c r="P649" s="190"/>
      <c r="Q649" s="190"/>
      <c r="R649" s="190"/>
      <c r="S649" s="190"/>
      <c r="T649" s="190"/>
      <c r="U649" s="190"/>
      <c r="V649" s="190"/>
      <c r="W649" s="190"/>
      <c r="X649" s="190"/>
      <c r="Y649" s="172"/>
      <c r="Z649" s="172"/>
      <c r="AA649" s="190"/>
      <c r="AB649" s="190"/>
      <c r="AC649" s="190"/>
      <c r="AD649" s="190"/>
      <c r="AE649" s="190"/>
      <c r="AF649" s="190"/>
      <c r="AG649" s="190"/>
      <c r="AH649" s="190"/>
      <c r="AI649" s="190"/>
      <c r="AJ649" s="190"/>
      <c r="AK649" s="172"/>
      <c r="AL649" s="172"/>
      <c r="AM649" s="265"/>
      <c r="AN649" s="265"/>
      <c r="AO649" s="183">
        <v>75</v>
      </c>
      <c r="AP649" s="184">
        <v>144</v>
      </c>
      <c r="AQ649" s="182"/>
      <c r="AR649" s="182"/>
      <c r="AS649" s="182"/>
      <c r="AT649" s="182"/>
      <c r="AU649" s="182"/>
      <c r="AV649" s="182"/>
      <c r="AW649" s="182"/>
      <c r="AX649" s="182"/>
      <c r="AY649" s="182"/>
      <c r="AZ649" s="182"/>
      <c r="BA649" s="182"/>
      <c r="BB649" s="182"/>
      <c r="BC649" s="182"/>
      <c r="BD649" s="182"/>
      <c r="BE649" s="182"/>
      <c r="BF649" s="182"/>
      <c r="BG649" s="182"/>
      <c r="BH649" s="182"/>
      <c r="BI649" s="182"/>
      <c r="BJ649" s="182"/>
      <c r="BK649" s="182"/>
      <c r="BL649" s="182"/>
      <c r="BM649" s="182"/>
      <c r="BN649" s="182"/>
      <c r="BO649" s="182"/>
      <c r="BP649" s="182"/>
      <c r="BQ649" s="228" t="s">
        <v>185</v>
      </c>
      <c r="BR649" s="228" t="s">
        <v>186</v>
      </c>
      <c r="BS649" s="228" t="s">
        <v>218</v>
      </c>
      <c r="BT649" s="228" t="s">
        <v>188</v>
      </c>
      <c r="BU649" s="228">
        <v>4</v>
      </c>
      <c r="BV649" s="228" t="s">
        <v>219</v>
      </c>
      <c r="BW649" s="228" t="s">
        <v>173</v>
      </c>
      <c r="BX649" s="186">
        <v>0</v>
      </c>
      <c r="BY649" s="182">
        <v>0</v>
      </c>
      <c r="BZ649" s="182">
        <v>0</v>
      </c>
      <c r="CA649" s="182">
        <v>0</v>
      </c>
      <c r="CB649" s="182">
        <v>0</v>
      </c>
      <c r="CC649" s="182">
        <v>0</v>
      </c>
      <c r="CD649" s="182">
        <v>0</v>
      </c>
      <c r="CE649" s="228">
        <v>0</v>
      </c>
      <c r="CF649" s="228">
        <v>0</v>
      </c>
      <c r="CG649" s="113">
        <v>0</v>
      </c>
      <c r="CH649" s="113">
        <v>0</v>
      </c>
      <c r="CI649" s="113">
        <v>0</v>
      </c>
      <c r="CJ649" s="113">
        <v>0</v>
      </c>
      <c r="CK649" s="113">
        <v>0</v>
      </c>
      <c r="CL649" s="113">
        <v>0</v>
      </c>
      <c r="CM649" s="113">
        <v>0</v>
      </c>
      <c r="CN649" s="185">
        <v>0</v>
      </c>
      <c r="CO649" s="181">
        <v>0</v>
      </c>
      <c r="CP649" s="187"/>
      <c r="CQ649" s="173">
        <v>0</v>
      </c>
      <c r="CR649" s="173">
        <v>0</v>
      </c>
      <c r="CS649" s="173"/>
      <c r="CT649" s="173"/>
      <c r="CU649" s="253">
        <v>2791</v>
      </c>
      <c r="CV649" s="220"/>
      <c r="CW649" s="254">
        <f t="shared" si="70"/>
        <v>0</v>
      </c>
      <c r="CX649" s="15">
        <f t="shared" si="71"/>
        <v>0</v>
      </c>
      <c r="CY649" s="241">
        <f t="shared" si="72"/>
        <v>0</v>
      </c>
      <c r="CZ649" s="241" t="str">
        <f>IFERROR(ROUND(CY649/#REF!,1),"")</f>
        <v/>
      </c>
      <c r="DA649" s="254">
        <f t="shared" si="73"/>
        <v>0</v>
      </c>
      <c r="DB649" s="246" t="str">
        <f t="shared" si="74"/>
        <v/>
      </c>
      <c r="DD649" s="15" t="str">
        <f>IFERROR(#REF!-AO649,"")</f>
        <v/>
      </c>
      <c r="DF649" s="266" t="str">
        <f>IFERROR(#REF!-L649,"")</f>
        <v/>
      </c>
      <c r="DG649" s="228" t="e">
        <f>IF(#REF!&gt;AP649,0,1)</f>
        <v>#REF!</v>
      </c>
      <c r="DH649" s="228">
        <f t="shared" si="75"/>
        <v>0</v>
      </c>
      <c r="DI649" s="228">
        <f t="shared" si="76"/>
        <v>1</v>
      </c>
      <c r="DJ649" s="228"/>
      <c r="DK649" s="228"/>
      <c r="DL649" s="228"/>
      <c r="DM649" s="228"/>
      <c r="DN649" s="228"/>
      <c r="DO649" s="228"/>
      <c r="DP649" s="228"/>
      <c r="DQ649" s="228"/>
      <c r="DR649" s="228"/>
      <c r="DS649" s="228"/>
      <c r="DT649" s="228"/>
      <c r="DU649" s="228"/>
      <c r="DV649" s="228"/>
      <c r="DW649" s="228"/>
      <c r="DX649" s="228"/>
      <c r="DY649" s="228"/>
      <c r="DZ649" s="228"/>
      <c r="EA649" s="228"/>
      <c r="EB649" s="228"/>
    </row>
    <row r="650" spans="1:132" s="195" customFormat="1" ht="31.5" customHeight="1" x14ac:dyDescent="0.2">
      <c r="A650" s="191">
        <v>2022</v>
      </c>
      <c r="B650" s="171">
        <v>1</v>
      </c>
      <c r="C650" s="261">
        <v>44591</v>
      </c>
      <c r="D650" s="171">
        <v>419</v>
      </c>
      <c r="E650" s="171">
        <v>670</v>
      </c>
      <c r="F650" s="171">
        <v>7</v>
      </c>
      <c r="G650" s="194" t="s">
        <v>235</v>
      </c>
      <c r="H650" s="241" t="s">
        <v>236</v>
      </c>
      <c r="I650" s="241" t="s">
        <v>169</v>
      </c>
      <c r="J650" s="241">
        <v>4</v>
      </c>
      <c r="K650" s="241">
        <v>2</v>
      </c>
      <c r="L650" s="262">
        <v>298</v>
      </c>
      <c r="M650" s="263">
        <v>280</v>
      </c>
      <c r="N650" s="264">
        <v>319</v>
      </c>
      <c r="O650" s="190">
        <v>198</v>
      </c>
      <c r="P650" s="190"/>
      <c r="Q650" s="190"/>
      <c r="R650" s="190"/>
      <c r="S650" s="190"/>
      <c r="T650" s="190">
        <v>182</v>
      </c>
      <c r="U650" s="190"/>
      <c r="V650" s="190"/>
      <c r="W650" s="190"/>
      <c r="X650" s="190"/>
      <c r="Y650" s="172"/>
      <c r="Z650" s="172"/>
      <c r="AA650" s="190"/>
      <c r="AB650" s="190"/>
      <c r="AC650" s="190">
        <v>330</v>
      </c>
      <c r="AD650" s="190">
        <v>277</v>
      </c>
      <c r="AE650" s="190"/>
      <c r="AF650" s="190"/>
      <c r="AG650" s="190"/>
      <c r="AH650" s="190">
        <v>211</v>
      </c>
      <c r="AI650" s="190">
        <v>200</v>
      </c>
      <c r="AJ650" s="190"/>
      <c r="AK650" s="172"/>
      <c r="AL650" s="172"/>
      <c r="AM650" s="265">
        <v>268.33333333333331</v>
      </c>
      <c r="AN650" s="265">
        <v>197.66666666666671</v>
      </c>
      <c r="AO650" s="183">
        <v>96</v>
      </c>
      <c r="AP650" s="184">
        <v>150</v>
      </c>
      <c r="AQ650" s="182"/>
      <c r="AR650" s="182"/>
      <c r="AS650" s="182"/>
      <c r="AT650" s="182"/>
      <c r="AU650" s="182"/>
      <c r="AV650" s="182"/>
      <c r="AW650" s="182"/>
      <c r="AX650" s="182"/>
      <c r="AY650" s="182"/>
      <c r="AZ650" s="182"/>
      <c r="BA650" s="182"/>
      <c r="BB650" s="182"/>
      <c r="BC650" s="182"/>
      <c r="BD650" s="182"/>
      <c r="BE650" s="182"/>
      <c r="BF650" s="182"/>
      <c r="BG650" s="182"/>
      <c r="BH650" s="182"/>
      <c r="BI650" s="182"/>
      <c r="BJ650" s="182"/>
      <c r="BK650" s="182"/>
      <c r="BL650" s="182"/>
      <c r="BM650" s="182"/>
      <c r="BN650" s="182"/>
      <c r="BO650" s="182"/>
      <c r="BP650" s="182"/>
      <c r="BQ650" s="228" t="s">
        <v>185</v>
      </c>
      <c r="BR650" s="228" t="s">
        <v>186</v>
      </c>
      <c r="BS650" s="228" t="s">
        <v>237</v>
      </c>
      <c r="BT650" s="228" t="s">
        <v>188</v>
      </c>
      <c r="BU650" s="228">
        <v>4</v>
      </c>
      <c r="BV650" s="228" t="s">
        <v>238</v>
      </c>
      <c r="BW650" s="228" t="s">
        <v>173</v>
      </c>
      <c r="BX650" s="186">
        <v>0</v>
      </c>
      <c r="BY650" s="182">
        <v>0</v>
      </c>
      <c r="BZ650" s="182">
        <v>0</v>
      </c>
      <c r="CA650" s="182">
        <v>0</v>
      </c>
      <c r="CB650" s="182">
        <v>0</v>
      </c>
      <c r="CC650" s="182">
        <v>0</v>
      </c>
      <c r="CD650" s="182">
        <v>0</v>
      </c>
      <c r="CE650" s="228">
        <v>0</v>
      </c>
      <c r="CF650" s="228">
        <v>0</v>
      </c>
      <c r="CG650" s="113">
        <v>0</v>
      </c>
      <c r="CH650" s="113">
        <v>0</v>
      </c>
      <c r="CI650" s="113">
        <v>0</v>
      </c>
      <c r="CJ650" s="113">
        <v>0</v>
      </c>
      <c r="CK650" s="113">
        <v>0</v>
      </c>
      <c r="CL650" s="113">
        <v>0</v>
      </c>
      <c r="CM650" s="113">
        <v>0</v>
      </c>
      <c r="CN650" s="185">
        <v>0</v>
      </c>
      <c r="CO650" s="181">
        <v>0</v>
      </c>
      <c r="CP650" s="187"/>
      <c r="CQ650" s="173">
        <v>0</v>
      </c>
      <c r="CR650" s="173">
        <v>0</v>
      </c>
      <c r="CS650" s="173">
        <v>0</v>
      </c>
      <c r="CT650" s="173">
        <v>0</v>
      </c>
      <c r="CU650" s="253">
        <v>2791</v>
      </c>
      <c r="CV650" s="220">
        <v>-1</v>
      </c>
      <c r="CW650" s="254">
        <f t="shared" si="70"/>
        <v>0</v>
      </c>
      <c r="CX650" s="15">
        <f t="shared" si="71"/>
        <v>0</v>
      </c>
      <c r="CY650" s="241">
        <f t="shared" si="72"/>
        <v>0</v>
      </c>
      <c r="CZ650" s="241" t="str">
        <f>IFERROR(ROUND(CY650/#REF!,1),"")</f>
        <v/>
      </c>
      <c r="DA650" s="254">
        <f t="shared" si="73"/>
        <v>0</v>
      </c>
      <c r="DB650" s="246" t="str">
        <f t="shared" si="74"/>
        <v/>
      </c>
      <c r="DD650" s="15" t="str">
        <f>IFERROR(#REF!-AO650,"")</f>
        <v/>
      </c>
      <c r="DF650" s="266" t="str">
        <f>IFERROR(#REF!-L650,"")</f>
        <v/>
      </c>
      <c r="DG650" s="228" t="e">
        <f>IF(#REF!&gt;AP650,0,1)</f>
        <v>#REF!</v>
      </c>
      <c r="DH650" s="228">
        <f t="shared" si="75"/>
        <v>0</v>
      </c>
      <c r="DI650" s="228">
        <f t="shared" si="76"/>
        <v>1</v>
      </c>
      <c r="DJ650" s="228"/>
      <c r="DK650" s="228"/>
      <c r="DL650" s="228"/>
      <c r="DM650" s="228"/>
      <c r="DN650" s="228"/>
      <c r="DO650" s="228"/>
      <c r="DP650" s="228"/>
      <c r="DQ650" s="228"/>
      <c r="DR650" s="228"/>
      <c r="DS650" s="228"/>
      <c r="DT650" s="228"/>
      <c r="DU650" s="228"/>
      <c r="DV650" s="228"/>
      <c r="DW650" s="228"/>
      <c r="DX650" s="228"/>
      <c r="DY650" s="228"/>
      <c r="DZ650" s="228"/>
      <c r="EA650" s="228"/>
      <c r="EB650" s="228"/>
    </row>
    <row r="651" spans="1:132" s="195" customFormat="1" ht="31.5" customHeight="1" x14ac:dyDescent="0.2">
      <c r="A651" s="191">
        <v>2022</v>
      </c>
      <c r="B651" s="171">
        <v>1</v>
      </c>
      <c r="C651" s="261">
        <v>44591</v>
      </c>
      <c r="D651" s="171">
        <v>434</v>
      </c>
      <c r="E651" s="171">
        <v>752</v>
      </c>
      <c r="F651" s="171">
        <v>7</v>
      </c>
      <c r="G651" s="194"/>
      <c r="H651" s="241"/>
      <c r="I651" s="241"/>
      <c r="J651" s="241"/>
      <c r="K651" s="241"/>
      <c r="L651" s="262">
        <v>0</v>
      </c>
      <c r="M651" s="263">
        <v>0</v>
      </c>
      <c r="N651" s="264">
        <v>0</v>
      </c>
      <c r="O651" s="190"/>
      <c r="P651" s="190"/>
      <c r="Q651" s="190"/>
      <c r="R651" s="190"/>
      <c r="S651" s="190"/>
      <c r="T651" s="190"/>
      <c r="U651" s="190"/>
      <c r="V651" s="190"/>
      <c r="W651" s="190"/>
      <c r="X651" s="190"/>
      <c r="Y651" s="172">
        <v>156</v>
      </c>
      <c r="Z651" s="172">
        <v>148</v>
      </c>
      <c r="AA651" s="190"/>
      <c r="AB651" s="190"/>
      <c r="AC651" s="190"/>
      <c r="AD651" s="190"/>
      <c r="AE651" s="190"/>
      <c r="AF651" s="190"/>
      <c r="AG651" s="190"/>
      <c r="AH651" s="190"/>
      <c r="AI651" s="190"/>
      <c r="AJ651" s="190"/>
      <c r="AK651" s="172">
        <v>148</v>
      </c>
      <c r="AL651" s="172">
        <v>190</v>
      </c>
      <c r="AM651" s="265"/>
      <c r="AN651" s="265"/>
      <c r="AO651" s="183">
        <v>0</v>
      </c>
      <c r="AP651" s="184"/>
      <c r="AQ651" s="182">
        <v>0</v>
      </c>
      <c r="AR651" s="182">
        <v>160.5</v>
      </c>
      <c r="AS651" s="182"/>
      <c r="AT651" s="182"/>
      <c r="AU651" s="182"/>
      <c r="AV651" s="182"/>
      <c r="AW651" s="182"/>
      <c r="AX651" s="182"/>
      <c r="AY651" s="182"/>
      <c r="AZ651" s="182"/>
      <c r="BA651" s="182"/>
      <c r="BB651" s="182"/>
      <c r="BC651" s="182"/>
      <c r="BD651" s="182"/>
      <c r="BE651" s="182"/>
      <c r="BF651" s="182"/>
      <c r="BG651" s="182"/>
      <c r="BH651" s="182"/>
      <c r="BI651" s="182"/>
      <c r="BJ651" s="182"/>
      <c r="BK651" s="182"/>
      <c r="BL651" s="182"/>
      <c r="BM651" s="182"/>
      <c r="BN651" s="182"/>
      <c r="BO651" s="182"/>
      <c r="BP651" s="182"/>
      <c r="BQ651" s="228"/>
      <c r="BR651" s="228"/>
      <c r="BS651" s="228"/>
      <c r="BT651" s="228"/>
      <c r="BU651" s="228">
        <v>4</v>
      </c>
      <c r="BV651" s="228"/>
      <c r="BW651" s="228" t="s">
        <v>173</v>
      </c>
      <c r="BX651" s="186">
        <v>0</v>
      </c>
      <c r="BY651" s="182">
        <v>0</v>
      </c>
      <c r="BZ651" s="182"/>
      <c r="CA651" s="182">
        <v>0</v>
      </c>
      <c r="CB651" s="182">
        <v>0</v>
      </c>
      <c r="CC651" s="182"/>
      <c r="CD651" s="182">
        <v>0</v>
      </c>
      <c r="CE651" s="228">
        <v>0</v>
      </c>
      <c r="CF651" s="228">
        <v>0</v>
      </c>
      <c r="CG651" s="113">
        <v>0</v>
      </c>
      <c r="CH651" s="113">
        <v>0</v>
      </c>
      <c r="CI651" s="113">
        <v>0</v>
      </c>
      <c r="CJ651" s="113">
        <v>0</v>
      </c>
      <c r="CK651" s="113">
        <v>0</v>
      </c>
      <c r="CL651" s="113">
        <v>0</v>
      </c>
      <c r="CM651" s="113">
        <v>0</v>
      </c>
      <c r="CN651" s="185">
        <v>0</v>
      </c>
      <c r="CO651" s="181">
        <v>0</v>
      </c>
      <c r="CP651" s="187"/>
      <c r="CQ651" s="173"/>
      <c r="CR651" s="173"/>
      <c r="CS651" s="173"/>
      <c r="CT651" s="173"/>
      <c r="CU651" s="253">
        <v>2791</v>
      </c>
      <c r="CV651" s="220"/>
      <c r="CW651" s="254">
        <f t="shared" si="70"/>
        <v>0</v>
      </c>
      <c r="CX651" s="15">
        <f t="shared" si="71"/>
        <v>0</v>
      </c>
      <c r="CY651" s="241" t="str">
        <f t="shared" si="72"/>
        <v/>
      </c>
      <c r="CZ651" s="241" t="str">
        <f>IFERROR(ROUND(CY651/#REF!,1),"")</f>
        <v/>
      </c>
      <c r="DA651" s="254" t="str">
        <f t="shared" si="73"/>
        <v/>
      </c>
      <c r="DB651" s="246" t="str">
        <f t="shared" si="74"/>
        <v/>
      </c>
      <c r="DD651" s="15" t="str">
        <f>IFERROR(#REF!-AO651,"")</f>
        <v/>
      </c>
      <c r="DF651" s="266" t="str">
        <f>IFERROR(#REF!-L651,"")</f>
        <v/>
      </c>
      <c r="DG651" s="228" t="e">
        <f>IF(#REF!&gt;AP651,0,1)</f>
        <v>#REF!</v>
      </c>
      <c r="DH651" s="228">
        <f t="shared" si="75"/>
        <v>1</v>
      </c>
      <c r="DI651" s="228">
        <f t="shared" si="76"/>
        <v>1</v>
      </c>
      <c r="DJ651" s="228"/>
      <c r="DK651" s="228"/>
      <c r="DL651" s="228"/>
      <c r="DM651" s="228"/>
      <c r="DN651" s="228"/>
      <c r="DO651" s="228"/>
      <c r="DP651" s="228"/>
      <c r="DQ651" s="228"/>
      <c r="DR651" s="228"/>
      <c r="DS651" s="228"/>
      <c r="DT651" s="228"/>
      <c r="DU651" s="228"/>
      <c r="DV651" s="228"/>
      <c r="DW651" s="228"/>
      <c r="DX651" s="228"/>
      <c r="DY651" s="228"/>
      <c r="DZ651" s="228"/>
      <c r="EA651" s="228"/>
      <c r="EB651" s="228"/>
    </row>
    <row r="652" spans="1:132" s="195" customFormat="1" ht="31.5" customHeight="1" x14ac:dyDescent="0.2">
      <c r="A652" s="191">
        <v>2022</v>
      </c>
      <c r="B652" s="171">
        <v>1</v>
      </c>
      <c r="C652" s="261">
        <v>44591</v>
      </c>
      <c r="D652" s="171">
        <v>125</v>
      </c>
      <c r="E652" s="171">
        <v>690</v>
      </c>
      <c r="F652" s="171">
        <v>8</v>
      </c>
      <c r="G652" s="194" t="s">
        <v>259</v>
      </c>
      <c r="H652" s="241" t="s">
        <v>260</v>
      </c>
      <c r="I652" s="241" t="s">
        <v>169</v>
      </c>
      <c r="J652" s="241">
        <v>4</v>
      </c>
      <c r="K652" s="241">
        <v>4</v>
      </c>
      <c r="L652" s="262">
        <v>170</v>
      </c>
      <c r="M652" s="263">
        <v>153</v>
      </c>
      <c r="N652" s="264">
        <v>187</v>
      </c>
      <c r="O652" s="190"/>
      <c r="P652" s="190"/>
      <c r="Q652" s="190"/>
      <c r="R652" s="190"/>
      <c r="S652" s="190"/>
      <c r="T652" s="190"/>
      <c r="U652" s="190"/>
      <c r="V652" s="190"/>
      <c r="W652" s="190"/>
      <c r="X652" s="190"/>
      <c r="Y652" s="172"/>
      <c r="Z652" s="172"/>
      <c r="AA652" s="190"/>
      <c r="AB652" s="190"/>
      <c r="AC652" s="190"/>
      <c r="AD652" s="190"/>
      <c r="AE652" s="190"/>
      <c r="AF652" s="190"/>
      <c r="AG652" s="190"/>
      <c r="AH652" s="190"/>
      <c r="AI652" s="190"/>
      <c r="AJ652" s="190"/>
      <c r="AK652" s="172"/>
      <c r="AL652" s="172"/>
      <c r="AM652" s="265"/>
      <c r="AN652" s="265"/>
      <c r="AO652" s="183">
        <v>120</v>
      </c>
      <c r="AP652" s="184">
        <v>120</v>
      </c>
      <c r="AQ652" s="182"/>
      <c r="AR652" s="182"/>
      <c r="AS652" s="182"/>
      <c r="AT652" s="182"/>
      <c r="AU652" s="182"/>
      <c r="AV652" s="182"/>
      <c r="AW652" s="182"/>
      <c r="AX652" s="182"/>
      <c r="AY652" s="182"/>
      <c r="AZ652" s="182"/>
      <c r="BA652" s="182"/>
      <c r="BB652" s="182"/>
      <c r="BC652" s="182"/>
      <c r="BD652" s="182"/>
      <c r="BE652" s="182"/>
      <c r="BF652" s="182"/>
      <c r="BG652" s="182"/>
      <c r="BH652" s="182"/>
      <c r="BI652" s="182"/>
      <c r="BJ652" s="182"/>
      <c r="BK652" s="182"/>
      <c r="BL652" s="182"/>
      <c r="BM652" s="182"/>
      <c r="BN652" s="182"/>
      <c r="BO652" s="182"/>
      <c r="BP652" s="182"/>
      <c r="BQ652" s="228" t="s">
        <v>256</v>
      </c>
      <c r="BR652" s="228" t="s">
        <v>257</v>
      </c>
      <c r="BS652" s="228"/>
      <c r="BT652" s="228"/>
      <c r="BU652" s="228">
        <v>4</v>
      </c>
      <c r="BV652" s="228" t="s">
        <v>258</v>
      </c>
      <c r="BW652" s="228" t="s">
        <v>173</v>
      </c>
      <c r="BX652" s="186">
        <v>0</v>
      </c>
      <c r="BY652" s="182">
        <v>0</v>
      </c>
      <c r="BZ652" s="182">
        <v>0</v>
      </c>
      <c r="CA652" s="182">
        <v>0</v>
      </c>
      <c r="CB652" s="182">
        <v>0</v>
      </c>
      <c r="CC652" s="182">
        <v>0</v>
      </c>
      <c r="CD652" s="182">
        <v>0</v>
      </c>
      <c r="CE652" s="228">
        <v>0</v>
      </c>
      <c r="CF652" s="228">
        <v>0</v>
      </c>
      <c r="CG652" s="113">
        <v>0</v>
      </c>
      <c r="CH652" s="113">
        <v>0</v>
      </c>
      <c r="CI652" s="113">
        <v>0</v>
      </c>
      <c r="CJ652" s="113">
        <v>0</v>
      </c>
      <c r="CK652" s="113">
        <v>0</v>
      </c>
      <c r="CL652" s="113">
        <v>0</v>
      </c>
      <c r="CM652" s="113">
        <v>0</v>
      </c>
      <c r="CN652" s="185">
        <v>0</v>
      </c>
      <c r="CO652" s="181">
        <v>0</v>
      </c>
      <c r="CP652" s="187"/>
      <c r="CQ652" s="173">
        <v>0</v>
      </c>
      <c r="CR652" s="173">
        <v>0</v>
      </c>
      <c r="CS652" s="173"/>
      <c r="CT652" s="173"/>
      <c r="CU652" s="253">
        <v>2791</v>
      </c>
      <c r="CV652" s="220"/>
      <c r="CW652" s="254">
        <f t="shared" si="70"/>
        <v>0</v>
      </c>
      <c r="CX652" s="15">
        <f t="shared" si="71"/>
        <v>0</v>
      </c>
      <c r="CY652" s="241">
        <f t="shared" si="72"/>
        <v>0</v>
      </c>
      <c r="CZ652" s="241" t="str">
        <f>IFERROR(ROUND(CY652/#REF!,1),"")</f>
        <v/>
      </c>
      <c r="DA652" s="254">
        <f t="shared" si="73"/>
        <v>0</v>
      </c>
      <c r="DB652" s="246" t="str">
        <f t="shared" si="74"/>
        <v/>
      </c>
      <c r="DD652" s="15" t="str">
        <f>IFERROR(#REF!-AO652,"")</f>
        <v/>
      </c>
      <c r="DF652" s="266" t="str">
        <f>IFERROR(#REF!-L652,"")</f>
        <v/>
      </c>
      <c r="DG652" s="228" t="e">
        <f>IF(#REF!&gt;AP652,0,1)</f>
        <v>#REF!</v>
      </c>
      <c r="DH652" s="228">
        <f t="shared" si="75"/>
        <v>0</v>
      </c>
      <c r="DI652" s="228">
        <f t="shared" si="76"/>
        <v>1</v>
      </c>
      <c r="DJ652" s="228"/>
      <c r="DK652" s="228"/>
      <c r="DL652" s="228"/>
      <c r="DM652" s="228"/>
      <c r="DN652" s="228"/>
      <c r="DO652" s="228"/>
      <c r="DP652" s="228"/>
      <c r="DQ652" s="228"/>
      <c r="DR652" s="228"/>
      <c r="DS652" s="228"/>
      <c r="DT652" s="228"/>
      <c r="DU652" s="228"/>
      <c r="DV652" s="228"/>
      <c r="DW652" s="228"/>
      <c r="DX652" s="228"/>
      <c r="DY652" s="228"/>
      <c r="DZ652" s="228"/>
      <c r="EA652" s="228"/>
      <c r="EB652" s="228"/>
    </row>
    <row r="653" spans="1:132" s="195" customFormat="1" ht="31.5" customHeight="1" x14ac:dyDescent="0.2">
      <c r="A653" s="191">
        <v>2022</v>
      </c>
      <c r="B653" s="171">
        <v>1</v>
      </c>
      <c r="C653" s="261">
        <v>44591</v>
      </c>
      <c r="D653" s="171">
        <v>5</v>
      </c>
      <c r="E653" s="171">
        <v>13</v>
      </c>
      <c r="F653" s="171">
        <v>26</v>
      </c>
      <c r="G653" s="194" t="s">
        <v>440</v>
      </c>
      <c r="H653" s="241" t="s">
        <v>441</v>
      </c>
      <c r="I653" s="241" t="s">
        <v>317</v>
      </c>
      <c r="J653" s="241">
        <v>2</v>
      </c>
      <c r="K653" s="241">
        <v>2</v>
      </c>
      <c r="L653" s="262">
        <v>35</v>
      </c>
      <c r="M653" s="263">
        <v>33</v>
      </c>
      <c r="N653" s="264">
        <v>38</v>
      </c>
      <c r="O653" s="190"/>
      <c r="P653" s="190"/>
      <c r="Q653" s="190"/>
      <c r="R653" s="190"/>
      <c r="S653" s="190"/>
      <c r="T653" s="190"/>
      <c r="U653" s="190"/>
      <c r="V653" s="190"/>
      <c r="W653" s="190"/>
      <c r="X653" s="190"/>
      <c r="Y653" s="172"/>
      <c r="Z653" s="172"/>
      <c r="AA653" s="190"/>
      <c r="AB653" s="190"/>
      <c r="AC653" s="190"/>
      <c r="AD653" s="190"/>
      <c r="AE653" s="190"/>
      <c r="AF653" s="190"/>
      <c r="AG653" s="190"/>
      <c r="AH653" s="190"/>
      <c r="AI653" s="190"/>
      <c r="AJ653" s="190"/>
      <c r="AK653" s="172"/>
      <c r="AL653" s="172"/>
      <c r="AM653" s="265"/>
      <c r="AN653" s="265"/>
      <c r="AO653" s="183">
        <v>72</v>
      </c>
      <c r="AP653" s="184">
        <v>100</v>
      </c>
      <c r="AQ653" s="182"/>
      <c r="AR653" s="182"/>
      <c r="AS653" s="182"/>
      <c r="AT653" s="182"/>
      <c r="AU653" s="182"/>
      <c r="AV653" s="182"/>
      <c r="AW653" s="182"/>
      <c r="AX653" s="182"/>
      <c r="AY653" s="182"/>
      <c r="AZ653" s="182"/>
      <c r="BA653" s="182"/>
      <c r="BB653" s="182"/>
      <c r="BC653" s="182"/>
      <c r="BD653" s="182"/>
      <c r="BE653" s="182"/>
      <c r="BF653" s="182"/>
      <c r="BG653" s="182"/>
      <c r="BH653" s="182"/>
      <c r="BI653" s="182"/>
      <c r="BJ653" s="182"/>
      <c r="BK653" s="182"/>
      <c r="BL653" s="182"/>
      <c r="BM653" s="182"/>
      <c r="BN653" s="182"/>
      <c r="BO653" s="182"/>
      <c r="BP653" s="182"/>
      <c r="BQ653" s="228" t="s">
        <v>318</v>
      </c>
      <c r="BR653" s="228" t="s">
        <v>319</v>
      </c>
      <c r="BS653" s="228"/>
      <c r="BT653" s="228"/>
      <c r="BU653" s="228">
        <v>4</v>
      </c>
      <c r="BV653" s="228" t="s">
        <v>430</v>
      </c>
      <c r="BW653" s="228" t="s">
        <v>222</v>
      </c>
      <c r="BX653" s="186">
        <v>0</v>
      </c>
      <c r="BY653" s="182">
        <v>0</v>
      </c>
      <c r="BZ653" s="182">
        <v>0</v>
      </c>
      <c r="CA653" s="182">
        <v>0</v>
      </c>
      <c r="CB653" s="182">
        <v>0</v>
      </c>
      <c r="CC653" s="182">
        <v>0</v>
      </c>
      <c r="CD653" s="182">
        <v>0</v>
      </c>
      <c r="CE653" s="228">
        <v>0</v>
      </c>
      <c r="CF653" s="228">
        <v>0</v>
      </c>
      <c r="CG653" s="113">
        <v>0</v>
      </c>
      <c r="CH653" s="113">
        <v>0</v>
      </c>
      <c r="CI653" s="113">
        <v>0</v>
      </c>
      <c r="CJ653" s="113">
        <v>0</v>
      </c>
      <c r="CK653" s="113">
        <v>0</v>
      </c>
      <c r="CL653" s="113">
        <v>0</v>
      </c>
      <c r="CM653" s="113">
        <v>0</v>
      </c>
      <c r="CN653" s="185">
        <v>0</v>
      </c>
      <c r="CO653" s="181">
        <v>0</v>
      </c>
      <c r="CP653" s="187"/>
      <c r="CQ653" s="173">
        <v>0</v>
      </c>
      <c r="CR653" s="173">
        <v>0</v>
      </c>
      <c r="CS653" s="173"/>
      <c r="CT653" s="173"/>
      <c r="CU653" s="253">
        <v>2791</v>
      </c>
      <c r="CV653" s="220"/>
      <c r="CW653" s="254">
        <f t="shared" si="70"/>
        <v>0</v>
      </c>
      <c r="CX653" s="15">
        <f t="shared" si="71"/>
        <v>0</v>
      </c>
      <c r="CY653" s="241">
        <f t="shared" si="72"/>
        <v>0</v>
      </c>
      <c r="CZ653" s="241" t="str">
        <f>IFERROR(ROUND(CY653/#REF!,1),"")</f>
        <v/>
      </c>
      <c r="DA653" s="254">
        <f t="shared" si="73"/>
        <v>0</v>
      </c>
      <c r="DB653" s="246" t="str">
        <f t="shared" si="74"/>
        <v/>
      </c>
      <c r="DD653" s="15" t="str">
        <f>IFERROR(#REF!-AO653,"")</f>
        <v/>
      </c>
      <c r="DF653" s="266" t="str">
        <f>IFERROR(#REF!-L653,"")</f>
        <v/>
      </c>
      <c r="DG653" s="228" t="e">
        <f>IF(#REF!&gt;AP653,0,1)</f>
        <v>#REF!</v>
      </c>
      <c r="DH653" s="228">
        <f t="shared" si="75"/>
        <v>0</v>
      </c>
      <c r="DI653" s="228">
        <f t="shared" si="76"/>
        <v>1</v>
      </c>
      <c r="DJ653" s="228"/>
      <c r="DK653" s="228"/>
      <c r="DL653" s="228"/>
      <c r="DM653" s="228"/>
      <c r="DN653" s="228"/>
      <c r="DO653" s="228"/>
      <c r="DP653" s="228"/>
      <c r="DQ653" s="228"/>
      <c r="DR653" s="228"/>
      <c r="DS653" s="228"/>
      <c r="DT653" s="228"/>
      <c r="DU653" s="228"/>
      <c r="DV653" s="228"/>
      <c r="DW653" s="228"/>
      <c r="DX653" s="228"/>
      <c r="DY653" s="228"/>
      <c r="DZ653" s="228"/>
      <c r="EA653" s="228"/>
      <c r="EB653" s="228"/>
    </row>
    <row r="654" spans="1:132" s="195" customFormat="1" ht="31.5" customHeight="1" x14ac:dyDescent="0.2">
      <c r="A654" s="191">
        <v>2022</v>
      </c>
      <c r="B654" s="171">
        <v>1</v>
      </c>
      <c r="C654" s="261">
        <v>44591</v>
      </c>
      <c r="D654" s="171">
        <v>5</v>
      </c>
      <c r="E654" s="171">
        <v>14</v>
      </c>
      <c r="F654" s="171">
        <v>26</v>
      </c>
      <c r="G654" s="194" t="s">
        <v>428</v>
      </c>
      <c r="H654" s="241" t="s">
        <v>429</v>
      </c>
      <c r="I654" s="241" t="s">
        <v>317</v>
      </c>
      <c r="J654" s="241">
        <v>2</v>
      </c>
      <c r="K654" s="241">
        <v>2</v>
      </c>
      <c r="L654" s="262">
        <v>27</v>
      </c>
      <c r="M654" s="263">
        <v>25</v>
      </c>
      <c r="N654" s="264">
        <v>28</v>
      </c>
      <c r="O654" s="190"/>
      <c r="P654" s="190"/>
      <c r="Q654" s="190"/>
      <c r="R654" s="190"/>
      <c r="S654" s="190"/>
      <c r="T654" s="190"/>
      <c r="U654" s="190"/>
      <c r="V654" s="190"/>
      <c r="W654" s="190"/>
      <c r="X654" s="190"/>
      <c r="Y654" s="172"/>
      <c r="Z654" s="172"/>
      <c r="AA654" s="190"/>
      <c r="AB654" s="190"/>
      <c r="AC654" s="190"/>
      <c r="AD654" s="190"/>
      <c r="AE654" s="190"/>
      <c r="AF654" s="190"/>
      <c r="AG654" s="190"/>
      <c r="AH654" s="190"/>
      <c r="AI654" s="190"/>
      <c r="AJ654" s="190"/>
      <c r="AK654" s="172"/>
      <c r="AL654" s="172"/>
      <c r="AM654" s="265"/>
      <c r="AN654" s="265"/>
      <c r="AO654" s="183">
        <v>72</v>
      </c>
      <c r="AP654" s="184">
        <v>100</v>
      </c>
      <c r="AQ654" s="182"/>
      <c r="AR654" s="182"/>
      <c r="AS654" s="182"/>
      <c r="AT654" s="182"/>
      <c r="AU654" s="182">
        <v>280</v>
      </c>
      <c r="AV654" s="182"/>
      <c r="AW654" s="182"/>
      <c r="AX654" s="182"/>
      <c r="AY654" s="182"/>
      <c r="AZ654" s="182"/>
      <c r="BA654" s="182"/>
      <c r="BB654" s="182"/>
      <c r="BC654" s="182"/>
      <c r="BD654" s="182"/>
      <c r="BE654" s="182"/>
      <c r="BF654" s="182"/>
      <c r="BG654" s="182"/>
      <c r="BH654" s="182"/>
      <c r="BI654" s="182"/>
      <c r="BJ654" s="182"/>
      <c r="BK654" s="182"/>
      <c r="BL654" s="182"/>
      <c r="BM654" s="182"/>
      <c r="BN654" s="182"/>
      <c r="BO654" s="182"/>
      <c r="BP654" s="182"/>
      <c r="BQ654" s="228" t="s">
        <v>318</v>
      </c>
      <c r="BR654" s="228" t="s">
        <v>319</v>
      </c>
      <c r="BS654" s="228"/>
      <c r="BT654" s="228"/>
      <c r="BU654" s="228">
        <v>4</v>
      </c>
      <c r="BV654" s="228" t="s">
        <v>430</v>
      </c>
      <c r="BW654" s="228" t="s">
        <v>222</v>
      </c>
      <c r="BX654" s="186">
        <v>0</v>
      </c>
      <c r="BY654" s="182">
        <v>0</v>
      </c>
      <c r="BZ654" s="182">
        <v>0</v>
      </c>
      <c r="CA654" s="182">
        <v>280</v>
      </c>
      <c r="CB654" s="182">
        <v>0</v>
      </c>
      <c r="CC654" s="182">
        <v>0</v>
      </c>
      <c r="CD654" s="182">
        <v>0</v>
      </c>
      <c r="CE654" s="228">
        <v>0</v>
      </c>
      <c r="CF654" s="228">
        <v>0</v>
      </c>
      <c r="CG654" s="113">
        <v>0</v>
      </c>
      <c r="CH654" s="113">
        <v>0</v>
      </c>
      <c r="CI654" s="113">
        <v>0</v>
      </c>
      <c r="CJ654" s="113">
        <v>0</v>
      </c>
      <c r="CK654" s="113">
        <v>0</v>
      </c>
      <c r="CL654" s="113">
        <v>0</v>
      </c>
      <c r="CM654" s="113">
        <v>0</v>
      </c>
      <c r="CN654" s="185">
        <v>0</v>
      </c>
      <c r="CO654" s="181">
        <v>280</v>
      </c>
      <c r="CP654" s="187">
        <v>0</v>
      </c>
      <c r="CQ654" s="173">
        <v>0</v>
      </c>
      <c r="CR654" s="173">
        <v>10.37037037037037</v>
      </c>
      <c r="CS654" s="173"/>
      <c r="CT654" s="173"/>
      <c r="CU654" s="253">
        <v>2791</v>
      </c>
      <c r="CV654" s="220"/>
      <c r="CW654" s="254">
        <f t="shared" si="70"/>
        <v>280</v>
      </c>
      <c r="CX654" s="15">
        <f t="shared" si="71"/>
        <v>0</v>
      </c>
      <c r="CY654" s="241">
        <f t="shared" si="72"/>
        <v>0</v>
      </c>
      <c r="CZ654" s="241" t="str">
        <f>IFERROR(ROUND(CY654/#REF!,1),"")</f>
        <v/>
      </c>
      <c r="DA654" s="254">
        <f t="shared" si="73"/>
        <v>280</v>
      </c>
      <c r="DB654" s="246">
        <f t="shared" si="74"/>
        <v>0</v>
      </c>
      <c r="DD654" s="15" t="str">
        <f>IFERROR(#REF!-AO654,"")</f>
        <v/>
      </c>
      <c r="DF654" s="266" t="str">
        <f>IFERROR(#REF!-L654,"")</f>
        <v/>
      </c>
      <c r="DG654" s="228" t="e">
        <f>IF(#REF!&gt;AP654,0,1)</f>
        <v>#REF!</v>
      </c>
      <c r="DH654" s="228">
        <f t="shared" si="75"/>
        <v>0</v>
      </c>
      <c r="DI654" s="228">
        <f t="shared" si="76"/>
        <v>1</v>
      </c>
      <c r="DJ654" s="228"/>
      <c r="DK654" s="228"/>
      <c r="DL654" s="228"/>
      <c r="DM654" s="228"/>
      <c r="DN654" s="228"/>
      <c r="DO654" s="228"/>
      <c r="DP654" s="228"/>
      <c r="DQ654" s="228"/>
      <c r="DR654" s="228"/>
      <c r="DS654" s="228"/>
      <c r="DT654" s="228"/>
      <c r="DU654" s="228"/>
      <c r="DV654" s="228"/>
      <c r="DW654" s="228"/>
      <c r="DX654" s="228"/>
      <c r="DY654" s="228"/>
      <c r="DZ654" s="228"/>
      <c r="EA654" s="228"/>
      <c r="EB654" s="228"/>
    </row>
    <row r="655" spans="1:132" s="195" customFormat="1" ht="31.5" customHeight="1" x14ac:dyDescent="0.2">
      <c r="A655" s="191">
        <v>2022</v>
      </c>
      <c r="B655" s="171">
        <v>1</v>
      </c>
      <c r="C655" s="261">
        <v>44591</v>
      </c>
      <c r="D655" s="171">
        <v>372</v>
      </c>
      <c r="E655" s="171">
        <v>646</v>
      </c>
      <c r="F655" s="171">
        <v>46</v>
      </c>
      <c r="G655" s="194" t="s">
        <v>276</v>
      </c>
      <c r="H655" s="241" t="s">
        <v>277</v>
      </c>
      <c r="I655" s="241" t="s">
        <v>221</v>
      </c>
      <c r="J655" s="241">
        <v>2</v>
      </c>
      <c r="K655" s="241">
        <v>2</v>
      </c>
      <c r="L655" s="262">
        <v>212</v>
      </c>
      <c r="M655" s="263">
        <v>197</v>
      </c>
      <c r="N655" s="264">
        <v>226</v>
      </c>
      <c r="O655" s="190"/>
      <c r="P655" s="190"/>
      <c r="Q655" s="190"/>
      <c r="R655" s="190"/>
      <c r="S655" s="190"/>
      <c r="T655" s="190"/>
      <c r="U655" s="190"/>
      <c r="V655" s="190"/>
      <c r="W655" s="190"/>
      <c r="X655" s="190"/>
      <c r="Y655" s="172"/>
      <c r="Z655" s="172"/>
      <c r="AA655" s="190"/>
      <c r="AB655" s="190"/>
      <c r="AC655" s="190"/>
      <c r="AD655" s="190"/>
      <c r="AE655" s="190"/>
      <c r="AF655" s="190"/>
      <c r="AG655" s="190"/>
      <c r="AH655" s="190"/>
      <c r="AI655" s="190"/>
      <c r="AJ655" s="190"/>
      <c r="AK655" s="172"/>
      <c r="AL655" s="172"/>
      <c r="AM655" s="265"/>
      <c r="AN655" s="265"/>
      <c r="AO655" s="183">
        <v>37</v>
      </c>
      <c r="AP655" s="184">
        <v>150</v>
      </c>
      <c r="AQ655" s="182"/>
      <c r="AR655" s="182"/>
      <c r="AS655" s="182"/>
      <c r="AT655" s="182"/>
      <c r="AU655" s="182"/>
      <c r="AV655" s="182"/>
      <c r="AW655" s="182"/>
      <c r="AX655" s="182"/>
      <c r="AY655" s="182"/>
      <c r="AZ655" s="182"/>
      <c r="BA655" s="182"/>
      <c r="BB655" s="182"/>
      <c r="BC655" s="182"/>
      <c r="BD655" s="182"/>
      <c r="BE655" s="182"/>
      <c r="BF655" s="182"/>
      <c r="BG655" s="182"/>
      <c r="BH655" s="182"/>
      <c r="BI655" s="182"/>
      <c r="BJ655" s="182"/>
      <c r="BK655" s="182"/>
      <c r="BL655" s="182"/>
      <c r="BM655" s="182"/>
      <c r="BN655" s="182"/>
      <c r="BO655" s="182"/>
      <c r="BP655" s="182"/>
      <c r="BQ655" s="228" t="s">
        <v>180</v>
      </c>
      <c r="BR655" s="228" t="s">
        <v>266</v>
      </c>
      <c r="BS655" s="228" t="s">
        <v>278</v>
      </c>
      <c r="BT655" s="228"/>
      <c r="BU655" s="228">
        <v>4</v>
      </c>
      <c r="BV655" s="228" t="s">
        <v>323</v>
      </c>
      <c r="BW655" s="228" t="s">
        <v>222</v>
      </c>
      <c r="BX655" s="186">
        <v>0</v>
      </c>
      <c r="BY655" s="182">
        <v>0</v>
      </c>
      <c r="BZ655" s="182">
        <v>0</v>
      </c>
      <c r="CA655" s="182">
        <v>0</v>
      </c>
      <c r="CB655" s="182">
        <v>0</v>
      </c>
      <c r="CC655" s="182">
        <v>0</v>
      </c>
      <c r="CD655" s="182">
        <v>0</v>
      </c>
      <c r="CE655" s="228">
        <v>0</v>
      </c>
      <c r="CF655" s="228">
        <v>0</v>
      </c>
      <c r="CG655" s="113">
        <v>0</v>
      </c>
      <c r="CH655" s="113">
        <v>0</v>
      </c>
      <c r="CI655" s="113">
        <v>0</v>
      </c>
      <c r="CJ655" s="113">
        <v>0</v>
      </c>
      <c r="CK655" s="113">
        <v>0</v>
      </c>
      <c r="CL655" s="113">
        <v>0</v>
      </c>
      <c r="CM655" s="113">
        <v>0</v>
      </c>
      <c r="CN655" s="185">
        <v>0</v>
      </c>
      <c r="CO655" s="181">
        <v>0</v>
      </c>
      <c r="CP655" s="187"/>
      <c r="CQ655" s="173">
        <v>0</v>
      </c>
      <c r="CR655" s="173">
        <v>0</v>
      </c>
      <c r="CS655" s="173"/>
      <c r="CT655" s="173"/>
      <c r="CU655" s="253">
        <v>2791</v>
      </c>
      <c r="CV655" s="220"/>
      <c r="CW655" s="254">
        <f t="shared" si="70"/>
        <v>0</v>
      </c>
      <c r="CX655" s="15">
        <f t="shared" si="71"/>
        <v>0</v>
      </c>
      <c r="CY655" s="241">
        <f t="shared" si="72"/>
        <v>0</v>
      </c>
      <c r="CZ655" s="241" t="str">
        <f>IFERROR(ROUND(CY655/#REF!,1),"")</f>
        <v/>
      </c>
      <c r="DA655" s="254">
        <f t="shared" si="73"/>
        <v>0</v>
      </c>
      <c r="DB655" s="246" t="str">
        <f t="shared" si="74"/>
        <v/>
      </c>
      <c r="DD655" s="15" t="str">
        <f>IFERROR(#REF!-AO655,"")</f>
        <v/>
      </c>
      <c r="DF655" s="266" t="str">
        <f>IFERROR(#REF!-L655,"")</f>
        <v/>
      </c>
      <c r="DG655" s="228" t="e">
        <f>IF(#REF!&gt;AP655,0,1)</f>
        <v>#REF!</v>
      </c>
      <c r="DH655" s="228">
        <f t="shared" si="75"/>
        <v>0</v>
      </c>
      <c r="DI655" s="228">
        <f t="shared" si="76"/>
        <v>1</v>
      </c>
      <c r="DJ655" s="228"/>
      <c r="DK655" s="228"/>
      <c r="DL655" s="228"/>
      <c r="DM655" s="228"/>
      <c r="DN655" s="228"/>
      <c r="DO655" s="228"/>
      <c r="DP655" s="228"/>
      <c r="DQ655" s="228"/>
      <c r="DR655" s="228"/>
      <c r="DS655" s="228"/>
      <c r="DT655" s="228"/>
      <c r="DU655" s="228"/>
      <c r="DV655" s="228"/>
      <c r="DW655" s="228"/>
      <c r="DX655" s="228"/>
      <c r="DY655" s="228"/>
      <c r="DZ655" s="228"/>
      <c r="EA655" s="228"/>
      <c r="EB655" s="228"/>
    </row>
    <row r="656" spans="1:132" s="195" customFormat="1" ht="31.5" customHeight="1" x14ac:dyDescent="0.2">
      <c r="A656" s="191">
        <v>2022</v>
      </c>
      <c r="B656" s="171">
        <v>1</v>
      </c>
      <c r="C656" s="261">
        <v>44591</v>
      </c>
      <c r="D656" s="171">
        <v>372</v>
      </c>
      <c r="E656" s="171">
        <v>647</v>
      </c>
      <c r="F656" s="171">
        <v>46</v>
      </c>
      <c r="G656" s="194" t="s">
        <v>264</v>
      </c>
      <c r="H656" s="241" t="s">
        <v>265</v>
      </c>
      <c r="I656" s="241" t="s">
        <v>221</v>
      </c>
      <c r="J656" s="241">
        <v>2</v>
      </c>
      <c r="K656" s="241">
        <v>2</v>
      </c>
      <c r="L656" s="262">
        <v>212</v>
      </c>
      <c r="M656" s="263">
        <v>197</v>
      </c>
      <c r="N656" s="264">
        <v>226</v>
      </c>
      <c r="O656" s="190"/>
      <c r="P656" s="190"/>
      <c r="Q656" s="190"/>
      <c r="R656" s="190"/>
      <c r="S656" s="190"/>
      <c r="T656" s="190"/>
      <c r="U656" s="190"/>
      <c r="V656" s="190"/>
      <c r="W656" s="190"/>
      <c r="X656" s="190"/>
      <c r="Y656" s="172"/>
      <c r="Z656" s="172"/>
      <c r="AA656" s="190"/>
      <c r="AB656" s="190"/>
      <c r="AC656" s="190"/>
      <c r="AD656" s="190"/>
      <c r="AE656" s="190"/>
      <c r="AF656" s="190"/>
      <c r="AG656" s="190"/>
      <c r="AH656" s="190"/>
      <c r="AI656" s="190"/>
      <c r="AJ656" s="190"/>
      <c r="AK656" s="172"/>
      <c r="AL656" s="172"/>
      <c r="AM656" s="265"/>
      <c r="AN656" s="265"/>
      <c r="AO656" s="183">
        <v>37</v>
      </c>
      <c r="AP656" s="184">
        <v>150</v>
      </c>
      <c r="AQ656" s="182"/>
      <c r="AR656" s="182"/>
      <c r="AS656" s="182"/>
      <c r="AT656" s="182"/>
      <c r="AU656" s="182"/>
      <c r="AV656" s="182"/>
      <c r="AW656" s="182"/>
      <c r="AX656" s="182"/>
      <c r="AY656" s="182"/>
      <c r="AZ656" s="182"/>
      <c r="BA656" s="182"/>
      <c r="BB656" s="182"/>
      <c r="BC656" s="182"/>
      <c r="BD656" s="182"/>
      <c r="BE656" s="182"/>
      <c r="BF656" s="182"/>
      <c r="BG656" s="182"/>
      <c r="BH656" s="182"/>
      <c r="BI656" s="182"/>
      <c r="BJ656" s="182"/>
      <c r="BK656" s="182"/>
      <c r="BL656" s="182"/>
      <c r="BM656" s="182"/>
      <c r="BN656" s="182"/>
      <c r="BO656" s="182"/>
      <c r="BP656" s="182"/>
      <c r="BQ656" s="228" t="s">
        <v>180</v>
      </c>
      <c r="BR656" s="228" t="s">
        <v>266</v>
      </c>
      <c r="BS656" s="228" t="s">
        <v>267</v>
      </c>
      <c r="BT656" s="228"/>
      <c r="BU656" s="228">
        <v>4</v>
      </c>
      <c r="BV656" s="228" t="s">
        <v>323</v>
      </c>
      <c r="BW656" s="228" t="s">
        <v>222</v>
      </c>
      <c r="BX656" s="186">
        <v>0</v>
      </c>
      <c r="BY656" s="182">
        <v>0</v>
      </c>
      <c r="BZ656" s="182">
        <v>0</v>
      </c>
      <c r="CA656" s="182">
        <v>0</v>
      </c>
      <c r="CB656" s="182">
        <v>0</v>
      </c>
      <c r="CC656" s="182">
        <v>0</v>
      </c>
      <c r="CD656" s="182">
        <v>0</v>
      </c>
      <c r="CE656" s="228">
        <v>0</v>
      </c>
      <c r="CF656" s="228">
        <v>0</v>
      </c>
      <c r="CG656" s="113">
        <v>0</v>
      </c>
      <c r="CH656" s="113">
        <v>0</v>
      </c>
      <c r="CI656" s="113">
        <v>0</v>
      </c>
      <c r="CJ656" s="113">
        <v>0</v>
      </c>
      <c r="CK656" s="113">
        <v>0</v>
      </c>
      <c r="CL656" s="113">
        <v>0</v>
      </c>
      <c r="CM656" s="113">
        <v>0</v>
      </c>
      <c r="CN656" s="185">
        <v>0</v>
      </c>
      <c r="CO656" s="181">
        <v>0</v>
      </c>
      <c r="CP656" s="187"/>
      <c r="CQ656" s="173">
        <v>0</v>
      </c>
      <c r="CR656" s="173">
        <v>0</v>
      </c>
      <c r="CS656" s="173"/>
      <c r="CT656" s="173"/>
      <c r="CU656" s="253">
        <v>2791</v>
      </c>
      <c r="CV656" s="220"/>
      <c r="CW656" s="254">
        <f t="shared" si="70"/>
        <v>0</v>
      </c>
      <c r="CX656" s="15">
        <f t="shared" si="71"/>
        <v>0</v>
      </c>
      <c r="CY656" s="241">
        <f t="shared" si="72"/>
        <v>0</v>
      </c>
      <c r="CZ656" s="241" t="str">
        <f>IFERROR(ROUND(CY656/#REF!,1),"")</f>
        <v/>
      </c>
      <c r="DA656" s="254">
        <f t="shared" si="73"/>
        <v>0</v>
      </c>
      <c r="DB656" s="246" t="str">
        <f t="shared" si="74"/>
        <v/>
      </c>
      <c r="DD656" s="15" t="str">
        <f>IFERROR(#REF!-AO656,"")</f>
        <v/>
      </c>
      <c r="DF656" s="266" t="str">
        <f>IFERROR(#REF!-L656,"")</f>
        <v/>
      </c>
      <c r="DG656" s="228" t="e">
        <f>IF(#REF!&gt;AP656,0,1)</f>
        <v>#REF!</v>
      </c>
      <c r="DH656" s="228">
        <f t="shared" si="75"/>
        <v>0</v>
      </c>
      <c r="DI656" s="228">
        <f t="shared" si="76"/>
        <v>1</v>
      </c>
      <c r="DJ656" s="228"/>
      <c r="DK656" s="228"/>
      <c r="DL656" s="228"/>
      <c r="DM656" s="228"/>
      <c r="DN656" s="228"/>
      <c r="DO656" s="228"/>
      <c r="DP656" s="228"/>
      <c r="DQ656" s="228"/>
      <c r="DR656" s="228"/>
      <c r="DS656" s="228"/>
      <c r="DT656" s="228"/>
      <c r="DU656" s="228"/>
      <c r="DV656" s="228"/>
      <c r="DW656" s="228"/>
      <c r="DX656" s="228"/>
      <c r="DY656" s="228"/>
      <c r="DZ656" s="228"/>
      <c r="EA656" s="228"/>
      <c r="EB656" s="228"/>
    </row>
    <row r="657" spans="1:132" s="195" customFormat="1" ht="31.5" customHeight="1" x14ac:dyDescent="0.2">
      <c r="A657" s="191">
        <v>2022</v>
      </c>
      <c r="B657" s="171">
        <v>1</v>
      </c>
      <c r="C657" s="261">
        <v>44591</v>
      </c>
      <c r="D657" s="171">
        <v>334</v>
      </c>
      <c r="E657" s="171">
        <v>254</v>
      </c>
      <c r="F657" s="171">
        <v>49</v>
      </c>
      <c r="G657" s="194" t="s">
        <v>220</v>
      </c>
      <c r="H657" s="241" t="s">
        <v>179</v>
      </c>
      <c r="I657" s="241" t="s">
        <v>221</v>
      </c>
      <c r="J657" s="241">
        <v>4</v>
      </c>
      <c r="K657" s="241">
        <v>2</v>
      </c>
      <c r="L657" s="262">
        <v>203</v>
      </c>
      <c r="M657" s="263">
        <v>188</v>
      </c>
      <c r="N657" s="264">
        <v>217</v>
      </c>
      <c r="O657" s="190">
        <v>256</v>
      </c>
      <c r="P657" s="190">
        <v>267</v>
      </c>
      <c r="Q657" s="190">
        <v>250</v>
      </c>
      <c r="R657" s="190">
        <v>254</v>
      </c>
      <c r="S657" s="190">
        <v>261</v>
      </c>
      <c r="T657" s="190">
        <v>195</v>
      </c>
      <c r="U657" s="190">
        <v>200</v>
      </c>
      <c r="V657" s="190">
        <v>204</v>
      </c>
      <c r="W657" s="190">
        <v>201</v>
      </c>
      <c r="X657" s="190">
        <v>200</v>
      </c>
      <c r="Y657" s="172">
        <v>159</v>
      </c>
      <c r="Z657" s="172">
        <v>133</v>
      </c>
      <c r="AA657" s="190">
        <v>315</v>
      </c>
      <c r="AB657" s="190">
        <v>260</v>
      </c>
      <c r="AC657" s="190">
        <v>245</v>
      </c>
      <c r="AD657" s="190">
        <v>255</v>
      </c>
      <c r="AE657" s="190"/>
      <c r="AF657" s="190">
        <v>222</v>
      </c>
      <c r="AG657" s="190">
        <v>195</v>
      </c>
      <c r="AH657" s="190">
        <v>194</v>
      </c>
      <c r="AI657" s="190">
        <v>200</v>
      </c>
      <c r="AJ657" s="190"/>
      <c r="AK657" s="172">
        <v>140</v>
      </c>
      <c r="AL657" s="172">
        <v>132</v>
      </c>
      <c r="AM657" s="265">
        <v>262.55555555555549</v>
      </c>
      <c r="AN657" s="265">
        <v>201.2222222222222</v>
      </c>
      <c r="AO657" s="183">
        <v>94</v>
      </c>
      <c r="AP657" s="184">
        <v>153</v>
      </c>
      <c r="AQ657" s="182">
        <v>102.1276595744681</v>
      </c>
      <c r="AR657" s="182">
        <v>141</v>
      </c>
      <c r="AS657" s="182"/>
      <c r="AT657" s="182"/>
      <c r="AU657" s="182">
        <v>2340</v>
      </c>
      <c r="AV657" s="182">
        <v>6</v>
      </c>
      <c r="AW657" s="182">
        <v>8</v>
      </c>
      <c r="AX657" s="182">
        <v>2</v>
      </c>
      <c r="AY657" s="182"/>
      <c r="AZ657" s="182"/>
      <c r="BA657" s="182"/>
      <c r="BB657" s="182"/>
      <c r="BC657" s="182"/>
      <c r="BD657" s="182"/>
      <c r="BE657" s="182"/>
      <c r="BF657" s="182"/>
      <c r="BG657" s="182"/>
      <c r="BH657" s="182">
        <v>2</v>
      </c>
      <c r="BI657" s="182">
        <v>4</v>
      </c>
      <c r="BJ657" s="182">
        <v>6</v>
      </c>
      <c r="BK657" s="182"/>
      <c r="BL657" s="182"/>
      <c r="BM657" s="182"/>
      <c r="BN657" s="182"/>
      <c r="BO657" s="182"/>
      <c r="BP657" s="182"/>
      <c r="BQ657" s="228" t="s">
        <v>180</v>
      </c>
      <c r="BR657" s="228" t="s">
        <v>181</v>
      </c>
      <c r="BS657" s="228" t="s">
        <v>182</v>
      </c>
      <c r="BT657" s="228"/>
      <c r="BU657" s="228">
        <v>4</v>
      </c>
      <c r="BV657" s="228" t="s">
        <v>220</v>
      </c>
      <c r="BW657" s="228" t="s">
        <v>222</v>
      </c>
      <c r="BX657" s="186">
        <v>0</v>
      </c>
      <c r="BY657" s="182">
        <v>16</v>
      </c>
      <c r="BZ657" s="182">
        <v>8</v>
      </c>
      <c r="CA657" s="182">
        <v>2348</v>
      </c>
      <c r="CB657" s="182">
        <v>12</v>
      </c>
      <c r="CC657" s="182">
        <v>6</v>
      </c>
      <c r="CD657" s="182">
        <v>6</v>
      </c>
      <c r="CE657" s="228">
        <v>4</v>
      </c>
      <c r="CF657" s="228">
        <v>6</v>
      </c>
      <c r="CG657" s="113">
        <v>4</v>
      </c>
      <c r="CH657" s="113">
        <v>0</v>
      </c>
      <c r="CI657" s="113">
        <v>0</v>
      </c>
      <c r="CJ657" s="113">
        <v>0</v>
      </c>
      <c r="CK657" s="113">
        <v>0</v>
      </c>
      <c r="CL657" s="113">
        <v>0</v>
      </c>
      <c r="CM657" s="113">
        <v>0</v>
      </c>
      <c r="CN657" s="185">
        <v>14</v>
      </c>
      <c r="CO657" s="181">
        <v>2354</v>
      </c>
      <c r="CP657" s="187">
        <v>5.9473237043330502E-3</v>
      </c>
      <c r="CQ657" s="173">
        <v>6.8965517241379309E-2</v>
      </c>
      <c r="CR657" s="173">
        <v>11.596059113300489</v>
      </c>
      <c r="CS657" s="173">
        <v>6.9574820541137491E-2</v>
      </c>
      <c r="CT657" s="173">
        <v>11.6985091109884</v>
      </c>
      <c r="CU657" s="253">
        <v>2791</v>
      </c>
      <c r="CV657" s="220">
        <v>-1</v>
      </c>
      <c r="CW657" s="254">
        <f t="shared" si="70"/>
        <v>2340</v>
      </c>
      <c r="CX657" s="15">
        <f t="shared" si="71"/>
        <v>28</v>
      </c>
      <c r="CY657" s="241">
        <f t="shared" si="72"/>
        <v>14</v>
      </c>
      <c r="CZ657" s="241" t="str">
        <f>IFERROR(ROUND(CY657/#REF!,1),"")</f>
        <v/>
      </c>
      <c r="DA657" s="254">
        <f t="shared" si="73"/>
        <v>2354</v>
      </c>
      <c r="DB657" s="246">
        <f t="shared" si="74"/>
        <v>5.9473237043330502E-3</v>
      </c>
      <c r="DD657" s="15" t="str">
        <f>IFERROR(#REF!-AO657,"")</f>
        <v/>
      </c>
      <c r="DF657" s="266" t="str">
        <f>IFERROR(#REF!-L657,"")</f>
        <v/>
      </c>
      <c r="DG657" s="228" t="e">
        <f>IF(#REF!&gt;AP657,0,1)</f>
        <v>#REF!</v>
      </c>
      <c r="DH657" s="228">
        <f t="shared" si="75"/>
        <v>1</v>
      </c>
      <c r="DI657" s="228">
        <f t="shared" si="76"/>
        <v>1</v>
      </c>
      <c r="DJ657" s="228"/>
      <c r="DK657" s="228"/>
      <c r="DL657" s="228"/>
      <c r="DM657" s="228"/>
      <c r="DN657" s="228"/>
      <c r="DO657" s="228"/>
      <c r="DP657" s="228"/>
      <c r="DQ657" s="228"/>
      <c r="DR657" s="228"/>
      <c r="DS657" s="228"/>
      <c r="DT657" s="228"/>
      <c r="DU657" s="228"/>
      <c r="DV657" s="228"/>
      <c r="DW657" s="228"/>
      <c r="DX657" s="228"/>
      <c r="DY657" s="228"/>
      <c r="DZ657" s="228"/>
      <c r="EA657" s="228"/>
      <c r="EB657" s="228"/>
    </row>
    <row r="658" spans="1:132" s="195" customFormat="1" ht="31.5" customHeight="1" x14ac:dyDescent="0.2">
      <c r="A658" s="191">
        <v>2022</v>
      </c>
      <c r="B658" s="171">
        <v>1</v>
      </c>
      <c r="C658" s="261">
        <v>44591</v>
      </c>
      <c r="D658" s="171">
        <v>375</v>
      </c>
      <c r="E658" s="171">
        <v>437</v>
      </c>
      <c r="F658" s="171"/>
      <c r="G658" s="194" t="s">
        <v>282</v>
      </c>
      <c r="H658" s="241" t="s">
        <v>283</v>
      </c>
      <c r="I658" s="241" t="s">
        <v>169</v>
      </c>
      <c r="J658" s="241">
        <v>4</v>
      </c>
      <c r="K658" s="241">
        <v>2</v>
      </c>
      <c r="L658" s="262">
        <v>168</v>
      </c>
      <c r="M658" s="263">
        <v>158</v>
      </c>
      <c r="N658" s="264">
        <v>179</v>
      </c>
      <c r="O658" s="190">
        <v>247</v>
      </c>
      <c r="P658" s="190">
        <v>254</v>
      </c>
      <c r="Q658" s="190">
        <v>259</v>
      </c>
      <c r="R658" s="190">
        <v>259</v>
      </c>
      <c r="S658" s="190">
        <v>259</v>
      </c>
      <c r="T658" s="190">
        <v>178</v>
      </c>
      <c r="U658" s="190">
        <v>181</v>
      </c>
      <c r="V658" s="190">
        <v>180</v>
      </c>
      <c r="W658" s="190">
        <v>185</v>
      </c>
      <c r="X658" s="190">
        <v>180</v>
      </c>
      <c r="Y658" s="172">
        <v>133</v>
      </c>
      <c r="Z658" s="172">
        <v>123</v>
      </c>
      <c r="AA658" s="190">
        <v>231</v>
      </c>
      <c r="AB658" s="190">
        <v>254</v>
      </c>
      <c r="AC658" s="190">
        <v>280</v>
      </c>
      <c r="AD658" s="190">
        <v>287</v>
      </c>
      <c r="AE658" s="190"/>
      <c r="AF658" s="190">
        <v>186</v>
      </c>
      <c r="AG658" s="190">
        <v>185</v>
      </c>
      <c r="AH658" s="190">
        <v>200</v>
      </c>
      <c r="AI658" s="190">
        <v>190</v>
      </c>
      <c r="AJ658" s="190"/>
      <c r="AK658" s="172">
        <v>133</v>
      </c>
      <c r="AL658" s="172">
        <v>133</v>
      </c>
      <c r="AM658" s="265">
        <v>258.88888888888891</v>
      </c>
      <c r="AN658" s="265">
        <v>185</v>
      </c>
      <c r="AO658" s="183">
        <v>120</v>
      </c>
      <c r="AP658" s="184">
        <v>120</v>
      </c>
      <c r="AQ658" s="182">
        <v>110.3448275862069</v>
      </c>
      <c r="AR658" s="182">
        <v>130.5</v>
      </c>
      <c r="AS658" s="182"/>
      <c r="AT658" s="182"/>
      <c r="AU658" s="182">
        <v>1925</v>
      </c>
      <c r="AV658" s="182">
        <v>8</v>
      </c>
      <c r="AW658" s="182">
        <v>10</v>
      </c>
      <c r="AX658" s="182">
        <v>12</v>
      </c>
      <c r="AY658" s="182"/>
      <c r="AZ658" s="182"/>
      <c r="BA658" s="182"/>
      <c r="BB658" s="182"/>
      <c r="BC658" s="182"/>
      <c r="BD658" s="182"/>
      <c r="BE658" s="182"/>
      <c r="BF658" s="182"/>
      <c r="BG658" s="182">
        <v>900</v>
      </c>
      <c r="BH658" s="182"/>
      <c r="BI658" s="182">
        <v>4</v>
      </c>
      <c r="BJ658" s="182">
        <v>5</v>
      </c>
      <c r="BK658" s="182"/>
      <c r="BL658" s="182"/>
      <c r="BM658" s="182"/>
      <c r="BN658" s="182"/>
      <c r="BO658" s="182"/>
      <c r="BP658" s="182"/>
      <c r="BQ658" s="228" t="s">
        <v>185</v>
      </c>
      <c r="BR658" s="228" t="s">
        <v>186</v>
      </c>
      <c r="BS658" s="228" t="s">
        <v>284</v>
      </c>
      <c r="BT658" s="228" t="s">
        <v>188</v>
      </c>
      <c r="BU658" s="228">
        <v>4</v>
      </c>
      <c r="BV658" s="228" t="s">
        <v>285</v>
      </c>
      <c r="BW658" s="228"/>
      <c r="BX658" s="186">
        <v>0</v>
      </c>
      <c r="BY658" s="182">
        <v>30</v>
      </c>
      <c r="BZ658" s="182">
        <v>15</v>
      </c>
      <c r="CA658" s="182">
        <v>1940</v>
      </c>
      <c r="CB658" s="182">
        <v>9</v>
      </c>
      <c r="CC658" s="182">
        <v>4.5</v>
      </c>
      <c r="CD658" s="182">
        <v>904</v>
      </c>
      <c r="CE658" s="228">
        <v>4</v>
      </c>
      <c r="CF658" s="228">
        <v>7</v>
      </c>
      <c r="CG658" s="113">
        <v>8</v>
      </c>
      <c r="CH658" s="113">
        <v>0</v>
      </c>
      <c r="CI658" s="113">
        <v>0</v>
      </c>
      <c r="CJ658" s="113">
        <v>0</v>
      </c>
      <c r="CK658" s="113">
        <v>0</v>
      </c>
      <c r="CL658" s="113">
        <v>0</v>
      </c>
      <c r="CM658" s="113">
        <v>0</v>
      </c>
      <c r="CN658" s="185">
        <v>19.5</v>
      </c>
      <c r="CO658" s="181">
        <v>2844</v>
      </c>
      <c r="CP658" s="187">
        <v>6.8565400843881861E-3</v>
      </c>
      <c r="CQ658" s="173">
        <v>0.1160714285714286</v>
      </c>
      <c r="CR658" s="173">
        <v>16.928571428571431</v>
      </c>
      <c r="CS658" s="173">
        <v>0.1054054054054054</v>
      </c>
      <c r="CT658" s="173">
        <v>15.37297297297297</v>
      </c>
      <c r="CU658" s="253">
        <v>2791</v>
      </c>
      <c r="CV658" s="220">
        <v>-1</v>
      </c>
      <c r="CW658" s="254">
        <f t="shared" si="70"/>
        <v>2825</v>
      </c>
      <c r="CX658" s="15">
        <f t="shared" si="71"/>
        <v>39</v>
      </c>
      <c r="CY658" s="241">
        <f t="shared" si="72"/>
        <v>20</v>
      </c>
      <c r="CZ658" s="241" t="str">
        <f>IFERROR(ROUND(CY658/#REF!,1),"")</f>
        <v/>
      </c>
      <c r="DA658" s="254">
        <f t="shared" si="73"/>
        <v>2845</v>
      </c>
      <c r="DB658" s="246">
        <f t="shared" si="74"/>
        <v>7.0298769771528994E-3</v>
      </c>
      <c r="DD658" s="15" t="str">
        <f>IFERROR(#REF!-AO658,"")</f>
        <v/>
      </c>
      <c r="DF658" s="266" t="str">
        <f>IFERROR(#REF!-L658,"")</f>
        <v/>
      </c>
      <c r="DG658" s="228" t="e">
        <f>IF(#REF!&gt;AP658,0,1)</f>
        <v>#REF!</v>
      </c>
      <c r="DH658" s="228">
        <f t="shared" si="75"/>
        <v>1</v>
      </c>
      <c r="DI658" s="228">
        <f t="shared" si="76"/>
        <v>0</v>
      </c>
      <c r="DJ658" s="228"/>
      <c r="DK658" s="228"/>
      <c r="DL658" s="228"/>
      <c r="DM658" s="228"/>
      <c r="DN658" s="228"/>
      <c r="DO658" s="228"/>
      <c r="DP658" s="228"/>
      <c r="DQ658" s="228"/>
      <c r="DR658" s="228"/>
      <c r="DS658" s="228"/>
      <c r="DT658" s="228"/>
      <c r="DU658" s="228"/>
      <c r="DV658" s="228"/>
      <c r="DW658" s="228"/>
      <c r="DX658" s="228"/>
      <c r="DY658" s="228"/>
      <c r="DZ658" s="228"/>
      <c r="EA658" s="228"/>
      <c r="EB658" s="228"/>
    </row>
    <row r="659" spans="1:132" s="195" customFormat="1" ht="31.5" customHeight="1" x14ac:dyDescent="0.2">
      <c r="A659" s="191">
        <v>2022</v>
      </c>
      <c r="B659" s="171">
        <v>1</v>
      </c>
      <c r="C659" s="261">
        <v>44591</v>
      </c>
      <c r="D659" s="171">
        <v>383</v>
      </c>
      <c r="E659" s="171">
        <v>550</v>
      </c>
      <c r="F659" s="171"/>
      <c r="G659" s="194" t="s">
        <v>437</v>
      </c>
      <c r="H659" s="241" t="s">
        <v>438</v>
      </c>
      <c r="I659" s="241" t="s">
        <v>169</v>
      </c>
      <c r="J659" s="241">
        <v>3</v>
      </c>
      <c r="K659" s="241">
        <v>1</v>
      </c>
      <c r="L659" s="262">
        <v>35</v>
      </c>
      <c r="M659" s="263">
        <v>32</v>
      </c>
      <c r="N659" s="264">
        <v>38</v>
      </c>
      <c r="O659" s="190">
        <v>65</v>
      </c>
      <c r="P659" s="190">
        <v>67</v>
      </c>
      <c r="Q659" s="190">
        <v>69</v>
      </c>
      <c r="R659" s="190">
        <v>70</v>
      </c>
      <c r="S659" s="190">
        <v>72</v>
      </c>
      <c r="T659" s="190">
        <v>35</v>
      </c>
      <c r="U659" s="190">
        <v>37</v>
      </c>
      <c r="V659" s="190">
        <v>39</v>
      </c>
      <c r="W659" s="190">
        <v>38</v>
      </c>
      <c r="X659" s="190">
        <v>37</v>
      </c>
      <c r="Y659" s="172">
        <v>100</v>
      </c>
      <c r="Z659" s="172">
        <v>94</v>
      </c>
      <c r="AA659" s="190">
        <v>65</v>
      </c>
      <c r="AB659" s="190">
        <v>67</v>
      </c>
      <c r="AC659" s="190">
        <v>69</v>
      </c>
      <c r="AD659" s="190">
        <v>65</v>
      </c>
      <c r="AE659" s="190"/>
      <c r="AF659" s="190">
        <v>39</v>
      </c>
      <c r="AG659" s="190">
        <v>35</v>
      </c>
      <c r="AH659" s="190">
        <v>37</v>
      </c>
      <c r="AI659" s="190">
        <v>39</v>
      </c>
      <c r="AJ659" s="190"/>
      <c r="AK659" s="172">
        <v>94</v>
      </c>
      <c r="AL659" s="172">
        <v>94</v>
      </c>
      <c r="AM659" s="265">
        <v>67.666666666666671</v>
      </c>
      <c r="AN659" s="265">
        <v>37.333333333333343</v>
      </c>
      <c r="AO659" s="183">
        <v>114</v>
      </c>
      <c r="AP659" s="184">
        <v>95</v>
      </c>
      <c r="AQ659" s="182">
        <v>113.0890052356021</v>
      </c>
      <c r="AR659" s="182">
        <v>95.5</v>
      </c>
      <c r="AS659" s="182"/>
      <c r="AT659" s="182"/>
      <c r="AU659" s="182">
        <v>820</v>
      </c>
      <c r="AV659" s="182">
        <v>8</v>
      </c>
      <c r="AW659" s="182">
        <v>6</v>
      </c>
      <c r="AX659" s="182">
        <v>4</v>
      </c>
      <c r="AY659" s="182"/>
      <c r="AZ659" s="182"/>
      <c r="BA659" s="182"/>
      <c r="BB659" s="182"/>
      <c r="BC659" s="182"/>
      <c r="BD659" s="182"/>
      <c r="BE659" s="182"/>
      <c r="BF659" s="182"/>
      <c r="BG659" s="182">
        <v>1080</v>
      </c>
      <c r="BH659" s="182">
        <v>1</v>
      </c>
      <c r="BI659" s="182">
        <v>4</v>
      </c>
      <c r="BJ659" s="182">
        <v>6</v>
      </c>
      <c r="BK659" s="182"/>
      <c r="BL659" s="182"/>
      <c r="BM659" s="182"/>
      <c r="BN659" s="182"/>
      <c r="BO659" s="182"/>
      <c r="BP659" s="182"/>
      <c r="BQ659" s="228" t="s">
        <v>185</v>
      </c>
      <c r="BR659" s="228" t="s">
        <v>186</v>
      </c>
      <c r="BS659" s="228" t="s">
        <v>439</v>
      </c>
      <c r="BT659" s="228" t="s">
        <v>188</v>
      </c>
      <c r="BU659" s="228">
        <v>4</v>
      </c>
      <c r="BV659" s="228" t="s">
        <v>437</v>
      </c>
      <c r="BW659" s="228"/>
      <c r="BX659" s="186">
        <v>0</v>
      </c>
      <c r="BY659" s="182">
        <v>18</v>
      </c>
      <c r="BZ659" s="182">
        <v>18</v>
      </c>
      <c r="CA659" s="182">
        <v>838</v>
      </c>
      <c r="CB659" s="182">
        <v>11</v>
      </c>
      <c r="CC659" s="182">
        <v>11</v>
      </c>
      <c r="CD659" s="182">
        <v>1091</v>
      </c>
      <c r="CE659" s="228">
        <v>9</v>
      </c>
      <c r="CF659" s="228">
        <v>10</v>
      </c>
      <c r="CG659" s="113">
        <v>10</v>
      </c>
      <c r="CH659" s="113">
        <v>0</v>
      </c>
      <c r="CI659" s="113">
        <v>0</v>
      </c>
      <c r="CJ659" s="113">
        <v>0</v>
      </c>
      <c r="CK659" s="113">
        <v>0</v>
      </c>
      <c r="CL659" s="113">
        <v>0</v>
      </c>
      <c r="CM659" s="113">
        <v>0</v>
      </c>
      <c r="CN659" s="185">
        <v>29</v>
      </c>
      <c r="CO659" s="181">
        <v>1929</v>
      </c>
      <c r="CP659" s="187">
        <v>1.5033696215655781E-2</v>
      </c>
      <c r="CQ659" s="173">
        <v>0.82857142857142863</v>
      </c>
      <c r="CR659" s="173">
        <v>55.114285714285707</v>
      </c>
      <c r="CS659" s="173">
        <v>0.77678571428571419</v>
      </c>
      <c r="CT659" s="173">
        <v>51.669642857142847</v>
      </c>
      <c r="CU659" s="253">
        <v>2791</v>
      </c>
      <c r="CV659" s="220">
        <v>-1</v>
      </c>
      <c r="CW659" s="254">
        <f t="shared" si="70"/>
        <v>1900</v>
      </c>
      <c r="CX659" s="15">
        <f t="shared" si="71"/>
        <v>29</v>
      </c>
      <c r="CY659" s="241">
        <f t="shared" si="72"/>
        <v>29</v>
      </c>
      <c r="CZ659" s="241" t="str">
        <f>IFERROR(ROUND(CY659/#REF!,1),"")</f>
        <v/>
      </c>
      <c r="DA659" s="254">
        <f t="shared" si="73"/>
        <v>1929</v>
      </c>
      <c r="DB659" s="246">
        <f t="shared" si="74"/>
        <v>1.5033696215655781E-2</v>
      </c>
      <c r="DD659" s="15" t="str">
        <f>IFERROR(#REF!-AO659,"")</f>
        <v/>
      </c>
      <c r="DF659" s="266" t="str">
        <f>IFERROR(#REF!-L659,"")</f>
        <v/>
      </c>
      <c r="DG659" s="228" t="e">
        <f>IF(#REF!&gt;AP659,0,1)</f>
        <v>#REF!</v>
      </c>
      <c r="DH659" s="228">
        <f t="shared" si="75"/>
        <v>1</v>
      </c>
      <c r="DI659" s="228">
        <f t="shared" si="76"/>
        <v>1</v>
      </c>
      <c r="DJ659" s="228"/>
      <c r="DK659" s="228"/>
      <c r="DL659" s="228"/>
      <c r="DM659" s="228"/>
      <c r="DN659" s="228"/>
      <c r="DO659" s="228"/>
      <c r="DP659" s="228"/>
      <c r="DQ659" s="228"/>
      <c r="DR659" s="228"/>
      <c r="DS659" s="228"/>
      <c r="DT659" s="228"/>
      <c r="DU659" s="228"/>
      <c r="DV659" s="228"/>
      <c r="DW659" s="228"/>
      <c r="DX659" s="228"/>
      <c r="DY659" s="228"/>
      <c r="DZ659" s="228"/>
      <c r="EA659" s="228"/>
      <c r="EB659" s="228"/>
    </row>
    <row r="660" spans="1:132" s="195" customFormat="1" ht="31.5" customHeight="1" x14ac:dyDescent="0.2">
      <c r="A660" s="191">
        <v>2022</v>
      </c>
      <c r="B660" s="171">
        <v>1</v>
      </c>
      <c r="C660" s="261">
        <v>44591</v>
      </c>
      <c r="D660" s="171">
        <v>383</v>
      </c>
      <c r="E660" s="171">
        <v>299</v>
      </c>
      <c r="F660" s="171"/>
      <c r="G660" s="194" t="s">
        <v>261</v>
      </c>
      <c r="H660" s="241" t="s">
        <v>262</v>
      </c>
      <c r="I660" s="241" t="s">
        <v>263</v>
      </c>
      <c r="J660" s="241">
        <v>3</v>
      </c>
      <c r="K660" s="241">
        <v>2</v>
      </c>
      <c r="L660" s="262">
        <v>115</v>
      </c>
      <c r="M660" s="263">
        <v>106</v>
      </c>
      <c r="N660" s="264">
        <v>123</v>
      </c>
      <c r="O660" s="190">
        <v>136</v>
      </c>
      <c r="P660" s="190">
        <v>145</v>
      </c>
      <c r="Q660" s="190">
        <v>165</v>
      </c>
      <c r="R660" s="190">
        <v>166</v>
      </c>
      <c r="S660" s="190">
        <v>161</v>
      </c>
      <c r="T660" s="190">
        <v>106</v>
      </c>
      <c r="U660" s="190">
        <v>109</v>
      </c>
      <c r="V660" s="190">
        <v>112</v>
      </c>
      <c r="W660" s="190">
        <v>110</v>
      </c>
      <c r="X660" s="190">
        <v>113</v>
      </c>
      <c r="Y660" s="172">
        <v>132</v>
      </c>
      <c r="Z660" s="172">
        <v>130</v>
      </c>
      <c r="AA660" s="190"/>
      <c r="AB660" s="190"/>
      <c r="AC660" s="190"/>
      <c r="AD660" s="190"/>
      <c r="AE660" s="190"/>
      <c r="AF660" s="190"/>
      <c r="AG660" s="190"/>
      <c r="AH660" s="190"/>
      <c r="AI660" s="190"/>
      <c r="AJ660" s="190"/>
      <c r="AK660" s="172"/>
      <c r="AL660" s="172"/>
      <c r="AM660" s="265">
        <v>154.6</v>
      </c>
      <c r="AN660" s="265">
        <v>110</v>
      </c>
      <c r="AO660" s="183">
        <v>86</v>
      </c>
      <c r="AP660" s="184">
        <v>126</v>
      </c>
      <c r="AQ660" s="182">
        <v>82.44274809160305</v>
      </c>
      <c r="AR660" s="182">
        <v>131</v>
      </c>
      <c r="AS660" s="182"/>
      <c r="AT660" s="182"/>
      <c r="AU660" s="182">
        <v>192</v>
      </c>
      <c r="AV660" s="182">
        <v>2</v>
      </c>
      <c r="AW660" s="182">
        <v>2</v>
      </c>
      <c r="AX660" s="182">
        <v>1</v>
      </c>
      <c r="AY660" s="182"/>
      <c r="AZ660" s="182"/>
      <c r="BA660" s="182"/>
      <c r="BB660" s="182"/>
      <c r="BC660" s="182"/>
      <c r="BD660" s="182"/>
      <c r="BE660" s="182"/>
      <c r="BF660" s="182"/>
      <c r="BG660" s="182">
        <v>720</v>
      </c>
      <c r="BH660" s="182"/>
      <c r="BI660" s="182"/>
      <c r="BJ660" s="182"/>
      <c r="BK660" s="182"/>
      <c r="BL660" s="182"/>
      <c r="BM660" s="182"/>
      <c r="BN660" s="182"/>
      <c r="BO660" s="182"/>
      <c r="BP660" s="182"/>
      <c r="BQ660" s="228" t="s">
        <v>180</v>
      </c>
      <c r="BR660" s="228" t="s">
        <v>181</v>
      </c>
      <c r="BS660" s="228"/>
      <c r="BT660" s="228"/>
      <c r="BU660" s="228">
        <v>4</v>
      </c>
      <c r="BV660" s="228" t="s">
        <v>261</v>
      </c>
      <c r="BW660" s="228"/>
      <c r="BX660" s="186">
        <v>0</v>
      </c>
      <c r="BY660" s="182">
        <v>5</v>
      </c>
      <c r="BZ660" s="182">
        <v>2.5</v>
      </c>
      <c r="CA660" s="182">
        <v>194</v>
      </c>
      <c r="CB660" s="182">
        <v>0</v>
      </c>
      <c r="CC660" s="182">
        <v>0</v>
      </c>
      <c r="CD660" s="182">
        <v>720</v>
      </c>
      <c r="CE660" s="228">
        <v>1</v>
      </c>
      <c r="CF660" s="228">
        <v>1</v>
      </c>
      <c r="CG660" s="113">
        <v>0</v>
      </c>
      <c r="CH660" s="113">
        <v>0</v>
      </c>
      <c r="CI660" s="113">
        <v>0</v>
      </c>
      <c r="CJ660" s="113">
        <v>0</v>
      </c>
      <c r="CK660" s="113">
        <v>0</v>
      </c>
      <c r="CL660" s="113">
        <v>0</v>
      </c>
      <c r="CM660" s="113">
        <v>0</v>
      </c>
      <c r="CN660" s="185">
        <v>2.5</v>
      </c>
      <c r="CO660" s="181">
        <v>914</v>
      </c>
      <c r="CP660" s="187">
        <v>2.7352297592997811E-3</v>
      </c>
      <c r="CQ660" s="173">
        <v>2.1739130434782612E-2</v>
      </c>
      <c r="CR660" s="173">
        <v>7.947826086956522</v>
      </c>
      <c r="CS660" s="173">
        <v>2.2727272727272731E-2</v>
      </c>
      <c r="CT660" s="173">
        <v>8.3090909090909086</v>
      </c>
      <c r="CU660" s="253">
        <v>2791</v>
      </c>
      <c r="CV660" s="220">
        <v>-1</v>
      </c>
      <c r="CW660" s="254">
        <f t="shared" si="70"/>
        <v>912</v>
      </c>
      <c r="CX660" s="15">
        <f t="shared" si="71"/>
        <v>5</v>
      </c>
      <c r="CY660" s="241">
        <f t="shared" si="72"/>
        <v>3</v>
      </c>
      <c r="CZ660" s="241" t="str">
        <f>IFERROR(ROUND(CY660/#REF!,1),"")</f>
        <v/>
      </c>
      <c r="DA660" s="254">
        <f t="shared" si="73"/>
        <v>915</v>
      </c>
      <c r="DB660" s="246">
        <f t="shared" si="74"/>
        <v>3.2786885245901639E-3</v>
      </c>
      <c r="DD660" s="15" t="str">
        <f>IFERROR(#REF!-AO660,"")</f>
        <v/>
      </c>
      <c r="DF660" s="266" t="str">
        <f>IFERROR(#REF!-L660,"")</f>
        <v/>
      </c>
      <c r="DG660" s="228" t="e">
        <f>IF(#REF!&gt;AP660,0,1)</f>
        <v>#REF!</v>
      </c>
      <c r="DH660" s="228">
        <f t="shared" si="75"/>
        <v>1</v>
      </c>
      <c r="DI660" s="228">
        <f t="shared" si="76"/>
        <v>1</v>
      </c>
      <c r="DJ660" s="228"/>
      <c r="DK660" s="228"/>
      <c r="DL660" s="228"/>
      <c r="DM660" s="228"/>
      <c r="DN660" s="228"/>
      <c r="DO660" s="228"/>
      <c r="DP660" s="228"/>
      <c r="DQ660" s="228"/>
      <c r="DR660" s="228"/>
      <c r="DS660" s="228"/>
      <c r="DT660" s="228"/>
      <c r="DU660" s="228"/>
      <c r="DV660" s="228"/>
      <c r="DW660" s="228"/>
      <c r="DX660" s="228"/>
      <c r="DY660" s="228"/>
      <c r="DZ660" s="228"/>
      <c r="EA660" s="228"/>
      <c r="EB660" s="228"/>
    </row>
    <row r="661" spans="1:132" s="195" customFormat="1" ht="31.5" customHeight="1" x14ac:dyDescent="0.2">
      <c r="A661" s="191">
        <v>2022</v>
      </c>
      <c r="B661" s="171">
        <v>1</v>
      </c>
      <c r="C661" s="261">
        <v>44591</v>
      </c>
      <c r="D661" s="171">
        <v>415</v>
      </c>
      <c r="E661" s="171">
        <v>655</v>
      </c>
      <c r="F661" s="171"/>
      <c r="G661" s="194" t="s">
        <v>269</v>
      </c>
      <c r="H661" s="241" t="s">
        <v>270</v>
      </c>
      <c r="I661" s="241" t="s">
        <v>221</v>
      </c>
      <c r="J661" s="241">
        <v>3</v>
      </c>
      <c r="K661" s="241">
        <v>1</v>
      </c>
      <c r="L661" s="262">
        <v>148</v>
      </c>
      <c r="M661" s="263">
        <v>137</v>
      </c>
      <c r="N661" s="264">
        <v>158</v>
      </c>
      <c r="O661" s="190"/>
      <c r="P661" s="190"/>
      <c r="Q661" s="190"/>
      <c r="R661" s="190">
        <v>210</v>
      </c>
      <c r="S661" s="190">
        <v>201</v>
      </c>
      <c r="T661" s="190"/>
      <c r="U661" s="190"/>
      <c r="V661" s="190"/>
      <c r="W661" s="190">
        <v>151</v>
      </c>
      <c r="X661" s="190">
        <v>140</v>
      </c>
      <c r="Y661" s="172"/>
      <c r="Z661" s="172"/>
      <c r="AA661" s="190"/>
      <c r="AB661" s="190"/>
      <c r="AC661" s="190"/>
      <c r="AD661" s="190"/>
      <c r="AE661" s="190"/>
      <c r="AF661" s="190"/>
      <c r="AG661" s="190"/>
      <c r="AH661" s="190"/>
      <c r="AI661" s="190"/>
      <c r="AJ661" s="190"/>
      <c r="AK661" s="172"/>
      <c r="AL661" s="172"/>
      <c r="AM661" s="265">
        <v>205.5</v>
      </c>
      <c r="AN661" s="265">
        <v>145.5</v>
      </c>
      <c r="AO661" s="183">
        <v>64</v>
      </c>
      <c r="AP661" s="184">
        <v>169</v>
      </c>
      <c r="AQ661" s="182"/>
      <c r="AR661" s="182"/>
      <c r="AS661" s="182"/>
      <c r="AT661" s="182"/>
      <c r="AU661" s="182"/>
      <c r="AV661" s="182"/>
      <c r="AW661" s="182"/>
      <c r="AX661" s="182"/>
      <c r="AY661" s="182"/>
      <c r="AZ661" s="182"/>
      <c r="BA661" s="182"/>
      <c r="BB661" s="182"/>
      <c r="BC661" s="182"/>
      <c r="BD661" s="182"/>
      <c r="BE661" s="182"/>
      <c r="BF661" s="182"/>
      <c r="BG661" s="182"/>
      <c r="BH661" s="182"/>
      <c r="BI661" s="182"/>
      <c r="BJ661" s="182"/>
      <c r="BK661" s="182"/>
      <c r="BL661" s="182"/>
      <c r="BM661" s="182"/>
      <c r="BN661" s="182"/>
      <c r="BO661" s="182"/>
      <c r="BP661" s="182"/>
      <c r="BQ661" s="228" t="s">
        <v>180</v>
      </c>
      <c r="BR661" s="228" t="s">
        <v>192</v>
      </c>
      <c r="BS661" s="228" t="s">
        <v>271</v>
      </c>
      <c r="BT661" s="228"/>
      <c r="BU661" s="228">
        <v>4</v>
      </c>
      <c r="BV661" s="228" t="s">
        <v>272</v>
      </c>
      <c r="BW661" s="228"/>
      <c r="BX661" s="186">
        <v>0</v>
      </c>
      <c r="BY661" s="182">
        <v>0</v>
      </c>
      <c r="BZ661" s="182">
        <v>0</v>
      </c>
      <c r="CA661" s="182">
        <v>0</v>
      </c>
      <c r="CB661" s="182">
        <v>0</v>
      </c>
      <c r="CC661" s="182">
        <v>0</v>
      </c>
      <c r="CD661" s="182">
        <v>0</v>
      </c>
      <c r="CE661" s="228">
        <v>0</v>
      </c>
      <c r="CF661" s="228">
        <v>0</v>
      </c>
      <c r="CG661" s="113">
        <v>0</v>
      </c>
      <c r="CH661" s="113">
        <v>0</v>
      </c>
      <c r="CI661" s="113">
        <v>0</v>
      </c>
      <c r="CJ661" s="113">
        <v>0</v>
      </c>
      <c r="CK661" s="113">
        <v>0</v>
      </c>
      <c r="CL661" s="113">
        <v>0</v>
      </c>
      <c r="CM661" s="113">
        <v>0</v>
      </c>
      <c r="CN661" s="185">
        <v>0</v>
      </c>
      <c r="CO661" s="181">
        <v>0</v>
      </c>
      <c r="CP661" s="187"/>
      <c r="CQ661" s="173">
        <v>0</v>
      </c>
      <c r="CR661" s="173">
        <v>0</v>
      </c>
      <c r="CS661" s="173">
        <v>0</v>
      </c>
      <c r="CT661" s="173">
        <v>0</v>
      </c>
      <c r="CU661" s="253">
        <v>2791</v>
      </c>
      <c r="CV661" s="220">
        <v>-1</v>
      </c>
      <c r="CW661" s="254">
        <f t="shared" si="70"/>
        <v>0</v>
      </c>
      <c r="CX661" s="15">
        <f t="shared" si="71"/>
        <v>0</v>
      </c>
      <c r="CY661" s="241">
        <f t="shared" si="72"/>
        <v>0</v>
      </c>
      <c r="CZ661" s="241" t="str">
        <f>IFERROR(ROUND(CY661/#REF!,1),"")</f>
        <v/>
      </c>
      <c r="DA661" s="254">
        <f t="shared" si="73"/>
        <v>0</v>
      </c>
      <c r="DB661" s="246" t="str">
        <f t="shared" si="74"/>
        <v/>
      </c>
      <c r="DD661" s="15" t="str">
        <f>IFERROR(#REF!-AO661,"")</f>
        <v/>
      </c>
      <c r="DF661" s="266" t="str">
        <f>IFERROR(#REF!-L661,"")</f>
        <v/>
      </c>
      <c r="DG661" s="228" t="e">
        <f>IF(#REF!&gt;AP661,0,1)</f>
        <v>#REF!</v>
      </c>
      <c r="DH661" s="228">
        <f t="shared" si="75"/>
        <v>1</v>
      </c>
      <c r="DI661" s="228">
        <f t="shared" si="76"/>
        <v>1</v>
      </c>
      <c r="DJ661" s="228"/>
      <c r="DK661" s="228"/>
      <c r="DL661" s="228"/>
      <c r="DM661" s="228"/>
      <c r="DN661" s="228"/>
      <c r="DO661" s="228"/>
      <c r="DP661" s="228"/>
      <c r="DQ661" s="228"/>
      <c r="DR661" s="228"/>
      <c r="DS661" s="228"/>
      <c r="DT661" s="228"/>
      <c r="DU661" s="228"/>
      <c r="DV661" s="228"/>
      <c r="DW661" s="228"/>
      <c r="DX661" s="228"/>
      <c r="DY661" s="228"/>
      <c r="DZ661" s="228"/>
      <c r="EA661" s="228"/>
      <c r="EB661" s="228"/>
    </row>
    <row r="662" spans="1:132" s="195" customFormat="1" ht="31.5" customHeight="1" x14ac:dyDescent="0.2">
      <c r="A662" s="191">
        <v>2022</v>
      </c>
      <c r="B662" s="171">
        <v>1</v>
      </c>
      <c r="C662" s="261">
        <v>44591</v>
      </c>
      <c r="D662" s="171">
        <v>415</v>
      </c>
      <c r="E662" s="171">
        <v>656</v>
      </c>
      <c r="F662" s="171"/>
      <c r="G662" s="194" t="s">
        <v>324</v>
      </c>
      <c r="H662" s="241" t="s">
        <v>325</v>
      </c>
      <c r="I662" s="241" t="s">
        <v>221</v>
      </c>
      <c r="J662" s="241">
        <v>3</v>
      </c>
      <c r="K662" s="241">
        <v>1</v>
      </c>
      <c r="L662" s="262">
        <v>148</v>
      </c>
      <c r="M662" s="263">
        <v>137</v>
      </c>
      <c r="N662" s="264">
        <v>158</v>
      </c>
      <c r="O662" s="190"/>
      <c r="P662" s="190"/>
      <c r="Q662" s="190"/>
      <c r="R662" s="190">
        <v>210</v>
      </c>
      <c r="S662" s="190">
        <v>201</v>
      </c>
      <c r="T662" s="190"/>
      <c r="U662" s="190"/>
      <c r="V662" s="190"/>
      <c r="W662" s="190">
        <v>151</v>
      </c>
      <c r="X662" s="190">
        <v>140</v>
      </c>
      <c r="Y662" s="172"/>
      <c r="Z662" s="172"/>
      <c r="AA662" s="190"/>
      <c r="AB662" s="190"/>
      <c r="AC662" s="190"/>
      <c r="AD662" s="190"/>
      <c r="AE662" s="190"/>
      <c r="AF662" s="190"/>
      <c r="AG662" s="190"/>
      <c r="AH662" s="190"/>
      <c r="AI662" s="190"/>
      <c r="AJ662" s="190"/>
      <c r="AK662" s="172"/>
      <c r="AL662" s="172"/>
      <c r="AM662" s="265">
        <v>205.5</v>
      </c>
      <c r="AN662" s="265">
        <v>145.5</v>
      </c>
      <c r="AO662" s="183">
        <v>64</v>
      </c>
      <c r="AP662" s="184">
        <v>169</v>
      </c>
      <c r="AQ662" s="182"/>
      <c r="AR662" s="182"/>
      <c r="AS662" s="182"/>
      <c r="AT662" s="182"/>
      <c r="AU662" s="182"/>
      <c r="AV662" s="182"/>
      <c r="AW662" s="182"/>
      <c r="AX662" s="182"/>
      <c r="AY662" s="182"/>
      <c r="AZ662" s="182"/>
      <c r="BA662" s="182"/>
      <c r="BB662" s="182"/>
      <c r="BC662" s="182"/>
      <c r="BD662" s="182"/>
      <c r="BE662" s="182"/>
      <c r="BF662" s="182"/>
      <c r="BG662" s="182"/>
      <c r="BH662" s="182"/>
      <c r="BI662" s="182"/>
      <c r="BJ662" s="182"/>
      <c r="BK662" s="182"/>
      <c r="BL662" s="182"/>
      <c r="BM662" s="182"/>
      <c r="BN662" s="182"/>
      <c r="BO662" s="182"/>
      <c r="BP662" s="182"/>
      <c r="BQ662" s="228" t="s">
        <v>180</v>
      </c>
      <c r="BR662" s="228" t="s">
        <v>192</v>
      </c>
      <c r="BS662" s="228" t="s">
        <v>326</v>
      </c>
      <c r="BT662" s="228"/>
      <c r="BU662" s="228">
        <v>4</v>
      </c>
      <c r="BV662" s="228" t="s">
        <v>272</v>
      </c>
      <c r="BW662" s="228"/>
      <c r="BX662" s="186">
        <v>0</v>
      </c>
      <c r="BY662" s="182">
        <v>0</v>
      </c>
      <c r="BZ662" s="182">
        <v>0</v>
      </c>
      <c r="CA662" s="182">
        <v>0</v>
      </c>
      <c r="CB662" s="182">
        <v>0</v>
      </c>
      <c r="CC662" s="182">
        <v>0</v>
      </c>
      <c r="CD662" s="182">
        <v>0</v>
      </c>
      <c r="CE662" s="228">
        <v>0</v>
      </c>
      <c r="CF662" s="228">
        <v>0</v>
      </c>
      <c r="CG662" s="113">
        <v>0</v>
      </c>
      <c r="CH662" s="113">
        <v>0</v>
      </c>
      <c r="CI662" s="113">
        <v>0</v>
      </c>
      <c r="CJ662" s="113">
        <v>0</v>
      </c>
      <c r="CK662" s="113">
        <v>0</v>
      </c>
      <c r="CL662" s="113">
        <v>0</v>
      </c>
      <c r="CM662" s="113">
        <v>0</v>
      </c>
      <c r="CN662" s="185">
        <v>0</v>
      </c>
      <c r="CO662" s="181">
        <v>0</v>
      </c>
      <c r="CP662" s="187"/>
      <c r="CQ662" s="173">
        <v>0</v>
      </c>
      <c r="CR662" s="173">
        <v>0</v>
      </c>
      <c r="CS662" s="173">
        <v>0</v>
      </c>
      <c r="CT662" s="173">
        <v>0</v>
      </c>
      <c r="CU662" s="253">
        <v>2791</v>
      </c>
      <c r="CV662" s="220">
        <v>-1</v>
      </c>
      <c r="CW662" s="254">
        <f t="shared" si="70"/>
        <v>0</v>
      </c>
      <c r="CX662" s="15">
        <f t="shared" si="71"/>
        <v>0</v>
      </c>
      <c r="CY662" s="241">
        <f t="shared" si="72"/>
        <v>0</v>
      </c>
      <c r="CZ662" s="241" t="str">
        <f>IFERROR(ROUND(CY662/#REF!,1),"")</f>
        <v/>
      </c>
      <c r="DA662" s="254">
        <f t="shared" si="73"/>
        <v>0</v>
      </c>
      <c r="DB662" s="246" t="str">
        <f t="shared" si="74"/>
        <v/>
      </c>
      <c r="DD662" s="15" t="str">
        <f>IFERROR(#REF!-AO662,"")</f>
        <v/>
      </c>
      <c r="DF662" s="266" t="str">
        <f>IFERROR(#REF!-L662,"")</f>
        <v/>
      </c>
      <c r="DG662" s="228" t="e">
        <f>IF(#REF!&gt;AP662,0,1)</f>
        <v>#REF!</v>
      </c>
      <c r="DH662" s="228">
        <f t="shared" si="75"/>
        <v>1</v>
      </c>
      <c r="DI662" s="228">
        <f t="shared" si="76"/>
        <v>1</v>
      </c>
      <c r="DJ662" s="228"/>
      <c r="DK662" s="228"/>
      <c r="DL662" s="228"/>
      <c r="DM662" s="228"/>
      <c r="DN662" s="228"/>
      <c r="DO662" s="228"/>
      <c r="DP662" s="228"/>
      <c r="DQ662" s="228"/>
      <c r="DR662" s="228"/>
      <c r="DS662" s="228"/>
      <c r="DT662" s="228"/>
      <c r="DU662" s="228"/>
      <c r="DV662" s="228"/>
      <c r="DW662" s="228"/>
      <c r="DX662" s="228"/>
      <c r="DY662" s="228"/>
      <c r="DZ662" s="228"/>
      <c r="EA662" s="228"/>
      <c r="EB662" s="228"/>
    </row>
    <row r="663" spans="1:132" s="195" customFormat="1" ht="31.5" customHeight="1" x14ac:dyDescent="0.2">
      <c r="A663" s="191">
        <v>2022</v>
      </c>
      <c r="B663" s="171">
        <v>1</v>
      </c>
      <c r="C663" s="261">
        <v>44591</v>
      </c>
      <c r="D663" s="171">
        <v>415</v>
      </c>
      <c r="E663" s="171">
        <v>657</v>
      </c>
      <c r="F663" s="171"/>
      <c r="G663" s="194" t="s">
        <v>327</v>
      </c>
      <c r="H663" s="241" t="s">
        <v>328</v>
      </c>
      <c r="I663" s="241" t="s">
        <v>221</v>
      </c>
      <c r="J663" s="241">
        <v>3</v>
      </c>
      <c r="K663" s="241">
        <v>1</v>
      </c>
      <c r="L663" s="262">
        <v>90</v>
      </c>
      <c r="M663" s="263">
        <v>83</v>
      </c>
      <c r="N663" s="264">
        <v>96</v>
      </c>
      <c r="O663" s="190"/>
      <c r="P663" s="190"/>
      <c r="Q663" s="190"/>
      <c r="R663" s="190">
        <v>148</v>
      </c>
      <c r="S663" s="190">
        <v>139</v>
      </c>
      <c r="T663" s="190"/>
      <c r="U663" s="190"/>
      <c r="V663" s="190"/>
      <c r="W663" s="190">
        <v>97</v>
      </c>
      <c r="X663" s="190">
        <v>85</v>
      </c>
      <c r="Y663" s="172"/>
      <c r="Z663" s="172"/>
      <c r="AA663" s="190"/>
      <c r="AB663" s="190"/>
      <c r="AC663" s="190"/>
      <c r="AD663" s="190"/>
      <c r="AE663" s="190"/>
      <c r="AF663" s="190"/>
      <c r="AG663" s="190"/>
      <c r="AH663" s="190"/>
      <c r="AI663" s="190"/>
      <c r="AJ663" s="190"/>
      <c r="AK663" s="172"/>
      <c r="AL663" s="172"/>
      <c r="AM663" s="265">
        <v>143.5</v>
      </c>
      <c r="AN663" s="265">
        <v>91</v>
      </c>
      <c r="AO663" s="183">
        <v>64</v>
      </c>
      <c r="AP663" s="184">
        <v>169</v>
      </c>
      <c r="AQ663" s="182"/>
      <c r="AR663" s="182"/>
      <c r="AS663" s="182"/>
      <c r="AT663" s="182"/>
      <c r="AU663" s="182"/>
      <c r="AV663" s="182"/>
      <c r="AW663" s="182"/>
      <c r="AX663" s="182"/>
      <c r="AY663" s="182"/>
      <c r="AZ663" s="182"/>
      <c r="BA663" s="182"/>
      <c r="BB663" s="182"/>
      <c r="BC663" s="182"/>
      <c r="BD663" s="182"/>
      <c r="BE663" s="182"/>
      <c r="BF663" s="182"/>
      <c r="BG663" s="182"/>
      <c r="BH663" s="182"/>
      <c r="BI663" s="182"/>
      <c r="BJ663" s="182"/>
      <c r="BK663" s="182"/>
      <c r="BL663" s="182"/>
      <c r="BM663" s="182"/>
      <c r="BN663" s="182"/>
      <c r="BO663" s="182"/>
      <c r="BP663" s="182"/>
      <c r="BQ663" s="228" t="s">
        <v>180</v>
      </c>
      <c r="BR663" s="228" t="s">
        <v>192</v>
      </c>
      <c r="BS663" s="228" t="s">
        <v>329</v>
      </c>
      <c r="BT663" s="228"/>
      <c r="BU663" s="228">
        <v>4</v>
      </c>
      <c r="BV663" s="228" t="s">
        <v>272</v>
      </c>
      <c r="BW663" s="228"/>
      <c r="BX663" s="186">
        <v>0</v>
      </c>
      <c r="BY663" s="182">
        <v>0</v>
      </c>
      <c r="BZ663" s="182">
        <v>0</v>
      </c>
      <c r="CA663" s="182">
        <v>0</v>
      </c>
      <c r="CB663" s="182">
        <v>0</v>
      </c>
      <c r="CC663" s="182">
        <v>0</v>
      </c>
      <c r="CD663" s="182">
        <v>0</v>
      </c>
      <c r="CE663" s="228">
        <v>0</v>
      </c>
      <c r="CF663" s="228">
        <v>0</v>
      </c>
      <c r="CG663" s="113">
        <v>0</v>
      </c>
      <c r="CH663" s="113">
        <v>0</v>
      </c>
      <c r="CI663" s="113">
        <v>0</v>
      </c>
      <c r="CJ663" s="113">
        <v>0</v>
      </c>
      <c r="CK663" s="113">
        <v>0</v>
      </c>
      <c r="CL663" s="113">
        <v>0</v>
      </c>
      <c r="CM663" s="113">
        <v>0</v>
      </c>
      <c r="CN663" s="185">
        <v>0</v>
      </c>
      <c r="CO663" s="181">
        <v>0</v>
      </c>
      <c r="CP663" s="187"/>
      <c r="CQ663" s="173">
        <v>0</v>
      </c>
      <c r="CR663" s="173">
        <v>0</v>
      </c>
      <c r="CS663" s="173">
        <v>0</v>
      </c>
      <c r="CT663" s="173">
        <v>0</v>
      </c>
      <c r="CU663" s="253">
        <v>2791</v>
      </c>
      <c r="CV663" s="220">
        <v>-1</v>
      </c>
      <c r="CW663" s="254">
        <f t="shared" si="70"/>
        <v>0</v>
      </c>
      <c r="CX663" s="15">
        <f t="shared" si="71"/>
        <v>0</v>
      </c>
      <c r="CY663" s="241">
        <f t="shared" si="72"/>
        <v>0</v>
      </c>
      <c r="CZ663" s="241" t="str">
        <f>IFERROR(ROUND(CY663/#REF!,1),"")</f>
        <v/>
      </c>
      <c r="DA663" s="254">
        <f t="shared" si="73"/>
        <v>0</v>
      </c>
      <c r="DB663" s="246" t="str">
        <f t="shared" si="74"/>
        <v/>
      </c>
      <c r="DD663" s="15" t="str">
        <f>IFERROR(#REF!-AO663,"")</f>
        <v/>
      </c>
      <c r="DF663" s="266" t="str">
        <f>IFERROR(#REF!-L663,"")</f>
        <v/>
      </c>
      <c r="DG663" s="228" t="e">
        <f>IF(#REF!&gt;AP663,0,1)</f>
        <v>#REF!</v>
      </c>
      <c r="DH663" s="228">
        <f t="shared" si="75"/>
        <v>1</v>
      </c>
      <c r="DI663" s="228">
        <f t="shared" si="76"/>
        <v>1</v>
      </c>
      <c r="DJ663" s="228"/>
      <c r="DK663" s="228"/>
      <c r="DL663" s="228"/>
      <c r="DM663" s="228"/>
      <c r="DN663" s="228"/>
      <c r="DO663" s="228"/>
      <c r="DP663" s="228"/>
      <c r="DQ663" s="228"/>
      <c r="DR663" s="228"/>
      <c r="DS663" s="228"/>
      <c r="DT663" s="228"/>
      <c r="DU663" s="228"/>
      <c r="DV663" s="228"/>
      <c r="DW663" s="228"/>
      <c r="DX663" s="228"/>
      <c r="DY663" s="228"/>
      <c r="DZ663" s="228"/>
      <c r="EA663" s="228"/>
      <c r="EB663" s="228"/>
    </row>
    <row r="664" spans="1:132" s="195" customFormat="1" ht="31.5" customHeight="1" x14ac:dyDescent="0.2">
      <c r="A664" s="191">
        <v>2022</v>
      </c>
      <c r="B664" s="171">
        <v>1</v>
      </c>
      <c r="C664" s="261">
        <v>44591</v>
      </c>
      <c r="D664" s="171">
        <v>415</v>
      </c>
      <c r="E664" s="171">
        <v>658</v>
      </c>
      <c r="F664" s="171"/>
      <c r="G664" s="194" t="s">
        <v>273</v>
      </c>
      <c r="H664" s="241" t="s">
        <v>274</v>
      </c>
      <c r="I664" s="241" t="s">
        <v>221</v>
      </c>
      <c r="J664" s="241">
        <v>3</v>
      </c>
      <c r="K664" s="241">
        <v>1</v>
      </c>
      <c r="L664" s="262">
        <v>90</v>
      </c>
      <c r="M664" s="263">
        <v>83</v>
      </c>
      <c r="N664" s="264">
        <v>96</v>
      </c>
      <c r="O664" s="190"/>
      <c r="P664" s="190"/>
      <c r="Q664" s="190"/>
      <c r="R664" s="190">
        <v>148</v>
      </c>
      <c r="S664" s="190">
        <v>139</v>
      </c>
      <c r="T664" s="190"/>
      <c r="U664" s="190"/>
      <c r="V664" s="190"/>
      <c r="W664" s="190">
        <v>97</v>
      </c>
      <c r="X664" s="190">
        <v>85</v>
      </c>
      <c r="Y664" s="172"/>
      <c r="Z664" s="172">
        <v>151</v>
      </c>
      <c r="AA664" s="190"/>
      <c r="AB664" s="190"/>
      <c r="AC664" s="190"/>
      <c r="AD664" s="190"/>
      <c r="AE664" s="190"/>
      <c r="AF664" s="190"/>
      <c r="AG664" s="190"/>
      <c r="AH664" s="190"/>
      <c r="AI664" s="190"/>
      <c r="AJ664" s="190"/>
      <c r="AK664" s="172"/>
      <c r="AL664" s="172"/>
      <c r="AM664" s="265">
        <v>143.5</v>
      </c>
      <c r="AN664" s="265">
        <v>91</v>
      </c>
      <c r="AO664" s="183">
        <v>64</v>
      </c>
      <c r="AP664" s="184">
        <v>169</v>
      </c>
      <c r="AQ664" s="182">
        <v>71.523178807947019</v>
      </c>
      <c r="AR664" s="182">
        <v>151</v>
      </c>
      <c r="AS664" s="182"/>
      <c r="AT664" s="182"/>
      <c r="AU664" s="182"/>
      <c r="AV664" s="182"/>
      <c r="AW664" s="182"/>
      <c r="AX664" s="182"/>
      <c r="AY664" s="182"/>
      <c r="AZ664" s="182"/>
      <c r="BA664" s="182"/>
      <c r="BB664" s="182"/>
      <c r="BC664" s="182"/>
      <c r="BD664" s="182"/>
      <c r="BE664" s="182"/>
      <c r="BF664" s="182"/>
      <c r="BG664" s="182"/>
      <c r="BH664" s="182"/>
      <c r="BI664" s="182"/>
      <c r="BJ664" s="182"/>
      <c r="BK664" s="182"/>
      <c r="BL664" s="182"/>
      <c r="BM664" s="182"/>
      <c r="BN664" s="182"/>
      <c r="BO664" s="182"/>
      <c r="BP664" s="182"/>
      <c r="BQ664" s="228" t="s">
        <v>180</v>
      </c>
      <c r="BR664" s="228" t="s">
        <v>192</v>
      </c>
      <c r="BS664" s="228" t="s">
        <v>275</v>
      </c>
      <c r="BT664" s="228"/>
      <c r="BU664" s="228">
        <v>4</v>
      </c>
      <c r="BV664" s="228" t="s">
        <v>272</v>
      </c>
      <c r="BW664" s="228"/>
      <c r="BX664" s="186">
        <v>0</v>
      </c>
      <c r="BY664" s="182">
        <v>0</v>
      </c>
      <c r="BZ664" s="182">
        <v>0</v>
      </c>
      <c r="CA664" s="182">
        <v>0</v>
      </c>
      <c r="CB664" s="182">
        <v>0</v>
      </c>
      <c r="CC664" s="182">
        <v>0</v>
      </c>
      <c r="CD664" s="182">
        <v>0</v>
      </c>
      <c r="CE664" s="228">
        <v>0</v>
      </c>
      <c r="CF664" s="228">
        <v>0</v>
      </c>
      <c r="CG664" s="113">
        <v>0</v>
      </c>
      <c r="CH664" s="113">
        <v>0</v>
      </c>
      <c r="CI664" s="113">
        <v>0</v>
      </c>
      <c r="CJ664" s="113">
        <v>0</v>
      </c>
      <c r="CK664" s="113">
        <v>0</v>
      </c>
      <c r="CL664" s="113">
        <v>0</v>
      </c>
      <c r="CM664" s="113">
        <v>0</v>
      </c>
      <c r="CN664" s="185">
        <v>0</v>
      </c>
      <c r="CO664" s="181">
        <v>0</v>
      </c>
      <c r="CP664" s="187"/>
      <c r="CQ664" s="173">
        <v>0</v>
      </c>
      <c r="CR664" s="173">
        <v>0</v>
      </c>
      <c r="CS664" s="173">
        <v>0</v>
      </c>
      <c r="CT664" s="173">
        <v>0</v>
      </c>
      <c r="CU664" s="253">
        <v>2791</v>
      </c>
      <c r="CV664" s="220">
        <v>-1</v>
      </c>
      <c r="CW664" s="254">
        <f t="shared" si="70"/>
        <v>0</v>
      </c>
      <c r="CX664" s="15">
        <f t="shared" si="71"/>
        <v>0</v>
      </c>
      <c r="CY664" s="241">
        <f t="shared" si="72"/>
        <v>0</v>
      </c>
      <c r="CZ664" s="241" t="str">
        <f>IFERROR(ROUND(CY664/#REF!,1),"")</f>
        <v/>
      </c>
      <c r="DA664" s="254">
        <f t="shared" si="73"/>
        <v>0</v>
      </c>
      <c r="DB664" s="246" t="str">
        <f t="shared" si="74"/>
        <v/>
      </c>
      <c r="DD664" s="15" t="str">
        <f>IFERROR(#REF!-AO664,"")</f>
        <v/>
      </c>
      <c r="DF664" s="266" t="str">
        <f>IFERROR(#REF!-L664,"")</f>
        <v/>
      </c>
      <c r="DG664" s="228" t="e">
        <f>IF(#REF!&gt;AP664,0,1)</f>
        <v>#REF!</v>
      </c>
      <c r="DH664" s="228">
        <f t="shared" si="75"/>
        <v>1</v>
      </c>
      <c r="DI664" s="228">
        <f t="shared" si="76"/>
        <v>1</v>
      </c>
      <c r="DJ664" s="228"/>
      <c r="DK664" s="228"/>
      <c r="DL664" s="228"/>
      <c r="DM664" s="228"/>
      <c r="DN664" s="228"/>
      <c r="DO664" s="228"/>
      <c r="DP664" s="228"/>
      <c r="DQ664" s="228"/>
      <c r="DR664" s="228"/>
      <c r="DS664" s="228"/>
      <c r="DT664" s="228"/>
      <c r="DU664" s="228"/>
      <c r="DV664" s="228"/>
      <c r="DW664" s="228"/>
      <c r="DX664" s="228"/>
      <c r="DY664" s="228"/>
      <c r="DZ664" s="228"/>
      <c r="EA664" s="228"/>
      <c r="EB664" s="228"/>
    </row>
    <row r="665" spans="1:132" s="195" customFormat="1" ht="31.5" customHeight="1" x14ac:dyDescent="0.2">
      <c r="A665" s="191">
        <v>2022</v>
      </c>
      <c r="B665" s="171">
        <v>1</v>
      </c>
      <c r="C665" s="261">
        <v>44591</v>
      </c>
      <c r="D665" s="171">
        <v>417</v>
      </c>
      <c r="E665" s="171">
        <v>660</v>
      </c>
      <c r="F665" s="171"/>
      <c r="G665" s="194" t="s">
        <v>345</v>
      </c>
      <c r="H665" s="241" t="s">
        <v>346</v>
      </c>
      <c r="I665" s="241" t="s">
        <v>169</v>
      </c>
      <c r="J665" s="241">
        <v>1</v>
      </c>
      <c r="K665" s="241">
        <v>6</v>
      </c>
      <c r="L665" s="262">
        <v>1265</v>
      </c>
      <c r="M665" s="263">
        <v>1190</v>
      </c>
      <c r="N665" s="264">
        <v>1354</v>
      </c>
      <c r="O665" s="190"/>
      <c r="P665" s="190"/>
      <c r="Q665" s="190"/>
      <c r="R665" s="190">
        <v>1560</v>
      </c>
      <c r="S665" s="190">
        <v>1570</v>
      </c>
      <c r="T665" s="190"/>
      <c r="U665" s="190"/>
      <c r="V665" s="190"/>
      <c r="W665" s="190">
        <v>1305</v>
      </c>
      <c r="X665" s="190">
        <v>1305</v>
      </c>
      <c r="Y665" s="172"/>
      <c r="Z665" s="172"/>
      <c r="AA665" s="190"/>
      <c r="AB665" s="190">
        <v>1943</v>
      </c>
      <c r="AC665" s="190"/>
      <c r="AD665" s="190">
        <v>1748</v>
      </c>
      <c r="AE665" s="190"/>
      <c r="AF665" s="190"/>
      <c r="AG665" s="190">
        <v>1403</v>
      </c>
      <c r="AH665" s="190"/>
      <c r="AI665" s="190">
        <v>1397</v>
      </c>
      <c r="AJ665" s="190"/>
      <c r="AK665" s="172"/>
      <c r="AL665" s="172"/>
      <c r="AM665" s="265">
        <v>1705.25</v>
      </c>
      <c r="AN665" s="265">
        <v>1352.5</v>
      </c>
      <c r="AO665" s="183">
        <v>21</v>
      </c>
      <c r="AP665" s="184">
        <v>180</v>
      </c>
      <c r="AQ665" s="182"/>
      <c r="AR665" s="182"/>
      <c r="AS665" s="182"/>
      <c r="AT665" s="182"/>
      <c r="AU665" s="182"/>
      <c r="AV665" s="182">
        <v>4</v>
      </c>
      <c r="AW665" s="182">
        <v>4</v>
      </c>
      <c r="AX665" s="182">
        <v>4</v>
      </c>
      <c r="AY665" s="182"/>
      <c r="AZ665" s="182"/>
      <c r="BA665" s="182"/>
      <c r="BB665" s="182"/>
      <c r="BC665" s="182"/>
      <c r="BD665" s="182"/>
      <c r="BE665" s="182"/>
      <c r="BF665" s="182"/>
      <c r="BG665" s="182"/>
      <c r="BH665" s="182">
        <v>6</v>
      </c>
      <c r="BI665" s="182">
        <v>4</v>
      </c>
      <c r="BJ665" s="182">
        <v>8</v>
      </c>
      <c r="BK665" s="182"/>
      <c r="BL665" s="182"/>
      <c r="BM665" s="182"/>
      <c r="BN665" s="182"/>
      <c r="BO665" s="182"/>
      <c r="BP665" s="182"/>
      <c r="BQ665" s="228" t="s">
        <v>185</v>
      </c>
      <c r="BR665" s="228" t="s">
        <v>186</v>
      </c>
      <c r="BS665" s="228" t="s">
        <v>347</v>
      </c>
      <c r="BT665" s="228" t="s">
        <v>188</v>
      </c>
      <c r="BU665" s="228">
        <v>4</v>
      </c>
      <c r="BV665" s="228" t="s">
        <v>348</v>
      </c>
      <c r="BW665" s="228"/>
      <c r="BX665" s="186">
        <v>0</v>
      </c>
      <c r="BY665" s="182">
        <v>12</v>
      </c>
      <c r="BZ665" s="182">
        <v>2</v>
      </c>
      <c r="CA665" s="182">
        <v>2</v>
      </c>
      <c r="CB665" s="182">
        <v>18</v>
      </c>
      <c r="CC665" s="182">
        <v>3</v>
      </c>
      <c r="CD665" s="182">
        <v>3</v>
      </c>
      <c r="CE665" s="228">
        <v>1</v>
      </c>
      <c r="CF665" s="228">
        <v>1</v>
      </c>
      <c r="CG665" s="113">
        <v>2</v>
      </c>
      <c r="CH665" s="113">
        <v>0</v>
      </c>
      <c r="CI665" s="113">
        <v>0</v>
      </c>
      <c r="CJ665" s="113">
        <v>0</v>
      </c>
      <c r="CK665" s="113">
        <v>0</v>
      </c>
      <c r="CL665" s="113">
        <v>0</v>
      </c>
      <c r="CM665" s="113">
        <v>0</v>
      </c>
      <c r="CN665" s="185">
        <v>5</v>
      </c>
      <c r="CO665" s="181">
        <v>5</v>
      </c>
      <c r="CP665" s="187">
        <v>1</v>
      </c>
      <c r="CQ665" s="173">
        <v>3.952569169960474E-3</v>
      </c>
      <c r="CR665" s="173">
        <v>3.952569169960474E-3</v>
      </c>
      <c r="CS665" s="173">
        <v>3.6968576709796668E-3</v>
      </c>
      <c r="CT665" s="173">
        <v>3.6968576709796668E-3</v>
      </c>
      <c r="CU665" s="253">
        <v>2791</v>
      </c>
      <c r="CV665" s="220">
        <v>-1</v>
      </c>
      <c r="CW665" s="254">
        <f t="shared" si="70"/>
        <v>0</v>
      </c>
      <c r="CX665" s="15">
        <f t="shared" si="71"/>
        <v>30</v>
      </c>
      <c r="CY665" s="241">
        <f t="shared" si="72"/>
        <v>5</v>
      </c>
      <c r="CZ665" s="241" t="str">
        <f>IFERROR(ROUND(CY665/#REF!,1),"")</f>
        <v/>
      </c>
      <c r="DA665" s="254">
        <f t="shared" si="73"/>
        <v>5</v>
      </c>
      <c r="DB665" s="246">
        <f t="shared" si="74"/>
        <v>1</v>
      </c>
      <c r="DD665" s="15" t="str">
        <f>IFERROR(#REF!-AO665,"")</f>
        <v/>
      </c>
      <c r="DF665" s="266" t="str">
        <f>IFERROR(#REF!-L665,"")</f>
        <v/>
      </c>
      <c r="DG665" s="228" t="e">
        <f>IF(#REF!&gt;AP665,0,1)</f>
        <v>#REF!</v>
      </c>
      <c r="DH665" s="228">
        <f t="shared" si="75"/>
        <v>1</v>
      </c>
      <c r="DI665" s="228">
        <f t="shared" si="76"/>
        <v>1</v>
      </c>
      <c r="DJ665" s="228"/>
      <c r="DK665" s="228"/>
      <c r="DL665" s="228"/>
      <c r="DM665" s="228"/>
      <c r="DN665" s="228"/>
      <c r="DO665" s="228"/>
      <c r="DP665" s="228"/>
      <c r="DQ665" s="228"/>
      <c r="DR665" s="228"/>
      <c r="DS665" s="228"/>
      <c r="DT665" s="228"/>
      <c r="DU665" s="228"/>
      <c r="DV665" s="228"/>
      <c r="DW665" s="228"/>
      <c r="DX665" s="228"/>
      <c r="DY665" s="228"/>
      <c r="DZ665" s="228"/>
      <c r="EA665" s="228"/>
      <c r="EB665" s="228"/>
    </row>
    <row r="666" spans="1:132" s="195" customFormat="1" ht="31.5" customHeight="1" x14ac:dyDescent="0.2">
      <c r="A666" s="191">
        <v>2022</v>
      </c>
      <c r="B666" s="171">
        <v>1</v>
      </c>
      <c r="C666" s="261">
        <v>44591</v>
      </c>
      <c r="D666" s="171">
        <v>417</v>
      </c>
      <c r="E666" s="171">
        <v>661</v>
      </c>
      <c r="F666" s="171"/>
      <c r="G666" s="194" t="s">
        <v>349</v>
      </c>
      <c r="H666" s="241" t="s">
        <v>350</v>
      </c>
      <c r="I666" s="241" t="s">
        <v>169</v>
      </c>
      <c r="J666" s="241">
        <v>1</v>
      </c>
      <c r="K666" s="241">
        <v>6</v>
      </c>
      <c r="L666" s="262">
        <v>276</v>
      </c>
      <c r="M666" s="263">
        <v>259</v>
      </c>
      <c r="N666" s="264">
        <v>295</v>
      </c>
      <c r="O666" s="190"/>
      <c r="P666" s="190"/>
      <c r="Q666" s="190"/>
      <c r="R666" s="190">
        <v>355</v>
      </c>
      <c r="S666" s="190">
        <v>375</v>
      </c>
      <c r="T666" s="190"/>
      <c r="U666" s="190"/>
      <c r="V666" s="190"/>
      <c r="W666" s="190">
        <v>287</v>
      </c>
      <c r="X666" s="190">
        <v>284</v>
      </c>
      <c r="Y666" s="172"/>
      <c r="Z666" s="172">
        <v>163</v>
      </c>
      <c r="AA666" s="190"/>
      <c r="AB666" s="190">
        <v>414</v>
      </c>
      <c r="AC666" s="190"/>
      <c r="AD666" s="190">
        <v>393</v>
      </c>
      <c r="AE666" s="190"/>
      <c r="AF666" s="190"/>
      <c r="AG666" s="190">
        <v>304</v>
      </c>
      <c r="AH666" s="190"/>
      <c r="AI666" s="190">
        <v>305</v>
      </c>
      <c r="AJ666" s="190"/>
      <c r="AK666" s="172">
        <v>174</v>
      </c>
      <c r="AL666" s="172">
        <v>220</v>
      </c>
      <c r="AM666" s="265">
        <v>384.25</v>
      </c>
      <c r="AN666" s="265">
        <v>295</v>
      </c>
      <c r="AO666" s="183">
        <v>21</v>
      </c>
      <c r="AP666" s="184">
        <v>180</v>
      </c>
      <c r="AQ666" s="182">
        <v>19.38958707360862</v>
      </c>
      <c r="AR666" s="182">
        <v>185.66666666666671</v>
      </c>
      <c r="AS666" s="182"/>
      <c r="AT666" s="182"/>
      <c r="AU666" s="182"/>
      <c r="AV666" s="182"/>
      <c r="AW666" s="182"/>
      <c r="AX666" s="182"/>
      <c r="AY666" s="182"/>
      <c r="AZ666" s="182"/>
      <c r="BA666" s="182"/>
      <c r="BB666" s="182"/>
      <c r="BC666" s="182"/>
      <c r="BD666" s="182"/>
      <c r="BE666" s="182"/>
      <c r="BF666" s="182"/>
      <c r="BG666" s="182"/>
      <c r="BH666" s="182"/>
      <c r="BI666" s="182"/>
      <c r="BJ666" s="182"/>
      <c r="BK666" s="182"/>
      <c r="BL666" s="182"/>
      <c r="BM666" s="182"/>
      <c r="BN666" s="182"/>
      <c r="BO666" s="182"/>
      <c r="BP666" s="182"/>
      <c r="BQ666" s="228" t="s">
        <v>185</v>
      </c>
      <c r="BR666" s="228" t="s">
        <v>186</v>
      </c>
      <c r="BS666" s="228" t="s">
        <v>351</v>
      </c>
      <c r="BT666" s="228" t="s">
        <v>188</v>
      </c>
      <c r="BU666" s="228">
        <v>4</v>
      </c>
      <c r="BV666" s="228" t="s">
        <v>348</v>
      </c>
      <c r="BW666" s="228"/>
      <c r="BX666" s="186">
        <v>0</v>
      </c>
      <c r="BY666" s="182">
        <v>0</v>
      </c>
      <c r="BZ666" s="182">
        <v>0</v>
      </c>
      <c r="CA666" s="182">
        <v>0</v>
      </c>
      <c r="CB666" s="182">
        <v>0</v>
      </c>
      <c r="CC666" s="182">
        <v>0</v>
      </c>
      <c r="CD666" s="182">
        <v>0</v>
      </c>
      <c r="CE666" s="228">
        <v>0</v>
      </c>
      <c r="CF666" s="228">
        <v>0</v>
      </c>
      <c r="CG666" s="113">
        <v>0</v>
      </c>
      <c r="CH666" s="113">
        <v>0</v>
      </c>
      <c r="CI666" s="113">
        <v>0</v>
      </c>
      <c r="CJ666" s="113">
        <v>0</v>
      </c>
      <c r="CK666" s="113">
        <v>0</v>
      </c>
      <c r="CL666" s="113">
        <v>0</v>
      </c>
      <c r="CM666" s="113">
        <v>0</v>
      </c>
      <c r="CN666" s="185">
        <v>0</v>
      </c>
      <c r="CO666" s="181">
        <v>0</v>
      </c>
      <c r="CP666" s="187"/>
      <c r="CQ666" s="173">
        <v>0</v>
      </c>
      <c r="CR666" s="173">
        <v>0</v>
      </c>
      <c r="CS666" s="173">
        <v>0</v>
      </c>
      <c r="CT666" s="173">
        <v>0</v>
      </c>
      <c r="CU666" s="253">
        <v>2791</v>
      </c>
      <c r="CV666" s="220">
        <v>-1</v>
      </c>
      <c r="CW666" s="254">
        <f t="shared" si="70"/>
        <v>0</v>
      </c>
      <c r="CX666" s="15">
        <f t="shared" si="71"/>
        <v>0</v>
      </c>
      <c r="CY666" s="241">
        <f t="shared" si="72"/>
        <v>0</v>
      </c>
      <c r="CZ666" s="241" t="str">
        <f>IFERROR(ROUND(CY666/#REF!,1),"")</f>
        <v/>
      </c>
      <c r="DA666" s="254">
        <f t="shared" si="73"/>
        <v>0</v>
      </c>
      <c r="DB666" s="246" t="str">
        <f t="shared" si="74"/>
        <v/>
      </c>
      <c r="DD666" s="15" t="str">
        <f>IFERROR(#REF!-AO666,"")</f>
        <v/>
      </c>
      <c r="DF666" s="266" t="str">
        <f>IFERROR(#REF!-L666,"")</f>
        <v/>
      </c>
      <c r="DG666" s="228" t="e">
        <f>IF(#REF!&gt;AP666,0,1)</f>
        <v>#REF!</v>
      </c>
      <c r="DH666" s="228">
        <f t="shared" si="75"/>
        <v>1</v>
      </c>
      <c r="DI666" s="228">
        <f t="shared" si="76"/>
        <v>1</v>
      </c>
      <c r="DJ666" s="228"/>
      <c r="DK666" s="228"/>
      <c r="DL666" s="228"/>
      <c r="DM666" s="228"/>
      <c r="DN666" s="228"/>
      <c r="DO666" s="228"/>
      <c r="DP666" s="228"/>
      <c r="DQ666" s="228"/>
      <c r="DR666" s="228"/>
      <c r="DS666" s="228"/>
      <c r="DT666" s="228"/>
      <c r="DU666" s="228"/>
      <c r="DV666" s="228"/>
      <c r="DW666" s="228"/>
      <c r="DX666" s="228"/>
      <c r="DY666" s="228"/>
      <c r="DZ666" s="228"/>
      <c r="EA666" s="228"/>
      <c r="EB666" s="228"/>
    </row>
    <row r="667" spans="1:132" s="195" customFormat="1" ht="31.5" customHeight="1" x14ac:dyDescent="0.2">
      <c r="A667" s="191">
        <v>2022</v>
      </c>
      <c r="B667" s="171">
        <v>2</v>
      </c>
      <c r="C667" s="261">
        <v>44592</v>
      </c>
      <c r="D667" s="171">
        <v>47</v>
      </c>
      <c r="E667" s="171">
        <v>122</v>
      </c>
      <c r="F667" s="171">
        <v>2</v>
      </c>
      <c r="G667" s="194" t="s">
        <v>250</v>
      </c>
      <c r="H667" s="241" t="s">
        <v>251</v>
      </c>
      <c r="I667" s="241" t="s">
        <v>246</v>
      </c>
      <c r="J667" s="241">
        <v>2</v>
      </c>
      <c r="K667" s="241">
        <v>1</v>
      </c>
      <c r="L667" s="262">
        <v>280</v>
      </c>
      <c r="M667" s="263">
        <v>267</v>
      </c>
      <c r="N667" s="264">
        <v>292</v>
      </c>
      <c r="O667" s="190">
        <v>381</v>
      </c>
      <c r="P667" s="190">
        <v>379</v>
      </c>
      <c r="Q667" s="190"/>
      <c r="R667" s="190">
        <v>384</v>
      </c>
      <c r="S667" s="190">
        <v>390</v>
      </c>
      <c r="T667" s="190">
        <v>287</v>
      </c>
      <c r="U667" s="190">
        <v>285</v>
      </c>
      <c r="V667" s="190"/>
      <c r="W667" s="190">
        <v>286</v>
      </c>
      <c r="X667" s="190">
        <v>295</v>
      </c>
      <c r="Y667" s="172">
        <v>113</v>
      </c>
      <c r="Z667" s="172">
        <v>113</v>
      </c>
      <c r="AA667" s="190">
        <v>440</v>
      </c>
      <c r="AB667" s="190">
        <v>400</v>
      </c>
      <c r="AC667" s="190">
        <v>388</v>
      </c>
      <c r="AD667" s="190">
        <v>365</v>
      </c>
      <c r="AE667" s="190">
        <v>371</v>
      </c>
      <c r="AF667" s="190">
        <v>330</v>
      </c>
      <c r="AG667" s="190">
        <v>306</v>
      </c>
      <c r="AH667" s="190">
        <v>298</v>
      </c>
      <c r="AI667" s="190">
        <v>301</v>
      </c>
      <c r="AJ667" s="190">
        <v>305</v>
      </c>
      <c r="AK667" s="172">
        <v>104</v>
      </c>
      <c r="AL667" s="172">
        <v>114</v>
      </c>
      <c r="AM667" s="265">
        <v>388.66666666666669</v>
      </c>
      <c r="AN667" s="265">
        <v>299.22222222222217</v>
      </c>
      <c r="AO667" s="183">
        <v>64</v>
      </c>
      <c r="AP667" s="184">
        <v>113</v>
      </c>
      <c r="AQ667" s="182">
        <v>64.86486486486487</v>
      </c>
      <c r="AR667" s="182">
        <v>111</v>
      </c>
      <c r="AS667" s="182"/>
      <c r="AT667" s="182"/>
      <c r="AU667" s="182"/>
      <c r="AV667" s="182">
        <v>4</v>
      </c>
      <c r="AW667" s="182">
        <v>5</v>
      </c>
      <c r="AX667" s="182">
        <v>1</v>
      </c>
      <c r="AY667" s="182"/>
      <c r="AZ667" s="182"/>
      <c r="BA667" s="182"/>
      <c r="BB667" s="182"/>
      <c r="BC667" s="182"/>
      <c r="BD667" s="182"/>
      <c r="BE667" s="182"/>
      <c r="BF667" s="182"/>
      <c r="BG667" s="182">
        <v>1550</v>
      </c>
      <c r="BH667" s="182"/>
      <c r="BI667" s="182"/>
      <c r="BJ667" s="182">
        <v>4</v>
      </c>
      <c r="BK667" s="182"/>
      <c r="BL667" s="182"/>
      <c r="BM667" s="182"/>
      <c r="BN667" s="182"/>
      <c r="BO667" s="182">
        <v>2</v>
      </c>
      <c r="BP667" s="182"/>
      <c r="BQ667" s="228" t="s">
        <v>185</v>
      </c>
      <c r="BR667" s="228" t="s">
        <v>247</v>
      </c>
      <c r="BS667" s="228" t="s">
        <v>252</v>
      </c>
      <c r="BT667" s="228" t="s">
        <v>249</v>
      </c>
      <c r="BU667" s="228">
        <v>5</v>
      </c>
      <c r="BV667" s="228" t="s">
        <v>253</v>
      </c>
      <c r="BW667" s="228" t="s">
        <v>173</v>
      </c>
      <c r="BX667" s="186">
        <v>0</v>
      </c>
      <c r="BY667" s="182">
        <v>10</v>
      </c>
      <c r="BZ667" s="182">
        <v>10</v>
      </c>
      <c r="CA667" s="182">
        <v>10</v>
      </c>
      <c r="CB667" s="182">
        <v>6</v>
      </c>
      <c r="CC667" s="182">
        <v>6</v>
      </c>
      <c r="CD667" s="182">
        <v>1556</v>
      </c>
      <c r="CE667" s="228">
        <v>4</v>
      </c>
      <c r="CF667" s="228">
        <v>5</v>
      </c>
      <c r="CG667" s="113">
        <v>5</v>
      </c>
      <c r="CH667" s="113">
        <v>0</v>
      </c>
      <c r="CI667" s="113">
        <v>0</v>
      </c>
      <c r="CJ667" s="113">
        <v>0</v>
      </c>
      <c r="CK667" s="113">
        <v>0</v>
      </c>
      <c r="CL667" s="113">
        <v>2</v>
      </c>
      <c r="CM667" s="113">
        <v>0</v>
      </c>
      <c r="CN667" s="185">
        <v>16</v>
      </c>
      <c r="CO667" s="181">
        <v>1566</v>
      </c>
      <c r="CP667" s="187">
        <v>1.021711366538953E-2</v>
      </c>
      <c r="CQ667" s="173">
        <v>5.7142857142857141E-2</v>
      </c>
      <c r="CR667" s="173">
        <v>5.5928571428571434</v>
      </c>
      <c r="CS667" s="173">
        <v>5.3471964352023761E-2</v>
      </c>
      <c r="CT667" s="173">
        <v>5.233568510954326</v>
      </c>
      <c r="CU667" s="253">
        <v>2791</v>
      </c>
      <c r="CV667" s="220">
        <v>-1</v>
      </c>
      <c r="CW667" s="254">
        <f t="shared" si="70"/>
        <v>1550</v>
      </c>
      <c r="CX667" s="15">
        <f t="shared" si="71"/>
        <v>16</v>
      </c>
      <c r="CY667" s="241">
        <f t="shared" si="72"/>
        <v>16</v>
      </c>
      <c r="CZ667" s="241" t="str">
        <f>IFERROR(ROUND(CY667/#REF!,1),"")</f>
        <v/>
      </c>
      <c r="DA667" s="254">
        <f t="shared" si="73"/>
        <v>1566</v>
      </c>
      <c r="DB667" s="246">
        <f t="shared" si="74"/>
        <v>1.0217113665389528E-2</v>
      </c>
      <c r="DD667" s="15" t="str">
        <f>IFERROR(#REF!-AO667,"")</f>
        <v/>
      </c>
      <c r="DF667" s="266" t="str">
        <f>IFERROR(#REF!-L667,"")</f>
        <v/>
      </c>
      <c r="DG667" s="228" t="e">
        <f>IF(#REF!&gt;AP667,0,1)</f>
        <v>#REF!</v>
      </c>
      <c r="DH667" s="228">
        <f t="shared" si="75"/>
        <v>1</v>
      </c>
      <c r="DI667" s="228">
        <f t="shared" si="76"/>
        <v>0</v>
      </c>
      <c r="DJ667" s="228"/>
      <c r="DK667" s="228"/>
      <c r="DL667" s="228"/>
      <c r="DM667" s="228"/>
      <c r="DN667" s="228"/>
      <c r="DO667" s="228"/>
      <c r="DP667" s="228"/>
      <c r="DQ667" s="228"/>
      <c r="DR667" s="228"/>
      <c r="DS667" s="228"/>
      <c r="DT667" s="228"/>
      <c r="DU667" s="228"/>
      <c r="DV667" s="228"/>
      <c r="DW667" s="228"/>
      <c r="DX667" s="228"/>
      <c r="DY667" s="228"/>
      <c r="DZ667" s="228"/>
      <c r="EA667" s="228"/>
      <c r="EB667" s="228"/>
    </row>
    <row r="668" spans="1:132" s="195" customFormat="1" ht="31.5" customHeight="1" x14ac:dyDescent="0.2">
      <c r="A668" s="191">
        <v>2022</v>
      </c>
      <c r="B668" s="171">
        <v>2</v>
      </c>
      <c r="C668" s="261">
        <v>44592</v>
      </c>
      <c r="D668" s="171">
        <v>417</v>
      </c>
      <c r="E668" s="171">
        <v>661</v>
      </c>
      <c r="F668" s="171">
        <v>2</v>
      </c>
      <c r="G668" s="194" t="s">
        <v>349</v>
      </c>
      <c r="H668" s="241" t="s">
        <v>350</v>
      </c>
      <c r="I668" s="241" t="s">
        <v>169</v>
      </c>
      <c r="J668" s="241">
        <v>1</v>
      </c>
      <c r="K668" s="241">
        <v>6</v>
      </c>
      <c r="L668" s="262">
        <v>276</v>
      </c>
      <c r="M668" s="263">
        <v>259</v>
      </c>
      <c r="N668" s="264">
        <v>295</v>
      </c>
      <c r="O668" s="190"/>
      <c r="P668" s="190"/>
      <c r="Q668" s="190"/>
      <c r="R668" s="190"/>
      <c r="S668" s="190"/>
      <c r="T668" s="190"/>
      <c r="U668" s="190"/>
      <c r="V668" s="190"/>
      <c r="W668" s="190"/>
      <c r="X668" s="190"/>
      <c r="Y668" s="172">
        <v>213</v>
      </c>
      <c r="Z668" s="172">
        <v>229</v>
      </c>
      <c r="AA668" s="190"/>
      <c r="AB668" s="190"/>
      <c r="AC668" s="190"/>
      <c r="AD668" s="190"/>
      <c r="AE668" s="190"/>
      <c r="AF668" s="190"/>
      <c r="AG668" s="190"/>
      <c r="AH668" s="190"/>
      <c r="AI668" s="190"/>
      <c r="AJ668" s="190"/>
      <c r="AK668" s="172">
        <v>227</v>
      </c>
      <c r="AL668" s="172">
        <v>229</v>
      </c>
      <c r="AM668" s="265"/>
      <c r="AN668" s="265"/>
      <c r="AO668" s="183">
        <v>21</v>
      </c>
      <c r="AP668" s="184">
        <v>180</v>
      </c>
      <c r="AQ668" s="182">
        <v>16.035634743875281</v>
      </c>
      <c r="AR668" s="182">
        <v>224.5</v>
      </c>
      <c r="AS668" s="182"/>
      <c r="AT668" s="182"/>
      <c r="AU668" s="182"/>
      <c r="AV668" s="182"/>
      <c r="AW668" s="182"/>
      <c r="AX668" s="182"/>
      <c r="AY668" s="182"/>
      <c r="AZ668" s="182"/>
      <c r="BA668" s="182"/>
      <c r="BB668" s="182"/>
      <c r="BC668" s="182"/>
      <c r="BD668" s="182"/>
      <c r="BE668" s="182"/>
      <c r="BF668" s="182"/>
      <c r="BG668" s="182"/>
      <c r="BH668" s="182"/>
      <c r="BI668" s="182"/>
      <c r="BJ668" s="182"/>
      <c r="BK668" s="182"/>
      <c r="BL668" s="182"/>
      <c r="BM668" s="182"/>
      <c r="BN668" s="182"/>
      <c r="BO668" s="182"/>
      <c r="BP668" s="182"/>
      <c r="BQ668" s="228" t="s">
        <v>185</v>
      </c>
      <c r="BR668" s="228" t="s">
        <v>186</v>
      </c>
      <c r="BS668" s="228" t="s">
        <v>351</v>
      </c>
      <c r="BT668" s="228" t="s">
        <v>188</v>
      </c>
      <c r="BU668" s="228">
        <v>5</v>
      </c>
      <c r="BV668" s="228" t="s">
        <v>348</v>
      </c>
      <c r="BW668" s="228" t="s">
        <v>173</v>
      </c>
      <c r="BX668" s="186">
        <v>0</v>
      </c>
      <c r="BY668" s="182">
        <v>0</v>
      </c>
      <c r="BZ668" s="182">
        <v>0</v>
      </c>
      <c r="CA668" s="182">
        <v>0</v>
      </c>
      <c r="CB668" s="182">
        <v>0</v>
      </c>
      <c r="CC668" s="182">
        <v>0</v>
      </c>
      <c r="CD668" s="182">
        <v>0</v>
      </c>
      <c r="CE668" s="228">
        <v>0</v>
      </c>
      <c r="CF668" s="228">
        <v>0</v>
      </c>
      <c r="CG668" s="113">
        <v>0</v>
      </c>
      <c r="CH668" s="113">
        <v>0</v>
      </c>
      <c r="CI668" s="113">
        <v>0</v>
      </c>
      <c r="CJ668" s="113">
        <v>0</v>
      </c>
      <c r="CK668" s="113">
        <v>0</v>
      </c>
      <c r="CL668" s="113">
        <v>0</v>
      </c>
      <c r="CM668" s="113">
        <v>0</v>
      </c>
      <c r="CN668" s="185">
        <v>0</v>
      </c>
      <c r="CO668" s="181">
        <v>0</v>
      </c>
      <c r="CP668" s="187"/>
      <c r="CQ668" s="173">
        <v>0</v>
      </c>
      <c r="CR668" s="173">
        <v>0</v>
      </c>
      <c r="CS668" s="173"/>
      <c r="CT668" s="173"/>
      <c r="CU668" s="253">
        <v>2791</v>
      </c>
      <c r="CV668" s="220"/>
      <c r="CW668" s="254">
        <f t="shared" si="70"/>
        <v>0</v>
      </c>
      <c r="CX668" s="15">
        <f t="shared" si="71"/>
        <v>0</v>
      </c>
      <c r="CY668" s="241">
        <f t="shared" si="72"/>
        <v>0</v>
      </c>
      <c r="CZ668" s="241" t="str">
        <f>IFERROR(ROUND(CY668/#REF!,1),"")</f>
        <v/>
      </c>
      <c r="DA668" s="254">
        <f t="shared" si="73"/>
        <v>0</v>
      </c>
      <c r="DB668" s="246" t="str">
        <f t="shared" si="74"/>
        <v/>
      </c>
      <c r="DD668" s="15" t="str">
        <f>IFERROR(#REF!-AO668,"")</f>
        <v/>
      </c>
      <c r="DF668" s="266" t="str">
        <f>IFERROR(#REF!-L668,"")</f>
        <v/>
      </c>
      <c r="DG668" s="228" t="e">
        <f>IF(#REF!&gt;AP668,0,1)</f>
        <v>#REF!</v>
      </c>
      <c r="DH668" s="228">
        <f t="shared" si="75"/>
        <v>0</v>
      </c>
      <c r="DI668" s="228">
        <f t="shared" si="76"/>
        <v>1</v>
      </c>
      <c r="DJ668" s="228"/>
      <c r="DK668" s="228"/>
      <c r="DL668" s="228"/>
      <c r="DM668" s="228"/>
      <c r="DN668" s="228"/>
      <c r="DO668" s="228"/>
      <c r="DP668" s="228"/>
      <c r="DQ668" s="228"/>
      <c r="DR668" s="228"/>
      <c r="DS668" s="228"/>
      <c r="DT668" s="228"/>
      <c r="DU668" s="228"/>
      <c r="DV668" s="228"/>
      <c r="DW668" s="228"/>
      <c r="DX668" s="228"/>
      <c r="DY668" s="228"/>
      <c r="DZ668" s="228"/>
      <c r="EA668" s="228"/>
      <c r="EB668" s="228"/>
    </row>
    <row r="669" spans="1:132" s="195" customFormat="1" ht="31.5" customHeight="1" x14ac:dyDescent="0.2">
      <c r="A669" s="191">
        <v>2022</v>
      </c>
      <c r="B669" s="171">
        <v>2</v>
      </c>
      <c r="C669" s="261">
        <v>44592</v>
      </c>
      <c r="D669" s="171">
        <v>434</v>
      </c>
      <c r="E669" s="171">
        <v>752</v>
      </c>
      <c r="F669" s="171">
        <v>3</v>
      </c>
      <c r="G669" s="194"/>
      <c r="H669" s="241"/>
      <c r="I669" s="241"/>
      <c r="J669" s="241"/>
      <c r="K669" s="241"/>
      <c r="L669" s="262">
        <v>0</v>
      </c>
      <c r="M669" s="263">
        <v>0</v>
      </c>
      <c r="N669" s="264">
        <v>0</v>
      </c>
      <c r="O669" s="190"/>
      <c r="P669" s="190"/>
      <c r="Q669" s="190"/>
      <c r="R669" s="190"/>
      <c r="S669" s="190"/>
      <c r="T669" s="190"/>
      <c r="U669" s="190"/>
      <c r="V669" s="190"/>
      <c r="W669" s="190"/>
      <c r="X669" s="190"/>
      <c r="Y669" s="172">
        <v>192</v>
      </c>
      <c r="Z669" s="172">
        <v>183</v>
      </c>
      <c r="AA669" s="190"/>
      <c r="AB669" s="190"/>
      <c r="AC669" s="190"/>
      <c r="AD669" s="190"/>
      <c r="AE669" s="190"/>
      <c r="AF669" s="190"/>
      <c r="AG669" s="190"/>
      <c r="AH669" s="190"/>
      <c r="AI669" s="190"/>
      <c r="AJ669" s="190"/>
      <c r="AK669" s="172">
        <v>166</v>
      </c>
      <c r="AL669" s="172">
        <v>190</v>
      </c>
      <c r="AM669" s="265"/>
      <c r="AN669" s="265"/>
      <c r="AO669" s="183">
        <v>0</v>
      </c>
      <c r="AP669" s="184"/>
      <c r="AQ669" s="182">
        <v>0</v>
      </c>
      <c r="AR669" s="182">
        <v>182.75</v>
      </c>
      <c r="AS669" s="182"/>
      <c r="AT669" s="182"/>
      <c r="AU669" s="182"/>
      <c r="AV669" s="182"/>
      <c r="AW669" s="182"/>
      <c r="AX669" s="182"/>
      <c r="AY669" s="182"/>
      <c r="AZ669" s="182"/>
      <c r="BA669" s="182"/>
      <c r="BB669" s="182"/>
      <c r="BC669" s="182"/>
      <c r="BD669" s="182"/>
      <c r="BE669" s="182"/>
      <c r="BF669" s="182"/>
      <c r="BG669" s="182"/>
      <c r="BH669" s="182"/>
      <c r="BI669" s="182"/>
      <c r="BJ669" s="182"/>
      <c r="BK669" s="182"/>
      <c r="BL669" s="182"/>
      <c r="BM669" s="182"/>
      <c r="BN669" s="182"/>
      <c r="BO669" s="182"/>
      <c r="BP669" s="182"/>
      <c r="BQ669" s="228"/>
      <c r="BR669" s="228"/>
      <c r="BS669" s="228"/>
      <c r="BT669" s="228"/>
      <c r="BU669" s="228">
        <v>5</v>
      </c>
      <c r="BV669" s="228"/>
      <c r="BW669" s="228" t="s">
        <v>173</v>
      </c>
      <c r="BX669" s="186">
        <v>0</v>
      </c>
      <c r="BY669" s="182">
        <v>0</v>
      </c>
      <c r="BZ669" s="182"/>
      <c r="CA669" s="182">
        <v>0</v>
      </c>
      <c r="CB669" s="182">
        <v>0</v>
      </c>
      <c r="CC669" s="182"/>
      <c r="CD669" s="182">
        <v>0</v>
      </c>
      <c r="CE669" s="228">
        <v>0</v>
      </c>
      <c r="CF669" s="228">
        <v>0</v>
      </c>
      <c r="CG669" s="113">
        <v>0</v>
      </c>
      <c r="CH669" s="113">
        <v>0</v>
      </c>
      <c r="CI669" s="113">
        <v>0</v>
      </c>
      <c r="CJ669" s="113">
        <v>0</v>
      </c>
      <c r="CK669" s="113">
        <v>0</v>
      </c>
      <c r="CL669" s="113">
        <v>0</v>
      </c>
      <c r="CM669" s="113">
        <v>0</v>
      </c>
      <c r="CN669" s="185">
        <v>0</v>
      </c>
      <c r="CO669" s="181">
        <v>0</v>
      </c>
      <c r="CP669" s="187"/>
      <c r="CQ669" s="173"/>
      <c r="CR669" s="173"/>
      <c r="CS669" s="173"/>
      <c r="CT669" s="173"/>
      <c r="CU669" s="253">
        <v>2791</v>
      </c>
      <c r="CV669" s="220"/>
      <c r="CW669" s="254">
        <f t="shared" si="70"/>
        <v>0</v>
      </c>
      <c r="CX669" s="15">
        <f t="shared" si="71"/>
        <v>0</v>
      </c>
      <c r="CY669" s="241" t="str">
        <f t="shared" si="72"/>
        <v/>
      </c>
      <c r="CZ669" s="241" t="str">
        <f>IFERROR(ROUND(CY669/#REF!,1),"")</f>
        <v/>
      </c>
      <c r="DA669" s="254" t="str">
        <f t="shared" si="73"/>
        <v/>
      </c>
      <c r="DB669" s="246" t="str">
        <f t="shared" si="74"/>
        <v/>
      </c>
      <c r="DD669" s="15" t="str">
        <f>IFERROR(#REF!-AO669,"")</f>
        <v/>
      </c>
      <c r="DF669" s="266" t="str">
        <f>IFERROR(#REF!-L669,"")</f>
        <v/>
      </c>
      <c r="DG669" s="228" t="e">
        <f>IF(#REF!&gt;AP669,0,1)</f>
        <v>#REF!</v>
      </c>
      <c r="DH669" s="228">
        <f t="shared" si="75"/>
        <v>1</v>
      </c>
      <c r="DI669" s="228">
        <f t="shared" si="76"/>
        <v>1</v>
      </c>
      <c r="DJ669" s="228"/>
      <c r="DK669" s="228"/>
      <c r="DL669" s="228"/>
      <c r="DM669" s="228"/>
      <c r="DN669" s="228"/>
      <c r="DO669" s="228"/>
      <c r="DP669" s="228"/>
      <c r="DQ669" s="228"/>
      <c r="DR669" s="228"/>
      <c r="DS669" s="228"/>
      <c r="DT669" s="228"/>
      <c r="DU669" s="228"/>
      <c r="DV669" s="228"/>
      <c r="DW669" s="228"/>
      <c r="DX669" s="228"/>
      <c r="DY669" s="228"/>
      <c r="DZ669" s="228"/>
      <c r="EA669" s="228"/>
      <c r="EB669" s="228"/>
    </row>
    <row r="670" spans="1:132" s="195" customFormat="1" ht="31.5" customHeight="1" x14ac:dyDescent="0.2">
      <c r="A670" s="191">
        <v>2022</v>
      </c>
      <c r="B670" s="171">
        <v>2</v>
      </c>
      <c r="C670" s="261">
        <v>44592</v>
      </c>
      <c r="D670" s="171">
        <v>34</v>
      </c>
      <c r="E670" s="171">
        <v>100</v>
      </c>
      <c r="F670" s="171">
        <v>4</v>
      </c>
      <c r="G670" s="194" t="s">
        <v>293</v>
      </c>
      <c r="H670" s="241" t="s">
        <v>294</v>
      </c>
      <c r="I670" s="241" t="s">
        <v>169</v>
      </c>
      <c r="J670" s="241">
        <v>4</v>
      </c>
      <c r="K670" s="241">
        <v>6</v>
      </c>
      <c r="L670" s="262">
        <v>20</v>
      </c>
      <c r="M670" s="263">
        <v>18</v>
      </c>
      <c r="N670" s="264">
        <v>21</v>
      </c>
      <c r="O670" s="190"/>
      <c r="P670" s="190"/>
      <c r="Q670" s="190"/>
      <c r="R670" s="190"/>
      <c r="S670" s="190"/>
      <c r="T670" s="190"/>
      <c r="U670" s="190"/>
      <c r="V670" s="190"/>
      <c r="W670" s="190"/>
      <c r="X670" s="190"/>
      <c r="Y670" s="172"/>
      <c r="Z670" s="172"/>
      <c r="AA670" s="190">
        <v>26</v>
      </c>
      <c r="AB670" s="190"/>
      <c r="AC670" s="190">
        <v>26</v>
      </c>
      <c r="AD670" s="190">
        <v>27</v>
      </c>
      <c r="AE670" s="190">
        <v>27</v>
      </c>
      <c r="AF670" s="190">
        <v>21</v>
      </c>
      <c r="AG670" s="190"/>
      <c r="AH670" s="190">
        <v>22</v>
      </c>
      <c r="AI670" s="190">
        <v>22</v>
      </c>
      <c r="AJ670" s="190">
        <v>20</v>
      </c>
      <c r="AK670" s="172"/>
      <c r="AL670" s="172"/>
      <c r="AM670" s="265">
        <v>26.5</v>
      </c>
      <c r="AN670" s="265">
        <v>21.25</v>
      </c>
      <c r="AO670" s="183">
        <v>140</v>
      </c>
      <c r="AP670" s="184">
        <v>103</v>
      </c>
      <c r="AQ670" s="182"/>
      <c r="AR670" s="182"/>
      <c r="AS670" s="182"/>
      <c r="AT670" s="182"/>
      <c r="AU670" s="182"/>
      <c r="AV670" s="182"/>
      <c r="AW670" s="182"/>
      <c r="AX670" s="182"/>
      <c r="AY670" s="182"/>
      <c r="AZ670" s="182"/>
      <c r="BA670" s="182"/>
      <c r="BB670" s="182"/>
      <c r="BC670" s="182"/>
      <c r="BD670" s="182"/>
      <c r="BE670" s="182"/>
      <c r="BF670" s="182"/>
      <c r="BG670" s="182">
        <v>864</v>
      </c>
      <c r="BH670" s="182"/>
      <c r="BI670" s="182">
        <v>1</v>
      </c>
      <c r="BJ670" s="182">
        <v>4</v>
      </c>
      <c r="BK670" s="182"/>
      <c r="BL670" s="182"/>
      <c r="BM670" s="182"/>
      <c r="BN670" s="182"/>
      <c r="BO670" s="182"/>
      <c r="BP670" s="182"/>
      <c r="BQ670" s="228" t="s">
        <v>180</v>
      </c>
      <c r="BR670" s="228" t="s">
        <v>192</v>
      </c>
      <c r="BS670" s="228" t="s">
        <v>295</v>
      </c>
      <c r="BT670" s="228"/>
      <c r="BU670" s="228">
        <v>5</v>
      </c>
      <c r="BV670" s="228" t="s">
        <v>292</v>
      </c>
      <c r="BW670" s="228" t="s">
        <v>173</v>
      </c>
      <c r="BX670" s="186">
        <v>0</v>
      </c>
      <c r="BY670" s="182">
        <v>0</v>
      </c>
      <c r="BZ670" s="182">
        <v>0</v>
      </c>
      <c r="CA670" s="182">
        <v>0</v>
      </c>
      <c r="CB670" s="182">
        <v>5</v>
      </c>
      <c r="CC670" s="182">
        <v>0.83333333333333337</v>
      </c>
      <c r="CD670" s="182">
        <v>864</v>
      </c>
      <c r="CE670" s="228">
        <v>0</v>
      </c>
      <c r="CF670" s="228">
        <v>0</v>
      </c>
      <c r="CG670" s="113">
        <v>0</v>
      </c>
      <c r="CH670" s="113">
        <v>0</v>
      </c>
      <c r="CI670" s="113">
        <v>0</v>
      </c>
      <c r="CJ670" s="113">
        <v>0</v>
      </c>
      <c r="CK670" s="113">
        <v>0</v>
      </c>
      <c r="CL670" s="113">
        <v>0</v>
      </c>
      <c r="CM670" s="113">
        <v>0</v>
      </c>
      <c r="CN670" s="185">
        <v>0.83333333333333337</v>
      </c>
      <c r="CO670" s="181">
        <v>864</v>
      </c>
      <c r="CP670" s="187">
        <v>9.6450617283950623E-4</v>
      </c>
      <c r="CQ670" s="173">
        <v>4.1666666666666671E-2</v>
      </c>
      <c r="CR670" s="173">
        <v>43.2</v>
      </c>
      <c r="CS670" s="173">
        <v>3.9215686274509803E-2</v>
      </c>
      <c r="CT670" s="173">
        <v>40.658823529411762</v>
      </c>
      <c r="CU670" s="253">
        <v>2791</v>
      </c>
      <c r="CV670" s="220">
        <v>-1</v>
      </c>
      <c r="CW670" s="254">
        <f t="shared" si="70"/>
        <v>864</v>
      </c>
      <c r="CX670" s="15">
        <f t="shared" si="71"/>
        <v>5</v>
      </c>
      <c r="CY670" s="241">
        <f t="shared" si="72"/>
        <v>1</v>
      </c>
      <c r="CZ670" s="241" t="str">
        <f>IFERROR(ROUND(CY670/#REF!,1),"")</f>
        <v/>
      </c>
      <c r="DA670" s="254">
        <f t="shared" si="73"/>
        <v>865</v>
      </c>
      <c r="DB670" s="246">
        <f t="shared" si="74"/>
        <v>1.1560693641618498E-3</v>
      </c>
      <c r="DD670" s="15" t="str">
        <f>IFERROR(#REF!-AO670,"")</f>
        <v/>
      </c>
      <c r="DF670" s="266" t="str">
        <f>IFERROR(#REF!-L670,"")</f>
        <v/>
      </c>
      <c r="DG670" s="228" t="e">
        <f>IF(#REF!&gt;AP670,0,1)</f>
        <v>#REF!</v>
      </c>
      <c r="DH670" s="228">
        <f t="shared" si="75"/>
        <v>1</v>
      </c>
      <c r="DI670" s="228">
        <f t="shared" si="76"/>
        <v>0</v>
      </c>
      <c r="DJ670" s="228"/>
      <c r="DK670" s="228"/>
      <c r="DL670" s="228"/>
      <c r="DM670" s="228"/>
      <c r="DN670" s="228"/>
      <c r="DO670" s="228"/>
      <c r="DP670" s="228"/>
      <c r="DQ670" s="228"/>
      <c r="DR670" s="228"/>
      <c r="DS670" s="228"/>
      <c r="DT670" s="228"/>
      <c r="DU670" s="228"/>
      <c r="DV670" s="228"/>
      <c r="DW670" s="228"/>
      <c r="DX670" s="228"/>
      <c r="DY670" s="228"/>
      <c r="DZ670" s="228"/>
      <c r="EA670" s="228"/>
      <c r="EB670" s="228"/>
    </row>
    <row r="671" spans="1:132" s="195" customFormat="1" ht="31.5" customHeight="1" x14ac:dyDescent="0.2">
      <c r="A671" s="191">
        <v>2022</v>
      </c>
      <c r="B671" s="171">
        <v>2</v>
      </c>
      <c r="C671" s="261">
        <v>44592</v>
      </c>
      <c r="D671" s="171">
        <v>34</v>
      </c>
      <c r="E671" s="171">
        <v>102</v>
      </c>
      <c r="F671" s="171">
        <v>4</v>
      </c>
      <c r="G671" s="194" t="s">
        <v>299</v>
      </c>
      <c r="H671" s="241" t="s">
        <v>300</v>
      </c>
      <c r="I671" s="241" t="s">
        <v>169</v>
      </c>
      <c r="J671" s="241">
        <v>4</v>
      </c>
      <c r="K671" s="241">
        <v>6</v>
      </c>
      <c r="L671" s="262">
        <v>20</v>
      </c>
      <c r="M671" s="263">
        <v>18</v>
      </c>
      <c r="N671" s="264">
        <v>21</v>
      </c>
      <c r="O671" s="190"/>
      <c r="P671" s="190"/>
      <c r="Q671" s="190"/>
      <c r="R671" s="190"/>
      <c r="S671" s="190"/>
      <c r="T671" s="190"/>
      <c r="U671" s="190"/>
      <c r="V671" s="190"/>
      <c r="W671" s="190"/>
      <c r="X671" s="190"/>
      <c r="Y671" s="172"/>
      <c r="Z671" s="172"/>
      <c r="AA671" s="190">
        <v>26</v>
      </c>
      <c r="AB671" s="190"/>
      <c r="AC671" s="190">
        <v>26</v>
      </c>
      <c r="AD671" s="190">
        <v>27</v>
      </c>
      <c r="AE671" s="190">
        <v>27</v>
      </c>
      <c r="AF671" s="190">
        <v>21</v>
      </c>
      <c r="AG671" s="190"/>
      <c r="AH671" s="190">
        <v>22</v>
      </c>
      <c r="AI671" s="190">
        <v>22</v>
      </c>
      <c r="AJ671" s="190">
        <v>20</v>
      </c>
      <c r="AK671" s="172"/>
      <c r="AL671" s="172"/>
      <c r="AM671" s="265">
        <v>26.5</v>
      </c>
      <c r="AN671" s="265">
        <v>21.25</v>
      </c>
      <c r="AO671" s="183">
        <v>140</v>
      </c>
      <c r="AP671" s="184">
        <v>103</v>
      </c>
      <c r="AQ671" s="182"/>
      <c r="AR671" s="182"/>
      <c r="AS671" s="182"/>
      <c r="AT671" s="182"/>
      <c r="AU671" s="182"/>
      <c r="AV671" s="182"/>
      <c r="AW671" s="182"/>
      <c r="AX671" s="182"/>
      <c r="AY671" s="182"/>
      <c r="AZ671" s="182"/>
      <c r="BA671" s="182"/>
      <c r="BB671" s="182"/>
      <c r="BC671" s="182"/>
      <c r="BD671" s="182"/>
      <c r="BE671" s="182"/>
      <c r="BF671" s="182"/>
      <c r="BG671" s="182"/>
      <c r="BH671" s="182"/>
      <c r="BI671" s="182"/>
      <c r="BJ671" s="182"/>
      <c r="BK671" s="182"/>
      <c r="BL671" s="182"/>
      <c r="BM671" s="182"/>
      <c r="BN671" s="182"/>
      <c r="BO671" s="182"/>
      <c r="BP671" s="182"/>
      <c r="BQ671" s="228" t="s">
        <v>180</v>
      </c>
      <c r="BR671" s="228" t="s">
        <v>192</v>
      </c>
      <c r="BS671" s="228" t="s">
        <v>301</v>
      </c>
      <c r="BT671" s="228"/>
      <c r="BU671" s="228">
        <v>5</v>
      </c>
      <c r="BV671" s="228" t="s">
        <v>292</v>
      </c>
      <c r="BW671" s="228" t="s">
        <v>173</v>
      </c>
      <c r="BX671" s="186">
        <v>0</v>
      </c>
      <c r="BY671" s="182">
        <v>0</v>
      </c>
      <c r="BZ671" s="182">
        <v>0</v>
      </c>
      <c r="CA671" s="182">
        <v>0</v>
      </c>
      <c r="CB671" s="182">
        <v>0</v>
      </c>
      <c r="CC671" s="182">
        <v>0</v>
      </c>
      <c r="CD671" s="182">
        <v>0</v>
      </c>
      <c r="CE671" s="228">
        <v>0</v>
      </c>
      <c r="CF671" s="228">
        <v>0</v>
      </c>
      <c r="CG671" s="113">
        <v>0</v>
      </c>
      <c r="CH671" s="113">
        <v>0</v>
      </c>
      <c r="CI671" s="113">
        <v>0</v>
      </c>
      <c r="CJ671" s="113">
        <v>0</v>
      </c>
      <c r="CK671" s="113">
        <v>0</v>
      </c>
      <c r="CL671" s="113">
        <v>0</v>
      </c>
      <c r="CM671" s="113">
        <v>0</v>
      </c>
      <c r="CN671" s="185">
        <v>0</v>
      </c>
      <c r="CO671" s="181">
        <v>0</v>
      </c>
      <c r="CP671" s="187"/>
      <c r="CQ671" s="173">
        <v>0</v>
      </c>
      <c r="CR671" s="173">
        <v>0</v>
      </c>
      <c r="CS671" s="173">
        <v>0</v>
      </c>
      <c r="CT671" s="173">
        <v>0</v>
      </c>
      <c r="CU671" s="253">
        <v>2791</v>
      </c>
      <c r="CV671" s="220">
        <v>-1</v>
      </c>
      <c r="CW671" s="254">
        <f t="shared" si="70"/>
        <v>0</v>
      </c>
      <c r="CX671" s="15">
        <f t="shared" si="71"/>
        <v>0</v>
      </c>
      <c r="CY671" s="241">
        <f t="shared" si="72"/>
        <v>0</v>
      </c>
      <c r="CZ671" s="241" t="str">
        <f>IFERROR(ROUND(CY671/#REF!,1),"")</f>
        <v/>
      </c>
      <c r="DA671" s="254">
        <f t="shared" si="73"/>
        <v>0</v>
      </c>
      <c r="DB671" s="246" t="str">
        <f t="shared" si="74"/>
        <v/>
      </c>
      <c r="DD671" s="15" t="str">
        <f>IFERROR(#REF!-AO671,"")</f>
        <v/>
      </c>
      <c r="DF671" s="266" t="str">
        <f>IFERROR(#REF!-L671,"")</f>
        <v/>
      </c>
      <c r="DG671" s="228" t="e">
        <f>IF(#REF!&gt;AP671,0,1)</f>
        <v>#REF!</v>
      </c>
      <c r="DH671" s="228">
        <f t="shared" si="75"/>
        <v>1</v>
      </c>
      <c r="DI671" s="228">
        <f t="shared" si="76"/>
        <v>0</v>
      </c>
      <c r="DJ671" s="228"/>
      <c r="DK671" s="228"/>
      <c r="DL671" s="228"/>
      <c r="DM671" s="228"/>
      <c r="DN671" s="228"/>
      <c r="DO671" s="228"/>
      <c r="DP671" s="228"/>
      <c r="DQ671" s="228"/>
      <c r="DR671" s="228"/>
      <c r="DS671" s="228"/>
      <c r="DT671" s="228"/>
      <c r="DU671" s="228"/>
      <c r="DV671" s="228"/>
      <c r="DW671" s="228"/>
      <c r="DX671" s="228"/>
      <c r="DY671" s="228"/>
      <c r="DZ671" s="228"/>
      <c r="EA671" s="228"/>
      <c r="EB671" s="228"/>
    </row>
    <row r="672" spans="1:132" s="195" customFormat="1" ht="31.5" customHeight="1" x14ac:dyDescent="0.2">
      <c r="A672" s="191">
        <v>2022</v>
      </c>
      <c r="B672" s="171">
        <v>2</v>
      </c>
      <c r="C672" s="261">
        <v>44592</v>
      </c>
      <c r="D672" s="171">
        <v>34</v>
      </c>
      <c r="E672" s="171">
        <v>103</v>
      </c>
      <c r="F672" s="171">
        <v>4</v>
      </c>
      <c r="G672" s="194" t="s">
        <v>302</v>
      </c>
      <c r="H672" s="241" t="s">
        <v>303</v>
      </c>
      <c r="I672" s="241" t="s">
        <v>169</v>
      </c>
      <c r="J672" s="241">
        <v>4</v>
      </c>
      <c r="K672" s="241">
        <v>6</v>
      </c>
      <c r="L672" s="262">
        <v>89</v>
      </c>
      <c r="M672" s="263">
        <v>82</v>
      </c>
      <c r="N672" s="264">
        <v>95</v>
      </c>
      <c r="O672" s="190"/>
      <c r="P672" s="190"/>
      <c r="Q672" s="190"/>
      <c r="R672" s="190"/>
      <c r="S672" s="190"/>
      <c r="T672" s="190"/>
      <c r="U672" s="190"/>
      <c r="V672" s="190"/>
      <c r="W672" s="190"/>
      <c r="X672" s="190"/>
      <c r="Y672" s="172"/>
      <c r="Z672" s="172"/>
      <c r="AA672" s="190">
        <v>118</v>
      </c>
      <c r="AB672" s="190"/>
      <c r="AC672" s="190">
        <v>109</v>
      </c>
      <c r="AD672" s="190">
        <v>118</v>
      </c>
      <c r="AE672" s="190">
        <v>116</v>
      </c>
      <c r="AF672" s="190">
        <v>85</v>
      </c>
      <c r="AG672" s="190"/>
      <c r="AH672" s="190">
        <v>92</v>
      </c>
      <c r="AI672" s="190">
        <v>91</v>
      </c>
      <c r="AJ672" s="190">
        <v>89</v>
      </c>
      <c r="AK672" s="172"/>
      <c r="AL672" s="172"/>
      <c r="AM672" s="265">
        <v>115.25</v>
      </c>
      <c r="AN672" s="265">
        <v>89.25</v>
      </c>
      <c r="AO672" s="183">
        <v>140</v>
      </c>
      <c r="AP672" s="184">
        <v>103</v>
      </c>
      <c r="AQ672" s="182"/>
      <c r="AR672" s="182"/>
      <c r="AS672" s="182"/>
      <c r="AT672" s="182"/>
      <c r="AU672" s="182"/>
      <c r="AV672" s="182"/>
      <c r="AW672" s="182"/>
      <c r="AX672" s="182"/>
      <c r="AY672" s="182"/>
      <c r="AZ672" s="182"/>
      <c r="BA672" s="182"/>
      <c r="BB672" s="182"/>
      <c r="BC672" s="182"/>
      <c r="BD672" s="182"/>
      <c r="BE672" s="182"/>
      <c r="BF672" s="182"/>
      <c r="BG672" s="182">
        <v>864</v>
      </c>
      <c r="BH672" s="182"/>
      <c r="BI672" s="182">
        <v>3</v>
      </c>
      <c r="BJ672" s="182">
        <v>5</v>
      </c>
      <c r="BK672" s="182"/>
      <c r="BL672" s="182"/>
      <c r="BM672" s="182"/>
      <c r="BN672" s="182"/>
      <c r="BO672" s="182"/>
      <c r="BP672" s="182"/>
      <c r="BQ672" s="228" t="s">
        <v>180</v>
      </c>
      <c r="BR672" s="228" t="s">
        <v>192</v>
      </c>
      <c r="BS672" s="228" t="s">
        <v>304</v>
      </c>
      <c r="BT672" s="228"/>
      <c r="BU672" s="228">
        <v>5</v>
      </c>
      <c r="BV672" s="228" t="s">
        <v>292</v>
      </c>
      <c r="BW672" s="228" t="s">
        <v>173</v>
      </c>
      <c r="BX672" s="186">
        <v>0</v>
      </c>
      <c r="BY672" s="182">
        <v>0</v>
      </c>
      <c r="BZ672" s="182">
        <v>0</v>
      </c>
      <c r="CA672" s="182">
        <v>0</v>
      </c>
      <c r="CB672" s="182">
        <v>8</v>
      </c>
      <c r="CC672" s="182">
        <v>1.333333333333333</v>
      </c>
      <c r="CD672" s="182">
        <v>865</v>
      </c>
      <c r="CE672" s="228">
        <v>0</v>
      </c>
      <c r="CF672" s="228">
        <v>0</v>
      </c>
      <c r="CG672" s="113">
        <v>0</v>
      </c>
      <c r="CH672" s="113">
        <v>0</v>
      </c>
      <c r="CI672" s="113">
        <v>0</v>
      </c>
      <c r="CJ672" s="113">
        <v>0</v>
      </c>
      <c r="CK672" s="113">
        <v>0</v>
      </c>
      <c r="CL672" s="113">
        <v>0</v>
      </c>
      <c r="CM672" s="113">
        <v>0</v>
      </c>
      <c r="CN672" s="185">
        <v>1.333333333333333</v>
      </c>
      <c r="CO672" s="181">
        <v>865</v>
      </c>
      <c r="CP672" s="187">
        <v>1.5414258188824661E-3</v>
      </c>
      <c r="CQ672" s="173">
        <v>1.4981273408239701E-2</v>
      </c>
      <c r="CR672" s="173">
        <v>9.7191011235955056</v>
      </c>
      <c r="CS672" s="173">
        <v>1.493930905695611E-2</v>
      </c>
      <c r="CT672" s="173">
        <v>9.6918767507002794</v>
      </c>
      <c r="CU672" s="253">
        <v>2791</v>
      </c>
      <c r="CV672" s="220">
        <v>-1</v>
      </c>
      <c r="CW672" s="254">
        <f t="shared" si="70"/>
        <v>864</v>
      </c>
      <c r="CX672" s="15">
        <f t="shared" si="71"/>
        <v>8</v>
      </c>
      <c r="CY672" s="241">
        <f t="shared" si="72"/>
        <v>1</v>
      </c>
      <c r="CZ672" s="241" t="str">
        <f>IFERROR(ROUND(CY672/#REF!,1),"")</f>
        <v/>
      </c>
      <c r="DA672" s="254">
        <f t="shared" si="73"/>
        <v>865</v>
      </c>
      <c r="DB672" s="246">
        <f t="shared" si="74"/>
        <v>1.1560693641618498E-3</v>
      </c>
      <c r="DD672" s="15" t="str">
        <f>IFERROR(#REF!-AO672,"")</f>
        <v/>
      </c>
      <c r="DF672" s="266" t="str">
        <f>IFERROR(#REF!-L672,"")</f>
        <v/>
      </c>
      <c r="DG672" s="228" t="e">
        <f>IF(#REF!&gt;AP672,0,1)</f>
        <v>#REF!</v>
      </c>
      <c r="DH672" s="228">
        <f t="shared" si="75"/>
        <v>1</v>
      </c>
      <c r="DI672" s="228">
        <f t="shared" si="76"/>
        <v>1</v>
      </c>
      <c r="DJ672" s="228"/>
      <c r="DK672" s="228"/>
      <c r="DL672" s="228"/>
      <c r="DM672" s="228"/>
      <c r="DN672" s="228"/>
      <c r="DO672" s="228"/>
      <c r="DP672" s="228"/>
      <c r="DQ672" s="228"/>
      <c r="DR672" s="228"/>
      <c r="DS672" s="228"/>
      <c r="DT672" s="228"/>
      <c r="DU672" s="228"/>
      <c r="DV672" s="228"/>
      <c r="DW672" s="228"/>
      <c r="DX672" s="228"/>
      <c r="DY672" s="228"/>
      <c r="DZ672" s="228"/>
      <c r="EA672" s="228"/>
      <c r="EB672" s="228"/>
    </row>
    <row r="673" spans="1:132" s="195" customFormat="1" ht="31.5" customHeight="1" x14ac:dyDescent="0.2">
      <c r="A673" s="191">
        <v>2022</v>
      </c>
      <c r="B673" s="171">
        <v>2</v>
      </c>
      <c r="C673" s="261">
        <v>44592</v>
      </c>
      <c r="D673" s="171">
        <v>34</v>
      </c>
      <c r="E673" s="171">
        <v>104</v>
      </c>
      <c r="F673" s="171">
        <v>4</v>
      </c>
      <c r="G673" s="194" t="s">
        <v>305</v>
      </c>
      <c r="H673" s="241" t="s">
        <v>306</v>
      </c>
      <c r="I673" s="241" t="s">
        <v>169</v>
      </c>
      <c r="J673" s="241">
        <v>4</v>
      </c>
      <c r="K673" s="241">
        <v>6</v>
      </c>
      <c r="L673" s="262">
        <v>89</v>
      </c>
      <c r="M673" s="263">
        <v>82</v>
      </c>
      <c r="N673" s="264">
        <v>95</v>
      </c>
      <c r="O673" s="190"/>
      <c r="P673" s="190"/>
      <c r="Q673" s="190"/>
      <c r="R673" s="190"/>
      <c r="S673" s="190"/>
      <c r="T673" s="190"/>
      <c r="U673" s="190"/>
      <c r="V673" s="190"/>
      <c r="W673" s="190"/>
      <c r="X673" s="190"/>
      <c r="Y673" s="172"/>
      <c r="Z673" s="172"/>
      <c r="AA673" s="190">
        <v>118</v>
      </c>
      <c r="AB673" s="190"/>
      <c r="AC673" s="190">
        <v>109</v>
      </c>
      <c r="AD673" s="190">
        <v>118</v>
      </c>
      <c r="AE673" s="190">
        <v>116</v>
      </c>
      <c r="AF673" s="190">
        <v>85</v>
      </c>
      <c r="AG673" s="190"/>
      <c r="AH673" s="190">
        <v>92</v>
      </c>
      <c r="AI673" s="190">
        <v>91</v>
      </c>
      <c r="AJ673" s="190">
        <v>89</v>
      </c>
      <c r="AK673" s="172"/>
      <c r="AL673" s="172"/>
      <c r="AM673" s="265">
        <v>115.25</v>
      </c>
      <c r="AN673" s="265">
        <v>89.25</v>
      </c>
      <c r="AO673" s="183">
        <v>140</v>
      </c>
      <c r="AP673" s="184">
        <v>103</v>
      </c>
      <c r="AQ673" s="182"/>
      <c r="AR673" s="182"/>
      <c r="AS673" s="182"/>
      <c r="AT673" s="182"/>
      <c r="AU673" s="182"/>
      <c r="AV673" s="182"/>
      <c r="AW673" s="182"/>
      <c r="AX673" s="182"/>
      <c r="AY673" s="182"/>
      <c r="AZ673" s="182"/>
      <c r="BA673" s="182"/>
      <c r="BB673" s="182"/>
      <c r="BC673" s="182"/>
      <c r="BD673" s="182"/>
      <c r="BE673" s="182"/>
      <c r="BF673" s="182"/>
      <c r="BG673" s="182"/>
      <c r="BH673" s="182"/>
      <c r="BI673" s="182"/>
      <c r="BJ673" s="182"/>
      <c r="BK673" s="182"/>
      <c r="BL673" s="182"/>
      <c r="BM673" s="182"/>
      <c r="BN673" s="182"/>
      <c r="BO673" s="182"/>
      <c r="BP673" s="182"/>
      <c r="BQ673" s="228" t="s">
        <v>180</v>
      </c>
      <c r="BR673" s="228" t="s">
        <v>192</v>
      </c>
      <c r="BS673" s="228" t="s">
        <v>307</v>
      </c>
      <c r="BT673" s="228"/>
      <c r="BU673" s="228">
        <v>5</v>
      </c>
      <c r="BV673" s="228" t="s">
        <v>292</v>
      </c>
      <c r="BW673" s="228" t="s">
        <v>173</v>
      </c>
      <c r="BX673" s="186">
        <v>0</v>
      </c>
      <c r="BY673" s="182">
        <v>0</v>
      </c>
      <c r="BZ673" s="182">
        <v>0</v>
      </c>
      <c r="CA673" s="182">
        <v>0</v>
      </c>
      <c r="CB673" s="182">
        <v>0</v>
      </c>
      <c r="CC673" s="182">
        <v>0</v>
      </c>
      <c r="CD673" s="182">
        <v>0</v>
      </c>
      <c r="CE673" s="228">
        <v>0</v>
      </c>
      <c r="CF673" s="228">
        <v>0</v>
      </c>
      <c r="CG673" s="113">
        <v>0</v>
      </c>
      <c r="CH673" s="113">
        <v>0</v>
      </c>
      <c r="CI673" s="113">
        <v>0</v>
      </c>
      <c r="CJ673" s="113">
        <v>0</v>
      </c>
      <c r="CK673" s="113">
        <v>0</v>
      </c>
      <c r="CL673" s="113">
        <v>0</v>
      </c>
      <c r="CM673" s="113">
        <v>0</v>
      </c>
      <c r="CN673" s="185">
        <v>0</v>
      </c>
      <c r="CO673" s="181">
        <v>0</v>
      </c>
      <c r="CP673" s="187"/>
      <c r="CQ673" s="173">
        <v>0</v>
      </c>
      <c r="CR673" s="173">
        <v>0</v>
      </c>
      <c r="CS673" s="173">
        <v>0</v>
      </c>
      <c r="CT673" s="173">
        <v>0</v>
      </c>
      <c r="CU673" s="253">
        <v>2791</v>
      </c>
      <c r="CV673" s="220">
        <v>-1</v>
      </c>
      <c r="CW673" s="254">
        <f t="shared" si="70"/>
        <v>0</v>
      </c>
      <c r="CX673" s="15">
        <f t="shared" si="71"/>
        <v>0</v>
      </c>
      <c r="CY673" s="241">
        <f t="shared" si="72"/>
        <v>0</v>
      </c>
      <c r="CZ673" s="241" t="str">
        <f>IFERROR(ROUND(CY673/#REF!,1),"")</f>
        <v/>
      </c>
      <c r="DA673" s="254">
        <f t="shared" si="73"/>
        <v>0</v>
      </c>
      <c r="DB673" s="246" t="str">
        <f t="shared" si="74"/>
        <v/>
      </c>
      <c r="DD673" s="15" t="str">
        <f>IFERROR(#REF!-AO673,"")</f>
        <v/>
      </c>
      <c r="DF673" s="266" t="str">
        <f>IFERROR(#REF!-L673,"")</f>
        <v/>
      </c>
      <c r="DG673" s="228" t="e">
        <f>IF(#REF!&gt;AP673,0,1)</f>
        <v>#REF!</v>
      </c>
      <c r="DH673" s="228">
        <f t="shared" si="75"/>
        <v>1</v>
      </c>
      <c r="DI673" s="228">
        <f t="shared" si="76"/>
        <v>1</v>
      </c>
      <c r="DJ673" s="228"/>
      <c r="DK673" s="228"/>
      <c r="DL673" s="228"/>
      <c r="DM673" s="228"/>
      <c r="DN673" s="228"/>
      <c r="DO673" s="228"/>
      <c r="DP673" s="228"/>
      <c r="DQ673" s="228"/>
      <c r="DR673" s="228"/>
      <c r="DS673" s="228"/>
      <c r="DT673" s="228"/>
      <c r="DU673" s="228"/>
      <c r="DV673" s="228"/>
      <c r="DW673" s="228"/>
      <c r="DX673" s="228"/>
      <c r="DY673" s="228"/>
      <c r="DZ673" s="228"/>
      <c r="EA673" s="228"/>
      <c r="EB673" s="228"/>
    </row>
    <row r="674" spans="1:132" s="195" customFormat="1" ht="31.5" customHeight="1" x14ac:dyDescent="0.2">
      <c r="A674" s="191">
        <v>2022</v>
      </c>
      <c r="B674" s="171">
        <v>2</v>
      </c>
      <c r="C674" s="261">
        <v>44592</v>
      </c>
      <c r="D674" s="171">
        <v>419</v>
      </c>
      <c r="E674" s="171">
        <v>670</v>
      </c>
      <c r="F674" s="171">
        <v>4</v>
      </c>
      <c r="G674" s="194" t="s">
        <v>235</v>
      </c>
      <c r="H674" s="241" t="s">
        <v>236</v>
      </c>
      <c r="I674" s="241" t="s">
        <v>169</v>
      </c>
      <c r="J674" s="241">
        <v>4</v>
      </c>
      <c r="K674" s="241">
        <v>2</v>
      </c>
      <c r="L674" s="262">
        <v>298</v>
      </c>
      <c r="M674" s="263">
        <v>280</v>
      </c>
      <c r="N674" s="264">
        <v>319</v>
      </c>
      <c r="O674" s="190">
        <v>199</v>
      </c>
      <c r="P674" s="190"/>
      <c r="Q674" s="190"/>
      <c r="R674" s="190"/>
      <c r="S674" s="190"/>
      <c r="T674" s="190">
        <v>133</v>
      </c>
      <c r="U674" s="190"/>
      <c r="V674" s="190"/>
      <c r="W674" s="190"/>
      <c r="X674" s="190"/>
      <c r="Y674" s="172"/>
      <c r="Z674" s="172"/>
      <c r="AA674" s="190">
        <v>185</v>
      </c>
      <c r="AB674" s="190">
        <v>193</v>
      </c>
      <c r="AC674" s="190"/>
      <c r="AD674" s="190"/>
      <c r="AE674" s="190"/>
      <c r="AF674" s="190">
        <v>148</v>
      </c>
      <c r="AG674" s="190">
        <v>146</v>
      </c>
      <c r="AH674" s="190"/>
      <c r="AI674" s="190"/>
      <c r="AJ674" s="190"/>
      <c r="AK674" s="172"/>
      <c r="AL674" s="172"/>
      <c r="AM674" s="265">
        <v>192.33333333333329</v>
      </c>
      <c r="AN674" s="265">
        <v>142.33333333333329</v>
      </c>
      <c r="AO674" s="183">
        <v>96</v>
      </c>
      <c r="AP674" s="184">
        <v>150</v>
      </c>
      <c r="AQ674" s="182"/>
      <c r="AR674" s="182"/>
      <c r="AS674" s="182"/>
      <c r="AT674" s="182"/>
      <c r="AU674" s="182"/>
      <c r="AV674" s="182"/>
      <c r="AW674" s="182"/>
      <c r="AX674" s="182"/>
      <c r="AY674" s="182"/>
      <c r="AZ674" s="182"/>
      <c r="BA674" s="182"/>
      <c r="BB674" s="182"/>
      <c r="BC674" s="182"/>
      <c r="BD674" s="182"/>
      <c r="BE674" s="182"/>
      <c r="BF674" s="182"/>
      <c r="BG674" s="182"/>
      <c r="BH674" s="182"/>
      <c r="BI674" s="182"/>
      <c r="BJ674" s="182"/>
      <c r="BK674" s="182"/>
      <c r="BL674" s="182"/>
      <c r="BM674" s="182"/>
      <c r="BN674" s="182"/>
      <c r="BO674" s="182"/>
      <c r="BP674" s="182"/>
      <c r="BQ674" s="228" t="s">
        <v>185</v>
      </c>
      <c r="BR674" s="228" t="s">
        <v>186</v>
      </c>
      <c r="BS674" s="228" t="s">
        <v>237</v>
      </c>
      <c r="BT674" s="228" t="s">
        <v>188</v>
      </c>
      <c r="BU674" s="228">
        <v>5</v>
      </c>
      <c r="BV674" s="228" t="s">
        <v>238</v>
      </c>
      <c r="BW674" s="228" t="s">
        <v>173</v>
      </c>
      <c r="BX674" s="186">
        <v>0</v>
      </c>
      <c r="BY674" s="182">
        <v>0</v>
      </c>
      <c r="BZ674" s="182">
        <v>0</v>
      </c>
      <c r="CA674" s="182">
        <v>0</v>
      </c>
      <c r="CB674" s="182">
        <v>0</v>
      </c>
      <c r="CC674" s="182">
        <v>0</v>
      </c>
      <c r="CD674" s="182">
        <v>0</v>
      </c>
      <c r="CE674" s="228">
        <v>0</v>
      </c>
      <c r="CF674" s="228">
        <v>0</v>
      </c>
      <c r="CG674" s="113">
        <v>0</v>
      </c>
      <c r="CH674" s="113">
        <v>0</v>
      </c>
      <c r="CI674" s="113">
        <v>0</v>
      </c>
      <c r="CJ674" s="113">
        <v>0</v>
      </c>
      <c r="CK674" s="113">
        <v>0</v>
      </c>
      <c r="CL674" s="113">
        <v>0</v>
      </c>
      <c r="CM674" s="113">
        <v>0</v>
      </c>
      <c r="CN674" s="185">
        <v>0</v>
      </c>
      <c r="CO674" s="181">
        <v>0</v>
      </c>
      <c r="CP674" s="187"/>
      <c r="CQ674" s="173">
        <v>0</v>
      </c>
      <c r="CR674" s="173">
        <v>0</v>
      </c>
      <c r="CS674" s="173">
        <v>0</v>
      </c>
      <c r="CT674" s="173">
        <v>0</v>
      </c>
      <c r="CU674" s="253">
        <v>2791</v>
      </c>
      <c r="CV674" s="220">
        <v>-1</v>
      </c>
      <c r="CW674" s="254">
        <f t="shared" si="70"/>
        <v>0</v>
      </c>
      <c r="CX674" s="15">
        <f t="shared" si="71"/>
        <v>0</v>
      </c>
      <c r="CY674" s="241">
        <f t="shared" si="72"/>
        <v>0</v>
      </c>
      <c r="CZ674" s="241" t="str">
        <f>IFERROR(ROUND(CY674/#REF!,1),"")</f>
        <v/>
      </c>
      <c r="DA674" s="254">
        <f t="shared" si="73"/>
        <v>0</v>
      </c>
      <c r="DB674" s="246" t="str">
        <f t="shared" si="74"/>
        <v/>
      </c>
      <c r="DD674" s="15" t="str">
        <f>IFERROR(#REF!-AO674,"")</f>
        <v/>
      </c>
      <c r="DF674" s="266" t="str">
        <f>IFERROR(#REF!-L674,"")</f>
        <v/>
      </c>
      <c r="DG674" s="228" t="e">
        <f>IF(#REF!&gt;AP674,0,1)</f>
        <v>#REF!</v>
      </c>
      <c r="DH674" s="228">
        <f t="shared" si="75"/>
        <v>0</v>
      </c>
      <c r="DI674" s="228">
        <f t="shared" si="76"/>
        <v>1</v>
      </c>
      <c r="DJ674" s="228"/>
      <c r="DK674" s="228"/>
      <c r="DL674" s="228"/>
      <c r="DM674" s="228"/>
      <c r="DN674" s="228"/>
      <c r="DO674" s="228"/>
      <c r="DP674" s="228"/>
      <c r="DQ674" s="228"/>
      <c r="DR674" s="228"/>
      <c r="DS674" s="228"/>
      <c r="DT674" s="228"/>
      <c r="DU674" s="228"/>
      <c r="DV674" s="228"/>
      <c r="DW674" s="228"/>
      <c r="DX674" s="228"/>
      <c r="DY674" s="228"/>
      <c r="DZ674" s="228"/>
      <c r="EA674" s="228"/>
      <c r="EB674" s="228"/>
    </row>
    <row r="675" spans="1:132" s="195" customFormat="1" ht="31.5" customHeight="1" x14ac:dyDescent="0.2">
      <c r="A675" s="191">
        <v>2022</v>
      </c>
      <c r="B675" s="171">
        <v>2</v>
      </c>
      <c r="C675" s="261">
        <v>44592</v>
      </c>
      <c r="D675" s="171">
        <v>376</v>
      </c>
      <c r="E675" s="171">
        <v>438</v>
      </c>
      <c r="F675" s="171">
        <v>5</v>
      </c>
      <c r="G675" s="194" t="s">
        <v>216</v>
      </c>
      <c r="H675" s="241" t="s">
        <v>217</v>
      </c>
      <c r="I675" s="241" t="s">
        <v>169</v>
      </c>
      <c r="J675" s="241">
        <v>3</v>
      </c>
      <c r="K675" s="241">
        <v>2</v>
      </c>
      <c r="L675" s="262">
        <v>335</v>
      </c>
      <c r="M675" s="263">
        <v>315</v>
      </c>
      <c r="N675" s="264">
        <v>358</v>
      </c>
      <c r="O675" s="190"/>
      <c r="P675" s="190"/>
      <c r="Q675" s="190"/>
      <c r="R675" s="190"/>
      <c r="S675" s="190"/>
      <c r="T675" s="190"/>
      <c r="U675" s="190"/>
      <c r="V675" s="190"/>
      <c r="W675" s="190"/>
      <c r="X675" s="190"/>
      <c r="Y675" s="172"/>
      <c r="Z675" s="172">
        <v>140</v>
      </c>
      <c r="AA675" s="190"/>
      <c r="AB675" s="190"/>
      <c r="AC675" s="190"/>
      <c r="AD675" s="190"/>
      <c r="AE675" s="190"/>
      <c r="AF675" s="190"/>
      <c r="AG675" s="190"/>
      <c r="AH675" s="190"/>
      <c r="AI675" s="190"/>
      <c r="AJ675" s="190"/>
      <c r="AK675" s="172">
        <v>146</v>
      </c>
      <c r="AL675" s="172">
        <v>149</v>
      </c>
      <c r="AM675" s="265"/>
      <c r="AN675" s="265"/>
      <c r="AO675" s="183">
        <v>75</v>
      </c>
      <c r="AP675" s="184">
        <v>144</v>
      </c>
      <c r="AQ675" s="182">
        <v>74.482758620689651</v>
      </c>
      <c r="AR675" s="182">
        <v>145</v>
      </c>
      <c r="AS675" s="182"/>
      <c r="AT675" s="182"/>
      <c r="AU675" s="182"/>
      <c r="AV675" s="182">
        <v>8</v>
      </c>
      <c r="AW675" s="182">
        <v>4</v>
      </c>
      <c r="AX675" s="182">
        <v>2</v>
      </c>
      <c r="AY675" s="182">
        <v>2</v>
      </c>
      <c r="AZ675" s="182"/>
      <c r="BA675" s="182"/>
      <c r="BB675" s="182"/>
      <c r="BC675" s="182"/>
      <c r="BD675" s="182"/>
      <c r="BE675" s="182"/>
      <c r="BF675" s="182"/>
      <c r="BG675" s="182">
        <v>60</v>
      </c>
      <c r="BH675" s="182">
        <v>1</v>
      </c>
      <c r="BI675" s="182">
        <v>2</v>
      </c>
      <c r="BJ675" s="182">
        <v>5</v>
      </c>
      <c r="BK675" s="182"/>
      <c r="BL675" s="182"/>
      <c r="BM675" s="182"/>
      <c r="BN675" s="182"/>
      <c r="BO675" s="182"/>
      <c r="BP675" s="182"/>
      <c r="BQ675" s="228" t="s">
        <v>185</v>
      </c>
      <c r="BR675" s="228" t="s">
        <v>186</v>
      </c>
      <c r="BS675" s="228" t="s">
        <v>218</v>
      </c>
      <c r="BT675" s="228" t="s">
        <v>188</v>
      </c>
      <c r="BU675" s="228">
        <v>5</v>
      </c>
      <c r="BV675" s="228" t="s">
        <v>219</v>
      </c>
      <c r="BW675" s="228" t="s">
        <v>173</v>
      </c>
      <c r="BX675" s="186">
        <v>0</v>
      </c>
      <c r="BY675" s="182">
        <v>16</v>
      </c>
      <c r="BZ675" s="182">
        <v>8</v>
      </c>
      <c r="CA675" s="182">
        <v>8</v>
      </c>
      <c r="CB675" s="182">
        <v>8</v>
      </c>
      <c r="CC675" s="182">
        <v>4</v>
      </c>
      <c r="CD675" s="182">
        <v>64</v>
      </c>
      <c r="CE675" s="228">
        <v>4</v>
      </c>
      <c r="CF675" s="228">
        <v>3</v>
      </c>
      <c r="CG675" s="113">
        <v>3</v>
      </c>
      <c r="CH675" s="113">
        <v>1</v>
      </c>
      <c r="CI675" s="113">
        <v>0</v>
      </c>
      <c r="CJ675" s="113">
        <v>0</v>
      </c>
      <c r="CK675" s="113">
        <v>0</v>
      </c>
      <c r="CL675" s="113">
        <v>0</v>
      </c>
      <c r="CM675" s="113">
        <v>0</v>
      </c>
      <c r="CN675" s="185">
        <v>12</v>
      </c>
      <c r="CO675" s="181">
        <v>72</v>
      </c>
      <c r="CP675" s="187">
        <v>0.16666666666666671</v>
      </c>
      <c r="CQ675" s="173">
        <v>3.5820895522388062E-2</v>
      </c>
      <c r="CR675" s="173">
        <v>0.21492537313432841</v>
      </c>
      <c r="CS675" s="173"/>
      <c r="CT675" s="173"/>
      <c r="CU675" s="253">
        <v>2791</v>
      </c>
      <c r="CV675" s="220"/>
      <c r="CW675" s="254">
        <f t="shared" si="70"/>
        <v>60</v>
      </c>
      <c r="CX675" s="15">
        <f t="shared" si="71"/>
        <v>24</v>
      </c>
      <c r="CY675" s="241">
        <f t="shared" si="72"/>
        <v>12</v>
      </c>
      <c r="CZ675" s="241" t="str">
        <f>IFERROR(ROUND(CY675/#REF!,1),"")</f>
        <v/>
      </c>
      <c r="DA675" s="254">
        <f t="shared" si="73"/>
        <v>72</v>
      </c>
      <c r="DB675" s="246">
        <f t="shared" si="74"/>
        <v>0.16666666666666666</v>
      </c>
      <c r="DD675" s="15" t="str">
        <f>IFERROR(#REF!-AO675,"")</f>
        <v/>
      </c>
      <c r="DF675" s="266" t="str">
        <f>IFERROR(#REF!-L675,"")</f>
        <v/>
      </c>
      <c r="DG675" s="228" t="e">
        <f>IF(#REF!&gt;AP675,0,1)</f>
        <v>#REF!</v>
      </c>
      <c r="DH675" s="228">
        <f t="shared" si="75"/>
        <v>0</v>
      </c>
      <c r="DI675" s="228">
        <f t="shared" si="76"/>
        <v>1</v>
      </c>
      <c r="DJ675" s="228"/>
      <c r="DK675" s="228"/>
      <c r="DL675" s="228"/>
      <c r="DM675" s="228"/>
      <c r="DN675" s="228"/>
      <c r="DO675" s="228"/>
      <c r="DP675" s="228"/>
      <c r="DQ675" s="228"/>
      <c r="DR675" s="228"/>
      <c r="DS675" s="228"/>
      <c r="DT675" s="228"/>
      <c r="DU675" s="228"/>
      <c r="DV675" s="228"/>
      <c r="DW675" s="228"/>
      <c r="DX675" s="228"/>
      <c r="DY675" s="228"/>
      <c r="DZ675" s="228"/>
      <c r="EA675" s="228"/>
      <c r="EB675" s="228"/>
    </row>
    <row r="676" spans="1:132" s="195" customFormat="1" ht="31.5" customHeight="1" x14ac:dyDescent="0.2">
      <c r="A676" s="191">
        <v>2022</v>
      </c>
      <c r="B676" s="171">
        <v>2</v>
      </c>
      <c r="C676" s="261">
        <v>44592</v>
      </c>
      <c r="D676" s="171">
        <v>384</v>
      </c>
      <c r="E676" s="171">
        <v>556</v>
      </c>
      <c r="F676" s="171">
        <v>6</v>
      </c>
      <c r="G676" s="194" t="s">
        <v>202</v>
      </c>
      <c r="H676" s="241" t="s">
        <v>203</v>
      </c>
      <c r="I676" s="241" t="s">
        <v>169</v>
      </c>
      <c r="J676" s="241">
        <v>1</v>
      </c>
      <c r="K676" s="241">
        <v>6</v>
      </c>
      <c r="L676" s="262">
        <v>1066</v>
      </c>
      <c r="M676" s="263">
        <v>1003</v>
      </c>
      <c r="N676" s="264">
        <v>1141</v>
      </c>
      <c r="O676" s="190">
        <v>1639</v>
      </c>
      <c r="P676" s="190">
        <v>1618</v>
      </c>
      <c r="Q676" s="190"/>
      <c r="R676" s="190">
        <v>1707</v>
      </c>
      <c r="S676" s="190">
        <v>1711</v>
      </c>
      <c r="T676" s="190">
        <v>1322</v>
      </c>
      <c r="U676" s="190">
        <v>1314</v>
      </c>
      <c r="V676" s="190"/>
      <c r="W676" s="190">
        <v>1266</v>
      </c>
      <c r="X676" s="190">
        <v>1274</v>
      </c>
      <c r="Y676" s="172"/>
      <c r="Z676" s="172"/>
      <c r="AA676" s="190">
        <v>1511</v>
      </c>
      <c r="AB676" s="190">
        <v>1609</v>
      </c>
      <c r="AC676" s="190">
        <v>1636</v>
      </c>
      <c r="AD676" s="190">
        <v>1636</v>
      </c>
      <c r="AE676" s="190">
        <v>1680</v>
      </c>
      <c r="AF676" s="190">
        <v>1288</v>
      </c>
      <c r="AG676" s="190">
        <v>1359</v>
      </c>
      <c r="AH676" s="190">
        <v>1350</v>
      </c>
      <c r="AI676" s="190">
        <v>1393</v>
      </c>
      <c r="AJ676" s="190">
        <v>1409</v>
      </c>
      <c r="AK676" s="172"/>
      <c r="AL676" s="172"/>
      <c r="AM676" s="265">
        <v>1638.5555555555561</v>
      </c>
      <c r="AN676" s="265">
        <v>1330.5555555555561</v>
      </c>
      <c r="AO676" s="183">
        <v>21</v>
      </c>
      <c r="AP676" s="184">
        <v>180</v>
      </c>
      <c r="AQ676" s="182"/>
      <c r="AR676" s="182"/>
      <c r="AS676" s="182"/>
      <c r="AT676" s="182"/>
      <c r="AU676" s="182">
        <v>120</v>
      </c>
      <c r="AV676" s="182">
        <v>8</v>
      </c>
      <c r="AW676" s="182">
        <v>8</v>
      </c>
      <c r="AX676" s="182">
        <v>8</v>
      </c>
      <c r="AY676" s="182"/>
      <c r="AZ676" s="182"/>
      <c r="BA676" s="182"/>
      <c r="BB676" s="182"/>
      <c r="BC676" s="182"/>
      <c r="BD676" s="182"/>
      <c r="BE676" s="182"/>
      <c r="BF676" s="182"/>
      <c r="BG676" s="182">
        <v>144</v>
      </c>
      <c r="BH676" s="182">
        <v>6</v>
      </c>
      <c r="BI676" s="182">
        <v>4</v>
      </c>
      <c r="BJ676" s="182">
        <v>8</v>
      </c>
      <c r="BK676" s="182"/>
      <c r="BL676" s="182"/>
      <c r="BM676" s="182"/>
      <c r="BN676" s="182"/>
      <c r="BO676" s="182"/>
      <c r="BP676" s="182"/>
      <c r="BQ676" s="228" t="s">
        <v>185</v>
      </c>
      <c r="BR676" s="228" t="s">
        <v>186</v>
      </c>
      <c r="BS676" s="228" t="s">
        <v>204</v>
      </c>
      <c r="BT676" s="228" t="s">
        <v>188</v>
      </c>
      <c r="BU676" s="228">
        <v>5</v>
      </c>
      <c r="BV676" s="228" t="s">
        <v>205</v>
      </c>
      <c r="BW676" s="228" t="s">
        <v>173</v>
      </c>
      <c r="BX676" s="186">
        <v>0</v>
      </c>
      <c r="BY676" s="182">
        <v>24</v>
      </c>
      <c r="BZ676" s="182">
        <v>4</v>
      </c>
      <c r="CA676" s="182">
        <v>124</v>
      </c>
      <c r="CB676" s="182">
        <v>18</v>
      </c>
      <c r="CC676" s="182">
        <v>3</v>
      </c>
      <c r="CD676" s="182">
        <v>147</v>
      </c>
      <c r="CE676" s="228">
        <v>2</v>
      </c>
      <c r="CF676" s="228">
        <v>2</v>
      </c>
      <c r="CG676" s="113">
        <v>2</v>
      </c>
      <c r="CH676" s="113">
        <v>0</v>
      </c>
      <c r="CI676" s="113">
        <v>0</v>
      </c>
      <c r="CJ676" s="113">
        <v>0</v>
      </c>
      <c r="CK676" s="113">
        <v>0</v>
      </c>
      <c r="CL676" s="113">
        <v>0</v>
      </c>
      <c r="CM676" s="113">
        <v>0</v>
      </c>
      <c r="CN676" s="185">
        <v>7</v>
      </c>
      <c r="CO676" s="181">
        <v>271</v>
      </c>
      <c r="CP676" s="187">
        <v>2.583025830258303E-2</v>
      </c>
      <c r="CQ676" s="173">
        <v>6.5666041275797378E-3</v>
      </c>
      <c r="CR676" s="173">
        <v>0.25422138836772978</v>
      </c>
      <c r="CS676" s="173">
        <v>5.2609603340292273E-3</v>
      </c>
      <c r="CT676" s="173">
        <v>0.2036743215031315</v>
      </c>
      <c r="CU676" s="253">
        <v>2791</v>
      </c>
      <c r="CV676" s="220">
        <v>-1</v>
      </c>
      <c r="CW676" s="254">
        <f t="shared" si="70"/>
        <v>264</v>
      </c>
      <c r="CX676" s="15">
        <f t="shared" si="71"/>
        <v>42</v>
      </c>
      <c r="CY676" s="241">
        <f t="shared" si="72"/>
        <v>7</v>
      </c>
      <c r="CZ676" s="241" t="str">
        <f>IFERROR(ROUND(CY676/#REF!,1),"")</f>
        <v/>
      </c>
      <c r="DA676" s="254">
        <f t="shared" si="73"/>
        <v>271</v>
      </c>
      <c r="DB676" s="246">
        <f t="shared" si="74"/>
        <v>2.5830258302583026E-2</v>
      </c>
      <c r="DD676" s="15" t="str">
        <f>IFERROR(#REF!-AO676,"")</f>
        <v/>
      </c>
      <c r="DF676" s="266" t="str">
        <f>IFERROR(#REF!-L676,"")</f>
        <v/>
      </c>
      <c r="DG676" s="228" t="e">
        <f>IF(#REF!&gt;AP676,0,1)</f>
        <v>#REF!</v>
      </c>
      <c r="DH676" s="228">
        <f t="shared" si="75"/>
        <v>1</v>
      </c>
      <c r="DI676" s="228">
        <f t="shared" si="76"/>
        <v>0</v>
      </c>
      <c r="DJ676" s="228"/>
      <c r="DK676" s="228"/>
      <c r="DL676" s="228"/>
      <c r="DM676" s="228"/>
      <c r="DN676" s="228"/>
      <c r="DO676" s="228"/>
      <c r="DP676" s="228"/>
      <c r="DQ676" s="228"/>
      <c r="DR676" s="228"/>
      <c r="DS676" s="228"/>
      <c r="DT676" s="228"/>
      <c r="DU676" s="228"/>
      <c r="DV676" s="228"/>
      <c r="DW676" s="228"/>
      <c r="DX676" s="228"/>
      <c r="DY676" s="228"/>
      <c r="DZ676" s="228"/>
      <c r="EA676" s="228"/>
      <c r="EB676" s="228"/>
    </row>
    <row r="677" spans="1:132" s="195" customFormat="1" ht="31.5" customHeight="1" x14ac:dyDescent="0.2">
      <c r="A677" s="191">
        <v>2022</v>
      </c>
      <c r="B677" s="171">
        <v>2</v>
      </c>
      <c r="C677" s="261">
        <v>44592</v>
      </c>
      <c r="D677" s="171">
        <v>384</v>
      </c>
      <c r="E677" s="171">
        <v>557</v>
      </c>
      <c r="F677" s="171">
        <v>6</v>
      </c>
      <c r="G677" s="194" t="s">
        <v>206</v>
      </c>
      <c r="H677" s="241" t="s">
        <v>207</v>
      </c>
      <c r="I677" s="241" t="s">
        <v>169</v>
      </c>
      <c r="J677" s="241">
        <v>1</v>
      </c>
      <c r="K677" s="241">
        <v>6</v>
      </c>
      <c r="L677" s="262">
        <v>182</v>
      </c>
      <c r="M677" s="263">
        <v>171</v>
      </c>
      <c r="N677" s="264">
        <v>194</v>
      </c>
      <c r="O677" s="190"/>
      <c r="P677" s="190"/>
      <c r="Q677" s="190"/>
      <c r="R677" s="190"/>
      <c r="S677" s="190"/>
      <c r="T677" s="190"/>
      <c r="U677" s="190"/>
      <c r="V677" s="190"/>
      <c r="W677" s="190"/>
      <c r="X677" s="190"/>
      <c r="Y677" s="172">
        <v>210</v>
      </c>
      <c r="Z677" s="172">
        <v>230</v>
      </c>
      <c r="AA677" s="190"/>
      <c r="AB677" s="190"/>
      <c r="AC677" s="190"/>
      <c r="AD677" s="190"/>
      <c r="AE677" s="190"/>
      <c r="AF677" s="190"/>
      <c r="AG677" s="190"/>
      <c r="AH677" s="190"/>
      <c r="AI677" s="190"/>
      <c r="AJ677" s="190"/>
      <c r="AK677" s="172">
        <v>233</v>
      </c>
      <c r="AL677" s="172">
        <v>231</v>
      </c>
      <c r="AM677" s="265"/>
      <c r="AN677" s="265"/>
      <c r="AO677" s="183">
        <v>21</v>
      </c>
      <c r="AP677" s="184">
        <v>180</v>
      </c>
      <c r="AQ677" s="182">
        <v>15.929203539823011</v>
      </c>
      <c r="AR677" s="182">
        <v>226</v>
      </c>
      <c r="AS677" s="182"/>
      <c r="AT677" s="182"/>
      <c r="AU677" s="182"/>
      <c r="AV677" s="182"/>
      <c r="AW677" s="182"/>
      <c r="AX677" s="182"/>
      <c r="AY677" s="182"/>
      <c r="AZ677" s="182"/>
      <c r="BA677" s="182"/>
      <c r="BB677" s="182"/>
      <c r="BC677" s="182"/>
      <c r="BD677" s="182"/>
      <c r="BE677" s="182"/>
      <c r="BF677" s="182"/>
      <c r="BG677" s="182"/>
      <c r="BH677" s="182"/>
      <c r="BI677" s="182"/>
      <c r="BJ677" s="182"/>
      <c r="BK677" s="182"/>
      <c r="BL677" s="182"/>
      <c r="BM677" s="182"/>
      <c r="BN677" s="182"/>
      <c r="BO677" s="182"/>
      <c r="BP677" s="182"/>
      <c r="BQ677" s="228" t="s">
        <v>185</v>
      </c>
      <c r="BR677" s="228" t="s">
        <v>186</v>
      </c>
      <c r="BS677" s="228" t="s">
        <v>208</v>
      </c>
      <c r="BT677" s="228" t="s">
        <v>209</v>
      </c>
      <c r="BU677" s="228">
        <v>5</v>
      </c>
      <c r="BV677" s="228" t="s">
        <v>205</v>
      </c>
      <c r="BW677" s="228" t="s">
        <v>173</v>
      </c>
      <c r="BX677" s="186">
        <v>0</v>
      </c>
      <c r="BY677" s="182">
        <v>0</v>
      </c>
      <c r="BZ677" s="182">
        <v>0</v>
      </c>
      <c r="CA677" s="182">
        <v>0</v>
      </c>
      <c r="CB677" s="182">
        <v>0</v>
      </c>
      <c r="CC677" s="182">
        <v>0</v>
      </c>
      <c r="CD677" s="182">
        <v>0</v>
      </c>
      <c r="CE677" s="228">
        <v>0</v>
      </c>
      <c r="CF677" s="228">
        <v>0</v>
      </c>
      <c r="CG677" s="113">
        <v>0</v>
      </c>
      <c r="CH677" s="113">
        <v>0</v>
      </c>
      <c r="CI677" s="113">
        <v>0</v>
      </c>
      <c r="CJ677" s="113">
        <v>0</v>
      </c>
      <c r="CK677" s="113">
        <v>0</v>
      </c>
      <c r="CL677" s="113">
        <v>0</v>
      </c>
      <c r="CM677" s="113">
        <v>0</v>
      </c>
      <c r="CN677" s="185">
        <v>0</v>
      </c>
      <c r="CO677" s="181">
        <v>0</v>
      </c>
      <c r="CP677" s="187"/>
      <c r="CQ677" s="173">
        <v>0</v>
      </c>
      <c r="CR677" s="173">
        <v>0</v>
      </c>
      <c r="CS677" s="173"/>
      <c r="CT677" s="173"/>
      <c r="CU677" s="253">
        <v>2791</v>
      </c>
      <c r="CV677" s="220"/>
      <c r="CW677" s="254">
        <f t="shared" si="70"/>
        <v>0</v>
      </c>
      <c r="CX677" s="15">
        <f t="shared" si="71"/>
        <v>0</v>
      </c>
      <c r="CY677" s="241">
        <f t="shared" si="72"/>
        <v>0</v>
      </c>
      <c r="CZ677" s="241" t="str">
        <f>IFERROR(ROUND(CY677/#REF!,1),"")</f>
        <v/>
      </c>
      <c r="DA677" s="254">
        <f t="shared" si="73"/>
        <v>0</v>
      </c>
      <c r="DB677" s="246" t="str">
        <f t="shared" si="74"/>
        <v/>
      </c>
      <c r="DD677" s="15" t="str">
        <f>IFERROR(#REF!-AO677,"")</f>
        <v/>
      </c>
      <c r="DF677" s="266" t="str">
        <f>IFERROR(#REF!-L677,"")</f>
        <v/>
      </c>
      <c r="DG677" s="228" t="e">
        <f>IF(#REF!&gt;AP677,0,1)</f>
        <v>#REF!</v>
      </c>
      <c r="DH677" s="228">
        <f t="shared" si="75"/>
        <v>0</v>
      </c>
      <c r="DI677" s="228">
        <f t="shared" si="76"/>
        <v>1</v>
      </c>
      <c r="DJ677" s="228"/>
      <c r="DK677" s="228"/>
      <c r="DL677" s="228"/>
      <c r="DM677" s="228"/>
      <c r="DN677" s="228"/>
      <c r="DO677" s="228"/>
      <c r="DP677" s="228"/>
      <c r="DQ677" s="228"/>
      <c r="DR677" s="228"/>
      <c r="DS677" s="228"/>
      <c r="DT677" s="228"/>
      <c r="DU677" s="228"/>
      <c r="DV677" s="228"/>
      <c r="DW677" s="228"/>
      <c r="DX677" s="228"/>
      <c r="DY677" s="228"/>
      <c r="DZ677" s="228"/>
      <c r="EA677" s="228"/>
      <c r="EB677" s="228"/>
    </row>
    <row r="678" spans="1:132" s="195" customFormat="1" ht="31.5" customHeight="1" x14ac:dyDescent="0.2">
      <c r="A678" s="191">
        <v>2022</v>
      </c>
      <c r="B678" s="171">
        <v>2</v>
      </c>
      <c r="C678" s="261">
        <v>44592</v>
      </c>
      <c r="D678" s="171">
        <v>434</v>
      </c>
      <c r="E678" s="171">
        <v>751</v>
      </c>
      <c r="F678" s="171">
        <v>6</v>
      </c>
      <c r="G678" s="194" t="s">
        <v>210</v>
      </c>
      <c r="H678" s="241" t="s">
        <v>211</v>
      </c>
      <c r="I678" s="241" t="s">
        <v>169</v>
      </c>
      <c r="J678" s="241">
        <v>1</v>
      </c>
      <c r="K678" s="241">
        <v>4</v>
      </c>
      <c r="L678" s="262">
        <v>1009</v>
      </c>
      <c r="M678" s="263">
        <v>949</v>
      </c>
      <c r="N678" s="264">
        <v>1080</v>
      </c>
      <c r="O678" s="190">
        <v>1495</v>
      </c>
      <c r="P678" s="190">
        <v>1435</v>
      </c>
      <c r="Q678" s="190"/>
      <c r="R678" s="190">
        <v>1418</v>
      </c>
      <c r="S678" s="190">
        <v>1449</v>
      </c>
      <c r="T678" s="190">
        <v>1059</v>
      </c>
      <c r="U678" s="190">
        <v>1045</v>
      </c>
      <c r="V678" s="190"/>
      <c r="W678" s="190">
        <v>978</v>
      </c>
      <c r="X678" s="190">
        <v>994</v>
      </c>
      <c r="Y678" s="172"/>
      <c r="Z678" s="172"/>
      <c r="AA678" s="190">
        <v>1157</v>
      </c>
      <c r="AB678" s="190">
        <v>1297</v>
      </c>
      <c r="AC678" s="190">
        <v>1369</v>
      </c>
      <c r="AD678" s="190">
        <v>1356</v>
      </c>
      <c r="AE678" s="190">
        <v>1364</v>
      </c>
      <c r="AF678" s="190">
        <v>1001</v>
      </c>
      <c r="AG678" s="190">
        <v>1091</v>
      </c>
      <c r="AH678" s="190">
        <v>1070</v>
      </c>
      <c r="AI678" s="190">
        <v>1022</v>
      </c>
      <c r="AJ678" s="190">
        <v>1125</v>
      </c>
      <c r="AK678" s="172"/>
      <c r="AL678" s="172"/>
      <c r="AM678" s="265">
        <v>1371.1111111111111</v>
      </c>
      <c r="AN678" s="265">
        <v>1042.7777777777781</v>
      </c>
      <c r="AO678" s="183">
        <v>20</v>
      </c>
      <c r="AP678" s="184">
        <v>180</v>
      </c>
      <c r="AQ678" s="182"/>
      <c r="AR678" s="182"/>
      <c r="AS678" s="182"/>
      <c r="AT678" s="182"/>
      <c r="AU678" s="182">
        <v>264</v>
      </c>
      <c r="AV678" s="182">
        <v>6</v>
      </c>
      <c r="AW678" s="182">
        <v>6</v>
      </c>
      <c r="AX678" s="182">
        <v>2</v>
      </c>
      <c r="AY678" s="182">
        <v>2</v>
      </c>
      <c r="AZ678" s="182"/>
      <c r="BA678" s="182"/>
      <c r="BB678" s="182"/>
      <c r="BC678" s="182"/>
      <c r="BD678" s="182"/>
      <c r="BE678" s="182"/>
      <c r="BF678" s="182"/>
      <c r="BG678" s="182"/>
      <c r="BH678" s="182">
        <v>2</v>
      </c>
      <c r="BI678" s="182">
        <v>3</v>
      </c>
      <c r="BJ678" s="182">
        <v>5</v>
      </c>
      <c r="BK678" s="182"/>
      <c r="BL678" s="182"/>
      <c r="BM678" s="182"/>
      <c r="BN678" s="182"/>
      <c r="BO678" s="182"/>
      <c r="BP678" s="182"/>
      <c r="BQ678" s="228" t="s">
        <v>185</v>
      </c>
      <c r="BR678" s="228" t="s">
        <v>186</v>
      </c>
      <c r="BS678" s="228" t="s">
        <v>212</v>
      </c>
      <c r="BT678" s="228" t="s">
        <v>188</v>
      </c>
      <c r="BU678" s="228">
        <v>5</v>
      </c>
      <c r="BV678" s="228" t="s">
        <v>213</v>
      </c>
      <c r="BW678" s="228" t="s">
        <v>173</v>
      </c>
      <c r="BX678" s="186">
        <v>0</v>
      </c>
      <c r="BY678" s="182">
        <v>16</v>
      </c>
      <c r="BZ678" s="182">
        <v>4</v>
      </c>
      <c r="CA678" s="182">
        <v>268</v>
      </c>
      <c r="CB678" s="182">
        <v>10</v>
      </c>
      <c r="CC678" s="182">
        <v>2.5</v>
      </c>
      <c r="CD678" s="182">
        <v>2</v>
      </c>
      <c r="CE678" s="228">
        <v>2</v>
      </c>
      <c r="CF678" s="228">
        <v>2</v>
      </c>
      <c r="CG678" s="113">
        <v>1</v>
      </c>
      <c r="CH678" s="113">
        <v>0</v>
      </c>
      <c r="CI678" s="113">
        <v>0</v>
      </c>
      <c r="CJ678" s="113">
        <v>0</v>
      </c>
      <c r="CK678" s="113">
        <v>0</v>
      </c>
      <c r="CL678" s="113">
        <v>0</v>
      </c>
      <c r="CM678" s="113">
        <v>0</v>
      </c>
      <c r="CN678" s="185">
        <v>6.5</v>
      </c>
      <c r="CO678" s="181">
        <v>270</v>
      </c>
      <c r="CP678" s="187">
        <v>2.4074074074074071E-2</v>
      </c>
      <c r="CQ678" s="173">
        <v>6.4420218037661049E-3</v>
      </c>
      <c r="CR678" s="173">
        <v>0.26759167492566899</v>
      </c>
      <c r="CS678" s="173">
        <v>6.2333510921683544E-3</v>
      </c>
      <c r="CT678" s="173">
        <v>0.25892381459776243</v>
      </c>
      <c r="CU678" s="253">
        <v>2791</v>
      </c>
      <c r="CV678" s="220">
        <v>-1</v>
      </c>
      <c r="CW678" s="254">
        <f t="shared" si="70"/>
        <v>264</v>
      </c>
      <c r="CX678" s="15">
        <f t="shared" si="71"/>
        <v>26</v>
      </c>
      <c r="CY678" s="241">
        <f t="shared" si="72"/>
        <v>7</v>
      </c>
      <c r="CZ678" s="241" t="str">
        <f>IFERROR(ROUND(CY678/#REF!,1),"")</f>
        <v/>
      </c>
      <c r="DA678" s="254">
        <f t="shared" si="73"/>
        <v>271</v>
      </c>
      <c r="DB678" s="246">
        <f t="shared" si="74"/>
        <v>2.5830258302583026E-2</v>
      </c>
      <c r="DD678" s="15" t="str">
        <f>IFERROR(#REF!-AO678,"")</f>
        <v/>
      </c>
      <c r="DF678" s="266" t="str">
        <f>IFERROR(#REF!-L678,"")</f>
        <v/>
      </c>
      <c r="DG678" s="228" t="e">
        <f>IF(#REF!&gt;AP678,0,1)</f>
        <v>#REF!</v>
      </c>
      <c r="DH678" s="228">
        <f t="shared" si="75"/>
        <v>1</v>
      </c>
      <c r="DI678" s="228">
        <f t="shared" si="76"/>
        <v>1</v>
      </c>
      <c r="DJ678" s="228"/>
      <c r="DK678" s="228"/>
      <c r="DL678" s="228"/>
      <c r="DM678" s="228"/>
      <c r="DN678" s="228"/>
      <c r="DO678" s="228"/>
      <c r="DP678" s="228"/>
      <c r="DQ678" s="228"/>
      <c r="DR678" s="228"/>
      <c r="DS678" s="228"/>
      <c r="DT678" s="228"/>
      <c r="DU678" s="228"/>
      <c r="DV678" s="228"/>
      <c r="DW678" s="228"/>
      <c r="DX678" s="228"/>
      <c r="DY678" s="228"/>
      <c r="DZ678" s="228"/>
      <c r="EA678" s="228"/>
      <c r="EB678" s="228"/>
    </row>
    <row r="679" spans="1:132" s="195" customFormat="1" ht="31.5" customHeight="1" x14ac:dyDescent="0.2">
      <c r="A679" s="191">
        <v>2022</v>
      </c>
      <c r="B679" s="171">
        <v>2</v>
      </c>
      <c r="C679" s="261">
        <v>44592</v>
      </c>
      <c r="D679" s="171">
        <v>434</v>
      </c>
      <c r="E679" s="171">
        <v>752</v>
      </c>
      <c r="F679" s="171">
        <v>6</v>
      </c>
      <c r="G679" s="194"/>
      <c r="H679" s="241"/>
      <c r="I679" s="241"/>
      <c r="J679" s="241"/>
      <c r="K679" s="241"/>
      <c r="L679" s="262">
        <v>0</v>
      </c>
      <c r="M679" s="263">
        <v>0</v>
      </c>
      <c r="N679" s="264">
        <v>0</v>
      </c>
      <c r="O679" s="190">
        <v>64</v>
      </c>
      <c r="P679" s="190">
        <v>60</v>
      </c>
      <c r="Q679" s="190"/>
      <c r="R679" s="190">
        <v>59</v>
      </c>
      <c r="S679" s="190">
        <v>61</v>
      </c>
      <c r="T679" s="190">
        <v>53</v>
      </c>
      <c r="U679" s="190">
        <v>51</v>
      </c>
      <c r="V679" s="190"/>
      <c r="W679" s="190">
        <v>50</v>
      </c>
      <c r="X679" s="190">
        <v>52</v>
      </c>
      <c r="Y679" s="172"/>
      <c r="Z679" s="172"/>
      <c r="AA679" s="190">
        <v>177</v>
      </c>
      <c r="AB679" s="190">
        <v>180</v>
      </c>
      <c r="AC679" s="190">
        <v>186</v>
      </c>
      <c r="AD679" s="190">
        <v>177</v>
      </c>
      <c r="AE679" s="190">
        <v>186</v>
      </c>
      <c r="AF679" s="190">
        <v>150</v>
      </c>
      <c r="AG679" s="190">
        <v>153</v>
      </c>
      <c r="AH679" s="190">
        <v>156</v>
      </c>
      <c r="AI679" s="190">
        <v>162</v>
      </c>
      <c r="AJ679" s="190">
        <v>174</v>
      </c>
      <c r="AK679" s="172"/>
      <c r="AL679" s="172"/>
      <c r="AM679" s="265">
        <v>127.7777777777778</v>
      </c>
      <c r="AN679" s="265">
        <v>111.2222222222222</v>
      </c>
      <c r="AO679" s="183">
        <v>0</v>
      </c>
      <c r="AP679" s="184"/>
      <c r="AQ679" s="182"/>
      <c r="AR679" s="182"/>
      <c r="AS679" s="182"/>
      <c r="AT679" s="182"/>
      <c r="AU679" s="182"/>
      <c r="AV679" s="182"/>
      <c r="AW679" s="182"/>
      <c r="AX679" s="182"/>
      <c r="AY679" s="182"/>
      <c r="AZ679" s="182"/>
      <c r="BA679" s="182"/>
      <c r="BB679" s="182"/>
      <c r="BC679" s="182"/>
      <c r="BD679" s="182"/>
      <c r="BE679" s="182"/>
      <c r="BF679" s="182"/>
      <c r="BG679" s="182"/>
      <c r="BH679" s="182"/>
      <c r="BI679" s="182"/>
      <c r="BJ679" s="182"/>
      <c r="BK679" s="182"/>
      <c r="BL679" s="182"/>
      <c r="BM679" s="182"/>
      <c r="BN679" s="182"/>
      <c r="BO679" s="182"/>
      <c r="BP679" s="182"/>
      <c r="BQ679" s="228"/>
      <c r="BR679" s="228"/>
      <c r="BS679" s="228"/>
      <c r="BT679" s="228"/>
      <c r="BU679" s="228">
        <v>5</v>
      </c>
      <c r="BV679" s="228"/>
      <c r="BW679" s="228" t="s">
        <v>173</v>
      </c>
      <c r="BX679" s="186">
        <v>0</v>
      </c>
      <c r="BY679" s="182">
        <v>0</v>
      </c>
      <c r="BZ679" s="182"/>
      <c r="CA679" s="182">
        <v>0</v>
      </c>
      <c r="CB679" s="182">
        <v>0</v>
      </c>
      <c r="CC679" s="182"/>
      <c r="CD679" s="182">
        <v>0</v>
      </c>
      <c r="CE679" s="228">
        <v>0</v>
      </c>
      <c r="CF679" s="228">
        <v>0</v>
      </c>
      <c r="CG679" s="113">
        <v>0</v>
      </c>
      <c r="CH679" s="113">
        <v>0</v>
      </c>
      <c r="CI679" s="113">
        <v>0</v>
      </c>
      <c r="CJ679" s="113">
        <v>0</v>
      </c>
      <c r="CK679" s="113">
        <v>0</v>
      </c>
      <c r="CL679" s="113">
        <v>0</v>
      </c>
      <c r="CM679" s="113">
        <v>0</v>
      </c>
      <c r="CN679" s="185">
        <v>0</v>
      </c>
      <c r="CO679" s="181">
        <v>0</v>
      </c>
      <c r="CP679" s="187"/>
      <c r="CQ679" s="173"/>
      <c r="CR679" s="173"/>
      <c r="CS679" s="173">
        <v>0</v>
      </c>
      <c r="CT679" s="173">
        <v>0</v>
      </c>
      <c r="CU679" s="253">
        <v>2791</v>
      </c>
      <c r="CV679" s="220"/>
      <c r="CW679" s="254">
        <f t="shared" si="70"/>
        <v>0</v>
      </c>
      <c r="CX679" s="15">
        <f t="shared" si="71"/>
        <v>0</v>
      </c>
      <c r="CY679" s="241" t="str">
        <f t="shared" si="72"/>
        <v/>
      </c>
      <c r="CZ679" s="241" t="str">
        <f>IFERROR(ROUND(CY679/#REF!,1),"")</f>
        <v/>
      </c>
      <c r="DA679" s="254" t="str">
        <f t="shared" si="73"/>
        <v/>
      </c>
      <c r="DB679" s="246" t="str">
        <f t="shared" si="74"/>
        <v/>
      </c>
      <c r="DD679" s="15" t="str">
        <f>IFERROR(#REF!-AO679,"")</f>
        <v/>
      </c>
      <c r="DF679" s="266" t="str">
        <f>IFERROR(#REF!-L679,"")</f>
        <v/>
      </c>
      <c r="DG679" s="228" t="e">
        <f>IF(#REF!&gt;AP679,0,1)</f>
        <v>#REF!</v>
      </c>
      <c r="DH679" s="228">
        <f t="shared" si="75"/>
        <v>1</v>
      </c>
      <c r="DI679" s="228">
        <f t="shared" si="76"/>
        <v>0</v>
      </c>
      <c r="DJ679" s="228"/>
      <c r="DK679" s="228"/>
      <c r="DL679" s="228"/>
      <c r="DM679" s="228"/>
      <c r="DN679" s="228"/>
      <c r="DO679" s="228"/>
      <c r="DP679" s="228"/>
      <c r="DQ679" s="228"/>
      <c r="DR679" s="228"/>
      <c r="DS679" s="228"/>
      <c r="DT679" s="228"/>
      <c r="DU679" s="228"/>
      <c r="DV679" s="228"/>
      <c r="DW679" s="228"/>
      <c r="DX679" s="228"/>
      <c r="DY679" s="228"/>
      <c r="DZ679" s="228"/>
      <c r="EA679" s="228"/>
      <c r="EB679" s="228"/>
    </row>
    <row r="680" spans="1:132" s="195" customFormat="1" ht="31.5" customHeight="1" x14ac:dyDescent="0.2">
      <c r="A680" s="191">
        <v>2022</v>
      </c>
      <c r="B680" s="171">
        <v>2</v>
      </c>
      <c r="C680" s="261">
        <v>44592</v>
      </c>
      <c r="D680" s="171">
        <v>376</v>
      </c>
      <c r="E680" s="171">
        <v>438</v>
      </c>
      <c r="F680" s="171">
        <v>7</v>
      </c>
      <c r="G680" s="194" t="s">
        <v>216</v>
      </c>
      <c r="H680" s="241" t="s">
        <v>217</v>
      </c>
      <c r="I680" s="241" t="s">
        <v>169</v>
      </c>
      <c r="J680" s="241">
        <v>3</v>
      </c>
      <c r="K680" s="241">
        <v>2</v>
      </c>
      <c r="L680" s="262">
        <v>335</v>
      </c>
      <c r="M680" s="263">
        <v>315</v>
      </c>
      <c r="N680" s="264">
        <v>358</v>
      </c>
      <c r="O680" s="190"/>
      <c r="P680" s="190"/>
      <c r="Q680" s="190"/>
      <c r="R680" s="190"/>
      <c r="S680" s="190">
        <v>451</v>
      </c>
      <c r="T680" s="190"/>
      <c r="U680" s="190"/>
      <c r="V680" s="190"/>
      <c r="W680" s="190"/>
      <c r="X680" s="190">
        <v>364</v>
      </c>
      <c r="Y680" s="172"/>
      <c r="Z680" s="172"/>
      <c r="AA680" s="190">
        <v>442</v>
      </c>
      <c r="AB680" s="190">
        <v>454</v>
      </c>
      <c r="AC680" s="190">
        <v>450</v>
      </c>
      <c r="AD680" s="190">
        <v>452</v>
      </c>
      <c r="AE680" s="190">
        <v>446</v>
      </c>
      <c r="AF680" s="190">
        <v>375</v>
      </c>
      <c r="AG680" s="190">
        <v>380</v>
      </c>
      <c r="AH680" s="190">
        <v>365</v>
      </c>
      <c r="AI680" s="190">
        <v>367</v>
      </c>
      <c r="AJ680" s="190">
        <v>376</v>
      </c>
      <c r="AK680" s="172"/>
      <c r="AL680" s="172"/>
      <c r="AM680" s="265">
        <v>449.16666666666669</v>
      </c>
      <c r="AN680" s="265">
        <v>371.16666666666669</v>
      </c>
      <c r="AO680" s="183">
        <v>75</v>
      </c>
      <c r="AP680" s="184">
        <v>144</v>
      </c>
      <c r="AQ680" s="182"/>
      <c r="AR680" s="182"/>
      <c r="AS680" s="182"/>
      <c r="AT680" s="182"/>
      <c r="AU680" s="182"/>
      <c r="AV680" s="182"/>
      <c r="AW680" s="182"/>
      <c r="AX680" s="182"/>
      <c r="AY680" s="182"/>
      <c r="AZ680" s="182"/>
      <c r="BA680" s="182"/>
      <c r="BB680" s="182"/>
      <c r="BC680" s="182"/>
      <c r="BD680" s="182"/>
      <c r="BE680" s="182"/>
      <c r="BF680" s="182"/>
      <c r="BG680" s="182"/>
      <c r="BH680" s="182"/>
      <c r="BI680" s="182"/>
      <c r="BJ680" s="182"/>
      <c r="BK680" s="182"/>
      <c r="BL680" s="182"/>
      <c r="BM680" s="182"/>
      <c r="BN680" s="182"/>
      <c r="BO680" s="182"/>
      <c r="BP680" s="182"/>
      <c r="BQ680" s="228" t="s">
        <v>185</v>
      </c>
      <c r="BR680" s="228" t="s">
        <v>186</v>
      </c>
      <c r="BS680" s="228" t="s">
        <v>218</v>
      </c>
      <c r="BT680" s="228" t="s">
        <v>188</v>
      </c>
      <c r="BU680" s="228">
        <v>5</v>
      </c>
      <c r="BV680" s="228" t="s">
        <v>219</v>
      </c>
      <c r="BW680" s="228" t="s">
        <v>173</v>
      </c>
      <c r="BX680" s="186">
        <v>0</v>
      </c>
      <c r="BY680" s="182">
        <v>0</v>
      </c>
      <c r="BZ680" s="182">
        <v>0</v>
      </c>
      <c r="CA680" s="182">
        <v>0</v>
      </c>
      <c r="CB680" s="182">
        <v>0</v>
      </c>
      <c r="CC680" s="182">
        <v>0</v>
      </c>
      <c r="CD680" s="182">
        <v>0</v>
      </c>
      <c r="CE680" s="228">
        <v>0</v>
      </c>
      <c r="CF680" s="228">
        <v>0</v>
      </c>
      <c r="CG680" s="113">
        <v>0</v>
      </c>
      <c r="CH680" s="113">
        <v>0</v>
      </c>
      <c r="CI680" s="113">
        <v>0</v>
      </c>
      <c r="CJ680" s="113">
        <v>0</v>
      </c>
      <c r="CK680" s="113">
        <v>0</v>
      </c>
      <c r="CL680" s="113">
        <v>0</v>
      </c>
      <c r="CM680" s="113">
        <v>0</v>
      </c>
      <c r="CN680" s="185">
        <v>0</v>
      </c>
      <c r="CO680" s="181">
        <v>0</v>
      </c>
      <c r="CP680" s="187"/>
      <c r="CQ680" s="173">
        <v>0</v>
      </c>
      <c r="CR680" s="173">
        <v>0</v>
      </c>
      <c r="CS680" s="173">
        <v>0</v>
      </c>
      <c r="CT680" s="173">
        <v>0</v>
      </c>
      <c r="CU680" s="253">
        <v>2791</v>
      </c>
      <c r="CV680" s="220">
        <v>-1</v>
      </c>
      <c r="CW680" s="254">
        <f t="shared" si="70"/>
        <v>0</v>
      </c>
      <c r="CX680" s="15">
        <f t="shared" si="71"/>
        <v>0</v>
      </c>
      <c r="CY680" s="241">
        <f t="shared" si="72"/>
        <v>0</v>
      </c>
      <c r="CZ680" s="241" t="str">
        <f>IFERROR(ROUND(CY680/#REF!,1),"")</f>
        <v/>
      </c>
      <c r="DA680" s="254">
        <f t="shared" si="73"/>
        <v>0</v>
      </c>
      <c r="DB680" s="246" t="str">
        <f t="shared" si="74"/>
        <v/>
      </c>
      <c r="DD680" s="15" t="str">
        <f>IFERROR(#REF!-AO680,"")</f>
        <v/>
      </c>
      <c r="DF680" s="266" t="str">
        <f>IFERROR(#REF!-L680,"")</f>
        <v/>
      </c>
      <c r="DG680" s="228" t="e">
        <f>IF(#REF!&gt;AP680,0,1)</f>
        <v>#REF!</v>
      </c>
      <c r="DH680" s="228">
        <f t="shared" si="75"/>
        <v>1</v>
      </c>
      <c r="DI680" s="228">
        <f t="shared" si="76"/>
        <v>0</v>
      </c>
      <c r="DJ680" s="228"/>
      <c r="DK680" s="228"/>
      <c r="DL680" s="228"/>
      <c r="DM680" s="228"/>
      <c r="DN680" s="228"/>
      <c r="DO680" s="228"/>
      <c r="DP680" s="228"/>
      <c r="DQ680" s="228"/>
      <c r="DR680" s="228"/>
      <c r="DS680" s="228"/>
      <c r="DT680" s="228"/>
      <c r="DU680" s="228"/>
      <c r="DV680" s="228"/>
      <c r="DW680" s="228"/>
      <c r="DX680" s="228"/>
      <c r="DY680" s="228"/>
      <c r="DZ680" s="228"/>
      <c r="EA680" s="228"/>
      <c r="EB680" s="228"/>
    </row>
    <row r="681" spans="1:132" s="195" customFormat="1" ht="31.5" customHeight="1" x14ac:dyDescent="0.2">
      <c r="A681" s="191">
        <v>2022</v>
      </c>
      <c r="B681" s="171">
        <v>2</v>
      </c>
      <c r="C681" s="261">
        <v>44592</v>
      </c>
      <c r="D681" s="171">
        <v>417</v>
      </c>
      <c r="E681" s="171">
        <v>660</v>
      </c>
      <c r="F681" s="171">
        <v>7</v>
      </c>
      <c r="G681" s="194" t="s">
        <v>345</v>
      </c>
      <c r="H681" s="241" t="s">
        <v>346</v>
      </c>
      <c r="I681" s="241" t="s">
        <v>169</v>
      </c>
      <c r="J681" s="241">
        <v>1</v>
      </c>
      <c r="K681" s="241">
        <v>6</v>
      </c>
      <c r="L681" s="262">
        <v>1265</v>
      </c>
      <c r="M681" s="263">
        <v>1190</v>
      </c>
      <c r="N681" s="264">
        <v>1354</v>
      </c>
      <c r="O681" s="190">
        <v>1729</v>
      </c>
      <c r="P681" s="190">
        <v>1706</v>
      </c>
      <c r="Q681" s="190"/>
      <c r="R681" s="190">
        <v>1682</v>
      </c>
      <c r="S681" s="190">
        <v>1666</v>
      </c>
      <c r="T681" s="190">
        <v>1364</v>
      </c>
      <c r="U681" s="190">
        <v>1349</v>
      </c>
      <c r="V681" s="190"/>
      <c r="W681" s="190">
        <v>1437</v>
      </c>
      <c r="X681" s="190">
        <v>1428</v>
      </c>
      <c r="Y681" s="172"/>
      <c r="Z681" s="172"/>
      <c r="AA681" s="190">
        <v>1672</v>
      </c>
      <c r="AB681" s="190"/>
      <c r="AC681" s="190">
        <v>1667</v>
      </c>
      <c r="AD681" s="190">
        <v>1681</v>
      </c>
      <c r="AE681" s="190">
        <v>1684</v>
      </c>
      <c r="AF681" s="190">
        <v>1381</v>
      </c>
      <c r="AG681" s="190"/>
      <c r="AH681" s="190">
        <v>1385</v>
      </c>
      <c r="AI681" s="190">
        <v>1398</v>
      </c>
      <c r="AJ681" s="190">
        <v>1409</v>
      </c>
      <c r="AK681" s="172"/>
      <c r="AL681" s="172"/>
      <c r="AM681" s="265">
        <v>1685.875</v>
      </c>
      <c r="AN681" s="265">
        <v>1393.875</v>
      </c>
      <c r="AO681" s="183">
        <v>21</v>
      </c>
      <c r="AP681" s="184">
        <v>180</v>
      </c>
      <c r="AQ681" s="182"/>
      <c r="AR681" s="182"/>
      <c r="AS681" s="182"/>
      <c r="AT681" s="182"/>
      <c r="AU681" s="182">
        <v>252</v>
      </c>
      <c r="AV681" s="182">
        <v>6</v>
      </c>
      <c r="AW681" s="182">
        <v>4</v>
      </c>
      <c r="AX681" s="182">
        <v>8</v>
      </c>
      <c r="AY681" s="182"/>
      <c r="AZ681" s="182"/>
      <c r="BA681" s="182"/>
      <c r="BB681" s="182"/>
      <c r="BC681" s="182"/>
      <c r="BD681" s="182"/>
      <c r="BE681" s="182"/>
      <c r="BF681" s="182"/>
      <c r="BG681" s="182">
        <v>216</v>
      </c>
      <c r="BH681" s="182">
        <v>6</v>
      </c>
      <c r="BI681" s="182">
        <v>2</v>
      </c>
      <c r="BJ681" s="182">
        <v>6</v>
      </c>
      <c r="BK681" s="182"/>
      <c r="BL681" s="182"/>
      <c r="BM681" s="182"/>
      <c r="BN681" s="182"/>
      <c r="BO681" s="182">
        <v>4</v>
      </c>
      <c r="BP681" s="182"/>
      <c r="BQ681" s="228" t="s">
        <v>185</v>
      </c>
      <c r="BR681" s="228" t="s">
        <v>186</v>
      </c>
      <c r="BS681" s="228" t="s">
        <v>347</v>
      </c>
      <c r="BT681" s="228" t="s">
        <v>188</v>
      </c>
      <c r="BU681" s="228">
        <v>5</v>
      </c>
      <c r="BV681" s="228" t="s">
        <v>348</v>
      </c>
      <c r="BW681" s="228" t="s">
        <v>173</v>
      </c>
      <c r="BX681" s="186">
        <v>0</v>
      </c>
      <c r="BY681" s="182">
        <v>18</v>
      </c>
      <c r="BZ681" s="182">
        <v>3</v>
      </c>
      <c r="CA681" s="182">
        <v>255</v>
      </c>
      <c r="CB681" s="182">
        <v>18</v>
      </c>
      <c r="CC681" s="182">
        <v>3</v>
      </c>
      <c r="CD681" s="182">
        <v>219</v>
      </c>
      <c r="CE681" s="228">
        <v>2</v>
      </c>
      <c r="CF681" s="228">
        <v>1</v>
      </c>
      <c r="CG681" s="113">
        <v>2</v>
      </c>
      <c r="CH681" s="113">
        <v>0</v>
      </c>
      <c r="CI681" s="113">
        <v>0</v>
      </c>
      <c r="CJ681" s="113">
        <v>0</v>
      </c>
      <c r="CK681" s="113">
        <v>0</v>
      </c>
      <c r="CL681" s="113">
        <v>0</v>
      </c>
      <c r="CM681" s="113">
        <v>0</v>
      </c>
      <c r="CN681" s="185">
        <v>6</v>
      </c>
      <c r="CO681" s="181">
        <v>474</v>
      </c>
      <c r="CP681" s="187">
        <v>1.2658227848101271E-2</v>
      </c>
      <c r="CQ681" s="173">
        <v>4.7430830039525704E-3</v>
      </c>
      <c r="CR681" s="173">
        <v>0.37470355731225302</v>
      </c>
      <c r="CS681" s="173">
        <v>4.3045466774280332E-3</v>
      </c>
      <c r="CT681" s="173">
        <v>0.34005918751681458</v>
      </c>
      <c r="CU681" s="253">
        <v>2791</v>
      </c>
      <c r="CV681" s="220">
        <v>-1</v>
      </c>
      <c r="CW681" s="254">
        <f t="shared" si="70"/>
        <v>468</v>
      </c>
      <c r="CX681" s="15">
        <f t="shared" si="71"/>
        <v>36</v>
      </c>
      <c r="CY681" s="241">
        <f t="shared" si="72"/>
        <v>6</v>
      </c>
      <c r="CZ681" s="241" t="str">
        <f>IFERROR(ROUND(CY681/#REF!,1),"")</f>
        <v/>
      </c>
      <c r="DA681" s="254">
        <f t="shared" si="73"/>
        <v>474</v>
      </c>
      <c r="DB681" s="246">
        <f t="shared" si="74"/>
        <v>1.2658227848101266E-2</v>
      </c>
      <c r="DD681" s="15" t="str">
        <f>IFERROR(#REF!-AO681,"")</f>
        <v/>
      </c>
      <c r="DF681" s="266" t="str">
        <f>IFERROR(#REF!-L681,"")</f>
        <v/>
      </c>
      <c r="DG681" s="228" t="e">
        <f>IF(#REF!&gt;AP681,0,1)</f>
        <v>#REF!</v>
      </c>
      <c r="DH681" s="228">
        <f t="shared" si="75"/>
        <v>1</v>
      </c>
      <c r="DI681" s="228">
        <f t="shared" si="76"/>
        <v>0</v>
      </c>
      <c r="DJ681" s="228"/>
      <c r="DK681" s="228"/>
      <c r="DL681" s="228"/>
      <c r="DM681" s="228"/>
      <c r="DN681" s="228"/>
      <c r="DO681" s="228"/>
      <c r="DP681" s="228"/>
      <c r="DQ681" s="228"/>
      <c r="DR681" s="228"/>
      <c r="DS681" s="228"/>
      <c r="DT681" s="228"/>
      <c r="DU681" s="228"/>
      <c r="DV681" s="228"/>
      <c r="DW681" s="228"/>
      <c r="DX681" s="228"/>
      <c r="DY681" s="228"/>
      <c r="DZ681" s="228"/>
      <c r="EA681" s="228"/>
      <c r="EB681" s="228"/>
    </row>
    <row r="682" spans="1:132" s="195" customFormat="1" ht="31.5" customHeight="1" x14ac:dyDescent="0.2">
      <c r="A682" s="191">
        <v>2022</v>
      </c>
      <c r="B682" s="171">
        <v>2</v>
      </c>
      <c r="C682" s="261">
        <v>44592</v>
      </c>
      <c r="D682" s="171">
        <v>417</v>
      </c>
      <c r="E682" s="171">
        <v>661</v>
      </c>
      <c r="F682" s="171">
        <v>7</v>
      </c>
      <c r="G682" s="194" t="s">
        <v>349</v>
      </c>
      <c r="H682" s="241" t="s">
        <v>350</v>
      </c>
      <c r="I682" s="241" t="s">
        <v>169</v>
      </c>
      <c r="J682" s="241">
        <v>1</v>
      </c>
      <c r="K682" s="241">
        <v>6</v>
      </c>
      <c r="L682" s="262">
        <v>276</v>
      </c>
      <c r="M682" s="263">
        <v>259</v>
      </c>
      <c r="N682" s="264">
        <v>295</v>
      </c>
      <c r="O682" s="190">
        <v>200</v>
      </c>
      <c r="P682" s="190">
        <v>189</v>
      </c>
      <c r="Q682" s="190"/>
      <c r="R682" s="190">
        <v>194</v>
      </c>
      <c r="S682" s="190">
        <v>196</v>
      </c>
      <c r="T682" s="190">
        <v>142</v>
      </c>
      <c r="U682" s="190">
        <v>150</v>
      </c>
      <c r="V682" s="190"/>
      <c r="W682" s="190">
        <v>145</v>
      </c>
      <c r="X682" s="190">
        <v>144</v>
      </c>
      <c r="Y682" s="172"/>
      <c r="Z682" s="172"/>
      <c r="AA682" s="190">
        <v>355</v>
      </c>
      <c r="AB682" s="190"/>
      <c r="AC682" s="190">
        <v>382</v>
      </c>
      <c r="AD682" s="190">
        <v>355</v>
      </c>
      <c r="AE682" s="190">
        <v>361</v>
      </c>
      <c r="AF682" s="190">
        <v>303</v>
      </c>
      <c r="AG682" s="190"/>
      <c r="AH682" s="190">
        <v>311</v>
      </c>
      <c r="AI682" s="190">
        <v>299</v>
      </c>
      <c r="AJ682" s="190">
        <v>307</v>
      </c>
      <c r="AK682" s="172"/>
      <c r="AL682" s="172"/>
      <c r="AM682" s="265">
        <v>279</v>
      </c>
      <c r="AN682" s="265">
        <v>225.125</v>
      </c>
      <c r="AO682" s="183">
        <v>21</v>
      </c>
      <c r="AP682" s="184">
        <v>180</v>
      </c>
      <c r="AQ682" s="182"/>
      <c r="AR682" s="182"/>
      <c r="AS682" s="182"/>
      <c r="AT682" s="182"/>
      <c r="AU682" s="182"/>
      <c r="AV682" s="182"/>
      <c r="AW682" s="182"/>
      <c r="AX682" s="182"/>
      <c r="AY682" s="182"/>
      <c r="AZ682" s="182"/>
      <c r="BA682" s="182"/>
      <c r="BB682" s="182"/>
      <c r="BC682" s="182"/>
      <c r="BD682" s="182"/>
      <c r="BE682" s="182"/>
      <c r="BF682" s="182"/>
      <c r="BG682" s="182"/>
      <c r="BH682" s="182"/>
      <c r="BI682" s="182"/>
      <c r="BJ682" s="182"/>
      <c r="BK682" s="182"/>
      <c r="BL682" s="182"/>
      <c r="BM682" s="182"/>
      <c r="BN682" s="182"/>
      <c r="BO682" s="182"/>
      <c r="BP682" s="182"/>
      <c r="BQ682" s="228" t="s">
        <v>185</v>
      </c>
      <c r="BR682" s="228" t="s">
        <v>186</v>
      </c>
      <c r="BS682" s="228" t="s">
        <v>351</v>
      </c>
      <c r="BT682" s="228" t="s">
        <v>188</v>
      </c>
      <c r="BU682" s="228">
        <v>5</v>
      </c>
      <c r="BV682" s="228" t="s">
        <v>348</v>
      </c>
      <c r="BW682" s="228" t="s">
        <v>173</v>
      </c>
      <c r="BX682" s="186">
        <v>0</v>
      </c>
      <c r="BY682" s="182">
        <v>0</v>
      </c>
      <c r="BZ682" s="182">
        <v>0</v>
      </c>
      <c r="CA682" s="182">
        <v>0</v>
      </c>
      <c r="CB682" s="182">
        <v>0</v>
      </c>
      <c r="CC682" s="182">
        <v>0</v>
      </c>
      <c r="CD682" s="182">
        <v>0</v>
      </c>
      <c r="CE682" s="228">
        <v>0</v>
      </c>
      <c r="CF682" s="228">
        <v>0</v>
      </c>
      <c r="CG682" s="113">
        <v>0</v>
      </c>
      <c r="CH682" s="113">
        <v>0</v>
      </c>
      <c r="CI682" s="113">
        <v>0</v>
      </c>
      <c r="CJ682" s="113">
        <v>0</v>
      </c>
      <c r="CK682" s="113">
        <v>0</v>
      </c>
      <c r="CL682" s="113">
        <v>0</v>
      </c>
      <c r="CM682" s="113">
        <v>0</v>
      </c>
      <c r="CN682" s="185">
        <v>0</v>
      </c>
      <c r="CO682" s="181">
        <v>0</v>
      </c>
      <c r="CP682" s="187"/>
      <c r="CQ682" s="173">
        <v>0</v>
      </c>
      <c r="CR682" s="173">
        <v>0</v>
      </c>
      <c r="CS682" s="173">
        <v>0</v>
      </c>
      <c r="CT682" s="173">
        <v>0</v>
      </c>
      <c r="CU682" s="253">
        <v>2791</v>
      </c>
      <c r="CV682" s="220">
        <v>-1</v>
      </c>
      <c r="CW682" s="254">
        <f t="shared" si="70"/>
        <v>0</v>
      </c>
      <c r="CX682" s="15">
        <f t="shared" si="71"/>
        <v>0</v>
      </c>
      <c r="CY682" s="241">
        <f t="shared" si="72"/>
        <v>0</v>
      </c>
      <c r="CZ682" s="241" t="str">
        <f>IFERROR(ROUND(CY682/#REF!,1),"")</f>
        <v/>
      </c>
      <c r="DA682" s="254">
        <f t="shared" si="73"/>
        <v>0</v>
      </c>
      <c r="DB682" s="246" t="str">
        <f t="shared" si="74"/>
        <v/>
      </c>
      <c r="DD682" s="15" t="str">
        <f>IFERROR(#REF!-AO682,"")</f>
        <v/>
      </c>
      <c r="DF682" s="266" t="str">
        <f>IFERROR(#REF!-L682,"")</f>
        <v/>
      </c>
      <c r="DG682" s="228" t="e">
        <f>IF(#REF!&gt;AP682,0,1)</f>
        <v>#REF!</v>
      </c>
      <c r="DH682" s="228">
        <f t="shared" si="75"/>
        <v>0</v>
      </c>
      <c r="DI682" s="228">
        <f t="shared" si="76"/>
        <v>1</v>
      </c>
      <c r="DJ682" s="228"/>
      <c r="DK682" s="228"/>
      <c r="DL682" s="228"/>
      <c r="DM682" s="228"/>
      <c r="DN682" s="228"/>
      <c r="DO682" s="228"/>
      <c r="DP682" s="228"/>
      <c r="DQ682" s="228"/>
      <c r="DR682" s="228"/>
      <c r="DS682" s="228"/>
      <c r="DT682" s="228"/>
      <c r="DU682" s="228"/>
      <c r="DV682" s="228"/>
      <c r="DW682" s="228"/>
      <c r="DX682" s="228"/>
      <c r="DY682" s="228"/>
      <c r="DZ682" s="228"/>
      <c r="EA682" s="228"/>
      <c r="EB682" s="228"/>
    </row>
    <row r="683" spans="1:132" s="195" customFormat="1" ht="31.5" customHeight="1" x14ac:dyDescent="0.2">
      <c r="A683" s="191">
        <v>2022</v>
      </c>
      <c r="B683" s="171">
        <v>2</v>
      </c>
      <c r="C683" s="261">
        <v>44592</v>
      </c>
      <c r="D683" s="171">
        <v>419</v>
      </c>
      <c r="E683" s="171">
        <v>670</v>
      </c>
      <c r="F683" s="171">
        <v>7</v>
      </c>
      <c r="G683" s="194" t="s">
        <v>235</v>
      </c>
      <c r="H683" s="241" t="s">
        <v>236</v>
      </c>
      <c r="I683" s="241" t="s">
        <v>169</v>
      </c>
      <c r="J683" s="241">
        <v>4</v>
      </c>
      <c r="K683" s="241">
        <v>2</v>
      </c>
      <c r="L683" s="262">
        <v>298</v>
      </c>
      <c r="M683" s="263">
        <v>280</v>
      </c>
      <c r="N683" s="264">
        <v>319</v>
      </c>
      <c r="O683" s="190">
        <v>235</v>
      </c>
      <c r="P683" s="190"/>
      <c r="Q683" s="190"/>
      <c r="R683" s="190"/>
      <c r="S683" s="190"/>
      <c r="T683" s="190">
        <v>182</v>
      </c>
      <c r="U683" s="190"/>
      <c r="V683" s="190"/>
      <c r="W683" s="190"/>
      <c r="X683" s="190"/>
      <c r="Y683" s="172"/>
      <c r="Z683" s="172"/>
      <c r="AA683" s="190">
        <v>261</v>
      </c>
      <c r="AB683" s="190">
        <v>253</v>
      </c>
      <c r="AC683" s="190"/>
      <c r="AD683" s="190"/>
      <c r="AE683" s="190"/>
      <c r="AF683" s="190">
        <v>200</v>
      </c>
      <c r="AG683" s="190">
        <v>198</v>
      </c>
      <c r="AH683" s="190"/>
      <c r="AI683" s="190"/>
      <c r="AJ683" s="190"/>
      <c r="AK683" s="172"/>
      <c r="AL683" s="172"/>
      <c r="AM683" s="265">
        <v>249.66666666666671</v>
      </c>
      <c r="AN683" s="265">
        <v>193.33333333333329</v>
      </c>
      <c r="AO683" s="183">
        <v>96</v>
      </c>
      <c r="AP683" s="184">
        <v>150</v>
      </c>
      <c r="AQ683" s="182"/>
      <c r="AR683" s="182"/>
      <c r="AS683" s="182"/>
      <c r="AT683" s="182"/>
      <c r="AU683" s="182"/>
      <c r="AV683" s="182"/>
      <c r="AW683" s="182"/>
      <c r="AX683" s="182"/>
      <c r="AY683" s="182"/>
      <c r="AZ683" s="182"/>
      <c r="BA683" s="182"/>
      <c r="BB683" s="182"/>
      <c r="BC683" s="182"/>
      <c r="BD683" s="182"/>
      <c r="BE683" s="182"/>
      <c r="BF683" s="182"/>
      <c r="BG683" s="182"/>
      <c r="BH683" s="182"/>
      <c r="BI683" s="182"/>
      <c r="BJ683" s="182"/>
      <c r="BK683" s="182"/>
      <c r="BL683" s="182"/>
      <c r="BM683" s="182"/>
      <c r="BN683" s="182"/>
      <c r="BO683" s="182"/>
      <c r="BP683" s="182"/>
      <c r="BQ683" s="228" t="s">
        <v>185</v>
      </c>
      <c r="BR683" s="228" t="s">
        <v>186</v>
      </c>
      <c r="BS683" s="228" t="s">
        <v>237</v>
      </c>
      <c r="BT683" s="228" t="s">
        <v>188</v>
      </c>
      <c r="BU683" s="228">
        <v>5</v>
      </c>
      <c r="BV683" s="228" t="s">
        <v>238</v>
      </c>
      <c r="BW683" s="228" t="s">
        <v>173</v>
      </c>
      <c r="BX683" s="186">
        <v>0</v>
      </c>
      <c r="BY683" s="182">
        <v>0</v>
      </c>
      <c r="BZ683" s="182">
        <v>0</v>
      </c>
      <c r="CA683" s="182">
        <v>0</v>
      </c>
      <c r="CB683" s="182">
        <v>0</v>
      </c>
      <c r="CC683" s="182">
        <v>0</v>
      </c>
      <c r="CD683" s="182">
        <v>0</v>
      </c>
      <c r="CE683" s="228">
        <v>0</v>
      </c>
      <c r="CF683" s="228">
        <v>0</v>
      </c>
      <c r="CG683" s="113">
        <v>0</v>
      </c>
      <c r="CH683" s="113">
        <v>0</v>
      </c>
      <c r="CI683" s="113">
        <v>0</v>
      </c>
      <c r="CJ683" s="113">
        <v>0</v>
      </c>
      <c r="CK683" s="113">
        <v>0</v>
      </c>
      <c r="CL683" s="113">
        <v>0</v>
      </c>
      <c r="CM683" s="113">
        <v>0</v>
      </c>
      <c r="CN683" s="185">
        <v>0</v>
      </c>
      <c r="CO683" s="181">
        <v>0</v>
      </c>
      <c r="CP683" s="187"/>
      <c r="CQ683" s="173">
        <v>0</v>
      </c>
      <c r="CR683" s="173">
        <v>0</v>
      </c>
      <c r="CS683" s="173">
        <v>0</v>
      </c>
      <c r="CT683" s="173">
        <v>0</v>
      </c>
      <c r="CU683" s="253">
        <v>2791</v>
      </c>
      <c r="CV683" s="220">
        <v>-1</v>
      </c>
      <c r="CW683" s="254">
        <f t="shared" si="70"/>
        <v>0</v>
      </c>
      <c r="CX683" s="15">
        <f t="shared" si="71"/>
        <v>0</v>
      </c>
      <c r="CY683" s="241">
        <f t="shared" si="72"/>
        <v>0</v>
      </c>
      <c r="CZ683" s="241" t="str">
        <f>IFERROR(ROUND(CY683/#REF!,1),"")</f>
        <v/>
      </c>
      <c r="DA683" s="254">
        <f t="shared" si="73"/>
        <v>0</v>
      </c>
      <c r="DB683" s="246" t="str">
        <f t="shared" si="74"/>
        <v/>
      </c>
      <c r="DD683" s="15" t="str">
        <f>IFERROR(#REF!-AO683,"")</f>
        <v/>
      </c>
      <c r="DF683" s="266" t="str">
        <f>IFERROR(#REF!-L683,"")</f>
        <v/>
      </c>
      <c r="DG683" s="228" t="e">
        <f>IF(#REF!&gt;AP683,0,1)</f>
        <v>#REF!</v>
      </c>
      <c r="DH683" s="228">
        <f t="shared" si="75"/>
        <v>0</v>
      </c>
      <c r="DI683" s="228">
        <f t="shared" si="76"/>
        <v>1</v>
      </c>
      <c r="DJ683" s="228"/>
      <c r="DK683" s="228"/>
      <c r="DL683" s="228"/>
      <c r="DM683" s="228"/>
      <c r="DN683" s="228"/>
      <c r="DO683" s="228"/>
      <c r="DP683" s="228"/>
      <c r="DQ683" s="228"/>
      <c r="DR683" s="228"/>
      <c r="DS683" s="228"/>
      <c r="DT683" s="228"/>
      <c r="DU683" s="228"/>
      <c r="DV683" s="228"/>
      <c r="DW683" s="228"/>
      <c r="DX683" s="228"/>
      <c r="DY683" s="228"/>
      <c r="DZ683" s="228"/>
      <c r="EA683" s="228"/>
      <c r="EB683" s="228"/>
    </row>
    <row r="684" spans="1:132" s="195" customFormat="1" ht="31.5" customHeight="1" x14ac:dyDescent="0.2">
      <c r="A684" s="191">
        <v>2022</v>
      </c>
      <c r="B684" s="171">
        <v>2</v>
      </c>
      <c r="C684" s="261">
        <v>44592</v>
      </c>
      <c r="D684" s="171">
        <v>383</v>
      </c>
      <c r="E684" s="171">
        <v>550</v>
      </c>
      <c r="F684" s="171">
        <v>8</v>
      </c>
      <c r="G684" s="194" t="s">
        <v>437</v>
      </c>
      <c r="H684" s="241" t="s">
        <v>438</v>
      </c>
      <c r="I684" s="241" t="s">
        <v>169</v>
      </c>
      <c r="J684" s="241">
        <v>3</v>
      </c>
      <c r="K684" s="241">
        <v>1</v>
      </c>
      <c r="L684" s="262">
        <v>35</v>
      </c>
      <c r="M684" s="263">
        <v>32</v>
      </c>
      <c r="N684" s="264">
        <v>38</v>
      </c>
      <c r="O684" s="190">
        <v>56</v>
      </c>
      <c r="P684" s="190"/>
      <c r="Q684" s="190"/>
      <c r="R684" s="190"/>
      <c r="S684" s="190"/>
      <c r="T684" s="190">
        <v>37</v>
      </c>
      <c r="U684" s="190"/>
      <c r="V684" s="190"/>
      <c r="W684" s="190"/>
      <c r="X684" s="190"/>
      <c r="Y684" s="172">
        <v>94</v>
      </c>
      <c r="Z684" s="172"/>
      <c r="AA684" s="190"/>
      <c r="AB684" s="190"/>
      <c r="AC684" s="190"/>
      <c r="AD684" s="190">
        <v>63</v>
      </c>
      <c r="AE684" s="190">
        <v>65</v>
      </c>
      <c r="AF684" s="190"/>
      <c r="AG684" s="190"/>
      <c r="AH684" s="190"/>
      <c r="AI684" s="190"/>
      <c r="AJ684" s="190"/>
      <c r="AK684" s="172"/>
      <c r="AL684" s="172"/>
      <c r="AM684" s="265">
        <v>61.333333333333343</v>
      </c>
      <c r="AN684" s="265">
        <v>37</v>
      </c>
      <c r="AO684" s="183">
        <v>114</v>
      </c>
      <c r="AP684" s="184">
        <v>95</v>
      </c>
      <c r="AQ684" s="182">
        <v>114.8936170212766</v>
      </c>
      <c r="AR684" s="182">
        <v>94</v>
      </c>
      <c r="AS684" s="182"/>
      <c r="AT684" s="182"/>
      <c r="AU684" s="182">
        <v>2040</v>
      </c>
      <c r="AV684" s="182">
        <v>10</v>
      </c>
      <c r="AW684" s="182">
        <v>2</v>
      </c>
      <c r="AX684" s="182">
        <v>2</v>
      </c>
      <c r="AY684" s="182"/>
      <c r="AZ684" s="182"/>
      <c r="BA684" s="182"/>
      <c r="BB684" s="182"/>
      <c r="BC684" s="182"/>
      <c r="BD684" s="182"/>
      <c r="BE684" s="182"/>
      <c r="BF684" s="182"/>
      <c r="BG684" s="182"/>
      <c r="BH684" s="182"/>
      <c r="BI684" s="182"/>
      <c r="BJ684" s="182"/>
      <c r="BK684" s="182"/>
      <c r="BL684" s="182"/>
      <c r="BM684" s="182"/>
      <c r="BN684" s="182"/>
      <c r="BO684" s="182"/>
      <c r="BP684" s="182"/>
      <c r="BQ684" s="228" t="s">
        <v>185</v>
      </c>
      <c r="BR684" s="228" t="s">
        <v>186</v>
      </c>
      <c r="BS684" s="228" t="s">
        <v>439</v>
      </c>
      <c r="BT684" s="228" t="s">
        <v>188</v>
      </c>
      <c r="BU684" s="228">
        <v>5</v>
      </c>
      <c r="BV684" s="228" t="s">
        <v>437</v>
      </c>
      <c r="BW684" s="228" t="s">
        <v>173</v>
      </c>
      <c r="BX684" s="186">
        <v>0</v>
      </c>
      <c r="BY684" s="182">
        <v>14</v>
      </c>
      <c r="BZ684" s="182">
        <v>14</v>
      </c>
      <c r="CA684" s="182">
        <v>2054</v>
      </c>
      <c r="CB684" s="182">
        <v>0</v>
      </c>
      <c r="CC684" s="182">
        <v>0</v>
      </c>
      <c r="CD684" s="182">
        <v>0</v>
      </c>
      <c r="CE684" s="228">
        <v>10</v>
      </c>
      <c r="CF684" s="228">
        <v>2</v>
      </c>
      <c r="CG684" s="113">
        <v>2</v>
      </c>
      <c r="CH684" s="113">
        <v>0</v>
      </c>
      <c r="CI684" s="113">
        <v>0</v>
      </c>
      <c r="CJ684" s="113">
        <v>0</v>
      </c>
      <c r="CK684" s="113">
        <v>0</v>
      </c>
      <c r="CL684" s="113">
        <v>0</v>
      </c>
      <c r="CM684" s="113">
        <v>0</v>
      </c>
      <c r="CN684" s="185">
        <v>14</v>
      </c>
      <c r="CO684" s="181">
        <v>2054</v>
      </c>
      <c r="CP684" s="187">
        <v>6.815968841285297E-3</v>
      </c>
      <c r="CQ684" s="173">
        <v>0.4</v>
      </c>
      <c r="CR684" s="173">
        <v>58.685714285714283</v>
      </c>
      <c r="CS684" s="173">
        <v>0.3783783783783784</v>
      </c>
      <c r="CT684" s="173">
        <v>55.513513513513523</v>
      </c>
      <c r="CU684" s="253">
        <v>2791</v>
      </c>
      <c r="CV684" s="220">
        <v>-1</v>
      </c>
      <c r="CW684" s="254">
        <f t="shared" si="70"/>
        <v>2040</v>
      </c>
      <c r="CX684" s="15">
        <f t="shared" si="71"/>
        <v>14</v>
      </c>
      <c r="CY684" s="241">
        <f t="shared" si="72"/>
        <v>14</v>
      </c>
      <c r="CZ684" s="241" t="str">
        <f>IFERROR(ROUND(CY684/#REF!,1),"")</f>
        <v/>
      </c>
      <c r="DA684" s="254">
        <f t="shared" si="73"/>
        <v>2054</v>
      </c>
      <c r="DB684" s="246">
        <f t="shared" si="74"/>
        <v>6.815968841285297E-3</v>
      </c>
      <c r="DD684" s="15" t="str">
        <f>IFERROR(#REF!-AO684,"")</f>
        <v/>
      </c>
      <c r="DF684" s="266" t="str">
        <f>IFERROR(#REF!-L684,"")</f>
        <v/>
      </c>
      <c r="DG684" s="228" t="e">
        <f>IF(#REF!&gt;AP684,0,1)</f>
        <v>#REF!</v>
      </c>
      <c r="DH684" s="228">
        <f t="shared" si="75"/>
        <v>1</v>
      </c>
      <c r="DI684" s="228">
        <f t="shared" si="76"/>
        <v>1</v>
      </c>
      <c r="DJ684" s="228"/>
      <c r="DK684" s="228"/>
      <c r="DL684" s="228"/>
      <c r="DM684" s="228"/>
      <c r="DN684" s="228"/>
      <c r="DO684" s="228"/>
      <c r="DP684" s="228"/>
      <c r="DQ684" s="228"/>
      <c r="DR684" s="228"/>
      <c r="DS684" s="228"/>
      <c r="DT684" s="228"/>
      <c r="DU684" s="228"/>
      <c r="DV684" s="228"/>
      <c r="DW684" s="228"/>
      <c r="DX684" s="228"/>
      <c r="DY684" s="228"/>
      <c r="DZ684" s="228"/>
      <c r="EA684" s="228"/>
      <c r="EB684" s="228"/>
    </row>
    <row r="685" spans="1:132" s="195" customFormat="1" ht="31.5" customHeight="1" x14ac:dyDescent="0.2">
      <c r="A685" s="191">
        <v>2022</v>
      </c>
      <c r="B685" s="171">
        <v>2</v>
      </c>
      <c r="C685" s="261">
        <v>44592</v>
      </c>
      <c r="D685" s="171">
        <v>419</v>
      </c>
      <c r="E685" s="171">
        <v>670</v>
      </c>
      <c r="F685" s="171">
        <v>8</v>
      </c>
      <c r="G685" s="194" t="s">
        <v>235</v>
      </c>
      <c r="H685" s="241" t="s">
        <v>236</v>
      </c>
      <c r="I685" s="241" t="s">
        <v>169</v>
      </c>
      <c r="J685" s="241">
        <v>4</v>
      </c>
      <c r="K685" s="241">
        <v>2</v>
      </c>
      <c r="L685" s="262">
        <v>298</v>
      </c>
      <c r="M685" s="263">
        <v>280</v>
      </c>
      <c r="N685" s="264">
        <v>319</v>
      </c>
      <c r="O685" s="190"/>
      <c r="P685" s="190"/>
      <c r="Q685" s="190"/>
      <c r="R685" s="190"/>
      <c r="S685" s="190"/>
      <c r="T685" s="190"/>
      <c r="U685" s="190"/>
      <c r="V685" s="190"/>
      <c r="W685" s="190"/>
      <c r="X685" s="190"/>
      <c r="Y685" s="172">
        <v>157</v>
      </c>
      <c r="Z685" s="172">
        <v>170</v>
      </c>
      <c r="AA685" s="190"/>
      <c r="AB685" s="190"/>
      <c r="AC685" s="190"/>
      <c r="AD685" s="190"/>
      <c r="AE685" s="190"/>
      <c r="AF685" s="190"/>
      <c r="AG685" s="190"/>
      <c r="AH685" s="190"/>
      <c r="AI685" s="190"/>
      <c r="AJ685" s="190"/>
      <c r="AK685" s="172">
        <v>215</v>
      </c>
      <c r="AL685" s="172"/>
      <c r="AM685" s="265"/>
      <c r="AN685" s="265"/>
      <c r="AO685" s="183">
        <v>96</v>
      </c>
      <c r="AP685" s="184">
        <v>150</v>
      </c>
      <c r="AQ685" s="182">
        <v>79.704797047970487</v>
      </c>
      <c r="AR685" s="182">
        <v>180.66666666666671</v>
      </c>
      <c r="AS685" s="182"/>
      <c r="AT685" s="182"/>
      <c r="AU685" s="182">
        <v>72</v>
      </c>
      <c r="AV685" s="182">
        <v>25</v>
      </c>
      <c r="AW685" s="182">
        <v>20</v>
      </c>
      <c r="AX685" s="182">
        <v>28</v>
      </c>
      <c r="AY685" s="182">
        <v>14</v>
      </c>
      <c r="AZ685" s="182">
        <v>21</v>
      </c>
      <c r="BA685" s="182"/>
      <c r="BB685" s="182"/>
      <c r="BC685" s="182"/>
      <c r="BD685" s="182"/>
      <c r="BE685" s="182"/>
      <c r="BF685" s="182"/>
      <c r="BG685" s="182">
        <v>372</v>
      </c>
      <c r="BH685" s="182"/>
      <c r="BI685" s="182"/>
      <c r="BJ685" s="182"/>
      <c r="BK685" s="182"/>
      <c r="BL685" s="182"/>
      <c r="BM685" s="182"/>
      <c r="BN685" s="182"/>
      <c r="BO685" s="182"/>
      <c r="BP685" s="182"/>
      <c r="BQ685" s="228" t="s">
        <v>185</v>
      </c>
      <c r="BR685" s="228" t="s">
        <v>186</v>
      </c>
      <c r="BS685" s="228" t="s">
        <v>237</v>
      </c>
      <c r="BT685" s="228" t="s">
        <v>188</v>
      </c>
      <c r="BU685" s="228">
        <v>5</v>
      </c>
      <c r="BV685" s="228" t="s">
        <v>238</v>
      </c>
      <c r="BW685" s="228" t="s">
        <v>173</v>
      </c>
      <c r="BX685" s="186">
        <v>0</v>
      </c>
      <c r="BY685" s="182">
        <v>108</v>
      </c>
      <c r="BZ685" s="182">
        <v>54</v>
      </c>
      <c r="CA685" s="182">
        <v>126</v>
      </c>
      <c r="CB685" s="182">
        <v>0</v>
      </c>
      <c r="CC685" s="182">
        <v>0</v>
      </c>
      <c r="CD685" s="182">
        <v>372</v>
      </c>
      <c r="CE685" s="228">
        <v>12</v>
      </c>
      <c r="CF685" s="228">
        <v>10</v>
      </c>
      <c r="CG685" s="113">
        <v>14</v>
      </c>
      <c r="CH685" s="113">
        <v>7</v>
      </c>
      <c r="CI685" s="113">
        <v>10</v>
      </c>
      <c r="CJ685" s="113">
        <v>0</v>
      </c>
      <c r="CK685" s="113">
        <v>0</v>
      </c>
      <c r="CL685" s="113">
        <v>0</v>
      </c>
      <c r="CM685" s="113">
        <v>0</v>
      </c>
      <c r="CN685" s="185">
        <v>54</v>
      </c>
      <c r="CO685" s="181">
        <v>498</v>
      </c>
      <c r="CP685" s="187">
        <v>0.108433734939759</v>
      </c>
      <c r="CQ685" s="173">
        <v>0.18120805369127521</v>
      </c>
      <c r="CR685" s="173">
        <v>1.6711409395973149</v>
      </c>
      <c r="CS685" s="173"/>
      <c r="CT685" s="173"/>
      <c r="CU685" s="253">
        <v>2791</v>
      </c>
      <c r="CV685" s="220"/>
      <c r="CW685" s="254">
        <f t="shared" si="70"/>
        <v>444</v>
      </c>
      <c r="CX685" s="15">
        <f t="shared" si="71"/>
        <v>108</v>
      </c>
      <c r="CY685" s="241">
        <f t="shared" si="72"/>
        <v>54</v>
      </c>
      <c r="CZ685" s="241" t="str">
        <f>IFERROR(ROUND(CY685/#REF!,1),"")</f>
        <v/>
      </c>
      <c r="DA685" s="254">
        <f t="shared" si="73"/>
        <v>498</v>
      </c>
      <c r="DB685" s="246">
        <f t="shared" si="74"/>
        <v>0.10843373493975904</v>
      </c>
      <c r="DD685" s="15" t="str">
        <f>IFERROR(#REF!-AO685,"")</f>
        <v/>
      </c>
      <c r="DF685" s="266" t="str">
        <f>IFERROR(#REF!-L685,"")</f>
        <v/>
      </c>
      <c r="DG685" s="228" t="e">
        <f>IF(#REF!&gt;AP685,0,1)</f>
        <v>#REF!</v>
      </c>
      <c r="DH685" s="228">
        <f t="shared" si="75"/>
        <v>0</v>
      </c>
      <c r="DI685" s="228">
        <f t="shared" si="76"/>
        <v>1</v>
      </c>
      <c r="DJ685" s="228"/>
      <c r="DK685" s="228"/>
      <c r="DL685" s="228"/>
      <c r="DM685" s="228"/>
      <c r="DN685" s="228"/>
      <c r="DO685" s="228"/>
      <c r="DP685" s="228"/>
      <c r="DQ685" s="228"/>
      <c r="DR685" s="228"/>
      <c r="DS685" s="228"/>
      <c r="DT685" s="228"/>
      <c r="DU685" s="228"/>
      <c r="DV685" s="228"/>
      <c r="DW685" s="228"/>
      <c r="DX685" s="228"/>
      <c r="DY685" s="228"/>
      <c r="DZ685" s="228"/>
      <c r="EA685" s="228"/>
      <c r="EB685" s="228"/>
    </row>
    <row r="686" spans="1:132" s="195" customFormat="1" ht="31.5" customHeight="1" x14ac:dyDescent="0.2">
      <c r="A686" s="191">
        <v>2022</v>
      </c>
      <c r="B686" s="171">
        <v>2</v>
      </c>
      <c r="C686" s="261">
        <v>44592</v>
      </c>
      <c r="D686" s="171">
        <v>159</v>
      </c>
      <c r="E686" s="171">
        <v>299</v>
      </c>
      <c r="F686" s="171">
        <v>30</v>
      </c>
      <c r="G686" s="194" t="s">
        <v>261</v>
      </c>
      <c r="H686" s="241" t="s">
        <v>262</v>
      </c>
      <c r="I686" s="241" t="s">
        <v>263</v>
      </c>
      <c r="J686" s="241">
        <v>3</v>
      </c>
      <c r="K686" s="241">
        <v>2</v>
      </c>
      <c r="L686" s="262">
        <v>115</v>
      </c>
      <c r="M686" s="263">
        <v>106</v>
      </c>
      <c r="N686" s="264">
        <v>123</v>
      </c>
      <c r="O686" s="190">
        <v>144</v>
      </c>
      <c r="P686" s="190">
        <v>145</v>
      </c>
      <c r="Q686" s="190"/>
      <c r="R686" s="190"/>
      <c r="S686" s="190"/>
      <c r="T686" s="190">
        <v>104</v>
      </c>
      <c r="U686" s="190">
        <v>108</v>
      </c>
      <c r="V686" s="190"/>
      <c r="W686" s="190"/>
      <c r="X686" s="190"/>
      <c r="Y686" s="172">
        <v>128</v>
      </c>
      <c r="Z686" s="172"/>
      <c r="AA686" s="190"/>
      <c r="AB686" s="190">
        <v>152</v>
      </c>
      <c r="AC686" s="190">
        <v>164</v>
      </c>
      <c r="AD686" s="190">
        <v>170</v>
      </c>
      <c r="AE686" s="190">
        <v>162</v>
      </c>
      <c r="AF686" s="190"/>
      <c r="AG686" s="190">
        <v>115</v>
      </c>
      <c r="AH686" s="190">
        <v>122</v>
      </c>
      <c r="AI686" s="190">
        <v>120</v>
      </c>
      <c r="AJ686" s="190">
        <v>125</v>
      </c>
      <c r="AK686" s="172">
        <v>128</v>
      </c>
      <c r="AL686" s="172">
        <v>127</v>
      </c>
      <c r="AM686" s="265">
        <v>156.16666666666671</v>
      </c>
      <c r="AN686" s="265">
        <v>115.6666666666667</v>
      </c>
      <c r="AO686" s="183">
        <v>86</v>
      </c>
      <c r="AP686" s="184">
        <v>126</v>
      </c>
      <c r="AQ686" s="182">
        <v>84.595300261096611</v>
      </c>
      <c r="AR686" s="182">
        <v>127.6666666666667</v>
      </c>
      <c r="AS686" s="182"/>
      <c r="AT686" s="182"/>
      <c r="AU686" s="182">
        <v>144</v>
      </c>
      <c r="AV686" s="182">
        <v>4</v>
      </c>
      <c r="AW686" s="182">
        <v>2</v>
      </c>
      <c r="AX686" s="182">
        <v>2</v>
      </c>
      <c r="AY686" s="182"/>
      <c r="AZ686" s="182"/>
      <c r="BA686" s="182"/>
      <c r="BB686" s="182"/>
      <c r="BC686" s="182"/>
      <c r="BD686" s="182"/>
      <c r="BE686" s="182"/>
      <c r="BF686" s="182"/>
      <c r="BG686" s="182"/>
      <c r="BH686" s="182">
        <v>1</v>
      </c>
      <c r="BI686" s="182">
        <v>2</v>
      </c>
      <c r="BJ686" s="182">
        <v>10</v>
      </c>
      <c r="BK686" s="182"/>
      <c r="BL686" s="182"/>
      <c r="BM686" s="182"/>
      <c r="BN686" s="182"/>
      <c r="BO686" s="182"/>
      <c r="BP686" s="182"/>
      <c r="BQ686" s="228" t="s">
        <v>180</v>
      </c>
      <c r="BR686" s="228" t="s">
        <v>181</v>
      </c>
      <c r="BS686" s="228"/>
      <c r="BT686" s="228"/>
      <c r="BU686" s="228">
        <v>5</v>
      </c>
      <c r="BV686" s="228" t="s">
        <v>261</v>
      </c>
      <c r="BW686" s="228" t="s">
        <v>222</v>
      </c>
      <c r="BX686" s="186">
        <v>0</v>
      </c>
      <c r="BY686" s="182">
        <v>8</v>
      </c>
      <c r="BZ686" s="182">
        <v>4</v>
      </c>
      <c r="CA686" s="182">
        <v>148</v>
      </c>
      <c r="CB686" s="182">
        <v>13</v>
      </c>
      <c r="CC686" s="182">
        <v>6.5</v>
      </c>
      <c r="CD686" s="182">
        <v>6</v>
      </c>
      <c r="CE686" s="228">
        <v>2</v>
      </c>
      <c r="CF686" s="228">
        <v>2</v>
      </c>
      <c r="CG686" s="113">
        <v>6</v>
      </c>
      <c r="CH686" s="113">
        <v>0</v>
      </c>
      <c r="CI686" s="113">
        <v>0</v>
      </c>
      <c r="CJ686" s="113">
        <v>0</v>
      </c>
      <c r="CK686" s="113">
        <v>0</v>
      </c>
      <c r="CL686" s="113">
        <v>0</v>
      </c>
      <c r="CM686" s="113">
        <v>0</v>
      </c>
      <c r="CN686" s="185">
        <v>10.5</v>
      </c>
      <c r="CO686" s="181">
        <v>154</v>
      </c>
      <c r="CP686" s="187">
        <v>6.8181818181818177E-2</v>
      </c>
      <c r="CQ686" s="173">
        <v>9.1304347826086957E-2</v>
      </c>
      <c r="CR686" s="173">
        <v>1.339130434782609</v>
      </c>
      <c r="CS686" s="173">
        <v>9.077809798270893E-2</v>
      </c>
      <c r="CT686" s="173">
        <v>1.331412103746398</v>
      </c>
      <c r="CU686" s="253">
        <v>2791</v>
      </c>
      <c r="CV686" s="220">
        <v>-1</v>
      </c>
      <c r="CW686" s="254">
        <f t="shared" si="70"/>
        <v>144</v>
      </c>
      <c r="CX686" s="15">
        <f t="shared" si="71"/>
        <v>21</v>
      </c>
      <c r="CY686" s="241">
        <f t="shared" si="72"/>
        <v>11</v>
      </c>
      <c r="CZ686" s="241" t="str">
        <f>IFERROR(ROUND(CY686/#REF!,1),"")</f>
        <v/>
      </c>
      <c r="DA686" s="254">
        <f t="shared" si="73"/>
        <v>155</v>
      </c>
      <c r="DB686" s="246">
        <f t="shared" si="74"/>
        <v>7.0967741935483872E-2</v>
      </c>
      <c r="DD686" s="15" t="str">
        <f>IFERROR(#REF!-AO686,"")</f>
        <v/>
      </c>
      <c r="DF686" s="266" t="str">
        <f>IFERROR(#REF!-L686,"")</f>
        <v/>
      </c>
      <c r="DG686" s="228" t="e">
        <f>IF(#REF!&gt;AP686,0,1)</f>
        <v>#REF!</v>
      </c>
      <c r="DH686" s="228">
        <f t="shared" si="75"/>
        <v>1</v>
      </c>
      <c r="DI686" s="228">
        <f t="shared" si="76"/>
        <v>1</v>
      </c>
      <c r="DJ686" s="228"/>
      <c r="DK686" s="228"/>
      <c r="DL686" s="228"/>
      <c r="DM686" s="228"/>
      <c r="DN686" s="228"/>
      <c r="DO686" s="228"/>
      <c r="DP686" s="228"/>
      <c r="DQ686" s="228"/>
      <c r="DR686" s="228"/>
      <c r="DS686" s="228"/>
      <c r="DT686" s="228"/>
      <c r="DU686" s="228"/>
      <c r="DV686" s="228"/>
      <c r="DW686" s="228"/>
      <c r="DX686" s="228"/>
      <c r="DY686" s="228"/>
      <c r="DZ686" s="228"/>
      <c r="EA686" s="228"/>
      <c r="EB686" s="228"/>
    </row>
    <row r="687" spans="1:132" s="195" customFormat="1" ht="31.5" customHeight="1" x14ac:dyDescent="0.2">
      <c r="A687" s="191">
        <v>2022</v>
      </c>
      <c r="B687" s="171">
        <v>2</v>
      </c>
      <c r="C687" s="261">
        <v>44592</v>
      </c>
      <c r="D687" s="171">
        <v>415</v>
      </c>
      <c r="E687" s="171">
        <v>655</v>
      </c>
      <c r="F687" s="171">
        <v>47</v>
      </c>
      <c r="G687" s="194" t="s">
        <v>269</v>
      </c>
      <c r="H687" s="241" t="s">
        <v>270</v>
      </c>
      <c r="I687" s="241" t="s">
        <v>221</v>
      </c>
      <c r="J687" s="241">
        <v>3</v>
      </c>
      <c r="K687" s="241">
        <v>1</v>
      </c>
      <c r="L687" s="262">
        <v>148</v>
      </c>
      <c r="M687" s="263">
        <v>137</v>
      </c>
      <c r="N687" s="264">
        <v>158</v>
      </c>
      <c r="O687" s="190"/>
      <c r="P687" s="190"/>
      <c r="Q687" s="190"/>
      <c r="R687" s="190">
        <v>175</v>
      </c>
      <c r="S687" s="190">
        <v>170</v>
      </c>
      <c r="T687" s="190"/>
      <c r="U687" s="190"/>
      <c r="V687" s="190"/>
      <c r="W687" s="190">
        <v>145</v>
      </c>
      <c r="X687" s="190">
        <v>146</v>
      </c>
      <c r="Y687" s="172"/>
      <c r="Z687" s="172"/>
      <c r="AA687" s="190">
        <v>155</v>
      </c>
      <c r="AB687" s="190">
        <v>165</v>
      </c>
      <c r="AC687" s="190">
        <v>168</v>
      </c>
      <c r="AD687" s="190">
        <v>165</v>
      </c>
      <c r="AE687" s="190">
        <v>165</v>
      </c>
      <c r="AF687" s="190">
        <v>129</v>
      </c>
      <c r="AG687" s="190">
        <v>140</v>
      </c>
      <c r="AH687" s="190">
        <v>146</v>
      </c>
      <c r="AI687" s="190">
        <v>147</v>
      </c>
      <c r="AJ687" s="190">
        <v>150</v>
      </c>
      <c r="AK687" s="172"/>
      <c r="AL687" s="172"/>
      <c r="AM687" s="265">
        <v>166.14285714285711</v>
      </c>
      <c r="AN687" s="265">
        <v>143.28571428571431</v>
      </c>
      <c r="AO687" s="183">
        <v>64</v>
      </c>
      <c r="AP687" s="184">
        <v>169</v>
      </c>
      <c r="AQ687" s="182"/>
      <c r="AR687" s="182"/>
      <c r="AS687" s="182"/>
      <c r="AT687" s="182"/>
      <c r="AU687" s="182">
        <v>330</v>
      </c>
      <c r="AV687" s="182">
        <v>6</v>
      </c>
      <c r="AW687" s="182">
        <v>1</v>
      </c>
      <c r="AX687" s="182">
        <v>1</v>
      </c>
      <c r="AY687" s="182"/>
      <c r="AZ687" s="182"/>
      <c r="BA687" s="182"/>
      <c r="BB687" s="182"/>
      <c r="BC687" s="182"/>
      <c r="BD687" s="182"/>
      <c r="BE687" s="182"/>
      <c r="BF687" s="182"/>
      <c r="BG687" s="182"/>
      <c r="BH687" s="182">
        <v>3</v>
      </c>
      <c r="BI687" s="182">
        <v>4</v>
      </c>
      <c r="BJ687" s="182">
        <v>1</v>
      </c>
      <c r="BK687" s="182"/>
      <c r="BL687" s="182"/>
      <c r="BM687" s="182"/>
      <c r="BN687" s="182"/>
      <c r="BO687" s="182"/>
      <c r="BP687" s="182"/>
      <c r="BQ687" s="228" t="s">
        <v>180</v>
      </c>
      <c r="BR687" s="228" t="s">
        <v>192</v>
      </c>
      <c r="BS687" s="228" t="s">
        <v>271</v>
      </c>
      <c r="BT687" s="228"/>
      <c r="BU687" s="228">
        <v>5</v>
      </c>
      <c r="BV687" s="228" t="s">
        <v>272</v>
      </c>
      <c r="BW687" s="228" t="s">
        <v>222</v>
      </c>
      <c r="BX687" s="186">
        <v>0</v>
      </c>
      <c r="BY687" s="182">
        <v>8</v>
      </c>
      <c r="BZ687" s="182">
        <v>8</v>
      </c>
      <c r="CA687" s="182">
        <v>338</v>
      </c>
      <c r="CB687" s="182">
        <v>8</v>
      </c>
      <c r="CC687" s="182">
        <v>8</v>
      </c>
      <c r="CD687" s="182">
        <v>8</v>
      </c>
      <c r="CE687" s="228">
        <v>9</v>
      </c>
      <c r="CF687" s="228">
        <v>5</v>
      </c>
      <c r="CG687" s="113">
        <v>2</v>
      </c>
      <c r="CH687" s="113">
        <v>0</v>
      </c>
      <c r="CI687" s="113">
        <v>0</v>
      </c>
      <c r="CJ687" s="113">
        <v>0</v>
      </c>
      <c r="CK687" s="113">
        <v>0</v>
      </c>
      <c r="CL687" s="113">
        <v>0</v>
      </c>
      <c r="CM687" s="113">
        <v>0</v>
      </c>
      <c r="CN687" s="185">
        <v>16</v>
      </c>
      <c r="CO687" s="181">
        <v>346</v>
      </c>
      <c r="CP687" s="187">
        <v>4.6242774566473993E-2</v>
      </c>
      <c r="CQ687" s="173">
        <v>0.1081081081081081</v>
      </c>
      <c r="CR687" s="173">
        <v>2.3378378378378382</v>
      </c>
      <c r="CS687" s="173">
        <v>0.11166500498504491</v>
      </c>
      <c r="CT687" s="173">
        <v>2.4147557328015949</v>
      </c>
      <c r="CU687" s="253">
        <v>2791</v>
      </c>
      <c r="CV687" s="220">
        <v>-1</v>
      </c>
      <c r="CW687" s="254">
        <f t="shared" si="70"/>
        <v>330</v>
      </c>
      <c r="CX687" s="15">
        <f t="shared" si="71"/>
        <v>16</v>
      </c>
      <c r="CY687" s="241">
        <f t="shared" si="72"/>
        <v>16</v>
      </c>
      <c r="CZ687" s="241" t="str">
        <f>IFERROR(ROUND(CY687/#REF!,1),"")</f>
        <v/>
      </c>
      <c r="DA687" s="254">
        <f t="shared" si="73"/>
        <v>346</v>
      </c>
      <c r="DB687" s="246">
        <f t="shared" si="74"/>
        <v>4.6242774566473986E-2</v>
      </c>
      <c r="DD687" s="15" t="str">
        <f>IFERROR(#REF!-AO687,"")</f>
        <v/>
      </c>
      <c r="DF687" s="266" t="str">
        <f>IFERROR(#REF!-L687,"")</f>
        <v/>
      </c>
      <c r="DG687" s="228" t="e">
        <f>IF(#REF!&gt;AP687,0,1)</f>
        <v>#REF!</v>
      </c>
      <c r="DH687" s="228">
        <f t="shared" si="75"/>
        <v>1</v>
      </c>
      <c r="DI687" s="228">
        <f t="shared" si="76"/>
        <v>1</v>
      </c>
      <c r="DJ687" s="228"/>
      <c r="DK687" s="228"/>
      <c r="DL687" s="228"/>
      <c r="DM687" s="228"/>
      <c r="DN687" s="228"/>
      <c r="DO687" s="228"/>
      <c r="DP687" s="228"/>
      <c r="DQ687" s="228"/>
      <c r="DR687" s="228"/>
      <c r="DS687" s="228"/>
      <c r="DT687" s="228"/>
      <c r="DU687" s="228"/>
      <c r="DV687" s="228"/>
      <c r="DW687" s="228"/>
      <c r="DX687" s="228"/>
      <c r="DY687" s="228"/>
      <c r="DZ687" s="228"/>
      <c r="EA687" s="228"/>
      <c r="EB687" s="228"/>
    </row>
    <row r="688" spans="1:132" s="195" customFormat="1" ht="31.5" customHeight="1" x14ac:dyDescent="0.2">
      <c r="A688" s="191">
        <v>2022</v>
      </c>
      <c r="B688" s="171">
        <v>2</v>
      </c>
      <c r="C688" s="261">
        <v>44592</v>
      </c>
      <c r="D688" s="171">
        <v>415</v>
      </c>
      <c r="E688" s="171">
        <v>656</v>
      </c>
      <c r="F688" s="171">
        <v>47</v>
      </c>
      <c r="G688" s="194" t="s">
        <v>324</v>
      </c>
      <c r="H688" s="241" t="s">
        <v>325</v>
      </c>
      <c r="I688" s="241" t="s">
        <v>221</v>
      </c>
      <c r="J688" s="241">
        <v>3</v>
      </c>
      <c r="K688" s="241">
        <v>1</v>
      </c>
      <c r="L688" s="262">
        <v>148</v>
      </c>
      <c r="M688" s="263">
        <v>137</v>
      </c>
      <c r="N688" s="264">
        <v>158</v>
      </c>
      <c r="O688" s="190"/>
      <c r="P688" s="190"/>
      <c r="Q688" s="190"/>
      <c r="R688" s="190">
        <v>175</v>
      </c>
      <c r="S688" s="190">
        <v>170</v>
      </c>
      <c r="T688" s="190"/>
      <c r="U688" s="190"/>
      <c r="V688" s="190"/>
      <c r="W688" s="190">
        <v>145</v>
      </c>
      <c r="X688" s="190">
        <v>146</v>
      </c>
      <c r="Y688" s="172"/>
      <c r="Z688" s="172"/>
      <c r="AA688" s="190">
        <v>155</v>
      </c>
      <c r="AB688" s="190">
        <v>165</v>
      </c>
      <c r="AC688" s="190">
        <v>168</v>
      </c>
      <c r="AD688" s="190">
        <v>165</v>
      </c>
      <c r="AE688" s="190">
        <v>165</v>
      </c>
      <c r="AF688" s="190">
        <v>129</v>
      </c>
      <c r="AG688" s="190">
        <v>139</v>
      </c>
      <c r="AH688" s="190">
        <v>146</v>
      </c>
      <c r="AI688" s="190">
        <v>147</v>
      </c>
      <c r="AJ688" s="190">
        <v>150</v>
      </c>
      <c r="AK688" s="172"/>
      <c r="AL688" s="172"/>
      <c r="AM688" s="265">
        <v>166.14285714285711</v>
      </c>
      <c r="AN688" s="265">
        <v>143.14285714285711</v>
      </c>
      <c r="AO688" s="183">
        <v>64</v>
      </c>
      <c r="AP688" s="184">
        <v>169</v>
      </c>
      <c r="AQ688" s="182"/>
      <c r="AR688" s="182"/>
      <c r="AS688" s="182"/>
      <c r="AT688" s="182"/>
      <c r="AU688" s="182">
        <v>330</v>
      </c>
      <c r="AV688" s="182">
        <v>6</v>
      </c>
      <c r="AW688" s="182">
        <v>1</v>
      </c>
      <c r="AX688" s="182">
        <v>1</v>
      </c>
      <c r="AY688" s="182"/>
      <c r="AZ688" s="182"/>
      <c r="BA688" s="182"/>
      <c r="BB688" s="182"/>
      <c r="BC688" s="182"/>
      <c r="BD688" s="182"/>
      <c r="BE688" s="182"/>
      <c r="BF688" s="182"/>
      <c r="BG688" s="182"/>
      <c r="BH688" s="182"/>
      <c r="BI688" s="182"/>
      <c r="BJ688" s="182"/>
      <c r="BK688" s="182"/>
      <c r="BL688" s="182"/>
      <c r="BM688" s="182"/>
      <c r="BN688" s="182"/>
      <c r="BO688" s="182"/>
      <c r="BP688" s="182"/>
      <c r="BQ688" s="228" t="s">
        <v>180</v>
      </c>
      <c r="BR688" s="228" t="s">
        <v>192</v>
      </c>
      <c r="BS688" s="228" t="s">
        <v>326</v>
      </c>
      <c r="BT688" s="228"/>
      <c r="BU688" s="228">
        <v>5</v>
      </c>
      <c r="BV688" s="228" t="s">
        <v>272</v>
      </c>
      <c r="BW688" s="228" t="s">
        <v>222</v>
      </c>
      <c r="BX688" s="186">
        <v>0</v>
      </c>
      <c r="BY688" s="182">
        <v>8</v>
      </c>
      <c r="BZ688" s="182">
        <v>8</v>
      </c>
      <c r="CA688" s="182">
        <v>338</v>
      </c>
      <c r="CB688" s="182">
        <v>0</v>
      </c>
      <c r="CC688" s="182">
        <v>0</v>
      </c>
      <c r="CD688" s="182">
        <v>0</v>
      </c>
      <c r="CE688" s="228">
        <v>6</v>
      </c>
      <c r="CF688" s="228">
        <v>1</v>
      </c>
      <c r="CG688" s="113">
        <v>1</v>
      </c>
      <c r="CH688" s="113">
        <v>0</v>
      </c>
      <c r="CI688" s="113">
        <v>0</v>
      </c>
      <c r="CJ688" s="113">
        <v>0</v>
      </c>
      <c r="CK688" s="113">
        <v>0</v>
      </c>
      <c r="CL688" s="113">
        <v>0</v>
      </c>
      <c r="CM688" s="113">
        <v>0</v>
      </c>
      <c r="CN688" s="185">
        <v>8</v>
      </c>
      <c r="CO688" s="181">
        <v>338</v>
      </c>
      <c r="CP688" s="187">
        <v>2.3668639053254441E-2</v>
      </c>
      <c r="CQ688" s="173">
        <v>5.4054054054054057E-2</v>
      </c>
      <c r="CR688" s="173">
        <v>2.2837837837837842</v>
      </c>
      <c r="CS688" s="173">
        <v>5.588822355289421E-2</v>
      </c>
      <c r="CT688" s="173">
        <v>2.36127744510978</v>
      </c>
      <c r="CU688" s="253">
        <v>2791</v>
      </c>
      <c r="CV688" s="220">
        <v>-1</v>
      </c>
      <c r="CW688" s="254">
        <f t="shared" si="70"/>
        <v>330</v>
      </c>
      <c r="CX688" s="15">
        <f t="shared" si="71"/>
        <v>8</v>
      </c>
      <c r="CY688" s="241">
        <f t="shared" si="72"/>
        <v>8</v>
      </c>
      <c r="CZ688" s="241" t="str">
        <f>IFERROR(ROUND(CY688/#REF!,1),"")</f>
        <v/>
      </c>
      <c r="DA688" s="254">
        <f t="shared" si="73"/>
        <v>338</v>
      </c>
      <c r="DB688" s="246">
        <f t="shared" si="74"/>
        <v>2.3668639053254437E-2</v>
      </c>
      <c r="DD688" s="15" t="str">
        <f>IFERROR(#REF!-AO688,"")</f>
        <v/>
      </c>
      <c r="DF688" s="266" t="str">
        <f>IFERROR(#REF!-L688,"")</f>
        <v/>
      </c>
      <c r="DG688" s="228" t="e">
        <f>IF(#REF!&gt;AP688,0,1)</f>
        <v>#REF!</v>
      </c>
      <c r="DH688" s="228">
        <f t="shared" si="75"/>
        <v>1</v>
      </c>
      <c r="DI688" s="228">
        <f t="shared" si="76"/>
        <v>1</v>
      </c>
      <c r="DJ688" s="228"/>
      <c r="DK688" s="228"/>
      <c r="DL688" s="228"/>
      <c r="DM688" s="228"/>
      <c r="DN688" s="228"/>
      <c r="DO688" s="228"/>
      <c r="DP688" s="228"/>
      <c r="DQ688" s="228"/>
      <c r="DR688" s="228"/>
      <c r="DS688" s="228"/>
      <c r="DT688" s="228"/>
      <c r="DU688" s="228"/>
      <c r="DV688" s="228"/>
      <c r="DW688" s="228"/>
      <c r="DX688" s="228"/>
      <c r="DY688" s="228"/>
      <c r="DZ688" s="228"/>
      <c r="EA688" s="228"/>
      <c r="EB688" s="228"/>
    </row>
    <row r="689" spans="1:132" s="195" customFormat="1" ht="31.5" customHeight="1" x14ac:dyDescent="0.2">
      <c r="A689" s="191">
        <v>2022</v>
      </c>
      <c r="B689" s="171">
        <v>2</v>
      </c>
      <c r="C689" s="261">
        <v>44592</v>
      </c>
      <c r="D689" s="171">
        <v>415</v>
      </c>
      <c r="E689" s="171">
        <v>657</v>
      </c>
      <c r="F689" s="171">
        <v>47</v>
      </c>
      <c r="G689" s="194" t="s">
        <v>327</v>
      </c>
      <c r="H689" s="241" t="s">
        <v>328</v>
      </c>
      <c r="I689" s="241" t="s">
        <v>221</v>
      </c>
      <c r="J689" s="241">
        <v>3</v>
      </c>
      <c r="K689" s="241">
        <v>1</v>
      </c>
      <c r="L689" s="262">
        <v>90</v>
      </c>
      <c r="M689" s="263">
        <v>83</v>
      </c>
      <c r="N689" s="264">
        <v>96</v>
      </c>
      <c r="O689" s="190"/>
      <c r="P689" s="190"/>
      <c r="Q689" s="190"/>
      <c r="R689" s="190">
        <v>138</v>
      </c>
      <c r="S689" s="190">
        <v>140</v>
      </c>
      <c r="T689" s="190"/>
      <c r="U689" s="190"/>
      <c r="V689" s="190"/>
      <c r="W689" s="190">
        <v>100</v>
      </c>
      <c r="X689" s="190">
        <v>99</v>
      </c>
      <c r="Y689" s="172"/>
      <c r="Z689" s="172"/>
      <c r="AA689" s="190">
        <v>123</v>
      </c>
      <c r="AB689" s="190">
        <v>125</v>
      </c>
      <c r="AC689" s="190">
        <v>128</v>
      </c>
      <c r="AD689" s="190">
        <v>138</v>
      </c>
      <c r="AE689" s="190">
        <v>130</v>
      </c>
      <c r="AF689" s="190">
        <v>98</v>
      </c>
      <c r="AG689" s="190">
        <v>102</v>
      </c>
      <c r="AH689" s="190">
        <v>110</v>
      </c>
      <c r="AI689" s="190">
        <v>109</v>
      </c>
      <c r="AJ689" s="190">
        <v>90</v>
      </c>
      <c r="AK689" s="172"/>
      <c r="AL689" s="172"/>
      <c r="AM689" s="265">
        <v>131.71428571428569</v>
      </c>
      <c r="AN689" s="265">
        <v>101.1428571428571</v>
      </c>
      <c r="AO689" s="183">
        <v>64</v>
      </c>
      <c r="AP689" s="184">
        <v>169</v>
      </c>
      <c r="AQ689" s="182"/>
      <c r="AR689" s="182"/>
      <c r="AS689" s="182"/>
      <c r="AT689" s="182"/>
      <c r="AU689" s="182">
        <v>405</v>
      </c>
      <c r="AV689" s="182">
        <v>2</v>
      </c>
      <c r="AW689" s="182">
        <v>2</v>
      </c>
      <c r="AX689" s="182">
        <v>1</v>
      </c>
      <c r="AY689" s="182"/>
      <c r="AZ689" s="182"/>
      <c r="BA689" s="182"/>
      <c r="BB689" s="182"/>
      <c r="BC689" s="182"/>
      <c r="BD689" s="182"/>
      <c r="BE689" s="182"/>
      <c r="BF689" s="182"/>
      <c r="BG689" s="182"/>
      <c r="BH689" s="182"/>
      <c r="BI689" s="182">
        <v>2</v>
      </c>
      <c r="BJ689" s="182">
        <v>6</v>
      </c>
      <c r="BK689" s="182"/>
      <c r="BL689" s="182"/>
      <c r="BM689" s="182"/>
      <c r="BN689" s="182"/>
      <c r="BO689" s="182"/>
      <c r="BP689" s="182"/>
      <c r="BQ689" s="228" t="s">
        <v>180</v>
      </c>
      <c r="BR689" s="228" t="s">
        <v>192</v>
      </c>
      <c r="BS689" s="228" t="s">
        <v>329</v>
      </c>
      <c r="BT689" s="228"/>
      <c r="BU689" s="228">
        <v>5</v>
      </c>
      <c r="BV689" s="228" t="s">
        <v>272</v>
      </c>
      <c r="BW689" s="228" t="s">
        <v>222</v>
      </c>
      <c r="BX689" s="186">
        <v>0</v>
      </c>
      <c r="BY689" s="182">
        <v>5</v>
      </c>
      <c r="BZ689" s="182">
        <v>5</v>
      </c>
      <c r="CA689" s="182">
        <v>410</v>
      </c>
      <c r="CB689" s="182">
        <v>8</v>
      </c>
      <c r="CC689" s="182">
        <v>8</v>
      </c>
      <c r="CD689" s="182">
        <v>8</v>
      </c>
      <c r="CE689" s="228">
        <v>2</v>
      </c>
      <c r="CF689" s="228">
        <v>4</v>
      </c>
      <c r="CG689" s="113">
        <v>7</v>
      </c>
      <c r="CH689" s="113">
        <v>0</v>
      </c>
      <c r="CI689" s="113">
        <v>0</v>
      </c>
      <c r="CJ689" s="113">
        <v>0</v>
      </c>
      <c r="CK689" s="113">
        <v>0</v>
      </c>
      <c r="CL689" s="113">
        <v>0</v>
      </c>
      <c r="CM689" s="113">
        <v>0</v>
      </c>
      <c r="CN689" s="185">
        <v>13</v>
      </c>
      <c r="CO689" s="181">
        <v>418</v>
      </c>
      <c r="CP689" s="187">
        <v>3.1100478468899521E-2</v>
      </c>
      <c r="CQ689" s="173">
        <v>0.1444444444444444</v>
      </c>
      <c r="CR689" s="173">
        <v>4.6444444444444448</v>
      </c>
      <c r="CS689" s="173">
        <v>0.12853107344632769</v>
      </c>
      <c r="CT689" s="173">
        <v>4.1327683615819213</v>
      </c>
      <c r="CU689" s="253">
        <v>2791</v>
      </c>
      <c r="CV689" s="220">
        <v>-1</v>
      </c>
      <c r="CW689" s="254">
        <f t="shared" si="70"/>
        <v>405</v>
      </c>
      <c r="CX689" s="15">
        <f t="shared" si="71"/>
        <v>13</v>
      </c>
      <c r="CY689" s="241">
        <f t="shared" si="72"/>
        <v>13</v>
      </c>
      <c r="CZ689" s="241" t="str">
        <f>IFERROR(ROUND(CY689/#REF!,1),"")</f>
        <v/>
      </c>
      <c r="DA689" s="254">
        <f t="shared" si="73"/>
        <v>418</v>
      </c>
      <c r="DB689" s="246">
        <f t="shared" si="74"/>
        <v>3.1100478468899521E-2</v>
      </c>
      <c r="DD689" s="15" t="str">
        <f>IFERROR(#REF!-AO689,"")</f>
        <v/>
      </c>
      <c r="DF689" s="266" t="str">
        <f>IFERROR(#REF!-L689,"")</f>
        <v/>
      </c>
      <c r="DG689" s="228" t="e">
        <f>IF(#REF!&gt;AP689,0,1)</f>
        <v>#REF!</v>
      </c>
      <c r="DH689" s="228">
        <f t="shared" si="75"/>
        <v>1</v>
      </c>
      <c r="DI689" s="228">
        <f t="shared" si="76"/>
        <v>0</v>
      </c>
      <c r="DJ689" s="228"/>
      <c r="DK689" s="228"/>
      <c r="DL689" s="228"/>
      <c r="DM689" s="228"/>
      <c r="DN689" s="228"/>
      <c r="DO689" s="228"/>
      <c r="DP689" s="228"/>
      <c r="DQ689" s="228"/>
      <c r="DR689" s="228"/>
      <c r="DS689" s="228"/>
      <c r="DT689" s="228"/>
      <c r="DU689" s="228"/>
      <c r="DV689" s="228"/>
      <c r="DW689" s="228"/>
      <c r="DX689" s="228"/>
      <c r="DY689" s="228"/>
      <c r="DZ689" s="228"/>
      <c r="EA689" s="228"/>
      <c r="EB689" s="228"/>
    </row>
    <row r="690" spans="1:132" s="195" customFormat="1" ht="31.5" customHeight="1" x14ac:dyDescent="0.2">
      <c r="A690" s="191">
        <v>2022</v>
      </c>
      <c r="B690" s="171">
        <v>2</v>
      </c>
      <c r="C690" s="261">
        <v>44592</v>
      </c>
      <c r="D690" s="171">
        <v>415</v>
      </c>
      <c r="E690" s="171">
        <v>658</v>
      </c>
      <c r="F690" s="171">
        <v>47</v>
      </c>
      <c r="G690" s="194" t="s">
        <v>273</v>
      </c>
      <c r="H690" s="241" t="s">
        <v>274</v>
      </c>
      <c r="I690" s="241" t="s">
        <v>221</v>
      </c>
      <c r="J690" s="241">
        <v>3</v>
      </c>
      <c r="K690" s="241">
        <v>1</v>
      </c>
      <c r="L690" s="262">
        <v>90</v>
      </c>
      <c r="M690" s="263">
        <v>83</v>
      </c>
      <c r="N690" s="264">
        <v>96</v>
      </c>
      <c r="O690" s="190"/>
      <c r="P690" s="190"/>
      <c r="Q690" s="190"/>
      <c r="R690" s="190">
        <v>138</v>
      </c>
      <c r="S690" s="190">
        <v>140</v>
      </c>
      <c r="T690" s="190"/>
      <c r="U690" s="190"/>
      <c r="V690" s="190"/>
      <c r="W690" s="190">
        <v>100</v>
      </c>
      <c r="X690" s="190">
        <v>99</v>
      </c>
      <c r="Y690" s="172">
        <v>184</v>
      </c>
      <c r="Z690" s="172">
        <v>182</v>
      </c>
      <c r="AA690" s="190">
        <v>123</v>
      </c>
      <c r="AB690" s="190">
        <v>125</v>
      </c>
      <c r="AC690" s="190">
        <v>128</v>
      </c>
      <c r="AD690" s="190">
        <v>138</v>
      </c>
      <c r="AE690" s="190">
        <v>130</v>
      </c>
      <c r="AF690" s="190">
        <v>98</v>
      </c>
      <c r="AG690" s="190">
        <v>102</v>
      </c>
      <c r="AH690" s="190">
        <v>110</v>
      </c>
      <c r="AI690" s="190">
        <v>109</v>
      </c>
      <c r="AJ690" s="190">
        <v>90</v>
      </c>
      <c r="AK690" s="172">
        <v>188</v>
      </c>
      <c r="AL690" s="172">
        <v>188</v>
      </c>
      <c r="AM690" s="265">
        <v>131.71428571428569</v>
      </c>
      <c r="AN690" s="265">
        <v>101.1428571428571</v>
      </c>
      <c r="AO690" s="183">
        <v>64</v>
      </c>
      <c r="AP690" s="184">
        <v>169</v>
      </c>
      <c r="AQ690" s="182">
        <v>58.22102425876011</v>
      </c>
      <c r="AR690" s="182">
        <v>185.5</v>
      </c>
      <c r="AS690" s="182"/>
      <c r="AT690" s="182"/>
      <c r="AU690" s="182">
        <v>405</v>
      </c>
      <c r="AV690" s="182">
        <v>2</v>
      </c>
      <c r="AW690" s="182">
        <v>2</v>
      </c>
      <c r="AX690" s="182">
        <v>1</v>
      </c>
      <c r="AY690" s="182"/>
      <c r="AZ690" s="182"/>
      <c r="BA690" s="182"/>
      <c r="BB690" s="182"/>
      <c r="BC690" s="182"/>
      <c r="BD690" s="182"/>
      <c r="BE690" s="182"/>
      <c r="BF690" s="182"/>
      <c r="BG690" s="182"/>
      <c r="BH690" s="182"/>
      <c r="BI690" s="182"/>
      <c r="BJ690" s="182"/>
      <c r="BK690" s="182"/>
      <c r="BL690" s="182"/>
      <c r="BM690" s="182"/>
      <c r="BN690" s="182"/>
      <c r="BO690" s="182"/>
      <c r="BP690" s="182"/>
      <c r="BQ690" s="228" t="s">
        <v>180</v>
      </c>
      <c r="BR690" s="228" t="s">
        <v>192</v>
      </c>
      <c r="BS690" s="228" t="s">
        <v>275</v>
      </c>
      <c r="BT690" s="228"/>
      <c r="BU690" s="228">
        <v>5</v>
      </c>
      <c r="BV690" s="228" t="s">
        <v>272</v>
      </c>
      <c r="BW690" s="228" t="s">
        <v>222</v>
      </c>
      <c r="BX690" s="186">
        <v>0</v>
      </c>
      <c r="BY690" s="182">
        <v>5</v>
      </c>
      <c r="BZ690" s="182">
        <v>5</v>
      </c>
      <c r="CA690" s="182">
        <v>410</v>
      </c>
      <c r="CB690" s="182">
        <v>0</v>
      </c>
      <c r="CC690" s="182">
        <v>0</v>
      </c>
      <c r="CD690" s="182">
        <v>0</v>
      </c>
      <c r="CE690" s="228">
        <v>2</v>
      </c>
      <c r="CF690" s="228">
        <v>2</v>
      </c>
      <c r="CG690" s="113">
        <v>1</v>
      </c>
      <c r="CH690" s="113">
        <v>0</v>
      </c>
      <c r="CI690" s="113">
        <v>0</v>
      </c>
      <c r="CJ690" s="113">
        <v>0</v>
      </c>
      <c r="CK690" s="113">
        <v>0</v>
      </c>
      <c r="CL690" s="113">
        <v>0</v>
      </c>
      <c r="CM690" s="113">
        <v>0</v>
      </c>
      <c r="CN690" s="185">
        <v>5</v>
      </c>
      <c r="CO690" s="181">
        <v>410</v>
      </c>
      <c r="CP690" s="187">
        <v>1.2195121951219509E-2</v>
      </c>
      <c r="CQ690" s="173">
        <v>5.5555555555555552E-2</v>
      </c>
      <c r="CR690" s="173">
        <v>4.5555555555555554</v>
      </c>
      <c r="CS690" s="173">
        <v>4.9435028248587573E-2</v>
      </c>
      <c r="CT690" s="173">
        <v>4.0536723163841808</v>
      </c>
      <c r="CU690" s="253">
        <v>2791</v>
      </c>
      <c r="CV690" s="220">
        <v>-1</v>
      </c>
      <c r="CW690" s="254">
        <f t="shared" si="70"/>
        <v>405</v>
      </c>
      <c r="CX690" s="15">
        <f t="shared" si="71"/>
        <v>5</v>
      </c>
      <c r="CY690" s="241">
        <f t="shared" si="72"/>
        <v>5</v>
      </c>
      <c r="CZ690" s="241" t="str">
        <f>IFERROR(ROUND(CY690/#REF!,1),"")</f>
        <v/>
      </c>
      <c r="DA690" s="254">
        <f t="shared" si="73"/>
        <v>410</v>
      </c>
      <c r="DB690" s="246">
        <f t="shared" si="74"/>
        <v>1.2195121951219513E-2</v>
      </c>
      <c r="DD690" s="15" t="str">
        <f>IFERROR(#REF!-AO690,"")</f>
        <v/>
      </c>
      <c r="DF690" s="266" t="str">
        <f>IFERROR(#REF!-L690,"")</f>
        <v/>
      </c>
      <c r="DG690" s="228" t="e">
        <f>IF(#REF!&gt;AP690,0,1)</f>
        <v>#REF!</v>
      </c>
      <c r="DH690" s="228">
        <f t="shared" si="75"/>
        <v>1</v>
      </c>
      <c r="DI690" s="228">
        <f t="shared" si="76"/>
        <v>0</v>
      </c>
      <c r="DJ690" s="228"/>
      <c r="DK690" s="228"/>
      <c r="DL690" s="228"/>
      <c r="DM690" s="228"/>
      <c r="DN690" s="228"/>
      <c r="DO690" s="228"/>
      <c r="DP690" s="228"/>
      <c r="DQ690" s="228"/>
      <c r="DR690" s="228"/>
      <c r="DS690" s="228"/>
      <c r="DT690" s="228"/>
      <c r="DU690" s="228"/>
      <c r="DV690" s="228"/>
      <c r="DW690" s="228"/>
      <c r="DX690" s="228"/>
      <c r="DY690" s="228"/>
      <c r="DZ690" s="228"/>
      <c r="EA690" s="228"/>
      <c r="EB690" s="228"/>
    </row>
    <row r="691" spans="1:132" s="195" customFormat="1" ht="31.5" customHeight="1" x14ac:dyDescent="0.2">
      <c r="A691" s="191">
        <v>2022</v>
      </c>
      <c r="B691" s="171">
        <v>2</v>
      </c>
      <c r="C691" s="261">
        <v>44592</v>
      </c>
      <c r="D691" s="171">
        <v>334</v>
      </c>
      <c r="E691" s="171">
        <v>254</v>
      </c>
      <c r="F691" s="171">
        <v>49</v>
      </c>
      <c r="G691" s="194" t="s">
        <v>220</v>
      </c>
      <c r="H691" s="241" t="s">
        <v>179</v>
      </c>
      <c r="I691" s="241" t="s">
        <v>221</v>
      </c>
      <c r="J691" s="241">
        <v>4</v>
      </c>
      <c r="K691" s="241">
        <v>2</v>
      </c>
      <c r="L691" s="262">
        <v>203</v>
      </c>
      <c r="M691" s="263">
        <v>188</v>
      </c>
      <c r="N691" s="264">
        <v>217</v>
      </c>
      <c r="O691" s="190">
        <v>246</v>
      </c>
      <c r="P691" s="190">
        <v>250</v>
      </c>
      <c r="Q691" s="190"/>
      <c r="R691" s="190">
        <v>255</v>
      </c>
      <c r="S691" s="190">
        <v>265</v>
      </c>
      <c r="T691" s="190">
        <v>194</v>
      </c>
      <c r="U691" s="190">
        <v>195</v>
      </c>
      <c r="V691" s="190"/>
      <c r="W691" s="190">
        <v>195</v>
      </c>
      <c r="X691" s="190">
        <v>198</v>
      </c>
      <c r="Y691" s="172">
        <v>135</v>
      </c>
      <c r="Z691" s="172">
        <v>134</v>
      </c>
      <c r="AA691" s="190"/>
      <c r="AB691" s="190">
        <v>300</v>
      </c>
      <c r="AC691" s="190">
        <v>240</v>
      </c>
      <c r="AD691" s="190">
        <v>305</v>
      </c>
      <c r="AE691" s="190">
        <v>269</v>
      </c>
      <c r="AF691" s="190"/>
      <c r="AG691" s="190">
        <v>208</v>
      </c>
      <c r="AH691" s="190">
        <v>188</v>
      </c>
      <c r="AI691" s="190">
        <v>208</v>
      </c>
      <c r="AJ691" s="190">
        <v>200</v>
      </c>
      <c r="AK691" s="172">
        <v>150</v>
      </c>
      <c r="AL691" s="172">
        <v>137</v>
      </c>
      <c r="AM691" s="265">
        <v>266.25</v>
      </c>
      <c r="AN691" s="265">
        <v>198.25</v>
      </c>
      <c r="AO691" s="183">
        <v>94</v>
      </c>
      <c r="AP691" s="184">
        <v>153</v>
      </c>
      <c r="AQ691" s="182">
        <v>103.5971223021583</v>
      </c>
      <c r="AR691" s="182">
        <v>139</v>
      </c>
      <c r="AS691" s="182"/>
      <c r="AT691" s="182"/>
      <c r="AU691" s="182">
        <v>600</v>
      </c>
      <c r="AV691" s="182">
        <v>8</v>
      </c>
      <c r="AW691" s="182">
        <v>5</v>
      </c>
      <c r="AX691" s="182">
        <v>3</v>
      </c>
      <c r="AY691" s="182"/>
      <c r="AZ691" s="182"/>
      <c r="BA691" s="182"/>
      <c r="BB691" s="182"/>
      <c r="BC691" s="182"/>
      <c r="BD691" s="182"/>
      <c r="BE691" s="182"/>
      <c r="BF691" s="182"/>
      <c r="BG691" s="182">
        <v>1800</v>
      </c>
      <c r="BH691" s="182">
        <v>4</v>
      </c>
      <c r="BI691" s="182">
        <v>4</v>
      </c>
      <c r="BJ691" s="182">
        <v>5</v>
      </c>
      <c r="BK691" s="182"/>
      <c r="BL691" s="182"/>
      <c r="BM691" s="182"/>
      <c r="BN691" s="182"/>
      <c r="BO691" s="182"/>
      <c r="BP691" s="182"/>
      <c r="BQ691" s="228" t="s">
        <v>180</v>
      </c>
      <c r="BR691" s="228" t="s">
        <v>181</v>
      </c>
      <c r="BS691" s="228" t="s">
        <v>182</v>
      </c>
      <c r="BT691" s="228"/>
      <c r="BU691" s="228">
        <v>5</v>
      </c>
      <c r="BV691" s="228" t="s">
        <v>220</v>
      </c>
      <c r="BW691" s="228" t="s">
        <v>222</v>
      </c>
      <c r="BX691" s="186">
        <v>0</v>
      </c>
      <c r="BY691" s="182">
        <v>16</v>
      </c>
      <c r="BZ691" s="182">
        <v>8</v>
      </c>
      <c r="CA691" s="182">
        <v>608</v>
      </c>
      <c r="CB691" s="182">
        <v>13</v>
      </c>
      <c r="CC691" s="182">
        <v>6.5</v>
      </c>
      <c r="CD691" s="182">
        <v>1806</v>
      </c>
      <c r="CE691" s="228">
        <v>6</v>
      </c>
      <c r="CF691" s="228">
        <v>4</v>
      </c>
      <c r="CG691" s="113">
        <v>4</v>
      </c>
      <c r="CH691" s="113">
        <v>0</v>
      </c>
      <c r="CI691" s="113">
        <v>0</v>
      </c>
      <c r="CJ691" s="113">
        <v>0</v>
      </c>
      <c r="CK691" s="113">
        <v>0</v>
      </c>
      <c r="CL691" s="113">
        <v>0</v>
      </c>
      <c r="CM691" s="113">
        <v>0</v>
      </c>
      <c r="CN691" s="185">
        <v>14.5</v>
      </c>
      <c r="CO691" s="181">
        <v>2414</v>
      </c>
      <c r="CP691" s="187">
        <v>6.0066280033140018E-3</v>
      </c>
      <c r="CQ691" s="173">
        <v>7.1428571428571425E-2</v>
      </c>
      <c r="CR691" s="173">
        <v>11.89162561576355</v>
      </c>
      <c r="CS691" s="173">
        <v>7.3139974779319036E-2</v>
      </c>
      <c r="CT691" s="173">
        <v>12.1765447667087</v>
      </c>
      <c r="CU691" s="253">
        <v>2791</v>
      </c>
      <c r="CV691" s="220">
        <v>-1</v>
      </c>
      <c r="CW691" s="254">
        <f t="shared" si="70"/>
        <v>2400</v>
      </c>
      <c r="CX691" s="15">
        <f t="shared" si="71"/>
        <v>29</v>
      </c>
      <c r="CY691" s="241">
        <f t="shared" si="72"/>
        <v>15</v>
      </c>
      <c r="CZ691" s="241" t="str">
        <f>IFERROR(ROUND(CY691/#REF!,1),"")</f>
        <v/>
      </c>
      <c r="DA691" s="254">
        <f t="shared" si="73"/>
        <v>2415</v>
      </c>
      <c r="DB691" s="246">
        <f t="shared" si="74"/>
        <v>6.2111801242236021E-3</v>
      </c>
      <c r="DD691" s="15" t="str">
        <f>IFERROR(#REF!-AO691,"")</f>
        <v/>
      </c>
      <c r="DF691" s="266" t="str">
        <f>IFERROR(#REF!-L691,"")</f>
        <v/>
      </c>
      <c r="DG691" s="228" t="e">
        <f>IF(#REF!&gt;AP691,0,1)</f>
        <v>#REF!</v>
      </c>
      <c r="DH691" s="228">
        <f t="shared" si="75"/>
        <v>1</v>
      </c>
      <c r="DI691" s="228">
        <f t="shared" si="76"/>
        <v>1</v>
      </c>
      <c r="DJ691" s="228"/>
      <c r="DK691" s="228"/>
      <c r="DL691" s="228"/>
      <c r="DM691" s="228"/>
      <c r="DN691" s="228"/>
      <c r="DO691" s="228"/>
      <c r="DP691" s="228"/>
      <c r="DQ691" s="228"/>
      <c r="DR691" s="228"/>
      <c r="DS691" s="228"/>
      <c r="DT691" s="228"/>
      <c r="DU691" s="228"/>
      <c r="DV691" s="228"/>
      <c r="DW691" s="228"/>
      <c r="DX691" s="228"/>
      <c r="DY691" s="228"/>
      <c r="DZ691" s="228"/>
      <c r="EA691" s="228"/>
      <c r="EB691" s="228"/>
    </row>
    <row r="692" spans="1:132" s="195" customFormat="1" ht="31.5" customHeight="1" x14ac:dyDescent="0.2">
      <c r="A692" s="191">
        <v>2022</v>
      </c>
      <c r="B692" s="171">
        <v>2</v>
      </c>
      <c r="C692" s="261">
        <v>44592</v>
      </c>
      <c r="D692" s="171">
        <v>3</v>
      </c>
      <c r="E692" s="171">
        <v>10</v>
      </c>
      <c r="F692" s="171"/>
      <c r="G692" s="194" t="s">
        <v>321</v>
      </c>
      <c r="H692" s="241" t="s">
        <v>322</v>
      </c>
      <c r="I692" s="241" t="s">
        <v>317</v>
      </c>
      <c r="J692" s="241">
        <v>2</v>
      </c>
      <c r="K692" s="241">
        <v>2</v>
      </c>
      <c r="L692" s="262">
        <v>48</v>
      </c>
      <c r="M692" s="263">
        <v>44</v>
      </c>
      <c r="N692" s="264">
        <v>51</v>
      </c>
      <c r="O692" s="190"/>
      <c r="P692" s="190"/>
      <c r="Q692" s="190"/>
      <c r="R692" s="190">
        <v>61</v>
      </c>
      <c r="S692" s="190">
        <v>62</v>
      </c>
      <c r="T692" s="190"/>
      <c r="U692" s="190"/>
      <c r="V692" s="190"/>
      <c r="W692" s="190">
        <v>49</v>
      </c>
      <c r="X692" s="190">
        <v>50</v>
      </c>
      <c r="Y692" s="172"/>
      <c r="Z692" s="172"/>
      <c r="AA692" s="190"/>
      <c r="AB692" s="190">
        <v>68</v>
      </c>
      <c r="AC692" s="190"/>
      <c r="AD692" s="190"/>
      <c r="AE692" s="190"/>
      <c r="AF692" s="190"/>
      <c r="AG692" s="190">
        <v>57</v>
      </c>
      <c r="AH692" s="190"/>
      <c r="AI692" s="190"/>
      <c r="AJ692" s="190"/>
      <c r="AK692" s="172"/>
      <c r="AL692" s="172"/>
      <c r="AM692" s="265">
        <v>63.666666666666657</v>
      </c>
      <c r="AN692" s="265">
        <v>52</v>
      </c>
      <c r="AO692" s="183">
        <v>61</v>
      </c>
      <c r="AP692" s="184">
        <v>118</v>
      </c>
      <c r="AQ692" s="182"/>
      <c r="AR692" s="182"/>
      <c r="AS692" s="182"/>
      <c r="AT692" s="182"/>
      <c r="AU692" s="182"/>
      <c r="AV692" s="182">
        <v>7</v>
      </c>
      <c r="AW692" s="182">
        <v>2</v>
      </c>
      <c r="AX692" s="182"/>
      <c r="AY692" s="182"/>
      <c r="AZ692" s="182"/>
      <c r="BA692" s="182"/>
      <c r="BB692" s="182"/>
      <c r="BC692" s="182"/>
      <c r="BD692" s="182"/>
      <c r="BE692" s="182"/>
      <c r="BF692" s="182"/>
      <c r="BG692" s="182">
        <v>580</v>
      </c>
      <c r="BH692" s="182"/>
      <c r="BI692" s="182">
        <v>1</v>
      </c>
      <c r="BJ692" s="182">
        <v>4</v>
      </c>
      <c r="BK692" s="182"/>
      <c r="BL692" s="182"/>
      <c r="BM692" s="182"/>
      <c r="BN692" s="182"/>
      <c r="BO692" s="182"/>
      <c r="BP692" s="182"/>
      <c r="BQ692" s="228" t="s">
        <v>318</v>
      </c>
      <c r="BR692" s="228" t="s">
        <v>319</v>
      </c>
      <c r="BS692" s="228"/>
      <c r="BT692" s="228"/>
      <c r="BU692" s="228">
        <v>5</v>
      </c>
      <c r="BV692" s="228" t="s">
        <v>320</v>
      </c>
      <c r="BW692" s="228"/>
      <c r="BX692" s="186">
        <v>0</v>
      </c>
      <c r="BY692" s="182">
        <v>9</v>
      </c>
      <c r="BZ692" s="182">
        <v>4.5</v>
      </c>
      <c r="CA692" s="182">
        <v>4</v>
      </c>
      <c r="CB692" s="182">
        <v>5</v>
      </c>
      <c r="CC692" s="182">
        <v>2.5</v>
      </c>
      <c r="CD692" s="182">
        <v>582</v>
      </c>
      <c r="CE692" s="228">
        <v>3</v>
      </c>
      <c r="CF692" s="228">
        <v>1</v>
      </c>
      <c r="CG692" s="113">
        <v>2</v>
      </c>
      <c r="CH692" s="113">
        <v>0</v>
      </c>
      <c r="CI692" s="113">
        <v>0</v>
      </c>
      <c r="CJ692" s="113">
        <v>0</v>
      </c>
      <c r="CK692" s="113">
        <v>0</v>
      </c>
      <c r="CL692" s="113">
        <v>0</v>
      </c>
      <c r="CM692" s="113">
        <v>0</v>
      </c>
      <c r="CN692" s="185">
        <v>7</v>
      </c>
      <c r="CO692" s="181">
        <v>586</v>
      </c>
      <c r="CP692" s="187">
        <v>1.1945392491467579E-2</v>
      </c>
      <c r="CQ692" s="173">
        <v>0.14583333333333329</v>
      </c>
      <c r="CR692" s="173">
        <v>12.20833333333333</v>
      </c>
      <c r="CS692" s="173">
        <v>0.13461538461538461</v>
      </c>
      <c r="CT692" s="173">
        <v>11.26923076923077</v>
      </c>
      <c r="CU692" s="253">
        <v>2791</v>
      </c>
      <c r="CV692" s="220">
        <v>-1</v>
      </c>
      <c r="CW692" s="254">
        <f t="shared" si="70"/>
        <v>580</v>
      </c>
      <c r="CX692" s="15">
        <f t="shared" si="71"/>
        <v>14</v>
      </c>
      <c r="CY692" s="241">
        <f t="shared" si="72"/>
        <v>7</v>
      </c>
      <c r="CZ692" s="241" t="str">
        <f>IFERROR(ROUND(CY692/#REF!,1),"")</f>
        <v/>
      </c>
      <c r="DA692" s="254">
        <f t="shared" si="73"/>
        <v>587</v>
      </c>
      <c r="DB692" s="246">
        <f t="shared" si="74"/>
        <v>1.192504258943782E-2</v>
      </c>
      <c r="DD692" s="15" t="str">
        <f>IFERROR(#REF!-AO692,"")</f>
        <v/>
      </c>
      <c r="DF692" s="266" t="str">
        <f>IFERROR(#REF!-L692,"")</f>
        <v/>
      </c>
      <c r="DG692" s="228" t="e">
        <f>IF(#REF!&gt;AP692,0,1)</f>
        <v>#REF!</v>
      </c>
      <c r="DH692" s="228">
        <f t="shared" si="75"/>
        <v>1</v>
      </c>
      <c r="DI692" s="228">
        <f t="shared" si="76"/>
        <v>0</v>
      </c>
      <c r="DJ692" s="228"/>
      <c r="DK692" s="228"/>
      <c r="DL692" s="228"/>
      <c r="DM692" s="228"/>
      <c r="DN692" s="228"/>
      <c r="DO692" s="228"/>
      <c r="DP692" s="228"/>
      <c r="DQ692" s="228"/>
      <c r="DR692" s="228"/>
      <c r="DS692" s="228"/>
      <c r="DT692" s="228"/>
      <c r="DU692" s="228"/>
      <c r="DV692" s="228"/>
      <c r="DW692" s="228"/>
      <c r="DX692" s="228"/>
      <c r="DY692" s="228"/>
      <c r="DZ692" s="228"/>
      <c r="EA692" s="228"/>
      <c r="EB692" s="228"/>
    </row>
    <row r="693" spans="1:132" s="195" customFormat="1" ht="31.5" customHeight="1" x14ac:dyDescent="0.2">
      <c r="A693" s="191">
        <v>2022</v>
      </c>
      <c r="B693" s="171">
        <v>2</v>
      </c>
      <c r="C693" s="261">
        <v>44592</v>
      </c>
      <c r="D693" s="171">
        <v>34</v>
      </c>
      <c r="E693" s="171">
        <v>104</v>
      </c>
      <c r="F693" s="171"/>
      <c r="G693" s="194" t="s">
        <v>305</v>
      </c>
      <c r="H693" s="241" t="s">
        <v>306</v>
      </c>
      <c r="I693" s="241" t="s">
        <v>169</v>
      </c>
      <c r="J693" s="241">
        <v>4</v>
      </c>
      <c r="K693" s="241">
        <v>6</v>
      </c>
      <c r="L693" s="262">
        <v>89</v>
      </c>
      <c r="M693" s="263">
        <v>82</v>
      </c>
      <c r="N693" s="264">
        <v>95</v>
      </c>
      <c r="O693" s="190"/>
      <c r="P693" s="190"/>
      <c r="Q693" s="190"/>
      <c r="R693" s="190"/>
      <c r="S693" s="190"/>
      <c r="T693" s="190"/>
      <c r="U693" s="190"/>
      <c r="V693" s="190"/>
      <c r="W693" s="190"/>
      <c r="X693" s="190"/>
      <c r="Y693" s="172"/>
      <c r="Z693" s="172"/>
      <c r="AA693" s="190"/>
      <c r="AB693" s="190"/>
      <c r="AC693" s="190"/>
      <c r="AD693" s="190"/>
      <c r="AE693" s="190"/>
      <c r="AF693" s="190"/>
      <c r="AG693" s="190"/>
      <c r="AH693" s="190"/>
      <c r="AI693" s="190"/>
      <c r="AJ693" s="190"/>
      <c r="AK693" s="172">
        <v>97</v>
      </c>
      <c r="AL693" s="172">
        <v>110</v>
      </c>
      <c r="AM693" s="265"/>
      <c r="AN693" s="265"/>
      <c r="AO693" s="183">
        <v>140</v>
      </c>
      <c r="AP693" s="184">
        <v>103</v>
      </c>
      <c r="AQ693" s="182">
        <v>139.13043478260869</v>
      </c>
      <c r="AR693" s="182">
        <v>103.5</v>
      </c>
      <c r="AS693" s="182"/>
      <c r="AT693" s="182"/>
      <c r="AU693" s="182"/>
      <c r="AV693" s="182"/>
      <c r="AW693" s="182"/>
      <c r="AX693" s="182"/>
      <c r="AY693" s="182"/>
      <c r="AZ693" s="182"/>
      <c r="BA693" s="182"/>
      <c r="BB693" s="182"/>
      <c r="BC693" s="182"/>
      <c r="BD693" s="182"/>
      <c r="BE693" s="182"/>
      <c r="BF693" s="182"/>
      <c r="BG693" s="182"/>
      <c r="BH693" s="182"/>
      <c r="BI693" s="182"/>
      <c r="BJ693" s="182"/>
      <c r="BK693" s="182"/>
      <c r="BL693" s="182"/>
      <c r="BM693" s="182"/>
      <c r="BN693" s="182"/>
      <c r="BO693" s="182"/>
      <c r="BP693" s="182"/>
      <c r="BQ693" s="228" t="s">
        <v>180</v>
      </c>
      <c r="BR693" s="228" t="s">
        <v>192</v>
      </c>
      <c r="BS693" s="228" t="s">
        <v>307</v>
      </c>
      <c r="BT693" s="228"/>
      <c r="BU693" s="228">
        <v>5</v>
      </c>
      <c r="BV693" s="228" t="s">
        <v>292</v>
      </c>
      <c r="BW693" s="228"/>
      <c r="BX693" s="186">
        <v>0</v>
      </c>
      <c r="BY693" s="182">
        <v>0</v>
      </c>
      <c r="BZ693" s="182">
        <v>0</v>
      </c>
      <c r="CA693" s="182">
        <v>0</v>
      </c>
      <c r="CB693" s="182">
        <v>0</v>
      </c>
      <c r="CC693" s="182">
        <v>0</v>
      </c>
      <c r="CD693" s="182">
        <v>0</v>
      </c>
      <c r="CE693" s="228">
        <v>0</v>
      </c>
      <c r="CF693" s="228">
        <v>0</v>
      </c>
      <c r="CG693" s="113">
        <v>0</v>
      </c>
      <c r="CH693" s="113">
        <v>0</v>
      </c>
      <c r="CI693" s="113">
        <v>0</v>
      </c>
      <c r="CJ693" s="113">
        <v>0</v>
      </c>
      <c r="CK693" s="113">
        <v>0</v>
      </c>
      <c r="CL693" s="113">
        <v>0</v>
      </c>
      <c r="CM693" s="113">
        <v>0</v>
      </c>
      <c r="CN693" s="185">
        <v>0</v>
      </c>
      <c r="CO693" s="181">
        <v>0</v>
      </c>
      <c r="CP693" s="187"/>
      <c r="CQ693" s="173">
        <v>0</v>
      </c>
      <c r="CR693" s="173">
        <v>0</v>
      </c>
      <c r="CS693" s="173"/>
      <c r="CT693" s="173"/>
      <c r="CU693" s="253">
        <v>2791</v>
      </c>
      <c r="CV693" s="220"/>
      <c r="CW693" s="254">
        <f t="shared" si="70"/>
        <v>0</v>
      </c>
      <c r="CX693" s="15">
        <f t="shared" si="71"/>
        <v>0</v>
      </c>
      <c r="CY693" s="241">
        <f t="shared" si="72"/>
        <v>0</v>
      </c>
      <c r="CZ693" s="241" t="str">
        <f>IFERROR(ROUND(CY693/#REF!,1),"")</f>
        <v/>
      </c>
      <c r="DA693" s="254">
        <f t="shared" si="73"/>
        <v>0</v>
      </c>
      <c r="DB693" s="246" t="str">
        <f t="shared" si="74"/>
        <v/>
      </c>
      <c r="DD693" s="15" t="str">
        <f>IFERROR(#REF!-AO693,"")</f>
        <v/>
      </c>
      <c r="DF693" s="266" t="str">
        <f>IFERROR(#REF!-L693,"")</f>
        <v/>
      </c>
      <c r="DG693" s="228" t="e">
        <f>IF(#REF!&gt;AP693,0,1)</f>
        <v>#REF!</v>
      </c>
      <c r="DH693" s="228">
        <f t="shared" si="75"/>
        <v>0</v>
      </c>
      <c r="DI693" s="228">
        <f t="shared" si="76"/>
        <v>1</v>
      </c>
      <c r="DJ693" s="228"/>
      <c r="DK693" s="228"/>
      <c r="DL693" s="228"/>
      <c r="DM693" s="228"/>
      <c r="DN693" s="228"/>
      <c r="DO693" s="228"/>
      <c r="DP693" s="228"/>
      <c r="DQ693" s="228"/>
      <c r="DR693" s="228"/>
      <c r="DS693" s="228"/>
      <c r="DT693" s="228"/>
      <c r="DU693" s="228"/>
      <c r="DV693" s="228"/>
      <c r="DW693" s="228"/>
      <c r="DX693" s="228"/>
      <c r="DY693" s="228"/>
      <c r="DZ693" s="228"/>
      <c r="EA693" s="228"/>
      <c r="EB693" s="228"/>
    </row>
    <row r="694" spans="1:132" s="195" customFormat="1" ht="31.5" customHeight="1" x14ac:dyDescent="0.2">
      <c r="A694" s="191">
        <v>2022</v>
      </c>
      <c r="B694" s="171">
        <v>2</v>
      </c>
      <c r="C694" s="261">
        <v>44592</v>
      </c>
      <c r="D694" s="171">
        <v>165</v>
      </c>
      <c r="E694" s="171">
        <v>306</v>
      </c>
      <c r="F694" s="171"/>
      <c r="G694" s="194" t="s">
        <v>442</v>
      </c>
      <c r="H694" s="241" t="s">
        <v>443</v>
      </c>
      <c r="I694" s="241" t="s">
        <v>225</v>
      </c>
      <c r="J694" s="241">
        <v>1</v>
      </c>
      <c r="K694" s="241">
        <v>3</v>
      </c>
      <c r="L694" s="262">
        <v>196</v>
      </c>
      <c r="M694" s="263">
        <v>182</v>
      </c>
      <c r="N694" s="264">
        <v>209</v>
      </c>
      <c r="O694" s="190"/>
      <c r="P694" s="190"/>
      <c r="Q694" s="190"/>
      <c r="R694" s="190"/>
      <c r="S694" s="190"/>
      <c r="T694" s="190"/>
      <c r="U694" s="190"/>
      <c r="V694" s="190"/>
      <c r="W694" s="190"/>
      <c r="X694" s="190"/>
      <c r="Y694" s="172"/>
      <c r="Z694" s="172"/>
      <c r="AA694" s="190"/>
      <c r="AB694" s="190">
        <v>250</v>
      </c>
      <c r="AC694" s="190">
        <v>260</v>
      </c>
      <c r="AD694" s="190">
        <v>242</v>
      </c>
      <c r="AE694" s="190">
        <v>250</v>
      </c>
      <c r="AF694" s="190"/>
      <c r="AG694" s="190">
        <v>203</v>
      </c>
      <c r="AH694" s="190">
        <v>214</v>
      </c>
      <c r="AI694" s="190">
        <v>201</v>
      </c>
      <c r="AJ694" s="190">
        <v>209</v>
      </c>
      <c r="AK694" s="172"/>
      <c r="AL694" s="172"/>
      <c r="AM694" s="265">
        <v>250.5</v>
      </c>
      <c r="AN694" s="265">
        <v>206.75</v>
      </c>
      <c r="AO694" s="183">
        <v>23</v>
      </c>
      <c r="AP694" s="184">
        <v>157</v>
      </c>
      <c r="AQ694" s="182"/>
      <c r="AR694" s="182"/>
      <c r="AS694" s="182"/>
      <c r="AT694" s="182"/>
      <c r="AU694" s="182"/>
      <c r="AV694" s="182"/>
      <c r="AW694" s="182"/>
      <c r="AX694" s="182"/>
      <c r="AY694" s="182"/>
      <c r="AZ694" s="182"/>
      <c r="BA694" s="182"/>
      <c r="BB694" s="182"/>
      <c r="BC694" s="182"/>
      <c r="BD694" s="182"/>
      <c r="BE694" s="182"/>
      <c r="BF694" s="182"/>
      <c r="BG694" s="182">
        <v>200</v>
      </c>
      <c r="BH694" s="182"/>
      <c r="BI694" s="182">
        <v>2</v>
      </c>
      <c r="BJ694" s="182">
        <v>5</v>
      </c>
      <c r="BK694" s="182"/>
      <c r="BL694" s="182"/>
      <c r="BM694" s="182"/>
      <c r="BN694" s="182"/>
      <c r="BO694" s="182"/>
      <c r="BP694" s="182"/>
      <c r="BQ694" s="228" t="s">
        <v>444</v>
      </c>
      <c r="BR694" s="228"/>
      <c r="BS694" s="228"/>
      <c r="BT694" s="228"/>
      <c r="BU694" s="228">
        <v>5</v>
      </c>
      <c r="BV694" s="228" t="s">
        <v>445</v>
      </c>
      <c r="BW694" s="228"/>
      <c r="BX694" s="186">
        <v>0</v>
      </c>
      <c r="BY694" s="182">
        <v>0</v>
      </c>
      <c r="BZ694" s="182">
        <v>0</v>
      </c>
      <c r="CA694" s="182">
        <v>0</v>
      </c>
      <c r="CB694" s="182">
        <v>7</v>
      </c>
      <c r="CC694" s="182">
        <v>2.333333333333333</v>
      </c>
      <c r="CD694" s="182">
        <v>202</v>
      </c>
      <c r="CE694" s="228">
        <v>0</v>
      </c>
      <c r="CF694" s="228">
        <v>0</v>
      </c>
      <c r="CG694" s="113">
        <v>1</v>
      </c>
      <c r="CH694" s="113">
        <v>0</v>
      </c>
      <c r="CI694" s="113">
        <v>0</v>
      </c>
      <c r="CJ694" s="113">
        <v>0</v>
      </c>
      <c r="CK694" s="113">
        <v>0</v>
      </c>
      <c r="CL694" s="113">
        <v>0</v>
      </c>
      <c r="CM694" s="113">
        <v>0</v>
      </c>
      <c r="CN694" s="185">
        <v>2.333333333333333</v>
      </c>
      <c r="CO694" s="181">
        <v>202</v>
      </c>
      <c r="CP694" s="187">
        <v>1.155115511551155E-2</v>
      </c>
      <c r="CQ694" s="173">
        <v>1.1904761904761909E-2</v>
      </c>
      <c r="CR694" s="173">
        <v>1.0306122448979591</v>
      </c>
      <c r="CS694" s="173">
        <v>1.128577186618299E-2</v>
      </c>
      <c r="CT694" s="173">
        <v>0.97702539298669888</v>
      </c>
      <c r="CU694" s="253">
        <v>2791</v>
      </c>
      <c r="CV694" s="220">
        <v>-1</v>
      </c>
      <c r="CW694" s="254">
        <f t="shared" si="70"/>
        <v>200</v>
      </c>
      <c r="CX694" s="15">
        <f t="shared" si="71"/>
        <v>7</v>
      </c>
      <c r="CY694" s="241">
        <f t="shared" si="72"/>
        <v>2</v>
      </c>
      <c r="CZ694" s="241" t="str">
        <f>IFERROR(ROUND(CY694/#REF!,1),"")</f>
        <v/>
      </c>
      <c r="DA694" s="254">
        <f t="shared" si="73"/>
        <v>202</v>
      </c>
      <c r="DB694" s="246">
        <f t="shared" si="74"/>
        <v>9.9009900990099011E-3</v>
      </c>
      <c r="DD694" s="15" t="str">
        <f>IFERROR(#REF!-AO694,"")</f>
        <v/>
      </c>
      <c r="DF694" s="266" t="str">
        <f>IFERROR(#REF!-L694,"")</f>
        <v/>
      </c>
      <c r="DG694" s="228" t="e">
        <f>IF(#REF!&gt;AP694,0,1)</f>
        <v>#REF!</v>
      </c>
      <c r="DH694" s="228">
        <f t="shared" si="75"/>
        <v>1</v>
      </c>
      <c r="DI694" s="228">
        <f t="shared" si="76"/>
        <v>1</v>
      </c>
      <c r="DJ694" s="228"/>
      <c r="DK694" s="228"/>
      <c r="DL694" s="228"/>
      <c r="DM694" s="228"/>
      <c r="DN694" s="228"/>
      <c r="DO694" s="228"/>
      <c r="DP694" s="228"/>
      <c r="DQ694" s="228"/>
      <c r="DR694" s="228"/>
      <c r="DS694" s="228"/>
      <c r="DT694" s="228"/>
      <c r="DU694" s="228"/>
      <c r="DV694" s="228"/>
      <c r="DW694" s="228"/>
      <c r="DX694" s="228"/>
      <c r="DY694" s="228"/>
      <c r="DZ694" s="228"/>
      <c r="EA694" s="228"/>
      <c r="EB694" s="228"/>
    </row>
    <row r="695" spans="1:132" s="195" customFormat="1" ht="31.5" customHeight="1" x14ac:dyDescent="0.2">
      <c r="A695" s="191">
        <v>2022</v>
      </c>
      <c r="B695" s="171">
        <v>2</v>
      </c>
      <c r="C695" s="261">
        <v>44592</v>
      </c>
      <c r="D695" s="171">
        <v>165</v>
      </c>
      <c r="E695" s="171">
        <v>652</v>
      </c>
      <c r="F695" s="171"/>
      <c r="G695" s="194" t="s">
        <v>376</v>
      </c>
      <c r="H695" s="241" t="s">
        <v>377</v>
      </c>
      <c r="I695" s="241" t="s">
        <v>225</v>
      </c>
      <c r="J695" s="241">
        <v>1</v>
      </c>
      <c r="K695" s="241">
        <v>3</v>
      </c>
      <c r="L695" s="262">
        <v>17</v>
      </c>
      <c r="M695" s="263">
        <v>15</v>
      </c>
      <c r="N695" s="264">
        <v>18</v>
      </c>
      <c r="O695" s="190"/>
      <c r="P695" s="190"/>
      <c r="Q695" s="190"/>
      <c r="R695" s="190"/>
      <c r="S695" s="190"/>
      <c r="T695" s="190"/>
      <c r="U695" s="190"/>
      <c r="V695" s="190"/>
      <c r="W695" s="190"/>
      <c r="X695" s="190"/>
      <c r="Y695" s="172"/>
      <c r="Z695" s="172"/>
      <c r="AA695" s="190"/>
      <c r="AB695" s="190"/>
      <c r="AC695" s="190"/>
      <c r="AD695" s="190"/>
      <c r="AE695" s="190"/>
      <c r="AF695" s="190"/>
      <c r="AG695" s="190"/>
      <c r="AH695" s="190"/>
      <c r="AI695" s="190"/>
      <c r="AJ695" s="190"/>
      <c r="AK695" s="172">
        <v>152</v>
      </c>
      <c r="AL695" s="172">
        <v>162</v>
      </c>
      <c r="AM695" s="265"/>
      <c r="AN695" s="265"/>
      <c r="AO695" s="183">
        <v>23</v>
      </c>
      <c r="AP695" s="184">
        <v>157</v>
      </c>
      <c r="AQ695" s="182">
        <v>22.929936305732479</v>
      </c>
      <c r="AR695" s="182">
        <v>157</v>
      </c>
      <c r="AS695" s="182"/>
      <c r="AT695" s="182"/>
      <c r="AU695" s="182"/>
      <c r="AV695" s="182"/>
      <c r="AW695" s="182"/>
      <c r="AX695" s="182"/>
      <c r="AY695" s="182"/>
      <c r="AZ695" s="182"/>
      <c r="BA695" s="182"/>
      <c r="BB695" s="182"/>
      <c r="BC695" s="182"/>
      <c r="BD695" s="182"/>
      <c r="BE695" s="182"/>
      <c r="BF695" s="182"/>
      <c r="BG695" s="182"/>
      <c r="BH695" s="182"/>
      <c r="BI695" s="182"/>
      <c r="BJ695" s="182"/>
      <c r="BK695" s="182"/>
      <c r="BL695" s="182"/>
      <c r="BM695" s="182"/>
      <c r="BN695" s="182"/>
      <c r="BO695" s="182"/>
      <c r="BP695" s="182"/>
      <c r="BQ695" s="228" t="s">
        <v>444</v>
      </c>
      <c r="BR695" s="228"/>
      <c r="BS695" s="228" t="s">
        <v>378</v>
      </c>
      <c r="BT695" s="228"/>
      <c r="BU695" s="228">
        <v>5</v>
      </c>
      <c r="BV695" s="228" t="s">
        <v>445</v>
      </c>
      <c r="BW695" s="228"/>
      <c r="BX695" s="186">
        <v>0</v>
      </c>
      <c r="BY695" s="182">
        <v>0</v>
      </c>
      <c r="BZ695" s="182">
        <v>0</v>
      </c>
      <c r="CA695" s="182">
        <v>0</v>
      </c>
      <c r="CB695" s="182">
        <v>0</v>
      </c>
      <c r="CC695" s="182">
        <v>0</v>
      </c>
      <c r="CD695" s="182">
        <v>0</v>
      </c>
      <c r="CE695" s="228">
        <v>0</v>
      </c>
      <c r="CF695" s="228">
        <v>0</v>
      </c>
      <c r="CG695" s="113">
        <v>0</v>
      </c>
      <c r="CH695" s="113">
        <v>0</v>
      </c>
      <c r="CI695" s="113">
        <v>0</v>
      </c>
      <c r="CJ695" s="113">
        <v>0</v>
      </c>
      <c r="CK695" s="113">
        <v>0</v>
      </c>
      <c r="CL695" s="113">
        <v>0</v>
      </c>
      <c r="CM695" s="113">
        <v>0</v>
      </c>
      <c r="CN695" s="185">
        <v>0</v>
      </c>
      <c r="CO695" s="181">
        <v>0</v>
      </c>
      <c r="CP695" s="187"/>
      <c r="CQ695" s="173">
        <v>0</v>
      </c>
      <c r="CR695" s="173">
        <v>0</v>
      </c>
      <c r="CS695" s="173"/>
      <c r="CT695" s="173"/>
      <c r="CU695" s="253">
        <v>2791</v>
      </c>
      <c r="CV695" s="220"/>
      <c r="CW695" s="254">
        <f t="shared" si="70"/>
        <v>0</v>
      </c>
      <c r="CX695" s="15">
        <f t="shared" si="71"/>
        <v>0</v>
      </c>
      <c r="CY695" s="241">
        <f t="shared" si="72"/>
        <v>0</v>
      </c>
      <c r="CZ695" s="241" t="str">
        <f>IFERROR(ROUND(CY695/#REF!,1),"")</f>
        <v/>
      </c>
      <c r="DA695" s="254">
        <f t="shared" si="73"/>
        <v>0</v>
      </c>
      <c r="DB695" s="246" t="str">
        <f t="shared" si="74"/>
        <v/>
      </c>
      <c r="DD695" s="15" t="str">
        <f>IFERROR(#REF!-AO695,"")</f>
        <v/>
      </c>
      <c r="DF695" s="266" t="str">
        <f>IFERROR(#REF!-L695,"")</f>
        <v/>
      </c>
      <c r="DG695" s="228" t="e">
        <f>IF(#REF!&gt;AP695,0,1)</f>
        <v>#REF!</v>
      </c>
      <c r="DH695" s="228">
        <f t="shared" si="75"/>
        <v>0</v>
      </c>
      <c r="DI695" s="228">
        <f t="shared" si="76"/>
        <v>1</v>
      </c>
      <c r="DJ695" s="228"/>
      <c r="DK695" s="228"/>
      <c r="DL695" s="228"/>
      <c r="DM695" s="228"/>
      <c r="DN695" s="228"/>
      <c r="DO695" s="228"/>
      <c r="DP695" s="228"/>
      <c r="DQ695" s="228"/>
      <c r="DR695" s="228"/>
      <c r="DS695" s="228"/>
      <c r="DT695" s="228"/>
      <c r="DU695" s="228"/>
      <c r="DV695" s="228"/>
      <c r="DW695" s="228"/>
      <c r="DX695" s="228"/>
      <c r="DY695" s="228"/>
      <c r="DZ695" s="228"/>
      <c r="EA695" s="228"/>
      <c r="EB695" s="228"/>
    </row>
    <row r="696" spans="1:132" s="195" customFormat="1" ht="31.5" customHeight="1" x14ac:dyDescent="0.2">
      <c r="A696" s="191">
        <v>2022</v>
      </c>
      <c r="B696" s="171">
        <v>2</v>
      </c>
      <c r="C696" s="261">
        <v>44592</v>
      </c>
      <c r="D696" s="171">
        <v>375</v>
      </c>
      <c r="E696" s="171">
        <v>437</v>
      </c>
      <c r="F696" s="171"/>
      <c r="G696" s="194" t="s">
        <v>282</v>
      </c>
      <c r="H696" s="241" t="s">
        <v>283</v>
      </c>
      <c r="I696" s="241" t="s">
        <v>169</v>
      </c>
      <c r="J696" s="241">
        <v>4</v>
      </c>
      <c r="K696" s="241">
        <v>2</v>
      </c>
      <c r="L696" s="262">
        <v>168</v>
      </c>
      <c r="M696" s="263">
        <v>158</v>
      </c>
      <c r="N696" s="264">
        <v>179</v>
      </c>
      <c r="O696" s="190"/>
      <c r="P696" s="190"/>
      <c r="Q696" s="190"/>
      <c r="R696" s="190"/>
      <c r="S696" s="190"/>
      <c r="T696" s="190"/>
      <c r="U696" s="190"/>
      <c r="V696" s="190"/>
      <c r="W696" s="190"/>
      <c r="X696" s="190"/>
      <c r="Y696" s="172"/>
      <c r="Z696" s="172"/>
      <c r="AA696" s="190"/>
      <c r="AB696" s="190"/>
      <c r="AC696" s="190"/>
      <c r="AD696" s="190"/>
      <c r="AE696" s="190"/>
      <c r="AF696" s="190"/>
      <c r="AG696" s="190"/>
      <c r="AH696" s="190"/>
      <c r="AI696" s="190"/>
      <c r="AJ696" s="190"/>
      <c r="AK696" s="172"/>
      <c r="AL696" s="172"/>
      <c r="AM696" s="265"/>
      <c r="AN696" s="265"/>
      <c r="AO696" s="183">
        <v>120</v>
      </c>
      <c r="AP696" s="184">
        <v>120</v>
      </c>
      <c r="AQ696" s="182"/>
      <c r="AR696" s="182"/>
      <c r="AS696" s="182"/>
      <c r="AT696" s="182"/>
      <c r="AU696" s="182"/>
      <c r="AV696" s="182"/>
      <c r="AW696" s="182"/>
      <c r="AX696" s="182"/>
      <c r="AY696" s="182"/>
      <c r="AZ696" s="182"/>
      <c r="BA696" s="182"/>
      <c r="BB696" s="182"/>
      <c r="BC696" s="182"/>
      <c r="BD696" s="182"/>
      <c r="BE696" s="182"/>
      <c r="BF696" s="182"/>
      <c r="BG696" s="182"/>
      <c r="BH696" s="182"/>
      <c r="BI696" s="182"/>
      <c r="BJ696" s="182"/>
      <c r="BK696" s="182"/>
      <c r="BL696" s="182"/>
      <c r="BM696" s="182"/>
      <c r="BN696" s="182"/>
      <c r="BO696" s="182"/>
      <c r="BP696" s="182"/>
      <c r="BQ696" s="228" t="s">
        <v>185</v>
      </c>
      <c r="BR696" s="228" t="s">
        <v>186</v>
      </c>
      <c r="BS696" s="228" t="s">
        <v>284</v>
      </c>
      <c r="BT696" s="228" t="s">
        <v>188</v>
      </c>
      <c r="BU696" s="228">
        <v>5</v>
      </c>
      <c r="BV696" s="228" t="s">
        <v>285</v>
      </c>
      <c r="BW696" s="228"/>
      <c r="BX696" s="186">
        <v>0</v>
      </c>
      <c r="BY696" s="182">
        <v>0</v>
      </c>
      <c r="BZ696" s="182">
        <v>0</v>
      </c>
      <c r="CA696" s="182">
        <v>0</v>
      </c>
      <c r="CB696" s="182">
        <v>0</v>
      </c>
      <c r="CC696" s="182">
        <v>0</v>
      </c>
      <c r="CD696" s="182">
        <v>0</v>
      </c>
      <c r="CE696" s="228">
        <v>0</v>
      </c>
      <c r="CF696" s="228">
        <v>0</v>
      </c>
      <c r="CG696" s="113">
        <v>0</v>
      </c>
      <c r="CH696" s="113">
        <v>0</v>
      </c>
      <c r="CI696" s="113">
        <v>0</v>
      </c>
      <c r="CJ696" s="113">
        <v>0</v>
      </c>
      <c r="CK696" s="113">
        <v>0</v>
      </c>
      <c r="CL696" s="113">
        <v>0</v>
      </c>
      <c r="CM696" s="113">
        <v>0</v>
      </c>
      <c r="CN696" s="185">
        <v>0</v>
      </c>
      <c r="CO696" s="181">
        <v>0</v>
      </c>
      <c r="CP696" s="187"/>
      <c r="CQ696" s="173">
        <v>0</v>
      </c>
      <c r="CR696" s="173">
        <v>0</v>
      </c>
      <c r="CS696" s="173"/>
      <c r="CT696" s="173"/>
      <c r="CU696" s="253">
        <v>2791</v>
      </c>
      <c r="CV696" s="220"/>
      <c r="CW696" s="254">
        <f t="shared" si="70"/>
        <v>0</v>
      </c>
      <c r="CX696" s="15">
        <f t="shared" si="71"/>
        <v>0</v>
      </c>
      <c r="CY696" s="241">
        <f t="shared" si="72"/>
        <v>0</v>
      </c>
      <c r="CZ696" s="241" t="str">
        <f>IFERROR(ROUND(CY696/#REF!,1),"")</f>
        <v/>
      </c>
      <c r="DA696" s="254">
        <f t="shared" si="73"/>
        <v>0</v>
      </c>
      <c r="DB696" s="246" t="str">
        <f t="shared" si="74"/>
        <v/>
      </c>
      <c r="DD696" s="15" t="str">
        <f>IFERROR(#REF!-AO696,"")</f>
        <v/>
      </c>
      <c r="DF696" s="266" t="str">
        <f>IFERROR(#REF!-L696,"")</f>
        <v/>
      </c>
      <c r="DG696" s="228" t="e">
        <f>IF(#REF!&gt;AP696,0,1)</f>
        <v>#REF!</v>
      </c>
      <c r="DH696" s="228">
        <f t="shared" si="75"/>
        <v>0</v>
      </c>
      <c r="DI696" s="228">
        <f t="shared" si="76"/>
        <v>1</v>
      </c>
      <c r="DJ696" s="228"/>
      <c r="DK696" s="228"/>
      <c r="DL696" s="228"/>
      <c r="DM696" s="228"/>
      <c r="DN696" s="228"/>
      <c r="DO696" s="228"/>
      <c r="DP696" s="228"/>
      <c r="DQ696" s="228"/>
      <c r="DR696" s="228"/>
      <c r="DS696" s="228"/>
      <c r="DT696" s="228"/>
      <c r="DU696" s="228"/>
      <c r="DV696" s="228"/>
      <c r="DW696" s="228"/>
      <c r="DX696" s="228"/>
      <c r="DY696" s="228"/>
      <c r="DZ696" s="228"/>
      <c r="EA696" s="228"/>
      <c r="EB696" s="228"/>
    </row>
    <row r="697" spans="1:132" s="195" customFormat="1" ht="31.5" customHeight="1" x14ac:dyDescent="0.2">
      <c r="A697" s="191">
        <v>2022</v>
      </c>
      <c r="B697" s="171">
        <v>2</v>
      </c>
      <c r="C697" s="261">
        <v>44592</v>
      </c>
      <c r="D697" s="171">
        <v>382</v>
      </c>
      <c r="E697" s="171">
        <v>449</v>
      </c>
      <c r="F697" s="171"/>
      <c r="G697" s="194" t="s">
        <v>340</v>
      </c>
      <c r="H697" s="241" t="s">
        <v>341</v>
      </c>
      <c r="I697" s="241" t="s">
        <v>169</v>
      </c>
      <c r="J697" s="241">
        <v>3</v>
      </c>
      <c r="K697" s="241">
        <v>1</v>
      </c>
      <c r="L697" s="262">
        <v>46</v>
      </c>
      <c r="M697" s="263">
        <v>40</v>
      </c>
      <c r="N697" s="264">
        <v>50</v>
      </c>
      <c r="O697" s="190"/>
      <c r="P697" s="190"/>
      <c r="Q697" s="190"/>
      <c r="R697" s="190"/>
      <c r="S697" s="190"/>
      <c r="T697" s="190"/>
      <c r="U697" s="190"/>
      <c r="V697" s="190"/>
      <c r="W697" s="190"/>
      <c r="X697" s="190"/>
      <c r="Y697" s="172"/>
      <c r="Z697" s="172"/>
      <c r="AA697" s="190"/>
      <c r="AB697" s="190"/>
      <c r="AC697" s="190"/>
      <c r="AD697" s="190">
        <v>63</v>
      </c>
      <c r="AE697" s="190">
        <v>65</v>
      </c>
      <c r="AF697" s="190"/>
      <c r="AG697" s="190"/>
      <c r="AH697" s="190"/>
      <c r="AI697" s="190">
        <v>44</v>
      </c>
      <c r="AJ697" s="190">
        <v>47</v>
      </c>
      <c r="AK697" s="172"/>
      <c r="AL697" s="172">
        <v>93</v>
      </c>
      <c r="AM697" s="265">
        <v>64</v>
      </c>
      <c r="AN697" s="265">
        <v>45.5</v>
      </c>
      <c r="AO697" s="183">
        <v>112</v>
      </c>
      <c r="AP697" s="184">
        <v>96</v>
      </c>
      <c r="AQ697" s="182">
        <v>116.1290322580645</v>
      </c>
      <c r="AR697" s="182">
        <v>93</v>
      </c>
      <c r="AS697" s="182"/>
      <c r="AT697" s="182"/>
      <c r="AU697" s="182"/>
      <c r="AV697" s="182"/>
      <c r="AW697" s="182"/>
      <c r="AX697" s="182"/>
      <c r="AY697" s="182"/>
      <c r="AZ697" s="182"/>
      <c r="BA697" s="182"/>
      <c r="BB697" s="182"/>
      <c r="BC697" s="182"/>
      <c r="BD697" s="182"/>
      <c r="BE697" s="182"/>
      <c r="BF697" s="182"/>
      <c r="BG697" s="182"/>
      <c r="BH697" s="182"/>
      <c r="BI697" s="182">
        <v>3</v>
      </c>
      <c r="BJ697" s="182">
        <v>5</v>
      </c>
      <c r="BK697" s="182"/>
      <c r="BL697" s="182"/>
      <c r="BM697" s="182"/>
      <c r="BN697" s="182"/>
      <c r="BO697" s="182">
        <v>6</v>
      </c>
      <c r="BP697" s="182"/>
      <c r="BQ697" s="228" t="s">
        <v>185</v>
      </c>
      <c r="BR697" s="228" t="s">
        <v>186</v>
      </c>
      <c r="BS697" s="228" t="s">
        <v>342</v>
      </c>
      <c r="BT697" s="228" t="s">
        <v>188</v>
      </c>
      <c r="BU697" s="228">
        <v>5</v>
      </c>
      <c r="BV697" s="228" t="s">
        <v>340</v>
      </c>
      <c r="BW697" s="228"/>
      <c r="BX697" s="186">
        <v>0</v>
      </c>
      <c r="BY697" s="182">
        <v>0</v>
      </c>
      <c r="BZ697" s="182">
        <v>0</v>
      </c>
      <c r="CA697" s="182">
        <v>0</v>
      </c>
      <c r="CB697" s="182">
        <v>14</v>
      </c>
      <c r="CC697" s="182">
        <v>14</v>
      </c>
      <c r="CD697" s="182">
        <v>14</v>
      </c>
      <c r="CE697" s="228">
        <v>0</v>
      </c>
      <c r="CF697" s="228">
        <v>3</v>
      </c>
      <c r="CG697" s="113">
        <v>5</v>
      </c>
      <c r="CH697" s="113">
        <v>0</v>
      </c>
      <c r="CI697" s="113">
        <v>0</v>
      </c>
      <c r="CJ697" s="113">
        <v>0</v>
      </c>
      <c r="CK697" s="113">
        <v>0</v>
      </c>
      <c r="CL697" s="113">
        <v>6</v>
      </c>
      <c r="CM697" s="113">
        <v>0</v>
      </c>
      <c r="CN697" s="185">
        <v>14</v>
      </c>
      <c r="CO697" s="181">
        <v>14</v>
      </c>
      <c r="CP697" s="187">
        <v>1</v>
      </c>
      <c r="CQ697" s="173">
        <v>0.30434782608695649</v>
      </c>
      <c r="CR697" s="173">
        <v>0.30434782608695649</v>
      </c>
      <c r="CS697" s="173">
        <v>0.30769230769230771</v>
      </c>
      <c r="CT697" s="173">
        <v>0.30769230769230771</v>
      </c>
      <c r="CU697" s="253">
        <v>2791</v>
      </c>
      <c r="CV697" s="220">
        <v>-1</v>
      </c>
      <c r="CW697" s="254">
        <f t="shared" si="70"/>
        <v>0</v>
      </c>
      <c r="CX697" s="15">
        <f t="shared" si="71"/>
        <v>14</v>
      </c>
      <c r="CY697" s="241">
        <f t="shared" si="72"/>
        <v>14</v>
      </c>
      <c r="CZ697" s="241" t="str">
        <f>IFERROR(ROUND(CY697/#REF!,1),"")</f>
        <v/>
      </c>
      <c r="DA697" s="254">
        <f t="shared" si="73"/>
        <v>14</v>
      </c>
      <c r="DB697" s="246">
        <f t="shared" si="74"/>
        <v>1</v>
      </c>
      <c r="DD697" s="15" t="str">
        <f>IFERROR(#REF!-AO697,"")</f>
        <v/>
      </c>
      <c r="DF697" s="266" t="str">
        <f>IFERROR(#REF!-L697,"")</f>
        <v/>
      </c>
      <c r="DG697" s="228" t="e">
        <f>IF(#REF!&gt;AP697,0,1)</f>
        <v>#REF!</v>
      </c>
      <c r="DH697" s="228">
        <f t="shared" si="75"/>
        <v>1</v>
      </c>
      <c r="DI697" s="228">
        <f t="shared" si="76"/>
        <v>1</v>
      </c>
      <c r="DJ697" s="228"/>
      <c r="DK697" s="228"/>
      <c r="DL697" s="228"/>
      <c r="DM697" s="228"/>
      <c r="DN697" s="228"/>
      <c r="DO697" s="228"/>
      <c r="DP697" s="228"/>
      <c r="DQ697" s="228"/>
      <c r="DR697" s="228"/>
      <c r="DS697" s="228"/>
      <c r="DT697" s="228"/>
      <c r="DU697" s="228"/>
      <c r="DV697" s="228"/>
      <c r="DW697" s="228"/>
      <c r="DX697" s="228"/>
      <c r="DY697" s="228"/>
      <c r="DZ697" s="228"/>
      <c r="EA697" s="228"/>
      <c r="EB697" s="228"/>
    </row>
    <row r="698" spans="1:132" s="195" customFormat="1" ht="31.5" customHeight="1" x14ac:dyDescent="0.2">
      <c r="A698" s="191">
        <v>2022</v>
      </c>
      <c r="B698" s="171">
        <v>2</v>
      </c>
      <c r="C698" s="261">
        <v>44592</v>
      </c>
      <c r="D698" s="171">
        <v>417</v>
      </c>
      <c r="E698" s="171">
        <v>660</v>
      </c>
      <c r="F698" s="171"/>
      <c r="G698" s="194" t="s">
        <v>345</v>
      </c>
      <c r="H698" s="241" t="s">
        <v>346</v>
      </c>
      <c r="I698" s="241" t="s">
        <v>169</v>
      </c>
      <c r="J698" s="241">
        <v>1</v>
      </c>
      <c r="K698" s="241">
        <v>6</v>
      </c>
      <c r="L698" s="262">
        <v>1265</v>
      </c>
      <c r="M698" s="263">
        <v>1190</v>
      </c>
      <c r="N698" s="264">
        <v>1354</v>
      </c>
      <c r="O698" s="190"/>
      <c r="P698" s="190"/>
      <c r="Q698" s="190"/>
      <c r="R698" s="190"/>
      <c r="S698" s="190"/>
      <c r="T698" s="190"/>
      <c r="U698" s="190"/>
      <c r="V698" s="190"/>
      <c r="W698" s="190"/>
      <c r="X698" s="190"/>
      <c r="Y698" s="172"/>
      <c r="Z698" s="172"/>
      <c r="AA698" s="190"/>
      <c r="AB698" s="190"/>
      <c r="AC698" s="190"/>
      <c r="AD698" s="190"/>
      <c r="AE698" s="190"/>
      <c r="AF698" s="190"/>
      <c r="AG698" s="190"/>
      <c r="AH698" s="190"/>
      <c r="AI698" s="190"/>
      <c r="AJ698" s="190"/>
      <c r="AK698" s="172"/>
      <c r="AL698" s="172"/>
      <c r="AM698" s="265"/>
      <c r="AN698" s="265"/>
      <c r="AO698" s="183">
        <v>21</v>
      </c>
      <c r="AP698" s="184">
        <v>180</v>
      </c>
      <c r="AQ698" s="182"/>
      <c r="AR698" s="182"/>
      <c r="AS698" s="182"/>
      <c r="AT698" s="182"/>
      <c r="AU698" s="182"/>
      <c r="AV698" s="182"/>
      <c r="AW698" s="182"/>
      <c r="AX698" s="182"/>
      <c r="AY698" s="182"/>
      <c r="AZ698" s="182"/>
      <c r="BA698" s="182"/>
      <c r="BB698" s="182"/>
      <c r="BC698" s="182"/>
      <c r="BD698" s="182"/>
      <c r="BE698" s="182"/>
      <c r="BF698" s="182"/>
      <c r="BG698" s="182"/>
      <c r="BH698" s="182"/>
      <c r="BI698" s="182"/>
      <c r="BJ698" s="182"/>
      <c r="BK698" s="182"/>
      <c r="BL698" s="182"/>
      <c r="BM698" s="182"/>
      <c r="BN698" s="182"/>
      <c r="BO698" s="182"/>
      <c r="BP698" s="182"/>
      <c r="BQ698" s="228" t="s">
        <v>185</v>
      </c>
      <c r="BR698" s="228" t="s">
        <v>186</v>
      </c>
      <c r="BS698" s="228" t="s">
        <v>347</v>
      </c>
      <c r="BT698" s="228" t="s">
        <v>188</v>
      </c>
      <c r="BU698" s="228">
        <v>5</v>
      </c>
      <c r="BV698" s="228" t="s">
        <v>348</v>
      </c>
      <c r="BW698" s="228"/>
      <c r="BX698" s="186">
        <v>0</v>
      </c>
      <c r="BY698" s="182">
        <v>0</v>
      </c>
      <c r="BZ698" s="182">
        <v>0</v>
      </c>
      <c r="CA698" s="182">
        <v>0</v>
      </c>
      <c r="CB698" s="182">
        <v>0</v>
      </c>
      <c r="CC698" s="182">
        <v>0</v>
      </c>
      <c r="CD698" s="182">
        <v>0</v>
      </c>
      <c r="CE698" s="228">
        <v>0</v>
      </c>
      <c r="CF698" s="228">
        <v>0</v>
      </c>
      <c r="CG698" s="113">
        <v>0</v>
      </c>
      <c r="CH698" s="113">
        <v>0</v>
      </c>
      <c r="CI698" s="113">
        <v>0</v>
      </c>
      <c r="CJ698" s="113">
        <v>0</v>
      </c>
      <c r="CK698" s="113">
        <v>0</v>
      </c>
      <c r="CL698" s="113">
        <v>0</v>
      </c>
      <c r="CM698" s="113">
        <v>0</v>
      </c>
      <c r="CN698" s="185">
        <v>0</v>
      </c>
      <c r="CO698" s="181">
        <v>0</v>
      </c>
      <c r="CP698" s="187"/>
      <c r="CQ698" s="173">
        <v>0</v>
      </c>
      <c r="CR698" s="173">
        <v>0</v>
      </c>
      <c r="CS698" s="173"/>
      <c r="CT698" s="173"/>
      <c r="CU698" s="253">
        <v>2791</v>
      </c>
      <c r="CV698" s="220"/>
      <c r="CW698" s="254">
        <f t="shared" si="70"/>
        <v>0</v>
      </c>
      <c r="CX698" s="15">
        <f t="shared" si="71"/>
        <v>0</v>
      </c>
      <c r="CY698" s="241">
        <f t="shared" si="72"/>
        <v>0</v>
      </c>
      <c r="CZ698" s="241" t="str">
        <f>IFERROR(ROUND(CY698/#REF!,1),"")</f>
        <v/>
      </c>
      <c r="DA698" s="254">
        <f t="shared" si="73"/>
        <v>0</v>
      </c>
      <c r="DB698" s="246" t="str">
        <f t="shared" si="74"/>
        <v/>
      </c>
      <c r="DD698" s="15" t="str">
        <f>IFERROR(#REF!-AO698,"")</f>
        <v/>
      </c>
      <c r="DF698" s="266" t="str">
        <f>IFERROR(#REF!-L698,"")</f>
        <v/>
      </c>
      <c r="DG698" s="228" t="e">
        <f>IF(#REF!&gt;AP698,0,1)</f>
        <v>#REF!</v>
      </c>
      <c r="DH698" s="228">
        <f t="shared" si="75"/>
        <v>0</v>
      </c>
      <c r="DI698" s="228">
        <f t="shared" si="76"/>
        <v>1</v>
      </c>
      <c r="DJ698" s="228"/>
      <c r="DK698" s="228"/>
      <c r="DL698" s="228"/>
      <c r="DM698" s="228"/>
      <c r="DN698" s="228"/>
      <c r="DO698" s="228"/>
      <c r="DP698" s="228"/>
      <c r="DQ698" s="228"/>
      <c r="DR698" s="228"/>
      <c r="DS698" s="228"/>
      <c r="DT698" s="228"/>
      <c r="DU698" s="228"/>
      <c r="DV698" s="228"/>
      <c r="DW698" s="228"/>
      <c r="DX698" s="228"/>
      <c r="DY698" s="228"/>
      <c r="DZ698" s="228"/>
      <c r="EA698" s="228"/>
      <c r="EB698" s="228"/>
    </row>
    <row r="699" spans="1:132" s="195" customFormat="1" ht="31.5" customHeight="1" x14ac:dyDescent="0.2">
      <c r="A699" s="191">
        <v>2022</v>
      </c>
      <c r="B699" s="171">
        <v>2</v>
      </c>
      <c r="C699" s="261">
        <v>44592</v>
      </c>
      <c r="D699" s="171"/>
      <c r="E699" s="171">
        <v>437</v>
      </c>
      <c r="F699" s="171"/>
      <c r="G699" s="194" t="s">
        <v>282</v>
      </c>
      <c r="H699" s="241" t="s">
        <v>283</v>
      </c>
      <c r="I699" s="241" t="s">
        <v>169</v>
      </c>
      <c r="J699" s="241">
        <v>4</v>
      </c>
      <c r="K699" s="241">
        <v>2</v>
      </c>
      <c r="L699" s="262">
        <v>168</v>
      </c>
      <c r="M699" s="263">
        <v>158</v>
      </c>
      <c r="N699" s="264">
        <v>179</v>
      </c>
      <c r="O699" s="190"/>
      <c r="P699" s="190"/>
      <c r="Q699" s="190"/>
      <c r="R699" s="190"/>
      <c r="S699" s="190"/>
      <c r="T699" s="190"/>
      <c r="U699" s="190"/>
      <c r="V699" s="190"/>
      <c r="W699" s="190"/>
      <c r="X699" s="190"/>
      <c r="Y699" s="172">
        <v>125</v>
      </c>
      <c r="Z699" s="172"/>
      <c r="AA699" s="190"/>
      <c r="AB699" s="190"/>
      <c r="AC699" s="190"/>
      <c r="AD699" s="190"/>
      <c r="AE699" s="190"/>
      <c r="AF699" s="190"/>
      <c r="AG699" s="190"/>
      <c r="AH699" s="190"/>
      <c r="AI699" s="190"/>
      <c r="AJ699" s="190"/>
      <c r="AK699" s="172"/>
      <c r="AL699" s="172"/>
      <c r="AM699" s="265"/>
      <c r="AN699" s="265"/>
      <c r="AO699" s="183">
        <v>120</v>
      </c>
      <c r="AP699" s="184">
        <v>120</v>
      </c>
      <c r="AQ699" s="182">
        <v>115.2</v>
      </c>
      <c r="AR699" s="182">
        <v>125</v>
      </c>
      <c r="AS699" s="182"/>
      <c r="AT699" s="182"/>
      <c r="AU699" s="182">
        <v>1175</v>
      </c>
      <c r="AV699" s="182">
        <v>3</v>
      </c>
      <c r="AW699" s="182">
        <v>5</v>
      </c>
      <c r="AX699" s="182">
        <v>2</v>
      </c>
      <c r="AY699" s="182">
        <v>6</v>
      </c>
      <c r="AZ699" s="182"/>
      <c r="BA699" s="182"/>
      <c r="BB699" s="182"/>
      <c r="BC699" s="182"/>
      <c r="BD699" s="182"/>
      <c r="BE699" s="182"/>
      <c r="BF699" s="182"/>
      <c r="BG699" s="182">
        <v>650</v>
      </c>
      <c r="BH699" s="182"/>
      <c r="BI699" s="182"/>
      <c r="BJ699" s="182"/>
      <c r="BK699" s="182"/>
      <c r="BL699" s="182"/>
      <c r="BM699" s="182"/>
      <c r="BN699" s="182"/>
      <c r="BO699" s="182"/>
      <c r="BP699" s="182"/>
      <c r="BQ699" s="228" t="s">
        <v>185</v>
      </c>
      <c r="BR699" s="228" t="s">
        <v>186</v>
      </c>
      <c r="BS699" s="228" t="s">
        <v>284</v>
      </c>
      <c r="BT699" s="228" t="s">
        <v>188</v>
      </c>
      <c r="BU699" s="228">
        <v>5</v>
      </c>
      <c r="BV699" s="228" t="s">
        <v>285</v>
      </c>
      <c r="BW699" s="228"/>
      <c r="BX699" s="186">
        <v>0</v>
      </c>
      <c r="BY699" s="182">
        <v>16</v>
      </c>
      <c r="BZ699" s="182">
        <v>8</v>
      </c>
      <c r="CA699" s="182">
        <v>1183</v>
      </c>
      <c r="CB699" s="182">
        <v>0</v>
      </c>
      <c r="CC699" s="182">
        <v>0</v>
      </c>
      <c r="CD699" s="182">
        <v>650</v>
      </c>
      <c r="CE699" s="228">
        <v>1</v>
      </c>
      <c r="CF699" s="228">
        <v>2</v>
      </c>
      <c r="CG699" s="113">
        <v>1</v>
      </c>
      <c r="CH699" s="113">
        <v>3</v>
      </c>
      <c r="CI699" s="113">
        <v>0</v>
      </c>
      <c r="CJ699" s="113">
        <v>0</v>
      </c>
      <c r="CK699" s="113">
        <v>0</v>
      </c>
      <c r="CL699" s="113">
        <v>0</v>
      </c>
      <c r="CM699" s="113">
        <v>0</v>
      </c>
      <c r="CN699" s="185">
        <v>8</v>
      </c>
      <c r="CO699" s="181">
        <v>1833</v>
      </c>
      <c r="CP699" s="187">
        <v>4.3644298963447896E-3</v>
      </c>
      <c r="CQ699" s="173">
        <v>4.7619047619047623E-2</v>
      </c>
      <c r="CR699" s="173">
        <v>10.91071428571429</v>
      </c>
      <c r="CS699" s="173"/>
      <c r="CT699" s="173"/>
      <c r="CU699" s="253">
        <v>2791</v>
      </c>
      <c r="CV699" s="220"/>
      <c r="CW699" s="254">
        <f t="shared" si="70"/>
        <v>1825</v>
      </c>
      <c r="CX699" s="15">
        <f t="shared" si="71"/>
        <v>16</v>
      </c>
      <c r="CY699" s="241">
        <f t="shared" si="72"/>
        <v>8</v>
      </c>
      <c r="CZ699" s="241" t="str">
        <f>IFERROR(ROUND(CY699/#REF!,1),"")</f>
        <v/>
      </c>
      <c r="DA699" s="254">
        <f t="shared" si="73"/>
        <v>1833</v>
      </c>
      <c r="DB699" s="246">
        <f t="shared" si="74"/>
        <v>4.3644298963447896E-3</v>
      </c>
      <c r="DD699" s="15" t="str">
        <f>IFERROR(#REF!-AO699,"")</f>
        <v/>
      </c>
      <c r="DF699" s="266" t="str">
        <f>IFERROR(#REF!-L699,"")</f>
        <v/>
      </c>
      <c r="DG699" s="228" t="e">
        <f>IF(#REF!&gt;AP699,0,1)</f>
        <v>#REF!</v>
      </c>
      <c r="DH699" s="228">
        <f t="shared" si="75"/>
        <v>0</v>
      </c>
      <c r="DI699" s="228">
        <f t="shared" si="76"/>
        <v>1</v>
      </c>
      <c r="DJ699" s="228"/>
      <c r="DK699" s="228"/>
      <c r="DL699" s="228"/>
      <c r="DM699" s="228"/>
      <c r="DN699" s="228"/>
      <c r="DO699" s="228"/>
      <c r="DP699" s="228"/>
      <c r="DQ699" s="228"/>
      <c r="DR699" s="228"/>
      <c r="DS699" s="228"/>
      <c r="DT699" s="228"/>
      <c r="DU699" s="228"/>
      <c r="DV699" s="228"/>
      <c r="DW699" s="228"/>
      <c r="DX699" s="228"/>
      <c r="DY699" s="228"/>
      <c r="DZ699" s="228"/>
      <c r="EA699" s="228"/>
      <c r="EB699" s="228"/>
    </row>
    <row r="700" spans="1:132" ht="20.25" customHeight="1" x14ac:dyDescent="0.2">
      <c r="A700">
        <v>2022</v>
      </c>
      <c r="B700">
        <v>2</v>
      </c>
      <c r="C700" s="261">
        <v>44593</v>
      </c>
      <c r="D700">
        <v>47</v>
      </c>
      <c r="E700">
        <v>122</v>
      </c>
      <c r="F700">
        <v>2</v>
      </c>
      <c r="G700" s="194" t="s">
        <v>250</v>
      </c>
      <c r="H700" s="241" t="s">
        <v>251</v>
      </c>
      <c r="I700" s="241" t="s">
        <v>246</v>
      </c>
      <c r="J700" s="241">
        <v>2</v>
      </c>
      <c r="K700" s="241">
        <v>1</v>
      </c>
      <c r="L700" s="262">
        <v>280</v>
      </c>
      <c r="M700" s="263">
        <v>267</v>
      </c>
      <c r="N700" s="264">
        <v>292</v>
      </c>
      <c r="O700" s="190">
        <v>406</v>
      </c>
      <c r="P700" s="190">
        <v>397</v>
      </c>
      <c r="Q700" s="190"/>
      <c r="R700" s="190">
        <v>414</v>
      </c>
      <c r="S700" s="190">
        <v>390</v>
      </c>
      <c r="T700" s="190">
        <v>300</v>
      </c>
      <c r="U700" s="190">
        <v>290</v>
      </c>
      <c r="V700" s="190"/>
      <c r="W700" s="190">
        <v>284</v>
      </c>
      <c r="X700" s="190">
        <v>285</v>
      </c>
      <c r="Y700" s="172">
        <v>114</v>
      </c>
      <c r="Z700" s="172">
        <v>114</v>
      </c>
      <c r="AA700" s="190">
        <v>327</v>
      </c>
      <c r="AB700" s="190">
        <v>369</v>
      </c>
      <c r="AC700" s="190">
        <v>380</v>
      </c>
      <c r="AD700" s="190">
        <v>385</v>
      </c>
      <c r="AE700" s="190"/>
      <c r="AF700" s="190">
        <v>280</v>
      </c>
      <c r="AG700" s="190">
        <v>305</v>
      </c>
      <c r="AH700" s="190">
        <v>311</v>
      </c>
      <c r="AI700" s="190">
        <v>318</v>
      </c>
      <c r="AJ700" s="190"/>
      <c r="AK700" s="172">
        <v>114</v>
      </c>
      <c r="AL700" s="172">
        <v>114</v>
      </c>
      <c r="AM700" s="265">
        <v>383.5</v>
      </c>
      <c r="AN700" s="265">
        <v>296.625</v>
      </c>
      <c r="AO700" s="183">
        <v>64</v>
      </c>
      <c r="AP700" s="184">
        <v>113</v>
      </c>
      <c r="AQ700" s="182">
        <v>63.157894736842103</v>
      </c>
      <c r="AR700" s="182">
        <v>114</v>
      </c>
      <c r="AS700" s="182"/>
      <c r="AT700" s="182"/>
      <c r="AU700" s="182">
        <v>450</v>
      </c>
      <c r="AV700" s="182">
        <v>4</v>
      </c>
      <c r="AW700" s="182">
        <v>2</v>
      </c>
      <c r="AX700" s="182">
        <v>2</v>
      </c>
      <c r="AY700" s="182"/>
      <c r="AZ700" s="182"/>
      <c r="BA700" s="182"/>
      <c r="BB700" s="182"/>
      <c r="BC700" s="182"/>
      <c r="BD700" s="182"/>
      <c r="BE700" s="182"/>
      <c r="BF700" s="182"/>
      <c r="BG700" s="182"/>
      <c r="BH700" s="182"/>
      <c r="BI700" s="182">
        <v>3</v>
      </c>
      <c r="BJ700" s="182">
        <v>4</v>
      </c>
      <c r="BK700" s="182"/>
      <c r="BL700" s="182"/>
      <c r="BM700" s="182"/>
      <c r="BN700" s="182"/>
      <c r="BO700" s="182"/>
      <c r="BP700" s="182"/>
      <c r="BQ700" s="228" t="s">
        <v>185</v>
      </c>
      <c r="BR700" s="228" t="s">
        <v>247</v>
      </c>
      <c r="BS700" s="228" t="s">
        <v>252</v>
      </c>
      <c r="BT700" s="228" t="s">
        <v>249</v>
      </c>
      <c r="BU700" s="228">
        <v>5</v>
      </c>
      <c r="BV700" s="228" t="s">
        <v>253</v>
      </c>
      <c r="BW700" s="228" t="s">
        <v>173</v>
      </c>
      <c r="BX700" s="186">
        <v>0</v>
      </c>
      <c r="BY700" s="182">
        <v>8</v>
      </c>
      <c r="BZ700" s="182">
        <v>8</v>
      </c>
      <c r="CA700" s="182">
        <v>458</v>
      </c>
      <c r="CB700" s="182">
        <v>7</v>
      </c>
      <c r="CC700" s="182">
        <v>7</v>
      </c>
      <c r="CD700" s="182">
        <v>7</v>
      </c>
      <c r="CE700" s="228">
        <v>4</v>
      </c>
      <c r="CF700" s="228">
        <v>5</v>
      </c>
      <c r="CG700" s="113">
        <v>6</v>
      </c>
      <c r="CH700" s="113">
        <v>0</v>
      </c>
      <c r="CI700" s="113">
        <v>0</v>
      </c>
      <c r="CJ700" s="113">
        <v>0</v>
      </c>
      <c r="CK700" s="113">
        <v>0</v>
      </c>
      <c r="CL700" s="113">
        <v>0</v>
      </c>
      <c r="CM700" s="113">
        <v>0</v>
      </c>
      <c r="CN700" s="185">
        <v>15</v>
      </c>
      <c r="CO700" s="181">
        <v>465</v>
      </c>
      <c r="CP700" s="187">
        <v>3.2258064516129031E-2</v>
      </c>
      <c r="CQ700" s="173">
        <v>5.3571428571428568E-2</v>
      </c>
      <c r="CR700" s="173">
        <v>1.660714285714286</v>
      </c>
      <c r="CS700" s="173">
        <v>5.0568900126422248E-2</v>
      </c>
      <c r="CT700" s="173">
        <v>1.5676359039190899</v>
      </c>
      <c r="CU700" s="253">
        <v>2791</v>
      </c>
      <c r="CV700" s="220">
        <v>-1</v>
      </c>
      <c r="CW700" s="254">
        <f t="shared" si="70"/>
        <v>450</v>
      </c>
      <c r="CX700" s="15">
        <f t="shared" si="71"/>
        <v>15</v>
      </c>
      <c r="CY700" s="241">
        <f t="shared" si="72"/>
        <v>15</v>
      </c>
      <c r="CZ700" s="241" t="str">
        <f>IFERROR(ROUND(CY700/#REF!,1),"")</f>
        <v/>
      </c>
      <c r="DA700" s="254">
        <f t="shared" si="73"/>
        <v>465</v>
      </c>
      <c r="DB700" s="246">
        <f t="shared" si="74"/>
        <v>3.2258064516129031E-2</v>
      </c>
      <c r="DC700" s="195"/>
      <c r="DD700" s="15" t="str">
        <f>IFERROR(#REF!-AO700,"")</f>
        <v/>
      </c>
      <c r="DE700" s="195"/>
      <c r="DF700" s="266" t="str">
        <f>IFERROR(#REF!-L700,"")</f>
        <v/>
      </c>
      <c r="DG700" s="228" t="e">
        <f>IF(#REF!&gt;AP700,0,1)</f>
        <v>#REF!</v>
      </c>
      <c r="DH700" s="228">
        <f t="shared" si="75"/>
        <v>1</v>
      </c>
      <c r="DI700" s="228">
        <f t="shared" si="76"/>
        <v>0</v>
      </c>
    </row>
    <row r="701" spans="1:132" ht="20.25" customHeight="1" x14ac:dyDescent="0.2">
      <c r="A701">
        <v>2022</v>
      </c>
      <c r="B701">
        <v>2</v>
      </c>
      <c r="C701" s="261">
        <v>44593</v>
      </c>
      <c r="D701">
        <v>434</v>
      </c>
      <c r="E701">
        <v>751</v>
      </c>
      <c r="F701">
        <v>3</v>
      </c>
      <c r="G701" s="194" t="s">
        <v>210</v>
      </c>
      <c r="H701" s="241" t="s">
        <v>211</v>
      </c>
      <c r="I701" s="241" t="s">
        <v>169</v>
      </c>
      <c r="J701" s="241">
        <v>1</v>
      </c>
      <c r="K701" s="241">
        <v>4</v>
      </c>
      <c r="L701" s="262">
        <v>1009</v>
      </c>
      <c r="M701" s="263">
        <v>949</v>
      </c>
      <c r="N701" s="264">
        <v>1080</v>
      </c>
      <c r="O701" s="190"/>
      <c r="P701" s="190"/>
      <c r="Q701" s="190"/>
      <c r="R701" s="190"/>
      <c r="S701" s="190"/>
      <c r="T701" s="190"/>
      <c r="U701" s="190"/>
      <c r="V701" s="190"/>
      <c r="W701" s="190"/>
      <c r="X701" s="190"/>
      <c r="Y701" s="172"/>
      <c r="Z701" s="172"/>
      <c r="AA701" s="190"/>
      <c r="AB701" s="190"/>
      <c r="AC701" s="190"/>
      <c r="AD701" s="190"/>
      <c r="AE701" s="190"/>
      <c r="AF701" s="190"/>
      <c r="AG701" s="190"/>
      <c r="AH701" s="190"/>
      <c r="AI701" s="190"/>
      <c r="AJ701" s="190"/>
      <c r="AK701" s="172"/>
      <c r="AL701" s="172"/>
      <c r="AM701" s="265"/>
      <c r="AN701" s="265"/>
      <c r="AO701" s="183">
        <v>20</v>
      </c>
      <c r="AP701" s="184">
        <v>180</v>
      </c>
      <c r="AQ701" s="182"/>
      <c r="AR701" s="182"/>
      <c r="AS701" s="182"/>
      <c r="AT701" s="182"/>
      <c r="AU701" s="182">
        <v>240</v>
      </c>
      <c r="AV701" s="182">
        <v>4</v>
      </c>
      <c r="AW701" s="182">
        <v>4</v>
      </c>
      <c r="AX701" s="182">
        <v>4</v>
      </c>
      <c r="AY701" s="182"/>
      <c r="AZ701" s="182"/>
      <c r="BA701" s="182"/>
      <c r="BB701" s="182"/>
      <c r="BC701" s="182"/>
      <c r="BD701" s="182"/>
      <c r="BE701" s="182"/>
      <c r="BF701" s="182"/>
      <c r="BG701" s="182">
        <v>96</v>
      </c>
      <c r="BH701" s="182"/>
      <c r="BI701" s="182"/>
      <c r="BJ701" s="182"/>
      <c r="BK701" s="182"/>
      <c r="BL701" s="182"/>
      <c r="BM701" s="182"/>
      <c r="BN701" s="182"/>
      <c r="BO701" s="182"/>
      <c r="BP701" s="182"/>
      <c r="BQ701" s="228" t="s">
        <v>185</v>
      </c>
      <c r="BR701" s="228" t="s">
        <v>186</v>
      </c>
      <c r="BS701" s="228" t="s">
        <v>212</v>
      </c>
      <c r="BT701" s="228" t="s">
        <v>188</v>
      </c>
      <c r="BU701" s="228">
        <v>5</v>
      </c>
      <c r="BV701" s="228" t="s">
        <v>213</v>
      </c>
      <c r="BW701" s="228" t="s">
        <v>173</v>
      </c>
      <c r="BX701" s="186">
        <v>0</v>
      </c>
      <c r="BY701" s="182">
        <v>12</v>
      </c>
      <c r="BZ701" s="182">
        <v>3</v>
      </c>
      <c r="CA701" s="182">
        <v>243</v>
      </c>
      <c r="CB701" s="182">
        <v>0</v>
      </c>
      <c r="CC701" s="182">
        <v>0</v>
      </c>
      <c r="CD701" s="182">
        <v>96</v>
      </c>
      <c r="CE701" s="228">
        <v>1</v>
      </c>
      <c r="CF701" s="228">
        <v>1</v>
      </c>
      <c r="CG701" s="113">
        <v>1</v>
      </c>
      <c r="CH701" s="113">
        <v>0</v>
      </c>
      <c r="CI701" s="113">
        <v>0</v>
      </c>
      <c r="CJ701" s="113">
        <v>0</v>
      </c>
      <c r="CK701" s="113">
        <v>0</v>
      </c>
      <c r="CL701" s="113">
        <v>0</v>
      </c>
      <c r="CM701" s="113">
        <v>0</v>
      </c>
      <c r="CN701" s="185">
        <v>3</v>
      </c>
      <c r="CO701" s="181">
        <v>339</v>
      </c>
      <c r="CP701" s="187">
        <v>8.8495575221238937E-3</v>
      </c>
      <c r="CQ701" s="173">
        <v>2.973240832507433E-3</v>
      </c>
      <c r="CR701" s="173">
        <v>0.33597621407333988</v>
      </c>
      <c r="CS701" s="173"/>
      <c r="CT701" s="173"/>
      <c r="CU701" s="253">
        <v>2791</v>
      </c>
      <c r="CV701" s="220"/>
      <c r="CW701" s="254">
        <f t="shared" si="70"/>
        <v>336</v>
      </c>
      <c r="CX701" s="15">
        <f t="shared" si="71"/>
        <v>12</v>
      </c>
      <c r="CY701" s="241">
        <f t="shared" si="72"/>
        <v>3</v>
      </c>
      <c r="CZ701" s="241" t="str">
        <f>IFERROR(ROUND(CY701/#REF!,1),"")</f>
        <v/>
      </c>
      <c r="DA701" s="254">
        <f t="shared" si="73"/>
        <v>339</v>
      </c>
      <c r="DB701" s="246">
        <f t="shared" si="74"/>
        <v>8.8495575221238937E-3</v>
      </c>
      <c r="DC701" s="195"/>
      <c r="DD701" s="15" t="str">
        <f>IFERROR(#REF!-AO701,"")</f>
        <v/>
      </c>
      <c r="DE701" s="195"/>
      <c r="DF701" s="266" t="str">
        <f>IFERROR(#REF!-L701,"")</f>
        <v/>
      </c>
      <c r="DG701" s="228" t="e">
        <f>IF(#REF!&gt;AP701,0,1)</f>
        <v>#REF!</v>
      </c>
      <c r="DH701" s="228">
        <f t="shared" si="75"/>
        <v>0</v>
      </c>
      <c r="DI701" s="228">
        <f t="shared" si="76"/>
        <v>1</v>
      </c>
    </row>
    <row r="702" spans="1:132" ht="20.25" customHeight="1" x14ac:dyDescent="0.2">
      <c r="A702">
        <v>2022</v>
      </c>
      <c r="B702">
        <v>2</v>
      </c>
      <c r="C702" s="261">
        <v>44593</v>
      </c>
      <c r="D702">
        <v>434</v>
      </c>
      <c r="E702">
        <v>752</v>
      </c>
      <c r="F702">
        <v>3</v>
      </c>
      <c r="G702" s="194"/>
      <c r="H702" s="241"/>
      <c r="I702" s="241"/>
      <c r="J702" s="241"/>
      <c r="K702" s="241"/>
      <c r="L702" s="262">
        <v>0</v>
      </c>
      <c r="M702" s="263">
        <v>0</v>
      </c>
      <c r="N702" s="264">
        <v>0</v>
      </c>
      <c r="O702" s="190"/>
      <c r="P702" s="190"/>
      <c r="Q702" s="190"/>
      <c r="R702" s="190"/>
      <c r="S702" s="190"/>
      <c r="T702" s="190"/>
      <c r="U702" s="190"/>
      <c r="V702" s="190"/>
      <c r="W702" s="190"/>
      <c r="X702" s="190"/>
      <c r="Y702" s="172">
        <v>175</v>
      </c>
      <c r="Z702" s="172"/>
      <c r="AA702" s="190"/>
      <c r="AB702" s="190"/>
      <c r="AC702" s="190"/>
      <c r="AD702" s="190"/>
      <c r="AE702" s="190"/>
      <c r="AF702" s="190"/>
      <c r="AG702" s="190"/>
      <c r="AH702" s="190"/>
      <c r="AI702" s="190"/>
      <c r="AJ702" s="190"/>
      <c r="AK702" s="172"/>
      <c r="AL702" s="172"/>
      <c r="AM702" s="265"/>
      <c r="AN702" s="265"/>
      <c r="AO702" s="183">
        <v>0</v>
      </c>
      <c r="AP702" s="184"/>
      <c r="AQ702" s="182">
        <v>0</v>
      </c>
      <c r="AR702" s="182">
        <v>175</v>
      </c>
      <c r="AS702" s="182"/>
      <c r="AT702" s="182"/>
      <c r="AU702" s="182"/>
      <c r="AV702" s="182"/>
      <c r="AW702" s="182"/>
      <c r="AX702" s="182"/>
      <c r="AY702" s="182"/>
      <c r="AZ702" s="182"/>
      <c r="BA702" s="182"/>
      <c r="BB702" s="182"/>
      <c r="BC702" s="182"/>
      <c r="BD702" s="182"/>
      <c r="BE702" s="182"/>
      <c r="BF702" s="182"/>
      <c r="BG702" s="182"/>
      <c r="BH702" s="182"/>
      <c r="BI702" s="182"/>
      <c r="BJ702" s="182"/>
      <c r="BK702" s="182"/>
      <c r="BL702" s="182"/>
      <c r="BM702" s="182"/>
      <c r="BN702" s="182"/>
      <c r="BO702" s="182"/>
      <c r="BP702" s="182"/>
      <c r="BQ702" s="228"/>
      <c r="BR702" s="228"/>
      <c r="BS702" s="228"/>
      <c r="BT702" s="228"/>
      <c r="BU702" s="228">
        <v>5</v>
      </c>
      <c r="BV702" s="228"/>
      <c r="BW702" s="228" t="s">
        <v>173</v>
      </c>
      <c r="BX702" s="186">
        <v>0</v>
      </c>
      <c r="BY702" s="182">
        <v>0</v>
      </c>
      <c r="BZ702" s="182"/>
      <c r="CA702" s="182">
        <v>0</v>
      </c>
      <c r="CB702" s="182">
        <v>0</v>
      </c>
      <c r="CC702" s="182"/>
      <c r="CD702" s="182">
        <v>0</v>
      </c>
      <c r="CE702" s="228">
        <v>0</v>
      </c>
      <c r="CF702" s="228">
        <v>0</v>
      </c>
      <c r="CG702" s="113">
        <v>0</v>
      </c>
      <c r="CH702" s="113">
        <v>0</v>
      </c>
      <c r="CI702" s="113">
        <v>0</v>
      </c>
      <c r="CJ702" s="113">
        <v>0</v>
      </c>
      <c r="CK702" s="113">
        <v>0</v>
      </c>
      <c r="CL702" s="113">
        <v>0</v>
      </c>
      <c r="CM702" s="113">
        <v>0</v>
      </c>
      <c r="CN702" s="185">
        <v>0</v>
      </c>
      <c r="CO702" s="181">
        <v>0</v>
      </c>
      <c r="CP702" s="187"/>
      <c r="CQ702" s="173"/>
      <c r="CR702" s="173"/>
      <c r="CS702" s="173"/>
      <c r="CT702" s="173"/>
      <c r="CU702" s="253">
        <v>2791</v>
      </c>
      <c r="CV702" s="220"/>
      <c r="CW702" s="254">
        <f t="shared" si="70"/>
        <v>0</v>
      </c>
      <c r="CX702" s="15">
        <f t="shared" si="71"/>
        <v>0</v>
      </c>
      <c r="CY702" s="241" t="str">
        <f t="shared" si="72"/>
        <v/>
      </c>
      <c r="CZ702" s="241" t="str">
        <f>IFERROR(ROUND(CY702/#REF!,1),"")</f>
        <v/>
      </c>
      <c r="DA702" s="254" t="str">
        <f t="shared" si="73"/>
        <v/>
      </c>
      <c r="DB702" s="246" t="str">
        <f t="shared" si="74"/>
        <v/>
      </c>
      <c r="DC702" s="195"/>
      <c r="DD702" s="15" t="str">
        <f>IFERROR(#REF!-AO702,"")</f>
        <v/>
      </c>
      <c r="DE702" s="195"/>
      <c r="DF702" s="266" t="str">
        <f>IFERROR(#REF!-L702,"")</f>
        <v/>
      </c>
      <c r="DG702" s="228" t="e">
        <f>IF(#REF!&gt;AP702,0,1)</f>
        <v>#REF!</v>
      </c>
      <c r="DH702" s="228">
        <f t="shared" si="75"/>
        <v>1</v>
      </c>
      <c r="DI702" s="228">
        <f t="shared" si="76"/>
        <v>1</v>
      </c>
    </row>
    <row r="703" spans="1:132" ht="20.25" customHeight="1" x14ac:dyDescent="0.2">
      <c r="A703">
        <v>2022</v>
      </c>
      <c r="B703">
        <v>2</v>
      </c>
      <c r="C703" s="261">
        <v>44593</v>
      </c>
      <c r="D703">
        <v>1</v>
      </c>
      <c r="E703">
        <v>99</v>
      </c>
      <c r="F703">
        <v>4</v>
      </c>
      <c r="G703" s="194" t="s">
        <v>289</v>
      </c>
      <c r="H703" s="241" t="s">
        <v>290</v>
      </c>
      <c r="I703" s="241" t="s">
        <v>169</v>
      </c>
      <c r="J703" s="241">
        <v>4</v>
      </c>
      <c r="K703" s="241">
        <v>6</v>
      </c>
      <c r="L703" s="262">
        <v>20</v>
      </c>
      <c r="M703" s="263">
        <v>18</v>
      </c>
      <c r="N703" s="264">
        <v>21</v>
      </c>
      <c r="O703" s="190">
        <v>23</v>
      </c>
      <c r="P703" s="190">
        <v>24</v>
      </c>
      <c r="Q703" s="190"/>
      <c r="R703" s="190">
        <v>27</v>
      </c>
      <c r="S703" s="190">
        <v>26</v>
      </c>
      <c r="T703" s="190">
        <v>19</v>
      </c>
      <c r="U703" s="190">
        <v>19</v>
      </c>
      <c r="V703" s="190"/>
      <c r="W703" s="190">
        <v>21</v>
      </c>
      <c r="X703" s="190">
        <v>21</v>
      </c>
      <c r="Y703" s="172"/>
      <c r="Z703" s="172"/>
      <c r="AA703" s="190">
        <v>29</v>
      </c>
      <c r="AB703" s="190">
        <v>25</v>
      </c>
      <c r="AC703" s="190">
        <v>27</v>
      </c>
      <c r="AD703" s="190">
        <v>26</v>
      </c>
      <c r="AE703" s="190">
        <v>27</v>
      </c>
      <c r="AF703" s="190">
        <v>24</v>
      </c>
      <c r="AG703" s="190">
        <v>22</v>
      </c>
      <c r="AH703" s="190">
        <v>21</v>
      </c>
      <c r="AI703" s="190">
        <v>23</v>
      </c>
      <c r="AJ703" s="190">
        <v>24</v>
      </c>
      <c r="AK703" s="172"/>
      <c r="AL703" s="172"/>
      <c r="AM703" s="265">
        <v>26</v>
      </c>
      <c r="AN703" s="265">
        <v>21.555555555555561</v>
      </c>
      <c r="AO703" s="183">
        <v>140</v>
      </c>
      <c r="AP703" s="184">
        <v>103</v>
      </c>
      <c r="AQ703" s="182"/>
      <c r="AR703" s="182"/>
      <c r="AS703" s="182"/>
      <c r="AT703" s="182"/>
      <c r="AU703" s="182">
        <v>1872</v>
      </c>
      <c r="AV703" s="182">
        <v>4</v>
      </c>
      <c r="AW703" s="182">
        <v>2</v>
      </c>
      <c r="AX703" s="182">
        <v>1</v>
      </c>
      <c r="AY703" s="182"/>
      <c r="AZ703" s="182"/>
      <c r="BA703" s="182"/>
      <c r="BB703" s="182"/>
      <c r="BC703" s="182"/>
      <c r="BD703" s="182"/>
      <c r="BE703" s="182"/>
      <c r="BF703" s="182"/>
      <c r="BG703" s="182"/>
      <c r="BH703" s="182"/>
      <c r="BI703" s="182"/>
      <c r="BJ703" s="182"/>
      <c r="BK703" s="182"/>
      <c r="BL703" s="182"/>
      <c r="BM703" s="182"/>
      <c r="BN703" s="182"/>
      <c r="BO703" s="182"/>
      <c r="BP703" s="182"/>
      <c r="BQ703" s="228" t="s">
        <v>180</v>
      </c>
      <c r="BR703" s="228" t="s">
        <v>192</v>
      </c>
      <c r="BS703" s="228" t="s">
        <v>291</v>
      </c>
      <c r="BT703" s="228"/>
      <c r="BU703" s="228">
        <v>5</v>
      </c>
      <c r="BV703" s="228" t="s">
        <v>292</v>
      </c>
      <c r="BW703" s="228" t="s">
        <v>173</v>
      </c>
      <c r="BX703" s="186">
        <v>0</v>
      </c>
      <c r="BY703" s="182">
        <v>7</v>
      </c>
      <c r="BZ703" s="182">
        <v>1.166666666666667</v>
      </c>
      <c r="CA703" s="182">
        <v>1873</v>
      </c>
      <c r="CB703" s="182">
        <v>0</v>
      </c>
      <c r="CC703" s="182">
        <v>0</v>
      </c>
      <c r="CD703" s="182">
        <v>0</v>
      </c>
      <c r="CE703" s="228">
        <v>0</v>
      </c>
      <c r="CF703" s="228">
        <v>0</v>
      </c>
      <c r="CG703" s="113">
        <v>0</v>
      </c>
      <c r="CH703" s="113">
        <v>0</v>
      </c>
      <c r="CI703" s="113">
        <v>0</v>
      </c>
      <c r="CJ703" s="113">
        <v>0</v>
      </c>
      <c r="CK703" s="113">
        <v>0</v>
      </c>
      <c r="CL703" s="113">
        <v>0</v>
      </c>
      <c r="CM703" s="113">
        <v>0</v>
      </c>
      <c r="CN703" s="185">
        <v>1.166666666666667</v>
      </c>
      <c r="CO703" s="181">
        <v>1873</v>
      </c>
      <c r="CP703" s="187">
        <v>6.2288663463249696E-4</v>
      </c>
      <c r="CQ703" s="173">
        <v>5.8333333333333327E-2</v>
      </c>
      <c r="CR703" s="173">
        <v>93.65</v>
      </c>
      <c r="CS703" s="173">
        <v>5.4123711340206188E-2</v>
      </c>
      <c r="CT703" s="173">
        <v>86.891752577319579</v>
      </c>
      <c r="CU703" s="253">
        <v>2791</v>
      </c>
      <c r="CV703" s="220">
        <v>-1</v>
      </c>
      <c r="CW703" s="254">
        <f t="shared" si="70"/>
        <v>1872</v>
      </c>
      <c r="CX703" s="15">
        <f t="shared" si="71"/>
        <v>7</v>
      </c>
      <c r="CY703" s="241">
        <f t="shared" si="72"/>
        <v>1</v>
      </c>
      <c r="CZ703" s="241" t="str">
        <f>IFERROR(ROUND(CY703/#REF!,1),"")</f>
        <v/>
      </c>
      <c r="DA703" s="254">
        <f t="shared" si="73"/>
        <v>1873</v>
      </c>
      <c r="DB703" s="246">
        <f t="shared" si="74"/>
        <v>5.339028296849973E-4</v>
      </c>
      <c r="DC703" s="195"/>
      <c r="DD703" s="15" t="str">
        <f>IFERROR(#REF!-AO703,"")</f>
        <v/>
      </c>
      <c r="DE703" s="195"/>
      <c r="DF703" s="266" t="str">
        <f>IFERROR(#REF!-L703,"")</f>
        <v/>
      </c>
      <c r="DG703" s="228" t="e">
        <f>IF(#REF!&gt;AP703,0,1)</f>
        <v>#REF!</v>
      </c>
      <c r="DH703" s="228">
        <f t="shared" si="75"/>
        <v>1</v>
      </c>
      <c r="DI703" s="228">
        <f t="shared" si="76"/>
        <v>0</v>
      </c>
    </row>
    <row r="704" spans="1:132" ht="20.25" customHeight="1" x14ac:dyDescent="0.2">
      <c r="A704">
        <v>2022</v>
      </c>
      <c r="B704">
        <v>2</v>
      </c>
      <c r="C704" s="261">
        <v>44593</v>
      </c>
      <c r="D704">
        <v>34</v>
      </c>
      <c r="E704">
        <v>100</v>
      </c>
      <c r="F704">
        <v>4</v>
      </c>
      <c r="G704" s="194" t="s">
        <v>293</v>
      </c>
      <c r="H704" s="241" t="s">
        <v>294</v>
      </c>
      <c r="I704" s="241" t="s">
        <v>169</v>
      </c>
      <c r="J704" s="241">
        <v>4</v>
      </c>
      <c r="K704" s="241">
        <v>6</v>
      </c>
      <c r="L704" s="262">
        <v>20</v>
      </c>
      <c r="M704" s="263">
        <v>18</v>
      </c>
      <c r="N704" s="264">
        <v>21</v>
      </c>
      <c r="O704" s="190">
        <v>23</v>
      </c>
      <c r="P704" s="190">
        <v>24</v>
      </c>
      <c r="Q704" s="190"/>
      <c r="R704" s="190">
        <v>27</v>
      </c>
      <c r="S704" s="190">
        <v>26</v>
      </c>
      <c r="T704" s="190">
        <v>19</v>
      </c>
      <c r="U704" s="190">
        <v>19</v>
      </c>
      <c r="V704" s="190"/>
      <c r="W704" s="190">
        <v>21</v>
      </c>
      <c r="X704" s="190">
        <v>21</v>
      </c>
      <c r="Y704" s="172"/>
      <c r="Z704" s="172"/>
      <c r="AA704" s="190">
        <v>29</v>
      </c>
      <c r="AB704" s="190">
        <v>25</v>
      </c>
      <c r="AC704" s="190">
        <v>27</v>
      </c>
      <c r="AD704" s="190">
        <v>26</v>
      </c>
      <c r="AE704" s="190">
        <v>27</v>
      </c>
      <c r="AF704" s="190">
        <v>24</v>
      </c>
      <c r="AG704" s="190">
        <v>22</v>
      </c>
      <c r="AH704" s="190">
        <v>21</v>
      </c>
      <c r="AI704" s="190">
        <v>23</v>
      </c>
      <c r="AJ704" s="190">
        <v>24</v>
      </c>
      <c r="AK704" s="172"/>
      <c r="AL704" s="172"/>
      <c r="AM704" s="265">
        <v>26</v>
      </c>
      <c r="AN704" s="265">
        <v>21.555555555555561</v>
      </c>
      <c r="AO704" s="183">
        <v>140</v>
      </c>
      <c r="AP704" s="184">
        <v>103</v>
      </c>
      <c r="AQ704" s="182"/>
      <c r="AR704" s="182"/>
      <c r="AS704" s="182"/>
      <c r="AT704" s="182"/>
      <c r="AU704" s="182"/>
      <c r="AV704" s="182"/>
      <c r="AW704" s="182"/>
      <c r="AX704" s="182"/>
      <c r="AY704" s="182"/>
      <c r="AZ704" s="182"/>
      <c r="BA704" s="182"/>
      <c r="BB704" s="182"/>
      <c r="BC704" s="182"/>
      <c r="BD704" s="182"/>
      <c r="BE704" s="182"/>
      <c r="BF704" s="182"/>
      <c r="BG704" s="182"/>
      <c r="BH704" s="182"/>
      <c r="BI704" s="182"/>
      <c r="BJ704" s="182"/>
      <c r="BK704" s="182"/>
      <c r="BL704" s="182"/>
      <c r="BM704" s="182"/>
      <c r="BN704" s="182"/>
      <c r="BO704" s="182"/>
      <c r="BP704" s="182"/>
      <c r="BQ704" s="228" t="s">
        <v>180</v>
      </c>
      <c r="BR704" s="228" t="s">
        <v>192</v>
      </c>
      <c r="BS704" s="228" t="s">
        <v>295</v>
      </c>
      <c r="BT704" s="228"/>
      <c r="BU704" s="228">
        <v>5</v>
      </c>
      <c r="BV704" s="228" t="s">
        <v>292</v>
      </c>
      <c r="BW704" s="228" t="s">
        <v>173</v>
      </c>
      <c r="BX704" s="186">
        <v>0</v>
      </c>
      <c r="BY704" s="182">
        <v>0</v>
      </c>
      <c r="BZ704" s="182">
        <v>0</v>
      </c>
      <c r="CA704" s="182">
        <v>0</v>
      </c>
      <c r="CB704" s="182">
        <v>0</v>
      </c>
      <c r="CC704" s="182">
        <v>0</v>
      </c>
      <c r="CD704" s="182">
        <v>0</v>
      </c>
      <c r="CE704" s="228">
        <v>0</v>
      </c>
      <c r="CF704" s="228">
        <v>0</v>
      </c>
      <c r="CG704" s="113">
        <v>0</v>
      </c>
      <c r="CH704" s="113">
        <v>0</v>
      </c>
      <c r="CI704" s="113">
        <v>0</v>
      </c>
      <c r="CJ704" s="113">
        <v>0</v>
      </c>
      <c r="CK704" s="113">
        <v>0</v>
      </c>
      <c r="CL704" s="113">
        <v>0</v>
      </c>
      <c r="CM704" s="113">
        <v>0</v>
      </c>
      <c r="CN704" s="185">
        <v>0</v>
      </c>
      <c r="CO704" s="181">
        <v>0</v>
      </c>
      <c r="CP704" s="187"/>
      <c r="CQ704" s="173">
        <v>0</v>
      </c>
      <c r="CR704" s="173">
        <v>0</v>
      </c>
      <c r="CS704" s="173">
        <v>0</v>
      </c>
      <c r="CT704" s="173">
        <v>0</v>
      </c>
      <c r="CU704" s="253">
        <v>2791</v>
      </c>
      <c r="CV704" s="220">
        <v>-1</v>
      </c>
      <c r="CW704" s="254">
        <f t="shared" si="70"/>
        <v>0</v>
      </c>
      <c r="CX704" s="15">
        <f t="shared" si="71"/>
        <v>0</v>
      </c>
      <c r="CY704" s="241">
        <f t="shared" si="72"/>
        <v>0</v>
      </c>
      <c r="CZ704" s="241" t="str">
        <f>IFERROR(ROUND(CY704/#REF!,1),"")</f>
        <v/>
      </c>
      <c r="DA704" s="254">
        <f t="shared" si="73"/>
        <v>0</v>
      </c>
      <c r="DB704" s="246" t="str">
        <f t="shared" si="74"/>
        <v/>
      </c>
      <c r="DC704" s="195"/>
      <c r="DD704" s="15" t="str">
        <f>IFERROR(#REF!-AO704,"")</f>
        <v/>
      </c>
      <c r="DE704" s="195"/>
      <c r="DF704" s="266" t="str">
        <f>IFERROR(#REF!-L704,"")</f>
        <v/>
      </c>
      <c r="DG704" s="228" t="e">
        <f>IF(#REF!&gt;AP704,0,1)</f>
        <v>#REF!</v>
      </c>
      <c r="DH704" s="228">
        <f t="shared" si="75"/>
        <v>1</v>
      </c>
      <c r="DI704" s="228">
        <f t="shared" si="76"/>
        <v>0</v>
      </c>
    </row>
    <row r="705" spans="1:113" ht="20.25" customHeight="1" x14ac:dyDescent="0.2">
      <c r="A705">
        <v>2022</v>
      </c>
      <c r="B705">
        <v>2</v>
      </c>
      <c r="C705" s="261">
        <v>44593</v>
      </c>
      <c r="D705">
        <v>34</v>
      </c>
      <c r="E705">
        <v>101</v>
      </c>
      <c r="F705">
        <v>4</v>
      </c>
      <c r="G705" s="194" t="s">
        <v>296</v>
      </c>
      <c r="H705" s="241" t="s">
        <v>297</v>
      </c>
      <c r="I705" s="241" t="s">
        <v>169</v>
      </c>
      <c r="J705" s="241">
        <v>4</v>
      </c>
      <c r="K705" s="241">
        <v>6</v>
      </c>
      <c r="L705" s="262">
        <v>20</v>
      </c>
      <c r="M705" s="263">
        <v>18</v>
      </c>
      <c r="N705" s="264">
        <v>21</v>
      </c>
      <c r="O705" s="190">
        <v>23</v>
      </c>
      <c r="P705" s="190">
        <v>24</v>
      </c>
      <c r="Q705" s="190"/>
      <c r="R705" s="190">
        <v>27</v>
      </c>
      <c r="S705" s="190">
        <v>26</v>
      </c>
      <c r="T705" s="190">
        <v>19</v>
      </c>
      <c r="U705" s="190">
        <v>19</v>
      </c>
      <c r="V705" s="190"/>
      <c r="W705" s="190">
        <v>21</v>
      </c>
      <c r="X705" s="190">
        <v>21</v>
      </c>
      <c r="Y705" s="172"/>
      <c r="Z705" s="172"/>
      <c r="AA705" s="190">
        <v>29</v>
      </c>
      <c r="AB705" s="190">
        <v>25</v>
      </c>
      <c r="AC705" s="190">
        <v>27</v>
      </c>
      <c r="AD705" s="190">
        <v>26</v>
      </c>
      <c r="AE705" s="190">
        <v>27</v>
      </c>
      <c r="AF705" s="190">
        <v>24</v>
      </c>
      <c r="AG705" s="190">
        <v>22</v>
      </c>
      <c r="AH705" s="190">
        <v>21</v>
      </c>
      <c r="AI705" s="190">
        <v>23</v>
      </c>
      <c r="AJ705" s="190">
        <v>24</v>
      </c>
      <c r="AK705" s="172"/>
      <c r="AL705" s="172"/>
      <c r="AM705" s="265">
        <v>26</v>
      </c>
      <c r="AN705" s="265">
        <v>21.555555555555561</v>
      </c>
      <c r="AO705" s="183">
        <v>140</v>
      </c>
      <c r="AP705" s="184">
        <v>103</v>
      </c>
      <c r="AQ705" s="182"/>
      <c r="AR705" s="182"/>
      <c r="AS705" s="182"/>
      <c r="AT705" s="182"/>
      <c r="AU705" s="182"/>
      <c r="AV705" s="182"/>
      <c r="AW705" s="182"/>
      <c r="AX705" s="182"/>
      <c r="AY705" s="182"/>
      <c r="AZ705" s="182"/>
      <c r="BA705" s="182"/>
      <c r="BB705" s="182"/>
      <c r="BC705" s="182"/>
      <c r="BD705" s="182"/>
      <c r="BE705" s="182"/>
      <c r="BF705" s="182"/>
      <c r="BG705" s="182"/>
      <c r="BH705" s="182"/>
      <c r="BI705" s="182"/>
      <c r="BJ705" s="182"/>
      <c r="BK705" s="182"/>
      <c r="BL705" s="182"/>
      <c r="BM705" s="182"/>
      <c r="BN705" s="182"/>
      <c r="BO705" s="182"/>
      <c r="BP705" s="182"/>
      <c r="BQ705" s="228" t="s">
        <v>180</v>
      </c>
      <c r="BR705" s="228" t="s">
        <v>192</v>
      </c>
      <c r="BS705" s="228" t="s">
        <v>298</v>
      </c>
      <c r="BT705" s="228"/>
      <c r="BU705" s="228">
        <v>5</v>
      </c>
      <c r="BV705" s="228" t="s">
        <v>292</v>
      </c>
      <c r="BW705" s="228" t="s">
        <v>173</v>
      </c>
      <c r="BX705" s="186">
        <v>0</v>
      </c>
      <c r="BY705" s="182">
        <v>0</v>
      </c>
      <c r="BZ705" s="182">
        <v>0</v>
      </c>
      <c r="CA705" s="182">
        <v>0</v>
      </c>
      <c r="CB705" s="182">
        <v>0</v>
      </c>
      <c r="CC705" s="182">
        <v>0</v>
      </c>
      <c r="CD705" s="182">
        <v>0</v>
      </c>
      <c r="CE705" s="228">
        <v>0</v>
      </c>
      <c r="CF705" s="228">
        <v>0</v>
      </c>
      <c r="CG705" s="113">
        <v>0</v>
      </c>
      <c r="CH705" s="113">
        <v>0</v>
      </c>
      <c r="CI705" s="113">
        <v>0</v>
      </c>
      <c r="CJ705" s="113">
        <v>0</v>
      </c>
      <c r="CK705" s="113">
        <v>0</v>
      </c>
      <c r="CL705" s="113">
        <v>0</v>
      </c>
      <c r="CM705" s="113">
        <v>0</v>
      </c>
      <c r="CN705" s="185">
        <v>0</v>
      </c>
      <c r="CO705" s="181">
        <v>0</v>
      </c>
      <c r="CP705" s="187"/>
      <c r="CQ705" s="173">
        <v>0</v>
      </c>
      <c r="CR705" s="173">
        <v>0</v>
      </c>
      <c r="CS705" s="173">
        <v>0</v>
      </c>
      <c r="CT705" s="173">
        <v>0</v>
      </c>
      <c r="CU705" s="253">
        <v>2791</v>
      </c>
      <c r="CV705" s="220">
        <v>-1</v>
      </c>
      <c r="CW705" s="254">
        <f t="shared" si="70"/>
        <v>0</v>
      </c>
      <c r="CX705" s="15">
        <f t="shared" si="71"/>
        <v>0</v>
      </c>
      <c r="CY705" s="241">
        <f t="shared" si="72"/>
        <v>0</v>
      </c>
      <c r="CZ705" s="241" t="str">
        <f>IFERROR(ROUND(CY705/#REF!,1),"")</f>
        <v/>
      </c>
      <c r="DA705" s="254">
        <f t="shared" si="73"/>
        <v>0</v>
      </c>
      <c r="DB705" s="246" t="str">
        <f t="shared" si="74"/>
        <v/>
      </c>
      <c r="DC705" s="195"/>
      <c r="DD705" s="15" t="str">
        <f>IFERROR(#REF!-AO705,"")</f>
        <v/>
      </c>
      <c r="DE705" s="195"/>
      <c r="DF705" s="266" t="str">
        <f>IFERROR(#REF!-L705,"")</f>
        <v/>
      </c>
      <c r="DG705" s="228" t="e">
        <f>IF(#REF!&gt;AP705,0,1)</f>
        <v>#REF!</v>
      </c>
      <c r="DH705" s="228">
        <f t="shared" si="75"/>
        <v>1</v>
      </c>
      <c r="DI705" s="228">
        <f t="shared" si="76"/>
        <v>0</v>
      </c>
    </row>
    <row r="706" spans="1:113" ht="20.25" customHeight="1" x14ac:dyDescent="0.2">
      <c r="A706">
        <v>2022</v>
      </c>
      <c r="B706">
        <v>2</v>
      </c>
      <c r="C706" s="261">
        <v>44593</v>
      </c>
      <c r="D706">
        <v>34</v>
      </c>
      <c r="E706">
        <v>102</v>
      </c>
      <c r="F706">
        <v>4</v>
      </c>
      <c r="G706" s="194" t="s">
        <v>299</v>
      </c>
      <c r="H706" s="241" t="s">
        <v>300</v>
      </c>
      <c r="I706" s="241" t="s">
        <v>169</v>
      </c>
      <c r="J706" s="241">
        <v>4</v>
      </c>
      <c r="K706" s="241">
        <v>6</v>
      </c>
      <c r="L706" s="262">
        <v>20</v>
      </c>
      <c r="M706" s="263">
        <v>18</v>
      </c>
      <c r="N706" s="264">
        <v>21</v>
      </c>
      <c r="O706" s="190">
        <v>23</v>
      </c>
      <c r="P706" s="190">
        <v>24</v>
      </c>
      <c r="Q706" s="190"/>
      <c r="R706" s="190">
        <v>27</v>
      </c>
      <c r="S706" s="190">
        <v>26</v>
      </c>
      <c r="T706" s="190">
        <v>19</v>
      </c>
      <c r="U706" s="190">
        <v>19</v>
      </c>
      <c r="V706" s="190"/>
      <c r="W706" s="190">
        <v>21</v>
      </c>
      <c r="X706" s="190">
        <v>21</v>
      </c>
      <c r="Y706" s="172"/>
      <c r="Z706" s="172"/>
      <c r="AA706" s="190">
        <v>29</v>
      </c>
      <c r="AB706" s="190">
        <v>25</v>
      </c>
      <c r="AC706" s="190">
        <v>27</v>
      </c>
      <c r="AD706" s="190">
        <v>26</v>
      </c>
      <c r="AE706" s="190">
        <v>27</v>
      </c>
      <c r="AF706" s="190">
        <v>24</v>
      </c>
      <c r="AG706" s="190">
        <v>22</v>
      </c>
      <c r="AH706" s="190">
        <v>21</v>
      </c>
      <c r="AI706" s="190">
        <v>23</v>
      </c>
      <c r="AJ706" s="190">
        <v>24</v>
      </c>
      <c r="AK706" s="172"/>
      <c r="AL706" s="172"/>
      <c r="AM706" s="265">
        <v>26</v>
      </c>
      <c r="AN706" s="265">
        <v>21.555555555555561</v>
      </c>
      <c r="AO706" s="183">
        <v>140</v>
      </c>
      <c r="AP706" s="184">
        <v>103</v>
      </c>
      <c r="AQ706" s="182"/>
      <c r="AR706" s="182"/>
      <c r="AS706" s="182"/>
      <c r="AT706" s="182"/>
      <c r="AU706" s="182"/>
      <c r="AV706" s="182"/>
      <c r="AW706" s="182"/>
      <c r="AX706" s="182"/>
      <c r="AY706" s="182"/>
      <c r="AZ706" s="182"/>
      <c r="BA706" s="182"/>
      <c r="BB706" s="182"/>
      <c r="BC706" s="182"/>
      <c r="BD706" s="182"/>
      <c r="BE706" s="182"/>
      <c r="BF706" s="182"/>
      <c r="BG706" s="182"/>
      <c r="BH706" s="182"/>
      <c r="BI706" s="182"/>
      <c r="BJ706" s="182"/>
      <c r="BK706" s="182"/>
      <c r="BL706" s="182"/>
      <c r="BM706" s="182"/>
      <c r="BN706" s="182"/>
      <c r="BO706" s="182"/>
      <c r="BP706" s="182"/>
      <c r="BQ706" s="228" t="s">
        <v>180</v>
      </c>
      <c r="BR706" s="228" t="s">
        <v>192</v>
      </c>
      <c r="BS706" s="228" t="s">
        <v>301</v>
      </c>
      <c r="BT706" s="228"/>
      <c r="BU706" s="228">
        <v>5</v>
      </c>
      <c r="BV706" s="228" t="s">
        <v>292</v>
      </c>
      <c r="BW706" s="228" t="s">
        <v>173</v>
      </c>
      <c r="BX706" s="186">
        <v>0</v>
      </c>
      <c r="BY706" s="182">
        <v>0</v>
      </c>
      <c r="BZ706" s="182">
        <v>0</v>
      </c>
      <c r="CA706" s="182">
        <v>0</v>
      </c>
      <c r="CB706" s="182">
        <v>0</v>
      </c>
      <c r="CC706" s="182">
        <v>0</v>
      </c>
      <c r="CD706" s="182">
        <v>0</v>
      </c>
      <c r="CE706" s="228">
        <v>0</v>
      </c>
      <c r="CF706" s="228">
        <v>0</v>
      </c>
      <c r="CG706" s="113">
        <v>0</v>
      </c>
      <c r="CH706" s="113">
        <v>0</v>
      </c>
      <c r="CI706" s="113">
        <v>0</v>
      </c>
      <c r="CJ706" s="113">
        <v>0</v>
      </c>
      <c r="CK706" s="113">
        <v>0</v>
      </c>
      <c r="CL706" s="113">
        <v>0</v>
      </c>
      <c r="CM706" s="113">
        <v>0</v>
      </c>
      <c r="CN706" s="185">
        <v>0</v>
      </c>
      <c r="CO706" s="181">
        <v>0</v>
      </c>
      <c r="CP706" s="187"/>
      <c r="CQ706" s="173">
        <v>0</v>
      </c>
      <c r="CR706" s="173">
        <v>0</v>
      </c>
      <c r="CS706" s="173">
        <v>0</v>
      </c>
      <c r="CT706" s="173">
        <v>0</v>
      </c>
      <c r="CU706" s="253">
        <v>2791</v>
      </c>
      <c r="CV706" s="220">
        <v>-1</v>
      </c>
      <c r="CW706" s="254">
        <f t="shared" si="70"/>
        <v>0</v>
      </c>
      <c r="CX706" s="15">
        <f t="shared" si="71"/>
        <v>0</v>
      </c>
      <c r="CY706" s="241">
        <f t="shared" si="72"/>
        <v>0</v>
      </c>
      <c r="CZ706" s="241" t="str">
        <f>IFERROR(ROUND(CY706/#REF!,1),"")</f>
        <v/>
      </c>
      <c r="DA706" s="254">
        <f t="shared" si="73"/>
        <v>0</v>
      </c>
      <c r="DB706" s="246" t="str">
        <f t="shared" si="74"/>
        <v/>
      </c>
      <c r="DC706" s="195"/>
      <c r="DD706" s="15" t="str">
        <f>IFERROR(#REF!-AO706,"")</f>
        <v/>
      </c>
      <c r="DE706" s="195"/>
      <c r="DF706" s="266" t="str">
        <f>IFERROR(#REF!-L706,"")</f>
        <v/>
      </c>
      <c r="DG706" s="228" t="e">
        <f>IF(#REF!&gt;AP706,0,1)</f>
        <v>#REF!</v>
      </c>
      <c r="DH706" s="228">
        <f t="shared" si="75"/>
        <v>1</v>
      </c>
      <c r="DI706" s="228">
        <f t="shared" si="76"/>
        <v>0</v>
      </c>
    </row>
    <row r="707" spans="1:113" ht="20.25" customHeight="1" x14ac:dyDescent="0.2">
      <c r="A707">
        <v>2022</v>
      </c>
      <c r="B707">
        <v>2</v>
      </c>
      <c r="C707" s="261">
        <v>44593</v>
      </c>
      <c r="D707">
        <v>34</v>
      </c>
      <c r="E707">
        <v>103</v>
      </c>
      <c r="F707">
        <v>4</v>
      </c>
      <c r="G707" s="194" t="s">
        <v>302</v>
      </c>
      <c r="H707" s="241" t="s">
        <v>303</v>
      </c>
      <c r="I707" s="241" t="s">
        <v>169</v>
      </c>
      <c r="J707" s="241">
        <v>4</v>
      </c>
      <c r="K707" s="241">
        <v>6</v>
      </c>
      <c r="L707" s="262">
        <v>89</v>
      </c>
      <c r="M707" s="263">
        <v>82</v>
      </c>
      <c r="N707" s="264">
        <v>95</v>
      </c>
      <c r="O707" s="190">
        <v>89</v>
      </c>
      <c r="P707" s="190">
        <v>91</v>
      </c>
      <c r="Q707" s="190"/>
      <c r="R707" s="190">
        <v>93</v>
      </c>
      <c r="S707" s="190">
        <v>90</v>
      </c>
      <c r="T707" s="190">
        <v>74</v>
      </c>
      <c r="U707" s="190">
        <v>75</v>
      </c>
      <c r="V707" s="190"/>
      <c r="W707" s="190">
        <v>79</v>
      </c>
      <c r="X707" s="190">
        <v>88</v>
      </c>
      <c r="Y707" s="172"/>
      <c r="Z707" s="172"/>
      <c r="AA707" s="190">
        <v>121</v>
      </c>
      <c r="AB707" s="190">
        <v>105</v>
      </c>
      <c r="AC707" s="190">
        <v>111</v>
      </c>
      <c r="AD707" s="190">
        <v>106</v>
      </c>
      <c r="AE707" s="190">
        <v>107</v>
      </c>
      <c r="AF707" s="190">
        <v>94</v>
      </c>
      <c r="AG707" s="190">
        <v>89</v>
      </c>
      <c r="AH707" s="190">
        <v>89</v>
      </c>
      <c r="AI707" s="190">
        <v>94</v>
      </c>
      <c r="AJ707" s="190">
        <v>94</v>
      </c>
      <c r="AK707" s="172"/>
      <c r="AL707" s="172"/>
      <c r="AM707" s="265">
        <v>101.4444444444444</v>
      </c>
      <c r="AN707" s="265">
        <v>86.222222222222229</v>
      </c>
      <c r="AO707" s="183">
        <v>140</v>
      </c>
      <c r="AP707" s="184">
        <v>103</v>
      </c>
      <c r="AQ707" s="182"/>
      <c r="AR707" s="182"/>
      <c r="AS707" s="182"/>
      <c r="AT707" s="182"/>
      <c r="AU707" s="182">
        <v>1872</v>
      </c>
      <c r="AV707" s="182">
        <v>2</v>
      </c>
      <c r="AW707" s="182">
        <v>2</v>
      </c>
      <c r="AX707" s="182">
        <v>1</v>
      </c>
      <c r="AY707" s="182"/>
      <c r="AZ707" s="182"/>
      <c r="BA707" s="182"/>
      <c r="BB707" s="182"/>
      <c r="BC707" s="182"/>
      <c r="BD707" s="182"/>
      <c r="BE707" s="182"/>
      <c r="BF707" s="182"/>
      <c r="BG707" s="182">
        <v>1152</v>
      </c>
      <c r="BH707" s="182">
        <v>1</v>
      </c>
      <c r="BI707" s="182">
        <v>4</v>
      </c>
      <c r="BJ707" s="182">
        <v>10</v>
      </c>
      <c r="BK707" s="182"/>
      <c r="BL707" s="182"/>
      <c r="BM707" s="182"/>
      <c r="BN707" s="182"/>
      <c r="BO707" s="182"/>
      <c r="BP707" s="182"/>
      <c r="BQ707" s="228" t="s">
        <v>180</v>
      </c>
      <c r="BR707" s="228" t="s">
        <v>192</v>
      </c>
      <c r="BS707" s="228" t="s">
        <v>304</v>
      </c>
      <c r="BT707" s="228"/>
      <c r="BU707" s="228">
        <v>5</v>
      </c>
      <c r="BV707" s="228" t="s">
        <v>292</v>
      </c>
      <c r="BW707" s="228" t="s">
        <v>173</v>
      </c>
      <c r="BX707" s="186">
        <v>0</v>
      </c>
      <c r="BY707" s="182">
        <v>5</v>
      </c>
      <c r="BZ707" s="182">
        <v>0.83333333333333337</v>
      </c>
      <c r="CA707" s="182">
        <v>1872</v>
      </c>
      <c r="CB707" s="182">
        <v>15</v>
      </c>
      <c r="CC707" s="182">
        <v>2.5</v>
      </c>
      <c r="CD707" s="182">
        <v>1154</v>
      </c>
      <c r="CE707" s="228">
        <v>0</v>
      </c>
      <c r="CF707" s="228">
        <v>1</v>
      </c>
      <c r="CG707" s="113">
        <v>1</v>
      </c>
      <c r="CH707" s="113">
        <v>0</v>
      </c>
      <c r="CI707" s="113">
        <v>0</v>
      </c>
      <c r="CJ707" s="113">
        <v>0</v>
      </c>
      <c r="CK707" s="113">
        <v>0</v>
      </c>
      <c r="CL707" s="113">
        <v>0</v>
      </c>
      <c r="CM707" s="113">
        <v>0</v>
      </c>
      <c r="CN707" s="185">
        <v>3.333333333333333</v>
      </c>
      <c r="CO707" s="181">
        <v>3026</v>
      </c>
      <c r="CP707" s="187">
        <v>1.101564221194096E-3</v>
      </c>
      <c r="CQ707" s="173">
        <v>3.7453183520599252E-2</v>
      </c>
      <c r="CR707" s="173">
        <v>34</v>
      </c>
      <c r="CS707" s="173">
        <v>3.8659793814432991E-2</v>
      </c>
      <c r="CT707" s="173">
        <v>35.095360824742272</v>
      </c>
      <c r="CU707" s="253">
        <v>2791</v>
      </c>
      <c r="CV707" s="220">
        <v>-1</v>
      </c>
      <c r="CW707" s="254">
        <f t="shared" si="70"/>
        <v>3024</v>
      </c>
      <c r="CX707" s="15">
        <f t="shared" si="71"/>
        <v>20</v>
      </c>
      <c r="CY707" s="241">
        <f t="shared" si="72"/>
        <v>3</v>
      </c>
      <c r="CZ707" s="241" t="str">
        <f>IFERROR(ROUND(CY707/#REF!,1),"")</f>
        <v/>
      </c>
      <c r="DA707" s="254">
        <f t="shared" si="73"/>
        <v>3027</v>
      </c>
      <c r="DB707" s="246">
        <f t="shared" si="74"/>
        <v>9.9108027750247768E-4</v>
      </c>
      <c r="DC707" s="195"/>
      <c r="DD707" s="15" t="str">
        <f>IFERROR(#REF!-AO707,"")</f>
        <v/>
      </c>
      <c r="DE707" s="195"/>
      <c r="DF707" s="266" t="str">
        <f>IFERROR(#REF!-L707,"")</f>
        <v/>
      </c>
      <c r="DG707" s="228" t="e">
        <f>IF(#REF!&gt;AP707,0,1)</f>
        <v>#REF!</v>
      </c>
      <c r="DH707" s="228">
        <f t="shared" si="75"/>
        <v>1</v>
      </c>
      <c r="DI707" s="228">
        <f t="shared" si="76"/>
        <v>1</v>
      </c>
    </row>
    <row r="708" spans="1:113" ht="20.25" customHeight="1" x14ac:dyDescent="0.2">
      <c r="A708">
        <v>2022</v>
      </c>
      <c r="B708">
        <v>2</v>
      </c>
      <c r="C708" s="261">
        <v>44593</v>
      </c>
      <c r="D708">
        <v>34</v>
      </c>
      <c r="E708">
        <v>104</v>
      </c>
      <c r="F708">
        <v>4</v>
      </c>
      <c r="G708" s="194" t="s">
        <v>305</v>
      </c>
      <c r="H708" s="241" t="s">
        <v>306</v>
      </c>
      <c r="I708" s="241" t="s">
        <v>169</v>
      </c>
      <c r="J708" s="241">
        <v>4</v>
      </c>
      <c r="K708" s="241">
        <v>6</v>
      </c>
      <c r="L708" s="262">
        <v>89</v>
      </c>
      <c r="M708" s="263">
        <v>82</v>
      </c>
      <c r="N708" s="264">
        <v>95</v>
      </c>
      <c r="O708" s="190">
        <v>89</v>
      </c>
      <c r="P708" s="190">
        <v>91</v>
      </c>
      <c r="Q708" s="190"/>
      <c r="R708" s="190">
        <v>93</v>
      </c>
      <c r="S708" s="190">
        <v>90</v>
      </c>
      <c r="T708" s="190">
        <v>74</v>
      </c>
      <c r="U708" s="190">
        <v>75</v>
      </c>
      <c r="V708" s="190"/>
      <c r="W708" s="190">
        <v>79</v>
      </c>
      <c r="X708" s="190">
        <v>88</v>
      </c>
      <c r="Y708" s="172"/>
      <c r="Z708" s="172"/>
      <c r="AA708" s="190">
        <v>121</v>
      </c>
      <c r="AB708" s="190">
        <v>105</v>
      </c>
      <c r="AC708" s="190">
        <v>111</v>
      </c>
      <c r="AD708" s="190">
        <v>106</v>
      </c>
      <c r="AE708" s="190">
        <v>107</v>
      </c>
      <c r="AF708" s="190">
        <v>94</v>
      </c>
      <c r="AG708" s="190">
        <v>89</v>
      </c>
      <c r="AH708" s="190">
        <v>89</v>
      </c>
      <c r="AI708" s="190">
        <v>94</v>
      </c>
      <c r="AJ708" s="190">
        <v>94</v>
      </c>
      <c r="AK708" s="172"/>
      <c r="AL708" s="172"/>
      <c r="AM708" s="265">
        <v>101.4444444444444</v>
      </c>
      <c r="AN708" s="265">
        <v>86.222222222222229</v>
      </c>
      <c r="AO708" s="183">
        <v>140</v>
      </c>
      <c r="AP708" s="184">
        <v>103</v>
      </c>
      <c r="AQ708" s="182"/>
      <c r="AR708" s="182"/>
      <c r="AS708" s="182"/>
      <c r="AT708" s="182"/>
      <c r="AU708" s="182"/>
      <c r="AV708" s="182"/>
      <c r="AW708" s="182"/>
      <c r="AX708" s="182"/>
      <c r="AY708" s="182"/>
      <c r="AZ708" s="182"/>
      <c r="BA708" s="182"/>
      <c r="BB708" s="182"/>
      <c r="BC708" s="182"/>
      <c r="BD708" s="182"/>
      <c r="BE708" s="182"/>
      <c r="BF708" s="182"/>
      <c r="BG708" s="182"/>
      <c r="BH708" s="182"/>
      <c r="BI708" s="182"/>
      <c r="BJ708" s="182"/>
      <c r="BK708" s="182"/>
      <c r="BL708" s="182"/>
      <c r="BM708" s="182"/>
      <c r="BN708" s="182"/>
      <c r="BO708" s="182"/>
      <c r="BP708" s="182"/>
      <c r="BQ708" s="228" t="s">
        <v>180</v>
      </c>
      <c r="BR708" s="228" t="s">
        <v>192</v>
      </c>
      <c r="BS708" s="228" t="s">
        <v>307</v>
      </c>
      <c r="BT708" s="228"/>
      <c r="BU708" s="228">
        <v>5</v>
      </c>
      <c r="BV708" s="228" t="s">
        <v>292</v>
      </c>
      <c r="BW708" s="228" t="s">
        <v>173</v>
      </c>
      <c r="BX708" s="186">
        <v>0</v>
      </c>
      <c r="BY708" s="182">
        <v>0</v>
      </c>
      <c r="BZ708" s="182">
        <v>0</v>
      </c>
      <c r="CA708" s="182">
        <v>0</v>
      </c>
      <c r="CB708" s="182">
        <v>0</v>
      </c>
      <c r="CC708" s="182">
        <v>0</v>
      </c>
      <c r="CD708" s="182">
        <v>0</v>
      </c>
      <c r="CE708" s="228">
        <v>0</v>
      </c>
      <c r="CF708" s="228">
        <v>0</v>
      </c>
      <c r="CG708" s="113">
        <v>0</v>
      </c>
      <c r="CH708" s="113">
        <v>0</v>
      </c>
      <c r="CI708" s="113">
        <v>0</v>
      </c>
      <c r="CJ708" s="113">
        <v>0</v>
      </c>
      <c r="CK708" s="113">
        <v>0</v>
      </c>
      <c r="CL708" s="113">
        <v>0</v>
      </c>
      <c r="CM708" s="113">
        <v>0</v>
      </c>
      <c r="CN708" s="185">
        <v>0</v>
      </c>
      <c r="CO708" s="181">
        <v>0</v>
      </c>
      <c r="CP708" s="187"/>
      <c r="CQ708" s="173">
        <v>0</v>
      </c>
      <c r="CR708" s="173">
        <v>0</v>
      </c>
      <c r="CS708" s="173">
        <v>0</v>
      </c>
      <c r="CT708" s="173">
        <v>0</v>
      </c>
      <c r="CU708" s="253">
        <v>2791</v>
      </c>
      <c r="CV708" s="220">
        <v>-1</v>
      </c>
      <c r="CW708" s="254">
        <f t="shared" ref="CW708:CW771" si="77">AU708+BG708</f>
        <v>0</v>
      </c>
      <c r="CX708" s="15">
        <f t="shared" ref="CX708:CX771" si="78">SUM(BH708:BP708,AV708:BD708)</f>
        <v>0</v>
      </c>
      <c r="CY708" s="241">
        <f t="shared" ref="CY708:CY771" si="79">IFERROR(ROUND(CX708/K708,0),"")</f>
        <v>0</v>
      </c>
      <c r="CZ708" s="241" t="str">
        <f>IFERROR(ROUND(CY708/#REF!,1),"")</f>
        <v/>
      </c>
      <c r="DA708" s="254">
        <f t="shared" ref="DA708:DA771" si="80">IFERROR(CW708+CY708,"")</f>
        <v>0</v>
      </c>
      <c r="DB708" s="246" t="str">
        <f t="shared" ref="DB708:DB771" si="81">IFERROR(CY708/DA708,"")</f>
        <v/>
      </c>
      <c r="DC708" s="195"/>
      <c r="DD708" s="15" t="str">
        <f>IFERROR(#REF!-AO708,"")</f>
        <v/>
      </c>
      <c r="DE708" s="195"/>
      <c r="DF708" s="266" t="str">
        <f>IFERROR(#REF!-L708,"")</f>
        <v/>
      </c>
      <c r="DG708" s="228" t="e">
        <f>IF(#REF!&gt;AP708,0,1)</f>
        <v>#REF!</v>
      </c>
      <c r="DH708" s="228">
        <f t="shared" ref="DH708:DH771" si="82">IF(AN708&lt;M708,0,1)</f>
        <v>1</v>
      </c>
      <c r="DI708" s="228">
        <f t="shared" ref="DI708:DI771" si="83">IF(AN708&gt;N708,0,1)</f>
        <v>1</v>
      </c>
    </row>
    <row r="709" spans="1:113" ht="20.25" customHeight="1" x14ac:dyDescent="0.2">
      <c r="A709">
        <v>2022</v>
      </c>
      <c r="B709">
        <v>2</v>
      </c>
      <c r="C709" s="261">
        <v>44593</v>
      </c>
      <c r="D709">
        <v>407</v>
      </c>
      <c r="E709">
        <v>627</v>
      </c>
      <c r="F709">
        <v>5</v>
      </c>
      <c r="G709" s="194" t="s">
        <v>190</v>
      </c>
      <c r="H709" s="241" t="s">
        <v>191</v>
      </c>
      <c r="I709" s="241" t="s">
        <v>169</v>
      </c>
      <c r="J709" s="241">
        <v>1</v>
      </c>
      <c r="K709" s="241">
        <v>5</v>
      </c>
      <c r="L709" s="262">
        <v>418</v>
      </c>
      <c r="M709" s="263">
        <v>384</v>
      </c>
      <c r="N709" s="264">
        <v>452</v>
      </c>
      <c r="O709" s="190"/>
      <c r="P709" s="190"/>
      <c r="Q709" s="190"/>
      <c r="R709" s="190">
        <v>505</v>
      </c>
      <c r="S709" s="190">
        <v>511</v>
      </c>
      <c r="T709" s="190"/>
      <c r="U709" s="190"/>
      <c r="V709" s="190"/>
      <c r="W709" s="190">
        <v>395</v>
      </c>
      <c r="X709" s="190">
        <v>399</v>
      </c>
      <c r="Y709" s="172"/>
      <c r="Z709" s="172"/>
      <c r="AA709" s="190">
        <v>470</v>
      </c>
      <c r="AB709" s="190">
        <v>448</v>
      </c>
      <c r="AC709" s="190">
        <v>446</v>
      </c>
      <c r="AD709" s="190">
        <v>464</v>
      </c>
      <c r="AE709" s="190">
        <v>480</v>
      </c>
      <c r="AF709" s="190">
        <v>414</v>
      </c>
      <c r="AG709" s="190">
        <v>405</v>
      </c>
      <c r="AH709" s="190">
        <v>385</v>
      </c>
      <c r="AI709" s="190">
        <v>422</v>
      </c>
      <c r="AJ709" s="190">
        <v>436</v>
      </c>
      <c r="AK709" s="172"/>
      <c r="AL709" s="172"/>
      <c r="AM709" s="265">
        <v>474.85714285714278</v>
      </c>
      <c r="AN709" s="265">
        <v>408</v>
      </c>
      <c r="AO709" s="183">
        <v>21</v>
      </c>
      <c r="AP709" s="184">
        <v>171</v>
      </c>
      <c r="AQ709" s="182"/>
      <c r="AR709" s="182"/>
      <c r="AS709" s="182"/>
      <c r="AT709" s="182"/>
      <c r="AU709" s="182"/>
      <c r="AV709" s="182">
        <v>1</v>
      </c>
      <c r="AW709" s="182">
        <v>1</v>
      </c>
      <c r="AX709" s="182"/>
      <c r="AY709" s="182"/>
      <c r="AZ709" s="182"/>
      <c r="BA709" s="182"/>
      <c r="BB709" s="182"/>
      <c r="BC709" s="182"/>
      <c r="BD709" s="182"/>
      <c r="BE709" s="182"/>
      <c r="BF709" s="182"/>
      <c r="BG709" s="182">
        <v>45</v>
      </c>
      <c r="BH709" s="182"/>
      <c r="BI709" s="182">
        <v>2</v>
      </c>
      <c r="BJ709" s="182">
        <v>2</v>
      </c>
      <c r="BK709" s="182"/>
      <c r="BL709" s="182"/>
      <c r="BM709" s="182"/>
      <c r="BN709" s="182"/>
      <c r="BO709" s="182"/>
      <c r="BP709" s="182"/>
      <c r="BQ709" s="228" t="s">
        <v>180</v>
      </c>
      <c r="BR709" s="228" t="s">
        <v>192</v>
      </c>
      <c r="BS709" s="228" t="s">
        <v>193</v>
      </c>
      <c r="BT709" s="228"/>
      <c r="BU709" s="228">
        <v>5</v>
      </c>
      <c r="BV709" s="228" t="s">
        <v>194</v>
      </c>
      <c r="BW709" s="228" t="s">
        <v>173</v>
      </c>
      <c r="BX709" s="186">
        <v>0</v>
      </c>
      <c r="BY709" s="182">
        <v>2</v>
      </c>
      <c r="BZ709" s="182">
        <v>0.4</v>
      </c>
      <c r="CA709" s="182">
        <v>0</v>
      </c>
      <c r="CB709" s="182">
        <v>4</v>
      </c>
      <c r="CC709" s="182">
        <v>0.8</v>
      </c>
      <c r="CD709" s="182">
        <v>45</v>
      </c>
      <c r="CE709" s="228">
        <v>0</v>
      </c>
      <c r="CF709" s="228">
        <v>0</v>
      </c>
      <c r="CG709" s="113">
        <v>0</v>
      </c>
      <c r="CH709" s="113">
        <v>0</v>
      </c>
      <c r="CI709" s="113">
        <v>0</v>
      </c>
      <c r="CJ709" s="113">
        <v>0</v>
      </c>
      <c r="CK709" s="113">
        <v>0</v>
      </c>
      <c r="CL709" s="113">
        <v>0</v>
      </c>
      <c r="CM709" s="113">
        <v>0</v>
      </c>
      <c r="CN709" s="185">
        <v>1.2</v>
      </c>
      <c r="CO709" s="181">
        <v>45</v>
      </c>
      <c r="CP709" s="187">
        <v>2.6666666666666668E-2</v>
      </c>
      <c r="CQ709" s="173">
        <v>2.870813397129187E-3</v>
      </c>
      <c r="CR709" s="173">
        <v>0.1076555023923445</v>
      </c>
      <c r="CS709" s="173">
        <v>2.9411764705882361E-3</v>
      </c>
      <c r="CT709" s="173">
        <v>0.11029411764705881</v>
      </c>
      <c r="CU709" s="253">
        <v>2791</v>
      </c>
      <c r="CV709" s="220">
        <v>-1</v>
      </c>
      <c r="CW709" s="254">
        <f t="shared" si="77"/>
        <v>45</v>
      </c>
      <c r="CX709" s="15">
        <f t="shared" si="78"/>
        <v>6</v>
      </c>
      <c r="CY709" s="241">
        <f t="shared" si="79"/>
        <v>1</v>
      </c>
      <c r="CZ709" s="241" t="str">
        <f>IFERROR(ROUND(CY709/#REF!,1),"")</f>
        <v/>
      </c>
      <c r="DA709" s="254">
        <f t="shared" si="80"/>
        <v>46</v>
      </c>
      <c r="DB709" s="246">
        <f t="shared" si="81"/>
        <v>2.1739130434782608E-2</v>
      </c>
      <c r="DC709" s="195"/>
      <c r="DD709" s="15" t="str">
        <f>IFERROR(#REF!-AO709,"")</f>
        <v/>
      </c>
      <c r="DE709" s="195"/>
      <c r="DF709" s="266" t="str">
        <f>IFERROR(#REF!-L709,"")</f>
        <v/>
      </c>
      <c r="DG709" s="228" t="e">
        <f>IF(#REF!&gt;AP709,0,1)</f>
        <v>#REF!</v>
      </c>
      <c r="DH709" s="228">
        <f t="shared" si="82"/>
        <v>1</v>
      </c>
      <c r="DI709" s="228">
        <f t="shared" si="83"/>
        <v>1</v>
      </c>
    </row>
    <row r="710" spans="1:113" ht="20.25" customHeight="1" x14ac:dyDescent="0.2">
      <c r="A710">
        <v>2022</v>
      </c>
      <c r="B710">
        <v>2</v>
      </c>
      <c r="C710" s="261">
        <v>44593</v>
      </c>
      <c r="D710">
        <v>407</v>
      </c>
      <c r="E710">
        <v>628</v>
      </c>
      <c r="F710">
        <v>5</v>
      </c>
      <c r="G710" s="194" t="s">
        <v>195</v>
      </c>
      <c r="H710" s="241" t="s">
        <v>196</v>
      </c>
      <c r="I710" s="241" t="s">
        <v>169</v>
      </c>
      <c r="J710" s="241">
        <v>1</v>
      </c>
      <c r="K710" s="241">
        <v>5</v>
      </c>
      <c r="L710" s="262">
        <v>330</v>
      </c>
      <c r="M710" s="263">
        <v>303</v>
      </c>
      <c r="N710" s="264">
        <v>356</v>
      </c>
      <c r="O710" s="190"/>
      <c r="P710" s="190"/>
      <c r="Q710" s="190"/>
      <c r="R710" s="190">
        <v>372</v>
      </c>
      <c r="S710" s="190">
        <v>374</v>
      </c>
      <c r="T710" s="190"/>
      <c r="U710" s="190"/>
      <c r="V710" s="190"/>
      <c r="W710" s="190">
        <v>314</v>
      </c>
      <c r="X710" s="190">
        <v>311</v>
      </c>
      <c r="Y710" s="172"/>
      <c r="Z710" s="172"/>
      <c r="AA710" s="190">
        <v>377</v>
      </c>
      <c r="AB710" s="190">
        <v>372</v>
      </c>
      <c r="AC710" s="190">
        <v>352</v>
      </c>
      <c r="AD710" s="190">
        <v>372</v>
      </c>
      <c r="AE710" s="190">
        <v>400</v>
      </c>
      <c r="AF710" s="190">
        <v>320</v>
      </c>
      <c r="AG710" s="190">
        <v>321</v>
      </c>
      <c r="AH710" s="190">
        <v>310</v>
      </c>
      <c r="AI710" s="190">
        <v>332</v>
      </c>
      <c r="AJ710" s="190">
        <v>343</v>
      </c>
      <c r="AK710" s="172"/>
      <c r="AL710" s="172"/>
      <c r="AM710" s="265">
        <v>374.14285714285722</v>
      </c>
      <c r="AN710" s="265">
        <v>321.57142857142861</v>
      </c>
      <c r="AO710" s="183">
        <v>21</v>
      </c>
      <c r="AP710" s="184">
        <v>171</v>
      </c>
      <c r="AQ710" s="182"/>
      <c r="AR710" s="182"/>
      <c r="AS710" s="182"/>
      <c r="AT710" s="182"/>
      <c r="AU710" s="182"/>
      <c r="AV710" s="182"/>
      <c r="AW710" s="182">
        <v>1</v>
      </c>
      <c r="AX710" s="182">
        <v>2</v>
      </c>
      <c r="AY710" s="182"/>
      <c r="AZ710" s="182"/>
      <c r="BA710" s="182"/>
      <c r="BB710" s="182"/>
      <c r="BC710" s="182"/>
      <c r="BD710" s="182"/>
      <c r="BE710" s="182"/>
      <c r="BF710" s="182"/>
      <c r="BG710" s="182">
        <v>45</v>
      </c>
      <c r="BH710" s="182"/>
      <c r="BI710" s="182">
        <v>1</v>
      </c>
      <c r="BJ710" s="182">
        <v>2</v>
      </c>
      <c r="BK710" s="182"/>
      <c r="BL710" s="182"/>
      <c r="BM710" s="182"/>
      <c r="BN710" s="182"/>
      <c r="BO710" s="182"/>
      <c r="BP710" s="182"/>
      <c r="BQ710" s="228" t="s">
        <v>180</v>
      </c>
      <c r="BR710" s="228" t="s">
        <v>192</v>
      </c>
      <c r="BS710" s="228" t="s">
        <v>197</v>
      </c>
      <c r="BT710" s="228"/>
      <c r="BU710" s="228">
        <v>5</v>
      </c>
      <c r="BV710" s="228" t="s">
        <v>194</v>
      </c>
      <c r="BW710" s="228" t="s">
        <v>173</v>
      </c>
      <c r="BX710" s="186">
        <v>0</v>
      </c>
      <c r="BY710" s="182">
        <v>3</v>
      </c>
      <c r="BZ710" s="182">
        <v>0.6</v>
      </c>
      <c r="CA710" s="182">
        <v>0</v>
      </c>
      <c r="CB710" s="182">
        <v>3</v>
      </c>
      <c r="CC710" s="182">
        <v>0.6</v>
      </c>
      <c r="CD710" s="182">
        <v>45</v>
      </c>
      <c r="CE710" s="228">
        <v>0</v>
      </c>
      <c r="CF710" s="228">
        <v>0</v>
      </c>
      <c r="CG710" s="113">
        <v>0</v>
      </c>
      <c r="CH710" s="113">
        <v>0</v>
      </c>
      <c r="CI710" s="113">
        <v>0</v>
      </c>
      <c r="CJ710" s="113">
        <v>0</v>
      </c>
      <c r="CK710" s="113">
        <v>0</v>
      </c>
      <c r="CL710" s="113">
        <v>0</v>
      </c>
      <c r="CM710" s="113">
        <v>0</v>
      </c>
      <c r="CN710" s="185">
        <v>1.2</v>
      </c>
      <c r="CO710" s="181">
        <v>45</v>
      </c>
      <c r="CP710" s="187">
        <v>2.6666666666666661E-2</v>
      </c>
      <c r="CQ710" s="173">
        <v>3.6363636363636359E-3</v>
      </c>
      <c r="CR710" s="173">
        <v>0.13636363636363641</v>
      </c>
      <c r="CS710" s="173">
        <v>3.7316748111950238E-3</v>
      </c>
      <c r="CT710" s="173">
        <v>0.1399378054198134</v>
      </c>
      <c r="CU710" s="253">
        <v>2791</v>
      </c>
      <c r="CV710" s="220">
        <v>-1</v>
      </c>
      <c r="CW710" s="254">
        <f t="shared" si="77"/>
        <v>45</v>
      </c>
      <c r="CX710" s="15">
        <f t="shared" si="78"/>
        <v>6</v>
      </c>
      <c r="CY710" s="241">
        <f t="shared" si="79"/>
        <v>1</v>
      </c>
      <c r="CZ710" s="241" t="str">
        <f>IFERROR(ROUND(CY710/#REF!,1),"")</f>
        <v/>
      </c>
      <c r="DA710" s="254">
        <f t="shared" si="80"/>
        <v>46</v>
      </c>
      <c r="DB710" s="246">
        <f t="shared" si="81"/>
        <v>2.1739130434782608E-2</v>
      </c>
      <c r="DC710" s="195"/>
      <c r="DD710" s="15" t="str">
        <f>IFERROR(#REF!-AO710,"")</f>
        <v/>
      </c>
      <c r="DE710" s="195"/>
      <c r="DF710" s="266" t="str">
        <f>IFERROR(#REF!-L710,"")</f>
        <v/>
      </c>
      <c r="DG710" s="228" t="e">
        <f>IF(#REF!&gt;AP710,0,1)</f>
        <v>#REF!</v>
      </c>
      <c r="DH710" s="228">
        <f t="shared" si="82"/>
        <v>1</v>
      </c>
      <c r="DI710" s="228">
        <f t="shared" si="83"/>
        <v>1</v>
      </c>
    </row>
    <row r="711" spans="1:113" ht="20.25" customHeight="1" x14ac:dyDescent="0.2">
      <c r="A711">
        <v>2022</v>
      </c>
      <c r="B711">
        <v>2</v>
      </c>
      <c r="C711" s="261">
        <v>44593</v>
      </c>
      <c r="D711">
        <v>407</v>
      </c>
      <c r="E711">
        <v>629</v>
      </c>
      <c r="F711">
        <v>5</v>
      </c>
      <c r="G711" s="194" t="s">
        <v>198</v>
      </c>
      <c r="H711" s="241" t="s">
        <v>199</v>
      </c>
      <c r="I711" s="241" t="s">
        <v>169</v>
      </c>
      <c r="J711" s="241">
        <v>1</v>
      </c>
      <c r="K711" s="241">
        <v>5</v>
      </c>
      <c r="L711" s="262">
        <v>221</v>
      </c>
      <c r="M711" s="263">
        <v>203</v>
      </c>
      <c r="N711" s="264">
        <v>238</v>
      </c>
      <c r="O711" s="190"/>
      <c r="P711" s="190"/>
      <c r="Q711" s="190"/>
      <c r="R711" s="190">
        <v>253</v>
      </c>
      <c r="S711" s="190">
        <v>255</v>
      </c>
      <c r="T711" s="190"/>
      <c r="U711" s="190"/>
      <c r="V711" s="190"/>
      <c r="W711" s="190">
        <v>209</v>
      </c>
      <c r="X711" s="190">
        <v>210</v>
      </c>
      <c r="Y711" s="172"/>
      <c r="Z711" s="172"/>
      <c r="AA711" s="190">
        <v>247</v>
      </c>
      <c r="AB711" s="190">
        <v>238</v>
      </c>
      <c r="AC711" s="190">
        <v>230</v>
      </c>
      <c r="AD711" s="190">
        <v>236</v>
      </c>
      <c r="AE711" s="190">
        <v>253</v>
      </c>
      <c r="AF711" s="190">
        <v>219</v>
      </c>
      <c r="AG711" s="190">
        <v>215</v>
      </c>
      <c r="AH711" s="190">
        <v>210</v>
      </c>
      <c r="AI711" s="190">
        <v>216</v>
      </c>
      <c r="AJ711" s="190">
        <v>232</v>
      </c>
      <c r="AK711" s="172"/>
      <c r="AL711" s="172"/>
      <c r="AM711" s="265">
        <v>244.57142857142861</v>
      </c>
      <c r="AN711" s="265">
        <v>215.85714285714289</v>
      </c>
      <c r="AO711" s="183">
        <v>21</v>
      </c>
      <c r="AP711" s="184">
        <v>171</v>
      </c>
      <c r="AQ711" s="182"/>
      <c r="AR711" s="182"/>
      <c r="AS711" s="182"/>
      <c r="AT711" s="182"/>
      <c r="AU711" s="182"/>
      <c r="AV711" s="182">
        <v>1</v>
      </c>
      <c r="AW711" s="182">
        <v>1</v>
      </c>
      <c r="AX711" s="182"/>
      <c r="AY711" s="182"/>
      <c r="AZ711" s="182"/>
      <c r="BA711" s="182"/>
      <c r="BB711" s="182"/>
      <c r="BC711" s="182"/>
      <c r="BD711" s="182"/>
      <c r="BE711" s="182"/>
      <c r="BF711" s="182"/>
      <c r="BG711" s="182">
        <v>135</v>
      </c>
      <c r="BH711" s="182">
        <v>1</v>
      </c>
      <c r="BI711" s="182"/>
      <c r="BJ711" s="182">
        <v>3</v>
      </c>
      <c r="BK711" s="182"/>
      <c r="BL711" s="182"/>
      <c r="BM711" s="182"/>
      <c r="BN711" s="182"/>
      <c r="BO711" s="182"/>
      <c r="BP711" s="182"/>
      <c r="BQ711" s="228" t="s">
        <v>180</v>
      </c>
      <c r="BR711" s="228" t="s">
        <v>192</v>
      </c>
      <c r="BS711" s="228" t="s">
        <v>197</v>
      </c>
      <c r="BT711" s="228"/>
      <c r="BU711" s="228">
        <v>5</v>
      </c>
      <c r="BV711" s="228" t="s">
        <v>194</v>
      </c>
      <c r="BW711" s="228" t="s">
        <v>173</v>
      </c>
      <c r="BX711" s="186">
        <v>0</v>
      </c>
      <c r="BY711" s="182">
        <v>2</v>
      </c>
      <c r="BZ711" s="182">
        <v>0.4</v>
      </c>
      <c r="CA711" s="182">
        <v>0</v>
      </c>
      <c r="CB711" s="182">
        <v>4</v>
      </c>
      <c r="CC711" s="182">
        <v>0.8</v>
      </c>
      <c r="CD711" s="182">
        <v>135</v>
      </c>
      <c r="CE711" s="228">
        <v>0</v>
      </c>
      <c r="CF711" s="228">
        <v>0</v>
      </c>
      <c r="CG711" s="113">
        <v>0</v>
      </c>
      <c r="CH711" s="113">
        <v>0</v>
      </c>
      <c r="CI711" s="113">
        <v>0</v>
      </c>
      <c r="CJ711" s="113">
        <v>0</v>
      </c>
      <c r="CK711" s="113">
        <v>0</v>
      </c>
      <c r="CL711" s="113">
        <v>0</v>
      </c>
      <c r="CM711" s="113">
        <v>0</v>
      </c>
      <c r="CN711" s="185">
        <v>1.2</v>
      </c>
      <c r="CO711" s="181">
        <v>135</v>
      </c>
      <c r="CP711" s="187">
        <v>8.8888888888888906E-3</v>
      </c>
      <c r="CQ711" s="173">
        <v>5.4298642533936658E-3</v>
      </c>
      <c r="CR711" s="173">
        <v>0.61085972850678738</v>
      </c>
      <c r="CS711" s="173">
        <v>5.5592322964923904E-3</v>
      </c>
      <c r="CT711" s="173">
        <v>0.62541363335539379</v>
      </c>
      <c r="CU711" s="253">
        <v>2791</v>
      </c>
      <c r="CV711" s="220">
        <v>-1</v>
      </c>
      <c r="CW711" s="254">
        <f t="shared" si="77"/>
        <v>135</v>
      </c>
      <c r="CX711" s="15">
        <f t="shared" si="78"/>
        <v>6</v>
      </c>
      <c r="CY711" s="241">
        <f t="shared" si="79"/>
        <v>1</v>
      </c>
      <c r="CZ711" s="241" t="str">
        <f>IFERROR(ROUND(CY711/#REF!,1),"")</f>
        <v/>
      </c>
      <c r="DA711" s="254">
        <f t="shared" si="80"/>
        <v>136</v>
      </c>
      <c r="DB711" s="246">
        <f t="shared" si="81"/>
        <v>7.3529411764705881E-3</v>
      </c>
      <c r="DC711" s="195"/>
      <c r="DD711" s="15" t="str">
        <f>IFERROR(#REF!-AO711,"")</f>
        <v/>
      </c>
      <c r="DE711" s="195"/>
      <c r="DF711" s="266" t="str">
        <f>IFERROR(#REF!-L711,"")</f>
        <v/>
      </c>
      <c r="DG711" s="228" t="e">
        <f>IF(#REF!&gt;AP711,0,1)</f>
        <v>#REF!</v>
      </c>
      <c r="DH711" s="228">
        <f t="shared" si="82"/>
        <v>1</v>
      </c>
      <c r="DI711" s="228">
        <f t="shared" si="83"/>
        <v>1</v>
      </c>
    </row>
    <row r="712" spans="1:113" ht="20.25" customHeight="1" x14ac:dyDescent="0.2">
      <c r="A712">
        <v>2022</v>
      </c>
      <c r="B712">
        <v>2</v>
      </c>
      <c r="C712" s="261">
        <v>44593</v>
      </c>
      <c r="D712">
        <v>417</v>
      </c>
      <c r="E712">
        <v>660</v>
      </c>
      <c r="F712">
        <v>5</v>
      </c>
      <c r="G712" s="194" t="s">
        <v>345</v>
      </c>
      <c r="H712" s="241" t="s">
        <v>346</v>
      </c>
      <c r="I712" s="241" t="s">
        <v>169</v>
      </c>
      <c r="J712" s="241">
        <v>1</v>
      </c>
      <c r="K712" s="241">
        <v>6</v>
      </c>
      <c r="L712" s="262">
        <v>1265</v>
      </c>
      <c r="M712" s="263">
        <v>1190</v>
      </c>
      <c r="N712" s="264">
        <v>1354</v>
      </c>
      <c r="O712" s="190"/>
      <c r="P712" s="190"/>
      <c r="Q712" s="190"/>
      <c r="R712" s="190"/>
      <c r="S712" s="190"/>
      <c r="T712" s="190"/>
      <c r="U712" s="190"/>
      <c r="V712" s="190"/>
      <c r="W712" s="190"/>
      <c r="X712" s="190"/>
      <c r="Y712" s="172"/>
      <c r="Z712" s="172"/>
      <c r="AA712" s="190"/>
      <c r="AB712" s="190"/>
      <c r="AC712" s="190"/>
      <c r="AD712" s="190"/>
      <c r="AE712" s="190"/>
      <c r="AF712" s="190"/>
      <c r="AG712" s="190"/>
      <c r="AH712" s="190"/>
      <c r="AI712" s="190"/>
      <c r="AJ712" s="190"/>
      <c r="AK712" s="172"/>
      <c r="AL712" s="172"/>
      <c r="AM712" s="265"/>
      <c r="AN712" s="265"/>
      <c r="AO712" s="183">
        <v>21</v>
      </c>
      <c r="AP712" s="184">
        <v>180</v>
      </c>
      <c r="AQ712" s="182"/>
      <c r="AR712" s="182"/>
      <c r="AS712" s="182"/>
      <c r="AT712" s="182"/>
      <c r="AU712" s="182">
        <v>189</v>
      </c>
      <c r="AV712" s="182">
        <v>6</v>
      </c>
      <c r="AW712" s="182">
        <v>6</v>
      </c>
      <c r="AX712" s="182">
        <v>6</v>
      </c>
      <c r="AY712" s="182"/>
      <c r="AZ712" s="182"/>
      <c r="BA712" s="182"/>
      <c r="BB712" s="182"/>
      <c r="BC712" s="182"/>
      <c r="BD712" s="182"/>
      <c r="BE712" s="182"/>
      <c r="BF712" s="182"/>
      <c r="BG712" s="182">
        <v>27</v>
      </c>
      <c r="BH712" s="182"/>
      <c r="BI712" s="182"/>
      <c r="BJ712" s="182"/>
      <c r="BK712" s="182"/>
      <c r="BL712" s="182"/>
      <c r="BM712" s="182"/>
      <c r="BN712" s="182"/>
      <c r="BO712" s="182"/>
      <c r="BP712" s="182"/>
      <c r="BQ712" s="228" t="s">
        <v>185</v>
      </c>
      <c r="BR712" s="228" t="s">
        <v>186</v>
      </c>
      <c r="BS712" s="228" t="s">
        <v>347</v>
      </c>
      <c r="BT712" s="228" t="s">
        <v>188</v>
      </c>
      <c r="BU712" s="228">
        <v>5</v>
      </c>
      <c r="BV712" s="228" t="s">
        <v>348</v>
      </c>
      <c r="BW712" s="228" t="s">
        <v>173</v>
      </c>
      <c r="BX712" s="186">
        <v>0</v>
      </c>
      <c r="BY712" s="182">
        <v>18</v>
      </c>
      <c r="BZ712" s="182">
        <v>3</v>
      </c>
      <c r="CA712" s="182">
        <v>192</v>
      </c>
      <c r="CB712" s="182">
        <v>0</v>
      </c>
      <c r="CC712" s="182">
        <v>0</v>
      </c>
      <c r="CD712" s="182">
        <v>27</v>
      </c>
      <c r="CE712" s="228">
        <v>1</v>
      </c>
      <c r="CF712" s="228">
        <v>1</v>
      </c>
      <c r="CG712" s="113">
        <v>1</v>
      </c>
      <c r="CH712" s="113">
        <v>0</v>
      </c>
      <c r="CI712" s="113">
        <v>0</v>
      </c>
      <c r="CJ712" s="113">
        <v>0</v>
      </c>
      <c r="CK712" s="113">
        <v>0</v>
      </c>
      <c r="CL712" s="113">
        <v>0</v>
      </c>
      <c r="CM712" s="113">
        <v>0</v>
      </c>
      <c r="CN712" s="185">
        <v>3</v>
      </c>
      <c r="CO712" s="181">
        <v>219</v>
      </c>
      <c r="CP712" s="187">
        <v>1.3698630136986301E-2</v>
      </c>
      <c r="CQ712" s="173">
        <v>2.3715415019762852E-3</v>
      </c>
      <c r="CR712" s="173">
        <v>0.1731225296442688</v>
      </c>
      <c r="CS712" s="173"/>
      <c r="CT712" s="173"/>
      <c r="CU712" s="253">
        <v>2791</v>
      </c>
      <c r="CV712" s="220"/>
      <c r="CW712" s="254">
        <f t="shared" si="77"/>
        <v>216</v>
      </c>
      <c r="CX712" s="15">
        <f t="shared" si="78"/>
        <v>18</v>
      </c>
      <c r="CY712" s="241">
        <f t="shared" si="79"/>
        <v>3</v>
      </c>
      <c r="CZ712" s="241" t="str">
        <f>IFERROR(ROUND(CY712/#REF!,1),"")</f>
        <v/>
      </c>
      <c r="DA712" s="254">
        <f t="shared" si="80"/>
        <v>219</v>
      </c>
      <c r="DB712" s="246">
        <f t="shared" si="81"/>
        <v>1.3698630136986301E-2</v>
      </c>
      <c r="DC712" s="195"/>
      <c r="DD712" s="15" t="str">
        <f>IFERROR(#REF!-AO712,"")</f>
        <v/>
      </c>
      <c r="DE712" s="195"/>
      <c r="DF712" s="266" t="str">
        <f>IFERROR(#REF!-L712,"")</f>
        <v/>
      </c>
      <c r="DG712" s="228" t="e">
        <f>IF(#REF!&gt;AP712,0,1)</f>
        <v>#REF!</v>
      </c>
      <c r="DH712" s="228">
        <f t="shared" si="82"/>
        <v>0</v>
      </c>
      <c r="DI712" s="228">
        <f t="shared" si="83"/>
        <v>1</v>
      </c>
    </row>
    <row r="713" spans="1:113" ht="20.25" customHeight="1" x14ac:dyDescent="0.2">
      <c r="A713">
        <v>2022</v>
      </c>
      <c r="B713">
        <v>2</v>
      </c>
      <c r="C713" s="261">
        <v>44593</v>
      </c>
      <c r="D713">
        <v>417</v>
      </c>
      <c r="E713">
        <v>661</v>
      </c>
      <c r="F713">
        <v>5</v>
      </c>
      <c r="G713" s="194" t="s">
        <v>349</v>
      </c>
      <c r="H713" s="241" t="s">
        <v>350</v>
      </c>
      <c r="I713" s="241" t="s">
        <v>169</v>
      </c>
      <c r="J713" s="241">
        <v>1</v>
      </c>
      <c r="K713" s="241">
        <v>6</v>
      </c>
      <c r="L713" s="262">
        <v>276</v>
      </c>
      <c r="M713" s="263">
        <v>259</v>
      </c>
      <c r="N713" s="264">
        <v>295</v>
      </c>
      <c r="O713" s="190"/>
      <c r="P713" s="190"/>
      <c r="Q713" s="190"/>
      <c r="R713" s="190"/>
      <c r="S713" s="190"/>
      <c r="T713" s="190"/>
      <c r="U713" s="190"/>
      <c r="V713" s="190"/>
      <c r="W713" s="190"/>
      <c r="X713" s="190"/>
      <c r="Y713" s="172">
        <v>201</v>
      </c>
      <c r="Z713" s="172"/>
      <c r="AA713" s="190"/>
      <c r="AB713" s="190"/>
      <c r="AC713" s="190"/>
      <c r="AD713" s="190"/>
      <c r="AE713" s="190"/>
      <c r="AF713" s="190"/>
      <c r="AG713" s="190"/>
      <c r="AH713" s="190"/>
      <c r="AI713" s="190"/>
      <c r="AJ713" s="190"/>
      <c r="AK713" s="172"/>
      <c r="AL713" s="172"/>
      <c r="AM713" s="265"/>
      <c r="AN713" s="265"/>
      <c r="AO713" s="183">
        <v>21</v>
      </c>
      <c r="AP713" s="184">
        <v>180</v>
      </c>
      <c r="AQ713" s="182">
        <v>17.910447761194028</v>
      </c>
      <c r="AR713" s="182">
        <v>201</v>
      </c>
      <c r="AS713" s="182"/>
      <c r="AT713" s="182"/>
      <c r="AU713" s="182"/>
      <c r="AV713" s="182"/>
      <c r="AW713" s="182"/>
      <c r="AX713" s="182"/>
      <c r="AY713" s="182"/>
      <c r="AZ713" s="182"/>
      <c r="BA713" s="182"/>
      <c r="BB713" s="182"/>
      <c r="BC713" s="182"/>
      <c r="BD713" s="182"/>
      <c r="BE713" s="182"/>
      <c r="BF713" s="182"/>
      <c r="BG713" s="182"/>
      <c r="BH713" s="182"/>
      <c r="BI713" s="182"/>
      <c r="BJ713" s="182"/>
      <c r="BK713" s="182"/>
      <c r="BL713" s="182"/>
      <c r="BM713" s="182"/>
      <c r="BN713" s="182"/>
      <c r="BO713" s="182"/>
      <c r="BP713" s="182"/>
      <c r="BQ713" s="228" t="s">
        <v>185</v>
      </c>
      <c r="BR713" s="228" t="s">
        <v>186</v>
      </c>
      <c r="BS713" s="228" t="s">
        <v>351</v>
      </c>
      <c r="BT713" s="228" t="s">
        <v>188</v>
      </c>
      <c r="BU713" s="228">
        <v>5</v>
      </c>
      <c r="BV713" s="228" t="s">
        <v>348</v>
      </c>
      <c r="BW713" s="228" t="s">
        <v>173</v>
      </c>
      <c r="BX713" s="186">
        <v>0</v>
      </c>
      <c r="BY713" s="182">
        <v>0</v>
      </c>
      <c r="BZ713" s="182">
        <v>0</v>
      </c>
      <c r="CA713" s="182">
        <v>0</v>
      </c>
      <c r="CB713" s="182">
        <v>0</v>
      </c>
      <c r="CC713" s="182">
        <v>0</v>
      </c>
      <c r="CD713" s="182">
        <v>0</v>
      </c>
      <c r="CE713" s="228">
        <v>0</v>
      </c>
      <c r="CF713" s="228">
        <v>0</v>
      </c>
      <c r="CG713" s="113">
        <v>0</v>
      </c>
      <c r="CH713" s="113">
        <v>0</v>
      </c>
      <c r="CI713" s="113">
        <v>0</v>
      </c>
      <c r="CJ713" s="113">
        <v>0</v>
      </c>
      <c r="CK713" s="113">
        <v>0</v>
      </c>
      <c r="CL713" s="113">
        <v>0</v>
      </c>
      <c r="CM713" s="113">
        <v>0</v>
      </c>
      <c r="CN713" s="185">
        <v>0</v>
      </c>
      <c r="CO713" s="181">
        <v>0</v>
      </c>
      <c r="CP713" s="187"/>
      <c r="CQ713" s="173">
        <v>0</v>
      </c>
      <c r="CR713" s="173">
        <v>0</v>
      </c>
      <c r="CS713" s="173"/>
      <c r="CT713" s="173"/>
      <c r="CU713" s="253">
        <v>2791</v>
      </c>
      <c r="CV713" s="220"/>
      <c r="CW713" s="254">
        <f t="shared" si="77"/>
        <v>0</v>
      </c>
      <c r="CX713" s="15">
        <f t="shared" si="78"/>
        <v>0</v>
      </c>
      <c r="CY713" s="241">
        <f t="shared" si="79"/>
        <v>0</v>
      </c>
      <c r="CZ713" s="241" t="str">
        <f>IFERROR(ROUND(CY713/#REF!,1),"")</f>
        <v/>
      </c>
      <c r="DA713" s="254">
        <f t="shared" si="80"/>
        <v>0</v>
      </c>
      <c r="DB713" s="246" t="str">
        <f t="shared" si="81"/>
        <v/>
      </c>
      <c r="DC713" s="195"/>
      <c r="DD713" s="15" t="str">
        <f>IFERROR(#REF!-AO713,"")</f>
        <v/>
      </c>
      <c r="DE713" s="195"/>
      <c r="DF713" s="266" t="str">
        <f>IFERROR(#REF!-L713,"")</f>
        <v/>
      </c>
      <c r="DG713" s="228" t="e">
        <f>IF(#REF!&gt;AP713,0,1)</f>
        <v>#REF!</v>
      </c>
      <c r="DH713" s="228">
        <f t="shared" si="82"/>
        <v>0</v>
      </c>
      <c r="DI713" s="228">
        <f t="shared" si="83"/>
        <v>1</v>
      </c>
    </row>
    <row r="714" spans="1:113" ht="20.25" customHeight="1" x14ac:dyDescent="0.2">
      <c r="A714">
        <v>2022</v>
      </c>
      <c r="B714">
        <v>2</v>
      </c>
      <c r="C714" s="261">
        <v>44593</v>
      </c>
      <c r="D714">
        <v>384</v>
      </c>
      <c r="E714">
        <v>556</v>
      </c>
      <c r="F714">
        <v>6</v>
      </c>
      <c r="G714" s="194" t="s">
        <v>202</v>
      </c>
      <c r="H714" s="241" t="s">
        <v>203</v>
      </c>
      <c r="I714" s="241" t="s">
        <v>169</v>
      </c>
      <c r="J714" s="241">
        <v>1</v>
      </c>
      <c r="K714" s="241">
        <v>6</v>
      </c>
      <c r="L714" s="262">
        <v>1066</v>
      </c>
      <c r="M714" s="263">
        <v>1003</v>
      </c>
      <c r="N714" s="264">
        <v>1141</v>
      </c>
      <c r="O714" s="190">
        <v>1720</v>
      </c>
      <c r="P714" s="190">
        <v>1697</v>
      </c>
      <c r="Q714" s="190"/>
      <c r="R714" s="190"/>
      <c r="S714" s="190"/>
      <c r="T714" s="190">
        <v>1336</v>
      </c>
      <c r="U714" s="190">
        <v>1319</v>
      </c>
      <c r="V714" s="190"/>
      <c r="W714" s="190"/>
      <c r="X714" s="190"/>
      <c r="Y714" s="172"/>
      <c r="Z714" s="172"/>
      <c r="AA714" s="190"/>
      <c r="AB714" s="190"/>
      <c r="AC714" s="190"/>
      <c r="AD714" s="190"/>
      <c r="AE714" s="190"/>
      <c r="AF714" s="190"/>
      <c r="AG714" s="190"/>
      <c r="AH714" s="190"/>
      <c r="AI714" s="190"/>
      <c r="AJ714" s="190"/>
      <c r="AK714" s="172"/>
      <c r="AL714" s="172"/>
      <c r="AM714" s="265">
        <v>1708.5</v>
      </c>
      <c r="AN714" s="265">
        <v>1327.5</v>
      </c>
      <c r="AO714" s="183">
        <v>21</v>
      </c>
      <c r="AP714" s="184">
        <v>180</v>
      </c>
      <c r="AQ714" s="182"/>
      <c r="AR714" s="182"/>
      <c r="AS714" s="182"/>
      <c r="AT714" s="182"/>
      <c r="AU714" s="182">
        <v>144</v>
      </c>
      <c r="AV714" s="182">
        <v>10</v>
      </c>
      <c r="AW714" s="182">
        <v>12</v>
      </c>
      <c r="AX714" s="182">
        <v>2</v>
      </c>
      <c r="AY714" s="182"/>
      <c r="AZ714" s="182"/>
      <c r="BA714" s="182"/>
      <c r="BB714" s="182"/>
      <c r="BC714" s="182"/>
      <c r="BD714" s="182"/>
      <c r="BE714" s="182"/>
      <c r="BF714" s="182"/>
      <c r="BG714" s="182">
        <v>72</v>
      </c>
      <c r="BH714" s="182"/>
      <c r="BI714" s="182"/>
      <c r="BJ714" s="182"/>
      <c r="BK714" s="182"/>
      <c r="BL714" s="182"/>
      <c r="BM714" s="182"/>
      <c r="BN714" s="182"/>
      <c r="BO714" s="182"/>
      <c r="BP714" s="182"/>
      <c r="BQ714" s="228" t="s">
        <v>185</v>
      </c>
      <c r="BR714" s="228" t="s">
        <v>186</v>
      </c>
      <c r="BS714" s="228" t="s">
        <v>204</v>
      </c>
      <c r="BT714" s="228" t="s">
        <v>188</v>
      </c>
      <c r="BU714" s="228">
        <v>5</v>
      </c>
      <c r="BV714" s="228" t="s">
        <v>205</v>
      </c>
      <c r="BW714" s="228" t="s">
        <v>173</v>
      </c>
      <c r="BX714" s="186">
        <v>0</v>
      </c>
      <c r="BY714" s="182">
        <v>24</v>
      </c>
      <c r="BZ714" s="182">
        <v>4</v>
      </c>
      <c r="CA714" s="182">
        <v>148</v>
      </c>
      <c r="CB714" s="182">
        <v>0</v>
      </c>
      <c r="CC714" s="182">
        <v>0</v>
      </c>
      <c r="CD714" s="182">
        <v>72</v>
      </c>
      <c r="CE714" s="228">
        <v>1</v>
      </c>
      <c r="CF714" s="228">
        <v>2</v>
      </c>
      <c r="CG714" s="113">
        <v>0</v>
      </c>
      <c r="CH714" s="113">
        <v>0</v>
      </c>
      <c r="CI714" s="113">
        <v>0</v>
      </c>
      <c r="CJ714" s="113">
        <v>0</v>
      </c>
      <c r="CK714" s="113">
        <v>0</v>
      </c>
      <c r="CL714" s="113">
        <v>0</v>
      </c>
      <c r="CM714" s="113">
        <v>0</v>
      </c>
      <c r="CN714" s="185">
        <v>4</v>
      </c>
      <c r="CO714" s="181">
        <v>220</v>
      </c>
      <c r="CP714" s="187">
        <v>1.8181818181818181E-2</v>
      </c>
      <c r="CQ714" s="173">
        <v>3.7523452157598499E-3</v>
      </c>
      <c r="CR714" s="173">
        <v>0.20637898686679171</v>
      </c>
      <c r="CS714" s="173">
        <v>3.0131826741996229E-3</v>
      </c>
      <c r="CT714" s="173">
        <v>0.16572504708097929</v>
      </c>
      <c r="CU714" s="253">
        <v>2791</v>
      </c>
      <c r="CV714" s="220">
        <v>-1</v>
      </c>
      <c r="CW714" s="254">
        <f t="shared" si="77"/>
        <v>216</v>
      </c>
      <c r="CX714" s="15">
        <f t="shared" si="78"/>
        <v>24</v>
      </c>
      <c r="CY714" s="241">
        <f t="shared" si="79"/>
        <v>4</v>
      </c>
      <c r="CZ714" s="241" t="str">
        <f>IFERROR(ROUND(CY714/#REF!,1),"")</f>
        <v/>
      </c>
      <c r="DA714" s="254">
        <f t="shared" si="80"/>
        <v>220</v>
      </c>
      <c r="DB714" s="246">
        <f t="shared" si="81"/>
        <v>1.8181818181818181E-2</v>
      </c>
      <c r="DC714" s="195"/>
      <c r="DD714" s="15" t="str">
        <f>IFERROR(#REF!-AO714,"")</f>
        <v/>
      </c>
      <c r="DE714" s="195"/>
      <c r="DF714" s="266" t="str">
        <f>IFERROR(#REF!-L714,"")</f>
        <v/>
      </c>
      <c r="DG714" s="228" t="e">
        <f>IF(#REF!&gt;AP714,0,1)</f>
        <v>#REF!</v>
      </c>
      <c r="DH714" s="228">
        <f t="shared" si="82"/>
        <v>1</v>
      </c>
      <c r="DI714" s="228">
        <f t="shared" si="83"/>
        <v>0</v>
      </c>
    </row>
    <row r="715" spans="1:113" ht="20.25" customHeight="1" x14ac:dyDescent="0.2">
      <c r="A715">
        <v>2022</v>
      </c>
      <c r="B715">
        <v>2</v>
      </c>
      <c r="C715" s="261">
        <v>44593</v>
      </c>
      <c r="D715">
        <v>384</v>
      </c>
      <c r="E715">
        <v>557</v>
      </c>
      <c r="F715">
        <v>6</v>
      </c>
      <c r="G715" s="194" t="s">
        <v>206</v>
      </c>
      <c r="H715" s="241" t="s">
        <v>207</v>
      </c>
      <c r="I715" s="241" t="s">
        <v>169</v>
      </c>
      <c r="J715" s="241">
        <v>1</v>
      </c>
      <c r="K715" s="241">
        <v>6</v>
      </c>
      <c r="L715" s="262">
        <v>182</v>
      </c>
      <c r="M715" s="263">
        <v>171</v>
      </c>
      <c r="N715" s="264">
        <v>194</v>
      </c>
      <c r="O715" s="190"/>
      <c r="P715" s="190"/>
      <c r="Q715" s="190"/>
      <c r="R715" s="190"/>
      <c r="S715" s="190"/>
      <c r="T715" s="190"/>
      <c r="U715" s="190"/>
      <c r="V715" s="190"/>
      <c r="W715" s="190"/>
      <c r="X715" s="190"/>
      <c r="Y715" s="172">
        <v>167</v>
      </c>
      <c r="Z715" s="172"/>
      <c r="AA715" s="190"/>
      <c r="AB715" s="190"/>
      <c r="AC715" s="190"/>
      <c r="AD715" s="190"/>
      <c r="AE715" s="190"/>
      <c r="AF715" s="190"/>
      <c r="AG715" s="190"/>
      <c r="AH715" s="190"/>
      <c r="AI715" s="190"/>
      <c r="AJ715" s="190"/>
      <c r="AK715" s="172"/>
      <c r="AL715" s="172"/>
      <c r="AM715" s="265"/>
      <c r="AN715" s="265"/>
      <c r="AO715" s="183">
        <v>21</v>
      </c>
      <c r="AP715" s="184">
        <v>180</v>
      </c>
      <c r="AQ715" s="182">
        <v>21.556886227544911</v>
      </c>
      <c r="AR715" s="182">
        <v>167</v>
      </c>
      <c r="AS715" s="182"/>
      <c r="AT715" s="182"/>
      <c r="AU715" s="182"/>
      <c r="AV715" s="182"/>
      <c r="AW715" s="182"/>
      <c r="AX715" s="182"/>
      <c r="AY715" s="182"/>
      <c r="AZ715" s="182"/>
      <c r="BA715" s="182"/>
      <c r="BB715" s="182"/>
      <c r="BC715" s="182"/>
      <c r="BD715" s="182"/>
      <c r="BE715" s="182"/>
      <c r="BF715" s="182"/>
      <c r="BG715" s="182"/>
      <c r="BH715" s="182"/>
      <c r="BI715" s="182"/>
      <c r="BJ715" s="182"/>
      <c r="BK715" s="182"/>
      <c r="BL715" s="182"/>
      <c r="BM715" s="182"/>
      <c r="BN715" s="182"/>
      <c r="BO715" s="182"/>
      <c r="BP715" s="182"/>
      <c r="BQ715" s="228" t="s">
        <v>185</v>
      </c>
      <c r="BR715" s="228" t="s">
        <v>186</v>
      </c>
      <c r="BS715" s="228" t="s">
        <v>208</v>
      </c>
      <c r="BT715" s="228" t="s">
        <v>209</v>
      </c>
      <c r="BU715" s="228">
        <v>5</v>
      </c>
      <c r="BV715" s="228" t="s">
        <v>205</v>
      </c>
      <c r="BW715" s="228" t="s">
        <v>173</v>
      </c>
      <c r="BX715" s="186">
        <v>0</v>
      </c>
      <c r="BY715" s="182">
        <v>0</v>
      </c>
      <c r="BZ715" s="182">
        <v>0</v>
      </c>
      <c r="CA715" s="182">
        <v>0</v>
      </c>
      <c r="CB715" s="182">
        <v>0</v>
      </c>
      <c r="CC715" s="182">
        <v>0</v>
      </c>
      <c r="CD715" s="182">
        <v>0</v>
      </c>
      <c r="CE715" s="228">
        <v>0</v>
      </c>
      <c r="CF715" s="228">
        <v>0</v>
      </c>
      <c r="CG715" s="113">
        <v>0</v>
      </c>
      <c r="CH715" s="113">
        <v>0</v>
      </c>
      <c r="CI715" s="113">
        <v>0</v>
      </c>
      <c r="CJ715" s="113">
        <v>0</v>
      </c>
      <c r="CK715" s="113">
        <v>0</v>
      </c>
      <c r="CL715" s="113">
        <v>0</v>
      </c>
      <c r="CM715" s="113">
        <v>0</v>
      </c>
      <c r="CN715" s="185">
        <v>0</v>
      </c>
      <c r="CO715" s="181">
        <v>0</v>
      </c>
      <c r="CP715" s="187"/>
      <c r="CQ715" s="173">
        <v>0</v>
      </c>
      <c r="CR715" s="173">
        <v>0</v>
      </c>
      <c r="CS715" s="173"/>
      <c r="CT715" s="173"/>
      <c r="CU715" s="253">
        <v>2791</v>
      </c>
      <c r="CV715" s="220"/>
      <c r="CW715" s="254">
        <f t="shared" si="77"/>
        <v>0</v>
      </c>
      <c r="CX715" s="15">
        <f t="shared" si="78"/>
        <v>0</v>
      </c>
      <c r="CY715" s="241">
        <f t="shared" si="79"/>
        <v>0</v>
      </c>
      <c r="CZ715" s="241" t="str">
        <f>IFERROR(ROUND(CY715/#REF!,1),"")</f>
        <v/>
      </c>
      <c r="DA715" s="254">
        <f t="shared" si="80"/>
        <v>0</v>
      </c>
      <c r="DB715" s="246" t="str">
        <f t="shared" si="81"/>
        <v/>
      </c>
      <c r="DC715" s="195"/>
      <c r="DD715" s="15" t="str">
        <f>IFERROR(#REF!-AO715,"")</f>
        <v/>
      </c>
      <c r="DE715" s="195"/>
      <c r="DF715" s="266" t="str">
        <f>IFERROR(#REF!-L715,"")</f>
        <v/>
      </c>
      <c r="DG715" s="228" t="e">
        <f>IF(#REF!&gt;AP715,0,1)</f>
        <v>#REF!</v>
      </c>
      <c r="DH715" s="228">
        <f t="shared" si="82"/>
        <v>0</v>
      </c>
      <c r="DI715" s="228">
        <f t="shared" si="83"/>
        <v>1</v>
      </c>
    </row>
    <row r="716" spans="1:113" ht="20.25" customHeight="1" x14ac:dyDescent="0.2">
      <c r="A716">
        <v>2022</v>
      </c>
      <c r="B716">
        <v>2</v>
      </c>
      <c r="C716" s="261">
        <v>44593</v>
      </c>
      <c r="D716">
        <v>434</v>
      </c>
      <c r="E716">
        <v>751</v>
      </c>
      <c r="F716">
        <v>6</v>
      </c>
      <c r="G716" s="194" t="s">
        <v>210</v>
      </c>
      <c r="H716" s="241" t="s">
        <v>211</v>
      </c>
      <c r="I716" s="241" t="s">
        <v>169</v>
      </c>
      <c r="J716" s="241">
        <v>1</v>
      </c>
      <c r="K716" s="241">
        <v>4</v>
      </c>
      <c r="L716" s="262">
        <v>1009</v>
      </c>
      <c r="M716" s="263">
        <v>949</v>
      </c>
      <c r="N716" s="264">
        <v>1080</v>
      </c>
      <c r="O716" s="190">
        <v>1370</v>
      </c>
      <c r="P716" s="190">
        <v>1604</v>
      </c>
      <c r="Q716" s="190"/>
      <c r="R716" s="190">
        <v>1397</v>
      </c>
      <c r="S716" s="190"/>
      <c r="T716" s="190">
        <v>1126</v>
      </c>
      <c r="U716" s="190">
        <v>1009</v>
      </c>
      <c r="V716" s="190"/>
      <c r="W716" s="190">
        <v>1123</v>
      </c>
      <c r="X716" s="190"/>
      <c r="Y716" s="172"/>
      <c r="Z716" s="172"/>
      <c r="AA716" s="190"/>
      <c r="AB716" s="190"/>
      <c r="AC716" s="190"/>
      <c r="AD716" s="190"/>
      <c r="AE716" s="190"/>
      <c r="AF716" s="190"/>
      <c r="AG716" s="190"/>
      <c r="AH716" s="190"/>
      <c r="AI716" s="190"/>
      <c r="AJ716" s="190"/>
      <c r="AK716" s="172"/>
      <c r="AL716" s="172"/>
      <c r="AM716" s="265">
        <v>1457</v>
      </c>
      <c r="AN716" s="265">
        <v>1086</v>
      </c>
      <c r="AO716" s="183">
        <v>20</v>
      </c>
      <c r="AP716" s="184">
        <v>180</v>
      </c>
      <c r="AQ716" s="182"/>
      <c r="AR716" s="182"/>
      <c r="AS716" s="182"/>
      <c r="AT716" s="182"/>
      <c r="AU716" s="182"/>
      <c r="AV716" s="182"/>
      <c r="AW716" s="182"/>
      <c r="AX716" s="182"/>
      <c r="AY716" s="182"/>
      <c r="AZ716" s="182"/>
      <c r="BA716" s="182"/>
      <c r="BB716" s="182"/>
      <c r="BC716" s="182"/>
      <c r="BD716" s="182"/>
      <c r="BE716" s="182"/>
      <c r="BF716" s="182"/>
      <c r="BG716" s="182"/>
      <c r="BH716" s="182"/>
      <c r="BI716" s="182"/>
      <c r="BJ716" s="182"/>
      <c r="BK716" s="182"/>
      <c r="BL716" s="182"/>
      <c r="BM716" s="182"/>
      <c r="BN716" s="182"/>
      <c r="BO716" s="182"/>
      <c r="BP716" s="182"/>
      <c r="BQ716" s="228" t="s">
        <v>185</v>
      </c>
      <c r="BR716" s="228" t="s">
        <v>186</v>
      </c>
      <c r="BS716" s="228" t="s">
        <v>212</v>
      </c>
      <c r="BT716" s="228" t="s">
        <v>188</v>
      </c>
      <c r="BU716" s="228">
        <v>5</v>
      </c>
      <c r="BV716" s="228" t="s">
        <v>213</v>
      </c>
      <c r="BW716" s="228" t="s">
        <v>173</v>
      </c>
      <c r="BX716" s="186">
        <v>0</v>
      </c>
      <c r="BY716" s="182">
        <v>0</v>
      </c>
      <c r="BZ716" s="182">
        <v>0</v>
      </c>
      <c r="CA716" s="182">
        <v>0</v>
      </c>
      <c r="CB716" s="182">
        <v>0</v>
      </c>
      <c r="CC716" s="182">
        <v>0</v>
      </c>
      <c r="CD716" s="182">
        <v>0</v>
      </c>
      <c r="CE716" s="228">
        <v>0</v>
      </c>
      <c r="CF716" s="228">
        <v>0</v>
      </c>
      <c r="CG716" s="113">
        <v>0</v>
      </c>
      <c r="CH716" s="113">
        <v>0</v>
      </c>
      <c r="CI716" s="113">
        <v>0</v>
      </c>
      <c r="CJ716" s="113">
        <v>0</v>
      </c>
      <c r="CK716" s="113">
        <v>0</v>
      </c>
      <c r="CL716" s="113">
        <v>0</v>
      </c>
      <c r="CM716" s="113">
        <v>0</v>
      </c>
      <c r="CN716" s="185">
        <v>0</v>
      </c>
      <c r="CO716" s="181">
        <v>0</v>
      </c>
      <c r="CP716" s="187"/>
      <c r="CQ716" s="173">
        <v>0</v>
      </c>
      <c r="CR716" s="173">
        <v>0</v>
      </c>
      <c r="CS716" s="173">
        <v>0</v>
      </c>
      <c r="CT716" s="173">
        <v>0</v>
      </c>
      <c r="CU716" s="253">
        <v>2791</v>
      </c>
      <c r="CV716" s="220">
        <v>-1</v>
      </c>
      <c r="CW716" s="254">
        <f t="shared" si="77"/>
        <v>0</v>
      </c>
      <c r="CX716" s="15">
        <f t="shared" si="78"/>
        <v>0</v>
      </c>
      <c r="CY716" s="241">
        <f t="shared" si="79"/>
        <v>0</v>
      </c>
      <c r="CZ716" s="241" t="str">
        <f>IFERROR(ROUND(CY716/#REF!,1),"")</f>
        <v/>
      </c>
      <c r="DA716" s="254">
        <f t="shared" si="80"/>
        <v>0</v>
      </c>
      <c r="DB716" s="246" t="str">
        <f t="shared" si="81"/>
        <v/>
      </c>
      <c r="DC716" s="195"/>
      <c r="DD716" s="15" t="str">
        <f>IFERROR(#REF!-AO716,"")</f>
        <v/>
      </c>
      <c r="DE716" s="195"/>
      <c r="DF716" s="266" t="str">
        <f>IFERROR(#REF!-L716,"")</f>
        <v/>
      </c>
      <c r="DG716" s="228" t="e">
        <f>IF(#REF!&gt;AP716,0,1)</f>
        <v>#REF!</v>
      </c>
      <c r="DH716" s="228">
        <f t="shared" si="82"/>
        <v>1</v>
      </c>
      <c r="DI716" s="228">
        <f t="shared" si="83"/>
        <v>0</v>
      </c>
    </row>
    <row r="717" spans="1:113" ht="20.25" customHeight="1" x14ac:dyDescent="0.2">
      <c r="A717">
        <v>2022</v>
      </c>
      <c r="B717">
        <v>2</v>
      </c>
      <c r="C717" s="261">
        <v>44593</v>
      </c>
      <c r="D717">
        <v>434</v>
      </c>
      <c r="E717">
        <v>752</v>
      </c>
      <c r="F717">
        <v>6</v>
      </c>
      <c r="G717" s="194"/>
      <c r="H717" s="241"/>
      <c r="I717" s="241"/>
      <c r="J717" s="241"/>
      <c r="K717" s="241"/>
      <c r="L717" s="262">
        <v>0</v>
      </c>
      <c r="M717" s="263">
        <v>0</v>
      </c>
      <c r="N717" s="264">
        <v>0</v>
      </c>
      <c r="O717" s="190">
        <v>59</v>
      </c>
      <c r="P717" s="190">
        <v>60</v>
      </c>
      <c r="Q717" s="190"/>
      <c r="R717" s="190">
        <v>59</v>
      </c>
      <c r="S717" s="190"/>
      <c r="T717" s="190">
        <v>53</v>
      </c>
      <c r="U717" s="190">
        <v>53</v>
      </c>
      <c r="V717" s="190"/>
      <c r="W717" s="190">
        <v>51</v>
      </c>
      <c r="X717" s="190"/>
      <c r="Y717" s="172"/>
      <c r="Z717" s="172"/>
      <c r="AA717" s="190"/>
      <c r="AB717" s="190"/>
      <c r="AC717" s="190"/>
      <c r="AD717" s="190"/>
      <c r="AE717" s="190"/>
      <c r="AF717" s="190"/>
      <c r="AG717" s="190"/>
      <c r="AH717" s="190"/>
      <c r="AI717" s="190"/>
      <c r="AJ717" s="190"/>
      <c r="AK717" s="172"/>
      <c r="AL717" s="172"/>
      <c r="AM717" s="265">
        <v>59.333333333333343</v>
      </c>
      <c r="AN717" s="265">
        <v>52.333333333333343</v>
      </c>
      <c r="AO717" s="183">
        <v>0</v>
      </c>
      <c r="AP717" s="184"/>
      <c r="AQ717" s="182"/>
      <c r="AR717" s="182"/>
      <c r="AS717" s="182"/>
      <c r="AT717" s="182"/>
      <c r="AU717" s="182"/>
      <c r="AV717" s="182"/>
      <c r="AW717" s="182"/>
      <c r="AX717" s="182"/>
      <c r="AY717" s="182"/>
      <c r="AZ717" s="182"/>
      <c r="BA717" s="182"/>
      <c r="BB717" s="182"/>
      <c r="BC717" s="182"/>
      <c r="BD717" s="182"/>
      <c r="BE717" s="182"/>
      <c r="BF717" s="182"/>
      <c r="BG717" s="182"/>
      <c r="BH717" s="182"/>
      <c r="BI717" s="182"/>
      <c r="BJ717" s="182"/>
      <c r="BK717" s="182"/>
      <c r="BL717" s="182"/>
      <c r="BM717" s="182"/>
      <c r="BN717" s="182"/>
      <c r="BO717" s="182"/>
      <c r="BP717" s="182"/>
      <c r="BQ717" s="228"/>
      <c r="BR717" s="228"/>
      <c r="BS717" s="228"/>
      <c r="BT717" s="228"/>
      <c r="BU717" s="228">
        <v>5</v>
      </c>
      <c r="BV717" s="228"/>
      <c r="BW717" s="228" t="s">
        <v>173</v>
      </c>
      <c r="BX717" s="186">
        <v>0</v>
      </c>
      <c r="BY717" s="182">
        <v>0</v>
      </c>
      <c r="BZ717" s="182"/>
      <c r="CA717" s="182">
        <v>0</v>
      </c>
      <c r="CB717" s="182">
        <v>0</v>
      </c>
      <c r="CC717" s="182"/>
      <c r="CD717" s="182">
        <v>0</v>
      </c>
      <c r="CE717" s="228">
        <v>0</v>
      </c>
      <c r="CF717" s="228">
        <v>0</v>
      </c>
      <c r="CG717" s="113">
        <v>0</v>
      </c>
      <c r="CH717" s="113">
        <v>0</v>
      </c>
      <c r="CI717" s="113">
        <v>0</v>
      </c>
      <c r="CJ717" s="113">
        <v>0</v>
      </c>
      <c r="CK717" s="113">
        <v>0</v>
      </c>
      <c r="CL717" s="113">
        <v>0</v>
      </c>
      <c r="CM717" s="113">
        <v>0</v>
      </c>
      <c r="CN717" s="185">
        <v>0</v>
      </c>
      <c r="CO717" s="181">
        <v>0</v>
      </c>
      <c r="CP717" s="187"/>
      <c r="CQ717" s="173"/>
      <c r="CR717" s="173"/>
      <c r="CS717" s="173">
        <v>0</v>
      </c>
      <c r="CT717" s="173">
        <v>0</v>
      </c>
      <c r="CU717" s="253">
        <v>2791</v>
      </c>
      <c r="CV717" s="220"/>
      <c r="CW717" s="254">
        <f t="shared" si="77"/>
        <v>0</v>
      </c>
      <c r="CX717" s="15">
        <f t="shared" si="78"/>
        <v>0</v>
      </c>
      <c r="CY717" s="241" t="str">
        <f t="shared" si="79"/>
        <v/>
      </c>
      <c r="CZ717" s="241" t="str">
        <f>IFERROR(ROUND(CY717/#REF!,1),"")</f>
        <v/>
      </c>
      <c r="DA717" s="254" t="str">
        <f t="shared" si="80"/>
        <v/>
      </c>
      <c r="DB717" s="246" t="str">
        <f t="shared" si="81"/>
        <v/>
      </c>
      <c r="DC717" s="195"/>
      <c r="DD717" s="15" t="str">
        <f>IFERROR(#REF!-AO717,"")</f>
        <v/>
      </c>
      <c r="DE717" s="195"/>
      <c r="DF717" s="266" t="str">
        <f>IFERROR(#REF!-L717,"")</f>
        <v/>
      </c>
      <c r="DG717" s="228" t="e">
        <f>IF(#REF!&gt;AP717,0,1)</f>
        <v>#REF!</v>
      </c>
      <c r="DH717" s="228">
        <f t="shared" si="82"/>
        <v>1</v>
      </c>
      <c r="DI717" s="228">
        <f t="shared" si="83"/>
        <v>0</v>
      </c>
    </row>
    <row r="718" spans="1:113" ht="20.25" customHeight="1" x14ac:dyDescent="0.2">
      <c r="A718">
        <v>2022</v>
      </c>
      <c r="B718">
        <v>2</v>
      </c>
      <c r="C718" s="261">
        <v>44593</v>
      </c>
      <c r="D718">
        <v>375</v>
      </c>
      <c r="E718">
        <v>437</v>
      </c>
      <c r="F718">
        <v>7</v>
      </c>
      <c r="G718" s="194" t="s">
        <v>282</v>
      </c>
      <c r="H718" s="241" t="s">
        <v>283</v>
      </c>
      <c r="I718" s="241" t="s">
        <v>169</v>
      </c>
      <c r="J718" s="241">
        <v>4</v>
      </c>
      <c r="K718" s="241">
        <v>2</v>
      </c>
      <c r="L718" s="262">
        <v>168</v>
      </c>
      <c r="M718" s="263">
        <v>158</v>
      </c>
      <c r="N718" s="264">
        <v>179</v>
      </c>
      <c r="O718" s="190"/>
      <c r="P718" s="190"/>
      <c r="Q718" s="190"/>
      <c r="R718" s="190"/>
      <c r="S718" s="190"/>
      <c r="T718" s="190"/>
      <c r="U718" s="190"/>
      <c r="V718" s="190"/>
      <c r="W718" s="190"/>
      <c r="X718" s="190"/>
      <c r="Y718" s="172"/>
      <c r="Z718" s="172"/>
      <c r="AA718" s="190"/>
      <c r="AB718" s="190"/>
      <c r="AC718" s="190"/>
      <c r="AD718" s="190"/>
      <c r="AE718" s="190"/>
      <c r="AF718" s="190"/>
      <c r="AG718" s="190"/>
      <c r="AH718" s="190"/>
      <c r="AI718" s="190"/>
      <c r="AJ718" s="190"/>
      <c r="AK718" s="172"/>
      <c r="AL718" s="172"/>
      <c r="AM718" s="265"/>
      <c r="AN718" s="265"/>
      <c r="AO718" s="183">
        <v>120</v>
      </c>
      <c r="AP718" s="184">
        <v>120</v>
      </c>
      <c r="AQ718" s="182"/>
      <c r="AR718" s="182"/>
      <c r="AS718" s="182"/>
      <c r="AT718" s="182"/>
      <c r="AU718" s="182"/>
      <c r="AV718" s="182"/>
      <c r="AW718" s="182"/>
      <c r="AX718" s="182"/>
      <c r="AY718" s="182"/>
      <c r="AZ718" s="182"/>
      <c r="BA718" s="182"/>
      <c r="BB718" s="182"/>
      <c r="BC718" s="182"/>
      <c r="BD718" s="182"/>
      <c r="BE718" s="182"/>
      <c r="BF718" s="182"/>
      <c r="BG718" s="182"/>
      <c r="BH718" s="182"/>
      <c r="BI718" s="182"/>
      <c r="BJ718" s="182"/>
      <c r="BK718" s="182"/>
      <c r="BL718" s="182"/>
      <c r="BM718" s="182"/>
      <c r="BN718" s="182"/>
      <c r="BO718" s="182"/>
      <c r="BP718" s="182"/>
      <c r="BQ718" s="228" t="s">
        <v>185</v>
      </c>
      <c r="BR718" s="228" t="s">
        <v>186</v>
      </c>
      <c r="BS718" s="228" t="s">
        <v>284</v>
      </c>
      <c r="BT718" s="228" t="s">
        <v>188</v>
      </c>
      <c r="BU718" s="228">
        <v>5</v>
      </c>
      <c r="BV718" s="228" t="s">
        <v>285</v>
      </c>
      <c r="BW718" s="228" t="s">
        <v>173</v>
      </c>
      <c r="BX718" s="186">
        <v>0</v>
      </c>
      <c r="BY718" s="182">
        <v>0</v>
      </c>
      <c r="BZ718" s="182">
        <v>0</v>
      </c>
      <c r="CA718" s="182">
        <v>0</v>
      </c>
      <c r="CB718" s="182">
        <v>0</v>
      </c>
      <c r="CC718" s="182">
        <v>0</v>
      </c>
      <c r="CD718" s="182">
        <v>0</v>
      </c>
      <c r="CE718" s="228">
        <v>0</v>
      </c>
      <c r="CF718" s="228">
        <v>0</v>
      </c>
      <c r="CG718" s="113">
        <v>0</v>
      </c>
      <c r="CH718" s="113">
        <v>0</v>
      </c>
      <c r="CI718" s="113">
        <v>0</v>
      </c>
      <c r="CJ718" s="113">
        <v>0</v>
      </c>
      <c r="CK718" s="113">
        <v>0</v>
      </c>
      <c r="CL718" s="113">
        <v>0</v>
      </c>
      <c r="CM718" s="113">
        <v>0</v>
      </c>
      <c r="CN718" s="185">
        <v>0</v>
      </c>
      <c r="CO718" s="181">
        <v>0</v>
      </c>
      <c r="CP718" s="187"/>
      <c r="CQ718" s="173">
        <v>0</v>
      </c>
      <c r="CR718" s="173">
        <v>0</v>
      </c>
      <c r="CS718" s="173"/>
      <c r="CT718" s="173"/>
      <c r="CU718" s="253">
        <v>2791</v>
      </c>
      <c r="CV718" s="220"/>
      <c r="CW718" s="254">
        <f t="shared" si="77"/>
        <v>0</v>
      </c>
      <c r="CX718" s="15">
        <f t="shared" si="78"/>
        <v>0</v>
      </c>
      <c r="CY718" s="241">
        <f t="shared" si="79"/>
        <v>0</v>
      </c>
      <c r="CZ718" s="241" t="str">
        <f>IFERROR(ROUND(CY718/#REF!,1),"")</f>
        <v/>
      </c>
      <c r="DA718" s="254">
        <f t="shared" si="80"/>
        <v>0</v>
      </c>
      <c r="DB718" s="246" t="str">
        <f t="shared" si="81"/>
        <v/>
      </c>
      <c r="DC718" s="195"/>
      <c r="DD718" s="15" t="str">
        <f>IFERROR(#REF!-AO718,"")</f>
        <v/>
      </c>
      <c r="DE718" s="195"/>
      <c r="DF718" s="266" t="str">
        <f>IFERROR(#REF!-L718,"")</f>
        <v/>
      </c>
      <c r="DG718" s="228" t="e">
        <f>IF(#REF!&gt;AP718,0,1)</f>
        <v>#REF!</v>
      </c>
      <c r="DH718" s="228">
        <f t="shared" si="82"/>
        <v>0</v>
      </c>
      <c r="DI718" s="228">
        <f t="shared" si="83"/>
        <v>1</v>
      </c>
    </row>
    <row r="719" spans="1:113" ht="20.25" customHeight="1" x14ac:dyDescent="0.2">
      <c r="A719">
        <v>2022</v>
      </c>
      <c r="B719">
        <v>2</v>
      </c>
      <c r="C719" s="261">
        <v>44593</v>
      </c>
      <c r="D719">
        <v>376</v>
      </c>
      <c r="E719">
        <v>438</v>
      </c>
      <c r="F719">
        <v>7</v>
      </c>
      <c r="G719" s="194" t="s">
        <v>216</v>
      </c>
      <c r="H719" s="241" t="s">
        <v>217</v>
      </c>
      <c r="I719" s="241" t="s">
        <v>169</v>
      </c>
      <c r="J719" s="241">
        <v>3</v>
      </c>
      <c r="K719" s="241">
        <v>2</v>
      </c>
      <c r="L719" s="262">
        <v>335</v>
      </c>
      <c r="M719" s="263">
        <v>315</v>
      </c>
      <c r="N719" s="264">
        <v>358</v>
      </c>
      <c r="O719" s="190">
        <v>394</v>
      </c>
      <c r="P719" s="190">
        <v>407</v>
      </c>
      <c r="Q719" s="190"/>
      <c r="R719" s="190">
        <v>419</v>
      </c>
      <c r="S719" s="190">
        <v>411</v>
      </c>
      <c r="T719" s="190">
        <v>324</v>
      </c>
      <c r="U719" s="190">
        <v>330</v>
      </c>
      <c r="V719" s="190"/>
      <c r="W719" s="190">
        <v>352</v>
      </c>
      <c r="X719" s="190">
        <v>288</v>
      </c>
      <c r="Y719" s="172">
        <v>135</v>
      </c>
      <c r="Z719" s="172">
        <v>138</v>
      </c>
      <c r="AA719" s="190">
        <v>421</v>
      </c>
      <c r="AB719" s="190">
        <v>406</v>
      </c>
      <c r="AC719" s="190">
        <v>438</v>
      </c>
      <c r="AD719" s="190">
        <v>444</v>
      </c>
      <c r="AE719" s="190">
        <v>436</v>
      </c>
      <c r="AF719" s="190">
        <v>369</v>
      </c>
      <c r="AG719" s="190">
        <v>351</v>
      </c>
      <c r="AH719" s="190">
        <v>349</v>
      </c>
      <c r="AI719" s="190">
        <v>380</v>
      </c>
      <c r="AJ719" s="190">
        <v>377</v>
      </c>
      <c r="AK719" s="172">
        <v>154</v>
      </c>
      <c r="AL719" s="172">
        <v>153</v>
      </c>
      <c r="AM719" s="265">
        <v>419.55555555555549</v>
      </c>
      <c r="AN719" s="265">
        <v>346.66666666666669</v>
      </c>
      <c r="AO719" s="183">
        <v>75</v>
      </c>
      <c r="AP719" s="184">
        <v>144</v>
      </c>
      <c r="AQ719" s="182">
        <v>74.482758620689651</v>
      </c>
      <c r="AR719" s="182">
        <v>145</v>
      </c>
      <c r="AS719" s="182"/>
      <c r="AT719" s="182"/>
      <c r="AU719" s="182">
        <v>312</v>
      </c>
      <c r="AV719" s="182">
        <v>4</v>
      </c>
      <c r="AW719" s="182">
        <v>4</v>
      </c>
      <c r="AX719" s="182">
        <v>2</v>
      </c>
      <c r="AY719" s="182"/>
      <c r="AZ719" s="182"/>
      <c r="BA719" s="182"/>
      <c r="BB719" s="182"/>
      <c r="BC719" s="182"/>
      <c r="BD719" s="182"/>
      <c r="BE719" s="182"/>
      <c r="BF719" s="182"/>
      <c r="BG719" s="182">
        <v>1176</v>
      </c>
      <c r="BH719" s="182">
        <v>2</v>
      </c>
      <c r="BI719" s="182">
        <v>2</v>
      </c>
      <c r="BJ719" s="182">
        <v>6</v>
      </c>
      <c r="BK719" s="182"/>
      <c r="BL719" s="182"/>
      <c r="BM719" s="182"/>
      <c r="BN719" s="182"/>
      <c r="BO719" s="182"/>
      <c r="BP719" s="182"/>
      <c r="BQ719" s="228" t="s">
        <v>185</v>
      </c>
      <c r="BR719" s="228" t="s">
        <v>186</v>
      </c>
      <c r="BS719" s="228" t="s">
        <v>218</v>
      </c>
      <c r="BT719" s="228" t="s">
        <v>188</v>
      </c>
      <c r="BU719" s="228">
        <v>5</v>
      </c>
      <c r="BV719" s="228" t="s">
        <v>219</v>
      </c>
      <c r="BW719" s="228" t="s">
        <v>173</v>
      </c>
      <c r="BX719" s="186">
        <v>0</v>
      </c>
      <c r="BY719" s="182">
        <v>10</v>
      </c>
      <c r="BZ719" s="182">
        <v>5</v>
      </c>
      <c r="CA719" s="182">
        <v>317</v>
      </c>
      <c r="CB719" s="182">
        <v>10</v>
      </c>
      <c r="CC719" s="182">
        <v>5</v>
      </c>
      <c r="CD719" s="182">
        <v>1181</v>
      </c>
      <c r="CE719" s="228">
        <v>3</v>
      </c>
      <c r="CF719" s="228">
        <v>3</v>
      </c>
      <c r="CG719" s="113">
        <v>4</v>
      </c>
      <c r="CH719" s="113">
        <v>0</v>
      </c>
      <c r="CI719" s="113">
        <v>0</v>
      </c>
      <c r="CJ719" s="113">
        <v>0</v>
      </c>
      <c r="CK719" s="113">
        <v>0</v>
      </c>
      <c r="CL719" s="113">
        <v>0</v>
      </c>
      <c r="CM719" s="113">
        <v>0</v>
      </c>
      <c r="CN719" s="185">
        <v>10</v>
      </c>
      <c r="CO719" s="181">
        <v>1498</v>
      </c>
      <c r="CP719" s="187">
        <v>6.6755674232309749E-3</v>
      </c>
      <c r="CQ719" s="173">
        <v>2.9850746268656719E-2</v>
      </c>
      <c r="CR719" s="173">
        <v>4.4716417910447763</v>
      </c>
      <c r="CS719" s="173">
        <v>2.8846153846153841E-2</v>
      </c>
      <c r="CT719" s="173">
        <v>4.3211538461538463</v>
      </c>
      <c r="CU719" s="253">
        <v>2791</v>
      </c>
      <c r="CV719" s="220">
        <v>-1</v>
      </c>
      <c r="CW719" s="254">
        <f t="shared" si="77"/>
        <v>1488</v>
      </c>
      <c r="CX719" s="15">
        <f t="shared" si="78"/>
        <v>20</v>
      </c>
      <c r="CY719" s="241">
        <f t="shared" si="79"/>
        <v>10</v>
      </c>
      <c r="CZ719" s="241" t="str">
        <f>IFERROR(ROUND(CY719/#REF!,1),"")</f>
        <v/>
      </c>
      <c r="DA719" s="254">
        <f t="shared" si="80"/>
        <v>1498</v>
      </c>
      <c r="DB719" s="246">
        <f t="shared" si="81"/>
        <v>6.6755674232309749E-3</v>
      </c>
      <c r="DC719" s="195"/>
      <c r="DD719" s="15" t="str">
        <f>IFERROR(#REF!-AO719,"")</f>
        <v/>
      </c>
      <c r="DE719" s="195"/>
      <c r="DF719" s="266" t="str">
        <f>IFERROR(#REF!-L719,"")</f>
        <v/>
      </c>
      <c r="DG719" s="228" t="e">
        <f>IF(#REF!&gt;AP719,0,1)</f>
        <v>#REF!</v>
      </c>
      <c r="DH719" s="228">
        <f t="shared" si="82"/>
        <v>1</v>
      </c>
      <c r="DI719" s="228">
        <f t="shared" si="83"/>
        <v>1</v>
      </c>
    </row>
    <row r="720" spans="1:113" ht="20.25" customHeight="1" x14ac:dyDescent="0.2">
      <c r="A720">
        <v>2022</v>
      </c>
      <c r="B720">
        <v>2</v>
      </c>
      <c r="C720" s="261">
        <v>44593</v>
      </c>
      <c r="D720">
        <v>417</v>
      </c>
      <c r="E720">
        <v>660</v>
      </c>
      <c r="F720">
        <v>7</v>
      </c>
      <c r="G720" s="194" t="s">
        <v>345</v>
      </c>
      <c r="H720" s="241" t="s">
        <v>346</v>
      </c>
      <c r="I720" s="241" t="s">
        <v>169</v>
      </c>
      <c r="J720" s="241">
        <v>1</v>
      </c>
      <c r="K720" s="241">
        <v>6</v>
      </c>
      <c r="L720" s="262">
        <v>1265</v>
      </c>
      <c r="M720" s="263">
        <v>1190</v>
      </c>
      <c r="N720" s="264">
        <v>1354</v>
      </c>
      <c r="O720" s="190">
        <v>1665</v>
      </c>
      <c r="P720" s="190">
        <v>439</v>
      </c>
      <c r="Q720" s="190"/>
      <c r="R720" s="190"/>
      <c r="S720" s="190"/>
      <c r="T720" s="190">
        <v>1344</v>
      </c>
      <c r="U720" s="190">
        <v>338</v>
      </c>
      <c r="V720" s="190"/>
      <c r="W720" s="190"/>
      <c r="X720" s="190"/>
      <c r="Y720" s="172"/>
      <c r="Z720" s="172"/>
      <c r="AA720" s="190"/>
      <c r="AB720" s="190"/>
      <c r="AC720" s="190"/>
      <c r="AD720" s="190"/>
      <c r="AE720" s="190"/>
      <c r="AF720" s="190"/>
      <c r="AG720" s="190"/>
      <c r="AH720" s="190"/>
      <c r="AI720" s="190"/>
      <c r="AJ720" s="190"/>
      <c r="AK720" s="172"/>
      <c r="AL720" s="172"/>
      <c r="AM720" s="265">
        <v>1052</v>
      </c>
      <c r="AN720" s="265">
        <v>841</v>
      </c>
      <c r="AO720" s="183">
        <v>21</v>
      </c>
      <c r="AP720" s="184">
        <v>180</v>
      </c>
      <c r="AQ720" s="182"/>
      <c r="AR720" s="182"/>
      <c r="AS720" s="182"/>
      <c r="AT720" s="182"/>
      <c r="AU720" s="182"/>
      <c r="AV720" s="182"/>
      <c r="AW720" s="182"/>
      <c r="AX720" s="182"/>
      <c r="AY720" s="182"/>
      <c r="AZ720" s="182"/>
      <c r="BA720" s="182"/>
      <c r="BB720" s="182"/>
      <c r="BC720" s="182"/>
      <c r="BD720" s="182"/>
      <c r="BE720" s="182"/>
      <c r="BF720" s="182"/>
      <c r="BG720" s="182"/>
      <c r="BH720" s="182"/>
      <c r="BI720" s="182"/>
      <c r="BJ720" s="182"/>
      <c r="BK720" s="182"/>
      <c r="BL720" s="182"/>
      <c r="BM720" s="182"/>
      <c r="BN720" s="182"/>
      <c r="BO720" s="182"/>
      <c r="BP720" s="182"/>
      <c r="BQ720" s="228" t="s">
        <v>185</v>
      </c>
      <c r="BR720" s="228" t="s">
        <v>186</v>
      </c>
      <c r="BS720" s="228" t="s">
        <v>347</v>
      </c>
      <c r="BT720" s="228" t="s">
        <v>188</v>
      </c>
      <c r="BU720" s="228">
        <v>5</v>
      </c>
      <c r="BV720" s="228" t="s">
        <v>348</v>
      </c>
      <c r="BW720" s="228" t="s">
        <v>173</v>
      </c>
      <c r="BX720" s="186">
        <v>0</v>
      </c>
      <c r="BY720" s="182">
        <v>0</v>
      </c>
      <c r="BZ720" s="182">
        <v>0</v>
      </c>
      <c r="CA720" s="182">
        <v>0</v>
      </c>
      <c r="CB720" s="182">
        <v>0</v>
      </c>
      <c r="CC720" s="182">
        <v>0</v>
      </c>
      <c r="CD720" s="182">
        <v>0</v>
      </c>
      <c r="CE720" s="228">
        <v>0</v>
      </c>
      <c r="CF720" s="228">
        <v>0</v>
      </c>
      <c r="CG720" s="113">
        <v>0</v>
      </c>
      <c r="CH720" s="113">
        <v>0</v>
      </c>
      <c r="CI720" s="113">
        <v>0</v>
      </c>
      <c r="CJ720" s="113">
        <v>0</v>
      </c>
      <c r="CK720" s="113">
        <v>0</v>
      </c>
      <c r="CL720" s="113">
        <v>0</v>
      </c>
      <c r="CM720" s="113">
        <v>0</v>
      </c>
      <c r="CN720" s="185">
        <v>0</v>
      </c>
      <c r="CO720" s="181">
        <v>0</v>
      </c>
      <c r="CP720" s="187"/>
      <c r="CQ720" s="173">
        <v>0</v>
      </c>
      <c r="CR720" s="173">
        <v>0</v>
      </c>
      <c r="CS720" s="173">
        <v>0</v>
      </c>
      <c r="CT720" s="173">
        <v>0</v>
      </c>
      <c r="CU720" s="253">
        <v>2791</v>
      </c>
      <c r="CV720" s="220">
        <v>-1</v>
      </c>
      <c r="CW720" s="254">
        <f t="shared" si="77"/>
        <v>0</v>
      </c>
      <c r="CX720" s="15">
        <f t="shared" si="78"/>
        <v>0</v>
      </c>
      <c r="CY720" s="241">
        <f t="shared" si="79"/>
        <v>0</v>
      </c>
      <c r="CZ720" s="241" t="str">
        <f>IFERROR(ROUND(CY720/#REF!,1),"")</f>
        <v/>
      </c>
      <c r="DA720" s="254">
        <f t="shared" si="80"/>
        <v>0</v>
      </c>
      <c r="DB720" s="246" t="str">
        <f t="shared" si="81"/>
        <v/>
      </c>
      <c r="DC720" s="195"/>
      <c r="DD720" s="15" t="str">
        <f>IFERROR(#REF!-AO720,"")</f>
        <v/>
      </c>
      <c r="DE720" s="195"/>
      <c r="DF720" s="266" t="str">
        <f>IFERROR(#REF!-L720,"")</f>
        <v/>
      </c>
      <c r="DG720" s="228" t="e">
        <f>IF(#REF!&gt;AP720,0,1)</f>
        <v>#REF!</v>
      </c>
      <c r="DH720" s="228">
        <f t="shared" si="82"/>
        <v>0</v>
      </c>
      <c r="DI720" s="228">
        <f t="shared" si="83"/>
        <v>1</v>
      </c>
    </row>
    <row r="721" spans="1:113" ht="20.25" customHeight="1" x14ac:dyDescent="0.2">
      <c r="A721">
        <v>2022</v>
      </c>
      <c r="B721">
        <v>2</v>
      </c>
      <c r="C721" s="261">
        <v>44593</v>
      </c>
      <c r="D721">
        <v>417</v>
      </c>
      <c r="E721">
        <v>661</v>
      </c>
      <c r="F721">
        <v>7</v>
      </c>
      <c r="G721" s="194" t="s">
        <v>349</v>
      </c>
      <c r="H721" s="241" t="s">
        <v>350</v>
      </c>
      <c r="I721" s="241" t="s">
        <v>169</v>
      </c>
      <c r="J721" s="241">
        <v>1</v>
      </c>
      <c r="K721" s="241">
        <v>6</v>
      </c>
      <c r="L721" s="262">
        <v>276</v>
      </c>
      <c r="M721" s="263">
        <v>259</v>
      </c>
      <c r="N721" s="264">
        <v>295</v>
      </c>
      <c r="O721" s="190">
        <v>373</v>
      </c>
      <c r="P721" s="190"/>
      <c r="Q721" s="190"/>
      <c r="R721" s="190"/>
      <c r="S721" s="190"/>
      <c r="T721" s="190">
        <v>291</v>
      </c>
      <c r="U721" s="190"/>
      <c r="V721" s="190"/>
      <c r="W721" s="190"/>
      <c r="X721" s="190"/>
      <c r="Y721" s="172"/>
      <c r="Z721" s="172"/>
      <c r="AA721" s="190"/>
      <c r="AB721" s="190"/>
      <c r="AC721" s="190"/>
      <c r="AD721" s="190"/>
      <c r="AE721" s="190"/>
      <c r="AF721" s="190"/>
      <c r="AG721" s="190"/>
      <c r="AH721" s="190"/>
      <c r="AI721" s="190"/>
      <c r="AJ721" s="190"/>
      <c r="AK721" s="172"/>
      <c r="AL721" s="172"/>
      <c r="AM721" s="265">
        <v>373</v>
      </c>
      <c r="AN721" s="265">
        <v>291</v>
      </c>
      <c r="AO721" s="183">
        <v>21</v>
      </c>
      <c r="AP721" s="184">
        <v>180</v>
      </c>
      <c r="AQ721" s="182"/>
      <c r="AR721" s="182"/>
      <c r="AS721" s="182"/>
      <c r="AT721" s="182"/>
      <c r="AU721" s="182"/>
      <c r="AV721" s="182"/>
      <c r="AW721" s="182"/>
      <c r="AX721" s="182"/>
      <c r="AY721" s="182"/>
      <c r="AZ721" s="182"/>
      <c r="BA721" s="182"/>
      <c r="BB721" s="182"/>
      <c r="BC721" s="182"/>
      <c r="BD721" s="182"/>
      <c r="BE721" s="182"/>
      <c r="BF721" s="182"/>
      <c r="BG721" s="182"/>
      <c r="BH721" s="182"/>
      <c r="BI721" s="182"/>
      <c r="BJ721" s="182"/>
      <c r="BK721" s="182"/>
      <c r="BL721" s="182"/>
      <c r="BM721" s="182"/>
      <c r="BN721" s="182"/>
      <c r="BO721" s="182"/>
      <c r="BP721" s="182"/>
      <c r="BQ721" s="228" t="s">
        <v>185</v>
      </c>
      <c r="BR721" s="228" t="s">
        <v>186</v>
      </c>
      <c r="BS721" s="228" t="s">
        <v>351</v>
      </c>
      <c r="BT721" s="228" t="s">
        <v>188</v>
      </c>
      <c r="BU721" s="228">
        <v>5</v>
      </c>
      <c r="BV721" s="228" t="s">
        <v>348</v>
      </c>
      <c r="BW721" s="228" t="s">
        <v>173</v>
      </c>
      <c r="BX721" s="186">
        <v>0</v>
      </c>
      <c r="BY721" s="182">
        <v>0</v>
      </c>
      <c r="BZ721" s="182">
        <v>0</v>
      </c>
      <c r="CA721" s="182">
        <v>0</v>
      </c>
      <c r="CB721" s="182">
        <v>0</v>
      </c>
      <c r="CC721" s="182">
        <v>0</v>
      </c>
      <c r="CD721" s="182">
        <v>0</v>
      </c>
      <c r="CE721" s="228">
        <v>0</v>
      </c>
      <c r="CF721" s="228">
        <v>0</v>
      </c>
      <c r="CG721" s="113">
        <v>0</v>
      </c>
      <c r="CH721" s="113">
        <v>0</v>
      </c>
      <c r="CI721" s="113">
        <v>0</v>
      </c>
      <c r="CJ721" s="113">
        <v>0</v>
      </c>
      <c r="CK721" s="113">
        <v>0</v>
      </c>
      <c r="CL721" s="113">
        <v>0</v>
      </c>
      <c r="CM721" s="113">
        <v>0</v>
      </c>
      <c r="CN721" s="185">
        <v>0</v>
      </c>
      <c r="CO721" s="181">
        <v>0</v>
      </c>
      <c r="CP721" s="187"/>
      <c r="CQ721" s="173">
        <v>0</v>
      </c>
      <c r="CR721" s="173">
        <v>0</v>
      </c>
      <c r="CS721" s="173">
        <v>0</v>
      </c>
      <c r="CT721" s="173">
        <v>0</v>
      </c>
      <c r="CU721" s="253">
        <v>2791</v>
      </c>
      <c r="CV721" s="220">
        <v>-1</v>
      </c>
      <c r="CW721" s="254">
        <f t="shared" si="77"/>
        <v>0</v>
      </c>
      <c r="CX721" s="15">
        <f t="shared" si="78"/>
        <v>0</v>
      </c>
      <c r="CY721" s="241">
        <f t="shared" si="79"/>
        <v>0</v>
      </c>
      <c r="CZ721" s="241" t="str">
        <f>IFERROR(ROUND(CY721/#REF!,1),"")</f>
        <v/>
      </c>
      <c r="DA721" s="254">
        <f t="shared" si="80"/>
        <v>0</v>
      </c>
      <c r="DB721" s="246" t="str">
        <f t="shared" si="81"/>
        <v/>
      </c>
      <c r="DC721" s="195"/>
      <c r="DD721" s="15" t="str">
        <f>IFERROR(#REF!-AO721,"")</f>
        <v/>
      </c>
      <c r="DE721" s="195"/>
      <c r="DF721" s="266" t="str">
        <f>IFERROR(#REF!-L721,"")</f>
        <v/>
      </c>
      <c r="DG721" s="228" t="e">
        <f>IF(#REF!&gt;AP721,0,1)</f>
        <v>#REF!</v>
      </c>
      <c r="DH721" s="228">
        <f t="shared" si="82"/>
        <v>1</v>
      </c>
      <c r="DI721" s="228">
        <f t="shared" si="83"/>
        <v>1</v>
      </c>
    </row>
    <row r="722" spans="1:113" ht="20.25" customHeight="1" x14ac:dyDescent="0.2">
      <c r="A722">
        <v>2022</v>
      </c>
      <c r="B722">
        <v>2</v>
      </c>
      <c r="C722" s="261">
        <v>44593</v>
      </c>
      <c r="D722">
        <v>159</v>
      </c>
      <c r="E722">
        <v>299</v>
      </c>
      <c r="F722">
        <v>30</v>
      </c>
      <c r="G722" s="194" t="s">
        <v>261</v>
      </c>
      <c r="H722" s="241" t="s">
        <v>262</v>
      </c>
      <c r="I722" s="241" t="s">
        <v>263</v>
      </c>
      <c r="J722" s="241">
        <v>3</v>
      </c>
      <c r="K722" s="241">
        <v>2</v>
      </c>
      <c r="L722" s="262">
        <v>115</v>
      </c>
      <c r="M722" s="263">
        <v>106</v>
      </c>
      <c r="N722" s="264">
        <v>123</v>
      </c>
      <c r="O722" s="190">
        <v>197</v>
      </c>
      <c r="P722" s="190">
        <v>189</v>
      </c>
      <c r="Q722" s="190">
        <v>173</v>
      </c>
      <c r="R722" s="190">
        <v>175</v>
      </c>
      <c r="S722" s="190">
        <v>169</v>
      </c>
      <c r="T722" s="190">
        <v>123</v>
      </c>
      <c r="U722" s="190">
        <v>120</v>
      </c>
      <c r="V722" s="190">
        <v>119</v>
      </c>
      <c r="W722" s="190">
        <v>117</v>
      </c>
      <c r="X722" s="190">
        <v>115</v>
      </c>
      <c r="Y722" s="172">
        <v>128</v>
      </c>
      <c r="Z722" s="172">
        <v>132</v>
      </c>
      <c r="AA722" s="190">
        <v>193</v>
      </c>
      <c r="AB722" s="190">
        <v>184</v>
      </c>
      <c r="AC722" s="190">
        <v>174</v>
      </c>
      <c r="AD722" s="190">
        <v>168</v>
      </c>
      <c r="AE722" s="190">
        <v>174</v>
      </c>
      <c r="AF722" s="190">
        <v>130</v>
      </c>
      <c r="AG722" s="190">
        <v>128</v>
      </c>
      <c r="AH722" s="190">
        <v>124</v>
      </c>
      <c r="AI722" s="190">
        <v>130</v>
      </c>
      <c r="AJ722" s="190">
        <v>133</v>
      </c>
      <c r="AK722" s="172">
        <v>131</v>
      </c>
      <c r="AL722" s="172">
        <v>135</v>
      </c>
      <c r="AM722" s="265">
        <v>179.6</v>
      </c>
      <c r="AN722" s="265">
        <v>123.9</v>
      </c>
      <c r="AO722" s="183">
        <v>86</v>
      </c>
      <c r="AP722" s="184">
        <v>126</v>
      </c>
      <c r="AQ722" s="182">
        <v>82.129277566539926</v>
      </c>
      <c r="AR722" s="182">
        <v>131.5</v>
      </c>
      <c r="AS722" s="182"/>
      <c r="AT722" s="182"/>
      <c r="AU722" s="182"/>
      <c r="AV722" s="182">
        <v>2</v>
      </c>
      <c r="AW722" s="182">
        <v>2</v>
      </c>
      <c r="AX722" s="182">
        <v>2</v>
      </c>
      <c r="AY722" s="182"/>
      <c r="AZ722" s="182"/>
      <c r="BA722" s="182"/>
      <c r="BB722" s="182"/>
      <c r="BC722" s="182"/>
      <c r="BD722" s="182"/>
      <c r="BE722" s="182"/>
      <c r="BF722" s="182"/>
      <c r="BG722" s="182">
        <v>768</v>
      </c>
      <c r="BH722" s="182">
        <v>2</v>
      </c>
      <c r="BI722" s="182">
        <v>2</v>
      </c>
      <c r="BJ722" s="182">
        <v>6</v>
      </c>
      <c r="BK722" s="182"/>
      <c r="BL722" s="182"/>
      <c r="BM722" s="182"/>
      <c r="BN722" s="182"/>
      <c r="BO722" s="182"/>
      <c r="BP722" s="182"/>
      <c r="BQ722" s="228" t="s">
        <v>180</v>
      </c>
      <c r="BR722" s="228" t="s">
        <v>181</v>
      </c>
      <c r="BS722" s="228"/>
      <c r="BT722" s="228"/>
      <c r="BU722" s="228">
        <v>5</v>
      </c>
      <c r="BV722" s="228" t="s">
        <v>261</v>
      </c>
      <c r="BW722" s="228" t="s">
        <v>222</v>
      </c>
      <c r="BX722" s="186">
        <v>0</v>
      </c>
      <c r="BY722" s="182">
        <v>6</v>
      </c>
      <c r="BZ722" s="182">
        <v>3</v>
      </c>
      <c r="CA722" s="182">
        <v>3</v>
      </c>
      <c r="CB722" s="182">
        <v>10</v>
      </c>
      <c r="CC722" s="182">
        <v>5</v>
      </c>
      <c r="CD722" s="182">
        <v>773</v>
      </c>
      <c r="CE722" s="228">
        <v>2</v>
      </c>
      <c r="CF722" s="228">
        <v>2</v>
      </c>
      <c r="CG722" s="113">
        <v>4</v>
      </c>
      <c r="CH722" s="113">
        <v>0</v>
      </c>
      <c r="CI722" s="113">
        <v>0</v>
      </c>
      <c r="CJ722" s="113">
        <v>0</v>
      </c>
      <c r="CK722" s="113">
        <v>0</v>
      </c>
      <c r="CL722" s="113">
        <v>0</v>
      </c>
      <c r="CM722" s="113">
        <v>0</v>
      </c>
      <c r="CN722" s="185">
        <v>8</v>
      </c>
      <c r="CO722" s="181">
        <v>776</v>
      </c>
      <c r="CP722" s="187">
        <v>1.030927835051546E-2</v>
      </c>
      <c r="CQ722" s="173">
        <v>6.9565217391304349E-2</v>
      </c>
      <c r="CR722" s="173">
        <v>6.7478260869565219</v>
      </c>
      <c r="CS722" s="173">
        <v>6.4568200161420494E-2</v>
      </c>
      <c r="CT722" s="173">
        <v>6.2631154156577882</v>
      </c>
      <c r="CU722" s="253">
        <v>2791</v>
      </c>
      <c r="CV722" s="220">
        <v>-1</v>
      </c>
      <c r="CW722" s="254">
        <f t="shared" si="77"/>
        <v>768</v>
      </c>
      <c r="CX722" s="15">
        <f t="shared" si="78"/>
        <v>16</v>
      </c>
      <c r="CY722" s="241">
        <f t="shared" si="79"/>
        <v>8</v>
      </c>
      <c r="CZ722" s="241" t="str">
        <f>IFERROR(ROUND(CY722/#REF!,1),"")</f>
        <v/>
      </c>
      <c r="DA722" s="254">
        <f t="shared" si="80"/>
        <v>776</v>
      </c>
      <c r="DB722" s="246">
        <f t="shared" si="81"/>
        <v>1.0309278350515464E-2</v>
      </c>
      <c r="DC722" s="195"/>
      <c r="DD722" s="15" t="str">
        <f>IFERROR(#REF!-AO722,"")</f>
        <v/>
      </c>
      <c r="DE722" s="195"/>
      <c r="DF722" s="266" t="str">
        <f>IFERROR(#REF!-L722,"")</f>
        <v/>
      </c>
      <c r="DG722" s="228" t="e">
        <f>IF(#REF!&gt;AP722,0,1)</f>
        <v>#REF!</v>
      </c>
      <c r="DH722" s="228">
        <f t="shared" si="82"/>
        <v>1</v>
      </c>
      <c r="DI722" s="228">
        <f t="shared" si="83"/>
        <v>0</v>
      </c>
    </row>
    <row r="723" spans="1:113" ht="20.25" customHeight="1" x14ac:dyDescent="0.2">
      <c r="A723">
        <v>2022</v>
      </c>
      <c r="B723">
        <v>2</v>
      </c>
      <c r="C723" s="261">
        <v>44593</v>
      </c>
      <c r="D723">
        <v>415</v>
      </c>
      <c r="E723">
        <v>655</v>
      </c>
      <c r="F723">
        <v>47</v>
      </c>
      <c r="G723" s="194" t="s">
        <v>269</v>
      </c>
      <c r="H723" s="241" t="s">
        <v>270</v>
      </c>
      <c r="I723" s="241" t="s">
        <v>221</v>
      </c>
      <c r="J723" s="241">
        <v>3</v>
      </c>
      <c r="K723" s="241">
        <v>1</v>
      </c>
      <c r="L723" s="262">
        <v>148</v>
      </c>
      <c r="M723" s="263">
        <v>137</v>
      </c>
      <c r="N723" s="264">
        <v>158</v>
      </c>
      <c r="O723" s="190">
        <v>179</v>
      </c>
      <c r="P723" s="190">
        <v>182</v>
      </c>
      <c r="Q723" s="190"/>
      <c r="R723" s="190">
        <v>175</v>
      </c>
      <c r="S723" s="190">
        <v>171</v>
      </c>
      <c r="T723" s="190">
        <v>150</v>
      </c>
      <c r="U723" s="190">
        <v>152</v>
      </c>
      <c r="V723" s="190"/>
      <c r="W723" s="190">
        <v>150</v>
      </c>
      <c r="X723" s="190">
        <v>149</v>
      </c>
      <c r="Y723" s="172"/>
      <c r="Z723" s="172"/>
      <c r="AA723" s="190"/>
      <c r="AB723" s="190"/>
      <c r="AC723" s="190"/>
      <c r="AD723" s="190"/>
      <c r="AE723" s="190"/>
      <c r="AF723" s="190"/>
      <c r="AG723" s="190"/>
      <c r="AH723" s="190"/>
      <c r="AI723" s="190"/>
      <c r="AJ723" s="190"/>
      <c r="AK723" s="172"/>
      <c r="AL723" s="172"/>
      <c r="AM723" s="265">
        <v>176.75</v>
      </c>
      <c r="AN723" s="265">
        <v>150.25</v>
      </c>
      <c r="AO723" s="183">
        <v>64</v>
      </c>
      <c r="AP723" s="184">
        <v>169</v>
      </c>
      <c r="AQ723" s="182"/>
      <c r="AR723" s="182"/>
      <c r="AS723" s="182"/>
      <c r="AT723" s="182"/>
      <c r="AU723" s="182">
        <v>1100</v>
      </c>
      <c r="AV723" s="182">
        <v>1</v>
      </c>
      <c r="AW723" s="182">
        <v>4</v>
      </c>
      <c r="AX723" s="182"/>
      <c r="AY723" s="182"/>
      <c r="AZ723" s="182"/>
      <c r="BA723" s="182"/>
      <c r="BB723" s="182"/>
      <c r="BC723" s="182"/>
      <c r="BD723" s="182"/>
      <c r="BE723" s="182"/>
      <c r="BF723" s="182"/>
      <c r="BG723" s="182"/>
      <c r="BH723" s="182"/>
      <c r="BI723" s="182"/>
      <c r="BJ723" s="182"/>
      <c r="BK723" s="182"/>
      <c r="BL723" s="182"/>
      <c r="BM723" s="182"/>
      <c r="BN723" s="182"/>
      <c r="BO723" s="182"/>
      <c r="BP723" s="182"/>
      <c r="BQ723" s="228" t="s">
        <v>180</v>
      </c>
      <c r="BR723" s="228" t="s">
        <v>192</v>
      </c>
      <c r="BS723" s="228" t="s">
        <v>271</v>
      </c>
      <c r="BT723" s="228"/>
      <c r="BU723" s="228">
        <v>5</v>
      </c>
      <c r="BV723" s="228" t="s">
        <v>272</v>
      </c>
      <c r="BW723" s="228" t="s">
        <v>222</v>
      </c>
      <c r="BX723" s="186">
        <v>0</v>
      </c>
      <c r="BY723" s="182">
        <v>5</v>
      </c>
      <c r="BZ723" s="182">
        <v>5</v>
      </c>
      <c r="CA723" s="182">
        <v>1105</v>
      </c>
      <c r="CB723" s="182">
        <v>0</v>
      </c>
      <c r="CC723" s="182">
        <v>0</v>
      </c>
      <c r="CD723" s="182">
        <v>0</v>
      </c>
      <c r="CE723" s="228">
        <v>1</v>
      </c>
      <c r="CF723" s="228">
        <v>4</v>
      </c>
      <c r="CG723" s="113">
        <v>0</v>
      </c>
      <c r="CH723" s="113">
        <v>0</v>
      </c>
      <c r="CI723" s="113">
        <v>0</v>
      </c>
      <c r="CJ723" s="113">
        <v>0</v>
      </c>
      <c r="CK723" s="113">
        <v>0</v>
      </c>
      <c r="CL723" s="113">
        <v>0</v>
      </c>
      <c r="CM723" s="113">
        <v>0</v>
      </c>
      <c r="CN723" s="185">
        <v>5</v>
      </c>
      <c r="CO723" s="181">
        <v>1105</v>
      </c>
      <c r="CP723" s="187">
        <v>4.5248868778280547E-3</v>
      </c>
      <c r="CQ723" s="173">
        <v>3.3783783783783793E-2</v>
      </c>
      <c r="CR723" s="173">
        <v>7.4662162162162158</v>
      </c>
      <c r="CS723" s="173">
        <v>3.3277870216306148E-2</v>
      </c>
      <c r="CT723" s="173">
        <v>7.3544093178036603</v>
      </c>
      <c r="CU723" s="253">
        <v>2791</v>
      </c>
      <c r="CV723" s="220">
        <v>-1</v>
      </c>
      <c r="CW723" s="254">
        <f t="shared" si="77"/>
        <v>1100</v>
      </c>
      <c r="CX723" s="15">
        <f t="shared" si="78"/>
        <v>5</v>
      </c>
      <c r="CY723" s="241">
        <f t="shared" si="79"/>
        <v>5</v>
      </c>
      <c r="CZ723" s="241" t="str">
        <f>IFERROR(ROUND(CY723/#REF!,1),"")</f>
        <v/>
      </c>
      <c r="DA723" s="254">
        <f t="shared" si="80"/>
        <v>1105</v>
      </c>
      <c r="DB723" s="246">
        <f t="shared" si="81"/>
        <v>4.5248868778280547E-3</v>
      </c>
      <c r="DC723" s="195"/>
      <c r="DD723" s="15" t="str">
        <f>IFERROR(#REF!-AO723,"")</f>
        <v/>
      </c>
      <c r="DE723" s="195"/>
      <c r="DF723" s="266" t="str">
        <f>IFERROR(#REF!-L723,"")</f>
        <v/>
      </c>
      <c r="DG723" s="228" t="e">
        <f>IF(#REF!&gt;AP723,0,1)</f>
        <v>#REF!</v>
      </c>
      <c r="DH723" s="228">
        <f t="shared" si="82"/>
        <v>1</v>
      </c>
      <c r="DI723" s="228">
        <f t="shared" si="83"/>
        <v>1</v>
      </c>
    </row>
    <row r="724" spans="1:113" ht="20.25" customHeight="1" x14ac:dyDescent="0.2">
      <c r="A724">
        <v>2022</v>
      </c>
      <c r="B724">
        <v>2</v>
      </c>
      <c r="C724" s="261">
        <v>44593</v>
      </c>
      <c r="D724">
        <v>415</v>
      </c>
      <c r="E724">
        <v>656</v>
      </c>
      <c r="F724">
        <v>47</v>
      </c>
      <c r="G724" s="194" t="s">
        <v>324</v>
      </c>
      <c r="H724" s="241" t="s">
        <v>325</v>
      </c>
      <c r="I724" s="241" t="s">
        <v>221</v>
      </c>
      <c r="J724" s="241">
        <v>3</v>
      </c>
      <c r="K724" s="241">
        <v>1</v>
      </c>
      <c r="L724" s="262">
        <v>148</v>
      </c>
      <c r="M724" s="263">
        <v>137</v>
      </c>
      <c r="N724" s="264">
        <v>158</v>
      </c>
      <c r="O724" s="190">
        <v>179</v>
      </c>
      <c r="P724" s="190">
        <v>182</v>
      </c>
      <c r="Q724" s="190"/>
      <c r="R724" s="190">
        <v>175</v>
      </c>
      <c r="S724" s="190">
        <v>171</v>
      </c>
      <c r="T724" s="190">
        <v>150</v>
      </c>
      <c r="U724" s="190">
        <v>182</v>
      </c>
      <c r="V724" s="190"/>
      <c r="W724" s="190">
        <v>150</v>
      </c>
      <c r="X724" s="190">
        <v>149</v>
      </c>
      <c r="Y724" s="172"/>
      <c r="Z724" s="172"/>
      <c r="AA724" s="190"/>
      <c r="AB724" s="190"/>
      <c r="AC724" s="190"/>
      <c r="AD724" s="190"/>
      <c r="AE724" s="190"/>
      <c r="AF724" s="190"/>
      <c r="AG724" s="190"/>
      <c r="AH724" s="190"/>
      <c r="AI724" s="190"/>
      <c r="AJ724" s="190"/>
      <c r="AK724" s="172"/>
      <c r="AL724" s="172"/>
      <c r="AM724" s="265">
        <v>176.75</v>
      </c>
      <c r="AN724" s="265">
        <v>157.75</v>
      </c>
      <c r="AO724" s="183">
        <v>64</v>
      </c>
      <c r="AP724" s="184">
        <v>169</v>
      </c>
      <c r="AQ724" s="182"/>
      <c r="AR724" s="182"/>
      <c r="AS724" s="182"/>
      <c r="AT724" s="182"/>
      <c r="AU724" s="182"/>
      <c r="AV724" s="182"/>
      <c r="AW724" s="182"/>
      <c r="AX724" s="182"/>
      <c r="AY724" s="182"/>
      <c r="AZ724" s="182"/>
      <c r="BA724" s="182"/>
      <c r="BB724" s="182"/>
      <c r="BC724" s="182"/>
      <c r="BD724" s="182"/>
      <c r="BE724" s="182"/>
      <c r="BF724" s="182"/>
      <c r="BG724" s="182"/>
      <c r="BH724" s="182"/>
      <c r="BI724" s="182"/>
      <c r="BJ724" s="182"/>
      <c r="BK724" s="182"/>
      <c r="BL724" s="182"/>
      <c r="BM724" s="182"/>
      <c r="BN724" s="182"/>
      <c r="BO724" s="182"/>
      <c r="BP724" s="182"/>
      <c r="BQ724" s="228" t="s">
        <v>180</v>
      </c>
      <c r="BR724" s="228" t="s">
        <v>192</v>
      </c>
      <c r="BS724" s="228" t="s">
        <v>326</v>
      </c>
      <c r="BT724" s="228"/>
      <c r="BU724" s="228">
        <v>5</v>
      </c>
      <c r="BV724" s="228" t="s">
        <v>272</v>
      </c>
      <c r="BW724" s="228" t="s">
        <v>222</v>
      </c>
      <c r="BX724" s="186">
        <v>0</v>
      </c>
      <c r="BY724" s="182">
        <v>0</v>
      </c>
      <c r="BZ724" s="182">
        <v>0</v>
      </c>
      <c r="CA724" s="182">
        <v>0</v>
      </c>
      <c r="CB724" s="182">
        <v>0</v>
      </c>
      <c r="CC724" s="182">
        <v>0</v>
      </c>
      <c r="CD724" s="182">
        <v>0</v>
      </c>
      <c r="CE724" s="228">
        <v>0</v>
      </c>
      <c r="CF724" s="228">
        <v>0</v>
      </c>
      <c r="CG724" s="113">
        <v>0</v>
      </c>
      <c r="CH724" s="113">
        <v>0</v>
      </c>
      <c r="CI724" s="113">
        <v>0</v>
      </c>
      <c r="CJ724" s="113">
        <v>0</v>
      </c>
      <c r="CK724" s="113">
        <v>0</v>
      </c>
      <c r="CL724" s="113">
        <v>0</v>
      </c>
      <c r="CM724" s="113">
        <v>0</v>
      </c>
      <c r="CN724" s="185">
        <v>0</v>
      </c>
      <c r="CO724" s="181">
        <v>0</v>
      </c>
      <c r="CP724" s="187"/>
      <c r="CQ724" s="173">
        <v>0</v>
      </c>
      <c r="CR724" s="173">
        <v>0</v>
      </c>
      <c r="CS724" s="173">
        <v>0</v>
      </c>
      <c r="CT724" s="173">
        <v>0</v>
      </c>
      <c r="CU724" s="253">
        <v>2791</v>
      </c>
      <c r="CV724" s="220">
        <v>-1</v>
      </c>
      <c r="CW724" s="254">
        <f t="shared" si="77"/>
        <v>0</v>
      </c>
      <c r="CX724" s="15">
        <f t="shared" si="78"/>
        <v>0</v>
      </c>
      <c r="CY724" s="241">
        <f t="shared" si="79"/>
        <v>0</v>
      </c>
      <c r="CZ724" s="241" t="str">
        <f>IFERROR(ROUND(CY724/#REF!,1),"")</f>
        <v/>
      </c>
      <c r="DA724" s="254">
        <f t="shared" si="80"/>
        <v>0</v>
      </c>
      <c r="DB724" s="246" t="str">
        <f t="shared" si="81"/>
        <v/>
      </c>
      <c r="DC724" s="195"/>
      <c r="DD724" s="15" t="str">
        <f>IFERROR(#REF!-AO724,"")</f>
        <v/>
      </c>
      <c r="DE724" s="195"/>
      <c r="DF724" s="266" t="str">
        <f>IFERROR(#REF!-L724,"")</f>
        <v/>
      </c>
      <c r="DG724" s="228" t="e">
        <f>IF(#REF!&gt;AP724,0,1)</f>
        <v>#REF!</v>
      </c>
      <c r="DH724" s="228">
        <f t="shared" si="82"/>
        <v>1</v>
      </c>
      <c r="DI724" s="228">
        <f t="shared" si="83"/>
        <v>1</v>
      </c>
    </row>
    <row r="725" spans="1:113" ht="20.25" customHeight="1" x14ac:dyDescent="0.2">
      <c r="A725">
        <v>2022</v>
      </c>
      <c r="B725">
        <v>2</v>
      </c>
      <c r="C725" s="261">
        <v>44593</v>
      </c>
      <c r="D725">
        <v>415</v>
      </c>
      <c r="E725">
        <v>657</v>
      </c>
      <c r="F725">
        <v>47</v>
      </c>
      <c r="G725" s="194" t="s">
        <v>327</v>
      </c>
      <c r="H725" s="241" t="s">
        <v>328</v>
      </c>
      <c r="I725" s="241" t="s">
        <v>221</v>
      </c>
      <c r="J725" s="241">
        <v>3</v>
      </c>
      <c r="K725" s="241">
        <v>1</v>
      </c>
      <c r="L725" s="262">
        <v>90</v>
      </c>
      <c r="M725" s="263">
        <v>83</v>
      </c>
      <c r="N725" s="264">
        <v>96</v>
      </c>
      <c r="O725" s="190">
        <v>138</v>
      </c>
      <c r="P725" s="190">
        <v>135</v>
      </c>
      <c r="Q725" s="190"/>
      <c r="R725" s="190">
        <v>133</v>
      </c>
      <c r="S725" s="190">
        <v>133</v>
      </c>
      <c r="T725" s="190">
        <v>96</v>
      </c>
      <c r="U725" s="190">
        <v>96</v>
      </c>
      <c r="V725" s="190"/>
      <c r="W725" s="190">
        <v>113</v>
      </c>
      <c r="X725" s="190">
        <v>110</v>
      </c>
      <c r="Y725" s="172"/>
      <c r="Z725" s="172"/>
      <c r="AA725" s="190"/>
      <c r="AB725" s="190"/>
      <c r="AC725" s="190"/>
      <c r="AD725" s="190"/>
      <c r="AE725" s="190"/>
      <c r="AF725" s="190"/>
      <c r="AG725" s="190"/>
      <c r="AH725" s="190"/>
      <c r="AI725" s="190"/>
      <c r="AJ725" s="190"/>
      <c r="AK725" s="172"/>
      <c r="AL725" s="172"/>
      <c r="AM725" s="265">
        <v>134.75</v>
      </c>
      <c r="AN725" s="265">
        <v>103.75</v>
      </c>
      <c r="AO725" s="183">
        <v>64</v>
      </c>
      <c r="AP725" s="184">
        <v>169</v>
      </c>
      <c r="AQ725" s="182"/>
      <c r="AR725" s="182"/>
      <c r="AS725" s="182"/>
      <c r="AT725" s="182"/>
      <c r="AU725" s="182">
        <v>510</v>
      </c>
      <c r="AV725" s="182">
        <v>2</v>
      </c>
      <c r="AW725" s="182">
        <v>3</v>
      </c>
      <c r="AX725" s="182"/>
      <c r="AY725" s="182"/>
      <c r="AZ725" s="182"/>
      <c r="BA725" s="182"/>
      <c r="BB725" s="182"/>
      <c r="BC725" s="182"/>
      <c r="BD725" s="182"/>
      <c r="BE725" s="182"/>
      <c r="BF725" s="182"/>
      <c r="BG725" s="182"/>
      <c r="BH725" s="182"/>
      <c r="BI725" s="182"/>
      <c r="BJ725" s="182"/>
      <c r="BK725" s="182"/>
      <c r="BL725" s="182"/>
      <c r="BM725" s="182"/>
      <c r="BN725" s="182"/>
      <c r="BO725" s="182"/>
      <c r="BP725" s="182"/>
      <c r="BQ725" s="228" t="s">
        <v>180</v>
      </c>
      <c r="BR725" s="228" t="s">
        <v>192</v>
      </c>
      <c r="BS725" s="228" t="s">
        <v>329</v>
      </c>
      <c r="BT725" s="228"/>
      <c r="BU725" s="228">
        <v>5</v>
      </c>
      <c r="BV725" s="228" t="s">
        <v>272</v>
      </c>
      <c r="BW725" s="228" t="s">
        <v>222</v>
      </c>
      <c r="BX725" s="186">
        <v>0</v>
      </c>
      <c r="BY725" s="182">
        <v>5</v>
      </c>
      <c r="BZ725" s="182">
        <v>5</v>
      </c>
      <c r="CA725" s="182">
        <v>515</v>
      </c>
      <c r="CB725" s="182">
        <v>0</v>
      </c>
      <c r="CC725" s="182">
        <v>0</v>
      </c>
      <c r="CD725" s="182">
        <v>0</v>
      </c>
      <c r="CE725" s="228">
        <v>2</v>
      </c>
      <c r="CF725" s="228">
        <v>3</v>
      </c>
      <c r="CG725" s="113">
        <v>0</v>
      </c>
      <c r="CH725" s="113">
        <v>0</v>
      </c>
      <c r="CI725" s="113">
        <v>0</v>
      </c>
      <c r="CJ725" s="113">
        <v>0</v>
      </c>
      <c r="CK725" s="113">
        <v>0</v>
      </c>
      <c r="CL725" s="113">
        <v>0</v>
      </c>
      <c r="CM725" s="113">
        <v>0</v>
      </c>
      <c r="CN725" s="185">
        <v>5</v>
      </c>
      <c r="CO725" s="181">
        <v>515</v>
      </c>
      <c r="CP725" s="187">
        <v>9.7087378640776691E-3</v>
      </c>
      <c r="CQ725" s="173">
        <v>5.5555555555555552E-2</v>
      </c>
      <c r="CR725" s="173">
        <v>5.7222222222222223</v>
      </c>
      <c r="CS725" s="173">
        <v>4.8192771084337352E-2</v>
      </c>
      <c r="CT725" s="173">
        <v>4.9638554216867474</v>
      </c>
      <c r="CU725" s="253">
        <v>2791</v>
      </c>
      <c r="CV725" s="220">
        <v>-1</v>
      </c>
      <c r="CW725" s="254">
        <f t="shared" si="77"/>
        <v>510</v>
      </c>
      <c r="CX725" s="15">
        <f t="shared" si="78"/>
        <v>5</v>
      </c>
      <c r="CY725" s="241">
        <f t="shared" si="79"/>
        <v>5</v>
      </c>
      <c r="CZ725" s="241" t="str">
        <f>IFERROR(ROUND(CY725/#REF!,1),"")</f>
        <v/>
      </c>
      <c r="DA725" s="254">
        <f t="shared" si="80"/>
        <v>515</v>
      </c>
      <c r="DB725" s="246">
        <f t="shared" si="81"/>
        <v>9.7087378640776691E-3</v>
      </c>
      <c r="DC725" s="195"/>
      <c r="DD725" s="15" t="str">
        <f>IFERROR(#REF!-AO725,"")</f>
        <v/>
      </c>
      <c r="DE725" s="195"/>
      <c r="DF725" s="266" t="str">
        <f>IFERROR(#REF!-L725,"")</f>
        <v/>
      </c>
      <c r="DG725" s="228" t="e">
        <f>IF(#REF!&gt;AP725,0,1)</f>
        <v>#REF!</v>
      </c>
      <c r="DH725" s="228">
        <f t="shared" si="82"/>
        <v>1</v>
      </c>
      <c r="DI725" s="228">
        <f t="shared" si="83"/>
        <v>0</v>
      </c>
    </row>
    <row r="726" spans="1:113" ht="20.25" customHeight="1" x14ac:dyDescent="0.2">
      <c r="A726">
        <v>2022</v>
      </c>
      <c r="B726">
        <v>2</v>
      </c>
      <c r="C726" s="261">
        <v>44593</v>
      </c>
      <c r="D726">
        <v>415</v>
      </c>
      <c r="E726">
        <v>658</v>
      </c>
      <c r="F726">
        <v>47</v>
      </c>
      <c r="G726" s="194" t="s">
        <v>273</v>
      </c>
      <c r="H726" s="241" t="s">
        <v>274</v>
      </c>
      <c r="I726" s="241" t="s">
        <v>221</v>
      </c>
      <c r="J726" s="241">
        <v>3</v>
      </c>
      <c r="K726" s="241">
        <v>1</v>
      </c>
      <c r="L726" s="262">
        <v>90</v>
      </c>
      <c r="M726" s="263">
        <v>83</v>
      </c>
      <c r="N726" s="264">
        <v>96</v>
      </c>
      <c r="O726" s="190">
        <v>138</v>
      </c>
      <c r="P726" s="190">
        <v>135</v>
      </c>
      <c r="Q726" s="190"/>
      <c r="R726" s="190">
        <v>133</v>
      </c>
      <c r="S726" s="190">
        <v>133</v>
      </c>
      <c r="T726" s="190">
        <v>96</v>
      </c>
      <c r="U726" s="190">
        <v>96</v>
      </c>
      <c r="V726" s="190"/>
      <c r="W726" s="190">
        <v>113</v>
      </c>
      <c r="X726" s="190">
        <v>110</v>
      </c>
      <c r="Y726" s="172">
        <v>186</v>
      </c>
      <c r="Z726" s="172">
        <v>189</v>
      </c>
      <c r="AA726" s="190"/>
      <c r="AB726" s="190"/>
      <c r="AC726" s="190"/>
      <c r="AD726" s="190"/>
      <c r="AE726" s="190"/>
      <c r="AF726" s="190"/>
      <c r="AG726" s="190"/>
      <c r="AH726" s="190"/>
      <c r="AI726" s="190"/>
      <c r="AJ726" s="190"/>
      <c r="AK726" s="172"/>
      <c r="AL726" s="172"/>
      <c r="AM726" s="265">
        <v>134.75</v>
      </c>
      <c r="AN726" s="265">
        <v>103.75</v>
      </c>
      <c r="AO726" s="183">
        <v>64</v>
      </c>
      <c r="AP726" s="184">
        <v>169</v>
      </c>
      <c r="AQ726" s="182">
        <v>57.599999999999987</v>
      </c>
      <c r="AR726" s="182">
        <v>187.5</v>
      </c>
      <c r="AS726" s="182"/>
      <c r="AT726" s="182"/>
      <c r="AU726" s="182"/>
      <c r="AV726" s="182"/>
      <c r="AW726" s="182"/>
      <c r="AX726" s="182"/>
      <c r="AY726" s="182"/>
      <c r="AZ726" s="182"/>
      <c r="BA726" s="182"/>
      <c r="BB726" s="182"/>
      <c r="BC726" s="182"/>
      <c r="BD726" s="182"/>
      <c r="BE726" s="182"/>
      <c r="BF726" s="182"/>
      <c r="BG726" s="182"/>
      <c r="BH726" s="182"/>
      <c r="BI726" s="182"/>
      <c r="BJ726" s="182"/>
      <c r="BK726" s="182"/>
      <c r="BL726" s="182"/>
      <c r="BM726" s="182"/>
      <c r="BN726" s="182"/>
      <c r="BO726" s="182"/>
      <c r="BP726" s="182"/>
      <c r="BQ726" s="228" t="s">
        <v>180</v>
      </c>
      <c r="BR726" s="228" t="s">
        <v>192</v>
      </c>
      <c r="BS726" s="228" t="s">
        <v>275</v>
      </c>
      <c r="BT726" s="228"/>
      <c r="BU726" s="228">
        <v>5</v>
      </c>
      <c r="BV726" s="228" t="s">
        <v>272</v>
      </c>
      <c r="BW726" s="228" t="s">
        <v>222</v>
      </c>
      <c r="BX726" s="186">
        <v>0</v>
      </c>
      <c r="BY726" s="182">
        <v>0</v>
      </c>
      <c r="BZ726" s="182">
        <v>0</v>
      </c>
      <c r="CA726" s="182">
        <v>0</v>
      </c>
      <c r="CB726" s="182">
        <v>0</v>
      </c>
      <c r="CC726" s="182">
        <v>0</v>
      </c>
      <c r="CD726" s="182">
        <v>0</v>
      </c>
      <c r="CE726" s="228">
        <v>0</v>
      </c>
      <c r="CF726" s="228">
        <v>0</v>
      </c>
      <c r="CG726" s="113">
        <v>0</v>
      </c>
      <c r="CH726" s="113">
        <v>0</v>
      </c>
      <c r="CI726" s="113">
        <v>0</v>
      </c>
      <c r="CJ726" s="113">
        <v>0</v>
      </c>
      <c r="CK726" s="113">
        <v>0</v>
      </c>
      <c r="CL726" s="113">
        <v>0</v>
      </c>
      <c r="CM726" s="113">
        <v>0</v>
      </c>
      <c r="CN726" s="185">
        <v>0</v>
      </c>
      <c r="CO726" s="181">
        <v>0</v>
      </c>
      <c r="CP726" s="187"/>
      <c r="CQ726" s="173">
        <v>0</v>
      </c>
      <c r="CR726" s="173">
        <v>0</v>
      </c>
      <c r="CS726" s="173">
        <v>0</v>
      </c>
      <c r="CT726" s="173">
        <v>0</v>
      </c>
      <c r="CU726" s="253">
        <v>2791</v>
      </c>
      <c r="CV726" s="220">
        <v>-1</v>
      </c>
      <c r="CW726" s="254">
        <f t="shared" si="77"/>
        <v>0</v>
      </c>
      <c r="CX726" s="15">
        <f t="shared" si="78"/>
        <v>0</v>
      </c>
      <c r="CY726" s="241">
        <f t="shared" si="79"/>
        <v>0</v>
      </c>
      <c r="CZ726" s="241" t="str">
        <f>IFERROR(ROUND(CY726/#REF!,1),"")</f>
        <v/>
      </c>
      <c r="DA726" s="254">
        <f t="shared" si="80"/>
        <v>0</v>
      </c>
      <c r="DB726" s="246" t="str">
        <f t="shared" si="81"/>
        <v/>
      </c>
      <c r="DC726" s="195"/>
      <c r="DD726" s="15" t="str">
        <f>IFERROR(#REF!-AO726,"")</f>
        <v/>
      </c>
      <c r="DE726" s="195"/>
      <c r="DF726" s="266" t="str">
        <f>IFERROR(#REF!-L726,"")</f>
        <v/>
      </c>
      <c r="DG726" s="228" t="e">
        <f>IF(#REF!&gt;AP726,0,1)</f>
        <v>#REF!</v>
      </c>
      <c r="DH726" s="228">
        <f t="shared" si="82"/>
        <v>1</v>
      </c>
      <c r="DI726" s="228">
        <f t="shared" si="83"/>
        <v>0</v>
      </c>
    </row>
    <row r="727" spans="1:113" ht="20.25" customHeight="1" x14ac:dyDescent="0.2">
      <c r="A727">
        <v>2022</v>
      </c>
      <c r="B727">
        <v>2</v>
      </c>
      <c r="C727" s="261">
        <v>44593</v>
      </c>
      <c r="D727">
        <v>334</v>
      </c>
      <c r="E727">
        <v>254</v>
      </c>
      <c r="F727">
        <v>49</v>
      </c>
      <c r="G727" s="194" t="s">
        <v>220</v>
      </c>
      <c r="H727" s="241" t="s">
        <v>179</v>
      </c>
      <c r="I727" s="241" t="s">
        <v>221</v>
      </c>
      <c r="J727" s="241">
        <v>4</v>
      </c>
      <c r="K727" s="241">
        <v>2</v>
      </c>
      <c r="L727" s="262">
        <v>203</v>
      </c>
      <c r="M727" s="263">
        <v>188</v>
      </c>
      <c r="N727" s="264">
        <v>217</v>
      </c>
      <c r="O727" s="190">
        <v>282</v>
      </c>
      <c r="P727" s="190">
        <v>292</v>
      </c>
      <c r="Q727" s="190"/>
      <c r="R727" s="190">
        <v>320</v>
      </c>
      <c r="S727" s="190">
        <v>311</v>
      </c>
      <c r="T727" s="190">
        <v>205</v>
      </c>
      <c r="U727" s="190">
        <v>200</v>
      </c>
      <c r="V727" s="190"/>
      <c r="W727" s="190">
        <v>199</v>
      </c>
      <c r="X727" s="190">
        <v>201</v>
      </c>
      <c r="Y727" s="172">
        <v>136</v>
      </c>
      <c r="Z727" s="172">
        <v>137</v>
      </c>
      <c r="AA727" s="190">
        <v>330</v>
      </c>
      <c r="AB727" s="190">
        <v>260</v>
      </c>
      <c r="AC727" s="190">
        <v>250</v>
      </c>
      <c r="AD727" s="190"/>
      <c r="AE727" s="190">
        <v>268</v>
      </c>
      <c r="AF727" s="190">
        <v>220</v>
      </c>
      <c r="AG727" s="190">
        <v>189</v>
      </c>
      <c r="AH727" s="190">
        <v>203</v>
      </c>
      <c r="AI727" s="190"/>
      <c r="AJ727" s="190">
        <v>211</v>
      </c>
      <c r="AK727" s="172">
        <v>139</v>
      </c>
      <c r="AL727" s="172">
        <v>146</v>
      </c>
      <c r="AM727" s="265">
        <v>289.125</v>
      </c>
      <c r="AN727" s="265">
        <v>203.5</v>
      </c>
      <c r="AO727" s="183">
        <v>94</v>
      </c>
      <c r="AP727" s="184">
        <v>153</v>
      </c>
      <c r="AQ727" s="182">
        <v>103.2258064516129</v>
      </c>
      <c r="AR727" s="182">
        <v>139.5</v>
      </c>
      <c r="AS727" s="182"/>
      <c r="AT727" s="182"/>
      <c r="AU727" s="182"/>
      <c r="AV727" s="182">
        <v>4</v>
      </c>
      <c r="AW727" s="182">
        <v>4</v>
      </c>
      <c r="AX727" s="182">
        <v>4</v>
      </c>
      <c r="AY727" s="182"/>
      <c r="AZ727" s="182"/>
      <c r="BA727" s="182"/>
      <c r="BB727" s="182"/>
      <c r="BC727" s="182"/>
      <c r="BD727" s="182"/>
      <c r="BE727" s="182"/>
      <c r="BF727" s="182"/>
      <c r="BG727" s="182"/>
      <c r="BH727" s="182">
        <v>2</v>
      </c>
      <c r="BI727" s="182">
        <v>4</v>
      </c>
      <c r="BJ727" s="182">
        <v>4</v>
      </c>
      <c r="BK727" s="182"/>
      <c r="BL727" s="182"/>
      <c r="BM727" s="182"/>
      <c r="BN727" s="182"/>
      <c r="BO727" s="182"/>
      <c r="BP727" s="182"/>
      <c r="BQ727" s="228" t="s">
        <v>180</v>
      </c>
      <c r="BR727" s="228" t="s">
        <v>181</v>
      </c>
      <c r="BS727" s="228" t="s">
        <v>182</v>
      </c>
      <c r="BT727" s="228"/>
      <c r="BU727" s="228">
        <v>5</v>
      </c>
      <c r="BV727" s="228" t="s">
        <v>220</v>
      </c>
      <c r="BW727" s="228" t="s">
        <v>222</v>
      </c>
      <c r="BX727" s="186">
        <v>0</v>
      </c>
      <c r="BY727" s="182">
        <v>12</v>
      </c>
      <c r="BZ727" s="182">
        <v>6</v>
      </c>
      <c r="CA727" s="182">
        <v>6</v>
      </c>
      <c r="CB727" s="182">
        <v>10</v>
      </c>
      <c r="CC727" s="182">
        <v>5</v>
      </c>
      <c r="CD727" s="182">
        <v>5</v>
      </c>
      <c r="CE727" s="228">
        <v>3</v>
      </c>
      <c r="CF727" s="228">
        <v>4</v>
      </c>
      <c r="CG727" s="113">
        <v>4</v>
      </c>
      <c r="CH727" s="113">
        <v>0</v>
      </c>
      <c r="CI727" s="113">
        <v>0</v>
      </c>
      <c r="CJ727" s="113">
        <v>0</v>
      </c>
      <c r="CK727" s="113">
        <v>0</v>
      </c>
      <c r="CL727" s="113">
        <v>0</v>
      </c>
      <c r="CM727" s="113">
        <v>0</v>
      </c>
      <c r="CN727" s="185">
        <v>11</v>
      </c>
      <c r="CO727" s="181">
        <v>11</v>
      </c>
      <c r="CP727" s="187">
        <v>1</v>
      </c>
      <c r="CQ727" s="173">
        <v>5.4187192118226597E-2</v>
      </c>
      <c r="CR727" s="173">
        <v>5.4187192118226597E-2</v>
      </c>
      <c r="CS727" s="173">
        <v>5.4054054054054057E-2</v>
      </c>
      <c r="CT727" s="173">
        <v>5.4054054054054057E-2</v>
      </c>
      <c r="CU727" s="253">
        <v>2791</v>
      </c>
      <c r="CV727" s="220">
        <v>-1</v>
      </c>
      <c r="CW727" s="254">
        <f t="shared" si="77"/>
        <v>0</v>
      </c>
      <c r="CX727" s="15">
        <f t="shared" si="78"/>
        <v>22</v>
      </c>
      <c r="CY727" s="241">
        <f t="shared" si="79"/>
        <v>11</v>
      </c>
      <c r="CZ727" s="241" t="str">
        <f>IFERROR(ROUND(CY727/#REF!,1),"")</f>
        <v/>
      </c>
      <c r="DA727" s="254">
        <f t="shared" si="80"/>
        <v>11</v>
      </c>
      <c r="DB727" s="246">
        <f t="shared" si="81"/>
        <v>1</v>
      </c>
      <c r="DC727" s="195"/>
      <c r="DD727" s="15" t="str">
        <f>IFERROR(#REF!-AO727,"")</f>
        <v/>
      </c>
      <c r="DE727" s="195"/>
      <c r="DF727" s="266" t="str">
        <f>IFERROR(#REF!-L727,"")</f>
        <v/>
      </c>
      <c r="DG727" s="228" t="e">
        <f>IF(#REF!&gt;AP727,0,1)</f>
        <v>#REF!</v>
      </c>
      <c r="DH727" s="228">
        <f t="shared" si="82"/>
        <v>1</v>
      </c>
      <c r="DI727" s="228">
        <f t="shared" si="83"/>
        <v>1</v>
      </c>
    </row>
    <row r="728" spans="1:113" ht="20.25" customHeight="1" x14ac:dyDescent="0.2">
      <c r="A728">
        <v>2022</v>
      </c>
      <c r="B728">
        <v>2</v>
      </c>
      <c r="C728" s="261">
        <v>44593</v>
      </c>
      <c r="D728">
        <v>1</v>
      </c>
      <c r="E728">
        <v>1</v>
      </c>
      <c r="F728"/>
      <c r="G728" s="194" t="s">
        <v>388</v>
      </c>
      <c r="H728" s="241" t="s">
        <v>389</v>
      </c>
      <c r="I728" s="241" t="s">
        <v>169</v>
      </c>
      <c r="J728" s="241">
        <v>3</v>
      </c>
      <c r="K728" s="241">
        <v>2</v>
      </c>
      <c r="L728" s="262">
        <v>111</v>
      </c>
      <c r="M728" s="263">
        <v>103</v>
      </c>
      <c r="N728" s="264">
        <v>118</v>
      </c>
      <c r="O728" s="190"/>
      <c r="P728" s="190"/>
      <c r="Q728" s="190"/>
      <c r="R728" s="190">
        <v>135</v>
      </c>
      <c r="S728" s="190">
        <v>131</v>
      </c>
      <c r="T728" s="190"/>
      <c r="U728" s="190"/>
      <c r="V728" s="190"/>
      <c r="W728" s="190">
        <v>111</v>
      </c>
      <c r="X728" s="190">
        <v>109</v>
      </c>
      <c r="Y728" s="172"/>
      <c r="Z728" s="172"/>
      <c r="AA728" s="190">
        <v>188</v>
      </c>
      <c r="AB728" s="190">
        <v>199</v>
      </c>
      <c r="AC728" s="190"/>
      <c r="AD728" s="190">
        <v>212</v>
      </c>
      <c r="AE728" s="190">
        <v>214</v>
      </c>
      <c r="AF728" s="190">
        <v>127</v>
      </c>
      <c r="AG728" s="190">
        <v>116</v>
      </c>
      <c r="AH728" s="190"/>
      <c r="AI728" s="190">
        <v>161</v>
      </c>
      <c r="AJ728" s="190">
        <v>155</v>
      </c>
      <c r="AK728" s="172"/>
      <c r="AL728" s="172"/>
      <c r="AM728" s="265">
        <v>179.83333333333329</v>
      </c>
      <c r="AN728" s="265">
        <v>129.83333333333329</v>
      </c>
      <c r="AO728" s="183">
        <v>108</v>
      </c>
      <c r="AP728" s="184">
        <v>100</v>
      </c>
      <c r="AQ728" s="182"/>
      <c r="AR728" s="182"/>
      <c r="AS728" s="182"/>
      <c r="AT728" s="182"/>
      <c r="AU728" s="182">
        <v>480</v>
      </c>
      <c r="AV728" s="182">
        <v>3</v>
      </c>
      <c r="AW728" s="182">
        <v>2</v>
      </c>
      <c r="AX728" s="182"/>
      <c r="AY728" s="182"/>
      <c r="AZ728" s="182"/>
      <c r="BA728" s="182"/>
      <c r="BB728" s="182"/>
      <c r="BC728" s="182"/>
      <c r="BD728" s="182"/>
      <c r="BE728" s="182"/>
      <c r="BF728" s="182"/>
      <c r="BG728" s="182">
        <v>464</v>
      </c>
      <c r="BH728" s="182"/>
      <c r="BI728" s="182">
        <v>1</v>
      </c>
      <c r="BJ728" s="182">
        <v>5</v>
      </c>
      <c r="BK728" s="182"/>
      <c r="BL728" s="182"/>
      <c r="BM728" s="182"/>
      <c r="BN728" s="182"/>
      <c r="BO728" s="182"/>
      <c r="BP728" s="182"/>
      <c r="BQ728" s="228" t="s">
        <v>390</v>
      </c>
      <c r="BR728" s="228" t="s">
        <v>390</v>
      </c>
      <c r="BS728" s="228"/>
      <c r="BT728" s="228"/>
      <c r="BU728" s="228">
        <v>5</v>
      </c>
      <c r="BV728" s="228" t="s">
        <v>391</v>
      </c>
      <c r="BW728" s="228"/>
      <c r="BX728" s="186">
        <v>0</v>
      </c>
      <c r="BY728" s="182">
        <v>5</v>
      </c>
      <c r="BZ728" s="182">
        <v>2.5</v>
      </c>
      <c r="CA728" s="182">
        <v>482</v>
      </c>
      <c r="CB728" s="182">
        <v>6</v>
      </c>
      <c r="CC728" s="182">
        <v>3</v>
      </c>
      <c r="CD728" s="182">
        <v>467</v>
      </c>
      <c r="CE728" s="228">
        <v>1</v>
      </c>
      <c r="CF728" s="228">
        <v>1</v>
      </c>
      <c r="CG728" s="113">
        <v>2</v>
      </c>
      <c r="CH728" s="113">
        <v>0</v>
      </c>
      <c r="CI728" s="113">
        <v>0</v>
      </c>
      <c r="CJ728" s="113">
        <v>0</v>
      </c>
      <c r="CK728" s="113">
        <v>0</v>
      </c>
      <c r="CL728" s="113">
        <v>0</v>
      </c>
      <c r="CM728" s="113">
        <v>0</v>
      </c>
      <c r="CN728" s="185">
        <v>5.5</v>
      </c>
      <c r="CO728" s="181">
        <v>949</v>
      </c>
      <c r="CP728" s="187">
        <v>5.795574288724974E-3</v>
      </c>
      <c r="CQ728" s="173">
        <v>4.954954954954955E-2</v>
      </c>
      <c r="CR728" s="173">
        <v>8.5495495495495497</v>
      </c>
      <c r="CS728" s="173">
        <v>4.2362002567394093E-2</v>
      </c>
      <c r="CT728" s="173">
        <v>7.3093709884467257</v>
      </c>
      <c r="CU728" s="253">
        <v>2791</v>
      </c>
      <c r="CV728" s="220">
        <v>-1</v>
      </c>
      <c r="CW728" s="254">
        <f t="shared" si="77"/>
        <v>944</v>
      </c>
      <c r="CX728" s="15">
        <f t="shared" si="78"/>
        <v>11</v>
      </c>
      <c r="CY728" s="241">
        <f t="shared" si="79"/>
        <v>6</v>
      </c>
      <c r="CZ728" s="241" t="str">
        <f>IFERROR(ROUND(CY728/#REF!,1),"")</f>
        <v/>
      </c>
      <c r="DA728" s="254">
        <f t="shared" si="80"/>
        <v>950</v>
      </c>
      <c r="DB728" s="246">
        <f t="shared" si="81"/>
        <v>6.3157894736842104E-3</v>
      </c>
      <c r="DC728" s="195"/>
      <c r="DD728" s="15" t="str">
        <f>IFERROR(#REF!-AO728,"")</f>
        <v/>
      </c>
      <c r="DE728" s="195"/>
      <c r="DF728" s="266" t="str">
        <f>IFERROR(#REF!-L728,"")</f>
        <v/>
      </c>
      <c r="DG728" s="228" t="e">
        <f>IF(#REF!&gt;AP728,0,1)</f>
        <v>#REF!</v>
      </c>
      <c r="DH728" s="228">
        <f t="shared" si="82"/>
        <v>1</v>
      </c>
      <c r="DI728" s="228">
        <f t="shared" si="83"/>
        <v>0</v>
      </c>
    </row>
    <row r="729" spans="1:113" ht="20.25" customHeight="1" x14ac:dyDescent="0.2">
      <c r="A729">
        <v>2022</v>
      </c>
      <c r="B729">
        <v>2</v>
      </c>
      <c r="C729" s="261">
        <v>44593</v>
      </c>
      <c r="D729">
        <v>1</v>
      </c>
      <c r="E729">
        <v>2</v>
      </c>
      <c r="F729"/>
      <c r="G729" s="194" t="s">
        <v>392</v>
      </c>
      <c r="H729" s="241" t="s">
        <v>393</v>
      </c>
      <c r="I729" s="241" t="s">
        <v>169</v>
      </c>
      <c r="J729" s="241">
        <v>3</v>
      </c>
      <c r="K729" s="241">
        <v>2</v>
      </c>
      <c r="L729" s="262">
        <v>113</v>
      </c>
      <c r="M729" s="263">
        <v>105</v>
      </c>
      <c r="N729" s="264">
        <v>120</v>
      </c>
      <c r="O729" s="190"/>
      <c r="P729" s="190"/>
      <c r="Q729" s="190"/>
      <c r="R729" s="190">
        <v>152</v>
      </c>
      <c r="S729" s="190">
        <v>150</v>
      </c>
      <c r="T729" s="190"/>
      <c r="U729" s="190"/>
      <c r="V729" s="190"/>
      <c r="W729" s="190">
        <v>106</v>
      </c>
      <c r="X729" s="190">
        <v>105</v>
      </c>
      <c r="Y729" s="172"/>
      <c r="Z729" s="172">
        <v>124</v>
      </c>
      <c r="AA729" s="190">
        <v>170</v>
      </c>
      <c r="AB729" s="190">
        <v>152</v>
      </c>
      <c r="AC729" s="190"/>
      <c r="AD729" s="190">
        <v>150</v>
      </c>
      <c r="AE729" s="190">
        <v>180</v>
      </c>
      <c r="AF729" s="190">
        <v>129</v>
      </c>
      <c r="AG729" s="190">
        <v>103</v>
      </c>
      <c r="AH729" s="190"/>
      <c r="AI729" s="190">
        <v>122</v>
      </c>
      <c r="AJ729" s="190">
        <v>141</v>
      </c>
      <c r="AK729" s="172">
        <v>127</v>
      </c>
      <c r="AL729" s="172">
        <v>118</v>
      </c>
      <c r="AM729" s="265">
        <v>159</v>
      </c>
      <c r="AN729" s="265">
        <v>117.6666666666667</v>
      </c>
      <c r="AO729" s="183">
        <v>108</v>
      </c>
      <c r="AP729" s="184">
        <v>100</v>
      </c>
      <c r="AQ729" s="182">
        <v>87.804878048780495</v>
      </c>
      <c r="AR729" s="182">
        <v>123</v>
      </c>
      <c r="AS729" s="182"/>
      <c r="AT729" s="182"/>
      <c r="AU729" s="182">
        <v>494</v>
      </c>
      <c r="AV729" s="182">
        <v>2</v>
      </c>
      <c r="AW729" s="182">
        <v>1</v>
      </c>
      <c r="AX729" s="182">
        <v>1</v>
      </c>
      <c r="AY729" s="182"/>
      <c r="AZ729" s="182"/>
      <c r="BA729" s="182"/>
      <c r="BB729" s="182"/>
      <c r="BC729" s="182"/>
      <c r="BD729" s="182"/>
      <c r="BE729" s="182"/>
      <c r="BF729" s="182"/>
      <c r="BG729" s="182"/>
      <c r="BH729" s="182"/>
      <c r="BI729" s="182"/>
      <c r="BJ729" s="182"/>
      <c r="BK729" s="182"/>
      <c r="BL729" s="182"/>
      <c r="BM729" s="182"/>
      <c r="BN729" s="182"/>
      <c r="BO729" s="182"/>
      <c r="BP729" s="182"/>
      <c r="BQ729" s="228" t="s">
        <v>390</v>
      </c>
      <c r="BR729" s="228" t="s">
        <v>390</v>
      </c>
      <c r="BS729" s="228"/>
      <c r="BT729" s="228"/>
      <c r="BU729" s="228">
        <v>5</v>
      </c>
      <c r="BV729" s="228" t="s">
        <v>391</v>
      </c>
      <c r="BW729" s="228"/>
      <c r="BX729" s="186">
        <v>0</v>
      </c>
      <c r="BY729" s="182">
        <v>4</v>
      </c>
      <c r="BZ729" s="182">
        <v>2</v>
      </c>
      <c r="CA729" s="182">
        <v>496</v>
      </c>
      <c r="CB729" s="182">
        <v>0</v>
      </c>
      <c r="CC729" s="182">
        <v>0</v>
      </c>
      <c r="CD729" s="182">
        <v>0</v>
      </c>
      <c r="CE729" s="228">
        <v>1</v>
      </c>
      <c r="CF729" s="228">
        <v>0</v>
      </c>
      <c r="CG729" s="113">
        <v>0</v>
      </c>
      <c r="CH729" s="113">
        <v>0</v>
      </c>
      <c r="CI729" s="113">
        <v>0</v>
      </c>
      <c r="CJ729" s="113">
        <v>0</v>
      </c>
      <c r="CK729" s="113">
        <v>0</v>
      </c>
      <c r="CL729" s="113">
        <v>0</v>
      </c>
      <c r="CM729" s="113">
        <v>0</v>
      </c>
      <c r="CN729" s="185">
        <v>2</v>
      </c>
      <c r="CO729" s="181">
        <v>496</v>
      </c>
      <c r="CP729" s="187">
        <v>4.0322580645161289E-3</v>
      </c>
      <c r="CQ729" s="173">
        <v>1.7699115044247791E-2</v>
      </c>
      <c r="CR729" s="173">
        <v>4.389380530973451</v>
      </c>
      <c r="CS729" s="173">
        <v>1.69971671388102E-2</v>
      </c>
      <c r="CT729" s="173">
        <v>4.215297450424929</v>
      </c>
      <c r="CU729" s="253">
        <v>2791</v>
      </c>
      <c r="CV729" s="220">
        <v>-1</v>
      </c>
      <c r="CW729" s="254">
        <f t="shared" si="77"/>
        <v>494</v>
      </c>
      <c r="CX729" s="15">
        <f t="shared" si="78"/>
        <v>4</v>
      </c>
      <c r="CY729" s="241">
        <f t="shared" si="79"/>
        <v>2</v>
      </c>
      <c r="CZ729" s="241" t="str">
        <f>IFERROR(ROUND(CY729/#REF!,1),"")</f>
        <v/>
      </c>
      <c r="DA729" s="254">
        <f t="shared" si="80"/>
        <v>496</v>
      </c>
      <c r="DB729" s="246">
        <f t="shared" si="81"/>
        <v>4.0322580645161289E-3</v>
      </c>
      <c r="DC729" s="195"/>
      <c r="DD729" s="15" t="str">
        <f>IFERROR(#REF!-AO729,"")</f>
        <v/>
      </c>
      <c r="DE729" s="195"/>
      <c r="DF729" s="266" t="str">
        <f>IFERROR(#REF!-L729,"")</f>
        <v/>
      </c>
      <c r="DG729" s="228" t="e">
        <f>IF(#REF!&gt;AP729,0,1)</f>
        <v>#REF!</v>
      </c>
      <c r="DH729" s="228">
        <f t="shared" si="82"/>
        <v>1</v>
      </c>
      <c r="DI729" s="228">
        <f t="shared" si="83"/>
        <v>1</v>
      </c>
    </row>
    <row r="730" spans="1:113" ht="20.25" customHeight="1" x14ac:dyDescent="0.2">
      <c r="A730">
        <v>2022</v>
      </c>
      <c r="B730">
        <v>2</v>
      </c>
      <c r="C730" s="261">
        <v>44593</v>
      </c>
      <c r="D730">
        <v>33</v>
      </c>
      <c r="E730">
        <v>98</v>
      </c>
      <c r="F730"/>
      <c r="G730" s="194" t="s">
        <v>446</v>
      </c>
      <c r="H730" s="241" t="s">
        <v>447</v>
      </c>
      <c r="I730" s="241" t="s">
        <v>225</v>
      </c>
      <c r="J730" s="241">
        <v>2</v>
      </c>
      <c r="K730" s="241">
        <v>4</v>
      </c>
      <c r="L730" s="262">
        <v>57</v>
      </c>
      <c r="M730" s="263">
        <v>53</v>
      </c>
      <c r="N730" s="264">
        <v>60</v>
      </c>
      <c r="O730" s="190"/>
      <c r="P730" s="190"/>
      <c r="Q730" s="190"/>
      <c r="R730" s="190"/>
      <c r="S730" s="190"/>
      <c r="T730" s="190"/>
      <c r="U730" s="190"/>
      <c r="V730" s="190"/>
      <c r="W730" s="190"/>
      <c r="X730" s="190"/>
      <c r="Y730" s="172">
        <v>110</v>
      </c>
      <c r="Z730" s="172">
        <v>110</v>
      </c>
      <c r="AA730" s="190"/>
      <c r="AB730" s="190"/>
      <c r="AC730" s="190"/>
      <c r="AD730" s="190"/>
      <c r="AE730" s="190"/>
      <c r="AF730" s="190"/>
      <c r="AG730" s="190"/>
      <c r="AH730" s="190"/>
      <c r="AI730" s="190"/>
      <c r="AJ730" s="190"/>
      <c r="AK730" s="172">
        <v>110</v>
      </c>
      <c r="AL730" s="172">
        <v>110</v>
      </c>
      <c r="AM730" s="265"/>
      <c r="AN730" s="265"/>
      <c r="AO730" s="183">
        <v>35</v>
      </c>
      <c r="AP730" s="184">
        <v>206</v>
      </c>
      <c r="AQ730" s="182">
        <v>65.454545454545453</v>
      </c>
      <c r="AR730" s="182">
        <v>110</v>
      </c>
      <c r="AS730" s="182"/>
      <c r="AT730" s="182"/>
      <c r="AU730" s="182"/>
      <c r="AV730" s="182"/>
      <c r="AW730" s="182"/>
      <c r="AX730" s="182"/>
      <c r="AY730" s="182"/>
      <c r="AZ730" s="182"/>
      <c r="BA730" s="182"/>
      <c r="BB730" s="182"/>
      <c r="BC730" s="182"/>
      <c r="BD730" s="182"/>
      <c r="BE730" s="182"/>
      <c r="BF730" s="182"/>
      <c r="BG730" s="182"/>
      <c r="BH730" s="182"/>
      <c r="BI730" s="182"/>
      <c r="BJ730" s="182"/>
      <c r="BK730" s="182"/>
      <c r="BL730" s="182"/>
      <c r="BM730" s="182"/>
      <c r="BN730" s="182"/>
      <c r="BO730" s="182"/>
      <c r="BP730" s="182"/>
      <c r="BQ730" s="228" t="s">
        <v>180</v>
      </c>
      <c r="BR730" s="228" t="s">
        <v>192</v>
      </c>
      <c r="BS730" s="228" t="s">
        <v>448</v>
      </c>
      <c r="BT730" s="228"/>
      <c r="BU730" s="228">
        <v>5</v>
      </c>
      <c r="BV730" s="228" t="s">
        <v>449</v>
      </c>
      <c r="BW730" s="228"/>
      <c r="BX730" s="186">
        <v>0</v>
      </c>
      <c r="BY730" s="182">
        <v>0</v>
      </c>
      <c r="BZ730" s="182">
        <v>0</v>
      </c>
      <c r="CA730" s="182">
        <v>0</v>
      </c>
      <c r="CB730" s="182">
        <v>0</v>
      </c>
      <c r="CC730" s="182">
        <v>0</v>
      </c>
      <c r="CD730" s="182">
        <v>0</v>
      </c>
      <c r="CE730" s="228">
        <v>0</v>
      </c>
      <c r="CF730" s="228">
        <v>0</v>
      </c>
      <c r="CG730" s="113">
        <v>0</v>
      </c>
      <c r="CH730" s="113">
        <v>0</v>
      </c>
      <c r="CI730" s="113">
        <v>0</v>
      </c>
      <c r="CJ730" s="113">
        <v>0</v>
      </c>
      <c r="CK730" s="113">
        <v>0</v>
      </c>
      <c r="CL730" s="113">
        <v>0</v>
      </c>
      <c r="CM730" s="113">
        <v>0</v>
      </c>
      <c r="CN730" s="185">
        <v>0</v>
      </c>
      <c r="CO730" s="181">
        <v>0</v>
      </c>
      <c r="CP730" s="187"/>
      <c r="CQ730" s="173">
        <v>0</v>
      </c>
      <c r="CR730" s="173">
        <v>0</v>
      </c>
      <c r="CS730" s="173"/>
      <c r="CT730" s="173"/>
      <c r="CU730" s="253">
        <v>2791</v>
      </c>
      <c r="CV730" s="220"/>
      <c r="CW730" s="254">
        <f t="shared" si="77"/>
        <v>0</v>
      </c>
      <c r="CX730" s="15">
        <f t="shared" si="78"/>
        <v>0</v>
      </c>
      <c r="CY730" s="241">
        <f t="shared" si="79"/>
        <v>0</v>
      </c>
      <c r="CZ730" s="241" t="str">
        <f>IFERROR(ROUND(CY730/#REF!,1),"")</f>
        <v/>
      </c>
      <c r="DA730" s="254">
        <f t="shared" si="80"/>
        <v>0</v>
      </c>
      <c r="DB730" s="246" t="str">
        <f t="shared" si="81"/>
        <v/>
      </c>
      <c r="DC730" s="195"/>
      <c r="DD730" s="15" t="str">
        <f>IFERROR(#REF!-AO730,"")</f>
        <v/>
      </c>
      <c r="DE730" s="195"/>
      <c r="DF730" s="266" t="str">
        <f>IFERROR(#REF!-L730,"")</f>
        <v/>
      </c>
      <c r="DG730" s="228" t="e">
        <f>IF(#REF!&gt;AP730,0,1)</f>
        <v>#REF!</v>
      </c>
      <c r="DH730" s="228">
        <f t="shared" si="82"/>
        <v>0</v>
      </c>
      <c r="DI730" s="228">
        <f t="shared" si="83"/>
        <v>1</v>
      </c>
    </row>
    <row r="731" spans="1:113" ht="20.25" customHeight="1" x14ac:dyDescent="0.2">
      <c r="A731">
        <v>2022</v>
      </c>
      <c r="B731">
        <v>2</v>
      </c>
      <c r="C731" s="261">
        <v>44593</v>
      </c>
      <c r="D731">
        <v>142</v>
      </c>
      <c r="E731">
        <v>280</v>
      </c>
      <c r="F731"/>
      <c r="G731" s="194" t="s">
        <v>366</v>
      </c>
      <c r="H731" s="241" t="s">
        <v>367</v>
      </c>
      <c r="I731" s="241" t="s">
        <v>169</v>
      </c>
      <c r="J731" s="241">
        <v>3</v>
      </c>
      <c r="K731" s="241">
        <v>2</v>
      </c>
      <c r="L731" s="262">
        <v>323</v>
      </c>
      <c r="M731" s="263">
        <v>300</v>
      </c>
      <c r="N731" s="264">
        <v>345</v>
      </c>
      <c r="O731" s="190"/>
      <c r="P731" s="190"/>
      <c r="Q731" s="190"/>
      <c r="R731" s="190"/>
      <c r="S731" s="190"/>
      <c r="T731" s="190"/>
      <c r="U731" s="190"/>
      <c r="V731" s="190"/>
      <c r="W731" s="190"/>
      <c r="X731" s="190"/>
      <c r="Y731" s="172"/>
      <c r="Z731" s="172"/>
      <c r="AA731" s="190">
        <v>427</v>
      </c>
      <c r="AB731" s="190">
        <v>410</v>
      </c>
      <c r="AC731" s="190">
        <v>426</v>
      </c>
      <c r="AD731" s="190">
        <v>440</v>
      </c>
      <c r="AE731" s="190">
        <v>450</v>
      </c>
      <c r="AF731" s="190">
        <v>350</v>
      </c>
      <c r="AG731" s="190">
        <v>341</v>
      </c>
      <c r="AH731" s="190">
        <v>360</v>
      </c>
      <c r="AI731" s="190">
        <v>390</v>
      </c>
      <c r="AJ731" s="190">
        <v>396</v>
      </c>
      <c r="AK731" s="172">
        <v>122</v>
      </c>
      <c r="AL731" s="172">
        <v>122</v>
      </c>
      <c r="AM731" s="265">
        <v>430.6</v>
      </c>
      <c r="AN731" s="265">
        <v>367.4</v>
      </c>
      <c r="AO731" s="183">
        <v>105</v>
      </c>
      <c r="AP731" s="184">
        <v>103</v>
      </c>
      <c r="AQ731" s="182">
        <v>88.52459016393442</v>
      </c>
      <c r="AR731" s="182">
        <v>122</v>
      </c>
      <c r="AS731" s="182"/>
      <c r="AT731" s="182"/>
      <c r="AU731" s="182"/>
      <c r="AV731" s="182"/>
      <c r="AW731" s="182"/>
      <c r="AX731" s="182"/>
      <c r="AY731" s="182"/>
      <c r="AZ731" s="182"/>
      <c r="BA731" s="182"/>
      <c r="BB731" s="182"/>
      <c r="BC731" s="182"/>
      <c r="BD731" s="182"/>
      <c r="BE731" s="182"/>
      <c r="BF731" s="182"/>
      <c r="BG731" s="182">
        <v>865</v>
      </c>
      <c r="BH731" s="182">
        <v>1</v>
      </c>
      <c r="BI731" s="182">
        <v>2</v>
      </c>
      <c r="BJ731" s="182">
        <v>5</v>
      </c>
      <c r="BK731" s="182"/>
      <c r="BL731" s="182"/>
      <c r="BM731" s="182"/>
      <c r="BN731" s="182"/>
      <c r="BO731" s="182"/>
      <c r="BP731" s="182"/>
      <c r="BQ731" s="228" t="s">
        <v>176</v>
      </c>
      <c r="BR731" s="228"/>
      <c r="BS731" s="228"/>
      <c r="BT731" s="228"/>
      <c r="BU731" s="228">
        <v>5</v>
      </c>
      <c r="BV731" s="228" t="s">
        <v>368</v>
      </c>
      <c r="BW731" s="228"/>
      <c r="BX731" s="186">
        <v>0</v>
      </c>
      <c r="BY731" s="182">
        <v>0</v>
      </c>
      <c r="BZ731" s="182">
        <v>0</v>
      </c>
      <c r="CA731" s="182">
        <v>0</v>
      </c>
      <c r="CB731" s="182">
        <v>8</v>
      </c>
      <c r="CC731" s="182">
        <v>4</v>
      </c>
      <c r="CD731" s="182">
        <v>869</v>
      </c>
      <c r="CE731" s="228">
        <v>0</v>
      </c>
      <c r="CF731" s="228">
        <v>1</v>
      </c>
      <c r="CG731" s="113">
        <v>2</v>
      </c>
      <c r="CH731" s="113">
        <v>0</v>
      </c>
      <c r="CI731" s="113">
        <v>0</v>
      </c>
      <c r="CJ731" s="113">
        <v>0</v>
      </c>
      <c r="CK731" s="113">
        <v>0</v>
      </c>
      <c r="CL731" s="113">
        <v>0</v>
      </c>
      <c r="CM731" s="113">
        <v>0</v>
      </c>
      <c r="CN731" s="185">
        <v>4</v>
      </c>
      <c r="CO731" s="181">
        <v>869</v>
      </c>
      <c r="CP731" s="187">
        <v>4.6029919447640967E-3</v>
      </c>
      <c r="CQ731" s="173">
        <v>1.238390092879257E-2</v>
      </c>
      <c r="CR731" s="173">
        <v>2.6904024767801862</v>
      </c>
      <c r="CS731" s="173">
        <v>1.088731627653783E-2</v>
      </c>
      <c r="CT731" s="173">
        <v>2.365269461077844</v>
      </c>
      <c r="CU731" s="253">
        <v>2791</v>
      </c>
      <c r="CV731" s="220">
        <v>-1</v>
      </c>
      <c r="CW731" s="254">
        <f t="shared" si="77"/>
        <v>865</v>
      </c>
      <c r="CX731" s="15">
        <f t="shared" si="78"/>
        <v>8</v>
      </c>
      <c r="CY731" s="241">
        <f t="shared" si="79"/>
        <v>4</v>
      </c>
      <c r="CZ731" s="241" t="str">
        <f>IFERROR(ROUND(CY731/#REF!,1),"")</f>
        <v/>
      </c>
      <c r="DA731" s="254">
        <f t="shared" si="80"/>
        <v>869</v>
      </c>
      <c r="DB731" s="246">
        <f t="shared" si="81"/>
        <v>4.6029919447640967E-3</v>
      </c>
      <c r="DC731" s="195"/>
      <c r="DD731" s="15" t="str">
        <f>IFERROR(#REF!-AO731,"")</f>
        <v/>
      </c>
      <c r="DE731" s="195"/>
      <c r="DF731" s="266" t="str">
        <f>IFERROR(#REF!-L731,"")</f>
        <v/>
      </c>
      <c r="DG731" s="228" t="e">
        <f>IF(#REF!&gt;AP731,0,1)</f>
        <v>#REF!</v>
      </c>
      <c r="DH731" s="228">
        <f t="shared" si="82"/>
        <v>1</v>
      </c>
      <c r="DI731" s="228">
        <f t="shared" si="83"/>
        <v>0</v>
      </c>
    </row>
    <row r="732" spans="1:113" ht="20.25" customHeight="1" x14ac:dyDescent="0.2">
      <c r="A732">
        <v>2022</v>
      </c>
      <c r="B732">
        <v>2</v>
      </c>
      <c r="C732" s="261">
        <v>44593</v>
      </c>
      <c r="D732">
        <v>165</v>
      </c>
      <c r="E732">
        <v>306</v>
      </c>
      <c r="F732"/>
      <c r="G732" s="194" t="s">
        <v>442</v>
      </c>
      <c r="H732" s="241" t="s">
        <v>443</v>
      </c>
      <c r="I732" s="241" t="s">
        <v>225</v>
      </c>
      <c r="J732" s="241">
        <v>1</v>
      </c>
      <c r="K732" s="241">
        <v>3</v>
      </c>
      <c r="L732" s="262">
        <v>196</v>
      </c>
      <c r="M732" s="263">
        <v>182</v>
      </c>
      <c r="N732" s="264">
        <v>209</v>
      </c>
      <c r="O732" s="190">
        <v>223</v>
      </c>
      <c r="P732" s="190">
        <v>327</v>
      </c>
      <c r="Q732" s="190"/>
      <c r="R732" s="190"/>
      <c r="S732" s="190"/>
      <c r="T732" s="190">
        <v>190</v>
      </c>
      <c r="U732" s="190">
        <v>191</v>
      </c>
      <c r="V732" s="190"/>
      <c r="W732" s="190"/>
      <c r="X732" s="190"/>
      <c r="Y732" s="172"/>
      <c r="Z732" s="172"/>
      <c r="AA732" s="190"/>
      <c r="AB732" s="190"/>
      <c r="AC732" s="190"/>
      <c r="AD732" s="190"/>
      <c r="AE732" s="190"/>
      <c r="AF732" s="190"/>
      <c r="AG732" s="190"/>
      <c r="AH732" s="190"/>
      <c r="AI732" s="190"/>
      <c r="AJ732" s="190"/>
      <c r="AK732" s="172"/>
      <c r="AL732" s="172"/>
      <c r="AM732" s="265">
        <v>275</v>
      </c>
      <c r="AN732" s="265">
        <v>190.5</v>
      </c>
      <c r="AO732" s="183">
        <v>23</v>
      </c>
      <c r="AP732" s="184">
        <v>157</v>
      </c>
      <c r="AQ732" s="182"/>
      <c r="AR732" s="182"/>
      <c r="AS732" s="182"/>
      <c r="AT732" s="182"/>
      <c r="AU732" s="182">
        <v>160</v>
      </c>
      <c r="AV732" s="182">
        <v>1</v>
      </c>
      <c r="AW732" s="182">
        <v>1</v>
      </c>
      <c r="AX732" s="182"/>
      <c r="AY732" s="182"/>
      <c r="AZ732" s="182"/>
      <c r="BA732" s="182"/>
      <c r="BB732" s="182"/>
      <c r="BC732" s="182"/>
      <c r="BD732" s="182"/>
      <c r="BE732" s="182"/>
      <c r="BF732" s="182"/>
      <c r="BG732" s="182">
        <v>140</v>
      </c>
      <c r="BH732" s="182"/>
      <c r="BI732" s="182"/>
      <c r="BJ732" s="182"/>
      <c r="BK732" s="182"/>
      <c r="BL732" s="182"/>
      <c r="BM732" s="182"/>
      <c r="BN732" s="182"/>
      <c r="BO732" s="182"/>
      <c r="BP732" s="182"/>
      <c r="BQ732" s="228" t="s">
        <v>444</v>
      </c>
      <c r="BR732" s="228"/>
      <c r="BS732" s="228"/>
      <c r="BT732" s="228"/>
      <c r="BU732" s="228">
        <v>5</v>
      </c>
      <c r="BV732" s="228" t="s">
        <v>445</v>
      </c>
      <c r="BW732" s="228"/>
      <c r="BX732" s="186">
        <v>0</v>
      </c>
      <c r="BY732" s="182">
        <v>2</v>
      </c>
      <c r="BZ732" s="182">
        <v>0.66666666666666663</v>
      </c>
      <c r="CA732" s="182">
        <v>160</v>
      </c>
      <c r="CB732" s="182">
        <v>0</v>
      </c>
      <c r="CC732" s="182">
        <v>0</v>
      </c>
      <c r="CD732" s="182">
        <v>140</v>
      </c>
      <c r="CE732" s="228">
        <v>0</v>
      </c>
      <c r="CF732" s="228">
        <v>0</v>
      </c>
      <c r="CG732" s="113">
        <v>0</v>
      </c>
      <c r="CH732" s="113">
        <v>0</v>
      </c>
      <c r="CI732" s="113">
        <v>0</v>
      </c>
      <c r="CJ732" s="113">
        <v>0</v>
      </c>
      <c r="CK732" s="113">
        <v>0</v>
      </c>
      <c r="CL732" s="113">
        <v>0</v>
      </c>
      <c r="CM732" s="113">
        <v>0</v>
      </c>
      <c r="CN732" s="185">
        <v>0.66666666666666663</v>
      </c>
      <c r="CO732" s="181">
        <v>300</v>
      </c>
      <c r="CP732" s="187">
        <v>2.2222222222222218E-3</v>
      </c>
      <c r="CQ732" s="173">
        <v>3.4013605442176869E-3</v>
      </c>
      <c r="CR732" s="173">
        <v>1.5306122448979591</v>
      </c>
      <c r="CS732" s="173">
        <v>3.499562554680665E-3</v>
      </c>
      <c r="CT732" s="173">
        <v>1.5748031496062991</v>
      </c>
      <c r="CU732" s="253">
        <v>2791</v>
      </c>
      <c r="CV732" s="220">
        <v>-1</v>
      </c>
      <c r="CW732" s="254">
        <f t="shared" si="77"/>
        <v>300</v>
      </c>
      <c r="CX732" s="15">
        <f t="shared" si="78"/>
        <v>2</v>
      </c>
      <c r="CY732" s="241">
        <f t="shared" si="79"/>
        <v>1</v>
      </c>
      <c r="CZ732" s="241" t="str">
        <f>IFERROR(ROUND(CY732/#REF!,1),"")</f>
        <v/>
      </c>
      <c r="DA732" s="254">
        <f t="shared" si="80"/>
        <v>301</v>
      </c>
      <c r="DB732" s="246">
        <f t="shared" si="81"/>
        <v>3.3222591362126247E-3</v>
      </c>
      <c r="DC732" s="195"/>
      <c r="DD732" s="15" t="str">
        <f>IFERROR(#REF!-AO732,"")</f>
        <v/>
      </c>
      <c r="DE732" s="195"/>
      <c r="DF732" s="266" t="str">
        <f>IFERROR(#REF!-L732,"")</f>
        <v/>
      </c>
      <c r="DG732" s="228" t="e">
        <f>IF(#REF!&gt;AP732,0,1)</f>
        <v>#REF!</v>
      </c>
      <c r="DH732" s="228">
        <f t="shared" si="82"/>
        <v>1</v>
      </c>
      <c r="DI732" s="228">
        <f t="shared" si="83"/>
        <v>1</v>
      </c>
    </row>
    <row r="733" spans="1:113" ht="20.25" customHeight="1" x14ac:dyDescent="0.2">
      <c r="A733">
        <v>2022</v>
      </c>
      <c r="B733">
        <v>2</v>
      </c>
      <c r="C733" s="261">
        <v>44593</v>
      </c>
      <c r="D733">
        <v>165</v>
      </c>
      <c r="E733">
        <v>652</v>
      </c>
      <c r="F733"/>
      <c r="G733" s="194" t="s">
        <v>376</v>
      </c>
      <c r="H733" s="241" t="s">
        <v>377</v>
      </c>
      <c r="I733" s="241" t="s">
        <v>225</v>
      </c>
      <c r="J733" s="241">
        <v>1</v>
      </c>
      <c r="K733" s="241">
        <v>3</v>
      </c>
      <c r="L733" s="262">
        <v>17</v>
      </c>
      <c r="M733" s="263">
        <v>15</v>
      </c>
      <c r="N733" s="264">
        <v>18</v>
      </c>
      <c r="O733" s="190"/>
      <c r="P733" s="190"/>
      <c r="Q733" s="190"/>
      <c r="R733" s="190"/>
      <c r="S733" s="190"/>
      <c r="T733" s="190"/>
      <c r="U733" s="190"/>
      <c r="V733" s="190"/>
      <c r="W733" s="190"/>
      <c r="X733" s="190"/>
      <c r="Y733" s="172">
        <v>168</v>
      </c>
      <c r="Z733" s="172"/>
      <c r="AA733" s="190"/>
      <c r="AB733" s="190"/>
      <c r="AC733" s="190"/>
      <c r="AD733" s="190"/>
      <c r="AE733" s="190"/>
      <c r="AF733" s="190"/>
      <c r="AG733" s="190"/>
      <c r="AH733" s="190"/>
      <c r="AI733" s="190"/>
      <c r="AJ733" s="190"/>
      <c r="AK733" s="172"/>
      <c r="AL733" s="172"/>
      <c r="AM733" s="265"/>
      <c r="AN733" s="265"/>
      <c r="AO733" s="183">
        <v>23</v>
      </c>
      <c r="AP733" s="184">
        <v>157</v>
      </c>
      <c r="AQ733" s="182">
        <v>21.428571428571431</v>
      </c>
      <c r="AR733" s="182">
        <v>168</v>
      </c>
      <c r="AS733" s="182"/>
      <c r="AT733" s="182"/>
      <c r="AU733" s="182"/>
      <c r="AV733" s="182"/>
      <c r="AW733" s="182"/>
      <c r="AX733" s="182"/>
      <c r="AY733" s="182"/>
      <c r="AZ733" s="182"/>
      <c r="BA733" s="182"/>
      <c r="BB733" s="182"/>
      <c r="BC733" s="182"/>
      <c r="BD733" s="182"/>
      <c r="BE733" s="182"/>
      <c r="BF733" s="182"/>
      <c r="BG733" s="182"/>
      <c r="BH733" s="182"/>
      <c r="BI733" s="182"/>
      <c r="BJ733" s="182"/>
      <c r="BK733" s="182"/>
      <c r="BL733" s="182"/>
      <c r="BM733" s="182"/>
      <c r="BN733" s="182"/>
      <c r="BO733" s="182"/>
      <c r="BP733" s="182"/>
      <c r="BQ733" s="228" t="s">
        <v>444</v>
      </c>
      <c r="BR733" s="228"/>
      <c r="BS733" s="228" t="s">
        <v>378</v>
      </c>
      <c r="BT733" s="228"/>
      <c r="BU733" s="228">
        <v>5</v>
      </c>
      <c r="BV733" s="228" t="s">
        <v>445</v>
      </c>
      <c r="BW733" s="228"/>
      <c r="BX733" s="186">
        <v>0</v>
      </c>
      <c r="BY733" s="182">
        <v>0</v>
      </c>
      <c r="BZ733" s="182">
        <v>0</v>
      </c>
      <c r="CA733" s="182">
        <v>0</v>
      </c>
      <c r="CB733" s="182">
        <v>0</v>
      </c>
      <c r="CC733" s="182">
        <v>0</v>
      </c>
      <c r="CD733" s="182">
        <v>0</v>
      </c>
      <c r="CE733" s="228">
        <v>0</v>
      </c>
      <c r="CF733" s="228">
        <v>0</v>
      </c>
      <c r="CG733" s="113">
        <v>0</v>
      </c>
      <c r="CH733" s="113">
        <v>0</v>
      </c>
      <c r="CI733" s="113">
        <v>0</v>
      </c>
      <c r="CJ733" s="113">
        <v>0</v>
      </c>
      <c r="CK733" s="113">
        <v>0</v>
      </c>
      <c r="CL733" s="113">
        <v>0</v>
      </c>
      <c r="CM733" s="113">
        <v>0</v>
      </c>
      <c r="CN733" s="185">
        <v>0</v>
      </c>
      <c r="CO733" s="181">
        <v>0</v>
      </c>
      <c r="CP733" s="187"/>
      <c r="CQ733" s="173">
        <v>0</v>
      </c>
      <c r="CR733" s="173">
        <v>0</v>
      </c>
      <c r="CS733" s="173"/>
      <c r="CT733" s="173"/>
      <c r="CU733" s="253">
        <v>2791</v>
      </c>
      <c r="CV733" s="220"/>
      <c r="CW733" s="254">
        <f t="shared" si="77"/>
        <v>0</v>
      </c>
      <c r="CX733" s="15">
        <f t="shared" si="78"/>
        <v>0</v>
      </c>
      <c r="CY733" s="241">
        <f t="shared" si="79"/>
        <v>0</v>
      </c>
      <c r="CZ733" s="241" t="str">
        <f>IFERROR(ROUND(CY733/#REF!,1),"")</f>
        <v/>
      </c>
      <c r="DA733" s="254">
        <f t="shared" si="80"/>
        <v>0</v>
      </c>
      <c r="DB733" s="246" t="str">
        <f t="shared" si="81"/>
        <v/>
      </c>
      <c r="DC733" s="195"/>
      <c r="DD733" s="15" t="str">
        <f>IFERROR(#REF!-AO733,"")</f>
        <v/>
      </c>
      <c r="DE733" s="195"/>
      <c r="DF733" s="266" t="str">
        <f>IFERROR(#REF!-L733,"")</f>
        <v/>
      </c>
      <c r="DG733" s="228" t="e">
        <f>IF(#REF!&gt;AP733,0,1)</f>
        <v>#REF!</v>
      </c>
      <c r="DH733" s="228">
        <f t="shared" si="82"/>
        <v>0</v>
      </c>
      <c r="DI733" s="228">
        <f t="shared" si="83"/>
        <v>1</v>
      </c>
    </row>
    <row r="734" spans="1:113" ht="20.25" customHeight="1" x14ac:dyDescent="0.2">
      <c r="A734">
        <v>2022</v>
      </c>
      <c r="B734">
        <v>2</v>
      </c>
      <c r="C734" s="261">
        <v>44593</v>
      </c>
      <c r="D734">
        <v>372</v>
      </c>
      <c r="E734">
        <v>646</v>
      </c>
      <c r="F734"/>
      <c r="G734" s="194" t="s">
        <v>276</v>
      </c>
      <c r="H734" s="241" t="s">
        <v>277</v>
      </c>
      <c r="I734" s="241" t="s">
        <v>221</v>
      </c>
      <c r="J734" s="241">
        <v>2</v>
      </c>
      <c r="K734" s="241">
        <v>2</v>
      </c>
      <c r="L734" s="262">
        <v>212</v>
      </c>
      <c r="M734" s="263">
        <v>197</v>
      </c>
      <c r="N734" s="264">
        <v>226</v>
      </c>
      <c r="O734" s="190"/>
      <c r="P734" s="190"/>
      <c r="Q734" s="190"/>
      <c r="R734" s="190">
        <v>270</v>
      </c>
      <c r="S734" s="190">
        <v>285</v>
      </c>
      <c r="T734" s="190"/>
      <c r="U734" s="190"/>
      <c r="V734" s="190"/>
      <c r="W734" s="190">
        <v>220</v>
      </c>
      <c r="X734" s="190">
        <v>222</v>
      </c>
      <c r="Y734" s="172"/>
      <c r="Z734" s="172"/>
      <c r="AA734" s="190"/>
      <c r="AB734" s="190"/>
      <c r="AC734" s="190"/>
      <c r="AD734" s="190"/>
      <c r="AE734" s="190"/>
      <c r="AF734" s="190"/>
      <c r="AG734" s="190"/>
      <c r="AH734" s="190"/>
      <c r="AI734" s="190"/>
      <c r="AJ734" s="190"/>
      <c r="AK734" s="172"/>
      <c r="AL734" s="172"/>
      <c r="AM734" s="265">
        <v>277.5</v>
      </c>
      <c r="AN734" s="265">
        <v>221</v>
      </c>
      <c r="AO734" s="183">
        <v>37</v>
      </c>
      <c r="AP734" s="184">
        <v>150</v>
      </c>
      <c r="AQ734" s="182"/>
      <c r="AR734" s="182"/>
      <c r="AS734" s="182"/>
      <c r="AT734" s="182"/>
      <c r="AU734" s="182"/>
      <c r="AV734" s="182">
        <v>1</v>
      </c>
      <c r="AW734" s="182">
        <v>1</v>
      </c>
      <c r="AX734" s="182">
        <v>2</v>
      </c>
      <c r="AY734" s="182"/>
      <c r="AZ734" s="182"/>
      <c r="BA734" s="182"/>
      <c r="BB734" s="182"/>
      <c r="BC734" s="182"/>
      <c r="BD734" s="182"/>
      <c r="BE734" s="182"/>
      <c r="BF734" s="182"/>
      <c r="BG734" s="182"/>
      <c r="BH734" s="182"/>
      <c r="BI734" s="182"/>
      <c r="BJ734" s="182"/>
      <c r="BK734" s="182"/>
      <c r="BL734" s="182"/>
      <c r="BM734" s="182"/>
      <c r="BN734" s="182"/>
      <c r="BO734" s="182"/>
      <c r="BP734" s="182"/>
      <c r="BQ734" s="228" t="s">
        <v>180</v>
      </c>
      <c r="BR734" s="228" t="s">
        <v>266</v>
      </c>
      <c r="BS734" s="228" t="s">
        <v>278</v>
      </c>
      <c r="BT734" s="228"/>
      <c r="BU734" s="228">
        <v>5</v>
      </c>
      <c r="BV734" s="228" t="s">
        <v>323</v>
      </c>
      <c r="BW734" s="228"/>
      <c r="BX734" s="186">
        <v>0</v>
      </c>
      <c r="BY734" s="182">
        <v>4</v>
      </c>
      <c r="BZ734" s="182">
        <v>2</v>
      </c>
      <c r="CA734" s="182">
        <v>2</v>
      </c>
      <c r="CB734" s="182">
        <v>0</v>
      </c>
      <c r="CC734" s="182">
        <v>0</v>
      </c>
      <c r="CD734" s="182">
        <v>0</v>
      </c>
      <c r="CE734" s="228">
        <v>0</v>
      </c>
      <c r="CF734" s="228">
        <v>0</v>
      </c>
      <c r="CG734" s="113">
        <v>1</v>
      </c>
      <c r="CH734" s="113">
        <v>0</v>
      </c>
      <c r="CI734" s="113">
        <v>0</v>
      </c>
      <c r="CJ734" s="113">
        <v>0</v>
      </c>
      <c r="CK734" s="113">
        <v>0</v>
      </c>
      <c r="CL734" s="113">
        <v>0</v>
      </c>
      <c r="CM734" s="113">
        <v>0</v>
      </c>
      <c r="CN734" s="185">
        <v>2</v>
      </c>
      <c r="CO734" s="181">
        <v>2</v>
      </c>
      <c r="CP734" s="187">
        <v>1</v>
      </c>
      <c r="CQ734" s="173">
        <v>9.433962264150943E-3</v>
      </c>
      <c r="CR734" s="173">
        <v>9.433962264150943E-3</v>
      </c>
      <c r="CS734" s="173">
        <v>9.0497737556561094E-3</v>
      </c>
      <c r="CT734" s="173">
        <v>9.0497737556561094E-3</v>
      </c>
      <c r="CU734" s="253">
        <v>2791</v>
      </c>
      <c r="CV734" s="220">
        <v>-1</v>
      </c>
      <c r="CW734" s="254">
        <f t="shared" si="77"/>
        <v>0</v>
      </c>
      <c r="CX734" s="15">
        <f t="shared" si="78"/>
        <v>4</v>
      </c>
      <c r="CY734" s="241">
        <f t="shared" si="79"/>
        <v>2</v>
      </c>
      <c r="CZ734" s="241" t="str">
        <f>IFERROR(ROUND(CY734/#REF!,1),"")</f>
        <v/>
      </c>
      <c r="DA734" s="254">
        <f t="shared" si="80"/>
        <v>2</v>
      </c>
      <c r="DB734" s="246">
        <f t="shared" si="81"/>
        <v>1</v>
      </c>
      <c r="DC734" s="195"/>
      <c r="DD734" s="15" t="str">
        <f>IFERROR(#REF!-AO734,"")</f>
        <v/>
      </c>
      <c r="DE734" s="195"/>
      <c r="DF734" s="266" t="str">
        <f>IFERROR(#REF!-L734,"")</f>
        <v/>
      </c>
      <c r="DG734" s="228" t="e">
        <f>IF(#REF!&gt;AP734,0,1)</f>
        <v>#REF!</v>
      </c>
      <c r="DH734" s="228">
        <f t="shared" si="82"/>
        <v>1</v>
      </c>
      <c r="DI734" s="228">
        <f t="shared" si="83"/>
        <v>1</v>
      </c>
    </row>
    <row r="735" spans="1:113" ht="20.25" customHeight="1" x14ac:dyDescent="0.2">
      <c r="A735">
        <v>2022</v>
      </c>
      <c r="B735">
        <v>2</v>
      </c>
      <c r="C735" s="261">
        <v>44593</v>
      </c>
      <c r="D735">
        <v>372</v>
      </c>
      <c r="E735">
        <v>647</v>
      </c>
      <c r="F735"/>
      <c r="G735" s="194" t="s">
        <v>264</v>
      </c>
      <c r="H735" s="241" t="s">
        <v>265</v>
      </c>
      <c r="I735" s="241" t="s">
        <v>221</v>
      </c>
      <c r="J735" s="241">
        <v>2</v>
      </c>
      <c r="K735" s="241">
        <v>2</v>
      </c>
      <c r="L735" s="262">
        <v>212</v>
      </c>
      <c r="M735" s="263">
        <v>197</v>
      </c>
      <c r="N735" s="264">
        <v>226</v>
      </c>
      <c r="O735" s="190"/>
      <c r="P735" s="190"/>
      <c r="Q735" s="190"/>
      <c r="R735" s="190">
        <v>275</v>
      </c>
      <c r="S735" s="190">
        <v>311</v>
      </c>
      <c r="T735" s="190"/>
      <c r="U735" s="190"/>
      <c r="V735" s="190"/>
      <c r="W735" s="190">
        <v>222</v>
      </c>
      <c r="X735" s="190">
        <v>225</v>
      </c>
      <c r="Y735" s="172"/>
      <c r="Z735" s="172">
        <v>130</v>
      </c>
      <c r="AA735" s="190"/>
      <c r="AB735" s="190"/>
      <c r="AC735" s="190"/>
      <c r="AD735" s="190"/>
      <c r="AE735" s="190"/>
      <c r="AF735" s="190"/>
      <c r="AG735" s="190"/>
      <c r="AH735" s="190"/>
      <c r="AI735" s="190"/>
      <c r="AJ735" s="190"/>
      <c r="AK735" s="172"/>
      <c r="AL735" s="172"/>
      <c r="AM735" s="265">
        <v>293</v>
      </c>
      <c r="AN735" s="265">
        <v>223.5</v>
      </c>
      <c r="AO735" s="183">
        <v>37</v>
      </c>
      <c r="AP735" s="184">
        <v>150</v>
      </c>
      <c r="AQ735" s="182">
        <v>55.384615384615387</v>
      </c>
      <c r="AR735" s="182">
        <v>130</v>
      </c>
      <c r="AS735" s="182"/>
      <c r="AT735" s="182"/>
      <c r="AU735" s="182"/>
      <c r="AV735" s="182">
        <v>1</v>
      </c>
      <c r="AW735" s="182">
        <v>2</v>
      </c>
      <c r="AX735" s="182">
        <v>1</v>
      </c>
      <c r="AY735" s="182"/>
      <c r="AZ735" s="182"/>
      <c r="BA735" s="182"/>
      <c r="BB735" s="182"/>
      <c r="BC735" s="182"/>
      <c r="BD735" s="182"/>
      <c r="BE735" s="182"/>
      <c r="BF735" s="182"/>
      <c r="BG735" s="182"/>
      <c r="BH735" s="182"/>
      <c r="BI735" s="182"/>
      <c r="BJ735" s="182"/>
      <c r="BK735" s="182"/>
      <c r="BL735" s="182"/>
      <c r="BM735" s="182"/>
      <c r="BN735" s="182"/>
      <c r="BO735" s="182"/>
      <c r="BP735" s="182"/>
      <c r="BQ735" s="228" t="s">
        <v>180</v>
      </c>
      <c r="BR735" s="228" t="s">
        <v>266</v>
      </c>
      <c r="BS735" s="228" t="s">
        <v>267</v>
      </c>
      <c r="BT735" s="228"/>
      <c r="BU735" s="228">
        <v>5</v>
      </c>
      <c r="BV735" s="228" t="s">
        <v>323</v>
      </c>
      <c r="BW735" s="228"/>
      <c r="BX735" s="186">
        <v>0</v>
      </c>
      <c r="BY735" s="182">
        <v>4</v>
      </c>
      <c r="BZ735" s="182">
        <v>2</v>
      </c>
      <c r="CA735" s="182">
        <v>2</v>
      </c>
      <c r="CB735" s="182">
        <v>0</v>
      </c>
      <c r="CC735" s="182">
        <v>0</v>
      </c>
      <c r="CD735" s="182">
        <v>0</v>
      </c>
      <c r="CE735" s="228">
        <v>0</v>
      </c>
      <c r="CF735" s="228">
        <v>1</v>
      </c>
      <c r="CG735" s="113">
        <v>0</v>
      </c>
      <c r="CH735" s="113">
        <v>0</v>
      </c>
      <c r="CI735" s="113">
        <v>0</v>
      </c>
      <c r="CJ735" s="113">
        <v>0</v>
      </c>
      <c r="CK735" s="113">
        <v>0</v>
      </c>
      <c r="CL735" s="113">
        <v>0</v>
      </c>
      <c r="CM735" s="113">
        <v>0</v>
      </c>
      <c r="CN735" s="185">
        <v>2</v>
      </c>
      <c r="CO735" s="181">
        <v>2</v>
      </c>
      <c r="CP735" s="187">
        <v>1</v>
      </c>
      <c r="CQ735" s="173">
        <v>9.433962264150943E-3</v>
      </c>
      <c r="CR735" s="173">
        <v>9.433962264150943E-3</v>
      </c>
      <c r="CS735" s="173">
        <v>8.948545861297539E-3</v>
      </c>
      <c r="CT735" s="173">
        <v>8.948545861297539E-3</v>
      </c>
      <c r="CU735" s="253">
        <v>2791</v>
      </c>
      <c r="CV735" s="220">
        <v>-1</v>
      </c>
      <c r="CW735" s="254">
        <f t="shared" si="77"/>
        <v>0</v>
      </c>
      <c r="CX735" s="15">
        <f t="shared" si="78"/>
        <v>4</v>
      </c>
      <c r="CY735" s="241">
        <f t="shared" si="79"/>
        <v>2</v>
      </c>
      <c r="CZ735" s="241" t="str">
        <f>IFERROR(ROUND(CY735/#REF!,1),"")</f>
        <v/>
      </c>
      <c r="DA735" s="254">
        <f t="shared" si="80"/>
        <v>2</v>
      </c>
      <c r="DB735" s="246">
        <f t="shared" si="81"/>
        <v>1</v>
      </c>
      <c r="DC735" s="195"/>
      <c r="DD735" s="15" t="str">
        <f>IFERROR(#REF!-AO735,"")</f>
        <v/>
      </c>
      <c r="DE735" s="195"/>
      <c r="DF735" s="266" t="str">
        <f>IFERROR(#REF!-L735,"")</f>
        <v/>
      </c>
      <c r="DG735" s="228" t="e">
        <f>IF(#REF!&gt;AP735,0,1)</f>
        <v>#REF!</v>
      </c>
      <c r="DH735" s="228">
        <f t="shared" si="82"/>
        <v>1</v>
      </c>
      <c r="DI735" s="228">
        <f t="shared" si="83"/>
        <v>1</v>
      </c>
    </row>
    <row r="736" spans="1:113" ht="20.25" customHeight="1" x14ac:dyDescent="0.2">
      <c r="A736">
        <v>2022</v>
      </c>
      <c r="B736">
        <v>2</v>
      </c>
      <c r="C736" s="261">
        <v>44593</v>
      </c>
      <c r="D736">
        <v>382</v>
      </c>
      <c r="E736">
        <v>449</v>
      </c>
      <c r="F736"/>
      <c r="G736" s="194" t="s">
        <v>340</v>
      </c>
      <c r="H736" s="241" t="s">
        <v>341</v>
      </c>
      <c r="I736" s="241" t="s">
        <v>169</v>
      </c>
      <c r="J736" s="241">
        <v>3</v>
      </c>
      <c r="K736" s="241">
        <v>1</v>
      </c>
      <c r="L736" s="262">
        <v>46</v>
      </c>
      <c r="M736" s="263">
        <v>40</v>
      </c>
      <c r="N736" s="264">
        <v>50</v>
      </c>
      <c r="O736" s="190">
        <v>57</v>
      </c>
      <c r="P736" s="190">
        <v>60</v>
      </c>
      <c r="Q736" s="190"/>
      <c r="R736" s="190">
        <v>58</v>
      </c>
      <c r="S736" s="190">
        <v>55</v>
      </c>
      <c r="T736" s="190">
        <v>43</v>
      </c>
      <c r="U736" s="190">
        <v>42</v>
      </c>
      <c r="V736" s="190"/>
      <c r="W736" s="190">
        <v>42</v>
      </c>
      <c r="X736" s="190">
        <v>43</v>
      </c>
      <c r="Y736" s="172">
        <v>86</v>
      </c>
      <c r="Z736" s="172">
        <v>87</v>
      </c>
      <c r="AA736" s="190">
        <v>68</v>
      </c>
      <c r="AB736" s="190">
        <v>72</v>
      </c>
      <c r="AC736" s="190">
        <v>66</v>
      </c>
      <c r="AD736" s="190">
        <v>65</v>
      </c>
      <c r="AE736" s="190">
        <v>63</v>
      </c>
      <c r="AF736" s="190">
        <v>45</v>
      </c>
      <c r="AG736" s="190">
        <v>43</v>
      </c>
      <c r="AH736" s="190">
        <v>45</v>
      </c>
      <c r="AI736" s="190">
        <v>50</v>
      </c>
      <c r="AJ736" s="190">
        <v>51</v>
      </c>
      <c r="AK736" s="172">
        <v>95</v>
      </c>
      <c r="AL736" s="172">
        <v>95</v>
      </c>
      <c r="AM736" s="265">
        <v>62.666666666666657</v>
      </c>
      <c r="AN736" s="265">
        <v>44.888888888888893</v>
      </c>
      <c r="AO736" s="183">
        <v>112</v>
      </c>
      <c r="AP736" s="184">
        <v>96</v>
      </c>
      <c r="AQ736" s="182">
        <v>119.0082644628099</v>
      </c>
      <c r="AR736" s="182">
        <v>90.75</v>
      </c>
      <c r="AS736" s="182"/>
      <c r="AT736" s="182"/>
      <c r="AU736" s="182"/>
      <c r="AV736" s="182">
        <v>1</v>
      </c>
      <c r="AW736" s="182">
        <v>1</v>
      </c>
      <c r="AX736" s="182">
        <v>4</v>
      </c>
      <c r="AY736" s="182"/>
      <c r="AZ736" s="182"/>
      <c r="BA736" s="182"/>
      <c r="BB736" s="182"/>
      <c r="BC736" s="182"/>
      <c r="BD736" s="182"/>
      <c r="BE736" s="182"/>
      <c r="BF736" s="182"/>
      <c r="BG736" s="182"/>
      <c r="BH736" s="182">
        <v>1</v>
      </c>
      <c r="BI736" s="182">
        <v>4</v>
      </c>
      <c r="BJ736" s="182">
        <v>5</v>
      </c>
      <c r="BK736" s="182"/>
      <c r="BL736" s="182"/>
      <c r="BM736" s="182"/>
      <c r="BN736" s="182"/>
      <c r="BO736" s="182"/>
      <c r="BP736" s="182"/>
      <c r="BQ736" s="228" t="s">
        <v>185</v>
      </c>
      <c r="BR736" s="228" t="s">
        <v>186</v>
      </c>
      <c r="BS736" s="228" t="s">
        <v>342</v>
      </c>
      <c r="BT736" s="228" t="s">
        <v>188</v>
      </c>
      <c r="BU736" s="228">
        <v>5</v>
      </c>
      <c r="BV736" s="228" t="s">
        <v>340</v>
      </c>
      <c r="BW736" s="228"/>
      <c r="BX736" s="186">
        <v>0</v>
      </c>
      <c r="BY736" s="182">
        <v>6</v>
      </c>
      <c r="BZ736" s="182">
        <v>6</v>
      </c>
      <c r="CA736" s="182">
        <v>6</v>
      </c>
      <c r="CB736" s="182">
        <v>10</v>
      </c>
      <c r="CC736" s="182">
        <v>10</v>
      </c>
      <c r="CD736" s="182">
        <v>10</v>
      </c>
      <c r="CE736" s="228">
        <v>2</v>
      </c>
      <c r="CF736" s="228">
        <v>5</v>
      </c>
      <c r="CG736" s="113">
        <v>9</v>
      </c>
      <c r="CH736" s="113">
        <v>0</v>
      </c>
      <c r="CI736" s="113">
        <v>0</v>
      </c>
      <c r="CJ736" s="113">
        <v>0</v>
      </c>
      <c r="CK736" s="113">
        <v>0</v>
      </c>
      <c r="CL736" s="113">
        <v>0</v>
      </c>
      <c r="CM736" s="113">
        <v>0</v>
      </c>
      <c r="CN736" s="185">
        <v>16</v>
      </c>
      <c r="CO736" s="181">
        <v>16</v>
      </c>
      <c r="CP736" s="187">
        <v>1</v>
      </c>
      <c r="CQ736" s="173">
        <v>0.34782608695652167</v>
      </c>
      <c r="CR736" s="173">
        <v>0.34782608695652167</v>
      </c>
      <c r="CS736" s="173">
        <v>0.35643564356435647</v>
      </c>
      <c r="CT736" s="173">
        <v>0.35643564356435647</v>
      </c>
      <c r="CU736" s="253">
        <v>2791</v>
      </c>
      <c r="CV736" s="220">
        <v>-1</v>
      </c>
      <c r="CW736" s="254">
        <f t="shared" si="77"/>
        <v>0</v>
      </c>
      <c r="CX736" s="15">
        <f t="shared" si="78"/>
        <v>16</v>
      </c>
      <c r="CY736" s="241">
        <f t="shared" si="79"/>
        <v>16</v>
      </c>
      <c r="CZ736" s="241" t="str">
        <f>IFERROR(ROUND(CY736/#REF!,1),"")</f>
        <v/>
      </c>
      <c r="DA736" s="254">
        <f t="shared" si="80"/>
        <v>16</v>
      </c>
      <c r="DB736" s="246">
        <f t="shared" si="81"/>
        <v>1</v>
      </c>
      <c r="DC736" s="195"/>
      <c r="DD736" s="15" t="str">
        <f>IFERROR(#REF!-AO736,"")</f>
        <v/>
      </c>
      <c r="DE736" s="195"/>
      <c r="DF736" s="266" t="str">
        <f>IFERROR(#REF!-L736,"")</f>
        <v/>
      </c>
      <c r="DG736" s="228" t="e">
        <f>IF(#REF!&gt;AP736,0,1)</f>
        <v>#REF!</v>
      </c>
      <c r="DH736" s="228">
        <f t="shared" si="82"/>
        <v>1</v>
      </c>
      <c r="DI736" s="228">
        <f t="shared" si="83"/>
        <v>1</v>
      </c>
    </row>
    <row r="737" spans="1:113" ht="20.25" customHeight="1" x14ac:dyDescent="0.2">
      <c r="A737">
        <v>2022</v>
      </c>
      <c r="B737">
        <v>2</v>
      </c>
      <c r="C737" s="261">
        <v>44593</v>
      </c>
      <c r="D737">
        <v>407</v>
      </c>
      <c r="E737">
        <v>630</v>
      </c>
      <c r="F737"/>
      <c r="G737" s="194" t="s">
        <v>200</v>
      </c>
      <c r="H737" s="241" t="s">
        <v>201</v>
      </c>
      <c r="I737" s="241" t="s">
        <v>169</v>
      </c>
      <c r="J737" s="241">
        <v>1</v>
      </c>
      <c r="K737" s="241">
        <v>5</v>
      </c>
      <c r="L737" s="262">
        <v>214</v>
      </c>
      <c r="M737" s="263">
        <v>197</v>
      </c>
      <c r="N737" s="264">
        <v>230</v>
      </c>
      <c r="O737" s="190"/>
      <c r="P737" s="190"/>
      <c r="Q737" s="190"/>
      <c r="R737" s="190">
        <v>260</v>
      </c>
      <c r="S737" s="190">
        <v>264</v>
      </c>
      <c r="T737" s="190"/>
      <c r="U737" s="190"/>
      <c r="V737" s="190"/>
      <c r="W737" s="190">
        <v>200</v>
      </c>
      <c r="X737" s="190">
        <v>206</v>
      </c>
      <c r="Y737" s="172"/>
      <c r="Z737" s="172">
        <v>127</v>
      </c>
      <c r="AA737" s="190">
        <v>263</v>
      </c>
      <c r="AB737" s="190">
        <v>255</v>
      </c>
      <c r="AC737" s="190">
        <v>245</v>
      </c>
      <c r="AD737" s="190">
        <v>271</v>
      </c>
      <c r="AE737" s="190">
        <v>268</v>
      </c>
      <c r="AF737" s="190">
        <v>230</v>
      </c>
      <c r="AG737" s="190">
        <v>219</v>
      </c>
      <c r="AH737" s="190">
        <v>211</v>
      </c>
      <c r="AI737" s="190">
        <v>224</v>
      </c>
      <c r="AJ737" s="190">
        <v>235</v>
      </c>
      <c r="AK737" s="172">
        <v>146</v>
      </c>
      <c r="AL737" s="172">
        <v>147</v>
      </c>
      <c r="AM737" s="265">
        <v>260.85714285714278</v>
      </c>
      <c r="AN737" s="265">
        <v>217.85714285714289</v>
      </c>
      <c r="AO737" s="183">
        <v>21</v>
      </c>
      <c r="AP737" s="184">
        <v>171</v>
      </c>
      <c r="AQ737" s="182">
        <v>25.714285714285719</v>
      </c>
      <c r="AR737" s="182">
        <v>140</v>
      </c>
      <c r="AS737" s="182"/>
      <c r="AT737" s="182"/>
      <c r="AU737" s="182"/>
      <c r="AV737" s="182"/>
      <c r="AW737" s="182"/>
      <c r="AX737" s="182"/>
      <c r="AY737" s="182"/>
      <c r="AZ737" s="182"/>
      <c r="BA737" s="182"/>
      <c r="BB737" s="182"/>
      <c r="BC737" s="182"/>
      <c r="BD737" s="182"/>
      <c r="BE737" s="182"/>
      <c r="BF737" s="182"/>
      <c r="BG737" s="182"/>
      <c r="BH737" s="182"/>
      <c r="BI737" s="182"/>
      <c r="BJ737" s="182"/>
      <c r="BK737" s="182"/>
      <c r="BL737" s="182"/>
      <c r="BM737" s="182"/>
      <c r="BN737" s="182"/>
      <c r="BO737" s="182"/>
      <c r="BP737" s="182"/>
      <c r="BQ737" s="228" t="s">
        <v>180</v>
      </c>
      <c r="BR737" s="228" t="s">
        <v>192</v>
      </c>
      <c r="BS737" s="228" t="s">
        <v>197</v>
      </c>
      <c r="BT737" s="228"/>
      <c r="BU737" s="228">
        <v>5</v>
      </c>
      <c r="BV737" s="228" t="s">
        <v>194</v>
      </c>
      <c r="BW737" s="228"/>
      <c r="BX737" s="186">
        <v>0</v>
      </c>
      <c r="BY737" s="182">
        <v>0</v>
      </c>
      <c r="BZ737" s="182">
        <v>0</v>
      </c>
      <c r="CA737" s="182">
        <v>0</v>
      </c>
      <c r="CB737" s="182">
        <v>0</v>
      </c>
      <c r="CC737" s="182">
        <v>0</v>
      </c>
      <c r="CD737" s="182">
        <v>0</v>
      </c>
      <c r="CE737" s="228">
        <v>0</v>
      </c>
      <c r="CF737" s="228">
        <v>0</v>
      </c>
      <c r="CG737" s="113">
        <v>0</v>
      </c>
      <c r="CH737" s="113">
        <v>0</v>
      </c>
      <c r="CI737" s="113">
        <v>0</v>
      </c>
      <c r="CJ737" s="113">
        <v>0</v>
      </c>
      <c r="CK737" s="113">
        <v>0</v>
      </c>
      <c r="CL737" s="113">
        <v>0</v>
      </c>
      <c r="CM737" s="113">
        <v>0</v>
      </c>
      <c r="CN737" s="185">
        <v>0</v>
      </c>
      <c r="CO737" s="181">
        <v>0</v>
      </c>
      <c r="CP737" s="187"/>
      <c r="CQ737" s="173">
        <v>0</v>
      </c>
      <c r="CR737" s="173">
        <v>0</v>
      </c>
      <c r="CS737" s="173">
        <v>0</v>
      </c>
      <c r="CT737" s="173">
        <v>0</v>
      </c>
      <c r="CU737" s="253">
        <v>2791</v>
      </c>
      <c r="CV737" s="220">
        <v>-1</v>
      </c>
      <c r="CW737" s="254">
        <f t="shared" si="77"/>
        <v>0</v>
      </c>
      <c r="CX737" s="15">
        <f t="shared" si="78"/>
        <v>0</v>
      </c>
      <c r="CY737" s="241">
        <f t="shared" si="79"/>
        <v>0</v>
      </c>
      <c r="CZ737" s="241" t="str">
        <f>IFERROR(ROUND(CY737/#REF!,1),"")</f>
        <v/>
      </c>
      <c r="DA737" s="254">
        <f t="shared" si="80"/>
        <v>0</v>
      </c>
      <c r="DB737" s="246" t="str">
        <f t="shared" si="81"/>
        <v/>
      </c>
      <c r="DC737" s="195"/>
      <c r="DD737" s="15" t="str">
        <f>IFERROR(#REF!-AO737,"")</f>
        <v/>
      </c>
      <c r="DE737" s="195"/>
      <c r="DF737" s="266" t="str">
        <f>IFERROR(#REF!-L737,"")</f>
        <v/>
      </c>
      <c r="DG737" s="228" t="e">
        <f>IF(#REF!&gt;AP737,0,1)</f>
        <v>#REF!</v>
      </c>
      <c r="DH737" s="228">
        <f t="shared" si="82"/>
        <v>1</v>
      </c>
      <c r="DI737" s="228">
        <f t="shared" si="83"/>
        <v>1</v>
      </c>
    </row>
    <row r="738" spans="1:113" ht="20.25" customHeight="1" x14ac:dyDescent="0.2">
      <c r="A738">
        <v>2022</v>
      </c>
      <c r="B738">
        <v>2</v>
      </c>
      <c r="C738" s="261">
        <v>44593</v>
      </c>
      <c r="D738">
        <v>417</v>
      </c>
      <c r="E738">
        <v>660</v>
      </c>
      <c r="F738"/>
      <c r="G738" s="194" t="s">
        <v>345</v>
      </c>
      <c r="H738" s="241" t="s">
        <v>346</v>
      </c>
      <c r="I738" s="241" t="s">
        <v>169</v>
      </c>
      <c r="J738" s="241">
        <v>1</v>
      </c>
      <c r="K738" s="241">
        <v>6</v>
      </c>
      <c r="L738" s="262">
        <v>1265</v>
      </c>
      <c r="M738" s="263">
        <v>1190</v>
      </c>
      <c r="N738" s="264">
        <v>1354</v>
      </c>
      <c r="O738" s="190"/>
      <c r="P738" s="190"/>
      <c r="Q738" s="190"/>
      <c r="R738" s="190"/>
      <c r="S738" s="190"/>
      <c r="T738" s="190"/>
      <c r="U738" s="190"/>
      <c r="V738" s="190"/>
      <c r="W738" s="190"/>
      <c r="X738" s="190"/>
      <c r="Y738" s="172"/>
      <c r="Z738" s="172"/>
      <c r="AA738" s="190"/>
      <c r="AB738" s="190"/>
      <c r="AC738" s="190"/>
      <c r="AD738" s="190"/>
      <c r="AE738" s="190"/>
      <c r="AF738" s="190"/>
      <c r="AG738" s="190"/>
      <c r="AH738" s="190"/>
      <c r="AI738" s="190"/>
      <c r="AJ738" s="190"/>
      <c r="AK738" s="172"/>
      <c r="AL738" s="172"/>
      <c r="AM738" s="265"/>
      <c r="AN738" s="265"/>
      <c r="AO738" s="183">
        <v>21</v>
      </c>
      <c r="AP738" s="184">
        <v>180</v>
      </c>
      <c r="AQ738" s="182"/>
      <c r="AR738" s="182"/>
      <c r="AS738" s="182"/>
      <c r="AT738" s="182"/>
      <c r="AU738" s="182"/>
      <c r="AV738" s="182"/>
      <c r="AW738" s="182"/>
      <c r="AX738" s="182"/>
      <c r="AY738" s="182"/>
      <c r="AZ738" s="182"/>
      <c r="BA738" s="182"/>
      <c r="BB738" s="182"/>
      <c r="BC738" s="182"/>
      <c r="BD738" s="182"/>
      <c r="BE738" s="182"/>
      <c r="BF738" s="182"/>
      <c r="BG738" s="182"/>
      <c r="BH738" s="182"/>
      <c r="BI738" s="182"/>
      <c r="BJ738" s="182"/>
      <c r="BK738" s="182"/>
      <c r="BL738" s="182"/>
      <c r="BM738" s="182"/>
      <c r="BN738" s="182"/>
      <c r="BO738" s="182"/>
      <c r="BP738" s="182"/>
      <c r="BQ738" s="228" t="s">
        <v>185</v>
      </c>
      <c r="BR738" s="228" t="s">
        <v>186</v>
      </c>
      <c r="BS738" s="228" t="s">
        <v>347</v>
      </c>
      <c r="BT738" s="228" t="s">
        <v>188</v>
      </c>
      <c r="BU738" s="228">
        <v>5</v>
      </c>
      <c r="BV738" s="228" t="s">
        <v>348</v>
      </c>
      <c r="BW738" s="228"/>
      <c r="BX738" s="186">
        <v>0</v>
      </c>
      <c r="BY738" s="182">
        <v>0</v>
      </c>
      <c r="BZ738" s="182">
        <v>0</v>
      </c>
      <c r="CA738" s="182">
        <v>0</v>
      </c>
      <c r="CB738" s="182">
        <v>0</v>
      </c>
      <c r="CC738" s="182">
        <v>0</v>
      </c>
      <c r="CD738" s="182">
        <v>0</v>
      </c>
      <c r="CE738" s="228">
        <v>0</v>
      </c>
      <c r="CF738" s="228">
        <v>0</v>
      </c>
      <c r="CG738" s="113">
        <v>0</v>
      </c>
      <c r="CH738" s="113">
        <v>0</v>
      </c>
      <c r="CI738" s="113">
        <v>0</v>
      </c>
      <c r="CJ738" s="113">
        <v>0</v>
      </c>
      <c r="CK738" s="113">
        <v>0</v>
      </c>
      <c r="CL738" s="113">
        <v>0</v>
      </c>
      <c r="CM738" s="113">
        <v>0</v>
      </c>
      <c r="CN738" s="185">
        <v>0</v>
      </c>
      <c r="CO738" s="181">
        <v>0</v>
      </c>
      <c r="CP738" s="187"/>
      <c r="CQ738" s="173">
        <v>0</v>
      </c>
      <c r="CR738" s="173">
        <v>0</v>
      </c>
      <c r="CS738" s="173"/>
      <c r="CT738" s="173"/>
      <c r="CU738" s="253">
        <v>2791</v>
      </c>
      <c r="CV738" s="220"/>
      <c r="CW738" s="254">
        <f t="shared" si="77"/>
        <v>0</v>
      </c>
      <c r="CX738" s="15">
        <f t="shared" si="78"/>
        <v>0</v>
      </c>
      <c r="CY738" s="241">
        <f t="shared" si="79"/>
        <v>0</v>
      </c>
      <c r="CZ738" s="241" t="str">
        <f>IFERROR(ROUND(CY738/#REF!,1),"")</f>
        <v/>
      </c>
      <c r="DA738" s="254">
        <f t="shared" si="80"/>
        <v>0</v>
      </c>
      <c r="DB738" s="246" t="str">
        <f t="shared" si="81"/>
        <v/>
      </c>
      <c r="DC738" s="195"/>
      <c r="DD738" s="15" t="str">
        <f>IFERROR(#REF!-AO738,"")</f>
        <v/>
      </c>
      <c r="DE738" s="195"/>
      <c r="DF738" s="266" t="str">
        <f>IFERROR(#REF!-L738,"")</f>
        <v/>
      </c>
      <c r="DG738" s="228" t="e">
        <f>IF(#REF!&gt;AP738,0,1)</f>
        <v>#REF!</v>
      </c>
      <c r="DH738" s="228">
        <f t="shared" si="82"/>
        <v>0</v>
      </c>
      <c r="DI738" s="228">
        <f t="shared" si="83"/>
        <v>1</v>
      </c>
    </row>
    <row r="739" spans="1:113" ht="20.25" customHeight="1" x14ac:dyDescent="0.2">
      <c r="A739">
        <v>2022</v>
      </c>
      <c r="B739">
        <v>2</v>
      </c>
      <c r="C739" s="261">
        <v>44593</v>
      </c>
      <c r="D739">
        <v>419</v>
      </c>
      <c r="E739">
        <v>670</v>
      </c>
      <c r="F739"/>
      <c r="G739" s="194" t="s">
        <v>235</v>
      </c>
      <c r="H739" s="241" t="s">
        <v>236</v>
      </c>
      <c r="I739" s="241" t="s">
        <v>169</v>
      </c>
      <c r="J739" s="241">
        <v>4</v>
      </c>
      <c r="K739" s="241">
        <v>2</v>
      </c>
      <c r="L739" s="262">
        <v>298</v>
      </c>
      <c r="M739" s="263">
        <v>280</v>
      </c>
      <c r="N739" s="264">
        <v>319</v>
      </c>
      <c r="O739" s="190"/>
      <c r="P739" s="190"/>
      <c r="Q739" s="190"/>
      <c r="R739" s="190"/>
      <c r="S739" s="190"/>
      <c r="T739" s="190"/>
      <c r="U739" s="190"/>
      <c r="V739" s="190"/>
      <c r="W739" s="190"/>
      <c r="X739" s="190"/>
      <c r="Y739" s="172"/>
      <c r="Z739" s="172"/>
      <c r="AA739" s="190"/>
      <c r="AB739" s="190"/>
      <c r="AC739" s="190"/>
      <c r="AD739" s="190"/>
      <c r="AE739" s="190"/>
      <c r="AF739" s="190"/>
      <c r="AG739" s="190"/>
      <c r="AH739" s="190"/>
      <c r="AI739" s="190"/>
      <c r="AJ739" s="190"/>
      <c r="AK739" s="172"/>
      <c r="AL739" s="172"/>
      <c r="AM739" s="265"/>
      <c r="AN739" s="265"/>
      <c r="AO739" s="183">
        <v>96</v>
      </c>
      <c r="AP739" s="184">
        <v>150</v>
      </c>
      <c r="AQ739" s="182"/>
      <c r="AR739" s="182"/>
      <c r="AS739" s="182"/>
      <c r="AT739" s="182"/>
      <c r="AU739" s="182">
        <v>276</v>
      </c>
      <c r="AV739" s="182"/>
      <c r="AW739" s="182"/>
      <c r="AX739" s="182"/>
      <c r="AY739" s="182"/>
      <c r="AZ739" s="182"/>
      <c r="BA739" s="182"/>
      <c r="BB739" s="182"/>
      <c r="BC739" s="182"/>
      <c r="BD739" s="182"/>
      <c r="BE739" s="182"/>
      <c r="BF739" s="182"/>
      <c r="BG739" s="182"/>
      <c r="BH739" s="182"/>
      <c r="BI739" s="182"/>
      <c r="BJ739" s="182"/>
      <c r="BK739" s="182"/>
      <c r="BL739" s="182"/>
      <c r="BM739" s="182"/>
      <c r="BN739" s="182"/>
      <c r="BO739" s="182"/>
      <c r="BP739" s="182"/>
      <c r="BQ739" s="228" t="s">
        <v>185</v>
      </c>
      <c r="BR739" s="228" t="s">
        <v>186</v>
      </c>
      <c r="BS739" s="228" t="s">
        <v>237</v>
      </c>
      <c r="BT739" s="228" t="s">
        <v>188</v>
      </c>
      <c r="BU739" s="228">
        <v>5</v>
      </c>
      <c r="BV739" s="228" t="s">
        <v>238</v>
      </c>
      <c r="BW739" s="228"/>
      <c r="BX739" s="186">
        <v>0</v>
      </c>
      <c r="BY739" s="182">
        <v>0</v>
      </c>
      <c r="BZ739" s="182">
        <v>0</v>
      </c>
      <c r="CA739" s="182">
        <v>276</v>
      </c>
      <c r="CB739" s="182">
        <v>0</v>
      </c>
      <c r="CC739" s="182">
        <v>0</v>
      </c>
      <c r="CD739" s="182">
        <v>0</v>
      </c>
      <c r="CE739" s="228">
        <v>0</v>
      </c>
      <c r="CF739" s="228">
        <v>0</v>
      </c>
      <c r="CG739" s="113">
        <v>0</v>
      </c>
      <c r="CH739" s="113">
        <v>0</v>
      </c>
      <c r="CI739" s="113">
        <v>0</v>
      </c>
      <c r="CJ739" s="113">
        <v>0</v>
      </c>
      <c r="CK739" s="113">
        <v>0</v>
      </c>
      <c r="CL739" s="113">
        <v>0</v>
      </c>
      <c r="CM739" s="113">
        <v>0</v>
      </c>
      <c r="CN739" s="185">
        <v>0</v>
      </c>
      <c r="CO739" s="181">
        <v>276</v>
      </c>
      <c r="CP739" s="187">
        <v>0</v>
      </c>
      <c r="CQ739" s="173">
        <v>0</v>
      </c>
      <c r="CR739" s="173">
        <v>0.9261744966442953</v>
      </c>
      <c r="CS739" s="173"/>
      <c r="CT739" s="173"/>
      <c r="CU739" s="253">
        <v>2791</v>
      </c>
      <c r="CV739" s="220"/>
      <c r="CW739" s="254">
        <f t="shared" si="77"/>
        <v>276</v>
      </c>
      <c r="CX739" s="15">
        <f t="shared" si="78"/>
        <v>0</v>
      </c>
      <c r="CY739" s="241">
        <f t="shared" si="79"/>
        <v>0</v>
      </c>
      <c r="CZ739" s="241" t="str">
        <f>IFERROR(ROUND(CY739/#REF!,1),"")</f>
        <v/>
      </c>
      <c r="DA739" s="254">
        <f t="shared" si="80"/>
        <v>276</v>
      </c>
      <c r="DB739" s="246">
        <f t="shared" si="81"/>
        <v>0</v>
      </c>
      <c r="DC739" s="195"/>
      <c r="DD739" s="15" t="str">
        <f>IFERROR(#REF!-AO739,"")</f>
        <v/>
      </c>
      <c r="DE739" s="195"/>
      <c r="DF739" s="266" t="str">
        <f>IFERROR(#REF!-L739,"")</f>
        <v/>
      </c>
      <c r="DG739" s="228" t="e">
        <f>IF(#REF!&gt;AP739,0,1)</f>
        <v>#REF!</v>
      </c>
      <c r="DH739" s="228">
        <f t="shared" si="82"/>
        <v>0</v>
      </c>
      <c r="DI739" s="228">
        <f t="shared" si="83"/>
        <v>1</v>
      </c>
    </row>
    <row r="740" spans="1:113" ht="20.25" customHeight="1" x14ac:dyDescent="0.2">
      <c r="A740">
        <v>2022</v>
      </c>
      <c r="B740">
        <v>2</v>
      </c>
      <c r="C740" s="261">
        <v>44594</v>
      </c>
      <c r="D740">
        <v>47</v>
      </c>
      <c r="E740">
        <v>122</v>
      </c>
      <c r="F740">
        <v>2</v>
      </c>
      <c r="G740" s="194" t="s">
        <v>250</v>
      </c>
      <c r="H740" s="241" t="s">
        <v>251</v>
      </c>
      <c r="I740" s="241" t="s">
        <v>246</v>
      </c>
      <c r="J740" s="241">
        <v>2</v>
      </c>
      <c r="K740" s="241">
        <v>1</v>
      </c>
      <c r="L740" s="262">
        <v>280</v>
      </c>
      <c r="M740" s="263">
        <v>267</v>
      </c>
      <c r="N740" s="264">
        <v>292</v>
      </c>
      <c r="O740" s="190">
        <v>408</v>
      </c>
      <c r="P740" s="190">
        <v>389</v>
      </c>
      <c r="Q740" s="190"/>
      <c r="R740" s="190">
        <v>350</v>
      </c>
      <c r="S740" s="190">
        <v>354</v>
      </c>
      <c r="T740" s="190">
        <v>295</v>
      </c>
      <c r="U740" s="190">
        <v>287</v>
      </c>
      <c r="V740" s="190"/>
      <c r="W740" s="190">
        <v>282</v>
      </c>
      <c r="X740" s="190">
        <v>285</v>
      </c>
      <c r="Y740" s="172">
        <v>114</v>
      </c>
      <c r="Z740" s="172">
        <v>114</v>
      </c>
      <c r="AA740" s="190">
        <v>415</v>
      </c>
      <c r="AB740" s="190">
        <v>365</v>
      </c>
      <c r="AC740" s="190"/>
      <c r="AD740" s="190"/>
      <c r="AE740" s="190"/>
      <c r="AF740" s="190">
        <v>314</v>
      </c>
      <c r="AG740" s="190">
        <v>302</v>
      </c>
      <c r="AH740" s="190"/>
      <c r="AI740" s="190"/>
      <c r="AJ740" s="190"/>
      <c r="AK740" s="172">
        <v>114</v>
      </c>
      <c r="AL740" s="172"/>
      <c r="AM740" s="265">
        <v>380.16666666666669</v>
      </c>
      <c r="AN740" s="265">
        <v>294.16666666666669</v>
      </c>
      <c r="AO740" s="183">
        <v>64</v>
      </c>
      <c r="AP740" s="184">
        <v>113</v>
      </c>
      <c r="AQ740" s="182">
        <v>63.157894736842103</v>
      </c>
      <c r="AR740" s="182">
        <v>114</v>
      </c>
      <c r="AS740" s="182"/>
      <c r="AT740" s="182"/>
      <c r="AU740" s="182">
        <v>300</v>
      </c>
      <c r="AV740" s="182">
        <v>2</v>
      </c>
      <c r="AW740" s="182">
        <v>4</v>
      </c>
      <c r="AX740" s="182">
        <v>1</v>
      </c>
      <c r="AY740" s="182"/>
      <c r="AZ740" s="182"/>
      <c r="BA740" s="182"/>
      <c r="BB740" s="182"/>
      <c r="BC740" s="182"/>
      <c r="BD740" s="182"/>
      <c r="BE740" s="182"/>
      <c r="BF740" s="182"/>
      <c r="BG740" s="182">
        <v>100</v>
      </c>
      <c r="BH740" s="182"/>
      <c r="BI740" s="182">
        <v>2</v>
      </c>
      <c r="BJ740" s="182">
        <v>6</v>
      </c>
      <c r="BK740" s="182"/>
      <c r="BL740" s="182"/>
      <c r="BM740" s="182"/>
      <c r="BN740" s="182"/>
      <c r="BO740" s="182"/>
      <c r="BP740" s="182"/>
      <c r="BQ740" s="228" t="s">
        <v>185</v>
      </c>
      <c r="BR740" s="228" t="s">
        <v>247</v>
      </c>
      <c r="BS740" s="228" t="s">
        <v>252</v>
      </c>
      <c r="BT740" s="228" t="s">
        <v>249</v>
      </c>
      <c r="BU740" s="228">
        <v>5</v>
      </c>
      <c r="BV740" s="228" t="s">
        <v>253</v>
      </c>
      <c r="BW740" s="228" t="s">
        <v>173</v>
      </c>
      <c r="BX740" s="186">
        <v>0</v>
      </c>
      <c r="BY740" s="182">
        <v>7</v>
      </c>
      <c r="BZ740" s="182">
        <v>7</v>
      </c>
      <c r="CA740" s="182">
        <v>307</v>
      </c>
      <c r="CB740" s="182">
        <v>8</v>
      </c>
      <c r="CC740" s="182">
        <v>8</v>
      </c>
      <c r="CD740" s="182">
        <v>108</v>
      </c>
      <c r="CE740" s="228">
        <v>2</v>
      </c>
      <c r="CF740" s="228">
        <v>6</v>
      </c>
      <c r="CG740" s="113">
        <v>7</v>
      </c>
      <c r="CH740" s="113">
        <v>0</v>
      </c>
      <c r="CI740" s="113">
        <v>0</v>
      </c>
      <c r="CJ740" s="113">
        <v>0</v>
      </c>
      <c r="CK740" s="113">
        <v>0</v>
      </c>
      <c r="CL740" s="113">
        <v>0</v>
      </c>
      <c r="CM740" s="113">
        <v>0</v>
      </c>
      <c r="CN740" s="185">
        <v>15</v>
      </c>
      <c r="CO740" s="181">
        <v>415</v>
      </c>
      <c r="CP740" s="187">
        <v>3.614457831325301E-2</v>
      </c>
      <c r="CQ740" s="173">
        <v>5.3571428571428568E-2</v>
      </c>
      <c r="CR740" s="173">
        <v>1.482142857142857</v>
      </c>
      <c r="CS740" s="173">
        <v>5.0991501416430593E-2</v>
      </c>
      <c r="CT740" s="173">
        <v>1.410764872521246</v>
      </c>
      <c r="CU740" s="253">
        <v>2791</v>
      </c>
      <c r="CV740" s="220">
        <v>-1</v>
      </c>
      <c r="CW740" s="254">
        <f t="shared" si="77"/>
        <v>400</v>
      </c>
      <c r="CX740" s="15">
        <f t="shared" si="78"/>
        <v>15</v>
      </c>
      <c r="CY740" s="241">
        <f t="shared" si="79"/>
        <v>15</v>
      </c>
      <c r="CZ740" s="241" t="str">
        <f>IFERROR(ROUND(CY740/#REF!,1),"")</f>
        <v/>
      </c>
      <c r="DA740" s="254">
        <f t="shared" si="80"/>
        <v>415</v>
      </c>
      <c r="DB740" s="246">
        <f t="shared" si="81"/>
        <v>3.614457831325301E-2</v>
      </c>
      <c r="DC740" s="195"/>
      <c r="DD740" s="15" t="str">
        <f>IFERROR(#REF!-AO740,"")</f>
        <v/>
      </c>
      <c r="DE740" s="195"/>
      <c r="DF740" s="266" t="str">
        <f>IFERROR(#REF!-L740,"")</f>
        <v/>
      </c>
      <c r="DG740" s="228" t="e">
        <f>IF(#REF!&gt;AP740,0,1)</f>
        <v>#REF!</v>
      </c>
      <c r="DH740" s="228">
        <f t="shared" si="82"/>
        <v>1</v>
      </c>
      <c r="DI740" s="228">
        <f t="shared" si="83"/>
        <v>0</v>
      </c>
    </row>
    <row r="741" spans="1:113" ht="20.25" customHeight="1" x14ac:dyDescent="0.2">
      <c r="A741">
        <v>2022</v>
      </c>
      <c r="B741">
        <v>2</v>
      </c>
      <c r="C741" s="261">
        <v>44594</v>
      </c>
      <c r="D741">
        <v>137</v>
      </c>
      <c r="E741">
        <v>273</v>
      </c>
      <c r="F741">
        <v>3</v>
      </c>
      <c r="G741" s="194" t="s">
        <v>174</v>
      </c>
      <c r="H741" s="241" t="s">
        <v>175</v>
      </c>
      <c r="I741" s="241" t="s">
        <v>169</v>
      </c>
      <c r="J741" s="241">
        <v>3</v>
      </c>
      <c r="K741" s="241">
        <v>2</v>
      </c>
      <c r="L741" s="262">
        <v>564</v>
      </c>
      <c r="M741" s="263">
        <v>524</v>
      </c>
      <c r="N741" s="264">
        <v>603</v>
      </c>
      <c r="O741" s="190"/>
      <c r="P741" s="190"/>
      <c r="Q741" s="190"/>
      <c r="R741" s="190"/>
      <c r="S741" s="190"/>
      <c r="T741" s="190"/>
      <c r="U741" s="190"/>
      <c r="V741" s="190"/>
      <c r="W741" s="190"/>
      <c r="X741" s="190"/>
      <c r="Y741" s="172"/>
      <c r="Z741" s="172"/>
      <c r="AA741" s="190"/>
      <c r="AB741" s="190"/>
      <c r="AC741" s="190"/>
      <c r="AD741" s="190"/>
      <c r="AE741" s="190">
        <v>744</v>
      </c>
      <c r="AF741" s="190"/>
      <c r="AG741" s="190"/>
      <c r="AH741" s="190"/>
      <c r="AI741" s="190"/>
      <c r="AJ741" s="190">
        <v>649</v>
      </c>
      <c r="AK741" s="172"/>
      <c r="AL741" s="172">
        <v>144</v>
      </c>
      <c r="AM741" s="265">
        <v>744</v>
      </c>
      <c r="AN741" s="265">
        <v>649</v>
      </c>
      <c r="AO741" s="183">
        <v>93</v>
      </c>
      <c r="AP741" s="184">
        <v>116</v>
      </c>
      <c r="AQ741" s="182">
        <v>75</v>
      </c>
      <c r="AR741" s="182">
        <v>144</v>
      </c>
      <c r="AS741" s="182"/>
      <c r="AT741" s="182"/>
      <c r="AU741" s="182"/>
      <c r="AV741" s="182"/>
      <c r="AW741" s="182"/>
      <c r="AX741" s="182"/>
      <c r="AY741" s="182"/>
      <c r="AZ741" s="182"/>
      <c r="BA741" s="182"/>
      <c r="BB741" s="182"/>
      <c r="BC741" s="182"/>
      <c r="BD741" s="182"/>
      <c r="BE741" s="182"/>
      <c r="BF741" s="182"/>
      <c r="BG741" s="182">
        <v>180</v>
      </c>
      <c r="BH741" s="182">
        <v>2</v>
      </c>
      <c r="BI741" s="182">
        <v>4</v>
      </c>
      <c r="BJ741" s="182">
        <v>1</v>
      </c>
      <c r="BK741" s="182"/>
      <c r="BL741" s="182"/>
      <c r="BM741" s="182"/>
      <c r="BN741" s="182"/>
      <c r="BO741" s="182"/>
      <c r="BP741" s="182"/>
      <c r="BQ741" s="228" t="s">
        <v>176</v>
      </c>
      <c r="BR741" s="228"/>
      <c r="BS741" s="228"/>
      <c r="BT741" s="228"/>
      <c r="BU741" s="228">
        <v>5</v>
      </c>
      <c r="BV741" s="228" t="s">
        <v>177</v>
      </c>
      <c r="BW741" s="228" t="s">
        <v>173</v>
      </c>
      <c r="BX741" s="186">
        <v>0</v>
      </c>
      <c r="BY741" s="182">
        <v>0</v>
      </c>
      <c r="BZ741" s="182">
        <v>0</v>
      </c>
      <c r="CA741" s="182">
        <v>0</v>
      </c>
      <c r="CB741" s="182">
        <v>7</v>
      </c>
      <c r="CC741" s="182">
        <v>3.5</v>
      </c>
      <c r="CD741" s="182">
        <v>183</v>
      </c>
      <c r="CE741" s="228">
        <v>1</v>
      </c>
      <c r="CF741" s="228">
        <v>2</v>
      </c>
      <c r="CG741" s="113">
        <v>0</v>
      </c>
      <c r="CH741" s="113">
        <v>0</v>
      </c>
      <c r="CI741" s="113">
        <v>0</v>
      </c>
      <c r="CJ741" s="113">
        <v>0</v>
      </c>
      <c r="CK741" s="113">
        <v>0</v>
      </c>
      <c r="CL741" s="113">
        <v>0</v>
      </c>
      <c r="CM741" s="113">
        <v>0</v>
      </c>
      <c r="CN741" s="185">
        <v>3.5</v>
      </c>
      <c r="CO741" s="181">
        <v>183</v>
      </c>
      <c r="CP741" s="187">
        <v>1.912568306010929E-2</v>
      </c>
      <c r="CQ741" s="173">
        <v>6.2056737588652494E-3</v>
      </c>
      <c r="CR741" s="173">
        <v>0.32446808510638298</v>
      </c>
      <c r="CS741" s="173">
        <v>5.3929121725731898E-3</v>
      </c>
      <c r="CT741" s="173">
        <v>0.28197226502311251</v>
      </c>
      <c r="CU741" s="253">
        <v>2791</v>
      </c>
      <c r="CV741" s="220">
        <v>-1</v>
      </c>
      <c r="CW741" s="254">
        <f t="shared" si="77"/>
        <v>180</v>
      </c>
      <c r="CX741" s="15">
        <f t="shared" si="78"/>
        <v>7</v>
      </c>
      <c r="CY741" s="241">
        <f t="shared" si="79"/>
        <v>4</v>
      </c>
      <c r="CZ741" s="241" t="str">
        <f>IFERROR(ROUND(CY741/#REF!,1),"")</f>
        <v/>
      </c>
      <c r="DA741" s="254">
        <f t="shared" si="80"/>
        <v>184</v>
      </c>
      <c r="DB741" s="246">
        <f t="shared" si="81"/>
        <v>2.1739130434782608E-2</v>
      </c>
      <c r="DC741" s="195"/>
      <c r="DD741" s="15" t="str">
        <f>IFERROR(#REF!-AO741,"")</f>
        <v/>
      </c>
      <c r="DE741" s="195"/>
      <c r="DF741" s="266" t="str">
        <f>IFERROR(#REF!-L741,"")</f>
        <v/>
      </c>
      <c r="DG741" s="228" t="e">
        <f>IF(#REF!&gt;AP741,0,1)</f>
        <v>#REF!</v>
      </c>
      <c r="DH741" s="228">
        <f t="shared" si="82"/>
        <v>1</v>
      </c>
      <c r="DI741" s="228">
        <f t="shared" si="83"/>
        <v>0</v>
      </c>
    </row>
    <row r="742" spans="1:113" ht="20.25" customHeight="1" x14ac:dyDescent="0.2">
      <c r="A742">
        <v>2022</v>
      </c>
      <c r="B742">
        <v>2</v>
      </c>
      <c r="C742" s="261">
        <v>44594</v>
      </c>
      <c r="D742">
        <v>142</v>
      </c>
      <c r="E742">
        <v>280</v>
      </c>
      <c r="F742">
        <v>3</v>
      </c>
      <c r="G742" s="194" t="s">
        <v>366</v>
      </c>
      <c r="H742" s="241" t="s">
        <v>367</v>
      </c>
      <c r="I742" s="241" t="s">
        <v>169</v>
      </c>
      <c r="J742" s="241">
        <v>3</v>
      </c>
      <c r="K742" s="241">
        <v>2</v>
      </c>
      <c r="L742" s="262">
        <v>323</v>
      </c>
      <c r="M742" s="263">
        <v>300</v>
      </c>
      <c r="N742" s="264">
        <v>345</v>
      </c>
      <c r="O742" s="190"/>
      <c r="P742" s="190"/>
      <c r="Q742" s="190"/>
      <c r="R742" s="190"/>
      <c r="S742" s="190"/>
      <c r="T742" s="190"/>
      <c r="U742" s="190"/>
      <c r="V742" s="190"/>
      <c r="W742" s="190"/>
      <c r="X742" s="190"/>
      <c r="Y742" s="172">
        <v>122</v>
      </c>
      <c r="Z742" s="172">
        <v>122</v>
      </c>
      <c r="AA742" s="190"/>
      <c r="AB742" s="190"/>
      <c r="AC742" s="190"/>
      <c r="AD742" s="190"/>
      <c r="AE742" s="190"/>
      <c r="AF742" s="190"/>
      <c r="AG742" s="190"/>
      <c r="AH742" s="190"/>
      <c r="AI742" s="190"/>
      <c r="AJ742" s="190"/>
      <c r="AK742" s="172">
        <v>122</v>
      </c>
      <c r="AL742" s="172">
        <v>122</v>
      </c>
      <c r="AM742" s="265"/>
      <c r="AN742" s="265"/>
      <c r="AO742" s="183">
        <v>105</v>
      </c>
      <c r="AP742" s="184">
        <v>103</v>
      </c>
      <c r="AQ742" s="182">
        <v>88.52459016393442</v>
      </c>
      <c r="AR742" s="182">
        <v>122</v>
      </c>
      <c r="AS742" s="182"/>
      <c r="AT742" s="182"/>
      <c r="AU742" s="182">
        <v>1100</v>
      </c>
      <c r="AV742" s="182">
        <v>4</v>
      </c>
      <c r="AW742" s="182">
        <v>4</v>
      </c>
      <c r="AX742" s="182">
        <v>2</v>
      </c>
      <c r="AY742" s="182"/>
      <c r="AZ742" s="182"/>
      <c r="BA742" s="182"/>
      <c r="BB742" s="182"/>
      <c r="BC742" s="182"/>
      <c r="BD742" s="182"/>
      <c r="BE742" s="182"/>
      <c r="BF742" s="182"/>
      <c r="BG742" s="182">
        <v>1060</v>
      </c>
      <c r="BH742" s="182">
        <v>3</v>
      </c>
      <c r="BI742" s="182">
        <v>4</v>
      </c>
      <c r="BJ742" s="182">
        <v>4</v>
      </c>
      <c r="BK742" s="182"/>
      <c r="BL742" s="182"/>
      <c r="BM742" s="182"/>
      <c r="BN742" s="182"/>
      <c r="BO742" s="182"/>
      <c r="BP742" s="182"/>
      <c r="BQ742" s="228" t="s">
        <v>176</v>
      </c>
      <c r="BR742" s="228"/>
      <c r="BS742" s="228"/>
      <c r="BT742" s="228"/>
      <c r="BU742" s="228">
        <v>5</v>
      </c>
      <c r="BV742" s="228" t="s">
        <v>368</v>
      </c>
      <c r="BW742" s="228" t="s">
        <v>173</v>
      </c>
      <c r="BX742" s="186">
        <v>0</v>
      </c>
      <c r="BY742" s="182">
        <v>10</v>
      </c>
      <c r="BZ742" s="182">
        <v>5</v>
      </c>
      <c r="CA742" s="182">
        <v>1105</v>
      </c>
      <c r="CB742" s="182">
        <v>11</v>
      </c>
      <c r="CC742" s="182">
        <v>5.5</v>
      </c>
      <c r="CD742" s="182">
        <v>1065</v>
      </c>
      <c r="CE742" s="228">
        <v>3</v>
      </c>
      <c r="CF742" s="228">
        <v>4</v>
      </c>
      <c r="CG742" s="113">
        <v>3</v>
      </c>
      <c r="CH742" s="113">
        <v>0</v>
      </c>
      <c r="CI742" s="113">
        <v>0</v>
      </c>
      <c r="CJ742" s="113">
        <v>0</v>
      </c>
      <c r="CK742" s="113">
        <v>0</v>
      </c>
      <c r="CL742" s="113">
        <v>0</v>
      </c>
      <c r="CM742" s="113">
        <v>0</v>
      </c>
      <c r="CN742" s="185">
        <v>10.5</v>
      </c>
      <c r="CO742" s="181">
        <v>2170</v>
      </c>
      <c r="CP742" s="187">
        <v>4.8387096774193551E-3</v>
      </c>
      <c r="CQ742" s="173">
        <v>3.2507739938080503E-2</v>
      </c>
      <c r="CR742" s="173">
        <v>6.7182662538699693</v>
      </c>
      <c r="CS742" s="173"/>
      <c r="CT742" s="173"/>
      <c r="CU742" s="253">
        <v>2791</v>
      </c>
      <c r="CV742" s="220"/>
      <c r="CW742" s="254">
        <f t="shared" si="77"/>
        <v>2160</v>
      </c>
      <c r="CX742" s="15">
        <f t="shared" si="78"/>
        <v>21</v>
      </c>
      <c r="CY742" s="241">
        <f t="shared" si="79"/>
        <v>11</v>
      </c>
      <c r="CZ742" s="241" t="str">
        <f>IFERROR(ROUND(CY742/#REF!,1),"")</f>
        <v/>
      </c>
      <c r="DA742" s="254">
        <f t="shared" si="80"/>
        <v>2171</v>
      </c>
      <c r="DB742" s="246">
        <f t="shared" si="81"/>
        <v>5.0667894979272224E-3</v>
      </c>
      <c r="DC742" s="195"/>
      <c r="DD742" s="15" t="str">
        <f>IFERROR(#REF!-AO742,"")</f>
        <v/>
      </c>
      <c r="DE742" s="195"/>
      <c r="DF742" s="266" t="str">
        <f>IFERROR(#REF!-L742,"")</f>
        <v/>
      </c>
      <c r="DG742" s="228" t="e">
        <f>IF(#REF!&gt;AP742,0,1)</f>
        <v>#REF!</v>
      </c>
      <c r="DH742" s="228">
        <f t="shared" si="82"/>
        <v>0</v>
      </c>
      <c r="DI742" s="228">
        <f t="shared" si="83"/>
        <v>1</v>
      </c>
    </row>
    <row r="743" spans="1:113" ht="20.25" customHeight="1" x14ac:dyDescent="0.2">
      <c r="A743">
        <v>2022</v>
      </c>
      <c r="B743">
        <v>2</v>
      </c>
      <c r="C743" s="261">
        <v>44594</v>
      </c>
      <c r="D743">
        <v>34</v>
      </c>
      <c r="E743">
        <v>99</v>
      </c>
      <c r="F743">
        <v>4</v>
      </c>
      <c r="G743" s="194" t="s">
        <v>289</v>
      </c>
      <c r="H743" s="241" t="s">
        <v>290</v>
      </c>
      <c r="I743" s="241" t="s">
        <v>169</v>
      </c>
      <c r="J743" s="241">
        <v>4</v>
      </c>
      <c r="K743" s="241">
        <v>6</v>
      </c>
      <c r="L743" s="262">
        <v>20</v>
      </c>
      <c r="M743" s="263">
        <v>18</v>
      </c>
      <c r="N743" s="264">
        <v>21</v>
      </c>
      <c r="O743" s="190">
        <v>28</v>
      </c>
      <c r="P743" s="190">
        <v>26</v>
      </c>
      <c r="Q743" s="190"/>
      <c r="R743" s="190">
        <v>24</v>
      </c>
      <c r="S743" s="190">
        <v>26</v>
      </c>
      <c r="T743" s="190">
        <v>21</v>
      </c>
      <c r="U743" s="190">
        <v>21</v>
      </c>
      <c r="V743" s="190"/>
      <c r="W743" s="190">
        <v>19</v>
      </c>
      <c r="X743" s="190">
        <v>22</v>
      </c>
      <c r="Y743" s="172"/>
      <c r="Z743" s="172"/>
      <c r="AA743" s="190">
        <v>26</v>
      </c>
      <c r="AB743" s="190">
        <v>24</v>
      </c>
      <c r="AC743" s="190">
        <v>26</v>
      </c>
      <c r="AD743" s="190"/>
      <c r="AE743" s="190">
        <v>26</v>
      </c>
      <c r="AF743" s="190">
        <v>21</v>
      </c>
      <c r="AG743" s="190">
        <v>21</v>
      </c>
      <c r="AH743" s="190">
        <v>21</v>
      </c>
      <c r="AI743" s="190"/>
      <c r="AJ743" s="190">
        <v>22</v>
      </c>
      <c r="AK743" s="172"/>
      <c r="AL743" s="172"/>
      <c r="AM743" s="265">
        <v>25.75</v>
      </c>
      <c r="AN743" s="265">
        <v>21</v>
      </c>
      <c r="AO743" s="183">
        <v>140</v>
      </c>
      <c r="AP743" s="184">
        <v>103</v>
      </c>
      <c r="AQ743" s="182"/>
      <c r="AR743" s="182"/>
      <c r="AS743" s="182"/>
      <c r="AT743" s="182"/>
      <c r="AU743" s="182">
        <v>1548</v>
      </c>
      <c r="AV743" s="182">
        <v>1</v>
      </c>
      <c r="AW743" s="182">
        <v>6</v>
      </c>
      <c r="AX743" s="182">
        <v>1</v>
      </c>
      <c r="AY743" s="182"/>
      <c r="AZ743" s="182"/>
      <c r="BA743" s="182"/>
      <c r="BB743" s="182"/>
      <c r="BC743" s="182"/>
      <c r="BD743" s="182"/>
      <c r="BE743" s="182"/>
      <c r="BF743" s="182"/>
      <c r="BG743" s="182">
        <v>1440</v>
      </c>
      <c r="BH743" s="182">
        <v>4</v>
      </c>
      <c r="BI743" s="182">
        <v>2</v>
      </c>
      <c r="BJ743" s="182">
        <v>10</v>
      </c>
      <c r="BK743" s="182"/>
      <c r="BL743" s="182"/>
      <c r="BM743" s="182"/>
      <c r="BN743" s="182"/>
      <c r="BO743" s="182"/>
      <c r="BP743" s="182"/>
      <c r="BQ743" s="228" t="s">
        <v>180</v>
      </c>
      <c r="BR743" s="228" t="s">
        <v>192</v>
      </c>
      <c r="BS743" s="228" t="s">
        <v>291</v>
      </c>
      <c r="BT743" s="228"/>
      <c r="BU743" s="228">
        <v>5</v>
      </c>
      <c r="BV743" s="228" t="s">
        <v>292</v>
      </c>
      <c r="BW743" s="228" t="s">
        <v>173</v>
      </c>
      <c r="BX743" s="186">
        <v>0</v>
      </c>
      <c r="BY743" s="182">
        <v>8</v>
      </c>
      <c r="BZ743" s="182">
        <v>1.333333333333333</v>
      </c>
      <c r="CA743" s="182">
        <v>1549</v>
      </c>
      <c r="CB743" s="182">
        <v>16</v>
      </c>
      <c r="CC743" s="182">
        <v>2.666666666666667</v>
      </c>
      <c r="CD743" s="182">
        <v>1442</v>
      </c>
      <c r="CE743" s="228">
        <v>0</v>
      </c>
      <c r="CF743" s="228">
        <v>1</v>
      </c>
      <c r="CG743" s="113">
        <v>1</v>
      </c>
      <c r="CH743" s="113">
        <v>0</v>
      </c>
      <c r="CI743" s="113">
        <v>0</v>
      </c>
      <c r="CJ743" s="113">
        <v>0</v>
      </c>
      <c r="CK743" s="113">
        <v>0</v>
      </c>
      <c r="CL743" s="113">
        <v>0</v>
      </c>
      <c r="CM743" s="113">
        <v>0</v>
      </c>
      <c r="CN743" s="185">
        <v>4</v>
      </c>
      <c r="CO743" s="181">
        <v>2991</v>
      </c>
      <c r="CP743" s="187">
        <v>1.337345369441658E-3</v>
      </c>
      <c r="CQ743" s="173">
        <v>0.2</v>
      </c>
      <c r="CR743" s="173">
        <v>149.55000000000001</v>
      </c>
      <c r="CS743" s="173">
        <v>0.19047619047619049</v>
      </c>
      <c r="CT743" s="173">
        <v>142.42857142857139</v>
      </c>
      <c r="CU743" s="253">
        <v>2791</v>
      </c>
      <c r="CV743" s="220">
        <v>-1</v>
      </c>
      <c r="CW743" s="254">
        <f t="shared" si="77"/>
        <v>2988</v>
      </c>
      <c r="CX743" s="15">
        <f t="shared" si="78"/>
        <v>24</v>
      </c>
      <c r="CY743" s="241">
        <f t="shared" si="79"/>
        <v>4</v>
      </c>
      <c r="CZ743" s="241" t="str">
        <f>IFERROR(ROUND(CY743/#REF!,1),"")</f>
        <v/>
      </c>
      <c r="DA743" s="254">
        <f t="shared" si="80"/>
        <v>2992</v>
      </c>
      <c r="DB743" s="246">
        <f t="shared" si="81"/>
        <v>1.3368983957219251E-3</v>
      </c>
      <c r="DC743" s="195"/>
      <c r="DD743" s="15" t="str">
        <f>IFERROR(#REF!-AO743,"")</f>
        <v/>
      </c>
      <c r="DE743" s="195"/>
      <c r="DF743" s="266" t="str">
        <f>IFERROR(#REF!-L743,"")</f>
        <v/>
      </c>
      <c r="DG743" s="228" t="e">
        <f>IF(#REF!&gt;AP743,0,1)</f>
        <v>#REF!</v>
      </c>
      <c r="DH743" s="228">
        <f t="shared" si="82"/>
        <v>1</v>
      </c>
      <c r="DI743" s="228">
        <f t="shared" si="83"/>
        <v>1</v>
      </c>
    </row>
    <row r="744" spans="1:113" ht="20.25" customHeight="1" x14ac:dyDescent="0.2">
      <c r="A744">
        <v>2022</v>
      </c>
      <c r="B744">
        <v>2</v>
      </c>
      <c r="C744" s="261">
        <v>44594</v>
      </c>
      <c r="D744">
        <v>34</v>
      </c>
      <c r="E744">
        <v>100</v>
      </c>
      <c r="F744">
        <v>4</v>
      </c>
      <c r="G744" s="194" t="s">
        <v>293</v>
      </c>
      <c r="H744" s="241" t="s">
        <v>294</v>
      </c>
      <c r="I744" s="241" t="s">
        <v>169</v>
      </c>
      <c r="J744" s="241">
        <v>4</v>
      </c>
      <c r="K744" s="241">
        <v>6</v>
      </c>
      <c r="L744" s="262">
        <v>20</v>
      </c>
      <c r="M744" s="263">
        <v>18</v>
      </c>
      <c r="N744" s="264">
        <v>21</v>
      </c>
      <c r="O744" s="190">
        <v>28</v>
      </c>
      <c r="P744" s="190">
        <v>26</v>
      </c>
      <c r="Q744" s="190"/>
      <c r="R744" s="190">
        <v>24</v>
      </c>
      <c r="S744" s="190">
        <v>26</v>
      </c>
      <c r="T744" s="190">
        <v>21</v>
      </c>
      <c r="U744" s="190">
        <v>21</v>
      </c>
      <c r="V744" s="190"/>
      <c r="W744" s="190">
        <v>19</v>
      </c>
      <c r="X744" s="190">
        <v>22</v>
      </c>
      <c r="Y744" s="172"/>
      <c r="Z744" s="172"/>
      <c r="AA744" s="190">
        <v>26</v>
      </c>
      <c r="AB744" s="190">
        <v>24</v>
      </c>
      <c r="AC744" s="190">
        <v>26</v>
      </c>
      <c r="AD744" s="190"/>
      <c r="AE744" s="190">
        <v>26</v>
      </c>
      <c r="AF744" s="190">
        <v>21</v>
      </c>
      <c r="AG744" s="190">
        <v>21</v>
      </c>
      <c r="AH744" s="190">
        <v>21</v>
      </c>
      <c r="AI744" s="190"/>
      <c r="AJ744" s="190">
        <v>22</v>
      </c>
      <c r="AK744" s="172"/>
      <c r="AL744" s="172"/>
      <c r="AM744" s="265">
        <v>25.75</v>
      </c>
      <c r="AN744" s="265">
        <v>21</v>
      </c>
      <c r="AO744" s="183">
        <v>140</v>
      </c>
      <c r="AP744" s="184">
        <v>103</v>
      </c>
      <c r="AQ744" s="182"/>
      <c r="AR744" s="182"/>
      <c r="AS744" s="182"/>
      <c r="AT744" s="182"/>
      <c r="AU744" s="182"/>
      <c r="AV744" s="182"/>
      <c r="AW744" s="182"/>
      <c r="AX744" s="182"/>
      <c r="AY744" s="182"/>
      <c r="AZ744" s="182"/>
      <c r="BA744" s="182"/>
      <c r="BB744" s="182"/>
      <c r="BC744" s="182"/>
      <c r="BD744" s="182"/>
      <c r="BE744" s="182"/>
      <c r="BF744" s="182"/>
      <c r="BG744" s="182"/>
      <c r="BH744" s="182"/>
      <c r="BI744" s="182"/>
      <c r="BJ744" s="182"/>
      <c r="BK744" s="182"/>
      <c r="BL744" s="182"/>
      <c r="BM744" s="182"/>
      <c r="BN744" s="182"/>
      <c r="BO744" s="182"/>
      <c r="BP744" s="182"/>
      <c r="BQ744" s="228" t="s">
        <v>180</v>
      </c>
      <c r="BR744" s="228" t="s">
        <v>192</v>
      </c>
      <c r="BS744" s="228" t="s">
        <v>295</v>
      </c>
      <c r="BT744" s="228"/>
      <c r="BU744" s="228">
        <v>5</v>
      </c>
      <c r="BV744" s="228" t="s">
        <v>292</v>
      </c>
      <c r="BW744" s="228" t="s">
        <v>173</v>
      </c>
      <c r="BX744" s="186">
        <v>0</v>
      </c>
      <c r="BY744" s="182">
        <v>0</v>
      </c>
      <c r="BZ744" s="182">
        <v>0</v>
      </c>
      <c r="CA744" s="182">
        <v>0</v>
      </c>
      <c r="CB744" s="182">
        <v>0</v>
      </c>
      <c r="CC744" s="182">
        <v>0</v>
      </c>
      <c r="CD744" s="182">
        <v>0</v>
      </c>
      <c r="CE744" s="228">
        <v>0</v>
      </c>
      <c r="CF744" s="228">
        <v>0</v>
      </c>
      <c r="CG744" s="113">
        <v>0</v>
      </c>
      <c r="CH744" s="113">
        <v>0</v>
      </c>
      <c r="CI744" s="113">
        <v>0</v>
      </c>
      <c r="CJ744" s="113">
        <v>0</v>
      </c>
      <c r="CK744" s="113">
        <v>0</v>
      </c>
      <c r="CL744" s="113">
        <v>0</v>
      </c>
      <c r="CM744" s="113">
        <v>0</v>
      </c>
      <c r="CN744" s="185">
        <v>0</v>
      </c>
      <c r="CO744" s="181">
        <v>0</v>
      </c>
      <c r="CP744" s="187"/>
      <c r="CQ744" s="173">
        <v>0</v>
      </c>
      <c r="CR744" s="173">
        <v>0</v>
      </c>
      <c r="CS744" s="173">
        <v>0</v>
      </c>
      <c r="CT744" s="173">
        <v>0</v>
      </c>
      <c r="CU744" s="253">
        <v>2791</v>
      </c>
      <c r="CV744" s="220">
        <v>-1</v>
      </c>
      <c r="CW744" s="254">
        <f t="shared" si="77"/>
        <v>0</v>
      </c>
      <c r="CX744" s="15">
        <f t="shared" si="78"/>
        <v>0</v>
      </c>
      <c r="CY744" s="241">
        <f t="shared" si="79"/>
        <v>0</v>
      </c>
      <c r="CZ744" s="241" t="str">
        <f>IFERROR(ROUND(CY744/#REF!,1),"")</f>
        <v/>
      </c>
      <c r="DA744" s="254">
        <f t="shared" si="80"/>
        <v>0</v>
      </c>
      <c r="DB744" s="246" t="str">
        <f t="shared" si="81"/>
        <v/>
      </c>
      <c r="DC744" s="195"/>
      <c r="DD744" s="15" t="str">
        <f>IFERROR(#REF!-AO744,"")</f>
        <v/>
      </c>
      <c r="DE744" s="195"/>
      <c r="DF744" s="266" t="str">
        <f>IFERROR(#REF!-L744,"")</f>
        <v/>
      </c>
      <c r="DG744" s="228" t="e">
        <f>IF(#REF!&gt;AP744,0,1)</f>
        <v>#REF!</v>
      </c>
      <c r="DH744" s="228">
        <f t="shared" si="82"/>
        <v>1</v>
      </c>
      <c r="DI744" s="228">
        <f t="shared" si="83"/>
        <v>1</v>
      </c>
    </row>
    <row r="745" spans="1:113" ht="20.25" customHeight="1" x14ac:dyDescent="0.2">
      <c r="A745">
        <v>2022</v>
      </c>
      <c r="B745">
        <v>2</v>
      </c>
      <c r="C745" s="261">
        <v>44594</v>
      </c>
      <c r="D745">
        <v>34</v>
      </c>
      <c r="E745">
        <v>101</v>
      </c>
      <c r="F745">
        <v>4</v>
      </c>
      <c r="G745" s="194" t="s">
        <v>296</v>
      </c>
      <c r="H745" s="241" t="s">
        <v>297</v>
      </c>
      <c r="I745" s="241" t="s">
        <v>169</v>
      </c>
      <c r="J745" s="241">
        <v>4</v>
      </c>
      <c r="K745" s="241">
        <v>6</v>
      </c>
      <c r="L745" s="262">
        <v>20</v>
      </c>
      <c r="M745" s="263">
        <v>18</v>
      </c>
      <c r="N745" s="264">
        <v>21</v>
      </c>
      <c r="O745" s="190">
        <v>28</v>
      </c>
      <c r="P745" s="190">
        <v>26</v>
      </c>
      <c r="Q745" s="190"/>
      <c r="R745" s="190">
        <v>24</v>
      </c>
      <c r="S745" s="190">
        <v>26</v>
      </c>
      <c r="T745" s="190">
        <v>21</v>
      </c>
      <c r="U745" s="190">
        <v>21</v>
      </c>
      <c r="V745" s="190"/>
      <c r="W745" s="190">
        <v>19</v>
      </c>
      <c r="X745" s="190">
        <v>22</v>
      </c>
      <c r="Y745" s="172"/>
      <c r="Z745" s="172"/>
      <c r="AA745" s="190">
        <v>26</v>
      </c>
      <c r="AB745" s="190">
        <v>24</v>
      </c>
      <c r="AC745" s="190">
        <v>26</v>
      </c>
      <c r="AD745" s="190"/>
      <c r="AE745" s="190">
        <v>26</v>
      </c>
      <c r="AF745" s="190">
        <v>21</v>
      </c>
      <c r="AG745" s="190">
        <v>21</v>
      </c>
      <c r="AH745" s="190">
        <v>21</v>
      </c>
      <c r="AI745" s="190"/>
      <c r="AJ745" s="190">
        <v>22</v>
      </c>
      <c r="AK745" s="172"/>
      <c r="AL745" s="172"/>
      <c r="AM745" s="265">
        <v>25.75</v>
      </c>
      <c r="AN745" s="265">
        <v>21</v>
      </c>
      <c r="AO745" s="183">
        <v>140</v>
      </c>
      <c r="AP745" s="184">
        <v>103</v>
      </c>
      <c r="AQ745" s="182"/>
      <c r="AR745" s="182"/>
      <c r="AS745" s="182"/>
      <c r="AT745" s="182"/>
      <c r="AU745" s="182"/>
      <c r="AV745" s="182"/>
      <c r="AW745" s="182"/>
      <c r="AX745" s="182"/>
      <c r="AY745" s="182"/>
      <c r="AZ745" s="182"/>
      <c r="BA745" s="182"/>
      <c r="BB745" s="182"/>
      <c r="BC745" s="182"/>
      <c r="BD745" s="182"/>
      <c r="BE745" s="182"/>
      <c r="BF745" s="182"/>
      <c r="BG745" s="182"/>
      <c r="BH745" s="182"/>
      <c r="BI745" s="182"/>
      <c r="BJ745" s="182"/>
      <c r="BK745" s="182"/>
      <c r="BL745" s="182"/>
      <c r="BM745" s="182"/>
      <c r="BN745" s="182"/>
      <c r="BO745" s="182"/>
      <c r="BP745" s="182"/>
      <c r="BQ745" s="228" t="s">
        <v>180</v>
      </c>
      <c r="BR745" s="228" t="s">
        <v>192</v>
      </c>
      <c r="BS745" s="228" t="s">
        <v>298</v>
      </c>
      <c r="BT745" s="228"/>
      <c r="BU745" s="228">
        <v>5</v>
      </c>
      <c r="BV745" s="228" t="s">
        <v>292</v>
      </c>
      <c r="BW745" s="228" t="s">
        <v>173</v>
      </c>
      <c r="BX745" s="186">
        <v>0</v>
      </c>
      <c r="BY745" s="182">
        <v>0</v>
      </c>
      <c r="BZ745" s="182">
        <v>0</v>
      </c>
      <c r="CA745" s="182">
        <v>0</v>
      </c>
      <c r="CB745" s="182">
        <v>0</v>
      </c>
      <c r="CC745" s="182">
        <v>0</v>
      </c>
      <c r="CD745" s="182">
        <v>0</v>
      </c>
      <c r="CE745" s="228">
        <v>0</v>
      </c>
      <c r="CF745" s="228">
        <v>0</v>
      </c>
      <c r="CG745" s="113">
        <v>0</v>
      </c>
      <c r="CH745" s="113">
        <v>0</v>
      </c>
      <c r="CI745" s="113">
        <v>0</v>
      </c>
      <c r="CJ745" s="113">
        <v>0</v>
      </c>
      <c r="CK745" s="113">
        <v>0</v>
      </c>
      <c r="CL745" s="113">
        <v>0</v>
      </c>
      <c r="CM745" s="113">
        <v>0</v>
      </c>
      <c r="CN745" s="185">
        <v>0</v>
      </c>
      <c r="CO745" s="181">
        <v>0</v>
      </c>
      <c r="CP745" s="187"/>
      <c r="CQ745" s="173">
        <v>0</v>
      </c>
      <c r="CR745" s="173">
        <v>0</v>
      </c>
      <c r="CS745" s="173">
        <v>0</v>
      </c>
      <c r="CT745" s="173">
        <v>0</v>
      </c>
      <c r="CU745" s="253">
        <v>2791</v>
      </c>
      <c r="CV745" s="220">
        <v>-1</v>
      </c>
      <c r="CW745" s="254">
        <f t="shared" si="77"/>
        <v>0</v>
      </c>
      <c r="CX745" s="15">
        <f t="shared" si="78"/>
        <v>0</v>
      </c>
      <c r="CY745" s="241">
        <f t="shared" si="79"/>
        <v>0</v>
      </c>
      <c r="CZ745" s="241" t="str">
        <f>IFERROR(ROUND(CY745/#REF!,1),"")</f>
        <v/>
      </c>
      <c r="DA745" s="254">
        <f t="shared" si="80"/>
        <v>0</v>
      </c>
      <c r="DB745" s="246" t="str">
        <f t="shared" si="81"/>
        <v/>
      </c>
      <c r="DC745" s="195"/>
      <c r="DD745" s="15" t="str">
        <f>IFERROR(#REF!-AO745,"")</f>
        <v/>
      </c>
      <c r="DE745" s="195"/>
      <c r="DF745" s="266" t="str">
        <f>IFERROR(#REF!-L745,"")</f>
        <v/>
      </c>
      <c r="DG745" s="228" t="e">
        <f>IF(#REF!&gt;AP745,0,1)</f>
        <v>#REF!</v>
      </c>
      <c r="DH745" s="228">
        <f t="shared" si="82"/>
        <v>1</v>
      </c>
      <c r="DI745" s="228">
        <f t="shared" si="83"/>
        <v>1</v>
      </c>
    </row>
    <row r="746" spans="1:113" ht="20.25" customHeight="1" x14ac:dyDescent="0.2">
      <c r="A746">
        <v>2022</v>
      </c>
      <c r="B746">
        <v>2</v>
      </c>
      <c r="C746" s="261">
        <v>44594</v>
      </c>
      <c r="D746">
        <v>34</v>
      </c>
      <c r="E746">
        <v>102</v>
      </c>
      <c r="F746">
        <v>4</v>
      </c>
      <c r="G746" s="194" t="s">
        <v>299</v>
      </c>
      <c r="H746" s="241" t="s">
        <v>300</v>
      </c>
      <c r="I746" s="241" t="s">
        <v>169</v>
      </c>
      <c r="J746" s="241">
        <v>4</v>
      </c>
      <c r="K746" s="241">
        <v>6</v>
      </c>
      <c r="L746" s="262">
        <v>20</v>
      </c>
      <c r="M746" s="263">
        <v>18</v>
      </c>
      <c r="N746" s="264">
        <v>21</v>
      </c>
      <c r="O746" s="190">
        <v>28</v>
      </c>
      <c r="P746" s="190">
        <v>26</v>
      </c>
      <c r="Q746" s="190"/>
      <c r="R746" s="190">
        <v>24</v>
      </c>
      <c r="S746" s="190">
        <v>26</v>
      </c>
      <c r="T746" s="190">
        <v>21</v>
      </c>
      <c r="U746" s="190">
        <v>21</v>
      </c>
      <c r="V746" s="190"/>
      <c r="W746" s="190">
        <v>19</v>
      </c>
      <c r="X746" s="190">
        <v>22</v>
      </c>
      <c r="Y746" s="172"/>
      <c r="Z746" s="172"/>
      <c r="AA746" s="190">
        <v>26</v>
      </c>
      <c r="AB746" s="190">
        <v>24</v>
      </c>
      <c r="AC746" s="190">
        <v>26</v>
      </c>
      <c r="AD746" s="190"/>
      <c r="AE746" s="190">
        <v>26</v>
      </c>
      <c r="AF746" s="190">
        <v>21</v>
      </c>
      <c r="AG746" s="190">
        <v>21</v>
      </c>
      <c r="AH746" s="190">
        <v>21</v>
      </c>
      <c r="AI746" s="190"/>
      <c r="AJ746" s="190">
        <v>22</v>
      </c>
      <c r="AK746" s="172"/>
      <c r="AL746" s="172"/>
      <c r="AM746" s="265">
        <v>25.75</v>
      </c>
      <c r="AN746" s="265">
        <v>21</v>
      </c>
      <c r="AO746" s="183">
        <v>140</v>
      </c>
      <c r="AP746" s="184">
        <v>103</v>
      </c>
      <c r="AQ746" s="182"/>
      <c r="AR746" s="182"/>
      <c r="AS746" s="182"/>
      <c r="AT746" s="182"/>
      <c r="AU746" s="182"/>
      <c r="AV746" s="182"/>
      <c r="AW746" s="182"/>
      <c r="AX746" s="182"/>
      <c r="AY746" s="182"/>
      <c r="AZ746" s="182"/>
      <c r="BA746" s="182"/>
      <c r="BB746" s="182"/>
      <c r="BC746" s="182"/>
      <c r="BD746" s="182"/>
      <c r="BE746" s="182"/>
      <c r="BF746" s="182"/>
      <c r="BG746" s="182"/>
      <c r="BH746" s="182"/>
      <c r="BI746" s="182"/>
      <c r="BJ746" s="182"/>
      <c r="BK746" s="182"/>
      <c r="BL746" s="182"/>
      <c r="BM746" s="182"/>
      <c r="BN746" s="182"/>
      <c r="BO746" s="182"/>
      <c r="BP746" s="182"/>
      <c r="BQ746" s="228" t="s">
        <v>180</v>
      </c>
      <c r="BR746" s="228" t="s">
        <v>192</v>
      </c>
      <c r="BS746" s="228" t="s">
        <v>301</v>
      </c>
      <c r="BT746" s="228"/>
      <c r="BU746" s="228">
        <v>5</v>
      </c>
      <c r="BV746" s="228" t="s">
        <v>292</v>
      </c>
      <c r="BW746" s="228" t="s">
        <v>173</v>
      </c>
      <c r="BX746" s="186">
        <v>0</v>
      </c>
      <c r="BY746" s="182">
        <v>0</v>
      </c>
      <c r="BZ746" s="182">
        <v>0</v>
      </c>
      <c r="CA746" s="182">
        <v>0</v>
      </c>
      <c r="CB746" s="182">
        <v>0</v>
      </c>
      <c r="CC746" s="182">
        <v>0</v>
      </c>
      <c r="CD746" s="182">
        <v>0</v>
      </c>
      <c r="CE746" s="228">
        <v>0</v>
      </c>
      <c r="CF746" s="228">
        <v>0</v>
      </c>
      <c r="CG746" s="113">
        <v>0</v>
      </c>
      <c r="CH746" s="113">
        <v>0</v>
      </c>
      <c r="CI746" s="113">
        <v>0</v>
      </c>
      <c r="CJ746" s="113">
        <v>0</v>
      </c>
      <c r="CK746" s="113">
        <v>0</v>
      </c>
      <c r="CL746" s="113">
        <v>0</v>
      </c>
      <c r="CM746" s="113">
        <v>0</v>
      </c>
      <c r="CN746" s="185">
        <v>0</v>
      </c>
      <c r="CO746" s="181">
        <v>0</v>
      </c>
      <c r="CP746" s="187"/>
      <c r="CQ746" s="173">
        <v>0</v>
      </c>
      <c r="CR746" s="173">
        <v>0</v>
      </c>
      <c r="CS746" s="173">
        <v>0</v>
      </c>
      <c r="CT746" s="173">
        <v>0</v>
      </c>
      <c r="CU746" s="253">
        <v>2791</v>
      </c>
      <c r="CV746" s="220">
        <v>-1</v>
      </c>
      <c r="CW746" s="254">
        <f t="shared" si="77"/>
        <v>0</v>
      </c>
      <c r="CX746" s="15">
        <f t="shared" si="78"/>
        <v>0</v>
      </c>
      <c r="CY746" s="241">
        <f t="shared" si="79"/>
        <v>0</v>
      </c>
      <c r="CZ746" s="241" t="str">
        <f>IFERROR(ROUND(CY746/#REF!,1),"")</f>
        <v/>
      </c>
      <c r="DA746" s="254">
        <f t="shared" si="80"/>
        <v>0</v>
      </c>
      <c r="DB746" s="246" t="str">
        <f t="shared" si="81"/>
        <v/>
      </c>
      <c r="DC746" s="195"/>
      <c r="DD746" s="15" t="str">
        <f>IFERROR(#REF!-AO746,"")</f>
        <v/>
      </c>
      <c r="DE746" s="195"/>
      <c r="DF746" s="266" t="str">
        <f>IFERROR(#REF!-L746,"")</f>
        <v/>
      </c>
      <c r="DG746" s="228" t="e">
        <f>IF(#REF!&gt;AP746,0,1)</f>
        <v>#REF!</v>
      </c>
      <c r="DH746" s="228">
        <f t="shared" si="82"/>
        <v>1</v>
      </c>
      <c r="DI746" s="228">
        <f t="shared" si="83"/>
        <v>1</v>
      </c>
    </row>
    <row r="747" spans="1:113" ht="20.25" customHeight="1" x14ac:dyDescent="0.2">
      <c r="A747">
        <v>2022</v>
      </c>
      <c r="B747">
        <v>2</v>
      </c>
      <c r="C747" s="261">
        <v>44594</v>
      </c>
      <c r="D747">
        <v>34</v>
      </c>
      <c r="E747">
        <v>103</v>
      </c>
      <c r="F747">
        <v>4</v>
      </c>
      <c r="G747" s="194" t="s">
        <v>302</v>
      </c>
      <c r="H747" s="241" t="s">
        <v>303</v>
      </c>
      <c r="I747" s="241" t="s">
        <v>169</v>
      </c>
      <c r="J747" s="241">
        <v>4</v>
      </c>
      <c r="K747" s="241">
        <v>6</v>
      </c>
      <c r="L747" s="262">
        <v>89</v>
      </c>
      <c r="M747" s="263">
        <v>82</v>
      </c>
      <c r="N747" s="264">
        <v>95</v>
      </c>
      <c r="O747" s="190">
        <v>111</v>
      </c>
      <c r="P747" s="190">
        <v>113</v>
      </c>
      <c r="Q747" s="190"/>
      <c r="R747" s="190">
        <v>115</v>
      </c>
      <c r="S747" s="190">
        <v>109</v>
      </c>
      <c r="T747" s="190">
        <v>85</v>
      </c>
      <c r="U747" s="190">
        <v>88</v>
      </c>
      <c r="V747" s="190"/>
      <c r="W747" s="190">
        <v>84</v>
      </c>
      <c r="X747" s="190">
        <v>86</v>
      </c>
      <c r="Y747" s="172"/>
      <c r="Z747" s="172"/>
      <c r="AA747" s="190">
        <v>92</v>
      </c>
      <c r="AB747" s="190">
        <v>100</v>
      </c>
      <c r="AC747" s="190">
        <v>93</v>
      </c>
      <c r="AD747" s="190"/>
      <c r="AE747" s="190">
        <v>101</v>
      </c>
      <c r="AF747" s="190">
        <v>78</v>
      </c>
      <c r="AG747" s="190">
        <v>86</v>
      </c>
      <c r="AH747" s="190">
        <v>87</v>
      </c>
      <c r="AI747" s="190"/>
      <c r="AJ747" s="190">
        <v>85</v>
      </c>
      <c r="AK747" s="172"/>
      <c r="AL747" s="172"/>
      <c r="AM747" s="265">
        <v>104.25</v>
      </c>
      <c r="AN747" s="265">
        <v>84.875</v>
      </c>
      <c r="AO747" s="183">
        <v>140</v>
      </c>
      <c r="AP747" s="184">
        <v>103</v>
      </c>
      <c r="AQ747" s="182"/>
      <c r="AR747" s="182"/>
      <c r="AS747" s="182"/>
      <c r="AT747" s="182"/>
      <c r="AU747" s="182">
        <v>1548</v>
      </c>
      <c r="AV747" s="182">
        <v>2</v>
      </c>
      <c r="AW747" s="182">
        <v>2</v>
      </c>
      <c r="AX747" s="182">
        <v>1</v>
      </c>
      <c r="AY747" s="182"/>
      <c r="AZ747" s="182"/>
      <c r="BA747" s="182"/>
      <c r="BB747" s="182"/>
      <c r="BC747" s="182"/>
      <c r="BD747" s="182"/>
      <c r="BE747" s="182"/>
      <c r="BF747" s="182"/>
      <c r="BG747" s="182"/>
      <c r="BH747" s="182"/>
      <c r="BI747" s="182"/>
      <c r="BJ747" s="182"/>
      <c r="BK747" s="182"/>
      <c r="BL747" s="182"/>
      <c r="BM747" s="182"/>
      <c r="BN747" s="182"/>
      <c r="BO747" s="182"/>
      <c r="BP747" s="182"/>
      <c r="BQ747" s="228" t="s">
        <v>180</v>
      </c>
      <c r="BR747" s="228" t="s">
        <v>192</v>
      </c>
      <c r="BS747" s="228" t="s">
        <v>304</v>
      </c>
      <c r="BT747" s="228"/>
      <c r="BU747" s="228">
        <v>5</v>
      </c>
      <c r="BV747" s="228" t="s">
        <v>292</v>
      </c>
      <c r="BW747" s="228" t="s">
        <v>173</v>
      </c>
      <c r="BX747" s="186">
        <v>0</v>
      </c>
      <c r="BY747" s="182">
        <v>5</v>
      </c>
      <c r="BZ747" s="182">
        <v>0.83333333333333337</v>
      </c>
      <c r="CA747" s="182">
        <v>1548</v>
      </c>
      <c r="CB747" s="182">
        <v>0</v>
      </c>
      <c r="CC747" s="182">
        <v>0</v>
      </c>
      <c r="CD747" s="182">
        <v>0</v>
      </c>
      <c r="CE747" s="228">
        <v>0</v>
      </c>
      <c r="CF747" s="228">
        <v>0</v>
      </c>
      <c r="CG747" s="113">
        <v>0</v>
      </c>
      <c r="CH747" s="113">
        <v>0</v>
      </c>
      <c r="CI747" s="113">
        <v>0</v>
      </c>
      <c r="CJ747" s="113">
        <v>0</v>
      </c>
      <c r="CK747" s="113">
        <v>0</v>
      </c>
      <c r="CL747" s="113">
        <v>0</v>
      </c>
      <c r="CM747" s="113">
        <v>0</v>
      </c>
      <c r="CN747" s="185">
        <v>0.83333333333333337</v>
      </c>
      <c r="CO747" s="181">
        <v>1548</v>
      </c>
      <c r="CP747" s="187">
        <v>5.3832902670111977E-4</v>
      </c>
      <c r="CQ747" s="173">
        <v>9.3632958801498131E-3</v>
      </c>
      <c r="CR747" s="173">
        <v>17.393258426966291</v>
      </c>
      <c r="CS747" s="173">
        <v>9.8183603338242512E-3</v>
      </c>
      <c r="CT747" s="173">
        <v>18.238586156111928</v>
      </c>
      <c r="CU747" s="253">
        <v>2791</v>
      </c>
      <c r="CV747" s="220">
        <v>-1</v>
      </c>
      <c r="CW747" s="254">
        <f t="shared" si="77"/>
        <v>1548</v>
      </c>
      <c r="CX747" s="15">
        <f t="shared" si="78"/>
        <v>5</v>
      </c>
      <c r="CY747" s="241">
        <f t="shared" si="79"/>
        <v>1</v>
      </c>
      <c r="CZ747" s="241" t="str">
        <f>IFERROR(ROUND(CY747/#REF!,1),"")</f>
        <v/>
      </c>
      <c r="DA747" s="254">
        <f t="shared" si="80"/>
        <v>1549</v>
      </c>
      <c r="DB747" s="246">
        <f t="shared" si="81"/>
        <v>6.4557779212395089E-4</v>
      </c>
      <c r="DC747" s="195"/>
      <c r="DD747" s="15" t="str">
        <f>IFERROR(#REF!-AO747,"")</f>
        <v/>
      </c>
      <c r="DE747" s="195"/>
      <c r="DF747" s="266" t="str">
        <f>IFERROR(#REF!-L747,"")</f>
        <v/>
      </c>
      <c r="DG747" s="228" t="e">
        <f>IF(#REF!&gt;AP747,0,1)</f>
        <v>#REF!</v>
      </c>
      <c r="DH747" s="228">
        <f t="shared" si="82"/>
        <v>1</v>
      </c>
      <c r="DI747" s="228">
        <f t="shared" si="83"/>
        <v>1</v>
      </c>
    </row>
    <row r="748" spans="1:113" ht="20.25" customHeight="1" x14ac:dyDescent="0.2">
      <c r="A748">
        <v>2022</v>
      </c>
      <c r="B748">
        <v>2</v>
      </c>
      <c r="C748" s="261">
        <v>44594</v>
      </c>
      <c r="D748">
        <v>34</v>
      </c>
      <c r="E748">
        <v>104</v>
      </c>
      <c r="F748">
        <v>4</v>
      </c>
      <c r="G748" s="194" t="s">
        <v>305</v>
      </c>
      <c r="H748" s="241" t="s">
        <v>306</v>
      </c>
      <c r="I748" s="241" t="s">
        <v>169</v>
      </c>
      <c r="J748" s="241">
        <v>4</v>
      </c>
      <c r="K748" s="241">
        <v>6</v>
      </c>
      <c r="L748" s="262">
        <v>89</v>
      </c>
      <c r="M748" s="263">
        <v>82</v>
      </c>
      <c r="N748" s="264">
        <v>95</v>
      </c>
      <c r="O748" s="190">
        <v>111</v>
      </c>
      <c r="P748" s="190">
        <v>113</v>
      </c>
      <c r="Q748" s="190"/>
      <c r="R748" s="190">
        <v>115</v>
      </c>
      <c r="S748" s="190">
        <v>109</v>
      </c>
      <c r="T748" s="190">
        <v>85</v>
      </c>
      <c r="U748" s="190">
        <v>88</v>
      </c>
      <c r="V748" s="190"/>
      <c r="W748" s="190">
        <v>84</v>
      </c>
      <c r="X748" s="190">
        <v>86</v>
      </c>
      <c r="Y748" s="172">
        <v>110</v>
      </c>
      <c r="Z748" s="172">
        <v>110</v>
      </c>
      <c r="AA748" s="190">
        <v>92</v>
      </c>
      <c r="AB748" s="190">
        <v>100</v>
      </c>
      <c r="AC748" s="190">
        <v>93</v>
      </c>
      <c r="AD748" s="190"/>
      <c r="AE748" s="190">
        <v>101</v>
      </c>
      <c r="AF748" s="190">
        <v>78</v>
      </c>
      <c r="AG748" s="190">
        <v>86</v>
      </c>
      <c r="AH748" s="190">
        <v>87</v>
      </c>
      <c r="AI748" s="190"/>
      <c r="AJ748" s="190">
        <v>85</v>
      </c>
      <c r="AK748" s="172">
        <v>110</v>
      </c>
      <c r="AL748" s="172">
        <v>110</v>
      </c>
      <c r="AM748" s="265">
        <v>104.25</v>
      </c>
      <c r="AN748" s="265">
        <v>84.875</v>
      </c>
      <c r="AO748" s="183">
        <v>140</v>
      </c>
      <c r="AP748" s="184">
        <v>103</v>
      </c>
      <c r="AQ748" s="182">
        <v>130.90909090909091</v>
      </c>
      <c r="AR748" s="182">
        <v>110</v>
      </c>
      <c r="AS748" s="182"/>
      <c r="AT748" s="182"/>
      <c r="AU748" s="182"/>
      <c r="AV748" s="182"/>
      <c r="AW748" s="182"/>
      <c r="AX748" s="182"/>
      <c r="AY748" s="182"/>
      <c r="AZ748" s="182"/>
      <c r="BA748" s="182"/>
      <c r="BB748" s="182"/>
      <c r="BC748" s="182"/>
      <c r="BD748" s="182"/>
      <c r="BE748" s="182"/>
      <c r="BF748" s="182"/>
      <c r="BG748" s="182"/>
      <c r="BH748" s="182"/>
      <c r="BI748" s="182"/>
      <c r="BJ748" s="182"/>
      <c r="BK748" s="182"/>
      <c r="BL748" s="182"/>
      <c r="BM748" s="182"/>
      <c r="BN748" s="182"/>
      <c r="BO748" s="182"/>
      <c r="BP748" s="182"/>
      <c r="BQ748" s="228" t="s">
        <v>180</v>
      </c>
      <c r="BR748" s="228" t="s">
        <v>192</v>
      </c>
      <c r="BS748" s="228" t="s">
        <v>307</v>
      </c>
      <c r="BT748" s="228"/>
      <c r="BU748" s="228">
        <v>5</v>
      </c>
      <c r="BV748" s="228" t="s">
        <v>292</v>
      </c>
      <c r="BW748" s="228" t="s">
        <v>173</v>
      </c>
      <c r="BX748" s="186">
        <v>0</v>
      </c>
      <c r="BY748" s="182">
        <v>0</v>
      </c>
      <c r="BZ748" s="182">
        <v>0</v>
      </c>
      <c r="CA748" s="182">
        <v>0</v>
      </c>
      <c r="CB748" s="182">
        <v>0</v>
      </c>
      <c r="CC748" s="182">
        <v>0</v>
      </c>
      <c r="CD748" s="182">
        <v>0</v>
      </c>
      <c r="CE748" s="228">
        <v>0</v>
      </c>
      <c r="CF748" s="228">
        <v>0</v>
      </c>
      <c r="CG748" s="113">
        <v>0</v>
      </c>
      <c r="CH748" s="113">
        <v>0</v>
      </c>
      <c r="CI748" s="113">
        <v>0</v>
      </c>
      <c r="CJ748" s="113">
        <v>0</v>
      </c>
      <c r="CK748" s="113">
        <v>0</v>
      </c>
      <c r="CL748" s="113">
        <v>0</v>
      </c>
      <c r="CM748" s="113">
        <v>0</v>
      </c>
      <c r="CN748" s="185">
        <v>0</v>
      </c>
      <c r="CO748" s="181">
        <v>0</v>
      </c>
      <c r="CP748" s="187"/>
      <c r="CQ748" s="173">
        <v>0</v>
      </c>
      <c r="CR748" s="173">
        <v>0</v>
      </c>
      <c r="CS748" s="173">
        <v>0</v>
      </c>
      <c r="CT748" s="173">
        <v>0</v>
      </c>
      <c r="CU748" s="253">
        <v>2791</v>
      </c>
      <c r="CV748" s="220">
        <v>-1</v>
      </c>
      <c r="CW748" s="254">
        <f t="shared" si="77"/>
        <v>0</v>
      </c>
      <c r="CX748" s="15">
        <f t="shared" si="78"/>
        <v>0</v>
      </c>
      <c r="CY748" s="241">
        <f t="shared" si="79"/>
        <v>0</v>
      </c>
      <c r="CZ748" s="241" t="str">
        <f>IFERROR(ROUND(CY748/#REF!,1),"")</f>
        <v/>
      </c>
      <c r="DA748" s="254">
        <f t="shared" si="80"/>
        <v>0</v>
      </c>
      <c r="DB748" s="246" t="str">
        <f t="shared" si="81"/>
        <v/>
      </c>
      <c r="DC748" s="195"/>
      <c r="DD748" s="15" t="str">
        <f>IFERROR(#REF!-AO748,"")</f>
        <v/>
      </c>
      <c r="DE748" s="195"/>
      <c r="DF748" s="266" t="str">
        <f>IFERROR(#REF!-L748,"")</f>
        <v/>
      </c>
      <c r="DG748" s="228" t="e">
        <f>IF(#REF!&gt;AP748,0,1)</f>
        <v>#REF!</v>
      </c>
      <c r="DH748" s="228">
        <f t="shared" si="82"/>
        <v>1</v>
      </c>
      <c r="DI748" s="228">
        <f t="shared" si="83"/>
        <v>1</v>
      </c>
    </row>
    <row r="749" spans="1:113" ht="20.25" customHeight="1" x14ac:dyDescent="0.2">
      <c r="A749">
        <v>2022</v>
      </c>
      <c r="B749">
        <v>2</v>
      </c>
      <c r="C749" s="261">
        <v>44594</v>
      </c>
      <c r="D749">
        <v>407</v>
      </c>
      <c r="E749">
        <v>630</v>
      </c>
      <c r="F749">
        <v>4</v>
      </c>
      <c r="G749" s="194" t="s">
        <v>200</v>
      </c>
      <c r="H749" s="241" t="s">
        <v>201</v>
      </c>
      <c r="I749" s="241" t="s">
        <v>169</v>
      </c>
      <c r="J749" s="241">
        <v>1</v>
      </c>
      <c r="K749" s="241">
        <v>5</v>
      </c>
      <c r="L749" s="262">
        <v>214</v>
      </c>
      <c r="M749" s="263">
        <v>197</v>
      </c>
      <c r="N749" s="264">
        <v>230</v>
      </c>
      <c r="O749" s="190">
        <v>255</v>
      </c>
      <c r="P749" s="190">
        <v>263</v>
      </c>
      <c r="Q749" s="190"/>
      <c r="R749" s="190">
        <v>272</v>
      </c>
      <c r="S749" s="190">
        <v>245</v>
      </c>
      <c r="T749" s="190">
        <v>214</v>
      </c>
      <c r="U749" s="190">
        <v>221</v>
      </c>
      <c r="V749" s="190"/>
      <c r="W749" s="190">
        <v>212</v>
      </c>
      <c r="X749" s="190">
        <v>204</v>
      </c>
      <c r="Y749" s="172"/>
      <c r="Z749" s="172"/>
      <c r="AA749" s="190">
        <v>260</v>
      </c>
      <c r="AB749" s="190">
        <v>270</v>
      </c>
      <c r="AC749" s="190">
        <v>248</v>
      </c>
      <c r="AD749" s="190"/>
      <c r="AE749" s="190">
        <v>253</v>
      </c>
      <c r="AF749" s="190">
        <v>223</v>
      </c>
      <c r="AG749" s="190">
        <v>229</v>
      </c>
      <c r="AH749" s="190">
        <v>220</v>
      </c>
      <c r="AI749" s="190"/>
      <c r="AJ749" s="190">
        <v>232</v>
      </c>
      <c r="AK749" s="172"/>
      <c r="AL749" s="172"/>
      <c r="AM749" s="265">
        <v>258.25</v>
      </c>
      <c r="AN749" s="265">
        <v>219.375</v>
      </c>
      <c r="AO749" s="183">
        <v>21</v>
      </c>
      <c r="AP749" s="184">
        <v>171</v>
      </c>
      <c r="AQ749" s="182"/>
      <c r="AR749" s="182"/>
      <c r="AS749" s="182"/>
      <c r="AT749" s="182"/>
      <c r="AU749" s="182"/>
      <c r="AV749" s="182"/>
      <c r="AW749" s="182"/>
      <c r="AX749" s="182"/>
      <c r="AY749" s="182"/>
      <c r="AZ749" s="182"/>
      <c r="BA749" s="182"/>
      <c r="BB749" s="182"/>
      <c r="BC749" s="182"/>
      <c r="BD749" s="182"/>
      <c r="BE749" s="182"/>
      <c r="BF749" s="182"/>
      <c r="BG749" s="182"/>
      <c r="BH749" s="182"/>
      <c r="BI749" s="182"/>
      <c r="BJ749" s="182"/>
      <c r="BK749" s="182"/>
      <c r="BL749" s="182"/>
      <c r="BM749" s="182"/>
      <c r="BN749" s="182"/>
      <c r="BO749" s="182"/>
      <c r="BP749" s="182"/>
      <c r="BQ749" s="228" t="s">
        <v>180</v>
      </c>
      <c r="BR749" s="228" t="s">
        <v>192</v>
      </c>
      <c r="BS749" s="228" t="s">
        <v>197</v>
      </c>
      <c r="BT749" s="228"/>
      <c r="BU749" s="228">
        <v>5</v>
      </c>
      <c r="BV749" s="228" t="s">
        <v>194</v>
      </c>
      <c r="BW749" s="228" t="s">
        <v>173</v>
      </c>
      <c r="BX749" s="186">
        <v>0</v>
      </c>
      <c r="BY749" s="182">
        <v>0</v>
      </c>
      <c r="BZ749" s="182">
        <v>0</v>
      </c>
      <c r="CA749" s="182">
        <v>0</v>
      </c>
      <c r="CB749" s="182">
        <v>0</v>
      </c>
      <c r="CC749" s="182">
        <v>0</v>
      </c>
      <c r="CD749" s="182">
        <v>0</v>
      </c>
      <c r="CE749" s="228">
        <v>0</v>
      </c>
      <c r="CF749" s="228">
        <v>0</v>
      </c>
      <c r="CG749" s="113">
        <v>0</v>
      </c>
      <c r="CH749" s="113">
        <v>0</v>
      </c>
      <c r="CI749" s="113">
        <v>0</v>
      </c>
      <c r="CJ749" s="113">
        <v>0</v>
      </c>
      <c r="CK749" s="113">
        <v>0</v>
      </c>
      <c r="CL749" s="113">
        <v>0</v>
      </c>
      <c r="CM749" s="113">
        <v>0</v>
      </c>
      <c r="CN749" s="185">
        <v>0</v>
      </c>
      <c r="CO749" s="181">
        <v>0</v>
      </c>
      <c r="CP749" s="187"/>
      <c r="CQ749" s="173">
        <v>0</v>
      </c>
      <c r="CR749" s="173">
        <v>0</v>
      </c>
      <c r="CS749" s="173">
        <v>0</v>
      </c>
      <c r="CT749" s="173">
        <v>0</v>
      </c>
      <c r="CU749" s="253">
        <v>2791</v>
      </c>
      <c r="CV749" s="220">
        <v>-1</v>
      </c>
      <c r="CW749" s="254">
        <f t="shared" si="77"/>
        <v>0</v>
      </c>
      <c r="CX749" s="15">
        <f t="shared" si="78"/>
        <v>0</v>
      </c>
      <c r="CY749" s="241">
        <f t="shared" si="79"/>
        <v>0</v>
      </c>
      <c r="CZ749" s="241" t="str">
        <f>IFERROR(ROUND(CY749/#REF!,1),"")</f>
        <v/>
      </c>
      <c r="DA749" s="254">
        <f t="shared" si="80"/>
        <v>0</v>
      </c>
      <c r="DB749" s="246" t="str">
        <f t="shared" si="81"/>
        <v/>
      </c>
      <c r="DC749" s="195"/>
      <c r="DD749" s="15" t="str">
        <f>IFERROR(#REF!-AO749,"")</f>
        <v/>
      </c>
      <c r="DE749" s="195"/>
      <c r="DF749" s="266" t="str">
        <f>IFERROR(#REF!-L749,"")</f>
        <v/>
      </c>
      <c r="DG749" s="228" t="e">
        <f>IF(#REF!&gt;AP749,0,1)</f>
        <v>#REF!</v>
      </c>
      <c r="DH749" s="228">
        <f t="shared" si="82"/>
        <v>1</v>
      </c>
      <c r="DI749" s="228">
        <f t="shared" si="83"/>
        <v>1</v>
      </c>
    </row>
    <row r="750" spans="1:113" ht="20.25" customHeight="1" x14ac:dyDescent="0.2">
      <c r="A750">
        <v>2022</v>
      </c>
      <c r="B750">
        <v>2</v>
      </c>
      <c r="C750" s="261">
        <v>44594</v>
      </c>
      <c r="D750">
        <v>407</v>
      </c>
      <c r="E750">
        <v>627</v>
      </c>
      <c r="F750">
        <v>5</v>
      </c>
      <c r="G750" s="194" t="s">
        <v>190</v>
      </c>
      <c r="H750" s="241" t="s">
        <v>191</v>
      </c>
      <c r="I750" s="241" t="s">
        <v>169</v>
      </c>
      <c r="J750" s="241">
        <v>1</v>
      </c>
      <c r="K750" s="241">
        <v>5</v>
      </c>
      <c r="L750" s="262">
        <v>418</v>
      </c>
      <c r="M750" s="263">
        <v>384</v>
      </c>
      <c r="N750" s="264">
        <v>452</v>
      </c>
      <c r="O750" s="190">
        <v>465</v>
      </c>
      <c r="P750" s="190">
        <v>480</v>
      </c>
      <c r="Q750" s="190"/>
      <c r="R750" s="190">
        <v>497</v>
      </c>
      <c r="S750" s="190">
        <v>431</v>
      </c>
      <c r="T750" s="190">
        <v>403</v>
      </c>
      <c r="U750" s="190">
        <v>413</v>
      </c>
      <c r="V750" s="190"/>
      <c r="W750" s="190">
        <v>399</v>
      </c>
      <c r="X750" s="190">
        <v>381</v>
      </c>
      <c r="Y750" s="172"/>
      <c r="Z750" s="172"/>
      <c r="AA750" s="190">
        <v>473</v>
      </c>
      <c r="AB750" s="190">
        <v>460</v>
      </c>
      <c r="AC750" s="190">
        <v>471</v>
      </c>
      <c r="AD750" s="190"/>
      <c r="AE750" s="190">
        <v>475</v>
      </c>
      <c r="AF750" s="190">
        <v>421</v>
      </c>
      <c r="AG750" s="190">
        <v>421</v>
      </c>
      <c r="AH750" s="190">
        <v>425</v>
      </c>
      <c r="AI750" s="190"/>
      <c r="AJ750" s="190">
        <v>430</v>
      </c>
      <c r="AK750" s="172"/>
      <c r="AL750" s="172"/>
      <c r="AM750" s="265">
        <v>469</v>
      </c>
      <c r="AN750" s="265">
        <v>411.625</v>
      </c>
      <c r="AO750" s="183">
        <v>21</v>
      </c>
      <c r="AP750" s="184">
        <v>171</v>
      </c>
      <c r="AQ750" s="182"/>
      <c r="AR750" s="182"/>
      <c r="AS750" s="182"/>
      <c r="AT750" s="182"/>
      <c r="AU750" s="182">
        <v>165</v>
      </c>
      <c r="AV750" s="182">
        <v>1</v>
      </c>
      <c r="AW750" s="182">
        <v>2</v>
      </c>
      <c r="AX750" s="182"/>
      <c r="AY750" s="182"/>
      <c r="AZ750" s="182"/>
      <c r="BA750" s="182"/>
      <c r="BB750" s="182"/>
      <c r="BC750" s="182"/>
      <c r="BD750" s="182"/>
      <c r="BE750" s="182"/>
      <c r="BF750" s="182"/>
      <c r="BG750" s="182">
        <v>420</v>
      </c>
      <c r="BH750" s="182"/>
      <c r="BI750" s="182">
        <v>2</v>
      </c>
      <c r="BJ750" s="182">
        <v>1</v>
      </c>
      <c r="BK750" s="182"/>
      <c r="BL750" s="182"/>
      <c r="BM750" s="182"/>
      <c r="BN750" s="182"/>
      <c r="BO750" s="182"/>
      <c r="BP750" s="182"/>
      <c r="BQ750" s="228" t="s">
        <v>180</v>
      </c>
      <c r="BR750" s="228" t="s">
        <v>192</v>
      </c>
      <c r="BS750" s="228" t="s">
        <v>193</v>
      </c>
      <c r="BT750" s="228"/>
      <c r="BU750" s="228">
        <v>5</v>
      </c>
      <c r="BV750" s="228" t="s">
        <v>194</v>
      </c>
      <c r="BW750" s="228" t="s">
        <v>173</v>
      </c>
      <c r="BX750" s="186">
        <v>0</v>
      </c>
      <c r="BY750" s="182">
        <v>3</v>
      </c>
      <c r="BZ750" s="182">
        <v>0.6</v>
      </c>
      <c r="CA750" s="182">
        <v>165</v>
      </c>
      <c r="CB750" s="182">
        <v>3</v>
      </c>
      <c r="CC750" s="182">
        <v>0.6</v>
      </c>
      <c r="CD750" s="182">
        <v>420</v>
      </c>
      <c r="CE750" s="228">
        <v>0</v>
      </c>
      <c r="CF750" s="228">
        <v>0</v>
      </c>
      <c r="CG750" s="113">
        <v>0</v>
      </c>
      <c r="CH750" s="113">
        <v>0</v>
      </c>
      <c r="CI750" s="113">
        <v>0</v>
      </c>
      <c r="CJ750" s="113">
        <v>0</v>
      </c>
      <c r="CK750" s="113">
        <v>0</v>
      </c>
      <c r="CL750" s="113">
        <v>0</v>
      </c>
      <c r="CM750" s="113">
        <v>0</v>
      </c>
      <c r="CN750" s="185">
        <v>1.2</v>
      </c>
      <c r="CO750" s="181">
        <v>585</v>
      </c>
      <c r="CP750" s="187">
        <v>2.0512820512820508E-3</v>
      </c>
      <c r="CQ750" s="173">
        <v>2.870813397129187E-3</v>
      </c>
      <c r="CR750" s="173">
        <v>1.3995215311004781</v>
      </c>
      <c r="CS750" s="173">
        <v>2.9152748253871851E-3</v>
      </c>
      <c r="CT750" s="173">
        <v>1.4211964773762531</v>
      </c>
      <c r="CU750" s="253">
        <v>2791</v>
      </c>
      <c r="CV750" s="220">
        <v>-1</v>
      </c>
      <c r="CW750" s="254">
        <f t="shared" si="77"/>
        <v>585</v>
      </c>
      <c r="CX750" s="15">
        <f t="shared" si="78"/>
        <v>6</v>
      </c>
      <c r="CY750" s="241">
        <f t="shared" si="79"/>
        <v>1</v>
      </c>
      <c r="CZ750" s="241" t="str">
        <f>IFERROR(ROUND(CY750/#REF!,1),"")</f>
        <v/>
      </c>
      <c r="DA750" s="254">
        <f t="shared" si="80"/>
        <v>586</v>
      </c>
      <c r="DB750" s="246">
        <f t="shared" si="81"/>
        <v>1.7064846416382253E-3</v>
      </c>
      <c r="DC750" s="195"/>
      <c r="DD750" s="15" t="str">
        <f>IFERROR(#REF!-AO750,"")</f>
        <v/>
      </c>
      <c r="DE750" s="195"/>
      <c r="DF750" s="266" t="str">
        <f>IFERROR(#REF!-L750,"")</f>
        <v/>
      </c>
      <c r="DG750" s="228" t="e">
        <f>IF(#REF!&gt;AP750,0,1)</f>
        <v>#REF!</v>
      </c>
      <c r="DH750" s="228">
        <f t="shared" si="82"/>
        <v>1</v>
      </c>
      <c r="DI750" s="228">
        <f t="shared" si="83"/>
        <v>1</v>
      </c>
    </row>
    <row r="751" spans="1:113" ht="20.25" customHeight="1" x14ac:dyDescent="0.2">
      <c r="A751">
        <v>2022</v>
      </c>
      <c r="B751">
        <v>2</v>
      </c>
      <c r="C751" s="261">
        <v>44594</v>
      </c>
      <c r="D751">
        <v>407</v>
      </c>
      <c r="E751">
        <v>628</v>
      </c>
      <c r="F751">
        <v>5</v>
      </c>
      <c r="G751" s="194" t="s">
        <v>195</v>
      </c>
      <c r="H751" s="241" t="s">
        <v>196</v>
      </c>
      <c r="I751" s="241" t="s">
        <v>169</v>
      </c>
      <c r="J751" s="241">
        <v>1</v>
      </c>
      <c r="K751" s="241">
        <v>5</v>
      </c>
      <c r="L751" s="262">
        <v>330</v>
      </c>
      <c r="M751" s="263">
        <v>303</v>
      </c>
      <c r="N751" s="264">
        <v>356</v>
      </c>
      <c r="O751" s="190">
        <v>366</v>
      </c>
      <c r="P751" s="190">
        <v>341</v>
      </c>
      <c r="Q751" s="190"/>
      <c r="R751" s="190">
        <v>425</v>
      </c>
      <c r="S751" s="190">
        <v>340</v>
      </c>
      <c r="T751" s="190">
        <v>312</v>
      </c>
      <c r="U751" s="190">
        <v>309</v>
      </c>
      <c r="V751" s="190"/>
      <c r="W751" s="190">
        <v>313</v>
      </c>
      <c r="X751" s="190">
        <v>301</v>
      </c>
      <c r="Y751" s="172"/>
      <c r="Z751" s="172"/>
      <c r="AA751" s="190">
        <v>393</v>
      </c>
      <c r="AB751" s="190">
        <v>360</v>
      </c>
      <c r="AC751" s="190">
        <v>377</v>
      </c>
      <c r="AD751" s="190"/>
      <c r="AE751" s="190">
        <v>380</v>
      </c>
      <c r="AF751" s="190">
        <v>334</v>
      </c>
      <c r="AG751" s="190">
        <v>324</v>
      </c>
      <c r="AH751" s="190">
        <v>329</v>
      </c>
      <c r="AI751" s="190"/>
      <c r="AJ751" s="190">
        <v>352</v>
      </c>
      <c r="AK751" s="172"/>
      <c r="AL751" s="172"/>
      <c r="AM751" s="265">
        <v>372.75</v>
      </c>
      <c r="AN751" s="265">
        <v>321.75</v>
      </c>
      <c r="AO751" s="183">
        <v>21</v>
      </c>
      <c r="AP751" s="184">
        <v>171</v>
      </c>
      <c r="AQ751" s="182"/>
      <c r="AR751" s="182"/>
      <c r="AS751" s="182"/>
      <c r="AT751" s="182"/>
      <c r="AU751" s="182">
        <v>165</v>
      </c>
      <c r="AV751" s="182">
        <v>3</v>
      </c>
      <c r="AW751" s="182">
        <v>1</v>
      </c>
      <c r="AX751" s="182">
        <v>1</v>
      </c>
      <c r="AY751" s="182"/>
      <c r="AZ751" s="182"/>
      <c r="BA751" s="182"/>
      <c r="BB751" s="182"/>
      <c r="BC751" s="182"/>
      <c r="BD751" s="182"/>
      <c r="BE751" s="182"/>
      <c r="BF751" s="182"/>
      <c r="BG751" s="182">
        <v>420</v>
      </c>
      <c r="BH751" s="182"/>
      <c r="BI751" s="182">
        <v>3</v>
      </c>
      <c r="BJ751" s="182">
        <v>1</v>
      </c>
      <c r="BK751" s="182"/>
      <c r="BL751" s="182"/>
      <c r="BM751" s="182"/>
      <c r="BN751" s="182"/>
      <c r="BO751" s="182"/>
      <c r="BP751" s="182"/>
      <c r="BQ751" s="228" t="s">
        <v>180</v>
      </c>
      <c r="BR751" s="228" t="s">
        <v>192</v>
      </c>
      <c r="BS751" s="228" t="s">
        <v>197</v>
      </c>
      <c r="BT751" s="228"/>
      <c r="BU751" s="228">
        <v>5</v>
      </c>
      <c r="BV751" s="228" t="s">
        <v>194</v>
      </c>
      <c r="BW751" s="228" t="s">
        <v>173</v>
      </c>
      <c r="BX751" s="186">
        <v>0</v>
      </c>
      <c r="BY751" s="182">
        <v>5</v>
      </c>
      <c r="BZ751" s="182">
        <v>1</v>
      </c>
      <c r="CA751" s="182">
        <v>166</v>
      </c>
      <c r="CB751" s="182">
        <v>4</v>
      </c>
      <c r="CC751" s="182">
        <v>0.8</v>
      </c>
      <c r="CD751" s="182">
        <v>420</v>
      </c>
      <c r="CE751" s="228">
        <v>0</v>
      </c>
      <c r="CF751" s="228">
        <v>0</v>
      </c>
      <c r="CG751" s="113">
        <v>0</v>
      </c>
      <c r="CH751" s="113">
        <v>0</v>
      </c>
      <c r="CI751" s="113">
        <v>0</v>
      </c>
      <c r="CJ751" s="113">
        <v>0</v>
      </c>
      <c r="CK751" s="113">
        <v>0</v>
      </c>
      <c r="CL751" s="113">
        <v>0</v>
      </c>
      <c r="CM751" s="113">
        <v>0</v>
      </c>
      <c r="CN751" s="185">
        <v>1.8</v>
      </c>
      <c r="CO751" s="181">
        <v>586</v>
      </c>
      <c r="CP751" s="187">
        <v>3.0716723549488061E-3</v>
      </c>
      <c r="CQ751" s="173">
        <v>5.454545454545455E-3</v>
      </c>
      <c r="CR751" s="173">
        <v>1.7757575757575761</v>
      </c>
      <c r="CS751" s="173">
        <v>5.5944055944055944E-3</v>
      </c>
      <c r="CT751" s="173">
        <v>1.821289821289821</v>
      </c>
      <c r="CU751" s="253">
        <v>2791</v>
      </c>
      <c r="CV751" s="220">
        <v>-1</v>
      </c>
      <c r="CW751" s="254">
        <f t="shared" si="77"/>
        <v>585</v>
      </c>
      <c r="CX751" s="15">
        <f t="shared" si="78"/>
        <v>9</v>
      </c>
      <c r="CY751" s="241">
        <f t="shared" si="79"/>
        <v>2</v>
      </c>
      <c r="CZ751" s="241" t="str">
        <f>IFERROR(ROUND(CY751/#REF!,1),"")</f>
        <v/>
      </c>
      <c r="DA751" s="254">
        <f t="shared" si="80"/>
        <v>587</v>
      </c>
      <c r="DB751" s="246">
        <f t="shared" si="81"/>
        <v>3.4071550255536627E-3</v>
      </c>
      <c r="DC751" s="195"/>
      <c r="DD751" s="15" t="str">
        <f>IFERROR(#REF!-AO751,"")</f>
        <v/>
      </c>
      <c r="DE751" s="195"/>
      <c r="DF751" s="266" t="str">
        <f>IFERROR(#REF!-L751,"")</f>
        <v/>
      </c>
      <c r="DG751" s="228" t="e">
        <f>IF(#REF!&gt;AP751,0,1)</f>
        <v>#REF!</v>
      </c>
      <c r="DH751" s="228">
        <f t="shared" si="82"/>
        <v>1</v>
      </c>
      <c r="DI751" s="228">
        <f t="shared" si="83"/>
        <v>1</v>
      </c>
    </row>
    <row r="752" spans="1:113" ht="20.25" customHeight="1" x14ac:dyDescent="0.2">
      <c r="A752">
        <v>2022</v>
      </c>
      <c r="B752">
        <v>2</v>
      </c>
      <c r="C752" s="261">
        <v>44594</v>
      </c>
      <c r="D752">
        <v>407</v>
      </c>
      <c r="E752">
        <v>629</v>
      </c>
      <c r="F752">
        <v>5</v>
      </c>
      <c r="G752" s="194" t="s">
        <v>198</v>
      </c>
      <c r="H752" s="241" t="s">
        <v>199</v>
      </c>
      <c r="I752" s="241" t="s">
        <v>169</v>
      </c>
      <c r="J752" s="241">
        <v>1</v>
      </c>
      <c r="K752" s="241">
        <v>5</v>
      </c>
      <c r="L752" s="262">
        <v>221</v>
      </c>
      <c r="M752" s="263">
        <v>203</v>
      </c>
      <c r="N752" s="264">
        <v>238</v>
      </c>
      <c r="O752" s="190">
        <v>255</v>
      </c>
      <c r="P752" s="190">
        <v>260</v>
      </c>
      <c r="Q752" s="190"/>
      <c r="R752" s="190">
        <v>253</v>
      </c>
      <c r="S752" s="190">
        <v>228</v>
      </c>
      <c r="T752" s="190">
        <v>214</v>
      </c>
      <c r="U752" s="190">
        <v>221</v>
      </c>
      <c r="V752" s="190"/>
      <c r="W752" s="190">
        <v>211</v>
      </c>
      <c r="X752" s="190">
        <v>209</v>
      </c>
      <c r="Y752" s="172"/>
      <c r="Z752" s="172"/>
      <c r="AA752" s="190">
        <v>260</v>
      </c>
      <c r="AB752" s="190">
        <v>236</v>
      </c>
      <c r="AC752" s="190">
        <v>259</v>
      </c>
      <c r="AD752" s="190"/>
      <c r="AE752" s="190">
        <v>261</v>
      </c>
      <c r="AF752" s="190">
        <v>228</v>
      </c>
      <c r="AG752" s="190">
        <v>216</v>
      </c>
      <c r="AH752" s="190">
        <v>229</v>
      </c>
      <c r="AI752" s="190"/>
      <c r="AJ752" s="190">
        <v>236</v>
      </c>
      <c r="AK752" s="172"/>
      <c r="AL752" s="172"/>
      <c r="AM752" s="265">
        <v>251.5</v>
      </c>
      <c r="AN752" s="265">
        <v>220.5</v>
      </c>
      <c r="AO752" s="183">
        <v>21</v>
      </c>
      <c r="AP752" s="184">
        <v>171</v>
      </c>
      <c r="AQ752" s="182"/>
      <c r="AR752" s="182"/>
      <c r="AS752" s="182"/>
      <c r="AT752" s="182"/>
      <c r="AU752" s="182">
        <v>165</v>
      </c>
      <c r="AV752" s="182">
        <v>1</v>
      </c>
      <c r="AW752" s="182">
        <v>2</v>
      </c>
      <c r="AX752" s="182"/>
      <c r="AY752" s="182"/>
      <c r="AZ752" s="182"/>
      <c r="BA752" s="182"/>
      <c r="BB752" s="182"/>
      <c r="BC752" s="182"/>
      <c r="BD752" s="182"/>
      <c r="BE752" s="182"/>
      <c r="BF752" s="182"/>
      <c r="BG752" s="182">
        <v>420</v>
      </c>
      <c r="BH752" s="182"/>
      <c r="BI752" s="182">
        <v>2</v>
      </c>
      <c r="BJ752" s="182">
        <v>2</v>
      </c>
      <c r="BK752" s="182"/>
      <c r="BL752" s="182"/>
      <c r="BM752" s="182"/>
      <c r="BN752" s="182"/>
      <c r="BO752" s="182"/>
      <c r="BP752" s="182"/>
      <c r="BQ752" s="228" t="s">
        <v>180</v>
      </c>
      <c r="BR752" s="228" t="s">
        <v>192</v>
      </c>
      <c r="BS752" s="228" t="s">
        <v>197</v>
      </c>
      <c r="BT752" s="228"/>
      <c r="BU752" s="228">
        <v>5</v>
      </c>
      <c r="BV752" s="228" t="s">
        <v>194</v>
      </c>
      <c r="BW752" s="228" t="s">
        <v>173</v>
      </c>
      <c r="BX752" s="186">
        <v>0</v>
      </c>
      <c r="BY752" s="182">
        <v>3</v>
      </c>
      <c r="BZ752" s="182">
        <v>0.6</v>
      </c>
      <c r="CA752" s="182">
        <v>165</v>
      </c>
      <c r="CB752" s="182">
        <v>4</v>
      </c>
      <c r="CC752" s="182">
        <v>0.8</v>
      </c>
      <c r="CD752" s="182">
        <v>420</v>
      </c>
      <c r="CE752" s="228">
        <v>0</v>
      </c>
      <c r="CF752" s="228">
        <v>0</v>
      </c>
      <c r="CG752" s="113">
        <v>0</v>
      </c>
      <c r="CH752" s="113">
        <v>0</v>
      </c>
      <c r="CI752" s="113">
        <v>0</v>
      </c>
      <c r="CJ752" s="113">
        <v>0</v>
      </c>
      <c r="CK752" s="113">
        <v>0</v>
      </c>
      <c r="CL752" s="113">
        <v>0</v>
      </c>
      <c r="CM752" s="113">
        <v>0</v>
      </c>
      <c r="CN752" s="185">
        <v>1.4</v>
      </c>
      <c r="CO752" s="181">
        <v>585</v>
      </c>
      <c r="CP752" s="187">
        <v>2.3931623931623932E-3</v>
      </c>
      <c r="CQ752" s="173">
        <v>6.3348416289592752E-3</v>
      </c>
      <c r="CR752" s="173">
        <v>2.6470588235294121</v>
      </c>
      <c r="CS752" s="173">
        <v>6.3492063492063492E-3</v>
      </c>
      <c r="CT752" s="173">
        <v>2.6530612244897962</v>
      </c>
      <c r="CU752" s="253">
        <v>2791</v>
      </c>
      <c r="CV752" s="220">
        <v>-1</v>
      </c>
      <c r="CW752" s="254">
        <f t="shared" si="77"/>
        <v>585</v>
      </c>
      <c r="CX752" s="15">
        <f t="shared" si="78"/>
        <v>7</v>
      </c>
      <c r="CY752" s="241">
        <f t="shared" si="79"/>
        <v>1</v>
      </c>
      <c r="CZ752" s="241" t="str">
        <f>IFERROR(ROUND(CY752/#REF!,1),"")</f>
        <v/>
      </c>
      <c r="DA752" s="254">
        <f t="shared" si="80"/>
        <v>586</v>
      </c>
      <c r="DB752" s="246">
        <f t="shared" si="81"/>
        <v>1.7064846416382253E-3</v>
      </c>
      <c r="DC752" s="195"/>
      <c r="DD752" s="15" t="str">
        <f>IFERROR(#REF!-AO752,"")</f>
        <v/>
      </c>
      <c r="DE752" s="195"/>
      <c r="DF752" s="266" t="str">
        <f>IFERROR(#REF!-L752,"")</f>
        <v/>
      </c>
      <c r="DG752" s="228" t="e">
        <f>IF(#REF!&gt;AP752,0,1)</f>
        <v>#REF!</v>
      </c>
      <c r="DH752" s="228">
        <f t="shared" si="82"/>
        <v>1</v>
      </c>
      <c r="DI752" s="228">
        <f t="shared" si="83"/>
        <v>1</v>
      </c>
    </row>
    <row r="753" spans="1:113" ht="20.25" customHeight="1" x14ac:dyDescent="0.2">
      <c r="A753">
        <v>2022</v>
      </c>
      <c r="B753">
        <v>2</v>
      </c>
      <c r="C753" s="261">
        <v>44594</v>
      </c>
      <c r="D753">
        <v>407</v>
      </c>
      <c r="E753">
        <v>630</v>
      </c>
      <c r="F753">
        <v>5</v>
      </c>
      <c r="G753" s="194" t="s">
        <v>200</v>
      </c>
      <c r="H753" s="241" t="s">
        <v>201</v>
      </c>
      <c r="I753" s="241" t="s">
        <v>169</v>
      </c>
      <c r="J753" s="241">
        <v>1</v>
      </c>
      <c r="K753" s="241">
        <v>5</v>
      </c>
      <c r="L753" s="262">
        <v>214</v>
      </c>
      <c r="M753" s="263">
        <v>197</v>
      </c>
      <c r="N753" s="264">
        <v>230</v>
      </c>
      <c r="O753" s="190"/>
      <c r="P753" s="190"/>
      <c r="Q753" s="190"/>
      <c r="R753" s="190"/>
      <c r="S753" s="190"/>
      <c r="T753" s="190"/>
      <c r="U753" s="190"/>
      <c r="V753" s="190"/>
      <c r="W753" s="190"/>
      <c r="X753" s="190"/>
      <c r="Y753" s="172"/>
      <c r="Z753" s="172">
        <v>135</v>
      </c>
      <c r="AA753" s="190"/>
      <c r="AB753" s="190"/>
      <c r="AC753" s="190"/>
      <c r="AD753" s="190"/>
      <c r="AE753" s="190"/>
      <c r="AF753" s="190"/>
      <c r="AG753" s="190"/>
      <c r="AH753" s="190"/>
      <c r="AI753" s="190"/>
      <c r="AJ753" s="190"/>
      <c r="AK753" s="172">
        <v>144</v>
      </c>
      <c r="AL753" s="172">
        <v>153</v>
      </c>
      <c r="AM753" s="265"/>
      <c r="AN753" s="265"/>
      <c r="AO753" s="183">
        <v>21</v>
      </c>
      <c r="AP753" s="184">
        <v>171</v>
      </c>
      <c r="AQ753" s="182">
        <v>25</v>
      </c>
      <c r="AR753" s="182">
        <v>144</v>
      </c>
      <c r="AS753" s="182"/>
      <c r="AT753" s="182"/>
      <c r="AU753" s="182"/>
      <c r="AV753" s="182"/>
      <c r="AW753" s="182"/>
      <c r="AX753" s="182"/>
      <c r="AY753" s="182"/>
      <c r="AZ753" s="182"/>
      <c r="BA753" s="182"/>
      <c r="BB753" s="182"/>
      <c r="BC753" s="182"/>
      <c r="BD753" s="182"/>
      <c r="BE753" s="182"/>
      <c r="BF753" s="182"/>
      <c r="BG753" s="182"/>
      <c r="BH753" s="182"/>
      <c r="BI753" s="182"/>
      <c r="BJ753" s="182"/>
      <c r="BK753" s="182"/>
      <c r="BL753" s="182"/>
      <c r="BM753" s="182"/>
      <c r="BN753" s="182"/>
      <c r="BO753" s="182"/>
      <c r="BP753" s="182"/>
      <c r="BQ753" s="228" t="s">
        <v>180</v>
      </c>
      <c r="BR753" s="228" t="s">
        <v>192</v>
      </c>
      <c r="BS753" s="228" t="s">
        <v>197</v>
      </c>
      <c r="BT753" s="228"/>
      <c r="BU753" s="228">
        <v>5</v>
      </c>
      <c r="BV753" s="228" t="s">
        <v>194</v>
      </c>
      <c r="BW753" s="228" t="s">
        <v>173</v>
      </c>
      <c r="BX753" s="186">
        <v>0</v>
      </c>
      <c r="BY753" s="182">
        <v>0</v>
      </c>
      <c r="BZ753" s="182">
        <v>0</v>
      </c>
      <c r="CA753" s="182">
        <v>0</v>
      </c>
      <c r="CB753" s="182">
        <v>0</v>
      </c>
      <c r="CC753" s="182">
        <v>0</v>
      </c>
      <c r="CD753" s="182">
        <v>0</v>
      </c>
      <c r="CE753" s="228">
        <v>0</v>
      </c>
      <c r="CF753" s="228">
        <v>0</v>
      </c>
      <c r="CG753" s="113">
        <v>0</v>
      </c>
      <c r="CH753" s="113">
        <v>0</v>
      </c>
      <c r="CI753" s="113">
        <v>0</v>
      </c>
      <c r="CJ753" s="113">
        <v>0</v>
      </c>
      <c r="CK753" s="113">
        <v>0</v>
      </c>
      <c r="CL753" s="113">
        <v>0</v>
      </c>
      <c r="CM753" s="113">
        <v>0</v>
      </c>
      <c r="CN753" s="185">
        <v>0</v>
      </c>
      <c r="CO753" s="181">
        <v>0</v>
      </c>
      <c r="CP753" s="187"/>
      <c r="CQ753" s="173">
        <v>0</v>
      </c>
      <c r="CR753" s="173">
        <v>0</v>
      </c>
      <c r="CS753" s="173"/>
      <c r="CT753" s="173"/>
      <c r="CU753" s="253">
        <v>2791</v>
      </c>
      <c r="CV753" s="220"/>
      <c r="CW753" s="254">
        <f t="shared" si="77"/>
        <v>0</v>
      </c>
      <c r="CX753" s="15">
        <f t="shared" si="78"/>
        <v>0</v>
      </c>
      <c r="CY753" s="241">
        <f t="shared" si="79"/>
        <v>0</v>
      </c>
      <c r="CZ753" s="241" t="str">
        <f>IFERROR(ROUND(CY753/#REF!,1),"")</f>
        <v/>
      </c>
      <c r="DA753" s="254">
        <f t="shared" si="80"/>
        <v>0</v>
      </c>
      <c r="DB753" s="246" t="str">
        <f t="shared" si="81"/>
        <v/>
      </c>
      <c r="DC753" s="195"/>
      <c r="DD753" s="15" t="str">
        <f>IFERROR(#REF!-AO753,"")</f>
        <v/>
      </c>
      <c r="DE753" s="195"/>
      <c r="DF753" s="266" t="str">
        <f>IFERROR(#REF!-L753,"")</f>
        <v/>
      </c>
      <c r="DG753" s="228" t="e">
        <f>IF(#REF!&gt;AP753,0,1)</f>
        <v>#REF!</v>
      </c>
      <c r="DH753" s="228">
        <f t="shared" si="82"/>
        <v>0</v>
      </c>
      <c r="DI753" s="228">
        <f t="shared" si="83"/>
        <v>1</v>
      </c>
    </row>
    <row r="754" spans="1:113" ht="20.25" customHeight="1" x14ac:dyDescent="0.2">
      <c r="A754">
        <v>2022</v>
      </c>
      <c r="B754">
        <v>2</v>
      </c>
      <c r="C754" s="261">
        <v>44594</v>
      </c>
      <c r="D754">
        <v>376</v>
      </c>
      <c r="E754">
        <v>438</v>
      </c>
      <c r="F754">
        <v>7</v>
      </c>
      <c r="G754" s="194" t="s">
        <v>216</v>
      </c>
      <c r="H754" s="241" t="s">
        <v>217</v>
      </c>
      <c r="I754" s="241" t="s">
        <v>169</v>
      </c>
      <c r="J754" s="241">
        <v>3</v>
      </c>
      <c r="K754" s="241">
        <v>2</v>
      </c>
      <c r="L754" s="262">
        <v>335</v>
      </c>
      <c r="M754" s="263">
        <v>315</v>
      </c>
      <c r="N754" s="264">
        <v>358</v>
      </c>
      <c r="O754" s="190">
        <v>474</v>
      </c>
      <c r="P754" s="190">
        <v>450</v>
      </c>
      <c r="Q754" s="190"/>
      <c r="R754" s="190">
        <v>425</v>
      </c>
      <c r="S754" s="190"/>
      <c r="T754" s="190">
        <v>352</v>
      </c>
      <c r="U754" s="190">
        <v>347</v>
      </c>
      <c r="V754" s="190"/>
      <c r="W754" s="190">
        <v>361</v>
      </c>
      <c r="X754" s="190"/>
      <c r="Y754" s="172">
        <v>136</v>
      </c>
      <c r="Z754" s="172">
        <v>135</v>
      </c>
      <c r="AA754" s="190">
        <v>447</v>
      </c>
      <c r="AB754" s="190">
        <v>468</v>
      </c>
      <c r="AC754" s="190">
        <v>477</v>
      </c>
      <c r="AD754" s="190"/>
      <c r="AE754" s="190">
        <v>459</v>
      </c>
      <c r="AF754" s="190">
        <v>386</v>
      </c>
      <c r="AG754" s="190">
        <v>380</v>
      </c>
      <c r="AH754" s="190">
        <v>375</v>
      </c>
      <c r="AI754" s="190"/>
      <c r="AJ754" s="190">
        <v>390</v>
      </c>
      <c r="AK754" s="172">
        <v>151</v>
      </c>
      <c r="AL754" s="172">
        <v>156</v>
      </c>
      <c r="AM754" s="265">
        <v>457.14285714285722</v>
      </c>
      <c r="AN754" s="265">
        <v>370.14285714285722</v>
      </c>
      <c r="AO754" s="183">
        <v>75</v>
      </c>
      <c r="AP754" s="184">
        <v>144</v>
      </c>
      <c r="AQ754" s="182">
        <v>74.740484429065745</v>
      </c>
      <c r="AR754" s="182">
        <v>144.5</v>
      </c>
      <c r="AS754" s="182"/>
      <c r="AT754" s="182"/>
      <c r="AU754" s="182">
        <v>672</v>
      </c>
      <c r="AV754" s="182">
        <v>4</v>
      </c>
      <c r="AW754" s="182">
        <v>8</v>
      </c>
      <c r="AX754" s="182">
        <v>2</v>
      </c>
      <c r="AY754" s="182">
        <v>2</v>
      </c>
      <c r="AZ754" s="182">
        <v>2</v>
      </c>
      <c r="BA754" s="182"/>
      <c r="BB754" s="182"/>
      <c r="BC754" s="182">
        <v>4</v>
      </c>
      <c r="BD754" s="182"/>
      <c r="BE754" s="182"/>
      <c r="BF754" s="182"/>
      <c r="BG754" s="182"/>
      <c r="BH754" s="182"/>
      <c r="BI754" s="182"/>
      <c r="BJ754" s="182"/>
      <c r="BK754" s="182"/>
      <c r="BL754" s="182"/>
      <c r="BM754" s="182"/>
      <c r="BN754" s="182"/>
      <c r="BO754" s="182"/>
      <c r="BP754" s="182"/>
      <c r="BQ754" s="228" t="s">
        <v>185</v>
      </c>
      <c r="BR754" s="228" t="s">
        <v>186</v>
      </c>
      <c r="BS754" s="228" t="s">
        <v>218</v>
      </c>
      <c r="BT754" s="228" t="s">
        <v>188</v>
      </c>
      <c r="BU754" s="228">
        <v>5</v>
      </c>
      <c r="BV754" s="228" t="s">
        <v>219</v>
      </c>
      <c r="BW754" s="228" t="s">
        <v>173</v>
      </c>
      <c r="BX754" s="186">
        <v>0</v>
      </c>
      <c r="BY754" s="182">
        <v>22</v>
      </c>
      <c r="BZ754" s="182">
        <v>11</v>
      </c>
      <c r="CA754" s="182">
        <v>683</v>
      </c>
      <c r="CB754" s="182">
        <v>0</v>
      </c>
      <c r="CC754" s="182">
        <v>0</v>
      </c>
      <c r="CD754" s="182">
        <v>0</v>
      </c>
      <c r="CE754" s="228">
        <v>2</v>
      </c>
      <c r="CF754" s="228">
        <v>4</v>
      </c>
      <c r="CG754" s="113">
        <v>1</v>
      </c>
      <c r="CH754" s="113">
        <v>1</v>
      </c>
      <c r="CI754" s="113">
        <v>1</v>
      </c>
      <c r="CJ754" s="113">
        <v>0</v>
      </c>
      <c r="CK754" s="113">
        <v>0</v>
      </c>
      <c r="CL754" s="113">
        <v>2</v>
      </c>
      <c r="CM754" s="113">
        <v>0</v>
      </c>
      <c r="CN754" s="185">
        <v>11</v>
      </c>
      <c r="CO754" s="181">
        <v>683</v>
      </c>
      <c r="CP754" s="187">
        <v>1.6105417276720348E-2</v>
      </c>
      <c r="CQ754" s="173">
        <v>3.2835820895522387E-2</v>
      </c>
      <c r="CR754" s="173">
        <v>2.0388059701492538</v>
      </c>
      <c r="CS754" s="173">
        <v>2.9718255499807021E-2</v>
      </c>
      <c r="CT754" s="173">
        <v>1.8452335005789271</v>
      </c>
      <c r="CU754" s="253">
        <v>2791</v>
      </c>
      <c r="CV754" s="220">
        <v>-1</v>
      </c>
      <c r="CW754" s="254">
        <f t="shared" si="77"/>
        <v>672</v>
      </c>
      <c r="CX754" s="15">
        <f t="shared" si="78"/>
        <v>22</v>
      </c>
      <c r="CY754" s="241">
        <f t="shared" si="79"/>
        <v>11</v>
      </c>
      <c r="CZ754" s="241" t="str">
        <f>IFERROR(ROUND(CY754/#REF!,1),"")</f>
        <v/>
      </c>
      <c r="DA754" s="254">
        <f t="shared" si="80"/>
        <v>683</v>
      </c>
      <c r="DB754" s="246">
        <f t="shared" si="81"/>
        <v>1.6105417276720352E-2</v>
      </c>
      <c r="DC754" s="195"/>
      <c r="DD754" s="15" t="str">
        <f>IFERROR(#REF!-AO754,"")</f>
        <v/>
      </c>
      <c r="DE754" s="195"/>
      <c r="DF754" s="266" t="str">
        <f>IFERROR(#REF!-L754,"")</f>
        <v/>
      </c>
      <c r="DG754" s="228" t="e">
        <f>IF(#REF!&gt;AP754,0,1)</f>
        <v>#REF!</v>
      </c>
      <c r="DH754" s="228">
        <f t="shared" si="82"/>
        <v>1</v>
      </c>
      <c r="DI754" s="228">
        <f t="shared" si="83"/>
        <v>0</v>
      </c>
    </row>
    <row r="755" spans="1:113" ht="20.25" customHeight="1" x14ac:dyDescent="0.2">
      <c r="A755">
        <v>2022</v>
      </c>
      <c r="B755">
        <v>2</v>
      </c>
      <c r="C755" s="261">
        <v>44594</v>
      </c>
      <c r="D755">
        <v>1</v>
      </c>
      <c r="E755">
        <v>1</v>
      </c>
      <c r="F755">
        <v>8</v>
      </c>
      <c r="G755" s="194" t="s">
        <v>388</v>
      </c>
      <c r="H755" s="241" t="s">
        <v>389</v>
      </c>
      <c r="I755" s="241" t="s">
        <v>169</v>
      </c>
      <c r="J755" s="241">
        <v>3</v>
      </c>
      <c r="K755" s="241">
        <v>2</v>
      </c>
      <c r="L755" s="262">
        <v>111</v>
      </c>
      <c r="M755" s="263">
        <v>103</v>
      </c>
      <c r="N755" s="264">
        <v>118</v>
      </c>
      <c r="O755" s="190"/>
      <c r="P755" s="190">
        <v>185</v>
      </c>
      <c r="Q755" s="190"/>
      <c r="R755" s="190">
        <v>182</v>
      </c>
      <c r="S755" s="190">
        <v>173</v>
      </c>
      <c r="T755" s="190"/>
      <c r="U755" s="190">
        <v>115</v>
      </c>
      <c r="V755" s="190"/>
      <c r="W755" s="190">
        <v>107</v>
      </c>
      <c r="X755" s="190">
        <v>115</v>
      </c>
      <c r="Y755" s="172"/>
      <c r="Z755" s="172"/>
      <c r="AA755" s="190">
        <v>157</v>
      </c>
      <c r="AB755" s="190">
        <v>225</v>
      </c>
      <c r="AC755" s="190"/>
      <c r="AD755" s="190"/>
      <c r="AE755" s="190">
        <v>218</v>
      </c>
      <c r="AF755" s="190">
        <v>114</v>
      </c>
      <c r="AG755" s="190">
        <v>126</v>
      </c>
      <c r="AH755" s="190"/>
      <c r="AI755" s="190"/>
      <c r="AJ755" s="190">
        <v>147</v>
      </c>
      <c r="AK755" s="172"/>
      <c r="AL755" s="172"/>
      <c r="AM755" s="265">
        <v>190</v>
      </c>
      <c r="AN755" s="265">
        <v>120.6666666666667</v>
      </c>
      <c r="AO755" s="183">
        <v>108</v>
      </c>
      <c r="AP755" s="184">
        <v>100</v>
      </c>
      <c r="AQ755" s="182"/>
      <c r="AR755" s="182"/>
      <c r="AS755" s="182"/>
      <c r="AT755" s="182"/>
      <c r="AU755" s="182">
        <v>1536</v>
      </c>
      <c r="AV755" s="182">
        <v>3</v>
      </c>
      <c r="AW755" s="182">
        <v>6</v>
      </c>
      <c r="AX755" s="182">
        <v>2</v>
      </c>
      <c r="AY755" s="182">
        <v>1</v>
      </c>
      <c r="AZ755" s="182"/>
      <c r="BA755" s="182"/>
      <c r="BB755" s="182"/>
      <c r="BC755" s="182"/>
      <c r="BD755" s="182"/>
      <c r="BE755" s="182"/>
      <c r="BF755" s="182"/>
      <c r="BG755" s="182">
        <v>384</v>
      </c>
      <c r="BH755" s="182"/>
      <c r="BI755" s="182">
        <v>2</v>
      </c>
      <c r="BJ755" s="182">
        <v>4</v>
      </c>
      <c r="BK755" s="182"/>
      <c r="BL755" s="182"/>
      <c r="BM755" s="182"/>
      <c r="BN755" s="182"/>
      <c r="BO755" s="182"/>
      <c r="BP755" s="182"/>
      <c r="BQ755" s="228" t="s">
        <v>390</v>
      </c>
      <c r="BR755" s="228" t="s">
        <v>390</v>
      </c>
      <c r="BS755" s="228"/>
      <c r="BT755" s="228"/>
      <c r="BU755" s="228">
        <v>5</v>
      </c>
      <c r="BV755" s="228" t="s">
        <v>391</v>
      </c>
      <c r="BW755" s="228" t="s">
        <v>173</v>
      </c>
      <c r="BX755" s="186">
        <v>0</v>
      </c>
      <c r="BY755" s="182">
        <v>12</v>
      </c>
      <c r="BZ755" s="182">
        <v>6</v>
      </c>
      <c r="CA755" s="182">
        <v>1542</v>
      </c>
      <c r="CB755" s="182">
        <v>6</v>
      </c>
      <c r="CC755" s="182">
        <v>3</v>
      </c>
      <c r="CD755" s="182">
        <v>387</v>
      </c>
      <c r="CE755" s="228">
        <v>1</v>
      </c>
      <c r="CF755" s="228">
        <v>4</v>
      </c>
      <c r="CG755" s="113">
        <v>3</v>
      </c>
      <c r="CH755" s="113">
        <v>0</v>
      </c>
      <c r="CI755" s="113">
        <v>0</v>
      </c>
      <c r="CJ755" s="113">
        <v>0</v>
      </c>
      <c r="CK755" s="113">
        <v>0</v>
      </c>
      <c r="CL755" s="113">
        <v>0</v>
      </c>
      <c r="CM755" s="113">
        <v>0</v>
      </c>
      <c r="CN755" s="185">
        <v>9</v>
      </c>
      <c r="CO755" s="181">
        <v>1929</v>
      </c>
      <c r="CP755" s="187">
        <v>4.6656298600311046E-3</v>
      </c>
      <c r="CQ755" s="173">
        <v>8.1081081081081086E-2</v>
      </c>
      <c r="CR755" s="173">
        <v>17.378378378378379</v>
      </c>
      <c r="CS755" s="173">
        <v>7.4585635359116026E-2</v>
      </c>
      <c r="CT755" s="173">
        <v>15.986187845303871</v>
      </c>
      <c r="CU755" s="253">
        <v>2791</v>
      </c>
      <c r="CV755" s="220">
        <v>-1</v>
      </c>
      <c r="CW755" s="254">
        <f t="shared" si="77"/>
        <v>1920</v>
      </c>
      <c r="CX755" s="15">
        <f t="shared" si="78"/>
        <v>18</v>
      </c>
      <c r="CY755" s="241">
        <f t="shared" si="79"/>
        <v>9</v>
      </c>
      <c r="CZ755" s="241" t="str">
        <f>IFERROR(ROUND(CY755/#REF!,1),"")</f>
        <v/>
      </c>
      <c r="DA755" s="254">
        <f t="shared" si="80"/>
        <v>1929</v>
      </c>
      <c r="DB755" s="246">
        <f t="shared" si="81"/>
        <v>4.6656298600311046E-3</v>
      </c>
      <c r="DC755" s="195"/>
      <c r="DD755" s="15" t="str">
        <f>IFERROR(#REF!-AO755,"")</f>
        <v/>
      </c>
      <c r="DE755" s="195"/>
      <c r="DF755" s="266" t="str">
        <f>IFERROR(#REF!-L755,"")</f>
        <v/>
      </c>
      <c r="DG755" s="228" t="e">
        <f>IF(#REF!&gt;AP755,0,1)</f>
        <v>#REF!</v>
      </c>
      <c r="DH755" s="228">
        <f t="shared" si="82"/>
        <v>1</v>
      </c>
      <c r="DI755" s="228">
        <f t="shared" si="83"/>
        <v>0</v>
      </c>
    </row>
    <row r="756" spans="1:113" ht="20.25" customHeight="1" x14ac:dyDescent="0.2">
      <c r="A756">
        <v>2022</v>
      </c>
      <c r="B756">
        <v>2</v>
      </c>
      <c r="C756" s="261">
        <v>44594</v>
      </c>
      <c r="D756">
        <v>1</v>
      </c>
      <c r="E756">
        <v>2</v>
      </c>
      <c r="F756">
        <v>8</v>
      </c>
      <c r="G756" s="194" t="s">
        <v>392</v>
      </c>
      <c r="H756" s="241" t="s">
        <v>393</v>
      </c>
      <c r="I756" s="241" t="s">
        <v>169</v>
      </c>
      <c r="J756" s="241">
        <v>3</v>
      </c>
      <c r="K756" s="241">
        <v>2</v>
      </c>
      <c r="L756" s="262">
        <v>113</v>
      </c>
      <c r="M756" s="263">
        <v>105</v>
      </c>
      <c r="N756" s="264">
        <v>120</v>
      </c>
      <c r="O756" s="190"/>
      <c r="P756" s="190">
        <v>136</v>
      </c>
      <c r="Q756" s="190"/>
      <c r="R756" s="190">
        <v>133</v>
      </c>
      <c r="S756" s="190">
        <v>138</v>
      </c>
      <c r="T756" s="190"/>
      <c r="U756" s="190">
        <v>105</v>
      </c>
      <c r="V756" s="190"/>
      <c r="W756" s="190">
        <v>105</v>
      </c>
      <c r="X756" s="190">
        <v>109</v>
      </c>
      <c r="Y756" s="172">
        <v>111</v>
      </c>
      <c r="Z756" s="172">
        <v>112</v>
      </c>
      <c r="AA756" s="190">
        <v>122</v>
      </c>
      <c r="AB756" s="190">
        <v>153</v>
      </c>
      <c r="AC756" s="190"/>
      <c r="AD756" s="190"/>
      <c r="AE756" s="190">
        <v>162</v>
      </c>
      <c r="AF756" s="190">
        <v>105</v>
      </c>
      <c r="AG756" s="190">
        <v>105</v>
      </c>
      <c r="AH756" s="190"/>
      <c r="AI756" s="190"/>
      <c r="AJ756" s="190">
        <v>109</v>
      </c>
      <c r="AK756" s="172">
        <v>118</v>
      </c>
      <c r="AL756" s="172">
        <v>123</v>
      </c>
      <c r="AM756" s="265">
        <v>140.66666666666671</v>
      </c>
      <c r="AN756" s="265">
        <v>106.3333333333333</v>
      </c>
      <c r="AO756" s="183">
        <v>108</v>
      </c>
      <c r="AP756" s="184">
        <v>100</v>
      </c>
      <c r="AQ756" s="182">
        <v>93.103448275862064</v>
      </c>
      <c r="AR756" s="182">
        <v>116</v>
      </c>
      <c r="AS756" s="182"/>
      <c r="AT756" s="182"/>
      <c r="AU756" s="182">
        <v>702</v>
      </c>
      <c r="AV756" s="182">
        <v>6</v>
      </c>
      <c r="AW756" s="182">
        <v>4</v>
      </c>
      <c r="AX756" s="182">
        <v>4</v>
      </c>
      <c r="AY756" s="182">
        <v>1</v>
      </c>
      <c r="AZ756" s="182"/>
      <c r="BA756" s="182"/>
      <c r="BB756" s="182"/>
      <c r="BC756" s="182"/>
      <c r="BD756" s="182"/>
      <c r="BE756" s="182"/>
      <c r="BF756" s="182"/>
      <c r="BG756" s="182">
        <v>492</v>
      </c>
      <c r="BH756" s="182"/>
      <c r="BI756" s="182">
        <v>1</v>
      </c>
      <c r="BJ756" s="182">
        <v>5</v>
      </c>
      <c r="BK756" s="182"/>
      <c r="BL756" s="182"/>
      <c r="BM756" s="182"/>
      <c r="BN756" s="182"/>
      <c r="BO756" s="182"/>
      <c r="BP756" s="182"/>
      <c r="BQ756" s="228" t="s">
        <v>390</v>
      </c>
      <c r="BR756" s="228" t="s">
        <v>390</v>
      </c>
      <c r="BS756" s="228"/>
      <c r="BT756" s="228"/>
      <c r="BU756" s="228">
        <v>5</v>
      </c>
      <c r="BV756" s="228" t="s">
        <v>391</v>
      </c>
      <c r="BW756" s="228" t="s">
        <v>173</v>
      </c>
      <c r="BX756" s="186">
        <v>0</v>
      </c>
      <c r="BY756" s="182">
        <v>15</v>
      </c>
      <c r="BZ756" s="182">
        <v>7.5</v>
      </c>
      <c r="CA756" s="182">
        <v>709</v>
      </c>
      <c r="CB756" s="182">
        <v>6</v>
      </c>
      <c r="CC756" s="182">
        <v>3</v>
      </c>
      <c r="CD756" s="182">
        <v>495</v>
      </c>
      <c r="CE756" s="228">
        <v>3</v>
      </c>
      <c r="CF756" s="228">
        <v>2</v>
      </c>
      <c r="CG756" s="113">
        <v>4</v>
      </c>
      <c r="CH756" s="113">
        <v>0</v>
      </c>
      <c r="CI756" s="113">
        <v>0</v>
      </c>
      <c r="CJ756" s="113">
        <v>0</v>
      </c>
      <c r="CK756" s="113">
        <v>0</v>
      </c>
      <c r="CL756" s="113">
        <v>0</v>
      </c>
      <c r="CM756" s="113">
        <v>0</v>
      </c>
      <c r="CN756" s="185">
        <v>10.5</v>
      </c>
      <c r="CO756" s="181">
        <v>1204</v>
      </c>
      <c r="CP756" s="187">
        <v>8.7209302325581394E-3</v>
      </c>
      <c r="CQ756" s="173">
        <v>9.2920353982300891E-2</v>
      </c>
      <c r="CR756" s="173">
        <v>10.65486725663717</v>
      </c>
      <c r="CS756" s="173">
        <v>9.8746081504702196E-2</v>
      </c>
      <c r="CT756" s="173">
        <v>11.322884012539189</v>
      </c>
      <c r="CU756" s="253">
        <v>2791</v>
      </c>
      <c r="CV756" s="220">
        <v>-1</v>
      </c>
      <c r="CW756" s="254">
        <f t="shared" si="77"/>
        <v>1194</v>
      </c>
      <c r="CX756" s="15">
        <f t="shared" si="78"/>
        <v>21</v>
      </c>
      <c r="CY756" s="241">
        <f t="shared" si="79"/>
        <v>11</v>
      </c>
      <c r="CZ756" s="241" t="str">
        <f>IFERROR(ROUND(CY756/#REF!,1),"")</f>
        <v/>
      </c>
      <c r="DA756" s="254">
        <f t="shared" si="80"/>
        <v>1205</v>
      </c>
      <c r="DB756" s="246">
        <f t="shared" si="81"/>
        <v>9.1286307053941914E-3</v>
      </c>
      <c r="DC756" s="195"/>
      <c r="DD756" s="15" t="str">
        <f>IFERROR(#REF!-AO756,"")</f>
        <v/>
      </c>
      <c r="DE756" s="195"/>
      <c r="DF756" s="266" t="str">
        <f>IFERROR(#REF!-L756,"")</f>
        <v/>
      </c>
      <c r="DG756" s="228" t="e">
        <f>IF(#REF!&gt;AP756,0,1)</f>
        <v>#REF!</v>
      </c>
      <c r="DH756" s="228">
        <f t="shared" si="82"/>
        <v>1</v>
      </c>
      <c r="DI756" s="228">
        <f t="shared" si="83"/>
        <v>1</v>
      </c>
    </row>
    <row r="757" spans="1:113" ht="20.25" customHeight="1" x14ac:dyDescent="0.2">
      <c r="A757">
        <v>2022</v>
      </c>
      <c r="B757">
        <v>2</v>
      </c>
      <c r="C757" s="261">
        <v>44594</v>
      </c>
      <c r="D757">
        <v>142</v>
      </c>
      <c r="E757">
        <v>280</v>
      </c>
      <c r="F757">
        <v>8</v>
      </c>
      <c r="G757" s="194" t="s">
        <v>366</v>
      </c>
      <c r="H757" s="241" t="s">
        <v>367</v>
      </c>
      <c r="I757" s="241" t="s">
        <v>169</v>
      </c>
      <c r="J757" s="241">
        <v>3</v>
      </c>
      <c r="K757" s="241">
        <v>2</v>
      </c>
      <c r="L757" s="262">
        <v>323</v>
      </c>
      <c r="M757" s="263">
        <v>300</v>
      </c>
      <c r="N757" s="264">
        <v>345</v>
      </c>
      <c r="O757" s="190">
        <v>435</v>
      </c>
      <c r="P757" s="190">
        <v>421</v>
      </c>
      <c r="Q757" s="190"/>
      <c r="R757" s="190">
        <v>405</v>
      </c>
      <c r="S757" s="190">
        <v>420</v>
      </c>
      <c r="T757" s="190">
        <v>360</v>
      </c>
      <c r="U757" s="190">
        <v>325</v>
      </c>
      <c r="V757" s="190"/>
      <c r="W757" s="190">
        <v>335</v>
      </c>
      <c r="X757" s="190">
        <v>345</v>
      </c>
      <c r="Y757" s="172"/>
      <c r="Z757" s="172"/>
      <c r="AA757" s="190">
        <v>400</v>
      </c>
      <c r="AB757" s="190">
        <v>391</v>
      </c>
      <c r="AC757" s="190">
        <v>421</v>
      </c>
      <c r="AD757" s="190"/>
      <c r="AE757" s="190">
        <v>400</v>
      </c>
      <c r="AF757" s="190">
        <v>342</v>
      </c>
      <c r="AG757" s="190">
        <v>340</v>
      </c>
      <c r="AH757" s="190">
        <v>350</v>
      </c>
      <c r="AI757" s="190"/>
      <c r="AJ757" s="190">
        <v>370</v>
      </c>
      <c r="AK757" s="172"/>
      <c r="AL757" s="172"/>
      <c r="AM757" s="265">
        <v>411.625</v>
      </c>
      <c r="AN757" s="265">
        <v>345.875</v>
      </c>
      <c r="AO757" s="183">
        <v>105</v>
      </c>
      <c r="AP757" s="184">
        <v>103</v>
      </c>
      <c r="AQ757" s="182"/>
      <c r="AR757" s="182"/>
      <c r="AS757" s="182"/>
      <c r="AT757" s="182"/>
      <c r="AU757" s="182"/>
      <c r="AV757" s="182"/>
      <c r="AW757" s="182"/>
      <c r="AX757" s="182"/>
      <c r="AY757" s="182"/>
      <c r="AZ757" s="182"/>
      <c r="BA757" s="182"/>
      <c r="BB757" s="182"/>
      <c r="BC757" s="182"/>
      <c r="BD757" s="182"/>
      <c r="BE757" s="182"/>
      <c r="BF757" s="182"/>
      <c r="BG757" s="182"/>
      <c r="BH757" s="182"/>
      <c r="BI757" s="182"/>
      <c r="BJ757" s="182"/>
      <c r="BK757" s="182"/>
      <c r="BL757" s="182"/>
      <c r="BM757" s="182"/>
      <c r="BN757" s="182"/>
      <c r="BO757" s="182"/>
      <c r="BP757" s="182"/>
      <c r="BQ757" s="228" t="s">
        <v>176</v>
      </c>
      <c r="BR757" s="228"/>
      <c r="BS757" s="228"/>
      <c r="BT757" s="228"/>
      <c r="BU757" s="228">
        <v>5</v>
      </c>
      <c r="BV757" s="228" t="s">
        <v>368</v>
      </c>
      <c r="BW757" s="228" t="s">
        <v>173</v>
      </c>
      <c r="BX757" s="186">
        <v>0</v>
      </c>
      <c r="BY757" s="182">
        <v>0</v>
      </c>
      <c r="BZ757" s="182">
        <v>0</v>
      </c>
      <c r="CA757" s="182">
        <v>0</v>
      </c>
      <c r="CB757" s="182">
        <v>0</v>
      </c>
      <c r="CC757" s="182">
        <v>0</v>
      </c>
      <c r="CD757" s="182">
        <v>0</v>
      </c>
      <c r="CE757" s="228">
        <v>0</v>
      </c>
      <c r="CF757" s="228">
        <v>0</v>
      </c>
      <c r="CG757" s="113">
        <v>0</v>
      </c>
      <c r="CH757" s="113">
        <v>0</v>
      </c>
      <c r="CI757" s="113">
        <v>0</v>
      </c>
      <c r="CJ757" s="113">
        <v>0</v>
      </c>
      <c r="CK757" s="113">
        <v>0</v>
      </c>
      <c r="CL757" s="113">
        <v>0</v>
      </c>
      <c r="CM757" s="113">
        <v>0</v>
      </c>
      <c r="CN757" s="185">
        <v>0</v>
      </c>
      <c r="CO757" s="181">
        <v>0</v>
      </c>
      <c r="CP757" s="187"/>
      <c r="CQ757" s="173">
        <v>0</v>
      </c>
      <c r="CR757" s="173">
        <v>0</v>
      </c>
      <c r="CS757" s="173">
        <v>0</v>
      </c>
      <c r="CT757" s="173">
        <v>0</v>
      </c>
      <c r="CU757" s="253">
        <v>2791</v>
      </c>
      <c r="CV757" s="220">
        <v>-1</v>
      </c>
      <c r="CW757" s="254">
        <f t="shared" si="77"/>
        <v>0</v>
      </c>
      <c r="CX757" s="15">
        <f t="shared" si="78"/>
        <v>0</v>
      </c>
      <c r="CY757" s="241">
        <f t="shared" si="79"/>
        <v>0</v>
      </c>
      <c r="CZ757" s="241" t="str">
        <f>IFERROR(ROUND(CY757/#REF!,1),"")</f>
        <v/>
      </c>
      <c r="DA757" s="254">
        <f t="shared" si="80"/>
        <v>0</v>
      </c>
      <c r="DB757" s="246" t="str">
        <f t="shared" si="81"/>
        <v/>
      </c>
      <c r="DC757" s="195"/>
      <c r="DD757" s="15" t="str">
        <f>IFERROR(#REF!-AO757,"")</f>
        <v/>
      </c>
      <c r="DE757" s="195"/>
      <c r="DF757" s="266" t="str">
        <f>IFERROR(#REF!-L757,"")</f>
        <v/>
      </c>
      <c r="DG757" s="228" t="e">
        <f>IF(#REF!&gt;AP757,0,1)</f>
        <v>#REF!</v>
      </c>
      <c r="DH757" s="228">
        <f t="shared" si="82"/>
        <v>1</v>
      </c>
      <c r="DI757" s="228">
        <f t="shared" si="83"/>
        <v>0</v>
      </c>
    </row>
    <row r="758" spans="1:113" ht="20.25" customHeight="1" x14ac:dyDescent="0.2">
      <c r="A758">
        <v>2022</v>
      </c>
      <c r="B758">
        <v>2</v>
      </c>
      <c r="C758" s="261">
        <v>44594</v>
      </c>
      <c r="D758">
        <v>382</v>
      </c>
      <c r="E758">
        <v>449</v>
      </c>
      <c r="F758">
        <v>8</v>
      </c>
      <c r="G758" s="194" t="s">
        <v>340</v>
      </c>
      <c r="H758" s="241" t="s">
        <v>341</v>
      </c>
      <c r="I758" s="241" t="s">
        <v>169</v>
      </c>
      <c r="J758" s="241">
        <v>3</v>
      </c>
      <c r="K758" s="241">
        <v>1</v>
      </c>
      <c r="L758" s="262">
        <v>46</v>
      </c>
      <c r="M758" s="263">
        <v>40</v>
      </c>
      <c r="N758" s="264">
        <v>50</v>
      </c>
      <c r="O758" s="190">
        <v>70</v>
      </c>
      <c r="P758" s="190">
        <v>65</v>
      </c>
      <c r="Q758" s="190"/>
      <c r="R758" s="190">
        <v>63</v>
      </c>
      <c r="S758" s="190">
        <v>64</v>
      </c>
      <c r="T758" s="190">
        <v>48</v>
      </c>
      <c r="U758" s="190">
        <v>46</v>
      </c>
      <c r="V758" s="190"/>
      <c r="W758" s="190">
        <v>44</v>
      </c>
      <c r="X758" s="190">
        <v>43</v>
      </c>
      <c r="Y758" s="172">
        <v>95</v>
      </c>
      <c r="Z758" s="172">
        <v>95</v>
      </c>
      <c r="AA758" s="190">
        <v>66</v>
      </c>
      <c r="AB758" s="190">
        <v>63</v>
      </c>
      <c r="AC758" s="190">
        <v>58</v>
      </c>
      <c r="AD758" s="190"/>
      <c r="AE758" s="190">
        <v>59</v>
      </c>
      <c r="AF758" s="190">
        <v>50</v>
      </c>
      <c r="AG758" s="190">
        <v>50</v>
      </c>
      <c r="AH758" s="190">
        <v>48</v>
      </c>
      <c r="AI758" s="190"/>
      <c r="AJ758" s="190">
        <v>44</v>
      </c>
      <c r="AK758" s="172">
        <v>95</v>
      </c>
      <c r="AL758" s="172">
        <v>95</v>
      </c>
      <c r="AM758" s="265">
        <v>63.5</v>
      </c>
      <c r="AN758" s="265">
        <v>46.625</v>
      </c>
      <c r="AO758" s="183">
        <v>112</v>
      </c>
      <c r="AP758" s="184">
        <v>96</v>
      </c>
      <c r="AQ758" s="182">
        <v>113.68421052631579</v>
      </c>
      <c r="AR758" s="182">
        <v>95</v>
      </c>
      <c r="AS758" s="182"/>
      <c r="AT758" s="182"/>
      <c r="AU758" s="182">
        <v>3240</v>
      </c>
      <c r="AV758" s="182">
        <v>3</v>
      </c>
      <c r="AW758" s="182">
        <v>9</v>
      </c>
      <c r="AX758" s="182">
        <v>2</v>
      </c>
      <c r="AY758" s="182">
        <v>1</v>
      </c>
      <c r="AZ758" s="182"/>
      <c r="BA758" s="182"/>
      <c r="BB758" s="182"/>
      <c r="BC758" s="182"/>
      <c r="BD758" s="182"/>
      <c r="BE758" s="182"/>
      <c r="BF758" s="182"/>
      <c r="BG758" s="182">
        <v>2070</v>
      </c>
      <c r="BH758" s="182">
        <v>1</v>
      </c>
      <c r="BI758" s="182">
        <v>8</v>
      </c>
      <c r="BJ758" s="182">
        <v>5</v>
      </c>
      <c r="BK758" s="182"/>
      <c r="BL758" s="182"/>
      <c r="BM758" s="182"/>
      <c r="BN758" s="182"/>
      <c r="BO758" s="182"/>
      <c r="BP758" s="182"/>
      <c r="BQ758" s="228" t="s">
        <v>185</v>
      </c>
      <c r="BR758" s="228" t="s">
        <v>186</v>
      </c>
      <c r="BS758" s="228" t="s">
        <v>342</v>
      </c>
      <c r="BT758" s="228" t="s">
        <v>188</v>
      </c>
      <c r="BU758" s="228">
        <v>5</v>
      </c>
      <c r="BV758" s="228" t="s">
        <v>340</v>
      </c>
      <c r="BW758" s="228" t="s">
        <v>173</v>
      </c>
      <c r="BX758" s="186">
        <v>0</v>
      </c>
      <c r="BY758" s="182">
        <v>15</v>
      </c>
      <c r="BZ758" s="182">
        <v>15</v>
      </c>
      <c r="CA758" s="182">
        <v>3255</v>
      </c>
      <c r="CB758" s="182">
        <v>14</v>
      </c>
      <c r="CC758" s="182">
        <v>14</v>
      </c>
      <c r="CD758" s="182">
        <v>2084</v>
      </c>
      <c r="CE758" s="228">
        <v>4</v>
      </c>
      <c r="CF758" s="228">
        <v>17</v>
      </c>
      <c r="CG758" s="113">
        <v>7</v>
      </c>
      <c r="CH758" s="113">
        <v>1</v>
      </c>
      <c r="CI758" s="113">
        <v>0</v>
      </c>
      <c r="CJ758" s="113">
        <v>0</v>
      </c>
      <c r="CK758" s="113">
        <v>0</v>
      </c>
      <c r="CL758" s="113">
        <v>0</v>
      </c>
      <c r="CM758" s="113">
        <v>0</v>
      </c>
      <c r="CN758" s="185">
        <v>29</v>
      </c>
      <c r="CO758" s="181">
        <v>5339</v>
      </c>
      <c r="CP758" s="187">
        <v>5.4317287881625771E-3</v>
      </c>
      <c r="CQ758" s="173">
        <v>0.63043478260869568</v>
      </c>
      <c r="CR758" s="173">
        <v>116.0652173913043</v>
      </c>
      <c r="CS758" s="173">
        <v>0.62198391420911525</v>
      </c>
      <c r="CT758" s="173">
        <v>114.5093833780161</v>
      </c>
      <c r="CU758" s="253">
        <v>2791</v>
      </c>
      <c r="CV758" s="220">
        <v>-1</v>
      </c>
      <c r="CW758" s="254">
        <f t="shared" si="77"/>
        <v>5310</v>
      </c>
      <c r="CX758" s="15">
        <f t="shared" si="78"/>
        <v>29</v>
      </c>
      <c r="CY758" s="241">
        <f t="shared" si="79"/>
        <v>29</v>
      </c>
      <c r="CZ758" s="241" t="str">
        <f>IFERROR(ROUND(CY758/#REF!,1),"")</f>
        <v/>
      </c>
      <c r="DA758" s="254">
        <f t="shared" si="80"/>
        <v>5339</v>
      </c>
      <c r="DB758" s="246">
        <f t="shared" si="81"/>
        <v>5.4317287881625771E-3</v>
      </c>
      <c r="DC758" s="195"/>
      <c r="DD758" s="15" t="str">
        <f>IFERROR(#REF!-AO758,"")</f>
        <v/>
      </c>
      <c r="DE758" s="195"/>
      <c r="DF758" s="266" t="str">
        <f>IFERROR(#REF!-L758,"")</f>
        <v/>
      </c>
      <c r="DG758" s="228" t="e">
        <f>IF(#REF!&gt;AP758,0,1)</f>
        <v>#REF!</v>
      </c>
      <c r="DH758" s="228">
        <f t="shared" si="82"/>
        <v>1</v>
      </c>
      <c r="DI758" s="228">
        <f t="shared" si="83"/>
        <v>1</v>
      </c>
    </row>
    <row r="759" spans="1:113" ht="20.25" customHeight="1" x14ac:dyDescent="0.2">
      <c r="A759">
        <v>2022</v>
      </c>
      <c r="B759">
        <v>2</v>
      </c>
      <c r="C759" s="261">
        <v>44594</v>
      </c>
      <c r="D759">
        <v>256</v>
      </c>
      <c r="E759">
        <v>180</v>
      </c>
      <c r="F759">
        <v>28</v>
      </c>
      <c r="G759" s="194" t="s">
        <v>450</v>
      </c>
      <c r="H759" s="241" t="s">
        <v>451</v>
      </c>
      <c r="I759" s="241" t="s">
        <v>225</v>
      </c>
      <c r="J759" s="241">
        <v>8</v>
      </c>
      <c r="K759" s="241">
        <v>1</v>
      </c>
      <c r="L759" s="262">
        <v>32</v>
      </c>
      <c r="M759" s="263">
        <v>29</v>
      </c>
      <c r="N759" s="264">
        <v>34</v>
      </c>
      <c r="O759" s="190"/>
      <c r="P759" s="190"/>
      <c r="Q759" s="190"/>
      <c r="R759" s="190"/>
      <c r="S759" s="190"/>
      <c r="T759" s="190"/>
      <c r="U759" s="190"/>
      <c r="V759" s="190"/>
      <c r="W759" s="190"/>
      <c r="X759" s="190"/>
      <c r="Y759" s="172"/>
      <c r="Z759" s="172"/>
      <c r="AA759" s="190">
        <v>43</v>
      </c>
      <c r="AB759" s="190"/>
      <c r="AC759" s="190">
        <v>47</v>
      </c>
      <c r="AD759" s="190"/>
      <c r="AE759" s="190">
        <v>54</v>
      </c>
      <c r="AF759" s="190">
        <v>31</v>
      </c>
      <c r="AG759" s="190"/>
      <c r="AH759" s="190">
        <v>33</v>
      </c>
      <c r="AI759" s="190"/>
      <c r="AJ759" s="190">
        <v>30</v>
      </c>
      <c r="AK759" s="172">
        <v>142</v>
      </c>
      <c r="AL759" s="172">
        <v>145</v>
      </c>
      <c r="AM759" s="265">
        <v>48</v>
      </c>
      <c r="AN759" s="265">
        <v>31.333333333333329</v>
      </c>
      <c r="AO759" s="183">
        <v>187</v>
      </c>
      <c r="AP759" s="184">
        <v>154</v>
      </c>
      <c r="AQ759" s="182">
        <v>200.69686411149829</v>
      </c>
      <c r="AR759" s="182">
        <v>143.5</v>
      </c>
      <c r="AS759" s="182"/>
      <c r="AT759" s="182"/>
      <c r="AU759" s="182"/>
      <c r="AV759" s="182"/>
      <c r="AW759" s="182"/>
      <c r="AX759" s="182"/>
      <c r="AY759" s="182"/>
      <c r="AZ759" s="182"/>
      <c r="BA759" s="182"/>
      <c r="BB759" s="182"/>
      <c r="BC759" s="182"/>
      <c r="BD759" s="182"/>
      <c r="BE759" s="182"/>
      <c r="BF759" s="182"/>
      <c r="BG759" s="182"/>
      <c r="BH759" s="182">
        <v>1</v>
      </c>
      <c r="BI759" s="182">
        <v>6</v>
      </c>
      <c r="BJ759" s="182">
        <v>5</v>
      </c>
      <c r="BK759" s="182"/>
      <c r="BL759" s="182"/>
      <c r="BM759" s="182"/>
      <c r="BN759" s="182"/>
      <c r="BO759" s="182"/>
      <c r="BP759" s="182"/>
      <c r="BQ759" s="228" t="s">
        <v>180</v>
      </c>
      <c r="BR759" s="228" t="s">
        <v>266</v>
      </c>
      <c r="BS759" s="228" t="s">
        <v>452</v>
      </c>
      <c r="BT759" s="228"/>
      <c r="BU759" s="228">
        <v>5</v>
      </c>
      <c r="BV759" s="228" t="s">
        <v>450</v>
      </c>
      <c r="BW759" s="228" t="s">
        <v>222</v>
      </c>
      <c r="BX759" s="186">
        <v>0</v>
      </c>
      <c r="BY759" s="182">
        <v>0</v>
      </c>
      <c r="BZ759" s="182">
        <v>0</v>
      </c>
      <c r="CA759" s="182">
        <v>0</v>
      </c>
      <c r="CB759" s="182">
        <v>12</v>
      </c>
      <c r="CC759" s="182">
        <v>12</v>
      </c>
      <c r="CD759" s="182">
        <v>12</v>
      </c>
      <c r="CE759" s="228">
        <v>1</v>
      </c>
      <c r="CF759" s="228">
        <v>6</v>
      </c>
      <c r="CG759" s="113">
        <v>5</v>
      </c>
      <c r="CH759" s="113">
        <v>0</v>
      </c>
      <c r="CI759" s="113">
        <v>0</v>
      </c>
      <c r="CJ759" s="113">
        <v>0</v>
      </c>
      <c r="CK759" s="113">
        <v>0</v>
      </c>
      <c r="CL759" s="113">
        <v>0</v>
      </c>
      <c r="CM759" s="113">
        <v>0</v>
      </c>
      <c r="CN759" s="185">
        <v>12</v>
      </c>
      <c r="CO759" s="181">
        <v>12</v>
      </c>
      <c r="CP759" s="187">
        <v>1</v>
      </c>
      <c r="CQ759" s="173">
        <v>0.375</v>
      </c>
      <c r="CR759" s="173">
        <v>0.375</v>
      </c>
      <c r="CS759" s="173">
        <v>0.38297872340425532</v>
      </c>
      <c r="CT759" s="173">
        <v>0.38297872340425532</v>
      </c>
      <c r="CU759" s="253">
        <v>2791</v>
      </c>
      <c r="CV759" s="220">
        <v>-1</v>
      </c>
      <c r="CW759" s="254">
        <f t="shared" si="77"/>
        <v>0</v>
      </c>
      <c r="CX759" s="15">
        <f t="shared" si="78"/>
        <v>12</v>
      </c>
      <c r="CY759" s="241">
        <f t="shared" si="79"/>
        <v>12</v>
      </c>
      <c r="CZ759" s="241" t="str">
        <f>IFERROR(ROUND(CY759/#REF!,1),"")</f>
        <v/>
      </c>
      <c r="DA759" s="254">
        <f t="shared" si="80"/>
        <v>12</v>
      </c>
      <c r="DB759" s="246">
        <f t="shared" si="81"/>
        <v>1</v>
      </c>
      <c r="DC759" s="195"/>
      <c r="DD759" s="15" t="str">
        <f>IFERROR(#REF!-AO759,"")</f>
        <v/>
      </c>
      <c r="DE759" s="195"/>
      <c r="DF759" s="266" t="str">
        <f>IFERROR(#REF!-L759,"")</f>
        <v/>
      </c>
      <c r="DG759" s="228" t="e">
        <f>IF(#REF!&gt;AP759,0,1)</f>
        <v>#REF!</v>
      </c>
      <c r="DH759" s="228">
        <f t="shared" si="82"/>
        <v>1</v>
      </c>
      <c r="DI759" s="228">
        <f t="shared" si="83"/>
        <v>1</v>
      </c>
    </row>
    <row r="760" spans="1:113" ht="20.25" customHeight="1" x14ac:dyDescent="0.2">
      <c r="A760">
        <v>2022</v>
      </c>
      <c r="B760">
        <v>2</v>
      </c>
      <c r="C760" s="261">
        <v>44594</v>
      </c>
      <c r="D760">
        <v>159</v>
      </c>
      <c r="E760">
        <v>299</v>
      </c>
      <c r="F760">
        <v>30</v>
      </c>
      <c r="G760" s="194" t="s">
        <v>261</v>
      </c>
      <c r="H760" s="241" t="s">
        <v>262</v>
      </c>
      <c r="I760" s="241" t="s">
        <v>263</v>
      </c>
      <c r="J760" s="241">
        <v>3</v>
      </c>
      <c r="K760" s="241">
        <v>2</v>
      </c>
      <c r="L760" s="262">
        <v>115</v>
      </c>
      <c r="M760" s="263">
        <v>106</v>
      </c>
      <c r="N760" s="264">
        <v>123</v>
      </c>
      <c r="O760" s="190">
        <v>190</v>
      </c>
      <c r="P760" s="190">
        <v>161</v>
      </c>
      <c r="Q760" s="190"/>
      <c r="R760" s="190">
        <v>150</v>
      </c>
      <c r="S760" s="190">
        <v>141</v>
      </c>
      <c r="T760" s="190">
        <v>120</v>
      </c>
      <c r="U760" s="190">
        <v>122</v>
      </c>
      <c r="V760" s="190"/>
      <c r="W760" s="190">
        <v>111</v>
      </c>
      <c r="X760" s="190">
        <v>108</v>
      </c>
      <c r="Y760" s="172">
        <v>134</v>
      </c>
      <c r="Z760" s="172">
        <v>133</v>
      </c>
      <c r="AA760" s="190">
        <v>130</v>
      </c>
      <c r="AB760" s="190">
        <v>140</v>
      </c>
      <c r="AC760" s="190">
        <v>136</v>
      </c>
      <c r="AD760" s="190"/>
      <c r="AE760" s="190">
        <v>156</v>
      </c>
      <c r="AF760" s="190">
        <v>108</v>
      </c>
      <c r="AG760" s="190">
        <v>109</v>
      </c>
      <c r="AH760" s="190">
        <v>110</v>
      </c>
      <c r="AI760" s="190"/>
      <c r="AJ760" s="190">
        <v>122</v>
      </c>
      <c r="AK760" s="172">
        <v>133</v>
      </c>
      <c r="AL760" s="172">
        <v>136</v>
      </c>
      <c r="AM760" s="265">
        <v>150.5</v>
      </c>
      <c r="AN760" s="265">
        <v>113.75</v>
      </c>
      <c r="AO760" s="183">
        <v>86</v>
      </c>
      <c r="AP760" s="184">
        <v>126</v>
      </c>
      <c r="AQ760" s="182">
        <v>80.597014925373145</v>
      </c>
      <c r="AR760" s="182">
        <v>134</v>
      </c>
      <c r="AS760" s="182"/>
      <c r="AT760" s="182"/>
      <c r="AU760" s="182">
        <v>1152</v>
      </c>
      <c r="AV760" s="182">
        <v>2</v>
      </c>
      <c r="AW760" s="182">
        <v>2</v>
      </c>
      <c r="AX760" s="182">
        <v>2</v>
      </c>
      <c r="AY760" s="182">
        <v>2</v>
      </c>
      <c r="AZ760" s="182"/>
      <c r="BA760" s="182"/>
      <c r="BB760" s="182"/>
      <c r="BC760" s="182"/>
      <c r="BD760" s="182"/>
      <c r="BE760" s="182"/>
      <c r="BF760" s="182"/>
      <c r="BG760" s="182">
        <v>2088</v>
      </c>
      <c r="BH760" s="182">
        <v>2</v>
      </c>
      <c r="BI760" s="182">
        <v>4</v>
      </c>
      <c r="BJ760" s="182">
        <v>2</v>
      </c>
      <c r="BK760" s="182"/>
      <c r="BL760" s="182"/>
      <c r="BM760" s="182"/>
      <c r="BN760" s="182"/>
      <c r="BO760" s="182"/>
      <c r="BP760" s="182"/>
      <c r="BQ760" s="228" t="s">
        <v>180</v>
      </c>
      <c r="BR760" s="228" t="s">
        <v>181</v>
      </c>
      <c r="BS760" s="228"/>
      <c r="BT760" s="228"/>
      <c r="BU760" s="228">
        <v>5</v>
      </c>
      <c r="BV760" s="228" t="s">
        <v>261</v>
      </c>
      <c r="BW760" s="228" t="s">
        <v>222</v>
      </c>
      <c r="BX760" s="186">
        <v>0</v>
      </c>
      <c r="BY760" s="182">
        <v>8</v>
      </c>
      <c r="BZ760" s="182">
        <v>4</v>
      </c>
      <c r="CA760" s="182">
        <v>1156</v>
      </c>
      <c r="CB760" s="182">
        <v>8</v>
      </c>
      <c r="CC760" s="182">
        <v>4</v>
      </c>
      <c r="CD760" s="182">
        <v>2092</v>
      </c>
      <c r="CE760" s="228">
        <v>2</v>
      </c>
      <c r="CF760" s="228">
        <v>3</v>
      </c>
      <c r="CG760" s="113">
        <v>2</v>
      </c>
      <c r="CH760" s="113">
        <v>1</v>
      </c>
      <c r="CI760" s="113">
        <v>0</v>
      </c>
      <c r="CJ760" s="113">
        <v>0</v>
      </c>
      <c r="CK760" s="113">
        <v>0</v>
      </c>
      <c r="CL760" s="113">
        <v>0</v>
      </c>
      <c r="CM760" s="113">
        <v>0</v>
      </c>
      <c r="CN760" s="185">
        <v>8</v>
      </c>
      <c r="CO760" s="181">
        <v>3248</v>
      </c>
      <c r="CP760" s="187">
        <v>2.4630541871921178E-3</v>
      </c>
      <c r="CQ760" s="173">
        <v>6.9565217391304349E-2</v>
      </c>
      <c r="CR760" s="173">
        <v>28.243478260869569</v>
      </c>
      <c r="CS760" s="173">
        <v>7.032967032967033E-2</v>
      </c>
      <c r="CT760" s="173">
        <v>28.553846153846159</v>
      </c>
      <c r="CU760" s="253">
        <v>2791</v>
      </c>
      <c r="CV760" s="220">
        <v>-1</v>
      </c>
      <c r="CW760" s="254">
        <f t="shared" si="77"/>
        <v>3240</v>
      </c>
      <c r="CX760" s="15">
        <f t="shared" si="78"/>
        <v>16</v>
      </c>
      <c r="CY760" s="241">
        <f t="shared" si="79"/>
        <v>8</v>
      </c>
      <c r="CZ760" s="241" t="str">
        <f>IFERROR(ROUND(CY760/#REF!,1),"")</f>
        <v/>
      </c>
      <c r="DA760" s="254">
        <f t="shared" si="80"/>
        <v>3248</v>
      </c>
      <c r="DB760" s="246">
        <f t="shared" si="81"/>
        <v>2.4630541871921183E-3</v>
      </c>
      <c r="DC760" s="195"/>
      <c r="DD760" s="15" t="str">
        <f>IFERROR(#REF!-AO760,"")</f>
        <v/>
      </c>
      <c r="DE760" s="195"/>
      <c r="DF760" s="266" t="str">
        <f>IFERROR(#REF!-L760,"")</f>
        <v/>
      </c>
      <c r="DG760" s="228" t="e">
        <f>IF(#REF!&gt;AP760,0,1)</f>
        <v>#REF!</v>
      </c>
      <c r="DH760" s="228">
        <f t="shared" si="82"/>
        <v>1</v>
      </c>
      <c r="DI760" s="228">
        <f t="shared" si="83"/>
        <v>1</v>
      </c>
    </row>
    <row r="761" spans="1:113" ht="20.25" customHeight="1" x14ac:dyDescent="0.2">
      <c r="A761">
        <v>2022</v>
      </c>
      <c r="B761">
        <v>2</v>
      </c>
      <c r="C761" s="261">
        <v>44594</v>
      </c>
      <c r="D761">
        <v>334</v>
      </c>
      <c r="E761">
        <v>254</v>
      </c>
      <c r="F761">
        <v>49</v>
      </c>
      <c r="G761" s="194" t="s">
        <v>220</v>
      </c>
      <c r="H761" s="241" t="s">
        <v>179</v>
      </c>
      <c r="I761" s="241" t="s">
        <v>221</v>
      </c>
      <c r="J761" s="241">
        <v>4</v>
      </c>
      <c r="K761" s="241">
        <v>2</v>
      </c>
      <c r="L761" s="262">
        <v>203</v>
      </c>
      <c r="M761" s="263">
        <v>188</v>
      </c>
      <c r="N761" s="264">
        <v>217</v>
      </c>
      <c r="O761" s="190">
        <v>235</v>
      </c>
      <c r="P761" s="190">
        <v>241</v>
      </c>
      <c r="Q761" s="190"/>
      <c r="R761" s="190">
        <v>257</v>
      </c>
      <c r="S761" s="190">
        <v>260</v>
      </c>
      <c r="T761" s="190">
        <v>196</v>
      </c>
      <c r="U761" s="190">
        <v>204</v>
      </c>
      <c r="V761" s="190"/>
      <c r="W761" s="190">
        <v>196</v>
      </c>
      <c r="X761" s="190">
        <v>211</v>
      </c>
      <c r="Y761" s="172">
        <v>146</v>
      </c>
      <c r="Z761" s="172">
        <v>142</v>
      </c>
      <c r="AA761" s="190">
        <v>264</v>
      </c>
      <c r="AB761" s="190"/>
      <c r="AC761" s="190">
        <v>252</v>
      </c>
      <c r="AD761" s="190"/>
      <c r="AE761" s="190">
        <v>261</v>
      </c>
      <c r="AF761" s="190">
        <v>212</v>
      </c>
      <c r="AG761" s="190"/>
      <c r="AH761" s="190">
        <v>201</v>
      </c>
      <c r="AI761" s="190"/>
      <c r="AJ761" s="190">
        <v>230</v>
      </c>
      <c r="AK761" s="172">
        <v>139</v>
      </c>
      <c r="AL761" s="172">
        <v>141</v>
      </c>
      <c r="AM761" s="265">
        <v>252.85714285714289</v>
      </c>
      <c r="AN761" s="265">
        <v>207.14285714285711</v>
      </c>
      <c r="AO761" s="183">
        <v>94</v>
      </c>
      <c r="AP761" s="184">
        <v>153</v>
      </c>
      <c r="AQ761" s="182">
        <v>101.4084507042254</v>
      </c>
      <c r="AR761" s="182">
        <v>142</v>
      </c>
      <c r="AS761" s="182"/>
      <c r="AT761" s="182"/>
      <c r="AU761" s="182">
        <v>2400</v>
      </c>
      <c r="AV761" s="182">
        <v>2</v>
      </c>
      <c r="AW761" s="182">
        <v>10</v>
      </c>
      <c r="AX761" s="182">
        <v>4</v>
      </c>
      <c r="AY761" s="182">
        <v>2</v>
      </c>
      <c r="AZ761" s="182"/>
      <c r="BA761" s="182"/>
      <c r="BB761" s="182"/>
      <c r="BC761" s="182"/>
      <c r="BD761" s="182"/>
      <c r="BE761" s="182"/>
      <c r="BF761" s="182"/>
      <c r="BG761" s="182"/>
      <c r="BH761" s="182">
        <v>2</v>
      </c>
      <c r="BI761" s="182">
        <v>4</v>
      </c>
      <c r="BJ761" s="182">
        <v>4</v>
      </c>
      <c r="BK761" s="182"/>
      <c r="BL761" s="182"/>
      <c r="BM761" s="182"/>
      <c r="BN761" s="182"/>
      <c r="BO761" s="182"/>
      <c r="BP761" s="182"/>
      <c r="BQ761" s="228" t="s">
        <v>180</v>
      </c>
      <c r="BR761" s="228" t="s">
        <v>181</v>
      </c>
      <c r="BS761" s="228" t="s">
        <v>182</v>
      </c>
      <c r="BT761" s="228"/>
      <c r="BU761" s="228">
        <v>5</v>
      </c>
      <c r="BV761" s="228" t="s">
        <v>220</v>
      </c>
      <c r="BW761" s="228" t="s">
        <v>222</v>
      </c>
      <c r="BX761" s="186">
        <v>0</v>
      </c>
      <c r="BY761" s="182">
        <v>18</v>
      </c>
      <c r="BZ761" s="182">
        <v>9</v>
      </c>
      <c r="CA761" s="182">
        <v>2409</v>
      </c>
      <c r="CB761" s="182">
        <v>10</v>
      </c>
      <c r="CC761" s="182">
        <v>5</v>
      </c>
      <c r="CD761" s="182">
        <v>5</v>
      </c>
      <c r="CE761" s="228">
        <v>2</v>
      </c>
      <c r="CF761" s="228">
        <v>7</v>
      </c>
      <c r="CG761" s="113">
        <v>4</v>
      </c>
      <c r="CH761" s="113">
        <v>1</v>
      </c>
      <c r="CI761" s="113">
        <v>0</v>
      </c>
      <c r="CJ761" s="113">
        <v>0</v>
      </c>
      <c r="CK761" s="113">
        <v>0</v>
      </c>
      <c r="CL761" s="113">
        <v>0</v>
      </c>
      <c r="CM761" s="113">
        <v>0</v>
      </c>
      <c r="CN761" s="185">
        <v>14</v>
      </c>
      <c r="CO761" s="181">
        <v>2414</v>
      </c>
      <c r="CP761" s="187">
        <v>5.7995028997514502E-3</v>
      </c>
      <c r="CQ761" s="173">
        <v>6.8965517241379309E-2</v>
      </c>
      <c r="CR761" s="173">
        <v>11.89162561576355</v>
      </c>
      <c r="CS761" s="173">
        <v>6.7586206896551732E-2</v>
      </c>
      <c r="CT761" s="173">
        <v>11.65379310344828</v>
      </c>
      <c r="CU761" s="253">
        <v>2791</v>
      </c>
      <c r="CV761" s="220">
        <v>-1</v>
      </c>
      <c r="CW761" s="254">
        <f t="shared" si="77"/>
        <v>2400</v>
      </c>
      <c r="CX761" s="15">
        <f t="shared" si="78"/>
        <v>28</v>
      </c>
      <c r="CY761" s="241">
        <f t="shared" si="79"/>
        <v>14</v>
      </c>
      <c r="CZ761" s="241" t="str">
        <f>IFERROR(ROUND(CY761/#REF!,1),"")</f>
        <v/>
      </c>
      <c r="DA761" s="254">
        <f t="shared" si="80"/>
        <v>2414</v>
      </c>
      <c r="DB761" s="246">
        <f t="shared" si="81"/>
        <v>5.7995028997514502E-3</v>
      </c>
      <c r="DC761" s="195"/>
      <c r="DD761" s="15" t="str">
        <f>IFERROR(#REF!-AO761,"")</f>
        <v/>
      </c>
      <c r="DE761" s="195"/>
      <c r="DF761" s="266" t="str">
        <f>IFERROR(#REF!-L761,"")</f>
        <v/>
      </c>
      <c r="DG761" s="228" t="e">
        <f>IF(#REF!&gt;AP761,0,1)</f>
        <v>#REF!</v>
      </c>
      <c r="DH761" s="228">
        <f t="shared" si="82"/>
        <v>1</v>
      </c>
      <c r="DI761" s="228">
        <f t="shared" si="83"/>
        <v>1</v>
      </c>
    </row>
    <row r="762" spans="1:113" ht="20.25" customHeight="1" x14ac:dyDescent="0.2">
      <c r="A762">
        <v>2022</v>
      </c>
      <c r="B762">
        <v>2</v>
      </c>
      <c r="C762" s="261">
        <v>44594</v>
      </c>
      <c r="D762">
        <v>2</v>
      </c>
      <c r="E762">
        <v>8</v>
      </c>
      <c r="F762"/>
      <c r="G762" s="194" t="s">
        <v>453</v>
      </c>
      <c r="H762" s="241" t="s">
        <v>454</v>
      </c>
      <c r="I762" s="241" t="s">
        <v>225</v>
      </c>
      <c r="J762" s="241">
        <v>2</v>
      </c>
      <c r="K762" s="241">
        <v>6</v>
      </c>
      <c r="L762" s="262">
        <v>100</v>
      </c>
      <c r="M762" s="263">
        <v>93</v>
      </c>
      <c r="N762" s="264">
        <v>107</v>
      </c>
      <c r="O762" s="190"/>
      <c r="P762" s="190"/>
      <c r="Q762" s="190"/>
      <c r="R762" s="190"/>
      <c r="S762" s="190"/>
      <c r="T762" s="190"/>
      <c r="U762" s="190"/>
      <c r="V762" s="190"/>
      <c r="W762" s="190"/>
      <c r="X762" s="190"/>
      <c r="Y762" s="172"/>
      <c r="Z762" s="172"/>
      <c r="AA762" s="190"/>
      <c r="AB762" s="190"/>
      <c r="AC762" s="190"/>
      <c r="AD762" s="190"/>
      <c r="AE762" s="190"/>
      <c r="AF762" s="190"/>
      <c r="AG762" s="190"/>
      <c r="AH762" s="190"/>
      <c r="AI762" s="190"/>
      <c r="AJ762" s="190"/>
      <c r="AK762" s="172"/>
      <c r="AL762" s="172"/>
      <c r="AM762" s="265"/>
      <c r="AN762" s="265"/>
      <c r="AO762" s="183">
        <v>30</v>
      </c>
      <c r="AP762" s="184">
        <v>240</v>
      </c>
      <c r="AQ762" s="182"/>
      <c r="AR762" s="182"/>
      <c r="AS762" s="182"/>
      <c r="AT762" s="182"/>
      <c r="AU762" s="182"/>
      <c r="AV762" s="182"/>
      <c r="AW762" s="182"/>
      <c r="AX762" s="182"/>
      <c r="AY762" s="182"/>
      <c r="AZ762" s="182"/>
      <c r="BA762" s="182"/>
      <c r="BB762" s="182"/>
      <c r="BC762" s="182"/>
      <c r="BD762" s="182"/>
      <c r="BE762" s="182"/>
      <c r="BF762" s="182"/>
      <c r="BG762" s="182"/>
      <c r="BH762" s="182"/>
      <c r="BI762" s="182"/>
      <c r="BJ762" s="182"/>
      <c r="BK762" s="182"/>
      <c r="BL762" s="182"/>
      <c r="BM762" s="182"/>
      <c r="BN762" s="182"/>
      <c r="BO762" s="182"/>
      <c r="BP762" s="182"/>
      <c r="BQ762" s="228" t="s">
        <v>180</v>
      </c>
      <c r="BR762" s="228"/>
      <c r="BS762" s="228"/>
      <c r="BT762" s="228"/>
      <c r="BU762" s="228">
        <v>5</v>
      </c>
      <c r="BV762" s="228" t="s">
        <v>455</v>
      </c>
      <c r="BW762" s="228"/>
      <c r="BX762" s="186">
        <v>0</v>
      </c>
      <c r="BY762" s="182">
        <v>0</v>
      </c>
      <c r="BZ762" s="182">
        <v>0</v>
      </c>
      <c r="CA762" s="182">
        <v>0</v>
      </c>
      <c r="CB762" s="182">
        <v>0</v>
      </c>
      <c r="CC762" s="182">
        <v>0</v>
      </c>
      <c r="CD762" s="182">
        <v>0</v>
      </c>
      <c r="CE762" s="228">
        <v>0</v>
      </c>
      <c r="CF762" s="228">
        <v>0</v>
      </c>
      <c r="CG762" s="113">
        <v>0</v>
      </c>
      <c r="CH762" s="113">
        <v>0</v>
      </c>
      <c r="CI762" s="113">
        <v>0</v>
      </c>
      <c r="CJ762" s="113">
        <v>0</v>
      </c>
      <c r="CK762" s="113">
        <v>0</v>
      </c>
      <c r="CL762" s="113">
        <v>0</v>
      </c>
      <c r="CM762" s="113">
        <v>0</v>
      </c>
      <c r="CN762" s="185">
        <v>0</v>
      </c>
      <c r="CO762" s="181">
        <v>0</v>
      </c>
      <c r="CP762" s="187"/>
      <c r="CQ762" s="173">
        <v>0</v>
      </c>
      <c r="CR762" s="173">
        <v>0</v>
      </c>
      <c r="CS762" s="173"/>
      <c r="CT762" s="173"/>
      <c r="CU762" s="253">
        <v>2791</v>
      </c>
      <c r="CV762" s="220"/>
      <c r="CW762" s="254">
        <f t="shared" si="77"/>
        <v>0</v>
      </c>
      <c r="CX762" s="15">
        <f t="shared" si="78"/>
        <v>0</v>
      </c>
      <c r="CY762" s="241">
        <f t="shared" si="79"/>
        <v>0</v>
      </c>
      <c r="CZ762" s="241" t="str">
        <f>IFERROR(ROUND(CY762/#REF!,1),"")</f>
        <v/>
      </c>
      <c r="DA762" s="254">
        <f t="shared" si="80"/>
        <v>0</v>
      </c>
      <c r="DB762" s="246" t="str">
        <f t="shared" si="81"/>
        <v/>
      </c>
      <c r="DC762" s="195"/>
      <c r="DD762" s="15" t="str">
        <f>IFERROR(#REF!-AO762,"")</f>
        <v/>
      </c>
      <c r="DE762" s="195"/>
      <c r="DF762" s="266" t="str">
        <f>IFERROR(#REF!-L762,"")</f>
        <v/>
      </c>
      <c r="DG762" s="228" t="e">
        <f>IF(#REF!&gt;AP762,0,1)</f>
        <v>#REF!</v>
      </c>
      <c r="DH762" s="228">
        <f t="shared" si="82"/>
        <v>0</v>
      </c>
      <c r="DI762" s="228">
        <f t="shared" si="83"/>
        <v>1</v>
      </c>
    </row>
    <row r="763" spans="1:113" ht="20.25" customHeight="1" x14ac:dyDescent="0.2">
      <c r="A763">
        <v>2022</v>
      </c>
      <c r="B763">
        <v>2</v>
      </c>
      <c r="C763" s="261">
        <v>44594</v>
      </c>
      <c r="D763">
        <v>491</v>
      </c>
      <c r="E763">
        <v>708</v>
      </c>
      <c r="F763"/>
      <c r="G763" s="194" t="s">
        <v>456</v>
      </c>
      <c r="H763" s="241" t="s">
        <v>457</v>
      </c>
      <c r="I763" s="241"/>
      <c r="J763" s="241"/>
      <c r="K763" s="241"/>
      <c r="L763" s="262">
        <v>1980</v>
      </c>
      <c r="M763" s="263">
        <v>1881</v>
      </c>
      <c r="N763" s="264">
        <v>2079</v>
      </c>
      <c r="O763" s="190">
        <v>7035</v>
      </c>
      <c r="P763" s="190">
        <v>7445</v>
      </c>
      <c r="Q763" s="190">
        <v>7504</v>
      </c>
      <c r="R763" s="190">
        <v>7930</v>
      </c>
      <c r="S763" s="190">
        <v>7941</v>
      </c>
      <c r="T763" s="190">
        <v>2514</v>
      </c>
      <c r="U763" s="190">
        <v>2352</v>
      </c>
      <c r="V763" s="190">
        <v>2650</v>
      </c>
      <c r="W763" s="190">
        <v>2567</v>
      </c>
      <c r="X763" s="190">
        <v>2560</v>
      </c>
      <c r="Y763" s="172"/>
      <c r="Z763" s="172"/>
      <c r="AA763" s="190"/>
      <c r="AB763" s="190"/>
      <c r="AC763" s="190"/>
      <c r="AD763" s="190"/>
      <c r="AE763" s="190"/>
      <c r="AF763" s="190"/>
      <c r="AG763" s="190"/>
      <c r="AH763" s="190"/>
      <c r="AI763" s="190"/>
      <c r="AJ763" s="190"/>
      <c r="AK763" s="172"/>
      <c r="AL763" s="172"/>
      <c r="AM763" s="265">
        <v>7571</v>
      </c>
      <c r="AN763" s="265">
        <v>2528.6</v>
      </c>
      <c r="AO763" s="183">
        <v>0</v>
      </c>
      <c r="AP763" s="184"/>
      <c r="AQ763" s="182"/>
      <c r="AR763" s="182"/>
      <c r="AS763" s="182"/>
      <c r="AT763" s="182"/>
      <c r="AU763" s="182"/>
      <c r="AV763" s="182"/>
      <c r="AW763" s="182"/>
      <c r="AX763" s="182"/>
      <c r="AY763" s="182"/>
      <c r="AZ763" s="182"/>
      <c r="BA763" s="182"/>
      <c r="BB763" s="182"/>
      <c r="BC763" s="182"/>
      <c r="BD763" s="182"/>
      <c r="BE763" s="182"/>
      <c r="BF763" s="182"/>
      <c r="BG763" s="182"/>
      <c r="BH763" s="182"/>
      <c r="BI763" s="182"/>
      <c r="BJ763" s="182"/>
      <c r="BK763" s="182"/>
      <c r="BL763" s="182"/>
      <c r="BM763" s="182"/>
      <c r="BN763" s="182"/>
      <c r="BO763" s="182"/>
      <c r="BP763" s="182"/>
      <c r="BQ763" s="228" t="s">
        <v>458</v>
      </c>
      <c r="BR763" s="228"/>
      <c r="BS763" s="228"/>
      <c r="BT763" s="228"/>
      <c r="BU763" s="228">
        <v>5</v>
      </c>
      <c r="BV763" s="228" t="s">
        <v>459</v>
      </c>
      <c r="BW763" s="228"/>
      <c r="BX763" s="186">
        <v>0</v>
      </c>
      <c r="BY763" s="182">
        <v>0</v>
      </c>
      <c r="BZ763" s="182"/>
      <c r="CA763" s="182">
        <v>0</v>
      </c>
      <c r="CB763" s="182">
        <v>0</v>
      </c>
      <c r="CC763" s="182"/>
      <c r="CD763" s="182">
        <v>0</v>
      </c>
      <c r="CE763" s="228">
        <v>0</v>
      </c>
      <c r="CF763" s="228">
        <v>0</v>
      </c>
      <c r="CG763" s="113">
        <v>0</v>
      </c>
      <c r="CH763" s="113">
        <v>0</v>
      </c>
      <c r="CI763" s="113">
        <v>0</v>
      </c>
      <c r="CJ763" s="113">
        <v>0</v>
      </c>
      <c r="CK763" s="113">
        <v>0</v>
      </c>
      <c r="CL763" s="113">
        <v>0</v>
      </c>
      <c r="CM763" s="113">
        <v>0</v>
      </c>
      <c r="CN763" s="185">
        <v>0</v>
      </c>
      <c r="CO763" s="181">
        <v>0</v>
      </c>
      <c r="CP763" s="187"/>
      <c r="CQ763" s="173">
        <v>0</v>
      </c>
      <c r="CR763" s="173">
        <v>0</v>
      </c>
      <c r="CS763" s="173">
        <v>0</v>
      </c>
      <c r="CT763" s="173">
        <v>0</v>
      </c>
      <c r="CU763" s="253">
        <v>2791</v>
      </c>
      <c r="CV763" s="220">
        <v>-1</v>
      </c>
      <c r="CW763" s="254">
        <f t="shared" si="77"/>
        <v>0</v>
      </c>
      <c r="CX763" s="15">
        <f t="shared" si="78"/>
        <v>0</v>
      </c>
      <c r="CY763" s="241" t="str">
        <f t="shared" si="79"/>
        <v/>
      </c>
      <c r="CZ763" s="241" t="str">
        <f>IFERROR(ROUND(CY763/#REF!,1),"")</f>
        <v/>
      </c>
      <c r="DA763" s="254" t="str">
        <f t="shared" si="80"/>
        <v/>
      </c>
      <c r="DB763" s="246" t="str">
        <f t="shared" si="81"/>
        <v/>
      </c>
      <c r="DC763" s="195"/>
      <c r="DD763" s="15" t="str">
        <f>IFERROR(#REF!-AO763,"")</f>
        <v/>
      </c>
      <c r="DE763" s="195"/>
      <c r="DF763" s="266" t="str">
        <f>IFERROR(#REF!-L763,"")</f>
        <v/>
      </c>
      <c r="DG763" s="228" t="e">
        <f>IF(#REF!&gt;AP763,0,1)</f>
        <v>#REF!</v>
      </c>
      <c r="DH763" s="228">
        <f t="shared" si="82"/>
        <v>1</v>
      </c>
      <c r="DI763" s="228">
        <f t="shared" si="83"/>
        <v>0</v>
      </c>
    </row>
    <row r="764" spans="1:113" ht="20.25" customHeight="1" x14ac:dyDescent="0.2">
      <c r="A764">
        <v>2022</v>
      </c>
      <c r="B764">
        <v>2</v>
      </c>
      <c r="C764" s="261">
        <v>44594</v>
      </c>
      <c r="D764">
        <v>491</v>
      </c>
      <c r="E764">
        <v>713</v>
      </c>
      <c r="F764"/>
      <c r="G764" s="194" t="s">
        <v>460</v>
      </c>
      <c r="H764" s="241" t="s">
        <v>461</v>
      </c>
      <c r="I764" s="241"/>
      <c r="J764" s="241"/>
      <c r="K764" s="241"/>
      <c r="L764" s="262">
        <v>1402</v>
      </c>
      <c r="M764" s="263">
        <v>1332</v>
      </c>
      <c r="N764" s="264">
        <v>1472</v>
      </c>
      <c r="O764" s="190">
        <v>9375</v>
      </c>
      <c r="P764" s="190">
        <v>9128</v>
      </c>
      <c r="Q764" s="190">
        <v>9145</v>
      </c>
      <c r="R764" s="190">
        <v>9045</v>
      </c>
      <c r="S764" s="190"/>
      <c r="T764" s="190">
        <v>2009</v>
      </c>
      <c r="U764" s="190">
        <v>2054</v>
      </c>
      <c r="V764" s="190">
        <v>2105</v>
      </c>
      <c r="W764" s="190">
        <v>2022</v>
      </c>
      <c r="X764" s="190"/>
      <c r="Y764" s="172"/>
      <c r="Z764" s="172"/>
      <c r="AA764" s="190"/>
      <c r="AB764" s="190"/>
      <c r="AC764" s="190"/>
      <c r="AD764" s="190"/>
      <c r="AE764" s="190"/>
      <c r="AF764" s="190"/>
      <c r="AG764" s="190"/>
      <c r="AH764" s="190"/>
      <c r="AI764" s="190"/>
      <c r="AJ764" s="190"/>
      <c r="AK764" s="172"/>
      <c r="AL764" s="172"/>
      <c r="AM764" s="265">
        <v>9173.25</v>
      </c>
      <c r="AN764" s="265">
        <v>2047.5</v>
      </c>
      <c r="AO764" s="183">
        <v>0</v>
      </c>
      <c r="AP764" s="184"/>
      <c r="AQ764" s="182"/>
      <c r="AR764" s="182"/>
      <c r="AS764" s="182"/>
      <c r="AT764" s="182"/>
      <c r="AU764" s="182"/>
      <c r="AV764" s="182"/>
      <c r="AW764" s="182"/>
      <c r="AX764" s="182"/>
      <c r="AY764" s="182"/>
      <c r="AZ764" s="182"/>
      <c r="BA764" s="182"/>
      <c r="BB764" s="182"/>
      <c r="BC764" s="182"/>
      <c r="BD764" s="182"/>
      <c r="BE764" s="182"/>
      <c r="BF764" s="182"/>
      <c r="BG764" s="182"/>
      <c r="BH764" s="182"/>
      <c r="BI764" s="182"/>
      <c r="BJ764" s="182"/>
      <c r="BK764" s="182"/>
      <c r="BL764" s="182"/>
      <c r="BM764" s="182"/>
      <c r="BN764" s="182"/>
      <c r="BO764" s="182"/>
      <c r="BP764" s="182"/>
      <c r="BQ764" s="228" t="s">
        <v>458</v>
      </c>
      <c r="BR764" s="228"/>
      <c r="BS764" s="228"/>
      <c r="BT764" s="228"/>
      <c r="BU764" s="228">
        <v>5</v>
      </c>
      <c r="BV764" s="228" t="s">
        <v>459</v>
      </c>
      <c r="BW764" s="228"/>
      <c r="BX764" s="186">
        <v>0</v>
      </c>
      <c r="BY764" s="182">
        <v>0</v>
      </c>
      <c r="BZ764" s="182"/>
      <c r="CA764" s="182">
        <v>0</v>
      </c>
      <c r="CB764" s="182">
        <v>0</v>
      </c>
      <c r="CC764" s="182"/>
      <c r="CD764" s="182">
        <v>0</v>
      </c>
      <c r="CE764" s="228">
        <v>0</v>
      </c>
      <c r="CF764" s="228">
        <v>0</v>
      </c>
      <c r="CG764" s="113">
        <v>0</v>
      </c>
      <c r="CH764" s="113">
        <v>0</v>
      </c>
      <c r="CI764" s="113">
        <v>0</v>
      </c>
      <c r="CJ764" s="113">
        <v>0</v>
      </c>
      <c r="CK764" s="113">
        <v>0</v>
      </c>
      <c r="CL764" s="113">
        <v>0</v>
      </c>
      <c r="CM764" s="113">
        <v>0</v>
      </c>
      <c r="CN764" s="185">
        <v>0</v>
      </c>
      <c r="CO764" s="181">
        <v>0</v>
      </c>
      <c r="CP764" s="187"/>
      <c r="CQ764" s="173">
        <v>0</v>
      </c>
      <c r="CR764" s="173">
        <v>0</v>
      </c>
      <c r="CS764" s="173">
        <v>0</v>
      </c>
      <c r="CT764" s="173">
        <v>0</v>
      </c>
      <c r="CU764" s="253">
        <v>2791</v>
      </c>
      <c r="CV764" s="220">
        <v>-1</v>
      </c>
      <c r="CW764" s="254">
        <f t="shared" si="77"/>
        <v>0</v>
      </c>
      <c r="CX764" s="15">
        <f t="shared" si="78"/>
        <v>0</v>
      </c>
      <c r="CY764" s="241" t="str">
        <f t="shared" si="79"/>
        <v/>
      </c>
      <c r="CZ764" s="241" t="str">
        <f>IFERROR(ROUND(CY764/#REF!,1),"")</f>
        <v/>
      </c>
      <c r="DA764" s="254" t="str">
        <f t="shared" si="80"/>
        <v/>
      </c>
      <c r="DB764" s="246" t="str">
        <f t="shared" si="81"/>
        <v/>
      </c>
      <c r="DC764" s="195"/>
      <c r="DD764" s="15" t="str">
        <f>IFERROR(#REF!-AO764,"")</f>
        <v/>
      </c>
      <c r="DE764" s="195"/>
      <c r="DF764" s="266" t="str">
        <f>IFERROR(#REF!-L764,"")</f>
        <v/>
      </c>
      <c r="DG764" s="228" t="e">
        <f>IF(#REF!&gt;AP764,0,1)</f>
        <v>#REF!</v>
      </c>
      <c r="DH764" s="228">
        <f t="shared" si="82"/>
        <v>1</v>
      </c>
      <c r="DI764" s="228">
        <f t="shared" si="83"/>
        <v>0</v>
      </c>
    </row>
    <row r="765" spans="1:113" ht="20.25" customHeight="1" x14ac:dyDescent="0.2">
      <c r="A765">
        <v>2022</v>
      </c>
      <c r="B765">
        <v>2</v>
      </c>
      <c r="C765" s="261">
        <v>44594</v>
      </c>
      <c r="D765">
        <v>491</v>
      </c>
      <c r="E765">
        <v>754</v>
      </c>
      <c r="F765"/>
      <c r="G765" s="194" t="s">
        <v>462</v>
      </c>
      <c r="H765" s="241" t="s">
        <v>463</v>
      </c>
      <c r="I765" s="241"/>
      <c r="J765" s="241"/>
      <c r="K765" s="241"/>
      <c r="L765" s="262">
        <v>660</v>
      </c>
      <c r="M765" s="263">
        <v>627</v>
      </c>
      <c r="N765" s="264">
        <v>693</v>
      </c>
      <c r="O765" s="190">
        <v>5237</v>
      </c>
      <c r="P765" s="190">
        <v>4562</v>
      </c>
      <c r="Q765" s="190">
        <v>4288</v>
      </c>
      <c r="R765" s="190">
        <v>5222</v>
      </c>
      <c r="S765" s="190"/>
      <c r="T765" s="190">
        <v>1260</v>
      </c>
      <c r="U765" s="190">
        <v>1322</v>
      </c>
      <c r="V765" s="190">
        <v>1285</v>
      </c>
      <c r="W765" s="190">
        <v>1215</v>
      </c>
      <c r="X765" s="190"/>
      <c r="Y765" s="172"/>
      <c r="Z765" s="172"/>
      <c r="AA765" s="190"/>
      <c r="AB765" s="190"/>
      <c r="AC765" s="190"/>
      <c r="AD765" s="190"/>
      <c r="AE765" s="190"/>
      <c r="AF765" s="190"/>
      <c r="AG765" s="190"/>
      <c r="AH765" s="190"/>
      <c r="AI765" s="190"/>
      <c r="AJ765" s="190"/>
      <c r="AK765" s="172"/>
      <c r="AL765" s="172"/>
      <c r="AM765" s="265">
        <v>4827.25</v>
      </c>
      <c r="AN765" s="265">
        <v>1270.5</v>
      </c>
      <c r="AO765" s="183">
        <v>0</v>
      </c>
      <c r="AP765" s="184"/>
      <c r="AQ765" s="182"/>
      <c r="AR765" s="182"/>
      <c r="AS765" s="182"/>
      <c r="AT765" s="182"/>
      <c r="AU765" s="182"/>
      <c r="AV765" s="182"/>
      <c r="AW765" s="182"/>
      <c r="AX765" s="182"/>
      <c r="AY765" s="182"/>
      <c r="AZ765" s="182"/>
      <c r="BA765" s="182"/>
      <c r="BB765" s="182"/>
      <c r="BC765" s="182"/>
      <c r="BD765" s="182"/>
      <c r="BE765" s="182"/>
      <c r="BF765" s="182"/>
      <c r="BG765" s="182"/>
      <c r="BH765" s="182"/>
      <c r="BI765" s="182"/>
      <c r="BJ765" s="182"/>
      <c r="BK765" s="182"/>
      <c r="BL765" s="182"/>
      <c r="BM765" s="182"/>
      <c r="BN765" s="182"/>
      <c r="BO765" s="182"/>
      <c r="BP765" s="182"/>
      <c r="BQ765" s="228" t="s">
        <v>458</v>
      </c>
      <c r="BR765" s="228"/>
      <c r="BS765" s="228"/>
      <c r="BT765" s="228"/>
      <c r="BU765" s="228">
        <v>5</v>
      </c>
      <c r="BV765" s="228" t="s">
        <v>459</v>
      </c>
      <c r="BW765" s="228"/>
      <c r="BX765" s="186">
        <v>0</v>
      </c>
      <c r="BY765" s="182">
        <v>0</v>
      </c>
      <c r="BZ765" s="182"/>
      <c r="CA765" s="182">
        <v>0</v>
      </c>
      <c r="CB765" s="182">
        <v>0</v>
      </c>
      <c r="CC765" s="182"/>
      <c r="CD765" s="182">
        <v>0</v>
      </c>
      <c r="CE765" s="228">
        <v>0</v>
      </c>
      <c r="CF765" s="228">
        <v>0</v>
      </c>
      <c r="CG765" s="113">
        <v>0</v>
      </c>
      <c r="CH765" s="113">
        <v>0</v>
      </c>
      <c r="CI765" s="113">
        <v>0</v>
      </c>
      <c r="CJ765" s="113">
        <v>0</v>
      </c>
      <c r="CK765" s="113">
        <v>0</v>
      </c>
      <c r="CL765" s="113">
        <v>0</v>
      </c>
      <c r="CM765" s="113">
        <v>0</v>
      </c>
      <c r="CN765" s="185">
        <v>0</v>
      </c>
      <c r="CO765" s="181">
        <v>0</v>
      </c>
      <c r="CP765" s="187"/>
      <c r="CQ765" s="173">
        <v>0</v>
      </c>
      <c r="CR765" s="173">
        <v>0</v>
      </c>
      <c r="CS765" s="173">
        <v>0</v>
      </c>
      <c r="CT765" s="173">
        <v>0</v>
      </c>
      <c r="CU765" s="253">
        <v>2791</v>
      </c>
      <c r="CV765" s="220">
        <v>-1</v>
      </c>
      <c r="CW765" s="254">
        <f t="shared" si="77"/>
        <v>0</v>
      </c>
      <c r="CX765" s="15">
        <f t="shared" si="78"/>
        <v>0</v>
      </c>
      <c r="CY765" s="241" t="str">
        <f t="shared" si="79"/>
        <v/>
      </c>
      <c r="CZ765" s="241" t="str">
        <f>IFERROR(ROUND(CY765/#REF!,1),"")</f>
        <v/>
      </c>
      <c r="DA765" s="254" t="str">
        <f t="shared" si="80"/>
        <v/>
      </c>
      <c r="DB765" s="246" t="str">
        <f t="shared" si="81"/>
        <v/>
      </c>
      <c r="DC765" s="195"/>
      <c r="DD765" s="15" t="str">
        <f>IFERROR(#REF!-AO765,"")</f>
        <v/>
      </c>
      <c r="DE765" s="195"/>
      <c r="DF765" s="266" t="str">
        <f>IFERROR(#REF!-L765,"")</f>
        <v/>
      </c>
      <c r="DG765" s="228" t="e">
        <f>IF(#REF!&gt;AP765,0,1)</f>
        <v>#REF!</v>
      </c>
      <c r="DH765" s="228">
        <f t="shared" si="82"/>
        <v>1</v>
      </c>
      <c r="DI765" s="228">
        <f t="shared" si="83"/>
        <v>0</v>
      </c>
    </row>
    <row r="766" spans="1:113" ht="20.25" customHeight="1" x14ac:dyDescent="0.2">
      <c r="A766">
        <v>2022</v>
      </c>
      <c r="B766">
        <v>2</v>
      </c>
      <c r="C766" s="261">
        <v>44594</v>
      </c>
      <c r="D766">
        <v>491</v>
      </c>
      <c r="E766">
        <v>755</v>
      </c>
      <c r="F766"/>
      <c r="G766" s="194" t="s">
        <v>464</v>
      </c>
      <c r="H766" s="241" t="s">
        <v>465</v>
      </c>
      <c r="I766" s="241"/>
      <c r="J766" s="241"/>
      <c r="K766" s="241"/>
      <c r="L766" s="262">
        <v>525</v>
      </c>
      <c r="M766" s="263">
        <v>498</v>
      </c>
      <c r="N766" s="264">
        <v>551</v>
      </c>
      <c r="O766" s="190">
        <v>4845</v>
      </c>
      <c r="P766" s="190">
        <v>4241</v>
      </c>
      <c r="Q766" s="190">
        <v>4156</v>
      </c>
      <c r="R766" s="190">
        <v>4627</v>
      </c>
      <c r="S766" s="190">
        <v>4511</v>
      </c>
      <c r="T766" s="190">
        <v>419</v>
      </c>
      <c r="U766" s="190">
        <v>421</v>
      </c>
      <c r="V766" s="190">
        <v>399</v>
      </c>
      <c r="W766" s="190">
        <v>456</v>
      </c>
      <c r="X766" s="190">
        <v>425</v>
      </c>
      <c r="Y766" s="172"/>
      <c r="Z766" s="172"/>
      <c r="AA766" s="190"/>
      <c r="AB766" s="190"/>
      <c r="AC766" s="190"/>
      <c r="AD766" s="190"/>
      <c r="AE766" s="190"/>
      <c r="AF766" s="190"/>
      <c r="AG766" s="190"/>
      <c r="AH766" s="190"/>
      <c r="AI766" s="190"/>
      <c r="AJ766" s="190"/>
      <c r="AK766" s="172"/>
      <c r="AL766" s="172"/>
      <c r="AM766" s="265">
        <v>4476</v>
      </c>
      <c r="AN766" s="265">
        <v>424</v>
      </c>
      <c r="AO766" s="183">
        <v>0</v>
      </c>
      <c r="AP766" s="184"/>
      <c r="AQ766" s="182"/>
      <c r="AR766" s="182"/>
      <c r="AS766" s="182"/>
      <c r="AT766" s="182"/>
      <c r="AU766" s="182"/>
      <c r="AV766" s="182"/>
      <c r="AW766" s="182"/>
      <c r="AX766" s="182"/>
      <c r="AY766" s="182"/>
      <c r="AZ766" s="182"/>
      <c r="BA766" s="182"/>
      <c r="BB766" s="182"/>
      <c r="BC766" s="182"/>
      <c r="BD766" s="182"/>
      <c r="BE766" s="182"/>
      <c r="BF766" s="182"/>
      <c r="BG766" s="182"/>
      <c r="BH766" s="182"/>
      <c r="BI766" s="182"/>
      <c r="BJ766" s="182"/>
      <c r="BK766" s="182"/>
      <c r="BL766" s="182"/>
      <c r="BM766" s="182"/>
      <c r="BN766" s="182"/>
      <c r="BO766" s="182"/>
      <c r="BP766" s="182"/>
      <c r="BQ766" s="228" t="s">
        <v>458</v>
      </c>
      <c r="BR766" s="228"/>
      <c r="BS766" s="228"/>
      <c r="BT766" s="228"/>
      <c r="BU766" s="228">
        <v>5</v>
      </c>
      <c r="BV766" s="228" t="s">
        <v>459</v>
      </c>
      <c r="BW766" s="228"/>
      <c r="BX766" s="186">
        <v>0</v>
      </c>
      <c r="BY766" s="182">
        <v>0</v>
      </c>
      <c r="BZ766" s="182"/>
      <c r="CA766" s="182">
        <v>0</v>
      </c>
      <c r="CB766" s="182">
        <v>0</v>
      </c>
      <c r="CC766" s="182"/>
      <c r="CD766" s="182">
        <v>0</v>
      </c>
      <c r="CE766" s="228">
        <v>0</v>
      </c>
      <c r="CF766" s="228">
        <v>0</v>
      </c>
      <c r="CG766" s="113">
        <v>0</v>
      </c>
      <c r="CH766" s="113">
        <v>0</v>
      </c>
      <c r="CI766" s="113">
        <v>0</v>
      </c>
      <c r="CJ766" s="113">
        <v>0</v>
      </c>
      <c r="CK766" s="113">
        <v>0</v>
      </c>
      <c r="CL766" s="113">
        <v>0</v>
      </c>
      <c r="CM766" s="113">
        <v>0</v>
      </c>
      <c r="CN766" s="185">
        <v>0</v>
      </c>
      <c r="CO766" s="181">
        <v>0</v>
      </c>
      <c r="CP766" s="187"/>
      <c r="CQ766" s="173">
        <v>0</v>
      </c>
      <c r="CR766" s="173">
        <v>0</v>
      </c>
      <c r="CS766" s="173">
        <v>0</v>
      </c>
      <c r="CT766" s="173">
        <v>0</v>
      </c>
      <c r="CU766" s="253">
        <v>2791</v>
      </c>
      <c r="CV766" s="220">
        <v>-1</v>
      </c>
      <c r="CW766" s="254">
        <f t="shared" si="77"/>
        <v>0</v>
      </c>
      <c r="CX766" s="15">
        <f t="shared" si="78"/>
        <v>0</v>
      </c>
      <c r="CY766" s="241" t="str">
        <f t="shared" si="79"/>
        <v/>
      </c>
      <c r="CZ766" s="241" t="str">
        <f>IFERROR(ROUND(CY766/#REF!,1),"")</f>
        <v/>
      </c>
      <c r="DA766" s="254" t="str">
        <f t="shared" si="80"/>
        <v/>
      </c>
      <c r="DB766" s="246" t="str">
        <f t="shared" si="81"/>
        <v/>
      </c>
      <c r="DC766" s="195"/>
      <c r="DD766" s="15" t="str">
        <f>IFERROR(#REF!-AO766,"")</f>
        <v/>
      </c>
      <c r="DE766" s="195"/>
      <c r="DF766" s="266" t="str">
        <f>IFERROR(#REF!-L766,"")</f>
        <v/>
      </c>
      <c r="DG766" s="228" t="e">
        <f>IF(#REF!&gt;AP766,0,1)</f>
        <v>#REF!</v>
      </c>
      <c r="DH766" s="228">
        <f t="shared" si="82"/>
        <v>0</v>
      </c>
      <c r="DI766" s="228">
        <f t="shared" si="83"/>
        <v>1</v>
      </c>
    </row>
    <row r="767" spans="1:113" ht="20.25" customHeight="1" x14ac:dyDescent="0.2">
      <c r="A767">
        <v>2022</v>
      </c>
      <c r="B767">
        <v>2</v>
      </c>
      <c r="C767" s="261">
        <v>44594</v>
      </c>
      <c r="D767">
        <v>491</v>
      </c>
      <c r="E767">
        <v>756</v>
      </c>
      <c r="F767"/>
      <c r="G767" s="194" t="s">
        <v>466</v>
      </c>
      <c r="H767" s="241" t="s">
        <v>467</v>
      </c>
      <c r="I767" s="241"/>
      <c r="J767" s="241"/>
      <c r="K767" s="241"/>
      <c r="L767" s="262">
        <v>1113</v>
      </c>
      <c r="M767" s="263">
        <v>1058</v>
      </c>
      <c r="N767" s="264">
        <v>1169</v>
      </c>
      <c r="O767" s="190">
        <v>6704</v>
      </c>
      <c r="P767" s="190">
        <v>6409</v>
      </c>
      <c r="Q767" s="190">
        <v>7020</v>
      </c>
      <c r="R767" s="190">
        <v>7514</v>
      </c>
      <c r="S767" s="190">
        <v>7460</v>
      </c>
      <c r="T767" s="190">
        <v>2140</v>
      </c>
      <c r="U767" s="190">
        <v>1958</v>
      </c>
      <c r="V767" s="190">
        <v>1884</v>
      </c>
      <c r="W767" s="190">
        <v>2040</v>
      </c>
      <c r="X767" s="190">
        <v>2000</v>
      </c>
      <c r="Y767" s="172"/>
      <c r="Z767" s="172"/>
      <c r="AA767" s="190"/>
      <c r="AB767" s="190"/>
      <c r="AC767" s="190"/>
      <c r="AD767" s="190"/>
      <c r="AE767" s="190"/>
      <c r="AF767" s="190"/>
      <c r="AG767" s="190"/>
      <c r="AH767" s="190"/>
      <c r="AI767" s="190"/>
      <c r="AJ767" s="190"/>
      <c r="AK767" s="172"/>
      <c r="AL767" s="172"/>
      <c r="AM767" s="265">
        <v>7021.4</v>
      </c>
      <c r="AN767" s="265">
        <v>2004.4</v>
      </c>
      <c r="AO767" s="183">
        <v>0</v>
      </c>
      <c r="AP767" s="184"/>
      <c r="AQ767" s="182"/>
      <c r="AR767" s="182"/>
      <c r="AS767" s="182"/>
      <c r="AT767" s="182"/>
      <c r="AU767" s="182"/>
      <c r="AV767" s="182"/>
      <c r="AW767" s="182"/>
      <c r="AX767" s="182"/>
      <c r="AY767" s="182"/>
      <c r="AZ767" s="182"/>
      <c r="BA767" s="182"/>
      <c r="BB767" s="182"/>
      <c r="BC767" s="182"/>
      <c r="BD767" s="182"/>
      <c r="BE767" s="182"/>
      <c r="BF767" s="182"/>
      <c r="BG767" s="182"/>
      <c r="BH767" s="182"/>
      <c r="BI767" s="182"/>
      <c r="BJ767" s="182"/>
      <c r="BK767" s="182"/>
      <c r="BL767" s="182"/>
      <c r="BM767" s="182"/>
      <c r="BN767" s="182"/>
      <c r="BO767" s="182"/>
      <c r="BP767" s="182"/>
      <c r="BQ767" s="228" t="s">
        <v>458</v>
      </c>
      <c r="BR767" s="228"/>
      <c r="BS767" s="228"/>
      <c r="BT767" s="228"/>
      <c r="BU767" s="228">
        <v>5</v>
      </c>
      <c r="BV767" s="228" t="s">
        <v>459</v>
      </c>
      <c r="BW767" s="228"/>
      <c r="BX767" s="186">
        <v>0</v>
      </c>
      <c r="BY767" s="182">
        <v>0</v>
      </c>
      <c r="BZ767" s="182"/>
      <c r="CA767" s="182">
        <v>0</v>
      </c>
      <c r="CB767" s="182">
        <v>0</v>
      </c>
      <c r="CC767" s="182"/>
      <c r="CD767" s="182">
        <v>0</v>
      </c>
      <c r="CE767" s="228">
        <v>0</v>
      </c>
      <c r="CF767" s="228">
        <v>0</v>
      </c>
      <c r="CG767" s="113">
        <v>0</v>
      </c>
      <c r="CH767" s="113">
        <v>0</v>
      </c>
      <c r="CI767" s="113">
        <v>0</v>
      </c>
      <c r="CJ767" s="113">
        <v>0</v>
      </c>
      <c r="CK767" s="113">
        <v>0</v>
      </c>
      <c r="CL767" s="113">
        <v>0</v>
      </c>
      <c r="CM767" s="113">
        <v>0</v>
      </c>
      <c r="CN767" s="185">
        <v>0</v>
      </c>
      <c r="CO767" s="181">
        <v>0</v>
      </c>
      <c r="CP767" s="187"/>
      <c r="CQ767" s="173">
        <v>0</v>
      </c>
      <c r="CR767" s="173">
        <v>0</v>
      </c>
      <c r="CS767" s="173">
        <v>0</v>
      </c>
      <c r="CT767" s="173">
        <v>0</v>
      </c>
      <c r="CU767" s="253">
        <v>2791</v>
      </c>
      <c r="CV767" s="220">
        <v>-1</v>
      </c>
      <c r="CW767" s="254">
        <f t="shared" si="77"/>
        <v>0</v>
      </c>
      <c r="CX767" s="15">
        <f t="shared" si="78"/>
        <v>0</v>
      </c>
      <c r="CY767" s="241" t="str">
        <f t="shared" si="79"/>
        <v/>
      </c>
      <c r="CZ767" s="241" t="str">
        <f>IFERROR(ROUND(CY767/#REF!,1),"")</f>
        <v/>
      </c>
      <c r="DA767" s="254" t="str">
        <f t="shared" si="80"/>
        <v/>
      </c>
      <c r="DB767" s="246" t="str">
        <f t="shared" si="81"/>
        <v/>
      </c>
      <c r="DC767" s="195"/>
      <c r="DD767" s="15" t="str">
        <f>IFERROR(#REF!-AO767,"")</f>
        <v/>
      </c>
      <c r="DE767" s="195"/>
      <c r="DF767" s="266" t="str">
        <f>IFERROR(#REF!-L767,"")</f>
        <v/>
      </c>
      <c r="DG767" s="228" t="e">
        <f>IF(#REF!&gt;AP767,0,1)</f>
        <v>#REF!</v>
      </c>
      <c r="DH767" s="228">
        <f t="shared" si="82"/>
        <v>1</v>
      </c>
      <c r="DI767" s="228">
        <f t="shared" si="83"/>
        <v>0</v>
      </c>
    </row>
    <row r="768" spans="1:113" ht="20.25" customHeight="1" x14ac:dyDescent="0.2">
      <c r="A768">
        <v>2022</v>
      </c>
      <c r="B768">
        <v>2</v>
      </c>
      <c r="C768" s="261">
        <v>44594</v>
      </c>
      <c r="D768">
        <v>491</v>
      </c>
      <c r="E768">
        <v>700</v>
      </c>
      <c r="F768"/>
      <c r="G768" s="194" t="s">
        <v>468</v>
      </c>
      <c r="H768" s="241" t="s">
        <v>469</v>
      </c>
      <c r="I768" s="241" t="s">
        <v>169</v>
      </c>
      <c r="J768" s="241">
        <v>1</v>
      </c>
      <c r="K768" s="241">
        <v>1</v>
      </c>
      <c r="L768" s="262">
        <v>345</v>
      </c>
      <c r="M768" s="263">
        <v>324</v>
      </c>
      <c r="N768" s="264">
        <v>365</v>
      </c>
      <c r="O768" s="190">
        <v>11820</v>
      </c>
      <c r="P768" s="190">
        <v>11810</v>
      </c>
      <c r="Q768" s="190">
        <v>11833</v>
      </c>
      <c r="R768" s="190">
        <v>11533</v>
      </c>
      <c r="S768" s="190">
        <v>11744</v>
      </c>
      <c r="T768" s="190">
        <v>2830</v>
      </c>
      <c r="U768" s="190">
        <v>3175</v>
      </c>
      <c r="V768" s="190">
        <v>3075</v>
      </c>
      <c r="W768" s="190">
        <v>2960</v>
      </c>
      <c r="X768" s="190">
        <v>3004</v>
      </c>
      <c r="Y768" s="172"/>
      <c r="Z768" s="172"/>
      <c r="AA768" s="190"/>
      <c r="AB768" s="190"/>
      <c r="AC768" s="190"/>
      <c r="AD768" s="190"/>
      <c r="AE768" s="190"/>
      <c r="AF768" s="190"/>
      <c r="AG768" s="190"/>
      <c r="AH768" s="190"/>
      <c r="AI768" s="190"/>
      <c r="AJ768" s="190"/>
      <c r="AK768" s="172"/>
      <c r="AL768" s="172"/>
      <c r="AM768" s="265">
        <v>11748</v>
      </c>
      <c r="AN768" s="265">
        <v>3008.8</v>
      </c>
      <c r="AO768" s="183">
        <v>19</v>
      </c>
      <c r="AP768" s="184">
        <v>189</v>
      </c>
      <c r="AQ768" s="182"/>
      <c r="AR768" s="182"/>
      <c r="AS768" s="182"/>
      <c r="AT768" s="182"/>
      <c r="AU768" s="182"/>
      <c r="AV768" s="182"/>
      <c r="AW768" s="182"/>
      <c r="AX768" s="182"/>
      <c r="AY768" s="182"/>
      <c r="AZ768" s="182"/>
      <c r="BA768" s="182"/>
      <c r="BB768" s="182"/>
      <c r="BC768" s="182"/>
      <c r="BD768" s="182"/>
      <c r="BE768" s="182"/>
      <c r="BF768" s="182"/>
      <c r="BG768" s="182"/>
      <c r="BH768" s="182"/>
      <c r="BI768" s="182"/>
      <c r="BJ768" s="182"/>
      <c r="BK768" s="182"/>
      <c r="BL768" s="182"/>
      <c r="BM768" s="182"/>
      <c r="BN768" s="182"/>
      <c r="BO768" s="182"/>
      <c r="BP768" s="182"/>
      <c r="BQ768" s="228" t="s">
        <v>256</v>
      </c>
      <c r="BR768" s="228" t="s">
        <v>257</v>
      </c>
      <c r="BS768" s="228" t="s">
        <v>470</v>
      </c>
      <c r="BT768" s="228" t="s">
        <v>471</v>
      </c>
      <c r="BU768" s="228">
        <v>5</v>
      </c>
      <c r="BV768" s="228" t="s">
        <v>472</v>
      </c>
      <c r="BW768" s="228"/>
      <c r="BX768" s="186">
        <v>0</v>
      </c>
      <c r="BY768" s="182">
        <v>0</v>
      </c>
      <c r="BZ768" s="182">
        <v>0</v>
      </c>
      <c r="CA768" s="182">
        <v>0</v>
      </c>
      <c r="CB768" s="182">
        <v>0</v>
      </c>
      <c r="CC768" s="182">
        <v>0</v>
      </c>
      <c r="CD768" s="182">
        <v>0</v>
      </c>
      <c r="CE768" s="228">
        <v>0</v>
      </c>
      <c r="CF768" s="228">
        <v>0</v>
      </c>
      <c r="CG768" s="113">
        <v>0</v>
      </c>
      <c r="CH768" s="113">
        <v>0</v>
      </c>
      <c r="CI768" s="113">
        <v>0</v>
      </c>
      <c r="CJ768" s="113">
        <v>0</v>
      </c>
      <c r="CK768" s="113">
        <v>0</v>
      </c>
      <c r="CL768" s="113">
        <v>0</v>
      </c>
      <c r="CM768" s="113">
        <v>0</v>
      </c>
      <c r="CN768" s="185">
        <v>0</v>
      </c>
      <c r="CO768" s="181">
        <v>0</v>
      </c>
      <c r="CP768" s="187"/>
      <c r="CQ768" s="173">
        <v>0</v>
      </c>
      <c r="CR768" s="173">
        <v>0</v>
      </c>
      <c r="CS768" s="173">
        <v>0</v>
      </c>
      <c r="CT768" s="173">
        <v>0</v>
      </c>
      <c r="CU768" s="253">
        <v>2791</v>
      </c>
      <c r="CV768" s="220">
        <v>-1</v>
      </c>
      <c r="CW768" s="254">
        <f t="shared" si="77"/>
        <v>0</v>
      </c>
      <c r="CX768" s="15">
        <f t="shared" si="78"/>
        <v>0</v>
      </c>
      <c r="CY768" s="241">
        <f t="shared" si="79"/>
        <v>0</v>
      </c>
      <c r="CZ768" s="241" t="str">
        <f>IFERROR(ROUND(CY768/#REF!,1),"")</f>
        <v/>
      </c>
      <c r="DA768" s="254">
        <f t="shared" si="80"/>
        <v>0</v>
      </c>
      <c r="DB768" s="246" t="str">
        <f t="shared" si="81"/>
        <v/>
      </c>
      <c r="DC768" s="195"/>
      <c r="DD768" s="15" t="str">
        <f>IFERROR(#REF!-AO768,"")</f>
        <v/>
      </c>
      <c r="DE768" s="195"/>
      <c r="DF768" s="266" t="str">
        <f>IFERROR(#REF!-L768,"")</f>
        <v/>
      </c>
      <c r="DG768" s="228" t="e">
        <f>IF(#REF!&gt;AP768,0,1)</f>
        <v>#REF!</v>
      </c>
      <c r="DH768" s="228">
        <f t="shared" si="82"/>
        <v>1</v>
      </c>
      <c r="DI768" s="228">
        <f t="shared" si="83"/>
        <v>0</v>
      </c>
    </row>
    <row r="769" spans="1:113" ht="20.25" customHeight="1" x14ac:dyDescent="0.2">
      <c r="A769">
        <v>2022</v>
      </c>
      <c r="B769">
        <v>2</v>
      </c>
      <c r="C769" s="261">
        <v>44595</v>
      </c>
      <c r="D769">
        <v>34</v>
      </c>
      <c r="E769">
        <v>99</v>
      </c>
      <c r="F769">
        <v>2</v>
      </c>
      <c r="G769" s="194" t="s">
        <v>289</v>
      </c>
      <c r="H769" s="241" t="s">
        <v>290</v>
      </c>
      <c r="I769" s="241" t="s">
        <v>169</v>
      </c>
      <c r="J769" s="241">
        <v>4</v>
      </c>
      <c r="K769" s="241">
        <v>6</v>
      </c>
      <c r="L769" s="262">
        <v>20</v>
      </c>
      <c r="M769" s="263">
        <v>18</v>
      </c>
      <c r="N769" s="264">
        <v>21</v>
      </c>
      <c r="O769" s="190">
        <v>24</v>
      </c>
      <c r="P769" s="190">
        <v>23</v>
      </c>
      <c r="Q769" s="190"/>
      <c r="R769" s="190">
        <v>25</v>
      </c>
      <c r="S769" s="190">
        <v>26</v>
      </c>
      <c r="T769" s="190">
        <v>19</v>
      </c>
      <c r="U769" s="190">
        <v>19</v>
      </c>
      <c r="V769" s="190"/>
      <c r="W769" s="190">
        <v>20</v>
      </c>
      <c r="X769" s="190">
        <v>20</v>
      </c>
      <c r="Y769" s="172"/>
      <c r="Z769" s="172"/>
      <c r="AA769" s="190">
        <v>24</v>
      </c>
      <c r="AB769" s="190"/>
      <c r="AC769" s="190"/>
      <c r="AD769" s="190"/>
      <c r="AE769" s="190"/>
      <c r="AF769" s="190">
        <v>20</v>
      </c>
      <c r="AG769" s="190"/>
      <c r="AH769" s="190"/>
      <c r="AI769" s="190"/>
      <c r="AJ769" s="190"/>
      <c r="AK769" s="172"/>
      <c r="AL769" s="172"/>
      <c r="AM769" s="265">
        <v>24.4</v>
      </c>
      <c r="AN769" s="265">
        <v>19.600000000000001</v>
      </c>
      <c r="AO769" s="183">
        <v>140</v>
      </c>
      <c r="AP769" s="184">
        <v>103</v>
      </c>
      <c r="AQ769" s="182"/>
      <c r="AR769" s="182"/>
      <c r="AS769" s="182"/>
      <c r="AT769" s="182"/>
      <c r="AU769" s="182">
        <v>936</v>
      </c>
      <c r="AV769" s="182">
        <v>4</v>
      </c>
      <c r="AW769" s="182">
        <v>4</v>
      </c>
      <c r="AX769" s="182">
        <v>1</v>
      </c>
      <c r="AY769" s="182"/>
      <c r="AZ769" s="182"/>
      <c r="BA769" s="182"/>
      <c r="BB769" s="182"/>
      <c r="BC769" s="182"/>
      <c r="BD769" s="182"/>
      <c r="BE769" s="182"/>
      <c r="BF769" s="182"/>
      <c r="BG769" s="182">
        <v>1476</v>
      </c>
      <c r="BH769" s="182">
        <v>2</v>
      </c>
      <c r="BI769" s="182">
        <v>2</v>
      </c>
      <c r="BJ769" s="182">
        <v>2</v>
      </c>
      <c r="BK769" s="182"/>
      <c r="BL769" s="182"/>
      <c r="BM769" s="182"/>
      <c r="BN769" s="182"/>
      <c r="BO769" s="182"/>
      <c r="BP769" s="182"/>
      <c r="BQ769" s="228" t="s">
        <v>180</v>
      </c>
      <c r="BR769" s="228" t="s">
        <v>192</v>
      </c>
      <c r="BS769" s="228" t="s">
        <v>291</v>
      </c>
      <c r="BT769" s="228"/>
      <c r="BU769" s="228">
        <v>5</v>
      </c>
      <c r="BV769" s="228" t="s">
        <v>292</v>
      </c>
      <c r="BW769" s="228" t="s">
        <v>173</v>
      </c>
      <c r="BX769" s="186">
        <v>0</v>
      </c>
      <c r="BY769" s="182">
        <v>9</v>
      </c>
      <c r="BZ769" s="182">
        <v>1.5</v>
      </c>
      <c r="CA769" s="182">
        <v>937</v>
      </c>
      <c r="CB769" s="182">
        <v>6</v>
      </c>
      <c r="CC769" s="182">
        <v>1</v>
      </c>
      <c r="CD769" s="182">
        <v>1477</v>
      </c>
      <c r="CE769" s="228">
        <v>1</v>
      </c>
      <c r="CF769" s="228">
        <v>1</v>
      </c>
      <c r="CG769" s="113">
        <v>0</v>
      </c>
      <c r="CH769" s="113">
        <v>0</v>
      </c>
      <c r="CI769" s="113">
        <v>0</v>
      </c>
      <c r="CJ769" s="113">
        <v>0</v>
      </c>
      <c r="CK769" s="113">
        <v>0</v>
      </c>
      <c r="CL769" s="113">
        <v>0</v>
      </c>
      <c r="CM769" s="113">
        <v>0</v>
      </c>
      <c r="CN769" s="185">
        <v>2.5</v>
      </c>
      <c r="CO769" s="181">
        <v>2414</v>
      </c>
      <c r="CP769" s="187">
        <v>1.0356255178127589E-3</v>
      </c>
      <c r="CQ769" s="173">
        <v>0.125</v>
      </c>
      <c r="CR769" s="173">
        <v>120.7</v>
      </c>
      <c r="CS769" s="173">
        <v>0.1275510204081633</v>
      </c>
      <c r="CT769" s="173">
        <v>123.1632653061224</v>
      </c>
      <c r="CU769" s="253">
        <v>2791</v>
      </c>
      <c r="CV769" s="220">
        <v>-1</v>
      </c>
      <c r="CW769" s="254">
        <f t="shared" si="77"/>
        <v>2412</v>
      </c>
      <c r="CX769" s="15">
        <f t="shared" si="78"/>
        <v>15</v>
      </c>
      <c r="CY769" s="241">
        <f t="shared" si="79"/>
        <v>3</v>
      </c>
      <c r="CZ769" s="241" t="str">
        <f>IFERROR(ROUND(CY769/#REF!,1),"")</f>
        <v/>
      </c>
      <c r="DA769" s="254">
        <f t="shared" si="80"/>
        <v>2415</v>
      </c>
      <c r="DB769" s="246">
        <f t="shared" si="81"/>
        <v>1.2422360248447205E-3</v>
      </c>
      <c r="DC769" s="195"/>
      <c r="DD769" s="15" t="str">
        <f>IFERROR(#REF!-AO769,"")</f>
        <v/>
      </c>
      <c r="DE769" s="195"/>
      <c r="DF769" s="266" t="str">
        <f>IFERROR(#REF!-L769,"")</f>
        <v/>
      </c>
      <c r="DG769" s="228" t="e">
        <f>IF(#REF!&gt;AP769,0,1)</f>
        <v>#REF!</v>
      </c>
      <c r="DH769" s="228">
        <f t="shared" si="82"/>
        <v>1</v>
      </c>
      <c r="DI769" s="228">
        <f t="shared" si="83"/>
        <v>1</v>
      </c>
    </row>
    <row r="770" spans="1:113" ht="20.25" customHeight="1" x14ac:dyDescent="0.2">
      <c r="A770">
        <v>2022</v>
      </c>
      <c r="B770">
        <v>2</v>
      </c>
      <c r="C770" s="261">
        <v>44595</v>
      </c>
      <c r="D770">
        <v>34</v>
      </c>
      <c r="E770">
        <v>101</v>
      </c>
      <c r="F770">
        <v>2</v>
      </c>
      <c r="G770" s="194" t="s">
        <v>296</v>
      </c>
      <c r="H770" s="241" t="s">
        <v>297</v>
      </c>
      <c r="I770" s="241" t="s">
        <v>169</v>
      </c>
      <c r="J770" s="241">
        <v>4</v>
      </c>
      <c r="K770" s="241">
        <v>6</v>
      </c>
      <c r="L770" s="262">
        <v>20</v>
      </c>
      <c r="M770" s="263">
        <v>18</v>
      </c>
      <c r="N770" s="264">
        <v>21</v>
      </c>
      <c r="O770" s="190">
        <v>24</v>
      </c>
      <c r="P770" s="190">
        <v>23</v>
      </c>
      <c r="Q770" s="190"/>
      <c r="R770" s="190">
        <v>25</v>
      </c>
      <c r="S770" s="190">
        <v>26</v>
      </c>
      <c r="T770" s="190">
        <v>19</v>
      </c>
      <c r="U770" s="190">
        <v>19</v>
      </c>
      <c r="V770" s="190"/>
      <c r="W770" s="190">
        <v>20</v>
      </c>
      <c r="X770" s="190">
        <v>20</v>
      </c>
      <c r="Y770" s="172"/>
      <c r="Z770" s="172"/>
      <c r="AA770" s="190">
        <v>24</v>
      </c>
      <c r="AB770" s="190"/>
      <c r="AC770" s="190"/>
      <c r="AD770" s="190"/>
      <c r="AE770" s="190"/>
      <c r="AF770" s="190">
        <v>20</v>
      </c>
      <c r="AG770" s="190"/>
      <c r="AH770" s="190"/>
      <c r="AI770" s="190"/>
      <c r="AJ770" s="190"/>
      <c r="AK770" s="172"/>
      <c r="AL770" s="172"/>
      <c r="AM770" s="265">
        <v>24.4</v>
      </c>
      <c r="AN770" s="265">
        <v>19.600000000000001</v>
      </c>
      <c r="AO770" s="183">
        <v>140</v>
      </c>
      <c r="AP770" s="184">
        <v>103</v>
      </c>
      <c r="AQ770" s="182"/>
      <c r="AR770" s="182"/>
      <c r="AS770" s="182"/>
      <c r="AT770" s="182"/>
      <c r="AU770" s="182"/>
      <c r="AV770" s="182"/>
      <c r="AW770" s="182"/>
      <c r="AX770" s="182"/>
      <c r="AY770" s="182"/>
      <c r="AZ770" s="182"/>
      <c r="BA770" s="182"/>
      <c r="BB770" s="182"/>
      <c r="BC770" s="182"/>
      <c r="BD770" s="182"/>
      <c r="BE770" s="182"/>
      <c r="BF770" s="182"/>
      <c r="BG770" s="182"/>
      <c r="BH770" s="182"/>
      <c r="BI770" s="182"/>
      <c r="BJ770" s="182"/>
      <c r="BK770" s="182"/>
      <c r="BL770" s="182"/>
      <c r="BM770" s="182"/>
      <c r="BN770" s="182"/>
      <c r="BO770" s="182"/>
      <c r="BP770" s="182"/>
      <c r="BQ770" s="228" t="s">
        <v>180</v>
      </c>
      <c r="BR770" s="228" t="s">
        <v>192</v>
      </c>
      <c r="BS770" s="228" t="s">
        <v>298</v>
      </c>
      <c r="BT770" s="228"/>
      <c r="BU770" s="228">
        <v>5</v>
      </c>
      <c r="BV770" s="228" t="s">
        <v>292</v>
      </c>
      <c r="BW770" s="228" t="s">
        <v>173</v>
      </c>
      <c r="BX770" s="186">
        <v>0</v>
      </c>
      <c r="BY770" s="182">
        <v>0</v>
      </c>
      <c r="BZ770" s="182">
        <v>0</v>
      </c>
      <c r="CA770" s="182">
        <v>0</v>
      </c>
      <c r="CB770" s="182">
        <v>0</v>
      </c>
      <c r="CC770" s="182">
        <v>0</v>
      </c>
      <c r="CD770" s="182">
        <v>0</v>
      </c>
      <c r="CE770" s="228">
        <v>0</v>
      </c>
      <c r="CF770" s="228">
        <v>0</v>
      </c>
      <c r="CG770" s="113">
        <v>0</v>
      </c>
      <c r="CH770" s="113">
        <v>0</v>
      </c>
      <c r="CI770" s="113">
        <v>0</v>
      </c>
      <c r="CJ770" s="113">
        <v>0</v>
      </c>
      <c r="CK770" s="113">
        <v>0</v>
      </c>
      <c r="CL770" s="113">
        <v>0</v>
      </c>
      <c r="CM770" s="113">
        <v>0</v>
      </c>
      <c r="CN770" s="185">
        <v>0</v>
      </c>
      <c r="CO770" s="181">
        <v>0</v>
      </c>
      <c r="CP770" s="187"/>
      <c r="CQ770" s="173">
        <v>0</v>
      </c>
      <c r="CR770" s="173">
        <v>0</v>
      </c>
      <c r="CS770" s="173">
        <v>0</v>
      </c>
      <c r="CT770" s="173">
        <v>0</v>
      </c>
      <c r="CU770" s="253">
        <v>2791</v>
      </c>
      <c r="CV770" s="220">
        <v>-1</v>
      </c>
      <c r="CW770" s="254">
        <f t="shared" si="77"/>
        <v>0</v>
      </c>
      <c r="CX770" s="15">
        <f t="shared" si="78"/>
        <v>0</v>
      </c>
      <c r="CY770" s="241">
        <f t="shared" si="79"/>
        <v>0</v>
      </c>
      <c r="CZ770" s="241" t="str">
        <f>IFERROR(ROUND(CY770/#REF!,1),"")</f>
        <v/>
      </c>
      <c r="DA770" s="254">
        <f t="shared" si="80"/>
        <v>0</v>
      </c>
      <c r="DB770" s="246" t="str">
        <f t="shared" si="81"/>
        <v/>
      </c>
      <c r="DC770" s="195"/>
      <c r="DD770" s="15" t="str">
        <f>IFERROR(#REF!-AO770,"")</f>
        <v/>
      </c>
      <c r="DE770" s="195"/>
      <c r="DF770" s="266" t="str">
        <f>IFERROR(#REF!-L770,"")</f>
        <v/>
      </c>
      <c r="DG770" s="228" t="e">
        <f>IF(#REF!&gt;AP770,0,1)</f>
        <v>#REF!</v>
      </c>
      <c r="DH770" s="228">
        <f t="shared" si="82"/>
        <v>1</v>
      </c>
      <c r="DI770" s="228">
        <f t="shared" si="83"/>
        <v>1</v>
      </c>
    </row>
    <row r="771" spans="1:113" ht="20.25" customHeight="1" x14ac:dyDescent="0.2">
      <c r="A771">
        <v>2022</v>
      </c>
      <c r="B771">
        <v>2</v>
      </c>
      <c r="C771" s="261">
        <v>44595</v>
      </c>
      <c r="D771">
        <v>47</v>
      </c>
      <c r="E771">
        <v>122</v>
      </c>
      <c r="F771">
        <v>2</v>
      </c>
      <c r="G771" s="194" t="s">
        <v>250</v>
      </c>
      <c r="H771" s="241" t="s">
        <v>251</v>
      </c>
      <c r="I771" s="241" t="s">
        <v>246</v>
      </c>
      <c r="J771" s="241">
        <v>2</v>
      </c>
      <c r="K771" s="241">
        <v>1</v>
      </c>
      <c r="L771" s="262">
        <v>280</v>
      </c>
      <c r="M771" s="263">
        <v>267</v>
      </c>
      <c r="N771" s="264">
        <v>292</v>
      </c>
      <c r="O771" s="190"/>
      <c r="P771" s="190"/>
      <c r="Q771" s="190"/>
      <c r="R771" s="190"/>
      <c r="S771" s="190"/>
      <c r="T771" s="190"/>
      <c r="U771" s="190"/>
      <c r="V771" s="190"/>
      <c r="W771" s="190"/>
      <c r="X771" s="190"/>
      <c r="Y771" s="172"/>
      <c r="Z771" s="172"/>
      <c r="AA771" s="190"/>
      <c r="AB771" s="190"/>
      <c r="AC771" s="190"/>
      <c r="AD771" s="190"/>
      <c r="AE771" s="190"/>
      <c r="AF771" s="190"/>
      <c r="AG771" s="190"/>
      <c r="AH771" s="190"/>
      <c r="AI771" s="190"/>
      <c r="AJ771" s="190"/>
      <c r="AK771" s="172"/>
      <c r="AL771" s="172"/>
      <c r="AM771" s="265"/>
      <c r="AN771" s="265"/>
      <c r="AO771" s="183">
        <v>64</v>
      </c>
      <c r="AP771" s="184">
        <v>113</v>
      </c>
      <c r="AQ771" s="182"/>
      <c r="AR771" s="182"/>
      <c r="AS771" s="182"/>
      <c r="AT771" s="182"/>
      <c r="AU771" s="182"/>
      <c r="AV771" s="182"/>
      <c r="AW771" s="182"/>
      <c r="AX771" s="182"/>
      <c r="AY771" s="182"/>
      <c r="AZ771" s="182"/>
      <c r="BA771" s="182"/>
      <c r="BB771" s="182"/>
      <c r="BC771" s="182"/>
      <c r="BD771" s="182"/>
      <c r="BE771" s="182"/>
      <c r="BF771" s="182"/>
      <c r="BG771" s="182"/>
      <c r="BH771" s="182"/>
      <c r="BI771" s="182"/>
      <c r="BJ771" s="182"/>
      <c r="BK771" s="182"/>
      <c r="BL771" s="182"/>
      <c r="BM771" s="182"/>
      <c r="BN771" s="182"/>
      <c r="BO771" s="182"/>
      <c r="BP771" s="182"/>
      <c r="BQ771" s="228" t="s">
        <v>185</v>
      </c>
      <c r="BR771" s="228" t="s">
        <v>247</v>
      </c>
      <c r="BS771" s="228" t="s">
        <v>252</v>
      </c>
      <c r="BT771" s="228" t="s">
        <v>249</v>
      </c>
      <c r="BU771" s="228">
        <v>5</v>
      </c>
      <c r="BV771" s="228" t="s">
        <v>253</v>
      </c>
      <c r="BW771" s="228" t="s">
        <v>173</v>
      </c>
      <c r="BX771" s="186">
        <v>0</v>
      </c>
      <c r="BY771" s="182">
        <v>0</v>
      </c>
      <c r="BZ771" s="182">
        <v>0</v>
      </c>
      <c r="CA771" s="182">
        <v>0</v>
      </c>
      <c r="CB771" s="182">
        <v>0</v>
      </c>
      <c r="CC771" s="182">
        <v>0</v>
      </c>
      <c r="CD771" s="182">
        <v>0</v>
      </c>
      <c r="CE771" s="228">
        <v>0</v>
      </c>
      <c r="CF771" s="228">
        <v>0</v>
      </c>
      <c r="CG771" s="113">
        <v>0</v>
      </c>
      <c r="CH771" s="113">
        <v>0</v>
      </c>
      <c r="CI771" s="113">
        <v>0</v>
      </c>
      <c r="CJ771" s="113">
        <v>0</v>
      </c>
      <c r="CK771" s="113">
        <v>0</v>
      </c>
      <c r="CL771" s="113">
        <v>0</v>
      </c>
      <c r="CM771" s="113">
        <v>0</v>
      </c>
      <c r="CN771" s="185">
        <v>0</v>
      </c>
      <c r="CO771" s="181">
        <v>0</v>
      </c>
      <c r="CP771" s="187"/>
      <c r="CQ771" s="173">
        <v>0</v>
      </c>
      <c r="CR771" s="173">
        <v>0</v>
      </c>
      <c r="CS771" s="173"/>
      <c r="CT771" s="173"/>
      <c r="CU771" s="253">
        <v>2791</v>
      </c>
      <c r="CV771" s="220"/>
      <c r="CW771" s="254">
        <f t="shared" si="77"/>
        <v>0</v>
      </c>
      <c r="CX771" s="15">
        <f t="shared" si="78"/>
        <v>0</v>
      </c>
      <c r="CY771" s="241">
        <f t="shared" si="79"/>
        <v>0</v>
      </c>
      <c r="CZ771" s="241" t="str">
        <f>IFERROR(ROUND(CY771/#REF!,1),"")</f>
        <v/>
      </c>
      <c r="DA771" s="254">
        <f t="shared" si="80"/>
        <v>0</v>
      </c>
      <c r="DB771" s="246" t="str">
        <f t="shared" si="81"/>
        <v/>
      </c>
      <c r="DC771" s="195"/>
      <c r="DD771" s="15" t="str">
        <f>IFERROR(#REF!-AO771,"")</f>
        <v/>
      </c>
      <c r="DE771" s="195"/>
      <c r="DF771" s="266" t="str">
        <f>IFERROR(#REF!-L771,"")</f>
        <v/>
      </c>
      <c r="DG771" s="228" t="e">
        <f>IF(#REF!&gt;AP771,0,1)</f>
        <v>#REF!</v>
      </c>
      <c r="DH771" s="228">
        <f t="shared" si="82"/>
        <v>0</v>
      </c>
      <c r="DI771" s="228">
        <f t="shared" si="83"/>
        <v>1</v>
      </c>
    </row>
    <row r="772" spans="1:113" ht="20.25" customHeight="1" x14ac:dyDescent="0.2">
      <c r="A772">
        <v>2022</v>
      </c>
      <c r="B772">
        <v>2</v>
      </c>
      <c r="C772" s="261">
        <v>44595</v>
      </c>
      <c r="D772">
        <v>137</v>
      </c>
      <c r="E772">
        <v>273</v>
      </c>
      <c r="F772">
        <v>3</v>
      </c>
      <c r="G772" s="194" t="s">
        <v>174</v>
      </c>
      <c r="H772" s="241" t="s">
        <v>175</v>
      </c>
      <c r="I772" s="241" t="s">
        <v>169</v>
      </c>
      <c r="J772" s="241">
        <v>3</v>
      </c>
      <c r="K772" s="241">
        <v>2</v>
      </c>
      <c r="L772" s="262">
        <v>564</v>
      </c>
      <c r="M772" s="263">
        <v>524</v>
      </c>
      <c r="N772" s="264">
        <v>603</v>
      </c>
      <c r="O772" s="190">
        <v>775</v>
      </c>
      <c r="P772" s="190">
        <v>761</v>
      </c>
      <c r="Q772" s="190"/>
      <c r="R772" s="190">
        <v>821</v>
      </c>
      <c r="S772" s="190">
        <v>918</v>
      </c>
      <c r="T772" s="190">
        <v>635</v>
      </c>
      <c r="U772" s="190">
        <v>621</v>
      </c>
      <c r="V772" s="190"/>
      <c r="W772" s="190">
        <v>600</v>
      </c>
      <c r="X772" s="190">
        <v>611</v>
      </c>
      <c r="Y772" s="172">
        <v>134</v>
      </c>
      <c r="Z772" s="172">
        <v>138</v>
      </c>
      <c r="AA772" s="190"/>
      <c r="AB772" s="190">
        <v>688</v>
      </c>
      <c r="AC772" s="190">
        <v>714</v>
      </c>
      <c r="AD772" s="190"/>
      <c r="AE772" s="190"/>
      <c r="AF772" s="190"/>
      <c r="AG772" s="190">
        <v>594</v>
      </c>
      <c r="AH772" s="190">
        <v>546</v>
      </c>
      <c r="AI772" s="190"/>
      <c r="AJ772" s="190"/>
      <c r="AK772" s="172">
        <v>152</v>
      </c>
      <c r="AL772" s="172">
        <v>155</v>
      </c>
      <c r="AM772" s="265">
        <v>779.5</v>
      </c>
      <c r="AN772" s="265">
        <v>601.16666666666663</v>
      </c>
      <c r="AO772" s="183">
        <v>93</v>
      </c>
      <c r="AP772" s="184">
        <v>116</v>
      </c>
      <c r="AQ772" s="182">
        <v>74.611398963730565</v>
      </c>
      <c r="AR772" s="182">
        <v>144.75</v>
      </c>
      <c r="AS772" s="182"/>
      <c r="AT772" s="182"/>
      <c r="AU772" s="182">
        <v>750</v>
      </c>
      <c r="AV772" s="182">
        <v>4</v>
      </c>
      <c r="AW772" s="182">
        <v>4</v>
      </c>
      <c r="AX772" s="182">
        <v>4</v>
      </c>
      <c r="AY772" s="182"/>
      <c r="AZ772" s="182"/>
      <c r="BA772" s="182"/>
      <c r="BB772" s="182"/>
      <c r="BC772" s="182"/>
      <c r="BD772" s="182"/>
      <c r="BE772" s="182"/>
      <c r="BF772" s="182"/>
      <c r="BG772" s="182">
        <v>600</v>
      </c>
      <c r="BH772" s="182">
        <v>4</v>
      </c>
      <c r="BI772" s="182">
        <v>4</v>
      </c>
      <c r="BJ772" s="182">
        <v>6</v>
      </c>
      <c r="BK772" s="182"/>
      <c r="BL772" s="182"/>
      <c r="BM772" s="182"/>
      <c r="BN772" s="182"/>
      <c r="BO772" s="182"/>
      <c r="BP772" s="182"/>
      <c r="BQ772" s="228" t="s">
        <v>176</v>
      </c>
      <c r="BR772" s="228"/>
      <c r="BS772" s="228"/>
      <c r="BT772" s="228"/>
      <c r="BU772" s="228">
        <v>5</v>
      </c>
      <c r="BV772" s="228" t="s">
        <v>177</v>
      </c>
      <c r="BW772" s="228" t="s">
        <v>173</v>
      </c>
      <c r="BX772" s="186">
        <v>0</v>
      </c>
      <c r="BY772" s="182">
        <v>12</v>
      </c>
      <c r="BZ772" s="182">
        <v>6</v>
      </c>
      <c r="CA772" s="182">
        <v>756</v>
      </c>
      <c r="CB772" s="182">
        <v>14</v>
      </c>
      <c r="CC772" s="182">
        <v>7</v>
      </c>
      <c r="CD772" s="182">
        <v>607</v>
      </c>
      <c r="CE772" s="228">
        <v>4</v>
      </c>
      <c r="CF772" s="228">
        <v>4</v>
      </c>
      <c r="CG772" s="113">
        <v>5</v>
      </c>
      <c r="CH772" s="113">
        <v>0</v>
      </c>
      <c r="CI772" s="113">
        <v>0</v>
      </c>
      <c r="CJ772" s="113">
        <v>0</v>
      </c>
      <c r="CK772" s="113">
        <v>0</v>
      </c>
      <c r="CL772" s="113">
        <v>0</v>
      </c>
      <c r="CM772" s="113">
        <v>0</v>
      </c>
      <c r="CN772" s="185">
        <v>13</v>
      </c>
      <c r="CO772" s="181">
        <v>1363</v>
      </c>
      <c r="CP772" s="187">
        <v>9.5377842993396925E-3</v>
      </c>
      <c r="CQ772" s="173">
        <v>2.3049645390070921E-2</v>
      </c>
      <c r="CR772" s="173">
        <v>2.416666666666667</v>
      </c>
      <c r="CS772" s="173">
        <v>2.1624618796784029E-2</v>
      </c>
      <c r="CT772" s="173">
        <v>2.2672581092320492</v>
      </c>
      <c r="CU772" s="253">
        <v>2791</v>
      </c>
      <c r="CV772" s="220">
        <v>-1</v>
      </c>
      <c r="CW772" s="254">
        <f t="shared" ref="CW772:CW835" si="84">AU772+BG772</f>
        <v>1350</v>
      </c>
      <c r="CX772" s="15">
        <f t="shared" ref="CX772:CX835" si="85">SUM(BH772:BP772,AV772:BD772)</f>
        <v>26</v>
      </c>
      <c r="CY772" s="241">
        <f t="shared" ref="CY772:CY835" si="86">IFERROR(ROUND(CX772/K772,0),"")</f>
        <v>13</v>
      </c>
      <c r="CZ772" s="241" t="str">
        <f>IFERROR(ROUND(CY772/#REF!,1),"")</f>
        <v/>
      </c>
      <c r="DA772" s="254">
        <f t="shared" ref="DA772:DA835" si="87">IFERROR(CW772+CY772,"")</f>
        <v>1363</v>
      </c>
      <c r="DB772" s="246">
        <f t="shared" ref="DB772:DB835" si="88">IFERROR(CY772/DA772,"")</f>
        <v>9.5377842993396925E-3</v>
      </c>
      <c r="DC772" s="195"/>
      <c r="DD772" s="15" t="str">
        <f>IFERROR(#REF!-AO772,"")</f>
        <v/>
      </c>
      <c r="DE772" s="195"/>
      <c r="DF772" s="266" t="str">
        <f>IFERROR(#REF!-L772,"")</f>
        <v/>
      </c>
      <c r="DG772" s="228" t="e">
        <f>IF(#REF!&gt;AP772,0,1)</f>
        <v>#REF!</v>
      </c>
      <c r="DH772" s="228">
        <f t="shared" ref="DH772:DH835" si="89">IF(AN772&lt;M772,0,1)</f>
        <v>1</v>
      </c>
      <c r="DI772" s="228">
        <f t="shared" ref="DI772:DI835" si="90">IF(AN772&gt;N772,0,1)</f>
        <v>1</v>
      </c>
    </row>
    <row r="773" spans="1:113" ht="20.25" customHeight="1" x14ac:dyDescent="0.2">
      <c r="A773">
        <v>2022</v>
      </c>
      <c r="B773">
        <v>2</v>
      </c>
      <c r="C773" s="261">
        <v>44595</v>
      </c>
      <c r="D773">
        <v>142</v>
      </c>
      <c r="E773">
        <v>280</v>
      </c>
      <c r="F773">
        <v>3</v>
      </c>
      <c r="G773" s="194" t="s">
        <v>366</v>
      </c>
      <c r="H773" s="241" t="s">
        <v>367</v>
      </c>
      <c r="I773" s="241" t="s">
        <v>169</v>
      </c>
      <c r="J773" s="241">
        <v>3</v>
      </c>
      <c r="K773" s="241">
        <v>2</v>
      </c>
      <c r="L773" s="262">
        <v>323</v>
      </c>
      <c r="M773" s="263">
        <v>300</v>
      </c>
      <c r="N773" s="264">
        <v>345</v>
      </c>
      <c r="O773" s="190"/>
      <c r="P773" s="190"/>
      <c r="Q773" s="190"/>
      <c r="R773" s="190"/>
      <c r="S773" s="190"/>
      <c r="T773" s="190"/>
      <c r="U773" s="190"/>
      <c r="V773" s="190"/>
      <c r="W773" s="190"/>
      <c r="X773" s="190"/>
      <c r="Y773" s="172">
        <v>114</v>
      </c>
      <c r="Z773" s="172"/>
      <c r="AA773" s="190"/>
      <c r="AB773" s="190"/>
      <c r="AC773" s="190"/>
      <c r="AD773" s="190"/>
      <c r="AE773" s="190"/>
      <c r="AF773" s="190"/>
      <c r="AG773" s="190"/>
      <c r="AH773" s="190"/>
      <c r="AI773" s="190"/>
      <c r="AJ773" s="190"/>
      <c r="AK773" s="172"/>
      <c r="AL773" s="172"/>
      <c r="AM773" s="265"/>
      <c r="AN773" s="265"/>
      <c r="AO773" s="183">
        <v>105</v>
      </c>
      <c r="AP773" s="184">
        <v>103</v>
      </c>
      <c r="AQ773" s="182">
        <v>94.73684210526315</v>
      </c>
      <c r="AR773" s="182">
        <v>114</v>
      </c>
      <c r="AS773" s="182"/>
      <c r="AT773" s="182"/>
      <c r="AU773" s="182">
        <v>505</v>
      </c>
      <c r="AV773" s="182">
        <v>3</v>
      </c>
      <c r="AW773" s="182">
        <v>3</v>
      </c>
      <c r="AX773" s="182">
        <v>2</v>
      </c>
      <c r="AY773" s="182"/>
      <c r="AZ773" s="182"/>
      <c r="BA773" s="182"/>
      <c r="BB773" s="182"/>
      <c r="BC773" s="182"/>
      <c r="BD773" s="182"/>
      <c r="BE773" s="182"/>
      <c r="BF773" s="182"/>
      <c r="BG773" s="182"/>
      <c r="BH773" s="182"/>
      <c r="BI773" s="182"/>
      <c r="BJ773" s="182"/>
      <c r="BK773" s="182"/>
      <c r="BL773" s="182"/>
      <c r="BM773" s="182"/>
      <c r="BN773" s="182"/>
      <c r="BO773" s="182"/>
      <c r="BP773" s="182"/>
      <c r="BQ773" s="228" t="s">
        <v>176</v>
      </c>
      <c r="BR773" s="228"/>
      <c r="BS773" s="228"/>
      <c r="BT773" s="228"/>
      <c r="BU773" s="228">
        <v>5</v>
      </c>
      <c r="BV773" s="228" t="s">
        <v>368</v>
      </c>
      <c r="BW773" s="228" t="s">
        <v>173</v>
      </c>
      <c r="BX773" s="186">
        <v>0</v>
      </c>
      <c r="BY773" s="182">
        <v>8</v>
      </c>
      <c r="BZ773" s="182">
        <v>4</v>
      </c>
      <c r="CA773" s="182">
        <v>509</v>
      </c>
      <c r="CB773" s="182">
        <v>0</v>
      </c>
      <c r="CC773" s="182">
        <v>0</v>
      </c>
      <c r="CD773" s="182">
        <v>0</v>
      </c>
      <c r="CE773" s="228">
        <v>1</v>
      </c>
      <c r="CF773" s="228">
        <v>1</v>
      </c>
      <c r="CG773" s="113">
        <v>1</v>
      </c>
      <c r="CH773" s="113">
        <v>0</v>
      </c>
      <c r="CI773" s="113">
        <v>0</v>
      </c>
      <c r="CJ773" s="113">
        <v>0</v>
      </c>
      <c r="CK773" s="113">
        <v>0</v>
      </c>
      <c r="CL773" s="113">
        <v>0</v>
      </c>
      <c r="CM773" s="113">
        <v>0</v>
      </c>
      <c r="CN773" s="185">
        <v>4</v>
      </c>
      <c r="CO773" s="181">
        <v>509</v>
      </c>
      <c r="CP773" s="187">
        <v>7.8585461689587421E-3</v>
      </c>
      <c r="CQ773" s="173">
        <v>1.238390092879257E-2</v>
      </c>
      <c r="CR773" s="173">
        <v>1.575851393188854</v>
      </c>
      <c r="CS773" s="173"/>
      <c r="CT773" s="173"/>
      <c r="CU773" s="253">
        <v>2791</v>
      </c>
      <c r="CV773" s="220"/>
      <c r="CW773" s="254">
        <f t="shared" si="84"/>
        <v>505</v>
      </c>
      <c r="CX773" s="15">
        <f t="shared" si="85"/>
        <v>8</v>
      </c>
      <c r="CY773" s="241">
        <f t="shared" si="86"/>
        <v>4</v>
      </c>
      <c r="CZ773" s="241" t="str">
        <f>IFERROR(ROUND(CY773/#REF!,1),"")</f>
        <v/>
      </c>
      <c r="DA773" s="254">
        <f t="shared" si="87"/>
        <v>509</v>
      </c>
      <c r="DB773" s="246">
        <f t="shared" si="88"/>
        <v>7.8585461689587421E-3</v>
      </c>
      <c r="DC773" s="195"/>
      <c r="DD773" s="15" t="str">
        <f>IFERROR(#REF!-AO773,"")</f>
        <v/>
      </c>
      <c r="DE773" s="195"/>
      <c r="DF773" s="266" t="str">
        <f>IFERROR(#REF!-L773,"")</f>
        <v/>
      </c>
      <c r="DG773" s="228" t="e">
        <f>IF(#REF!&gt;AP773,0,1)</f>
        <v>#REF!</v>
      </c>
      <c r="DH773" s="228">
        <f t="shared" si="89"/>
        <v>0</v>
      </c>
      <c r="DI773" s="228">
        <f t="shared" si="90"/>
        <v>1</v>
      </c>
    </row>
    <row r="774" spans="1:113" ht="20.25" customHeight="1" x14ac:dyDescent="0.2">
      <c r="A774">
        <v>2022</v>
      </c>
      <c r="B774">
        <v>2</v>
      </c>
      <c r="C774" s="261">
        <v>44595</v>
      </c>
      <c r="D774">
        <v>423</v>
      </c>
      <c r="E774">
        <v>669</v>
      </c>
      <c r="F774">
        <v>3</v>
      </c>
      <c r="G774" s="194" t="s">
        <v>279</v>
      </c>
      <c r="H774" s="241" t="s">
        <v>280</v>
      </c>
      <c r="I774" s="241" t="s">
        <v>169</v>
      </c>
      <c r="J774" s="241">
        <v>2</v>
      </c>
      <c r="K774" s="241">
        <v>2</v>
      </c>
      <c r="L774" s="262">
        <v>954</v>
      </c>
      <c r="M774" s="263">
        <v>897</v>
      </c>
      <c r="N774" s="264">
        <v>1021</v>
      </c>
      <c r="O774" s="190"/>
      <c r="P774" s="190"/>
      <c r="Q774" s="190"/>
      <c r="R774" s="190"/>
      <c r="S774" s="190"/>
      <c r="T774" s="190"/>
      <c r="U774" s="190"/>
      <c r="V774" s="190"/>
      <c r="W774" s="190"/>
      <c r="X774" s="190"/>
      <c r="Y774" s="172"/>
      <c r="Z774" s="172"/>
      <c r="AA774" s="190"/>
      <c r="AB774" s="190"/>
      <c r="AC774" s="190"/>
      <c r="AD774" s="190"/>
      <c r="AE774" s="190"/>
      <c r="AF774" s="190"/>
      <c r="AG774" s="190"/>
      <c r="AH774" s="190"/>
      <c r="AI774" s="190"/>
      <c r="AJ774" s="190"/>
      <c r="AK774" s="172"/>
      <c r="AL774" s="172">
        <v>217</v>
      </c>
      <c r="AM774" s="265"/>
      <c r="AN774" s="265"/>
      <c r="AO774" s="183">
        <v>40</v>
      </c>
      <c r="AP774" s="184">
        <v>180</v>
      </c>
      <c r="AQ774" s="182">
        <v>33.179723502304149</v>
      </c>
      <c r="AR774" s="182">
        <v>217</v>
      </c>
      <c r="AS774" s="182"/>
      <c r="AT774" s="182"/>
      <c r="AU774" s="182"/>
      <c r="AV774" s="182"/>
      <c r="AW774" s="182"/>
      <c r="AX774" s="182"/>
      <c r="AY774" s="182"/>
      <c r="AZ774" s="182"/>
      <c r="BA774" s="182"/>
      <c r="BB774" s="182"/>
      <c r="BC774" s="182"/>
      <c r="BD774" s="182"/>
      <c r="BE774" s="182"/>
      <c r="BF774" s="182"/>
      <c r="BG774" s="182"/>
      <c r="BH774" s="182"/>
      <c r="BI774" s="182"/>
      <c r="BJ774" s="182"/>
      <c r="BK774" s="182"/>
      <c r="BL774" s="182"/>
      <c r="BM774" s="182"/>
      <c r="BN774" s="182"/>
      <c r="BO774" s="182"/>
      <c r="BP774" s="182"/>
      <c r="BQ774" s="228" t="s">
        <v>185</v>
      </c>
      <c r="BR774" s="228" t="s">
        <v>186</v>
      </c>
      <c r="BS774" s="228" t="s">
        <v>281</v>
      </c>
      <c r="BT774" s="228" t="s">
        <v>188</v>
      </c>
      <c r="BU774" s="228">
        <v>5</v>
      </c>
      <c r="BV774" s="228" t="s">
        <v>279</v>
      </c>
      <c r="BW774" s="228" t="s">
        <v>173</v>
      </c>
      <c r="BX774" s="186">
        <v>0</v>
      </c>
      <c r="BY774" s="182">
        <v>0</v>
      </c>
      <c r="BZ774" s="182">
        <v>0</v>
      </c>
      <c r="CA774" s="182">
        <v>0</v>
      </c>
      <c r="CB774" s="182">
        <v>0</v>
      </c>
      <c r="CC774" s="182">
        <v>0</v>
      </c>
      <c r="CD774" s="182">
        <v>0</v>
      </c>
      <c r="CE774" s="228">
        <v>0</v>
      </c>
      <c r="CF774" s="228">
        <v>0</v>
      </c>
      <c r="CG774" s="113">
        <v>0</v>
      </c>
      <c r="CH774" s="113">
        <v>0</v>
      </c>
      <c r="CI774" s="113">
        <v>0</v>
      </c>
      <c r="CJ774" s="113">
        <v>0</v>
      </c>
      <c r="CK774" s="113">
        <v>0</v>
      </c>
      <c r="CL774" s="113">
        <v>0</v>
      </c>
      <c r="CM774" s="113">
        <v>0</v>
      </c>
      <c r="CN774" s="185">
        <v>0</v>
      </c>
      <c r="CO774" s="181">
        <v>0</v>
      </c>
      <c r="CP774" s="187"/>
      <c r="CQ774" s="173">
        <v>0</v>
      </c>
      <c r="CR774" s="173">
        <v>0</v>
      </c>
      <c r="CS774" s="173"/>
      <c r="CT774" s="173"/>
      <c r="CU774" s="253">
        <v>2791</v>
      </c>
      <c r="CV774" s="220"/>
      <c r="CW774" s="254">
        <f t="shared" si="84"/>
        <v>0</v>
      </c>
      <c r="CX774" s="15">
        <f t="shared" si="85"/>
        <v>0</v>
      </c>
      <c r="CY774" s="241">
        <f t="shared" si="86"/>
        <v>0</v>
      </c>
      <c r="CZ774" s="241" t="str">
        <f>IFERROR(ROUND(CY774/#REF!,1),"")</f>
        <v/>
      </c>
      <c r="DA774" s="254">
        <f t="shared" si="87"/>
        <v>0</v>
      </c>
      <c r="DB774" s="246" t="str">
        <f t="shared" si="88"/>
        <v/>
      </c>
      <c r="DC774" s="195"/>
      <c r="DD774" s="15" t="str">
        <f>IFERROR(#REF!-AO774,"")</f>
        <v/>
      </c>
      <c r="DE774" s="195"/>
      <c r="DF774" s="266" t="str">
        <f>IFERROR(#REF!-L774,"")</f>
        <v/>
      </c>
      <c r="DG774" s="228" t="e">
        <f>IF(#REF!&gt;AP774,0,1)</f>
        <v>#REF!</v>
      </c>
      <c r="DH774" s="228">
        <f t="shared" si="89"/>
        <v>0</v>
      </c>
      <c r="DI774" s="228">
        <f t="shared" si="90"/>
        <v>1</v>
      </c>
    </row>
    <row r="775" spans="1:113" ht="20.25" customHeight="1" x14ac:dyDescent="0.2">
      <c r="A775">
        <v>2022</v>
      </c>
      <c r="B775">
        <v>2</v>
      </c>
      <c r="C775" s="261">
        <v>44595</v>
      </c>
      <c r="D775">
        <v>34</v>
      </c>
      <c r="E775">
        <v>100</v>
      </c>
      <c r="F775">
        <v>4</v>
      </c>
      <c r="G775" s="194" t="s">
        <v>293</v>
      </c>
      <c r="H775" s="241" t="s">
        <v>294</v>
      </c>
      <c r="I775" s="241" t="s">
        <v>169</v>
      </c>
      <c r="J775" s="241">
        <v>4</v>
      </c>
      <c r="K775" s="241">
        <v>6</v>
      </c>
      <c r="L775" s="262">
        <v>20</v>
      </c>
      <c r="M775" s="263">
        <v>18</v>
      </c>
      <c r="N775" s="264">
        <v>21</v>
      </c>
      <c r="O775" s="190">
        <v>24</v>
      </c>
      <c r="P775" s="190">
        <v>23</v>
      </c>
      <c r="Q775" s="190"/>
      <c r="R775" s="190">
        <v>25</v>
      </c>
      <c r="S775" s="190">
        <v>26</v>
      </c>
      <c r="T775" s="190">
        <v>19</v>
      </c>
      <c r="U775" s="190">
        <v>19</v>
      </c>
      <c r="V775" s="190"/>
      <c r="W775" s="190">
        <v>20</v>
      </c>
      <c r="X775" s="190">
        <v>20</v>
      </c>
      <c r="Y775" s="172"/>
      <c r="Z775" s="172"/>
      <c r="AA775" s="190">
        <v>24</v>
      </c>
      <c r="AB775" s="190"/>
      <c r="AC775" s="190"/>
      <c r="AD775" s="190"/>
      <c r="AE775" s="190"/>
      <c r="AF775" s="190">
        <v>20</v>
      </c>
      <c r="AG775" s="190"/>
      <c r="AH775" s="190"/>
      <c r="AI775" s="190"/>
      <c r="AJ775" s="190"/>
      <c r="AK775" s="172"/>
      <c r="AL775" s="172"/>
      <c r="AM775" s="265">
        <v>24.4</v>
      </c>
      <c r="AN775" s="265">
        <v>19.600000000000001</v>
      </c>
      <c r="AO775" s="183">
        <v>140</v>
      </c>
      <c r="AP775" s="184">
        <v>103</v>
      </c>
      <c r="AQ775" s="182"/>
      <c r="AR775" s="182"/>
      <c r="AS775" s="182"/>
      <c r="AT775" s="182"/>
      <c r="AU775" s="182"/>
      <c r="AV775" s="182"/>
      <c r="AW775" s="182"/>
      <c r="AX775" s="182"/>
      <c r="AY775" s="182"/>
      <c r="AZ775" s="182"/>
      <c r="BA775" s="182"/>
      <c r="BB775" s="182"/>
      <c r="BC775" s="182"/>
      <c r="BD775" s="182"/>
      <c r="BE775" s="182"/>
      <c r="BF775" s="182"/>
      <c r="BG775" s="182"/>
      <c r="BH775" s="182"/>
      <c r="BI775" s="182"/>
      <c r="BJ775" s="182"/>
      <c r="BK775" s="182"/>
      <c r="BL775" s="182"/>
      <c r="BM775" s="182"/>
      <c r="BN775" s="182"/>
      <c r="BO775" s="182"/>
      <c r="BP775" s="182"/>
      <c r="BQ775" s="228" t="s">
        <v>180</v>
      </c>
      <c r="BR775" s="228" t="s">
        <v>192</v>
      </c>
      <c r="BS775" s="228" t="s">
        <v>295</v>
      </c>
      <c r="BT775" s="228"/>
      <c r="BU775" s="228">
        <v>5</v>
      </c>
      <c r="BV775" s="228" t="s">
        <v>292</v>
      </c>
      <c r="BW775" s="228" t="s">
        <v>173</v>
      </c>
      <c r="BX775" s="186">
        <v>0</v>
      </c>
      <c r="BY775" s="182">
        <v>0</v>
      </c>
      <c r="BZ775" s="182">
        <v>0</v>
      </c>
      <c r="CA775" s="182">
        <v>0</v>
      </c>
      <c r="CB775" s="182">
        <v>0</v>
      </c>
      <c r="CC775" s="182">
        <v>0</v>
      </c>
      <c r="CD775" s="182">
        <v>0</v>
      </c>
      <c r="CE775" s="228">
        <v>0</v>
      </c>
      <c r="CF775" s="228">
        <v>0</v>
      </c>
      <c r="CG775" s="113">
        <v>0</v>
      </c>
      <c r="CH775" s="113">
        <v>0</v>
      </c>
      <c r="CI775" s="113">
        <v>0</v>
      </c>
      <c r="CJ775" s="113">
        <v>0</v>
      </c>
      <c r="CK775" s="113">
        <v>0</v>
      </c>
      <c r="CL775" s="113">
        <v>0</v>
      </c>
      <c r="CM775" s="113">
        <v>0</v>
      </c>
      <c r="CN775" s="185">
        <v>0</v>
      </c>
      <c r="CO775" s="181">
        <v>0</v>
      </c>
      <c r="CP775" s="187"/>
      <c r="CQ775" s="173">
        <v>0</v>
      </c>
      <c r="CR775" s="173">
        <v>0</v>
      </c>
      <c r="CS775" s="173">
        <v>0</v>
      </c>
      <c r="CT775" s="173">
        <v>0</v>
      </c>
      <c r="CU775" s="253">
        <v>2791</v>
      </c>
      <c r="CV775" s="220">
        <v>-1</v>
      </c>
      <c r="CW775" s="254">
        <f t="shared" si="84"/>
        <v>0</v>
      </c>
      <c r="CX775" s="15">
        <f t="shared" si="85"/>
        <v>0</v>
      </c>
      <c r="CY775" s="241">
        <f t="shared" si="86"/>
        <v>0</v>
      </c>
      <c r="CZ775" s="241" t="str">
        <f>IFERROR(ROUND(CY775/#REF!,1),"")</f>
        <v/>
      </c>
      <c r="DA775" s="254">
        <f t="shared" si="87"/>
        <v>0</v>
      </c>
      <c r="DB775" s="246" t="str">
        <f t="shared" si="88"/>
        <v/>
      </c>
      <c r="DC775" s="195"/>
      <c r="DD775" s="15" t="str">
        <f>IFERROR(#REF!-AO775,"")</f>
        <v/>
      </c>
      <c r="DE775" s="195"/>
      <c r="DF775" s="266" t="str">
        <f>IFERROR(#REF!-L775,"")</f>
        <v/>
      </c>
      <c r="DG775" s="228" t="e">
        <f>IF(#REF!&gt;AP775,0,1)</f>
        <v>#REF!</v>
      </c>
      <c r="DH775" s="228">
        <f t="shared" si="89"/>
        <v>1</v>
      </c>
      <c r="DI775" s="228">
        <f t="shared" si="90"/>
        <v>1</v>
      </c>
    </row>
    <row r="776" spans="1:113" ht="20.25" customHeight="1" x14ac:dyDescent="0.2">
      <c r="A776">
        <v>2022</v>
      </c>
      <c r="B776">
        <v>2</v>
      </c>
      <c r="C776" s="261">
        <v>44595</v>
      </c>
      <c r="D776">
        <v>34</v>
      </c>
      <c r="E776">
        <v>102</v>
      </c>
      <c r="F776">
        <v>4</v>
      </c>
      <c r="G776" s="194" t="s">
        <v>299</v>
      </c>
      <c r="H776" s="241" t="s">
        <v>300</v>
      </c>
      <c r="I776" s="241" t="s">
        <v>169</v>
      </c>
      <c r="J776" s="241">
        <v>4</v>
      </c>
      <c r="K776" s="241">
        <v>6</v>
      </c>
      <c r="L776" s="262">
        <v>20</v>
      </c>
      <c r="M776" s="263">
        <v>18</v>
      </c>
      <c r="N776" s="264">
        <v>21</v>
      </c>
      <c r="O776" s="190">
        <v>24</v>
      </c>
      <c r="P776" s="190">
        <v>26</v>
      </c>
      <c r="Q776" s="190"/>
      <c r="R776" s="190">
        <v>25</v>
      </c>
      <c r="S776" s="190">
        <v>26</v>
      </c>
      <c r="T776" s="190">
        <v>19</v>
      </c>
      <c r="U776" s="190">
        <v>19</v>
      </c>
      <c r="V776" s="190"/>
      <c r="W776" s="190">
        <v>25</v>
      </c>
      <c r="X776" s="190">
        <v>26</v>
      </c>
      <c r="Y776" s="172"/>
      <c r="Z776" s="172"/>
      <c r="AA776" s="190">
        <v>24</v>
      </c>
      <c r="AB776" s="190"/>
      <c r="AC776" s="190"/>
      <c r="AD776" s="190"/>
      <c r="AE776" s="190"/>
      <c r="AF776" s="190">
        <v>20</v>
      </c>
      <c r="AG776" s="190"/>
      <c r="AH776" s="190"/>
      <c r="AI776" s="190"/>
      <c r="AJ776" s="190"/>
      <c r="AK776" s="172"/>
      <c r="AL776" s="172"/>
      <c r="AM776" s="265">
        <v>25</v>
      </c>
      <c r="AN776" s="265">
        <v>21.8</v>
      </c>
      <c r="AO776" s="183">
        <v>140</v>
      </c>
      <c r="AP776" s="184">
        <v>103</v>
      </c>
      <c r="AQ776" s="182"/>
      <c r="AR776" s="182"/>
      <c r="AS776" s="182"/>
      <c r="AT776" s="182"/>
      <c r="AU776" s="182"/>
      <c r="AV776" s="182"/>
      <c r="AW776" s="182"/>
      <c r="AX776" s="182"/>
      <c r="AY776" s="182"/>
      <c r="AZ776" s="182"/>
      <c r="BA776" s="182"/>
      <c r="BB776" s="182"/>
      <c r="BC776" s="182"/>
      <c r="BD776" s="182"/>
      <c r="BE776" s="182"/>
      <c r="BF776" s="182"/>
      <c r="BG776" s="182"/>
      <c r="BH776" s="182"/>
      <c r="BI776" s="182"/>
      <c r="BJ776" s="182"/>
      <c r="BK776" s="182"/>
      <c r="BL776" s="182"/>
      <c r="BM776" s="182"/>
      <c r="BN776" s="182"/>
      <c r="BO776" s="182"/>
      <c r="BP776" s="182"/>
      <c r="BQ776" s="228" t="s">
        <v>180</v>
      </c>
      <c r="BR776" s="228" t="s">
        <v>192</v>
      </c>
      <c r="BS776" s="228" t="s">
        <v>301</v>
      </c>
      <c r="BT776" s="228"/>
      <c r="BU776" s="228">
        <v>5</v>
      </c>
      <c r="BV776" s="228" t="s">
        <v>292</v>
      </c>
      <c r="BW776" s="228" t="s">
        <v>173</v>
      </c>
      <c r="BX776" s="186">
        <v>0</v>
      </c>
      <c r="BY776" s="182">
        <v>0</v>
      </c>
      <c r="BZ776" s="182">
        <v>0</v>
      </c>
      <c r="CA776" s="182">
        <v>0</v>
      </c>
      <c r="CB776" s="182">
        <v>0</v>
      </c>
      <c r="CC776" s="182">
        <v>0</v>
      </c>
      <c r="CD776" s="182">
        <v>0</v>
      </c>
      <c r="CE776" s="228">
        <v>0</v>
      </c>
      <c r="CF776" s="228">
        <v>0</v>
      </c>
      <c r="CG776" s="113">
        <v>0</v>
      </c>
      <c r="CH776" s="113">
        <v>0</v>
      </c>
      <c r="CI776" s="113">
        <v>0</v>
      </c>
      <c r="CJ776" s="113">
        <v>0</v>
      </c>
      <c r="CK776" s="113">
        <v>0</v>
      </c>
      <c r="CL776" s="113">
        <v>0</v>
      </c>
      <c r="CM776" s="113">
        <v>0</v>
      </c>
      <c r="CN776" s="185">
        <v>0</v>
      </c>
      <c r="CO776" s="181">
        <v>0</v>
      </c>
      <c r="CP776" s="187"/>
      <c r="CQ776" s="173">
        <v>0</v>
      </c>
      <c r="CR776" s="173">
        <v>0</v>
      </c>
      <c r="CS776" s="173">
        <v>0</v>
      </c>
      <c r="CT776" s="173">
        <v>0</v>
      </c>
      <c r="CU776" s="253">
        <v>2791</v>
      </c>
      <c r="CV776" s="220">
        <v>-1</v>
      </c>
      <c r="CW776" s="254">
        <f t="shared" si="84"/>
        <v>0</v>
      </c>
      <c r="CX776" s="15">
        <f t="shared" si="85"/>
        <v>0</v>
      </c>
      <c r="CY776" s="241">
        <f t="shared" si="86"/>
        <v>0</v>
      </c>
      <c r="CZ776" s="241" t="str">
        <f>IFERROR(ROUND(CY776/#REF!,1),"")</f>
        <v/>
      </c>
      <c r="DA776" s="254">
        <f t="shared" si="87"/>
        <v>0</v>
      </c>
      <c r="DB776" s="246" t="str">
        <f t="shared" si="88"/>
        <v/>
      </c>
      <c r="DC776" s="195"/>
      <c r="DD776" s="15" t="str">
        <f>IFERROR(#REF!-AO776,"")</f>
        <v/>
      </c>
      <c r="DE776" s="195"/>
      <c r="DF776" s="266" t="str">
        <f>IFERROR(#REF!-L776,"")</f>
        <v/>
      </c>
      <c r="DG776" s="228" t="e">
        <f>IF(#REF!&gt;AP776,0,1)</f>
        <v>#REF!</v>
      </c>
      <c r="DH776" s="228">
        <f t="shared" si="89"/>
        <v>1</v>
      </c>
      <c r="DI776" s="228">
        <f t="shared" si="90"/>
        <v>0</v>
      </c>
    </row>
    <row r="777" spans="1:113" ht="20.25" customHeight="1" x14ac:dyDescent="0.2">
      <c r="A777">
        <v>2022</v>
      </c>
      <c r="B777">
        <v>2</v>
      </c>
      <c r="C777" s="261">
        <v>44595</v>
      </c>
      <c r="D777">
        <v>34</v>
      </c>
      <c r="E777">
        <v>103</v>
      </c>
      <c r="F777">
        <v>4</v>
      </c>
      <c r="G777" s="194" t="s">
        <v>302</v>
      </c>
      <c r="H777" s="241" t="s">
        <v>303</v>
      </c>
      <c r="I777" s="241" t="s">
        <v>169</v>
      </c>
      <c r="J777" s="241">
        <v>4</v>
      </c>
      <c r="K777" s="241">
        <v>6</v>
      </c>
      <c r="L777" s="262">
        <v>89</v>
      </c>
      <c r="M777" s="263">
        <v>82</v>
      </c>
      <c r="N777" s="264">
        <v>95</v>
      </c>
      <c r="O777" s="190">
        <v>93</v>
      </c>
      <c r="P777" s="190">
        <v>90</v>
      </c>
      <c r="Q777" s="190"/>
      <c r="R777" s="190">
        <v>98</v>
      </c>
      <c r="S777" s="190">
        <v>98</v>
      </c>
      <c r="T777" s="190">
        <v>85</v>
      </c>
      <c r="U777" s="190">
        <v>86</v>
      </c>
      <c r="V777" s="190"/>
      <c r="W777" s="190">
        <v>84</v>
      </c>
      <c r="X777" s="190">
        <v>83</v>
      </c>
      <c r="Y777" s="172"/>
      <c r="Z777" s="172"/>
      <c r="AA777" s="190">
        <v>103</v>
      </c>
      <c r="AB777" s="190"/>
      <c r="AC777" s="190"/>
      <c r="AD777" s="190"/>
      <c r="AE777" s="190"/>
      <c r="AF777" s="190">
        <v>77</v>
      </c>
      <c r="AG777" s="190"/>
      <c r="AH777" s="190"/>
      <c r="AI777" s="190"/>
      <c r="AJ777" s="190"/>
      <c r="AK777" s="172"/>
      <c r="AL777" s="172"/>
      <c r="AM777" s="265">
        <v>96.4</v>
      </c>
      <c r="AN777" s="265">
        <v>83</v>
      </c>
      <c r="AO777" s="183">
        <v>140</v>
      </c>
      <c r="AP777" s="184">
        <v>103</v>
      </c>
      <c r="AQ777" s="182"/>
      <c r="AR777" s="182"/>
      <c r="AS777" s="182"/>
      <c r="AT777" s="182"/>
      <c r="AU777" s="182">
        <v>936</v>
      </c>
      <c r="AV777" s="182">
        <v>4</v>
      </c>
      <c r="AW777" s="182">
        <v>4</v>
      </c>
      <c r="AX777" s="182">
        <v>2</v>
      </c>
      <c r="AY777" s="182"/>
      <c r="AZ777" s="182"/>
      <c r="BA777" s="182"/>
      <c r="BB777" s="182"/>
      <c r="BC777" s="182"/>
      <c r="BD777" s="182"/>
      <c r="BE777" s="182"/>
      <c r="BF777" s="182"/>
      <c r="BG777" s="182">
        <v>1476</v>
      </c>
      <c r="BH777" s="182">
        <v>2</v>
      </c>
      <c r="BI777" s="182">
        <v>2</v>
      </c>
      <c r="BJ777" s="182">
        <v>2</v>
      </c>
      <c r="BK777" s="182"/>
      <c r="BL777" s="182"/>
      <c r="BM777" s="182"/>
      <c r="BN777" s="182"/>
      <c r="BO777" s="182"/>
      <c r="BP777" s="182"/>
      <c r="BQ777" s="228" t="s">
        <v>180</v>
      </c>
      <c r="BR777" s="228" t="s">
        <v>192</v>
      </c>
      <c r="BS777" s="228" t="s">
        <v>304</v>
      </c>
      <c r="BT777" s="228"/>
      <c r="BU777" s="228">
        <v>5</v>
      </c>
      <c r="BV777" s="228" t="s">
        <v>292</v>
      </c>
      <c r="BW777" s="228" t="s">
        <v>173</v>
      </c>
      <c r="BX777" s="186">
        <v>0</v>
      </c>
      <c r="BY777" s="182">
        <v>10</v>
      </c>
      <c r="BZ777" s="182">
        <v>1.666666666666667</v>
      </c>
      <c r="CA777" s="182">
        <v>937</v>
      </c>
      <c r="CB777" s="182">
        <v>6</v>
      </c>
      <c r="CC777" s="182">
        <v>1</v>
      </c>
      <c r="CD777" s="182">
        <v>1477</v>
      </c>
      <c r="CE777" s="228">
        <v>1</v>
      </c>
      <c r="CF777" s="228">
        <v>1</v>
      </c>
      <c r="CG777" s="113">
        <v>0</v>
      </c>
      <c r="CH777" s="113">
        <v>0</v>
      </c>
      <c r="CI777" s="113">
        <v>0</v>
      </c>
      <c r="CJ777" s="113">
        <v>0</v>
      </c>
      <c r="CK777" s="113">
        <v>0</v>
      </c>
      <c r="CL777" s="113">
        <v>0</v>
      </c>
      <c r="CM777" s="113">
        <v>0</v>
      </c>
      <c r="CN777" s="185">
        <v>2.666666666666667</v>
      </c>
      <c r="CO777" s="181">
        <v>2414</v>
      </c>
      <c r="CP777" s="187">
        <v>1.104667219000276E-3</v>
      </c>
      <c r="CQ777" s="173">
        <v>2.9962546816479401E-2</v>
      </c>
      <c r="CR777" s="173">
        <v>27.123595505617981</v>
      </c>
      <c r="CS777" s="173">
        <v>3.2128514056224897E-2</v>
      </c>
      <c r="CT777" s="173">
        <v>29.08433734939759</v>
      </c>
      <c r="CU777" s="253">
        <v>2791</v>
      </c>
      <c r="CV777" s="220">
        <v>-1</v>
      </c>
      <c r="CW777" s="254">
        <f t="shared" si="84"/>
        <v>2412</v>
      </c>
      <c r="CX777" s="15">
        <f t="shared" si="85"/>
        <v>16</v>
      </c>
      <c r="CY777" s="241">
        <f t="shared" si="86"/>
        <v>3</v>
      </c>
      <c r="CZ777" s="241" t="str">
        <f>IFERROR(ROUND(CY777/#REF!,1),"")</f>
        <v/>
      </c>
      <c r="DA777" s="254">
        <f t="shared" si="87"/>
        <v>2415</v>
      </c>
      <c r="DB777" s="246">
        <f t="shared" si="88"/>
        <v>1.2422360248447205E-3</v>
      </c>
      <c r="DC777" s="195"/>
      <c r="DD777" s="15" t="str">
        <f>IFERROR(#REF!-AO777,"")</f>
        <v/>
      </c>
      <c r="DE777" s="195"/>
      <c r="DF777" s="266" t="str">
        <f>IFERROR(#REF!-L777,"")</f>
        <v/>
      </c>
      <c r="DG777" s="228" t="e">
        <f>IF(#REF!&gt;AP777,0,1)</f>
        <v>#REF!</v>
      </c>
      <c r="DH777" s="228">
        <f t="shared" si="89"/>
        <v>1</v>
      </c>
      <c r="DI777" s="228">
        <f t="shared" si="90"/>
        <v>1</v>
      </c>
    </row>
    <row r="778" spans="1:113" ht="20.25" customHeight="1" x14ac:dyDescent="0.2">
      <c r="A778">
        <v>2022</v>
      </c>
      <c r="B778">
        <v>2</v>
      </c>
      <c r="C778" s="261">
        <v>44595</v>
      </c>
      <c r="D778">
        <v>34</v>
      </c>
      <c r="E778">
        <v>104</v>
      </c>
      <c r="F778">
        <v>4</v>
      </c>
      <c r="G778" s="194" t="s">
        <v>305</v>
      </c>
      <c r="H778" s="241" t="s">
        <v>306</v>
      </c>
      <c r="I778" s="241" t="s">
        <v>169</v>
      </c>
      <c r="J778" s="241">
        <v>4</v>
      </c>
      <c r="K778" s="241">
        <v>6</v>
      </c>
      <c r="L778" s="262">
        <v>89</v>
      </c>
      <c r="M778" s="263">
        <v>82</v>
      </c>
      <c r="N778" s="264">
        <v>95</v>
      </c>
      <c r="O778" s="190">
        <v>93</v>
      </c>
      <c r="P778" s="190">
        <v>90</v>
      </c>
      <c r="Q778" s="190"/>
      <c r="R778" s="190">
        <v>98</v>
      </c>
      <c r="S778" s="190">
        <v>98</v>
      </c>
      <c r="T778" s="190">
        <v>85</v>
      </c>
      <c r="U778" s="190">
        <v>86</v>
      </c>
      <c r="V778" s="190"/>
      <c r="W778" s="190">
        <v>84</v>
      </c>
      <c r="X778" s="190">
        <v>83</v>
      </c>
      <c r="Y778" s="172">
        <v>110</v>
      </c>
      <c r="Z778" s="172">
        <v>110</v>
      </c>
      <c r="AA778" s="190">
        <v>103</v>
      </c>
      <c r="AB778" s="190"/>
      <c r="AC778" s="190"/>
      <c r="AD778" s="190"/>
      <c r="AE778" s="190"/>
      <c r="AF778" s="190">
        <v>77</v>
      </c>
      <c r="AG778" s="190"/>
      <c r="AH778" s="190"/>
      <c r="AI778" s="190"/>
      <c r="AJ778" s="190"/>
      <c r="AK778" s="172">
        <v>110</v>
      </c>
      <c r="AL778" s="172"/>
      <c r="AM778" s="265">
        <v>96.4</v>
      </c>
      <c r="AN778" s="265">
        <v>83</v>
      </c>
      <c r="AO778" s="183">
        <v>140</v>
      </c>
      <c r="AP778" s="184">
        <v>103</v>
      </c>
      <c r="AQ778" s="182">
        <v>130.90909090909091</v>
      </c>
      <c r="AR778" s="182">
        <v>110</v>
      </c>
      <c r="AS778" s="182"/>
      <c r="AT778" s="182"/>
      <c r="AU778" s="182"/>
      <c r="AV778" s="182"/>
      <c r="AW778" s="182"/>
      <c r="AX778" s="182"/>
      <c r="AY778" s="182"/>
      <c r="AZ778" s="182"/>
      <c r="BA778" s="182"/>
      <c r="BB778" s="182"/>
      <c r="BC778" s="182"/>
      <c r="BD778" s="182"/>
      <c r="BE778" s="182"/>
      <c r="BF778" s="182"/>
      <c r="BG778" s="182"/>
      <c r="BH778" s="182"/>
      <c r="BI778" s="182"/>
      <c r="BJ778" s="182"/>
      <c r="BK778" s="182"/>
      <c r="BL778" s="182"/>
      <c r="BM778" s="182"/>
      <c r="BN778" s="182"/>
      <c r="BO778" s="182"/>
      <c r="BP778" s="182"/>
      <c r="BQ778" s="228" t="s">
        <v>180</v>
      </c>
      <c r="BR778" s="228" t="s">
        <v>192</v>
      </c>
      <c r="BS778" s="228" t="s">
        <v>307</v>
      </c>
      <c r="BT778" s="228"/>
      <c r="BU778" s="228">
        <v>5</v>
      </c>
      <c r="BV778" s="228" t="s">
        <v>292</v>
      </c>
      <c r="BW778" s="228" t="s">
        <v>173</v>
      </c>
      <c r="BX778" s="186">
        <v>0</v>
      </c>
      <c r="BY778" s="182">
        <v>0</v>
      </c>
      <c r="BZ778" s="182">
        <v>0</v>
      </c>
      <c r="CA778" s="182">
        <v>0</v>
      </c>
      <c r="CB778" s="182">
        <v>0</v>
      </c>
      <c r="CC778" s="182">
        <v>0</v>
      </c>
      <c r="CD778" s="182">
        <v>0</v>
      </c>
      <c r="CE778" s="228">
        <v>0</v>
      </c>
      <c r="CF778" s="228">
        <v>0</v>
      </c>
      <c r="CG778" s="113">
        <v>0</v>
      </c>
      <c r="CH778" s="113">
        <v>0</v>
      </c>
      <c r="CI778" s="113">
        <v>0</v>
      </c>
      <c r="CJ778" s="113">
        <v>0</v>
      </c>
      <c r="CK778" s="113">
        <v>0</v>
      </c>
      <c r="CL778" s="113">
        <v>0</v>
      </c>
      <c r="CM778" s="113">
        <v>0</v>
      </c>
      <c r="CN778" s="185">
        <v>0</v>
      </c>
      <c r="CO778" s="181">
        <v>0</v>
      </c>
      <c r="CP778" s="187"/>
      <c r="CQ778" s="173">
        <v>0</v>
      </c>
      <c r="CR778" s="173">
        <v>0</v>
      </c>
      <c r="CS778" s="173">
        <v>0</v>
      </c>
      <c r="CT778" s="173">
        <v>0</v>
      </c>
      <c r="CU778" s="253">
        <v>2791</v>
      </c>
      <c r="CV778" s="220">
        <v>-1</v>
      </c>
      <c r="CW778" s="254">
        <f t="shared" si="84"/>
        <v>0</v>
      </c>
      <c r="CX778" s="15">
        <f t="shared" si="85"/>
        <v>0</v>
      </c>
      <c r="CY778" s="241">
        <f t="shared" si="86"/>
        <v>0</v>
      </c>
      <c r="CZ778" s="241" t="str">
        <f>IFERROR(ROUND(CY778/#REF!,1),"")</f>
        <v/>
      </c>
      <c r="DA778" s="254">
        <f t="shared" si="87"/>
        <v>0</v>
      </c>
      <c r="DB778" s="246" t="str">
        <f t="shared" si="88"/>
        <v/>
      </c>
      <c r="DC778" s="195"/>
      <c r="DD778" s="15" t="str">
        <f>IFERROR(#REF!-AO778,"")</f>
        <v/>
      </c>
      <c r="DE778" s="195"/>
      <c r="DF778" s="266" t="str">
        <f>IFERROR(#REF!-L778,"")</f>
        <v/>
      </c>
      <c r="DG778" s="228" t="e">
        <f>IF(#REF!&gt;AP778,0,1)</f>
        <v>#REF!</v>
      </c>
      <c r="DH778" s="228">
        <f t="shared" si="89"/>
        <v>1</v>
      </c>
      <c r="DI778" s="228">
        <f t="shared" si="90"/>
        <v>1</v>
      </c>
    </row>
    <row r="779" spans="1:113" ht="20.25" customHeight="1" x14ac:dyDescent="0.2">
      <c r="A779">
        <v>2022</v>
      </c>
      <c r="B779">
        <v>2</v>
      </c>
      <c r="C779" s="261">
        <v>44595</v>
      </c>
      <c r="D779">
        <v>407</v>
      </c>
      <c r="E779">
        <v>627</v>
      </c>
      <c r="F779">
        <v>4</v>
      </c>
      <c r="G779" s="194" t="s">
        <v>190</v>
      </c>
      <c r="H779" s="241" t="s">
        <v>191</v>
      </c>
      <c r="I779" s="241" t="s">
        <v>169</v>
      </c>
      <c r="J779" s="241">
        <v>1</v>
      </c>
      <c r="K779" s="241">
        <v>5</v>
      </c>
      <c r="L779" s="262">
        <v>418</v>
      </c>
      <c r="M779" s="263">
        <v>384</v>
      </c>
      <c r="N779" s="264">
        <v>452</v>
      </c>
      <c r="O779" s="190">
        <v>477</v>
      </c>
      <c r="P779" s="190"/>
      <c r="Q779" s="190"/>
      <c r="R779" s="190"/>
      <c r="S779" s="190"/>
      <c r="T779" s="190">
        <v>397</v>
      </c>
      <c r="U779" s="190"/>
      <c r="V779" s="190"/>
      <c r="W779" s="190"/>
      <c r="X779" s="190"/>
      <c r="Y779" s="172"/>
      <c r="Z779" s="172"/>
      <c r="AA779" s="190"/>
      <c r="AB779" s="190"/>
      <c r="AC779" s="190"/>
      <c r="AD779" s="190"/>
      <c r="AE779" s="190"/>
      <c r="AF779" s="190"/>
      <c r="AG779" s="190"/>
      <c r="AH779" s="190"/>
      <c r="AI779" s="190"/>
      <c r="AJ779" s="190"/>
      <c r="AK779" s="172"/>
      <c r="AL779" s="172"/>
      <c r="AM779" s="265">
        <v>477</v>
      </c>
      <c r="AN779" s="265">
        <v>397</v>
      </c>
      <c r="AO779" s="183">
        <v>21</v>
      </c>
      <c r="AP779" s="184">
        <v>171</v>
      </c>
      <c r="AQ779" s="182"/>
      <c r="AR779" s="182"/>
      <c r="AS779" s="182"/>
      <c r="AT779" s="182"/>
      <c r="AU779" s="182">
        <v>210</v>
      </c>
      <c r="AV779" s="182">
        <v>2</v>
      </c>
      <c r="AW779" s="182">
        <v>2</v>
      </c>
      <c r="AX779" s="182">
        <v>2</v>
      </c>
      <c r="AY779" s="182"/>
      <c r="AZ779" s="182"/>
      <c r="BA779" s="182"/>
      <c r="BB779" s="182"/>
      <c r="BC779" s="182"/>
      <c r="BD779" s="182"/>
      <c r="BE779" s="182"/>
      <c r="BF779" s="182"/>
      <c r="BG779" s="182"/>
      <c r="BH779" s="182"/>
      <c r="BI779" s="182"/>
      <c r="BJ779" s="182"/>
      <c r="BK779" s="182"/>
      <c r="BL779" s="182"/>
      <c r="BM779" s="182"/>
      <c r="BN779" s="182"/>
      <c r="BO779" s="182"/>
      <c r="BP779" s="182"/>
      <c r="BQ779" s="228" t="s">
        <v>180</v>
      </c>
      <c r="BR779" s="228" t="s">
        <v>192</v>
      </c>
      <c r="BS779" s="228" t="s">
        <v>193</v>
      </c>
      <c r="BT779" s="228"/>
      <c r="BU779" s="228">
        <v>5</v>
      </c>
      <c r="BV779" s="228" t="s">
        <v>194</v>
      </c>
      <c r="BW779" s="228" t="s">
        <v>173</v>
      </c>
      <c r="BX779" s="186">
        <v>0</v>
      </c>
      <c r="BY779" s="182">
        <v>6</v>
      </c>
      <c r="BZ779" s="182">
        <v>1.2</v>
      </c>
      <c r="CA779" s="182">
        <v>211</v>
      </c>
      <c r="CB779" s="182">
        <v>0</v>
      </c>
      <c r="CC779" s="182">
        <v>0</v>
      </c>
      <c r="CD779" s="182">
        <v>0</v>
      </c>
      <c r="CE779" s="228">
        <v>0</v>
      </c>
      <c r="CF779" s="228">
        <v>0</v>
      </c>
      <c r="CG779" s="113">
        <v>0</v>
      </c>
      <c r="CH779" s="113">
        <v>0</v>
      </c>
      <c r="CI779" s="113">
        <v>0</v>
      </c>
      <c r="CJ779" s="113">
        <v>0</v>
      </c>
      <c r="CK779" s="113">
        <v>0</v>
      </c>
      <c r="CL779" s="113">
        <v>0</v>
      </c>
      <c r="CM779" s="113">
        <v>0</v>
      </c>
      <c r="CN779" s="185">
        <v>1.2</v>
      </c>
      <c r="CO779" s="181">
        <v>211</v>
      </c>
      <c r="CP779" s="187">
        <v>5.6872037914691941E-3</v>
      </c>
      <c r="CQ779" s="173">
        <v>2.870813397129187E-3</v>
      </c>
      <c r="CR779" s="173">
        <v>0.50478468899521534</v>
      </c>
      <c r="CS779" s="173">
        <v>3.0226700251889168E-3</v>
      </c>
      <c r="CT779" s="173">
        <v>0.53148614609571787</v>
      </c>
      <c r="CU779" s="253">
        <v>2791</v>
      </c>
      <c r="CV779" s="220">
        <v>-1</v>
      </c>
      <c r="CW779" s="254">
        <f t="shared" si="84"/>
        <v>210</v>
      </c>
      <c r="CX779" s="15">
        <f t="shared" si="85"/>
        <v>6</v>
      </c>
      <c r="CY779" s="241">
        <f t="shared" si="86"/>
        <v>1</v>
      </c>
      <c r="CZ779" s="241" t="str">
        <f>IFERROR(ROUND(CY779/#REF!,1),"")</f>
        <v/>
      </c>
      <c r="DA779" s="254">
        <f t="shared" si="87"/>
        <v>211</v>
      </c>
      <c r="DB779" s="246">
        <f t="shared" si="88"/>
        <v>4.7393364928909956E-3</v>
      </c>
      <c r="DC779" s="195"/>
      <c r="DD779" s="15" t="str">
        <f>IFERROR(#REF!-AO779,"")</f>
        <v/>
      </c>
      <c r="DE779" s="195"/>
      <c r="DF779" s="266" t="str">
        <f>IFERROR(#REF!-L779,"")</f>
        <v/>
      </c>
      <c r="DG779" s="228" t="e">
        <f>IF(#REF!&gt;AP779,0,1)</f>
        <v>#REF!</v>
      </c>
      <c r="DH779" s="228">
        <f t="shared" si="89"/>
        <v>1</v>
      </c>
      <c r="DI779" s="228">
        <f t="shared" si="90"/>
        <v>1</v>
      </c>
    </row>
    <row r="780" spans="1:113" ht="20.25" customHeight="1" x14ac:dyDescent="0.2">
      <c r="A780">
        <v>2022</v>
      </c>
      <c r="B780">
        <v>2</v>
      </c>
      <c r="C780" s="261">
        <v>44595</v>
      </c>
      <c r="D780">
        <v>407</v>
      </c>
      <c r="E780">
        <v>628</v>
      </c>
      <c r="F780">
        <v>4</v>
      </c>
      <c r="G780" s="194" t="s">
        <v>195</v>
      </c>
      <c r="H780" s="241" t="s">
        <v>196</v>
      </c>
      <c r="I780" s="241" t="s">
        <v>169</v>
      </c>
      <c r="J780" s="241">
        <v>1</v>
      </c>
      <c r="K780" s="241">
        <v>5</v>
      </c>
      <c r="L780" s="262">
        <v>330</v>
      </c>
      <c r="M780" s="263">
        <v>303</v>
      </c>
      <c r="N780" s="264">
        <v>356</v>
      </c>
      <c r="O780" s="190">
        <v>380</v>
      </c>
      <c r="P780" s="190"/>
      <c r="Q780" s="190"/>
      <c r="R780" s="190"/>
      <c r="S780" s="190"/>
      <c r="T780" s="190">
        <v>315</v>
      </c>
      <c r="U780" s="190"/>
      <c r="V780" s="190"/>
      <c r="W780" s="190"/>
      <c r="X780" s="190"/>
      <c r="Y780" s="172"/>
      <c r="Z780" s="172"/>
      <c r="AA780" s="190"/>
      <c r="AB780" s="190"/>
      <c r="AC780" s="190"/>
      <c r="AD780" s="190"/>
      <c r="AE780" s="190"/>
      <c r="AF780" s="190"/>
      <c r="AG780" s="190"/>
      <c r="AH780" s="190"/>
      <c r="AI780" s="190"/>
      <c r="AJ780" s="190"/>
      <c r="AK780" s="172"/>
      <c r="AL780" s="172"/>
      <c r="AM780" s="265">
        <v>380</v>
      </c>
      <c r="AN780" s="265">
        <v>315</v>
      </c>
      <c r="AO780" s="183">
        <v>21</v>
      </c>
      <c r="AP780" s="184">
        <v>171</v>
      </c>
      <c r="AQ780" s="182"/>
      <c r="AR780" s="182"/>
      <c r="AS780" s="182"/>
      <c r="AT780" s="182"/>
      <c r="AU780" s="182">
        <v>210</v>
      </c>
      <c r="AV780" s="182">
        <v>3</v>
      </c>
      <c r="AW780" s="182">
        <v>2</v>
      </c>
      <c r="AX780" s="182">
        <v>2</v>
      </c>
      <c r="AY780" s="182"/>
      <c r="AZ780" s="182"/>
      <c r="BA780" s="182"/>
      <c r="BB780" s="182"/>
      <c r="BC780" s="182"/>
      <c r="BD780" s="182"/>
      <c r="BE780" s="182"/>
      <c r="BF780" s="182"/>
      <c r="BG780" s="182"/>
      <c r="BH780" s="182"/>
      <c r="BI780" s="182"/>
      <c r="BJ780" s="182"/>
      <c r="BK780" s="182"/>
      <c r="BL780" s="182"/>
      <c r="BM780" s="182"/>
      <c r="BN780" s="182"/>
      <c r="BO780" s="182"/>
      <c r="BP780" s="182"/>
      <c r="BQ780" s="228" t="s">
        <v>180</v>
      </c>
      <c r="BR780" s="228" t="s">
        <v>192</v>
      </c>
      <c r="BS780" s="228" t="s">
        <v>197</v>
      </c>
      <c r="BT780" s="228"/>
      <c r="BU780" s="228">
        <v>5</v>
      </c>
      <c r="BV780" s="228" t="s">
        <v>194</v>
      </c>
      <c r="BW780" s="228" t="s">
        <v>173</v>
      </c>
      <c r="BX780" s="186">
        <v>0</v>
      </c>
      <c r="BY780" s="182">
        <v>7</v>
      </c>
      <c r="BZ780" s="182">
        <v>1.4</v>
      </c>
      <c r="CA780" s="182">
        <v>211</v>
      </c>
      <c r="CB780" s="182">
        <v>0</v>
      </c>
      <c r="CC780" s="182">
        <v>0</v>
      </c>
      <c r="CD780" s="182">
        <v>0</v>
      </c>
      <c r="CE780" s="228">
        <v>0</v>
      </c>
      <c r="CF780" s="228">
        <v>0</v>
      </c>
      <c r="CG780" s="113">
        <v>0</v>
      </c>
      <c r="CH780" s="113">
        <v>0</v>
      </c>
      <c r="CI780" s="113">
        <v>0</v>
      </c>
      <c r="CJ780" s="113">
        <v>0</v>
      </c>
      <c r="CK780" s="113">
        <v>0</v>
      </c>
      <c r="CL780" s="113">
        <v>0</v>
      </c>
      <c r="CM780" s="113">
        <v>0</v>
      </c>
      <c r="CN780" s="185">
        <v>1.4</v>
      </c>
      <c r="CO780" s="181">
        <v>211</v>
      </c>
      <c r="CP780" s="187">
        <v>6.6350710900473934E-3</v>
      </c>
      <c r="CQ780" s="173">
        <v>4.242424242424242E-3</v>
      </c>
      <c r="CR780" s="173">
        <v>0.6393939393939394</v>
      </c>
      <c r="CS780" s="173">
        <v>4.4444444444444436E-3</v>
      </c>
      <c r="CT780" s="173">
        <v>0.66984126984126979</v>
      </c>
      <c r="CU780" s="253">
        <v>2791</v>
      </c>
      <c r="CV780" s="220">
        <v>-1</v>
      </c>
      <c r="CW780" s="254">
        <f t="shared" si="84"/>
        <v>210</v>
      </c>
      <c r="CX780" s="15">
        <f t="shared" si="85"/>
        <v>7</v>
      </c>
      <c r="CY780" s="241">
        <f t="shared" si="86"/>
        <v>1</v>
      </c>
      <c r="CZ780" s="241" t="str">
        <f>IFERROR(ROUND(CY780/#REF!,1),"")</f>
        <v/>
      </c>
      <c r="DA780" s="254">
        <f t="shared" si="87"/>
        <v>211</v>
      </c>
      <c r="DB780" s="246">
        <f t="shared" si="88"/>
        <v>4.7393364928909956E-3</v>
      </c>
      <c r="DC780" s="195"/>
      <c r="DD780" s="15" t="str">
        <f>IFERROR(#REF!-AO780,"")</f>
        <v/>
      </c>
      <c r="DE780" s="195"/>
      <c r="DF780" s="266" t="str">
        <f>IFERROR(#REF!-L780,"")</f>
        <v/>
      </c>
      <c r="DG780" s="228" t="e">
        <f>IF(#REF!&gt;AP780,0,1)</f>
        <v>#REF!</v>
      </c>
      <c r="DH780" s="228">
        <f t="shared" si="89"/>
        <v>1</v>
      </c>
      <c r="DI780" s="228">
        <f t="shared" si="90"/>
        <v>1</v>
      </c>
    </row>
    <row r="781" spans="1:113" ht="20.25" customHeight="1" x14ac:dyDescent="0.2">
      <c r="A781">
        <v>2022</v>
      </c>
      <c r="B781">
        <v>2</v>
      </c>
      <c r="C781" s="261">
        <v>44595</v>
      </c>
      <c r="D781">
        <v>407</v>
      </c>
      <c r="E781">
        <v>629</v>
      </c>
      <c r="F781">
        <v>4</v>
      </c>
      <c r="G781" s="194" t="s">
        <v>198</v>
      </c>
      <c r="H781" s="241" t="s">
        <v>199</v>
      </c>
      <c r="I781" s="241" t="s">
        <v>169</v>
      </c>
      <c r="J781" s="241">
        <v>1</v>
      </c>
      <c r="K781" s="241">
        <v>5</v>
      </c>
      <c r="L781" s="262">
        <v>221</v>
      </c>
      <c r="M781" s="263">
        <v>203</v>
      </c>
      <c r="N781" s="264">
        <v>238</v>
      </c>
      <c r="O781" s="190">
        <v>255</v>
      </c>
      <c r="P781" s="190"/>
      <c r="Q781" s="190"/>
      <c r="R781" s="190"/>
      <c r="S781" s="190"/>
      <c r="T781" s="190">
        <v>217</v>
      </c>
      <c r="U781" s="190"/>
      <c r="V781" s="190"/>
      <c r="W781" s="190"/>
      <c r="X781" s="190"/>
      <c r="Y781" s="172"/>
      <c r="Z781" s="172"/>
      <c r="AA781" s="190"/>
      <c r="AB781" s="190"/>
      <c r="AC781" s="190"/>
      <c r="AD781" s="190"/>
      <c r="AE781" s="190"/>
      <c r="AF781" s="190"/>
      <c r="AG781" s="190"/>
      <c r="AH781" s="190"/>
      <c r="AI781" s="190"/>
      <c r="AJ781" s="190"/>
      <c r="AK781" s="172"/>
      <c r="AL781" s="172"/>
      <c r="AM781" s="265">
        <v>255</v>
      </c>
      <c r="AN781" s="265">
        <v>217</v>
      </c>
      <c r="AO781" s="183">
        <v>21</v>
      </c>
      <c r="AP781" s="184">
        <v>171</v>
      </c>
      <c r="AQ781" s="182"/>
      <c r="AR781" s="182"/>
      <c r="AS781" s="182"/>
      <c r="AT781" s="182"/>
      <c r="AU781" s="182">
        <v>210</v>
      </c>
      <c r="AV781" s="182">
        <v>4</v>
      </c>
      <c r="AW781" s="182">
        <v>1</v>
      </c>
      <c r="AX781" s="182">
        <v>2</v>
      </c>
      <c r="AY781" s="182"/>
      <c r="AZ781" s="182"/>
      <c r="BA781" s="182"/>
      <c r="BB781" s="182"/>
      <c r="BC781" s="182"/>
      <c r="BD781" s="182"/>
      <c r="BE781" s="182"/>
      <c r="BF781" s="182"/>
      <c r="BG781" s="182"/>
      <c r="BH781" s="182"/>
      <c r="BI781" s="182"/>
      <c r="BJ781" s="182"/>
      <c r="BK781" s="182"/>
      <c r="BL781" s="182"/>
      <c r="BM781" s="182"/>
      <c r="BN781" s="182"/>
      <c r="BO781" s="182"/>
      <c r="BP781" s="182"/>
      <c r="BQ781" s="228" t="s">
        <v>180</v>
      </c>
      <c r="BR781" s="228" t="s">
        <v>192</v>
      </c>
      <c r="BS781" s="228" t="s">
        <v>197</v>
      </c>
      <c r="BT781" s="228"/>
      <c r="BU781" s="228">
        <v>5</v>
      </c>
      <c r="BV781" s="228" t="s">
        <v>194</v>
      </c>
      <c r="BW781" s="228" t="s">
        <v>173</v>
      </c>
      <c r="BX781" s="186">
        <v>0</v>
      </c>
      <c r="BY781" s="182">
        <v>7</v>
      </c>
      <c r="BZ781" s="182">
        <v>1.4</v>
      </c>
      <c r="CA781" s="182">
        <v>211</v>
      </c>
      <c r="CB781" s="182">
        <v>0</v>
      </c>
      <c r="CC781" s="182">
        <v>0</v>
      </c>
      <c r="CD781" s="182">
        <v>0</v>
      </c>
      <c r="CE781" s="228">
        <v>0</v>
      </c>
      <c r="CF781" s="228">
        <v>0</v>
      </c>
      <c r="CG781" s="113">
        <v>0</v>
      </c>
      <c r="CH781" s="113">
        <v>0</v>
      </c>
      <c r="CI781" s="113">
        <v>0</v>
      </c>
      <c r="CJ781" s="113">
        <v>0</v>
      </c>
      <c r="CK781" s="113">
        <v>0</v>
      </c>
      <c r="CL781" s="113">
        <v>0</v>
      </c>
      <c r="CM781" s="113">
        <v>0</v>
      </c>
      <c r="CN781" s="185">
        <v>1.4</v>
      </c>
      <c r="CO781" s="181">
        <v>211</v>
      </c>
      <c r="CP781" s="187">
        <v>6.6350710900473934E-3</v>
      </c>
      <c r="CQ781" s="173">
        <v>6.3348416289592752E-3</v>
      </c>
      <c r="CR781" s="173">
        <v>0.95475113122171951</v>
      </c>
      <c r="CS781" s="173">
        <v>6.4516129032258056E-3</v>
      </c>
      <c r="CT781" s="173">
        <v>0.97235023041474655</v>
      </c>
      <c r="CU781" s="253">
        <v>2791</v>
      </c>
      <c r="CV781" s="220">
        <v>-1</v>
      </c>
      <c r="CW781" s="254">
        <f t="shared" si="84"/>
        <v>210</v>
      </c>
      <c r="CX781" s="15">
        <f t="shared" si="85"/>
        <v>7</v>
      </c>
      <c r="CY781" s="241">
        <f t="shared" si="86"/>
        <v>1</v>
      </c>
      <c r="CZ781" s="241" t="str">
        <f>IFERROR(ROUND(CY781/#REF!,1),"")</f>
        <v/>
      </c>
      <c r="DA781" s="254">
        <f t="shared" si="87"/>
        <v>211</v>
      </c>
      <c r="DB781" s="246">
        <f t="shared" si="88"/>
        <v>4.7393364928909956E-3</v>
      </c>
      <c r="DC781" s="195"/>
      <c r="DD781" s="15" t="str">
        <f>IFERROR(#REF!-AO781,"")</f>
        <v/>
      </c>
      <c r="DE781" s="195"/>
      <c r="DF781" s="266" t="str">
        <f>IFERROR(#REF!-L781,"")</f>
        <v/>
      </c>
      <c r="DG781" s="228" t="e">
        <f>IF(#REF!&gt;AP781,0,1)</f>
        <v>#REF!</v>
      </c>
      <c r="DH781" s="228">
        <f t="shared" si="89"/>
        <v>1</v>
      </c>
      <c r="DI781" s="228">
        <f t="shared" si="90"/>
        <v>1</v>
      </c>
    </row>
    <row r="782" spans="1:113" ht="20.25" customHeight="1" x14ac:dyDescent="0.2">
      <c r="A782">
        <v>2022</v>
      </c>
      <c r="B782">
        <v>2</v>
      </c>
      <c r="C782" s="261">
        <v>44595</v>
      </c>
      <c r="D782">
        <v>407</v>
      </c>
      <c r="E782">
        <v>630</v>
      </c>
      <c r="F782">
        <v>4</v>
      </c>
      <c r="G782" s="194" t="s">
        <v>200</v>
      </c>
      <c r="H782" s="241" t="s">
        <v>201</v>
      </c>
      <c r="I782" s="241" t="s">
        <v>169</v>
      </c>
      <c r="J782" s="241">
        <v>1</v>
      </c>
      <c r="K782" s="241">
        <v>5</v>
      </c>
      <c r="L782" s="262">
        <v>214</v>
      </c>
      <c r="M782" s="263">
        <v>197</v>
      </c>
      <c r="N782" s="264">
        <v>230</v>
      </c>
      <c r="O782" s="190">
        <v>254</v>
      </c>
      <c r="P782" s="190"/>
      <c r="Q782" s="190"/>
      <c r="R782" s="190"/>
      <c r="S782" s="190"/>
      <c r="T782" s="190">
        <v>204</v>
      </c>
      <c r="U782" s="190"/>
      <c r="V782" s="190"/>
      <c r="W782" s="190"/>
      <c r="X782" s="190"/>
      <c r="Y782" s="172"/>
      <c r="Z782" s="172"/>
      <c r="AA782" s="190"/>
      <c r="AB782" s="190"/>
      <c r="AC782" s="190"/>
      <c r="AD782" s="190"/>
      <c r="AE782" s="190"/>
      <c r="AF782" s="190"/>
      <c r="AG782" s="190"/>
      <c r="AH782" s="190"/>
      <c r="AI782" s="190"/>
      <c r="AJ782" s="190"/>
      <c r="AK782" s="172"/>
      <c r="AL782" s="172"/>
      <c r="AM782" s="265">
        <v>254</v>
      </c>
      <c r="AN782" s="265">
        <v>204</v>
      </c>
      <c r="AO782" s="183">
        <v>21</v>
      </c>
      <c r="AP782" s="184">
        <v>171</v>
      </c>
      <c r="AQ782" s="182"/>
      <c r="AR782" s="182"/>
      <c r="AS782" s="182"/>
      <c r="AT782" s="182"/>
      <c r="AU782" s="182"/>
      <c r="AV782" s="182"/>
      <c r="AW782" s="182"/>
      <c r="AX782" s="182"/>
      <c r="AY782" s="182"/>
      <c r="AZ782" s="182"/>
      <c r="BA782" s="182"/>
      <c r="BB782" s="182"/>
      <c r="BC782" s="182"/>
      <c r="BD782" s="182"/>
      <c r="BE782" s="182"/>
      <c r="BF782" s="182"/>
      <c r="BG782" s="182"/>
      <c r="BH782" s="182"/>
      <c r="BI782" s="182"/>
      <c r="BJ782" s="182"/>
      <c r="BK782" s="182"/>
      <c r="BL782" s="182"/>
      <c r="BM782" s="182"/>
      <c r="BN782" s="182"/>
      <c r="BO782" s="182"/>
      <c r="BP782" s="182"/>
      <c r="BQ782" s="228" t="s">
        <v>180</v>
      </c>
      <c r="BR782" s="228" t="s">
        <v>192</v>
      </c>
      <c r="BS782" s="228" t="s">
        <v>197</v>
      </c>
      <c r="BT782" s="228"/>
      <c r="BU782" s="228">
        <v>5</v>
      </c>
      <c r="BV782" s="228" t="s">
        <v>194</v>
      </c>
      <c r="BW782" s="228" t="s">
        <v>173</v>
      </c>
      <c r="BX782" s="186">
        <v>0</v>
      </c>
      <c r="BY782" s="182">
        <v>0</v>
      </c>
      <c r="BZ782" s="182">
        <v>0</v>
      </c>
      <c r="CA782" s="182">
        <v>0</v>
      </c>
      <c r="CB782" s="182">
        <v>0</v>
      </c>
      <c r="CC782" s="182">
        <v>0</v>
      </c>
      <c r="CD782" s="182">
        <v>0</v>
      </c>
      <c r="CE782" s="228">
        <v>0</v>
      </c>
      <c r="CF782" s="228">
        <v>0</v>
      </c>
      <c r="CG782" s="113">
        <v>0</v>
      </c>
      <c r="CH782" s="113">
        <v>0</v>
      </c>
      <c r="CI782" s="113">
        <v>0</v>
      </c>
      <c r="CJ782" s="113">
        <v>0</v>
      </c>
      <c r="CK782" s="113">
        <v>0</v>
      </c>
      <c r="CL782" s="113">
        <v>0</v>
      </c>
      <c r="CM782" s="113">
        <v>0</v>
      </c>
      <c r="CN782" s="185">
        <v>0</v>
      </c>
      <c r="CO782" s="181">
        <v>0</v>
      </c>
      <c r="CP782" s="187"/>
      <c r="CQ782" s="173">
        <v>0</v>
      </c>
      <c r="CR782" s="173">
        <v>0</v>
      </c>
      <c r="CS782" s="173">
        <v>0</v>
      </c>
      <c r="CT782" s="173">
        <v>0</v>
      </c>
      <c r="CU782" s="253">
        <v>2791</v>
      </c>
      <c r="CV782" s="220">
        <v>-1</v>
      </c>
      <c r="CW782" s="254">
        <f t="shared" si="84"/>
        <v>0</v>
      </c>
      <c r="CX782" s="15">
        <f t="shared" si="85"/>
        <v>0</v>
      </c>
      <c r="CY782" s="241">
        <f t="shared" si="86"/>
        <v>0</v>
      </c>
      <c r="CZ782" s="241" t="str">
        <f>IFERROR(ROUND(CY782/#REF!,1),"")</f>
        <v/>
      </c>
      <c r="DA782" s="254">
        <f t="shared" si="87"/>
        <v>0</v>
      </c>
      <c r="DB782" s="246" t="str">
        <f t="shared" si="88"/>
        <v/>
      </c>
      <c r="DC782" s="195"/>
      <c r="DD782" s="15" t="str">
        <f>IFERROR(#REF!-AO782,"")</f>
        <v/>
      </c>
      <c r="DE782" s="195"/>
      <c r="DF782" s="266" t="str">
        <f>IFERROR(#REF!-L782,"")</f>
        <v/>
      </c>
      <c r="DG782" s="228" t="e">
        <f>IF(#REF!&gt;AP782,0,1)</f>
        <v>#REF!</v>
      </c>
      <c r="DH782" s="228">
        <f t="shared" si="89"/>
        <v>1</v>
      </c>
      <c r="DI782" s="228">
        <f t="shared" si="90"/>
        <v>1</v>
      </c>
    </row>
    <row r="783" spans="1:113" ht="20.25" customHeight="1" x14ac:dyDescent="0.2">
      <c r="A783">
        <v>2022</v>
      </c>
      <c r="B783">
        <v>2</v>
      </c>
      <c r="C783" s="261">
        <v>44595</v>
      </c>
      <c r="D783">
        <v>423</v>
      </c>
      <c r="E783">
        <v>669</v>
      </c>
      <c r="F783">
        <v>4</v>
      </c>
      <c r="G783" s="194" t="s">
        <v>279</v>
      </c>
      <c r="H783" s="241" t="s">
        <v>280</v>
      </c>
      <c r="I783" s="241" t="s">
        <v>169</v>
      </c>
      <c r="J783" s="241">
        <v>2</v>
      </c>
      <c r="K783" s="241">
        <v>2</v>
      </c>
      <c r="L783" s="262">
        <v>954</v>
      </c>
      <c r="M783" s="263">
        <v>897</v>
      </c>
      <c r="N783" s="264">
        <v>1021</v>
      </c>
      <c r="O783" s="190"/>
      <c r="P783" s="190"/>
      <c r="Q783" s="190"/>
      <c r="R783" s="190"/>
      <c r="S783" s="190"/>
      <c r="T783" s="190"/>
      <c r="U783" s="190"/>
      <c r="V783" s="190"/>
      <c r="W783" s="190"/>
      <c r="X783" s="190"/>
      <c r="Y783" s="172"/>
      <c r="Z783" s="172"/>
      <c r="AA783" s="190"/>
      <c r="AB783" s="190"/>
      <c r="AC783" s="190">
        <v>1636</v>
      </c>
      <c r="AD783" s="190"/>
      <c r="AE783" s="190"/>
      <c r="AF783" s="190"/>
      <c r="AG783" s="190"/>
      <c r="AH783" s="190">
        <v>1039</v>
      </c>
      <c r="AI783" s="190"/>
      <c r="AJ783" s="190"/>
      <c r="AK783" s="172"/>
      <c r="AL783" s="172"/>
      <c r="AM783" s="265">
        <v>1636</v>
      </c>
      <c r="AN783" s="265">
        <v>1039</v>
      </c>
      <c r="AO783" s="183">
        <v>40</v>
      </c>
      <c r="AP783" s="184">
        <v>180</v>
      </c>
      <c r="AQ783" s="182"/>
      <c r="AR783" s="182"/>
      <c r="AS783" s="182"/>
      <c r="AT783" s="182"/>
      <c r="AU783" s="182"/>
      <c r="AV783" s="182"/>
      <c r="AW783" s="182"/>
      <c r="AX783" s="182"/>
      <c r="AY783" s="182"/>
      <c r="AZ783" s="182"/>
      <c r="BA783" s="182"/>
      <c r="BB783" s="182"/>
      <c r="BC783" s="182"/>
      <c r="BD783" s="182"/>
      <c r="BE783" s="182"/>
      <c r="BF783" s="182"/>
      <c r="BG783" s="182"/>
      <c r="BH783" s="182"/>
      <c r="BI783" s="182"/>
      <c r="BJ783" s="182"/>
      <c r="BK783" s="182"/>
      <c r="BL783" s="182"/>
      <c r="BM783" s="182"/>
      <c r="BN783" s="182"/>
      <c r="BO783" s="182"/>
      <c r="BP783" s="182"/>
      <c r="BQ783" s="228" t="s">
        <v>185</v>
      </c>
      <c r="BR783" s="228" t="s">
        <v>186</v>
      </c>
      <c r="BS783" s="228" t="s">
        <v>281</v>
      </c>
      <c r="BT783" s="228" t="s">
        <v>188</v>
      </c>
      <c r="BU783" s="228">
        <v>5</v>
      </c>
      <c r="BV783" s="228" t="s">
        <v>279</v>
      </c>
      <c r="BW783" s="228" t="s">
        <v>173</v>
      </c>
      <c r="BX783" s="186">
        <v>0</v>
      </c>
      <c r="BY783" s="182">
        <v>0</v>
      </c>
      <c r="BZ783" s="182">
        <v>0</v>
      </c>
      <c r="CA783" s="182">
        <v>0</v>
      </c>
      <c r="CB783" s="182">
        <v>0</v>
      </c>
      <c r="CC783" s="182">
        <v>0</v>
      </c>
      <c r="CD783" s="182">
        <v>0</v>
      </c>
      <c r="CE783" s="228">
        <v>0</v>
      </c>
      <c r="CF783" s="228">
        <v>0</v>
      </c>
      <c r="CG783" s="113">
        <v>0</v>
      </c>
      <c r="CH783" s="113">
        <v>0</v>
      </c>
      <c r="CI783" s="113">
        <v>0</v>
      </c>
      <c r="CJ783" s="113">
        <v>0</v>
      </c>
      <c r="CK783" s="113">
        <v>0</v>
      </c>
      <c r="CL783" s="113">
        <v>0</v>
      </c>
      <c r="CM783" s="113">
        <v>0</v>
      </c>
      <c r="CN783" s="185">
        <v>0</v>
      </c>
      <c r="CO783" s="181">
        <v>0</v>
      </c>
      <c r="CP783" s="187"/>
      <c r="CQ783" s="173">
        <v>0</v>
      </c>
      <c r="CR783" s="173">
        <v>0</v>
      </c>
      <c r="CS783" s="173">
        <v>0</v>
      </c>
      <c r="CT783" s="173">
        <v>0</v>
      </c>
      <c r="CU783" s="253">
        <v>2791</v>
      </c>
      <c r="CV783" s="220">
        <v>-1</v>
      </c>
      <c r="CW783" s="254">
        <f t="shared" si="84"/>
        <v>0</v>
      </c>
      <c r="CX783" s="15">
        <f t="shared" si="85"/>
        <v>0</v>
      </c>
      <c r="CY783" s="241">
        <f t="shared" si="86"/>
        <v>0</v>
      </c>
      <c r="CZ783" s="241" t="str">
        <f>IFERROR(ROUND(CY783/#REF!,1),"")</f>
        <v/>
      </c>
      <c r="DA783" s="254">
        <f t="shared" si="87"/>
        <v>0</v>
      </c>
      <c r="DB783" s="246" t="str">
        <f t="shared" si="88"/>
        <v/>
      </c>
      <c r="DC783" s="195"/>
      <c r="DD783" s="15" t="str">
        <f>IFERROR(#REF!-AO783,"")</f>
        <v/>
      </c>
      <c r="DE783" s="195"/>
      <c r="DF783" s="266" t="str">
        <f>IFERROR(#REF!-L783,"")</f>
        <v/>
      </c>
      <c r="DG783" s="228" t="e">
        <f>IF(#REF!&gt;AP783,0,1)</f>
        <v>#REF!</v>
      </c>
      <c r="DH783" s="228">
        <f t="shared" si="89"/>
        <v>1</v>
      </c>
      <c r="DI783" s="228">
        <f t="shared" si="90"/>
        <v>0</v>
      </c>
    </row>
    <row r="784" spans="1:113" ht="20.25" customHeight="1" x14ac:dyDescent="0.2">
      <c r="A784">
        <v>2022</v>
      </c>
      <c r="B784">
        <v>2</v>
      </c>
      <c r="C784" s="261">
        <v>44595</v>
      </c>
      <c r="D784">
        <v>18</v>
      </c>
      <c r="E784">
        <v>49</v>
      </c>
      <c r="F784">
        <v>5</v>
      </c>
      <c r="G784" s="194" t="s">
        <v>330</v>
      </c>
      <c r="H784" s="241" t="s">
        <v>331</v>
      </c>
      <c r="I784" s="241" t="s">
        <v>246</v>
      </c>
      <c r="J784" s="241">
        <v>2</v>
      </c>
      <c r="K784" s="241">
        <v>3</v>
      </c>
      <c r="L784" s="262">
        <v>100</v>
      </c>
      <c r="M784" s="263">
        <v>95</v>
      </c>
      <c r="N784" s="264">
        <v>104</v>
      </c>
      <c r="O784" s="190"/>
      <c r="P784" s="190"/>
      <c r="Q784" s="190"/>
      <c r="R784" s="190">
        <v>153</v>
      </c>
      <c r="S784" s="190">
        <v>139</v>
      </c>
      <c r="T784" s="190"/>
      <c r="U784" s="190"/>
      <c r="V784" s="190"/>
      <c r="W784" s="190">
        <v>110</v>
      </c>
      <c r="X784" s="190">
        <v>108</v>
      </c>
      <c r="Y784" s="172"/>
      <c r="Z784" s="172"/>
      <c r="AA784" s="190">
        <v>140</v>
      </c>
      <c r="AB784" s="190">
        <v>142</v>
      </c>
      <c r="AC784" s="190">
        <v>143</v>
      </c>
      <c r="AD784" s="190"/>
      <c r="AE784" s="190"/>
      <c r="AF784" s="190">
        <v>112</v>
      </c>
      <c r="AG784" s="190">
        <v>114</v>
      </c>
      <c r="AH784" s="190">
        <v>113</v>
      </c>
      <c r="AI784" s="190"/>
      <c r="AJ784" s="190"/>
      <c r="AK784" s="172"/>
      <c r="AL784" s="172"/>
      <c r="AM784" s="265">
        <v>143.4</v>
      </c>
      <c r="AN784" s="265">
        <v>111.4</v>
      </c>
      <c r="AO784" s="183">
        <v>101</v>
      </c>
      <c r="AP784" s="184">
        <v>107</v>
      </c>
      <c r="AQ784" s="182"/>
      <c r="AR784" s="182"/>
      <c r="AS784" s="182"/>
      <c r="AT784" s="182"/>
      <c r="AU784" s="182"/>
      <c r="AV784" s="182">
        <v>4</v>
      </c>
      <c r="AW784" s="182">
        <v>4</v>
      </c>
      <c r="AX784" s="182">
        <v>1</v>
      </c>
      <c r="AY784" s="182"/>
      <c r="AZ784" s="182"/>
      <c r="BA784" s="182"/>
      <c r="BB784" s="182"/>
      <c r="BC784" s="182"/>
      <c r="BD784" s="182"/>
      <c r="BE784" s="182"/>
      <c r="BF784" s="182"/>
      <c r="BG784" s="182">
        <v>840</v>
      </c>
      <c r="BH784" s="182">
        <v>6</v>
      </c>
      <c r="BI784" s="182">
        <v>4</v>
      </c>
      <c r="BJ784" s="182">
        <v>2</v>
      </c>
      <c r="BK784" s="182"/>
      <c r="BL784" s="182"/>
      <c r="BM784" s="182"/>
      <c r="BN784" s="182"/>
      <c r="BO784" s="182"/>
      <c r="BP784" s="182"/>
      <c r="BQ784" s="228" t="s">
        <v>185</v>
      </c>
      <c r="BR784" s="228" t="s">
        <v>247</v>
      </c>
      <c r="BS784" s="228" t="s">
        <v>332</v>
      </c>
      <c r="BT784" s="228" t="s">
        <v>249</v>
      </c>
      <c r="BU784" s="228">
        <v>5</v>
      </c>
      <c r="BV784" s="228" t="s">
        <v>333</v>
      </c>
      <c r="BW784" s="228" t="s">
        <v>173</v>
      </c>
      <c r="BX784" s="186">
        <v>0</v>
      </c>
      <c r="BY784" s="182">
        <v>9</v>
      </c>
      <c r="BZ784" s="182">
        <v>3</v>
      </c>
      <c r="CA784" s="182">
        <v>3</v>
      </c>
      <c r="CB784" s="182">
        <v>12</v>
      </c>
      <c r="CC784" s="182">
        <v>4</v>
      </c>
      <c r="CD784" s="182">
        <v>844</v>
      </c>
      <c r="CE784" s="228">
        <v>3</v>
      </c>
      <c r="CF784" s="228">
        <v>2</v>
      </c>
      <c r="CG784" s="113">
        <v>1</v>
      </c>
      <c r="CH784" s="113">
        <v>0</v>
      </c>
      <c r="CI784" s="113">
        <v>0</v>
      </c>
      <c r="CJ784" s="113">
        <v>0</v>
      </c>
      <c r="CK784" s="113">
        <v>0</v>
      </c>
      <c r="CL784" s="113">
        <v>0</v>
      </c>
      <c r="CM784" s="113">
        <v>0</v>
      </c>
      <c r="CN784" s="185">
        <v>7</v>
      </c>
      <c r="CO784" s="181">
        <v>847</v>
      </c>
      <c r="CP784" s="187">
        <v>8.2644628099173556E-3</v>
      </c>
      <c r="CQ784" s="173">
        <v>7.0000000000000007E-2</v>
      </c>
      <c r="CR784" s="173">
        <v>8.4700000000000006</v>
      </c>
      <c r="CS784" s="173">
        <v>6.283662477558348E-2</v>
      </c>
      <c r="CT784" s="173">
        <v>7.6032315978456007</v>
      </c>
      <c r="CU784" s="253">
        <v>2791</v>
      </c>
      <c r="CV784" s="220">
        <v>-1</v>
      </c>
      <c r="CW784" s="254">
        <f t="shared" si="84"/>
        <v>840</v>
      </c>
      <c r="CX784" s="15">
        <f t="shared" si="85"/>
        <v>21</v>
      </c>
      <c r="CY784" s="241">
        <f t="shared" si="86"/>
        <v>7</v>
      </c>
      <c r="CZ784" s="241" t="str">
        <f>IFERROR(ROUND(CY784/#REF!,1),"")</f>
        <v/>
      </c>
      <c r="DA784" s="254">
        <f t="shared" si="87"/>
        <v>847</v>
      </c>
      <c r="DB784" s="246">
        <f t="shared" si="88"/>
        <v>8.2644628099173556E-3</v>
      </c>
      <c r="DC784" s="195"/>
      <c r="DD784" s="15" t="str">
        <f>IFERROR(#REF!-AO784,"")</f>
        <v/>
      </c>
      <c r="DE784" s="195"/>
      <c r="DF784" s="266" t="str">
        <f>IFERROR(#REF!-L784,"")</f>
        <v/>
      </c>
      <c r="DG784" s="228" t="e">
        <f>IF(#REF!&gt;AP784,0,1)</f>
        <v>#REF!</v>
      </c>
      <c r="DH784" s="228">
        <f t="shared" si="89"/>
        <v>1</v>
      </c>
      <c r="DI784" s="228">
        <f t="shared" si="90"/>
        <v>0</v>
      </c>
    </row>
    <row r="785" spans="1:113" ht="20.25" customHeight="1" x14ac:dyDescent="0.2">
      <c r="A785">
        <v>2022</v>
      </c>
      <c r="B785">
        <v>2</v>
      </c>
      <c r="C785" s="261">
        <v>44595</v>
      </c>
      <c r="D785">
        <v>407</v>
      </c>
      <c r="E785">
        <v>630</v>
      </c>
      <c r="F785">
        <v>5</v>
      </c>
      <c r="G785" s="194" t="s">
        <v>200</v>
      </c>
      <c r="H785" s="241" t="s">
        <v>201</v>
      </c>
      <c r="I785" s="241" t="s">
        <v>169</v>
      </c>
      <c r="J785" s="241">
        <v>1</v>
      </c>
      <c r="K785" s="241">
        <v>5</v>
      </c>
      <c r="L785" s="262">
        <v>214</v>
      </c>
      <c r="M785" s="263">
        <v>197</v>
      </c>
      <c r="N785" s="264">
        <v>230</v>
      </c>
      <c r="O785" s="190"/>
      <c r="P785" s="190"/>
      <c r="Q785" s="190"/>
      <c r="R785" s="190"/>
      <c r="S785" s="190"/>
      <c r="T785" s="190"/>
      <c r="U785" s="190"/>
      <c r="V785" s="190"/>
      <c r="W785" s="190"/>
      <c r="X785" s="190"/>
      <c r="Y785" s="172"/>
      <c r="Z785" s="172"/>
      <c r="AA785" s="190"/>
      <c r="AB785" s="190"/>
      <c r="AC785" s="190"/>
      <c r="AD785" s="190"/>
      <c r="AE785" s="190"/>
      <c r="AF785" s="190"/>
      <c r="AG785" s="190"/>
      <c r="AH785" s="190"/>
      <c r="AI785" s="190"/>
      <c r="AJ785" s="190"/>
      <c r="AK785" s="172"/>
      <c r="AL785" s="172"/>
      <c r="AM785" s="265"/>
      <c r="AN785" s="265"/>
      <c r="AO785" s="183">
        <v>21</v>
      </c>
      <c r="AP785" s="184">
        <v>171</v>
      </c>
      <c r="AQ785" s="182"/>
      <c r="AR785" s="182"/>
      <c r="AS785" s="182"/>
      <c r="AT785" s="182"/>
      <c r="AU785" s="182"/>
      <c r="AV785" s="182"/>
      <c r="AW785" s="182"/>
      <c r="AX785" s="182"/>
      <c r="AY785" s="182"/>
      <c r="AZ785" s="182"/>
      <c r="BA785" s="182"/>
      <c r="BB785" s="182"/>
      <c r="BC785" s="182"/>
      <c r="BD785" s="182"/>
      <c r="BE785" s="182"/>
      <c r="BF785" s="182"/>
      <c r="BG785" s="182"/>
      <c r="BH785" s="182"/>
      <c r="BI785" s="182"/>
      <c r="BJ785" s="182"/>
      <c r="BK785" s="182"/>
      <c r="BL785" s="182"/>
      <c r="BM785" s="182"/>
      <c r="BN785" s="182"/>
      <c r="BO785" s="182"/>
      <c r="BP785" s="182"/>
      <c r="BQ785" s="228" t="s">
        <v>180</v>
      </c>
      <c r="BR785" s="228" t="s">
        <v>192</v>
      </c>
      <c r="BS785" s="228" t="s">
        <v>197</v>
      </c>
      <c r="BT785" s="228"/>
      <c r="BU785" s="228">
        <v>5</v>
      </c>
      <c r="BV785" s="228" t="s">
        <v>194</v>
      </c>
      <c r="BW785" s="228" t="s">
        <v>173</v>
      </c>
      <c r="BX785" s="186">
        <v>0</v>
      </c>
      <c r="BY785" s="182">
        <v>0</v>
      </c>
      <c r="BZ785" s="182">
        <v>0</v>
      </c>
      <c r="CA785" s="182">
        <v>0</v>
      </c>
      <c r="CB785" s="182">
        <v>0</v>
      </c>
      <c r="CC785" s="182">
        <v>0</v>
      </c>
      <c r="CD785" s="182">
        <v>0</v>
      </c>
      <c r="CE785" s="228">
        <v>0</v>
      </c>
      <c r="CF785" s="228">
        <v>0</v>
      </c>
      <c r="CG785" s="113">
        <v>0</v>
      </c>
      <c r="CH785" s="113">
        <v>0</v>
      </c>
      <c r="CI785" s="113">
        <v>0</v>
      </c>
      <c r="CJ785" s="113">
        <v>0</v>
      </c>
      <c r="CK785" s="113">
        <v>0</v>
      </c>
      <c r="CL785" s="113">
        <v>0</v>
      </c>
      <c r="CM785" s="113">
        <v>0</v>
      </c>
      <c r="CN785" s="185">
        <v>0</v>
      </c>
      <c r="CO785" s="181">
        <v>0</v>
      </c>
      <c r="CP785" s="187"/>
      <c r="CQ785" s="173">
        <v>0</v>
      </c>
      <c r="CR785" s="173">
        <v>0</v>
      </c>
      <c r="CS785" s="173"/>
      <c r="CT785" s="173"/>
      <c r="CU785" s="253">
        <v>2791</v>
      </c>
      <c r="CV785" s="220"/>
      <c r="CW785" s="254">
        <f t="shared" si="84"/>
        <v>0</v>
      </c>
      <c r="CX785" s="15">
        <f t="shared" si="85"/>
        <v>0</v>
      </c>
      <c r="CY785" s="241">
        <f t="shared" si="86"/>
        <v>0</v>
      </c>
      <c r="CZ785" s="241" t="str">
        <f>IFERROR(ROUND(CY785/#REF!,1),"")</f>
        <v/>
      </c>
      <c r="DA785" s="254">
        <f t="shared" si="87"/>
        <v>0</v>
      </c>
      <c r="DB785" s="246" t="str">
        <f t="shared" si="88"/>
        <v/>
      </c>
      <c r="DC785" s="195"/>
      <c r="DD785" s="15" t="str">
        <f>IFERROR(#REF!-AO785,"")</f>
        <v/>
      </c>
      <c r="DE785" s="195"/>
      <c r="DF785" s="266" t="str">
        <f>IFERROR(#REF!-L785,"")</f>
        <v/>
      </c>
      <c r="DG785" s="228" t="e">
        <f>IF(#REF!&gt;AP785,0,1)</f>
        <v>#REF!</v>
      </c>
      <c r="DH785" s="228">
        <f t="shared" si="89"/>
        <v>0</v>
      </c>
      <c r="DI785" s="228">
        <f t="shared" si="90"/>
        <v>1</v>
      </c>
    </row>
    <row r="786" spans="1:113" ht="20.25" customHeight="1" x14ac:dyDescent="0.2">
      <c r="A786">
        <v>2022</v>
      </c>
      <c r="B786">
        <v>2</v>
      </c>
      <c r="C786" s="261">
        <v>44595</v>
      </c>
      <c r="D786">
        <v>1</v>
      </c>
      <c r="E786">
        <v>2</v>
      </c>
      <c r="F786">
        <v>6</v>
      </c>
      <c r="G786" s="194" t="s">
        <v>392</v>
      </c>
      <c r="H786" s="241" t="s">
        <v>393</v>
      </c>
      <c r="I786" s="241" t="s">
        <v>169</v>
      </c>
      <c r="J786" s="241">
        <v>3</v>
      </c>
      <c r="K786" s="241">
        <v>2</v>
      </c>
      <c r="L786" s="262">
        <v>113</v>
      </c>
      <c r="M786" s="263">
        <v>105</v>
      </c>
      <c r="N786" s="264">
        <v>120</v>
      </c>
      <c r="O786" s="190"/>
      <c r="P786" s="190"/>
      <c r="Q786" s="190"/>
      <c r="R786" s="190"/>
      <c r="S786" s="190"/>
      <c r="T786" s="190"/>
      <c r="U786" s="190"/>
      <c r="V786" s="190"/>
      <c r="W786" s="190"/>
      <c r="X786" s="190"/>
      <c r="Y786" s="172">
        <v>120</v>
      </c>
      <c r="Z786" s="172">
        <v>114</v>
      </c>
      <c r="AA786" s="190"/>
      <c r="AB786" s="190"/>
      <c r="AC786" s="190"/>
      <c r="AD786" s="190"/>
      <c r="AE786" s="190"/>
      <c r="AF786" s="190"/>
      <c r="AG786" s="190"/>
      <c r="AH786" s="190"/>
      <c r="AI786" s="190"/>
      <c r="AJ786" s="190"/>
      <c r="AK786" s="172">
        <v>116</v>
      </c>
      <c r="AL786" s="172">
        <v>114</v>
      </c>
      <c r="AM786" s="265"/>
      <c r="AN786" s="265"/>
      <c r="AO786" s="183">
        <v>108</v>
      </c>
      <c r="AP786" s="184">
        <v>100</v>
      </c>
      <c r="AQ786" s="182">
        <v>93.103448275862064</v>
      </c>
      <c r="AR786" s="182">
        <v>116</v>
      </c>
      <c r="AS786" s="182"/>
      <c r="AT786" s="182"/>
      <c r="AU786" s="182"/>
      <c r="AV786" s="182"/>
      <c r="AW786" s="182"/>
      <c r="AX786" s="182"/>
      <c r="AY786" s="182"/>
      <c r="AZ786" s="182"/>
      <c r="BA786" s="182"/>
      <c r="BB786" s="182"/>
      <c r="BC786" s="182"/>
      <c r="BD786" s="182"/>
      <c r="BE786" s="182"/>
      <c r="BF786" s="182"/>
      <c r="BG786" s="182"/>
      <c r="BH786" s="182"/>
      <c r="BI786" s="182"/>
      <c r="BJ786" s="182"/>
      <c r="BK786" s="182"/>
      <c r="BL786" s="182"/>
      <c r="BM786" s="182"/>
      <c r="BN786" s="182"/>
      <c r="BO786" s="182"/>
      <c r="BP786" s="182"/>
      <c r="BQ786" s="228" t="s">
        <v>390</v>
      </c>
      <c r="BR786" s="228" t="s">
        <v>390</v>
      </c>
      <c r="BS786" s="228"/>
      <c r="BT786" s="228"/>
      <c r="BU786" s="228">
        <v>5</v>
      </c>
      <c r="BV786" s="228" t="s">
        <v>391</v>
      </c>
      <c r="BW786" s="228" t="s">
        <v>173</v>
      </c>
      <c r="BX786" s="186">
        <v>0</v>
      </c>
      <c r="BY786" s="182">
        <v>0</v>
      </c>
      <c r="BZ786" s="182">
        <v>0</v>
      </c>
      <c r="CA786" s="182">
        <v>0</v>
      </c>
      <c r="CB786" s="182">
        <v>0</v>
      </c>
      <c r="CC786" s="182">
        <v>0</v>
      </c>
      <c r="CD786" s="182">
        <v>0</v>
      </c>
      <c r="CE786" s="228">
        <v>0</v>
      </c>
      <c r="CF786" s="228">
        <v>0</v>
      </c>
      <c r="CG786" s="113">
        <v>0</v>
      </c>
      <c r="CH786" s="113">
        <v>0</v>
      </c>
      <c r="CI786" s="113">
        <v>0</v>
      </c>
      <c r="CJ786" s="113">
        <v>0</v>
      </c>
      <c r="CK786" s="113">
        <v>0</v>
      </c>
      <c r="CL786" s="113">
        <v>0</v>
      </c>
      <c r="CM786" s="113">
        <v>0</v>
      </c>
      <c r="CN786" s="185">
        <v>0</v>
      </c>
      <c r="CO786" s="181">
        <v>0</v>
      </c>
      <c r="CP786" s="187"/>
      <c r="CQ786" s="173">
        <v>0</v>
      </c>
      <c r="CR786" s="173">
        <v>0</v>
      </c>
      <c r="CS786" s="173"/>
      <c r="CT786" s="173"/>
      <c r="CU786" s="253">
        <v>2791</v>
      </c>
      <c r="CV786" s="220"/>
      <c r="CW786" s="254">
        <f t="shared" si="84"/>
        <v>0</v>
      </c>
      <c r="CX786" s="15">
        <f t="shared" si="85"/>
        <v>0</v>
      </c>
      <c r="CY786" s="241">
        <f t="shared" si="86"/>
        <v>0</v>
      </c>
      <c r="CZ786" s="241" t="str">
        <f>IFERROR(ROUND(CY786/#REF!,1),"")</f>
        <v/>
      </c>
      <c r="DA786" s="254">
        <f t="shared" si="87"/>
        <v>0</v>
      </c>
      <c r="DB786" s="246" t="str">
        <f t="shared" si="88"/>
        <v/>
      </c>
      <c r="DC786" s="195"/>
      <c r="DD786" s="15" t="str">
        <f>IFERROR(#REF!-AO786,"")</f>
        <v/>
      </c>
      <c r="DE786" s="195"/>
      <c r="DF786" s="266" t="str">
        <f>IFERROR(#REF!-L786,"")</f>
        <v/>
      </c>
      <c r="DG786" s="228" t="e">
        <f>IF(#REF!&gt;AP786,0,1)</f>
        <v>#REF!</v>
      </c>
      <c r="DH786" s="228">
        <f t="shared" si="89"/>
        <v>0</v>
      </c>
      <c r="DI786" s="228">
        <f t="shared" si="90"/>
        <v>1</v>
      </c>
    </row>
    <row r="787" spans="1:113" ht="20.25" customHeight="1" x14ac:dyDescent="0.2">
      <c r="A787">
        <v>2022</v>
      </c>
      <c r="B787">
        <v>2</v>
      </c>
      <c r="C787" s="261">
        <v>44595</v>
      </c>
      <c r="D787">
        <v>18</v>
      </c>
      <c r="E787">
        <v>50</v>
      </c>
      <c r="F787">
        <v>6</v>
      </c>
      <c r="G787" s="194" t="s">
        <v>334</v>
      </c>
      <c r="H787" s="241" t="s">
        <v>335</v>
      </c>
      <c r="I787" s="241" t="s">
        <v>246</v>
      </c>
      <c r="J787" s="241">
        <v>2</v>
      </c>
      <c r="K787" s="241">
        <v>3</v>
      </c>
      <c r="L787" s="262">
        <v>54</v>
      </c>
      <c r="M787" s="263">
        <v>51</v>
      </c>
      <c r="N787" s="264">
        <v>56</v>
      </c>
      <c r="O787" s="190"/>
      <c r="P787" s="190"/>
      <c r="Q787" s="190"/>
      <c r="R787" s="190">
        <v>91</v>
      </c>
      <c r="S787" s="190">
        <v>79</v>
      </c>
      <c r="T787" s="190"/>
      <c r="U787" s="190"/>
      <c r="V787" s="190"/>
      <c r="W787" s="190">
        <v>64</v>
      </c>
      <c r="X787" s="190">
        <v>60</v>
      </c>
      <c r="Y787" s="172"/>
      <c r="Z787" s="172"/>
      <c r="AA787" s="190">
        <v>69</v>
      </c>
      <c r="AB787" s="190">
        <v>71</v>
      </c>
      <c r="AC787" s="190">
        <v>73</v>
      </c>
      <c r="AD787" s="190"/>
      <c r="AE787" s="190"/>
      <c r="AF787" s="190">
        <v>59</v>
      </c>
      <c r="AG787" s="190">
        <v>60</v>
      </c>
      <c r="AH787" s="190">
        <v>63</v>
      </c>
      <c r="AI787" s="190"/>
      <c r="AJ787" s="190"/>
      <c r="AK787" s="172"/>
      <c r="AL787" s="172"/>
      <c r="AM787" s="265">
        <v>76.599999999999994</v>
      </c>
      <c r="AN787" s="265">
        <v>61.2</v>
      </c>
      <c r="AO787" s="183">
        <v>101</v>
      </c>
      <c r="AP787" s="184">
        <v>107</v>
      </c>
      <c r="AQ787" s="182"/>
      <c r="AR787" s="182"/>
      <c r="AS787" s="182"/>
      <c r="AT787" s="182"/>
      <c r="AU787" s="182"/>
      <c r="AV787" s="182"/>
      <c r="AW787" s="182"/>
      <c r="AX787" s="182"/>
      <c r="AY787" s="182"/>
      <c r="AZ787" s="182"/>
      <c r="BA787" s="182"/>
      <c r="BB787" s="182"/>
      <c r="BC787" s="182"/>
      <c r="BD787" s="182"/>
      <c r="BE787" s="182"/>
      <c r="BF787" s="182"/>
      <c r="BG787" s="182">
        <v>840</v>
      </c>
      <c r="BH787" s="182">
        <v>4</v>
      </c>
      <c r="BI787" s="182">
        <v>4</v>
      </c>
      <c r="BJ787" s="182">
        <v>2</v>
      </c>
      <c r="BK787" s="182"/>
      <c r="BL787" s="182"/>
      <c r="BM787" s="182"/>
      <c r="BN787" s="182"/>
      <c r="BO787" s="182"/>
      <c r="BP787" s="182"/>
      <c r="BQ787" s="228" t="s">
        <v>185</v>
      </c>
      <c r="BR787" s="228" t="s">
        <v>247</v>
      </c>
      <c r="BS787" s="228" t="s">
        <v>336</v>
      </c>
      <c r="BT787" s="228" t="s">
        <v>249</v>
      </c>
      <c r="BU787" s="228">
        <v>5</v>
      </c>
      <c r="BV787" s="228" t="s">
        <v>333</v>
      </c>
      <c r="BW787" s="228" t="s">
        <v>173</v>
      </c>
      <c r="BX787" s="186">
        <v>0</v>
      </c>
      <c r="BY787" s="182">
        <v>0</v>
      </c>
      <c r="BZ787" s="182">
        <v>0</v>
      </c>
      <c r="CA787" s="182">
        <v>0</v>
      </c>
      <c r="CB787" s="182">
        <v>10</v>
      </c>
      <c r="CC787" s="182">
        <v>3.333333333333333</v>
      </c>
      <c r="CD787" s="182">
        <v>843</v>
      </c>
      <c r="CE787" s="228">
        <v>1</v>
      </c>
      <c r="CF787" s="228">
        <v>1</v>
      </c>
      <c r="CG787" s="113">
        <v>0</v>
      </c>
      <c r="CH787" s="113">
        <v>0</v>
      </c>
      <c r="CI787" s="113">
        <v>0</v>
      </c>
      <c r="CJ787" s="113">
        <v>0</v>
      </c>
      <c r="CK787" s="113">
        <v>0</v>
      </c>
      <c r="CL787" s="113">
        <v>0</v>
      </c>
      <c r="CM787" s="113">
        <v>0</v>
      </c>
      <c r="CN787" s="185">
        <v>3.333333333333333</v>
      </c>
      <c r="CO787" s="181">
        <v>843</v>
      </c>
      <c r="CP787" s="187">
        <v>3.9541320680110724E-3</v>
      </c>
      <c r="CQ787" s="173">
        <v>6.1728395061728399E-2</v>
      </c>
      <c r="CR787" s="173">
        <v>15.611111111111111</v>
      </c>
      <c r="CS787" s="173">
        <v>5.4466230936819182E-2</v>
      </c>
      <c r="CT787" s="173">
        <v>13.774509803921569</v>
      </c>
      <c r="CU787" s="253">
        <v>2791</v>
      </c>
      <c r="CV787" s="220">
        <v>-1</v>
      </c>
      <c r="CW787" s="254">
        <f t="shared" si="84"/>
        <v>840</v>
      </c>
      <c r="CX787" s="15">
        <f t="shared" si="85"/>
        <v>10</v>
      </c>
      <c r="CY787" s="241">
        <f t="shared" si="86"/>
        <v>3</v>
      </c>
      <c r="CZ787" s="241" t="str">
        <f>IFERROR(ROUND(CY787/#REF!,1),"")</f>
        <v/>
      </c>
      <c r="DA787" s="254">
        <f t="shared" si="87"/>
        <v>843</v>
      </c>
      <c r="DB787" s="246">
        <f t="shared" si="88"/>
        <v>3.5587188612099642E-3</v>
      </c>
      <c r="DC787" s="195"/>
      <c r="DD787" s="15" t="str">
        <f>IFERROR(#REF!-AO787,"")</f>
        <v/>
      </c>
      <c r="DE787" s="195"/>
      <c r="DF787" s="266" t="str">
        <f>IFERROR(#REF!-L787,"")</f>
        <v/>
      </c>
      <c r="DG787" s="228" t="e">
        <f>IF(#REF!&gt;AP787,0,1)</f>
        <v>#REF!</v>
      </c>
      <c r="DH787" s="228">
        <f t="shared" si="89"/>
        <v>1</v>
      </c>
      <c r="DI787" s="228">
        <f t="shared" si="90"/>
        <v>0</v>
      </c>
    </row>
    <row r="788" spans="1:113" ht="20.25" customHeight="1" x14ac:dyDescent="0.2">
      <c r="A788">
        <v>2022</v>
      </c>
      <c r="B788">
        <v>2</v>
      </c>
      <c r="C788" s="261">
        <v>44595</v>
      </c>
      <c r="D788">
        <v>388</v>
      </c>
      <c r="E788">
        <v>564</v>
      </c>
      <c r="F788">
        <v>6</v>
      </c>
      <c r="G788" s="194" t="s">
        <v>473</v>
      </c>
      <c r="H788" s="241" t="s">
        <v>474</v>
      </c>
      <c r="I788" s="241" t="s">
        <v>169</v>
      </c>
      <c r="J788" s="241">
        <v>3</v>
      </c>
      <c r="K788" s="241">
        <v>4</v>
      </c>
      <c r="L788" s="262">
        <v>119</v>
      </c>
      <c r="M788" s="263">
        <v>109</v>
      </c>
      <c r="N788" s="264">
        <v>128</v>
      </c>
      <c r="O788" s="190"/>
      <c r="P788" s="190"/>
      <c r="Q788" s="190"/>
      <c r="R788" s="190"/>
      <c r="S788" s="190">
        <v>159</v>
      </c>
      <c r="T788" s="190"/>
      <c r="U788" s="190"/>
      <c r="V788" s="190"/>
      <c r="W788" s="190"/>
      <c r="X788" s="190">
        <v>113</v>
      </c>
      <c r="Y788" s="172"/>
      <c r="Z788" s="172"/>
      <c r="AA788" s="190"/>
      <c r="AB788" s="190">
        <v>136</v>
      </c>
      <c r="AC788" s="190">
        <v>140</v>
      </c>
      <c r="AD788" s="190"/>
      <c r="AE788" s="190"/>
      <c r="AF788" s="190"/>
      <c r="AG788" s="190">
        <v>122</v>
      </c>
      <c r="AH788" s="190">
        <v>118</v>
      </c>
      <c r="AI788" s="190"/>
      <c r="AJ788" s="190"/>
      <c r="AK788" s="172"/>
      <c r="AL788" s="172"/>
      <c r="AM788" s="265">
        <v>145</v>
      </c>
      <c r="AN788" s="265">
        <v>117.6666666666667</v>
      </c>
      <c r="AO788" s="183">
        <v>83</v>
      </c>
      <c r="AP788" s="184">
        <v>130</v>
      </c>
      <c r="AQ788" s="182"/>
      <c r="AR788" s="182"/>
      <c r="AS788" s="182"/>
      <c r="AT788" s="182"/>
      <c r="AU788" s="182"/>
      <c r="AV788" s="182">
        <v>4</v>
      </c>
      <c r="AW788" s="182">
        <v>4</v>
      </c>
      <c r="AX788" s="182">
        <v>8</v>
      </c>
      <c r="AY788" s="182"/>
      <c r="AZ788" s="182"/>
      <c r="BA788" s="182"/>
      <c r="BB788" s="182"/>
      <c r="BC788" s="182"/>
      <c r="BD788" s="182"/>
      <c r="BE788" s="182"/>
      <c r="BF788" s="182"/>
      <c r="BG788" s="182"/>
      <c r="BH788" s="182">
        <v>8</v>
      </c>
      <c r="BI788" s="182">
        <v>8</v>
      </c>
      <c r="BJ788" s="182">
        <v>8</v>
      </c>
      <c r="BK788" s="182"/>
      <c r="BL788" s="182"/>
      <c r="BM788" s="182"/>
      <c r="BN788" s="182"/>
      <c r="BO788" s="182"/>
      <c r="BP788" s="182"/>
      <c r="BQ788" s="228" t="s">
        <v>434</v>
      </c>
      <c r="BR788" s="228" t="s">
        <v>435</v>
      </c>
      <c r="BS788" s="228"/>
      <c r="BT788" s="228"/>
      <c r="BU788" s="228">
        <v>5</v>
      </c>
      <c r="BV788" s="228" t="s">
        <v>475</v>
      </c>
      <c r="BW788" s="228" t="s">
        <v>173</v>
      </c>
      <c r="BX788" s="186">
        <v>0</v>
      </c>
      <c r="BY788" s="182">
        <v>16</v>
      </c>
      <c r="BZ788" s="182">
        <v>4</v>
      </c>
      <c r="CA788" s="182">
        <v>4</v>
      </c>
      <c r="CB788" s="182">
        <v>24</v>
      </c>
      <c r="CC788" s="182">
        <v>6</v>
      </c>
      <c r="CD788" s="182">
        <v>6</v>
      </c>
      <c r="CE788" s="228">
        <v>3</v>
      </c>
      <c r="CF788" s="228">
        <v>3</v>
      </c>
      <c r="CG788" s="113">
        <v>4</v>
      </c>
      <c r="CH788" s="113">
        <v>0</v>
      </c>
      <c r="CI788" s="113">
        <v>0</v>
      </c>
      <c r="CJ788" s="113">
        <v>0</v>
      </c>
      <c r="CK788" s="113">
        <v>0</v>
      </c>
      <c r="CL788" s="113">
        <v>0</v>
      </c>
      <c r="CM788" s="113">
        <v>0</v>
      </c>
      <c r="CN788" s="185">
        <v>10</v>
      </c>
      <c r="CO788" s="181">
        <v>10</v>
      </c>
      <c r="CP788" s="187">
        <v>1</v>
      </c>
      <c r="CQ788" s="173">
        <v>8.4033613445378158E-2</v>
      </c>
      <c r="CR788" s="173">
        <v>8.4033613445378158E-2</v>
      </c>
      <c r="CS788" s="173">
        <v>8.4985835694050993E-2</v>
      </c>
      <c r="CT788" s="173">
        <v>8.4985835694050993E-2</v>
      </c>
      <c r="CU788" s="253">
        <v>2791</v>
      </c>
      <c r="CV788" s="220">
        <v>-1</v>
      </c>
      <c r="CW788" s="254">
        <f t="shared" si="84"/>
        <v>0</v>
      </c>
      <c r="CX788" s="15">
        <f t="shared" si="85"/>
        <v>40</v>
      </c>
      <c r="CY788" s="241">
        <f t="shared" si="86"/>
        <v>10</v>
      </c>
      <c r="CZ788" s="241" t="str">
        <f>IFERROR(ROUND(CY788/#REF!,1),"")</f>
        <v/>
      </c>
      <c r="DA788" s="254">
        <f t="shared" si="87"/>
        <v>10</v>
      </c>
      <c r="DB788" s="246">
        <f t="shared" si="88"/>
        <v>1</v>
      </c>
      <c r="DC788" s="195"/>
      <c r="DD788" s="15" t="str">
        <f>IFERROR(#REF!-AO788,"")</f>
        <v/>
      </c>
      <c r="DE788" s="195"/>
      <c r="DF788" s="266" t="str">
        <f>IFERROR(#REF!-L788,"")</f>
        <v/>
      </c>
      <c r="DG788" s="228" t="e">
        <f>IF(#REF!&gt;AP788,0,1)</f>
        <v>#REF!</v>
      </c>
      <c r="DH788" s="228">
        <f t="shared" si="89"/>
        <v>1</v>
      </c>
      <c r="DI788" s="228">
        <f t="shared" si="90"/>
        <v>1</v>
      </c>
    </row>
    <row r="789" spans="1:113" ht="20.25" customHeight="1" x14ac:dyDescent="0.2">
      <c r="A789">
        <v>2022</v>
      </c>
      <c r="B789">
        <v>2</v>
      </c>
      <c r="C789" s="261">
        <v>44595</v>
      </c>
      <c r="D789">
        <v>388</v>
      </c>
      <c r="E789">
        <v>565</v>
      </c>
      <c r="F789">
        <v>6</v>
      </c>
      <c r="G789" s="194" t="s">
        <v>476</v>
      </c>
      <c r="H789" s="241" t="s">
        <v>477</v>
      </c>
      <c r="I789" s="241" t="s">
        <v>169</v>
      </c>
      <c r="J789" s="241">
        <v>3</v>
      </c>
      <c r="K789" s="241">
        <v>4</v>
      </c>
      <c r="L789" s="262">
        <v>91</v>
      </c>
      <c r="M789" s="263">
        <v>83</v>
      </c>
      <c r="N789" s="264">
        <v>98</v>
      </c>
      <c r="O789" s="190"/>
      <c r="P789" s="190"/>
      <c r="Q789" s="190"/>
      <c r="R789" s="190"/>
      <c r="S789" s="190">
        <v>129</v>
      </c>
      <c r="T789" s="190"/>
      <c r="U789" s="190"/>
      <c r="V789" s="190"/>
      <c r="W789" s="190"/>
      <c r="X789" s="190">
        <v>87</v>
      </c>
      <c r="Y789" s="172"/>
      <c r="Z789" s="172"/>
      <c r="AA789" s="190"/>
      <c r="AB789" s="190">
        <v>124</v>
      </c>
      <c r="AC789" s="190">
        <v>126</v>
      </c>
      <c r="AD789" s="190"/>
      <c r="AE789" s="190"/>
      <c r="AF789" s="190"/>
      <c r="AG789" s="190">
        <v>104</v>
      </c>
      <c r="AH789" s="190">
        <v>89</v>
      </c>
      <c r="AI789" s="190"/>
      <c r="AJ789" s="190"/>
      <c r="AK789" s="172"/>
      <c r="AL789" s="172"/>
      <c r="AM789" s="265">
        <v>126.3333333333333</v>
      </c>
      <c r="AN789" s="265">
        <v>93.333333333333329</v>
      </c>
      <c r="AO789" s="183">
        <v>83</v>
      </c>
      <c r="AP789" s="184">
        <v>130</v>
      </c>
      <c r="AQ789" s="182"/>
      <c r="AR789" s="182"/>
      <c r="AS789" s="182"/>
      <c r="AT789" s="182"/>
      <c r="AU789" s="182"/>
      <c r="AV789" s="182"/>
      <c r="AW789" s="182"/>
      <c r="AX789" s="182"/>
      <c r="AY789" s="182"/>
      <c r="AZ789" s="182"/>
      <c r="BA789" s="182"/>
      <c r="BB789" s="182"/>
      <c r="BC789" s="182"/>
      <c r="BD789" s="182"/>
      <c r="BE789" s="182"/>
      <c r="BF789" s="182"/>
      <c r="BG789" s="182"/>
      <c r="BH789" s="182"/>
      <c r="BI789" s="182"/>
      <c r="BJ789" s="182"/>
      <c r="BK789" s="182"/>
      <c r="BL789" s="182"/>
      <c r="BM789" s="182"/>
      <c r="BN789" s="182"/>
      <c r="BO789" s="182"/>
      <c r="BP789" s="182"/>
      <c r="BQ789" s="228" t="s">
        <v>434</v>
      </c>
      <c r="BR789" s="228" t="s">
        <v>435</v>
      </c>
      <c r="BS789" s="228"/>
      <c r="BT789" s="228"/>
      <c r="BU789" s="228">
        <v>5</v>
      </c>
      <c r="BV789" s="228" t="s">
        <v>475</v>
      </c>
      <c r="BW789" s="228" t="s">
        <v>173</v>
      </c>
      <c r="BX789" s="186">
        <v>0</v>
      </c>
      <c r="BY789" s="182">
        <v>0</v>
      </c>
      <c r="BZ789" s="182">
        <v>0</v>
      </c>
      <c r="CA789" s="182">
        <v>0</v>
      </c>
      <c r="CB789" s="182">
        <v>0</v>
      </c>
      <c r="CC789" s="182">
        <v>0</v>
      </c>
      <c r="CD789" s="182">
        <v>0</v>
      </c>
      <c r="CE789" s="228">
        <v>0</v>
      </c>
      <c r="CF789" s="228">
        <v>0</v>
      </c>
      <c r="CG789" s="113">
        <v>0</v>
      </c>
      <c r="CH789" s="113">
        <v>0</v>
      </c>
      <c r="CI789" s="113">
        <v>0</v>
      </c>
      <c r="CJ789" s="113">
        <v>0</v>
      </c>
      <c r="CK789" s="113">
        <v>0</v>
      </c>
      <c r="CL789" s="113">
        <v>0</v>
      </c>
      <c r="CM789" s="113">
        <v>0</v>
      </c>
      <c r="CN789" s="185">
        <v>0</v>
      </c>
      <c r="CO789" s="181">
        <v>0</v>
      </c>
      <c r="CP789" s="187"/>
      <c r="CQ789" s="173">
        <v>0</v>
      </c>
      <c r="CR789" s="173">
        <v>0</v>
      </c>
      <c r="CS789" s="173">
        <v>0</v>
      </c>
      <c r="CT789" s="173">
        <v>0</v>
      </c>
      <c r="CU789" s="253">
        <v>2791</v>
      </c>
      <c r="CV789" s="220">
        <v>-1</v>
      </c>
      <c r="CW789" s="254">
        <f t="shared" si="84"/>
        <v>0</v>
      </c>
      <c r="CX789" s="15">
        <f t="shared" si="85"/>
        <v>0</v>
      </c>
      <c r="CY789" s="241">
        <f t="shared" si="86"/>
        <v>0</v>
      </c>
      <c r="CZ789" s="241" t="str">
        <f>IFERROR(ROUND(CY789/#REF!,1),"")</f>
        <v/>
      </c>
      <c r="DA789" s="254">
        <f t="shared" si="87"/>
        <v>0</v>
      </c>
      <c r="DB789" s="246" t="str">
        <f t="shared" si="88"/>
        <v/>
      </c>
      <c r="DC789" s="195"/>
      <c r="DD789" s="15" t="str">
        <f>IFERROR(#REF!-AO789,"")</f>
        <v/>
      </c>
      <c r="DE789" s="195"/>
      <c r="DF789" s="266" t="str">
        <f>IFERROR(#REF!-L789,"")</f>
        <v/>
      </c>
      <c r="DG789" s="228" t="e">
        <f>IF(#REF!&gt;AP789,0,1)</f>
        <v>#REF!</v>
      </c>
      <c r="DH789" s="228">
        <f t="shared" si="89"/>
        <v>1</v>
      </c>
      <c r="DI789" s="228">
        <f t="shared" si="90"/>
        <v>1</v>
      </c>
    </row>
    <row r="790" spans="1:113" ht="20.25" customHeight="1" x14ac:dyDescent="0.2">
      <c r="A790">
        <v>2022</v>
      </c>
      <c r="B790">
        <v>2</v>
      </c>
      <c r="C790" s="261">
        <v>44595</v>
      </c>
      <c r="D790">
        <v>388</v>
      </c>
      <c r="E790">
        <v>566</v>
      </c>
      <c r="F790">
        <v>6</v>
      </c>
      <c r="G790" s="194" t="s">
        <v>478</v>
      </c>
      <c r="H790" s="241" t="s">
        <v>479</v>
      </c>
      <c r="I790" s="241" t="s">
        <v>169</v>
      </c>
      <c r="J790" s="241">
        <v>3</v>
      </c>
      <c r="K790" s="241">
        <v>4</v>
      </c>
      <c r="L790" s="262">
        <v>34</v>
      </c>
      <c r="M790" s="263">
        <v>31</v>
      </c>
      <c r="N790" s="264">
        <v>36</v>
      </c>
      <c r="O790" s="190"/>
      <c r="P790" s="190"/>
      <c r="Q790" s="190"/>
      <c r="R790" s="190"/>
      <c r="S790" s="190">
        <v>37</v>
      </c>
      <c r="T790" s="190"/>
      <c r="U790" s="190"/>
      <c r="V790" s="190"/>
      <c r="W790" s="190"/>
      <c r="X790" s="190">
        <v>34</v>
      </c>
      <c r="Y790" s="172"/>
      <c r="Z790" s="172">
        <v>129</v>
      </c>
      <c r="AA790" s="190"/>
      <c r="AB790" s="190">
        <v>30</v>
      </c>
      <c r="AC790" s="190">
        <v>34</v>
      </c>
      <c r="AD790" s="190"/>
      <c r="AE790" s="190"/>
      <c r="AF790" s="190"/>
      <c r="AG790" s="190">
        <v>26</v>
      </c>
      <c r="AH790" s="190">
        <v>25</v>
      </c>
      <c r="AI790" s="190"/>
      <c r="AJ790" s="190"/>
      <c r="AK790" s="172">
        <v>132</v>
      </c>
      <c r="AL790" s="172">
        <v>134</v>
      </c>
      <c r="AM790" s="265">
        <v>33.666666666666657</v>
      </c>
      <c r="AN790" s="265">
        <v>28.333333333333329</v>
      </c>
      <c r="AO790" s="183">
        <v>83</v>
      </c>
      <c r="AP790" s="184">
        <v>130</v>
      </c>
      <c r="AQ790" s="182">
        <v>82.025316455696213</v>
      </c>
      <c r="AR790" s="182">
        <v>131.66666666666671</v>
      </c>
      <c r="AS790" s="182"/>
      <c r="AT790" s="182"/>
      <c r="AU790" s="182"/>
      <c r="AV790" s="182"/>
      <c r="AW790" s="182"/>
      <c r="AX790" s="182"/>
      <c r="AY790" s="182"/>
      <c r="AZ790" s="182"/>
      <c r="BA790" s="182"/>
      <c r="BB790" s="182"/>
      <c r="BC790" s="182"/>
      <c r="BD790" s="182"/>
      <c r="BE790" s="182"/>
      <c r="BF790" s="182"/>
      <c r="BG790" s="182"/>
      <c r="BH790" s="182"/>
      <c r="BI790" s="182"/>
      <c r="BJ790" s="182"/>
      <c r="BK790" s="182"/>
      <c r="BL790" s="182"/>
      <c r="BM790" s="182"/>
      <c r="BN790" s="182"/>
      <c r="BO790" s="182"/>
      <c r="BP790" s="182"/>
      <c r="BQ790" s="228" t="s">
        <v>434</v>
      </c>
      <c r="BR790" s="228" t="s">
        <v>435</v>
      </c>
      <c r="BS790" s="228"/>
      <c r="BT790" s="228"/>
      <c r="BU790" s="228">
        <v>5</v>
      </c>
      <c r="BV790" s="228" t="s">
        <v>475</v>
      </c>
      <c r="BW790" s="228" t="s">
        <v>173</v>
      </c>
      <c r="BX790" s="186">
        <v>0</v>
      </c>
      <c r="BY790" s="182">
        <v>0</v>
      </c>
      <c r="BZ790" s="182">
        <v>0</v>
      </c>
      <c r="CA790" s="182">
        <v>0</v>
      </c>
      <c r="CB790" s="182">
        <v>0</v>
      </c>
      <c r="CC790" s="182">
        <v>0</v>
      </c>
      <c r="CD790" s="182">
        <v>0</v>
      </c>
      <c r="CE790" s="228">
        <v>0</v>
      </c>
      <c r="CF790" s="228">
        <v>0</v>
      </c>
      <c r="CG790" s="113">
        <v>0</v>
      </c>
      <c r="CH790" s="113">
        <v>0</v>
      </c>
      <c r="CI790" s="113">
        <v>0</v>
      </c>
      <c r="CJ790" s="113">
        <v>0</v>
      </c>
      <c r="CK790" s="113">
        <v>0</v>
      </c>
      <c r="CL790" s="113">
        <v>0</v>
      </c>
      <c r="CM790" s="113">
        <v>0</v>
      </c>
      <c r="CN790" s="185">
        <v>0</v>
      </c>
      <c r="CO790" s="181">
        <v>0</v>
      </c>
      <c r="CP790" s="187"/>
      <c r="CQ790" s="173">
        <v>0</v>
      </c>
      <c r="CR790" s="173">
        <v>0</v>
      </c>
      <c r="CS790" s="173">
        <v>0</v>
      </c>
      <c r="CT790" s="173">
        <v>0</v>
      </c>
      <c r="CU790" s="253">
        <v>2791</v>
      </c>
      <c r="CV790" s="220">
        <v>-1</v>
      </c>
      <c r="CW790" s="254">
        <f t="shared" si="84"/>
        <v>0</v>
      </c>
      <c r="CX790" s="15">
        <f t="shared" si="85"/>
        <v>0</v>
      </c>
      <c r="CY790" s="241">
        <f t="shared" si="86"/>
        <v>0</v>
      </c>
      <c r="CZ790" s="241" t="str">
        <f>IFERROR(ROUND(CY790/#REF!,1),"")</f>
        <v/>
      </c>
      <c r="DA790" s="254">
        <f t="shared" si="87"/>
        <v>0</v>
      </c>
      <c r="DB790" s="246" t="str">
        <f t="shared" si="88"/>
        <v/>
      </c>
      <c r="DC790" s="195"/>
      <c r="DD790" s="15" t="str">
        <f>IFERROR(#REF!-AO790,"")</f>
        <v/>
      </c>
      <c r="DE790" s="195"/>
      <c r="DF790" s="266" t="str">
        <f>IFERROR(#REF!-L790,"")</f>
        <v/>
      </c>
      <c r="DG790" s="228" t="e">
        <f>IF(#REF!&gt;AP790,0,1)</f>
        <v>#REF!</v>
      </c>
      <c r="DH790" s="228">
        <f t="shared" si="89"/>
        <v>0</v>
      </c>
      <c r="DI790" s="228">
        <f t="shared" si="90"/>
        <v>1</v>
      </c>
    </row>
    <row r="791" spans="1:113" ht="20.25" customHeight="1" x14ac:dyDescent="0.2">
      <c r="A791">
        <v>2022</v>
      </c>
      <c r="B791">
        <v>2</v>
      </c>
      <c r="C791" s="261">
        <v>44595</v>
      </c>
      <c r="D791">
        <v>376</v>
      </c>
      <c r="E791">
        <v>438</v>
      </c>
      <c r="F791">
        <v>7</v>
      </c>
      <c r="G791" s="194" t="s">
        <v>216</v>
      </c>
      <c r="H791" s="241" t="s">
        <v>217</v>
      </c>
      <c r="I791" s="241" t="s">
        <v>169</v>
      </c>
      <c r="J791" s="241">
        <v>3</v>
      </c>
      <c r="K791" s="241">
        <v>2</v>
      </c>
      <c r="L791" s="262">
        <v>335</v>
      </c>
      <c r="M791" s="263">
        <v>315</v>
      </c>
      <c r="N791" s="264">
        <v>358</v>
      </c>
      <c r="O791" s="190">
        <v>450</v>
      </c>
      <c r="P791" s="190">
        <v>453</v>
      </c>
      <c r="Q791" s="190"/>
      <c r="R791" s="190">
        <v>450</v>
      </c>
      <c r="S791" s="190">
        <v>438</v>
      </c>
      <c r="T791" s="190">
        <v>369</v>
      </c>
      <c r="U791" s="190">
        <v>369</v>
      </c>
      <c r="V791" s="190"/>
      <c r="W791" s="190">
        <v>365</v>
      </c>
      <c r="X791" s="190">
        <v>330</v>
      </c>
      <c r="Y791" s="172">
        <v>139</v>
      </c>
      <c r="Z791" s="172">
        <v>136</v>
      </c>
      <c r="AA791" s="190">
        <v>434</v>
      </c>
      <c r="AB791" s="190">
        <v>444</v>
      </c>
      <c r="AC791" s="190">
        <v>444</v>
      </c>
      <c r="AD791" s="190"/>
      <c r="AE791" s="190"/>
      <c r="AF791" s="190">
        <v>368</v>
      </c>
      <c r="AG791" s="190">
        <v>357</v>
      </c>
      <c r="AH791" s="190">
        <v>356</v>
      </c>
      <c r="AI791" s="190"/>
      <c r="AJ791" s="190"/>
      <c r="AK791" s="172">
        <v>137</v>
      </c>
      <c r="AL791" s="172">
        <v>135</v>
      </c>
      <c r="AM791" s="265">
        <v>444.71428571428572</v>
      </c>
      <c r="AN791" s="265">
        <v>359.14285714285722</v>
      </c>
      <c r="AO791" s="183">
        <v>75</v>
      </c>
      <c r="AP791" s="184">
        <v>144</v>
      </c>
      <c r="AQ791" s="182">
        <v>78.976234003656316</v>
      </c>
      <c r="AR791" s="182">
        <v>136.75</v>
      </c>
      <c r="AS791" s="182"/>
      <c r="AT791" s="182"/>
      <c r="AU791" s="182">
        <v>732</v>
      </c>
      <c r="AV791" s="182">
        <v>4</v>
      </c>
      <c r="AW791" s="182">
        <v>6</v>
      </c>
      <c r="AX791" s="182">
        <v>6</v>
      </c>
      <c r="AY791" s="182"/>
      <c r="AZ791" s="182"/>
      <c r="BA791" s="182"/>
      <c r="BB791" s="182"/>
      <c r="BC791" s="182"/>
      <c r="BD791" s="182"/>
      <c r="BE791" s="182"/>
      <c r="BF791" s="182"/>
      <c r="BG791" s="182">
        <v>780</v>
      </c>
      <c r="BH791" s="182">
        <v>8</v>
      </c>
      <c r="BI791" s="182">
        <v>7</v>
      </c>
      <c r="BJ791" s="182">
        <v>5</v>
      </c>
      <c r="BK791" s="182"/>
      <c r="BL791" s="182"/>
      <c r="BM791" s="182"/>
      <c r="BN791" s="182"/>
      <c r="BO791" s="182"/>
      <c r="BP791" s="182"/>
      <c r="BQ791" s="228" t="s">
        <v>185</v>
      </c>
      <c r="BR791" s="228" t="s">
        <v>186</v>
      </c>
      <c r="BS791" s="228" t="s">
        <v>218</v>
      </c>
      <c r="BT791" s="228" t="s">
        <v>188</v>
      </c>
      <c r="BU791" s="228">
        <v>5</v>
      </c>
      <c r="BV791" s="228" t="s">
        <v>219</v>
      </c>
      <c r="BW791" s="228" t="s">
        <v>173</v>
      </c>
      <c r="BX791" s="186">
        <v>0</v>
      </c>
      <c r="BY791" s="182">
        <v>16</v>
      </c>
      <c r="BZ791" s="182">
        <v>8</v>
      </c>
      <c r="CA791" s="182">
        <v>740</v>
      </c>
      <c r="CB791" s="182">
        <v>20</v>
      </c>
      <c r="CC791" s="182">
        <v>10</v>
      </c>
      <c r="CD791" s="182">
        <v>790</v>
      </c>
      <c r="CE791" s="228">
        <v>6</v>
      </c>
      <c r="CF791" s="228">
        <v>6</v>
      </c>
      <c r="CG791" s="113">
        <v>5</v>
      </c>
      <c r="CH791" s="113">
        <v>0</v>
      </c>
      <c r="CI791" s="113">
        <v>0</v>
      </c>
      <c r="CJ791" s="113">
        <v>0</v>
      </c>
      <c r="CK791" s="113">
        <v>0</v>
      </c>
      <c r="CL791" s="113">
        <v>0</v>
      </c>
      <c r="CM791" s="113">
        <v>0</v>
      </c>
      <c r="CN791" s="185">
        <v>18</v>
      </c>
      <c r="CO791" s="181">
        <v>1530</v>
      </c>
      <c r="CP791" s="187">
        <v>1.1764705882352939E-2</v>
      </c>
      <c r="CQ791" s="173">
        <v>5.3731343283582089E-2</v>
      </c>
      <c r="CR791" s="173">
        <v>4.5671641791044779</v>
      </c>
      <c r="CS791" s="173">
        <v>5.0119331742243443E-2</v>
      </c>
      <c r="CT791" s="173">
        <v>4.2601431980906916</v>
      </c>
      <c r="CU791" s="253">
        <v>2791</v>
      </c>
      <c r="CV791" s="220">
        <v>-1</v>
      </c>
      <c r="CW791" s="254">
        <f t="shared" si="84"/>
        <v>1512</v>
      </c>
      <c r="CX791" s="15">
        <f t="shared" si="85"/>
        <v>36</v>
      </c>
      <c r="CY791" s="241">
        <f t="shared" si="86"/>
        <v>18</v>
      </c>
      <c r="CZ791" s="241" t="str">
        <f>IFERROR(ROUND(CY791/#REF!,1),"")</f>
        <v/>
      </c>
      <c r="DA791" s="254">
        <f t="shared" si="87"/>
        <v>1530</v>
      </c>
      <c r="DB791" s="246">
        <f t="shared" si="88"/>
        <v>1.1764705882352941E-2</v>
      </c>
      <c r="DC791" s="195"/>
      <c r="DD791" s="15" t="str">
        <f>IFERROR(#REF!-AO791,"")</f>
        <v/>
      </c>
      <c r="DE791" s="195"/>
      <c r="DF791" s="266" t="str">
        <f>IFERROR(#REF!-L791,"")</f>
        <v/>
      </c>
      <c r="DG791" s="228" t="e">
        <f>IF(#REF!&gt;AP791,0,1)</f>
        <v>#REF!</v>
      </c>
      <c r="DH791" s="228">
        <f t="shared" si="89"/>
        <v>1</v>
      </c>
      <c r="DI791" s="228">
        <f t="shared" si="90"/>
        <v>0</v>
      </c>
    </row>
    <row r="792" spans="1:113" ht="20.25" customHeight="1" x14ac:dyDescent="0.2">
      <c r="A792">
        <v>2022</v>
      </c>
      <c r="B792">
        <v>2</v>
      </c>
      <c r="C792" s="261">
        <v>44595</v>
      </c>
      <c r="D792">
        <v>1</v>
      </c>
      <c r="E792">
        <v>1</v>
      </c>
      <c r="F792">
        <v>8</v>
      </c>
      <c r="G792" s="194" t="s">
        <v>388</v>
      </c>
      <c r="H792" s="241" t="s">
        <v>389</v>
      </c>
      <c r="I792" s="241" t="s">
        <v>169</v>
      </c>
      <c r="J792" s="241">
        <v>3</v>
      </c>
      <c r="K792" s="241">
        <v>2</v>
      </c>
      <c r="L792" s="262">
        <v>111</v>
      </c>
      <c r="M792" s="263">
        <v>103</v>
      </c>
      <c r="N792" s="264">
        <v>118</v>
      </c>
      <c r="O792" s="190">
        <v>130</v>
      </c>
      <c r="P792" s="190">
        <v>134</v>
      </c>
      <c r="Q792" s="190"/>
      <c r="R792" s="190">
        <v>140</v>
      </c>
      <c r="S792" s="190">
        <v>143</v>
      </c>
      <c r="T792" s="190">
        <v>106</v>
      </c>
      <c r="U792" s="190">
        <v>109</v>
      </c>
      <c r="V792" s="190"/>
      <c r="W792" s="190">
        <v>105</v>
      </c>
      <c r="X792" s="190">
        <v>118</v>
      </c>
      <c r="Y792" s="172"/>
      <c r="Z792" s="172"/>
      <c r="AA792" s="190">
        <v>131</v>
      </c>
      <c r="AB792" s="190">
        <v>122</v>
      </c>
      <c r="AC792" s="190">
        <v>120</v>
      </c>
      <c r="AD792" s="190"/>
      <c r="AE792" s="190"/>
      <c r="AF792" s="190">
        <v>97</v>
      </c>
      <c r="AG792" s="190">
        <v>105</v>
      </c>
      <c r="AH792" s="190">
        <v>84</v>
      </c>
      <c r="AI792" s="190"/>
      <c r="AJ792" s="190"/>
      <c r="AK792" s="172"/>
      <c r="AL792" s="172"/>
      <c r="AM792" s="265">
        <v>131.42857142857139</v>
      </c>
      <c r="AN792" s="265">
        <v>103.4285714285714</v>
      </c>
      <c r="AO792" s="183">
        <v>108</v>
      </c>
      <c r="AP792" s="184">
        <v>100</v>
      </c>
      <c r="AQ792" s="182"/>
      <c r="AR792" s="182"/>
      <c r="AS792" s="182"/>
      <c r="AT792" s="182"/>
      <c r="AU792" s="182">
        <v>910</v>
      </c>
      <c r="AV792" s="182">
        <v>3</v>
      </c>
      <c r="AW792" s="182">
        <v>3</v>
      </c>
      <c r="AX792" s="182">
        <v>3</v>
      </c>
      <c r="AY792" s="182"/>
      <c r="AZ792" s="182"/>
      <c r="BA792" s="182"/>
      <c r="BB792" s="182"/>
      <c r="BC792" s="182"/>
      <c r="BD792" s="182"/>
      <c r="BE792" s="182"/>
      <c r="BF792" s="182"/>
      <c r="BG792" s="182">
        <v>704</v>
      </c>
      <c r="BH792" s="182">
        <v>4</v>
      </c>
      <c r="BI792" s="182">
        <v>4</v>
      </c>
      <c r="BJ792" s="182">
        <v>2</v>
      </c>
      <c r="BK792" s="182"/>
      <c r="BL792" s="182"/>
      <c r="BM792" s="182"/>
      <c r="BN792" s="182"/>
      <c r="BO792" s="182"/>
      <c r="BP792" s="182"/>
      <c r="BQ792" s="228" t="s">
        <v>390</v>
      </c>
      <c r="BR792" s="228" t="s">
        <v>390</v>
      </c>
      <c r="BS792" s="228"/>
      <c r="BT792" s="228"/>
      <c r="BU792" s="228">
        <v>5</v>
      </c>
      <c r="BV792" s="228" t="s">
        <v>391</v>
      </c>
      <c r="BW792" s="228" t="s">
        <v>173</v>
      </c>
      <c r="BX792" s="186">
        <v>0</v>
      </c>
      <c r="BY792" s="182">
        <v>9</v>
      </c>
      <c r="BZ792" s="182">
        <v>4.5</v>
      </c>
      <c r="CA792" s="182">
        <v>914</v>
      </c>
      <c r="CB792" s="182">
        <v>10</v>
      </c>
      <c r="CC792" s="182">
        <v>5</v>
      </c>
      <c r="CD792" s="182">
        <v>709</v>
      </c>
      <c r="CE792" s="228">
        <v>3</v>
      </c>
      <c r="CF792" s="228">
        <v>3</v>
      </c>
      <c r="CG792" s="113">
        <v>2</v>
      </c>
      <c r="CH792" s="113">
        <v>0</v>
      </c>
      <c r="CI792" s="113">
        <v>0</v>
      </c>
      <c r="CJ792" s="113">
        <v>0</v>
      </c>
      <c r="CK792" s="113">
        <v>0</v>
      </c>
      <c r="CL792" s="113">
        <v>0</v>
      </c>
      <c r="CM792" s="113">
        <v>0</v>
      </c>
      <c r="CN792" s="185">
        <v>9.5</v>
      </c>
      <c r="CO792" s="181">
        <v>1623</v>
      </c>
      <c r="CP792" s="187">
        <v>5.8533579790511396E-3</v>
      </c>
      <c r="CQ792" s="173">
        <v>8.5585585585585586E-2</v>
      </c>
      <c r="CR792" s="173">
        <v>14.621621621621619</v>
      </c>
      <c r="CS792" s="173">
        <v>9.1850828729281769E-2</v>
      </c>
      <c r="CT792" s="173">
        <v>15.69198895027624</v>
      </c>
      <c r="CU792" s="253">
        <v>2791</v>
      </c>
      <c r="CV792" s="220">
        <v>-1</v>
      </c>
      <c r="CW792" s="254">
        <f t="shared" si="84"/>
        <v>1614</v>
      </c>
      <c r="CX792" s="15">
        <f t="shared" si="85"/>
        <v>19</v>
      </c>
      <c r="CY792" s="241">
        <f t="shared" si="86"/>
        <v>10</v>
      </c>
      <c r="CZ792" s="241" t="str">
        <f>IFERROR(ROUND(CY792/#REF!,1),"")</f>
        <v/>
      </c>
      <c r="DA792" s="254">
        <f t="shared" si="87"/>
        <v>1624</v>
      </c>
      <c r="DB792" s="246">
        <f t="shared" si="88"/>
        <v>6.1576354679802959E-3</v>
      </c>
      <c r="DC792" s="195"/>
      <c r="DD792" s="15" t="str">
        <f>IFERROR(#REF!-AO792,"")</f>
        <v/>
      </c>
      <c r="DE792" s="195"/>
      <c r="DF792" s="266" t="str">
        <f>IFERROR(#REF!-L792,"")</f>
        <v/>
      </c>
      <c r="DG792" s="228" t="e">
        <f>IF(#REF!&gt;AP792,0,1)</f>
        <v>#REF!</v>
      </c>
      <c r="DH792" s="228">
        <f t="shared" si="89"/>
        <v>1</v>
      </c>
      <c r="DI792" s="228">
        <f t="shared" si="90"/>
        <v>1</v>
      </c>
    </row>
    <row r="793" spans="1:113" ht="20.25" customHeight="1" x14ac:dyDescent="0.2">
      <c r="A793">
        <v>2022</v>
      </c>
      <c r="B793">
        <v>2</v>
      </c>
      <c r="C793" s="261">
        <v>44595</v>
      </c>
      <c r="D793">
        <v>1</v>
      </c>
      <c r="E793">
        <v>2</v>
      </c>
      <c r="F793">
        <v>8</v>
      </c>
      <c r="G793" s="194" t="s">
        <v>392</v>
      </c>
      <c r="H793" s="241" t="s">
        <v>393</v>
      </c>
      <c r="I793" s="241" t="s">
        <v>169</v>
      </c>
      <c r="J793" s="241">
        <v>3</v>
      </c>
      <c r="K793" s="241">
        <v>2</v>
      </c>
      <c r="L793" s="262">
        <v>113</v>
      </c>
      <c r="M793" s="263">
        <v>105</v>
      </c>
      <c r="N793" s="264">
        <v>120</v>
      </c>
      <c r="O793" s="190">
        <v>158</v>
      </c>
      <c r="P793" s="190">
        <v>155</v>
      </c>
      <c r="Q793" s="190"/>
      <c r="R793" s="190">
        <v>156</v>
      </c>
      <c r="S793" s="190">
        <v>182</v>
      </c>
      <c r="T793" s="190">
        <v>115</v>
      </c>
      <c r="U793" s="190">
        <v>110</v>
      </c>
      <c r="V793" s="190"/>
      <c r="W793" s="190">
        <v>112</v>
      </c>
      <c r="X793" s="190">
        <v>105</v>
      </c>
      <c r="Y793" s="172"/>
      <c r="Z793" s="172"/>
      <c r="AA793" s="190">
        <v>175</v>
      </c>
      <c r="AB793" s="190">
        <v>171</v>
      </c>
      <c r="AC793" s="190">
        <v>171</v>
      </c>
      <c r="AD793" s="190"/>
      <c r="AE793" s="190"/>
      <c r="AF793" s="190">
        <v>110</v>
      </c>
      <c r="AG793" s="190">
        <v>114</v>
      </c>
      <c r="AH793" s="190">
        <v>108</v>
      </c>
      <c r="AI793" s="190"/>
      <c r="AJ793" s="190"/>
      <c r="AK793" s="172"/>
      <c r="AL793" s="172"/>
      <c r="AM793" s="265">
        <v>166.85714285714289</v>
      </c>
      <c r="AN793" s="265">
        <v>110.5714285714286</v>
      </c>
      <c r="AO793" s="183">
        <v>108</v>
      </c>
      <c r="AP793" s="184">
        <v>100</v>
      </c>
      <c r="AQ793" s="182"/>
      <c r="AR793" s="182"/>
      <c r="AS793" s="182"/>
      <c r="AT793" s="182"/>
      <c r="AU793" s="182">
        <v>1248</v>
      </c>
      <c r="AV793" s="182">
        <v>2</v>
      </c>
      <c r="AW793" s="182">
        <v>3</v>
      </c>
      <c r="AX793" s="182">
        <v>3</v>
      </c>
      <c r="AY793" s="182"/>
      <c r="AZ793" s="182"/>
      <c r="BA793" s="182"/>
      <c r="BB793" s="182"/>
      <c r="BC793" s="182"/>
      <c r="BD793" s="182"/>
      <c r="BE793" s="182"/>
      <c r="BF793" s="182"/>
      <c r="BG793" s="182">
        <v>806</v>
      </c>
      <c r="BH793" s="182">
        <v>6</v>
      </c>
      <c r="BI793" s="182">
        <v>4</v>
      </c>
      <c r="BJ793" s="182">
        <v>6</v>
      </c>
      <c r="BK793" s="182"/>
      <c r="BL793" s="182"/>
      <c r="BM793" s="182"/>
      <c r="BN793" s="182"/>
      <c r="BO793" s="182"/>
      <c r="BP793" s="182"/>
      <c r="BQ793" s="228" t="s">
        <v>390</v>
      </c>
      <c r="BR793" s="228" t="s">
        <v>390</v>
      </c>
      <c r="BS793" s="228"/>
      <c r="BT793" s="228"/>
      <c r="BU793" s="228">
        <v>5</v>
      </c>
      <c r="BV793" s="228" t="s">
        <v>391</v>
      </c>
      <c r="BW793" s="228" t="s">
        <v>173</v>
      </c>
      <c r="BX793" s="186">
        <v>0</v>
      </c>
      <c r="BY793" s="182">
        <v>8</v>
      </c>
      <c r="BZ793" s="182">
        <v>4</v>
      </c>
      <c r="CA793" s="182">
        <v>1252</v>
      </c>
      <c r="CB793" s="182">
        <v>16</v>
      </c>
      <c r="CC793" s="182">
        <v>8</v>
      </c>
      <c r="CD793" s="182">
        <v>814</v>
      </c>
      <c r="CE793" s="228">
        <v>4</v>
      </c>
      <c r="CF793" s="228">
        <v>3</v>
      </c>
      <c r="CG793" s="113">
        <v>4</v>
      </c>
      <c r="CH793" s="113">
        <v>0</v>
      </c>
      <c r="CI793" s="113">
        <v>0</v>
      </c>
      <c r="CJ793" s="113">
        <v>0</v>
      </c>
      <c r="CK793" s="113">
        <v>0</v>
      </c>
      <c r="CL793" s="113">
        <v>0</v>
      </c>
      <c r="CM793" s="113">
        <v>0</v>
      </c>
      <c r="CN793" s="185">
        <v>12</v>
      </c>
      <c r="CO793" s="181">
        <v>2066</v>
      </c>
      <c r="CP793" s="187">
        <v>5.8083252662149082E-3</v>
      </c>
      <c r="CQ793" s="173">
        <v>0.1061946902654867</v>
      </c>
      <c r="CR793" s="173">
        <v>18.283185840707969</v>
      </c>
      <c r="CS793" s="173">
        <v>0.10852713178294569</v>
      </c>
      <c r="CT793" s="173">
        <v>18.684754521963821</v>
      </c>
      <c r="CU793" s="253">
        <v>2791</v>
      </c>
      <c r="CV793" s="220">
        <v>-1</v>
      </c>
      <c r="CW793" s="254">
        <f t="shared" si="84"/>
        <v>2054</v>
      </c>
      <c r="CX793" s="15">
        <f t="shared" si="85"/>
        <v>24</v>
      </c>
      <c r="CY793" s="241">
        <f t="shared" si="86"/>
        <v>12</v>
      </c>
      <c r="CZ793" s="241" t="str">
        <f>IFERROR(ROUND(CY793/#REF!,1),"")</f>
        <v/>
      </c>
      <c r="DA793" s="254">
        <f t="shared" si="87"/>
        <v>2066</v>
      </c>
      <c r="DB793" s="246">
        <f t="shared" si="88"/>
        <v>5.8083252662149082E-3</v>
      </c>
      <c r="DC793" s="195"/>
      <c r="DD793" s="15" t="str">
        <f>IFERROR(#REF!-AO793,"")</f>
        <v/>
      </c>
      <c r="DE793" s="195"/>
      <c r="DF793" s="266" t="str">
        <f>IFERROR(#REF!-L793,"")</f>
        <v/>
      </c>
      <c r="DG793" s="228" t="e">
        <f>IF(#REF!&gt;AP793,0,1)</f>
        <v>#REF!</v>
      </c>
      <c r="DH793" s="228">
        <f t="shared" si="89"/>
        <v>1</v>
      </c>
      <c r="DI793" s="228">
        <f t="shared" si="90"/>
        <v>1</v>
      </c>
    </row>
    <row r="794" spans="1:113" ht="20.25" customHeight="1" x14ac:dyDescent="0.2">
      <c r="A794">
        <v>2022</v>
      </c>
      <c r="B794">
        <v>2</v>
      </c>
      <c r="C794" s="261">
        <v>44595</v>
      </c>
      <c r="D794">
        <v>142</v>
      </c>
      <c r="E794">
        <v>280</v>
      </c>
      <c r="F794">
        <v>8</v>
      </c>
      <c r="G794" s="194" t="s">
        <v>366</v>
      </c>
      <c r="H794" s="241" t="s">
        <v>367</v>
      </c>
      <c r="I794" s="241" t="s">
        <v>169</v>
      </c>
      <c r="J794" s="241">
        <v>3</v>
      </c>
      <c r="K794" s="241">
        <v>2</v>
      </c>
      <c r="L794" s="262">
        <v>323</v>
      </c>
      <c r="M794" s="263">
        <v>300</v>
      </c>
      <c r="N794" s="264">
        <v>345</v>
      </c>
      <c r="O794" s="190">
        <v>426</v>
      </c>
      <c r="P794" s="190">
        <v>420</v>
      </c>
      <c r="Q794" s="190"/>
      <c r="R794" s="190">
        <v>495</v>
      </c>
      <c r="S794" s="190"/>
      <c r="T794" s="190">
        <v>340</v>
      </c>
      <c r="U794" s="190">
        <v>339</v>
      </c>
      <c r="V794" s="190"/>
      <c r="W794" s="190">
        <v>340</v>
      </c>
      <c r="X794" s="190"/>
      <c r="Y794" s="172"/>
      <c r="Z794" s="172"/>
      <c r="AA794" s="190"/>
      <c r="AB794" s="190"/>
      <c r="AC794" s="190"/>
      <c r="AD794" s="190"/>
      <c r="AE794" s="190"/>
      <c r="AF794" s="190"/>
      <c r="AG794" s="190"/>
      <c r="AH794" s="190"/>
      <c r="AI794" s="190"/>
      <c r="AJ794" s="190"/>
      <c r="AK794" s="172"/>
      <c r="AL794" s="172"/>
      <c r="AM794" s="265">
        <v>447</v>
      </c>
      <c r="AN794" s="265">
        <v>339.66666666666669</v>
      </c>
      <c r="AO794" s="183">
        <v>105</v>
      </c>
      <c r="AP794" s="184">
        <v>103</v>
      </c>
      <c r="AQ794" s="182"/>
      <c r="AR794" s="182"/>
      <c r="AS794" s="182"/>
      <c r="AT794" s="182"/>
      <c r="AU794" s="182"/>
      <c r="AV794" s="182"/>
      <c r="AW794" s="182"/>
      <c r="AX794" s="182"/>
      <c r="AY794" s="182"/>
      <c r="AZ794" s="182"/>
      <c r="BA794" s="182"/>
      <c r="BB794" s="182"/>
      <c r="BC794" s="182"/>
      <c r="BD794" s="182"/>
      <c r="BE794" s="182"/>
      <c r="BF794" s="182"/>
      <c r="BG794" s="182"/>
      <c r="BH794" s="182"/>
      <c r="BI794" s="182"/>
      <c r="BJ794" s="182"/>
      <c r="BK794" s="182"/>
      <c r="BL794" s="182"/>
      <c r="BM794" s="182"/>
      <c r="BN794" s="182"/>
      <c r="BO794" s="182"/>
      <c r="BP794" s="182"/>
      <c r="BQ794" s="228" t="s">
        <v>176</v>
      </c>
      <c r="BR794" s="228"/>
      <c r="BS794" s="228"/>
      <c r="BT794" s="228"/>
      <c r="BU794" s="228">
        <v>5</v>
      </c>
      <c r="BV794" s="228" t="s">
        <v>368</v>
      </c>
      <c r="BW794" s="228" t="s">
        <v>173</v>
      </c>
      <c r="BX794" s="186">
        <v>0</v>
      </c>
      <c r="BY794" s="182">
        <v>0</v>
      </c>
      <c r="BZ794" s="182">
        <v>0</v>
      </c>
      <c r="CA794" s="182">
        <v>0</v>
      </c>
      <c r="CB794" s="182">
        <v>0</v>
      </c>
      <c r="CC794" s="182">
        <v>0</v>
      </c>
      <c r="CD794" s="182">
        <v>0</v>
      </c>
      <c r="CE794" s="228">
        <v>0</v>
      </c>
      <c r="CF794" s="228">
        <v>0</v>
      </c>
      <c r="CG794" s="113">
        <v>0</v>
      </c>
      <c r="CH794" s="113">
        <v>0</v>
      </c>
      <c r="CI794" s="113">
        <v>0</v>
      </c>
      <c r="CJ794" s="113">
        <v>0</v>
      </c>
      <c r="CK794" s="113">
        <v>0</v>
      </c>
      <c r="CL794" s="113">
        <v>0</v>
      </c>
      <c r="CM794" s="113">
        <v>0</v>
      </c>
      <c r="CN794" s="185">
        <v>0</v>
      </c>
      <c r="CO794" s="181">
        <v>0</v>
      </c>
      <c r="CP794" s="187"/>
      <c r="CQ794" s="173">
        <v>0</v>
      </c>
      <c r="CR794" s="173">
        <v>0</v>
      </c>
      <c r="CS794" s="173">
        <v>0</v>
      </c>
      <c r="CT794" s="173">
        <v>0</v>
      </c>
      <c r="CU794" s="253">
        <v>2791</v>
      </c>
      <c r="CV794" s="220">
        <v>-1</v>
      </c>
      <c r="CW794" s="254">
        <f t="shared" si="84"/>
        <v>0</v>
      </c>
      <c r="CX794" s="15">
        <f t="shared" si="85"/>
        <v>0</v>
      </c>
      <c r="CY794" s="241">
        <f t="shared" si="86"/>
        <v>0</v>
      </c>
      <c r="CZ794" s="241" t="str">
        <f>IFERROR(ROUND(CY794/#REF!,1),"")</f>
        <v/>
      </c>
      <c r="DA794" s="254">
        <f t="shared" si="87"/>
        <v>0</v>
      </c>
      <c r="DB794" s="246" t="str">
        <f t="shared" si="88"/>
        <v/>
      </c>
      <c r="DC794" s="195"/>
      <c r="DD794" s="15" t="str">
        <f>IFERROR(#REF!-AO794,"")</f>
        <v/>
      </c>
      <c r="DE794" s="195"/>
      <c r="DF794" s="266" t="str">
        <f>IFERROR(#REF!-L794,"")</f>
        <v/>
      </c>
      <c r="DG794" s="228" t="e">
        <f>IF(#REF!&gt;AP794,0,1)</f>
        <v>#REF!</v>
      </c>
      <c r="DH794" s="228">
        <f t="shared" si="89"/>
        <v>1</v>
      </c>
      <c r="DI794" s="228">
        <f t="shared" si="90"/>
        <v>1</v>
      </c>
    </row>
    <row r="795" spans="1:113" ht="20.25" customHeight="1" x14ac:dyDescent="0.2">
      <c r="A795">
        <v>2022</v>
      </c>
      <c r="B795">
        <v>2</v>
      </c>
      <c r="C795" s="261">
        <v>44595</v>
      </c>
      <c r="D795">
        <v>382</v>
      </c>
      <c r="E795">
        <v>449</v>
      </c>
      <c r="F795">
        <v>8</v>
      </c>
      <c r="G795" s="194" t="s">
        <v>340</v>
      </c>
      <c r="H795" s="241" t="s">
        <v>341</v>
      </c>
      <c r="I795" s="241" t="s">
        <v>169</v>
      </c>
      <c r="J795" s="241">
        <v>3</v>
      </c>
      <c r="K795" s="241">
        <v>1</v>
      </c>
      <c r="L795" s="262">
        <v>46</v>
      </c>
      <c r="M795" s="263">
        <v>40</v>
      </c>
      <c r="N795" s="264">
        <v>50</v>
      </c>
      <c r="O795" s="190">
        <v>82</v>
      </c>
      <c r="P795" s="190">
        <v>84</v>
      </c>
      <c r="Q795" s="190"/>
      <c r="R795" s="190">
        <v>73</v>
      </c>
      <c r="S795" s="190">
        <v>73</v>
      </c>
      <c r="T795" s="190">
        <v>46</v>
      </c>
      <c r="U795" s="190">
        <v>45</v>
      </c>
      <c r="V795" s="190"/>
      <c r="W795" s="190">
        <v>42</v>
      </c>
      <c r="X795" s="190">
        <v>44</v>
      </c>
      <c r="Y795" s="172">
        <v>95</v>
      </c>
      <c r="Z795" s="172">
        <v>95</v>
      </c>
      <c r="AA795" s="190">
        <v>61</v>
      </c>
      <c r="AB795" s="190">
        <v>63</v>
      </c>
      <c r="AC795" s="190">
        <v>64</v>
      </c>
      <c r="AD795" s="190"/>
      <c r="AE795" s="190"/>
      <c r="AF795" s="190">
        <v>46</v>
      </c>
      <c r="AG795" s="190">
        <v>45</v>
      </c>
      <c r="AH795" s="190">
        <v>40</v>
      </c>
      <c r="AI795" s="190"/>
      <c r="AJ795" s="190"/>
      <c r="AK795" s="172">
        <v>95</v>
      </c>
      <c r="AL795" s="172">
        <v>95</v>
      </c>
      <c r="AM795" s="265">
        <v>71.428571428571431</v>
      </c>
      <c r="AN795" s="265">
        <v>44</v>
      </c>
      <c r="AO795" s="183">
        <v>112</v>
      </c>
      <c r="AP795" s="184">
        <v>96</v>
      </c>
      <c r="AQ795" s="182">
        <v>113.68421052631579</v>
      </c>
      <c r="AR795" s="182">
        <v>95</v>
      </c>
      <c r="AS795" s="182"/>
      <c r="AT795" s="182"/>
      <c r="AU795" s="182">
        <v>990</v>
      </c>
      <c r="AV795" s="182">
        <v>5</v>
      </c>
      <c r="AW795" s="182">
        <v>5</v>
      </c>
      <c r="AX795" s="182">
        <v>5</v>
      </c>
      <c r="AY795" s="182"/>
      <c r="AZ795" s="182"/>
      <c r="BA795" s="182"/>
      <c r="BB795" s="182"/>
      <c r="BC795" s="182"/>
      <c r="BD795" s="182"/>
      <c r="BE795" s="182"/>
      <c r="BF795" s="182"/>
      <c r="BG795" s="182">
        <v>1350</v>
      </c>
      <c r="BH795" s="182">
        <v>8</v>
      </c>
      <c r="BI795" s="182">
        <v>7</v>
      </c>
      <c r="BJ795" s="182">
        <v>7</v>
      </c>
      <c r="BK795" s="182"/>
      <c r="BL795" s="182"/>
      <c r="BM795" s="182"/>
      <c r="BN795" s="182"/>
      <c r="BO795" s="182"/>
      <c r="BP795" s="182"/>
      <c r="BQ795" s="228" t="s">
        <v>185</v>
      </c>
      <c r="BR795" s="228" t="s">
        <v>186</v>
      </c>
      <c r="BS795" s="228" t="s">
        <v>342</v>
      </c>
      <c r="BT795" s="228" t="s">
        <v>188</v>
      </c>
      <c r="BU795" s="228">
        <v>5</v>
      </c>
      <c r="BV795" s="228" t="s">
        <v>340</v>
      </c>
      <c r="BW795" s="228" t="s">
        <v>173</v>
      </c>
      <c r="BX795" s="186">
        <v>0</v>
      </c>
      <c r="BY795" s="182">
        <v>15</v>
      </c>
      <c r="BZ795" s="182">
        <v>15</v>
      </c>
      <c r="CA795" s="182">
        <v>1005</v>
      </c>
      <c r="CB795" s="182">
        <v>22</v>
      </c>
      <c r="CC795" s="182">
        <v>22</v>
      </c>
      <c r="CD795" s="182">
        <v>1372</v>
      </c>
      <c r="CE795" s="228">
        <v>13</v>
      </c>
      <c r="CF795" s="228">
        <v>12</v>
      </c>
      <c r="CG795" s="113">
        <v>12</v>
      </c>
      <c r="CH795" s="113">
        <v>0</v>
      </c>
      <c r="CI795" s="113">
        <v>0</v>
      </c>
      <c r="CJ795" s="113">
        <v>0</v>
      </c>
      <c r="CK795" s="113">
        <v>0</v>
      </c>
      <c r="CL795" s="113">
        <v>0</v>
      </c>
      <c r="CM795" s="113">
        <v>0</v>
      </c>
      <c r="CN795" s="185">
        <v>37</v>
      </c>
      <c r="CO795" s="181">
        <v>2377</v>
      </c>
      <c r="CP795" s="187">
        <v>1.556583929322676E-2</v>
      </c>
      <c r="CQ795" s="173">
        <v>0.80434782608695654</v>
      </c>
      <c r="CR795" s="173">
        <v>51.673913043478258</v>
      </c>
      <c r="CS795" s="173">
        <v>0.84090909090909094</v>
      </c>
      <c r="CT795" s="173">
        <v>54.022727272727273</v>
      </c>
      <c r="CU795" s="253">
        <v>2791</v>
      </c>
      <c r="CV795" s="220">
        <v>-1</v>
      </c>
      <c r="CW795" s="254">
        <f t="shared" si="84"/>
        <v>2340</v>
      </c>
      <c r="CX795" s="15">
        <f t="shared" si="85"/>
        <v>37</v>
      </c>
      <c r="CY795" s="241">
        <f t="shared" si="86"/>
        <v>37</v>
      </c>
      <c r="CZ795" s="241" t="str">
        <f>IFERROR(ROUND(CY795/#REF!,1),"")</f>
        <v/>
      </c>
      <c r="DA795" s="254">
        <f t="shared" si="87"/>
        <v>2377</v>
      </c>
      <c r="DB795" s="246">
        <f t="shared" si="88"/>
        <v>1.5565839293226757E-2</v>
      </c>
      <c r="DC795" s="195"/>
      <c r="DD795" s="15" t="str">
        <f>IFERROR(#REF!-AO795,"")</f>
        <v/>
      </c>
      <c r="DE795" s="195"/>
      <c r="DF795" s="266" t="str">
        <f>IFERROR(#REF!-L795,"")</f>
        <v/>
      </c>
      <c r="DG795" s="228" t="e">
        <f>IF(#REF!&gt;AP795,0,1)</f>
        <v>#REF!</v>
      </c>
      <c r="DH795" s="228">
        <f t="shared" si="89"/>
        <v>1</v>
      </c>
      <c r="DI795" s="228">
        <f t="shared" si="90"/>
        <v>1</v>
      </c>
    </row>
    <row r="796" spans="1:113" ht="20.25" customHeight="1" x14ac:dyDescent="0.2">
      <c r="A796">
        <v>2022</v>
      </c>
      <c r="B796">
        <v>2</v>
      </c>
      <c r="C796" s="261">
        <v>44595</v>
      </c>
      <c r="D796">
        <v>256</v>
      </c>
      <c r="E796">
        <v>180</v>
      </c>
      <c r="F796">
        <v>28</v>
      </c>
      <c r="G796" s="194" t="s">
        <v>450</v>
      </c>
      <c r="H796" s="241" t="s">
        <v>451</v>
      </c>
      <c r="I796" s="241" t="s">
        <v>225</v>
      </c>
      <c r="J796" s="241">
        <v>8</v>
      </c>
      <c r="K796" s="241">
        <v>1</v>
      </c>
      <c r="L796" s="262">
        <v>32</v>
      </c>
      <c r="M796" s="263">
        <v>29</v>
      </c>
      <c r="N796" s="264">
        <v>34</v>
      </c>
      <c r="O796" s="190">
        <v>58</v>
      </c>
      <c r="P796" s="190">
        <v>55</v>
      </c>
      <c r="Q796" s="190"/>
      <c r="R796" s="190">
        <v>53</v>
      </c>
      <c r="S796" s="190">
        <v>55</v>
      </c>
      <c r="T796" s="190">
        <v>31</v>
      </c>
      <c r="U796" s="190">
        <v>32</v>
      </c>
      <c r="V796" s="190"/>
      <c r="W796" s="190">
        <v>32</v>
      </c>
      <c r="X796" s="190">
        <v>31</v>
      </c>
      <c r="Y796" s="172">
        <v>154</v>
      </c>
      <c r="Z796" s="172"/>
      <c r="AA796" s="190"/>
      <c r="AB796" s="190">
        <v>60</v>
      </c>
      <c r="AC796" s="190">
        <v>65</v>
      </c>
      <c r="AD796" s="190"/>
      <c r="AE796" s="190"/>
      <c r="AF796" s="190"/>
      <c r="AG796" s="190">
        <v>35</v>
      </c>
      <c r="AH796" s="190">
        <v>37</v>
      </c>
      <c r="AI796" s="190"/>
      <c r="AJ796" s="190"/>
      <c r="AK796" s="172">
        <v>154</v>
      </c>
      <c r="AL796" s="172"/>
      <c r="AM796" s="265">
        <v>57.666666666666657</v>
      </c>
      <c r="AN796" s="265">
        <v>33</v>
      </c>
      <c r="AO796" s="183">
        <v>187</v>
      </c>
      <c r="AP796" s="184">
        <v>154</v>
      </c>
      <c r="AQ796" s="182">
        <v>187.012987012987</v>
      </c>
      <c r="AR796" s="182">
        <v>154</v>
      </c>
      <c r="AS796" s="182"/>
      <c r="AT796" s="182"/>
      <c r="AU796" s="182">
        <v>1400</v>
      </c>
      <c r="AV796" s="182">
        <v>5</v>
      </c>
      <c r="AW796" s="182">
        <v>5</v>
      </c>
      <c r="AX796" s="182">
        <v>2</v>
      </c>
      <c r="AY796" s="182"/>
      <c r="AZ796" s="182"/>
      <c r="BA796" s="182"/>
      <c r="BB796" s="182"/>
      <c r="BC796" s="182"/>
      <c r="BD796" s="182"/>
      <c r="BE796" s="182"/>
      <c r="BF796" s="182"/>
      <c r="BG796" s="182">
        <v>600</v>
      </c>
      <c r="BH796" s="182">
        <v>20</v>
      </c>
      <c r="BI796" s="182">
        <v>20</v>
      </c>
      <c r="BJ796" s="182">
        <v>20</v>
      </c>
      <c r="BK796" s="182"/>
      <c r="BL796" s="182"/>
      <c r="BM796" s="182"/>
      <c r="BN796" s="182"/>
      <c r="BO796" s="182"/>
      <c r="BP796" s="182"/>
      <c r="BQ796" s="228" t="s">
        <v>180</v>
      </c>
      <c r="BR796" s="228" t="s">
        <v>266</v>
      </c>
      <c r="BS796" s="228" t="s">
        <v>452</v>
      </c>
      <c r="BT796" s="228"/>
      <c r="BU796" s="228">
        <v>5</v>
      </c>
      <c r="BV796" s="228" t="s">
        <v>450</v>
      </c>
      <c r="BW796" s="228" t="s">
        <v>222</v>
      </c>
      <c r="BX796" s="186">
        <v>0</v>
      </c>
      <c r="BY796" s="182">
        <v>12</v>
      </c>
      <c r="BZ796" s="182">
        <v>12</v>
      </c>
      <c r="CA796" s="182">
        <v>1412</v>
      </c>
      <c r="CB796" s="182">
        <v>60</v>
      </c>
      <c r="CC796" s="182">
        <v>60</v>
      </c>
      <c r="CD796" s="182">
        <v>660</v>
      </c>
      <c r="CE796" s="228">
        <v>25</v>
      </c>
      <c r="CF796" s="228">
        <v>25</v>
      </c>
      <c r="CG796" s="113">
        <v>22</v>
      </c>
      <c r="CH796" s="113">
        <v>0</v>
      </c>
      <c r="CI796" s="113">
        <v>0</v>
      </c>
      <c r="CJ796" s="113">
        <v>0</v>
      </c>
      <c r="CK796" s="113">
        <v>0</v>
      </c>
      <c r="CL796" s="113">
        <v>0</v>
      </c>
      <c r="CM796" s="113">
        <v>0</v>
      </c>
      <c r="CN796" s="185">
        <v>72</v>
      </c>
      <c r="CO796" s="181">
        <v>2072</v>
      </c>
      <c r="CP796" s="187">
        <v>3.4749034749034749E-2</v>
      </c>
      <c r="CQ796" s="173">
        <v>2.25</v>
      </c>
      <c r="CR796" s="173">
        <v>64.75</v>
      </c>
      <c r="CS796" s="173">
        <v>2.1818181818181821</v>
      </c>
      <c r="CT796" s="173">
        <v>62.787878787878789</v>
      </c>
      <c r="CU796" s="253">
        <v>2791</v>
      </c>
      <c r="CV796" s="220">
        <v>-1</v>
      </c>
      <c r="CW796" s="254">
        <f t="shared" si="84"/>
        <v>2000</v>
      </c>
      <c r="CX796" s="15">
        <f t="shared" si="85"/>
        <v>72</v>
      </c>
      <c r="CY796" s="241">
        <f t="shared" si="86"/>
        <v>72</v>
      </c>
      <c r="CZ796" s="241" t="str">
        <f>IFERROR(ROUND(CY796/#REF!,1),"")</f>
        <v/>
      </c>
      <c r="DA796" s="254">
        <f t="shared" si="87"/>
        <v>2072</v>
      </c>
      <c r="DB796" s="246">
        <f t="shared" si="88"/>
        <v>3.4749034749034749E-2</v>
      </c>
      <c r="DC796" s="195"/>
      <c r="DD796" s="15" t="str">
        <f>IFERROR(#REF!-AO796,"")</f>
        <v/>
      </c>
      <c r="DE796" s="195"/>
      <c r="DF796" s="266" t="str">
        <f>IFERROR(#REF!-L796,"")</f>
        <v/>
      </c>
      <c r="DG796" s="228" t="e">
        <f>IF(#REF!&gt;AP796,0,1)</f>
        <v>#REF!</v>
      </c>
      <c r="DH796" s="228">
        <f t="shared" si="89"/>
        <v>1</v>
      </c>
      <c r="DI796" s="228">
        <f t="shared" si="90"/>
        <v>1</v>
      </c>
    </row>
    <row r="797" spans="1:113" ht="20.25" customHeight="1" x14ac:dyDescent="0.2">
      <c r="A797">
        <v>2022</v>
      </c>
      <c r="B797">
        <v>2</v>
      </c>
      <c r="C797" s="261">
        <v>44595</v>
      </c>
      <c r="D797">
        <v>159</v>
      </c>
      <c r="E797">
        <v>299</v>
      </c>
      <c r="F797">
        <v>30</v>
      </c>
      <c r="G797" s="194" t="s">
        <v>261</v>
      </c>
      <c r="H797" s="241" t="s">
        <v>262</v>
      </c>
      <c r="I797" s="241" t="s">
        <v>263</v>
      </c>
      <c r="J797" s="241">
        <v>3</v>
      </c>
      <c r="K797" s="241">
        <v>2</v>
      </c>
      <c r="L797" s="262">
        <v>115</v>
      </c>
      <c r="M797" s="263">
        <v>106</v>
      </c>
      <c r="N797" s="264">
        <v>123</v>
      </c>
      <c r="O797" s="190">
        <v>160</v>
      </c>
      <c r="P797" s="190">
        <v>166</v>
      </c>
      <c r="Q797" s="190"/>
      <c r="R797" s="190">
        <v>181</v>
      </c>
      <c r="S797" s="190">
        <v>134</v>
      </c>
      <c r="T797" s="190">
        <v>115</v>
      </c>
      <c r="U797" s="190">
        <v>117</v>
      </c>
      <c r="V797" s="190"/>
      <c r="W797" s="190">
        <v>106</v>
      </c>
      <c r="X797" s="190">
        <v>114</v>
      </c>
      <c r="Y797" s="172">
        <v>136</v>
      </c>
      <c r="Z797" s="172">
        <v>122</v>
      </c>
      <c r="AA797" s="190"/>
      <c r="AB797" s="190"/>
      <c r="AC797" s="190"/>
      <c r="AD797" s="190"/>
      <c r="AE797" s="190"/>
      <c r="AF797" s="190"/>
      <c r="AG797" s="190"/>
      <c r="AH797" s="190"/>
      <c r="AI797" s="190"/>
      <c r="AJ797" s="190"/>
      <c r="AK797" s="172"/>
      <c r="AL797" s="172"/>
      <c r="AM797" s="265">
        <v>160.25</v>
      </c>
      <c r="AN797" s="265">
        <v>113</v>
      </c>
      <c r="AO797" s="183">
        <v>86</v>
      </c>
      <c r="AP797" s="184">
        <v>126</v>
      </c>
      <c r="AQ797" s="182">
        <v>83.720930232558146</v>
      </c>
      <c r="AR797" s="182">
        <v>129</v>
      </c>
      <c r="AS797" s="182"/>
      <c r="AT797" s="182"/>
      <c r="AU797" s="182">
        <v>744</v>
      </c>
      <c r="AV797" s="182">
        <v>4</v>
      </c>
      <c r="AW797" s="182">
        <v>4</v>
      </c>
      <c r="AX797" s="182">
        <v>2</v>
      </c>
      <c r="AY797" s="182"/>
      <c r="AZ797" s="182"/>
      <c r="BA797" s="182"/>
      <c r="BB797" s="182"/>
      <c r="BC797" s="182"/>
      <c r="BD797" s="182"/>
      <c r="BE797" s="182"/>
      <c r="BF797" s="182"/>
      <c r="BG797" s="182">
        <v>312</v>
      </c>
      <c r="BH797" s="182"/>
      <c r="BI797" s="182"/>
      <c r="BJ797" s="182"/>
      <c r="BK797" s="182"/>
      <c r="BL797" s="182"/>
      <c r="BM797" s="182"/>
      <c r="BN797" s="182"/>
      <c r="BO797" s="182"/>
      <c r="BP797" s="182"/>
      <c r="BQ797" s="228" t="s">
        <v>180</v>
      </c>
      <c r="BR797" s="228" t="s">
        <v>181</v>
      </c>
      <c r="BS797" s="228"/>
      <c r="BT797" s="228"/>
      <c r="BU797" s="228">
        <v>5</v>
      </c>
      <c r="BV797" s="228" t="s">
        <v>261</v>
      </c>
      <c r="BW797" s="228" t="s">
        <v>222</v>
      </c>
      <c r="BX797" s="186">
        <v>0</v>
      </c>
      <c r="BY797" s="182">
        <v>10</v>
      </c>
      <c r="BZ797" s="182">
        <v>5</v>
      </c>
      <c r="CA797" s="182">
        <v>749</v>
      </c>
      <c r="CB797" s="182">
        <v>0</v>
      </c>
      <c r="CC797" s="182">
        <v>0</v>
      </c>
      <c r="CD797" s="182">
        <v>312</v>
      </c>
      <c r="CE797" s="228">
        <v>2</v>
      </c>
      <c r="CF797" s="228">
        <v>2</v>
      </c>
      <c r="CG797" s="113">
        <v>1</v>
      </c>
      <c r="CH797" s="113">
        <v>0</v>
      </c>
      <c r="CI797" s="113">
        <v>0</v>
      </c>
      <c r="CJ797" s="113">
        <v>0</v>
      </c>
      <c r="CK797" s="113">
        <v>0</v>
      </c>
      <c r="CL797" s="113">
        <v>0</v>
      </c>
      <c r="CM797" s="113">
        <v>0</v>
      </c>
      <c r="CN797" s="185">
        <v>5</v>
      </c>
      <c r="CO797" s="181">
        <v>1061</v>
      </c>
      <c r="CP797" s="187">
        <v>4.7125353440150798E-3</v>
      </c>
      <c r="CQ797" s="173">
        <v>4.3478260869565223E-2</v>
      </c>
      <c r="CR797" s="173">
        <v>9.2260869565217387</v>
      </c>
      <c r="CS797" s="173">
        <v>4.4247787610619468E-2</v>
      </c>
      <c r="CT797" s="173">
        <v>9.389380530973451</v>
      </c>
      <c r="CU797" s="253">
        <v>2791</v>
      </c>
      <c r="CV797" s="220">
        <v>-1</v>
      </c>
      <c r="CW797" s="254">
        <f t="shared" si="84"/>
        <v>1056</v>
      </c>
      <c r="CX797" s="15">
        <f t="shared" si="85"/>
        <v>10</v>
      </c>
      <c r="CY797" s="241">
        <f t="shared" si="86"/>
        <v>5</v>
      </c>
      <c r="CZ797" s="241" t="str">
        <f>IFERROR(ROUND(CY797/#REF!,1),"")</f>
        <v/>
      </c>
      <c r="DA797" s="254">
        <f t="shared" si="87"/>
        <v>1061</v>
      </c>
      <c r="DB797" s="246">
        <f t="shared" si="88"/>
        <v>4.7125353440150798E-3</v>
      </c>
      <c r="DC797" s="195"/>
      <c r="DD797" s="15" t="str">
        <f>IFERROR(#REF!-AO797,"")</f>
        <v/>
      </c>
      <c r="DE797" s="195"/>
      <c r="DF797" s="266" t="str">
        <f>IFERROR(#REF!-L797,"")</f>
        <v/>
      </c>
      <c r="DG797" s="228" t="e">
        <f>IF(#REF!&gt;AP797,0,1)</f>
        <v>#REF!</v>
      </c>
      <c r="DH797" s="228">
        <f t="shared" si="89"/>
        <v>1</v>
      </c>
      <c r="DI797" s="228">
        <f t="shared" si="90"/>
        <v>1</v>
      </c>
    </row>
    <row r="798" spans="1:113" ht="20.25" customHeight="1" x14ac:dyDescent="0.2">
      <c r="A798">
        <v>2022</v>
      </c>
      <c r="B798">
        <v>2</v>
      </c>
      <c r="C798" s="261">
        <v>44595</v>
      </c>
      <c r="D798">
        <v>372</v>
      </c>
      <c r="E798">
        <v>647</v>
      </c>
      <c r="F798">
        <v>46</v>
      </c>
      <c r="G798" s="194" t="s">
        <v>264</v>
      </c>
      <c r="H798" s="241" t="s">
        <v>265</v>
      </c>
      <c r="I798" s="241" t="s">
        <v>221</v>
      </c>
      <c r="J798" s="241">
        <v>2</v>
      </c>
      <c r="K798" s="241">
        <v>2</v>
      </c>
      <c r="L798" s="262">
        <v>212</v>
      </c>
      <c r="M798" s="263">
        <v>197</v>
      </c>
      <c r="N798" s="264">
        <v>226</v>
      </c>
      <c r="O798" s="190">
        <v>285</v>
      </c>
      <c r="P798" s="190">
        <v>284</v>
      </c>
      <c r="Q798" s="190"/>
      <c r="R798" s="190">
        <v>324</v>
      </c>
      <c r="S798" s="190">
        <v>255</v>
      </c>
      <c r="T798" s="190">
        <v>206</v>
      </c>
      <c r="U798" s="190">
        <v>207</v>
      </c>
      <c r="V798" s="190"/>
      <c r="W798" s="190">
        <v>215</v>
      </c>
      <c r="X798" s="190">
        <v>211</v>
      </c>
      <c r="Y798" s="172"/>
      <c r="Z798" s="172"/>
      <c r="AA798" s="190"/>
      <c r="AB798" s="190"/>
      <c r="AC798" s="190"/>
      <c r="AD798" s="190"/>
      <c r="AE798" s="190"/>
      <c r="AF798" s="190"/>
      <c r="AG798" s="190"/>
      <c r="AH798" s="190"/>
      <c r="AI798" s="190"/>
      <c r="AJ798" s="190"/>
      <c r="AK798" s="172"/>
      <c r="AL798" s="172"/>
      <c r="AM798" s="265">
        <v>287</v>
      </c>
      <c r="AN798" s="265">
        <v>209.75</v>
      </c>
      <c r="AO798" s="183">
        <v>37</v>
      </c>
      <c r="AP798" s="184">
        <v>150</v>
      </c>
      <c r="AQ798" s="182"/>
      <c r="AR798" s="182"/>
      <c r="AS798" s="182"/>
      <c r="AT798" s="182"/>
      <c r="AU798" s="182">
        <v>376</v>
      </c>
      <c r="AV798" s="182">
        <v>5</v>
      </c>
      <c r="AW798" s="182">
        <v>5</v>
      </c>
      <c r="AX798" s="182">
        <v>5</v>
      </c>
      <c r="AY798" s="182"/>
      <c r="AZ798" s="182"/>
      <c r="BA798" s="182"/>
      <c r="BB798" s="182"/>
      <c r="BC798" s="182"/>
      <c r="BD798" s="182"/>
      <c r="BE798" s="182"/>
      <c r="BF798" s="182"/>
      <c r="BG798" s="182"/>
      <c r="BH798" s="182"/>
      <c r="BI798" s="182"/>
      <c r="BJ798" s="182"/>
      <c r="BK798" s="182"/>
      <c r="BL798" s="182"/>
      <c r="BM798" s="182"/>
      <c r="BN798" s="182"/>
      <c r="BO798" s="182"/>
      <c r="BP798" s="182"/>
      <c r="BQ798" s="228" t="s">
        <v>180</v>
      </c>
      <c r="BR798" s="228" t="s">
        <v>266</v>
      </c>
      <c r="BS798" s="228" t="s">
        <v>267</v>
      </c>
      <c r="BT798" s="228"/>
      <c r="BU798" s="228">
        <v>5</v>
      </c>
      <c r="BV798" s="228" t="s">
        <v>323</v>
      </c>
      <c r="BW798" s="228" t="s">
        <v>222</v>
      </c>
      <c r="BX798" s="186">
        <v>0</v>
      </c>
      <c r="BY798" s="182">
        <v>15</v>
      </c>
      <c r="BZ798" s="182">
        <v>7.5</v>
      </c>
      <c r="CA798" s="182">
        <v>383</v>
      </c>
      <c r="CB798" s="182">
        <v>0</v>
      </c>
      <c r="CC798" s="182">
        <v>0</v>
      </c>
      <c r="CD798" s="182">
        <v>0</v>
      </c>
      <c r="CE798" s="228">
        <v>2</v>
      </c>
      <c r="CF798" s="228">
        <v>2</v>
      </c>
      <c r="CG798" s="113">
        <v>2</v>
      </c>
      <c r="CH798" s="113">
        <v>0</v>
      </c>
      <c r="CI798" s="113">
        <v>0</v>
      </c>
      <c r="CJ798" s="113">
        <v>0</v>
      </c>
      <c r="CK798" s="113">
        <v>0</v>
      </c>
      <c r="CL798" s="113">
        <v>0</v>
      </c>
      <c r="CM798" s="113">
        <v>0</v>
      </c>
      <c r="CN798" s="185">
        <v>7.5</v>
      </c>
      <c r="CO798" s="181">
        <v>383</v>
      </c>
      <c r="CP798" s="187">
        <v>1.95822454308094E-2</v>
      </c>
      <c r="CQ798" s="173">
        <v>3.5377358490566037E-2</v>
      </c>
      <c r="CR798" s="173">
        <v>1.8066037735849061</v>
      </c>
      <c r="CS798" s="173">
        <v>3.5756853396901073E-2</v>
      </c>
      <c r="CT798" s="173">
        <v>1.8259833134684149</v>
      </c>
      <c r="CU798" s="253">
        <v>2791</v>
      </c>
      <c r="CV798" s="220">
        <v>-1</v>
      </c>
      <c r="CW798" s="254">
        <f t="shared" si="84"/>
        <v>376</v>
      </c>
      <c r="CX798" s="15">
        <f t="shared" si="85"/>
        <v>15</v>
      </c>
      <c r="CY798" s="241">
        <f t="shared" si="86"/>
        <v>8</v>
      </c>
      <c r="CZ798" s="241" t="str">
        <f>IFERROR(ROUND(CY798/#REF!,1),"")</f>
        <v/>
      </c>
      <c r="DA798" s="254">
        <f t="shared" si="87"/>
        <v>384</v>
      </c>
      <c r="DB798" s="246">
        <f t="shared" si="88"/>
        <v>2.0833333333333332E-2</v>
      </c>
      <c r="DC798" s="195"/>
      <c r="DD798" s="15" t="str">
        <f>IFERROR(#REF!-AO798,"")</f>
        <v/>
      </c>
      <c r="DE798" s="195"/>
      <c r="DF798" s="266" t="str">
        <f>IFERROR(#REF!-L798,"")</f>
        <v/>
      </c>
      <c r="DG798" s="228" t="e">
        <f>IF(#REF!&gt;AP798,0,1)</f>
        <v>#REF!</v>
      </c>
      <c r="DH798" s="228">
        <f t="shared" si="89"/>
        <v>1</v>
      </c>
      <c r="DI798" s="228">
        <f t="shared" si="90"/>
        <v>1</v>
      </c>
    </row>
    <row r="799" spans="1:113" ht="20.25" customHeight="1" x14ac:dyDescent="0.2">
      <c r="A799">
        <v>2022</v>
      </c>
      <c r="B799">
        <v>2</v>
      </c>
      <c r="C799" s="261">
        <v>44595</v>
      </c>
      <c r="D799">
        <v>415</v>
      </c>
      <c r="E799">
        <v>658</v>
      </c>
      <c r="F799">
        <v>47</v>
      </c>
      <c r="G799" s="194" t="s">
        <v>273</v>
      </c>
      <c r="H799" s="241" t="s">
        <v>274</v>
      </c>
      <c r="I799" s="241" t="s">
        <v>221</v>
      </c>
      <c r="J799" s="241">
        <v>3</v>
      </c>
      <c r="K799" s="241">
        <v>1</v>
      </c>
      <c r="L799" s="262">
        <v>90</v>
      </c>
      <c r="M799" s="263">
        <v>83</v>
      </c>
      <c r="N799" s="264">
        <v>96</v>
      </c>
      <c r="O799" s="190"/>
      <c r="P799" s="190"/>
      <c r="Q799" s="190"/>
      <c r="R799" s="190"/>
      <c r="S799" s="190"/>
      <c r="T799" s="190"/>
      <c r="U799" s="190"/>
      <c r="V799" s="190"/>
      <c r="W799" s="190"/>
      <c r="X799" s="190"/>
      <c r="Y799" s="172"/>
      <c r="Z799" s="172"/>
      <c r="AA799" s="190"/>
      <c r="AB799" s="190"/>
      <c r="AC799" s="190"/>
      <c r="AD799" s="190"/>
      <c r="AE799" s="190"/>
      <c r="AF799" s="190"/>
      <c r="AG799" s="190"/>
      <c r="AH799" s="190"/>
      <c r="AI799" s="190"/>
      <c r="AJ799" s="190"/>
      <c r="AK799" s="172"/>
      <c r="AL799" s="172"/>
      <c r="AM799" s="265"/>
      <c r="AN799" s="265"/>
      <c r="AO799" s="183">
        <v>64</v>
      </c>
      <c r="AP799" s="184">
        <v>169</v>
      </c>
      <c r="AQ799" s="182"/>
      <c r="AR799" s="182"/>
      <c r="AS799" s="182"/>
      <c r="AT799" s="182"/>
      <c r="AU799" s="182"/>
      <c r="AV799" s="182"/>
      <c r="AW799" s="182"/>
      <c r="AX799" s="182"/>
      <c r="AY799" s="182"/>
      <c r="AZ799" s="182"/>
      <c r="BA799" s="182"/>
      <c r="BB799" s="182"/>
      <c r="BC799" s="182"/>
      <c r="BD799" s="182"/>
      <c r="BE799" s="182"/>
      <c r="BF799" s="182"/>
      <c r="BG799" s="182"/>
      <c r="BH799" s="182"/>
      <c r="BI799" s="182"/>
      <c r="BJ799" s="182"/>
      <c r="BK799" s="182"/>
      <c r="BL799" s="182"/>
      <c r="BM799" s="182"/>
      <c r="BN799" s="182"/>
      <c r="BO799" s="182"/>
      <c r="BP799" s="182"/>
      <c r="BQ799" s="228" t="s">
        <v>180</v>
      </c>
      <c r="BR799" s="228" t="s">
        <v>192</v>
      </c>
      <c r="BS799" s="228" t="s">
        <v>275</v>
      </c>
      <c r="BT799" s="228"/>
      <c r="BU799" s="228">
        <v>5</v>
      </c>
      <c r="BV799" s="228" t="s">
        <v>272</v>
      </c>
      <c r="BW799" s="228" t="s">
        <v>222</v>
      </c>
      <c r="BX799" s="186">
        <v>0</v>
      </c>
      <c r="BY799" s="182">
        <v>0</v>
      </c>
      <c r="BZ799" s="182">
        <v>0</v>
      </c>
      <c r="CA799" s="182">
        <v>0</v>
      </c>
      <c r="CB799" s="182">
        <v>0</v>
      </c>
      <c r="CC799" s="182">
        <v>0</v>
      </c>
      <c r="CD799" s="182">
        <v>0</v>
      </c>
      <c r="CE799" s="228">
        <v>0</v>
      </c>
      <c r="CF799" s="228">
        <v>0</v>
      </c>
      <c r="CG799" s="113">
        <v>0</v>
      </c>
      <c r="CH799" s="113">
        <v>0</v>
      </c>
      <c r="CI799" s="113">
        <v>0</v>
      </c>
      <c r="CJ799" s="113">
        <v>0</v>
      </c>
      <c r="CK799" s="113">
        <v>0</v>
      </c>
      <c r="CL799" s="113">
        <v>0</v>
      </c>
      <c r="CM799" s="113">
        <v>0</v>
      </c>
      <c r="CN799" s="185">
        <v>0</v>
      </c>
      <c r="CO799" s="181">
        <v>0</v>
      </c>
      <c r="CP799" s="187"/>
      <c r="CQ799" s="173">
        <v>0</v>
      </c>
      <c r="CR799" s="173">
        <v>0</v>
      </c>
      <c r="CS799" s="173"/>
      <c r="CT799" s="173"/>
      <c r="CU799" s="253">
        <v>2791</v>
      </c>
      <c r="CV799" s="220"/>
      <c r="CW799" s="254">
        <f t="shared" si="84"/>
        <v>0</v>
      </c>
      <c r="CX799" s="15">
        <f t="shared" si="85"/>
        <v>0</v>
      </c>
      <c r="CY799" s="241">
        <f t="shared" si="86"/>
        <v>0</v>
      </c>
      <c r="CZ799" s="241" t="str">
        <f>IFERROR(ROUND(CY799/#REF!,1),"")</f>
        <v/>
      </c>
      <c r="DA799" s="254">
        <f t="shared" si="87"/>
        <v>0</v>
      </c>
      <c r="DB799" s="246" t="str">
        <f t="shared" si="88"/>
        <v/>
      </c>
      <c r="DC799" s="195"/>
      <c r="DD799" s="15" t="str">
        <f>IFERROR(#REF!-AO799,"")</f>
        <v/>
      </c>
      <c r="DE799" s="195"/>
      <c r="DF799" s="266" t="str">
        <f>IFERROR(#REF!-L799,"")</f>
        <v/>
      </c>
      <c r="DG799" s="228" t="e">
        <f>IF(#REF!&gt;AP799,0,1)</f>
        <v>#REF!</v>
      </c>
      <c r="DH799" s="228">
        <f t="shared" si="89"/>
        <v>0</v>
      </c>
      <c r="DI799" s="228">
        <f t="shared" si="90"/>
        <v>1</v>
      </c>
    </row>
    <row r="800" spans="1:113" ht="20.25" customHeight="1" x14ac:dyDescent="0.2">
      <c r="A800">
        <v>2022</v>
      </c>
      <c r="B800">
        <v>2</v>
      </c>
      <c r="C800" s="261">
        <v>44595</v>
      </c>
      <c r="D800">
        <v>334</v>
      </c>
      <c r="E800">
        <v>254</v>
      </c>
      <c r="F800">
        <v>49</v>
      </c>
      <c r="G800" s="194" t="s">
        <v>220</v>
      </c>
      <c r="H800" s="241" t="s">
        <v>179</v>
      </c>
      <c r="I800" s="241" t="s">
        <v>221</v>
      </c>
      <c r="J800" s="241">
        <v>4</v>
      </c>
      <c r="K800" s="241">
        <v>2</v>
      </c>
      <c r="L800" s="262">
        <v>203</v>
      </c>
      <c r="M800" s="263">
        <v>188</v>
      </c>
      <c r="N800" s="264">
        <v>217</v>
      </c>
      <c r="O800" s="190">
        <v>236</v>
      </c>
      <c r="P800" s="190">
        <v>240</v>
      </c>
      <c r="Q800" s="190"/>
      <c r="R800" s="190">
        <v>302</v>
      </c>
      <c r="S800" s="190">
        <v>249</v>
      </c>
      <c r="T800" s="190">
        <v>194</v>
      </c>
      <c r="U800" s="190">
        <v>193</v>
      </c>
      <c r="V800" s="190"/>
      <c r="W800" s="190">
        <v>200</v>
      </c>
      <c r="X800" s="190">
        <v>206</v>
      </c>
      <c r="Y800" s="172">
        <v>145</v>
      </c>
      <c r="Z800" s="172">
        <v>143</v>
      </c>
      <c r="AA800" s="190">
        <v>241</v>
      </c>
      <c r="AB800" s="190">
        <v>238</v>
      </c>
      <c r="AC800" s="190">
        <v>266</v>
      </c>
      <c r="AD800" s="190"/>
      <c r="AE800" s="190"/>
      <c r="AF800" s="190">
        <v>201</v>
      </c>
      <c r="AG800" s="190">
        <v>204</v>
      </c>
      <c r="AH800" s="190">
        <v>202</v>
      </c>
      <c r="AI800" s="190"/>
      <c r="AJ800" s="190"/>
      <c r="AK800" s="172">
        <v>145</v>
      </c>
      <c r="AL800" s="172">
        <v>139</v>
      </c>
      <c r="AM800" s="265">
        <v>253.14285714285711</v>
      </c>
      <c r="AN800" s="265">
        <v>200</v>
      </c>
      <c r="AO800" s="183">
        <v>94</v>
      </c>
      <c r="AP800" s="184">
        <v>153</v>
      </c>
      <c r="AQ800" s="182">
        <v>100.69930069930069</v>
      </c>
      <c r="AR800" s="182">
        <v>143</v>
      </c>
      <c r="AS800" s="182"/>
      <c r="AT800" s="182"/>
      <c r="AU800" s="182">
        <v>1800</v>
      </c>
      <c r="AV800" s="182">
        <v>7</v>
      </c>
      <c r="AW800" s="182">
        <v>5</v>
      </c>
      <c r="AX800" s="182">
        <v>8</v>
      </c>
      <c r="AY800" s="182"/>
      <c r="AZ800" s="182"/>
      <c r="BA800" s="182"/>
      <c r="BB800" s="182"/>
      <c r="BC800" s="182"/>
      <c r="BD800" s="182"/>
      <c r="BE800" s="182"/>
      <c r="BF800" s="182"/>
      <c r="BG800" s="182"/>
      <c r="BH800" s="182">
        <v>6</v>
      </c>
      <c r="BI800" s="182">
        <v>2</v>
      </c>
      <c r="BJ800" s="182">
        <v>2</v>
      </c>
      <c r="BK800" s="182"/>
      <c r="BL800" s="182"/>
      <c r="BM800" s="182"/>
      <c r="BN800" s="182"/>
      <c r="BO800" s="182"/>
      <c r="BP800" s="182"/>
      <c r="BQ800" s="228" t="s">
        <v>180</v>
      </c>
      <c r="BR800" s="228" t="s">
        <v>181</v>
      </c>
      <c r="BS800" s="228" t="s">
        <v>182</v>
      </c>
      <c r="BT800" s="228"/>
      <c r="BU800" s="228">
        <v>5</v>
      </c>
      <c r="BV800" s="228" t="s">
        <v>220</v>
      </c>
      <c r="BW800" s="228" t="s">
        <v>222</v>
      </c>
      <c r="BX800" s="186">
        <v>0</v>
      </c>
      <c r="BY800" s="182">
        <v>20</v>
      </c>
      <c r="BZ800" s="182">
        <v>10</v>
      </c>
      <c r="CA800" s="182">
        <v>1810</v>
      </c>
      <c r="CB800" s="182">
        <v>10</v>
      </c>
      <c r="CC800" s="182">
        <v>5</v>
      </c>
      <c r="CD800" s="182">
        <v>5</v>
      </c>
      <c r="CE800" s="228">
        <v>6</v>
      </c>
      <c r="CF800" s="228">
        <v>3</v>
      </c>
      <c r="CG800" s="113">
        <v>5</v>
      </c>
      <c r="CH800" s="113">
        <v>0</v>
      </c>
      <c r="CI800" s="113">
        <v>0</v>
      </c>
      <c r="CJ800" s="113">
        <v>0</v>
      </c>
      <c r="CK800" s="113">
        <v>0</v>
      </c>
      <c r="CL800" s="113">
        <v>0</v>
      </c>
      <c r="CM800" s="113">
        <v>0</v>
      </c>
      <c r="CN800" s="185">
        <v>15</v>
      </c>
      <c r="CO800" s="181">
        <v>1815</v>
      </c>
      <c r="CP800" s="187">
        <v>8.2644628099173556E-3</v>
      </c>
      <c r="CQ800" s="173">
        <v>7.3891625615763554E-2</v>
      </c>
      <c r="CR800" s="173">
        <v>8.9408866995073897</v>
      </c>
      <c r="CS800" s="173">
        <v>7.4999999999999997E-2</v>
      </c>
      <c r="CT800" s="173">
        <v>9.0749999999999993</v>
      </c>
      <c r="CU800" s="253">
        <v>2791</v>
      </c>
      <c r="CV800" s="220">
        <v>-1</v>
      </c>
      <c r="CW800" s="254">
        <f t="shared" si="84"/>
        <v>1800</v>
      </c>
      <c r="CX800" s="15">
        <f t="shared" si="85"/>
        <v>30</v>
      </c>
      <c r="CY800" s="241">
        <f t="shared" si="86"/>
        <v>15</v>
      </c>
      <c r="CZ800" s="241" t="str">
        <f>IFERROR(ROUND(CY800/#REF!,1),"")</f>
        <v/>
      </c>
      <c r="DA800" s="254">
        <f t="shared" si="87"/>
        <v>1815</v>
      </c>
      <c r="DB800" s="246">
        <f t="shared" si="88"/>
        <v>8.2644628099173556E-3</v>
      </c>
      <c r="DC800" s="195"/>
      <c r="DD800" s="15" t="str">
        <f>IFERROR(#REF!-AO800,"")</f>
        <v/>
      </c>
      <c r="DE800" s="195"/>
      <c r="DF800" s="266" t="str">
        <f>IFERROR(#REF!-L800,"")</f>
        <v/>
      </c>
      <c r="DG800" s="228" t="e">
        <f>IF(#REF!&gt;AP800,0,1)</f>
        <v>#REF!</v>
      </c>
      <c r="DH800" s="228">
        <f t="shared" si="89"/>
        <v>1</v>
      </c>
      <c r="DI800" s="228">
        <f t="shared" si="90"/>
        <v>1</v>
      </c>
    </row>
    <row r="801" spans="1:113" ht="20.25" customHeight="1" x14ac:dyDescent="0.2">
      <c r="A801">
        <v>2022</v>
      </c>
      <c r="B801">
        <v>2</v>
      </c>
      <c r="C801" s="261">
        <v>44595</v>
      </c>
      <c r="D801">
        <v>18</v>
      </c>
      <c r="E801">
        <v>50</v>
      </c>
      <c r="F801"/>
      <c r="G801" s="194" t="s">
        <v>334</v>
      </c>
      <c r="H801" s="241" t="s">
        <v>335</v>
      </c>
      <c r="I801" s="241" t="s">
        <v>246</v>
      </c>
      <c r="J801" s="241">
        <v>2</v>
      </c>
      <c r="K801" s="241">
        <v>3</v>
      </c>
      <c r="L801" s="262">
        <v>54</v>
      </c>
      <c r="M801" s="263">
        <v>51</v>
      </c>
      <c r="N801" s="264">
        <v>56</v>
      </c>
      <c r="O801" s="190"/>
      <c r="P801" s="190"/>
      <c r="Q801" s="190"/>
      <c r="R801" s="190"/>
      <c r="S801" s="190"/>
      <c r="T801" s="190"/>
      <c r="U801" s="190"/>
      <c r="V801" s="190"/>
      <c r="W801" s="190"/>
      <c r="X801" s="190"/>
      <c r="Y801" s="172"/>
      <c r="Z801" s="172">
        <v>100</v>
      </c>
      <c r="AA801" s="190"/>
      <c r="AB801" s="190"/>
      <c r="AC801" s="190"/>
      <c r="AD801" s="190"/>
      <c r="AE801" s="190"/>
      <c r="AF801" s="190"/>
      <c r="AG801" s="190"/>
      <c r="AH801" s="190"/>
      <c r="AI801" s="190"/>
      <c r="AJ801" s="190"/>
      <c r="AK801" s="172">
        <v>99</v>
      </c>
      <c r="AL801" s="172">
        <v>96</v>
      </c>
      <c r="AM801" s="265"/>
      <c r="AN801" s="265"/>
      <c r="AO801" s="183">
        <v>101</v>
      </c>
      <c r="AP801" s="184">
        <v>107</v>
      </c>
      <c r="AQ801" s="182">
        <v>73.220338983050851</v>
      </c>
      <c r="AR801" s="182">
        <v>98.333333333333329</v>
      </c>
      <c r="AS801" s="182"/>
      <c r="AT801" s="182"/>
      <c r="AU801" s="182"/>
      <c r="AV801" s="182"/>
      <c r="AW801" s="182"/>
      <c r="AX801" s="182"/>
      <c r="AY801" s="182"/>
      <c r="AZ801" s="182"/>
      <c r="BA801" s="182"/>
      <c r="BB801" s="182"/>
      <c r="BC801" s="182"/>
      <c r="BD801" s="182"/>
      <c r="BE801" s="182"/>
      <c r="BF801" s="182"/>
      <c r="BG801" s="182"/>
      <c r="BH801" s="182"/>
      <c r="BI801" s="182"/>
      <c r="BJ801" s="182"/>
      <c r="BK801" s="182"/>
      <c r="BL801" s="182"/>
      <c r="BM801" s="182"/>
      <c r="BN801" s="182"/>
      <c r="BO801" s="182"/>
      <c r="BP801" s="182"/>
      <c r="BQ801" s="228" t="s">
        <v>185</v>
      </c>
      <c r="BR801" s="228" t="s">
        <v>247</v>
      </c>
      <c r="BS801" s="228" t="s">
        <v>336</v>
      </c>
      <c r="BT801" s="228" t="s">
        <v>249</v>
      </c>
      <c r="BU801" s="228">
        <v>5</v>
      </c>
      <c r="BV801" s="228" t="s">
        <v>333</v>
      </c>
      <c r="BW801" s="228"/>
      <c r="BX801" s="186">
        <v>0</v>
      </c>
      <c r="BY801" s="182">
        <v>0</v>
      </c>
      <c r="BZ801" s="182">
        <v>0</v>
      </c>
      <c r="CA801" s="182">
        <v>0</v>
      </c>
      <c r="CB801" s="182">
        <v>0</v>
      </c>
      <c r="CC801" s="182">
        <v>0</v>
      </c>
      <c r="CD801" s="182">
        <v>0</v>
      </c>
      <c r="CE801" s="228">
        <v>0</v>
      </c>
      <c r="CF801" s="228">
        <v>0</v>
      </c>
      <c r="CG801" s="113">
        <v>0</v>
      </c>
      <c r="CH801" s="113">
        <v>0</v>
      </c>
      <c r="CI801" s="113">
        <v>0</v>
      </c>
      <c r="CJ801" s="113">
        <v>0</v>
      </c>
      <c r="CK801" s="113">
        <v>0</v>
      </c>
      <c r="CL801" s="113">
        <v>0</v>
      </c>
      <c r="CM801" s="113">
        <v>0</v>
      </c>
      <c r="CN801" s="185">
        <v>0</v>
      </c>
      <c r="CO801" s="181">
        <v>0</v>
      </c>
      <c r="CP801" s="187"/>
      <c r="CQ801" s="173">
        <v>0</v>
      </c>
      <c r="CR801" s="173">
        <v>0</v>
      </c>
      <c r="CS801" s="173"/>
      <c r="CT801" s="173"/>
      <c r="CU801" s="253">
        <v>2791</v>
      </c>
      <c r="CV801" s="220"/>
      <c r="CW801" s="254">
        <f t="shared" si="84"/>
        <v>0</v>
      </c>
      <c r="CX801" s="15">
        <f t="shared" si="85"/>
        <v>0</v>
      </c>
      <c r="CY801" s="241">
        <f t="shared" si="86"/>
        <v>0</v>
      </c>
      <c r="CZ801" s="241" t="str">
        <f>IFERROR(ROUND(CY801/#REF!,1),"")</f>
        <v/>
      </c>
      <c r="DA801" s="254">
        <f t="shared" si="87"/>
        <v>0</v>
      </c>
      <c r="DB801" s="246" t="str">
        <f t="shared" si="88"/>
        <v/>
      </c>
      <c r="DC801" s="195"/>
      <c r="DD801" s="15" t="str">
        <f>IFERROR(#REF!-AO801,"")</f>
        <v/>
      </c>
      <c r="DE801" s="195"/>
      <c r="DF801" s="266" t="str">
        <f>IFERROR(#REF!-L801,"")</f>
        <v/>
      </c>
      <c r="DG801" s="228" t="e">
        <f>IF(#REF!&gt;AP801,0,1)</f>
        <v>#REF!</v>
      </c>
      <c r="DH801" s="228">
        <f t="shared" si="89"/>
        <v>0</v>
      </c>
      <c r="DI801" s="228">
        <f t="shared" si="90"/>
        <v>1</v>
      </c>
    </row>
    <row r="802" spans="1:113" ht="20.25" customHeight="1" x14ac:dyDescent="0.2">
      <c r="A802">
        <v>2022</v>
      </c>
      <c r="B802">
        <v>2</v>
      </c>
      <c r="C802" s="261">
        <v>44595</v>
      </c>
      <c r="D802">
        <v>372</v>
      </c>
      <c r="E802">
        <v>646</v>
      </c>
      <c r="F802"/>
      <c r="G802" s="194" t="s">
        <v>276</v>
      </c>
      <c r="H802" s="241" t="s">
        <v>277</v>
      </c>
      <c r="I802" s="241" t="s">
        <v>221</v>
      </c>
      <c r="J802" s="241">
        <v>2</v>
      </c>
      <c r="K802" s="241">
        <v>2</v>
      </c>
      <c r="L802" s="262">
        <v>212</v>
      </c>
      <c r="M802" s="263">
        <v>197</v>
      </c>
      <c r="N802" s="264">
        <v>226</v>
      </c>
      <c r="O802" s="190">
        <v>280</v>
      </c>
      <c r="P802" s="190">
        <v>283</v>
      </c>
      <c r="Q802" s="190"/>
      <c r="R802" s="190">
        <v>319</v>
      </c>
      <c r="S802" s="190">
        <v>258</v>
      </c>
      <c r="T802" s="190">
        <v>205</v>
      </c>
      <c r="U802" s="190">
        <v>203</v>
      </c>
      <c r="V802" s="190"/>
      <c r="W802" s="190">
        <v>212</v>
      </c>
      <c r="X802" s="190">
        <v>210</v>
      </c>
      <c r="Y802" s="172"/>
      <c r="Z802" s="172"/>
      <c r="AA802" s="190"/>
      <c r="AB802" s="190"/>
      <c r="AC802" s="190"/>
      <c r="AD802" s="190"/>
      <c r="AE802" s="190"/>
      <c r="AF802" s="190"/>
      <c r="AG802" s="190"/>
      <c r="AH802" s="190"/>
      <c r="AI802" s="190"/>
      <c r="AJ802" s="190"/>
      <c r="AK802" s="172"/>
      <c r="AL802" s="172"/>
      <c r="AM802" s="265">
        <v>285</v>
      </c>
      <c r="AN802" s="265">
        <v>207.5</v>
      </c>
      <c r="AO802" s="183">
        <v>37</v>
      </c>
      <c r="AP802" s="184">
        <v>150</v>
      </c>
      <c r="AQ802" s="182"/>
      <c r="AR802" s="182"/>
      <c r="AS802" s="182"/>
      <c r="AT802" s="182"/>
      <c r="AU802" s="182">
        <v>376</v>
      </c>
      <c r="AV802" s="182">
        <v>6</v>
      </c>
      <c r="AW802" s="182">
        <v>6</v>
      </c>
      <c r="AX802" s="182">
        <v>2</v>
      </c>
      <c r="AY802" s="182"/>
      <c r="AZ802" s="182"/>
      <c r="BA802" s="182"/>
      <c r="BB802" s="182"/>
      <c r="BC802" s="182"/>
      <c r="BD802" s="182"/>
      <c r="BE802" s="182"/>
      <c r="BF802" s="182"/>
      <c r="BG802" s="182"/>
      <c r="BH802" s="182"/>
      <c r="BI802" s="182"/>
      <c r="BJ802" s="182"/>
      <c r="BK802" s="182"/>
      <c r="BL802" s="182"/>
      <c r="BM802" s="182"/>
      <c r="BN802" s="182"/>
      <c r="BO802" s="182"/>
      <c r="BP802" s="182"/>
      <c r="BQ802" s="228" t="s">
        <v>180</v>
      </c>
      <c r="BR802" s="228" t="s">
        <v>266</v>
      </c>
      <c r="BS802" s="228" t="s">
        <v>278</v>
      </c>
      <c r="BT802" s="228"/>
      <c r="BU802" s="228">
        <v>5</v>
      </c>
      <c r="BV802" s="228" t="s">
        <v>323</v>
      </c>
      <c r="BW802" s="228"/>
      <c r="BX802" s="186">
        <v>0</v>
      </c>
      <c r="BY802" s="182">
        <v>14</v>
      </c>
      <c r="BZ802" s="182">
        <v>7</v>
      </c>
      <c r="CA802" s="182">
        <v>383</v>
      </c>
      <c r="CB802" s="182">
        <v>0</v>
      </c>
      <c r="CC802" s="182">
        <v>0</v>
      </c>
      <c r="CD802" s="182">
        <v>0</v>
      </c>
      <c r="CE802" s="228">
        <v>3</v>
      </c>
      <c r="CF802" s="228">
        <v>3</v>
      </c>
      <c r="CG802" s="113">
        <v>1</v>
      </c>
      <c r="CH802" s="113">
        <v>0</v>
      </c>
      <c r="CI802" s="113">
        <v>0</v>
      </c>
      <c r="CJ802" s="113">
        <v>0</v>
      </c>
      <c r="CK802" s="113">
        <v>0</v>
      </c>
      <c r="CL802" s="113">
        <v>0</v>
      </c>
      <c r="CM802" s="113">
        <v>0</v>
      </c>
      <c r="CN802" s="185">
        <v>7</v>
      </c>
      <c r="CO802" s="181">
        <v>383</v>
      </c>
      <c r="CP802" s="187">
        <v>1.827676240208877E-2</v>
      </c>
      <c r="CQ802" s="173">
        <v>3.3018867924528301E-2</v>
      </c>
      <c r="CR802" s="173">
        <v>1.8066037735849061</v>
      </c>
      <c r="CS802" s="173">
        <v>3.3734939759036138E-2</v>
      </c>
      <c r="CT802" s="173">
        <v>1.8457831325301199</v>
      </c>
      <c r="CU802" s="253">
        <v>2791</v>
      </c>
      <c r="CV802" s="220">
        <v>-1</v>
      </c>
      <c r="CW802" s="254">
        <f t="shared" si="84"/>
        <v>376</v>
      </c>
      <c r="CX802" s="15">
        <f t="shared" si="85"/>
        <v>14</v>
      </c>
      <c r="CY802" s="241">
        <f t="shared" si="86"/>
        <v>7</v>
      </c>
      <c r="CZ802" s="241" t="str">
        <f>IFERROR(ROUND(CY802/#REF!,1),"")</f>
        <v/>
      </c>
      <c r="DA802" s="254">
        <f t="shared" si="87"/>
        <v>383</v>
      </c>
      <c r="DB802" s="246">
        <f t="shared" si="88"/>
        <v>1.8276762402088774E-2</v>
      </c>
      <c r="DC802" s="195"/>
      <c r="DD802" s="15" t="str">
        <f>IFERROR(#REF!-AO802,"")</f>
        <v/>
      </c>
      <c r="DE802" s="195"/>
      <c r="DF802" s="266" t="str">
        <f>IFERROR(#REF!-L802,"")</f>
        <v/>
      </c>
      <c r="DG802" s="228" t="e">
        <f>IF(#REF!&gt;AP802,0,1)</f>
        <v>#REF!</v>
      </c>
      <c r="DH802" s="228">
        <f t="shared" si="89"/>
        <v>1</v>
      </c>
      <c r="DI802" s="228">
        <f t="shared" si="90"/>
        <v>1</v>
      </c>
    </row>
    <row r="803" spans="1:113" ht="20.25" customHeight="1" x14ac:dyDescent="0.2">
      <c r="A803">
        <v>2022</v>
      </c>
      <c r="B803">
        <v>2</v>
      </c>
      <c r="C803" s="261">
        <v>44595</v>
      </c>
      <c r="D803">
        <v>415</v>
      </c>
      <c r="E803">
        <v>655</v>
      </c>
      <c r="F803"/>
      <c r="G803" s="194" t="s">
        <v>269</v>
      </c>
      <c r="H803" s="241" t="s">
        <v>270</v>
      </c>
      <c r="I803" s="241" t="s">
        <v>221</v>
      </c>
      <c r="J803" s="241">
        <v>3</v>
      </c>
      <c r="K803" s="241">
        <v>1</v>
      </c>
      <c r="L803" s="262">
        <v>148</v>
      </c>
      <c r="M803" s="263">
        <v>137</v>
      </c>
      <c r="N803" s="264">
        <v>158</v>
      </c>
      <c r="O803" s="190">
        <v>171</v>
      </c>
      <c r="P803" s="190">
        <v>175</v>
      </c>
      <c r="Q803" s="190"/>
      <c r="R803" s="190">
        <v>193</v>
      </c>
      <c r="S803" s="190"/>
      <c r="T803" s="190">
        <v>145</v>
      </c>
      <c r="U803" s="190">
        <v>144</v>
      </c>
      <c r="V803" s="190"/>
      <c r="W803" s="190">
        <v>144</v>
      </c>
      <c r="X803" s="190"/>
      <c r="Y803" s="172"/>
      <c r="Z803" s="172"/>
      <c r="AA803" s="190"/>
      <c r="AB803" s="190"/>
      <c r="AC803" s="190"/>
      <c r="AD803" s="190"/>
      <c r="AE803" s="190"/>
      <c r="AF803" s="190"/>
      <c r="AG803" s="190"/>
      <c r="AH803" s="190"/>
      <c r="AI803" s="190"/>
      <c r="AJ803" s="190"/>
      <c r="AK803" s="172"/>
      <c r="AL803" s="172"/>
      <c r="AM803" s="265">
        <v>179.66666666666671</v>
      </c>
      <c r="AN803" s="265">
        <v>144.33333333333329</v>
      </c>
      <c r="AO803" s="183">
        <v>64</v>
      </c>
      <c r="AP803" s="184">
        <v>169</v>
      </c>
      <c r="AQ803" s="182"/>
      <c r="AR803" s="182"/>
      <c r="AS803" s="182"/>
      <c r="AT803" s="182"/>
      <c r="AU803" s="182">
        <v>130</v>
      </c>
      <c r="AV803" s="182">
        <v>3</v>
      </c>
      <c r="AW803" s="182">
        <v>3</v>
      </c>
      <c r="AX803" s="182">
        <v>3</v>
      </c>
      <c r="AY803" s="182"/>
      <c r="AZ803" s="182"/>
      <c r="BA803" s="182"/>
      <c r="BB803" s="182"/>
      <c r="BC803" s="182"/>
      <c r="BD803" s="182"/>
      <c r="BE803" s="182"/>
      <c r="BF803" s="182"/>
      <c r="BG803" s="182"/>
      <c r="BH803" s="182"/>
      <c r="BI803" s="182"/>
      <c r="BJ803" s="182"/>
      <c r="BK803" s="182"/>
      <c r="BL803" s="182"/>
      <c r="BM803" s="182"/>
      <c r="BN803" s="182"/>
      <c r="BO803" s="182"/>
      <c r="BP803" s="182"/>
      <c r="BQ803" s="228" t="s">
        <v>180</v>
      </c>
      <c r="BR803" s="228" t="s">
        <v>192</v>
      </c>
      <c r="BS803" s="228" t="s">
        <v>271</v>
      </c>
      <c r="BT803" s="228"/>
      <c r="BU803" s="228">
        <v>5</v>
      </c>
      <c r="BV803" s="228" t="s">
        <v>272</v>
      </c>
      <c r="BW803" s="228"/>
      <c r="BX803" s="186">
        <v>0</v>
      </c>
      <c r="BY803" s="182">
        <v>9</v>
      </c>
      <c r="BZ803" s="182">
        <v>9</v>
      </c>
      <c r="CA803" s="182">
        <v>139</v>
      </c>
      <c r="CB803" s="182">
        <v>0</v>
      </c>
      <c r="CC803" s="182">
        <v>0</v>
      </c>
      <c r="CD803" s="182">
        <v>0</v>
      </c>
      <c r="CE803" s="228">
        <v>3</v>
      </c>
      <c r="CF803" s="228">
        <v>3</v>
      </c>
      <c r="CG803" s="113">
        <v>3</v>
      </c>
      <c r="CH803" s="113">
        <v>0</v>
      </c>
      <c r="CI803" s="113">
        <v>0</v>
      </c>
      <c r="CJ803" s="113">
        <v>0</v>
      </c>
      <c r="CK803" s="113">
        <v>0</v>
      </c>
      <c r="CL803" s="113">
        <v>0</v>
      </c>
      <c r="CM803" s="113">
        <v>0</v>
      </c>
      <c r="CN803" s="185">
        <v>9</v>
      </c>
      <c r="CO803" s="181">
        <v>139</v>
      </c>
      <c r="CP803" s="187">
        <v>6.4748201438848921E-2</v>
      </c>
      <c r="CQ803" s="173">
        <v>6.0810810810810807E-2</v>
      </c>
      <c r="CR803" s="173">
        <v>0.93918918918918914</v>
      </c>
      <c r="CS803" s="173">
        <v>6.2355658198614307E-2</v>
      </c>
      <c r="CT803" s="173">
        <v>0.96304849884526555</v>
      </c>
      <c r="CU803" s="253">
        <v>2791</v>
      </c>
      <c r="CV803" s="220">
        <v>-1</v>
      </c>
      <c r="CW803" s="254">
        <f t="shared" si="84"/>
        <v>130</v>
      </c>
      <c r="CX803" s="15">
        <f t="shared" si="85"/>
        <v>9</v>
      </c>
      <c r="CY803" s="241">
        <f t="shared" si="86"/>
        <v>9</v>
      </c>
      <c r="CZ803" s="241" t="str">
        <f>IFERROR(ROUND(CY803/#REF!,1),"")</f>
        <v/>
      </c>
      <c r="DA803" s="254">
        <f t="shared" si="87"/>
        <v>139</v>
      </c>
      <c r="DB803" s="246">
        <f t="shared" si="88"/>
        <v>6.4748201438848921E-2</v>
      </c>
      <c r="DC803" s="195"/>
      <c r="DD803" s="15" t="str">
        <f>IFERROR(#REF!-AO803,"")</f>
        <v/>
      </c>
      <c r="DE803" s="195"/>
      <c r="DF803" s="266" t="str">
        <f>IFERROR(#REF!-L803,"")</f>
        <v/>
      </c>
      <c r="DG803" s="228" t="e">
        <f>IF(#REF!&gt;AP803,0,1)</f>
        <v>#REF!</v>
      </c>
      <c r="DH803" s="228">
        <f t="shared" si="89"/>
        <v>1</v>
      </c>
      <c r="DI803" s="228">
        <f t="shared" si="90"/>
        <v>1</v>
      </c>
    </row>
    <row r="804" spans="1:113" ht="20.25" customHeight="1" x14ac:dyDescent="0.2">
      <c r="A804">
        <v>2022</v>
      </c>
      <c r="B804">
        <v>2</v>
      </c>
      <c r="C804" s="261">
        <v>44595</v>
      </c>
      <c r="D804">
        <v>415</v>
      </c>
      <c r="E804">
        <v>656</v>
      </c>
      <c r="F804"/>
      <c r="G804" s="194" t="s">
        <v>324</v>
      </c>
      <c r="H804" s="241" t="s">
        <v>325</v>
      </c>
      <c r="I804" s="241" t="s">
        <v>221</v>
      </c>
      <c r="J804" s="241">
        <v>3</v>
      </c>
      <c r="K804" s="241">
        <v>1</v>
      </c>
      <c r="L804" s="262">
        <v>148</v>
      </c>
      <c r="M804" s="263">
        <v>137</v>
      </c>
      <c r="N804" s="264">
        <v>158</v>
      </c>
      <c r="O804" s="190">
        <v>171</v>
      </c>
      <c r="P804" s="190">
        <v>175</v>
      </c>
      <c r="Q804" s="190"/>
      <c r="R804" s="190">
        <v>193</v>
      </c>
      <c r="S804" s="190"/>
      <c r="T804" s="190">
        <v>145</v>
      </c>
      <c r="U804" s="190">
        <v>144</v>
      </c>
      <c r="V804" s="190"/>
      <c r="W804" s="190">
        <v>144</v>
      </c>
      <c r="X804" s="190"/>
      <c r="Y804" s="172"/>
      <c r="Z804" s="172"/>
      <c r="AA804" s="190"/>
      <c r="AB804" s="190"/>
      <c r="AC804" s="190"/>
      <c r="AD804" s="190"/>
      <c r="AE804" s="190"/>
      <c r="AF804" s="190"/>
      <c r="AG804" s="190"/>
      <c r="AH804" s="190"/>
      <c r="AI804" s="190"/>
      <c r="AJ804" s="190"/>
      <c r="AK804" s="172"/>
      <c r="AL804" s="172"/>
      <c r="AM804" s="265">
        <v>179.66666666666671</v>
      </c>
      <c r="AN804" s="265">
        <v>144.33333333333329</v>
      </c>
      <c r="AO804" s="183">
        <v>64</v>
      </c>
      <c r="AP804" s="184">
        <v>169</v>
      </c>
      <c r="AQ804" s="182"/>
      <c r="AR804" s="182"/>
      <c r="AS804" s="182"/>
      <c r="AT804" s="182"/>
      <c r="AU804" s="182"/>
      <c r="AV804" s="182"/>
      <c r="AW804" s="182"/>
      <c r="AX804" s="182"/>
      <c r="AY804" s="182"/>
      <c r="AZ804" s="182"/>
      <c r="BA804" s="182"/>
      <c r="BB804" s="182"/>
      <c r="BC804" s="182"/>
      <c r="BD804" s="182"/>
      <c r="BE804" s="182"/>
      <c r="BF804" s="182"/>
      <c r="BG804" s="182"/>
      <c r="BH804" s="182"/>
      <c r="BI804" s="182"/>
      <c r="BJ804" s="182"/>
      <c r="BK804" s="182"/>
      <c r="BL804" s="182"/>
      <c r="BM804" s="182"/>
      <c r="BN804" s="182"/>
      <c r="BO804" s="182"/>
      <c r="BP804" s="182"/>
      <c r="BQ804" s="228" t="s">
        <v>180</v>
      </c>
      <c r="BR804" s="228" t="s">
        <v>192</v>
      </c>
      <c r="BS804" s="228" t="s">
        <v>326</v>
      </c>
      <c r="BT804" s="228"/>
      <c r="BU804" s="228">
        <v>5</v>
      </c>
      <c r="BV804" s="228" t="s">
        <v>272</v>
      </c>
      <c r="BW804" s="228"/>
      <c r="BX804" s="186">
        <v>0</v>
      </c>
      <c r="BY804" s="182">
        <v>0</v>
      </c>
      <c r="BZ804" s="182">
        <v>0</v>
      </c>
      <c r="CA804" s="182">
        <v>0</v>
      </c>
      <c r="CB804" s="182">
        <v>0</v>
      </c>
      <c r="CC804" s="182">
        <v>0</v>
      </c>
      <c r="CD804" s="182">
        <v>0</v>
      </c>
      <c r="CE804" s="228">
        <v>0</v>
      </c>
      <c r="CF804" s="228">
        <v>0</v>
      </c>
      <c r="CG804" s="113">
        <v>0</v>
      </c>
      <c r="CH804" s="113">
        <v>0</v>
      </c>
      <c r="CI804" s="113">
        <v>0</v>
      </c>
      <c r="CJ804" s="113">
        <v>0</v>
      </c>
      <c r="CK804" s="113">
        <v>0</v>
      </c>
      <c r="CL804" s="113">
        <v>0</v>
      </c>
      <c r="CM804" s="113">
        <v>0</v>
      </c>
      <c r="CN804" s="185">
        <v>0</v>
      </c>
      <c r="CO804" s="181">
        <v>0</v>
      </c>
      <c r="CP804" s="187"/>
      <c r="CQ804" s="173">
        <v>0</v>
      </c>
      <c r="CR804" s="173">
        <v>0</v>
      </c>
      <c r="CS804" s="173">
        <v>0</v>
      </c>
      <c r="CT804" s="173">
        <v>0</v>
      </c>
      <c r="CU804" s="253">
        <v>2791</v>
      </c>
      <c r="CV804" s="220">
        <v>-1</v>
      </c>
      <c r="CW804" s="254">
        <f t="shared" si="84"/>
        <v>0</v>
      </c>
      <c r="CX804" s="15">
        <f t="shared" si="85"/>
        <v>0</v>
      </c>
      <c r="CY804" s="241">
        <f t="shared" si="86"/>
        <v>0</v>
      </c>
      <c r="CZ804" s="241" t="str">
        <f>IFERROR(ROUND(CY804/#REF!,1),"")</f>
        <v/>
      </c>
      <c r="DA804" s="254">
        <f t="shared" si="87"/>
        <v>0</v>
      </c>
      <c r="DB804" s="246" t="str">
        <f t="shared" si="88"/>
        <v/>
      </c>
      <c r="DC804" s="195"/>
      <c r="DD804" s="15" t="str">
        <f>IFERROR(#REF!-AO804,"")</f>
        <v/>
      </c>
      <c r="DE804" s="195"/>
      <c r="DF804" s="266" t="str">
        <f>IFERROR(#REF!-L804,"")</f>
        <v/>
      </c>
      <c r="DG804" s="228" t="e">
        <f>IF(#REF!&gt;AP804,0,1)</f>
        <v>#REF!</v>
      </c>
      <c r="DH804" s="228">
        <f t="shared" si="89"/>
        <v>1</v>
      </c>
      <c r="DI804" s="228">
        <f t="shared" si="90"/>
        <v>1</v>
      </c>
    </row>
    <row r="805" spans="1:113" ht="20.25" customHeight="1" x14ac:dyDescent="0.2">
      <c r="A805">
        <v>2022</v>
      </c>
      <c r="B805">
        <v>2</v>
      </c>
      <c r="C805" s="261">
        <v>44595</v>
      </c>
      <c r="D805">
        <v>415</v>
      </c>
      <c r="E805">
        <v>657</v>
      </c>
      <c r="F805"/>
      <c r="G805" s="194" t="s">
        <v>327</v>
      </c>
      <c r="H805" s="241" t="s">
        <v>328</v>
      </c>
      <c r="I805" s="241" t="s">
        <v>221</v>
      </c>
      <c r="J805" s="241">
        <v>3</v>
      </c>
      <c r="K805" s="241">
        <v>1</v>
      </c>
      <c r="L805" s="262">
        <v>90</v>
      </c>
      <c r="M805" s="263">
        <v>83</v>
      </c>
      <c r="N805" s="264">
        <v>96</v>
      </c>
      <c r="O805" s="190">
        <v>130</v>
      </c>
      <c r="P805" s="190">
        <v>125</v>
      </c>
      <c r="Q805" s="190"/>
      <c r="R805" s="190">
        <v>124</v>
      </c>
      <c r="S805" s="190"/>
      <c r="T805" s="190">
        <v>103</v>
      </c>
      <c r="U805" s="190">
        <v>101</v>
      </c>
      <c r="V805" s="190"/>
      <c r="W805" s="190">
        <v>100</v>
      </c>
      <c r="X805" s="190"/>
      <c r="Y805" s="172"/>
      <c r="Z805" s="172"/>
      <c r="AA805" s="190"/>
      <c r="AB805" s="190"/>
      <c r="AC805" s="190"/>
      <c r="AD805" s="190"/>
      <c r="AE805" s="190"/>
      <c r="AF805" s="190"/>
      <c r="AG805" s="190"/>
      <c r="AH805" s="190"/>
      <c r="AI805" s="190"/>
      <c r="AJ805" s="190"/>
      <c r="AK805" s="172"/>
      <c r="AL805" s="172"/>
      <c r="AM805" s="265">
        <v>126.3333333333333</v>
      </c>
      <c r="AN805" s="265">
        <v>101.3333333333333</v>
      </c>
      <c r="AO805" s="183">
        <v>64</v>
      </c>
      <c r="AP805" s="184">
        <v>169</v>
      </c>
      <c r="AQ805" s="182"/>
      <c r="AR805" s="182"/>
      <c r="AS805" s="182"/>
      <c r="AT805" s="182"/>
      <c r="AU805" s="182">
        <v>135</v>
      </c>
      <c r="AV805" s="182">
        <v>2</v>
      </c>
      <c r="AW805" s="182">
        <v>2</v>
      </c>
      <c r="AX805" s="182">
        <v>2</v>
      </c>
      <c r="AY805" s="182"/>
      <c r="AZ805" s="182"/>
      <c r="BA805" s="182"/>
      <c r="BB805" s="182"/>
      <c r="BC805" s="182"/>
      <c r="BD805" s="182"/>
      <c r="BE805" s="182"/>
      <c r="BF805" s="182"/>
      <c r="BG805" s="182"/>
      <c r="BH805" s="182"/>
      <c r="BI805" s="182"/>
      <c r="BJ805" s="182"/>
      <c r="BK805" s="182"/>
      <c r="BL805" s="182"/>
      <c r="BM805" s="182"/>
      <c r="BN805" s="182"/>
      <c r="BO805" s="182"/>
      <c r="BP805" s="182"/>
      <c r="BQ805" s="228" t="s">
        <v>180</v>
      </c>
      <c r="BR805" s="228" t="s">
        <v>192</v>
      </c>
      <c r="BS805" s="228" t="s">
        <v>329</v>
      </c>
      <c r="BT805" s="228"/>
      <c r="BU805" s="228">
        <v>5</v>
      </c>
      <c r="BV805" s="228" t="s">
        <v>272</v>
      </c>
      <c r="BW805" s="228"/>
      <c r="BX805" s="186">
        <v>0</v>
      </c>
      <c r="BY805" s="182">
        <v>6</v>
      </c>
      <c r="BZ805" s="182">
        <v>6</v>
      </c>
      <c r="CA805" s="182">
        <v>141</v>
      </c>
      <c r="CB805" s="182">
        <v>0</v>
      </c>
      <c r="CC805" s="182">
        <v>0</v>
      </c>
      <c r="CD805" s="182">
        <v>0</v>
      </c>
      <c r="CE805" s="228">
        <v>2</v>
      </c>
      <c r="CF805" s="228">
        <v>2</v>
      </c>
      <c r="CG805" s="113">
        <v>2</v>
      </c>
      <c r="CH805" s="113">
        <v>0</v>
      </c>
      <c r="CI805" s="113">
        <v>0</v>
      </c>
      <c r="CJ805" s="113">
        <v>0</v>
      </c>
      <c r="CK805" s="113">
        <v>0</v>
      </c>
      <c r="CL805" s="113">
        <v>0</v>
      </c>
      <c r="CM805" s="113">
        <v>0</v>
      </c>
      <c r="CN805" s="185">
        <v>6</v>
      </c>
      <c r="CO805" s="181">
        <v>141</v>
      </c>
      <c r="CP805" s="187">
        <v>4.2553191489361701E-2</v>
      </c>
      <c r="CQ805" s="173">
        <v>6.6666666666666666E-2</v>
      </c>
      <c r="CR805" s="173">
        <v>1.5666666666666671</v>
      </c>
      <c r="CS805" s="173">
        <v>5.9210526315789477E-2</v>
      </c>
      <c r="CT805" s="173">
        <v>1.3914473684210531</v>
      </c>
      <c r="CU805" s="253">
        <v>2791</v>
      </c>
      <c r="CV805" s="220">
        <v>-1</v>
      </c>
      <c r="CW805" s="254">
        <f t="shared" si="84"/>
        <v>135</v>
      </c>
      <c r="CX805" s="15">
        <f t="shared" si="85"/>
        <v>6</v>
      </c>
      <c r="CY805" s="241">
        <f t="shared" si="86"/>
        <v>6</v>
      </c>
      <c r="CZ805" s="241" t="str">
        <f>IFERROR(ROUND(CY805/#REF!,1),"")</f>
        <v/>
      </c>
      <c r="DA805" s="254">
        <f t="shared" si="87"/>
        <v>141</v>
      </c>
      <c r="DB805" s="246">
        <f t="shared" si="88"/>
        <v>4.2553191489361701E-2</v>
      </c>
      <c r="DC805" s="195"/>
      <c r="DD805" s="15" t="str">
        <f>IFERROR(#REF!-AO805,"")</f>
        <v/>
      </c>
      <c r="DE805" s="195"/>
      <c r="DF805" s="266" t="str">
        <f>IFERROR(#REF!-L805,"")</f>
        <v/>
      </c>
      <c r="DG805" s="228" t="e">
        <f>IF(#REF!&gt;AP805,0,1)</f>
        <v>#REF!</v>
      </c>
      <c r="DH805" s="228">
        <f t="shared" si="89"/>
        <v>1</v>
      </c>
      <c r="DI805" s="228">
        <f t="shared" si="90"/>
        <v>0</v>
      </c>
    </row>
    <row r="806" spans="1:113" ht="20.25" customHeight="1" x14ac:dyDescent="0.2">
      <c r="A806">
        <v>2022</v>
      </c>
      <c r="B806">
        <v>2</v>
      </c>
      <c r="C806" s="261">
        <v>44595</v>
      </c>
      <c r="D806">
        <v>415</v>
      </c>
      <c r="E806">
        <v>658</v>
      </c>
      <c r="F806"/>
      <c r="G806" s="194" t="s">
        <v>273</v>
      </c>
      <c r="H806" s="241" t="s">
        <v>274</v>
      </c>
      <c r="I806" s="241" t="s">
        <v>221</v>
      </c>
      <c r="J806" s="241">
        <v>3</v>
      </c>
      <c r="K806" s="241">
        <v>1</v>
      </c>
      <c r="L806" s="262">
        <v>90</v>
      </c>
      <c r="M806" s="263">
        <v>83</v>
      </c>
      <c r="N806" s="264">
        <v>96</v>
      </c>
      <c r="O806" s="190">
        <v>130</v>
      </c>
      <c r="P806" s="190">
        <v>125</v>
      </c>
      <c r="Q806" s="190"/>
      <c r="R806" s="190">
        <v>124</v>
      </c>
      <c r="S806" s="190"/>
      <c r="T806" s="190">
        <v>103</v>
      </c>
      <c r="U806" s="190">
        <v>101</v>
      </c>
      <c r="V806" s="190"/>
      <c r="W806" s="190">
        <v>100</v>
      </c>
      <c r="X806" s="190"/>
      <c r="Y806" s="172"/>
      <c r="Z806" s="172"/>
      <c r="AA806" s="190"/>
      <c r="AB806" s="190"/>
      <c r="AC806" s="190"/>
      <c r="AD806" s="190"/>
      <c r="AE806" s="190"/>
      <c r="AF806" s="190"/>
      <c r="AG806" s="190"/>
      <c r="AH806" s="190"/>
      <c r="AI806" s="190"/>
      <c r="AJ806" s="190"/>
      <c r="AK806" s="172"/>
      <c r="AL806" s="172"/>
      <c r="AM806" s="265">
        <v>126.3333333333333</v>
      </c>
      <c r="AN806" s="265">
        <v>101.3333333333333</v>
      </c>
      <c r="AO806" s="183">
        <v>64</v>
      </c>
      <c r="AP806" s="184">
        <v>169</v>
      </c>
      <c r="AQ806" s="182"/>
      <c r="AR806" s="182"/>
      <c r="AS806" s="182"/>
      <c r="AT806" s="182"/>
      <c r="AU806" s="182"/>
      <c r="AV806" s="182"/>
      <c r="AW806" s="182"/>
      <c r="AX806" s="182"/>
      <c r="AY806" s="182"/>
      <c r="AZ806" s="182"/>
      <c r="BA806" s="182"/>
      <c r="BB806" s="182"/>
      <c r="BC806" s="182"/>
      <c r="BD806" s="182"/>
      <c r="BE806" s="182"/>
      <c r="BF806" s="182"/>
      <c r="BG806" s="182"/>
      <c r="BH806" s="182"/>
      <c r="BI806" s="182"/>
      <c r="BJ806" s="182"/>
      <c r="BK806" s="182"/>
      <c r="BL806" s="182"/>
      <c r="BM806" s="182"/>
      <c r="BN806" s="182"/>
      <c r="BO806" s="182"/>
      <c r="BP806" s="182"/>
      <c r="BQ806" s="228" t="s">
        <v>180</v>
      </c>
      <c r="BR806" s="228" t="s">
        <v>192</v>
      </c>
      <c r="BS806" s="228" t="s">
        <v>275</v>
      </c>
      <c r="BT806" s="228"/>
      <c r="BU806" s="228">
        <v>5</v>
      </c>
      <c r="BV806" s="228" t="s">
        <v>272</v>
      </c>
      <c r="BW806" s="228"/>
      <c r="BX806" s="186">
        <v>0</v>
      </c>
      <c r="BY806" s="182">
        <v>0</v>
      </c>
      <c r="BZ806" s="182">
        <v>0</v>
      </c>
      <c r="CA806" s="182">
        <v>0</v>
      </c>
      <c r="CB806" s="182">
        <v>0</v>
      </c>
      <c r="CC806" s="182">
        <v>0</v>
      </c>
      <c r="CD806" s="182">
        <v>0</v>
      </c>
      <c r="CE806" s="228">
        <v>0</v>
      </c>
      <c r="CF806" s="228">
        <v>0</v>
      </c>
      <c r="CG806" s="113">
        <v>0</v>
      </c>
      <c r="CH806" s="113">
        <v>0</v>
      </c>
      <c r="CI806" s="113">
        <v>0</v>
      </c>
      <c r="CJ806" s="113">
        <v>0</v>
      </c>
      <c r="CK806" s="113">
        <v>0</v>
      </c>
      <c r="CL806" s="113">
        <v>0</v>
      </c>
      <c r="CM806" s="113">
        <v>0</v>
      </c>
      <c r="CN806" s="185">
        <v>0</v>
      </c>
      <c r="CO806" s="181">
        <v>0</v>
      </c>
      <c r="CP806" s="187"/>
      <c r="CQ806" s="173">
        <v>0</v>
      </c>
      <c r="CR806" s="173">
        <v>0</v>
      </c>
      <c r="CS806" s="173">
        <v>0</v>
      </c>
      <c r="CT806" s="173">
        <v>0</v>
      </c>
      <c r="CU806" s="253">
        <v>2791</v>
      </c>
      <c r="CV806" s="220">
        <v>-1</v>
      </c>
      <c r="CW806" s="254">
        <f t="shared" si="84"/>
        <v>0</v>
      </c>
      <c r="CX806" s="15">
        <f t="shared" si="85"/>
        <v>0</v>
      </c>
      <c r="CY806" s="241">
        <f t="shared" si="86"/>
        <v>0</v>
      </c>
      <c r="CZ806" s="241" t="str">
        <f>IFERROR(ROUND(CY806/#REF!,1),"")</f>
        <v/>
      </c>
      <c r="DA806" s="254">
        <f t="shared" si="87"/>
        <v>0</v>
      </c>
      <c r="DB806" s="246" t="str">
        <f t="shared" si="88"/>
        <v/>
      </c>
      <c r="DC806" s="195"/>
      <c r="DD806" s="15" t="str">
        <f>IFERROR(#REF!-AO806,"")</f>
        <v/>
      </c>
      <c r="DE806" s="195"/>
      <c r="DF806" s="266" t="str">
        <f>IFERROR(#REF!-L806,"")</f>
        <v/>
      </c>
      <c r="DG806" s="228" t="e">
        <f>IF(#REF!&gt;AP806,0,1)</f>
        <v>#REF!</v>
      </c>
      <c r="DH806" s="228">
        <f t="shared" si="89"/>
        <v>1</v>
      </c>
      <c r="DI806" s="228">
        <f t="shared" si="90"/>
        <v>0</v>
      </c>
    </row>
    <row r="807" spans="1:113" ht="20.25" customHeight="1" x14ac:dyDescent="0.2">
      <c r="A807">
        <v>2022</v>
      </c>
      <c r="B807">
        <v>2</v>
      </c>
      <c r="C807" s="261">
        <v>44596</v>
      </c>
      <c r="D807">
        <v>34</v>
      </c>
      <c r="E807">
        <v>99</v>
      </c>
      <c r="F807">
        <v>2</v>
      </c>
      <c r="G807" s="194" t="s">
        <v>289</v>
      </c>
      <c r="H807" s="241" t="s">
        <v>290</v>
      </c>
      <c r="I807" s="241" t="s">
        <v>169</v>
      </c>
      <c r="J807" s="241">
        <v>4</v>
      </c>
      <c r="K807" s="241">
        <v>6</v>
      </c>
      <c r="L807" s="262">
        <v>20</v>
      </c>
      <c r="M807" s="263">
        <v>18</v>
      </c>
      <c r="N807" s="264">
        <v>21</v>
      </c>
      <c r="O807" s="190"/>
      <c r="P807" s="190"/>
      <c r="Q807" s="190"/>
      <c r="R807" s="190"/>
      <c r="S807" s="190"/>
      <c r="T807" s="190"/>
      <c r="U807" s="190"/>
      <c r="V807" s="190"/>
      <c r="W807" s="190"/>
      <c r="X807" s="190"/>
      <c r="Y807" s="172"/>
      <c r="Z807" s="172"/>
      <c r="AA807" s="190"/>
      <c r="AB807" s="190"/>
      <c r="AC807" s="190"/>
      <c r="AD807" s="190"/>
      <c r="AE807" s="190"/>
      <c r="AF807" s="190"/>
      <c r="AG807" s="190"/>
      <c r="AH807" s="190"/>
      <c r="AI807" s="190"/>
      <c r="AJ807" s="190"/>
      <c r="AK807" s="172"/>
      <c r="AL807" s="172"/>
      <c r="AM807" s="265"/>
      <c r="AN807" s="265"/>
      <c r="AO807" s="183">
        <v>140</v>
      </c>
      <c r="AP807" s="184">
        <v>103</v>
      </c>
      <c r="AQ807" s="182"/>
      <c r="AR807" s="182"/>
      <c r="AS807" s="182"/>
      <c r="AT807" s="182"/>
      <c r="AU807" s="182"/>
      <c r="AV807" s="182"/>
      <c r="AW807" s="182"/>
      <c r="AX807" s="182"/>
      <c r="AY807" s="182"/>
      <c r="AZ807" s="182"/>
      <c r="BA807" s="182"/>
      <c r="BB807" s="182"/>
      <c r="BC807" s="182"/>
      <c r="BD807" s="182"/>
      <c r="BE807" s="182"/>
      <c r="BF807" s="182"/>
      <c r="BG807" s="182"/>
      <c r="BH807" s="182"/>
      <c r="BI807" s="182"/>
      <c r="BJ807" s="182"/>
      <c r="BK807" s="182"/>
      <c r="BL807" s="182"/>
      <c r="BM807" s="182"/>
      <c r="BN807" s="182"/>
      <c r="BO807" s="182"/>
      <c r="BP807" s="182"/>
      <c r="BQ807" s="228" t="s">
        <v>180</v>
      </c>
      <c r="BR807" s="228" t="s">
        <v>192</v>
      </c>
      <c r="BS807" s="228" t="s">
        <v>291</v>
      </c>
      <c r="BT807" s="228"/>
      <c r="BU807" s="228">
        <v>5</v>
      </c>
      <c r="BV807" s="228" t="s">
        <v>292</v>
      </c>
      <c r="BW807" s="228" t="s">
        <v>173</v>
      </c>
      <c r="BX807" s="186">
        <v>0</v>
      </c>
      <c r="BY807" s="182">
        <v>0</v>
      </c>
      <c r="BZ807" s="182">
        <v>0</v>
      </c>
      <c r="CA807" s="182">
        <v>0</v>
      </c>
      <c r="CB807" s="182">
        <v>0</v>
      </c>
      <c r="CC807" s="182">
        <v>0</v>
      </c>
      <c r="CD807" s="182">
        <v>0</v>
      </c>
      <c r="CE807" s="228">
        <v>0</v>
      </c>
      <c r="CF807" s="228">
        <v>0</v>
      </c>
      <c r="CG807" s="113">
        <v>0</v>
      </c>
      <c r="CH807" s="113">
        <v>0</v>
      </c>
      <c r="CI807" s="113">
        <v>0</v>
      </c>
      <c r="CJ807" s="113">
        <v>0</v>
      </c>
      <c r="CK807" s="113">
        <v>0</v>
      </c>
      <c r="CL807" s="113">
        <v>0</v>
      </c>
      <c r="CM807" s="113">
        <v>0</v>
      </c>
      <c r="CN807" s="185">
        <v>0</v>
      </c>
      <c r="CO807" s="181">
        <v>0</v>
      </c>
      <c r="CP807" s="187"/>
      <c r="CQ807" s="173">
        <v>0</v>
      </c>
      <c r="CR807" s="173">
        <v>0</v>
      </c>
      <c r="CS807" s="173"/>
      <c r="CT807" s="173"/>
      <c r="CU807" s="253">
        <v>2791</v>
      </c>
      <c r="CV807" s="220"/>
      <c r="CW807" s="254">
        <f t="shared" si="84"/>
        <v>0</v>
      </c>
      <c r="CX807" s="15">
        <f t="shared" si="85"/>
        <v>0</v>
      </c>
      <c r="CY807" s="241">
        <f t="shared" si="86"/>
        <v>0</v>
      </c>
      <c r="CZ807" s="241" t="str">
        <f>IFERROR(ROUND(CY807/#REF!,1),"")</f>
        <v/>
      </c>
      <c r="DA807" s="254">
        <f t="shared" si="87"/>
        <v>0</v>
      </c>
      <c r="DB807" s="246" t="str">
        <f t="shared" si="88"/>
        <v/>
      </c>
      <c r="DC807" s="195"/>
      <c r="DD807" s="15" t="str">
        <f>IFERROR(#REF!-AO807,"")</f>
        <v/>
      </c>
      <c r="DE807" s="195"/>
      <c r="DF807" s="266" t="str">
        <f>IFERROR(#REF!-L807,"")</f>
        <v/>
      </c>
      <c r="DG807" s="228" t="e">
        <f>IF(#REF!&gt;AP807,0,1)</f>
        <v>#REF!</v>
      </c>
      <c r="DH807" s="228">
        <f t="shared" si="89"/>
        <v>0</v>
      </c>
      <c r="DI807" s="228">
        <f t="shared" si="90"/>
        <v>1</v>
      </c>
    </row>
    <row r="808" spans="1:113" ht="20.25" customHeight="1" x14ac:dyDescent="0.2">
      <c r="A808">
        <v>2022</v>
      </c>
      <c r="B808">
        <v>2</v>
      </c>
      <c r="C808" s="261">
        <v>44596</v>
      </c>
      <c r="D808">
        <v>47</v>
      </c>
      <c r="E808">
        <v>122</v>
      </c>
      <c r="F808">
        <v>2</v>
      </c>
      <c r="G808" s="194" t="s">
        <v>250</v>
      </c>
      <c r="H808" s="241" t="s">
        <v>251</v>
      </c>
      <c r="I808" s="241" t="s">
        <v>246</v>
      </c>
      <c r="J808" s="241">
        <v>2</v>
      </c>
      <c r="K808" s="241">
        <v>1</v>
      </c>
      <c r="L808" s="262">
        <v>280</v>
      </c>
      <c r="M808" s="263">
        <v>267</v>
      </c>
      <c r="N808" s="264">
        <v>292</v>
      </c>
      <c r="O808" s="190"/>
      <c r="P808" s="190"/>
      <c r="Q808" s="190"/>
      <c r="R808" s="190"/>
      <c r="S808" s="190"/>
      <c r="T808" s="190"/>
      <c r="U808" s="190"/>
      <c r="V808" s="190"/>
      <c r="W808" s="190"/>
      <c r="X808" s="190"/>
      <c r="Y808" s="172"/>
      <c r="Z808" s="172"/>
      <c r="AA808" s="190"/>
      <c r="AB808" s="190"/>
      <c r="AC808" s="190"/>
      <c r="AD808" s="190"/>
      <c r="AE808" s="190"/>
      <c r="AF808" s="190"/>
      <c r="AG808" s="190"/>
      <c r="AH808" s="190"/>
      <c r="AI808" s="190"/>
      <c r="AJ808" s="190"/>
      <c r="AK808" s="172"/>
      <c r="AL808" s="172"/>
      <c r="AM808" s="265"/>
      <c r="AN808" s="265"/>
      <c r="AO808" s="183">
        <v>64</v>
      </c>
      <c r="AP808" s="184">
        <v>113</v>
      </c>
      <c r="AQ808" s="182"/>
      <c r="AR808" s="182"/>
      <c r="AS808" s="182"/>
      <c r="AT808" s="182"/>
      <c r="AU808" s="182"/>
      <c r="AV808" s="182"/>
      <c r="AW808" s="182"/>
      <c r="AX808" s="182"/>
      <c r="AY808" s="182"/>
      <c r="AZ808" s="182"/>
      <c r="BA808" s="182"/>
      <c r="BB808" s="182"/>
      <c r="BC808" s="182"/>
      <c r="BD808" s="182"/>
      <c r="BE808" s="182"/>
      <c r="BF808" s="182"/>
      <c r="BG808" s="182"/>
      <c r="BH808" s="182"/>
      <c r="BI808" s="182"/>
      <c r="BJ808" s="182"/>
      <c r="BK808" s="182"/>
      <c r="BL808" s="182"/>
      <c r="BM808" s="182"/>
      <c r="BN808" s="182"/>
      <c r="BO808" s="182"/>
      <c r="BP808" s="182"/>
      <c r="BQ808" s="228" t="s">
        <v>185</v>
      </c>
      <c r="BR808" s="228" t="s">
        <v>247</v>
      </c>
      <c r="BS808" s="228" t="s">
        <v>252</v>
      </c>
      <c r="BT808" s="228" t="s">
        <v>249</v>
      </c>
      <c r="BU808" s="228">
        <v>5</v>
      </c>
      <c r="BV808" s="228" t="s">
        <v>253</v>
      </c>
      <c r="BW808" s="228" t="s">
        <v>173</v>
      </c>
      <c r="BX808" s="186">
        <v>0</v>
      </c>
      <c r="BY808" s="182">
        <v>0</v>
      </c>
      <c r="BZ808" s="182">
        <v>0</v>
      </c>
      <c r="CA808" s="182">
        <v>0</v>
      </c>
      <c r="CB808" s="182">
        <v>0</v>
      </c>
      <c r="CC808" s="182">
        <v>0</v>
      </c>
      <c r="CD808" s="182">
        <v>0</v>
      </c>
      <c r="CE808" s="228">
        <v>0</v>
      </c>
      <c r="CF808" s="228">
        <v>0</v>
      </c>
      <c r="CG808" s="113">
        <v>0</v>
      </c>
      <c r="CH808" s="113">
        <v>0</v>
      </c>
      <c r="CI808" s="113">
        <v>0</v>
      </c>
      <c r="CJ808" s="113">
        <v>0</v>
      </c>
      <c r="CK808" s="113">
        <v>0</v>
      </c>
      <c r="CL808" s="113">
        <v>0</v>
      </c>
      <c r="CM808" s="113">
        <v>0</v>
      </c>
      <c r="CN808" s="185">
        <v>0</v>
      </c>
      <c r="CO808" s="181">
        <v>0</v>
      </c>
      <c r="CP808" s="187"/>
      <c r="CQ808" s="173">
        <v>0</v>
      </c>
      <c r="CR808" s="173">
        <v>0</v>
      </c>
      <c r="CS808" s="173"/>
      <c r="CT808" s="173"/>
      <c r="CU808" s="253">
        <v>2791</v>
      </c>
      <c r="CV808" s="220"/>
      <c r="CW808" s="254">
        <f t="shared" si="84"/>
        <v>0</v>
      </c>
      <c r="CX808" s="15">
        <f t="shared" si="85"/>
        <v>0</v>
      </c>
      <c r="CY808" s="241">
        <f t="shared" si="86"/>
        <v>0</v>
      </c>
      <c r="CZ808" s="241" t="str">
        <f>IFERROR(ROUND(CY808/#REF!,1),"")</f>
        <v/>
      </c>
      <c r="DA808" s="254">
        <f t="shared" si="87"/>
        <v>0</v>
      </c>
      <c r="DB808" s="246" t="str">
        <f t="shared" si="88"/>
        <v/>
      </c>
      <c r="DC808" s="195"/>
      <c r="DD808" s="15" t="str">
        <f>IFERROR(#REF!-AO808,"")</f>
        <v/>
      </c>
      <c r="DE808" s="195"/>
      <c r="DF808" s="266" t="str">
        <f>IFERROR(#REF!-L808,"")</f>
        <v/>
      </c>
      <c r="DG808" s="228" t="e">
        <f>IF(#REF!&gt;AP808,0,1)</f>
        <v>#REF!</v>
      </c>
      <c r="DH808" s="228">
        <f t="shared" si="89"/>
        <v>0</v>
      </c>
      <c r="DI808" s="228">
        <f t="shared" si="90"/>
        <v>1</v>
      </c>
    </row>
    <row r="809" spans="1:113" ht="20.25" customHeight="1" x14ac:dyDescent="0.2">
      <c r="A809">
        <v>2022</v>
      </c>
      <c r="B809">
        <v>2</v>
      </c>
      <c r="C809" s="261">
        <v>44596</v>
      </c>
      <c r="D809">
        <v>137</v>
      </c>
      <c r="E809">
        <v>273</v>
      </c>
      <c r="F809">
        <v>2</v>
      </c>
      <c r="G809" s="194" t="s">
        <v>174</v>
      </c>
      <c r="H809" s="241" t="s">
        <v>175</v>
      </c>
      <c r="I809" s="241" t="s">
        <v>169</v>
      </c>
      <c r="J809" s="241">
        <v>3</v>
      </c>
      <c r="K809" s="241">
        <v>2</v>
      </c>
      <c r="L809" s="262">
        <v>564</v>
      </c>
      <c r="M809" s="263">
        <v>524</v>
      </c>
      <c r="N809" s="264">
        <v>603</v>
      </c>
      <c r="O809" s="190"/>
      <c r="P809" s="190"/>
      <c r="Q809" s="190"/>
      <c r="R809" s="190"/>
      <c r="S809" s="190"/>
      <c r="T809" s="190"/>
      <c r="U809" s="190"/>
      <c r="V809" s="190"/>
      <c r="W809" s="190"/>
      <c r="X809" s="190"/>
      <c r="Y809" s="172">
        <v>118</v>
      </c>
      <c r="Z809" s="172">
        <v>118</v>
      </c>
      <c r="AA809" s="190"/>
      <c r="AB809" s="190"/>
      <c r="AC809" s="190"/>
      <c r="AD809" s="190"/>
      <c r="AE809" s="190"/>
      <c r="AF809" s="190"/>
      <c r="AG809" s="190"/>
      <c r="AH809" s="190"/>
      <c r="AI809" s="190"/>
      <c r="AJ809" s="190"/>
      <c r="AK809" s="172">
        <v>145</v>
      </c>
      <c r="AL809" s="172">
        <v>142</v>
      </c>
      <c r="AM809" s="265"/>
      <c r="AN809" s="265"/>
      <c r="AO809" s="183">
        <v>93</v>
      </c>
      <c r="AP809" s="184">
        <v>116</v>
      </c>
      <c r="AQ809" s="182">
        <v>82.600382409177826</v>
      </c>
      <c r="AR809" s="182">
        <v>130.75</v>
      </c>
      <c r="AS809" s="182"/>
      <c r="AT809" s="182"/>
      <c r="AU809" s="182">
        <v>684</v>
      </c>
      <c r="AV809" s="182">
        <v>3</v>
      </c>
      <c r="AW809" s="182">
        <v>3</v>
      </c>
      <c r="AX809" s="182">
        <v>3</v>
      </c>
      <c r="AY809" s="182"/>
      <c r="AZ809" s="182"/>
      <c r="BA809" s="182"/>
      <c r="BB809" s="182"/>
      <c r="BC809" s="182"/>
      <c r="BD809" s="182"/>
      <c r="BE809" s="182"/>
      <c r="BF809" s="182"/>
      <c r="BG809" s="182">
        <v>684</v>
      </c>
      <c r="BH809" s="182">
        <v>4</v>
      </c>
      <c r="BI809" s="182">
        <v>6</v>
      </c>
      <c r="BJ809" s="182">
        <v>2</v>
      </c>
      <c r="BK809" s="182"/>
      <c r="BL809" s="182"/>
      <c r="BM809" s="182"/>
      <c r="BN809" s="182"/>
      <c r="BO809" s="182"/>
      <c r="BP809" s="182"/>
      <c r="BQ809" s="228" t="s">
        <v>176</v>
      </c>
      <c r="BR809" s="228"/>
      <c r="BS809" s="228"/>
      <c r="BT809" s="228"/>
      <c r="BU809" s="228">
        <v>5</v>
      </c>
      <c r="BV809" s="228" t="s">
        <v>177</v>
      </c>
      <c r="BW809" s="228" t="s">
        <v>173</v>
      </c>
      <c r="BX809" s="186">
        <v>0</v>
      </c>
      <c r="BY809" s="182">
        <v>9</v>
      </c>
      <c r="BZ809" s="182">
        <v>4.5</v>
      </c>
      <c r="CA809" s="182">
        <v>688</v>
      </c>
      <c r="CB809" s="182">
        <v>12</v>
      </c>
      <c r="CC809" s="182">
        <v>6</v>
      </c>
      <c r="CD809" s="182">
        <v>690</v>
      </c>
      <c r="CE809" s="228">
        <v>3</v>
      </c>
      <c r="CF809" s="228">
        <v>4</v>
      </c>
      <c r="CG809" s="113">
        <v>2</v>
      </c>
      <c r="CH809" s="113">
        <v>0</v>
      </c>
      <c r="CI809" s="113">
        <v>0</v>
      </c>
      <c r="CJ809" s="113">
        <v>0</v>
      </c>
      <c r="CK809" s="113">
        <v>0</v>
      </c>
      <c r="CL809" s="113">
        <v>0</v>
      </c>
      <c r="CM809" s="113">
        <v>0</v>
      </c>
      <c r="CN809" s="185">
        <v>10.5</v>
      </c>
      <c r="CO809" s="181">
        <v>1378</v>
      </c>
      <c r="CP809" s="187">
        <v>7.6197387518142238E-3</v>
      </c>
      <c r="CQ809" s="173">
        <v>1.861702127659574E-2</v>
      </c>
      <c r="CR809" s="173">
        <v>2.4432624113475181</v>
      </c>
      <c r="CS809" s="173"/>
      <c r="CT809" s="173"/>
      <c r="CU809" s="253">
        <v>2791</v>
      </c>
      <c r="CV809" s="220"/>
      <c r="CW809" s="254">
        <f t="shared" si="84"/>
        <v>1368</v>
      </c>
      <c r="CX809" s="15">
        <f t="shared" si="85"/>
        <v>21</v>
      </c>
      <c r="CY809" s="241">
        <f t="shared" si="86"/>
        <v>11</v>
      </c>
      <c r="CZ809" s="241" t="str">
        <f>IFERROR(ROUND(CY809/#REF!,1),"")</f>
        <v/>
      </c>
      <c r="DA809" s="254">
        <f t="shared" si="87"/>
        <v>1379</v>
      </c>
      <c r="DB809" s="246">
        <f t="shared" si="88"/>
        <v>7.9767947788252358E-3</v>
      </c>
      <c r="DC809" s="195"/>
      <c r="DD809" s="15" t="str">
        <f>IFERROR(#REF!-AO809,"")</f>
        <v/>
      </c>
      <c r="DE809" s="195"/>
      <c r="DF809" s="266" t="str">
        <f>IFERROR(#REF!-L809,"")</f>
        <v/>
      </c>
      <c r="DG809" s="228" t="e">
        <f>IF(#REF!&gt;AP809,0,1)</f>
        <v>#REF!</v>
      </c>
      <c r="DH809" s="228">
        <f t="shared" si="89"/>
        <v>0</v>
      </c>
      <c r="DI809" s="228">
        <f t="shared" si="90"/>
        <v>1</v>
      </c>
    </row>
    <row r="810" spans="1:113" ht="20.25" customHeight="1" x14ac:dyDescent="0.2">
      <c r="A810">
        <v>2022</v>
      </c>
      <c r="B810">
        <v>2</v>
      </c>
      <c r="C810" s="261">
        <v>44596</v>
      </c>
      <c r="D810">
        <v>137</v>
      </c>
      <c r="E810">
        <v>273</v>
      </c>
      <c r="F810">
        <v>3</v>
      </c>
      <c r="G810" s="194" t="s">
        <v>174</v>
      </c>
      <c r="H810" s="241" t="s">
        <v>175</v>
      </c>
      <c r="I810" s="241" t="s">
        <v>169</v>
      </c>
      <c r="J810" s="241">
        <v>3</v>
      </c>
      <c r="K810" s="241">
        <v>2</v>
      </c>
      <c r="L810" s="262">
        <v>564</v>
      </c>
      <c r="M810" s="263">
        <v>524</v>
      </c>
      <c r="N810" s="264">
        <v>603</v>
      </c>
      <c r="O810" s="190">
        <v>733</v>
      </c>
      <c r="P810" s="190">
        <v>726</v>
      </c>
      <c r="Q810" s="190"/>
      <c r="R810" s="190"/>
      <c r="S810" s="190">
        <v>750</v>
      </c>
      <c r="T810" s="190">
        <v>588</v>
      </c>
      <c r="U810" s="190">
        <v>581</v>
      </c>
      <c r="V810" s="190"/>
      <c r="W810" s="190"/>
      <c r="X810" s="190">
        <v>596</v>
      </c>
      <c r="Y810" s="172"/>
      <c r="Z810" s="172"/>
      <c r="AA810" s="190">
        <v>771</v>
      </c>
      <c r="AB810" s="190">
        <v>724</v>
      </c>
      <c r="AC810" s="190"/>
      <c r="AD810" s="190">
        <v>711</v>
      </c>
      <c r="AE810" s="190">
        <v>689</v>
      </c>
      <c r="AF810" s="190">
        <v>582</v>
      </c>
      <c r="AG810" s="190">
        <v>628</v>
      </c>
      <c r="AH810" s="190"/>
      <c r="AI810" s="190">
        <v>574</v>
      </c>
      <c r="AJ810" s="190">
        <v>589</v>
      </c>
      <c r="AK810" s="172"/>
      <c r="AL810" s="172"/>
      <c r="AM810" s="265">
        <v>729.14285714285711</v>
      </c>
      <c r="AN810" s="265">
        <v>591.14285714285711</v>
      </c>
      <c r="AO810" s="183">
        <v>93</v>
      </c>
      <c r="AP810" s="184">
        <v>116</v>
      </c>
      <c r="AQ810" s="182"/>
      <c r="AR810" s="182"/>
      <c r="AS810" s="182"/>
      <c r="AT810" s="182"/>
      <c r="AU810" s="182"/>
      <c r="AV810" s="182"/>
      <c r="AW810" s="182"/>
      <c r="AX810" s="182"/>
      <c r="AY810" s="182"/>
      <c r="AZ810" s="182"/>
      <c r="BA810" s="182"/>
      <c r="BB810" s="182"/>
      <c r="BC810" s="182"/>
      <c r="BD810" s="182"/>
      <c r="BE810" s="182"/>
      <c r="BF810" s="182"/>
      <c r="BG810" s="182"/>
      <c r="BH810" s="182"/>
      <c r="BI810" s="182"/>
      <c r="BJ810" s="182"/>
      <c r="BK810" s="182"/>
      <c r="BL810" s="182"/>
      <c r="BM810" s="182"/>
      <c r="BN810" s="182"/>
      <c r="BO810" s="182"/>
      <c r="BP810" s="182"/>
      <c r="BQ810" s="228" t="s">
        <v>176</v>
      </c>
      <c r="BR810" s="228"/>
      <c r="BS810" s="228"/>
      <c r="BT810" s="228"/>
      <c r="BU810" s="228">
        <v>5</v>
      </c>
      <c r="BV810" s="228" t="s">
        <v>177</v>
      </c>
      <c r="BW810" s="228" t="s">
        <v>173</v>
      </c>
      <c r="BX810" s="186">
        <v>0</v>
      </c>
      <c r="BY810" s="182">
        <v>0</v>
      </c>
      <c r="BZ810" s="182">
        <v>0</v>
      </c>
      <c r="CA810" s="182">
        <v>0</v>
      </c>
      <c r="CB810" s="182">
        <v>0</v>
      </c>
      <c r="CC810" s="182">
        <v>0</v>
      </c>
      <c r="CD810" s="182">
        <v>0</v>
      </c>
      <c r="CE810" s="228">
        <v>0</v>
      </c>
      <c r="CF810" s="228">
        <v>0</v>
      </c>
      <c r="CG810" s="113">
        <v>0</v>
      </c>
      <c r="CH810" s="113">
        <v>0</v>
      </c>
      <c r="CI810" s="113">
        <v>0</v>
      </c>
      <c r="CJ810" s="113">
        <v>0</v>
      </c>
      <c r="CK810" s="113">
        <v>0</v>
      </c>
      <c r="CL810" s="113">
        <v>0</v>
      </c>
      <c r="CM810" s="113">
        <v>0</v>
      </c>
      <c r="CN810" s="185">
        <v>0</v>
      </c>
      <c r="CO810" s="181">
        <v>0</v>
      </c>
      <c r="CP810" s="187"/>
      <c r="CQ810" s="173">
        <v>0</v>
      </c>
      <c r="CR810" s="173">
        <v>0</v>
      </c>
      <c r="CS810" s="173">
        <v>0</v>
      </c>
      <c r="CT810" s="173">
        <v>0</v>
      </c>
      <c r="CU810" s="253">
        <v>2791</v>
      </c>
      <c r="CV810" s="220">
        <v>-1</v>
      </c>
      <c r="CW810" s="254">
        <f t="shared" si="84"/>
        <v>0</v>
      </c>
      <c r="CX810" s="15">
        <f t="shared" si="85"/>
        <v>0</v>
      </c>
      <c r="CY810" s="241">
        <f t="shared" si="86"/>
        <v>0</v>
      </c>
      <c r="CZ810" s="241" t="str">
        <f>IFERROR(ROUND(CY810/#REF!,1),"")</f>
        <v/>
      </c>
      <c r="DA810" s="254">
        <f t="shared" si="87"/>
        <v>0</v>
      </c>
      <c r="DB810" s="246" t="str">
        <f t="shared" si="88"/>
        <v/>
      </c>
      <c r="DC810" s="195"/>
      <c r="DD810" s="15" t="str">
        <f>IFERROR(#REF!-AO810,"")</f>
        <v/>
      </c>
      <c r="DE810" s="195"/>
      <c r="DF810" s="266" t="str">
        <f>IFERROR(#REF!-L810,"")</f>
        <v/>
      </c>
      <c r="DG810" s="228" t="e">
        <f>IF(#REF!&gt;AP810,0,1)</f>
        <v>#REF!</v>
      </c>
      <c r="DH810" s="228">
        <f t="shared" si="89"/>
        <v>1</v>
      </c>
      <c r="DI810" s="228">
        <f t="shared" si="90"/>
        <v>1</v>
      </c>
    </row>
    <row r="811" spans="1:113" ht="20.25" customHeight="1" x14ac:dyDescent="0.2">
      <c r="A811">
        <v>2022</v>
      </c>
      <c r="B811">
        <v>2</v>
      </c>
      <c r="C811" s="261">
        <v>44596</v>
      </c>
      <c r="D811">
        <v>423</v>
      </c>
      <c r="E811">
        <v>669</v>
      </c>
      <c r="F811">
        <v>3</v>
      </c>
      <c r="G811" s="194" t="s">
        <v>279</v>
      </c>
      <c r="H811" s="241" t="s">
        <v>280</v>
      </c>
      <c r="I811" s="241" t="s">
        <v>169</v>
      </c>
      <c r="J811" s="241">
        <v>2</v>
      </c>
      <c r="K811" s="241">
        <v>2</v>
      </c>
      <c r="L811" s="262">
        <v>954</v>
      </c>
      <c r="M811" s="263">
        <v>897</v>
      </c>
      <c r="N811" s="264">
        <v>1021</v>
      </c>
      <c r="O811" s="190"/>
      <c r="P811" s="190"/>
      <c r="Q811" s="190"/>
      <c r="R811" s="190"/>
      <c r="S811" s="190"/>
      <c r="T811" s="190"/>
      <c r="U811" s="190"/>
      <c r="V811" s="190"/>
      <c r="W811" s="190"/>
      <c r="X811" s="190"/>
      <c r="Y811" s="172">
        <v>185</v>
      </c>
      <c r="Z811" s="172">
        <v>182</v>
      </c>
      <c r="AA811" s="190"/>
      <c r="AB811" s="190"/>
      <c r="AC811" s="190"/>
      <c r="AD811" s="190"/>
      <c r="AE811" s="190"/>
      <c r="AF811" s="190"/>
      <c r="AG811" s="190"/>
      <c r="AH811" s="190"/>
      <c r="AI811" s="190"/>
      <c r="AJ811" s="190"/>
      <c r="AK811" s="172">
        <v>193</v>
      </c>
      <c r="AL811" s="172">
        <v>191</v>
      </c>
      <c r="AM811" s="265"/>
      <c r="AN811" s="265"/>
      <c r="AO811" s="183">
        <v>40</v>
      </c>
      <c r="AP811" s="184">
        <v>180</v>
      </c>
      <c r="AQ811" s="182">
        <v>38.348868175765652</v>
      </c>
      <c r="AR811" s="182">
        <v>187.75</v>
      </c>
      <c r="AS811" s="182"/>
      <c r="AT811" s="182"/>
      <c r="AU811" s="182">
        <v>108</v>
      </c>
      <c r="AV811" s="182">
        <v>4</v>
      </c>
      <c r="AW811" s="182"/>
      <c r="AX811" s="182">
        <v>6</v>
      </c>
      <c r="AY811" s="182"/>
      <c r="AZ811" s="182"/>
      <c r="BA811" s="182"/>
      <c r="BB811" s="182"/>
      <c r="BC811" s="182"/>
      <c r="BD811" s="182"/>
      <c r="BE811" s="182"/>
      <c r="BF811" s="182"/>
      <c r="BG811" s="182">
        <v>108</v>
      </c>
      <c r="BH811" s="182">
        <v>8</v>
      </c>
      <c r="BI811" s="182">
        <v>6</v>
      </c>
      <c r="BJ811" s="182">
        <v>12</v>
      </c>
      <c r="BK811" s="182"/>
      <c r="BL811" s="182"/>
      <c r="BM811" s="182"/>
      <c r="BN811" s="182"/>
      <c r="BO811" s="182"/>
      <c r="BP811" s="182"/>
      <c r="BQ811" s="228" t="s">
        <v>185</v>
      </c>
      <c r="BR811" s="228" t="s">
        <v>186</v>
      </c>
      <c r="BS811" s="228" t="s">
        <v>281</v>
      </c>
      <c r="BT811" s="228" t="s">
        <v>188</v>
      </c>
      <c r="BU811" s="228">
        <v>5</v>
      </c>
      <c r="BV811" s="228" t="s">
        <v>279</v>
      </c>
      <c r="BW811" s="228" t="s">
        <v>173</v>
      </c>
      <c r="BX811" s="186">
        <v>0</v>
      </c>
      <c r="BY811" s="182">
        <v>10</v>
      </c>
      <c r="BZ811" s="182">
        <v>5</v>
      </c>
      <c r="CA811" s="182">
        <v>113</v>
      </c>
      <c r="CB811" s="182">
        <v>26</v>
      </c>
      <c r="CC811" s="182">
        <v>13</v>
      </c>
      <c r="CD811" s="182">
        <v>121</v>
      </c>
      <c r="CE811" s="228">
        <v>6</v>
      </c>
      <c r="CF811" s="228">
        <v>3</v>
      </c>
      <c r="CG811" s="113">
        <v>9</v>
      </c>
      <c r="CH811" s="113">
        <v>0</v>
      </c>
      <c r="CI811" s="113">
        <v>0</v>
      </c>
      <c r="CJ811" s="113">
        <v>0</v>
      </c>
      <c r="CK811" s="113">
        <v>0</v>
      </c>
      <c r="CL811" s="113">
        <v>0</v>
      </c>
      <c r="CM811" s="113">
        <v>0</v>
      </c>
      <c r="CN811" s="185">
        <v>18</v>
      </c>
      <c r="CO811" s="181">
        <v>234</v>
      </c>
      <c r="CP811" s="187">
        <v>7.6923076923076927E-2</v>
      </c>
      <c r="CQ811" s="173">
        <v>1.886792452830189E-2</v>
      </c>
      <c r="CR811" s="173">
        <v>0.2452830188679245</v>
      </c>
      <c r="CS811" s="173"/>
      <c r="CT811" s="173"/>
      <c r="CU811" s="253">
        <v>2791</v>
      </c>
      <c r="CV811" s="220"/>
      <c r="CW811" s="254">
        <f t="shared" si="84"/>
        <v>216</v>
      </c>
      <c r="CX811" s="15">
        <f t="shared" si="85"/>
        <v>36</v>
      </c>
      <c r="CY811" s="241">
        <f t="shared" si="86"/>
        <v>18</v>
      </c>
      <c r="CZ811" s="241" t="str">
        <f>IFERROR(ROUND(CY811/#REF!,1),"")</f>
        <v/>
      </c>
      <c r="DA811" s="254">
        <f t="shared" si="87"/>
        <v>234</v>
      </c>
      <c r="DB811" s="246">
        <f t="shared" si="88"/>
        <v>7.6923076923076927E-2</v>
      </c>
      <c r="DC811" s="195"/>
      <c r="DD811" s="15" t="str">
        <f>IFERROR(#REF!-AO811,"")</f>
        <v/>
      </c>
      <c r="DE811" s="195"/>
      <c r="DF811" s="266" t="str">
        <f>IFERROR(#REF!-L811,"")</f>
        <v/>
      </c>
      <c r="DG811" s="228" t="e">
        <f>IF(#REF!&gt;AP811,0,1)</f>
        <v>#REF!</v>
      </c>
      <c r="DH811" s="228">
        <f t="shared" si="89"/>
        <v>0</v>
      </c>
      <c r="DI811" s="228">
        <f t="shared" si="90"/>
        <v>1</v>
      </c>
    </row>
    <row r="812" spans="1:113" ht="20.25" customHeight="1" x14ac:dyDescent="0.2">
      <c r="A812">
        <v>2022</v>
      </c>
      <c r="B812">
        <v>2</v>
      </c>
      <c r="C812" s="261">
        <v>44596</v>
      </c>
      <c r="D812">
        <v>423</v>
      </c>
      <c r="E812">
        <v>669</v>
      </c>
      <c r="F812">
        <v>4</v>
      </c>
      <c r="G812" s="194" t="s">
        <v>279</v>
      </c>
      <c r="H812" s="241" t="s">
        <v>280</v>
      </c>
      <c r="I812" s="241" t="s">
        <v>169</v>
      </c>
      <c r="J812" s="241">
        <v>2</v>
      </c>
      <c r="K812" s="241">
        <v>2</v>
      </c>
      <c r="L812" s="262">
        <v>954</v>
      </c>
      <c r="M812" s="263">
        <v>897</v>
      </c>
      <c r="N812" s="264">
        <v>1021</v>
      </c>
      <c r="O812" s="190">
        <v>1607</v>
      </c>
      <c r="P812" s="190">
        <v>1607</v>
      </c>
      <c r="Q812" s="190"/>
      <c r="R812" s="190"/>
      <c r="S812" s="190">
        <v>1608</v>
      </c>
      <c r="T812" s="190">
        <v>1025</v>
      </c>
      <c r="U812" s="190">
        <v>1026</v>
      </c>
      <c r="V812" s="190"/>
      <c r="W812" s="190"/>
      <c r="X812" s="190">
        <v>1024</v>
      </c>
      <c r="Y812" s="172"/>
      <c r="Z812" s="172"/>
      <c r="AA812" s="190">
        <v>1469</v>
      </c>
      <c r="AB812" s="190">
        <v>1438</v>
      </c>
      <c r="AC812" s="190"/>
      <c r="AD812" s="190">
        <v>1473</v>
      </c>
      <c r="AE812" s="190">
        <v>1435</v>
      </c>
      <c r="AF812" s="190">
        <v>1014</v>
      </c>
      <c r="AG812" s="190">
        <v>1012</v>
      </c>
      <c r="AH812" s="190"/>
      <c r="AI812" s="190">
        <v>1056</v>
      </c>
      <c r="AJ812" s="190">
        <v>1001</v>
      </c>
      <c r="AK812" s="172"/>
      <c r="AL812" s="172"/>
      <c r="AM812" s="265">
        <v>1519.5714285714289</v>
      </c>
      <c r="AN812" s="265">
        <v>1022.571428571429</v>
      </c>
      <c r="AO812" s="183">
        <v>40</v>
      </c>
      <c r="AP812" s="184">
        <v>180</v>
      </c>
      <c r="AQ812" s="182"/>
      <c r="AR812" s="182"/>
      <c r="AS812" s="182"/>
      <c r="AT812" s="182"/>
      <c r="AU812" s="182"/>
      <c r="AV812" s="182"/>
      <c r="AW812" s="182"/>
      <c r="AX812" s="182"/>
      <c r="AY812" s="182"/>
      <c r="AZ812" s="182"/>
      <c r="BA812" s="182"/>
      <c r="BB812" s="182"/>
      <c r="BC812" s="182"/>
      <c r="BD812" s="182"/>
      <c r="BE812" s="182"/>
      <c r="BF812" s="182"/>
      <c r="BG812" s="182"/>
      <c r="BH812" s="182"/>
      <c r="BI812" s="182"/>
      <c r="BJ812" s="182"/>
      <c r="BK812" s="182"/>
      <c r="BL812" s="182"/>
      <c r="BM812" s="182"/>
      <c r="BN812" s="182"/>
      <c r="BO812" s="182"/>
      <c r="BP812" s="182"/>
      <c r="BQ812" s="228" t="s">
        <v>185</v>
      </c>
      <c r="BR812" s="228" t="s">
        <v>186</v>
      </c>
      <c r="BS812" s="228" t="s">
        <v>281</v>
      </c>
      <c r="BT812" s="228" t="s">
        <v>188</v>
      </c>
      <c r="BU812" s="228">
        <v>5</v>
      </c>
      <c r="BV812" s="228" t="s">
        <v>279</v>
      </c>
      <c r="BW812" s="228" t="s">
        <v>173</v>
      </c>
      <c r="BX812" s="186">
        <v>0</v>
      </c>
      <c r="BY812" s="182">
        <v>0</v>
      </c>
      <c r="BZ812" s="182">
        <v>0</v>
      </c>
      <c r="CA812" s="182">
        <v>0</v>
      </c>
      <c r="CB812" s="182">
        <v>0</v>
      </c>
      <c r="CC812" s="182">
        <v>0</v>
      </c>
      <c r="CD812" s="182">
        <v>0</v>
      </c>
      <c r="CE812" s="228">
        <v>0</v>
      </c>
      <c r="CF812" s="228">
        <v>0</v>
      </c>
      <c r="CG812" s="113">
        <v>0</v>
      </c>
      <c r="CH812" s="113">
        <v>0</v>
      </c>
      <c r="CI812" s="113">
        <v>0</v>
      </c>
      <c r="CJ812" s="113">
        <v>0</v>
      </c>
      <c r="CK812" s="113">
        <v>0</v>
      </c>
      <c r="CL812" s="113">
        <v>0</v>
      </c>
      <c r="CM812" s="113">
        <v>0</v>
      </c>
      <c r="CN812" s="185">
        <v>0</v>
      </c>
      <c r="CO812" s="181">
        <v>0</v>
      </c>
      <c r="CP812" s="187"/>
      <c r="CQ812" s="173">
        <v>0</v>
      </c>
      <c r="CR812" s="173">
        <v>0</v>
      </c>
      <c r="CS812" s="173">
        <v>0</v>
      </c>
      <c r="CT812" s="173">
        <v>0</v>
      </c>
      <c r="CU812" s="253">
        <v>2791</v>
      </c>
      <c r="CV812" s="220">
        <v>-1</v>
      </c>
      <c r="CW812" s="254">
        <f t="shared" si="84"/>
        <v>0</v>
      </c>
      <c r="CX812" s="15">
        <f t="shared" si="85"/>
        <v>0</v>
      </c>
      <c r="CY812" s="241">
        <f t="shared" si="86"/>
        <v>0</v>
      </c>
      <c r="CZ812" s="241" t="str">
        <f>IFERROR(ROUND(CY812/#REF!,1),"")</f>
        <v/>
      </c>
      <c r="DA812" s="254">
        <f t="shared" si="87"/>
        <v>0</v>
      </c>
      <c r="DB812" s="246" t="str">
        <f t="shared" si="88"/>
        <v/>
      </c>
      <c r="DC812" s="195"/>
      <c r="DD812" s="15" t="str">
        <f>IFERROR(#REF!-AO812,"")</f>
        <v/>
      </c>
      <c r="DE812" s="195"/>
      <c r="DF812" s="266" t="str">
        <f>IFERROR(#REF!-L812,"")</f>
        <v/>
      </c>
      <c r="DG812" s="228" t="e">
        <f>IF(#REF!&gt;AP812,0,1)</f>
        <v>#REF!</v>
      </c>
      <c r="DH812" s="228">
        <f t="shared" si="89"/>
        <v>1</v>
      </c>
      <c r="DI812" s="228">
        <f t="shared" si="90"/>
        <v>0</v>
      </c>
    </row>
    <row r="813" spans="1:113" ht="20.25" customHeight="1" x14ac:dyDescent="0.2">
      <c r="A813">
        <v>2022</v>
      </c>
      <c r="B813">
        <v>2</v>
      </c>
      <c r="C813" s="261">
        <v>44596</v>
      </c>
      <c r="D813">
        <v>18</v>
      </c>
      <c r="E813">
        <v>49</v>
      </c>
      <c r="F813">
        <v>5</v>
      </c>
      <c r="G813" s="194" t="s">
        <v>330</v>
      </c>
      <c r="H813" s="241" t="s">
        <v>331</v>
      </c>
      <c r="I813" s="241" t="s">
        <v>246</v>
      </c>
      <c r="J813" s="241">
        <v>2</v>
      </c>
      <c r="K813" s="241">
        <v>3</v>
      </c>
      <c r="L813" s="262">
        <v>100</v>
      </c>
      <c r="M813" s="263">
        <v>95</v>
      </c>
      <c r="N813" s="264">
        <v>104</v>
      </c>
      <c r="O813" s="190">
        <v>138</v>
      </c>
      <c r="P813" s="190">
        <v>146</v>
      </c>
      <c r="Q813" s="190"/>
      <c r="R813" s="190"/>
      <c r="S813" s="190">
        <v>142</v>
      </c>
      <c r="T813" s="190">
        <v>109</v>
      </c>
      <c r="U813" s="190">
        <v>104</v>
      </c>
      <c r="V813" s="190"/>
      <c r="W813" s="190"/>
      <c r="X813" s="190">
        <v>110</v>
      </c>
      <c r="Y813" s="172"/>
      <c r="Z813" s="172"/>
      <c r="AA813" s="190">
        <v>133</v>
      </c>
      <c r="AB813" s="190">
        <v>141</v>
      </c>
      <c r="AC813" s="190"/>
      <c r="AD813" s="190">
        <v>138</v>
      </c>
      <c r="AE813" s="190">
        <v>132</v>
      </c>
      <c r="AF813" s="190">
        <v>112</v>
      </c>
      <c r="AG813" s="190">
        <v>118</v>
      </c>
      <c r="AH813" s="190"/>
      <c r="AI813" s="190">
        <v>108</v>
      </c>
      <c r="AJ813" s="190">
        <v>103</v>
      </c>
      <c r="AK813" s="172"/>
      <c r="AL813" s="172"/>
      <c r="AM813" s="265">
        <v>138.57142857142861</v>
      </c>
      <c r="AN813" s="265">
        <v>109.1428571428571</v>
      </c>
      <c r="AO813" s="183">
        <v>101</v>
      </c>
      <c r="AP813" s="184">
        <v>107</v>
      </c>
      <c r="AQ813" s="182"/>
      <c r="AR813" s="182"/>
      <c r="AS813" s="182"/>
      <c r="AT813" s="182"/>
      <c r="AU813" s="182">
        <v>840</v>
      </c>
      <c r="AV813" s="182">
        <v>3</v>
      </c>
      <c r="AW813" s="182"/>
      <c r="AX813" s="182">
        <v>2</v>
      </c>
      <c r="AY813" s="182">
        <v>3</v>
      </c>
      <c r="AZ813" s="182"/>
      <c r="BA813" s="182"/>
      <c r="BB813" s="182"/>
      <c r="BC813" s="182"/>
      <c r="BD813" s="182"/>
      <c r="BE813" s="182"/>
      <c r="BF813" s="182"/>
      <c r="BG813" s="182">
        <v>840</v>
      </c>
      <c r="BH813" s="182">
        <v>4</v>
      </c>
      <c r="BI813" s="182">
        <v>2</v>
      </c>
      <c r="BJ813" s="182">
        <v>4</v>
      </c>
      <c r="BK813" s="182"/>
      <c r="BL813" s="182"/>
      <c r="BM813" s="182"/>
      <c r="BN813" s="182"/>
      <c r="BO813" s="182"/>
      <c r="BP813" s="182"/>
      <c r="BQ813" s="228" t="s">
        <v>185</v>
      </c>
      <c r="BR813" s="228" t="s">
        <v>247</v>
      </c>
      <c r="BS813" s="228" t="s">
        <v>332</v>
      </c>
      <c r="BT813" s="228" t="s">
        <v>249</v>
      </c>
      <c r="BU813" s="228">
        <v>5</v>
      </c>
      <c r="BV813" s="228" t="s">
        <v>333</v>
      </c>
      <c r="BW813" s="228" t="s">
        <v>173</v>
      </c>
      <c r="BX813" s="186">
        <v>0</v>
      </c>
      <c r="BY813" s="182">
        <v>8</v>
      </c>
      <c r="BZ813" s="182">
        <v>2.666666666666667</v>
      </c>
      <c r="CA813" s="182">
        <v>842</v>
      </c>
      <c r="CB813" s="182">
        <v>10</v>
      </c>
      <c r="CC813" s="182">
        <v>3.333333333333333</v>
      </c>
      <c r="CD813" s="182">
        <v>843</v>
      </c>
      <c r="CE813" s="228">
        <v>2</v>
      </c>
      <c r="CF813" s="228">
        <v>0</v>
      </c>
      <c r="CG813" s="113">
        <v>2</v>
      </c>
      <c r="CH813" s="113">
        <v>1</v>
      </c>
      <c r="CI813" s="113">
        <v>0</v>
      </c>
      <c r="CJ813" s="113">
        <v>0</v>
      </c>
      <c r="CK813" s="113">
        <v>0</v>
      </c>
      <c r="CL813" s="113">
        <v>0</v>
      </c>
      <c r="CM813" s="113">
        <v>0</v>
      </c>
      <c r="CN813" s="185">
        <v>6</v>
      </c>
      <c r="CO813" s="181">
        <v>1685</v>
      </c>
      <c r="CP813" s="187">
        <v>3.5608308605341241E-3</v>
      </c>
      <c r="CQ813" s="173">
        <v>0.06</v>
      </c>
      <c r="CR813" s="173">
        <v>16.850000000000001</v>
      </c>
      <c r="CS813" s="173">
        <v>5.4973821989528798E-2</v>
      </c>
      <c r="CT813" s="173">
        <v>15.438481675392669</v>
      </c>
      <c r="CU813" s="253">
        <v>2791</v>
      </c>
      <c r="CV813" s="220">
        <v>-1</v>
      </c>
      <c r="CW813" s="254">
        <f t="shared" si="84"/>
        <v>1680</v>
      </c>
      <c r="CX813" s="15">
        <f t="shared" si="85"/>
        <v>18</v>
      </c>
      <c r="CY813" s="241">
        <f t="shared" si="86"/>
        <v>6</v>
      </c>
      <c r="CZ813" s="241" t="str">
        <f>IFERROR(ROUND(CY813/#REF!,1),"")</f>
        <v/>
      </c>
      <c r="DA813" s="254">
        <f t="shared" si="87"/>
        <v>1686</v>
      </c>
      <c r="DB813" s="246">
        <f t="shared" si="88"/>
        <v>3.5587188612099642E-3</v>
      </c>
      <c r="DC813" s="195"/>
      <c r="DD813" s="15" t="str">
        <f>IFERROR(#REF!-AO813,"")</f>
        <v/>
      </c>
      <c r="DE813" s="195"/>
      <c r="DF813" s="266" t="str">
        <f>IFERROR(#REF!-L813,"")</f>
        <v/>
      </c>
      <c r="DG813" s="228" t="e">
        <f>IF(#REF!&gt;AP813,0,1)</f>
        <v>#REF!</v>
      </c>
      <c r="DH813" s="228">
        <f t="shared" si="89"/>
        <v>1</v>
      </c>
      <c r="DI813" s="228">
        <f t="shared" si="90"/>
        <v>0</v>
      </c>
    </row>
    <row r="814" spans="1:113" ht="20.25" customHeight="1" x14ac:dyDescent="0.2">
      <c r="A814">
        <v>2022</v>
      </c>
      <c r="B814">
        <v>2</v>
      </c>
      <c r="C814" s="261">
        <v>44596</v>
      </c>
      <c r="D814">
        <v>18</v>
      </c>
      <c r="E814">
        <v>50</v>
      </c>
      <c r="F814">
        <v>5</v>
      </c>
      <c r="G814" s="194" t="s">
        <v>334</v>
      </c>
      <c r="H814" s="241" t="s">
        <v>335</v>
      </c>
      <c r="I814" s="241" t="s">
        <v>246</v>
      </c>
      <c r="J814" s="241">
        <v>2</v>
      </c>
      <c r="K814" s="241">
        <v>3</v>
      </c>
      <c r="L814" s="262">
        <v>54</v>
      </c>
      <c r="M814" s="263">
        <v>51</v>
      </c>
      <c r="N814" s="264">
        <v>56</v>
      </c>
      <c r="O814" s="190"/>
      <c r="P814" s="190"/>
      <c r="Q814" s="190"/>
      <c r="R814" s="190"/>
      <c r="S814" s="190"/>
      <c r="T814" s="190"/>
      <c r="U814" s="190"/>
      <c r="V814" s="190"/>
      <c r="W814" s="190"/>
      <c r="X814" s="190"/>
      <c r="Y814" s="172">
        <v>100</v>
      </c>
      <c r="Z814" s="172">
        <v>105</v>
      </c>
      <c r="AA814" s="190"/>
      <c r="AB814" s="190"/>
      <c r="AC814" s="190"/>
      <c r="AD814" s="190"/>
      <c r="AE814" s="190"/>
      <c r="AF814" s="190"/>
      <c r="AG814" s="190"/>
      <c r="AH814" s="190"/>
      <c r="AI814" s="190"/>
      <c r="AJ814" s="190"/>
      <c r="AK814" s="172">
        <v>110</v>
      </c>
      <c r="AL814" s="172">
        <v>111</v>
      </c>
      <c r="AM814" s="265"/>
      <c r="AN814" s="265"/>
      <c r="AO814" s="183">
        <v>101</v>
      </c>
      <c r="AP814" s="184">
        <v>107</v>
      </c>
      <c r="AQ814" s="182">
        <v>67.605633802816897</v>
      </c>
      <c r="AR814" s="182">
        <v>106.5</v>
      </c>
      <c r="AS814" s="182"/>
      <c r="AT814" s="182"/>
      <c r="AU814" s="182"/>
      <c r="AV814" s="182"/>
      <c r="AW814" s="182"/>
      <c r="AX814" s="182"/>
      <c r="AY814" s="182"/>
      <c r="AZ814" s="182"/>
      <c r="BA814" s="182"/>
      <c r="BB814" s="182"/>
      <c r="BC814" s="182"/>
      <c r="BD814" s="182"/>
      <c r="BE814" s="182"/>
      <c r="BF814" s="182"/>
      <c r="BG814" s="182"/>
      <c r="BH814" s="182"/>
      <c r="BI814" s="182"/>
      <c r="BJ814" s="182"/>
      <c r="BK814" s="182"/>
      <c r="BL814" s="182"/>
      <c r="BM814" s="182"/>
      <c r="BN814" s="182"/>
      <c r="BO814" s="182"/>
      <c r="BP814" s="182"/>
      <c r="BQ814" s="228" t="s">
        <v>185</v>
      </c>
      <c r="BR814" s="228" t="s">
        <v>247</v>
      </c>
      <c r="BS814" s="228" t="s">
        <v>336</v>
      </c>
      <c r="BT814" s="228" t="s">
        <v>249</v>
      </c>
      <c r="BU814" s="228">
        <v>5</v>
      </c>
      <c r="BV814" s="228" t="s">
        <v>333</v>
      </c>
      <c r="BW814" s="228" t="s">
        <v>173</v>
      </c>
      <c r="BX814" s="186">
        <v>0</v>
      </c>
      <c r="BY814" s="182">
        <v>0</v>
      </c>
      <c r="BZ814" s="182">
        <v>0</v>
      </c>
      <c r="CA814" s="182">
        <v>0</v>
      </c>
      <c r="CB814" s="182">
        <v>0</v>
      </c>
      <c r="CC814" s="182">
        <v>0</v>
      </c>
      <c r="CD814" s="182">
        <v>0</v>
      </c>
      <c r="CE814" s="228">
        <v>0</v>
      </c>
      <c r="CF814" s="228">
        <v>0</v>
      </c>
      <c r="CG814" s="113">
        <v>0</v>
      </c>
      <c r="CH814" s="113">
        <v>0</v>
      </c>
      <c r="CI814" s="113">
        <v>0</v>
      </c>
      <c r="CJ814" s="113">
        <v>0</v>
      </c>
      <c r="CK814" s="113">
        <v>0</v>
      </c>
      <c r="CL814" s="113">
        <v>0</v>
      </c>
      <c r="CM814" s="113">
        <v>0</v>
      </c>
      <c r="CN814" s="185">
        <v>0</v>
      </c>
      <c r="CO814" s="181">
        <v>0</v>
      </c>
      <c r="CP814" s="187"/>
      <c r="CQ814" s="173">
        <v>0</v>
      </c>
      <c r="CR814" s="173">
        <v>0</v>
      </c>
      <c r="CS814" s="173"/>
      <c r="CT814" s="173"/>
      <c r="CU814" s="253">
        <v>2791</v>
      </c>
      <c r="CV814" s="220"/>
      <c r="CW814" s="254">
        <f t="shared" si="84"/>
        <v>0</v>
      </c>
      <c r="CX814" s="15">
        <f t="shared" si="85"/>
        <v>0</v>
      </c>
      <c r="CY814" s="241">
        <f t="shared" si="86"/>
        <v>0</v>
      </c>
      <c r="CZ814" s="241" t="str">
        <f>IFERROR(ROUND(CY814/#REF!,1),"")</f>
        <v/>
      </c>
      <c r="DA814" s="254">
        <f t="shared" si="87"/>
        <v>0</v>
      </c>
      <c r="DB814" s="246" t="str">
        <f t="shared" si="88"/>
        <v/>
      </c>
      <c r="DC814" s="195"/>
      <c r="DD814" s="15" t="str">
        <f>IFERROR(#REF!-AO814,"")</f>
        <v/>
      </c>
      <c r="DE814" s="195"/>
      <c r="DF814" s="266" t="str">
        <f>IFERROR(#REF!-L814,"")</f>
        <v/>
      </c>
      <c r="DG814" s="228" t="e">
        <f>IF(#REF!&gt;AP814,0,1)</f>
        <v>#REF!</v>
      </c>
      <c r="DH814" s="228">
        <f t="shared" si="89"/>
        <v>0</v>
      </c>
      <c r="DI814" s="228">
        <f t="shared" si="90"/>
        <v>1</v>
      </c>
    </row>
    <row r="815" spans="1:113" ht="20.25" customHeight="1" x14ac:dyDescent="0.2">
      <c r="A815">
        <v>2022</v>
      </c>
      <c r="B815">
        <v>2</v>
      </c>
      <c r="C815" s="261">
        <v>44596</v>
      </c>
      <c r="D815">
        <v>1</v>
      </c>
      <c r="E815">
        <v>2</v>
      </c>
      <c r="F815">
        <v>6</v>
      </c>
      <c r="G815" s="194" t="s">
        <v>392</v>
      </c>
      <c r="H815" s="241" t="s">
        <v>393</v>
      </c>
      <c r="I815" s="241" t="s">
        <v>169</v>
      </c>
      <c r="J815" s="241">
        <v>3</v>
      </c>
      <c r="K815" s="241">
        <v>2</v>
      </c>
      <c r="L815" s="262">
        <v>113</v>
      </c>
      <c r="M815" s="263">
        <v>105</v>
      </c>
      <c r="N815" s="264">
        <v>120</v>
      </c>
      <c r="O815" s="190"/>
      <c r="P815" s="190"/>
      <c r="Q815" s="190"/>
      <c r="R815" s="190"/>
      <c r="S815" s="190"/>
      <c r="T815" s="190"/>
      <c r="U815" s="190"/>
      <c r="V815" s="190"/>
      <c r="W815" s="190"/>
      <c r="X815" s="190"/>
      <c r="Y815" s="172">
        <v>129</v>
      </c>
      <c r="Z815" s="172">
        <v>125</v>
      </c>
      <c r="AA815" s="190"/>
      <c r="AB815" s="190"/>
      <c r="AC815" s="190"/>
      <c r="AD815" s="190"/>
      <c r="AE815" s="190"/>
      <c r="AF815" s="190"/>
      <c r="AG815" s="190"/>
      <c r="AH815" s="190"/>
      <c r="AI815" s="190"/>
      <c r="AJ815" s="190"/>
      <c r="AK815" s="172">
        <v>121</v>
      </c>
      <c r="AL815" s="172">
        <v>121</v>
      </c>
      <c r="AM815" s="265"/>
      <c r="AN815" s="265"/>
      <c r="AO815" s="183">
        <v>108</v>
      </c>
      <c r="AP815" s="184">
        <v>100</v>
      </c>
      <c r="AQ815" s="182">
        <v>87.096774193548384</v>
      </c>
      <c r="AR815" s="182">
        <v>124</v>
      </c>
      <c r="AS815" s="182"/>
      <c r="AT815" s="182"/>
      <c r="AU815" s="182"/>
      <c r="AV815" s="182"/>
      <c r="AW815" s="182"/>
      <c r="AX815" s="182"/>
      <c r="AY815" s="182"/>
      <c r="AZ815" s="182"/>
      <c r="BA815" s="182"/>
      <c r="BB815" s="182"/>
      <c r="BC815" s="182"/>
      <c r="BD815" s="182"/>
      <c r="BE815" s="182"/>
      <c r="BF815" s="182"/>
      <c r="BG815" s="182"/>
      <c r="BH815" s="182"/>
      <c r="BI815" s="182"/>
      <c r="BJ815" s="182"/>
      <c r="BK815" s="182"/>
      <c r="BL815" s="182"/>
      <c r="BM815" s="182"/>
      <c r="BN815" s="182"/>
      <c r="BO815" s="182"/>
      <c r="BP815" s="182"/>
      <c r="BQ815" s="228" t="s">
        <v>390</v>
      </c>
      <c r="BR815" s="228" t="s">
        <v>390</v>
      </c>
      <c r="BS815" s="228"/>
      <c r="BT815" s="228"/>
      <c r="BU815" s="228">
        <v>5</v>
      </c>
      <c r="BV815" s="228" t="s">
        <v>391</v>
      </c>
      <c r="BW815" s="228" t="s">
        <v>173</v>
      </c>
      <c r="BX815" s="186">
        <v>0</v>
      </c>
      <c r="BY815" s="182">
        <v>0</v>
      </c>
      <c r="BZ815" s="182">
        <v>0</v>
      </c>
      <c r="CA815" s="182">
        <v>0</v>
      </c>
      <c r="CB815" s="182">
        <v>0</v>
      </c>
      <c r="CC815" s="182">
        <v>0</v>
      </c>
      <c r="CD815" s="182">
        <v>0</v>
      </c>
      <c r="CE815" s="228">
        <v>0</v>
      </c>
      <c r="CF815" s="228">
        <v>0</v>
      </c>
      <c r="CG815" s="113">
        <v>0</v>
      </c>
      <c r="CH815" s="113">
        <v>0</v>
      </c>
      <c r="CI815" s="113">
        <v>0</v>
      </c>
      <c r="CJ815" s="113">
        <v>0</v>
      </c>
      <c r="CK815" s="113">
        <v>0</v>
      </c>
      <c r="CL815" s="113">
        <v>0</v>
      </c>
      <c r="CM815" s="113">
        <v>0</v>
      </c>
      <c r="CN815" s="185">
        <v>0</v>
      </c>
      <c r="CO815" s="181">
        <v>0</v>
      </c>
      <c r="CP815" s="187"/>
      <c r="CQ815" s="173">
        <v>0</v>
      </c>
      <c r="CR815" s="173">
        <v>0</v>
      </c>
      <c r="CS815" s="173"/>
      <c r="CT815" s="173"/>
      <c r="CU815" s="253">
        <v>2791</v>
      </c>
      <c r="CV815" s="220"/>
      <c r="CW815" s="254">
        <f t="shared" si="84"/>
        <v>0</v>
      </c>
      <c r="CX815" s="15">
        <f t="shared" si="85"/>
        <v>0</v>
      </c>
      <c r="CY815" s="241">
        <f t="shared" si="86"/>
        <v>0</v>
      </c>
      <c r="CZ815" s="241" t="str">
        <f>IFERROR(ROUND(CY815/#REF!,1),"")</f>
        <v/>
      </c>
      <c r="DA815" s="254">
        <f t="shared" si="87"/>
        <v>0</v>
      </c>
      <c r="DB815" s="246" t="str">
        <f t="shared" si="88"/>
        <v/>
      </c>
      <c r="DC815" s="195"/>
      <c r="DD815" s="15" t="str">
        <f>IFERROR(#REF!-AO815,"")</f>
        <v/>
      </c>
      <c r="DE815" s="195"/>
      <c r="DF815" s="266" t="str">
        <f>IFERROR(#REF!-L815,"")</f>
        <v/>
      </c>
      <c r="DG815" s="228" t="e">
        <f>IF(#REF!&gt;AP815,0,1)</f>
        <v>#REF!</v>
      </c>
      <c r="DH815" s="228">
        <f t="shared" si="89"/>
        <v>0</v>
      </c>
      <c r="DI815" s="228">
        <f t="shared" si="90"/>
        <v>1</v>
      </c>
    </row>
    <row r="816" spans="1:113" ht="20.25" customHeight="1" x14ac:dyDescent="0.2">
      <c r="A816">
        <v>2022</v>
      </c>
      <c r="B816">
        <v>2</v>
      </c>
      <c r="C816" s="261">
        <v>44596</v>
      </c>
      <c r="D816">
        <v>18</v>
      </c>
      <c r="E816">
        <v>50</v>
      </c>
      <c r="F816">
        <v>6</v>
      </c>
      <c r="G816" s="194" t="s">
        <v>334</v>
      </c>
      <c r="H816" s="241" t="s">
        <v>335</v>
      </c>
      <c r="I816" s="241" t="s">
        <v>246</v>
      </c>
      <c r="J816" s="241">
        <v>2</v>
      </c>
      <c r="K816" s="241">
        <v>3</v>
      </c>
      <c r="L816" s="262">
        <v>54</v>
      </c>
      <c r="M816" s="263">
        <v>51</v>
      </c>
      <c r="N816" s="264">
        <v>56</v>
      </c>
      <c r="O816" s="190">
        <v>70</v>
      </c>
      <c r="P816" s="190">
        <v>65</v>
      </c>
      <c r="Q816" s="190"/>
      <c r="R816" s="190"/>
      <c r="S816" s="190">
        <v>68</v>
      </c>
      <c r="T816" s="190">
        <v>58</v>
      </c>
      <c r="U816" s="190">
        <v>56</v>
      </c>
      <c r="V816" s="190"/>
      <c r="W816" s="190"/>
      <c r="X816" s="190">
        <v>55</v>
      </c>
      <c r="Y816" s="172"/>
      <c r="Z816" s="172"/>
      <c r="AA816" s="190">
        <v>69</v>
      </c>
      <c r="AB816" s="190">
        <v>71</v>
      </c>
      <c r="AC816" s="190"/>
      <c r="AD816" s="190">
        <v>69</v>
      </c>
      <c r="AE816" s="190">
        <v>68</v>
      </c>
      <c r="AF816" s="190">
        <v>58</v>
      </c>
      <c r="AG816" s="190">
        <v>60</v>
      </c>
      <c r="AH816" s="190"/>
      <c r="AI816" s="190">
        <v>62</v>
      </c>
      <c r="AJ816" s="190">
        <v>55</v>
      </c>
      <c r="AK816" s="172"/>
      <c r="AL816" s="172"/>
      <c r="AM816" s="265">
        <v>68.571428571428569</v>
      </c>
      <c r="AN816" s="265">
        <v>57.714285714285722</v>
      </c>
      <c r="AO816" s="183">
        <v>101</v>
      </c>
      <c r="AP816" s="184">
        <v>107</v>
      </c>
      <c r="AQ816" s="182"/>
      <c r="AR816" s="182"/>
      <c r="AS816" s="182"/>
      <c r="AT816" s="182"/>
      <c r="AU816" s="182">
        <v>840</v>
      </c>
      <c r="AV816" s="182"/>
      <c r="AW816" s="182"/>
      <c r="AX816" s="182">
        <v>8</v>
      </c>
      <c r="AY816" s="182">
        <v>5</v>
      </c>
      <c r="AZ816" s="182"/>
      <c r="BA816" s="182"/>
      <c r="BB816" s="182"/>
      <c r="BC816" s="182"/>
      <c r="BD816" s="182"/>
      <c r="BE816" s="182"/>
      <c r="BF816" s="182"/>
      <c r="BG816" s="182">
        <v>840</v>
      </c>
      <c r="BH816" s="182">
        <v>2</v>
      </c>
      <c r="BI816" s="182">
        <v>4</v>
      </c>
      <c r="BJ816" s="182">
        <v>2</v>
      </c>
      <c r="BK816" s="182"/>
      <c r="BL816" s="182"/>
      <c r="BM816" s="182"/>
      <c r="BN816" s="182"/>
      <c r="BO816" s="182"/>
      <c r="BP816" s="182"/>
      <c r="BQ816" s="228" t="s">
        <v>185</v>
      </c>
      <c r="BR816" s="228" t="s">
        <v>247</v>
      </c>
      <c r="BS816" s="228" t="s">
        <v>336</v>
      </c>
      <c r="BT816" s="228" t="s">
        <v>249</v>
      </c>
      <c r="BU816" s="228">
        <v>5</v>
      </c>
      <c r="BV816" s="228" t="s">
        <v>333</v>
      </c>
      <c r="BW816" s="228" t="s">
        <v>173</v>
      </c>
      <c r="BX816" s="186">
        <v>0</v>
      </c>
      <c r="BY816" s="182">
        <v>13</v>
      </c>
      <c r="BZ816" s="182">
        <v>4.333333333333333</v>
      </c>
      <c r="CA816" s="182">
        <v>844</v>
      </c>
      <c r="CB816" s="182">
        <v>8</v>
      </c>
      <c r="CC816" s="182">
        <v>2.666666666666667</v>
      </c>
      <c r="CD816" s="182">
        <v>842</v>
      </c>
      <c r="CE816" s="228">
        <v>0</v>
      </c>
      <c r="CF816" s="228">
        <v>1</v>
      </c>
      <c r="CG816" s="113">
        <v>3</v>
      </c>
      <c r="CH816" s="113">
        <v>1</v>
      </c>
      <c r="CI816" s="113">
        <v>0</v>
      </c>
      <c r="CJ816" s="113">
        <v>0</v>
      </c>
      <c r="CK816" s="113">
        <v>0</v>
      </c>
      <c r="CL816" s="113">
        <v>0</v>
      </c>
      <c r="CM816" s="113">
        <v>0</v>
      </c>
      <c r="CN816" s="185">
        <v>7</v>
      </c>
      <c r="CO816" s="181">
        <v>1686</v>
      </c>
      <c r="CP816" s="187">
        <v>4.1518386714116248E-3</v>
      </c>
      <c r="CQ816" s="173">
        <v>0.12962962962962959</v>
      </c>
      <c r="CR816" s="173">
        <v>31.222222222222221</v>
      </c>
      <c r="CS816" s="173">
        <v>0.1212871287128713</v>
      </c>
      <c r="CT816" s="173">
        <v>29.21287128712871</v>
      </c>
      <c r="CU816" s="253">
        <v>2791</v>
      </c>
      <c r="CV816" s="220">
        <v>-1</v>
      </c>
      <c r="CW816" s="254">
        <f t="shared" si="84"/>
        <v>1680</v>
      </c>
      <c r="CX816" s="15">
        <f t="shared" si="85"/>
        <v>21</v>
      </c>
      <c r="CY816" s="241">
        <f t="shared" si="86"/>
        <v>7</v>
      </c>
      <c r="CZ816" s="241" t="str">
        <f>IFERROR(ROUND(CY816/#REF!,1),"")</f>
        <v/>
      </c>
      <c r="DA816" s="254">
        <f t="shared" si="87"/>
        <v>1687</v>
      </c>
      <c r="DB816" s="246">
        <f t="shared" si="88"/>
        <v>4.1493775933609959E-3</v>
      </c>
      <c r="DC816" s="195"/>
      <c r="DD816" s="15" t="str">
        <f>IFERROR(#REF!-AO816,"")</f>
        <v/>
      </c>
      <c r="DE816" s="195"/>
      <c r="DF816" s="266" t="str">
        <f>IFERROR(#REF!-L816,"")</f>
        <v/>
      </c>
      <c r="DG816" s="228" t="e">
        <f>IF(#REF!&gt;AP816,0,1)</f>
        <v>#REF!</v>
      </c>
      <c r="DH816" s="228">
        <f t="shared" si="89"/>
        <v>1</v>
      </c>
      <c r="DI816" s="228">
        <f t="shared" si="90"/>
        <v>0</v>
      </c>
    </row>
    <row r="817" spans="1:113" ht="20.25" customHeight="1" x14ac:dyDescent="0.2">
      <c r="A817">
        <v>2022</v>
      </c>
      <c r="B817">
        <v>2</v>
      </c>
      <c r="C817" s="261">
        <v>44596</v>
      </c>
      <c r="D817">
        <v>388</v>
      </c>
      <c r="E817">
        <v>564</v>
      </c>
      <c r="F817">
        <v>6</v>
      </c>
      <c r="G817" s="194" t="s">
        <v>473</v>
      </c>
      <c r="H817" s="241" t="s">
        <v>474</v>
      </c>
      <c r="I817" s="241" t="s">
        <v>169</v>
      </c>
      <c r="J817" s="241">
        <v>3</v>
      </c>
      <c r="K817" s="241">
        <v>4</v>
      </c>
      <c r="L817" s="262">
        <v>119</v>
      </c>
      <c r="M817" s="263">
        <v>109</v>
      </c>
      <c r="N817" s="264">
        <v>128</v>
      </c>
      <c r="O817" s="190">
        <v>141</v>
      </c>
      <c r="P817" s="190">
        <v>139</v>
      </c>
      <c r="Q817" s="190"/>
      <c r="R817" s="190"/>
      <c r="S817" s="190">
        <v>146</v>
      </c>
      <c r="T817" s="190">
        <v>120</v>
      </c>
      <c r="U817" s="190">
        <v>116</v>
      </c>
      <c r="V817" s="190"/>
      <c r="W817" s="190"/>
      <c r="X817" s="190">
        <v>123</v>
      </c>
      <c r="Y817" s="172"/>
      <c r="Z817" s="172"/>
      <c r="AA817" s="190">
        <v>167</v>
      </c>
      <c r="AB817" s="190">
        <v>158</v>
      </c>
      <c r="AC817" s="190"/>
      <c r="AD817" s="190">
        <v>168</v>
      </c>
      <c r="AE817" s="190">
        <v>162</v>
      </c>
      <c r="AF817" s="190">
        <v>124</v>
      </c>
      <c r="AG817" s="190">
        <v>118</v>
      </c>
      <c r="AH817" s="190"/>
      <c r="AI817" s="190">
        <v>128</v>
      </c>
      <c r="AJ817" s="190">
        <v>119</v>
      </c>
      <c r="AK817" s="172"/>
      <c r="AL817" s="172"/>
      <c r="AM817" s="265">
        <v>154.42857142857139</v>
      </c>
      <c r="AN817" s="265">
        <v>121.1428571428571</v>
      </c>
      <c r="AO817" s="183">
        <v>83</v>
      </c>
      <c r="AP817" s="184">
        <v>130</v>
      </c>
      <c r="AQ817" s="182"/>
      <c r="AR817" s="182"/>
      <c r="AS817" s="182"/>
      <c r="AT817" s="182"/>
      <c r="AU817" s="182">
        <v>500</v>
      </c>
      <c r="AV817" s="182">
        <v>8</v>
      </c>
      <c r="AW817" s="182">
        <v>3</v>
      </c>
      <c r="AX817" s="182">
        <v>5</v>
      </c>
      <c r="AY817" s="182">
        <v>4</v>
      </c>
      <c r="AZ817" s="182"/>
      <c r="BA817" s="182"/>
      <c r="BB817" s="182"/>
      <c r="BC817" s="182"/>
      <c r="BD817" s="182"/>
      <c r="BE817" s="182"/>
      <c r="BF817" s="182"/>
      <c r="BG817" s="182">
        <v>1000</v>
      </c>
      <c r="BH817" s="182">
        <v>6</v>
      </c>
      <c r="BI817" s="182">
        <v>8</v>
      </c>
      <c r="BJ817" s="182">
        <v>10</v>
      </c>
      <c r="BK817" s="182"/>
      <c r="BL817" s="182"/>
      <c r="BM817" s="182"/>
      <c r="BN817" s="182"/>
      <c r="BO817" s="182"/>
      <c r="BP817" s="182"/>
      <c r="BQ817" s="228" t="s">
        <v>434</v>
      </c>
      <c r="BR817" s="228" t="s">
        <v>435</v>
      </c>
      <c r="BS817" s="228"/>
      <c r="BT817" s="228"/>
      <c r="BU817" s="228">
        <v>5</v>
      </c>
      <c r="BV817" s="228" t="s">
        <v>475</v>
      </c>
      <c r="BW817" s="228" t="s">
        <v>173</v>
      </c>
      <c r="BX817" s="186">
        <v>0</v>
      </c>
      <c r="BY817" s="182">
        <v>20</v>
      </c>
      <c r="BZ817" s="182">
        <v>5</v>
      </c>
      <c r="CA817" s="182">
        <v>505</v>
      </c>
      <c r="CB817" s="182">
        <v>24</v>
      </c>
      <c r="CC817" s="182">
        <v>6</v>
      </c>
      <c r="CD817" s="182">
        <v>1006</v>
      </c>
      <c r="CE817" s="228">
        <v>3</v>
      </c>
      <c r="CF817" s="228">
        <v>2</v>
      </c>
      <c r="CG817" s="113">
        <v>3</v>
      </c>
      <c r="CH817" s="113">
        <v>1</v>
      </c>
      <c r="CI817" s="113">
        <v>0</v>
      </c>
      <c r="CJ817" s="113">
        <v>0</v>
      </c>
      <c r="CK817" s="113">
        <v>0</v>
      </c>
      <c r="CL817" s="113">
        <v>0</v>
      </c>
      <c r="CM817" s="113">
        <v>0</v>
      </c>
      <c r="CN817" s="185">
        <v>11</v>
      </c>
      <c r="CO817" s="181">
        <v>1511</v>
      </c>
      <c r="CP817" s="187">
        <v>7.2799470549305099E-3</v>
      </c>
      <c r="CQ817" s="173">
        <v>9.2436974789915971E-2</v>
      </c>
      <c r="CR817" s="173">
        <v>12.69747899159664</v>
      </c>
      <c r="CS817" s="173">
        <v>9.0801886792452838E-2</v>
      </c>
      <c r="CT817" s="173">
        <v>12.472877358490569</v>
      </c>
      <c r="CU817" s="253">
        <v>2791</v>
      </c>
      <c r="CV817" s="220">
        <v>-1</v>
      </c>
      <c r="CW817" s="254">
        <f t="shared" si="84"/>
        <v>1500</v>
      </c>
      <c r="CX817" s="15">
        <f t="shared" si="85"/>
        <v>44</v>
      </c>
      <c r="CY817" s="241">
        <f t="shared" si="86"/>
        <v>11</v>
      </c>
      <c r="CZ817" s="241" t="str">
        <f>IFERROR(ROUND(CY817/#REF!,1),"")</f>
        <v/>
      </c>
      <c r="DA817" s="254">
        <f t="shared" si="87"/>
        <v>1511</v>
      </c>
      <c r="DB817" s="246">
        <f t="shared" si="88"/>
        <v>7.2799470549305099E-3</v>
      </c>
      <c r="DC817" s="195"/>
      <c r="DD817" s="15" t="str">
        <f>IFERROR(#REF!-AO817,"")</f>
        <v/>
      </c>
      <c r="DE817" s="195"/>
      <c r="DF817" s="266" t="str">
        <f>IFERROR(#REF!-L817,"")</f>
        <v/>
      </c>
      <c r="DG817" s="228" t="e">
        <f>IF(#REF!&gt;AP817,0,1)</f>
        <v>#REF!</v>
      </c>
      <c r="DH817" s="228">
        <f t="shared" si="89"/>
        <v>1</v>
      </c>
      <c r="DI817" s="228">
        <f t="shared" si="90"/>
        <v>1</v>
      </c>
    </row>
    <row r="818" spans="1:113" ht="20.25" customHeight="1" x14ac:dyDescent="0.2">
      <c r="A818">
        <v>2022</v>
      </c>
      <c r="B818">
        <v>2</v>
      </c>
      <c r="C818" s="261">
        <v>44596</v>
      </c>
      <c r="D818">
        <v>388</v>
      </c>
      <c r="E818">
        <v>565</v>
      </c>
      <c r="F818">
        <v>6</v>
      </c>
      <c r="G818" s="194" t="s">
        <v>476</v>
      </c>
      <c r="H818" s="241" t="s">
        <v>477</v>
      </c>
      <c r="I818" s="241" t="s">
        <v>169</v>
      </c>
      <c r="J818" s="241">
        <v>3</v>
      </c>
      <c r="K818" s="241">
        <v>4</v>
      </c>
      <c r="L818" s="262">
        <v>91</v>
      </c>
      <c r="M818" s="263">
        <v>83</v>
      </c>
      <c r="N818" s="264">
        <v>98</v>
      </c>
      <c r="O818" s="190">
        <v>131</v>
      </c>
      <c r="P818" s="190">
        <v>139</v>
      </c>
      <c r="Q818" s="190"/>
      <c r="R818" s="190"/>
      <c r="S818" s="190">
        <v>133</v>
      </c>
      <c r="T818" s="190">
        <v>92</v>
      </c>
      <c r="U818" s="190">
        <v>96</v>
      </c>
      <c r="V818" s="190"/>
      <c r="W818" s="190"/>
      <c r="X818" s="190">
        <v>91</v>
      </c>
      <c r="Y818" s="172"/>
      <c r="Z818" s="172"/>
      <c r="AA818" s="190">
        <v>144</v>
      </c>
      <c r="AB818" s="190">
        <v>141</v>
      </c>
      <c r="AC818" s="190"/>
      <c r="AD818" s="190">
        <v>142</v>
      </c>
      <c r="AE818" s="190">
        <v>146</v>
      </c>
      <c r="AF818" s="190">
        <v>111</v>
      </c>
      <c r="AG818" s="190">
        <v>98</v>
      </c>
      <c r="AH818" s="190"/>
      <c r="AI818" s="190">
        <v>88</v>
      </c>
      <c r="AJ818" s="190">
        <v>88</v>
      </c>
      <c r="AK818" s="172"/>
      <c r="AL818" s="172"/>
      <c r="AM818" s="265">
        <v>139.42857142857139</v>
      </c>
      <c r="AN818" s="265">
        <v>94.857142857142861</v>
      </c>
      <c r="AO818" s="183">
        <v>83</v>
      </c>
      <c r="AP818" s="184">
        <v>130</v>
      </c>
      <c r="AQ818" s="182"/>
      <c r="AR818" s="182"/>
      <c r="AS818" s="182"/>
      <c r="AT818" s="182"/>
      <c r="AU818" s="182"/>
      <c r="AV818" s="182"/>
      <c r="AW818" s="182"/>
      <c r="AX818" s="182"/>
      <c r="AY818" s="182"/>
      <c r="AZ818" s="182"/>
      <c r="BA818" s="182"/>
      <c r="BB818" s="182"/>
      <c r="BC818" s="182"/>
      <c r="BD818" s="182"/>
      <c r="BE818" s="182"/>
      <c r="BF818" s="182"/>
      <c r="BG818" s="182"/>
      <c r="BH818" s="182"/>
      <c r="BI818" s="182"/>
      <c r="BJ818" s="182"/>
      <c r="BK818" s="182"/>
      <c r="BL818" s="182"/>
      <c r="BM818" s="182"/>
      <c r="BN818" s="182"/>
      <c r="BO818" s="182"/>
      <c r="BP818" s="182"/>
      <c r="BQ818" s="228" t="s">
        <v>434</v>
      </c>
      <c r="BR818" s="228" t="s">
        <v>435</v>
      </c>
      <c r="BS818" s="228"/>
      <c r="BT818" s="228"/>
      <c r="BU818" s="228">
        <v>5</v>
      </c>
      <c r="BV818" s="228" t="s">
        <v>475</v>
      </c>
      <c r="BW818" s="228" t="s">
        <v>173</v>
      </c>
      <c r="BX818" s="186">
        <v>0</v>
      </c>
      <c r="BY818" s="182">
        <v>0</v>
      </c>
      <c r="BZ818" s="182">
        <v>0</v>
      </c>
      <c r="CA818" s="182">
        <v>0</v>
      </c>
      <c r="CB818" s="182">
        <v>0</v>
      </c>
      <c r="CC818" s="182">
        <v>0</v>
      </c>
      <c r="CD818" s="182">
        <v>0</v>
      </c>
      <c r="CE818" s="228">
        <v>0</v>
      </c>
      <c r="CF818" s="228">
        <v>0</v>
      </c>
      <c r="CG818" s="113">
        <v>0</v>
      </c>
      <c r="CH818" s="113">
        <v>0</v>
      </c>
      <c r="CI818" s="113">
        <v>0</v>
      </c>
      <c r="CJ818" s="113">
        <v>0</v>
      </c>
      <c r="CK818" s="113">
        <v>0</v>
      </c>
      <c r="CL818" s="113">
        <v>0</v>
      </c>
      <c r="CM818" s="113">
        <v>0</v>
      </c>
      <c r="CN818" s="185">
        <v>0</v>
      </c>
      <c r="CO818" s="181">
        <v>0</v>
      </c>
      <c r="CP818" s="187"/>
      <c r="CQ818" s="173">
        <v>0</v>
      </c>
      <c r="CR818" s="173">
        <v>0</v>
      </c>
      <c r="CS818" s="173">
        <v>0</v>
      </c>
      <c r="CT818" s="173">
        <v>0</v>
      </c>
      <c r="CU818" s="253">
        <v>2791</v>
      </c>
      <c r="CV818" s="220">
        <v>-1</v>
      </c>
      <c r="CW818" s="254">
        <f t="shared" si="84"/>
        <v>0</v>
      </c>
      <c r="CX818" s="15">
        <f t="shared" si="85"/>
        <v>0</v>
      </c>
      <c r="CY818" s="241">
        <f t="shared" si="86"/>
        <v>0</v>
      </c>
      <c r="CZ818" s="241" t="str">
        <f>IFERROR(ROUND(CY818/#REF!,1),"")</f>
        <v/>
      </c>
      <c r="DA818" s="254">
        <f t="shared" si="87"/>
        <v>0</v>
      </c>
      <c r="DB818" s="246" t="str">
        <f t="shared" si="88"/>
        <v/>
      </c>
      <c r="DC818" s="195"/>
      <c r="DD818" s="15" t="str">
        <f>IFERROR(#REF!-AO818,"")</f>
        <v/>
      </c>
      <c r="DE818" s="195"/>
      <c r="DF818" s="266" t="str">
        <f>IFERROR(#REF!-L818,"")</f>
        <v/>
      </c>
      <c r="DG818" s="228" t="e">
        <f>IF(#REF!&gt;AP818,0,1)</f>
        <v>#REF!</v>
      </c>
      <c r="DH818" s="228">
        <f t="shared" si="89"/>
        <v>1</v>
      </c>
      <c r="DI818" s="228">
        <f t="shared" si="90"/>
        <v>1</v>
      </c>
    </row>
    <row r="819" spans="1:113" ht="20.25" customHeight="1" x14ac:dyDescent="0.2">
      <c r="A819">
        <v>2022</v>
      </c>
      <c r="B819">
        <v>2</v>
      </c>
      <c r="C819" s="261">
        <v>44596</v>
      </c>
      <c r="D819">
        <v>388</v>
      </c>
      <c r="E819">
        <v>566</v>
      </c>
      <c r="F819">
        <v>6</v>
      </c>
      <c r="G819" s="194" t="s">
        <v>478</v>
      </c>
      <c r="H819" s="241" t="s">
        <v>479</v>
      </c>
      <c r="I819" s="241" t="s">
        <v>169</v>
      </c>
      <c r="J819" s="241">
        <v>3</v>
      </c>
      <c r="K819" s="241">
        <v>4</v>
      </c>
      <c r="L819" s="262">
        <v>34</v>
      </c>
      <c r="M819" s="263">
        <v>31</v>
      </c>
      <c r="N819" s="264">
        <v>36</v>
      </c>
      <c r="O819" s="190">
        <v>43</v>
      </c>
      <c r="P819" s="190">
        <v>40</v>
      </c>
      <c r="Q819" s="190"/>
      <c r="R819" s="190"/>
      <c r="S819" s="190">
        <v>46</v>
      </c>
      <c r="T819" s="190">
        <v>30</v>
      </c>
      <c r="U819" s="190">
        <v>31</v>
      </c>
      <c r="V819" s="190"/>
      <c r="W819" s="190"/>
      <c r="X819" s="190">
        <v>33</v>
      </c>
      <c r="Y819" s="172">
        <v>180</v>
      </c>
      <c r="Z819" s="172">
        <v>178</v>
      </c>
      <c r="AA819" s="190">
        <v>34</v>
      </c>
      <c r="AB819" s="190">
        <v>34</v>
      </c>
      <c r="AC819" s="190"/>
      <c r="AD819" s="190">
        <v>35</v>
      </c>
      <c r="AE819" s="190">
        <v>33</v>
      </c>
      <c r="AF819" s="190">
        <v>32</v>
      </c>
      <c r="AG819" s="190">
        <v>32</v>
      </c>
      <c r="AH819" s="190"/>
      <c r="AI819" s="190">
        <v>28</v>
      </c>
      <c r="AJ819" s="190">
        <v>30</v>
      </c>
      <c r="AK819" s="172">
        <v>128</v>
      </c>
      <c r="AL819" s="172">
        <v>128</v>
      </c>
      <c r="AM819" s="265">
        <v>37.857142857142847</v>
      </c>
      <c r="AN819" s="265">
        <v>30.857142857142861</v>
      </c>
      <c r="AO819" s="183">
        <v>83</v>
      </c>
      <c r="AP819" s="184">
        <v>130</v>
      </c>
      <c r="AQ819" s="182">
        <v>70.358306188925084</v>
      </c>
      <c r="AR819" s="182">
        <v>153.5</v>
      </c>
      <c r="AS819" s="182"/>
      <c r="AT819" s="182"/>
      <c r="AU819" s="182"/>
      <c r="AV819" s="182"/>
      <c r="AW819" s="182"/>
      <c r="AX819" s="182"/>
      <c r="AY819" s="182"/>
      <c r="AZ819" s="182"/>
      <c r="BA819" s="182"/>
      <c r="BB819" s="182"/>
      <c r="BC819" s="182"/>
      <c r="BD819" s="182"/>
      <c r="BE819" s="182"/>
      <c r="BF819" s="182"/>
      <c r="BG819" s="182"/>
      <c r="BH819" s="182"/>
      <c r="BI819" s="182"/>
      <c r="BJ819" s="182"/>
      <c r="BK819" s="182"/>
      <c r="BL819" s="182"/>
      <c r="BM819" s="182"/>
      <c r="BN819" s="182"/>
      <c r="BO819" s="182"/>
      <c r="BP819" s="182"/>
      <c r="BQ819" s="228" t="s">
        <v>434</v>
      </c>
      <c r="BR819" s="228" t="s">
        <v>435</v>
      </c>
      <c r="BS819" s="228"/>
      <c r="BT819" s="228"/>
      <c r="BU819" s="228">
        <v>5</v>
      </c>
      <c r="BV819" s="228" t="s">
        <v>475</v>
      </c>
      <c r="BW819" s="228" t="s">
        <v>173</v>
      </c>
      <c r="BX819" s="186">
        <v>0</v>
      </c>
      <c r="BY819" s="182">
        <v>0</v>
      </c>
      <c r="BZ819" s="182">
        <v>0</v>
      </c>
      <c r="CA819" s="182">
        <v>0</v>
      </c>
      <c r="CB819" s="182">
        <v>0</v>
      </c>
      <c r="CC819" s="182">
        <v>0</v>
      </c>
      <c r="CD819" s="182">
        <v>0</v>
      </c>
      <c r="CE819" s="228">
        <v>0</v>
      </c>
      <c r="CF819" s="228">
        <v>0</v>
      </c>
      <c r="CG819" s="113">
        <v>0</v>
      </c>
      <c r="CH819" s="113">
        <v>0</v>
      </c>
      <c r="CI819" s="113">
        <v>0</v>
      </c>
      <c r="CJ819" s="113">
        <v>0</v>
      </c>
      <c r="CK819" s="113">
        <v>0</v>
      </c>
      <c r="CL819" s="113">
        <v>0</v>
      </c>
      <c r="CM819" s="113">
        <v>0</v>
      </c>
      <c r="CN819" s="185">
        <v>0</v>
      </c>
      <c r="CO819" s="181">
        <v>0</v>
      </c>
      <c r="CP819" s="187"/>
      <c r="CQ819" s="173">
        <v>0</v>
      </c>
      <c r="CR819" s="173">
        <v>0</v>
      </c>
      <c r="CS819" s="173">
        <v>0</v>
      </c>
      <c r="CT819" s="173">
        <v>0</v>
      </c>
      <c r="CU819" s="253">
        <v>2791</v>
      </c>
      <c r="CV819" s="220">
        <v>-1</v>
      </c>
      <c r="CW819" s="254">
        <f t="shared" si="84"/>
        <v>0</v>
      </c>
      <c r="CX819" s="15">
        <f t="shared" si="85"/>
        <v>0</v>
      </c>
      <c r="CY819" s="241">
        <f t="shared" si="86"/>
        <v>0</v>
      </c>
      <c r="CZ819" s="241" t="str">
        <f>IFERROR(ROUND(CY819/#REF!,1),"")</f>
        <v/>
      </c>
      <c r="DA819" s="254">
        <f t="shared" si="87"/>
        <v>0</v>
      </c>
      <c r="DB819" s="246" t="str">
        <f t="shared" si="88"/>
        <v/>
      </c>
      <c r="DC819" s="195"/>
      <c r="DD819" s="15" t="str">
        <f>IFERROR(#REF!-AO819,"")</f>
        <v/>
      </c>
      <c r="DE819" s="195"/>
      <c r="DF819" s="266" t="str">
        <f>IFERROR(#REF!-L819,"")</f>
        <v/>
      </c>
      <c r="DG819" s="228" t="e">
        <f>IF(#REF!&gt;AP819,0,1)</f>
        <v>#REF!</v>
      </c>
      <c r="DH819" s="228">
        <f t="shared" si="89"/>
        <v>0</v>
      </c>
      <c r="DI819" s="228">
        <f t="shared" si="90"/>
        <v>1</v>
      </c>
    </row>
    <row r="820" spans="1:113" ht="20.25" customHeight="1" x14ac:dyDescent="0.2">
      <c r="A820">
        <v>2022</v>
      </c>
      <c r="B820">
        <v>2</v>
      </c>
      <c r="C820" s="261">
        <v>44596</v>
      </c>
      <c r="D820">
        <v>376</v>
      </c>
      <c r="E820">
        <v>438</v>
      </c>
      <c r="F820">
        <v>7</v>
      </c>
      <c r="G820" s="194" t="s">
        <v>216</v>
      </c>
      <c r="H820" s="241" t="s">
        <v>217</v>
      </c>
      <c r="I820" s="241" t="s">
        <v>169</v>
      </c>
      <c r="J820" s="241">
        <v>3</v>
      </c>
      <c r="K820" s="241">
        <v>2</v>
      </c>
      <c r="L820" s="262">
        <v>335</v>
      </c>
      <c r="M820" s="263">
        <v>315</v>
      </c>
      <c r="N820" s="264">
        <v>358</v>
      </c>
      <c r="O820" s="190">
        <v>439</v>
      </c>
      <c r="P820" s="190">
        <v>451</v>
      </c>
      <c r="Q820" s="190"/>
      <c r="R820" s="190"/>
      <c r="S820" s="190">
        <v>442</v>
      </c>
      <c r="T820" s="190">
        <v>357</v>
      </c>
      <c r="U820" s="190">
        <v>362</v>
      </c>
      <c r="V820" s="190"/>
      <c r="W820" s="190"/>
      <c r="X820" s="190">
        <v>362</v>
      </c>
      <c r="Y820" s="172">
        <v>140</v>
      </c>
      <c r="Z820" s="172">
        <v>145</v>
      </c>
      <c r="AA820" s="190">
        <v>445</v>
      </c>
      <c r="AB820" s="190"/>
      <c r="AC820" s="190"/>
      <c r="AD820" s="190">
        <v>431</v>
      </c>
      <c r="AE820" s="190">
        <v>434</v>
      </c>
      <c r="AF820" s="190">
        <v>359</v>
      </c>
      <c r="AG820" s="190"/>
      <c r="AH820" s="190"/>
      <c r="AI820" s="190">
        <v>346</v>
      </c>
      <c r="AJ820" s="190">
        <v>354</v>
      </c>
      <c r="AK820" s="172">
        <v>151</v>
      </c>
      <c r="AL820" s="172">
        <v>152</v>
      </c>
      <c r="AM820" s="265">
        <v>440.33333333333331</v>
      </c>
      <c r="AN820" s="265">
        <v>356.66666666666669</v>
      </c>
      <c r="AO820" s="183">
        <v>75</v>
      </c>
      <c r="AP820" s="184">
        <v>144</v>
      </c>
      <c r="AQ820" s="182">
        <v>73.469387755102034</v>
      </c>
      <c r="AR820" s="182">
        <v>147</v>
      </c>
      <c r="AS820" s="182"/>
      <c r="AT820" s="182"/>
      <c r="AU820" s="182"/>
      <c r="AV820" s="182"/>
      <c r="AW820" s="182"/>
      <c r="AX820" s="182"/>
      <c r="AY820" s="182"/>
      <c r="AZ820" s="182"/>
      <c r="BA820" s="182"/>
      <c r="BB820" s="182"/>
      <c r="BC820" s="182"/>
      <c r="BD820" s="182"/>
      <c r="BE820" s="182"/>
      <c r="BF820" s="182"/>
      <c r="BG820" s="182">
        <v>612</v>
      </c>
      <c r="BH820" s="182">
        <v>4</v>
      </c>
      <c r="BI820" s="182">
        <v>4</v>
      </c>
      <c r="BJ820" s="182">
        <v>4</v>
      </c>
      <c r="BK820" s="182"/>
      <c r="BL820" s="182"/>
      <c r="BM820" s="182"/>
      <c r="BN820" s="182"/>
      <c r="BO820" s="182"/>
      <c r="BP820" s="182"/>
      <c r="BQ820" s="228" t="s">
        <v>185</v>
      </c>
      <c r="BR820" s="228" t="s">
        <v>186</v>
      </c>
      <c r="BS820" s="228" t="s">
        <v>218</v>
      </c>
      <c r="BT820" s="228" t="s">
        <v>188</v>
      </c>
      <c r="BU820" s="228">
        <v>5</v>
      </c>
      <c r="BV820" s="228" t="s">
        <v>219</v>
      </c>
      <c r="BW820" s="228" t="s">
        <v>173</v>
      </c>
      <c r="BX820" s="186">
        <v>0</v>
      </c>
      <c r="BY820" s="182">
        <v>0</v>
      </c>
      <c r="BZ820" s="182">
        <v>0</v>
      </c>
      <c r="CA820" s="182">
        <v>0</v>
      </c>
      <c r="CB820" s="182">
        <v>12</v>
      </c>
      <c r="CC820" s="182">
        <v>6</v>
      </c>
      <c r="CD820" s="182">
        <v>618</v>
      </c>
      <c r="CE820" s="228">
        <v>2</v>
      </c>
      <c r="CF820" s="228">
        <v>2</v>
      </c>
      <c r="CG820" s="113">
        <v>2</v>
      </c>
      <c r="CH820" s="113">
        <v>0</v>
      </c>
      <c r="CI820" s="113">
        <v>0</v>
      </c>
      <c r="CJ820" s="113">
        <v>0</v>
      </c>
      <c r="CK820" s="113">
        <v>0</v>
      </c>
      <c r="CL820" s="113">
        <v>0</v>
      </c>
      <c r="CM820" s="113">
        <v>0</v>
      </c>
      <c r="CN820" s="185">
        <v>6</v>
      </c>
      <c r="CO820" s="181">
        <v>618</v>
      </c>
      <c r="CP820" s="187">
        <v>9.7087378640776691E-3</v>
      </c>
      <c r="CQ820" s="173">
        <v>1.7910447761194031E-2</v>
      </c>
      <c r="CR820" s="173">
        <v>1.844776119402985</v>
      </c>
      <c r="CS820" s="173">
        <v>1.682242990654206E-2</v>
      </c>
      <c r="CT820" s="173">
        <v>1.7327102803738319</v>
      </c>
      <c r="CU820" s="253">
        <v>2791</v>
      </c>
      <c r="CV820" s="220">
        <v>-1</v>
      </c>
      <c r="CW820" s="254">
        <f t="shared" si="84"/>
        <v>612</v>
      </c>
      <c r="CX820" s="15">
        <f t="shared" si="85"/>
        <v>12</v>
      </c>
      <c r="CY820" s="241">
        <f t="shared" si="86"/>
        <v>6</v>
      </c>
      <c r="CZ820" s="241" t="str">
        <f>IFERROR(ROUND(CY820/#REF!,1),"")</f>
        <v/>
      </c>
      <c r="DA820" s="254">
        <f t="shared" si="87"/>
        <v>618</v>
      </c>
      <c r="DB820" s="246">
        <f t="shared" si="88"/>
        <v>9.7087378640776691E-3</v>
      </c>
      <c r="DC820" s="195"/>
      <c r="DD820" s="15" t="str">
        <f>IFERROR(#REF!-AO820,"")</f>
        <v/>
      </c>
      <c r="DE820" s="195"/>
      <c r="DF820" s="266" t="str">
        <f>IFERROR(#REF!-L820,"")</f>
        <v/>
      </c>
      <c r="DG820" s="228" t="e">
        <f>IF(#REF!&gt;AP820,0,1)</f>
        <v>#REF!</v>
      </c>
      <c r="DH820" s="228">
        <f t="shared" si="89"/>
        <v>1</v>
      </c>
      <c r="DI820" s="228">
        <f t="shared" si="90"/>
        <v>1</v>
      </c>
    </row>
    <row r="821" spans="1:113" ht="20.25" customHeight="1" x14ac:dyDescent="0.2">
      <c r="A821">
        <v>2022</v>
      </c>
      <c r="B821">
        <v>2</v>
      </c>
      <c r="C821" s="261">
        <v>44596</v>
      </c>
      <c r="D821">
        <v>1</v>
      </c>
      <c r="E821">
        <v>1</v>
      </c>
      <c r="F821">
        <v>8</v>
      </c>
      <c r="G821" s="194" t="s">
        <v>388</v>
      </c>
      <c r="H821" s="241" t="s">
        <v>389</v>
      </c>
      <c r="I821" s="241" t="s">
        <v>169</v>
      </c>
      <c r="J821" s="241">
        <v>3</v>
      </c>
      <c r="K821" s="241">
        <v>2</v>
      </c>
      <c r="L821" s="262">
        <v>111</v>
      </c>
      <c r="M821" s="263">
        <v>103</v>
      </c>
      <c r="N821" s="264">
        <v>118</v>
      </c>
      <c r="O821" s="190">
        <v>135</v>
      </c>
      <c r="P821" s="190">
        <v>138</v>
      </c>
      <c r="Q821" s="190"/>
      <c r="R821" s="190"/>
      <c r="S821" s="190">
        <v>140</v>
      </c>
      <c r="T821" s="190">
        <v>107</v>
      </c>
      <c r="U821" s="190">
        <v>110</v>
      </c>
      <c r="V821" s="190"/>
      <c r="W821" s="190"/>
      <c r="X821" s="190">
        <v>110</v>
      </c>
      <c r="Y821" s="172"/>
      <c r="Z821" s="172"/>
      <c r="AA821" s="190">
        <v>119</v>
      </c>
      <c r="AB821" s="190">
        <v>124</v>
      </c>
      <c r="AC821" s="190"/>
      <c r="AD821" s="190">
        <v>118</v>
      </c>
      <c r="AE821" s="190">
        <v>122</v>
      </c>
      <c r="AF821" s="190">
        <v>96</v>
      </c>
      <c r="AG821" s="190">
        <v>106</v>
      </c>
      <c r="AH821" s="190"/>
      <c r="AI821" s="190">
        <v>110</v>
      </c>
      <c r="AJ821" s="190">
        <v>107</v>
      </c>
      <c r="AK821" s="172"/>
      <c r="AL821" s="172"/>
      <c r="AM821" s="265">
        <v>128</v>
      </c>
      <c r="AN821" s="265">
        <v>106.5714285714286</v>
      </c>
      <c r="AO821" s="183">
        <v>108</v>
      </c>
      <c r="AP821" s="184">
        <v>100</v>
      </c>
      <c r="AQ821" s="182"/>
      <c r="AR821" s="182"/>
      <c r="AS821" s="182"/>
      <c r="AT821" s="182"/>
      <c r="AU821" s="182">
        <v>928</v>
      </c>
      <c r="AV821" s="182">
        <v>2</v>
      </c>
      <c r="AW821" s="182"/>
      <c r="AX821" s="182">
        <v>3</v>
      </c>
      <c r="AY821" s="182">
        <v>1</v>
      </c>
      <c r="AZ821" s="182"/>
      <c r="BA821" s="182"/>
      <c r="BB821" s="182"/>
      <c r="BC821" s="182"/>
      <c r="BD821" s="182"/>
      <c r="BE821" s="182"/>
      <c r="BF821" s="182"/>
      <c r="BG821" s="182">
        <v>928</v>
      </c>
      <c r="BH821" s="182">
        <v>6</v>
      </c>
      <c r="BI821" s="182">
        <v>2</v>
      </c>
      <c r="BJ821" s="182">
        <v>1</v>
      </c>
      <c r="BK821" s="182"/>
      <c r="BL821" s="182"/>
      <c r="BM821" s="182"/>
      <c r="BN821" s="182"/>
      <c r="BO821" s="182"/>
      <c r="BP821" s="182"/>
      <c r="BQ821" s="228" t="s">
        <v>390</v>
      </c>
      <c r="BR821" s="228" t="s">
        <v>390</v>
      </c>
      <c r="BS821" s="228"/>
      <c r="BT821" s="228"/>
      <c r="BU821" s="228">
        <v>5</v>
      </c>
      <c r="BV821" s="228" t="s">
        <v>391</v>
      </c>
      <c r="BW821" s="228" t="s">
        <v>173</v>
      </c>
      <c r="BX821" s="186">
        <v>0</v>
      </c>
      <c r="BY821" s="182">
        <v>6</v>
      </c>
      <c r="BZ821" s="182">
        <v>3</v>
      </c>
      <c r="CA821" s="182">
        <v>931</v>
      </c>
      <c r="CB821" s="182">
        <v>9</v>
      </c>
      <c r="CC821" s="182">
        <v>4.5</v>
      </c>
      <c r="CD821" s="182">
        <v>932</v>
      </c>
      <c r="CE821" s="228">
        <v>4</v>
      </c>
      <c r="CF821" s="228">
        <v>1</v>
      </c>
      <c r="CG821" s="113">
        <v>2</v>
      </c>
      <c r="CH821" s="113">
        <v>0</v>
      </c>
      <c r="CI821" s="113">
        <v>0</v>
      </c>
      <c r="CJ821" s="113">
        <v>0</v>
      </c>
      <c r="CK821" s="113">
        <v>0</v>
      </c>
      <c r="CL821" s="113">
        <v>0</v>
      </c>
      <c r="CM821" s="113">
        <v>0</v>
      </c>
      <c r="CN821" s="185">
        <v>7.5</v>
      </c>
      <c r="CO821" s="181">
        <v>1863</v>
      </c>
      <c r="CP821" s="187">
        <v>4.0257648953301124E-3</v>
      </c>
      <c r="CQ821" s="173">
        <v>6.7567567567567571E-2</v>
      </c>
      <c r="CR821" s="173">
        <v>16.783783783783779</v>
      </c>
      <c r="CS821" s="173">
        <v>7.0375335120643437E-2</v>
      </c>
      <c r="CT821" s="173">
        <v>17.481233243967829</v>
      </c>
      <c r="CU821" s="253">
        <v>2791</v>
      </c>
      <c r="CV821" s="220">
        <v>-1</v>
      </c>
      <c r="CW821" s="254">
        <f t="shared" si="84"/>
        <v>1856</v>
      </c>
      <c r="CX821" s="15">
        <f t="shared" si="85"/>
        <v>15</v>
      </c>
      <c r="CY821" s="241">
        <f t="shared" si="86"/>
        <v>8</v>
      </c>
      <c r="CZ821" s="241" t="str">
        <f>IFERROR(ROUND(CY821/#REF!,1),"")</f>
        <v/>
      </c>
      <c r="DA821" s="254">
        <f t="shared" si="87"/>
        <v>1864</v>
      </c>
      <c r="DB821" s="246">
        <f t="shared" si="88"/>
        <v>4.2918454935622317E-3</v>
      </c>
      <c r="DC821" s="195"/>
      <c r="DD821" s="15" t="str">
        <f>IFERROR(#REF!-AO821,"")</f>
        <v/>
      </c>
      <c r="DE821" s="195"/>
      <c r="DF821" s="266" t="str">
        <f>IFERROR(#REF!-L821,"")</f>
        <v/>
      </c>
      <c r="DG821" s="228" t="e">
        <f>IF(#REF!&gt;AP821,0,1)</f>
        <v>#REF!</v>
      </c>
      <c r="DH821" s="228">
        <f t="shared" si="89"/>
        <v>1</v>
      </c>
      <c r="DI821" s="228">
        <f t="shared" si="90"/>
        <v>1</v>
      </c>
    </row>
    <row r="822" spans="1:113" ht="20.25" customHeight="1" x14ac:dyDescent="0.2">
      <c r="A822">
        <v>2022</v>
      </c>
      <c r="B822">
        <v>2</v>
      </c>
      <c r="C822" s="261">
        <v>44596</v>
      </c>
      <c r="D822">
        <v>1</v>
      </c>
      <c r="E822">
        <v>2</v>
      </c>
      <c r="F822">
        <v>8</v>
      </c>
      <c r="G822" s="194" t="s">
        <v>392</v>
      </c>
      <c r="H822" s="241" t="s">
        <v>393</v>
      </c>
      <c r="I822" s="241" t="s">
        <v>169</v>
      </c>
      <c r="J822" s="241">
        <v>3</v>
      </c>
      <c r="K822" s="241">
        <v>2</v>
      </c>
      <c r="L822" s="262">
        <v>113</v>
      </c>
      <c r="M822" s="263">
        <v>105</v>
      </c>
      <c r="N822" s="264">
        <v>120</v>
      </c>
      <c r="O822" s="190">
        <v>148</v>
      </c>
      <c r="P822" s="190">
        <v>151</v>
      </c>
      <c r="Q822" s="190"/>
      <c r="R822" s="190"/>
      <c r="S822" s="190">
        <v>153</v>
      </c>
      <c r="T822" s="190">
        <v>111</v>
      </c>
      <c r="U822" s="190">
        <v>113</v>
      </c>
      <c r="V822" s="190"/>
      <c r="W822" s="190"/>
      <c r="X822" s="190">
        <v>111</v>
      </c>
      <c r="Y822" s="172"/>
      <c r="Z822" s="172"/>
      <c r="AA822" s="190">
        <v>142</v>
      </c>
      <c r="AB822" s="190">
        <v>136</v>
      </c>
      <c r="AC822" s="190"/>
      <c r="AD822" s="190">
        <v>138</v>
      </c>
      <c r="AE822" s="190">
        <v>147</v>
      </c>
      <c r="AF822" s="190">
        <v>108</v>
      </c>
      <c r="AG822" s="190">
        <v>101</v>
      </c>
      <c r="AH822" s="190"/>
      <c r="AI822" s="190">
        <v>108</v>
      </c>
      <c r="AJ822" s="190">
        <v>111</v>
      </c>
      <c r="AK822" s="172"/>
      <c r="AL822" s="172"/>
      <c r="AM822" s="265">
        <v>145</v>
      </c>
      <c r="AN822" s="265">
        <v>109</v>
      </c>
      <c r="AO822" s="183">
        <v>108</v>
      </c>
      <c r="AP822" s="184">
        <v>100</v>
      </c>
      <c r="AQ822" s="182"/>
      <c r="AR822" s="182"/>
      <c r="AS822" s="182"/>
      <c r="AT822" s="182"/>
      <c r="AU822" s="182">
        <v>884</v>
      </c>
      <c r="AV822" s="182">
        <v>2</v>
      </c>
      <c r="AW822" s="182"/>
      <c r="AX822" s="182">
        <v>3</v>
      </c>
      <c r="AY822" s="182">
        <v>1</v>
      </c>
      <c r="AZ822" s="182"/>
      <c r="BA822" s="182"/>
      <c r="BB822" s="182"/>
      <c r="BC822" s="182"/>
      <c r="BD822" s="182"/>
      <c r="BE822" s="182"/>
      <c r="BF822" s="182"/>
      <c r="BG822" s="182">
        <v>884</v>
      </c>
      <c r="BH822" s="182">
        <v>4</v>
      </c>
      <c r="BI822" s="182">
        <v>2</v>
      </c>
      <c r="BJ822" s="182">
        <v>2</v>
      </c>
      <c r="BK822" s="182"/>
      <c r="BL822" s="182"/>
      <c r="BM822" s="182"/>
      <c r="BN822" s="182"/>
      <c r="BO822" s="182"/>
      <c r="BP822" s="182"/>
      <c r="BQ822" s="228" t="s">
        <v>390</v>
      </c>
      <c r="BR822" s="228" t="s">
        <v>390</v>
      </c>
      <c r="BS822" s="228"/>
      <c r="BT822" s="228"/>
      <c r="BU822" s="228">
        <v>5</v>
      </c>
      <c r="BV822" s="228" t="s">
        <v>391</v>
      </c>
      <c r="BW822" s="228" t="s">
        <v>173</v>
      </c>
      <c r="BX822" s="186">
        <v>0</v>
      </c>
      <c r="BY822" s="182">
        <v>6</v>
      </c>
      <c r="BZ822" s="182">
        <v>3</v>
      </c>
      <c r="CA822" s="182">
        <v>887</v>
      </c>
      <c r="CB822" s="182">
        <v>8</v>
      </c>
      <c r="CC822" s="182">
        <v>4</v>
      </c>
      <c r="CD822" s="182">
        <v>888</v>
      </c>
      <c r="CE822" s="228">
        <v>3</v>
      </c>
      <c r="CF822" s="228">
        <v>1</v>
      </c>
      <c r="CG822" s="113">
        <v>2</v>
      </c>
      <c r="CH822" s="113">
        <v>0</v>
      </c>
      <c r="CI822" s="113">
        <v>0</v>
      </c>
      <c r="CJ822" s="113">
        <v>0</v>
      </c>
      <c r="CK822" s="113">
        <v>0</v>
      </c>
      <c r="CL822" s="113">
        <v>0</v>
      </c>
      <c r="CM822" s="113">
        <v>0</v>
      </c>
      <c r="CN822" s="185">
        <v>7</v>
      </c>
      <c r="CO822" s="181">
        <v>1775</v>
      </c>
      <c r="CP822" s="187">
        <v>3.9436619718309857E-3</v>
      </c>
      <c r="CQ822" s="173">
        <v>6.1946902654867263E-2</v>
      </c>
      <c r="CR822" s="173">
        <v>15.707964601769911</v>
      </c>
      <c r="CS822" s="173">
        <v>6.4220183486238536E-2</v>
      </c>
      <c r="CT822" s="173">
        <v>16.284403669724771</v>
      </c>
      <c r="CU822" s="253">
        <v>2791</v>
      </c>
      <c r="CV822" s="220">
        <v>-1</v>
      </c>
      <c r="CW822" s="254">
        <f t="shared" si="84"/>
        <v>1768</v>
      </c>
      <c r="CX822" s="15">
        <f t="shared" si="85"/>
        <v>14</v>
      </c>
      <c r="CY822" s="241">
        <f t="shared" si="86"/>
        <v>7</v>
      </c>
      <c r="CZ822" s="241" t="str">
        <f>IFERROR(ROUND(CY822/#REF!,1),"")</f>
        <v/>
      </c>
      <c r="DA822" s="254">
        <f t="shared" si="87"/>
        <v>1775</v>
      </c>
      <c r="DB822" s="246">
        <f t="shared" si="88"/>
        <v>3.9436619718309857E-3</v>
      </c>
      <c r="DC822" s="195"/>
      <c r="DD822" s="15" t="str">
        <f>IFERROR(#REF!-AO822,"")</f>
        <v/>
      </c>
      <c r="DE822" s="195"/>
      <c r="DF822" s="266" t="str">
        <f>IFERROR(#REF!-L822,"")</f>
        <v/>
      </c>
      <c r="DG822" s="228" t="e">
        <f>IF(#REF!&gt;AP822,0,1)</f>
        <v>#REF!</v>
      </c>
      <c r="DH822" s="228">
        <f t="shared" si="89"/>
        <v>1</v>
      </c>
      <c r="DI822" s="228">
        <f t="shared" si="90"/>
        <v>1</v>
      </c>
    </row>
    <row r="823" spans="1:113" ht="20.25" customHeight="1" x14ac:dyDescent="0.2">
      <c r="A823">
        <v>2022</v>
      </c>
      <c r="B823">
        <v>2</v>
      </c>
      <c r="C823" s="261">
        <v>44596</v>
      </c>
      <c r="D823">
        <v>382</v>
      </c>
      <c r="E823">
        <v>449</v>
      </c>
      <c r="F823">
        <v>8</v>
      </c>
      <c r="G823" s="194" t="s">
        <v>340</v>
      </c>
      <c r="H823" s="241" t="s">
        <v>341</v>
      </c>
      <c r="I823" s="241" t="s">
        <v>169</v>
      </c>
      <c r="J823" s="241">
        <v>3</v>
      </c>
      <c r="K823" s="241">
        <v>1</v>
      </c>
      <c r="L823" s="262">
        <v>46</v>
      </c>
      <c r="M823" s="263">
        <v>40</v>
      </c>
      <c r="N823" s="264">
        <v>50</v>
      </c>
      <c r="O823" s="190">
        <v>79</v>
      </c>
      <c r="P823" s="190">
        <v>85</v>
      </c>
      <c r="Q823" s="190"/>
      <c r="R823" s="190"/>
      <c r="S823" s="190">
        <v>87</v>
      </c>
      <c r="T823" s="190">
        <v>42</v>
      </c>
      <c r="U823" s="190">
        <v>46</v>
      </c>
      <c r="V823" s="190"/>
      <c r="W823" s="190"/>
      <c r="X823" s="190">
        <v>46</v>
      </c>
      <c r="Y823" s="172">
        <v>110</v>
      </c>
      <c r="Z823" s="172">
        <v>108</v>
      </c>
      <c r="AA823" s="190">
        <v>61</v>
      </c>
      <c r="AB823" s="190">
        <v>58</v>
      </c>
      <c r="AC823" s="190"/>
      <c r="AD823" s="190">
        <v>62</v>
      </c>
      <c r="AE823" s="190">
        <v>63</v>
      </c>
      <c r="AF823" s="190">
        <v>45</v>
      </c>
      <c r="AG823" s="190">
        <v>43</v>
      </c>
      <c r="AH823" s="190"/>
      <c r="AI823" s="190">
        <v>44</v>
      </c>
      <c r="AJ823" s="190">
        <v>45</v>
      </c>
      <c r="AK823" s="172">
        <v>95</v>
      </c>
      <c r="AL823" s="172">
        <v>95</v>
      </c>
      <c r="AM823" s="265">
        <v>70.714285714285708</v>
      </c>
      <c r="AN823" s="265">
        <v>44.428571428571431</v>
      </c>
      <c r="AO823" s="183">
        <v>112</v>
      </c>
      <c r="AP823" s="184">
        <v>96</v>
      </c>
      <c r="AQ823" s="182">
        <v>105.88235294117651</v>
      </c>
      <c r="AR823" s="182">
        <v>102</v>
      </c>
      <c r="AS823" s="182"/>
      <c r="AT823" s="182"/>
      <c r="AU823" s="182">
        <v>1350</v>
      </c>
      <c r="AV823" s="182">
        <v>4</v>
      </c>
      <c r="AW823" s="182"/>
      <c r="AX823" s="182">
        <v>10</v>
      </c>
      <c r="AY823" s="182"/>
      <c r="AZ823" s="182"/>
      <c r="BA823" s="182"/>
      <c r="BB823" s="182"/>
      <c r="BC823" s="182"/>
      <c r="BD823" s="182"/>
      <c r="BE823" s="182"/>
      <c r="BF823" s="182"/>
      <c r="BG823" s="182">
        <v>1350</v>
      </c>
      <c r="BH823" s="182">
        <v>2</v>
      </c>
      <c r="BI823" s="182">
        <v>6</v>
      </c>
      <c r="BJ823" s="182">
        <v>8</v>
      </c>
      <c r="BK823" s="182"/>
      <c r="BL823" s="182"/>
      <c r="BM823" s="182"/>
      <c r="BN823" s="182"/>
      <c r="BO823" s="182"/>
      <c r="BP823" s="182"/>
      <c r="BQ823" s="228" t="s">
        <v>185</v>
      </c>
      <c r="BR823" s="228" t="s">
        <v>186</v>
      </c>
      <c r="BS823" s="228" t="s">
        <v>342</v>
      </c>
      <c r="BT823" s="228" t="s">
        <v>188</v>
      </c>
      <c r="BU823" s="228">
        <v>5</v>
      </c>
      <c r="BV823" s="228" t="s">
        <v>340</v>
      </c>
      <c r="BW823" s="228" t="s">
        <v>173</v>
      </c>
      <c r="BX823" s="186">
        <v>0</v>
      </c>
      <c r="BY823" s="182">
        <v>14</v>
      </c>
      <c r="BZ823" s="182">
        <v>14</v>
      </c>
      <c r="CA823" s="182">
        <v>1364</v>
      </c>
      <c r="CB823" s="182">
        <v>16</v>
      </c>
      <c r="CC823" s="182">
        <v>16</v>
      </c>
      <c r="CD823" s="182">
        <v>1366</v>
      </c>
      <c r="CE823" s="228">
        <v>6</v>
      </c>
      <c r="CF823" s="228">
        <v>6</v>
      </c>
      <c r="CG823" s="113">
        <v>18</v>
      </c>
      <c r="CH823" s="113">
        <v>0</v>
      </c>
      <c r="CI823" s="113">
        <v>0</v>
      </c>
      <c r="CJ823" s="113">
        <v>0</v>
      </c>
      <c r="CK823" s="113">
        <v>0</v>
      </c>
      <c r="CL823" s="113">
        <v>0</v>
      </c>
      <c r="CM823" s="113">
        <v>0</v>
      </c>
      <c r="CN823" s="185">
        <v>30</v>
      </c>
      <c r="CO823" s="181">
        <v>2730</v>
      </c>
      <c r="CP823" s="187">
        <v>1.098901098901099E-2</v>
      </c>
      <c r="CQ823" s="173">
        <v>0.65217391304347827</v>
      </c>
      <c r="CR823" s="173">
        <v>59.347826086956523</v>
      </c>
      <c r="CS823" s="173">
        <v>0.67524115755627001</v>
      </c>
      <c r="CT823" s="173">
        <v>61.446945337620583</v>
      </c>
      <c r="CU823" s="253">
        <v>2791</v>
      </c>
      <c r="CV823" s="220">
        <v>-1</v>
      </c>
      <c r="CW823" s="254">
        <f t="shared" si="84"/>
        <v>2700</v>
      </c>
      <c r="CX823" s="15">
        <f t="shared" si="85"/>
        <v>30</v>
      </c>
      <c r="CY823" s="241">
        <f t="shared" si="86"/>
        <v>30</v>
      </c>
      <c r="CZ823" s="241" t="str">
        <f>IFERROR(ROUND(CY823/#REF!,1),"")</f>
        <v/>
      </c>
      <c r="DA823" s="254">
        <f t="shared" si="87"/>
        <v>2730</v>
      </c>
      <c r="DB823" s="246">
        <f t="shared" si="88"/>
        <v>1.098901098901099E-2</v>
      </c>
      <c r="DC823" s="195"/>
      <c r="DD823" s="15" t="str">
        <f>IFERROR(#REF!-AO823,"")</f>
        <v/>
      </c>
      <c r="DE823" s="195"/>
      <c r="DF823" s="266" t="str">
        <f>IFERROR(#REF!-L823,"")</f>
        <v/>
      </c>
      <c r="DG823" s="228" t="e">
        <f>IF(#REF!&gt;AP823,0,1)</f>
        <v>#REF!</v>
      </c>
      <c r="DH823" s="228">
        <f t="shared" si="89"/>
        <v>1</v>
      </c>
      <c r="DI823" s="228">
        <f t="shared" si="90"/>
        <v>1</v>
      </c>
    </row>
    <row r="824" spans="1:113" ht="20.25" customHeight="1" x14ac:dyDescent="0.2">
      <c r="A824">
        <v>2022</v>
      </c>
      <c r="B824">
        <v>2</v>
      </c>
      <c r="C824" s="261">
        <v>44596</v>
      </c>
      <c r="D824">
        <v>256</v>
      </c>
      <c r="E824">
        <v>180</v>
      </c>
      <c r="F824">
        <v>28</v>
      </c>
      <c r="G824" s="194" t="s">
        <v>450</v>
      </c>
      <c r="H824" s="241" t="s">
        <v>451</v>
      </c>
      <c r="I824" s="241" t="s">
        <v>225</v>
      </c>
      <c r="J824" s="241">
        <v>8</v>
      </c>
      <c r="K824" s="241">
        <v>1</v>
      </c>
      <c r="L824" s="262">
        <v>32</v>
      </c>
      <c r="M824" s="263">
        <v>29</v>
      </c>
      <c r="N824" s="264">
        <v>34</v>
      </c>
      <c r="O824" s="190"/>
      <c r="P824" s="190"/>
      <c r="Q824" s="190"/>
      <c r="R824" s="190"/>
      <c r="S824" s="190"/>
      <c r="T824" s="190"/>
      <c r="U824" s="190"/>
      <c r="V824" s="190"/>
      <c r="W824" s="190"/>
      <c r="X824" s="190"/>
      <c r="Y824" s="172"/>
      <c r="Z824" s="172"/>
      <c r="AA824" s="190"/>
      <c r="AB824" s="190"/>
      <c r="AC824" s="190"/>
      <c r="AD824" s="190"/>
      <c r="AE824" s="190"/>
      <c r="AF824" s="190"/>
      <c r="AG824" s="190"/>
      <c r="AH824" s="190"/>
      <c r="AI824" s="190"/>
      <c r="AJ824" s="190"/>
      <c r="AK824" s="172"/>
      <c r="AL824" s="172"/>
      <c r="AM824" s="265"/>
      <c r="AN824" s="265"/>
      <c r="AO824" s="183">
        <v>187</v>
      </c>
      <c r="AP824" s="184">
        <v>154</v>
      </c>
      <c r="AQ824" s="182"/>
      <c r="AR824" s="182"/>
      <c r="AS824" s="182"/>
      <c r="AT824" s="182"/>
      <c r="AU824" s="182">
        <v>600</v>
      </c>
      <c r="AV824" s="182"/>
      <c r="AW824" s="182"/>
      <c r="AX824" s="182"/>
      <c r="AY824" s="182"/>
      <c r="AZ824" s="182"/>
      <c r="BA824" s="182"/>
      <c r="BB824" s="182"/>
      <c r="BC824" s="182"/>
      <c r="BD824" s="182"/>
      <c r="BE824" s="182"/>
      <c r="BF824" s="182"/>
      <c r="BG824" s="182">
        <v>600</v>
      </c>
      <c r="BH824" s="182"/>
      <c r="BI824" s="182"/>
      <c r="BJ824" s="182"/>
      <c r="BK824" s="182"/>
      <c r="BL824" s="182"/>
      <c r="BM824" s="182"/>
      <c r="BN824" s="182"/>
      <c r="BO824" s="182"/>
      <c r="BP824" s="182"/>
      <c r="BQ824" s="228" t="s">
        <v>180</v>
      </c>
      <c r="BR824" s="228" t="s">
        <v>266</v>
      </c>
      <c r="BS824" s="228" t="s">
        <v>452</v>
      </c>
      <c r="BT824" s="228"/>
      <c r="BU824" s="228">
        <v>5</v>
      </c>
      <c r="BV824" s="228" t="s">
        <v>450</v>
      </c>
      <c r="BW824" s="228" t="s">
        <v>222</v>
      </c>
      <c r="BX824" s="186">
        <v>0</v>
      </c>
      <c r="BY824" s="182">
        <v>0</v>
      </c>
      <c r="BZ824" s="182">
        <v>0</v>
      </c>
      <c r="CA824" s="182">
        <v>600</v>
      </c>
      <c r="CB824" s="182">
        <v>0</v>
      </c>
      <c r="CC824" s="182">
        <v>0</v>
      </c>
      <c r="CD824" s="182">
        <v>600</v>
      </c>
      <c r="CE824" s="228">
        <v>0</v>
      </c>
      <c r="CF824" s="228">
        <v>0</v>
      </c>
      <c r="CG824" s="113">
        <v>0</v>
      </c>
      <c r="CH824" s="113">
        <v>0</v>
      </c>
      <c r="CI824" s="113">
        <v>0</v>
      </c>
      <c r="CJ824" s="113">
        <v>0</v>
      </c>
      <c r="CK824" s="113">
        <v>0</v>
      </c>
      <c r="CL824" s="113">
        <v>0</v>
      </c>
      <c r="CM824" s="113">
        <v>0</v>
      </c>
      <c r="CN824" s="185">
        <v>0</v>
      </c>
      <c r="CO824" s="181">
        <v>1200</v>
      </c>
      <c r="CP824" s="187">
        <v>0</v>
      </c>
      <c r="CQ824" s="173">
        <v>0</v>
      </c>
      <c r="CR824" s="173">
        <v>37.5</v>
      </c>
      <c r="CS824" s="173"/>
      <c r="CT824" s="173"/>
      <c r="CU824" s="253">
        <v>2791</v>
      </c>
      <c r="CV824" s="220"/>
      <c r="CW824" s="254">
        <f t="shared" si="84"/>
        <v>1200</v>
      </c>
      <c r="CX824" s="15">
        <f t="shared" si="85"/>
        <v>0</v>
      </c>
      <c r="CY824" s="241">
        <f t="shared" si="86"/>
        <v>0</v>
      </c>
      <c r="CZ824" s="241" t="str">
        <f>IFERROR(ROUND(CY824/#REF!,1),"")</f>
        <v/>
      </c>
      <c r="DA824" s="254">
        <f t="shared" si="87"/>
        <v>1200</v>
      </c>
      <c r="DB824" s="246">
        <f t="shared" si="88"/>
        <v>0</v>
      </c>
      <c r="DC824" s="195"/>
      <c r="DD824" s="15" t="str">
        <f>IFERROR(#REF!-AO824,"")</f>
        <v/>
      </c>
      <c r="DE824" s="195"/>
      <c r="DF824" s="266" t="str">
        <f>IFERROR(#REF!-L824,"")</f>
        <v/>
      </c>
      <c r="DG824" s="228" t="e">
        <f>IF(#REF!&gt;AP824,0,1)</f>
        <v>#REF!</v>
      </c>
      <c r="DH824" s="228">
        <f t="shared" si="89"/>
        <v>0</v>
      </c>
      <c r="DI824" s="228">
        <f t="shared" si="90"/>
        <v>1</v>
      </c>
    </row>
    <row r="825" spans="1:113" ht="20.25" customHeight="1" x14ac:dyDescent="0.2">
      <c r="A825">
        <v>2022</v>
      </c>
      <c r="B825">
        <v>2</v>
      </c>
      <c r="C825" s="261">
        <v>44596</v>
      </c>
      <c r="D825">
        <v>372</v>
      </c>
      <c r="E825">
        <v>646</v>
      </c>
      <c r="F825">
        <v>46</v>
      </c>
      <c r="G825" s="194" t="s">
        <v>276</v>
      </c>
      <c r="H825" s="241" t="s">
        <v>277</v>
      </c>
      <c r="I825" s="241" t="s">
        <v>221</v>
      </c>
      <c r="J825" s="241">
        <v>2</v>
      </c>
      <c r="K825" s="241">
        <v>2</v>
      </c>
      <c r="L825" s="262">
        <v>212</v>
      </c>
      <c r="M825" s="263">
        <v>197</v>
      </c>
      <c r="N825" s="264">
        <v>226</v>
      </c>
      <c r="O825" s="190"/>
      <c r="P825" s="190"/>
      <c r="Q825" s="190"/>
      <c r="R825" s="190"/>
      <c r="S825" s="190"/>
      <c r="T825" s="190"/>
      <c r="U825" s="190"/>
      <c r="V825" s="190"/>
      <c r="W825" s="190"/>
      <c r="X825" s="190"/>
      <c r="Y825" s="172"/>
      <c r="Z825" s="172"/>
      <c r="AA825" s="190"/>
      <c r="AB825" s="190"/>
      <c r="AC825" s="190"/>
      <c r="AD825" s="190"/>
      <c r="AE825" s="190"/>
      <c r="AF825" s="190"/>
      <c r="AG825" s="190"/>
      <c r="AH825" s="190"/>
      <c r="AI825" s="190"/>
      <c r="AJ825" s="190"/>
      <c r="AK825" s="172"/>
      <c r="AL825" s="172"/>
      <c r="AM825" s="265"/>
      <c r="AN825" s="265"/>
      <c r="AO825" s="183">
        <v>37</v>
      </c>
      <c r="AP825" s="184">
        <v>150</v>
      </c>
      <c r="AQ825" s="182"/>
      <c r="AR825" s="182"/>
      <c r="AS825" s="182"/>
      <c r="AT825" s="182"/>
      <c r="AU825" s="182">
        <v>368</v>
      </c>
      <c r="AV825" s="182"/>
      <c r="AW825" s="182"/>
      <c r="AX825" s="182"/>
      <c r="AY825" s="182"/>
      <c r="AZ825" s="182"/>
      <c r="BA825" s="182"/>
      <c r="BB825" s="182"/>
      <c r="BC825" s="182"/>
      <c r="BD825" s="182"/>
      <c r="BE825" s="182"/>
      <c r="BF825" s="182"/>
      <c r="BG825" s="182">
        <v>368</v>
      </c>
      <c r="BH825" s="182"/>
      <c r="BI825" s="182"/>
      <c r="BJ825" s="182"/>
      <c r="BK825" s="182"/>
      <c r="BL825" s="182"/>
      <c r="BM825" s="182"/>
      <c r="BN825" s="182"/>
      <c r="BO825" s="182"/>
      <c r="BP825" s="182"/>
      <c r="BQ825" s="228" t="s">
        <v>180</v>
      </c>
      <c r="BR825" s="228" t="s">
        <v>266</v>
      </c>
      <c r="BS825" s="228" t="s">
        <v>278</v>
      </c>
      <c r="BT825" s="228"/>
      <c r="BU825" s="228">
        <v>5</v>
      </c>
      <c r="BV825" s="228" t="s">
        <v>323</v>
      </c>
      <c r="BW825" s="228" t="s">
        <v>222</v>
      </c>
      <c r="BX825" s="186">
        <v>0</v>
      </c>
      <c r="BY825" s="182">
        <v>0</v>
      </c>
      <c r="BZ825" s="182">
        <v>0</v>
      </c>
      <c r="CA825" s="182">
        <v>368</v>
      </c>
      <c r="CB825" s="182">
        <v>0</v>
      </c>
      <c r="CC825" s="182">
        <v>0</v>
      </c>
      <c r="CD825" s="182">
        <v>368</v>
      </c>
      <c r="CE825" s="228">
        <v>0</v>
      </c>
      <c r="CF825" s="228">
        <v>0</v>
      </c>
      <c r="CG825" s="113">
        <v>0</v>
      </c>
      <c r="CH825" s="113">
        <v>0</v>
      </c>
      <c r="CI825" s="113">
        <v>0</v>
      </c>
      <c r="CJ825" s="113">
        <v>0</v>
      </c>
      <c r="CK825" s="113">
        <v>0</v>
      </c>
      <c r="CL825" s="113">
        <v>0</v>
      </c>
      <c r="CM825" s="113">
        <v>0</v>
      </c>
      <c r="CN825" s="185">
        <v>0</v>
      </c>
      <c r="CO825" s="181">
        <v>736</v>
      </c>
      <c r="CP825" s="187">
        <v>0</v>
      </c>
      <c r="CQ825" s="173">
        <v>0</v>
      </c>
      <c r="CR825" s="173">
        <v>3.4716981132075468</v>
      </c>
      <c r="CS825" s="173"/>
      <c r="CT825" s="173"/>
      <c r="CU825" s="253">
        <v>2791</v>
      </c>
      <c r="CV825" s="220"/>
      <c r="CW825" s="254">
        <f t="shared" si="84"/>
        <v>736</v>
      </c>
      <c r="CX825" s="15">
        <f t="shared" si="85"/>
        <v>0</v>
      </c>
      <c r="CY825" s="241">
        <f t="shared" si="86"/>
        <v>0</v>
      </c>
      <c r="CZ825" s="241" t="str">
        <f>IFERROR(ROUND(CY825/#REF!,1),"")</f>
        <v/>
      </c>
      <c r="DA825" s="254">
        <f t="shared" si="87"/>
        <v>736</v>
      </c>
      <c r="DB825" s="246">
        <f t="shared" si="88"/>
        <v>0</v>
      </c>
      <c r="DC825" s="195"/>
      <c r="DD825" s="15" t="str">
        <f>IFERROR(#REF!-AO825,"")</f>
        <v/>
      </c>
      <c r="DE825" s="195"/>
      <c r="DF825" s="266" t="str">
        <f>IFERROR(#REF!-L825,"")</f>
        <v/>
      </c>
      <c r="DG825" s="228" t="e">
        <f>IF(#REF!&gt;AP825,0,1)</f>
        <v>#REF!</v>
      </c>
      <c r="DH825" s="228">
        <f t="shared" si="89"/>
        <v>0</v>
      </c>
      <c r="DI825" s="228">
        <f t="shared" si="90"/>
        <v>1</v>
      </c>
    </row>
    <row r="826" spans="1:113" ht="20.25" customHeight="1" x14ac:dyDescent="0.2">
      <c r="A826">
        <v>2022</v>
      </c>
      <c r="B826">
        <v>2</v>
      </c>
      <c r="C826" s="261">
        <v>44596</v>
      </c>
      <c r="D826">
        <v>372</v>
      </c>
      <c r="E826">
        <v>647</v>
      </c>
      <c r="F826">
        <v>46</v>
      </c>
      <c r="G826" s="194" t="s">
        <v>264</v>
      </c>
      <c r="H826" s="241" t="s">
        <v>265</v>
      </c>
      <c r="I826" s="241" t="s">
        <v>221</v>
      </c>
      <c r="J826" s="241">
        <v>2</v>
      </c>
      <c r="K826" s="241">
        <v>2</v>
      </c>
      <c r="L826" s="262">
        <v>212</v>
      </c>
      <c r="M826" s="263">
        <v>197</v>
      </c>
      <c r="N826" s="264">
        <v>226</v>
      </c>
      <c r="O826" s="190"/>
      <c r="P826" s="190"/>
      <c r="Q826" s="190"/>
      <c r="R826" s="190"/>
      <c r="S826" s="190"/>
      <c r="T826" s="190"/>
      <c r="U826" s="190"/>
      <c r="V826" s="190"/>
      <c r="W826" s="190"/>
      <c r="X826" s="190"/>
      <c r="Y826" s="172"/>
      <c r="Z826" s="172"/>
      <c r="AA826" s="190"/>
      <c r="AB826" s="190"/>
      <c r="AC826" s="190"/>
      <c r="AD826" s="190"/>
      <c r="AE826" s="190"/>
      <c r="AF826" s="190"/>
      <c r="AG826" s="190"/>
      <c r="AH826" s="190"/>
      <c r="AI826" s="190"/>
      <c r="AJ826" s="190"/>
      <c r="AK826" s="172"/>
      <c r="AL826" s="172"/>
      <c r="AM826" s="265"/>
      <c r="AN826" s="265"/>
      <c r="AO826" s="183">
        <v>37</v>
      </c>
      <c r="AP826" s="184">
        <v>150</v>
      </c>
      <c r="AQ826" s="182"/>
      <c r="AR826" s="182"/>
      <c r="AS826" s="182"/>
      <c r="AT826" s="182"/>
      <c r="AU826" s="182">
        <v>368</v>
      </c>
      <c r="AV826" s="182"/>
      <c r="AW826" s="182"/>
      <c r="AX826" s="182"/>
      <c r="AY826" s="182"/>
      <c r="AZ826" s="182"/>
      <c r="BA826" s="182"/>
      <c r="BB826" s="182"/>
      <c r="BC826" s="182"/>
      <c r="BD826" s="182"/>
      <c r="BE826" s="182"/>
      <c r="BF826" s="182"/>
      <c r="BG826" s="182">
        <v>368</v>
      </c>
      <c r="BH826" s="182"/>
      <c r="BI826" s="182"/>
      <c r="BJ826" s="182"/>
      <c r="BK826" s="182"/>
      <c r="BL826" s="182"/>
      <c r="BM826" s="182"/>
      <c r="BN826" s="182"/>
      <c r="BO826" s="182"/>
      <c r="BP826" s="182"/>
      <c r="BQ826" s="228" t="s">
        <v>180</v>
      </c>
      <c r="BR826" s="228" t="s">
        <v>266</v>
      </c>
      <c r="BS826" s="228" t="s">
        <v>267</v>
      </c>
      <c r="BT826" s="228"/>
      <c r="BU826" s="228">
        <v>5</v>
      </c>
      <c r="BV826" s="228" t="s">
        <v>323</v>
      </c>
      <c r="BW826" s="228" t="s">
        <v>222</v>
      </c>
      <c r="BX826" s="186">
        <v>0</v>
      </c>
      <c r="BY826" s="182">
        <v>0</v>
      </c>
      <c r="BZ826" s="182">
        <v>0</v>
      </c>
      <c r="CA826" s="182">
        <v>368</v>
      </c>
      <c r="CB826" s="182">
        <v>0</v>
      </c>
      <c r="CC826" s="182">
        <v>0</v>
      </c>
      <c r="CD826" s="182">
        <v>368</v>
      </c>
      <c r="CE826" s="228">
        <v>0</v>
      </c>
      <c r="CF826" s="228">
        <v>0</v>
      </c>
      <c r="CG826" s="113">
        <v>0</v>
      </c>
      <c r="CH826" s="113">
        <v>0</v>
      </c>
      <c r="CI826" s="113">
        <v>0</v>
      </c>
      <c r="CJ826" s="113">
        <v>0</v>
      </c>
      <c r="CK826" s="113">
        <v>0</v>
      </c>
      <c r="CL826" s="113">
        <v>0</v>
      </c>
      <c r="CM826" s="113">
        <v>0</v>
      </c>
      <c r="CN826" s="185">
        <v>0</v>
      </c>
      <c r="CO826" s="181">
        <v>736</v>
      </c>
      <c r="CP826" s="187">
        <v>0</v>
      </c>
      <c r="CQ826" s="173">
        <v>0</v>
      </c>
      <c r="CR826" s="173">
        <v>3.4716981132075468</v>
      </c>
      <c r="CS826" s="173"/>
      <c r="CT826" s="173"/>
      <c r="CU826" s="253">
        <v>2791</v>
      </c>
      <c r="CV826" s="220"/>
      <c r="CW826" s="254">
        <f t="shared" si="84"/>
        <v>736</v>
      </c>
      <c r="CX826" s="15">
        <f t="shared" si="85"/>
        <v>0</v>
      </c>
      <c r="CY826" s="241">
        <f t="shared" si="86"/>
        <v>0</v>
      </c>
      <c r="CZ826" s="241" t="str">
        <f>IFERROR(ROUND(CY826/#REF!,1),"")</f>
        <v/>
      </c>
      <c r="DA826" s="254">
        <f t="shared" si="87"/>
        <v>736</v>
      </c>
      <c r="DB826" s="246">
        <f t="shared" si="88"/>
        <v>0</v>
      </c>
      <c r="DC826" s="195"/>
      <c r="DD826" s="15" t="str">
        <f>IFERROR(#REF!-AO826,"")</f>
        <v/>
      </c>
      <c r="DE826" s="195"/>
      <c r="DF826" s="266" t="str">
        <f>IFERROR(#REF!-L826,"")</f>
        <v/>
      </c>
      <c r="DG826" s="228" t="e">
        <f>IF(#REF!&gt;AP826,0,1)</f>
        <v>#REF!</v>
      </c>
      <c r="DH826" s="228">
        <f t="shared" si="89"/>
        <v>0</v>
      </c>
      <c r="DI826" s="228">
        <f t="shared" si="90"/>
        <v>1</v>
      </c>
    </row>
    <row r="827" spans="1:113" ht="20.25" customHeight="1" x14ac:dyDescent="0.2">
      <c r="A827">
        <v>2022</v>
      </c>
      <c r="B827">
        <v>2</v>
      </c>
      <c r="C827" s="261">
        <v>44596</v>
      </c>
      <c r="D827">
        <v>415</v>
      </c>
      <c r="E827">
        <v>655</v>
      </c>
      <c r="F827">
        <v>47</v>
      </c>
      <c r="G827" s="194" t="s">
        <v>269</v>
      </c>
      <c r="H827" s="241" t="s">
        <v>270</v>
      </c>
      <c r="I827" s="241" t="s">
        <v>221</v>
      </c>
      <c r="J827" s="241">
        <v>3</v>
      </c>
      <c r="K827" s="241">
        <v>1</v>
      </c>
      <c r="L827" s="262">
        <v>148</v>
      </c>
      <c r="M827" s="263">
        <v>137</v>
      </c>
      <c r="N827" s="264">
        <v>158</v>
      </c>
      <c r="O827" s="190"/>
      <c r="P827" s="190"/>
      <c r="Q827" s="190"/>
      <c r="R827" s="190"/>
      <c r="S827" s="190"/>
      <c r="T827" s="190"/>
      <c r="U827" s="190"/>
      <c r="V827" s="190"/>
      <c r="W827" s="190"/>
      <c r="X827" s="190"/>
      <c r="Y827" s="172"/>
      <c r="Z827" s="172"/>
      <c r="AA827" s="190"/>
      <c r="AB827" s="190"/>
      <c r="AC827" s="190"/>
      <c r="AD827" s="190"/>
      <c r="AE827" s="190"/>
      <c r="AF827" s="190"/>
      <c r="AG827" s="190"/>
      <c r="AH827" s="190"/>
      <c r="AI827" s="190"/>
      <c r="AJ827" s="190"/>
      <c r="AK827" s="172"/>
      <c r="AL827" s="172"/>
      <c r="AM827" s="265"/>
      <c r="AN827" s="265"/>
      <c r="AO827" s="183">
        <v>64</v>
      </c>
      <c r="AP827" s="184">
        <v>169</v>
      </c>
      <c r="AQ827" s="182"/>
      <c r="AR827" s="182"/>
      <c r="AS827" s="182"/>
      <c r="AT827" s="182"/>
      <c r="AU827" s="182">
        <v>368</v>
      </c>
      <c r="AV827" s="182"/>
      <c r="AW827" s="182"/>
      <c r="AX827" s="182"/>
      <c r="AY827" s="182"/>
      <c r="AZ827" s="182"/>
      <c r="BA827" s="182"/>
      <c r="BB827" s="182"/>
      <c r="BC827" s="182"/>
      <c r="BD827" s="182"/>
      <c r="BE827" s="182"/>
      <c r="BF827" s="182"/>
      <c r="BG827" s="182">
        <v>450</v>
      </c>
      <c r="BH827" s="182"/>
      <c r="BI827" s="182"/>
      <c r="BJ827" s="182"/>
      <c r="BK827" s="182"/>
      <c r="BL827" s="182"/>
      <c r="BM827" s="182"/>
      <c r="BN827" s="182"/>
      <c r="BO827" s="182"/>
      <c r="BP827" s="182"/>
      <c r="BQ827" s="228" t="s">
        <v>180</v>
      </c>
      <c r="BR827" s="228" t="s">
        <v>192</v>
      </c>
      <c r="BS827" s="228" t="s">
        <v>271</v>
      </c>
      <c r="BT827" s="228"/>
      <c r="BU827" s="228">
        <v>5</v>
      </c>
      <c r="BV827" s="228" t="s">
        <v>272</v>
      </c>
      <c r="BW827" s="228" t="s">
        <v>222</v>
      </c>
      <c r="BX827" s="186">
        <v>0</v>
      </c>
      <c r="BY827" s="182">
        <v>0</v>
      </c>
      <c r="BZ827" s="182">
        <v>0</v>
      </c>
      <c r="CA827" s="182">
        <v>368</v>
      </c>
      <c r="CB827" s="182">
        <v>0</v>
      </c>
      <c r="CC827" s="182">
        <v>0</v>
      </c>
      <c r="CD827" s="182">
        <v>450</v>
      </c>
      <c r="CE827" s="228">
        <v>0</v>
      </c>
      <c r="CF827" s="228">
        <v>0</v>
      </c>
      <c r="CG827" s="113">
        <v>0</v>
      </c>
      <c r="CH827" s="113">
        <v>0</v>
      </c>
      <c r="CI827" s="113">
        <v>0</v>
      </c>
      <c r="CJ827" s="113">
        <v>0</v>
      </c>
      <c r="CK827" s="113">
        <v>0</v>
      </c>
      <c r="CL827" s="113">
        <v>0</v>
      </c>
      <c r="CM827" s="113">
        <v>0</v>
      </c>
      <c r="CN827" s="185">
        <v>0</v>
      </c>
      <c r="CO827" s="181">
        <v>818</v>
      </c>
      <c r="CP827" s="187">
        <v>0</v>
      </c>
      <c r="CQ827" s="173">
        <v>0</v>
      </c>
      <c r="CR827" s="173">
        <v>5.5270270270270272</v>
      </c>
      <c r="CS827" s="173"/>
      <c r="CT827" s="173"/>
      <c r="CU827" s="253">
        <v>2791</v>
      </c>
      <c r="CV827" s="220"/>
      <c r="CW827" s="254">
        <f t="shared" si="84"/>
        <v>818</v>
      </c>
      <c r="CX827" s="15">
        <f t="shared" si="85"/>
        <v>0</v>
      </c>
      <c r="CY827" s="241">
        <f t="shared" si="86"/>
        <v>0</v>
      </c>
      <c r="CZ827" s="241" t="str">
        <f>IFERROR(ROUND(CY827/#REF!,1),"")</f>
        <v/>
      </c>
      <c r="DA827" s="254">
        <f t="shared" si="87"/>
        <v>818</v>
      </c>
      <c r="DB827" s="246">
        <f t="shared" si="88"/>
        <v>0</v>
      </c>
      <c r="DC827" s="195"/>
      <c r="DD827" s="15" t="str">
        <f>IFERROR(#REF!-AO827,"")</f>
        <v/>
      </c>
      <c r="DE827" s="195"/>
      <c r="DF827" s="266" t="str">
        <f>IFERROR(#REF!-L827,"")</f>
        <v/>
      </c>
      <c r="DG827" s="228" t="e">
        <f>IF(#REF!&gt;AP827,0,1)</f>
        <v>#REF!</v>
      </c>
      <c r="DH827" s="228">
        <f t="shared" si="89"/>
        <v>0</v>
      </c>
      <c r="DI827" s="228">
        <f t="shared" si="90"/>
        <v>1</v>
      </c>
    </row>
    <row r="828" spans="1:113" ht="20.25" customHeight="1" x14ac:dyDescent="0.2">
      <c r="A828">
        <v>2022</v>
      </c>
      <c r="B828">
        <v>2</v>
      </c>
      <c r="C828" s="261">
        <v>44596</v>
      </c>
      <c r="D828">
        <v>415</v>
      </c>
      <c r="E828">
        <v>656</v>
      </c>
      <c r="F828">
        <v>47</v>
      </c>
      <c r="G828" s="194" t="s">
        <v>324</v>
      </c>
      <c r="H828" s="241" t="s">
        <v>325</v>
      </c>
      <c r="I828" s="241" t="s">
        <v>221</v>
      </c>
      <c r="J828" s="241">
        <v>3</v>
      </c>
      <c r="K828" s="241">
        <v>1</v>
      </c>
      <c r="L828" s="262">
        <v>148</v>
      </c>
      <c r="M828" s="263">
        <v>137</v>
      </c>
      <c r="N828" s="264">
        <v>158</v>
      </c>
      <c r="O828" s="190"/>
      <c r="P828" s="190"/>
      <c r="Q828" s="190"/>
      <c r="R828" s="190"/>
      <c r="S828" s="190"/>
      <c r="T828" s="190"/>
      <c r="U828" s="190"/>
      <c r="V828" s="190"/>
      <c r="W828" s="190"/>
      <c r="X828" s="190"/>
      <c r="Y828" s="172"/>
      <c r="Z828" s="172"/>
      <c r="AA828" s="190"/>
      <c r="AB828" s="190"/>
      <c r="AC828" s="190"/>
      <c r="AD828" s="190"/>
      <c r="AE828" s="190"/>
      <c r="AF828" s="190"/>
      <c r="AG828" s="190"/>
      <c r="AH828" s="190"/>
      <c r="AI828" s="190"/>
      <c r="AJ828" s="190"/>
      <c r="AK828" s="172"/>
      <c r="AL828" s="172"/>
      <c r="AM828" s="265"/>
      <c r="AN828" s="265"/>
      <c r="AO828" s="183">
        <v>64</v>
      </c>
      <c r="AP828" s="184">
        <v>169</v>
      </c>
      <c r="AQ828" s="182"/>
      <c r="AR828" s="182"/>
      <c r="AS828" s="182"/>
      <c r="AT828" s="182"/>
      <c r="AU828" s="182"/>
      <c r="AV828" s="182"/>
      <c r="AW828" s="182"/>
      <c r="AX828" s="182"/>
      <c r="AY828" s="182"/>
      <c r="AZ828" s="182"/>
      <c r="BA828" s="182"/>
      <c r="BB828" s="182"/>
      <c r="BC828" s="182"/>
      <c r="BD828" s="182"/>
      <c r="BE828" s="182"/>
      <c r="BF828" s="182"/>
      <c r="BG828" s="182"/>
      <c r="BH828" s="182"/>
      <c r="BI828" s="182"/>
      <c r="BJ828" s="182"/>
      <c r="BK828" s="182"/>
      <c r="BL828" s="182"/>
      <c r="BM828" s="182"/>
      <c r="BN828" s="182"/>
      <c r="BO828" s="182"/>
      <c r="BP828" s="182"/>
      <c r="BQ828" s="228" t="s">
        <v>180</v>
      </c>
      <c r="BR828" s="228" t="s">
        <v>192</v>
      </c>
      <c r="BS828" s="228" t="s">
        <v>326</v>
      </c>
      <c r="BT828" s="228"/>
      <c r="BU828" s="228">
        <v>5</v>
      </c>
      <c r="BV828" s="228" t="s">
        <v>272</v>
      </c>
      <c r="BW828" s="228" t="s">
        <v>222</v>
      </c>
      <c r="BX828" s="186">
        <v>0</v>
      </c>
      <c r="BY828" s="182">
        <v>0</v>
      </c>
      <c r="BZ828" s="182">
        <v>0</v>
      </c>
      <c r="CA828" s="182">
        <v>0</v>
      </c>
      <c r="CB828" s="182">
        <v>0</v>
      </c>
      <c r="CC828" s="182">
        <v>0</v>
      </c>
      <c r="CD828" s="182">
        <v>0</v>
      </c>
      <c r="CE828" s="228">
        <v>0</v>
      </c>
      <c r="CF828" s="228">
        <v>0</v>
      </c>
      <c r="CG828" s="113">
        <v>0</v>
      </c>
      <c r="CH828" s="113">
        <v>0</v>
      </c>
      <c r="CI828" s="113">
        <v>0</v>
      </c>
      <c r="CJ828" s="113">
        <v>0</v>
      </c>
      <c r="CK828" s="113">
        <v>0</v>
      </c>
      <c r="CL828" s="113">
        <v>0</v>
      </c>
      <c r="CM828" s="113">
        <v>0</v>
      </c>
      <c r="CN828" s="185">
        <v>0</v>
      </c>
      <c r="CO828" s="181">
        <v>0</v>
      </c>
      <c r="CP828" s="187"/>
      <c r="CQ828" s="173">
        <v>0</v>
      </c>
      <c r="CR828" s="173">
        <v>0</v>
      </c>
      <c r="CS828" s="173"/>
      <c r="CT828" s="173"/>
      <c r="CU828" s="253">
        <v>2791</v>
      </c>
      <c r="CV828" s="220"/>
      <c r="CW828" s="254">
        <f t="shared" si="84"/>
        <v>0</v>
      </c>
      <c r="CX828" s="15">
        <f t="shared" si="85"/>
        <v>0</v>
      </c>
      <c r="CY828" s="241">
        <f t="shared" si="86"/>
        <v>0</v>
      </c>
      <c r="CZ828" s="241" t="str">
        <f>IFERROR(ROUND(CY828/#REF!,1),"")</f>
        <v/>
      </c>
      <c r="DA828" s="254">
        <f t="shared" si="87"/>
        <v>0</v>
      </c>
      <c r="DB828" s="246" t="str">
        <f t="shared" si="88"/>
        <v/>
      </c>
      <c r="DC828" s="195"/>
      <c r="DD828" s="15" t="str">
        <f>IFERROR(#REF!-AO828,"")</f>
        <v/>
      </c>
      <c r="DE828" s="195"/>
      <c r="DF828" s="266" t="str">
        <f>IFERROR(#REF!-L828,"")</f>
        <v/>
      </c>
      <c r="DG828" s="228" t="e">
        <f>IF(#REF!&gt;AP828,0,1)</f>
        <v>#REF!</v>
      </c>
      <c r="DH828" s="228">
        <f t="shared" si="89"/>
        <v>0</v>
      </c>
      <c r="DI828" s="228">
        <f t="shared" si="90"/>
        <v>1</v>
      </c>
    </row>
    <row r="829" spans="1:113" ht="20.25" customHeight="1" x14ac:dyDescent="0.2">
      <c r="A829">
        <v>2022</v>
      </c>
      <c r="B829">
        <v>2</v>
      </c>
      <c r="C829" s="261">
        <v>44596</v>
      </c>
      <c r="D829">
        <v>415</v>
      </c>
      <c r="E829">
        <v>657</v>
      </c>
      <c r="F829">
        <v>47</v>
      </c>
      <c r="G829" s="194" t="s">
        <v>327</v>
      </c>
      <c r="H829" s="241" t="s">
        <v>328</v>
      </c>
      <c r="I829" s="241" t="s">
        <v>221</v>
      </c>
      <c r="J829" s="241">
        <v>3</v>
      </c>
      <c r="K829" s="241">
        <v>1</v>
      </c>
      <c r="L829" s="262">
        <v>90</v>
      </c>
      <c r="M829" s="263">
        <v>83</v>
      </c>
      <c r="N829" s="264">
        <v>96</v>
      </c>
      <c r="O829" s="190"/>
      <c r="P829" s="190"/>
      <c r="Q829" s="190"/>
      <c r="R829" s="190"/>
      <c r="S829" s="190"/>
      <c r="T829" s="190"/>
      <c r="U829" s="190"/>
      <c r="V829" s="190"/>
      <c r="W829" s="190"/>
      <c r="X829" s="190"/>
      <c r="Y829" s="172"/>
      <c r="Z829" s="172"/>
      <c r="AA829" s="190"/>
      <c r="AB829" s="190"/>
      <c r="AC829" s="190"/>
      <c r="AD829" s="190"/>
      <c r="AE829" s="190"/>
      <c r="AF829" s="190"/>
      <c r="AG829" s="190"/>
      <c r="AH829" s="190"/>
      <c r="AI829" s="190"/>
      <c r="AJ829" s="190"/>
      <c r="AK829" s="172"/>
      <c r="AL829" s="172"/>
      <c r="AM829" s="265"/>
      <c r="AN829" s="265"/>
      <c r="AO829" s="183">
        <v>64</v>
      </c>
      <c r="AP829" s="184">
        <v>169</v>
      </c>
      <c r="AQ829" s="182"/>
      <c r="AR829" s="182"/>
      <c r="AS829" s="182"/>
      <c r="AT829" s="182"/>
      <c r="AU829" s="182">
        <v>450</v>
      </c>
      <c r="AV829" s="182"/>
      <c r="AW829" s="182"/>
      <c r="AX829" s="182"/>
      <c r="AY829" s="182"/>
      <c r="AZ829" s="182"/>
      <c r="BA829" s="182"/>
      <c r="BB829" s="182"/>
      <c r="BC829" s="182"/>
      <c r="BD829" s="182"/>
      <c r="BE829" s="182"/>
      <c r="BF829" s="182"/>
      <c r="BG829" s="182">
        <v>450</v>
      </c>
      <c r="BH829" s="182"/>
      <c r="BI829" s="182"/>
      <c r="BJ829" s="182"/>
      <c r="BK829" s="182"/>
      <c r="BL829" s="182"/>
      <c r="BM829" s="182"/>
      <c r="BN829" s="182"/>
      <c r="BO829" s="182"/>
      <c r="BP829" s="182"/>
      <c r="BQ829" s="228" t="s">
        <v>180</v>
      </c>
      <c r="BR829" s="228" t="s">
        <v>192</v>
      </c>
      <c r="BS829" s="228" t="s">
        <v>329</v>
      </c>
      <c r="BT829" s="228"/>
      <c r="BU829" s="228">
        <v>5</v>
      </c>
      <c r="BV829" s="228" t="s">
        <v>272</v>
      </c>
      <c r="BW829" s="228" t="s">
        <v>222</v>
      </c>
      <c r="BX829" s="186">
        <v>0</v>
      </c>
      <c r="BY829" s="182">
        <v>0</v>
      </c>
      <c r="BZ829" s="182">
        <v>0</v>
      </c>
      <c r="CA829" s="182">
        <v>450</v>
      </c>
      <c r="CB829" s="182">
        <v>0</v>
      </c>
      <c r="CC829" s="182">
        <v>0</v>
      </c>
      <c r="CD829" s="182">
        <v>450</v>
      </c>
      <c r="CE829" s="228">
        <v>0</v>
      </c>
      <c r="CF829" s="228">
        <v>0</v>
      </c>
      <c r="CG829" s="113">
        <v>0</v>
      </c>
      <c r="CH829" s="113">
        <v>0</v>
      </c>
      <c r="CI829" s="113">
        <v>0</v>
      </c>
      <c r="CJ829" s="113">
        <v>0</v>
      </c>
      <c r="CK829" s="113">
        <v>0</v>
      </c>
      <c r="CL829" s="113">
        <v>0</v>
      </c>
      <c r="CM829" s="113">
        <v>0</v>
      </c>
      <c r="CN829" s="185">
        <v>0</v>
      </c>
      <c r="CO829" s="181">
        <v>900</v>
      </c>
      <c r="CP829" s="187">
        <v>0</v>
      </c>
      <c r="CQ829" s="173">
        <v>0</v>
      </c>
      <c r="CR829" s="173">
        <v>10</v>
      </c>
      <c r="CS829" s="173"/>
      <c r="CT829" s="173"/>
      <c r="CU829" s="253">
        <v>2791</v>
      </c>
      <c r="CV829" s="220"/>
      <c r="CW829" s="254">
        <f t="shared" si="84"/>
        <v>900</v>
      </c>
      <c r="CX829" s="15">
        <f t="shared" si="85"/>
        <v>0</v>
      </c>
      <c r="CY829" s="241">
        <f t="shared" si="86"/>
        <v>0</v>
      </c>
      <c r="CZ829" s="241" t="str">
        <f>IFERROR(ROUND(CY829/#REF!,1),"")</f>
        <v/>
      </c>
      <c r="DA829" s="254">
        <f t="shared" si="87"/>
        <v>900</v>
      </c>
      <c r="DB829" s="246">
        <f t="shared" si="88"/>
        <v>0</v>
      </c>
      <c r="DC829" s="195"/>
      <c r="DD829" s="15" t="str">
        <f>IFERROR(#REF!-AO829,"")</f>
        <v/>
      </c>
      <c r="DE829" s="195"/>
      <c r="DF829" s="266" t="str">
        <f>IFERROR(#REF!-L829,"")</f>
        <v/>
      </c>
      <c r="DG829" s="228" t="e">
        <f>IF(#REF!&gt;AP829,0,1)</f>
        <v>#REF!</v>
      </c>
      <c r="DH829" s="228">
        <f t="shared" si="89"/>
        <v>0</v>
      </c>
      <c r="DI829" s="228">
        <f t="shared" si="90"/>
        <v>1</v>
      </c>
    </row>
    <row r="830" spans="1:113" ht="20.25" customHeight="1" x14ac:dyDescent="0.2">
      <c r="A830">
        <v>2022</v>
      </c>
      <c r="B830">
        <v>2</v>
      </c>
      <c r="C830" s="261">
        <v>44596</v>
      </c>
      <c r="D830">
        <v>415</v>
      </c>
      <c r="E830">
        <v>658</v>
      </c>
      <c r="F830">
        <v>47</v>
      </c>
      <c r="G830" s="194" t="s">
        <v>273</v>
      </c>
      <c r="H830" s="241" t="s">
        <v>274</v>
      </c>
      <c r="I830" s="241" t="s">
        <v>221</v>
      </c>
      <c r="J830" s="241">
        <v>3</v>
      </c>
      <c r="K830" s="241">
        <v>1</v>
      </c>
      <c r="L830" s="262">
        <v>90</v>
      </c>
      <c r="M830" s="263">
        <v>83</v>
      </c>
      <c r="N830" s="264">
        <v>96</v>
      </c>
      <c r="O830" s="190"/>
      <c r="P830" s="190"/>
      <c r="Q830" s="190"/>
      <c r="R830" s="190"/>
      <c r="S830" s="190"/>
      <c r="T830" s="190"/>
      <c r="U830" s="190"/>
      <c r="V830" s="190"/>
      <c r="W830" s="190"/>
      <c r="X830" s="190"/>
      <c r="Y830" s="172"/>
      <c r="Z830" s="172"/>
      <c r="AA830" s="190"/>
      <c r="AB830" s="190"/>
      <c r="AC830" s="190"/>
      <c r="AD830" s="190"/>
      <c r="AE830" s="190"/>
      <c r="AF830" s="190"/>
      <c r="AG830" s="190"/>
      <c r="AH830" s="190"/>
      <c r="AI830" s="190"/>
      <c r="AJ830" s="190"/>
      <c r="AK830" s="172"/>
      <c r="AL830" s="172"/>
      <c r="AM830" s="265"/>
      <c r="AN830" s="265"/>
      <c r="AO830" s="183">
        <v>64</v>
      </c>
      <c r="AP830" s="184">
        <v>169</v>
      </c>
      <c r="AQ830" s="182"/>
      <c r="AR830" s="182"/>
      <c r="AS830" s="182"/>
      <c r="AT830" s="182"/>
      <c r="AU830" s="182"/>
      <c r="AV830" s="182"/>
      <c r="AW830" s="182"/>
      <c r="AX830" s="182"/>
      <c r="AY830" s="182"/>
      <c r="AZ830" s="182"/>
      <c r="BA830" s="182"/>
      <c r="BB830" s="182"/>
      <c r="BC830" s="182"/>
      <c r="BD830" s="182"/>
      <c r="BE830" s="182"/>
      <c r="BF830" s="182"/>
      <c r="BG830" s="182"/>
      <c r="BH830" s="182"/>
      <c r="BI830" s="182"/>
      <c r="BJ830" s="182"/>
      <c r="BK830" s="182"/>
      <c r="BL830" s="182"/>
      <c r="BM830" s="182"/>
      <c r="BN830" s="182"/>
      <c r="BO830" s="182"/>
      <c r="BP830" s="182"/>
      <c r="BQ830" s="228" t="s">
        <v>180</v>
      </c>
      <c r="BR830" s="228" t="s">
        <v>192</v>
      </c>
      <c r="BS830" s="228" t="s">
        <v>275</v>
      </c>
      <c r="BT830" s="228"/>
      <c r="BU830" s="228">
        <v>5</v>
      </c>
      <c r="BV830" s="228" t="s">
        <v>272</v>
      </c>
      <c r="BW830" s="228" t="s">
        <v>222</v>
      </c>
      <c r="BX830" s="186">
        <v>0</v>
      </c>
      <c r="BY830" s="182">
        <v>0</v>
      </c>
      <c r="BZ830" s="182">
        <v>0</v>
      </c>
      <c r="CA830" s="182">
        <v>0</v>
      </c>
      <c r="CB830" s="182">
        <v>0</v>
      </c>
      <c r="CC830" s="182">
        <v>0</v>
      </c>
      <c r="CD830" s="182">
        <v>0</v>
      </c>
      <c r="CE830" s="228">
        <v>0</v>
      </c>
      <c r="CF830" s="228">
        <v>0</v>
      </c>
      <c r="CG830" s="113">
        <v>0</v>
      </c>
      <c r="CH830" s="113">
        <v>0</v>
      </c>
      <c r="CI830" s="113">
        <v>0</v>
      </c>
      <c r="CJ830" s="113">
        <v>0</v>
      </c>
      <c r="CK830" s="113">
        <v>0</v>
      </c>
      <c r="CL830" s="113">
        <v>0</v>
      </c>
      <c r="CM830" s="113">
        <v>0</v>
      </c>
      <c r="CN830" s="185">
        <v>0</v>
      </c>
      <c r="CO830" s="181">
        <v>0</v>
      </c>
      <c r="CP830" s="187"/>
      <c r="CQ830" s="173">
        <v>0</v>
      </c>
      <c r="CR830" s="173">
        <v>0</v>
      </c>
      <c r="CS830" s="173"/>
      <c r="CT830" s="173"/>
      <c r="CU830" s="253">
        <v>2791</v>
      </c>
      <c r="CV830" s="220"/>
      <c r="CW830" s="254">
        <f t="shared" si="84"/>
        <v>0</v>
      </c>
      <c r="CX830" s="15">
        <f t="shared" si="85"/>
        <v>0</v>
      </c>
      <c r="CY830" s="241">
        <f t="shared" si="86"/>
        <v>0</v>
      </c>
      <c r="CZ830" s="241" t="str">
        <f>IFERROR(ROUND(CY830/#REF!,1),"")</f>
        <v/>
      </c>
      <c r="DA830" s="254">
        <f t="shared" si="87"/>
        <v>0</v>
      </c>
      <c r="DB830" s="246" t="str">
        <f t="shared" si="88"/>
        <v/>
      </c>
      <c r="DC830" s="195"/>
      <c r="DD830" s="15" t="str">
        <f>IFERROR(#REF!-AO830,"")</f>
        <v/>
      </c>
      <c r="DE830" s="195"/>
      <c r="DF830" s="266" t="str">
        <f>IFERROR(#REF!-L830,"")</f>
        <v/>
      </c>
      <c r="DG830" s="228" t="e">
        <f>IF(#REF!&gt;AP830,0,1)</f>
        <v>#REF!</v>
      </c>
      <c r="DH830" s="228">
        <f t="shared" si="89"/>
        <v>0</v>
      </c>
      <c r="DI830" s="228">
        <f t="shared" si="90"/>
        <v>1</v>
      </c>
    </row>
    <row r="831" spans="1:113" ht="20.25" customHeight="1" x14ac:dyDescent="0.2">
      <c r="A831">
        <v>2022</v>
      </c>
      <c r="B831">
        <v>2</v>
      </c>
      <c r="C831" s="261">
        <v>44596</v>
      </c>
      <c r="D831">
        <v>334</v>
      </c>
      <c r="E831">
        <v>254</v>
      </c>
      <c r="F831">
        <v>49</v>
      </c>
      <c r="G831" s="194" t="s">
        <v>220</v>
      </c>
      <c r="H831" s="241" t="s">
        <v>179</v>
      </c>
      <c r="I831" s="241" t="s">
        <v>221</v>
      </c>
      <c r="J831" s="241">
        <v>4</v>
      </c>
      <c r="K831" s="241">
        <v>2</v>
      </c>
      <c r="L831" s="262">
        <v>203</v>
      </c>
      <c r="M831" s="263">
        <v>188</v>
      </c>
      <c r="N831" s="264">
        <v>217</v>
      </c>
      <c r="O831" s="190">
        <v>261</v>
      </c>
      <c r="P831" s="190">
        <v>274</v>
      </c>
      <c r="Q831" s="190"/>
      <c r="R831" s="190"/>
      <c r="S831" s="190">
        <v>265</v>
      </c>
      <c r="T831" s="190">
        <v>200</v>
      </c>
      <c r="U831" s="190">
        <v>204</v>
      </c>
      <c r="V831" s="190"/>
      <c r="W831" s="190"/>
      <c r="X831" s="190">
        <v>201</v>
      </c>
      <c r="Y831" s="172">
        <v>135</v>
      </c>
      <c r="Z831" s="172">
        <v>138</v>
      </c>
      <c r="AA831" s="190">
        <v>236</v>
      </c>
      <c r="AB831" s="190">
        <v>264</v>
      </c>
      <c r="AC831" s="190"/>
      <c r="AD831" s="190">
        <v>241</v>
      </c>
      <c r="AE831" s="190">
        <v>233</v>
      </c>
      <c r="AF831" s="190">
        <v>204</v>
      </c>
      <c r="AG831" s="190">
        <v>206</v>
      </c>
      <c r="AH831" s="190"/>
      <c r="AI831" s="190">
        <v>201</v>
      </c>
      <c r="AJ831" s="190">
        <v>200</v>
      </c>
      <c r="AK831" s="172">
        <v>146</v>
      </c>
      <c r="AL831" s="172">
        <v>146</v>
      </c>
      <c r="AM831" s="265">
        <v>253.42857142857139</v>
      </c>
      <c r="AN831" s="265">
        <v>202.28571428571431</v>
      </c>
      <c r="AO831" s="183">
        <v>94</v>
      </c>
      <c r="AP831" s="184">
        <v>153</v>
      </c>
      <c r="AQ831" s="182">
        <v>101.9469026548673</v>
      </c>
      <c r="AR831" s="182">
        <v>141.25</v>
      </c>
      <c r="AS831" s="182"/>
      <c r="AT831" s="182"/>
      <c r="AU831" s="182"/>
      <c r="AV831" s="182"/>
      <c r="AW831" s="182"/>
      <c r="AX831" s="182"/>
      <c r="AY831" s="182"/>
      <c r="AZ831" s="182"/>
      <c r="BA831" s="182"/>
      <c r="BB831" s="182"/>
      <c r="BC831" s="182"/>
      <c r="BD831" s="182"/>
      <c r="BE831" s="182"/>
      <c r="BF831" s="182"/>
      <c r="BG831" s="182">
        <v>1320</v>
      </c>
      <c r="BH831" s="182">
        <v>8</v>
      </c>
      <c r="BI831" s="182">
        <v>10</v>
      </c>
      <c r="BJ831" s="182">
        <v>10</v>
      </c>
      <c r="BK831" s="182"/>
      <c r="BL831" s="182"/>
      <c r="BM831" s="182"/>
      <c r="BN831" s="182"/>
      <c r="BO831" s="182"/>
      <c r="BP831" s="182"/>
      <c r="BQ831" s="228" t="s">
        <v>180</v>
      </c>
      <c r="BR831" s="228" t="s">
        <v>181</v>
      </c>
      <c r="BS831" s="228" t="s">
        <v>182</v>
      </c>
      <c r="BT831" s="228"/>
      <c r="BU831" s="228">
        <v>5</v>
      </c>
      <c r="BV831" s="228" t="s">
        <v>220</v>
      </c>
      <c r="BW831" s="228" t="s">
        <v>222</v>
      </c>
      <c r="BX831" s="186">
        <v>0</v>
      </c>
      <c r="BY831" s="182">
        <v>0</v>
      </c>
      <c r="BZ831" s="182">
        <v>0</v>
      </c>
      <c r="CA831" s="182">
        <v>0</v>
      </c>
      <c r="CB831" s="182">
        <v>28</v>
      </c>
      <c r="CC831" s="182">
        <v>14</v>
      </c>
      <c r="CD831" s="182">
        <v>1334</v>
      </c>
      <c r="CE831" s="228">
        <v>4</v>
      </c>
      <c r="CF831" s="228">
        <v>5</v>
      </c>
      <c r="CG831" s="113">
        <v>5</v>
      </c>
      <c r="CH831" s="113">
        <v>0</v>
      </c>
      <c r="CI831" s="113">
        <v>0</v>
      </c>
      <c r="CJ831" s="113">
        <v>0</v>
      </c>
      <c r="CK831" s="113">
        <v>0</v>
      </c>
      <c r="CL831" s="113">
        <v>0</v>
      </c>
      <c r="CM831" s="113">
        <v>0</v>
      </c>
      <c r="CN831" s="185">
        <v>14</v>
      </c>
      <c r="CO831" s="181">
        <v>1334</v>
      </c>
      <c r="CP831" s="187">
        <v>1.049475262368816E-2</v>
      </c>
      <c r="CQ831" s="173">
        <v>6.8965517241379309E-2</v>
      </c>
      <c r="CR831" s="173">
        <v>6.5714285714285712</v>
      </c>
      <c r="CS831" s="173">
        <v>6.9209039548022599E-2</v>
      </c>
      <c r="CT831" s="173">
        <v>6.5946327683615822</v>
      </c>
      <c r="CU831" s="253">
        <v>2791</v>
      </c>
      <c r="CV831" s="220">
        <v>-1</v>
      </c>
      <c r="CW831" s="254">
        <f t="shared" si="84"/>
        <v>1320</v>
      </c>
      <c r="CX831" s="15">
        <f t="shared" si="85"/>
        <v>28</v>
      </c>
      <c r="CY831" s="241">
        <f t="shared" si="86"/>
        <v>14</v>
      </c>
      <c r="CZ831" s="241" t="str">
        <f>IFERROR(ROUND(CY831/#REF!,1),"")</f>
        <v/>
      </c>
      <c r="DA831" s="254">
        <f t="shared" si="87"/>
        <v>1334</v>
      </c>
      <c r="DB831" s="246">
        <f t="shared" si="88"/>
        <v>1.0494752623688156E-2</v>
      </c>
      <c r="DC831" s="195"/>
      <c r="DD831" s="15" t="str">
        <f>IFERROR(#REF!-AO831,"")</f>
        <v/>
      </c>
      <c r="DE831" s="195"/>
      <c r="DF831" s="266" t="str">
        <f>IFERROR(#REF!-L831,"")</f>
        <v/>
      </c>
      <c r="DG831" s="228" t="e">
        <f>IF(#REF!&gt;AP831,0,1)</f>
        <v>#REF!</v>
      </c>
      <c r="DH831" s="228">
        <f t="shared" si="89"/>
        <v>1</v>
      </c>
      <c r="DI831" s="228">
        <f t="shared" si="90"/>
        <v>1</v>
      </c>
    </row>
    <row r="832" spans="1:113" ht="20.25" customHeight="1" x14ac:dyDescent="0.2">
      <c r="A832">
        <v>2022</v>
      </c>
      <c r="B832">
        <v>2</v>
      </c>
      <c r="C832" s="261">
        <v>44597</v>
      </c>
      <c r="D832">
        <v>47</v>
      </c>
      <c r="E832">
        <v>122</v>
      </c>
      <c r="F832">
        <v>2</v>
      </c>
      <c r="G832" s="194" t="s">
        <v>250</v>
      </c>
      <c r="H832" s="241" t="s">
        <v>251</v>
      </c>
      <c r="I832" s="241" t="s">
        <v>246</v>
      </c>
      <c r="J832" s="241">
        <v>2</v>
      </c>
      <c r="K832" s="241">
        <v>1</v>
      </c>
      <c r="L832" s="262">
        <v>280</v>
      </c>
      <c r="M832" s="263">
        <v>267</v>
      </c>
      <c r="N832" s="264">
        <v>292</v>
      </c>
      <c r="O832" s="190"/>
      <c r="P832" s="190"/>
      <c r="Q832" s="190"/>
      <c r="R832" s="190"/>
      <c r="S832" s="190"/>
      <c r="T832" s="190"/>
      <c r="U832" s="190"/>
      <c r="V832" s="190"/>
      <c r="W832" s="190"/>
      <c r="X832" s="190"/>
      <c r="Y832" s="172"/>
      <c r="Z832" s="172"/>
      <c r="AA832" s="190"/>
      <c r="AB832" s="190"/>
      <c r="AC832" s="190"/>
      <c r="AD832" s="190"/>
      <c r="AE832" s="190"/>
      <c r="AF832" s="190"/>
      <c r="AG832" s="190"/>
      <c r="AH832" s="190"/>
      <c r="AI832" s="190"/>
      <c r="AJ832" s="190"/>
      <c r="AK832" s="172"/>
      <c r="AL832" s="172"/>
      <c r="AM832" s="265"/>
      <c r="AN832" s="265"/>
      <c r="AO832" s="183">
        <v>64</v>
      </c>
      <c r="AP832" s="184">
        <v>113</v>
      </c>
      <c r="AQ832" s="182"/>
      <c r="AR832" s="182"/>
      <c r="AS832" s="182"/>
      <c r="AT832" s="182"/>
      <c r="AU832" s="182"/>
      <c r="AV832" s="182"/>
      <c r="AW832" s="182"/>
      <c r="AX832" s="182"/>
      <c r="AY832" s="182"/>
      <c r="AZ832" s="182"/>
      <c r="BA832" s="182"/>
      <c r="BB832" s="182"/>
      <c r="BC832" s="182"/>
      <c r="BD832" s="182"/>
      <c r="BE832" s="182"/>
      <c r="BF832" s="182"/>
      <c r="BG832" s="182">
        <v>1200</v>
      </c>
      <c r="BH832" s="182"/>
      <c r="BI832" s="182"/>
      <c r="BJ832" s="182"/>
      <c r="BK832" s="182"/>
      <c r="BL832" s="182"/>
      <c r="BM832" s="182"/>
      <c r="BN832" s="182"/>
      <c r="BO832" s="182"/>
      <c r="BP832" s="182"/>
      <c r="BQ832" s="228" t="s">
        <v>185</v>
      </c>
      <c r="BR832" s="228" t="s">
        <v>247</v>
      </c>
      <c r="BS832" s="228" t="s">
        <v>252</v>
      </c>
      <c r="BT832" s="228" t="s">
        <v>249</v>
      </c>
      <c r="BU832" s="228">
        <v>5</v>
      </c>
      <c r="BV832" s="228" t="s">
        <v>253</v>
      </c>
      <c r="BW832" s="228" t="s">
        <v>173</v>
      </c>
      <c r="BX832" s="186">
        <v>0</v>
      </c>
      <c r="BY832" s="182">
        <v>0</v>
      </c>
      <c r="BZ832" s="182">
        <v>0</v>
      </c>
      <c r="CA832" s="182">
        <v>0</v>
      </c>
      <c r="CB832" s="182">
        <v>0</v>
      </c>
      <c r="CC832" s="182">
        <v>0</v>
      </c>
      <c r="CD832" s="182">
        <v>1200</v>
      </c>
      <c r="CE832" s="228">
        <v>0</v>
      </c>
      <c r="CF832" s="228">
        <v>0</v>
      </c>
      <c r="CG832" s="113">
        <v>0</v>
      </c>
      <c r="CH832" s="113">
        <v>0</v>
      </c>
      <c r="CI832" s="113">
        <v>0</v>
      </c>
      <c r="CJ832" s="113">
        <v>0</v>
      </c>
      <c r="CK832" s="113">
        <v>0</v>
      </c>
      <c r="CL832" s="113">
        <v>0</v>
      </c>
      <c r="CM832" s="113">
        <v>0</v>
      </c>
      <c r="CN832" s="185">
        <v>0</v>
      </c>
      <c r="CO832" s="181">
        <v>1200</v>
      </c>
      <c r="CP832" s="187">
        <v>0</v>
      </c>
      <c r="CQ832" s="173">
        <v>0</v>
      </c>
      <c r="CR832" s="173">
        <v>4.2857142857142856</v>
      </c>
      <c r="CS832" s="173"/>
      <c r="CT832" s="173"/>
      <c r="CU832" s="253">
        <v>2791</v>
      </c>
      <c r="CV832" s="220"/>
      <c r="CW832" s="254">
        <f t="shared" si="84"/>
        <v>1200</v>
      </c>
      <c r="CX832" s="15">
        <f t="shared" si="85"/>
        <v>0</v>
      </c>
      <c r="CY832" s="241">
        <f t="shared" si="86"/>
        <v>0</v>
      </c>
      <c r="CZ832" s="241" t="str">
        <f>IFERROR(ROUND(CY832/#REF!,1),"")</f>
        <v/>
      </c>
      <c r="DA832" s="254">
        <f t="shared" si="87"/>
        <v>1200</v>
      </c>
      <c r="DB832" s="246">
        <f t="shared" si="88"/>
        <v>0</v>
      </c>
      <c r="DC832" s="195"/>
      <c r="DD832" s="15" t="str">
        <f>IFERROR(#REF!-AO832,"")</f>
        <v/>
      </c>
      <c r="DE832" s="195"/>
      <c r="DF832" s="266" t="str">
        <f>IFERROR(#REF!-L832,"")</f>
        <v/>
      </c>
      <c r="DG832" s="228" t="e">
        <f>IF(#REF!&gt;AP832,0,1)</f>
        <v>#REF!</v>
      </c>
      <c r="DH832" s="228">
        <f t="shared" si="89"/>
        <v>0</v>
      </c>
      <c r="DI832" s="228">
        <f t="shared" si="90"/>
        <v>1</v>
      </c>
    </row>
    <row r="833" spans="1:113" ht="20.25" customHeight="1" x14ac:dyDescent="0.2">
      <c r="A833">
        <v>2022</v>
      </c>
      <c r="B833">
        <v>2</v>
      </c>
      <c r="C833" s="261">
        <v>44597</v>
      </c>
      <c r="D833">
        <v>137</v>
      </c>
      <c r="E833">
        <v>273</v>
      </c>
      <c r="F833">
        <v>2</v>
      </c>
      <c r="G833" s="194" t="s">
        <v>174</v>
      </c>
      <c r="H833" s="241" t="s">
        <v>175</v>
      </c>
      <c r="I833" s="241" t="s">
        <v>169</v>
      </c>
      <c r="J833" s="241">
        <v>3</v>
      </c>
      <c r="K833" s="241">
        <v>2</v>
      </c>
      <c r="L833" s="262">
        <v>564</v>
      </c>
      <c r="M833" s="263">
        <v>524</v>
      </c>
      <c r="N833" s="264">
        <v>603</v>
      </c>
      <c r="O833" s="190"/>
      <c r="P833" s="190"/>
      <c r="Q833" s="190"/>
      <c r="R833" s="190"/>
      <c r="S833" s="190"/>
      <c r="T833" s="190"/>
      <c r="U833" s="190"/>
      <c r="V833" s="190"/>
      <c r="W833" s="190"/>
      <c r="X833" s="190"/>
      <c r="Y833" s="172">
        <v>145</v>
      </c>
      <c r="Z833" s="172"/>
      <c r="AA833" s="190"/>
      <c r="AB833" s="190"/>
      <c r="AC833" s="190"/>
      <c r="AD833" s="190"/>
      <c r="AE833" s="190"/>
      <c r="AF833" s="190"/>
      <c r="AG833" s="190"/>
      <c r="AH833" s="190"/>
      <c r="AI833" s="190"/>
      <c r="AJ833" s="190"/>
      <c r="AK833" s="172"/>
      <c r="AL833" s="172"/>
      <c r="AM833" s="265"/>
      <c r="AN833" s="265"/>
      <c r="AO833" s="183">
        <v>93</v>
      </c>
      <c r="AP833" s="184">
        <v>116</v>
      </c>
      <c r="AQ833" s="182">
        <v>74.482758620689651</v>
      </c>
      <c r="AR833" s="182">
        <v>145</v>
      </c>
      <c r="AS833" s="182"/>
      <c r="AT833" s="182"/>
      <c r="AU833" s="182">
        <v>612</v>
      </c>
      <c r="AV833" s="182">
        <v>3</v>
      </c>
      <c r="AW833" s="182">
        <v>3</v>
      </c>
      <c r="AX833" s="182">
        <v>4</v>
      </c>
      <c r="AY833" s="182"/>
      <c r="AZ833" s="182"/>
      <c r="BA833" s="182"/>
      <c r="BB833" s="182"/>
      <c r="BC833" s="182"/>
      <c r="BD833" s="182"/>
      <c r="BE833" s="182"/>
      <c r="BF833" s="182"/>
      <c r="BG833" s="182"/>
      <c r="BH833" s="182"/>
      <c r="BI833" s="182"/>
      <c r="BJ833" s="182"/>
      <c r="BK833" s="182"/>
      <c r="BL833" s="182"/>
      <c r="BM833" s="182"/>
      <c r="BN833" s="182"/>
      <c r="BO833" s="182"/>
      <c r="BP833" s="182"/>
      <c r="BQ833" s="228" t="s">
        <v>176</v>
      </c>
      <c r="BR833" s="228"/>
      <c r="BS833" s="228"/>
      <c r="BT833" s="228"/>
      <c r="BU833" s="228">
        <v>5</v>
      </c>
      <c r="BV833" s="228" t="s">
        <v>177</v>
      </c>
      <c r="BW833" s="228" t="s">
        <v>173</v>
      </c>
      <c r="BX833" s="186">
        <v>0</v>
      </c>
      <c r="BY833" s="182">
        <v>10</v>
      </c>
      <c r="BZ833" s="182">
        <v>5</v>
      </c>
      <c r="CA833" s="182">
        <v>617</v>
      </c>
      <c r="CB833" s="182">
        <v>0</v>
      </c>
      <c r="CC833" s="182">
        <v>0</v>
      </c>
      <c r="CD833" s="182">
        <v>0</v>
      </c>
      <c r="CE833" s="228">
        <v>1</v>
      </c>
      <c r="CF833" s="228">
        <v>1</v>
      </c>
      <c r="CG833" s="113">
        <v>2</v>
      </c>
      <c r="CH833" s="113">
        <v>0</v>
      </c>
      <c r="CI833" s="113">
        <v>0</v>
      </c>
      <c r="CJ833" s="113">
        <v>0</v>
      </c>
      <c r="CK833" s="113">
        <v>0</v>
      </c>
      <c r="CL833" s="113">
        <v>0</v>
      </c>
      <c r="CM833" s="113">
        <v>0</v>
      </c>
      <c r="CN833" s="185">
        <v>5</v>
      </c>
      <c r="CO833" s="181">
        <v>617</v>
      </c>
      <c r="CP833" s="187">
        <v>8.1037277147487843E-3</v>
      </c>
      <c r="CQ833" s="173">
        <v>8.8652482269503553E-3</v>
      </c>
      <c r="CR833" s="173">
        <v>1.093971631205674</v>
      </c>
      <c r="CS833" s="173"/>
      <c r="CT833" s="173"/>
      <c r="CU833" s="253">
        <v>2791</v>
      </c>
      <c r="CV833" s="220"/>
      <c r="CW833" s="254">
        <f t="shared" si="84"/>
        <v>612</v>
      </c>
      <c r="CX833" s="15">
        <f t="shared" si="85"/>
        <v>10</v>
      </c>
      <c r="CY833" s="241">
        <f t="shared" si="86"/>
        <v>5</v>
      </c>
      <c r="CZ833" s="241" t="str">
        <f>IFERROR(ROUND(CY833/#REF!,1),"")</f>
        <v/>
      </c>
      <c r="DA833" s="254">
        <f t="shared" si="87"/>
        <v>617</v>
      </c>
      <c r="DB833" s="246">
        <f t="shared" si="88"/>
        <v>8.1037277147487843E-3</v>
      </c>
      <c r="DC833" s="195"/>
      <c r="DD833" s="15" t="str">
        <f>IFERROR(#REF!-AO833,"")</f>
        <v/>
      </c>
      <c r="DE833" s="195"/>
      <c r="DF833" s="266" t="str">
        <f>IFERROR(#REF!-L833,"")</f>
        <v/>
      </c>
      <c r="DG833" s="228" t="e">
        <f>IF(#REF!&gt;AP833,0,1)</f>
        <v>#REF!</v>
      </c>
      <c r="DH833" s="228">
        <f t="shared" si="89"/>
        <v>0</v>
      </c>
      <c r="DI833" s="228">
        <f t="shared" si="90"/>
        <v>1</v>
      </c>
    </row>
    <row r="834" spans="1:113" ht="20.25" customHeight="1" x14ac:dyDescent="0.2">
      <c r="A834">
        <v>2022</v>
      </c>
      <c r="B834">
        <v>2</v>
      </c>
      <c r="C834" s="261">
        <v>44597</v>
      </c>
      <c r="D834">
        <v>381</v>
      </c>
      <c r="E834">
        <v>448</v>
      </c>
      <c r="F834">
        <v>2</v>
      </c>
      <c r="G834" s="194" t="s">
        <v>376</v>
      </c>
      <c r="H834" s="241" t="s">
        <v>377</v>
      </c>
      <c r="I834" s="241" t="s">
        <v>169</v>
      </c>
      <c r="J834" s="241">
        <v>3</v>
      </c>
      <c r="K834" s="241">
        <v>1</v>
      </c>
      <c r="L834" s="262">
        <v>23</v>
      </c>
      <c r="M834" s="263">
        <v>20</v>
      </c>
      <c r="N834" s="264">
        <v>25</v>
      </c>
      <c r="O834" s="190"/>
      <c r="P834" s="190"/>
      <c r="Q834" s="190"/>
      <c r="R834" s="190"/>
      <c r="S834" s="190"/>
      <c r="T834" s="190"/>
      <c r="U834" s="190"/>
      <c r="V834" s="190"/>
      <c r="W834" s="190"/>
      <c r="X834" s="190"/>
      <c r="Y834" s="172"/>
      <c r="Z834" s="172">
        <v>126</v>
      </c>
      <c r="AA834" s="190"/>
      <c r="AB834" s="190"/>
      <c r="AC834" s="190"/>
      <c r="AD834" s="190"/>
      <c r="AE834" s="190"/>
      <c r="AF834" s="190"/>
      <c r="AG834" s="190"/>
      <c r="AH834" s="190"/>
      <c r="AI834" s="190"/>
      <c r="AJ834" s="190"/>
      <c r="AK834" s="172">
        <v>124</v>
      </c>
      <c r="AL834" s="172">
        <v>137</v>
      </c>
      <c r="AM834" s="265"/>
      <c r="AN834" s="265"/>
      <c r="AO834" s="183">
        <v>75</v>
      </c>
      <c r="AP834" s="184">
        <v>144</v>
      </c>
      <c r="AQ834" s="182">
        <v>83.720930232558146</v>
      </c>
      <c r="AR834" s="182">
        <v>129</v>
      </c>
      <c r="AS834" s="182"/>
      <c r="AT834" s="182"/>
      <c r="AU834" s="182"/>
      <c r="AV834" s="182"/>
      <c r="AW834" s="182"/>
      <c r="AX834" s="182"/>
      <c r="AY834" s="182"/>
      <c r="AZ834" s="182"/>
      <c r="BA834" s="182"/>
      <c r="BB834" s="182"/>
      <c r="BC834" s="182"/>
      <c r="BD834" s="182"/>
      <c r="BE834" s="182"/>
      <c r="BF834" s="182"/>
      <c r="BG834" s="182"/>
      <c r="BH834" s="182"/>
      <c r="BI834" s="182"/>
      <c r="BJ834" s="182"/>
      <c r="BK834" s="182"/>
      <c r="BL834" s="182"/>
      <c r="BM834" s="182"/>
      <c r="BN834" s="182"/>
      <c r="BO834" s="182"/>
      <c r="BP834" s="182"/>
      <c r="BQ834" s="228" t="s">
        <v>180</v>
      </c>
      <c r="BR834" s="228" t="s">
        <v>192</v>
      </c>
      <c r="BS834" s="228" t="s">
        <v>378</v>
      </c>
      <c r="BT834" s="228"/>
      <c r="BU834" s="228">
        <v>5</v>
      </c>
      <c r="BV834" s="228" t="s">
        <v>372</v>
      </c>
      <c r="BW834" s="228" t="s">
        <v>173</v>
      </c>
      <c r="BX834" s="186">
        <v>0</v>
      </c>
      <c r="BY834" s="182">
        <v>0</v>
      </c>
      <c r="BZ834" s="182">
        <v>0</v>
      </c>
      <c r="CA834" s="182">
        <v>0</v>
      </c>
      <c r="CB834" s="182">
        <v>0</v>
      </c>
      <c r="CC834" s="182">
        <v>0</v>
      </c>
      <c r="CD834" s="182">
        <v>0</v>
      </c>
      <c r="CE834" s="228">
        <v>0</v>
      </c>
      <c r="CF834" s="228">
        <v>0</v>
      </c>
      <c r="CG834" s="113">
        <v>0</v>
      </c>
      <c r="CH834" s="113">
        <v>0</v>
      </c>
      <c r="CI834" s="113">
        <v>0</v>
      </c>
      <c r="CJ834" s="113">
        <v>0</v>
      </c>
      <c r="CK834" s="113">
        <v>0</v>
      </c>
      <c r="CL834" s="113">
        <v>0</v>
      </c>
      <c r="CM834" s="113">
        <v>0</v>
      </c>
      <c r="CN834" s="185">
        <v>0</v>
      </c>
      <c r="CO834" s="181">
        <v>0</v>
      </c>
      <c r="CP834" s="187"/>
      <c r="CQ834" s="173">
        <v>0</v>
      </c>
      <c r="CR834" s="173">
        <v>0</v>
      </c>
      <c r="CS834" s="173"/>
      <c r="CT834" s="173"/>
      <c r="CU834" s="253">
        <v>2791</v>
      </c>
      <c r="CV834" s="220"/>
      <c r="CW834" s="254">
        <f t="shared" si="84"/>
        <v>0</v>
      </c>
      <c r="CX834" s="15">
        <f t="shared" si="85"/>
        <v>0</v>
      </c>
      <c r="CY834" s="241">
        <f t="shared" si="86"/>
        <v>0</v>
      </c>
      <c r="CZ834" s="241" t="str">
        <f>IFERROR(ROUND(CY834/#REF!,1),"")</f>
        <v/>
      </c>
      <c r="DA834" s="254">
        <f t="shared" si="87"/>
        <v>0</v>
      </c>
      <c r="DB834" s="246" t="str">
        <f t="shared" si="88"/>
        <v/>
      </c>
      <c r="DC834" s="195"/>
      <c r="DD834" s="15" t="str">
        <f>IFERROR(#REF!-AO834,"")</f>
        <v/>
      </c>
      <c r="DE834" s="195"/>
      <c r="DF834" s="266" t="str">
        <f>IFERROR(#REF!-L834,"")</f>
        <v/>
      </c>
      <c r="DG834" s="228" t="e">
        <f>IF(#REF!&gt;AP834,0,1)</f>
        <v>#REF!</v>
      </c>
      <c r="DH834" s="228">
        <f t="shared" si="89"/>
        <v>0</v>
      </c>
      <c r="DI834" s="228">
        <f t="shared" si="90"/>
        <v>1</v>
      </c>
    </row>
    <row r="835" spans="1:113" ht="20.25" customHeight="1" x14ac:dyDescent="0.2">
      <c r="A835">
        <v>2022</v>
      </c>
      <c r="B835">
        <v>2</v>
      </c>
      <c r="C835" s="261">
        <v>44597</v>
      </c>
      <c r="D835">
        <v>137</v>
      </c>
      <c r="E835">
        <v>273</v>
      </c>
      <c r="F835">
        <v>3</v>
      </c>
      <c r="G835" s="194" t="s">
        <v>174</v>
      </c>
      <c r="H835" s="241" t="s">
        <v>175</v>
      </c>
      <c r="I835" s="241" t="s">
        <v>169</v>
      </c>
      <c r="J835" s="241">
        <v>3</v>
      </c>
      <c r="K835" s="241">
        <v>2</v>
      </c>
      <c r="L835" s="262">
        <v>564</v>
      </c>
      <c r="M835" s="263">
        <v>524</v>
      </c>
      <c r="N835" s="264">
        <v>603</v>
      </c>
      <c r="O835" s="190">
        <v>816</v>
      </c>
      <c r="P835" s="190">
        <v>799</v>
      </c>
      <c r="Q835" s="190"/>
      <c r="R835" s="190"/>
      <c r="S835" s="190"/>
      <c r="T835" s="190">
        <v>600</v>
      </c>
      <c r="U835" s="190">
        <v>603</v>
      </c>
      <c r="V835" s="190"/>
      <c r="W835" s="190"/>
      <c r="X835" s="190"/>
      <c r="Y835" s="172"/>
      <c r="Z835" s="172"/>
      <c r="AA835" s="190"/>
      <c r="AB835" s="190"/>
      <c r="AC835" s="190"/>
      <c r="AD835" s="190"/>
      <c r="AE835" s="190"/>
      <c r="AF835" s="190"/>
      <c r="AG835" s="190"/>
      <c r="AH835" s="190"/>
      <c r="AI835" s="190"/>
      <c r="AJ835" s="190"/>
      <c r="AK835" s="172"/>
      <c r="AL835" s="172"/>
      <c r="AM835" s="265">
        <v>807.5</v>
      </c>
      <c r="AN835" s="265">
        <v>601.5</v>
      </c>
      <c r="AO835" s="183">
        <v>93</v>
      </c>
      <c r="AP835" s="184">
        <v>116</v>
      </c>
      <c r="AQ835" s="182"/>
      <c r="AR835" s="182"/>
      <c r="AS835" s="182"/>
      <c r="AT835" s="182"/>
      <c r="AU835" s="182"/>
      <c r="AV835" s="182"/>
      <c r="AW835" s="182"/>
      <c r="AX835" s="182"/>
      <c r="AY835" s="182"/>
      <c r="AZ835" s="182"/>
      <c r="BA835" s="182"/>
      <c r="BB835" s="182"/>
      <c r="BC835" s="182"/>
      <c r="BD835" s="182"/>
      <c r="BE835" s="182"/>
      <c r="BF835" s="182"/>
      <c r="BG835" s="182"/>
      <c r="BH835" s="182"/>
      <c r="BI835" s="182"/>
      <c r="BJ835" s="182"/>
      <c r="BK835" s="182"/>
      <c r="BL835" s="182"/>
      <c r="BM835" s="182"/>
      <c r="BN835" s="182"/>
      <c r="BO835" s="182"/>
      <c r="BP835" s="182"/>
      <c r="BQ835" s="228" t="s">
        <v>176</v>
      </c>
      <c r="BR835" s="228"/>
      <c r="BS835" s="228"/>
      <c r="BT835" s="228"/>
      <c r="BU835" s="228">
        <v>5</v>
      </c>
      <c r="BV835" s="228" t="s">
        <v>177</v>
      </c>
      <c r="BW835" s="228" t="s">
        <v>173</v>
      </c>
      <c r="BX835" s="186">
        <v>0</v>
      </c>
      <c r="BY835" s="182">
        <v>0</v>
      </c>
      <c r="BZ835" s="182">
        <v>0</v>
      </c>
      <c r="CA835" s="182">
        <v>0</v>
      </c>
      <c r="CB835" s="182">
        <v>0</v>
      </c>
      <c r="CC835" s="182">
        <v>0</v>
      </c>
      <c r="CD835" s="182">
        <v>0</v>
      </c>
      <c r="CE835" s="228">
        <v>0</v>
      </c>
      <c r="CF835" s="228">
        <v>0</v>
      </c>
      <c r="CG835" s="113">
        <v>0</v>
      </c>
      <c r="CH835" s="113">
        <v>0</v>
      </c>
      <c r="CI835" s="113">
        <v>0</v>
      </c>
      <c r="CJ835" s="113">
        <v>0</v>
      </c>
      <c r="CK835" s="113">
        <v>0</v>
      </c>
      <c r="CL835" s="113">
        <v>0</v>
      </c>
      <c r="CM835" s="113">
        <v>0</v>
      </c>
      <c r="CN835" s="185">
        <v>0</v>
      </c>
      <c r="CO835" s="181">
        <v>0</v>
      </c>
      <c r="CP835" s="187"/>
      <c r="CQ835" s="173">
        <v>0</v>
      </c>
      <c r="CR835" s="173">
        <v>0</v>
      </c>
      <c r="CS835" s="173">
        <v>0</v>
      </c>
      <c r="CT835" s="173">
        <v>0</v>
      </c>
      <c r="CU835" s="253">
        <v>2791</v>
      </c>
      <c r="CV835" s="220">
        <v>-1</v>
      </c>
      <c r="CW835" s="254">
        <f t="shared" si="84"/>
        <v>0</v>
      </c>
      <c r="CX835" s="15">
        <f t="shared" si="85"/>
        <v>0</v>
      </c>
      <c r="CY835" s="241">
        <f t="shared" si="86"/>
        <v>0</v>
      </c>
      <c r="CZ835" s="241" t="str">
        <f>IFERROR(ROUND(CY835/#REF!,1),"")</f>
        <v/>
      </c>
      <c r="DA835" s="254">
        <f t="shared" si="87"/>
        <v>0</v>
      </c>
      <c r="DB835" s="246" t="str">
        <f t="shared" si="88"/>
        <v/>
      </c>
      <c r="DC835" s="195"/>
      <c r="DD835" s="15" t="str">
        <f>IFERROR(#REF!-AO835,"")</f>
        <v/>
      </c>
      <c r="DE835" s="195"/>
      <c r="DF835" s="266" t="str">
        <f>IFERROR(#REF!-L835,"")</f>
        <v/>
      </c>
      <c r="DG835" s="228" t="e">
        <f>IF(#REF!&gt;AP835,0,1)</f>
        <v>#REF!</v>
      </c>
      <c r="DH835" s="228">
        <f t="shared" si="89"/>
        <v>1</v>
      </c>
      <c r="DI835" s="228">
        <f t="shared" si="90"/>
        <v>1</v>
      </c>
    </row>
    <row r="836" spans="1:113" ht="20.25" customHeight="1" x14ac:dyDescent="0.2">
      <c r="A836">
        <v>2022</v>
      </c>
      <c r="B836">
        <v>2</v>
      </c>
      <c r="C836" s="261">
        <v>44597</v>
      </c>
      <c r="D836">
        <v>142</v>
      </c>
      <c r="E836">
        <v>280</v>
      </c>
      <c r="F836">
        <v>3</v>
      </c>
      <c r="G836" s="194" t="s">
        <v>366</v>
      </c>
      <c r="H836" s="241" t="s">
        <v>367</v>
      </c>
      <c r="I836" s="241" t="s">
        <v>169</v>
      </c>
      <c r="J836" s="241">
        <v>3</v>
      </c>
      <c r="K836" s="241">
        <v>2</v>
      </c>
      <c r="L836" s="262">
        <v>323</v>
      </c>
      <c r="M836" s="263">
        <v>300</v>
      </c>
      <c r="N836" s="264">
        <v>345</v>
      </c>
      <c r="O836" s="190"/>
      <c r="P836" s="190"/>
      <c r="Q836" s="190"/>
      <c r="R836" s="190"/>
      <c r="S836" s="190"/>
      <c r="T836" s="190"/>
      <c r="U836" s="190"/>
      <c r="V836" s="190"/>
      <c r="W836" s="190"/>
      <c r="X836" s="190"/>
      <c r="Y836" s="172"/>
      <c r="Z836" s="172"/>
      <c r="AA836" s="190"/>
      <c r="AB836" s="190"/>
      <c r="AC836" s="190"/>
      <c r="AD836" s="190"/>
      <c r="AE836" s="190"/>
      <c r="AF836" s="190"/>
      <c r="AG836" s="190"/>
      <c r="AH836" s="190"/>
      <c r="AI836" s="190"/>
      <c r="AJ836" s="190"/>
      <c r="AK836" s="172"/>
      <c r="AL836" s="172"/>
      <c r="AM836" s="265"/>
      <c r="AN836" s="265"/>
      <c r="AO836" s="183">
        <v>105</v>
      </c>
      <c r="AP836" s="184">
        <v>103</v>
      </c>
      <c r="AQ836" s="182"/>
      <c r="AR836" s="182"/>
      <c r="AS836" s="182"/>
      <c r="AT836" s="182"/>
      <c r="AU836" s="182"/>
      <c r="AV836" s="182"/>
      <c r="AW836" s="182"/>
      <c r="AX836" s="182"/>
      <c r="AY836" s="182"/>
      <c r="AZ836" s="182"/>
      <c r="BA836" s="182"/>
      <c r="BB836" s="182"/>
      <c r="BC836" s="182"/>
      <c r="BD836" s="182"/>
      <c r="BE836" s="182"/>
      <c r="BF836" s="182"/>
      <c r="BG836" s="182"/>
      <c r="BH836" s="182"/>
      <c r="BI836" s="182"/>
      <c r="BJ836" s="182"/>
      <c r="BK836" s="182"/>
      <c r="BL836" s="182"/>
      <c r="BM836" s="182"/>
      <c r="BN836" s="182"/>
      <c r="BO836" s="182"/>
      <c r="BP836" s="182"/>
      <c r="BQ836" s="228" t="s">
        <v>176</v>
      </c>
      <c r="BR836" s="228"/>
      <c r="BS836" s="228"/>
      <c r="BT836" s="228"/>
      <c r="BU836" s="228">
        <v>5</v>
      </c>
      <c r="BV836" s="228" t="s">
        <v>368</v>
      </c>
      <c r="BW836" s="228" t="s">
        <v>173</v>
      </c>
      <c r="BX836" s="186">
        <v>0</v>
      </c>
      <c r="BY836" s="182">
        <v>0</v>
      </c>
      <c r="BZ836" s="182">
        <v>0</v>
      </c>
      <c r="CA836" s="182">
        <v>0</v>
      </c>
      <c r="CB836" s="182">
        <v>0</v>
      </c>
      <c r="CC836" s="182">
        <v>0</v>
      </c>
      <c r="CD836" s="182">
        <v>0</v>
      </c>
      <c r="CE836" s="228">
        <v>0</v>
      </c>
      <c r="CF836" s="228">
        <v>0</v>
      </c>
      <c r="CG836" s="113">
        <v>0</v>
      </c>
      <c r="CH836" s="113">
        <v>0</v>
      </c>
      <c r="CI836" s="113">
        <v>0</v>
      </c>
      <c r="CJ836" s="113">
        <v>0</v>
      </c>
      <c r="CK836" s="113">
        <v>0</v>
      </c>
      <c r="CL836" s="113">
        <v>0</v>
      </c>
      <c r="CM836" s="113">
        <v>0</v>
      </c>
      <c r="CN836" s="185">
        <v>0</v>
      </c>
      <c r="CO836" s="181">
        <v>0</v>
      </c>
      <c r="CP836" s="187"/>
      <c r="CQ836" s="173">
        <v>0</v>
      </c>
      <c r="CR836" s="173">
        <v>0</v>
      </c>
      <c r="CS836" s="173"/>
      <c r="CT836" s="173"/>
      <c r="CU836" s="253">
        <v>2791</v>
      </c>
      <c r="CV836" s="220"/>
      <c r="CW836" s="254">
        <f t="shared" ref="CW836:CW899" si="91">AU836+BG836</f>
        <v>0</v>
      </c>
      <c r="CX836" s="15">
        <f t="shared" ref="CX836:CX899" si="92">SUM(BH836:BP836,AV836:BD836)</f>
        <v>0</v>
      </c>
      <c r="CY836" s="241">
        <f t="shared" ref="CY836:CY899" si="93">IFERROR(ROUND(CX836/K836,0),"")</f>
        <v>0</v>
      </c>
      <c r="CZ836" s="241" t="str">
        <f>IFERROR(ROUND(CY836/#REF!,1),"")</f>
        <v/>
      </c>
      <c r="DA836" s="254">
        <f t="shared" ref="DA836:DA899" si="94">IFERROR(CW836+CY836,"")</f>
        <v>0</v>
      </c>
      <c r="DB836" s="246" t="str">
        <f t="shared" ref="DB836:DB899" si="95">IFERROR(CY836/DA836,"")</f>
        <v/>
      </c>
      <c r="DC836" s="195"/>
      <c r="DD836" s="15" t="str">
        <f>IFERROR(#REF!-AO836,"")</f>
        <v/>
      </c>
      <c r="DE836" s="195"/>
      <c r="DF836" s="266" t="str">
        <f>IFERROR(#REF!-L836,"")</f>
        <v/>
      </c>
      <c r="DG836" s="228" t="e">
        <f>IF(#REF!&gt;AP836,0,1)</f>
        <v>#REF!</v>
      </c>
      <c r="DH836" s="228">
        <f t="shared" ref="DH836:DH899" si="96">IF(AN836&lt;M836,0,1)</f>
        <v>0</v>
      </c>
      <c r="DI836" s="228">
        <f t="shared" ref="DI836:DI899" si="97">IF(AN836&gt;N836,0,1)</f>
        <v>1</v>
      </c>
    </row>
    <row r="837" spans="1:113" ht="20.25" customHeight="1" x14ac:dyDescent="0.2">
      <c r="A837">
        <v>2022</v>
      </c>
      <c r="B837">
        <v>2</v>
      </c>
      <c r="C837" s="261">
        <v>44597</v>
      </c>
      <c r="D837">
        <v>423</v>
      </c>
      <c r="E837">
        <v>669</v>
      </c>
      <c r="F837">
        <v>3</v>
      </c>
      <c r="G837" s="194" t="s">
        <v>279</v>
      </c>
      <c r="H837" s="241" t="s">
        <v>280</v>
      </c>
      <c r="I837" s="241" t="s">
        <v>169</v>
      </c>
      <c r="J837" s="241">
        <v>2</v>
      </c>
      <c r="K837" s="241">
        <v>2</v>
      </c>
      <c r="L837" s="262">
        <v>954</v>
      </c>
      <c r="M837" s="263">
        <v>897</v>
      </c>
      <c r="N837" s="264">
        <v>1021</v>
      </c>
      <c r="O837" s="190"/>
      <c r="P837" s="190"/>
      <c r="Q837" s="190"/>
      <c r="R837" s="190"/>
      <c r="S837" s="190"/>
      <c r="T837" s="190"/>
      <c r="U837" s="190"/>
      <c r="V837" s="190"/>
      <c r="W837" s="190"/>
      <c r="X837" s="190"/>
      <c r="Y837" s="172">
        <v>193</v>
      </c>
      <c r="Z837" s="172">
        <v>208</v>
      </c>
      <c r="AA837" s="190"/>
      <c r="AB837" s="190"/>
      <c r="AC837" s="190"/>
      <c r="AD837" s="190"/>
      <c r="AE837" s="190"/>
      <c r="AF837" s="190"/>
      <c r="AG837" s="190"/>
      <c r="AH837" s="190"/>
      <c r="AI837" s="190"/>
      <c r="AJ837" s="190"/>
      <c r="AK837" s="172">
        <v>230</v>
      </c>
      <c r="AL837" s="172">
        <v>232</v>
      </c>
      <c r="AM837" s="265"/>
      <c r="AN837" s="265"/>
      <c r="AO837" s="183">
        <v>40</v>
      </c>
      <c r="AP837" s="184">
        <v>180</v>
      </c>
      <c r="AQ837" s="182">
        <v>33.371958285052138</v>
      </c>
      <c r="AR837" s="182">
        <v>215.75</v>
      </c>
      <c r="AS837" s="182"/>
      <c r="AT837" s="182"/>
      <c r="AU837" s="182">
        <v>306</v>
      </c>
      <c r="AV837" s="182">
        <v>6</v>
      </c>
      <c r="AW837" s="182">
        <v>6</v>
      </c>
      <c r="AX837" s="182">
        <v>4</v>
      </c>
      <c r="AY837" s="182"/>
      <c r="AZ837" s="182"/>
      <c r="BA837" s="182"/>
      <c r="BB837" s="182"/>
      <c r="BC837" s="182"/>
      <c r="BD837" s="182"/>
      <c r="BE837" s="182"/>
      <c r="BF837" s="182"/>
      <c r="BG837" s="182">
        <v>126</v>
      </c>
      <c r="BH837" s="182">
        <v>2</v>
      </c>
      <c r="BI837" s="182">
        <v>4</v>
      </c>
      <c r="BJ837" s="182">
        <v>4</v>
      </c>
      <c r="BK837" s="182"/>
      <c r="BL837" s="182"/>
      <c r="BM837" s="182"/>
      <c r="BN837" s="182"/>
      <c r="BO837" s="182"/>
      <c r="BP837" s="182"/>
      <c r="BQ837" s="228" t="s">
        <v>185</v>
      </c>
      <c r="BR837" s="228" t="s">
        <v>186</v>
      </c>
      <c r="BS837" s="228" t="s">
        <v>281</v>
      </c>
      <c r="BT837" s="228" t="s">
        <v>188</v>
      </c>
      <c r="BU837" s="228">
        <v>5</v>
      </c>
      <c r="BV837" s="228" t="s">
        <v>279</v>
      </c>
      <c r="BW837" s="228" t="s">
        <v>173</v>
      </c>
      <c r="BX837" s="186">
        <v>0</v>
      </c>
      <c r="BY837" s="182">
        <v>16</v>
      </c>
      <c r="BZ837" s="182">
        <v>8</v>
      </c>
      <c r="CA837" s="182">
        <v>314</v>
      </c>
      <c r="CB837" s="182">
        <v>10</v>
      </c>
      <c r="CC837" s="182">
        <v>5</v>
      </c>
      <c r="CD837" s="182">
        <v>131</v>
      </c>
      <c r="CE837" s="228">
        <v>4</v>
      </c>
      <c r="CF837" s="228">
        <v>5</v>
      </c>
      <c r="CG837" s="113">
        <v>4</v>
      </c>
      <c r="CH837" s="113">
        <v>0</v>
      </c>
      <c r="CI837" s="113">
        <v>0</v>
      </c>
      <c r="CJ837" s="113">
        <v>0</v>
      </c>
      <c r="CK837" s="113">
        <v>0</v>
      </c>
      <c r="CL837" s="113">
        <v>0</v>
      </c>
      <c r="CM837" s="113">
        <v>0</v>
      </c>
      <c r="CN837" s="185">
        <v>13</v>
      </c>
      <c r="CO837" s="181">
        <v>445</v>
      </c>
      <c r="CP837" s="187">
        <v>2.921348314606742E-2</v>
      </c>
      <c r="CQ837" s="173">
        <v>1.3626834381551361E-2</v>
      </c>
      <c r="CR837" s="173">
        <v>0.46645702306079673</v>
      </c>
      <c r="CS837" s="173"/>
      <c r="CT837" s="173"/>
      <c r="CU837" s="253">
        <v>2791</v>
      </c>
      <c r="CV837" s="220"/>
      <c r="CW837" s="254">
        <f t="shared" si="91"/>
        <v>432</v>
      </c>
      <c r="CX837" s="15">
        <f t="shared" si="92"/>
        <v>26</v>
      </c>
      <c r="CY837" s="241">
        <f t="shared" si="93"/>
        <v>13</v>
      </c>
      <c r="CZ837" s="241" t="str">
        <f>IFERROR(ROUND(CY837/#REF!,1),"")</f>
        <v/>
      </c>
      <c r="DA837" s="254">
        <f t="shared" si="94"/>
        <v>445</v>
      </c>
      <c r="DB837" s="246">
        <f t="shared" si="95"/>
        <v>2.9213483146067417E-2</v>
      </c>
      <c r="DC837" s="195"/>
      <c r="DD837" s="15" t="str">
        <f>IFERROR(#REF!-AO837,"")</f>
        <v/>
      </c>
      <c r="DE837" s="195"/>
      <c r="DF837" s="266" t="str">
        <f>IFERROR(#REF!-L837,"")</f>
        <v/>
      </c>
      <c r="DG837" s="228" t="e">
        <f>IF(#REF!&gt;AP837,0,1)</f>
        <v>#REF!</v>
      </c>
      <c r="DH837" s="228">
        <f t="shared" si="96"/>
        <v>0</v>
      </c>
      <c r="DI837" s="228">
        <f t="shared" si="97"/>
        <v>1</v>
      </c>
    </row>
    <row r="838" spans="1:113" ht="20.25" customHeight="1" x14ac:dyDescent="0.2">
      <c r="A838">
        <v>2022</v>
      </c>
      <c r="B838">
        <v>2</v>
      </c>
      <c r="C838" s="261">
        <v>44597</v>
      </c>
      <c r="D838">
        <v>423</v>
      </c>
      <c r="E838">
        <v>669</v>
      </c>
      <c r="F838">
        <v>4</v>
      </c>
      <c r="G838" s="194" t="s">
        <v>279</v>
      </c>
      <c r="H838" s="241" t="s">
        <v>280</v>
      </c>
      <c r="I838" s="241" t="s">
        <v>169</v>
      </c>
      <c r="J838" s="241">
        <v>2</v>
      </c>
      <c r="K838" s="241">
        <v>2</v>
      </c>
      <c r="L838" s="262">
        <v>954</v>
      </c>
      <c r="M838" s="263">
        <v>897</v>
      </c>
      <c r="N838" s="264">
        <v>1021</v>
      </c>
      <c r="O838" s="190">
        <v>1442</v>
      </c>
      <c r="P838" s="190">
        <v>1417</v>
      </c>
      <c r="Q838" s="190"/>
      <c r="R838" s="190">
        <v>1336</v>
      </c>
      <c r="S838" s="190">
        <v>1367</v>
      </c>
      <c r="T838" s="190">
        <v>1018</v>
      </c>
      <c r="U838" s="190">
        <v>1009</v>
      </c>
      <c r="V838" s="190"/>
      <c r="W838" s="190">
        <v>1055</v>
      </c>
      <c r="X838" s="190">
        <v>1026</v>
      </c>
      <c r="Y838" s="172"/>
      <c r="Z838" s="172"/>
      <c r="AA838" s="190">
        <v>1613</v>
      </c>
      <c r="AB838" s="190">
        <v>1665</v>
      </c>
      <c r="AC838" s="190"/>
      <c r="AD838" s="190">
        <v>1361</v>
      </c>
      <c r="AE838" s="190">
        <v>1561</v>
      </c>
      <c r="AF838" s="190">
        <v>1066</v>
      </c>
      <c r="AG838" s="190">
        <v>1048</v>
      </c>
      <c r="AH838" s="190"/>
      <c r="AI838" s="190">
        <v>1028</v>
      </c>
      <c r="AJ838" s="190">
        <v>1089</v>
      </c>
      <c r="AK838" s="172"/>
      <c r="AL838" s="172"/>
      <c r="AM838" s="265">
        <v>1470.25</v>
      </c>
      <c r="AN838" s="265">
        <v>1042.375</v>
      </c>
      <c r="AO838" s="183">
        <v>40</v>
      </c>
      <c r="AP838" s="184">
        <v>180</v>
      </c>
      <c r="AQ838" s="182"/>
      <c r="AR838" s="182"/>
      <c r="AS838" s="182"/>
      <c r="AT838" s="182"/>
      <c r="AU838" s="182"/>
      <c r="AV838" s="182"/>
      <c r="AW838" s="182"/>
      <c r="AX838" s="182"/>
      <c r="AY838" s="182"/>
      <c r="AZ838" s="182"/>
      <c r="BA838" s="182"/>
      <c r="BB838" s="182"/>
      <c r="BC838" s="182"/>
      <c r="BD838" s="182"/>
      <c r="BE838" s="182"/>
      <c r="BF838" s="182"/>
      <c r="BG838" s="182"/>
      <c r="BH838" s="182"/>
      <c r="BI838" s="182"/>
      <c r="BJ838" s="182"/>
      <c r="BK838" s="182"/>
      <c r="BL838" s="182"/>
      <c r="BM838" s="182"/>
      <c r="BN838" s="182"/>
      <c r="BO838" s="182"/>
      <c r="BP838" s="182"/>
      <c r="BQ838" s="228" t="s">
        <v>185</v>
      </c>
      <c r="BR838" s="228" t="s">
        <v>186</v>
      </c>
      <c r="BS838" s="228" t="s">
        <v>281</v>
      </c>
      <c r="BT838" s="228" t="s">
        <v>188</v>
      </c>
      <c r="BU838" s="228">
        <v>5</v>
      </c>
      <c r="BV838" s="228" t="s">
        <v>279</v>
      </c>
      <c r="BW838" s="228" t="s">
        <v>173</v>
      </c>
      <c r="BX838" s="186">
        <v>0</v>
      </c>
      <c r="BY838" s="182">
        <v>0</v>
      </c>
      <c r="BZ838" s="182">
        <v>0</v>
      </c>
      <c r="CA838" s="182">
        <v>0</v>
      </c>
      <c r="CB838" s="182">
        <v>0</v>
      </c>
      <c r="CC838" s="182">
        <v>0</v>
      </c>
      <c r="CD838" s="182">
        <v>0</v>
      </c>
      <c r="CE838" s="228">
        <v>0</v>
      </c>
      <c r="CF838" s="228">
        <v>0</v>
      </c>
      <c r="CG838" s="113">
        <v>0</v>
      </c>
      <c r="CH838" s="113">
        <v>0</v>
      </c>
      <c r="CI838" s="113">
        <v>0</v>
      </c>
      <c r="CJ838" s="113">
        <v>0</v>
      </c>
      <c r="CK838" s="113">
        <v>0</v>
      </c>
      <c r="CL838" s="113">
        <v>0</v>
      </c>
      <c r="CM838" s="113">
        <v>0</v>
      </c>
      <c r="CN838" s="185">
        <v>0</v>
      </c>
      <c r="CO838" s="181">
        <v>0</v>
      </c>
      <c r="CP838" s="187"/>
      <c r="CQ838" s="173">
        <v>0</v>
      </c>
      <c r="CR838" s="173">
        <v>0</v>
      </c>
      <c r="CS838" s="173">
        <v>0</v>
      </c>
      <c r="CT838" s="173">
        <v>0</v>
      </c>
      <c r="CU838" s="253">
        <v>2791</v>
      </c>
      <c r="CV838" s="220">
        <v>-1</v>
      </c>
      <c r="CW838" s="254">
        <f t="shared" si="91"/>
        <v>0</v>
      </c>
      <c r="CX838" s="15">
        <f t="shared" si="92"/>
        <v>0</v>
      </c>
      <c r="CY838" s="241">
        <f t="shared" si="93"/>
        <v>0</v>
      </c>
      <c r="CZ838" s="241" t="str">
        <f>IFERROR(ROUND(CY838/#REF!,1),"")</f>
        <v/>
      </c>
      <c r="DA838" s="254">
        <f t="shared" si="94"/>
        <v>0</v>
      </c>
      <c r="DB838" s="246" t="str">
        <f t="shared" si="95"/>
        <v/>
      </c>
      <c r="DC838" s="195"/>
      <c r="DD838" s="15" t="str">
        <f>IFERROR(#REF!-AO838,"")</f>
        <v/>
      </c>
      <c r="DE838" s="195"/>
      <c r="DF838" s="266" t="str">
        <f>IFERROR(#REF!-L838,"")</f>
        <v/>
      </c>
      <c r="DG838" s="228" t="e">
        <f>IF(#REF!&gt;AP838,0,1)</f>
        <v>#REF!</v>
      </c>
      <c r="DH838" s="228">
        <f t="shared" si="96"/>
        <v>1</v>
      </c>
      <c r="DI838" s="228">
        <f t="shared" si="97"/>
        <v>0</v>
      </c>
    </row>
    <row r="839" spans="1:113" ht="20.25" customHeight="1" x14ac:dyDescent="0.2">
      <c r="A839">
        <v>2022</v>
      </c>
      <c r="B839">
        <v>2</v>
      </c>
      <c r="C839" s="261">
        <v>44597</v>
      </c>
      <c r="D839">
        <v>18</v>
      </c>
      <c r="E839">
        <v>49</v>
      </c>
      <c r="F839">
        <v>5</v>
      </c>
      <c r="G839" s="194" t="s">
        <v>330</v>
      </c>
      <c r="H839" s="241" t="s">
        <v>331</v>
      </c>
      <c r="I839" s="241" t="s">
        <v>246</v>
      </c>
      <c r="J839" s="241">
        <v>2</v>
      </c>
      <c r="K839" s="241">
        <v>3</v>
      </c>
      <c r="L839" s="262">
        <v>100</v>
      </c>
      <c r="M839" s="263">
        <v>95</v>
      </c>
      <c r="N839" s="264">
        <v>104</v>
      </c>
      <c r="O839" s="190">
        <v>140</v>
      </c>
      <c r="P839" s="190">
        <v>134</v>
      </c>
      <c r="Q839" s="190"/>
      <c r="R839" s="190">
        <v>135</v>
      </c>
      <c r="S839" s="190">
        <v>130</v>
      </c>
      <c r="T839" s="190">
        <v>116</v>
      </c>
      <c r="U839" s="190">
        <v>110</v>
      </c>
      <c r="V839" s="190"/>
      <c r="W839" s="190">
        <v>103</v>
      </c>
      <c r="X839" s="190">
        <v>103</v>
      </c>
      <c r="Y839" s="172"/>
      <c r="Z839" s="172"/>
      <c r="AA839" s="190">
        <v>160</v>
      </c>
      <c r="AB839" s="190">
        <v>150</v>
      </c>
      <c r="AC839" s="190"/>
      <c r="AD839" s="190">
        <v>151</v>
      </c>
      <c r="AE839" s="190">
        <v>148</v>
      </c>
      <c r="AF839" s="190">
        <v>113</v>
      </c>
      <c r="AG839" s="190">
        <v>111</v>
      </c>
      <c r="AH839" s="190"/>
      <c r="AI839" s="190">
        <v>109</v>
      </c>
      <c r="AJ839" s="190">
        <v>122</v>
      </c>
      <c r="AK839" s="172"/>
      <c r="AL839" s="172"/>
      <c r="AM839" s="265">
        <v>143.5</v>
      </c>
      <c r="AN839" s="265">
        <v>110.875</v>
      </c>
      <c r="AO839" s="183">
        <v>101</v>
      </c>
      <c r="AP839" s="184">
        <v>107</v>
      </c>
      <c r="AQ839" s="182"/>
      <c r="AR839" s="182"/>
      <c r="AS839" s="182"/>
      <c r="AT839" s="182"/>
      <c r="AU839" s="182">
        <v>840</v>
      </c>
      <c r="AV839" s="182">
        <v>3</v>
      </c>
      <c r="AW839" s="182">
        <v>3</v>
      </c>
      <c r="AX839" s="182">
        <v>3</v>
      </c>
      <c r="AY839" s="182"/>
      <c r="AZ839" s="182"/>
      <c r="BA839" s="182"/>
      <c r="BB839" s="182"/>
      <c r="BC839" s="182"/>
      <c r="BD839" s="182"/>
      <c r="BE839" s="182"/>
      <c r="BF839" s="182"/>
      <c r="BG839" s="182">
        <v>1176</v>
      </c>
      <c r="BH839" s="182"/>
      <c r="BI839" s="182">
        <v>2</v>
      </c>
      <c r="BJ839" s="182">
        <v>6</v>
      </c>
      <c r="BK839" s="182"/>
      <c r="BL839" s="182"/>
      <c r="BM839" s="182"/>
      <c r="BN839" s="182"/>
      <c r="BO839" s="182"/>
      <c r="BP839" s="182"/>
      <c r="BQ839" s="228" t="s">
        <v>185</v>
      </c>
      <c r="BR839" s="228" t="s">
        <v>247</v>
      </c>
      <c r="BS839" s="228" t="s">
        <v>332</v>
      </c>
      <c r="BT839" s="228" t="s">
        <v>249</v>
      </c>
      <c r="BU839" s="228">
        <v>5</v>
      </c>
      <c r="BV839" s="228" t="s">
        <v>333</v>
      </c>
      <c r="BW839" s="228" t="s">
        <v>173</v>
      </c>
      <c r="BX839" s="186">
        <v>0</v>
      </c>
      <c r="BY839" s="182">
        <v>9</v>
      </c>
      <c r="BZ839" s="182">
        <v>3</v>
      </c>
      <c r="CA839" s="182">
        <v>843</v>
      </c>
      <c r="CB839" s="182">
        <v>8</v>
      </c>
      <c r="CC839" s="182">
        <v>2.666666666666667</v>
      </c>
      <c r="CD839" s="182">
        <v>1178</v>
      </c>
      <c r="CE839" s="228">
        <v>1</v>
      </c>
      <c r="CF839" s="228">
        <v>1</v>
      </c>
      <c r="CG839" s="113">
        <v>3</v>
      </c>
      <c r="CH839" s="113">
        <v>0</v>
      </c>
      <c r="CI839" s="113">
        <v>0</v>
      </c>
      <c r="CJ839" s="113">
        <v>0</v>
      </c>
      <c r="CK839" s="113">
        <v>0</v>
      </c>
      <c r="CL839" s="113">
        <v>0</v>
      </c>
      <c r="CM839" s="113">
        <v>0</v>
      </c>
      <c r="CN839" s="185">
        <v>5.6666666666666661</v>
      </c>
      <c r="CO839" s="181">
        <v>2021</v>
      </c>
      <c r="CP839" s="187">
        <v>2.8038924624773209E-3</v>
      </c>
      <c r="CQ839" s="173">
        <v>5.6666666666666657E-2</v>
      </c>
      <c r="CR839" s="173">
        <v>20.21</v>
      </c>
      <c r="CS839" s="173">
        <v>5.1108605787298013E-2</v>
      </c>
      <c r="CT839" s="173">
        <v>18.227733934611049</v>
      </c>
      <c r="CU839" s="253">
        <v>2791</v>
      </c>
      <c r="CV839" s="220">
        <v>-1</v>
      </c>
      <c r="CW839" s="254">
        <f t="shared" si="91"/>
        <v>2016</v>
      </c>
      <c r="CX839" s="15">
        <f t="shared" si="92"/>
        <v>17</v>
      </c>
      <c r="CY839" s="241">
        <f t="shared" si="93"/>
        <v>6</v>
      </c>
      <c r="CZ839" s="241" t="str">
        <f>IFERROR(ROUND(CY839/#REF!,1),"")</f>
        <v/>
      </c>
      <c r="DA839" s="254">
        <f t="shared" si="94"/>
        <v>2022</v>
      </c>
      <c r="DB839" s="246">
        <f t="shared" si="95"/>
        <v>2.967359050445104E-3</v>
      </c>
      <c r="DC839" s="195"/>
      <c r="DD839" s="15" t="str">
        <f>IFERROR(#REF!-AO839,"")</f>
        <v/>
      </c>
      <c r="DE839" s="195"/>
      <c r="DF839" s="266" t="str">
        <f>IFERROR(#REF!-L839,"")</f>
        <v/>
      </c>
      <c r="DG839" s="228" t="e">
        <f>IF(#REF!&gt;AP839,0,1)</f>
        <v>#REF!</v>
      </c>
      <c r="DH839" s="228">
        <f t="shared" si="96"/>
        <v>1</v>
      </c>
      <c r="DI839" s="228">
        <f t="shared" si="97"/>
        <v>0</v>
      </c>
    </row>
    <row r="840" spans="1:113" ht="20.25" customHeight="1" x14ac:dyDescent="0.2">
      <c r="A840">
        <v>2022</v>
      </c>
      <c r="B840">
        <v>2</v>
      </c>
      <c r="C840" s="261">
        <v>44597</v>
      </c>
      <c r="D840">
        <v>18</v>
      </c>
      <c r="E840">
        <v>50</v>
      </c>
      <c r="F840">
        <v>5</v>
      </c>
      <c r="G840" s="194" t="s">
        <v>334</v>
      </c>
      <c r="H840" s="241" t="s">
        <v>335</v>
      </c>
      <c r="I840" s="241" t="s">
        <v>246</v>
      </c>
      <c r="J840" s="241">
        <v>2</v>
      </c>
      <c r="K840" s="241">
        <v>3</v>
      </c>
      <c r="L840" s="262">
        <v>54</v>
      </c>
      <c r="M840" s="263">
        <v>51</v>
      </c>
      <c r="N840" s="264">
        <v>56</v>
      </c>
      <c r="O840" s="190"/>
      <c r="P840" s="190"/>
      <c r="Q840" s="190"/>
      <c r="R840" s="190"/>
      <c r="S840" s="190"/>
      <c r="T840" s="190"/>
      <c r="U840" s="190"/>
      <c r="V840" s="190"/>
      <c r="W840" s="190"/>
      <c r="X840" s="190"/>
      <c r="Y840" s="172">
        <v>110</v>
      </c>
      <c r="Z840" s="172">
        <v>110</v>
      </c>
      <c r="AA840" s="190"/>
      <c r="AB840" s="190"/>
      <c r="AC840" s="190"/>
      <c r="AD840" s="190"/>
      <c r="AE840" s="190"/>
      <c r="AF840" s="190"/>
      <c r="AG840" s="190"/>
      <c r="AH840" s="190"/>
      <c r="AI840" s="190"/>
      <c r="AJ840" s="190"/>
      <c r="AK840" s="172">
        <v>110</v>
      </c>
      <c r="AL840" s="172">
        <v>110</v>
      </c>
      <c r="AM840" s="265"/>
      <c r="AN840" s="265"/>
      <c r="AO840" s="183">
        <v>101</v>
      </c>
      <c r="AP840" s="184">
        <v>107</v>
      </c>
      <c r="AQ840" s="182">
        <v>65.454545454545453</v>
      </c>
      <c r="AR840" s="182">
        <v>110</v>
      </c>
      <c r="AS840" s="182"/>
      <c r="AT840" s="182"/>
      <c r="AU840" s="182"/>
      <c r="AV840" s="182"/>
      <c r="AW840" s="182"/>
      <c r="AX840" s="182"/>
      <c r="AY840" s="182"/>
      <c r="AZ840" s="182"/>
      <c r="BA840" s="182"/>
      <c r="BB840" s="182"/>
      <c r="BC840" s="182"/>
      <c r="BD840" s="182"/>
      <c r="BE840" s="182"/>
      <c r="BF840" s="182"/>
      <c r="BG840" s="182"/>
      <c r="BH840" s="182"/>
      <c r="BI840" s="182"/>
      <c r="BJ840" s="182"/>
      <c r="BK840" s="182"/>
      <c r="BL840" s="182"/>
      <c r="BM840" s="182"/>
      <c r="BN840" s="182"/>
      <c r="BO840" s="182"/>
      <c r="BP840" s="182"/>
      <c r="BQ840" s="228" t="s">
        <v>185</v>
      </c>
      <c r="BR840" s="228" t="s">
        <v>247</v>
      </c>
      <c r="BS840" s="228" t="s">
        <v>336</v>
      </c>
      <c r="BT840" s="228" t="s">
        <v>249</v>
      </c>
      <c r="BU840" s="228">
        <v>5</v>
      </c>
      <c r="BV840" s="228" t="s">
        <v>333</v>
      </c>
      <c r="BW840" s="228" t="s">
        <v>173</v>
      </c>
      <c r="BX840" s="186">
        <v>0</v>
      </c>
      <c r="BY840" s="182">
        <v>0</v>
      </c>
      <c r="BZ840" s="182">
        <v>0</v>
      </c>
      <c r="CA840" s="182">
        <v>0</v>
      </c>
      <c r="CB840" s="182">
        <v>0</v>
      </c>
      <c r="CC840" s="182">
        <v>0</v>
      </c>
      <c r="CD840" s="182">
        <v>0</v>
      </c>
      <c r="CE840" s="228">
        <v>0</v>
      </c>
      <c r="CF840" s="228">
        <v>0</v>
      </c>
      <c r="CG840" s="113">
        <v>0</v>
      </c>
      <c r="CH840" s="113">
        <v>0</v>
      </c>
      <c r="CI840" s="113">
        <v>0</v>
      </c>
      <c r="CJ840" s="113">
        <v>0</v>
      </c>
      <c r="CK840" s="113">
        <v>0</v>
      </c>
      <c r="CL840" s="113">
        <v>0</v>
      </c>
      <c r="CM840" s="113">
        <v>0</v>
      </c>
      <c r="CN840" s="185">
        <v>0</v>
      </c>
      <c r="CO840" s="181">
        <v>0</v>
      </c>
      <c r="CP840" s="187"/>
      <c r="CQ840" s="173">
        <v>0</v>
      </c>
      <c r="CR840" s="173">
        <v>0</v>
      </c>
      <c r="CS840" s="173"/>
      <c r="CT840" s="173"/>
      <c r="CU840" s="253">
        <v>2791</v>
      </c>
      <c r="CV840" s="220"/>
      <c r="CW840" s="254">
        <f t="shared" si="91"/>
        <v>0</v>
      </c>
      <c r="CX840" s="15">
        <f t="shared" si="92"/>
        <v>0</v>
      </c>
      <c r="CY840" s="241">
        <f t="shared" si="93"/>
        <v>0</v>
      </c>
      <c r="CZ840" s="241" t="str">
        <f>IFERROR(ROUND(CY840/#REF!,1),"")</f>
        <v/>
      </c>
      <c r="DA840" s="254">
        <f t="shared" si="94"/>
        <v>0</v>
      </c>
      <c r="DB840" s="246" t="str">
        <f t="shared" si="95"/>
        <v/>
      </c>
      <c r="DC840" s="195"/>
      <c r="DD840" s="15" t="str">
        <f>IFERROR(#REF!-AO840,"")</f>
        <v/>
      </c>
      <c r="DE840" s="195"/>
      <c r="DF840" s="266" t="str">
        <f>IFERROR(#REF!-L840,"")</f>
        <v/>
      </c>
      <c r="DG840" s="228" t="e">
        <f>IF(#REF!&gt;AP840,0,1)</f>
        <v>#REF!</v>
      </c>
      <c r="DH840" s="228">
        <f t="shared" si="96"/>
        <v>0</v>
      </c>
      <c r="DI840" s="228">
        <f t="shared" si="97"/>
        <v>1</v>
      </c>
    </row>
    <row r="841" spans="1:113" ht="20.25" customHeight="1" x14ac:dyDescent="0.2">
      <c r="A841">
        <v>2022</v>
      </c>
      <c r="B841">
        <v>2</v>
      </c>
      <c r="C841" s="261">
        <v>44597</v>
      </c>
      <c r="D841">
        <v>1</v>
      </c>
      <c r="E841">
        <v>2</v>
      </c>
      <c r="F841">
        <v>6</v>
      </c>
      <c r="G841" s="194" t="s">
        <v>392</v>
      </c>
      <c r="H841" s="241" t="s">
        <v>393</v>
      </c>
      <c r="I841" s="241" t="s">
        <v>169</v>
      </c>
      <c r="J841" s="241">
        <v>3</v>
      </c>
      <c r="K841" s="241">
        <v>2</v>
      </c>
      <c r="L841" s="262">
        <v>113</v>
      </c>
      <c r="M841" s="263">
        <v>105</v>
      </c>
      <c r="N841" s="264">
        <v>120</v>
      </c>
      <c r="O841" s="190"/>
      <c r="P841" s="190"/>
      <c r="Q841" s="190"/>
      <c r="R841" s="190"/>
      <c r="S841" s="190"/>
      <c r="T841" s="190"/>
      <c r="U841" s="190"/>
      <c r="V841" s="190"/>
      <c r="W841" s="190"/>
      <c r="X841" s="190"/>
      <c r="Y841" s="172">
        <v>122</v>
      </c>
      <c r="Z841" s="172">
        <v>123</v>
      </c>
      <c r="AA841" s="190"/>
      <c r="AB841" s="190"/>
      <c r="AC841" s="190"/>
      <c r="AD841" s="190"/>
      <c r="AE841" s="190"/>
      <c r="AF841" s="190"/>
      <c r="AG841" s="190"/>
      <c r="AH841" s="190"/>
      <c r="AI841" s="190"/>
      <c r="AJ841" s="190"/>
      <c r="AK841" s="172">
        <v>123</v>
      </c>
      <c r="AL841" s="172">
        <v>124</v>
      </c>
      <c r="AM841" s="265"/>
      <c r="AN841" s="265"/>
      <c r="AO841" s="183">
        <v>108</v>
      </c>
      <c r="AP841" s="184">
        <v>100</v>
      </c>
      <c r="AQ841" s="182">
        <v>87.804878048780495</v>
      </c>
      <c r="AR841" s="182">
        <v>123</v>
      </c>
      <c r="AS841" s="182"/>
      <c r="AT841" s="182"/>
      <c r="AU841" s="182"/>
      <c r="AV841" s="182"/>
      <c r="AW841" s="182"/>
      <c r="AX841" s="182"/>
      <c r="AY841" s="182"/>
      <c r="AZ841" s="182"/>
      <c r="BA841" s="182"/>
      <c r="BB841" s="182"/>
      <c r="BC841" s="182"/>
      <c r="BD841" s="182"/>
      <c r="BE841" s="182"/>
      <c r="BF841" s="182"/>
      <c r="BG841" s="182"/>
      <c r="BH841" s="182"/>
      <c r="BI841" s="182"/>
      <c r="BJ841" s="182"/>
      <c r="BK841" s="182"/>
      <c r="BL841" s="182"/>
      <c r="BM841" s="182"/>
      <c r="BN841" s="182"/>
      <c r="BO841" s="182"/>
      <c r="BP841" s="182"/>
      <c r="BQ841" s="228" t="s">
        <v>390</v>
      </c>
      <c r="BR841" s="228" t="s">
        <v>390</v>
      </c>
      <c r="BS841" s="228"/>
      <c r="BT841" s="228"/>
      <c r="BU841" s="228">
        <v>5</v>
      </c>
      <c r="BV841" s="228" t="s">
        <v>391</v>
      </c>
      <c r="BW841" s="228" t="s">
        <v>173</v>
      </c>
      <c r="BX841" s="186">
        <v>0</v>
      </c>
      <c r="BY841" s="182">
        <v>0</v>
      </c>
      <c r="BZ841" s="182">
        <v>0</v>
      </c>
      <c r="CA841" s="182">
        <v>0</v>
      </c>
      <c r="CB841" s="182">
        <v>0</v>
      </c>
      <c r="CC841" s="182">
        <v>0</v>
      </c>
      <c r="CD841" s="182">
        <v>0</v>
      </c>
      <c r="CE841" s="228">
        <v>0</v>
      </c>
      <c r="CF841" s="228">
        <v>0</v>
      </c>
      <c r="CG841" s="113">
        <v>0</v>
      </c>
      <c r="CH841" s="113">
        <v>0</v>
      </c>
      <c r="CI841" s="113">
        <v>0</v>
      </c>
      <c r="CJ841" s="113">
        <v>0</v>
      </c>
      <c r="CK841" s="113">
        <v>0</v>
      </c>
      <c r="CL841" s="113">
        <v>0</v>
      </c>
      <c r="CM841" s="113">
        <v>0</v>
      </c>
      <c r="CN841" s="185">
        <v>0</v>
      </c>
      <c r="CO841" s="181">
        <v>0</v>
      </c>
      <c r="CP841" s="187"/>
      <c r="CQ841" s="173">
        <v>0</v>
      </c>
      <c r="CR841" s="173">
        <v>0</v>
      </c>
      <c r="CS841" s="173"/>
      <c r="CT841" s="173"/>
      <c r="CU841" s="253">
        <v>2791</v>
      </c>
      <c r="CV841" s="220"/>
      <c r="CW841" s="254">
        <f t="shared" si="91"/>
        <v>0</v>
      </c>
      <c r="CX841" s="15">
        <f t="shared" si="92"/>
        <v>0</v>
      </c>
      <c r="CY841" s="241">
        <f t="shared" si="93"/>
        <v>0</v>
      </c>
      <c r="CZ841" s="241" t="str">
        <f>IFERROR(ROUND(CY841/#REF!,1),"")</f>
        <v/>
      </c>
      <c r="DA841" s="254">
        <f t="shared" si="94"/>
        <v>0</v>
      </c>
      <c r="DB841" s="246" t="str">
        <f t="shared" si="95"/>
        <v/>
      </c>
      <c r="DC841" s="195"/>
      <c r="DD841" s="15" t="str">
        <f>IFERROR(#REF!-AO841,"")</f>
        <v/>
      </c>
      <c r="DE841" s="195"/>
      <c r="DF841" s="266" t="str">
        <f>IFERROR(#REF!-L841,"")</f>
        <v/>
      </c>
      <c r="DG841" s="228" t="e">
        <f>IF(#REF!&gt;AP841,0,1)</f>
        <v>#REF!</v>
      </c>
      <c r="DH841" s="228">
        <f t="shared" si="96"/>
        <v>0</v>
      </c>
      <c r="DI841" s="228">
        <f t="shared" si="97"/>
        <v>1</v>
      </c>
    </row>
    <row r="842" spans="1:113" ht="20.25" customHeight="1" x14ac:dyDescent="0.2">
      <c r="A842">
        <v>2022</v>
      </c>
      <c r="B842">
        <v>2</v>
      </c>
      <c r="C842" s="261">
        <v>44597</v>
      </c>
      <c r="D842">
        <v>18</v>
      </c>
      <c r="E842">
        <v>50</v>
      </c>
      <c r="F842">
        <v>6</v>
      </c>
      <c r="G842" s="194" t="s">
        <v>334</v>
      </c>
      <c r="H842" s="241" t="s">
        <v>335</v>
      </c>
      <c r="I842" s="241" t="s">
        <v>246</v>
      </c>
      <c r="J842" s="241">
        <v>2</v>
      </c>
      <c r="K842" s="241">
        <v>3</v>
      </c>
      <c r="L842" s="262">
        <v>54</v>
      </c>
      <c r="M842" s="263">
        <v>51</v>
      </c>
      <c r="N842" s="264">
        <v>56</v>
      </c>
      <c r="O842" s="190">
        <v>70</v>
      </c>
      <c r="P842" s="190">
        <v>69</v>
      </c>
      <c r="Q842" s="190"/>
      <c r="R842" s="190">
        <v>66</v>
      </c>
      <c r="S842" s="190">
        <v>61</v>
      </c>
      <c r="T842" s="190">
        <v>61</v>
      </c>
      <c r="U842" s="190">
        <v>58</v>
      </c>
      <c r="V842" s="190"/>
      <c r="W842" s="190">
        <v>53</v>
      </c>
      <c r="X842" s="190">
        <v>55</v>
      </c>
      <c r="Y842" s="172"/>
      <c r="Z842" s="172"/>
      <c r="AA842" s="190">
        <v>90</v>
      </c>
      <c r="AB842" s="190">
        <v>82</v>
      </c>
      <c r="AC842" s="190"/>
      <c r="AD842" s="190">
        <v>85</v>
      </c>
      <c r="AE842" s="190">
        <v>80</v>
      </c>
      <c r="AF842" s="190">
        <v>57</v>
      </c>
      <c r="AG842" s="190">
        <v>63</v>
      </c>
      <c r="AH842" s="190"/>
      <c r="AI842" s="190">
        <v>62</v>
      </c>
      <c r="AJ842" s="190">
        <v>70</v>
      </c>
      <c r="AK842" s="172"/>
      <c r="AL842" s="172"/>
      <c r="AM842" s="265">
        <v>75.375</v>
      </c>
      <c r="AN842" s="265">
        <v>59.875</v>
      </c>
      <c r="AO842" s="183">
        <v>101</v>
      </c>
      <c r="AP842" s="184">
        <v>107</v>
      </c>
      <c r="AQ842" s="182"/>
      <c r="AR842" s="182"/>
      <c r="AS842" s="182"/>
      <c r="AT842" s="182"/>
      <c r="AU842" s="182">
        <v>840</v>
      </c>
      <c r="AV842" s="182">
        <v>2</v>
      </c>
      <c r="AW842" s="182">
        <v>3</v>
      </c>
      <c r="AX842" s="182">
        <v>3</v>
      </c>
      <c r="AY842" s="182"/>
      <c r="AZ842" s="182"/>
      <c r="BA842" s="182"/>
      <c r="BB842" s="182"/>
      <c r="BC842" s="182"/>
      <c r="BD842" s="182"/>
      <c r="BE842" s="182"/>
      <c r="BF842" s="182"/>
      <c r="BG842" s="182">
        <v>1176</v>
      </c>
      <c r="BH842" s="182"/>
      <c r="BI842" s="182">
        <v>1</v>
      </c>
      <c r="BJ842" s="182">
        <v>5</v>
      </c>
      <c r="BK842" s="182"/>
      <c r="BL842" s="182"/>
      <c r="BM842" s="182"/>
      <c r="BN842" s="182"/>
      <c r="BO842" s="182"/>
      <c r="BP842" s="182"/>
      <c r="BQ842" s="228" t="s">
        <v>185</v>
      </c>
      <c r="BR842" s="228" t="s">
        <v>247</v>
      </c>
      <c r="BS842" s="228" t="s">
        <v>336</v>
      </c>
      <c r="BT842" s="228" t="s">
        <v>249</v>
      </c>
      <c r="BU842" s="228">
        <v>5</v>
      </c>
      <c r="BV842" s="228" t="s">
        <v>333</v>
      </c>
      <c r="BW842" s="228" t="s">
        <v>173</v>
      </c>
      <c r="BX842" s="186">
        <v>0</v>
      </c>
      <c r="BY842" s="182">
        <v>8</v>
      </c>
      <c r="BZ842" s="182">
        <v>2.666666666666667</v>
      </c>
      <c r="CA842" s="182">
        <v>842</v>
      </c>
      <c r="CB842" s="182">
        <v>6</v>
      </c>
      <c r="CC842" s="182">
        <v>2</v>
      </c>
      <c r="CD842" s="182">
        <v>1178</v>
      </c>
      <c r="CE842" s="228">
        <v>0</v>
      </c>
      <c r="CF842" s="228">
        <v>1</v>
      </c>
      <c r="CG842" s="113">
        <v>2</v>
      </c>
      <c r="CH842" s="113">
        <v>0</v>
      </c>
      <c r="CI842" s="113">
        <v>0</v>
      </c>
      <c r="CJ842" s="113">
        <v>0</v>
      </c>
      <c r="CK842" s="113">
        <v>0</v>
      </c>
      <c r="CL842" s="113">
        <v>0</v>
      </c>
      <c r="CM842" s="113">
        <v>0</v>
      </c>
      <c r="CN842" s="185">
        <v>4.6666666666666661</v>
      </c>
      <c r="CO842" s="181">
        <v>2020</v>
      </c>
      <c r="CP842" s="187">
        <v>2.3102310231023098E-3</v>
      </c>
      <c r="CQ842" s="173">
        <v>8.6419753086419748E-2</v>
      </c>
      <c r="CR842" s="173">
        <v>37.407407407407398</v>
      </c>
      <c r="CS842" s="173">
        <v>7.7940153096729289E-2</v>
      </c>
      <c r="CT842" s="173">
        <v>33.736951983298539</v>
      </c>
      <c r="CU842" s="253">
        <v>2791</v>
      </c>
      <c r="CV842" s="220">
        <v>-1</v>
      </c>
      <c r="CW842" s="254">
        <f t="shared" si="91"/>
        <v>2016</v>
      </c>
      <c r="CX842" s="15">
        <f t="shared" si="92"/>
        <v>14</v>
      </c>
      <c r="CY842" s="241">
        <f t="shared" si="93"/>
        <v>5</v>
      </c>
      <c r="CZ842" s="241" t="str">
        <f>IFERROR(ROUND(CY842/#REF!,1),"")</f>
        <v/>
      </c>
      <c r="DA842" s="254">
        <f t="shared" si="94"/>
        <v>2021</v>
      </c>
      <c r="DB842" s="246">
        <f t="shared" si="95"/>
        <v>2.4740227610094011E-3</v>
      </c>
      <c r="DC842" s="195"/>
      <c r="DD842" s="15" t="str">
        <f>IFERROR(#REF!-AO842,"")</f>
        <v/>
      </c>
      <c r="DE842" s="195"/>
      <c r="DF842" s="266" t="str">
        <f>IFERROR(#REF!-L842,"")</f>
        <v/>
      </c>
      <c r="DG842" s="228" t="e">
        <f>IF(#REF!&gt;AP842,0,1)</f>
        <v>#REF!</v>
      </c>
      <c r="DH842" s="228">
        <f t="shared" si="96"/>
        <v>1</v>
      </c>
      <c r="DI842" s="228">
        <f t="shared" si="97"/>
        <v>0</v>
      </c>
    </row>
    <row r="843" spans="1:113" ht="20.25" customHeight="1" x14ac:dyDescent="0.2">
      <c r="A843">
        <v>2022</v>
      </c>
      <c r="B843">
        <v>2</v>
      </c>
      <c r="C843" s="261">
        <v>44597</v>
      </c>
      <c r="D843">
        <v>388</v>
      </c>
      <c r="E843">
        <v>564</v>
      </c>
      <c r="F843">
        <v>6</v>
      </c>
      <c r="G843" s="194" t="s">
        <v>473</v>
      </c>
      <c r="H843" s="241" t="s">
        <v>474</v>
      </c>
      <c r="I843" s="241" t="s">
        <v>169</v>
      </c>
      <c r="J843" s="241">
        <v>3</v>
      </c>
      <c r="K843" s="241">
        <v>4</v>
      </c>
      <c r="L843" s="262">
        <v>119</v>
      </c>
      <c r="M843" s="263">
        <v>109</v>
      </c>
      <c r="N843" s="264">
        <v>128</v>
      </c>
      <c r="O843" s="190">
        <v>159</v>
      </c>
      <c r="P843" s="190">
        <v>131</v>
      </c>
      <c r="Q843" s="190"/>
      <c r="R843" s="190">
        <v>160</v>
      </c>
      <c r="S843" s="190">
        <v>164</v>
      </c>
      <c r="T843" s="190">
        <v>131</v>
      </c>
      <c r="U843" s="190">
        <v>128</v>
      </c>
      <c r="V843" s="190"/>
      <c r="W843" s="190">
        <v>120</v>
      </c>
      <c r="X843" s="190">
        <v>122</v>
      </c>
      <c r="Y843" s="172"/>
      <c r="Z843" s="172"/>
      <c r="AA843" s="190">
        <v>156</v>
      </c>
      <c r="AB843" s="190">
        <v>171</v>
      </c>
      <c r="AC843" s="190"/>
      <c r="AD843" s="190">
        <v>181</v>
      </c>
      <c r="AE843" s="190">
        <v>184</v>
      </c>
      <c r="AF843" s="190">
        <v>125</v>
      </c>
      <c r="AG843" s="190">
        <v>130</v>
      </c>
      <c r="AH843" s="190"/>
      <c r="AI843" s="190">
        <v>133</v>
      </c>
      <c r="AJ843" s="190">
        <v>141</v>
      </c>
      <c r="AK843" s="172"/>
      <c r="AL843" s="172"/>
      <c r="AM843" s="265">
        <v>163.25</v>
      </c>
      <c r="AN843" s="265">
        <v>128.75</v>
      </c>
      <c r="AO843" s="183">
        <v>83</v>
      </c>
      <c r="AP843" s="184">
        <v>130</v>
      </c>
      <c r="AQ843" s="182"/>
      <c r="AR843" s="182"/>
      <c r="AS843" s="182"/>
      <c r="AT843" s="182"/>
      <c r="AU843" s="182">
        <v>800</v>
      </c>
      <c r="AV843" s="182">
        <v>4</v>
      </c>
      <c r="AW843" s="182">
        <v>4</v>
      </c>
      <c r="AX843" s="182">
        <v>4</v>
      </c>
      <c r="AY843" s="182"/>
      <c r="AZ843" s="182"/>
      <c r="BA843" s="182"/>
      <c r="BB843" s="182"/>
      <c r="BC843" s="182"/>
      <c r="BD843" s="182"/>
      <c r="BE843" s="182"/>
      <c r="BF843" s="182"/>
      <c r="BG843" s="182">
        <v>160</v>
      </c>
      <c r="BH843" s="182">
        <v>1</v>
      </c>
      <c r="BI843" s="182">
        <v>2</v>
      </c>
      <c r="BJ843" s="182">
        <v>6</v>
      </c>
      <c r="BK843" s="182"/>
      <c r="BL843" s="182"/>
      <c r="BM843" s="182"/>
      <c r="BN843" s="182"/>
      <c r="BO843" s="182"/>
      <c r="BP843" s="182"/>
      <c r="BQ843" s="228" t="s">
        <v>434</v>
      </c>
      <c r="BR843" s="228" t="s">
        <v>435</v>
      </c>
      <c r="BS843" s="228"/>
      <c r="BT843" s="228"/>
      <c r="BU843" s="228">
        <v>5</v>
      </c>
      <c r="BV843" s="228" t="s">
        <v>475</v>
      </c>
      <c r="BW843" s="228" t="s">
        <v>173</v>
      </c>
      <c r="BX843" s="186">
        <v>0</v>
      </c>
      <c r="BY843" s="182">
        <v>12</v>
      </c>
      <c r="BZ843" s="182">
        <v>3</v>
      </c>
      <c r="CA843" s="182">
        <v>803</v>
      </c>
      <c r="CB843" s="182">
        <v>9</v>
      </c>
      <c r="CC843" s="182">
        <v>2.25</v>
      </c>
      <c r="CD843" s="182">
        <v>162</v>
      </c>
      <c r="CE843" s="228">
        <v>1</v>
      </c>
      <c r="CF843" s="228">
        <v>1</v>
      </c>
      <c r="CG843" s="113">
        <v>2</v>
      </c>
      <c r="CH843" s="113">
        <v>0</v>
      </c>
      <c r="CI843" s="113">
        <v>0</v>
      </c>
      <c r="CJ843" s="113">
        <v>0</v>
      </c>
      <c r="CK843" s="113">
        <v>0</v>
      </c>
      <c r="CL843" s="113">
        <v>0</v>
      </c>
      <c r="CM843" s="113">
        <v>0</v>
      </c>
      <c r="CN843" s="185">
        <v>5.25</v>
      </c>
      <c r="CO843" s="181">
        <v>965</v>
      </c>
      <c r="CP843" s="187">
        <v>5.4404145077720208E-3</v>
      </c>
      <c r="CQ843" s="173">
        <v>4.4117647058823532E-2</v>
      </c>
      <c r="CR843" s="173">
        <v>8.1092436974789912</v>
      </c>
      <c r="CS843" s="173">
        <v>4.0776699029126208E-2</v>
      </c>
      <c r="CT843" s="173">
        <v>7.4951456310679614</v>
      </c>
      <c r="CU843" s="253">
        <v>2791</v>
      </c>
      <c r="CV843" s="220">
        <v>-1</v>
      </c>
      <c r="CW843" s="254">
        <f t="shared" si="91"/>
        <v>960</v>
      </c>
      <c r="CX843" s="15">
        <f t="shared" si="92"/>
        <v>21</v>
      </c>
      <c r="CY843" s="241">
        <f t="shared" si="93"/>
        <v>5</v>
      </c>
      <c r="CZ843" s="241" t="str">
        <f>IFERROR(ROUND(CY843/#REF!,1),"")</f>
        <v/>
      </c>
      <c r="DA843" s="254">
        <f t="shared" si="94"/>
        <v>965</v>
      </c>
      <c r="DB843" s="246">
        <f t="shared" si="95"/>
        <v>5.1813471502590676E-3</v>
      </c>
      <c r="DC843" s="195"/>
      <c r="DD843" s="15" t="str">
        <f>IFERROR(#REF!-AO843,"")</f>
        <v/>
      </c>
      <c r="DE843" s="195"/>
      <c r="DF843" s="266" t="str">
        <f>IFERROR(#REF!-L843,"")</f>
        <v/>
      </c>
      <c r="DG843" s="228" t="e">
        <f>IF(#REF!&gt;AP843,0,1)</f>
        <v>#REF!</v>
      </c>
      <c r="DH843" s="228">
        <f t="shared" si="96"/>
        <v>1</v>
      </c>
      <c r="DI843" s="228">
        <f t="shared" si="97"/>
        <v>0</v>
      </c>
    </row>
    <row r="844" spans="1:113" ht="20.25" customHeight="1" x14ac:dyDescent="0.2">
      <c r="A844">
        <v>2022</v>
      </c>
      <c r="B844">
        <v>2</v>
      </c>
      <c r="C844" s="261">
        <v>44597</v>
      </c>
      <c r="D844">
        <v>388</v>
      </c>
      <c r="E844">
        <v>565</v>
      </c>
      <c r="F844">
        <v>6</v>
      </c>
      <c r="G844" s="194" t="s">
        <v>476</v>
      </c>
      <c r="H844" s="241" t="s">
        <v>477</v>
      </c>
      <c r="I844" s="241" t="s">
        <v>169</v>
      </c>
      <c r="J844" s="241">
        <v>3</v>
      </c>
      <c r="K844" s="241">
        <v>4</v>
      </c>
      <c r="L844" s="262">
        <v>91</v>
      </c>
      <c r="M844" s="263">
        <v>83</v>
      </c>
      <c r="N844" s="264">
        <v>98</v>
      </c>
      <c r="O844" s="190">
        <v>156</v>
      </c>
      <c r="P844" s="190">
        <v>134</v>
      </c>
      <c r="Q844" s="190"/>
      <c r="R844" s="190">
        <v>141</v>
      </c>
      <c r="S844" s="190">
        <v>145</v>
      </c>
      <c r="T844" s="190">
        <v>99</v>
      </c>
      <c r="U844" s="190">
        <v>96</v>
      </c>
      <c r="V844" s="190"/>
      <c r="W844" s="190">
        <v>97</v>
      </c>
      <c r="X844" s="190">
        <v>99</v>
      </c>
      <c r="Y844" s="172"/>
      <c r="Z844" s="172"/>
      <c r="AA844" s="190">
        <v>123</v>
      </c>
      <c r="AB844" s="190">
        <v>124</v>
      </c>
      <c r="AC844" s="190"/>
      <c r="AD844" s="190">
        <v>127</v>
      </c>
      <c r="AE844" s="190">
        <v>130</v>
      </c>
      <c r="AF844" s="190">
        <v>97</v>
      </c>
      <c r="AG844" s="190">
        <v>96</v>
      </c>
      <c r="AH844" s="190"/>
      <c r="AI844" s="190">
        <v>97</v>
      </c>
      <c r="AJ844" s="190">
        <v>106</v>
      </c>
      <c r="AK844" s="172"/>
      <c r="AL844" s="172"/>
      <c r="AM844" s="265">
        <v>135</v>
      </c>
      <c r="AN844" s="265">
        <v>98.375</v>
      </c>
      <c r="AO844" s="183">
        <v>83</v>
      </c>
      <c r="AP844" s="184">
        <v>130</v>
      </c>
      <c r="AQ844" s="182"/>
      <c r="AR844" s="182"/>
      <c r="AS844" s="182"/>
      <c r="AT844" s="182"/>
      <c r="AU844" s="182"/>
      <c r="AV844" s="182"/>
      <c r="AW844" s="182"/>
      <c r="AX844" s="182"/>
      <c r="AY844" s="182"/>
      <c r="AZ844" s="182"/>
      <c r="BA844" s="182"/>
      <c r="BB844" s="182"/>
      <c r="BC844" s="182"/>
      <c r="BD844" s="182"/>
      <c r="BE844" s="182"/>
      <c r="BF844" s="182"/>
      <c r="BG844" s="182"/>
      <c r="BH844" s="182"/>
      <c r="BI844" s="182"/>
      <c r="BJ844" s="182"/>
      <c r="BK844" s="182"/>
      <c r="BL844" s="182"/>
      <c r="BM844" s="182"/>
      <c r="BN844" s="182"/>
      <c r="BO844" s="182"/>
      <c r="BP844" s="182"/>
      <c r="BQ844" s="228" t="s">
        <v>434</v>
      </c>
      <c r="BR844" s="228" t="s">
        <v>435</v>
      </c>
      <c r="BS844" s="228"/>
      <c r="BT844" s="228"/>
      <c r="BU844" s="228">
        <v>5</v>
      </c>
      <c r="BV844" s="228" t="s">
        <v>475</v>
      </c>
      <c r="BW844" s="228" t="s">
        <v>173</v>
      </c>
      <c r="BX844" s="186">
        <v>0</v>
      </c>
      <c r="BY844" s="182">
        <v>0</v>
      </c>
      <c r="BZ844" s="182">
        <v>0</v>
      </c>
      <c r="CA844" s="182">
        <v>0</v>
      </c>
      <c r="CB844" s="182">
        <v>0</v>
      </c>
      <c r="CC844" s="182">
        <v>0</v>
      </c>
      <c r="CD844" s="182">
        <v>0</v>
      </c>
      <c r="CE844" s="228">
        <v>0</v>
      </c>
      <c r="CF844" s="228">
        <v>0</v>
      </c>
      <c r="CG844" s="113">
        <v>0</v>
      </c>
      <c r="CH844" s="113">
        <v>0</v>
      </c>
      <c r="CI844" s="113">
        <v>0</v>
      </c>
      <c r="CJ844" s="113">
        <v>0</v>
      </c>
      <c r="CK844" s="113">
        <v>0</v>
      </c>
      <c r="CL844" s="113">
        <v>0</v>
      </c>
      <c r="CM844" s="113">
        <v>0</v>
      </c>
      <c r="CN844" s="185">
        <v>0</v>
      </c>
      <c r="CO844" s="181">
        <v>0</v>
      </c>
      <c r="CP844" s="187"/>
      <c r="CQ844" s="173">
        <v>0</v>
      </c>
      <c r="CR844" s="173">
        <v>0</v>
      </c>
      <c r="CS844" s="173">
        <v>0</v>
      </c>
      <c r="CT844" s="173">
        <v>0</v>
      </c>
      <c r="CU844" s="253">
        <v>2791</v>
      </c>
      <c r="CV844" s="220">
        <v>-1</v>
      </c>
      <c r="CW844" s="254">
        <f t="shared" si="91"/>
        <v>0</v>
      </c>
      <c r="CX844" s="15">
        <f t="shared" si="92"/>
        <v>0</v>
      </c>
      <c r="CY844" s="241">
        <f t="shared" si="93"/>
        <v>0</v>
      </c>
      <c r="CZ844" s="241" t="str">
        <f>IFERROR(ROUND(CY844/#REF!,1),"")</f>
        <v/>
      </c>
      <c r="DA844" s="254">
        <f t="shared" si="94"/>
        <v>0</v>
      </c>
      <c r="DB844" s="246" t="str">
        <f t="shared" si="95"/>
        <v/>
      </c>
      <c r="DC844" s="195"/>
      <c r="DD844" s="15" t="str">
        <f>IFERROR(#REF!-AO844,"")</f>
        <v/>
      </c>
      <c r="DE844" s="195"/>
      <c r="DF844" s="266" t="str">
        <f>IFERROR(#REF!-L844,"")</f>
        <v/>
      </c>
      <c r="DG844" s="228" t="e">
        <f>IF(#REF!&gt;AP844,0,1)</f>
        <v>#REF!</v>
      </c>
      <c r="DH844" s="228">
        <f t="shared" si="96"/>
        <v>1</v>
      </c>
      <c r="DI844" s="228">
        <f t="shared" si="97"/>
        <v>0</v>
      </c>
    </row>
    <row r="845" spans="1:113" ht="20.25" customHeight="1" x14ac:dyDescent="0.2">
      <c r="A845">
        <v>2022</v>
      </c>
      <c r="B845">
        <v>2</v>
      </c>
      <c r="C845" s="261">
        <v>44597</v>
      </c>
      <c r="D845">
        <v>388</v>
      </c>
      <c r="E845">
        <v>566</v>
      </c>
      <c r="F845">
        <v>6</v>
      </c>
      <c r="G845" s="194" t="s">
        <v>478</v>
      </c>
      <c r="H845" s="241" t="s">
        <v>479</v>
      </c>
      <c r="I845" s="241" t="s">
        <v>169</v>
      </c>
      <c r="J845" s="241">
        <v>3</v>
      </c>
      <c r="K845" s="241">
        <v>4</v>
      </c>
      <c r="L845" s="262">
        <v>34</v>
      </c>
      <c r="M845" s="263">
        <v>31</v>
      </c>
      <c r="N845" s="264">
        <v>36</v>
      </c>
      <c r="O845" s="190">
        <v>39</v>
      </c>
      <c r="P845" s="190">
        <v>38</v>
      </c>
      <c r="Q845" s="190"/>
      <c r="R845" s="190">
        <v>39</v>
      </c>
      <c r="S845" s="190">
        <v>40</v>
      </c>
      <c r="T845" s="190">
        <v>36</v>
      </c>
      <c r="U845" s="190">
        <v>37</v>
      </c>
      <c r="V845" s="190"/>
      <c r="W845" s="190">
        <v>36</v>
      </c>
      <c r="X845" s="190">
        <v>37</v>
      </c>
      <c r="Y845" s="172">
        <v>144</v>
      </c>
      <c r="Z845" s="172">
        <v>148</v>
      </c>
      <c r="AA845" s="190">
        <v>31</v>
      </c>
      <c r="AB845" s="190">
        <v>34</v>
      </c>
      <c r="AC845" s="190"/>
      <c r="AD845" s="190">
        <v>37</v>
      </c>
      <c r="AE845" s="190">
        <v>36</v>
      </c>
      <c r="AF845" s="190">
        <v>25</v>
      </c>
      <c r="AG845" s="190">
        <v>26</v>
      </c>
      <c r="AH845" s="190"/>
      <c r="AI845" s="190">
        <v>30</v>
      </c>
      <c r="AJ845" s="190">
        <v>27</v>
      </c>
      <c r="AK845" s="172">
        <v>149</v>
      </c>
      <c r="AL845" s="172">
        <v>154</v>
      </c>
      <c r="AM845" s="265">
        <v>36.75</v>
      </c>
      <c r="AN845" s="265">
        <v>31.75</v>
      </c>
      <c r="AO845" s="183">
        <v>83</v>
      </c>
      <c r="AP845" s="184">
        <v>130</v>
      </c>
      <c r="AQ845" s="182">
        <v>72.605042016806721</v>
      </c>
      <c r="AR845" s="182">
        <v>148.75</v>
      </c>
      <c r="AS845" s="182"/>
      <c r="AT845" s="182"/>
      <c r="AU845" s="182"/>
      <c r="AV845" s="182"/>
      <c r="AW845" s="182"/>
      <c r="AX845" s="182"/>
      <c r="AY845" s="182"/>
      <c r="AZ845" s="182"/>
      <c r="BA845" s="182"/>
      <c r="BB845" s="182"/>
      <c r="BC845" s="182"/>
      <c r="BD845" s="182"/>
      <c r="BE845" s="182"/>
      <c r="BF845" s="182"/>
      <c r="BG845" s="182"/>
      <c r="BH845" s="182"/>
      <c r="BI845" s="182"/>
      <c r="BJ845" s="182"/>
      <c r="BK845" s="182"/>
      <c r="BL845" s="182"/>
      <c r="BM845" s="182"/>
      <c r="BN845" s="182"/>
      <c r="BO845" s="182"/>
      <c r="BP845" s="182"/>
      <c r="BQ845" s="228" t="s">
        <v>434</v>
      </c>
      <c r="BR845" s="228" t="s">
        <v>435</v>
      </c>
      <c r="BS845" s="228"/>
      <c r="BT845" s="228"/>
      <c r="BU845" s="228">
        <v>5</v>
      </c>
      <c r="BV845" s="228" t="s">
        <v>475</v>
      </c>
      <c r="BW845" s="228" t="s">
        <v>173</v>
      </c>
      <c r="BX845" s="186">
        <v>0</v>
      </c>
      <c r="BY845" s="182">
        <v>0</v>
      </c>
      <c r="BZ845" s="182">
        <v>0</v>
      </c>
      <c r="CA845" s="182">
        <v>0</v>
      </c>
      <c r="CB845" s="182">
        <v>0</v>
      </c>
      <c r="CC845" s="182">
        <v>0</v>
      </c>
      <c r="CD845" s="182">
        <v>0</v>
      </c>
      <c r="CE845" s="228">
        <v>0</v>
      </c>
      <c r="CF845" s="228">
        <v>0</v>
      </c>
      <c r="CG845" s="113">
        <v>0</v>
      </c>
      <c r="CH845" s="113">
        <v>0</v>
      </c>
      <c r="CI845" s="113">
        <v>0</v>
      </c>
      <c r="CJ845" s="113">
        <v>0</v>
      </c>
      <c r="CK845" s="113">
        <v>0</v>
      </c>
      <c r="CL845" s="113">
        <v>0</v>
      </c>
      <c r="CM845" s="113">
        <v>0</v>
      </c>
      <c r="CN845" s="185">
        <v>0</v>
      </c>
      <c r="CO845" s="181">
        <v>0</v>
      </c>
      <c r="CP845" s="187"/>
      <c r="CQ845" s="173">
        <v>0</v>
      </c>
      <c r="CR845" s="173">
        <v>0</v>
      </c>
      <c r="CS845" s="173">
        <v>0</v>
      </c>
      <c r="CT845" s="173">
        <v>0</v>
      </c>
      <c r="CU845" s="253">
        <v>2791</v>
      </c>
      <c r="CV845" s="220">
        <v>-1</v>
      </c>
      <c r="CW845" s="254">
        <f t="shared" si="91"/>
        <v>0</v>
      </c>
      <c r="CX845" s="15">
        <f t="shared" si="92"/>
        <v>0</v>
      </c>
      <c r="CY845" s="241">
        <f t="shared" si="93"/>
        <v>0</v>
      </c>
      <c r="CZ845" s="241" t="str">
        <f>IFERROR(ROUND(CY845/#REF!,1),"")</f>
        <v/>
      </c>
      <c r="DA845" s="254">
        <f t="shared" si="94"/>
        <v>0</v>
      </c>
      <c r="DB845" s="246" t="str">
        <f t="shared" si="95"/>
        <v/>
      </c>
      <c r="DC845" s="195"/>
      <c r="DD845" s="15" t="str">
        <f>IFERROR(#REF!-AO845,"")</f>
        <v/>
      </c>
      <c r="DE845" s="195"/>
      <c r="DF845" s="266" t="str">
        <f>IFERROR(#REF!-L845,"")</f>
        <v/>
      </c>
      <c r="DG845" s="228" t="e">
        <f>IF(#REF!&gt;AP845,0,1)</f>
        <v>#REF!</v>
      </c>
      <c r="DH845" s="228">
        <f t="shared" si="96"/>
        <v>1</v>
      </c>
      <c r="DI845" s="228">
        <f t="shared" si="97"/>
        <v>1</v>
      </c>
    </row>
    <row r="846" spans="1:113" ht="20.25" customHeight="1" x14ac:dyDescent="0.2">
      <c r="A846">
        <v>2022</v>
      </c>
      <c r="B846">
        <v>2</v>
      </c>
      <c r="C846" s="261">
        <v>44597</v>
      </c>
      <c r="D846">
        <v>376</v>
      </c>
      <c r="E846">
        <v>438</v>
      </c>
      <c r="F846">
        <v>7</v>
      </c>
      <c r="G846" s="194" t="s">
        <v>216</v>
      </c>
      <c r="H846" s="241" t="s">
        <v>217</v>
      </c>
      <c r="I846" s="241" t="s">
        <v>169</v>
      </c>
      <c r="J846" s="241">
        <v>3</v>
      </c>
      <c r="K846" s="241">
        <v>2</v>
      </c>
      <c r="L846" s="262">
        <v>335</v>
      </c>
      <c r="M846" s="263">
        <v>315</v>
      </c>
      <c r="N846" s="264">
        <v>358</v>
      </c>
      <c r="O846" s="190">
        <v>465</v>
      </c>
      <c r="P846" s="190">
        <v>477</v>
      </c>
      <c r="Q846" s="190"/>
      <c r="R846" s="190">
        <v>445</v>
      </c>
      <c r="S846" s="190">
        <v>428</v>
      </c>
      <c r="T846" s="190">
        <v>370</v>
      </c>
      <c r="U846" s="190">
        <v>365</v>
      </c>
      <c r="V846" s="190"/>
      <c r="W846" s="190">
        <v>375</v>
      </c>
      <c r="X846" s="190">
        <v>362</v>
      </c>
      <c r="Y846" s="172">
        <v>151</v>
      </c>
      <c r="Z846" s="172">
        <v>143</v>
      </c>
      <c r="AA846" s="190">
        <v>449</v>
      </c>
      <c r="AB846" s="190">
        <v>516</v>
      </c>
      <c r="AC846" s="190"/>
      <c r="AD846" s="190">
        <v>526</v>
      </c>
      <c r="AE846" s="190">
        <v>486</v>
      </c>
      <c r="AF846" s="190">
        <v>396</v>
      </c>
      <c r="AG846" s="190">
        <v>394</v>
      </c>
      <c r="AH846" s="190"/>
      <c r="AI846" s="190">
        <v>381</v>
      </c>
      <c r="AJ846" s="190">
        <v>408</v>
      </c>
      <c r="AK846" s="172">
        <v>159</v>
      </c>
      <c r="AL846" s="172">
        <v>155</v>
      </c>
      <c r="AM846" s="265">
        <v>474</v>
      </c>
      <c r="AN846" s="265">
        <v>381.375</v>
      </c>
      <c r="AO846" s="183">
        <v>75</v>
      </c>
      <c r="AP846" s="184">
        <v>144</v>
      </c>
      <c r="AQ846" s="182">
        <v>71.05263157894737</v>
      </c>
      <c r="AR846" s="182">
        <v>152</v>
      </c>
      <c r="AS846" s="182"/>
      <c r="AT846" s="182"/>
      <c r="AU846" s="182">
        <v>540</v>
      </c>
      <c r="AV846" s="182">
        <v>6</v>
      </c>
      <c r="AW846" s="182">
        <v>6</v>
      </c>
      <c r="AX846" s="182">
        <v>4</v>
      </c>
      <c r="AY846" s="182"/>
      <c r="AZ846" s="182"/>
      <c r="BA846" s="182"/>
      <c r="BB846" s="182"/>
      <c r="BC846" s="182"/>
      <c r="BD846" s="182"/>
      <c r="BE846" s="182"/>
      <c r="BF846" s="182"/>
      <c r="BG846" s="182">
        <v>840</v>
      </c>
      <c r="BH846" s="182">
        <v>2</v>
      </c>
      <c r="BI846" s="182">
        <v>2</v>
      </c>
      <c r="BJ846" s="182">
        <v>6</v>
      </c>
      <c r="BK846" s="182"/>
      <c r="BL846" s="182"/>
      <c r="BM846" s="182"/>
      <c r="BN846" s="182"/>
      <c r="BO846" s="182"/>
      <c r="BP846" s="182"/>
      <c r="BQ846" s="228" t="s">
        <v>185</v>
      </c>
      <c r="BR846" s="228" t="s">
        <v>186</v>
      </c>
      <c r="BS846" s="228" t="s">
        <v>218</v>
      </c>
      <c r="BT846" s="228" t="s">
        <v>188</v>
      </c>
      <c r="BU846" s="228">
        <v>5</v>
      </c>
      <c r="BV846" s="228" t="s">
        <v>219</v>
      </c>
      <c r="BW846" s="228" t="s">
        <v>173</v>
      </c>
      <c r="BX846" s="186">
        <v>0</v>
      </c>
      <c r="BY846" s="182">
        <v>16</v>
      </c>
      <c r="BZ846" s="182">
        <v>8</v>
      </c>
      <c r="CA846" s="182">
        <v>548</v>
      </c>
      <c r="CB846" s="182">
        <v>10</v>
      </c>
      <c r="CC846" s="182">
        <v>5</v>
      </c>
      <c r="CD846" s="182">
        <v>845</v>
      </c>
      <c r="CE846" s="228">
        <v>4</v>
      </c>
      <c r="CF846" s="228">
        <v>4</v>
      </c>
      <c r="CG846" s="113">
        <v>5</v>
      </c>
      <c r="CH846" s="113">
        <v>0</v>
      </c>
      <c r="CI846" s="113">
        <v>0</v>
      </c>
      <c r="CJ846" s="113">
        <v>0</v>
      </c>
      <c r="CK846" s="113">
        <v>0</v>
      </c>
      <c r="CL846" s="113">
        <v>0</v>
      </c>
      <c r="CM846" s="113">
        <v>0</v>
      </c>
      <c r="CN846" s="185">
        <v>13</v>
      </c>
      <c r="CO846" s="181">
        <v>1393</v>
      </c>
      <c r="CP846" s="187">
        <v>9.3323761665470208E-3</v>
      </c>
      <c r="CQ846" s="173">
        <v>3.880597014925373E-2</v>
      </c>
      <c r="CR846" s="173">
        <v>4.1582089552238806</v>
      </c>
      <c r="CS846" s="173">
        <v>3.4087184529662397E-2</v>
      </c>
      <c r="CT846" s="173">
        <v>3.65257292690921</v>
      </c>
      <c r="CU846" s="253">
        <v>2791</v>
      </c>
      <c r="CV846" s="220">
        <v>-1</v>
      </c>
      <c r="CW846" s="254">
        <f t="shared" si="91"/>
        <v>1380</v>
      </c>
      <c r="CX846" s="15">
        <f t="shared" si="92"/>
        <v>26</v>
      </c>
      <c r="CY846" s="241">
        <f t="shared" si="93"/>
        <v>13</v>
      </c>
      <c r="CZ846" s="241" t="str">
        <f>IFERROR(ROUND(CY846/#REF!,1),"")</f>
        <v/>
      </c>
      <c r="DA846" s="254">
        <f t="shared" si="94"/>
        <v>1393</v>
      </c>
      <c r="DB846" s="246">
        <f t="shared" si="95"/>
        <v>9.3323761665470208E-3</v>
      </c>
      <c r="DC846" s="195"/>
      <c r="DD846" s="15" t="str">
        <f>IFERROR(#REF!-AO846,"")</f>
        <v/>
      </c>
      <c r="DE846" s="195"/>
      <c r="DF846" s="266" t="str">
        <f>IFERROR(#REF!-L846,"")</f>
        <v/>
      </c>
      <c r="DG846" s="228" t="e">
        <f>IF(#REF!&gt;AP846,0,1)</f>
        <v>#REF!</v>
      </c>
      <c r="DH846" s="228">
        <f t="shared" si="96"/>
        <v>1</v>
      </c>
      <c r="DI846" s="228">
        <f t="shared" si="97"/>
        <v>0</v>
      </c>
    </row>
    <row r="847" spans="1:113" ht="20.25" customHeight="1" x14ac:dyDescent="0.2">
      <c r="A847">
        <v>2022</v>
      </c>
      <c r="B847">
        <v>2</v>
      </c>
      <c r="C847" s="261">
        <v>44597</v>
      </c>
      <c r="D847">
        <v>1</v>
      </c>
      <c r="E847">
        <v>1</v>
      </c>
      <c r="F847">
        <v>8</v>
      </c>
      <c r="G847" s="194" t="s">
        <v>388</v>
      </c>
      <c r="H847" s="241" t="s">
        <v>389</v>
      </c>
      <c r="I847" s="241" t="s">
        <v>169</v>
      </c>
      <c r="J847" s="241">
        <v>3</v>
      </c>
      <c r="K847" s="241">
        <v>2</v>
      </c>
      <c r="L847" s="262">
        <v>111</v>
      </c>
      <c r="M847" s="263">
        <v>103</v>
      </c>
      <c r="N847" s="264">
        <v>118</v>
      </c>
      <c r="O847" s="190">
        <v>136</v>
      </c>
      <c r="P847" s="190">
        <v>131</v>
      </c>
      <c r="Q847" s="190"/>
      <c r="R847" s="190">
        <v>137</v>
      </c>
      <c r="S847" s="190">
        <v>139</v>
      </c>
      <c r="T847" s="190">
        <v>114</v>
      </c>
      <c r="U847" s="190">
        <v>110</v>
      </c>
      <c r="V847" s="190"/>
      <c r="W847" s="190">
        <v>99</v>
      </c>
      <c r="X847" s="190">
        <v>105</v>
      </c>
      <c r="Y847" s="172"/>
      <c r="Z847" s="172"/>
      <c r="AA847" s="190">
        <v>123</v>
      </c>
      <c r="AB847" s="190">
        <v>134</v>
      </c>
      <c r="AC847" s="190"/>
      <c r="AD847" s="190">
        <v>150</v>
      </c>
      <c r="AE847" s="190">
        <v>148</v>
      </c>
      <c r="AF847" s="190">
        <v>98</v>
      </c>
      <c r="AG847" s="190">
        <v>105</v>
      </c>
      <c r="AH847" s="190"/>
      <c r="AI847" s="190">
        <v>111</v>
      </c>
      <c r="AJ847" s="190">
        <v>109</v>
      </c>
      <c r="AK847" s="172"/>
      <c r="AL847" s="172"/>
      <c r="AM847" s="265">
        <v>137.25</v>
      </c>
      <c r="AN847" s="265">
        <v>106.375</v>
      </c>
      <c r="AO847" s="183">
        <v>108</v>
      </c>
      <c r="AP847" s="184">
        <v>100</v>
      </c>
      <c r="AQ847" s="182"/>
      <c r="AR847" s="182"/>
      <c r="AS847" s="182"/>
      <c r="AT847" s="182"/>
      <c r="AU847" s="182">
        <v>784</v>
      </c>
      <c r="AV847" s="182">
        <v>3</v>
      </c>
      <c r="AW847" s="182">
        <v>3</v>
      </c>
      <c r="AX847" s="182">
        <v>2</v>
      </c>
      <c r="AY847" s="182"/>
      <c r="AZ847" s="182"/>
      <c r="BA847" s="182"/>
      <c r="BB847" s="182"/>
      <c r="BC847" s="182"/>
      <c r="BD847" s="182"/>
      <c r="BE847" s="182"/>
      <c r="BF847" s="182"/>
      <c r="BG847" s="182">
        <v>1056</v>
      </c>
      <c r="BH847" s="182"/>
      <c r="BI847" s="182">
        <v>2</v>
      </c>
      <c r="BJ847" s="182">
        <v>4</v>
      </c>
      <c r="BK847" s="182"/>
      <c r="BL847" s="182"/>
      <c r="BM847" s="182"/>
      <c r="BN847" s="182"/>
      <c r="BO847" s="182"/>
      <c r="BP847" s="182"/>
      <c r="BQ847" s="228" t="s">
        <v>390</v>
      </c>
      <c r="BR847" s="228" t="s">
        <v>390</v>
      </c>
      <c r="BS847" s="228"/>
      <c r="BT847" s="228"/>
      <c r="BU847" s="228">
        <v>5</v>
      </c>
      <c r="BV847" s="228" t="s">
        <v>391</v>
      </c>
      <c r="BW847" s="228" t="s">
        <v>173</v>
      </c>
      <c r="BX847" s="186">
        <v>0</v>
      </c>
      <c r="BY847" s="182">
        <v>8</v>
      </c>
      <c r="BZ847" s="182">
        <v>4</v>
      </c>
      <c r="CA847" s="182">
        <v>788</v>
      </c>
      <c r="CB847" s="182">
        <v>6</v>
      </c>
      <c r="CC847" s="182">
        <v>3</v>
      </c>
      <c r="CD847" s="182">
        <v>1059</v>
      </c>
      <c r="CE847" s="228">
        <v>1</v>
      </c>
      <c r="CF847" s="228">
        <v>2</v>
      </c>
      <c r="CG847" s="113">
        <v>3</v>
      </c>
      <c r="CH847" s="113">
        <v>0</v>
      </c>
      <c r="CI847" s="113">
        <v>0</v>
      </c>
      <c r="CJ847" s="113">
        <v>0</v>
      </c>
      <c r="CK847" s="113">
        <v>0</v>
      </c>
      <c r="CL847" s="113">
        <v>0</v>
      </c>
      <c r="CM847" s="113">
        <v>0</v>
      </c>
      <c r="CN847" s="185">
        <v>7</v>
      </c>
      <c r="CO847" s="181">
        <v>1847</v>
      </c>
      <c r="CP847" s="187">
        <v>3.7899296155928532E-3</v>
      </c>
      <c r="CQ847" s="173">
        <v>6.3063063063063057E-2</v>
      </c>
      <c r="CR847" s="173">
        <v>16.63963963963964</v>
      </c>
      <c r="CS847" s="173">
        <v>6.5804935370152765E-2</v>
      </c>
      <c r="CT847" s="173">
        <v>17.363102232667451</v>
      </c>
      <c r="CU847" s="253">
        <v>2791</v>
      </c>
      <c r="CV847" s="220">
        <v>-1</v>
      </c>
      <c r="CW847" s="254">
        <f t="shared" si="91"/>
        <v>1840</v>
      </c>
      <c r="CX847" s="15">
        <f t="shared" si="92"/>
        <v>14</v>
      </c>
      <c r="CY847" s="241">
        <f t="shared" si="93"/>
        <v>7</v>
      </c>
      <c r="CZ847" s="241" t="str">
        <f>IFERROR(ROUND(CY847/#REF!,1),"")</f>
        <v/>
      </c>
      <c r="DA847" s="254">
        <f t="shared" si="94"/>
        <v>1847</v>
      </c>
      <c r="DB847" s="246">
        <f t="shared" si="95"/>
        <v>3.7899296155928532E-3</v>
      </c>
      <c r="DC847" s="195"/>
      <c r="DD847" s="15" t="str">
        <f>IFERROR(#REF!-AO847,"")</f>
        <v/>
      </c>
      <c r="DE847" s="195"/>
      <c r="DF847" s="266" t="str">
        <f>IFERROR(#REF!-L847,"")</f>
        <v/>
      </c>
      <c r="DG847" s="228" t="e">
        <f>IF(#REF!&gt;AP847,0,1)</f>
        <v>#REF!</v>
      </c>
      <c r="DH847" s="228">
        <f t="shared" si="96"/>
        <v>1</v>
      </c>
      <c r="DI847" s="228">
        <f t="shared" si="97"/>
        <v>1</v>
      </c>
    </row>
    <row r="848" spans="1:113" ht="20.25" customHeight="1" x14ac:dyDescent="0.2">
      <c r="A848">
        <v>2022</v>
      </c>
      <c r="B848">
        <v>2</v>
      </c>
      <c r="C848" s="261">
        <v>44597</v>
      </c>
      <c r="D848">
        <v>1</v>
      </c>
      <c r="E848">
        <v>2</v>
      </c>
      <c r="F848">
        <v>8</v>
      </c>
      <c r="G848" s="194" t="s">
        <v>392</v>
      </c>
      <c r="H848" s="241" t="s">
        <v>393</v>
      </c>
      <c r="I848" s="241" t="s">
        <v>169</v>
      </c>
      <c r="J848" s="241">
        <v>3</v>
      </c>
      <c r="K848" s="241">
        <v>2</v>
      </c>
      <c r="L848" s="262">
        <v>113</v>
      </c>
      <c r="M848" s="263">
        <v>105</v>
      </c>
      <c r="N848" s="264">
        <v>120</v>
      </c>
      <c r="O848" s="190">
        <v>161</v>
      </c>
      <c r="P848" s="190">
        <v>159</v>
      </c>
      <c r="Q848" s="190"/>
      <c r="R848" s="190">
        <v>130</v>
      </c>
      <c r="S848" s="190">
        <v>127</v>
      </c>
      <c r="T848" s="190">
        <v>109</v>
      </c>
      <c r="U848" s="190">
        <v>106</v>
      </c>
      <c r="V848" s="190"/>
      <c r="W848" s="190">
        <v>111</v>
      </c>
      <c r="X848" s="190">
        <v>113</v>
      </c>
      <c r="Y848" s="172"/>
      <c r="Z848" s="172"/>
      <c r="AA848" s="190">
        <v>147</v>
      </c>
      <c r="AB848" s="190">
        <v>149</v>
      </c>
      <c r="AC848" s="190"/>
      <c r="AD848" s="190">
        <v>162</v>
      </c>
      <c r="AE848" s="190">
        <v>167</v>
      </c>
      <c r="AF848" s="190">
        <v>113</v>
      </c>
      <c r="AG848" s="190">
        <v>118</v>
      </c>
      <c r="AH848" s="190"/>
      <c r="AI848" s="190">
        <v>122</v>
      </c>
      <c r="AJ848" s="190">
        <v>115</v>
      </c>
      <c r="AK848" s="172"/>
      <c r="AL848" s="172"/>
      <c r="AM848" s="265">
        <v>150.25</v>
      </c>
      <c r="AN848" s="265">
        <v>113.375</v>
      </c>
      <c r="AO848" s="183">
        <v>108</v>
      </c>
      <c r="AP848" s="184">
        <v>100</v>
      </c>
      <c r="AQ848" s="182"/>
      <c r="AR848" s="182"/>
      <c r="AS848" s="182"/>
      <c r="AT848" s="182"/>
      <c r="AU848" s="182">
        <v>754</v>
      </c>
      <c r="AV848" s="182">
        <v>3</v>
      </c>
      <c r="AW848" s="182">
        <v>3</v>
      </c>
      <c r="AX848" s="182">
        <v>4</v>
      </c>
      <c r="AY848" s="182"/>
      <c r="AZ848" s="182"/>
      <c r="BA848" s="182"/>
      <c r="BB848" s="182"/>
      <c r="BC848" s="182"/>
      <c r="BD848" s="182"/>
      <c r="BE848" s="182"/>
      <c r="BF848" s="182"/>
      <c r="BG848" s="182">
        <v>1040</v>
      </c>
      <c r="BH848" s="182"/>
      <c r="BI848" s="182">
        <v>1</v>
      </c>
      <c r="BJ848" s="182">
        <v>5</v>
      </c>
      <c r="BK848" s="182"/>
      <c r="BL848" s="182"/>
      <c r="BM848" s="182"/>
      <c r="BN848" s="182"/>
      <c r="BO848" s="182"/>
      <c r="BP848" s="182"/>
      <c r="BQ848" s="228" t="s">
        <v>390</v>
      </c>
      <c r="BR848" s="228" t="s">
        <v>390</v>
      </c>
      <c r="BS848" s="228"/>
      <c r="BT848" s="228"/>
      <c r="BU848" s="228">
        <v>5</v>
      </c>
      <c r="BV848" s="228" t="s">
        <v>391</v>
      </c>
      <c r="BW848" s="228" t="s">
        <v>173</v>
      </c>
      <c r="BX848" s="186">
        <v>0</v>
      </c>
      <c r="BY848" s="182">
        <v>10</v>
      </c>
      <c r="BZ848" s="182">
        <v>5</v>
      </c>
      <c r="CA848" s="182">
        <v>759</v>
      </c>
      <c r="CB848" s="182">
        <v>6</v>
      </c>
      <c r="CC848" s="182">
        <v>3</v>
      </c>
      <c r="CD848" s="182">
        <v>1043</v>
      </c>
      <c r="CE848" s="228">
        <v>1</v>
      </c>
      <c r="CF848" s="228">
        <v>2</v>
      </c>
      <c r="CG848" s="113">
        <v>4</v>
      </c>
      <c r="CH848" s="113">
        <v>0</v>
      </c>
      <c r="CI848" s="113">
        <v>0</v>
      </c>
      <c r="CJ848" s="113">
        <v>0</v>
      </c>
      <c r="CK848" s="113">
        <v>0</v>
      </c>
      <c r="CL848" s="113">
        <v>0</v>
      </c>
      <c r="CM848" s="113">
        <v>0</v>
      </c>
      <c r="CN848" s="185">
        <v>8</v>
      </c>
      <c r="CO848" s="181">
        <v>1802</v>
      </c>
      <c r="CP848" s="187">
        <v>4.4395116537180911E-3</v>
      </c>
      <c r="CQ848" s="173">
        <v>7.0796460176991149E-2</v>
      </c>
      <c r="CR848" s="173">
        <v>15.946902654867261</v>
      </c>
      <c r="CS848" s="173">
        <v>7.0562293274531424E-2</v>
      </c>
      <c r="CT848" s="173">
        <v>15.8941565600882</v>
      </c>
      <c r="CU848" s="253">
        <v>2791</v>
      </c>
      <c r="CV848" s="220">
        <v>-1</v>
      </c>
      <c r="CW848" s="254">
        <f t="shared" si="91"/>
        <v>1794</v>
      </c>
      <c r="CX848" s="15">
        <f t="shared" si="92"/>
        <v>16</v>
      </c>
      <c r="CY848" s="241">
        <f t="shared" si="93"/>
        <v>8</v>
      </c>
      <c r="CZ848" s="241" t="str">
        <f>IFERROR(ROUND(CY848/#REF!,1),"")</f>
        <v/>
      </c>
      <c r="DA848" s="254">
        <f t="shared" si="94"/>
        <v>1802</v>
      </c>
      <c r="DB848" s="246">
        <f t="shared" si="95"/>
        <v>4.4395116537180911E-3</v>
      </c>
      <c r="DC848" s="195"/>
      <c r="DD848" s="15" t="str">
        <f>IFERROR(#REF!-AO848,"")</f>
        <v/>
      </c>
      <c r="DE848" s="195"/>
      <c r="DF848" s="266" t="str">
        <f>IFERROR(#REF!-L848,"")</f>
        <v/>
      </c>
      <c r="DG848" s="228" t="e">
        <f>IF(#REF!&gt;AP848,0,1)</f>
        <v>#REF!</v>
      </c>
      <c r="DH848" s="228">
        <f t="shared" si="96"/>
        <v>1</v>
      </c>
      <c r="DI848" s="228">
        <f t="shared" si="97"/>
        <v>1</v>
      </c>
    </row>
    <row r="849" spans="1:113" ht="20.25" customHeight="1" x14ac:dyDescent="0.2">
      <c r="A849">
        <v>2022</v>
      </c>
      <c r="B849">
        <v>2</v>
      </c>
      <c r="C849" s="261">
        <v>44597</v>
      </c>
      <c r="D849">
        <v>382</v>
      </c>
      <c r="E849">
        <v>449</v>
      </c>
      <c r="F849">
        <v>8</v>
      </c>
      <c r="G849" s="194" t="s">
        <v>340</v>
      </c>
      <c r="H849" s="241" t="s">
        <v>341</v>
      </c>
      <c r="I849" s="241" t="s">
        <v>169</v>
      </c>
      <c r="J849" s="241">
        <v>3</v>
      </c>
      <c r="K849" s="241">
        <v>1</v>
      </c>
      <c r="L849" s="262">
        <v>46</v>
      </c>
      <c r="M849" s="263">
        <v>40</v>
      </c>
      <c r="N849" s="264">
        <v>50</v>
      </c>
      <c r="O849" s="190">
        <v>66</v>
      </c>
      <c r="P849" s="190"/>
      <c r="Q849" s="190"/>
      <c r="R849" s="190"/>
      <c r="S849" s="190"/>
      <c r="T849" s="190">
        <v>44</v>
      </c>
      <c r="U849" s="190"/>
      <c r="V849" s="190"/>
      <c r="W849" s="190"/>
      <c r="X849" s="190"/>
      <c r="Y849" s="172"/>
      <c r="Z849" s="172"/>
      <c r="AA849" s="190"/>
      <c r="AB849" s="190"/>
      <c r="AC849" s="190"/>
      <c r="AD849" s="190"/>
      <c r="AE849" s="190"/>
      <c r="AF849" s="190"/>
      <c r="AG849" s="190"/>
      <c r="AH849" s="190"/>
      <c r="AI849" s="190"/>
      <c r="AJ849" s="190"/>
      <c r="AK849" s="172"/>
      <c r="AL849" s="172"/>
      <c r="AM849" s="265">
        <v>66</v>
      </c>
      <c r="AN849" s="265">
        <v>44</v>
      </c>
      <c r="AO849" s="183">
        <v>112</v>
      </c>
      <c r="AP849" s="184">
        <v>96</v>
      </c>
      <c r="AQ849" s="182"/>
      <c r="AR849" s="182"/>
      <c r="AS849" s="182"/>
      <c r="AT849" s="182"/>
      <c r="AU849" s="182">
        <v>1710</v>
      </c>
      <c r="AV849" s="182">
        <v>5</v>
      </c>
      <c r="AW849" s="182">
        <v>5</v>
      </c>
      <c r="AX849" s="182">
        <v>1</v>
      </c>
      <c r="AY849" s="182"/>
      <c r="AZ849" s="182"/>
      <c r="BA849" s="182"/>
      <c r="BB849" s="182"/>
      <c r="BC849" s="182"/>
      <c r="BD849" s="182"/>
      <c r="BE849" s="182"/>
      <c r="BF849" s="182"/>
      <c r="BG849" s="182"/>
      <c r="BH849" s="182"/>
      <c r="BI849" s="182"/>
      <c r="BJ849" s="182"/>
      <c r="BK849" s="182"/>
      <c r="BL849" s="182"/>
      <c r="BM849" s="182"/>
      <c r="BN849" s="182"/>
      <c r="BO849" s="182"/>
      <c r="BP849" s="182"/>
      <c r="BQ849" s="228" t="s">
        <v>185</v>
      </c>
      <c r="BR849" s="228" t="s">
        <v>186</v>
      </c>
      <c r="BS849" s="228" t="s">
        <v>342</v>
      </c>
      <c r="BT849" s="228" t="s">
        <v>188</v>
      </c>
      <c r="BU849" s="228">
        <v>5</v>
      </c>
      <c r="BV849" s="228" t="s">
        <v>340</v>
      </c>
      <c r="BW849" s="228" t="s">
        <v>173</v>
      </c>
      <c r="BX849" s="186">
        <v>0</v>
      </c>
      <c r="BY849" s="182">
        <v>11</v>
      </c>
      <c r="BZ849" s="182">
        <v>11</v>
      </c>
      <c r="CA849" s="182">
        <v>1721</v>
      </c>
      <c r="CB849" s="182">
        <v>0</v>
      </c>
      <c r="CC849" s="182">
        <v>0</v>
      </c>
      <c r="CD849" s="182">
        <v>0</v>
      </c>
      <c r="CE849" s="228">
        <v>5</v>
      </c>
      <c r="CF849" s="228">
        <v>5</v>
      </c>
      <c r="CG849" s="113">
        <v>1</v>
      </c>
      <c r="CH849" s="113">
        <v>0</v>
      </c>
      <c r="CI849" s="113">
        <v>0</v>
      </c>
      <c r="CJ849" s="113">
        <v>0</v>
      </c>
      <c r="CK849" s="113">
        <v>0</v>
      </c>
      <c r="CL849" s="113">
        <v>0</v>
      </c>
      <c r="CM849" s="113">
        <v>0</v>
      </c>
      <c r="CN849" s="185">
        <v>11</v>
      </c>
      <c r="CO849" s="181">
        <v>1721</v>
      </c>
      <c r="CP849" s="187">
        <v>6.3916327716443929E-3</v>
      </c>
      <c r="CQ849" s="173">
        <v>0.2391304347826087</v>
      </c>
      <c r="CR849" s="173">
        <v>37.413043478260867</v>
      </c>
      <c r="CS849" s="173">
        <v>0.25</v>
      </c>
      <c r="CT849" s="173">
        <v>39.113636363636367</v>
      </c>
      <c r="CU849" s="253">
        <v>2791</v>
      </c>
      <c r="CV849" s="220">
        <v>-1</v>
      </c>
      <c r="CW849" s="254">
        <f t="shared" si="91"/>
        <v>1710</v>
      </c>
      <c r="CX849" s="15">
        <f t="shared" si="92"/>
        <v>11</v>
      </c>
      <c r="CY849" s="241">
        <f t="shared" si="93"/>
        <v>11</v>
      </c>
      <c r="CZ849" s="241" t="str">
        <f>IFERROR(ROUND(CY849/#REF!,1),"")</f>
        <v/>
      </c>
      <c r="DA849" s="254">
        <f t="shared" si="94"/>
        <v>1721</v>
      </c>
      <c r="DB849" s="246">
        <f t="shared" si="95"/>
        <v>6.3916327716443929E-3</v>
      </c>
      <c r="DC849" s="195"/>
      <c r="DD849" s="15" t="str">
        <f>IFERROR(#REF!-AO849,"")</f>
        <v/>
      </c>
      <c r="DE849" s="195"/>
      <c r="DF849" s="266" t="str">
        <f>IFERROR(#REF!-L849,"")</f>
        <v/>
      </c>
      <c r="DG849" s="228" t="e">
        <f>IF(#REF!&gt;AP849,0,1)</f>
        <v>#REF!</v>
      </c>
      <c r="DH849" s="228">
        <f t="shared" si="96"/>
        <v>1</v>
      </c>
      <c r="DI849" s="228">
        <f t="shared" si="97"/>
        <v>1</v>
      </c>
    </row>
    <row r="850" spans="1:113" ht="20.25" customHeight="1" x14ac:dyDescent="0.2">
      <c r="A850">
        <v>2022</v>
      </c>
      <c r="B850">
        <v>2</v>
      </c>
      <c r="C850" s="261">
        <v>44597</v>
      </c>
      <c r="D850">
        <v>334</v>
      </c>
      <c r="E850">
        <v>254</v>
      </c>
      <c r="F850">
        <v>49</v>
      </c>
      <c r="G850" s="194" t="s">
        <v>220</v>
      </c>
      <c r="H850" s="241" t="s">
        <v>179</v>
      </c>
      <c r="I850" s="241" t="s">
        <v>221</v>
      </c>
      <c r="J850" s="241">
        <v>4</v>
      </c>
      <c r="K850" s="241">
        <v>2</v>
      </c>
      <c r="L850" s="262">
        <v>203</v>
      </c>
      <c r="M850" s="263">
        <v>188</v>
      </c>
      <c r="N850" s="264">
        <v>217</v>
      </c>
      <c r="O850" s="190">
        <v>261</v>
      </c>
      <c r="P850" s="190">
        <v>257</v>
      </c>
      <c r="Q850" s="190"/>
      <c r="R850" s="190">
        <v>293</v>
      </c>
      <c r="S850" s="190">
        <v>277</v>
      </c>
      <c r="T850" s="190"/>
      <c r="U850" s="190"/>
      <c r="V850" s="190"/>
      <c r="W850" s="190"/>
      <c r="X850" s="190"/>
      <c r="Y850" s="172">
        <v>149</v>
      </c>
      <c r="Z850" s="172">
        <v>143</v>
      </c>
      <c r="AA850" s="190">
        <v>340</v>
      </c>
      <c r="AB850" s="190">
        <v>300</v>
      </c>
      <c r="AC850" s="190"/>
      <c r="AD850" s="190">
        <v>346</v>
      </c>
      <c r="AE850" s="190">
        <v>310</v>
      </c>
      <c r="AF850" s="190">
        <v>250</v>
      </c>
      <c r="AG850" s="190">
        <v>221</v>
      </c>
      <c r="AH850" s="190"/>
      <c r="AI850" s="190">
        <v>232</v>
      </c>
      <c r="AJ850" s="190">
        <v>240</v>
      </c>
      <c r="AK850" s="172">
        <v>136</v>
      </c>
      <c r="AL850" s="172">
        <v>141</v>
      </c>
      <c r="AM850" s="265">
        <v>298</v>
      </c>
      <c r="AN850" s="265">
        <v>235.75</v>
      </c>
      <c r="AO850" s="183">
        <v>94</v>
      </c>
      <c r="AP850" s="184">
        <v>153</v>
      </c>
      <c r="AQ850" s="182">
        <v>101.23022847100179</v>
      </c>
      <c r="AR850" s="182">
        <v>142.25</v>
      </c>
      <c r="AS850" s="182"/>
      <c r="AT850" s="182"/>
      <c r="AU850" s="182">
        <v>1500</v>
      </c>
      <c r="AV850" s="182">
        <v>6</v>
      </c>
      <c r="AW850" s="182">
        <v>6</v>
      </c>
      <c r="AX850" s="182">
        <v>6</v>
      </c>
      <c r="AY850" s="182"/>
      <c r="AZ850" s="182"/>
      <c r="BA850" s="182"/>
      <c r="BB850" s="182"/>
      <c r="BC850" s="182"/>
      <c r="BD850" s="182"/>
      <c r="BE850" s="182"/>
      <c r="BF850" s="182"/>
      <c r="BG850" s="182">
        <v>1020</v>
      </c>
      <c r="BH850" s="182">
        <v>2</v>
      </c>
      <c r="BI850" s="182">
        <v>2</v>
      </c>
      <c r="BJ850" s="182">
        <v>6</v>
      </c>
      <c r="BK850" s="182"/>
      <c r="BL850" s="182"/>
      <c r="BM850" s="182"/>
      <c r="BN850" s="182"/>
      <c r="BO850" s="182"/>
      <c r="BP850" s="182"/>
      <c r="BQ850" s="228" t="s">
        <v>180</v>
      </c>
      <c r="BR850" s="228" t="s">
        <v>181</v>
      </c>
      <c r="BS850" s="228" t="s">
        <v>182</v>
      </c>
      <c r="BT850" s="228"/>
      <c r="BU850" s="228">
        <v>5</v>
      </c>
      <c r="BV850" s="228" t="s">
        <v>220</v>
      </c>
      <c r="BW850" s="228" t="s">
        <v>222</v>
      </c>
      <c r="BX850" s="186">
        <v>0</v>
      </c>
      <c r="BY850" s="182">
        <v>18</v>
      </c>
      <c r="BZ850" s="182">
        <v>9</v>
      </c>
      <c r="CA850" s="182">
        <v>1509</v>
      </c>
      <c r="CB850" s="182">
        <v>10</v>
      </c>
      <c r="CC850" s="182">
        <v>5</v>
      </c>
      <c r="CD850" s="182">
        <v>1025</v>
      </c>
      <c r="CE850" s="228">
        <v>4</v>
      </c>
      <c r="CF850" s="228">
        <v>4</v>
      </c>
      <c r="CG850" s="113">
        <v>6</v>
      </c>
      <c r="CH850" s="113">
        <v>0</v>
      </c>
      <c r="CI850" s="113">
        <v>0</v>
      </c>
      <c r="CJ850" s="113">
        <v>0</v>
      </c>
      <c r="CK850" s="113">
        <v>0</v>
      </c>
      <c r="CL850" s="113">
        <v>0</v>
      </c>
      <c r="CM850" s="113">
        <v>0</v>
      </c>
      <c r="CN850" s="185">
        <v>14</v>
      </c>
      <c r="CO850" s="181">
        <v>2534</v>
      </c>
      <c r="CP850" s="187">
        <v>5.5248618784530376E-3</v>
      </c>
      <c r="CQ850" s="173">
        <v>6.8965517241379309E-2</v>
      </c>
      <c r="CR850" s="173">
        <v>12.482758620689649</v>
      </c>
      <c r="CS850" s="173">
        <v>5.9384941675503712E-2</v>
      </c>
      <c r="CT850" s="173">
        <v>10.74867444326617</v>
      </c>
      <c r="CU850" s="253">
        <v>2791</v>
      </c>
      <c r="CV850" s="220">
        <v>-1</v>
      </c>
      <c r="CW850" s="254">
        <f t="shared" si="91"/>
        <v>2520</v>
      </c>
      <c r="CX850" s="15">
        <f t="shared" si="92"/>
        <v>28</v>
      </c>
      <c r="CY850" s="241">
        <f t="shared" si="93"/>
        <v>14</v>
      </c>
      <c r="CZ850" s="241" t="str">
        <f>IFERROR(ROUND(CY850/#REF!,1),"")</f>
        <v/>
      </c>
      <c r="DA850" s="254">
        <f t="shared" si="94"/>
        <v>2534</v>
      </c>
      <c r="DB850" s="246">
        <f t="shared" si="95"/>
        <v>5.5248618784530384E-3</v>
      </c>
      <c r="DC850" s="195"/>
      <c r="DD850" s="15" t="str">
        <f>IFERROR(#REF!-AO850,"")</f>
        <v/>
      </c>
      <c r="DE850" s="195"/>
      <c r="DF850" s="266" t="str">
        <f>IFERROR(#REF!-L850,"")</f>
        <v/>
      </c>
      <c r="DG850" s="228" t="e">
        <f>IF(#REF!&gt;AP850,0,1)</f>
        <v>#REF!</v>
      </c>
      <c r="DH850" s="228">
        <f t="shared" si="96"/>
        <v>1</v>
      </c>
      <c r="DI850" s="228">
        <f t="shared" si="97"/>
        <v>0</v>
      </c>
    </row>
    <row r="851" spans="1:113" ht="20.25" customHeight="1" x14ac:dyDescent="0.2">
      <c r="A851">
        <v>2022</v>
      </c>
      <c r="B851">
        <v>2</v>
      </c>
      <c r="C851" s="261">
        <v>44597</v>
      </c>
      <c r="D851">
        <v>377</v>
      </c>
      <c r="E851">
        <v>439</v>
      </c>
      <c r="F851"/>
      <c r="G851" s="194" t="s">
        <v>223</v>
      </c>
      <c r="H851" s="241" t="s">
        <v>224</v>
      </c>
      <c r="I851" s="241" t="s">
        <v>169</v>
      </c>
      <c r="J851" s="241">
        <v>4</v>
      </c>
      <c r="K851" s="241">
        <v>1</v>
      </c>
      <c r="L851" s="262">
        <v>343</v>
      </c>
      <c r="M851" s="263">
        <v>308</v>
      </c>
      <c r="N851" s="264">
        <v>377</v>
      </c>
      <c r="O851" s="190"/>
      <c r="P851" s="190"/>
      <c r="Q851" s="190"/>
      <c r="R851" s="190"/>
      <c r="S851" s="190">
        <v>397</v>
      </c>
      <c r="T851" s="190"/>
      <c r="U851" s="190"/>
      <c r="V851" s="190"/>
      <c r="W851" s="190"/>
      <c r="X851" s="190">
        <v>344</v>
      </c>
      <c r="Y851" s="172"/>
      <c r="Z851" s="172">
        <v>310</v>
      </c>
      <c r="AA851" s="190"/>
      <c r="AB851" s="190">
        <v>375</v>
      </c>
      <c r="AC851" s="190"/>
      <c r="AD851" s="190">
        <v>380</v>
      </c>
      <c r="AE851" s="190">
        <v>370</v>
      </c>
      <c r="AF851" s="190"/>
      <c r="AG851" s="190">
        <v>338</v>
      </c>
      <c r="AH851" s="190"/>
      <c r="AI851" s="190">
        <v>345</v>
      </c>
      <c r="AJ851" s="190">
        <v>340</v>
      </c>
      <c r="AK851" s="172">
        <v>338</v>
      </c>
      <c r="AL851" s="172">
        <v>340</v>
      </c>
      <c r="AM851" s="265">
        <v>380.5</v>
      </c>
      <c r="AN851" s="265">
        <v>341.75</v>
      </c>
      <c r="AO851" s="183">
        <v>45</v>
      </c>
      <c r="AP851" s="184">
        <v>320</v>
      </c>
      <c r="AQ851" s="182">
        <v>43.724696356275309</v>
      </c>
      <c r="AR851" s="182">
        <v>329.33333333333331</v>
      </c>
      <c r="AS851" s="182"/>
      <c r="AT851" s="182"/>
      <c r="AU851" s="182"/>
      <c r="AV851" s="182"/>
      <c r="AW851" s="182"/>
      <c r="AX851" s="182"/>
      <c r="AY851" s="182"/>
      <c r="AZ851" s="182"/>
      <c r="BA851" s="182"/>
      <c r="BB851" s="182"/>
      <c r="BC851" s="182"/>
      <c r="BD851" s="182"/>
      <c r="BE851" s="182"/>
      <c r="BF851" s="182"/>
      <c r="BG851" s="182">
        <v>290</v>
      </c>
      <c r="BH851" s="182">
        <v>2</v>
      </c>
      <c r="BI851" s="182">
        <v>2</v>
      </c>
      <c r="BJ851" s="182">
        <v>10</v>
      </c>
      <c r="BK851" s="182"/>
      <c r="BL851" s="182"/>
      <c r="BM851" s="182"/>
      <c r="BN851" s="182"/>
      <c r="BO851" s="182"/>
      <c r="BP851" s="182"/>
      <c r="BQ851" s="228" t="s">
        <v>180</v>
      </c>
      <c r="BR851" s="228" t="s">
        <v>192</v>
      </c>
      <c r="BS851" s="228" t="s">
        <v>243</v>
      </c>
      <c r="BT851" s="228"/>
      <c r="BU851" s="228">
        <v>5</v>
      </c>
      <c r="BV851" s="228" t="s">
        <v>223</v>
      </c>
      <c r="BW851" s="228"/>
      <c r="BX851" s="186">
        <v>0</v>
      </c>
      <c r="BY851" s="182">
        <v>0</v>
      </c>
      <c r="BZ851" s="182">
        <v>0</v>
      </c>
      <c r="CA851" s="182">
        <v>0</v>
      </c>
      <c r="CB851" s="182">
        <v>14</v>
      </c>
      <c r="CC851" s="182">
        <v>14</v>
      </c>
      <c r="CD851" s="182">
        <v>304</v>
      </c>
      <c r="CE851" s="228">
        <v>2</v>
      </c>
      <c r="CF851" s="228">
        <v>2</v>
      </c>
      <c r="CG851" s="113">
        <v>10</v>
      </c>
      <c r="CH851" s="113">
        <v>0</v>
      </c>
      <c r="CI851" s="113">
        <v>0</v>
      </c>
      <c r="CJ851" s="113">
        <v>0</v>
      </c>
      <c r="CK851" s="113">
        <v>0</v>
      </c>
      <c r="CL851" s="113">
        <v>0</v>
      </c>
      <c r="CM851" s="113">
        <v>0</v>
      </c>
      <c r="CN851" s="185">
        <v>14</v>
      </c>
      <c r="CO851" s="181">
        <v>304</v>
      </c>
      <c r="CP851" s="187">
        <v>4.6052631578947373E-2</v>
      </c>
      <c r="CQ851" s="173">
        <v>4.0816326530612242E-2</v>
      </c>
      <c r="CR851" s="173">
        <v>0.88629737609329451</v>
      </c>
      <c r="CS851" s="173">
        <v>4.0965618141916613E-2</v>
      </c>
      <c r="CT851" s="173">
        <v>0.88953913679590346</v>
      </c>
      <c r="CU851" s="253">
        <v>2791</v>
      </c>
      <c r="CV851" s="220">
        <v>-1</v>
      </c>
      <c r="CW851" s="254">
        <f t="shared" si="91"/>
        <v>290</v>
      </c>
      <c r="CX851" s="15">
        <f t="shared" si="92"/>
        <v>14</v>
      </c>
      <c r="CY851" s="241">
        <f t="shared" si="93"/>
        <v>14</v>
      </c>
      <c r="CZ851" s="241" t="str">
        <f>IFERROR(ROUND(CY851/#REF!,1),"")</f>
        <v/>
      </c>
      <c r="DA851" s="254">
        <f t="shared" si="94"/>
        <v>304</v>
      </c>
      <c r="DB851" s="246">
        <f t="shared" si="95"/>
        <v>4.6052631578947366E-2</v>
      </c>
      <c r="DC851" s="195"/>
      <c r="DD851" s="15" t="str">
        <f>IFERROR(#REF!-AO851,"")</f>
        <v/>
      </c>
      <c r="DE851" s="195"/>
      <c r="DF851" s="266" t="str">
        <f>IFERROR(#REF!-L851,"")</f>
        <v/>
      </c>
      <c r="DG851" s="228" t="e">
        <f>IF(#REF!&gt;AP851,0,1)</f>
        <v>#REF!</v>
      </c>
      <c r="DH851" s="228">
        <f t="shared" si="96"/>
        <v>1</v>
      </c>
      <c r="DI851" s="228">
        <f t="shared" si="97"/>
        <v>1</v>
      </c>
    </row>
    <row r="852" spans="1:113" ht="20.25" customHeight="1" x14ac:dyDescent="0.2">
      <c r="A852">
        <v>2022</v>
      </c>
      <c r="B852">
        <v>2</v>
      </c>
      <c r="C852" s="261">
        <v>44597</v>
      </c>
      <c r="D852">
        <v>381</v>
      </c>
      <c r="E852">
        <v>445</v>
      </c>
      <c r="F852"/>
      <c r="G852" s="194" t="s">
        <v>369</v>
      </c>
      <c r="H852" s="241" t="s">
        <v>370</v>
      </c>
      <c r="I852" s="241" t="s">
        <v>169</v>
      </c>
      <c r="J852" s="241">
        <v>3</v>
      </c>
      <c r="K852" s="241">
        <v>1</v>
      </c>
      <c r="L852" s="262">
        <v>28</v>
      </c>
      <c r="M852" s="263">
        <v>25</v>
      </c>
      <c r="N852" s="264">
        <v>30</v>
      </c>
      <c r="O852" s="190"/>
      <c r="P852" s="190"/>
      <c r="Q852" s="190"/>
      <c r="R852" s="190"/>
      <c r="S852" s="190"/>
      <c r="T852" s="190"/>
      <c r="U852" s="190"/>
      <c r="V852" s="190"/>
      <c r="W852" s="190"/>
      <c r="X852" s="190"/>
      <c r="Y852" s="172"/>
      <c r="Z852" s="172"/>
      <c r="AA852" s="190">
        <v>42</v>
      </c>
      <c r="AB852" s="190">
        <v>34</v>
      </c>
      <c r="AC852" s="190"/>
      <c r="AD852" s="190">
        <v>34</v>
      </c>
      <c r="AE852" s="190">
        <v>36</v>
      </c>
      <c r="AF852" s="190">
        <v>32</v>
      </c>
      <c r="AG852" s="190">
        <v>28</v>
      </c>
      <c r="AH852" s="190"/>
      <c r="AI852" s="190">
        <v>29</v>
      </c>
      <c r="AJ852" s="190">
        <v>30</v>
      </c>
      <c r="AK852" s="172"/>
      <c r="AL852" s="172"/>
      <c r="AM852" s="265">
        <v>36.5</v>
      </c>
      <c r="AN852" s="265">
        <v>29.75</v>
      </c>
      <c r="AO852" s="183">
        <v>75</v>
      </c>
      <c r="AP852" s="184">
        <v>144</v>
      </c>
      <c r="AQ852" s="182"/>
      <c r="AR852" s="182"/>
      <c r="AS852" s="182"/>
      <c r="AT852" s="182"/>
      <c r="AU852" s="182">
        <v>400</v>
      </c>
      <c r="AV852" s="182">
        <v>4</v>
      </c>
      <c r="AW852" s="182">
        <v>4</v>
      </c>
      <c r="AX852" s="182">
        <v>4</v>
      </c>
      <c r="AY852" s="182"/>
      <c r="AZ852" s="182"/>
      <c r="BA852" s="182"/>
      <c r="BB852" s="182"/>
      <c r="BC852" s="182"/>
      <c r="BD852" s="182"/>
      <c r="BE852" s="182"/>
      <c r="BF852" s="182"/>
      <c r="BG852" s="182">
        <v>800</v>
      </c>
      <c r="BH852" s="182"/>
      <c r="BI852" s="182"/>
      <c r="BJ852" s="182">
        <v>6</v>
      </c>
      <c r="BK852" s="182"/>
      <c r="BL852" s="182"/>
      <c r="BM852" s="182"/>
      <c r="BN852" s="182"/>
      <c r="BO852" s="182"/>
      <c r="BP852" s="182"/>
      <c r="BQ852" s="228" t="s">
        <v>180</v>
      </c>
      <c r="BR852" s="228" t="s">
        <v>192</v>
      </c>
      <c r="BS852" s="228" t="s">
        <v>371</v>
      </c>
      <c r="BT852" s="228"/>
      <c r="BU852" s="228">
        <v>5</v>
      </c>
      <c r="BV852" s="228" t="s">
        <v>372</v>
      </c>
      <c r="BW852" s="228"/>
      <c r="BX852" s="186">
        <v>0</v>
      </c>
      <c r="BY852" s="182">
        <v>12</v>
      </c>
      <c r="BZ852" s="182">
        <v>12</v>
      </c>
      <c r="CA852" s="182">
        <v>412</v>
      </c>
      <c r="CB852" s="182">
        <v>6</v>
      </c>
      <c r="CC852" s="182">
        <v>6</v>
      </c>
      <c r="CD852" s="182">
        <v>806</v>
      </c>
      <c r="CE852" s="228">
        <v>4</v>
      </c>
      <c r="CF852" s="228">
        <v>4</v>
      </c>
      <c r="CG852" s="113">
        <v>10</v>
      </c>
      <c r="CH852" s="113">
        <v>0</v>
      </c>
      <c r="CI852" s="113">
        <v>0</v>
      </c>
      <c r="CJ852" s="113">
        <v>0</v>
      </c>
      <c r="CK852" s="113">
        <v>0</v>
      </c>
      <c r="CL852" s="113">
        <v>0</v>
      </c>
      <c r="CM852" s="113">
        <v>0</v>
      </c>
      <c r="CN852" s="185">
        <v>18</v>
      </c>
      <c r="CO852" s="181">
        <v>1218</v>
      </c>
      <c r="CP852" s="187">
        <v>1.477832512315271E-2</v>
      </c>
      <c r="CQ852" s="173">
        <v>0.6428571428571429</v>
      </c>
      <c r="CR852" s="173">
        <v>43.5</v>
      </c>
      <c r="CS852" s="173">
        <v>0.60504201680672265</v>
      </c>
      <c r="CT852" s="173">
        <v>40.941176470588232</v>
      </c>
      <c r="CU852" s="253">
        <v>2791</v>
      </c>
      <c r="CV852" s="220">
        <v>-1</v>
      </c>
      <c r="CW852" s="254">
        <f t="shared" si="91"/>
        <v>1200</v>
      </c>
      <c r="CX852" s="15">
        <f t="shared" si="92"/>
        <v>18</v>
      </c>
      <c r="CY852" s="241">
        <f t="shared" si="93"/>
        <v>18</v>
      </c>
      <c r="CZ852" s="241" t="str">
        <f>IFERROR(ROUND(CY852/#REF!,1),"")</f>
        <v/>
      </c>
      <c r="DA852" s="254">
        <f t="shared" si="94"/>
        <v>1218</v>
      </c>
      <c r="DB852" s="246">
        <f t="shared" si="95"/>
        <v>1.4778325123152709E-2</v>
      </c>
      <c r="DC852" s="195"/>
      <c r="DD852" s="15" t="str">
        <f>IFERROR(#REF!-AO852,"")</f>
        <v/>
      </c>
      <c r="DE852" s="195"/>
      <c r="DF852" s="266" t="str">
        <f>IFERROR(#REF!-L852,"")</f>
        <v/>
      </c>
      <c r="DG852" s="228" t="e">
        <f>IF(#REF!&gt;AP852,0,1)</f>
        <v>#REF!</v>
      </c>
      <c r="DH852" s="228">
        <f t="shared" si="96"/>
        <v>1</v>
      </c>
      <c r="DI852" s="228">
        <f t="shared" si="97"/>
        <v>1</v>
      </c>
    </row>
    <row r="853" spans="1:113" ht="20.25" customHeight="1" x14ac:dyDescent="0.2">
      <c r="A853">
        <v>2022</v>
      </c>
      <c r="B853">
        <v>2</v>
      </c>
      <c r="C853" s="261">
        <v>44597</v>
      </c>
      <c r="D853">
        <v>381</v>
      </c>
      <c r="E853">
        <v>446</v>
      </c>
      <c r="F853"/>
      <c r="G853" s="194" t="s">
        <v>373</v>
      </c>
      <c r="H853" s="241" t="s">
        <v>374</v>
      </c>
      <c r="I853" s="241" t="s">
        <v>169</v>
      </c>
      <c r="J853" s="241">
        <v>3</v>
      </c>
      <c r="K853" s="241">
        <v>1</v>
      </c>
      <c r="L853" s="262">
        <v>167</v>
      </c>
      <c r="M853" s="263">
        <v>150</v>
      </c>
      <c r="N853" s="264">
        <v>183</v>
      </c>
      <c r="O853" s="190"/>
      <c r="P853" s="190"/>
      <c r="Q853" s="190"/>
      <c r="R853" s="190">
        <v>171</v>
      </c>
      <c r="S853" s="190">
        <v>174</v>
      </c>
      <c r="T853" s="190"/>
      <c r="U853" s="190"/>
      <c r="V853" s="190"/>
      <c r="W853" s="190">
        <v>159</v>
      </c>
      <c r="X853" s="190">
        <v>156</v>
      </c>
      <c r="Y853" s="172"/>
      <c r="Z853" s="172"/>
      <c r="AA853" s="190">
        <v>211</v>
      </c>
      <c r="AB853" s="190">
        <v>198</v>
      </c>
      <c r="AC853" s="190"/>
      <c r="AD853" s="190">
        <v>199</v>
      </c>
      <c r="AE853" s="190">
        <v>208</v>
      </c>
      <c r="AF853" s="190">
        <v>170</v>
      </c>
      <c r="AG853" s="190">
        <v>171</v>
      </c>
      <c r="AH853" s="190"/>
      <c r="AI853" s="190">
        <v>173</v>
      </c>
      <c r="AJ853" s="190">
        <v>176</v>
      </c>
      <c r="AK853" s="172"/>
      <c r="AL853" s="172"/>
      <c r="AM853" s="265">
        <v>193.5</v>
      </c>
      <c r="AN853" s="265">
        <v>167.5</v>
      </c>
      <c r="AO853" s="183">
        <v>75</v>
      </c>
      <c r="AP853" s="184">
        <v>144</v>
      </c>
      <c r="AQ853" s="182"/>
      <c r="AR853" s="182"/>
      <c r="AS853" s="182"/>
      <c r="AT853" s="182"/>
      <c r="AU853" s="182">
        <v>390</v>
      </c>
      <c r="AV853" s="182">
        <v>3</v>
      </c>
      <c r="AW853" s="182">
        <v>3</v>
      </c>
      <c r="AX853" s="182">
        <v>4</v>
      </c>
      <c r="AY853" s="182"/>
      <c r="AZ853" s="182"/>
      <c r="BA853" s="182"/>
      <c r="BB853" s="182"/>
      <c r="BC853" s="182"/>
      <c r="BD853" s="182"/>
      <c r="BE853" s="182"/>
      <c r="BF853" s="182"/>
      <c r="BG853" s="182">
        <v>870</v>
      </c>
      <c r="BH853" s="182"/>
      <c r="BI853" s="182">
        <v>2</v>
      </c>
      <c r="BJ853" s="182">
        <v>4</v>
      </c>
      <c r="BK853" s="182"/>
      <c r="BL853" s="182"/>
      <c r="BM853" s="182"/>
      <c r="BN853" s="182"/>
      <c r="BO853" s="182"/>
      <c r="BP853" s="182"/>
      <c r="BQ853" s="228" t="s">
        <v>180</v>
      </c>
      <c r="BR853" s="228" t="s">
        <v>192</v>
      </c>
      <c r="BS853" s="228" t="s">
        <v>375</v>
      </c>
      <c r="BT853" s="228"/>
      <c r="BU853" s="228">
        <v>5</v>
      </c>
      <c r="BV853" s="228" t="s">
        <v>372</v>
      </c>
      <c r="BW853" s="228"/>
      <c r="BX853" s="186">
        <v>0</v>
      </c>
      <c r="BY853" s="182">
        <v>10</v>
      </c>
      <c r="BZ853" s="182">
        <v>10</v>
      </c>
      <c r="CA853" s="182">
        <v>400</v>
      </c>
      <c r="CB853" s="182">
        <v>6</v>
      </c>
      <c r="CC853" s="182">
        <v>6</v>
      </c>
      <c r="CD853" s="182">
        <v>876</v>
      </c>
      <c r="CE853" s="228">
        <v>3</v>
      </c>
      <c r="CF853" s="228">
        <v>5</v>
      </c>
      <c r="CG853" s="113">
        <v>8</v>
      </c>
      <c r="CH853" s="113">
        <v>0</v>
      </c>
      <c r="CI853" s="113">
        <v>0</v>
      </c>
      <c r="CJ853" s="113">
        <v>0</v>
      </c>
      <c r="CK853" s="113">
        <v>0</v>
      </c>
      <c r="CL853" s="113">
        <v>0</v>
      </c>
      <c r="CM853" s="113">
        <v>0</v>
      </c>
      <c r="CN853" s="185">
        <v>16</v>
      </c>
      <c r="CO853" s="181">
        <v>1276</v>
      </c>
      <c r="CP853" s="187">
        <v>1.2539184952978059E-2</v>
      </c>
      <c r="CQ853" s="173">
        <v>9.580838323353294E-2</v>
      </c>
      <c r="CR853" s="173">
        <v>7.6407185628742518</v>
      </c>
      <c r="CS853" s="173">
        <v>9.5522388059701493E-2</v>
      </c>
      <c r="CT853" s="173">
        <v>7.6179104477611936</v>
      </c>
      <c r="CU853" s="253">
        <v>2791</v>
      </c>
      <c r="CV853" s="220">
        <v>-1</v>
      </c>
      <c r="CW853" s="254">
        <f t="shared" si="91"/>
        <v>1260</v>
      </c>
      <c r="CX853" s="15">
        <f t="shared" si="92"/>
        <v>16</v>
      </c>
      <c r="CY853" s="241">
        <f t="shared" si="93"/>
        <v>16</v>
      </c>
      <c r="CZ853" s="241" t="str">
        <f>IFERROR(ROUND(CY853/#REF!,1),"")</f>
        <v/>
      </c>
      <c r="DA853" s="254">
        <f t="shared" si="94"/>
        <v>1276</v>
      </c>
      <c r="DB853" s="246">
        <f t="shared" si="95"/>
        <v>1.2539184952978056E-2</v>
      </c>
      <c r="DC853" s="195"/>
      <c r="DD853" s="15" t="str">
        <f>IFERROR(#REF!-AO853,"")</f>
        <v/>
      </c>
      <c r="DE853" s="195"/>
      <c r="DF853" s="266" t="str">
        <f>IFERROR(#REF!-L853,"")</f>
        <v/>
      </c>
      <c r="DG853" s="228" t="e">
        <f>IF(#REF!&gt;AP853,0,1)</f>
        <v>#REF!</v>
      </c>
      <c r="DH853" s="228">
        <f t="shared" si="96"/>
        <v>1</v>
      </c>
      <c r="DI853" s="228">
        <f t="shared" si="97"/>
        <v>1</v>
      </c>
    </row>
    <row r="854" spans="1:113" ht="20.25" customHeight="1" x14ac:dyDescent="0.2">
      <c r="A854">
        <v>2022</v>
      </c>
      <c r="B854">
        <v>2</v>
      </c>
      <c r="C854" s="261">
        <v>44597</v>
      </c>
      <c r="D854">
        <v>381</v>
      </c>
      <c r="E854">
        <v>447</v>
      </c>
      <c r="F854"/>
      <c r="G854" s="194" t="s">
        <v>379</v>
      </c>
      <c r="H854" s="241" t="s">
        <v>380</v>
      </c>
      <c r="I854" s="241" t="s">
        <v>169</v>
      </c>
      <c r="J854" s="241">
        <v>3</v>
      </c>
      <c r="K854" s="241">
        <v>1</v>
      </c>
      <c r="L854" s="262">
        <v>177</v>
      </c>
      <c r="M854" s="263">
        <v>159</v>
      </c>
      <c r="N854" s="264">
        <v>194</v>
      </c>
      <c r="O854" s="190"/>
      <c r="P854" s="190"/>
      <c r="Q854" s="190"/>
      <c r="R854" s="190">
        <v>198</v>
      </c>
      <c r="S854" s="190">
        <v>201</v>
      </c>
      <c r="T854" s="190"/>
      <c r="U854" s="190"/>
      <c r="V854" s="190"/>
      <c r="W854" s="190">
        <v>161</v>
      </c>
      <c r="X854" s="190">
        <v>164</v>
      </c>
      <c r="Y854" s="172"/>
      <c r="Z854" s="172"/>
      <c r="AA854" s="190">
        <v>220</v>
      </c>
      <c r="AB854" s="190">
        <v>200</v>
      </c>
      <c r="AC854" s="190"/>
      <c r="AD854" s="190">
        <v>195</v>
      </c>
      <c r="AE854" s="190">
        <v>200</v>
      </c>
      <c r="AF854" s="190">
        <v>168</v>
      </c>
      <c r="AG854" s="190">
        <v>169</v>
      </c>
      <c r="AH854" s="190"/>
      <c r="AI854" s="190">
        <v>168</v>
      </c>
      <c r="AJ854" s="190">
        <v>172</v>
      </c>
      <c r="AK854" s="172"/>
      <c r="AL854" s="172"/>
      <c r="AM854" s="265">
        <v>202.33333333333329</v>
      </c>
      <c r="AN854" s="265">
        <v>167</v>
      </c>
      <c r="AO854" s="183">
        <v>75</v>
      </c>
      <c r="AP854" s="184">
        <v>144</v>
      </c>
      <c r="AQ854" s="182"/>
      <c r="AR854" s="182"/>
      <c r="AS854" s="182"/>
      <c r="AT854" s="182"/>
      <c r="AU854" s="182">
        <v>400</v>
      </c>
      <c r="AV854" s="182">
        <v>4</v>
      </c>
      <c r="AW854" s="182">
        <v>4</v>
      </c>
      <c r="AX854" s="182">
        <v>2</v>
      </c>
      <c r="AY854" s="182"/>
      <c r="AZ854" s="182"/>
      <c r="BA854" s="182"/>
      <c r="BB854" s="182"/>
      <c r="BC854" s="182"/>
      <c r="BD854" s="182"/>
      <c r="BE854" s="182"/>
      <c r="BF854" s="182"/>
      <c r="BG854" s="182"/>
      <c r="BH854" s="182"/>
      <c r="BI854" s="182"/>
      <c r="BJ854" s="182"/>
      <c r="BK854" s="182"/>
      <c r="BL854" s="182"/>
      <c r="BM854" s="182"/>
      <c r="BN854" s="182"/>
      <c r="BO854" s="182"/>
      <c r="BP854" s="182"/>
      <c r="BQ854" s="228" t="s">
        <v>180</v>
      </c>
      <c r="BR854" s="228" t="s">
        <v>192</v>
      </c>
      <c r="BS854" s="228" t="s">
        <v>381</v>
      </c>
      <c r="BT854" s="228"/>
      <c r="BU854" s="228">
        <v>5</v>
      </c>
      <c r="BV854" s="228" t="s">
        <v>372</v>
      </c>
      <c r="BW854" s="228"/>
      <c r="BX854" s="186">
        <v>0</v>
      </c>
      <c r="BY854" s="182">
        <v>10</v>
      </c>
      <c r="BZ854" s="182">
        <v>10</v>
      </c>
      <c r="CA854" s="182">
        <v>410</v>
      </c>
      <c r="CB854" s="182">
        <v>0</v>
      </c>
      <c r="CC854" s="182">
        <v>0</v>
      </c>
      <c r="CD854" s="182">
        <v>0</v>
      </c>
      <c r="CE854" s="228">
        <v>4</v>
      </c>
      <c r="CF854" s="228">
        <v>4</v>
      </c>
      <c r="CG854" s="113">
        <v>2</v>
      </c>
      <c r="CH854" s="113">
        <v>0</v>
      </c>
      <c r="CI854" s="113">
        <v>0</v>
      </c>
      <c r="CJ854" s="113">
        <v>0</v>
      </c>
      <c r="CK854" s="113">
        <v>0</v>
      </c>
      <c r="CL854" s="113">
        <v>0</v>
      </c>
      <c r="CM854" s="113">
        <v>0</v>
      </c>
      <c r="CN854" s="185">
        <v>10</v>
      </c>
      <c r="CO854" s="181">
        <v>410</v>
      </c>
      <c r="CP854" s="187">
        <v>2.4390243902439029E-2</v>
      </c>
      <c r="CQ854" s="173">
        <v>5.6497175141242938E-2</v>
      </c>
      <c r="CR854" s="173">
        <v>2.3163841807909611</v>
      </c>
      <c r="CS854" s="173">
        <v>5.9880239520958077E-2</v>
      </c>
      <c r="CT854" s="173">
        <v>2.455089820359281</v>
      </c>
      <c r="CU854" s="253">
        <v>2791</v>
      </c>
      <c r="CV854" s="220">
        <v>-1</v>
      </c>
      <c r="CW854" s="254">
        <f t="shared" si="91"/>
        <v>400</v>
      </c>
      <c r="CX854" s="15">
        <f t="shared" si="92"/>
        <v>10</v>
      </c>
      <c r="CY854" s="241">
        <f t="shared" si="93"/>
        <v>10</v>
      </c>
      <c r="CZ854" s="241" t="str">
        <f>IFERROR(ROUND(CY854/#REF!,1),"")</f>
        <v/>
      </c>
      <c r="DA854" s="254">
        <f t="shared" si="94"/>
        <v>410</v>
      </c>
      <c r="DB854" s="246">
        <f t="shared" si="95"/>
        <v>2.4390243902439025E-2</v>
      </c>
      <c r="DC854" s="195"/>
      <c r="DD854" s="15" t="str">
        <f>IFERROR(#REF!-AO854,"")</f>
        <v/>
      </c>
      <c r="DE854" s="195"/>
      <c r="DF854" s="266" t="str">
        <f>IFERROR(#REF!-L854,"")</f>
        <v/>
      </c>
      <c r="DG854" s="228" t="e">
        <f>IF(#REF!&gt;AP854,0,1)</f>
        <v>#REF!</v>
      </c>
      <c r="DH854" s="228">
        <f t="shared" si="96"/>
        <v>1</v>
      </c>
      <c r="DI854" s="228">
        <f t="shared" si="97"/>
        <v>1</v>
      </c>
    </row>
    <row r="855" spans="1:113" ht="20.25" customHeight="1" x14ac:dyDescent="0.2">
      <c r="A855">
        <v>2022</v>
      </c>
      <c r="B855">
        <v>2</v>
      </c>
      <c r="C855" s="261">
        <v>44597</v>
      </c>
      <c r="D855">
        <v>381</v>
      </c>
      <c r="E855">
        <v>448</v>
      </c>
      <c r="F855"/>
      <c r="G855" s="194" t="s">
        <v>376</v>
      </c>
      <c r="H855" s="241" t="s">
        <v>377</v>
      </c>
      <c r="I855" s="241" t="s">
        <v>169</v>
      </c>
      <c r="J855" s="241">
        <v>3</v>
      </c>
      <c r="K855" s="241">
        <v>1</v>
      </c>
      <c r="L855" s="262">
        <v>23</v>
      </c>
      <c r="M855" s="263">
        <v>20</v>
      </c>
      <c r="N855" s="264">
        <v>25</v>
      </c>
      <c r="O855" s="190"/>
      <c r="P855" s="190"/>
      <c r="Q855" s="190"/>
      <c r="R855" s="190">
        <v>24</v>
      </c>
      <c r="S855" s="190">
        <v>24</v>
      </c>
      <c r="T855" s="190"/>
      <c r="U855" s="190"/>
      <c r="V855" s="190"/>
      <c r="W855" s="190">
        <v>23</v>
      </c>
      <c r="X855" s="190">
        <v>21</v>
      </c>
      <c r="Y855" s="172"/>
      <c r="Z855" s="172"/>
      <c r="AA855" s="190">
        <v>30</v>
      </c>
      <c r="AB855" s="190">
        <v>35</v>
      </c>
      <c r="AC855" s="190"/>
      <c r="AD855" s="190">
        <v>32</v>
      </c>
      <c r="AE855" s="190">
        <v>35</v>
      </c>
      <c r="AF855" s="190">
        <v>23</v>
      </c>
      <c r="AG855" s="190">
        <v>24</v>
      </c>
      <c r="AH855" s="190"/>
      <c r="AI855" s="190">
        <v>24</v>
      </c>
      <c r="AJ855" s="190">
        <v>21</v>
      </c>
      <c r="AK855" s="172"/>
      <c r="AL855" s="172"/>
      <c r="AM855" s="265">
        <v>30</v>
      </c>
      <c r="AN855" s="265">
        <v>22.666666666666671</v>
      </c>
      <c r="AO855" s="183">
        <v>75</v>
      </c>
      <c r="AP855" s="184">
        <v>144</v>
      </c>
      <c r="AQ855" s="182"/>
      <c r="AR855" s="182"/>
      <c r="AS855" s="182"/>
      <c r="AT855" s="182"/>
      <c r="AU855" s="182">
        <v>400</v>
      </c>
      <c r="AV855" s="182">
        <v>4</v>
      </c>
      <c r="AW855" s="182">
        <v>4</v>
      </c>
      <c r="AX855" s="182">
        <v>1</v>
      </c>
      <c r="AY855" s="182"/>
      <c r="AZ855" s="182"/>
      <c r="BA855" s="182"/>
      <c r="BB855" s="182"/>
      <c r="BC855" s="182"/>
      <c r="BD855" s="182"/>
      <c r="BE855" s="182"/>
      <c r="BF855" s="182"/>
      <c r="BG855" s="182">
        <v>880</v>
      </c>
      <c r="BH855" s="182"/>
      <c r="BI855" s="182"/>
      <c r="BJ855" s="182">
        <v>4</v>
      </c>
      <c r="BK855" s="182"/>
      <c r="BL855" s="182"/>
      <c r="BM855" s="182"/>
      <c r="BN855" s="182"/>
      <c r="BO855" s="182"/>
      <c r="BP855" s="182"/>
      <c r="BQ855" s="228" t="s">
        <v>180</v>
      </c>
      <c r="BR855" s="228" t="s">
        <v>192</v>
      </c>
      <c r="BS855" s="228" t="s">
        <v>378</v>
      </c>
      <c r="BT855" s="228"/>
      <c r="BU855" s="228">
        <v>5</v>
      </c>
      <c r="BV855" s="228" t="s">
        <v>372</v>
      </c>
      <c r="BW855" s="228"/>
      <c r="BX855" s="186">
        <v>0</v>
      </c>
      <c r="BY855" s="182">
        <v>9</v>
      </c>
      <c r="BZ855" s="182">
        <v>9</v>
      </c>
      <c r="CA855" s="182">
        <v>409</v>
      </c>
      <c r="CB855" s="182">
        <v>4</v>
      </c>
      <c r="CC855" s="182">
        <v>4</v>
      </c>
      <c r="CD855" s="182">
        <v>884</v>
      </c>
      <c r="CE855" s="228">
        <v>4</v>
      </c>
      <c r="CF855" s="228">
        <v>4</v>
      </c>
      <c r="CG855" s="113">
        <v>5</v>
      </c>
      <c r="CH855" s="113">
        <v>0</v>
      </c>
      <c r="CI855" s="113">
        <v>0</v>
      </c>
      <c r="CJ855" s="113">
        <v>0</v>
      </c>
      <c r="CK855" s="113">
        <v>0</v>
      </c>
      <c r="CL855" s="113">
        <v>0</v>
      </c>
      <c r="CM855" s="113">
        <v>0</v>
      </c>
      <c r="CN855" s="185">
        <v>13</v>
      </c>
      <c r="CO855" s="181">
        <v>1293</v>
      </c>
      <c r="CP855" s="187">
        <v>1.005413766434648E-2</v>
      </c>
      <c r="CQ855" s="173">
        <v>0.56521739130434778</v>
      </c>
      <c r="CR855" s="173">
        <v>56.217391304347828</v>
      </c>
      <c r="CS855" s="173">
        <v>0.57352941176470584</v>
      </c>
      <c r="CT855" s="173">
        <v>57.044117647058819</v>
      </c>
      <c r="CU855" s="253">
        <v>2791</v>
      </c>
      <c r="CV855" s="220">
        <v>-1</v>
      </c>
      <c r="CW855" s="254">
        <f t="shared" si="91"/>
        <v>1280</v>
      </c>
      <c r="CX855" s="15">
        <f t="shared" si="92"/>
        <v>13</v>
      </c>
      <c r="CY855" s="241">
        <f t="shared" si="93"/>
        <v>13</v>
      </c>
      <c r="CZ855" s="241" t="str">
        <f>IFERROR(ROUND(CY855/#REF!,1),"")</f>
        <v/>
      </c>
      <c r="DA855" s="254">
        <f t="shared" si="94"/>
        <v>1293</v>
      </c>
      <c r="DB855" s="246">
        <f t="shared" si="95"/>
        <v>1.0054137664346482E-2</v>
      </c>
      <c r="DC855" s="195"/>
      <c r="DD855" s="15" t="str">
        <f>IFERROR(#REF!-AO855,"")</f>
        <v/>
      </c>
      <c r="DE855" s="195"/>
      <c r="DF855" s="266" t="str">
        <f>IFERROR(#REF!-L855,"")</f>
        <v/>
      </c>
      <c r="DG855" s="228" t="e">
        <f>IF(#REF!&gt;AP855,0,1)</f>
        <v>#REF!</v>
      </c>
      <c r="DH855" s="228">
        <f t="shared" si="96"/>
        <v>1</v>
      </c>
      <c r="DI855" s="228">
        <f t="shared" si="97"/>
        <v>1</v>
      </c>
    </row>
    <row r="856" spans="1:113" ht="20.25" customHeight="1" x14ac:dyDescent="0.2">
      <c r="A856">
        <v>2022</v>
      </c>
      <c r="B856">
        <v>2</v>
      </c>
      <c r="C856" s="261">
        <v>44598</v>
      </c>
      <c r="D856">
        <v>47</v>
      </c>
      <c r="E856">
        <v>122</v>
      </c>
      <c r="F856">
        <v>2</v>
      </c>
      <c r="G856" s="194" t="s">
        <v>250</v>
      </c>
      <c r="H856" s="241" t="s">
        <v>251</v>
      </c>
      <c r="I856" s="241" t="s">
        <v>246</v>
      </c>
      <c r="J856" s="241">
        <v>2</v>
      </c>
      <c r="K856" s="241">
        <v>1</v>
      </c>
      <c r="L856" s="262">
        <v>280</v>
      </c>
      <c r="M856" s="263">
        <v>267</v>
      </c>
      <c r="N856" s="264">
        <v>292</v>
      </c>
      <c r="O856" s="190"/>
      <c r="P856" s="190"/>
      <c r="Q856" s="190"/>
      <c r="R856" s="190"/>
      <c r="S856" s="190"/>
      <c r="T856" s="190"/>
      <c r="U856" s="190"/>
      <c r="V856" s="190"/>
      <c r="W856" s="190"/>
      <c r="X856" s="190"/>
      <c r="Y856" s="172"/>
      <c r="Z856" s="172"/>
      <c r="AA856" s="190"/>
      <c r="AB856" s="190"/>
      <c r="AC856" s="190"/>
      <c r="AD856" s="190"/>
      <c r="AE856" s="190"/>
      <c r="AF856" s="190"/>
      <c r="AG856" s="190"/>
      <c r="AH856" s="190"/>
      <c r="AI856" s="190"/>
      <c r="AJ856" s="190"/>
      <c r="AK856" s="172"/>
      <c r="AL856" s="172"/>
      <c r="AM856" s="265"/>
      <c r="AN856" s="265"/>
      <c r="AO856" s="183">
        <v>64</v>
      </c>
      <c r="AP856" s="184">
        <v>113</v>
      </c>
      <c r="AQ856" s="182"/>
      <c r="AR856" s="182"/>
      <c r="AS856" s="182"/>
      <c r="AT856" s="182"/>
      <c r="AU856" s="182">
        <v>1680</v>
      </c>
      <c r="AV856" s="182">
        <v>3</v>
      </c>
      <c r="AW856" s="182">
        <v>4</v>
      </c>
      <c r="AX856" s="182"/>
      <c r="AY856" s="182"/>
      <c r="AZ856" s="182"/>
      <c r="BA856" s="182"/>
      <c r="BB856" s="182"/>
      <c r="BC856" s="182"/>
      <c r="BD856" s="182"/>
      <c r="BE856" s="182"/>
      <c r="BF856" s="182"/>
      <c r="BG856" s="182">
        <v>800</v>
      </c>
      <c r="BH856" s="182"/>
      <c r="BI856" s="182"/>
      <c r="BJ856" s="182"/>
      <c r="BK856" s="182"/>
      <c r="BL856" s="182"/>
      <c r="BM856" s="182"/>
      <c r="BN856" s="182"/>
      <c r="BO856" s="182"/>
      <c r="BP856" s="182"/>
      <c r="BQ856" s="228" t="s">
        <v>185</v>
      </c>
      <c r="BR856" s="228" t="s">
        <v>247</v>
      </c>
      <c r="BS856" s="228" t="s">
        <v>252</v>
      </c>
      <c r="BT856" s="228" t="s">
        <v>249</v>
      </c>
      <c r="BU856" s="228">
        <v>5</v>
      </c>
      <c r="BV856" s="228" t="s">
        <v>253</v>
      </c>
      <c r="BW856" s="228" t="s">
        <v>173</v>
      </c>
      <c r="BX856" s="186">
        <v>0</v>
      </c>
      <c r="BY856" s="182">
        <v>7</v>
      </c>
      <c r="BZ856" s="182">
        <v>7</v>
      </c>
      <c r="CA856" s="182">
        <v>1687</v>
      </c>
      <c r="CB856" s="182">
        <v>0</v>
      </c>
      <c r="CC856" s="182">
        <v>0</v>
      </c>
      <c r="CD856" s="182">
        <v>800</v>
      </c>
      <c r="CE856" s="228">
        <v>3</v>
      </c>
      <c r="CF856" s="228">
        <v>4</v>
      </c>
      <c r="CG856" s="113">
        <v>0</v>
      </c>
      <c r="CH856" s="113">
        <v>0</v>
      </c>
      <c r="CI856" s="113">
        <v>0</v>
      </c>
      <c r="CJ856" s="113">
        <v>0</v>
      </c>
      <c r="CK856" s="113">
        <v>0</v>
      </c>
      <c r="CL856" s="113">
        <v>0</v>
      </c>
      <c r="CM856" s="113">
        <v>0</v>
      </c>
      <c r="CN856" s="185">
        <v>7</v>
      </c>
      <c r="CO856" s="181">
        <v>2487</v>
      </c>
      <c r="CP856" s="187">
        <v>2.8146361077603542E-3</v>
      </c>
      <c r="CQ856" s="173">
        <v>2.5000000000000001E-2</v>
      </c>
      <c r="CR856" s="173">
        <v>8.882142857142858</v>
      </c>
      <c r="CS856" s="173"/>
      <c r="CT856" s="173"/>
      <c r="CU856" s="253">
        <v>2791</v>
      </c>
      <c r="CV856" s="220"/>
      <c r="CW856" s="254">
        <f t="shared" si="91"/>
        <v>2480</v>
      </c>
      <c r="CX856" s="15">
        <f t="shared" si="92"/>
        <v>7</v>
      </c>
      <c r="CY856" s="241">
        <f t="shared" si="93"/>
        <v>7</v>
      </c>
      <c r="CZ856" s="241" t="str">
        <f>IFERROR(ROUND(CY856/#REF!,1),"")</f>
        <v/>
      </c>
      <c r="DA856" s="254">
        <f t="shared" si="94"/>
        <v>2487</v>
      </c>
      <c r="DB856" s="246">
        <f t="shared" si="95"/>
        <v>2.8146361077603537E-3</v>
      </c>
      <c r="DC856" s="195"/>
      <c r="DD856" s="15" t="str">
        <f>IFERROR(#REF!-AO856,"")</f>
        <v/>
      </c>
      <c r="DE856" s="195"/>
      <c r="DF856" s="266" t="str">
        <f>IFERROR(#REF!-L856,"")</f>
        <v/>
      </c>
      <c r="DG856" s="228" t="e">
        <f>IF(#REF!&gt;AP856,0,1)</f>
        <v>#REF!</v>
      </c>
      <c r="DH856" s="228">
        <f t="shared" si="96"/>
        <v>0</v>
      </c>
      <c r="DI856" s="228">
        <f t="shared" si="97"/>
        <v>1</v>
      </c>
    </row>
    <row r="857" spans="1:113" ht="20.25" customHeight="1" x14ac:dyDescent="0.2">
      <c r="A857">
        <v>2022</v>
      </c>
      <c r="B857">
        <v>2</v>
      </c>
      <c r="C857" s="261">
        <v>44598</v>
      </c>
      <c r="D857">
        <v>137</v>
      </c>
      <c r="E857">
        <v>273</v>
      </c>
      <c r="F857">
        <v>2</v>
      </c>
      <c r="G857" s="194" t="s">
        <v>174</v>
      </c>
      <c r="H857" s="241" t="s">
        <v>175</v>
      </c>
      <c r="I857" s="241" t="s">
        <v>169</v>
      </c>
      <c r="J857" s="241">
        <v>3</v>
      </c>
      <c r="K857" s="241">
        <v>2</v>
      </c>
      <c r="L857" s="262">
        <v>564</v>
      </c>
      <c r="M857" s="263">
        <v>524</v>
      </c>
      <c r="N857" s="264">
        <v>603</v>
      </c>
      <c r="O857" s="190"/>
      <c r="P857" s="190"/>
      <c r="Q857" s="190"/>
      <c r="R857" s="190"/>
      <c r="S857" s="190"/>
      <c r="T857" s="190"/>
      <c r="U857" s="190"/>
      <c r="V857" s="190"/>
      <c r="W857" s="190"/>
      <c r="X857" s="190"/>
      <c r="Y857" s="172"/>
      <c r="Z857" s="172"/>
      <c r="AA857" s="190"/>
      <c r="AB857" s="190"/>
      <c r="AC857" s="190"/>
      <c r="AD857" s="190"/>
      <c r="AE857" s="190"/>
      <c r="AF857" s="190"/>
      <c r="AG857" s="190"/>
      <c r="AH857" s="190"/>
      <c r="AI857" s="190"/>
      <c r="AJ857" s="190"/>
      <c r="AK857" s="172"/>
      <c r="AL857" s="172"/>
      <c r="AM857" s="265"/>
      <c r="AN857" s="265"/>
      <c r="AO857" s="183">
        <v>93</v>
      </c>
      <c r="AP857" s="184">
        <v>116</v>
      </c>
      <c r="AQ857" s="182"/>
      <c r="AR857" s="182"/>
      <c r="AS857" s="182"/>
      <c r="AT857" s="182"/>
      <c r="AU857" s="182"/>
      <c r="AV857" s="182"/>
      <c r="AW857" s="182"/>
      <c r="AX857" s="182"/>
      <c r="AY857" s="182"/>
      <c r="AZ857" s="182"/>
      <c r="BA857" s="182"/>
      <c r="BB857" s="182"/>
      <c r="BC857" s="182"/>
      <c r="BD857" s="182"/>
      <c r="BE857" s="182"/>
      <c r="BF857" s="182"/>
      <c r="BG857" s="182"/>
      <c r="BH857" s="182"/>
      <c r="BI857" s="182"/>
      <c r="BJ857" s="182"/>
      <c r="BK857" s="182"/>
      <c r="BL857" s="182"/>
      <c r="BM857" s="182"/>
      <c r="BN857" s="182"/>
      <c r="BO857" s="182"/>
      <c r="BP857" s="182"/>
      <c r="BQ857" s="228" t="s">
        <v>176</v>
      </c>
      <c r="BR857" s="228"/>
      <c r="BS857" s="228"/>
      <c r="BT857" s="228"/>
      <c r="BU857" s="228">
        <v>5</v>
      </c>
      <c r="BV857" s="228" t="s">
        <v>177</v>
      </c>
      <c r="BW857" s="228" t="s">
        <v>173</v>
      </c>
      <c r="BX857" s="186">
        <v>0</v>
      </c>
      <c r="BY857" s="182">
        <v>0</v>
      </c>
      <c r="BZ857" s="182">
        <v>0</v>
      </c>
      <c r="CA857" s="182">
        <v>0</v>
      </c>
      <c r="CB857" s="182">
        <v>0</v>
      </c>
      <c r="CC857" s="182">
        <v>0</v>
      </c>
      <c r="CD857" s="182">
        <v>0</v>
      </c>
      <c r="CE857" s="228">
        <v>0</v>
      </c>
      <c r="CF857" s="228">
        <v>0</v>
      </c>
      <c r="CG857" s="113">
        <v>0</v>
      </c>
      <c r="CH857" s="113">
        <v>0</v>
      </c>
      <c r="CI857" s="113">
        <v>0</v>
      </c>
      <c r="CJ857" s="113">
        <v>0</v>
      </c>
      <c r="CK857" s="113">
        <v>0</v>
      </c>
      <c r="CL857" s="113">
        <v>0</v>
      </c>
      <c r="CM857" s="113">
        <v>0</v>
      </c>
      <c r="CN857" s="185">
        <v>0</v>
      </c>
      <c r="CO857" s="181">
        <v>0</v>
      </c>
      <c r="CP857" s="187"/>
      <c r="CQ857" s="173">
        <v>0</v>
      </c>
      <c r="CR857" s="173">
        <v>0</v>
      </c>
      <c r="CS857" s="173"/>
      <c r="CT857" s="173"/>
      <c r="CU857" s="253">
        <v>2791</v>
      </c>
      <c r="CV857" s="220"/>
      <c r="CW857" s="254">
        <f t="shared" si="91"/>
        <v>0</v>
      </c>
      <c r="CX857" s="15">
        <f t="shared" si="92"/>
        <v>0</v>
      </c>
      <c r="CY857" s="241">
        <f t="shared" si="93"/>
        <v>0</v>
      </c>
      <c r="CZ857" s="241" t="str">
        <f>IFERROR(ROUND(CY857/#REF!,1),"")</f>
        <v/>
      </c>
      <c r="DA857" s="254">
        <f t="shared" si="94"/>
        <v>0</v>
      </c>
      <c r="DB857" s="246" t="str">
        <f t="shared" si="95"/>
        <v/>
      </c>
      <c r="DC857" s="195"/>
      <c r="DD857" s="15" t="str">
        <f>IFERROR(#REF!-AO857,"")</f>
        <v/>
      </c>
      <c r="DE857" s="195"/>
      <c r="DF857" s="266" t="str">
        <f>IFERROR(#REF!-L857,"")</f>
        <v/>
      </c>
      <c r="DG857" s="228" t="e">
        <f>IF(#REF!&gt;AP857,0,1)</f>
        <v>#REF!</v>
      </c>
      <c r="DH857" s="228">
        <f t="shared" si="96"/>
        <v>0</v>
      </c>
      <c r="DI857" s="228">
        <f t="shared" si="97"/>
        <v>1</v>
      </c>
    </row>
    <row r="858" spans="1:113" ht="20.25" customHeight="1" x14ac:dyDescent="0.2">
      <c r="A858">
        <v>2022</v>
      </c>
      <c r="B858">
        <v>2</v>
      </c>
      <c r="C858" s="261">
        <v>44598</v>
      </c>
      <c r="D858">
        <v>381</v>
      </c>
      <c r="E858">
        <v>446</v>
      </c>
      <c r="F858">
        <v>2</v>
      </c>
      <c r="G858" s="194" t="s">
        <v>373</v>
      </c>
      <c r="H858" s="241" t="s">
        <v>374</v>
      </c>
      <c r="I858" s="241" t="s">
        <v>169</v>
      </c>
      <c r="J858" s="241">
        <v>3</v>
      </c>
      <c r="K858" s="241">
        <v>1</v>
      </c>
      <c r="L858" s="262">
        <v>167</v>
      </c>
      <c r="M858" s="263">
        <v>150</v>
      </c>
      <c r="N858" s="264">
        <v>183</v>
      </c>
      <c r="O858" s="190"/>
      <c r="P858" s="190">
        <v>249</v>
      </c>
      <c r="Q858" s="190"/>
      <c r="R858" s="190">
        <v>239</v>
      </c>
      <c r="S858" s="190">
        <v>196</v>
      </c>
      <c r="T858" s="190"/>
      <c r="U858" s="190">
        <v>200</v>
      </c>
      <c r="V858" s="190"/>
      <c r="W858" s="190">
        <v>192</v>
      </c>
      <c r="X858" s="190">
        <v>164</v>
      </c>
      <c r="Y858" s="172"/>
      <c r="Z858" s="172"/>
      <c r="AA858" s="190">
        <v>204</v>
      </c>
      <c r="AB858" s="190">
        <v>182</v>
      </c>
      <c r="AC858" s="190"/>
      <c r="AD858" s="190">
        <v>195</v>
      </c>
      <c r="AE858" s="190">
        <v>207</v>
      </c>
      <c r="AF858" s="190">
        <v>173</v>
      </c>
      <c r="AG858" s="190">
        <v>159</v>
      </c>
      <c r="AH858" s="190"/>
      <c r="AI858" s="190">
        <v>169</v>
      </c>
      <c r="AJ858" s="190">
        <v>176</v>
      </c>
      <c r="AK858" s="172"/>
      <c r="AL858" s="172"/>
      <c r="AM858" s="265">
        <v>210.28571428571431</v>
      </c>
      <c r="AN858" s="265">
        <v>176.14285714285711</v>
      </c>
      <c r="AO858" s="183">
        <v>75</v>
      </c>
      <c r="AP858" s="184">
        <v>144</v>
      </c>
      <c r="AQ858" s="182"/>
      <c r="AR858" s="182"/>
      <c r="AS858" s="182"/>
      <c r="AT858" s="182"/>
      <c r="AU858" s="182">
        <v>630</v>
      </c>
      <c r="AV858" s="182">
        <v>4</v>
      </c>
      <c r="AW858" s="182">
        <v>1</v>
      </c>
      <c r="AX858" s="182">
        <v>1</v>
      </c>
      <c r="AY858" s="182"/>
      <c r="AZ858" s="182"/>
      <c r="BA858" s="182"/>
      <c r="BB858" s="182"/>
      <c r="BC858" s="182"/>
      <c r="BD858" s="182"/>
      <c r="BE858" s="182"/>
      <c r="BF858" s="182"/>
      <c r="BG858" s="182">
        <v>870</v>
      </c>
      <c r="BH858" s="182"/>
      <c r="BI858" s="182">
        <v>4</v>
      </c>
      <c r="BJ858" s="182">
        <v>1</v>
      </c>
      <c r="BK858" s="182"/>
      <c r="BL858" s="182"/>
      <c r="BM858" s="182"/>
      <c r="BN858" s="182"/>
      <c r="BO858" s="182"/>
      <c r="BP858" s="182"/>
      <c r="BQ858" s="228" t="s">
        <v>180</v>
      </c>
      <c r="BR858" s="228" t="s">
        <v>192</v>
      </c>
      <c r="BS858" s="228" t="s">
        <v>375</v>
      </c>
      <c r="BT858" s="228"/>
      <c r="BU858" s="228">
        <v>5</v>
      </c>
      <c r="BV858" s="228" t="s">
        <v>372</v>
      </c>
      <c r="BW858" s="228" t="s">
        <v>173</v>
      </c>
      <c r="BX858" s="186">
        <v>0</v>
      </c>
      <c r="BY858" s="182">
        <v>6</v>
      </c>
      <c r="BZ858" s="182">
        <v>6</v>
      </c>
      <c r="CA858" s="182">
        <v>636</v>
      </c>
      <c r="CB858" s="182">
        <v>5</v>
      </c>
      <c r="CC858" s="182">
        <v>5</v>
      </c>
      <c r="CD858" s="182">
        <v>875</v>
      </c>
      <c r="CE858" s="228">
        <v>4</v>
      </c>
      <c r="CF858" s="228">
        <v>5</v>
      </c>
      <c r="CG858" s="113">
        <v>2</v>
      </c>
      <c r="CH858" s="113">
        <v>0</v>
      </c>
      <c r="CI858" s="113">
        <v>0</v>
      </c>
      <c r="CJ858" s="113">
        <v>0</v>
      </c>
      <c r="CK858" s="113">
        <v>0</v>
      </c>
      <c r="CL858" s="113">
        <v>0</v>
      </c>
      <c r="CM858" s="113">
        <v>0</v>
      </c>
      <c r="CN858" s="185">
        <v>11</v>
      </c>
      <c r="CO858" s="181">
        <v>1511</v>
      </c>
      <c r="CP858" s="187">
        <v>7.2799470549305099E-3</v>
      </c>
      <c r="CQ858" s="173">
        <v>6.5868263473053898E-2</v>
      </c>
      <c r="CR858" s="173">
        <v>9.047904191616766</v>
      </c>
      <c r="CS858" s="173">
        <v>6.2449310624493111E-2</v>
      </c>
      <c r="CT858" s="173">
        <v>8.5782643957826448</v>
      </c>
      <c r="CU858" s="253">
        <v>2791</v>
      </c>
      <c r="CV858" s="220">
        <v>-1</v>
      </c>
      <c r="CW858" s="254">
        <f t="shared" si="91"/>
        <v>1500</v>
      </c>
      <c r="CX858" s="15">
        <f t="shared" si="92"/>
        <v>11</v>
      </c>
      <c r="CY858" s="241">
        <f t="shared" si="93"/>
        <v>11</v>
      </c>
      <c r="CZ858" s="241" t="str">
        <f>IFERROR(ROUND(CY858/#REF!,1),"")</f>
        <v/>
      </c>
      <c r="DA858" s="254">
        <f t="shared" si="94"/>
        <v>1511</v>
      </c>
      <c r="DB858" s="246">
        <f t="shared" si="95"/>
        <v>7.2799470549305099E-3</v>
      </c>
      <c r="DC858" s="195"/>
      <c r="DD858" s="15" t="str">
        <f>IFERROR(#REF!-AO858,"")</f>
        <v/>
      </c>
      <c r="DE858" s="195"/>
      <c r="DF858" s="266" t="str">
        <f>IFERROR(#REF!-L858,"")</f>
        <v/>
      </c>
      <c r="DG858" s="228" t="e">
        <f>IF(#REF!&gt;AP858,0,1)</f>
        <v>#REF!</v>
      </c>
      <c r="DH858" s="228">
        <f t="shared" si="96"/>
        <v>1</v>
      </c>
      <c r="DI858" s="228">
        <f t="shared" si="97"/>
        <v>1</v>
      </c>
    </row>
    <row r="859" spans="1:113" ht="20.25" customHeight="1" x14ac:dyDescent="0.2">
      <c r="A859">
        <v>2022</v>
      </c>
      <c r="B859">
        <v>2</v>
      </c>
      <c r="C859" s="261">
        <v>44598</v>
      </c>
      <c r="D859">
        <v>381</v>
      </c>
      <c r="E859">
        <v>448</v>
      </c>
      <c r="F859">
        <v>2</v>
      </c>
      <c r="G859" s="194" t="s">
        <v>376</v>
      </c>
      <c r="H859" s="241" t="s">
        <v>377</v>
      </c>
      <c r="I859" s="241" t="s">
        <v>169</v>
      </c>
      <c r="J859" s="241">
        <v>3</v>
      </c>
      <c r="K859" s="241">
        <v>1</v>
      </c>
      <c r="L859" s="262">
        <v>23</v>
      </c>
      <c r="M859" s="263">
        <v>20</v>
      </c>
      <c r="N859" s="264">
        <v>25</v>
      </c>
      <c r="O859" s="190"/>
      <c r="P859" s="190">
        <v>39</v>
      </c>
      <c r="Q859" s="190"/>
      <c r="R859" s="190">
        <v>40</v>
      </c>
      <c r="S859" s="190">
        <v>34</v>
      </c>
      <c r="T859" s="190"/>
      <c r="U859" s="190">
        <v>30</v>
      </c>
      <c r="V859" s="190"/>
      <c r="W859" s="190">
        <v>29</v>
      </c>
      <c r="X859" s="190">
        <v>24</v>
      </c>
      <c r="Y859" s="172">
        <v>128</v>
      </c>
      <c r="Z859" s="172">
        <v>129</v>
      </c>
      <c r="AA859" s="190">
        <v>29</v>
      </c>
      <c r="AB859" s="190">
        <v>28</v>
      </c>
      <c r="AC859" s="190"/>
      <c r="AD859" s="190">
        <v>29</v>
      </c>
      <c r="AE859" s="190">
        <v>31</v>
      </c>
      <c r="AF859" s="190">
        <v>23</v>
      </c>
      <c r="AG859" s="190">
        <v>22</v>
      </c>
      <c r="AH859" s="190"/>
      <c r="AI859" s="190">
        <v>24</v>
      </c>
      <c r="AJ859" s="190">
        <v>25</v>
      </c>
      <c r="AK859" s="172">
        <v>128</v>
      </c>
      <c r="AL859" s="172">
        <v>138</v>
      </c>
      <c r="AM859" s="265">
        <v>32.857142857142847</v>
      </c>
      <c r="AN859" s="265">
        <v>25.285714285714281</v>
      </c>
      <c r="AO859" s="183">
        <v>75</v>
      </c>
      <c r="AP859" s="184">
        <v>144</v>
      </c>
      <c r="AQ859" s="182">
        <v>82.600382409177826</v>
      </c>
      <c r="AR859" s="182">
        <v>130.75</v>
      </c>
      <c r="AS859" s="182"/>
      <c r="AT859" s="182"/>
      <c r="AU859" s="182">
        <v>560</v>
      </c>
      <c r="AV859" s="182">
        <v>2</v>
      </c>
      <c r="AW859" s="182">
        <v>1</v>
      </c>
      <c r="AX859" s="182">
        <v>1</v>
      </c>
      <c r="AY859" s="182">
        <v>4</v>
      </c>
      <c r="AZ859" s="182"/>
      <c r="BA859" s="182"/>
      <c r="BB859" s="182"/>
      <c r="BC859" s="182"/>
      <c r="BD859" s="182"/>
      <c r="BE859" s="182"/>
      <c r="BF859" s="182"/>
      <c r="BG859" s="182">
        <v>820</v>
      </c>
      <c r="BH859" s="182">
        <v>2</v>
      </c>
      <c r="BI859" s="182">
        <v>1</v>
      </c>
      <c r="BJ859" s="182">
        <v>2</v>
      </c>
      <c r="BK859" s="182"/>
      <c r="BL859" s="182"/>
      <c r="BM859" s="182"/>
      <c r="BN859" s="182"/>
      <c r="BO859" s="182"/>
      <c r="BP859" s="182"/>
      <c r="BQ859" s="228" t="s">
        <v>180</v>
      </c>
      <c r="BR859" s="228" t="s">
        <v>192</v>
      </c>
      <c r="BS859" s="228" t="s">
        <v>378</v>
      </c>
      <c r="BT859" s="228"/>
      <c r="BU859" s="228">
        <v>5</v>
      </c>
      <c r="BV859" s="228" t="s">
        <v>372</v>
      </c>
      <c r="BW859" s="228" t="s">
        <v>173</v>
      </c>
      <c r="BX859" s="186">
        <v>0</v>
      </c>
      <c r="BY859" s="182">
        <v>8</v>
      </c>
      <c r="BZ859" s="182">
        <v>8</v>
      </c>
      <c r="CA859" s="182">
        <v>568</v>
      </c>
      <c r="CB859" s="182">
        <v>5</v>
      </c>
      <c r="CC859" s="182">
        <v>5</v>
      </c>
      <c r="CD859" s="182">
        <v>825</v>
      </c>
      <c r="CE859" s="228">
        <v>4</v>
      </c>
      <c r="CF859" s="228">
        <v>2</v>
      </c>
      <c r="CG859" s="113">
        <v>3</v>
      </c>
      <c r="CH859" s="113">
        <v>4</v>
      </c>
      <c r="CI859" s="113">
        <v>0</v>
      </c>
      <c r="CJ859" s="113">
        <v>0</v>
      </c>
      <c r="CK859" s="113">
        <v>0</v>
      </c>
      <c r="CL859" s="113">
        <v>0</v>
      </c>
      <c r="CM859" s="113">
        <v>0</v>
      </c>
      <c r="CN859" s="185">
        <v>13</v>
      </c>
      <c r="CO859" s="181">
        <v>1393</v>
      </c>
      <c r="CP859" s="187">
        <v>9.3323761665470208E-3</v>
      </c>
      <c r="CQ859" s="173">
        <v>0.56521739130434778</v>
      </c>
      <c r="CR859" s="173">
        <v>60.565217391304351</v>
      </c>
      <c r="CS859" s="173">
        <v>0.51412429378531077</v>
      </c>
      <c r="CT859" s="173">
        <v>55.090395480225993</v>
      </c>
      <c r="CU859" s="253">
        <v>2791</v>
      </c>
      <c r="CV859" s="220">
        <v>-1</v>
      </c>
      <c r="CW859" s="254">
        <f t="shared" si="91"/>
        <v>1380</v>
      </c>
      <c r="CX859" s="15">
        <f t="shared" si="92"/>
        <v>13</v>
      </c>
      <c r="CY859" s="241">
        <f t="shared" si="93"/>
        <v>13</v>
      </c>
      <c r="CZ859" s="241" t="str">
        <f>IFERROR(ROUND(CY859/#REF!,1),"")</f>
        <v/>
      </c>
      <c r="DA859" s="254">
        <f t="shared" si="94"/>
        <v>1393</v>
      </c>
      <c r="DB859" s="246">
        <f t="shared" si="95"/>
        <v>9.3323761665470208E-3</v>
      </c>
      <c r="DC859" s="195"/>
      <c r="DD859" s="15" t="str">
        <f>IFERROR(#REF!-AO859,"")</f>
        <v/>
      </c>
      <c r="DE859" s="195"/>
      <c r="DF859" s="266" t="str">
        <f>IFERROR(#REF!-L859,"")</f>
        <v/>
      </c>
      <c r="DG859" s="228" t="e">
        <f>IF(#REF!&gt;AP859,0,1)</f>
        <v>#REF!</v>
      </c>
      <c r="DH859" s="228">
        <f t="shared" si="96"/>
        <v>1</v>
      </c>
      <c r="DI859" s="228">
        <f t="shared" si="97"/>
        <v>0</v>
      </c>
    </row>
    <row r="860" spans="1:113" ht="20.25" customHeight="1" x14ac:dyDescent="0.2">
      <c r="A860">
        <v>2022</v>
      </c>
      <c r="B860">
        <v>2</v>
      </c>
      <c r="C860" s="261">
        <v>44598</v>
      </c>
      <c r="D860">
        <v>425</v>
      </c>
      <c r="E860">
        <v>674</v>
      </c>
      <c r="F860">
        <v>2</v>
      </c>
      <c r="G860" s="194" t="s">
        <v>244</v>
      </c>
      <c r="H860" s="241" t="s">
        <v>245</v>
      </c>
      <c r="I860" s="241" t="s">
        <v>246</v>
      </c>
      <c r="J860" s="241">
        <v>2</v>
      </c>
      <c r="K860" s="241">
        <v>1</v>
      </c>
      <c r="L860" s="262">
        <v>256</v>
      </c>
      <c r="M860" s="263">
        <v>240</v>
      </c>
      <c r="N860" s="264">
        <v>274</v>
      </c>
      <c r="O860" s="190"/>
      <c r="P860" s="190"/>
      <c r="Q860" s="190"/>
      <c r="R860" s="190"/>
      <c r="S860" s="190"/>
      <c r="T860" s="190"/>
      <c r="U860" s="190"/>
      <c r="V860" s="190"/>
      <c r="W860" s="190"/>
      <c r="X860" s="190"/>
      <c r="Y860" s="172"/>
      <c r="Z860" s="172"/>
      <c r="AA860" s="190"/>
      <c r="AB860" s="190"/>
      <c r="AC860" s="190"/>
      <c r="AD860" s="190"/>
      <c r="AE860" s="190"/>
      <c r="AF860" s="190"/>
      <c r="AG860" s="190"/>
      <c r="AH860" s="190"/>
      <c r="AI860" s="190"/>
      <c r="AJ860" s="190"/>
      <c r="AK860" s="172"/>
      <c r="AL860" s="172"/>
      <c r="AM860" s="265"/>
      <c r="AN860" s="265"/>
      <c r="AO860" s="183">
        <v>60</v>
      </c>
      <c r="AP860" s="184">
        <v>120</v>
      </c>
      <c r="AQ860" s="182"/>
      <c r="AR860" s="182"/>
      <c r="AS860" s="182"/>
      <c r="AT860" s="182"/>
      <c r="AU860" s="182"/>
      <c r="AV860" s="182"/>
      <c r="AW860" s="182"/>
      <c r="AX860" s="182"/>
      <c r="AY860" s="182"/>
      <c r="AZ860" s="182"/>
      <c r="BA860" s="182"/>
      <c r="BB860" s="182"/>
      <c r="BC860" s="182"/>
      <c r="BD860" s="182"/>
      <c r="BE860" s="182"/>
      <c r="BF860" s="182"/>
      <c r="BG860" s="182">
        <v>400</v>
      </c>
      <c r="BH860" s="182"/>
      <c r="BI860" s="182"/>
      <c r="BJ860" s="182"/>
      <c r="BK860" s="182"/>
      <c r="BL860" s="182"/>
      <c r="BM860" s="182"/>
      <c r="BN860" s="182"/>
      <c r="BO860" s="182"/>
      <c r="BP860" s="182"/>
      <c r="BQ860" s="228" t="s">
        <v>185</v>
      </c>
      <c r="BR860" s="228" t="s">
        <v>247</v>
      </c>
      <c r="BS860" s="228" t="s">
        <v>248</v>
      </c>
      <c r="BT860" s="228" t="s">
        <v>249</v>
      </c>
      <c r="BU860" s="228">
        <v>5</v>
      </c>
      <c r="BV860" s="228" t="s">
        <v>244</v>
      </c>
      <c r="BW860" s="228" t="s">
        <v>173</v>
      </c>
      <c r="BX860" s="186">
        <v>0</v>
      </c>
      <c r="BY860" s="182">
        <v>0</v>
      </c>
      <c r="BZ860" s="182">
        <v>0</v>
      </c>
      <c r="CA860" s="182">
        <v>0</v>
      </c>
      <c r="CB860" s="182">
        <v>0</v>
      </c>
      <c r="CC860" s="182">
        <v>0</v>
      </c>
      <c r="CD860" s="182">
        <v>400</v>
      </c>
      <c r="CE860" s="228">
        <v>0</v>
      </c>
      <c r="CF860" s="228">
        <v>0</v>
      </c>
      <c r="CG860" s="113">
        <v>0</v>
      </c>
      <c r="CH860" s="113">
        <v>0</v>
      </c>
      <c r="CI860" s="113">
        <v>0</v>
      </c>
      <c r="CJ860" s="113">
        <v>0</v>
      </c>
      <c r="CK860" s="113">
        <v>0</v>
      </c>
      <c r="CL860" s="113">
        <v>0</v>
      </c>
      <c r="CM860" s="113">
        <v>0</v>
      </c>
      <c r="CN860" s="185">
        <v>0</v>
      </c>
      <c r="CO860" s="181">
        <v>400</v>
      </c>
      <c r="CP860" s="187">
        <v>0</v>
      </c>
      <c r="CQ860" s="173">
        <v>0</v>
      </c>
      <c r="CR860" s="173">
        <v>1.5625</v>
      </c>
      <c r="CS860" s="173"/>
      <c r="CT860" s="173"/>
      <c r="CU860" s="253">
        <v>2791</v>
      </c>
      <c r="CV860" s="220"/>
      <c r="CW860" s="254">
        <f t="shared" si="91"/>
        <v>400</v>
      </c>
      <c r="CX860" s="15">
        <f t="shared" si="92"/>
        <v>0</v>
      </c>
      <c r="CY860" s="241">
        <f t="shared" si="93"/>
        <v>0</v>
      </c>
      <c r="CZ860" s="241" t="str">
        <f>IFERROR(ROUND(CY860/#REF!,1),"")</f>
        <v/>
      </c>
      <c r="DA860" s="254">
        <f t="shared" si="94"/>
        <v>400</v>
      </c>
      <c r="DB860" s="246">
        <f t="shared" si="95"/>
        <v>0</v>
      </c>
      <c r="DC860" s="195"/>
      <c r="DD860" s="15" t="str">
        <f>IFERROR(#REF!-AO860,"")</f>
        <v/>
      </c>
      <c r="DE860" s="195"/>
      <c r="DF860" s="266" t="str">
        <f>IFERROR(#REF!-L860,"")</f>
        <v/>
      </c>
      <c r="DG860" s="228" t="e">
        <f>IF(#REF!&gt;AP860,0,1)</f>
        <v>#REF!</v>
      </c>
      <c r="DH860" s="228">
        <f t="shared" si="96"/>
        <v>0</v>
      </c>
      <c r="DI860" s="228">
        <f t="shared" si="97"/>
        <v>1</v>
      </c>
    </row>
    <row r="861" spans="1:113" ht="20.25" customHeight="1" x14ac:dyDescent="0.2">
      <c r="A861">
        <v>2022</v>
      </c>
      <c r="B861">
        <v>2</v>
      </c>
      <c r="C861" s="261">
        <v>44598</v>
      </c>
      <c r="D861">
        <v>137</v>
      </c>
      <c r="E861">
        <v>273</v>
      </c>
      <c r="F861">
        <v>3</v>
      </c>
      <c r="G861" s="194" t="s">
        <v>174</v>
      </c>
      <c r="H861" s="241" t="s">
        <v>175</v>
      </c>
      <c r="I861" s="241" t="s">
        <v>169</v>
      </c>
      <c r="J861" s="241">
        <v>3</v>
      </c>
      <c r="K861" s="241">
        <v>2</v>
      </c>
      <c r="L861" s="262">
        <v>564</v>
      </c>
      <c r="M861" s="263">
        <v>524</v>
      </c>
      <c r="N861" s="264">
        <v>603</v>
      </c>
      <c r="O861" s="190"/>
      <c r="P861" s="190"/>
      <c r="Q861" s="190"/>
      <c r="R861" s="190"/>
      <c r="S861" s="190"/>
      <c r="T861" s="190"/>
      <c r="U861" s="190"/>
      <c r="V861" s="190"/>
      <c r="W861" s="190"/>
      <c r="X861" s="190"/>
      <c r="Y861" s="172"/>
      <c r="Z861" s="172"/>
      <c r="AA861" s="190"/>
      <c r="AB861" s="190"/>
      <c r="AC861" s="190"/>
      <c r="AD861" s="190"/>
      <c r="AE861" s="190"/>
      <c r="AF861" s="190"/>
      <c r="AG861" s="190"/>
      <c r="AH861" s="190"/>
      <c r="AI861" s="190"/>
      <c r="AJ861" s="190"/>
      <c r="AK861" s="172"/>
      <c r="AL861" s="172"/>
      <c r="AM861" s="265"/>
      <c r="AN861" s="265"/>
      <c r="AO861" s="183">
        <v>93</v>
      </c>
      <c r="AP861" s="184">
        <v>116</v>
      </c>
      <c r="AQ861" s="182"/>
      <c r="AR861" s="182"/>
      <c r="AS861" s="182"/>
      <c r="AT861" s="182"/>
      <c r="AU861" s="182"/>
      <c r="AV861" s="182"/>
      <c r="AW861" s="182"/>
      <c r="AX861" s="182"/>
      <c r="AY861" s="182"/>
      <c r="AZ861" s="182"/>
      <c r="BA861" s="182"/>
      <c r="BB861" s="182"/>
      <c r="BC861" s="182"/>
      <c r="BD861" s="182"/>
      <c r="BE861" s="182"/>
      <c r="BF861" s="182"/>
      <c r="BG861" s="182"/>
      <c r="BH861" s="182"/>
      <c r="BI861" s="182"/>
      <c r="BJ861" s="182"/>
      <c r="BK861" s="182"/>
      <c r="BL861" s="182"/>
      <c r="BM861" s="182"/>
      <c r="BN861" s="182"/>
      <c r="BO861" s="182"/>
      <c r="BP861" s="182"/>
      <c r="BQ861" s="228" t="s">
        <v>176</v>
      </c>
      <c r="BR861" s="228"/>
      <c r="BS861" s="228"/>
      <c r="BT861" s="228"/>
      <c r="BU861" s="228">
        <v>5</v>
      </c>
      <c r="BV861" s="228" t="s">
        <v>177</v>
      </c>
      <c r="BW861" s="228" t="s">
        <v>173</v>
      </c>
      <c r="BX861" s="186">
        <v>0</v>
      </c>
      <c r="BY861" s="182">
        <v>0</v>
      </c>
      <c r="BZ861" s="182">
        <v>0</v>
      </c>
      <c r="CA861" s="182">
        <v>0</v>
      </c>
      <c r="CB861" s="182">
        <v>0</v>
      </c>
      <c r="CC861" s="182">
        <v>0</v>
      </c>
      <c r="CD861" s="182">
        <v>0</v>
      </c>
      <c r="CE861" s="228">
        <v>0</v>
      </c>
      <c r="CF861" s="228">
        <v>0</v>
      </c>
      <c r="CG861" s="113">
        <v>0</v>
      </c>
      <c r="CH861" s="113">
        <v>0</v>
      </c>
      <c r="CI861" s="113">
        <v>0</v>
      </c>
      <c r="CJ861" s="113">
        <v>0</v>
      </c>
      <c r="CK861" s="113">
        <v>0</v>
      </c>
      <c r="CL861" s="113">
        <v>0</v>
      </c>
      <c r="CM861" s="113">
        <v>0</v>
      </c>
      <c r="CN861" s="185">
        <v>0</v>
      </c>
      <c r="CO861" s="181">
        <v>0</v>
      </c>
      <c r="CP861" s="187"/>
      <c r="CQ861" s="173">
        <v>0</v>
      </c>
      <c r="CR861" s="173">
        <v>0</v>
      </c>
      <c r="CS861" s="173"/>
      <c r="CT861" s="173"/>
      <c r="CU861" s="253">
        <v>2791</v>
      </c>
      <c r="CV861" s="220"/>
      <c r="CW861" s="254">
        <f t="shared" si="91"/>
        <v>0</v>
      </c>
      <c r="CX861" s="15">
        <f t="shared" si="92"/>
        <v>0</v>
      </c>
      <c r="CY861" s="241">
        <f t="shared" si="93"/>
        <v>0</v>
      </c>
      <c r="CZ861" s="241" t="str">
        <f>IFERROR(ROUND(CY861/#REF!,1),"")</f>
        <v/>
      </c>
      <c r="DA861" s="254">
        <f t="shared" si="94"/>
        <v>0</v>
      </c>
      <c r="DB861" s="246" t="str">
        <f t="shared" si="95"/>
        <v/>
      </c>
      <c r="DC861" s="195"/>
      <c r="DD861" s="15" t="str">
        <f>IFERROR(#REF!-AO861,"")</f>
        <v/>
      </c>
      <c r="DE861" s="195"/>
      <c r="DF861" s="266" t="str">
        <f>IFERROR(#REF!-L861,"")</f>
        <v/>
      </c>
      <c r="DG861" s="228" t="e">
        <f>IF(#REF!&gt;AP861,0,1)</f>
        <v>#REF!</v>
      </c>
      <c r="DH861" s="228">
        <f t="shared" si="96"/>
        <v>0</v>
      </c>
      <c r="DI861" s="228">
        <f t="shared" si="97"/>
        <v>1</v>
      </c>
    </row>
    <row r="862" spans="1:113" ht="20.25" customHeight="1" x14ac:dyDescent="0.2">
      <c r="A862">
        <v>2022</v>
      </c>
      <c r="B862">
        <v>2</v>
      </c>
      <c r="C862" s="261">
        <v>44598</v>
      </c>
      <c r="D862">
        <v>142</v>
      </c>
      <c r="E862">
        <v>280</v>
      </c>
      <c r="F862">
        <v>3</v>
      </c>
      <c r="G862" s="194" t="s">
        <v>366</v>
      </c>
      <c r="H862" s="241" t="s">
        <v>367</v>
      </c>
      <c r="I862" s="241" t="s">
        <v>169</v>
      </c>
      <c r="J862" s="241">
        <v>3</v>
      </c>
      <c r="K862" s="241">
        <v>2</v>
      </c>
      <c r="L862" s="262">
        <v>323</v>
      </c>
      <c r="M862" s="263">
        <v>300</v>
      </c>
      <c r="N862" s="264">
        <v>345</v>
      </c>
      <c r="O862" s="190"/>
      <c r="P862" s="190"/>
      <c r="Q862" s="190"/>
      <c r="R862" s="190"/>
      <c r="S862" s="190"/>
      <c r="T862" s="190"/>
      <c r="U862" s="190"/>
      <c r="V862" s="190"/>
      <c r="W862" s="190"/>
      <c r="X862" s="190"/>
      <c r="Y862" s="172"/>
      <c r="Z862" s="172"/>
      <c r="AA862" s="190"/>
      <c r="AB862" s="190"/>
      <c r="AC862" s="190"/>
      <c r="AD862" s="190"/>
      <c r="AE862" s="190"/>
      <c r="AF862" s="190"/>
      <c r="AG862" s="190"/>
      <c r="AH862" s="190"/>
      <c r="AI862" s="190"/>
      <c r="AJ862" s="190"/>
      <c r="AK862" s="172"/>
      <c r="AL862" s="172"/>
      <c r="AM862" s="265"/>
      <c r="AN862" s="265"/>
      <c r="AO862" s="183">
        <v>105</v>
      </c>
      <c r="AP862" s="184">
        <v>103</v>
      </c>
      <c r="AQ862" s="182"/>
      <c r="AR862" s="182"/>
      <c r="AS862" s="182"/>
      <c r="AT862" s="182"/>
      <c r="AU862" s="182"/>
      <c r="AV862" s="182"/>
      <c r="AW862" s="182"/>
      <c r="AX862" s="182"/>
      <c r="AY862" s="182"/>
      <c r="AZ862" s="182"/>
      <c r="BA862" s="182"/>
      <c r="BB862" s="182"/>
      <c r="BC862" s="182"/>
      <c r="BD862" s="182"/>
      <c r="BE862" s="182"/>
      <c r="BF862" s="182"/>
      <c r="BG862" s="182"/>
      <c r="BH862" s="182"/>
      <c r="BI862" s="182"/>
      <c r="BJ862" s="182"/>
      <c r="BK862" s="182"/>
      <c r="BL862" s="182"/>
      <c r="BM862" s="182"/>
      <c r="BN862" s="182"/>
      <c r="BO862" s="182"/>
      <c r="BP862" s="182"/>
      <c r="BQ862" s="228" t="s">
        <v>176</v>
      </c>
      <c r="BR862" s="228"/>
      <c r="BS862" s="228"/>
      <c r="BT862" s="228"/>
      <c r="BU862" s="228">
        <v>5</v>
      </c>
      <c r="BV862" s="228" t="s">
        <v>368</v>
      </c>
      <c r="BW862" s="228" t="s">
        <v>173</v>
      </c>
      <c r="BX862" s="186">
        <v>0</v>
      </c>
      <c r="BY862" s="182">
        <v>0</v>
      </c>
      <c r="BZ862" s="182">
        <v>0</v>
      </c>
      <c r="CA862" s="182">
        <v>0</v>
      </c>
      <c r="CB862" s="182">
        <v>0</v>
      </c>
      <c r="CC862" s="182">
        <v>0</v>
      </c>
      <c r="CD862" s="182">
        <v>0</v>
      </c>
      <c r="CE862" s="228">
        <v>0</v>
      </c>
      <c r="CF862" s="228">
        <v>0</v>
      </c>
      <c r="CG862" s="113">
        <v>0</v>
      </c>
      <c r="CH862" s="113">
        <v>0</v>
      </c>
      <c r="CI862" s="113">
        <v>0</v>
      </c>
      <c r="CJ862" s="113">
        <v>0</v>
      </c>
      <c r="CK862" s="113">
        <v>0</v>
      </c>
      <c r="CL862" s="113">
        <v>0</v>
      </c>
      <c r="CM862" s="113">
        <v>0</v>
      </c>
      <c r="CN862" s="185">
        <v>0</v>
      </c>
      <c r="CO862" s="181">
        <v>0</v>
      </c>
      <c r="CP862" s="187"/>
      <c r="CQ862" s="173">
        <v>0</v>
      </c>
      <c r="CR862" s="173">
        <v>0</v>
      </c>
      <c r="CS862" s="173"/>
      <c r="CT862" s="173"/>
      <c r="CU862" s="253">
        <v>2791</v>
      </c>
      <c r="CV862" s="220"/>
      <c r="CW862" s="254">
        <f t="shared" si="91"/>
        <v>0</v>
      </c>
      <c r="CX862" s="15">
        <f t="shared" si="92"/>
        <v>0</v>
      </c>
      <c r="CY862" s="241">
        <f t="shared" si="93"/>
        <v>0</v>
      </c>
      <c r="CZ862" s="241" t="str">
        <f>IFERROR(ROUND(CY862/#REF!,1),"")</f>
        <v/>
      </c>
      <c r="DA862" s="254">
        <f t="shared" si="94"/>
        <v>0</v>
      </c>
      <c r="DB862" s="246" t="str">
        <f t="shared" si="95"/>
        <v/>
      </c>
      <c r="DC862" s="195"/>
      <c r="DD862" s="15" t="str">
        <f>IFERROR(#REF!-AO862,"")</f>
        <v/>
      </c>
      <c r="DE862" s="195"/>
      <c r="DF862" s="266" t="str">
        <f>IFERROR(#REF!-L862,"")</f>
        <v/>
      </c>
      <c r="DG862" s="228" t="e">
        <f>IF(#REF!&gt;AP862,0,1)</f>
        <v>#REF!</v>
      </c>
      <c r="DH862" s="228">
        <f t="shared" si="96"/>
        <v>0</v>
      </c>
      <c r="DI862" s="228">
        <f t="shared" si="97"/>
        <v>1</v>
      </c>
    </row>
    <row r="863" spans="1:113" ht="20.25" customHeight="1" x14ac:dyDescent="0.2">
      <c r="A863">
        <v>2022</v>
      </c>
      <c r="B863">
        <v>2</v>
      </c>
      <c r="C863" s="261">
        <v>44598</v>
      </c>
      <c r="D863">
        <v>423</v>
      </c>
      <c r="E863">
        <v>669</v>
      </c>
      <c r="F863">
        <v>4</v>
      </c>
      <c r="G863" s="194" t="s">
        <v>279</v>
      </c>
      <c r="H863" s="241" t="s">
        <v>280</v>
      </c>
      <c r="I863" s="241" t="s">
        <v>169</v>
      </c>
      <c r="J863" s="241">
        <v>2</v>
      </c>
      <c r="K863" s="241">
        <v>2</v>
      </c>
      <c r="L863" s="262">
        <v>954</v>
      </c>
      <c r="M863" s="263">
        <v>897</v>
      </c>
      <c r="N863" s="264">
        <v>1021</v>
      </c>
      <c r="O863" s="190">
        <v>1497</v>
      </c>
      <c r="P863" s="190">
        <v>1441</v>
      </c>
      <c r="Q863" s="190"/>
      <c r="R863" s="190">
        <v>1419</v>
      </c>
      <c r="S863" s="190">
        <v>1360</v>
      </c>
      <c r="T863" s="190">
        <v>1034</v>
      </c>
      <c r="U863" s="190">
        <v>1021</v>
      </c>
      <c r="V863" s="190"/>
      <c r="W863" s="190">
        <v>1037</v>
      </c>
      <c r="X863" s="190">
        <v>1042</v>
      </c>
      <c r="Y863" s="172"/>
      <c r="Z863" s="172"/>
      <c r="AA863" s="190">
        <v>1331</v>
      </c>
      <c r="AB863" s="190">
        <v>1548</v>
      </c>
      <c r="AC863" s="190"/>
      <c r="AD863" s="190">
        <v>1394</v>
      </c>
      <c r="AE863" s="190">
        <v>1439</v>
      </c>
      <c r="AF863" s="190">
        <v>980</v>
      </c>
      <c r="AG863" s="190">
        <v>1023</v>
      </c>
      <c r="AH863" s="190"/>
      <c r="AI863" s="190">
        <v>989</v>
      </c>
      <c r="AJ863" s="190">
        <v>1088</v>
      </c>
      <c r="AK863" s="172"/>
      <c r="AL863" s="172"/>
      <c r="AM863" s="265">
        <v>1428.625</v>
      </c>
      <c r="AN863" s="265">
        <v>1026.75</v>
      </c>
      <c r="AO863" s="183">
        <v>40</v>
      </c>
      <c r="AP863" s="184">
        <v>180</v>
      </c>
      <c r="AQ863" s="182"/>
      <c r="AR863" s="182"/>
      <c r="AS863" s="182"/>
      <c r="AT863" s="182"/>
      <c r="AU863" s="182"/>
      <c r="AV863" s="182"/>
      <c r="AW863" s="182"/>
      <c r="AX863" s="182"/>
      <c r="AY863" s="182"/>
      <c r="AZ863" s="182"/>
      <c r="BA863" s="182"/>
      <c r="BB863" s="182"/>
      <c r="BC863" s="182"/>
      <c r="BD863" s="182"/>
      <c r="BE863" s="182"/>
      <c r="BF863" s="182"/>
      <c r="BG863" s="182"/>
      <c r="BH863" s="182"/>
      <c r="BI863" s="182"/>
      <c r="BJ863" s="182"/>
      <c r="BK863" s="182"/>
      <c r="BL863" s="182"/>
      <c r="BM863" s="182"/>
      <c r="BN863" s="182"/>
      <c r="BO863" s="182"/>
      <c r="BP863" s="182"/>
      <c r="BQ863" s="228" t="s">
        <v>185</v>
      </c>
      <c r="BR863" s="228" t="s">
        <v>186</v>
      </c>
      <c r="BS863" s="228" t="s">
        <v>281</v>
      </c>
      <c r="BT863" s="228" t="s">
        <v>188</v>
      </c>
      <c r="BU863" s="228">
        <v>5</v>
      </c>
      <c r="BV863" s="228" t="s">
        <v>279</v>
      </c>
      <c r="BW863" s="228" t="s">
        <v>173</v>
      </c>
      <c r="BX863" s="186">
        <v>0</v>
      </c>
      <c r="BY863" s="182">
        <v>0</v>
      </c>
      <c r="BZ863" s="182">
        <v>0</v>
      </c>
      <c r="CA863" s="182">
        <v>0</v>
      </c>
      <c r="CB863" s="182">
        <v>0</v>
      </c>
      <c r="CC863" s="182">
        <v>0</v>
      </c>
      <c r="CD863" s="182">
        <v>0</v>
      </c>
      <c r="CE863" s="228">
        <v>0</v>
      </c>
      <c r="CF863" s="228">
        <v>0</v>
      </c>
      <c r="CG863" s="113">
        <v>0</v>
      </c>
      <c r="CH863" s="113">
        <v>0</v>
      </c>
      <c r="CI863" s="113">
        <v>0</v>
      </c>
      <c r="CJ863" s="113">
        <v>0</v>
      </c>
      <c r="CK863" s="113">
        <v>0</v>
      </c>
      <c r="CL863" s="113">
        <v>0</v>
      </c>
      <c r="CM863" s="113">
        <v>0</v>
      </c>
      <c r="CN863" s="185">
        <v>0</v>
      </c>
      <c r="CO863" s="181">
        <v>0</v>
      </c>
      <c r="CP863" s="187"/>
      <c r="CQ863" s="173">
        <v>0</v>
      </c>
      <c r="CR863" s="173">
        <v>0</v>
      </c>
      <c r="CS863" s="173">
        <v>0</v>
      </c>
      <c r="CT863" s="173">
        <v>0</v>
      </c>
      <c r="CU863" s="253">
        <v>2791</v>
      </c>
      <c r="CV863" s="220">
        <v>-1</v>
      </c>
      <c r="CW863" s="254">
        <f t="shared" si="91"/>
        <v>0</v>
      </c>
      <c r="CX863" s="15">
        <f t="shared" si="92"/>
        <v>0</v>
      </c>
      <c r="CY863" s="241">
        <f t="shared" si="93"/>
        <v>0</v>
      </c>
      <c r="CZ863" s="241" t="str">
        <f>IFERROR(ROUND(CY863/#REF!,1),"")</f>
        <v/>
      </c>
      <c r="DA863" s="254">
        <f t="shared" si="94"/>
        <v>0</v>
      </c>
      <c r="DB863" s="246" t="str">
        <f t="shared" si="95"/>
        <v/>
      </c>
      <c r="DC863" s="195"/>
      <c r="DD863" s="15" t="str">
        <f>IFERROR(#REF!-AO863,"")</f>
        <v/>
      </c>
      <c r="DE863" s="195"/>
      <c r="DF863" s="266" t="str">
        <f>IFERROR(#REF!-L863,"")</f>
        <v/>
      </c>
      <c r="DG863" s="228" t="e">
        <f>IF(#REF!&gt;AP863,0,1)</f>
        <v>#REF!</v>
      </c>
      <c r="DH863" s="228">
        <f t="shared" si="96"/>
        <v>1</v>
      </c>
      <c r="DI863" s="228">
        <f t="shared" si="97"/>
        <v>0</v>
      </c>
    </row>
    <row r="864" spans="1:113" ht="20.25" customHeight="1" x14ac:dyDescent="0.2">
      <c r="A864">
        <v>2022</v>
      </c>
      <c r="B864">
        <v>2</v>
      </c>
      <c r="C864" s="261">
        <v>44598</v>
      </c>
      <c r="D864">
        <v>18</v>
      </c>
      <c r="E864">
        <v>49</v>
      </c>
      <c r="F864">
        <v>5</v>
      </c>
      <c r="G864" s="194" t="s">
        <v>330</v>
      </c>
      <c r="H864" s="241" t="s">
        <v>331</v>
      </c>
      <c r="I864" s="241" t="s">
        <v>246</v>
      </c>
      <c r="J864" s="241">
        <v>2</v>
      </c>
      <c r="K864" s="241">
        <v>3</v>
      </c>
      <c r="L864" s="262">
        <v>100</v>
      </c>
      <c r="M864" s="263">
        <v>95</v>
      </c>
      <c r="N864" s="264">
        <v>104</v>
      </c>
      <c r="O864" s="190">
        <v>149</v>
      </c>
      <c r="P864" s="190">
        <v>141</v>
      </c>
      <c r="Q864" s="190"/>
      <c r="R864" s="190">
        <v>140</v>
      </c>
      <c r="S864" s="190">
        <v>145</v>
      </c>
      <c r="T864" s="190">
        <v>110</v>
      </c>
      <c r="U864" s="190">
        <v>108</v>
      </c>
      <c r="V864" s="190"/>
      <c r="W864" s="190">
        <v>110</v>
      </c>
      <c r="X864" s="190">
        <v>114</v>
      </c>
      <c r="Y864" s="172"/>
      <c r="Z864" s="172"/>
      <c r="AA864" s="190">
        <v>148</v>
      </c>
      <c r="AB864" s="190">
        <v>135</v>
      </c>
      <c r="AC864" s="190"/>
      <c r="AD864" s="190">
        <v>144</v>
      </c>
      <c r="AE864" s="190">
        <v>139</v>
      </c>
      <c r="AF864" s="190">
        <v>108</v>
      </c>
      <c r="AG864" s="190">
        <v>111</v>
      </c>
      <c r="AH864" s="190"/>
      <c r="AI864" s="190">
        <v>110</v>
      </c>
      <c r="AJ864" s="190">
        <v>114</v>
      </c>
      <c r="AK864" s="172"/>
      <c r="AL864" s="172"/>
      <c r="AM864" s="265">
        <v>142.625</v>
      </c>
      <c r="AN864" s="265">
        <v>110.625</v>
      </c>
      <c r="AO864" s="183">
        <v>101</v>
      </c>
      <c r="AP864" s="184">
        <v>107</v>
      </c>
      <c r="AQ864" s="182"/>
      <c r="AR864" s="182"/>
      <c r="AS864" s="182"/>
      <c r="AT864" s="182"/>
      <c r="AU864" s="182">
        <v>1680</v>
      </c>
      <c r="AV864" s="182">
        <v>8</v>
      </c>
      <c r="AW864" s="182">
        <v>1</v>
      </c>
      <c r="AX864" s="182">
        <v>1</v>
      </c>
      <c r="AY864" s="182"/>
      <c r="AZ864" s="182"/>
      <c r="BA864" s="182"/>
      <c r="BB864" s="182"/>
      <c r="BC864" s="182"/>
      <c r="BD864" s="182"/>
      <c r="BE864" s="182"/>
      <c r="BF864" s="182"/>
      <c r="BG864" s="182">
        <v>756</v>
      </c>
      <c r="BH864" s="182">
        <v>2</v>
      </c>
      <c r="BI864" s="182">
        <v>4</v>
      </c>
      <c r="BJ864" s="182">
        <v>5</v>
      </c>
      <c r="BK864" s="182"/>
      <c r="BL864" s="182"/>
      <c r="BM864" s="182"/>
      <c r="BN864" s="182"/>
      <c r="BO864" s="182"/>
      <c r="BP864" s="182"/>
      <c r="BQ864" s="228" t="s">
        <v>185</v>
      </c>
      <c r="BR864" s="228" t="s">
        <v>247</v>
      </c>
      <c r="BS864" s="228" t="s">
        <v>332</v>
      </c>
      <c r="BT864" s="228" t="s">
        <v>249</v>
      </c>
      <c r="BU864" s="228">
        <v>5</v>
      </c>
      <c r="BV864" s="228" t="s">
        <v>333</v>
      </c>
      <c r="BW864" s="228" t="s">
        <v>173</v>
      </c>
      <c r="BX864" s="186">
        <v>0</v>
      </c>
      <c r="BY864" s="182">
        <v>10</v>
      </c>
      <c r="BZ864" s="182">
        <v>3.333333333333333</v>
      </c>
      <c r="CA864" s="182">
        <v>1683</v>
      </c>
      <c r="CB864" s="182">
        <v>11</v>
      </c>
      <c r="CC864" s="182">
        <v>3.666666666666667</v>
      </c>
      <c r="CD864" s="182">
        <v>759</v>
      </c>
      <c r="CE864" s="228">
        <v>3</v>
      </c>
      <c r="CF864" s="228">
        <v>1</v>
      </c>
      <c r="CG864" s="113">
        <v>2</v>
      </c>
      <c r="CH864" s="113">
        <v>0</v>
      </c>
      <c r="CI864" s="113">
        <v>0</v>
      </c>
      <c r="CJ864" s="113">
        <v>0</v>
      </c>
      <c r="CK864" s="113">
        <v>0</v>
      </c>
      <c r="CL864" s="113">
        <v>0</v>
      </c>
      <c r="CM864" s="113">
        <v>0</v>
      </c>
      <c r="CN864" s="185">
        <v>7</v>
      </c>
      <c r="CO864" s="181">
        <v>2442</v>
      </c>
      <c r="CP864" s="187">
        <v>2.8665028665028659E-3</v>
      </c>
      <c r="CQ864" s="173">
        <v>7.0000000000000007E-2</v>
      </c>
      <c r="CR864" s="173">
        <v>24.42</v>
      </c>
      <c r="CS864" s="173">
        <v>6.3276836158192087E-2</v>
      </c>
      <c r="CT864" s="173">
        <v>22.074576271186441</v>
      </c>
      <c r="CU864" s="253">
        <v>2791</v>
      </c>
      <c r="CV864" s="220">
        <v>-1</v>
      </c>
      <c r="CW864" s="254">
        <f t="shared" si="91"/>
        <v>2436</v>
      </c>
      <c r="CX864" s="15">
        <f t="shared" si="92"/>
        <v>21</v>
      </c>
      <c r="CY864" s="241">
        <f t="shared" si="93"/>
        <v>7</v>
      </c>
      <c r="CZ864" s="241" t="str">
        <f>IFERROR(ROUND(CY864/#REF!,1),"")</f>
        <v/>
      </c>
      <c r="DA864" s="254">
        <f t="shared" si="94"/>
        <v>2443</v>
      </c>
      <c r="DB864" s="246">
        <f t="shared" si="95"/>
        <v>2.8653295128939827E-3</v>
      </c>
      <c r="DC864" s="195"/>
      <c r="DD864" s="15" t="str">
        <f>IFERROR(#REF!-AO864,"")</f>
        <v/>
      </c>
      <c r="DE864" s="195"/>
      <c r="DF864" s="266" t="str">
        <f>IFERROR(#REF!-L864,"")</f>
        <v/>
      </c>
      <c r="DG864" s="228" t="e">
        <f>IF(#REF!&gt;AP864,0,1)</f>
        <v>#REF!</v>
      </c>
      <c r="DH864" s="228">
        <f t="shared" si="96"/>
        <v>1</v>
      </c>
      <c r="DI864" s="228">
        <f t="shared" si="97"/>
        <v>0</v>
      </c>
    </row>
    <row r="865" spans="1:113" ht="20.25" customHeight="1" x14ac:dyDescent="0.2">
      <c r="A865">
        <v>2022</v>
      </c>
      <c r="B865">
        <v>2</v>
      </c>
      <c r="C865" s="261">
        <v>44598</v>
      </c>
      <c r="D865">
        <v>18</v>
      </c>
      <c r="E865">
        <v>50</v>
      </c>
      <c r="F865">
        <v>5</v>
      </c>
      <c r="G865" s="194" t="s">
        <v>334</v>
      </c>
      <c r="H865" s="241" t="s">
        <v>335</v>
      </c>
      <c r="I865" s="241" t="s">
        <v>246</v>
      </c>
      <c r="J865" s="241">
        <v>2</v>
      </c>
      <c r="K865" s="241">
        <v>3</v>
      </c>
      <c r="L865" s="262">
        <v>54</v>
      </c>
      <c r="M865" s="263">
        <v>51</v>
      </c>
      <c r="N865" s="264">
        <v>56</v>
      </c>
      <c r="O865" s="190"/>
      <c r="P865" s="190"/>
      <c r="Q865" s="190"/>
      <c r="R865" s="190"/>
      <c r="S865" s="190"/>
      <c r="T865" s="190"/>
      <c r="U865" s="190"/>
      <c r="V865" s="190"/>
      <c r="W865" s="190"/>
      <c r="X865" s="190"/>
      <c r="Y865" s="172">
        <v>110</v>
      </c>
      <c r="Z865" s="172">
        <v>110</v>
      </c>
      <c r="AA865" s="190"/>
      <c r="AB865" s="190"/>
      <c r="AC865" s="190"/>
      <c r="AD865" s="190"/>
      <c r="AE865" s="190"/>
      <c r="AF865" s="190"/>
      <c r="AG865" s="190"/>
      <c r="AH865" s="190"/>
      <c r="AI865" s="190"/>
      <c r="AJ865" s="190"/>
      <c r="AK865" s="172">
        <v>110</v>
      </c>
      <c r="AL865" s="172">
        <v>110</v>
      </c>
      <c r="AM865" s="265"/>
      <c r="AN865" s="265"/>
      <c r="AO865" s="183">
        <v>101</v>
      </c>
      <c r="AP865" s="184">
        <v>107</v>
      </c>
      <c r="AQ865" s="182">
        <v>65.454545454545453</v>
      </c>
      <c r="AR865" s="182">
        <v>110</v>
      </c>
      <c r="AS865" s="182"/>
      <c r="AT865" s="182"/>
      <c r="AU865" s="182"/>
      <c r="AV865" s="182"/>
      <c r="AW865" s="182"/>
      <c r="AX865" s="182"/>
      <c r="AY865" s="182"/>
      <c r="AZ865" s="182"/>
      <c r="BA865" s="182"/>
      <c r="BB865" s="182"/>
      <c r="BC865" s="182"/>
      <c r="BD865" s="182"/>
      <c r="BE865" s="182"/>
      <c r="BF865" s="182"/>
      <c r="BG865" s="182"/>
      <c r="BH865" s="182"/>
      <c r="BI865" s="182"/>
      <c r="BJ865" s="182"/>
      <c r="BK865" s="182"/>
      <c r="BL865" s="182"/>
      <c r="BM865" s="182"/>
      <c r="BN865" s="182"/>
      <c r="BO865" s="182"/>
      <c r="BP865" s="182"/>
      <c r="BQ865" s="228" t="s">
        <v>185</v>
      </c>
      <c r="BR865" s="228" t="s">
        <v>247</v>
      </c>
      <c r="BS865" s="228" t="s">
        <v>336</v>
      </c>
      <c r="BT865" s="228" t="s">
        <v>249</v>
      </c>
      <c r="BU865" s="228">
        <v>5</v>
      </c>
      <c r="BV865" s="228" t="s">
        <v>333</v>
      </c>
      <c r="BW865" s="228" t="s">
        <v>173</v>
      </c>
      <c r="BX865" s="186">
        <v>0</v>
      </c>
      <c r="BY865" s="182">
        <v>0</v>
      </c>
      <c r="BZ865" s="182">
        <v>0</v>
      </c>
      <c r="CA865" s="182">
        <v>0</v>
      </c>
      <c r="CB865" s="182">
        <v>0</v>
      </c>
      <c r="CC865" s="182">
        <v>0</v>
      </c>
      <c r="CD865" s="182">
        <v>0</v>
      </c>
      <c r="CE865" s="228">
        <v>0</v>
      </c>
      <c r="CF865" s="228">
        <v>0</v>
      </c>
      <c r="CG865" s="113">
        <v>0</v>
      </c>
      <c r="CH865" s="113">
        <v>0</v>
      </c>
      <c r="CI865" s="113">
        <v>0</v>
      </c>
      <c r="CJ865" s="113">
        <v>0</v>
      </c>
      <c r="CK865" s="113">
        <v>0</v>
      </c>
      <c r="CL865" s="113">
        <v>0</v>
      </c>
      <c r="CM865" s="113">
        <v>0</v>
      </c>
      <c r="CN865" s="185">
        <v>0</v>
      </c>
      <c r="CO865" s="181">
        <v>0</v>
      </c>
      <c r="CP865" s="187"/>
      <c r="CQ865" s="173">
        <v>0</v>
      </c>
      <c r="CR865" s="173">
        <v>0</v>
      </c>
      <c r="CS865" s="173"/>
      <c r="CT865" s="173"/>
      <c r="CU865" s="253">
        <v>2791</v>
      </c>
      <c r="CV865" s="220"/>
      <c r="CW865" s="254">
        <f t="shared" si="91"/>
        <v>0</v>
      </c>
      <c r="CX865" s="15">
        <f t="shared" si="92"/>
        <v>0</v>
      </c>
      <c r="CY865" s="241">
        <f t="shared" si="93"/>
        <v>0</v>
      </c>
      <c r="CZ865" s="241" t="str">
        <f>IFERROR(ROUND(CY865/#REF!,1),"")</f>
        <v/>
      </c>
      <c r="DA865" s="254">
        <f t="shared" si="94"/>
        <v>0</v>
      </c>
      <c r="DB865" s="246" t="str">
        <f t="shared" si="95"/>
        <v/>
      </c>
      <c r="DC865" s="195"/>
      <c r="DD865" s="15" t="str">
        <f>IFERROR(#REF!-AO865,"")</f>
        <v/>
      </c>
      <c r="DE865" s="195"/>
      <c r="DF865" s="266" t="str">
        <f>IFERROR(#REF!-L865,"")</f>
        <v/>
      </c>
      <c r="DG865" s="228" t="e">
        <f>IF(#REF!&gt;AP865,0,1)</f>
        <v>#REF!</v>
      </c>
      <c r="DH865" s="228">
        <f t="shared" si="96"/>
        <v>0</v>
      </c>
      <c r="DI865" s="228">
        <f t="shared" si="97"/>
        <v>1</v>
      </c>
    </row>
    <row r="866" spans="1:113" ht="20.25" customHeight="1" x14ac:dyDescent="0.2">
      <c r="A866">
        <v>2022</v>
      </c>
      <c r="B866">
        <v>2</v>
      </c>
      <c r="C866" s="261">
        <v>44598</v>
      </c>
      <c r="D866">
        <v>236</v>
      </c>
      <c r="E866">
        <v>160</v>
      </c>
      <c r="F866">
        <v>5</v>
      </c>
      <c r="G866" s="194" t="s">
        <v>239</v>
      </c>
      <c r="H866" s="241" t="s">
        <v>240</v>
      </c>
      <c r="I866" s="241" t="s">
        <v>169</v>
      </c>
      <c r="J866" s="241">
        <v>2</v>
      </c>
      <c r="K866" s="241">
        <v>1</v>
      </c>
      <c r="L866" s="262">
        <v>200</v>
      </c>
      <c r="M866" s="263">
        <v>186</v>
      </c>
      <c r="N866" s="264">
        <v>214</v>
      </c>
      <c r="O866" s="190"/>
      <c r="P866" s="190"/>
      <c r="Q866" s="190"/>
      <c r="R866" s="190">
        <v>288</v>
      </c>
      <c r="S866" s="190">
        <v>290</v>
      </c>
      <c r="T866" s="190"/>
      <c r="U866" s="190"/>
      <c r="V866" s="190"/>
      <c r="W866" s="190">
        <v>191</v>
      </c>
      <c r="X866" s="190">
        <v>195</v>
      </c>
      <c r="Y866" s="172"/>
      <c r="Z866" s="172">
        <v>104</v>
      </c>
      <c r="AA866" s="190">
        <v>236</v>
      </c>
      <c r="AB866" s="190">
        <v>240</v>
      </c>
      <c r="AC866" s="190"/>
      <c r="AD866" s="190">
        <v>250</v>
      </c>
      <c r="AE866" s="190">
        <v>261</v>
      </c>
      <c r="AF866" s="190">
        <v>194</v>
      </c>
      <c r="AG866" s="190">
        <v>198</v>
      </c>
      <c r="AH866" s="190"/>
      <c r="AI866" s="190">
        <v>200</v>
      </c>
      <c r="AJ866" s="190">
        <v>203</v>
      </c>
      <c r="AK866" s="172">
        <v>112</v>
      </c>
      <c r="AL866" s="172">
        <v>112</v>
      </c>
      <c r="AM866" s="265">
        <v>260.83333333333331</v>
      </c>
      <c r="AN866" s="265">
        <v>196.83333333333329</v>
      </c>
      <c r="AO866" s="183">
        <v>76</v>
      </c>
      <c r="AP866" s="184">
        <v>95</v>
      </c>
      <c r="AQ866" s="182">
        <v>65.853658536585371</v>
      </c>
      <c r="AR866" s="182">
        <v>109.3333333333333</v>
      </c>
      <c r="AS866" s="182"/>
      <c r="AT866" s="182"/>
      <c r="AU866" s="182"/>
      <c r="AV866" s="182">
        <v>1</v>
      </c>
      <c r="AW866" s="182">
        <v>4</v>
      </c>
      <c r="AX866" s="182"/>
      <c r="AY866" s="182"/>
      <c r="AZ866" s="182"/>
      <c r="BA866" s="182"/>
      <c r="BB866" s="182"/>
      <c r="BC866" s="182"/>
      <c r="BD866" s="182"/>
      <c r="BE866" s="182"/>
      <c r="BF866" s="182"/>
      <c r="BG866" s="182">
        <v>666</v>
      </c>
      <c r="BH866" s="182"/>
      <c r="BI866" s="182">
        <v>2</v>
      </c>
      <c r="BJ866" s="182">
        <v>7</v>
      </c>
      <c r="BK866" s="182"/>
      <c r="BL866" s="182"/>
      <c r="BM866" s="182"/>
      <c r="BN866" s="182"/>
      <c r="BO866" s="182"/>
      <c r="BP866" s="182"/>
      <c r="BQ866" s="228" t="s">
        <v>241</v>
      </c>
      <c r="BR866" s="228" t="s">
        <v>242</v>
      </c>
      <c r="BS866" s="228"/>
      <c r="BT866" s="228"/>
      <c r="BU866" s="228">
        <v>5</v>
      </c>
      <c r="BV866" s="228" t="s">
        <v>239</v>
      </c>
      <c r="BW866" s="228" t="s">
        <v>173</v>
      </c>
      <c r="BX866" s="186">
        <v>0</v>
      </c>
      <c r="BY866" s="182">
        <v>5</v>
      </c>
      <c r="BZ866" s="182">
        <v>5</v>
      </c>
      <c r="CA866" s="182">
        <v>5</v>
      </c>
      <c r="CB866" s="182">
        <v>9</v>
      </c>
      <c r="CC866" s="182">
        <v>9</v>
      </c>
      <c r="CD866" s="182">
        <v>675</v>
      </c>
      <c r="CE866" s="228">
        <v>1</v>
      </c>
      <c r="CF866" s="228">
        <v>6</v>
      </c>
      <c r="CG866" s="113">
        <v>7</v>
      </c>
      <c r="CH866" s="113">
        <v>0</v>
      </c>
      <c r="CI866" s="113">
        <v>0</v>
      </c>
      <c r="CJ866" s="113">
        <v>0</v>
      </c>
      <c r="CK866" s="113">
        <v>0</v>
      </c>
      <c r="CL866" s="113">
        <v>0</v>
      </c>
      <c r="CM866" s="113">
        <v>0</v>
      </c>
      <c r="CN866" s="185">
        <v>14</v>
      </c>
      <c r="CO866" s="181">
        <v>680</v>
      </c>
      <c r="CP866" s="187">
        <v>2.058823529411765E-2</v>
      </c>
      <c r="CQ866" s="173">
        <v>7.0000000000000007E-2</v>
      </c>
      <c r="CR866" s="173">
        <v>3.4</v>
      </c>
      <c r="CS866" s="173">
        <v>7.1126164267569847E-2</v>
      </c>
      <c r="CT866" s="173">
        <v>3.4546994072819639</v>
      </c>
      <c r="CU866" s="253">
        <v>2791</v>
      </c>
      <c r="CV866" s="220">
        <v>-1</v>
      </c>
      <c r="CW866" s="254">
        <f t="shared" si="91"/>
        <v>666</v>
      </c>
      <c r="CX866" s="15">
        <f t="shared" si="92"/>
        <v>14</v>
      </c>
      <c r="CY866" s="241">
        <f t="shared" si="93"/>
        <v>14</v>
      </c>
      <c r="CZ866" s="241" t="str">
        <f>IFERROR(ROUND(CY866/#REF!,1),"")</f>
        <v/>
      </c>
      <c r="DA866" s="254">
        <f t="shared" si="94"/>
        <v>680</v>
      </c>
      <c r="DB866" s="246">
        <f t="shared" si="95"/>
        <v>2.0588235294117647E-2</v>
      </c>
      <c r="DC866" s="195"/>
      <c r="DD866" s="15" t="str">
        <f>IFERROR(#REF!-AO866,"")</f>
        <v/>
      </c>
      <c r="DE866" s="195"/>
      <c r="DF866" s="266" t="str">
        <f>IFERROR(#REF!-L866,"")</f>
        <v/>
      </c>
      <c r="DG866" s="228" t="e">
        <f>IF(#REF!&gt;AP866,0,1)</f>
        <v>#REF!</v>
      </c>
      <c r="DH866" s="228">
        <f t="shared" si="96"/>
        <v>1</v>
      </c>
      <c r="DI866" s="228">
        <f t="shared" si="97"/>
        <v>1</v>
      </c>
    </row>
    <row r="867" spans="1:113" ht="20.25" customHeight="1" x14ac:dyDescent="0.2">
      <c r="A867">
        <v>2022</v>
      </c>
      <c r="B867">
        <v>2</v>
      </c>
      <c r="C867" s="261">
        <v>44598</v>
      </c>
      <c r="D867">
        <v>1</v>
      </c>
      <c r="E867">
        <v>2</v>
      </c>
      <c r="F867">
        <v>6</v>
      </c>
      <c r="G867" s="194" t="s">
        <v>392</v>
      </c>
      <c r="H867" s="241" t="s">
        <v>393</v>
      </c>
      <c r="I867" s="241" t="s">
        <v>169</v>
      </c>
      <c r="J867" s="241">
        <v>3</v>
      </c>
      <c r="K867" s="241">
        <v>2</v>
      </c>
      <c r="L867" s="262">
        <v>113</v>
      </c>
      <c r="M867" s="263">
        <v>105</v>
      </c>
      <c r="N867" s="264">
        <v>120</v>
      </c>
      <c r="O867" s="190"/>
      <c r="P867" s="190"/>
      <c r="Q867" s="190"/>
      <c r="R867" s="190"/>
      <c r="S867" s="190"/>
      <c r="T867" s="190"/>
      <c r="U867" s="190"/>
      <c r="V867" s="190"/>
      <c r="W867" s="190"/>
      <c r="X867" s="190"/>
      <c r="Y867" s="172">
        <v>118</v>
      </c>
      <c r="Z867" s="172"/>
      <c r="AA867" s="190"/>
      <c r="AB867" s="190"/>
      <c r="AC867" s="190"/>
      <c r="AD867" s="190"/>
      <c r="AE867" s="190"/>
      <c r="AF867" s="190"/>
      <c r="AG867" s="190"/>
      <c r="AH867" s="190"/>
      <c r="AI867" s="190"/>
      <c r="AJ867" s="190"/>
      <c r="AK867" s="172"/>
      <c r="AL867" s="172"/>
      <c r="AM867" s="265"/>
      <c r="AN867" s="265"/>
      <c r="AO867" s="183">
        <v>108</v>
      </c>
      <c r="AP867" s="184">
        <v>100</v>
      </c>
      <c r="AQ867" s="182">
        <v>91.525423728813564</v>
      </c>
      <c r="AR867" s="182">
        <v>118</v>
      </c>
      <c r="AS867" s="182"/>
      <c r="AT867" s="182"/>
      <c r="AU867" s="182"/>
      <c r="AV867" s="182"/>
      <c r="AW867" s="182"/>
      <c r="AX867" s="182"/>
      <c r="AY867" s="182"/>
      <c r="AZ867" s="182"/>
      <c r="BA867" s="182"/>
      <c r="BB867" s="182"/>
      <c r="BC867" s="182"/>
      <c r="BD867" s="182"/>
      <c r="BE867" s="182"/>
      <c r="BF867" s="182"/>
      <c r="BG867" s="182"/>
      <c r="BH867" s="182"/>
      <c r="BI867" s="182"/>
      <c r="BJ867" s="182"/>
      <c r="BK867" s="182"/>
      <c r="BL867" s="182"/>
      <c r="BM867" s="182"/>
      <c r="BN867" s="182"/>
      <c r="BO867" s="182"/>
      <c r="BP867" s="182"/>
      <c r="BQ867" s="228" t="s">
        <v>390</v>
      </c>
      <c r="BR867" s="228" t="s">
        <v>390</v>
      </c>
      <c r="BS867" s="228"/>
      <c r="BT867" s="228"/>
      <c r="BU867" s="228">
        <v>5</v>
      </c>
      <c r="BV867" s="228" t="s">
        <v>391</v>
      </c>
      <c r="BW867" s="228" t="s">
        <v>173</v>
      </c>
      <c r="BX867" s="186">
        <v>0</v>
      </c>
      <c r="BY867" s="182">
        <v>0</v>
      </c>
      <c r="BZ867" s="182">
        <v>0</v>
      </c>
      <c r="CA867" s="182">
        <v>0</v>
      </c>
      <c r="CB867" s="182">
        <v>0</v>
      </c>
      <c r="CC867" s="182">
        <v>0</v>
      </c>
      <c r="CD867" s="182">
        <v>0</v>
      </c>
      <c r="CE867" s="228">
        <v>0</v>
      </c>
      <c r="CF867" s="228">
        <v>0</v>
      </c>
      <c r="CG867" s="113">
        <v>0</v>
      </c>
      <c r="CH867" s="113">
        <v>0</v>
      </c>
      <c r="CI867" s="113">
        <v>0</v>
      </c>
      <c r="CJ867" s="113">
        <v>0</v>
      </c>
      <c r="CK867" s="113">
        <v>0</v>
      </c>
      <c r="CL867" s="113">
        <v>0</v>
      </c>
      <c r="CM867" s="113">
        <v>0</v>
      </c>
      <c r="CN867" s="185">
        <v>0</v>
      </c>
      <c r="CO867" s="181">
        <v>0</v>
      </c>
      <c r="CP867" s="187"/>
      <c r="CQ867" s="173">
        <v>0</v>
      </c>
      <c r="CR867" s="173">
        <v>0</v>
      </c>
      <c r="CS867" s="173"/>
      <c r="CT867" s="173"/>
      <c r="CU867" s="253">
        <v>2791</v>
      </c>
      <c r="CV867" s="220"/>
      <c r="CW867" s="254">
        <f t="shared" si="91"/>
        <v>0</v>
      </c>
      <c r="CX867" s="15">
        <f t="shared" si="92"/>
        <v>0</v>
      </c>
      <c r="CY867" s="241">
        <f t="shared" si="93"/>
        <v>0</v>
      </c>
      <c r="CZ867" s="241" t="str">
        <f>IFERROR(ROUND(CY867/#REF!,1),"")</f>
        <v/>
      </c>
      <c r="DA867" s="254">
        <f t="shared" si="94"/>
        <v>0</v>
      </c>
      <c r="DB867" s="246" t="str">
        <f t="shared" si="95"/>
        <v/>
      </c>
      <c r="DC867" s="195"/>
      <c r="DD867" s="15" t="str">
        <f>IFERROR(#REF!-AO867,"")</f>
        <v/>
      </c>
      <c r="DE867" s="195"/>
      <c r="DF867" s="266" t="str">
        <f>IFERROR(#REF!-L867,"")</f>
        <v/>
      </c>
      <c r="DG867" s="228" t="e">
        <f>IF(#REF!&gt;AP867,0,1)</f>
        <v>#REF!</v>
      </c>
      <c r="DH867" s="228">
        <f t="shared" si="96"/>
        <v>0</v>
      </c>
      <c r="DI867" s="228">
        <f t="shared" si="97"/>
        <v>1</v>
      </c>
    </row>
    <row r="868" spans="1:113" ht="20.25" customHeight="1" x14ac:dyDescent="0.2">
      <c r="A868">
        <v>2022</v>
      </c>
      <c r="B868">
        <v>2</v>
      </c>
      <c r="C868" s="261">
        <v>44598</v>
      </c>
      <c r="D868">
        <v>18</v>
      </c>
      <c r="E868">
        <v>50</v>
      </c>
      <c r="F868">
        <v>6</v>
      </c>
      <c r="G868" s="194" t="s">
        <v>334</v>
      </c>
      <c r="H868" s="241" t="s">
        <v>335</v>
      </c>
      <c r="I868" s="241" t="s">
        <v>246</v>
      </c>
      <c r="J868" s="241">
        <v>2</v>
      </c>
      <c r="K868" s="241">
        <v>3</v>
      </c>
      <c r="L868" s="262">
        <v>54</v>
      </c>
      <c r="M868" s="263">
        <v>51</v>
      </c>
      <c r="N868" s="264">
        <v>56</v>
      </c>
      <c r="O868" s="190">
        <v>76</v>
      </c>
      <c r="P868" s="190">
        <v>71</v>
      </c>
      <c r="Q868" s="190"/>
      <c r="R868" s="190">
        <v>73</v>
      </c>
      <c r="S868" s="190">
        <v>80</v>
      </c>
      <c r="T868" s="190">
        <v>60</v>
      </c>
      <c r="U868" s="190">
        <v>58</v>
      </c>
      <c r="V868" s="190"/>
      <c r="W868" s="190">
        <v>58</v>
      </c>
      <c r="X868" s="190">
        <v>60</v>
      </c>
      <c r="Y868" s="172"/>
      <c r="Z868" s="172"/>
      <c r="AA868" s="190">
        <v>72</v>
      </c>
      <c r="AB868" s="190">
        <v>70</v>
      </c>
      <c r="AC868" s="190"/>
      <c r="AD868" s="190">
        <v>80</v>
      </c>
      <c r="AE868" s="190">
        <v>84</v>
      </c>
      <c r="AF868" s="190">
        <v>57</v>
      </c>
      <c r="AG868" s="190">
        <v>58</v>
      </c>
      <c r="AH868" s="190"/>
      <c r="AI868" s="190">
        <v>58</v>
      </c>
      <c r="AJ868" s="190">
        <v>66</v>
      </c>
      <c r="AK868" s="172"/>
      <c r="AL868" s="172"/>
      <c r="AM868" s="265">
        <v>75.75</v>
      </c>
      <c r="AN868" s="265">
        <v>59.375</v>
      </c>
      <c r="AO868" s="183">
        <v>101</v>
      </c>
      <c r="AP868" s="184">
        <v>107</v>
      </c>
      <c r="AQ868" s="182"/>
      <c r="AR868" s="182"/>
      <c r="AS868" s="182"/>
      <c r="AT868" s="182"/>
      <c r="AU868" s="182"/>
      <c r="AV868" s="182"/>
      <c r="AW868" s="182"/>
      <c r="AX868" s="182"/>
      <c r="AY868" s="182"/>
      <c r="AZ868" s="182"/>
      <c r="BA868" s="182"/>
      <c r="BB868" s="182"/>
      <c r="BC868" s="182"/>
      <c r="BD868" s="182"/>
      <c r="BE868" s="182"/>
      <c r="BF868" s="182"/>
      <c r="BG868" s="182">
        <v>756</v>
      </c>
      <c r="BH868" s="182">
        <v>1</v>
      </c>
      <c r="BI868" s="182">
        <v>3</v>
      </c>
      <c r="BJ868" s="182">
        <v>6</v>
      </c>
      <c r="BK868" s="182"/>
      <c r="BL868" s="182"/>
      <c r="BM868" s="182"/>
      <c r="BN868" s="182"/>
      <c r="BO868" s="182"/>
      <c r="BP868" s="182"/>
      <c r="BQ868" s="228" t="s">
        <v>185</v>
      </c>
      <c r="BR868" s="228" t="s">
        <v>247</v>
      </c>
      <c r="BS868" s="228" t="s">
        <v>336</v>
      </c>
      <c r="BT868" s="228" t="s">
        <v>249</v>
      </c>
      <c r="BU868" s="228">
        <v>5</v>
      </c>
      <c r="BV868" s="228" t="s">
        <v>333</v>
      </c>
      <c r="BW868" s="228" t="s">
        <v>173</v>
      </c>
      <c r="BX868" s="186">
        <v>0</v>
      </c>
      <c r="BY868" s="182">
        <v>0</v>
      </c>
      <c r="BZ868" s="182">
        <v>0</v>
      </c>
      <c r="CA868" s="182">
        <v>0</v>
      </c>
      <c r="CB868" s="182">
        <v>10</v>
      </c>
      <c r="CC868" s="182">
        <v>3.333333333333333</v>
      </c>
      <c r="CD868" s="182">
        <v>759</v>
      </c>
      <c r="CE868" s="228">
        <v>0</v>
      </c>
      <c r="CF868" s="228">
        <v>1</v>
      </c>
      <c r="CG868" s="113">
        <v>2</v>
      </c>
      <c r="CH868" s="113">
        <v>0</v>
      </c>
      <c r="CI868" s="113">
        <v>0</v>
      </c>
      <c r="CJ868" s="113">
        <v>0</v>
      </c>
      <c r="CK868" s="113">
        <v>0</v>
      </c>
      <c r="CL868" s="113">
        <v>0</v>
      </c>
      <c r="CM868" s="113">
        <v>0</v>
      </c>
      <c r="CN868" s="185">
        <v>3.333333333333333</v>
      </c>
      <c r="CO868" s="181">
        <v>759</v>
      </c>
      <c r="CP868" s="187">
        <v>4.391743522178305E-3</v>
      </c>
      <c r="CQ868" s="173">
        <v>6.1728395061728399E-2</v>
      </c>
      <c r="CR868" s="173">
        <v>14.055555555555561</v>
      </c>
      <c r="CS868" s="173">
        <v>5.6140350877192977E-2</v>
      </c>
      <c r="CT868" s="173">
        <v>12.78315789473684</v>
      </c>
      <c r="CU868" s="253">
        <v>2791</v>
      </c>
      <c r="CV868" s="220">
        <v>-1</v>
      </c>
      <c r="CW868" s="254">
        <f t="shared" si="91"/>
        <v>756</v>
      </c>
      <c r="CX868" s="15">
        <f t="shared" si="92"/>
        <v>10</v>
      </c>
      <c r="CY868" s="241">
        <f t="shared" si="93"/>
        <v>3</v>
      </c>
      <c r="CZ868" s="241" t="str">
        <f>IFERROR(ROUND(CY868/#REF!,1),"")</f>
        <v/>
      </c>
      <c r="DA868" s="254">
        <f t="shared" si="94"/>
        <v>759</v>
      </c>
      <c r="DB868" s="246">
        <f t="shared" si="95"/>
        <v>3.952569169960474E-3</v>
      </c>
      <c r="DC868" s="195"/>
      <c r="DD868" s="15" t="str">
        <f>IFERROR(#REF!-AO868,"")</f>
        <v/>
      </c>
      <c r="DE868" s="195"/>
      <c r="DF868" s="266" t="str">
        <f>IFERROR(#REF!-L868,"")</f>
        <v/>
      </c>
      <c r="DG868" s="228" t="e">
        <f>IF(#REF!&gt;AP868,0,1)</f>
        <v>#REF!</v>
      </c>
      <c r="DH868" s="228">
        <f t="shared" si="96"/>
        <v>1</v>
      </c>
      <c r="DI868" s="228">
        <f t="shared" si="97"/>
        <v>0</v>
      </c>
    </row>
    <row r="869" spans="1:113" ht="20.25" customHeight="1" x14ac:dyDescent="0.2">
      <c r="A869">
        <v>2022</v>
      </c>
      <c r="B869">
        <v>2</v>
      </c>
      <c r="C869" s="261">
        <v>44598</v>
      </c>
      <c r="D869">
        <v>388</v>
      </c>
      <c r="E869">
        <v>564</v>
      </c>
      <c r="F869">
        <v>6</v>
      </c>
      <c r="G869" s="194" t="s">
        <v>473</v>
      </c>
      <c r="H869" s="241" t="s">
        <v>474</v>
      </c>
      <c r="I869" s="241" t="s">
        <v>169</v>
      </c>
      <c r="J869" s="241">
        <v>3</v>
      </c>
      <c r="K869" s="241">
        <v>4</v>
      </c>
      <c r="L869" s="262">
        <v>119</v>
      </c>
      <c r="M869" s="263">
        <v>109</v>
      </c>
      <c r="N869" s="264">
        <v>128</v>
      </c>
      <c r="O869" s="190">
        <v>188</v>
      </c>
      <c r="P869" s="190">
        <v>179</v>
      </c>
      <c r="Q869" s="190"/>
      <c r="R869" s="190">
        <v>184</v>
      </c>
      <c r="S869" s="190">
        <v>158</v>
      </c>
      <c r="T869" s="190">
        <v>130</v>
      </c>
      <c r="U869" s="190">
        <v>128</v>
      </c>
      <c r="V869" s="190"/>
      <c r="W869" s="190">
        <v>130</v>
      </c>
      <c r="X869" s="190">
        <v>131</v>
      </c>
      <c r="Y869" s="172"/>
      <c r="Z869" s="172"/>
      <c r="AA869" s="190">
        <v>167</v>
      </c>
      <c r="AB869" s="190">
        <v>183</v>
      </c>
      <c r="AC869" s="190"/>
      <c r="AD869" s="190">
        <v>166</v>
      </c>
      <c r="AE869" s="190">
        <v>162</v>
      </c>
      <c r="AF869" s="190">
        <v>134</v>
      </c>
      <c r="AG869" s="190">
        <v>125</v>
      </c>
      <c r="AH869" s="190"/>
      <c r="AI869" s="190">
        <v>128</v>
      </c>
      <c r="AJ869" s="190">
        <v>140</v>
      </c>
      <c r="AK869" s="172"/>
      <c r="AL869" s="172"/>
      <c r="AM869" s="265">
        <v>173.375</v>
      </c>
      <c r="AN869" s="265">
        <v>130.75</v>
      </c>
      <c r="AO869" s="183">
        <v>83</v>
      </c>
      <c r="AP869" s="184">
        <v>130</v>
      </c>
      <c r="AQ869" s="182"/>
      <c r="AR869" s="182"/>
      <c r="AS869" s="182"/>
      <c r="AT869" s="182"/>
      <c r="AU869" s="182">
        <v>800</v>
      </c>
      <c r="AV869" s="182">
        <v>4</v>
      </c>
      <c r="AW869" s="182">
        <v>8</v>
      </c>
      <c r="AX869" s="182">
        <v>4</v>
      </c>
      <c r="AY869" s="182">
        <v>4</v>
      </c>
      <c r="AZ869" s="182"/>
      <c r="BA869" s="182"/>
      <c r="BB869" s="182"/>
      <c r="BC869" s="182"/>
      <c r="BD869" s="182"/>
      <c r="BE869" s="182"/>
      <c r="BF869" s="182"/>
      <c r="BG869" s="182">
        <v>180</v>
      </c>
      <c r="BH869" s="182">
        <v>4</v>
      </c>
      <c r="BI869" s="182">
        <v>8</v>
      </c>
      <c r="BJ869" s="182">
        <v>6</v>
      </c>
      <c r="BK869" s="182"/>
      <c r="BL869" s="182"/>
      <c r="BM869" s="182"/>
      <c r="BN869" s="182"/>
      <c r="BO869" s="182"/>
      <c r="BP869" s="182"/>
      <c r="BQ869" s="228" t="s">
        <v>434</v>
      </c>
      <c r="BR869" s="228" t="s">
        <v>435</v>
      </c>
      <c r="BS869" s="228"/>
      <c r="BT869" s="228"/>
      <c r="BU869" s="228">
        <v>5</v>
      </c>
      <c r="BV869" s="228" t="s">
        <v>475</v>
      </c>
      <c r="BW869" s="228" t="s">
        <v>173</v>
      </c>
      <c r="BX869" s="186">
        <v>0</v>
      </c>
      <c r="BY869" s="182">
        <v>20</v>
      </c>
      <c r="BZ869" s="182">
        <v>5</v>
      </c>
      <c r="CA869" s="182">
        <v>805</v>
      </c>
      <c r="CB869" s="182">
        <v>18</v>
      </c>
      <c r="CC869" s="182">
        <v>4.5</v>
      </c>
      <c r="CD869" s="182">
        <v>184</v>
      </c>
      <c r="CE869" s="228">
        <v>2</v>
      </c>
      <c r="CF869" s="228">
        <v>4</v>
      </c>
      <c r="CG869" s="113">
        <v>2</v>
      </c>
      <c r="CH869" s="113">
        <v>1</v>
      </c>
      <c r="CI869" s="113">
        <v>0</v>
      </c>
      <c r="CJ869" s="113">
        <v>0</v>
      </c>
      <c r="CK869" s="113">
        <v>0</v>
      </c>
      <c r="CL869" s="113">
        <v>0</v>
      </c>
      <c r="CM869" s="113">
        <v>0</v>
      </c>
      <c r="CN869" s="185">
        <v>9.5</v>
      </c>
      <c r="CO869" s="181">
        <v>989</v>
      </c>
      <c r="CP869" s="187">
        <v>9.6056622851365021E-3</v>
      </c>
      <c r="CQ869" s="173">
        <v>7.9831932773109238E-2</v>
      </c>
      <c r="CR869" s="173">
        <v>8.3109243697478998</v>
      </c>
      <c r="CS869" s="173">
        <v>7.2657743785850867E-2</v>
      </c>
      <c r="CT869" s="173">
        <v>7.5640535372848952</v>
      </c>
      <c r="CU869" s="253">
        <v>2791</v>
      </c>
      <c r="CV869" s="220">
        <v>-1</v>
      </c>
      <c r="CW869" s="254">
        <f t="shared" si="91"/>
        <v>980</v>
      </c>
      <c r="CX869" s="15">
        <f t="shared" si="92"/>
        <v>38</v>
      </c>
      <c r="CY869" s="241">
        <f t="shared" si="93"/>
        <v>10</v>
      </c>
      <c r="CZ869" s="241" t="str">
        <f>IFERROR(ROUND(CY869/#REF!,1),"")</f>
        <v/>
      </c>
      <c r="DA869" s="254">
        <f t="shared" si="94"/>
        <v>990</v>
      </c>
      <c r="DB869" s="246">
        <f t="shared" si="95"/>
        <v>1.0101010101010102E-2</v>
      </c>
      <c r="DC869" s="195"/>
      <c r="DD869" s="15" t="str">
        <f>IFERROR(#REF!-AO869,"")</f>
        <v/>
      </c>
      <c r="DE869" s="195"/>
      <c r="DF869" s="266" t="str">
        <f>IFERROR(#REF!-L869,"")</f>
        <v/>
      </c>
      <c r="DG869" s="228" t="e">
        <f>IF(#REF!&gt;AP869,0,1)</f>
        <v>#REF!</v>
      </c>
      <c r="DH869" s="228">
        <f t="shared" si="96"/>
        <v>1</v>
      </c>
      <c r="DI869" s="228">
        <f t="shared" si="97"/>
        <v>0</v>
      </c>
    </row>
    <row r="870" spans="1:113" ht="20.25" customHeight="1" x14ac:dyDescent="0.2">
      <c r="A870">
        <v>2022</v>
      </c>
      <c r="B870">
        <v>2</v>
      </c>
      <c r="C870" s="261">
        <v>44598</v>
      </c>
      <c r="D870">
        <v>388</v>
      </c>
      <c r="E870">
        <v>565</v>
      </c>
      <c r="F870">
        <v>6</v>
      </c>
      <c r="G870" s="194" t="s">
        <v>476</v>
      </c>
      <c r="H870" s="241" t="s">
        <v>477</v>
      </c>
      <c r="I870" s="241" t="s">
        <v>169</v>
      </c>
      <c r="J870" s="241">
        <v>3</v>
      </c>
      <c r="K870" s="241">
        <v>4</v>
      </c>
      <c r="L870" s="262">
        <v>91</v>
      </c>
      <c r="M870" s="263">
        <v>83</v>
      </c>
      <c r="N870" s="264">
        <v>98</v>
      </c>
      <c r="O870" s="190">
        <v>142</v>
      </c>
      <c r="P870" s="190">
        <v>140</v>
      </c>
      <c r="Q870" s="190"/>
      <c r="R870" s="190">
        <v>141</v>
      </c>
      <c r="S870" s="190">
        <v>126</v>
      </c>
      <c r="T870" s="190">
        <v>102</v>
      </c>
      <c r="U870" s="190">
        <v>99</v>
      </c>
      <c r="V870" s="190"/>
      <c r="W870" s="190">
        <v>100</v>
      </c>
      <c r="X870" s="190">
        <v>104</v>
      </c>
      <c r="Y870" s="172"/>
      <c r="Z870" s="172"/>
      <c r="AA870" s="190">
        <v>123</v>
      </c>
      <c r="AB870" s="190">
        <v>128</v>
      </c>
      <c r="AC870" s="190"/>
      <c r="AD870" s="190">
        <v>125</v>
      </c>
      <c r="AE870" s="190">
        <v>122</v>
      </c>
      <c r="AF870" s="190">
        <v>106</v>
      </c>
      <c r="AG870" s="190">
        <v>97</v>
      </c>
      <c r="AH870" s="190"/>
      <c r="AI870" s="190">
        <v>100</v>
      </c>
      <c r="AJ870" s="190">
        <v>106</v>
      </c>
      <c r="AK870" s="172"/>
      <c r="AL870" s="172"/>
      <c r="AM870" s="265">
        <v>130.875</v>
      </c>
      <c r="AN870" s="265">
        <v>101.75</v>
      </c>
      <c r="AO870" s="183">
        <v>83</v>
      </c>
      <c r="AP870" s="184">
        <v>130</v>
      </c>
      <c r="AQ870" s="182"/>
      <c r="AR870" s="182"/>
      <c r="AS870" s="182"/>
      <c r="AT870" s="182"/>
      <c r="AU870" s="182"/>
      <c r="AV870" s="182"/>
      <c r="AW870" s="182"/>
      <c r="AX870" s="182"/>
      <c r="AY870" s="182"/>
      <c r="AZ870" s="182"/>
      <c r="BA870" s="182"/>
      <c r="BB870" s="182"/>
      <c r="BC870" s="182"/>
      <c r="BD870" s="182"/>
      <c r="BE870" s="182"/>
      <c r="BF870" s="182"/>
      <c r="BG870" s="182"/>
      <c r="BH870" s="182"/>
      <c r="BI870" s="182"/>
      <c r="BJ870" s="182"/>
      <c r="BK870" s="182"/>
      <c r="BL870" s="182"/>
      <c r="BM870" s="182"/>
      <c r="BN870" s="182"/>
      <c r="BO870" s="182"/>
      <c r="BP870" s="182"/>
      <c r="BQ870" s="228" t="s">
        <v>434</v>
      </c>
      <c r="BR870" s="228" t="s">
        <v>435</v>
      </c>
      <c r="BS870" s="228"/>
      <c r="BT870" s="228"/>
      <c r="BU870" s="228">
        <v>5</v>
      </c>
      <c r="BV870" s="228" t="s">
        <v>475</v>
      </c>
      <c r="BW870" s="228" t="s">
        <v>173</v>
      </c>
      <c r="BX870" s="186">
        <v>0</v>
      </c>
      <c r="BY870" s="182">
        <v>0</v>
      </c>
      <c r="BZ870" s="182">
        <v>0</v>
      </c>
      <c r="CA870" s="182">
        <v>0</v>
      </c>
      <c r="CB870" s="182">
        <v>0</v>
      </c>
      <c r="CC870" s="182">
        <v>0</v>
      </c>
      <c r="CD870" s="182">
        <v>0</v>
      </c>
      <c r="CE870" s="228">
        <v>0</v>
      </c>
      <c r="CF870" s="228">
        <v>0</v>
      </c>
      <c r="CG870" s="113">
        <v>0</v>
      </c>
      <c r="CH870" s="113">
        <v>0</v>
      </c>
      <c r="CI870" s="113">
        <v>0</v>
      </c>
      <c r="CJ870" s="113">
        <v>0</v>
      </c>
      <c r="CK870" s="113">
        <v>0</v>
      </c>
      <c r="CL870" s="113">
        <v>0</v>
      </c>
      <c r="CM870" s="113">
        <v>0</v>
      </c>
      <c r="CN870" s="185">
        <v>0</v>
      </c>
      <c r="CO870" s="181">
        <v>0</v>
      </c>
      <c r="CP870" s="187"/>
      <c r="CQ870" s="173">
        <v>0</v>
      </c>
      <c r="CR870" s="173">
        <v>0</v>
      </c>
      <c r="CS870" s="173">
        <v>0</v>
      </c>
      <c r="CT870" s="173">
        <v>0</v>
      </c>
      <c r="CU870" s="253">
        <v>2791</v>
      </c>
      <c r="CV870" s="220">
        <v>-1</v>
      </c>
      <c r="CW870" s="254">
        <f t="shared" si="91"/>
        <v>0</v>
      </c>
      <c r="CX870" s="15">
        <f t="shared" si="92"/>
        <v>0</v>
      </c>
      <c r="CY870" s="241">
        <f t="shared" si="93"/>
        <v>0</v>
      </c>
      <c r="CZ870" s="241" t="str">
        <f>IFERROR(ROUND(CY870/#REF!,1),"")</f>
        <v/>
      </c>
      <c r="DA870" s="254">
        <f t="shared" si="94"/>
        <v>0</v>
      </c>
      <c r="DB870" s="246" t="str">
        <f t="shared" si="95"/>
        <v/>
      </c>
      <c r="DC870" s="195"/>
      <c r="DD870" s="15" t="str">
        <f>IFERROR(#REF!-AO870,"")</f>
        <v/>
      </c>
      <c r="DE870" s="195"/>
      <c r="DF870" s="266" t="str">
        <f>IFERROR(#REF!-L870,"")</f>
        <v/>
      </c>
      <c r="DG870" s="228" t="e">
        <f>IF(#REF!&gt;AP870,0,1)</f>
        <v>#REF!</v>
      </c>
      <c r="DH870" s="228">
        <f t="shared" si="96"/>
        <v>1</v>
      </c>
      <c r="DI870" s="228">
        <f t="shared" si="97"/>
        <v>0</v>
      </c>
    </row>
    <row r="871" spans="1:113" ht="20.25" customHeight="1" x14ac:dyDescent="0.2">
      <c r="A871">
        <v>2022</v>
      </c>
      <c r="B871">
        <v>2</v>
      </c>
      <c r="C871" s="261">
        <v>44598</v>
      </c>
      <c r="D871">
        <v>388</v>
      </c>
      <c r="E871">
        <v>566</v>
      </c>
      <c r="F871">
        <v>6</v>
      </c>
      <c r="G871" s="194" t="s">
        <v>478</v>
      </c>
      <c r="H871" s="241" t="s">
        <v>479</v>
      </c>
      <c r="I871" s="241" t="s">
        <v>169</v>
      </c>
      <c r="J871" s="241">
        <v>3</v>
      </c>
      <c r="K871" s="241">
        <v>4</v>
      </c>
      <c r="L871" s="262">
        <v>34</v>
      </c>
      <c r="M871" s="263">
        <v>31</v>
      </c>
      <c r="N871" s="264">
        <v>36</v>
      </c>
      <c r="O871" s="190">
        <v>39</v>
      </c>
      <c r="P871" s="190">
        <v>40</v>
      </c>
      <c r="Q871" s="190"/>
      <c r="R871" s="190">
        <v>38</v>
      </c>
      <c r="S871" s="190">
        <v>35</v>
      </c>
      <c r="T871" s="190">
        <v>33</v>
      </c>
      <c r="U871" s="190">
        <v>34</v>
      </c>
      <c r="V871" s="190"/>
      <c r="W871" s="190">
        <v>25</v>
      </c>
      <c r="X871" s="190">
        <v>34</v>
      </c>
      <c r="Y871" s="172">
        <v>141</v>
      </c>
      <c r="Z871" s="172">
        <v>131</v>
      </c>
      <c r="AA871" s="190">
        <v>37</v>
      </c>
      <c r="AB871" s="190">
        <v>38</v>
      </c>
      <c r="AC871" s="190"/>
      <c r="AD871" s="190">
        <v>30</v>
      </c>
      <c r="AE871" s="190">
        <v>35</v>
      </c>
      <c r="AF871" s="190">
        <v>29</v>
      </c>
      <c r="AG871" s="190">
        <v>29</v>
      </c>
      <c r="AH871" s="190"/>
      <c r="AI871" s="190">
        <v>23</v>
      </c>
      <c r="AJ871" s="190">
        <v>31</v>
      </c>
      <c r="AK871" s="172">
        <v>134</v>
      </c>
      <c r="AL871" s="172">
        <v>144</v>
      </c>
      <c r="AM871" s="265">
        <v>36.5</v>
      </c>
      <c r="AN871" s="265">
        <v>29.75</v>
      </c>
      <c r="AO871" s="183">
        <v>83</v>
      </c>
      <c r="AP871" s="184">
        <v>130</v>
      </c>
      <c r="AQ871" s="182">
        <v>78.545454545454547</v>
      </c>
      <c r="AR871" s="182">
        <v>137.5</v>
      </c>
      <c r="AS871" s="182"/>
      <c r="AT871" s="182"/>
      <c r="AU871" s="182"/>
      <c r="AV871" s="182"/>
      <c r="AW871" s="182"/>
      <c r="AX871" s="182"/>
      <c r="AY871" s="182"/>
      <c r="AZ871" s="182"/>
      <c r="BA871" s="182"/>
      <c r="BB871" s="182"/>
      <c r="BC871" s="182"/>
      <c r="BD871" s="182"/>
      <c r="BE871" s="182"/>
      <c r="BF871" s="182"/>
      <c r="BG871" s="182"/>
      <c r="BH871" s="182"/>
      <c r="BI871" s="182"/>
      <c r="BJ871" s="182"/>
      <c r="BK871" s="182"/>
      <c r="BL871" s="182"/>
      <c r="BM871" s="182"/>
      <c r="BN871" s="182"/>
      <c r="BO871" s="182"/>
      <c r="BP871" s="182"/>
      <c r="BQ871" s="228" t="s">
        <v>434</v>
      </c>
      <c r="BR871" s="228" t="s">
        <v>435</v>
      </c>
      <c r="BS871" s="228"/>
      <c r="BT871" s="228"/>
      <c r="BU871" s="228">
        <v>5</v>
      </c>
      <c r="BV871" s="228" t="s">
        <v>475</v>
      </c>
      <c r="BW871" s="228" t="s">
        <v>173</v>
      </c>
      <c r="BX871" s="186">
        <v>0</v>
      </c>
      <c r="BY871" s="182">
        <v>0</v>
      </c>
      <c r="BZ871" s="182">
        <v>0</v>
      </c>
      <c r="CA871" s="182">
        <v>0</v>
      </c>
      <c r="CB871" s="182">
        <v>0</v>
      </c>
      <c r="CC871" s="182">
        <v>0</v>
      </c>
      <c r="CD871" s="182">
        <v>0</v>
      </c>
      <c r="CE871" s="228">
        <v>0</v>
      </c>
      <c r="CF871" s="228">
        <v>0</v>
      </c>
      <c r="CG871" s="113">
        <v>0</v>
      </c>
      <c r="CH871" s="113">
        <v>0</v>
      </c>
      <c r="CI871" s="113">
        <v>0</v>
      </c>
      <c r="CJ871" s="113">
        <v>0</v>
      </c>
      <c r="CK871" s="113">
        <v>0</v>
      </c>
      <c r="CL871" s="113">
        <v>0</v>
      </c>
      <c r="CM871" s="113">
        <v>0</v>
      </c>
      <c r="CN871" s="185">
        <v>0</v>
      </c>
      <c r="CO871" s="181">
        <v>0</v>
      </c>
      <c r="CP871" s="187"/>
      <c r="CQ871" s="173">
        <v>0</v>
      </c>
      <c r="CR871" s="173">
        <v>0</v>
      </c>
      <c r="CS871" s="173">
        <v>0</v>
      </c>
      <c r="CT871" s="173">
        <v>0</v>
      </c>
      <c r="CU871" s="253">
        <v>2791</v>
      </c>
      <c r="CV871" s="220">
        <v>-1</v>
      </c>
      <c r="CW871" s="254">
        <f t="shared" si="91"/>
        <v>0</v>
      </c>
      <c r="CX871" s="15">
        <f t="shared" si="92"/>
        <v>0</v>
      </c>
      <c r="CY871" s="241">
        <f t="shared" si="93"/>
        <v>0</v>
      </c>
      <c r="CZ871" s="241" t="str">
        <f>IFERROR(ROUND(CY871/#REF!,1),"")</f>
        <v/>
      </c>
      <c r="DA871" s="254">
        <f t="shared" si="94"/>
        <v>0</v>
      </c>
      <c r="DB871" s="246" t="str">
        <f t="shared" si="95"/>
        <v/>
      </c>
      <c r="DC871" s="195"/>
      <c r="DD871" s="15" t="str">
        <f>IFERROR(#REF!-AO871,"")</f>
        <v/>
      </c>
      <c r="DE871" s="195"/>
      <c r="DF871" s="266" t="str">
        <f>IFERROR(#REF!-L871,"")</f>
        <v/>
      </c>
      <c r="DG871" s="228" t="e">
        <f>IF(#REF!&gt;AP871,0,1)</f>
        <v>#REF!</v>
      </c>
      <c r="DH871" s="228">
        <f t="shared" si="96"/>
        <v>0</v>
      </c>
      <c r="DI871" s="228">
        <f t="shared" si="97"/>
        <v>1</v>
      </c>
    </row>
    <row r="872" spans="1:113" ht="20.25" customHeight="1" x14ac:dyDescent="0.2">
      <c r="A872">
        <v>2022</v>
      </c>
      <c r="B872">
        <v>2</v>
      </c>
      <c r="C872" s="261">
        <v>44598</v>
      </c>
      <c r="D872">
        <v>376</v>
      </c>
      <c r="E872">
        <v>438</v>
      </c>
      <c r="F872">
        <v>7</v>
      </c>
      <c r="G872" s="194" t="s">
        <v>216</v>
      </c>
      <c r="H872" s="241" t="s">
        <v>217</v>
      </c>
      <c r="I872" s="241" t="s">
        <v>169</v>
      </c>
      <c r="J872" s="241">
        <v>3</v>
      </c>
      <c r="K872" s="241">
        <v>2</v>
      </c>
      <c r="L872" s="262">
        <v>335</v>
      </c>
      <c r="M872" s="263">
        <v>315</v>
      </c>
      <c r="N872" s="264">
        <v>358</v>
      </c>
      <c r="O872" s="190">
        <v>441</v>
      </c>
      <c r="P872" s="190">
        <v>435</v>
      </c>
      <c r="Q872" s="190"/>
      <c r="R872" s="190">
        <v>438</v>
      </c>
      <c r="S872" s="190">
        <v>430</v>
      </c>
      <c r="T872" s="190">
        <v>361</v>
      </c>
      <c r="U872" s="190">
        <v>365</v>
      </c>
      <c r="V872" s="190"/>
      <c r="W872" s="190">
        <v>370</v>
      </c>
      <c r="X872" s="190">
        <v>348</v>
      </c>
      <c r="Y872" s="172">
        <v>136</v>
      </c>
      <c r="Z872" s="172">
        <v>134</v>
      </c>
      <c r="AA872" s="190">
        <v>489</v>
      </c>
      <c r="AB872" s="190">
        <v>444</v>
      </c>
      <c r="AC872" s="190"/>
      <c r="AD872" s="190">
        <v>472</v>
      </c>
      <c r="AE872" s="190">
        <v>466</v>
      </c>
      <c r="AF872" s="190">
        <v>359</v>
      </c>
      <c r="AG872" s="190">
        <v>350</v>
      </c>
      <c r="AH872" s="190"/>
      <c r="AI872" s="190">
        <v>378</v>
      </c>
      <c r="AJ872" s="190">
        <v>364</v>
      </c>
      <c r="AK872" s="172">
        <v>155</v>
      </c>
      <c r="AL872" s="172">
        <v>156</v>
      </c>
      <c r="AM872" s="265">
        <v>451.875</v>
      </c>
      <c r="AN872" s="265">
        <v>361.875</v>
      </c>
      <c r="AO872" s="183">
        <v>75</v>
      </c>
      <c r="AP872" s="184">
        <v>144</v>
      </c>
      <c r="AQ872" s="182">
        <v>74.354561101549052</v>
      </c>
      <c r="AR872" s="182">
        <v>145.25</v>
      </c>
      <c r="AS872" s="182"/>
      <c r="AT872" s="182"/>
      <c r="AU872" s="182">
        <v>624</v>
      </c>
      <c r="AV872" s="182">
        <v>4</v>
      </c>
      <c r="AW872" s="182">
        <v>6</v>
      </c>
      <c r="AX872" s="182">
        <v>4</v>
      </c>
      <c r="AY872" s="182"/>
      <c r="AZ872" s="182"/>
      <c r="BA872" s="182"/>
      <c r="BB872" s="182"/>
      <c r="BC872" s="182"/>
      <c r="BD872" s="182"/>
      <c r="BE872" s="182"/>
      <c r="BF872" s="182"/>
      <c r="BG872" s="182">
        <v>816</v>
      </c>
      <c r="BH872" s="182">
        <v>2</v>
      </c>
      <c r="BI872" s="182">
        <v>4</v>
      </c>
      <c r="BJ872" s="182">
        <v>4</v>
      </c>
      <c r="BK872" s="182"/>
      <c r="BL872" s="182"/>
      <c r="BM872" s="182"/>
      <c r="BN872" s="182"/>
      <c r="BO872" s="182"/>
      <c r="BP872" s="182"/>
      <c r="BQ872" s="228" t="s">
        <v>185</v>
      </c>
      <c r="BR872" s="228" t="s">
        <v>186</v>
      </c>
      <c r="BS872" s="228" t="s">
        <v>218</v>
      </c>
      <c r="BT872" s="228" t="s">
        <v>188</v>
      </c>
      <c r="BU872" s="228">
        <v>5</v>
      </c>
      <c r="BV872" s="228" t="s">
        <v>219</v>
      </c>
      <c r="BW872" s="228" t="s">
        <v>173</v>
      </c>
      <c r="BX872" s="186">
        <v>0</v>
      </c>
      <c r="BY872" s="182">
        <v>14</v>
      </c>
      <c r="BZ872" s="182">
        <v>7</v>
      </c>
      <c r="CA872" s="182">
        <v>631</v>
      </c>
      <c r="CB872" s="182">
        <v>10</v>
      </c>
      <c r="CC872" s="182">
        <v>5</v>
      </c>
      <c r="CD872" s="182">
        <v>821</v>
      </c>
      <c r="CE872" s="228">
        <v>3</v>
      </c>
      <c r="CF872" s="228">
        <v>5</v>
      </c>
      <c r="CG872" s="113">
        <v>4</v>
      </c>
      <c r="CH872" s="113">
        <v>0</v>
      </c>
      <c r="CI872" s="113">
        <v>0</v>
      </c>
      <c r="CJ872" s="113">
        <v>0</v>
      </c>
      <c r="CK872" s="113">
        <v>0</v>
      </c>
      <c r="CL872" s="113">
        <v>0</v>
      </c>
      <c r="CM872" s="113">
        <v>0</v>
      </c>
      <c r="CN872" s="185">
        <v>12</v>
      </c>
      <c r="CO872" s="181">
        <v>1452</v>
      </c>
      <c r="CP872" s="187">
        <v>8.2644628099173556E-3</v>
      </c>
      <c r="CQ872" s="173">
        <v>3.5820895522388062E-2</v>
      </c>
      <c r="CR872" s="173">
        <v>4.3343283582089551</v>
      </c>
      <c r="CS872" s="173">
        <v>3.316062176165803E-2</v>
      </c>
      <c r="CT872" s="173">
        <v>4.0124352331606206</v>
      </c>
      <c r="CU872" s="253">
        <v>2791</v>
      </c>
      <c r="CV872" s="220">
        <v>-1</v>
      </c>
      <c r="CW872" s="254">
        <f t="shared" si="91"/>
        <v>1440</v>
      </c>
      <c r="CX872" s="15">
        <f t="shared" si="92"/>
        <v>24</v>
      </c>
      <c r="CY872" s="241">
        <f t="shared" si="93"/>
        <v>12</v>
      </c>
      <c r="CZ872" s="241" t="str">
        <f>IFERROR(ROUND(CY872/#REF!,1),"")</f>
        <v/>
      </c>
      <c r="DA872" s="254">
        <f t="shared" si="94"/>
        <v>1452</v>
      </c>
      <c r="DB872" s="246">
        <f t="shared" si="95"/>
        <v>8.2644628099173556E-3</v>
      </c>
      <c r="DC872" s="195"/>
      <c r="DD872" s="15" t="str">
        <f>IFERROR(#REF!-AO872,"")</f>
        <v/>
      </c>
      <c r="DE872" s="195"/>
      <c r="DF872" s="266" t="str">
        <f>IFERROR(#REF!-L872,"")</f>
        <v/>
      </c>
      <c r="DG872" s="228" t="e">
        <f>IF(#REF!&gt;AP872,0,1)</f>
        <v>#REF!</v>
      </c>
      <c r="DH872" s="228">
        <f t="shared" si="96"/>
        <v>1</v>
      </c>
      <c r="DI872" s="228">
        <f t="shared" si="97"/>
        <v>0</v>
      </c>
    </row>
    <row r="873" spans="1:113" ht="20.25" customHeight="1" x14ac:dyDescent="0.2">
      <c r="A873">
        <v>2022</v>
      </c>
      <c r="B873">
        <v>2</v>
      </c>
      <c r="C873" s="261">
        <v>44598</v>
      </c>
      <c r="D873">
        <v>1</v>
      </c>
      <c r="E873">
        <v>1</v>
      </c>
      <c r="F873">
        <v>8</v>
      </c>
      <c r="G873" s="194" t="s">
        <v>388</v>
      </c>
      <c r="H873" s="241" t="s">
        <v>389</v>
      </c>
      <c r="I873" s="241" t="s">
        <v>169</v>
      </c>
      <c r="J873" s="241">
        <v>3</v>
      </c>
      <c r="K873" s="241">
        <v>2</v>
      </c>
      <c r="L873" s="262">
        <v>111</v>
      </c>
      <c r="M873" s="263">
        <v>103</v>
      </c>
      <c r="N873" s="264">
        <v>118</v>
      </c>
      <c r="O873" s="190">
        <v>154</v>
      </c>
      <c r="P873" s="190">
        <v>130</v>
      </c>
      <c r="Q873" s="190"/>
      <c r="R873" s="190"/>
      <c r="S873" s="190"/>
      <c r="T873" s="190">
        <v>108</v>
      </c>
      <c r="U873" s="190">
        <v>109</v>
      </c>
      <c r="V873" s="190"/>
      <c r="W873" s="190"/>
      <c r="X873" s="190"/>
      <c r="Y873" s="172"/>
      <c r="Z873" s="172"/>
      <c r="AA873" s="190"/>
      <c r="AB873" s="190"/>
      <c r="AC873" s="190"/>
      <c r="AD873" s="190"/>
      <c r="AE873" s="190"/>
      <c r="AF873" s="190"/>
      <c r="AG873" s="190"/>
      <c r="AH873" s="190"/>
      <c r="AI873" s="190"/>
      <c r="AJ873" s="190"/>
      <c r="AK873" s="172"/>
      <c r="AL873" s="172"/>
      <c r="AM873" s="265">
        <v>142</v>
      </c>
      <c r="AN873" s="265">
        <v>108.5</v>
      </c>
      <c r="AO873" s="183">
        <v>108</v>
      </c>
      <c r="AP873" s="184">
        <v>100</v>
      </c>
      <c r="AQ873" s="182"/>
      <c r="AR873" s="182"/>
      <c r="AS873" s="182"/>
      <c r="AT873" s="182"/>
      <c r="AU873" s="182">
        <v>688</v>
      </c>
      <c r="AV873" s="182">
        <v>1</v>
      </c>
      <c r="AW873" s="182">
        <v>1</v>
      </c>
      <c r="AX873" s="182">
        <v>3</v>
      </c>
      <c r="AY873" s="182"/>
      <c r="AZ873" s="182"/>
      <c r="BA873" s="182"/>
      <c r="BB873" s="182"/>
      <c r="BC873" s="182"/>
      <c r="BD873" s="182"/>
      <c r="BE873" s="182"/>
      <c r="BF873" s="182"/>
      <c r="BG873" s="182"/>
      <c r="BH873" s="182"/>
      <c r="BI873" s="182"/>
      <c r="BJ873" s="182"/>
      <c r="BK873" s="182"/>
      <c r="BL873" s="182"/>
      <c r="BM873" s="182"/>
      <c r="BN873" s="182"/>
      <c r="BO873" s="182"/>
      <c r="BP873" s="182"/>
      <c r="BQ873" s="228" t="s">
        <v>390</v>
      </c>
      <c r="BR873" s="228" t="s">
        <v>390</v>
      </c>
      <c r="BS873" s="228"/>
      <c r="BT873" s="228"/>
      <c r="BU873" s="228">
        <v>5</v>
      </c>
      <c r="BV873" s="228" t="s">
        <v>391</v>
      </c>
      <c r="BW873" s="228" t="s">
        <v>173</v>
      </c>
      <c r="BX873" s="186">
        <v>0</v>
      </c>
      <c r="BY873" s="182">
        <v>5</v>
      </c>
      <c r="BZ873" s="182">
        <v>2.5</v>
      </c>
      <c r="CA873" s="182">
        <v>690</v>
      </c>
      <c r="CB873" s="182">
        <v>0</v>
      </c>
      <c r="CC873" s="182">
        <v>0</v>
      </c>
      <c r="CD873" s="182">
        <v>0</v>
      </c>
      <c r="CE873" s="228">
        <v>0</v>
      </c>
      <c r="CF873" s="228">
        <v>0</v>
      </c>
      <c r="CG873" s="113">
        <v>1</v>
      </c>
      <c r="CH873" s="113">
        <v>0</v>
      </c>
      <c r="CI873" s="113">
        <v>0</v>
      </c>
      <c r="CJ873" s="113">
        <v>0</v>
      </c>
      <c r="CK873" s="113">
        <v>0</v>
      </c>
      <c r="CL873" s="113">
        <v>0</v>
      </c>
      <c r="CM873" s="113">
        <v>0</v>
      </c>
      <c r="CN873" s="185">
        <v>2.5</v>
      </c>
      <c r="CO873" s="181">
        <v>690</v>
      </c>
      <c r="CP873" s="187">
        <v>3.6231884057971011E-3</v>
      </c>
      <c r="CQ873" s="173">
        <v>2.2522522522522521E-2</v>
      </c>
      <c r="CR873" s="173">
        <v>6.2162162162162158</v>
      </c>
      <c r="CS873" s="173">
        <v>2.3041474654377881E-2</v>
      </c>
      <c r="CT873" s="173">
        <v>6.3594470046082954</v>
      </c>
      <c r="CU873" s="253">
        <v>2791</v>
      </c>
      <c r="CV873" s="220">
        <v>-1</v>
      </c>
      <c r="CW873" s="254">
        <f t="shared" si="91"/>
        <v>688</v>
      </c>
      <c r="CX873" s="15">
        <f t="shared" si="92"/>
        <v>5</v>
      </c>
      <c r="CY873" s="241">
        <f t="shared" si="93"/>
        <v>3</v>
      </c>
      <c r="CZ873" s="241" t="str">
        <f>IFERROR(ROUND(CY873/#REF!,1),"")</f>
        <v/>
      </c>
      <c r="DA873" s="254">
        <f t="shared" si="94"/>
        <v>691</v>
      </c>
      <c r="DB873" s="246">
        <f t="shared" si="95"/>
        <v>4.3415340086830683E-3</v>
      </c>
      <c r="DC873" s="195"/>
      <c r="DD873" s="15" t="str">
        <f>IFERROR(#REF!-AO873,"")</f>
        <v/>
      </c>
      <c r="DE873" s="195"/>
      <c r="DF873" s="266" t="str">
        <f>IFERROR(#REF!-L873,"")</f>
        <v/>
      </c>
      <c r="DG873" s="228" t="e">
        <f>IF(#REF!&gt;AP873,0,1)</f>
        <v>#REF!</v>
      </c>
      <c r="DH873" s="228">
        <f t="shared" si="96"/>
        <v>1</v>
      </c>
      <c r="DI873" s="228">
        <f t="shared" si="97"/>
        <v>1</v>
      </c>
    </row>
    <row r="874" spans="1:113" ht="20.25" customHeight="1" x14ac:dyDescent="0.2">
      <c r="A874">
        <v>2022</v>
      </c>
      <c r="B874">
        <v>2</v>
      </c>
      <c r="C874" s="261">
        <v>44598</v>
      </c>
      <c r="D874">
        <v>1</v>
      </c>
      <c r="E874">
        <v>2</v>
      </c>
      <c r="F874">
        <v>8</v>
      </c>
      <c r="G874" s="194" t="s">
        <v>392</v>
      </c>
      <c r="H874" s="241" t="s">
        <v>393</v>
      </c>
      <c r="I874" s="241" t="s">
        <v>169</v>
      </c>
      <c r="J874" s="241">
        <v>3</v>
      </c>
      <c r="K874" s="241">
        <v>2</v>
      </c>
      <c r="L874" s="262">
        <v>113</v>
      </c>
      <c r="M874" s="263">
        <v>105</v>
      </c>
      <c r="N874" s="264">
        <v>120</v>
      </c>
      <c r="O874" s="190">
        <v>146</v>
      </c>
      <c r="P874" s="190">
        <v>143</v>
      </c>
      <c r="Q874" s="190"/>
      <c r="R874" s="190"/>
      <c r="S874" s="190"/>
      <c r="T874" s="190">
        <v>116</v>
      </c>
      <c r="U874" s="190">
        <v>113</v>
      </c>
      <c r="V874" s="190"/>
      <c r="W874" s="190"/>
      <c r="X874" s="190"/>
      <c r="Y874" s="172"/>
      <c r="Z874" s="172"/>
      <c r="AA874" s="190"/>
      <c r="AB874" s="190"/>
      <c r="AC874" s="190"/>
      <c r="AD874" s="190"/>
      <c r="AE874" s="190"/>
      <c r="AF874" s="190"/>
      <c r="AG874" s="190"/>
      <c r="AH874" s="190"/>
      <c r="AI874" s="190"/>
      <c r="AJ874" s="190"/>
      <c r="AK874" s="172"/>
      <c r="AL874" s="172"/>
      <c r="AM874" s="265">
        <v>144.5</v>
      </c>
      <c r="AN874" s="265">
        <v>114.5</v>
      </c>
      <c r="AO874" s="183">
        <v>108</v>
      </c>
      <c r="AP874" s="184">
        <v>100</v>
      </c>
      <c r="AQ874" s="182"/>
      <c r="AR874" s="182"/>
      <c r="AS874" s="182"/>
      <c r="AT874" s="182"/>
      <c r="AU874" s="182">
        <v>702</v>
      </c>
      <c r="AV874" s="182">
        <v>2</v>
      </c>
      <c r="AW874" s="182">
        <v>1</v>
      </c>
      <c r="AX874" s="182">
        <v>1</v>
      </c>
      <c r="AY874" s="182"/>
      <c r="AZ874" s="182"/>
      <c r="BA874" s="182"/>
      <c r="BB874" s="182"/>
      <c r="BC874" s="182"/>
      <c r="BD874" s="182"/>
      <c r="BE874" s="182"/>
      <c r="BF874" s="182"/>
      <c r="BG874" s="182"/>
      <c r="BH874" s="182"/>
      <c r="BI874" s="182"/>
      <c r="BJ874" s="182"/>
      <c r="BK874" s="182"/>
      <c r="BL874" s="182"/>
      <c r="BM874" s="182"/>
      <c r="BN874" s="182"/>
      <c r="BO874" s="182"/>
      <c r="BP874" s="182"/>
      <c r="BQ874" s="228" t="s">
        <v>390</v>
      </c>
      <c r="BR874" s="228" t="s">
        <v>390</v>
      </c>
      <c r="BS874" s="228"/>
      <c r="BT874" s="228"/>
      <c r="BU874" s="228">
        <v>5</v>
      </c>
      <c r="BV874" s="228" t="s">
        <v>391</v>
      </c>
      <c r="BW874" s="228" t="s">
        <v>173</v>
      </c>
      <c r="BX874" s="186">
        <v>0</v>
      </c>
      <c r="BY874" s="182">
        <v>4</v>
      </c>
      <c r="BZ874" s="182">
        <v>2</v>
      </c>
      <c r="CA874" s="182">
        <v>704</v>
      </c>
      <c r="CB874" s="182">
        <v>0</v>
      </c>
      <c r="CC874" s="182">
        <v>0</v>
      </c>
      <c r="CD874" s="182">
        <v>0</v>
      </c>
      <c r="CE874" s="228">
        <v>1</v>
      </c>
      <c r="CF874" s="228">
        <v>0</v>
      </c>
      <c r="CG874" s="113">
        <v>0</v>
      </c>
      <c r="CH874" s="113">
        <v>0</v>
      </c>
      <c r="CI874" s="113">
        <v>0</v>
      </c>
      <c r="CJ874" s="113">
        <v>0</v>
      </c>
      <c r="CK874" s="113">
        <v>0</v>
      </c>
      <c r="CL874" s="113">
        <v>0</v>
      </c>
      <c r="CM874" s="113">
        <v>0</v>
      </c>
      <c r="CN874" s="185">
        <v>2</v>
      </c>
      <c r="CO874" s="181">
        <v>704</v>
      </c>
      <c r="CP874" s="187">
        <v>2.840909090909091E-3</v>
      </c>
      <c r="CQ874" s="173">
        <v>1.7699115044247791E-2</v>
      </c>
      <c r="CR874" s="173">
        <v>6.2300884955752212</v>
      </c>
      <c r="CS874" s="173">
        <v>1.7467248908296939E-2</v>
      </c>
      <c r="CT874" s="173">
        <v>6.1484716157205241</v>
      </c>
      <c r="CU874" s="253">
        <v>2791</v>
      </c>
      <c r="CV874" s="220">
        <v>-1</v>
      </c>
      <c r="CW874" s="254">
        <f t="shared" si="91"/>
        <v>702</v>
      </c>
      <c r="CX874" s="15">
        <f t="shared" si="92"/>
        <v>4</v>
      </c>
      <c r="CY874" s="241">
        <f t="shared" si="93"/>
        <v>2</v>
      </c>
      <c r="CZ874" s="241" t="str">
        <f>IFERROR(ROUND(CY874/#REF!,1),"")</f>
        <v/>
      </c>
      <c r="DA874" s="254">
        <f t="shared" si="94"/>
        <v>704</v>
      </c>
      <c r="DB874" s="246">
        <f t="shared" si="95"/>
        <v>2.840909090909091E-3</v>
      </c>
      <c r="DC874" s="195"/>
      <c r="DD874" s="15" t="str">
        <f>IFERROR(#REF!-AO874,"")</f>
        <v/>
      </c>
      <c r="DE874" s="195"/>
      <c r="DF874" s="266" t="str">
        <f>IFERROR(#REF!-L874,"")</f>
        <v/>
      </c>
      <c r="DG874" s="228" t="e">
        <f>IF(#REF!&gt;AP874,0,1)</f>
        <v>#REF!</v>
      </c>
      <c r="DH874" s="228">
        <f t="shared" si="96"/>
        <v>1</v>
      </c>
      <c r="DI874" s="228">
        <f t="shared" si="97"/>
        <v>1</v>
      </c>
    </row>
    <row r="875" spans="1:113" ht="20.25" customHeight="1" x14ac:dyDescent="0.2">
      <c r="A875">
        <v>2022</v>
      </c>
      <c r="B875">
        <v>2</v>
      </c>
      <c r="C875" s="261">
        <v>44598</v>
      </c>
      <c r="D875">
        <v>381</v>
      </c>
      <c r="E875">
        <v>445</v>
      </c>
      <c r="F875">
        <v>8</v>
      </c>
      <c r="G875" s="194" t="s">
        <v>369</v>
      </c>
      <c r="H875" s="241" t="s">
        <v>370</v>
      </c>
      <c r="I875" s="241" t="s">
        <v>169</v>
      </c>
      <c r="J875" s="241">
        <v>3</v>
      </c>
      <c r="K875" s="241">
        <v>1</v>
      </c>
      <c r="L875" s="262">
        <v>28</v>
      </c>
      <c r="M875" s="263">
        <v>25</v>
      </c>
      <c r="N875" s="264">
        <v>30</v>
      </c>
      <c r="O875" s="190"/>
      <c r="P875" s="190">
        <v>42</v>
      </c>
      <c r="Q875" s="190"/>
      <c r="R875" s="190">
        <v>43</v>
      </c>
      <c r="S875" s="190">
        <v>46</v>
      </c>
      <c r="T875" s="190"/>
      <c r="U875" s="190">
        <v>36</v>
      </c>
      <c r="V875" s="190"/>
      <c r="W875" s="190">
        <v>28</v>
      </c>
      <c r="X875" s="190">
        <v>32</v>
      </c>
      <c r="Y875" s="172"/>
      <c r="Z875" s="172"/>
      <c r="AA875" s="190">
        <v>41</v>
      </c>
      <c r="AB875" s="190">
        <v>32</v>
      </c>
      <c r="AC875" s="190"/>
      <c r="AD875" s="190">
        <v>37</v>
      </c>
      <c r="AE875" s="190">
        <v>41</v>
      </c>
      <c r="AF875" s="190">
        <v>31</v>
      </c>
      <c r="AG875" s="190">
        <v>27</v>
      </c>
      <c r="AH875" s="190"/>
      <c r="AI875" s="190">
        <v>30</v>
      </c>
      <c r="AJ875" s="190">
        <v>32</v>
      </c>
      <c r="AK875" s="172"/>
      <c r="AL875" s="172"/>
      <c r="AM875" s="265">
        <v>40.285714285714278</v>
      </c>
      <c r="AN875" s="265">
        <v>30.857142857142861</v>
      </c>
      <c r="AO875" s="183">
        <v>75</v>
      </c>
      <c r="AP875" s="184">
        <v>144</v>
      </c>
      <c r="AQ875" s="182"/>
      <c r="AR875" s="182"/>
      <c r="AS875" s="182"/>
      <c r="AT875" s="182"/>
      <c r="AU875" s="182">
        <v>600</v>
      </c>
      <c r="AV875" s="182">
        <v>1</v>
      </c>
      <c r="AW875" s="182">
        <v>1</v>
      </c>
      <c r="AX875" s="182">
        <v>2</v>
      </c>
      <c r="AY875" s="182">
        <v>1</v>
      </c>
      <c r="AZ875" s="182"/>
      <c r="BA875" s="182"/>
      <c r="BB875" s="182"/>
      <c r="BC875" s="182"/>
      <c r="BD875" s="182"/>
      <c r="BE875" s="182"/>
      <c r="BF875" s="182"/>
      <c r="BG875" s="182">
        <v>800</v>
      </c>
      <c r="BH875" s="182"/>
      <c r="BI875" s="182">
        <v>2</v>
      </c>
      <c r="BJ875" s="182">
        <v>6</v>
      </c>
      <c r="BK875" s="182"/>
      <c r="BL875" s="182"/>
      <c r="BM875" s="182"/>
      <c r="BN875" s="182"/>
      <c r="BO875" s="182"/>
      <c r="BP875" s="182"/>
      <c r="BQ875" s="228" t="s">
        <v>180</v>
      </c>
      <c r="BR875" s="228" t="s">
        <v>192</v>
      </c>
      <c r="BS875" s="228" t="s">
        <v>371</v>
      </c>
      <c r="BT875" s="228"/>
      <c r="BU875" s="228">
        <v>5</v>
      </c>
      <c r="BV875" s="228" t="s">
        <v>372</v>
      </c>
      <c r="BW875" s="228" t="s">
        <v>173</v>
      </c>
      <c r="BX875" s="186">
        <v>0</v>
      </c>
      <c r="BY875" s="182">
        <v>5</v>
      </c>
      <c r="BZ875" s="182">
        <v>5</v>
      </c>
      <c r="CA875" s="182">
        <v>605</v>
      </c>
      <c r="CB875" s="182">
        <v>8</v>
      </c>
      <c r="CC875" s="182">
        <v>8</v>
      </c>
      <c r="CD875" s="182">
        <v>808</v>
      </c>
      <c r="CE875" s="228">
        <v>1</v>
      </c>
      <c r="CF875" s="228">
        <v>3</v>
      </c>
      <c r="CG875" s="113">
        <v>8</v>
      </c>
      <c r="CH875" s="113">
        <v>1</v>
      </c>
      <c r="CI875" s="113">
        <v>0</v>
      </c>
      <c r="CJ875" s="113">
        <v>0</v>
      </c>
      <c r="CK875" s="113">
        <v>0</v>
      </c>
      <c r="CL875" s="113">
        <v>0</v>
      </c>
      <c r="CM875" s="113">
        <v>0</v>
      </c>
      <c r="CN875" s="185">
        <v>13</v>
      </c>
      <c r="CO875" s="181">
        <v>1413</v>
      </c>
      <c r="CP875" s="187">
        <v>9.200283085633405E-3</v>
      </c>
      <c r="CQ875" s="173">
        <v>0.4642857142857143</v>
      </c>
      <c r="CR875" s="173">
        <v>50.464285714285722</v>
      </c>
      <c r="CS875" s="173">
        <v>0.42129629629629628</v>
      </c>
      <c r="CT875" s="173">
        <v>45.791666666666657</v>
      </c>
      <c r="CU875" s="253">
        <v>2791</v>
      </c>
      <c r="CV875" s="220">
        <v>-1</v>
      </c>
      <c r="CW875" s="254">
        <f t="shared" si="91"/>
        <v>1400</v>
      </c>
      <c r="CX875" s="15">
        <f t="shared" si="92"/>
        <v>13</v>
      </c>
      <c r="CY875" s="241">
        <f t="shared" si="93"/>
        <v>13</v>
      </c>
      <c r="CZ875" s="241" t="str">
        <f>IFERROR(ROUND(CY875/#REF!,1),"")</f>
        <v/>
      </c>
      <c r="DA875" s="254">
        <f t="shared" si="94"/>
        <v>1413</v>
      </c>
      <c r="DB875" s="246">
        <f t="shared" si="95"/>
        <v>9.200283085633405E-3</v>
      </c>
      <c r="DC875" s="195"/>
      <c r="DD875" s="15" t="str">
        <f>IFERROR(#REF!-AO875,"")</f>
        <v/>
      </c>
      <c r="DE875" s="195"/>
      <c r="DF875" s="266" t="str">
        <f>IFERROR(#REF!-L875,"")</f>
        <v/>
      </c>
      <c r="DG875" s="228" t="e">
        <f>IF(#REF!&gt;AP875,0,1)</f>
        <v>#REF!</v>
      </c>
      <c r="DH875" s="228">
        <f t="shared" si="96"/>
        <v>1</v>
      </c>
      <c r="DI875" s="228">
        <f t="shared" si="97"/>
        <v>0</v>
      </c>
    </row>
    <row r="876" spans="1:113" ht="20.25" customHeight="1" x14ac:dyDescent="0.2">
      <c r="A876">
        <v>2022</v>
      </c>
      <c r="B876">
        <v>2</v>
      </c>
      <c r="C876" s="261">
        <v>44598</v>
      </c>
      <c r="D876">
        <v>382</v>
      </c>
      <c r="E876">
        <v>449</v>
      </c>
      <c r="F876">
        <v>8</v>
      </c>
      <c r="G876" s="194" t="s">
        <v>340</v>
      </c>
      <c r="H876" s="241" t="s">
        <v>341</v>
      </c>
      <c r="I876" s="241" t="s">
        <v>169</v>
      </c>
      <c r="J876" s="241">
        <v>3</v>
      </c>
      <c r="K876" s="241">
        <v>1</v>
      </c>
      <c r="L876" s="262">
        <v>46</v>
      </c>
      <c r="M876" s="263">
        <v>40</v>
      </c>
      <c r="N876" s="264">
        <v>50</v>
      </c>
      <c r="O876" s="190"/>
      <c r="P876" s="190"/>
      <c r="Q876" s="190"/>
      <c r="R876" s="190"/>
      <c r="S876" s="190"/>
      <c r="T876" s="190"/>
      <c r="U876" s="190"/>
      <c r="V876" s="190"/>
      <c r="W876" s="190"/>
      <c r="X876" s="190"/>
      <c r="Y876" s="172"/>
      <c r="Z876" s="172"/>
      <c r="AA876" s="190"/>
      <c r="AB876" s="190"/>
      <c r="AC876" s="190"/>
      <c r="AD876" s="190"/>
      <c r="AE876" s="190"/>
      <c r="AF876" s="190"/>
      <c r="AG876" s="190"/>
      <c r="AH876" s="190"/>
      <c r="AI876" s="190"/>
      <c r="AJ876" s="190"/>
      <c r="AK876" s="172"/>
      <c r="AL876" s="172"/>
      <c r="AM876" s="265"/>
      <c r="AN876" s="265"/>
      <c r="AO876" s="183">
        <v>112</v>
      </c>
      <c r="AP876" s="184">
        <v>96</v>
      </c>
      <c r="AQ876" s="182"/>
      <c r="AR876" s="182"/>
      <c r="AS876" s="182"/>
      <c r="AT876" s="182"/>
      <c r="AU876" s="182"/>
      <c r="AV876" s="182"/>
      <c r="AW876" s="182"/>
      <c r="AX876" s="182"/>
      <c r="AY876" s="182"/>
      <c r="AZ876" s="182"/>
      <c r="BA876" s="182"/>
      <c r="BB876" s="182"/>
      <c r="BC876" s="182"/>
      <c r="BD876" s="182"/>
      <c r="BE876" s="182"/>
      <c r="BF876" s="182"/>
      <c r="BG876" s="182"/>
      <c r="BH876" s="182"/>
      <c r="BI876" s="182"/>
      <c r="BJ876" s="182"/>
      <c r="BK876" s="182"/>
      <c r="BL876" s="182"/>
      <c r="BM876" s="182"/>
      <c r="BN876" s="182"/>
      <c r="BO876" s="182"/>
      <c r="BP876" s="182"/>
      <c r="BQ876" s="228" t="s">
        <v>185</v>
      </c>
      <c r="BR876" s="228" t="s">
        <v>186</v>
      </c>
      <c r="BS876" s="228" t="s">
        <v>342</v>
      </c>
      <c r="BT876" s="228" t="s">
        <v>188</v>
      </c>
      <c r="BU876" s="228">
        <v>5</v>
      </c>
      <c r="BV876" s="228" t="s">
        <v>340</v>
      </c>
      <c r="BW876" s="228" t="s">
        <v>173</v>
      </c>
      <c r="BX876" s="186">
        <v>0</v>
      </c>
      <c r="BY876" s="182">
        <v>0</v>
      </c>
      <c r="BZ876" s="182">
        <v>0</v>
      </c>
      <c r="CA876" s="182">
        <v>0</v>
      </c>
      <c r="CB876" s="182">
        <v>0</v>
      </c>
      <c r="CC876" s="182">
        <v>0</v>
      </c>
      <c r="CD876" s="182">
        <v>0</v>
      </c>
      <c r="CE876" s="228">
        <v>0</v>
      </c>
      <c r="CF876" s="228">
        <v>0</v>
      </c>
      <c r="CG876" s="113">
        <v>0</v>
      </c>
      <c r="CH876" s="113">
        <v>0</v>
      </c>
      <c r="CI876" s="113">
        <v>0</v>
      </c>
      <c r="CJ876" s="113">
        <v>0</v>
      </c>
      <c r="CK876" s="113">
        <v>0</v>
      </c>
      <c r="CL876" s="113">
        <v>0</v>
      </c>
      <c r="CM876" s="113">
        <v>0</v>
      </c>
      <c r="CN876" s="185">
        <v>0</v>
      </c>
      <c r="CO876" s="181">
        <v>0</v>
      </c>
      <c r="CP876" s="187"/>
      <c r="CQ876" s="173">
        <v>0</v>
      </c>
      <c r="CR876" s="173">
        <v>0</v>
      </c>
      <c r="CS876" s="173"/>
      <c r="CT876" s="173"/>
      <c r="CU876" s="253">
        <v>2791</v>
      </c>
      <c r="CV876" s="220"/>
      <c r="CW876" s="254">
        <f t="shared" si="91"/>
        <v>0</v>
      </c>
      <c r="CX876" s="15">
        <f t="shared" si="92"/>
        <v>0</v>
      </c>
      <c r="CY876" s="241">
        <f t="shared" si="93"/>
        <v>0</v>
      </c>
      <c r="CZ876" s="241" t="str">
        <f>IFERROR(ROUND(CY876/#REF!,1),"")</f>
        <v/>
      </c>
      <c r="DA876" s="254">
        <f t="shared" si="94"/>
        <v>0</v>
      </c>
      <c r="DB876" s="246" t="str">
        <f t="shared" si="95"/>
        <v/>
      </c>
      <c r="DC876" s="195"/>
      <c r="DD876" s="15" t="str">
        <f>IFERROR(#REF!-AO876,"")</f>
        <v/>
      </c>
      <c r="DE876" s="195"/>
      <c r="DF876" s="266" t="str">
        <f>IFERROR(#REF!-L876,"")</f>
        <v/>
      </c>
      <c r="DG876" s="228" t="e">
        <f>IF(#REF!&gt;AP876,0,1)</f>
        <v>#REF!</v>
      </c>
      <c r="DH876" s="228">
        <f t="shared" si="96"/>
        <v>0</v>
      </c>
      <c r="DI876" s="228">
        <f t="shared" si="97"/>
        <v>1</v>
      </c>
    </row>
    <row r="877" spans="1:113" ht="20.25" customHeight="1" x14ac:dyDescent="0.2">
      <c r="A877">
        <v>2022</v>
      </c>
      <c r="B877">
        <v>2</v>
      </c>
      <c r="C877" s="261">
        <v>44598</v>
      </c>
      <c r="D877">
        <v>372</v>
      </c>
      <c r="E877">
        <v>646</v>
      </c>
      <c r="F877">
        <v>46</v>
      </c>
      <c r="G877" s="194" t="s">
        <v>276</v>
      </c>
      <c r="H877" s="241" t="s">
        <v>277</v>
      </c>
      <c r="I877" s="241" t="s">
        <v>221</v>
      </c>
      <c r="J877" s="241">
        <v>2</v>
      </c>
      <c r="K877" s="241">
        <v>2</v>
      </c>
      <c r="L877" s="262">
        <v>212</v>
      </c>
      <c r="M877" s="263">
        <v>197</v>
      </c>
      <c r="N877" s="264">
        <v>226</v>
      </c>
      <c r="O877" s="190"/>
      <c r="P877" s="190"/>
      <c r="Q877" s="190"/>
      <c r="R877" s="190">
        <v>310</v>
      </c>
      <c r="S877" s="190">
        <v>266</v>
      </c>
      <c r="T877" s="190"/>
      <c r="U877" s="190"/>
      <c r="V877" s="190"/>
      <c r="W877" s="190">
        <v>260</v>
      </c>
      <c r="X877" s="190">
        <v>219</v>
      </c>
      <c r="Y877" s="172"/>
      <c r="Z877" s="172"/>
      <c r="AA877" s="190"/>
      <c r="AB877" s="190">
        <v>262</v>
      </c>
      <c r="AC877" s="190"/>
      <c r="AD877" s="190">
        <v>265</v>
      </c>
      <c r="AE877" s="190">
        <v>260</v>
      </c>
      <c r="AF877" s="190"/>
      <c r="AG877" s="190">
        <v>208</v>
      </c>
      <c r="AH877" s="190"/>
      <c r="AI877" s="190">
        <v>212</v>
      </c>
      <c r="AJ877" s="190">
        <v>214</v>
      </c>
      <c r="AK877" s="172"/>
      <c r="AL877" s="172"/>
      <c r="AM877" s="265">
        <v>272.60000000000002</v>
      </c>
      <c r="AN877" s="265">
        <v>222.6</v>
      </c>
      <c r="AO877" s="183">
        <v>37</v>
      </c>
      <c r="AP877" s="184">
        <v>150</v>
      </c>
      <c r="AQ877" s="182"/>
      <c r="AR877" s="182"/>
      <c r="AS877" s="182"/>
      <c r="AT877" s="182"/>
      <c r="AU877" s="182">
        <v>48</v>
      </c>
      <c r="AV877" s="182">
        <v>2</v>
      </c>
      <c r="AW877" s="182">
        <v>2</v>
      </c>
      <c r="AX877" s="182"/>
      <c r="AY877" s="182"/>
      <c r="AZ877" s="182"/>
      <c r="BA877" s="182"/>
      <c r="BB877" s="182"/>
      <c r="BC877" s="182"/>
      <c r="BD877" s="182"/>
      <c r="BE877" s="182"/>
      <c r="BF877" s="182"/>
      <c r="BG877" s="182"/>
      <c r="BH877" s="182">
        <v>1</v>
      </c>
      <c r="BI877" s="182">
        <v>2</v>
      </c>
      <c r="BJ877" s="182">
        <v>5</v>
      </c>
      <c r="BK877" s="182"/>
      <c r="BL877" s="182"/>
      <c r="BM877" s="182"/>
      <c r="BN877" s="182"/>
      <c r="BO877" s="182"/>
      <c r="BP877" s="182"/>
      <c r="BQ877" s="228" t="s">
        <v>180</v>
      </c>
      <c r="BR877" s="228" t="s">
        <v>266</v>
      </c>
      <c r="BS877" s="228" t="s">
        <v>278</v>
      </c>
      <c r="BT877" s="228"/>
      <c r="BU877" s="228">
        <v>5</v>
      </c>
      <c r="BV877" s="228" t="s">
        <v>323</v>
      </c>
      <c r="BW877" s="228" t="s">
        <v>222</v>
      </c>
      <c r="BX877" s="186">
        <v>0</v>
      </c>
      <c r="BY877" s="182">
        <v>4</v>
      </c>
      <c r="BZ877" s="182">
        <v>2</v>
      </c>
      <c r="CA877" s="182">
        <v>50</v>
      </c>
      <c r="CB877" s="182">
        <v>8</v>
      </c>
      <c r="CC877" s="182">
        <v>4</v>
      </c>
      <c r="CD877" s="182">
        <v>4</v>
      </c>
      <c r="CE877" s="228">
        <v>1</v>
      </c>
      <c r="CF877" s="228">
        <v>2</v>
      </c>
      <c r="CG877" s="113">
        <v>2</v>
      </c>
      <c r="CH877" s="113">
        <v>0</v>
      </c>
      <c r="CI877" s="113">
        <v>0</v>
      </c>
      <c r="CJ877" s="113">
        <v>0</v>
      </c>
      <c r="CK877" s="113">
        <v>0</v>
      </c>
      <c r="CL877" s="113">
        <v>0</v>
      </c>
      <c r="CM877" s="113">
        <v>0</v>
      </c>
      <c r="CN877" s="185">
        <v>6</v>
      </c>
      <c r="CO877" s="181">
        <v>54</v>
      </c>
      <c r="CP877" s="187">
        <v>0.1111111111111111</v>
      </c>
      <c r="CQ877" s="173">
        <v>2.8301886792452831E-2</v>
      </c>
      <c r="CR877" s="173">
        <v>0.25471698113207553</v>
      </c>
      <c r="CS877" s="173">
        <v>2.6954177897574129E-2</v>
      </c>
      <c r="CT877" s="173">
        <v>0.2425876010781671</v>
      </c>
      <c r="CU877" s="253">
        <v>2791</v>
      </c>
      <c r="CV877" s="220">
        <v>-1</v>
      </c>
      <c r="CW877" s="254">
        <f t="shared" si="91"/>
        <v>48</v>
      </c>
      <c r="CX877" s="15">
        <f t="shared" si="92"/>
        <v>12</v>
      </c>
      <c r="CY877" s="241">
        <f t="shared" si="93"/>
        <v>6</v>
      </c>
      <c r="CZ877" s="241" t="str">
        <f>IFERROR(ROUND(CY877/#REF!,1),"")</f>
        <v/>
      </c>
      <c r="DA877" s="254">
        <f t="shared" si="94"/>
        <v>54</v>
      </c>
      <c r="DB877" s="246">
        <f t="shared" si="95"/>
        <v>0.1111111111111111</v>
      </c>
      <c r="DC877" s="195"/>
      <c r="DD877" s="15" t="str">
        <f>IFERROR(#REF!-AO877,"")</f>
        <v/>
      </c>
      <c r="DE877" s="195"/>
      <c r="DF877" s="266" t="str">
        <f>IFERROR(#REF!-L877,"")</f>
        <v/>
      </c>
      <c r="DG877" s="228" t="e">
        <f>IF(#REF!&gt;AP877,0,1)</f>
        <v>#REF!</v>
      </c>
      <c r="DH877" s="228">
        <f t="shared" si="96"/>
        <v>1</v>
      </c>
      <c r="DI877" s="228">
        <f t="shared" si="97"/>
        <v>1</v>
      </c>
    </row>
    <row r="878" spans="1:113" ht="20.25" customHeight="1" x14ac:dyDescent="0.2">
      <c r="A878">
        <v>2022</v>
      </c>
      <c r="B878">
        <v>2</v>
      </c>
      <c r="C878" s="261">
        <v>44598</v>
      </c>
      <c r="D878">
        <v>372</v>
      </c>
      <c r="E878">
        <v>647</v>
      </c>
      <c r="F878">
        <v>46</v>
      </c>
      <c r="G878" s="194" t="s">
        <v>264</v>
      </c>
      <c r="H878" s="241" t="s">
        <v>265</v>
      </c>
      <c r="I878" s="241" t="s">
        <v>221</v>
      </c>
      <c r="J878" s="241">
        <v>2</v>
      </c>
      <c r="K878" s="241">
        <v>2</v>
      </c>
      <c r="L878" s="262">
        <v>212</v>
      </c>
      <c r="M878" s="263">
        <v>197</v>
      </c>
      <c r="N878" s="264">
        <v>226</v>
      </c>
      <c r="O878" s="190"/>
      <c r="P878" s="190"/>
      <c r="Q878" s="190"/>
      <c r="R878" s="190">
        <v>335</v>
      </c>
      <c r="S878" s="190">
        <v>270</v>
      </c>
      <c r="T878" s="190"/>
      <c r="U878" s="190"/>
      <c r="V878" s="190"/>
      <c r="W878" s="190">
        <v>255</v>
      </c>
      <c r="X878" s="190">
        <v>209</v>
      </c>
      <c r="Y878" s="172"/>
      <c r="Z878" s="172">
        <v>141</v>
      </c>
      <c r="AA878" s="190"/>
      <c r="AB878" s="190">
        <v>250</v>
      </c>
      <c r="AC878" s="190"/>
      <c r="AD878" s="190">
        <v>268</v>
      </c>
      <c r="AE878" s="190">
        <v>258</v>
      </c>
      <c r="AF878" s="190"/>
      <c r="AG878" s="190">
        <v>201</v>
      </c>
      <c r="AH878" s="190"/>
      <c r="AI878" s="190">
        <v>213</v>
      </c>
      <c r="AJ878" s="190">
        <v>215</v>
      </c>
      <c r="AK878" s="172">
        <v>143</v>
      </c>
      <c r="AL878" s="172">
        <v>143</v>
      </c>
      <c r="AM878" s="265">
        <v>276.2</v>
      </c>
      <c r="AN878" s="265">
        <v>218.6</v>
      </c>
      <c r="AO878" s="183">
        <v>37</v>
      </c>
      <c r="AP878" s="184">
        <v>150</v>
      </c>
      <c r="AQ878" s="182">
        <v>50.585480093676807</v>
      </c>
      <c r="AR878" s="182">
        <v>142.33333333333329</v>
      </c>
      <c r="AS878" s="182"/>
      <c r="AT878" s="182"/>
      <c r="AU878" s="182">
        <v>48</v>
      </c>
      <c r="AV878" s="182">
        <v>3</v>
      </c>
      <c r="AW878" s="182">
        <v>1</v>
      </c>
      <c r="AX878" s="182">
        <v>1</v>
      </c>
      <c r="AY878" s="182"/>
      <c r="AZ878" s="182"/>
      <c r="BA878" s="182"/>
      <c r="BB878" s="182"/>
      <c r="BC878" s="182"/>
      <c r="BD878" s="182"/>
      <c r="BE878" s="182"/>
      <c r="BF878" s="182"/>
      <c r="BG878" s="182"/>
      <c r="BH878" s="182">
        <v>1</v>
      </c>
      <c r="BI878" s="182">
        <v>3</v>
      </c>
      <c r="BJ878" s="182">
        <v>4</v>
      </c>
      <c r="BK878" s="182"/>
      <c r="BL878" s="182"/>
      <c r="BM878" s="182"/>
      <c r="BN878" s="182"/>
      <c r="BO878" s="182"/>
      <c r="BP878" s="182"/>
      <c r="BQ878" s="228" t="s">
        <v>180</v>
      </c>
      <c r="BR878" s="228" t="s">
        <v>266</v>
      </c>
      <c r="BS878" s="228" t="s">
        <v>267</v>
      </c>
      <c r="BT878" s="228"/>
      <c r="BU878" s="228">
        <v>5</v>
      </c>
      <c r="BV878" s="228" t="s">
        <v>323</v>
      </c>
      <c r="BW878" s="228" t="s">
        <v>222</v>
      </c>
      <c r="BX878" s="186">
        <v>0</v>
      </c>
      <c r="BY878" s="182">
        <v>5</v>
      </c>
      <c r="BZ878" s="182">
        <v>2.5</v>
      </c>
      <c r="CA878" s="182">
        <v>50</v>
      </c>
      <c r="CB878" s="182">
        <v>8</v>
      </c>
      <c r="CC878" s="182">
        <v>4</v>
      </c>
      <c r="CD878" s="182">
        <v>4</v>
      </c>
      <c r="CE878" s="228">
        <v>2</v>
      </c>
      <c r="CF878" s="228">
        <v>2</v>
      </c>
      <c r="CG878" s="113">
        <v>2</v>
      </c>
      <c r="CH878" s="113">
        <v>0</v>
      </c>
      <c r="CI878" s="113">
        <v>0</v>
      </c>
      <c r="CJ878" s="113">
        <v>0</v>
      </c>
      <c r="CK878" s="113">
        <v>0</v>
      </c>
      <c r="CL878" s="113">
        <v>0</v>
      </c>
      <c r="CM878" s="113">
        <v>0</v>
      </c>
      <c r="CN878" s="185">
        <v>6.5</v>
      </c>
      <c r="CO878" s="181">
        <v>54</v>
      </c>
      <c r="CP878" s="187">
        <v>0.12037037037037041</v>
      </c>
      <c r="CQ878" s="173">
        <v>3.066037735849057E-2</v>
      </c>
      <c r="CR878" s="173">
        <v>0.25471698113207553</v>
      </c>
      <c r="CS878" s="173">
        <v>2.9734675205855449E-2</v>
      </c>
      <c r="CT878" s="173">
        <v>0.2470265324794145</v>
      </c>
      <c r="CU878" s="253">
        <v>2791</v>
      </c>
      <c r="CV878" s="220">
        <v>-1</v>
      </c>
      <c r="CW878" s="254">
        <f t="shared" si="91"/>
        <v>48</v>
      </c>
      <c r="CX878" s="15">
        <f t="shared" si="92"/>
        <v>13</v>
      </c>
      <c r="CY878" s="241">
        <f t="shared" si="93"/>
        <v>7</v>
      </c>
      <c r="CZ878" s="241" t="str">
        <f>IFERROR(ROUND(CY878/#REF!,1),"")</f>
        <v/>
      </c>
      <c r="DA878" s="254">
        <f t="shared" si="94"/>
        <v>55</v>
      </c>
      <c r="DB878" s="246">
        <f t="shared" si="95"/>
        <v>0.12727272727272726</v>
      </c>
      <c r="DC878" s="195"/>
      <c r="DD878" s="15" t="str">
        <f>IFERROR(#REF!-AO878,"")</f>
        <v/>
      </c>
      <c r="DE878" s="195"/>
      <c r="DF878" s="266" t="str">
        <f>IFERROR(#REF!-L878,"")</f>
        <v/>
      </c>
      <c r="DG878" s="228" t="e">
        <f>IF(#REF!&gt;AP878,0,1)</f>
        <v>#REF!</v>
      </c>
      <c r="DH878" s="228">
        <f t="shared" si="96"/>
        <v>1</v>
      </c>
      <c r="DI878" s="228">
        <f t="shared" si="97"/>
        <v>1</v>
      </c>
    </row>
    <row r="879" spans="1:113" ht="20.25" customHeight="1" x14ac:dyDescent="0.2">
      <c r="A879">
        <v>2022</v>
      </c>
      <c r="B879">
        <v>2</v>
      </c>
      <c r="C879" s="261">
        <v>44598</v>
      </c>
      <c r="D879">
        <v>214</v>
      </c>
      <c r="E879">
        <v>142</v>
      </c>
      <c r="F879">
        <v>48</v>
      </c>
      <c r="G879" s="194" t="s">
        <v>286</v>
      </c>
      <c r="H879" s="241" t="s">
        <v>287</v>
      </c>
      <c r="I879" s="241" t="s">
        <v>221</v>
      </c>
      <c r="J879" s="241">
        <v>4</v>
      </c>
      <c r="K879" s="241">
        <v>1</v>
      </c>
      <c r="L879" s="262">
        <v>351</v>
      </c>
      <c r="M879" s="263">
        <v>326</v>
      </c>
      <c r="N879" s="264">
        <v>375</v>
      </c>
      <c r="O879" s="190"/>
      <c r="P879" s="190"/>
      <c r="Q879" s="190"/>
      <c r="R879" s="190"/>
      <c r="S879" s="190">
        <v>460</v>
      </c>
      <c r="T879" s="190"/>
      <c r="U879" s="190"/>
      <c r="V879" s="190"/>
      <c r="W879" s="190"/>
      <c r="X879" s="190">
        <v>362</v>
      </c>
      <c r="Y879" s="172"/>
      <c r="Z879" s="172">
        <v>200</v>
      </c>
      <c r="AA879" s="190"/>
      <c r="AB879" s="190">
        <v>415</v>
      </c>
      <c r="AC879" s="190"/>
      <c r="AD879" s="190">
        <v>397</v>
      </c>
      <c r="AE879" s="190">
        <v>410</v>
      </c>
      <c r="AF879" s="190"/>
      <c r="AG879" s="190">
        <v>330</v>
      </c>
      <c r="AH879" s="190"/>
      <c r="AI879" s="190">
        <v>345</v>
      </c>
      <c r="AJ879" s="190">
        <v>356</v>
      </c>
      <c r="AK879" s="172">
        <v>201</v>
      </c>
      <c r="AL879" s="172">
        <v>225</v>
      </c>
      <c r="AM879" s="265">
        <v>420.5</v>
      </c>
      <c r="AN879" s="265">
        <v>348.25</v>
      </c>
      <c r="AO879" s="183">
        <v>74</v>
      </c>
      <c r="AP879" s="184">
        <v>195</v>
      </c>
      <c r="AQ879" s="182">
        <v>69.009584664536746</v>
      </c>
      <c r="AR879" s="182">
        <v>208.66666666666671</v>
      </c>
      <c r="AS879" s="182"/>
      <c r="AT879" s="182"/>
      <c r="AU879" s="182"/>
      <c r="AV879" s="182"/>
      <c r="AW879" s="182"/>
      <c r="AX879" s="182"/>
      <c r="AY879" s="182"/>
      <c r="AZ879" s="182"/>
      <c r="BA879" s="182"/>
      <c r="BB879" s="182"/>
      <c r="BC879" s="182"/>
      <c r="BD879" s="182"/>
      <c r="BE879" s="182"/>
      <c r="BF879" s="182"/>
      <c r="BG879" s="182"/>
      <c r="BH879" s="182"/>
      <c r="BI879" s="182">
        <v>2</v>
      </c>
      <c r="BJ879" s="182">
        <v>5</v>
      </c>
      <c r="BK879" s="182"/>
      <c r="BL879" s="182"/>
      <c r="BM879" s="182"/>
      <c r="BN879" s="182"/>
      <c r="BO879" s="182"/>
      <c r="BP879" s="182"/>
      <c r="BQ879" s="228" t="s">
        <v>180</v>
      </c>
      <c r="BR879" s="228" t="s">
        <v>266</v>
      </c>
      <c r="BS879" s="228" t="s">
        <v>288</v>
      </c>
      <c r="BT879" s="228"/>
      <c r="BU879" s="228">
        <v>5</v>
      </c>
      <c r="BV879" s="228" t="s">
        <v>286</v>
      </c>
      <c r="BW879" s="228" t="s">
        <v>222</v>
      </c>
      <c r="BX879" s="186">
        <v>0</v>
      </c>
      <c r="BY879" s="182">
        <v>0</v>
      </c>
      <c r="BZ879" s="182">
        <v>0</v>
      </c>
      <c r="CA879" s="182">
        <v>0</v>
      </c>
      <c r="CB879" s="182">
        <v>7</v>
      </c>
      <c r="CC879" s="182">
        <v>7</v>
      </c>
      <c r="CD879" s="182">
        <v>7</v>
      </c>
      <c r="CE879" s="228">
        <v>0</v>
      </c>
      <c r="CF879" s="228">
        <v>2</v>
      </c>
      <c r="CG879" s="113">
        <v>5</v>
      </c>
      <c r="CH879" s="113">
        <v>0</v>
      </c>
      <c r="CI879" s="113">
        <v>0</v>
      </c>
      <c r="CJ879" s="113">
        <v>0</v>
      </c>
      <c r="CK879" s="113">
        <v>0</v>
      </c>
      <c r="CL879" s="113">
        <v>0</v>
      </c>
      <c r="CM879" s="113">
        <v>0</v>
      </c>
      <c r="CN879" s="185">
        <v>7</v>
      </c>
      <c r="CO879" s="181">
        <v>7</v>
      </c>
      <c r="CP879" s="187">
        <v>1</v>
      </c>
      <c r="CQ879" s="173">
        <v>1.9943019943019939E-2</v>
      </c>
      <c r="CR879" s="173">
        <v>1.9943019943019939E-2</v>
      </c>
      <c r="CS879" s="173">
        <v>2.0100502512562811E-2</v>
      </c>
      <c r="CT879" s="173">
        <v>2.0100502512562811E-2</v>
      </c>
      <c r="CU879" s="253">
        <v>2791</v>
      </c>
      <c r="CV879" s="220">
        <v>-1</v>
      </c>
      <c r="CW879" s="254">
        <f t="shared" si="91"/>
        <v>0</v>
      </c>
      <c r="CX879" s="15">
        <f t="shared" si="92"/>
        <v>7</v>
      </c>
      <c r="CY879" s="241">
        <f t="shared" si="93"/>
        <v>7</v>
      </c>
      <c r="CZ879" s="241" t="str">
        <f>IFERROR(ROUND(CY879/#REF!,1),"")</f>
        <v/>
      </c>
      <c r="DA879" s="254">
        <f t="shared" si="94"/>
        <v>7</v>
      </c>
      <c r="DB879" s="246">
        <f t="shared" si="95"/>
        <v>1</v>
      </c>
      <c r="DC879" s="195"/>
      <c r="DD879" s="15" t="str">
        <f>IFERROR(#REF!-AO879,"")</f>
        <v/>
      </c>
      <c r="DE879" s="195"/>
      <c r="DF879" s="266" t="str">
        <f>IFERROR(#REF!-L879,"")</f>
        <v/>
      </c>
      <c r="DG879" s="228" t="e">
        <f>IF(#REF!&gt;AP879,0,1)</f>
        <v>#REF!</v>
      </c>
      <c r="DH879" s="228">
        <f t="shared" si="96"/>
        <v>1</v>
      </c>
      <c r="DI879" s="228">
        <f t="shared" si="97"/>
        <v>1</v>
      </c>
    </row>
    <row r="880" spans="1:113" ht="20.25" customHeight="1" x14ac:dyDescent="0.2">
      <c r="A880">
        <v>2022</v>
      </c>
      <c r="B880">
        <v>2</v>
      </c>
      <c r="C880" s="261">
        <v>44598</v>
      </c>
      <c r="D880">
        <v>334</v>
      </c>
      <c r="E880">
        <v>254</v>
      </c>
      <c r="F880">
        <v>49</v>
      </c>
      <c r="G880" s="194" t="s">
        <v>220</v>
      </c>
      <c r="H880" s="241" t="s">
        <v>179</v>
      </c>
      <c r="I880" s="241" t="s">
        <v>221</v>
      </c>
      <c r="J880" s="241">
        <v>4</v>
      </c>
      <c r="K880" s="241">
        <v>2</v>
      </c>
      <c r="L880" s="262">
        <v>203</v>
      </c>
      <c r="M880" s="263">
        <v>188</v>
      </c>
      <c r="N880" s="264">
        <v>217</v>
      </c>
      <c r="O880" s="190">
        <v>256</v>
      </c>
      <c r="P880" s="190">
        <v>270</v>
      </c>
      <c r="Q880" s="190"/>
      <c r="R880" s="190">
        <v>281</v>
      </c>
      <c r="S880" s="190">
        <v>285</v>
      </c>
      <c r="T880" s="190">
        <v>196</v>
      </c>
      <c r="U880" s="190">
        <v>210</v>
      </c>
      <c r="V880" s="190"/>
      <c r="W880" s="190">
        <v>219</v>
      </c>
      <c r="X880" s="190">
        <v>213</v>
      </c>
      <c r="Y880" s="172">
        <v>141</v>
      </c>
      <c r="Z880" s="172">
        <v>143</v>
      </c>
      <c r="AA880" s="190">
        <v>322</v>
      </c>
      <c r="AB880" s="190">
        <v>300</v>
      </c>
      <c r="AC880" s="190"/>
      <c r="AD880" s="190">
        <v>290</v>
      </c>
      <c r="AE880" s="190">
        <v>285</v>
      </c>
      <c r="AF880" s="190">
        <v>228</v>
      </c>
      <c r="AG880" s="190">
        <v>208</v>
      </c>
      <c r="AH880" s="190"/>
      <c r="AI880" s="190">
        <v>202</v>
      </c>
      <c r="AJ880" s="190">
        <v>204</v>
      </c>
      <c r="AK880" s="172">
        <v>147</v>
      </c>
      <c r="AL880" s="172">
        <v>148</v>
      </c>
      <c r="AM880" s="265">
        <v>286.125</v>
      </c>
      <c r="AN880" s="265">
        <v>210</v>
      </c>
      <c r="AO880" s="183">
        <v>94</v>
      </c>
      <c r="AP880" s="184">
        <v>153</v>
      </c>
      <c r="AQ880" s="182">
        <v>99.481865284974091</v>
      </c>
      <c r="AR880" s="182">
        <v>144.75</v>
      </c>
      <c r="AS880" s="182"/>
      <c r="AT880" s="182"/>
      <c r="AU880" s="182"/>
      <c r="AV880" s="182">
        <v>6</v>
      </c>
      <c r="AW880" s="182">
        <v>6</v>
      </c>
      <c r="AX880" s="182">
        <v>2</v>
      </c>
      <c r="AY880" s="182">
        <v>2</v>
      </c>
      <c r="AZ880" s="182"/>
      <c r="BA880" s="182"/>
      <c r="BB880" s="182"/>
      <c r="BC880" s="182"/>
      <c r="BD880" s="182"/>
      <c r="BE880" s="182"/>
      <c r="BF880" s="182"/>
      <c r="BG880" s="182">
        <v>360</v>
      </c>
      <c r="BH880" s="182">
        <v>4</v>
      </c>
      <c r="BI880" s="182">
        <v>6</v>
      </c>
      <c r="BJ880" s="182">
        <v>6</v>
      </c>
      <c r="BK880" s="182"/>
      <c r="BL880" s="182"/>
      <c r="BM880" s="182"/>
      <c r="BN880" s="182"/>
      <c r="BO880" s="182"/>
      <c r="BP880" s="182"/>
      <c r="BQ880" s="228" t="s">
        <v>180</v>
      </c>
      <c r="BR880" s="228" t="s">
        <v>181</v>
      </c>
      <c r="BS880" s="228" t="s">
        <v>182</v>
      </c>
      <c r="BT880" s="228"/>
      <c r="BU880" s="228">
        <v>5</v>
      </c>
      <c r="BV880" s="228" t="s">
        <v>220</v>
      </c>
      <c r="BW880" s="228" t="s">
        <v>222</v>
      </c>
      <c r="BX880" s="186">
        <v>0</v>
      </c>
      <c r="BY880" s="182">
        <v>16</v>
      </c>
      <c r="BZ880" s="182">
        <v>8</v>
      </c>
      <c r="CA880" s="182">
        <v>8</v>
      </c>
      <c r="CB880" s="182">
        <v>16</v>
      </c>
      <c r="CC880" s="182">
        <v>8</v>
      </c>
      <c r="CD880" s="182">
        <v>368</v>
      </c>
      <c r="CE880" s="228">
        <v>5</v>
      </c>
      <c r="CF880" s="228">
        <v>6</v>
      </c>
      <c r="CG880" s="113">
        <v>4</v>
      </c>
      <c r="CH880" s="113">
        <v>1</v>
      </c>
      <c r="CI880" s="113">
        <v>0</v>
      </c>
      <c r="CJ880" s="113">
        <v>0</v>
      </c>
      <c r="CK880" s="113">
        <v>0</v>
      </c>
      <c r="CL880" s="113">
        <v>0</v>
      </c>
      <c r="CM880" s="113">
        <v>0</v>
      </c>
      <c r="CN880" s="185">
        <v>16</v>
      </c>
      <c r="CO880" s="181">
        <v>376</v>
      </c>
      <c r="CP880" s="187">
        <v>4.2553191489361701E-2</v>
      </c>
      <c r="CQ880" s="173">
        <v>7.8817733990147784E-2</v>
      </c>
      <c r="CR880" s="173">
        <v>1.8522167487684731</v>
      </c>
      <c r="CS880" s="173">
        <v>7.6190476190476197E-2</v>
      </c>
      <c r="CT880" s="173">
        <v>1.790476190476191</v>
      </c>
      <c r="CU880" s="253">
        <v>2791</v>
      </c>
      <c r="CV880" s="220">
        <v>-1</v>
      </c>
      <c r="CW880" s="254">
        <f t="shared" si="91"/>
        <v>360</v>
      </c>
      <c r="CX880" s="15">
        <f t="shared" si="92"/>
        <v>32</v>
      </c>
      <c r="CY880" s="241">
        <f t="shared" si="93"/>
        <v>16</v>
      </c>
      <c r="CZ880" s="241" t="str">
        <f>IFERROR(ROUND(CY880/#REF!,1),"")</f>
        <v/>
      </c>
      <c r="DA880" s="254">
        <f t="shared" si="94"/>
        <v>376</v>
      </c>
      <c r="DB880" s="246">
        <f t="shared" si="95"/>
        <v>4.2553191489361701E-2</v>
      </c>
      <c r="DC880" s="195"/>
      <c r="DD880" s="15" t="str">
        <f>IFERROR(#REF!-AO880,"")</f>
        <v/>
      </c>
      <c r="DE880" s="195"/>
      <c r="DF880" s="266" t="str">
        <f>IFERROR(#REF!-L880,"")</f>
        <v/>
      </c>
      <c r="DG880" s="228" t="e">
        <f>IF(#REF!&gt;AP880,0,1)</f>
        <v>#REF!</v>
      </c>
      <c r="DH880" s="228">
        <f t="shared" si="96"/>
        <v>1</v>
      </c>
      <c r="DI880" s="228">
        <f t="shared" si="97"/>
        <v>1</v>
      </c>
    </row>
    <row r="881" spans="1:113" ht="20.25" customHeight="1" x14ac:dyDescent="0.2">
      <c r="A881">
        <v>2022</v>
      </c>
      <c r="B881">
        <v>2</v>
      </c>
      <c r="C881" s="261">
        <v>44598</v>
      </c>
      <c r="D881">
        <v>377</v>
      </c>
      <c r="E881">
        <v>439</v>
      </c>
      <c r="F881"/>
      <c r="G881" s="194" t="s">
        <v>223</v>
      </c>
      <c r="H881" s="241" t="s">
        <v>224</v>
      </c>
      <c r="I881" s="241" t="s">
        <v>169</v>
      </c>
      <c r="J881" s="241">
        <v>4</v>
      </c>
      <c r="K881" s="241">
        <v>1</v>
      </c>
      <c r="L881" s="262">
        <v>343</v>
      </c>
      <c r="M881" s="263">
        <v>308</v>
      </c>
      <c r="N881" s="264">
        <v>377</v>
      </c>
      <c r="O881" s="190">
        <v>378</v>
      </c>
      <c r="P881" s="190">
        <v>386</v>
      </c>
      <c r="Q881" s="190"/>
      <c r="R881" s="190">
        <v>379</v>
      </c>
      <c r="S881" s="190">
        <v>390</v>
      </c>
      <c r="T881" s="190">
        <v>340</v>
      </c>
      <c r="U881" s="190">
        <v>335</v>
      </c>
      <c r="V881" s="190"/>
      <c r="W881" s="190">
        <v>326</v>
      </c>
      <c r="X881" s="190">
        <v>337</v>
      </c>
      <c r="Y881" s="172">
        <v>338</v>
      </c>
      <c r="Z881" s="172">
        <v>340</v>
      </c>
      <c r="AA881" s="190"/>
      <c r="AB881" s="190">
        <v>390</v>
      </c>
      <c r="AC881" s="190"/>
      <c r="AD881" s="190">
        <v>431</v>
      </c>
      <c r="AE881" s="190">
        <v>415</v>
      </c>
      <c r="AF881" s="190"/>
      <c r="AG881" s="190">
        <v>340</v>
      </c>
      <c r="AH881" s="190"/>
      <c r="AI881" s="190">
        <v>365</v>
      </c>
      <c r="AJ881" s="190">
        <v>370</v>
      </c>
      <c r="AK881" s="172">
        <v>335</v>
      </c>
      <c r="AL881" s="172">
        <v>339</v>
      </c>
      <c r="AM881" s="265">
        <v>395.57142857142861</v>
      </c>
      <c r="AN881" s="265">
        <v>344.71428571428572</v>
      </c>
      <c r="AO881" s="183">
        <v>45</v>
      </c>
      <c r="AP881" s="184">
        <v>320</v>
      </c>
      <c r="AQ881" s="182">
        <v>42.603550295857993</v>
      </c>
      <c r="AR881" s="182">
        <v>338</v>
      </c>
      <c r="AS881" s="182"/>
      <c r="AT881" s="182"/>
      <c r="AU881" s="182">
        <v>410</v>
      </c>
      <c r="AV881" s="182">
        <v>2</v>
      </c>
      <c r="AW881" s="182">
        <v>3</v>
      </c>
      <c r="AX881" s="182">
        <v>1</v>
      </c>
      <c r="AY881" s="182"/>
      <c r="AZ881" s="182"/>
      <c r="BA881" s="182"/>
      <c r="BB881" s="182"/>
      <c r="BC881" s="182"/>
      <c r="BD881" s="182"/>
      <c r="BE881" s="182"/>
      <c r="BF881" s="182"/>
      <c r="BG881" s="182">
        <v>280</v>
      </c>
      <c r="BH881" s="182">
        <v>5</v>
      </c>
      <c r="BI881" s="182">
        <v>3</v>
      </c>
      <c r="BJ881" s="182">
        <v>10</v>
      </c>
      <c r="BK881" s="182"/>
      <c r="BL881" s="182"/>
      <c r="BM881" s="182"/>
      <c r="BN881" s="182"/>
      <c r="BO881" s="182"/>
      <c r="BP881" s="182"/>
      <c r="BQ881" s="228" t="s">
        <v>180</v>
      </c>
      <c r="BR881" s="228" t="s">
        <v>192</v>
      </c>
      <c r="BS881" s="228" t="s">
        <v>243</v>
      </c>
      <c r="BT881" s="228"/>
      <c r="BU881" s="228">
        <v>5</v>
      </c>
      <c r="BV881" s="228" t="s">
        <v>223</v>
      </c>
      <c r="BW881" s="228"/>
      <c r="BX881" s="186">
        <v>0</v>
      </c>
      <c r="BY881" s="182">
        <v>6</v>
      </c>
      <c r="BZ881" s="182">
        <v>6</v>
      </c>
      <c r="CA881" s="182">
        <v>416</v>
      </c>
      <c r="CB881" s="182">
        <v>18</v>
      </c>
      <c r="CC881" s="182">
        <v>18</v>
      </c>
      <c r="CD881" s="182">
        <v>298</v>
      </c>
      <c r="CE881" s="228">
        <v>7</v>
      </c>
      <c r="CF881" s="228">
        <v>6</v>
      </c>
      <c r="CG881" s="113">
        <v>11</v>
      </c>
      <c r="CH881" s="113">
        <v>0</v>
      </c>
      <c r="CI881" s="113">
        <v>0</v>
      </c>
      <c r="CJ881" s="113">
        <v>0</v>
      </c>
      <c r="CK881" s="113">
        <v>0</v>
      </c>
      <c r="CL881" s="113">
        <v>0</v>
      </c>
      <c r="CM881" s="113">
        <v>0</v>
      </c>
      <c r="CN881" s="185">
        <v>24</v>
      </c>
      <c r="CO881" s="181">
        <v>714</v>
      </c>
      <c r="CP881" s="187">
        <v>3.3613445378151259E-2</v>
      </c>
      <c r="CQ881" s="173">
        <v>6.9970845481049565E-2</v>
      </c>
      <c r="CR881" s="173">
        <v>2.081632653061225</v>
      </c>
      <c r="CS881" s="173">
        <v>6.9622876087857444E-2</v>
      </c>
      <c r="CT881" s="173">
        <v>2.071280563613759</v>
      </c>
      <c r="CU881" s="253">
        <v>2791</v>
      </c>
      <c r="CV881" s="220">
        <v>-1</v>
      </c>
      <c r="CW881" s="254">
        <f t="shared" si="91"/>
        <v>690</v>
      </c>
      <c r="CX881" s="15">
        <f t="shared" si="92"/>
        <v>24</v>
      </c>
      <c r="CY881" s="241">
        <f t="shared" si="93"/>
        <v>24</v>
      </c>
      <c r="CZ881" s="241" t="str">
        <f>IFERROR(ROUND(CY881/#REF!,1),"")</f>
        <v/>
      </c>
      <c r="DA881" s="254">
        <f t="shared" si="94"/>
        <v>714</v>
      </c>
      <c r="DB881" s="246">
        <f t="shared" si="95"/>
        <v>3.3613445378151259E-2</v>
      </c>
      <c r="DC881" s="195"/>
      <c r="DD881" s="15" t="str">
        <f>IFERROR(#REF!-AO881,"")</f>
        <v/>
      </c>
      <c r="DE881" s="195"/>
      <c r="DF881" s="266" t="str">
        <f>IFERROR(#REF!-L881,"")</f>
        <v/>
      </c>
      <c r="DG881" s="228" t="e">
        <f>IF(#REF!&gt;AP881,0,1)</f>
        <v>#REF!</v>
      </c>
      <c r="DH881" s="228">
        <f t="shared" si="96"/>
        <v>1</v>
      </c>
      <c r="DI881" s="228">
        <f t="shared" si="97"/>
        <v>1</v>
      </c>
    </row>
    <row r="882" spans="1:113" ht="20.25" customHeight="1" x14ac:dyDescent="0.2">
      <c r="A882">
        <v>2022</v>
      </c>
      <c r="B882">
        <v>2</v>
      </c>
      <c r="C882" s="261">
        <v>44598</v>
      </c>
      <c r="D882">
        <v>381</v>
      </c>
      <c r="E882">
        <v>447</v>
      </c>
      <c r="F882"/>
      <c r="G882" s="194" t="s">
        <v>379</v>
      </c>
      <c r="H882" s="241" t="s">
        <v>380</v>
      </c>
      <c r="I882" s="241" t="s">
        <v>169</v>
      </c>
      <c r="J882" s="241">
        <v>3</v>
      </c>
      <c r="K882" s="241">
        <v>1</v>
      </c>
      <c r="L882" s="262">
        <v>177</v>
      </c>
      <c r="M882" s="263">
        <v>159</v>
      </c>
      <c r="N882" s="264">
        <v>194</v>
      </c>
      <c r="O882" s="190"/>
      <c r="P882" s="190">
        <v>236</v>
      </c>
      <c r="Q882" s="190"/>
      <c r="R882" s="190">
        <v>241</v>
      </c>
      <c r="S882" s="190">
        <v>190</v>
      </c>
      <c r="T882" s="190"/>
      <c r="U882" s="190">
        <v>190</v>
      </c>
      <c r="V882" s="190"/>
      <c r="W882" s="190">
        <v>192</v>
      </c>
      <c r="X882" s="190">
        <v>165</v>
      </c>
      <c r="Y882" s="172"/>
      <c r="Z882" s="172"/>
      <c r="AA882" s="190">
        <v>205</v>
      </c>
      <c r="AB882" s="190">
        <v>185</v>
      </c>
      <c r="AC882" s="190"/>
      <c r="AD882" s="190">
        <v>200</v>
      </c>
      <c r="AE882" s="190">
        <v>209</v>
      </c>
      <c r="AF882" s="190">
        <v>164</v>
      </c>
      <c r="AG882" s="190">
        <v>165</v>
      </c>
      <c r="AH882" s="190"/>
      <c r="AI882" s="190">
        <v>181</v>
      </c>
      <c r="AJ882" s="190">
        <v>182</v>
      </c>
      <c r="AK882" s="172"/>
      <c r="AL882" s="172"/>
      <c r="AM882" s="265">
        <v>209.42857142857139</v>
      </c>
      <c r="AN882" s="265">
        <v>177</v>
      </c>
      <c r="AO882" s="183">
        <v>75</v>
      </c>
      <c r="AP882" s="184">
        <v>144</v>
      </c>
      <c r="AQ882" s="182"/>
      <c r="AR882" s="182"/>
      <c r="AS882" s="182"/>
      <c r="AT882" s="182"/>
      <c r="AU882" s="182">
        <v>560</v>
      </c>
      <c r="AV882" s="182">
        <v>6</v>
      </c>
      <c r="AW882" s="182">
        <v>5</v>
      </c>
      <c r="AX882" s="182">
        <v>5</v>
      </c>
      <c r="AY882" s="182"/>
      <c r="AZ882" s="182"/>
      <c r="BA882" s="182"/>
      <c r="BB882" s="182"/>
      <c r="BC882" s="182"/>
      <c r="BD882" s="182"/>
      <c r="BE882" s="182"/>
      <c r="BF882" s="182"/>
      <c r="BG882" s="182">
        <v>820</v>
      </c>
      <c r="BH882" s="182"/>
      <c r="BI882" s="182">
        <v>2</v>
      </c>
      <c r="BJ882" s="182">
        <v>5</v>
      </c>
      <c r="BK882" s="182"/>
      <c r="BL882" s="182"/>
      <c r="BM882" s="182"/>
      <c r="BN882" s="182"/>
      <c r="BO882" s="182"/>
      <c r="BP882" s="182"/>
      <c r="BQ882" s="228" t="s">
        <v>180</v>
      </c>
      <c r="BR882" s="228" t="s">
        <v>192</v>
      </c>
      <c r="BS882" s="228" t="s">
        <v>381</v>
      </c>
      <c r="BT882" s="228"/>
      <c r="BU882" s="228">
        <v>5</v>
      </c>
      <c r="BV882" s="228" t="s">
        <v>372</v>
      </c>
      <c r="BW882" s="228"/>
      <c r="BX882" s="186">
        <v>0</v>
      </c>
      <c r="BY882" s="182">
        <v>16</v>
      </c>
      <c r="BZ882" s="182">
        <v>16</v>
      </c>
      <c r="CA882" s="182">
        <v>576</v>
      </c>
      <c r="CB882" s="182">
        <v>7</v>
      </c>
      <c r="CC882" s="182">
        <v>7</v>
      </c>
      <c r="CD882" s="182">
        <v>827</v>
      </c>
      <c r="CE882" s="228">
        <v>6</v>
      </c>
      <c r="CF882" s="228">
        <v>7</v>
      </c>
      <c r="CG882" s="113">
        <v>10</v>
      </c>
      <c r="CH882" s="113">
        <v>0</v>
      </c>
      <c r="CI882" s="113">
        <v>0</v>
      </c>
      <c r="CJ882" s="113">
        <v>0</v>
      </c>
      <c r="CK882" s="113">
        <v>0</v>
      </c>
      <c r="CL882" s="113">
        <v>0</v>
      </c>
      <c r="CM882" s="113">
        <v>0</v>
      </c>
      <c r="CN882" s="185">
        <v>23</v>
      </c>
      <c r="CO882" s="181">
        <v>1403</v>
      </c>
      <c r="CP882" s="187">
        <v>1.6393442622950821E-2</v>
      </c>
      <c r="CQ882" s="173">
        <v>0.12994350282485881</v>
      </c>
      <c r="CR882" s="173">
        <v>7.9265536723163841</v>
      </c>
      <c r="CS882" s="173">
        <v>0.12994350282485881</v>
      </c>
      <c r="CT882" s="173">
        <v>7.9265536723163841</v>
      </c>
      <c r="CU882" s="253">
        <v>2791</v>
      </c>
      <c r="CV882" s="220">
        <v>-1</v>
      </c>
      <c r="CW882" s="254">
        <f t="shared" si="91"/>
        <v>1380</v>
      </c>
      <c r="CX882" s="15">
        <f t="shared" si="92"/>
        <v>23</v>
      </c>
      <c r="CY882" s="241">
        <f t="shared" si="93"/>
        <v>23</v>
      </c>
      <c r="CZ882" s="241" t="str">
        <f>IFERROR(ROUND(CY882/#REF!,1),"")</f>
        <v/>
      </c>
      <c r="DA882" s="254">
        <f t="shared" si="94"/>
        <v>1403</v>
      </c>
      <c r="DB882" s="246">
        <f t="shared" si="95"/>
        <v>1.6393442622950821E-2</v>
      </c>
      <c r="DC882" s="195"/>
      <c r="DD882" s="15" t="str">
        <f>IFERROR(#REF!-AO882,"")</f>
        <v/>
      </c>
      <c r="DE882" s="195"/>
      <c r="DF882" s="266" t="str">
        <f>IFERROR(#REF!-L882,"")</f>
        <v/>
      </c>
      <c r="DG882" s="228" t="e">
        <f>IF(#REF!&gt;AP882,0,1)</f>
        <v>#REF!</v>
      </c>
      <c r="DH882" s="228">
        <f t="shared" si="96"/>
        <v>1</v>
      </c>
      <c r="DI882" s="228">
        <f t="shared" si="97"/>
        <v>1</v>
      </c>
    </row>
    <row r="883" spans="1:113" ht="20.25" customHeight="1" x14ac:dyDescent="0.2">
      <c r="A883">
        <v>2022</v>
      </c>
      <c r="B883">
        <v>2</v>
      </c>
      <c r="C883" s="261">
        <v>44598</v>
      </c>
      <c r="D883">
        <v>423</v>
      </c>
      <c r="E883">
        <v>669</v>
      </c>
      <c r="F883"/>
      <c r="G883" s="194" t="s">
        <v>279</v>
      </c>
      <c r="H883" s="241" t="s">
        <v>280</v>
      </c>
      <c r="I883" s="241" t="s">
        <v>169</v>
      </c>
      <c r="J883" s="241">
        <v>2</v>
      </c>
      <c r="K883" s="241">
        <v>2</v>
      </c>
      <c r="L883" s="262">
        <v>954</v>
      </c>
      <c r="M883" s="263">
        <v>897</v>
      </c>
      <c r="N883" s="264">
        <v>1021</v>
      </c>
      <c r="O883" s="190"/>
      <c r="P883" s="190"/>
      <c r="Q883" s="190"/>
      <c r="R883" s="190"/>
      <c r="S883" s="190"/>
      <c r="T883" s="190"/>
      <c r="U883" s="190"/>
      <c r="V883" s="190"/>
      <c r="W883" s="190"/>
      <c r="X883" s="190"/>
      <c r="Y883" s="172">
        <v>234</v>
      </c>
      <c r="Z883" s="172">
        <v>231</v>
      </c>
      <c r="AA883" s="190"/>
      <c r="AB883" s="190"/>
      <c r="AC883" s="190"/>
      <c r="AD883" s="190"/>
      <c r="AE883" s="190"/>
      <c r="AF883" s="190"/>
      <c r="AG883" s="190"/>
      <c r="AH883" s="190"/>
      <c r="AI883" s="190"/>
      <c r="AJ883" s="190"/>
      <c r="AK883" s="172">
        <v>235</v>
      </c>
      <c r="AL883" s="172">
        <v>249</v>
      </c>
      <c r="AM883" s="265"/>
      <c r="AN883" s="265"/>
      <c r="AO883" s="183">
        <v>40</v>
      </c>
      <c r="AP883" s="184">
        <v>180</v>
      </c>
      <c r="AQ883" s="182">
        <v>30.347734457323501</v>
      </c>
      <c r="AR883" s="182">
        <v>237.25</v>
      </c>
      <c r="AS883" s="182"/>
      <c r="AT883" s="182"/>
      <c r="AU883" s="182">
        <v>150</v>
      </c>
      <c r="AV883" s="182">
        <v>2</v>
      </c>
      <c r="AW883" s="182">
        <v>4</v>
      </c>
      <c r="AX883" s="182">
        <v>2</v>
      </c>
      <c r="AY883" s="182"/>
      <c r="AZ883" s="182"/>
      <c r="BA883" s="182"/>
      <c r="BB883" s="182"/>
      <c r="BC883" s="182"/>
      <c r="BD883" s="182"/>
      <c r="BE883" s="182"/>
      <c r="BF883" s="182"/>
      <c r="BG883" s="182">
        <v>342</v>
      </c>
      <c r="BH883" s="182">
        <v>3</v>
      </c>
      <c r="BI883" s="182">
        <v>3</v>
      </c>
      <c r="BJ883" s="182">
        <v>10</v>
      </c>
      <c r="BK883" s="182"/>
      <c r="BL883" s="182"/>
      <c r="BM883" s="182"/>
      <c r="BN883" s="182"/>
      <c r="BO883" s="182"/>
      <c r="BP883" s="182"/>
      <c r="BQ883" s="228" t="s">
        <v>185</v>
      </c>
      <c r="BR883" s="228" t="s">
        <v>186</v>
      </c>
      <c r="BS883" s="228" t="s">
        <v>281</v>
      </c>
      <c r="BT883" s="228" t="s">
        <v>188</v>
      </c>
      <c r="BU883" s="228">
        <v>5</v>
      </c>
      <c r="BV883" s="228" t="s">
        <v>279</v>
      </c>
      <c r="BW883" s="228"/>
      <c r="BX883" s="186">
        <v>0</v>
      </c>
      <c r="BY883" s="182">
        <v>8</v>
      </c>
      <c r="BZ883" s="182">
        <v>4</v>
      </c>
      <c r="CA883" s="182">
        <v>154</v>
      </c>
      <c r="CB883" s="182">
        <v>16</v>
      </c>
      <c r="CC883" s="182">
        <v>8</v>
      </c>
      <c r="CD883" s="182">
        <v>350</v>
      </c>
      <c r="CE883" s="228">
        <v>2</v>
      </c>
      <c r="CF883" s="228">
        <v>3</v>
      </c>
      <c r="CG883" s="113">
        <v>6</v>
      </c>
      <c r="CH883" s="113">
        <v>0</v>
      </c>
      <c r="CI883" s="113">
        <v>0</v>
      </c>
      <c r="CJ883" s="113">
        <v>0</v>
      </c>
      <c r="CK883" s="113">
        <v>0</v>
      </c>
      <c r="CL883" s="113">
        <v>0</v>
      </c>
      <c r="CM883" s="113">
        <v>0</v>
      </c>
      <c r="CN883" s="185">
        <v>12</v>
      </c>
      <c r="CO883" s="181">
        <v>504</v>
      </c>
      <c r="CP883" s="187">
        <v>2.3809523809523812E-2</v>
      </c>
      <c r="CQ883" s="173">
        <v>1.257861635220126E-2</v>
      </c>
      <c r="CR883" s="173">
        <v>0.52830188679245282</v>
      </c>
      <c r="CS883" s="173"/>
      <c r="CT883" s="173"/>
      <c r="CU883" s="253">
        <v>2791</v>
      </c>
      <c r="CV883" s="220"/>
      <c r="CW883" s="254">
        <f t="shared" si="91"/>
        <v>492</v>
      </c>
      <c r="CX883" s="15">
        <f t="shared" si="92"/>
        <v>24</v>
      </c>
      <c r="CY883" s="241">
        <f t="shared" si="93"/>
        <v>12</v>
      </c>
      <c r="CZ883" s="241" t="str">
        <f>IFERROR(ROUND(CY883/#REF!,1),"")</f>
        <v/>
      </c>
      <c r="DA883" s="254">
        <f t="shared" si="94"/>
        <v>504</v>
      </c>
      <c r="DB883" s="246">
        <f t="shared" si="95"/>
        <v>2.3809523809523808E-2</v>
      </c>
      <c r="DC883" s="195"/>
      <c r="DD883" s="15" t="str">
        <f>IFERROR(#REF!-AO883,"")</f>
        <v/>
      </c>
      <c r="DE883" s="195"/>
      <c r="DF883" s="266" t="str">
        <f>IFERROR(#REF!-L883,"")</f>
        <v/>
      </c>
      <c r="DG883" s="228" t="e">
        <f>IF(#REF!&gt;AP883,0,1)</f>
        <v>#REF!</v>
      </c>
      <c r="DH883" s="228">
        <f t="shared" si="96"/>
        <v>0</v>
      </c>
      <c r="DI883" s="228">
        <f t="shared" si="97"/>
        <v>1</v>
      </c>
    </row>
    <row r="884" spans="1:113" ht="20.25" customHeight="1" x14ac:dyDescent="0.2">
      <c r="A884">
        <v>2022</v>
      </c>
      <c r="B884">
        <v>2</v>
      </c>
      <c r="C884" s="261">
        <v>44599</v>
      </c>
      <c r="D884">
        <v>137</v>
      </c>
      <c r="E884">
        <v>273</v>
      </c>
      <c r="F884">
        <v>2</v>
      </c>
      <c r="G884" s="194" t="s">
        <v>174</v>
      </c>
      <c r="H884" s="241" t="s">
        <v>175</v>
      </c>
      <c r="I884" s="241" t="s">
        <v>169</v>
      </c>
      <c r="J884" s="241">
        <v>3</v>
      </c>
      <c r="K884" s="241">
        <v>2</v>
      </c>
      <c r="L884" s="262">
        <v>564</v>
      </c>
      <c r="M884" s="263">
        <v>524</v>
      </c>
      <c r="N884" s="264">
        <v>603</v>
      </c>
      <c r="O884" s="190"/>
      <c r="P884" s="190"/>
      <c r="Q884" s="190"/>
      <c r="R884" s="190"/>
      <c r="S884" s="190"/>
      <c r="T884" s="190"/>
      <c r="U884" s="190"/>
      <c r="V884" s="190"/>
      <c r="W884" s="190"/>
      <c r="X884" s="190"/>
      <c r="Y884" s="172"/>
      <c r="Z884" s="172"/>
      <c r="AA884" s="190"/>
      <c r="AB884" s="190"/>
      <c r="AC884" s="190"/>
      <c r="AD884" s="190"/>
      <c r="AE884" s="190"/>
      <c r="AF884" s="190"/>
      <c r="AG884" s="190"/>
      <c r="AH884" s="190"/>
      <c r="AI884" s="190"/>
      <c r="AJ884" s="190"/>
      <c r="AK884" s="172"/>
      <c r="AL884" s="172"/>
      <c r="AM884" s="265"/>
      <c r="AN884" s="265"/>
      <c r="AO884" s="183">
        <v>93</v>
      </c>
      <c r="AP884" s="184">
        <v>116</v>
      </c>
      <c r="AQ884" s="182"/>
      <c r="AR884" s="182"/>
      <c r="AS884" s="182"/>
      <c r="AT884" s="182"/>
      <c r="AU884" s="182"/>
      <c r="AV884" s="182"/>
      <c r="AW884" s="182"/>
      <c r="AX884" s="182"/>
      <c r="AY884" s="182"/>
      <c r="AZ884" s="182"/>
      <c r="BA884" s="182"/>
      <c r="BB884" s="182"/>
      <c r="BC884" s="182"/>
      <c r="BD884" s="182"/>
      <c r="BE884" s="182"/>
      <c r="BF884" s="182"/>
      <c r="BG884" s="182"/>
      <c r="BH884" s="182"/>
      <c r="BI884" s="182"/>
      <c r="BJ884" s="182"/>
      <c r="BK884" s="182"/>
      <c r="BL884" s="182"/>
      <c r="BM884" s="182"/>
      <c r="BN884" s="182"/>
      <c r="BO884" s="182"/>
      <c r="BP884" s="182"/>
      <c r="BQ884" s="228" t="s">
        <v>176</v>
      </c>
      <c r="BR884" s="228"/>
      <c r="BS884" s="228"/>
      <c r="BT884" s="228"/>
      <c r="BU884" s="228">
        <v>6</v>
      </c>
      <c r="BV884" s="228" t="s">
        <v>177</v>
      </c>
      <c r="BW884" s="228" t="s">
        <v>173</v>
      </c>
      <c r="BX884" s="186">
        <v>0</v>
      </c>
      <c r="BY884" s="182">
        <v>0</v>
      </c>
      <c r="BZ884" s="182">
        <v>0</v>
      </c>
      <c r="CA884" s="182">
        <v>0</v>
      </c>
      <c r="CB884" s="182">
        <v>0</v>
      </c>
      <c r="CC884" s="182">
        <v>0</v>
      </c>
      <c r="CD884" s="182">
        <v>0</v>
      </c>
      <c r="CE884" s="228">
        <v>0</v>
      </c>
      <c r="CF884" s="228">
        <v>0</v>
      </c>
      <c r="CG884" s="113">
        <v>0</v>
      </c>
      <c r="CH884" s="113">
        <v>0</v>
      </c>
      <c r="CI884" s="113">
        <v>0</v>
      </c>
      <c r="CJ884" s="113">
        <v>0</v>
      </c>
      <c r="CK884" s="113">
        <v>0</v>
      </c>
      <c r="CL884" s="113">
        <v>0</v>
      </c>
      <c r="CM884" s="113">
        <v>0</v>
      </c>
      <c r="CN884" s="185">
        <v>0</v>
      </c>
      <c r="CO884" s="181">
        <v>0</v>
      </c>
      <c r="CP884" s="187"/>
      <c r="CQ884" s="173">
        <v>0</v>
      </c>
      <c r="CR884" s="173">
        <v>0</v>
      </c>
      <c r="CS884" s="173"/>
      <c r="CT884" s="173"/>
      <c r="CU884" s="253">
        <v>2791</v>
      </c>
      <c r="CV884" s="220"/>
      <c r="CW884" s="254">
        <f t="shared" si="91"/>
        <v>0</v>
      </c>
      <c r="CX884" s="15">
        <f t="shared" si="92"/>
        <v>0</v>
      </c>
      <c r="CY884" s="241">
        <f t="shared" si="93"/>
        <v>0</v>
      </c>
      <c r="CZ884" s="241" t="str">
        <f>IFERROR(ROUND(CY884/#REF!,1),"")</f>
        <v/>
      </c>
      <c r="DA884" s="254">
        <f t="shared" si="94"/>
        <v>0</v>
      </c>
      <c r="DB884" s="246" t="str">
        <f t="shared" si="95"/>
        <v/>
      </c>
      <c r="DC884" s="195"/>
      <c r="DD884" s="15" t="str">
        <f>IFERROR(#REF!-AO884,"")</f>
        <v/>
      </c>
      <c r="DE884" s="195"/>
      <c r="DF884" s="266" t="str">
        <f>IFERROR(#REF!-L884,"")</f>
        <v/>
      </c>
      <c r="DG884" s="228" t="e">
        <f>IF(#REF!&gt;AP884,0,1)</f>
        <v>#REF!</v>
      </c>
      <c r="DH884" s="228">
        <f t="shared" si="96"/>
        <v>0</v>
      </c>
      <c r="DI884" s="228">
        <f t="shared" si="97"/>
        <v>1</v>
      </c>
    </row>
    <row r="885" spans="1:113" ht="20.25" customHeight="1" x14ac:dyDescent="0.2">
      <c r="A885">
        <v>2022</v>
      </c>
      <c r="B885">
        <v>2</v>
      </c>
      <c r="C885" s="261">
        <v>44599</v>
      </c>
      <c r="D885">
        <v>377</v>
      </c>
      <c r="E885">
        <v>439</v>
      </c>
      <c r="F885">
        <v>2</v>
      </c>
      <c r="G885" s="194" t="s">
        <v>223</v>
      </c>
      <c r="H885" s="241" t="s">
        <v>224</v>
      </c>
      <c r="I885" s="241" t="s">
        <v>169</v>
      </c>
      <c r="J885" s="241">
        <v>4</v>
      </c>
      <c r="K885" s="241">
        <v>1</v>
      </c>
      <c r="L885" s="262">
        <v>343</v>
      </c>
      <c r="M885" s="263">
        <v>308</v>
      </c>
      <c r="N885" s="264">
        <v>377</v>
      </c>
      <c r="O885" s="190">
        <v>436</v>
      </c>
      <c r="P885" s="190">
        <v>431</v>
      </c>
      <c r="Q885" s="190"/>
      <c r="R885" s="190">
        <v>590</v>
      </c>
      <c r="S885" s="190">
        <v>431</v>
      </c>
      <c r="T885" s="190">
        <v>370</v>
      </c>
      <c r="U885" s="190">
        <v>368</v>
      </c>
      <c r="V885" s="190"/>
      <c r="W885" s="190">
        <v>330</v>
      </c>
      <c r="X885" s="190">
        <v>371</v>
      </c>
      <c r="Y885" s="172">
        <v>358</v>
      </c>
      <c r="Z885" s="172">
        <v>380</v>
      </c>
      <c r="AA885" s="190">
        <v>415</v>
      </c>
      <c r="AB885" s="190">
        <v>425</v>
      </c>
      <c r="AC885" s="190"/>
      <c r="AD885" s="190">
        <v>376</v>
      </c>
      <c r="AE885" s="190">
        <v>390</v>
      </c>
      <c r="AF885" s="190">
        <v>372</v>
      </c>
      <c r="AG885" s="190">
        <v>365</v>
      </c>
      <c r="AH885" s="190"/>
      <c r="AI885" s="190">
        <v>350</v>
      </c>
      <c r="AJ885" s="190">
        <v>361</v>
      </c>
      <c r="AK885" s="172">
        <v>338</v>
      </c>
      <c r="AL885" s="172">
        <v>342</v>
      </c>
      <c r="AM885" s="265">
        <v>436.75</v>
      </c>
      <c r="AN885" s="265">
        <v>360.875</v>
      </c>
      <c r="AO885" s="183">
        <v>45</v>
      </c>
      <c r="AP885" s="184">
        <v>320</v>
      </c>
      <c r="AQ885" s="182">
        <v>40.620592383638929</v>
      </c>
      <c r="AR885" s="182">
        <v>354.5</v>
      </c>
      <c r="AS885" s="182"/>
      <c r="AT885" s="182"/>
      <c r="AU885" s="182">
        <v>590</v>
      </c>
      <c r="AV885" s="182">
        <v>4</v>
      </c>
      <c r="AW885" s="182">
        <v>1</v>
      </c>
      <c r="AX885" s="182">
        <v>1</v>
      </c>
      <c r="AY885" s="182"/>
      <c r="AZ885" s="182"/>
      <c r="BA885" s="182"/>
      <c r="BB885" s="182"/>
      <c r="BC885" s="182"/>
      <c r="BD885" s="182"/>
      <c r="BE885" s="182"/>
      <c r="BF885" s="182"/>
      <c r="BG885" s="182">
        <v>420</v>
      </c>
      <c r="BH885" s="182">
        <v>3</v>
      </c>
      <c r="BI885" s="182">
        <v>3</v>
      </c>
      <c r="BJ885" s="182">
        <v>10</v>
      </c>
      <c r="BK885" s="182"/>
      <c r="BL885" s="182"/>
      <c r="BM885" s="182"/>
      <c r="BN885" s="182"/>
      <c r="BO885" s="182"/>
      <c r="BP885" s="182"/>
      <c r="BQ885" s="228" t="s">
        <v>180</v>
      </c>
      <c r="BR885" s="228" t="s">
        <v>192</v>
      </c>
      <c r="BS885" s="228" t="s">
        <v>243</v>
      </c>
      <c r="BT885" s="228"/>
      <c r="BU885" s="228">
        <v>6</v>
      </c>
      <c r="BV885" s="228" t="s">
        <v>223</v>
      </c>
      <c r="BW885" s="228" t="s">
        <v>173</v>
      </c>
      <c r="BX885" s="186">
        <v>0</v>
      </c>
      <c r="BY885" s="182">
        <v>6</v>
      </c>
      <c r="BZ885" s="182">
        <v>6</v>
      </c>
      <c r="CA885" s="182">
        <v>596</v>
      </c>
      <c r="CB885" s="182">
        <v>16</v>
      </c>
      <c r="CC885" s="182">
        <v>16</v>
      </c>
      <c r="CD885" s="182">
        <v>436</v>
      </c>
      <c r="CE885" s="228">
        <v>7</v>
      </c>
      <c r="CF885" s="228">
        <v>4</v>
      </c>
      <c r="CG885" s="113">
        <v>11</v>
      </c>
      <c r="CH885" s="113">
        <v>0</v>
      </c>
      <c r="CI885" s="113">
        <v>0</v>
      </c>
      <c r="CJ885" s="113">
        <v>0</v>
      </c>
      <c r="CK885" s="113">
        <v>0</v>
      </c>
      <c r="CL885" s="113">
        <v>0</v>
      </c>
      <c r="CM885" s="113">
        <v>0</v>
      </c>
      <c r="CN885" s="185">
        <v>22</v>
      </c>
      <c r="CO885" s="181">
        <v>1032</v>
      </c>
      <c r="CP885" s="187">
        <v>2.1317829457364341E-2</v>
      </c>
      <c r="CQ885" s="173">
        <v>6.4139941690962099E-2</v>
      </c>
      <c r="CR885" s="173">
        <v>3.008746355685131</v>
      </c>
      <c r="CS885" s="173">
        <v>6.0962937305161058E-2</v>
      </c>
      <c r="CT885" s="173">
        <v>2.8597159681330102</v>
      </c>
      <c r="CU885" s="253">
        <v>2791</v>
      </c>
      <c r="CV885" s="220">
        <v>-1</v>
      </c>
      <c r="CW885" s="254">
        <f t="shared" si="91"/>
        <v>1010</v>
      </c>
      <c r="CX885" s="15">
        <f t="shared" si="92"/>
        <v>22</v>
      </c>
      <c r="CY885" s="241">
        <f t="shared" si="93"/>
        <v>22</v>
      </c>
      <c r="CZ885" s="241" t="str">
        <f>IFERROR(ROUND(CY885/#REF!,1),"")</f>
        <v/>
      </c>
      <c r="DA885" s="254">
        <f t="shared" si="94"/>
        <v>1032</v>
      </c>
      <c r="DB885" s="246">
        <f t="shared" si="95"/>
        <v>2.1317829457364341E-2</v>
      </c>
      <c r="DC885" s="195"/>
      <c r="DD885" s="15" t="str">
        <f>IFERROR(#REF!-AO885,"")</f>
        <v/>
      </c>
      <c r="DE885" s="195"/>
      <c r="DF885" s="266" t="str">
        <f>IFERROR(#REF!-L885,"")</f>
        <v/>
      </c>
      <c r="DG885" s="228" t="e">
        <f>IF(#REF!&gt;AP885,0,1)</f>
        <v>#REF!</v>
      </c>
      <c r="DH885" s="228">
        <f t="shared" si="96"/>
        <v>1</v>
      </c>
      <c r="DI885" s="228">
        <f t="shared" si="97"/>
        <v>1</v>
      </c>
    </row>
    <row r="886" spans="1:113" ht="20.25" customHeight="1" x14ac:dyDescent="0.2">
      <c r="A886">
        <v>2022</v>
      </c>
      <c r="B886">
        <v>2</v>
      </c>
      <c r="C886" s="261">
        <v>44599</v>
      </c>
      <c r="D886">
        <v>381</v>
      </c>
      <c r="E886">
        <v>445</v>
      </c>
      <c r="F886">
        <v>2</v>
      </c>
      <c r="G886" s="194" t="s">
        <v>369</v>
      </c>
      <c r="H886" s="241" t="s">
        <v>370</v>
      </c>
      <c r="I886" s="241" t="s">
        <v>169</v>
      </c>
      <c r="J886" s="241">
        <v>3</v>
      </c>
      <c r="K886" s="241">
        <v>1</v>
      </c>
      <c r="L886" s="262">
        <v>28</v>
      </c>
      <c r="M886" s="263">
        <v>25</v>
      </c>
      <c r="N886" s="264">
        <v>30</v>
      </c>
      <c r="O886" s="190">
        <v>32</v>
      </c>
      <c r="P886" s="190">
        <v>31</v>
      </c>
      <c r="Q886" s="190"/>
      <c r="R886" s="190">
        <v>30</v>
      </c>
      <c r="S886" s="190"/>
      <c r="T886" s="190">
        <v>29</v>
      </c>
      <c r="U886" s="190">
        <v>24</v>
      </c>
      <c r="V886" s="190"/>
      <c r="W886" s="190">
        <v>27</v>
      </c>
      <c r="X886" s="190"/>
      <c r="Y886" s="172"/>
      <c r="Z886" s="172"/>
      <c r="AA886" s="190"/>
      <c r="AB886" s="190"/>
      <c r="AC886" s="190"/>
      <c r="AD886" s="190"/>
      <c r="AE886" s="190"/>
      <c r="AF886" s="190"/>
      <c r="AG886" s="190"/>
      <c r="AH886" s="190"/>
      <c r="AI886" s="190"/>
      <c r="AJ886" s="190"/>
      <c r="AK886" s="172"/>
      <c r="AL886" s="172"/>
      <c r="AM886" s="265">
        <v>31</v>
      </c>
      <c r="AN886" s="265">
        <v>26.666666666666671</v>
      </c>
      <c r="AO886" s="183">
        <v>75</v>
      </c>
      <c r="AP886" s="184">
        <v>144</v>
      </c>
      <c r="AQ886" s="182"/>
      <c r="AR886" s="182"/>
      <c r="AS886" s="182"/>
      <c r="AT886" s="182"/>
      <c r="AU886" s="182">
        <v>740</v>
      </c>
      <c r="AV886" s="182">
        <v>1</v>
      </c>
      <c r="AW886" s="182">
        <v>4</v>
      </c>
      <c r="AX886" s="182"/>
      <c r="AY886" s="182"/>
      <c r="AZ886" s="182"/>
      <c r="BA886" s="182"/>
      <c r="BB886" s="182"/>
      <c r="BC886" s="182"/>
      <c r="BD886" s="182"/>
      <c r="BE886" s="182"/>
      <c r="BF886" s="182"/>
      <c r="BG886" s="182"/>
      <c r="BH886" s="182"/>
      <c r="BI886" s="182"/>
      <c r="BJ886" s="182"/>
      <c r="BK886" s="182"/>
      <c r="BL886" s="182"/>
      <c r="BM886" s="182"/>
      <c r="BN886" s="182"/>
      <c r="BO886" s="182"/>
      <c r="BP886" s="182"/>
      <c r="BQ886" s="228" t="s">
        <v>180</v>
      </c>
      <c r="BR886" s="228" t="s">
        <v>192</v>
      </c>
      <c r="BS886" s="228" t="s">
        <v>371</v>
      </c>
      <c r="BT886" s="228"/>
      <c r="BU886" s="228">
        <v>6</v>
      </c>
      <c r="BV886" s="228" t="s">
        <v>372</v>
      </c>
      <c r="BW886" s="228" t="s">
        <v>173</v>
      </c>
      <c r="BX886" s="186">
        <v>0</v>
      </c>
      <c r="BY886" s="182">
        <v>5</v>
      </c>
      <c r="BZ886" s="182">
        <v>5</v>
      </c>
      <c r="CA886" s="182">
        <v>745</v>
      </c>
      <c r="CB886" s="182">
        <v>0</v>
      </c>
      <c r="CC886" s="182">
        <v>0</v>
      </c>
      <c r="CD886" s="182">
        <v>0</v>
      </c>
      <c r="CE886" s="228">
        <v>1</v>
      </c>
      <c r="CF886" s="228">
        <v>4</v>
      </c>
      <c r="CG886" s="113">
        <v>0</v>
      </c>
      <c r="CH886" s="113">
        <v>0</v>
      </c>
      <c r="CI886" s="113">
        <v>0</v>
      </c>
      <c r="CJ886" s="113">
        <v>0</v>
      </c>
      <c r="CK886" s="113">
        <v>0</v>
      </c>
      <c r="CL886" s="113">
        <v>0</v>
      </c>
      <c r="CM886" s="113">
        <v>0</v>
      </c>
      <c r="CN886" s="185">
        <v>5</v>
      </c>
      <c r="CO886" s="181">
        <v>745</v>
      </c>
      <c r="CP886" s="187">
        <v>6.7114093959731542E-3</v>
      </c>
      <c r="CQ886" s="173">
        <v>0.1785714285714286</v>
      </c>
      <c r="CR886" s="173">
        <v>26.607142857142861</v>
      </c>
      <c r="CS886" s="173">
        <v>0.1875</v>
      </c>
      <c r="CT886" s="173">
        <v>27.9375</v>
      </c>
      <c r="CU886" s="253">
        <v>2791</v>
      </c>
      <c r="CV886" s="220">
        <v>-1</v>
      </c>
      <c r="CW886" s="254">
        <f t="shared" si="91"/>
        <v>740</v>
      </c>
      <c r="CX886" s="15">
        <f t="shared" si="92"/>
        <v>5</v>
      </c>
      <c r="CY886" s="241">
        <f t="shared" si="93"/>
        <v>5</v>
      </c>
      <c r="CZ886" s="241" t="str">
        <f>IFERROR(ROUND(CY886/#REF!,1),"")</f>
        <v/>
      </c>
      <c r="DA886" s="254">
        <f t="shared" si="94"/>
        <v>745</v>
      </c>
      <c r="DB886" s="246">
        <f t="shared" si="95"/>
        <v>6.7114093959731542E-3</v>
      </c>
      <c r="DC886" s="195"/>
      <c r="DD886" s="15" t="str">
        <f>IFERROR(#REF!-AO886,"")</f>
        <v/>
      </c>
      <c r="DE886" s="195"/>
      <c r="DF886" s="266" t="str">
        <f>IFERROR(#REF!-L886,"")</f>
        <v/>
      </c>
      <c r="DG886" s="228" t="e">
        <f>IF(#REF!&gt;AP886,0,1)</f>
        <v>#REF!</v>
      </c>
      <c r="DH886" s="228">
        <f t="shared" si="96"/>
        <v>1</v>
      </c>
      <c r="DI886" s="228">
        <f t="shared" si="97"/>
        <v>1</v>
      </c>
    </row>
    <row r="887" spans="1:113" ht="20.25" customHeight="1" x14ac:dyDescent="0.2">
      <c r="A887">
        <v>2022</v>
      </c>
      <c r="B887">
        <v>2</v>
      </c>
      <c r="C887" s="261">
        <v>44599</v>
      </c>
      <c r="D887">
        <v>381</v>
      </c>
      <c r="E887">
        <v>446</v>
      </c>
      <c r="F887">
        <v>2</v>
      </c>
      <c r="G887" s="194" t="s">
        <v>373</v>
      </c>
      <c r="H887" s="241" t="s">
        <v>374</v>
      </c>
      <c r="I887" s="241" t="s">
        <v>169</v>
      </c>
      <c r="J887" s="241">
        <v>3</v>
      </c>
      <c r="K887" s="241">
        <v>1</v>
      </c>
      <c r="L887" s="262">
        <v>167</v>
      </c>
      <c r="M887" s="263">
        <v>150</v>
      </c>
      <c r="N887" s="264">
        <v>183</v>
      </c>
      <c r="O887" s="190">
        <v>195</v>
      </c>
      <c r="P887" s="190">
        <v>189</v>
      </c>
      <c r="Q887" s="190"/>
      <c r="R887" s="190">
        <v>197</v>
      </c>
      <c r="S887" s="190"/>
      <c r="T887" s="190">
        <v>171</v>
      </c>
      <c r="U887" s="190">
        <v>169</v>
      </c>
      <c r="V887" s="190"/>
      <c r="W887" s="190">
        <v>160</v>
      </c>
      <c r="X887" s="190"/>
      <c r="Y887" s="172"/>
      <c r="Z887" s="172"/>
      <c r="AA887" s="190"/>
      <c r="AB887" s="190"/>
      <c r="AC887" s="190"/>
      <c r="AD887" s="190"/>
      <c r="AE887" s="190"/>
      <c r="AF887" s="190"/>
      <c r="AG887" s="190"/>
      <c r="AH887" s="190"/>
      <c r="AI887" s="190"/>
      <c r="AJ887" s="190"/>
      <c r="AK887" s="172"/>
      <c r="AL887" s="172"/>
      <c r="AM887" s="265">
        <v>193.66666666666671</v>
      </c>
      <c r="AN887" s="265">
        <v>166.66666666666671</v>
      </c>
      <c r="AO887" s="183">
        <v>75</v>
      </c>
      <c r="AP887" s="184">
        <v>144</v>
      </c>
      <c r="AQ887" s="182"/>
      <c r="AR887" s="182"/>
      <c r="AS887" s="182"/>
      <c r="AT887" s="182"/>
      <c r="AU887" s="182">
        <v>570</v>
      </c>
      <c r="AV887" s="182">
        <v>2</v>
      </c>
      <c r="AW887" s="182">
        <v>1</v>
      </c>
      <c r="AX887" s="182">
        <v>1</v>
      </c>
      <c r="AY887" s="182"/>
      <c r="AZ887" s="182"/>
      <c r="BA887" s="182"/>
      <c r="BB887" s="182"/>
      <c r="BC887" s="182"/>
      <c r="BD887" s="182"/>
      <c r="BE887" s="182"/>
      <c r="BF887" s="182"/>
      <c r="BG887" s="182"/>
      <c r="BH887" s="182"/>
      <c r="BI887" s="182"/>
      <c r="BJ887" s="182"/>
      <c r="BK887" s="182"/>
      <c r="BL887" s="182"/>
      <c r="BM887" s="182"/>
      <c r="BN887" s="182"/>
      <c r="BO887" s="182"/>
      <c r="BP887" s="182"/>
      <c r="BQ887" s="228" t="s">
        <v>180</v>
      </c>
      <c r="BR887" s="228" t="s">
        <v>192</v>
      </c>
      <c r="BS887" s="228" t="s">
        <v>375</v>
      </c>
      <c r="BT887" s="228"/>
      <c r="BU887" s="228">
        <v>6</v>
      </c>
      <c r="BV887" s="228" t="s">
        <v>372</v>
      </c>
      <c r="BW887" s="228" t="s">
        <v>173</v>
      </c>
      <c r="BX887" s="186">
        <v>0</v>
      </c>
      <c r="BY887" s="182">
        <v>4</v>
      </c>
      <c r="BZ887" s="182">
        <v>4</v>
      </c>
      <c r="CA887" s="182">
        <v>574</v>
      </c>
      <c r="CB887" s="182">
        <v>0</v>
      </c>
      <c r="CC887" s="182">
        <v>0</v>
      </c>
      <c r="CD887" s="182">
        <v>0</v>
      </c>
      <c r="CE887" s="228">
        <v>2</v>
      </c>
      <c r="CF887" s="228">
        <v>1</v>
      </c>
      <c r="CG887" s="113">
        <v>1</v>
      </c>
      <c r="CH887" s="113">
        <v>0</v>
      </c>
      <c r="CI887" s="113">
        <v>0</v>
      </c>
      <c r="CJ887" s="113">
        <v>0</v>
      </c>
      <c r="CK887" s="113">
        <v>0</v>
      </c>
      <c r="CL887" s="113">
        <v>0</v>
      </c>
      <c r="CM887" s="113">
        <v>0</v>
      </c>
      <c r="CN887" s="185">
        <v>4</v>
      </c>
      <c r="CO887" s="181">
        <v>574</v>
      </c>
      <c r="CP887" s="187">
        <v>6.9686411149825784E-3</v>
      </c>
      <c r="CQ887" s="173">
        <v>2.3952095808383232E-2</v>
      </c>
      <c r="CR887" s="173">
        <v>3.4371257485029938</v>
      </c>
      <c r="CS887" s="173">
        <v>2.4E-2</v>
      </c>
      <c r="CT887" s="173">
        <v>3.444</v>
      </c>
      <c r="CU887" s="253">
        <v>2791</v>
      </c>
      <c r="CV887" s="220">
        <v>-1</v>
      </c>
      <c r="CW887" s="254">
        <f t="shared" si="91"/>
        <v>570</v>
      </c>
      <c r="CX887" s="15">
        <f t="shared" si="92"/>
        <v>4</v>
      </c>
      <c r="CY887" s="241">
        <f t="shared" si="93"/>
        <v>4</v>
      </c>
      <c r="CZ887" s="241" t="str">
        <f>IFERROR(ROUND(CY887/#REF!,1),"")</f>
        <v/>
      </c>
      <c r="DA887" s="254">
        <f t="shared" si="94"/>
        <v>574</v>
      </c>
      <c r="DB887" s="246">
        <f t="shared" si="95"/>
        <v>6.9686411149825784E-3</v>
      </c>
      <c r="DC887" s="195"/>
      <c r="DD887" s="15" t="str">
        <f>IFERROR(#REF!-AO887,"")</f>
        <v/>
      </c>
      <c r="DE887" s="195"/>
      <c r="DF887" s="266" t="str">
        <f>IFERROR(#REF!-L887,"")</f>
        <v/>
      </c>
      <c r="DG887" s="228" t="e">
        <f>IF(#REF!&gt;AP887,0,1)</f>
        <v>#REF!</v>
      </c>
      <c r="DH887" s="228">
        <f t="shared" si="96"/>
        <v>1</v>
      </c>
      <c r="DI887" s="228">
        <f t="shared" si="97"/>
        <v>1</v>
      </c>
    </row>
    <row r="888" spans="1:113" ht="20.25" customHeight="1" x14ac:dyDescent="0.2">
      <c r="A888">
        <v>2022</v>
      </c>
      <c r="B888">
        <v>2</v>
      </c>
      <c r="C888" s="261">
        <v>44599</v>
      </c>
      <c r="D888">
        <v>381</v>
      </c>
      <c r="E888">
        <v>448</v>
      </c>
      <c r="F888">
        <v>2</v>
      </c>
      <c r="G888" s="194" t="s">
        <v>376</v>
      </c>
      <c r="H888" s="241" t="s">
        <v>377</v>
      </c>
      <c r="I888" s="241" t="s">
        <v>169</v>
      </c>
      <c r="J888" s="241">
        <v>3</v>
      </c>
      <c r="K888" s="241">
        <v>1</v>
      </c>
      <c r="L888" s="262">
        <v>23</v>
      </c>
      <c r="M888" s="263">
        <v>20</v>
      </c>
      <c r="N888" s="264">
        <v>25</v>
      </c>
      <c r="O888" s="190">
        <v>33</v>
      </c>
      <c r="P888" s="190">
        <v>31</v>
      </c>
      <c r="Q888" s="190"/>
      <c r="R888" s="190">
        <v>28</v>
      </c>
      <c r="S888" s="190"/>
      <c r="T888" s="190">
        <v>25</v>
      </c>
      <c r="U888" s="190">
        <v>22</v>
      </c>
      <c r="V888" s="190"/>
      <c r="W888" s="190">
        <v>24</v>
      </c>
      <c r="X888" s="190"/>
      <c r="Y888" s="172"/>
      <c r="Z888" s="172"/>
      <c r="AA888" s="190"/>
      <c r="AB888" s="190"/>
      <c r="AC888" s="190"/>
      <c r="AD888" s="190"/>
      <c r="AE888" s="190"/>
      <c r="AF888" s="190"/>
      <c r="AG888" s="190"/>
      <c r="AH888" s="190"/>
      <c r="AI888" s="190"/>
      <c r="AJ888" s="190"/>
      <c r="AK888" s="172"/>
      <c r="AL888" s="172"/>
      <c r="AM888" s="265">
        <v>30.666666666666671</v>
      </c>
      <c r="AN888" s="265">
        <v>23.666666666666671</v>
      </c>
      <c r="AO888" s="183">
        <v>75</v>
      </c>
      <c r="AP888" s="184">
        <v>144</v>
      </c>
      <c r="AQ888" s="182"/>
      <c r="AR888" s="182"/>
      <c r="AS888" s="182"/>
      <c r="AT888" s="182"/>
      <c r="AU888" s="182">
        <v>660</v>
      </c>
      <c r="AV888" s="182">
        <v>1</v>
      </c>
      <c r="AW888" s="182">
        <v>1</v>
      </c>
      <c r="AX888" s="182">
        <v>2</v>
      </c>
      <c r="AY888" s="182"/>
      <c r="AZ888" s="182"/>
      <c r="BA888" s="182"/>
      <c r="BB888" s="182"/>
      <c r="BC888" s="182"/>
      <c r="BD888" s="182"/>
      <c r="BE888" s="182"/>
      <c r="BF888" s="182"/>
      <c r="BG888" s="182"/>
      <c r="BH888" s="182"/>
      <c r="BI888" s="182"/>
      <c r="BJ888" s="182"/>
      <c r="BK888" s="182"/>
      <c r="BL888" s="182"/>
      <c r="BM888" s="182"/>
      <c r="BN888" s="182"/>
      <c r="BO888" s="182"/>
      <c r="BP888" s="182"/>
      <c r="BQ888" s="228" t="s">
        <v>180</v>
      </c>
      <c r="BR888" s="228" t="s">
        <v>192</v>
      </c>
      <c r="BS888" s="228" t="s">
        <v>378</v>
      </c>
      <c r="BT888" s="228"/>
      <c r="BU888" s="228">
        <v>6</v>
      </c>
      <c r="BV888" s="228" t="s">
        <v>372</v>
      </c>
      <c r="BW888" s="228" t="s">
        <v>173</v>
      </c>
      <c r="BX888" s="186">
        <v>0</v>
      </c>
      <c r="BY888" s="182">
        <v>4</v>
      </c>
      <c r="BZ888" s="182">
        <v>4</v>
      </c>
      <c r="CA888" s="182">
        <v>664</v>
      </c>
      <c r="CB888" s="182">
        <v>0</v>
      </c>
      <c r="CC888" s="182">
        <v>0</v>
      </c>
      <c r="CD888" s="182">
        <v>0</v>
      </c>
      <c r="CE888" s="228">
        <v>1</v>
      </c>
      <c r="CF888" s="228">
        <v>1</v>
      </c>
      <c r="CG888" s="113">
        <v>2</v>
      </c>
      <c r="CH888" s="113">
        <v>0</v>
      </c>
      <c r="CI888" s="113">
        <v>0</v>
      </c>
      <c r="CJ888" s="113">
        <v>0</v>
      </c>
      <c r="CK888" s="113">
        <v>0</v>
      </c>
      <c r="CL888" s="113">
        <v>0</v>
      </c>
      <c r="CM888" s="113">
        <v>0</v>
      </c>
      <c r="CN888" s="185">
        <v>4</v>
      </c>
      <c r="CO888" s="181">
        <v>664</v>
      </c>
      <c r="CP888" s="187">
        <v>6.024096385542169E-3</v>
      </c>
      <c r="CQ888" s="173">
        <v>0.17391304347826089</v>
      </c>
      <c r="CR888" s="173">
        <v>28.869565217391301</v>
      </c>
      <c r="CS888" s="173">
        <v>0.16901408450704231</v>
      </c>
      <c r="CT888" s="173">
        <v>28.056338028169009</v>
      </c>
      <c r="CU888" s="253">
        <v>2791</v>
      </c>
      <c r="CV888" s="220">
        <v>-1</v>
      </c>
      <c r="CW888" s="254">
        <f t="shared" si="91"/>
        <v>660</v>
      </c>
      <c r="CX888" s="15">
        <f t="shared" si="92"/>
        <v>4</v>
      </c>
      <c r="CY888" s="241">
        <f t="shared" si="93"/>
        <v>4</v>
      </c>
      <c r="CZ888" s="241" t="str">
        <f>IFERROR(ROUND(CY888/#REF!,1),"")</f>
        <v/>
      </c>
      <c r="DA888" s="254">
        <f t="shared" si="94"/>
        <v>664</v>
      </c>
      <c r="DB888" s="246">
        <f t="shared" si="95"/>
        <v>6.024096385542169E-3</v>
      </c>
      <c r="DC888" s="195"/>
      <c r="DD888" s="15" t="str">
        <f>IFERROR(#REF!-AO888,"")</f>
        <v/>
      </c>
      <c r="DE888" s="195"/>
      <c r="DF888" s="266" t="str">
        <f>IFERROR(#REF!-L888,"")</f>
        <v/>
      </c>
      <c r="DG888" s="228" t="e">
        <f>IF(#REF!&gt;AP888,0,1)</f>
        <v>#REF!</v>
      </c>
      <c r="DH888" s="228">
        <f t="shared" si="96"/>
        <v>1</v>
      </c>
      <c r="DI888" s="228">
        <f t="shared" si="97"/>
        <v>1</v>
      </c>
    </row>
    <row r="889" spans="1:113" ht="20.25" customHeight="1" x14ac:dyDescent="0.2">
      <c r="A889">
        <v>2022</v>
      </c>
      <c r="B889">
        <v>2</v>
      </c>
      <c r="C889" s="261">
        <v>44599</v>
      </c>
      <c r="D889">
        <v>425</v>
      </c>
      <c r="E889">
        <v>674</v>
      </c>
      <c r="F889">
        <v>2</v>
      </c>
      <c r="G889" s="194" t="s">
        <v>244</v>
      </c>
      <c r="H889" s="241" t="s">
        <v>245</v>
      </c>
      <c r="I889" s="241" t="s">
        <v>246</v>
      </c>
      <c r="J889" s="241">
        <v>2</v>
      </c>
      <c r="K889" s="241">
        <v>1</v>
      </c>
      <c r="L889" s="262">
        <v>256</v>
      </c>
      <c r="M889" s="263">
        <v>240</v>
      </c>
      <c r="N889" s="264">
        <v>274</v>
      </c>
      <c r="O889" s="190"/>
      <c r="P889" s="190"/>
      <c r="Q889" s="190"/>
      <c r="R889" s="190"/>
      <c r="S889" s="190"/>
      <c r="T889" s="190"/>
      <c r="U889" s="190"/>
      <c r="V889" s="190"/>
      <c r="W889" s="190"/>
      <c r="X889" s="190"/>
      <c r="Y889" s="172"/>
      <c r="Z889" s="172"/>
      <c r="AA889" s="190"/>
      <c r="AB889" s="190"/>
      <c r="AC889" s="190"/>
      <c r="AD889" s="190"/>
      <c r="AE889" s="190"/>
      <c r="AF889" s="190"/>
      <c r="AG889" s="190"/>
      <c r="AH889" s="190"/>
      <c r="AI889" s="190"/>
      <c r="AJ889" s="190"/>
      <c r="AK889" s="172"/>
      <c r="AL889" s="172"/>
      <c r="AM889" s="265"/>
      <c r="AN889" s="265"/>
      <c r="AO889" s="183">
        <v>60</v>
      </c>
      <c r="AP889" s="184">
        <v>120</v>
      </c>
      <c r="AQ889" s="182"/>
      <c r="AR889" s="182"/>
      <c r="AS889" s="182"/>
      <c r="AT889" s="182"/>
      <c r="AU889" s="182"/>
      <c r="AV889" s="182"/>
      <c r="AW889" s="182"/>
      <c r="AX889" s="182"/>
      <c r="AY889" s="182"/>
      <c r="AZ889" s="182"/>
      <c r="BA889" s="182"/>
      <c r="BB889" s="182"/>
      <c r="BC889" s="182"/>
      <c r="BD889" s="182"/>
      <c r="BE889" s="182"/>
      <c r="BF889" s="182"/>
      <c r="BG889" s="182">
        <v>1100</v>
      </c>
      <c r="BH889" s="182"/>
      <c r="BI889" s="182"/>
      <c r="BJ889" s="182"/>
      <c r="BK889" s="182"/>
      <c r="BL889" s="182"/>
      <c r="BM889" s="182"/>
      <c r="BN889" s="182"/>
      <c r="BO889" s="182"/>
      <c r="BP889" s="182"/>
      <c r="BQ889" s="228" t="s">
        <v>185</v>
      </c>
      <c r="BR889" s="228" t="s">
        <v>247</v>
      </c>
      <c r="BS889" s="228" t="s">
        <v>248</v>
      </c>
      <c r="BT889" s="228" t="s">
        <v>249</v>
      </c>
      <c r="BU889" s="228">
        <v>6</v>
      </c>
      <c r="BV889" s="228" t="s">
        <v>244</v>
      </c>
      <c r="BW889" s="228" t="s">
        <v>173</v>
      </c>
      <c r="BX889" s="186">
        <v>0</v>
      </c>
      <c r="BY889" s="182">
        <v>0</v>
      </c>
      <c r="BZ889" s="182">
        <v>0</v>
      </c>
      <c r="CA889" s="182">
        <v>0</v>
      </c>
      <c r="CB889" s="182">
        <v>0</v>
      </c>
      <c r="CC889" s="182">
        <v>0</v>
      </c>
      <c r="CD889" s="182">
        <v>1100</v>
      </c>
      <c r="CE889" s="228">
        <v>0</v>
      </c>
      <c r="CF889" s="228">
        <v>0</v>
      </c>
      <c r="CG889" s="113">
        <v>0</v>
      </c>
      <c r="CH889" s="113">
        <v>0</v>
      </c>
      <c r="CI889" s="113">
        <v>0</v>
      </c>
      <c r="CJ889" s="113">
        <v>0</v>
      </c>
      <c r="CK889" s="113">
        <v>0</v>
      </c>
      <c r="CL889" s="113">
        <v>0</v>
      </c>
      <c r="CM889" s="113">
        <v>0</v>
      </c>
      <c r="CN889" s="185">
        <v>0</v>
      </c>
      <c r="CO889" s="181">
        <v>1100</v>
      </c>
      <c r="CP889" s="187">
        <v>0</v>
      </c>
      <c r="CQ889" s="173">
        <v>0</v>
      </c>
      <c r="CR889" s="173">
        <v>4.296875</v>
      </c>
      <c r="CS889" s="173"/>
      <c r="CT889" s="173"/>
      <c r="CU889" s="253">
        <v>2791</v>
      </c>
      <c r="CV889" s="220"/>
      <c r="CW889" s="254">
        <f t="shared" si="91"/>
        <v>1100</v>
      </c>
      <c r="CX889" s="15">
        <f t="shared" si="92"/>
        <v>0</v>
      </c>
      <c r="CY889" s="241">
        <f t="shared" si="93"/>
        <v>0</v>
      </c>
      <c r="CZ889" s="241" t="str">
        <f>IFERROR(ROUND(CY889/#REF!,1),"")</f>
        <v/>
      </c>
      <c r="DA889" s="254">
        <f t="shared" si="94"/>
        <v>1100</v>
      </c>
      <c r="DB889" s="246">
        <f t="shared" si="95"/>
        <v>0</v>
      </c>
      <c r="DC889" s="195"/>
      <c r="DD889" s="15" t="str">
        <f>IFERROR(#REF!-AO889,"")</f>
        <v/>
      </c>
      <c r="DE889" s="195"/>
      <c r="DF889" s="266" t="str">
        <f>IFERROR(#REF!-L889,"")</f>
        <v/>
      </c>
      <c r="DG889" s="228" t="e">
        <f>IF(#REF!&gt;AP889,0,1)</f>
        <v>#REF!</v>
      </c>
      <c r="DH889" s="228">
        <f t="shared" si="96"/>
        <v>0</v>
      </c>
      <c r="DI889" s="228">
        <f t="shared" si="97"/>
        <v>1</v>
      </c>
    </row>
    <row r="890" spans="1:113" ht="20.25" customHeight="1" x14ac:dyDescent="0.2">
      <c r="A890">
        <v>2022</v>
      </c>
      <c r="B890">
        <v>2</v>
      </c>
      <c r="C890" s="261">
        <v>44599</v>
      </c>
      <c r="D890">
        <v>137</v>
      </c>
      <c r="E890">
        <v>273</v>
      </c>
      <c r="F890">
        <v>3</v>
      </c>
      <c r="G890" s="194" t="s">
        <v>174</v>
      </c>
      <c r="H890" s="241" t="s">
        <v>175</v>
      </c>
      <c r="I890" s="241" t="s">
        <v>169</v>
      </c>
      <c r="J890" s="241">
        <v>3</v>
      </c>
      <c r="K890" s="241">
        <v>2</v>
      </c>
      <c r="L890" s="262">
        <v>564</v>
      </c>
      <c r="M890" s="263">
        <v>524</v>
      </c>
      <c r="N890" s="264">
        <v>603</v>
      </c>
      <c r="O890" s="190"/>
      <c r="P890" s="190"/>
      <c r="Q890" s="190"/>
      <c r="R890" s="190"/>
      <c r="S890" s="190"/>
      <c r="T890" s="190"/>
      <c r="U890" s="190"/>
      <c r="V890" s="190"/>
      <c r="W890" s="190"/>
      <c r="X890" s="190"/>
      <c r="Y890" s="172"/>
      <c r="Z890" s="172"/>
      <c r="AA890" s="190"/>
      <c r="AB890" s="190"/>
      <c r="AC890" s="190"/>
      <c r="AD890" s="190"/>
      <c r="AE890" s="190"/>
      <c r="AF890" s="190"/>
      <c r="AG890" s="190"/>
      <c r="AH890" s="190"/>
      <c r="AI890" s="190"/>
      <c r="AJ890" s="190"/>
      <c r="AK890" s="172"/>
      <c r="AL890" s="172"/>
      <c r="AM890" s="265"/>
      <c r="AN890" s="265"/>
      <c r="AO890" s="183">
        <v>93</v>
      </c>
      <c r="AP890" s="184">
        <v>116</v>
      </c>
      <c r="AQ890" s="182"/>
      <c r="AR890" s="182"/>
      <c r="AS890" s="182"/>
      <c r="AT890" s="182"/>
      <c r="AU890" s="182"/>
      <c r="AV890" s="182"/>
      <c r="AW890" s="182"/>
      <c r="AX890" s="182"/>
      <c r="AY890" s="182"/>
      <c r="AZ890" s="182"/>
      <c r="BA890" s="182"/>
      <c r="BB890" s="182"/>
      <c r="BC890" s="182"/>
      <c r="BD890" s="182"/>
      <c r="BE890" s="182"/>
      <c r="BF890" s="182"/>
      <c r="BG890" s="182"/>
      <c r="BH890" s="182"/>
      <c r="BI890" s="182"/>
      <c r="BJ890" s="182"/>
      <c r="BK890" s="182"/>
      <c r="BL890" s="182"/>
      <c r="BM890" s="182"/>
      <c r="BN890" s="182"/>
      <c r="BO890" s="182"/>
      <c r="BP890" s="182"/>
      <c r="BQ890" s="228" t="s">
        <v>176</v>
      </c>
      <c r="BR890" s="228"/>
      <c r="BS890" s="228"/>
      <c r="BT890" s="228"/>
      <c r="BU890" s="228">
        <v>6</v>
      </c>
      <c r="BV890" s="228" t="s">
        <v>177</v>
      </c>
      <c r="BW890" s="228" t="s">
        <v>173</v>
      </c>
      <c r="BX890" s="186">
        <v>0</v>
      </c>
      <c r="BY890" s="182">
        <v>0</v>
      </c>
      <c r="BZ890" s="182">
        <v>0</v>
      </c>
      <c r="CA890" s="182">
        <v>0</v>
      </c>
      <c r="CB890" s="182">
        <v>0</v>
      </c>
      <c r="CC890" s="182">
        <v>0</v>
      </c>
      <c r="CD890" s="182">
        <v>0</v>
      </c>
      <c r="CE890" s="228">
        <v>0</v>
      </c>
      <c r="CF890" s="228">
        <v>0</v>
      </c>
      <c r="CG890" s="113">
        <v>0</v>
      </c>
      <c r="CH890" s="113">
        <v>0</v>
      </c>
      <c r="CI890" s="113">
        <v>0</v>
      </c>
      <c r="CJ890" s="113">
        <v>0</v>
      </c>
      <c r="CK890" s="113">
        <v>0</v>
      </c>
      <c r="CL890" s="113">
        <v>0</v>
      </c>
      <c r="CM890" s="113">
        <v>0</v>
      </c>
      <c r="CN890" s="185">
        <v>0</v>
      </c>
      <c r="CO890" s="181">
        <v>0</v>
      </c>
      <c r="CP890" s="187"/>
      <c r="CQ890" s="173">
        <v>0</v>
      </c>
      <c r="CR890" s="173">
        <v>0</v>
      </c>
      <c r="CS890" s="173"/>
      <c r="CT890" s="173"/>
      <c r="CU890" s="253">
        <v>2791</v>
      </c>
      <c r="CV890" s="220"/>
      <c r="CW890" s="254">
        <f t="shared" si="91"/>
        <v>0</v>
      </c>
      <c r="CX890" s="15">
        <f t="shared" si="92"/>
        <v>0</v>
      </c>
      <c r="CY890" s="241">
        <f t="shared" si="93"/>
        <v>0</v>
      </c>
      <c r="CZ890" s="241" t="str">
        <f>IFERROR(ROUND(CY890/#REF!,1),"")</f>
        <v/>
      </c>
      <c r="DA890" s="254">
        <f t="shared" si="94"/>
        <v>0</v>
      </c>
      <c r="DB890" s="246" t="str">
        <f t="shared" si="95"/>
        <v/>
      </c>
      <c r="DC890" s="195"/>
      <c r="DD890" s="15" t="str">
        <f>IFERROR(#REF!-AO890,"")</f>
        <v/>
      </c>
      <c r="DE890" s="195"/>
      <c r="DF890" s="266" t="str">
        <f>IFERROR(#REF!-L890,"")</f>
        <v/>
      </c>
      <c r="DG890" s="228" t="e">
        <f>IF(#REF!&gt;AP890,0,1)</f>
        <v>#REF!</v>
      </c>
      <c r="DH890" s="228">
        <f t="shared" si="96"/>
        <v>0</v>
      </c>
      <c r="DI890" s="228">
        <f t="shared" si="97"/>
        <v>1</v>
      </c>
    </row>
    <row r="891" spans="1:113" ht="20.25" customHeight="1" x14ac:dyDescent="0.2">
      <c r="A891">
        <v>2022</v>
      </c>
      <c r="B891">
        <v>2</v>
      </c>
      <c r="C891" s="261">
        <v>44599</v>
      </c>
      <c r="D891">
        <v>142</v>
      </c>
      <c r="E891">
        <v>280</v>
      </c>
      <c r="F891">
        <v>3</v>
      </c>
      <c r="G891" s="194" t="s">
        <v>366</v>
      </c>
      <c r="H891" s="241" t="s">
        <v>367</v>
      </c>
      <c r="I891" s="241" t="s">
        <v>169</v>
      </c>
      <c r="J891" s="241">
        <v>3</v>
      </c>
      <c r="K891" s="241">
        <v>2</v>
      </c>
      <c r="L891" s="262">
        <v>323</v>
      </c>
      <c r="M891" s="263">
        <v>300</v>
      </c>
      <c r="N891" s="264">
        <v>345</v>
      </c>
      <c r="O891" s="190"/>
      <c r="P891" s="190"/>
      <c r="Q891" s="190"/>
      <c r="R891" s="190"/>
      <c r="S891" s="190"/>
      <c r="T891" s="190"/>
      <c r="U891" s="190"/>
      <c r="V891" s="190"/>
      <c r="W891" s="190"/>
      <c r="X891" s="190"/>
      <c r="Y891" s="172"/>
      <c r="Z891" s="172"/>
      <c r="AA891" s="190"/>
      <c r="AB891" s="190"/>
      <c r="AC891" s="190"/>
      <c r="AD891" s="190"/>
      <c r="AE891" s="190"/>
      <c r="AF891" s="190"/>
      <c r="AG891" s="190"/>
      <c r="AH891" s="190"/>
      <c r="AI891" s="190"/>
      <c r="AJ891" s="190"/>
      <c r="AK891" s="172"/>
      <c r="AL891" s="172"/>
      <c r="AM891" s="265"/>
      <c r="AN891" s="265"/>
      <c r="AO891" s="183">
        <v>105</v>
      </c>
      <c r="AP891" s="184">
        <v>103</v>
      </c>
      <c r="AQ891" s="182"/>
      <c r="AR891" s="182"/>
      <c r="AS891" s="182"/>
      <c r="AT891" s="182"/>
      <c r="AU891" s="182"/>
      <c r="AV891" s="182"/>
      <c r="AW891" s="182"/>
      <c r="AX891" s="182"/>
      <c r="AY891" s="182"/>
      <c r="AZ891" s="182"/>
      <c r="BA891" s="182"/>
      <c r="BB891" s="182"/>
      <c r="BC891" s="182"/>
      <c r="BD891" s="182"/>
      <c r="BE891" s="182"/>
      <c r="BF891" s="182"/>
      <c r="BG891" s="182"/>
      <c r="BH891" s="182"/>
      <c r="BI891" s="182"/>
      <c r="BJ891" s="182"/>
      <c r="BK891" s="182"/>
      <c r="BL891" s="182"/>
      <c r="BM891" s="182"/>
      <c r="BN891" s="182"/>
      <c r="BO891" s="182"/>
      <c r="BP891" s="182"/>
      <c r="BQ891" s="228" t="s">
        <v>176</v>
      </c>
      <c r="BR891" s="228"/>
      <c r="BS891" s="228"/>
      <c r="BT891" s="228"/>
      <c r="BU891" s="228">
        <v>6</v>
      </c>
      <c r="BV891" s="228" t="s">
        <v>368</v>
      </c>
      <c r="BW891" s="228" t="s">
        <v>173</v>
      </c>
      <c r="BX891" s="186">
        <v>0</v>
      </c>
      <c r="BY891" s="182">
        <v>0</v>
      </c>
      <c r="BZ891" s="182">
        <v>0</v>
      </c>
      <c r="CA891" s="182">
        <v>0</v>
      </c>
      <c r="CB891" s="182">
        <v>0</v>
      </c>
      <c r="CC891" s="182">
        <v>0</v>
      </c>
      <c r="CD891" s="182">
        <v>0</v>
      </c>
      <c r="CE891" s="228">
        <v>0</v>
      </c>
      <c r="CF891" s="228">
        <v>0</v>
      </c>
      <c r="CG891" s="113">
        <v>0</v>
      </c>
      <c r="CH891" s="113">
        <v>0</v>
      </c>
      <c r="CI891" s="113">
        <v>0</v>
      </c>
      <c r="CJ891" s="113">
        <v>0</v>
      </c>
      <c r="CK891" s="113">
        <v>0</v>
      </c>
      <c r="CL891" s="113">
        <v>0</v>
      </c>
      <c r="CM891" s="113">
        <v>0</v>
      </c>
      <c r="CN891" s="185">
        <v>0</v>
      </c>
      <c r="CO891" s="181">
        <v>0</v>
      </c>
      <c r="CP891" s="187"/>
      <c r="CQ891" s="173">
        <v>0</v>
      </c>
      <c r="CR891" s="173">
        <v>0</v>
      </c>
      <c r="CS891" s="173"/>
      <c r="CT891" s="173"/>
      <c r="CU891" s="253">
        <v>2791</v>
      </c>
      <c r="CV891" s="220"/>
      <c r="CW891" s="254">
        <f t="shared" si="91"/>
        <v>0</v>
      </c>
      <c r="CX891" s="15">
        <f t="shared" si="92"/>
        <v>0</v>
      </c>
      <c r="CY891" s="241">
        <f t="shared" si="93"/>
        <v>0</v>
      </c>
      <c r="CZ891" s="241" t="str">
        <f>IFERROR(ROUND(CY891/#REF!,1),"")</f>
        <v/>
      </c>
      <c r="DA891" s="254">
        <f t="shared" si="94"/>
        <v>0</v>
      </c>
      <c r="DB891" s="246" t="str">
        <f t="shared" si="95"/>
        <v/>
      </c>
      <c r="DC891" s="195"/>
      <c r="DD891" s="15" t="str">
        <f>IFERROR(#REF!-AO891,"")</f>
        <v/>
      </c>
      <c r="DE891" s="195"/>
      <c r="DF891" s="266" t="str">
        <f>IFERROR(#REF!-L891,"")</f>
        <v/>
      </c>
      <c r="DG891" s="228" t="e">
        <f>IF(#REF!&gt;AP891,0,1)</f>
        <v>#REF!</v>
      </c>
      <c r="DH891" s="228">
        <f t="shared" si="96"/>
        <v>0</v>
      </c>
      <c r="DI891" s="228">
        <f t="shared" si="97"/>
        <v>1</v>
      </c>
    </row>
    <row r="892" spans="1:113" ht="20.25" customHeight="1" x14ac:dyDescent="0.2">
      <c r="A892">
        <v>2022</v>
      </c>
      <c r="B892">
        <v>2</v>
      </c>
      <c r="C892" s="261">
        <v>44599</v>
      </c>
      <c r="D892">
        <v>388</v>
      </c>
      <c r="E892">
        <v>566</v>
      </c>
      <c r="F892">
        <v>3</v>
      </c>
      <c r="G892" s="194" t="s">
        <v>478</v>
      </c>
      <c r="H892" s="241" t="s">
        <v>479</v>
      </c>
      <c r="I892" s="241" t="s">
        <v>169</v>
      </c>
      <c r="J892" s="241">
        <v>3</v>
      </c>
      <c r="K892" s="241">
        <v>4</v>
      </c>
      <c r="L892" s="262">
        <v>34</v>
      </c>
      <c r="M892" s="263">
        <v>31</v>
      </c>
      <c r="N892" s="264">
        <v>36</v>
      </c>
      <c r="O892" s="190"/>
      <c r="P892" s="190"/>
      <c r="Q892" s="190"/>
      <c r="R892" s="190"/>
      <c r="S892" s="190"/>
      <c r="T892" s="190"/>
      <c r="U892" s="190"/>
      <c r="V892" s="190"/>
      <c r="W892" s="190"/>
      <c r="X892" s="190"/>
      <c r="Y892" s="172">
        <v>145</v>
      </c>
      <c r="Z892" s="172">
        <v>139</v>
      </c>
      <c r="AA892" s="190"/>
      <c r="AB892" s="190"/>
      <c r="AC892" s="190"/>
      <c r="AD892" s="190"/>
      <c r="AE892" s="190"/>
      <c r="AF892" s="190"/>
      <c r="AG892" s="190"/>
      <c r="AH892" s="190"/>
      <c r="AI892" s="190"/>
      <c r="AJ892" s="190"/>
      <c r="AK892" s="172">
        <v>145</v>
      </c>
      <c r="AL892" s="172">
        <v>145</v>
      </c>
      <c r="AM892" s="265"/>
      <c r="AN892" s="265"/>
      <c r="AO892" s="183">
        <v>83</v>
      </c>
      <c r="AP892" s="184">
        <v>130</v>
      </c>
      <c r="AQ892" s="182">
        <v>75.261324041811847</v>
      </c>
      <c r="AR892" s="182">
        <v>143.5</v>
      </c>
      <c r="AS892" s="182"/>
      <c r="AT892" s="182"/>
      <c r="AU892" s="182"/>
      <c r="AV892" s="182"/>
      <c r="AW892" s="182"/>
      <c r="AX892" s="182"/>
      <c r="AY892" s="182"/>
      <c r="AZ892" s="182"/>
      <c r="BA892" s="182"/>
      <c r="BB892" s="182"/>
      <c r="BC892" s="182"/>
      <c r="BD892" s="182"/>
      <c r="BE892" s="182"/>
      <c r="BF892" s="182"/>
      <c r="BG892" s="182"/>
      <c r="BH892" s="182"/>
      <c r="BI892" s="182"/>
      <c r="BJ892" s="182"/>
      <c r="BK892" s="182"/>
      <c r="BL892" s="182"/>
      <c r="BM892" s="182"/>
      <c r="BN892" s="182"/>
      <c r="BO892" s="182"/>
      <c r="BP892" s="182"/>
      <c r="BQ892" s="228" t="s">
        <v>434</v>
      </c>
      <c r="BR892" s="228" t="s">
        <v>435</v>
      </c>
      <c r="BS892" s="228"/>
      <c r="BT892" s="228"/>
      <c r="BU892" s="228">
        <v>6</v>
      </c>
      <c r="BV892" s="228" t="s">
        <v>475</v>
      </c>
      <c r="BW892" s="228" t="s">
        <v>173</v>
      </c>
      <c r="BX892" s="186">
        <v>0</v>
      </c>
      <c r="BY892" s="182">
        <v>0</v>
      </c>
      <c r="BZ892" s="182">
        <v>0</v>
      </c>
      <c r="CA892" s="182">
        <v>0</v>
      </c>
      <c r="CB892" s="182">
        <v>0</v>
      </c>
      <c r="CC892" s="182">
        <v>0</v>
      </c>
      <c r="CD892" s="182">
        <v>0</v>
      </c>
      <c r="CE892" s="228">
        <v>0</v>
      </c>
      <c r="CF892" s="228">
        <v>0</v>
      </c>
      <c r="CG892" s="113">
        <v>0</v>
      </c>
      <c r="CH892" s="113">
        <v>0</v>
      </c>
      <c r="CI892" s="113">
        <v>0</v>
      </c>
      <c r="CJ892" s="113">
        <v>0</v>
      </c>
      <c r="CK892" s="113">
        <v>0</v>
      </c>
      <c r="CL892" s="113">
        <v>0</v>
      </c>
      <c r="CM892" s="113">
        <v>0</v>
      </c>
      <c r="CN892" s="185">
        <v>0</v>
      </c>
      <c r="CO892" s="181">
        <v>0</v>
      </c>
      <c r="CP892" s="187"/>
      <c r="CQ892" s="173">
        <v>0</v>
      </c>
      <c r="CR892" s="173">
        <v>0</v>
      </c>
      <c r="CS892" s="173"/>
      <c r="CT892" s="173"/>
      <c r="CU892" s="253">
        <v>2791</v>
      </c>
      <c r="CV892" s="220"/>
      <c r="CW892" s="254">
        <f t="shared" si="91"/>
        <v>0</v>
      </c>
      <c r="CX892" s="15">
        <f t="shared" si="92"/>
        <v>0</v>
      </c>
      <c r="CY892" s="241">
        <f t="shared" si="93"/>
        <v>0</v>
      </c>
      <c r="CZ892" s="241" t="str">
        <f>IFERROR(ROUND(CY892/#REF!,1),"")</f>
        <v/>
      </c>
      <c r="DA892" s="254">
        <f t="shared" si="94"/>
        <v>0</v>
      </c>
      <c r="DB892" s="246" t="str">
        <f t="shared" si="95"/>
        <v/>
      </c>
      <c r="DC892" s="195"/>
      <c r="DD892" s="15" t="str">
        <f>IFERROR(#REF!-AO892,"")</f>
        <v/>
      </c>
      <c r="DE892" s="195"/>
      <c r="DF892" s="266" t="str">
        <f>IFERROR(#REF!-L892,"")</f>
        <v/>
      </c>
      <c r="DG892" s="228" t="e">
        <f>IF(#REF!&gt;AP892,0,1)</f>
        <v>#REF!</v>
      </c>
      <c r="DH892" s="228">
        <f t="shared" si="96"/>
        <v>0</v>
      </c>
      <c r="DI892" s="228">
        <f t="shared" si="97"/>
        <v>1</v>
      </c>
    </row>
    <row r="893" spans="1:113" ht="20.25" customHeight="1" x14ac:dyDescent="0.2">
      <c r="A893">
        <v>2022</v>
      </c>
      <c r="B893">
        <v>2</v>
      </c>
      <c r="C893" s="261">
        <v>44599</v>
      </c>
      <c r="D893">
        <v>29</v>
      </c>
      <c r="E893">
        <v>83</v>
      </c>
      <c r="F893">
        <v>4</v>
      </c>
      <c r="G893" s="194" t="s">
        <v>480</v>
      </c>
      <c r="H893" s="241" t="s">
        <v>481</v>
      </c>
      <c r="I893" s="241" t="s">
        <v>169</v>
      </c>
      <c r="J893" s="241">
        <v>2</v>
      </c>
      <c r="K893" s="241">
        <v>3</v>
      </c>
      <c r="L893" s="262">
        <v>22</v>
      </c>
      <c r="M893" s="263">
        <v>20</v>
      </c>
      <c r="N893" s="264">
        <v>23</v>
      </c>
      <c r="O893" s="190"/>
      <c r="P893" s="190"/>
      <c r="Q893" s="190"/>
      <c r="R893" s="190"/>
      <c r="S893" s="190"/>
      <c r="T893" s="190"/>
      <c r="U893" s="190"/>
      <c r="V893" s="190"/>
      <c r="W893" s="190"/>
      <c r="X893" s="190"/>
      <c r="Y893" s="172"/>
      <c r="Z893" s="172">
        <v>107</v>
      </c>
      <c r="AA893" s="190"/>
      <c r="AB893" s="190"/>
      <c r="AC893" s="190"/>
      <c r="AD893" s="190"/>
      <c r="AE893" s="190"/>
      <c r="AF893" s="190"/>
      <c r="AG893" s="190"/>
      <c r="AH893" s="190"/>
      <c r="AI893" s="190"/>
      <c r="AJ893" s="190"/>
      <c r="AK893" s="172">
        <v>112</v>
      </c>
      <c r="AL893" s="172">
        <v>112</v>
      </c>
      <c r="AM893" s="265"/>
      <c r="AN893" s="265"/>
      <c r="AO893" s="183">
        <v>60</v>
      </c>
      <c r="AP893" s="184">
        <v>120</v>
      </c>
      <c r="AQ893" s="182">
        <v>65.256797583081578</v>
      </c>
      <c r="AR893" s="182">
        <v>110.3333333333333</v>
      </c>
      <c r="AS893" s="182"/>
      <c r="AT893" s="182"/>
      <c r="AU893" s="182"/>
      <c r="AV893" s="182"/>
      <c r="AW893" s="182"/>
      <c r="AX893" s="182"/>
      <c r="AY893" s="182"/>
      <c r="AZ893" s="182"/>
      <c r="BA893" s="182"/>
      <c r="BB893" s="182"/>
      <c r="BC893" s="182"/>
      <c r="BD893" s="182"/>
      <c r="BE893" s="182"/>
      <c r="BF893" s="182"/>
      <c r="BG893" s="182"/>
      <c r="BH893" s="182"/>
      <c r="BI893" s="182"/>
      <c r="BJ893" s="182"/>
      <c r="BK893" s="182"/>
      <c r="BL893" s="182"/>
      <c r="BM893" s="182"/>
      <c r="BN893" s="182"/>
      <c r="BO893" s="182"/>
      <c r="BP893" s="182"/>
      <c r="BQ893" s="228" t="s">
        <v>180</v>
      </c>
      <c r="BR893" s="228" t="s">
        <v>266</v>
      </c>
      <c r="BS893" s="228" t="s">
        <v>482</v>
      </c>
      <c r="BT893" s="228"/>
      <c r="BU893" s="228">
        <v>6</v>
      </c>
      <c r="BV893" s="228" t="s">
        <v>483</v>
      </c>
      <c r="BW893" s="228" t="s">
        <v>173</v>
      </c>
      <c r="BX893" s="186">
        <v>0</v>
      </c>
      <c r="BY893" s="182">
        <v>0</v>
      </c>
      <c r="BZ893" s="182">
        <v>0</v>
      </c>
      <c r="CA893" s="182">
        <v>0</v>
      </c>
      <c r="CB893" s="182">
        <v>0</v>
      </c>
      <c r="CC893" s="182">
        <v>0</v>
      </c>
      <c r="CD893" s="182">
        <v>0</v>
      </c>
      <c r="CE893" s="228">
        <v>0</v>
      </c>
      <c r="CF893" s="228">
        <v>0</v>
      </c>
      <c r="CG893" s="113">
        <v>0</v>
      </c>
      <c r="CH893" s="113">
        <v>0</v>
      </c>
      <c r="CI893" s="113">
        <v>0</v>
      </c>
      <c r="CJ893" s="113">
        <v>0</v>
      </c>
      <c r="CK893" s="113">
        <v>0</v>
      </c>
      <c r="CL893" s="113">
        <v>0</v>
      </c>
      <c r="CM893" s="113">
        <v>0</v>
      </c>
      <c r="CN893" s="185">
        <v>0</v>
      </c>
      <c r="CO893" s="181">
        <v>0</v>
      </c>
      <c r="CP893" s="187"/>
      <c r="CQ893" s="173">
        <v>0</v>
      </c>
      <c r="CR893" s="173">
        <v>0</v>
      </c>
      <c r="CS893" s="173"/>
      <c r="CT893" s="173"/>
      <c r="CU893" s="253">
        <v>2791</v>
      </c>
      <c r="CV893" s="220"/>
      <c r="CW893" s="254">
        <f t="shared" si="91"/>
        <v>0</v>
      </c>
      <c r="CX893" s="15">
        <f t="shared" si="92"/>
        <v>0</v>
      </c>
      <c r="CY893" s="241">
        <f t="shared" si="93"/>
        <v>0</v>
      </c>
      <c r="CZ893" s="241" t="str">
        <f>IFERROR(ROUND(CY893/#REF!,1),"")</f>
        <v/>
      </c>
      <c r="DA893" s="254">
        <f t="shared" si="94"/>
        <v>0</v>
      </c>
      <c r="DB893" s="246" t="str">
        <f t="shared" si="95"/>
        <v/>
      </c>
      <c r="DC893" s="195"/>
      <c r="DD893" s="15" t="str">
        <f>IFERROR(#REF!-AO893,"")</f>
        <v/>
      </c>
      <c r="DE893" s="195"/>
      <c r="DF893" s="266" t="str">
        <f>IFERROR(#REF!-L893,"")</f>
        <v/>
      </c>
      <c r="DG893" s="228" t="e">
        <f>IF(#REF!&gt;AP893,0,1)</f>
        <v>#REF!</v>
      </c>
      <c r="DH893" s="228">
        <f t="shared" si="96"/>
        <v>0</v>
      </c>
      <c r="DI893" s="228">
        <f t="shared" si="97"/>
        <v>1</v>
      </c>
    </row>
    <row r="894" spans="1:113" ht="20.25" customHeight="1" x14ac:dyDescent="0.2">
      <c r="A894">
        <v>2022</v>
      </c>
      <c r="B894">
        <v>2</v>
      </c>
      <c r="C894" s="261">
        <v>44599</v>
      </c>
      <c r="D894">
        <v>29</v>
      </c>
      <c r="E894">
        <v>82</v>
      </c>
      <c r="F894">
        <v>4</v>
      </c>
      <c r="G894" s="194"/>
      <c r="H894" s="241"/>
      <c r="I894" s="241"/>
      <c r="J894" s="241"/>
      <c r="K894" s="241"/>
      <c r="L894" s="262">
        <v>0</v>
      </c>
      <c r="M894" s="263">
        <v>0</v>
      </c>
      <c r="N894" s="264">
        <v>0</v>
      </c>
      <c r="O894" s="190"/>
      <c r="P894" s="190"/>
      <c r="Q894" s="190"/>
      <c r="R894" s="190"/>
      <c r="S894" s="190"/>
      <c r="T894" s="190"/>
      <c r="U894" s="190"/>
      <c r="V894" s="190"/>
      <c r="W894" s="190"/>
      <c r="X894" s="190"/>
      <c r="Y894" s="172"/>
      <c r="Z894" s="172"/>
      <c r="AA894" s="190"/>
      <c r="AB894" s="190"/>
      <c r="AC894" s="190"/>
      <c r="AD894" s="190"/>
      <c r="AE894" s="190"/>
      <c r="AF894" s="190"/>
      <c r="AG894" s="190"/>
      <c r="AH894" s="190"/>
      <c r="AI894" s="190"/>
      <c r="AJ894" s="190"/>
      <c r="AK894" s="172"/>
      <c r="AL894" s="172"/>
      <c r="AM894" s="265"/>
      <c r="AN894" s="265"/>
      <c r="AO894" s="183">
        <v>0</v>
      </c>
      <c r="AP894" s="184"/>
      <c r="AQ894" s="182"/>
      <c r="AR894" s="182"/>
      <c r="AS894" s="182"/>
      <c r="AT894" s="182"/>
      <c r="AU894" s="182"/>
      <c r="AV894" s="182"/>
      <c r="AW894" s="182"/>
      <c r="AX894" s="182"/>
      <c r="AY894" s="182"/>
      <c r="AZ894" s="182"/>
      <c r="BA894" s="182"/>
      <c r="BB894" s="182"/>
      <c r="BC894" s="182"/>
      <c r="BD894" s="182"/>
      <c r="BE894" s="182"/>
      <c r="BF894" s="182"/>
      <c r="BG894" s="182"/>
      <c r="BH894" s="182"/>
      <c r="BI894" s="182"/>
      <c r="BJ894" s="182"/>
      <c r="BK894" s="182"/>
      <c r="BL894" s="182"/>
      <c r="BM894" s="182"/>
      <c r="BN894" s="182"/>
      <c r="BO894" s="182"/>
      <c r="BP894" s="182"/>
      <c r="BQ894" s="228"/>
      <c r="BR894" s="228"/>
      <c r="BS894" s="228"/>
      <c r="BT894" s="228"/>
      <c r="BU894" s="228">
        <v>6</v>
      </c>
      <c r="BV894" s="228"/>
      <c r="BW894" s="228" t="s">
        <v>173</v>
      </c>
      <c r="BX894" s="186">
        <v>0</v>
      </c>
      <c r="BY894" s="182">
        <v>0</v>
      </c>
      <c r="BZ894" s="182"/>
      <c r="CA894" s="182">
        <v>0</v>
      </c>
      <c r="CB894" s="182">
        <v>0</v>
      </c>
      <c r="CC894" s="182"/>
      <c r="CD894" s="182">
        <v>0</v>
      </c>
      <c r="CE894" s="228">
        <v>0</v>
      </c>
      <c r="CF894" s="228">
        <v>0</v>
      </c>
      <c r="CG894" s="113">
        <v>0</v>
      </c>
      <c r="CH894" s="113">
        <v>0</v>
      </c>
      <c r="CI894" s="113">
        <v>0</v>
      </c>
      <c r="CJ894" s="113">
        <v>0</v>
      </c>
      <c r="CK894" s="113">
        <v>0</v>
      </c>
      <c r="CL894" s="113">
        <v>0</v>
      </c>
      <c r="CM894" s="113">
        <v>0</v>
      </c>
      <c r="CN894" s="185">
        <v>0</v>
      </c>
      <c r="CO894" s="181">
        <v>0</v>
      </c>
      <c r="CP894" s="187"/>
      <c r="CQ894" s="173"/>
      <c r="CR894" s="173"/>
      <c r="CS894" s="173"/>
      <c r="CT894" s="173"/>
      <c r="CU894" s="253">
        <v>2791</v>
      </c>
      <c r="CV894" s="220"/>
      <c r="CW894" s="254">
        <f t="shared" si="91"/>
        <v>0</v>
      </c>
      <c r="CX894" s="15">
        <f t="shared" si="92"/>
        <v>0</v>
      </c>
      <c r="CY894" s="241" t="str">
        <f t="shared" si="93"/>
        <v/>
      </c>
      <c r="CZ894" s="241" t="str">
        <f>IFERROR(ROUND(CY894/#REF!,1),"")</f>
        <v/>
      </c>
      <c r="DA894" s="254" t="str">
        <f t="shared" si="94"/>
        <v/>
      </c>
      <c r="DB894" s="246" t="str">
        <f t="shared" si="95"/>
        <v/>
      </c>
      <c r="DC894" s="195"/>
      <c r="DD894" s="15" t="str">
        <f>IFERROR(#REF!-AO894,"")</f>
        <v/>
      </c>
      <c r="DE894" s="195"/>
      <c r="DF894" s="266" t="str">
        <f>IFERROR(#REF!-L894,"")</f>
        <v/>
      </c>
      <c r="DG894" s="228" t="e">
        <f>IF(#REF!&gt;AP894,0,1)</f>
        <v>#REF!</v>
      </c>
      <c r="DH894" s="228">
        <f t="shared" si="96"/>
        <v>1</v>
      </c>
      <c r="DI894" s="228">
        <f t="shared" si="97"/>
        <v>1</v>
      </c>
    </row>
    <row r="895" spans="1:113" ht="20.25" customHeight="1" x14ac:dyDescent="0.2">
      <c r="A895">
        <v>2022</v>
      </c>
      <c r="B895">
        <v>2</v>
      </c>
      <c r="C895" s="261">
        <v>44599</v>
      </c>
      <c r="D895">
        <v>423</v>
      </c>
      <c r="E895">
        <v>669</v>
      </c>
      <c r="F895">
        <v>4</v>
      </c>
      <c r="G895" s="194" t="s">
        <v>279</v>
      </c>
      <c r="H895" s="241" t="s">
        <v>280</v>
      </c>
      <c r="I895" s="241" t="s">
        <v>169</v>
      </c>
      <c r="J895" s="241">
        <v>2</v>
      </c>
      <c r="K895" s="241">
        <v>2</v>
      </c>
      <c r="L895" s="262">
        <v>954</v>
      </c>
      <c r="M895" s="263">
        <v>897</v>
      </c>
      <c r="N895" s="264">
        <v>1021</v>
      </c>
      <c r="O895" s="190">
        <v>1418</v>
      </c>
      <c r="P895" s="190"/>
      <c r="Q895" s="190"/>
      <c r="R895" s="190">
        <v>1474</v>
      </c>
      <c r="S895" s="190">
        <v>1288</v>
      </c>
      <c r="T895" s="190">
        <v>1046</v>
      </c>
      <c r="U895" s="190"/>
      <c r="V895" s="190"/>
      <c r="W895" s="190">
        <v>1032</v>
      </c>
      <c r="X895" s="190">
        <v>1026</v>
      </c>
      <c r="Y895" s="172">
        <v>156</v>
      </c>
      <c r="Z895" s="172">
        <v>206</v>
      </c>
      <c r="AA895" s="190">
        <v>1423</v>
      </c>
      <c r="AB895" s="190">
        <v>1470</v>
      </c>
      <c r="AC895" s="190"/>
      <c r="AD895" s="190">
        <v>1387</v>
      </c>
      <c r="AE895" s="190">
        <v>1415</v>
      </c>
      <c r="AF895" s="190">
        <v>982</v>
      </c>
      <c r="AG895" s="190">
        <v>1045</v>
      </c>
      <c r="AH895" s="190"/>
      <c r="AI895" s="190">
        <v>1011</v>
      </c>
      <c r="AJ895" s="190">
        <v>1035</v>
      </c>
      <c r="AK895" s="172">
        <v>237</v>
      </c>
      <c r="AL895" s="172">
        <v>265</v>
      </c>
      <c r="AM895" s="265">
        <v>1410.714285714286</v>
      </c>
      <c r="AN895" s="265">
        <v>1025.285714285714</v>
      </c>
      <c r="AO895" s="183">
        <v>40</v>
      </c>
      <c r="AP895" s="184">
        <v>180</v>
      </c>
      <c r="AQ895" s="182">
        <v>33.333333333333343</v>
      </c>
      <c r="AR895" s="182">
        <v>216</v>
      </c>
      <c r="AS895" s="182"/>
      <c r="AT895" s="182"/>
      <c r="AU895" s="182"/>
      <c r="AV895" s="182">
        <v>12</v>
      </c>
      <c r="AW895" s="182">
        <v>8</v>
      </c>
      <c r="AX895" s="182">
        <v>4</v>
      </c>
      <c r="AY895" s="182">
        <v>2</v>
      </c>
      <c r="AZ895" s="182">
        <v>2</v>
      </c>
      <c r="BA895" s="182"/>
      <c r="BB895" s="182"/>
      <c r="BC895" s="182"/>
      <c r="BD895" s="182"/>
      <c r="BE895" s="182"/>
      <c r="BF895" s="182"/>
      <c r="BG895" s="182">
        <v>90</v>
      </c>
      <c r="BH895" s="182">
        <v>8</v>
      </c>
      <c r="BI895" s="182">
        <v>4</v>
      </c>
      <c r="BJ895" s="182">
        <v>10</v>
      </c>
      <c r="BK895" s="182"/>
      <c r="BL895" s="182"/>
      <c r="BM895" s="182"/>
      <c r="BN895" s="182"/>
      <c r="BO895" s="182"/>
      <c r="BP895" s="182"/>
      <c r="BQ895" s="228" t="s">
        <v>185</v>
      </c>
      <c r="BR895" s="228" t="s">
        <v>186</v>
      </c>
      <c r="BS895" s="228" t="s">
        <v>281</v>
      </c>
      <c r="BT895" s="228" t="s">
        <v>188</v>
      </c>
      <c r="BU895" s="228">
        <v>6</v>
      </c>
      <c r="BV895" s="228" t="s">
        <v>279</v>
      </c>
      <c r="BW895" s="228" t="s">
        <v>173</v>
      </c>
      <c r="BX895" s="186">
        <v>0</v>
      </c>
      <c r="BY895" s="182">
        <v>28</v>
      </c>
      <c r="BZ895" s="182">
        <v>14</v>
      </c>
      <c r="CA895" s="182">
        <v>14</v>
      </c>
      <c r="CB895" s="182">
        <v>22</v>
      </c>
      <c r="CC895" s="182">
        <v>11</v>
      </c>
      <c r="CD895" s="182">
        <v>101</v>
      </c>
      <c r="CE895" s="228">
        <v>10</v>
      </c>
      <c r="CF895" s="228">
        <v>6</v>
      </c>
      <c r="CG895" s="113">
        <v>7</v>
      </c>
      <c r="CH895" s="113">
        <v>1</v>
      </c>
      <c r="CI895" s="113">
        <v>1</v>
      </c>
      <c r="CJ895" s="113">
        <v>0</v>
      </c>
      <c r="CK895" s="113">
        <v>0</v>
      </c>
      <c r="CL895" s="113">
        <v>0</v>
      </c>
      <c r="CM895" s="113">
        <v>0</v>
      </c>
      <c r="CN895" s="185">
        <v>25</v>
      </c>
      <c r="CO895" s="181">
        <v>115</v>
      </c>
      <c r="CP895" s="187">
        <v>0.21739130434782611</v>
      </c>
      <c r="CQ895" s="173">
        <v>2.6205450733752619E-2</v>
      </c>
      <c r="CR895" s="173">
        <v>0.1205450733752621</v>
      </c>
      <c r="CS895" s="173">
        <v>2.4383447122753241E-2</v>
      </c>
      <c r="CT895" s="173">
        <v>0.11216385676466489</v>
      </c>
      <c r="CU895" s="253">
        <v>2791</v>
      </c>
      <c r="CV895" s="220">
        <v>-1</v>
      </c>
      <c r="CW895" s="254">
        <f t="shared" si="91"/>
        <v>90</v>
      </c>
      <c r="CX895" s="15">
        <f t="shared" si="92"/>
        <v>50</v>
      </c>
      <c r="CY895" s="241">
        <f t="shared" si="93"/>
        <v>25</v>
      </c>
      <c r="CZ895" s="241" t="str">
        <f>IFERROR(ROUND(CY895/#REF!,1),"")</f>
        <v/>
      </c>
      <c r="DA895" s="254">
        <f t="shared" si="94"/>
        <v>115</v>
      </c>
      <c r="DB895" s="246">
        <f t="shared" si="95"/>
        <v>0.21739130434782608</v>
      </c>
      <c r="DC895" s="195"/>
      <c r="DD895" s="15" t="str">
        <f>IFERROR(#REF!-AO895,"")</f>
        <v/>
      </c>
      <c r="DE895" s="195"/>
      <c r="DF895" s="266" t="str">
        <f>IFERROR(#REF!-L895,"")</f>
        <v/>
      </c>
      <c r="DG895" s="228" t="e">
        <f>IF(#REF!&gt;AP895,0,1)</f>
        <v>#REF!</v>
      </c>
      <c r="DH895" s="228">
        <f t="shared" si="96"/>
        <v>1</v>
      </c>
      <c r="DI895" s="228">
        <f t="shared" si="97"/>
        <v>0</v>
      </c>
    </row>
    <row r="896" spans="1:113" ht="20.25" customHeight="1" x14ac:dyDescent="0.2">
      <c r="A896">
        <v>2022</v>
      </c>
      <c r="B896">
        <v>2</v>
      </c>
      <c r="C896" s="261">
        <v>44599</v>
      </c>
      <c r="D896">
        <v>18</v>
      </c>
      <c r="E896">
        <v>49</v>
      </c>
      <c r="F896">
        <v>5</v>
      </c>
      <c r="G896" s="194" t="s">
        <v>330</v>
      </c>
      <c r="H896" s="241" t="s">
        <v>331</v>
      </c>
      <c r="I896" s="241" t="s">
        <v>246</v>
      </c>
      <c r="J896" s="241">
        <v>2</v>
      </c>
      <c r="K896" s="241">
        <v>3</v>
      </c>
      <c r="L896" s="262">
        <v>100</v>
      </c>
      <c r="M896" s="263">
        <v>95</v>
      </c>
      <c r="N896" s="264">
        <v>104</v>
      </c>
      <c r="O896" s="190">
        <v>143</v>
      </c>
      <c r="P896" s="190">
        <v>141</v>
      </c>
      <c r="Q896" s="190"/>
      <c r="R896" s="190"/>
      <c r="S896" s="190"/>
      <c r="T896" s="190">
        <v>108</v>
      </c>
      <c r="U896" s="190">
        <v>106</v>
      </c>
      <c r="V896" s="190"/>
      <c r="W896" s="190"/>
      <c r="X896" s="190"/>
      <c r="Y896" s="172"/>
      <c r="Z896" s="172"/>
      <c r="AA896" s="190"/>
      <c r="AB896" s="190"/>
      <c r="AC896" s="190"/>
      <c r="AD896" s="190"/>
      <c r="AE896" s="190"/>
      <c r="AF896" s="190"/>
      <c r="AG896" s="190"/>
      <c r="AH896" s="190"/>
      <c r="AI896" s="190"/>
      <c r="AJ896" s="190"/>
      <c r="AK896" s="172"/>
      <c r="AL896" s="172"/>
      <c r="AM896" s="265">
        <v>142</v>
      </c>
      <c r="AN896" s="265">
        <v>107</v>
      </c>
      <c r="AO896" s="183">
        <v>101</v>
      </c>
      <c r="AP896" s="184">
        <v>107</v>
      </c>
      <c r="AQ896" s="182"/>
      <c r="AR896" s="182"/>
      <c r="AS896" s="182"/>
      <c r="AT896" s="182"/>
      <c r="AU896" s="182">
        <v>1176</v>
      </c>
      <c r="AV896" s="182">
        <v>1</v>
      </c>
      <c r="AW896" s="182">
        <v>4</v>
      </c>
      <c r="AX896" s="182">
        <v>1</v>
      </c>
      <c r="AY896" s="182"/>
      <c r="AZ896" s="182"/>
      <c r="BA896" s="182"/>
      <c r="BB896" s="182"/>
      <c r="BC896" s="182"/>
      <c r="BD896" s="182"/>
      <c r="BE896" s="182"/>
      <c r="BF896" s="182"/>
      <c r="BG896" s="182">
        <v>588</v>
      </c>
      <c r="BH896" s="182"/>
      <c r="BI896" s="182"/>
      <c r="BJ896" s="182"/>
      <c r="BK896" s="182"/>
      <c r="BL896" s="182"/>
      <c r="BM896" s="182"/>
      <c r="BN896" s="182"/>
      <c r="BO896" s="182"/>
      <c r="BP896" s="182"/>
      <c r="BQ896" s="228" t="s">
        <v>185</v>
      </c>
      <c r="BR896" s="228" t="s">
        <v>247</v>
      </c>
      <c r="BS896" s="228" t="s">
        <v>332</v>
      </c>
      <c r="BT896" s="228" t="s">
        <v>249</v>
      </c>
      <c r="BU896" s="228">
        <v>6</v>
      </c>
      <c r="BV896" s="228" t="s">
        <v>333</v>
      </c>
      <c r="BW896" s="228" t="s">
        <v>173</v>
      </c>
      <c r="BX896" s="186">
        <v>0</v>
      </c>
      <c r="BY896" s="182">
        <v>6</v>
      </c>
      <c r="BZ896" s="182">
        <v>2</v>
      </c>
      <c r="CA896" s="182">
        <v>1178</v>
      </c>
      <c r="CB896" s="182">
        <v>0</v>
      </c>
      <c r="CC896" s="182">
        <v>0</v>
      </c>
      <c r="CD896" s="182">
        <v>588</v>
      </c>
      <c r="CE896" s="228">
        <v>0</v>
      </c>
      <c r="CF896" s="228">
        <v>1</v>
      </c>
      <c r="CG896" s="113">
        <v>0</v>
      </c>
      <c r="CH896" s="113">
        <v>0</v>
      </c>
      <c r="CI896" s="113">
        <v>0</v>
      </c>
      <c r="CJ896" s="113">
        <v>0</v>
      </c>
      <c r="CK896" s="113">
        <v>0</v>
      </c>
      <c r="CL896" s="113">
        <v>0</v>
      </c>
      <c r="CM896" s="113">
        <v>0</v>
      </c>
      <c r="CN896" s="185">
        <v>2</v>
      </c>
      <c r="CO896" s="181">
        <v>1766</v>
      </c>
      <c r="CP896" s="187">
        <v>1.132502831257078E-3</v>
      </c>
      <c r="CQ896" s="173">
        <v>0.02</v>
      </c>
      <c r="CR896" s="173">
        <v>17.66</v>
      </c>
      <c r="CS896" s="173">
        <v>1.8691588785046731E-2</v>
      </c>
      <c r="CT896" s="173">
        <v>16.504672897196262</v>
      </c>
      <c r="CU896" s="253">
        <v>2791</v>
      </c>
      <c r="CV896" s="220">
        <v>-1</v>
      </c>
      <c r="CW896" s="254">
        <f t="shared" si="91"/>
        <v>1764</v>
      </c>
      <c r="CX896" s="15">
        <f t="shared" si="92"/>
        <v>6</v>
      </c>
      <c r="CY896" s="241">
        <f t="shared" si="93"/>
        <v>2</v>
      </c>
      <c r="CZ896" s="241" t="str">
        <f>IFERROR(ROUND(CY896/#REF!,1),"")</f>
        <v/>
      </c>
      <c r="DA896" s="254">
        <f t="shared" si="94"/>
        <v>1766</v>
      </c>
      <c r="DB896" s="246">
        <f t="shared" si="95"/>
        <v>1.1325028312570782E-3</v>
      </c>
      <c r="DC896" s="195"/>
      <c r="DD896" s="15" t="str">
        <f>IFERROR(#REF!-AO896,"")</f>
        <v/>
      </c>
      <c r="DE896" s="195"/>
      <c r="DF896" s="266" t="str">
        <f>IFERROR(#REF!-L896,"")</f>
        <v/>
      </c>
      <c r="DG896" s="228" t="e">
        <f>IF(#REF!&gt;AP896,0,1)</f>
        <v>#REF!</v>
      </c>
      <c r="DH896" s="228">
        <f t="shared" si="96"/>
        <v>1</v>
      </c>
      <c r="DI896" s="228">
        <f t="shared" si="97"/>
        <v>0</v>
      </c>
    </row>
    <row r="897" spans="1:113" ht="20.25" customHeight="1" x14ac:dyDescent="0.2">
      <c r="A897">
        <v>2022</v>
      </c>
      <c r="B897">
        <v>2</v>
      </c>
      <c r="C897" s="261">
        <v>44599</v>
      </c>
      <c r="D897">
        <v>18</v>
      </c>
      <c r="E897">
        <v>50</v>
      </c>
      <c r="F897">
        <v>5</v>
      </c>
      <c r="G897" s="194" t="s">
        <v>334</v>
      </c>
      <c r="H897" s="241" t="s">
        <v>335</v>
      </c>
      <c r="I897" s="241" t="s">
        <v>246</v>
      </c>
      <c r="J897" s="241">
        <v>2</v>
      </c>
      <c r="K897" s="241">
        <v>3</v>
      </c>
      <c r="L897" s="262">
        <v>54</v>
      </c>
      <c r="M897" s="263">
        <v>51</v>
      </c>
      <c r="N897" s="264">
        <v>56</v>
      </c>
      <c r="O897" s="190"/>
      <c r="P897" s="190"/>
      <c r="Q897" s="190"/>
      <c r="R897" s="190"/>
      <c r="S897" s="190"/>
      <c r="T897" s="190"/>
      <c r="U897" s="190"/>
      <c r="V897" s="190"/>
      <c r="W897" s="190"/>
      <c r="X897" s="190"/>
      <c r="Y897" s="172">
        <v>110</v>
      </c>
      <c r="Z897" s="172"/>
      <c r="AA897" s="190"/>
      <c r="AB897" s="190"/>
      <c r="AC897" s="190"/>
      <c r="AD897" s="190"/>
      <c r="AE897" s="190"/>
      <c r="AF897" s="190"/>
      <c r="AG897" s="190"/>
      <c r="AH897" s="190"/>
      <c r="AI897" s="190"/>
      <c r="AJ897" s="190"/>
      <c r="AK897" s="172"/>
      <c r="AL897" s="172"/>
      <c r="AM897" s="265"/>
      <c r="AN897" s="265"/>
      <c r="AO897" s="183">
        <v>101</v>
      </c>
      <c r="AP897" s="184">
        <v>107</v>
      </c>
      <c r="AQ897" s="182">
        <v>65.454545454545453</v>
      </c>
      <c r="AR897" s="182">
        <v>110</v>
      </c>
      <c r="AS897" s="182"/>
      <c r="AT897" s="182"/>
      <c r="AU897" s="182"/>
      <c r="AV897" s="182"/>
      <c r="AW897" s="182"/>
      <c r="AX897" s="182"/>
      <c r="AY897" s="182"/>
      <c r="AZ897" s="182"/>
      <c r="BA897" s="182"/>
      <c r="BB897" s="182"/>
      <c r="BC897" s="182"/>
      <c r="BD897" s="182"/>
      <c r="BE897" s="182"/>
      <c r="BF897" s="182"/>
      <c r="BG897" s="182"/>
      <c r="BH897" s="182"/>
      <c r="BI897" s="182"/>
      <c r="BJ897" s="182"/>
      <c r="BK897" s="182"/>
      <c r="BL897" s="182"/>
      <c r="BM897" s="182"/>
      <c r="BN897" s="182"/>
      <c r="BO897" s="182"/>
      <c r="BP897" s="182"/>
      <c r="BQ897" s="228" t="s">
        <v>185</v>
      </c>
      <c r="BR897" s="228" t="s">
        <v>247</v>
      </c>
      <c r="BS897" s="228" t="s">
        <v>336</v>
      </c>
      <c r="BT897" s="228" t="s">
        <v>249</v>
      </c>
      <c r="BU897" s="228">
        <v>6</v>
      </c>
      <c r="BV897" s="228" t="s">
        <v>333</v>
      </c>
      <c r="BW897" s="228" t="s">
        <v>173</v>
      </c>
      <c r="BX897" s="186">
        <v>0</v>
      </c>
      <c r="BY897" s="182">
        <v>0</v>
      </c>
      <c r="BZ897" s="182">
        <v>0</v>
      </c>
      <c r="CA897" s="182">
        <v>0</v>
      </c>
      <c r="CB897" s="182">
        <v>0</v>
      </c>
      <c r="CC897" s="182">
        <v>0</v>
      </c>
      <c r="CD897" s="182">
        <v>0</v>
      </c>
      <c r="CE897" s="228">
        <v>0</v>
      </c>
      <c r="CF897" s="228">
        <v>0</v>
      </c>
      <c r="CG897" s="113">
        <v>0</v>
      </c>
      <c r="CH897" s="113">
        <v>0</v>
      </c>
      <c r="CI897" s="113">
        <v>0</v>
      </c>
      <c r="CJ897" s="113">
        <v>0</v>
      </c>
      <c r="CK897" s="113">
        <v>0</v>
      </c>
      <c r="CL897" s="113">
        <v>0</v>
      </c>
      <c r="CM897" s="113">
        <v>0</v>
      </c>
      <c r="CN897" s="185">
        <v>0</v>
      </c>
      <c r="CO897" s="181">
        <v>0</v>
      </c>
      <c r="CP897" s="187"/>
      <c r="CQ897" s="173">
        <v>0</v>
      </c>
      <c r="CR897" s="173">
        <v>0</v>
      </c>
      <c r="CS897" s="173"/>
      <c r="CT897" s="173"/>
      <c r="CU897" s="253">
        <v>2791</v>
      </c>
      <c r="CV897" s="220"/>
      <c r="CW897" s="254">
        <f t="shared" si="91"/>
        <v>0</v>
      </c>
      <c r="CX897" s="15">
        <f t="shared" si="92"/>
        <v>0</v>
      </c>
      <c r="CY897" s="241">
        <f t="shared" si="93"/>
        <v>0</v>
      </c>
      <c r="CZ897" s="241" t="str">
        <f>IFERROR(ROUND(CY897/#REF!,1),"")</f>
        <v/>
      </c>
      <c r="DA897" s="254">
        <f t="shared" si="94"/>
        <v>0</v>
      </c>
      <c r="DB897" s="246" t="str">
        <f t="shared" si="95"/>
        <v/>
      </c>
      <c r="DC897" s="195"/>
      <c r="DD897" s="15" t="str">
        <f>IFERROR(#REF!-AO897,"")</f>
        <v/>
      </c>
      <c r="DE897" s="195"/>
      <c r="DF897" s="266" t="str">
        <f>IFERROR(#REF!-L897,"")</f>
        <v/>
      </c>
      <c r="DG897" s="228" t="e">
        <f>IF(#REF!&gt;AP897,0,1)</f>
        <v>#REF!</v>
      </c>
      <c r="DH897" s="228">
        <f t="shared" si="96"/>
        <v>0</v>
      </c>
      <c r="DI897" s="228">
        <f t="shared" si="97"/>
        <v>1</v>
      </c>
    </row>
    <row r="898" spans="1:113" ht="20.25" customHeight="1" x14ac:dyDescent="0.2">
      <c r="A898">
        <v>2022</v>
      </c>
      <c r="B898">
        <v>2</v>
      </c>
      <c r="C898" s="261">
        <v>44599</v>
      </c>
      <c r="D898">
        <v>1</v>
      </c>
      <c r="E898">
        <v>2</v>
      </c>
      <c r="F898">
        <v>6</v>
      </c>
      <c r="G898" s="194" t="s">
        <v>392</v>
      </c>
      <c r="H898" s="241" t="s">
        <v>393</v>
      </c>
      <c r="I898" s="241" t="s">
        <v>169</v>
      </c>
      <c r="J898" s="241">
        <v>3</v>
      </c>
      <c r="K898" s="241">
        <v>2</v>
      </c>
      <c r="L898" s="262">
        <v>113</v>
      </c>
      <c r="M898" s="263">
        <v>105</v>
      </c>
      <c r="N898" s="264">
        <v>120</v>
      </c>
      <c r="O898" s="190"/>
      <c r="P898" s="190"/>
      <c r="Q898" s="190"/>
      <c r="R898" s="190"/>
      <c r="S898" s="190"/>
      <c r="T898" s="190"/>
      <c r="U898" s="190"/>
      <c r="V898" s="190"/>
      <c r="W898" s="190"/>
      <c r="X898" s="190"/>
      <c r="Y898" s="172"/>
      <c r="Z898" s="172"/>
      <c r="AA898" s="190"/>
      <c r="AB898" s="190"/>
      <c r="AC898" s="190"/>
      <c r="AD898" s="190"/>
      <c r="AE898" s="190"/>
      <c r="AF898" s="190"/>
      <c r="AG898" s="190"/>
      <c r="AH898" s="190"/>
      <c r="AI898" s="190"/>
      <c r="AJ898" s="190"/>
      <c r="AK898" s="172"/>
      <c r="AL898" s="172"/>
      <c r="AM898" s="265"/>
      <c r="AN898" s="265"/>
      <c r="AO898" s="183">
        <v>108</v>
      </c>
      <c r="AP898" s="184">
        <v>100</v>
      </c>
      <c r="AQ898" s="182"/>
      <c r="AR898" s="182"/>
      <c r="AS898" s="182"/>
      <c r="AT898" s="182"/>
      <c r="AU898" s="182"/>
      <c r="AV898" s="182"/>
      <c r="AW898" s="182"/>
      <c r="AX898" s="182"/>
      <c r="AY898" s="182"/>
      <c r="AZ898" s="182"/>
      <c r="BA898" s="182"/>
      <c r="BB898" s="182"/>
      <c r="BC898" s="182"/>
      <c r="BD898" s="182"/>
      <c r="BE898" s="182"/>
      <c r="BF898" s="182"/>
      <c r="BG898" s="182"/>
      <c r="BH898" s="182"/>
      <c r="BI898" s="182"/>
      <c r="BJ898" s="182"/>
      <c r="BK898" s="182"/>
      <c r="BL898" s="182"/>
      <c r="BM898" s="182"/>
      <c r="BN898" s="182"/>
      <c r="BO898" s="182"/>
      <c r="BP898" s="182"/>
      <c r="BQ898" s="228" t="s">
        <v>390</v>
      </c>
      <c r="BR898" s="228" t="s">
        <v>390</v>
      </c>
      <c r="BS898" s="228"/>
      <c r="BT898" s="228"/>
      <c r="BU898" s="228">
        <v>6</v>
      </c>
      <c r="BV898" s="228" t="s">
        <v>391</v>
      </c>
      <c r="BW898" s="228" t="s">
        <v>173</v>
      </c>
      <c r="BX898" s="186">
        <v>0</v>
      </c>
      <c r="BY898" s="182">
        <v>0</v>
      </c>
      <c r="BZ898" s="182">
        <v>0</v>
      </c>
      <c r="CA898" s="182">
        <v>0</v>
      </c>
      <c r="CB898" s="182">
        <v>0</v>
      </c>
      <c r="CC898" s="182">
        <v>0</v>
      </c>
      <c r="CD898" s="182">
        <v>0</v>
      </c>
      <c r="CE898" s="228">
        <v>0</v>
      </c>
      <c r="CF898" s="228">
        <v>0</v>
      </c>
      <c r="CG898" s="113">
        <v>0</v>
      </c>
      <c r="CH898" s="113">
        <v>0</v>
      </c>
      <c r="CI898" s="113">
        <v>0</v>
      </c>
      <c r="CJ898" s="113">
        <v>0</v>
      </c>
      <c r="CK898" s="113">
        <v>0</v>
      </c>
      <c r="CL898" s="113">
        <v>0</v>
      </c>
      <c r="CM898" s="113">
        <v>0</v>
      </c>
      <c r="CN898" s="185">
        <v>0</v>
      </c>
      <c r="CO898" s="181">
        <v>0</v>
      </c>
      <c r="CP898" s="187"/>
      <c r="CQ898" s="173">
        <v>0</v>
      </c>
      <c r="CR898" s="173">
        <v>0</v>
      </c>
      <c r="CS898" s="173"/>
      <c r="CT898" s="173"/>
      <c r="CU898" s="253">
        <v>2791</v>
      </c>
      <c r="CV898" s="220"/>
      <c r="CW898" s="254">
        <f t="shared" si="91"/>
        <v>0</v>
      </c>
      <c r="CX898" s="15">
        <f t="shared" si="92"/>
        <v>0</v>
      </c>
      <c r="CY898" s="241">
        <f t="shared" si="93"/>
        <v>0</v>
      </c>
      <c r="CZ898" s="241" t="str">
        <f>IFERROR(ROUND(CY898/#REF!,1),"")</f>
        <v/>
      </c>
      <c r="DA898" s="254">
        <f t="shared" si="94"/>
        <v>0</v>
      </c>
      <c r="DB898" s="246" t="str">
        <f t="shared" si="95"/>
        <v/>
      </c>
      <c r="DC898" s="195"/>
      <c r="DD898" s="15" t="str">
        <f>IFERROR(#REF!-AO898,"")</f>
        <v/>
      </c>
      <c r="DE898" s="195"/>
      <c r="DF898" s="266" t="str">
        <f>IFERROR(#REF!-L898,"")</f>
        <v/>
      </c>
      <c r="DG898" s="228" t="e">
        <f>IF(#REF!&gt;AP898,0,1)</f>
        <v>#REF!</v>
      </c>
      <c r="DH898" s="228">
        <f t="shared" si="96"/>
        <v>0</v>
      </c>
      <c r="DI898" s="228">
        <f t="shared" si="97"/>
        <v>1</v>
      </c>
    </row>
    <row r="899" spans="1:113" ht="20.25" customHeight="1" x14ac:dyDescent="0.2">
      <c r="A899">
        <v>2022</v>
      </c>
      <c r="B899">
        <v>2</v>
      </c>
      <c r="C899" s="261">
        <v>44599</v>
      </c>
      <c r="D899">
        <v>18</v>
      </c>
      <c r="E899">
        <v>50</v>
      </c>
      <c r="F899">
        <v>6</v>
      </c>
      <c r="G899" s="194" t="s">
        <v>334</v>
      </c>
      <c r="H899" s="241" t="s">
        <v>335</v>
      </c>
      <c r="I899" s="241" t="s">
        <v>246</v>
      </c>
      <c r="J899" s="241">
        <v>2</v>
      </c>
      <c r="K899" s="241">
        <v>3</v>
      </c>
      <c r="L899" s="262">
        <v>54</v>
      </c>
      <c r="M899" s="263">
        <v>51</v>
      </c>
      <c r="N899" s="264">
        <v>56</v>
      </c>
      <c r="O899" s="190">
        <v>80</v>
      </c>
      <c r="P899" s="190">
        <v>79</v>
      </c>
      <c r="Q899" s="190"/>
      <c r="R899" s="190"/>
      <c r="S899" s="190"/>
      <c r="T899" s="190">
        <v>59</v>
      </c>
      <c r="U899" s="190">
        <v>58</v>
      </c>
      <c r="V899" s="190"/>
      <c r="W899" s="190"/>
      <c r="X899" s="190"/>
      <c r="Y899" s="172"/>
      <c r="Z899" s="172"/>
      <c r="AA899" s="190"/>
      <c r="AB899" s="190"/>
      <c r="AC899" s="190"/>
      <c r="AD899" s="190"/>
      <c r="AE899" s="190"/>
      <c r="AF899" s="190"/>
      <c r="AG899" s="190"/>
      <c r="AH899" s="190"/>
      <c r="AI899" s="190"/>
      <c r="AJ899" s="190"/>
      <c r="AK899" s="172"/>
      <c r="AL899" s="172"/>
      <c r="AM899" s="265">
        <v>79.5</v>
      </c>
      <c r="AN899" s="265">
        <v>58.5</v>
      </c>
      <c r="AO899" s="183">
        <v>101</v>
      </c>
      <c r="AP899" s="184">
        <v>107</v>
      </c>
      <c r="AQ899" s="182"/>
      <c r="AR899" s="182"/>
      <c r="AS899" s="182"/>
      <c r="AT899" s="182"/>
      <c r="AU899" s="182">
        <v>1176</v>
      </c>
      <c r="AV899" s="182">
        <v>2</v>
      </c>
      <c r="AW899" s="182">
        <v>8</v>
      </c>
      <c r="AX899" s="182">
        <v>1</v>
      </c>
      <c r="AY899" s="182"/>
      <c r="AZ899" s="182"/>
      <c r="BA899" s="182"/>
      <c r="BB899" s="182"/>
      <c r="BC899" s="182"/>
      <c r="BD899" s="182"/>
      <c r="BE899" s="182"/>
      <c r="BF899" s="182"/>
      <c r="BG899" s="182">
        <v>588</v>
      </c>
      <c r="BH899" s="182"/>
      <c r="BI899" s="182"/>
      <c r="BJ899" s="182"/>
      <c r="BK899" s="182"/>
      <c r="BL899" s="182"/>
      <c r="BM899" s="182"/>
      <c r="BN899" s="182"/>
      <c r="BO899" s="182"/>
      <c r="BP899" s="182"/>
      <c r="BQ899" s="228" t="s">
        <v>185</v>
      </c>
      <c r="BR899" s="228" t="s">
        <v>247</v>
      </c>
      <c r="BS899" s="228" t="s">
        <v>336</v>
      </c>
      <c r="BT899" s="228" t="s">
        <v>249</v>
      </c>
      <c r="BU899" s="228">
        <v>6</v>
      </c>
      <c r="BV899" s="228" t="s">
        <v>333</v>
      </c>
      <c r="BW899" s="228" t="s">
        <v>173</v>
      </c>
      <c r="BX899" s="186">
        <v>0</v>
      </c>
      <c r="BY899" s="182">
        <v>11</v>
      </c>
      <c r="BZ899" s="182">
        <v>3.666666666666667</v>
      </c>
      <c r="CA899" s="182">
        <v>1179</v>
      </c>
      <c r="CB899" s="182">
        <v>0</v>
      </c>
      <c r="CC899" s="182">
        <v>0</v>
      </c>
      <c r="CD899" s="182">
        <v>588</v>
      </c>
      <c r="CE899" s="228">
        <v>0</v>
      </c>
      <c r="CF899" s="228">
        <v>2</v>
      </c>
      <c r="CG899" s="113">
        <v>0</v>
      </c>
      <c r="CH899" s="113">
        <v>0</v>
      </c>
      <c r="CI899" s="113">
        <v>0</v>
      </c>
      <c r="CJ899" s="113">
        <v>0</v>
      </c>
      <c r="CK899" s="113">
        <v>0</v>
      </c>
      <c r="CL899" s="113">
        <v>0</v>
      </c>
      <c r="CM899" s="113">
        <v>0</v>
      </c>
      <c r="CN899" s="185">
        <v>3.666666666666667</v>
      </c>
      <c r="CO899" s="181">
        <v>1767</v>
      </c>
      <c r="CP899" s="187">
        <v>2.07508017355216E-3</v>
      </c>
      <c r="CQ899" s="173">
        <v>6.7901234567901231E-2</v>
      </c>
      <c r="CR899" s="173">
        <v>32.722222222222221</v>
      </c>
      <c r="CS899" s="173">
        <v>6.2678062678062682E-2</v>
      </c>
      <c r="CT899" s="173">
        <v>30.205128205128201</v>
      </c>
      <c r="CU899" s="253">
        <v>2791</v>
      </c>
      <c r="CV899" s="220">
        <v>-1</v>
      </c>
      <c r="CW899" s="254">
        <f t="shared" si="91"/>
        <v>1764</v>
      </c>
      <c r="CX899" s="15">
        <f t="shared" si="92"/>
        <v>11</v>
      </c>
      <c r="CY899" s="241">
        <f t="shared" si="93"/>
        <v>4</v>
      </c>
      <c r="CZ899" s="241" t="str">
        <f>IFERROR(ROUND(CY899/#REF!,1),"")</f>
        <v/>
      </c>
      <c r="DA899" s="254">
        <f t="shared" si="94"/>
        <v>1768</v>
      </c>
      <c r="DB899" s="246">
        <f t="shared" si="95"/>
        <v>2.2624434389140274E-3</v>
      </c>
      <c r="DC899" s="195"/>
      <c r="DD899" s="15" t="str">
        <f>IFERROR(#REF!-AO899,"")</f>
        <v/>
      </c>
      <c r="DE899" s="195"/>
      <c r="DF899" s="266" t="str">
        <f>IFERROR(#REF!-L899,"")</f>
        <v/>
      </c>
      <c r="DG899" s="228" t="e">
        <f>IF(#REF!&gt;AP899,0,1)</f>
        <v>#REF!</v>
      </c>
      <c r="DH899" s="228">
        <f t="shared" si="96"/>
        <v>1</v>
      </c>
      <c r="DI899" s="228">
        <f t="shared" si="97"/>
        <v>0</v>
      </c>
    </row>
    <row r="900" spans="1:113" ht="20.25" customHeight="1" x14ac:dyDescent="0.2">
      <c r="A900">
        <v>2022</v>
      </c>
      <c r="B900">
        <v>2</v>
      </c>
      <c r="C900" s="261">
        <v>44599</v>
      </c>
      <c r="D900">
        <v>236</v>
      </c>
      <c r="E900">
        <v>160</v>
      </c>
      <c r="F900">
        <v>6</v>
      </c>
      <c r="G900" s="194" t="s">
        <v>239</v>
      </c>
      <c r="H900" s="241" t="s">
        <v>240</v>
      </c>
      <c r="I900" s="241" t="s">
        <v>169</v>
      </c>
      <c r="J900" s="241">
        <v>2</v>
      </c>
      <c r="K900" s="241">
        <v>1</v>
      </c>
      <c r="L900" s="262">
        <v>200</v>
      </c>
      <c r="M900" s="263">
        <v>186</v>
      </c>
      <c r="N900" s="264">
        <v>214</v>
      </c>
      <c r="O900" s="190">
        <v>246</v>
      </c>
      <c r="P900" s="190">
        <v>250</v>
      </c>
      <c r="Q900" s="190"/>
      <c r="R900" s="190">
        <v>249</v>
      </c>
      <c r="S900" s="190">
        <v>252</v>
      </c>
      <c r="T900" s="190">
        <v>198</v>
      </c>
      <c r="U900" s="190">
        <v>201</v>
      </c>
      <c r="V900" s="190"/>
      <c r="W900" s="190">
        <v>198</v>
      </c>
      <c r="X900" s="190">
        <v>199</v>
      </c>
      <c r="Y900" s="172">
        <v>111</v>
      </c>
      <c r="Z900" s="172">
        <v>110</v>
      </c>
      <c r="AA900" s="190">
        <v>242</v>
      </c>
      <c r="AB900" s="190">
        <v>264</v>
      </c>
      <c r="AC900" s="190"/>
      <c r="AD900" s="190">
        <v>265</v>
      </c>
      <c r="AE900" s="190">
        <v>270</v>
      </c>
      <c r="AF900" s="190">
        <v>197</v>
      </c>
      <c r="AG900" s="190">
        <v>201</v>
      </c>
      <c r="AH900" s="190"/>
      <c r="AI900" s="190">
        <v>199</v>
      </c>
      <c r="AJ900" s="190">
        <v>197</v>
      </c>
      <c r="AK900" s="172">
        <v>110</v>
      </c>
      <c r="AL900" s="172">
        <v>110</v>
      </c>
      <c r="AM900" s="265">
        <v>254.75</v>
      </c>
      <c r="AN900" s="265">
        <v>198.75</v>
      </c>
      <c r="AO900" s="183">
        <v>76</v>
      </c>
      <c r="AP900" s="184">
        <v>95</v>
      </c>
      <c r="AQ900" s="182">
        <v>65.306122448979593</v>
      </c>
      <c r="AR900" s="182">
        <v>110.25</v>
      </c>
      <c r="AS900" s="182"/>
      <c r="AT900" s="182"/>
      <c r="AU900" s="182">
        <v>240</v>
      </c>
      <c r="AV900" s="182">
        <v>2</v>
      </c>
      <c r="AW900" s="182">
        <v>6</v>
      </c>
      <c r="AX900" s="182">
        <v>1</v>
      </c>
      <c r="AY900" s="182"/>
      <c r="AZ900" s="182"/>
      <c r="BA900" s="182"/>
      <c r="BB900" s="182"/>
      <c r="BC900" s="182"/>
      <c r="BD900" s="182"/>
      <c r="BE900" s="182"/>
      <c r="BF900" s="182"/>
      <c r="BG900" s="182">
        <v>840</v>
      </c>
      <c r="BH900" s="182"/>
      <c r="BI900" s="182">
        <v>2</v>
      </c>
      <c r="BJ900" s="182">
        <v>6</v>
      </c>
      <c r="BK900" s="182"/>
      <c r="BL900" s="182"/>
      <c r="BM900" s="182"/>
      <c r="BN900" s="182"/>
      <c r="BO900" s="182"/>
      <c r="BP900" s="182"/>
      <c r="BQ900" s="228" t="s">
        <v>241</v>
      </c>
      <c r="BR900" s="228" t="s">
        <v>242</v>
      </c>
      <c r="BS900" s="228"/>
      <c r="BT900" s="228"/>
      <c r="BU900" s="228">
        <v>6</v>
      </c>
      <c r="BV900" s="228" t="s">
        <v>239</v>
      </c>
      <c r="BW900" s="228" t="s">
        <v>173</v>
      </c>
      <c r="BX900" s="186">
        <v>0</v>
      </c>
      <c r="BY900" s="182">
        <v>9</v>
      </c>
      <c r="BZ900" s="182">
        <v>9</v>
      </c>
      <c r="CA900" s="182">
        <v>249</v>
      </c>
      <c r="CB900" s="182">
        <v>8</v>
      </c>
      <c r="CC900" s="182">
        <v>8</v>
      </c>
      <c r="CD900" s="182">
        <v>848</v>
      </c>
      <c r="CE900" s="228">
        <v>2</v>
      </c>
      <c r="CF900" s="228">
        <v>8</v>
      </c>
      <c r="CG900" s="113">
        <v>7</v>
      </c>
      <c r="CH900" s="113">
        <v>0</v>
      </c>
      <c r="CI900" s="113">
        <v>0</v>
      </c>
      <c r="CJ900" s="113">
        <v>0</v>
      </c>
      <c r="CK900" s="113">
        <v>0</v>
      </c>
      <c r="CL900" s="113">
        <v>0</v>
      </c>
      <c r="CM900" s="113">
        <v>0</v>
      </c>
      <c r="CN900" s="185">
        <v>17</v>
      </c>
      <c r="CO900" s="181">
        <v>1097</v>
      </c>
      <c r="CP900" s="187">
        <v>1.5496809480401091E-2</v>
      </c>
      <c r="CQ900" s="173">
        <v>8.5000000000000006E-2</v>
      </c>
      <c r="CR900" s="173">
        <v>5.4850000000000003</v>
      </c>
      <c r="CS900" s="173">
        <v>8.5534591194968548E-2</v>
      </c>
      <c r="CT900" s="173">
        <v>5.5194968553459116</v>
      </c>
      <c r="CU900" s="253">
        <v>2791</v>
      </c>
      <c r="CV900" s="220">
        <v>-1</v>
      </c>
      <c r="CW900" s="254">
        <f t="shared" ref="CW900:CW963" si="98">AU900+BG900</f>
        <v>1080</v>
      </c>
      <c r="CX900" s="15">
        <f t="shared" ref="CX900:CX963" si="99">SUM(BH900:BP900,AV900:BD900)</f>
        <v>17</v>
      </c>
      <c r="CY900" s="241">
        <f t="shared" ref="CY900:CY963" si="100">IFERROR(ROUND(CX900/K900,0),"")</f>
        <v>17</v>
      </c>
      <c r="CZ900" s="241" t="str">
        <f>IFERROR(ROUND(CY900/#REF!,1),"")</f>
        <v/>
      </c>
      <c r="DA900" s="254">
        <f t="shared" ref="DA900:DA963" si="101">IFERROR(CW900+CY900,"")</f>
        <v>1097</v>
      </c>
      <c r="DB900" s="246">
        <f t="shared" ref="DB900:DB963" si="102">IFERROR(CY900/DA900,"")</f>
        <v>1.5496809480401094E-2</v>
      </c>
      <c r="DC900" s="195"/>
      <c r="DD900" s="15" t="str">
        <f>IFERROR(#REF!-AO900,"")</f>
        <v/>
      </c>
      <c r="DE900" s="195"/>
      <c r="DF900" s="266" t="str">
        <f>IFERROR(#REF!-L900,"")</f>
        <v/>
      </c>
      <c r="DG900" s="228" t="e">
        <f>IF(#REF!&gt;AP900,0,1)</f>
        <v>#REF!</v>
      </c>
      <c r="DH900" s="228">
        <f t="shared" ref="DH900:DH963" si="103">IF(AN900&lt;M900,0,1)</f>
        <v>1</v>
      </c>
      <c r="DI900" s="228">
        <f t="shared" ref="DI900:DI963" si="104">IF(AN900&gt;N900,0,1)</f>
        <v>1</v>
      </c>
    </row>
    <row r="901" spans="1:113" ht="20.25" customHeight="1" x14ac:dyDescent="0.2">
      <c r="A901">
        <v>2022</v>
      </c>
      <c r="B901">
        <v>2</v>
      </c>
      <c r="C901" s="261">
        <v>44599</v>
      </c>
      <c r="D901">
        <v>384</v>
      </c>
      <c r="E901">
        <v>556</v>
      </c>
      <c r="F901">
        <v>6</v>
      </c>
      <c r="G901" s="194" t="s">
        <v>202</v>
      </c>
      <c r="H901" s="241" t="s">
        <v>203</v>
      </c>
      <c r="I901" s="241" t="s">
        <v>169</v>
      </c>
      <c r="J901" s="241">
        <v>1</v>
      </c>
      <c r="K901" s="241">
        <v>6</v>
      </c>
      <c r="L901" s="262">
        <v>1066</v>
      </c>
      <c r="M901" s="263">
        <v>1003</v>
      </c>
      <c r="N901" s="264">
        <v>1141</v>
      </c>
      <c r="O901" s="190"/>
      <c r="P901" s="190"/>
      <c r="Q901" s="190"/>
      <c r="R901" s="190"/>
      <c r="S901" s="190">
        <v>1624</v>
      </c>
      <c r="T901" s="190"/>
      <c r="U901" s="190"/>
      <c r="V901" s="190"/>
      <c r="W901" s="190"/>
      <c r="X901" s="190">
        <v>1349</v>
      </c>
      <c r="Y901" s="172"/>
      <c r="Z901" s="172"/>
      <c r="AA901" s="190">
        <v>1676</v>
      </c>
      <c r="AB901" s="190">
        <v>1834</v>
      </c>
      <c r="AC901" s="190"/>
      <c r="AD901" s="190">
        <v>1667</v>
      </c>
      <c r="AE901" s="190">
        <v>1669</v>
      </c>
      <c r="AF901" s="190">
        <v>1305</v>
      </c>
      <c r="AG901" s="190">
        <v>1372</v>
      </c>
      <c r="AH901" s="190"/>
      <c r="AI901" s="190">
        <v>1325</v>
      </c>
      <c r="AJ901" s="190">
        <v>1328</v>
      </c>
      <c r="AK901" s="172"/>
      <c r="AL901" s="172"/>
      <c r="AM901" s="265">
        <v>1694</v>
      </c>
      <c r="AN901" s="265">
        <v>1335.8</v>
      </c>
      <c r="AO901" s="183">
        <v>21</v>
      </c>
      <c r="AP901" s="184">
        <v>180</v>
      </c>
      <c r="AQ901" s="182"/>
      <c r="AR901" s="182"/>
      <c r="AS901" s="182"/>
      <c r="AT901" s="182"/>
      <c r="AU901" s="182"/>
      <c r="AV901" s="182">
        <v>6</v>
      </c>
      <c r="AW901" s="182">
        <v>4</v>
      </c>
      <c r="AX901" s="182">
        <v>2</v>
      </c>
      <c r="AY901" s="182"/>
      <c r="AZ901" s="182"/>
      <c r="BA901" s="182"/>
      <c r="BB901" s="182"/>
      <c r="BC901" s="182"/>
      <c r="BD901" s="182"/>
      <c r="BE901" s="182"/>
      <c r="BF901" s="182"/>
      <c r="BG901" s="182">
        <v>96</v>
      </c>
      <c r="BH901" s="182">
        <v>3</v>
      </c>
      <c r="BI901" s="182">
        <v>4</v>
      </c>
      <c r="BJ901" s="182">
        <v>6</v>
      </c>
      <c r="BK901" s="182"/>
      <c r="BL901" s="182"/>
      <c r="BM901" s="182"/>
      <c r="BN901" s="182"/>
      <c r="BO901" s="182"/>
      <c r="BP901" s="182"/>
      <c r="BQ901" s="228" t="s">
        <v>185</v>
      </c>
      <c r="BR901" s="228" t="s">
        <v>186</v>
      </c>
      <c r="BS901" s="228" t="s">
        <v>204</v>
      </c>
      <c r="BT901" s="228" t="s">
        <v>188</v>
      </c>
      <c r="BU901" s="228">
        <v>6</v>
      </c>
      <c r="BV901" s="228" t="s">
        <v>205</v>
      </c>
      <c r="BW901" s="228" t="s">
        <v>173</v>
      </c>
      <c r="BX901" s="186">
        <v>0</v>
      </c>
      <c r="BY901" s="182">
        <v>12</v>
      </c>
      <c r="BZ901" s="182">
        <v>2</v>
      </c>
      <c r="CA901" s="182">
        <v>2</v>
      </c>
      <c r="CB901" s="182">
        <v>13</v>
      </c>
      <c r="CC901" s="182">
        <v>2.166666666666667</v>
      </c>
      <c r="CD901" s="182">
        <v>98</v>
      </c>
      <c r="CE901" s="228">
        <v>1</v>
      </c>
      <c r="CF901" s="228">
        <v>1</v>
      </c>
      <c r="CG901" s="113">
        <v>1</v>
      </c>
      <c r="CH901" s="113">
        <v>0</v>
      </c>
      <c r="CI901" s="113">
        <v>0</v>
      </c>
      <c r="CJ901" s="113">
        <v>0</v>
      </c>
      <c r="CK901" s="113">
        <v>0</v>
      </c>
      <c r="CL901" s="113">
        <v>0</v>
      </c>
      <c r="CM901" s="113">
        <v>0</v>
      </c>
      <c r="CN901" s="185">
        <v>4.1666666666666661</v>
      </c>
      <c r="CO901" s="181">
        <v>100</v>
      </c>
      <c r="CP901" s="187">
        <v>4.1666666666666657E-2</v>
      </c>
      <c r="CQ901" s="173">
        <v>3.9086929330831768E-3</v>
      </c>
      <c r="CR901" s="173">
        <v>9.3808630393996242E-2</v>
      </c>
      <c r="CS901" s="173">
        <v>3.119229425562709E-3</v>
      </c>
      <c r="CT901" s="173">
        <v>7.4861506213505014E-2</v>
      </c>
      <c r="CU901" s="253">
        <v>2791</v>
      </c>
      <c r="CV901" s="220">
        <v>-1</v>
      </c>
      <c r="CW901" s="254">
        <f t="shared" si="98"/>
        <v>96</v>
      </c>
      <c r="CX901" s="15">
        <f t="shared" si="99"/>
        <v>25</v>
      </c>
      <c r="CY901" s="241">
        <f t="shared" si="100"/>
        <v>4</v>
      </c>
      <c r="CZ901" s="241" t="str">
        <f>IFERROR(ROUND(CY901/#REF!,1),"")</f>
        <v/>
      </c>
      <c r="DA901" s="254">
        <f t="shared" si="101"/>
        <v>100</v>
      </c>
      <c r="DB901" s="246">
        <f t="shared" si="102"/>
        <v>0.04</v>
      </c>
      <c r="DC901" s="195"/>
      <c r="DD901" s="15" t="str">
        <f>IFERROR(#REF!-AO901,"")</f>
        <v/>
      </c>
      <c r="DE901" s="195"/>
      <c r="DF901" s="266" t="str">
        <f>IFERROR(#REF!-L901,"")</f>
        <v/>
      </c>
      <c r="DG901" s="228" t="e">
        <f>IF(#REF!&gt;AP901,0,1)</f>
        <v>#REF!</v>
      </c>
      <c r="DH901" s="228">
        <f t="shared" si="103"/>
        <v>1</v>
      </c>
      <c r="DI901" s="228">
        <f t="shared" si="104"/>
        <v>0</v>
      </c>
    </row>
    <row r="902" spans="1:113" ht="20.25" customHeight="1" x14ac:dyDescent="0.2">
      <c r="A902">
        <v>2022</v>
      </c>
      <c r="B902">
        <v>2</v>
      </c>
      <c r="C902" s="261">
        <v>44599</v>
      </c>
      <c r="D902">
        <v>384</v>
      </c>
      <c r="E902">
        <v>557</v>
      </c>
      <c r="F902">
        <v>6</v>
      </c>
      <c r="G902" s="194" t="s">
        <v>206</v>
      </c>
      <c r="H902" s="241" t="s">
        <v>207</v>
      </c>
      <c r="I902" s="241" t="s">
        <v>169</v>
      </c>
      <c r="J902" s="241">
        <v>1</v>
      </c>
      <c r="K902" s="241">
        <v>6</v>
      </c>
      <c r="L902" s="262">
        <v>182</v>
      </c>
      <c r="M902" s="263">
        <v>171</v>
      </c>
      <c r="N902" s="264">
        <v>194</v>
      </c>
      <c r="O902" s="190"/>
      <c r="P902" s="190"/>
      <c r="Q902" s="190"/>
      <c r="R902" s="190"/>
      <c r="S902" s="190"/>
      <c r="T902" s="190"/>
      <c r="U902" s="190"/>
      <c r="V902" s="190"/>
      <c r="W902" s="190"/>
      <c r="X902" s="190"/>
      <c r="Y902" s="172"/>
      <c r="Z902" s="172">
        <v>160</v>
      </c>
      <c r="AA902" s="190"/>
      <c r="AB902" s="190"/>
      <c r="AC902" s="190"/>
      <c r="AD902" s="190"/>
      <c r="AE902" s="190"/>
      <c r="AF902" s="190"/>
      <c r="AG902" s="190"/>
      <c r="AH902" s="190"/>
      <c r="AI902" s="190"/>
      <c r="AJ902" s="190"/>
      <c r="AK902" s="172">
        <v>169</v>
      </c>
      <c r="AL902" s="172">
        <v>169</v>
      </c>
      <c r="AM902" s="265"/>
      <c r="AN902" s="265"/>
      <c r="AO902" s="183">
        <v>21</v>
      </c>
      <c r="AP902" s="184">
        <v>180</v>
      </c>
      <c r="AQ902" s="182">
        <v>21.68674698795181</v>
      </c>
      <c r="AR902" s="182">
        <v>166</v>
      </c>
      <c r="AS902" s="182"/>
      <c r="AT902" s="182"/>
      <c r="AU902" s="182"/>
      <c r="AV902" s="182"/>
      <c r="AW902" s="182"/>
      <c r="AX902" s="182"/>
      <c r="AY902" s="182"/>
      <c r="AZ902" s="182"/>
      <c r="BA902" s="182"/>
      <c r="BB902" s="182"/>
      <c r="BC902" s="182"/>
      <c r="BD902" s="182"/>
      <c r="BE902" s="182"/>
      <c r="BF902" s="182"/>
      <c r="BG902" s="182"/>
      <c r="BH902" s="182"/>
      <c r="BI902" s="182"/>
      <c r="BJ902" s="182"/>
      <c r="BK902" s="182"/>
      <c r="BL902" s="182"/>
      <c r="BM902" s="182"/>
      <c r="BN902" s="182"/>
      <c r="BO902" s="182"/>
      <c r="BP902" s="182"/>
      <c r="BQ902" s="228" t="s">
        <v>185</v>
      </c>
      <c r="BR902" s="228" t="s">
        <v>186</v>
      </c>
      <c r="BS902" s="228" t="s">
        <v>208</v>
      </c>
      <c r="BT902" s="228" t="s">
        <v>209</v>
      </c>
      <c r="BU902" s="228">
        <v>6</v>
      </c>
      <c r="BV902" s="228" t="s">
        <v>205</v>
      </c>
      <c r="BW902" s="228" t="s">
        <v>173</v>
      </c>
      <c r="BX902" s="186">
        <v>0</v>
      </c>
      <c r="BY902" s="182">
        <v>0</v>
      </c>
      <c r="BZ902" s="182">
        <v>0</v>
      </c>
      <c r="CA902" s="182">
        <v>0</v>
      </c>
      <c r="CB902" s="182">
        <v>0</v>
      </c>
      <c r="CC902" s="182">
        <v>0</v>
      </c>
      <c r="CD902" s="182">
        <v>0</v>
      </c>
      <c r="CE902" s="228">
        <v>0</v>
      </c>
      <c r="CF902" s="228">
        <v>0</v>
      </c>
      <c r="CG902" s="113">
        <v>0</v>
      </c>
      <c r="CH902" s="113">
        <v>0</v>
      </c>
      <c r="CI902" s="113">
        <v>0</v>
      </c>
      <c r="CJ902" s="113">
        <v>0</v>
      </c>
      <c r="CK902" s="113">
        <v>0</v>
      </c>
      <c r="CL902" s="113">
        <v>0</v>
      </c>
      <c r="CM902" s="113">
        <v>0</v>
      </c>
      <c r="CN902" s="185">
        <v>0</v>
      </c>
      <c r="CO902" s="181">
        <v>0</v>
      </c>
      <c r="CP902" s="187"/>
      <c r="CQ902" s="173">
        <v>0</v>
      </c>
      <c r="CR902" s="173">
        <v>0</v>
      </c>
      <c r="CS902" s="173"/>
      <c r="CT902" s="173"/>
      <c r="CU902" s="253">
        <v>2791</v>
      </c>
      <c r="CV902" s="220"/>
      <c r="CW902" s="254">
        <f t="shared" si="98"/>
        <v>0</v>
      </c>
      <c r="CX902" s="15">
        <f t="shared" si="99"/>
        <v>0</v>
      </c>
      <c r="CY902" s="241">
        <f t="shared" si="100"/>
        <v>0</v>
      </c>
      <c r="CZ902" s="241" t="str">
        <f>IFERROR(ROUND(CY902/#REF!,1),"")</f>
        <v/>
      </c>
      <c r="DA902" s="254">
        <f t="shared" si="101"/>
        <v>0</v>
      </c>
      <c r="DB902" s="246" t="str">
        <f t="shared" si="102"/>
        <v/>
      </c>
      <c r="DC902" s="195"/>
      <c r="DD902" s="15" t="str">
        <f>IFERROR(#REF!-AO902,"")</f>
        <v/>
      </c>
      <c r="DE902" s="195"/>
      <c r="DF902" s="266" t="str">
        <f>IFERROR(#REF!-L902,"")</f>
        <v/>
      </c>
      <c r="DG902" s="228" t="e">
        <f>IF(#REF!&gt;AP902,0,1)</f>
        <v>#REF!</v>
      </c>
      <c r="DH902" s="228">
        <f t="shared" si="103"/>
        <v>0</v>
      </c>
      <c r="DI902" s="228">
        <f t="shared" si="104"/>
        <v>1</v>
      </c>
    </row>
    <row r="903" spans="1:113" ht="20.25" customHeight="1" x14ac:dyDescent="0.2">
      <c r="A903">
        <v>2022</v>
      </c>
      <c r="B903">
        <v>2</v>
      </c>
      <c r="C903" s="261">
        <v>44599</v>
      </c>
      <c r="D903">
        <v>388</v>
      </c>
      <c r="E903">
        <v>564</v>
      </c>
      <c r="F903">
        <v>6</v>
      </c>
      <c r="G903" s="194" t="s">
        <v>473</v>
      </c>
      <c r="H903" s="241" t="s">
        <v>474</v>
      </c>
      <c r="I903" s="241" t="s">
        <v>169</v>
      </c>
      <c r="J903" s="241">
        <v>3</v>
      </c>
      <c r="K903" s="241">
        <v>4</v>
      </c>
      <c r="L903" s="262">
        <v>119</v>
      </c>
      <c r="M903" s="263">
        <v>109</v>
      </c>
      <c r="N903" s="264">
        <v>128</v>
      </c>
      <c r="O903" s="190">
        <v>151</v>
      </c>
      <c r="P903" s="190">
        <v>149</v>
      </c>
      <c r="Q903" s="190"/>
      <c r="R903" s="190">
        <v>145</v>
      </c>
      <c r="S903" s="190">
        <v>145</v>
      </c>
      <c r="T903" s="190">
        <v>126</v>
      </c>
      <c r="U903" s="190">
        <v>124</v>
      </c>
      <c r="V903" s="190"/>
      <c r="W903" s="190">
        <v>126</v>
      </c>
      <c r="X903" s="190">
        <v>122</v>
      </c>
      <c r="Y903" s="172"/>
      <c r="Z903" s="172"/>
      <c r="AA903" s="190">
        <v>174</v>
      </c>
      <c r="AB903" s="190">
        <v>158</v>
      </c>
      <c r="AC903" s="190"/>
      <c r="AD903" s="190">
        <v>155</v>
      </c>
      <c r="AE903" s="190">
        <v>160</v>
      </c>
      <c r="AF903" s="190">
        <v>137</v>
      </c>
      <c r="AG903" s="190">
        <v>125</v>
      </c>
      <c r="AH903" s="190"/>
      <c r="AI903" s="190">
        <v>122</v>
      </c>
      <c r="AJ903" s="190">
        <v>128</v>
      </c>
      <c r="AK903" s="172"/>
      <c r="AL903" s="172"/>
      <c r="AM903" s="265">
        <v>154.625</v>
      </c>
      <c r="AN903" s="265">
        <v>126.25</v>
      </c>
      <c r="AO903" s="183">
        <v>83</v>
      </c>
      <c r="AP903" s="184">
        <v>130</v>
      </c>
      <c r="AQ903" s="182"/>
      <c r="AR903" s="182"/>
      <c r="AS903" s="182"/>
      <c r="AT903" s="182"/>
      <c r="AU903" s="182">
        <v>600</v>
      </c>
      <c r="AV903" s="182">
        <v>6</v>
      </c>
      <c r="AW903" s="182">
        <v>6</v>
      </c>
      <c r="AX903" s="182">
        <v>8</v>
      </c>
      <c r="AY903" s="182">
        <v>4</v>
      </c>
      <c r="AZ903" s="182"/>
      <c r="BA903" s="182"/>
      <c r="BB903" s="182"/>
      <c r="BC903" s="182"/>
      <c r="BD903" s="182"/>
      <c r="BE903" s="182"/>
      <c r="BF903" s="182"/>
      <c r="BG903" s="182">
        <v>700</v>
      </c>
      <c r="BH903" s="182">
        <v>4</v>
      </c>
      <c r="BI903" s="182">
        <v>4</v>
      </c>
      <c r="BJ903" s="182">
        <v>5</v>
      </c>
      <c r="BK903" s="182"/>
      <c r="BL903" s="182"/>
      <c r="BM903" s="182"/>
      <c r="BN903" s="182"/>
      <c r="BO903" s="182"/>
      <c r="BP903" s="182"/>
      <c r="BQ903" s="228" t="s">
        <v>434</v>
      </c>
      <c r="BR903" s="228" t="s">
        <v>435</v>
      </c>
      <c r="BS903" s="228"/>
      <c r="BT903" s="228"/>
      <c r="BU903" s="228">
        <v>6</v>
      </c>
      <c r="BV903" s="228" t="s">
        <v>475</v>
      </c>
      <c r="BW903" s="228" t="s">
        <v>173</v>
      </c>
      <c r="BX903" s="186">
        <v>0</v>
      </c>
      <c r="BY903" s="182">
        <v>24</v>
      </c>
      <c r="BZ903" s="182">
        <v>6</v>
      </c>
      <c r="CA903" s="182">
        <v>606</v>
      </c>
      <c r="CB903" s="182">
        <v>13</v>
      </c>
      <c r="CC903" s="182">
        <v>3.25</v>
      </c>
      <c r="CD903" s="182">
        <v>703</v>
      </c>
      <c r="CE903" s="228">
        <v>2</v>
      </c>
      <c r="CF903" s="228">
        <v>2</v>
      </c>
      <c r="CG903" s="113">
        <v>3</v>
      </c>
      <c r="CH903" s="113">
        <v>1</v>
      </c>
      <c r="CI903" s="113">
        <v>0</v>
      </c>
      <c r="CJ903" s="113">
        <v>0</v>
      </c>
      <c r="CK903" s="113">
        <v>0</v>
      </c>
      <c r="CL903" s="113">
        <v>0</v>
      </c>
      <c r="CM903" s="113">
        <v>0</v>
      </c>
      <c r="CN903" s="185">
        <v>9.25</v>
      </c>
      <c r="CO903" s="181">
        <v>1309</v>
      </c>
      <c r="CP903" s="187">
        <v>7.0664629488158904E-3</v>
      </c>
      <c r="CQ903" s="173">
        <v>7.7731092436974791E-2</v>
      </c>
      <c r="CR903" s="173">
        <v>11</v>
      </c>
      <c r="CS903" s="173">
        <v>7.3267326732673263E-2</v>
      </c>
      <c r="CT903" s="173">
        <v>10.36831683168317</v>
      </c>
      <c r="CU903" s="253">
        <v>2791</v>
      </c>
      <c r="CV903" s="220">
        <v>-1</v>
      </c>
      <c r="CW903" s="254">
        <f t="shared" si="98"/>
        <v>1300</v>
      </c>
      <c r="CX903" s="15">
        <f t="shared" si="99"/>
        <v>37</v>
      </c>
      <c r="CY903" s="241">
        <f t="shared" si="100"/>
        <v>9</v>
      </c>
      <c r="CZ903" s="241" t="str">
        <f>IFERROR(ROUND(CY903/#REF!,1),"")</f>
        <v/>
      </c>
      <c r="DA903" s="254">
        <f t="shared" si="101"/>
        <v>1309</v>
      </c>
      <c r="DB903" s="246">
        <f t="shared" si="102"/>
        <v>6.8754774637127579E-3</v>
      </c>
      <c r="DC903" s="195"/>
      <c r="DD903" s="15" t="str">
        <f>IFERROR(#REF!-AO903,"")</f>
        <v/>
      </c>
      <c r="DE903" s="195"/>
      <c r="DF903" s="266" t="str">
        <f>IFERROR(#REF!-L903,"")</f>
        <v/>
      </c>
      <c r="DG903" s="228" t="e">
        <f>IF(#REF!&gt;AP903,0,1)</f>
        <v>#REF!</v>
      </c>
      <c r="DH903" s="228">
        <f t="shared" si="103"/>
        <v>1</v>
      </c>
      <c r="DI903" s="228">
        <f t="shared" si="104"/>
        <v>1</v>
      </c>
    </row>
    <row r="904" spans="1:113" ht="20.25" customHeight="1" x14ac:dyDescent="0.2">
      <c r="A904">
        <v>2022</v>
      </c>
      <c r="B904">
        <v>2</v>
      </c>
      <c r="C904" s="261">
        <v>44599</v>
      </c>
      <c r="D904">
        <v>388</v>
      </c>
      <c r="E904">
        <v>565</v>
      </c>
      <c r="F904">
        <v>6</v>
      </c>
      <c r="G904" s="194" t="s">
        <v>476</v>
      </c>
      <c r="H904" s="241" t="s">
        <v>477</v>
      </c>
      <c r="I904" s="241" t="s">
        <v>169</v>
      </c>
      <c r="J904" s="241">
        <v>3</v>
      </c>
      <c r="K904" s="241">
        <v>4</v>
      </c>
      <c r="L904" s="262">
        <v>91</v>
      </c>
      <c r="M904" s="263">
        <v>83</v>
      </c>
      <c r="N904" s="264">
        <v>98</v>
      </c>
      <c r="O904" s="190">
        <v>122</v>
      </c>
      <c r="P904" s="190">
        <v>121</v>
      </c>
      <c r="Q904" s="190"/>
      <c r="R904" s="190">
        <v>120</v>
      </c>
      <c r="S904" s="190">
        <v>120</v>
      </c>
      <c r="T904" s="190">
        <v>100</v>
      </c>
      <c r="U904" s="190">
        <v>99</v>
      </c>
      <c r="V904" s="190"/>
      <c r="W904" s="190">
        <v>102</v>
      </c>
      <c r="X904" s="190">
        <v>95</v>
      </c>
      <c r="Y904" s="172"/>
      <c r="Z904" s="172"/>
      <c r="AA904" s="190">
        <v>126</v>
      </c>
      <c r="AB904" s="190">
        <v>127</v>
      </c>
      <c r="AC904" s="190"/>
      <c r="AD904" s="190">
        <v>128</v>
      </c>
      <c r="AE904" s="190">
        <v>125</v>
      </c>
      <c r="AF904" s="190">
        <v>109</v>
      </c>
      <c r="AG904" s="190">
        <v>100</v>
      </c>
      <c r="AH904" s="190"/>
      <c r="AI904" s="190">
        <v>101</v>
      </c>
      <c r="AJ904" s="190">
        <v>95</v>
      </c>
      <c r="AK904" s="172"/>
      <c r="AL904" s="172"/>
      <c r="AM904" s="265">
        <v>123.625</v>
      </c>
      <c r="AN904" s="265">
        <v>100.125</v>
      </c>
      <c r="AO904" s="183">
        <v>83</v>
      </c>
      <c r="AP904" s="184">
        <v>130</v>
      </c>
      <c r="AQ904" s="182"/>
      <c r="AR904" s="182"/>
      <c r="AS904" s="182"/>
      <c r="AT904" s="182"/>
      <c r="AU904" s="182"/>
      <c r="AV904" s="182"/>
      <c r="AW904" s="182"/>
      <c r="AX904" s="182"/>
      <c r="AY904" s="182"/>
      <c r="AZ904" s="182"/>
      <c r="BA904" s="182"/>
      <c r="BB904" s="182"/>
      <c r="BC904" s="182"/>
      <c r="BD904" s="182"/>
      <c r="BE904" s="182"/>
      <c r="BF904" s="182"/>
      <c r="BG904" s="182"/>
      <c r="BH904" s="182"/>
      <c r="BI904" s="182"/>
      <c r="BJ904" s="182"/>
      <c r="BK904" s="182"/>
      <c r="BL904" s="182"/>
      <c r="BM904" s="182"/>
      <c r="BN904" s="182"/>
      <c r="BO904" s="182"/>
      <c r="BP904" s="182"/>
      <c r="BQ904" s="228" t="s">
        <v>434</v>
      </c>
      <c r="BR904" s="228" t="s">
        <v>435</v>
      </c>
      <c r="BS904" s="228"/>
      <c r="BT904" s="228"/>
      <c r="BU904" s="228">
        <v>6</v>
      </c>
      <c r="BV904" s="228" t="s">
        <v>475</v>
      </c>
      <c r="BW904" s="228" t="s">
        <v>173</v>
      </c>
      <c r="BX904" s="186">
        <v>0</v>
      </c>
      <c r="BY904" s="182">
        <v>0</v>
      </c>
      <c r="BZ904" s="182">
        <v>0</v>
      </c>
      <c r="CA904" s="182">
        <v>0</v>
      </c>
      <c r="CB904" s="182">
        <v>0</v>
      </c>
      <c r="CC904" s="182">
        <v>0</v>
      </c>
      <c r="CD904" s="182">
        <v>0</v>
      </c>
      <c r="CE904" s="228">
        <v>0</v>
      </c>
      <c r="CF904" s="228">
        <v>0</v>
      </c>
      <c r="CG904" s="113">
        <v>0</v>
      </c>
      <c r="CH904" s="113">
        <v>0</v>
      </c>
      <c r="CI904" s="113">
        <v>0</v>
      </c>
      <c r="CJ904" s="113">
        <v>0</v>
      </c>
      <c r="CK904" s="113">
        <v>0</v>
      </c>
      <c r="CL904" s="113">
        <v>0</v>
      </c>
      <c r="CM904" s="113">
        <v>0</v>
      </c>
      <c r="CN904" s="185">
        <v>0</v>
      </c>
      <c r="CO904" s="181">
        <v>0</v>
      </c>
      <c r="CP904" s="187"/>
      <c r="CQ904" s="173">
        <v>0</v>
      </c>
      <c r="CR904" s="173">
        <v>0</v>
      </c>
      <c r="CS904" s="173">
        <v>0</v>
      </c>
      <c r="CT904" s="173">
        <v>0</v>
      </c>
      <c r="CU904" s="253">
        <v>2791</v>
      </c>
      <c r="CV904" s="220">
        <v>-1</v>
      </c>
      <c r="CW904" s="254">
        <f t="shared" si="98"/>
        <v>0</v>
      </c>
      <c r="CX904" s="15">
        <f t="shared" si="99"/>
        <v>0</v>
      </c>
      <c r="CY904" s="241">
        <f t="shared" si="100"/>
        <v>0</v>
      </c>
      <c r="CZ904" s="241" t="str">
        <f>IFERROR(ROUND(CY904/#REF!,1),"")</f>
        <v/>
      </c>
      <c r="DA904" s="254">
        <f t="shared" si="101"/>
        <v>0</v>
      </c>
      <c r="DB904" s="246" t="str">
        <f t="shared" si="102"/>
        <v/>
      </c>
      <c r="DC904" s="195"/>
      <c r="DD904" s="15" t="str">
        <f>IFERROR(#REF!-AO904,"")</f>
        <v/>
      </c>
      <c r="DE904" s="195"/>
      <c r="DF904" s="266" t="str">
        <f>IFERROR(#REF!-L904,"")</f>
        <v/>
      </c>
      <c r="DG904" s="228" t="e">
        <f>IF(#REF!&gt;AP904,0,1)</f>
        <v>#REF!</v>
      </c>
      <c r="DH904" s="228">
        <f t="shared" si="103"/>
        <v>1</v>
      </c>
      <c r="DI904" s="228">
        <f t="shared" si="104"/>
        <v>0</v>
      </c>
    </row>
    <row r="905" spans="1:113" ht="20.25" customHeight="1" x14ac:dyDescent="0.2">
      <c r="A905">
        <v>2022</v>
      </c>
      <c r="B905">
        <v>2</v>
      </c>
      <c r="C905" s="261">
        <v>44599</v>
      </c>
      <c r="D905">
        <v>388</v>
      </c>
      <c r="E905">
        <v>566</v>
      </c>
      <c r="F905">
        <v>6</v>
      </c>
      <c r="G905" s="194" t="s">
        <v>478</v>
      </c>
      <c r="H905" s="241" t="s">
        <v>479</v>
      </c>
      <c r="I905" s="241" t="s">
        <v>169</v>
      </c>
      <c r="J905" s="241">
        <v>3</v>
      </c>
      <c r="K905" s="241">
        <v>4</v>
      </c>
      <c r="L905" s="262">
        <v>34</v>
      </c>
      <c r="M905" s="263">
        <v>31</v>
      </c>
      <c r="N905" s="264">
        <v>36</v>
      </c>
      <c r="O905" s="190">
        <v>41</v>
      </c>
      <c r="P905" s="190">
        <v>39</v>
      </c>
      <c r="Q905" s="190"/>
      <c r="R905" s="190">
        <v>30</v>
      </c>
      <c r="S905" s="190">
        <v>31</v>
      </c>
      <c r="T905" s="190">
        <v>35</v>
      </c>
      <c r="U905" s="190">
        <v>34</v>
      </c>
      <c r="V905" s="190"/>
      <c r="W905" s="190">
        <v>26</v>
      </c>
      <c r="X905" s="190">
        <v>26</v>
      </c>
      <c r="Y905" s="172"/>
      <c r="Z905" s="172"/>
      <c r="AA905" s="190">
        <v>33</v>
      </c>
      <c r="AB905" s="190">
        <v>35</v>
      </c>
      <c r="AC905" s="190"/>
      <c r="AD905" s="190">
        <v>33</v>
      </c>
      <c r="AE905" s="190">
        <v>28</v>
      </c>
      <c r="AF905" s="190">
        <v>28</v>
      </c>
      <c r="AG905" s="190">
        <v>29</v>
      </c>
      <c r="AH905" s="190"/>
      <c r="AI905" s="190">
        <v>26</v>
      </c>
      <c r="AJ905" s="190">
        <v>24</v>
      </c>
      <c r="AK905" s="172"/>
      <c r="AL905" s="172"/>
      <c r="AM905" s="265">
        <v>33.75</v>
      </c>
      <c r="AN905" s="265">
        <v>28.5</v>
      </c>
      <c r="AO905" s="183">
        <v>83</v>
      </c>
      <c r="AP905" s="184">
        <v>130</v>
      </c>
      <c r="AQ905" s="182"/>
      <c r="AR905" s="182"/>
      <c r="AS905" s="182"/>
      <c r="AT905" s="182"/>
      <c r="AU905" s="182"/>
      <c r="AV905" s="182"/>
      <c r="AW905" s="182"/>
      <c r="AX905" s="182"/>
      <c r="AY905" s="182"/>
      <c r="AZ905" s="182"/>
      <c r="BA905" s="182"/>
      <c r="BB905" s="182"/>
      <c r="BC905" s="182"/>
      <c r="BD905" s="182"/>
      <c r="BE905" s="182"/>
      <c r="BF905" s="182"/>
      <c r="BG905" s="182"/>
      <c r="BH905" s="182"/>
      <c r="BI905" s="182"/>
      <c r="BJ905" s="182"/>
      <c r="BK905" s="182"/>
      <c r="BL905" s="182"/>
      <c r="BM905" s="182"/>
      <c r="BN905" s="182"/>
      <c r="BO905" s="182"/>
      <c r="BP905" s="182"/>
      <c r="BQ905" s="228" t="s">
        <v>434</v>
      </c>
      <c r="BR905" s="228" t="s">
        <v>435</v>
      </c>
      <c r="BS905" s="228"/>
      <c r="BT905" s="228"/>
      <c r="BU905" s="228">
        <v>6</v>
      </c>
      <c r="BV905" s="228" t="s">
        <v>475</v>
      </c>
      <c r="BW905" s="228" t="s">
        <v>173</v>
      </c>
      <c r="BX905" s="186">
        <v>0</v>
      </c>
      <c r="BY905" s="182">
        <v>0</v>
      </c>
      <c r="BZ905" s="182">
        <v>0</v>
      </c>
      <c r="CA905" s="182">
        <v>0</v>
      </c>
      <c r="CB905" s="182">
        <v>0</v>
      </c>
      <c r="CC905" s="182">
        <v>0</v>
      </c>
      <c r="CD905" s="182">
        <v>0</v>
      </c>
      <c r="CE905" s="228">
        <v>0</v>
      </c>
      <c r="CF905" s="228">
        <v>0</v>
      </c>
      <c r="CG905" s="113">
        <v>0</v>
      </c>
      <c r="CH905" s="113">
        <v>0</v>
      </c>
      <c r="CI905" s="113">
        <v>0</v>
      </c>
      <c r="CJ905" s="113">
        <v>0</v>
      </c>
      <c r="CK905" s="113">
        <v>0</v>
      </c>
      <c r="CL905" s="113">
        <v>0</v>
      </c>
      <c r="CM905" s="113">
        <v>0</v>
      </c>
      <c r="CN905" s="185">
        <v>0</v>
      </c>
      <c r="CO905" s="181">
        <v>0</v>
      </c>
      <c r="CP905" s="187"/>
      <c r="CQ905" s="173">
        <v>0</v>
      </c>
      <c r="CR905" s="173">
        <v>0</v>
      </c>
      <c r="CS905" s="173">
        <v>0</v>
      </c>
      <c r="CT905" s="173">
        <v>0</v>
      </c>
      <c r="CU905" s="253">
        <v>2791</v>
      </c>
      <c r="CV905" s="220">
        <v>-1</v>
      </c>
      <c r="CW905" s="254">
        <f t="shared" si="98"/>
        <v>0</v>
      </c>
      <c r="CX905" s="15">
        <f t="shared" si="99"/>
        <v>0</v>
      </c>
      <c r="CY905" s="241">
        <f t="shared" si="100"/>
        <v>0</v>
      </c>
      <c r="CZ905" s="241" t="str">
        <f>IFERROR(ROUND(CY905/#REF!,1),"")</f>
        <v/>
      </c>
      <c r="DA905" s="254">
        <f t="shared" si="101"/>
        <v>0</v>
      </c>
      <c r="DB905" s="246" t="str">
        <f t="shared" si="102"/>
        <v/>
      </c>
      <c r="DC905" s="195"/>
      <c r="DD905" s="15" t="str">
        <f>IFERROR(#REF!-AO905,"")</f>
        <v/>
      </c>
      <c r="DE905" s="195"/>
      <c r="DF905" s="266" t="str">
        <f>IFERROR(#REF!-L905,"")</f>
        <v/>
      </c>
      <c r="DG905" s="228" t="e">
        <f>IF(#REF!&gt;AP905,0,1)</f>
        <v>#REF!</v>
      </c>
      <c r="DH905" s="228">
        <f t="shared" si="103"/>
        <v>0</v>
      </c>
      <c r="DI905" s="228">
        <f t="shared" si="104"/>
        <v>1</v>
      </c>
    </row>
    <row r="906" spans="1:113" ht="20.25" customHeight="1" x14ac:dyDescent="0.2">
      <c r="A906">
        <v>2022</v>
      </c>
      <c r="B906">
        <v>2</v>
      </c>
      <c r="C906" s="261">
        <v>44599</v>
      </c>
      <c r="D906">
        <v>376</v>
      </c>
      <c r="E906">
        <v>438</v>
      </c>
      <c r="F906">
        <v>7</v>
      </c>
      <c r="G906" s="194" t="s">
        <v>216</v>
      </c>
      <c r="H906" s="241" t="s">
        <v>217</v>
      </c>
      <c r="I906" s="241" t="s">
        <v>169</v>
      </c>
      <c r="J906" s="241">
        <v>3</v>
      </c>
      <c r="K906" s="241">
        <v>2</v>
      </c>
      <c r="L906" s="262">
        <v>335</v>
      </c>
      <c r="M906" s="263">
        <v>315</v>
      </c>
      <c r="N906" s="264">
        <v>358</v>
      </c>
      <c r="O906" s="190">
        <v>456</v>
      </c>
      <c r="P906" s="190">
        <v>453</v>
      </c>
      <c r="Q906" s="190"/>
      <c r="R906" s="190">
        <v>481</v>
      </c>
      <c r="S906" s="190">
        <v>453</v>
      </c>
      <c r="T906" s="190">
        <v>363</v>
      </c>
      <c r="U906" s="190">
        <v>360</v>
      </c>
      <c r="V906" s="190"/>
      <c r="W906" s="190">
        <v>353</v>
      </c>
      <c r="X906" s="190">
        <v>357</v>
      </c>
      <c r="Y906" s="172">
        <v>156</v>
      </c>
      <c r="Z906" s="172">
        <v>156</v>
      </c>
      <c r="AA906" s="190">
        <v>440</v>
      </c>
      <c r="AB906" s="190">
        <v>452</v>
      </c>
      <c r="AC906" s="190"/>
      <c r="AD906" s="190">
        <v>425</v>
      </c>
      <c r="AE906" s="190">
        <v>449</v>
      </c>
      <c r="AF906" s="190">
        <v>356</v>
      </c>
      <c r="AG906" s="190">
        <v>360</v>
      </c>
      <c r="AH906" s="190"/>
      <c r="AI906" s="190">
        <v>348</v>
      </c>
      <c r="AJ906" s="190">
        <v>365</v>
      </c>
      <c r="AK906" s="172">
        <v>156</v>
      </c>
      <c r="AL906" s="172">
        <v>156</v>
      </c>
      <c r="AM906" s="265">
        <v>451.125</v>
      </c>
      <c r="AN906" s="265">
        <v>357.75</v>
      </c>
      <c r="AO906" s="183">
        <v>75</v>
      </c>
      <c r="AP906" s="184">
        <v>144</v>
      </c>
      <c r="AQ906" s="182">
        <v>69.230769230769226</v>
      </c>
      <c r="AR906" s="182">
        <v>156</v>
      </c>
      <c r="AS906" s="182"/>
      <c r="AT906" s="182"/>
      <c r="AU906" s="182">
        <v>888</v>
      </c>
      <c r="AV906" s="182">
        <v>2</v>
      </c>
      <c r="AW906" s="182">
        <v>10</v>
      </c>
      <c r="AX906" s="182">
        <v>4</v>
      </c>
      <c r="AY906" s="182"/>
      <c r="AZ906" s="182"/>
      <c r="BA906" s="182"/>
      <c r="BB906" s="182"/>
      <c r="BC906" s="182"/>
      <c r="BD906" s="182"/>
      <c r="BE906" s="182"/>
      <c r="BF906" s="182"/>
      <c r="BG906" s="182">
        <v>636</v>
      </c>
      <c r="BH906" s="182">
        <v>4</v>
      </c>
      <c r="BI906" s="182">
        <v>4</v>
      </c>
      <c r="BJ906" s="182">
        <v>5</v>
      </c>
      <c r="BK906" s="182"/>
      <c r="BL906" s="182">
        <v>2</v>
      </c>
      <c r="BM906" s="182"/>
      <c r="BN906" s="182"/>
      <c r="BO906" s="182"/>
      <c r="BP906" s="182"/>
      <c r="BQ906" s="228" t="s">
        <v>185</v>
      </c>
      <c r="BR906" s="228" t="s">
        <v>186</v>
      </c>
      <c r="BS906" s="228" t="s">
        <v>218</v>
      </c>
      <c r="BT906" s="228" t="s">
        <v>188</v>
      </c>
      <c r="BU906" s="228">
        <v>6</v>
      </c>
      <c r="BV906" s="228" t="s">
        <v>219</v>
      </c>
      <c r="BW906" s="228" t="s">
        <v>173</v>
      </c>
      <c r="BX906" s="186">
        <v>0</v>
      </c>
      <c r="BY906" s="182">
        <v>16</v>
      </c>
      <c r="BZ906" s="182">
        <v>8</v>
      </c>
      <c r="CA906" s="182">
        <v>896</v>
      </c>
      <c r="CB906" s="182">
        <v>15</v>
      </c>
      <c r="CC906" s="182">
        <v>7.5</v>
      </c>
      <c r="CD906" s="182">
        <v>643</v>
      </c>
      <c r="CE906" s="228">
        <v>3</v>
      </c>
      <c r="CF906" s="228">
        <v>7</v>
      </c>
      <c r="CG906" s="113">
        <v>4</v>
      </c>
      <c r="CH906" s="113">
        <v>0</v>
      </c>
      <c r="CI906" s="113">
        <v>1</v>
      </c>
      <c r="CJ906" s="113">
        <v>0</v>
      </c>
      <c r="CK906" s="113">
        <v>0</v>
      </c>
      <c r="CL906" s="113">
        <v>0</v>
      </c>
      <c r="CM906" s="113">
        <v>0</v>
      </c>
      <c r="CN906" s="185">
        <v>15.5</v>
      </c>
      <c r="CO906" s="181">
        <v>1539</v>
      </c>
      <c r="CP906" s="187">
        <v>1.007147498375568E-2</v>
      </c>
      <c r="CQ906" s="173">
        <v>4.6268656716417909E-2</v>
      </c>
      <c r="CR906" s="173">
        <v>4.5940298507462689</v>
      </c>
      <c r="CS906" s="173">
        <v>4.3326345213137663E-2</v>
      </c>
      <c r="CT906" s="173">
        <v>4.3018867924528301</v>
      </c>
      <c r="CU906" s="253">
        <v>2791</v>
      </c>
      <c r="CV906" s="220">
        <v>-1</v>
      </c>
      <c r="CW906" s="254">
        <f t="shared" si="98"/>
        <v>1524</v>
      </c>
      <c r="CX906" s="15">
        <f t="shared" si="99"/>
        <v>31</v>
      </c>
      <c r="CY906" s="241">
        <f t="shared" si="100"/>
        <v>16</v>
      </c>
      <c r="CZ906" s="241" t="str">
        <f>IFERROR(ROUND(CY906/#REF!,1),"")</f>
        <v/>
      </c>
      <c r="DA906" s="254">
        <f t="shared" si="101"/>
        <v>1540</v>
      </c>
      <c r="DB906" s="246">
        <f t="shared" si="102"/>
        <v>1.038961038961039E-2</v>
      </c>
      <c r="DC906" s="195"/>
      <c r="DD906" s="15" t="str">
        <f>IFERROR(#REF!-AO906,"")</f>
        <v/>
      </c>
      <c r="DE906" s="195"/>
      <c r="DF906" s="266" t="str">
        <f>IFERROR(#REF!-L906,"")</f>
        <v/>
      </c>
      <c r="DG906" s="228" t="e">
        <f>IF(#REF!&gt;AP906,0,1)</f>
        <v>#REF!</v>
      </c>
      <c r="DH906" s="228">
        <f t="shared" si="103"/>
        <v>1</v>
      </c>
      <c r="DI906" s="228">
        <f t="shared" si="104"/>
        <v>1</v>
      </c>
    </row>
    <row r="907" spans="1:113" ht="20.25" customHeight="1" x14ac:dyDescent="0.2">
      <c r="A907">
        <v>2022</v>
      </c>
      <c r="B907">
        <v>2</v>
      </c>
      <c r="C907" s="261">
        <v>44599</v>
      </c>
      <c r="D907">
        <v>1</v>
      </c>
      <c r="E907">
        <v>1</v>
      </c>
      <c r="F907">
        <v>8</v>
      </c>
      <c r="G907" s="194" t="s">
        <v>388</v>
      </c>
      <c r="H907" s="241" t="s">
        <v>389</v>
      </c>
      <c r="I907" s="241" t="s">
        <v>169</v>
      </c>
      <c r="J907" s="241">
        <v>3</v>
      </c>
      <c r="K907" s="241">
        <v>2</v>
      </c>
      <c r="L907" s="262">
        <v>111</v>
      </c>
      <c r="M907" s="263">
        <v>103</v>
      </c>
      <c r="N907" s="264">
        <v>118</v>
      </c>
      <c r="O907" s="190"/>
      <c r="P907" s="190"/>
      <c r="Q907" s="190"/>
      <c r="R907" s="190"/>
      <c r="S907" s="190"/>
      <c r="T907" s="190"/>
      <c r="U907" s="190"/>
      <c r="V907" s="190"/>
      <c r="W907" s="190"/>
      <c r="X907" s="190"/>
      <c r="Y907" s="172"/>
      <c r="Z907" s="172"/>
      <c r="AA907" s="190"/>
      <c r="AB907" s="190"/>
      <c r="AC907" s="190"/>
      <c r="AD907" s="190"/>
      <c r="AE907" s="190"/>
      <c r="AF907" s="190"/>
      <c r="AG907" s="190"/>
      <c r="AH907" s="190"/>
      <c r="AI907" s="190"/>
      <c r="AJ907" s="190"/>
      <c r="AK907" s="172"/>
      <c r="AL907" s="172"/>
      <c r="AM907" s="265"/>
      <c r="AN907" s="265"/>
      <c r="AO907" s="183">
        <v>108</v>
      </c>
      <c r="AP907" s="184">
        <v>100</v>
      </c>
      <c r="AQ907" s="182"/>
      <c r="AR907" s="182"/>
      <c r="AS907" s="182"/>
      <c r="AT907" s="182"/>
      <c r="AU907" s="182"/>
      <c r="AV907" s="182"/>
      <c r="AW907" s="182"/>
      <c r="AX907" s="182"/>
      <c r="AY907" s="182"/>
      <c r="AZ907" s="182"/>
      <c r="BA907" s="182"/>
      <c r="BB907" s="182"/>
      <c r="BC907" s="182"/>
      <c r="BD907" s="182"/>
      <c r="BE907" s="182"/>
      <c r="BF907" s="182"/>
      <c r="BG907" s="182"/>
      <c r="BH907" s="182"/>
      <c r="BI907" s="182"/>
      <c r="BJ907" s="182"/>
      <c r="BK907" s="182"/>
      <c r="BL907" s="182"/>
      <c r="BM907" s="182"/>
      <c r="BN907" s="182"/>
      <c r="BO907" s="182"/>
      <c r="BP907" s="182"/>
      <c r="BQ907" s="228" t="s">
        <v>390</v>
      </c>
      <c r="BR907" s="228" t="s">
        <v>390</v>
      </c>
      <c r="BS907" s="228"/>
      <c r="BT907" s="228"/>
      <c r="BU907" s="228">
        <v>6</v>
      </c>
      <c r="BV907" s="228" t="s">
        <v>391</v>
      </c>
      <c r="BW907" s="228" t="s">
        <v>173</v>
      </c>
      <c r="BX907" s="186">
        <v>0</v>
      </c>
      <c r="BY907" s="182">
        <v>0</v>
      </c>
      <c r="BZ907" s="182">
        <v>0</v>
      </c>
      <c r="CA907" s="182">
        <v>0</v>
      </c>
      <c r="CB907" s="182">
        <v>0</v>
      </c>
      <c r="CC907" s="182">
        <v>0</v>
      </c>
      <c r="CD907" s="182">
        <v>0</v>
      </c>
      <c r="CE907" s="228">
        <v>0</v>
      </c>
      <c r="CF907" s="228">
        <v>0</v>
      </c>
      <c r="CG907" s="113">
        <v>0</v>
      </c>
      <c r="CH907" s="113">
        <v>0</v>
      </c>
      <c r="CI907" s="113">
        <v>0</v>
      </c>
      <c r="CJ907" s="113">
        <v>0</v>
      </c>
      <c r="CK907" s="113">
        <v>0</v>
      </c>
      <c r="CL907" s="113">
        <v>0</v>
      </c>
      <c r="CM907" s="113">
        <v>0</v>
      </c>
      <c r="CN907" s="185">
        <v>0</v>
      </c>
      <c r="CO907" s="181">
        <v>0</v>
      </c>
      <c r="CP907" s="187"/>
      <c r="CQ907" s="173">
        <v>0</v>
      </c>
      <c r="CR907" s="173">
        <v>0</v>
      </c>
      <c r="CS907" s="173"/>
      <c r="CT907" s="173"/>
      <c r="CU907" s="253">
        <v>2791</v>
      </c>
      <c r="CV907" s="220"/>
      <c r="CW907" s="254">
        <f t="shared" si="98"/>
        <v>0</v>
      </c>
      <c r="CX907" s="15">
        <f t="shared" si="99"/>
        <v>0</v>
      </c>
      <c r="CY907" s="241">
        <f t="shared" si="100"/>
        <v>0</v>
      </c>
      <c r="CZ907" s="241" t="str">
        <f>IFERROR(ROUND(CY907/#REF!,1),"")</f>
        <v/>
      </c>
      <c r="DA907" s="254">
        <f t="shared" si="101"/>
        <v>0</v>
      </c>
      <c r="DB907" s="246" t="str">
        <f t="shared" si="102"/>
        <v/>
      </c>
      <c r="DC907" s="195"/>
      <c r="DD907" s="15" t="str">
        <f>IFERROR(#REF!-AO907,"")</f>
        <v/>
      </c>
      <c r="DE907" s="195"/>
      <c r="DF907" s="266" t="str">
        <f>IFERROR(#REF!-L907,"")</f>
        <v/>
      </c>
      <c r="DG907" s="228" t="e">
        <f>IF(#REF!&gt;AP907,0,1)</f>
        <v>#REF!</v>
      </c>
      <c r="DH907" s="228">
        <f t="shared" si="103"/>
        <v>0</v>
      </c>
      <c r="DI907" s="228">
        <f t="shared" si="104"/>
        <v>1</v>
      </c>
    </row>
    <row r="908" spans="1:113" ht="20.25" customHeight="1" x14ac:dyDescent="0.2">
      <c r="A908">
        <v>2022</v>
      </c>
      <c r="B908">
        <v>2</v>
      </c>
      <c r="C908" s="261">
        <v>44599</v>
      </c>
      <c r="D908">
        <v>1</v>
      </c>
      <c r="E908">
        <v>2</v>
      </c>
      <c r="F908">
        <v>8</v>
      </c>
      <c r="G908" s="194" t="s">
        <v>392</v>
      </c>
      <c r="H908" s="241" t="s">
        <v>393</v>
      </c>
      <c r="I908" s="241" t="s">
        <v>169</v>
      </c>
      <c r="J908" s="241">
        <v>3</v>
      </c>
      <c r="K908" s="241">
        <v>2</v>
      </c>
      <c r="L908" s="262">
        <v>113</v>
      </c>
      <c r="M908" s="263">
        <v>105</v>
      </c>
      <c r="N908" s="264">
        <v>120</v>
      </c>
      <c r="O908" s="190"/>
      <c r="P908" s="190"/>
      <c r="Q908" s="190"/>
      <c r="R908" s="190"/>
      <c r="S908" s="190"/>
      <c r="T908" s="190"/>
      <c r="U908" s="190"/>
      <c r="V908" s="190"/>
      <c r="W908" s="190"/>
      <c r="X908" s="190"/>
      <c r="Y908" s="172"/>
      <c r="Z908" s="172"/>
      <c r="AA908" s="190"/>
      <c r="AB908" s="190"/>
      <c r="AC908" s="190"/>
      <c r="AD908" s="190"/>
      <c r="AE908" s="190"/>
      <c r="AF908" s="190"/>
      <c r="AG908" s="190"/>
      <c r="AH908" s="190"/>
      <c r="AI908" s="190"/>
      <c r="AJ908" s="190"/>
      <c r="AK908" s="172"/>
      <c r="AL908" s="172"/>
      <c r="AM908" s="265"/>
      <c r="AN908" s="265"/>
      <c r="AO908" s="183">
        <v>108</v>
      </c>
      <c r="AP908" s="184">
        <v>100</v>
      </c>
      <c r="AQ908" s="182"/>
      <c r="AR908" s="182"/>
      <c r="AS908" s="182"/>
      <c r="AT908" s="182"/>
      <c r="AU908" s="182"/>
      <c r="AV908" s="182"/>
      <c r="AW908" s="182"/>
      <c r="AX908" s="182"/>
      <c r="AY908" s="182"/>
      <c r="AZ908" s="182"/>
      <c r="BA908" s="182"/>
      <c r="BB908" s="182"/>
      <c r="BC908" s="182"/>
      <c r="BD908" s="182"/>
      <c r="BE908" s="182"/>
      <c r="BF908" s="182"/>
      <c r="BG908" s="182"/>
      <c r="BH908" s="182"/>
      <c r="BI908" s="182"/>
      <c r="BJ908" s="182"/>
      <c r="BK908" s="182"/>
      <c r="BL908" s="182"/>
      <c r="BM908" s="182"/>
      <c r="BN908" s="182"/>
      <c r="BO908" s="182"/>
      <c r="BP908" s="182"/>
      <c r="BQ908" s="228" t="s">
        <v>390</v>
      </c>
      <c r="BR908" s="228" t="s">
        <v>390</v>
      </c>
      <c r="BS908" s="228"/>
      <c r="BT908" s="228"/>
      <c r="BU908" s="228">
        <v>6</v>
      </c>
      <c r="BV908" s="228" t="s">
        <v>391</v>
      </c>
      <c r="BW908" s="228" t="s">
        <v>173</v>
      </c>
      <c r="BX908" s="186">
        <v>0</v>
      </c>
      <c r="BY908" s="182">
        <v>0</v>
      </c>
      <c r="BZ908" s="182">
        <v>0</v>
      </c>
      <c r="CA908" s="182">
        <v>0</v>
      </c>
      <c r="CB908" s="182">
        <v>0</v>
      </c>
      <c r="CC908" s="182">
        <v>0</v>
      </c>
      <c r="CD908" s="182">
        <v>0</v>
      </c>
      <c r="CE908" s="228">
        <v>0</v>
      </c>
      <c r="CF908" s="228">
        <v>0</v>
      </c>
      <c r="CG908" s="113">
        <v>0</v>
      </c>
      <c r="CH908" s="113">
        <v>0</v>
      </c>
      <c r="CI908" s="113">
        <v>0</v>
      </c>
      <c r="CJ908" s="113">
        <v>0</v>
      </c>
      <c r="CK908" s="113">
        <v>0</v>
      </c>
      <c r="CL908" s="113">
        <v>0</v>
      </c>
      <c r="CM908" s="113">
        <v>0</v>
      </c>
      <c r="CN908" s="185">
        <v>0</v>
      </c>
      <c r="CO908" s="181">
        <v>0</v>
      </c>
      <c r="CP908" s="187"/>
      <c r="CQ908" s="173">
        <v>0</v>
      </c>
      <c r="CR908" s="173">
        <v>0</v>
      </c>
      <c r="CS908" s="173"/>
      <c r="CT908" s="173"/>
      <c r="CU908" s="253">
        <v>2791</v>
      </c>
      <c r="CV908" s="220"/>
      <c r="CW908" s="254">
        <f t="shared" si="98"/>
        <v>0</v>
      </c>
      <c r="CX908" s="15">
        <f t="shared" si="99"/>
        <v>0</v>
      </c>
      <c r="CY908" s="241">
        <f t="shared" si="100"/>
        <v>0</v>
      </c>
      <c r="CZ908" s="241" t="str">
        <f>IFERROR(ROUND(CY908/#REF!,1),"")</f>
        <v/>
      </c>
      <c r="DA908" s="254">
        <f t="shared" si="101"/>
        <v>0</v>
      </c>
      <c r="DB908" s="246" t="str">
        <f t="shared" si="102"/>
        <v/>
      </c>
      <c r="DC908" s="195"/>
      <c r="DD908" s="15" t="str">
        <f>IFERROR(#REF!-AO908,"")</f>
        <v/>
      </c>
      <c r="DE908" s="195"/>
      <c r="DF908" s="266" t="str">
        <f>IFERROR(#REF!-L908,"")</f>
        <v/>
      </c>
      <c r="DG908" s="228" t="e">
        <f>IF(#REF!&gt;AP908,0,1)</f>
        <v>#REF!</v>
      </c>
      <c r="DH908" s="228">
        <f t="shared" si="103"/>
        <v>0</v>
      </c>
      <c r="DI908" s="228">
        <f t="shared" si="104"/>
        <v>1</v>
      </c>
    </row>
    <row r="909" spans="1:113" ht="20.25" customHeight="1" x14ac:dyDescent="0.2">
      <c r="A909">
        <v>2022</v>
      </c>
      <c r="B909">
        <v>2</v>
      </c>
      <c r="C909" s="261">
        <v>44599</v>
      </c>
      <c r="D909">
        <v>29</v>
      </c>
      <c r="E909">
        <v>81</v>
      </c>
      <c r="F909">
        <v>8</v>
      </c>
      <c r="G909" s="194" t="s">
        <v>484</v>
      </c>
      <c r="H909" s="241" t="s">
        <v>485</v>
      </c>
      <c r="I909" s="241" t="s">
        <v>169</v>
      </c>
      <c r="J909" s="241">
        <v>2</v>
      </c>
      <c r="K909" s="241">
        <v>3</v>
      </c>
      <c r="L909" s="262">
        <v>388</v>
      </c>
      <c r="M909" s="263">
        <v>360</v>
      </c>
      <c r="N909" s="264">
        <v>415</v>
      </c>
      <c r="O909" s="190"/>
      <c r="P909" s="190"/>
      <c r="Q909" s="190"/>
      <c r="R909" s="190"/>
      <c r="S909" s="190">
        <v>570</v>
      </c>
      <c r="T909" s="190"/>
      <c r="U909" s="190"/>
      <c r="V909" s="190"/>
      <c r="W909" s="190"/>
      <c r="X909" s="190">
        <v>395</v>
      </c>
      <c r="Y909" s="172"/>
      <c r="Z909" s="172"/>
      <c r="AA909" s="190">
        <v>498</v>
      </c>
      <c r="AB909" s="190">
        <v>457</v>
      </c>
      <c r="AC909" s="190"/>
      <c r="AD909" s="190">
        <v>493</v>
      </c>
      <c r="AE909" s="190">
        <v>485</v>
      </c>
      <c r="AF909" s="190">
        <v>426</v>
      </c>
      <c r="AG909" s="190">
        <v>391</v>
      </c>
      <c r="AH909" s="190"/>
      <c r="AI909" s="190">
        <v>384</v>
      </c>
      <c r="AJ909" s="190">
        <v>381</v>
      </c>
      <c r="AK909" s="172"/>
      <c r="AL909" s="172"/>
      <c r="AM909" s="265">
        <v>500.6</v>
      </c>
      <c r="AN909" s="265">
        <v>395.4</v>
      </c>
      <c r="AO909" s="183">
        <v>60</v>
      </c>
      <c r="AP909" s="184">
        <v>120</v>
      </c>
      <c r="AQ909" s="182"/>
      <c r="AR909" s="182"/>
      <c r="AS909" s="182"/>
      <c r="AT909" s="182"/>
      <c r="AU909" s="182"/>
      <c r="AV909" s="182">
        <v>4</v>
      </c>
      <c r="AW909" s="182">
        <v>1</v>
      </c>
      <c r="AX909" s="182">
        <v>1</v>
      </c>
      <c r="AY909" s="182"/>
      <c r="AZ909" s="182"/>
      <c r="BA909" s="182"/>
      <c r="BB909" s="182"/>
      <c r="BC909" s="182"/>
      <c r="BD909" s="182"/>
      <c r="BE909" s="182"/>
      <c r="BF909" s="182"/>
      <c r="BG909" s="182">
        <v>290</v>
      </c>
      <c r="BH909" s="182">
        <v>1</v>
      </c>
      <c r="BI909" s="182">
        <v>4</v>
      </c>
      <c r="BJ909" s="182">
        <v>5</v>
      </c>
      <c r="BK909" s="182"/>
      <c r="BL909" s="182"/>
      <c r="BM909" s="182"/>
      <c r="BN909" s="182"/>
      <c r="BO909" s="182"/>
      <c r="BP909" s="182"/>
      <c r="BQ909" s="228" t="s">
        <v>180</v>
      </c>
      <c r="BR909" s="228" t="s">
        <v>266</v>
      </c>
      <c r="BS909" s="228" t="s">
        <v>486</v>
      </c>
      <c r="BT909" s="228"/>
      <c r="BU909" s="228">
        <v>6</v>
      </c>
      <c r="BV909" s="228" t="s">
        <v>483</v>
      </c>
      <c r="BW909" s="228" t="s">
        <v>173</v>
      </c>
      <c r="BX909" s="186">
        <v>0</v>
      </c>
      <c r="BY909" s="182">
        <v>6</v>
      </c>
      <c r="BZ909" s="182">
        <v>2</v>
      </c>
      <c r="CA909" s="182">
        <v>2</v>
      </c>
      <c r="CB909" s="182">
        <v>10</v>
      </c>
      <c r="CC909" s="182">
        <v>3.333333333333333</v>
      </c>
      <c r="CD909" s="182">
        <v>293</v>
      </c>
      <c r="CE909" s="228">
        <v>1</v>
      </c>
      <c r="CF909" s="228">
        <v>1</v>
      </c>
      <c r="CG909" s="113">
        <v>2</v>
      </c>
      <c r="CH909" s="113">
        <v>0</v>
      </c>
      <c r="CI909" s="113">
        <v>0</v>
      </c>
      <c r="CJ909" s="113">
        <v>0</v>
      </c>
      <c r="CK909" s="113">
        <v>0</v>
      </c>
      <c r="CL909" s="113">
        <v>0</v>
      </c>
      <c r="CM909" s="113">
        <v>0</v>
      </c>
      <c r="CN909" s="185">
        <v>5.3333333333333339</v>
      </c>
      <c r="CO909" s="181">
        <v>295</v>
      </c>
      <c r="CP909" s="187">
        <v>1.8079096045197741E-2</v>
      </c>
      <c r="CQ909" s="173">
        <v>1.374570446735395E-2</v>
      </c>
      <c r="CR909" s="173">
        <v>0.76030927835051543</v>
      </c>
      <c r="CS909" s="173">
        <v>1.348845051424718E-2</v>
      </c>
      <c r="CT909" s="173">
        <v>0.74607991906929694</v>
      </c>
      <c r="CU909" s="253">
        <v>2791</v>
      </c>
      <c r="CV909" s="220">
        <v>-1</v>
      </c>
      <c r="CW909" s="254">
        <f t="shared" si="98"/>
        <v>290</v>
      </c>
      <c r="CX909" s="15">
        <f t="shared" si="99"/>
        <v>16</v>
      </c>
      <c r="CY909" s="241">
        <f t="shared" si="100"/>
        <v>5</v>
      </c>
      <c r="CZ909" s="241" t="str">
        <f>IFERROR(ROUND(CY909/#REF!,1),"")</f>
        <v/>
      </c>
      <c r="DA909" s="254">
        <f t="shared" si="101"/>
        <v>295</v>
      </c>
      <c r="DB909" s="246">
        <f t="shared" si="102"/>
        <v>1.6949152542372881E-2</v>
      </c>
      <c r="DC909" s="195"/>
      <c r="DD909" s="15" t="str">
        <f>IFERROR(#REF!-AO909,"")</f>
        <v/>
      </c>
      <c r="DE909" s="195"/>
      <c r="DF909" s="266" t="str">
        <f>IFERROR(#REF!-L909,"")</f>
        <v/>
      </c>
      <c r="DG909" s="228" t="e">
        <f>IF(#REF!&gt;AP909,0,1)</f>
        <v>#REF!</v>
      </c>
      <c r="DH909" s="228">
        <f t="shared" si="103"/>
        <v>1</v>
      </c>
      <c r="DI909" s="228">
        <f t="shared" si="104"/>
        <v>1</v>
      </c>
    </row>
    <row r="910" spans="1:113" ht="20.25" customHeight="1" x14ac:dyDescent="0.2">
      <c r="A910">
        <v>2022</v>
      </c>
      <c r="B910">
        <v>2</v>
      </c>
      <c r="C910" s="261">
        <v>44599</v>
      </c>
      <c r="D910">
        <v>29</v>
      </c>
      <c r="E910">
        <v>83</v>
      </c>
      <c r="F910">
        <v>8</v>
      </c>
      <c r="G910" s="194" t="s">
        <v>480</v>
      </c>
      <c r="H910" s="241" t="s">
        <v>481</v>
      </c>
      <c r="I910" s="241" t="s">
        <v>169</v>
      </c>
      <c r="J910" s="241">
        <v>2</v>
      </c>
      <c r="K910" s="241">
        <v>3</v>
      </c>
      <c r="L910" s="262">
        <v>22</v>
      </c>
      <c r="M910" s="263">
        <v>20</v>
      </c>
      <c r="N910" s="264">
        <v>23</v>
      </c>
      <c r="O910" s="190"/>
      <c r="P910" s="190"/>
      <c r="Q910" s="190"/>
      <c r="R910" s="190"/>
      <c r="S910" s="190"/>
      <c r="T910" s="190"/>
      <c r="U910" s="190"/>
      <c r="V910" s="190"/>
      <c r="W910" s="190"/>
      <c r="X910" s="190"/>
      <c r="Y910" s="172"/>
      <c r="Z910" s="172"/>
      <c r="AA910" s="190"/>
      <c r="AB910" s="190"/>
      <c r="AC910" s="190"/>
      <c r="AD910" s="190"/>
      <c r="AE910" s="190"/>
      <c r="AF910" s="190"/>
      <c r="AG910" s="190"/>
      <c r="AH910" s="190"/>
      <c r="AI910" s="190"/>
      <c r="AJ910" s="190"/>
      <c r="AK910" s="172"/>
      <c r="AL910" s="172"/>
      <c r="AM910" s="265"/>
      <c r="AN910" s="265"/>
      <c r="AO910" s="183">
        <v>60</v>
      </c>
      <c r="AP910" s="184">
        <v>120</v>
      </c>
      <c r="AQ910" s="182"/>
      <c r="AR910" s="182"/>
      <c r="AS910" s="182"/>
      <c r="AT910" s="182"/>
      <c r="AU910" s="182"/>
      <c r="AV910" s="182"/>
      <c r="AW910" s="182"/>
      <c r="AX910" s="182"/>
      <c r="AY910" s="182"/>
      <c r="AZ910" s="182"/>
      <c r="BA910" s="182"/>
      <c r="BB910" s="182"/>
      <c r="BC910" s="182"/>
      <c r="BD910" s="182"/>
      <c r="BE910" s="182"/>
      <c r="BF910" s="182"/>
      <c r="BG910" s="182"/>
      <c r="BH910" s="182"/>
      <c r="BI910" s="182"/>
      <c r="BJ910" s="182"/>
      <c r="BK910" s="182"/>
      <c r="BL910" s="182"/>
      <c r="BM910" s="182"/>
      <c r="BN910" s="182"/>
      <c r="BO910" s="182"/>
      <c r="BP910" s="182"/>
      <c r="BQ910" s="228" t="s">
        <v>180</v>
      </c>
      <c r="BR910" s="228" t="s">
        <v>266</v>
      </c>
      <c r="BS910" s="228" t="s">
        <v>482</v>
      </c>
      <c r="BT910" s="228"/>
      <c r="BU910" s="228">
        <v>6</v>
      </c>
      <c r="BV910" s="228" t="s">
        <v>483</v>
      </c>
      <c r="BW910" s="228" t="s">
        <v>173</v>
      </c>
      <c r="BX910" s="186">
        <v>0</v>
      </c>
      <c r="BY910" s="182">
        <v>0</v>
      </c>
      <c r="BZ910" s="182">
        <v>0</v>
      </c>
      <c r="CA910" s="182">
        <v>0</v>
      </c>
      <c r="CB910" s="182">
        <v>0</v>
      </c>
      <c r="CC910" s="182">
        <v>0</v>
      </c>
      <c r="CD910" s="182">
        <v>0</v>
      </c>
      <c r="CE910" s="228">
        <v>0</v>
      </c>
      <c r="CF910" s="228">
        <v>0</v>
      </c>
      <c r="CG910" s="113">
        <v>0</v>
      </c>
      <c r="CH910" s="113">
        <v>0</v>
      </c>
      <c r="CI910" s="113">
        <v>0</v>
      </c>
      <c r="CJ910" s="113">
        <v>0</v>
      </c>
      <c r="CK910" s="113">
        <v>0</v>
      </c>
      <c r="CL910" s="113">
        <v>0</v>
      </c>
      <c r="CM910" s="113">
        <v>0</v>
      </c>
      <c r="CN910" s="185">
        <v>0</v>
      </c>
      <c r="CO910" s="181">
        <v>0</v>
      </c>
      <c r="CP910" s="187"/>
      <c r="CQ910" s="173">
        <v>0</v>
      </c>
      <c r="CR910" s="173">
        <v>0</v>
      </c>
      <c r="CS910" s="173"/>
      <c r="CT910" s="173"/>
      <c r="CU910" s="253">
        <v>2791</v>
      </c>
      <c r="CV910" s="220"/>
      <c r="CW910" s="254">
        <f t="shared" si="98"/>
        <v>0</v>
      </c>
      <c r="CX910" s="15">
        <f t="shared" si="99"/>
        <v>0</v>
      </c>
      <c r="CY910" s="241">
        <f t="shared" si="100"/>
        <v>0</v>
      </c>
      <c r="CZ910" s="241" t="str">
        <f>IFERROR(ROUND(CY910/#REF!,1),"")</f>
        <v/>
      </c>
      <c r="DA910" s="254">
        <f t="shared" si="101"/>
        <v>0</v>
      </c>
      <c r="DB910" s="246" t="str">
        <f t="shared" si="102"/>
        <v/>
      </c>
      <c r="DC910" s="195"/>
      <c r="DD910" s="15" t="str">
        <f>IFERROR(#REF!-AO910,"")</f>
        <v/>
      </c>
      <c r="DE910" s="195"/>
      <c r="DF910" s="266" t="str">
        <f>IFERROR(#REF!-L910,"")</f>
        <v/>
      </c>
      <c r="DG910" s="228" t="e">
        <f>IF(#REF!&gt;AP910,0,1)</f>
        <v>#REF!</v>
      </c>
      <c r="DH910" s="228">
        <f t="shared" si="103"/>
        <v>0</v>
      </c>
      <c r="DI910" s="228">
        <f t="shared" si="104"/>
        <v>1</v>
      </c>
    </row>
    <row r="911" spans="1:113" ht="20.25" customHeight="1" x14ac:dyDescent="0.2">
      <c r="A911">
        <v>2022</v>
      </c>
      <c r="B911">
        <v>2</v>
      </c>
      <c r="C911" s="261">
        <v>44599</v>
      </c>
      <c r="D911">
        <v>381</v>
      </c>
      <c r="E911">
        <v>448</v>
      </c>
      <c r="F911">
        <v>8</v>
      </c>
      <c r="G911" s="194" t="s">
        <v>376</v>
      </c>
      <c r="H911" s="241" t="s">
        <v>377</v>
      </c>
      <c r="I911" s="241" t="s">
        <v>169</v>
      </c>
      <c r="J911" s="241">
        <v>3</v>
      </c>
      <c r="K911" s="241">
        <v>1</v>
      </c>
      <c r="L911" s="262">
        <v>23</v>
      </c>
      <c r="M911" s="263">
        <v>20</v>
      </c>
      <c r="N911" s="264">
        <v>25</v>
      </c>
      <c r="O911" s="190"/>
      <c r="P911" s="190"/>
      <c r="Q911" s="190"/>
      <c r="R911" s="190"/>
      <c r="S911" s="190"/>
      <c r="T911" s="190"/>
      <c r="U911" s="190"/>
      <c r="V911" s="190"/>
      <c r="W911" s="190"/>
      <c r="X911" s="190"/>
      <c r="Y911" s="172">
        <v>128</v>
      </c>
      <c r="Z911" s="172"/>
      <c r="AA911" s="190"/>
      <c r="AB911" s="190"/>
      <c r="AC911" s="190"/>
      <c r="AD911" s="190"/>
      <c r="AE911" s="190"/>
      <c r="AF911" s="190"/>
      <c r="AG911" s="190"/>
      <c r="AH911" s="190"/>
      <c r="AI911" s="190"/>
      <c r="AJ911" s="190"/>
      <c r="AK911" s="172"/>
      <c r="AL911" s="172"/>
      <c r="AM911" s="265"/>
      <c r="AN911" s="265"/>
      <c r="AO911" s="183">
        <v>75</v>
      </c>
      <c r="AP911" s="184">
        <v>144</v>
      </c>
      <c r="AQ911" s="182">
        <v>84.375</v>
      </c>
      <c r="AR911" s="182">
        <v>128</v>
      </c>
      <c r="AS911" s="182"/>
      <c r="AT911" s="182"/>
      <c r="AU911" s="182"/>
      <c r="AV911" s="182"/>
      <c r="AW911" s="182"/>
      <c r="AX911" s="182"/>
      <c r="AY911" s="182"/>
      <c r="AZ911" s="182"/>
      <c r="BA911" s="182"/>
      <c r="BB911" s="182"/>
      <c r="BC911" s="182"/>
      <c r="BD911" s="182"/>
      <c r="BE911" s="182"/>
      <c r="BF911" s="182"/>
      <c r="BG911" s="182"/>
      <c r="BH911" s="182"/>
      <c r="BI911" s="182"/>
      <c r="BJ911" s="182"/>
      <c r="BK911" s="182"/>
      <c r="BL911" s="182"/>
      <c r="BM911" s="182"/>
      <c r="BN911" s="182"/>
      <c r="BO911" s="182"/>
      <c r="BP911" s="182"/>
      <c r="BQ911" s="228" t="s">
        <v>180</v>
      </c>
      <c r="BR911" s="228" t="s">
        <v>192</v>
      </c>
      <c r="BS911" s="228" t="s">
        <v>378</v>
      </c>
      <c r="BT911" s="228"/>
      <c r="BU911" s="228">
        <v>6</v>
      </c>
      <c r="BV911" s="228" t="s">
        <v>372</v>
      </c>
      <c r="BW911" s="228" t="s">
        <v>173</v>
      </c>
      <c r="BX911" s="186">
        <v>0</v>
      </c>
      <c r="BY911" s="182">
        <v>0</v>
      </c>
      <c r="BZ911" s="182">
        <v>0</v>
      </c>
      <c r="CA911" s="182">
        <v>0</v>
      </c>
      <c r="CB911" s="182">
        <v>0</v>
      </c>
      <c r="CC911" s="182">
        <v>0</v>
      </c>
      <c r="CD911" s="182">
        <v>0</v>
      </c>
      <c r="CE911" s="228">
        <v>0</v>
      </c>
      <c r="CF911" s="228">
        <v>0</v>
      </c>
      <c r="CG911" s="113">
        <v>0</v>
      </c>
      <c r="CH911" s="113">
        <v>0</v>
      </c>
      <c r="CI911" s="113">
        <v>0</v>
      </c>
      <c r="CJ911" s="113">
        <v>0</v>
      </c>
      <c r="CK911" s="113">
        <v>0</v>
      </c>
      <c r="CL911" s="113">
        <v>0</v>
      </c>
      <c r="CM911" s="113">
        <v>0</v>
      </c>
      <c r="CN911" s="185">
        <v>0</v>
      </c>
      <c r="CO911" s="181">
        <v>0</v>
      </c>
      <c r="CP911" s="187"/>
      <c r="CQ911" s="173">
        <v>0</v>
      </c>
      <c r="CR911" s="173">
        <v>0</v>
      </c>
      <c r="CS911" s="173"/>
      <c r="CT911" s="173"/>
      <c r="CU911" s="253">
        <v>2791</v>
      </c>
      <c r="CV911" s="220"/>
      <c r="CW911" s="254">
        <f t="shared" si="98"/>
        <v>0</v>
      </c>
      <c r="CX911" s="15">
        <f t="shared" si="99"/>
        <v>0</v>
      </c>
      <c r="CY911" s="241">
        <f t="shared" si="100"/>
        <v>0</v>
      </c>
      <c r="CZ911" s="241" t="str">
        <f>IFERROR(ROUND(CY911/#REF!,1),"")</f>
        <v/>
      </c>
      <c r="DA911" s="254">
        <f t="shared" si="101"/>
        <v>0</v>
      </c>
      <c r="DB911" s="246" t="str">
        <f t="shared" si="102"/>
        <v/>
      </c>
      <c r="DC911" s="195"/>
      <c r="DD911" s="15" t="str">
        <f>IFERROR(#REF!-AO911,"")</f>
        <v/>
      </c>
      <c r="DE911" s="195"/>
      <c r="DF911" s="266" t="str">
        <f>IFERROR(#REF!-L911,"")</f>
        <v/>
      </c>
      <c r="DG911" s="228" t="e">
        <f>IF(#REF!&gt;AP911,0,1)</f>
        <v>#REF!</v>
      </c>
      <c r="DH911" s="228">
        <f t="shared" si="103"/>
        <v>0</v>
      </c>
      <c r="DI911" s="228">
        <f t="shared" si="104"/>
        <v>1</v>
      </c>
    </row>
    <row r="912" spans="1:113" ht="20.25" customHeight="1" x14ac:dyDescent="0.2">
      <c r="A912">
        <v>2022</v>
      </c>
      <c r="B912">
        <v>2</v>
      </c>
      <c r="C912" s="261">
        <v>44599</v>
      </c>
      <c r="D912">
        <v>382</v>
      </c>
      <c r="E912">
        <v>449</v>
      </c>
      <c r="F912">
        <v>8</v>
      </c>
      <c r="G912" s="194" t="s">
        <v>340</v>
      </c>
      <c r="H912" s="241" t="s">
        <v>341</v>
      </c>
      <c r="I912" s="241" t="s">
        <v>169</v>
      </c>
      <c r="J912" s="241">
        <v>3</v>
      </c>
      <c r="K912" s="241">
        <v>1</v>
      </c>
      <c r="L912" s="262">
        <v>46</v>
      </c>
      <c r="M912" s="263">
        <v>40</v>
      </c>
      <c r="N912" s="264">
        <v>50</v>
      </c>
      <c r="O912" s="190"/>
      <c r="P912" s="190"/>
      <c r="Q912" s="190"/>
      <c r="R912" s="190"/>
      <c r="S912" s="190"/>
      <c r="T912" s="190"/>
      <c r="U912" s="190"/>
      <c r="V912" s="190"/>
      <c r="W912" s="190"/>
      <c r="X912" s="190"/>
      <c r="Y912" s="172"/>
      <c r="Z912" s="172"/>
      <c r="AA912" s="190"/>
      <c r="AB912" s="190"/>
      <c r="AC912" s="190"/>
      <c r="AD912" s="190"/>
      <c r="AE912" s="190"/>
      <c r="AF912" s="190"/>
      <c r="AG912" s="190"/>
      <c r="AH912" s="190"/>
      <c r="AI912" s="190"/>
      <c r="AJ912" s="190"/>
      <c r="AK912" s="172"/>
      <c r="AL912" s="172"/>
      <c r="AM912" s="265"/>
      <c r="AN912" s="265"/>
      <c r="AO912" s="183">
        <v>112</v>
      </c>
      <c r="AP912" s="184">
        <v>96</v>
      </c>
      <c r="AQ912" s="182"/>
      <c r="AR912" s="182"/>
      <c r="AS912" s="182"/>
      <c r="AT912" s="182"/>
      <c r="AU912" s="182"/>
      <c r="AV912" s="182"/>
      <c r="AW912" s="182"/>
      <c r="AX912" s="182"/>
      <c r="AY912" s="182"/>
      <c r="AZ912" s="182"/>
      <c r="BA912" s="182"/>
      <c r="BB912" s="182"/>
      <c r="BC912" s="182"/>
      <c r="BD912" s="182"/>
      <c r="BE912" s="182"/>
      <c r="BF912" s="182"/>
      <c r="BG912" s="182"/>
      <c r="BH912" s="182"/>
      <c r="BI912" s="182"/>
      <c r="BJ912" s="182"/>
      <c r="BK912" s="182"/>
      <c r="BL912" s="182"/>
      <c r="BM912" s="182"/>
      <c r="BN912" s="182"/>
      <c r="BO912" s="182"/>
      <c r="BP912" s="182"/>
      <c r="BQ912" s="228" t="s">
        <v>185</v>
      </c>
      <c r="BR912" s="228" t="s">
        <v>186</v>
      </c>
      <c r="BS912" s="228" t="s">
        <v>342</v>
      </c>
      <c r="BT912" s="228" t="s">
        <v>188</v>
      </c>
      <c r="BU912" s="228">
        <v>6</v>
      </c>
      <c r="BV912" s="228" t="s">
        <v>340</v>
      </c>
      <c r="BW912" s="228" t="s">
        <v>173</v>
      </c>
      <c r="BX912" s="186">
        <v>0</v>
      </c>
      <c r="BY912" s="182">
        <v>0</v>
      </c>
      <c r="BZ912" s="182">
        <v>0</v>
      </c>
      <c r="CA912" s="182">
        <v>0</v>
      </c>
      <c r="CB912" s="182">
        <v>0</v>
      </c>
      <c r="CC912" s="182">
        <v>0</v>
      </c>
      <c r="CD912" s="182">
        <v>0</v>
      </c>
      <c r="CE912" s="228">
        <v>0</v>
      </c>
      <c r="CF912" s="228">
        <v>0</v>
      </c>
      <c r="CG912" s="113">
        <v>0</v>
      </c>
      <c r="CH912" s="113">
        <v>0</v>
      </c>
      <c r="CI912" s="113">
        <v>0</v>
      </c>
      <c r="CJ912" s="113">
        <v>0</v>
      </c>
      <c r="CK912" s="113">
        <v>0</v>
      </c>
      <c r="CL912" s="113">
        <v>0</v>
      </c>
      <c r="CM912" s="113">
        <v>0</v>
      </c>
      <c r="CN912" s="185">
        <v>0</v>
      </c>
      <c r="CO912" s="181">
        <v>0</v>
      </c>
      <c r="CP912" s="187"/>
      <c r="CQ912" s="173">
        <v>0</v>
      </c>
      <c r="CR912" s="173">
        <v>0</v>
      </c>
      <c r="CS912" s="173"/>
      <c r="CT912" s="173"/>
      <c r="CU912" s="253">
        <v>2791</v>
      </c>
      <c r="CV912" s="220"/>
      <c r="CW912" s="254">
        <f t="shared" si="98"/>
        <v>0</v>
      </c>
      <c r="CX912" s="15">
        <f t="shared" si="99"/>
        <v>0</v>
      </c>
      <c r="CY912" s="241">
        <f t="shared" si="100"/>
        <v>0</v>
      </c>
      <c r="CZ912" s="241" t="str">
        <f>IFERROR(ROUND(CY912/#REF!,1),"")</f>
        <v/>
      </c>
      <c r="DA912" s="254">
        <f t="shared" si="101"/>
        <v>0</v>
      </c>
      <c r="DB912" s="246" t="str">
        <f t="shared" si="102"/>
        <v/>
      </c>
      <c r="DC912" s="195"/>
      <c r="DD912" s="15" t="str">
        <f>IFERROR(#REF!-AO912,"")</f>
        <v/>
      </c>
      <c r="DE912" s="195"/>
      <c r="DF912" s="266" t="str">
        <f>IFERROR(#REF!-L912,"")</f>
        <v/>
      </c>
      <c r="DG912" s="228" t="e">
        <f>IF(#REF!&gt;AP912,0,1)</f>
        <v>#REF!</v>
      </c>
      <c r="DH912" s="228">
        <f t="shared" si="103"/>
        <v>0</v>
      </c>
      <c r="DI912" s="228">
        <f t="shared" si="104"/>
        <v>1</v>
      </c>
    </row>
    <row r="913" spans="1:113" ht="20.25" customHeight="1" x14ac:dyDescent="0.2">
      <c r="A913">
        <v>2022</v>
      </c>
      <c r="B913">
        <v>2</v>
      </c>
      <c r="C913" s="261">
        <v>44599</v>
      </c>
      <c r="D913">
        <v>256</v>
      </c>
      <c r="E913">
        <v>180</v>
      </c>
      <c r="F913">
        <v>28</v>
      </c>
      <c r="G913" s="194" t="s">
        <v>450</v>
      </c>
      <c r="H913" s="241" t="s">
        <v>451</v>
      </c>
      <c r="I913" s="241" t="s">
        <v>225</v>
      </c>
      <c r="J913" s="241">
        <v>8</v>
      </c>
      <c r="K913" s="241">
        <v>1</v>
      </c>
      <c r="L913" s="262">
        <v>32</v>
      </c>
      <c r="M913" s="263">
        <v>29</v>
      </c>
      <c r="N913" s="264">
        <v>34</v>
      </c>
      <c r="O913" s="190">
        <v>48</v>
      </c>
      <c r="P913" s="190">
        <v>47</v>
      </c>
      <c r="Q913" s="190"/>
      <c r="R913" s="190"/>
      <c r="S913" s="190"/>
      <c r="T913" s="190">
        <v>36</v>
      </c>
      <c r="U913" s="190">
        <v>35</v>
      </c>
      <c r="V913" s="190"/>
      <c r="W913" s="190"/>
      <c r="X913" s="190"/>
      <c r="Y913" s="172">
        <v>142</v>
      </c>
      <c r="Z913" s="172"/>
      <c r="AA913" s="190"/>
      <c r="AB913" s="190"/>
      <c r="AC913" s="190"/>
      <c r="AD913" s="190"/>
      <c r="AE913" s="190"/>
      <c r="AF913" s="190"/>
      <c r="AG913" s="190"/>
      <c r="AH913" s="190"/>
      <c r="AI913" s="190"/>
      <c r="AJ913" s="190"/>
      <c r="AK913" s="172"/>
      <c r="AL913" s="172"/>
      <c r="AM913" s="265">
        <v>47.5</v>
      </c>
      <c r="AN913" s="265">
        <v>35.5</v>
      </c>
      <c r="AO913" s="183">
        <v>187</v>
      </c>
      <c r="AP913" s="184">
        <v>154</v>
      </c>
      <c r="AQ913" s="182">
        <v>202.81690140845069</v>
      </c>
      <c r="AR913" s="182">
        <v>142</v>
      </c>
      <c r="AS913" s="182"/>
      <c r="AT913" s="182"/>
      <c r="AU913" s="182"/>
      <c r="AV913" s="182">
        <v>2</v>
      </c>
      <c r="AW913" s="182">
        <v>4</v>
      </c>
      <c r="AX913" s="182"/>
      <c r="AY913" s="182"/>
      <c r="AZ913" s="182"/>
      <c r="BA913" s="182"/>
      <c r="BB913" s="182"/>
      <c r="BC913" s="182"/>
      <c r="BD913" s="182"/>
      <c r="BE913" s="182"/>
      <c r="BF913" s="182"/>
      <c r="BG913" s="182"/>
      <c r="BH913" s="182"/>
      <c r="BI913" s="182"/>
      <c r="BJ913" s="182"/>
      <c r="BK913" s="182"/>
      <c r="BL913" s="182"/>
      <c r="BM913" s="182"/>
      <c r="BN913" s="182"/>
      <c r="BO913" s="182"/>
      <c r="BP913" s="182"/>
      <c r="BQ913" s="228" t="s">
        <v>180</v>
      </c>
      <c r="BR913" s="228" t="s">
        <v>266</v>
      </c>
      <c r="BS913" s="228" t="s">
        <v>452</v>
      </c>
      <c r="BT913" s="228"/>
      <c r="BU913" s="228">
        <v>6</v>
      </c>
      <c r="BV913" s="228" t="s">
        <v>450</v>
      </c>
      <c r="BW913" s="228" t="s">
        <v>222</v>
      </c>
      <c r="BX913" s="186">
        <v>0</v>
      </c>
      <c r="BY913" s="182">
        <v>6</v>
      </c>
      <c r="BZ913" s="182">
        <v>6</v>
      </c>
      <c r="CA913" s="182">
        <v>6</v>
      </c>
      <c r="CB913" s="182">
        <v>0</v>
      </c>
      <c r="CC913" s="182">
        <v>0</v>
      </c>
      <c r="CD913" s="182">
        <v>0</v>
      </c>
      <c r="CE913" s="228">
        <v>2</v>
      </c>
      <c r="CF913" s="228">
        <v>4</v>
      </c>
      <c r="CG913" s="113">
        <v>0</v>
      </c>
      <c r="CH913" s="113">
        <v>0</v>
      </c>
      <c r="CI913" s="113">
        <v>0</v>
      </c>
      <c r="CJ913" s="113">
        <v>0</v>
      </c>
      <c r="CK913" s="113">
        <v>0</v>
      </c>
      <c r="CL913" s="113">
        <v>0</v>
      </c>
      <c r="CM913" s="113">
        <v>0</v>
      </c>
      <c r="CN913" s="185">
        <v>6</v>
      </c>
      <c r="CO913" s="181">
        <v>6</v>
      </c>
      <c r="CP913" s="187">
        <v>1</v>
      </c>
      <c r="CQ913" s="173">
        <v>0.1875</v>
      </c>
      <c r="CR913" s="173">
        <v>0.1875</v>
      </c>
      <c r="CS913" s="173">
        <v>0.16901408450704231</v>
      </c>
      <c r="CT913" s="173">
        <v>0.16901408450704231</v>
      </c>
      <c r="CU913" s="253">
        <v>2791</v>
      </c>
      <c r="CV913" s="220">
        <v>-1</v>
      </c>
      <c r="CW913" s="254">
        <f t="shared" si="98"/>
        <v>0</v>
      </c>
      <c r="CX913" s="15">
        <f t="shared" si="99"/>
        <v>6</v>
      </c>
      <c r="CY913" s="241">
        <f t="shared" si="100"/>
        <v>6</v>
      </c>
      <c r="CZ913" s="241" t="str">
        <f>IFERROR(ROUND(CY913/#REF!,1),"")</f>
        <v/>
      </c>
      <c r="DA913" s="254">
        <f t="shared" si="101"/>
        <v>6</v>
      </c>
      <c r="DB913" s="246">
        <f t="shared" si="102"/>
        <v>1</v>
      </c>
      <c r="DC913" s="195"/>
      <c r="DD913" s="15" t="str">
        <f>IFERROR(#REF!-AO913,"")</f>
        <v/>
      </c>
      <c r="DE913" s="195"/>
      <c r="DF913" s="266" t="str">
        <f>IFERROR(#REF!-L913,"")</f>
        <v/>
      </c>
      <c r="DG913" s="228" t="e">
        <f>IF(#REF!&gt;AP913,0,1)</f>
        <v>#REF!</v>
      </c>
      <c r="DH913" s="228">
        <f t="shared" si="103"/>
        <v>1</v>
      </c>
      <c r="DI913" s="228">
        <f t="shared" si="104"/>
        <v>0</v>
      </c>
    </row>
    <row r="914" spans="1:113" ht="20.25" customHeight="1" x14ac:dyDescent="0.2">
      <c r="A914">
        <v>2022</v>
      </c>
      <c r="B914">
        <v>2</v>
      </c>
      <c r="C914" s="261">
        <v>44599</v>
      </c>
      <c r="D914">
        <v>372</v>
      </c>
      <c r="E914">
        <v>646</v>
      </c>
      <c r="F914">
        <v>46</v>
      </c>
      <c r="G914" s="194" t="s">
        <v>276</v>
      </c>
      <c r="H914" s="241" t="s">
        <v>277</v>
      </c>
      <c r="I914" s="241" t="s">
        <v>221</v>
      </c>
      <c r="J914" s="241">
        <v>2</v>
      </c>
      <c r="K914" s="241">
        <v>2</v>
      </c>
      <c r="L914" s="262">
        <v>212</v>
      </c>
      <c r="M914" s="263">
        <v>197</v>
      </c>
      <c r="N914" s="264">
        <v>226</v>
      </c>
      <c r="O914" s="190"/>
      <c r="P914" s="190"/>
      <c r="Q914" s="190"/>
      <c r="R914" s="190"/>
      <c r="S914" s="190"/>
      <c r="T914" s="190"/>
      <c r="U914" s="190"/>
      <c r="V914" s="190"/>
      <c r="W914" s="190"/>
      <c r="X914" s="190"/>
      <c r="Y914" s="172"/>
      <c r="Z914" s="172"/>
      <c r="AA914" s="190"/>
      <c r="AB914" s="190"/>
      <c r="AC914" s="190"/>
      <c r="AD914" s="190"/>
      <c r="AE914" s="190"/>
      <c r="AF914" s="190"/>
      <c r="AG914" s="190"/>
      <c r="AH914" s="190"/>
      <c r="AI914" s="190"/>
      <c r="AJ914" s="190"/>
      <c r="AK914" s="172"/>
      <c r="AL914" s="172"/>
      <c r="AM914" s="265"/>
      <c r="AN914" s="265"/>
      <c r="AO914" s="183">
        <v>37</v>
      </c>
      <c r="AP914" s="184">
        <v>150</v>
      </c>
      <c r="AQ914" s="182"/>
      <c r="AR914" s="182"/>
      <c r="AS914" s="182"/>
      <c r="AT914" s="182"/>
      <c r="AU914" s="182">
        <v>184</v>
      </c>
      <c r="AV914" s="182"/>
      <c r="AW914" s="182"/>
      <c r="AX914" s="182"/>
      <c r="AY914" s="182"/>
      <c r="AZ914" s="182"/>
      <c r="BA914" s="182"/>
      <c r="BB914" s="182"/>
      <c r="BC914" s="182"/>
      <c r="BD914" s="182"/>
      <c r="BE914" s="182"/>
      <c r="BF914" s="182"/>
      <c r="BG914" s="182">
        <v>400</v>
      </c>
      <c r="BH914" s="182"/>
      <c r="BI914" s="182"/>
      <c r="BJ914" s="182"/>
      <c r="BK914" s="182"/>
      <c r="BL914" s="182"/>
      <c r="BM914" s="182"/>
      <c r="BN914" s="182"/>
      <c r="BO914" s="182"/>
      <c r="BP914" s="182"/>
      <c r="BQ914" s="228" t="s">
        <v>180</v>
      </c>
      <c r="BR914" s="228" t="s">
        <v>266</v>
      </c>
      <c r="BS914" s="228" t="s">
        <v>278</v>
      </c>
      <c r="BT914" s="228"/>
      <c r="BU914" s="228">
        <v>6</v>
      </c>
      <c r="BV914" s="228" t="s">
        <v>323</v>
      </c>
      <c r="BW914" s="228" t="s">
        <v>222</v>
      </c>
      <c r="BX914" s="186">
        <v>0</v>
      </c>
      <c r="BY914" s="182">
        <v>0</v>
      </c>
      <c r="BZ914" s="182">
        <v>0</v>
      </c>
      <c r="CA914" s="182">
        <v>184</v>
      </c>
      <c r="CB914" s="182">
        <v>0</v>
      </c>
      <c r="CC914" s="182">
        <v>0</v>
      </c>
      <c r="CD914" s="182">
        <v>400</v>
      </c>
      <c r="CE914" s="228">
        <v>0</v>
      </c>
      <c r="CF914" s="228">
        <v>0</v>
      </c>
      <c r="CG914" s="113">
        <v>0</v>
      </c>
      <c r="CH914" s="113">
        <v>0</v>
      </c>
      <c r="CI914" s="113">
        <v>0</v>
      </c>
      <c r="CJ914" s="113">
        <v>0</v>
      </c>
      <c r="CK914" s="113">
        <v>0</v>
      </c>
      <c r="CL914" s="113">
        <v>0</v>
      </c>
      <c r="CM914" s="113">
        <v>0</v>
      </c>
      <c r="CN914" s="185">
        <v>0</v>
      </c>
      <c r="CO914" s="181">
        <v>584</v>
      </c>
      <c r="CP914" s="187">
        <v>0</v>
      </c>
      <c r="CQ914" s="173">
        <v>0</v>
      </c>
      <c r="CR914" s="173">
        <v>2.7547169811320749</v>
      </c>
      <c r="CS914" s="173"/>
      <c r="CT914" s="173"/>
      <c r="CU914" s="253">
        <v>2791</v>
      </c>
      <c r="CV914" s="220"/>
      <c r="CW914" s="254">
        <f t="shared" si="98"/>
        <v>584</v>
      </c>
      <c r="CX914" s="15">
        <f t="shared" si="99"/>
        <v>0</v>
      </c>
      <c r="CY914" s="241">
        <f t="shared" si="100"/>
        <v>0</v>
      </c>
      <c r="CZ914" s="241" t="str">
        <f>IFERROR(ROUND(CY914/#REF!,1),"")</f>
        <v/>
      </c>
      <c r="DA914" s="254">
        <f t="shared" si="101"/>
        <v>584</v>
      </c>
      <c r="DB914" s="246">
        <f t="shared" si="102"/>
        <v>0</v>
      </c>
      <c r="DC914" s="195"/>
      <c r="DD914" s="15" t="str">
        <f>IFERROR(#REF!-AO914,"")</f>
        <v/>
      </c>
      <c r="DE914" s="195"/>
      <c r="DF914" s="266" t="str">
        <f>IFERROR(#REF!-L914,"")</f>
        <v/>
      </c>
      <c r="DG914" s="228" t="e">
        <f>IF(#REF!&gt;AP914,0,1)</f>
        <v>#REF!</v>
      </c>
      <c r="DH914" s="228">
        <f t="shared" si="103"/>
        <v>0</v>
      </c>
      <c r="DI914" s="228">
        <f t="shared" si="104"/>
        <v>1</v>
      </c>
    </row>
    <row r="915" spans="1:113" ht="20.25" customHeight="1" x14ac:dyDescent="0.2">
      <c r="A915">
        <v>2022</v>
      </c>
      <c r="B915">
        <v>2</v>
      </c>
      <c r="C915" s="261">
        <v>44599</v>
      </c>
      <c r="D915">
        <v>372</v>
      </c>
      <c r="E915">
        <v>647</v>
      </c>
      <c r="F915">
        <v>46</v>
      </c>
      <c r="G915" s="194" t="s">
        <v>264</v>
      </c>
      <c r="H915" s="241" t="s">
        <v>265</v>
      </c>
      <c r="I915" s="241" t="s">
        <v>221</v>
      </c>
      <c r="J915" s="241">
        <v>2</v>
      </c>
      <c r="K915" s="241">
        <v>2</v>
      </c>
      <c r="L915" s="262">
        <v>212</v>
      </c>
      <c r="M915" s="263">
        <v>197</v>
      </c>
      <c r="N915" s="264">
        <v>226</v>
      </c>
      <c r="O915" s="190"/>
      <c r="P915" s="190"/>
      <c r="Q915" s="190"/>
      <c r="R915" s="190"/>
      <c r="S915" s="190"/>
      <c r="T915" s="190"/>
      <c r="U915" s="190"/>
      <c r="V915" s="190"/>
      <c r="W915" s="190"/>
      <c r="X915" s="190"/>
      <c r="Y915" s="172"/>
      <c r="Z915" s="172"/>
      <c r="AA915" s="190"/>
      <c r="AB915" s="190"/>
      <c r="AC915" s="190"/>
      <c r="AD915" s="190"/>
      <c r="AE915" s="190"/>
      <c r="AF915" s="190"/>
      <c r="AG915" s="190"/>
      <c r="AH915" s="190"/>
      <c r="AI915" s="190"/>
      <c r="AJ915" s="190"/>
      <c r="AK915" s="172"/>
      <c r="AL915" s="172"/>
      <c r="AM915" s="265"/>
      <c r="AN915" s="265"/>
      <c r="AO915" s="183">
        <v>37</v>
      </c>
      <c r="AP915" s="184">
        <v>150</v>
      </c>
      <c r="AQ915" s="182"/>
      <c r="AR915" s="182"/>
      <c r="AS915" s="182"/>
      <c r="AT915" s="182"/>
      <c r="AU915" s="182">
        <v>184</v>
      </c>
      <c r="AV915" s="182"/>
      <c r="AW915" s="182"/>
      <c r="AX915" s="182"/>
      <c r="AY915" s="182"/>
      <c r="AZ915" s="182"/>
      <c r="BA915" s="182"/>
      <c r="BB915" s="182"/>
      <c r="BC915" s="182"/>
      <c r="BD915" s="182"/>
      <c r="BE915" s="182"/>
      <c r="BF915" s="182"/>
      <c r="BG915" s="182">
        <v>400</v>
      </c>
      <c r="BH915" s="182"/>
      <c r="BI915" s="182"/>
      <c r="BJ915" s="182"/>
      <c r="BK915" s="182"/>
      <c r="BL915" s="182"/>
      <c r="BM915" s="182"/>
      <c r="BN915" s="182"/>
      <c r="BO915" s="182"/>
      <c r="BP915" s="182"/>
      <c r="BQ915" s="228" t="s">
        <v>180</v>
      </c>
      <c r="BR915" s="228" t="s">
        <v>266</v>
      </c>
      <c r="BS915" s="228" t="s">
        <v>267</v>
      </c>
      <c r="BT915" s="228"/>
      <c r="BU915" s="228">
        <v>6</v>
      </c>
      <c r="BV915" s="228" t="s">
        <v>323</v>
      </c>
      <c r="BW915" s="228" t="s">
        <v>222</v>
      </c>
      <c r="BX915" s="186">
        <v>0</v>
      </c>
      <c r="BY915" s="182">
        <v>0</v>
      </c>
      <c r="BZ915" s="182">
        <v>0</v>
      </c>
      <c r="CA915" s="182">
        <v>184</v>
      </c>
      <c r="CB915" s="182">
        <v>0</v>
      </c>
      <c r="CC915" s="182">
        <v>0</v>
      </c>
      <c r="CD915" s="182">
        <v>400</v>
      </c>
      <c r="CE915" s="228">
        <v>0</v>
      </c>
      <c r="CF915" s="228">
        <v>0</v>
      </c>
      <c r="CG915" s="113">
        <v>0</v>
      </c>
      <c r="CH915" s="113">
        <v>0</v>
      </c>
      <c r="CI915" s="113">
        <v>0</v>
      </c>
      <c r="CJ915" s="113">
        <v>0</v>
      </c>
      <c r="CK915" s="113">
        <v>0</v>
      </c>
      <c r="CL915" s="113">
        <v>0</v>
      </c>
      <c r="CM915" s="113">
        <v>0</v>
      </c>
      <c r="CN915" s="185">
        <v>0</v>
      </c>
      <c r="CO915" s="181">
        <v>584</v>
      </c>
      <c r="CP915" s="187">
        <v>0</v>
      </c>
      <c r="CQ915" s="173">
        <v>0</v>
      </c>
      <c r="CR915" s="173">
        <v>2.7547169811320749</v>
      </c>
      <c r="CS915" s="173"/>
      <c r="CT915" s="173"/>
      <c r="CU915" s="253">
        <v>2791</v>
      </c>
      <c r="CV915" s="220"/>
      <c r="CW915" s="254">
        <f t="shared" si="98"/>
        <v>584</v>
      </c>
      <c r="CX915" s="15">
        <f t="shared" si="99"/>
        <v>0</v>
      </c>
      <c r="CY915" s="241">
        <f t="shared" si="100"/>
        <v>0</v>
      </c>
      <c r="CZ915" s="241" t="str">
        <f>IFERROR(ROUND(CY915/#REF!,1),"")</f>
        <v/>
      </c>
      <c r="DA915" s="254">
        <f t="shared" si="101"/>
        <v>584</v>
      </c>
      <c r="DB915" s="246">
        <f t="shared" si="102"/>
        <v>0</v>
      </c>
      <c r="DC915" s="195"/>
      <c r="DD915" s="15" t="str">
        <f>IFERROR(#REF!-AO915,"")</f>
        <v/>
      </c>
      <c r="DE915" s="195"/>
      <c r="DF915" s="266" t="str">
        <f>IFERROR(#REF!-L915,"")</f>
        <v/>
      </c>
      <c r="DG915" s="228" t="e">
        <f>IF(#REF!&gt;AP915,0,1)</f>
        <v>#REF!</v>
      </c>
      <c r="DH915" s="228">
        <f t="shared" si="103"/>
        <v>0</v>
      </c>
      <c r="DI915" s="228">
        <f t="shared" si="104"/>
        <v>1</v>
      </c>
    </row>
    <row r="916" spans="1:113" ht="20.25" customHeight="1" x14ac:dyDescent="0.2">
      <c r="A916">
        <v>2022</v>
      </c>
      <c r="B916">
        <v>2</v>
      </c>
      <c r="C916" s="261">
        <v>44599</v>
      </c>
      <c r="D916">
        <v>214</v>
      </c>
      <c r="E916">
        <v>142</v>
      </c>
      <c r="F916">
        <v>48</v>
      </c>
      <c r="G916" s="194" t="s">
        <v>286</v>
      </c>
      <c r="H916" s="241" t="s">
        <v>287</v>
      </c>
      <c r="I916" s="241" t="s">
        <v>221</v>
      </c>
      <c r="J916" s="241">
        <v>4</v>
      </c>
      <c r="K916" s="241">
        <v>1</v>
      </c>
      <c r="L916" s="262">
        <v>351</v>
      </c>
      <c r="M916" s="263">
        <v>326</v>
      </c>
      <c r="N916" s="264">
        <v>375</v>
      </c>
      <c r="O916" s="190"/>
      <c r="P916" s="190"/>
      <c r="Q916" s="190"/>
      <c r="R916" s="190"/>
      <c r="S916" s="190"/>
      <c r="T916" s="190"/>
      <c r="U916" s="190"/>
      <c r="V916" s="190"/>
      <c r="W916" s="190"/>
      <c r="X916" s="190"/>
      <c r="Y916" s="172"/>
      <c r="Z916" s="172"/>
      <c r="AA916" s="190"/>
      <c r="AB916" s="190"/>
      <c r="AC916" s="190"/>
      <c r="AD916" s="190"/>
      <c r="AE916" s="190"/>
      <c r="AF916" s="190"/>
      <c r="AG916" s="190"/>
      <c r="AH916" s="190"/>
      <c r="AI916" s="190"/>
      <c r="AJ916" s="190"/>
      <c r="AK916" s="172"/>
      <c r="AL916" s="172"/>
      <c r="AM916" s="265"/>
      <c r="AN916" s="265"/>
      <c r="AO916" s="183">
        <v>74</v>
      </c>
      <c r="AP916" s="184">
        <v>195</v>
      </c>
      <c r="AQ916" s="182"/>
      <c r="AR916" s="182"/>
      <c r="AS916" s="182"/>
      <c r="AT916" s="182"/>
      <c r="AU916" s="182">
        <v>693</v>
      </c>
      <c r="AV916" s="182"/>
      <c r="AW916" s="182"/>
      <c r="AX916" s="182"/>
      <c r="AY916" s="182"/>
      <c r="AZ916" s="182"/>
      <c r="BA916" s="182"/>
      <c r="BB916" s="182"/>
      <c r="BC916" s="182"/>
      <c r="BD916" s="182"/>
      <c r="BE916" s="182"/>
      <c r="BF916" s="182"/>
      <c r="BG916" s="182"/>
      <c r="BH916" s="182"/>
      <c r="BI916" s="182"/>
      <c r="BJ916" s="182"/>
      <c r="BK916" s="182"/>
      <c r="BL916" s="182"/>
      <c r="BM916" s="182"/>
      <c r="BN916" s="182"/>
      <c r="BO916" s="182"/>
      <c r="BP916" s="182"/>
      <c r="BQ916" s="228" t="s">
        <v>180</v>
      </c>
      <c r="BR916" s="228" t="s">
        <v>266</v>
      </c>
      <c r="BS916" s="228" t="s">
        <v>288</v>
      </c>
      <c r="BT916" s="228"/>
      <c r="BU916" s="228">
        <v>6</v>
      </c>
      <c r="BV916" s="228" t="s">
        <v>286</v>
      </c>
      <c r="BW916" s="228" t="s">
        <v>222</v>
      </c>
      <c r="BX916" s="186">
        <v>0</v>
      </c>
      <c r="BY916" s="182">
        <v>0</v>
      </c>
      <c r="BZ916" s="182">
        <v>0</v>
      </c>
      <c r="CA916" s="182">
        <v>693</v>
      </c>
      <c r="CB916" s="182">
        <v>0</v>
      </c>
      <c r="CC916" s="182">
        <v>0</v>
      </c>
      <c r="CD916" s="182">
        <v>0</v>
      </c>
      <c r="CE916" s="228">
        <v>0</v>
      </c>
      <c r="CF916" s="228">
        <v>0</v>
      </c>
      <c r="CG916" s="113">
        <v>0</v>
      </c>
      <c r="CH916" s="113">
        <v>0</v>
      </c>
      <c r="CI916" s="113">
        <v>0</v>
      </c>
      <c r="CJ916" s="113">
        <v>0</v>
      </c>
      <c r="CK916" s="113">
        <v>0</v>
      </c>
      <c r="CL916" s="113">
        <v>0</v>
      </c>
      <c r="CM916" s="113">
        <v>0</v>
      </c>
      <c r="CN916" s="185">
        <v>0</v>
      </c>
      <c r="CO916" s="181">
        <v>693</v>
      </c>
      <c r="CP916" s="187">
        <v>0</v>
      </c>
      <c r="CQ916" s="173">
        <v>0</v>
      </c>
      <c r="CR916" s="173">
        <v>1.974358974358974</v>
      </c>
      <c r="CS916" s="173"/>
      <c r="CT916" s="173"/>
      <c r="CU916" s="253">
        <v>2791</v>
      </c>
      <c r="CV916" s="220"/>
      <c r="CW916" s="254">
        <f t="shared" si="98"/>
        <v>693</v>
      </c>
      <c r="CX916" s="15">
        <f t="shared" si="99"/>
        <v>0</v>
      </c>
      <c r="CY916" s="241">
        <f t="shared" si="100"/>
        <v>0</v>
      </c>
      <c r="CZ916" s="241" t="str">
        <f>IFERROR(ROUND(CY916/#REF!,1),"")</f>
        <v/>
      </c>
      <c r="DA916" s="254">
        <f t="shared" si="101"/>
        <v>693</v>
      </c>
      <c r="DB916" s="246">
        <f t="shared" si="102"/>
        <v>0</v>
      </c>
      <c r="DC916" s="195"/>
      <c r="DD916" s="15" t="str">
        <f>IFERROR(#REF!-AO916,"")</f>
        <v/>
      </c>
      <c r="DE916" s="195"/>
      <c r="DF916" s="266" t="str">
        <f>IFERROR(#REF!-L916,"")</f>
        <v/>
      </c>
      <c r="DG916" s="228" t="e">
        <f>IF(#REF!&gt;AP916,0,1)</f>
        <v>#REF!</v>
      </c>
      <c r="DH916" s="228">
        <f t="shared" si="103"/>
        <v>0</v>
      </c>
      <c r="DI916" s="228">
        <f t="shared" si="104"/>
        <v>1</v>
      </c>
    </row>
    <row r="917" spans="1:113" ht="20.25" customHeight="1" x14ac:dyDescent="0.2">
      <c r="A917">
        <v>2022</v>
      </c>
      <c r="B917">
        <v>2</v>
      </c>
      <c r="C917" s="261">
        <v>44599</v>
      </c>
      <c r="D917">
        <v>334</v>
      </c>
      <c r="E917">
        <v>254</v>
      </c>
      <c r="F917">
        <v>49</v>
      </c>
      <c r="G917" s="194" t="s">
        <v>220</v>
      </c>
      <c r="H917" s="241" t="s">
        <v>179</v>
      </c>
      <c r="I917" s="241" t="s">
        <v>221</v>
      </c>
      <c r="J917" s="241">
        <v>4</v>
      </c>
      <c r="K917" s="241">
        <v>2</v>
      </c>
      <c r="L917" s="262">
        <v>203</v>
      </c>
      <c r="M917" s="263">
        <v>188</v>
      </c>
      <c r="N917" s="264">
        <v>217</v>
      </c>
      <c r="O917" s="190">
        <v>313</v>
      </c>
      <c r="P917" s="190">
        <v>295</v>
      </c>
      <c r="Q917" s="190"/>
      <c r="R917" s="190">
        <v>300</v>
      </c>
      <c r="S917" s="190">
        <v>337</v>
      </c>
      <c r="T917" s="190">
        <v>215</v>
      </c>
      <c r="U917" s="190">
        <v>220</v>
      </c>
      <c r="V917" s="190"/>
      <c r="W917" s="190">
        <v>215</v>
      </c>
      <c r="X917" s="190">
        <v>220</v>
      </c>
      <c r="Y917" s="172">
        <v>148</v>
      </c>
      <c r="Z917" s="172">
        <v>146</v>
      </c>
      <c r="AA917" s="190">
        <v>303</v>
      </c>
      <c r="AB917" s="190">
        <v>305</v>
      </c>
      <c r="AC917" s="190"/>
      <c r="AD917" s="190">
        <v>254</v>
      </c>
      <c r="AE917" s="190">
        <v>284</v>
      </c>
      <c r="AF917" s="190">
        <v>216</v>
      </c>
      <c r="AG917" s="190">
        <v>215</v>
      </c>
      <c r="AH917" s="190"/>
      <c r="AI917" s="190">
        <v>201</v>
      </c>
      <c r="AJ917" s="190">
        <v>222</v>
      </c>
      <c r="AK917" s="172">
        <v>145</v>
      </c>
      <c r="AL917" s="172">
        <v>148</v>
      </c>
      <c r="AM917" s="265">
        <v>298.875</v>
      </c>
      <c r="AN917" s="265">
        <v>215.5</v>
      </c>
      <c r="AO917" s="183">
        <v>94</v>
      </c>
      <c r="AP917" s="184">
        <v>153</v>
      </c>
      <c r="AQ917" s="182">
        <v>98.126064735945491</v>
      </c>
      <c r="AR917" s="182">
        <v>146.75</v>
      </c>
      <c r="AS917" s="182"/>
      <c r="AT917" s="182"/>
      <c r="AU917" s="182">
        <v>1980</v>
      </c>
      <c r="AV917" s="182">
        <v>8</v>
      </c>
      <c r="AW917" s="182">
        <v>4</v>
      </c>
      <c r="AX917" s="182">
        <v>4</v>
      </c>
      <c r="AY917" s="182">
        <v>4</v>
      </c>
      <c r="AZ917" s="182"/>
      <c r="BA917" s="182"/>
      <c r="BB917" s="182"/>
      <c r="BC917" s="182"/>
      <c r="BD917" s="182"/>
      <c r="BE917" s="182"/>
      <c r="BF917" s="182"/>
      <c r="BG917" s="182"/>
      <c r="BH917" s="182">
        <v>6</v>
      </c>
      <c r="BI917" s="182">
        <v>4</v>
      </c>
      <c r="BJ917" s="182">
        <v>6</v>
      </c>
      <c r="BK917" s="182"/>
      <c r="BL917" s="182"/>
      <c r="BM917" s="182"/>
      <c r="BN917" s="182"/>
      <c r="BO917" s="182"/>
      <c r="BP917" s="182"/>
      <c r="BQ917" s="228" t="s">
        <v>180</v>
      </c>
      <c r="BR917" s="228" t="s">
        <v>181</v>
      </c>
      <c r="BS917" s="228" t="s">
        <v>182</v>
      </c>
      <c r="BT917" s="228"/>
      <c r="BU917" s="228">
        <v>6</v>
      </c>
      <c r="BV917" s="228" t="s">
        <v>220</v>
      </c>
      <c r="BW917" s="228" t="s">
        <v>222</v>
      </c>
      <c r="BX917" s="186">
        <v>0</v>
      </c>
      <c r="BY917" s="182">
        <v>20</v>
      </c>
      <c r="BZ917" s="182">
        <v>10</v>
      </c>
      <c r="CA917" s="182">
        <v>1990</v>
      </c>
      <c r="CB917" s="182">
        <v>16</v>
      </c>
      <c r="CC917" s="182">
        <v>8</v>
      </c>
      <c r="CD917" s="182">
        <v>8</v>
      </c>
      <c r="CE917" s="228">
        <v>7</v>
      </c>
      <c r="CF917" s="228">
        <v>4</v>
      </c>
      <c r="CG917" s="113">
        <v>5</v>
      </c>
      <c r="CH917" s="113">
        <v>2</v>
      </c>
      <c r="CI917" s="113">
        <v>0</v>
      </c>
      <c r="CJ917" s="113">
        <v>0</v>
      </c>
      <c r="CK917" s="113">
        <v>0</v>
      </c>
      <c r="CL917" s="113">
        <v>0</v>
      </c>
      <c r="CM917" s="113">
        <v>0</v>
      </c>
      <c r="CN917" s="185">
        <v>18</v>
      </c>
      <c r="CO917" s="181">
        <v>1998</v>
      </c>
      <c r="CP917" s="187">
        <v>9.0090090090090089E-3</v>
      </c>
      <c r="CQ917" s="173">
        <v>8.8669950738916259E-2</v>
      </c>
      <c r="CR917" s="173">
        <v>9.8423645320197046</v>
      </c>
      <c r="CS917" s="173">
        <v>8.3526682134570762E-2</v>
      </c>
      <c r="CT917" s="173">
        <v>9.2714617169373543</v>
      </c>
      <c r="CU917" s="253">
        <v>2791</v>
      </c>
      <c r="CV917" s="220">
        <v>-1</v>
      </c>
      <c r="CW917" s="254">
        <f t="shared" si="98"/>
        <v>1980</v>
      </c>
      <c r="CX917" s="15">
        <f t="shared" si="99"/>
        <v>36</v>
      </c>
      <c r="CY917" s="241">
        <f t="shared" si="100"/>
        <v>18</v>
      </c>
      <c r="CZ917" s="241" t="str">
        <f>IFERROR(ROUND(CY917/#REF!,1),"")</f>
        <v/>
      </c>
      <c r="DA917" s="254">
        <f t="shared" si="101"/>
        <v>1998</v>
      </c>
      <c r="DB917" s="246">
        <f t="shared" si="102"/>
        <v>9.0090090090090089E-3</v>
      </c>
      <c r="DC917" s="195"/>
      <c r="DD917" s="15" t="str">
        <f>IFERROR(#REF!-AO917,"")</f>
        <v/>
      </c>
      <c r="DE917" s="195"/>
      <c r="DF917" s="266" t="str">
        <f>IFERROR(#REF!-L917,"")</f>
        <v/>
      </c>
      <c r="DG917" s="228" t="e">
        <f>IF(#REF!&gt;AP917,0,1)</f>
        <v>#REF!</v>
      </c>
      <c r="DH917" s="228">
        <f t="shared" si="103"/>
        <v>1</v>
      </c>
      <c r="DI917" s="228">
        <f t="shared" si="104"/>
        <v>1</v>
      </c>
    </row>
    <row r="918" spans="1:113" ht="20.25" customHeight="1" x14ac:dyDescent="0.2">
      <c r="A918">
        <v>2022</v>
      </c>
      <c r="B918">
        <v>2</v>
      </c>
      <c r="C918" s="261">
        <v>44599</v>
      </c>
      <c r="D918">
        <v>381</v>
      </c>
      <c r="E918">
        <v>447</v>
      </c>
      <c r="F918"/>
      <c r="G918" s="194" t="s">
        <v>379</v>
      </c>
      <c r="H918" s="241" t="s">
        <v>380</v>
      </c>
      <c r="I918" s="241" t="s">
        <v>169</v>
      </c>
      <c r="J918" s="241">
        <v>3</v>
      </c>
      <c r="K918" s="241">
        <v>1</v>
      </c>
      <c r="L918" s="262">
        <v>177</v>
      </c>
      <c r="M918" s="263">
        <v>159</v>
      </c>
      <c r="N918" s="264">
        <v>194</v>
      </c>
      <c r="O918" s="190">
        <v>200</v>
      </c>
      <c r="P918" s="190">
        <v>195</v>
      </c>
      <c r="Q918" s="190"/>
      <c r="R918" s="190">
        <v>188</v>
      </c>
      <c r="S918" s="190"/>
      <c r="T918" s="190">
        <v>175</v>
      </c>
      <c r="U918" s="190">
        <v>171</v>
      </c>
      <c r="V918" s="190"/>
      <c r="W918" s="190">
        <v>165</v>
      </c>
      <c r="X918" s="190"/>
      <c r="Y918" s="172"/>
      <c r="Z918" s="172"/>
      <c r="AA918" s="190"/>
      <c r="AB918" s="190"/>
      <c r="AC918" s="190"/>
      <c r="AD918" s="190"/>
      <c r="AE918" s="190"/>
      <c r="AF918" s="190"/>
      <c r="AG918" s="190"/>
      <c r="AH918" s="190"/>
      <c r="AI918" s="190"/>
      <c r="AJ918" s="190"/>
      <c r="AK918" s="172"/>
      <c r="AL918" s="172"/>
      <c r="AM918" s="265">
        <v>194.33333333333329</v>
      </c>
      <c r="AN918" s="265">
        <v>170.33333333333329</v>
      </c>
      <c r="AO918" s="183">
        <v>75</v>
      </c>
      <c r="AP918" s="184">
        <v>144</v>
      </c>
      <c r="AQ918" s="182"/>
      <c r="AR918" s="182"/>
      <c r="AS918" s="182"/>
      <c r="AT918" s="182"/>
      <c r="AU918" s="182">
        <v>660</v>
      </c>
      <c r="AV918" s="182">
        <v>1</v>
      </c>
      <c r="AW918" s="182">
        <v>1</v>
      </c>
      <c r="AX918" s="182">
        <v>3</v>
      </c>
      <c r="AY918" s="182">
        <v>1</v>
      </c>
      <c r="AZ918" s="182"/>
      <c r="BA918" s="182"/>
      <c r="BB918" s="182"/>
      <c r="BC918" s="182"/>
      <c r="BD918" s="182"/>
      <c r="BE918" s="182"/>
      <c r="BF918" s="182"/>
      <c r="BG918" s="182"/>
      <c r="BH918" s="182"/>
      <c r="BI918" s="182"/>
      <c r="BJ918" s="182"/>
      <c r="BK918" s="182"/>
      <c r="BL918" s="182"/>
      <c r="BM918" s="182"/>
      <c r="BN918" s="182"/>
      <c r="BO918" s="182"/>
      <c r="BP918" s="182"/>
      <c r="BQ918" s="228" t="s">
        <v>180</v>
      </c>
      <c r="BR918" s="228" t="s">
        <v>192</v>
      </c>
      <c r="BS918" s="228" t="s">
        <v>381</v>
      </c>
      <c r="BT918" s="228"/>
      <c r="BU918" s="228">
        <v>6</v>
      </c>
      <c r="BV918" s="228" t="s">
        <v>372</v>
      </c>
      <c r="BW918" s="228"/>
      <c r="BX918" s="186">
        <v>0</v>
      </c>
      <c r="BY918" s="182">
        <v>6</v>
      </c>
      <c r="BZ918" s="182">
        <v>6</v>
      </c>
      <c r="CA918" s="182">
        <v>666</v>
      </c>
      <c r="CB918" s="182">
        <v>0</v>
      </c>
      <c r="CC918" s="182">
        <v>0</v>
      </c>
      <c r="CD918" s="182">
        <v>0</v>
      </c>
      <c r="CE918" s="228">
        <v>1</v>
      </c>
      <c r="CF918" s="228">
        <v>1</v>
      </c>
      <c r="CG918" s="113">
        <v>3</v>
      </c>
      <c r="CH918" s="113">
        <v>1</v>
      </c>
      <c r="CI918" s="113">
        <v>0</v>
      </c>
      <c r="CJ918" s="113">
        <v>0</v>
      </c>
      <c r="CK918" s="113">
        <v>0</v>
      </c>
      <c r="CL918" s="113">
        <v>0</v>
      </c>
      <c r="CM918" s="113">
        <v>0</v>
      </c>
      <c r="CN918" s="185">
        <v>6</v>
      </c>
      <c r="CO918" s="181">
        <v>666</v>
      </c>
      <c r="CP918" s="187">
        <v>9.0090090090090089E-3</v>
      </c>
      <c r="CQ918" s="173">
        <v>3.3898305084745763E-2</v>
      </c>
      <c r="CR918" s="173">
        <v>3.7627118644067798</v>
      </c>
      <c r="CS918" s="173">
        <v>3.5225048923679059E-2</v>
      </c>
      <c r="CT918" s="173">
        <v>3.9099804305283761</v>
      </c>
      <c r="CU918" s="253">
        <v>2791</v>
      </c>
      <c r="CV918" s="220">
        <v>-1</v>
      </c>
      <c r="CW918" s="254">
        <f t="shared" si="98"/>
        <v>660</v>
      </c>
      <c r="CX918" s="15">
        <f t="shared" si="99"/>
        <v>6</v>
      </c>
      <c r="CY918" s="241">
        <f t="shared" si="100"/>
        <v>6</v>
      </c>
      <c r="CZ918" s="241" t="str">
        <f>IFERROR(ROUND(CY918/#REF!,1),"")</f>
        <v/>
      </c>
      <c r="DA918" s="254">
        <f t="shared" si="101"/>
        <v>666</v>
      </c>
      <c r="DB918" s="246">
        <f t="shared" si="102"/>
        <v>9.0090090090090089E-3</v>
      </c>
      <c r="DC918" s="195"/>
      <c r="DD918" s="15" t="str">
        <f>IFERROR(#REF!-AO918,"")</f>
        <v/>
      </c>
      <c r="DE918" s="195"/>
      <c r="DF918" s="266" t="str">
        <f>IFERROR(#REF!-L918,"")</f>
        <v/>
      </c>
      <c r="DG918" s="228" t="e">
        <f>IF(#REF!&gt;AP918,0,1)</f>
        <v>#REF!</v>
      </c>
      <c r="DH918" s="228">
        <f t="shared" si="103"/>
        <v>1</v>
      </c>
      <c r="DI918" s="228">
        <f t="shared" si="104"/>
        <v>1</v>
      </c>
    </row>
    <row r="919" spans="1:113" ht="20.25" customHeight="1" x14ac:dyDescent="0.2">
      <c r="A919">
        <v>2022</v>
      </c>
      <c r="B919">
        <v>2</v>
      </c>
      <c r="C919" s="261">
        <v>44600</v>
      </c>
      <c r="D919">
        <v>377</v>
      </c>
      <c r="E919">
        <v>439</v>
      </c>
      <c r="F919">
        <v>2</v>
      </c>
      <c r="G919" s="194" t="s">
        <v>223</v>
      </c>
      <c r="H919" s="241" t="s">
        <v>224</v>
      </c>
      <c r="I919" s="241" t="s">
        <v>169</v>
      </c>
      <c r="J919" s="241">
        <v>4</v>
      </c>
      <c r="K919" s="241">
        <v>1</v>
      </c>
      <c r="L919" s="262">
        <v>343</v>
      </c>
      <c r="M919" s="263">
        <v>308</v>
      </c>
      <c r="N919" s="264">
        <v>377</v>
      </c>
      <c r="O919" s="190"/>
      <c r="P919" s="190">
        <v>403</v>
      </c>
      <c r="Q919" s="190"/>
      <c r="R919" s="190"/>
      <c r="S919" s="190">
        <v>402</v>
      </c>
      <c r="T919" s="190"/>
      <c r="U919" s="190">
        <v>352</v>
      </c>
      <c r="V919" s="190"/>
      <c r="W919" s="190"/>
      <c r="X919" s="190">
        <v>369</v>
      </c>
      <c r="Y919" s="172"/>
      <c r="Z919" s="172">
        <v>312</v>
      </c>
      <c r="AA919" s="190">
        <v>420</v>
      </c>
      <c r="AB919" s="190">
        <v>395</v>
      </c>
      <c r="AC919" s="190"/>
      <c r="AD919" s="190">
        <v>410</v>
      </c>
      <c r="AE919" s="190">
        <v>406</v>
      </c>
      <c r="AF919" s="190">
        <v>370</v>
      </c>
      <c r="AG919" s="190">
        <v>359</v>
      </c>
      <c r="AH919" s="190"/>
      <c r="AI919" s="190">
        <v>362</v>
      </c>
      <c r="AJ919" s="190">
        <v>362</v>
      </c>
      <c r="AK919" s="172">
        <v>332</v>
      </c>
      <c r="AL919" s="172">
        <v>335</v>
      </c>
      <c r="AM919" s="265">
        <v>406</v>
      </c>
      <c r="AN919" s="265">
        <v>362.33333333333331</v>
      </c>
      <c r="AO919" s="183">
        <v>45</v>
      </c>
      <c r="AP919" s="184">
        <v>320</v>
      </c>
      <c r="AQ919" s="182">
        <v>44.126659856996937</v>
      </c>
      <c r="AR919" s="182">
        <v>326.33333333333331</v>
      </c>
      <c r="AS919" s="182"/>
      <c r="AT919" s="182"/>
      <c r="AU919" s="182">
        <v>320</v>
      </c>
      <c r="AV919" s="182">
        <v>2</v>
      </c>
      <c r="AW919" s="182">
        <v>3</v>
      </c>
      <c r="AX919" s="182">
        <v>3</v>
      </c>
      <c r="AY919" s="182"/>
      <c r="AZ919" s="182"/>
      <c r="BA919" s="182"/>
      <c r="BB919" s="182"/>
      <c r="BC919" s="182"/>
      <c r="BD919" s="182"/>
      <c r="BE919" s="182"/>
      <c r="BF919" s="182"/>
      <c r="BG919" s="182">
        <v>560</v>
      </c>
      <c r="BH919" s="182">
        <v>2</v>
      </c>
      <c r="BI919" s="182">
        <v>2</v>
      </c>
      <c r="BJ919" s="182">
        <v>10</v>
      </c>
      <c r="BK919" s="182"/>
      <c r="BL919" s="182"/>
      <c r="BM919" s="182"/>
      <c r="BN919" s="182"/>
      <c r="BO919" s="182"/>
      <c r="BP919" s="182"/>
      <c r="BQ919" s="228" t="s">
        <v>180</v>
      </c>
      <c r="BR919" s="228" t="s">
        <v>192</v>
      </c>
      <c r="BS919" s="228" t="s">
        <v>243</v>
      </c>
      <c r="BT919" s="228"/>
      <c r="BU919" s="228">
        <v>6</v>
      </c>
      <c r="BV919" s="228" t="s">
        <v>223</v>
      </c>
      <c r="BW919" s="228" t="s">
        <v>173</v>
      </c>
      <c r="BX919" s="186">
        <v>0</v>
      </c>
      <c r="BY919" s="182">
        <v>8</v>
      </c>
      <c r="BZ919" s="182">
        <v>8</v>
      </c>
      <c r="CA919" s="182">
        <v>328</v>
      </c>
      <c r="CB919" s="182">
        <v>14</v>
      </c>
      <c r="CC919" s="182">
        <v>14</v>
      </c>
      <c r="CD919" s="182">
        <v>574</v>
      </c>
      <c r="CE919" s="228">
        <v>4</v>
      </c>
      <c r="CF919" s="228">
        <v>5</v>
      </c>
      <c r="CG919" s="113">
        <v>13</v>
      </c>
      <c r="CH919" s="113">
        <v>0</v>
      </c>
      <c r="CI919" s="113">
        <v>0</v>
      </c>
      <c r="CJ919" s="113">
        <v>0</v>
      </c>
      <c r="CK919" s="113">
        <v>0</v>
      </c>
      <c r="CL919" s="113">
        <v>0</v>
      </c>
      <c r="CM919" s="113">
        <v>0</v>
      </c>
      <c r="CN919" s="185">
        <v>22</v>
      </c>
      <c r="CO919" s="181">
        <v>902</v>
      </c>
      <c r="CP919" s="187">
        <v>2.4390243902439029E-2</v>
      </c>
      <c r="CQ919" s="173">
        <v>6.4139941690962099E-2</v>
      </c>
      <c r="CR919" s="173">
        <v>2.629737609329446</v>
      </c>
      <c r="CS919" s="173">
        <v>6.0717571297148117E-2</v>
      </c>
      <c r="CT919" s="173">
        <v>2.489420423183073</v>
      </c>
      <c r="CU919" s="253">
        <v>2791</v>
      </c>
      <c r="CV919" s="220">
        <v>-1</v>
      </c>
      <c r="CW919" s="254">
        <f t="shared" si="98"/>
        <v>880</v>
      </c>
      <c r="CX919" s="15">
        <f t="shared" si="99"/>
        <v>22</v>
      </c>
      <c r="CY919" s="241">
        <f t="shared" si="100"/>
        <v>22</v>
      </c>
      <c r="CZ919" s="241" t="str">
        <f>IFERROR(ROUND(CY919/#REF!,1),"")</f>
        <v/>
      </c>
      <c r="DA919" s="254">
        <f t="shared" si="101"/>
        <v>902</v>
      </c>
      <c r="DB919" s="246">
        <f t="shared" si="102"/>
        <v>2.4390243902439025E-2</v>
      </c>
      <c r="DC919" s="195"/>
      <c r="DD919" s="15" t="str">
        <f>IFERROR(#REF!-AO919,"")</f>
        <v/>
      </c>
      <c r="DE919" s="195"/>
      <c r="DF919" s="266" t="str">
        <f>IFERROR(#REF!-L919,"")</f>
        <v/>
      </c>
      <c r="DG919" s="228" t="e">
        <f>IF(#REF!&gt;AP919,0,1)</f>
        <v>#REF!</v>
      </c>
      <c r="DH919" s="228">
        <f t="shared" si="103"/>
        <v>1</v>
      </c>
      <c r="DI919" s="228">
        <f t="shared" si="104"/>
        <v>1</v>
      </c>
    </row>
    <row r="920" spans="1:113" ht="20.25" customHeight="1" x14ac:dyDescent="0.2">
      <c r="A920">
        <v>2022</v>
      </c>
      <c r="B920">
        <v>2</v>
      </c>
      <c r="C920" s="261">
        <v>44600</v>
      </c>
      <c r="D920">
        <v>425</v>
      </c>
      <c r="E920">
        <v>674</v>
      </c>
      <c r="F920">
        <v>2</v>
      </c>
      <c r="G920" s="194" t="s">
        <v>244</v>
      </c>
      <c r="H920" s="241" t="s">
        <v>245</v>
      </c>
      <c r="I920" s="241" t="s">
        <v>246</v>
      </c>
      <c r="J920" s="241">
        <v>2</v>
      </c>
      <c r="K920" s="241">
        <v>1</v>
      </c>
      <c r="L920" s="262">
        <v>256</v>
      </c>
      <c r="M920" s="263">
        <v>240</v>
      </c>
      <c r="N920" s="264">
        <v>274</v>
      </c>
      <c r="O920" s="190"/>
      <c r="P920" s="190"/>
      <c r="Q920" s="190"/>
      <c r="R920" s="190"/>
      <c r="S920" s="190"/>
      <c r="T920" s="190"/>
      <c r="U920" s="190"/>
      <c r="V920" s="190"/>
      <c r="W920" s="190"/>
      <c r="X920" s="190"/>
      <c r="Y920" s="172"/>
      <c r="Z920" s="172"/>
      <c r="AA920" s="190"/>
      <c r="AB920" s="190"/>
      <c r="AC920" s="190"/>
      <c r="AD920" s="190"/>
      <c r="AE920" s="190"/>
      <c r="AF920" s="190"/>
      <c r="AG920" s="190"/>
      <c r="AH920" s="190"/>
      <c r="AI920" s="190"/>
      <c r="AJ920" s="190"/>
      <c r="AK920" s="172"/>
      <c r="AL920" s="172"/>
      <c r="AM920" s="265"/>
      <c r="AN920" s="265"/>
      <c r="AO920" s="183">
        <v>60</v>
      </c>
      <c r="AP920" s="184">
        <v>120</v>
      </c>
      <c r="AQ920" s="182"/>
      <c r="AR920" s="182"/>
      <c r="AS920" s="182"/>
      <c r="AT920" s="182"/>
      <c r="AU920" s="182">
        <v>200</v>
      </c>
      <c r="AV920" s="182">
        <v>2</v>
      </c>
      <c r="AW920" s="182">
        <v>2</v>
      </c>
      <c r="AX920" s="182">
        <v>2</v>
      </c>
      <c r="AY920" s="182"/>
      <c r="AZ920" s="182"/>
      <c r="BA920" s="182"/>
      <c r="BB920" s="182"/>
      <c r="BC920" s="182"/>
      <c r="BD920" s="182"/>
      <c r="BE920" s="182"/>
      <c r="BF920" s="182"/>
      <c r="BG920" s="182">
        <v>950</v>
      </c>
      <c r="BH920" s="182">
        <v>2</v>
      </c>
      <c r="BI920" s="182">
        <v>6</v>
      </c>
      <c r="BJ920" s="182">
        <v>6</v>
      </c>
      <c r="BK920" s="182"/>
      <c r="BL920" s="182"/>
      <c r="BM920" s="182"/>
      <c r="BN920" s="182"/>
      <c r="BO920" s="182"/>
      <c r="BP920" s="182"/>
      <c r="BQ920" s="228" t="s">
        <v>185</v>
      </c>
      <c r="BR920" s="228" t="s">
        <v>247</v>
      </c>
      <c r="BS920" s="228" t="s">
        <v>248</v>
      </c>
      <c r="BT920" s="228" t="s">
        <v>249</v>
      </c>
      <c r="BU920" s="228">
        <v>6</v>
      </c>
      <c r="BV920" s="228" t="s">
        <v>244</v>
      </c>
      <c r="BW920" s="228" t="s">
        <v>173</v>
      </c>
      <c r="BX920" s="186">
        <v>0</v>
      </c>
      <c r="BY920" s="182">
        <v>6</v>
      </c>
      <c r="BZ920" s="182">
        <v>6</v>
      </c>
      <c r="CA920" s="182">
        <v>206</v>
      </c>
      <c r="CB920" s="182">
        <v>14</v>
      </c>
      <c r="CC920" s="182">
        <v>14</v>
      </c>
      <c r="CD920" s="182">
        <v>964</v>
      </c>
      <c r="CE920" s="228">
        <v>4</v>
      </c>
      <c r="CF920" s="228">
        <v>8</v>
      </c>
      <c r="CG920" s="113">
        <v>8</v>
      </c>
      <c r="CH920" s="113">
        <v>0</v>
      </c>
      <c r="CI920" s="113">
        <v>0</v>
      </c>
      <c r="CJ920" s="113">
        <v>0</v>
      </c>
      <c r="CK920" s="113">
        <v>0</v>
      </c>
      <c r="CL920" s="113">
        <v>0</v>
      </c>
      <c r="CM920" s="113">
        <v>0</v>
      </c>
      <c r="CN920" s="185">
        <v>20</v>
      </c>
      <c r="CO920" s="181">
        <v>1170</v>
      </c>
      <c r="CP920" s="187">
        <v>1.7094017094017099E-2</v>
      </c>
      <c r="CQ920" s="173">
        <v>7.8125E-2</v>
      </c>
      <c r="CR920" s="173">
        <v>4.5703125</v>
      </c>
      <c r="CS920" s="173"/>
      <c r="CT920" s="173"/>
      <c r="CU920" s="253">
        <v>2791</v>
      </c>
      <c r="CV920" s="220"/>
      <c r="CW920" s="254">
        <f t="shared" si="98"/>
        <v>1150</v>
      </c>
      <c r="CX920" s="15">
        <f t="shared" si="99"/>
        <v>20</v>
      </c>
      <c r="CY920" s="241">
        <f t="shared" si="100"/>
        <v>20</v>
      </c>
      <c r="CZ920" s="241" t="str">
        <f>IFERROR(ROUND(CY920/#REF!,1),"")</f>
        <v/>
      </c>
      <c r="DA920" s="254">
        <f t="shared" si="101"/>
        <v>1170</v>
      </c>
      <c r="DB920" s="246">
        <f t="shared" si="102"/>
        <v>1.7094017094017096E-2</v>
      </c>
      <c r="DC920" s="195"/>
      <c r="DD920" s="15" t="str">
        <f>IFERROR(#REF!-AO920,"")</f>
        <v/>
      </c>
      <c r="DE920" s="195"/>
      <c r="DF920" s="266" t="str">
        <f>IFERROR(#REF!-L920,"")</f>
        <v/>
      </c>
      <c r="DG920" s="228" t="e">
        <f>IF(#REF!&gt;AP920,0,1)</f>
        <v>#REF!</v>
      </c>
      <c r="DH920" s="228">
        <f t="shared" si="103"/>
        <v>0</v>
      </c>
      <c r="DI920" s="228">
        <f t="shared" si="104"/>
        <v>1</v>
      </c>
    </row>
    <row r="921" spans="1:113" ht="20.25" customHeight="1" x14ac:dyDescent="0.2">
      <c r="A921">
        <v>2022</v>
      </c>
      <c r="B921">
        <v>2</v>
      </c>
      <c r="C921" s="261">
        <v>44600</v>
      </c>
      <c r="D921">
        <v>388</v>
      </c>
      <c r="E921">
        <v>564</v>
      </c>
      <c r="F921">
        <v>3</v>
      </c>
      <c r="G921" s="194" t="s">
        <v>473</v>
      </c>
      <c r="H921" s="241" t="s">
        <v>474</v>
      </c>
      <c r="I921" s="241" t="s">
        <v>169</v>
      </c>
      <c r="J921" s="241">
        <v>3</v>
      </c>
      <c r="K921" s="241">
        <v>4</v>
      </c>
      <c r="L921" s="262">
        <v>119</v>
      </c>
      <c r="M921" s="263">
        <v>109</v>
      </c>
      <c r="N921" s="264">
        <v>128</v>
      </c>
      <c r="O921" s="190">
        <v>167</v>
      </c>
      <c r="P921" s="190">
        <v>135</v>
      </c>
      <c r="Q921" s="190"/>
      <c r="R921" s="190"/>
      <c r="S921" s="190">
        <v>138</v>
      </c>
      <c r="T921" s="190">
        <v>123</v>
      </c>
      <c r="U921" s="190">
        <v>114</v>
      </c>
      <c r="V921" s="190"/>
      <c r="W921" s="190"/>
      <c r="X921" s="190">
        <v>121</v>
      </c>
      <c r="Y921" s="172"/>
      <c r="Z921" s="172"/>
      <c r="AA921" s="190">
        <v>164</v>
      </c>
      <c r="AB921" s="190">
        <v>152</v>
      </c>
      <c r="AC921" s="190"/>
      <c r="AD921" s="190">
        <v>165</v>
      </c>
      <c r="AE921" s="190">
        <v>157</v>
      </c>
      <c r="AF921" s="190">
        <v>124</v>
      </c>
      <c r="AG921" s="190">
        <v>122</v>
      </c>
      <c r="AH921" s="190"/>
      <c r="AI921" s="190">
        <v>125</v>
      </c>
      <c r="AJ921" s="190">
        <v>124</v>
      </c>
      <c r="AK921" s="172"/>
      <c r="AL921" s="172"/>
      <c r="AM921" s="265">
        <v>154</v>
      </c>
      <c r="AN921" s="265">
        <v>121.8571428571429</v>
      </c>
      <c r="AO921" s="183">
        <v>83</v>
      </c>
      <c r="AP921" s="184">
        <v>130</v>
      </c>
      <c r="AQ921" s="182"/>
      <c r="AR921" s="182"/>
      <c r="AS921" s="182"/>
      <c r="AT921" s="182"/>
      <c r="AU921" s="182">
        <v>1000</v>
      </c>
      <c r="AV921" s="182">
        <v>7</v>
      </c>
      <c r="AW921" s="182">
        <v>8</v>
      </c>
      <c r="AX921" s="182">
        <v>5</v>
      </c>
      <c r="AY921" s="182"/>
      <c r="AZ921" s="182"/>
      <c r="BA921" s="182"/>
      <c r="BB921" s="182"/>
      <c r="BC921" s="182"/>
      <c r="BD921" s="182"/>
      <c r="BE921" s="182"/>
      <c r="BF921" s="182"/>
      <c r="BG921" s="182">
        <v>1100</v>
      </c>
      <c r="BH921" s="182">
        <v>1</v>
      </c>
      <c r="BI921" s="182">
        <v>6</v>
      </c>
      <c r="BJ921" s="182">
        <v>5</v>
      </c>
      <c r="BK921" s="182"/>
      <c r="BL921" s="182"/>
      <c r="BM921" s="182"/>
      <c r="BN921" s="182"/>
      <c r="BO921" s="182"/>
      <c r="BP921" s="182"/>
      <c r="BQ921" s="228" t="s">
        <v>434</v>
      </c>
      <c r="BR921" s="228" t="s">
        <v>435</v>
      </c>
      <c r="BS921" s="228"/>
      <c r="BT921" s="228"/>
      <c r="BU921" s="228">
        <v>6</v>
      </c>
      <c r="BV921" s="228" t="s">
        <v>475</v>
      </c>
      <c r="BW921" s="228" t="s">
        <v>173</v>
      </c>
      <c r="BX921" s="186">
        <v>0</v>
      </c>
      <c r="BY921" s="182">
        <v>20</v>
      </c>
      <c r="BZ921" s="182">
        <v>5</v>
      </c>
      <c r="CA921" s="182">
        <v>1005</v>
      </c>
      <c r="CB921" s="182">
        <v>12</v>
      </c>
      <c r="CC921" s="182">
        <v>3</v>
      </c>
      <c r="CD921" s="182">
        <v>1103</v>
      </c>
      <c r="CE921" s="228">
        <v>2</v>
      </c>
      <c r="CF921" s="228">
        <v>3</v>
      </c>
      <c r="CG921" s="113">
        <v>2</v>
      </c>
      <c r="CH921" s="113">
        <v>0</v>
      </c>
      <c r="CI921" s="113">
        <v>0</v>
      </c>
      <c r="CJ921" s="113">
        <v>0</v>
      </c>
      <c r="CK921" s="113">
        <v>0</v>
      </c>
      <c r="CL921" s="113">
        <v>0</v>
      </c>
      <c r="CM921" s="113">
        <v>0</v>
      </c>
      <c r="CN921" s="185">
        <v>8</v>
      </c>
      <c r="CO921" s="181">
        <v>2108</v>
      </c>
      <c r="CP921" s="187">
        <v>3.7950664136622392E-3</v>
      </c>
      <c r="CQ921" s="173">
        <v>6.7226890756302518E-2</v>
      </c>
      <c r="CR921" s="173">
        <v>17.714285714285719</v>
      </c>
      <c r="CS921" s="173">
        <v>6.5650644783118398E-2</v>
      </c>
      <c r="CT921" s="173">
        <v>17.2989449003517</v>
      </c>
      <c r="CU921" s="253">
        <v>2791</v>
      </c>
      <c r="CV921" s="220">
        <v>-1</v>
      </c>
      <c r="CW921" s="254">
        <f t="shared" si="98"/>
        <v>2100</v>
      </c>
      <c r="CX921" s="15">
        <f t="shared" si="99"/>
        <v>32</v>
      </c>
      <c r="CY921" s="241">
        <f t="shared" si="100"/>
        <v>8</v>
      </c>
      <c r="CZ921" s="241" t="str">
        <f>IFERROR(ROUND(CY921/#REF!,1),"")</f>
        <v/>
      </c>
      <c r="DA921" s="254">
        <f t="shared" si="101"/>
        <v>2108</v>
      </c>
      <c r="DB921" s="246">
        <f t="shared" si="102"/>
        <v>3.7950664136622392E-3</v>
      </c>
      <c r="DC921" s="195"/>
      <c r="DD921" s="15" t="str">
        <f>IFERROR(#REF!-AO921,"")</f>
        <v/>
      </c>
      <c r="DE921" s="195"/>
      <c r="DF921" s="266" t="str">
        <f>IFERROR(#REF!-L921,"")</f>
        <v/>
      </c>
      <c r="DG921" s="228" t="e">
        <f>IF(#REF!&gt;AP921,0,1)</f>
        <v>#REF!</v>
      </c>
      <c r="DH921" s="228">
        <f t="shared" si="103"/>
        <v>1</v>
      </c>
      <c r="DI921" s="228">
        <f t="shared" si="104"/>
        <v>1</v>
      </c>
    </row>
    <row r="922" spans="1:113" ht="20.25" customHeight="1" x14ac:dyDescent="0.2">
      <c r="A922">
        <v>2022</v>
      </c>
      <c r="B922">
        <v>2</v>
      </c>
      <c r="C922" s="261">
        <v>44600</v>
      </c>
      <c r="D922">
        <v>388</v>
      </c>
      <c r="E922">
        <v>565</v>
      </c>
      <c r="F922">
        <v>3</v>
      </c>
      <c r="G922" s="194" t="s">
        <v>476</v>
      </c>
      <c r="H922" s="241" t="s">
        <v>477</v>
      </c>
      <c r="I922" s="241" t="s">
        <v>169</v>
      </c>
      <c r="J922" s="241">
        <v>3</v>
      </c>
      <c r="K922" s="241">
        <v>4</v>
      </c>
      <c r="L922" s="262">
        <v>91</v>
      </c>
      <c r="M922" s="263">
        <v>83</v>
      </c>
      <c r="N922" s="264">
        <v>98</v>
      </c>
      <c r="O922" s="190">
        <v>109</v>
      </c>
      <c r="P922" s="190">
        <v>106</v>
      </c>
      <c r="Q922" s="190"/>
      <c r="R922" s="190"/>
      <c r="S922" s="190">
        <v>101</v>
      </c>
      <c r="T922" s="190">
        <v>91</v>
      </c>
      <c r="U922" s="190">
        <v>87</v>
      </c>
      <c r="V922" s="190"/>
      <c r="W922" s="190"/>
      <c r="X922" s="190">
        <v>89</v>
      </c>
      <c r="Y922" s="172"/>
      <c r="Z922" s="172"/>
      <c r="AA922" s="190">
        <v>125</v>
      </c>
      <c r="AB922" s="190">
        <v>126</v>
      </c>
      <c r="AC922" s="190"/>
      <c r="AD922" s="190">
        <v>128</v>
      </c>
      <c r="AE922" s="190">
        <v>130</v>
      </c>
      <c r="AF922" s="190">
        <v>95</v>
      </c>
      <c r="AG922" s="190">
        <v>93</v>
      </c>
      <c r="AH922" s="190"/>
      <c r="AI922" s="190">
        <v>97</v>
      </c>
      <c r="AJ922" s="190">
        <v>99</v>
      </c>
      <c r="AK922" s="172"/>
      <c r="AL922" s="172"/>
      <c r="AM922" s="265">
        <v>117.8571428571429</v>
      </c>
      <c r="AN922" s="265">
        <v>93</v>
      </c>
      <c r="AO922" s="183">
        <v>83</v>
      </c>
      <c r="AP922" s="184">
        <v>130</v>
      </c>
      <c r="AQ922" s="182"/>
      <c r="AR922" s="182"/>
      <c r="AS922" s="182"/>
      <c r="AT922" s="182"/>
      <c r="AU922" s="182"/>
      <c r="AV922" s="182"/>
      <c r="AW922" s="182"/>
      <c r="AX922" s="182"/>
      <c r="AY922" s="182"/>
      <c r="AZ922" s="182"/>
      <c r="BA922" s="182"/>
      <c r="BB922" s="182"/>
      <c r="BC922" s="182"/>
      <c r="BD922" s="182"/>
      <c r="BE922" s="182"/>
      <c r="BF922" s="182"/>
      <c r="BG922" s="182"/>
      <c r="BH922" s="182"/>
      <c r="BI922" s="182"/>
      <c r="BJ922" s="182"/>
      <c r="BK922" s="182"/>
      <c r="BL922" s="182"/>
      <c r="BM922" s="182"/>
      <c r="BN922" s="182"/>
      <c r="BO922" s="182"/>
      <c r="BP922" s="182"/>
      <c r="BQ922" s="228" t="s">
        <v>434</v>
      </c>
      <c r="BR922" s="228" t="s">
        <v>435</v>
      </c>
      <c r="BS922" s="228"/>
      <c r="BT922" s="228"/>
      <c r="BU922" s="228">
        <v>6</v>
      </c>
      <c r="BV922" s="228" t="s">
        <v>475</v>
      </c>
      <c r="BW922" s="228" t="s">
        <v>173</v>
      </c>
      <c r="BX922" s="186">
        <v>0</v>
      </c>
      <c r="BY922" s="182">
        <v>0</v>
      </c>
      <c r="BZ922" s="182">
        <v>0</v>
      </c>
      <c r="CA922" s="182">
        <v>0</v>
      </c>
      <c r="CB922" s="182">
        <v>0</v>
      </c>
      <c r="CC922" s="182">
        <v>0</v>
      </c>
      <c r="CD922" s="182">
        <v>0</v>
      </c>
      <c r="CE922" s="228">
        <v>0</v>
      </c>
      <c r="CF922" s="228">
        <v>0</v>
      </c>
      <c r="CG922" s="113">
        <v>0</v>
      </c>
      <c r="CH922" s="113">
        <v>0</v>
      </c>
      <c r="CI922" s="113">
        <v>0</v>
      </c>
      <c r="CJ922" s="113">
        <v>0</v>
      </c>
      <c r="CK922" s="113">
        <v>0</v>
      </c>
      <c r="CL922" s="113">
        <v>0</v>
      </c>
      <c r="CM922" s="113">
        <v>0</v>
      </c>
      <c r="CN922" s="185">
        <v>0</v>
      </c>
      <c r="CO922" s="181">
        <v>0</v>
      </c>
      <c r="CP922" s="187"/>
      <c r="CQ922" s="173">
        <v>0</v>
      </c>
      <c r="CR922" s="173">
        <v>0</v>
      </c>
      <c r="CS922" s="173">
        <v>0</v>
      </c>
      <c r="CT922" s="173">
        <v>0</v>
      </c>
      <c r="CU922" s="253">
        <v>2791</v>
      </c>
      <c r="CV922" s="220">
        <v>-1</v>
      </c>
      <c r="CW922" s="254">
        <f t="shared" si="98"/>
        <v>0</v>
      </c>
      <c r="CX922" s="15">
        <f t="shared" si="99"/>
        <v>0</v>
      </c>
      <c r="CY922" s="241">
        <f t="shared" si="100"/>
        <v>0</v>
      </c>
      <c r="CZ922" s="241" t="str">
        <f>IFERROR(ROUND(CY922/#REF!,1),"")</f>
        <v/>
      </c>
      <c r="DA922" s="254">
        <f t="shared" si="101"/>
        <v>0</v>
      </c>
      <c r="DB922" s="246" t="str">
        <f t="shared" si="102"/>
        <v/>
      </c>
      <c r="DC922" s="195"/>
      <c r="DD922" s="15" t="str">
        <f>IFERROR(#REF!-AO922,"")</f>
        <v/>
      </c>
      <c r="DE922" s="195"/>
      <c r="DF922" s="266" t="str">
        <f>IFERROR(#REF!-L922,"")</f>
        <v/>
      </c>
      <c r="DG922" s="228" t="e">
        <f>IF(#REF!&gt;AP922,0,1)</f>
        <v>#REF!</v>
      </c>
      <c r="DH922" s="228">
        <f t="shared" si="103"/>
        <v>1</v>
      </c>
      <c r="DI922" s="228">
        <f t="shared" si="104"/>
        <v>1</v>
      </c>
    </row>
    <row r="923" spans="1:113" ht="20.25" customHeight="1" x14ac:dyDescent="0.2">
      <c r="A923">
        <v>2022</v>
      </c>
      <c r="B923">
        <v>2</v>
      </c>
      <c r="C923" s="261">
        <v>44600</v>
      </c>
      <c r="D923">
        <v>388</v>
      </c>
      <c r="E923">
        <v>566</v>
      </c>
      <c r="F923">
        <v>3</v>
      </c>
      <c r="G923" s="194" t="s">
        <v>478</v>
      </c>
      <c r="H923" s="241" t="s">
        <v>479</v>
      </c>
      <c r="I923" s="241" t="s">
        <v>169</v>
      </c>
      <c r="J923" s="241">
        <v>3</v>
      </c>
      <c r="K923" s="241">
        <v>4</v>
      </c>
      <c r="L923" s="262">
        <v>34</v>
      </c>
      <c r="M923" s="263">
        <v>31</v>
      </c>
      <c r="N923" s="264">
        <v>36</v>
      </c>
      <c r="O923" s="190">
        <v>44</v>
      </c>
      <c r="P923" s="190">
        <v>47</v>
      </c>
      <c r="Q923" s="190"/>
      <c r="R923" s="190"/>
      <c r="S923" s="190">
        <v>28</v>
      </c>
      <c r="T923" s="190">
        <v>22</v>
      </c>
      <c r="U923" s="190">
        <v>29</v>
      </c>
      <c r="V923" s="190"/>
      <c r="W923" s="190"/>
      <c r="X923" s="190">
        <v>22</v>
      </c>
      <c r="Y923" s="172">
        <v>145</v>
      </c>
      <c r="Z923" s="172">
        <v>145</v>
      </c>
      <c r="AA923" s="190">
        <v>29</v>
      </c>
      <c r="AB923" s="190">
        <v>32</v>
      </c>
      <c r="AC923" s="190"/>
      <c r="AD923" s="190">
        <v>34</v>
      </c>
      <c r="AE923" s="190">
        <v>35</v>
      </c>
      <c r="AF923" s="190">
        <v>23</v>
      </c>
      <c r="AG923" s="190">
        <v>24</v>
      </c>
      <c r="AH923" s="190"/>
      <c r="AI923" s="190">
        <v>26</v>
      </c>
      <c r="AJ923" s="190">
        <v>29</v>
      </c>
      <c r="AK923" s="172">
        <v>127</v>
      </c>
      <c r="AL923" s="172">
        <v>136</v>
      </c>
      <c r="AM923" s="265">
        <v>35.571428571428569</v>
      </c>
      <c r="AN923" s="265">
        <v>25</v>
      </c>
      <c r="AO923" s="183">
        <v>83</v>
      </c>
      <c r="AP923" s="184">
        <v>130</v>
      </c>
      <c r="AQ923" s="182">
        <v>78.119349005424951</v>
      </c>
      <c r="AR923" s="182">
        <v>138.25</v>
      </c>
      <c r="AS923" s="182"/>
      <c r="AT923" s="182"/>
      <c r="AU923" s="182"/>
      <c r="AV923" s="182"/>
      <c r="AW923" s="182"/>
      <c r="AX923" s="182"/>
      <c r="AY923" s="182"/>
      <c r="AZ923" s="182"/>
      <c r="BA923" s="182"/>
      <c r="BB923" s="182"/>
      <c r="BC923" s="182"/>
      <c r="BD923" s="182"/>
      <c r="BE923" s="182"/>
      <c r="BF923" s="182"/>
      <c r="BG923" s="182"/>
      <c r="BH923" s="182"/>
      <c r="BI923" s="182"/>
      <c r="BJ923" s="182"/>
      <c r="BK923" s="182"/>
      <c r="BL923" s="182"/>
      <c r="BM923" s="182"/>
      <c r="BN923" s="182"/>
      <c r="BO923" s="182"/>
      <c r="BP923" s="182"/>
      <c r="BQ923" s="228" t="s">
        <v>434</v>
      </c>
      <c r="BR923" s="228" t="s">
        <v>435</v>
      </c>
      <c r="BS923" s="228"/>
      <c r="BT923" s="228"/>
      <c r="BU923" s="228">
        <v>6</v>
      </c>
      <c r="BV923" s="228" t="s">
        <v>475</v>
      </c>
      <c r="BW923" s="228" t="s">
        <v>173</v>
      </c>
      <c r="BX923" s="186">
        <v>0</v>
      </c>
      <c r="BY923" s="182">
        <v>0</v>
      </c>
      <c r="BZ923" s="182">
        <v>0</v>
      </c>
      <c r="CA923" s="182">
        <v>0</v>
      </c>
      <c r="CB923" s="182">
        <v>0</v>
      </c>
      <c r="CC923" s="182">
        <v>0</v>
      </c>
      <c r="CD923" s="182">
        <v>0</v>
      </c>
      <c r="CE923" s="228">
        <v>0</v>
      </c>
      <c r="CF923" s="228">
        <v>0</v>
      </c>
      <c r="CG923" s="113">
        <v>0</v>
      </c>
      <c r="CH923" s="113">
        <v>0</v>
      </c>
      <c r="CI923" s="113">
        <v>0</v>
      </c>
      <c r="CJ923" s="113">
        <v>0</v>
      </c>
      <c r="CK923" s="113">
        <v>0</v>
      </c>
      <c r="CL923" s="113">
        <v>0</v>
      </c>
      <c r="CM923" s="113">
        <v>0</v>
      </c>
      <c r="CN923" s="185">
        <v>0</v>
      </c>
      <c r="CO923" s="181">
        <v>0</v>
      </c>
      <c r="CP923" s="187"/>
      <c r="CQ923" s="173">
        <v>0</v>
      </c>
      <c r="CR923" s="173">
        <v>0</v>
      </c>
      <c r="CS923" s="173">
        <v>0</v>
      </c>
      <c r="CT923" s="173">
        <v>0</v>
      </c>
      <c r="CU923" s="253">
        <v>2791</v>
      </c>
      <c r="CV923" s="220">
        <v>-1</v>
      </c>
      <c r="CW923" s="254">
        <f t="shared" si="98"/>
        <v>0</v>
      </c>
      <c r="CX923" s="15">
        <f t="shared" si="99"/>
        <v>0</v>
      </c>
      <c r="CY923" s="241">
        <f t="shared" si="100"/>
        <v>0</v>
      </c>
      <c r="CZ923" s="241" t="str">
        <f>IFERROR(ROUND(CY923/#REF!,1),"")</f>
        <v/>
      </c>
      <c r="DA923" s="254">
        <f t="shared" si="101"/>
        <v>0</v>
      </c>
      <c r="DB923" s="246" t="str">
        <f t="shared" si="102"/>
        <v/>
      </c>
      <c r="DC923" s="195"/>
      <c r="DD923" s="15" t="str">
        <f>IFERROR(#REF!-AO923,"")</f>
        <v/>
      </c>
      <c r="DE923" s="195"/>
      <c r="DF923" s="266" t="str">
        <f>IFERROR(#REF!-L923,"")</f>
        <v/>
      </c>
      <c r="DG923" s="228" t="e">
        <f>IF(#REF!&gt;AP923,0,1)</f>
        <v>#REF!</v>
      </c>
      <c r="DH923" s="228">
        <f t="shared" si="103"/>
        <v>0</v>
      </c>
      <c r="DI923" s="228">
        <f t="shared" si="104"/>
        <v>1</v>
      </c>
    </row>
    <row r="924" spans="1:113" ht="20.25" customHeight="1" x14ac:dyDescent="0.2">
      <c r="A924">
        <v>2022</v>
      </c>
      <c r="B924">
        <v>2</v>
      </c>
      <c r="C924" s="261">
        <v>44600</v>
      </c>
      <c r="D924">
        <v>29</v>
      </c>
      <c r="E924">
        <v>82</v>
      </c>
      <c r="F924">
        <v>4</v>
      </c>
      <c r="G924" s="194"/>
      <c r="H924" s="241"/>
      <c r="I924" s="241"/>
      <c r="J924" s="241"/>
      <c r="K924" s="241"/>
      <c r="L924" s="262">
        <v>0</v>
      </c>
      <c r="M924" s="263">
        <v>0</v>
      </c>
      <c r="N924" s="264">
        <v>0</v>
      </c>
      <c r="O924" s="190"/>
      <c r="P924" s="190"/>
      <c r="Q924" s="190"/>
      <c r="R924" s="190"/>
      <c r="S924" s="190"/>
      <c r="T924" s="190"/>
      <c r="U924" s="190"/>
      <c r="V924" s="190"/>
      <c r="W924" s="190"/>
      <c r="X924" s="190"/>
      <c r="Y924" s="172"/>
      <c r="Z924" s="172"/>
      <c r="AA924" s="190"/>
      <c r="AB924" s="190"/>
      <c r="AC924" s="190"/>
      <c r="AD924" s="190"/>
      <c r="AE924" s="190"/>
      <c r="AF924" s="190"/>
      <c r="AG924" s="190"/>
      <c r="AH924" s="190"/>
      <c r="AI924" s="190"/>
      <c r="AJ924" s="190"/>
      <c r="AK924" s="172"/>
      <c r="AL924" s="172"/>
      <c r="AM924" s="265"/>
      <c r="AN924" s="265"/>
      <c r="AO924" s="183">
        <v>0</v>
      </c>
      <c r="AP924" s="184"/>
      <c r="AQ924" s="182"/>
      <c r="AR924" s="182"/>
      <c r="AS924" s="182"/>
      <c r="AT924" s="182"/>
      <c r="AU924" s="182"/>
      <c r="AV924" s="182"/>
      <c r="AW924" s="182"/>
      <c r="AX924" s="182"/>
      <c r="AY924" s="182"/>
      <c r="AZ924" s="182"/>
      <c r="BA924" s="182"/>
      <c r="BB924" s="182"/>
      <c r="BC924" s="182"/>
      <c r="BD924" s="182"/>
      <c r="BE924" s="182"/>
      <c r="BF924" s="182"/>
      <c r="BG924" s="182"/>
      <c r="BH924" s="182"/>
      <c r="BI924" s="182"/>
      <c r="BJ924" s="182"/>
      <c r="BK924" s="182"/>
      <c r="BL924" s="182"/>
      <c r="BM924" s="182"/>
      <c r="BN924" s="182"/>
      <c r="BO924" s="182"/>
      <c r="BP924" s="182"/>
      <c r="BQ924" s="228"/>
      <c r="BR924" s="228"/>
      <c r="BS924" s="228"/>
      <c r="BT924" s="228"/>
      <c r="BU924" s="228">
        <v>6</v>
      </c>
      <c r="BV924" s="228"/>
      <c r="BW924" s="228" t="s">
        <v>173</v>
      </c>
      <c r="BX924" s="186">
        <v>0</v>
      </c>
      <c r="BY924" s="182">
        <v>0</v>
      </c>
      <c r="BZ924" s="182"/>
      <c r="CA924" s="182">
        <v>0</v>
      </c>
      <c r="CB924" s="182">
        <v>0</v>
      </c>
      <c r="CC924" s="182"/>
      <c r="CD924" s="182">
        <v>0</v>
      </c>
      <c r="CE924" s="228">
        <v>0</v>
      </c>
      <c r="CF924" s="228">
        <v>0</v>
      </c>
      <c r="CG924" s="113">
        <v>0</v>
      </c>
      <c r="CH924" s="113">
        <v>0</v>
      </c>
      <c r="CI924" s="113">
        <v>0</v>
      </c>
      <c r="CJ924" s="113">
        <v>0</v>
      </c>
      <c r="CK924" s="113">
        <v>0</v>
      </c>
      <c r="CL924" s="113">
        <v>0</v>
      </c>
      <c r="CM924" s="113">
        <v>0</v>
      </c>
      <c r="CN924" s="185">
        <v>0</v>
      </c>
      <c r="CO924" s="181">
        <v>0</v>
      </c>
      <c r="CP924" s="187"/>
      <c r="CQ924" s="173"/>
      <c r="CR924" s="173"/>
      <c r="CS924" s="173"/>
      <c r="CT924" s="173"/>
      <c r="CU924" s="253">
        <v>2791</v>
      </c>
      <c r="CV924" s="220"/>
      <c r="CW924" s="254">
        <f t="shared" si="98"/>
        <v>0</v>
      </c>
      <c r="CX924" s="15">
        <f t="shared" si="99"/>
        <v>0</v>
      </c>
      <c r="CY924" s="241" t="str">
        <f t="shared" si="100"/>
        <v/>
      </c>
      <c r="CZ924" s="241" t="str">
        <f>IFERROR(ROUND(CY924/#REF!,1),"")</f>
        <v/>
      </c>
      <c r="DA924" s="254" t="str">
        <f t="shared" si="101"/>
        <v/>
      </c>
      <c r="DB924" s="246" t="str">
        <f t="shared" si="102"/>
        <v/>
      </c>
      <c r="DC924" s="195"/>
      <c r="DD924" s="15" t="str">
        <f>IFERROR(#REF!-AO924,"")</f>
        <v/>
      </c>
      <c r="DE924" s="195"/>
      <c r="DF924" s="266" t="str">
        <f>IFERROR(#REF!-L924,"")</f>
        <v/>
      </c>
      <c r="DG924" s="228" t="e">
        <f>IF(#REF!&gt;AP924,0,1)</f>
        <v>#REF!</v>
      </c>
      <c r="DH924" s="228">
        <f t="shared" si="103"/>
        <v>1</v>
      </c>
      <c r="DI924" s="228">
        <f t="shared" si="104"/>
        <v>1</v>
      </c>
    </row>
    <row r="925" spans="1:113" ht="20.25" customHeight="1" x14ac:dyDescent="0.2">
      <c r="A925">
        <v>2022</v>
      </c>
      <c r="B925">
        <v>2</v>
      </c>
      <c r="C925" s="261">
        <v>44600</v>
      </c>
      <c r="D925">
        <v>423</v>
      </c>
      <c r="E925">
        <v>669</v>
      </c>
      <c r="F925">
        <v>4</v>
      </c>
      <c r="G925" s="194" t="s">
        <v>279</v>
      </c>
      <c r="H925" s="241" t="s">
        <v>280</v>
      </c>
      <c r="I925" s="241" t="s">
        <v>169</v>
      </c>
      <c r="J925" s="241">
        <v>2</v>
      </c>
      <c r="K925" s="241">
        <v>2</v>
      </c>
      <c r="L925" s="262">
        <v>954</v>
      </c>
      <c r="M925" s="263">
        <v>897</v>
      </c>
      <c r="N925" s="264">
        <v>1021</v>
      </c>
      <c r="O925" s="190">
        <v>1446</v>
      </c>
      <c r="P925" s="190"/>
      <c r="Q925" s="190"/>
      <c r="R925" s="190"/>
      <c r="S925" s="190"/>
      <c r="T925" s="190">
        <v>1051</v>
      </c>
      <c r="U925" s="190"/>
      <c r="V925" s="190"/>
      <c r="W925" s="190"/>
      <c r="X925" s="190"/>
      <c r="Y925" s="172">
        <v>220</v>
      </c>
      <c r="Z925" s="172"/>
      <c r="AA925" s="190"/>
      <c r="AB925" s="190"/>
      <c r="AC925" s="190"/>
      <c r="AD925" s="190"/>
      <c r="AE925" s="190"/>
      <c r="AF925" s="190"/>
      <c r="AG925" s="190"/>
      <c r="AH925" s="190"/>
      <c r="AI925" s="190"/>
      <c r="AJ925" s="190"/>
      <c r="AK925" s="172"/>
      <c r="AL925" s="172"/>
      <c r="AM925" s="265">
        <v>1446</v>
      </c>
      <c r="AN925" s="265">
        <v>1051</v>
      </c>
      <c r="AO925" s="183">
        <v>40</v>
      </c>
      <c r="AP925" s="184">
        <v>180</v>
      </c>
      <c r="AQ925" s="182">
        <v>32.727272727272727</v>
      </c>
      <c r="AR925" s="182">
        <v>220</v>
      </c>
      <c r="AS925" s="182"/>
      <c r="AT925" s="182"/>
      <c r="AU925" s="182">
        <v>210</v>
      </c>
      <c r="AV925" s="182">
        <v>6</v>
      </c>
      <c r="AW925" s="182">
        <v>6</v>
      </c>
      <c r="AX925" s="182">
        <v>6</v>
      </c>
      <c r="AY925" s="182"/>
      <c r="AZ925" s="182"/>
      <c r="BA925" s="182"/>
      <c r="BB925" s="182"/>
      <c r="BC925" s="182"/>
      <c r="BD925" s="182"/>
      <c r="BE925" s="182"/>
      <c r="BF925" s="182"/>
      <c r="BG925" s="182">
        <v>66</v>
      </c>
      <c r="BH925" s="182"/>
      <c r="BI925" s="182"/>
      <c r="BJ925" s="182"/>
      <c r="BK925" s="182"/>
      <c r="BL925" s="182"/>
      <c r="BM925" s="182"/>
      <c r="BN925" s="182"/>
      <c r="BO925" s="182"/>
      <c r="BP925" s="182"/>
      <c r="BQ925" s="228" t="s">
        <v>185</v>
      </c>
      <c r="BR925" s="228" t="s">
        <v>186</v>
      </c>
      <c r="BS925" s="228" t="s">
        <v>281</v>
      </c>
      <c r="BT925" s="228" t="s">
        <v>188</v>
      </c>
      <c r="BU925" s="228">
        <v>6</v>
      </c>
      <c r="BV925" s="228" t="s">
        <v>279</v>
      </c>
      <c r="BW925" s="228" t="s">
        <v>173</v>
      </c>
      <c r="BX925" s="186">
        <v>0</v>
      </c>
      <c r="BY925" s="182">
        <v>18</v>
      </c>
      <c r="BZ925" s="182">
        <v>9</v>
      </c>
      <c r="CA925" s="182">
        <v>219</v>
      </c>
      <c r="CB925" s="182">
        <v>0</v>
      </c>
      <c r="CC925" s="182">
        <v>0</v>
      </c>
      <c r="CD925" s="182">
        <v>66</v>
      </c>
      <c r="CE925" s="228">
        <v>3</v>
      </c>
      <c r="CF925" s="228">
        <v>3</v>
      </c>
      <c r="CG925" s="113">
        <v>3</v>
      </c>
      <c r="CH925" s="113">
        <v>0</v>
      </c>
      <c r="CI925" s="113">
        <v>0</v>
      </c>
      <c r="CJ925" s="113">
        <v>0</v>
      </c>
      <c r="CK925" s="113">
        <v>0</v>
      </c>
      <c r="CL925" s="113">
        <v>0</v>
      </c>
      <c r="CM925" s="113">
        <v>0</v>
      </c>
      <c r="CN925" s="185">
        <v>9</v>
      </c>
      <c r="CO925" s="181">
        <v>285</v>
      </c>
      <c r="CP925" s="187">
        <v>3.1578947368421047E-2</v>
      </c>
      <c r="CQ925" s="173">
        <v>9.433962264150943E-3</v>
      </c>
      <c r="CR925" s="173">
        <v>0.29874213836477992</v>
      </c>
      <c r="CS925" s="173">
        <v>8.5632730732635581E-3</v>
      </c>
      <c r="CT925" s="173">
        <v>0.27117031398667929</v>
      </c>
      <c r="CU925" s="253">
        <v>2791</v>
      </c>
      <c r="CV925" s="220">
        <v>-1</v>
      </c>
      <c r="CW925" s="254">
        <f t="shared" si="98"/>
        <v>276</v>
      </c>
      <c r="CX925" s="15">
        <f t="shared" si="99"/>
        <v>18</v>
      </c>
      <c r="CY925" s="241">
        <f t="shared" si="100"/>
        <v>9</v>
      </c>
      <c r="CZ925" s="241" t="str">
        <f>IFERROR(ROUND(CY925/#REF!,1),"")</f>
        <v/>
      </c>
      <c r="DA925" s="254">
        <f t="shared" si="101"/>
        <v>285</v>
      </c>
      <c r="DB925" s="246">
        <f t="shared" si="102"/>
        <v>3.1578947368421054E-2</v>
      </c>
      <c r="DC925" s="195"/>
      <c r="DD925" s="15" t="str">
        <f>IFERROR(#REF!-AO925,"")</f>
        <v/>
      </c>
      <c r="DE925" s="195"/>
      <c r="DF925" s="266" t="str">
        <f>IFERROR(#REF!-L925,"")</f>
        <v/>
      </c>
      <c r="DG925" s="228" t="e">
        <f>IF(#REF!&gt;AP925,0,1)</f>
        <v>#REF!</v>
      </c>
      <c r="DH925" s="228">
        <f t="shared" si="103"/>
        <v>1</v>
      </c>
      <c r="DI925" s="228">
        <f t="shared" si="104"/>
        <v>0</v>
      </c>
    </row>
    <row r="926" spans="1:113" ht="20.25" customHeight="1" x14ac:dyDescent="0.2">
      <c r="A926">
        <v>2022</v>
      </c>
      <c r="B926">
        <v>2</v>
      </c>
      <c r="C926" s="261">
        <v>44600</v>
      </c>
      <c r="D926">
        <v>384</v>
      </c>
      <c r="E926">
        <v>556</v>
      </c>
      <c r="F926">
        <v>5</v>
      </c>
      <c r="G926" s="194" t="s">
        <v>202</v>
      </c>
      <c r="H926" s="241" t="s">
        <v>203</v>
      </c>
      <c r="I926" s="241" t="s">
        <v>169</v>
      </c>
      <c r="J926" s="241">
        <v>1</v>
      </c>
      <c r="K926" s="241">
        <v>6</v>
      </c>
      <c r="L926" s="262">
        <v>1066</v>
      </c>
      <c r="M926" s="263">
        <v>1003</v>
      </c>
      <c r="N926" s="264">
        <v>1141</v>
      </c>
      <c r="O926" s="190"/>
      <c r="P926" s="190"/>
      <c r="Q926" s="190"/>
      <c r="R926" s="190"/>
      <c r="S926" s="190"/>
      <c r="T926" s="190"/>
      <c r="U926" s="190"/>
      <c r="V926" s="190"/>
      <c r="W926" s="190"/>
      <c r="X926" s="190"/>
      <c r="Y926" s="172"/>
      <c r="Z926" s="172"/>
      <c r="AA926" s="190"/>
      <c r="AB926" s="190"/>
      <c r="AC926" s="190"/>
      <c r="AD926" s="190"/>
      <c r="AE926" s="190"/>
      <c r="AF926" s="190"/>
      <c r="AG926" s="190"/>
      <c r="AH926" s="190"/>
      <c r="AI926" s="190"/>
      <c r="AJ926" s="190"/>
      <c r="AK926" s="172"/>
      <c r="AL926" s="172"/>
      <c r="AM926" s="265"/>
      <c r="AN926" s="265"/>
      <c r="AO926" s="183">
        <v>21</v>
      </c>
      <c r="AP926" s="184">
        <v>180</v>
      </c>
      <c r="AQ926" s="182"/>
      <c r="AR926" s="182"/>
      <c r="AS926" s="182"/>
      <c r="AT926" s="182"/>
      <c r="AU926" s="182">
        <v>168</v>
      </c>
      <c r="AV926" s="182">
        <v>10</v>
      </c>
      <c r="AW926" s="182">
        <v>10</v>
      </c>
      <c r="AX926" s="182">
        <v>10</v>
      </c>
      <c r="AY926" s="182"/>
      <c r="AZ926" s="182"/>
      <c r="BA926" s="182"/>
      <c r="BB926" s="182"/>
      <c r="BC926" s="182"/>
      <c r="BD926" s="182"/>
      <c r="BE926" s="182"/>
      <c r="BF926" s="182"/>
      <c r="BG926" s="182">
        <v>168</v>
      </c>
      <c r="BH926" s="182">
        <v>6</v>
      </c>
      <c r="BI926" s="182">
        <v>4</v>
      </c>
      <c r="BJ926" s="182">
        <v>6</v>
      </c>
      <c r="BK926" s="182"/>
      <c r="BL926" s="182"/>
      <c r="BM926" s="182"/>
      <c r="BN926" s="182"/>
      <c r="BO926" s="182"/>
      <c r="BP926" s="182"/>
      <c r="BQ926" s="228" t="s">
        <v>185</v>
      </c>
      <c r="BR926" s="228" t="s">
        <v>186</v>
      </c>
      <c r="BS926" s="228" t="s">
        <v>204</v>
      </c>
      <c r="BT926" s="228" t="s">
        <v>188</v>
      </c>
      <c r="BU926" s="228">
        <v>6</v>
      </c>
      <c r="BV926" s="228" t="s">
        <v>205</v>
      </c>
      <c r="BW926" s="228" t="s">
        <v>173</v>
      </c>
      <c r="BX926" s="186">
        <v>0</v>
      </c>
      <c r="BY926" s="182">
        <v>30</v>
      </c>
      <c r="BZ926" s="182">
        <v>5</v>
      </c>
      <c r="CA926" s="182">
        <v>173</v>
      </c>
      <c r="CB926" s="182">
        <v>16</v>
      </c>
      <c r="CC926" s="182">
        <v>2.666666666666667</v>
      </c>
      <c r="CD926" s="182">
        <v>170</v>
      </c>
      <c r="CE926" s="228">
        <v>2</v>
      </c>
      <c r="CF926" s="228">
        <v>2</v>
      </c>
      <c r="CG926" s="113">
        <v>2</v>
      </c>
      <c r="CH926" s="113">
        <v>0</v>
      </c>
      <c r="CI926" s="113">
        <v>0</v>
      </c>
      <c r="CJ926" s="113">
        <v>0</v>
      </c>
      <c r="CK926" s="113">
        <v>0</v>
      </c>
      <c r="CL926" s="113">
        <v>0</v>
      </c>
      <c r="CM926" s="113">
        <v>0</v>
      </c>
      <c r="CN926" s="185">
        <v>7.6666666666666661</v>
      </c>
      <c r="CO926" s="181">
        <v>343</v>
      </c>
      <c r="CP926" s="187">
        <v>2.2351797862001942E-2</v>
      </c>
      <c r="CQ926" s="173">
        <v>7.1919949968730452E-3</v>
      </c>
      <c r="CR926" s="173">
        <v>0.32176360225140721</v>
      </c>
      <c r="CS926" s="173"/>
      <c r="CT926" s="173"/>
      <c r="CU926" s="253">
        <v>2791</v>
      </c>
      <c r="CV926" s="220"/>
      <c r="CW926" s="254">
        <f t="shared" si="98"/>
        <v>336</v>
      </c>
      <c r="CX926" s="15">
        <f t="shared" si="99"/>
        <v>46</v>
      </c>
      <c r="CY926" s="241">
        <f t="shared" si="100"/>
        <v>8</v>
      </c>
      <c r="CZ926" s="241" t="str">
        <f>IFERROR(ROUND(CY926/#REF!,1),"")</f>
        <v/>
      </c>
      <c r="DA926" s="254">
        <f t="shared" si="101"/>
        <v>344</v>
      </c>
      <c r="DB926" s="246">
        <f t="shared" si="102"/>
        <v>2.3255813953488372E-2</v>
      </c>
      <c r="DC926" s="195"/>
      <c r="DD926" s="15" t="str">
        <f>IFERROR(#REF!-AO926,"")</f>
        <v/>
      </c>
      <c r="DE926" s="195"/>
      <c r="DF926" s="266" t="str">
        <f>IFERROR(#REF!-L926,"")</f>
        <v/>
      </c>
      <c r="DG926" s="228" t="e">
        <f>IF(#REF!&gt;AP926,0,1)</f>
        <v>#REF!</v>
      </c>
      <c r="DH926" s="228">
        <f t="shared" si="103"/>
        <v>0</v>
      </c>
      <c r="DI926" s="228">
        <f t="shared" si="104"/>
        <v>1</v>
      </c>
    </row>
    <row r="927" spans="1:113" ht="20.25" customHeight="1" x14ac:dyDescent="0.2">
      <c r="A927">
        <v>2022</v>
      </c>
      <c r="B927">
        <v>2</v>
      </c>
      <c r="C927" s="261">
        <v>44600</v>
      </c>
      <c r="D927">
        <v>384</v>
      </c>
      <c r="E927">
        <v>557</v>
      </c>
      <c r="F927">
        <v>5</v>
      </c>
      <c r="G927" s="194" t="s">
        <v>206</v>
      </c>
      <c r="H927" s="241" t="s">
        <v>207</v>
      </c>
      <c r="I927" s="241" t="s">
        <v>169</v>
      </c>
      <c r="J927" s="241">
        <v>1</v>
      </c>
      <c r="K927" s="241">
        <v>6</v>
      </c>
      <c r="L927" s="262">
        <v>182</v>
      </c>
      <c r="M927" s="263">
        <v>171</v>
      </c>
      <c r="N927" s="264">
        <v>194</v>
      </c>
      <c r="O927" s="190"/>
      <c r="P927" s="190"/>
      <c r="Q927" s="190"/>
      <c r="R927" s="190"/>
      <c r="S927" s="190"/>
      <c r="T927" s="190"/>
      <c r="U927" s="190"/>
      <c r="V927" s="190"/>
      <c r="W927" s="190"/>
      <c r="X927" s="190"/>
      <c r="Y927" s="172">
        <v>167</v>
      </c>
      <c r="Z927" s="172">
        <v>166</v>
      </c>
      <c r="AA927" s="190"/>
      <c r="AB927" s="190"/>
      <c r="AC927" s="190"/>
      <c r="AD927" s="190"/>
      <c r="AE927" s="190"/>
      <c r="AF927" s="190"/>
      <c r="AG927" s="190"/>
      <c r="AH927" s="190"/>
      <c r="AI927" s="190"/>
      <c r="AJ927" s="190"/>
      <c r="AK927" s="172">
        <v>167</v>
      </c>
      <c r="AL927" s="172">
        <v>166</v>
      </c>
      <c r="AM927" s="265"/>
      <c r="AN927" s="265"/>
      <c r="AO927" s="183">
        <v>21</v>
      </c>
      <c r="AP927" s="184">
        <v>180</v>
      </c>
      <c r="AQ927" s="182">
        <v>21.621621621621621</v>
      </c>
      <c r="AR927" s="182">
        <v>166.5</v>
      </c>
      <c r="AS927" s="182"/>
      <c r="AT927" s="182"/>
      <c r="AU927" s="182"/>
      <c r="AV927" s="182"/>
      <c r="AW927" s="182"/>
      <c r="AX927" s="182"/>
      <c r="AY927" s="182"/>
      <c r="AZ927" s="182"/>
      <c r="BA927" s="182"/>
      <c r="BB927" s="182"/>
      <c r="BC927" s="182"/>
      <c r="BD927" s="182"/>
      <c r="BE927" s="182"/>
      <c r="BF927" s="182"/>
      <c r="BG927" s="182"/>
      <c r="BH927" s="182"/>
      <c r="BI927" s="182"/>
      <c r="BJ927" s="182"/>
      <c r="BK927" s="182"/>
      <c r="BL927" s="182"/>
      <c r="BM927" s="182"/>
      <c r="BN927" s="182"/>
      <c r="BO927" s="182"/>
      <c r="BP927" s="182"/>
      <c r="BQ927" s="228" t="s">
        <v>185</v>
      </c>
      <c r="BR927" s="228" t="s">
        <v>186</v>
      </c>
      <c r="BS927" s="228" t="s">
        <v>208</v>
      </c>
      <c r="BT927" s="228" t="s">
        <v>209</v>
      </c>
      <c r="BU927" s="228">
        <v>6</v>
      </c>
      <c r="BV927" s="228" t="s">
        <v>205</v>
      </c>
      <c r="BW927" s="228" t="s">
        <v>173</v>
      </c>
      <c r="BX927" s="186">
        <v>0</v>
      </c>
      <c r="BY927" s="182">
        <v>0</v>
      </c>
      <c r="BZ927" s="182">
        <v>0</v>
      </c>
      <c r="CA927" s="182">
        <v>0</v>
      </c>
      <c r="CB927" s="182">
        <v>0</v>
      </c>
      <c r="CC927" s="182">
        <v>0</v>
      </c>
      <c r="CD927" s="182">
        <v>0</v>
      </c>
      <c r="CE927" s="228">
        <v>0</v>
      </c>
      <c r="CF927" s="228">
        <v>0</v>
      </c>
      <c r="CG927" s="113">
        <v>0</v>
      </c>
      <c r="CH927" s="113">
        <v>0</v>
      </c>
      <c r="CI927" s="113">
        <v>0</v>
      </c>
      <c r="CJ927" s="113">
        <v>0</v>
      </c>
      <c r="CK927" s="113">
        <v>0</v>
      </c>
      <c r="CL927" s="113">
        <v>0</v>
      </c>
      <c r="CM927" s="113">
        <v>0</v>
      </c>
      <c r="CN927" s="185">
        <v>0</v>
      </c>
      <c r="CO927" s="181">
        <v>0</v>
      </c>
      <c r="CP927" s="187"/>
      <c r="CQ927" s="173">
        <v>0</v>
      </c>
      <c r="CR927" s="173">
        <v>0</v>
      </c>
      <c r="CS927" s="173"/>
      <c r="CT927" s="173"/>
      <c r="CU927" s="253">
        <v>2791</v>
      </c>
      <c r="CV927" s="220"/>
      <c r="CW927" s="254">
        <f t="shared" si="98"/>
        <v>0</v>
      </c>
      <c r="CX927" s="15">
        <f t="shared" si="99"/>
        <v>0</v>
      </c>
      <c r="CY927" s="241">
        <f t="shared" si="100"/>
        <v>0</v>
      </c>
      <c r="CZ927" s="241" t="str">
        <f>IFERROR(ROUND(CY927/#REF!,1),"")</f>
        <v/>
      </c>
      <c r="DA927" s="254">
        <f t="shared" si="101"/>
        <v>0</v>
      </c>
      <c r="DB927" s="246" t="str">
        <f t="shared" si="102"/>
        <v/>
      </c>
      <c r="DC927" s="195"/>
      <c r="DD927" s="15" t="str">
        <f>IFERROR(#REF!-AO927,"")</f>
        <v/>
      </c>
      <c r="DE927" s="195"/>
      <c r="DF927" s="266" t="str">
        <f>IFERROR(#REF!-L927,"")</f>
        <v/>
      </c>
      <c r="DG927" s="228" t="e">
        <f>IF(#REF!&gt;AP927,0,1)</f>
        <v>#REF!</v>
      </c>
      <c r="DH927" s="228">
        <f t="shared" si="103"/>
        <v>0</v>
      </c>
      <c r="DI927" s="228">
        <f t="shared" si="104"/>
        <v>1</v>
      </c>
    </row>
    <row r="928" spans="1:113" ht="20.25" customHeight="1" x14ac:dyDescent="0.2">
      <c r="A928">
        <v>2022</v>
      </c>
      <c r="B928">
        <v>2</v>
      </c>
      <c r="C928" s="261">
        <v>44600</v>
      </c>
      <c r="D928">
        <v>417</v>
      </c>
      <c r="E928">
        <v>661</v>
      </c>
      <c r="F928">
        <v>5</v>
      </c>
      <c r="G928" s="194" t="s">
        <v>349</v>
      </c>
      <c r="H928" s="241" t="s">
        <v>350</v>
      </c>
      <c r="I928" s="241" t="s">
        <v>169</v>
      </c>
      <c r="J928" s="241">
        <v>1</v>
      </c>
      <c r="K928" s="241">
        <v>6</v>
      </c>
      <c r="L928" s="262">
        <v>276</v>
      </c>
      <c r="M928" s="263">
        <v>259</v>
      </c>
      <c r="N928" s="264">
        <v>295</v>
      </c>
      <c r="O928" s="190"/>
      <c r="P928" s="190"/>
      <c r="Q928" s="190"/>
      <c r="R928" s="190"/>
      <c r="S928" s="190"/>
      <c r="T928" s="190"/>
      <c r="U928" s="190"/>
      <c r="V928" s="190"/>
      <c r="W928" s="190"/>
      <c r="X928" s="190"/>
      <c r="Y928" s="172"/>
      <c r="Z928" s="172">
        <v>191</v>
      </c>
      <c r="AA928" s="190"/>
      <c r="AB928" s="190"/>
      <c r="AC928" s="190"/>
      <c r="AD928" s="190"/>
      <c r="AE928" s="190"/>
      <c r="AF928" s="190"/>
      <c r="AG928" s="190"/>
      <c r="AH928" s="190"/>
      <c r="AI928" s="190"/>
      <c r="AJ928" s="190"/>
      <c r="AK928" s="172">
        <v>213</v>
      </c>
      <c r="AL928" s="172">
        <v>245</v>
      </c>
      <c r="AM928" s="265"/>
      <c r="AN928" s="265"/>
      <c r="AO928" s="183">
        <v>21</v>
      </c>
      <c r="AP928" s="184">
        <v>180</v>
      </c>
      <c r="AQ928" s="182">
        <v>16.640986132511561</v>
      </c>
      <c r="AR928" s="182">
        <v>216.33333333333329</v>
      </c>
      <c r="AS928" s="182"/>
      <c r="AT928" s="182"/>
      <c r="AU928" s="182"/>
      <c r="AV928" s="182"/>
      <c r="AW928" s="182"/>
      <c r="AX928" s="182"/>
      <c r="AY928" s="182"/>
      <c r="AZ928" s="182"/>
      <c r="BA928" s="182"/>
      <c r="BB928" s="182"/>
      <c r="BC928" s="182"/>
      <c r="BD928" s="182"/>
      <c r="BE928" s="182"/>
      <c r="BF928" s="182"/>
      <c r="BG928" s="182"/>
      <c r="BH928" s="182"/>
      <c r="BI928" s="182"/>
      <c r="BJ928" s="182"/>
      <c r="BK928" s="182"/>
      <c r="BL928" s="182"/>
      <c r="BM928" s="182"/>
      <c r="BN928" s="182"/>
      <c r="BO928" s="182"/>
      <c r="BP928" s="182"/>
      <c r="BQ928" s="228" t="s">
        <v>185</v>
      </c>
      <c r="BR928" s="228" t="s">
        <v>186</v>
      </c>
      <c r="BS928" s="228" t="s">
        <v>351</v>
      </c>
      <c r="BT928" s="228" t="s">
        <v>188</v>
      </c>
      <c r="BU928" s="228">
        <v>6</v>
      </c>
      <c r="BV928" s="228" t="s">
        <v>348</v>
      </c>
      <c r="BW928" s="228" t="s">
        <v>173</v>
      </c>
      <c r="BX928" s="186">
        <v>0</v>
      </c>
      <c r="BY928" s="182">
        <v>0</v>
      </c>
      <c r="BZ928" s="182">
        <v>0</v>
      </c>
      <c r="CA928" s="182">
        <v>0</v>
      </c>
      <c r="CB928" s="182">
        <v>0</v>
      </c>
      <c r="CC928" s="182">
        <v>0</v>
      </c>
      <c r="CD928" s="182">
        <v>0</v>
      </c>
      <c r="CE928" s="228">
        <v>0</v>
      </c>
      <c r="CF928" s="228">
        <v>0</v>
      </c>
      <c r="CG928" s="113">
        <v>0</v>
      </c>
      <c r="CH928" s="113">
        <v>0</v>
      </c>
      <c r="CI928" s="113">
        <v>0</v>
      </c>
      <c r="CJ928" s="113">
        <v>0</v>
      </c>
      <c r="CK928" s="113">
        <v>0</v>
      </c>
      <c r="CL928" s="113">
        <v>0</v>
      </c>
      <c r="CM928" s="113">
        <v>0</v>
      </c>
      <c r="CN928" s="185">
        <v>0</v>
      </c>
      <c r="CO928" s="181">
        <v>0</v>
      </c>
      <c r="CP928" s="187"/>
      <c r="CQ928" s="173">
        <v>0</v>
      </c>
      <c r="CR928" s="173">
        <v>0</v>
      </c>
      <c r="CS928" s="173"/>
      <c r="CT928" s="173"/>
      <c r="CU928" s="253">
        <v>2791</v>
      </c>
      <c r="CV928" s="220"/>
      <c r="CW928" s="254">
        <f t="shared" si="98"/>
        <v>0</v>
      </c>
      <c r="CX928" s="15">
        <f t="shared" si="99"/>
        <v>0</v>
      </c>
      <c r="CY928" s="241">
        <f t="shared" si="100"/>
        <v>0</v>
      </c>
      <c r="CZ928" s="241" t="str">
        <f>IFERROR(ROUND(CY928/#REF!,1),"")</f>
        <v/>
      </c>
      <c r="DA928" s="254">
        <f t="shared" si="101"/>
        <v>0</v>
      </c>
      <c r="DB928" s="246" t="str">
        <f t="shared" si="102"/>
        <v/>
      </c>
      <c r="DC928" s="195"/>
      <c r="DD928" s="15" t="str">
        <f>IFERROR(#REF!-AO928,"")</f>
        <v/>
      </c>
      <c r="DE928" s="195"/>
      <c r="DF928" s="266" t="str">
        <f>IFERROR(#REF!-L928,"")</f>
        <v/>
      </c>
      <c r="DG928" s="228" t="e">
        <f>IF(#REF!&gt;AP928,0,1)</f>
        <v>#REF!</v>
      </c>
      <c r="DH928" s="228">
        <f t="shared" si="103"/>
        <v>0</v>
      </c>
      <c r="DI928" s="228">
        <f t="shared" si="104"/>
        <v>1</v>
      </c>
    </row>
    <row r="929" spans="1:113" ht="20.25" customHeight="1" x14ac:dyDescent="0.2">
      <c r="A929">
        <v>2022</v>
      </c>
      <c r="B929">
        <v>2</v>
      </c>
      <c r="C929" s="261">
        <v>44600</v>
      </c>
      <c r="D929">
        <v>236</v>
      </c>
      <c r="E929">
        <v>160</v>
      </c>
      <c r="F929">
        <v>6</v>
      </c>
      <c r="G929" s="194" t="s">
        <v>239</v>
      </c>
      <c r="H929" s="241" t="s">
        <v>240</v>
      </c>
      <c r="I929" s="241" t="s">
        <v>169</v>
      </c>
      <c r="J929" s="241">
        <v>2</v>
      </c>
      <c r="K929" s="241">
        <v>1</v>
      </c>
      <c r="L929" s="262">
        <v>200</v>
      </c>
      <c r="M929" s="263">
        <v>186</v>
      </c>
      <c r="N929" s="264">
        <v>214</v>
      </c>
      <c r="O929" s="190">
        <v>253</v>
      </c>
      <c r="P929" s="190">
        <v>263</v>
      </c>
      <c r="Q929" s="190"/>
      <c r="R929" s="190"/>
      <c r="S929" s="190">
        <v>225</v>
      </c>
      <c r="T929" s="190">
        <v>203</v>
      </c>
      <c r="U929" s="190">
        <v>203</v>
      </c>
      <c r="V929" s="190"/>
      <c r="W929" s="190"/>
      <c r="X929" s="190">
        <v>204</v>
      </c>
      <c r="Y929" s="172">
        <v>112</v>
      </c>
      <c r="Z929" s="172">
        <v>110</v>
      </c>
      <c r="AA929" s="190">
        <v>254</v>
      </c>
      <c r="AB929" s="190">
        <v>247</v>
      </c>
      <c r="AC929" s="190"/>
      <c r="AD929" s="190">
        <v>261</v>
      </c>
      <c r="AE929" s="190">
        <v>265</v>
      </c>
      <c r="AF929" s="190">
        <v>205</v>
      </c>
      <c r="AG929" s="190">
        <v>198</v>
      </c>
      <c r="AH929" s="190"/>
      <c r="AI929" s="190">
        <v>204</v>
      </c>
      <c r="AJ929" s="190">
        <v>202</v>
      </c>
      <c r="AK929" s="172">
        <v>109</v>
      </c>
      <c r="AL929" s="172">
        <v>109</v>
      </c>
      <c r="AM929" s="265">
        <v>252.57142857142861</v>
      </c>
      <c r="AN929" s="265">
        <v>202.71428571428569</v>
      </c>
      <c r="AO929" s="183">
        <v>76</v>
      </c>
      <c r="AP929" s="184">
        <v>95</v>
      </c>
      <c r="AQ929" s="182">
        <v>65.454545454545453</v>
      </c>
      <c r="AR929" s="182">
        <v>110</v>
      </c>
      <c r="AS929" s="182"/>
      <c r="AT929" s="182"/>
      <c r="AU929" s="182">
        <v>762</v>
      </c>
      <c r="AV929" s="182">
        <v>3</v>
      </c>
      <c r="AW929" s="182">
        <v>3</v>
      </c>
      <c r="AX929" s="182">
        <v>3</v>
      </c>
      <c r="AY929" s="182"/>
      <c r="AZ929" s="182"/>
      <c r="BA929" s="182"/>
      <c r="BB929" s="182"/>
      <c r="BC929" s="182"/>
      <c r="BD929" s="182"/>
      <c r="BE929" s="182"/>
      <c r="BF929" s="182"/>
      <c r="BG929" s="182">
        <v>480</v>
      </c>
      <c r="BH929" s="182"/>
      <c r="BI929" s="182">
        <v>2</v>
      </c>
      <c r="BJ929" s="182">
        <v>5</v>
      </c>
      <c r="BK929" s="182"/>
      <c r="BL929" s="182"/>
      <c r="BM929" s="182"/>
      <c r="BN929" s="182"/>
      <c r="BO929" s="182"/>
      <c r="BP929" s="182"/>
      <c r="BQ929" s="228" t="s">
        <v>241</v>
      </c>
      <c r="BR929" s="228" t="s">
        <v>242</v>
      </c>
      <c r="BS929" s="228"/>
      <c r="BT929" s="228"/>
      <c r="BU929" s="228">
        <v>6</v>
      </c>
      <c r="BV929" s="228" t="s">
        <v>239</v>
      </c>
      <c r="BW929" s="228" t="s">
        <v>173</v>
      </c>
      <c r="BX929" s="186">
        <v>0</v>
      </c>
      <c r="BY929" s="182">
        <v>9</v>
      </c>
      <c r="BZ929" s="182">
        <v>9</v>
      </c>
      <c r="CA929" s="182">
        <v>771</v>
      </c>
      <c r="CB929" s="182">
        <v>7</v>
      </c>
      <c r="CC929" s="182">
        <v>7</v>
      </c>
      <c r="CD929" s="182">
        <v>487</v>
      </c>
      <c r="CE929" s="228">
        <v>3</v>
      </c>
      <c r="CF929" s="228">
        <v>5</v>
      </c>
      <c r="CG929" s="113">
        <v>8</v>
      </c>
      <c r="CH929" s="113">
        <v>0</v>
      </c>
      <c r="CI929" s="113">
        <v>0</v>
      </c>
      <c r="CJ929" s="113">
        <v>0</v>
      </c>
      <c r="CK929" s="113">
        <v>0</v>
      </c>
      <c r="CL929" s="113">
        <v>0</v>
      </c>
      <c r="CM929" s="113">
        <v>0</v>
      </c>
      <c r="CN929" s="185">
        <v>16</v>
      </c>
      <c r="CO929" s="181">
        <v>1258</v>
      </c>
      <c r="CP929" s="187">
        <v>1.2718600953895071E-2</v>
      </c>
      <c r="CQ929" s="173">
        <v>0.08</v>
      </c>
      <c r="CR929" s="173">
        <v>6.29</v>
      </c>
      <c r="CS929" s="173">
        <v>7.8928823114869623E-2</v>
      </c>
      <c r="CT929" s="173">
        <v>6.2057787174066243</v>
      </c>
      <c r="CU929" s="253">
        <v>2791</v>
      </c>
      <c r="CV929" s="220">
        <v>-1</v>
      </c>
      <c r="CW929" s="254">
        <f t="shared" si="98"/>
        <v>1242</v>
      </c>
      <c r="CX929" s="15">
        <f t="shared" si="99"/>
        <v>16</v>
      </c>
      <c r="CY929" s="241">
        <f t="shared" si="100"/>
        <v>16</v>
      </c>
      <c r="CZ929" s="241" t="str">
        <f>IFERROR(ROUND(CY929/#REF!,1),"")</f>
        <v/>
      </c>
      <c r="DA929" s="254">
        <f t="shared" si="101"/>
        <v>1258</v>
      </c>
      <c r="DB929" s="246">
        <f t="shared" si="102"/>
        <v>1.2718600953895072E-2</v>
      </c>
      <c r="DC929" s="195"/>
      <c r="DD929" s="15" t="str">
        <f>IFERROR(#REF!-AO929,"")</f>
        <v/>
      </c>
      <c r="DE929" s="195"/>
      <c r="DF929" s="266" t="str">
        <f>IFERROR(#REF!-L929,"")</f>
        <v/>
      </c>
      <c r="DG929" s="228" t="e">
        <f>IF(#REF!&gt;AP929,0,1)</f>
        <v>#REF!</v>
      </c>
      <c r="DH929" s="228">
        <f t="shared" si="103"/>
        <v>1</v>
      </c>
      <c r="DI929" s="228">
        <f t="shared" si="104"/>
        <v>1</v>
      </c>
    </row>
    <row r="930" spans="1:113" ht="20.25" customHeight="1" x14ac:dyDescent="0.2">
      <c r="A930">
        <v>2022</v>
      </c>
      <c r="B930">
        <v>2</v>
      </c>
      <c r="C930" s="261">
        <v>44600</v>
      </c>
      <c r="D930">
        <v>384</v>
      </c>
      <c r="E930">
        <v>556</v>
      </c>
      <c r="F930">
        <v>6</v>
      </c>
      <c r="G930" s="194" t="s">
        <v>202</v>
      </c>
      <c r="H930" s="241" t="s">
        <v>203</v>
      </c>
      <c r="I930" s="241" t="s">
        <v>169</v>
      </c>
      <c r="J930" s="241">
        <v>1</v>
      </c>
      <c r="K930" s="241">
        <v>6</v>
      </c>
      <c r="L930" s="262">
        <v>1066</v>
      </c>
      <c r="M930" s="263">
        <v>1003</v>
      </c>
      <c r="N930" s="264">
        <v>1141</v>
      </c>
      <c r="O930" s="190">
        <v>1731</v>
      </c>
      <c r="P930" s="190">
        <v>1657</v>
      </c>
      <c r="Q930" s="190"/>
      <c r="R930" s="190"/>
      <c r="S930" s="190">
        <v>1742</v>
      </c>
      <c r="T930" s="190">
        <v>1351</v>
      </c>
      <c r="U930" s="190">
        <v>1236</v>
      </c>
      <c r="V930" s="190"/>
      <c r="W930" s="190"/>
      <c r="X930" s="190">
        <v>1385</v>
      </c>
      <c r="Y930" s="172"/>
      <c r="Z930" s="172"/>
      <c r="AA930" s="190">
        <v>1752</v>
      </c>
      <c r="AB930" s="190">
        <v>1651</v>
      </c>
      <c r="AC930" s="190"/>
      <c r="AD930" s="190">
        <v>1666</v>
      </c>
      <c r="AE930" s="190">
        <v>1699</v>
      </c>
      <c r="AF930" s="190">
        <v>1370</v>
      </c>
      <c r="AG930" s="190">
        <v>1343</v>
      </c>
      <c r="AH930" s="190"/>
      <c r="AI930" s="190">
        <v>1318</v>
      </c>
      <c r="AJ930" s="190">
        <v>1353</v>
      </c>
      <c r="AK930" s="172"/>
      <c r="AL930" s="172"/>
      <c r="AM930" s="265">
        <v>1699.714285714286</v>
      </c>
      <c r="AN930" s="265">
        <v>1336.5714285714289</v>
      </c>
      <c r="AO930" s="183">
        <v>21</v>
      </c>
      <c r="AP930" s="184">
        <v>180</v>
      </c>
      <c r="AQ930" s="182"/>
      <c r="AR930" s="182"/>
      <c r="AS930" s="182"/>
      <c r="AT930" s="182"/>
      <c r="AU930" s="182"/>
      <c r="AV930" s="182"/>
      <c r="AW930" s="182"/>
      <c r="AX930" s="182"/>
      <c r="AY930" s="182"/>
      <c r="AZ930" s="182"/>
      <c r="BA930" s="182"/>
      <c r="BB930" s="182"/>
      <c r="BC930" s="182"/>
      <c r="BD930" s="182"/>
      <c r="BE930" s="182"/>
      <c r="BF930" s="182"/>
      <c r="BG930" s="182"/>
      <c r="BH930" s="182"/>
      <c r="BI930" s="182"/>
      <c r="BJ930" s="182"/>
      <c r="BK930" s="182"/>
      <c r="BL930" s="182"/>
      <c r="BM930" s="182"/>
      <c r="BN930" s="182"/>
      <c r="BO930" s="182"/>
      <c r="BP930" s="182"/>
      <c r="BQ930" s="228" t="s">
        <v>185</v>
      </c>
      <c r="BR930" s="228" t="s">
        <v>186</v>
      </c>
      <c r="BS930" s="228" t="s">
        <v>204</v>
      </c>
      <c r="BT930" s="228" t="s">
        <v>188</v>
      </c>
      <c r="BU930" s="228">
        <v>6</v>
      </c>
      <c r="BV930" s="228" t="s">
        <v>205</v>
      </c>
      <c r="BW930" s="228" t="s">
        <v>173</v>
      </c>
      <c r="BX930" s="186">
        <v>0</v>
      </c>
      <c r="BY930" s="182">
        <v>0</v>
      </c>
      <c r="BZ930" s="182">
        <v>0</v>
      </c>
      <c r="CA930" s="182">
        <v>0</v>
      </c>
      <c r="CB930" s="182">
        <v>0</v>
      </c>
      <c r="CC930" s="182">
        <v>0</v>
      </c>
      <c r="CD930" s="182">
        <v>0</v>
      </c>
      <c r="CE930" s="228">
        <v>0</v>
      </c>
      <c r="CF930" s="228">
        <v>0</v>
      </c>
      <c r="CG930" s="113">
        <v>0</v>
      </c>
      <c r="CH930" s="113">
        <v>0</v>
      </c>
      <c r="CI930" s="113">
        <v>0</v>
      </c>
      <c r="CJ930" s="113">
        <v>0</v>
      </c>
      <c r="CK930" s="113">
        <v>0</v>
      </c>
      <c r="CL930" s="113">
        <v>0</v>
      </c>
      <c r="CM930" s="113">
        <v>0</v>
      </c>
      <c r="CN930" s="185">
        <v>0</v>
      </c>
      <c r="CO930" s="181">
        <v>0</v>
      </c>
      <c r="CP930" s="187"/>
      <c r="CQ930" s="173">
        <v>0</v>
      </c>
      <c r="CR930" s="173">
        <v>0</v>
      </c>
      <c r="CS930" s="173">
        <v>0</v>
      </c>
      <c r="CT930" s="173">
        <v>0</v>
      </c>
      <c r="CU930" s="253">
        <v>2791</v>
      </c>
      <c r="CV930" s="220">
        <v>-1</v>
      </c>
      <c r="CW930" s="254">
        <f t="shared" si="98"/>
        <v>0</v>
      </c>
      <c r="CX930" s="15">
        <f t="shared" si="99"/>
        <v>0</v>
      </c>
      <c r="CY930" s="241">
        <f t="shared" si="100"/>
        <v>0</v>
      </c>
      <c r="CZ930" s="241" t="str">
        <f>IFERROR(ROUND(CY930/#REF!,1),"")</f>
        <v/>
      </c>
      <c r="DA930" s="254">
        <f t="shared" si="101"/>
        <v>0</v>
      </c>
      <c r="DB930" s="246" t="str">
        <f t="shared" si="102"/>
        <v/>
      </c>
      <c r="DC930" s="195"/>
      <c r="DD930" s="15" t="str">
        <f>IFERROR(#REF!-AO930,"")</f>
        <v/>
      </c>
      <c r="DE930" s="195"/>
      <c r="DF930" s="266" t="str">
        <f>IFERROR(#REF!-L930,"")</f>
        <v/>
      </c>
      <c r="DG930" s="228" t="e">
        <f>IF(#REF!&gt;AP930,0,1)</f>
        <v>#REF!</v>
      </c>
      <c r="DH930" s="228">
        <f t="shared" si="103"/>
        <v>1</v>
      </c>
      <c r="DI930" s="228">
        <f t="shared" si="104"/>
        <v>0</v>
      </c>
    </row>
    <row r="931" spans="1:113" ht="20.25" customHeight="1" x14ac:dyDescent="0.2">
      <c r="A931">
        <v>2022</v>
      </c>
      <c r="B931">
        <v>2</v>
      </c>
      <c r="C931" s="261">
        <v>44600</v>
      </c>
      <c r="D931">
        <v>376</v>
      </c>
      <c r="E931">
        <v>438</v>
      </c>
      <c r="F931">
        <v>7</v>
      </c>
      <c r="G931" s="194" t="s">
        <v>216</v>
      </c>
      <c r="H931" s="241" t="s">
        <v>217</v>
      </c>
      <c r="I931" s="241" t="s">
        <v>169</v>
      </c>
      <c r="J931" s="241">
        <v>3</v>
      </c>
      <c r="K931" s="241">
        <v>2</v>
      </c>
      <c r="L931" s="262">
        <v>335</v>
      </c>
      <c r="M931" s="263">
        <v>315</v>
      </c>
      <c r="N931" s="264">
        <v>358</v>
      </c>
      <c r="O931" s="190">
        <v>460</v>
      </c>
      <c r="P931" s="190">
        <v>449</v>
      </c>
      <c r="Q931" s="190"/>
      <c r="R931" s="190"/>
      <c r="S931" s="190">
        <v>451</v>
      </c>
      <c r="T931" s="190">
        <v>364</v>
      </c>
      <c r="U931" s="190">
        <v>341</v>
      </c>
      <c r="V931" s="190"/>
      <c r="W931" s="190"/>
      <c r="X931" s="190">
        <v>368</v>
      </c>
      <c r="Y931" s="172">
        <v>156</v>
      </c>
      <c r="Z931" s="172">
        <v>156</v>
      </c>
      <c r="AA931" s="190">
        <v>439</v>
      </c>
      <c r="AB931" s="190">
        <v>442</v>
      </c>
      <c r="AC931" s="190"/>
      <c r="AD931" s="190">
        <v>434</v>
      </c>
      <c r="AE931" s="190">
        <v>444</v>
      </c>
      <c r="AF931" s="190">
        <v>168</v>
      </c>
      <c r="AG931" s="190">
        <v>162</v>
      </c>
      <c r="AH931" s="190"/>
      <c r="AI931" s="190">
        <v>161</v>
      </c>
      <c r="AJ931" s="190">
        <v>160</v>
      </c>
      <c r="AK931" s="172">
        <v>156</v>
      </c>
      <c r="AL931" s="172">
        <v>156</v>
      </c>
      <c r="AM931" s="265">
        <v>445.57142857142861</v>
      </c>
      <c r="AN931" s="265">
        <v>246.28571428571431</v>
      </c>
      <c r="AO931" s="183">
        <v>75</v>
      </c>
      <c r="AP931" s="184">
        <v>144</v>
      </c>
      <c r="AQ931" s="182">
        <v>69.230769230769226</v>
      </c>
      <c r="AR931" s="182">
        <v>156</v>
      </c>
      <c r="AS931" s="182"/>
      <c r="AT931" s="182"/>
      <c r="AU931" s="182">
        <v>696</v>
      </c>
      <c r="AV931" s="182">
        <v>5</v>
      </c>
      <c r="AW931" s="182">
        <v>6</v>
      </c>
      <c r="AX931" s="182">
        <v>5</v>
      </c>
      <c r="AY931" s="182"/>
      <c r="AZ931" s="182"/>
      <c r="BA931" s="182"/>
      <c r="BB931" s="182"/>
      <c r="BC931" s="182"/>
      <c r="BD931" s="182"/>
      <c r="BE931" s="182"/>
      <c r="BF931" s="182"/>
      <c r="BG931" s="182">
        <v>888</v>
      </c>
      <c r="BH931" s="182">
        <v>4</v>
      </c>
      <c r="BI931" s="182">
        <v>4</v>
      </c>
      <c r="BJ931" s="182">
        <v>2</v>
      </c>
      <c r="BK931" s="182"/>
      <c r="BL931" s="182"/>
      <c r="BM931" s="182"/>
      <c r="BN931" s="182"/>
      <c r="BO931" s="182"/>
      <c r="BP931" s="182"/>
      <c r="BQ931" s="228" t="s">
        <v>185</v>
      </c>
      <c r="BR931" s="228" t="s">
        <v>186</v>
      </c>
      <c r="BS931" s="228" t="s">
        <v>218</v>
      </c>
      <c r="BT931" s="228" t="s">
        <v>188</v>
      </c>
      <c r="BU931" s="228">
        <v>6</v>
      </c>
      <c r="BV931" s="228" t="s">
        <v>219</v>
      </c>
      <c r="BW931" s="228" t="s">
        <v>173</v>
      </c>
      <c r="BX931" s="186">
        <v>0</v>
      </c>
      <c r="BY931" s="182">
        <v>16</v>
      </c>
      <c r="BZ931" s="182">
        <v>8</v>
      </c>
      <c r="CA931" s="182">
        <v>704</v>
      </c>
      <c r="CB931" s="182">
        <v>10</v>
      </c>
      <c r="CC931" s="182">
        <v>5</v>
      </c>
      <c r="CD931" s="182">
        <v>893</v>
      </c>
      <c r="CE931" s="228">
        <v>4</v>
      </c>
      <c r="CF931" s="228">
        <v>5</v>
      </c>
      <c r="CG931" s="113">
        <v>3</v>
      </c>
      <c r="CH931" s="113">
        <v>0</v>
      </c>
      <c r="CI931" s="113">
        <v>0</v>
      </c>
      <c r="CJ931" s="113">
        <v>0</v>
      </c>
      <c r="CK931" s="113">
        <v>0</v>
      </c>
      <c r="CL931" s="113">
        <v>0</v>
      </c>
      <c r="CM931" s="113">
        <v>0</v>
      </c>
      <c r="CN931" s="185">
        <v>13</v>
      </c>
      <c r="CO931" s="181">
        <v>1597</v>
      </c>
      <c r="CP931" s="187">
        <v>8.1402629931120844E-3</v>
      </c>
      <c r="CQ931" s="173">
        <v>3.880597014925373E-2</v>
      </c>
      <c r="CR931" s="173">
        <v>4.7671641791044772</v>
      </c>
      <c r="CS931" s="173">
        <v>5.2784222737819027E-2</v>
      </c>
      <c r="CT931" s="173">
        <v>6.484338747099768</v>
      </c>
      <c r="CU931" s="253">
        <v>2791</v>
      </c>
      <c r="CV931" s="220">
        <v>-1</v>
      </c>
      <c r="CW931" s="254">
        <f t="shared" si="98"/>
        <v>1584</v>
      </c>
      <c r="CX931" s="15">
        <f t="shared" si="99"/>
        <v>26</v>
      </c>
      <c r="CY931" s="241">
        <f t="shared" si="100"/>
        <v>13</v>
      </c>
      <c r="CZ931" s="241" t="str">
        <f>IFERROR(ROUND(CY931/#REF!,1),"")</f>
        <v/>
      </c>
      <c r="DA931" s="254">
        <f t="shared" si="101"/>
        <v>1597</v>
      </c>
      <c r="DB931" s="246">
        <f t="shared" si="102"/>
        <v>8.1402629931120844E-3</v>
      </c>
      <c r="DC931" s="195"/>
      <c r="DD931" s="15" t="str">
        <f>IFERROR(#REF!-AO931,"")</f>
        <v/>
      </c>
      <c r="DE931" s="195"/>
      <c r="DF931" s="266" t="str">
        <f>IFERROR(#REF!-L931,"")</f>
        <v/>
      </c>
      <c r="DG931" s="228" t="e">
        <f>IF(#REF!&gt;AP931,0,1)</f>
        <v>#REF!</v>
      </c>
      <c r="DH931" s="228">
        <f t="shared" si="103"/>
        <v>0</v>
      </c>
      <c r="DI931" s="228">
        <f t="shared" si="104"/>
        <v>1</v>
      </c>
    </row>
    <row r="932" spans="1:113" ht="20.25" customHeight="1" x14ac:dyDescent="0.2">
      <c r="A932">
        <v>2022</v>
      </c>
      <c r="B932">
        <v>2</v>
      </c>
      <c r="C932" s="261">
        <v>44600</v>
      </c>
      <c r="D932">
        <v>417</v>
      </c>
      <c r="E932">
        <v>660</v>
      </c>
      <c r="F932">
        <v>7</v>
      </c>
      <c r="G932" s="194" t="s">
        <v>345</v>
      </c>
      <c r="H932" s="241" t="s">
        <v>346</v>
      </c>
      <c r="I932" s="241" t="s">
        <v>169</v>
      </c>
      <c r="J932" s="241">
        <v>1</v>
      </c>
      <c r="K932" s="241">
        <v>6</v>
      </c>
      <c r="L932" s="262">
        <v>1265</v>
      </c>
      <c r="M932" s="263">
        <v>1190</v>
      </c>
      <c r="N932" s="264">
        <v>1354</v>
      </c>
      <c r="O932" s="190"/>
      <c r="P932" s="190">
        <v>1671</v>
      </c>
      <c r="Q932" s="190"/>
      <c r="R932" s="190"/>
      <c r="S932" s="190">
        <v>1749</v>
      </c>
      <c r="T932" s="190"/>
      <c r="U932" s="190">
        <v>1294</v>
      </c>
      <c r="V932" s="190"/>
      <c r="W932" s="190"/>
      <c r="X932" s="190">
        <v>1359</v>
      </c>
      <c r="Y932" s="172"/>
      <c r="Z932" s="172"/>
      <c r="AA932" s="190">
        <v>1729</v>
      </c>
      <c r="AB932" s="190">
        <v>1828</v>
      </c>
      <c r="AC932" s="190"/>
      <c r="AD932" s="190">
        <v>1846</v>
      </c>
      <c r="AE932" s="190">
        <v>1803</v>
      </c>
      <c r="AF932" s="190">
        <v>1412</v>
      </c>
      <c r="AG932" s="190">
        <v>1397</v>
      </c>
      <c r="AH932" s="190"/>
      <c r="AI932" s="190">
        <v>1405</v>
      </c>
      <c r="AJ932" s="190">
        <v>1455</v>
      </c>
      <c r="AK932" s="172"/>
      <c r="AL932" s="172"/>
      <c r="AM932" s="265">
        <v>1771</v>
      </c>
      <c r="AN932" s="265">
        <v>1387</v>
      </c>
      <c r="AO932" s="183">
        <v>21</v>
      </c>
      <c r="AP932" s="184">
        <v>180</v>
      </c>
      <c r="AQ932" s="182"/>
      <c r="AR932" s="182"/>
      <c r="AS932" s="182"/>
      <c r="AT932" s="182"/>
      <c r="AU932" s="182"/>
      <c r="AV932" s="182">
        <v>8</v>
      </c>
      <c r="AW932" s="182">
        <v>8</v>
      </c>
      <c r="AX932" s="182">
        <v>8</v>
      </c>
      <c r="AY932" s="182"/>
      <c r="AZ932" s="182"/>
      <c r="BA932" s="182"/>
      <c r="BB932" s="182"/>
      <c r="BC932" s="182"/>
      <c r="BD932" s="182"/>
      <c r="BE932" s="182"/>
      <c r="BF932" s="182"/>
      <c r="BG932" s="182">
        <v>99</v>
      </c>
      <c r="BH932" s="182">
        <v>4</v>
      </c>
      <c r="BI932" s="182">
        <v>4</v>
      </c>
      <c r="BJ932" s="182">
        <v>6</v>
      </c>
      <c r="BK932" s="182"/>
      <c r="BL932" s="182"/>
      <c r="BM932" s="182"/>
      <c r="BN932" s="182"/>
      <c r="BO932" s="182"/>
      <c r="BP932" s="182"/>
      <c r="BQ932" s="228" t="s">
        <v>185</v>
      </c>
      <c r="BR932" s="228" t="s">
        <v>186</v>
      </c>
      <c r="BS932" s="228" t="s">
        <v>347</v>
      </c>
      <c r="BT932" s="228" t="s">
        <v>188</v>
      </c>
      <c r="BU932" s="228">
        <v>6</v>
      </c>
      <c r="BV932" s="228" t="s">
        <v>348</v>
      </c>
      <c r="BW932" s="228" t="s">
        <v>173</v>
      </c>
      <c r="BX932" s="186">
        <v>0</v>
      </c>
      <c r="BY932" s="182">
        <v>24</v>
      </c>
      <c r="BZ932" s="182">
        <v>4</v>
      </c>
      <c r="CA932" s="182">
        <v>4</v>
      </c>
      <c r="CB932" s="182">
        <v>14</v>
      </c>
      <c r="CC932" s="182">
        <v>2.333333333333333</v>
      </c>
      <c r="CD932" s="182">
        <v>101</v>
      </c>
      <c r="CE932" s="228">
        <v>2</v>
      </c>
      <c r="CF932" s="228">
        <v>2</v>
      </c>
      <c r="CG932" s="113">
        <v>2</v>
      </c>
      <c r="CH932" s="113">
        <v>0</v>
      </c>
      <c r="CI932" s="113">
        <v>0</v>
      </c>
      <c r="CJ932" s="113">
        <v>0</v>
      </c>
      <c r="CK932" s="113">
        <v>0</v>
      </c>
      <c r="CL932" s="113">
        <v>0</v>
      </c>
      <c r="CM932" s="113">
        <v>0</v>
      </c>
      <c r="CN932" s="185">
        <v>6.3333333333333339</v>
      </c>
      <c r="CO932" s="181">
        <v>105</v>
      </c>
      <c r="CP932" s="187">
        <v>6.0317460317460332E-2</v>
      </c>
      <c r="CQ932" s="173">
        <v>5.0065876152832678E-3</v>
      </c>
      <c r="CR932" s="173">
        <v>8.3003952569169967E-2</v>
      </c>
      <c r="CS932" s="173">
        <v>4.5662100456621011E-3</v>
      </c>
      <c r="CT932" s="173">
        <v>7.5702956020187451E-2</v>
      </c>
      <c r="CU932" s="253">
        <v>2791</v>
      </c>
      <c r="CV932" s="220">
        <v>-1</v>
      </c>
      <c r="CW932" s="254">
        <f t="shared" si="98"/>
        <v>99</v>
      </c>
      <c r="CX932" s="15">
        <f t="shared" si="99"/>
        <v>38</v>
      </c>
      <c r="CY932" s="241">
        <f t="shared" si="100"/>
        <v>6</v>
      </c>
      <c r="CZ932" s="241" t="str">
        <f>IFERROR(ROUND(CY932/#REF!,1),"")</f>
        <v/>
      </c>
      <c r="DA932" s="254">
        <f t="shared" si="101"/>
        <v>105</v>
      </c>
      <c r="DB932" s="246">
        <f t="shared" si="102"/>
        <v>5.7142857142857141E-2</v>
      </c>
      <c r="DC932" s="195"/>
      <c r="DD932" s="15" t="str">
        <f>IFERROR(#REF!-AO932,"")</f>
        <v/>
      </c>
      <c r="DE932" s="195"/>
      <c r="DF932" s="266" t="str">
        <f>IFERROR(#REF!-L932,"")</f>
        <v/>
      </c>
      <c r="DG932" s="228" t="e">
        <f>IF(#REF!&gt;AP932,0,1)</f>
        <v>#REF!</v>
      </c>
      <c r="DH932" s="228">
        <f t="shared" si="103"/>
        <v>1</v>
      </c>
      <c r="DI932" s="228">
        <f t="shared" si="104"/>
        <v>0</v>
      </c>
    </row>
    <row r="933" spans="1:113" ht="20.25" customHeight="1" x14ac:dyDescent="0.2">
      <c r="A933">
        <v>2022</v>
      </c>
      <c r="B933">
        <v>2</v>
      </c>
      <c r="C933" s="261">
        <v>44600</v>
      </c>
      <c r="D933">
        <v>417</v>
      </c>
      <c r="E933">
        <v>661</v>
      </c>
      <c r="F933">
        <v>7</v>
      </c>
      <c r="G933" s="194" t="s">
        <v>349</v>
      </c>
      <c r="H933" s="241" t="s">
        <v>350</v>
      </c>
      <c r="I933" s="241" t="s">
        <v>169</v>
      </c>
      <c r="J933" s="241">
        <v>1</v>
      </c>
      <c r="K933" s="241">
        <v>6</v>
      </c>
      <c r="L933" s="262">
        <v>276</v>
      </c>
      <c r="M933" s="263">
        <v>259</v>
      </c>
      <c r="N933" s="264">
        <v>295</v>
      </c>
      <c r="O933" s="190"/>
      <c r="P933" s="190">
        <v>174</v>
      </c>
      <c r="Q933" s="190"/>
      <c r="R933" s="190"/>
      <c r="S933" s="190">
        <v>180</v>
      </c>
      <c r="T933" s="190"/>
      <c r="U933" s="190">
        <v>141</v>
      </c>
      <c r="V933" s="190"/>
      <c r="W933" s="190"/>
      <c r="X933" s="190">
        <v>149</v>
      </c>
      <c r="Y933" s="172"/>
      <c r="Z933" s="172"/>
      <c r="AA933" s="190">
        <v>174</v>
      </c>
      <c r="AB933" s="190">
        <v>176</v>
      </c>
      <c r="AC933" s="190"/>
      <c r="AD933" s="190">
        <v>170</v>
      </c>
      <c r="AE933" s="190">
        <v>171</v>
      </c>
      <c r="AF933" s="190">
        <v>155</v>
      </c>
      <c r="AG933" s="190">
        <v>153</v>
      </c>
      <c r="AH933" s="190"/>
      <c r="AI933" s="190">
        <v>149</v>
      </c>
      <c r="AJ933" s="190">
        <v>153</v>
      </c>
      <c r="AK933" s="172"/>
      <c r="AL933" s="172"/>
      <c r="AM933" s="265">
        <v>174.16666666666671</v>
      </c>
      <c r="AN933" s="265">
        <v>150</v>
      </c>
      <c r="AO933" s="183">
        <v>21</v>
      </c>
      <c r="AP933" s="184">
        <v>180</v>
      </c>
      <c r="AQ933" s="182"/>
      <c r="AR933" s="182"/>
      <c r="AS933" s="182"/>
      <c r="AT933" s="182"/>
      <c r="AU933" s="182"/>
      <c r="AV933" s="182"/>
      <c r="AW933" s="182"/>
      <c r="AX933" s="182"/>
      <c r="AY933" s="182"/>
      <c r="AZ933" s="182"/>
      <c r="BA933" s="182"/>
      <c r="BB933" s="182"/>
      <c r="BC933" s="182"/>
      <c r="BD933" s="182"/>
      <c r="BE933" s="182"/>
      <c r="BF933" s="182"/>
      <c r="BG933" s="182"/>
      <c r="BH933" s="182"/>
      <c r="BI933" s="182"/>
      <c r="BJ933" s="182"/>
      <c r="BK933" s="182"/>
      <c r="BL933" s="182"/>
      <c r="BM933" s="182"/>
      <c r="BN933" s="182"/>
      <c r="BO933" s="182"/>
      <c r="BP933" s="182"/>
      <c r="BQ933" s="228" t="s">
        <v>185</v>
      </c>
      <c r="BR933" s="228" t="s">
        <v>186</v>
      </c>
      <c r="BS933" s="228" t="s">
        <v>351</v>
      </c>
      <c r="BT933" s="228" t="s">
        <v>188</v>
      </c>
      <c r="BU933" s="228">
        <v>6</v>
      </c>
      <c r="BV933" s="228" t="s">
        <v>348</v>
      </c>
      <c r="BW933" s="228" t="s">
        <v>173</v>
      </c>
      <c r="BX933" s="186">
        <v>0</v>
      </c>
      <c r="BY933" s="182">
        <v>0</v>
      </c>
      <c r="BZ933" s="182">
        <v>0</v>
      </c>
      <c r="CA933" s="182">
        <v>0</v>
      </c>
      <c r="CB933" s="182">
        <v>0</v>
      </c>
      <c r="CC933" s="182">
        <v>0</v>
      </c>
      <c r="CD933" s="182">
        <v>0</v>
      </c>
      <c r="CE933" s="228">
        <v>0</v>
      </c>
      <c r="CF933" s="228">
        <v>0</v>
      </c>
      <c r="CG933" s="113">
        <v>0</v>
      </c>
      <c r="CH933" s="113">
        <v>0</v>
      </c>
      <c r="CI933" s="113">
        <v>0</v>
      </c>
      <c r="CJ933" s="113">
        <v>0</v>
      </c>
      <c r="CK933" s="113">
        <v>0</v>
      </c>
      <c r="CL933" s="113">
        <v>0</v>
      </c>
      <c r="CM933" s="113">
        <v>0</v>
      </c>
      <c r="CN933" s="185">
        <v>0</v>
      </c>
      <c r="CO933" s="181">
        <v>0</v>
      </c>
      <c r="CP933" s="187"/>
      <c r="CQ933" s="173">
        <v>0</v>
      </c>
      <c r="CR933" s="173">
        <v>0</v>
      </c>
      <c r="CS933" s="173">
        <v>0</v>
      </c>
      <c r="CT933" s="173">
        <v>0</v>
      </c>
      <c r="CU933" s="253">
        <v>2791</v>
      </c>
      <c r="CV933" s="220">
        <v>-1</v>
      </c>
      <c r="CW933" s="254">
        <f t="shared" si="98"/>
        <v>0</v>
      </c>
      <c r="CX933" s="15">
        <f t="shared" si="99"/>
        <v>0</v>
      </c>
      <c r="CY933" s="241">
        <f t="shared" si="100"/>
        <v>0</v>
      </c>
      <c r="CZ933" s="241" t="str">
        <f>IFERROR(ROUND(CY933/#REF!,1),"")</f>
        <v/>
      </c>
      <c r="DA933" s="254">
        <f t="shared" si="101"/>
        <v>0</v>
      </c>
      <c r="DB933" s="246" t="str">
        <f t="shared" si="102"/>
        <v/>
      </c>
      <c r="DC933" s="195"/>
      <c r="DD933" s="15" t="str">
        <f>IFERROR(#REF!-AO933,"")</f>
        <v/>
      </c>
      <c r="DE933" s="195"/>
      <c r="DF933" s="266" t="str">
        <f>IFERROR(#REF!-L933,"")</f>
        <v/>
      </c>
      <c r="DG933" s="228" t="e">
        <f>IF(#REF!&gt;AP933,0,1)</f>
        <v>#REF!</v>
      </c>
      <c r="DH933" s="228">
        <f t="shared" si="103"/>
        <v>0</v>
      </c>
      <c r="DI933" s="228">
        <f t="shared" si="104"/>
        <v>1</v>
      </c>
    </row>
    <row r="934" spans="1:113" ht="20.25" customHeight="1" x14ac:dyDescent="0.2">
      <c r="A934">
        <v>2022</v>
      </c>
      <c r="B934">
        <v>2</v>
      </c>
      <c r="C934" s="261">
        <v>44600</v>
      </c>
      <c r="D934">
        <v>29</v>
      </c>
      <c r="E934">
        <v>81</v>
      </c>
      <c r="F934">
        <v>8</v>
      </c>
      <c r="G934" s="194" t="s">
        <v>484</v>
      </c>
      <c r="H934" s="241" t="s">
        <v>485</v>
      </c>
      <c r="I934" s="241" t="s">
        <v>169</v>
      </c>
      <c r="J934" s="241">
        <v>2</v>
      </c>
      <c r="K934" s="241">
        <v>3</v>
      </c>
      <c r="L934" s="262">
        <v>388</v>
      </c>
      <c r="M934" s="263">
        <v>360</v>
      </c>
      <c r="N934" s="264">
        <v>415</v>
      </c>
      <c r="O934" s="190">
        <v>525</v>
      </c>
      <c r="P934" s="190"/>
      <c r="Q934" s="190"/>
      <c r="R934" s="190"/>
      <c r="S934" s="190"/>
      <c r="T934" s="190">
        <v>390</v>
      </c>
      <c r="U934" s="190"/>
      <c r="V934" s="190"/>
      <c r="W934" s="190"/>
      <c r="X934" s="190"/>
      <c r="Y934" s="172"/>
      <c r="Z934" s="172"/>
      <c r="AA934" s="190"/>
      <c r="AB934" s="190"/>
      <c r="AC934" s="190"/>
      <c r="AD934" s="190"/>
      <c r="AE934" s="190"/>
      <c r="AF934" s="190"/>
      <c r="AG934" s="190"/>
      <c r="AH934" s="190"/>
      <c r="AI934" s="190"/>
      <c r="AJ934" s="190"/>
      <c r="AK934" s="172"/>
      <c r="AL934" s="172"/>
      <c r="AM934" s="265">
        <v>525</v>
      </c>
      <c r="AN934" s="265">
        <v>390</v>
      </c>
      <c r="AO934" s="183">
        <v>60</v>
      </c>
      <c r="AP934" s="184">
        <v>120</v>
      </c>
      <c r="AQ934" s="182"/>
      <c r="AR934" s="182"/>
      <c r="AS934" s="182"/>
      <c r="AT934" s="182"/>
      <c r="AU934" s="182">
        <v>100</v>
      </c>
      <c r="AV934" s="182">
        <v>2</v>
      </c>
      <c r="AW934" s="182">
        <v>1</v>
      </c>
      <c r="AX934" s="182">
        <v>1</v>
      </c>
      <c r="AY934" s="182"/>
      <c r="AZ934" s="182"/>
      <c r="BA934" s="182"/>
      <c r="BB934" s="182"/>
      <c r="BC934" s="182"/>
      <c r="BD934" s="182"/>
      <c r="BE934" s="182"/>
      <c r="BF934" s="182"/>
      <c r="BG934" s="182"/>
      <c r="BH934" s="182"/>
      <c r="BI934" s="182"/>
      <c r="BJ934" s="182"/>
      <c r="BK934" s="182"/>
      <c r="BL934" s="182"/>
      <c r="BM934" s="182"/>
      <c r="BN934" s="182"/>
      <c r="BO934" s="182"/>
      <c r="BP934" s="182"/>
      <c r="BQ934" s="228" t="s">
        <v>180</v>
      </c>
      <c r="BR934" s="228" t="s">
        <v>266</v>
      </c>
      <c r="BS934" s="228" t="s">
        <v>486</v>
      </c>
      <c r="BT934" s="228"/>
      <c r="BU934" s="228">
        <v>6</v>
      </c>
      <c r="BV934" s="228" t="s">
        <v>483</v>
      </c>
      <c r="BW934" s="228" t="s">
        <v>173</v>
      </c>
      <c r="BX934" s="186">
        <v>0</v>
      </c>
      <c r="BY934" s="182">
        <v>4</v>
      </c>
      <c r="BZ934" s="182">
        <v>1.333333333333333</v>
      </c>
      <c r="CA934" s="182">
        <v>101</v>
      </c>
      <c r="CB934" s="182">
        <v>0</v>
      </c>
      <c r="CC934" s="182">
        <v>0</v>
      </c>
      <c r="CD934" s="182">
        <v>0</v>
      </c>
      <c r="CE934" s="228">
        <v>0</v>
      </c>
      <c r="CF934" s="228">
        <v>0</v>
      </c>
      <c r="CG934" s="113">
        <v>0</v>
      </c>
      <c r="CH934" s="113">
        <v>0</v>
      </c>
      <c r="CI934" s="113">
        <v>0</v>
      </c>
      <c r="CJ934" s="113">
        <v>0</v>
      </c>
      <c r="CK934" s="113">
        <v>0</v>
      </c>
      <c r="CL934" s="113">
        <v>0</v>
      </c>
      <c r="CM934" s="113">
        <v>0</v>
      </c>
      <c r="CN934" s="185">
        <v>1.333333333333333</v>
      </c>
      <c r="CO934" s="181">
        <v>101</v>
      </c>
      <c r="CP934" s="187">
        <v>1.32013201320132E-2</v>
      </c>
      <c r="CQ934" s="173">
        <v>3.4364261168384879E-3</v>
      </c>
      <c r="CR934" s="173">
        <v>0.26030927835051548</v>
      </c>
      <c r="CS934" s="173">
        <v>3.4188034188034188E-3</v>
      </c>
      <c r="CT934" s="173">
        <v>0.258974358974359</v>
      </c>
      <c r="CU934" s="253">
        <v>2791</v>
      </c>
      <c r="CV934" s="220">
        <v>-1</v>
      </c>
      <c r="CW934" s="254">
        <f t="shared" si="98"/>
        <v>100</v>
      </c>
      <c r="CX934" s="15">
        <f t="shared" si="99"/>
        <v>4</v>
      </c>
      <c r="CY934" s="241">
        <f t="shared" si="100"/>
        <v>1</v>
      </c>
      <c r="CZ934" s="241" t="str">
        <f>IFERROR(ROUND(CY934/#REF!,1),"")</f>
        <v/>
      </c>
      <c r="DA934" s="254">
        <f t="shared" si="101"/>
        <v>101</v>
      </c>
      <c r="DB934" s="246">
        <f t="shared" si="102"/>
        <v>9.9009900990099011E-3</v>
      </c>
      <c r="DC934" s="195"/>
      <c r="DD934" s="15" t="str">
        <f>IFERROR(#REF!-AO934,"")</f>
        <v/>
      </c>
      <c r="DE934" s="195"/>
      <c r="DF934" s="266" t="str">
        <f>IFERROR(#REF!-L934,"")</f>
        <v/>
      </c>
      <c r="DG934" s="228" t="e">
        <f>IF(#REF!&gt;AP934,0,1)</f>
        <v>#REF!</v>
      </c>
      <c r="DH934" s="228">
        <f t="shared" si="103"/>
        <v>1</v>
      </c>
      <c r="DI934" s="228">
        <f t="shared" si="104"/>
        <v>1</v>
      </c>
    </row>
    <row r="935" spans="1:113" ht="20.25" customHeight="1" x14ac:dyDescent="0.2">
      <c r="A935">
        <v>2022</v>
      </c>
      <c r="B935">
        <v>2</v>
      </c>
      <c r="C935" s="261">
        <v>44600</v>
      </c>
      <c r="D935">
        <v>29</v>
      </c>
      <c r="E935">
        <v>83</v>
      </c>
      <c r="F935">
        <v>8</v>
      </c>
      <c r="G935" s="194" t="s">
        <v>480</v>
      </c>
      <c r="H935" s="241" t="s">
        <v>481</v>
      </c>
      <c r="I935" s="241" t="s">
        <v>169</v>
      </c>
      <c r="J935" s="241">
        <v>2</v>
      </c>
      <c r="K935" s="241">
        <v>3</v>
      </c>
      <c r="L935" s="262">
        <v>22</v>
      </c>
      <c r="M935" s="263">
        <v>20</v>
      </c>
      <c r="N935" s="264">
        <v>23</v>
      </c>
      <c r="O935" s="190"/>
      <c r="P935" s="190"/>
      <c r="Q935" s="190"/>
      <c r="R935" s="190"/>
      <c r="S935" s="190"/>
      <c r="T935" s="190"/>
      <c r="U935" s="190"/>
      <c r="V935" s="190"/>
      <c r="W935" s="190"/>
      <c r="X935" s="190"/>
      <c r="Y935" s="172">
        <v>107</v>
      </c>
      <c r="Z935" s="172"/>
      <c r="AA935" s="190"/>
      <c r="AB935" s="190"/>
      <c r="AC935" s="190"/>
      <c r="AD935" s="190"/>
      <c r="AE935" s="190"/>
      <c r="AF935" s="190"/>
      <c r="AG935" s="190"/>
      <c r="AH935" s="190"/>
      <c r="AI935" s="190"/>
      <c r="AJ935" s="190"/>
      <c r="AK935" s="172"/>
      <c r="AL935" s="172"/>
      <c r="AM935" s="265"/>
      <c r="AN935" s="265"/>
      <c r="AO935" s="183">
        <v>60</v>
      </c>
      <c r="AP935" s="184">
        <v>120</v>
      </c>
      <c r="AQ935" s="182">
        <v>67.289719626168221</v>
      </c>
      <c r="AR935" s="182">
        <v>107</v>
      </c>
      <c r="AS935" s="182"/>
      <c r="AT935" s="182"/>
      <c r="AU935" s="182"/>
      <c r="AV935" s="182"/>
      <c r="AW935" s="182"/>
      <c r="AX935" s="182"/>
      <c r="AY935" s="182"/>
      <c r="AZ935" s="182"/>
      <c r="BA935" s="182"/>
      <c r="BB935" s="182"/>
      <c r="BC935" s="182"/>
      <c r="BD935" s="182"/>
      <c r="BE935" s="182"/>
      <c r="BF935" s="182"/>
      <c r="BG935" s="182"/>
      <c r="BH935" s="182"/>
      <c r="BI935" s="182"/>
      <c r="BJ935" s="182"/>
      <c r="BK935" s="182"/>
      <c r="BL935" s="182"/>
      <c r="BM935" s="182"/>
      <c r="BN935" s="182"/>
      <c r="BO935" s="182"/>
      <c r="BP935" s="182"/>
      <c r="BQ935" s="228" t="s">
        <v>180</v>
      </c>
      <c r="BR935" s="228" t="s">
        <v>266</v>
      </c>
      <c r="BS935" s="228" t="s">
        <v>482</v>
      </c>
      <c r="BT935" s="228"/>
      <c r="BU935" s="228">
        <v>6</v>
      </c>
      <c r="BV935" s="228" t="s">
        <v>483</v>
      </c>
      <c r="BW935" s="228" t="s">
        <v>173</v>
      </c>
      <c r="BX935" s="186">
        <v>0</v>
      </c>
      <c r="BY935" s="182">
        <v>0</v>
      </c>
      <c r="BZ935" s="182">
        <v>0</v>
      </c>
      <c r="CA935" s="182">
        <v>0</v>
      </c>
      <c r="CB935" s="182">
        <v>0</v>
      </c>
      <c r="CC935" s="182">
        <v>0</v>
      </c>
      <c r="CD935" s="182">
        <v>0</v>
      </c>
      <c r="CE935" s="228">
        <v>0</v>
      </c>
      <c r="CF935" s="228">
        <v>0</v>
      </c>
      <c r="CG935" s="113">
        <v>0</v>
      </c>
      <c r="CH935" s="113">
        <v>0</v>
      </c>
      <c r="CI935" s="113">
        <v>0</v>
      </c>
      <c r="CJ935" s="113">
        <v>0</v>
      </c>
      <c r="CK935" s="113">
        <v>0</v>
      </c>
      <c r="CL935" s="113">
        <v>0</v>
      </c>
      <c r="CM935" s="113">
        <v>0</v>
      </c>
      <c r="CN935" s="185">
        <v>0</v>
      </c>
      <c r="CO935" s="181">
        <v>0</v>
      </c>
      <c r="CP935" s="187"/>
      <c r="CQ935" s="173">
        <v>0</v>
      </c>
      <c r="CR935" s="173">
        <v>0</v>
      </c>
      <c r="CS935" s="173"/>
      <c r="CT935" s="173"/>
      <c r="CU935" s="253">
        <v>2791</v>
      </c>
      <c r="CV935" s="220"/>
      <c r="CW935" s="254">
        <f t="shared" si="98"/>
        <v>0</v>
      </c>
      <c r="CX935" s="15">
        <f t="shared" si="99"/>
        <v>0</v>
      </c>
      <c r="CY935" s="241">
        <f t="shared" si="100"/>
        <v>0</v>
      </c>
      <c r="CZ935" s="241" t="str">
        <f>IFERROR(ROUND(CY935/#REF!,1),"")</f>
        <v/>
      </c>
      <c r="DA935" s="254">
        <f t="shared" si="101"/>
        <v>0</v>
      </c>
      <c r="DB935" s="246" t="str">
        <f t="shared" si="102"/>
        <v/>
      </c>
      <c r="DC935" s="195"/>
      <c r="DD935" s="15" t="str">
        <f>IFERROR(#REF!-AO935,"")</f>
        <v/>
      </c>
      <c r="DE935" s="195"/>
      <c r="DF935" s="266" t="str">
        <f>IFERROR(#REF!-L935,"")</f>
        <v/>
      </c>
      <c r="DG935" s="228" t="e">
        <f>IF(#REF!&gt;AP935,0,1)</f>
        <v>#REF!</v>
      </c>
      <c r="DH935" s="228">
        <f t="shared" si="103"/>
        <v>0</v>
      </c>
      <c r="DI935" s="228">
        <f t="shared" si="104"/>
        <v>1</v>
      </c>
    </row>
    <row r="936" spans="1:113" ht="20.25" customHeight="1" x14ac:dyDescent="0.2">
      <c r="A936">
        <v>2022</v>
      </c>
      <c r="B936">
        <v>2</v>
      </c>
      <c r="C936" s="261">
        <v>44600</v>
      </c>
      <c r="D936">
        <v>256</v>
      </c>
      <c r="E936">
        <v>180</v>
      </c>
      <c r="F936">
        <v>28</v>
      </c>
      <c r="G936" s="194" t="s">
        <v>450</v>
      </c>
      <c r="H936" s="241" t="s">
        <v>451</v>
      </c>
      <c r="I936" s="241" t="s">
        <v>225</v>
      </c>
      <c r="J936" s="241">
        <v>8</v>
      </c>
      <c r="K936" s="241">
        <v>1</v>
      </c>
      <c r="L936" s="262">
        <v>32</v>
      </c>
      <c r="M936" s="263">
        <v>29</v>
      </c>
      <c r="N936" s="264">
        <v>34</v>
      </c>
      <c r="O936" s="190"/>
      <c r="P936" s="190"/>
      <c r="Q936" s="190"/>
      <c r="R936" s="190"/>
      <c r="S936" s="190"/>
      <c r="T936" s="190"/>
      <c r="U936" s="190"/>
      <c r="V936" s="190"/>
      <c r="W936" s="190"/>
      <c r="X936" s="190"/>
      <c r="Y936" s="172"/>
      <c r="Z936" s="172"/>
      <c r="AA936" s="190"/>
      <c r="AB936" s="190"/>
      <c r="AC936" s="190"/>
      <c r="AD936" s="190"/>
      <c r="AE936" s="190"/>
      <c r="AF936" s="190"/>
      <c r="AG936" s="190"/>
      <c r="AH936" s="190"/>
      <c r="AI936" s="190"/>
      <c r="AJ936" s="190"/>
      <c r="AK936" s="172"/>
      <c r="AL936" s="172"/>
      <c r="AM936" s="265"/>
      <c r="AN936" s="265"/>
      <c r="AO936" s="183">
        <v>187</v>
      </c>
      <c r="AP936" s="184">
        <v>154</v>
      </c>
      <c r="AQ936" s="182"/>
      <c r="AR936" s="182"/>
      <c r="AS936" s="182"/>
      <c r="AT936" s="182"/>
      <c r="AU936" s="182">
        <v>196</v>
      </c>
      <c r="AV936" s="182"/>
      <c r="AW936" s="182"/>
      <c r="AX936" s="182"/>
      <c r="AY936" s="182"/>
      <c r="AZ936" s="182"/>
      <c r="BA936" s="182"/>
      <c r="BB936" s="182"/>
      <c r="BC936" s="182"/>
      <c r="BD936" s="182"/>
      <c r="BE936" s="182"/>
      <c r="BF936" s="182"/>
      <c r="BG936" s="182"/>
      <c r="BH936" s="182"/>
      <c r="BI936" s="182"/>
      <c r="BJ936" s="182"/>
      <c r="BK936" s="182"/>
      <c r="BL936" s="182"/>
      <c r="BM936" s="182"/>
      <c r="BN936" s="182"/>
      <c r="BO936" s="182"/>
      <c r="BP936" s="182"/>
      <c r="BQ936" s="228" t="s">
        <v>180</v>
      </c>
      <c r="BR936" s="228" t="s">
        <v>266</v>
      </c>
      <c r="BS936" s="228" t="s">
        <v>452</v>
      </c>
      <c r="BT936" s="228"/>
      <c r="BU936" s="228">
        <v>6</v>
      </c>
      <c r="BV936" s="228" t="s">
        <v>450</v>
      </c>
      <c r="BW936" s="228" t="s">
        <v>222</v>
      </c>
      <c r="BX936" s="186">
        <v>0</v>
      </c>
      <c r="BY936" s="182">
        <v>0</v>
      </c>
      <c r="BZ936" s="182">
        <v>0</v>
      </c>
      <c r="CA936" s="182">
        <v>196</v>
      </c>
      <c r="CB936" s="182">
        <v>0</v>
      </c>
      <c r="CC936" s="182">
        <v>0</v>
      </c>
      <c r="CD936" s="182">
        <v>0</v>
      </c>
      <c r="CE936" s="228">
        <v>0</v>
      </c>
      <c r="CF936" s="228">
        <v>0</v>
      </c>
      <c r="CG936" s="113">
        <v>0</v>
      </c>
      <c r="CH936" s="113">
        <v>0</v>
      </c>
      <c r="CI936" s="113">
        <v>0</v>
      </c>
      <c r="CJ936" s="113">
        <v>0</v>
      </c>
      <c r="CK936" s="113">
        <v>0</v>
      </c>
      <c r="CL936" s="113">
        <v>0</v>
      </c>
      <c r="CM936" s="113">
        <v>0</v>
      </c>
      <c r="CN936" s="185">
        <v>0</v>
      </c>
      <c r="CO936" s="181">
        <v>196</v>
      </c>
      <c r="CP936" s="187">
        <v>0</v>
      </c>
      <c r="CQ936" s="173">
        <v>0</v>
      </c>
      <c r="CR936" s="173">
        <v>6.125</v>
      </c>
      <c r="CS936" s="173"/>
      <c r="CT936" s="173"/>
      <c r="CU936" s="253">
        <v>2791</v>
      </c>
      <c r="CV936" s="220"/>
      <c r="CW936" s="254">
        <f t="shared" si="98"/>
        <v>196</v>
      </c>
      <c r="CX936" s="15">
        <f t="shared" si="99"/>
        <v>0</v>
      </c>
      <c r="CY936" s="241">
        <f t="shared" si="100"/>
        <v>0</v>
      </c>
      <c r="CZ936" s="241" t="str">
        <f>IFERROR(ROUND(CY936/#REF!,1),"")</f>
        <v/>
      </c>
      <c r="DA936" s="254">
        <f t="shared" si="101"/>
        <v>196</v>
      </c>
      <c r="DB936" s="246">
        <f t="shared" si="102"/>
        <v>0</v>
      </c>
      <c r="DC936" s="195"/>
      <c r="DD936" s="15" t="str">
        <f>IFERROR(#REF!-AO936,"")</f>
        <v/>
      </c>
      <c r="DE936" s="195"/>
      <c r="DF936" s="266" t="str">
        <f>IFERROR(#REF!-L936,"")</f>
        <v/>
      </c>
      <c r="DG936" s="228" t="e">
        <f>IF(#REF!&gt;AP936,0,1)</f>
        <v>#REF!</v>
      </c>
      <c r="DH936" s="228">
        <f t="shared" si="103"/>
        <v>0</v>
      </c>
      <c r="DI936" s="228">
        <f t="shared" si="104"/>
        <v>1</v>
      </c>
    </row>
    <row r="937" spans="1:113" ht="20.25" customHeight="1" x14ac:dyDescent="0.2">
      <c r="A937">
        <v>2022</v>
      </c>
      <c r="B937">
        <v>2</v>
      </c>
      <c r="C937" s="261">
        <v>44600</v>
      </c>
      <c r="D937">
        <v>415</v>
      </c>
      <c r="E937">
        <v>655</v>
      </c>
      <c r="F937">
        <v>47</v>
      </c>
      <c r="G937" s="194" t="s">
        <v>269</v>
      </c>
      <c r="H937" s="241" t="s">
        <v>270</v>
      </c>
      <c r="I937" s="241" t="s">
        <v>221</v>
      </c>
      <c r="J937" s="241">
        <v>3</v>
      </c>
      <c r="K937" s="241">
        <v>1</v>
      </c>
      <c r="L937" s="262">
        <v>148</v>
      </c>
      <c r="M937" s="263">
        <v>137</v>
      </c>
      <c r="N937" s="264">
        <v>158</v>
      </c>
      <c r="O937" s="190"/>
      <c r="P937" s="190"/>
      <c r="Q937" s="190"/>
      <c r="R937" s="190"/>
      <c r="S937" s="190"/>
      <c r="T937" s="190"/>
      <c r="U937" s="190"/>
      <c r="V937" s="190"/>
      <c r="W937" s="190"/>
      <c r="X937" s="190"/>
      <c r="Y937" s="172"/>
      <c r="Z937" s="172"/>
      <c r="AA937" s="190"/>
      <c r="AB937" s="190">
        <v>166</v>
      </c>
      <c r="AC937" s="190"/>
      <c r="AD937" s="190">
        <v>170</v>
      </c>
      <c r="AE937" s="190">
        <v>168</v>
      </c>
      <c r="AF937" s="190"/>
      <c r="AG937" s="190">
        <v>142</v>
      </c>
      <c r="AH937" s="190"/>
      <c r="AI937" s="190">
        <v>146</v>
      </c>
      <c r="AJ937" s="190">
        <v>144</v>
      </c>
      <c r="AK937" s="172"/>
      <c r="AL937" s="172"/>
      <c r="AM937" s="265">
        <v>168</v>
      </c>
      <c r="AN937" s="265">
        <v>144</v>
      </c>
      <c r="AO937" s="183">
        <v>64</v>
      </c>
      <c r="AP937" s="184">
        <v>169</v>
      </c>
      <c r="AQ937" s="182"/>
      <c r="AR937" s="182"/>
      <c r="AS937" s="182"/>
      <c r="AT937" s="182"/>
      <c r="AU937" s="182"/>
      <c r="AV937" s="182"/>
      <c r="AW937" s="182"/>
      <c r="AX937" s="182"/>
      <c r="AY937" s="182"/>
      <c r="AZ937" s="182"/>
      <c r="BA937" s="182"/>
      <c r="BB937" s="182"/>
      <c r="BC937" s="182"/>
      <c r="BD937" s="182"/>
      <c r="BE937" s="182"/>
      <c r="BF937" s="182"/>
      <c r="BG937" s="182"/>
      <c r="BH937" s="182"/>
      <c r="BI937" s="182">
        <v>1</v>
      </c>
      <c r="BJ937" s="182">
        <v>6</v>
      </c>
      <c r="BK937" s="182"/>
      <c r="BL937" s="182"/>
      <c r="BM937" s="182"/>
      <c r="BN937" s="182"/>
      <c r="BO937" s="182"/>
      <c r="BP937" s="182"/>
      <c r="BQ937" s="228" t="s">
        <v>180</v>
      </c>
      <c r="BR937" s="228" t="s">
        <v>192</v>
      </c>
      <c r="BS937" s="228" t="s">
        <v>271</v>
      </c>
      <c r="BT937" s="228"/>
      <c r="BU937" s="228">
        <v>6</v>
      </c>
      <c r="BV937" s="228" t="s">
        <v>272</v>
      </c>
      <c r="BW937" s="228" t="s">
        <v>222</v>
      </c>
      <c r="BX937" s="186">
        <v>0</v>
      </c>
      <c r="BY937" s="182">
        <v>0</v>
      </c>
      <c r="BZ937" s="182">
        <v>0</v>
      </c>
      <c r="CA937" s="182">
        <v>0</v>
      </c>
      <c r="CB937" s="182">
        <v>7</v>
      </c>
      <c r="CC937" s="182">
        <v>7</v>
      </c>
      <c r="CD937" s="182">
        <v>7</v>
      </c>
      <c r="CE937" s="228">
        <v>0</v>
      </c>
      <c r="CF937" s="228">
        <v>1</v>
      </c>
      <c r="CG937" s="113">
        <v>6</v>
      </c>
      <c r="CH937" s="113">
        <v>0</v>
      </c>
      <c r="CI937" s="113">
        <v>0</v>
      </c>
      <c r="CJ937" s="113">
        <v>0</v>
      </c>
      <c r="CK937" s="113">
        <v>0</v>
      </c>
      <c r="CL937" s="113">
        <v>0</v>
      </c>
      <c r="CM937" s="113">
        <v>0</v>
      </c>
      <c r="CN937" s="185">
        <v>7</v>
      </c>
      <c r="CO937" s="181">
        <v>7</v>
      </c>
      <c r="CP937" s="187">
        <v>1</v>
      </c>
      <c r="CQ937" s="173">
        <v>4.72972972972973E-2</v>
      </c>
      <c r="CR937" s="173">
        <v>4.72972972972973E-2</v>
      </c>
      <c r="CS937" s="173">
        <v>4.8611111111111112E-2</v>
      </c>
      <c r="CT937" s="173">
        <v>4.8611111111111112E-2</v>
      </c>
      <c r="CU937" s="253">
        <v>2791</v>
      </c>
      <c r="CV937" s="220">
        <v>-1</v>
      </c>
      <c r="CW937" s="254">
        <f t="shared" si="98"/>
        <v>0</v>
      </c>
      <c r="CX937" s="15">
        <f t="shared" si="99"/>
        <v>7</v>
      </c>
      <c r="CY937" s="241">
        <f t="shared" si="100"/>
        <v>7</v>
      </c>
      <c r="CZ937" s="241" t="str">
        <f>IFERROR(ROUND(CY937/#REF!,1),"")</f>
        <v/>
      </c>
      <c r="DA937" s="254">
        <f t="shared" si="101"/>
        <v>7</v>
      </c>
      <c r="DB937" s="246">
        <f t="shared" si="102"/>
        <v>1</v>
      </c>
      <c r="DC937" s="195"/>
      <c r="DD937" s="15" t="str">
        <f>IFERROR(#REF!-AO937,"")</f>
        <v/>
      </c>
      <c r="DE937" s="195"/>
      <c r="DF937" s="266" t="str">
        <f>IFERROR(#REF!-L937,"")</f>
        <v/>
      </c>
      <c r="DG937" s="228" t="e">
        <f>IF(#REF!&gt;AP937,0,1)</f>
        <v>#REF!</v>
      </c>
      <c r="DH937" s="228">
        <f t="shared" si="103"/>
        <v>1</v>
      </c>
      <c r="DI937" s="228">
        <f t="shared" si="104"/>
        <v>1</v>
      </c>
    </row>
    <row r="938" spans="1:113" ht="20.25" customHeight="1" x14ac:dyDescent="0.2">
      <c r="A938">
        <v>2022</v>
      </c>
      <c r="B938">
        <v>2</v>
      </c>
      <c r="C938" s="261">
        <v>44600</v>
      </c>
      <c r="D938">
        <v>415</v>
      </c>
      <c r="E938">
        <v>656</v>
      </c>
      <c r="F938">
        <v>47</v>
      </c>
      <c r="G938" s="194" t="s">
        <v>324</v>
      </c>
      <c r="H938" s="241" t="s">
        <v>325</v>
      </c>
      <c r="I938" s="241" t="s">
        <v>221</v>
      </c>
      <c r="J938" s="241">
        <v>3</v>
      </c>
      <c r="K938" s="241">
        <v>1</v>
      </c>
      <c r="L938" s="262">
        <v>148</v>
      </c>
      <c r="M938" s="263">
        <v>137</v>
      </c>
      <c r="N938" s="264">
        <v>158</v>
      </c>
      <c r="O938" s="190"/>
      <c r="P938" s="190"/>
      <c r="Q938" s="190"/>
      <c r="R938" s="190"/>
      <c r="S938" s="190"/>
      <c r="T938" s="190"/>
      <c r="U938" s="190"/>
      <c r="V938" s="190"/>
      <c r="W938" s="190"/>
      <c r="X938" s="190"/>
      <c r="Y938" s="172"/>
      <c r="Z938" s="172"/>
      <c r="AA938" s="190"/>
      <c r="AB938" s="190">
        <v>166</v>
      </c>
      <c r="AC938" s="190"/>
      <c r="AD938" s="190">
        <v>170</v>
      </c>
      <c r="AE938" s="190">
        <v>168</v>
      </c>
      <c r="AF938" s="190"/>
      <c r="AG938" s="190">
        <v>142</v>
      </c>
      <c r="AH938" s="190"/>
      <c r="AI938" s="190">
        <v>146</v>
      </c>
      <c r="AJ938" s="190">
        <v>144</v>
      </c>
      <c r="AK938" s="172"/>
      <c r="AL938" s="172"/>
      <c r="AM938" s="265">
        <v>168</v>
      </c>
      <c r="AN938" s="265">
        <v>144</v>
      </c>
      <c r="AO938" s="183">
        <v>64</v>
      </c>
      <c r="AP938" s="184">
        <v>169</v>
      </c>
      <c r="AQ938" s="182"/>
      <c r="AR938" s="182"/>
      <c r="AS938" s="182"/>
      <c r="AT938" s="182"/>
      <c r="AU938" s="182"/>
      <c r="AV938" s="182"/>
      <c r="AW938" s="182"/>
      <c r="AX938" s="182"/>
      <c r="AY938" s="182"/>
      <c r="AZ938" s="182"/>
      <c r="BA938" s="182"/>
      <c r="BB938" s="182"/>
      <c r="BC938" s="182"/>
      <c r="BD938" s="182"/>
      <c r="BE938" s="182"/>
      <c r="BF938" s="182"/>
      <c r="BG938" s="182"/>
      <c r="BH938" s="182"/>
      <c r="BI938" s="182"/>
      <c r="BJ938" s="182"/>
      <c r="BK938" s="182"/>
      <c r="BL938" s="182"/>
      <c r="BM938" s="182"/>
      <c r="BN938" s="182"/>
      <c r="BO938" s="182"/>
      <c r="BP938" s="182"/>
      <c r="BQ938" s="228" t="s">
        <v>180</v>
      </c>
      <c r="BR938" s="228" t="s">
        <v>192</v>
      </c>
      <c r="BS938" s="228" t="s">
        <v>326</v>
      </c>
      <c r="BT938" s="228"/>
      <c r="BU938" s="228">
        <v>6</v>
      </c>
      <c r="BV938" s="228" t="s">
        <v>272</v>
      </c>
      <c r="BW938" s="228" t="s">
        <v>222</v>
      </c>
      <c r="BX938" s="186">
        <v>0</v>
      </c>
      <c r="BY938" s="182">
        <v>0</v>
      </c>
      <c r="BZ938" s="182">
        <v>0</v>
      </c>
      <c r="CA938" s="182">
        <v>0</v>
      </c>
      <c r="CB938" s="182">
        <v>0</v>
      </c>
      <c r="CC938" s="182">
        <v>0</v>
      </c>
      <c r="CD938" s="182">
        <v>0</v>
      </c>
      <c r="CE938" s="228">
        <v>0</v>
      </c>
      <c r="CF938" s="228">
        <v>0</v>
      </c>
      <c r="CG938" s="113">
        <v>0</v>
      </c>
      <c r="CH938" s="113">
        <v>0</v>
      </c>
      <c r="CI938" s="113">
        <v>0</v>
      </c>
      <c r="CJ938" s="113">
        <v>0</v>
      </c>
      <c r="CK938" s="113">
        <v>0</v>
      </c>
      <c r="CL938" s="113">
        <v>0</v>
      </c>
      <c r="CM938" s="113">
        <v>0</v>
      </c>
      <c r="CN938" s="185">
        <v>0</v>
      </c>
      <c r="CO938" s="181">
        <v>0</v>
      </c>
      <c r="CP938" s="187"/>
      <c r="CQ938" s="173">
        <v>0</v>
      </c>
      <c r="CR938" s="173">
        <v>0</v>
      </c>
      <c r="CS938" s="173">
        <v>0</v>
      </c>
      <c r="CT938" s="173">
        <v>0</v>
      </c>
      <c r="CU938" s="253">
        <v>2791</v>
      </c>
      <c r="CV938" s="220">
        <v>-1</v>
      </c>
      <c r="CW938" s="254">
        <f t="shared" si="98"/>
        <v>0</v>
      </c>
      <c r="CX938" s="15">
        <f t="shared" si="99"/>
        <v>0</v>
      </c>
      <c r="CY938" s="241">
        <f t="shared" si="100"/>
        <v>0</v>
      </c>
      <c r="CZ938" s="241" t="str">
        <f>IFERROR(ROUND(CY938/#REF!,1),"")</f>
        <v/>
      </c>
      <c r="DA938" s="254">
        <f t="shared" si="101"/>
        <v>0</v>
      </c>
      <c r="DB938" s="246" t="str">
        <f t="shared" si="102"/>
        <v/>
      </c>
      <c r="DC938" s="195"/>
      <c r="DD938" s="15" t="str">
        <f>IFERROR(#REF!-AO938,"")</f>
        <v/>
      </c>
      <c r="DE938" s="195"/>
      <c r="DF938" s="266" t="str">
        <f>IFERROR(#REF!-L938,"")</f>
        <v/>
      </c>
      <c r="DG938" s="228" t="e">
        <f>IF(#REF!&gt;AP938,0,1)</f>
        <v>#REF!</v>
      </c>
      <c r="DH938" s="228">
        <f t="shared" si="103"/>
        <v>1</v>
      </c>
      <c r="DI938" s="228">
        <f t="shared" si="104"/>
        <v>1</v>
      </c>
    </row>
    <row r="939" spans="1:113" ht="20.25" customHeight="1" x14ac:dyDescent="0.2">
      <c r="A939">
        <v>2022</v>
      </c>
      <c r="B939">
        <v>2</v>
      </c>
      <c r="C939" s="261">
        <v>44600</v>
      </c>
      <c r="D939">
        <v>415</v>
      </c>
      <c r="E939">
        <v>657</v>
      </c>
      <c r="F939">
        <v>47</v>
      </c>
      <c r="G939" s="194" t="s">
        <v>327</v>
      </c>
      <c r="H939" s="241" t="s">
        <v>328</v>
      </c>
      <c r="I939" s="241" t="s">
        <v>221</v>
      </c>
      <c r="J939" s="241">
        <v>3</v>
      </c>
      <c r="K939" s="241">
        <v>1</v>
      </c>
      <c r="L939" s="262">
        <v>90</v>
      </c>
      <c r="M939" s="263">
        <v>83</v>
      </c>
      <c r="N939" s="264">
        <v>96</v>
      </c>
      <c r="O939" s="190"/>
      <c r="P939" s="190"/>
      <c r="Q939" s="190"/>
      <c r="R939" s="190"/>
      <c r="S939" s="190"/>
      <c r="T939" s="190"/>
      <c r="U939" s="190"/>
      <c r="V939" s="190"/>
      <c r="W939" s="190"/>
      <c r="X939" s="190"/>
      <c r="Y939" s="172"/>
      <c r="Z939" s="172"/>
      <c r="AA939" s="190"/>
      <c r="AB939" s="190">
        <v>135</v>
      </c>
      <c r="AC939" s="190"/>
      <c r="AD939" s="190">
        <v>132</v>
      </c>
      <c r="AE939" s="190">
        <v>129</v>
      </c>
      <c r="AF939" s="190"/>
      <c r="AG939" s="190">
        <v>113</v>
      </c>
      <c r="AH939" s="190"/>
      <c r="AI939" s="190">
        <v>105</v>
      </c>
      <c r="AJ939" s="190">
        <v>96</v>
      </c>
      <c r="AK939" s="172"/>
      <c r="AL939" s="172"/>
      <c r="AM939" s="265">
        <v>132</v>
      </c>
      <c r="AN939" s="265">
        <v>104.6666666666667</v>
      </c>
      <c r="AO939" s="183">
        <v>64</v>
      </c>
      <c r="AP939" s="184">
        <v>169</v>
      </c>
      <c r="AQ939" s="182"/>
      <c r="AR939" s="182"/>
      <c r="AS939" s="182"/>
      <c r="AT939" s="182"/>
      <c r="AU939" s="182"/>
      <c r="AV939" s="182"/>
      <c r="AW939" s="182"/>
      <c r="AX939" s="182"/>
      <c r="AY939" s="182"/>
      <c r="AZ939" s="182"/>
      <c r="BA939" s="182"/>
      <c r="BB939" s="182"/>
      <c r="BC939" s="182"/>
      <c r="BD939" s="182"/>
      <c r="BE939" s="182"/>
      <c r="BF939" s="182"/>
      <c r="BG939" s="182"/>
      <c r="BH939" s="182"/>
      <c r="BI939" s="182">
        <v>4</v>
      </c>
      <c r="BJ939" s="182">
        <v>5</v>
      </c>
      <c r="BK939" s="182"/>
      <c r="BL939" s="182"/>
      <c r="BM939" s="182"/>
      <c r="BN939" s="182"/>
      <c r="BO939" s="182"/>
      <c r="BP939" s="182"/>
      <c r="BQ939" s="228" t="s">
        <v>180</v>
      </c>
      <c r="BR939" s="228" t="s">
        <v>192</v>
      </c>
      <c r="BS939" s="228" t="s">
        <v>329</v>
      </c>
      <c r="BT939" s="228"/>
      <c r="BU939" s="228">
        <v>6</v>
      </c>
      <c r="BV939" s="228" t="s">
        <v>272</v>
      </c>
      <c r="BW939" s="228" t="s">
        <v>222</v>
      </c>
      <c r="BX939" s="186">
        <v>0</v>
      </c>
      <c r="BY939" s="182">
        <v>0</v>
      </c>
      <c r="BZ939" s="182">
        <v>0</v>
      </c>
      <c r="CA939" s="182">
        <v>0</v>
      </c>
      <c r="CB939" s="182">
        <v>9</v>
      </c>
      <c r="CC939" s="182">
        <v>9</v>
      </c>
      <c r="CD939" s="182">
        <v>9</v>
      </c>
      <c r="CE939" s="228">
        <v>0</v>
      </c>
      <c r="CF939" s="228">
        <v>4</v>
      </c>
      <c r="CG939" s="113">
        <v>5</v>
      </c>
      <c r="CH939" s="113">
        <v>0</v>
      </c>
      <c r="CI939" s="113">
        <v>0</v>
      </c>
      <c r="CJ939" s="113">
        <v>0</v>
      </c>
      <c r="CK939" s="113">
        <v>0</v>
      </c>
      <c r="CL939" s="113">
        <v>0</v>
      </c>
      <c r="CM939" s="113">
        <v>0</v>
      </c>
      <c r="CN939" s="185">
        <v>9</v>
      </c>
      <c r="CO939" s="181">
        <v>9</v>
      </c>
      <c r="CP939" s="187">
        <v>1</v>
      </c>
      <c r="CQ939" s="173">
        <v>0.1</v>
      </c>
      <c r="CR939" s="173">
        <v>0.1</v>
      </c>
      <c r="CS939" s="173">
        <v>8.598726114649681E-2</v>
      </c>
      <c r="CT939" s="173">
        <v>8.598726114649681E-2</v>
      </c>
      <c r="CU939" s="253">
        <v>2791</v>
      </c>
      <c r="CV939" s="220">
        <v>-1</v>
      </c>
      <c r="CW939" s="254">
        <f t="shared" si="98"/>
        <v>0</v>
      </c>
      <c r="CX939" s="15">
        <f t="shared" si="99"/>
        <v>9</v>
      </c>
      <c r="CY939" s="241">
        <f t="shared" si="100"/>
        <v>9</v>
      </c>
      <c r="CZ939" s="241" t="str">
        <f>IFERROR(ROUND(CY939/#REF!,1),"")</f>
        <v/>
      </c>
      <c r="DA939" s="254">
        <f t="shared" si="101"/>
        <v>9</v>
      </c>
      <c r="DB939" s="246">
        <f t="shared" si="102"/>
        <v>1</v>
      </c>
      <c r="DC939" s="195"/>
      <c r="DD939" s="15" t="str">
        <f>IFERROR(#REF!-AO939,"")</f>
        <v/>
      </c>
      <c r="DE939" s="195"/>
      <c r="DF939" s="266" t="str">
        <f>IFERROR(#REF!-L939,"")</f>
        <v/>
      </c>
      <c r="DG939" s="228" t="e">
        <f>IF(#REF!&gt;AP939,0,1)</f>
        <v>#REF!</v>
      </c>
      <c r="DH939" s="228">
        <f t="shared" si="103"/>
        <v>1</v>
      </c>
      <c r="DI939" s="228">
        <f t="shared" si="104"/>
        <v>0</v>
      </c>
    </row>
    <row r="940" spans="1:113" ht="20.25" customHeight="1" x14ac:dyDescent="0.2">
      <c r="A940">
        <v>2022</v>
      </c>
      <c r="B940">
        <v>2</v>
      </c>
      <c r="C940" s="261">
        <v>44600</v>
      </c>
      <c r="D940">
        <v>415</v>
      </c>
      <c r="E940">
        <v>658</v>
      </c>
      <c r="F940">
        <v>47</v>
      </c>
      <c r="G940" s="194" t="s">
        <v>273</v>
      </c>
      <c r="H940" s="241" t="s">
        <v>274</v>
      </c>
      <c r="I940" s="241" t="s">
        <v>221</v>
      </c>
      <c r="J940" s="241">
        <v>3</v>
      </c>
      <c r="K940" s="241">
        <v>1</v>
      </c>
      <c r="L940" s="262">
        <v>90</v>
      </c>
      <c r="M940" s="263">
        <v>83</v>
      </c>
      <c r="N940" s="264">
        <v>96</v>
      </c>
      <c r="O940" s="190"/>
      <c r="P940" s="190"/>
      <c r="Q940" s="190"/>
      <c r="R940" s="190"/>
      <c r="S940" s="190"/>
      <c r="T940" s="190"/>
      <c r="U940" s="190"/>
      <c r="V940" s="190"/>
      <c r="W940" s="190"/>
      <c r="X940" s="190"/>
      <c r="Y940" s="172"/>
      <c r="Z940" s="172"/>
      <c r="AA940" s="190"/>
      <c r="AB940" s="190">
        <v>135</v>
      </c>
      <c r="AC940" s="190"/>
      <c r="AD940" s="190">
        <v>132</v>
      </c>
      <c r="AE940" s="190">
        <v>129</v>
      </c>
      <c r="AF940" s="190"/>
      <c r="AG940" s="190">
        <v>113</v>
      </c>
      <c r="AH940" s="190"/>
      <c r="AI940" s="190">
        <v>105</v>
      </c>
      <c r="AJ940" s="190">
        <v>96</v>
      </c>
      <c r="AK940" s="172"/>
      <c r="AL940" s="172">
        <v>197</v>
      </c>
      <c r="AM940" s="265">
        <v>132</v>
      </c>
      <c r="AN940" s="265">
        <v>104.6666666666667</v>
      </c>
      <c r="AO940" s="183">
        <v>64</v>
      </c>
      <c r="AP940" s="184">
        <v>169</v>
      </c>
      <c r="AQ940" s="182">
        <v>54.82233502538071</v>
      </c>
      <c r="AR940" s="182">
        <v>197</v>
      </c>
      <c r="AS940" s="182"/>
      <c r="AT940" s="182"/>
      <c r="AU940" s="182"/>
      <c r="AV940" s="182"/>
      <c r="AW940" s="182"/>
      <c r="AX940" s="182"/>
      <c r="AY940" s="182"/>
      <c r="AZ940" s="182"/>
      <c r="BA940" s="182"/>
      <c r="BB940" s="182"/>
      <c r="BC940" s="182"/>
      <c r="BD940" s="182"/>
      <c r="BE940" s="182"/>
      <c r="BF940" s="182"/>
      <c r="BG940" s="182"/>
      <c r="BH940" s="182"/>
      <c r="BI940" s="182"/>
      <c r="BJ940" s="182"/>
      <c r="BK940" s="182"/>
      <c r="BL940" s="182"/>
      <c r="BM940" s="182"/>
      <c r="BN940" s="182"/>
      <c r="BO940" s="182"/>
      <c r="BP940" s="182"/>
      <c r="BQ940" s="228" t="s">
        <v>180</v>
      </c>
      <c r="BR940" s="228" t="s">
        <v>192</v>
      </c>
      <c r="BS940" s="228" t="s">
        <v>275</v>
      </c>
      <c r="BT940" s="228"/>
      <c r="BU940" s="228">
        <v>6</v>
      </c>
      <c r="BV940" s="228" t="s">
        <v>272</v>
      </c>
      <c r="BW940" s="228" t="s">
        <v>222</v>
      </c>
      <c r="BX940" s="186">
        <v>0</v>
      </c>
      <c r="BY940" s="182">
        <v>0</v>
      </c>
      <c r="BZ940" s="182">
        <v>0</v>
      </c>
      <c r="CA940" s="182">
        <v>0</v>
      </c>
      <c r="CB940" s="182">
        <v>0</v>
      </c>
      <c r="CC940" s="182">
        <v>0</v>
      </c>
      <c r="CD940" s="182">
        <v>0</v>
      </c>
      <c r="CE940" s="228">
        <v>0</v>
      </c>
      <c r="CF940" s="228">
        <v>0</v>
      </c>
      <c r="CG940" s="113">
        <v>0</v>
      </c>
      <c r="CH940" s="113">
        <v>0</v>
      </c>
      <c r="CI940" s="113">
        <v>0</v>
      </c>
      <c r="CJ940" s="113">
        <v>0</v>
      </c>
      <c r="CK940" s="113">
        <v>0</v>
      </c>
      <c r="CL940" s="113">
        <v>0</v>
      </c>
      <c r="CM940" s="113">
        <v>0</v>
      </c>
      <c r="CN940" s="185">
        <v>0</v>
      </c>
      <c r="CO940" s="181">
        <v>0</v>
      </c>
      <c r="CP940" s="187"/>
      <c r="CQ940" s="173">
        <v>0</v>
      </c>
      <c r="CR940" s="173">
        <v>0</v>
      </c>
      <c r="CS940" s="173">
        <v>0</v>
      </c>
      <c r="CT940" s="173">
        <v>0</v>
      </c>
      <c r="CU940" s="253">
        <v>2791</v>
      </c>
      <c r="CV940" s="220">
        <v>-1</v>
      </c>
      <c r="CW940" s="254">
        <f t="shared" si="98"/>
        <v>0</v>
      </c>
      <c r="CX940" s="15">
        <f t="shared" si="99"/>
        <v>0</v>
      </c>
      <c r="CY940" s="241">
        <f t="shared" si="100"/>
        <v>0</v>
      </c>
      <c r="CZ940" s="241" t="str">
        <f>IFERROR(ROUND(CY940/#REF!,1),"")</f>
        <v/>
      </c>
      <c r="DA940" s="254">
        <f t="shared" si="101"/>
        <v>0</v>
      </c>
      <c r="DB940" s="246" t="str">
        <f t="shared" si="102"/>
        <v/>
      </c>
      <c r="DC940" s="195"/>
      <c r="DD940" s="15" t="str">
        <f>IFERROR(#REF!-AO940,"")</f>
        <v/>
      </c>
      <c r="DE940" s="195"/>
      <c r="DF940" s="266" t="str">
        <f>IFERROR(#REF!-L940,"")</f>
        <v/>
      </c>
      <c r="DG940" s="228" t="e">
        <f>IF(#REF!&gt;AP940,0,1)</f>
        <v>#REF!</v>
      </c>
      <c r="DH940" s="228">
        <f t="shared" si="103"/>
        <v>1</v>
      </c>
      <c r="DI940" s="228">
        <f t="shared" si="104"/>
        <v>0</v>
      </c>
    </row>
    <row r="941" spans="1:113" ht="20.25" customHeight="1" x14ac:dyDescent="0.2">
      <c r="A941">
        <v>2022</v>
      </c>
      <c r="B941">
        <v>2</v>
      </c>
      <c r="C941" s="261">
        <v>44600</v>
      </c>
      <c r="D941">
        <v>334</v>
      </c>
      <c r="E941">
        <v>254</v>
      </c>
      <c r="F941">
        <v>49</v>
      </c>
      <c r="G941" s="194" t="s">
        <v>220</v>
      </c>
      <c r="H941" s="241" t="s">
        <v>179</v>
      </c>
      <c r="I941" s="241" t="s">
        <v>221</v>
      </c>
      <c r="J941" s="241">
        <v>4</v>
      </c>
      <c r="K941" s="241">
        <v>2</v>
      </c>
      <c r="L941" s="262">
        <v>203</v>
      </c>
      <c r="M941" s="263">
        <v>188</v>
      </c>
      <c r="N941" s="264">
        <v>217</v>
      </c>
      <c r="O941" s="190">
        <v>301</v>
      </c>
      <c r="P941" s="190">
        <v>307</v>
      </c>
      <c r="Q941" s="190"/>
      <c r="R941" s="190"/>
      <c r="S941" s="190">
        <v>285</v>
      </c>
      <c r="T941" s="190">
        <v>212</v>
      </c>
      <c r="U941" s="190">
        <v>213</v>
      </c>
      <c r="V941" s="190"/>
      <c r="W941" s="190"/>
      <c r="X941" s="190">
        <v>211</v>
      </c>
      <c r="Y941" s="172">
        <v>145</v>
      </c>
      <c r="Z941" s="172">
        <v>146</v>
      </c>
      <c r="AA941" s="190">
        <v>291</v>
      </c>
      <c r="AB941" s="190">
        <v>274</v>
      </c>
      <c r="AC941" s="190"/>
      <c r="AD941" s="190">
        <v>285</v>
      </c>
      <c r="AE941" s="190">
        <v>290</v>
      </c>
      <c r="AF941" s="190">
        <v>223</v>
      </c>
      <c r="AG941" s="190">
        <v>213</v>
      </c>
      <c r="AH941" s="190"/>
      <c r="AI941" s="190">
        <v>207</v>
      </c>
      <c r="AJ941" s="190">
        <v>204</v>
      </c>
      <c r="AK941" s="172">
        <v>146</v>
      </c>
      <c r="AL941" s="172">
        <v>148</v>
      </c>
      <c r="AM941" s="265">
        <v>290.42857142857139</v>
      </c>
      <c r="AN941" s="265">
        <v>211.85714285714289</v>
      </c>
      <c r="AO941" s="183">
        <v>94</v>
      </c>
      <c r="AP941" s="184">
        <v>153</v>
      </c>
      <c r="AQ941" s="182">
        <v>98.461538461538467</v>
      </c>
      <c r="AR941" s="182">
        <v>146.25</v>
      </c>
      <c r="AS941" s="182"/>
      <c r="AT941" s="182"/>
      <c r="AU941" s="182">
        <v>2400</v>
      </c>
      <c r="AV941" s="182">
        <v>5</v>
      </c>
      <c r="AW941" s="182">
        <v>7</v>
      </c>
      <c r="AX941" s="182">
        <v>8</v>
      </c>
      <c r="AY941" s="182"/>
      <c r="AZ941" s="182"/>
      <c r="BA941" s="182"/>
      <c r="BB941" s="182"/>
      <c r="BC941" s="182"/>
      <c r="BD941" s="182"/>
      <c r="BE941" s="182"/>
      <c r="BF941" s="182"/>
      <c r="BG941" s="182">
        <v>600</v>
      </c>
      <c r="BH941" s="182">
        <v>2</v>
      </c>
      <c r="BI941" s="182">
        <v>2</v>
      </c>
      <c r="BJ941" s="182">
        <v>6</v>
      </c>
      <c r="BK941" s="182"/>
      <c r="BL941" s="182"/>
      <c r="BM941" s="182"/>
      <c r="BN941" s="182"/>
      <c r="BO941" s="182"/>
      <c r="BP941" s="182"/>
      <c r="BQ941" s="228" t="s">
        <v>180</v>
      </c>
      <c r="BR941" s="228" t="s">
        <v>181</v>
      </c>
      <c r="BS941" s="228" t="s">
        <v>182</v>
      </c>
      <c r="BT941" s="228"/>
      <c r="BU941" s="228">
        <v>6</v>
      </c>
      <c r="BV941" s="228" t="s">
        <v>220</v>
      </c>
      <c r="BW941" s="228" t="s">
        <v>222</v>
      </c>
      <c r="BX941" s="186">
        <v>0</v>
      </c>
      <c r="BY941" s="182">
        <v>20</v>
      </c>
      <c r="BZ941" s="182">
        <v>10</v>
      </c>
      <c r="CA941" s="182">
        <v>2410</v>
      </c>
      <c r="CB941" s="182">
        <v>10</v>
      </c>
      <c r="CC941" s="182">
        <v>5</v>
      </c>
      <c r="CD941" s="182">
        <v>605</v>
      </c>
      <c r="CE941" s="228">
        <v>3</v>
      </c>
      <c r="CF941" s="228">
        <v>4</v>
      </c>
      <c r="CG941" s="113">
        <v>7</v>
      </c>
      <c r="CH941" s="113">
        <v>0</v>
      </c>
      <c r="CI941" s="113">
        <v>0</v>
      </c>
      <c r="CJ941" s="113">
        <v>0</v>
      </c>
      <c r="CK941" s="113">
        <v>0</v>
      </c>
      <c r="CL941" s="113">
        <v>0</v>
      </c>
      <c r="CM941" s="113">
        <v>0</v>
      </c>
      <c r="CN941" s="185">
        <v>15</v>
      </c>
      <c r="CO941" s="181">
        <v>3015</v>
      </c>
      <c r="CP941" s="187">
        <v>4.9751243781094526E-3</v>
      </c>
      <c r="CQ941" s="173">
        <v>7.3891625615763554E-2</v>
      </c>
      <c r="CR941" s="173">
        <v>14.85221674876847</v>
      </c>
      <c r="CS941" s="173">
        <v>7.0802427511800409E-2</v>
      </c>
      <c r="CT941" s="173">
        <v>14.231287929871881</v>
      </c>
      <c r="CU941" s="253">
        <v>2791</v>
      </c>
      <c r="CV941" s="220">
        <v>-1</v>
      </c>
      <c r="CW941" s="254">
        <f t="shared" si="98"/>
        <v>3000</v>
      </c>
      <c r="CX941" s="15">
        <f t="shared" si="99"/>
        <v>30</v>
      </c>
      <c r="CY941" s="241">
        <f t="shared" si="100"/>
        <v>15</v>
      </c>
      <c r="CZ941" s="241" t="str">
        <f>IFERROR(ROUND(CY941/#REF!,1),"")</f>
        <v/>
      </c>
      <c r="DA941" s="254">
        <f t="shared" si="101"/>
        <v>3015</v>
      </c>
      <c r="DB941" s="246">
        <f t="shared" si="102"/>
        <v>4.9751243781094526E-3</v>
      </c>
      <c r="DC941" s="195"/>
      <c r="DD941" s="15" t="str">
        <f>IFERROR(#REF!-AO941,"")</f>
        <v/>
      </c>
      <c r="DE941" s="195"/>
      <c r="DF941" s="266" t="str">
        <f>IFERROR(#REF!-L941,"")</f>
        <v/>
      </c>
      <c r="DG941" s="228" t="e">
        <f>IF(#REF!&gt;AP941,0,1)</f>
        <v>#REF!</v>
      </c>
      <c r="DH941" s="228">
        <f t="shared" si="103"/>
        <v>1</v>
      </c>
      <c r="DI941" s="228">
        <f t="shared" si="104"/>
        <v>1</v>
      </c>
    </row>
    <row r="942" spans="1:113" ht="20.25" customHeight="1" x14ac:dyDescent="0.2">
      <c r="A942">
        <v>2022</v>
      </c>
      <c r="B942">
        <v>2</v>
      </c>
      <c r="C942" s="261">
        <v>44600</v>
      </c>
      <c r="D942">
        <v>47</v>
      </c>
      <c r="E942">
        <v>122</v>
      </c>
      <c r="F942"/>
      <c r="G942" s="194" t="s">
        <v>250</v>
      </c>
      <c r="H942" s="241" t="s">
        <v>251</v>
      </c>
      <c r="I942" s="241" t="s">
        <v>246</v>
      </c>
      <c r="J942" s="241">
        <v>2</v>
      </c>
      <c r="K942" s="241">
        <v>1</v>
      </c>
      <c r="L942" s="262">
        <v>280</v>
      </c>
      <c r="M942" s="263">
        <v>267</v>
      </c>
      <c r="N942" s="264">
        <v>292</v>
      </c>
      <c r="O942" s="190"/>
      <c r="P942" s="190"/>
      <c r="Q942" s="190"/>
      <c r="R942" s="190"/>
      <c r="S942" s="190">
        <v>374</v>
      </c>
      <c r="T942" s="190"/>
      <c r="U942" s="190"/>
      <c r="V942" s="190"/>
      <c r="W942" s="190"/>
      <c r="X942" s="190">
        <v>321</v>
      </c>
      <c r="Y942" s="172"/>
      <c r="Z942" s="172">
        <v>117</v>
      </c>
      <c r="AA942" s="190">
        <v>427</v>
      </c>
      <c r="AB942" s="190">
        <v>452</v>
      </c>
      <c r="AC942" s="190"/>
      <c r="AD942" s="190">
        <v>395</v>
      </c>
      <c r="AE942" s="190">
        <v>400</v>
      </c>
      <c r="AF942" s="190">
        <v>316</v>
      </c>
      <c r="AG942" s="190">
        <v>309</v>
      </c>
      <c r="AH942" s="190"/>
      <c r="AI942" s="190">
        <v>293</v>
      </c>
      <c r="AJ942" s="190">
        <v>301</v>
      </c>
      <c r="AK942" s="172">
        <v>115</v>
      </c>
      <c r="AL942" s="172">
        <v>115</v>
      </c>
      <c r="AM942" s="265">
        <v>409.6</v>
      </c>
      <c r="AN942" s="265">
        <v>308</v>
      </c>
      <c r="AO942" s="183">
        <v>64</v>
      </c>
      <c r="AP942" s="184">
        <v>113</v>
      </c>
      <c r="AQ942" s="182">
        <v>62.247838616714702</v>
      </c>
      <c r="AR942" s="182">
        <v>115.6666666666667</v>
      </c>
      <c r="AS942" s="182"/>
      <c r="AT942" s="182"/>
      <c r="AU942" s="182">
        <v>100</v>
      </c>
      <c r="AV942" s="182"/>
      <c r="AW942" s="182"/>
      <c r="AX942" s="182"/>
      <c r="AY942" s="182"/>
      <c r="AZ942" s="182"/>
      <c r="BA942" s="182"/>
      <c r="BB942" s="182"/>
      <c r="BC942" s="182"/>
      <c r="BD942" s="182"/>
      <c r="BE942" s="182"/>
      <c r="BF942" s="182"/>
      <c r="BG942" s="182"/>
      <c r="BH942" s="182"/>
      <c r="BI942" s="182"/>
      <c r="BJ942" s="182"/>
      <c r="BK942" s="182"/>
      <c r="BL942" s="182"/>
      <c r="BM942" s="182"/>
      <c r="BN942" s="182"/>
      <c r="BO942" s="182"/>
      <c r="BP942" s="182"/>
      <c r="BQ942" s="228" t="s">
        <v>185</v>
      </c>
      <c r="BR942" s="228" t="s">
        <v>247</v>
      </c>
      <c r="BS942" s="228" t="s">
        <v>252</v>
      </c>
      <c r="BT942" s="228" t="s">
        <v>249</v>
      </c>
      <c r="BU942" s="228">
        <v>6</v>
      </c>
      <c r="BV942" s="228" t="s">
        <v>253</v>
      </c>
      <c r="BW942" s="228"/>
      <c r="BX942" s="186">
        <v>0</v>
      </c>
      <c r="BY942" s="182">
        <v>0</v>
      </c>
      <c r="BZ942" s="182">
        <v>0</v>
      </c>
      <c r="CA942" s="182">
        <v>100</v>
      </c>
      <c r="CB942" s="182">
        <v>0</v>
      </c>
      <c r="CC942" s="182">
        <v>0</v>
      </c>
      <c r="CD942" s="182">
        <v>0</v>
      </c>
      <c r="CE942" s="228">
        <v>0</v>
      </c>
      <c r="CF942" s="228">
        <v>0</v>
      </c>
      <c r="CG942" s="113">
        <v>0</v>
      </c>
      <c r="CH942" s="113">
        <v>0</v>
      </c>
      <c r="CI942" s="113">
        <v>0</v>
      </c>
      <c r="CJ942" s="113">
        <v>0</v>
      </c>
      <c r="CK942" s="113">
        <v>0</v>
      </c>
      <c r="CL942" s="113">
        <v>0</v>
      </c>
      <c r="CM942" s="113">
        <v>0</v>
      </c>
      <c r="CN942" s="185">
        <v>0</v>
      </c>
      <c r="CO942" s="181">
        <v>100</v>
      </c>
      <c r="CP942" s="187">
        <v>0</v>
      </c>
      <c r="CQ942" s="173">
        <v>0</v>
      </c>
      <c r="CR942" s="173">
        <v>0.35714285714285721</v>
      </c>
      <c r="CS942" s="173">
        <v>0</v>
      </c>
      <c r="CT942" s="173">
        <v>0.32467532467532467</v>
      </c>
      <c r="CU942" s="253">
        <v>2791</v>
      </c>
      <c r="CV942" s="220">
        <v>-1</v>
      </c>
      <c r="CW942" s="254">
        <f t="shared" si="98"/>
        <v>100</v>
      </c>
      <c r="CX942" s="15">
        <f t="shared" si="99"/>
        <v>0</v>
      </c>
      <c r="CY942" s="241">
        <f t="shared" si="100"/>
        <v>0</v>
      </c>
      <c r="CZ942" s="241" t="str">
        <f>IFERROR(ROUND(CY942/#REF!,1),"")</f>
        <v/>
      </c>
      <c r="DA942" s="254">
        <f t="shared" si="101"/>
        <v>100</v>
      </c>
      <c r="DB942" s="246">
        <f t="shared" si="102"/>
        <v>0</v>
      </c>
      <c r="DC942" s="195"/>
      <c r="DD942" s="15" t="str">
        <f>IFERROR(#REF!-AO942,"")</f>
        <v/>
      </c>
      <c r="DE942" s="195"/>
      <c r="DF942" s="266" t="str">
        <f>IFERROR(#REF!-L942,"")</f>
        <v/>
      </c>
      <c r="DG942" s="228" t="e">
        <f>IF(#REF!&gt;AP942,0,1)</f>
        <v>#REF!</v>
      </c>
      <c r="DH942" s="228">
        <f t="shared" si="103"/>
        <v>1</v>
      </c>
      <c r="DI942" s="228">
        <f t="shared" si="104"/>
        <v>0</v>
      </c>
    </row>
    <row r="943" spans="1:113" ht="20.25" customHeight="1" x14ac:dyDescent="0.2">
      <c r="A943">
        <v>2022</v>
      </c>
      <c r="B943">
        <v>2</v>
      </c>
      <c r="C943" s="261">
        <v>44600</v>
      </c>
      <c r="D943">
        <v>417</v>
      </c>
      <c r="E943">
        <v>660</v>
      </c>
      <c r="F943"/>
      <c r="G943" s="194" t="s">
        <v>345</v>
      </c>
      <c r="H943" s="241" t="s">
        <v>346</v>
      </c>
      <c r="I943" s="241" t="s">
        <v>169</v>
      </c>
      <c r="J943" s="241">
        <v>1</v>
      </c>
      <c r="K943" s="241">
        <v>6</v>
      </c>
      <c r="L943" s="262">
        <v>1265</v>
      </c>
      <c r="M943" s="263">
        <v>1190</v>
      </c>
      <c r="N943" s="264">
        <v>1354</v>
      </c>
      <c r="O943" s="190"/>
      <c r="P943" s="190"/>
      <c r="Q943" s="190"/>
      <c r="R943" s="190"/>
      <c r="S943" s="190"/>
      <c r="T943" s="190"/>
      <c r="U943" s="190"/>
      <c r="V943" s="190"/>
      <c r="W943" s="190"/>
      <c r="X943" s="190"/>
      <c r="Y943" s="172"/>
      <c r="Z943" s="172"/>
      <c r="AA943" s="190"/>
      <c r="AB943" s="190"/>
      <c r="AC943" s="190"/>
      <c r="AD943" s="190"/>
      <c r="AE943" s="190"/>
      <c r="AF943" s="190"/>
      <c r="AG943" s="190"/>
      <c r="AH943" s="190"/>
      <c r="AI943" s="190"/>
      <c r="AJ943" s="190"/>
      <c r="AK943" s="172"/>
      <c r="AL943" s="172"/>
      <c r="AM943" s="265"/>
      <c r="AN943" s="265"/>
      <c r="AO943" s="183">
        <v>21</v>
      </c>
      <c r="AP943" s="184">
        <v>180</v>
      </c>
      <c r="AQ943" s="182"/>
      <c r="AR943" s="182"/>
      <c r="AS943" s="182"/>
      <c r="AT943" s="182"/>
      <c r="AU943" s="182"/>
      <c r="AV943" s="182"/>
      <c r="AW943" s="182"/>
      <c r="AX943" s="182"/>
      <c r="AY943" s="182"/>
      <c r="AZ943" s="182"/>
      <c r="BA943" s="182"/>
      <c r="BB943" s="182"/>
      <c r="BC943" s="182"/>
      <c r="BD943" s="182"/>
      <c r="BE943" s="182"/>
      <c r="BF943" s="182"/>
      <c r="BG943" s="182"/>
      <c r="BH943" s="182"/>
      <c r="BI943" s="182"/>
      <c r="BJ943" s="182"/>
      <c r="BK943" s="182"/>
      <c r="BL943" s="182"/>
      <c r="BM943" s="182"/>
      <c r="BN943" s="182"/>
      <c r="BO943" s="182"/>
      <c r="BP943" s="182"/>
      <c r="BQ943" s="228" t="s">
        <v>185</v>
      </c>
      <c r="BR943" s="228" t="s">
        <v>186</v>
      </c>
      <c r="BS943" s="228" t="s">
        <v>347</v>
      </c>
      <c r="BT943" s="228" t="s">
        <v>188</v>
      </c>
      <c r="BU943" s="228">
        <v>6</v>
      </c>
      <c r="BV943" s="228" t="s">
        <v>348</v>
      </c>
      <c r="BW943" s="228"/>
      <c r="BX943" s="186">
        <v>0</v>
      </c>
      <c r="BY943" s="182">
        <v>0</v>
      </c>
      <c r="BZ943" s="182">
        <v>0</v>
      </c>
      <c r="CA943" s="182">
        <v>0</v>
      </c>
      <c r="CB943" s="182">
        <v>0</v>
      </c>
      <c r="CC943" s="182">
        <v>0</v>
      </c>
      <c r="CD943" s="182">
        <v>0</v>
      </c>
      <c r="CE943" s="228">
        <v>0</v>
      </c>
      <c r="CF943" s="228">
        <v>0</v>
      </c>
      <c r="CG943" s="113">
        <v>0</v>
      </c>
      <c r="CH943" s="113">
        <v>0</v>
      </c>
      <c r="CI943" s="113">
        <v>0</v>
      </c>
      <c r="CJ943" s="113">
        <v>0</v>
      </c>
      <c r="CK943" s="113">
        <v>0</v>
      </c>
      <c r="CL943" s="113">
        <v>0</v>
      </c>
      <c r="CM943" s="113">
        <v>0</v>
      </c>
      <c r="CN943" s="185">
        <v>0</v>
      </c>
      <c r="CO943" s="181">
        <v>0</v>
      </c>
      <c r="CP943" s="187"/>
      <c r="CQ943" s="173">
        <v>0</v>
      </c>
      <c r="CR943" s="173">
        <v>0</v>
      </c>
      <c r="CS943" s="173"/>
      <c r="CT943" s="173"/>
      <c r="CU943" s="253">
        <v>2791</v>
      </c>
      <c r="CV943" s="220"/>
      <c r="CW943" s="254">
        <f t="shared" si="98"/>
        <v>0</v>
      </c>
      <c r="CX943" s="15">
        <f t="shared" si="99"/>
        <v>0</v>
      </c>
      <c r="CY943" s="241">
        <f t="shared" si="100"/>
        <v>0</v>
      </c>
      <c r="CZ943" s="241" t="str">
        <f>IFERROR(ROUND(CY943/#REF!,1),"")</f>
        <v/>
      </c>
      <c r="DA943" s="254">
        <f t="shared" si="101"/>
        <v>0</v>
      </c>
      <c r="DB943" s="246" t="str">
        <f t="shared" si="102"/>
        <v/>
      </c>
      <c r="DC943" s="195"/>
      <c r="DD943" s="15" t="str">
        <f>IFERROR(#REF!-AO943,"")</f>
        <v/>
      </c>
      <c r="DE943" s="195"/>
      <c r="DF943" s="266" t="str">
        <f>IFERROR(#REF!-L943,"")</f>
        <v/>
      </c>
      <c r="DG943" s="228" t="e">
        <f>IF(#REF!&gt;AP943,0,1)</f>
        <v>#REF!</v>
      </c>
      <c r="DH943" s="228">
        <f t="shared" si="103"/>
        <v>0</v>
      </c>
      <c r="DI943" s="228">
        <f t="shared" si="104"/>
        <v>1</v>
      </c>
    </row>
    <row r="944" spans="1:113" ht="20.25" customHeight="1" x14ac:dyDescent="0.2">
      <c r="A944">
        <v>2022</v>
      </c>
      <c r="B944">
        <v>2</v>
      </c>
      <c r="C944" s="261">
        <v>44600</v>
      </c>
      <c r="D944">
        <v>491</v>
      </c>
      <c r="E944">
        <v>708</v>
      </c>
      <c r="F944"/>
      <c r="G944" s="194" t="s">
        <v>456</v>
      </c>
      <c r="H944" s="241" t="s">
        <v>457</v>
      </c>
      <c r="I944" s="241"/>
      <c r="J944" s="241"/>
      <c r="K944" s="241"/>
      <c r="L944" s="262">
        <v>1980</v>
      </c>
      <c r="M944" s="263">
        <v>1881</v>
      </c>
      <c r="N944" s="264">
        <v>2079</v>
      </c>
      <c r="O944" s="190"/>
      <c r="P944" s="190"/>
      <c r="Q944" s="190"/>
      <c r="R944" s="190"/>
      <c r="S944" s="190"/>
      <c r="T944" s="190"/>
      <c r="U944" s="190"/>
      <c r="V944" s="190"/>
      <c r="W944" s="190"/>
      <c r="X944" s="190"/>
      <c r="Y944" s="172"/>
      <c r="Z944" s="172"/>
      <c r="AA944" s="190"/>
      <c r="AB944" s="190"/>
      <c r="AC944" s="190"/>
      <c r="AD944" s="190"/>
      <c r="AE944" s="190"/>
      <c r="AF944" s="190"/>
      <c r="AG944" s="190"/>
      <c r="AH944" s="190"/>
      <c r="AI944" s="190"/>
      <c r="AJ944" s="190"/>
      <c r="AK944" s="172"/>
      <c r="AL944" s="172"/>
      <c r="AM944" s="265"/>
      <c r="AN944" s="265"/>
      <c r="AO944" s="183">
        <v>0</v>
      </c>
      <c r="AP944" s="184"/>
      <c r="AQ944" s="182"/>
      <c r="AR944" s="182"/>
      <c r="AS944" s="182"/>
      <c r="AT944" s="182"/>
      <c r="AU944" s="182"/>
      <c r="AV944" s="182"/>
      <c r="AW944" s="182"/>
      <c r="AX944" s="182"/>
      <c r="AY944" s="182"/>
      <c r="AZ944" s="182"/>
      <c r="BA944" s="182"/>
      <c r="BB944" s="182"/>
      <c r="BC944" s="182"/>
      <c r="BD944" s="182"/>
      <c r="BE944" s="182"/>
      <c r="BF944" s="182"/>
      <c r="BG944" s="182"/>
      <c r="BH944" s="182"/>
      <c r="BI944" s="182"/>
      <c r="BJ944" s="182"/>
      <c r="BK944" s="182"/>
      <c r="BL944" s="182"/>
      <c r="BM944" s="182"/>
      <c r="BN944" s="182"/>
      <c r="BO944" s="182"/>
      <c r="BP944" s="182"/>
      <c r="BQ944" s="228" t="s">
        <v>458</v>
      </c>
      <c r="BR944" s="228"/>
      <c r="BS944" s="228"/>
      <c r="BT944" s="228"/>
      <c r="BU944" s="228">
        <v>6</v>
      </c>
      <c r="BV944" s="228" t="s">
        <v>459</v>
      </c>
      <c r="BW944" s="228"/>
      <c r="BX944" s="186">
        <v>0</v>
      </c>
      <c r="BY944" s="182">
        <v>0</v>
      </c>
      <c r="BZ944" s="182"/>
      <c r="CA944" s="182">
        <v>0</v>
      </c>
      <c r="CB944" s="182">
        <v>0</v>
      </c>
      <c r="CC944" s="182"/>
      <c r="CD944" s="182">
        <v>0</v>
      </c>
      <c r="CE944" s="228">
        <v>0</v>
      </c>
      <c r="CF944" s="228">
        <v>0</v>
      </c>
      <c r="CG944" s="113">
        <v>0</v>
      </c>
      <c r="CH944" s="113">
        <v>0</v>
      </c>
      <c r="CI944" s="113">
        <v>0</v>
      </c>
      <c r="CJ944" s="113">
        <v>0</v>
      </c>
      <c r="CK944" s="113">
        <v>0</v>
      </c>
      <c r="CL944" s="113">
        <v>0</v>
      </c>
      <c r="CM944" s="113">
        <v>0</v>
      </c>
      <c r="CN944" s="185">
        <v>0</v>
      </c>
      <c r="CO944" s="181">
        <v>0</v>
      </c>
      <c r="CP944" s="187"/>
      <c r="CQ944" s="173">
        <v>0</v>
      </c>
      <c r="CR944" s="173">
        <v>0</v>
      </c>
      <c r="CS944" s="173"/>
      <c r="CT944" s="173"/>
      <c r="CU944" s="253">
        <v>2791</v>
      </c>
      <c r="CV944" s="220"/>
      <c r="CW944" s="254">
        <f t="shared" si="98"/>
        <v>0</v>
      </c>
      <c r="CX944" s="15">
        <f t="shared" si="99"/>
        <v>0</v>
      </c>
      <c r="CY944" s="241" t="str">
        <f t="shared" si="100"/>
        <v/>
      </c>
      <c r="CZ944" s="241" t="str">
        <f>IFERROR(ROUND(CY944/#REF!,1),"")</f>
        <v/>
      </c>
      <c r="DA944" s="254" t="str">
        <f t="shared" si="101"/>
        <v/>
      </c>
      <c r="DB944" s="246" t="str">
        <f t="shared" si="102"/>
        <v/>
      </c>
      <c r="DC944" s="195"/>
      <c r="DD944" s="15" t="str">
        <f>IFERROR(#REF!-AO944,"")</f>
        <v/>
      </c>
      <c r="DE944" s="195"/>
      <c r="DF944" s="266" t="str">
        <f>IFERROR(#REF!-L944,"")</f>
        <v/>
      </c>
      <c r="DG944" s="228" t="e">
        <f>IF(#REF!&gt;AP944,0,1)</f>
        <v>#REF!</v>
      </c>
      <c r="DH944" s="228">
        <f t="shared" si="103"/>
        <v>0</v>
      </c>
      <c r="DI944" s="228">
        <f t="shared" si="104"/>
        <v>1</v>
      </c>
    </row>
    <row r="945" spans="1:113" ht="20.25" customHeight="1" x14ac:dyDescent="0.2">
      <c r="A945">
        <v>2022</v>
      </c>
      <c r="B945">
        <v>2</v>
      </c>
      <c r="C945" s="261">
        <v>44600</v>
      </c>
      <c r="D945">
        <v>491</v>
      </c>
      <c r="E945">
        <v>713</v>
      </c>
      <c r="F945"/>
      <c r="G945" s="194" t="s">
        <v>460</v>
      </c>
      <c r="H945" s="241" t="s">
        <v>461</v>
      </c>
      <c r="I945" s="241"/>
      <c r="J945" s="241"/>
      <c r="K945" s="241"/>
      <c r="L945" s="262">
        <v>1402</v>
      </c>
      <c r="M945" s="263">
        <v>1332</v>
      </c>
      <c r="N945" s="264">
        <v>1472</v>
      </c>
      <c r="O945" s="190"/>
      <c r="P945" s="190"/>
      <c r="Q945" s="190"/>
      <c r="R945" s="190"/>
      <c r="S945" s="190"/>
      <c r="T945" s="190"/>
      <c r="U945" s="190"/>
      <c r="V945" s="190"/>
      <c r="W945" s="190"/>
      <c r="X945" s="190"/>
      <c r="Y945" s="172"/>
      <c r="Z945" s="172"/>
      <c r="AA945" s="190"/>
      <c r="AB945" s="190"/>
      <c r="AC945" s="190"/>
      <c r="AD945" s="190"/>
      <c r="AE945" s="190"/>
      <c r="AF945" s="190"/>
      <c r="AG945" s="190"/>
      <c r="AH945" s="190"/>
      <c r="AI945" s="190"/>
      <c r="AJ945" s="190"/>
      <c r="AK945" s="172"/>
      <c r="AL945" s="172"/>
      <c r="AM945" s="265"/>
      <c r="AN945" s="265"/>
      <c r="AO945" s="183">
        <v>0</v>
      </c>
      <c r="AP945" s="184"/>
      <c r="AQ945" s="182"/>
      <c r="AR945" s="182"/>
      <c r="AS945" s="182"/>
      <c r="AT945" s="182"/>
      <c r="AU945" s="182"/>
      <c r="AV945" s="182"/>
      <c r="AW945" s="182"/>
      <c r="AX945" s="182"/>
      <c r="AY945" s="182"/>
      <c r="AZ945" s="182"/>
      <c r="BA945" s="182"/>
      <c r="BB945" s="182"/>
      <c r="BC945" s="182"/>
      <c r="BD945" s="182"/>
      <c r="BE945" s="182"/>
      <c r="BF945" s="182"/>
      <c r="BG945" s="182"/>
      <c r="BH945" s="182"/>
      <c r="BI945" s="182"/>
      <c r="BJ945" s="182"/>
      <c r="BK945" s="182"/>
      <c r="BL945" s="182"/>
      <c r="BM945" s="182"/>
      <c r="BN945" s="182"/>
      <c r="BO945" s="182"/>
      <c r="BP945" s="182"/>
      <c r="BQ945" s="228" t="s">
        <v>458</v>
      </c>
      <c r="BR945" s="228"/>
      <c r="BS945" s="228"/>
      <c r="BT945" s="228"/>
      <c r="BU945" s="228">
        <v>6</v>
      </c>
      <c r="BV945" s="228" t="s">
        <v>459</v>
      </c>
      <c r="BW945" s="228"/>
      <c r="BX945" s="186">
        <v>0</v>
      </c>
      <c r="BY945" s="182">
        <v>0</v>
      </c>
      <c r="BZ945" s="182"/>
      <c r="CA945" s="182">
        <v>0</v>
      </c>
      <c r="CB945" s="182">
        <v>0</v>
      </c>
      <c r="CC945" s="182"/>
      <c r="CD945" s="182">
        <v>0</v>
      </c>
      <c r="CE945" s="228">
        <v>0</v>
      </c>
      <c r="CF945" s="228">
        <v>0</v>
      </c>
      <c r="CG945" s="113">
        <v>0</v>
      </c>
      <c r="CH945" s="113">
        <v>0</v>
      </c>
      <c r="CI945" s="113">
        <v>0</v>
      </c>
      <c r="CJ945" s="113">
        <v>0</v>
      </c>
      <c r="CK945" s="113">
        <v>0</v>
      </c>
      <c r="CL945" s="113">
        <v>0</v>
      </c>
      <c r="CM945" s="113">
        <v>0</v>
      </c>
      <c r="CN945" s="185">
        <v>0</v>
      </c>
      <c r="CO945" s="181">
        <v>0</v>
      </c>
      <c r="CP945" s="187"/>
      <c r="CQ945" s="173">
        <v>0</v>
      </c>
      <c r="CR945" s="173">
        <v>0</v>
      </c>
      <c r="CS945" s="173"/>
      <c r="CT945" s="173"/>
      <c r="CU945" s="253">
        <v>2791</v>
      </c>
      <c r="CV945" s="220"/>
      <c r="CW945" s="254">
        <f t="shared" si="98"/>
        <v>0</v>
      </c>
      <c r="CX945" s="15">
        <f t="shared" si="99"/>
        <v>0</v>
      </c>
      <c r="CY945" s="241" t="str">
        <f t="shared" si="100"/>
        <v/>
      </c>
      <c r="CZ945" s="241" t="str">
        <f>IFERROR(ROUND(CY945/#REF!,1),"")</f>
        <v/>
      </c>
      <c r="DA945" s="254" t="str">
        <f t="shared" si="101"/>
        <v/>
      </c>
      <c r="DB945" s="246" t="str">
        <f t="shared" si="102"/>
        <v/>
      </c>
      <c r="DC945" s="195"/>
      <c r="DD945" s="15" t="str">
        <f>IFERROR(#REF!-AO945,"")</f>
        <v/>
      </c>
      <c r="DE945" s="195"/>
      <c r="DF945" s="266" t="str">
        <f>IFERROR(#REF!-L945,"")</f>
        <v/>
      </c>
      <c r="DG945" s="228" t="e">
        <f>IF(#REF!&gt;AP945,0,1)</f>
        <v>#REF!</v>
      </c>
      <c r="DH945" s="228">
        <f t="shared" si="103"/>
        <v>0</v>
      </c>
      <c r="DI945" s="228">
        <f t="shared" si="104"/>
        <v>1</v>
      </c>
    </row>
    <row r="946" spans="1:113" ht="20.25" customHeight="1" x14ac:dyDescent="0.2">
      <c r="A946">
        <v>2022</v>
      </c>
      <c r="B946">
        <v>2</v>
      </c>
      <c r="C946" s="261">
        <v>44600</v>
      </c>
      <c r="D946">
        <v>491</v>
      </c>
      <c r="E946">
        <v>754</v>
      </c>
      <c r="F946"/>
      <c r="G946" s="194" t="s">
        <v>462</v>
      </c>
      <c r="H946" s="241" t="s">
        <v>463</v>
      </c>
      <c r="I946" s="241"/>
      <c r="J946" s="241"/>
      <c r="K946" s="241"/>
      <c r="L946" s="262">
        <v>660</v>
      </c>
      <c r="M946" s="263">
        <v>627</v>
      </c>
      <c r="N946" s="264">
        <v>693</v>
      </c>
      <c r="O946" s="190"/>
      <c r="P946" s="190"/>
      <c r="Q946" s="190"/>
      <c r="R946" s="190"/>
      <c r="S946" s="190"/>
      <c r="T946" s="190"/>
      <c r="U946" s="190"/>
      <c r="V946" s="190"/>
      <c r="W946" s="190"/>
      <c r="X946" s="190"/>
      <c r="Y946" s="172"/>
      <c r="Z946" s="172"/>
      <c r="AA946" s="190"/>
      <c r="AB946" s="190"/>
      <c r="AC946" s="190"/>
      <c r="AD946" s="190"/>
      <c r="AE946" s="190"/>
      <c r="AF946" s="190"/>
      <c r="AG946" s="190"/>
      <c r="AH946" s="190"/>
      <c r="AI946" s="190"/>
      <c r="AJ946" s="190"/>
      <c r="AK946" s="172"/>
      <c r="AL946" s="172"/>
      <c r="AM946" s="265"/>
      <c r="AN946" s="265"/>
      <c r="AO946" s="183">
        <v>0</v>
      </c>
      <c r="AP946" s="184"/>
      <c r="AQ946" s="182"/>
      <c r="AR946" s="182"/>
      <c r="AS946" s="182"/>
      <c r="AT946" s="182"/>
      <c r="AU946" s="182"/>
      <c r="AV946" s="182"/>
      <c r="AW946" s="182"/>
      <c r="AX946" s="182"/>
      <c r="AY946" s="182"/>
      <c r="AZ946" s="182"/>
      <c r="BA946" s="182"/>
      <c r="BB946" s="182"/>
      <c r="BC946" s="182"/>
      <c r="BD946" s="182"/>
      <c r="BE946" s="182"/>
      <c r="BF946" s="182"/>
      <c r="BG946" s="182"/>
      <c r="BH946" s="182"/>
      <c r="BI946" s="182"/>
      <c r="BJ946" s="182"/>
      <c r="BK946" s="182"/>
      <c r="BL946" s="182"/>
      <c r="BM946" s="182"/>
      <c r="BN946" s="182"/>
      <c r="BO946" s="182"/>
      <c r="BP946" s="182"/>
      <c r="BQ946" s="228" t="s">
        <v>458</v>
      </c>
      <c r="BR946" s="228"/>
      <c r="BS946" s="228"/>
      <c r="BT946" s="228"/>
      <c r="BU946" s="228">
        <v>6</v>
      </c>
      <c r="BV946" s="228" t="s">
        <v>459</v>
      </c>
      <c r="BW946" s="228"/>
      <c r="BX946" s="186">
        <v>0</v>
      </c>
      <c r="BY946" s="182">
        <v>0</v>
      </c>
      <c r="BZ946" s="182"/>
      <c r="CA946" s="182">
        <v>0</v>
      </c>
      <c r="CB946" s="182">
        <v>0</v>
      </c>
      <c r="CC946" s="182"/>
      <c r="CD946" s="182">
        <v>0</v>
      </c>
      <c r="CE946" s="228">
        <v>0</v>
      </c>
      <c r="CF946" s="228">
        <v>0</v>
      </c>
      <c r="CG946" s="113">
        <v>0</v>
      </c>
      <c r="CH946" s="113">
        <v>0</v>
      </c>
      <c r="CI946" s="113">
        <v>0</v>
      </c>
      <c r="CJ946" s="113">
        <v>0</v>
      </c>
      <c r="CK946" s="113">
        <v>0</v>
      </c>
      <c r="CL946" s="113">
        <v>0</v>
      </c>
      <c r="CM946" s="113">
        <v>0</v>
      </c>
      <c r="CN946" s="185">
        <v>0</v>
      </c>
      <c r="CO946" s="181">
        <v>0</v>
      </c>
      <c r="CP946" s="187"/>
      <c r="CQ946" s="173">
        <v>0</v>
      </c>
      <c r="CR946" s="173">
        <v>0</v>
      </c>
      <c r="CS946" s="173"/>
      <c r="CT946" s="173"/>
      <c r="CU946" s="253">
        <v>2791</v>
      </c>
      <c r="CV946" s="220"/>
      <c r="CW946" s="254">
        <f t="shared" si="98"/>
        <v>0</v>
      </c>
      <c r="CX946" s="15">
        <f t="shared" si="99"/>
        <v>0</v>
      </c>
      <c r="CY946" s="241" t="str">
        <f t="shared" si="100"/>
        <v/>
      </c>
      <c r="CZ946" s="241" t="str">
        <f>IFERROR(ROUND(CY946/#REF!,1),"")</f>
        <v/>
      </c>
      <c r="DA946" s="254" t="str">
        <f t="shared" si="101"/>
        <v/>
      </c>
      <c r="DB946" s="246" t="str">
        <f t="shared" si="102"/>
        <v/>
      </c>
      <c r="DC946" s="195"/>
      <c r="DD946" s="15" t="str">
        <f>IFERROR(#REF!-AO946,"")</f>
        <v/>
      </c>
      <c r="DE946" s="195"/>
      <c r="DF946" s="266" t="str">
        <f>IFERROR(#REF!-L946,"")</f>
        <v/>
      </c>
      <c r="DG946" s="228" t="e">
        <f>IF(#REF!&gt;AP946,0,1)</f>
        <v>#REF!</v>
      </c>
      <c r="DH946" s="228">
        <f t="shared" si="103"/>
        <v>0</v>
      </c>
      <c r="DI946" s="228">
        <f t="shared" si="104"/>
        <v>1</v>
      </c>
    </row>
    <row r="947" spans="1:113" ht="20.25" customHeight="1" x14ac:dyDescent="0.2">
      <c r="A947">
        <v>2022</v>
      </c>
      <c r="B947">
        <v>2</v>
      </c>
      <c r="C947" s="261">
        <v>44600</v>
      </c>
      <c r="D947">
        <v>491</v>
      </c>
      <c r="E947">
        <v>755</v>
      </c>
      <c r="F947"/>
      <c r="G947" s="194" t="s">
        <v>464</v>
      </c>
      <c r="H947" s="241" t="s">
        <v>465</v>
      </c>
      <c r="I947" s="241"/>
      <c r="J947" s="241"/>
      <c r="K947" s="241"/>
      <c r="L947" s="262">
        <v>525</v>
      </c>
      <c r="M947" s="263">
        <v>498</v>
      </c>
      <c r="N947" s="264">
        <v>551</v>
      </c>
      <c r="O947" s="190">
        <v>5810</v>
      </c>
      <c r="P947" s="190">
        <v>4757</v>
      </c>
      <c r="Q947" s="190">
        <v>4951</v>
      </c>
      <c r="R947" s="190">
        <v>5953</v>
      </c>
      <c r="S947" s="190">
        <v>4675</v>
      </c>
      <c r="T947" s="190">
        <v>348</v>
      </c>
      <c r="U947" s="190">
        <v>335</v>
      </c>
      <c r="V947" s="190">
        <v>393</v>
      </c>
      <c r="W947" s="190">
        <v>352</v>
      </c>
      <c r="X947" s="190">
        <v>354</v>
      </c>
      <c r="Y947" s="172"/>
      <c r="Z947" s="172"/>
      <c r="AA947" s="190"/>
      <c r="AB947" s="190"/>
      <c r="AC947" s="190"/>
      <c r="AD947" s="190"/>
      <c r="AE947" s="190"/>
      <c r="AF947" s="190"/>
      <c r="AG947" s="190"/>
      <c r="AH947" s="190"/>
      <c r="AI947" s="190"/>
      <c r="AJ947" s="190"/>
      <c r="AK947" s="172"/>
      <c r="AL947" s="172"/>
      <c r="AM947" s="265">
        <v>5229.2</v>
      </c>
      <c r="AN947" s="265">
        <v>356.4</v>
      </c>
      <c r="AO947" s="183">
        <v>0</v>
      </c>
      <c r="AP947" s="184"/>
      <c r="AQ947" s="182"/>
      <c r="AR947" s="182"/>
      <c r="AS947" s="182"/>
      <c r="AT947" s="182"/>
      <c r="AU947" s="182"/>
      <c r="AV947" s="182"/>
      <c r="AW947" s="182"/>
      <c r="AX947" s="182"/>
      <c r="AY947" s="182"/>
      <c r="AZ947" s="182"/>
      <c r="BA947" s="182"/>
      <c r="BB947" s="182"/>
      <c r="BC947" s="182"/>
      <c r="BD947" s="182"/>
      <c r="BE947" s="182"/>
      <c r="BF947" s="182"/>
      <c r="BG947" s="182"/>
      <c r="BH947" s="182"/>
      <c r="BI947" s="182"/>
      <c r="BJ947" s="182"/>
      <c r="BK947" s="182"/>
      <c r="BL947" s="182"/>
      <c r="BM947" s="182"/>
      <c r="BN947" s="182"/>
      <c r="BO947" s="182"/>
      <c r="BP947" s="182"/>
      <c r="BQ947" s="228" t="s">
        <v>458</v>
      </c>
      <c r="BR947" s="228"/>
      <c r="BS947" s="228"/>
      <c r="BT947" s="228"/>
      <c r="BU947" s="228">
        <v>6</v>
      </c>
      <c r="BV947" s="228" t="s">
        <v>459</v>
      </c>
      <c r="BW947" s="228"/>
      <c r="BX947" s="186">
        <v>0</v>
      </c>
      <c r="BY947" s="182">
        <v>0</v>
      </c>
      <c r="BZ947" s="182"/>
      <c r="CA947" s="182">
        <v>0</v>
      </c>
      <c r="CB947" s="182">
        <v>0</v>
      </c>
      <c r="CC947" s="182"/>
      <c r="CD947" s="182">
        <v>0</v>
      </c>
      <c r="CE947" s="228">
        <v>0</v>
      </c>
      <c r="CF947" s="228">
        <v>0</v>
      </c>
      <c r="CG947" s="113">
        <v>0</v>
      </c>
      <c r="CH947" s="113">
        <v>0</v>
      </c>
      <c r="CI947" s="113">
        <v>0</v>
      </c>
      <c r="CJ947" s="113">
        <v>0</v>
      </c>
      <c r="CK947" s="113">
        <v>0</v>
      </c>
      <c r="CL947" s="113">
        <v>0</v>
      </c>
      <c r="CM947" s="113">
        <v>0</v>
      </c>
      <c r="CN947" s="185">
        <v>0</v>
      </c>
      <c r="CO947" s="181">
        <v>0</v>
      </c>
      <c r="CP947" s="187"/>
      <c r="CQ947" s="173">
        <v>0</v>
      </c>
      <c r="CR947" s="173">
        <v>0</v>
      </c>
      <c r="CS947" s="173">
        <v>0</v>
      </c>
      <c r="CT947" s="173">
        <v>0</v>
      </c>
      <c r="CU947" s="253">
        <v>2791</v>
      </c>
      <c r="CV947" s="220">
        <v>-1</v>
      </c>
      <c r="CW947" s="254">
        <f t="shared" si="98"/>
        <v>0</v>
      </c>
      <c r="CX947" s="15">
        <f t="shared" si="99"/>
        <v>0</v>
      </c>
      <c r="CY947" s="241" t="str">
        <f t="shared" si="100"/>
        <v/>
      </c>
      <c r="CZ947" s="241" t="str">
        <f>IFERROR(ROUND(CY947/#REF!,1),"")</f>
        <v/>
      </c>
      <c r="DA947" s="254" t="str">
        <f t="shared" si="101"/>
        <v/>
      </c>
      <c r="DB947" s="246" t="str">
        <f t="shared" si="102"/>
        <v/>
      </c>
      <c r="DC947" s="195"/>
      <c r="DD947" s="15" t="str">
        <f>IFERROR(#REF!-AO947,"")</f>
        <v/>
      </c>
      <c r="DE947" s="195"/>
      <c r="DF947" s="266" t="str">
        <f>IFERROR(#REF!-L947,"")</f>
        <v/>
      </c>
      <c r="DG947" s="228" t="e">
        <f>IF(#REF!&gt;AP947,0,1)</f>
        <v>#REF!</v>
      </c>
      <c r="DH947" s="228">
        <f t="shared" si="103"/>
        <v>0</v>
      </c>
      <c r="DI947" s="228">
        <f t="shared" si="104"/>
        <v>1</v>
      </c>
    </row>
    <row r="948" spans="1:113" ht="20.25" customHeight="1" x14ac:dyDescent="0.2">
      <c r="A948">
        <v>2022</v>
      </c>
      <c r="B948">
        <v>2</v>
      </c>
      <c r="C948" s="261">
        <v>44600</v>
      </c>
      <c r="D948">
        <v>491</v>
      </c>
      <c r="E948">
        <v>756</v>
      </c>
      <c r="F948"/>
      <c r="G948" s="194" t="s">
        <v>466</v>
      </c>
      <c r="H948" s="241" t="s">
        <v>467</v>
      </c>
      <c r="I948" s="241"/>
      <c r="J948" s="241"/>
      <c r="K948" s="241"/>
      <c r="L948" s="262">
        <v>1113</v>
      </c>
      <c r="M948" s="263">
        <v>1058</v>
      </c>
      <c r="N948" s="264">
        <v>1169</v>
      </c>
      <c r="O948" s="190"/>
      <c r="P948" s="190"/>
      <c r="Q948" s="190"/>
      <c r="R948" s="190"/>
      <c r="S948" s="190"/>
      <c r="T948" s="190"/>
      <c r="U948" s="190"/>
      <c r="V948" s="190"/>
      <c r="W948" s="190"/>
      <c r="X948" s="190"/>
      <c r="Y948" s="172"/>
      <c r="Z948" s="172"/>
      <c r="AA948" s="190"/>
      <c r="AB948" s="190"/>
      <c r="AC948" s="190"/>
      <c r="AD948" s="190"/>
      <c r="AE948" s="190"/>
      <c r="AF948" s="190"/>
      <c r="AG948" s="190"/>
      <c r="AH948" s="190"/>
      <c r="AI948" s="190"/>
      <c r="AJ948" s="190"/>
      <c r="AK948" s="172"/>
      <c r="AL948" s="172"/>
      <c r="AM948" s="265"/>
      <c r="AN948" s="265"/>
      <c r="AO948" s="183">
        <v>0</v>
      </c>
      <c r="AP948" s="184"/>
      <c r="AQ948" s="182"/>
      <c r="AR948" s="182"/>
      <c r="AS948" s="182"/>
      <c r="AT948" s="182"/>
      <c r="AU948" s="182"/>
      <c r="AV948" s="182"/>
      <c r="AW948" s="182"/>
      <c r="AX948" s="182"/>
      <c r="AY948" s="182"/>
      <c r="AZ948" s="182"/>
      <c r="BA948" s="182"/>
      <c r="BB948" s="182"/>
      <c r="BC948" s="182"/>
      <c r="BD948" s="182"/>
      <c r="BE948" s="182"/>
      <c r="BF948" s="182"/>
      <c r="BG948" s="182"/>
      <c r="BH948" s="182"/>
      <c r="BI948" s="182"/>
      <c r="BJ948" s="182"/>
      <c r="BK948" s="182"/>
      <c r="BL948" s="182"/>
      <c r="BM948" s="182"/>
      <c r="BN948" s="182"/>
      <c r="BO948" s="182"/>
      <c r="BP948" s="182"/>
      <c r="BQ948" s="228" t="s">
        <v>458</v>
      </c>
      <c r="BR948" s="228"/>
      <c r="BS948" s="228"/>
      <c r="BT948" s="228"/>
      <c r="BU948" s="228">
        <v>6</v>
      </c>
      <c r="BV948" s="228" t="s">
        <v>459</v>
      </c>
      <c r="BW948" s="228"/>
      <c r="BX948" s="186">
        <v>0</v>
      </c>
      <c r="BY948" s="182">
        <v>0</v>
      </c>
      <c r="BZ948" s="182"/>
      <c r="CA948" s="182">
        <v>0</v>
      </c>
      <c r="CB948" s="182">
        <v>0</v>
      </c>
      <c r="CC948" s="182"/>
      <c r="CD948" s="182">
        <v>0</v>
      </c>
      <c r="CE948" s="228">
        <v>0</v>
      </c>
      <c r="CF948" s="228">
        <v>0</v>
      </c>
      <c r="CG948" s="113">
        <v>0</v>
      </c>
      <c r="CH948" s="113">
        <v>0</v>
      </c>
      <c r="CI948" s="113">
        <v>0</v>
      </c>
      <c r="CJ948" s="113">
        <v>0</v>
      </c>
      <c r="CK948" s="113">
        <v>0</v>
      </c>
      <c r="CL948" s="113">
        <v>0</v>
      </c>
      <c r="CM948" s="113">
        <v>0</v>
      </c>
      <c r="CN948" s="185">
        <v>0</v>
      </c>
      <c r="CO948" s="181">
        <v>0</v>
      </c>
      <c r="CP948" s="187"/>
      <c r="CQ948" s="173">
        <v>0</v>
      </c>
      <c r="CR948" s="173">
        <v>0</v>
      </c>
      <c r="CS948" s="173"/>
      <c r="CT948" s="173"/>
      <c r="CU948" s="253">
        <v>2791</v>
      </c>
      <c r="CV948" s="220"/>
      <c r="CW948" s="254">
        <f t="shared" si="98"/>
        <v>0</v>
      </c>
      <c r="CX948" s="15">
        <f t="shared" si="99"/>
        <v>0</v>
      </c>
      <c r="CY948" s="241" t="str">
        <f t="shared" si="100"/>
        <v/>
      </c>
      <c r="CZ948" s="241" t="str">
        <f>IFERROR(ROUND(CY948/#REF!,1),"")</f>
        <v/>
      </c>
      <c r="DA948" s="254" t="str">
        <f t="shared" si="101"/>
        <v/>
      </c>
      <c r="DB948" s="246" t="str">
        <f t="shared" si="102"/>
        <v/>
      </c>
      <c r="DC948" s="195"/>
      <c r="DD948" s="15" t="str">
        <f>IFERROR(#REF!-AO948,"")</f>
        <v/>
      </c>
      <c r="DE948" s="195"/>
      <c r="DF948" s="266" t="str">
        <f>IFERROR(#REF!-L948,"")</f>
        <v/>
      </c>
      <c r="DG948" s="228" t="e">
        <f>IF(#REF!&gt;AP948,0,1)</f>
        <v>#REF!</v>
      </c>
      <c r="DH948" s="228">
        <f t="shared" si="103"/>
        <v>0</v>
      </c>
      <c r="DI948" s="228">
        <f t="shared" si="104"/>
        <v>1</v>
      </c>
    </row>
    <row r="949" spans="1:113" ht="20.25" customHeight="1" x14ac:dyDescent="0.2">
      <c r="A949">
        <v>2022</v>
      </c>
      <c r="B949">
        <v>2</v>
      </c>
      <c r="C949" s="261">
        <v>44600</v>
      </c>
      <c r="D949">
        <v>491</v>
      </c>
      <c r="E949">
        <v>700</v>
      </c>
      <c r="F949"/>
      <c r="G949" s="194" t="s">
        <v>468</v>
      </c>
      <c r="H949" s="241" t="s">
        <v>469</v>
      </c>
      <c r="I949" s="241" t="s">
        <v>169</v>
      </c>
      <c r="J949" s="241">
        <v>1</v>
      </c>
      <c r="K949" s="241">
        <v>1</v>
      </c>
      <c r="L949" s="262">
        <v>345</v>
      </c>
      <c r="M949" s="263">
        <v>324</v>
      </c>
      <c r="N949" s="264">
        <v>365</v>
      </c>
      <c r="O949" s="190"/>
      <c r="P949" s="190"/>
      <c r="Q949" s="190"/>
      <c r="R949" s="190"/>
      <c r="S949" s="190"/>
      <c r="T949" s="190"/>
      <c r="U949" s="190"/>
      <c r="V949" s="190"/>
      <c r="W949" s="190"/>
      <c r="X949" s="190"/>
      <c r="Y949" s="172"/>
      <c r="Z949" s="172"/>
      <c r="AA949" s="190"/>
      <c r="AB949" s="190"/>
      <c r="AC949" s="190"/>
      <c r="AD949" s="190"/>
      <c r="AE949" s="190"/>
      <c r="AF949" s="190"/>
      <c r="AG949" s="190"/>
      <c r="AH949" s="190"/>
      <c r="AI949" s="190"/>
      <c r="AJ949" s="190"/>
      <c r="AK949" s="172"/>
      <c r="AL949" s="172"/>
      <c r="AM949" s="265"/>
      <c r="AN949" s="265"/>
      <c r="AO949" s="183">
        <v>19</v>
      </c>
      <c r="AP949" s="184">
        <v>189</v>
      </c>
      <c r="AQ949" s="182"/>
      <c r="AR949" s="182"/>
      <c r="AS949" s="182"/>
      <c r="AT949" s="182"/>
      <c r="AU949" s="182"/>
      <c r="AV949" s="182"/>
      <c r="AW949" s="182"/>
      <c r="AX949" s="182"/>
      <c r="AY949" s="182"/>
      <c r="AZ949" s="182"/>
      <c r="BA949" s="182"/>
      <c r="BB949" s="182"/>
      <c r="BC949" s="182"/>
      <c r="BD949" s="182"/>
      <c r="BE949" s="182"/>
      <c r="BF949" s="182"/>
      <c r="BG949" s="182"/>
      <c r="BH949" s="182"/>
      <c r="BI949" s="182"/>
      <c r="BJ949" s="182"/>
      <c r="BK949" s="182"/>
      <c r="BL949" s="182"/>
      <c r="BM949" s="182"/>
      <c r="BN949" s="182"/>
      <c r="BO949" s="182"/>
      <c r="BP949" s="182"/>
      <c r="BQ949" s="228" t="s">
        <v>256</v>
      </c>
      <c r="BR949" s="228" t="s">
        <v>257</v>
      </c>
      <c r="BS949" s="228" t="s">
        <v>470</v>
      </c>
      <c r="BT949" s="228" t="s">
        <v>471</v>
      </c>
      <c r="BU949" s="228">
        <v>6</v>
      </c>
      <c r="BV949" s="228" t="s">
        <v>472</v>
      </c>
      <c r="BW949" s="228"/>
      <c r="BX949" s="186">
        <v>0</v>
      </c>
      <c r="BY949" s="182">
        <v>0</v>
      </c>
      <c r="BZ949" s="182">
        <v>0</v>
      </c>
      <c r="CA949" s="182">
        <v>0</v>
      </c>
      <c r="CB949" s="182">
        <v>0</v>
      </c>
      <c r="CC949" s="182">
        <v>0</v>
      </c>
      <c r="CD949" s="182">
        <v>0</v>
      </c>
      <c r="CE949" s="228">
        <v>0</v>
      </c>
      <c r="CF949" s="228">
        <v>0</v>
      </c>
      <c r="CG949" s="113">
        <v>0</v>
      </c>
      <c r="CH949" s="113">
        <v>0</v>
      </c>
      <c r="CI949" s="113">
        <v>0</v>
      </c>
      <c r="CJ949" s="113">
        <v>0</v>
      </c>
      <c r="CK949" s="113">
        <v>0</v>
      </c>
      <c r="CL949" s="113">
        <v>0</v>
      </c>
      <c r="CM949" s="113">
        <v>0</v>
      </c>
      <c r="CN949" s="185">
        <v>0</v>
      </c>
      <c r="CO949" s="181">
        <v>0</v>
      </c>
      <c r="CP949" s="187"/>
      <c r="CQ949" s="173">
        <v>0</v>
      </c>
      <c r="CR949" s="173">
        <v>0</v>
      </c>
      <c r="CS949" s="173"/>
      <c r="CT949" s="173"/>
      <c r="CU949" s="253">
        <v>2791</v>
      </c>
      <c r="CV949" s="220"/>
      <c r="CW949" s="254">
        <f t="shared" si="98"/>
        <v>0</v>
      </c>
      <c r="CX949" s="15">
        <f t="shared" si="99"/>
        <v>0</v>
      </c>
      <c r="CY949" s="241">
        <f t="shared" si="100"/>
        <v>0</v>
      </c>
      <c r="CZ949" s="241" t="str">
        <f>IFERROR(ROUND(CY949/#REF!,1),"")</f>
        <v/>
      </c>
      <c r="DA949" s="254">
        <f t="shared" si="101"/>
        <v>0</v>
      </c>
      <c r="DB949" s="246" t="str">
        <f t="shared" si="102"/>
        <v/>
      </c>
      <c r="DC949" s="195"/>
      <c r="DD949" s="15" t="str">
        <f>IFERROR(#REF!-AO949,"")</f>
        <v/>
      </c>
      <c r="DE949" s="195"/>
      <c r="DF949" s="266" t="str">
        <f>IFERROR(#REF!-L949,"")</f>
        <v/>
      </c>
      <c r="DG949" s="228" t="e">
        <f>IF(#REF!&gt;AP949,0,1)</f>
        <v>#REF!</v>
      </c>
      <c r="DH949" s="228">
        <f t="shared" si="103"/>
        <v>0</v>
      </c>
      <c r="DI949" s="228">
        <f t="shared" si="104"/>
        <v>1</v>
      </c>
    </row>
    <row r="950" spans="1:113" ht="20.25" customHeight="1" x14ac:dyDescent="0.2">
      <c r="A950">
        <v>2022</v>
      </c>
      <c r="B950">
        <v>2</v>
      </c>
      <c r="C950" s="261">
        <v>44601</v>
      </c>
      <c r="D950">
        <v>331</v>
      </c>
      <c r="E950">
        <v>253</v>
      </c>
      <c r="F950">
        <v>2</v>
      </c>
      <c r="G950" s="194" t="s">
        <v>178</v>
      </c>
      <c r="H950" s="241" t="s">
        <v>179</v>
      </c>
      <c r="I950" s="241" t="s">
        <v>169</v>
      </c>
      <c r="J950" s="241">
        <v>3</v>
      </c>
      <c r="K950" s="241">
        <v>2</v>
      </c>
      <c r="L950" s="262">
        <v>203</v>
      </c>
      <c r="M950" s="263">
        <v>188</v>
      </c>
      <c r="N950" s="264">
        <v>217</v>
      </c>
      <c r="O950" s="190"/>
      <c r="P950" s="190"/>
      <c r="Q950" s="190"/>
      <c r="R950" s="190"/>
      <c r="S950" s="190">
        <v>345</v>
      </c>
      <c r="T950" s="190"/>
      <c r="U950" s="190"/>
      <c r="V950" s="190"/>
      <c r="W950" s="190"/>
      <c r="X950" s="190">
        <v>217</v>
      </c>
      <c r="Y950" s="172"/>
      <c r="Z950" s="172">
        <v>89</v>
      </c>
      <c r="AA950" s="190">
        <v>348</v>
      </c>
      <c r="AB950" s="190">
        <v>305</v>
      </c>
      <c r="AC950" s="190"/>
      <c r="AD950" s="190">
        <v>340</v>
      </c>
      <c r="AE950" s="190">
        <v>307</v>
      </c>
      <c r="AF950" s="190">
        <v>215</v>
      </c>
      <c r="AG950" s="190">
        <v>221</v>
      </c>
      <c r="AH950" s="190"/>
      <c r="AI950" s="190">
        <v>218</v>
      </c>
      <c r="AJ950" s="190">
        <v>213</v>
      </c>
      <c r="AK950" s="172">
        <v>94</v>
      </c>
      <c r="AL950" s="172">
        <v>94</v>
      </c>
      <c r="AM950" s="265">
        <v>329</v>
      </c>
      <c r="AN950" s="265">
        <v>216.8</v>
      </c>
      <c r="AO950" s="183">
        <v>121</v>
      </c>
      <c r="AP950" s="184">
        <v>89</v>
      </c>
      <c r="AQ950" s="182">
        <v>116.9675090252708</v>
      </c>
      <c r="AR950" s="182">
        <v>92.333333333333329</v>
      </c>
      <c r="AS950" s="182"/>
      <c r="AT950" s="182"/>
      <c r="AU950" s="182"/>
      <c r="AV950" s="182"/>
      <c r="AW950" s="182"/>
      <c r="AX950" s="182"/>
      <c r="AY950" s="182"/>
      <c r="AZ950" s="182"/>
      <c r="BA950" s="182"/>
      <c r="BB950" s="182"/>
      <c r="BC950" s="182"/>
      <c r="BD950" s="182"/>
      <c r="BE950" s="182"/>
      <c r="BF950" s="182"/>
      <c r="BG950" s="182">
        <v>600</v>
      </c>
      <c r="BH950" s="182">
        <v>3</v>
      </c>
      <c r="BI950" s="182">
        <v>3</v>
      </c>
      <c r="BJ950" s="182">
        <v>6</v>
      </c>
      <c r="BK950" s="182"/>
      <c r="BL950" s="182"/>
      <c r="BM950" s="182"/>
      <c r="BN950" s="182"/>
      <c r="BO950" s="182"/>
      <c r="BP950" s="182"/>
      <c r="BQ950" s="228" t="s">
        <v>180</v>
      </c>
      <c r="BR950" s="228" t="s">
        <v>181</v>
      </c>
      <c r="BS950" s="228" t="s">
        <v>182</v>
      </c>
      <c r="BT950" s="228"/>
      <c r="BU950" s="228">
        <v>6</v>
      </c>
      <c r="BV950" s="228" t="s">
        <v>178</v>
      </c>
      <c r="BW950" s="228" t="s">
        <v>173</v>
      </c>
      <c r="BX950" s="186">
        <v>0</v>
      </c>
      <c r="BY950" s="182">
        <v>0</v>
      </c>
      <c r="BZ950" s="182">
        <v>0</v>
      </c>
      <c r="CA950" s="182">
        <v>0</v>
      </c>
      <c r="CB950" s="182">
        <v>12</v>
      </c>
      <c r="CC950" s="182">
        <v>6</v>
      </c>
      <c r="CD950" s="182">
        <v>606</v>
      </c>
      <c r="CE950" s="228">
        <v>1</v>
      </c>
      <c r="CF950" s="228">
        <v>1</v>
      </c>
      <c r="CG950" s="113">
        <v>3</v>
      </c>
      <c r="CH950" s="113">
        <v>0</v>
      </c>
      <c r="CI950" s="113">
        <v>0</v>
      </c>
      <c r="CJ950" s="113">
        <v>0</v>
      </c>
      <c r="CK950" s="113">
        <v>0</v>
      </c>
      <c r="CL950" s="113">
        <v>0</v>
      </c>
      <c r="CM950" s="113">
        <v>0</v>
      </c>
      <c r="CN950" s="185">
        <v>6</v>
      </c>
      <c r="CO950" s="181">
        <v>606</v>
      </c>
      <c r="CP950" s="187">
        <v>9.9009900990099011E-3</v>
      </c>
      <c r="CQ950" s="173">
        <v>2.9556650246305421E-2</v>
      </c>
      <c r="CR950" s="173">
        <v>2.985221674876847</v>
      </c>
      <c r="CS950" s="173">
        <v>2.7675276752767531E-2</v>
      </c>
      <c r="CT950" s="173">
        <v>2.7952029520295198</v>
      </c>
      <c r="CU950" s="253">
        <v>2791</v>
      </c>
      <c r="CV950" s="220">
        <v>-1</v>
      </c>
      <c r="CW950" s="254">
        <f t="shared" si="98"/>
        <v>600</v>
      </c>
      <c r="CX950" s="15">
        <f t="shared" si="99"/>
        <v>12</v>
      </c>
      <c r="CY950" s="241">
        <f t="shared" si="100"/>
        <v>6</v>
      </c>
      <c r="CZ950" s="241" t="str">
        <f>IFERROR(ROUND(CY950/#REF!,1),"")</f>
        <v/>
      </c>
      <c r="DA950" s="254">
        <f t="shared" si="101"/>
        <v>606</v>
      </c>
      <c r="DB950" s="246">
        <f t="shared" si="102"/>
        <v>9.9009900990099011E-3</v>
      </c>
      <c r="DC950" s="195"/>
      <c r="DD950" s="15" t="str">
        <f>IFERROR(#REF!-AO950,"")</f>
        <v/>
      </c>
      <c r="DE950" s="195"/>
      <c r="DF950" s="266" t="str">
        <f>IFERROR(#REF!-L950,"")</f>
        <v/>
      </c>
      <c r="DG950" s="228" t="e">
        <f>IF(#REF!&gt;AP950,0,1)</f>
        <v>#REF!</v>
      </c>
      <c r="DH950" s="228">
        <f t="shared" si="103"/>
        <v>1</v>
      </c>
      <c r="DI950" s="228">
        <f t="shared" si="104"/>
        <v>1</v>
      </c>
    </row>
    <row r="951" spans="1:113" ht="20.25" customHeight="1" x14ac:dyDescent="0.2">
      <c r="A951">
        <v>2022</v>
      </c>
      <c r="B951">
        <v>2</v>
      </c>
      <c r="C951" s="261">
        <v>44601</v>
      </c>
      <c r="D951">
        <v>377</v>
      </c>
      <c r="E951">
        <v>439</v>
      </c>
      <c r="F951">
        <v>2</v>
      </c>
      <c r="G951" s="194" t="s">
        <v>223</v>
      </c>
      <c r="H951" s="241" t="s">
        <v>224</v>
      </c>
      <c r="I951" s="241" t="s">
        <v>169</v>
      </c>
      <c r="J951" s="241">
        <v>4</v>
      </c>
      <c r="K951" s="241">
        <v>1</v>
      </c>
      <c r="L951" s="262">
        <v>343</v>
      </c>
      <c r="M951" s="263">
        <v>308</v>
      </c>
      <c r="N951" s="264">
        <v>377</v>
      </c>
      <c r="O951" s="190">
        <v>434</v>
      </c>
      <c r="P951" s="190">
        <v>429</v>
      </c>
      <c r="Q951" s="190"/>
      <c r="R951" s="190"/>
      <c r="S951" s="190"/>
      <c r="T951" s="190">
        <v>328</v>
      </c>
      <c r="U951" s="190">
        <v>331</v>
      </c>
      <c r="V951" s="190"/>
      <c r="W951" s="190"/>
      <c r="X951" s="190"/>
      <c r="Y951" s="172">
        <v>302</v>
      </c>
      <c r="Z951" s="172"/>
      <c r="AA951" s="190"/>
      <c r="AB951" s="190"/>
      <c r="AC951" s="190"/>
      <c r="AD951" s="190"/>
      <c r="AE951" s="190"/>
      <c r="AF951" s="190"/>
      <c r="AG951" s="190"/>
      <c r="AH951" s="190"/>
      <c r="AI951" s="190"/>
      <c r="AJ951" s="190"/>
      <c r="AK951" s="172"/>
      <c r="AL951" s="172"/>
      <c r="AM951" s="265">
        <v>431.5</v>
      </c>
      <c r="AN951" s="265">
        <v>329.5</v>
      </c>
      <c r="AO951" s="183">
        <v>45</v>
      </c>
      <c r="AP951" s="184">
        <v>320</v>
      </c>
      <c r="AQ951" s="182">
        <v>47.682119205298022</v>
      </c>
      <c r="AR951" s="182">
        <v>302</v>
      </c>
      <c r="AS951" s="182"/>
      <c r="AT951" s="182"/>
      <c r="AU951" s="182">
        <v>319</v>
      </c>
      <c r="AV951" s="182">
        <v>2</v>
      </c>
      <c r="AW951" s="182">
        <v>2</v>
      </c>
      <c r="AX951" s="182">
        <v>2</v>
      </c>
      <c r="AY951" s="182"/>
      <c r="AZ951" s="182"/>
      <c r="BA951" s="182"/>
      <c r="BB951" s="182"/>
      <c r="BC951" s="182"/>
      <c r="BD951" s="182"/>
      <c r="BE951" s="182"/>
      <c r="BF951" s="182"/>
      <c r="BG951" s="182"/>
      <c r="BH951" s="182"/>
      <c r="BI951" s="182"/>
      <c r="BJ951" s="182"/>
      <c r="BK951" s="182"/>
      <c r="BL951" s="182"/>
      <c r="BM951" s="182"/>
      <c r="BN951" s="182"/>
      <c r="BO951" s="182"/>
      <c r="BP951" s="182"/>
      <c r="BQ951" s="228" t="s">
        <v>180</v>
      </c>
      <c r="BR951" s="228" t="s">
        <v>192</v>
      </c>
      <c r="BS951" s="228" t="s">
        <v>243</v>
      </c>
      <c r="BT951" s="228"/>
      <c r="BU951" s="228">
        <v>6</v>
      </c>
      <c r="BV951" s="228" t="s">
        <v>223</v>
      </c>
      <c r="BW951" s="228" t="s">
        <v>173</v>
      </c>
      <c r="BX951" s="186">
        <v>0</v>
      </c>
      <c r="BY951" s="182">
        <v>6</v>
      </c>
      <c r="BZ951" s="182">
        <v>6</v>
      </c>
      <c r="CA951" s="182">
        <v>325</v>
      </c>
      <c r="CB951" s="182">
        <v>0</v>
      </c>
      <c r="CC951" s="182">
        <v>0</v>
      </c>
      <c r="CD951" s="182">
        <v>0</v>
      </c>
      <c r="CE951" s="228">
        <v>2</v>
      </c>
      <c r="CF951" s="228">
        <v>2</v>
      </c>
      <c r="CG951" s="113">
        <v>2</v>
      </c>
      <c r="CH951" s="113">
        <v>0</v>
      </c>
      <c r="CI951" s="113">
        <v>0</v>
      </c>
      <c r="CJ951" s="113">
        <v>0</v>
      </c>
      <c r="CK951" s="113">
        <v>0</v>
      </c>
      <c r="CL951" s="113">
        <v>0</v>
      </c>
      <c r="CM951" s="113">
        <v>0</v>
      </c>
      <c r="CN951" s="185">
        <v>6</v>
      </c>
      <c r="CO951" s="181">
        <v>325</v>
      </c>
      <c r="CP951" s="187">
        <v>1.846153846153846E-2</v>
      </c>
      <c r="CQ951" s="173">
        <v>1.7492711370262391E-2</v>
      </c>
      <c r="CR951" s="173">
        <v>0.94752186588921283</v>
      </c>
      <c r="CS951" s="173">
        <v>1.8209408194233691E-2</v>
      </c>
      <c r="CT951" s="173">
        <v>0.98634294385432475</v>
      </c>
      <c r="CU951" s="253">
        <v>2791</v>
      </c>
      <c r="CV951" s="220">
        <v>-1</v>
      </c>
      <c r="CW951" s="254">
        <f t="shared" si="98"/>
        <v>319</v>
      </c>
      <c r="CX951" s="15">
        <f t="shared" si="99"/>
        <v>6</v>
      </c>
      <c r="CY951" s="241">
        <f t="shared" si="100"/>
        <v>6</v>
      </c>
      <c r="CZ951" s="241" t="str">
        <f>IFERROR(ROUND(CY951/#REF!,1),"")</f>
        <v/>
      </c>
      <c r="DA951" s="254">
        <f t="shared" si="101"/>
        <v>325</v>
      </c>
      <c r="DB951" s="246">
        <f t="shared" si="102"/>
        <v>1.8461538461538463E-2</v>
      </c>
      <c r="DC951" s="195"/>
      <c r="DD951" s="15" t="str">
        <f>IFERROR(#REF!-AO951,"")</f>
        <v/>
      </c>
      <c r="DE951" s="195"/>
      <c r="DF951" s="266" t="str">
        <f>IFERROR(#REF!-L951,"")</f>
        <v/>
      </c>
      <c r="DG951" s="228" t="e">
        <f>IF(#REF!&gt;AP951,0,1)</f>
        <v>#REF!</v>
      </c>
      <c r="DH951" s="228">
        <f t="shared" si="103"/>
        <v>1</v>
      </c>
      <c r="DI951" s="228">
        <f t="shared" si="104"/>
        <v>1</v>
      </c>
    </row>
    <row r="952" spans="1:113" ht="20.25" customHeight="1" x14ac:dyDescent="0.2">
      <c r="A952">
        <v>2022</v>
      </c>
      <c r="B952">
        <v>2</v>
      </c>
      <c r="C952" s="261">
        <v>44601</v>
      </c>
      <c r="D952">
        <v>388</v>
      </c>
      <c r="E952">
        <v>564</v>
      </c>
      <c r="F952">
        <v>3</v>
      </c>
      <c r="G952" s="194" t="s">
        <v>473</v>
      </c>
      <c r="H952" s="241" t="s">
        <v>474</v>
      </c>
      <c r="I952" s="241" t="s">
        <v>169</v>
      </c>
      <c r="J952" s="241">
        <v>3</v>
      </c>
      <c r="K952" s="241">
        <v>4</v>
      </c>
      <c r="L952" s="262">
        <v>119</v>
      </c>
      <c r="M952" s="263">
        <v>109</v>
      </c>
      <c r="N952" s="264">
        <v>128</v>
      </c>
      <c r="O952" s="190">
        <v>143</v>
      </c>
      <c r="P952" s="190">
        <v>151</v>
      </c>
      <c r="Q952" s="190"/>
      <c r="R952" s="190">
        <v>181</v>
      </c>
      <c r="S952" s="190">
        <v>146</v>
      </c>
      <c r="T952" s="190">
        <v>114</v>
      </c>
      <c r="U952" s="190">
        <v>120</v>
      </c>
      <c r="V952" s="190"/>
      <c r="W952" s="190">
        <v>130</v>
      </c>
      <c r="X952" s="190">
        <v>120</v>
      </c>
      <c r="Y952" s="172"/>
      <c r="Z952" s="172"/>
      <c r="AA952" s="190">
        <v>154</v>
      </c>
      <c r="AB952" s="190">
        <v>146</v>
      </c>
      <c r="AC952" s="190"/>
      <c r="AD952" s="190"/>
      <c r="AE952" s="190">
        <v>160</v>
      </c>
      <c r="AF952" s="190">
        <v>130</v>
      </c>
      <c r="AG952" s="190">
        <v>121</v>
      </c>
      <c r="AH952" s="190"/>
      <c r="AI952" s="190"/>
      <c r="AJ952" s="190">
        <v>127</v>
      </c>
      <c r="AK952" s="172"/>
      <c r="AL952" s="172"/>
      <c r="AM952" s="265">
        <v>154.42857142857139</v>
      </c>
      <c r="AN952" s="265">
        <v>123.1428571428571</v>
      </c>
      <c r="AO952" s="183">
        <v>83</v>
      </c>
      <c r="AP952" s="184">
        <v>130</v>
      </c>
      <c r="AQ952" s="182"/>
      <c r="AR952" s="182"/>
      <c r="AS952" s="182"/>
      <c r="AT952" s="182"/>
      <c r="AU952" s="182">
        <v>600</v>
      </c>
      <c r="AV952" s="182">
        <v>7</v>
      </c>
      <c r="AW952" s="182">
        <v>8</v>
      </c>
      <c r="AX952" s="182">
        <v>5</v>
      </c>
      <c r="AY952" s="182"/>
      <c r="AZ952" s="182"/>
      <c r="BA952" s="182"/>
      <c r="BB952" s="182"/>
      <c r="BC952" s="182"/>
      <c r="BD952" s="182"/>
      <c r="BE952" s="182"/>
      <c r="BF952" s="182"/>
      <c r="BG952" s="182">
        <v>122</v>
      </c>
      <c r="BH952" s="182">
        <v>5</v>
      </c>
      <c r="BI952" s="182">
        <v>4</v>
      </c>
      <c r="BJ952" s="182">
        <v>7</v>
      </c>
      <c r="BK952" s="182"/>
      <c r="BL952" s="182"/>
      <c r="BM952" s="182"/>
      <c r="BN952" s="182"/>
      <c r="BO952" s="182"/>
      <c r="BP952" s="182"/>
      <c r="BQ952" s="228" t="s">
        <v>434</v>
      </c>
      <c r="BR952" s="228" t="s">
        <v>435</v>
      </c>
      <c r="BS952" s="228"/>
      <c r="BT952" s="228"/>
      <c r="BU952" s="228">
        <v>6</v>
      </c>
      <c r="BV952" s="228" t="s">
        <v>475</v>
      </c>
      <c r="BW952" s="228" t="s">
        <v>173</v>
      </c>
      <c r="BX952" s="186">
        <v>0</v>
      </c>
      <c r="BY952" s="182">
        <v>20</v>
      </c>
      <c r="BZ952" s="182">
        <v>5</v>
      </c>
      <c r="CA952" s="182">
        <v>605</v>
      </c>
      <c r="CB952" s="182">
        <v>16</v>
      </c>
      <c r="CC952" s="182">
        <v>4</v>
      </c>
      <c r="CD952" s="182">
        <v>126</v>
      </c>
      <c r="CE952" s="228">
        <v>3</v>
      </c>
      <c r="CF952" s="228">
        <v>3</v>
      </c>
      <c r="CG952" s="113">
        <v>3</v>
      </c>
      <c r="CH952" s="113">
        <v>0</v>
      </c>
      <c r="CI952" s="113">
        <v>0</v>
      </c>
      <c r="CJ952" s="113">
        <v>0</v>
      </c>
      <c r="CK952" s="113">
        <v>0</v>
      </c>
      <c r="CL952" s="113">
        <v>0</v>
      </c>
      <c r="CM952" s="113">
        <v>0</v>
      </c>
      <c r="CN952" s="185">
        <v>9</v>
      </c>
      <c r="CO952" s="181">
        <v>731</v>
      </c>
      <c r="CP952" s="187">
        <v>1.231190150478796E-2</v>
      </c>
      <c r="CQ952" s="173">
        <v>7.5630252100840331E-2</v>
      </c>
      <c r="CR952" s="173">
        <v>6.1428571428571432</v>
      </c>
      <c r="CS952" s="173">
        <v>7.3085846867749424E-2</v>
      </c>
      <c r="CT952" s="173">
        <v>5.9361948955916466</v>
      </c>
      <c r="CU952" s="253">
        <v>2791</v>
      </c>
      <c r="CV952" s="220">
        <v>-1</v>
      </c>
      <c r="CW952" s="254">
        <f t="shared" si="98"/>
        <v>722</v>
      </c>
      <c r="CX952" s="15">
        <f t="shared" si="99"/>
        <v>36</v>
      </c>
      <c r="CY952" s="241">
        <f t="shared" si="100"/>
        <v>9</v>
      </c>
      <c r="CZ952" s="241" t="str">
        <f>IFERROR(ROUND(CY952/#REF!,1),"")</f>
        <v/>
      </c>
      <c r="DA952" s="254">
        <f t="shared" si="101"/>
        <v>731</v>
      </c>
      <c r="DB952" s="246">
        <f t="shared" si="102"/>
        <v>1.2311901504787962E-2</v>
      </c>
      <c r="DC952" s="195"/>
      <c r="DD952" s="15" t="str">
        <f>IFERROR(#REF!-AO952,"")</f>
        <v/>
      </c>
      <c r="DE952" s="195"/>
      <c r="DF952" s="266" t="str">
        <f>IFERROR(#REF!-L952,"")</f>
        <v/>
      </c>
      <c r="DG952" s="228" t="e">
        <f>IF(#REF!&gt;AP952,0,1)</f>
        <v>#REF!</v>
      </c>
      <c r="DH952" s="228">
        <f t="shared" si="103"/>
        <v>1</v>
      </c>
      <c r="DI952" s="228">
        <f t="shared" si="104"/>
        <v>1</v>
      </c>
    </row>
    <row r="953" spans="1:113" ht="20.25" customHeight="1" x14ac:dyDescent="0.2">
      <c r="A953">
        <v>2022</v>
      </c>
      <c r="B953">
        <v>2</v>
      </c>
      <c r="C953" s="261">
        <v>44601</v>
      </c>
      <c r="D953">
        <v>388</v>
      </c>
      <c r="E953">
        <v>565</v>
      </c>
      <c r="F953">
        <v>3</v>
      </c>
      <c r="G953" s="194" t="s">
        <v>476</v>
      </c>
      <c r="H953" s="241" t="s">
        <v>477</v>
      </c>
      <c r="I953" s="241" t="s">
        <v>169</v>
      </c>
      <c r="J953" s="241">
        <v>3</v>
      </c>
      <c r="K953" s="241">
        <v>4</v>
      </c>
      <c r="L953" s="262">
        <v>91</v>
      </c>
      <c r="M953" s="263">
        <v>83</v>
      </c>
      <c r="N953" s="264">
        <v>98</v>
      </c>
      <c r="O953" s="190">
        <v>117</v>
      </c>
      <c r="P953" s="190">
        <v>123</v>
      </c>
      <c r="Q953" s="190"/>
      <c r="R953" s="190">
        <v>113</v>
      </c>
      <c r="S953" s="190">
        <v>120</v>
      </c>
      <c r="T953" s="190">
        <v>88</v>
      </c>
      <c r="U953" s="190">
        <v>91</v>
      </c>
      <c r="V953" s="190"/>
      <c r="W953" s="190">
        <v>94</v>
      </c>
      <c r="X953" s="190">
        <v>89</v>
      </c>
      <c r="Y953" s="172"/>
      <c r="Z953" s="172"/>
      <c r="AA953" s="190">
        <v>115</v>
      </c>
      <c r="AB953" s="190">
        <v>117</v>
      </c>
      <c r="AC953" s="190"/>
      <c r="AD953" s="190"/>
      <c r="AE953" s="190">
        <v>110</v>
      </c>
      <c r="AF953" s="190">
        <v>95</v>
      </c>
      <c r="AG953" s="190">
        <v>94</v>
      </c>
      <c r="AH953" s="190"/>
      <c r="AI953" s="190"/>
      <c r="AJ953" s="190">
        <v>96</v>
      </c>
      <c r="AK953" s="172"/>
      <c r="AL953" s="172"/>
      <c r="AM953" s="265">
        <v>116.4285714285714</v>
      </c>
      <c r="AN953" s="265">
        <v>92.428571428571431</v>
      </c>
      <c r="AO953" s="183">
        <v>83</v>
      </c>
      <c r="AP953" s="184">
        <v>130</v>
      </c>
      <c r="AQ953" s="182"/>
      <c r="AR953" s="182"/>
      <c r="AS953" s="182"/>
      <c r="AT953" s="182"/>
      <c r="AU953" s="182"/>
      <c r="AV953" s="182"/>
      <c r="AW953" s="182"/>
      <c r="AX953" s="182"/>
      <c r="AY953" s="182"/>
      <c r="AZ953" s="182"/>
      <c r="BA953" s="182"/>
      <c r="BB953" s="182"/>
      <c r="BC953" s="182"/>
      <c r="BD953" s="182"/>
      <c r="BE953" s="182"/>
      <c r="BF953" s="182"/>
      <c r="BG953" s="182"/>
      <c r="BH953" s="182"/>
      <c r="BI953" s="182"/>
      <c r="BJ953" s="182"/>
      <c r="BK953" s="182"/>
      <c r="BL953" s="182"/>
      <c r="BM953" s="182"/>
      <c r="BN953" s="182"/>
      <c r="BO953" s="182"/>
      <c r="BP953" s="182"/>
      <c r="BQ953" s="228" t="s">
        <v>434</v>
      </c>
      <c r="BR953" s="228" t="s">
        <v>435</v>
      </c>
      <c r="BS953" s="228"/>
      <c r="BT953" s="228"/>
      <c r="BU953" s="228">
        <v>6</v>
      </c>
      <c r="BV953" s="228" t="s">
        <v>475</v>
      </c>
      <c r="BW953" s="228" t="s">
        <v>173</v>
      </c>
      <c r="BX953" s="186">
        <v>0</v>
      </c>
      <c r="BY953" s="182">
        <v>0</v>
      </c>
      <c r="BZ953" s="182">
        <v>0</v>
      </c>
      <c r="CA953" s="182">
        <v>0</v>
      </c>
      <c r="CB953" s="182">
        <v>0</v>
      </c>
      <c r="CC953" s="182">
        <v>0</v>
      </c>
      <c r="CD953" s="182">
        <v>0</v>
      </c>
      <c r="CE953" s="228">
        <v>0</v>
      </c>
      <c r="CF953" s="228">
        <v>0</v>
      </c>
      <c r="CG953" s="113">
        <v>0</v>
      </c>
      <c r="CH953" s="113">
        <v>0</v>
      </c>
      <c r="CI953" s="113">
        <v>0</v>
      </c>
      <c r="CJ953" s="113">
        <v>0</v>
      </c>
      <c r="CK953" s="113">
        <v>0</v>
      </c>
      <c r="CL953" s="113">
        <v>0</v>
      </c>
      <c r="CM953" s="113">
        <v>0</v>
      </c>
      <c r="CN953" s="185">
        <v>0</v>
      </c>
      <c r="CO953" s="181">
        <v>0</v>
      </c>
      <c r="CP953" s="187"/>
      <c r="CQ953" s="173">
        <v>0</v>
      </c>
      <c r="CR953" s="173">
        <v>0</v>
      </c>
      <c r="CS953" s="173">
        <v>0</v>
      </c>
      <c r="CT953" s="173">
        <v>0</v>
      </c>
      <c r="CU953" s="253">
        <v>2791</v>
      </c>
      <c r="CV953" s="220">
        <v>-1</v>
      </c>
      <c r="CW953" s="254">
        <f t="shared" si="98"/>
        <v>0</v>
      </c>
      <c r="CX953" s="15">
        <f t="shared" si="99"/>
        <v>0</v>
      </c>
      <c r="CY953" s="241">
        <f t="shared" si="100"/>
        <v>0</v>
      </c>
      <c r="CZ953" s="241" t="str">
        <f>IFERROR(ROUND(CY953/#REF!,1),"")</f>
        <v/>
      </c>
      <c r="DA953" s="254">
        <f t="shared" si="101"/>
        <v>0</v>
      </c>
      <c r="DB953" s="246" t="str">
        <f t="shared" si="102"/>
        <v/>
      </c>
      <c r="DC953" s="195"/>
      <c r="DD953" s="15" t="str">
        <f>IFERROR(#REF!-AO953,"")</f>
        <v/>
      </c>
      <c r="DE953" s="195"/>
      <c r="DF953" s="266" t="str">
        <f>IFERROR(#REF!-L953,"")</f>
        <v/>
      </c>
      <c r="DG953" s="228" t="e">
        <f>IF(#REF!&gt;AP953,0,1)</f>
        <v>#REF!</v>
      </c>
      <c r="DH953" s="228">
        <f t="shared" si="103"/>
        <v>1</v>
      </c>
      <c r="DI953" s="228">
        <f t="shared" si="104"/>
        <v>1</v>
      </c>
    </row>
    <row r="954" spans="1:113" ht="20.25" customHeight="1" x14ac:dyDescent="0.2">
      <c r="A954">
        <v>2022</v>
      </c>
      <c r="B954">
        <v>2</v>
      </c>
      <c r="C954" s="261">
        <v>44601</v>
      </c>
      <c r="D954">
        <v>388</v>
      </c>
      <c r="E954">
        <v>566</v>
      </c>
      <c r="F954">
        <v>3</v>
      </c>
      <c r="G954" s="194" t="s">
        <v>478</v>
      </c>
      <c r="H954" s="241" t="s">
        <v>479</v>
      </c>
      <c r="I954" s="241" t="s">
        <v>169</v>
      </c>
      <c r="J954" s="241">
        <v>3</v>
      </c>
      <c r="K954" s="241">
        <v>4</v>
      </c>
      <c r="L954" s="262">
        <v>34</v>
      </c>
      <c r="M954" s="263">
        <v>31</v>
      </c>
      <c r="N954" s="264">
        <v>36</v>
      </c>
      <c r="O954" s="190">
        <v>29</v>
      </c>
      <c r="P954" s="190">
        <v>31</v>
      </c>
      <c r="Q954" s="190"/>
      <c r="R954" s="190">
        <v>29</v>
      </c>
      <c r="S954" s="190">
        <v>26</v>
      </c>
      <c r="T954" s="190">
        <v>22</v>
      </c>
      <c r="U954" s="190">
        <v>22</v>
      </c>
      <c r="V954" s="190"/>
      <c r="W954" s="190">
        <v>22</v>
      </c>
      <c r="X954" s="190">
        <v>22</v>
      </c>
      <c r="Y954" s="172">
        <v>122</v>
      </c>
      <c r="Z954" s="172">
        <v>124</v>
      </c>
      <c r="AA954" s="190">
        <v>44</v>
      </c>
      <c r="AB954" s="190">
        <v>46</v>
      </c>
      <c r="AC954" s="190"/>
      <c r="AD954" s="190"/>
      <c r="AE954" s="190">
        <v>45</v>
      </c>
      <c r="AF954" s="190">
        <v>32</v>
      </c>
      <c r="AG954" s="190">
        <v>33</v>
      </c>
      <c r="AH954" s="190"/>
      <c r="AI954" s="190"/>
      <c r="AJ954" s="190">
        <v>32</v>
      </c>
      <c r="AK954" s="172">
        <v>129</v>
      </c>
      <c r="AL954" s="172">
        <v>148</v>
      </c>
      <c r="AM954" s="265">
        <v>35.714285714285722</v>
      </c>
      <c r="AN954" s="265">
        <v>26.428571428571431</v>
      </c>
      <c r="AO954" s="183">
        <v>83</v>
      </c>
      <c r="AP954" s="184">
        <v>130</v>
      </c>
      <c r="AQ954" s="182">
        <v>82.600382409177826</v>
      </c>
      <c r="AR954" s="182">
        <v>130.75</v>
      </c>
      <c r="AS954" s="182"/>
      <c r="AT954" s="182"/>
      <c r="AU954" s="182"/>
      <c r="AV954" s="182"/>
      <c r="AW954" s="182"/>
      <c r="AX954" s="182"/>
      <c r="AY954" s="182"/>
      <c r="AZ954" s="182"/>
      <c r="BA954" s="182"/>
      <c r="BB954" s="182"/>
      <c r="BC954" s="182"/>
      <c r="BD954" s="182"/>
      <c r="BE954" s="182"/>
      <c r="BF954" s="182"/>
      <c r="BG954" s="182"/>
      <c r="BH954" s="182"/>
      <c r="BI954" s="182"/>
      <c r="BJ954" s="182"/>
      <c r="BK954" s="182"/>
      <c r="BL954" s="182"/>
      <c r="BM954" s="182"/>
      <c r="BN954" s="182"/>
      <c r="BO954" s="182"/>
      <c r="BP954" s="182"/>
      <c r="BQ954" s="228" t="s">
        <v>434</v>
      </c>
      <c r="BR954" s="228" t="s">
        <v>435</v>
      </c>
      <c r="BS954" s="228"/>
      <c r="BT954" s="228"/>
      <c r="BU954" s="228">
        <v>6</v>
      </c>
      <c r="BV954" s="228" t="s">
        <v>475</v>
      </c>
      <c r="BW954" s="228" t="s">
        <v>173</v>
      </c>
      <c r="BX954" s="186">
        <v>0</v>
      </c>
      <c r="BY954" s="182">
        <v>0</v>
      </c>
      <c r="BZ954" s="182">
        <v>0</v>
      </c>
      <c r="CA954" s="182">
        <v>0</v>
      </c>
      <c r="CB954" s="182">
        <v>0</v>
      </c>
      <c r="CC954" s="182">
        <v>0</v>
      </c>
      <c r="CD954" s="182">
        <v>0</v>
      </c>
      <c r="CE954" s="228">
        <v>0</v>
      </c>
      <c r="CF954" s="228">
        <v>0</v>
      </c>
      <c r="CG954" s="113">
        <v>0</v>
      </c>
      <c r="CH954" s="113">
        <v>0</v>
      </c>
      <c r="CI954" s="113">
        <v>0</v>
      </c>
      <c r="CJ954" s="113">
        <v>0</v>
      </c>
      <c r="CK954" s="113">
        <v>0</v>
      </c>
      <c r="CL954" s="113">
        <v>0</v>
      </c>
      <c r="CM954" s="113">
        <v>0</v>
      </c>
      <c r="CN954" s="185">
        <v>0</v>
      </c>
      <c r="CO954" s="181">
        <v>0</v>
      </c>
      <c r="CP954" s="187"/>
      <c r="CQ954" s="173">
        <v>0</v>
      </c>
      <c r="CR954" s="173">
        <v>0</v>
      </c>
      <c r="CS954" s="173">
        <v>0</v>
      </c>
      <c r="CT954" s="173">
        <v>0</v>
      </c>
      <c r="CU954" s="253">
        <v>2791</v>
      </c>
      <c r="CV954" s="220">
        <v>-1</v>
      </c>
      <c r="CW954" s="254">
        <f t="shared" si="98"/>
        <v>0</v>
      </c>
      <c r="CX954" s="15">
        <f t="shared" si="99"/>
        <v>0</v>
      </c>
      <c r="CY954" s="241">
        <f t="shared" si="100"/>
        <v>0</v>
      </c>
      <c r="CZ954" s="241" t="str">
        <f>IFERROR(ROUND(CY954/#REF!,1),"")</f>
        <v/>
      </c>
      <c r="DA954" s="254">
        <f t="shared" si="101"/>
        <v>0</v>
      </c>
      <c r="DB954" s="246" t="str">
        <f t="shared" si="102"/>
        <v/>
      </c>
      <c r="DC954" s="195"/>
      <c r="DD954" s="15" t="str">
        <f>IFERROR(#REF!-AO954,"")</f>
        <v/>
      </c>
      <c r="DE954" s="195"/>
      <c r="DF954" s="266" t="str">
        <f>IFERROR(#REF!-L954,"")</f>
        <v/>
      </c>
      <c r="DG954" s="228" t="e">
        <f>IF(#REF!&gt;AP954,0,1)</f>
        <v>#REF!</v>
      </c>
      <c r="DH954" s="228">
        <f t="shared" si="103"/>
        <v>0</v>
      </c>
      <c r="DI954" s="228">
        <f t="shared" si="104"/>
        <v>1</v>
      </c>
    </row>
    <row r="955" spans="1:113" ht="20.25" customHeight="1" x14ac:dyDescent="0.2">
      <c r="A955">
        <v>2022</v>
      </c>
      <c r="B955">
        <v>2</v>
      </c>
      <c r="C955" s="261">
        <v>44601</v>
      </c>
      <c r="D955">
        <v>47</v>
      </c>
      <c r="E955">
        <v>122</v>
      </c>
      <c r="F955">
        <v>4</v>
      </c>
      <c r="G955" s="194" t="s">
        <v>250</v>
      </c>
      <c r="H955" s="241" t="s">
        <v>251</v>
      </c>
      <c r="I955" s="241" t="s">
        <v>246</v>
      </c>
      <c r="J955" s="241">
        <v>2</v>
      </c>
      <c r="K955" s="241">
        <v>1</v>
      </c>
      <c r="L955" s="262">
        <v>280</v>
      </c>
      <c r="M955" s="263">
        <v>267</v>
      </c>
      <c r="N955" s="264">
        <v>292</v>
      </c>
      <c r="O955" s="190">
        <v>389</v>
      </c>
      <c r="P955" s="190">
        <v>382</v>
      </c>
      <c r="Q955" s="190"/>
      <c r="R955" s="190">
        <v>350</v>
      </c>
      <c r="S955" s="190">
        <v>380</v>
      </c>
      <c r="T955" s="190">
        <v>318</v>
      </c>
      <c r="U955" s="190">
        <v>305</v>
      </c>
      <c r="V955" s="190"/>
      <c r="W955" s="190">
        <v>283</v>
      </c>
      <c r="X955" s="190">
        <v>309</v>
      </c>
      <c r="Y955" s="172">
        <v>106</v>
      </c>
      <c r="Z955" s="172">
        <v>104</v>
      </c>
      <c r="AA955" s="190">
        <v>425</v>
      </c>
      <c r="AB955" s="190">
        <v>372</v>
      </c>
      <c r="AC955" s="190"/>
      <c r="AD955" s="190">
        <v>427</v>
      </c>
      <c r="AE955" s="190">
        <v>409</v>
      </c>
      <c r="AF955" s="190">
        <v>340</v>
      </c>
      <c r="AG955" s="190">
        <v>318</v>
      </c>
      <c r="AH955" s="190"/>
      <c r="AI955" s="190">
        <v>325</v>
      </c>
      <c r="AJ955" s="190">
        <v>302</v>
      </c>
      <c r="AK955" s="172">
        <v>113</v>
      </c>
      <c r="AL955" s="172">
        <v>113</v>
      </c>
      <c r="AM955" s="265">
        <v>391.75</v>
      </c>
      <c r="AN955" s="265">
        <v>312.5</v>
      </c>
      <c r="AO955" s="183">
        <v>64</v>
      </c>
      <c r="AP955" s="184">
        <v>113</v>
      </c>
      <c r="AQ955" s="182">
        <v>66.055045871559628</v>
      </c>
      <c r="AR955" s="182">
        <v>109</v>
      </c>
      <c r="AS955" s="182"/>
      <c r="AT955" s="182"/>
      <c r="AU955" s="182"/>
      <c r="AV955" s="182">
        <v>3</v>
      </c>
      <c r="AW955" s="182">
        <v>3</v>
      </c>
      <c r="AX955" s="182">
        <v>3</v>
      </c>
      <c r="AY955" s="182"/>
      <c r="AZ955" s="182"/>
      <c r="BA955" s="182"/>
      <c r="BB955" s="182"/>
      <c r="BC955" s="182"/>
      <c r="BD955" s="182"/>
      <c r="BE955" s="182"/>
      <c r="BF955" s="182"/>
      <c r="BG955" s="182"/>
      <c r="BH955" s="182">
        <v>2</v>
      </c>
      <c r="BI955" s="182">
        <v>2</v>
      </c>
      <c r="BJ955" s="182">
        <v>5</v>
      </c>
      <c r="BK955" s="182"/>
      <c r="BL955" s="182"/>
      <c r="BM955" s="182"/>
      <c r="BN955" s="182"/>
      <c r="BO955" s="182"/>
      <c r="BP955" s="182"/>
      <c r="BQ955" s="228" t="s">
        <v>185</v>
      </c>
      <c r="BR955" s="228" t="s">
        <v>247</v>
      </c>
      <c r="BS955" s="228" t="s">
        <v>252</v>
      </c>
      <c r="BT955" s="228" t="s">
        <v>249</v>
      </c>
      <c r="BU955" s="228">
        <v>6</v>
      </c>
      <c r="BV955" s="228" t="s">
        <v>253</v>
      </c>
      <c r="BW955" s="228" t="s">
        <v>173</v>
      </c>
      <c r="BX955" s="186">
        <v>0</v>
      </c>
      <c r="BY955" s="182">
        <v>9</v>
      </c>
      <c r="BZ955" s="182">
        <v>9</v>
      </c>
      <c r="CA955" s="182">
        <v>9</v>
      </c>
      <c r="CB955" s="182">
        <v>9</v>
      </c>
      <c r="CC955" s="182">
        <v>9</v>
      </c>
      <c r="CD955" s="182">
        <v>9</v>
      </c>
      <c r="CE955" s="228">
        <v>5</v>
      </c>
      <c r="CF955" s="228">
        <v>5</v>
      </c>
      <c r="CG955" s="113">
        <v>8</v>
      </c>
      <c r="CH955" s="113">
        <v>0</v>
      </c>
      <c r="CI955" s="113">
        <v>0</v>
      </c>
      <c r="CJ955" s="113">
        <v>0</v>
      </c>
      <c r="CK955" s="113">
        <v>0</v>
      </c>
      <c r="CL955" s="113">
        <v>0</v>
      </c>
      <c r="CM955" s="113">
        <v>0</v>
      </c>
      <c r="CN955" s="185">
        <v>18</v>
      </c>
      <c r="CO955" s="181">
        <v>18</v>
      </c>
      <c r="CP955" s="187">
        <v>1</v>
      </c>
      <c r="CQ955" s="173">
        <v>6.4285714285714279E-2</v>
      </c>
      <c r="CR955" s="173">
        <v>6.4285714285714279E-2</v>
      </c>
      <c r="CS955" s="173">
        <v>5.7599999999999998E-2</v>
      </c>
      <c r="CT955" s="173">
        <v>5.7599999999999998E-2</v>
      </c>
      <c r="CU955" s="253">
        <v>2791</v>
      </c>
      <c r="CV955" s="220">
        <v>-1</v>
      </c>
      <c r="CW955" s="254">
        <f t="shared" si="98"/>
        <v>0</v>
      </c>
      <c r="CX955" s="15">
        <f t="shared" si="99"/>
        <v>18</v>
      </c>
      <c r="CY955" s="241">
        <f t="shared" si="100"/>
        <v>18</v>
      </c>
      <c r="CZ955" s="241" t="str">
        <f>IFERROR(ROUND(CY955/#REF!,1),"")</f>
        <v/>
      </c>
      <c r="DA955" s="254">
        <f t="shared" si="101"/>
        <v>18</v>
      </c>
      <c r="DB955" s="246">
        <f t="shared" si="102"/>
        <v>1</v>
      </c>
      <c r="DC955" s="195"/>
      <c r="DD955" s="15" t="str">
        <f>IFERROR(#REF!-AO955,"")</f>
        <v/>
      </c>
      <c r="DE955" s="195"/>
      <c r="DF955" s="266" t="str">
        <f>IFERROR(#REF!-L955,"")</f>
        <v/>
      </c>
      <c r="DG955" s="228" t="e">
        <f>IF(#REF!&gt;AP955,0,1)</f>
        <v>#REF!</v>
      </c>
      <c r="DH955" s="228">
        <f t="shared" si="103"/>
        <v>1</v>
      </c>
      <c r="DI955" s="228">
        <f t="shared" si="104"/>
        <v>0</v>
      </c>
    </row>
    <row r="956" spans="1:113" ht="20.25" customHeight="1" x14ac:dyDescent="0.2">
      <c r="A956">
        <v>2022</v>
      </c>
      <c r="B956">
        <v>2</v>
      </c>
      <c r="C956" s="261">
        <v>44601</v>
      </c>
      <c r="D956">
        <v>423</v>
      </c>
      <c r="E956">
        <v>669</v>
      </c>
      <c r="F956">
        <v>4</v>
      </c>
      <c r="G956" s="194" t="s">
        <v>279</v>
      </c>
      <c r="H956" s="241" t="s">
        <v>280</v>
      </c>
      <c r="I956" s="241" t="s">
        <v>169</v>
      </c>
      <c r="J956" s="241">
        <v>2</v>
      </c>
      <c r="K956" s="241">
        <v>2</v>
      </c>
      <c r="L956" s="262">
        <v>954</v>
      </c>
      <c r="M956" s="263">
        <v>897</v>
      </c>
      <c r="N956" s="264">
        <v>1021</v>
      </c>
      <c r="O956" s="190"/>
      <c r="P956" s="190"/>
      <c r="Q956" s="190"/>
      <c r="R956" s="190"/>
      <c r="S956" s="190"/>
      <c r="T956" s="190"/>
      <c r="U956" s="190"/>
      <c r="V956" s="190"/>
      <c r="W956" s="190"/>
      <c r="X956" s="190"/>
      <c r="Y956" s="172"/>
      <c r="Z956" s="172"/>
      <c r="AA956" s="190"/>
      <c r="AB956" s="190"/>
      <c r="AC956" s="190"/>
      <c r="AD956" s="190"/>
      <c r="AE956" s="190"/>
      <c r="AF956" s="190"/>
      <c r="AG956" s="190"/>
      <c r="AH956" s="190"/>
      <c r="AI956" s="190"/>
      <c r="AJ956" s="190"/>
      <c r="AK956" s="172"/>
      <c r="AL956" s="172"/>
      <c r="AM956" s="265"/>
      <c r="AN956" s="265"/>
      <c r="AO956" s="183">
        <v>40</v>
      </c>
      <c r="AP956" s="184">
        <v>180</v>
      </c>
      <c r="AQ956" s="182"/>
      <c r="AR956" s="182"/>
      <c r="AS956" s="182"/>
      <c r="AT956" s="182"/>
      <c r="AU956" s="182"/>
      <c r="AV956" s="182"/>
      <c r="AW956" s="182"/>
      <c r="AX956" s="182"/>
      <c r="AY956" s="182"/>
      <c r="AZ956" s="182"/>
      <c r="BA956" s="182"/>
      <c r="BB956" s="182"/>
      <c r="BC956" s="182"/>
      <c r="BD956" s="182"/>
      <c r="BE956" s="182"/>
      <c r="BF956" s="182"/>
      <c r="BG956" s="182">
        <v>180</v>
      </c>
      <c r="BH956" s="182"/>
      <c r="BI956" s="182"/>
      <c r="BJ956" s="182"/>
      <c r="BK956" s="182"/>
      <c r="BL956" s="182"/>
      <c r="BM956" s="182"/>
      <c r="BN956" s="182"/>
      <c r="BO956" s="182"/>
      <c r="BP956" s="182"/>
      <c r="BQ956" s="228" t="s">
        <v>185</v>
      </c>
      <c r="BR956" s="228" t="s">
        <v>186</v>
      </c>
      <c r="BS956" s="228" t="s">
        <v>281</v>
      </c>
      <c r="BT956" s="228" t="s">
        <v>188</v>
      </c>
      <c r="BU956" s="228">
        <v>6</v>
      </c>
      <c r="BV956" s="228" t="s">
        <v>279</v>
      </c>
      <c r="BW956" s="228" t="s">
        <v>173</v>
      </c>
      <c r="BX956" s="186">
        <v>0</v>
      </c>
      <c r="BY956" s="182">
        <v>0</v>
      </c>
      <c r="BZ956" s="182">
        <v>0</v>
      </c>
      <c r="CA956" s="182">
        <v>0</v>
      </c>
      <c r="CB956" s="182">
        <v>0</v>
      </c>
      <c r="CC956" s="182">
        <v>0</v>
      </c>
      <c r="CD956" s="182">
        <v>180</v>
      </c>
      <c r="CE956" s="228">
        <v>0</v>
      </c>
      <c r="CF956" s="228">
        <v>0</v>
      </c>
      <c r="CG956" s="113">
        <v>0</v>
      </c>
      <c r="CH956" s="113">
        <v>0</v>
      </c>
      <c r="CI956" s="113">
        <v>0</v>
      </c>
      <c r="CJ956" s="113">
        <v>0</v>
      </c>
      <c r="CK956" s="113">
        <v>0</v>
      </c>
      <c r="CL956" s="113">
        <v>0</v>
      </c>
      <c r="CM956" s="113">
        <v>0</v>
      </c>
      <c r="CN956" s="185">
        <v>0</v>
      </c>
      <c r="CO956" s="181">
        <v>180</v>
      </c>
      <c r="CP956" s="187">
        <v>0</v>
      </c>
      <c r="CQ956" s="173">
        <v>0</v>
      </c>
      <c r="CR956" s="173">
        <v>0.18867924528301891</v>
      </c>
      <c r="CS956" s="173"/>
      <c r="CT956" s="173"/>
      <c r="CU956" s="253">
        <v>2791</v>
      </c>
      <c r="CV956" s="220"/>
      <c r="CW956" s="254">
        <f t="shared" si="98"/>
        <v>180</v>
      </c>
      <c r="CX956" s="15">
        <f t="shared" si="99"/>
        <v>0</v>
      </c>
      <c r="CY956" s="241">
        <f t="shared" si="100"/>
        <v>0</v>
      </c>
      <c r="CZ956" s="241" t="str">
        <f>IFERROR(ROUND(CY956/#REF!,1),"")</f>
        <v/>
      </c>
      <c r="DA956" s="254">
        <f t="shared" si="101"/>
        <v>180</v>
      </c>
      <c r="DB956" s="246">
        <f t="shared" si="102"/>
        <v>0</v>
      </c>
      <c r="DC956" s="195"/>
      <c r="DD956" s="15" t="str">
        <f>IFERROR(#REF!-AO956,"")</f>
        <v/>
      </c>
      <c r="DE956" s="195"/>
      <c r="DF956" s="266" t="str">
        <f>IFERROR(#REF!-L956,"")</f>
        <v/>
      </c>
      <c r="DG956" s="228" t="e">
        <f>IF(#REF!&gt;AP956,0,1)</f>
        <v>#REF!</v>
      </c>
      <c r="DH956" s="228">
        <f t="shared" si="103"/>
        <v>0</v>
      </c>
      <c r="DI956" s="228">
        <f t="shared" si="104"/>
        <v>1</v>
      </c>
    </row>
    <row r="957" spans="1:113" ht="20.25" customHeight="1" x14ac:dyDescent="0.2">
      <c r="A957">
        <v>2022</v>
      </c>
      <c r="B957">
        <v>2</v>
      </c>
      <c r="C957" s="261">
        <v>44601</v>
      </c>
      <c r="D957">
        <v>384</v>
      </c>
      <c r="E957">
        <v>556</v>
      </c>
      <c r="F957">
        <v>5</v>
      </c>
      <c r="G957" s="194" t="s">
        <v>202</v>
      </c>
      <c r="H957" s="241" t="s">
        <v>203</v>
      </c>
      <c r="I957" s="241" t="s">
        <v>169</v>
      </c>
      <c r="J957" s="241">
        <v>1</v>
      </c>
      <c r="K957" s="241">
        <v>6</v>
      </c>
      <c r="L957" s="262">
        <v>1066</v>
      </c>
      <c r="M957" s="263">
        <v>1003</v>
      </c>
      <c r="N957" s="264">
        <v>1141</v>
      </c>
      <c r="O957" s="190">
        <v>1772</v>
      </c>
      <c r="P957" s="190">
        <v>1782</v>
      </c>
      <c r="Q957" s="190"/>
      <c r="R957" s="190">
        <v>1736</v>
      </c>
      <c r="S957" s="190">
        <v>1725</v>
      </c>
      <c r="T957" s="190">
        <v>1364</v>
      </c>
      <c r="U957" s="190">
        <v>1361</v>
      </c>
      <c r="V957" s="190"/>
      <c r="W957" s="190">
        <v>1324</v>
      </c>
      <c r="X957" s="190">
        <v>1336</v>
      </c>
      <c r="Y957" s="172"/>
      <c r="Z957" s="172"/>
      <c r="AA957" s="190">
        <v>1736</v>
      </c>
      <c r="AB957" s="190">
        <v>1778</v>
      </c>
      <c r="AC957" s="190"/>
      <c r="AD957" s="190">
        <v>1800</v>
      </c>
      <c r="AE957" s="190">
        <v>1770</v>
      </c>
      <c r="AF957" s="190">
        <v>1419</v>
      </c>
      <c r="AG957" s="190">
        <v>1404</v>
      </c>
      <c r="AH957" s="190"/>
      <c r="AI957" s="190">
        <v>1430</v>
      </c>
      <c r="AJ957" s="190">
        <v>1387</v>
      </c>
      <c r="AK957" s="172"/>
      <c r="AL957" s="172"/>
      <c r="AM957" s="265">
        <v>1762.375</v>
      </c>
      <c r="AN957" s="265">
        <v>1378.125</v>
      </c>
      <c r="AO957" s="183">
        <v>21</v>
      </c>
      <c r="AP957" s="184">
        <v>180</v>
      </c>
      <c r="AQ957" s="182"/>
      <c r="AR957" s="182"/>
      <c r="AS957" s="182"/>
      <c r="AT957" s="182"/>
      <c r="AU957" s="182">
        <v>192</v>
      </c>
      <c r="AV957" s="182">
        <v>15</v>
      </c>
      <c r="AW957" s="182">
        <v>10</v>
      </c>
      <c r="AX957" s="182">
        <v>5</v>
      </c>
      <c r="AY957" s="182"/>
      <c r="AZ957" s="182"/>
      <c r="BA957" s="182"/>
      <c r="BB957" s="182"/>
      <c r="BC957" s="182"/>
      <c r="BD957" s="182"/>
      <c r="BE957" s="182"/>
      <c r="BF957" s="182"/>
      <c r="BG957" s="182">
        <v>240</v>
      </c>
      <c r="BH957" s="182">
        <v>8</v>
      </c>
      <c r="BI957" s="182">
        <v>4</v>
      </c>
      <c r="BJ957" s="182">
        <v>7</v>
      </c>
      <c r="BK957" s="182"/>
      <c r="BL957" s="182"/>
      <c r="BM957" s="182"/>
      <c r="BN957" s="182"/>
      <c r="BO957" s="182"/>
      <c r="BP957" s="182"/>
      <c r="BQ957" s="228" t="s">
        <v>185</v>
      </c>
      <c r="BR957" s="228" t="s">
        <v>186</v>
      </c>
      <c r="BS957" s="228" t="s">
        <v>204</v>
      </c>
      <c r="BT957" s="228" t="s">
        <v>188</v>
      </c>
      <c r="BU957" s="228">
        <v>6</v>
      </c>
      <c r="BV957" s="228" t="s">
        <v>205</v>
      </c>
      <c r="BW957" s="228" t="s">
        <v>173</v>
      </c>
      <c r="BX957" s="186">
        <v>0</v>
      </c>
      <c r="BY957" s="182">
        <v>30</v>
      </c>
      <c r="BZ957" s="182">
        <v>5</v>
      </c>
      <c r="CA957" s="182">
        <v>197</v>
      </c>
      <c r="CB957" s="182">
        <v>19</v>
      </c>
      <c r="CC957" s="182">
        <v>3.166666666666667</v>
      </c>
      <c r="CD957" s="182">
        <v>243</v>
      </c>
      <c r="CE957" s="228">
        <v>3</v>
      </c>
      <c r="CF957" s="228">
        <v>2</v>
      </c>
      <c r="CG957" s="113">
        <v>2</v>
      </c>
      <c r="CH957" s="113">
        <v>0</v>
      </c>
      <c r="CI957" s="113">
        <v>0</v>
      </c>
      <c r="CJ957" s="113">
        <v>0</v>
      </c>
      <c r="CK957" s="113">
        <v>0</v>
      </c>
      <c r="CL957" s="113">
        <v>0</v>
      </c>
      <c r="CM957" s="113">
        <v>0</v>
      </c>
      <c r="CN957" s="185">
        <v>8.1666666666666661</v>
      </c>
      <c r="CO957" s="181">
        <v>440</v>
      </c>
      <c r="CP957" s="187">
        <v>1.8560606060606059E-2</v>
      </c>
      <c r="CQ957" s="173">
        <v>7.6610381488430267E-3</v>
      </c>
      <c r="CR957" s="173">
        <v>0.41275797373358353</v>
      </c>
      <c r="CS957" s="173">
        <v>5.9259259259259256E-3</v>
      </c>
      <c r="CT957" s="173">
        <v>0.31927437641723361</v>
      </c>
      <c r="CU957" s="253">
        <v>2791</v>
      </c>
      <c r="CV957" s="220">
        <v>-1</v>
      </c>
      <c r="CW957" s="254">
        <f t="shared" si="98"/>
        <v>432</v>
      </c>
      <c r="CX957" s="15">
        <f t="shared" si="99"/>
        <v>49</v>
      </c>
      <c r="CY957" s="241">
        <f t="shared" si="100"/>
        <v>8</v>
      </c>
      <c r="CZ957" s="241" t="str">
        <f>IFERROR(ROUND(CY957/#REF!,1),"")</f>
        <v/>
      </c>
      <c r="DA957" s="254">
        <f t="shared" si="101"/>
        <v>440</v>
      </c>
      <c r="DB957" s="246">
        <f t="shared" si="102"/>
        <v>1.8181818181818181E-2</v>
      </c>
      <c r="DC957" s="195"/>
      <c r="DD957" s="15" t="str">
        <f>IFERROR(#REF!-AO957,"")</f>
        <v/>
      </c>
      <c r="DE957" s="195"/>
      <c r="DF957" s="266" t="str">
        <f>IFERROR(#REF!-L957,"")</f>
        <v/>
      </c>
      <c r="DG957" s="228" t="e">
        <f>IF(#REF!&gt;AP957,0,1)</f>
        <v>#REF!</v>
      </c>
      <c r="DH957" s="228">
        <f t="shared" si="103"/>
        <v>1</v>
      </c>
      <c r="DI957" s="228">
        <f t="shared" si="104"/>
        <v>0</v>
      </c>
    </row>
    <row r="958" spans="1:113" ht="20.25" customHeight="1" x14ac:dyDescent="0.2">
      <c r="A958">
        <v>2022</v>
      </c>
      <c r="B958">
        <v>2</v>
      </c>
      <c r="C958" s="261">
        <v>44601</v>
      </c>
      <c r="D958">
        <v>384</v>
      </c>
      <c r="E958">
        <v>557</v>
      </c>
      <c r="F958">
        <v>5</v>
      </c>
      <c r="G958" s="194" t="s">
        <v>206</v>
      </c>
      <c r="H958" s="241" t="s">
        <v>207</v>
      </c>
      <c r="I958" s="241" t="s">
        <v>169</v>
      </c>
      <c r="J958" s="241">
        <v>1</v>
      </c>
      <c r="K958" s="241">
        <v>6</v>
      </c>
      <c r="L958" s="262">
        <v>182</v>
      </c>
      <c r="M958" s="263">
        <v>171</v>
      </c>
      <c r="N958" s="264">
        <v>194</v>
      </c>
      <c r="O958" s="190"/>
      <c r="P958" s="190"/>
      <c r="Q958" s="190"/>
      <c r="R958" s="190"/>
      <c r="S958" s="190"/>
      <c r="T958" s="190"/>
      <c r="U958" s="190"/>
      <c r="V958" s="190"/>
      <c r="W958" s="190"/>
      <c r="X958" s="190"/>
      <c r="Y958" s="172">
        <v>167</v>
      </c>
      <c r="Z958" s="172">
        <v>166</v>
      </c>
      <c r="AA958" s="190"/>
      <c r="AB958" s="190"/>
      <c r="AC958" s="190"/>
      <c r="AD958" s="190"/>
      <c r="AE958" s="190"/>
      <c r="AF958" s="190"/>
      <c r="AG958" s="190"/>
      <c r="AH958" s="190"/>
      <c r="AI958" s="190"/>
      <c r="AJ958" s="190"/>
      <c r="AK958" s="172">
        <v>174</v>
      </c>
      <c r="AL958" s="172">
        <v>173</v>
      </c>
      <c r="AM958" s="265"/>
      <c r="AN958" s="265"/>
      <c r="AO958" s="183">
        <v>21</v>
      </c>
      <c r="AP958" s="184">
        <v>180</v>
      </c>
      <c r="AQ958" s="182">
        <v>21.17647058823529</v>
      </c>
      <c r="AR958" s="182">
        <v>170</v>
      </c>
      <c r="AS958" s="182"/>
      <c r="AT958" s="182"/>
      <c r="AU958" s="182"/>
      <c r="AV958" s="182"/>
      <c r="AW958" s="182"/>
      <c r="AX958" s="182"/>
      <c r="AY958" s="182"/>
      <c r="AZ958" s="182"/>
      <c r="BA958" s="182"/>
      <c r="BB958" s="182"/>
      <c r="BC958" s="182"/>
      <c r="BD958" s="182"/>
      <c r="BE958" s="182"/>
      <c r="BF958" s="182"/>
      <c r="BG958" s="182"/>
      <c r="BH958" s="182"/>
      <c r="BI958" s="182"/>
      <c r="BJ958" s="182"/>
      <c r="BK958" s="182"/>
      <c r="BL958" s="182"/>
      <c r="BM958" s="182"/>
      <c r="BN958" s="182"/>
      <c r="BO958" s="182"/>
      <c r="BP958" s="182"/>
      <c r="BQ958" s="228" t="s">
        <v>185</v>
      </c>
      <c r="BR958" s="228" t="s">
        <v>186</v>
      </c>
      <c r="BS958" s="228" t="s">
        <v>208</v>
      </c>
      <c r="BT958" s="228" t="s">
        <v>209</v>
      </c>
      <c r="BU958" s="228">
        <v>6</v>
      </c>
      <c r="BV958" s="228" t="s">
        <v>205</v>
      </c>
      <c r="BW958" s="228" t="s">
        <v>173</v>
      </c>
      <c r="BX958" s="186">
        <v>0</v>
      </c>
      <c r="BY958" s="182">
        <v>0</v>
      </c>
      <c r="BZ958" s="182">
        <v>0</v>
      </c>
      <c r="CA958" s="182">
        <v>0</v>
      </c>
      <c r="CB958" s="182">
        <v>0</v>
      </c>
      <c r="CC958" s="182">
        <v>0</v>
      </c>
      <c r="CD958" s="182">
        <v>0</v>
      </c>
      <c r="CE958" s="228">
        <v>0</v>
      </c>
      <c r="CF958" s="228">
        <v>0</v>
      </c>
      <c r="CG958" s="113">
        <v>0</v>
      </c>
      <c r="CH958" s="113">
        <v>0</v>
      </c>
      <c r="CI958" s="113">
        <v>0</v>
      </c>
      <c r="CJ958" s="113">
        <v>0</v>
      </c>
      <c r="CK958" s="113">
        <v>0</v>
      </c>
      <c r="CL958" s="113">
        <v>0</v>
      </c>
      <c r="CM958" s="113">
        <v>0</v>
      </c>
      <c r="CN958" s="185">
        <v>0</v>
      </c>
      <c r="CO958" s="181">
        <v>0</v>
      </c>
      <c r="CP958" s="187"/>
      <c r="CQ958" s="173">
        <v>0</v>
      </c>
      <c r="CR958" s="173">
        <v>0</v>
      </c>
      <c r="CS958" s="173"/>
      <c r="CT958" s="173"/>
      <c r="CU958" s="253">
        <v>2791</v>
      </c>
      <c r="CV958" s="220"/>
      <c r="CW958" s="254">
        <f t="shared" si="98"/>
        <v>0</v>
      </c>
      <c r="CX958" s="15">
        <f t="shared" si="99"/>
        <v>0</v>
      </c>
      <c r="CY958" s="241">
        <f t="shared" si="100"/>
        <v>0</v>
      </c>
      <c r="CZ958" s="241" t="str">
        <f>IFERROR(ROUND(CY958/#REF!,1),"")</f>
        <v/>
      </c>
      <c r="DA958" s="254">
        <f t="shared" si="101"/>
        <v>0</v>
      </c>
      <c r="DB958" s="246" t="str">
        <f t="shared" si="102"/>
        <v/>
      </c>
      <c r="DC958" s="195"/>
      <c r="DD958" s="15" t="str">
        <f>IFERROR(#REF!-AO958,"")</f>
        <v/>
      </c>
      <c r="DE958" s="195"/>
      <c r="DF958" s="266" t="str">
        <f>IFERROR(#REF!-L958,"")</f>
        <v/>
      </c>
      <c r="DG958" s="228" t="e">
        <f>IF(#REF!&gt;AP958,0,1)</f>
        <v>#REF!</v>
      </c>
      <c r="DH958" s="228">
        <f t="shared" si="103"/>
        <v>0</v>
      </c>
      <c r="DI958" s="228">
        <f t="shared" si="104"/>
        <v>1</v>
      </c>
    </row>
    <row r="959" spans="1:113" ht="20.25" customHeight="1" x14ac:dyDescent="0.2">
      <c r="A959">
        <v>2022</v>
      </c>
      <c r="B959">
        <v>2</v>
      </c>
      <c r="C959" s="261">
        <v>44601</v>
      </c>
      <c r="D959">
        <v>236</v>
      </c>
      <c r="E959">
        <v>160</v>
      </c>
      <c r="F959">
        <v>6</v>
      </c>
      <c r="G959" s="194" t="s">
        <v>239</v>
      </c>
      <c r="H959" s="241" t="s">
        <v>240</v>
      </c>
      <c r="I959" s="241" t="s">
        <v>169</v>
      </c>
      <c r="J959" s="241">
        <v>2</v>
      </c>
      <c r="K959" s="241">
        <v>1</v>
      </c>
      <c r="L959" s="262">
        <v>200</v>
      </c>
      <c r="M959" s="263">
        <v>186</v>
      </c>
      <c r="N959" s="264">
        <v>214</v>
      </c>
      <c r="O959" s="190">
        <v>264</v>
      </c>
      <c r="P959" s="190">
        <v>261</v>
      </c>
      <c r="Q959" s="190"/>
      <c r="R959" s="190">
        <v>253</v>
      </c>
      <c r="S959" s="190">
        <v>263</v>
      </c>
      <c r="T959" s="190">
        <v>204</v>
      </c>
      <c r="U959" s="190">
        <v>203</v>
      </c>
      <c r="V959" s="190"/>
      <c r="W959" s="190">
        <v>200</v>
      </c>
      <c r="X959" s="190">
        <v>213</v>
      </c>
      <c r="Y959" s="172">
        <v>102</v>
      </c>
      <c r="Z959" s="172">
        <v>103</v>
      </c>
      <c r="AA959" s="190">
        <v>250</v>
      </c>
      <c r="AB959" s="190">
        <v>268</v>
      </c>
      <c r="AC959" s="190"/>
      <c r="AD959" s="190">
        <v>280</v>
      </c>
      <c r="AE959" s="190">
        <v>259</v>
      </c>
      <c r="AF959" s="190">
        <v>205</v>
      </c>
      <c r="AG959" s="190">
        <v>204</v>
      </c>
      <c r="AH959" s="190"/>
      <c r="AI959" s="190">
        <v>206</v>
      </c>
      <c r="AJ959" s="190">
        <v>200</v>
      </c>
      <c r="AK959" s="172">
        <v>102</v>
      </c>
      <c r="AL959" s="172">
        <v>101</v>
      </c>
      <c r="AM959" s="265">
        <v>262.25</v>
      </c>
      <c r="AN959" s="265">
        <v>204.375</v>
      </c>
      <c r="AO959" s="183">
        <v>76</v>
      </c>
      <c r="AP959" s="184">
        <v>95</v>
      </c>
      <c r="AQ959" s="182">
        <v>70.588235294117652</v>
      </c>
      <c r="AR959" s="182">
        <v>102</v>
      </c>
      <c r="AS959" s="182"/>
      <c r="AT959" s="182"/>
      <c r="AU959" s="182">
        <v>870</v>
      </c>
      <c r="AV959" s="182">
        <v>4</v>
      </c>
      <c r="AW959" s="182">
        <v>4</v>
      </c>
      <c r="AX959" s="182">
        <v>1</v>
      </c>
      <c r="AY959" s="182"/>
      <c r="AZ959" s="182"/>
      <c r="BA959" s="182"/>
      <c r="BB959" s="182"/>
      <c r="BC959" s="182"/>
      <c r="BD959" s="182"/>
      <c r="BE959" s="182"/>
      <c r="BF959" s="182"/>
      <c r="BG959" s="182">
        <v>864</v>
      </c>
      <c r="BH959" s="182"/>
      <c r="BI959" s="182">
        <v>4</v>
      </c>
      <c r="BJ959" s="182">
        <v>6</v>
      </c>
      <c r="BK959" s="182"/>
      <c r="BL959" s="182"/>
      <c r="BM959" s="182"/>
      <c r="BN959" s="182"/>
      <c r="BO959" s="182"/>
      <c r="BP959" s="182"/>
      <c r="BQ959" s="228" t="s">
        <v>241</v>
      </c>
      <c r="BR959" s="228" t="s">
        <v>242</v>
      </c>
      <c r="BS959" s="228"/>
      <c r="BT959" s="228"/>
      <c r="BU959" s="228">
        <v>6</v>
      </c>
      <c r="BV959" s="228" t="s">
        <v>239</v>
      </c>
      <c r="BW959" s="228" t="s">
        <v>173</v>
      </c>
      <c r="BX959" s="186">
        <v>0</v>
      </c>
      <c r="BY959" s="182">
        <v>9</v>
      </c>
      <c r="BZ959" s="182">
        <v>9</v>
      </c>
      <c r="CA959" s="182">
        <v>879</v>
      </c>
      <c r="CB959" s="182">
        <v>10</v>
      </c>
      <c r="CC959" s="182">
        <v>10</v>
      </c>
      <c r="CD959" s="182">
        <v>874</v>
      </c>
      <c r="CE959" s="228">
        <v>4</v>
      </c>
      <c r="CF959" s="228">
        <v>8</v>
      </c>
      <c r="CG959" s="113">
        <v>7</v>
      </c>
      <c r="CH959" s="113">
        <v>0</v>
      </c>
      <c r="CI959" s="113">
        <v>0</v>
      </c>
      <c r="CJ959" s="113">
        <v>0</v>
      </c>
      <c r="CK959" s="113">
        <v>0</v>
      </c>
      <c r="CL959" s="113">
        <v>0</v>
      </c>
      <c r="CM959" s="113">
        <v>0</v>
      </c>
      <c r="CN959" s="185">
        <v>19</v>
      </c>
      <c r="CO959" s="181">
        <v>1753</v>
      </c>
      <c r="CP959" s="187">
        <v>1.083856246434683E-2</v>
      </c>
      <c r="CQ959" s="173">
        <v>9.5000000000000001E-2</v>
      </c>
      <c r="CR959" s="173">
        <v>8.7650000000000006</v>
      </c>
      <c r="CS959" s="173">
        <v>9.2966360856269109E-2</v>
      </c>
      <c r="CT959" s="173">
        <v>8.5773700305810401</v>
      </c>
      <c r="CU959" s="253">
        <v>2791</v>
      </c>
      <c r="CV959" s="220">
        <v>-1</v>
      </c>
      <c r="CW959" s="254">
        <f t="shared" si="98"/>
        <v>1734</v>
      </c>
      <c r="CX959" s="15">
        <f t="shared" si="99"/>
        <v>19</v>
      </c>
      <c r="CY959" s="241">
        <f t="shared" si="100"/>
        <v>19</v>
      </c>
      <c r="CZ959" s="241" t="str">
        <f>IFERROR(ROUND(CY959/#REF!,1),"")</f>
        <v/>
      </c>
      <c r="DA959" s="254">
        <f t="shared" si="101"/>
        <v>1753</v>
      </c>
      <c r="DB959" s="246">
        <f t="shared" si="102"/>
        <v>1.0838562464346835E-2</v>
      </c>
      <c r="DC959" s="195"/>
      <c r="DD959" s="15" t="str">
        <f>IFERROR(#REF!-AO959,"")</f>
        <v/>
      </c>
      <c r="DE959" s="195"/>
      <c r="DF959" s="266" t="str">
        <f>IFERROR(#REF!-L959,"")</f>
        <v/>
      </c>
      <c r="DG959" s="228" t="e">
        <f>IF(#REF!&gt;AP959,0,1)</f>
        <v>#REF!</v>
      </c>
      <c r="DH959" s="228">
        <f t="shared" si="103"/>
        <v>1</v>
      </c>
      <c r="DI959" s="228">
        <f t="shared" si="104"/>
        <v>1</v>
      </c>
    </row>
    <row r="960" spans="1:113" ht="20.25" customHeight="1" x14ac:dyDescent="0.2">
      <c r="A960">
        <v>2022</v>
      </c>
      <c r="B960">
        <v>2</v>
      </c>
      <c r="C960" s="261">
        <v>44601</v>
      </c>
      <c r="D960">
        <v>376</v>
      </c>
      <c r="E960">
        <v>438</v>
      </c>
      <c r="F960">
        <v>7</v>
      </c>
      <c r="G960" s="194" t="s">
        <v>216</v>
      </c>
      <c r="H960" s="241" t="s">
        <v>217</v>
      </c>
      <c r="I960" s="241" t="s">
        <v>169</v>
      </c>
      <c r="J960" s="241">
        <v>3</v>
      </c>
      <c r="K960" s="241">
        <v>2</v>
      </c>
      <c r="L960" s="262">
        <v>335</v>
      </c>
      <c r="M960" s="263">
        <v>315</v>
      </c>
      <c r="N960" s="264">
        <v>358</v>
      </c>
      <c r="O960" s="190">
        <v>470</v>
      </c>
      <c r="P960" s="190">
        <v>476</v>
      </c>
      <c r="Q960" s="190"/>
      <c r="R960" s="190">
        <v>191</v>
      </c>
      <c r="S960" s="190">
        <v>520</v>
      </c>
      <c r="T960" s="190">
        <v>356</v>
      </c>
      <c r="U960" s="190">
        <v>359</v>
      </c>
      <c r="V960" s="190"/>
      <c r="W960" s="190">
        <v>161</v>
      </c>
      <c r="X960" s="190">
        <v>373</v>
      </c>
      <c r="Y960" s="172">
        <v>156</v>
      </c>
      <c r="Z960" s="172">
        <v>156</v>
      </c>
      <c r="AA960" s="190">
        <v>445</v>
      </c>
      <c r="AB960" s="190">
        <v>478</v>
      </c>
      <c r="AC960" s="190"/>
      <c r="AD960" s="190">
        <v>451</v>
      </c>
      <c r="AE960" s="190">
        <v>476</v>
      </c>
      <c r="AF960" s="190">
        <v>374</v>
      </c>
      <c r="AG960" s="190">
        <v>373</v>
      </c>
      <c r="AH960" s="190"/>
      <c r="AI960" s="190">
        <v>355</v>
      </c>
      <c r="AJ960" s="190">
        <v>366</v>
      </c>
      <c r="AK960" s="172">
        <v>156</v>
      </c>
      <c r="AL960" s="172">
        <v>156</v>
      </c>
      <c r="AM960" s="265">
        <v>438.375</v>
      </c>
      <c r="AN960" s="265">
        <v>339.625</v>
      </c>
      <c r="AO960" s="183">
        <v>75</v>
      </c>
      <c r="AP960" s="184">
        <v>144</v>
      </c>
      <c r="AQ960" s="182">
        <v>69.230769230769226</v>
      </c>
      <c r="AR960" s="182">
        <v>156</v>
      </c>
      <c r="AS960" s="182"/>
      <c r="AT960" s="182"/>
      <c r="AU960" s="182">
        <v>708</v>
      </c>
      <c r="AV960" s="182">
        <v>8</v>
      </c>
      <c r="AW960" s="182">
        <v>4</v>
      </c>
      <c r="AX960" s="182">
        <v>4</v>
      </c>
      <c r="AY960" s="182"/>
      <c r="AZ960" s="182"/>
      <c r="BA960" s="182"/>
      <c r="BB960" s="182"/>
      <c r="BC960" s="182"/>
      <c r="BD960" s="182"/>
      <c r="BE960" s="182"/>
      <c r="BF960" s="182"/>
      <c r="BG960" s="182">
        <v>840</v>
      </c>
      <c r="BH960" s="182">
        <v>2</v>
      </c>
      <c r="BI960" s="182">
        <v>3</v>
      </c>
      <c r="BJ960" s="182">
        <v>7</v>
      </c>
      <c r="BK960" s="182"/>
      <c r="BL960" s="182"/>
      <c r="BM960" s="182"/>
      <c r="BN960" s="182"/>
      <c r="BO960" s="182"/>
      <c r="BP960" s="182"/>
      <c r="BQ960" s="228" t="s">
        <v>185</v>
      </c>
      <c r="BR960" s="228" t="s">
        <v>186</v>
      </c>
      <c r="BS960" s="228" t="s">
        <v>218</v>
      </c>
      <c r="BT960" s="228" t="s">
        <v>188</v>
      </c>
      <c r="BU960" s="228">
        <v>6</v>
      </c>
      <c r="BV960" s="228" t="s">
        <v>219</v>
      </c>
      <c r="BW960" s="228" t="s">
        <v>173</v>
      </c>
      <c r="BX960" s="186">
        <v>0</v>
      </c>
      <c r="BY960" s="182">
        <v>16</v>
      </c>
      <c r="BZ960" s="182">
        <v>8</v>
      </c>
      <c r="CA960" s="182">
        <v>716</v>
      </c>
      <c r="CB960" s="182">
        <v>12</v>
      </c>
      <c r="CC960" s="182">
        <v>6</v>
      </c>
      <c r="CD960" s="182">
        <v>846</v>
      </c>
      <c r="CE960" s="228">
        <v>5</v>
      </c>
      <c r="CF960" s="228">
        <v>3</v>
      </c>
      <c r="CG960" s="113">
        <v>5</v>
      </c>
      <c r="CH960" s="113">
        <v>0</v>
      </c>
      <c r="CI960" s="113">
        <v>0</v>
      </c>
      <c r="CJ960" s="113">
        <v>0</v>
      </c>
      <c r="CK960" s="113">
        <v>0</v>
      </c>
      <c r="CL960" s="113">
        <v>0</v>
      </c>
      <c r="CM960" s="113">
        <v>0</v>
      </c>
      <c r="CN960" s="185">
        <v>14</v>
      </c>
      <c r="CO960" s="181">
        <v>1562</v>
      </c>
      <c r="CP960" s="187">
        <v>8.9628681177976958E-3</v>
      </c>
      <c r="CQ960" s="173">
        <v>4.1791044776119397E-2</v>
      </c>
      <c r="CR960" s="173">
        <v>4.6626865671641804</v>
      </c>
      <c r="CS960" s="173">
        <v>4.1221935958778072E-2</v>
      </c>
      <c r="CT960" s="173">
        <v>4.5991902834008096</v>
      </c>
      <c r="CU960" s="253">
        <v>2791</v>
      </c>
      <c r="CV960" s="220">
        <v>-1</v>
      </c>
      <c r="CW960" s="254">
        <f t="shared" si="98"/>
        <v>1548</v>
      </c>
      <c r="CX960" s="15">
        <f t="shared" si="99"/>
        <v>28</v>
      </c>
      <c r="CY960" s="241">
        <f t="shared" si="100"/>
        <v>14</v>
      </c>
      <c r="CZ960" s="241" t="str">
        <f>IFERROR(ROUND(CY960/#REF!,1),"")</f>
        <v/>
      </c>
      <c r="DA960" s="254">
        <f t="shared" si="101"/>
        <v>1562</v>
      </c>
      <c r="DB960" s="246">
        <f t="shared" si="102"/>
        <v>8.9628681177976958E-3</v>
      </c>
      <c r="DC960" s="195"/>
      <c r="DD960" s="15" t="str">
        <f>IFERROR(#REF!-AO960,"")</f>
        <v/>
      </c>
      <c r="DE960" s="195"/>
      <c r="DF960" s="266" t="str">
        <f>IFERROR(#REF!-L960,"")</f>
        <v/>
      </c>
      <c r="DG960" s="228" t="e">
        <f>IF(#REF!&gt;AP960,0,1)</f>
        <v>#REF!</v>
      </c>
      <c r="DH960" s="228">
        <f t="shared" si="103"/>
        <v>1</v>
      </c>
      <c r="DI960" s="228">
        <f t="shared" si="104"/>
        <v>1</v>
      </c>
    </row>
    <row r="961" spans="1:113" ht="20.25" customHeight="1" x14ac:dyDescent="0.2">
      <c r="A961">
        <v>2022</v>
      </c>
      <c r="B961">
        <v>2</v>
      </c>
      <c r="C961" s="261">
        <v>44601</v>
      </c>
      <c r="D961">
        <v>417</v>
      </c>
      <c r="E961">
        <v>660</v>
      </c>
      <c r="F961">
        <v>7</v>
      </c>
      <c r="G961" s="194" t="s">
        <v>345</v>
      </c>
      <c r="H961" s="241" t="s">
        <v>346</v>
      </c>
      <c r="I961" s="241" t="s">
        <v>169</v>
      </c>
      <c r="J961" s="241">
        <v>1</v>
      </c>
      <c r="K961" s="241">
        <v>6</v>
      </c>
      <c r="L961" s="262">
        <v>1265</v>
      </c>
      <c r="M961" s="263">
        <v>1190</v>
      </c>
      <c r="N961" s="264">
        <v>1354</v>
      </c>
      <c r="O961" s="190">
        <v>1823</v>
      </c>
      <c r="P961" s="190">
        <v>1821</v>
      </c>
      <c r="Q961" s="190"/>
      <c r="R961" s="190">
        <v>1627</v>
      </c>
      <c r="S961" s="190">
        <v>1741</v>
      </c>
      <c r="T961" s="190">
        <v>1396</v>
      </c>
      <c r="U961" s="190">
        <v>1360</v>
      </c>
      <c r="V961" s="190"/>
      <c r="W961" s="190">
        <v>1307</v>
      </c>
      <c r="X961" s="190">
        <v>1344</v>
      </c>
      <c r="Y961" s="172"/>
      <c r="Z961" s="172"/>
      <c r="AA961" s="190">
        <v>1723</v>
      </c>
      <c r="AB961" s="190">
        <v>1612</v>
      </c>
      <c r="AC961" s="190"/>
      <c r="AD961" s="190">
        <v>1710</v>
      </c>
      <c r="AE961" s="190"/>
      <c r="AF961" s="190">
        <v>1403</v>
      </c>
      <c r="AG961" s="190">
        <v>1392</v>
      </c>
      <c r="AH961" s="190"/>
      <c r="AI961" s="190">
        <v>1434</v>
      </c>
      <c r="AJ961" s="190"/>
      <c r="AK961" s="172"/>
      <c r="AL961" s="172"/>
      <c r="AM961" s="265">
        <v>1722.4285714285711</v>
      </c>
      <c r="AN961" s="265">
        <v>1376.5714285714289</v>
      </c>
      <c r="AO961" s="183">
        <v>21</v>
      </c>
      <c r="AP961" s="184">
        <v>180</v>
      </c>
      <c r="AQ961" s="182"/>
      <c r="AR961" s="182"/>
      <c r="AS961" s="182"/>
      <c r="AT961" s="182"/>
      <c r="AU961" s="182">
        <v>54</v>
      </c>
      <c r="AV961" s="182">
        <v>10</v>
      </c>
      <c r="AW961" s="182">
        <v>12</v>
      </c>
      <c r="AX961" s="182">
        <v>8</v>
      </c>
      <c r="AY961" s="182"/>
      <c r="AZ961" s="182"/>
      <c r="BA961" s="182"/>
      <c r="BB961" s="182"/>
      <c r="BC961" s="182"/>
      <c r="BD961" s="182"/>
      <c r="BE961" s="182"/>
      <c r="BF961" s="182"/>
      <c r="BG961" s="182">
        <v>288</v>
      </c>
      <c r="BH961" s="182">
        <v>2</v>
      </c>
      <c r="BI961" s="182">
        <v>6</v>
      </c>
      <c r="BJ961" s="182">
        <v>4</v>
      </c>
      <c r="BK961" s="182"/>
      <c r="BL961" s="182"/>
      <c r="BM961" s="182"/>
      <c r="BN961" s="182"/>
      <c r="BO961" s="182"/>
      <c r="BP961" s="182"/>
      <c r="BQ961" s="228" t="s">
        <v>185</v>
      </c>
      <c r="BR961" s="228" t="s">
        <v>186</v>
      </c>
      <c r="BS961" s="228" t="s">
        <v>347</v>
      </c>
      <c r="BT961" s="228" t="s">
        <v>188</v>
      </c>
      <c r="BU961" s="228">
        <v>6</v>
      </c>
      <c r="BV961" s="228" t="s">
        <v>348</v>
      </c>
      <c r="BW961" s="228" t="s">
        <v>173</v>
      </c>
      <c r="BX961" s="186">
        <v>0</v>
      </c>
      <c r="BY961" s="182">
        <v>30</v>
      </c>
      <c r="BZ961" s="182">
        <v>5</v>
      </c>
      <c r="CA961" s="182">
        <v>59</v>
      </c>
      <c r="CB961" s="182">
        <v>12</v>
      </c>
      <c r="CC961" s="182">
        <v>2</v>
      </c>
      <c r="CD961" s="182">
        <v>290</v>
      </c>
      <c r="CE961" s="228">
        <v>2</v>
      </c>
      <c r="CF961" s="228">
        <v>3</v>
      </c>
      <c r="CG961" s="113">
        <v>2</v>
      </c>
      <c r="CH961" s="113">
        <v>0</v>
      </c>
      <c r="CI961" s="113">
        <v>0</v>
      </c>
      <c r="CJ961" s="113">
        <v>0</v>
      </c>
      <c r="CK961" s="113">
        <v>0</v>
      </c>
      <c r="CL961" s="113">
        <v>0</v>
      </c>
      <c r="CM961" s="113">
        <v>0</v>
      </c>
      <c r="CN961" s="185">
        <v>7</v>
      </c>
      <c r="CO961" s="181">
        <v>349</v>
      </c>
      <c r="CP961" s="187">
        <v>2.0057306590257881E-2</v>
      </c>
      <c r="CQ961" s="173">
        <v>5.5335968379446642E-3</v>
      </c>
      <c r="CR961" s="173">
        <v>0.27588932806324112</v>
      </c>
      <c r="CS961" s="173">
        <v>5.0850975508509753E-3</v>
      </c>
      <c r="CT961" s="173">
        <v>0.25352843503528433</v>
      </c>
      <c r="CU961" s="253">
        <v>2791</v>
      </c>
      <c r="CV961" s="220">
        <v>-1</v>
      </c>
      <c r="CW961" s="254">
        <f t="shared" si="98"/>
        <v>342</v>
      </c>
      <c r="CX961" s="15">
        <f t="shared" si="99"/>
        <v>42</v>
      </c>
      <c r="CY961" s="241">
        <f t="shared" si="100"/>
        <v>7</v>
      </c>
      <c r="CZ961" s="241" t="str">
        <f>IFERROR(ROUND(CY961/#REF!,1),"")</f>
        <v/>
      </c>
      <c r="DA961" s="254">
        <f t="shared" si="101"/>
        <v>349</v>
      </c>
      <c r="DB961" s="246">
        <f t="shared" si="102"/>
        <v>2.0057306590257881E-2</v>
      </c>
      <c r="DC961" s="195"/>
      <c r="DD961" s="15" t="str">
        <f>IFERROR(#REF!-AO961,"")</f>
        <v/>
      </c>
      <c r="DE961" s="195"/>
      <c r="DF961" s="266" t="str">
        <f>IFERROR(#REF!-L961,"")</f>
        <v/>
      </c>
      <c r="DG961" s="228" t="e">
        <f>IF(#REF!&gt;AP961,0,1)</f>
        <v>#REF!</v>
      </c>
      <c r="DH961" s="228">
        <f t="shared" si="103"/>
        <v>1</v>
      </c>
      <c r="DI961" s="228">
        <f t="shared" si="104"/>
        <v>0</v>
      </c>
    </row>
    <row r="962" spans="1:113" ht="20.25" customHeight="1" x14ac:dyDescent="0.2">
      <c r="A962">
        <v>2022</v>
      </c>
      <c r="B962">
        <v>2</v>
      </c>
      <c r="C962" s="261">
        <v>44601</v>
      </c>
      <c r="D962">
        <v>417</v>
      </c>
      <c r="E962">
        <v>661</v>
      </c>
      <c r="F962">
        <v>7</v>
      </c>
      <c r="G962" s="194" t="s">
        <v>349</v>
      </c>
      <c r="H962" s="241" t="s">
        <v>350</v>
      </c>
      <c r="I962" s="241" t="s">
        <v>169</v>
      </c>
      <c r="J962" s="241">
        <v>1</v>
      </c>
      <c r="K962" s="241">
        <v>6</v>
      </c>
      <c r="L962" s="262">
        <v>276</v>
      </c>
      <c r="M962" s="263">
        <v>259</v>
      </c>
      <c r="N962" s="264">
        <v>295</v>
      </c>
      <c r="O962" s="190">
        <v>187</v>
      </c>
      <c r="P962" s="190">
        <v>191</v>
      </c>
      <c r="Q962" s="190"/>
      <c r="R962" s="190">
        <v>171</v>
      </c>
      <c r="S962" s="190">
        <v>178</v>
      </c>
      <c r="T962" s="190">
        <v>147</v>
      </c>
      <c r="U962" s="190">
        <v>150</v>
      </c>
      <c r="V962" s="190"/>
      <c r="W962" s="190">
        <v>142</v>
      </c>
      <c r="X962" s="190">
        <v>146</v>
      </c>
      <c r="Y962" s="172"/>
      <c r="Z962" s="172"/>
      <c r="AA962" s="190">
        <v>177</v>
      </c>
      <c r="AB962" s="190">
        <v>164</v>
      </c>
      <c r="AC962" s="190"/>
      <c r="AD962" s="190">
        <v>178</v>
      </c>
      <c r="AE962" s="190"/>
      <c r="AF962" s="190">
        <v>148</v>
      </c>
      <c r="AG962" s="190">
        <v>146</v>
      </c>
      <c r="AH962" s="190"/>
      <c r="AI962" s="190">
        <v>148</v>
      </c>
      <c r="AJ962" s="190"/>
      <c r="AK962" s="172"/>
      <c r="AL962" s="172"/>
      <c r="AM962" s="265">
        <v>178</v>
      </c>
      <c r="AN962" s="265">
        <v>146.71428571428569</v>
      </c>
      <c r="AO962" s="183">
        <v>21</v>
      </c>
      <c r="AP962" s="184">
        <v>180</v>
      </c>
      <c r="AQ962" s="182"/>
      <c r="AR962" s="182"/>
      <c r="AS962" s="182"/>
      <c r="AT962" s="182"/>
      <c r="AU962" s="182"/>
      <c r="AV962" s="182"/>
      <c r="AW962" s="182"/>
      <c r="AX962" s="182"/>
      <c r="AY962" s="182"/>
      <c r="AZ962" s="182"/>
      <c r="BA962" s="182"/>
      <c r="BB962" s="182"/>
      <c r="BC962" s="182"/>
      <c r="BD962" s="182"/>
      <c r="BE962" s="182"/>
      <c r="BF962" s="182"/>
      <c r="BG962" s="182"/>
      <c r="BH962" s="182"/>
      <c r="BI962" s="182"/>
      <c r="BJ962" s="182"/>
      <c r="BK962" s="182"/>
      <c r="BL962" s="182"/>
      <c r="BM962" s="182"/>
      <c r="BN962" s="182"/>
      <c r="BO962" s="182"/>
      <c r="BP962" s="182"/>
      <c r="BQ962" s="228" t="s">
        <v>185</v>
      </c>
      <c r="BR962" s="228" t="s">
        <v>186</v>
      </c>
      <c r="BS962" s="228" t="s">
        <v>351</v>
      </c>
      <c r="BT962" s="228" t="s">
        <v>188</v>
      </c>
      <c r="BU962" s="228">
        <v>6</v>
      </c>
      <c r="BV962" s="228" t="s">
        <v>348</v>
      </c>
      <c r="BW962" s="228" t="s">
        <v>173</v>
      </c>
      <c r="BX962" s="186">
        <v>0</v>
      </c>
      <c r="BY962" s="182">
        <v>0</v>
      </c>
      <c r="BZ962" s="182">
        <v>0</v>
      </c>
      <c r="CA962" s="182">
        <v>0</v>
      </c>
      <c r="CB962" s="182">
        <v>0</v>
      </c>
      <c r="CC962" s="182">
        <v>0</v>
      </c>
      <c r="CD962" s="182">
        <v>0</v>
      </c>
      <c r="CE962" s="228">
        <v>0</v>
      </c>
      <c r="CF962" s="228">
        <v>0</v>
      </c>
      <c r="CG962" s="113">
        <v>0</v>
      </c>
      <c r="CH962" s="113">
        <v>0</v>
      </c>
      <c r="CI962" s="113">
        <v>0</v>
      </c>
      <c r="CJ962" s="113">
        <v>0</v>
      </c>
      <c r="CK962" s="113">
        <v>0</v>
      </c>
      <c r="CL962" s="113">
        <v>0</v>
      </c>
      <c r="CM962" s="113">
        <v>0</v>
      </c>
      <c r="CN962" s="185">
        <v>0</v>
      </c>
      <c r="CO962" s="181">
        <v>0</v>
      </c>
      <c r="CP962" s="187"/>
      <c r="CQ962" s="173">
        <v>0</v>
      </c>
      <c r="CR962" s="173">
        <v>0</v>
      </c>
      <c r="CS962" s="173">
        <v>0</v>
      </c>
      <c r="CT962" s="173">
        <v>0</v>
      </c>
      <c r="CU962" s="253">
        <v>2791</v>
      </c>
      <c r="CV962" s="220">
        <v>-1</v>
      </c>
      <c r="CW962" s="254">
        <f t="shared" si="98"/>
        <v>0</v>
      </c>
      <c r="CX962" s="15">
        <f t="shared" si="99"/>
        <v>0</v>
      </c>
      <c r="CY962" s="241">
        <f t="shared" si="100"/>
        <v>0</v>
      </c>
      <c r="CZ962" s="241" t="str">
        <f>IFERROR(ROUND(CY962/#REF!,1),"")</f>
        <v/>
      </c>
      <c r="DA962" s="254">
        <f t="shared" si="101"/>
        <v>0</v>
      </c>
      <c r="DB962" s="246" t="str">
        <f t="shared" si="102"/>
        <v/>
      </c>
      <c r="DC962" s="195"/>
      <c r="DD962" s="15" t="str">
        <f>IFERROR(#REF!-AO962,"")</f>
        <v/>
      </c>
      <c r="DE962" s="195"/>
      <c r="DF962" s="266" t="str">
        <f>IFERROR(#REF!-L962,"")</f>
        <v/>
      </c>
      <c r="DG962" s="228" t="e">
        <f>IF(#REF!&gt;AP962,0,1)</f>
        <v>#REF!</v>
      </c>
      <c r="DH962" s="228">
        <f t="shared" si="103"/>
        <v>0</v>
      </c>
      <c r="DI962" s="228">
        <f t="shared" si="104"/>
        <v>1</v>
      </c>
    </row>
    <row r="963" spans="1:113" ht="20.25" customHeight="1" x14ac:dyDescent="0.2">
      <c r="A963">
        <v>2022</v>
      </c>
      <c r="B963">
        <v>2</v>
      </c>
      <c r="C963" s="261">
        <v>44601</v>
      </c>
      <c r="D963">
        <v>372</v>
      </c>
      <c r="E963">
        <v>646</v>
      </c>
      <c r="F963">
        <v>46</v>
      </c>
      <c r="G963" s="194" t="s">
        <v>276</v>
      </c>
      <c r="H963" s="241" t="s">
        <v>277</v>
      </c>
      <c r="I963" s="241" t="s">
        <v>221</v>
      </c>
      <c r="J963" s="241">
        <v>2</v>
      </c>
      <c r="K963" s="241">
        <v>2</v>
      </c>
      <c r="L963" s="262">
        <v>212</v>
      </c>
      <c r="M963" s="263">
        <v>197</v>
      </c>
      <c r="N963" s="264">
        <v>226</v>
      </c>
      <c r="O963" s="190"/>
      <c r="P963" s="190"/>
      <c r="Q963" s="190"/>
      <c r="R963" s="190"/>
      <c r="S963" s="190"/>
      <c r="T963" s="190"/>
      <c r="U963" s="190"/>
      <c r="V963" s="190"/>
      <c r="W963" s="190"/>
      <c r="X963" s="190"/>
      <c r="Y963" s="172"/>
      <c r="Z963" s="172"/>
      <c r="AA963" s="190"/>
      <c r="AB963" s="190"/>
      <c r="AC963" s="190"/>
      <c r="AD963" s="190"/>
      <c r="AE963" s="190"/>
      <c r="AF963" s="190"/>
      <c r="AG963" s="190"/>
      <c r="AH963" s="190"/>
      <c r="AI963" s="190"/>
      <c r="AJ963" s="190"/>
      <c r="AK963" s="172"/>
      <c r="AL963" s="172"/>
      <c r="AM963" s="265"/>
      <c r="AN963" s="265"/>
      <c r="AO963" s="183">
        <v>37</v>
      </c>
      <c r="AP963" s="184">
        <v>150</v>
      </c>
      <c r="AQ963" s="182"/>
      <c r="AR963" s="182"/>
      <c r="AS963" s="182"/>
      <c r="AT963" s="182"/>
      <c r="AU963" s="182">
        <v>360</v>
      </c>
      <c r="AV963" s="182"/>
      <c r="AW963" s="182"/>
      <c r="AX963" s="182"/>
      <c r="AY963" s="182"/>
      <c r="AZ963" s="182"/>
      <c r="BA963" s="182"/>
      <c r="BB963" s="182"/>
      <c r="BC963" s="182"/>
      <c r="BD963" s="182"/>
      <c r="BE963" s="182"/>
      <c r="BF963" s="182"/>
      <c r="BG963" s="182"/>
      <c r="BH963" s="182"/>
      <c r="BI963" s="182"/>
      <c r="BJ963" s="182"/>
      <c r="BK963" s="182"/>
      <c r="BL963" s="182"/>
      <c r="BM963" s="182"/>
      <c r="BN963" s="182"/>
      <c r="BO963" s="182"/>
      <c r="BP963" s="182"/>
      <c r="BQ963" s="228" t="s">
        <v>180</v>
      </c>
      <c r="BR963" s="228" t="s">
        <v>266</v>
      </c>
      <c r="BS963" s="228" t="s">
        <v>278</v>
      </c>
      <c r="BT963" s="228"/>
      <c r="BU963" s="228">
        <v>6</v>
      </c>
      <c r="BV963" s="228" t="s">
        <v>323</v>
      </c>
      <c r="BW963" s="228" t="s">
        <v>222</v>
      </c>
      <c r="BX963" s="186">
        <v>0</v>
      </c>
      <c r="BY963" s="182">
        <v>0</v>
      </c>
      <c r="BZ963" s="182">
        <v>0</v>
      </c>
      <c r="CA963" s="182">
        <v>360</v>
      </c>
      <c r="CB963" s="182">
        <v>0</v>
      </c>
      <c r="CC963" s="182">
        <v>0</v>
      </c>
      <c r="CD963" s="182">
        <v>0</v>
      </c>
      <c r="CE963" s="228">
        <v>0</v>
      </c>
      <c r="CF963" s="228">
        <v>0</v>
      </c>
      <c r="CG963" s="113">
        <v>0</v>
      </c>
      <c r="CH963" s="113">
        <v>0</v>
      </c>
      <c r="CI963" s="113">
        <v>0</v>
      </c>
      <c r="CJ963" s="113">
        <v>0</v>
      </c>
      <c r="CK963" s="113">
        <v>0</v>
      </c>
      <c r="CL963" s="113">
        <v>0</v>
      </c>
      <c r="CM963" s="113">
        <v>0</v>
      </c>
      <c r="CN963" s="185">
        <v>0</v>
      </c>
      <c r="CO963" s="181">
        <v>360</v>
      </c>
      <c r="CP963" s="187">
        <v>0</v>
      </c>
      <c r="CQ963" s="173">
        <v>0</v>
      </c>
      <c r="CR963" s="173">
        <v>1.6981132075471701</v>
      </c>
      <c r="CS963" s="173"/>
      <c r="CT963" s="173"/>
      <c r="CU963" s="253">
        <v>2791</v>
      </c>
      <c r="CV963" s="220"/>
      <c r="CW963" s="254">
        <f t="shared" si="98"/>
        <v>360</v>
      </c>
      <c r="CX963" s="15">
        <f t="shared" si="99"/>
        <v>0</v>
      </c>
      <c r="CY963" s="241">
        <f t="shared" si="100"/>
        <v>0</v>
      </c>
      <c r="CZ963" s="241" t="str">
        <f>IFERROR(ROUND(CY963/#REF!,1),"")</f>
        <v/>
      </c>
      <c r="DA963" s="254">
        <f t="shared" si="101"/>
        <v>360</v>
      </c>
      <c r="DB963" s="246">
        <f t="shared" si="102"/>
        <v>0</v>
      </c>
      <c r="DC963" s="195"/>
      <c r="DD963" s="15" t="str">
        <f>IFERROR(#REF!-AO963,"")</f>
        <v/>
      </c>
      <c r="DE963" s="195"/>
      <c r="DF963" s="266" t="str">
        <f>IFERROR(#REF!-L963,"")</f>
        <v/>
      </c>
      <c r="DG963" s="228" t="e">
        <f>IF(#REF!&gt;AP963,0,1)</f>
        <v>#REF!</v>
      </c>
      <c r="DH963" s="228">
        <f t="shared" si="103"/>
        <v>0</v>
      </c>
      <c r="DI963" s="228">
        <f t="shared" si="104"/>
        <v>1</v>
      </c>
    </row>
    <row r="964" spans="1:113" ht="20.25" customHeight="1" x14ac:dyDescent="0.2">
      <c r="A964">
        <v>2022</v>
      </c>
      <c r="B964">
        <v>2</v>
      </c>
      <c r="C964" s="261">
        <v>44601</v>
      </c>
      <c r="D964">
        <v>372</v>
      </c>
      <c r="E964">
        <v>647</v>
      </c>
      <c r="F964">
        <v>46</v>
      </c>
      <c r="G964" s="194" t="s">
        <v>264</v>
      </c>
      <c r="H964" s="241" t="s">
        <v>265</v>
      </c>
      <c r="I964" s="241" t="s">
        <v>221</v>
      </c>
      <c r="J964" s="241">
        <v>2</v>
      </c>
      <c r="K964" s="241">
        <v>2</v>
      </c>
      <c r="L964" s="262">
        <v>212</v>
      </c>
      <c r="M964" s="263">
        <v>197</v>
      </c>
      <c r="N964" s="264">
        <v>226</v>
      </c>
      <c r="O964" s="190"/>
      <c r="P964" s="190"/>
      <c r="Q964" s="190"/>
      <c r="R964" s="190"/>
      <c r="S964" s="190"/>
      <c r="T964" s="190"/>
      <c r="U964" s="190"/>
      <c r="V964" s="190"/>
      <c r="W964" s="190"/>
      <c r="X964" s="190"/>
      <c r="Y964" s="172"/>
      <c r="Z964" s="172"/>
      <c r="AA964" s="190"/>
      <c r="AB964" s="190"/>
      <c r="AC964" s="190"/>
      <c r="AD964" s="190"/>
      <c r="AE964" s="190"/>
      <c r="AF964" s="190"/>
      <c r="AG964" s="190"/>
      <c r="AH964" s="190"/>
      <c r="AI964" s="190"/>
      <c r="AJ964" s="190"/>
      <c r="AK964" s="172"/>
      <c r="AL964" s="172"/>
      <c r="AM964" s="265"/>
      <c r="AN964" s="265"/>
      <c r="AO964" s="183">
        <v>37</v>
      </c>
      <c r="AP964" s="184">
        <v>150</v>
      </c>
      <c r="AQ964" s="182"/>
      <c r="AR964" s="182"/>
      <c r="AS964" s="182"/>
      <c r="AT964" s="182"/>
      <c r="AU964" s="182">
        <v>360</v>
      </c>
      <c r="AV964" s="182"/>
      <c r="AW964" s="182"/>
      <c r="AX964" s="182"/>
      <c r="AY964" s="182"/>
      <c r="AZ964" s="182"/>
      <c r="BA964" s="182"/>
      <c r="BB964" s="182"/>
      <c r="BC964" s="182"/>
      <c r="BD964" s="182"/>
      <c r="BE964" s="182"/>
      <c r="BF964" s="182"/>
      <c r="BG964" s="182"/>
      <c r="BH964" s="182"/>
      <c r="BI964" s="182"/>
      <c r="BJ964" s="182"/>
      <c r="BK964" s="182"/>
      <c r="BL964" s="182"/>
      <c r="BM964" s="182"/>
      <c r="BN964" s="182"/>
      <c r="BO964" s="182"/>
      <c r="BP964" s="182"/>
      <c r="BQ964" s="228" t="s">
        <v>180</v>
      </c>
      <c r="BR964" s="228" t="s">
        <v>266</v>
      </c>
      <c r="BS964" s="228" t="s">
        <v>267</v>
      </c>
      <c r="BT964" s="228"/>
      <c r="BU964" s="228">
        <v>6</v>
      </c>
      <c r="BV964" s="228" t="s">
        <v>323</v>
      </c>
      <c r="BW964" s="228" t="s">
        <v>222</v>
      </c>
      <c r="BX964" s="186">
        <v>0</v>
      </c>
      <c r="BY964" s="182">
        <v>0</v>
      </c>
      <c r="BZ964" s="182">
        <v>0</v>
      </c>
      <c r="CA964" s="182">
        <v>360</v>
      </c>
      <c r="CB964" s="182">
        <v>0</v>
      </c>
      <c r="CC964" s="182">
        <v>0</v>
      </c>
      <c r="CD964" s="182">
        <v>0</v>
      </c>
      <c r="CE964" s="228">
        <v>0</v>
      </c>
      <c r="CF964" s="228">
        <v>0</v>
      </c>
      <c r="CG964" s="113">
        <v>0</v>
      </c>
      <c r="CH964" s="113">
        <v>0</v>
      </c>
      <c r="CI964" s="113">
        <v>0</v>
      </c>
      <c r="CJ964" s="113">
        <v>0</v>
      </c>
      <c r="CK964" s="113">
        <v>0</v>
      </c>
      <c r="CL964" s="113">
        <v>0</v>
      </c>
      <c r="CM964" s="113">
        <v>0</v>
      </c>
      <c r="CN964" s="185">
        <v>0</v>
      </c>
      <c r="CO964" s="181">
        <v>360</v>
      </c>
      <c r="CP964" s="187">
        <v>0</v>
      </c>
      <c r="CQ964" s="173">
        <v>0</v>
      </c>
      <c r="CR964" s="173">
        <v>1.6981132075471701</v>
      </c>
      <c r="CS964" s="173"/>
      <c r="CT964" s="173"/>
      <c r="CU964" s="253">
        <v>2791</v>
      </c>
      <c r="CV964" s="220"/>
      <c r="CW964" s="254">
        <f t="shared" ref="CW964:CW1027" si="105">AU964+BG964</f>
        <v>360</v>
      </c>
      <c r="CX964" s="15">
        <f t="shared" ref="CX964:CX1027" si="106">SUM(BH964:BP964,AV964:BD964)</f>
        <v>0</v>
      </c>
      <c r="CY964" s="241">
        <f t="shared" ref="CY964:CY1027" si="107">IFERROR(ROUND(CX964/K964,0),"")</f>
        <v>0</v>
      </c>
      <c r="CZ964" s="241" t="str">
        <f>IFERROR(ROUND(CY964/#REF!,1),"")</f>
        <v/>
      </c>
      <c r="DA964" s="254">
        <f t="shared" ref="DA964:DA1027" si="108">IFERROR(CW964+CY964,"")</f>
        <v>360</v>
      </c>
      <c r="DB964" s="246">
        <f t="shared" ref="DB964:DB1027" si="109">IFERROR(CY964/DA964,"")</f>
        <v>0</v>
      </c>
      <c r="DC964" s="195"/>
      <c r="DD964" s="15" t="str">
        <f>IFERROR(#REF!-AO964,"")</f>
        <v/>
      </c>
      <c r="DE964" s="195"/>
      <c r="DF964" s="266" t="str">
        <f>IFERROR(#REF!-L964,"")</f>
        <v/>
      </c>
      <c r="DG964" s="228" t="e">
        <f>IF(#REF!&gt;AP964,0,1)</f>
        <v>#REF!</v>
      </c>
      <c r="DH964" s="228">
        <f t="shared" ref="DH964:DH1027" si="110">IF(AN964&lt;M964,0,1)</f>
        <v>0</v>
      </c>
      <c r="DI964" s="228">
        <f t="shared" ref="DI964:DI1027" si="111">IF(AN964&gt;N964,0,1)</f>
        <v>1</v>
      </c>
    </row>
    <row r="965" spans="1:113" ht="20.25" customHeight="1" x14ac:dyDescent="0.2">
      <c r="A965">
        <v>2022</v>
      </c>
      <c r="B965">
        <v>2</v>
      </c>
      <c r="C965" s="261">
        <v>44601</v>
      </c>
      <c r="D965">
        <v>415</v>
      </c>
      <c r="E965">
        <v>655</v>
      </c>
      <c r="F965">
        <v>47</v>
      </c>
      <c r="G965" s="194" t="s">
        <v>269</v>
      </c>
      <c r="H965" s="241" t="s">
        <v>270</v>
      </c>
      <c r="I965" s="241" t="s">
        <v>221</v>
      </c>
      <c r="J965" s="241">
        <v>3</v>
      </c>
      <c r="K965" s="241">
        <v>1</v>
      </c>
      <c r="L965" s="262">
        <v>148</v>
      </c>
      <c r="M965" s="263">
        <v>137</v>
      </c>
      <c r="N965" s="264">
        <v>158</v>
      </c>
      <c r="O965" s="190">
        <v>170</v>
      </c>
      <c r="P965" s="190">
        <v>175</v>
      </c>
      <c r="Q965" s="190"/>
      <c r="R965" s="190">
        <v>173</v>
      </c>
      <c r="S965" s="190">
        <v>163</v>
      </c>
      <c r="T965" s="190">
        <v>145</v>
      </c>
      <c r="U965" s="190">
        <v>149</v>
      </c>
      <c r="V965" s="190"/>
      <c r="W965" s="190">
        <v>144</v>
      </c>
      <c r="X965" s="190">
        <v>142</v>
      </c>
      <c r="Y965" s="172"/>
      <c r="Z965" s="172"/>
      <c r="AA965" s="190">
        <v>158</v>
      </c>
      <c r="AB965" s="190">
        <v>159</v>
      </c>
      <c r="AC965" s="190"/>
      <c r="AD965" s="190">
        <v>150</v>
      </c>
      <c r="AE965" s="190">
        <v>147</v>
      </c>
      <c r="AF965" s="190">
        <v>136</v>
      </c>
      <c r="AG965" s="190">
        <v>141</v>
      </c>
      <c r="AH965" s="190"/>
      <c r="AI965" s="190">
        <v>135</v>
      </c>
      <c r="AJ965" s="190">
        <v>136</v>
      </c>
      <c r="AK965" s="172"/>
      <c r="AL965" s="172"/>
      <c r="AM965" s="265">
        <v>161.875</v>
      </c>
      <c r="AN965" s="265">
        <v>141</v>
      </c>
      <c r="AO965" s="183">
        <v>64</v>
      </c>
      <c r="AP965" s="184">
        <v>169</v>
      </c>
      <c r="AQ965" s="182"/>
      <c r="AR965" s="182"/>
      <c r="AS965" s="182"/>
      <c r="AT965" s="182"/>
      <c r="AU965" s="182">
        <v>730</v>
      </c>
      <c r="AV965" s="182">
        <v>3</v>
      </c>
      <c r="AW965" s="182">
        <v>4</v>
      </c>
      <c r="AX965" s="182">
        <v>4</v>
      </c>
      <c r="AY965" s="182"/>
      <c r="AZ965" s="182"/>
      <c r="BA965" s="182"/>
      <c r="BB965" s="182"/>
      <c r="BC965" s="182"/>
      <c r="BD965" s="182"/>
      <c r="BE965" s="182"/>
      <c r="BF965" s="182"/>
      <c r="BG965" s="182"/>
      <c r="BH965" s="182"/>
      <c r="BI965" s="182">
        <v>1</v>
      </c>
      <c r="BJ965" s="182">
        <v>6</v>
      </c>
      <c r="BK965" s="182"/>
      <c r="BL965" s="182"/>
      <c r="BM965" s="182"/>
      <c r="BN965" s="182"/>
      <c r="BO965" s="182"/>
      <c r="BP965" s="182"/>
      <c r="BQ965" s="228" t="s">
        <v>180</v>
      </c>
      <c r="BR965" s="228" t="s">
        <v>192</v>
      </c>
      <c r="BS965" s="228" t="s">
        <v>271</v>
      </c>
      <c r="BT965" s="228"/>
      <c r="BU965" s="228">
        <v>6</v>
      </c>
      <c r="BV965" s="228" t="s">
        <v>272</v>
      </c>
      <c r="BW965" s="228" t="s">
        <v>222</v>
      </c>
      <c r="BX965" s="186">
        <v>0</v>
      </c>
      <c r="BY965" s="182">
        <v>11</v>
      </c>
      <c r="BZ965" s="182">
        <v>11</v>
      </c>
      <c r="CA965" s="182">
        <v>741</v>
      </c>
      <c r="CB965" s="182">
        <v>7</v>
      </c>
      <c r="CC965" s="182">
        <v>7</v>
      </c>
      <c r="CD965" s="182">
        <v>7</v>
      </c>
      <c r="CE965" s="228">
        <v>3</v>
      </c>
      <c r="CF965" s="228">
        <v>5</v>
      </c>
      <c r="CG965" s="113">
        <v>10</v>
      </c>
      <c r="CH965" s="113">
        <v>0</v>
      </c>
      <c r="CI965" s="113">
        <v>0</v>
      </c>
      <c r="CJ965" s="113">
        <v>0</v>
      </c>
      <c r="CK965" s="113">
        <v>0</v>
      </c>
      <c r="CL965" s="113">
        <v>0</v>
      </c>
      <c r="CM965" s="113">
        <v>0</v>
      </c>
      <c r="CN965" s="185">
        <v>18</v>
      </c>
      <c r="CO965" s="181">
        <v>748</v>
      </c>
      <c r="CP965" s="187">
        <v>2.4064171122994651E-2</v>
      </c>
      <c r="CQ965" s="173">
        <v>0.1216216216216216</v>
      </c>
      <c r="CR965" s="173">
        <v>5.0540540540540544</v>
      </c>
      <c r="CS965" s="173">
        <v>0.1276595744680851</v>
      </c>
      <c r="CT965" s="173">
        <v>5.3049645390070923</v>
      </c>
      <c r="CU965" s="253">
        <v>2791</v>
      </c>
      <c r="CV965" s="220">
        <v>-1</v>
      </c>
      <c r="CW965" s="254">
        <f t="shared" si="105"/>
        <v>730</v>
      </c>
      <c r="CX965" s="15">
        <f t="shared" si="106"/>
        <v>18</v>
      </c>
      <c r="CY965" s="241">
        <f t="shared" si="107"/>
        <v>18</v>
      </c>
      <c r="CZ965" s="241" t="str">
        <f>IFERROR(ROUND(CY965/#REF!,1),"")</f>
        <v/>
      </c>
      <c r="DA965" s="254">
        <f t="shared" si="108"/>
        <v>748</v>
      </c>
      <c r="DB965" s="246">
        <f t="shared" si="109"/>
        <v>2.4064171122994651E-2</v>
      </c>
      <c r="DC965" s="195"/>
      <c r="DD965" s="15" t="str">
        <f>IFERROR(#REF!-AO965,"")</f>
        <v/>
      </c>
      <c r="DE965" s="195"/>
      <c r="DF965" s="266" t="str">
        <f>IFERROR(#REF!-L965,"")</f>
        <v/>
      </c>
      <c r="DG965" s="228" t="e">
        <f>IF(#REF!&gt;AP965,0,1)</f>
        <v>#REF!</v>
      </c>
      <c r="DH965" s="228">
        <f t="shared" si="110"/>
        <v>1</v>
      </c>
      <c r="DI965" s="228">
        <f t="shared" si="111"/>
        <v>1</v>
      </c>
    </row>
    <row r="966" spans="1:113" ht="20.25" customHeight="1" x14ac:dyDescent="0.2">
      <c r="A966">
        <v>2022</v>
      </c>
      <c r="B966">
        <v>2</v>
      </c>
      <c r="C966" s="261">
        <v>44601</v>
      </c>
      <c r="D966">
        <v>415</v>
      </c>
      <c r="E966">
        <v>656</v>
      </c>
      <c r="F966">
        <v>47</v>
      </c>
      <c r="G966" s="194" t="s">
        <v>324</v>
      </c>
      <c r="H966" s="241" t="s">
        <v>325</v>
      </c>
      <c r="I966" s="241" t="s">
        <v>221</v>
      </c>
      <c r="J966" s="241">
        <v>3</v>
      </c>
      <c r="K966" s="241">
        <v>1</v>
      </c>
      <c r="L966" s="262">
        <v>148</v>
      </c>
      <c r="M966" s="263">
        <v>137</v>
      </c>
      <c r="N966" s="264">
        <v>158</v>
      </c>
      <c r="O966" s="190">
        <v>170</v>
      </c>
      <c r="P966" s="190">
        <v>175</v>
      </c>
      <c r="Q966" s="190"/>
      <c r="R966" s="190">
        <v>173</v>
      </c>
      <c r="S966" s="190">
        <v>163</v>
      </c>
      <c r="T966" s="190">
        <v>145</v>
      </c>
      <c r="U966" s="190">
        <v>149</v>
      </c>
      <c r="V966" s="190"/>
      <c r="W966" s="190">
        <v>144</v>
      </c>
      <c r="X966" s="190">
        <v>142</v>
      </c>
      <c r="Y966" s="172"/>
      <c r="Z966" s="172"/>
      <c r="AA966" s="190">
        <v>158</v>
      </c>
      <c r="AB966" s="190">
        <v>159</v>
      </c>
      <c r="AC966" s="190"/>
      <c r="AD966" s="190">
        <v>150</v>
      </c>
      <c r="AE966" s="190">
        <v>147</v>
      </c>
      <c r="AF966" s="190">
        <v>136</v>
      </c>
      <c r="AG966" s="190">
        <v>141</v>
      </c>
      <c r="AH966" s="190"/>
      <c r="AI966" s="190">
        <v>135</v>
      </c>
      <c r="AJ966" s="190">
        <v>136</v>
      </c>
      <c r="AK966" s="172"/>
      <c r="AL966" s="172"/>
      <c r="AM966" s="265">
        <v>161.875</v>
      </c>
      <c r="AN966" s="265">
        <v>141</v>
      </c>
      <c r="AO966" s="183">
        <v>64</v>
      </c>
      <c r="AP966" s="184">
        <v>169</v>
      </c>
      <c r="AQ966" s="182"/>
      <c r="AR966" s="182"/>
      <c r="AS966" s="182"/>
      <c r="AT966" s="182"/>
      <c r="AU966" s="182"/>
      <c r="AV966" s="182"/>
      <c r="AW966" s="182"/>
      <c r="AX966" s="182"/>
      <c r="AY966" s="182"/>
      <c r="AZ966" s="182"/>
      <c r="BA966" s="182"/>
      <c r="BB966" s="182"/>
      <c r="BC966" s="182"/>
      <c r="BD966" s="182"/>
      <c r="BE966" s="182"/>
      <c r="BF966" s="182"/>
      <c r="BG966" s="182"/>
      <c r="BH966" s="182"/>
      <c r="BI966" s="182"/>
      <c r="BJ966" s="182"/>
      <c r="BK966" s="182"/>
      <c r="BL966" s="182"/>
      <c r="BM966" s="182"/>
      <c r="BN966" s="182"/>
      <c r="BO966" s="182"/>
      <c r="BP966" s="182"/>
      <c r="BQ966" s="228" t="s">
        <v>180</v>
      </c>
      <c r="BR966" s="228" t="s">
        <v>192</v>
      </c>
      <c r="BS966" s="228" t="s">
        <v>326</v>
      </c>
      <c r="BT966" s="228"/>
      <c r="BU966" s="228">
        <v>6</v>
      </c>
      <c r="BV966" s="228" t="s">
        <v>272</v>
      </c>
      <c r="BW966" s="228" t="s">
        <v>222</v>
      </c>
      <c r="BX966" s="186">
        <v>0</v>
      </c>
      <c r="BY966" s="182">
        <v>0</v>
      </c>
      <c r="BZ966" s="182">
        <v>0</v>
      </c>
      <c r="CA966" s="182">
        <v>0</v>
      </c>
      <c r="CB966" s="182">
        <v>0</v>
      </c>
      <c r="CC966" s="182">
        <v>0</v>
      </c>
      <c r="CD966" s="182">
        <v>0</v>
      </c>
      <c r="CE966" s="228">
        <v>0</v>
      </c>
      <c r="CF966" s="228">
        <v>0</v>
      </c>
      <c r="CG966" s="113">
        <v>0</v>
      </c>
      <c r="CH966" s="113">
        <v>0</v>
      </c>
      <c r="CI966" s="113">
        <v>0</v>
      </c>
      <c r="CJ966" s="113">
        <v>0</v>
      </c>
      <c r="CK966" s="113">
        <v>0</v>
      </c>
      <c r="CL966" s="113">
        <v>0</v>
      </c>
      <c r="CM966" s="113">
        <v>0</v>
      </c>
      <c r="CN966" s="185">
        <v>0</v>
      </c>
      <c r="CO966" s="181">
        <v>0</v>
      </c>
      <c r="CP966" s="187"/>
      <c r="CQ966" s="173">
        <v>0</v>
      </c>
      <c r="CR966" s="173">
        <v>0</v>
      </c>
      <c r="CS966" s="173">
        <v>0</v>
      </c>
      <c r="CT966" s="173">
        <v>0</v>
      </c>
      <c r="CU966" s="253">
        <v>2791</v>
      </c>
      <c r="CV966" s="220">
        <v>-1</v>
      </c>
      <c r="CW966" s="254">
        <f t="shared" si="105"/>
        <v>0</v>
      </c>
      <c r="CX966" s="15">
        <f t="shared" si="106"/>
        <v>0</v>
      </c>
      <c r="CY966" s="241">
        <f t="shared" si="107"/>
        <v>0</v>
      </c>
      <c r="CZ966" s="241" t="str">
        <f>IFERROR(ROUND(CY966/#REF!,1),"")</f>
        <v/>
      </c>
      <c r="DA966" s="254">
        <f t="shared" si="108"/>
        <v>0</v>
      </c>
      <c r="DB966" s="246" t="str">
        <f t="shared" si="109"/>
        <v/>
      </c>
      <c r="DC966" s="195"/>
      <c r="DD966" s="15" t="str">
        <f>IFERROR(#REF!-AO966,"")</f>
        <v/>
      </c>
      <c r="DE966" s="195"/>
      <c r="DF966" s="266" t="str">
        <f>IFERROR(#REF!-L966,"")</f>
        <v/>
      </c>
      <c r="DG966" s="228" t="e">
        <f>IF(#REF!&gt;AP966,0,1)</f>
        <v>#REF!</v>
      </c>
      <c r="DH966" s="228">
        <f t="shared" si="110"/>
        <v>1</v>
      </c>
      <c r="DI966" s="228">
        <f t="shared" si="111"/>
        <v>1</v>
      </c>
    </row>
    <row r="967" spans="1:113" ht="20.25" customHeight="1" x14ac:dyDescent="0.2">
      <c r="A967">
        <v>2022</v>
      </c>
      <c r="B967">
        <v>2</v>
      </c>
      <c r="C967" s="261">
        <v>44601</v>
      </c>
      <c r="D967">
        <v>415</v>
      </c>
      <c r="E967">
        <v>657</v>
      </c>
      <c r="F967">
        <v>47</v>
      </c>
      <c r="G967" s="194" t="s">
        <v>327</v>
      </c>
      <c r="H967" s="241" t="s">
        <v>328</v>
      </c>
      <c r="I967" s="241" t="s">
        <v>221</v>
      </c>
      <c r="J967" s="241">
        <v>3</v>
      </c>
      <c r="K967" s="241">
        <v>1</v>
      </c>
      <c r="L967" s="262">
        <v>90</v>
      </c>
      <c r="M967" s="263">
        <v>83</v>
      </c>
      <c r="N967" s="264">
        <v>96</v>
      </c>
      <c r="O967" s="190">
        <v>130</v>
      </c>
      <c r="P967" s="190">
        <v>129</v>
      </c>
      <c r="Q967" s="190"/>
      <c r="R967" s="190">
        <v>130</v>
      </c>
      <c r="S967" s="190">
        <v>130</v>
      </c>
      <c r="T967" s="190">
        <v>105</v>
      </c>
      <c r="U967" s="190">
        <v>106</v>
      </c>
      <c r="V967" s="190"/>
      <c r="W967" s="190">
        <v>108</v>
      </c>
      <c r="X967" s="190">
        <v>107</v>
      </c>
      <c r="Y967" s="172"/>
      <c r="Z967" s="172"/>
      <c r="AA967" s="190">
        <v>126</v>
      </c>
      <c r="AB967" s="190">
        <v>130</v>
      </c>
      <c r="AC967" s="190"/>
      <c r="AD967" s="190">
        <v>115</v>
      </c>
      <c r="AE967" s="190">
        <v>102</v>
      </c>
      <c r="AF967" s="190">
        <v>103</v>
      </c>
      <c r="AG967" s="190">
        <v>115</v>
      </c>
      <c r="AH967" s="190"/>
      <c r="AI967" s="190">
        <v>103</v>
      </c>
      <c r="AJ967" s="190">
        <v>98</v>
      </c>
      <c r="AK967" s="172"/>
      <c r="AL967" s="172"/>
      <c r="AM967" s="265">
        <v>124</v>
      </c>
      <c r="AN967" s="265">
        <v>105.625</v>
      </c>
      <c r="AO967" s="183">
        <v>64</v>
      </c>
      <c r="AP967" s="184">
        <v>169</v>
      </c>
      <c r="AQ967" s="182"/>
      <c r="AR967" s="182"/>
      <c r="AS967" s="182"/>
      <c r="AT967" s="182"/>
      <c r="AU967" s="182">
        <v>825</v>
      </c>
      <c r="AV967" s="182">
        <v>3</v>
      </c>
      <c r="AW967" s="182">
        <v>3</v>
      </c>
      <c r="AX967" s="182">
        <v>2</v>
      </c>
      <c r="AY967" s="182"/>
      <c r="AZ967" s="182"/>
      <c r="BA967" s="182"/>
      <c r="BB967" s="182"/>
      <c r="BC967" s="182"/>
      <c r="BD967" s="182"/>
      <c r="BE967" s="182"/>
      <c r="BF967" s="182"/>
      <c r="BG967" s="182"/>
      <c r="BH967" s="182">
        <v>1</v>
      </c>
      <c r="BI967" s="182">
        <v>2</v>
      </c>
      <c r="BJ967" s="182">
        <v>4</v>
      </c>
      <c r="BK967" s="182"/>
      <c r="BL967" s="182"/>
      <c r="BM967" s="182"/>
      <c r="BN967" s="182"/>
      <c r="BO967" s="182"/>
      <c r="BP967" s="182"/>
      <c r="BQ967" s="228" t="s">
        <v>180</v>
      </c>
      <c r="BR967" s="228" t="s">
        <v>192</v>
      </c>
      <c r="BS967" s="228" t="s">
        <v>329</v>
      </c>
      <c r="BT967" s="228"/>
      <c r="BU967" s="228">
        <v>6</v>
      </c>
      <c r="BV967" s="228" t="s">
        <v>272</v>
      </c>
      <c r="BW967" s="228" t="s">
        <v>222</v>
      </c>
      <c r="BX967" s="186">
        <v>0</v>
      </c>
      <c r="BY967" s="182">
        <v>8</v>
      </c>
      <c r="BZ967" s="182">
        <v>8</v>
      </c>
      <c r="CA967" s="182">
        <v>833</v>
      </c>
      <c r="CB967" s="182">
        <v>7</v>
      </c>
      <c r="CC967" s="182">
        <v>7</v>
      </c>
      <c r="CD967" s="182">
        <v>7</v>
      </c>
      <c r="CE967" s="228">
        <v>4</v>
      </c>
      <c r="CF967" s="228">
        <v>5</v>
      </c>
      <c r="CG967" s="113">
        <v>6</v>
      </c>
      <c r="CH967" s="113">
        <v>0</v>
      </c>
      <c r="CI967" s="113">
        <v>0</v>
      </c>
      <c r="CJ967" s="113">
        <v>0</v>
      </c>
      <c r="CK967" s="113">
        <v>0</v>
      </c>
      <c r="CL967" s="113">
        <v>0</v>
      </c>
      <c r="CM967" s="113">
        <v>0</v>
      </c>
      <c r="CN967" s="185">
        <v>15</v>
      </c>
      <c r="CO967" s="181">
        <v>840</v>
      </c>
      <c r="CP967" s="187">
        <v>1.785714285714286E-2</v>
      </c>
      <c r="CQ967" s="173">
        <v>0.16666666666666671</v>
      </c>
      <c r="CR967" s="173">
        <v>9.3333333333333339</v>
      </c>
      <c r="CS967" s="173">
        <v>0.1420118343195266</v>
      </c>
      <c r="CT967" s="173">
        <v>7.9526627218934909</v>
      </c>
      <c r="CU967" s="253">
        <v>2791</v>
      </c>
      <c r="CV967" s="220">
        <v>-1</v>
      </c>
      <c r="CW967" s="254">
        <f t="shared" si="105"/>
        <v>825</v>
      </c>
      <c r="CX967" s="15">
        <f t="shared" si="106"/>
        <v>15</v>
      </c>
      <c r="CY967" s="241">
        <f t="shared" si="107"/>
        <v>15</v>
      </c>
      <c r="CZ967" s="241" t="str">
        <f>IFERROR(ROUND(CY967/#REF!,1),"")</f>
        <v/>
      </c>
      <c r="DA967" s="254">
        <f t="shared" si="108"/>
        <v>840</v>
      </c>
      <c r="DB967" s="246">
        <f t="shared" si="109"/>
        <v>1.7857142857142856E-2</v>
      </c>
      <c r="DC967" s="195"/>
      <c r="DD967" s="15" t="str">
        <f>IFERROR(#REF!-AO967,"")</f>
        <v/>
      </c>
      <c r="DE967" s="195"/>
      <c r="DF967" s="266" t="str">
        <f>IFERROR(#REF!-L967,"")</f>
        <v/>
      </c>
      <c r="DG967" s="228" t="e">
        <f>IF(#REF!&gt;AP967,0,1)</f>
        <v>#REF!</v>
      </c>
      <c r="DH967" s="228">
        <f t="shared" si="110"/>
        <v>1</v>
      </c>
      <c r="DI967" s="228">
        <f t="shared" si="111"/>
        <v>0</v>
      </c>
    </row>
    <row r="968" spans="1:113" ht="20.25" customHeight="1" x14ac:dyDescent="0.2">
      <c r="A968">
        <v>2022</v>
      </c>
      <c r="B968">
        <v>2</v>
      </c>
      <c r="C968" s="261">
        <v>44601</v>
      </c>
      <c r="D968">
        <v>415</v>
      </c>
      <c r="E968">
        <v>658</v>
      </c>
      <c r="F968">
        <v>47</v>
      </c>
      <c r="G968" s="194" t="s">
        <v>273</v>
      </c>
      <c r="H968" s="241" t="s">
        <v>274</v>
      </c>
      <c r="I968" s="241" t="s">
        <v>221</v>
      </c>
      <c r="J968" s="241">
        <v>3</v>
      </c>
      <c r="K968" s="241">
        <v>1</v>
      </c>
      <c r="L968" s="262">
        <v>90</v>
      </c>
      <c r="M968" s="263">
        <v>83</v>
      </c>
      <c r="N968" s="264">
        <v>96</v>
      </c>
      <c r="O968" s="190">
        <v>130</v>
      </c>
      <c r="P968" s="190">
        <v>129</v>
      </c>
      <c r="Q968" s="190"/>
      <c r="R968" s="190">
        <v>130</v>
      </c>
      <c r="S968" s="190">
        <v>130</v>
      </c>
      <c r="T968" s="190">
        <v>105</v>
      </c>
      <c r="U968" s="190">
        <v>106</v>
      </c>
      <c r="V968" s="190"/>
      <c r="W968" s="190">
        <v>108</v>
      </c>
      <c r="X968" s="190">
        <v>107</v>
      </c>
      <c r="Y968" s="172">
        <v>195</v>
      </c>
      <c r="Z968" s="172">
        <v>197</v>
      </c>
      <c r="AA968" s="190">
        <v>126</v>
      </c>
      <c r="AB968" s="190">
        <v>130</v>
      </c>
      <c r="AC968" s="190"/>
      <c r="AD968" s="190">
        <v>115</v>
      </c>
      <c r="AE968" s="190">
        <v>102</v>
      </c>
      <c r="AF968" s="190">
        <v>103</v>
      </c>
      <c r="AG968" s="190">
        <v>115</v>
      </c>
      <c r="AH968" s="190"/>
      <c r="AI968" s="190">
        <v>103</v>
      </c>
      <c r="AJ968" s="190">
        <v>98</v>
      </c>
      <c r="AK968" s="172">
        <v>197</v>
      </c>
      <c r="AL968" s="172">
        <v>200</v>
      </c>
      <c r="AM968" s="265">
        <v>124</v>
      </c>
      <c r="AN968" s="265">
        <v>105.625</v>
      </c>
      <c r="AO968" s="183">
        <v>64</v>
      </c>
      <c r="AP968" s="184">
        <v>169</v>
      </c>
      <c r="AQ968" s="182">
        <v>54.752851711026622</v>
      </c>
      <c r="AR968" s="182">
        <v>197.25</v>
      </c>
      <c r="AS968" s="182"/>
      <c r="AT968" s="182"/>
      <c r="AU968" s="182"/>
      <c r="AV968" s="182"/>
      <c r="AW968" s="182"/>
      <c r="AX968" s="182"/>
      <c r="AY968" s="182"/>
      <c r="AZ968" s="182"/>
      <c r="BA968" s="182"/>
      <c r="BB968" s="182"/>
      <c r="BC968" s="182"/>
      <c r="BD968" s="182"/>
      <c r="BE968" s="182"/>
      <c r="BF968" s="182"/>
      <c r="BG968" s="182"/>
      <c r="BH968" s="182"/>
      <c r="BI968" s="182"/>
      <c r="BJ968" s="182"/>
      <c r="BK968" s="182"/>
      <c r="BL968" s="182"/>
      <c r="BM968" s="182"/>
      <c r="BN968" s="182"/>
      <c r="BO968" s="182"/>
      <c r="BP968" s="182"/>
      <c r="BQ968" s="228" t="s">
        <v>180</v>
      </c>
      <c r="BR968" s="228" t="s">
        <v>192</v>
      </c>
      <c r="BS968" s="228" t="s">
        <v>275</v>
      </c>
      <c r="BT968" s="228"/>
      <c r="BU968" s="228">
        <v>6</v>
      </c>
      <c r="BV968" s="228" t="s">
        <v>272</v>
      </c>
      <c r="BW968" s="228" t="s">
        <v>222</v>
      </c>
      <c r="BX968" s="186">
        <v>0</v>
      </c>
      <c r="BY968" s="182">
        <v>0</v>
      </c>
      <c r="BZ968" s="182">
        <v>0</v>
      </c>
      <c r="CA968" s="182">
        <v>0</v>
      </c>
      <c r="CB968" s="182">
        <v>0</v>
      </c>
      <c r="CC968" s="182">
        <v>0</v>
      </c>
      <c r="CD968" s="182">
        <v>0</v>
      </c>
      <c r="CE968" s="228">
        <v>0</v>
      </c>
      <c r="CF968" s="228">
        <v>0</v>
      </c>
      <c r="CG968" s="113">
        <v>0</v>
      </c>
      <c r="CH968" s="113">
        <v>0</v>
      </c>
      <c r="CI968" s="113">
        <v>0</v>
      </c>
      <c r="CJ968" s="113">
        <v>0</v>
      </c>
      <c r="CK968" s="113">
        <v>0</v>
      </c>
      <c r="CL968" s="113">
        <v>0</v>
      </c>
      <c r="CM968" s="113">
        <v>0</v>
      </c>
      <c r="CN968" s="185">
        <v>0</v>
      </c>
      <c r="CO968" s="181">
        <v>0</v>
      </c>
      <c r="CP968" s="187"/>
      <c r="CQ968" s="173">
        <v>0</v>
      </c>
      <c r="CR968" s="173">
        <v>0</v>
      </c>
      <c r="CS968" s="173">
        <v>0</v>
      </c>
      <c r="CT968" s="173">
        <v>0</v>
      </c>
      <c r="CU968" s="253">
        <v>2791</v>
      </c>
      <c r="CV968" s="220">
        <v>-1</v>
      </c>
      <c r="CW968" s="254">
        <f t="shared" si="105"/>
        <v>0</v>
      </c>
      <c r="CX968" s="15">
        <f t="shared" si="106"/>
        <v>0</v>
      </c>
      <c r="CY968" s="241">
        <f t="shared" si="107"/>
        <v>0</v>
      </c>
      <c r="CZ968" s="241" t="str">
        <f>IFERROR(ROUND(CY968/#REF!,1),"")</f>
        <v/>
      </c>
      <c r="DA968" s="254">
        <f t="shared" si="108"/>
        <v>0</v>
      </c>
      <c r="DB968" s="246" t="str">
        <f t="shared" si="109"/>
        <v/>
      </c>
      <c r="DC968" s="195"/>
      <c r="DD968" s="15" t="str">
        <f>IFERROR(#REF!-AO968,"")</f>
        <v/>
      </c>
      <c r="DE968" s="195"/>
      <c r="DF968" s="266" t="str">
        <f>IFERROR(#REF!-L968,"")</f>
        <v/>
      </c>
      <c r="DG968" s="228" t="e">
        <f>IF(#REF!&gt;AP968,0,1)</f>
        <v>#REF!</v>
      </c>
      <c r="DH968" s="228">
        <f t="shared" si="110"/>
        <v>1</v>
      </c>
      <c r="DI968" s="228">
        <f t="shared" si="111"/>
        <v>0</v>
      </c>
    </row>
    <row r="969" spans="1:113" ht="20.25" customHeight="1" x14ac:dyDescent="0.2">
      <c r="A969">
        <v>2022</v>
      </c>
      <c r="B969">
        <v>2</v>
      </c>
      <c r="C969" s="261">
        <v>44601</v>
      </c>
      <c r="D969">
        <v>334</v>
      </c>
      <c r="E969">
        <v>254</v>
      </c>
      <c r="F969">
        <v>49</v>
      </c>
      <c r="G969" s="194" t="s">
        <v>220</v>
      </c>
      <c r="H969" s="241" t="s">
        <v>179</v>
      </c>
      <c r="I969" s="241" t="s">
        <v>221</v>
      </c>
      <c r="J969" s="241">
        <v>4</v>
      </c>
      <c r="K969" s="241">
        <v>2</v>
      </c>
      <c r="L969" s="262">
        <v>203</v>
      </c>
      <c r="M969" s="263">
        <v>188</v>
      </c>
      <c r="N969" s="264">
        <v>217</v>
      </c>
      <c r="O969" s="190">
        <v>261</v>
      </c>
      <c r="P969" s="190">
        <v>269</v>
      </c>
      <c r="Q969" s="190"/>
      <c r="R969" s="190">
        <v>276</v>
      </c>
      <c r="S969" s="190">
        <v>288</v>
      </c>
      <c r="T969" s="190">
        <v>213</v>
      </c>
      <c r="U969" s="190">
        <v>215</v>
      </c>
      <c r="V969" s="190"/>
      <c r="W969" s="190">
        <v>217</v>
      </c>
      <c r="X969" s="190">
        <v>213</v>
      </c>
      <c r="Y969" s="172">
        <v>146</v>
      </c>
      <c r="Z969" s="172">
        <v>145</v>
      </c>
      <c r="AA969" s="190">
        <v>262</v>
      </c>
      <c r="AB969" s="190">
        <v>267</v>
      </c>
      <c r="AC969" s="190"/>
      <c r="AD969" s="190">
        <v>288</v>
      </c>
      <c r="AE969" s="190">
        <v>291</v>
      </c>
      <c r="AF969" s="190">
        <v>204</v>
      </c>
      <c r="AG969" s="190">
        <v>202</v>
      </c>
      <c r="AH969" s="190"/>
      <c r="AI969" s="190">
        <v>204</v>
      </c>
      <c r="AJ969" s="190">
        <v>206</v>
      </c>
      <c r="AK969" s="172">
        <v>146</v>
      </c>
      <c r="AL969" s="172">
        <v>155</v>
      </c>
      <c r="AM969" s="265">
        <v>275.25</v>
      </c>
      <c r="AN969" s="265">
        <v>209.25</v>
      </c>
      <c r="AO969" s="183">
        <v>94</v>
      </c>
      <c r="AP969" s="184">
        <v>153</v>
      </c>
      <c r="AQ969" s="182">
        <v>97.297297297297291</v>
      </c>
      <c r="AR969" s="182">
        <v>148</v>
      </c>
      <c r="AS969" s="182"/>
      <c r="AT969" s="182"/>
      <c r="AU969" s="182"/>
      <c r="AV969" s="182">
        <v>8</v>
      </c>
      <c r="AW969" s="182">
        <v>8</v>
      </c>
      <c r="AX969" s="182">
        <v>4</v>
      </c>
      <c r="AY969" s="182"/>
      <c r="AZ969" s="182"/>
      <c r="BA969" s="182"/>
      <c r="BB969" s="182"/>
      <c r="BC969" s="182"/>
      <c r="BD969" s="182"/>
      <c r="BE969" s="182"/>
      <c r="BF969" s="182"/>
      <c r="BG969" s="182">
        <v>1200</v>
      </c>
      <c r="BH969" s="182">
        <v>1</v>
      </c>
      <c r="BI969" s="182">
        <v>4</v>
      </c>
      <c r="BJ969" s="182">
        <v>5</v>
      </c>
      <c r="BK969" s="182"/>
      <c r="BL969" s="182"/>
      <c r="BM969" s="182"/>
      <c r="BN969" s="182"/>
      <c r="BO969" s="182"/>
      <c r="BP969" s="182"/>
      <c r="BQ969" s="228" t="s">
        <v>180</v>
      </c>
      <c r="BR969" s="228" t="s">
        <v>181</v>
      </c>
      <c r="BS969" s="228" t="s">
        <v>182</v>
      </c>
      <c r="BT969" s="228"/>
      <c r="BU969" s="228">
        <v>6</v>
      </c>
      <c r="BV969" s="228" t="s">
        <v>220</v>
      </c>
      <c r="BW969" s="228" t="s">
        <v>222</v>
      </c>
      <c r="BX969" s="186">
        <v>0</v>
      </c>
      <c r="BY969" s="182">
        <v>20</v>
      </c>
      <c r="BZ969" s="182">
        <v>10</v>
      </c>
      <c r="CA969" s="182">
        <v>10</v>
      </c>
      <c r="CB969" s="182">
        <v>10</v>
      </c>
      <c r="CC969" s="182">
        <v>5</v>
      </c>
      <c r="CD969" s="182">
        <v>1205</v>
      </c>
      <c r="CE969" s="228">
        <v>4</v>
      </c>
      <c r="CF969" s="228">
        <v>6</v>
      </c>
      <c r="CG969" s="113">
        <v>4</v>
      </c>
      <c r="CH969" s="113">
        <v>0</v>
      </c>
      <c r="CI969" s="113">
        <v>0</v>
      </c>
      <c r="CJ969" s="113">
        <v>0</v>
      </c>
      <c r="CK969" s="113">
        <v>0</v>
      </c>
      <c r="CL969" s="113">
        <v>0</v>
      </c>
      <c r="CM969" s="113">
        <v>0</v>
      </c>
      <c r="CN969" s="185">
        <v>15</v>
      </c>
      <c r="CO969" s="181">
        <v>1215</v>
      </c>
      <c r="CP969" s="187">
        <v>1.234567901234568E-2</v>
      </c>
      <c r="CQ969" s="173">
        <v>7.3891625615763554E-2</v>
      </c>
      <c r="CR969" s="173">
        <v>5.985221674876847</v>
      </c>
      <c r="CS969" s="173">
        <v>7.1684587813620068E-2</v>
      </c>
      <c r="CT969" s="173">
        <v>5.806451612903226</v>
      </c>
      <c r="CU969" s="253">
        <v>2791</v>
      </c>
      <c r="CV969" s="220">
        <v>-1</v>
      </c>
      <c r="CW969" s="254">
        <f t="shared" si="105"/>
        <v>1200</v>
      </c>
      <c r="CX969" s="15">
        <f t="shared" si="106"/>
        <v>30</v>
      </c>
      <c r="CY969" s="241">
        <f t="shared" si="107"/>
        <v>15</v>
      </c>
      <c r="CZ969" s="241" t="str">
        <f>IFERROR(ROUND(CY969/#REF!,1),"")</f>
        <v/>
      </c>
      <c r="DA969" s="254">
        <f t="shared" si="108"/>
        <v>1215</v>
      </c>
      <c r="DB969" s="246">
        <f t="shared" si="109"/>
        <v>1.2345679012345678E-2</v>
      </c>
      <c r="DC969" s="195"/>
      <c r="DD969" s="15" t="str">
        <f>IFERROR(#REF!-AO969,"")</f>
        <v/>
      </c>
      <c r="DE969" s="195"/>
      <c r="DF969" s="266" t="str">
        <f>IFERROR(#REF!-L969,"")</f>
        <v/>
      </c>
      <c r="DG969" s="228" t="e">
        <f>IF(#REF!&gt;AP969,0,1)</f>
        <v>#REF!</v>
      </c>
      <c r="DH969" s="228">
        <f t="shared" si="110"/>
        <v>1</v>
      </c>
      <c r="DI969" s="228">
        <f t="shared" si="111"/>
        <v>1</v>
      </c>
    </row>
    <row r="970" spans="1:113" ht="20.25" customHeight="1" x14ac:dyDescent="0.2">
      <c r="A970">
        <v>2022</v>
      </c>
      <c r="B970">
        <v>2</v>
      </c>
      <c r="C970" s="261">
        <v>44601</v>
      </c>
      <c r="D970">
        <v>256</v>
      </c>
      <c r="E970">
        <v>180</v>
      </c>
      <c r="F970"/>
      <c r="G970" s="194" t="s">
        <v>450</v>
      </c>
      <c r="H970" s="241" t="s">
        <v>451</v>
      </c>
      <c r="I970" s="241" t="s">
        <v>225</v>
      </c>
      <c r="J970" s="241">
        <v>8</v>
      </c>
      <c r="K970" s="241">
        <v>1</v>
      </c>
      <c r="L970" s="262">
        <v>32</v>
      </c>
      <c r="M970" s="263">
        <v>29</v>
      </c>
      <c r="N970" s="264">
        <v>34</v>
      </c>
      <c r="O970" s="190"/>
      <c r="P970" s="190"/>
      <c r="Q970" s="190"/>
      <c r="R970" s="190"/>
      <c r="S970" s="190"/>
      <c r="T970" s="190"/>
      <c r="U970" s="190"/>
      <c r="V970" s="190"/>
      <c r="W970" s="190"/>
      <c r="X970" s="190"/>
      <c r="Y970" s="172"/>
      <c r="Z970" s="172"/>
      <c r="AA970" s="190"/>
      <c r="AB970" s="190"/>
      <c r="AC970" s="190"/>
      <c r="AD970" s="190"/>
      <c r="AE970" s="190"/>
      <c r="AF970" s="190"/>
      <c r="AG970" s="190"/>
      <c r="AH970" s="190"/>
      <c r="AI970" s="190"/>
      <c r="AJ970" s="190"/>
      <c r="AK970" s="172"/>
      <c r="AL970" s="172"/>
      <c r="AM970" s="265"/>
      <c r="AN970" s="265"/>
      <c r="AO970" s="183">
        <v>187</v>
      </c>
      <c r="AP970" s="184">
        <v>154</v>
      </c>
      <c r="AQ970" s="182"/>
      <c r="AR970" s="182"/>
      <c r="AS970" s="182"/>
      <c r="AT970" s="182"/>
      <c r="AU970" s="182">
        <v>84</v>
      </c>
      <c r="AV970" s="182"/>
      <c r="AW970" s="182"/>
      <c r="AX970" s="182"/>
      <c r="AY970" s="182"/>
      <c r="AZ970" s="182"/>
      <c r="BA970" s="182"/>
      <c r="BB970" s="182"/>
      <c r="BC970" s="182"/>
      <c r="BD970" s="182"/>
      <c r="BE970" s="182"/>
      <c r="BF970" s="182"/>
      <c r="BG970" s="182"/>
      <c r="BH970" s="182"/>
      <c r="BI970" s="182"/>
      <c r="BJ970" s="182"/>
      <c r="BK970" s="182"/>
      <c r="BL970" s="182"/>
      <c r="BM970" s="182"/>
      <c r="BN970" s="182"/>
      <c r="BO970" s="182"/>
      <c r="BP970" s="182"/>
      <c r="BQ970" s="228" t="s">
        <v>180</v>
      </c>
      <c r="BR970" s="228" t="s">
        <v>266</v>
      </c>
      <c r="BS970" s="228" t="s">
        <v>452</v>
      </c>
      <c r="BT970" s="228"/>
      <c r="BU970" s="228">
        <v>6</v>
      </c>
      <c r="BV970" s="228" t="s">
        <v>450</v>
      </c>
      <c r="BW970" s="228"/>
      <c r="BX970" s="186">
        <v>0</v>
      </c>
      <c r="BY970" s="182">
        <v>0</v>
      </c>
      <c r="BZ970" s="182">
        <v>0</v>
      </c>
      <c r="CA970" s="182">
        <v>84</v>
      </c>
      <c r="CB970" s="182">
        <v>0</v>
      </c>
      <c r="CC970" s="182">
        <v>0</v>
      </c>
      <c r="CD970" s="182">
        <v>0</v>
      </c>
      <c r="CE970" s="228">
        <v>0</v>
      </c>
      <c r="CF970" s="228">
        <v>0</v>
      </c>
      <c r="CG970" s="113">
        <v>0</v>
      </c>
      <c r="CH970" s="113">
        <v>0</v>
      </c>
      <c r="CI970" s="113">
        <v>0</v>
      </c>
      <c r="CJ970" s="113">
        <v>0</v>
      </c>
      <c r="CK970" s="113">
        <v>0</v>
      </c>
      <c r="CL970" s="113">
        <v>0</v>
      </c>
      <c r="CM970" s="113">
        <v>0</v>
      </c>
      <c r="CN970" s="185">
        <v>0</v>
      </c>
      <c r="CO970" s="181">
        <v>84</v>
      </c>
      <c r="CP970" s="187">
        <v>0</v>
      </c>
      <c r="CQ970" s="173">
        <v>0</v>
      </c>
      <c r="CR970" s="173">
        <v>2.625</v>
      </c>
      <c r="CS970" s="173"/>
      <c r="CT970" s="173"/>
      <c r="CU970" s="253">
        <v>2791</v>
      </c>
      <c r="CV970" s="220"/>
      <c r="CW970" s="254">
        <f t="shared" si="105"/>
        <v>84</v>
      </c>
      <c r="CX970" s="15">
        <f t="shared" si="106"/>
        <v>0</v>
      </c>
      <c r="CY970" s="241">
        <f t="shared" si="107"/>
        <v>0</v>
      </c>
      <c r="CZ970" s="241" t="str">
        <f>IFERROR(ROUND(CY970/#REF!,1),"")</f>
        <v/>
      </c>
      <c r="DA970" s="254">
        <f t="shared" si="108"/>
        <v>84</v>
      </c>
      <c r="DB970" s="246">
        <f t="shared" si="109"/>
        <v>0</v>
      </c>
      <c r="DC970" s="195"/>
      <c r="DD970" s="15" t="str">
        <f>IFERROR(#REF!-AO970,"")</f>
        <v/>
      </c>
      <c r="DE970" s="195"/>
      <c r="DF970" s="266" t="str">
        <f>IFERROR(#REF!-L970,"")</f>
        <v/>
      </c>
      <c r="DG970" s="228" t="e">
        <f>IF(#REF!&gt;AP970,0,1)</f>
        <v>#REF!</v>
      </c>
      <c r="DH970" s="228">
        <f t="shared" si="110"/>
        <v>0</v>
      </c>
      <c r="DI970" s="228">
        <f t="shared" si="111"/>
        <v>1</v>
      </c>
    </row>
    <row r="971" spans="1:113" ht="20.25" customHeight="1" x14ac:dyDescent="0.2">
      <c r="A971">
        <v>2022</v>
      </c>
      <c r="B971">
        <v>2</v>
      </c>
      <c r="C971" s="261">
        <v>44601</v>
      </c>
      <c r="D971">
        <v>417</v>
      </c>
      <c r="E971">
        <v>661</v>
      </c>
      <c r="F971"/>
      <c r="G971" s="194" t="s">
        <v>349</v>
      </c>
      <c r="H971" s="241" t="s">
        <v>350</v>
      </c>
      <c r="I971" s="241" t="s">
        <v>169</v>
      </c>
      <c r="J971" s="241">
        <v>1</v>
      </c>
      <c r="K971" s="241">
        <v>6</v>
      </c>
      <c r="L971" s="262">
        <v>276</v>
      </c>
      <c r="M971" s="263">
        <v>259</v>
      </c>
      <c r="N971" s="264">
        <v>295</v>
      </c>
      <c r="O971" s="190"/>
      <c r="P971" s="190"/>
      <c r="Q971" s="190"/>
      <c r="R971" s="190"/>
      <c r="S971" s="190"/>
      <c r="T971" s="190"/>
      <c r="U971" s="190"/>
      <c r="V971" s="190"/>
      <c r="W971" s="190"/>
      <c r="X971" s="190"/>
      <c r="Y971" s="172">
        <v>174</v>
      </c>
      <c r="Z971" s="172">
        <v>178</v>
      </c>
      <c r="AA971" s="190"/>
      <c r="AB971" s="190"/>
      <c r="AC971" s="190"/>
      <c r="AD971" s="190"/>
      <c r="AE971" s="190"/>
      <c r="AF971" s="190"/>
      <c r="AG971" s="190"/>
      <c r="AH971" s="190"/>
      <c r="AI971" s="190"/>
      <c r="AJ971" s="190"/>
      <c r="AK971" s="172">
        <v>218</v>
      </c>
      <c r="AL971" s="172">
        <v>199</v>
      </c>
      <c r="AM971" s="265"/>
      <c r="AN971" s="265"/>
      <c r="AO971" s="183">
        <v>21</v>
      </c>
      <c r="AP971" s="184">
        <v>180</v>
      </c>
      <c r="AQ971" s="182">
        <v>18.72561768530559</v>
      </c>
      <c r="AR971" s="182">
        <v>192.25</v>
      </c>
      <c r="AS971" s="182"/>
      <c r="AT971" s="182"/>
      <c r="AU971" s="182"/>
      <c r="AV971" s="182"/>
      <c r="AW971" s="182"/>
      <c r="AX971" s="182"/>
      <c r="AY971" s="182"/>
      <c r="AZ971" s="182"/>
      <c r="BA971" s="182"/>
      <c r="BB971" s="182"/>
      <c r="BC971" s="182"/>
      <c r="BD971" s="182"/>
      <c r="BE971" s="182"/>
      <c r="BF971" s="182"/>
      <c r="BG971" s="182"/>
      <c r="BH971" s="182"/>
      <c r="BI971" s="182"/>
      <c r="BJ971" s="182"/>
      <c r="BK971" s="182"/>
      <c r="BL971" s="182"/>
      <c r="BM971" s="182"/>
      <c r="BN971" s="182"/>
      <c r="BO971" s="182"/>
      <c r="BP971" s="182"/>
      <c r="BQ971" s="228" t="s">
        <v>185</v>
      </c>
      <c r="BR971" s="228" t="s">
        <v>186</v>
      </c>
      <c r="BS971" s="228" t="s">
        <v>351</v>
      </c>
      <c r="BT971" s="228" t="s">
        <v>188</v>
      </c>
      <c r="BU971" s="228">
        <v>6</v>
      </c>
      <c r="BV971" s="228" t="s">
        <v>348</v>
      </c>
      <c r="BW971" s="228"/>
      <c r="BX971" s="186">
        <v>0</v>
      </c>
      <c r="BY971" s="182">
        <v>0</v>
      </c>
      <c r="BZ971" s="182">
        <v>0</v>
      </c>
      <c r="CA971" s="182">
        <v>0</v>
      </c>
      <c r="CB971" s="182">
        <v>0</v>
      </c>
      <c r="CC971" s="182">
        <v>0</v>
      </c>
      <c r="CD971" s="182">
        <v>0</v>
      </c>
      <c r="CE971" s="228">
        <v>0</v>
      </c>
      <c r="CF971" s="228">
        <v>0</v>
      </c>
      <c r="CG971" s="113">
        <v>0</v>
      </c>
      <c r="CH971" s="113">
        <v>0</v>
      </c>
      <c r="CI971" s="113">
        <v>0</v>
      </c>
      <c r="CJ971" s="113">
        <v>0</v>
      </c>
      <c r="CK971" s="113">
        <v>0</v>
      </c>
      <c r="CL971" s="113">
        <v>0</v>
      </c>
      <c r="CM971" s="113">
        <v>0</v>
      </c>
      <c r="CN971" s="185">
        <v>0</v>
      </c>
      <c r="CO971" s="181">
        <v>0</v>
      </c>
      <c r="CP971" s="187"/>
      <c r="CQ971" s="173">
        <v>0</v>
      </c>
      <c r="CR971" s="173">
        <v>0</v>
      </c>
      <c r="CS971" s="173"/>
      <c r="CT971" s="173"/>
      <c r="CU971" s="253">
        <v>2791</v>
      </c>
      <c r="CV971" s="220"/>
      <c r="CW971" s="254">
        <f t="shared" si="105"/>
        <v>0</v>
      </c>
      <c r="CX971" s="15">
        <f t="shared" si="106"/>
        <v>0</v>
      </c>
      <c r="CY971" s="241">
        <f t="shared" si="107"/>
        <v>0</v>
      </c>
      <c r="CZ971" s="241" t="str">
        <f>IFERROR(ROUND(CY971/#REF!,1),"")</f>
        <v/>
      </c>
      <c r="DA971" s="254">
        <f t="shared" si="108"/>
        <v>0</v>
      </c>
      <c r="DB971" s="246" t="str">
        <f t="shared" si="109"/>
        <v/>
      </c>
      <c r="DC971" s="195"/>
      <c r="DD971" s="15" t="str">
        <f>IFERROR(#REF!-AO971,"")</f>
        <v/>
      </c>
      <c r="DE971" s="195"/>
      <c r="DF971" s="266" t="str">
        <f>IFERROR(#REF!-L971,"")</f>
        <v/>
      </c>
      <c r="DG971" s="228" t="e">
        <f>IF(#REF!&gt;AP971,0,1)</f>
        <v>#REF!</v>
      </c>
      <c r="DH971" s="228">
        <f t="shared" si="110"/>
        <v>0</v>
      </c>
      <c r="DI971" s="228">
        <f t="shared" si="111"/>
        <v>1</v>
      </c>
    </row>
    <row r="972" spans="1:113" ht="20.25" customHeight="1" x14ac:dyDescent="0.2">
      <c r="A972">
        <v>2022</v>
      </c>
      <c r="B972">
        <v>2</v>
      </c>
      <c r="C972" s="261">
        <v>44602</v>
      </c>
      <c r="D972">
        <v>331</v>
      </c>
      <c r="E972">
        <v>253</v>
      </c>
      <c r="F972">
        <v>2</v>
      </c>
      <c r="G972" s="194" t="s">
        <v>178</v>
      </c>
      <c r="H972" s="241" t="s">
        <v>179</v>
      </c>
      <c r="I972" s="241" t="s">
        <v>169</v>
      </c>
      <c r="J972" s="241">
        <v>3</v>
      </c>
      <c r="K972" s="241">
        <v>2</v>
      </c>
      <c r="L972" s="262">
        <v>203</v>
      </c>
      <c r="M972" s="263">
        <v>188</v>
      </c>
      <c r="N972" s="264">
        <v>217</v>
      </c>
      <c r="O972" s="190"/>
      <c r="P972" s="190"/>
      <c r="Q972" s="190"/>
      <c r="R972" s="190"/>
      <c r="S972" s="190"/>
      <c r="T972" s="190"/>
      <c r="U972" s="190"/>
      <c r="V972" s="190"/>
      <c r="W972" s="190"/>
      <c r="X972" s="190"/>
      <c r="Y972" s="172">
        <v>94</v>
      </c>
      <c r="Z972" s="172">
        <v>94</v>
      </c>
      <c r="AA972" s="190"/>
      <c r="AB972" s="190"/>
      <c r="AC972" s="190"/>
      <c r="AD972" s="190"/>
      <c r="AE972" s="190"/>
      <c r="AF972" s="190"/>
      <c r="AG972" s="190"/>
      <c r="AH972" s="190"/>
      <c r="AI972" s="190"/>
      <c r="AJ972" s="190"/>
      <c r="AK972" s="172">
        <v>94</v>
      </c>
      <c r="AL972" s="172">
        <v>94</v>
      </c>
      <c r="AM972" s="265"/>
      <c r="AN972" s="265"/>
      <c r="AO972" s="183">
        <v>121</v>
      </c>
      <c r="AP972" s="184">
        <v>89</v>
      </c>
      <c r="AQ972" s="182">
        <v>114.8936170212766</v>
      </c>
      <c r="AR972" s="182">
        <v>94</v>
      </c>
      <c r="AS972" s="182"/>
      <c r="AT972" s="182"/>
      <c r="AU972" s="182"/>
      <c r="AV972" s="182"/>
      <c r="AW972" s="182"/>
      <c r="AX972" s="182"/>
      <c r="AY972" s="182"/>
      <c r="AZ972" s="182"/>
      <c r="BA972" s="182"/>
      <c r="BB972" s="182"/>
      <c r="BC972" s="182"/>
      <c r="BD972" s="182"/>
      <c r="BE972" s="182"/>
      <c r="BF972" s="182"/>
      <c r="BG972" s="182"/>
      <c r="BH972" s="182"/>
      <c r="BI972" s="182"/>
      <c r="BJ972" s="182"/>
      <c r="BK972" s="182"/>
      <c r="BL972" s="182"/>
      <c r="BM972" s="182"/>
      <c r="BN972" s="182"/>
      <c r="BO972" s="182"/>
      <c r="BP972" s="182"/>
      <c r="BQ972" s="228" t="s">
        <v>180</v>
      </c>
      <c r="BR972" s="228" t="s">
        <v>181</v>
      </c>
      <c r="BS972" s="228" t="s">
        <v>182</v>
      </c>
      <c r="BT972" s="228"/>
      <c r="BU972" s="228">
        <v>6</v>
      </c>
      <c r="BV972" s="228" t="s">
        <v>178</v>
      </c>
      <c r="BW972" s="228" t="s">
        <v>173</v>
      </c>
      <c r="BX972" s="186">
        <v>0</v>
      </c>
      <c r="BY972" s="182">
        <v>0</v>
      </c>
      <c r="BZ972" s="182">
        <v>0</v>
      </c>
      <c r="CA972" s="182">
        <v>0</v>
      </c>
      <c r="CB972" s="182">
        <v>0</v>
      </c>
      <c r="CC972" s="182">
        <v>0</v>
      </c>
      <c r="CD972" s="182">
        <v>0</v>
      </c>
      <c r="CE972" s="228">
        <v>0</v>
      </c>
      <c r="CF972" s="228">
        <v>0</v>
      </c>
      <c r="CG972" s="113">
        <v>0</v>
      </c>
      <c r="CH972" s="113">
        <v>0</v>
      </c>
      <c r="CI972" s="113">
        <v>0</v>
      </c>
      <c r="CJ972" s="113">
        <v>0</v>
      </c>
      <c r="CK972" s="113">
        <v>0</v>
      </c>
      <c r="CL972" s="113">
        <v>0</v>
      </c>
      <c r="CM972" s="113">
        <v>0</v>
      </c>
      <c r="CN972" s="185">
        <v>0</v>
      </c>
      <c r="CO972" s="181">
        <v>0</v>
      </c>
      <c r="CP972" s="187"/>
      <c r="CQ972" s="173">
        <v>0</v>
      </c>
      <c r="CR972" s="173">
        <v>0</v>
      </c>
      <c r="CS972" s="173"/>
      <c r="CT972" s="173"/>
      <c r="CU972" s="253">
        <v>2791</v>
      </c>
      <c r="CV972" s="220"/>
      <c r="CW972" s="254">
        <f t="shared" si="105"/>
        <v>0</v>
      </c>
      <c r="CX972" s="15">
        <f t="shared" si="106"/>
        <v>0</v>
      </c>
      <c r="CY972" s="241">
        <f t="shared" si="107"/>
        <v>0</v>
      </c>
      <c r="CZ972" s="241" t="str">
        <f>IFERROR(ROUND(CY972/#REF!,1),"")</f>
        <v/>
      </c>
      <c r="DA972" s="254">
        <f t="shared" si="108"/>
        <v>0</v>
      </c>
      <c r="DB972" s="246" t="str">
        <f t="shared" si="109"/>
        <v/>
      </c>
      <c r="DC972" s="195"/>
      <c r="DD972" s="15" t="str">
        <f>IFERROR(#REF!-AO972,"")</f>
        <v/>
      </c>
      <c r="DE972" s="195"/>
      <c r="DF972" s="266" t="str">
        <f>IFERROR(#REF!-L972,"")</f>
        <v/>
      </c>
      <c r="DG972" s="228" t="e">
        <f>IF(#REF!&gt;AP972,0,1)</f>
        <v>#REF!</v>
      </c>
      <c r="DH972" s="228">
        <f t="shared" si="110"/>
        <v>0</v>
      </c>
      <c r="DI972" s="228">
        <f t="shared" si="111"/>
        <v>1</v>
      </c>
    </row>
    <row r="973" spans="1:113" ht="20.25" customHeight="1" x14ac:dyDescent="0.2">
      <c r="A973">
        <v>2022</v>
      </c>
      <c r="B973">
        <v>2</v>
      </c>
      <c r="C973" s="261">
        <v>44602</v>
      </c>
      <c r="D973">
        <v>425</v>
      </c>
      <c r="E973">
        <v>674</v>
      </c>
      <c r="F973">
        <v>2</v>
      </c>
      <c r="G973" s="194" t="s">
        <v>244</v>
      </c>
      <c r="H973" s="241" t="s">
        <v>245</v>
      </c>
      <c r="I973" s="241" t="s">
        <v>246</v>
      </c>
      <c r="J973" s="241">
        <v>2</v>
      </c>
      <c r="K973" s="241">
        <v>1</v>
      </c>
      <c r="L973" s="262">
        <v>256</v>
      </c>
      <c r="M973" s="263">
        <v>240</v>
      </c>
      <c r="N973" s="264">
        <v>274</v>
      </c>
      <c r="O973" s="190"/>
      <c r="P973" s="190"/>
      <c r="Q973" s="190"/>
      <c r="R973" s="190"/>
      <c r="S973" s="190"/>
      <c r="T973" s="190"/>
      <c r="U973" s="190"/>
      <c r="V973" s="190"/>
      <c r="W973" s="190"/>
      <c r="X973" s="190"/>
      <c r="Y973" s="172">
        <v>113</v>
      </c>
      <c r="Z973" s="172">
        <v>113</v>
      </c>
      <c r="AA973" s="190"/>
      <c r="AB973" s="190"/>
      <c r="AC973" s="190"/>
      <c r="AD973" s="190"/>
      <c r="AE973" s="190"/>
      <c r="AF973" s="190"/>
      <c r="AG973" s="190"/>
      <c r="AH973" s="190"/>
      <c r="AI973" s="190"/>
      <c r="AJ973" s="190"/>
      <c r="AK973" s="172">
        <v>113</v>
      </c>
      <c r="AL973" s="172">
        <v>113</v>
      </c>
      <c r="AM973" s="265"/>
      <c r="AN973" s="265"/>
      <c r="AO973" s="183">
        <v>60</v>
      </c>
      <c r="AP973" s="184">
        <v>120</v>
      </c>
      <c r="AQ973" s="182">
        <v>63.716814159292028</v>
      </c>
      <c r="AR973" s="182">
        <v>113</v>
      </c>
      <c r="AS973" s="182"/>
      <c r="AT973" s="182"/>
      <c r="AU973" s="182">
        <v>900</v>
      </c>
      <c r="AV973" s="182">
        <v>2</v>
      </c>
      <c r="AW973" s="182">
        <v>2</v>
      </c>
      <c r="AX973" s="182">
        <v>3</v>
      </c>
      <c r="AY973" s="182"/>
      <c r="AZ973" s="182"/>
      <c r="BA973" s="182"/>
      <c r="BB973" s="182"/>
      <c r="BC973" s="182"/>
      <c r="BD973" s="182"/>
      <c r="BE973" s="182"/>
      <c r="BF973" s="182"/>
      <c r="BG973" s="182"/>
      <c r="BH973" s="182"/>
      <c r="BI973" s="182">
        <v>4</v>
      </c>
      <c r="BJ973" s="182">
        <v>5</v>
      </c>
      <c r="BK973" s="182"/>
      <c r="BL973" s="182"/>
      <c r="BM973" s="182"/>
      <c r="BN973" s="182"/>
      <c r="BO973" s="182"/>
      <c r="BP973" s="182"/>
      <c r="BQ973" s="228" t="s">
        <v>185</v>
      </c>
      <c r="BR973" s="228" t="s">
        <v>247</v>
      </c>
      <c r="BS973" s="228" t="s">
        <v>248</v>
      </c>
      <c r="BT973" s="228" t="s">
        <v>249</v>
      </c>
      <c r="BU973" s="228">
        <v>6</v>
      </c>
      <c r="BV973" s="228" t="s">
        <v>244</v>
      </c>
      <c r="BW973" s="228" t="s">
        <v>173</v>
      </c>
      <c r="BX973" s="186">
        <v>0</v>
      </c>
      <c r="BY973" s="182">
        <v>7</v>
      </c>
      <c r="BZ973" s="182">
        <v>7</v>
      </c>
      <c r="CA973" s="182">
        <v>907</v>
      </c>
      <c r="CB973" s="182">
        <v>9</v>
      </c>
      <c r="CC973" s="182">
        <v>9</v>
      </c>
      <c r="CD973" s="182">
        <v>9</v>
      </c>
      <c r="CE973" s="228">
        <v>2</v>
      </c>
      <c r="CF973" s="228">
        <v>6</v>
      </c>
      <c r="CG973" s="113">
        <v>8</v>
      </c>
      <c r="CH973" s="113">
        <v>0</v>
      </c>
      <c r="CI973" s="113">
        <v>0</v>
      </c>
      <c r="CJ973" s="113">
        <v>0</v>
      </c>
      <c r="CK973" s="113">
        <v>0</v>
      </c>
      <c r="CL973" s="113">
        <v>0</v>
      </c>
      <c r="CM973" s="113">
        <v>0</v>
      </c>
      <c r="CN973" s="185">
        <v>16</v>
      </c>
      <c r="CO973" s="181">
        <v>916</v>
      </c>
      <c r="CP973" s="187">
        <v>1.7467248908296939E-2</v>
      </c>
      <c r="CQ973" s="173">
        <v>6.25E-2</v>
      </c>
      <c r="CR973" s="173">
        <v>3.578125</v>
      </c>
      <c r="CS973" s="173"/>
      <c r="CT973" s="173"/>
      <c r="CU973" s="253">
        <v>2791</v>
      </c>
      <c r="CV973" s="220"/>
      <c r="CW973" s="254">
        <f t="shared" si="105"/>
        <v>900</v>
      </c>
      <c r="CX973" s="15">
        <f t="shared" si="106"/>
        <v>16</v>
      </c>
      <c r="CY973" s="241">
        <f t="shared" si="107"/>
        <v>16</v>
      </c>
      <c r="CZ973" s="241" t="str">
        <f>IFERROR(ROUND(CY973/#REF!,1),"")</f>
        <v/>
      </c>
      <c r="DA973" s="254">
        <f t="shared" si="108"/>
        <v>916</v>
      </c>
      <c r="DB973" s="246">
        <f t="shared" si="109"/>
        <v>1.7467248908296942E-2</v>
      </c>
      <c r="DC973" s="195"/>
      <c r="DD973" s="15" t="str">
        <f>IFERROR(#REF!-AO973,"")</f>
        <v/>
      </c>
      <c r="DE973" s="195"/>
      <c r="DF973" s="266" t="str">
        <f>IFERROR(#REF!-L973,"")</f>
        <v/>
      </c>
      <c r="DG973" s="228" t="e">
        <f>IF(#REF!&gt;AP973,0,1)</f>
        <v>#REF!</v>
      </c>
      <c r="DH973" s="228">
        <f t="shared" si="110"/>
        <v>0</v>
      </c>
      <c r="DI973" s="228">
        <f t="shared" si="111"/>
        <v>1</v>
      </c>
    </row>
    <row r="974" spans="1:113" ht="20.25" customHeight="1" x14ac:dyDescent="0.2">
      <c r="A974">
        <v>2022</v>
      </c>
      <c r="B974">
        <v>2</v>
      </c>
      <c r="C974" s="261">
        <v>44602</v>
      </c>
      <c r="D974">
        <v>331</v>
      </c>
      <c r="E974">
        <v>253</v>
      </c>
      <c r="F974">
        <v>3</v>
      </c>
      <c r="G974" s="194" t="s">
        <v>178</v>
      </c>
      <c r="H974" s="241" t="s">
        <v>179</v>
      </c>
      <c r="I974" s="241" t="s">
        <v>169</v>
      </c>
      <c r="J974" s="241">
        <v>3</v>
      </c>
      <c r="K974" s="241">
        <v>2</v>
      </c>
      <c r="L974" s="262">
        <v>203</v>
      </c>
      <c r="M974" s="263">
        <v>188</v>
      </c>
      <c r="N974" s="264">
        <v>217</v>
      </c>
      <c r="O974" s="190">
        <v>338</v>
      </c>
      <c r="P974" s="190">
        <v>329</v>
      </c>
      <c r="Q974" s="190"/>
      <c r="R974" s="190">
        <v>331</v>
      </c>
      <c r="S974" s="190">
        <v>336</v>
      </c>
      <c r="T974" s="190">
        <v>220</v>
      </c>
      <c r="U974" s="190">
        <v>206</v>
      </c>
      <c r="V974" s="190"/>
      <c r="W974" s="190">
        <v>219</v>
      </c>
      <c r="X974" s="190">
        <v>194</v>
      </c>
      <c r="Y974" s="172"/>
      <c r="Z974" s="172"/>
      <c r="AA974" s="190">
        <v>350</v>
      </c>
      <c r="AB974" s="190">
        <v>305</v>
      </c>
      <c r="AC974" s="190"/>
      <c r="AD974" s="190">
        <v>350</v>
      </c>
      <c r="AE974" s="190">
        <v>298</v>
      </c>
      <c r="AF974" s="190">
        <v>209</v>
      </c>
      <c r="AG974" s="190">
        <v>204</v>
      </c>
      <c r="AH974" s="190"/>
      <c r="AI974" s="190">
        <v>210</v>
      </c>
      <c r="AJ974" s="190">
        <v>203</v>
      </c>
      <c r="AK974" s="172"/>
      <c r="AL974" s="172"/>
      <c r="AM974" s="265">
        <v>329.625</v>
      </c>
      <c r="AN974" s="265">
        <v>208.125</v>
      </c>
      <c r="AO974" s="183">
        <v>121</v>
      </c>
      <c r="AP974" s="184">
        <v>89</v>
      </c>
      <c r="AQ974" s="182"/>
      <c r="AR974" s="182"/>
      <c r="AS974" s="182"/>
      <c r="AT974" s="182"/>
      <c r="AU974" s="182"/>
      <c r="AV974" s="182"/>
      <c r="AW974" s="182"/>
      <c r="AX974" s="182"/>
      <c r="AY974" s="182"/>
      <c r="AZ974" s="182"/>
      <c r="BA974" s="182"/>
      <c r="BB974" s="182"/>
      <c r="BC974" s="182"/>
      <c r="BD974" s="182"/>
      <c r="BE974" s="182"/>
      <c r="BF974" s="182"/>
      <c r="BG974" s="182"/>
      <c r="BH974" s="182"/>
      <c r="BI974" s="182"/>
      <c r="BJ974" s="182"/>
      <c r="BK974" s="182"/>
      <c r="BL974" s="182"/>
      <c r="BM974" s="182"/>
      <c r="BN974" s="182"/>
      <c r="BO974" s="182"/>
      <c r="BP974" s="182"/>
      <c r="BQ974" s="228" t="s">
        <v>180</v>
      </c>
      <c r="BR974" s="228" t="s">
        <v>181</v>
      </c>
      <c r="BS974" s="228" t="s">
        <v>182</v>
      </c>
      <c r="BT974" s="228"/>
      <c r="BU974" s="228">
        <v>6</v>
      </c>
      <c r="BV974" s="228" t="s">
        <v>178</v>
      </c>
      <c r="BW974" s="228" t="s">
        <v>173</v>
      </c>
      <c r="BX974" s="186">
        <v>0</v>
      </c>
      <c r="BY974" s="182">
        <v>0</v>
      </c>
      <c r="BZ974" s="182">
        <v>0</v>
      </c>
      <c r="CA974" s="182">
        <v>0</v>
      </c>
      <c r="CB974" s="182">
        <v>0</v>
      </c>
      <c r="CC974" s="182">
        <v>0</v>
      </c>
      <c r="CD974" s="182">
        <v>0</v>
      </c>
      <c r="CE974" s="228">
        <v>0</v>
      </c>
      <c r="CF974" s="228">
        <v>0</v>
      </c>
      <c r="CG974" s="113">
        <v>0</v>
      </c>
      <c r="CH974" s="113">
        <v>0</v>
      </c>
      <c r="CI974" s="113">
        <v>0</v>
      </c>
      <c r="CJ974" s="113">
        <v>0</v>
      </c>
      <c r="CK974" s="113">
        <v>0</v>
      </c>
      <c r="CL974" s="113">
        <v>0</v>
      </c>
      <c r="CM974" s="113">
        <v>0</v>
      </c>
      <c r="CN974" s="185">
        <v>0</v>
      </c>
      <c r="CO974" s="181">
        <v>0</v>
      </c>
      <c r="CP974" s="187"/>
      <c r="CQ974" s="173">
        <v>0</v>
      </c>
      <c r="CR974" s="173">
        <v>0</v>
      </c>
      <c r="CS974" s="173">
        <v>0</v>
      </c>
      <c r="CT974" s="173">
        <v>0</v>
      </c>
      <c r="CU974" s="253">
        <v>2791</v>
      </c>
      <c r="CV974" s="220">
        <v>-1</v>
      </c>
      <c r="CW974" s="254">
        <f t="shared" si="105"/>
        <v>0</v>
      </c>
      <c r="CX974" s="15">
        <f t="shared" si="106"/>
        <v>0</v>
      </c>
      <c r="CY974" s="241">
        <f t="shared" si="107"/>
        <v>0</v>
      </c>
      <c r="CZ974" s="241" t="str">
        <f>IFERROR(ROUND(CY974/#REF!,1),"")</f>
        <v/>
      </c>
      <c r="DA974" s="254">
        <f t="shared" si="108"/>
        <v>0</v>
      </c>
      <c r="DB974" s="246" t="str">
        <f t="shared" si="109"/>
        <v/>
      </c>
      <c r="DC974" s="195"/>
      <c r="DD974" s="15" t="str">
        <f>IFERROR(#REF!-AO974,"")</f>
        <v/>
      </c>
      <c r="DE974" s="195"/>
      <c r="DF974" s="266" t="str">
        <f>IFERROR(#REF!-L974,"")</f>
        <v/>
      </c>
      <c r="DG974" s="228" t="e">
        <f>IF(#REF!&gt;AP974,0,1)</f>
        <v>#REF!</v>
      </c>
      <c r="DH974" s="228">
        <f t="shared" si="110"/>
        <v>1</v>
      </c>
      <c r="DI974" s="228">
        <f t="shared" si="111"/>
        <v>1</v>
      </c>
    </row>
    <row r="975" spans="1:113" ht="20.25" customHeight="1" x14ac:dyDescent="0.2">
      <c r="A975">
        <v>2022</v>
      </c>
      <c r="B975">
        <v>2</v>
      </c>
      <c r="C975" s="261">
        <v>44602</v>
      </c>
      <c r="D975">
        <v>388</v>
      </c>
      <c r="E975">
        <v>566</v>
      </c>
      <c r="F975">
        <v>3</v>
      </c>
      <c r="G975" s="194" t="s">
        <v>478</v>
      </c>
      <c r="H975" s="241" t="s">
        <v>479</v>
      </c>
      <c r="I975" s="241" t="s">
        <v>169</v>
      </c>
      <c r="J975" s="241">
        <v>3</v>
      </c>
      <c r="K975" s="241">
        <v>4</v>
      </c>
      <c r="L975" s="262">
        <v>34</v>
      </c>
      <c r="M975" s="263">
        <v>31</v>
      </c>
      <c r="N975" s="264">
        <v>36</v>
      </c>
      <c r="O975" s="190"/>
      <c r="P975" s="190"/>
      <c r="Q975" s="190"/>
      <c r="R975" s="190"/>
      <c r="S975" s="190"/>
      <c r="T975" s="190"/>
      <c r="U975" s="190"/>
      <c r="V975" s="190"/>
      <c r="W975" s="190"/>
      <c r="X975" s="190"/>
      <c r="Y975" s="172">
        <v>138</v>
      </c>
      <c r="Z975" s="172"/>
      <c r="AA975" s="190"/>
      <c r="AB975" s="190"/>
      <c r="AC975" s="190"/>
      <c r="AD975" s="190"/>
      <c r="AE975" s="190"/>
      <c r="AF975" s="190"/>
      <c r="AG975" s="190"/>
      <c r="AH975" s="190"/>
      <c r="AI975" s="190"/>
      <c r="AJ975" s="190"/>
      <c r="AK975" s="172"/>
      <c r="AL975" s="172"/>
      <c r="AM975" s="265"/>
      <c r="AN975" s="265"/>
      <c r="AO975" s="183">
        <v>83</v>
      </c>
      <c r="AP975" s="184">
        <v>130</v>
      </c>
      <c r="AQ975" s="182">
        <v>78.260869565217391</v>
      </c>
      <c r="AR975" s="182">
        <v>138</v>
      </c>
      <c r="AS975" s="182"/>
      <c r="AT975" s="182"/>
      <c r="AU975" s="182"/>
      <c r="AV975" s="182"/>
      <c r="AW975" s="182"/>
      <c r="AX975" s="182"/>
      <c r="AY975" s="182"/>
      <c r="AZ975" s="182"/>
      <c r="BA975" s="182"/>
      <c r="BB975" s="182"/>
      <c r="BC975" s="182"/>
      <c r="BD975" s="182"/>
      <c r="BE975" s="182"/>
      <c r="BF975" s="182"/>
      <c r="BG975" s="182"/>
      <c r="BH975" s="182"/>
      <c r="BI975" s="182"/>
      <c r="BJ975" s="182"/>
      <c r="BK975" s="182"/>
      <c r="BL975" s="182"/>
      <c r="BM975" s="182"/>
      <c r="BN975" s="182"/>
      <c r="BO975" s="182"/>
      <c r="BP975" s="182"/>
      <c r="BQ975" s="228" t="s">
        <v>434</v>
      </c>
      <c r="BR975" s="228" t="s">
        <v>435</v>
      </c>
      <c r="BS975" s="228"/>
      <c r="BT975" s="228"/>
      <c r="BU975" s="228">
        <v>6</v>
      </c>
      <c r="BV975" s="228" t="s">
        <v>475</v>
      </c>
      <c r="BW975" s="228" t="s">
        <v>173</v>
      </c>
      <c r="BX975" s="186">
        <v>0</v>
      </c>
      <c r="BY975" s="182">
        <v>0</v>
      </c>
      <c r="BZ975" s="182">
        <v>0</v>
      </c>
      <c r="CA975" s="182">
        <v>0</v>
      </c>
      <c r="CB975" s="182">
        <v>0</v>
      </c>
      <c r="CC975" s="182">
        <v>0</v>
      </c>
      <c r="CD975" s="182">
        <v>0</v>
      </c>
      <c r="CE975" s="228">
        <v>0</v>
      </c>
      <c r="CF975" s="228">
        <v>0</v>
      </c>
      <c r="CG975" s="113">
        <v>0</v>
      </c>
      <c r="CH975" s="113">
        <v>0</v>
      </c>
      <c r="CI975" s="113">
        <v>0</v>
      </c>
      <c r="CJ975" s="113">
        <v>0</v>
      </c>
      <c r="CK975" s="113">
        <v>0</v>
      </c>
      <c r="CL975" s="113">
        <v>0</v>
      </c>
      <c r="CM975" s="113">
        <v>0</v>
      </c>
      <c r="CN975" s="185">
        <v>0</v>
      </c>
      <c r="CO975" s="181">
        <v>0</v>
      </c>
      <c r="CP975" s="187"/>
      <c r="CQ975" s="173">
        <v>0</v>
      </c>
      <c r="CR975" s="173">
        <v>0</v>
      </c>
      <c r="CS975" s="173"/>
      <c r="CT975" s="173"/>
      <c r="CU975" s="253">
        <v>2791</v>
      </c>
      <c r="CV975" s="220"/>
      <c r="CW975" s="254">
        <f t="shared" si="105"/>
        <v>0</v>
      </c>
      <c r="CX975" s="15">
        <f t="shared" si="106"/>
        <v>0</v>
      </c>
      <c r="CY975" s="241">
        <f t="shared" si="107"/>
        <v>0</v>
      </c>
      <c r="CZ975" s="241" t="str">
        <f>IFERROR(ROUND(CY975/#REF!,1),"")</f>
        <v/>
      </c>
      <c r="DA975" s="254">
        <f t="shared" si="108"/>
        <v>0</v>
      </c>
      <c r="DB975" s="246" t="str">
        <f t="shared" si="109"/>
        <v/>
      </c>
      <c r="DC975" s="195"/>
      <c r="DD975" s="15" t="str">
        <f>IFERROR(#REF!-AO975,"")</f>
        <v/>
      </c>
      <c r="DE975" s="195"/>
      <c r="DF975" s="266" t="str">
        <f>IFERROR(#REF!-L975,"")</f>
        <v/>
      </c>
      <c r="DG975" s="228" t="e">
        <f>IF(#REF!&gt;AP975,0,1)</f>
        <v>#REF!</v>
      </c>
      <c r="DH975" s="228">
        <f t="shared" si="110"/>
        <v>0</v>
      </c>
      <c r="DI975" s="228">
        <f t="shared" si="111"/>
        <v>1</v>
      </c>
    </row>
    <row r="976" spans="1:113" ht="20.25" customHeight="1" x14ac:dyDescent="0.2">
      <c r="A976">
        <v>2022</v>
      </c>
      <c r="B976">
        <v>2</v>
      </c>
      <c r="C976" s="261">
        <v>44602</v>
      </c>
      <c r="D976">
        <v>416</v>
      </c>
      <c r="E976">
        <v>659</v>
      </c>
      <c r="F976">
        <v>3</v>
      </c>
      <c r="G976" s="194" t="s">
        <v>183</v>
      </c>
      <c r="H976" s="241" t="s">
        <v>184</v>
      </c>
      <c r="I976" s="241" t="s">
        <v>169</v>
      </c>
      <c r="J976" s="241">
        <v>2</v>
      </c>
      <c r="K976" s="241">
        <v>1</v>
      </c>
      <c r="L976" s="262">
        <v>301</v>
      </c>
      <c r="M976" s="263">
        <v>283</v>
      </c>
      <c r="N976" s="264">
        <v>322</v>
      </c>
      <c r="O976" s="190"/>
      <c r="P976" s="190">
        <v>376</v>
      </c>
      <c r="Q976" s="190"/>
      <c r="R976" s="190">
        <v>363</v>
      </c>
      <c r="S976" s="190">
        <v>353</v>
      </c>
      <c r="T976" s="190"/>
      <c r="U976" s="190">
        <v>304</v>
      </c>
      <c r="V976" s="190"/>
      <c r="W976" s="190">
        <v>309</v>
      </c>
      <c r="X976" s="190">
        <v>301</v>
      </c>
      <c r="Y976" s="172"/>
      <c r="Z976" s="172">
        <v>113</v>
      </c>
      <c r="AA976" s="190">
        <v>362</v>
      </c>
      <c r="AB976" s="190">
        <v>367</v>
      </c>
      <c r="AC976" s="190"/>
      <c r="AD976" s="190">
        <v>380</v>
      </c>
      <c r="AE976" s="190">
        <v>370</v>
      </c>
      <c r="AF976" s="190">
        <v>304</v>
      </c>
      <c r="AG976" s="190">
        <v>302</v>
      </c>
      <c r="AH976" s="190"/>
      <c r="AI976" s="190">
        <v>312</v>
      </c>
      <c r="AJ976" s="190">
        <v>308</v>
      </c>
      <c r="AK976" s="172"/>
      <c r="AL976" s="172"/>
      <c r="AM976" s="265">
        <v>367.28571428571428</v>
      </c>
      <c r="AN976" s="265">
        <v>305.71428571428572</v>
      </c>
      <c r="AO976" s="183">
        <v>55</v>
      </c>
      <c r="AP976" s="184">
        <v>131</v>
      </c>
      <c r="AQ976" s="182">
        <v>63.716814159292028</v>
      </c>
      <c r="AR976" s="182">
        <v>113</v>
      </c>
      <c r="AS976" s="182"/>
      <c r="AT976" s="182"/>
      <c r="AU976" s="182">
        <v>27</v>
      </c>
      <c r="AV976" s="182">
        <v>6</v>
      </c>
      <c r="AW976" s="182">
        <v>2</v>
      </c>
      <c r="AX976" s="182">
        <v>1</v>
      </c>
      <c r="AY976" s="182"/>
      <c r="AZ976" s="182"/>
      <c r="BA976" s="182"/>
      <c r="BB976" s="182"/>
      <c r="BC976" s="182"/>
      <c r="BD976" s="182"/>
      <c r="BE976" s="182"/>
      <c r="BF976" s="182"/>
      <c r="BG976" s="182">
        <v>531</v>
      </c>
      <c r="BH976" s="182"/>
      <c r="BI976" s="182">
        <v>2</v>
      </c>
      <c r="BJ976" s="182">
        <v>46</v>
      </c>
      <c r="BK976" s="182"/>
      <c r="BL976" s="182"/>
      <c r="BM976" s="182"/>
      <c r="BN976" s="182"/>
      <c r="BO976" s="182"/>
      <c r="BP976" s="182"/>
      <c r="BQ976" s="228" t="s">
        <v>185</v>
      </c>
      <c r="BR976" s="228" t="s">
        <v>186</v>
      </c>
      <c r="BS976" s="228" t="s">
        <v>187</v>
      </c>
      <c r="BT976" s="228" t="s">
        <v>188</v>
      </c>
      <c r="BU976" s="228">
        <v>6</v>
      </c>
      <c r="BV976" s="228" t="s">
        <v>189</v>
      </c>
      <c r="BW976" s="228" t="s">
        <v>173</v>
      </c>
      <c r="BX976" s="186">
        <v>0</v>
      </c>
      <c r="BY976" s="182">
        <v>9</v>
      </c>
      <c r="BZ976" s="182">
        <v>9</v>
      </c>
      <c r="CA976" s="182">
        <v>36</v>
      </c>
      <c r="CB976" s="182">
        <v>48</v>
      </c>
      <c r="CC976" s="182">
        <v>48</v>
      </c>
      <c r="CD976" s="182">
        <v>579</v>
      </c>
      <c r="CE976" s="228">
        <v>6</v>
      </c>
      <c r="CF976" s="228">
        <v>4</v>
      </c>
      <c r="CG976" s="113">
        <v>47</v>
      </c>
      <c r="CH976" s="113">
        <v>0</v>
      </c>
      <c r="CI976" s="113">
        <v>0</v>
      </c>
      <c r="CJ976" s="113">
        <v>0</v>
      </c>
      <c r="CK976" s="113">
        <v>0</v>
      </c>
      <c r="CL976" s="113">
        <v>0</v>
      </c>
      <c r="CM976" s="113">
        <v>0</v>
      </c>
      <c r="CN976" s="185">
        <v>57</v>
      </c>
      <c r="CO976" s="181">
        <v>615</v>
      </c>
      <c r="CP976" s="187">
        <v>9.2682926829268292E-2</v>
      </c>
      <c r="CQ976" s="173">
        <v>0.18936877076411959</v>
      </c>
      <c r="CR976" s="173">
        <v>2.0431893687707641</v>
      </c>
      <c r="CS976" s="173">
        <v>0.18644859813084111</v>
      </c>
      <c r="CT976" s="173">
        <v>2.0116822429906538</v>
      </c>
      <c r="CU976" s="253">
        <v>2791</v>
      </c>
      <c r="CV976" s="220">
        <v>-1</v>
      </c>
      <c r="CW976" s="254">
        <f t="shared" si="105"/>
        <v>558</v>
      </c>
      <c r="CX976" s="15">
        <f t="shared" si="106"/>
        <v>57</v>
      </c>
      <c r="CY976" s="241">
        <f t="shared" si="107"/>
        <v>57</v>
      </c>
      <c r="CZ976" s="241" t="str">
        <f>IFERROR(ROUND(CY976/#REF!,1),"")</f>
        <v/>
      </c>
      <c r="DA976" s="254">
        <f t="shared" si="108"/>
        <v>615</v>
      </c>
      <c r="DB976" s="246">
        <f t="shared" si="109"/>
        <v>9.2682926829268292E-2</v>
      </c>
      <c r="DC976" s="195"/>
      <c r="DD976" s="15" t="str">
        <f>IFERROR(#REF!-AO976,"")</f>
        <v/>
      </c>
      <c r="DE976" s="195"/>
      <c r="DF976" s="266" t="str">
        <f>IFERROR(#REF!-L976,"")</f>
        <v/>
      </c>
      <c r="DG976" s="228" t="e">
        <f>IF(#REF!&gt;AP976,0,1)</f>
        <v>#REF!</v>
      </c>
      <c r="DH976" s="228">
        <f t="shared" si="110"/>
        <v>1</v>
      </c>
      <c r="DI976" s="228">
        <f t="shared" si="111"/>
        <v>1</v>
      </c>
    </row>
    <row r="977" spans="1:113" ht="20.25" customHeight="1" x14ac:dyDescent="0.2">
      <c r="A977">
        <v>2022</v>
      </c>
      <c r="B977">
        <v>2</v>
      </c>
      <c r="C977" s="261">
        <v>44602</v>
      </c>
      <c r="D977">
        <v>29</v>
      </c>
      <c r="E977">
        <v>82</v>
      </c>
      <c r="F977">
        <v>4</v>
      </c>
      <c r="G977" s="194"/>
      <c r="H977" s="241"/>
      <c r="I977" s="241"/>
      <c r="J977" s="241"/>
      <c r="K977" s="241"/>
      <c r="L977" s="262">
        <v>0</v>
      </c>
      <c r="M977" s="263">
        <v>0</v>
      </c>
      <c r="N977" s="264">
        <v>0</v>
      </c>
      <c r="O977" s="190"/>
      <c r="P977" s="190"/>
      <c r="Q977" s="190"/>
      <c r="R977" s="190"/>
      <c r="S977" s="190"/>
      <c r="T977" s="190"/>
      <c r="U977" s="190"/>
      <c r="V977" s="190"/>
      <c r="W977" s="190"/>
      <c r="X977" s="190"/>
      <c r="Y977" s="172"/>
      <c r="Z977" s="172"/>
      <c r="AA977" s="190"/>
      <c r="AB977" s="190"/>
      <c r="AC977" s="190"/>
      <c r="AD977" s="190"/>
      <c r="AE977" s="190"/>
      <c r="AF977" s="190"/>
      <c r="AG977" s="190"/>
      <c r="AH977" s="190"/>
      <c r="AI977" s="190"/>
      <c r="AJ977" s="190"/>
      <c r="AK977" s="172"/>
      <c r="AL977" s="172"/>
      <c r="AM977" s="265"/>
      <c r="AN977" s="265"/>
      <c r="AO977" s="183">
        <v>0</v>
      </c>
      <c r="AP977" s="184"/>
      <c r="AQ977" s="182"/>
      <c r="AR977" s="182"/>
      <c r="AS977" s="182"/>
      <c r="AT977" s="182"/>
      <c r="AU977" s="182"/>
      <c r="AV977" s="182"/>
      <c r="AW977" s="182"/>
      <c r="AX977" s="182"/>
      <c r="AY977" s="182"/>
      <c r="AZ977" s="182"/>
      <c r="BA977" s="182"/>
      <c r="BB977" s="182"/>
      <c r="BC977" s="182"/>
      <c r="BD977" s="182"/>
      <c r="BE977" s="182"/>
      <c r="BF977" s="182"/>
      <c r="BG977" s="182"/>
      <c r="BH977" s="182"/>
      <c r="BI977" s="182"/>
      <c r="BJ977" s="182"/>
      <c r="BK977" s="182"/>
      <c r="BL977" s="182"/>
      <c r="BM977" s="182"/>
      <c r="BN977" s="182"/>
      <c r="BO977" s="182"/>
      <c r="BP977" s="182"/>
      <c r="BQ977" s="228"/>
      <c r="BR977" s="228"/>
      <c r="BS977" s="228"/>
      <c r="BT977" s="228"/>
      <c r="BU977" s="228">
        <v>6</v>
      </c>
      <c r="BV977" s="228"/>
      <c r="BW977" s="228" t="s">
        <v>173</v>
      </c>
      <c r="BX977" s="186">
        <v>0</v>
      </c>
      <c r="BY977" s="182">
        <v>0</v>
      </c>
      <c r="BZ977" s="182"/>
      <c r="CA977" s="182">
        <v>0</v>
      </c>
      <c r="CB977" s="182">
        <v>0</v>
      </c>
      <c r="CC977" s="182"/>
      <c r="CD977" s="182">
        <v>0</v>
      </c>
      <c r="CE977" s="228">
        <v>0</v>
      </c>
      <c r="CF977" s="228">
        <v>0</v>
      </c>
      <c r="CG977" s="113">
        <v>0</v>
      </c>
      <c r="CH977" s="113">
        <v>0</v>
      </c>
      <c r="CI977" s="113">
        <v>0</v>
      </c>
      <c r="CJ977" s="113">
        <v>0</v>
      </c>
      <c r="CK977" s="113">
        <v>0</v>
      </c>
      <c r="CL977" s="113">
        <v>0</v>
      </c>
      <c r="CM977" s="113">
        <v>0</v>
      </c>
      <c r="CN977" s="185">
        <v>0</v>
      </c>
      <c r="CO977" s="181">
        <v>0</v>
      </c>
      <c r="CP977" s="187"/>
      <c r="CQ977" s="173"/>
      <c r="CR977" s="173"/>
      <c r="CS977" s="173"/>
      <c r="CT977" s="173"/>
      <c r="CU977" s="253">
        <v>2791</v>
      </c>
      <c r="CV977" s="220"/>
      <c r="CW977" s="254">
        <f t="shared" si="105"/>
        <v>0</v>
      </c>
      <c r="CX977" s="15">
        <f t="shared" si="106"/>
        <v>0</v>
      </c>
      <c r="CY977" s="241" t="str">
        <f t="shared" si="107"/>
        <v/>
      </c>
      <c r="CZ977" s="241" t="str">
        <f>IFERROR(ROUND(CY977/#REF!,1),"")</f>
        <v/>
      </c>
      <c r="DA977" s="254" t="str">
        <f t="shared" si="108"/>
        <v/>
      </c>
      <c r="DB977" s="246" t="str">
        <f t="shared" si="109"/>
        <v/>
      </c>
      <c r="DC977" s="195"/>
      <c r="DD977" s="15" t="str">
        <f>IFERROR(#REF!-AO977,"")</f>
        <v/>
      </c>
      <c r="DE977" s="195"/>
      <c r="DF977" s="266" t="str">
        <f>IFERROR(#REF!-L977,"")</f>
        <v/>
      </c>
      <c r="DG977" s="228" t="e">
        <f>IF(#REF!&gt;AP977,0,1)</f>
        <v>#REF!</v>
      </c>
      <c r="DH977" s="228">
        <f t="shared" si="110"/>
        <v>1</v>
      </c>
      <c r="DI977" s="228">
        <f t="shared" si="111"/>
        <v>1</v>
      </c>
    </row>
    <row r="978" spans="1:113" ht="20.25" customHeight="1" x14ac:dyDescent="0.2">
      <c r="A978">
        <v>2022</v>
      </c>
      <c r="B978">
        <v>2</v>
      </c>
      <c r="C978" s="261">
        <v>44602</v>
      </c>
      <c r="D978">
        <v>47</v>
      </c>
      <c r="E978">
        <v>122</v>
      </c>
      <c r="F978">
        <v>4</v>
      </c>
      <c r="G978" s="194" t="s">
        <v>250</v>
      </c>
      <c r="H978" s="241" t="s">
        <v>251</v>
      </c>
      <c r="I978" s="241" t="s">
        <v>246</v>
      </c>
      <c r="J978" s="241">
        <v>2</v>
      </c>
      <c r="K978" s="241">
        <v>1</v>
      </c>
      <c r="L978" s="262">
        <v>280</v>
      </c>
      <c r="M978" s="263">
        <v>267</v>
      </c>
      <c r="N978" s="264">
        <v>292</v>
      </c>
      <c r="O978" s="190"/>
      <c r="P978" s="190">
        <v>380</v>
      </c>
      <c r="Q978" s="190"/>
      <c r="R978" s="190">
        <v>331</v>
      </c>
      <c r="S978" s="190">
        <v>342</v>
      </c>
      <c r="T978" s="190"/>
      <c r="U978" s="190">
        <v>305</v>
      </c>
      <c r="V978" s="190"/>
      <c r="W978" s="190">
        <v>300</v>
      </c>
      <c r="X978" s="190">
        <v>287</v>
      </c>
      <c r="Y978" s="172"/>
      <c r="Z978" s="172"/>
      <c r="AA978" s="190">
        <v>431</v>
      </c>
      <c r="AB978" s="190">
        <v>358</v>
      </c>
      <c r="AC978" s="190"/>
      <c r="AD978" s="190">
        <v>430</v>
      </c>
      <c r="AE978" s="190">
        <v>395</v>
      </c>
      <c r="AF978" s="190">
        <v>337</v>
      </c>
      <c r="AG978" s="190">
        <v>323</v>
      </c>
      <c r="AH978" s="190"/>
      <c r="AI978" s="190">
        <v>340</v>
      </c>
      <c r="AJ978" s="190">
        <v>344</v>
      </c>
      <c r="AK978" s="172">
        <v>113</v>
      </c>
      <c r="AL978" s="172">
        <v>113</v>
      </c>
      <c r="AM978" s="265">
        <v>381</v>
      </c>
      <c r="AN978" s="265">
        <v>319.42857142857139</v>
      </c>
      <c r="AO978" s="183">
        <v>64</v>
      </c>
      <c r="AP978" s="184">
        <v>113</v>
      </c>
      <c r="AQ978" s="182">
        <v>63.716814159292028</v>
      </c>
      <c r="AR978" s="182">
        <v>113</v>
      </c>
      <c r="AS978" s="182"/>
      <c r="AT978" s="182"/>
      <c r="AU978" s="182"/>
      <c r="AV978" s="182"/>
      <c r="AW978" s="182"/>
      <c r="AX978" s="182"/>
      <c r="AY978" s="182"/>
      <c r="AZ978" s="182"/>
      <c r="BA978" s="182"/>
      <c r="BB978" s="182"/>
      <c r="BC978" s="182"/>
      <c r="BD978" s="182"/>
      <c r="BE978" s="182"/>
      <c r="BF978" s="182"/>
      <c r="BG978" s="182"/>
      <c r="BH978" s="182"/>
      <c r="BI978" s="182"/>
      <c r="BJ978" s="182"/>
      <c r="BK978" s="182"/>
      <c r="BL978" s="182"/>
      <c r="BM978" s="182"/>
      <c r="BN978" s="182"/>
      <c r="BO978" s="182"/>
      <c r="BP978" s="182"/>
      <c r="BQ978" s="228" t="s">
        <v>185</v>
      </c>
      <c r="BR978" s="228" t="s">
        <v>247</v>
      </c>
      <c r="BS978" s="228" t="s">
        <v>252</v>
      </c>
      <c r="BT978" s="228" t="s">
        <v>249</v>
      </c>
      <c r="BU978" s="228">
        <v>6</v>
      </c>
      <c r="BV978" s="228" t="s">
        <v>253</v>
      </c>
      <c r="BW978" s="228" t="s">
        <v>173</v>
      </c>
      <c r="BX978" s="186">
        <v>0</v>
      </c>
      <c r="BY978" s="182">
        <v>0</v>
      </c>
      <c r="BZ978" s="182">
        <v>0</v>
      </c>
      <c r="CA978" s="182">
        <v>0</v>
      </c>
      <c r="CB978" s="182">
        <v>0</v>
      </c>
      <c r="CC978" s="182">
        <v>0</v>
      </c>
      <c r="CD978" s="182">
        <v>0</v>
      </c>
      <c r="CE978" s="228">
        <v>0</v>
      </c>
      <c r="CF978" s="228">
        <v>0</v>
      </c>
      <c r="CG978" s="113">
        <v>0</v>
      </c>
      <c r="CH978" s="113">
        <v>0</v>
      </c>
      <c r="CI978" s="113">
        <v>0</v>
      </c>
      <c r="CJ978" s="113">
        <v>0</v>
      </c>
      <c r="CK978" s="113">
        <v>0</v>
      </c>
      <c r="CL978" s="113">
        <v>0</v>
      </c>
      <c r="CM978" s="113">
        <v>0</v>
      </c>
      <c r="CN978" s="185">
        <v>0</v>
      </c>
      <c r="CO978" s="181">
        <v>0</v>
      </c>
      <c r="CP978" s="187"/>
      <c r="CQ978" s="173">
        <v>0</v>
      </c>
      <c r="CR978" s="173">
        <v>0</v>
      </c>
      <c r="CS978" s="173">
        <v>0</v>
      </c>
      <c r="CT978" s="173">
        <v>0</v>
      </c>
      <c r="CU978" s="253">
        <v>2791</v>
      </c>
      <c r="CV978" s="220">
        <v>-1</v>
      </c>
      <c r="CW978" s="254">
        <f t="shared" si="105"/>
        <v>0</v>
      </c>
      <c r="CX978" s="15">
        <f t="shared" si="106"/>
        <v>0</v>
      </c>
      <c r="CY978" s="241">
        <f t="shared" si="107"/>
        <v>0</v>
      </c>
      <c r="CZ978" s="241" t="str">
        <f>IFERROR(ROUND(CY978/#REF!,1),"")</f>
        <v/>
      </c>
      <c r="DA978" s="254">
        <f t="shared" si="108"/>
        <v>0</v>
      </c>
      <c r="DB978" s="246" t="str">
        <f t="shared" si="109"/>
        <v/>
      </c>
      <c r="DC978" s="195"/>
      <c r="DD978" s="15" t="str">
        <f>IFERROR(#REF!-AO978,"")</f>
        <v/>
      </c>
      <c r="DE978" s="195"/>
      <c r="DF978" s="266" t="str">
        <f>IFERROR(#REF!-L978,"")</f>
        <v/>
      </c>
      <c r="DG978" s="228" t="e">
        <f>IF(#REF!&gt;AP978,0,1)</f>
        <v>#REF!</v>
      </c>
      <c r="DH978" s="228">
        <f t="shared" si="110"/>
        <v>1</v>
      </c>
      <c r="DI978" s="228">
        <f t="shared" si="111"/>
        <v>0</v>
      </c>
    </row>
    <row r="979" spans="1:113" ht="20.25" customHeight="1" x14ac:dyDescent="0.2">
      <c r="A979">
        <v>2022</v>
      </c>
      <c r="B979">
        <v>2</v>
      </c>
      <c r="C979" s="261">
        <v>44602</v>
      </c>
      <c r="D979">
        <v>423</v>
      </c>
      <c r="E979">
        <v>669</v>
      </c>
      <c r="F979">
        <v>4</v>
      </c>
      <c r="G979" s="194" t="s">
        <v>279</v>
      </c>
      <c r="H979" s="241" t="s">
        <v>280</v>
      </c>
      <c r="I979" s="241" t="s">
        <v>169</v>
      </c>
      <c r="J979" s="241">
        <v>2</v>
      </c>
      <c r="K979" s="241">
        <v>2</v>
      </c>
      <c r="L979" s="262">
        <v>954</v>
      </c>
      <c r="M979" s="263">
        <v>897</v>
      </c>
      <c r="N979" s="264">
        <v>1021</v>
      </c>
      <c r="O979" s="190"/>
      <c r="P979" s="190"/>
      <c r="Q979" s="190"/>
      <c r="R979" s="190"/>
      <c r="S979" s="190"/>
      <c r="T979" s="190"/>
      <c r="U979" s="190"/>
      <c r="V979" s="190"/>
      <c r="W979" s="190"/>
      <c r="X979" s="190"/>
      <c r="Y979" s="172"/>
      <c r="Z979" s="172"/>
      <c r="AA979" s="190"/>
      <c r="AB979" s="190"/>
      <c r="AC979" s="190"/>
      <c r="AD979" s="190"/>
      <c r="AE979" s="190"/>
      <c r="AF979" s="190"/>
      <c r="AG979" s="190"/>
      <c r="AH979" s="190"/>
      <c r="AI979" s="190"/>
      <c r="AJ979" s="190"/>
      <c r="AK979" s="172">
        <v>175</v>
      </c>
      <c r="AL979" s="172">
        <v>185</v>
      </c>
      <c r="AM979" s="265"/>
      <c r="AN979" s="265"/>
      <c r="AO979" s="183">
        <v>40</v>
      </c>
      <c r="AP979" s="184">
        <v>180</v>
      </c>
      <c r="AQ979" s="182">
        <v>40</v>
      </c>
      <c r="AR979" s="182">
        <v>180</v>
      </c>
      <c r="AS979" s="182"/>
      <c r="AT979" s="182"/>
      <c r="AU979" s="182"/>
      <c r="AV979" s="182"/>
      <c r="AW979" s="182"/>
      <c r="AX979" s="182"/>
      <c r="AY979" s="182"/>
      <c r="AZ979" s="182"/>
      <c r="BA979" s="182"/>
      <c r="BB979" s="182"/>
      <c r="BC979" s="182"/>
      <c r="BD979" s="182"/>
      <c r="BE979" s="182"/>
      <c r="BF979" s="182"/>
      <c r="BG979" s="182"/>
      <c r="BH979" s="182"/>
      <c r="BI979" s="182"/>
      <c r="BJ979" s="182"/>
      <c r="BK979" s="182"/>
      <c r="BL979" s="182"/>
      <c r="BM979" s="182"/>
      <c r="BN979" s="182"/>
      <c r="BO979" s="182"/>
      <c r="BP979" s="182"/>
      <c r="BQ979" s="228" t="s">
        <v>185</v>
      </c>
      <c r="BR979" s="228" t="s">
        <v>186</v>
      </c>
      <c r="BS979" s="228" t="s">
        <v>281</v>
      </c>
      <c r="BT979" s="228" t="s">
        <v>188</v>
      </c>
      <c r="BU979" s="228">
        <v>6</v>
      </c>
      <c r="BV979" s="228" t="s">
        <v>279</v>
      </c>
      <c r="BW979" s="228" t="s">
        <v>173</v>
      </c>
      <c r="BX979" s="186">
        <v>0</v>
      </c>
      <c r="BY979" s="182">
        <v>0</v>
      </c>
      <c r="BZ979" s="182">
        <v>0</v>
      </c>
      <c r="CA979" s="182">
        <v>0</v>
      </c>
      <c r="CB979" s="182">
        <v>0</v>
      </c>
      <c r="CC979" s="182">
        <v>0</v>
      </c>
      <c r="CD979" s="182">
        <v>0</v>
      </c>
      <c r="CE979" s="228">
        <v>0</v>
      </c>
      <c r="CF979" s="228">
        <v>0</v>
      </c>
      <c r="CG979" s="113">
        <v>0</v>
      </c>
      <c r="CH979" s="113">
        <v>0</v>
      </c>
      <c r="CI979" s="113">
        <v>0</v>
      </c>
      <c r="CJ979" s="113">
        <v>0</v>
      </c>
      <c r="CK979" s="113">
        <v>0</v>
      </c>
      <c r="CL979" s="113">
        <v>0</v>
      </c>
      <c r="CM979" s="113">
        <v>0</v>
      </c>
      <c r="CN979" s="185">
        <v>0</v>
      </c>
      <c r="CO979" s="181">
        <v>0</v>
      </c>
      <c r="CP979" s="187"/>
      <c r="CQ979" s="173">
        <v>0</v>
      </c>
      <c r="CR979" s="173">
        <v>0</v>
      </c>
      <c r="CS979" s="173"/>
      <c r="CT979" s="173"/>
      <c r="CU979" s="253">
        <v>2791</v>
      </c>
      <c r="CV979" s="220"/>
      <c r="CW979" s="254">
        <f t="shared" si="105"/>
        <v>0</v>
      </c>
      <c r="CX979" s="15">
        <f t="shared" si="106"/>
        <v>0</v>
      </c>
      <c r="CY979" s="241">
        <f t="shared" si="107"/>
        <v>0</v>
      </c>
      <c r="CZ979" s="241" t="str">
        <f>IFERROR(ROUND(CY979/#REF!,1),"")</f>
        <v/>
      </c>
      <c r="DA979" s="254">
        <f t="shared" si="108"/>
        <v>0</v>
      </c>
      <c r="DB979" s="246" t="str">
        <f t="shared" si="109"/>
        <v/>
      </c>
      <c r="DC979" s="195"/>
      <c r="DD979" s="15" t="str">
        <f>IFERROR(#REF!-AO979,"")</f>
        <v/>
      </c>
      <c r="DE979" s="195"/>
      <c r="DF979" s="266" t="str">
        <f>IFERROR(#REF!-L979,"")</f>
        <v/>
      </c>
      <c r="DG979" s="228" t="e">
        <f>IF(#REF!&gt;AP979,0,1)</f>
        <v>#REF!</v>
      </c>
      <c r="DH979" s="228">
        <f t="shared" si="110"/>
        <v>0</v>
      </c>
      <c r="DI979" s="228">
        <f t="shared" si="111"/>
        <v>1</v>
      </c>
    </row>
    <row r="980" spans="1:113" ht="20.25" customHeight="1" x14ac:dyDescent="0.2">
      <c r="A980">
        <v>2022</v>
      </c>
      <c r="B980">
        <v>2</v>
      </c>
      <c r="C980" s="261">
        <v>44602</v>
      </c>
      <c r="D980">
        <v>384</v>
      </c>
      <c r="E980">
        <v>557</v>
      </c>
      <c r="F980">
        <v>5</v>
      </c>
      <c r="G980" s="194" t="s">
        <v>206</v>
      </c>
      <c r="H980" s="241" t="s">
        <v>207</v>
      </c>
      <c r="I980" s="241" t="s">
        <v>169</v>
      </c>
      <c r="J980" s="241">
        <v>1</v>
      </c>
      <c r="K980" s="241">
        <v>6</v>
      </c>
      <c r="L980" s="262">
        <v>182</v>
      </c>
      <c r="M980" s="263">
        <v>171</v>
      </c>
      <c r="N980" s="264">
        <v>194</v>
      </c>
      <c r="O980" s="190"/>
      <c r="P980" s="190"/>
      <c r="Q980" s="190"/>
      <c r="R980" s="190"/>
      <c r="S980" s="190"/>
      <c r="T980" s="190"/>
      <c r="U980" s="190"/>
      <c r="V980" s="190"/>
      <c r="W980" s="190"/>
      <c r="X980" s="190"/>
      <c r="Y980" s="172">
        <v>171</v>
      </c>
      <c r="Z980" s="172">
        <v>172</v>
      </c>
      <c r="AA980" s="190"/>
      <c r="AB980" s="190"/>
      <c r="AC980" s="190"/>
      <c r="AD980" s="190"/>
      <c r="AE980" s="190"/>
      <c r="AF980" s="190"/>
      <c r="AG980" s="190"/>
      <c r="AH980" s="190"/>
      <c r="AI980" s="190"/>
      <c r="AJ980" s="190"/>
      <c r="AK980" s="172">
        <v>175</v>
      </c>
      <c r="AL980" s="172">
        <v>126</v>
      </c>
      <c r="AM980" s="265"/>
      <c r="AN980" s="265"/>
      <c r="AO980" s="183">
        <v>21</v>
      </c>
      <c r="AP980" s="184">
        <v>180</v>
      </c>
      <c r="AQ980" s="182">
        <v>22.36024844720497</v>
      </c>
      <c r="AR980" s="182">
        <v>161</v>
      </c>
      <c r="AS980" s="182"/>
      <c r="AT980" s="182"/>
      <c r="AU980" s="182"/>
      <c r="AV980" s="182"/>
      <c r="AW980" s="182"/>
      <c r="AX980" s="182"/>
      <c r="AY980" s="182"/>
      <c r="AZ980" s="182"/>
      <c r="BA980" s="182"/>
      <c r="BB980" s="182"/>
      <c r="BC980" s="182"/>
      <c r="BD980" s="182"/>
      <c r="BE980" s="182"/>
      <c r="BF980" s="182"/>
      <c r="BG980" s="182"/>
      <c r="BH980" s="182"/>
      <c r="BI980" s="182"/>
      <c r="BJ980" s="182"/>
      <c r="BK980" s="182"/>
      <c r="BL980" s="182"/>
      <c r="BM980" s="182"/>
      <c r="BN980" s="182"/>
      <c r="BO980" s="182"/>
      <c r="BP980" s="182"/>
      <c r="BQ980" s="228" t="s">
        <v>185</v>
      </c>
      <c r="BR980" s="228" t="s">
        <v>186</v>
      </c>
      <c r="BS980" s="228" t="s">
        <v>208</v>
      </c>
      <c r="BT980" s="228" t="s">
        <v>209</v>
      </c>
      <c r="BU980" s="228">
        <v>6</v>
      </c>
      <c r="BV980" s="228" t="s">
        <v>205</v>
      </c>
      <c r="BW980" s="228" t="s">
        <v>173</v>
      </c>
      <c r="BX980" s="186">
        <v>0</v>
      </c>
      <c r="BY980" s="182">
        <v>0</v>
      </c>
      <c r="BZ980" s="182">
        <v>0</v>
      </c>
      <c r="CA980" s="182">
        <v>0</v>
      </c>
      <c r="CB980" s="182">
        <v>0</v>
      </c>
      <c r="CC980" s="182">
        <v>0</v>
      </c>
      <c r="CD980" s="182">
        <v>0</v>
      </c>
      <c r="CE980" s="228">
        <v>0</v>
      </c>
      <c r="CF980" s="228">
        <v>0</v>
      </c>
      <c r="CG980" s="113">
        <v>0</v>
      </c>
      <c r="CH980" s="113">
        <v>0</v>
      </c>
      <c r="CI980" s="113">
        <v>0</v>
      </c>
      <c r="CJ980" s="113">
        <v>0</v>
      </c>
      <c r="CK980" s="113">
        <v>0</v>
      </c>
      <c r="CL980" s="113">
        <v>0</v>
      </c>
      <c r="CM980" s="113">
        <v>0</v>
      </c>
      <c r="CN980" s="185">
        <v>0</v>
      </c>
      <c r="CO980" s="181">
        <v>0</v>
      </c>
      <c r="CP980" s="187"/>
      <c r="CQ980" s="173">
        <v>0</v>
      </c>
      <c r="CR980" s="173">
        <v>0</v>
      </c>
      <c r="CS980" s="173"/>
      <c r="CT980" s="173"/>
      <c r="CU980" s="253">
        <v>2791</v>
      </c>
      <c r="CV980" s="220"/>
      <c r="CW980" s="254">
        <f t="shared" si="105"/>
        <v>0</v>
      </c>
      <c r="CX980" s="15">
        <f t="shared" si="106"/>
        <v>0</v>
      </c>
      <c r="CY980" s="241">
        <f t="shared" si="107"/>
        <v>0</v>
      </c>
      <c r="CZ980" s="241" t="str">
        <f>IFERROR(ROUND(CY980/#REF!,1),"")</f>
        <v/>
      </c>
      <c r="DA980" s="254">
        <f t="shared" si="108"/>
        <v>0</v>
      </c>
      <c r="DB980" s="246" t="str">
        <f t="shared" si="109"/>
        <v/>
      </c>
      <c r="DC980" s="195"/>
      <c r="DD980" s="15" t="str">
        <f>IFERROR(#REF!-AO980,"")</f>
        <v/>
      </c>
      <c r="DE980" s="195"/>
      <c r="DF980" s="266" t="str">
        <f>IFERROR(#REF!-L980,"")</f>
        <v/>
      </c>
      <c r="DG980" s="228" t="e">
        <f>IF(#REF!&gt;AP980,0,1)</f>
        <v>#REF!</v>
      </c>
      <c r="DH980" s="228">
        <f t="shared" si="110"/>
        <v>0</v>
      </c>
      <c r="DI980" s="228">
        <f t="shared" si="111"/>
        <v>1</v>
      </c>
    </row>
    <row r="981" spans="1:113" ht="20.25" customHeight="1" x14ac:dyDescent="0.2">
      <c r="A981">
        <v>2022</v>
      </c>
      <c r="B981">
        <v>2</v>
      </c>
      <c r="C981" s="261">
        <v>44602</v>
      </c>
      <c r="D981">
        <v>236</v>
      </c>
      <c r="E981">
        <v>160</v>
      </c>
      <c r="F981">
        <v>6</v>
      </c>
      <c r="G981" s="194" t="s">
        <v>239</v>
      </c>
      <c r="H981" s="241" t="s">
        <v>240</v>
      </c>
      <c r="I981" s="241" t="s">
        <v>169</v>
      </c>
      <c r="J981" s="241">
        <v>2</v>
      </c>
      <c r="K981" s="241">
        <v>1</v>
      </c>
      <c r="L981" s="262">
        <v>200</v>
      </c>
      <c r="M981" s="263">
        <v>186</v>
      </c>
      <c r="N981" s="264">
        <v>214</v>
      </c>
      <c r="O981" s="190">
        <v>251</v>
      </c>
      <c r="P981" s="190">
        <v>270</v>
      </c>
      <c r="Q981" s="190"/>
      <c r="R981" s="190">
        <v>269</v>
      </c>
      <c r="S981" s="190">
        <v>272</v>
      </c>
      <c r="T981" s="190">
        <v>190</v>
      </c>
      <c r="U981" s="190">
        <v>204</v>
      </c>
      <c r="V981" s="190"/>
      <c r="W981" s="190">
        <v>209</v>
      </c>
      <c r="X981" s="190">
        <v>195</v>
      </c>
      <c r="Y981" s="172">
        <v>107</v>
      </c>
      <c r="Z981" s="172">
        <v>108</v>
      </c>
      <c r="AA981" s="190">
        <v>257</v>
      </c>
      <c r="AB981" s="190">
        <v>248</v>
      </c>
      <c r="AC981" s="190"/>
      <c r="AD981" s="190">
        <v>274</v>
      </c>
      <c r="AE981" s="190">
        <v>265</v>
      </c>
      <c r="AF981" s="190">
        <v>196</v>
      </c>
      <c r="AG981" s="190">
        <v>200</v>
      </c>
      <c r="AH981" s="190"/>
      <c r="AI981" s="190">
        <v>201</v>
      </c>
      <c r="AJ981" s="190">
        <v>200</v>
      </c>
      <c r="AK981" s="172">
        <v>109</v>
      </c>
      <c r="AL981" s="172">
        <v>109</v>
      </c>
      <c r="AM981" s="265">
        <v>263.25</v>
      </c>
      <c r="AN981" s="265">
        <v>199.375</v>
      </c>
      <c r="AO981" s="183">
        <v>76</v>
      </c>
      <c r="AP981" s="184">
        <v>95</v>
      </c>
      <c r="AQ981" s="182">
        <v>66.51270207852194</v>
      </c>
      <c r="AR981" s="182">
        <v>108.25</v>
      </c>
      <c r="AS981" s="182"/>
      <c r="AT981" s="182"/>
      <c r="AU981" s="182">
        <v>408</v>
      </c>
      <c r="AV981" s="182">
        <v>4</v>
      </c>
      <c r="AW981" s="182">
        <v>4</v>
      </c>
      <c r="AX981" s="182">
        <v>2</v>
      </c>
      <c r="AY981" s="182"/>
      <c r="AZ981" s="182"/>
      <c r="BA981" s="182"/>
      <c r="BB981" s="182"/>
      <c r="BC981" s="182"/>
      <c r="BD981" s="182"/>
      <c r="BE981" s="182"/>
      <c r="BF981" s="182"/>
      <c r="BG981" s="182">
        <v>1068</v>
      </c>
      <c r="BH981" s="182">
        <v>1</v>
      </c>
      <c r="BI981" s="182">
        <v>2</v>
      </c>
      <c r="BJ981" s="182">
        <v>6</v>
      </c>
      <c r="BK981" s="182"/>
      <c r="BL981" s="182"/>
      <c r="BM981" s="182"/>
      <c r="BN981" s="182"/>
      <c r="BO981" s="182"/>
      <c r="BP981" s="182"/>
      <c r="BQ981" s="228" t="s">
        <v>241</v>
      </c>
      <c r="BR981" s="228" t="s">
        <v>242</v>
      </c>
      <c r="BS981" s="228"/>
      <c r="BT981" s="228"/>
      <c r="BU981" s="228">
        <v>6</v>
      </c>
      <c r="BV981" s="228" t="s">
        <v>239</v>
      </c>
      <c r="BW981" s="228" t="s">
        <v>173</v>
      </c>
      <c r="BX981" s="186">
        <v>0</v>
      </c>
      <c r="BY981" s="182">
        <v>10</v>
      </c>
      <c r="BZ981" s="182">
        <v>10</v>
      </c>
      <c r="CA981" s="182">
        <v>418</v>
      </c>
      <c r="CB981" s="182">
        <v>9</v>
      </c>
      <c r="CC981" s="182">
        <v>9</v>
      </c>
      <c r="CD981" s="182">
        <v>1077</v>
      </c>
      <c r="CE981" s="228">
        <v>5</v>
      </c>
      <c r="CF981" s="228">
        <v>6</v>
      </c>
      <c r="CG981" s="113">
        <v>8</v>
      </c>
      <c r="CH981" s="113">
        <v>0</v>
      </c>
      <c r="CI981" s="113">
        <v>0</v>
      </c>
      <c r="CJ981" s="113">
        <v>0</v>
      </c>
      <c r="CK981" s="113">
        <v>0</v>
      </c>
      <c r="CL981" s="113">
        <v>0</v>
      </c>
      <c r="CM981" s="113">
        <v>0</v>
      </c>
      <c r="CN981" s="185">
        <v>19</v>
      </c>
      <c r="CO981" s="181">
        <v>1495</v>
      </c>
      <c r="CP981" s="187">
        <v>1.270903010033445E-2</v>
      </c>
      <c r="CQ981" s="173">
        <v>9.5000000000000001E-2</v>
      </c>
      <c r="CR981" s="173">
        <v>7.4749999999999996</v>
      </c>
      <c r="CS981" s="173">
        <v>9.5297805642633224E-2</v>
      </c>
      <c r="CT981" s="173">
        <v>7.4984326018808778</v>
      </c>
      <c r="CU981" s="253">
        <v>2791</v>
      </c>
      <c r="CV981" s="220">
        <v>-1</v>
      </c>
      <c r="CW981" s="254">
        <f t="shared" si="105"/>
        <v>1476</v>
      </c>
      <c r="CX981" s="15">
        <f t="shared" si="106"/>
        <v>19</v>
      </c>
      <c r="CY981" s="241">
        <f t="shared" si="107"/>
        <v>19</v>
      </c>
      <c r="CZ981" s="241" t="str">
        <f>IFERROR(ROUND(CY981/#REF!,1),"")</f>
        <v/>
      </c>
      <c r="DA981" s="254">
        <f t="shared" si="108"/>
        <v>1495</v>
      </c>
      <c r="DB981" s="246">
        <f t="shared" si="109"/>
        <v>1.2709030100334449E-2</v>
      </c>
      <c r="DC981" s="195"/>
      <c r="DD981" s="15" t="str">
        <f>IFERROR(#REF!-AO981,"")</f>
        <v/>
      </c>
      <c r="DE981" s="195"/>
      <c r="DF981" s="266" t="str">
        <f>IFERROR(#REF!-L981,"")</f>
        <v/>
      </c>
      <c r="DG981" s="228" t="e">
        <f>IF(#REF!&gt;AP981,0,1)</f>
        <v>#REF!</v>
      </c>
      <c r="DH981" s="228">
        <f t="shared" si="110"/>
        <v>1</v>
      </c>
      <c r="DI981" s="228">
        <f t="shared" si="111"/>
        <v>1</v>
      </c>
    </row>
    <row r="982" spans="1:113" ht="20.25" customHeight="1" x14ac:dyDescent="0.2">
      <c r="A982">
        <v>2022</v>
      </c>
      <c r="B982">
        <v>2</v>
      </c>
      <c r="C982" s="261">
        <v>44602</v>
      </c>
      <c r="D982">
        <v>384</v>
      </c>
      <c r="E982">
        <v>556</v>
      </c>
      <c r="F982">
        <v>6</v>
      </c>
      <c r="G982" s="194" t="s">
        <v>202</v>
      </c>
      <c r="H982" s="241" t="s">
        <v>203</v>
      </c>
      <c r="I982" s="241" t="s">
        <v>169</v>
      </c>
      <c r="J982" s="241">
        <v>1</v>
      </c>
      <c r="K982" s="241">
        <v>6</v>
      </c>
      <c r="L982" s="262">
        <v>1066</v>
      </c>
      <c r="M982" s="263">
        <v>1003</v>
      </c>
      <c r="N982" s="264">
        <v>1141</v>
      </c>
      <c r="O982" s="190">
        <v>1754</v>
      </c>
      <c r="P982" s="190">
        <v>1654</v>
      </c>
      <c r="Q982" s="190"/>
      <c r="R982" s="190">
        <v>1741</v>
      </c>
      <c r="S982" s="190">
        <v>1702</v>
      </c>
      <c r="T982" s="190">
        <v>1318</v>
      </c>
      <c r="U982" s="190">
        <v>1352</v>
      </c>
      <c r="V982" s="190"/>
      <c r="W982" s="190">
        <v>1332</v>
      </c>
      <c r="X982" s="190">
        <v>1346</v>
      </c>
      <c r="Y982" s="172"/>
      <c r="Z982" s="172"/>
      <c r="AA982" s="190">
        <v>1677</v>
      </c>
      <c r="AB982" s="190">
        <v>1611</v>
      </c>
      <c r="AC982" s="190"/>
      <c r="AD982" s="190">
        <v>1598</v>
      </c>
      <c r="AE982" s="190">
        <v>1612</v>
      </c>
      <c r="AF982" s="190">
        <v>1241</v>
      </c>
      <c r="AG982" s="190">
        <v>1287</v>
      </c>
      <c r="AH982" s="190"/>
      <c r="AI982" s="190">
        <v>1280</v>
      </c>
      <c r="AJ982" s="190">
        <v>1306</v>
      </c>
      <c r="AK982" s="172"/>
      <c r="AL982" s="172"/>
      <c r="AM982" s="265">
        <v>1668.625</v>
      </c>
      <c r="AN982" s="265">
        <v>1307.75</v>
      </c>
      <c r="AO982" s="183">
        <v>21</v>
      </c>
      <c r="AP982" s="184">
        <v>180</v>
      </c>
      <c r="AQ982" s="182"/>
      <c r="AR982" s="182"/>
      <c r="AS982" s="182"/>
      <c r="AT982" s="182"/>
      <c r="AU982" s="182">
        <v>144</v>
      </c>
      <c r="AV982" s="182">
        <v>10</v>
      </c>
      <c r="AW982" s="182">
        <v>10</v>
      </c>
      <c r="AX982" s="182">
        <v>10</v>
      </c>
      <c r="AY982" s="182"/>
      <c r="AZ982" s="182"/>
      <c r="BA982" s="182"/>
      <c r="BB982" s="182"/>
      <c r="BC982" s="182"/>
      <c r="BD982" s="182"/>
      <c r="BE982" s="182"/>
      <c r="BF982" s="182"/>
      <c r="BG982" s="182">
        <v>264</v>
      </c>
      <c r="BH982" s="182">
        <v>2</v>
      </c>
      <c r="BI982" s="182">
        <v>4</v>
      </c>
      <c r="BJ982" s="182">
        <v>2</v>
      </c>
      <c r="BK982" s="182"/>
      <c r="BL982" s="182"/>
      <c r="BM982" s="182"/>
      <c r="BN982" s="182"/>
      <c r="BO982" s="182">
        <v>2</v>
      </c>
      <c r="BP982" s="182"/>
      <c r="BQ982" s="228" t="s">
        <v>185</v>
      </c>
      <c r="BR982" s="228" t="s">
        <v>186</v>
      </c>
      <c r="BS982" s="228" t="s">
        <v>204</v>
      </c>
      <c r="BT982" s="228" t="s">
        <v>188</v>
      </c>
      <c r="BU982" s="228">
        <v>6</v>
      </c>
      <c r="BV982" s="228" t="s">
        <v>205</v>
      </c>
      <c r="BW982" s="228" t="s">
        <v>173</v>
      </c>
      <c r="BX982" s="186">
        <v>0</v>
      </c>
      <c r="BY982" s="182">
        <v>30</v>
      </c>
      <c r="BZ982" s="182">
        <v>5</v>
      </c>
      <c r="CA982" s="182">
        <v>149</v>
      </c>
      <c r="CB982" s="182">
        <v>10</v>
      </c>
      <c r="CC982" s="182">
        <v>1.666666666666667</v>
      </c>
      <c r="CD982" s="182">
        <v>265</v>
      </c>
      <c r="CE982" s="228">
        <v>2</v>
      </c>
      <c r="CF982" s="228">
        <v>2</v>
      </c>
      <c r="CG982" s="113">
        <v>2</v>
      </c>
      <c r="CH982" s="113">
        <v>0</v>
      </c>
      <c r="CI982" s="113">
        <v>0</v>
      </c>
      <c r="CJ982" s="113">
        <v>0</v>
      </c>
      <c r="CK982" s="113">
        <v>0</v>
      </c>
      <c r="CL982" s="113">
        <v>0</v>
      </c>
      <c r="CM982" s="113">
        <v>0</v>
      </c>
      <c r="CN982" s="185">
        <v>6.666666666666667</v>
      </c>
      <c r="CO982" s="181">
        <v>414</v>
      </c>
      <c r="CP982" s="187">
        <v>1.610305958132045E-2</v>
      </c>
      <c r="CQ982" s="173">
        <v>6.2539086929330832E-3</v>
      </c>
      <c r="CR982" s="173">
        <v>0.38836772983114448</v>
      </c>
      <c r="CS982" s="173">
        <v>5.0978143121136812E-3</v>
      </c>
      <c r="CT982" s="173">
        <v>0.31657426878225958</v>
      </c>
      <c r="CU982" s="253">
        <v>2791</v>
      </c>
      <c r="CV982" s="220">
        <v>-1</v>
      </c>
      <c r="CW982" s="254">
        <f t="shared" si="105"/>
        <v>408</v>
      </c>
      <c r="CX982" s="15">
        <f t="shared" si="106"/>
        <v>40</v>
      </c>
      <c r="CY982" s="241">
        <f t="shared" si="107"/>
        <v>7</v>
      </c>
      <c r="CZ982" s="241" t="str">
        <f>IFERROR(ROUND(CY982/#REF!,1),"")</f>
        <v/>
      </c>
      <c r="DA982" s="254">
        <f t="shared" si="108"/>
        <v>415</v>
      </c>
      <c r="DB982" s="246">
        <f t="shared" si="109"/>
        <v>1.6867469879518072E-2</v>
      </c>
      <c r="DC982" s="195"/>
      <c r="DD982" s="15" t="str">
        <f>IFERROR(#REF!-AO982,"")</f>
        <v/>
      </c>
      <c r="DE982" s="195"/>
      <c r="DF982" s="266" t="str">
        <f>IFERROR(#REF!-L982,"")</f>
        <v/>
      </c>
      <c r="DG982" s="228" t="e">
        <f>IF(#REF!&gt;AP982,0,1)</f>
        <v>#REF!</v>
      </c>
      <c r="DH982" s="228">
        <f t="shared" si="110"/>
        <v>1</v>
      </c>
      <c r="DI982" s="228">
        <f t="shared" si="111"/>
        <v>0</v>
      </c>
    </row>
    <row r="983" spans="1:113" ht="20.25" customHeight="1" x14ac:dyDescent="0.2">
      <c r="A983">
        <v>2022</v>
      </c>
      <c r="B983">
        <v>2</v>
      </c>
      <c r="C983" s="261">
        <v>44602</v>
      </c>
      <c r="D983">
        <v>384</v>
      </c>
      <c r="E983">
        <v>557</v>
      </c>
      <c r="F983">
        <v>6</v>
      </c>
      <c r="G983" s="194" t="s">
        <v>206</v>
      </c>
      <c r="H983" s="241" t="s">
        <v>207</v>
      </c>
      <c r="I983" s="241" t="s">
        <v>169</v>
      </c>
      <c r="J983" s="241">
        <v>1</v>
      </c>
      <c r="K983" s="241">
        <v>6</v>
      </c>
      <c r="L983" s="262">
        <v>182</v>
      </c>
      <c r="M983" s="263">
        <v>171</v>
      </c>
      <c r="N983" s="264">
        <v>194</v>
      </c>
      <c r="O983" s="190"/>
      <c r="P983" s="190"/>
      <c r="Q983" s="190"/>
      <c r="R983" s="190"/>
      <c r="S983" s="190"/>
      <c r="T983" s="190"/>
      <c r="U983" s="190"/>
      <c r="V983" s="190"/>
      <c r="W983" s="190"/>
      <c r="X983" s="190"/>
      <c r="Y983" s="172"/>
      <c r="Z983" s="172"/>
      <c r="AA983" s="190"/>
      <c r="AB983" s="190"/>
      <c r="AC983" s="190"/>
      <c r="AD983" s="190"/>
      <c r="AE983" s="190"/>
      <c r="AF983" s="190"/>
      <c r="AG983" s="190"/>
      <c r="AH983" s="190"/>
      <c r="AI983" s="190"/>
      <c r="AJ983" s="190"/>
      <c r="AK983" s="172"/>
      <c r="AL983" s="172"/>
      <c r="AM983" s="265"/>
      <c r="AN983" s="265"/>
      <c r="AO983" s="183">
        <v>21</v>
      </c>
      <c r="AP983" s="184">
        <v>180</v>
      </c>
      <c r="AQ983" s="182"/>
      <c r="AR983" s="182"/>
      <c r="AS983" s="182"/>
      <c r="AT983" s="182"/>
      <c r="AU983" s="182"/>
      <c r="AV983" s="182"/>
      <c r="AW983" s="182"/>
      <c r="AX983" s="182"/>
      <c r="AY983" s="182"/>
      <c r="AZ983" s="182"/>
      <c r="BA983" s="182"/>
      <c r="BB983" s="182"/>
      <c r="BC983" s="182"/>
      <c r="BD983" s="182"/>
      <c r="BE983" s="182"/>
      <c r="BF983" s="182"/>
      <c r="BG983" s="182"/>
      <c r="BH983" s="182"/>
      <c r="BI983" s="182"/>
      <c r="BJ983" s="182"/>
      <c r="BK983" s="182"/>
      <c r="BL983" s="182"/>
      <c r="BM983" s="182"/>
      <c r="BN983" s="182"/>
      <c r="BO983" s="182"/>
      <c r="BP983" s="182"/>
      <c r="BQ983" s="228" t="s">
        <v>185</v>
      </c>
      <c r="BR983" s="228" t="s">
        <v>186</v>
      </c>
      <c r="BS983" s="228" t="s">
        <v>208</v>
      </c>
      <c r="BT983" s="228" t="s">
        <v>209</v>
      </c>
      <c r="BU983" s="228">
        <v>6</v>
      </c>
      <c r="BV983" s="228" t="s">
        <v>205</v>
      </c>
      <c r="BW983" s="228" t="s">
        <v>173</v>
      </c>
      <c r="BX983" s="186">
        <v>0</v>
      </c>
      <c r="BY983" s="182">
        <v>0</v>
      </c>
      <c r="BZ983" s="182">
        <v>0</v>
      </c>
      <c r="CA983" s="182">
        <v>0</v>
      </c>
      <c r="CB983" s="182">
        <v>0</v>
      </c>
      <c r="CC983" s="182">
        <v>0</v>
      </c>
      <c r="CD983" s="182">
        <v>0</v>
      </c>
      <c r="CE983" s="228">
        <v>0</v>
      </c>
      <c r="CF983" s="228">
        <v>0</v>
      </c>
      <c r="CG983" s="113">
        <v>0</v>
      </c>
      <c r="CH983" s="113">
        <v>0</v>
      </c>
      <c r="CI983" s="113">
        <v>0</v>
      </c>
      <c r="CJ983" s="113">
        <v>0</v>
      </c>
      <c r="CK983" s="113">
        <v>0</v>
      </c>
      <c r="CL983" s="113">
        <v>0</v>
      </c>
      <c r="CM983" s="113">
        <v>0</v>
      </c>
      <c r="CN983" s="185">
        <v>0</v>
      </c>
      <c r="CO983" s="181">
        <v>0</v>
      </c>
      <c r="CP983" s="187"/>
      <c r="CQ983" s="173">
        <v>0</v>
      </c>
      <c r="CR983" s="173">
        <v>0</v>
      </c>
      <c r="CS983" s="173"/>
      <c r="CT983" s="173"/>
      <c r="CU983" s="253">
        <v>2791</v>
      </c>
      <c r="CV983" s="220"/>
      <c r="CW983" s="254">
        <f t="shared" si="105"/>
        <v>0</v>
      </c>
      <c r="CX983" s="15">
        <f t="shared" si="106"/>
        <v>0</v>
      </c>
      <c r="CY983" s="241">
        <f t="shared" si="107"/>
        <v>0</v>
      </c>
      <c r="CZ983" s="241" t="str">
        <f>IFERROR(ROUND(CY983/#REF!,1),"")</f>
        <v/>
      </c>
      <c r="DA983" s="254">
        <f t="shared" si="108"/>
        <v>0</v>
      </c>
      <c r="DB983" s="246" t="str">
        <f t="shared" si="109"/>
        <v/>
      </c>
      <c r="DC983" s="195"/>
      <c r="DD983" s="15" t="str">
        <f>IFERROR(#REF!-AO983,"")</f>
        <v/>
      </c>
      <c r="DE983" s="195"/>
      <c r="DF983" s="266" t="str">
        <f>IFERROR(#REF!-L983,"")</f>
        <v/>
      </c>
      <c r="DG983" s="228" t="e">
        <f>IF(#REF!&gt;AP983,0,1)</f>
        <v>#REF!</v>
      </c>
      <c r="DH983" s="228">
        <f t="shared" si="110"/>
        <v>0</v>
      </c>
      <c r="DI983" s="228">
        <f t="shared" si="111"/>
        <v>1</v>
      </c>
    </row>
    <row r="984" spans="1:113" ht="20.25" customHeight="1" x14ac:dyDescent="0.2">
      <c r="A984">
        <v>2022</v>
      </c>
      <c r="B984">
        <v>2</v>
      </c>
      <c r="C984" s="261">
        <v>44602</v>
      </c>
      <c r="D984">
        <v>388</v>
      </c>
      <c r="E984">
        <v>564</v>
      </c>
      <c r="F984">
        <v>6</v>
      </c>
      <c r="G984" s="194" t="s">
        <v>473</v>
      </c>
      <c r="H984" s="241" t="s">
        <v>474</v>
      </c>
      <c r="I984" s="241" t="s">
        <v>169</v>
      </c>
      <c r="J984" s="241">
        <v>3</v>
      </c>
      <c r="K984" s="241">
        <v>4</v>
      </c>
      <c r="L984" s="262">
        <v>119</v>
      </c>
      <c r="M984" s="263">
        <v>109</v>
      </c>
      <c r="N984" s="264">
        <v>128</v>
      </c>
      <c r="O984" s="190">
        <v>148</v>
      </c>
      <c r="P984" s="190"/>
      <c r="Q984" s="190"/>
      <c r="R984" s="190"/>
      <c r="S984" s="190"/>
      <c r="T984" s="190">
        <v>124</v>
      </c>
      <c r="U984" s="190"/>
      <c r="V984" s="190"/>
      <c r="W984" s="190"/>
      <c r="X984" s="190"/>
      <c r="Y984" s="172"/>
      <c r="Z984" s="172"/>
      <c r="AA984" s="190"/>
      <c r="AB984" s="190"/>
      <c r="AC984" s="190"/>
      <c r="AD984" s="190"/>
      <c r="AE984" s="190"/>
      <c r="AF984" s="190"/>
      <c r="AG984" s="190"/>
      <c r="AH984" s="190"/>
      <c r="AI984" s="190"/>
      <c r="AJ984" s="190"/>
      <c r="AK984" s="172"/>
      <c r="AL984" s="172"/>
      <c r="AM984" s="265">
        <v>148</v>
      </c>
      <c r="AN984" s="265">
        <v>124</v>
      </c>
      <c r="AO984" s="183">
        <v>83</v>
      </c>
      <c r="AP984" s="184">
        <v>130</v>
      </c>
      <c r="AQ984" s="182"/>
      <c r="AR984" s="182"/>
      <c r="AS984" s="182"/>
      <c r="AT984" s="182"/>
      <c r="AU984" s="182">
        <v>1200</v>
      </c>
      <c r="AV984" s="182">
        <v>6</v>
      </c>
      <c r="AW984" s="182">
        <v>6</v>
      </c>
      <c r="AX984" s="182">
        <v>6</v>
      </c>
      <c r="AY984" s="182"/>
      <c r="AZ984" s="182"/>
      <c r="BA984" s="182"/>
      <c r="BB984" s="182"/>
      <c r="BC984" s="182"/>
      <c r="BD984" s="182"/>
      <c r="BE984" s="182"/>
      <c r="BF984" s="182"/>
      <c r="BG984" s="182"/>
      <c r="BH984" s="182"/>
      <c r="BI984" s="182"/>
      <c r="BJ984" s="182"/>
      <c r="BK984" s="182"/>
      <c r="BL984" s="182"/>
      <c r="BM984" s="182"/>
      <c r="BN984" s="182"/>
      <c r="BO984" s="182"/>
      <c r="BP984" s="182"/>
      <c r="BQ984" s="228" t="s">
        <v>434</v>
      </c>
      <c r="BR984" s="228" t="s">
        <v>435</v>
      </c>
      <c r="BS984" s="228"/>
      <c r="BT984" s="228"/>
      <c r="BU984" s="228">
        <v>6</v>
      </c>
      <c r="BV984" s="228" t="s">
        <v>475</v>
      </c>
      <c r="BW984" s="228" t="s">
        <v>173</v>
      </c>
      <c r="BX984" s="186">
        <v>0</v>
      </c>
      <c r="BY984" s="182">
        <v>18</v>
      </c>
      <c r="BZ984" s="182">
        <v>4.5</v>
      </c>
      <c r="CA984" s="182">
        <v>1204</v>
      </c>
      <c r="CB984" s="182">
        <v>0</v>
      </c>
      <c r="CC984" s="182">
        <v>0</v>
      </c>
      <c r="CD984" s="182">
        <v>0</v>
      </c>
      <c r="CE984" s="228">
        <v>1</v>
      </c>
      <c r="CF984" s="228">
        <v>1</v>
      </c>
      <c r="CG984" s="113">
        <v>1</v>
      </c>
      <c r="CH984" s="113">
        <v>0</v>
      </c>
      <c r="CI984" s="113">
        <v>0</v>
      </c>
      <c r="CJ984" s="113">
        <v>0</v>
      </c>
      <c r="CK984" s="113">
        <v>0</v>
      </c>
      <c r="CL984" s="113">
        <v>0</v>
      </c>
      <c r="CM984" s="113">
        <v>0</v>
      </c>
      <c r="CN984" s="185">
        <v>4.5</v>
      </c>
      <c r="CO984" s="181">
        <v>1204</v>
      </c>
      <c r="CP984" s="187">
        <v>3.7375415282392029E-3</v>
      </c>
      <c r="CQ984" s="173">
        <v>3.7815126050420172E-2</v>
      </c>
      <c r="CR984" s="173">
        <v>10.117647058823531</v>
      </c>
      <c r="CS984" s="173">
        <v>3.6290322580645157E-2</v>
      </c>
      <c r="CT984" s="173">
        <v>9.7096774193548381</v>
      </c>
      <c r="CU984" s="253">
        <v>2791</v>
      </c>
      <c r="CV984" s="220">
        <v>-1</v>
      </c>
      <c r="CW984" s="254">
        <f t="shared" si="105"/>
        <v>1200</v>
      </c>
      <c r="CX984" s="15">
        <f t="shared" si="106"/>
        <v>18</v>
      </c>
      <c r="CY984" s="241">
        <f t="shared" si="107"/>
        <v>5</v>
      </c>
      <c r="CZ984" s="241" t="str">
        <f>IFERROR(ROUND(CY984/#REF!,1),"")</f>
        <v/>
      </c>
      <c r="DA984" s="254">
        <f t="shared" si="108"/>
        <v>1205</v>
      </c>
      <c r="DB984" s="246">
        <f t="shared" si="109"/>
        <v>4.1493775933609959E-3</v>
      </c>
      <c r="DC984" s="195"/>
      <c r="DD984" s="15" t="str">
        <f>IFERROR(#REF!-AO984,"")</f>
        <v/>
      </c>
      <c r="DE984" s="195"/>
      <c r="DF984" s="266" t="str">
        <f>IFERROR(#REF!-L984,"")</f>
        <v/>
      </c>
      <c r="DG984" s="228" t="e">
        <f>IF(#REF!&gt;AP984,0,1)</f>
        <v>#REF!</v>
      </c>
      <c r="DH984" s="228">
        <f t="shared" si="110"/>
        <v>1</v>
      </c>
      <c r="DI984" s="228">
        <f t="shared" si="111"/>
        <v>1</v>
      </c>
    </row>
    <row r="985" spans="1:113" ht="20.25" customHeight="1" x14ac:dyDescent="0.2">
      <c r="A985">
        <v>2022</v>
      </c>
      <c r="B985">
        <v>2</v>
      </c>
      <c r="C985" s="261">
        <v>44602</v>
      </c>
      <c r="D985">
        <v>388</v>
      </c>
      <c r="E985">
        <v>565</v>
      </c>
      <c r="F985">
        <v>6</v>
      </c>
      <c r="G985" s="194" t="s">
        <v>476</v>
      </c>
      <c r="H985" s="241" t="s">
        <v>477</v>
      </c>
      <c r="I985" s="241" t="s">
        <v>169</v>
      </c>
      <c r="J985" s="241">
        <v>3</v>
      </c>
      <c r="K985" s="241">
        <v>4</v>
      </c>
      <c r="L985" s="262">
        <v>91</v>
      </c>
      <c r="M985" s="263">
        <v>83</v>
      </c>
      <c r="N985" s="264">
        <v>98</v>
      </c>
      <c r="O985" s="190">
        <v>110</v>
      </c>
      <c r="P985" s="190"/>
      <c r="Q985" s="190"/>
      <c r="R985" s="190"/>
      <c r="S985" s="190"/>
      <c r="T985" s="190">
        <v>94</v>
      </c>
      <c r="U985" s="190"/>
      <c r="V985" s="190"/>
      <c r="W985" s="190"/>
      <c r="X985" s="190"/>
      <c r="Y985" s="172"/>
      <c r="Z985" s="172"/>
      <c r="AA985" s="190"/>
      <c r="AB985" s="190"/>
      <c r="AC985" s="190"/>
      <c r="AD985" s="190"/>
      <c r="AE985" s="190"/>
      <c r="AF985" s="190"/>
      <c r="AG985" s="190"/>
      <c r="AH985" s="190"/>
      <c r="AI985" s="190"/>
      <c r="AJ985" s="190"/>
      <c r="AK985" s="172"/>
      <c r="AL985" s="172"/>
      <c r="AM985" s="265">
        <v>110</v>
      </c>
      <c r="AN985" s="265">
        <v>94</v>
      </c>
      <c r="AO985" s="183">
        <v>83</v>
      </c>
      <c r="AP985" s="184">
        <v>130</v>
      </c>
      <c r="AQ985" s="182"/>
      <c r="AR985" s="182"/>
      <c r="AS985" s="182"/>
      <c r="AT985" s="182"/>
      <c r="AU985" s="182"/>
      <c r="AV985" s="182"/>
      <c r="AW985" s="182"/>
      <c r="AX985" s="182"/>
      <c r="AY985" s="182"/>
      <c r="AZ985" s="182"/>
      <c r="BA985" s="182"/>
      <c r="BB985" s="182"/>
      <c r="BC985" s="182"/>
      <c r="BD985" s="182"/>
      <c r="BE985" s="182"/>
      <c r="BF985" s="182"/>
      <c r="BG985" s="182"/>
      <c r="BH985" s="182"/>
      <c r="BI985" s="182"/>
      <c r="BJ985" s="182"/>
      <c r="BK985" s="182"/>
      <c r="BL985" s="182"/>
      <c r="BM985" s="182"/>
      <c r="BN985" s="182"/>
      <c r="BO985" s="182"/>
      <c r="BP985" s="182"/>
      <c r="BQ985" s="228" t="s">
        <v>434</v>
      </c>
      <c r="BR985" s="228" t="s">
        <v>435</v>
      </c>
      <c r="BS985" s="228"/>
      <c r="BT985" s="228"/>
      <c r="BU985" s="228">
        <v>6</v>
      </c>
      <c r="BV985" s="228" t="s">
        <v>475</v>
      </c>
      <c r="BW985" s="228" t="s">
        <v>173</v>
      </c>
      <c r="BX985" s="186">
        <v>0</v>
      </c>
      <c r="BY985" s="182">
        <v>0</v>
      </c>
      <c r="BZ985" s="182">
        <v>0</v>
      </c>
      <c r="CA985" s="182">
        <v>0</v>
      </c>
      <c r="CB985" s="182">
        <v>0</v>
      </c>
      <c r="CC985" s="182">
        <v>0</v>
      </c>
      <c r="CD985" s="182">
        <v>0</v>
      </c>
      <c r="CE985" s="228">
        <v>0</v>
      </c>
      <c r="CF985" s="228">
        <v>0</v>
      </c>
      <c r="CG985" s="113">
        <v>0</v>
      </c>
      <c r="CH985" s="113">
        <v>0</v>
      </c>
      <c r="CI985" s="113">
        <v>0</v>
      </c>
      <c r="CJ985" s="113">
        <v>0</v>
      </c>
      <c r="CK985" s="113">
        <v>0</v>
      </c>
      <c r="CL985" s="113">
        <v>0</v>
      </c>
      <c r="CM985" s="113">
        <v>0</v>
      </c>
      <c r="CN985" s="185">
        <v>0</v>
      </c>
      <c r="CO985" s="181">
        <v>0</v>
      </c>
      <c r="CP985" s="187"/>
      <c r="CQ985" s="173">
        <v>0</v>
      </c>
      <c r="CR985" s="173">
        <v>0</v>
      </c>
      <c r="CS985" s="173">
        <v>0</v>
      </c>
      <c r="CT985" s="173">
        <v>0</v>
      </c>
      <c r="CU985" s="253">
        <v>2791</v>
      </c>
      <c r="CV985" s="220">
        <v>-1</v>
      </c>
      <c r="CW985" s="254">
        <f t="shared" si="105"/>
        <v>0</v>
      </c>
      <c r="CX985" s="15">
        <f t="shared" si="106"/>
        <v>0</v>
      </c>
      <c r="CY985" s="241">
        <f t="shared" si="107"/>
        <v>0</v>
      </c>
      <c r="CZ985" s="241" t="str">
        <f>IFERROR(ROUND(CY985/#REF!,1),"")</f>
        <v/>
      </c>
      <c r="DA985" s="254">
        <f t="shared" si="108"/>
        <v>0</v>
      </c>
      <c r="DB985" s="246" t="str">
        <f t="shared" si="109"/>
        <v/>
      </c>
      <c r="DC985" s="195"/>
      <c r="DD985" s="15" t="str">
        <f>IFERROR(#REF!-AO985,"")</f>
        <v/>
      </c>
      <c r="DE985" s="195"/>
      <c r="DF985" s="266" t="str">
        <f>IFERROR(#REF!-L985,"")</f>
        <v/>
      </c>
      <c r="DG985" s="228" t="e">
        <f>IF(#REF!&gt;AP985,0,1)</f>
        <v>#REF!</v>
      </c>
      <c r="DH985" s="228">
        <f t="shared" si="110"/>
        <v>1</v>
      </c>
      <c r="DI985" s="228">
        <f t="shared" si="111"/>
        <v>1</v>
      </c>
    </row>
    <row r="986" spans="1:113" ht="20.25" customHeight="1" x14ac:dyDescent="0.2">
      <c r="A986">
        <v>2022</v>
      </c>
      <c r="B986">
        <v>2</v>
      </c>
      <c r="C986" s="261">
        <v>44602</v>
      </c>
      <c r="D986">
        <v>388</v>
      </c>
      <c r="E986">
        <v>566</v>
      </c>
      <c r="F986">
        <v>6</v>
      </c>
      <c r="G986" s="194" t="s">
        <v>478</v>
      </c>
      <c r="H986" s="241" t="s">
        <v>479</v>
      </c>
      <c r="I986" s="241" t="s">
        <v>169</v>
      </c>
      <c r="J986" s="241">
        <v>3</v>
      </c>
      <c r="K986" s="241">
        <v>4</v>
      </c>
      <c r="L986" s="262">
        <v>34</v>
      </c>
      <c r="M986" s="263">
        <v>31</v>
      </c>
      <c r="N986" s="264">
        <v>36</v>
      </c>
      <c r="O986" s="190">
        <v>26</v>
      </c>
      <c r="P986" s="190"/>
      <c r="Q986" s="190"/>
      <c r="R986" s="190"/>
      <c r="S986" s="190"/>
      <c r="T986" s="190">
        <v>23</v>
      </c>
      <c r="U986" s="190"/>
      <c r="V986" s="190"/>
      <c r="W986" s="190"/>
      <c r="X986" s="190"/>
      <c r="Y986" s="172"/>
      <c r="Z986" s="172"/>
      <c r="AA986" s="190"/>
      <c r="AB986" s="190"/>
      <c r="AC986" s="190"/>
      <c r="AD986" s="190"/>
      <c r="AE986" s="190"/>
      <c r="AF986" s="190"/>
      <c r="AG986" s="190"/>
      <c r="AH986" s="190"/>
      <c r="AI986" s="190"/>
      <c r="AJ986" s="190"/>
      <c r="AK986" s="172"/>
      <c r="AL986" s="172"/>
      <c r="AM986" s="265">
        <v>26</v>
      </c>
      <c r="AN986" s="265">
        <v>23</v>
      </c>
      <c r="AO986" s="183">
        <v>83</v>
      </c>
      <c r="AP986" s="184">
        <v>130</v>
      </c>
      <c r="AQ986" s="182"/>
      <c r="AR986" s="182"/>
      <c r="AS986" s="182"/>
      <c r="AT986" s="182"/>
      <c r="AU986" s="182"/>
      <c r="AV986" s="182"/>
      <c r="AW986" s="182"/>
      <c r="AX986" s="182"/>
      <c r="AY986" s="182"/>
      <c r="AZ986" s="182"/>
      <c r="BA986" s="182"/>
      <c r="BB986" s="182"/>
      <c r="BC986" s="182"/>
      <c r="BD986" s="182"/>
      <c r="BE986" s="182"/>
      <c r="BF986" s="182"/>
      <c r="BG986" s="182"/>
      <c r="BH986" s="182"/>
      <c r="BI986" s="182"/>
      <c r="BJ986" s="182"/>
      <c r="BK986" s="182"/>
      <c r="BL986" s="182"/>
      <c r="BM986" s="182"/>
      <c r="BN986" s="182"/>
      <c r="BO986" s="182"/>
      <c r="BP986" s="182"/>
      <c r="BQ986" s="228" t="s">
        <v>434</v>
      </c>
      <c r="BR986" s="228" t="s">
        <v>435</v>
      </c>
      <c r="BS986" s="228"/>
      <c r="BT986" s="228"/>
      <c r="BU986" s="228">
        <v>6</v>
      </c>
      <c r="BV986" s="228" t="s">
        <v>475</v>
      </c>
      <c r="BW986" s="228" t="s">
        <v>173</v>
      </c>
      <c r="BX986" s="186">
        <v>0</v>
      </c>
      <c r="BY986" s="182">
        <v>0</v>
      </c>
      <c r="BZ986" s="182">
        <v>0</v>
      </c>
      <c r="CA986" s="182">
        <v>0</v>
      </c>
      <c r="CB986" s="182">
        <v>0</v>
      </c>
      <c r="CC986" s="182">
        <v>0</v>
      </c>
      <c r="CD986" s="182">
        <v>0</v>
      </c>
      <c r="CE986" s="228">
        <v>0</v>
      </c>
      <c r="CF986" s="228">
        <v>0</v>
      </c>
      <c r="CG986" s="113">
        <v>0</v>
      </c>
      <c r="CH986" s="113">
        <v>0</v>
      </c>
      <c r="CI986" s="113">
        <v>0</v>
      </c>
      <c r="CJ986" s="113">
        <v>0</v>
      </c>
      <c r="CK986" s="113">
        <v>0</v>
      </c>
      <c r="CL986" s="113">
        <v>0</v>
      </c>
      <c r="CM986" s="113">
        <v>0</v>
      </c>
      <c r="CN986" s="185">
        <v>0</v>
      </c>
      <c r="CO986" s="181">
        <v>0</v>
      </c>
      <c r="CP986" s="187"/>
      <c r="CQ986" s="173">
        <v>0</v>
      </c>
      <c r="CR986" s="173">
        <v>0</v>
      </c>
      <c r="CS986" s="173">
        <v>0</v>
      </c>
      <c r="CT986" s="173">
        <v>0</v>
      </c>
      <c r="CU986" s="253">
        <v>2791</v>
      </c>
      <c r="CV986" s="220">
        <v>-1</v>
      </c>
      <c r="CW986" s="254">
        <f t="shared" si="105"/>
        <v>0</v>
      </c>
      <c r="CX986" s="15">
        <f t="shared" si="106"/>
        <v>0</v>
      </c>
      <c r="CY986" s="241">
        <f t="shared" si="107"/>
        <v>0</v>
      </c>
      <c r="CZ986" s="241" t="str">
        <f>IFERROR(ROUND(CY986/#REF!,1),"")</f>
        <v/>
      </c>
      <c r="DA986" s="254">
        <f t="shared" si="108"/>
        <v>0</v>
      </c>
      <c r="DB986" s="246" t="str">
        <f t="shared" si="109"/>
        <v/>
      </c>
      <c r="DC986" s="195"/>
      <c r="DD986" s="15" t="str">
        <f>IFERROR(#REF!-AO986,"")</f>
        <v/>
      </c>
      <c r="DE986" s="195"/>
      <c r="DF986" s="266" t="str">
        <f>IFERROR(#REF!-L986,"")</f>
        <v/>
      </c>
      <c r="DG986" s="228" t="e">
        <f>IF(#REF!&gt;AP986,0,1)</f>
        <v>#REF!</v>
      </c>
      <c r="DH986" s="228">
        <f t="shared" si="110"/>
        <v>0</v>
      </c>
      <c r="DI986" s="228">
        <f t="shared" si="111"/>
        <v>1</v>
      </c>
    </row>
    <row r="987" spans="1:113" ht="20.25" customHeight="1" x14ac:dyDescent="0.2">
      <c r="A987">
        <v>2022</v>
      </c>
      <c r="B987">
        <v>2</v>
      </c>
      <c r="C987" s="261">
        <v>44602</v>
      </c>
      <c r="D987">
        <v>376</v>
      </c>
      <c r="E987">
        <v>438</v>
      </c>
      <c r="F987">
        <v>7</v>
      </c>
      <c r="G987" s="194" t="s">
        <v>216</v>
      </c>
      <c r="H987" s="241" t="s">
        <v>217</v>
      </c>
      <c r="I987" s="241" t="s">
        <v>169</v>
      </c>
      <c r="J987" s="241">
        <v>3</v>
      </c>
      <c r="K987" s="241">
        <v>2</v>
      </c>
      <c r="L987" s="262">
        <v>335</v>
      </c>
      <c r="M987" s="263">
        <v>315</v>
      </c>
      <c r="N987" s="264">
        <v>358</v>
      </c>
      <c r="O987" s="190">
        <v>475</v>
      </c>
      <c r="P987" s="190">
        <v>456</v>
      </c>
      <c r="Q987" s="190"/>
      <c r="R987" s="190">
        <v>465</v>
      </c>
      <c r="S987" s="190">
        <v>459</v>
      </c>
      <c r="T987" s="190">
        <v>366</v>
      </c>
      <c r="U987" s="190">
        <v>368</v>
      </c>
      <c r="V987" s="190"/>
      <c r="W987" s="190">
        <v>358</v>
      </c>
      <c r="X987" s="190">
        <v>357</v>
      </c>
      <c r="Y987" s="172">
        <v>156</v>
      </c>
      <c r="Z987" s="172">
        <v>156</v>
      </c>
      <c r="AA987" s="190">
        <v>449</v>
      </c>
      <c r="AB987" s="190">
        <v>448</v>
      </c>
      <c r="AC987" s="190"/>
      <c r="AD987" s="190">
        <v>479</v>
      </c>
      <c r="AE987" s="190">
        <v>460</v>
      </c>
      <c r="AF987" s="190">
        <v>349</v>
      </c>
      <c r="AG987" s="190">
        <v>346</v>
      </c>
      <c r="AH987" s="190"/>
      <c r="AI987" s="190">
        <v>368</v>
      </c>
      <c r="AJ987" s="190">
        <v>377</v>
      </c>
      <c r="AK987" s="172">
        <v>156</v>
      </c>
      <c r="AL987" s="172">
        <v>156</v>
      </c>
      <c r="AM987" s="265">
        <v>461.375</v>
      </c>
      <c r="AN987" s="265">
        <v>361.125</v>
      </c>
      <c r="AO987" s="183">
        <v>75</v>
      </c>
      <c r="AP987" s="184">
        <v>144</v>
      </c>
      <c r="AQ987" s="182">
        <v>69.230769230769226</v>
      </c>
      <c r="AR987" s="182">
        <v>156</v>
      </c>
      <c r="AS987" s="182"/>
      <c r="AT987" s="182"/>
      <c r="AU987" s="182">
        <v>672</v>
      </c>
      <c r="AV987" s="182">
        <v>6</v>
      </c>
      <c r="AW987" s="182">
        <v>6</v>
      </c>
      <c r="AX987" s="182">
        <v>6</v>
      </c>
      <c r="AY987" s="182"/>
      <c r="AZ987" s="182"/>
      <c r="BA987" s="182"/>
      <c r="BB987" s="182"/>
      <c r="BC987" s="182"/>
      <c r="BD987" s="182"/>
      <c r="BE987" s="182"/>
      <c r="BF987" s="182"/>
      <c r="BG987" s="182">
        <v>996</v>
      </c>
      <c r="BH987" s="182"/>
      <c r="BI987" s="182">
        <v>3</v>
      </c>
      <c r="BJ987" s="182">
        <v>2</v>
      </c>
      <c r="BK987" s="182">
        <v>5</v>
      </c>
      <c r="BL987" s="182"/>
      <c r="BM987" s="182"/>
      <c r="BN987" s="182"/>
      <c r="BO987" s="182">
        <v>3</v>
      </c>
      <c r="BP987" s="182"/>
      <c r="BQ987" s="228" t="s">
        <v>185</v>
      </c>
      <c r="BR987" s="228" t="s">
        <v>186</v>
      </c>
      <c r="BS987" s="228" t="s">
        <v>218</v>
      </c>
      <c r="BT987" s="228" t="s">
        <v>188</v>
      </c>
      <c r="BU987" s="228">
        <v>6</v>
      </c>
      <c r="BV987" s="228" t="s">
        <v>219</v>
      </c>
      <c r="BW987" s="228" t="s">
        <v>173</v>
      </c>
      <c r="BX987" s="186">
        <v>0</v>
      </c>
      <c r="BY987" s="182">
        <v>18</v>
      </c>
      <c r="BZ987" s="182">
        <v>9</v>
      </c>
      <c r="CA987" s="182">
        <v>681</v>
      </c>
      <c r="CB987" s="182">
        <v>13</v>
      </c>
      <c r="CC987" s="182">
        <v>6.5</v>
      </c>
      <c r="CD987" s="182">
        <v>1002</v>
      </c>
      <c r="CE987" s="228">
        <v>3</v>
      </c>
      <c r="CF987" s="228">
        <v>4</v>
      </c>
      <c r="CG987" s="113">
        <v>4</v>
      </c>
      <c r="CH987" s="113">
        <v>2</v>
      </c>
      <c r="CI987" s="113">
        <v>0</v>
      </c>
      <c r="CJ987" s="113">
        <v>0</v>
      </c>
      <c r="CK987" s="113">
        <v>0</v>
      </c>
      <c r="CL987" s="113">
        <v>1</v>
      </c>
      <c r="CM987" s="113">
        <v>0</v>
      </c>
      <c r="CN987" s="185">
        <v>15.5</v>
      </c>
      <c r="CO987" s="181">
        <v>1683</v>
      </c>
      <c r="CP987" s="187">
        <v>9.2097445038621505E-3</v>
      </c>
      <c r="CQ987" s="173">
        <v>4.6268656716417909E-2</v>
      </c>
      <c r="CR987" s="173">
        <v>5.0238805970149256</v>
      </c>
      <c r="CS987" s="173">
        <v>4.2921426098996192E-2</v>
      </c>
      <c r="CT987" s="173">
        <v>4.6604361370716507</v>
      </c>
      <c r="CU987" s="253">
        <v>2791</v>
      </c>
      <c r="CV987" s="220">
        <v>-1</v>
      </c>
      <c r="CW987" s="254">
        <f t="shared" si="105"/>
        <v>1668</v>
      </c>
      <c r="CX987" s="15">
        <f t="shared" si="106"/>
        <v>31</v>
      </c>
      <c r="CY987" s="241">
        <f t="shared" si="107"/>
        <v>16</v>
      </c>
      <c r="CZ987" s="241" t="str">
        <f>IFERROR(ROUND(CY987/#REF!,1),"")</f>
        <v/>
      </c>
      <c r="DA987" s="254">
        <f t="shared" si="108"/>
        <v>1684</v>
      </c>
      <c r="DB987" s="246">
        <f t="shared" si="109"/>
        <v>9.5011876484560574E-3</v>
      </c>
      <c r="DC987" s="195"/>
      <c r="DD987" s="15" t="str">
        <f>IFERROR(#REF!-AO987,"")</f>
        <v/>
      </c>
      <c r="DE987" s="195"/>
      <c r="DF987" s="266" t="str">
        <f>IFERROR(#REF!-L987,"")</f>
        <v/>
      </c>
      <c r="DG987" s="228" t="e">
        <f>IF(#REF!&gt;AP987,0,1)</f>
        <v>#REF!</v>
      </c>
      <c r="DH987" s="228">
        <f t="shared" si="110"/>
        <v>1</v>
      </c>
      <c r="DI987" s="228">
        <f t="shared" si="111"/>
        <v>0</v>
      </c>
    </row>
    <row r="988" spans="1:113" ht="20.25" customHeight="1" x14ac:dyDescent="0.2">
      <c r="A988">
        <v>2022</v>
      </c>
      <c r="B988">
        <v>2</v>
      </c>
      <c r="C988" s="261">
        <v>44602</v>
      </c>
      <c r="D988">
        <v>417</v>
      </c>
      <c r="E988">
        <v>660</v>
      </c>
      <c r="F988">
        <v>7</v>
      </c>
      <c r="G988" s="194" t="s">
        <v>345</v>
      </c>
      <c r="H988" s="241" t="s">
        <v>346</v>
      </c>
      <c r="I988" s="241" t="s">
        <v>169</v>
      </c>
      <c r="J988" s="241">
        <v>1</v>
      </c>
      <c r="K988" s="241">
        <v>6</v>
      </c>
      <c r="L988" s="262">
        <v>1265</v>
      </c>
      <c r="M988" s="263">
        <v>1190</v>
      </c>
      <c r="N988" s="264">
        <v>1354</v>
      </c>
      <c r="O988" s="190">
        <v>1870</v>
      </c>
      <c r="P988" s="190">
        <v>1779</v>
      </c>
      <c r="Q988" s="190"/>
      <c r="R988" s="190">
        <v>1619</v>
      </c>
      <c r="S988" s="190"/>
      <c r="T988" s="190">
        <v>1413</v>
      </c>
      <c r="U988" s="190">
        <v>1410</v>
      </c>
      <c r="V988" s="190"/>
      <c r="W988" s="190">
        <v>1367</v>
      </c>
      <c r="X988" s="190"/>
      <c r="Y988" s="172"/>
      <c r="Z988" s="172"/>
      <c r="AA988" s="190">
        <v>1711</v>
      </c>
      <c r="AB988" s="190">
        <v>1915</v>
      </c>
      <c r="AC988" s="190"/>
      <c r="AD988" s="190">
        <v>1919</v>
      </c>
      <c r="AE988" s="190">
        <v>1863</v>
      </c>
      <c r="AF988" s="190">
        <v>1413</v>
      </c>
      <c r="AG988" s="190">
        <v>1443</v>
      </c>
      <c r="AH988" s="190"/>
      <c r="AI988" s="190">
        <v>1519</v>
      </c>
      <c r="AJ988" s="190">
        <v>1488</v>
      </c>
      <c r="AK988" s="172"/>
      <c r="AL988" s="172"/>
      <c r="AM988" s="265">
        <v>1810.8571428571429</v>
      </c>
      <c r="AN988" s="265">
        <v>1436.1428571428571</v>
      </c>
      <c r="AO988" s="183">
        <v>21</v>
      </c>
      <c r="AP988" s="184">
        <v>180</v>
      </c>
      <c r="AQ988" s="182"/>
      <c r="AR988" s="182"/>
      <c r="AS988" s="182"/>
      <c r="AT988" s="182"/>
      <c r="AU988" s="182">
        <v>198</v>
      </c>
      <c r="AV988" s="182">
        <v>15</v>
      </c>
      <c r="AW988" s="182">
        <v>5</v>
      </c>
      <c r="AX988" s="182">
        <v>10</v>
      </c>
      <c r="AY988" s="182"/>
      <c r="AZ988" s="182"/>
      <c r="BA988" s="182"/>
      <c r="BB988" s="182"/>
      <c r="BC988" s="182"/>
      <c r="BD988" s="182"/>
      <c r="BE988" s="182"/>
      <c r="BF988" s="182"/>
      <c r="BG988" s="182"/>
      <c r="BH988" s="182"/>
      <c r="BI988" s="182"/>
      <c r="BJ988" s="182"/>
      <c r="BK988" s="182"/>
      <c r="BL988" s="182"/>
      <c r="BM988" s="182"/>
      <c r="BN988" s="182"/>
      <c r="BO988" s="182"/>
      <c r="BP988" s="182"/>
      <c r="BQ988" s="228" t="s">
        <v>185</v>
      </c>
      <c r="BR988" s="228" t="s">
        <v>186</v>
      </c>
      <c r="BS988" s="228" t="s">
        <v>347</v>
      </c>
      <c r="BT988" s="228" t="s">
        <v>188</v>
      </c>
      <c r="BU988" s="228">
        <v>6</v>
      </c>
      <c r="BV988" s="228" t="s">
        <v>348</v>
      </c>
      <c r="BW988" s="228" t="s">
        <v>173</v>
      </c>
      <c r="BX988" s="186">
        <v>0</v>
      </c>
      <c r="BY988" s="182">
        <v>30</v>
      </c>
      <c r="BZ988" s="182">
        <v>5</v>
      </c>
      <c r="CA988" s="182">
        <v>203</v>
      </c>
      <c r="CB988" s="182">
        <v>0</v>
      </c>
      <c r="CC988" s="182">
        <v>0</v>
      </c>
      <c r="CD988" s="182">
        <v>0</v>
      </c>
      <c r="CE988" s="228">
        <v>2</v>
      </c>
      <c r="CF988" s="228">
        <v>0</v>
      </c>
      <c r="CG988" s="113">
        <v>1</v>
      </c>
      <c r="CH988" s="113">
        <v>0</v>
      </c>
      <c r="CI988" s="113">
        <v>0</v>
      </c>
      <c r="CJ988" s="113">
        <v>0</v>
      </c>
      <c r="CK988" s="113">
        <v>0</v>
      </c>
      <c r="CL988" s="113">
        <v>0</v>
      </c>
      <c r="CM988" s="113">
        <v>0</v>
      </c>
      <c r="CN988" s="185">
        <v>5</v>
      </c>
      <c r="CO988" s="181">
        <v>203</v>
      </c>
      <c r="CP988" s="187">
        <v>2.463054187192118E-2</v>
      </c>
      <c r="CQ988" s="173">
        <v>3.952569169960474E-3</v>
      </c>
      <c r="CR988" s="173">
        <v>0.16047430830039519</v>
      </c>
      <c r="CS988" s="173">
        <v>3.4815477966776091E-3</v>
      </c>
      <c r="CT988" s="173">
        <v>0.14135084054511091</v>
      </c>
      <c r="CU988" s="253">
        <v>2791</v>
      </c>
      <c r="CV988" s="220">
        <v>-1</v>
      </c>
      <c r="CW988" s="254">
        <f t="shared" si="105"/>
        <v>198</v>
      </c>
      <c r="CX988" s="15">
        <f t="shared" si="106"/>
        <v>30</v>
      </c>
      <c r="CY988" s="241">
        <f t="shared" si="107"/>
        <v>5</v>
      </c>
      <c r="CZ988" s="241" t="str">
        <f>IFERROR(ROUND(CY988/#REF!,1),"")</f>
        <v/>
      </c>
      <c r="DA988" s="254">
        <f t="shared" si="108"/>
        <v>203</v>
      </c>
      <c r="DB988" s="246">
        <f t="shared" si="109"/>
        <v>2.4630541871921183E-2</v>
      </c>
      <c r="DC988" s="195"/>
      <c r="DD988" s="15" t="str">
        <f>IFERROR(#REF!-AO988,"")</f>
        <v/>
      </c>
      <c r="DE988" s="195"/>
      <c r="DF988" s="266" t="str">
        <f>IFERROR(#REF!-L988,"")</f>
        <v/>
      </c>
      <c r="DG988" s="228" t="e">
        <f>IF(#REF!&gt;AP988,0,1)</f>
        <v>#REF!</v>
      </c>
      <c r="DH988" s="228">
        <f t="shared" si="110"/>
        <v>1</v>
      </c>
      <c r="DI988" s="228">
        <f t="shared" si="111"/>
        <v>0</v>
      </c>
    </row>
    <row r="989" spans="1:113" ht="20.25" customHeight="1" x14ac:dyDescent="0.2">
      <c r="A989">
        <v>2022</v>
      </c>
      <c r="B989">
        <v>2</v>
      </c>
      <c r="C989" s="261">
        <v>44602</v>
      </c>
      <c r="D989">
        <v>417</v>
      </c>
      <c r="E989">
        <v>661</v>
      </c>
      <c r="F989">
        <v>7</v>
      </c>
      <c r="G989" s="194" t="s">
        <v>349</v>
      </c>
      <c r="H989" s="241" t="s">
        <v>350</v>
      </c>
      <c r="I989" s="241" t="s">
        <v>169</v>
      </c>
      <c r="J989" s="241">
        <v>1</v>
      </c>
      <c r="K989" s="241">
        <v>6</v>
      </c>
      <c r="L989" s="262">
        <v>276</v>
      </c>
      <c r="M989" s="263">
        <v>259</v>
      </c>
      <c r="N989" s="264">
        <v>295</v>
      </c>
      <c r="O989" s="190">
        <v>193</v>
      </c>
      <c r="P989" s="190">
        <v>185</v>
      </c>
      <c r="Q989" s="190"/>
      <c r="R989" s="190">
        <v>166</v>
      </c>
      <c r="S989" s="190"/>
      <c r="T989" s="190">
        <v>150</v>
      </c>
      <c r="U989" s="190">
        <v>140</v>
      </c>
      <c r="V989" s="190"/>
      <c r="W989" s="190">
        <v>145</v>
      </c>
      <c r="X989" s="190"/>
      <c r="Y989" s="172"/>
      <c r="Z989" s="172"/>
      <c r="AA989" s="190">
        <v>200</v>
      </c>
      <c r="AB989" s="190">
        <v>170</v>
      </c>
      <c r="AC989" s="190"/>
      <c r="AD989" s="190">
        <v>183</v>
      </c>
      <c r="AE989" s="190">
        <v>174</v>
      </c>
      <c r="AF989" s="190">
        <v>150</v>
      </c>
      <c r="AG989" s="190">
        <v>147</v>
      </c>
      <c r="AH989" s="190"/>
      <c r="AI989" s="190">
        <v>155</v>
      </c>
      <c r="AJ989" s="190">
        <v>159</v>
      </c>
      <c r="AK989" s="172"/>
      <c r="AL989" s="172"/>
      <c r="AM989" s="265">
        <v>181.57142857142861</v>
      </c>
      <c r="AN989" s="265">
        <v>149.42857142857139</v>
      </c>
      <c r="AO989" s="183">
        <v>21</v>
      </c>
      <c r="AP989" s="184">
        <v>180</v>
      </c>
      <c r="AQ989" s="182"/>
      <c r="AR989" s="182"/>
      <c r="AS989" s="182"/>
      <c r="AT989" s="182"/>
      <c r="AU989" s="182"/>
      <c r="AV989" s="182"/>
      <c r="AW989" s="182"/>
      <c r="AX989" s="182"/>
      <c r="AY989" s="182"/>
      <c r="AZ989" s="182"/>
      <c r="BA989" s="182"/>
      <c r="BB989" s="182"/>
      <c r="BC989" s="182"/>
      <c r="BD989" s="182"/>
      <c r="BE989" s="182"/>
      <c r="BF989" s="182"/>
      <c r="BG989" s="182"/>
      <c r="BH989" s="182"/>
      <c r="BI989" s="182"/>
      <c r="BJ989" s="182"/>
      <c r="BK989" s="182"/>
      <c r="BL989" s="182"/>
      <c r="BM989" s="182"/>
      <c r="BN989" s="182"/>
      <c r="BO989" s="182"/>
      <c r="BP989" s="182"/>
      <c r="BQ989" s="228" t="s">
        <v>185</v>
      </c>
      <c r="BR989" s="228" t="s">
        <v>186</v>
      </c>
      <c r="BS989" s="228" t="s">
        <v>351</v>
      </c>
      <c r="BT989" s="228" t="s">
        <v>188</v>
      </c>
      <c r="BU989" s="228">
        <v>6</v>
      </c>
      <c r="BV989" s="228" t="s">
        <v>348</v>
      </c>
      <c r="BW989" s="228" t="s">
        <v>173</v>
      </c>
      <c r="BX989" s="186">
        <v>0</v>
      </c>
      <c r="BY989" s="182">
        <v>0</v>
      </c>
      <c r="BZ989" s="182">
        <v>0</v>
      </c>
      <c r="CA989" s="182">
        <v>0</v>
      </c>
      <c r="CB989" s="182">
        <v>0</v>
      </c>
      <c r="CC989" s="182">
        <v>0</v>
      </c>
      <c r="CD989" s="182">
        <v>0</v>
      </c>
      <c r="CE989" s="228">
        <v>0</v>
      </c>
      <c r="CF989" s="228">
        <v>0</v>
      </c>
      <c r="CG989" s="113">
        <v>0</v>
      </c>
      <c r="CH989" s="113">
        <v>0</v>
      </c>
      <c r="CI989" s="113">
        <v>0</v>
      </c>
      <c r="CJ989" s="113">
        <v>0</v>
      </c>
      <c r="CK989" s="113">
        <v>0</v>
      </c>
      <c r="CL989" s="113">
        <v>0</v>
      </c>
      <c r="CM989" s="113">
        <v>0</v>
      </c>
      <c r="CN989" s="185">
        <v>0</v>
      </c>
      <c r="CO989" s="181">
        <v>0</v>
      </c>
      <c r="CP989" s="187"/>
      <c r="CQ989" s="173">
        <v>0</v>
      </c>
      <c r="CR989" s="173">
        <v>0</v>
      </c>
      <c r="CS989" s="173">
        <v>0</v>
      </c>
      <c r="CT989" s="173">
        <v>0</v>
      </c>
      <c r="CU989" s="253">
        <v>2791</v>
      </c>
      <c r="CV989" s="220">
        <v>-1</v>
      </c>
      <c r="CW989" s="254">
        <f t="shared" si="105"/>
        <v>0</v>
      </c>
      <c r="CX989" s="15">
        <f t="shared" si="106"/>
        <v>0</v>
      </c>
      <c r="CY989" s="241">
        <f t="shared" si="107"/>
        <v>0</v>
      </c>
      <c r="CZ989" s="241" t="str">
        <f>IFERROR(ROUND(CY989/#REF!,1),"")</f>
        <v/>
      </c>
      <c r="DA989" s="254">
        <f t="shared" si="108"/>
        <v>0</v>
      </c>
      <c r="DB989" s="246" t="str">
        <f t="shared" si="109"/>
        <v/>
      </c>
      <c r="DC989" s="195"/>
      <c r="DD989" s="15" t="str">
        <f>IFERROR(#REF!-AO989,"")</f>
        <v/>
      </c>
      <c r="DE989" s="195"/>
      <c r="DF989" s="266" t="str">
        <f>IFERROR(#REF!-L989,"")</f>
        <v/>
      </c>
      <c r="DG989" s="228" t="e">
        <f>IF(#REF!&gt;AP989,0,1)</f>
        <v>#REF!</v>
      </c>
      <c r="DH989" s="228">
        <f t="shared" si="110"/>
        <v>0</v>
      </c>
      <c r="DI989" s="228">
        <f t="shared" si="111"/>
        <v>1</v>
      </c>
    </row>
    <row r="990" spans="1:113" ht="20.25" customHeight="1" x14ac:dyDescent="0.2">
      <c r="A990">
        <v>2022</v>
      </c>
      <c r="B990">
        <v>2</v>
      </c>
      <c r="C990" s="261">
        <v>44602</v>
      </c>
      <c r="D990">
        <v>29</v>
      </c>
      <c r="E990">
        <v>81</v>
      </c>
      <c r="F990">
        <v>8</v>
      </c>
      <c r="G990" s="194" t="s">
        <v>484</v>
      </c>
      <c r="H990" s="241" t="s">
        <v>485</v>
      </c>
      <c r="I990" s="241" t="s">
        <v>169</v>
      </c>
      <c r="J990" s="241">
        <v>2</v>
      </c>
      <c r="K990" s="241">
        <v>3</v>
      </c>
      <c r="L990" s="262">
        <v>388</v>
      </c>
      <c r="M990" s="263">
        <v>360</v>
      </c>
      <c r="N990" s="264">
        <v>415</v>
      </c>
      <c r="O990" s="190"/>
      <c r="P990" s="190"/>
      <c r="Q990" s="190"/>
      <c r="R990" s="190"/>
      <c r="S990" s="190"/>
      <c r="T990" s="190"/>
      <c r="U990" s="190"/>
      <c r="V990" s="190"/>
      <c r="W990" s="190"/>
      <c r="X990" s="190"/>
      <c r="Y990" s="172"/>
      <c r="Z990" s="172"/>
      <c r="AA990" s="190"/>
      <c r="AB990" s="190"/>
      <c r="AC990" s="190"/>
      <c r="AD990" s="190"/>
      <c r="AE990" s="190"/>
      <c r="AF990" s="190"/>
      <c r="AG990" s="190"/>
      <c r="AH990" s="190"/>
      <c r="AI990" s="190"/>
      <c r="AJ990" s="190"/>
      <c r="AK990" s="172"/>
      <c r="AL990" s="172"/>
      <c r="AM990" s="265"/>
      <c r="AN990" s="265"/>
      <c r="AO990" s="183">
        <v>60</v>
      </c>
      <c r="AP990" s="184">
        <v>120</v>
      </c>
      <c r="AQ990" s="182"/>
      <c r="AR990" s="182"/>
      <c r="AS990" s="182"/>
      <c r="AT990" s="182"/>
      <c r="AU990" s="182"/>
      <c r="AV990" s="182"/>
      <c r="AW990" s="182"/>
      <c r="AX990" s="182"/>
      <c r="AY990" s="182"/>
      <c r="AZ990" s="182"/>
      <c r="BA990" s="182"/>
      <c r="BB990" s="182"/>
      <c r="BC990" s="182"/>
      <c r="BD990" s="182"/>
      <c r="BE990" s="182"/>
      <c r="BF990" s="182"/>
      <c r="BG990" s="182"/>
      <c r="BH990" s="182"/>
      <c r="BI990" s="182"/>
      <c r="BJ990" s="182"/>
      <c r="BK990" s="182"/>
      <c r="BL990" s="182"/>
      <c r="BM990" s="182"/>
      <c r="BN990" s="182"/>
      <c r="BO990" s="182"/>
      <c r="BP990" s="182"/>
      <c r="BQ990" s="228" t="s">
        <v>180</v>
      </c>
      <c r="BR990" s="228" t="s">
        <v>266</v>
      </c>
      <c r="BS990" s="228" t="s">
        <v>486</v>
      </c>
      <c r="BT990" s="228"/>
      <c r="BU990" s="228">
        <v>6</v>
      </c>
      <c r="BV990" s="228" t="s">
        <v>483</v>
      </c>
      <c r="BW990" s="228" t="s">
        <v>173</v>
      </c>
      <c r="BX990" s="186">
        <v>0</v>
      </c>
      <c r="BY990" s="182">
        <v>0</v>
      </c>
      <c r="BZ990" s="182">
        <v>0</v>
      </c>
      <c r="CA990" s="182">
        <v>0</v>
      </c>
      <c r="CB990" s="182">
        <v>0</v>
      </c>
      <c r="CC990" s="182">
        <v>0</v>
      </c>
      <c r="CD990" s="182">
        <v>0</v>
      </c>
      <c r="CE990" s="228">
        <v>0</v>
      </c>
      <c r="CF990" s="228">
        <v>0</v>
      </c>
      <c r="CG990" s="113">
        <v>0</v>
      </c>
      <c r="CH990" s="113">
        <v>0</v>
      </c>
      <c r="CI990" s="113">
        <v>0</v>
      </c>
      <c r="CJ990" s="113">
        <v>0</v>
      </c>
      <c r="CK990" s="113">
        <v>0</v>
      </c>
      <c r="CL990" s="113">
        <v>0</v>
      </c>
      <c r="CM990" s="113">
        <v>0</v>
      </c>
      <c r="CN990" s="185">
        <v>0</v>
      </c>
      <c r="CO990" s="181">
        <v>0</v>
      </c>
      <c r="CP990" s="187"/>
      <c r="CQ990" s="173">
        <v>0</v>
      </c>
      <c r="CR990" s="173">
        <v>0</v>
      </c>
      <c r="CS990" s="173"/>
      <c r="CT990" s="173"/>
      <c r="CU990" s="253">
        <v>2791</v>
      </c>
      <c r="CV990" s="220"/>
      <c r="CW990" s="254">
        <f t="shared" si="105"/>
        <v>0</v>
      </c>
      <c r="CX990" s="15">
        <f t="shared" si="106"/>
        <v>0</v>
      </c>
      <c r="CY990" s="241">
        <f t="shared" si="107"/>
        <v>0</v>
      </c>
      <c r="CZ990" s="241" t="str">
        <f>IFERROR(ROUND(CY990/#REF!,1),"")</f>
        <v/>
      </c>
      <c r="DA990" s="254">
        <f t="shared" si="108"/>
        <v>0</v>
      </c>
      <c r="DB990" s="246" t="str">
        <f t="shared" si="109"/>
        <v/>
      </c>
      <c r="DC990" s="195"/>
      <c r="DD990" s="15" t="str">
        <f>IFERROR(#REF!-AO990,"")</f>
        <v/>
      </c>
      <c r="DE990" s="195"/>
      <c r="DF990" s="266" t="str">
        <f>IFERROR(#REF!-L990,"")</f>
        <v/>
      </c>
      <c r="DG990" s="228" t="e">
        <f>IF(#REF!&gt;AP990,0,1)</f>
        <v>#REF!</v>
      </c>
      <c r="DH990" s="228">
        <f t="shared" si="110"/>
        <v>0</v>
      </c>
      <c r="DI990" s="228">
        <f t="shared" si="111"/>
        <v>1</v>
      </c>
    </row>
    <row r="991" spans="1:113" ht="20.25" customHeight="1" x14ac:dyDescent="0.2">
      <c r="A991">
        <v>2022</v>
      </c>
      <c r="B991">
        <v>2</v>
      </c>
      <c r="C991" s="261">
        <v>44602</v>
      </c>
      <c r="D991">
        <v>29</v>
      </c>
      <c r="E991">
        <v>83</v>
      </c>
      <c r="F991">
        <v>8</v>
      </c>
      <c r="G991" s="194" t="s">
        <v>480</v>
      </c>
      <c r="H991" s="241" t="s">
        <v>481</v>
      </c>
      <c r="I991" s="241" t="s">
        <v>169</v>
      </c>
      <c r="J991" s="241">
        <v>2</v>
      </c>
      <c r="K991" s="241">
        <v>3</v>
      </c>
      <c r="L991" s="262">
        <v>22</v>
      </c>
      <c r="M991" s="263">
        <v>20</v>
      </c>
      <c r="N991" s="264">
        <v>23</v>
      </c>
      <c r="O991" s="190"/>
      <c r="P991" s="190"/>
      <c r="Q991" s="190"/>
      <c r="R991" s="190"/>
      <c r="S991" s="190"/>
      <c r="T991" s="190"/>
      <c r="U991" s="190"/>
      <c r="V991" s="190"/>
      <c r="W991" s="190"/>
      <c r="X991" s="190"/>
      <c r="Y991" s="172"/>
      <c r="Z991" s="172"/>
      <c r="AA991" s="190"/>
      <c r="AB991" s="190"/>
      <c r="AC991" s="190"/>
      <c r="AD991" s="190"/>
      <c r="AE991" s="190"/>
      <c r="AF991" s="190"/>
      <c r="AG991" s="190"/>
      <c r="AH991" s="190"/>
      <c r="AI991" s="190"/>
      <c r="AJ991" s="190"/>
      <c r="AK991" s="172"/>
      <c r="AL991" s="172"/>
      <c r="AM991" s="265"/>
      <c r="AN991" s="265"/>
      <c r="AO991" s="183">
        <v>60</v>
      </c>
      <c r="AP991" s="184">
        <v>120</v>
      </c>
      <c r="AQ991" s="182"/>
      <c r="AR991" s="182"/>
      <c r="AS991" s="182"/>
      <c r="AT991" s="182"/>
      <c r="AU991" s="182"/>
      <c r="AV991" s="182"/>
      <c r="AW991" s="182"/>
      <c r="AX991" s="182"/>
      <c r="AY991" s="182"/>
      <c r="AZ991" s="182"/>
      <c r="BA991" s="182"/>
      <c r="BB991" s="182"/>
      <c r="BC991" s="182"/>
      <c r="BD991" s="182"/>
      <c r="BE991" s="182"/>
      <c r="BF991" s="182"/>
      <c r="BG991" s="182"/>
      <c r="BH991" s="182"/>
      <c r="BI991" s="182"/>
      <c r="BJ991" s="182"/>
      <c r="BK991" s="182"/>
      <c r="BL991" s="182"/>
      <c r="BM991" s="182"/>
      <c r="BN991" s="182"/>
      <c r="BO991" s="182"/>
      <c r="BP991" s="182"/>
      <c r="BQ991" s="228" t="s">
        <v>180</v>
      </c>
      <c r="BR991" s="228" t="s">
        <v>266</v>
      </c>
      <c r="BS991" s="228" t="s">
        <v>482</v>
      </c>
      <c r="BT991" s="228"/>
      <c r="BU991" s="228">
        <v>6</v>
      </c>
      <c r="BV991" s="228" t="s">
        <v>483</v>
      </c>
      <c r="BW991" s="228" t="s">
        <v>173</v>
      </c>
      <c r="BX991" s="186">
        <v>0</v>
      </c>
      <c r="BY991" s="182">
        <v>0</v>
      </c>
      <c r="BZ991" s="182">
        <v>0</v>
      </c>
      <c r="CA991" s="182">
        <v>0</v>
      </c>
      <c r="CB991" s="182">
        <v>0</v>
      </c>
      <c r="CC991" s="182">
        <v>0</v>
      </c>
      <c r="CD991" s="182">
        <v>0</v>
      </c>
      <c r="CE991" s="228">
        <v>0</v>
      </c>
      <c r="CF991" s="228">
        <v>0</v>
      </c>
      <c r="CG991" s="113">
        <v>0</v>
      </c>
      <c r="CH991" s="113">
        <v>0</v>
      </c>
      <c r="CI991" s="113">
        <v>0</v>
      </c>
      <c r="CJ991" s="113">
        <v>0</v>
      </c>
      <c r="CK991" s="113">
        <v>0</v>
      </c>
      <c r="CL991" s="113">
        <v>0</v>
      </c>
      <c r="CM991" s="113">
        <v>0</v>
      </c>
      <c r="CN991" s="185">
        <v>0</v>
      </c>
      <c r="CO991" s="181">
        <v>0</v>
      </c>
      <c r="CP991" s="187"/>
      <c r="CQ991" s="173">
        <v>0</v>
      </c>
      <c r="CR991" s="173">
        <v>0</v>
      </c>
      <c r="CS991" s="173"/>
      <c r="CT991" s="173"/>
      <c r="CU991" s="253">
        <v>2791</v>
      </c>
      <c r="CV991" s="220"/>
      <c r="CW991" s="254">
        <f t="shared" si="105"/>
        <v>0</v>
      </c>
      <c r="CX991" s="15">
        <f t="shared" si="106"/>
        <v>0</v>
      </c>
      <c r="CY991" s="241">
        <f t="shared" si="107"/>
        <v>0</v>
      </c>
      <c r="CZ991" s="241" t="str">
        <f>IFERROR(ROUND(CY991/#REF!,1),"")</f>
        <v/>
      </c>
      <c r="DA991" s="254">
        <f t="shared" si="108"/>
        <v>0</v>
      </c>
      <c r="DB991" s="246" t="str">
        <f t="shared" si="109"/>
        <v/>
      </c>
      <c r="DC991" s="195"/>
      <c r="DD991" s="15" t="str">
        <f>IFERROR(#REF!-AO991,"")</f>
        <v/>
      </c>
      <c r="DE991" s="195"/>
      <c r="DF991" s="266" t="str">
        <f>IFERROR(#REF!-L991,"")</f>
        <v/>
      </c>
      <c r="DG991" s="228" t="e">
        <f>IF(#REF!&gt;AP991,0,1)</f>
        <v>#REF!</v>
      </c>
      <c r="DH991" s="228">
        <f t="shared" si="110"/>
        <v>0</v>
      </c>
      <c r="DI991" s="228">
        <f t="shared" si="111"/>
        <v>1</v>
      </c>
    </row>
    <row r="992" spans="1:113" ht="20.25" customHeight="1" x14ac:dyDescent="0.2">
      <c r="A992">
        <v>2022</v>
      </c>
      <c r="B992">
        <v>2</v>
      </c>
      <c r="C992" s="261">
        <v>44602</v>
      </c>
      <c r="D992">
        <v>52</v>
      </c>
      <c r="E992">
        <v>130</v>
      </c>
      <c r="F992">
        <v>25</v>
      </c>
      <c r="G992" s="194" t="s">
        <v>487</v>
      </c>
      <c r="H992" s="241" t="s">
        <v>488</v>
      </c>
      <c r="I992" s="241" t="s">
        <v>317</v>
      </c>
      <c r="J992" s="241">
        <v>9</v>
      </c>
      <c r="K992" s="241">
        <v>1</v>
      </c>
      <c r="L992" s="262">
        <v>12</v>
      </c>
      <c r="M992" s="263">
        <v>11</v>
      </c>
      <c r="N992" s="264">
        <v>12</v>
      </c>
      <c r="O992" s="190"/>
      <c r="P992" s="190"/>
      <c r="Q992" s="190"/>
      <c r="R992" s="190"/>
      <c r="S992" s="190"/>
      <c r="T992" s="190"/>
      <c r="U992" s="190"/>
      <c r="V992" s="190"/>
      <c r="W992" s="190"/>
      <c r="X992" s="190"/>
      <c r="Y992" s="172"/>
      <c r="Z992" s="172"/>
      <c r="AA992" s="190"/>
      <c r="AB992" s="190">
        <v>15</v>
      </c>
      <c r="AC992" s="190"/>
      <c r="AD992" s="190">
        <v>23</v>
      </c>
      <c r="AE992" s="190">
        <v>25</v>
      </c>
      <c r="AF992" s="190"/>
      <c r="AG992" s="190">
        <v>12</v>
      </c>
      <c r="AH992" s="190"/>
      <c r="AI992" s="190">
        <v>12</v>
      </c>
      <c r="AJ992" s="190">
        <v>13</v>
      </c>
      <c r="AK992" s="172">
        <v>118</v>
      </c>
      <c r="AL992" s="172"/>
      <c r="AM992" s="265">
        <v>21</v>
      </c>
      <c r="AN992" s="265">
        <v>12.33333333333333</v>
      </c>
      <c r="AO992" s="183">
        <v>336</v>
      </c>
      <c r="AP992" s="184">
        <v>96</v>
      </c>
      <c r="AQ992" s="182">
        <v>274.57627118644069</v>
      </c>
      <c r="AR992" s="182">
        <v>118</v>
      </c>
      <c r="AS992" s="182"/>
      <c r="AT992" s="182"/>
      <c r="AU992" s="182"/>
      <c r="AV992" s="182"/>
      <c r="AW992" s="182"/>
      <c r="AX992" s="182"/>
      <c r="AY992" s="182"/>
      <c r="AZ992" s="182"/>
      <c r="BA992" s="182"/>
      <c r="BB992" s="182"/>
      <c r="BC992" s="182"/>
      <c r="BD992" s="182"/>
      <c r="BE992" s="182"/>
      <c r="BF992" s="182"/>
      <c r="BG992" s="182"/>
      <c r="BH992" s="182">
        <v>3</v>
      </c>
      <c r="BI992" s="182">
        <v>2</v>
      </c>
      <c r="BJ992" s="182">
        <v>10</v>
      </c>
      <c r="BK992" s="182"/>
      <c r="BL992" s="182"/>
      <c r="BM992" s="182"/>
      <c r="BN992" s="182"/>
      <c r="BO992" s="182"/>
      <c r="BP992" s="182"/>
      <c r="BQ992" s="228" t="s">
        <v>180</v>
      </c>
      <c r="BR992" s="228" t="s">
        <v>266</v>
      </c>
      <c r="BS992" s="228" t="s">
        <v>489</v>
      </c>
      <c r="BT992" s="228"/>
      <c r="BU992" s="228">
        <v>6</v>
      </c>
      <c r="BV992" s="228" t="s">
        <v>487</v>
      </c>
      <c r="BW992" s="228" t="s">
        <v>222</v>
      </c>
      <c r="BX992" s="186">
        <v>0</v>
      </c>
      <c r="BY992" s="182">
        <v>0</v>
      </c>
      <c r="BZ992" s="182">
        <v>0</v>
      </c>
      <c r="CA992" s="182">
        <v>0</v>
      </c>
      <c r="CB992" s="182">
        <v>15</v>
      </c>
      <c r="CC992" s="182">
        <v>15</v>
      </c>
      <c r="CD992" s="182">
        <v>15</v>
      </c>
      <c r="CE992" s="228">
        <v>3</v>
      </c>
      <c r="CF992" s="228">
        <v>2</v>
      </c>
      <c r="CG992" s="113">
        <v>10</v>
      </c>
      <c r="CH992" s="113">
        <v>0</v>
      </c>
      <c r="CI992" s="113">
        <v>0</v>
      </c>
      <c r="CJ992" s="113">
        <v>0</v>
      </c>
      <c r="CK992" s="113">
        <v>0</v>
      </c>
      <c r="CL992" s="113">
        <v>0</v>
      </c>
      <c r="CM992" s="113">
        <v>0</v>
      </c>
      <c r="CN992" s="185">
        <v>15</v>
      </c>
      <c r="CO992" s="181">
        <v>15</v>
      </c>
      <c r="CP992" s="187">
        <v>1</v>
      </c>
      <c r="CQ992" s="173">
        <v>1.25</v>
      </c>
      <c r="CR992" s="173">
        <v>1.25</v>
      </c>
      <c r="CS992" s="173">
        <v>1.216216216216216</v>
      </c>
      <c r="CT992" s="173">
        <v>1.216216216216216</v>
      </c>
      <c r="CU992" s="253">
        <v>2791</v>
      </c>
      <c r="CV992" s="220">
        <v>-1</v>
      </c>
      <c r="CW992" s="254">
        <f t="shared" si="105"/>
        <v>0</v>
      </c>
      <c r="CX992" s="15">
        <f t="shared" si="106"/>
        <v>15</v>
      </c>
      <c r="CY992" s="241">
        <f t="shared" si="107"/>
        <v>15</v>
      </c>
      <c r="CZ992" s="241" t="str">
        <f>IFERROR(ROUND(CY992/#REF!,1),"")</f>
        <v/>
      </c>
      <c r="DA992" s="254">
        <f t="shared" si="108"/>
        <v>15</v>
      </c>
      <c r="DB992" s="246">
        <f t="shared" si="109"/>
        <v>1</v>
      </c>
      <c r="DC992" s="195"/>
      <c r="DD992" s="15" t="str">
        <f>IFERROR(#REF!-AO992,"")</f>
        <v/>
      </c>
      <c r="DE992" s="195"/>
      <c r="DF992" s="266" t="str">
        <f>IFERROR(#REF!-L992,"")</f>
        <v/>
      </c>
      <c r="DG992" s="228" t="e">
        <f>IF(#REF!&gt;AP992,0,1)</f>
        <v>#REF!</v>
      </c>
      <c r="DH992" s="228">
        <f t="shared" si="110"/>
        <v>1</v>
      </c>
      <c r="DI992" s="228">
        <f t="shared" si="111"/>
        <v>0</v>
      </c>
    </row>
    <row r="993" spans="1:113" ht="20.25" customHeight="1" x14ac:dyDescent="0.2">
      <c r="A993">
        <v>2022</v>
      </c>
      <c r="B993">
        <v>2</v>
      </c>
      <c r="C993" s="261">
        <v>44602</v>
      </c>
      <c r="D993">
        <v>256</v>
      </c>
      <c r="E993">
        <v>180</v>
      </c>
      <c r="F993">
        <v>28</v>
      </c>
      <c r="G993" s="194" t="s">
        <v>450</v>
      </c>
      <c r="H993" s="241" t="s">
        <v>451</v>
      </c>
      <c r="I993" s="241" t="s">
        <v>225</v>
      </c>
      <c r="J993" s="241">
        <v>8</v>
      </c>
      <c r="K993" s="241">
        <v>1</v>
      </c>
      <c r="L993" s="262">
        <v>32</v>
      </c>
      <c r="M993" s="263">
        <v>29</v>
      </c>
      <c r="N993" s="264">
        <v>34</v>
      </c>
      <c r="O993" s="190"/>
      <c r="P993" s="190"/>
      <c r="Q993" s="190"/>
      <c r="R993" s="190"/>
      <c r="S993" s="190"/>
      <c r="T993" s="190"/>
      <c r="U993" s="190"/>
      <c r="V993" s="190"/>
      <c r="W993" s="190"/>
      <c r="X993" s="190"/>
      <c r="Y993" s="172"/>
      <c r="Z993" s="172"/>
      <c r="AA993" s="190">
        <v>49</v>
      </c>
      <c r="AB993" s="190">
        <v>52</v>
      </c>
      <c r="AC993" s="190"/>
      <c r="AD993" s="190"/>
      <c r="AE993" s="190"/>
      <c r="AF993" s="190">
        <v>33</v>
      </c>
      <c r="AG993" s="190">
        <v>37</v>
      </c>
      <c r="AH993" s="190"/>
      <c r="AI993" s="190"/>
      <c r="AJ993" s="190"/>
      <c r="AK993" s="172">
        <v>125</v>
      </c>
      <c r="AL993" s="172"/>
      <c r="AM993" s="265">
        <v>50.5</v>
      </c>
      <c r="AN993" s="265">
        <v>35</v>
      </c>
      <c r="AO993" s="183">
        <v>187</v>
      </c>
      <c r="AP993" s="184">
        <v>154</v>
      </c>
      <c r="AQ993" s="182">
        <v>230.4</v>
      </c>
      <c r="AR993" s="182">
        <v>125</v>
      </c>
      <c r="AS993" s="182"/>
      <c r="AT993" s="182"/>
      <c r="AU993" s="182"/>
      <c r="AV993" s="182"/>
      <c r="AW993" s="182"/>
      <c r="AX993" s="182"/>
      <c r="AY993" s="182"/>
      <c r="AZ993" s="182"/>
      <c r="BA993" s="182"/>
      <c r="BB993" s="182"/>
      <c r="BC993" s="182"/>
      <c r="BD993" s="182"/>
      <c r="BE993" s="182"/>
      <c r="BF993" s="182"/>
      <c r="BG993" s="182">
        <v>600</v>
      </c>
      <c r="BH993" s="182">
        <v>2</v>
      </c>
      <c r="BI993" s="182">
        <v>1</v>
      </c>
      <c r="BJ993" s="182">
        <v>4</v>
      </c>
      <c r="BK993" s="182"/>
      <c r="BL993" s="182"/>
      <c r="BM993" s="182"/>
      <c r="BN993" s="182"/>
      <c r="BO993" s="182"/>
      <c r="BP993" s="182"/>
      <c r="BQ993" s="228" t="s">
        <v>180</v>
      </c>
      <c r="BR993" s="228" t="s">
        <v>266</v>
      </c>
      <c r="BS993" s="228" t="s">
        <v>452</v>
      </c>
      <c r="BT993" s="228"/>
      <c r="BU993" s="228">
        <v>6</v>
      </c>
      <c r="BV993" s="228" t="s">
        <v>450</v>
      </c>
      <c r="BW993" s="228" t="s">
        <v>222</v>
      </c>
      <c r="BX993" s="186">
        <v>0</v>
      </c>
      <c r="BY993" s="182">
        <v>0</v>
      </c>
      <c r="BZ993" s="182">
        <v>0</v>
      </c>
      <c r="CA993" s="182">
        <v>0</v>
      </c>
      <c r="CB993" s="182">
        <v>7</v>
      </c>
      <c r="CC993" s="182">
        <v>7</v>
      </c>
      <c r="CD993" s="182">
        <v>607</v>
      </c>
      <c r="CE993" s="228">
        <v>2</v>
      </c>
      <c r="CF993" s="228">
        <v>1</v>
      </c>
      <c r="CG993" s="113">
        <v>4</v>
      </c>
      <c r="CH993" s="113">
        <v>0</v>
      </c>
      <c r="CI993" s="113">
        <v>0</v>
      </c>
      <c r="CJ993" s="113">
        <v>0</v>
      </c>
      <c r="CK993" s="113">
        <v>0</v>
      </c>
      <c r="CL993" s="113">
        <v>0</v>
      </c>
      <c r="CM993" s="113">
        <v>0</v>
      </c>
      <c r="CN993" s="185">
        <v>7</v>
      </c>
      <c r="CO993" s="181">
        <v>607</v>
      </c>
      <c r="CP993" s="187">
        <v>1.153212520593081E-2</v>
      </c>
      <c r="CQ993" s="173">
        <v>0.21875</v>
      </c>
      <c r="CR993" s="173">
        <v>18.96875</v>
      </c>
      <c r="CS993" s="173">
        <v>0.2</v>
      </c>
      <c r="CT993" s="173">
        <v>17.342857142857142</v>
      </c>
      <c r="CU993" s="253">
        <v>2791</v>
      </c>
      <c r="CV993" s="220">
        <v>-1</v>
      </c>
      <c r="CW993" s="254">
        <f t="shared" si="105"/>
        <v>600</v>
      </c>
      <c r="CX993" s="15">
        <f t="shared" si="106"/>
        <v>7</v>
      </c>
      <c r="CY993" s="241">
        <f t="shared" si="107"/>
        <v>7</v>
      </c>
      <c r="CZ993" s="241" t="str">
        <f>IFERROR(ROUND(CY993/#REF!,1),"")</f>
        <v/>
      </c>
      <c r="DA993" s="254">
        <f t="shared" si="108"/>
        <v>607</v>
      </c>
      <c r="DB993" s="246">
        <f t="shared" si="109"/>
        <v>1.1532125205930808E-2</v>
      </c>
      <c r="DC993" s="195"/>
      <c r="DD993" s="15" t="str">
        <f>IFERROR(#REF!-AO993,"")</f>
        <v/>
      </c>
      <c r="DE993" s="195"/>
      <c r="DF993" s="266" t="str">
        <f>IFERROR(#REF!-L993,"")</f>
        <v/>
      </c>
      <c r="DG993" s="228" t="e">
        <f>IF(#REF!&gt;AP993,0,1)</f>
        <v>#REF!</v>
      </c>
      <c r="DH993" s="228">
        <f t="shared" si="110"/>
        <v>1</v>
      </c>
      <c r="DI993" s="228">
        <f t="shared" si="111"/>
        <v>0</v>
      </c>
    </row>
    <row r="994" spans="1:113" ht="20.25" customHeight="1" x14ac:dyDescent="0.2">
      <c r="A994">
        <v>2022</v>
      </c>
      <c r="B994">
        <v>2</v>
      </c>
      <c r="C994" s="261">
        <v>44602</v>
      </c>
      <c r="D994">
        <v>163</v>
      </c>
      <c r="E994">
        <v>304</v>
      </c>
      <c r="F994">
        <v>30</v>
      </c>
      <c r="G994" s="194" t="s">
        <v>490</v>
      </c>
      <c r="H994" s="241" t="s">
        <v>491</v>
      </c>
      <c r="I994" s="241" t="s">
        <v>225</v>
      </c>
      <c r="J994" s="241">
        <v>1</v>
      </c>
      <c r="K994" s="241">
        <v>1</v>
      </c>
      <c r="L994" s="262">
        <v>545</v>
      </c>
      <c r="M994" s="263">
        <v>506</v>
      </c>
      <c r="N994" s="264">
        <v>583</v>
      </c>
      <c r="O994" s="190"/>
      <c r="P994" s="190"/>
      <c r="Q994" s="190"/>
      <c r="R994" s="190"/>
      <c r="S994" s="190"/>
      <c r="T994" s="190"/>
      <c r="U994" s="190"/>
      <c r="V994" s="190"/>
      <c r="W994" s="190"/>
      <c r="X994" s="190"/>
      <c r="Y994" s="172"/>
      <c r="Z994" s="172"/>
      <c r="AA994" s="190"/>
      <c r="AB994" s="190"/>
      <c r="AC994" s="190"/>
      <c r="AD994" s="190">
        <v>790</v>
      </c>
      <c r="AE994" s="190">
        <v>820</v>
      </c>
      <c r="AF994" s="190"/>
      <c r="AG994" s="190"/>
      <c r="AH994" s="190"/>
      <c r="AI994" s="190"/>
      <c r="AJ994" s="190"/>
      <c r="AK994" s="172"/>
      <c r="AL994" s="172">
        <v>149</v>
      </c>
      <c r="AM994" s="265">
        <v>805</v>
      </c>
      <c r="AN994" s="265"/>
      <c r="AO994" s="183">
        <v>20</v>
      </c>
      <c r="AP994" s="184">
        <v>180</v>
      </c>
      <c r="AQ994" s="182">
        <v>24.161073825503351</v>
      </c>
      <c r="AR994" s="182">
        <v>149</v>
      </c>
      <c r="AS994" s="182"/>
      <c r="AT994" s="182"/>
      <c r="AU994" s="182"/>
      <c r="AV994" s="182"/>
      <c r="AW994" s="182"/>
      <c r="AX994" s="182"/>
      <c r="AY994" s="182"/>
      <c r="AZ994" s="182"/>
      <c r="BA994" s="182"/>
      <c r="BB994" s="182"/>
      <c r="BC994" s="182"/>
      <c r="BD994" s="182"/>
      <c r="BE994" s="182"/>
      <c r="BF994" s="182"/>
      <c r="BG994" s="182"/>
      <c r="BH994" s="182">
        <v>3</v>
      </c>
      <c r="BI994" s="182">
        <v>3</v>
      </c>
      <c r="BJ994" s="182"/>
      <c r="BK994" s="182"/>
      <c r="BL994" s="182"/>
      <c r="BM994" s="182"/>
      <c r="BN994" s="182"/>
      <c r="BO994" s="182"/>
      <c r="BP994" s="182"/>
      <c r="BQ994" s="228" t="s">
        <v>492</v>
      </c>
      <c r="BR994" s="228" t="s">
        <v>492</v>
      </c>
      <c r="BS994" s="228"/>
      <c r="BT994" s="228"/>
      <c r="BU994" s="228">
        <v>6</v>
      </c>
      <c r="BV994" s="228" t="s">
        <v>490</v>
      </c>
      <c r="BW994" s="228" t="s">
        <v>222</v>
      </c>
      <c r="BX994" s="186">
        <v>0</v>
      </c>
      <c r="BY994" s="182">
        <v>0</v>
      </c>
      <c r="BZ994" s="182">
        <v>0</v>
      </c>
      <c r="CA994" s="182">
        <v>0</v>
      </c>
      <c r="CB994" s="182">
        <v>6</v>
      </c>
      <c r="CC994" s="182">
        <v>6</v>
      </c>
      <c r="CD994" s="182">
        <v>6</v>
      </c>
      <c r="CE994" s="228">
        <v>3</v>
      </c>
      <c r="CF994" s="228">
        <v>3</v>
      </c>
      <c r="CG994" s="113">
        <v>0</v>
      </c>
      <c r="CH994" s="113">
        <v>0</v>
      </c>
      <c r="CI994" s="113">
        <v>0</v>
      </c>
      <c r="CJ994" s="113">
        <v>0</v>
      </c>
      <c r="CK994" s="113">
        <v>0</v>
      </c>
      <c r="CL994" s="113">
        <v>0</v>
      </c>
      <c r="CM994" s="113">
        <v>0</v>
      </c>
      <c r="CN994" s="185">
        <v>6</v>
      </c>
      <c r="CO994" s="181">
        <v>6</v>
      </c>
      <c r="CP994" s="187">
        <v>1</v>
      </c>
      <c r="CQ994" s="173">
        <v>1.100917431192661E-2</v>
      </c>
      <c r="CR994" s="173">
        <v>1.100917431192661E-2</v>
      </c>
      <c r="CS994" s="173"/>
      <c r="CT994" s="173"/>
      <c r="CU994" s="253">
        <v>2791</v>
      </c>
      <c r="CV994" s="220">
        <v>-1</v>
      </c>
      <c r="CW994" s="254">
        <f t="shared" si="105"/>
        <v>0</v>
      </c>
      <c r="CX994" s="15">
        <f t="shared" si="106"/>
        <v>6</v>
      </c>
      <c r="CY994" s="241">
        <f t="shared" si="107"/>
        <v>6</v>
      </c>
      <c r="CZ994" s="241" t="str">
        <f>IFERROR(ROUND(CY994/#REF!,1),"")</f>
        <v/>
      </c>
      <c r="DA994" s="254">
        <f t="shared" si="108"/>
        <v>6</v>
      </c>
      <c r="DB994" s="246">
        <f t="shared" si="109"/>
        <v>1</v>
      </c>
      <c r="DC994" s="195"/>
      <c r="DD994" s="15" t="str">
        <f>IFERROR(#REF!-AO994,"")</f>
        <v/>
      </c>
      <c r="DE994" s="195"/>
      <c r="DF994" s="266" t="str">
        <f>IFERROR(#REF!-L994,"")</f>
        <v/>
      </c>
      <c r="DG994" s="228" t="e">
        <f>IF(#REF!&gt;AP994,0,1)</f>
        <v>#REF!</v>
      </c>
      <c r="DH994" s="228">
        <f t="shared" si="110"/>
        <v>0</v>
      </c>
      <c r="DI994" s="228">
        <f t="shared" si="111"/>
        <v>1</v>
      </c>
    </row>
    <row r="995" spans="1:113" ht="20.25" customHeight="1" x14ac:dyDescent="0.2">
      <c r="A995">
        <v>2022</v>
      </c>
      <c r="B995">
        <v>2</v>
      </c>
      <c r="C995" s="261">
        <v>44602</v>
      </c>
      <c r="D995">
        <v>372</v>
      </c>
      <c r="E995">
        <v>646</v>
      </c>
      <c r="F995">
        <v>46</v>
      </c>
      <c r="G995" s="194" t="s">
        <v>276</v>
      </c>
      <c r="H995" s="241" t="s">
        <v>277</v>
      </c>
      <c r="I995" s="241" t="s">
        <v>221</v>
      </c>
      <c r="J995" s="241">
        <v>2</v>
      </c>
      <c r="K995" s="241">
        <v>2</v>
      </c>
      <c r="L995" s="262">
        <v>212</v>
      </c>
      <c r="M995" s="263">
        <v>197</v>
      </c>
      <c r="N995" s="264">
        <v>226</v>
      </c>
      <c r="O995" s="190"/>
      <c r="P995" s="190"/>
      <c r="Q995" s="190"/>
      <c r="R995" s="190"/>
      <c r="S995" s="190"/>
      <c r="T995" s="190"/>
      <c r="U995" s="190"/>
      <c r="V995" s="190"/>
      <c r="W995" s="190"/>
      <c r="X995" s="190"/>
      <c r="Y995" s="172"/>
      <c r="Z995" s="172"/>
      <c r="AA995" s="190"/>
      <c r="AB995" s="190"/>
      <c r="AC995" s="190"/>
      <c r="AD995" s="190"/>
      <c r="AE995" s="190"/>
      <c r="AF995" s="190"/>
      <c r="AG995" s="190"/>
      <c r="AH995" s="190"/>
      <c r="AI995" s="190"/>
      <c r="AJ995" s="190"/>
      <c r="AK995" s="172"/>
      <c r="AL995" s="172"/>
      <c r="AM995" s="265"/>
      <c r="AN995" s="265"/>
      <c r="AO995" s="183">
        <v>37</v>
      </c>
      <c r="AP995" s="184">
        <v>150</v>
      </c>
      <c r="AQ995" s="182"/>
      <c r="AR995" s="182"/>
      <c r="AS995" s="182"/>
      <c r="AT995" s="182"/>
      <c r="AU995" s="182"/>
      <c r="AV995" s="182">
        <v>2</v>
      </c>
      <c r="AW995" s="182">
        <v>1</v>
      </c>
      <c r="AX995" s="182">
        <v>1</v>
      </c>
      <c r="AY995" s="182"/>
      <c r="AZ995" s="182"/>
      <c r="BA995" s="182"/>
      <c r="BB995" s="182"/>
      <c r="BC995" s="182"/>
      <c r="BD995" s="182"/>
      <c r="BE995" s="182"/>
      <c r="BF995" s="182"/>
      <c r="BG995" s="182"/>
      <c r="BH995" s="182"/>
      <c r="BI995" s="182"/>
      <c r="BJ995" s="182"/>
      <c r="BK995" s="182"/>
      <c r="BL995" s="182"/>
      <c r="BM995" s="182"/>
      <c r="BN995" s="182"/>
      <c r="BO995" s="182"/>
      <c r="BP995" s="182"/>
      <c r="BQ995" s="228" t="s">
        <v>180</v>
      </c>
      <c r="BR995" s="228" t="s">
        <v>266</v>
      </c>
      <c r="BS995" s="228" t="s">
        <v>278</v>
      </c>
      <c r="BT995" s="228"/>
      <c r="BU995" s="228">
        <v>6</v>
      </c>
      <c r="BV995" s="228" t="s">
        <v>323</v>
      </c>
      <c r="BW995" s="228" t="s">
        <v>222</v>
      </c>
      <c r="BX995" s="186">
        <v>0</v>
      </c>
      <c r="BY995" s="182">
        <v>4</v>
      </c>
      <c r="BZ995" s="182">
        <v>2</v>
      </c>
      <c r="CA995" s="182">
        <v>2</v>
      </c>
      <c r="CB995" s="182">
        <v>0</v>
      </c>
      <c r="CC995" s="182">
        <v>0</v>
      </c>
      <c r="CD995" s="182">
        <v>0</v>
      </c>
      <c r="CE995" s="228">
        <v>1</v>
      </c>
      <c r="CF995" s="228">
        <v>0</v>
      </c>
      <c r="CG995" s="113">
        <v>0</v>
      </c>
      <c r="CH995" s="113">
        <v>0</v>
      </c>
      <c r="CI995" s="113">
        <v>0</v>
      </c>
      <c r="CJ995" s="113">
        <v>0</v>
      </c>
      <c r="CK995" s="113">
        <v>0</v>
      </c>
      <c r="CL995" s="113">
        <v>0</v>
      </c>
      <c r="CM995" s="113">
        <v>0</v>
      </c>
      <c r="CN995" s="185">
        <v>2</v>
      </c>
      <c r="CO995" s="181">
        <v>2</v>
      </c>
      <c r="CP995" s="187">
        <v>1</v>
      </c>
      <c r="CQ995" s="173">
        <v>9.433962264150943E-3</v>
      </c>
      <c r="CR995" s="173">
        <v>9.433962264150943E-3</v>
      </c>
      <c r="CS995" s="173"/>
      <c r="CT995" s="173"/>
      <c r="CU995" s="253">
        <v>2791</v>
      </c>
      <c r="CV995" s="220"/>
      <c r="CW995" s="254">
        <f t="shared" si="105"/>
        <v>0</v>
      </c>
      <c r="CX995" s="15">
        <f t="shared" si="106"/>
        <v>4</v>
      </c>
      <c r="CY995" s="241">
        <f t="shared" si="107"/>
        <v>2</v>
      </c>
      <c r="CZ995" s="241" t="str">
        <f>IFERROR(ROUND(CY995/#REF!,1),"")</f>
        <v/>
      </c>
      <c r="DA995" s="254">
        <f t="shared" si="108"/>
        <v>2</v>
      </c>
      <c r="DB995" s="246">
        <f t="shared" si="109"/>
        <v>1</v>
      </c>
      <c r="DC995" s="195"/>
      <c r="DD995" s="15" t="str">
        <f>IFERROR(#REF!-AO995,"")</f>
        <v/>
      </c>
      <c r="DE995" s="195"/>
      <c r="DF995" s="266" t="str">
        <f>IFERROR(#REF!-L995,"")</f>
        <v/>
      </c>
      <c r="DG995" s="228" t="e">
        <f>IF(#REF!&gt;AP995,0,1)</f>
        <v>#REF!</v>
      </c>
      <c r="DH995" s="228">
        <f t="shared" si="110"/>
        <v>0</v>
      </c>
      <c r="DI995" s="228">
        <f t="shared" si="111"/>
        <v>1</v>
      </c>
    </row>
    <row r="996" spans="1:113" ht="20.25" customHeight="1" x14ac:dyDescent="0.2">
      <c r="A996">
        <v>2022</v>
      </c>
      <c r="B996">
        <v>2</v>
      </c>
      <c r="C996" s="261">
        <v>44602</v>
      </c>
      <c r="D996">
        <v>372</v>
      </c>
      <c r="E996">
        <v>647</v>
      </c>
      <c r="F996">
        <v>46</v>
      </c>
      <c r="G996" s="194" t="s">
        <v>264</v>
      </c>
      <c r="H996" s="241" t="s">
        <v>265</v>
      </c>
      <c r="I996" s="241" t="s">
        <v>221</v>
      </c>
      <c r="J996" s="241">
        <v>2</v>
      </c>
      <c r="K996" s="241">
        <v>2</v>
      </c>
      <c r="L996" s="262">
        <v>212</v>
      </c>
      <c r="M996" s="263">
        <v>197</v>
      </c>
      <c r="N996" s="264">
        <v>226</v>
      </c>
      <c r="O996" s="190">
        <v>427</v>
      </c>
      <c r="P996" s="190"/>
      <c r="Q996" s="190"/>
      <c r="R996" s="190"/>
      <c r="S996" s="190"/>
      <c r="T996" s="190">
        <v>255</v>
      </c>
      <c r="U996" s="190"/>
      <c r="V996" s="190"/>
      <c r="W996" s="190"/>
      <c r="X996" s="190"/>
      <c r="Y996" s="172"/>
      <c r="Z996" s="172"/>
      <c r="AA996" s="190"/>
      <c r="AB996" s="190"/>
      <c r="AC996" s="190"/>
      <c r="AD996" s="190"/>
      <c r="AE996" s="190"/>
      <c r="AF996" s="190"/>
      <c r="AG996" s="190"/>
      <c r="AH996" s="190"/>
      <c r="AI996" s="190"/>
      <c r="AJ996" s="190"/>
      <c r="AK996" s="172"/>
      <c r="AL996" s="172"/>
      <c r="AM996" s="265">
        <v>427</v>
      </c>
      <c r="AN996" s="265">
        <v>255</v>
      </c>
      <c r="AO996" s="183">
        <v>37</v>
      </c>
      <c r="AP996" s="184">
        <v>150</v>
      </c>
      <c r="AQ996" s="182"/>
      <c r="AR996" s="182"/>
      <c r="AS996" s="182"/>
      <c r="AT996" s="182"/>
      <c r="AU996" s="182"/>
      <c r="AV996" s="182">
        <v>1</v>
      </c>
      <c r="AW996" s="182">
        <v>1</v>
      </c>
      <c r="AX996" s="182">
        <v>1</v>
      </c>
      <c r="AY996" s="182"/>
      <c r="AZ996" s="182"/>
      <c r="BA996" s="182"/>
      <c r="BB996" s="182"/>
      <c r="BC996" s="182"/>
      <c r="BD996" s="182"/>
      <c r="BE996" s="182"/>
      <c r="BF996" s="182"/>
      <c r="BG996" s="182"/>
      <c r="BH996" s="182"/>
      <c r="BI996" s="182"/>
      <c r="BJ996" s="182"/>
      <c r="BK996" s="182"/>
      <c r="BL996" s="182"/>
      <c r="BM996" s="182"/>
      <c r="BN996" s="182"/>
      <c r="BO996" s="182"/>
      <c r="BP996" s="182"/>
      <c r="BQ996" s="228" t="s">
        <v>180</v>
      </c>
      <c r="BR996" s="228" t="s">
        <v>266</v>
      </c>
      <c r="BS996" s="228" t="s">
        <v>267</v>
      </c>
      <c r="BT996" s="228"/>
      <c r="BU996" s="228">
        <v>6</v>
      </c>
      <c r="BV996" s="228" t="s">
        <v>323</v>
      </c>
      <c r="BW996" s="228" t="s">
        <v>222</v>
      </c>
      <c r="BX996" s="186">
        <v>0</v>
      </c>
      <c r="BY996" s="182">
        <v>3</v>
      </c>
      <c r="BZ996" s="182">
        <v>1.5</v>
      </c>
      <c r="CA996" s="182">
        <v>1</v>
      </c>
      <c r="CB996" s="182">
        <v>0</v>
      </c>
      <c r="CC996" s="182">
        <v>0</v>
      </c>
      <c r="CD996" s="182">
        <v>0</v>
      </c>
      <c r="CE996" s="228">
        <v>0</v>
      </c>
      <c r="CF996" s="228">
        <v>0</v>
      </c>
      <c r="CG996" s="113">
        <v>0</v>
      </c>
      <c r="CH996" s="113">
        <v>0</v>
      </c>
      <c r="CI996" s="113">
        <v>0</v>
      </c>
      <c r="CJ996" s="113">
        <v>0</v>
      </c>
      <c r="CK996" s="113">
        <v>0</v>
      </c>
      <c r="CL996" s="113">
        <v>0</v>
      </c>
      <c r="CM996" s="113">
        <v>0</v>
      </c>
      <c r="CN996" s="185">
        <v>1.5</v>
      </c>
      <c r="CO996" s="181">
        <v>1</v>
      </c>
      <c r="CP996" s="187">
        <v>1.5</v>
      </c>
      <c r="CQ996" s="173">
        <v>7.0754716981132077E-3</v>
      </c>
      <c r="CR996" s="173">
        <v>4.7169811320754724E-3</v>
      </c>
      <c r="CS996" s="173">
        <v>5.8823529411764714E-3</v>
      </c>
      <c r="CT996" s="173">
        <v>3.9215686274509803E-3</v>
      </c>
      <c r="CU996" s="253">
        <v>2791</v>
      </c>
      <c r="CV996" s="220">
        <v>-1</v>
      </c>
      <c r="CW996" s="254">
        <f t="shared" si="105"/>
        <v>0</v>
      </c>
      <c r="CX996" s="15">
        <f t="shared" si="106"/>
        <v>3</v>
      </c>
      <c r="CY996" s="241">
        <f t="shared" si="107"/>
        <v>2</v>
      </c>
      <c r="CZ996" s="241" t="str">
        <f>IFERROR(ROUND(CY996/#REF!,1),"")</f>
        <v/>
      </c>
      <c r="DA996" s="254">
        <f t="shared" si="108"/>
        <v>2</v>
      </c>
      <c r="DB996" s="246">
        <f t="shared" si="109"/>
        <v>1</v>
      </c>
      <c r="DC996" s="195"/>
      <c r="DD996" s="15" t="str">
        <f>IFERROR(#REF!-AO996,"")</f>
        <v/>
      </c>
      <c r="DE996" s="195"/>
      <c r="DF996" s="266" t="str">
        <f>IFERROR(#REF!-L996,"")</f>
        <v/>
      </c>
      <c r="DG996" s="228" t="e">
        <f>IF(#REF!&gt;AP996,0,1)</f>
        <v>#REF!</v>
      </c>
      <c r="DH996" s="228">
        <f t="shared" si="110"/>
        <v>1</v>
      </c>
      <c r="DI996" s="228">
        <f t="shared" si="111"/>
        <v>0</v>
      </c>
    </row>
    <row r="997" spans="1:113" ht="20.25" customHeight="1" x14ac:dyDescent="0.2">
      <c r="A997">
        <v>2022</v>
      </c>
      <c r="B997">
        <v>2</v>
      </c>
      <c r="C997" s="261">
        <v>44602</v>
      </c>
      <c r="D997">
        <v>415</v>
      </c>
      <c r="E997">
        <v>655</v>
      </c>
      <c r="F997">
        <v>47</v>
      </c>
      <c r="G997" s="194" t="s">
        <v>269</v>
      </c>
      <c r="H997" s="241" t="s">
        <v>270</v>
      </c>
      <c r="I997" s="241" t="s">
        <v>221</v>
      </c>
      <c r="J997" s="241">
        <v>3</v>
      </c>
      <c r="K997" s="241">
        <v>1</v>
      </c>
      <c r="L997" s="262">
        <v>148</v>
      </c>
      <c r="M997" s="263">
        <v>137</v>
      </c>
      <c r="N997" s="264">
        <v>158</v>
      </c>
      <c r="O997" s="190">
        <v>169</v>
      </c>
      <c r="P997" s="190">
        <v>179</v>
      </c>
      <c r="Q997" s="190"/>
      <c r="R997" s="190">
        <v>186</v>
      </c>
      <c r="S997" s="190">
        <v>191</v>
      </c>
      <c r="T997" s="190">
        <v>148</v>
      </c>
      <c r="U997" s="190">
        <v>145</v>
      </c>
      <c r="V997" s="190"/>
      <c r="W997" s="190">
        <v>148</v>
      </c>
      <c r="X997" s="190">
        <v>146</v>
      </c>
      <c r="Y997" s="172"/>
      <c r="Z997" s="172"/>
      <c r="AA997" s="190"/>
      <c r="AB997" s="190"/>
      <c r="AC997" s="190"/>
      <c r="AD997" s="190"/>
      <c r="AE997" s="190"/>
      <c r="AF997" s="190"/>
      <c r="AG997" s="190"/>
      <c r="AH997" s="190"/>
      <c r="AI997" s="190"/>
      <c r="AJ997" s="190"/>
      <c r="AK997" s="172"/>
      <c r="AL997" s="172"/>
      <c r="AM997" s="265">
        <v>181.25</v>
      </c>
      <c r="AN997" s="265">
        <v>146.75</v>
      </c>
      <c r="AO997" s="183">
        <v>64</v>
      </c>
      <c r="AP997" s="184">
        <v>169</v>
      </c>
      <c r="AQ997" s="182"/>
      <c r="AR997" s="182"/>
      <c r="AS997" s="182"/>
      <c r="AT997" s="182"/>
      <c r="AU997" s="182">
        <v>1030</v>
      </c>
      <c r="AV997" s="182">
        <v>4</v>
      </c>
      <c r="AW997" s="182">
        <v>4</v>
      </c>
      <c r="AX997" s="182">
        <v>1</v>
      </c>
      <c r="AY997" s="182"/>
      <c r="AZ997" s="182"/>
      <c r="BA997" s="182"/>
      <c r="BB997" s="182"/>
      <c r="BC997" s="182"/>
      <c r="BD997" s="182"/>
      <c r="BE997" s="182"/>
      <c r="BF997" s="182"/>
      <c r="BG997" s="182"/>
      <c r="BH997" s="182"/>
      <c r="BI997" s="182"/>
      <c r="BJ997" s="182"/>
      <c r="BK997" s="182"/>
      <c r="BL997" s="182"/>
      <c r="BM997" s="182"/>
      <c r="BN997" s="182"/>
      <c r="BO997" s="182"/>
      <c r="BP997" s="182"/>
      <c r="BQ997" s="228" t="s">
        <v>180</v>
      </c>
      <c r="BR997" s="228" t="s">
        <v>192</v>
      </c>
      <c r="BS997" s="228" t="s">
        <v>271</v>
      </c>
      <c r="BT997" s="228"/>
      <c r="BU997" s="228">
        <v>6</v>
      </c>
      <c r="BV997" s="228" t="s">
        <v>272</v>
      </c>
      <c r="BW997" s="228" t="s">
        <v>222</v>
      </c>
      <c r="BX997" s="186">
        <v>0</v>
      </c>
      <c r="BY997" s="182">
        <v>9</v>
      </c>
      <c r="BZ997" s="182">
        <v>9</v>
      </c>
      <c r="CA997" s="182">
        <v>1039</v>
      </c>
      <c r="CB997" s="182">
        <v>0</v>
      </c>
      <c r="CC997" s="182">
        <v>0</v>
      </c>
      <c r="CD997" s="182">
        <v>0</v>
      </c>
      <c r="CE997" s="228">
        <v>4</v>
      </c>
      <c r="CF997" s="228">
        <v>4</v>
      </c>
      <c r="CG997" s="113">
        <v>1</v>
      </c>
      <c r="CH997" s="113">
        <v>0</v>
      </c>
      <c r="CI997" s="113">
        <v>0</v>
      </c>
      <c r="CJ997" s="113">
        <v>0</v>
      </c>
      <c r="CK997" s="113">
        <v>0</v>
      </c>
      <c r="CL997" s="113">
        <v>0</v>
      </c>
      <c r="CM997" s="113">
        <v>0</v>
      </c>
      <c r="CN997" s="185">
        <v>9</v>
      </c>
      <c r="CO997" s="181">
        <v>1039</v>
      </c>
      <c r="CP997" s="187">
        <v>8.6621751684311833E-3</v>
      </c>
      <c r="CQ997" s="173">
        <v>6.0810810810810807E-2</v>
      </c>
      <c r="CR997" s="173">
        <v>7.0202702702702702</v>
      </c>
      <c r="CS997" s="173">
        <v>6.1328790459965928E-2</v>
      </c>
      <c r="CT997" s="173">
        <v>7.0800681431005108</v>
      </c>
      <c r="CU997" s="253">
        <v>2791</v>
      </c>
      <c r="CV997" s="220">
        <v>-1</v>
      </c>
      <c r="CW997" s="254">
        <f t="shared" si="105"/>
        <v>1030</v>
      </c>
      <c r="CX997" s="15">
        <f t="shared" si="106"/>
        <v>9</v>
      </c>
      <c r="CY997" s="241">
        <f t="shared" si="107"/>
        <v>9</v>
      </c>
      <c r="CZ997" s="241" t="str">
        <f>IFERROR(ROUND(CY997/#REF!,1),"")</f>
        <v/>
      </c>
      <c r="DA997" s="254">
        <f t="shared" si="108"/>
        <v>1039</v>
      </c>
      <c r="DB997" s="246">
        <f t="shared" si="109"/>
        <v>8.6621751684311833E-3</v>
      </c>
      <c r="DC997" s="195"/>
      <c r="DD997" s="15" t="str">
        <f>IFERROR(#REF!-AO997,"")</f>
        <v/>
      </c>
      <c r="DE997" s="195"/>
      <c r="DF997" s="266" t="str">
        <f>IFERROR(#REF!-L997,"")</f>
        <v/>
      </c>
      <c r="DG997" s="228" t="e">
        <f>IF(#REF!&gt;AP997,0,1)</f>
        <v>#REF!</v>
      </c>
      <c r="DH997" s="228">
        <f t="shared" si="110"/>
        <v>1</v>
      </c>
      <c r="DI997" s="228">
        <f t="shared" si="111"/>
        <v>1</v>
      </c>
    </row>
    <row r="998" spans="1:113" ht="20.25" customHeight="1" x14ac:dyDescent="0.2">
      <c r="A998">
        <v>2022</v>
      </c>
      <c r="B998">
        <v>2</v>
      </c>
      <c r="C998" s="261">
        <v>44602</v>
      </c>
      <c r="D998">
        <v>415</v>
      </c>
      <c r="E998">
        <v>656</v>
      </c>
      <c r="F998">
        <v>47</v>
      </c>
      <c r="G998" s="194" t="s">
        <v>324</v>
      </c>
      <c r="H998" s="241" t="s">
        <v>325</v>
      </c>
      <c r="I998" s="241" t="s">
        <v>221</v>
      </c>
      <c r="J998" s="241">
        <v>3</v>
      </c>
      <c r="K998" s="241">
        <v>1</v>
      </c>
      <c r="L998" s="262">
        <v>148</v>
      </c>
      <c r="M998" s="263">
        <v>137</v>
      </c>
      <c r="N998" s="264">
        <v>158</v>
      </c>
      <c r="O998" s="190">
        <v>169</v>
      </c>
      <c r="P998" s="190">
        <v>179</v>
      </c>
      <c r="Q998" s="190"/>
      <c r="R998" s="190">
        <v>168</v>
      </c>
      <c r="S998" s="190">
        <v>191</v>
      </c>
      <c r="T998" s="190">
        <v>148</v>
      </c>
      <c r="U998" s="190">
        <v>145</v>
      </c>
      <c r="V998" s="190"/>
      <c r="W998" s="190">
        <v>148</v>
      </c>
      <c r="X998" s="190">
        <v>146</v>
      </c>
      <c r="Y998" s="172"/>
      <c r="Z998" s="172"/>
      <c r="AA998" s="190"/>
      <c r="AB998" s="190"/>
      <c r="AC998" s="190"/>
      <c r="AD998" s="190"/>
      <c r="AE998" s="190"/>
      <c r="AF998" s="190"/>
      <c r="AG998" s="190"/>
      <c r="AH998" s="190"/>
      <c r="AI998" s="190"/>
      <c r="AJ998" s="190"/>
      <c r="AK998" s="172"/>
      <c r="AL998" s="172"/>
      <c r="AM998" s="265">
        <v>176.75</v>
      </c>
      <c r="AN998" s="265">
        <v>146.75</v>
      </c>
      <c r="AO998" s="183">
        <v>64</v>
      </c>
      <c r="AP998" s="184">
        <v>169</v>
      </c>
      <c r="AQ998" s="182"/>
      <c r="AR998" s="182"/>
      <c r="AS998" s="182"/>
      <c r="AT998" s="182"/>
      <c r="AU998" s="182"/>
      <c r="AV998" s="182"/>
      <c r="AW998" s="182"/>
      <c r="AX998" s="182"/>
      <c r="AY998" s="182"/>
      <c r="AZ998" s="182"/>
      <c r="BA998" s="182"/>
      <c r="BB998" s="182"/>
      <c r="BC998" s="182"/>
      <c r="BD998" s="182"/>
      <c r="BE998" s="182"/>
      <c r="BF998" s="182"/>
      <c r="BG998" s="182"/>
      <c r="BH998" s="182"/>
      <c r="BI998" s="182"/>
      <c r="BJ998" s="182"/>
      <c r="BK998" s="182"/>
      <c r="BL998" s="182"/>
      <c r="BM998" s="182"/>
      <c r="BN998" s="182"/>
      <c r="BO998" s="182"/>
      <c r="BP998" s="182"/>
      <c r="BQ998" s="228" t="s">
        <v>180</v>
      </c>
      <c r="BR998" s="228" t="s">
        <v>192</v>
      </c>
      <c r="BS998" s="228" t="s">
        <v>326</v>
      </c>
      <c r="BT998" s="228"/>
      <c r="BU998" s="228">
        <v>6</v>
      </c>
      <c r="BV998" s="228" t="s">
        <v>272</v>
      </c>
      <c r="BW998" s="228" t="s">
        <v>222</v>
      </c>
      <c r="BX998" s="186">
        <v>0</v>
      </c>
      <c r="BY998" s="182">
        <v>0</v>
      </c>
      <c r="BZ998" s="182">
        <v>0</v>
      </c>
      <c r="CA998" s="182">
        <v>0</v>
      </c>
      <c r="CB998" s="182">
        <v>0</v>
      </c>
      <c r="CC998" s="182">
        <v>0</v>
      </c>
      <c r="CD998" s="182">
        <v>0</v>
      </c>
      <c r="CE998" s="228">
        <v>0</v>
      </c>
      <c r="CF998" s="228">
        <v>0</v>
      </c>
      <c r="CG998" s="113">
        <v>0</v>
      </c>
      <c r="CH998" s="113">
        <v>0</v>
      </c>
      <c r="CI998" s="113">
        <v>0</v>
      </c>
      <c r="CJ998" s="113">
        <v>0</v>
      </c>
      <c r="CK998" s="113">
        <v>0</v>
      </c>
      <c r="CL998" s="113">
        <v>0</v>
      </c>
      <c r="CM998" s="113">
        <v>0</v>
      </c>
      <c r="CN998" s="185">
        <v>0</v>
      </c>
      <c r="CO998" s="181">
        <v>0</v>
      </c>
      <c r="CP998" s="187"/>
      <c r="CQ998" s="173">
        <v>0</v>
      </c>
      <c r="CR998" s="173">
        <v>0</v>
      </c>
      <c r="CS998" s="173">
        <v>0</v>
      </c>
      <c r="CT998" s="173">
        <v>0</v>
      </c>
      <c r="CU998" s="253">
        <v>2791</v>
      </c>
      <c r="CV998" s="220">
        <v>-1</v>
      </c>
      <c r="CW998" s="254">
        <f t="shared" si="105"/>
        <v>0</v>
      </c>
      <c r="CX998" s="15">
        <f t="shared" si="106"/>
        <v>0</v>
      </c>
      <c r="CY998" s="241">
        <f t="shared" si="107"/>
        <v>0</v>
      </c>
      <c r="CZ998" s="241" t="str">
        <f>IFERROR(ROUND(CY998/#REF!,1),"")</f>
        <v/>
      </c>
      <c r="DA998" s="254">
        <f t="shared" si="108"/>
        <v>0</v>
      </c>
      <c r="DB998" s="246" t="str">
        <f t="shared" si="109"/>
        <v/>
      </c>
      <c r="DC998" s="195"/>
      <c r="DD998" s="15" t="str">
        <f>IFERROR(#REF!-AO998,"")</f>
        <v/>
      </c>
      <c r="DE998" s="195"/>
      <c r="DF998" s="266" t="str">
        <f>IFERROR(#REF!-L998,"")</f>
        <v/>
      </c>
      <c r="DG998" s="228" t="e">
        <f>IF(#REF!&gt;AP998,0,1)</f>
        <v>#REF!</v>
      </c>
      <c r="DH998" s="228">
        <f t="shared" si="110"/>
        <v>1</v>
      </c>
      <c r="DI998" s="228">
        <f t="shared" si="111"/>
        <v>1</v>
      </c>
    </row>
    <row r="999" spans="1:113" ht="20.25" customHeight="1" x14ac:dyDescent="0.2">
      <c r="A999">
        <v>2022</v>
      </c>
      <c r="B999">
        <v>2</v>
      </c>
      <c r="C999" s="261">
        <v>44602</v>
      </c>
      <c r="D999">
        <v>415</v>
      </c>
      <c r="E999">
        <v>657</v>
      </c>
      <c r="F999">
        <v>47</v>
      </c>
      <c r="G999" s="194" t="s">
        <v>327</v>
      </c>
      <c r="H999" s="241" t="s">
        <v>328</v>
      </c>
      <c r="I999" s="241" t="s">
        <v>221</v>
      </c>
      <c r="J999" s="241">
        <v>3</v>
      </c>
      <c r="K999" s="241">
        <v>1</v>
      </c>
      <c r="L999" s="262">
        <v>90</v>
      </c>
      <c r="M999" s="263">
        <v>83</v>
      </c>
      <c r="N999" s="264">
        <v>96</v>
      </c>
      <c r="O999" s="190">
        <v>128</v>
      </c>
      <c r="P999" s="190">
        <v>123</v>
      </c>
      <c r="Q999" s="190"/>
      <c r="R999" s="190">
        <v>132</v>
      </c>
      <c r="S999" s="190">
        <v>136</v>
      </c>
      <c r="T999" s="190">
        <v>100</v>
      </c>
      <c r="U999" s="190">
        <v>98</v>
      </c>
      <c r="V999" s="190"/>
      <c r="W999" s="190">
        <v>99</v>
      </c>
      <c r="X999" s="190">
        <v>96</v>
      </c>
      <c r="Y999" s="172"/>
      <c r="Z999" s="172"/>
      <c r="AA999" s="190"/>
      <c r="AB999" s="190"/>
      <c r="AC999" s="190"/>
      <c r="AD999" s="190"/>
      <c r="AE999" s="190"/>
      <c r="AF999" s="190"/>
      <c r="AG999" s="190"/>
      <c r="AH999" s="190"/>
      <c r="AI999" s="190"/>
      <c r="AJ999" s="190"/>
      <c r="AK999" s="172"/>
      <c r="AL999" s="172"/>
      <c r="AM999" s="265">
        <v>129.75</v>
      </c>
      <c r="AN999" s="265">
        <v>98.25</v>
      </c>
      <c r="AO999" s="183">
        <v>64</v>
      </c>
      <c r="AP999" s="184">
        <v>169</v>
      </c>
      <c r="AQ999" s="182"/>
      <c r="AR999" s="182"/>
      <c r="AS999" s="182"/>
      <c r="AT999" s="182"/>
      <c r="AU999" s="182">
        <v>375</v>
      </c>
      <c r="AV999" s="182">
        <v>2</v>
      </c>
      <c r="AW999" s="182">
        <v>2</v>
      </c>
      <c r="AX999" s="182">
        <v>4</v>
      </c>
      <c r="AY999" s="182"/>
      <c r="AZ999" s="182"/>
      <c r="BA999" s="182"/>
      <c r="BB999" s="182"/>
      <c r="BC999" s="182"/>
      <c r="BD999" s="182"/>
      <c r="BE999" s="182"/>
      <c r="BF999" s="182"/>
      <c r="BG999" s="182"/>
      <c r="BH999" s="182"/>
      <c r="BI999" s="182"/>
      <c r="BJ999" s="182"/>
      <c r="BK999" s="182"/>
      <c r="BL999" s="182"/>
      <c r="BM999" s="182"/>
      <c r="BN999" s="182"/>
      <c r="BO999" s="182"/>
      <c r="BP999" s="182"/>
      <c r="BQ999" s="228" t="s">
        <v>180</v>
      </c>
      <c r="BR999" s="228" t="s">
        <v>192</v>
      </c>
      <c r="BS999" s="228" t="s">
        <v>329</v>
      </c>
      <c r="BT999" s="228"/>
      <c r="BU999" s="228">
        <v>6</v>
      </c>
      <c r="BV999" s="228" t="s">
        <v>272</v>
      </c>
      <c r="BW999" s="228" t="s">
        <v>222</v>
      </c>
      <c r="BX999" s="186">
        <v>0</v>
      </c>
      <c r="BY999" s="182">
        <v>8</v>
      </c>
      <c r="BZ999" s="182">
        <v>8</v>
      </c>
      <c r="CA999" s="182">
        <v>383</v>
      </c>
      <c r="CB999" s="182">
        <v>0</v>
      </c>
      <c r="CC999" s="182">
        <v>0</v>
      </c>
      <c r="CD999" s="182">
        <v>0</v>
      </c>
      <c r="CE999" s="228">
        <v>2</v>
      </c>
      <c r="CF999" s="228">
        <v>2</v>
      </c>
      <c r="CG999" s="113">
        <v>4</v>
      </c>
      <c r="CH999" s="113">
        <v>0</v>
      </c>
      <c r="CI999" s="113">
        <v>0</v>
      </c>
      <c r="CJ999" s="113">
        <v>0</v>
      </c>
      <c r="CK999" s="113">
        <v>0</v>
      </c>
      <c r="CL999" s="113">
        <v>0</v>
      </c>
      <c r="CM999" s="113">
        <v>0</v>
      </c>
      <c r="CN999" s="185">
        <v>8</v>
      </c>
      <c r="CO999" s="181">
        <v>383</v>
      </c>
      <c r="CP999" s="187">
        <v>2.088772845953003E-2</v>
      </c>
      <c r="CQ999" s="173">
        <v>8.8888888888888892E-2</v>
      </c>
      <c r="CR999" s="173">
        <v>4.2555555555555564</v>
      </c>
      <c r="CS999" s="173">
        <v>8.1424936386768454E-2</v>
      </c>
      <c r="CT999" s="173">
        <v>3.898218829516539</v>
      </c>
      <c r="CU999" s="253">
        <v>2791</v>
      </c>
      <c r="CV999" s="220">
        <v>-1</v>
      </c>
      <c r="CW999" s="254">
        <f t="shared" si="105"/>
        <v>375</v>
      </c>
      <c r="CX999" s="15">
        <f t="shared" si="106"/>
        <v>8</v>
      </c>
      <c r="CY999" s="241">
        <f t="shared" si="107"/>
        <v>8</v>
      </c>
      <c r="CZ999" s="241" t="str">
        <f>IFERROR(ROUND(CY999/#REF!,1),"")</f>
        <v/>
      </c>
      <c r="DA999" s="254">
        <f t="shared" si="108"/>
        <v>383</v>
      </c>
      <c r="DB999" s="246">
        <f t="shared" si="109"/>
        <v>2.0887728459530026E-2</v>
      </c>
      <c r="DC999" s="195"/>
      <c r="DD999" s="15" t="str">
        <f>IFERROR(#REF!-AO999,"")</f>
        <v/>
      </c>
      <c r="DE999" s="195"/>
      <c r="DF999" s="266" t="str">
        <f>IFERROR(#REF!-L999,"")</f>
        <v/>
      </c>
      <c r="DG999" s="228" t="e">
        <f>IF(#REF!&gt;AP999,0,1)</f>
        <v>#REF!</v>
      </c>
      <c r="DH999" s="228">
        <f t="shared" si="110"/>
        <v>1</v>
      </c>
      <c r="DI999" s="228">
        <f t="shared" si="111"/>
        <v>0</v>
      </c>
    </row>
    <row r="1000" spans="1:113" ht="20.25" customHeight="1" x14ac:dyDescent="0.2">
      <c r="A1000">
        <v>2022</v>
      </c>
      <c r="B1000">
        <v>2</v>
      </c>
      <c r="C1000" s="261">
        <v>44602</v>
      </c>
      <c r="D1000">
        <v>415</v>
      </c>
      <c r="E1000">
        <v>658</v>
      </c>
      <c r="F1000">
        <v>47</v>
      </c>
      <c r="G1000" s="194" t="s">
        <v>273</v>
      </c>
      <c r="H1000" s="241" t="s">
        <v>274</v>
      </c>
      <c r="I1000" s="241" t="s">
        <v>221</v>
      </c>
      <c r="J1000" s="241">
        <v>3</v>
      </c>
      <c r="K1000" s="241">
        <v>1</v>
      </c>
      <c r="L1000" s="262">
        <v>90</v>
      </c>
      <c r="M1000" s="263">
        <v>83</v>
      </c>
      <c r="N1000" s="264">
        <v>96</v>
      </c>
      <c r="O1000" s="190">
        <v>128</v>
      </c>
      <c r="P1000" s="190">
        <v>123</v>
      </c>
      <c r="Q1000" s="190"/>
      <c r="R1000" s="190">
        <v>132</v>
      </c>
      <c r="S1000" s="190">
        <v>136</v>
      </c>
      <c r="T1000" s="190">
        <v>100</v>
      </c>
      <c r="U1000" s="190">
        <v>98</v>
      </c>
      <c r="V1000" s="190"/>
      <c r="W1000" s="190">
        <v>99</v>
      </c>
      <c r="X1000" s="190">
        <v>96</v>
      </c>
      <c r="Y1000" s="172">
        <v>203</v>
      </c>
      <c r="Z1000" s="172">
        <v>202</v>
      </c>
      <c r="AA1000" s="190"/>
      <c r="AB1000" s="190"/>
      <c r="AC1000" s="190"/>
      <c r="AD1000" s="190"/>
      <c r="AE1000" s="190"/>
      <c r="AF1000" s="190"/>
      <c r="AG1000" s="190"/>
      <c r="AH1000" s="190"/>
      <c r="AI1000" s="190"/>
      <c r="AJ1000" s="190"/>
      <c r="AK1000" s="172"/>
      <c r="AL1000" s="172"/>
      <c r="AM1000" s="265">
        <v>129.75</v>
      </c>
      <c r="AN1000" s="265">
        <v>98.25</v>
      </c>
      <c r="AO1000" s="183">
        <v>64</v>
      </c>
      <c r="AP1000" s="184">
        <v>169</v>
      </c>
      <c r="AQ1000" s="182">
        <v>53.333333333333343</v>
      </c>
      <c r="AR1000" s="182">
        <v>202.5</v>
      </c>
      <c r="AS1000" s="182"/>
      <c r="AT1000" s="182"/>
      <c r="AU1000" s="182"/>
      <c r="AV1000" s="182"/>
      <c r="AW1000" s="182"/>
      <c r="AX1000" s="182"/>
      <c r="AY1000" s="182"/>
      <c r="AZ1000" s="182"/>
      <c r="BA1000" s="182"/>
      <c r="BB1000" s="182"/>
      <c r="BC1000" s="182"/>
      <c r="BD1000" s="182"/>
      <c r="BE1000" s="182"/>
      <c r="BF1000" s="182"/>
      <c r="BG1000" s="182"/>
      <c r="BH1000" s="182"/>
      <c r="BI1000" s="182"/>
      <c r="BJ1000" s="182"/>
      <c r="BK1000" s="182"/>
      <c r="BL1000" s="182"/>
      <c r="BM1000" s="182"/>
      <c r="BN1000" s="182"/>
      <c r="BO1000" s="182"/>
      <c r="BP1000" s="182"/>
      <c r="BQ1000" s="228" t="s">
        <v>180</v>
      </c>
      <c r="BR1000" s="228" t="s">
        <v>192</v>
      </c>
      <c r="BS1000" s="228" t="s">
        <v>275</v>
      </c>
      <c r="BT1000" s="228"/>
      <c r="BU1000" s="228">
        <v>6</v>
      </c>
      <c r="BV1000" s="228" t="s">
        <v>272</v>
      </c>
      <c r="BW1000" s="228" t="s">
        <v>222</v>
      </c>
      <c r="BX1000" s="186">
        <v>0</v>
      </c>
      <c r="BY1000" s="182">
        <v>0</v>
      </c>
      <c r="BZ1000" s="182">
        <v>0</v>
      </c>
      <c r="CA1000" s="182">
        <v>0</v>
      </c>
      <c r="CB1000" s="182">
        <v>0</v>
      </c>
      <c r="CC1000" s="182">
        <v>0</v>
      </c>
      <c r="CD1000" s="182">
        <v>0</v>
      </c>
      <c r="CE1000" s="228">
        <v>0</v>
      </c>
      <c r="CF1000" s="228">
        <v>0</v>
      </c>
      <c r="CG1000" s="113">
        <v>0</v>
      </c>
      <c r="CH1000" s="113">
        <v>0</v>
      </c>
      <c r="CI1000" s="113">
        <v>0</v>
      </c>
      <c r="CJ1000" s="113">
        <v>0</v>
      </c>
      <c r="CK1000" s="113">
        <v>0</v>
      </c>
      <c r="CL1000" s="113">
        <v>0</v>
      </c>
      <c r="CM1000" s="113">
        <v>0</v>
      </c>
      <c r="CN1000" s="185">
        <v>0</v>
      </c>
      <c r="CO1000" s="181">
        <v>0</v>
      </c>
      <c r="CP1000" s="187"/>
      <c r="CQ1000" s="173">
        <v>0</v>
      </c>
      <c r="CR1000" s="173">
        <v>0</v>
      </c>
      <c r="CS1000" s="173">
        <v>0</v>
      </c>
      <c r="CT1000" s="173">
        <v>0</v>
      </c>
      <c r="CU1000" s="253">
        <v>2791</v>
      </c>
      <c r="CV1000" s="220">
        <v>-1</v>
      </c>
      <c r="CW1000" s="254">
        <f t="shared" si="105"/>
        <v>0</v>
      </c>
      <c r="CX1000" s="15">
        <f t="shared" si="106"/>
        <v>0</v>
      </c>
      <c r="CY1000" s="241">
        <f t="shared" si="107"/>
        <v>0</v>
      </c>
      <c r="CZ1000" s="241" t="str">
        <f>IFERROR(ROUND(CY1000/#REF!,1),"")</f>
        <v/>
      </c>
      <c r="DA1000" s="254">
        <f t="shared" si="108"/>
        <v>0</v>
      </c>
      <c r="DB1000" s="246" t="str">
        <f t="shared" si="109"/>
        <v/>
      </c>
      <c r="DC1000" s="195"/>
      <c r="DD1000" s="15" t="str">
        <f>IFERROR(#REF!-AO1000,"")</f>
        <v/>
      </c>
      <c r="DE1000" s="195"/>
      <c r="DF1000" s="266" t="str">
        <f>IFERROR(#REF!-L1000,"")</f>
        <v/>
      </c>
      <c r="DG1000" s="228" t="e">
        <f>IF(#REF!&gt;AP1000,0,1)</f>
        <v>#REF!</v>
      </c>
      <c r="DH1000" s="228">
        <f t="shared" si="110"/>
        <v>1</v>
      </c>
      <c r="DI1000" s="228">
        <f t="shared" si="111"/>
        <v>0</v>
      </c>
    </row>
    <row r="1001" spans="1:113" ht="20.25" customHeight="1" x14ac:dyDescent="0.2">
      <c r="A1001">
        <v>2022</v>
      </c>
      <c r="B1001">
        <v>2</v>
      </c>
      <c r="C1001" s="261">
        <v>44602</v>
      </c>
      <c r="D1001">
        <v>334</v>
      </c>
      <c r="E1001">
        <v>254</v>
      </c>
      <c r="F1001">
        <v>49</v>
      </c>
      <c r="G1001" s="194" t="s">
        <v>220</v>
      </c>
      <c r="H1001" s="241" t="s">
        <v>179</v>
      </c>
      <c r="I1001" s="241" t="s">
        <v>221</v>
      </c>
      <c r="J1001" s="241">
        <v>4</v>
      </c>
      <c r="K1001" s="241">
        <v>2</v>
      </c>
      <c r="L1001" s="262">
        <v>203</v>
      </c>
      <c r="M1001" s="263">
        <v>188</v>
      </c>
      <c r="N1001" s="264">
        <v>217</v>
      </c>
      <c r="O1001" s="190">
        <v>258</v>
      </c>
      <c r="P1001" s="190">
        <v>314</v>
      </c>
      <c r="Q1001" s="190"/>
      <c r="R1001" s="190">
        <v>272</v>
      </c>
      <c r="S1001" s="190">
        <v>281</v>
      </c>
      <c r="T1001" s="190">
        <v>204</v>
      </c>
      <c r="U1001" s="190">
        <v>215</v>
      </c>
      <c r="V1001" s="190"/>
      <c r="W1001" s="190">
        <v>216</v>
      </c>
      <c r="X1001" s="190">
        <v>206</v>
      </c>
      <c r="Y1001" s="172">
        <v>146</v>
      </c>
      <c r="Z1001" s="172">
        <v>146</v>
      </c>
      <c r="AA1001" s="190">
        <v>320</v>
      </c>
      <c r="AB1001" s="190">
        <v>312</v>
      </c>
      <c r="AC1001" s="190"/>
      <c r="AD1001" s="190">
        <v>296</v>
      </c>
      <c r="AE1001" s="190">
        <v>305</v>
      </c>
      <c r="AF1001" s="190">
        <v>213</v>
      </c>
      <c r="AG1001" s="190">
        <v>210</v>
      </c>
      <c r="AH1001" s="190"/>
      <c r="AI1001" s="190">
        <v>200</v>
      </c>
      <c r="AJ1001" s="190">
        <v>194</v>
      </c>
      <c r="AK1001" s="172">
        <v>149</v>
      </c>
      <c r="AL1001" s="172">
        <v>146</v>
      </c>
      <c r="AM1001" s="265">
        <v>294.75</v>
      </c>
      <c r="AN1001" s="265">
        <v>207.25</v>
      </c>
      <c r="AO1001" s="183">
        <v>94</v>
      </c>
      <c r="AP1001" s="184">
        <v>153</v>
      </c>
      <c r="AQ1001" s="182">
        <v>98.126064735945491</v>
      </c>
      <c r="AR1001" s="182">
        <v>146.75</v>
      </c>
      <c r="AS1001" s="182"/>
      <c r="AT1001" s="182"/>
      <c r="AU1001" s="182">
        <v>600</v>
      </c>
      <c r="AV1001" s="182">
        <v>5</v>
      </c>
      <c r="AW1001" s="182">
        <v>8</v>
      </c>
      <c r="AX1001" s="182">
        <v>7</v>
      </c>
      <c r="AY1001" s="182"/>
      <c r="AZ1001" s="182"/>
      <c r="BA1001" s="182"/>
      <c r="BB1001" s="182"/>
      <c r="BC1001" s="182"/>
      <c r="BD1001" s="182"/>
      <c r="BE1001" s="182"/>
      <c r="BF1001" s="182"/>
      <c r="BG1001" s="182"/>
      <c r="BH1001" s="182"/>
      <c r="BI1001" s="182"/>
      <c r="BJ1001" s="182"/>
      <c r="BK1001" s="182"/>
      <c r="BL1001" s="182"/>
      <c r="BM1001" s="182"/>
      <c r="BN1001" s="182"/>
      <c r="BO1001" s="182"/>
      <c r="BP1001" s="182"/>
      <c r="BQ1001" s="228" t="s">
        <v>180</v>
      </c>
      <c r="BR1001" s="228" t="s">
        <v>181</v>
      </c>
      <c r="BS1001" s="228" t="s">
        <v>182</v>
      </c>
      <c r="BT1001" s="228"/>
      <c r="BU1001" s="228">
        <v>6</v>
      </c>
      <c r="BV1001" s="228" t="s">
        <v>220</v>
      </c>
      <c r="BW1001" s="228" t="s">
        <v>222</v>
      </c>
      <c r="BX1001" s="186">
        <v>0</v>
      </c>
      <c r="BY1001" s="182">
        <v>20</v>
      </c>
      <c r="BZ1001" s="182">
        <v>10</v>
      </c>
      <c r="CA1001" s="182">
        <v>610</v>
      </c>
      <c r="CB1001" s="182">
        <v>0</v>
      </c>
      <c r="CC1001" s="182">
        <v>0</v>
      </c>
      <c r="CD1001" s="182">
        <v>0</v>
      </c>
      <c r="CE1001" s="228">
        <v>2</v>
      </c>
      <c r="CF1001" s="228">
        <v>4</v>
      </c>
      <c r="CG1001" s="113">
        <v>3</v>
      </c>
      <c r="CH1001" s="113">
        <v>0</v>
      </c>
      <c r="CI1001" s="113">
        <v>0</v>
      </c>
      <c r="CJ1001" s="113">
        <v>0</v>
      </c>
      <c r="CK1001" s="113">
        <v>0</v>
      </c>
      <c r="CL1001" s="113">
        <v>0</v>
      </c>
      <c r="CM1001" s="113">
        <v>0</v>
      </c>
      <c r="CN1001" s="185">
        <v>10</v>
      </c>
      <c r="CO1001" s="181">
        <v>610</v>
      </c>
      <c r="CP1001" s="187">
        <v>1.6393442622950821E-2</v>
      </c>
      <c r="CQ1001" s="173">
        <v>4.9261083743842367E-2</v>
      </c>
      <c r="CR1001" s="173">
        <v>3.0049261083743839</v>
      </c>
      <c r="CS1001" s="173">
        <v>4.8250904704463207E-2</v>
      </c>
      <c r="CT1001" s="173">
        <v>2.943305186972256</v>
      </c>
      <c r="CU1001" s="253">
        <v>2791</v>
      </c>
      <c r="CV1001" s="220">
        <v>-1</v>
      </c>
      <c r="CW1001" s="254">
        <f t="shared" si="105"/>
        <v>600</v>
      </c>
      <c r="CX1001" s="15">
        <f t="shared" si="106"/>
        <v>20</v>
      </c>
      <c r="CY1001" s="241">
        <f t="shared" si="107"/>
        <v>10</v>
      </c>
      <c r="CZ1001" s="241" t="str">
        <f>IFERROR(ROUND(CY1001/#REF!,1),"")</f>
        <v/>
      </c>
      <c r="DA1001" s="254">
        <f t="shared" si="108"/>
        <v>610</v>
      </c>
      <c r="DB1001" s="246">
        <f t="shared" si="109"/>
        <v>1.6393442622950821E-2</v>
      </c>
      <c r="DC1001" s="195"/>
      <c r="DD1001" s="15" t="str">
        <f>IFERROR(#REF!-AO1001,"")</f>
        <v/>
      </c>
      <c r="DE1001" s="195"/>
      <c r="DF1001" s="266" t="str">
        <f>IFERROR(#REF!-L1001,"")</f>
        <v/>
      </c>
      <c r="DG1001" s="228" t="e">
        <f>IF(#REF!&gt;AP1001,0,1)</f>
        <v>#REF!</v>
      </c>
      <c r="DH1001" s="228">
        <f t="shared" si="110"/>
        <v>1</v>
      </c>
      <c r="DI1001" s="228">
        <f t="shared" si="111"/>
        <v>1</v>
      </c>
    </row>
    <row r="1002" spans="1:113" ht="20.25" customHeight="1" x14ac:dyDescent="0.2">
      <c r="A1002">
        <v>2022</v>
      </c>
      <c r="B1002">
        <v>2</v>
      </c>
      <c r="C1002" s="261">
        <v>44602</v>
      </c>
      <c r="D1002">
        <v>317</v>
      </c>
      <c r="E1002">
        <v>241</v>
      </c>
      <c r="F1002"/>
      <c r="G1002" s="194" t="s">
        <v>493</v>
      </c>
      <c r="H1002" s="241" t="s">
        <v>494</v>
      </c>
      <c r="I1002" s="241" t="s">
        <v>225</v>
      </c>
      <c r="J1002" s="241">
        <v>2</v>
      </c>
      <c r="K1002" s="241">
        <v>2</v>
      </c>
      <c r="L1002" s="262">
        <v>337</v>
      </c>
      <c r="M1002" s="263">
        <v>313</v>
      </c>
      <c r="N1002" s="264">
        <v>360</v>
      </c>
      <c r="O1002" s="190"/>
      <c r="P1002" s="190"/>
      <c r="Q1002" s="190"/>
      <c r="R1002" s="190"/>
      <c r="S1002" s="190"/>
      <c r="T1002" s="190"/>
      <c r="U1002" s="190"/>
      <c r="V1002" s="190"/>
      <c r="W1002" s="190"/>
      <c r="X1002" s="190"/>
      <c r="Y1002" s="172"/>
      <c r="Z1002" s="172"/>
      <c r="AA1002" s="190"/>
      <c r="AB1002" s="190"/>
      <c r="AC1002" s="190"/>
      <c r="AD1002" s="190"/>
      <c r="AE1002" s="190"/>
      <c r="AF1002" s="190"/>
      <c r="AG1002" s="190"/>
      <c r="AH1002" s="190"/>
      <c r="AI1002" s="190"/>
      <c r="AJ1002" s="190"/>
      <c r="AK1002" s="172"/>
      <c r="AL1002" s="172"/>
      <c r="AM1002" s="265"/>
      <c r="AN1002" s="265"/>
      <c r="AO1002" s="183">
        <v>40</v>
      </c>
      <c r="AP1002" s="184">
        <v>180</v>
      </c>
      <c r="AQ1002" s="182"/>
      <c r="AR1002" s="182"/>
      <c r="AS1002" s="182"/>
      <c r="AT1002" s="182"/>
      <c r="AU1002" s="182"/>
      <c r="AV1002" s="182"/>
      <c r="AW1002" s="182"/>
      <c r="AX1002" s="182"/>
      <c r="AY1002" s="182"/>
      <c r="AZ1002" s="182"/>
      <c r="BA1002" s="182"/>
      <c r="BB1002" s="182"/>
      <c r="BC1002" s="182"/>
      <c r="BD1002" s="182"/>
      <c r="BE1002" s="182"/>
      <c r="BF1002" s="182"/>
      <c r="BG1002" s="182"/>
      <c r="BH1002" s="182"/>
      <c r="BI1002" s="182"/>
      <c r="BJ1002" s="182"/>
      <c r="BK1002" s="182"/>
      <c r="BL1002" s="182"/>
      <c r="BM1002" s="182"/>
      <c r="BN1002" s="182"/>
      <c r="BO1002" s="182"/>
      <c r="BP1002" s="182"/>
      <c r="BQ1002" s="228" t="s">
        <v>180</v>
      </c>
      <c r="BR1002" s="228" t="s">
        <v>181</v>
      </c>
      <c r="BS1002" s="228"/>
      <c r="BT1002" s="228"/>
      <c r="BU1002" s="228">
        <v>6</v>
      </c>
      <c r="BV1002" s="228" t="s">
        <v>495</v>
      </c>
      <c r="BW1002" s="228"/>
      <c r="BX1002" s="186">
        <v>0</v>
      </c>
      <c r="BY1002" s="182">
        <v>0</v>
      </c>
      <c r="BZ1002" s="182">
        <v>0</v>
      </c>
      <c r="CA1002" s="182">
        <v>0</v>
      </c>
      <c r="CB1002" s="182">
        <v>0</v>
      </c>
      <c r="CC1002" s="182">
        <v>0</v>
      </c>
      <c r="CD1002" s="182">
        <v>0</v>
      </c>
      <c r="CE1002" s="228">
        <v>0</v>
      </c>
      <c r="CF1002" s="228">
        <v>0</v>
      </c>
      <c r="CG1002" s="113">
        <v>0</v>
      </c>
      <c r="CH1002" s="113">
        <v>0</v>
      </c>
      <c r="CI1002" s="113">
        <v>0</v>
      </c>
      <c r="CJ1002" s="113">
        <v>0</v>
      </c>
      <c r="CK1002" s="113">
        <v>0</v>
      </c>
      <c r="CL1002" s="113">
        <v>0</v>
      </c>
      <c r="CM1002" s="113">
        <v>0</v>
      </c>
      <c r="CN1002" s="185">
        <v>0</v>
      </c>
      <c r="CO1002" s="181">
        <v>0</v>
      </c>
      <c r="CP1002" s="187"/>
      <c r="CQ1002" s="173">
        <v>0</v>
      </c>
      <c r="CR1002" s="173">
        <v>0</v>
      </c>
      <c r="CS1002" s="173"/>
      <c r="CT1002" s="173"/>
      <c r="CU1002" s="253">
        <v>2791</v>
      </c>
      <c r="CV1002" s="220"/>
      <c r="CW1002" s="254">
        <f t="shared" si="105"/>
        <v>0</v>
      </c>
      <c r="CX1002" s="15">
        <f t="shared" si="106"/>
        <v>0</v>
      </c>
      <c r="CY1002" s="241">
        <f t="shared" si="107"/>
        <v>0</v>
      </c>
      <c r="CZ1002" s="241" t="str">
        <f>IFERROR(ROUND(CY1002/#REF!,1),"")</f>
        <v/>
      </c>
      <c r="DA1002" s="254">
        <f t="shared" si="108"/>
        <v>0</v>
      </c>
      <c r="DB1002" s="246" t="str">
        <f t="shared" si="109"/>
        <v/>
      </c>
      <c r="DC1002" s="195"/>
      <c r="DD1002" s="15" t="str">
        <f>IFERROR(#REF!-AO1002,"")</f>
        <v/>
      </c>
      <c r="DE1002" s="195"/>
      <c r="DF1002" s="266" t="str">
        <f>IFERROR(#REF!-L1002,"")</f>
        <v/>
      </c>
      <c r="DG1002" s="228" t="e">
        <f>IF(#REF!&gt;AP1002,0,1)</f>
        <v>#REF!</v>
      </c>
      <c r="DH1002" s="228">
        <f t="shared" si="110"/>
        <v>0</v>
      </c>
      <c r="DI1002" s="228">
        <f t="shared" si="111"/>
        <v>1</v>
      </c>
    </row>
    <row r="1003" spans="1:113" ht="20.25" customHeight="1" x14ac:dyDescent="0.2">
      <c r="A1003">
        <v>2022</v>
      </c>
      <c r="B1003">
        <v>2</v>
      </c>
      <c r="C1003" s="261">
        <v>44602</v>
      </c>
      <c r="D1003">
        <v>331</v>
      </c>
      <c r="E1003">
        <v>253</v>
      </c>
      <c r="F1003"/>
      <c r="G1003" s="194" t="s">
        <v>178</v>
      </c>
      <c r="H1003" s="241" t="s">
        <v>179</v>
      </c>
      <c r="I1003" s="241" t="s">
        <v>169</v>
      </c>
      <c r="J1003" s="241">
        <v>3</v>
      </c>
      <c r="K1003" s="241">
        <v>2</v>
      </c>
      <c r="L1003" s="262">
        <v>203</v>
      </c>
      <c r="M1003" s="263">
        <v>188</v>
      </c>
      <c r="N1003" s="264">
        <v>217</v>
      </c>
      <c r="O1003" s="190"/>
      <c r="P1003" s="190"/>
      <c r="Q1003" s="190"/>
      <c r="R1003" s="190"/>
      <c r="S1003" s="190"/>
      <c r="T1003" s="190"/>
      <c r="U1003" s="190"/>
      <c r="V1003" s="190"/>
      <c r="W1003" s="190"/>
      <c r="X1003" s="190"/>
      <c r="Y1003" s="172"/>
      <c r="Z1003" s="172"/>
      <c r="AA1003" s="190"/>
      <c r="AB1003" s="190"/>
      <c r="AC1003" s="190"/>
      <c r="AD1003" s="190"/>
      <c r="AE1003" s="190"/>
      <c r="AF1003" s="190"/>
      <c r="AG1003" s="190"/>
      <c r="AH1003" s="190"/>
      <c r="AI1003" s="190"/>
      <c r="AJ1003" s="190"/>
      <c r="AK1003" s="172"/>
      <c r="AL1003" s="172"/>
      <c r="AM1003" s="265"/>
      <c r="AN1003" s="265"/>
      <c r="AO1003" s="183">
        <v>121</v>
      </c>
      <c r="AP1003" s="184">
        <v>89</v>
      </c>
      <c r="AQ1003" s="182"/>
      <c r="AR1003" s="182"/>
      <c r="AS1003" s="182"/>
      <c r="AT1003" s="182"/>
      <c r="AU1003" s="182">
        <v>600</v>
      </c>
      <c r="AV1003" s="182">
        <v>5</v>
      </c>
      <c r="AW1003" s="182">
        <v>10</v>
      </c>
      <c r="AX1003" s="182">
        <v>5</v>
      </c>
      <c r="AY1003" s="182"/>
      <c r="AZ1003" s="182"/>
      <c r="BA1003" s="182"/>
      <c r="BB1003" s="182"/>
      <c r="BC1003" s="182"/>
      <c r="BD1003" s="182"/>
      <c r="BE1003" s="182"/>
      <c r="BF1003" s="182"/>
      <c r="BG1003" s="182">
        <v>900</v>
      </c>
      <c r="BH1003" s="182"/>
      <c r="BI1003" s="182">
        <v>4</v>
      </c>
      <c r="BJ1003" s="182">
        <v>7</v>
      </c>
      <c r="BK1003" s="182"/>
      <c r="BL1003" s="182"/>
      <c r="BM1003" s="182"/>
      <c r="BN1003" s="182"/>
      <c r="BO1003" s="182"/>
      <c r="BP1003" s="182"/>
      <c r="BQ1003" s="228" t="s">
        <v>180</v>
      </c>
      <c r="BR1003" s="228" t="s">
        <v>181</v>
      </c>
      <c r="BS1003" s="228" t="s">
        <v>182</v>
      </c>
      <c r="BT1003" s="228"/>
      <c r="BU1003" s="228">
        <v>6</v>
      </c>
      <c r="BV1003" s="228" t="s">
        <v>178</v>
      </c>
      <c r="BW1003" s="228"/>
      <c r="BX1003" s="186">
        <v>0</v>
      </c>
      <c r="BY1003" s="182">
        <v>20</v>
      </c>
      <c r="BZ1003" s="182">
        <v>10</v>
      </c>
      <c r="CA1003" s="182">
        <v>610</v>
      </c>
      <c r="CB1003" s="182">
        <v>11</v>
      </c>
      <c r="CC1003" s="182">
        <v>5.5</v>
      </c>
      <c r="CD1003" s="182">
        <v>905</v>
      </c>
      <c r="CE1003" s="228">
        <v>2</v>
      </c>
      <c r="CF1003" s="228">
        <v>7</v>
      </c>
      <c r="CG1003" s="113">
        <v>6</v>
      </c>
      <c r="CH1003" s="113">
        <v>0</v>
      </c>
      <c r="CI1003" s="113">
        <v>0</v>
      </c>
      <c r="CJ1003" s="113">
        <v>0</v>
      </c>
      <c r="CK1003" s="113">
        <v>0</v>
      </c>
      <c r="CL1003" s="113">
        <v>0</v>
      </c>
      <c r="CM1003" s="113">
        <v>0</v>
      </c>
      <c r="CN1003" s="185">
        <v>15.5</v>
      </c>
      <c r="CO1003" s="181">
        <v>1515</v>
      </c>
      <c r="CP1003" s="187">
        <v>1.023102310231023E-2</v>
      </c>
      <c r="CQ1003" s="173">
        <v>7.6354679802955669E-2</v>
      </c>
      <c r="CR1003" s="173">
        <v>7.4630541871921183</v>
      </c>
      <c r="CS1003" s="173"/>
      <c r="CT1003" s="173"/>
      <c r="CU1003" s="253">
        <v>2791</v>
      </c>
      <c r="CV1003" s="220"/>
      <c r="CW1003" s="254">
        <f t="shared" si="105"/>
        <v>1500</v>
      </c>
      <c r="CX1003" s="15">
        <f t="shared" si="106"/>
        <v>31</v>
      </c>
      <c r="CY1003" s="241">
        <f t="shared" si="107"/>
        <v>16</v>
      </c>
      <c r="CZ1003" s="241" t="str">
        <f>IFERROR(ROUND(CY1003/#REF!,1),"")</f>
        <v/>
      </c>
      <c r="DA1003" s="254">
        <f t="shared" si="108"/>
        <v>1516</v>
      </c>
      <c r="DB1003" s="246">
        <f t="shared" si="109"/>
        <v>1.0554089709762533E-2</v>
      </c>
      <c r="DC1003" s="195"/>
      <c r="DD1003" s="15" t="str">
        <f>IFERROR(#REF!-AO1003,"")</f>
        <v/>
      </c>
      <c r="DE1003" s="195"/>
      <c r="DF1003" s="266" t="str">
        <f>IFERROR(#REF!-L1003,"")</f>
        <v/>
      </c>
      <c r="DG1003" s="228" t="e">
        <f>IF(#REF!&gt;AP1003,0,1)</f>
        <v>#REF!</v>
      </c>
      <c r="DH1003" s="228">
        <f t="shared" si="110"/>
        <v>0</v>
      </c>
      <c r="DI1003" s="228">
        <f t="shared" si="111"/>
        <v>1</v>
      </c>
    </row>
    <row r="1004" spans="1:113" ht="20.25" customHeight="1" x14ac:dyDescent="0.2">
      <c r="A1004">
        <v>2022</v>
      </c>
      <c r="B1004">
        <v>2</v>
      </c>
      <c r="C1004" s="261">
        <v>44605</v>
      </c>
      <c r="D1004">
        <v>331</v>
      </c>
      <c r="E1004">
        <v>253</v>
      </c>
      <c r="F1004">
        <v>2</v>
      </c>
      <c r="G1004" s="194" t="s">
        <v>178</v>
      </c>
      <c r="H1004" s="241" t="s">
        <v>179</v>
      </c>
      <c r="I1004" s="241" t="s">
        <v>169</v>
      </c>
      <c r="J1004" s="241">
        <v>3</v>
      </c>
      <c r="K1004" s="241">
        <v>2</v>
      </c>
      <c r="L1004" s="262">
        <v>203</v>
      </c>
      <c r="M1004" s="263">
        <v>188</v>
      </c>
      <c r="N1004" s="264">
        <v>217</v>
      </c>
      <c r="O1004" s="190"/>
      <c r="P1004" s="190"/>
      <c r="Q1004" s="190"/>
      <c r="R1004" s="190"/>
      <c r="S1004" s="190"/>
      <c r="T1004" s="190"/>
      <c r="U1004" s="190"/>
      <c r="V1004" s="190"/>
      <c r="W1004" s="190"/>
      <c r="X1004" s="190"/>
      <c r="Y1004" s="172">
        <v>94</v>
      </c>
      <c r="Z1004" s="172">
        <v>94</v>
      </c>
      <c r="AA1004" s="190"/>
      <c r="AB1004" s="190"/>
      <c r="AC1004" s="190"/>
      <c r="AD1004" s="190"/>
      <c r="AE1004" s="190"/>
      <c r="AF1004" s="190"/>
      <c r="AG1004" s="190"/>
      <c r="AH1004" s="190"/>
      <c r="AI1004" s="190"/>
      <c r="AJ1004" s="190"/>
      <c r="AK1004" s="172">
        <v>149</v>
      </c>
      <c r="AL1004" s="172">
        <v>148</v>
      </c>
      <c r="AM1004" s="265"/>
      <c r="AN1004" s="265"/>
      <c r="AO1004" s="183">
        <v>121</v>
      </c>
      <c r="AP1004" s="184">
        <v>89</v>
      </c>
      <c r="AQ1004" s="182">
        <v>89.072164948453604</v>
      </c>
      <c r="AR1004" s="182">
        <v>121.25</v>
      </c>
      <c r="AS1004" s="182"/>
      <c r="AT1004" s="182"/>
      <c r="AU1004" s="182">
        <v>2550</v>
      </c>
      <c r="AV1004" s="182">
        <v>7</v>
      </c>
      <c r="AW1004" s="182">
        <v>5</v>
      </c>
      <c r="AX1004" s="182">
        <v>8</v>
      </c>
      <c r="AY1004" s="182"/>
      <c r="AZ1004" s="182"/>
      <c r="BA1004" s="182"/>
      <c r="BB1004" s="182"/>
      <c r="BC1004" s="182"/>
      <c r="BD1004" s="182"/>
      <c r="BE1004" s="182"/>
      <c r="BF1004" s="182"/>
      <c r="BG1004" s="182">
        <v>450</v>
      </c>
      <c r="BH1004" s="182">
        <v>2</v>
      </c>
      <c r="BI1004" s="182">
        <v>4</v>
      </c>
      <c r="BJ1004" s="182">
        <v>10</v>
      </c>
      <c r="BK1004" s="182"/>
      <c r="BL1004" s="182"/>
      <c r="BM1004" s="182"/>
      <c r="BN1004" s="182"/>
      <c r="BO1004" s="182"/>
      <c r="BP1004" s="182"/>
      <c r="BQ1004" s="228" t="s">
        <v>180</v>
      </c>
      <c r="BR1004" s="228" t="s">
        <v>181</v>
      </c>
      <c r="BS1004" s="228" t="s">
        <v>182</v>
      </c>
      <c r="BT1004" s="228"/>
      <c r="BU1004" s="228">
        <v>6</v>
      </c>
      <c r="BV1004" s="228" t="s">
        <v>178</v>
      </c>
      <c r="BW1004" s="228" t="s">
        <v>173</v>
      </c>
      <c r="BX1004" s="186">
        <v>0</v>
      </c>
      <c r="BY1004" s="182">
        <v>20</v>
      </c>
      <c r="BZ1004" s="182">
        <v>10</v>
      </c>
      <c r="CA1004" s="182">
        <v>2560</v>
      </c>
      <c r="CB1004" s="182">
        <v>16</v>
      </c>
      <c r="CC1004" s="182">
        <v>8</v>
      </c>
      <c r="CD1004" s="182">
        <v>458</v>
      </c>
      <c r="CE1004" s="228">
        <v>4</v>
      </c>
      <c r="CF1004" s="228">
        <v>4</v>
      </c>
      <c r="CG1004" s="113">
        <v>9</v>
      </c>
      <c r="CH1004" s="113">
        <v>0</v>
      </c>
      <c r="CI1004" s="113">
        <v>0</v>
      </c>
      <c r="CJ1004" s="113">
        <v>0</v>
      </c>
      <c r="CK1004" s="113">
        <v>0</v>
      </c>
      <c r="CL1004" s="113">
        <v>0</v>
      </c>
      <c r="CM1004" s="113">
        <v>0</v>
      </c>
      <c r="CN1004" s="185">
        <v>18</v>
      </c>
      <c r="CO1004" s="181">
        <v>3018</v>
      </c>
      <c r="CP1004" s="187">
        <v>5.9642147117296221E-3</v>
      </c>
      <c r="CQ1004" s="173">
        <v>8.8669950738916259E-2</v>
      </c>
      <c r="CR1004" s="173">
        <v>14.86699507389163</v>
      </c>
      <c r="CS1004" s="173"/>
      <c r="CT1004" s="173"/>
      <c r="CU1004" s="253">
        <v>2791</v>
      </c>
      <c r="CV1004" s="220"/>
      <c r="CW1004" s="254">
        <f t="shared" si="105"/>
        <v>3000</v>
      </c>
      <c r="CX1004" s="15">
        <f t="shared" si="106"/>
        <v>36</v>
      </c>
      <c r="CY1004" s="241">
        <f t="shared" si="107"/>
        <v>18</v>
      </c>
      <c r="CZ1004" s="241" t="str">
        <f>IFERROR(ROUND(CY1004/#REF!,1),"")</f>
        <v/>
      </c>
      <c r="DA1004" s="254">
        <f t="shared" si="108"/>
        <v>3018</v>
      </c>
      <c r="DB1004" s="246">
        <f t="shared" si="109"/>
        <v>5.9642147117296221E-3</v>
      </c>
      <c r="DC1004" s="195"/>
      <c r="DD1004" s="15" t="str">
        <f>IFERROR(#REF!-AO1004,"")</f>
        <v/>
      </c>
      <c r="DE1004" s="195"/>
      <c r="DF1004" s="266" t="str">
        <f>IFERROR(#REF!-L1004,"")</f>
        <v/>
      </c>
      <c r="DG1004" s="228" t="e">
        <f>IF(#REF!&gt;AP1004,0,1)</f>
        <v>#REF!</v>
      </c>
      <c r="DH1004" s="228">
        <f t="shared" si="110"/>
        <v>0</v>
      </c>
      <c r="DI1004" s="228">
        <f t="shared" si="111"/>
        <v>1</v>
      </c>
    </row>
    <row r="1005" spans="1:113" ht="20.25" customHeight="1" x14ac:dyDescent="0.2">
      <c r="A1005">
        <v>2022</v>
      </c>
      <c r="B1005">
        <v>2</v>
      </c>
      <c r="C1005" s="261">
        <v>44605</v>
      </c>
      <c r="D1005">
        <v>331</v>
      </c>
      <c r="E1005">
        <v>253</v>
      </c>
      <c r="F1005">
        <v>3</v>
      </c>
      <c r="G1005" s="194" t="s">
        <v>178</v>
      </c>
      <c r="H1005" s="241" t="s">
        <v>179</v>
      </c>
      <c r="I1005" s="241" t="s">
        <v>169</v>
      </c>
      <c r="J1005" s="241">
        <v>3</v>
      </c>
      <c r="K1005" s="241">
        <v>2</v>
      </c>
      <c r="L1005" s="262">
        <v>203</v>
      </c>
      <c r="M1005" s="263">
        <v>188</v>
      </c>
      <c r="N1005" s="264">
        <v>217</v>
      </c>
      <c r="O1005" s="190"/>
      <c r="P1005" s="190">
        <v>315</v>
      </c>
      <c r="Q1005" s="190"/>
      <c r="R1005" s="190">
        <v>324</v>
      </c>
      <c r="S1005" s="190">
        <v>318</v>
      </c>
      <c r="T1005" s="190"/>
      <c r="U1005" s="190">
        <v>194</v>
      </c>
      <c r="V1005" s="190"/>
      <c r="W1005" s="190">
        <v>207</v>
      </c>
      <c r="X1005" s="190">
        <v>203</v>
      </c>
      <c r="Y1005" s="172"/>
      <c r="Z1005" s="172"/>
      <c r="AA1005" s="190">
        <v>360</v>
      </c>
      <c r="AB1005" s="190">
        <v>332</v>
      </c>
      <c r="AC1005" s="190"/>
      <c r="AD1005" s="190">
        <v>297</v>
      </c>
      <c r="AE1005" s="190"/>
      <c r="AF1005" s="190">
        <v>208</v>
      </c>
      <c r="AG1005" s="190">
        <v>217</v>
      </c>
      <c r="AH1005" s="190"/>
      <c r="AI1005" s="190">
        <v>201</v>
      </c>
      <c r="AJ1005" s="190"/>
      <c r="AK1005" s="172"/>
      <c r="AL1005" s="172"/>
      <c r="AM1005" s="265">
        <v>324.33333333333331</v>
      </c>
      <c r="AN1005" s="265">
        <v>205</v>
      </c>
      <c r="AO1005" s="183">
        <v>121</v>
      </c>
      <c r="AP1005" s="184">
        <v>89</v>
      </c>
      <c r="AQ1005" s="182"/>
      <c r="AR1005" s="182"/>
      <c r="AS1005" s="182"/>
      <c r="AT1005" s="182"/>
      <c r="AU1005" s="182"/>
      <c r="AV1005" s="182"/>
      <c r="AW1005" s="182"/>
      <c r="AX1005" s="182"/>
      <c r="AY1005" s="182"/>
      <c r="AZ1005" s="182"/>
      <c r="BA1005" s="182"/>
      <c r="BB1005" s="182"/>
      <c r="BC1005" s="182"/>
      <c r="BD1005" s="182"/>
      <c r="BE1005" s="182"/>
      <c r="BF1005" s="182"/>
      <c r="BG1005" s="182"/>
      <c r="BH1005" s="182"/>
      <c r="BI1005" s="182"/>
      <c r="BJ1005" s="182"/>
      <c r="BK1005" s="182"/>
      <c r="BL1005" s="182"/>
      <c r="BM1005" s="182"/>
      <c r="BN1005" s="182"/>
      <c r="BO1005" s="182"/>
      <c r="BP1005" s="182"/>
      <c r="BQ1005" s="228" t="s">
        <v>180</v>
      </c>
      <c r="BR1005" s="228" t="s">
        <v>181</v>
      </c>
      <c r="BS1005" s="228" t="s">
        <v>182</v>
      </c>
      <c r="BT1005" s="228"/>
      <c r="BU1005" s="228">
        <v>6</v>
      </c>
      <c r="BV1005" s="228" t="s">
        <v>178</v>
      </c>
      <c r="BW1005" s="228" t="s">
        <v>173</v>
      </c>
      <c r="BX1005" s="186">
        <v>0</v>
      </c>
      <c r="BY1005" s="182">
        <v>0</v>
      </c>
      <c r="BZ1005" s="182">
        <v>0</v>
      </c>
      <c r="CA1005" s="182">
        <v>0</v>
      </c>
      <c r="CB1005" s="182">
        <v>0</v>
      </c>
      <c r="CC1005" s="182">
        <v>0</v>
      </c>
      <c r="CD1005" s="182">
        <v>0</v>
      </c>
      <c r="CE1005" s="228">
        <v>0</v>
      </c>
      <c r="CF1005" s="228">
        <v>0</v>
      </c>
      <c r="CG1005" s="113">
        <v>0</v>
      </c>
      <c r="CH1005" s="113">
        <v>0</v>
      </c>
      <c r="CI1005" s="113">
        <v>0</v>
      </c>
      <c r="CJ1005" s="113">
        <v>0</v>
      </c>
      <c r="CK1005" s="113">
        <v>0</v>
      </c>
      <c r="CL1005" s="113">
        <v>0</v>
      </c>
      <c r="CM1005" s="113">
        <v>0</v>
      </c>
      <c r="CN1005" s="185">
        <v>0</v>
      </c>
      <c r="CO1005" s="181">
        <v>0</v>
      </c>
      <c r="CP1005" s="187"/>
      <c r="CQ1005" s="173">
        <v>0</v>
      </c>
      <c r="CR1005" s="173">
        <v>0</v>
      </c>
      <c r="CS1005" s="173">
        <v>0</v>
      </c>
      <c r="CT1005" s="173">
        <v>0</v>
      </c>
      <c r="CU1005" s="253">
        <v>2791</v>
      </c>
      <c r="CV1005" s="220">
        <v>-1</v>
      </c>
      <c r="CW1005" s="254">
        <f t="shared" si="105"/>
        <v>0</v>
      </c>
      <c r="CX1005" s="15">
        <f t="shared" si="106"/>
        <v>0</v>
      </c>
      <c r="CY1005" s="241">
        <f t="shared" si="107"/>
        <v>0</v>
      </c>
      <c r="CZ1005" s="241" t="str">
        <f>IFERROR(ROUND(CY1005/#REF!,1),"")</f>
        <v/>
      </c>
      <c r="DA1005" s="254">
        <f t="shared" si="108"/>
        <v>0</v>
      </c>
      <c r="DB1005" s="246" t="str">
        <f t="shared" si="109"/>
        <v/>
      </c>
      <c r="DC1005" s="195"/>
      <c r="DD1005" s="15" t="str">
        <f>IFERROR(#REF!-AO1005,"")</f>
        <v/>
      </c>
      <c r="DE1005" s="195"/>
      <c r="DF1005" s="266" t="str">
        <f>IFERROR(#REF!-L1005,"")</f>
        <v/>
      </c>
      <c r="DG1005" s="228" t="e">
        <f>IF(#REF!&gt;AP1005,0,1)</f>
        <v>#REF!</v>
      </c>
      <c r="DH1005" s="228">
        <f t="shared" si="110"/>
        <v>1</v>
      </c>
      <c r="DI1005" s="228">
        <f t="shared" si="111"/>
        <v>1</v>
      </c>
    </row>
    <row r="1006" spans="1:113" ht="20.25" customHeight="1" x14ac:dyDescent="0.2">
      <c r="A1006">
        <v>2022</v>
      </c>
      <c r="B1006">
        <v>2</v>
      </c>
      <c r="C1006" s="261">
        <v>44605</v>
      </c>
      <c r="D1006">
        <v>416</v>
      </c>
      <c r="E1006">
        <v>659</v>
      </c>
      <c r="F1006">
        <v>3</v>
      </c>
      <c r="G1006" s="194" t="s">
        <v>183</v>
      </c>
      <c r="H1006" s="241" t="s">
        <v>184</v>
      </c>
      <c r="I1006" s="241" t="s">
        <v>169</v>
      </c>
      <c r="J1006" s="241">
        <v>2</v>
      </c>
      <c r="K1006" s="241">
        <v>1</v>
      </c>
      <c r="L1006" s="262">
        <v>301</v>
      </c>
      <c r="M1006" s="263">
        <v>283</v>
      </c>
      <c r="N1006" s="264">
        <v>322</v>
      </c>
      <c r="O1006" s="190"/>
      <c r="P1006" s="190">
        <v>468</v>
      </c>
      <c r="Q1006" s="190"/>
      <c r="R1006" s="190">
        <v>471</v>
      </c>
      <c r="S1006" s="190">
        <v>455</v>
      </c>
      <c r="T1006" s="190"/>
      <c r="U1006" s="190">
        <v>320</v>
      </c>
      <c r="V1006" s="190"/>
      <c r="W1006" s="190">
        <v>294</v>
      </c>
      <c r="X1006" s="190">
        <v>291</v>
      </c>
      <c r="Y1006" s="172">
        <v>123</v>
      </c>
      <c r="Z1006" s="172">
        <v>155</v>
      </c>
      <c r="AA1006" s="190">
        <v>376</v>
      </c>
      <c r="AB1006" s="190">
        <v>360</v>
      </c>
      <c r="AC1006" s="190"/>
      <c r="AD1006" s="190">
        <v>370</v>
      </c>
      <c r="AE1006" s="190"/>
      <c r="AF1006" s="190">
        <v>293</v>
      </c>
      <c r="AG1006" s="190">
        <v>295</v>
      </c>
      <c r="AH1006" s="190"/>
      <c r="AI1006" s="190">
        <v>298</v>
      </c>
      <c r="AJ1006" s="190"/>
      <c r="AK1006" s="172">
        <v>121</v>
      </c>
      <c r="AL1006" s="172">
        <v>123</v>
      </c>
      <c r="AM1006" s="265">
        <v>416.66666666666669</v>
      </c>
      <c r="AN1006" s="265">
        <v>298.5</v>
      </c>
      <c r="AO1006" s="183">
        <v>55</v>
      </c>
      <c r="AP1006" s="184">
        <v>131</v>
      </c>
      <c r="AQ1006" s="182">
        <v>55.172413793103438</v>
      </c>
      <c r="AR1006" s="182">
        <v>130.5</v>
      </c>
      <c r="AS1006" s="182"/>
      <c r="AT1006" s="182"/>
      <c r="AU1006" s="182">
        <v>594</v>
      </c>
      <c r="AV1006" s="182">
        <v>3</v>
      </c>
      <c r="AW1006" s="182">
        <v>3</v>
      </c>
      <c r="AX1006" s="182">
        <v>3</v>
      </c>
      <c r="AY1006" s="182"/>
      <c r="AZ1006" s="182"/>
      <c r="BA1006" s="182"/>
      <c r="BB1006" s="182"/>
      <c r="BC1006" s="182"/>
      <c r="BD1006" s="182"/>
      <c r="BE1006" s="182"/>
      <c r="BF1006" s="182"/>
      <c r="BG1006" s="182">
        <v>657</v>
      </c>
      <c r="BH1006" s="182"/>
      <c r="BI1006" s="182">
        <v>3</v>
      </c>
      <c r="BJ1006" s="182">
        <v>6</v>
      </c>
      <c r="BK1006" s="182"/>
      <c r="BL1006" s="182"/>
      <c r="BM1006" s="182"/>
      <c r="BN1006" s="182"/>
      <c r="BO1006" s="182"/>
      <c r="BP1006" s="182"/>
      <c r="BQ1006" s="228" t="s">
        <v>185</v>
      </c>
      <c r="BR1006" s="228" t="s">
        <v>186</v>
      </c>
      <c r="BS1006" s="228" t="s">
        <v>187</v>
      </c>
      <c r="BT1006" s="228" t="s">
        <v>188</v>
      </c>
      <c r="BU1006" s="228">
        <v>6</v>
      </c>
      <c r="BV1006" s="228" t="s">
        <v>189</v>
      </c>
      <c r="BW1006" s="228" t="s">
        <v>173</v>
      </c>
      <c r="BX1006" s="186">
        <v>0</v>
      </c>
      <c r="BY1006" s="182">
        <v>9</v>
      </c>
      <c r="BZ1006" s="182">
        <v>9</v>
      </c>
      <c r="CA1006" s="182">
        <v>603</v>
      </c>
      <c r="CB1006" s="182">
        <v>9</v>
      </c>
      <c r="CC1006" s="182">
        <v>9</v>
      </c>
      <c r="CD1006" s="182">
        <v>666</v>
      </c>
      <c r="CE1006" s="228">
        <v>3</v>
      </c>
      <c r="CF1006" s="228">
        <v>6</v>
      </c>
      <c r="CG1006" s="113">
        <v>9</v>
      </c>
      <c r="CH1006" s="113">
        <v>0</v>
      </c>
      <c r="CI1006" s="113">
        <v>0</v>
      </c>
      <c r="CJ1006" s="113">
        <v>0</v>
      </c>
      <c r="CK1006" s="113">
        <v>0</v>
      </c>
      <c r="CL1006" s="113">
        <v>0</v>
      </c>
      <c r="CM1006" s="113">
        <v>0</v>
      </c>
      <c r="CN1006" s="185">
        <v>18</v>
      </c>
      <c r="CO1006" s="181">
        <v>1269</v>
      </c>
      <c r="CP1006" s="187">
        <v>1.4184397163120571E-2</v>
      </c>
      <c r="CQ1006" s="173">
        <v>5.9800664451827253E-2</v>
      </c>
      <c r="CR1006" s="173">
        <v>4.2159468438538203</v>
      </c>
      <c r="CS1006" s="173">
        <v>6.030150753768844E-2</v>
      </c>
      <c r="CT1006" s="173">
        <v>4.2512562814070352</v>
      </c>
      <c r="CU1006" s="253">
        <v>2791</v>
      </c>
      <c r="CV1006" s="220">
        <v>-1</v>
      </c>
      <c r="CW1006" s="254">
        <f t="shared" si="105"/>
        <v>1251</v>
      </c>
      <c r="CX1006" s="15">
        <f t="shared" si="106"/>
        <v>18</v>
      </c>
      <c r="CY1006" s="241">
        <f t="shared" si="107"/>
        <v>18</v>
      </c>
      <c r="CZ1006" s="241" t="str">
        <f>IFERROR(ROUND(CY1006/#REF!,1),"")</f>
        <v/>
      </c>
      <c r="DA1006" s="254">
        <f t="shared" si="108"/>
        <v>1269</v>
      </c>
      <c r="DB1006" s="246">
        <f t="shared" si="109"/>
        <v>1.4184397163120567E-2</v>
      </c>
      <c r="DC1006" s="195"/>
      <c r="DD1006" s="15" t="str">
        <f>IFERROR(#REF!-AO1006,"")</f>
        <v/>
      </c>
      <c r="DE1006" s="195"/>
      <c r="DF1006" s="266" t="str">
        <f>IFERROR(#REF!-L1006,"")</f>
        <v/>
      </c>
      <c r="DG1006" s="228" t="e">
        <f>IF(#REF!&gt;AP1006,0,1)</f>
        <v>#REF!</v>
      </c>
      <c r="DH1006" s="228">
        <f t="shared" si="110"/>
        <v>1</v>
      </c>
      <c r="DI1006" s="228">
        <f t="shared" si="111"/>
        <v>1</v>
      </c>
    </row>
    <row r="1007" spans="1:113" ht="20.25" customHeight="1" x14ac:dyDescent="0.2">
      <c r="A1007">
        <v>2022</v>
      </c>
      <c r="B1007">
        <v>2</v>
      </c>
      <c r="C1007" s="261">
        <v>44605</v>
      </c>
      <c r="D1007">
        <v>47</v>
      </c>
      <c r="E1007">
        <v>122</v>
      </c>
      <c r="F1007">
        <v>4</v>
      </c>
      <c r="G1007" s="194" t="s">
        <v>250</v>
      </c>
      <c r="H1007" s="241" t="s">
        <v>251</v>
      </c>
      <c r="I1007" s="241" t="s">
        <v>246</v>
      </c>
      <c r="J1007" s="241">
        <v>2</v>
      </c>
      <c r="K1007" s="241">
        <v>1</v>
      </c>
      <c r="L1007" s="262">
        <v>280</v>
      </c>
      <c r="M1007" s="263">
        <v>267</v>
      </c>
      <c r="N1007" s="264">
        <v>292</v>
      </c>
      <c r="O1007" s="190"/>
      <c r="P1007" s="190">
        <v>434</v>
      </c>
      <c r="Q1007" s="190"/>
      <c r="R1007" s="190">
        <v>431</v>
      </c>
      <c r="S1007" s="190">
        <v>414</v>
      </c>
      <c r="T1007" s="190"/>
      <c r="U1007" s="190"/>
      <c r="V1007" s="190"/>
      <c r="W1007" s="190"/>
      <c r="X1007" s="190"/>
      <c r="Y1007" s="172">
        <v>113</v>
      </c>
      <c r="Z1007" s="172">
        <v>113</v>
      </c>
      <c r="AA1007" s="190">
        <v>350</v>
      </c>
      <c r="AB1007" s="190">
        <v>380</v>
      </c>
      <c r="AC1007" s="190"/>
      <c r="AD1007" s="190">
        <v>340</v>
      </c>
      <c r="AE1007" s="190"/>
      <c r="AF1007" s="190">
        <v>301</v>
      </c>
      <c r="AG1007" s="190">
        <v>314</v>
      </c>
      <c r="AH1007" s="190"/>
      <c r="AI1007" s="190">
        <v>310</v>
      </c>
      <c r="AJ1007" s="190"/>
      <c r="AK1007" s="172">
        <v>113</v>
      </c>
      <c r="AL1007" s="172">
        <v>113</v>
      </c>
      <c r="AM1007" s="265">
        <v>391.5</v>
      </c>
      <c r="AN1007" s="265">
        <v>308.33333333333331</v>
      </c>
      <c r="AO1007" s="183">
        <v>64</v>
      </c>
      <c r="AP1007" s="184">
        <v>113</v>
      </c>
      <c r="AQ1007" s="182">
        <v>63.716814159292028</v>
      </c>
      <c r="AR1007" s="182">
        <v>113</v>
      </c>
      <c r="AS1007" s="182"/>
      <c r="AT1007" s="182"/>
      <c r="AU1007" s="182">
        <v>500</v>
      </c>
      <c r="AV1007" s="182">
        <v>3</v>
      </c>
      <c r="AW1007" s="182">
        <v>3</v>
      </c>
      <c r="AX1007" s="182">
        <v>2</v>
      </c>
      <c r="AY1007" s="182"/>
      <c r="AZ1007" s="182"/>
      <c r="BA1007" s="182"/>
      <c r="BB1007" s="182"/>
      <c r="BC1007" s="182"/>
      <c r="BD1007" s="182"/>
      <c r="BE1007" s="182"/>
      <c r="BF1007" s="182"/>
      <c r="BG1007" s="182"/>
      <c r="BH1007" s="182">
        <v>1</v>
      </c>
      <c r="BI1007" s="182">
        <v>2</v>
      </c>
      <c r="BJ1007" s="182">
        <v>5</v>
      </c>
      <c r="BK1007" s="182"/>
      <c r="BL1007" s="182"/>
      <c r="BM1007" s="182"/>
      <c r="BN1007" s="182"/>
      <c r="BO1007" s="182"/>
      <c r="BP1007" s="182"/>
      <c r="BQ1007" s="228" t="s">
        <v>185</v>
      </c>
      <c r="BR1007" s="228" t="s">
        <v>247</v>
      </c>
      <c r="BS1007" s="228" t="s">
        <v>252</v>
      </c>
      <c r="BT1007" s="228" t="s">
        <v>249</v>
      </c>
      <c r="BU1007" s="228">
        <v>6</v>
      </c>
      <c r="BV1007" s="228" t="s">
        <v>253</v>
      </c>
      <c r="BW1007" s="228" t="s">
        <v>173</v>
      </c>
      <c r="BX1007" s="186">
        <v>0</v>
      </c>
      <c r="BY1007" s="182">
        <v>8</v>
      </c>
      <c r="BZ1007" s="182">
        <v>8</v>
      </c>
      <c r="CA1007" s="182">
        <v>508</v>
      </c>
      <c r="CB1007" s="182">
        <v>8</v>
      </c>
      <c r="CC1007" s="182">
        <v>8</v>
      </c>
      <c r="CD1007" s="182">
        <v>8</v>
      </c>
      <c r="CE1007" s="228">
        <v>4</v>
      </c>
      <c r="CF1007" s="228">
        <v>5</v>
      </c>
      <c r="CG1007" s="113">
        <v>7</v>
      </c>
      <c r="CH1007" s="113">
        <v>0</v>
      </c>
      <c r="CI1007" s="113">
        <v>0</v>
      </c>
      <c r="CJ1007" s="113">
        <v>0</v>
      </c>
      <c r="CK1007" s="113">
        <v>0</v>
      </c>
      <c r="CL1007" s="113">
        <v>0</v>
      </c>
      <c r="CM1007" s="113">
        <v>0</v>
      </c>
      <c r="CN1007" s="185">
        <v>16</v>
      </c>
      <c r="CO1007" s="181">
        <v>516</v>
      </c>
      <c r="CP1007" s="187">
        <v>3.1007751937984499E-2</v>
      </c>
      <c r="CQ1007" s="173">
        <v>5.7142857142857141E-2</v>
      </c>
      <c r="CR1007" s="173">
        <v>1.842857142857143</v>
      </c>
      <c r="CS1007" s="173">
        <v>5.1891891891891903E-2</v>
      </c>
      <c r="CT1007" s="173">
        <v>1.673513513513514</v>
      </c>
      <c r="CU1007" s="253">
        <v>2791</v>
      </c>
      <c r="CV1007" s="220">
        <v>-1</v>
      </c>
      <c r="CW1007" s="254">
        <f t="shared" si="105"/>
        <v>500</v>
      </c>
      <c r="CX1007" s="15">
        <f t="shared" si="106"/>
        <v>16</v>
      </c>
      <c r="CY1007" s="241">
        <f t="shared" si="107"/>
        <v>16</v>
      </c>
      <c r="CZ1007" s="241" t="str">
        <f>IFERROR(ROUND(CY1007/#REF!,1),"")</f>
        <v/>
      </c>
      <c r="DA1007" s="254">
        <f t="shared" si="108"/>
        <v>516</v>
      </c>
      <c r="DB1007" s="246">
        <f t="shared" si="109"/>
        <v>3.1007751937984496E-2</v>
      </c>
      <c r="DC1007" s="195"/>
      <c r="DD1007" s="15" t="str">
        <f>IFERROR(#REF!-AO1007,"")</f>
        <v/>
      </c>
      <c r="DE1007" s="195"/>
      <c r="DF1007" s="266" t="str">
        <f>IFERROR(#REF!-L1007,"")</f>
        <v/>
      </c>
      <c r="DG1007" s="228" t="e">
        <f>IF(#REF!&gt;AP1007,0,1)</f>
        <v>#REF!</v>
      </c>
      <c r="DH1007" s="228">
        <f t="shared" si="110"/>
        <v>1</v>
      </c>
      <c r="DI1007" s="228">
        <f t="shared" si="111"/>
        <v>0</v>
      </c>
    </row>
    <row r="1008" spans="1:113" ht="20.25" customHeight="1" x14ac:dyDescent="0.2">
      <c r="A1008">
        <v>2022</v>
      </c>
      <c r="B1008">
        <v>2</v>
      </c>
      <c r="C1008" s="261">
        <v>44605</v>
      </c>
      <c r="D1008">
        <v>425</v>
      </c>
      <c r="E1008">
        <v>674</v>
      </c>
      <c r="F1008">
        <v>4</v>
      </c>
      <c r="G1008" s="194" t="s">
        <v>244</v>
      </c>
      <c r="H1008" s="241" t="s">
        <v>245</v>
      </c>
      <c r="I1008" s="241" t="s">
        <v>246</v>
      </c>
      <c r="J1008" s="241">
        <v>2</v>
      </c>
      <c r="K1008" s="241">
        <v>1</v>
      </c>
      <c r="L1008" s="262">
        <v>256</v>
      </c>
      <c r="M1008" s="263">
        <v>240</v>
      </c>
      <c r="N1008" s="264">
        <v>274</v>
      </c>
      <c r="O1008" s="190"/>
      <c r="P1008" s="190"/>
      <c r="Q1008" s="190"/>
      <c r="R1008" s="190"/>
      <c r="S1008" s="190"/>
      <c r="T1008" s="190"/>
      <c r="U1008" s="190"/>
      <c r="V1008" s="190"/>
      <c r="W1008" s="190"/>
      <c r="X1008" s="190"/>
      <c r="Y1008" s="172"/>
      <c r="Z1008" s="172"/>
      <c r="AA1008" s="190"/>
      <c r="AB1008" s="190"/>
      <c r="AC1008" s="190"/>
      <c r="AD1008" s="190"/>
      <c r="AE1008" s="190"/>
      <c r="AF1008" s="190"/>
      <c r="AG1008" s="190"/>
      <c r="AH1008" s="190"/>
      <c r="AI1008" s="190"/>
      <c r="AJ1008" s="190"/>
      <c r="AK1008" s="172"/>
      <c r="AL1008" s="172"/>
      <c r="AM1008" s="265"/>
      <c r="AN1008" s="265"/>
      <c r="AO1008" s="183">
        <v>60</v>
      </c>
      <c r="AP1008" s="184">
        <v>120</v>
      </c>
      <c r="AQ1008" s="182"/>
      <c r="AR1008" s="182"/>
      <c r="AS1008" s="182"/>
      <c r="AT1008" s="182"/>
      <c r="AU1008" s="182">
        <v>540</v>
      </c>
      <c r="AV1008" s="182"/>
      <c r="AW1008" s="182"/>
      <c r="AX1008" s="182"/>
      <c r="AY1008" s="182"/>
      <c r="AZ1008" s="182"/>
      <c r="BA1008" s="182"/>
      <c r="BB1008" s="182"/>
      <c r="BC1008" s="182"/>
      <c r="BD1008" s="182"/>
      <c r="BE1008" s="182"/>
      <c r="BF1008" s="182"/>
      <c r="BG1008" s="182"/>
      <c r="BH1008" s="182"/>
      <c r="BI1008" s="182"/>
      <c r="BJ1008" s="182"/>
      <c r="BK1008" s="182"/>
      <c r="BL1008" s="182"/>
      <c r="BM1008" s="182"/>
      <c r="BN1008" s="182"/>
      <c r="BO1008" s="182"/>
      <c r="BP1008" s="182"/>
      <c r="BQ1008" s="228" t="s">
        <v>185</v>
      </c>
      <c r="BR1008" s="228" t="s">
        <v>247</v>
      </c>
      <c r="BS1008" s="228" t="s">
        <v>248</v>
      </c>
      <c r="BT1008" s="228" t="s">
        <v>249</v>
      </c>
      <c r="BU1008" s="228">
        <v>6</v>
      </c>
      <c r="BV1008" s="228" t="s">
        <v>244</v>
      </c>
      <c r="BW1008" s="228" t="s">
        <v>173</v>
      </c>
      <c r="BX1008" s="186">
        <v>0</v>
      </c>
      <c r="BY1008" s="182">
        <v>0</v>
      </c>
      <c r="BZ1008" s="182">
        <v>0</v>
      </c>
      <c r="CA1008" s="182">
        <v>540</v>
      </c>
      <c r="CB1008" s="182">
        <v>0</v>
      </c>
      <c r="CC1008" s="182">
        <v>0</v>
      </c>
      <c r="CD1008" s="182">
        <v>0</v>
      </c>
      <c r="CE1008" s="228">
        <v>0</v>
      </c>
      <c r="CF1008" s="228">
        <v>0</v>
      </c>
      <c r="CG1008" s="113">
        <v>0</v>
      </c>
      <c r="CH1008" s="113">
        <v>0</v>
      </c>
      <c r="CI1008" s="113">
        <v>0</v>
      </c>
      <c r="CJ1008" s="113">
        <v>0</v>
      </c>
      <c r="CK1008" s="113">
        <v>0</v>
      </c>
      <c r="CL1008" s="113">
        <v>0</v>
      </c>
      <c r="CM1008" s="113">
        <v>0</v>
      </c>
      <c r="CN1008" s="185">
        <v>0</v>
      </c>
      <c r="CO1008" s="181">
        <v>540</v>
      </c>
      <c r="CP1008" s="187">
        <v>0</v>
      </c>
      <c r="CQ1008" s="173">
        <v>0</v>
      </c>
      <c r="CR1008" s="173">
        <v>2.109375</v>
      </c>
      <c r="CS1008" s="173"/>
      <c r="CT1008" s="173"/>
      <c r="CU1008" s="253">
        <v>2791</v>
      </c>
      <c r="CV1008" s="220"/>
      <c r="CW1008" s="254">
        <f t="shared" si="105"/>
        <v>540</v>
      </c>
      <c r="CX1008" s="15">
        <f t="shared" si="106"/>
        <v>0</v>
      </c>
      <c r="CY1008" s="241">
        <f t="shared" si="107"/>
        <v>0</v>
      </c>
      <c r="CZ1008" s="241" t="str">
        <f>IFERROR(ROUND(CY1008/#REF!,1),"")</f>
        <v/>
      </c>
      <c r="DA1008" s="254">
        <f t="shared" si="108"/>
        <v>540</v>
      </c>
      <c r="DB1008" s="246">
        <f t="shared" si="109"/>
        <v>0</v>
      </c>
      <c r="DC1008" s="195"/>
      <c r="DD1008" s="15" t="str">
        <f>IFERROR(#REF!-AO1008,"")</f>
        <v/>
      </c>
      <c r="DE1008" s="195"/>
      <c r="DF1008" s="266" t="str">
        <f>IFERROR(#REF!-L1008,"")</f>
        <v/>
      </c>
      <c r="DG1008" s="228" t="e">
        <f>IF(#REF!&gt;AP1008,0,1)</f>
        <v>#REF!</v>
      </c>
      <c r="DH1008" s="228">
        <f t="shared" si="110"/>
        <v>0</v>
      </c>
      <c r="DI1008" s="228">
        <f t="shared" si="111"/>
        <v>1</v>
      </c>
    </row>
    <row r="1009" spans="1:113" ht="20.25" customHeight="1" x14ac:dyDescent="0.2">
      <c r="A1009">
        <v>2022</v>
      </c>
      <c r="B1009">
        <v>2</v>
      </c>
      <c r="C1009" s="261">
        <v>44605</v>
      </c>
      <c r="D1009">
        <v>384</v>
      </c>
      <c r="E1009">
        <v>557</v>
      </c>
      <c r="F1009">
        <v>5</v>
      </c>
      <c r="G1009" s="194" t="s">
        <v>206</v>
      </c>
      <c r="H1009" s="241" t="s">
        <v>207</v>
      </c>
      <c r="I1009" s="241" t="s">
        <v>169</v>
      </c>
      <c r="J1009" s="241">
        <v>1</v>
      </c>
      <c r="K1009" s="241">
        <v>6</v>
      </c>
      <c r="L1009" s="262">
        <v>182</v>
      </c>
      <c r="M1009" s="263">
        <v>171</v>
      </c>
      <c r="N1009" s="264">
        <v>194</v>
      </c>
      <c r="O1009" s="190"/>
      <c r="P1009" s="190"/>
      <c r="Q1009" s="190"/>
      <c r="R1009" s="190"/>
      <c r="S1009" s="190"/>
      <c r="T1009" s="190"/>
      <c r="U1009" s="190"/>
      <c r="V1009" s="190"/>
      <c r="W1009" s="190"/>
      <c r="X1009" s="190"/>
      <c r="Y1009" s="172">
        <v>176</v>
      </c>
      <c r="Z1009" s="172">
        <v>184</v>
      </c>
      <c r="AA1009" s="190"/>
      <c r="AB1009" s="190"/>
      <c r="AC1009" s="190"/>
      <c r="AD1009" s="190"/>
      <c r="AE1009" s="190"/>
      <c r="AF1009" s="190"/>
      <c r="AG1009" s="190"/>
      <c r="AH1009" s="190"/>
      <c r="AI1009" s="190"/>
      <c r="AJ1009" s="190"/>
      <c r="AK1009" s="172">
        <v>183</v>
      </c>
      <c r="AL1009" s="172">
        <v>172</v>
      </c>
      <c r="AM1009" s="265"/>
      <c r="AN1009" s="265"/>
      <c r="AO1009" s="183">
        <v>21</v>
      </c>
      <c r="AP1009" s="184">
        <v>180</v>
      </c>
      <c r="AQ1009" s="182">
        <v>20.13986013986014</v>
      </c>
      <c r="AR1009" s="182">
        <v>178.75</v>
      </c>
      <c r="AS1009" s="182"/>
      <c r="AT1009" s="182"/>
      <c r="AU1009" s="182"/>
      <c r="AV1009" s="182"/>
      <c r="AW1009" s="182"/>
      <c r="AX1009" s="182"/>
      <c r="AY1009" s="182"/>
      <c r="AZ1009" s="182"/>
      <c r="BA1009" s="182"/>
      <c r="BB1009" s="182"/>
      <c r="BC1009" s="182"/>
      <c r="BD1009" s="182"/>
      <c r="BE1009" s="182"/>
      <c r="BF1009" s="182"/>
      <c r="BG1009" s="182"/>
      <c r="BH1009" s="182"/>
      <c r="BI1009" s="182"/>
      <c r="BJ1009" s="182"/>
      <c r="BK1009" s="182"/>
      <c r="BL1009" s="182"/>
      <c r="BM1009" s="182"/>
      <c r="BN1009" s="182"/>
      <c r="BO1009" s="182"/>
      <c r="BP1009" s="182"/>
      <c r="BQ1009" s="228" t="s">
        <v>185</v>
      </c>
      <c r="BR1009" s="228" t="s">
        <v>186</v>
      </c>
      <c r="BS1009" s="228" t="s">
        <v>208</v>
      </c>
      <c r="BT1009" s="228" t="s">
        <v>209</v>
      </c>
      <c r="BU1009" s="228">
        <v>6</v>
      </c>
      <c r="BV1009" s="228" t="s">
        <v>205</v>
      </c>
      <c r="BW1009" s="228" t="s">
        <v>173</v>
      </c>
      <c r="BX1009" s="186">
        <v>0</v>
      </c>
      <c r="BY1009" s="182">
        <v>0</v>
      </c>
      <c r="BZ1009" s="182">
        <v>0</v>
      </c>
      <c r="CA1009" s="182">
        <v>0</v>
      </c>
      <c r="CB1009" s="182">
        <v>0</v>
      </c>
      <c r="CC1009" s="182">
        <v>0</v>
      </c>
      <c r="CD1009" s="182">
        <v>0</v>
      </c>
      <c r="CE1009" s="228">
        <v>0</v>
      </c>
      <c r="CF1009" s="228">
        <v>0</v>
      </c>
      <c r="CG1009" s="113">
        <v>0</v>
      </c>
      <c r="CH1009" s="113">
        <v>0</v>
      </c>
      <c r="CI1009" s="113">
        <v>0</v>
      </c>
      <c r="CJ1009" s="113">
        <v>0</v>
      </c>
      <c r="CK1009" s="113">
        <v>0</v>
      </c>
      <c r="CL1009" s="113">
        <v>0</v>
      </c>
      <c r="CM1009" s="113">
        <v>0</v>
      </c>
      <c r="CN1009" s="185">
        <v>0</v>
      </c>
      <c r="CO1009" s="181">
        <v>0</v>
      </c>
      <c r="CP1009" s="187"/>
      <c r="CQ1009" s="173">
        <v>0</v>
      </c>
      <c r="CR1009" s="173">
        <v>0</v>
      </c>
      <c r="CS1009" s="173"/>
      <c r="CT1009" s="173"/>
      <c r="CU1009" s="253">
        <v>2791</v>
      </c>
      <c r="CV1009" s="220"/>
      <c r="CW1009" s="254">
        <f t="shared" si="105"/>
        <v>0</v>
      </c>
      <c r="CX1009" s="15">
        <f t="shared" si="106"/>
        <v>0</v>
      </c>
      <c r="CY1009" s="241">
        <f t="shared" si="107"/>
        <v>0</v>
      </c>
      <c r="CZ1009" s="241" t="str">
        <f>IFERROR(ROUND(CY1009/#REF!,1),"")</f>
        <v/>
      </c>
      <c r="DA1009" s="254">
        <f t="shared" si="108"/>
        <v>0</v>
      </c>
      <c r="DB1009" s="246" t="str">
        <f t="shared" si="109"/>
        <v/>
      </c>
      <c r="DC1009" s="195"/>
      <c r="DD1009" s="15" t="str">
        <f>IFERROR(#REF!-AO1009,"")</f>
        <v/>
      </c>
      <c r="DE1009" s="195"/>
      <c r="DF1009" s="266" t="str">
        <f>IFERROR(#REF!-L1009,"")</f>
        <v/>
      </c>
      <c r="DG1009" s="228" t="e">
        <f>IF(#REF!&gt;AP1009,0,1)</f>
        <v>#REF!</v>
      </c>
      <c r="DH1009" s="228">
        <f t="shared" si="110"/>
        <v>0</v>
      </c>
      <c r="DI1009" s="228">
        <f t="shared" si="111"/>
        <v>1</v>
      </c>
    </row>
    <row r="1010" spans="1:113" ht="20.25" customHeight="1" x14ac:dyDescent="0.2">
      <c r="A1010">
        <v>2022</v>
      </c>
      <c r="B1010">
        <v>2</v>
      </c>
      <c r="C1010" s="261">
        <v>44605</v>
      </c>
      <c r="D1010">
        <v>236</v>
      </c>
      <c r="E1010">
        <v>160</v>
      </c>
      <c r="F1010">
        <v>6</v>
      </c>
      <c r="G1010" s="194" t="s">
        <v>239</v>
      </c>
      <c r="H1010" s="241" t="s">
        <v>240</v>
      </c>
      <c r="I1010" s="241" t="s">
        <v>169</v>
      </c>
      <c r="J1010" s="241">
        <v>2</v>
      </c>
      <c r="K1010" s="241">
        <v>1</v>
      </c>
      <c r="L1010" s="262">
        <v>200</v>
      </c>
      <c r="M1010" s="263">
        <v>186</v>
      </c>
      <c r="N1010" s="264">
        <v>214</v>
      </c>
      <c r="O1010" s="190"/>
      <c r="P1010" s="190">
        <v>290</v>
      </c>
      <c r="Q1010" s="190"/>
      <c r="R1010" s="190">
        <v>297</v>
      </c>
      <c r="S1010" s="190">
        <v>278</v>
      </c>
      <c r="T1010" s="190"/>
      <c r="U1010" s="190">
        <v>200</v>
      </c>
      <c r="V1010" s="190"/>
      <c r="W1010" s="190">
        <v>194</v>
      </c>
      <c r="X1010" s="190">
        <v>191</v>
      </c>
      <c r="Y1010" s="172">
        <v>109</v>
      </c>
      <c r="Z1010" s="172">
        <v>134</v>
      </c>
      <c r="AA1010" s="190">
        <v>240</v>
      </c>
      <c r="AB1010" s="190">
        <v>252</v>
      </c>
      <c r="AC1010" s="190"/>
      <c r="AD1010" s="190">
        <v>248</v>
      </c>
      <c r="AE1010" s="190"/>
      <c r="AF1010" s="190">
        <v>180</v>
      </c>
      <c r="AG1010" s="190">
        <v>184</v>
      </c>
      <c r="AH1010" s="190"/>
      <c r="AI1010" s="190">
        <v>194</v>
      </c>
      <c r="AJ1010" s="190"/>
      <c r="AK1010" s="172">
        <v>109</v>
      </c>
      <c r="AL1010" s="172">
        <v>111</v>
      </c>
      <c r="AM1010" s="265">
        <v>267.5</v>
      </c>
      <c r="AN1010" s="265">
        <v>190.5</v>
      </c>
      <c r="AO1010" s="183">
        <v>76</v>
      </c>
      <c r="AP1010" s="184">
        <v>95</v>
      </c>
      <c r="AQ1010" s="182">
        <v>62.203023758099349</v>
      </c>
      <c r="AR1010" s="182">
        <v>115.75</v>
      </c>
      <c r="AS1010" s="182"/>
      <c r="AT1010" s="182"/>
      <c r="AU1010" s="182">
        <v>486</v>
      </c>
      <c r="AV1010" s="182">
        <v>4</v>
      </c>
      <c r="AW1010" s="182">
        <v>4</v>
      </c>
      <c r="AX1010" s="182">
        <v>1</v>
      </c>
      <c r="AY1010" s="182"/>
      <c r="AZ1010" s="182"/>
      <c r="BA1010" s="182"/>
      <c r="BB1010" s="182"/>
      <c r="BC1010" s="182"/>
      <c r="BD1010" s="182"/>
      <c r="BE1010" s="182"/>
      <c r="BF1010" s="182"/>
      <c r="BG1010" s="182">
        <v>624</v>
      </c>
      <c r="BH1010" s="182"/>
      <c r="BI1010" s="182"/>
      <c r="BJ1010" s="182">
        <v>6</v>
      </c>
      <c r="BK1010" s="182"/>
      <c r="BL1010" s="182"/>
      <c r="BM1010" s="182"/>
      <c r="BN1010" s="182"/>
      <c r="BO1010" s="182"/>
      <c r="BP1010" s="182"/>
      <c r="BQ1010" s="228" t="s">
        <v>241</v>
      </c>
      <c r="BR1010" s="228" t="s">
        <v>242</v>
      </c>
      <c r="BS1010" s="228"/>
      <c r="BT1010" s="228"/>
      <c r="BU1010" s="228">
        <v>6</v>
      </c>
      <c r="BV1010" s="228" t="s">
        <v>239</v>
      </c>
      <c r="BW1010" s="228" t="s">
        <v>173</v>
      </c>
      <c r="BX1010" s="186">
        <v>0</v>
      </c>
      <c r="BY1010" s="182">
        <v>9</v>
      </c>
      <c r="BZ1010" s="182">
        <v>9</v>
      </c>
      <c r="CA1010" s="182">
        <v>495</v>
      </c>
      <c r="CB1010" s="182">
        <v>6</v>
      </c>
      <c r="CC1010" s="182">
        <v>6</v>
      </c>
      <c r="CD1010" s="182">
        <v>630</v>
      </c>
      <c r="CE1010" s="228">
        <v>4</v>
      </c>
      <c r="CF1010" s="228">
        <v>4</v>
      </c>
      <c r="CG1010" s="113">
        <v>7</v>
      </c>
      <c r="CH1010" s="113">
        <v>0</v>
      </c>
      <c r="CI1010" s="113">
        <v>0</v>
      </c>
      <c r="CJ1010" s="113">
        <v>0</v>
      </c>
      <c r="CK1010" s="113">
        <v>0</v>
      </c>
      <c r="CL1010" s="113">
        <v>0</v>
      </c>
      <c r="CM1010" s="113">
        <v>0</v>
      </c>
      <c r="CN1010" s="185">
        <v>15</v>
      </c>
      <c r="CO1010" s="181">
        <v>1125</v>
      </c>
      <c r="CP1010" s="187">
        <v>1.3333333333333331E-2</v>
      </c>
      <c r="CQ1010" s="173">
        <v>7.4999999999999997E-2</v>
      </c>
      <c r="CR1010" s="173">
        <v>5.625</v>
      </c>
      <c r="CS1010" s="173">
        <v>7.874015748031496E-2</v>
      </c>
      <c r="CT1010" s="173">
        <v>5.9055118110236222</v>
      </c>
      <c r="CU1010" s="253">
        <v>2791</v>
      </c>
      <c r="CV1010" s="220">
        <v>-1</v>
      </c>
      <c r="CW1010" s="254">
        <f t="shared" si="105"/>
        <v>1110</v>
      </c>
      <c r="CX1010" s="15">
        <f t="shared" si="106"/>
        <v>15</v>
      </c>
      <c r="CY1010" s="241">
        <f t="shared" si="107"/>
        <v>15</v>
      </c>
      <c r="CZ1010" s="241" t="str">
        <f>IFERROR(ROUND(CY1010/#REF!,1),"")</f>
        <v/>
      </c>
      <c r="DA1010" s="254">
        <f t="shared" si="108"/>
        <v>1125</v>
      </c>
      <c r="DB1010" s="246">
        <f t="shared" si="109"/>
        <v>1.3333333333333334E-2</v>
      </c>
      <c r="DC1010" s="195"/>
      <c r="DD1010" s="15" t="str">
        <f>IFERROR(#REF!-AO1010,"")</f>
        <v/>
      </c>
      <c r="DE1010" s="195"/>
      <c r="DF1010" s="266" t="str">
        <f>IFERROR(#REF!-L1010,"")</f>
        <v/>
      </c>
      <c r="DG1010" s="228" t="e">
        <f>IF(#REF!&gt;AP1010,0,1)</f>
        <v>#REF!</v>
      </c>
      <c r="DH1010" s="228">
        <f t="shared" si="110"/>
        <v>1</v>
      </c>
      <c r="DI1010" s="228">
        <f t="shared" si="111"/>
        <v>1</v>
      </c>
    </row>
    <row r="1011" spans="1:113" ht="20.25" customHeight="1" x14ac:dyDescent="0.2">
      <c r="A1011">
        <v>2022</v>
      </c>
      <c r="B1011">
        <v>2</v>
      </c>
      <c r="C1011" s="261">
        <v>44605</v>
      </c>
      <c r="D1011">
        <v>384</v>
      </c>
      <c r="E1011">
        <v>556</v>
      </c>
      <c r="F1011">
        <v>6</v>
      </c>
      <c r="G1011" s="194" t="s">
        <v>202</v>
      </c>
      <c r="H1011" s="241" t="s">
        <v>203</v>
      </c>
      <c r="I1011" s="241" t="s">
        <v>169</v>
      </c>
      <c r="J1011" s="241">
        <v>1</v>
      </c>
      <c r="K1011" s="241">
        <v>6</v>
      </c>
      <c r="L1011" s="262">
        <v>1066</v>
      </c>
      <c r="M1011" s="263">
        <v>1003</v>
      </c>
      <c r="N1011" s="264">
        <v>1141</v>
      </c>
      <c r="O1011" s="190"/>
      <c r="P1011" s="190">
        <v>2043</v>
      </c>
      <c r="Q1011" s="190"/>
      <c r="R1011" s="190">
        <v>2010</v>
      </c>
      <c r="S1011" s="190">
        <v>1824</v>
      </c>
      <c r="T1011" s="190"/>
      <c r="U1011" s="190">
        <v>1439</v>
      </c>
      <c r="V1011" s="190"/>
      <c r="W1011" s="190">
        <v>1400</v>
      </c>
      <c r="X1011" s="190">
        <v>1381</v>
      </c>
      <c r="Y1011" s="172"/>
      <c r="Z1011" s="172"/>
      <c r="AA1011" s="190">
        <v>1965</v>
      </c>
      <c r="AB1011" s="190">
        <v>1803</v>
      </c>
      <c r="AC1011" s="190"/>
      <c r="AD1011" s="190">
        <v>1753</v>
      </c>
      <c r="AE1011" s="190"/>
      <c r="AF1011" s="190">
        <v>1484</v>
      </c>
      <c r="AG1011" s="190">
        <v>1424</v>
      </c>
      <c r="AH1011" s="190"/>
      <c r="AI1011" s="190">
        <v>1392</v>
      </c>
      <c r="AJ1011" s="190"/>
      <c r="AK1011" s="172"/>
      <c r="AL1011" s="172"/>
      <c r="AM1011" s="265">
        <v>1899.666666666667</v>
      </c>
      <c r="AN1011" s="265">
        <v>1420</v>
      </c>
      <c r="AO1011" s="183">
        <v>21</v>
      </c>
      <c r="AP1011" s="184">
        <v>180</v>
      </c>
      <c r="AQ1011" s="182"/>
      <c r="AR1011" s="182"/>
      <c r="AS1011" s="182"/>
      <c r="AT1011" s="182"/>
      <c r="AU1011" s="182">
        <v>168</v>
      </c>
      <c r="AV1011" s="182">
        <v>10</v>
      </c>
      <c r="AW1011" s="182">
        <v>10</v>
      </c>
      <c r="AX1011" s="182">
        <v>10</v>
      </c>
      <c r="AY1011" s="182"/>
      <c r="AZ1011" s="182"/>
      <c r="BA1011" s="182"/>
      <c r="BB1011" s="182"/>
      <c r="BC1011" s="182"/>
      <c r="BD1011" s="182"/>
      <c r="BE1011" s="182"/>
      <c r="BF1011" s="182"/>
      <c r="BG1011" s="182">
        <v>96</v>
      </c>
      <c r="BH1011" s="182">
        <v>5</v>
      </c>
      <c r="BI1011" s="182">
        <v>4</v>
      </c>
      <c r="BJ1011" s="182">
        <v>6</v>
      </c>
      <c r="BK1011" s="182"/>
      <c r="BL1011" s="182"/>
      <c r="BM1011" s="182"/>
      <c r="BN1011" s="182"/>
      <c r="BO1011" s="182">
        <v>3</v>
      </c>
      <c r="BP1011" s="182"/>
      <c r="BQ1011" s="228" t="s">
        <v>185</v>
      </c>
      <c r="BR1011" s="228" t="s">
        <v>186</v>
      </c>
      <c r="BS1011" s="228" t="s">
        <v>204</v>
      </c>
      <c r="BT1011" s="228" t="s">
        <v>188</v>
      </c>
      <c r="BU1011" s="228">
        <v>6</v>
      </c>
      <c r="BV1011" s="228" t="s">
        <v>205</v>
      </c>
      <c r="BW1011" s="228" t="s">
        <v>173</v>
      </c>
      <c r="BX1011" s="186">
        <v>0</v>
      </c>
      <c r="BY1011" s="182">
        <v>30</v>
      </c>
      <c r="BZ1011" s="182">
        <v>5</v>
      </c>
      <c r="CA1011" s="182">
        <v>173</v>
      </c>
      <c r="CB1011" s="182">
        <v>18</v>
      </c>
      <c r="CC1011" s="182">
        <v>3</v>
      </c>
      <c r="CD1011" s="182">
        <v>99</v>
      </c>
      <c r="CE1011" s="228">
        <v>2</v>
      </c>
      <c r="CF1011" s="228">
        <v>2</v>
      </c>
      <c r="CG1011" s="113">
        <v>2</v>
      </c>
      <c r="CH1011" s="113">
        <v>0</v>
      </c>
      <c r="CI1011" s="113">
        <v>0</v>
      </c>
      <c r="CJ1011" s="113">
        <v>0</v>
      </c>
      <c r="CK1011" s="113">
        <v>0</v>
      </c>
      <c r="CL1011" s="113">
        <v>0</v>
      </c>
      <c r="CM1011" s="113">
        <v>0</v>
      </c>
      <c r="CN1011" s="185">
        <v>8</v>
      </c>
      <c r="CO1011" s="181">
        <v>272</v>
      </c>
      <c r="CP1011" s="187">
        <v>2.9411764705882349E-2</v>
      </c>
      <c r="CQ1011" s="173">
        <v>7.5046904315196998E-3</v>
      </c>
      <c r="CR1011" s="173">
        <v>0.25515947467166977</v>
      </c>
      <c r="CS1011" s="173">
        <v>5.6338028169014088E-3</v>
      </c>
      <c r="CT1011" s="173">
        <v>0.19154929577464791</v>
      </c>
      <c r="CU1011" s="253">
        <v>2791</v>
      </c>
      <c r="CV1011" s="220">
        <v>-1</v>
      </c>
      <c r="CW1011" s="254">
        <f t="shared" si="105"/>
        <v>264</v>
      </c>
      <c r="CX1011" s="15">
        <f t="shared" si="106"/>
        <v>48</v>
      </c>
      <c r="CY1011" s="241">
        <f t="shared" si="107"/>
        <v>8</v>
      </c>
      <c r="CZ1011" s="241" t="str">
        <f>IFERROR(ROUND(CY1011/#REF!,1),"")</f>
        <v/>
      </c>
      <c r="DA1011" s="254">
        <f t="shared" si="108"/>
        <v>272</v>
      </c>
      <c r="DB1011" s="246">
        <f t="shared" si="109"/>
        <v>2.9411764705882353E-2</v>
      </c>
      <c r="DC1011" s="195"/>
      <c r="DD1011" s="15" t="str">
        <f>IFERROR(#REF!-AO1011,"")</f>
        <v/>
      </c>
      <c r="DE1011" s="195"/>
      <c r="DF1011" s="266" t="str">
        <f>IFERROR(#REF!-L1011,"")</f>
        <v/>
      </c>
      <c r="DG1011" s="228" t="e">
        <f>IF(#REF!&gt;AP1011,0,1)</f>
        <v>#REF!</v>
      </c>
      <c r="DH1011" s="228">
        <f t="shared" si="110"/>
        <v>1</v>
      </c>
      <c r="DI1011" s="228">
        <f t="shared" si="111"/>
        <v>0</v>
      </c>
    </row>
    <row r="1012" spans="1:113" ht="20.25" customHeight="1" x14ac:dyDescent="0.2">
      <c r="A1012">
        <v>2022</v>
      </c>
      <c r="B1012">
        <v>2</v>
      </c>
      <c r="C1012" s="261">
        <v>44605</v>
      </c>
      <c r="D1012">
        <v>384</v>
      </c>
      <c r="E1012">
        <v>557</v>
      </c>
      <c r="F1012">
        <v>6</v>
      </c>
      <c r="G1012" s="194" t="s">
        <v>206</v>
      </c>
      <c r="H1012" s="241" t="s">
        <v>207</v>
      </c>
      <c r="I1012" s="241" t="s">
        <v>169</v>
      </c>
      <c r="J1012" s="241">
        <v>1</v>
      </c>
      <c r="K1012" s="241">
        <v>6</v>
      </c>
      <c r="L1012" s="262">
        <v>182</v>
      </c>
      <c r="M1012" s="263">
        <v>171</v>
      </c>
      <c r="N1012" s="264">
        <v>194</v>
      </c>
      <c r="O1012" s="190"/>
      <c r="P1012" s="190"/>
      <c r="Q1012" s="190"/>
      <c r="R1012" s="190"/>
      <c r="S1012" s="190"/>
      <c r="T1012" s="190"/>
      <c r="U1012" s="190"/>
      <c r="V1012" s="190"/>
      <c r="W1012" s="190"/>
      <c r="X1012" s="190"/>
      <c r="Y1012" s="172"/>
      <c r="Z1012" s="172"/>
      <c r="AA1012" s="190"/>
      <c r="AB1012" s="190"/>
      <c r="AC1012" s="190"/>
      <c r="AD1012" s="190"/>
      <c r="AE1012" s="190"/>
      <c r="AF1012" s="190"/>
      <c r="AG1012" s="190"/>
      <c r="AH1012" s="190"/>
      <c r="AI1012" s="190"/>
      <c r="AJ1012" s="190"/>
      <c r="AK1012" s="172"/>
      <c r="AL1012" s="172"/>
      <c r="AM1012" s="265"/>
      <c r="AN1012" s="265"/>
      <c r="AO1012" s="183">
        <v>21</v>
      </c>
      <c r="AP1012" s="184">
        <v>180</v>
      </c>
      <c r="AQ1012" s="182"/>
      <c r="AR1012" s="182"/>
      <c r="AS1012" s="182"/>
      <c r="AT1012" s="182"/>
      <c r="AU1012" s="182"/>
      <c r="AV1012" s="182"/>
      <c r="AW1012" s="182"/>
      <c r="AX1012" s="182"/>
      <c r="AY1012" s="182"/>
      <c r="AZ1012" s="182"/>
      <c r="BA1012" s="182"/>
      <c r="BB1012" s="182"/>
      <c r="BC1012" s="182"/>
      <c r="BD1012" s="182"/>
      <c r="BE1012" s="182"/>
      <c r="BF1012" s="182"/>
      <c r="BG1012" s="182"/>
      <c r="BH1012" s="182"/>
      <c r="BI1012" s="182"/>
      <c r="BJ1012" s="182"/>
      <c r="BK1012" s="182"/>
      <c r="BL1012" s="182"/>
      <c r="BM1012" s="182"/>
      <c r="BN1012" s="182"/>
      <c r="BO1012" s="182"/>
      <c r="BP1012" s="182"/>
      <c r="BQ1012" s="228" t="s">
        <v>185</v>
      </c>
      <c r="BR1012" s="228" t="s">
        <v>186</v>
      </c>
      <c r="BS1012" s="228" t="s">
        <v>208</v>
      </c>
      <c r="BT1012" s="228" t="s">
        <v>209</v>
      </c>
      <c r="BU1012" s="228">
        <v>6</v>
      </c>
      <c r="BV1012" s="228" t="s">
        <v>205</v>
      </c>
      <c r="BW1012" s="228" t="s">
        <v>173</v>
      </c>
      <c r="BX1012" s="186">
        <v>0</v>
      </c>
      <c r="BY1012" s="182">
        <v>0</v>
      </c>
      <c r="BZ1012" s="182">
        <v>0</v>
      </c>
      <c r="CA1012" s="182">
        <v>0</v>
      </c>
      <c r="CB1012" s="182">
        <v>0</v>
      </c>
      <c r="CC1012" s="182">
        <v>0</v>
      </c>
      <c r="CD1012" s="182">
        <v>0</v>
      </c>
      <c r="CE1012" s="228">
        <v>0</v>
      </c>
      <c r="CF1012" s="228">
        <v>0</v>
      </c>
      <c r="CG1012" s="113">
        <v>0</v>
      </c>
      <c r="CH1012" s="113">
        <v>0</v>
      </c>
      <c r="CI1012" s="113">
        <v>0</v>
      </c>
      <c r="CJ1012" s="113">
        <v>0</v>
      </c>
      <c r="CK1012" s="113">
        <v>0</v>
      </c>
      <c r="CL1012" s="113">
        <v>0</v>
      </c>
      <c r="CM1012" s="113">
        <v>0</v>
      </c>
      <c r="CN1012" s="185">
        <v>0</v>
      </c>
      <c r="CO1012" s="181">
        <v>0</v>
      </c>
      <c r="CP1012" s="187"/>
      <c r="CQ1012" s="173">
        <v>0</v>
      </c>
      <c r="CR1012" s="173">
        <v>0</v>
      </c>
      <c r="CS1012" s="173"/>
      <c r="CT1012" s="173"/>
      <c r="CU1012" s="253">
        <v>2791</v>
      </c>
      <c r="CV1012" s="220"/>
      <c r="CW1012" s="254">
        <f t="shared" si="105"/>
        <v>0</v>
      </c>
      <c r="CX1012" s="15">
        <f t="shared" si="106"/>
        <v>0</v>
      </c>
      <c r="CY1012" s="241">
        <f t="shared" si="107"/>
        <v>0</v>
      </c>
      <c r="CZ1012" s="241" t="str">
        <f>IFERROR(ROUND(CY1012/#REF!,1),"")</f>
        <v/>
      </c>
      <c r="DA1012" s="254">
        <f t="shared" si="108"/>
        <v>0</v>
      </c>
      <c r="DB1012" s="246" t="str">
        <f t="shared" si="109"/>
        <v/>
      </c>
      <c r="DC1012" s="195"/>
      <c r="DD1012" s="15" t="str">
        <f>IFERROR(#REF!-AO1012,"")</f>
        <v/>
      </c>
      <c r="DE1012" s="195"/>
      <c r="DF1012" s="266" t="str">
        <f>IFERROR(#REF!-L1012,"")</f>
        <v/>
      </c>
      <c r="DG1012" s="228" t="e">
        <f>IF(#REF!&gt;AP1012,0,1)</f>
        <v>#REF!</v>
      </c>
      <c r="DH1012" s="228">
        <f t="shared" si="110"/>
        <v>0</v>
      </c>
      <c r="DI1012" s="228">
        <f t="shared" si="111"/>
        <v>1</v>
      </c>
    </row>
    <row r="1013" spans="1:113" ht="20.25" customHeight="1" x14ac:dyDescent="0.2">
      <c r="A1013">
        <v>2022</v>
      </c>
      <c r="B1013">
        <v>2</v>
      </c>
      <c r="C1013" s="261">
        <v>44605</v>
      </c>
      <c r="D1013">
        <v>376</v>
      </c>
      <c r="E1013">
        <v>438</v>
      </c>
      <c r="F1013">
        <v>7</v>
      </c>
      <c r="G1013" s="194" t="s">
        <v>216</v>
      </c>
      <c r="H1013" s="241" t="s">
        <v>217</v>
      </c>
      <c r="I1013" s="241" t="s">
        <v>169</v>
      </c>
      <c r="J1013" s="241">
        <v>3</v>
      </c>
      <c r="K1013" s="241">
        <v>2</v>
      </c>
      <c r="L1013" s="262">
        <v>335</v>
      </c>
      <c r="M1013" s="263">
        <v>315</v>
      </c>
      <c r="N1013" s="264">
        <v>358</v>
      </c>
      <c r="O1013" s="190"/>
      <c r="P1013" s="190"/>
      <c r="Q1013" s="190"/>
      <c r="R1013" s="190"/>
      <c r="S1013" s="190"/>
      <c r="T1013" s="190"/>
      <c r="U1013" s="190"/>
      <c r="V1013" s="190"/>
      <c r="W1013" s="190"/>
      <c r="X1013" s="190"/>
      <c r="Y1013" s="172">
        <v>156</v>
      </c>
      <c r="Z1013" s="172"/>
      <c r="AA1013" s="190"/>
      <c r="AB1013" s="190"/>
      <c r="AC1013" s="190"/>
      <c r="AD1013" s="190"/>
      <c r="AE1013" s="190"/>
      <c r="AF1013" s="190"/>
      <c r="AG1013" s="190"/>
      <c r="AH1013" s="190"/>
      <c r="AI1013" s="190"/>
      <c r="AJ1013" s="190"/>
      <c r="AK1013" s="172"/>
      <c r="AL1013" s="172"/>
      <c r="AM1013" s="265"/>
      <c r="AN1013" s="265"/>
      <c r="AO1013" s="183">
        <v>75</v>
      </c>
      <c r="AP1013" s="184">
        <v>144</v>
      </c>
      <c r="AQ1013" s="182">
        <v>69.230769230769226</v>
      </c>
      <c r="AR1013" s="182">
        <v>156</v>
      </c>
      <c r="AS1013" s="182"/>
      <c r="AT1013" s="182"/>
      <c r="AU1013" s="182">
        <v>372</v>
      </c>
      <c r="AV1013" s="182">
        <v>3</v>
      </c>
      <c r="AW1013" s="182">
        <v>3</v>
      </c>
      <c r="AX1013" s="182">
        <v>4</v>
      </c>
      <c r="AY1013" s="182"/>
      <c r="AZ1013" s="182"/>
      <c r="BA1013" s="182"/>
      <c r="BB1013" s="182"/>
      <c r="BC1013" s="182"/>
      <c r="BD1013" s="182"/>
      <c r="BE1013" s="182"/>
      <c r="BF1013" s="182"/>
      <c r="BG1013" s="182"/>
      <c r="BH1013" s="182"/>
      <c r="BI1013" s="182"/>
      <c r="BJ1013" s="182"/>
      <c r="BK1013" s="182"/>
      <c r="BL1013" s="182"/>
      <c r="BM1013" s="182"/>
      <c r="BN1013" s="182"/>
      <c r="BO1013" s="182"/>
      <c r="BP1013" s="182"/>
      <c r="BQ1013" s="228" t="s">
        <v>185</v>
      </c>
      <c r="BR1013" s="228" t="s">
        <v>186</v>
      </c>
      <c r="BS1013" s="228" t="s">
        <v>218</v>
      </c>
      <c r="BT1013" s="228" t="s">
        <v>188</v>
      </c>
      <c r="BU1013" s="228">
        <v>6</v>
      </c>
      <c r="BV1013" s="228" t="s">
        <v>219</v>
      </c>
      <c r="BW1013" s="228" t="s">
        <v>173</v>
      </c>
      <c r="BX1013" s="186">
        <v>0</v>
      </c>
      <c r="BY1013" s="182">
        <v>10</v>
      </c>
      <c r="BZ1013" s="182">
        <v>5</v>
      </c>
      <c r="CA1013" s="182">
        <v>377</v>
      </c>
      <c r="CB1013" s="182">
        <v>0</v>
      </c>
      <c r="CC1013" s="182">
        <v>0</v>
      </c>
      <c r="CD1013" s="182">
        <v>0</v>
      </c>
      <c r="CE1013" s="228">
        <v>1</v>
      </c>
      <c r="CF1013" s="228">
        <v>1</v>
      </c>
      <c r="CG1013" s="113">
        <v>2</v>
      </c>
      <c r="CH1013" s="113">
        <v>0</v>
      </c>
      <c r="CI1013" s="113">
        <v>0</v>
      </c>
      <c r="CJ1013" s="113">
        <v>0</v>
      </c>
      <c r="CK1013" s="113">
        <v>0</v>
      </c>
      <c r="CL1013" s="113">
        <v>0</v>
      </c>
      <c r="CM1013" s="113">
        <v>0</v>
      </c>
      <c r="CN1013" s="185">
        <v>5</v>
      </c>
      <c r="CO1013" s="181">
        <v>377</v>
      </c>
      <c r="CP1013" s="187">
        <v>1.326259946949602E-2</v>
      </c>
      <c r="CQ1013" s="173">
        <v>1.492537313432836E-2</v>
      </c>
      <c r="CR1013" s="173">
        <v>1.1253731343283579</v>
      </c>
      <c r="CS1013" s="173"/>
      <c r="CT1013" s="173"/>
      <c r="CU1013" s="253">
        <v>2791</v>
      </c>
      <c r="CV1013" s="220"/>
      <c r="CW1013" s="254">
        <f t="shared" si="105"/>
        <v>372</v>
      </c>
      <c r="CX1013" s="15">
        <f t="shared" si="106"/>
        <v>10</v>
      </c>
      <c r="CY1013" s="241">
        <f t="shared" si="107"/>
        <v>5</v>
      </c>
      <c r="CZ1013" s="241" t="str">
        <f>IFERROR(ROUND(CY1013/#REF!,1),"")</f>
        <v/>
      </c>
      <c r="DA1013" s="254">
        <f t="shared" si="108"/>
        <v>377</v>
      </c>
      <c r="DB1013" s="246">
        <f t="shared" si="109"/>
        <v>1.3262599469496022E-2</v>
      </c>
      <c r="DC1013" s="195"/>
      <c r="DD1013" s="15" t="str">
        <f>IFERROR(#REF!-AO1013,"")</f>
        <v/>
      </c>
      <c r="DE1013" s="195"/>
      <c r="DF1013" s="266" t="str">
        <f>IFERROR(#REF!-L1013,"")</f>
        <v/>
      </c>
      <c r="DG1013" s="228" t="e">
        <f>IF(#REF!&gt;AP1013,0,1)</f>
        <v>#REF!</v>
      </c>
      <c r="DH1013" s="228">
        <f t="shared" si="110"/>
        <v>0</v>
      </c>
      <c r="DI1013" s="228">
        <f t="shared" si="111"/>
        <v>1</v>
      </c>
    </row>
    <row r="1014" spans="1:113" ht="20.25" customHeight="1" x14ac:dyDescent="0.2">
      <c r="A1014">
        <v>2022</v>
      </c>
      <c r="B1014">
        <v>2</v>
      </c>
      <c r="C1014" s="261">
        <v>44605</v>
      </c>
      <c r="D1014">
        <v>395</v>
      </c>
      <c r="E1014">
        <v>607</v>
      </c>
      <c r="F1014">
        <v>7</v>
      </c>
      <c r="G1014" s="194" t="s">
        <v>394</v>
      </c>
      <c r="H1014" s="241" t="s">
        <v>395</v>
      </c>
      <c r="I1014" s="241" t="s">
        <v>169</v>
      </c>
      <c r="J1014" s="241">
        <v>3</v>
      </c>
      <c r="K1014" s="241">
        <v>3</v>
      </c>
      <c r="L1014" s="262">
        <v>100</v>
      </c>
      <c r="M1014" s="263">
        <v>93</v>
      </c>
      <c r="N1014" s="264">
        <v>107</v>
      </c>
      <c r="O1014" s="190"/>
      <c r="P1014" s="190"/>
      <c r="Q1014" s="190"/>
      <c r="R1014" s="190">
        <v>141</v>
      </c>
      <c r="S1014" s="190">
        <v>144</v>
      </c>
      <c r="T1014" s="190"/>
      <c r="U1014" s="190"/>
      <c r="V1014" s="190"/>
      <c r="W1014" s="190">
        <v>116</v>
      </c>
      <c r="X1014" s="190">
        <v>115</v>
      </c>
      <c r="Y1014" s="172"/>
      <c r="Z1014" s="172"/>
      <c r="AA1014" s="190">
        <v>140</v>
      </c>
      <c r="AB1014" s="190">
        <v>142</v>
      </c>
      <c r="AC1014" s="190"/>
      <c r="AD1014" s="190">
        <v>140</v>
      </c>
      <c r="AE1014" s="190"/>
      <c r="AF1014" s="190">
        <v>114</v>
      </c>
      <c r="AG1014" s="190">
        <v>142</v>
      </c>
      <c r="AH1014" s="190"/>
      <c r="AI1014" s="190">
        <v>140</v>
      </c>
      <c r="AJ1014" s="190"/>
      <c r="AK1014" s="172"/>
      <c r="AL1014" s="172"/>
      <c r="AM1014" s="265">
        <v>141.4</v>
      </c>
      <c r="AN1014" s="265">
        <v>125.4</v>
      </c>
      <c r="AO1014" s="183">
        <v>86</v>
      </c>
      <c r="AP1014" s="184">
        <v>126</v>
      </c>
      <c r="AQ1014" s="182"/>
      <c r="AR1014" s="182"/>
      <c r="AS1014" s="182"/>
      <c r="AT1014" s="182"/>
      <c r="AU1014" s="182"/>
      <c r="AV1014" s="182"/>
      <c r="AW1014" s="182"/>
      <c r="AX1014" s="182"/>
      <c r="AY1014" s="182"/>
      <c r="AZ1014" s="182"/>
      <c r="BA1014" s="182"/>
      <c r="BB1014" s="182"/>
      <c r="BC1014" s="182"/>
      <c r="BD1014" s="182"/>
      <c r="BE1014" s="182"/>
      <c r="BF1014" s="182"/>
      <c r="BG1014" s="182"/>
      <c r="BH1014" s="182"/>
      <c r="BI1014" s="182"/>
      <c r="BJ1014" s="182">
        <v>6</v>
      </c>
      <c r="BK1014" s="182"/>
      <c r="BL1014" s="182"/>
      <c r="BM1014" s="182"/>
      <c r="BN1014" s="182"/>
      <c r="BO1014" s="182"/>
      <c r="BP1014" s="182"/>
      <c r="BQ1014" s="228" t="s">
        <v>170</v>
      </c>
      <c r="BR1014" s="228" t="s">
        <v>171</v>
      </c>
      <c r="BS1014" s="228"/>
      <c r="BT1014" s="228"/>
      <c r="BU1014" s="228">
        <v>6</v>
      </c>
      <c r="BV1014" s="228" t="s">
        <v>172</v>
      </c>
      <c r="BW1014" s="228" t="s">
        <v>173</v>
      </c>
      <c r="BX1014" s="186">
        <v>0</v>
      </c>
      <c r="BY1014" s="182">
        <v>0</v>
      </c>
      <c r="BZ1014" s="182">
        <v>0</v>
      </c>
      <c r="CA1014" s="182">
        <v>0</v>
      </c>
      <c r="CB1014" s="182">
        <v>6</v>
      </c>
      <c r="CC1014" s="182">
        <v>2</v>
      </c>
      <c r="CD1014" s="182">
        <v>2</v>
      </c>
      <c r="CE1014" s="228">
        <v>0</v>
      </c>
      <c r="CF1014" s="228">
        <v>0</v>
      </c>
      <c r="CG1014" s="113">
        <v>2</v>
      </c>
      <c r="CH1014" s="113">
        <v>0</v>
      </c>
      <c r="CI1014" s="113">
        <v>0</v>
      </c>
      <c r="CJ1014" s="113">
        <v>0</v>
      </c>
      <c r="CK1014" s="113">
        <v>0</v>
      </c>
      <c r="CL1014" s="113">
        <v>0</v>
      </c>
      <c r="CM1014" s="113">
        <v>0</v>
      </c>
      <c r="CN1014" s="185">
        <v>2</v>
      </c>
      <c r="CO1014" s="181">
        <v>2</v>
      </c>
      <c r="CP1014" s="187">
        <v>1</v>
      </c>
      <c r="CQ1014" s="173">
        <v>0.02</v>
      </c>
      <c r="CR1014" s="173">
        <v>0.02</v>
      </c>
      <c r="CS1014" s="173">
        <v>1.5948963317384369E-2</v>
      </c>
      <c r="CT1014" s="173">
        <v>1.5948963317384369E-2</v>
      </c>
      <c r="CU1014" s="253">
        <v>2791</v>
      </c>
      <c r="CV1014" s="220">
        <v>-1</v>
      </c>
      <c r="CW1014" s="254">
        <f t="shared" si="105"/>
        <v>0</v>
      </c>
      <c r="CX1014" s="15">
        <f t="shared" si="106"/>
        <v>6</v>
      </c>
      <c r="CY1014" s="241">
        <f t="shared" si="107"/>
        <v>2</v>
      </c>
      <c r="CZ1014" s="241" t="str">
        <f>IFERROR(ROUND(CY1014/#REF!,1),"")</f>
        <v/>
      </c>
      <c r="DA1014" s="254">
        <f t="shared" si="108"/>
        <v>2</v>
      </c>
      <c r="DB1014" s="246">
        <f t="shared" si="109"/>
        <v>1</v>
      </c>
      <c r="DC1014" s="195"/>
      <c r="DD1014" s="15" t="str">
        <f>IFERROR(#REF!-AO1014,"")</f>
        <v/>
      </c>
      <c r="DE1014" s="195"/>
      <c r="DF1014" s="266" t="str">
        <f>IFERROR(#REF!-L1014,"")</f>
        <v/>
      </c>
      <c r="DG1014" s="228" t="e">
        <f>IF(#REF!&gt;AP1014,0,1)</f>
        <v>#REF!</v>
      </c>
      <c r="DH1014" s="228">
        <f t="shared" si="110"/>
        <v>1</v>
      </c>
      <c r="DI1014" s="228">
        <f t="shared" si="111"/>
        <v>0</v>
      </c>
    </row>
    <row r="1015" spans="1:113" ht="20.25" customHeight="1" x14ac:dyDescent="0.2">
      <c r="A1015">
        <v>2022</v>
      </c>
      <c r="B1015">
        <v>2</v>
      </c>
      <c r="C1015" s="261">
        <v>44605</v>
      </c>
      <c r="D1015">
        <v>395</v>
      </c>
      <c r="E1015">
        <v>608</v>
      </c>
      <c r="F1015">
        <v>7</v>
      </c>
      <c r="G1015" s="194" t="s">
        <v>396</v>
      </c>
      <c r="H1015" s="241" t="s">
        <v>397</v>
      </c>
      <c r="I1015" s="241" t="s">
        <v>169</v>
      </c>
      <c r="J1015" s="241">
        <v>3</v>
      </c>
      <c r="K1015" s="241">
        <v>3</v>
      </c>
      <c r="L1015" s="262">
        <v>100</v>
      </c>
      <c r="M1015" s="263">
        <v>93</v>
      </c>
      <c r="N1015" s="264">
        <v>107</v>
      </c>
      <c r="O1015" s="190"/>
      <c r="P1015" s="190"/>
      <c r="Q1015" s="190"/>
      <c r="R1015" s="190">
        <v>125</v>
      </c>
      <c r="S1015" s="190">
        <v>126</v>
      </c>
      <c r="T1015" s="190"/>
      <c r="U1015" s="190"/>
      <c r="V1015" s="190"/>
      <c r="W1015" s="190">
        <v>100</v>
      </c>
      <c r="X1015" s="190">
        <v>101</v>
      </c>
      <c r="Y1015" s="172"/>
      <c r="Z1015" s="172"/>
      <c r="AA1015" s="190">
        <v>126</v>
      </c>
      <c r="AB1015" s="190">
        <v>125</v>
      </c>
      <c r="AC1015" s="190"/>
      <c r="AD1015" s="190">
        <v>120</v>
      </c>
      <c r="AE1015" s="190"/>
      <c r="AF1015" s="190">
        <v>100</v>
      </c>
      <c r="AG1015" s="190">
        <v>97</v>
      </c>
      <c r="AH1015" s="190"/>
      <c r="AI1015" s="190">
        <v>94</v>
      </c>
      <c r="AJ1015" s="190"/>
      <c r="AK1015" s="172"/>
      <c r="AL1015" s="172"/>
      <c r="AM1015" s="265">
        <v>124.4</v>
      </c>
      <c r="AN1015" s="265">
        <v>98.4</v>
      </c>
      <c r="AO1015" s="183">
        <v>86</v>
      </c>
      <c r="AP1015" s="184">
        <v>126</v>
      </c>
      <c r="AQ1015" s="182"/>
      <c r="AR1015" s="182"/>
      <c r="AS1015" s="182"/>
      <c r="AT1015" s="182"/>
      <c r="AU1015" s="182"/>
      <c r="AV1015" s="182"/>
      <c r="AW1015" s="182"/>
      <c r="AX1015" s="182"/>
      <c r="AY1015" s="182"/>
      <c r="AZ1015" s="182"/>
      <c r="BA1015" s="182"/>
      <c r="BB1015" s="182"/>
      <c r="BC1015" s="182"/>
      <c r="BD1015" s="182"/>
      <c r="BE1015" s="182"/>
      <c r="BF1015" s="182"/>
      <c r="BG1015" s="182"/>
      <c r="BH1015" s="182">
        <v>2</v>
      </c>
      <c r="BI1015" s="182">
        <v>5</v>
      </c>
      <c r="BJ1015" s="182">
        <v>1</v>
      </c>
      <c r="BK1015" s="182"/>
      <c r="BL1015" s="182"/>
      <c r="BM1015" s="182"/>
      <c r="BN1015" s="182"/>
      <c r="BO1015" s="182"/>
      <c r="BP1015" s="182"/>
      <c r="BQ1015" s="228" t="s">
        <v>170</v>
      </c>
      <c r="BR1015" s="228" t="s">
        <v>171</v>
      </c>
      <c r="BS1015" s="228"/>
      <c r="BT1015" s="228"/>
      <c r="BU1015" s="228">
        <v>6</v>
      </c>
      <c r="BV1015" s="228" t="s">
        <v>172</v>
      </c>
      <c r="BW1015" s="228" t="s">
        <v>173</v>
      </c>
      <c r="BX1015" s="186">
        <v>0</v>
      </c>
      <c r="BY1015" s="182">
        <v>0</v>
      </c>
      <c r="BZ1015" s="182">
        <v>0</v>
      </c>
      <c r="CA1015" s="182">
        <v>0</v>
      </c>
      <c r="CB1015" s="182">
        <v>8</v>
      </c>
      <c r="CC1015" s="182">
        <v>2.666666666666667</v>
      </c>
      <c r="CD1015" s="182">
        <v>2</v>
      </c>
      <c r="CE1015" s="228">
        <v>0</v>
      </c>
      <c r="CF1015" s="228">
        <v>1</v>
      </c>
      <c r="CG1015" s="113">
        <v>0</v>
      </c>
      <c r="CH1015" s="113">
        <v>0</v>
      </c>
      <c r="CI1015" s="113">
        <v>0</v>
      </c>
      <c r="CJ1015" s="113">
        <v>0</v>
      </c>
      <c r="CK1015" s="113">
        <v>0</v>
      </c>
      <c r="CL1015" s="113">
        <v>0</v>
      </c>
      <c r="CM1015" s="113">
        <v>0</v>
      </c>
      <c r="CN1015" s="185">
        <v>2.666666666666667</v>
      </c>
      <c r="CO1015" s="181">
        <v>2</v>
      </c>
      <c r="CP1015" s="187">
        <v>1.333333333333333</v>
      </c>
      <c r="CQ1015" s="173">
        <v>2.6666666666666661E-2</v>
      </c>
      <c r="CR1015" s="173">
        <v>0.02</v>
      </c>
      <c r="CS1015" s="173">
        <v>2.7100271002710029E-2</v>
      </c>
      <c r="CT1015" s="173">
        <v>2.032520325203252E-2</v>
      </c>
      <c r="CU1015" s="253">
        <v>2791</v>
      </c>
      <c r="CV1015" s="220">
        <v>-1</v>
      </c>
      <c r="CW1015" s="254">
        <f t="shared" si="105"/>
        <v>0</v>
      </c>
      <c r="CX1015" s="15">
        <f t="shared" si="106"/>
        <v>8</v>
      </c>
      <c r="CY1015" s="241">
        <f t="shared" si="107"/>
        <v>3</v>
      </c>
      <c r="CZ1015" s="241" t="str">
        <f>IFERROR(ROUND(CY1015/#REF!,1),"")</f>
        <v/>
      </c>
      <c r="DA1015" s="254">
        <f t="shared" si="108"/>
        <v>3</v>
      </c>
      <c r="DB1015" s="246">
        <f t="shared" si="109"/>
        <v>1</v>
      </c>
      <c r="DC1015" s="195"/>
      <c r="DD1015" s="15" t="str">
        <f>IFERROR(#REF!-AO1015,"")</f>
        <v/>
      </c>
      <c r="DE1015" s="195"/>
      <c r="DF1015" s="266" t="str">
        <f>IFERROR(#REF!-L1015,"")</f>
        <v/>
      </c>
      <c r="DG1015" s="228" t="e">
        <f>IF(#REF!&gt;AP1015,0,1)</f>
        <v>#REF!</v>
      </c>
      <c r="DH1015" s="228">
        <f t="shared" si="110"/>
        <v>1</v>
      </c>
      <c r="DI1015" s="228">
        <f t="shared" si="111"/>
        <v>1</v>
      </c>
    </row>
    <row r="1016" spans="1:113" ht="20.25" customHeight="1" x14ac:dyDescent="0.2">
      <c r="A1016">
        <v>2022</v>
      </c>
      <c r="B1016">
        <v>2</v>
      </c>
      <c r="C1016" s="261">
        <v>44605</v>
      </c>
      <c r="D1016">
        <v>395</v>
      </c>
      <c r="E1016">
        <v>609</v>
      </c>
      <c r="F1016">
        <v>7</v>
      </c>
      <c r="G1016" s="194" t="s">
        <v>167</v>
      </c>
      <c r="H1016" s="241" t="s">
        <v>168</v>
      </c>
      <c r="I1016" s="241" t="s">
        <v>169</v>
      </c>
      <c r="J1016" s="241">
        <v>3</v>
      </c>
      <c r="K1016" s="241">
        <v>3</v>
      </c>
      <c r="L1016" s="262">
        <v>35</v>
      </c>
      <c r="M1016" s="263">
        <v>32</v>
      </c>
      <c r="N1016" s="264">
        <v>37</v>
      </c>
      <c r="O1016" s="190"/>
      <c r="P1016" s="190"/>
      <c r="Q1016" s="190"/>
      <c r="R1016" s="190">
        <v>59</v>
      </c>
      <c r="S1016" s="190">
        <v>61</v>
      </c>
      <c r="T1016" s="190"/>
      <c r="U1016" s="190"/>
      <c r="V1016" s="190"/>
      <c r="W1016" s="190">
        <v>49</v>
      </c>
      <c r="X1016" s="190">
        <v>48</v>
      </c>
      <c r="Y1016" s="172">
        <v>156</v>
      </c>
      <c r="Z1016" s="172">
        <v>125</v>
      </c>
      <c r="AA1016" s="190">
        <v>55</v>
      </c>
      <c r="AB1016" s="190">
        <v>61</v>
      </c>
      <c r="AC1016" s="190"/>
      <c r="AD1016" s="190">
        <v>59</v>
      </c>
      <c r="AE1016" s="190"/>
      <c r="AF1016" s="190">
        <v>48</v>
      </c>
      <c r="AG1016" s="190">
        <v>51</v>
      </c>
      <c r="AH1016" s="190"/>
      <c r="AI1016" s="190">
        <v>52</v>
      </c>
      <c r="AJ1016" s="190"/>
      <c r="AK1016" s="172">
        <v>125</v>
      </c>
      <c r="AL1016" s="172">
        <v>125</v>
      </c>
      <c r="AM1016" s="265">
        <v>59</v>
      </c>
      <c r="AN1016" s="265">
        <v>49.6</v>
      </c>
      <c r="AO1016" s="183">
        <v>86</v>
      </c>
      <c r="AP1016" s="184">
        <v>126</v>
      </c>
      <c r="AQ1016" s="182">
        <v>81.355932203389827</v>
      </c>
      <c r="AR1016" s="182">
        <v>132.75</v>
      </c>
      <c r="AS1016" s="182"/>
      <c r="AT1016" s="182"/>
      <c r="AU1016" s="182"/>
      <c r="AV1016" s="182"/>
      <c r="AW1016" s="182"/>
      <c r="AX1016" s="182"/>
      <c r="AY1016" s="182"/>
      <c r="AZ1016" s="182"/>
      <c r="BA1016" s="182"/>
      <c r="BB1016" s="182"/>
      <c r="BC1016" s="182"/>
      <c r="BD1016" s="182"/>
      <c r="BE1016" s="182"/>
      <c r="BF1016" s="182"/>
      <c r="BG1016" s="182"/>
      <c r="BH1016" s="182"/>
      <c r="BI1016" s="182">
        <v>1</v>
      </c>
      <c r="BJ1016" s="182">
        <v>4</v>
      </c>
      <c r="BK1016" s="182"/>
      <c r="BL1016" s="182"/>
      <c r="BM1016" s="182"/>
      <c r="BN1016" s="182"/>
      <c r="BO1016" s="182"/>
      <c r="BP1016" s="182"/>
      <c r="BQ1016" s="228" t="s">
        <v>170</v>
      </c>
      <c r="BR1016" s="228" t="s">
        <v>171</v>
      </c>
      <c r="BS1016" s="228"/>
      <c r="BT1016" s="228"/>
      <c r="BU1016" s="228">
        <v>6</v>
      </c>
      <c r="BV1016" s="228" t="s">
        <v>172</v>
      </c>
      <c r="BW1016" s="228" t="s">
        <v>173</v>
      </c>
      <c r="BX1016" s="186">
        <v>0</v>
      </c>
      <c r="BY1016" s="182">
        <v>0</v>
      </c>
      <c r="BZ1016" s="182">
        <v>0</v>
      </c>
      <c r="CA1016" s="182">
        <v>0</v>
      </c>
      <c r="CB1016" s="182">
        <v>5</v>
      </c>
      <c r="CC1016" s="182">
        <v>1.666666666666667</v>
      </c>
      <c r="CD1016" s="182">
        <v>1</v>
      </c>
      <c r="CE1016" s="228">
        <v>0</v>
      </c>
      <c r="CF1016" s="228">
        <v>0</v>
      </c>
      <c r="CG1016" s="113">
        <v>1</v>
      </c>
      <c r="CH1016" s="113">
        <v>0</v>
      </c>
      <c r="CI1016" s="113">
        <v>0</v>
      </c>
      <c r="CJ1016" s="113">
        <v>0</v>
      </c>
      <c r="CK1016" s="113">
        <v>0</v>
      </c>
      <c r="CL1016" s="113">
        <v>0</v>
      </c>
      <c r="CM1016" s="113">
        <v>0</v>
      </c>
      <c r="CN1016" s="185">
        <v>1.666666666666667</v>
      </c>
      <c r="CO1016" s="181">
        <v>1</v>
      </c>
      <c r="CP1016" s="187">
        <v>1.666666666666667</v>
      </c>
      <c r="CQ1016" s="173">
        <v>4.7619047619047623E-2</v>
      </c>
      <c r="CR1016" s="173">
        <v>2.8571428571428571E-2</v>
      </c>
      <c r="CS1016" s="173">
        <v>3.3602150537634413E-2</v>
      </c>
      <c r="CT1016" s="173">
        <v>2.0161290322580641E-2</v>
      </c>
      <c r="CU1016" s="253">
        <v>2791</v>
      </c>
      <c r="CV1016" s="220">
        <v>-1</v>
      </c>
      <c r="CW1016" s="254">
        <f t="shared" si="105"/>
        <v>0</v>
      </c>
      <c r="CX1016" s="15">
        <f t="shared" si="106"/>
        <v>5</v>
      </c>
      <c r="CY1016" s="241">
        <f t="shared" si="107"/>
        <v>2</v>
      </c>
      <c r="CZ1016" s="241" t="str">
        <f>IFERROR(ROUND(CY1016/#REF!,1),"")</f>
        <v/>
      </c>
      <c r="DA1016" s="254">
        <f t="shared" si="108"/>
        <v>2</v>
      </c>
      <c r="DB1016" s="246">
        <f t="shared" si="109"/>
        <v>1</v>
      </c>
      <c r="DC1016" s="195"/>
      <c r="DD1016" s="15" t="str">
        <f>IFERROR(#REF!-AO1016,"")</f>
        <v/>
      </c>
      <c r="DE1016" s="195"/>
      <c r="DF1016" s="266" t="str">
        <f>IFERROR(#REF!-L1016,"")</f>
        <v/>
      </c>
      <c r="DG1016" s="228" t="e">
        <f>IF(#REF!&gt;AP1016,0,1)</f>
        <v>#REF!</v>
      </c>
      <c r="DH1016" s="228">
        <f t="shared" si="110"/>
        <v>1</v>
      </c>
      <c r="DI1016" s="228">
        <f t="shared" si="111"/>
        <v>0</v>
      </c>
    </row>
    <row r="1017" spans="1:113" ht="20.25" customHeight="1" x14ac:dyDescent="0.2">
      <c r="A1017">
        <v>2022</v>
      </c>
      <c r="B1017">
        <v>2</v>
      </c>
      <c r="C1017" s="261">
        <v>44605</v>
      </c>
      <c r="D1017">
        <v>417</v>
      </c>
      <c r="E1017">
        <v>660</v>
      </c>
      <c r="F1017">
        <v>7</v>
      </c>
      <c r="G1017" s="194" t="s">
        <v>345</v>
      </c>
      <c r="H1017" s="241" t="s">
        <v>346</v>
      </c>
      <c r="I1017" s="241" t="s">
        <v>169</v>
      </c>
      <c r="J1017" s="241">
        <v>1</v>
      </c>
      <c r="K1017" s="241">
        <v>6</v>
      </c>
      <c r="L1017" s="262">
        <v>1265</v>
      </c>
      <c r="M1017" s="263">
        <v>1190</v>
      </c>
      <c r="N1017" s="264">
        <v>1354</v>
      </c>
      <c r="O1017" s="190"/>
      <c r="P1017" s="190">
        <v>2026</v>
      </c>
      <c r="Q1017" s="190"/>
      <c r="R1017" s="190">
        <v>1976</v>
      </c>
      <c r="S1017" s="190">
        <v>1910</v>
      </c>
      <c r="T1017" s="190"/>
      <c r="U1017" s="190">
        <v>1429</v>
      </c>
      <c r="V1017" s="190"/>
      <c r="W1017" s="190">
        <v>1343</v>
      </c>
      <c r="X1017" s="190">
        <v>1356</v>
      </c>
      <c r="Y1017" s="172"/>
      <c r="Z1017" s="172"/>
      <c r="AA1017" s="190">
        <v>1950</v>
      </c>
      <c r="AB1017" s="190">
        <v>1862</v>
      </c>
      <c r="AC1017" s="190"/>
      <c r="AD1017" s="190">
        <v>1715</v>
      </c>
      <c r="AE1017" s="190"/>
      <c r="AF1017" s="190">
        <v>1533</v>
      </c>
      <c r="AG1017" s="190">
        <v>1503</v>
      </c>
      <c r="AH1017" s="190"/>
      <c r="AI1017" s="190">
        <v>1498</v>
      </c>
      <c r="AJ1017" s="190"/>
      <c r="AK1017" s="172"/>
      <c r="AL1017" s="172"/>
      <c r="AM1017" s="265">
        <v>1906.5</v>
      </c>
      <c r="AN1017" s="265">
        <v>1443.666666666667</v>
      </c>
      <c r="AO1017" s="183">
        <v>21</v>
      </c>
      <c r="AP1017" s="184">
        <v>180</v>
      </c>
      <c r="AQ1017" s="182"/>
      <c r="AR1017" s="182"/>
      <c r="AS1017" s="182"/>
      <c r="AT1017" s="182"/>
      <c r="AU1017" s="182">
        <v>45</v>
      </c>
      <c r="AV1017" s="182">
        <v>10</v>
      </c>
      <c r="AW1017" s="182">
        <v>15</v>
      </c>
      <c r="AX1017" s="182">
        <v>5</v>
      </c>
      <c r="AY1017" s="182"/>
      <c r="AZ1017" s="182"/>
      <c r="BA1017" s="182"/>
      <c r="BB1017" s="182"/>
      <c r="BC1017" s="182"/>
      <c r="BD1017" s="182"/>
      <c r="BE1017" s="182"/>
      <c r="BF1017" s="182"/>
      <c r="BG1017" s="182"/>
      <c r="BH1017" s="182"/>
      <c r="BI1017" s="182"/>
      <c r="BJ1017" s="182"/>
      <c r="BK1017" s="182"/>
      <c r="BL1017" s="182"/>
      <c r="BM1017" s="182"/>
      <c r="BN1017" s="182"/>
      <c r="BO1017" s="182"/>
      <c r="BP1017" s="182"/>
      <c r="BQ1017" s="228" t="s">
        <v>185</v>
      </c>
      <c r="BR1017" s="228" t="s">
        <v>186</v>
      </c>
      <c r="BS1017" s="228" t="s">
        <v>347</v>
      </c>
      <c r="BT1017" s="228" t="s">
        <v>188</v>
      </c>
      <c r="BU1017" s="228">
        <v>6</v>
      </c>
      <c r="BV1017" s="228" t="s">
        <v>348</v>
      </c>
      <c r="BW1017" s="228" t="s">
        <v>173</v>
      </c>
      <c r="BX1017" s="186">
        <v>0</v>
      </c>
      <c r="BY1017" s="182">
        <v>30</v>
      </c>
      <c r="BZ1017" s="182">
        <v>5</v>
      </c>
      <c r="CA1017" s="182">
        <v>50</v>
      </c>
      <c r="CB1017" s="182">
        <v>0</v>
      </c>
      <c r="CC1017" s="182">
        <v>0</v>
      </c>
      <c r="CD1017" s="182">
        <v>0</v>
      </c>
      <c r="CE1017" s="228">
        <v>1</v>
      </c>
      <c r="CF1017" s="228">
        <v>2</v>
      </c>
      <c r="CG1017" s="113">
        <v>0</v>
      </c>
      <c r="CH1017" s="113">
        <v>0</v>
      </c>
      <c r="CI1017" s="113">
        <v>0</v>
      </c>
      <c r="CJ1017" s="113">
        <v>0</v>
      </c>
      <c r="CK1017" s="113">
        <v>0</v>
      </c>
      <c r="CL1017" s="113">
        <v>0</v>
      </c>
      <c r="CM1017" s="113">
        <v>0</v>
      </c>
      <c r="CN1017" s="185">
        <v>5</v>
      </c>
      <c r="CO1017" s="181">
        <v>50</v>
      </c>
      <c r="CP1017" s="187">
        <v>0.1</v>
      </c>
      <c r="CQ1017" s="173">
        <v>3.952569169960474E-3</v>
      </c>
      <c r="CR1017" s="173">
        <v>3.9525691699604737E-2</v>
      </c>
      <c r="CS1017" s="173">
        <v>3.4634033710459482E-3</v>
      </c>
      <c r="CT1017" s="173">
        <v>3.4634033710459478E-2</v>
      </c>
      <c r="CU1017" s="253">
        <v>2791</v>
      </c>
      <c r="CV1017" s="220">
        <v>-1</v>
      </c>
      <c r="CW1017" s="254">
        <f t="shared" si="105"/>
        <v>45</v>
      </c>
      <c r="CX1017" s="15">
        <f t="shared" si="106"/>
        <v>30</v>
      </c>
      <c r="CY1017" s="241">
        <f t="shared" si="107"/>
        <v>5</v>
      </c>
      <c r="CZ1017" s="241" t="str">
        <f>IFERROR(ROUND(CY1017/#REF!,1),"")</f>
        <v/>
      </c>
      <c r="DA1017" s="254">
        <f t="shared" si="108"/>
        <v>50</v>
      </c>
      <c r="DB1017" s="246">
        <f t="shared" si="109"/>
        <v>0.1</v>
      </c>
      <c r="DC1017" s="195"/>
      <c r="DD1017" s="15" t="str">
        <f>IFERROR(#REF!-AO1017,"")</f>
        <v/>
      </c>
      <c r="DE1017" s="195"/>
      <c r="DF1017" s="266" t="str">
        <f>IFERROR(#REF!-L1017,"")</f>
        <v/>
      </c>
      <c r="DG1017" s="228" t="e">
        <f>IF(#REF!&gt;AP1017,0,1)</f>
        <v>#REF!</v>
      </c>
      <c r="DH1017" s="228">
        <f t="shared" si="110"/>
        <v>1</v>
      </c>
      <c r="DI1017" s="228">
        <f t="shared" si="111"/>
        <v>0</v>
      </c>
    </row>
    <row r="1018" spans="1:113" ht="20.25" customHeight="1" x14ac:dyDescent="0.2">
      <c r="A1018">
        <v>2022</v>
      </c>
      <c r="B1018">
        <v>2</v>
      </c>
      <c r="C1018" s="261">
        <v>44605</v>
      </c>
      <c r="D1018">
        <v>417</v>
      </c>
      <c r="E1018">
        <v>661</v>
      </c>
      <c r="F1018">
        <v>7</v>
      </c>
      <c r="G1018" s="194" t="s">
        <v>349</v>
      </c>
      <c r="H1018" s="241" t="s">
        <v>350</v>
      </c>
      <c r="I1018" s="241" t="s">
        <v>169</v>
      </c>
      <c r="J1018" s="241">
        <v>1</v>
      </c>
      <c r="K1018" s="241">
        <v>6</v>
      </c>
      <c r="L1018" s="262">
        <v>276</v>
      </c>
      <c r="M1018" s="263">
        <v>259</v>
      </c>
      <c r="N1018" s="264">
        <v>295</v>
      </c>
      <c r="O1018" s="190"/>
      <c r="P1018" s="190">
        <v>183</v>
      </c>
      <c r="Q1018" s="190"/>
      <c r="R1018" s="190">
        <v>184</v>
      </c>
      <c r="S1018" s="190">
        <v>161</v>
      </c>
      <c r="T1018" s="190"/>
      <c r="U1018" s="190">
        <v>160</v>
      </c>
      <c r="V1018" s="190"/>
      <c r="W1018" s="190">
        <v>154</v>
      </c>
      <c r="X1018" s="190">
        <v>156</v>
      </c>
      <c r="Y1018" s="172"/>
      <c r="Z1018" s="172"/>
      <c r="AA1018" s="190">
        <v>183</v>
      </c>
      <c r="AB1018" s="190">
        <v>195</v>
      </c>
      <c r="AC1018" s="190"/>
      <c r="AD1018" s="190">
        <v>178</v>
      </c>
      <c r="AE1018" s="190"/>
      <c r="AF1018" s="190">
        <v>155</v>
      </c>
      <c r="AG1018" s="190">
        <v>156</v>
      </c>
      <c r="AH1018" s="190"/>
      <c r="AI1018" s="190">
        <v>151</v>
      </c>
      <c r="AJ1018" s="190"/>
      <c r="AK1018" s="172"/>
      <c r="AL1018" s="172"/>
      <c r="AM1018" s="265">
        <v>180.66666666666671</v>
      </c>
      <c r="AN1018" s="265">
        <v>155.33333333333329</v>
      </c>
      <c r="AO1018" s="183">
        <v>21</v>
      </c>
      <c r="AP1018" s="184">
        <v>180</v>
      </c>
      <c r="AQ1018" s="182"/>
      <c r="AR1018" s="182"/>
      <c r="AS1018" s="182"/>
      <c r="AT1018" s="182"/>
      <c r="AU1018" s="182"/>
      <c r="AV1018" s="182"/>
      <c r="AW1018" s="182"/>
      <c r="AX1018" s="182"/>
      <c r="AY1018" s="182"/>
      <c r="AZ1018" s="182"/>
      <c r="BA1018" s="182"/>
      <c r="BB1018" s="182"/>
      <c r="BC1018" s="182"/>
      <c r="BD1018" s="182"/>
      <c r="BE1018" s="182"/>
      <c r="BF1018" s="182"/>
      <c r="BG1018" s="182"/>
      <c r="BH1018" s="182"/>
      <c r="BI1018" s="182"/>
      <c r="BJ1018" s="182"/>
      <c r="BK1018" s="182"/>
      <c r="BL1018" s="182"/>
      <c r="BM1018" s="182"/>
      <c r="BN1018" s="182"/>
      <c r="BO1018" s="182"/>
      <c r="BP1018" s="182"/>
      <c r="BQ1018" s="228" t="s">
        <v>185</v>
      </c>
      <c r="BR1018" s="228" t="s">
        <v>186</v>
      </c>
      <c r="BS1018" s="228" t="s">
        <v>351</v>
      </c>
      <c r="BT1018" s="228" t="s">
        <v>188</v>
      </c>
      <c r="BU1018" s="228">
        <v>6</v>
      </c>
      <c r="BV1018" s="228" t="s">
        <v>348</v>
      </c>
      <c r="BW1018" s="228" t="s">
        <v>173</v>
      </c>
      <c r="BX1018" s="186">
        <v>0</v>
      </c>
      <c r="BY1018" s="182">
        <v>0</v>
      </c>
      <c r="BZ1018" s="182">
        <v>0</v>
      </c>
      <c r="CA1018" s="182">
        <v>0</v>
      </c>
      <c r="CB1018" s="182">
        <v>0</v>
      </c>
      <c r="CC1018" s="182">
        <v>0</v>
      </c>
      <c r="CD1018" s="182">
        <v>0</v>
      </c>
      <c r="CE1018" s="228">
        <v>0</v>
      </c>
      <c r="CF1018" s="228">
        <v>0</v>
      </c>
      <c r="CG1018" s="113">
        <v>0</v>
      </c>
      <c r="CH1018" s="113">
        <v>0</v>
      </c>
      <c r="CI1018" s="113">
        <v>0</v>
      </c>
      <c r="CJ1018" s="113">
        <v>0</v>
      </c>
      <c r="CK1018" s="113">
        <v>0</v>
      </c>
      <c r="CL1018" s="113">
        <v>0</v>
      </c>
      <c r="CM1018" s="113">
        <v>0</v>
      </c>
      <c r="CN1018" s="185">
        <v>0</v>
      </c>
      <c r="CO1018" s="181">
        <v>0</v>
      </c>
      <c r="CP1018" s="187"/>
      <c r="CQ1018" s="173">
        <v>0</v>
      </c>
      <c r="CR1018" s="173">
        <v>0</v>
      </c>
      <c r="CS1018" s="173">
        <v>0</v>
      </c>
      <c r="CT1018" s="173">
        <v>0</v>
      </c>
      <c r="CU1018" s="253">
        <v>2791</v>
      </c>
      <c r="CV1018" s="220">
        <v>-1</v>
      </c>
      <c r="CW1018" s="254">
        <f t="shared" si="105"/>
        <v>0</v>
      </c>
      <c r="CX1018" s="15">
        <f t="shared" si="106"/>
        <v>0</v>
      </c>
      <c r="CY1018" s="241">
        <f t="shared" si="107"/>
        <v>0</v>
      </c>
      <c r="CZ1018" s="241" t="str">
        <f>IFERROR(ROUND(CY1018/#REF!,1),"")</f>
        <v/>
      </c>
      <c r="DA1018" s="254">
        <f t="shared" si="108"/>
        <v>0</v>
      </c>
      <c r="DB1018" s="246" t="str">
        <f t="shared" si="109"/>
        <v/>
      </c>
      <c r="DC1018" s="195"/>
      <c r="DD1018" s="15" t="str">
        <f>IFERROR(#REF!-AO1018,"")</f>
        <v/>
      </c>
      <c r="DE1018" s="195"/>
      <c r="DF1018" s="266" t="str">
        <f>IFERROR(#REF!-L1018,"")</f>
        <v/>
      </c>
      <c r="DG1018" s="228" t="e">
        <f>IF(#REF!&gt;AP1018,0,1)</f>
        <v>#REF!</v>
      </c>
      <c r="DH1018" s="228">
        <f t="shared" si="110"/>
        <v>0</v>
      </c>
      <c r="DI1018" s="228">
        <f t="shared" si="111"/>
        <v>1</v>
      </c>
    </row>
    <row r="1019" spans="1:113" ht="20.25" customHeight="1" x14ac:dyDescent="0.2">
      <c r="A1019">
        <v>2022</v>
      </c>
      <c r="B1019">
        <v>2</v>
      </c>
      <c r="C1019" s="261">
        <v>44605</v>
      </c>
      <c r="D1019">
        <v>417</v>
      </c>
      <c r="E1019">
        <v>661</v>
      </c>
      <c r="F1019">
        <v>8</v>
      </c>
      <c r="G1019" s="194" t="s">
        <v>349</v>
      </c>
      <c r="H1019" s="241" t="s">
        <v>350</v>
      </c>
      <c r="I1019" s="241" t="s">
        <v>169</v>
      </c>
      <c r="J1019" s="241">
        <v>1</v>
      </c>
      <c r="K1019" s="241">
        <v>6</v>
      </c>
      <c r="L1019" s="262">
        <v>276</v>
      </c>
      <c r="M1019" s="263">
        <v>259</v>
      </c>
      <c r="N1019" s="264">
        <v>295</v>
      </c>
      <c r="O1019" s="190"/>
      <c r="P1019" s="190"/>
      <c r="Q1019" s="190"/>
      <c r="R1019" s="190"/>
      <c r="S1019" s="190"/>
      <c r="T1019" s="190"/>
      <c r="U1019" s="190"/>
      <c r="V1019" s="190"/>
      <c r="W1019" s="190"/>
      <c r="X1019" s="190"/>
      <c r="Y1019" s="172">
        <v>243</v>
      </c>
      <c r="Z1019" s="172">
        <v>229</v>
      </c>
      <c r="AA1019" s="190"/>
      <c r="AB1019" s="190"/>
      <c r="AC1019" s="190"/>
      <c r="AD1019" s="190"/>
      <c r="AE1019" s="190"/>
      <c r="AF1019" s="190"/>
      <c r="AG1019" s="190"/>
      <c r="AH1019" s="190"/>
      <c r="AI1019" s="190"/>
      <c r="AJ1019" s="190"/>
      <c r="AK1019" s="172">
        <v>240</v>
      </c>
      <c r="AL1019" s="172">
        <v>242</v>
      </c>
      <c r="AM1019" s="265"/>
      <c r="AN1019" s="265"/>
      <c r="AO1019" s="183">
        <v>21</v>
      </c>
      <c r="AP1019" s="184">
        <v>180</v>
      </c>
      <c r="AQ1019" s="182">
        <v>15.09433962264151</v>
      </c>
      <c r="AR1019" s="182">
        <v>238.5</v>
      </c>
      <c r="AS1019" s="182"/>
      <c r="AT1019" s="182"/>
      <c r="AU1019" s="182"/>
      <c r="AV1019" s="182"/>
      <c r="AW1019" s="182"/>
      <c r="AX1019" s="182"/>
      <c r="AY1019" s="182"/>
      <c r="AZ1019" s="182"/>
      <c r="BA1019" s="182"/>
      <c r="BB1019" s="182"/>
      <c r="BC1019" s="182"/>
      <c r="BD1019" s="182"/>
      <c r="BE1019" s="182"/>
      <c r="BF1019" s="182"/>
      <c r="BG1019" s="182"/>
      <c r="BH1019" s="182"/>
      <c r="BI1019" s="182"/>
      <c r="BJ1019" s="182"/>
      <c r="BK1019" s="182"/>
      <c r="BL1019" s="182"/>
      <c r="BM1019" s="182"/>
      <c r="BN1019" s="182"/>
      <c r="BO1019" s="182"/>
      <c r="BP1019" s="182"/>
      <c r="BQ1019" s="228" t="s">
        <v>185</v>
      </c>
      <c r="BR1019" s="228" t="s">
        <v>186</v>
      </c>
      <c r="BS1019" s="228" t="s">
        <v>351</v>
      </c>
      <c r="BT1019" s="228" t="s">
        <v>188</v>
      </c>
      <c r="BU1019" s="228">
        <v>6</v>
      </c>
      <c r="BV1019" s="228" t="s">
        <v>348</v>
      </c>
      <c r="BW1019" s="228" t="s">
        <v>173</v>
      </c>
      <c r="BX1019" s="186">
        <v>0</v>
      </c>
      <c r="BY1019" s="182">
        <v>0</v>
      </c>
      <c r="BZ1019" s="182">
        <v>0</v>
      </c>
      <c r="CA1019" s="182">
        <v>0</v>
      </c>
      <c r="CB1019" s="182">
        <v>0</v>
      </c>
      <c r="CC1019" s="182">
        <v>0</v>
      </c>
      <c r="CD1019" s="182">
        <v>0</v>
      </c>
      <c r="CE1019" s="228">
        <v>0</v>
      </c>
      <c r="CF1019" s="228">
        <v>0</v>
      </c>
      <c r="CG1019" s="113">
        <v>0</v>
      </c>
      <c r="CH1019" s="113">
        <v>0</v>
      </c>
      <c r="CI1019" s="113">
        <v>0</v>
      </c>
      <c r="CJ1019" s="113">
        <v>0</v>
      </c>
      <c r="CK1019" s="113">
        <v>0</v>
      </c>
      <c r="CL1019" s="113">
        <v>0</v>
      </c>
      <c r="CM1019" s="113">
        <v>0</v>
      </c>
      <c r="CN1019" s="185">
        <v>0</v>
      </c>
      <c r="CO1019" s="181">
        <v>0</v>
      </c>
      <c r="CP1019" s="187"/>
      <c r="CQ1019" s="173">
        <v>0</v>
      </c>
      <c r="CR1019" s="173">
        <v>0</v>
      </c>
      <c r="CS1019" s="173"/>
      <c r="CT1019" s="173"/>
      <c r="CU1019" s="253">
        <v>2791</v>
      </c>
      <c r="CV1019" s="220"/>
      <c r="CW1019" s="254">
        <f t="shared" si="105"/>
        <v>0</v>
      </c>
      <c r="CX1019" s="15">
        <f t="shared" si="106"/>
        <v>0</v>
      </c>
      <c r="CY1019" s="241">
        <f t="shared" si="107"/>
        <v>0</v>
      </c>
      <c r="CZ1019" s="241" t="str">
        <f>IFERROR(ROUND(CY1019/#REF!,1),"")</f>
        <v/>
      </c>
      <c r="DA1019" s="254">
        <f t="shared" si="108"/>
        <v>0</v>
      </c>
      <c r="DB1019" s="246" t="str">
        <f t="shared" si="109"/>
        <v/>
      </c>
      <c r="DC1019" s="195"/>
      <c r="DD1019" s="15" t="str">
        <f>IFERROR(#REF!-AO1019,"")</f>
        <v/>
      </c>
      <c r="DE1019" s="195"/>
      <c r="DF1019" s="266" t="str">
        <f>IFERROR(#REF!-L1019,"")</f>
        <v/>
      </c>
      <c r="DG1019" s="228" t="e">
        <f>IF(#REF!&gt;AP1019,0,1)</f>
        <v>#REF!</v>
      </c>
      <c r="DH1019" s="228">
        <f t="shared" si="110"/>
        <v>0</v>
      </c>
      <c r="DI1019" s="228">
        <f t="shared" si="111"/>
        <v>1</v>
      </c>
    </row>
    <row r="1020" spans="1:113" ht="20.25" customHeight="1" x14ac:dyDescent="0.2">
      <c r="A1020">
        <v>2022</v>
      </c>
      <c r="B1020">
        <v>2</v>
      </c>
      <c r="C1020" s="261">
        <v>44605</v>
      </c>
      <c r="D1020">
        <v>52</v>
      </c>
      <c r="E1020">
        <v>130</v>
      </c>
      <c r="F1020">
        <v>25</v>
      </c>
      <c r="G1020" s="194" t="s">
        <v>487</v>
      </c>
      <c r="H1020" s="241" t="s">
        <v>488</v>
      </c>
      <c r="I1020" s="241" t="s">
        <v>317</v>
      </c>
      <c r="J1020" s="241">
        <v>9</v>
      </c>
      <c r="K1020" s="241">
        <v>1</v>
      </c>
      <c r="L1020" s="262">
        <v>12</v>
      </c>
      <c r="M1020" s="263">
        <v>11</v>
      </c>
      <c r="N1020" s="264">
        <v>12</v>
      </c>
      <c r="O1020" s="190"/>
      <c r="P1020" s="190"/>
      <c r="Q1020" s="190"/>
      <c r="R1020" s="190"/>
      <c r="S1020" s="190"/>
      <c r="T1020" s="190"/>
      <c r="U1020" s="190"/>
      <c r="V1020" s="190"/>
      <c r="W1020" s="190"/>
      <c r="X1020" s="190"/>
      <c r="Y1020" s="172"/>
      <c r="Z1020" s="172"/>
      <c r="AA1020" s="190">
        <v>25</v>
      </c>
      <c r="AB1020" s="190">
        <v>23</v>
      </c>
      <c r="AC1020" s="190"/>
      <c r="AD1020" s="190">
        <v>22</v>
      </c>
      <c r="AE1020" s="190"/>
      <c r="AF1020" s="190">
        <v>18</v>
      </c>
      <c r="AG1020" s="190">
        <v>17</v>
      </c>
      <c r="AH1020" s="190"/>
      <c r="AI1020" s="190">
        <v>14</v>
      </c>
      <c r="AJ1020" s="190"/>
      <c r="AK1020" s="172">
        <v>103</v>
      </c>
      <c r="AL1020" s="172">
        <v>108</v>
      </c>
      <c r="AM1020" s="265">
        <v>23.333333333333329</v>
      </c>
      <c r="AN1020" s="265">
        <v>16.333333333333329</v>
      </c>
      <c r="AO1020" s="183">
        <v>336</v>
      </c>
      <c r="AP1020" s="184">
        <v>96</v>
      </c>
      <c r="AQ1020" s="182">
        <v>307.10900473933651</v>
      </c>
      <c r="AR1020" s="182">
        <v>105.5</v>
      </c>
      <c r="AS1020" s="182"/>
      <c r="AT1020" s="182"/>
      <c r="AU1020" s="182">
        <v>2000</v>
      </c>
      <c r="AV1020" s="182"/>
      <c r="AW1020" s="182"/>
      <c r="AX1020" s="182"/>
      <c r="AY1020" s="182"/>
      <c r="AZ1020" s="182"/>
      <c r="BA1020" s="182"/>
      <c r="BB1020" s="182"/>
      <c r="BC1020" s="182"/>
      <c r="BD1020" s="182"/>
      <c r="BE1020" s="182"/>
      <c r="BF1020" s="182"/>
      <c r="BG1020" s="182"/>
      <c r="BH1020" s="182">
        <v>5</v>
      </c>
      <c r="BI1020" s="182">
        <v>4</v>
      </c>
      <c r="BJ1020" s="182">
        <v>8</v>
      </c>
      <c r="BK1020" s="182"/>
      <c r="BL1020" s="182"/>
      <c r="BM1020" s="182"/>
      <c r="BN1020" s="182"/>
      <c r="BO1020" s="182">
        <v>7</v>
      </c>
      <c r="BP1020" s="182"/>
      <c r="BQ1020" s="228" t="s">
        <v>180</v>
      </c>
      <c r="BR1020" s="228" t="s">
        <v>266</v>
      </c>
      <c r="BS1020" s="228" t="s">
        <v>489</v>
      </c>
      <c r="BT1020" s="228"/>
      <c r="BU1020" s="228">
        <v>6</v>
      </c>
      <c r="BV1020" s="228" t="s">
        <v>487</v>
      </c>
      <c r="BW1020" s="228" t="s">
        <v>222</v>
      </c>
      <c r="BX1020" s="186">
        <v>0</v>
      </c>
      <c r="BY1020" s="182">
        <v>0</v>
      </c>
      <c r="BZ1020" s="182">
        <v>0</v>
      </c>
      <c r="CA1020" s="182">
        <v>2000</v>
      </c>
      <c r="CB1020" s="182">
        <v>24</v>
      </c>
      <c r="CC1020" s="182">
        <v>24</v>
      </c>
      <c r="CD1020" s="182">
        <v>24</v>
      </c>
      <c r="CE1020" s="228">
        <v>5</v>
      </c>
      <c r="CF1020" s="228">
        <v>4</v>
      </c>
      <c r="CG1020" s="113">
        <v>8</v>
      </c>
      <c r="CH1020" s="113">
        <v>0</v>
      </c>
      <c r="CI1020" s="113">
        <v>0</v>
      </c>
      <c r="CJ1020" s="113">
        <v>0</v>
      </c>
      <c r="CK1020" s="113">
        <v>0</v>
      </c>
      <c r="CL1020" s="113">
        <v>7</v>
      </c>
      <c r="CM1020" s="113">
        <v>0</v>
      </c>
      <c r="CN1020" s="185">
        <v>24</v>
      </c>
      <c r="CO1020" s="181">
        <v>2024</v>
      </c>
      <c r="CP1020" s="187">
        <v>1.185770750988142E-2</v>
      </c>
      <c r="CQ1020" s="173">
        <v>2</v>
      </c>
      <c r="CR1020" s="173">
        <v>168.66666666666671</v>
      </c>
      <c r="CS1020" s="173">
        <v>1.4693877551020409</v>
      </c>
      <c r="CT1020" s="173">
        <v>123.91836734693879</v>
      </c>
      <c r="CU1020" s="253">
        <v>2791</v>
      </c>
      <c r="CV1020" s="220">
        <v>-1</v>
      </c>
      <c r="CW1020" s="254">
        <f t="shared" si="105"/>
        <v>2000</v>
      </c>
      <c r="CX1020" s="15">
        <f t="shared" si="106"/>
        <v>24</v>
      </c>
      <c r="CY1020" s="241">
        <f t="shared" si="107"/>
        <v>24</v>
      </c>
      <c r="CZ1020" s="241" t="str">
        <f>IFERROR(ROUND(CY1020/#REF!,1),"")</f>
        <v/>
      </c>
      <c r="DA1020" s="254">
        <f t="shared" si="108"/>
        <v>2024</v>
      </c>
      <c r="DB1020" s="246">
        <f t="shared" si="109"/>
        <v>1.1857707509881422E-2</v>
      </c>
      <c r="DC1020" s="195"/>
      <c r="DD1020" s="15" t="str">
        <f>IFERROR(#REF!-AO1020,"")</f>
        <v/>
      </c>
      <c r="DE1020" s="195"/>
      <c r="DF1020" s="266" t="str">
        <f>IFERROR(#REF!-L1020,"")</f>
        <v/>
      </c>
      <c r="DG1020" s="228" t="e">
        <f>IF(#REF!&gt;AP1020,0,1)</f>
        <v>#REF!</v>
      </c>
      <c r="DH1020" s="228">
        <f t="shared" si="110"/>
        <v>1</v>
      </c>
      <c r="DI1020" s="228">
        <f t="shared" si="111"/>
        <v>0</v>
      </c>
    </row>
    <row r="1021" spans="1:113" ht="20.25" customHeight="1" x14ac:dyDescent="0.2">
      <c r="A1021">
        <v>2022</v>
      </c>
      <c r="B1021">
        <v>2</v>
      </c>
      <c r="C1021" s="261">
        <v>44605</v>
      </c>
      <c r="D1021">
        <v>256</v>
      </c>
      <c r="E1021">
        <v>180</v>
      </c>
      <c r="F1021">
        <v>28</v>
      </c>
      <c r="G1021" s="194" t="s">
        <v>450</v>
      </c>
      <c r="H1021" s="241" t="s">
        <v>451</v>
      </c>
      <c r="I1021" s="241" t="s">
        <v>225</v>
      </c>
      <c r="J1021" s="241">
        <v>8</v>
      </c>
      <c r="K1021" s="241">
        <v>1</v>
      </c>
      <c r="L1021" s="262">
        <v>32</v>
      </c>
      <c r="M1021" s="263">
        <v>29</v>
      </c>
      <c r="N1021" s="264">
        <v>34</v>
      </c>
      <c r="O1021" s="190"/>
      <c r="P1021" s="190"/>
      <c r="Q1021" s="190"/>
      <c r="R1021" s="190"/>
      <c r="S1021" s="190"/>
      <c r="T1021" s="190"/>
      <c r="U1021" s="190"/>
      <c r="V1021" s="190"/>
      <c r="W1021" s="190"/>
      <c r="X1021" s="190"/>
      <c r="Y1021" s="172"/>
      <c r="Z1021" s="172"/>
      <c r="AA1021" s="190"/>
      <c r="AB1021" s="190">
        <v>47</v>
      </c>
      <c r="AC1021" s="190"/>
      <c r="AD1021" s="190">
        <v>51</v>
      </c>
      <c r="AE1021" s="190"/>
      <c r="AF1021" s="190"/>
      <c r="AG1021" s="190">
        <v>38</v>
      </c>
      <c r="AH1021" s="190"/>
      <c r="AI1021" s="190">
        <v>37</v>
      </c>
      <c r="AJ1021" s="190"/>
      <c r="AK1021" s="172">
        <v>118</v>
      </c>
      <c r="AL1021" s="172">
        <v>142</v>
      </c>
      <c r="AM1021" s="265">
        <v>49</v>
      </c>
      <c r="AN1021" s="265">
        <v>37.5</v>
      </c>
      <c r="AO1021" s="183">
        <v>187</v>
      </c>
      <c r="AP1021" s="184">
        <v>154</v>
      </c>
      <c r="AQ1021" s="182">
        <v>221.53846153846149</v>
      </c>
      <c r="AR1021" s="182">
        <v>130</v>
      </c>
      <c r="AS1021" s="182"/>
      <c r="AT1021" s="182"/>
      <c r="AU1021" s="182"/>
      <c r="AV1021" s="182"/>
      <c r="AW1021" s="182"/>
      <c r="AX1021" s="182"/>
      <c r="AY1021" s="182"/>
      <c r="AZ1021" s="182"/>
      <c r="BA1021" s="182"/>
      <c r="BB1021" s="182"/>
      <c r="BC1021" s="182"/>
      <c r="BD1021" s="182"/>
      <c r="BE1021" s="182"/>
      <c r="BF1021" s="182"/>
      <c r="BG1021" s="182">
        <v>800</v>
      </c>
      <c r="BH1021" s="182"/>
      <c r="BI1021" s="182">
        <v>2</v>
      </c>
      <c r="BJ1021" s="182">
        <v>5</v>
      </c>
      <c r="BK1021" s="182"/>
      <c r="BL1021" s="182"/>
      <c r="BM1021" s="182"/>
      <c r="BN1021" s="182"/>
      <c r="BO1021" s="182"/>
      <c r="BP1021" s="182"/>
      <c r="BQ1021" s="228" t="s">
        <v>180</v>
      </c>
      <c r="BR1021" s="228" t="s">
        <v>266</v>
      </c>
      <c r="BS1021" s="228" t="s">
        <v>452</v>
      </c>
      <c r="BT1021" s="228"/>
      <c r="BU1021" s="228">
        <v>6</v>
      </c>
      <c r="BV1021" s="228" t="s">
        <v>450</v>
      </c>
      <c r="BW1021" s="228" t="s">
        <v>222</v>
      </c>
      <c r="BX1021" s="186">
        <v>0</v>
      </c>
      <c r="BY1021" s="182">
        <v>0</v>
      </c>
      <c r="BZ1021" s="182">
        <v>0</v>
      </c>
      <c r="CA1021" s="182">
        <v>0</v>
      </c>
      <c r="CB1021" s="182">
        <v>7</v>
      </c>
      <c r="CC1021" s="182">
        <v>7</v>
      </c>
      <c r="CD1021" s="182">
        <v>807</v>
      </c>
      <c r="CE1021" s="228">
        <v>0</v>
      </c>
      <c r="CF1021" s="228">
        <v>2</v>
      </c>
      <c r="CG1021" s="113">
        <v>5</v>
      </c>
      <c r="CH1021" s="113">
        <v>0</v>
      </c>
      <c r="CI1021" s="113">
        <v>0</v>
      </c>
      <c r="CJ1021" s="113">
        <v>0</v>
      </c>
      <c r="CK1021" s="113">
        <v>0</v>
      </c>
      <c r="CL1021" s="113">
        <v>0</v>
      </c>
      <c r="CM1021" s="113">
        <v>0</v>
      </c>
      <c r="CN1021" s="185">
        <v>7</v>
      </c>
      <c r="CO1021" s="181">
        <v>807</v>
      </c>
      <c r="CP1021" s="187">
        <v>8.6741016109045856E-3</v>
      </c>
      <c r="CQ1021" s="173">
        <v>0.21875</v>
      </c>
      <c r="CR1021" s="173">
        <v>25.21875</v>
      </c>
      <c r="CS1021" s="173">
        <v>0.1866666666666667</v>
      </c>
      <c r="CT1021" s="173">
        <v>21.52</v>
      </c>
      <c r="CU1021" s="253">
        <v>2791</v>
      </c>
      <c r="CV1021" s="220">
        <v>-1</v>
      </c>
      <c r="CW1021" s="254">
        <f t="shared" si="105"/>
        <v>800</v>
      </c>
      <c r="CX1021" s="15">
        <f t="shared" si="106"/>
        <v>7</v>
      </c>
      <c r="CY1021" s="241">
        <f t="shared" si="107"/>
        <v>7</v>
      </c>
      <c r="CZ1021" s="241" t="str">
        <f>IFERROR(ROUND(CY1021/#REF!,1),"")</f>
        <v/>
      </c>
      <c r="DA1021" s="254">
        <f t="shared" si="108"/>
        <v>807</v>
      </c>
      <c r="DB1021" s="246">
        <f t="shared" si="109"/>
        <v>8.6741016109045856E-3</v>
      </c>
      <c r="DC1021" s="195"/>
      <c r="DD1021" s="15" t="str">
        <f>IFERROR(#REF!-AO1021,"")</f>
        <v/>
      </c>
      <c r="DE1021" s="195"/>
      <c r="DF1021" s="266" t="str">
        <f>IFERROR(#REF!-L1021,"")</f>
        <v/>
      </c>
      <c r="DG1021" s="228" t="e">
        <f>IF(#REF!&gt;AP1021,0,1)</f>
        <v>#REF!</v>
      </c>
      <c r="DH1021" s="228">
        <f t="shared" si="110"/>
        <v>1</v>
      </c>
      <c r="DI1021" s="228">
        <f t="shared" si="111"/>
        <v>0</v>
      </c>
    </row>
    <row r="1022" spans="1:113" ht="20.25" customHeight="1" x14ac:dyDescent="0.2">
      <c r="A1022">
        <v>2022</v>
      </c>
      <c r="B1022">
        <v>2</v>
      </c>
      <c r="C1022" s="261">
        <v>44605</v>
      </c>
      <c r="D1022">
        <v>163</v>
      </c>
      <c r="E1022">
        <v>304</v>
      </c>
      <c r="F1022">
        <v>30</v>
      </c>
      <c r="G1022" s="194" t="s">
        <v>490</v>
      </c>
      <c r="H1022" s="241" t="s">
        <v>491</v>
      </c>
      <c r="I1022" s="241" t="s">
        <v>225</v>
      </c>
      <c r="J1022" s="241">
        <v>1</v>
      </c>
      <c r="K1022" s="241">
        <v>1</v>
      </c>
      <c r="L1022" s="262">
        <v>545</v>
      </c>
      <c r="M1022" s="263">
        <v>506</v>
      </c>
      <c r="N1022" s="264">
        <v>583</v>
      </c>
      <c r="O1022" s="190"/>
      <c r="P1022" s="190"/>
      <c r="Q1022" s="190"/>
      <c r="R1022" s="190">
        <v>615</v>
      </c>
      <c r="S1022" s="190">
        <v>624</v>
      </c>
      <c r="T1022" s="190"/>
      <c r="U1022" s="190"/>
      <c r="V1022" s="190"/>
      <c r="W1022" s="190">
        <v>541</v>
      </c>
      <c r="X1022" s="190">
        <v>557</v>
      </c>
      <c r="Y1022" s="172"/>
      <c r="Z1022" s="172">
        <v>155</v>
      </c>
      <c r="AA1022" s="190">
        <v>670</v>
      </c>
      <c r="AB1022" s="190"/>
      <c r="AC1022" s="190"/>
      <c r="AD1022" s="190"/>
      <c r="AE1022" s="190"/>
      <c r="AF1022" s="190">
        <v>610</v>
      </c>
      <c r="AG1022" s="190"/>
      <c r="AH1022" s="190"/>
      <c r="AI1022" s="190"/>
      <c r="AJ1022" s="190"/>
      <c r="AK1022" s="172"/>
      <c r="AL1022" s="172"/>
      <c r="AM1022" s="265">
        <v>636.33333333333337</v>
      </c>
      <c r="AN1022" s="265">
        <v>569.33333333333337</v>
      </c>
      <c r="AO1022" s="183">
        <v>20</v>
      </c>
      <c r="AP1022" s="184">
        <v>180</v>
      </c>
      <c r="AQ1022" s="182">
        <v>23.2258064516129</v>
      </c>
      <c r="AR1022" s="182">
        <v>155</v>
      </c>
      <c r="AS1022" s="182"/>
      <c r="AT1022" s="182"/>
      <c r="AU1022" s="182"/>
      <c r="AV1022" s="182">
        <v>3</v>
      </c>
      <c r="AW1022" s="182">
        <v>3</v>
      </c>
      <c r="AX1022" s="182">
        <v>1</v>
      </c>
      <c r="AY1022" s="182"/>
      <c r="AZ1022" s="182"/>
      <c r="BA1022" s="182"/>
      <c r="BB1022" s="182"/>
      <c r="BC1022" s="182"/>
      <c r="BD1022" s="182"/>
      <c r="BE1022" s="182"/>
      <c r="BF1022" s="182"/>
      <c r="BG1022" s="182">
        <v>150</v>
      </c>
      <c r="BH1022" s="182"/>
      <c r="BI1022" s="182"/>
      <c r="BJ1022" s="182">
        <v>3</v>
      </c>
      <c r="BK1022" s="182"/>
      <c r="BL1022" s="182"/>
      <c r="BM1022" s="182"/>
      <c r="BN1022" s="182"/>
      <c r="BO1022" s="182"/>
      <c r="BP1022" s="182"/>
      <c r="BQ1022" s="228" t="s">
        <v>492</v>
      </c>
      <c r="BR1022" s="228" t="s">
        <v>492</v>
      </c>
      <c r="BS1022" s="228"/>
      <c r="BT1022" s="228"/>
      <c r="BU1022" s="228">
        <v>6</v>
      </c>
      <c r="BV1022" s="228" t="s">
        <v>490</v>
      </c>
      <c r="BW1022" s="228" t="s">
        <v>222</v>
      </c>
      <c r="BX1022" s="186">
        <v>0</v>
      </c>
      <c r="BY1022" s="182">
        <v>7</v>
      </c>
      <c r="BZ1022" s="182">
        <v>7</v>
      </c>
      <c r="CA1022" s="182">
        <v>7</v>
      </c>
      <c r="CB1022" s="182">
        <v>3</v>
      </c>
      <c r="CC1022" s="182">
        <v>3</v>
      </c>
      <c r="CD1022" s="182">
        <v>153</v>
      </c>
      <c r="CE1022" s="228">
        <v>3</v>
      </c>
      <c r="CF1022" s="228">
        <v>3</v>
      </c>
      <c r="CG1022" s="113">
        <v>4</v>
      </c>
      <c r="CH1022" s="113">
        <v>0</v>
      </c>
      <c r="CI1022" s="113">
        <v>0</v>
      </c>
      <c r="CJ1022" s="113">
        <v>0</v>
      </c>
      <c r="CK1022" s="113">
        <v>0</v>
      </c>
      <c r="CL1022" s="113">
        <v>0</v>
      </c>
      <c r="CM1022" s="113">
        <v>0</v>
      </c>
      <c r="CN1022" s="185">
        <v>10</v>
      </c>
      <c r="CO1022" s="181">
        <v>160</v>
      </c>
      <c r="CP1022" s="187">
        <v>6.25E-2</v>
      </c>
      <c r="CQ1022" s="173">
        <v>1.834862385321101E-2</v>
      </c>
      <c r="CR1022" s="173">
        <v>0.29357798165137622</v>
      </c>
      <c r="CS1022" s="173">
        <v>1.7564402810304448E-2</v>
      </c>
      <c r="CT1022" s="173">
        <v>0.28103044496487117</v>
      </c>
      <c r="CU1022" s="253">
        <v>2791</v>
      </c>
      <c r="CV1022" s="220">
        <v>-1</v>
      </c>
      <c r="CW1022" s="254">
        <f t="shared" si="105"/>
        <v>150</v>
      </c>
      <c r="CX1022" s="15">
        <f t="shared" si="106"/>
        <v>10</v>
      </c>
      <c r="CY1022" s="241">
        <f t="shared" si="107"/>
        <v>10</v>
      </c>
      <c r="CZ1022" s="241" t="str">
        <f>IFERROR(ROUND(CY1022/#REF!,1),"")</f>
        <v/>
      </c>
      <c r="DA1022" s="254">
        <f t="shared" si="108"/>
        <v>160</v>
      </c>
      <c r="DB1022" s="246">
        <f t="shared" si="109"/>
        <v>6.25E-2</v>
      </c>
      <c r="DC1022" s="195"/>
      <c r="DD1022" s="15" t="str">
        <f>IFERROR(#REF!-AO1022,"")</f>
        <v/>
      </c>
      <c r="DE1022" s="195"/>
      <c r="DF1022" s="266" t="str">
        <f>IFERROR(#REF!-L1022,"")</f>
        <v/>
      </c>
      <c r="DG1022" s="228" t="e">
        <f>IF(#REF!&gt;AP1022,0,1)</f>
        <v>#REF!</v>
      </c>
      <c r="DH1022" s="228">
        <f t="shared" si="110"/>
        <v>1</v>
      </c>
      <c r="DI1022" s="228">
        <f t="shared" si="111"/>
        <v>1</v>
      </c>
    </row>
    <row r="1023" spans="1:113" ht="20.25" customHeight="1" x14ac:dyDescent="0.2">
      <c r="A1023">
        <v>2022</v>
      </c>
      <c r="B1023">
        <v>2</v>
      </c>
      <c r="C1023" s="261">
        <v>44605</v>
      </c>
      <c r="D1023">
        <v>334</v>
      </c>
      <c r="E1023">
        <v>254</v>
      </c>
      <c r="F1023">
        <v>49</v>
      </c>
      <c r="G1023" s="194" t="s">
        <v>220</v>
      </c>
      <c r="H1023" s="241" t="s">
        <v>179</v>
      </c>
      <c r="I1023" s="241" t="s">
        <v>221</v>
      </c>
      <c r="J1023" s="241">
        <v>4</v>
      </c>
      <c r="K1023" s="241">
        <v>2</v>
      </c>
      <c r="L1023" s="262">
        <v>203</v>
      </c>
      <c r="M1023" s="263">
        <v>188</v>
      </c>
      <c r="N1023" s="264">
        <v>217</v>
      </c>
      <c r="O1023" s="190"/>
      <c r="P1023" s="190">
        <v>310</v>
      </c>
      <c r="Q1023" s="190"/>
      <c r="R1023" s="190">
        <v>302</v>
      </c>
      <c r="S1023" s="190">
        <v>299</v>
      </c>
      <c r="T1023" s="190"/>
      <c r="U1023" s="190">
        <v>199</v>
      </c>
      <c r="V1023" s="190"/>
      <c r="W1023" s="190">
        <v>206</v>
      </c>
      <c r="X1023" s="190">
        <v>204</v>
      </c>
      <c r="Y1023" s="172">
        <v>148</v>
      </c>
      <c r="Z1023" s="172">
        <v>132</v>
      </c>
      <c r="AA1023" s="190">
        <v>273</v>
      </c>
      <c r="AB1023" s="190">
        <v>280</v>
      </c>
      <c r="AC1023" s="190"/>
      <c r="AD1023" s="190">
        <v>254</v>
      </c>
      <c r="AE1023" s="190"/>
      <c r="AF1023" s="190">
        <v>205</v>
      </c>
      <c r="AG1023" s="190">
        <v>208</v>
      </c>
      <c r="AH1023" s="190"/>
      <c r="AI1023" s="190">
        <v>196</v>
      </c>
      <c r="AJ1023" s="190"/>
      <c r="AK1023" s="172">
        <v>149</v>
      </c>
      <c r="AL1023" s="172">
        <v>148</v>
      </c>
      <c r="AM1023" s="265">
        <v>286.33333333333331</v>
      </c>
      <c r="AN1023" s="265">
        <v>203</v>
      </c>
      <c r="AO1023" s="183">
        <v>94</v>
      </c>
      <c r="AP1023" s="184">
        <v>153</v>
      </c>
      <c r="AQ1023" s="182">
        <v>99.826689774696703</v>
      </c>
      <c r="AR1023" s="182">
        <v>144.25</v>
      </c>
      <c r="AS1023" s="182"/>
      <c r="AT1023" s="182"/>
      <c r="AU1023" s="182">
        <v>2550</v>
      </c>
      <c r="AV1023" s="182">
        <v>8</v>
      </c>
      <c r="AW1023" s="182">
        <v>7</v>
      </c>
      <c r="AX1023" s="182">
        <v>5</v>
      </c>
      <c r="AY1023" s="182"/>
      <c r="AZ1023" s="182"/>
      <c r="BA1023" s="182"/>
      <c r="BB1023" s="182"/>
      <c r="BC1023" s="182"/>
      <c r="BD1023" s="182"/>
      <c r="BE1023" s="182"/>
      <c r="BF1023" s="182"/>
      <c r="BG1023" s="182">
        <v>750</v>
      </c>
      <c r="BH1023" s="182">
        <v>3</v>
      </c>
      <c r="BI1023" s="182">
        <v>2</v>
      </c>
      <c r="BJ1023" s="182">
        <v>6</v>
      </c>
      <c r="BK1023" s="182"/>
      <c r="BL1023" s="182"/>
      <c r="BM1023" s="182"/>
      <c r="BN1023" s="182"/>
      <c r="BO1023" s="182"/>
      <c r="BP1023" s="182"/>
      <c r="BQ1023" s="228" t="s">
        <v>180</v>
      </c>
      <c r="BR1023" s="228" t="s">
        <v>181</v>
      </c>
      <c r="BS1023" s="228" t="s">
        <v>182</v>
      </c>
      <c r="BT1023" s="228"/>
      <c r="BU1023" s="228">
        <v>6</v>
      </c>
      <c r="BV1023" s="228" t="s">
        <v>220</v>
      </c>
      <c r="BW1023" s="228" t="s">
        <v>222</v>
      </c>
      <c r="BX1023" s="186">
        <v>0</v>
      </c>
      <c r="BY1023" s="182">
        <v>20</v>
      </c>
      <c r="BZ1023" s="182">
        <v>10</v>
      </c>
      <c r="CA1023" s="182">
        <v>2560</v>
      </c>
      <c r="CB1023" s="182">
        <v>11</v>
      </c>
      <c r="CC1023" s="182">
        <v>5.5</v>
      </c>
      <c r="CD1023" s="182">
        <v>755</v>
      </c>
      <c r="CE1023" s="228">
        <v>5</v>
      </c>
      <c r="CF1023" s="228">
        <v>4</v>
      </c>
      <c r="CG1023" s="113">
        <v>5</v>
      </c>
      <c r="CH1023" s="113">
        <v>0</v>
      </c>
      <c r="CI1023" s="113">
        <v>0</v>
      </c>
      <c r="CJ1023" s="113">
        <v>0</v>
      </c>
      <c r="CK1023" s="113">
        <v>0</v>
      </c>
      <c r="CL1023" s="113">
        <v>0</v>
      </c>
      <c r="CM1023" s="113">
        <v>0</v>
      </c>
      <c r="CN1023" s="185">
        <v>15.5</v>
      </c>
      <c r="CO1023" s="181">
        <v>3315</v>
      </c>
      <c r="CP1023" s="187">
        <v>4.6757164404223226E-3</v>
      </c>
      <c r="CQ1023" s="173">
        <v>7.6354679802955669E-2</v>
      </c>
      <c r="CR1023" s="173">
        <v>16.33004926108374</v>
      </c>
      <c r="CS1023" s="173">
        <v>7.6354679802955669E-2</v>
      </c>
      <c r="CT1023" s="173">
        <v>16.33004926108374</v>
      </c>
      <c r="CU1023" s="253">
        <v>2791</v>
      </c>
      <c r="CV1023" s="220">
        <v>-1</v>
      </c>
      <c r="CW1023" s="254">
        <f t="shared" si="105"/>
        <v>3300</v>
      </c>
      <c r="CX1023" s="15">
        <f t="shared" si="106"/>
        <v>31</v>
      </c>
      <c r="CY1023" s="241">
        <f t="shared" si="107"/>
        <v>16</v>
      </c>
      <c r="CZ1023" s="241" t="str">
        <f>IFERROR(ROUND(CY1023/#REF!,1),"")</f>
        <v/>
      </c>
      <c r="DA1023" s="254">
        <f t="shared" si="108"/>
        <v>3316</v>
      </c>
      <c r="DB1023" s="246">
        <f t="shared" si="109"/>
        <v>4.8250904704463205E-3</v>
      </c>
      <c r="DC1023" s="195"/>
      <c r="DD1023" s="15" t="str">
        <f>IFERROR(#REF!-AO1023,"")</f>
        <v/>
      </c>
      <c r="DE1023" s="195"/>
      <c r="DF1023" s="266" t="str">
        <f>IFERROR(#REF!-L1023,"")</f>
        <v/>
      </c>
      <c r="DG1023" s="228" t="e">
        <f>IF(#REF!&gt;AP1023,0,1)</f>
        <v>#REF!</v>
      </c>
      <c r="DH1023" s="228">
        <f t="shared" si="110"/>
        <v>1</v>
      </c>
      <c r="DI1023" s="228">
        <f t="shared" si="111"/>
        <v>1</v>
      </c>
    </row>
    <row r="1024" spans="1:113" ht="20.25" customHeight="1" x14ac:dyDescent="0.2">
      <c r="A1024">
        <v>2022</v>
      </c>
      <c r="B1024">
        <v>2</v>
      </c>
      <c r="C1024" s="261">
        <v>44605</v>
      </c>
      <c r="D1024">
        <v>162</v>
      </c>
      <c r="E1024">
        <v>303</v>
      </c>
      <c r="F1024"/>
      <c r="G1024" s="194" t="s">
        <v>496</v>
      </c>
      <c r="H1024" s="241" t="s">
        <v>497</v>
      </c>
      <c r="I1024" s="241" t="s">
        <v>364</v>
      </c>
      <c r="J1024" s="241">
        <v>1</v>
      </c>
      <c r="K1024" s="241">
        <v>1</v>
      </c>
      <c r="L1024" s="262">
        <v>600</v>
      </c>
      <c r="M1024" s="263">
        <v>558</v>
      </c>
      <c r="N1024" s="264">
        <v>642</v>
      </c>
      <c r="O1024" s="190"/>
      <c r="P1024" s="190"/>
      <c r="Q1024" s="190"/>
      <c r="R1024" s="190"/>
      <c r="S1024" s="190"/>
      <c r="T1024" s="190"/>
      <c r="U1024" s="190"/>
      <c r="V1024" s="190"/>
      <c r="W1024" s="190"/>
      <c r="X1024" s="190"/>
      <c r="Y1024" s="172"/>
      <c r="Z1024" s="172"/>
      <c r="AA1024" s="190"/>
      <c r="AB1024" s="190">
        <v>848</v>
      </c>
      <c r="AC1024" s="190"/>
      <c r="AD1024" s="190">
        <v>788</v>
      </c>
      <c r="AE1024" s="190"/>
      <c r="AF1024" s="190"/>
      <c r="AG1024" s="190"/>
      <c r="AH1024" s="190"/>
      <c r="AI1024" s="190"/>
      <c r="AJ1024" s="190"/>
      <c r="AK1024" s="172">
        <v>160</v>
      </c>
      <c r="AL1024" s="172">
        <v>158</v>
      </c>
      <c r="AM1024" s="265">
        <v>818</v>
      </c>
      <c r="AN1024" s="265"/>
      <c r="AO1024" s="183">
        <v>21</v>
      </c>
      <c r="AP1024" s="184">
        <v>171</v>
      </c>
      <c r="AQ1024" s="182">
        <v>22.641509433962259</v>
      </c>
      <c r="AR1024" s="182">
        <v>159</v>
      </c>
      <c r="AS1024" s="182"/>
      <c r="AT1024" s="182"/>
      <c r="AU1024" s="182"/>
      <c r="AV1024" s="182"/>
      <c r="AW1024" s="182"/>
      <c r="AX1024" s="182"/>
      <c r="AY1024" s="182"/>
      <c r="AZ1024" s="182"/>
      <c r="BA1024" s="182"/>
      <c r="BB1024" s="182"/>
      <c r="BC1024" s="182"/>
      <c r="BD1024" s="182"/>
      <c r="BE1024" s="182"/>
      <c r="BF1024" s="182"/>
      <c r="BG1024" s="182"/>
      <c r="BH1024" s="182">
        <v>3</v>
      </c>
      <c r="BI1024" s="182">
        <v>7</v>
      </c>
      <c r="BJ1024" s="182"/>
      <c r="BK1024" s="182"/>
      <c r="BL1024" s="182"/>
      <c r="BM1024" s="182"/>
      <c r="BN1024" s="182"/>
      <c r="BO1024" s="182"/>
      <c r="BP1024" s="182"/>
      <c r="BQ1024" s="228" t="s">
        <v>492</v>
      </c>
      <c r="BR1024" s="228" t="s">
        <v>492</v>
      </c>
      <c r="BS1024" s="228"/>
      <c r="BT1024" s="228"/>
      <c r="BU1024" s="228">
        <v>6</v>
      </c>
      <c r="BV1024" s="228" t="s">
        <v>496</v>
      </c>
      <c r="BW1024" s="228"/>
      <c r="BX1024" s="186">
        <v>0</v>
      </c>
      <c r="BY1024" s="182">
        <v>0</v>
      </c>
      <c r="BZ1024" s="182">
        <v>0</v>
      </c>
      <c r="CA1024" s="182">
        <v>0</v>
      </c>
      <c r="CB1024" s="182">
        <v>10</v>
      </c>
      <c r="CC1024" s="182">
        <v>10</v>
      </c>
      <c r="CD1024" s="182">
        <v>10</v>
      </c>
      <c r="CE1024" s="228">
        <v>3</v>
      </c>
      <c r="CF1024" s="228">
        <v>7</v>
      </c>
      <c r="CG1024" s="113">
        <v>0</v>
      </c>
      <c r="CH1024" s="113">
        <v>0</v>
      </c>
      <c r="CI1024" s="113">
        <v>0</v>
      </c>
      <c r="CJ1024" s="113">
        <v>0</v>
      </c>
      <c r="CK1024" s="113">
        <v>0</v>
      </c>
      <c r="CL1024" s="113">
        <v>0</v>
      </c>
      <c r="CM1024" s="113">
        <v>0</v>
      </c>
      <c r="CN1024" s="185">
        <v>10</v>
      </c>
      <c r="CO1024" s="181">
        <v>10</v>
      </c>
      <c r="CP1024" s="187">
        <v>1</v>
      </c>
      <c r="CQ1024" s="173">
        <v>1.666666666666667E-2</v>
      </c>
      <c r="CR1024" s="173">
        <v>1.666666666666667E-2</v>
      </c>
      <c r="CS1024" s="173"/>
      <c r="CT1024" s="173"/>
      <c r="CU1024" s="253">
        <v>2791</v>
      </c>
      <c r="CV1024" s="220">
        <v>-1</v>
      </c>
      <c r="CW1024" s="254">
        <f t="shared" si="105"/>
        <v>0</v>
      </c>
      <c r="CX1024" s="15">
        <f t="shared" si="106"/>
        <v>10</v>
      </c>
      <c r="CY1024" s="241">
        <f t="shared" si="107"/>
        <v>10</v>
      </c>
      <c r="CZ1024" s="241" t="str">
        <f>IFERROR(ROUND(CY1024/#REF!,1),"")</f>
        <v/>
      </c>
      <c r="DA1024" s="254">
        <f t="shared" si="108"/>
        <v>10</v>
      </c>
      <c r="DB1024" s="246">
        <f t="shared" si="109"/>
        <v>1</v>
      </c>
      <c r="DC1024" s="195"/>
      <c r="DD1024" s="15" t="str">
        <f>IFERROR(#REF!-AO1024,"")</f>
        <v/>
      </c>
      <c r="DE1024" s="195"/>
      <c r="DF1024" s="266" t="str">
        <f>IFERROR(#REF!-L1024,"")</f>
        <v/>
      </c>
      <c r="DG1024" s="228" t="e">
        <f>IF(#REF!&gt;AP1024,0,1)</f>
        <v>#REF!</v>
      </c>
      <c r="DH1024" s="228">
        <f t="shared" si="110"/>
        <v>0</v>
      </c>
      <c r="DI1024" s="228">
        <f t="shared" si="111"/>
        <v>1</v>
      </c>
    </row>
    <row r="1025" spans="1:113" ht="20.25" customHeight="1" x14ac:dyDescent="0.2">
      <c r="A1025">
        <v>2022</v>
      </c>
      <c r="B1025">
        <v>2</v>
      </c>
      <c r="C1025" s="261">
        <v>44605</v>
      </c>
      <c r="D1025">
        <v>417</v>
      </c>
      <c r="E1025">
        <v>660</v>
      </c>
      <c r="F1025"/>
      <c r="G1025" s="194" t="s">
        <v>345</v>
      </c>
      <c r="H1025" s="241" t="s">
        <v>346</v>
      </c>
      <c r="I1025" s="241" t="s">
        <v>169</v>
      </c>
      <c r="J1025" s="241">
        <v>1</v>
      </c>
      <c r="K1025" s="241">
        <v>6</v>
      </c>
      <c r="L1025" s="262">
        <v>1265</v>
      </c>
      <c r="M1025" s="263">
        <v>1190</v>
      </c>
      <c r="N1025" s="264">
        <v>1354</v>
      </c>
      <c r="O1025" s="190"/>
      <c r="P1025" s="190"/>
      <c r="Q1025" s="190"/>
      <c r="R1025" s="190"/>
      <c r="S1025" s="190"/>
      <c r="T1025" s="190"/>
      <c r="U1025" s="190"/>
      <c r="V1025" s="190"/>
      <c r="W1025" s="190"/>
      <c r="X1025" s="190"/>
      <c r="Y1025" s="172"/>
      <c r="Z1025" s="172"/>
      <c r="AA1025" s="190"/>
      <c r="AB1025" s="190"/>
      <c r="AC1025" s="190"/>
      <c r="AD1025" s="190"/>
      <c r="AE1025" s="190"/>
      <c r="AF1025" s="190"/>
      <c r="AG1025" s="190"/>
      <c r="AH1025" s="190"/>
      <c r="AI1025" s="190"/>
      <c r="AJ1025" s="190"/>
      <c r="AK1025" s="172"/>
      <c r="AL1025" s="172"/>
      <c r="AM1025" s="265"/>
      <c r="AN1025" s="265"/>
      <c r="AO1025" s="183">
        <v>21</v>
      </c>
      <c r="AP1025" s="184">
        <v>180</v>
      </c>
      <c r="AQ1025" s="182"/>
      <c r="AR1025" s="182"/>
      <c r="AS1025" s="182"/>
      <c r="AT1025" s="182"/>
      <c r="AU1025" s="182"/>
      <c r="AV1025" s="182"/>
      <c r="AW1025" s="182"/>
      <c r="AX1025" s="182"/>
      <c r="AY1025" s="182"/>
      <c r="AZ1025" s="182"/>
      <c r="BA1025" s="182"/>
      <c r="BB1025" s="182"/>
      <c r="BC1025" s="182"/>
      <c r="BD1025" s="182"/>
      <c r="BE1025" s="182"/>
      <c r="BF1025" s="182"/>
      <c r="BG1025" s="182"/>
      <c r="BH1025" s="182"/>
      <c r="BI1025" s="182"/>
      <c r="BJ1025" s="182"/>
      <c r="BK1025" s="182"/>
      <c r="BL1025" s="182"/>
      <c r="BM1025" s="182"/>
      <c r="BN1025" s="182"/>
      <c r="BO1025" s="182"/>
      <c r="BP1025" s="182"/>
      <c r="BQ1025" s="228" t="s">
        <v>185</v>
      </c>
      <c r="BR1025" s="228" t="s">
        <v>186</v>
      </c>
      <c r="BS1025" s="228" t="s">
        <v>347</v>
      </c>
      <c r="BT1025" s="228" t="s">
        <v>188</v>
      </c>
      <c r="BU1025" s="228">
        <v>6</v>
      </c>
      <c r="BV1025" s="228" t="s">
        <v>348</v>
      </c>
      <c r="BW1025" s="228"/>
      <c r="BX1025" s="186">
        <v>0</v>
      </c>
      <c r="BY1025" s="182">
        <v>0</v>
      </c>
      <c r="BZ1025" s="182">
        <v>0</v>
      </c>
      <c r="CA1025" s="182">
        <v>0</v>
      </c>
      <c r="CB1025" s="182">
        <v>0</v>
      </c>
      <c r="CC1025" s="182">
        <v>0</v>
      </c>
      <c r="CD1025" s="182">
        <v>0</v>
      </c>
      <c r="CE1025" s="228">
        <v>0</v>
      </c>
      <c r="CF1025" s="228">
        <v>0</v>
      </c>
      <c r="CG1025" s="113">
        <v>0</v>
      </c>
      <c r="CH1025" s="113">
        <v>0</v>
      </c>
      <c r="CI1025" s="113">
        <v>0</v>
      </c>
      <c r="CJ1025" s="113">
        <v>0</v>
      </c>
      <c r="CK1025" s="113">
        <v>0</v>
      </c>
      <c r="CL1025" s="113">
        <v>0</v>
      </c>
      <c r="CM1025" s="113">
        <v>0</v>
      </c>
      <c r="CN1025" s="185">
        <v>0</v>
      </c>
      <c r="CO1025" s="181">
        <v>0</v>
      </c>
      <c r="CP1025" s="187"/>
      <c r="CQ1025" s="173">
        <v>0</v>
      </c>
      <c r="CR1025" s="173">
        <v>0</v>
      </c>
      <c r="CS1025" s="173"/>
      <c r="CT1025" s="173"/>
      <c r="CU1025" s="253">
        <v>2791</v>
      </c>
      <c r="CV1025" s="220"/>
      <c r="CW1025" s="254">
        <f t="shared" si="105"/>
        <v>0</v>
      </c>
      <c r="CX1025" s="15">
        <f t="shared" si="106"/>
        <v>0</v>
      </c>
      <c r="CY1025" s="241">
        <f t="shared" si="107"/>
        <v>0</v>
      </c>
      <c r="CZ1025" s="241" t="str">
        <f>IFERROR(ROUND(CY1025/#REF!,1),"")</f>
        <v/>
      </c>
      <c r="DA1025" s="254">
        <f t="shared" si="108"/>
        <v>0</v>
      </c>
      <c r="DB1025" s="246" t="str">
        <f t="shared" si="109"/>
        <v/>
      </c>
      <c r="DC1025" s="195"/>
      <c r="DD1025" s="15" t="str">
        <f>IFERROR(#REF!-AO1025,"")</f>
        <v/>
      </c>
      <c r="DE1025" s="195"/>
      <c r="DF1025" s="266" t="str">
        <f>IFERROR(#REF!-L1025,"")</f>
        <v/>
      </c>
      <c r="DG1025" s="228" t="e">
        <f>IF(#REF!&gt;AP1025,0,1)</f>
        <v>#REF!</v>
      </c>
      <c r="DH1025" s="228">
        <f t="shared" si="110"/>
        <v>0</v>
      </c>
      <c r="DI1025" s="228">
        <f t="shared" si="111"/>
        <v>1</v>
      </c>
    </row>
    <row r="1026" spans="1:113" ht="20.25" customHeight="1" x14ac:dyDescent="0.2">
      <c r="A1026">
        <v>2022</v>
      </c>
      <c r="B1026">
        <v>2</v>
      </c>
      <c r="C1026" s="261">
        <v>44606</v>
      </c>
      <c r="D1026">
        <v>331</v>
      </c>
      <c r="E1026">
        <v>253</v>
      </c>
      <c r="F1026">
        <v>2</v>
      </c>
      <c r="G1026" s="194" t="s">
        <v>178</v>
      </c>
      <c r="H1026" s="241" t="s">
        <v>179</v>
      </c>
      <c r="I1026" s="241" t="s">
        <v>169</v>
      </c>
      <c r="J1026" s="241">
        <v>3</v>
      </c>
      <c r="K1026" s="241">
        <v>2</v>
      </c>
      <c r="L1026" s="262">
        <v>203</v>
      </c>
      <c r="M1026" s="263">
        <v>188</v>
      </c>
      <c r="N1026" s="264">
        <v>217</v>
      </c>
      <c r="O1026" s="190">
        <v>298</v>
      </c>
      <c r="P1026" s="190">
        <v>335</v>
      </c>
      <c r="Q1026" s="190">
        <v>307</v>
      </c>
      <c r="R1026" s="190">
        <v>311</v>
      </c>
      <c r="S1026" s="190"/>
      <c r="T1026" s="190">
        <v>206</v>
      </c>
      <c r="U1026" s="190">
        <v>199</v>
      </c>
      <c r="V1026" s="190">
        <v>195</v>
      </c>
      <c r="W1026" s="190">
        <v>193</v>
      </c>
      <c r="X1026" s="190"/>
      <c r="Y1026" s="172">
        <v>94</v>
      </c>
      <c r="Z1026" s="172">
        <v>94</v>
      </c>
      <c r="AA1026" s="190">
        <v>349</v>
      </c>
      <c r="AB1026" s="190">
        <v>341</v>
      </c>
      <c r="AC1026" s="190"/>
      <c r="AD1026" s="190">
        <v>283</v>
      </c>
      <c r="AE1026" s="190">
        <v>317</v>
      </c>
      <c r="AF1026" s="190">
        <v>208</v>
      </c>
      <c r="AG1026" s="190">
        <v>233</v>
      </c>
      <c r="AH1026" s="190"/>
      <c r="AI1026" s="190">
        <v>198</v>
      </c>
      <c r="AJ1026" s="190">
        <v>206</v>
      </c>
      <c r="AK1026" s="172">
        <v>94</v>
      </c>
      <c r="AL1026" s="172">
        <v>94</v>
      </c>
      <c r="AM1026" s="265">
        <v>317.625</v>
      </c>
      <c r="AN1026" s="265">
        <v>204.75</v>
      </c>
      <c r="AO1026" s="183">
        <v>121</v>
      </c>
      <c r="AP1026" s="184">
        <v>89</v>
      </c>
      <c r="AQ1026" s="182">
        <v>114.8936170212766</v>
      </c>
      <c r="AR1026" s="182">
        <v>94</v>
      </c>
      <c r="AS1026" s="182"/>
      <c r="AT1026" s="182"/>
      <c r="AU1026" s="182">
        <v>300</v>
      </c>
      <c r="AV1026" s="182">
        <v>5</v>
      </c>
      <c r="AW1026" s="182">
        <v>7</v>
      </c>
      <c r="AX1026" s="182">
        <v>8</v>
      </c>
      <c r="AY1026" s="182"/>
      <c r="AZ1026" s="182"/>
      <c r="BA1026" s="182"/>
      <c r="BB1026" s="182"/>
      <c r="BC1026" s="182"/>
      <c r="BD1026" s="182"/>
      <c r="BE1026" s="182"/>
      <c r="BF1026" s="182"/>
      <c r="BG1026" s="182">
        <v>780</v>
      </c>
      <c r="BH1026" s="182"/>
      <c r="BI1026" s="182">
        <v>4</v>
      </c>
      <c r="BJ1026" s="182">
        <v>7</v>
      </c>
      <c r="BK1026" s="182"/>
      <c r="BL1026" s="182"/>
      <c r="BM1026" s="182"/>
      <c r="BN1026" s="182"/>
      <c r="BO1026" s="182"/>
      <c r="BP1026" s="182"/>
      <c r="BQ1026" s="228" t="s">
        <v>180</v>
      </c>
      <c r="BR1026" s="228" t="s">
        <v>181</v>
      </c>
      <c r="BS1026" s="228" t="s">
        <v>182</v>
      </c>
      <c r="BT1026" s="228"/>
      <c r="BU1026" s="228">
        <v>7</v>
      </c>
      <c r="BV1026" s="228" t="s">
        <v>178</v>
      </c>
      <c r="BW1026" s="228" t="s">
        <v>173</v>
      </c>
      <c r="BX1026" s="186">
        <v>0</v>
      </c>
      <c r="BY1026" s="182">
        <v>20</v>
      </c>
      <c r="BZ1026" s="182">
        <v>10</v>
      </c>
      <c r="CA1026" s="182">
        <v>310</v>
      </c>
      <c r="CB1026" s="182">
        <v>11</v>
      </c>
      <c r="CC1026" s="182">
        <v>5.5</v>
      </c>
      <c r="CD1026" s="182">
        <v>785</v>
      </c>
      <c r="CE1026" s="228">
        <v>2</v>
      </c>
      <c r="CF1026" s="228">
        <v>5</v>
      </c>
      <c r="CG1026" s="113">
        <v>7</v>
      </c>
      <c r="CH1026" s="113">
        <v>0</v>
      </c>
      <c r="CI1026" s="113">
        <v>0</v>
      </c>
      <c r="CJ1026" s="113">
        <v>0</v>
      </c>
      <c r="CK1026" s="113">
        <v>0</v>
      </c>
      <c r="CL1026" s="113">
        <v>0</v>
      </c>
      <c r="CM1026" s="113">
        <v>0</v>
      </c>
      <c r="CN1026" s="185">
        <v>15.5</v>
      </c>
      <c r="CO1026" s="181">
        <v>1095</v>
      </c>
      <c r="CP1026" s="187">
        <v>1.415525114155251E-2</v>
      </c>
      <c r="CQ1026" s="173">
        <v>7.6354679802955669E-2</v>
      </c>
      <c r="CR1026" s="173">
        <v>5.3940886699507393</v>
      </c>
      <c r="CS1026" s="173">
        <v>7.5702075702075697E-2</v>
      </c>
      <c r="CT1026" s="173">
        <v>5.3479853479853476</v>
      </c>
      <c r="CU1026" s="253">
        <v>2791</v>
      </c>
      <c r="CV1026" s="220">
        <v>-1</v>
      </c>
      <c r="CW1026" s="254">
        <f t="shared" si="105"/>
        <v>1080</v>
      </c>
      <c r="CX1026" s="15">
        <f t="shared" si="106"/>
        <v>31</v>
      </c>
      <c r="CY1026" s="241">
        <f t="shared" si="107"/>
        <v>16</v>
      </c>
      <c r="CZ1026" s="241" t="str">
        <f>IFERROR(ROUND(CY1026/#REF!,1),"")</f>
        <v/>
      </c>
      <c r="DA1026" s="254">
        <f t="shared" si="108"/>
        <v>1096</v>
      </c>
      <c r="DB1026" s="246">
        <f t="shared" si="109"/>
        <v>1.4598540145985401E-2</v>
      </c>
      <c r="DC1026" s="195"/>
      <c r="DD1026" s="15" t="str">
        <f>IFERROR(#REF!-AO1026,"")</f>
        <v/>
      </c>
      <c r="DE1026" s="195"/>
      <c r="DF1026" s="266" t="str">
        <f>IFERROR(#REF!-L1026,"")</f>
        <v/>
      </c>
      <c r="DG1026" s="228" t="e">
        <f>IF(#REF!&gt;AP1026,0,1)</f>
        <v>#REF!</v>
      </c>
      <c r="DH1026" s="228">
        <f t="shared" si="110"/>
        <v>1</v>
      </c>
      <c r="DI1026" s="228">
        <f t="shared" si="111"/>
        <v>1</v>
      </c>
    </row>
    <row r="1027" spans="1:113" ht="20.25" customHeight="1" x14ac:dyDescent="0.2">
      <c r="A1027">
        <v>2022</v>
      </c>
      <c r="B1027">
        <v>2</v>
      </c>
      <c r="C1027" s="261">
        <v>44606</v>
      </c>
      <c r="D1027">
        <v>416</v>
      </c>
      <c r="E1027">
        <v>659</v>
      </c>
      <c r="F1027">
        <v>3</v>
      </c>
      <c r="G1027" s="194" t="s">
        <v>183</v>
      </c>
      <c r="H1027" s="241" t="s">
        <v>184</v>
      </c>
      <c r="I1027" s="241" t="s">
        <v>169</v>
      </c>
      <c r="J1027" s="241">
        <v>2</v>
      </c>
      <c r="K1027" s="241">
        <v>1</v>
      </c>
      <c r="L1027" s="262">
        <v>301</v>
      </c>
      <c r="M1027" s="263">
        <v>283</v>
      </c>
      <c r="N1027" s="264">
        <v>322</v>
      </c>
      <c r="O1027" s="190">
        <v>374</v>
      </c>
      <c r="P1027" s="190"/>
      <c r="Q1027" s="190"/>
      <c r="R1027" s="190"/>
      <c r="S1027" s="190"/>
      <c r="T1027" s="190">
        <v>294</v>
      </c>
      <c r="U1027" s="190"/>
      <c r="V1027" s="190"/>
      <c r="W1027" s="190"/>
      <c r="X1027" s="190"/>
      <c r="Y1027" s="172">
        <v>122</v>
      </c>
      <c r="Z1027" s="172"/>
      <c r="AA1027" s="190"/>
      <c r="AB1027" s="190"/>
      <c r="AC1027" s="190"/>
      <c r="AD1027" s="190"/>
      <c r="AE1027" s="190"/>
      <c r="AF1027" s="190"/>
      <c r="AG1027" s="190"/>
      <c r="AH1027" s="190"/>
      <c r="AI1027" s="190"/>
      <c r="AJ1027" s="190"/>
      <c r="AK1027" s="172">
        <v>110</v>
      </c>
      <c r="AL1027" s="172">
        <v>110</v>
      </c>
      <c r="AM1027" s="265">
        <v>374</v>
      </c>
      <c r="AN1027" s="265">
        <v>294</v>
      </c>
      <c r="AO1027" s="183">
        <v>55</v>
      </c>
      <c r="AP1027" s="184">
        <v>131</v>
      </c>
      <c r="AQ1027" s="182">
        <v>63.157894736842103</v>
      </c>
      <c r="AR1027" s="182">
        <v>114</v>
      </c>
      <c r="AS1027" s="182"/>
      <c r="AT1027" s="182"/>
      <c r="AU1027" s="182">
        <v>225</v>
      </c>
      <c r="AV1027" s="182">
        <v>3</v>
      </c>
      <c r="AW1027" s="182">
        <v>2</v>
      </c>
      <c r="AX1027" s="182">
        <v>3</v>
      </c>
      <c r="AY1027" s="182"/>
      <c r="AZ1027" s="182"/>
      <c r="BA1027" s="182"/>
      <c r="BB1027" s="182"/>
      <c r="BC1027" s="182"/>
      <c r="BD1027" s="182"/>
      <c r="BE1027" s="182"/>
      <c r="BF1027" s="182"/>
      <c r="BG1027" s="182">
        <v>315</v>
      </c>
      <c r="BH1027" s="182"/>
      <c r="BI1027" s="182"/>
      <c r="BJ1027" s="182"/>
      <c r="BK1027" s="182"/>
      <c r="BL1027" s="182"/>
      <c r="BM1027" s="182"/>
      <c r="BN1027" s="182"/>
      <c r="BO1027" s="182"/>
      <c r="BP1027" s="182"/>
      <c r="BQ1027" s="228" t="s">
        <v>185</v>
      </c>
      <c r="BR1027" s="228" t="s">
        <v>186</v>
      </c>
      <c r="BS1027" s="228" t="s">
        <v>187</v>
      </c>
      <c r="BT1027" s="228" t="s">
        <v>188</v>
      </c>
      <c r="BU1027" s="228">
        <v>7</v>
      </c>
      <c r="BV1027" s="228" t="s">
        <v>189</v>
      </c>
      <c r="BW1027" s="228" t="s">
        <v>173</v>
      </c>
      <c r="BX1027" s="186">
        <v>0</v>
      </c>
      <c r="BY1027" s="182">
        <v>8</v>
      </c>
      <c r="BZ1027" s="182">
        <v>8</v>
      </c>
      <c r="CA1027" s="182">
        <v>233</v>
      </c>
      <c r="CB1027" s="182">
        <v>0</v>
      </c>
      <c r="CC1027" s="182">
        <v>0</v>
      </c>
      <c r="CD1027" s="182">
        <v>315</v>
      </c>
      <c r="CE1027" s="228">
        <v>3</v>
      </c>
      <c r="CF1027" s="228">
        <v>2</v>
      </c>
      <c r="CG1027" s="113">
        <v>3</v>
      </c>
      <c r="CH1027" s="113">
        <v>0</v>
      </c>
      <c r="CI1027" s="113">
        <v>0</v>
      </c>
      <c r="CJ1027" s="113">
        <v>0</v>
      </c>
      <c r="CK1027" s="113">
        <v>0</v>
      </c>
      <c r="CL1027" s="113">
        <v>0</v>
      </c>
      <c r="CM1027" s="113">
        <v>0</v>
      </c>
      <c r="CN1027" s="185">
        <v>8</v>
      </c>
      <c r="CO1027" s="181">
        <v>548</v>
      </c>
      <c r="CP1027" s="187">
        <v>1.4598540145985399E-2</v>
      </c>
      <c r="CQ1027" s="173">
        <v>2.6578073089701001E-2</v>
      </c>
      <c r="CR1027" s="173">
        <v>1.820598006644518</v>
      </c>
      <c r="CS1027" s="173">
        <v>2.7210884353741499E-2</v>
      </c>
      <c r="CT1027" s="173">
        <v>1.863945578231293</v>
      </c>
      <c r="CU1027" s="253">
        <v>2791</v>
      </c>
      <c r="CV1027" s="220">
        <v>-1</v>
      </c>
      <c r="CW1027" s="254">
        <f t="shared" si="105"/>
        <v>540</v>
      </c>
      <c r="CX1027" s="15">
        <f t="shared" si="106"/>
        <v>8</v>
      </c>
      <c r="CY1027" s="241">
        <f t="shared" si="107"/>
        <v>8</v>
      </c>
      <c r="CZ1027" s="241" t="str">
        <f>IFERROR(ROUND(CY1027/#REF!,1),"")</f>
        <v/>
      </c>
      <c r="DA1027" s="254">
        <f t="shared" si="108"/>
        <v>548</v>
      </c>
      <c r="DB1027" s="246">
        <f t="shared" si="109"/>
        <v>1.4598540145985401E-2</v>
      </c>
      <c r="DC1027" s="195"/>
      <c r="DD1027" s="15" t="str">
        <f>IFERROR(#REF!-AO1027,"")</f>
        <v/>
      </c>
      <c r="DE1027" s="195"/>
      <c r="DF1027" s="266" t="str">
        <f>IFERROR(#REF!-L1027,"")</f>
        <v/>
      </c>
      <c r="DG1027" s="228" t="e">
        <f>IF(#REF!&gt;AP1027,0,1)</f>
        <v>#REF!</v>
      </c>
      <c r="DH1027" s="228">
        <f t="shared" si="110"/>
        <v>1</v>
      </c>
      <c r="DI1027" s="228">
        <f t="shared" si="111"/>
        <v>1</v>
      </c>
    </row>
    <row r="1028" spans="1:113" ht="20.25" customHeight="1" x14ac:dyDescent="0.2">
      <c r="A1028">
        <v>2022</v>
      </c>
      <c r="B1028">
        <v>2</v>
      </c>
      <c r="C1028" s="261">
        <v>44606</v>
      </c>
      <c r="D1028">
        <v>417</v>
      </c>
      <c r="E1028">
        <v>660</v>
      </c>
      <c r="F1028">
        <v>3</v>
      </c>
      <c r="G1028" s="194" t="s">
        <v>345</v>
      </c>
      <c r="H1028" s="241" t="s">
        <v>346</v>
      </c>
      <c r="I1028" s="241" t="s">
        <v>169</v>
      </c>
      <c r="J1028" s="241">
        <v>1</v>
      </c>
      <c r="K1028" s="241">
        <v>6</v>
      </c>
      <c r="L1028" s="262">
        <v>1265</v>
      </c>
      <c r="M1028" s="263">
        <v>1190</v>
      </c>
      <c r="N1028" s="264">
        <v>1354</v>
      </c>
      <c r="O1028" s="190"/>
      <c r="P1028" s="190"/>
      <c r="Q1028" s="190"/>
      <c r="R1028" s="190"/>
      <c r="S1028" s="190"/>
      <c r="T1028" s="190"/>
      <c r="U1028" s="190"/>
      <c r="V1028" s="190"/>
      <c r="W1028" s="190"/>
      <c r="X1028" s="190"/>
      <c r="Y1028" s="172"/>
      <c r="Z1028" s="172"/>
      <c r="AA1028" s="190"/>
      <c r="AB1028" s="190"/>
      <c r="AC1028" s="190"/>
      <c r="AD1028" s="190"/>
      <c r="AE1028" s="190"/>
      <c r="AF1028" s="190"/>
      <c r="AG1028" s="190"/>
      <c r="AH1028" s="190"/>
      <c r="AI1028" s="190"/>
      <c r="AJ1028" s="190"/>
      <c r="AK1028" s="172"/>
      <c r="AL1028" s="172"/>
      <c r="AM1028" s="265"/>
      <c r="AN1028" s="265"/>
      <c r="AO1028" s="183">
        <v>21</v>
      </c>
      <c r="AP1028" s="184">
        <v>180</v>
      </c>
      <c r="AQ1028" s="182"/>
      <c r="AR1028" s="182"/>
      <c r="AS1028" s="182"/>
      <c r="AT1028" s="182"/>
      <c r="AU1028" s="182"/>
      <c r="AV1028" s="182"/>
      <c r="AW1028" s="182"/>
      <c r="AX1028" s="182"/>
      <c r="AY1028" s="182"/>
      <c r="AZ1028" s="182"/>
      <c r="BA1028" s="182"/>
      <c r="BB1028" s="182"/>
      <c r="BC1028" s="182"/>
      <c r="BD1028" s="182"/>
      <c r="BE1028" s="182"/>
      <c r="BF1028" s="182"/>
      <c r="BG1028" s="182"/>
      <c r="BH1028" s="182"/>
      <c r="BI1028" s="182"/>
      <c r="BJ1028" s="182"/>
      <c r="BK1028" s="182"/>
      <c r="BL1028" s="182"/>
      <c r="BM1028" s="182"/>
      <c r="BN1028" s="182"/>
      <c r="BO1028" s="182"/>
      <c r="BP1028" s="182"/>
      <c r="BQ1028" s="228" t="s">
        <v>185</v>
      </c>
      <c r="BR1028" s="228" t="s">
        <v>186</v>
      </c>
      <c r="BS1028" s="228" t="s">
        <v>347</v>
      </c>
      <c r="BT1028" s="228" t="s">
        <v>188</v>
      </c>
      <c r="BU1028" s="228">
        <v>7</v>
      </c>
      <c r="BV1028" s="228" t="s">
        <v>348</v>
      </c>
      <c r="BW1028" s="228" t="s">
        <v>173</v>
      </c>
      <c r="BX1028" s="186">
        <v>0</v>
      </c>
      <c r="BY1028" s="182">
        <v>0</v>
      </c>
      <c r="BZ1028" s="182">
        <v>0</v>
      </c>
      <c r="CA1028" s="182">
        <v>0</v>
      </c>
      <c r="CB1028" s="182">
        <v>0</v>
      </c>
      <c r="CC1028" s="182">
        <v>0</v>
      </c>
      <c r="CD1028" s="182">
        <v>0</v>
      </c>
      <c r="CE1028" s="228">
        <v>0</v>
      </c>
      <c r="CF1028" s="228">
        <v>0</v>
      </c>
      <c r="CG1028" s="113">
        <v>0</v>
      </c>
      <c r="CH1028" s="113">
        <v>0</v>
      </c>
      <c r="CI1028" s="113">
        <v>0</v>
      </c>
      <c r="CJ1028" s="113">
        <v>0</v>
      </c>
      <c r="CK1028" s="113">
        <v>0</v>
      </c>
      <c r="CL1028" s="113">
        <v>0</v>
      </c>
      <c r="CM1028" s="113">
        <v>0</v>
      </c>
      <c r="CN1028" s="185">
        <v>0</v>
      </c>
      <c r="CO1028" s="181">
        <v>0</v>
      </c>
      <c r="CP1028" s="187"/>
      <c r="CQ1028" s="173">
        <v>0</v>
      </c>
      <c r="CR1028" s="173">
        <v>0</v>
      </c>
      <c r="CS1028" s="173"/>
      <c r="CT1028" s="173"/>
      <c r="CU1028" s="253">
        <v>2791</v>
      </c>
      <c r="CV1028" s="220"/>
      <c r="CW1028" s="254">
        <f t="shared" ref="CW1028:CW1091" si="112">AU1028+BG1028</f>
        <v>0</v>
      </c>
      <c r="CX1028" s="15">
        <f t="shared" ref="CX1028:CX1091" si="113">SUM(BH1028:BP1028,AV1028:BD1028)</f>
        <v>0</v>
      </c>
      <c r="CY1028" s="241">
        <f t="shared" ref="CY1028:CY1091" si="114">IFERROR(ROUND(CX1028/K1028,0),"")</f>
        <v>0</v>
      </c>
      <c r="CZ1028" s="241" t="str">
        <f>IFERROR(ROUND(CY1028/#REF!,1),"")</f>
        <v/>
      </c>
      <c r="DA1028" s="254">
        <f t="shared" ref="DA1028:DA1091" si="115">IFERROR(CW1028+CY1028,"")</f>
        <v>0</v>
      </c>
      <c r="DB1028" s="246" t="str">
        <f t="shared" ref="DB1028:DB1091" si="116">IFERROR(CY1028/DA1028,"")</f>
        <v/>
      </c>
      <c r="DC1028" s="195"/>
      <c r="DD1028" s="15" t="str">
        <f>IFERROR(#REF!-AO1028,"")</f>
        <v/>
      </c>
      <c r="DE1028" s="195"/>
      <c r="DF1028" s="266" t="str">
        <f>IFERROR(#REF!-L1028,"")</f>
        <v/>
      </c>
      <c r="DG1028" s="228" t="e">
        <f>IF(#REF!&gt;AP1028,0,1)</f>
        <v>#REF!</v>
      </c>
      <c r="DH1028" s="228">
        <f t="shared" ref="DH1028:DH1091" si="117">IF(AN1028&lt;M1028,0,1)</f>
        <v>0</v>
      </c>
      <c r="DI1028" s="228">
        <f t="shared" ref="DI1028:DI1091" si="118">IF(AN1028&gt;N1028,0,1)</f>
        <v>1</v>
      </c>
    </row>
    <row r="1029" spans="1:113" ht="20.25" customHeight="1" x14ac:dyDescent="0.2">
      <c r="A1029">
        <v>2022</v>
      </c>
      <c r="B1029">
        <v>2</v>
      </c>
      <c r="C1029" s="261">
        <v>44606</v>
      </c>
      <c r="D1029">
        <v>423</v>
      </c>
      <c r="E1029">
        <v>669</v>
      </c>
      <c r="F1029">
        <v>3</v>
      </c>
      <c r="G1029" s="194" t="s">
        <v>279</v>
      </c>
      <c r="H1029" s="241" t="s">
        <v>280</v>
      </c>
      <c r="I1029" s="241" t="s">
        <v>169</v>
      </c>
      <c r="J1029" s="241">
        <v>2</v>
      </c>
      <c r="K1029" s="241">
        <v>2</v>
      </c>
      <c r="L1029" s="262">
        <v>954</v>
      </c>
      <c r="M1029" s="263">
        <v>897</v>
      </c>
      <c r="N1029" s="264">
        <v>1021</v>
      </c>
      <c r="O1029" s="190"/>
      <c r="P1029" s="190"/>
      <c r="Q1029" s="190"/>
      <c r="R1029" s="190"/>
      <c r="S1029" s="190">
        <v>1438</v>
      </c>
      <c r="T1029" s="190"/>
      <c r="U1029" s="190"/>
      <c r="V1029" s="190"/>
      <c r="W1029" s="190"/>
      <c r="X1029" s="190">
        <v>961</v>
      </c>
      <c r="Y1029" s="172"/>
      <c r="Z1029" s="172">
        <v>253</v>
      </c>
      <c r="AA1029" s="190">
        <v>1527</v>
      </c>
      <c r="AB1029" s="190">
        <v>1385</v>
      </c>
      <c r="AC1029" s="190"/>
      <c r="AD1029" s="190">
        <v>1225</v>
      </c>
      <c r="AE1029" s="190">
        <v>1480</v>
      </c>
      <c r="AF1029" s="190">
        <v>1026</v>
      </c>
      <c r="AG1029" s="190">
        <v>1044</v>
      </c>
      <c r="AH1029" s="190"/>
      <c r="AI1029" s="190">
        <v>1050</v>
      </c>
      <c r="AJ1029" s="190">
        <v>1120</v>
      </c>
      <c r="AK1029" s="172">
        <v>221</v>
      </c>
      <c r="AL1029" s="172">
        <v>231</v>
      </c>
      <c r="AM1029" s="265">
        <v>1411</v>
      </c>
      <c r="AN1029" s="265">
        <v>1040.2</v>
      </c>
      <c r="AO1029" s="183">
        <v>40</v>
      </c>
      <c r="AP1029" s="184">
        <v>180</v>
      </c>
      <c r="AQ1029" s="182">
        <v>30.638297872340431</v>
      </c>
      <c r="AR1029" s="182">
        <v>235</v>
      </c>
      <c r="AS1029" s="182"/>
      <c r="AT1029" s="182"/>
      <c r="AU1029" s="182"/>
      <c r="AV1029" s="182"/>
      <c r="AW1029" s="182"/>
      <c r="AX1029" s="182"/>
      <c r="AY1029" s="182"/>
      <c r="AZ1029" s="182"/>
      <c r="BA1029" s="182"/>
      <c r="BB1029" s="182"/>
      <c r="BC1029" s="182"/>
      <c r="BD1029" s="182"/>
      <c r="BE1029" s="182"/>
      <c r="BF1029" s="182"/>
      <c r="BG1029" s="182">
        <v>120</v>
      </c>
      <c r="BH1029" s="182">
        <v>2</v>
      </c>
      <c r="BI1029" s="182">
        <v>4</v>
      </c>
      <c r="BJ1029" s="182">
        <v>10</v>
      </c>
      <c r="BK1029" s="182"/>
      <c r="BL1029" s="182"/>
      <c r="BM1029" s="182"/>
      <c r="BN1029" s="182"/>
      <c r="BO1029" s="182"/>
      <c r="BP1029" s="182"/>
      <c r="BQ1029" s="228" t="s">
        <v>185</v>
      </c>
      <c r="BR1029" s="228" t="s">
        <v>186</v>
      </c>
      <c r="BS1029" s="228" t="s">
        <v>281</v>
      </c>
      <c r="BT1029" s="228" t="s">
        <v>188</v>
      </c>
      <c r="BU1029" s="228">
        <v>7</v>
      </c>
      <c r="BV1029" s="228" t="s">
        <v>279</v>
      </c>
      <c r="BW1029" s="228" t="s">
        <v>173</v>
      </c>
      <c r="BX1029" s="186">
        <v>0</v>
      </c>
      <c r="BY1029" s="182">
        <v>0</v>
      </c>
      <c r="BZ1029" s="182">
        <v>0</v>
      </c>
      <c r="CA1029" s="182">
        <v>0</v>
      </c>
      <c r="CB1029" s="182">
        <v>16</v>
      </c>
      <c r="CC1029" s="182">
        <v>8</v>
      </c>
      <c r="CD1029" s="182">
        <v>128</v>
      </c>
      <c r="CE1029" s="228">
        <v>1</v>
      </c>
      <c r="CF1029" s="228">
        <v>2</v>
      </c>
      <c r="CG1029" s="113">
        <v>5</v>
      </c>
      <c r="CH1029" s="113">
        <v>0</v>
      </c>
      <c r="CI1029" s="113">
        <v>0</v>
      </c>
      <c r="CJ1029" s="113">
        <v>0</v>
      </c>
      <c r="CK1029" s="113">
        <v>0</v>
      </c>
      <c r="CL1029" s="113">
        <v>0</v>
      </c>
      <c r="CM1029" s="113">
        <v>0</v>
      </c>
      <c r="CN1029" s="185">
        <v>8</v>
      </c>
      <c r="CO1029" s="181">
        <v>128</v>
      </c>
      <c r="CP1029" s="187">
        <v>6.25E-2</v>
      </c>
      <c r="CQ1029" s="173">
        <v>8.385744234800839E-3</v>
      </c>
      <c r="CR1029" s="173">
        <v>0.1341719077568134</v>
      </c>
      <c r="CS1029" s="173">
        <v>7.6908286867910011E-3</v>
      </c>
      <c r="CT1029" s="173">
        <v>0.123053258988656</v>
      </c>
      <c r="CU1029" s="253">
        <v>2791</v>
      </c>
      <c r="CV1029" s="220">
        <v>-1</v>
      </c>
      <c r="CW1029" s="254">
        <f t="shared" si="112"/>
        <v>120</v>
      </c>
      <c r="CX1029" s="15">
        <f t="shared" si="113"/>
        <v>16</v>
      </c>
      <c r="CY1029" s="241">
        <f t="shared" si="114"/>
        <v>8</v>
      </c>
      <c r="CZ1029" s="241" t="str">
        <f>IFERROR(ROUND(CY1029/#REF!,1),"")</f>
        <v/>
      </c>
      <c r="DA1029" s="254">
        <f t="shared" si="115"/>
        <v>128</v>
      </c>
      <c r="DB1029" s="246">
        <f t="shared" si="116"/>
        <v>6.25E-2</v>
      </c>
      <c r="DC1029" s="195"/>
      <c r="DD1029" s="15" t="str">
        <f>IFERROR(#REF!-AO1029,"")</f>
        <v/>
      </c>
      <c r="DE1029" s="195"/>
      <c r="DF1029" s="266" t="str">
        <f>IFERROR(#REF!-L1029,"")</f>
        <v/>
      </c>
      <c r="DG1029" s="228" t="e">
        <f>IF(#REF!&gt;AP1029,0,1)</f>
        <v>#REF!</v>
      </c>
      <c r="DH1029" s="228">
        <f t="shared" si="117"/>
        <v>1</v>
      </c>
      <c r="DI1029" s="228">
        <f t="shared" si="118"/>
        <v>0</v>
      </c>
    </row>
    <row r="1030" spans="1:113" ht="20.25" customHeight="1" x14ac:dyDescent="0.2">
      <c r="A1030">
        <v>2022</v>
      </c>
      <c r="B1030">
        <v>2</v>
      </c>
      <c r="C1030" s="261">
        <v>44606</v>
      </c>
      <c r="D1030">
        <v>47</v>
      </c>
      <c r="E1030">
        <v>122</v>
      </c>
      <c r="F1030">
        <v>4</v>
      </c>
      <c r="G1030" s="194" t="s">
        <v>250</v>
      </c>
      <c r="H1030" s="241" t="s">
        <v>251</v>
      </c>
      <c r="I1030" s="241" t="s">
        <v>246</v>
      </c>
      <c r="J1030" s="241">
        <v>2</v>
      </c>
      <c r="K1030" s="241">
        <v>1</v>
      </c>
      <c r="L1030" s="262">
        <v>280</v>
      </c>
      <c r="M1030" s="263">
        <v>267</v>
      </c>
      <c r="N1030" s="264">
        <v>292</v>
      </c>
      <c r="O1030" s="190">
        <v>365</v>
      </c>
      <c r="P1030" s="190">
        <v>376</v>
      </c>
      <c r="Q1030" s="190">
        <v>358</v>
      </c>
      <c r="R1030" s="190">
        <v>371</v>
      </c>
      <c r="S1030" s="190"/>
      <c r="T1030" s="190">
        <v>308</v>
      </c>
      <c r="U1030" s="190">
        <v>305</v>
      </c>
      <c r="V1030" s="190">
        <v>295</v>
      </c>
      <c r="W1030" s="190">
        <v>293</v>
      </c>
      <c r="X1030" s="190"/>
      <c r="Y1030" s="172">
        <v>113</v>
      </c>
      <c r="Z1030" s="172">
        <v>113</v>
      </c>
      <c r="AA1030" s="190">
        <v>415</v>
      </c>
      <c r="AB1030" s="190">
        <v>393</v>
      </c>
      <c r="AC1030" s="190"/>
      <c r="AD1030" s="190">
        <v>376</v>
      </c>
      <c r="AE1030" s="190">
        <v>385</v>
      </c>
      <c r="AF1030" s="190">
        <v>331</v>
      </c>
      <c r="AG1030" s="190">
        <v>320</v>
      </c>
      <c r="AH1030" s="190"/>
      <c r="AI1030" s="190">
        <v>318</v>
      </c>
      <c r="AJ1030" s="190">
        <v>322</v>
      </c>
      <c r="AK1030" s="172">
        <v>113</v>
      </c>
      <c r="AL1030" s="172">
        <v>113</v>
      </c>
      <c r="AM1030" s="265">
        <v>379.875</v>
      </c>
      <c r="AN1030" s="265">
        <v>311.5</v>
      </c>
      <c r="AO1030" s="183">
        <v>64</v>
      </c>
      <c r="AP1030" s="184">
        <v>113</v>
      </c>
      <c r="AQ1030" s="182">
        <v>63.716814159292028</v>
      </c>
      <c r="AR1030" s="182">
        <v>113</v>
      </c>
      <c r="AS1030" s="182"/>
      <c r="AT1030" s="182"/>
      <c r="AU1030" s="182"/>
      <c r="AV1030" s="182">
        <v>2</v>
      </c>
      <c r="AW1030" s="182">
        <v>3</v>
      </c>
      <c r="AX1030" s="182">
        <v>2</v>
      </c>
      <c r="AY1030" s="182"/>
      <c r="AZ1030" s="182"/>
      <c r="BA1030" s="182"/>
      <c r="BB1030" s="182"/>
      <c r="BC1030" s="182"/>
      <c r="BD1030" s="182"/>
      <c r="BE1030" s="182"/>
      <c r="BF1030" s="182"/>
      <c r="BG1030" s="182"/>
      <c r="BH1030" s="182"/>
      <c r="BI1030" s="182">
        <v>3</v>
      </c>
      <c r="BJ1030" s="182">
        <v>5</v>
      </c>
      <c r="BK1030" s="182"/>
      <c r="BL1030" s="182"/>
      <c r="BM1030" s="182"/>
      <c r="BN1030" s="182"/>
      <c r="BO1030" s="182"/>
      <c r="BP1030" s="182"/>
      <c r="BQ1030" s="228" t="s">
        <v>185</v>
      </c>
      <c r="BR1030" s="228" t="s">
        <v>247</v>
      </c>
      <c r="BS1030" s="228" t="s">
        <v>252</v>
      </c>
      <c r="BT1030" s="228" t="s">
        <v>249</v>
      </c>
      <c r="BU1030" s="228">
        <v>7</v>
      </c>
      <c r="BV1030" s="228" t="s">
        <v>253</v>
      </c>
      <c r="BW1030" s="228" t="s">
        <v>173</v>
      </c>
      <c r="BX1030" s="186">
        <v>0</v>
      </c>
      <c r="BY1030" s="182">
        <v>7</v>
      </c>
      <c r="BZ1030" s="182">
        <v>7</v>
      </c>
      <c r="CA1030" s="182">
        <v>7</v>
      </c>
      <c r="CB1030" s="182">
        <v>8</v>
      </c>
      <c r="CC1030" s="182">
        <v>8</v>
      </c>
      <c r="CD1030" s="182">
        <v>8</v>
      </c>
      <c r="CE1030" s="228">
        <v>2</v>
      </c>
      <c r="CF1030" s="228">
        <v>6</v>
      </c>
      <c r="CG1030" s="113">
        <v>7</v>
      </c>
      <c r="CH1030" s="113">
        <v>0</v>
      </c>
      <c r="CI1030" s="113">
        <v>0</v>
      </c>
      <c r="CJ1030" s="113">
        <v>0</v>
      </c>
      <c r="CK1030" s="113">
        <v>0</v>
      </c>
      <c r="CL1030" s="113">
        <v>0</v>
      </c>
      <c r="CM1030" s="113">
        <v>0</v>
      </c>
      <c r="CN1030" s="185">
        <v>15</v>
      </c>
      <c r="CO1030" s="181">
        <v>15</v>
      </c>
      <c r="CP1030" s="187">
        <v>1</v>
      </c>
      <c r="CQ1030" s="173">
        <v>5.3571428571428568E-2</v>
      </c>
      <c r="CR1030" s="173">
        <v>5.3571428571428568E-2</v>
      </c>
      <c r="CS1030" s="173">
        <v>4.8154093097913332E-2</v>
      </c>
      <c r="CT1030" s="173">
        <v>4.8154093097913332E-2</v>
      </c>
      <c r="CU1030" s="253">
        <v>2791</v>
      </c>
      <c r="CV1030" s="220">
        <v>-1</v>
      </c>
      <c r="CW1030" s="254">
        <f t="shared" si="112"/>
        <v>0</v>
      </c>
      <c r="CX1030" s="15">
        <f t="shared" si="113"/>
        <v>15</v>
      </c>
      <c r="CY1030" s="241">
        <f t="shared" si="114"/>
        <v>15</v>
      </c>
      <c r="CZ1030" s="241" t="str">
        <f>IFERROR(ROUND(CY1030/#REF!,1),"")</f>
        <v/>
      </c>
      <c r="DA1030" s="254">
        <f t="shared" si="115"/>
        <v>15</v>
      </c>
      <c r="DB1030" s="246">
        <f t="shared" si="116"/>
        <v>1</v>
      </c>
      <c r="DC1030" s="195"/>
      <c r="DD1030" s="15" t="str">
        <f>IFERROR(#REF!-AO1030,"")</f>
        <v/>
      </c>
      <c r="DE1030" s="195"/>
      <c r="DF1030" s="266" t="str">
        <f>IFERROR(#REF!-L1030,"")</f>
        <v/>
      </c>
      <c r="DG1030" s="228" t="e">
        <f>IF(#REF!&gt;AP1030,0,1)</f>
        <v>#REF!</v>
      </c>
      <c r="DH1030" s="228">
        <f t="shared" si="117"/>
        <v>1</v>
      </c>
      <c r="DI1030" s="228">
        <f t="shared" si="118"/>
        <v>0</v>
      </c>
    </row>
    <row r="1031" spans="1:113" ht="20.25" customHeight="1" x14ac:dyDescent="0.2">
      <c r="A1031">
        <v>2022</v>
      </c>
      <c r="B1031">
        <v>2</v>
      </c>
      <c r="C1031" s="261">
        <v>44606</v>
      </c>
      <c r="D1031">
        <v>384</v>
      </c>
      <c r="E1031">
        <v>556</v>
      </c>
      <c r="F1031">
        <v>5</v>
      </c>
      <c r="G1031" s="194" t="s">
        <v>202</v>
      </c>
      <c r="H1031" s="241" t="s">
        <v>203</v>
      </c>
      <c r="I1031" s="241" t="s">
        <v>169</v>
      </c>
      <c r="J1031" s="241">
        <v>1</v>
      </c>
      <c r="K1031" s="241">
        <v>6</v>
      </c>
      <c r="L1031" s="262">
        <v>1066</v>
      </c>
      <c r="M1031" s="263">
        <v>1003</v>
      </c>
      <c r="N1031" s="264">
        <v>1141</v>
      </c>
      <c r="O1031" s="190">
        <v>1452</v>
      </c>
      <c r="P1031" s="190">
        <v>1634</v>
      </c>
      <c r="Q1031" s="190">
        <v>1600</v>
      </c>
      <c r="R1031" s="190">
        <v>1675</v>
      </c>
      <c r="S1031" s="190"/>
      <c r="T1031" s="190">
        <v>1273</v>
      </c>
      <c r="U1031" s="190">
        <v>1379</v>
      </c>
      <c r="V1031" s="190">
        <v>1341</v>
      </c>
      <c r="W1031" s="190">
        <v>1323</v>
      </c>
      <c r="X1031" s="190"/>
      <c r="Y1031" s="172"/>
      <c r="Z1031" s="172"/>
      <c r="AA1031" s="190">
        <v>1621</v>
      </c>
      <c r="AB1031" s="190">
        <v>1715</v>
      </c>
      <c r="AC1031" s="190"/>
      <c r="AD1031" s="190">
        <v>1583</v>
      </c>
      <c r="AE1031" s="190">
        <v>1688</v>
      </c>
      <c r="AF1031" s="190">
        <v>1347</v>
      </c>
      <c r="AG1031" s="190">
        <v>1335</v>
      </c>
      <c r="AH1031" s="190"/>
      <c r="AI1031" s="190">
        <v>1296</v>
      </c>
      <c r="AJ1031" s="190">
        <v>1350</v>
      </c>
      <c r="AK1031" s="172"/>
      <c r="AL1031" s="172"/>
      <c r="AM1031" s="265">
        <v>1621</v>
      </c>
      <c r="AN1031" s="265">
        <v>1330.5</v>
      </c>
      <c r="AO1031" s="183">
        <v>21</v>
      </c>
      <c r="AP1031" s="184">
        <v>180</v>
      </c>
      <c r="AQ1031" s="182"/>
      <c r="AR1031" s="182"/>
      <c r="AS1031" s="182"/>
      <c r="AT1031" s="182"/>
      <c r="AU1031" s="182">
        <v>200</v>
      </c>
      <c r="AV1031" s="182">
        <v>10</v>
      </c>
      <c r="AW1031" s="182">
        <v>10</v>
      </c>
      <c r="AX1031" s="182">
        <v>10</v>
      </c>
      <c r="AY1031" s="182"/>
      <c r="AZ1031" s="182"/>
      <c r="BA1031" s="182"/>
      <c r="BB1031" s="182"/>
      <c r="BC1031" s="182"/>
      <c r="BD1031" s="182"/>
      <c r="BE1031" s="182"/>
      <c r="BF1031" s="182"/>
      <c r="BG1031" s="182">
        <v>144</v>
      </c>
      <c r="BH1031" s="182">
        <v>5</v>
      </c>
      <c r="BI1031" s="182">
        <v>2</v>
      </c>
      <c r="BJ1031" s="182">
        <v>8</v>
      </c>
      <c r="BK1031" s="182"/>
      <c r="BL1031" s="182"/>
      <c r="BM1031" s="182"/>
      <c r="BN1031" s="182"/>
      <c r="BO1031" s="182"/>
      <c r="BP1031" s="182"/>
      <c r="BQ1031" s="228" t="s">
        <v>185</v>
      </c>
      <c r="BR1031" s="228" t="s">
        <v>186</v>
      </c>
      <c r="BS1031" s="228" t="s">
        <v>204</v>
      </c>
      <c r="BT1031" s="228" t="s">
        <v>188</v>
      </c>
      <c r="BU1031" s="228">
        <v>7</v>
      </c>
      <c r="BV1031" s="228" t="s">
        <v>205</v>
      </c>
      <c r="BW1031" s="228" t="s">
        <v>173</v>
      </c>
      <c r="BX1031" s="186">
        <v>0</v>
      </c>
      <c r="BY1031" s="182">
        <v>30</v>
      </c>
      <c r="BZ1031" s="182">
        <v>5</v>
      </c>
      <c r="CA1031" s="182">
        <v>205</v>
      </c>
      <c r="CB1031" s="182">
        <v>15</v>
      </c>
      <c r="CC1031" s="182">
        <v>2.5</v>
      </c>
      <c r="CD1031" s="182">
        <v>146</v>
      </c>
      <c r="CE1031" s="228">
        <v>2</v>
      </c>
      <c r="CF1031" s="228">
        <v>2</v>
      </c>
      <c r="CG1031" s="113">
        <v>3</v>
      </c>
      <c r="CH1031" s="113">
        <v>0</v>
      </c>
      <c r="CI1031" s="113">
        <v>0</v>
      </c>
      <c r="CJ1031" s="113">
        <v>0</v>
      </c>
      <c r="CK1031" s="113">
        <v>0</v>
      </c>
      <c r="CL1031" s="113">
        <v>0</v>
      </c>
      <c r="CM1031" s="113">
        <v>0</v>
      </c>
      <c r="CN1031" s="185">
        <v>7.5</v>
      </c>
      <c r="CO1031" s="181">
        <v>351</v>
      </c>
      <c r="CP1031" s="187">
        <v>2.1367521367521371E-2</v>
      </c>
      <c r="CQ1031" s="173">
        <v>7.0356472795497184E-3</v>
      </c>
      <c r="CR1031" s="173">
        <v>0.32926829268292679</v>
      </c>
      <c r="CS1031" s="173">
        <v>5.6369785794813977E-3</v>
      </c>
      <c r="CT1031" s="173">
        <v>0.26381059751972941</v>
      </c>
      <c r="CU1031" s="253">
        <v>2791</v>
      </c>
      <c r="CV1031" s="220">
        <v>-1</v>
      </c>
      <c r="CW1031" s="254">
        <f t="shared" si="112"/>
        <v>344</v>
      </c>
      <c r="CX1031" s="15">
        <f t="shared" si="113"/>
        <v>45</v>
      </c>
      <c r="CY1031" s="241">
        <f t="shared" si="114"/>
        <v>8</v>
      </c>
      <c r="CZ1031" s="241" t="str">
        <f>IFERROR(ROUND(CY1031/#REF!,1),"")</f>
        <v/>
      </c>
      <c r="DA1031" s="254">
        <f t="shared" si="115"/>
        <v>352</v>
      </c>
      <c r="DB1031" s="246">
        <f t="shared" si="116"/>
        <v>2.2727272727272728E-2</v>
      </c>
      <c r="DC1031" s="195"/>
      <c r="DD1031" s="15" t="str">
        <f>IFERROR(#REF!-AO1031,"")</f>
        <v/>
      </c>
      <c r="DE1031" s="195"/>
      <c r="DF1031" s="266" t="str">
        <f>IFERROR(#REF!-L1031,"")</f>
        <v/>
      </c>
      <c r="DG1031" s="228" t="e">
        <f>IF(#REF!&gt;AP1031,0,1)</f>
        <v>#REF!</v>
      </c>
      <c r="DH1031" s="228">
        <f t="shared" si="117"/>
        <v>1</v>
      </c>
      <c r="DI1031" s="228">
        <f t="shared" si="118"/>
        <v>0</v>
      </c>
    </row>
    <row r="1032" spans="1:113" ht="20.25" customHeight="1" x14ac:dyDescent="0.2">
      <c r="A1032">
        <v>2022</v>
      </c>
      <c r="B1032">
        <v>2</v>
      </c>
      <c r="C1032" s="261">
        <v>44606</v>
      </c>
      <c r="D1032">
        <v>384</v>
      </c>
      <c r="E1032">
        <v>557</v>
      </c>
      <c r="F1032">
        <v>5</v>
      </c>
      <c r="G1032" s="194" t="s">
        <v>206</v>
      </c>
      <c r="H1032" s="241" t="s">
        <v>207</v>
      </c>
      <c r="I1032" s="241" t="s">
        <v>169</v>
      </c>
      <c r="J1032" s="241">
        <v>1</v>
      </c>
      <c r="K1032" s="241">
        <v>6</v>
      </c>
      <c r="L1032" s="262">
        <v>182</v>
      </c>
      <c r="M1032" s="263">
        <v>171</v>
      </c>
      <c r="N1032" s="264">
        <v>194</v>
      </c>
      <c r="O1032" s="190"/>
      <c r="P1032" s="190"/>
      <c r="Q1032" s="190"/>
      <c r="R1032" s="190"/>
      <c r="S1032" s="190"/>
      <c r="T1032" s="190"/>
      <c r="U1032" s="190"/>
      <c r="V1032" s="190"/>
      <c r="W1032" s="190"/>
      <c r="X1032" s="190"/>
      <c r="Y1032" s="172">
        <v>181</v>
      </c>
      <c r="Z1032" s="172">
        <v>183</v>
      </c>
      <c r="AA1032" s="190"/>
      <c r="AB1032" s="190"/>
      <c r="AC1032" s="190"/>
      <c r="AD1032" s="190"/>
      <c r="AE1032" s="190"/>
      <c r="AF1032" s="190"/>
      <c r="AG1032" s="190"/>
      <c r="AH1032" s="190"/>
      <c r="AI1032" s="190"/>
      <c r="AJ1032" s="190"/>
      <c r="AK1032" s="172">
        <v>179</v>
      </c>
      <c r="AL1032" s="172">
        <v>180</v>
      </c>
      <c r="AM1032" s="265"/>
      <c r="AN1032" s="265"/>
      <c r="AO1032" s="183">
        <v>21</v>
      </c>
      <c r="AP1032" s="184">
        <v>180</v>
      </c>
      <c r="AQ1032" s="182">
        <v>19.91701244813278</v>
      </c>
      <c r="AR1032" s="182">
        <v>180.75</v>
      </c>
      <c r="AS1032" s="182"/>
      <c r="AT1032" s="182"/>
      <c r="AU1032" s="182"/>
      <c r="AV1032" s="182"/>
      <c r="AW1032" s="182"/>
      <c r="AX1032" s="182"/>
      <c r="AY1032" s="182"/>
      <c r="AZ1032" s="182"/>
      <c r="BA1032" s="182"/>
      <c r="BB1032" s="182"/>
      <c r="BC1032" s="182"/>
      <c r="BD1032" s="182"/>
      <c r="BE1032" s="182"/>
      <c r="BF1032" s="182"/>
      <c r="BG1032" s="182"/>
      <c r="BH1032" s="182"/>
      <c r="BI1032" s="182"/>
      <c r="BJ1032" s="182"/>
      <c r="BK1032" s="182"/>
      <c r="BL1032" s="182"/>
      <c r="BM1032" s="182"/>
      <c r="BN1032" s="182"/>
      <c r="BO1032" s="182"/>
      <c r="BP1032" s="182"/>
      <c r="BQ1032" s="228" t="s">
        <v>185</v>
      </c>
      <c r="BR1032" s="228" t="s">
        <v>186</v>
      </c>
      <c r="BS1032" s="228" t="s">
        <v>208</v>
      </c>
      <c r="BT1032" s="228" t="s">
        <v>209</v>
      </c>
      <c r="BU1032" s="228">
        <v>7</v>
      </c>
      <c r="BV1032" s="228" t="s">
        <v>205</v>
      </c>
      <c r="BW1032" s="228" t="s">
        <v>173</v>
      </c>
      <c r="BX1032" s="186">
        <v>0</v>
      </c>
      <c r="BY1032" s="182">
        <v>0</v>
      </c>
      <c r="BZ1032" s="182">
        <v>0</v>
      </c>
      <c r="CA1032" s="182">
        <v>0</v>
      </c>
      <c r="CB1032" s="182">
        <v>0</v>
      </c>
      <c r="CC1032" s="182">
        <v>0</v>
      </c>
      <c r="CD1032" s="182">
        <v>0</v>
      </c>
      <c r="CE1032" s="228">
        <v>0</v>
      </c>
      <c r="CF1032" s="228">
        <v>0</v>
      </c>
      <c r="CG1032" s="113">
        <v>0</v>
      </c>
      <c r="CH1032" s="113">
        <v>0</v>
      </c>
      <c r="CI1032" s="113">
        <v>0</v>
      </c>
      <c r="CJ1032" s="113">
        <v>0</v>
      </c>
      <c r="CK1032" s="113">
        <v>0</v>
      </c>
      <c r="CL1032" s="113">
        <v>0</v>
      </c>
      <c r="CM1032" s="113">
        <v>0</v>
      </c>
      <c r="CN1032" s="185">
        <v>0</v>
      </c>
      <c r="CO1032" s="181">
        <v>0</v>
      </c>
      <c r="CP1032" s="187"/>
      <c r="CQ1032" s="173">
        <v>0</v>
      </c>
      <c r="CR1032" s="173">
        <v>0</v>
      </c>
      <c r="CS1032" s="173"/>
      <c r="CT1032" s="173"/>
      <c r="CU1032" s="253">
        <v>2791</v>
      </c>
      <c r="CV1032" s="220"/>
      <c r="CW1032" s="254">
        <f t="shared" si="112"/>
        <v>0</v>
      </c>
      <c r="CX1032" s="15">
        <f t="shared" si="113"/>
        <v>0</v>
      </c>
      <c r="CY1032" s="241">
        <f t="shared" si="114"/>
        <v>0</v>
      </c>
      <c r="CZ1032" s="241" t="str">
        <f>IFERROR(ROUND(CY1032/#REF!,1),"")</f>
        <v/>
      </c>
      <c r="DA1032" s="254">
        <f t="shared" si="115"/>
        <v>0</v>
      </c>
      <c r="DB1032" s="246" t="str">
        <f t="shared" si="116"/>
        <v/>
      </c>
      <c r="DC1032" s="195"/>
      <c r="DD1032" s="15" t="str">
        <f>IFERROR(#REF!-AO1032,"")</f>
        <v/>
      </c>
      <c r="DE1032" s="195"/>
      <c r="DF1032" s="266" t="str">
        <f>IFERROR(#REF!-L1032,"")</f>
        <v/>
      </c>
      <c r="DG1032" s="228" t="e">
        <f>IF(#REF!&gt;AP1032,0,1)</f>
        <v>#REF!</v>
      </c>
      <c r="DH1032" s="228">
        <f t="shared" si="117"/>
        <v>0</v>
      </c>
      <c r="DI1032" s="228">
        <f t="shared" si="118"/>
        <v>1</v>
      </c>
    </row>
    <row r="1033" spans="1:113" ht="20.25" customHeight="1" x14ac:dyDescent="0.2">
      <c r="A1033">
        <v>2022</v>
      </c>
      <c r="B1033">
        <v>2</v>
      </c>
      <c r="C1033" s="261">
        <v>44606</v>
      </c>
      <c r="D1033">
        <v>236</v>
      </c>
      <c r="E1033">
        <v>160</v>
      </c>
      <c r="F1033">
        <v>6</v>
      </c>
      <c r="G1033" s="194" t="s">
        <v>239</v>
      </c>
      <c r="H1033" s="241" t="s">
        <v>240</v>
      </c>
      <c r="I1033" s="241" t="s">
        <v>169</v>
      </c>
      <c r="J1033" s="241">
        <v>2</v>
      </c>
      <c r="K1033" s="241">
        <v>1</v>
      </c>
      <c r="L1033" s="262">
        <v>200</v>
      </c>
      <c r="M1033" s="263">
        <v>186</v>
      </c>
      <c r="N1033" s="264">
        <v>214</v>
      </c>
      <c r="O1033" s="190">
        <v>224</v>
      </c>
      <c r="P1033" s="190">
        <v>227</v>
      </c>
      <c r="Q1033" s="190">
        <v>218</v>
      </c>
      <c r="R1033" s="190">
        <v>231</v>
      </c>
      <c r="S1033" s="190"/>
      <c r="T1033" s="190">
        <v>176</v>
      </c>
      <c r="U1033" s="190">
        <v>175</v>
      </c>
      <c r="V1033" s="190">
        <v>175</v>
      </c>
      <c r="W1033" s="190">
        <v>190</v>
      </c>
      <c r="X1033" s="190"/>
      <c r="Y1033" s="172">
        <v>108</v>
      </c>
      <c r="Z1033" s="172">
        <v>110</v>
      </c>
      <c r="AA1033" s="190">
        <v>277</v>
      </c>
      <c r="AB1033" s="190">
        <v>261</v>
      </c>
      <c r="AC1033" s="190"/>
      <c r="AD1033" s="190">
        <v>268</v>
      </c>
      <c r="AE1033" s="190">
        <v>271</v>
      </c>
      <c r="AF1033" s="190">
        <v>190</v>
      </c>
      <c r="AG1033" s="190">
        <v>198</v>
      </c>
      <c r="AH1033" s="190"/>
      <c r="AI1033" s="190">
        <v>203</v>
      </c>
      <c r="AJ1033" s="190">
        <v>200</v>
      </c>
      <c r="AK1033" s="172">
        <v>109</v>
      </c>
      <c r="AL1033" s="172">
        <v>110</v>
      </c>
      <c r="AM1033" s="265">
        <v>247.125</v>
      </c>
      <c r="AN1033" s="265">
        <v>188.375</v>
      </c>
      <c r="AO1033" s="183">
        <v>76</v>
      </c>
      <c r="AP1033" s="184">
        <v>95</v>
      </c>
      <c r="AQ1033" s="182">
        <v>65.903890160183067</v>
      </c>
      <c r="AR1033" s="182">
        <v>109.25</v>
      </c>
      <c r="AS1033" s="182"/>
      <c r="AT1033" s="182"/>
      <c r="AU1033" s="182">
        <v>552</v>
      </c>
      <c r="AV1033" s="182">
        <v>3</v>
      </c>
      <c r="AW1033" s="182">
        <v>3</v>
      </c>
      <c r="AX1033" s="182">
        <v>3</v>
      </c>
      <c r="AY1033" s="182"/>
      <c r="AZ1033" s="182"/>
      <c r="BA1033" s="182"/>
      <c r="BB1033" s="182"/>
      <c r="BC1033" s="182"/>
      <c r="BD1033" s="182"/>
      <c r="BE1033" s="182"/>
      <c r="BF1033" s="182"/>
      <c r="BG1033" s="182">
        <v>1086</v>
      </c>
      <c r="BH1033" s="182"/>
      <c r="BI1033" s="182"/>
      <c r="BJ1033" s="182">
        <v>6</v>
      </c>
      <c r="BK1033" s="182"/>
      <c r="BL1033" s="182"/>
      <c r="BM1033" s="182"/>
      <c r="BN1033" s="182"/>
      <c r="BO1033" s="182"/>
      <c r="BP1033" s="182"/>
      <c r="BQ1033" s="228" t="s">
        <v>241</v>
      </c>
      <c r="BR1033" s="228" t="s">
        <v>242</v>
      </c>
      <c r="BS1033" s="228"/>
      <c r="BT1033" s="228"/>
      <c r="BU1033" s="228">
        <v>7</v>
      </c>
      <c r="BV1033" s="228" t="s">
        <v>239</v>
      </c>
      <c r="BW1033" s="228" t="s">
        <v>173</v>
      </c>
      <c r="BX1033" s="186">
        <v>0</v>
      </c>
      <c r="BY1033" s="182">
        <v>9</v>
      </c>
      <c r="BZ1033" s="182">
        <v>9</v>
      </c>
      <c r="CA1033" s="182">
        <v>561</v>
      </c>
      <c r="CB1033" s="182">
        <v>6</v>
      </c>
      <c r="CC1033" s="182">
        <v>6</v>
      </c>
      <c r="CD1033" s="182">
        <v>1092</v>
      </c>
      <c r="CE1033" s="228">
        <v>3</v>
      </c>
      <c r="CF1033" s="228">
        <v>3</v>
      </c>
      <c r="CG1033" s="113">
        <v>9</v>
      </c>
      <c r="CH1033" s="113">
        <v>0</v>
      </c>
      <c r="CI1033" s="113">
        <v>0</v>
      </c>
      <c r="CJ1033" s="113">
        <v>0</v>
      </c>
      <c r="CK1033" s="113">
        <v>0</v>
      </c>
      <c r="CL1033" s="113">
        <v>0</v>
      </c>
      <c r="CM1033" s="113">
        <v>0</v>
      </c>
      <c r="CN1033" s="185">
        <v>15</v>
      </c>
      <c r="CO1033" s="181">
        <v>1653</v>
      </c>
      <c r="CP1033" s="187">
        <v>9.0744101633393835E-3</v>
      </c>
      <c r="CQ1033" s="173">
        <v>7.4999999999999997E-2</v>
      </c>
      <c r="CR1033" s="173">
        <v>8.2650000000000006</v>
      </c>
      <c r="CS1033" s="173">
        <v>7.9628400796284013E-2</v>
      </c>
      <c r="CT1033" s="173">
        <v>8.7750497677504971</v>
      </c>
      <c r="CU1033" s="253">
        <v>2791</v>
      </c>
      <c r="CV1033" s="220">
        <v>-1</v>
      </c>
      <c r="CW1033" s="254">
        <f t="shared" si="112"/>
        <v>1638</v>
      </c>
      <c r="CX1033" s="15">
        <f t="shared" si="113"/>
        <v>15</v>
      </c>
      <c r="CY1033" s="241">
        <f t="shared" si="114"/>
        <v>15</v>
      </c>
      <c r="CZ1033" s="241" t="str">
        <f>IFERROR(ROUND(CY1033/#REF!,1),"")</f>
        <v/>
      </c>
      <c r="DA1033" s="254">
        <f t="shared" si="115"/>
        <v>1653</v>
      </c>
      <c r="DB1033" s="246">
        <f t="shared" si="116"/>
        <v>9.0744101633393835E-3</v>
      </c>
      <c r="DC1033" s="195"/>
      <c r="DD1033" s="15" t="str">
        <f>IFERROR(#REF!-AO1033,"")</f>
        <v/>
      </c>
      <c r="DE1033" s="195"/>
      <c r="DF1033" s="266" t="str">
        <f>IFERROR(#REF!-L1033,"")</f>
        <v/>
      </c>
      <c r="DG1033" s="228" t="e">
        <f>IF(#REF!&gt;AP1033,0,1)</f>
        <v>#REF!</v>
      </c>
      <c r="DH1033" s="228">
        <f t="shared" si="117"/>
        <v>1</v>
      </c>
      <c r="DI1033" s="228">
        <f t="shared" si="118"/>
        <v>1</v>
      </c>
    </row>
    <row r="1034" spans="1:113" ht="20.25" customHeight="1" x14ac:dyDescent="0.2">
      <c r="A1034">
        <v>2022</v>
      </c>
      <c r="B1034">
        <v>2</v>
      </c>
      <c r="C1034" s="261">
        <v>44606</v>
      </c>
      <c r="D1034">
        <v>395</v>
      </c>
      <c r="E1034">
        <v>607</v>
      </c>
      <c r="F1034">
        <v>7</v>
      </c>
      <c r="G1034" s="194" t="s">
        <v>394</v>
      </c>
      <c r="H1034" s="241" t="s">
        <v>395</v>
      </c>
      <c r="I1034" s="241" t="s">
        <v>169</v>
      </c>
      <c r="J1034" s="241">
        <v>3</v>
      </c>
      <c r="K1034" s="241">
        <v>3</v>
      </c>
      <c r="L1034" s="262">
        <v>100</v>
      </c>
      <c r="M1034" s="263">
        <v>93</v>
      </c>
      <c r="N1034" s="264">
        <v>107</v>
      </c>
      <c r="O1034" s="190">
        <v>133</v>
      </c>
      <c r="P1034" s="190">
        <v>144</v>
      </c>
      <c r="Q1034" s="190">
        <v>141</v>
      </c>
      <c r="R1034" s="190">
        <v>134</v>
      </c>
      <c r="S1034" s="190"/>
      <c r="T1034" s="190">
        <v>120</v>
      </c>
      <c r="U1034" s="190">
        <v>120</v>
      </c>
      <c r="V1034" s="190">
        <v>118</v>
      </c>
      <c r="W1034" s="190">
        <v>116</v>
      </c>
      <c r="X1034" s="190"/>
      <c r="Y1034" s="172"/>
      <c r="Z1034" s="172"/>
      <c r="AA1034" s="190"/>
      <c r="AB1034" s="190"/>
      <c r="AC1034" s="190"/>
      <c r="AD1034" s="190"/>
      <c r="AE1034" s="190"/>
      <c r="AF1034" s="190"/>
      <c r="AG1034" s="190"/>
      <c r="AH1034" s="190"/>
      <c r="AI1034" s="190"/>
      <c r="AJ1034" s="190"/>
      <c r="AK1034" s="172"/>
      <c r="AL1034" s="172"/>
      <c r="AM1034" s="265">
        <v>138</v>
      </c>
      <c r="AN1034" s="265">
        <v>118.5</v>
      </c>
      <c r="AO1034" s="183">
        <v>86</v>
      </c>
      <c r="AP1034" s="184">
        <v>126</v>
      </c>
      <c r="AQ1034" s="182"/>
      <c r="AR1034" s="182"/>
      <c r="AS1034" s="182"/>
      <c r="AT1034" s="182"/>
      <c r="AU1034" s="182">
        <v>1872</v>
      </c>
      <c r="AV1034" s="182">
        <v>2</v>
      </c>
      <c r="AW1034" s="182">
        <v>4</v>
      </c>
      <c r="AX1034" s="182">
        <v>1</v>
      </c>
      <c r="AY1034" s="182"/>
      <c r="AZ1034" s="182"/>
      <c r="BA1034" s="182"/>
      <c r="BB1034" s="182"/>
      <c r="BC1034" s="182"/>
      <c r="BD1034" s="182"/>
      <c r="BE1034" s="182"/>
      <c r="BF1034" s="182"/>
      <c r="BG1034" s="182">
        <v>864</v>
      </c>
      <c r="BH1034" s="182"/>
      <c r="BI1034" s="182"/>
      <c r="BJ1034" s="182"/>
      <c r="BK1034" s="182"/>
      <c r="BL1034" s="182"/>
      <c r="BM1034" s="182"/>
      <c r="BN1034" s="182"/>
      <c r="BO1034" s="182"/>
      <c r="BP1034" s="182"/>
      <c r="BQ1034" s="228" t="s">
        <v>170</v>
      </c>
      <c r="BR1034" s="228" t="s">
        <v>171</v>
      </c>
      <c r="BS1034" s="228"/>
      <c r="BT1034" s="228"/>
      <c r="BU1034" s="228">
        <v>7</v>
      </c>
      <c r="BV1034" s="228" t="s">
        <v>172</v>
      </c>
      <c r="BW1034" s="228" t="s">
        <v>173</v>
      </c>
      <c r="BX1034" s="186">
        <v>0</v>
      </c>
      <c r="BY1034" s="182">
        <v>7</v>
      </c>
      <c r="BZ1034" s="182">
        <v>2.333333333333333</v>
      </c>
      <c r="CA1034" s="182">
        <v>1874</v>
      </c>
      <c r="CB1034" s="182">
        <v>0</v>
      </c>
      <c r="CC1034" s="182">
        <v>0</v>
      </c>
      <c r="CD1034" s="182">
        <v>864</v>
      </c>
      <c r="CE1034" s="228">
        <v>0</v>
      </c>
      <c r="CF1034" s="228">
        <v>1</v>
      </c>
      <c r="CG1034" s="113">
        <v>0</v>
      </c>
      <c r="CH1034" s="113">
        <v>0</v>
      </c>
      <c r="CI1034" s="113">
        <v>0</v>
      </c>
      <c r="CJ1034" s="113">
        <v>0</v>
      </c>
      <c r="CK1034" s="113">
        <v>0</v>
      </c>
      <c r="CL1034" s="113">
        <v>0</v>
      </c>
      <c r="CM1034" s="113">
        <v>0</v>
      </c>
      <c r="CN1034" s="185">
        <v>2.333333333333333</v>
      </c>
      <c r="CO1034" s="181">
        <v>2738</v>
      </c>
      <c r="CP1034" s="187">
        <v>8.5220355490625772E-4</v>
      </c>
      <c r="CQ1034" s="173">
        <v>2.3333333333333331E-2</v>
      </c>
      <c r="CR1034" s="173">
        <v>27.38</v>
      </c>
      <c r="CS1034" s="173">
        <v>1.969057665260197E-2</v>
      </c>
      <c r="CT1034" s="173">
        <v>23.105485232067512</v>
      </c>
      <c r="CU1034" s="253">
        <v>2791</v>
      </c>
      <c r="CV1034" s="220">
        <v>-1</v>
      </c>
      <c r="CW1034" s="254">
        <f t="shared" si="112"/>
        <v>2736</v>
      </c>
      <c r="CX1034" s="15">
        <f t="shared" si="113"/>
        <v>7</v>
      </c>
      <c r="CY1034" s="241">
        <f t="shared" si="114"/>
        <v>2</v>
      </c>
      <c r="CZ1034" s="241" t="str">
        <f>IFERROR(ROUND(CY1034/#REF!,1),"")</f>
        <v/>
      </c>
      <c r="DA1034" s="254">
        <f t="shared" si="115"/>
        <v>2738</v>
      </c>
      <c r="DB1034" s="246">
        <f t="shared" si="116"/>
        <v>7.3046018991964939E-4</v>
      </c>
      <c r="DC1034" s="195"/>
      <c r="DD1034" s="15" t="str">
        <f>IFERROR(#REF!-AO1034,"")</f>
        <v/>
      </c>
      <c r="DE1034" s="195"/>
      <c r="DF1034" s="266" t="str">
        <f>IFERROR(#REF!-L1034,"")</f>
        <v/>
      </c>
      <c r="DG1034" s="228" t="e">
        <f>IF(#REF!&gt;AP1034,0,1)</f>
        <v>#REF!</v>
      </c>
      <c r="DH1034" s="228">
        <f t="shared" si="117"/>
        <v>1</v>
      </c>
      <c r="DI1034" s="228">
        <f t="shared" si="118"/>
        <v>0</v>
      </c>
    </row>
    <row r="1035" spans="1:113" ht="20.25" customHeight="1" x14ac:dyDescent="0.2">
      <c r="A1035">
        <v>2022</v>
      </c>
      <c r="B1035">
        <v>2</v>
      </c>
      <c r="C1035" s="261">
        <v>44606</v>
      </c>
      <c r="D1035">
        <v>395</v>
      </c>
      <c r="E1035">
        <v>608</v>
      </c>
      <c r="F1035">
        <v>7</v>
      </c>
      <c r="G1035" s="194" t="s">
        <v>396</v>
      </c>
      <c r="H1035" s="241" t="s">
        <v>397</v>
      </c>
      <c r="I1035" s="241" t="s">
        <v>169</v>
      </c>
      <c r="J1035" s="241">
        <v>3</v>
      </c>
      <c r="K1035" s="241">
        <v>3</v>
      </c>
      <c r="L1035" s="262">
        <v>100</v>
      </c>
      <c r="M1035" s="263">
        <v>93</v>
      </c>
      <c r="N1035" s="264">
        <v>107</v>
      </c>
      <c r="O1035" s="190">
        <v>118</v>
      </c>
      <c r="P1035" s="190">
        <v>127</v>
      </c>
      <c r="Q1035" s="190">
        <v>131</v>
      </c>
      <c r="R1035" s="190">
        <v>133</v>
      </c>
      <c r="S1035" s="190"/>
      <c r="T1035" s="190">
        <v>103</v>
      </c>
      <c r="U1035" s="190">
        <v>101</v>
      </c>
      <c r="V1035" s="190">
        <v>100</v>
      </c>
      <c r="W1035" s="190">
        <v>100</v>
      </c>
      <c r="X1035" s="190"/>
      <c r="Y1035" s="172"/>
      <c r="Z1035" s="172"/>
      <c r="AA1035" s="190"/>
      <c r="AB1035" s="190"/>
      <c r="AC1035" s="190"/>
      <c r="AD1035" s="190"/>
      <c r="AE1035" s="190"/>
      <c r="AF1035" s="190"/>
      <c r="AG1035" s="190"/>
      <c r="AH1035" s="190"/>
      <c r="AI1035" s="190"/>
      <c r="AJ1035" s="190"/>
      <c r="AK1035" s="172"/>
      <c r="AL1035" s="172"/>
      <c r="AM1035" s="265">
        <v>127.25</v>
      </c>
      <c r="AN1035" s="265">
        <v>101</v>
      </c>
      <c r="AO1035" s="183">
        <v>86</v>
      </c>
      <c r="AP1035" s="184">
        <v>126</v>
      </c>
      <c r="AQ1035" s="182"/>
      <c r="AR1035" s="182"/>
      <c r="AS1035" s="182"/>
      <c r="AT1035" s="182"/>
      <c r="AU1035" s="182">
        <v>1872</v>
      </c>
      <c r="AV1035" s="182">
        <v>3</v>
      </c>
      <c r="AW1035" s="182">
        <v>3</v>
      </c>
      <c r="AX1035" s="182">
        <v>2</v>
      </c>
      <c r="AY1035" s="182"/>
      <c r="AZ1035" s="182"/>
      <c r="BA1035" s="182"/>
      <c r="BB1035" s="182"/>
      <c r="BC1035" s="182"/>
      <c r="BD1035" s="182"/>
      <c r="BE1035" s="182"/>
      <c r="BF1035" s="182"/>
      <c r="BG1035" s="182">
        <v>864</v>
      </c>
      <c r="BH1035" s="182"/>
      <c r="BI1035" s="182"/>
      <c r="BJ1035" s="182"/>
      <c r="BK1035" s="182"/>
      <c r="BL1035" s="182"/>
      <c r="BM1035" s="182"/>
      <c r="BN1035" s="182"/>
      <c r="BO1035" s="182"/>
      <c r="BP1035" s="182"/>
      <c r="BQ1035" s="228" t="s">
        <v>170</v>
      </c>
      <c r="BR1035" s="228" t="s">
        <v>171</v>
      </c>
      <c r="BS1035" s="228"/>
      <c r="BT1035" s="228"/>
      <c r="BU1035" s="228">
        <v>7</v>
      </c>
      <c r="BV1035" s="228" t="s">
        <v>172</v>
      </c>
      <c r="BW1035" s="228" t="s">
        <v>173</v>
      </c>
      <c r="BX1035" s="186">
        <v>0</v>
      </c>
      <c r="BY1035" s="182">
        <v>8</v>
      </c>
      <c r="BZ1035" s="182">
        <v>2.666666666666667</v>
      </c>
      <c r="CA1035" s="182">
        <v>1874</v>
      </c>
      <c r="CB1035" s="182">
        <v>0</v>
      </c>
      <c r="CC1035" s="182">
        <v>0</v>
      </c>
      <c r="CD1035" s="182">
        <v>864</v>
      </c>
      <c r="CE1035" s="228">
        <v>1</v>
      </c>
      <c r="CF1035" s="228">
        <v>1</v>
      </c>
      <c r="CG1035" s="113">
        <v>0</v>
      </c>
      <c r="CH1035" s="113">
        <v>0</v>
      </c>
      <c r="CI1035" s="113">
        <v>0</v>
      </c>
      <c r="CJ1035" s="113">
        <v>0</v>
      </c>
      <c r="CK1035" s="113">
        <v>0</v>
      </c>
      <c r="CL1035" s="113">
        <v>0</v>
      </c>
      <c r="CM1035" s="113">
        <v>0</v>
      </c>
      <c r="CN1035" s="185">
        <v>2.666666666666667</v>
      </c>
      <c r="CO1035" s="181">
        <v>2738</v>
      </c>
      <c r="CP1035" s="187">
        <v>9.7394691989286582E-4</v>
      </c>
      <c r="CQ1035" s="173">
        <v>2.6666666666666661E-2</v>
      </c>
      <c r="CR1035" s="173">
        <v>27.38</v>
      </c>
      <c r="CS1035" s="173">
        <v>2.6402640264026399E-2</v>
      </c>
      <c r="CT1035" s="173">
        <v>27.10891089108911</v>
      </c>
      <c r="CU1035" s="253">
        <v>2791</v>
      </c>
      <c r="CV1035" s="220">
        <v>-1</v>
      </c>
      <c r="CW1035" s="254">
        <f t="shared" si="112"/>
        <v>2736</v>
      </c>
      <c r="CX1035" s="15">
        <f t="shared" si="113"/>
        <v>8</v>
      </c>
      <c r="CY1035" s="241">
        <f t="shared" si="114"/>
        <v>3</v>
      </c>
      <c r="CZ1035" s="241" t="str">
        <f>IFERROR(ROUND(CY1035/#REF!,1),"")</f>
        <v/>
      </c>
      <c r="DA1035" s="254">
        <f t="shared" si="115"/>
        <v>2739</v>
      </c>
      <c r="DB1035" s="246">
        <f t="shared" si="116"/>
        <v>1.0952902519167579E-3</v>
      </c>
      <c r="DC1035" s="195"/>
      <c r="DD1035" s="15" t="str">
        <f>IFERROR(#REF!-AO1035,"")</f>
        <v/>
      </c>
      <c r="DE1035" s="195"/>
      <c r="DF1035" s="266" t="str">
        <f>IFERROR(#REF!-L1035,"")</f>
        <v/>
      </c>
      <c r="DG1035" s="228" t="e">
        <f>IF(#REF!&gt;AP1035,0,1)</f>
        <v>#REF!</v>
      </c>
      <c r="DH1035" s="228">
        <f t="shared" si="117"/>
        <v>1</v>
      </c>
      <c r="DI1035" s="228">
        <f t="shared" si="118"/>
        <v>1</v>
      </c>
    </row>
    <row r="1036" spans="1:113" ht="20.25" customHeight="1" x14ac:dyDescent="0.2">
      <c r="A1036">
        <v>2022</v>
      </c>
      <c r="B1036">
        <v>2</v>
      </c>
      <c r="C1036" s="261">
        <v>44606</v>
      </c>
      <c r="D1036">
        <v>395</v>
      </c>
      <c r="E1036">
        <v>609</v>
      </c>
      <c r="F1036">
        <v>7</v>
      </c>
      <c r="G1036" s="194" t="s">
        <v>167</v>
      </c>
      <c r="H1036" s="241" t="s">
        <v>168</v>
      </c>
      <c r="I1036" s="241" t="s">
        <v>169</v>
      </c>
      <c r="J1036" s="241">
        <v>3</v>
      </c>
      <c r="K1036" s="241">
        <v>3</v>
      </c>
      <c r="L1036" s="262">
        <v>35</v>
      </c>
      <c r="M1036" s="263">
        <v>32</v>
      </c>
      <c r="N1036" s="264">
        <v>37</v>
      </c>
      <c r="O1036" s="190">
        <v>55</v>
      </c>
      <c r="P1036" s="190">
        <v>58</v>
      </c>
      <c r="Q1036" s="190">
        <v>58</v>
      </c>
      <c r="R1036" s="190">
        <v>59</v>
      </c>
      <c r="S1036" s="190"/>
      <c r="T1036" s="190">
        <v>50</v>
      </c>
      <c r="U1036" s="190">
        <v>50</v>
      </c>
      <c r="V1036" s="190">
        <v>49</v>
      </c>
      <c r="W1036" s="190">
        <v>50</v>
      </c>
      <c r="X1036" s="190"/>
      <c r="Y1036" s="172">
        <v>120</v>
      </c>
      <c r="Z1036" s="172">
        <v>124</v>
      </c>
      <c r="AA1036" s="190"/>
      <c r="AB1036" s="190"/>
      <c r="AC1036" s="190"/>
      <c r="AD1036" s="190"/>
      <c r="AE1036" s="190"/>
      <c r="AF1036" s="190"/>
      <c r="AG1036" s="190"/>
      <c r="AH1036" s="190"/>
      <c r="AI1036" s="190"/>
      <c r="AJ1036" s="190"/>
      <c r="AK1036" s="172"/>
      <c r="AL1036" s="172"/>
      <c r="AM1036" s="265">
        <v>57.5</v>
      </c>
      <c r="AN1036" s="265">
        <v>49.75</v>
      </c>
      <c r="AO1036" s="183">
        <v>86</v>
      </c>
      <c r="AP1036" s="184">
        <v>126</v>
      </c>
      <c r="AQ1036" s="182">
        <v>88.52459016393442</v>
      </c>
      <c r="AR1036" s="182">
        <v>122</v>
      </c>
      <c r="AS1036" s="182"/>
      <c r="AT1036" s="182"/>
      <c r="AU1036" s="182">
        <v>1872</v>
      </c>
      <c r="AV1036" s="182">
        <v>2</v>
      </c>
      <c r="AW1036" s="182">
        <v>2</v>
      </c>
      <c r="AX1036" s="182">
        <v>2</v>
      </c>
      <c r="AY1036" s="182"/>
      <c r="AZ1036" s="182"/>
      <c r="BA1036" s="182"/>
      <c r="BB1036" s="182"/>
      <c r="BC1036" s="182"/>
      <c r="BD1036" s="182"/>
      <c r="BE1036" s="182"/>
      <c r="BF1036" s="182"/>
      <c r="BG1036" s="182">
        <v>864</v>
      </c>
      <c r="BH1036" s="182"/>
      <c r="BI1036" s="182"/>
      <c r="BJ1036" s="182"/>
      <c r="BK1036" s="182"/>
      <c r="BL1036" s="182"/>
      <c r="BM1036" s="182"/>
      <c r="BN1036" s="182"/>
      <c r="BO1036" s="182"/>
      <c r="BP1036" s="182"/>
      <c r="BQ1036" s="228" t="s">
        <v>170</v>
      </c>
      <c r="BR1036" s="228" t="s">
        <v>171</v>
      </c>
      <c r="BS1036" s="228"/>
      <c r="BT1036" s="228"/>
      <c r="BU1036" s="228">
        <v>7</v>
      </c>
      <c r="BV1036" s="228" t="s">
        <v>172</v>
      </c>
      <c r="BW1036" s="228" t="s">
        <v>173</v>
      </c>
      <c r="BX1036" s="186">
        <v>0</v>
      </c>
      <c r="BY1036" s="182">
        <v>6</v>
      </c>
      <c r="BZ1036" s="182">
        <v>2</v>
      </c>
      <c r="CA1036" s="182">
        <v>1874</v>
      </c>
      <c r="CB1036" s="182">
        <v>0</v>
      </c>
      <c r="CC1036" s="182">
        <v>0</v>
      </c>
      <c r="CD1036" s="182">
        <v>864</v>
      </c>
      <c r="CE1036" s="228">
        <v>0</v>
      </c>
      <c r="CF1036" s="228">
        <v>0</v>
      </c>
      <c r="CG1036" s="113">
        <v>0</v>
      </c>
      <c r="CH1036" s="113">
        <v>0</v>
      </c>
      <c r="CI1036" s="113">
        <v>0</v>
      </c>
      <c r="CJ1036" s="113">
        <v>0</v>
      </c>
      <c r="CK1036" s="113">
        <v>0</v>
      </c>
      <c r="CL1036" s="113">
        <v>0</v>
      </c>
      <c r="CM1036" s="113">
        <v>0</v>
      </c>
      <c r="CN1036" s="185">
        <v>2</v>
      </c>
      <c r="CO1036" s="181">
        <v>2738</v>
      </c>
      <c r="CP1036" s="187">
        <v>7.3046018991964939E-4</v>
      </c>
      <c r="CQ1036" s="173">
        <v>5.7142857142857141E-2</v>
      </c>
      <c r="CR1036" s="173">
        <v>78.228571428571428</v>
      </c>
      <c r="CS1036" s="173">
        <v>4.0201005025125629E-2</v>
      </c>
      <c r="CT1036" s="173">
        <v>55.035175879396988</v>
      </c>
      <c r="CU1036" s="253">
        <v>2791</v>
      </c>
      <c r="CV1036" s="220">
        <v>-1</v>
      </c>
      <c r="CW1036" s="254">
        <f t="shared" si="112"/>
        <v>2736</v>
      </c>
      <c r="CX1036" s="15">
        <f t="shared" si="113"/>
        <v>6</v>
      </c>
      <c r="CY1036" s="241">
        <f t="shared" si="114"/>
        <v>2</v>
      </c>
      <c r="CZ1036" s="241" t="str">
        <f>IFERROR(ROUND(CY1036/#REF!,1),"")</f>
        <v/>
      </c>
      <c r="DA1036" s="254">
        <f t="shared" si="115"/>
        <v>2738</v>
      </c>
      <c r="DB1036" s="246">
        <f t="shared" si="116"/>
        <v>7.3046018991964939E-4</v>
      </c>
      <c r="DC1036" s="195"/>
      <c r="DD1036" s="15" t="str">
        <f>IFERROR(#REF!-AO1036,"")</f>
        <v/>
      </c>
      <c r="DE1036" s="195"/>
      <c r="DF1036" s="266" t="str">
        <f>IFERROR(#REF!-L1036,"")</f>
        <v/>
      </c>
      <c r="DG1036" s="228" t="e">
        <f>IF(#REF!&gt;AP1036,0,1)</f>
        <v>#REF!</v>
      </c>
      <c r="DH1036" s="228">
        <f t="shared" si="117"/>
        <v>1</v>
      </c>
      <c r="DI1036" s="228">
        <f t="shared" si="118"/>
        <v>0</v>
      </c>
    </row>
    <row r="1037" spans="1:113" ht="20.25" customHeight="1" x14ac:dyDescent="0.2">
      <c r="A1037">
        <v>2022</v>
      </c>
      <c r="B1037">
        <v>2</v>
      </c>
      <c r="C1037" s="261">
        <v>44606</v>
      </c>
      <c r="D1037">
        <v>416</v>
      </c>
      <c r="E1037">
        <v>659</v>
      </c>
      <c r="F1037">
        <v>7</v>
      </c>
      <c r="G1037" s="194" t="s">
        <v>183</v>
      </c>
      <c r="H1037" s="241" t="s">
        <v>184</v>
      </c>
      <c r="I1037" s="241" t="s">
        <v>169</v>
      </c>
      <c r="J1037" s="241">
        <v>2</v>
      </c>
      <c r="K1037" s="241">
        <v>1</v>
      </c>
      <c r="L1037" s="262">
        <v>301</v>
      </c>
      <c r="M1037" s="263">
        <v>283</v>
      </c>
      <c r="N1037" s="264">
        <v>322</v>
      </c>
      <c r="O1037" s="190"/>
      <c r="P1037" s="190"/>
      <c r="Q1037" s="190"/>
      <c r="R1037" s="190"/>
      <c r="S1037" s="190"/>
      <c r="T1037" s="190"/>
      <c r="U1037" s="190"/>
      <c r="V1037" s="190"/>
      <c r="W1037" s="190"/>
      <c r="X1037" s="190"/>
      <c r="Y1037" s="172"/>
      <c r="Z1037" s="172"/>
      <c r="AA1037" s="190"/>
      <c r="AB1037" s="190"/>
      <c r="AC1037" s="190"/>
      <c r="AD1037" s="190"/>
      <c r="AE1037" s="190"/>
      <c r="AF1037" s="190"/>
      <c r="AG1037" s="190"/>
      <c r="AH1037" s="190"/>
      <c r="AI1037" s="190"/>
      <c r="AJ1037" s="190"/>
      <c r="AK1037" s="172"/>
      <c r="AL1037" s="172"/>
      <c r="AM1037" s="265"/>
      <c r="AN1037" s="265"/>
      <c r="AO1037" s="183">
        <v>55</v>
      </c>
      <c r="AP1037" s="184">
        <v>131</v>
      </c>
      <c r="AQ1037" s="182"/>
      <c r="AR1037" s="182"/>
      <c r="AS1037" s="182"/>
      <c r="AT1037" s="182"/>
      <c r="AU1037" s="182"/>
      <c r="AV1037" s="182"/>
      <c r="AW1037" s="182"/>
      <c r="AX1037" s="182"/>
      <c r="AY1037" s="182"/>
      <c r="AZ1037" s="182"/>
      <c r="BA1037" s="182"/>
      <c r="BB1037" s="182"/>
      <c r="BC1037" s="182"/>
      <c r="BD1037" s="182"/>
      <c r="BE1037" s="182"/>
      <c r="BF1037" s="182"/>
      <c r="BG1037" s="182"/>
      <c r="BH1037" s="182"/>
      <c r="BI1037" s="182"/>
      <c r="BJ1037" s="182"/>
      <c r="BK1037" s="182"/>
      <c r="BL1037" s="182"/>
      <c r="BM1037" s="182"/>
      <c r="BN1037" s="182"/>
      <c r="BO1037" s="182"/>
      <c r="BP1037" s="182"/>
      <c r="BQ1037" s="228" t="s">
        <v>185</v>
      </c>
      <c r="BR1037" s="228" t="s">
        <v>186</v>
      </c>
      <c r="BS1037" s="228" t="s">
        <v>187</v>
      </c>
      <c r="BT1037" s="228" t="s">
        <v>188</v>
      </c>
      <c r="BU1037" s="228">
        <v>7</v>
      </c>
      <c r="BV1037" s="228" t="s">
        <v>189</v>
      </c>
      <c r="BW1037" s="228" t="s">
        <v>173</v>
      </c>
      <c r="BX1037" s="186">
        <v>0</v>
      </c>
      <c r="BY1037" s="182">
        <v>0</v>
      </c>
      <c r="BZ1037" s="182">
        <v>0</v>
      </c>
      <c r="CA1037" s="182">
        <v>0</v>
      </c>
      <c r="CB1037" s="182">
        <v>0</v>
      </c>
      <c r="CC1037" s="182">
        <v>0</v>
      </c>
      <c r="CD1037" s="182">
        <v>0</v>
      </c>
      <c r="CE1037" s="228">
        <v>0</v>
      </c>
      <c r="CF1037" s="228">
        <v>0</v>
      </c>
      <c r="CG1037" s="113">
        <v>0</v>
      </c>
      <c r="CH1037" s="113">
        <v>0</v>
      </c>
      <c r="CI1037" s="113">
        <v>0</v>
      </c>
      <c r="CJ1037" s="113">
        <v>0</v>
      </c>
      <c r="CK1037" s="113">
        <v>0</v>
      </c>
      <c r="CL1037" s="113">
        <v>0</v>
      </c>
      <c r="CM1037" s="113">
        <v>0</v>
      </c>
      <c r="CN1037" s="185">
        <v>0</v>
      </c>
      <c r="CO1037" s="181">
        <v>0</v>
      </c>
      <c r="CP1037" s="187"/>
      <c r="CQ1037" s="173">
        <v>0</v>
      </c>
      <c r="CR1037" s="173">
        <v>0</v>
      </c>
      <c r="CS1037" s="173"/>
      <c r="CT1037" s="173"/>
      <c r="CU1037" s="253">
        <v>2791</v>
      </c>
      <c r="CV1037" s="220"/>
      <c r="CW1037" s="254">
        <f t="shared" si="112"/>
        <v>0</v>
      </c>
      <c r="CX1037" s="15">
        <f t="shared" si="113"/>
        <v>0</v>
      </c>
      <c r="CY1037" s="241">
        <f t="shared" si="114"/>
        <v>0</v>
      </c>
      <c r="CZ1037" s="241" t="str">
        <f>IFERROR(ROUND(CY1037/#REF!,1),"")</f>
        <v/>
      </c>
      <c r="DA1037" s="254">
        <f t="shared" si="115"/>
        <v>0</v>
      </c>
      <c r="DB1037" s="246" t="str">
        <f t="shared" si="116"/>
        <v/>
      </c>
      <c r="DC1037" s="195"/>
      <c r="DD1037" s="15" t="str">
        <f>IFERROR(#REF!-AO1037,"")</f>
        <v/>
      </c>
      <c r="DE1037" s="195"/>
      <c r="DF1037" s="266" t="str">
        <f>IFERROR(#REF!-L1037,"")</f>
        <v/>
      </c>
      <c r="DG1037" s="228" t="e">
        <f>IF(#REF!&gt;AP1037,0,1)</f>
        <v>#REF!</v>
      </c>
      <c r="DH1037" s="228">
        <f t="shared" si="117"/>
        <v>0</v>
      </c>
      <c r="DI1037" s="228">
        <f t="shared" si="118"/>
        <v>1</v>
      </c>
    </row>
    <row r="1038" spans="1:113" ht="20.25" customHeight="1" x14ac:dyDescent="0.2">
      <c r="A1038">
        <v>2022</v>
      </c>
      <c r="B1038">
        <v>2</v>
      </c>
      <c r="C1038" s="261">
        <v>44606</v>
      </c>
      <c r="D1038">
        <v>417</v>
      </c>
      <c r="E1038">
        <v>660</v>
      </c>
      <c r="F1038">
        <v>8</v>
      </c>
      <c r="G1038" s="194" t="s">
        <v>345</v>
      </c>
      <c r="H1038" s="241" t="s">
        <v>346</v>
      </c>
      <c r="I1038" s="241" t="s">
        <v>169</v>
      </c>
      <c r="J1038" s="241">
        <v>1</v>
      </c>
      <c r="K1038" s="241">
        <v>6</v>
      </c>
      <c r="L1038" s="262">
        <v>1265</v>
      </c>
      <c r="M1038" s="263">
        <v>1190</v>
      </c>
      <c r="N1038" s="264">
        <v>1354</v>
      </c>
      <c r="O1038" s="190">
        <v>1645</v>
      </c>
      <c r="P1038" s="190">
        <v>1870</v>
      </c>
      <c r="Q1038" s="190">
        <v>966</v>
      </c>
      <c r="R1038" s="190">
        <v>956</v>
      </c>
      <c r="S1038" s="190"/>
      <c r="T1038" s="190">
        <v>1329</v>
      </c>
      <c r="U1038" s="190">
        <v>1432</v>
      </c>
      <c r="V1038" s="190">
        <v>701</v>
      </c>
      <c r="W1038" s="190">
        <v>691</v>
      </c>
      <c r="X1038" s="190"/>
      <c r="Y1038" s="172"/>
      <c r="Z1038" s="172"/>
      <c r="AA1038" s="190">
        <v>1806</v>
      </c>
      <c r="AB1038" s="190">
        <v>1856</v>
      </c>
      <c r="AC1038" s="190"/>
      <c r="AD1038" s="190">
        <v>1715</v>
      </c>
      <c r="AE1038" s="190">
        <v>1757</v>
      </c>
      <c r="AF1038" s="190">
        <v>1376</v>
      </c>
      <c r="AG1038" s="190">
        <v>1400</v>
      </c>
      <c r="AH1038" s="190"/>
      <c r="AI1038" s="190">
        <v>1375</v>
      </c>
      <c r="AJ1038" s="190">
        <v>1440</v>
      </c>
      <c r="AK1038" s="172"/>
      <c r="AL1038" s="172"/>
      <c r="AM1038" s="265">
        <v>1571.375</v>
      </c>
      <c r="AN1038" s="265">
        <v>1218</v>
      </c>
      <c r="AO1038" s="183">
        <v>21</v>
      </c>
      <c r="AP1038" s="184">
        <v>180</v>
      </c>
      <c r="AQ1038" s="182"/>
      <c r="AR1038" s="182"/>
      <c r="AS1038" s="182"/>
      <c r="AT1038" s="182"/>
      <c r="AU1038" s="182">
        <v>135</v>
      </c>
      <c r="AV1038" s="182">
        <v>15</v>
      </c>
      <c r="AW1038" s="182">
        <v>5</v>
      </c>
      <c r="AX1038" s="182">
        <v>10</v>
      </c>
      <c r="AY1038" s="182"/>
      <c r="AZ1038" s="182"/>
      <c r="BA1038" s="182"/>
      <c r="BB1038" s="182"/>
      <c r="BC1038" s="182"/>
      <c r="BD1038" s="182"/>
      <c r="BE1038" s="182"/>
      <c r="BF1038" s="182"/>
      <c r="BG1038" s="182">
        <v>90</v>
      </c>
      <c r="BH1038" s="182">
        <v>6</v>
      </c>
      <c r="BI1038" s="182">
        <v>4</v>
      </c>
      <c r="BJ1038" s="182">
        <v>4</v>
      </c>
      <c r="BK1038" s="182"/>
      <c r="BL1038" s="182"/>
      <c r="BM1038" s="182"/>
      <c r="BN1038" s="182"/>
      <c r="BO1038" s="182"/>
      <c r="BP1038" s="182"/>
      <c r="BQ1038" s="228" t="s">
        <v>185</v>
      </c>
      <c r="BR1038" s="228" t="s">
        <v>186</v>
      </c>
      <c r="BS1038" s="228" t="s">
        <v>347</v>
      </c>
      <c r="BT1038" s="228" t="s">
        <v>188</v>
      </c>
      <c r="BU1038" s="228">
        <v>7</v>
      </c>
      <c r="BV1038" s="228" t="s">
        <v>348</v>
      </c>
      <c r="BW1038" s="228" t="s">
        <v>173</v>
      </c>
      <c r="BX1038" s="186">
        <v>0</v>
      </c>
      <c r="BY1038" s="182">
        <v>30</v>
      </c>
      <c r="BZ1038" s="182">
        <v>5</v>
      </c>
      <c r="CA1038" s="182">
        <v>140</v>
      </c>
      <c r="CB1038" s="182">
        <v>14</v>
      </c>
      <c r="CC1038" s="182">
        <v>2.333333333333333</v>
      </c>
      <c r="CD1038" s="182">
        <v>92</v>
      </c>
      <c r="CE1038" s="228">
        <v>3</v>
      </c>
      <c r="CF1038" s="228">
        <v>1</v>
      </c>
      <c r="CG1038" s="113">
        <v>2</v>
      </c>
      <c r="CH1038" s="113">
        <v>0</v>
      </c>
      <c r="CI1038" s="113">
        <v>0</v>
      </c>
      <c r="CJ1038" s="113">
        <v>0</v>
      </c>
      <c r="CK1038" s="113">
        <v>0</v>
      </c>
      <c r="CL1038" s="113">
        <v>0</v>
      </c>
      <c r="CM1038" s="113">
        <v>0</v>
      </c>
      <c r="CN1038" s="185">
        <v>7.3333333333333339</v>
      </c>
      <c r="CO1038" s="181">
        <v>232</v>
      </c>
      <c r="CP1038" s="187">
        <v>3.1609195402298847E-2</v>
      </c>
      <c r="CQ1038" s="173">
        <v>5.7971014492753624E-3</v>
      </c>
      <c r="CR1038" s="173">
        <v>0.183399209486166</v>
      </c>
      <c r="CS1038" s="173">
        <v>6.0207991242474009E-3</v>
      </c>
      <c r="CT1038" s="173">
        <v>0.19047619047619049</v>
      </c>
      <c r="CU1038" s="253">
        <v>2791</v>
      </c>
      <c r="CV1038" s="220">
        <v>-1</v>
      </c>
      <c r="CW1038" s="254">
        <f t="shared" si="112"/>
        <v>225</v>
      </c>
      <c r="CX1038" s="15">
        <f t="shared" si="113"/>
        <v>44</v>
      </c>
      <c r="CY1038" s="241">
        <f t="shared" si="114"/>
        <v>7</v>
      </c>
      <c r="CZ1038" s="241" t="str">
        <f>IFERROR(ROUND(CY1038/#REF!,1),"")</f>
        <v/>
      </c>
      <c r="DA1038" s="254">
        <f t="shared" si="115"/>
        <v>232</v>
      </c>
      <c r="DB1038" s="246">
        <f t="shared" si="116"/>
        <v>3.017241379310345E-2</v>
      </c>
      <c r="DC1038" s="195"/>
      <c r="DD1038" s="15" t="str">
        <f>IFERROR(#REF!-AO1038,"")</f>
        <v/>
      </c>
      <c r="DE1038" s="195"/>
      <c r="DF1038" s="266" t="str">
        <f>IFERROR(#REF!-L1038,"")</f>
        <v/>
      </c>
      <c r="DG1038" s="228" t="e">
        <f>IF(#REF!&gt;AP1038,0,1)</f>
        <v>#REF!</v>
      </c>
      <c r="DH1038" s="228">
        <f t="shared" si="117"/>
        <v>1</v>
      </c>
      <c r="DI1038" s="228">
        <f t="shared" si="118"/>
        <v>1</v>
      </c>
    </row>
    <row r="1039" spans="1:113" ht="20.25" customHeight="1" x14ac:dyDescent="0.2">
      <c r="A1039">
        <v>2022</v>
      </c>
      <c r="B1039">
        <v>2</v>
      </c>
      <c r="C1039" s="261">
        <v>44606</v>
      </c>
      <c r="D1039">
        <v>417</v>
      </c>
      <c r="E1039">
        <v>661</v>
      </c>
      <c r="F1039">
        <v>8</v>
      </c>
      <c r="G1039" s="194" t="s">
        <v>349</v>
      </c>
      <c r="H1039" s="241" t="s">
        <v>350</v>
      </c>
      <c r="I1039" s="241" t="s">
        <v>169</v>
      </c>
      <c r="J1039" s="241">
        <v>1</v>
      </c>
      <c r="K1039" s="241">
        <v>6</v>
      </c>
      <c r="L1039" s="262">
        <v>276</v>
      </c>
      <c r="M1039" s="263">
        <v>259</v>
      </c>
      <c r="N1039" s="264">
        <v>295</v>
      </c>
      <c r="O1039" s="190">
        <v>170</v>
      </c>
      <c r="P1039" s="190">
        <v>186</v>
      </c>
      <c r="Q1039" s="190"/>
      <c r="R1039" s="190"/>
      <c r="S1039" s="190"/>
      <c r="T1039" s="190">
        <v>141</v>
      </c>
      <c r="U1039" s="190">
        <v>153</v>
      </c>
      <c r="V1039" s="190"/>
      <c r="W1039" s="190"/>
      <c r="X1039" s="190"/>
      <c r="Y1039" s="172">
        <v>226</v>
      </c>
      <c r="Z1039" s="172">
        <v>220</v>
      </c>
      <c r="AA1039" s="190">
        <v>177</v>
      </c>
      <c r="AB1039" s="190">
        <v>174</v>
      </c>
      <c r="AC1039" s="190"/>
      <c r="AD1039" s="190">
        <v>181</v>
      </c>
      <c r="AE1039" s="190">
        <v>183</v>
      </c>
      <c r="AF1039" s="190">
        <v>149</v>
      </c>
      <c r="AG1039" s="190">
        <v>141</v>
      </c>
      <c r="AH1039" s="190"/>
      <c r="AI1039" s="190">
        <v>145</v>
      </c>
      <c r="AJ1039" s="190">
        <v>149</v>
      </c>
      <c r="AK1039" s="172">
        <v>221</v>
      </c>
      <c r="AL1039" s="172">
        <v>223</v>
      </c>
      <c r="AM1039" s="265">
        <v>178.5</v>
      </c>
      <c r="AN1039" s="265">
        <v>146.33333333333329</v>
      </c>
      <c r="AO1039" s="183">
        <v>21</v>
      </c>
      <c r="AP1039" s="184">
        <v>180</v>
      </c>
      <c r="AQ1039" s="182">
        <v>16.17977528089888</v>
      </c>
      <c r="AR1039" s="182">
        <v>222.5</v>
      </c>
      <c r="AS1039" s="182"/>
      <c r="AT1039" s="182"/>
      <c r="AU1039" s="182"/>
      <c r="AV1039" s="182"/>
      <c r="AW1039" s="182"/>
      <c r="AX1039" s="182"/>
      <c r="AY1039" s="182"/>
      <c r="AZ1039" s="182"/>
      <c r="BA1039" s="182"/>
      <c r="BB1039" s="182"/>
      <c r="BC1039" s="182"/>
      <c r="BD1039" s="182"/>
      <c r="BE1039" s="182"/>
      <c r="BF1039" s="182"/>
      <c r="BG1039" s="182"/>
      <c r="BH1039" s="182"/>
      <c r="BI1039" s="182"/>
      <c r="BJ1039" s="182"/>
      <c r="BK1039" s="182"/>
      <c r="BL1039" s="182"/>
      <c r="BM1039" s="182"/>
      <c r="BN1039" s="182"/>
      <c r="BO1039" s="182"/>
      <c r="BP1039" s="182"/>
      <c r="BQ1039" s="228" t="s">
        <v>185</v>
      </c>
      <c r="BR1039" s="228" t="s">
        <v>186</v>
      </c>
      <c r="BS1039" s="228" t="s">
        <v>351</v>
      </c>
      <c r="BT1039" s="228" t="s">
        <v>188</v>
      </c>
      <c r="BU1039" s="228">
        <v>7</v>
      </c>
      <c r="BV1039" s="228" t="s">
        <v>348</v>
      </c>
      <c r="BW1039" s="228" t="s">
        <v>173</v>
      </c>
      <c r="BX1039" s="186">
        <v>0</v>
      </c>
      <c r="BY1039" s="182">
        <v>0</v>
      </c>
      <c r="BZ1039" s="182">
        <v>0</v>
      </c>
      <c r="CA1039" s="182">
        <v>0</v>
      </c>
      <c r="CB1039" s="182">
        <v>0</v>
      </c>
      <c r="CC1039" s="182">
        <v>0</v>
      </c>
      <c r="CD1039" s="182">
        <v>0</v>
      </c>
      <c r="CE1039" s="228">
        <v>0</v>
      </c>
      <c r="CF1039" s="228">
        <v>0</v>
      </c>
      <c r="CG1039" s="113">
        <v>0</v>
      </c>
      <c r="CH1039" s="113">
        <v>0</v>
      </c>
      <c r="CI1039" s="113">
        <v>0</v>
      </c>
      <c r="CJ1039" s="113">
        <v>0</v>
      </c>
      <c r="CK1039" s="113">
        <v>0</v>
      </c>
      <c r="CL1039" s="113">
        <v>0</v>
      </c>
      <c r="CM1039" s="113">
        <v>0</v>
      </c>
      <c r="CN1039" s="185">
        <v>0</v>
      </c>
      <c r="CO1039" s="181">
        <v>0</v>
      </c>
      <c r="CP1039" s="187"/>
      <c r="CQ1039" s="173">
        <v>0</v>
      </c>
      <c r="CR1039" s="173">
        <v>0</v>
      </c>
      <c r="CS1039" s="173">
        <v>0</v>
      </c>
      <c r="CT1039" s="173">
        <v>0</v>
      </c>
      <c r="CU1039" s="253">
        <v>2791</v>
      </c>
      <c r="CV1039" s="220">
        <v>-1</v>
      </c>
      <c r="CW1039" s="254">
        <f t="shared" si="112"/>
        <v>0</v>
      </c>
      <c r="CX1039" s="15">
        <f t="shared" si="113"/>
        <v>0</v>
      </c>
      <c r="CY1039" s="241">
        <f t="shared" si="114"/>
        <v>0</v>
      </c>
      <c r="CZ1039" s="241" t="str">
        <f>IFERROR(ROUND(CY1039/#REF!,1),"")</f>
        <v/>
      </c>
      <c r="DA1039" s="254">
        <f t="shared" si="115"/>
        <v>0</v>
      </c>
      <c r="DB1039" s="246" t="str">
        <f t="shared" si="116"/>
        <v/>
      </c>
      <c r="DC1039" s="195"/>
      <c r="DD1039" s="15" t="str">
        <f>IFERROR(#REF!-AO1039,"")</f>
        <v/>
      </c>
      <c r="DE1039" s="195"/>
      <c r="DF1039" s="266" t="str">
        <f>IFERROR(#REF!-L1039,"")</f>
        <v/>
      </c>
      <c r="DG1039" s="228" t="e">
        <f>IF(#REF!&gt;AP1039,0,1)</f>
        <v>#REF!</v>
      </c>
      <c r="DH1039" s="228">
        <f t="shared" si="117"/>
        <v>0</v>
      </c>
      <c r="DI1039" s="228">
        <f t="shared" si="118"/>
        <v>1</v>
      </c>
    </row>
    <row r="1040" spans="1:113" ht="20.25" customHeight="1" x14ac:dyDescent="0.2">
      <c r="A1040">
        <v>2022</v>
      </c>
      <c r="B1040">
        <v>2</v>
      </c>
      <c r="C1040" s="261">
        <v>44606</v>
      </c>
      <c r="D1040">
        <v>422</v>
      </c>
      <c r="E1040">
        <v>668</v>
      </c>
      <c r="F1040">
        <v>8</v>
      </c>
      <c r="G1040" s="194" t="s">
        <v>352</v>
      </c>
      <c r="H1040" s="241" t="s">
        <v>353</v>
      </c>
      <c r="I1040" s="241" t="s">
        <v>169</v>
      </c>
      <c r="J1040" s="241">
        <v>2</v>
      </c>
      <c r="K1040" s="241">
        <v>1</v>
      </c>
      <c r="L1040" s="262">
        <v>103</v>
      </c>
      <c r="M1040" s="263">
        <v>96</v>
      </c>
      <c r="N1040" s="264">
        <v>110</v>
      </c>
      <c r="O1040" s="190"/>
      <c r="P1040" s="190"/>
      <c r="Q1040" s="190"/>
      <c r="R1040" s="190"/>
      <c r="S1040" s="190"/>
      <c r="T1040" s="190"/>
      <c r="U1040" s="190"/>
      <c r="V1040" s="190"/>
      <c r="W1040" s="190"/>
      <c r="X1040" s="190"/>
      <c r="Y1040" s="172"/>
      <c r="Z1040" s="172"/>
      <c r="AA1040" s="190"/>
      <c r="AB1040" s="190">
        <v>144</v>
      </c>
      <c r="AC1040" s="190"/>
      <c r="AD1040" s="190">
        <v>139</v>
      </c>
      <c r="AE1040" s="190">
        <v>142</v>
      </c>
      <c r="AF1040" s="190"/>
      <c r="AG1040" s="190">
        <v>116</v>
      </c>
      <c r="AH1040" s="190"/>
      <c r="AI1040" s="190">
        <v>110</v>
      </c>
      <c r="AJ1040" s="190">
        <v>113</v>
      </c>
      <c r="AK1040" s="172">
        <v>110</v>
      </c>
      <c r="AL1040" s="172">
        <v>110</v>
      </c>
      <c r="AM1040" s="265">
        <v>141.66666666666671</v>
      </c>
      <c r="AN1040" s="265">
        <v>113</v>
      </c>
      <c r="AO1040" s="183">
        <v>103</v>
      </c>
      <c r="AP1040" s="184">
        <v>105</v>
      </c>
      <c r="AQ1040" s="182">
        <v>65.454545454545453</v>
      </c>
      <c r="AR1040" s="182">
        <v>110</v>
      </c>
      <c r="AS1040" s="182"/>
      <c r="AT1040" s="182"/>
      <c r="AU1040" s="182"/>
      <c r="AV1040" s="182"/>
      <c r="AW1040" s="182"/>
      <c r="AX1040" s="182"/>
      <c r="AY1040" s="182"/>
      <c r="AZ1040" s="182"/>
      <c r="BA1040" s="182"/>
      <c r="BB1040" s="182"/>
      <c r="BC1040" s="182"/>
      <c r="BD1040" s="182"/>
      <c r="BE1040" s="182"/>
      <c r="BF1040" s="182"/>
      <c r="BG1040" s="182"/>
      <c r="BH1040" s="182"/>
      <c r="BI1040" s="182">
        <v>3</v>
      </c>
      <c r="BJ1040" s="182">
        <v>6</v>
      </c>
      <c r="BK1040" s="182"/>
      <c r="BL1040" s="182"/>
      <c r="BM1040" s="182"/>
      <c r="BN1040" s="182"/>
      <c r="BO1040" s="182"/>
      <c r="BP1040" s="182"/>
      <c r="BQ1040" s="228" t="s">
        <v>185</v>
      </c>
      <c r="BR1040" s="228" t="s">
        <v>186</v>
      </c>
      <c r="BS1040" s="228" t="s">
        <v>354</v>
      </c>
      <c r="BT1040" s="228" t="s">
        <v>188</v>
      </c>
      <c r="BU1040" s="228">
        <v>7</v>
      </c>
      <c r="BV1040" s="228" t="s">
        <v>352</v>
      </c>
      <c r="BW1040" s="228" t="s">
        <v>173</v>
      </c>
      <c r="BX1040" s="186">
        <v>0</v>
      </c>
      <c r="BY1040" s="182">
        <v>0</v>
      </c>
      <c r="BZ1040" s="182">
        <v>0</v>
      </c>
      <c r="CA1040" s="182">
        <v>0</v>
      </c>
      <c r="CB1040" s="182">
        <v>9</v>
      </c>
      <c r="CC1040" s="182">
        <v>9</v>
      </c>
      <c r="CD1040" s="182">
        <v>9</v>
      </c>
      <c r="CE1040" s="228">
        <v>0</v>
      </c>
      <c r="CF1040" s="228">
        <v>3</v>
      </c>
      <c r="CG1040" s="113">
        <v>6</v>
      </c>
      <c r="CH1040" s="113">
        <v>0</v>
      </c>
      <c r="CI1040" s="113">
        <v>0</v>
      </c>
      <c r="CJ1040" s="113">
        <v>0</v>
      </c>
      <c r="CK1040" s="113">
        <v>0</v>
      </c>
      <c r="CL1040" s="113">
        <v>0</v>
      </c>
      <c r="CM1040" s="113">
        <v>0</v>
      </c>
      <c r="CN1040" s="185">
        <v>9</v>
      </c>
      <c r="CO1040" s="181">
        <v>9</v>
      </c>
      <c r="CP1040" s="187">
        <v>1</v>
      </c>
      <c r="CQ1040" s="173">
        <v>8.7378640776699032E-2</v>
      </c>
      <c r="CR1040" s="173">
        <v>8.7378640776699032E-2</v>
      </c>
      <c r="CS1040" s="173">
        <v>7.9646017699115043E-2</v>
      </c>
      <c r="CT1040" s="173">
        <v>7.9646017699115043E-2</v>
      </c>
      <c r="CU1040" s="253">
        <v>2791</v>
      </c>
      <c r="CV1040" s="220">
        <v>-1</v>
      </c>
      <c r="CW1040" s="254">
        <f t="shared" si="112"/>
        <v>0</v>
      </c>
      <c r="CX1040" s="15">
        <f t="shared" si="113"/>
        <v>9</v>
      </c>
      <c r="CY1040" s="241">
        <f t="shared" si="114"/>
        <v>9</v>
      </c>
      <c r="CZ1040" s="241" t="str">
        <f>IFERROR(ROUND(CY1040/#REF!,1),"")</f>
        <v/>
      </c>
      <c r="DA1040" s="254">
        <f t="shared" si="115"/>
        <v>9</v>
      </c>
      <c r="DB1040" s="246">
        <f t="shared" si="116"/>
        <v>1</v>
      </c>
      <c r="DC1040" s="195"/>
      <c r="DD1040" s="15" t="str">
        <f>IFERROR(#REF!-AO1040,"")</f>
        <v/>
      </c>
      <c r="DE1040" s="195"/>
      <c r="DF1040" s="266" t="str">
        <f>IFERROR(#REF!-L1040,"")</f>
        <v/>
      </c>
      <c r="DG1040" s="228" t="e">
        <f>IF(#REF!&gt;AP1040,0,1)</f>
        <v>#REF!</v>
      </c>
      <c r="DH1040" s="228">
        <f t="shared" si="117"/>
        <v>1</v>
      </c>
      <c r="DI1040" s="228">
        <f t="shared" si="118"/>
        <v>0</v>
      </c>
    </row>
    <row r="1041" spans="1:113" ht="20.25" customHeight="1" x14ac:dyDescent="0.2">
      <c r="A1041">
        <v>2022</v>
      </c>
      <c r="B1041">
        <v>2</v>
      </c>
      <c r="C1041" s="261">
        <v>44606</v>
      </c>
      <c r="D1041">
        <v>52</v>
      </c>
      <c r="E1041">
        <v>130</v>
      </c>
      <c r="F1041">
        <v>25</v>
      </c>
      <c r="G1041" s="194" t="s">
        <v>487</v>
      </c>
      <c r="H1041" s="241" t="s">
        <v>488</v>
      </c>
      <c r="I1041" s="241" t="s">
        <v>317</v>
      </c>
      <c r="J1041" s="241">
        <v>9</v>
      </c>
      <c r="K1041" s="241">
        <v>1</v>
      </c>
      <c r="L1041" s="262">
        <v>12</v>
      </c>
      <c r="M1041" s="263">
        <v>11</v>
      </c>
      <c r="N1041" s="264">
        <v>12</v>
      </c>
      <c r="O1041" s="190">
        <v>18</v>
      </c>
      <c r="P1041" s="190">
        <v>19</v>
      </c>
      <c r="Q1041" s="190">
        <v>18</v>
      </c>
      <c r="R1041" s="190">
        <v>19</v>
      </c>
      <c r="S1041" s="190"/>
      <c r="T1041" s="190">
        <v>16</v>
      </c>
      <c r="U1041" s="190">
        <v>15</v>
      </c>
      <c r="V1041" s="190">
        <v>14</v>
      </c>
      <c r="W1041" s="190">
        <v>15</v>
      </c>
      <c r="X1041" s="190"/>
      <c r="Y1041" s="172">
        <v>107</v>
      </c>
      <c r="Z1041" s="172"/>
      <c r="AA1041" s="190">
        <v>24</v>
      </c>
      <c r="AB1041" s="190">
        <v>20</v>
      </c>
      <c r="AC1041" s="190"/>
      <c r="AD1041" s="190">
        <v>19</v>
      </c>
      <c r="AE1041" s="190">
        <v>20</v>
      </c>
      <c r="AF1041" s="190">
        <v>17</v>
      </c>
      <c r="AG1041" s="190">
        <v>16</v>
      </c>
      <c r="AH1041" s="190"/>
      <c r="AI1041" s="190">
        <v>15</v>
      </c>
      <c r="AJ1041" s="190">
        <v>14</v>
      </c>
      <c r="AK1041" s="172">
        <v>108</v>
      </c>
      <c r="AL1041" s="172">
        <v>107</v>
      </c>
      <c r="AM1041" s="265">
        <v>19.625</v>
      </c>
      <c r="AN1041" s="265">
        <v>15.25</v>
      </c>
      <c r="AO1041" s="183">
        <v>336</v>
      </c>
      <c r="AP1041" s="184">
        <v>96</v>
      </c>
      <c r="AQ1041" s="182">
        <v>301.86335403726707</v>
      </c>
      <c r="AR1041" s="182">
        <v>107.3333333333333</v>
      </c>
      <c r="AS1041" s="182"/>
      <c r="AT1041" s="182"/>
      <c r="AU1041" s="182">
        <v>2800</v>
      </c>
      <c r="AV1041" s="182">
        <v>4</v>
      </c>
      <c r="AW1041" s="182">
        <v>4</v>
      </c>
      <c r="AX1041" s="182">
        <v>2</v>
      </c>
      <c r="AY1041" s="182"/>
      <c r="AZ1041" s="182"/>
      <c r="BA1041" s="182"/>
      <c r="BB1041" s="182"/>
      <c r="BC1041" s="182"/>
      <c r="BD1041" s="182"/>
      <c r="BE1041" s="182"/>
      <c r="BF1041" s="182"/>
      <c r="BG1041" s="182">
        <v>2400</v>
      </c>
      <c r="BH1041" s="182"/>
      <c r="BI1041" s="182">
        <v>4</v>
      </c>
      <c r="BJ1041" s="182">
        <v>6</v>
      </c>
      <c r="BK1041" s="182"/>
      <c r="BL1041" s="182"/>
      <c r="BM1041" s="182"/>
      <c r="BN1041" s="182"/>
      <c r="BO1041" s="182"/>
      <c r="BP1041" s="182"/>
      <c r="BQ1041" s="228" t="s">
        <v>180</v>
      </c>
      <c r="BR1041" s="228" t="s">
        <v>266</v>
      </c>
      <c r="BS1041" s="228" t="s">
        <v>489</v>
      </c>
      <c r="BT1041" s="228"/>
      <c r="BU1041" s="228">
        <v>7</v>
      </c>
      <c r="BV1041" s="228" t="s">
        <v>487</v>
      </c>
      <c r="BW1041" s="228" t="s">
        <v>222</v>
      </c>
      <c r="BX1041" s="186">
        <v>0</v>
      </c>
      <c r="BY1041" s="182">
        <v>10</v>
      </c>
      <c r="BZ1041" s="182">
        <v>10</v>
      </c>
      <c r="CA1041" s="182">
        <v>2810</v>
      </c>
      <c r="CB1041" s="182">
        <v>10</v>
      </c>
      <c r="CC1041" s="182">
        <v>10</v>
      </c>
      <c r="CD1041" s="182">
        <v>2410</v>
      </c>
      <c r="CE1041" s="228">
        <v>4</v>
      </c>
      <c r="CF1041" s="228">
        <v>8</v>
      </c>
      <c r="CG1041" s="113">
        <v>8</v>
      </c>
      <c r="CH1041" s="113">
        <v>0</v>
      </c>
      <c r="CI1041" s="113">
        <v>0</v>
      </c>
      <c r="CJ1041" s="113">
        <v>0</v>
      </c>
      <c r="CK1041" s="113">
        <v>0</v>
      </c>
      <c r="CL1041" s="113">
        <v>0</v>
      </c>
      <c r="CM1041" s="113">
        <v>0</v>
      </c>
      <c r="CN1041" s="185">
        <v>20</v>
      </c>
      <c r="CO1041" s="181">
        <v>5220</v>
      </c>
      <c r="CP1041" s="187">
        <v>3.831417624521073E-3</v>
      </c>
      <c r="CQ1041" s="173">
        <v>1.666666666666667</v>
      </c>
      <c r="CR1041" s="173">
        <v>435</v>
      </c>
      <c r="CS1041" s="173">
        <v>1.311475409836065</v>
      </c>
      <c r="CT1041" s="173">
        <v>342.29508196721309</v>
      </c>
      <c r="CU1041" s="253">
        <v>2791</v>
      </c>
      <c r="CV1041" s="220">
        <v>-1</v>
      </c>
      <c r="CW1041" s="254">
        <f t="shared" si="112"/>
        <v>5200</v>
      </c>
      <c r="CX1041" s="15">
        <f t="shared" si="113"/>
        <v>20</v>
      </c>
      <c r="CY1041" s="241">
        <f t="shared" si="114"/>
        <v>20</v>
      </c>
      <c r="CZ1041" s="241" t="str">
        <f>IFERROR(ROUND(CY1041/#REF!,1),"")</f>
        <v/>
      </c>
      <c r="DA1041" s="254">
        <f t="shared" si="115"/>
        <v>5220</v>
      </c>
      <c r="DB1041" s="246">
        <f t="shared" si="116"/>
        <v>3.8314176245210726E-3</v>
      </c>
      <c r="DC1041" s="195"/>
      <c r="DD1041" s="15" t="str">
        <f>IFERROR(#REF!-AO1041,"")</f>
        <v/>
      </c>
      <c r="DE1041" s="195"/>
      <c r="DF1041" s="266" t="str">
        <f>IFERROR(#REF!-L1041,"")</f>
        <v/>
      </c>
      <c r="DG1041" s="228" t="e">
        <f>IF(#REF!&gt;AP1041,0,1)</f>
        <v>#REF!</v>
      </c>
      <c r="DH1041" s="228">
        <f t="shared" si="117"/>
        <v>1</v>
      </c>
      <c r="DI1041" s="228">
        <f t="shared" si="118"/>
        <v>0</v>
      </c>
    </row>
    <row r="1042" spans="1:113" ht="20.25" customHeight="1" x14ac:dyDescent="0.2">
      <c r="A1042">
        <v>2022</v>
      </c>
      <c r="B1042">
        <v>2</v>
      </c>
      <c r="C1042" s="261">
        <v>44606</v>
      </c>
      <c r="D1042">
        <v>256</v>
      </c>
      <c r="E1042">
        <v>180</v>
      </c>
      <c r="F1042">
        <v>28</v>
      </c>
      <c r="G1042" s="194" t="s">
        <v>450</v>
      </c>
      <c r="H1042" s="241" t="s">
        <v>451</v>
      </c>
      <c r="I1042" s="241" t="s">
        <v>225</v>
      </c>
      <c r="J1042" s="241">
        <v>8</v>
      </c>
      <c r="K1042" s="241">
        <v>1</v>
      </c>
      <c r="L1042" s="262">
        <v>32</v>
      </c>
      <c r="M1042" s="263">
        <v>29</v>
      </c>
      <c r="N1042" s="264">
        <v>34</v>
      </c>
      <c r="O1042" s="190">
        <v>45</v>
      </c>
      <c r="P1042" s="190">
        <v>43</v>
      </c>
      <c r="Q1042" s="190">
        <v>39</v>
      </c>
      <c r="R1042" s="190">
        <v>41</v>
      </c>
      <c r="S1042" s="190"/>
      <c r="T1042" s="190">
        <v>41</v>
      </c>
      <c r="U1042" s="190">
        <v>36</v>
      </c>
      <c r="V1042" s="190">
        <v>35</v>
      </c>
      <c r="W1042" s="190">
        <v>34</v>
      </c>
      <c r="X1042" s="190"/>
      <c r="Y1042" s="172">
        <v>138</v>
      </c>
      <c r="Z1042" s="172"/>
      <c r="AA1042" s="190"/>
      <c r="AB1042" s="190"/>
      <c r="AC1042" s="190"/>
      <c r="AD1042" s="190"/>
      <c r="AE1042" s="190"/>
      <c r="AF1042" s="190"/>
      <c r="AG1042" s="190"/>
      <c r="AH1042" s="190"/>
      <c r="AI1042" s="190"/>
      <c r="AJ1042" s="190"/>
      <c r="AK1042" s="172"/>
      <c r="AL1042" s="172"/>
      <c r="AM1042" s="265">
        <v>42</v>
      </c>
      <c r="AN1042" s="265">
        <v>36.5</v>
      </c>
      <c r="AO1042" s="183">
        <v>187</v>
      </c>
      <c r="AP1042" s="184">
        <v>154</v>
      </c>
      <c r="AQ1042" s="182">
        <v>208.695652173913</v>
      </c>
      <c r="AR1042" s="182">
        <v>138</v>
      </c>
      <c r="AS1042" s="182"/>
      <c r="AT1042" s="182"/>
      <c r="AU1042" s="182"/>
      <c r="AV1042" s="182">
        <v>4</v>
      </c>
      <c r="AW1042" s="182">
        <v>4</v>
      </c>
      <c r="AX1042" s="182">
        <v>3</v>
      </c>
      <c r="AY1042" s="182"/>
      <c r="AZ1042" s="182"/>
      <c r="BA1042" s="182"/>
      <c r="BB1042" s="182"/>
      <c r="BC1042" s="182"/>
      <c r="BD1042" s="182"/>
      <c r="BE1042" s="182"/>
      <c r="BF1042" s="182"/>
      <c r="BG1042" s="182">
        <v>2300</v>
      </c>
      <c r="BH1042" s="182"/>
      <c r="BI1042" s="182"/>
      <c r="BJ1042" s="182"/>
      <c r="BK1042" s="182"/>
      <c r="BL1042" s="182"/>
      <c r="BM1042" s="182"/>
      <c r="BN1042" s="182"/>
      <c r="BO1042" s="182"/>
      <c r="BP1042" s="182"/>
      <c r="BQ1042" s="228" t="s">
        <v>180</v>
      </c>
      <c r="BR1042" s="228" t="s">
        <v>266</v>
      </c>
      <c r="BS1042" s="228" t="s">
        <v>452</v>
      </c>
      <c r="BT1042" s="228"/>
      <c r="BU1042" s="228">
        <v>7</v>
      </c>
      <c r="BV1042" s="228" t="s">
        <v>450</v>
      </c>
      <c r="BW1042" s="228" t="s">
        <v>222</v>
      </c>
      <c r="BX1042" s="186">
        <v>0</v>
      </c>
      <c r="BY1042" s="182">
        <v>11</v>
      </c>
      <c r="BZ1042" s="182">
        <v>11</v>
      </c>
      <c r="CA1042" s="182">
        <v>11</v>
      </c>
      <c r="CB1042" s="182">
        <v>0</v>
      </c>
      <c r="CC1042" s="182">
        <v>0</v>
      </c>
      <c r="CD1042" s="182">
        <v>2300</v>
      </c>
      <c r="CE1042" s="228">
        <v>4</v>
      </c>
      <c r="CF1042" s="228">
        <v>4</v>
      </c>
      <c r="CG1042" s="113">
        <v>3</v>
      </c>
      <c r="CH1042" s="113">
        <v>0</v>
      </c>
      <c r="CI1042" s="113">
        <v>0</v>
      </c>
      <c r="CJ1042" s="113">
        <v>0</v>
      </c>
      <c r="CK1042" s="113">
        <v>0</v>
      </c>
      <c r="CL1042" s="113">
        <v>0</v>
      </c>
      <c r="CM1042" s="113">
        <v>0</v>
      </c>
      <c r="CN1042" s="185">
        <v>11</v>
      </c>
      <c r="CO1042" s="181">
        <v>2311</v>
      </c>
      <c r="CP1042" s="187">
        <v>4.7598442232799658E-3</v>
      </c>
      <c r="CQ1042" s="173">
        <v>0.34375</v>
      </c>
      <c r="CR1042" s="173">
        <v>72.21875</v>
      </c>
      <c r="CS1042" s="173">
        <v>0.30136986301369861</v>
      </c>
      <c r="CT1042" s="173">
        <v>63.315068493150683</v>
      </c>
      <c r="CU1042" s="253">
        <v>2791</v>
      </c>
      <c r="CV1042" s="220">
        <v>-1</v>
      </c>
      <c r="CW1042" s="254">
        <f t="shared" si="112"/>
        <v>2300</v>
      </c>
      <c r="CX1042" s="15">
        <f t="shared" si="113"/>
        <v>11</v>
      </c>
      <c r="CY1042" s="241">
        <f t="shared" si="114"/>
        <v>11</v>
      </c>
      <c r="CZ1042" s="241" t="str">
        <f>IFERROR(ROUND(CY1042/#REF!,1),"")</f>
        <v/>
      </c>
      <c r="DA1042" s="254">
        <f t="shared" si="115"/>
        <v>2311</v>
      </c>
      <c r="DB1042" s="246">
        <f t="shared" si="116"/>
        <v>4.7598442232799658E-3</v>
      </c>
      <c r="DC1042" s="195"/>
      <c r="DD1042" s="15" t="str">
        <f>IFERROR(#REF!-AO1042,"")</f>
        <v/>
      </c>
      <c r="DE1042" s="195"/>
      <c r="DF1042" s="266" t="str">
        <f>IFERROR(#REF!-L1042,"")</f>
        <v/>
      </c>
      <c r="DG1042" s="228" t="e">
        <f>IF(#REF!&gt;AP1042,0,1)</f>
        <v>#REF!</v>
      </c>
      <c r="DH1042" s="228">
        <f t="shared" si="117"/>
        <v>1</v>
      </c>
      <c r="DI1042" s="228">
        <f t="shared" si="118"/>
        <v>0</v>
      </c>
    </row>
    <row r="1043" spans="1:113" ht="20.25" customHeight="1" x14ac:dyDescent="0.2">
      <c r="A1043">
        <v>2022</v>
      </c>
      <c r="B1043">
        <v>2</v>
      </c>
      <c r="C1043" s="261">
        <v>44606</v>
      </c>
      <c r="D1043">
        <v>162</v>
      </c>
      <c r="E1043">
        <v>303</v>
      </c>
      <c r="F1043">
        <v>30</v>
      </c>
      <c r="G1043" s="194" t="s">
        <v>496</v>
      </c>
      <c r="H1043" s="241" t="s">
        <v>497</v>
      </c>
      <c r="I1043" s="241" t="s">
        <v>364</v>
      </c>
      <c r="J1043" s="241">
        <v>1</v>
      </c>
      <c r="K1043" s="241">
        <v>1</v>
      </c>
      <c r="L1043" s="262">
        <v>600</v>
      </c>
      <c r="M1043" s="263">
        <v>558</v>
      </c>
      <c r="N1043" s="264">
        <v>642</v>
      </c>
      <c r="O1043" s="190"/>
      <c r="P1043" s="190"/>
      <c r="Q1043" s="190"/>
      <c r="R1043" s="190"/>
      <c r="S1043" s="190"/>
      <c r="T1043" s="190"/>
      <c r="U1043" s="190"/>
      <c r="V1043" s="190"/>
      <c r="W1043" s="190"/>
      <c r="X1043" s="190"/>
      <c r="Y1043" s="172"/>
      <c r="Z1043" s="172"/>
      <c r="AA1043" s="190"/>
      <c r="AB1043" s="190"/>
      <c r="AC1043" s="190"/>
      <c r="AD1043" s="190"/>
      <c r="AE1043" s="190"/>
      <c r="AF1043" s="190"/>
      <c r="AG1043" s="190"/>
      <c r="AH1043" s="190"/>
      <c r="AI1043" s="190"/>
      <c r="AJ1043" s="190"/>
      <c r="AK1043" s="172"/>
      <c r="AL1043" s="172"/>
      <c r="AM1043" s="265"/>
      <c r="AN1043" s="265"/>
      <c r="AO1043" s="183">
        <v>21</v>
      </c>
      <c r="AP1043" s="184">
        <v>171</v>
      </c>
      <c r="AQ1043" s="182"/>
      <c r="AR1043" s="182"/>
      <c r="AS1043" s="182"/>
      <c r="AT1043" s="182"/>
      <c r="AU1043" s="182"/>
      <c r="AV1043" s="182"/>
      <c r="AW1043" s="182"/>
      <c r="AX1043" s="182"/>
      <c r="AY1043" s="182"/>
      <c r="AZ1043" s="182"/>
      <c r="BA1043" s="182"/>
      <c r="BB1043" s="182"/>
      <c r="BC1043" s="182"/>
      <c r="BD1043" s="182"/>
      <c r="BE1043" s="182"/>
      <c r="BF1043" s="182"/>
      <c r="BG1043" s="182">
        <v>150</v>
      </c>
      <c r="BH1043" s="182"/>
      <c r="BI1043" s="182"/>
      <c r="BJ1043" s="182"/>
      <c r="BK1043" s="182"/>
      <c r="BL1043" s="182"/>
      <c r="BM1043" s="182"/>
      <c r="BN1043" s="182"/>
      <c r="BO1043" s="182"/>
      <c r="BP1043" s="182"/>
      <c r="BQ1043" s="228" t="s">
        <v>492</v>
      </c>
      <c r="BR1043" s="228" t="s">
        <v>492</v>
      </c>
      <c r="BS1043" s="228"/>
      <c r="BT1043" s="228"/>
      <c r="BU1043" s="228">
        <v>7</v>
      </c>
      <c r="BV1043" s="228" t="s">
        <v>496</v>
      </c>
      <c r="BW1043" s="228" t="s">
        <v>222</v>
      </c>
      <c r="BX1043" s="186">
        <v>0</v>
      </c>
      <c r="BY1043" s="182">
        <v>0</v>
      </c>
      <c r="BZ1043" s="182">
        <v>0</v>
      </c>
      <c r="CA1043" s="182">
        <v>0</v>
      </c>
      <c r="CB1043" s="182">
        <v>0</v>
      </c>
      <c r="CC1043" s="182">
        <v>0</v>
      </c>
      <c r="CD1043" s="182">
        <v>150</v>
      </c>
      <c r="CE1043" s="228">
        <v>0</v>
      </c>
      <c r="CF1043" s="228">
        <v>0</v>
      </c>
      <c r="CG1043" s="113">
        <v>0</v>
      </c>
      <c r="CH1043" s="113">
        <v>0</v>
      </c>
      <c r="CI1043" s="113">
        <v>0</v>
      </c>
      <c r="CJ1043" s="113">
        <v>0</v>
      </c>
      <c r="CK1043" s="113">
        <v>0</v>
      </c>
      <c r="CL1043" s="113">
        <v>0</v>
      </c>
      <c r="CM1043" s="113">
        <v>0</v>
      </c>
      <c r="CN1043" s="185">
        <v>0</v>
      </c>
      <c r="CO1043" s="181">
        <v>150</v>
      </c>
      <c r="CP1043" s="187">
        <v>0</v>
      </c>
      <c r="CQ1043" s="173">
        <v>0</v>
      </c>
      <c r="CR1043" s="173">
        <v>0.25</v>
      </c>
      <c r="CS1043" s="173"/>
      <c r="CT1043" s="173"/>
      <c r="CU1043" s="253">
        <v>2791</v>
      </c>
      <c r="CV1043" s="220"/>
      <c r="CW1043" s="254">
        <f t="shared" si="112"/>
        <v>150</v>
      </c>
      <c r="CX1043" s="15">
        <f t="shared" si="113"/>
        <v>0</v>
      </c>
      <c r="CY1043" s="241">
        <f t="shared" si="114"/>
        <v>0</v>
      </c>
      <c r="CZ1043" s="241" t="str">
        <f>IFERROR(ROUND(CY1043/#REF!,1),"")</f>
        <v/>
      </c>
      <c r="DA1043" s="254">
        <f t="shared" si="115"/>
        <v>150</v>
      </c>
      <c r="DB1043" s="246">
        <f t="shared" si="116"/>
        <v>0</v>
      </c>
      <c r="DC1043" s="195"/>
      <c r="DD1043" s="15" t="str">
        <f>IFERROR(#REF!-AO1043,"")</f>
        <v/>
      </c>
      <c r="DE1043" s="195"/>
      <c r="DF1043" s="266" t="str">
        <f>IFERROR(#REF!-L1043,"")</f>
        <v/>
      </c>
      <c r="DG1043" s="228" t="e">
        <f>IF(#REF!&gt;AP1043,0,1)</f>
        <v>#REF!</v>
      </c>
      <c r="DH1043" s="228">
        <f t="shared" si="117"/>
        <v>0</v>
      </c>
      <c r="DI1043" s="228">
        <f t="shared" si="118"/>
        <v>1</v>
      </c>
    </row>
    <row r="1044" spans="1:113" ht="20.25" customHeight="1" x14ac:dyDescent="0.2">
      <c r="A1044">
        <v>2022</v>
      </c>
      <c r="B1044">
        <v>2</v>
      </c>
      <c r="C1044" s="261">
        <v>44606</v>
      </c>
      <c r="D1044">
        <v>163</v>
      </c>
      <c r="E1044">
        <v>304</v>
      </c>
      <c r="F1044">
        <v>30</v>
      </c>
      <c r="G1044" s="194" t="s">
        <v>490</v>
      </c>
      <c r="H1044" s="241" t="s">
        <v>491</v>
      </c>
      <c r="I1044" s="241" t="s">
        <v>225</v>
      </c>
      <c r="J1044" s="241">
        <v>1</v>
      </c>
      <c r="K1044" s="241">
        <v>1</v>
      </c>
      <c r="L1044" s="262">
        <v>545</v>
      </c>
      <c r="M1044" s="263">
        <v>506</v>
      </c>
      <c r="N1044" s="264">
        <v>583</v>
      </c>
      <c r="O1044" s="190"/>
      <c r="P1044" s="190"/>
      <c r="Q1044" s="190"/>
      <c r="R1044" s="190"/>
      <c r="S1044" s="190"/>
      <c r="T1044" s="190"/>
      <c r="U1044" s="190"/>
      <c r="V1044" s="190"/>
      <c r="W1044" s="190"/>
      <c r="X1044" s="190"/>
      <c r="Y1044" s="172"/>
      <c r="Z1044" s="172"/>
      <c r="AA1044" s="190"/>
      <c r="AB1044" s="190"/>
      <c r="AC1044" s="190"/>
      <c r="AD1044" s="190"/>
      <c r="AE1044" s="190"/>
      <c r="AF1044" s="190"/>
      <c r="AG1044" s="190"/>
      <c r="AH1044" s="190"/>
      <c r="AI1044" s="190"/>
      <c r="AJ1044" s="190"/>
      <c r="AK1044" s="172"/>
      <c r="AL1044" s="172"/>
      <c r="AM1044" s="265"/>
      <c r="AN1044" s="265"/>
      <c r="AO1044" s="183">
        <v>20</v>
      </c>
      <c r="AP1044" s="184">
        <v>180</v>
      </c>
      <c r="AQ1044" s="182"/>
      <c r="AR1044" s="182"/>
      <c r="AS1044" s="182"/>
      <c r="AT1044" s="182"/>
      <c r="AU1044" s="182"/>
      <c r="AV1044" s="182"/>
      <c r="AW1044" s="182"/>
      <c r="AX1044" s="182"/>
      <c r="AY1044" s="182"/>
      <c r="AZ1044" s="182"/>
      <c r="BA1044" s="182"/>
      <c r="BB1044" s="182"/>
      <c r="BC1044" s="182"/>
      <c r="BD1044" s="182"/>
      <c r="BE1044" s="182"/>
      <c r="BF1044" s="182"/>
      <c r="BG1044" s="182"/>
      <c r="BH1044" s="182"/>
      <c r="BI1044" s="182"/>
      <c r="BJ1044" s="182"/>
      <c r="BK1044" s="182"/>
      <c r="BL1044" s="182"/>
      <c r="BM1044" s="182"/>
      <c r="BN1044" s="182"/>
      <c r="BO1044" s="182"/>
      <c r="BP1044" s="182"/>
      <c r="BQ1044" s="228" t="s">
        <v>492</v>
      </c>
      <c r="BR1044" s="228" t="s">
        <v>492</v>
      </c>
      <c r="BS1044" s="228"/>
      <c r="BT1044" s="228"/>
      <c r="BU1044" s="228">
        <v>7</v>
      </c>
      <c r="BV1044" s="228" t="s">
        <v>490</v>
      </c>
      <c r="BW1044" s="228" t="s">
        <v>222</v>
      </c>
      <c r="BX1044" s="186">
        <v>0</v>
      </c>
      <c r="BY1044" s="182">
        <v>0</v>
      </c>
      <c r="BZ1044" s="182">
        <v>0</v>
      </c>
      <c r="CA1044" s="182">
        <v>0</v>
      </c>
      <c r="CB1044" s="182">
        <v>0</v>
      </c>
      <c r="CC1044" s="182">
        <v>0</v>
      </c>
      <c r="CD1044" s="182">
        <v>0</v>
      </c>
      <c r="CE1044" s="228">
        <v>0</v>
      </c>
      <c r="CF1044" s="228">
        <v>0</v>
      </c>
      <c r="CG1044" s="113">
        <v>0</v>
      </c>
      <c r="CH1044" s="113">
        <v>0</v>
      </c>
      <c r="CI1044" s="113">
        <v>0</v>
      </c>
      <c r="CJ1044" s="113">
        <v>0</v>
      </c>
      <c r="CK1044" s="113">
        <v>0</v>
      </c>
      <c r="CL1044" s="113">
        <v>0</v>
      </c>
      <c r="CM1044" s="113">
        <v>0</v>
      </c>
      <c r="CN1044" s="185">
        <v>0</v>
      </c>
      <c r="CO1044" s="181">
        <v>0</v>
      </c>
      <c r="CP1044" s="187"/>
      <c r="CQ1044" s="173">
        <v>0</v>
      </c>
      <c r="CR1044" s="173">
        <v>0</v>
      </c>
      <c r="CS1044" s="173"/>
      <c r="CT1044" s="173"/>
      <c r="CU1044" s="253">
        <v>2791</v>
      </c>
      <c r="CV1044" s="220"/>
      <c r="CW1044" s="254">
        <f t="shared" si="112"/>
        <v>0</v>
      </c>
      <c r="CX1044" s="15">
        <f t="shared" si="113"/>
        <v>0</v>
      </c>
      <c r="CY1044" s="241">
        <f t="shared" si="114"/>
        <v>0</v>
      </c>
      <c r="CZ1044" s="241" t="str">
        <f>IFERROR(ROUND(CY1044/#REF!,1),"")</f>
        <v/>
      </c>
      <c r="DA1044" s="254">
        <f t="shared" si="115"/>
        <v>0</v>
      </c>
      <c r="DB1044" s="246" t="str">
        <f t="shared" si="116"/>
        <v/>
      </c>
      <c r="DC1044" s="195"/>
      <c r="DD1044" s="15" t="str">
        <f>IFERROR(#REF!-AO1044,"")</f>
        <v/>
      </c>
      <c r="DE1044" s="195"/>
      <c r="DF1044" s="266" t="str">
        <f>IFERROR(#REF!-L1044,"")</f>
        <v/>
      </c>
      <c r="DG1044" s="228" t="e">
        <f>IF(#REF!&gt;AP1044,0,1)</f>
        <v>#REF!</v>
      </c>
      <c r="DH1044" s="228">
        <f t="shared" si="117"/>
        <v>0</v>
      </c>
      <c r="DI1044" s="228">
        <f t="shared" si="118"/>
        <v>1</v>
      </c>
    </row>
    <row r="1045" spans="1:113" ht="20.25" customHeight="1" x14ac:dyDescent="0.2">
      <c r="A1045">
        <v>2022</v>
      </c>
      <c r="B1045">
        <v>2</v>
      </c>
      <c r="C1045" s="261">
        <v>44606</v>
      </c>
      <c r="D1045">
        <v>334</v>
      </c>
      <c r="E1045">
        <v>254</v>
      </c>
      <c r="F1045">
        <v>49</v>
      </c>
      <c r="G1045" s="194" t="s">
        <v>220</v>
      </c>
      <c r="H1045" s="241" t="s">
        <v>179</v>
      </c>
      <c r="I1045" s="241" t="s">
        <v>221</v>
      </c>
      <c r="J1045" s="241">
        <v>4</v>
      </c>
      <c r="K1045" s="241">
        <v>2</v>
      </c>
      <c r="L1045" s="262">
        <v>203</v>
      </c>
      <c r="M1045" s="263">
        <v>188</v>
      </c>
      <c r="N1045" s="264">
        <v>217</v>
      </c>
      <c r="O1045" s="190">
        <v>247</v>
      </c>
      <c r="P1045" s="190">
        <v>273</v>
      </c>
      <c r="Q1045" s="190">
        <v>268</v>
      </c>
      <c r="R1045" s="190">
        <v>256</v>
      </c>
      <c r="S1045" s="190"/>
      <c r="T1045" s="190">
        <v>210</v>
      </c>
      <c r="U1045" s="190">
        <v>198</v>
      </c>
      <c r="V1045" s="190">
        <v>196</v>
      </c>
      <c r="W1045" s="190">
        <v>199</v>
      </c>
      <c r="X1045" s="190"/>
      <c r="Y1045" s="172">
        <v>150</v>
      </c>
      <c r="Z1045" s="172">
        <v>151</v>
      </c>
      <c r="AA1045" s="190">
        <v>250</v>
      </c>
      <c r="AB1045" s="190">
        <v>295</v>
      </c>
      <c r="AC1045" s="190"/>
      <c r="AD1045" s="190">
        <v>249</v>
      </c>
      <c r="AE1045" s="190">
        <v>273</v>
      </c>
      <c r="AF1045" s="190">
        <v>202</v>
      </c>
      <c r="AG1045" s="190">
        <v>209</v>
      </c>
      <c r="AH1045" s="190"/>
      <c r="AI1045" s="190">
        <v>198</v>
      </c>
      <c r="AJ1045" s="190">
        <v>200</v>
      </c>
      <c r="AK1045" s="172">
        <v>146</v>
      </c>
      <c r="AL1045" s="172">
        <v>147</v>
      </c>
      <c r="AM1045" s="265">
        <v>263.875</v>
      </c>
      <c r="AN1045" s="265">
        <v>201.5</v>
      </c>
      <c r="AO1045" s="183">
        <v>94</v>
      </c>
      <c r="AP1045" s="184">
        <v>153</v>
      </c>
      <c r="AQ1045" s="182">
        <v>96.969696969696969</v>
      </c>
      <c r="AR1045" s="182">
        <v>148.5</v>
      </c>
      <c r="AS1045" s="182"/>
      <c r="AT1045" s="182"/>
      <c r="AU1045" s="182">
        <v>300</v>
      </c>
      <c r="AV1045" s="182">
        <v>8</v>
      </c>
      <c r="AW1045" s="182">
        <v>7</v>
      </c>
      <c r="AX1045" s="182">
        <v>5</v>
      </c>
      <c r="AY1045" s="182"/>
      <c r="AZ1045" s="182"/>
      <c r="BA1045" s="182"/>
      <c r="BB1045" s="182"/>
      <c r="BC1045" s="182"/>
      <c r="BD1045" s="182"/>
      <c r="BE1045" s="182"/>
      <c r="BF1045" s="182"/>
      <c r="BG1045" s="182">
        <v>1200</v>
      </c>
      <c r="BH1045" s="182"/>
      <c r="BI1045" s="182">
        <v>5</v>
      </c>
      <c r="BJ1045" s="182">
        <v>8</v>
      </c>
      <c r="BK1045" s="182"/>
      <c r="BL1045" s="182"/>
      <c r="BM1045" s="182"/>
      <c r="BN1045" s="182"/>
      <c r="BO1045" s="182"/>
      <c r="BP1045" s="182"/>
      <c r="BQ1045" s="228" t="s">
        <v>180</v>
      </c>
      <c r="BR1045" s="228" t="s">
        <v>181</v>
      </c>
      <c r="BS1045" s="228" t="s">
        <v>182</v>
      </c>
      <c r="BT1045" s="228"/>
      <c r="BU1045" s="228">
        <v>7</v>
      </c>
      <c r="BV1045" s="228" t="s">
        <v>220</v>
      </c>
      <c r="BW1045" s="228" t="s">
        <v>222</v>
      </c>
      <c r="BX1045" s="186">
        <v>0</v>
      </c>
      <c r="BY1045" s="182">
        <v>20</v>
      </c>
      <c r="BZ1045" s="182">
        <v>10</v>
      </c>
      <c r="CA1045" s="182">
        <v>310</v>
      </c>
      <c r="CB1045" s="182">
        <v>13</v>
      </c>
      <c r="CC1045" s="182">
        <v>6.5</v>
      </c>
      <c r="CD1045" s="182">
        <v>1206</v>
      </c>
      <c r="CE1045" s="228">
        <v>4</v>
      </c>
      <c r="CF1045" s="228">
        <v>6</v>
      </c>
      <c r="CG1045" s="113">
        <v>6</v>
      </c>
      <c r="CH1045" s="113">
        <v>0</v>
      </c>
      <c r="CI1045" s="113">
        <v>0</v>
      </c>
      <c r="CJ1045" s="113">
        <v>0</v>
      </c>
      <c r="CK1045" s="113">
        <v>0</v>
      </c>
      <c r="CL1045" s="113">
        <v>0</v>
      </c>
      <c r="CM1045" s="113">
        <v>0</v>
      </c>
      <c r="CN1045" s="185">
        <v>16.5</v>
      </c>
      <c r="CO1045" s="181">
        <v>1516</v>
      </c>
      <c r="CP1045" s="187">
        <v>1.0883905013192609E-2</v>
      </c>
      <c r="CQ1045" s="173">
        <v>8.1280788177339899E-2</v>
      </c>
      <c r="CR1045" s="173">
        <v>7.4679802955665027</v>
      </c>
      <c r="CS1045" s="173">
        <v>8.1885856079404462E-2</v>
      </c>
      <c r="CT1045" s="173">
        <v>7.5235732009925558</v>
      </c>
      <c r="CU1045" s="253">
        <v>2791</v>
      </c>
      <c r="CV1045" s="220">
        <v>-1</v>
      </c>
      <c r="CW1045" s="254">
        <f t="shared" si="112"/>
        <v>1500</v>
      </c>
      <c r="CX1045" s="15">
        <f t="shared" si="113"/>
        <v>33</v>
      </c>
      <c r="CY1045" s="241">
        <f t="shared" si="114"/>
        <v>17</v>
      </c>
      <c r="CZ1045" s="241" t="str">
        <f>IFERROR(ROUND(CY1045/#REF!,1),"")</f>
        <v/>
      </c>
      <c r="DA1045" s="254">
        <f t="shared" si="115"/>
        <v>1517</v>
      </c>
      <c r="DB1045" s="246">
        <f t="shared" si="116"/>
        <v>1.1206328279499011E-2</v>
      </c>
      <c r="DC1045" s="195"/>
      <c r="DD1045" s="15" t="str">
        <f>IFERROR(#REF!-AO1045,"")</f>
        <v/>
      </c>
      <c r="DE1045" s="195"/>
      <c r="DF1045" s="266" t="str">
        <f>IFERROR(#REF!-L1045,"")</f>
        <v/>
      </c>
      <c r="DG1045" s="228" t="e">
        <f>IF(#REF!&gt;AP1045,0,1)</f>
        <v>#REF!</v>
      </c>
      <c r="DH1045" s="228">
        <f t="shared" si="117"/>
        <v>1</v>
      </c>
      <c r="DI1045" s="228">
        <f t="shared" si="118"/>
        <v>1</v>
      </c>
    </row>
    <row r="1046" spans="1:113" ht="20.25" customHeight="1" x14ac:dyDescent="0.2">
      <c r="A1046">
        <v>2022</v>
      </c>
      <c r="B1046">
        <v>2</v>
      </c>
      <c r="C1046" s="261">
        <v>44606</v>
      </c>
      <c r="D1046">
        <v>161</v>
      </c>
      <c r="E1046">
        <v>302</v>
      </c>
      <c r="F1046"/>
      <c r="G1046" s="194" t="s">
        <v>498</v>
      </c>
      <c r="H1046" s="241" t="s">
        <v>499</v>
      </c>
      <c r="I1046" s="241" t="s">
        <v>225</v>
      </c>
      <c r="J1046" s="241">
        <v>1</v>
      </c>
      <c r="K1046" s="241">
        <v>1</v>
      </c>
      <c r="L1046" s="262">
        <v>1056</v>
      </c>
      <c r="M1046" s="263">
        <v>982</v>
      </c>
      <c r="N1046" s="264">
        <v>1129</v>
      </c>
      <c r="O1046" s="190"/>
      <c r="P1046" s="190"/>
      <c r="Q1046" s="190"/>
      <c r="R1046" s="190"/>
      <c r="S1046" s="190"/>
      <c r="T1046" s="190"/>
      <c r="U1046" s="190"/>
      <c r="V1046" s="190"/>
      <c r="W1046" s="190"/>
      <c r="X1046" s="190"/>
      <c r="Y1046" s="172"/>
      <c r="Z1046" s="172"/>
      <c r="AA1046" s="190"/>
      <c r="AB1046" s="190"/>
      <c r="AC1046" s="190"/>
      <c r="AD1046" s="190"/>
      <c r="AE1046" s="190"/>
      <c r="AF1046" s="190"/>
      <c r="AG1046" s="190"/>
      <c r="AH1046" s="190"/>
      <c r="AI1046" s="190"/>
      <c r="AJ1046" s="190"/>
      <c r="AK1046" s="172"/>
      <c r="AL1046" s="172"/>
      <c r="AM1046" s="265"/>
      <c r="AN1046" s="265"/>
      <c r="AO1046" s="183">
        <v>15</v>
      </c>
      <c r="AP1046" s="184">
        <v>240</v>
      </c>
      <c r="AQ1046" s="182"/>
      <c r="AR1046" s="182"/>
      <c r="AS1046" s="182"/>
      <c r="AT1046" s="182"/>
      <c r="AU1046" s="182"/>
      <c r="AV1046" s="182"/>
      <c r="AW1046" s="182"/>
      <c r="AX1046" s="182"/>
      <c r="AY1046" s="182"/>
      <c r="AZ1046" s="182"/>
      <c r="BA1046" s="182"/>
      <c r="BB1046" s="182"/>
      <c r="BC1046" s="182"/>
      <c r="BD1046" s="182"/>
      <c r="BE1046" s="182"/>
      <c r="BF1046" s="182"/>
      <c r="BG1046" s="182"/>
      <c r="BH1046" s="182"/>
      <c r="BI1046" s="182"/>
      <c r="BJ1046" s="182"/>
      <c r="BK1046" s="182"/>
      <c r="BL1046" s="182"/>
      <c r="BM1046" s="182"/>
      <c r="BN1046" s="182"/>
      <c r="BO1046" s="182"/>
      <c r="BP1046" s="182"/>
      <c r="BQ1046" s="228" t="s">
        <v>492</v>
      </c>
      <c r="BR1046" s="228" t="s">
        <v>492</v>
      </c>
      <c r="BS1046" s="228"/>
      <c r="BT1046" s="228"/>
      <c r="BU1046" s="228">
        <v>7</v>
      </c>
      <c r="BV1046" s="228" t="s">
        <v>498</v>
      </c>
      <c r="BW1046" s="228"/>
      <c r="BX1046" s="186">
        <v>0</v>
      </c>
      <c r="BY1046" s="182">
        <v>0</v>
      </c>
      <c r="BZ1046" s="182">
        <v>0</v>
      </c>
      <c r="CA1046" s="182">
        <v>0</v>
      </c>
      <c r="CB1046" s="182">
        <v>0</v>
      </c>
      <c r="CC1046" s="182">
        <v>0</v>
      </c>
      <c r="CD1046" s="182">
        <v>0</v>
      </c>
      <c r="CE1046" s="228">
        <v>0</v>
      </c>
      <c r="CF1046" s="228">
        <v>0</v>
      </c>
      <c r="CG1046" s="113">
        <v>0</v>
      </c>
      <c r="CH1046" s="113">
        <v>0</v>
      </c>
      <c r="CI1046" s="113">
        <v>0</v>
      </c>
      <c r="CJ1046" s="113">
        <v>0</v>
      </c>
      <c r="CK1046" s="113">
        <v>0</v>
      </c>
      <c r="CL1046" s="113">
        <v>0</v>
      </c>
      <c r="CM1046" s="113">
        <v>0</v>
      </c>
      <c r="CN1046" s="185">
        <v>0</v>
      </c>
      <c r="CO1046" s="181">
        <v>0</v>
      </c>
      <c r="CP1046" s="187"/>
      <c r="CQ1046" s="173">
        <v>0</v>
      </c>
      <c r="CR1046" s="173">
        <v>0</v>
      </c>
      <c r="CS1046" s="173"/>
      <c r="CT1046" s="173"/>
      <c r="CU1046" s="253">
        <v>2791</v>
      </c>
      <c r="CV1046" s="220"/>
      <c r="CW1046" s="254">
        <f t="shared" si="112"/>
        <v>0</v>
      </c>
      <c r="CX1046" s="15">
        <f t="shared" si="113"/>
        <v>0</v>
      </c>
      <c r="CY1046" s="241">
        <f t="shared" si="114"/>
        <v>0</v>
      </c>
      <c r="CZ1046" s="241" t="str">
        <f>IFERROR(ROUND(CY1046/#REF!,1),"")</f>
        <v/>
      </c>
      <c r="DA1046" s="254">
        <f t="shared" si="115"/>
        <v>0</v>
      </c>
      <c r="DB1046" s="246" t="str">
        <f t="shared" si="116"/>
        <v/>
      </c>
      <c r="DC1046" s="195"/>
      <c r="DD1046" s="15" t="str">
        <f>IFERROR(#REF!-AO1046,"")</f>
        <v/>
      </c>
      <c r="DE1046" s="195"/>
      <c r="DF1046" s="266" t="str">
        <f>IFERROR(#REF!-L1046,"")</f>
        <v/>
      </c>
      <c r="DG1046" s="228" t="e">
        <f>IF(#REF!&gt;AP1046,0,1)</f>
        <v>#REF!</v>
      </c>
      <c r="DH1046" s="228">
        <f t="shared" si="117"/>
        <v>0</v>
      </c>
      <c r="DI1046" s="228">
        <f t="shared" si="118"/>
        <v>1</v>
      </c>
    </row>
    <row r="1047" spans="1:113" ht="20.25" customHeight="1" x14ac:dyDescent="0.2">
      <c r="A1047">
        <v>2022</v>
      </c>
      <c r="B1047">
        <v>2</v>
      </c>
      <c r="C1047" s="261">
        <v>44607</v>
      </c>
      <c r="D1047">
        <v>125</v>
      </c>
      <c r="E1047">
        <v>690</v>
      </c>
      <c r="F1047">
        <v>2</v>
      </c>
      <c r="G1047" s="194" t="s">
        <v>259</v>
      </c>
      <c r="H1047" s="241" t="s">
        <v>260</v>
      </c>
      <c r="I1047" s="241" t="s">
        <v>169</v>
      </c>
      <c r="J1047" s="241">
        <v>4</v>
      </c>
      <c r="K1047" s="241">
        <v>4</v>
      </c>
      <c r="L1047" s="262">
        <v>170</v>
      </c>
      <c r="M1047" s="263">
        <v>153</v>
      </c>
      <c r="N1047" s="264">
        <v>187</v>
      </c>
      <c r="O1047" s="190"/>
      <c r="P1047" s="190"/>
      <c r="Q1047" s="190"/>
      <c r="R1047" s="190"/>
      <c r="S1047" s="190">
        <v>172</v>
      </c>
      <c r="T1047" s="190"/>
      <c r="U1047" s="190"/>
      <c r="V1047" s="190"/>
      <c r="W1047" s="190"/>
      <c r="X1047" s="190">
        <v>147</v>
      </c>
      <c r="Y1047" s="172"/>
      <c r="Z1047" s="172"/>
      <c r="AA1047" s="190"/>
      <c r="AB1047" s="190">
        <v>184</v>
      </c>
      <c r="AC1047" s="190"/>
      <c r="AD1047" s="190">
        <v>195</v>
      </c>
      <c r="AE1047" s="190">
        <v>186</v>
      </c>
      <c r="AF1047" s="190"/>
      <c r="AG1047" s="190">
        <v>164</v>
      </c>
      <c r="AH1047" s="190"/>
      <c r="AI1047" s="190">
        <v>160</v>
      </c>
      <c r="AJ1047" s="190">
        <v>165</v>
      </c>
      <c r="AK1047" s="172"/>
      <c r="AL1047" s="172"/>
      <c r="AM1047" s="265">
        <v>184.25</v>
      </c>
      <c r="AN1047" s="265">
        <v>159</v>
      </c>
      <c r="AO1047" s="183">
        <v>120</v>
      </c>
      <c r="AP1047" s="184">
        <v>120</v>
      </c>
      <c r="AQ1047" s="182"/>
      <c r="AR1047" s="182"/>
      <c r="AS1047" s="182"/>
      <c r="AT1047" s="182"/>
      <c r="AU1047" s="182"/>
      <c r="AV1047" s="182"/>
      <c r="AW1047" s="182"/>
      <c r="AX1047" s="182"/>
      <c r="AY1047" s="182"/>
      <c r="AZ1047" s="182"/>
      <c r="BA1047" s="182"/>
      <c r="BB1047" s="182"/>
      <c r="BC1047" s="182"/>
      <c r="BD1047" s="182"/>
      <c r="BE1047" s="182"/>
      <c r="BF1047" s="182"/>
      <c r="BG1047" s="182">
        <v>984</v>
      </c>
      <c r="BH1047" s="182">
        <v>3</v>
      </c>
      <c r="BI1047" s="182">
        <v>2</v>
      </c>
      <c r="BJ1047" s="182">
        <v>4</v>
      </c>
      <c r="BK1047" s="182"/>
      <c r="BL1047" s="182"/>
      <c r="BM1047" s="182"/>
      <c r="BN1047" s="182"/>
      <c r="BO1047" s="182"/>
      <c r="BP1047" s="182"/>
      <c r="BQ1047" s="228" t="s">
        <v>256</v>
      </c>
      <c r="BR1047" s="228" t="s">
        <v>257</v>
      </c>
      <c r="BS1047" s="228"/>
      <c r="BT1047" s="228"/>
      <c r="BU1047" s="228">
        <v>7</v>
      </c>
      <c r="BV1047" s="228" t="s">
        <v>258</v>
      </c>
      <c r="BW1047" s="228" t="s">
        <v>173</v>
      </c>
      <c r="BX1047" s="186">
        <v>0</v>
      </c>
      <c r="BY1047" s="182">
        <v>0</v>
      </c>
      <c r="BZ1047" s="182">
        <v>0</v>
      </c>
      <c r="CA1047" s="182">
        <v>0</v>
      </c>
      <c r="CB1047" s="182">
        <v>9</v>
      </c>
      <c r="CC1047" s="182">
        <v>2.25</v>
      </c>
      <c r="CD1047" s="182">
        <v>986</v>
      </c>
      <c r="CE1047" s="228">
        <v>0</v>
      </c>
      <c r="CF1047" s="228">
        <v>0</v>
      </c>
      <c r="CG1047" s="113">
        <v>1</v>
      </c>
      <c r="CH1047" s="113">
        <v>0</v>
      </c>
      <c r="CI1047" s="113">
        <v>0</v>
      </c>
      <c r="CJ1047" s="113">
        <v>0</v>
      </c>
      <c r="CK1047" s="113">
        <v>0</v>
      </c>
      <c r="CL1047" s="113">
        <v>0</v>
      </c>
      <c r="CM1047" s="113">
        <v>0</v>
      </c>
      <c r="CN1047" s="185">
        <v>2.25</v>
      </c>
      <c r="CO1047" s="181">
        <v>986</v>
      </c>
      <c r="CP1047" s="187">
        <v>2.281947261663286E-3</v>
      </c>
      <c r="CQ1047" s="173">
        <v>1.323529411764706E-2</v>
      </c>
      <c r="CR1047" s="173">
        <v>5.8</v>
      </c>
      <c r="CS1047" s="173">
        <v>1.4150943396226421E-2</v>
      </c>
      <c r="CT1047" s="173">
        <v>6.2012578616352201</v>
      </c>
      <c r="CU1047" s="253">
        <v>2791</v>
      </c>
      <c r="CV1047" s="220">
        <v>-1</v>
      </c>
      <c r="CW1047" s="254">
        <f t="shared" si="112"/>
        <v>984</v>
      </c>
      <c r="CX1047" s="15">
        <f t="shared" si="113"/>
        <v>9</v>
      </c>
      <c r="CY1047" s="241">
        <f t="shared" si="114"/>
        <v>2</v>
      </c>
      <c r="CZ1047" s="241" t="str">
        <f>IFERROR(ROUND(CY1047/#REF!,1),"")</f>
        <v/>
      </c>
      <c r="DA1047" s="254">
        <f t="shared" si="115"/>
        <v>986</v>
      </c>
      <c r="DB1047" s="246">
        <f t="shared" si="116"/>
        <v>2.0283975659229209E-3</v>
      </c>
      <c r="DC1047" s="195"/>
      <c r="DD1047" s="15" t="str">
        <f>IFERROR(#REF!-AO1047,"")</f>
        <v/>
      </c>
      <c r="DE1047" s="195"/>
      <c r="DF1047" s="266" t="str">
        <f>IFERROR(#REF!-L1047,"")</f>
        <v/>
      </c>
      <c r="DG1047" s="228" t="e">
        <f>IF(#REF!&gt;AP1047,0,1)</f>
        <v>#REF!</v>
      </c>
      <c r="DH1047" s="228">
        <f t="shared" si="117"/>
        <v>1</v>
      </c>
      <c r="DI1047" s="228">
        <f t="shared" si="118"/>
        <v>1</v>
      </c>
    </row>
    <row r="1048" spans="1:113" ht="20.25" customHeight="1" x14ac:dyDescent="0.2">
      <c r="A1048">
        <v>2022</v>
      </c>
      <c r="B1048">
        <v>2</v>
      </c>
      <c r="C1048" s="261">
        <v>44607</v>
      </c>
      <c r="D1048">
        <v>125</v>
      </c>
      <c r="E1048">
        <v>691</v>
      </c>
      <c r="F1048">
        <v>2</v>
      </c>
      <c r="G1048" s="194" t="s">
        <v>254</v>
      </c>
      <c r="H1048" s="241" t="s">
        <v>255</v>
      </c>
      <c r="I1048" s="241" t="s">
        <v>169</v>
      </c>
      <c r="J1048" s="241">
        <v>4</v>
      </c>
      <c r="K1048" s="241">
        <v>4</v>
      </c>
      <c r="L1048" s="262">
        <v>194</v>
      </c>
      <c r="M1048" s="263">
        <v>174</v>
      </c>
      <c r="N1048" s="264">
        <v>213</v>
      </c>
      <c r="O1048" s="190"/>
      <c r="P1048" s="190"/>
      <c r="Q1048" s="190"/>
      <c r="R1048" s="190"/>
      <c r="S1048" s="190">
        <v>210</v>
      </c>
      <c r="T1048" s="190"/>
      <c r="U1048" s="190"/>
      <c r="V1048" s="190"/>
      <c r="W1048" s="190"/>
      <c r="X1048" s="190">
        <v>170</v>
      </c>
      <c r="Y1048" s="172"/>
      <c r="Z1048" s="172">
        <v>113</v>
      </c>
      <c r="AA1048" s="190"/>
      <c r="AB1048" s="190">
        <v>224</v>
      </c>
      <c r="AC1048" s="190"/>
      <c r="AD1048" s="190">
        <v>219</v>
      </c>
      <c r="AE1048" s="190">
        <v>228</v>
      </c>
      <c r="AF1048" s="190"/>
      <c r="AG1048" s="190">
        <v>194</v>
      </c>
      <c r="AH1048" s="190"/>
      <c r="AI1048" s="190">
        <v>182</v>
      </c>
      <c r="AJ1048" s="190">
        <v>200</v>
      </c>
      <c r="AK1048" s="172">
        <v>129</v>
      </c>
      <c r="AL1048" s="172">
        <v>122</v>
      </c>
      <c r="AM1048" s="265">
        <v>220.25</v>
      </c>
      <c r="AN1048" s="265">
        <v>186.5</v>
      </c>
      <c r="AO1048" s="183">
        <v>120</v>
      </c>
      <c r="AP1048" s="184">
        <v>120</v>
      </c>
      <c r="AQ1048" s="182">
        <v>118.6813186813187</v>
      </c>
      <c r="AR1048" s="182">
        <v>121.3333333333333</v>
      </c>
      <c r="AS1048" s="182"/>
      <c r="AT1048" s="182"/>
      <c r="AU1048" s="182"/>
      <c r="AV1048" s="182"/>
      <c r="AW1048" s="182"/>
      <c r="AX1048" s="182"/>
      <c r="AY1048" s="182"/>
      <c r="AZ1048" s="182"/>
      <c r="BA1048" s="182"/>
      <c r="BB1048" s="182"/>
      <c r="BC1048" s="182"/>
      <c r="BD1048" s="182"/>
      <c r="BE1048" s="182"/>
      <c r="BF1048" s="182"/>
      <c r="BG1048" s="182">
        <v>984</v>
      </c>
      <c r="BH1048" s="182">
        <v>2</v>
      </c>
      <c r="BI1048" s="182">
        <v>1</v>
      </c>
      <c r="BJ1048" s="182">
        <v>5</v>
      </c>
      <c r="BK1048" s="182"/>
      <c r="BL1048" s="182"/>
      <c r="BM1048" s="182"/>
      <c r="BN1048" s="182"/>
      <c r="BO1048" s="182"/>
      <c r="BP1048" s="182"/>
      <c r="BQ1048" s="228" t="s">
        <v>256</v>
      </c>
      <c r="BR1048" s="228" t="s">
        <v>257</v>
      </c>
      <c r="BS1048" s="228"/>
      <c r="BT1048" s="228"/>
      <c r="BU1048" s="228">
        <v>7</v>
      </c>
      <c r="BV1048" s="228" t="s">
        <v>258</v>
      </c>
      <c r="BW1048" s="228" t="s">
        <v>173</v>
      </c>
      <c r="BX1048" s="186">
        <v>0</v>
      </c>
      <c r="BY1048" s="182">
        <v>0</v>
      </c>
      <c r="BZ1048" s="182">
        <v>0</v>
      </c>
      <c r="CA1048" s="182">
        <v>0</v>
      </c>
      <c r="CB1048" s="182">
        <v>8</v>
      </c>
      <c r="CC1048" s="182">
        <v>2</v>
      </c>
      <c r="CD1048" s="182">
        <v>986</v>
      </c>
      <c r="CE1048" s="228">
        <v>0</v>
      </c>
      <c r="CF1048" s="228">
        <v>0</v>
      </c>
      <c r="CG1048" s="113">
        <v>1</v>
      </c>
      <c r="CH1048" s="113">
        <v>0</v>
      </c>
      <c r="CI1048" s="113">
        <v>0</v>
      </c>
      <c r="CJ1048" s="113">
        <v>0</v>
      </c>
      <c r="CK1048" s="113">
        <v>0</v>
      </c>
      <c r="CL1048" s="113">
        <v>0</v>
      </c>
      <c r="CM1048" s="113">
        <v>0</v>
      </c>
      <c r="CN1048" s="185">
        <v>2</v>
      </c>
      <c r="CO1048" s="181">
        <v>986</v>
      </c>
      <c r="CP1048" s="187">
        <v>2.0283975659229209E-3</v>
      </c>
      <c r="CQ1048" s="173">
        <v>1.030927835051546E-2</v>
      </c>
      <c r="CR1048" s="173">
        <v>5.0824742268041234</v>
      </c>
      <c r="CS1048" s="173">
        <v>1.0723860589812329E-2</v>
      </c>
      <c r="CT1048" s="173">
        <v>5.2868632707774799</v>
      </c>
      <c r="CU1048" s="253">
        <v>2791</v>
      </c>
      <c r="CV1048" s="220">
        <v>-1</v>
      </c>
      <c r="CW1048" s="254">
        <f t="shared" si="112"/>
        <v>984</v>
      </c>
      <c r="CX1048" s="15">
        <f t="shared" si="113"/>
        <v>8</v>
      </c>
      <c r="CY1048" s="241">
        <f t="shared" si="114"/>
        <v>2</v>
      </c>
      <c r="CZ1048" s="241" t="str">
        <f>IFERROR(ROUND(CY1048/#REF!,1),"")</f>
        <v/>
      </c>
      <c r="DA1048" s="254">
        <f t="shared" si="115"/>
        <v>986</v>
      </c>
      <c r="DB1048" s="246">
        <f t="shared" si="116"/>
        <v>2.0283975659229209E-3</v>
      </c>
      <c r="DC1048" s="195"/>
      <c r="DD1048" s="15" t="str">
        <f>IFERROR(#REF!-AO1048,"")</f>
        <v/>
      </c>
      <c r="DE1048" s="195"/>
      <c r="DF1048" s="266" t="str">
        <f>IFERROR(#REF!-L1048,"")</f>
        <v/>
      </c>
      <c r="DG1048" s="228" t="e">
        <f>IF(#REF!&gt;AP1048,0,1)</f>
        <v>#REF!</v>
      </c>
      <c r="DH1048" s="228">
        <f t="shared" si="117"/>
        <v>1</v>
      </c>
      <c r="DI1048" s="228">
        <f t="shared" si="118"/>
        <v>1</v>
      </c>
    </row>
    <row r="1049" spans="1:113" ht="20.25" customHeight="1" x14ac:dyDescent="0.2">
      <c r="A1049">
        <v>2022</v>
      </c>
      <c r="B1049">
        <v>2</v>
      </c>
      <c r="C1049" s="261">
        <v>44607</v>
      </c>
      <c r="D1049">
        <v>135</v>
      </c>
      <c r="E1049">
        <v>271</v>
      </c>
      <c r="F1049">
        <v>2</v>
      </c>
      <c r="G1049" s="194" t="s">
        <v>386</v>
      </c>
      <c r="H1049" s="241" t="s">
        <v>387</v>
      </c>
      <c r="I1049" s="241" t="s">
        <v>169</v>
      </c>
      <c r="J1049" s="241">
        <v>4</v>
      </c>
      <c r="K1049" s="241">
        <v>2</v>
      </c>
      <c r="L1049" s="262">
        <v>161</v>
      </c>
      <c r="M1049" s="263">
        <v>149</v>
      </c>
      <c r="N1049" s="264">
        <v>172</v>
      </c>
      <c r="O1049" s="190"/>
      <c r="P1049" s="190"/>
      <c r="Q1049" s="190"/>
      <c r="R1049" s="190"/>
      <c r="S1049" s="190"/>
      <c r="T1049" s="190"/>
      <c r="U1049" s="190"/>
      <c r="V1049" s="190"/>
      <c r="W1049" s="190"/>
      <c r="X1049" s="190"/>
      <c r="Y1049" s="172"/>
      <c r="Z1049" s="172"/>
      <c r="AA1049" s="190"/>
      <c r="AB1049" s="190"/>
      <c r="AC1049" s="190"/>
      <c r="AD1049" s="190"/>
      <c r="AE1049" s="190"/>
      <c r="AF1049" s="190"/>
      <c r="AG1049" s="190"/>
      <c r="AH1049" s="190"/>
      <c r="AI1049" s="190"/>
      <c r="AJ1049" s="190"/>
      <c r="AK1049" s="172"/>
      <c r="AL1049" s="172"/>
      <c r="AM1049" s="265"/>
      <c r="AN1049" s="265"/>
      <c r="AO1049" s="183">
        <v>151</v>
      </c>
      <c r="AP1049" s="184">
        <v>95</v>
      </c>
      <c r="AQ1049" s="182"/>
      <c r="AR1049" s="182"/>
      <c r="AS1049" s="182"/>
      <c r="AT1049" s="182"/>
      <c r="AU1049" s="182"/>
      <c r="AV1049" s="182"/>
      <c r="AW1049" s="182"/>
      <c r="AX1049" s="182"/>
      <c r="AY1049" s="182"/>
      <c r="AZ1049" s="182"/>
      <c r="BA1049" s="182"/>
      <c r="BB1049" s="182"/>
      <c r="BC1049" s="182"/>
      <c r="BD1049" s="182"/>
      <c r="BE1049" s="182"/>
      <c r="BF1049" s="182"/>
      <c r="BG1049" s="182"/>
      <c r="BH1049" s="182"/>
      <c r="BI1049" s="182"/>
      <c r="BJ1049" s="182"/>
      <c r="BK1049" s="182"/>
      <c r="BL1049" s="182"/>
      <c r="BM1049" s="182"/>
      <c r="BN1049" s="182"/>
      <c r="BO1049" s="182"/>
      <c r="BP1049" s="182"/>
      <c r="BQ1049" s="228" t="s">
        <v>176</v>
      </c>
      <c r="BR1049" s="228"/>
      <c r="BS1049" s="228"/>
      <c r="BT1049" s="228"/>
      <c r="BU1049" s="228">
        <v>7</v>
      </c>
      <c r="BV1049" s="228" t="s">
        <v>386</v>
      </c>
      <c r="BW1049" s="228" t="s">
        <v>173</v>
      </c>
      <c r="BX1049" s="186">
        <v>0</v>
      </c>
      <c r="BY1049" s="182">
        <v>0</v>
      </c>
      <c r="BZ1049" s="182">
        <v>0</v>
      </c>
      <c r="CA1049" s="182">
        <v>0</v>
      </c>
      <c r="CB1049" s="182">
        <v>0</v>
      </c>
      <c r="CC1049" s="182">
        <v>0</v>
      </c>
      <c r="CD1049" s="182">
        <v>0</v>
      </c>
      <c r="CE1049" s="228">
        <v>0</v>
      </c>
      <c r="CF1049" s="228">
        <v>0</v>
      </c>
      <c r="CG1049" s="113">
        <v>0</v>
      </c>
      <c r="CH1049" s="113">
        <v>0</v>
      </c>
      <c r="CI1049" s="113">
        <v>0</v>
      </c>
      <c r="CJ1049" s="113">
        <v>0</v>
      </c>
      <c r="CK1049" s="113">
        <v>0</v>
      </c>
      <c r="CL1049" s="113">
        <v>0</v>
      </c>
      <c r="CM1049" s="113">
        <v>0</v>
      </c>
      <c r="CN1049" s="185">
        <v>0</v>
      </c>
      <c r="CO1049" s="181">
        <v>0</v>
      </c>
      <c r="CP1049" s="187"/>
      <c r="CQ1049" s="173">
        <v>0</v>
      </c>
      <c r="CR1049" s="173">
        <v>0</v>
      </c>
      <c r="CS1049" s="173"/>
      <c r="CT1049" s="173"/>
      <c r="CU1049" s="253">
        <v>2791</v>
      </c>
      <c r="CV1049" s="220"/>
      <c r="CW1049" s="254">
        <f t="shared" si="112"/>
        <v>0</v>
      </c>
      <c r="CX1049" s="15">
        <f t="shared" si="113"/>
        <v>0</v>
      </c>
      <c r="CY1049" s="241">
        <f t="shared" si="114"/>
        <v>0</v>
      </c>
      <c r="CZ1049" s="241" t="str">
        <f>IFERROR(ROUND(CY1049/#REF!,1),"")</f>
        <v/>
      </c>
      <c r="DA1049" s="254">
        <f t="shared" si="115"/>
        <v>0</v>
      </c>
      <c r="DB1049" s="246" t="str">
        <f t="shared" si="116"/>
        <v/>
      </c>
      <c r="DC1049" s="195"/>
      <c r="DD1049" s="15" t="str">
        <f>IFERROR(#REF!-AO1049,"")</f>
        <v/>
      </c>
      <c r="DE1049" s="195"/>
      <c r="DF1049" s="266" t="str">
        <f>IFERROR(#REF!-L1049,"")</f>
        <v/>
      </c>
      <c r="DG1049" s="228" t="e">
        <f>IF(#REF!&gt;AP1049,0,1)</f>
        <v>#REF!</v>
      </c>
      <c r="DH1049" s="228">
        <f t="shared" si="117"/>
        <v>0</v>
      </c>
      <c r="DI1049" s="228">
        <f t="shared" si="118"/>
        <v>1</v>
      </c>
    </row>
    <row r="1050" spans="1:113" ht="20.25" customHeight="1" x14ac:dyDescent="0.2">
      <c r="A1050">
        <v>2022</v>
      </c>
      <c r="B1050">
        <v>2</v>
      </c>
      <c r="C1050" s="261">
        <v>44607</v>
      </c>
      <c r="D1050">
        <v>331</v>
      </c>
      <c r="E1050">
        <v>253</v>
      </c>
      <c r="F1050">
        <v>2</v>
      </c>
      <c r="G1050" s="194" t="s">
        <v>178</v>
      </c>
      <c r="H1050" s="241" t="s">
        <v>179</v>
      </c>
      <c r="I1050" s="241" t="s">
        <v>169</v>
      </c>
      <c r="J1050" s="241">
        <v>3</v>
      </c>
      <c r="K1050" s="241">
        <v>2</v>
      </c>
      <c r="L1050" s="262">
        <v>203</v>
      </c>
      <c r="M1050" s="263">
        <v>188</v>
      </c>
      <c r="N1050" s="264">
        <v>217</v>
      </c>
      <c r="O1050" s="190">
        <v>309</v>
      </c>
      <c r="P1050" s="190">
        <v>301</v>
      </c>
      <c r="Q1050" s="190"/>
      <c r="R1050" s="190"/>
      <c r="S1050" s="190"/>
      <c r="T1050" s="190">
        <v>194</v>
      </c>
      <c r="U1050" s="190">
        <v>193</v>
      </c>
      <c r="V1050" s="190"/>
      <c r="W1050" s="190"/>
      <c r="X1050" s="190"/>
      <c r="Y1050" s="172">
        <v>94</v>
      </c>
      <c r="Z1050" s="172"/>
      <c r="AA1050" s="190"/>
      <c r="AB1050" s="190"/>
      <c r="AC1050" s="190"/>
      <c r="AD1050" s="190"/>
      <c r="AE1050" s="190"/>
      <c r="AF1050" s="190"/>
      <c r="AG1050" s="190"/>
      <c r="AH1050" s="190"/>
      <c r="AI1050" s="190"/>
      <c r="AJ1050" s="190"/>
      <c r="AK1050" s="172"/>
      <c r="AL1050" s="172"/>
      <c r="AM1050" s="265">
        <v>305</v>
      </c>
      <c r="AN1050" s="265">
        <v>193.5</v>
      </c>
      <c r="AO1050" s="183">
        <v>121</v>
      </c>
      <c r="AP1050" s="184">
        <v>89</v>
      </c>
      <c r="AQ1050" s="182">
        <v>114.8936170212766</v>
      </c>
      <c r="AR1050" s="182">
        <v>94</v>
      </c>
      <c r="AS1050" s="182"/>
      <c r="AT1050" s="182"/>
      <c r="AU1050" s="182">
        <v>1920</v>
      </c>
      <c r="AV1050" s="182">
        <v>6</v>
      </c>
      <c r="AW1050" s="182">
        <v>6</v>
      </c>
      <c r="AX1050" s="182">
        <v>6</v>
      </c>
      <c r="AY1050" s="182"/>
      <c r="AZ1050" s="182"/>
      <c r="BA1050" s="182"/>
      <c r="BB1050" s="182"/>
      <c r="BC1050" s="182"/>
      <c r="BD1050" s="182"/>
      <c r="BE1050" s="182"/>
      <c r="BF1050" s="182"/>
      <c r="BG1050" s="182"/>
      <c r="BH1050" s="182"/>
      <c r="BI1050" s="182"/>
      <c r="BJ1050" s="182"/>
      <c r="BK1050" s="182"/>
      <c r="BL1050" s="182"/>
      <c r="BM1050" s="182"/>
      <c r="BN1050" s="182"/>
      <c r="BO1050" s="182"/>
      <c r="BP1050" s="182"/>
      <c r="BQ1050" s="228" t="s">
        <v>180</v>
      </c>
      <c r="BR1050" s="228" t="s">
        <v>181</v>
      </c>
      <c r="BS1050" s="228" t="s">
        <v>182</v>
      </c>
      <c r="BT1050" s="228"/>
      <c r="BU1050" s="228">
        <v>7</v>
      </c>
      <c r="BV1050" s="228" t="s">
        <v>178</v>
      </c>
      <c r="BW1050" s="228" t="s">
        <v>173</v>
      </c>
      <c r="BX1050" s="186">
        <v>0</v>
      </c>
      <c r="BY1050" s="182">
        <v>18</v>
      </c>
      <c r="BZ1050" s="182">
        <v>9</v>
      </c>
      <c r="CA1050" s="182">
        <v>1929</v>
      </c>
      <c r="CB1050" s="182">
        <v>0</v>
      </c>
      <c r="CC1050" s="182">
        <v>0</v>
      </c>
      <c r="CD1050" s="182">
        <v>0</v>
      </c>
      <c r="CE1050" s="228">
        <v>3</v>
      </c>
      <c r="CF1050" s="228">
        <v>3</v>
      </c>
      <c r="CG1050" s="113">
        <v>3</v>
      </c>
      <c r="CH1050" s="113">
        <v>0</v>
      </c>
      <c r="CI1050" s="113">
        <v>0</v>
      </c>
      <c r="CJ1050" s="113">
        <v>0</v>
      </c>
      <c r="CK1050" s="113">
        <v>0</v>
      </c>
      <c r="CL1050" s="113">
        <v>0</v>
      </c>
      <c r="CM1050" s="113">
        <v>0</v>
      </c>
      <c r="CN1050" s="185">
        <v>9</v>
      </c>
      <c r="CO1050" s="181">
        <v>1929</v>
      </c>
      <c r="CP1050" s="187">
        <v>4.6656298600311046E-3</v>
      </c>
      <c r="CQ1050" s="173">
        <v>4.4334975369458129E-2</v>
      </c>
      <c r="CR1050" s="173">
        <v>9.5024630541871922</v>
      </c>
      <c r="CS1050" s="173">
        <v>4.6511627906976737E-2</v>
      </c>
      <c r="CT1050" s="173">
        <v>9.9689922480620154</v>
      </c>
      <c r="CU1050" s="253">
        <v>2791</v>
      </c>
      <c r="CV1050" s="220">
        <v>-1</v>
      </c>
      <c r="CW1050" s="254">
        <f t="shared" si="112"/>
        <v>1920</v>
      </c>
      <c r="CX1050" s="15">
        <f t="shared" si="113"/>
        <v>18</v>
      </c>
      <c r="CY1050" s="241">
        <f t="shared" si="114"/>
        <v>9</v>
      </c>
      <c r="CZ1050" s="241" t="str">
        <f>IFERROR(ROUND(CY1050/#REF!,1),"")</f>
        <v/>
      </c>
      <c r="DA1050" s="254">
        <f t="shared" si="115"/>
        <v>1929</v>
      </c>
      <c r="DB1050" s="246">
        <f t="shared" si="116"/>
        <v>4.6656298600311046E-3</v>
      </c>
      <c r="DC1050" s="195"/>
      <c r="DD1050" s="15" t="str">
        <f>IFERROR(#REF!-AO1050,"")</f>
        <v/>
      </c>
      <c r="DE1050" s="195"/>
      <c r="DF1050" s="266" t="str">
        <f>IFERROR(#REF!-L1050,"")</f>
        <v/>
      </c>
      <c r="DG1050" s="228" t="e">
        <f>IF(#REF!&gt;AP1050,0,1)</f>
        <v>#REF!</v>
      </c>
      <c r="DH1050" s="228">
        <f t="shared" si="117"/>
        <v>1</v>
      </c>
      <c r="DI1050" s="228">
        <f t="shared" si="118"/>
        <v>1</v>
      </c>
    </row>
    <row r="1051" spans="1:113" ht="20.25" customHeight="1" x14ac:dyDescent="0.2">
      <c r="A1051">
        <v>2022</v>
      </c>
      <c r="B1051">
        <v>2</v>
      </c>
      <c r="C1051" s="261">
        <v>44607</v>
      </c>
      <c r="D1051">
        <v>417</v>
      </c>
      <c r="E1051">
        <v>660</v>
      </c>
      <c r="F1051">
        <v>3</v>
      </c>
      <c r="G1051" s="194" t="s">
        <v>345</v>
      </c>
      <c r="H1051" s="241" t="s">
        <v>346</v>
      </c>
      <c r="I1051" s="241" t="s">
        <v>169</v>
      </c>
      <c r="J1051" s="241">
        <v>1</v>
      </c>
      <c r="K1051" s="241">
        <v>6</v>
      </c>
      <c r="L1051" s="262">
        <v>1265</v>
      </c>
      <c r="M1051" s="263">
        <v>1190</v>
      </c>
      <c r="N1051" s="264">
        <v>1354</v>
      </c>
      <c r="O1051" s="190"/>
      <c r="P1051" s="190"/>
      <c r="Q1051" s="190"/>
      <c r="R1051" s="190"/>
      <c r="S1051" s="190"/>
      <c r="T1051" s="190"/>
      <c r="U1051" s="190"/>
      <c r="V1051" s="190"/>
      <c r="W1051" s="190"/>
      <c r="X1051" s="190"/>
      <c r="Y1051" s="172"/>
      <c r="Z1051" s="172"/>
      <c r="AA1051" s="190"/>
      <c r="AB1051" s="190"/>
      <c r="AC1051" s="190"/>
      <c r="AD1051" s="190"/>
      <c r="AE1051" s="190"/>
      <c r="AF1051" s="190"/>
      <c r="AG1051" s="190"/>
      <c r="AH1051" s="190"/>
      <c r="AI1051" s="190"/>
      <c r="AJ1051" s="190"/>
      <c r="AK1051" s="172"/>
      <c r="AL1051" s="172"/>
      <c r="AM1051" s="265"/>
      <c r="AN1051" s="265"/>
      <c r="AO1051" s="183">
        <v>21</v>
      </c>
      <c r="AP1051" s="184">
        <v>180</v>
      </c>
      <c r="AQ1051" s="182"/>
      <c r="AR1051" s="182"/>
      <c r="AS1051" s="182"/>
      <c r="AT1051" s="182"/>
      <c r="AU1051" s="182"/>
      <c r="AV1051" s="182"/>
      <c r="AW1051" s="182"/>
      <c r="AX1051" s="182"/>
      <c r="AY1051" s="182"/>
      <c r="AZ1051" s="182"/>
      <c r="BA1051" s="182"/>
      <c r="BB1051" s="182"/>
      <c r="BC1051" s="182"/>
      <c r="BD1051" s="182"/>
      <c r="BE1051" s="182"/>
      <c r="BF1051" s="182"/>
      <c r="BG1051" s="182"/>
      <c r="BH1051" s="182"/>
      <c r="BI1051" s="182"/>
      <c r="BJ1051" s="182"/>
      <c r="BK1051" s="182"/>
      <c r="BL1051" s="182"/>
      <c r="BM1051" s="182"/>
      <c r="BN1051" s="182"/>
      <c r="BO1051" s="182"/>
      <c r="BP1051" s="182"/>
      <c r="BQ1051" s="228" t="s">
        <v>185</v>
      </c>
      <c r="BR1051" s="228" t="s">
        <v>186</v>
      </c>
      <c r="BS1051" s="228" t="s">
        <v>347</v>
      </c>
      <c r="BT1051" s="228" t="s">
        <v>188</v>
      </c>
      <c r="BU1051" s="228">
        <v>7</v>
      </c>
      <c r="BV1051" s="228" t="s">
        <v>348</v>
      </c>
      <c r="BW1051" s="228" t="s">
        <v>173</v>
      </c>
      <c r="BX1051" s="186">
        <v>0</v>
      </c>
      <c r="BY1051" s="182">
        <v>0</v>
      </c>
      <c r="BZ1051" s="182">
        <v>0</v>
      </c>
      <c r="CA1051" s="182">
        <v>0</v>
      </c>
      <c r="CB1051" s="182">
        <v>0</v>
      </c>
      <c r="CC1051" s="182">
        <v>0</v>
      </c>
      <c r="CD1051" s="182">
        <v>0</v>
      </c>
      <c r="CE1051" s="228">
        <v>0</v>
      </c>
      <c r="CF1051" s="228">
        <v>0</v>
      </c>
      <c r="CG1051" s="113">
        <v>0</v>
      </c>
      <c r="CH1051" s="113">
        <v>0</v>
      </c>
      <c r="CI1051" s="113">
        <v>0</v>
      </c>
      <c r="CJ1051" s="113">
        <v>0</v>
      </c>
      <c r="CK1051" s="113">
        <v>0</v>
      </c>
      <c r="CL1051" s="113">
        <v>0</v>
      </c>
      <c r="CM1051" s="113">
        <v>0</v>
      </c>
      <c r="CN1051" s="185">
        <v>0</v>
      </c>
      <c r="CO1051" s="181">
        <v>0</v>
      </c>
      <c r="CP1051" s="187"/>
      <c r="CQ1051" s="173">
        <v>0</v>
      </c>
      <c r="CR1051" s="173">
        <v>0</v>
      </c>
      <c r="CS1051" s="173"/>
      <c r="CT1051" s="173"/>
      <c r="CU1051" s="253">
        <v>2791</v>
      </c>
      <c r="CV1051" s="220"/>
      <c r="CW1051" s="254">
        <f t="shared" si="112"/>
        <v>0</v>
      </c>
      <c r="CX1051" s="15">
        <f t="shared" si="113"/>
        <v>0</v>
      </c>
      <c r="CY1051" s="241">
        <f t="shared" si="114"/>
        <v>0</v>
      </c>
      <c r="CZ1051" s="241" t="str">
        <f>IFERROR(ROUND(CY1051/#REF!,1),"")</f>
        <v/>
      </c>
      <c r="DA1051" s="254">
        <f t="shared" si="115"/>
        <v>0</v>
      </c>
      <c r="DB1051" s="246" t="str">
        <f t="shared" si="116"/>
        <v/>
      </c>
      <c r="DC1051" s="195"/>
      <c r="DD1051" s="15" t="str">
        <f>IFERROR(#REF!-AO1051,"")</f>
        <v/>
      </c>
      <c r="DE1051" s="195"/>
      <c r="DF1051" s="266" t="str">
        <f>IFERROR(#REF!-L1051,"")</f>
        <v/>
      </c>
      <c r="DG1051" s="228" t="e">
        <f>IF(#REF!&gt;AP1051,0,1)</f>
        <v>#REF!</v>
      </c>
      <c r="DH1051" s="228">
        <f t="shared" si="117"/>
        <v>0</v>
      </c>
      <c r="DI1051" s="228">
        <f t="shared" si="118"/>
        <v>1</v>
      </c>
    </row>
    <row r="1052" spans="1:113" ht="20.25" customHeight="1" x14ac:dyDescent="0.2">
      <c r="A1052">
        <v>2022</v>
      </c>
      <c r="B1052">
        <v>2</v>
      </c>
      <c r="C1052" s="261">
        <v>44607</v>
      </c>
      <c r="D1052">
        <v>423</v>
      </c>
      <c r="E1052">
        <v>669</v>
      </c>
      <c r="F1052">
        <v>3</v>
      </c>
      <c r="G1052" s="194" t="s">
        <v>279</v>
      </c>
      <c r="H1052" s="241" t="s">
        <v>280</v>
      </c>
      <c r="I1052" s="241" t="s">
        <v>169</v>
      </c>
      <c r="J1052" s="241">
        <v>2</v>
      </c>
      <c r="K1052" s="241">
        <v>2</v>
      </c>
      <c r="L1052" s="262">
        <v>954</v>
      </c>
      <c r="M1052" s="263">
        <v>897</v>
      </c>
      <c r="N1052" s="264">
        <v>1021</v>
      </c>
      <c r="O1052" s="190">
        <v>1312</v>
      </c>
      <c r="P1052" s="190">
        <v>1322</v>
      </c>
      <c r="Q1052" s="190">
        <v>1331</v>
      </c>
      <c r="R1052" s="190">
        <v>1315</v>
      </c>
      <c r="S1052" s="190"/>
      <c r="T1052" s="190">
        <v>986</v>
      </c>
      <c r="U1052" s="190">
        <v>992</v>
      </c>
      <c r="V1052" s="190">
        <v>1024</v>
      </c>
      <c r="W1052" s="190">
        <v>1011</v>
      </c>
      <c r="X1052" s="190"/>
      <c r="Y1052" s="172">
        <v>206</v>
      </c>
      <c r="Z1052" s="172">
        <v>159</v>
      </c>
      <c r="AA1052" s="190">
        <v>1505</v>
      </c>
      <c r="AB1052" s="190">
        <v>1803</v>
      </c>
      <c r="AC1052" s="190"/>
      <c r="AD1052" s="190">
        <v>1819</v>
      </c>
      <c r="AE1052" s="190"/>
      <c r="AF1052" s="190">
        <v>1039</v>
      </c>
      <c r="AG1052" s="190">
        <v>1239</v>
      </c>
      <c r="AH1052" s="190"/>
      <c r="AI1052" s="190">
        <v>1291</v>
      </c>
      <c r="AJ1052" s="190"/>
      <c r="AK1052" s="172">
        <v>160</v>
      </c>
      <c r="AL1052" s="172">
        <v>145</v>
      </c>
      <c r="AM1052" s="265">
        <v>1486.714285714286</v>
      </c>
      <c r="AN1052" s="265">
        <v>1083.1428571428571</v>
      </c>
      <c r="AO1052" s="183">
        <v>40</v>
      </c>
      <c r="AP1052" s="184">
        <v>180</v>
      </c>
      <c r="AQ1052" s="182">
        <v>42.985074626865668</v>
      </c>
      <c r="AR1052" s="182">
        <v>167.5</v>
      </c>
      <c r="AS1052" s="182"/>
      <c r="AT1052" s="182"/>
      <c r="AU1052" s="182">
        <v>282</v>
      </c>
      <c r="AV1052" s="182">
        <v>8</v>
      </c>
      <c r="AW1052" s="182">
        <v>8</v>
      </c>
      <c r="AX1052" s="182">
        <v>8</v>
      </c>
      <c r="AY1052" s="182"/>
      <c r="AZ1052" s="182"/>
      <c r="BA1052" s="182"/>
      <c r="BB1052" s="182"/>
      <c r="BC1052" s="182"/>
      <c r="BD1052" s="182"/>
      <c r="BE1052" s="182"/>
      <c r="BF1052" s="182"/>
      <c r="BG1052" s="182">
        <v>144</v>
      </c>
      <c r="BH1052" s="182">
        <v>1</v>
      </c>
      <c r="BI1052" s="182">
        <v>4</v>
      </c>
      <c r="BJ1052" s="182">
        <v>7</v>
      </c>
      <c r="BK1052" s="182"/>
      <c r="BL1052" s="182"/>
      <c r="BM1052" s="182"/>
      <c r="BN1052" s="182"/>
      <c r="BO1052" s="182"/>
      <c r="BP1052" s="182"/>
      <c r="BQ1052" s="228" t="s">
        <v>185</v>
      </c>
      <c r="BR1052" s="228" t="s">
        <v>186</v>
      </c>
      <c r="BS1052" s="228" t="s">
        <v>281</v>
      </c>
      <c r="BT1052" s="228" t="s">
        <v>188</v>
      </c>
      <c r="BU1052" s="228">
        <v>7</v>
      </c>
      <c r="BV1052" s="228" t="s">
        <v>279</v>
      </c>
      <c r="BW1052" s="228" t="s">
        <v>173</v>
      </c>
      <c r="BX1052" s="186">
        <v>0</v>
      </c>
      <c r="BY1052" s="182">
        <v>24</v>
      </c>
      <c r="BZ1052" s="182">
        <v>12</v>
      </c>
      <c r="CA1052" s="182">
        <v>294</v>
      </c>
      <c r="CB1052" s="182">
        <v>12</v>
      </c>
      <c r="CC1052" s="182">
        <v>6</v>
      </c>
      <c r="CD1052" s="182">
        <v>150</v>
      </c>
      <c r="CE1052" s="228">
        <v>4</v>
      </c>
      <c r="CF1052" s="228">
        <v>6</v>
      </c>
      <c r="CG1052" s="113">
        <v>7</v>
      </c>
      <c r="CH1052" s="113">
        <v>0</v>
      </c>
      <c r="CI1052" s="113">
        <v>0</v>
      </c>
      <c r="CJ1052" s="113">
        <v>0</v>
      </c>
      <c r="CK1052" s="113">
        <v>0</v>
      </c>
      <c r="CL1052" s="113">
        <v>0</v>
      </c>
      <c r="CM1052" s="113">
        <v>0</v>
      </c>
      <c r="CN1052" s="185">
        <v>18</v>
      </c>
      <c r="CO1052" s="181">
        <v>444</v>
      </c>
      <c r="CP1052" s="187">
        <v>4.0540540540540543E-2</v>
      </c>
      <c r="CQ1052" s="173">
        <v>1.886792452830189E-2</v>
      </c>
      <c r="CR1052" s="173">
        <v>0.46540880503144649</v>
      </c>
      <c r="CS1052" s="173">
        <v>1.661830651543128E-2</v>
      </c>
      <c r="CT1052" s="173">
        <v>0.40991822738063838</v>
      </c>
      <c r="CU1052" s="253">
        <v>2791</v>
      </c>
      <c r="CV1052" s="220">
        <v>-1</v>
      </c>
      <c r="CW1052" s="254">
        <f t="shared" si="112"/>
        <v>426</v>
      </c>
      <c r="CX1052" s="15">
        <f t="shared" si="113"/>
        <v>36</v>
      </c>
      <c r="CY1052" s="241">
        <f t="shared" si="114"/>
        <v>18</v>
      </c>
      <c r="CZ1052" s="241" t="str">
        <f>IFERROR(ROUND(CY1052/#REF!,1),"")</f>
        <v/>
      </c>
      <c r="DA1052" s="254">
        <f t="shared" si="115"/>
        <v>444</v>
      </c>
      <c r="DB1052" s="246">
        <f t="shared" si="116"/>
        <v>4.0540540540540543E-2</v>
      </c>
      <c r="DC1052" s="195"/>
      <c r="DD1052" s="15" t="str">
        <f>IFERROR(#REF!-AO1052,"")</f>
        <v/>
      </c>
      <c r="DE1052" s="195"/>
      <c r="DF1052" s="266" t="str">
        <f>IFERROR(#REF!-L1052,"")</f>
        <v/>
      </c>
      <c r="DG1052" s="228" t="e">
        <f>IF(#REF!&gt;AP1052,0,1)</f>
        <v>#REF!</v>
      </c>
      <c r="DH1052" s="228">
        <f t="shared" si="117"/>
        <v>1</v>
      </c>
      <c r="DI1052" s="228">
        <f t="shared" si="118"/>
        <v>0</v>
      </c>
    </row>
    <row r="1053" spans="1:113" ht="20.25" customHeight="1" x14ac:dyDescent="0.2">
      <c r="A1053">
        <v>2022</v>
      </c>
      <c r="B1053">
        <v>2</v>
      </c>
      <c r="C1053" s="261">
        <v>44607</v>
      </c>
      <c r="D1053">
        <v>47</v>
      </c>
      <c r="E1053">
        <v>122</v>
      </c>
      <c r="F1053">
        <v>4</v>
      </c>
      <c r="G1053" s="194" t="s">
        <v>250</v>
      </c>
      <c r="H1053" s="241" t="s">
        <v>251</v>
      </c>
      <c r="I1053" s="241" t="s">
        <v>246</v>
      </c>
      <c r="J1053" s="241">
        <v>2</v>
      </c>
      <c r="K1053" s="241">
        <v>1</v>
      </c>
      <c r="L1053" s="262">
        <v>280</v>
      </c>
      <c r="M1053" s="263">
        <v>267</v>
      </c>
      <c r="N1053" s="264">
        <v>292</v>
      </c>
      <c r="O1053" s="190">
        <v>468</v>
      </c>
      <c r="P1053" s="190">
        <v>459</v>
      </c>
      <c r="Q1053" s="190">
        <v>450</v>
      </c>
      <c r="R1053" s="190">
        <v>444</v>
      </c>
      <c r="S1053" s="190"/>
      <c r="T1053" s="190">
        <v>311</v>
      </c>
      <c r="U1053" s="190">
        <v>307</v>
      </c>
      <c r="V1053" s="190">
        <v>290</v>
      </c>
      <c r="W1053" s="190">
        <v>291</v>
      </c>
      <c r="X1053" s="190"/>
      <c r="Y1053" s="172">
        <v>113</v>
      </c>
      <c r="Z1053" s="172">
        <v>113</v>
      </c>
      <c r="AA1053" s="190">
        <v>391</v>
      </c>
      <c r="AB1053" s="190">
        <v>392</v>
      </c>
      <c r="AC1053" s="190"/>
      <c r="AD1053" s="190">
        <v>370</v>
      </c>
      <c r="AE1053" s="190">
        <v>379</v>
      </c>
      <c r="AF1053" s="190">
        <v>312</v>
      </c>
      <c r="AG1053" s="190">
        <v>323</v>
      </c>
      <c r="AH1053" s="190"/>
      <c r="AI1053" s="190">
        <v>289</v>
      </c>
      <c r="AJ1053" s="190">
        <v>294</v>
      </c>
      <c r="AK1053" s="172">
        <v>113</v>
      </c>
      <c r="AL1053" s="172">
        <v>113</v>
      </c>
      <c r="AM1053" s="265">
        <v>419.125</v>
      </c>
      <c r="AN1053" s="265">
        <v>302.125</v>
      </c>
      <c r="AO1053" s="183">
        <v>64</v>
      </c>
      <c r="AP1053" s="184">
        <v>113</v>
      </c>
      <c r="AQ1053" s="182">
        <v>63.716814159292028</v>
      </c>
      <c r="AR1053" s="182">
        <v>113</v>
      </c>
      <c r="AS1053" s="182"/>
      <c r="AT1053" s="182"/>
      <c r="AU1053" s="182">
        <v>1300</v>
      </c>
      <c r="AV1053" s="182">
        <v>3</v>
      </c>
      <c r="AW1053" s="182">
        <v>3</v>
      </c>
      <c r="AX1053" s="182">
        <v>2</v>
      </c>
      <c r="AY1053" s="182"/>
      <c r="AZ1053" s="182"/>
      <c r="BA1053" s="182"/>
      <c r="BB1053" s="182"/>
      <c r="BC1053" s="182"/>
      <c r="BD1053" s="182"/>
      <c r="BE1053" s="182"/>
      <c r="BF1053" s="182"/>
      <c r="BG1053" s="182"/>
      <c r="BH1053" s="182"/>
      <c r="BI1053" s="182">
        <v>2</v>
      </c>
      <c r="BJ1053" s="182">
        <v>5</v>
      </c>
      <c r="BK1053" s="182"/>
      <c r="BL1053" s="182"/>
      <c r="BM1053" s="182"/>
      <c r="BN1053" s="182"/>
      <c r="BO1053" s="182"/>
      <c r="BP1053" s="182"/>
      <c r="BQ1053" s="228" t="s">
        <v>185</v>
      </c>
      <c r="BR1053" s="228" t="s">
        <v>247</v>
      </c>
      <c r="BS1053" s="228" t="s">
        <v>252</v>
      </c>
      <c r="BT1053" s="228" t="s">
        <v>249</v>
      </c>
      <c r="BU1053" s="228">
        <v>7</v>
      </c>
      <c r="BV1053" s="228" t="s">
        <v>253</v>
      </c>
      <c r="BW1053" s="228" t="s">
        <v>173</v>
      </c>
      <c r="BX1053" s="186">
        <v>0</v>
      </c>
      <c r="BY1053" s="182">
        <v>8</v>
      </c>
      <c r="BZ1053" s="182">
        <v>8</v>
      </c>
      <c r="CA1053" s="182">
        <v>1308</v>
      </c>
      <c r="CB1053" s="182">
        <v>7</v>
      </c>
      <c r="CC1053" s="182">
        <v>7</v>
      </c>
      <c r="CD1053" s="182">
        <v>7</v>
      </c>
      <c r="CE1053" s="228">
        <v>3</v>
      </c>
      <c r="CF1053" s="228">
        <v>5</v>
      </c>
      <c r="CG1053" s="113">
        <v>7</v>
      </c>
      <c r="CH1053" s="113">
        <v>0</v>
      </c>
      <c r="CI1053" s="113">
        <v>0</v>
      </c>
      <c r="CJ1053" s="113">
        <v>0</v>
      </c>
      <c r="CK1053" s="113">
        <v>0</v>
      </c>
      <c r="CL1053" s="113">
        <v>0</v>
      </c>
      <c r="CM1053" s="113">
        <v>0</v>
      </c>
      <c r="CN1053" s="185">
        <v>15</v>
      </c>
      <c r="CO1053" s="181">
        <v>1315</v>
      </c>
      <c r="CP1053" s="187">
        <v>1.140684410646388E-2</v>
      </c>
      <c r="CQ1053" s="173">
        <v>5.3571428571428568E-2</v>
      </c>
      <c r="CR1053" s="173">
        <v>4.6964285714285712</v>
      </c>
      <c r="CS1053" s="173">
        <v>4.9648324369052553E-2</v>
      </c>
      <c r="CT1053" s="173">
        <v>4.3525031030202728</v>
      </c>
      <c r="CU1053" s="253">
        <v>2791</v>
      </c>
      <c r="CV1053" s="220">
        <v>-1</v>
      </c>
      <c r="CW1053" s="254">
        <f t="shared" si="112"/>
        <v>1300</v>
      </c>
      <c r="CX1053" s="15">
        <f t="shared" si="113"/>
        <v>15</v>
      </c>
      <c r="CY1053" s="241">
        <f t="shared" si="114"/>
        <v>15</v>
      </c>
      <c r="CZ1053" s="241" t="str">
        <f>IFERROR(ROUND(CY1053/#REF!,1),"")</f>
        <v/>
      </c>
      <c r="DA1053" s="254">
        <f t="shared" si="115"/>
        <v>1315</v>
      </c>
      <c r="DB1053" s="246">
        <f t="shared" si="116"/>
        <v>1.1406844106463879E-2</v>
      </c>
      <c r="DC1053" s="195"/>
      <c r="DD1053" s="15" t="str">
        <f>IFERROR(#REF!-AO1053,"")</f>
        <v/>
      </c>
      <c r="DE1053" s="195"/>
      <c r="DF1053" s="266" t="str">
        <f>IFERROR(#REF!-L1053,"")</f>
        <v/>
      </c>
      <c r="DG1053" s="228" t="e">
        <f>IF(#REF!&gt;AP1053,0,1)</f>
        <v>#REF!</v>
      </c>
      <c r="DH1053" s="228">
        <f t="shared" si="117"/>
        <v>1</v>
      </c>
      <c r="DI1053" s="228">
        <f t="shared" si="118"/>
        <v>0</v>
      </c>
    </row>
    <row r="1054" spans="1:113" ht="20.25" customHeight="1" x14ac:dyDescent="0.2">
      <c r="A1054">
        <v>2022</v>
      </c>
      <c r="B1054">
        <v>2</v>
      </c>
      <c r="C1054" s="261">
        <v>44607</v>
      </c>
      <c r="D1054">
        <v>135</v>
      </c>
      <c r="E1054">
        <v>271</v>
      </c>
      <c r="F1054">
        <v>5</v>
      </c>
      <c r="G1054" s="194" t="s">
        <v>386</v>
      </c>
      <c r="H1054" s="241" t="s">
        <v>387</v>
      </c>
      <c r="I1054" s="241" t="s">
        <v>169</v>
      </c>
      <c r="J1054" s="241">
        <v>4</v>
      </c>
      <c r="K1054" s="241">
        <v>2</v>
      </c>
      <c r="L1054" s="262">
        <v>161</v>
      </c>
      <c r="M1054" s="263">
        <v>149</v>
      </c>
      <c r="N1054" s="264">
        <v>172</v>
      </c>
      <c r="O1054" s="190"/>
      <c r="P1054" s="190"/>
      <c r="Q1054" s="190"/>
      <c r="R1054" s="190"/>
      <c r="S1054" s="190"/>
      <c r="T1054" s="190"/>
      <c r="U1054" s="190"/>
      <c r="V1054" s="190"/>
      <c r="W1054" s="190"/>
      <c r="X1054" s="190"/>
      <c r="Y1054" s="172"/>
      <c r="Z1054" s="172"/>
      <c r="AA1054" s="190">
        <v>194</v>
      </c>
      <c r="AB1054" s="190">
        <v>204</v>
      </c>
      <c r="AC1054" s="190"/>
      <c r="AD1054" s="190">
        <v>217</v>
      </c>
      <c r="AE1054" s="190">
        <v>220</v>
      </c>
      <c r="AF1054" s="190">
        <v>148</v>
      </c>
      <c r="AG1054" s="190">
        <v>170</v>
      </c>
      <c r="AH1054" s="190"/>
      <c r="AI1054" s="190">
        <v>160</v>
      </c>
      <c r="AJ1054" s="190">
        <v>169</v>
      </c>
      <c r="AK1054" s="172">
        <v>98</v>
      </c>
      <c r="AL1054" s="172">
        <v>99</v>
      </c>
      <c r="AM1054" s="265">
        <v>208.75</v>
      </c>
      <c r="AN1054" s="265">
        <v>161.75</v>
      </c>
      <c r="AO1054" s="183">
        <v>151</v>
      </c>
      <c r="AP1054" s="184">
        <v>95</v>
      </c>
      <c r="AQ1054" s="182">
        <v>146.1928934010152</v>
      </c>
      <c r="AR1054" s="182">
        <v>98.5</v>
      </c>
      <c r="AS1054" s="182"/>
      <c r="AT1054" s="182"/>
      <c r="AU1054" s="182"/>
      <c r="AV1054" s="182"/>
      <c r="AW1054" s="182"/>
      <c r="AX1054" s="182"/>
      <c r="AY1054" s="182"/>
      <c r="AZ1054" s="182"/>
      <c r="BA1054" s="182"/>
      <c r="BB1054" s="182"/>
      <c r="BC1054" s="182"/>
      <c r="BD1054" s="182"/>
      <c r="BE1054" s="182"/>
      <c r="BF1054" s="182"/>
      <c r="BG1054" s="182">
        <v>1700</v>
      </c>
      <c r="BH1054" s="182"/>
      <c r="BI1054" s="182">
        <v>2</v>
      </c>
      <c r="BJ1054" s="182">
        <v>5</v>
      </c>
      <c r="BK1054" s="182"/>
      <c r="BL1054" s="182"/>
      <c r="BM1054" s="182"/>
      <c r="BN1054" s="182"/>
      <c r="BO1054" s="182"/>
      <c r="BP1054" s="182"/>
      <c r="BQ1054" s="228" t="s">
        <v>176</v>
      </c>
      <c r="BR1054" s="228"/>
      <c r="BS1054" s="228"/>
      <c r="BT1054" s="228"/>
      <c r="BU1054" s="228">
        <v>7</v>
      </c>
      <c r="BV1054" s="228" t="s">
        <v>386</v>
      </c>
      <c r="BW1054" s="228" t="s">
        <v>173</v>
      </c>
      <c r="BX1054" s="186">
        <v>0</v>
      </c>
      <c r="BY1054" s="182">
        <v>0</v>
      </c>
      <c r="BZ1054" s="182">
        <v>0</v>
      </c>
      <c r="CA1054" s="182">
        <v>0</v>
      </c>
      <c r="CB1054" s="182">
        <v>7</v>
      </c>
      <c r="CC1054" s="182">
        <v>3.5</v>
      </c>
      <c r="CD1054" s="182">
        <v>1703</v>
      </c>
      <c r="CE1054" s="228">
        <v>0</v>
      </c>
      <c r="CF1054" s="228">
        <v>1</v>
      </c>
      <c r="CG1054" s="113">
        <v>2</v>
      </c>
      <c r="CH1054" s="113">
        <v>0</v>
      </c>
      <c r="CI1054" s="113">
        <v>0</v>
      </c>
      <c r="CJ1054" s="113">
        <v>0</v>
      </c>
      <c r="CK1054" s="113">
        <v>0</v>
      </c>
      <c r="CL1054" s="113">
        <v>0</v>
      </c>
      <c r="CM1054" s="113">
        <v>0</v>
      </c>
      <c r="CN1054" s="185">
        <v>3.5</v>
      </c>
      <c r="CO1054" s="181">
        <v>1703</v>
      </c>
      <c r="CP1054" s="187">
        <v>2.0551967116852611E-3</v>
      </c>
      <c r="CQ1054" s="173">
        <v>2.1739130434782612E-2</v>
      </c>
      <c r="CR1054" s="173">
        <v>10.577639751552789</v>
      </c>
      <c r="CS1054" s="173">
        <v>2.1638330757341579E-2</v>
      </c>
      <c r="CT1054" s="173">
        <v>10.528593508500769</v>
      </c>
      <c r="CU1054" s="253">
        <v>2791</v>
      </c>
      <c r="CV1054" s="220">
        <v>-1</v>
      </c>
      <c r="CW1054" s="254">
        <f t="shared" si="112"/>
        <v>1700</v>
      </c>
      <c r="CX1054" s="15">
        <f t="shared" si="113"/>
        <v>7</v>
      </c>
      <c r="CY1054" s="241">
        <f t="shared" si="114"/>
        <v>4</v>
      </c>
      <c r="CZ1054" s="241" t="str">
        <f>IFERROR(ROUND(CY1054/#REF!,1),"")</f>
        <v/>
      </c>
      <c r="DA1054" s="254">
        <f t="shared" si="115"/>
        <v>1704</v>
      </c>
      <c r="DB1054" s="246">
        <f t="shared" si="116"/>
        <v>2.3474178403755869E-3</v>
      </c>
      <c r="DC1054" s="195"/>
      <c r="DD1054" s="15" t="str">
        <f>IFERROR(#REF!-AO1054,"")</f>
        <v/>
      </c>
      <c r="DE1054" s="195"/>
      <c r="DF1054" s="266" t="str">
        <f>IFERROR(#REF!-L1054,"")</f>
        <v/>
      </c>
      <c r="DG1054" s="228" t="e">
        <f>IF(#REF!&gt;AP1054,0,1)</f>
        <v>#REF!</v>
      </c>
      <c r="DH1054" s="228">
        <f t="shared" si="117"/>
        <v>1</v>
      </c>
      <c r="DI1054" s="228">
        <f t="shared" si="118"/>
        <v>1</v>
      </c>
    </row>
    <row r="1055" spans="1:113" ht="20.25" customHeight="1" x14ac:dyDescent="0.2">
      <c r="A1055">
        <v>2022</v>
      </c>
      <c r="B1055">
        <v>2</v>
      </c>
      <c r="C1055" s="261">
        <v>44607</v>
      </c>
      <c r="D1055">
        <v>384</v>
      </c>
      <c r="E1055">
        <v>556</v>
      </c>
      <c r="F1055">
        <v>5</v>
      </c>
      <c r="G1055" s="194" t="s">
        <v>202</v>
      </c>
      <c r="H1055" s="241" t="s">
        <v>203</v>
      </c>
      <c r="I1055" s="241" t="s">
        <v>169</v>
      </c>
      <c r="J1055" s="241">
        <v>1</v>
      </c>
      <c r="K1055" s="241">
        <v>6</v>
      </c>
      <c r="L1055" s="262">
        <v>1066</v>
      </c>
      <c r="M1055" s="263">
        <v>1003</v>
      </c>
      <c r="N1055" s="264">
        <v>1141</v>
      </c>
      <c r="O1055" s="190">
        <v>1653</v>
      </c>
      <c r="P1055" s="190">
        <v>1664</v>
      </c>
      <c r="Q1055" s="190">
        <v>1686</v>
      </c>
      <c r="R1055" s="190">
        <v>1692</v>
      </c>
      <c r="S1055" s="190"/>
      <c r="T1055" s="190">
        <v>1278</v>
      </c>
      <c r="U1055" s="190">
        <v>1262</v>
      </c>
      <c r="V1055" s="190">
        <v>1288</v>
      </c>
      <c r="W1055" s="190">
        <v>1285</v>
      </c>
      <c r="X1055" s="190"/>
      <c r="Y1055" s="172"/>
      <c r="Z1055" s="172"/>
      <c r="AA1055" s="190">
        <v>1578</v>
      </c>
      <c r="AB1055" s="190">
        <v>1756</v>
      </c>
      <c r="AC1055" s="190"/>
      <c r="AD1055" s="190">
        <v>1598</v>
      </c>
      <c r="AE1055" s="190">
        <v>1730</v>
      </c>
      <c r="AF1055" s="190">
        <v>1286</v>
      </c>
      <c r="AG1055" s="190">
        <v>1314</v>
      </c>
      <c r="AH1055" s="190"/>
      <c r="AI1055" s="190">
        <v>1275</v>
      </c>
      <c r="AJ1055" s="190">
        <v>1359</v>
      </c>
      <c r="AK1055" s="172"/>
      <c r="AL1055" s="172"/>
      <c r="AM1055" s="265">
        <v>1669.625</v>
      </c>
      <c r="AN1055" s="265">
        <v>1293.375</v>
      </c>
      <c r="AO1055" s="183">
        <v>21</v>
      </c>
      <c r="AP1055" s="184">
        <v>180</v>
      </c>
      <c r="AQ1055" s="182"/>
      <c r="AR1055" s="182"/>
      <c r="AS1055" s="182"/>
      <c r="AT1055" s="182"/>
      <c r="AU1055" s="182">
        <v>216</v>
      </c>
      <c r="AV1055" s="182">
        <v>10</v>
      </c>
      <c r="AW1055" s="182">
        <v>10</v>
      </c>
      <c r="AX1055" s="182">
        <v>10</v>
      </c>
      <c r="AY1055" s="182"/>
      <c r="AZ1055" s="182"/>
      <c r="BA1055" s="182"/>
      <c r="BB1055" s="182"/>
      <c r="BC1055" s="182"/>
      <c r="BD1055" s="182"/>
      <c r="BE1055" s="182"/>
      <c r="BF1055" s="182"/>
      <c r="BG1055" s="182">
        <v>216</v>
      </c>
      <c r="BH1055" s="182">
        <v>3</v>
      </c>
      <c r="BI1055" s="182">
        <v>4</v>
      </c>
      <c r="BJ1055" s="182">
        <v>6</v>
      </c>
      <c r="BK1055" s="182"/>
      <c r="BL1055" s="182"/>
      <c r="BM1055" s="182"/>
      <c r="BN1055" s="182"/>
      <c r="BO1055" s="182"/>
      <c r="BP1055" s="182"/>
      <c r="BQ1055" s="228" t="s">
        <v>185</v>
      </c>
      <c r="BR1055" s="228" t="s">
        <v>186</v>
      </c>
      <c r="BS1055" s="228" t="s">
        <v>204</v>
      </c>
      <c r="BT1055" s="228" t="s">
        <v>188</v>
      </c>
      <c r="BU1055" s="228">
        <v>7</v>
      </c>
      <c r="BV1055" s="228" t="s">
        <v>205</v>
      </c>
      <c r="BW1055" s="228" t="s">
        <v>173</v>
      </c>
      <c r="BX1055" s="186">
        <v>0</v>
      </c>
      <c r="BY1055" s="182">
        <v>30</v>
      </c>
      <c r="BZ1055" s="182">
        <v>5</v>
      </c>
      <c r="CA1055" s="182">
        <v>221</v>
      </c>
      <c r="CB1055" s="182">
        <v>13</v>
      </c>
      <c r="CC1055" s="182">
        <v>2.166666666666667</v>
      </c>
      <c r="CD1055" s="182">
        <v>218</v>
      </c>
      <c r="CE1055" s="228">
        <v>2</v>
      </c>
      <c r="CF1055" s="228">
        <v>2</v>
      </c>
      <c r="CG1055" s="113">
        <v>2</v>
      </c>
      <c r="CH1055" s="113">
        <v>0</v>
      </c>
      <c r="CI1055" s="113">
        <v>0</v>
      </c>
      <c r="CJ1055" s="113">
        <v>0</v>
      </c>
      <c r="CK1055" s="113">
        <v>0</v>
      </c>
      <c r="CL1055" s="113">
        <v>0</v>
      </c>
      <c r="CM1055" s="113">
        <v>0</v>
      </c>
      <c r="CN1055" s="185">
        <v>7.1666666666666661</v>
      </c>
      <c r="CO1055" s="181">
        <v>439</v>
      </c>
      <c r="CP1055" s="187">
        <v>1.6324981017463928E-2</v>
      </c>
      <c r="CQ1055" s="173">
        <v>6.7229518449030638E-3</v>
      </c>
      <c r="CR1055" s="173">
        <v>0.41181988742964348</v>
      </c>
      <c r="CS1055" s="173">
        <v>5.5410585999162397E-3</v>
      </c>
      <c r="CT1055" s="173">
        <v>0.33942205470184589</v>
      </c>
      <c r="CU1055" s="253">
        <v>2791</v>
      </c>
      <c r="CV1055" s="220">
        <v>-1</v>
      </c>
      <c r="CW1055" s="254">
        <f t="shared" si="112"/>
        <v>432</v>
      </c>
      <c r="CX1055" s="15">
        <f t="shared" si="113"/>
        <v>43</v>
      </c>
      <c r="CY1055" s="241">
        <f t="shared" si="114"/>
        <v>7</v>
      </c>
      <c r="CZ1055" s="241" t="str">
        <f>IFERROR(ROUND(CY1055/#REF!,1),"")</f>
        <v/>
      </c>
      <c r="DA1055" s="254">
        <f t="shared" si="115"/>
        <v>439</v>
      </c>
      <c r="DB1055" s="246">
        <f t="shared" si="116"/>
        <v>1.5945330296127564E-2</v>
      </c>
      <c r="DC1055" s="195"/>
      <c r="DD1055" s="15" t="str">
        <f>IFERROR(#REF!-AO1055,"")</f>
        <v/>
      </c>
      <c r="DE1055" s="195"/>
      <c r="DF1055" s="266" t="str">
        <f>IFERROR(#REF!-L1055,"")</f>
        <v/>
      </c>
      <c r="DG1055" s="228" t="e">
        <f>IF(#REF!&gt;AP1055,0,1)</f>
        <v>#REF!</v>
      </c>
      <c r="DH1055" s="228">
        <f t="shared" si="117"/>
        <v>1</v>
      </c>
      <c r="DI1055" s="228">
        <f t="shared" si="118"/>
        <v>0</v>
      </c>
    </row>
    <row r="1056" spans="1:113" ht="20.25" customHeight="1" x14ac:dyDescent="0.2">
      <c r="A1056">
        <v>2022</v>
      </c>
      <c r="B1056">
        <v>2</v>
      </c>
      <c r="C1056" s="261">
        <v>44607</v>
      </c>
      <c r="D1056">
        <v>384</v>
      </c>
      <c r="E1056">
        <v>557</v>
      </c>
      <c r="F1056">
        <v>5</v>
      </c>
      <c r="G1056" s="194" t="s">
        <v>206</v>
      </c>
      <c r="H1056" s="241" t="s">
        <v>207</v>
      </c>
      <c r="I1056" s="241" t="s">
        <v>169</v>
      </c>
      <c r="J1056" s="241">
        <v>1</v>
      </c>
      <c r="K1056" s="241">
        <v>6</v>
      </c>
      <c r="L1056" s="262">
        <v>182</v>
      </c>
      <c r="M1056" s="263">
        <v>171</v>
      </c>
      <c r="N1056" s="264">
        <v>194</v>
      </c>
      <c r="O1056" s="190"/>
      <c r="P1056" s="190"/>
      <c r="Q1056" s="190"/>
      <c r="R1056" s="190"/>
      <c r="S1056" s="190"/>
      <c r="T1056" s="190"/>
      <c r="U1056" s="190"/>
      <c r="V1056" s="190"/>
      <c r="W1056" s="190"/>
      <c r="X1056" s="190"/>
      <c r="Y1056" s="172">
        <v>177</v>
      </c>
      <c r="Z1056" s="172">
        <v>185</v>
      </c>
      <c r="AA1056" s="190"/>
      <c r="AB1056" s="190"/>
      <c r="AC1056" s="190"/>
      <c r="AD1056" s="190"/>
      <c r="AE1056" s="190"/>
      <c r="AF1056" s="190"/>
      <c r="AG1056" s="190"/>
      <c r="AH1056" s="190"/>
      <c r="AI1056" s="190"/>
      <c r="AJ1056" s="190"/>
      <c r="AK1056" s="172">
        <v>181</v>
      </c>
      <c r="AL1056" s="172">
        <v>174</v>
      </c>
      <c r="AM1056" s="265"/>
      <c r="AN1056" s="265"/>
      <c r="AO1056" s="183">
        <v>21</v>
      </c>
      <c r="AP1056" s="184">
        <v>180</v>
      </c>
      <c r="AQ1056" s="182">
        <v>20.0836820083682</v>
      </c>
      <c r="AR1056" s="182">
        <v>179.25</v>
      </c>
      <c r="AS1056" s="182"/>
      <c r="AT1056" s="182"/>
      <c r="AU1056" s="182"/>
      <c r="AV1056" s="182"/>
      <c r="AW1056" s="182"/>
      <c r="AX1056" s="182"/>
      <c r="AY1056" s="182"/>
      <c r="AZ1056" s="182"/>
      <c r="BA1056" s="182"/>
      <c r="BB1056" s="182"/>
      <c r="BC1056" s="182"/>
      <c r="BD1056" s="182"/>
      <c r="BE1056" s="182"/>
      <c r="BF1056" s="182"/>
      <c r="BG1056" s="182"/>
      <c r="BH1056" s="182"/>
      <c r="BI1056" s="182"/>
      <c r="BJ1056" s="182"/>
      <c r="BK1056" s="182"/>
      <c r="BL1056" s="182"/>
      <c r="BM1056" s="182"/>
      <c r="BN1056" s="182"/>
      <c r="BO1056" s="182"/>
      <c r="BP1056" s="182"/>
      <c r="BQ1056" s="228" t="s">
        <v>185</v>
      </c>
      <c r="BR1056" s="228" t="s">
        <v>186</v>
      </c>
      <c r="BS1056" s="228" t="s">
        <v>208</v>
      </c>
      <c r="BT1056" s="228" t="s">
        <v>209</v>
      </c>
      <c r="BU1056" s="228">
        <v>7</v>
      </c>
      <c r="BV1056" s="228" t="s">
        <v>205</v>
      </c>
      <c r="BW1056" s="228" t="s">
        <v>173</v>
      </c>
      <c r="BX1056" s="186">
        <v>0</v>
      </c>
      <c r="BY1056" s="182">
        <v>0</v>
      </c>
      <c r="BZ1056" s="182">
        <v>0</v>
      </c>
      <c r="CA1056" s="182">
        <v>0</v>
      </c>
      <c r="CB1056" s="182">
        <v>0</v>
      </c>
      <c r="CC1056" s="182">
        <v>0</v>
      </c>
      <c r="CD1056" s="182">
        <v>0</v>
      </c>
      <c r="CE1056" s="228">
        <v>0</v>
      </c>
      <c r="CF1056" s="228">
        <v>0</v>
      </c>
      <c r="CG1056" s="113">
        <v>0</v>
      </c>
      <c r="CH1056" s="113">
        <v>0</v>
      </c>
      <c r="CI1056" s="113">
        <v>0</v>
      </c>
      <c r="CJ1056" s="113">
        <v>0</v>
      </c>
      <c r="CK1056" s="113">
        <v>0</v>
      </c>
      <c r="CL1056" s="113">
        <v>0</v>
      </c>
      <c r="CM1056" s="113">
        <v>0</v>
      </c>
      <c r="CN1056" s="185">
        <v>0</v>
      </c>
      <c r="CO1056" s="181">
        <v>0</v>
      </c>
      <c r="CP1056" s="187"/>
      <c r="CQ1056" s="173">
        <v>0</v>
      </c>
      <c r="CR1056" s="173">
        <v>0</v>
      </c>
      <c r="CS1056" s="173"/>
      <c r="CT1056" s="173"/>
      <c r="CU1056" s="253">
        <v>2791</v>
      </c>
      <c r="CV1056" s="220"/>
      <c r="CW1056" s="254">
        <f t="shared" si="112"/>
        <v>0</v>
      </c>
      <c r="CX1056" s="15">
        <f t="shared" si="113"/>
        <v>0</v>
      </c>
      <c r="CY1056" s="241">
        <f t="shared" si="114"/>
        <v>0</v>
      </c>
      <c r="CZ1056" s="241" t="str">
        <f>IFERROR(ROUND(CY1056/#REF!,1),"")</f>
        <v/>
      </c>
      <c r="DA1056" s="254">
        <f t="shared" si="115"/>
        <v>0</v>
      </c>
      <c r="DB1056" s="246" t="str">
        <f t="shared" si="116"/>
        <v/>
      </c>
      <c r="DC1056" s="195"/>
      <c r="DD1056" s="15" t="str">
        <f>IFERROR(#REF!-AO1056,"")</f>
        <v/>
      </c>
      <c r="DE1056" s="195"/>
      <c r="DF1056" s="266" t="str">
        <f>IFERROR(#REF!-L1056,"")</f>
        <v/>
      </c>
      <c r="DG1056" s="228" t="e">
        <f>IF(#REF!&gt;AP1056,0,1)</f>
        <v>#REF!</v>
      </c>
      <c r="DH1056" s="228">
        <f t="shared" si="117"/>
        <v>0</v>
      </c>
      <c r="DI1056" s="228">
        <f t="shared" si="118"/>
        <v>1</v>
      </c>
    </row>
    <row r="1057" spans="1:113" ht="20.25" customHeight="1" x14ac:dyDescent="0.2">
      <c r="A1057">
        <v>2022</v>
      </c>
      <c r="B1057">
        <v>2</v>
      </c>
      <c r="C1057" s="261">
        <v>44607</v>
      </c>
      <c r="D1057">
        <v>236</v>
      </c>
      <c r="E1057">
        <v>160</v>
      </c>
      <c r="F1057">
        <v>6</v>
      </c>
      <c r="G1057" s="194" t="s">
        <v>239</v>
      </c>
      <c r="H1057" s="241" t="s">
        <v>240</v>
      </c>
      <c r="I1057" s="241" t="s">
        <v>169</v>
      </c>
      <c r="J1057" s="241">
        <v>2</v>
      </c>
      <c r="K1057" s="241">
        <v>1</v>
      </c>
      <c r="L1057" s="262">
        <v>200</v>
      </c>
      <c r="M1057" s="263">
        <v>186</v>
      </c>
      <c r="N1057" s="264">
        <v>214</v>
      </c>
      <c r="O1057" s="190">
        <v>262</v>
      </c>
      <c r="P1057" s="190">
        <v>266</v>
      </c>
      <c r="Q1057" s="190">
        <v>271</v>
      </c>
      <c r="R1057" s="190">
        <v>266</v>
      </c>
      <c r="S1057" s="190"/>
      <c r="T1057" s="190">
        <v>194</v>
      </c>
      <c r="U1057" s="190">
        <v>190</v>
      </c>
      <c r="V1057" s="190">
        <v>190</v>
      </c>
      <c r="W1057" s="190">
        <v>186</v>
      </c>
      <c r="X1057" s="190"/>
      <c r="Y1057" s="172">
        <v>112</v>
      </c>
      <c r="Z1057" s="172"/>
      <c r="AA1057" s="190"/>
      <c r="AB1057" s="190"/>
      <c r="AC1057" s="190"/>
      <c r="AD1057" s="190"/>
      <c r="AE1057" s="190"/>
      <c r="AF1057" s="190"/>
      <c r="AG1057" s="190"/>
      <c r="AH1057" s="190"/>
      <c r="AI1057" s="190"/>
      <c r="AJ1057" s="190"/>
      <c r="AK1057" s="172"/>
      <c r="AL1057" s="172"/>
      <c r="AM1057" s="265">
        <v>266.25</v>
      </c>
      <c r="AN1057" s="265">
        <v>190</v>
      </c>
      <c r="AO1057" s="183">
        <v>76</v>
      </c>
      <c r="AP1057" s="184">
        <v>95</v>
      </c>
      <c r="AQ1057" s="182">
        <v>64.285714285714292</v>
      </c>
      <c r="AR1057" s="182">
        <v>112</v>
      </c>
      <c r="AS1057" s="182"/>
      <c r="AT1057" s="182"/>
      <c r="AU1057" s="182">
        <v>762</v>
      </c>
      <c r="AV1057" s="182">
        <v>3</v>
      </c>
      <c r="AW1057" s="182">
        <v>3</v>
      </c>
      <c r="AX1057" s="182">
        <v>3</v>
      </c>
      <c r="AY1057" s="182"/>
      <c r="AZ1057" s="182"/>
      <c r="BA1057" s="182"/>
      <c r="BB1057" s="182"/>
      <c r="BC1057" s="182"/>
      <c r="BD1057" s="182"/>
      <c r="BE1057" s="182"/>
      <c r="BF1057" s="182"/>
      <c r="BG1057" s="182">
        <v>96</v>
      </c>
      <c r="BH1057" s="182"/>
      <c r="BI1057" s="182"/>
      <c r="BJ1057" s="182"/>
      <c r="BK1057" s="182"/>
      <c r="BL1057" s="182"/>
      <c r="BM1057" s="182"/>
      <c r="BN1057" s="182"/>
      <c r="BO1057" s="182"/>
      <c r="BP1057" s="182"/>
      <c r="BQ1057" s="228" t="s">
        <v>241</v>
      </c>
      <c r="BR1057" s="228" t="s">
        <v>242</v>
      </c>
      <c r="BS1057" s="228"/>
      <c r="BT1057" s="228"/>
      <c r="BU1057" s="228">
        <v>7</v>
      </c>
      <c r="BV1057" s="228" t="s">
        <v>239</v>
      </c>
      <c r="BW1057" s="228" t="s">
        <v>173</v>
      </c>
      <c r="BX1057" s="186">
        <v>0</v>
      </c>
      <c r="BY1057" s="182">
        <v>9</v>
      </c>
      <c r="BZ1057" s="182">
        <v>9</v>
      </c>
      <c r="CA1057" s="182">
        <v>771</v>
      </c>
      <c r="CB1057" s="182">
        <v>0</v>
      </c>
      <c r="CC1057" s="182">
        <v>0</v>
      </c>
      <c r="CD1057" s="182">
        <v>96</v>
      </c>
      <c r="CE1057" s="228">
        <v>3</v>
      </c>
      <c r="CF1057" s="228">
        <v>3</v>
      </c>
      <c r="CG1057" s="113">
        <v>3</v>
      </c>
      <c r="CH1057" s="113">
        <v>0</v>
      </c>
      <c r="CI1057" s="113">
        <v>0</v>
      </c>
      <c r="CJ1057" s="113">
        <v>0</v>
      </c>
      <c r="CK1057" s="113">
        <v>0</v>
      </c>
      <c r="CL1057" s="113">
        <v>0</v>
      </c>
      <c r="CM1057" s="113">
        <v>0</v>
      </c>
      <c r="CN1057" s="185">
        <v>9</v>
      </c>
      <c r="CO1057" s="181">
        <v>867</v>
      </c>
      <c r="CP1057" s="187">
        <v>1.038062283737024E-2</v>
      </c>
      <c r="CQ1057" s="173">
        <v>4.4999999999999998E-2</v>
      </c>
      <c r="CR1057" s="173">
        <v>4.335</v>
      </c>
      <c r="CS1057" s="173">
        <v>4.736842105263158E-2</v>
      </c>
      <c r="CT1057" s="173">
        <v>4.5631578947368423</v>
      </c>
      <c r="CU1057" s="253">
        <v>2791</v>
      </c>
      <c r="CV1057" s="220">
        <v>-1</v>
      </c>
      <c r="CW1057" s="254">
        <f t="shared" si="112"/>
        <v>858</v>
      </c>
      <c r="CX1057" s="15">
        <f t="shared" si="113"/>
        <v>9</v>
      </c>
      <c r="CY1057" s="241">
        <f t="shared" si="114"/>
        <v>9</v>
      </c>
      <c r="CZ1057" s="241" t="str">
        <f>IFERROR(ROUND(CY1057/#REF!,1),"")</f>
        <v/>
      </c>
      <c r="DA1057" s="254">
        <f t="shared" si="115"/>
        <v>867</v>
      </c>
      <c r="DB1057" s="246">
        <f t="shared" si="116"/>
        <v>1.0380622837370242E-2</v>
      </c>
      <c r="DC1057" s="195"/>
      <c r="DD1057" s="15" t="str">
        <f>IFERROR(#REF!-AO1057,"")</f>
        <v/>
      </c>
      <c r="DE1057" s="195"/>
      <c r="DF1057" s="266" t="str">
        <f>IFERROR(#REF!-L1057,"")</f>
        <v/>
      </c>
      <c r="DG1057" s="228" t="e">
        <f>IF(#REF!&gt;AP1057,0,1)</f>
        <v>#REF!</v>
      </c>
      <c r="DH1057" s="228">
        <f t="shared" si="117"/>
        <v>1</v>
      </c>
      <c r="DI1057" s="228">
        <f t="shared" si="118"/>
        <v>1</v>
      </c>
    </row>
    <row r="1058" spans="1:113" ht="20.25" customHeight="1" x14ac:dyDescent="0.2">
      <c r="A1058">
        <v>2022</v>
      </c>
      <c r="B1058">
        <v>2</v>
      </c>
      <c r="C1058" s="261">
        <v>44607</v>
      </c>
      <c r="D1058">
        <v>182</v>
      </c>
      <c r="E1058">
        <v>331</v>
      </c>
      <c r="F1058">
        <v>7</v>
      </c>
      <c r="G1058" s="194" t="s">
        <v>398</v>
      </c>
      <c r="H1058" s="241" t="s">
        <v>399</v>
      </c>
      <c r="I1058" s="241" t="s">
        <v>169</v>
      </c>
      <c r="J1058" s="241">
        <v>4</v>
      </c>
      <c r="K1058" s="241">
        <v>2</v>
      </c>
      <c r="L1058" s="262">
        <v>332</v>
      </c>
      <c r="M1058" s="263">
        <v>312</v>
      </c>
      <c r="N1058" s="264">
        <v>355</v>
      </c>
      <c r="O1058" s="190"/>
      <c r="P1058" s="190"/>
      <c r="Q1058" s="190"/>
      <c r="R1058" s="190"/>
      <c r="S1058" s="190"/>
      <c r="T1058" s="190"/>
      <c r="U1058" s="190"/>
      <c r="V1058" s="190"/>
      <c r="W1058" s="190"/>
      <c r="X1058" s="190"/>
      <c r="Y1058" s="172"/>
      <c r="Z1058" s="172"/>
      <c r="AA1058" s="190"/>
      <c r="AB1058" s="190"/>
      <c r="AC1058" s="190"/>
      <c r="AD1058" s="190"/>
      <c r="AE1058" s="190">
        <v>476</v>
      </c>
      <c r="AF1058" s="190"/>
      <c r="AG1058" s="190"/>
      <c r="AH1058" s="190"/>
      <c r="AI1058" s="190"/>
      <c r="AJ1058" s="190">
        <v>398</v>
      </c>
      <c r="AK1058" s="172"/>
      <c r="AL1058" s="172"/>
      <c r="AM1058" s="265">
        <v>476</v>
      </c>
      <c r="AN1058" s="265">
        <v>398</v>
      </c>
      <c r="AO1058" s="183">
        <v>110</v>
      </c>
      <c r="AP1058" s="184">
        <v>131</v>
      </c>
      <c r="AQ1058" s="182"/>
      <c r="AR1058" s="182"/>
      <c r="AS1058" s="182"/>
      <c r="AT1058" s="182"/>
      <c r="AU1058" s="182"/>
      <c r="AV1058" s="182"/>
      <c r="AW1058" s="182"/>
      <c r="AX1058" s="182"/>
      <c r="AY1058" s="182"/>
      <c r="AZ1058" s="182"/>
      <c r="BA1058" s="182"/>
      <c r="BB1058" s="182"/>
      <c r="BC1058" s="182"/>
      <c r="BD1058" s="182"/>
      <c r="BE1058" s="182"/>
      <c r="BF1058" s="182"/>
      <c r="BG1058" s="182"/>
      <c r="BH1058" s="182">
        <v>1</v>
      </c>
      <c r="BI1058" s="182">
        <v>2</v>
      </c>
      <c r="BJ1058" s="182">
        <v>4</v>
      </c>
      <c r="BK1058" s="182"/>
      <c r="BL1058" s="182"/>
      <c r="BM1058" s="182"/>
      <c r="BN1058" s="182"/>
      <c r="BO1058" s="182"/>
      <c r="BP1058" s="182"/>
      <c r="BQ1058" s="228" t="s">
        <v>185</v>
      </c>
      <c r="BR1058" s="228" t="s">
        <v>186</v>
      </c>
      <c r="BS1058" s="228" t="s">
        <v>400</v>
      </c>
      <c r="BT1058" s="228" t="s">
        <v>188</v>
      </c>
      <c r="BU1058" s="228">
        <v>7</v>
      </c>
      <c r="BV1058" s="228" t="s">
        <v>398</v>
      </c>
      <c r="BW1058" s="228" t="s">
        <v>173</v>
      </c>
      <c r="BX1058" s="186">
        <v>0</v>
      </c>
      <c r="BY1058" s="182">
        <v>0</v>
      </c>
      <c r="BZ1058" s="182">
        <v>0</v>
      </c>
      <c r="CA1058" s="182">
        <v>0</v>
      </c>
      <c r="CB1058" s="182">
        <v>7</v>
      </c>
      <c r="CC1058" s="182">
        <v>3.5</v>
      </c>
      <c r="CD1058" s="182">
        <v>3</v>
      </c>
      <c r="CE1058" s="228">
        <v>0</v>
      </c>
      <c r="CF1058" s="228">
        <v>1</v>
      </c>
      <c r="CG1058" s="113">
        <v>2</v>
      </c>
      <c r="CH1058" s="113">
        <v>0</v>
      </c>
      <c r="CI1058" s="113">
        <v>0</v>
      </c>
      <c r="CJ1058" s="113">
        <v>0</v>
      </c>
      <c r="CK1058" s="113">
        <v>0</v>
      </c>
      <c r="CL1058" s="113">
        <v>0</v>
      </c>
      <c r="CM1058" s="113">
        <v>0</v>
      </c>
      <c r="CN1058" s="185">
        <v>3.5</v>
      </c>
      <c r="CO1058" s="181">
        <v>3</v>
      </c>
      <c r="CP1058" s="187">
        <v>1.166666666666667</v>
      </c>
      <c r="CQ1058" s="173">
        <v>1.0542168674698789E-2</v>
      </c>
      <c r="CR1058" s="173">
        <v>9.0361445783132526E-3</v>
      </c>
      <c r="CS1058" s="173">
        <v>8.7939698492462311E-3</v>
      </c>
      <c r="CT1058" s="173">
        <v>7.537688442211055E-3</v>
      </c>
      <c r="CU1058" s="253">
        <v>2791</v>
      </c>
      <c r="CV1058" s="220">
        <v>-1</v>
      </c>
      <c r="CW1058" s="254">
        <f t="shared" si="112"/>
        <v>0</v>
      </c>
      <c r="CX1058" s="15">
        <f t="shared" si="113"/>
        <v>7</v>
      </c>
      <c r="CY1058" s="241">
        <f t="shared" si="114"/>
        <v>4</v>
      </c>
      <c r="CZ1058" s="241" t="str">
        <f>IFERROR(ROUND(CY1058/#REF!,1),"")</f>
        <v/>
      </c>
      <c r="DA1058" s="254">
        <f t="shared" si="115"/>
        <v>4</v>
      </c>
      <c r="DB1058" s="246">
        <f t="shared" si="116"/>
        <v>1</v>
      </c>
      <c r="DC1058" s="195"/>
      <c r="DD1058" s="15" t="str">
        <f>IFERROR(#REF!-AO1058,"")</f>
        <v/>
      </c>
      <c r="DE1058" s="195"/>
      <c r="DF1058" s="266" t="str">
        <f>IFERROR(#REF!-L1058,"")</f>
        <v/>
      </c>
      <c r="DG1058" s="228" t="e">
        <f>IF(#REF!&gt;AP1058,0,1)</f>
        <v>#REF!</v>
      </c>
      <c r="DH1058" s="228">
        <f t="shared" si="117"/>
        <v>1</v>
      </c>
      <c r="DI1058" s="228">
        <f t="shared" si="118"/>
        <v>0</v>
      </c>
    </row>
    <row r="1059" spans="1:113" ht="20.25" customHeight="1" x14ac:dyDescent="0.2">
      <c r="A1059">
        <v>2022</v>
      </c>
      <c r="B1059">
        <v>2</v>
      </c>
      <c r="C1059" s="261">
        <v>44607</v>
      </c>
      <c r="D1059">
        <v>422</v>
      </c>
      <c r="E1059">
        <v>668</v>
      </c>
      <c r="F1059">
        <v>7</v>
      </c>
      <c r="G1059" s="194" t="s">
        <v>352</v>
      </c>
      <c r="H1059" s="241" t="s">
        <v>353</v>
      </c>
      <c r="I1059" s="241" t="s">
        <v>169</v>
      </c>
      <c r="J1059" s="241">
        <v>2</v>
      </c>
      <c r="K1059" s="241">
        <v>1</v>
      </c>
      <c r="L1059" s="262">
        <v>103</v>
      </c>
      <c r="M1059" s="263">
        <v>96</v>
      </c>
      <c r="N1059" s="264">
        <v>110</v>
      </c>
      <c r="O1059" s="190">
        <v>151</v>
      </c>
      <c r="P1059" s="190">
        <v>154</v>
      </c>
      <c r="Q1059" s="190">
        <v>153</v>
      </c>
      <c r="R1059" s="190">
        <v>146</v>
      </c>
      <c r="S1059" s="190"/>
      <c r="T1059" s="190">
        <v>111</v>
      </c>
      <c r="U1059" s="190">
        <v>109</v>
      </c>
      <c r="V1059" s="190">
        <v>118</v>
      </c>
      <c r="W1059" s="190">
        <v>110</v>
      </c>
      <c r="X1059" s="190"/>
      <c r="Y1059" s="172">
        <v>110</v>
      </c>
      <c r="Z1059" s="172">
        <v>111</v>
      </c>
      <c r="AA1059" s="190">
        <v>138</v>
      </c>
      <c r="AB1059" s="190">
        <v>134</v>
      </c>
      <c r="AC1059" s="190"/>
      <c r="AD1059" s="190"/>
      <c r="AE1059" s="190"/>
      <c r="AF1059" s="190">
        <v>107</v>
      </c>
      <c r="AG1059" s="190">
        <v>117</v>
      </c>
      <c r="AH1059" s="190"/>
      <c r="AI1059" s="190"/>
      <c r="AJ1059" s="190"/>
      <c r="AK1059" s="172">
        <v>111</v>
      </c>
      <c r="AL1059" s="172"/>
      <c r="AM1059" s="265">
        <v>146</v>
      </c>
      <c r="AN1059" s="265">
        <v>112</v>
      </c>
      <c r="AO1059" s="183">
        <v>103</v>
      </c>
      <c r="AP1059" s="184">
        <v>105</v>
      </c>
      <c r="AQ1059" s="182">
        <v>65.060240963855421</v>
      </c>
      <c r="AR1059" s="182">
        <v>110.6666666666667</v>
      </c>
      <c r="AS1059" s="182"/>
      <c r="AT1059" s="182"/>
      <c r="AU1059" s="182">
        <v>320</v>
      </c>
      <c r="AV1059" s="182">
        <v>2</v>
      </c>
      <c r="AW1059" s="182">
        <v>3</v>
      </c>
      <c r="AX1059" s="182">
        <v>3</v>
      </c>
      <c r="AY1059" s="182"/>
      <c r="AZ1059" s="182"/>
      <c r="BA1059" s="182"/>
      <c r="BB1059" s="182"/>
      <c r="BC1059" s="182"/>
      <c r="BD1059" s="182"/>
      <c r="BE1059" s="182"/>
      <c r="BF1059" s="182"/>
      <c r="BG1059" s="182">
        <v>1040</v>
      </c>
      <c r="BH1059" s="182">
        <v>4</v>
      </c>
      <c r="BI1059" s="182">
        <v>2</v>
      </c>
      <c r="BJ1059" s="182"/>
      <c r="BK1059" s="182"/>
      <c r="BL1059" s="182"/>
      <c r="BM1059" s="182"/>
      <c r="BN1059" s="182"/>
      <c r="BO1059" s="182"/>
      <c r="BP1059" s="182"/>
      <c r="BQ1059" s="228" t="s">
        <v>185</v>
      </c>
      <c r="BR1059" s="228" t="s">
        <v>186</v>
      </c>
      <c r="BS1059" s="228" t="s">
        <v>354</v>
      </c>
      <c r="BT1059" s="228" t="s">
        <v>188</v>
      </c>
      <c r="BU1059" s="228">
        <v>7</v>
      </c>
      <c r="BV1059" s="228" t="s">
        <v>352</v>
      </c>
      <c r="BW1059" s="228" t="s">
        <v>173</v>
      </c>
      <c r="BX1059" s="186">
        <v>0</v>
      </c>
      <c r="BY1059" s="182">
        <v>8</v>
      </c>
      <c r="BZ1059" s="182">
        <v>8</v>
      </c>
      <c r="CA1059" s="182">
        <v>328</v>
      </c>
      <c r="CB1059" s="182">
        <v>6</v>
      </c>
      <c r="CC1059" s="182">
        <v>6</v>
      </c>
      <c r="CD1059" s="182">
        <v>1046</v>
      </c>
      <c r="CE1059" s="228">
        <v>6</v>
      </c>
      <c r="CF1059" s="228">
        <v>5</v>
      </c>
      <c r="CG1059" s="113">
        <v>3</v>
      </c>
      <c r="CH1059" s="113">
        <v>0</v>
      </c>
      <c r="CI1059" s="113">
        <v>0</v>
      </c>
      <c r="CJ1059" s="113">
        <v>0</v>
      </c>
      <c r="CK1059" s="113">
        <v>0</v>
      </c>
      <c r="CL1059" s="113">
        <v>0</v>
      </c>
      <c r="CM1059" s="113">
        <v>0</v>
      </c>
      <c r="CN1059" s="185">
        <v>14</v>
      </c>
      <c r="CO1059" s="181">
        <v>1374</v>
      </c>
      <c r="CP1059" s="187">
        <v>1.018922852983988E-2</v>
      </c>
      <c r="CQ1059" s="173">
        <v>0.1359223300970874</v>
      </c>
      <c r="CR1059" s="173">
        <v>13.339805825242721</v>
      </c>
      <c r="CS1059" s="173">
        <v>0.125</v>
      </c>
      <c r="CT1059" s="173">
        <v>12.267857142857141</v>
      </c>
      <c r="CU1059" s="253">
        <v>2791</v>
      </c>
      <c r="CV1059" s="220">
        <v>-1</v>
      </c>
      <c r="CW1059" s="254">
        <f t="shared" si="112"/>
        <v>1360</v>
      </c>
      <c r="CX1059" s="15">
        <f t="shared" si="113"/>
        <v>14</v>
      </c>
      <c r="CY1059" s="241">
        <f t="shared" si="114"/>
        <v>14</v>
      </c>
      <c r="CZ1059" s="241" t="str">
        <f>IFERROR(ROUND(CY1059/#REF!,1),"")</f>
        <v/>
      </c>
      <c r="DA1059" s="254">
        <f t="shared" si="115"/>
        <v>1374</v>
      </c>
      <c r="DB1059" s="246">
        <f t="shared" si="116"/>
        <v>1.0189228529839884E-2</v>
      </c>
      <c r="DC1059" s="195"/>
      <c r="DD1059" s="15" t="str">
        <f>IFERROR(#REF!-AO1059,"")</f>
        <v/>
      </c>
      <c r="DE1059" s="195"/>
      <c r="DF1059" s="266" t="str">
        <f>IFERROR(#REF!-L1059,"")</f>
        <v/>
      </c>
      <c r="DG1059" s="228" t="e">
        <f>IF(#REF!&gt;AP1059,0,1)</f>
        <v>#REF!</v>
      </c>
      <c r="DH1059" s="228">
        <f t="shared" si="117"/>
        <v>1</v>
      </c>
      <c r="DI1059" s="228">
        <f t="shared" si="118"/>
        <v>0</v>
      </c>
    </row>
    <row r="1060" spans="1:113" ht="20.25" customHeight="1" x14ac:dyDescent="0.2">
      <c r="A1060">
        <v>2022</v>
      </c>
      <c r="B1060">
        <v>2</v>
      </c>
      <c r="C1060" s="261">
        <v>44607</v>
      </c>
      <c r="D1060">
        <v>301</v>
      </c>
      <c r="E1060">
        <v>225</v>
      </c>
      <c r="F1060">
        <v>8</v>
      </c>
      <c r="G1060" s="194" t="s">
        <v>337</v>
      </c>
      <c r="H1060" s="241" t="s">
        <v>338</v>
      </c>
      <c r="I1060" s="241" t="s">
        <v>169</v>
      </c>
      <c r="J1060" s="241">
        <v>6</v>
      </c>
      <c r="K1060" s="241">
        <v>1</v>
      </c>
      <c r="L1060" s="262">
        <v>372</v>
      </c>
      <c r="M1060" s="263">
        <v>345</v>
      </c>
      <c r="N1060" s="264">
        <v>398</v>
      </c>
      <c r="O1060" s="190"/>
      <c r="P1060" s="190"/>
      <c r="Q1060" s="190"/>
      <c r="R1060" s="190"/>
      <c r="S1060" s="190">
        <v>467</v>
      </c>
      <c r="T1060" s="190"/>
      <c r="U1060" s="190"/>
      <c r="V1060" s="190"/>
      <c r="W1060" s="190"/>
      <c r="X1060" s="190">
        <v>390</v>
      </c>
      <c r="Y1060" s="172"/>
      <c r="Z1060" s="172">
        <v>153</v>
      </c>
      <c r="AA1060" s="190">
        <v>475</v>
      </c>
      <c r="AB1060" s="190">
        <v>455</v>
      </c>
      <c r="AC1060" s="190"/>
      <c r="AD1060" s="190">
        <v>420</v>
      </c>
      <c r="AE1060" s="190">
        <v>436</v>
      </c>
      <c r="AF1060" s="190">
        <v>409</v>
      </c>
      <c r="AG1060" s="190">
        <v>397</v>
      </c>
      <c r="AH1060" s="190"/>
      <c r="AI1060" s="190">
        <v>386</v>
      </c>
      <c r="AJ1060" s="190">
        <v>389</v>
      </c>
      <c r="AK1060" s="172">
        <v>151</v>
      </c>
      <c r="AL1060" s="172">
        <v>152</v>
      </c>
      <c r="AM1060" s="265">
        <v>450.6</v>
      </c>
      <c r="AN1060" s="265">
        <v>394.2</v>
      </c>
      <c r="AO1060" s="183">
        <v>169</v>
      </c>
      <c r="AP1060" s="184">
        <v>128</v>
      </c>
      <c r="AQ1060" s="182">
        <v>142.10526315789471</v>
      </c>
      <c r="AR1060" s="182">
        <v>152</v>
      </c>
      <c r="AS1060" s="182"/>
      <c r="AT1060" s="182"/>
      <c r="AU1060" s="182">
        <v>408</v>
      </c>
      <c r="AV1060" s="182">
        <v>4</v>
      </c>
      <c r="AW1060" s="182">
        <v>8</v>
      </c>
      <c r="AX1060" s="182">
        <v>12</v>
      </c>
      <c r="AY1060" s="182"/>
      <c r="AZ1060" s="182"/>
      <c r="BA1060" s="182"/>
      <c r="BB1060" s="182"/>
      <c r="BC1060" s="182"/>
      <c r="BD1060" s="182"/>
      <c r="BE1060" s="182"/>
      <c r="BF1060" s="182"/>
      <c r="BG1060" s="182">
        <v>1512</v>
      </c>
      <c r="BH1060" s="182"/>
      <c r="BI1060" s="182">
        <v>4</v>
      </c>
      <c r="BJ1060" s="182">
        <v>6</v>
      </c>
      <c r="BK1060" s="182"/>
      <c r="BL1060" s="182"/>
      <c r="BM1060" s="182"/>
      <c r="BN1060" s="182"/>
      <c r="BO1060" s="182"/>
      <c r="BP1060" s="182"/>
      <c r="BQ1060" s="228" t="s">
        <v>176</v>
      </c>
      <c r="BR1060" s="228" t="s">
        <v>176</v>
      </c>
      <c r="BS1060" s="228"/>
      <c r="BT1060" s="228"/>
      <c r="BU1060" s="228">
        <v>7</v>
      </c>
      <c r="BV1060" s="228" t="s">
        <v>339</v>
      </c>
      <c r="BW1060" s="228" t="s">
        <v>173</v>
      </c>
      <c r="BX1060" s="186">
        <v>0</v>
      </c>
      <c r="BY1060" s="182">
        <v>24</v>
      </c>
      <c r="BZ1060" s="182">
        <v>24</v>
      </c>
      <c r="CA1060" s="182">
        <v>432</v>
      </c>
      <c r="CB1060" s="182">
        <v>10</v>
      </c>
      <c r="CC1060" s="182">
        <v>10</v>
      </c>
      <c r="CD1060" s="182">
        <v>1522</v>
      </c>
      <c r="CE1060" s="228">
        <v>4</v>
      </c>
      <c r="CF1060" s="228">
        <v>12</v>
      </c>
      <c r="CG1060" s="113">
        <v>18</v>
      </c>
      <c r="CH1060" s="113">
        <v>0</v>
      </c>
      <c r="CI1060" s="113">
        <v>0</v>
      </c>
      <c r="CJ1060" s="113">
        <v>0</v>
      </c>
      <c r="CK1060" s="113">
        <v>0</v>
      </c>
      <c r="CL1060" s="113">
        <v>0</v>
      </c>
      <c r="CM1060" s="113">
        <v>0</v>
      </c>
      <c r="CN1060" s="185">
        <v>34</v>
      </c>
      <c r="CO1060" s="181">
        <v>1954</v>
      </c>
      <c r="CP1060" s="187">
        <v>1.7400204708290689E-2</v>
      </c>
      <c r="CQ1060" s="173">
        <v>9.1397849462365593E-2</v>
      </c>
      <c r="CR1060" s="173">
        <v>5.252688172043011</v>
      </c>
      <c r="CS1060" s="173">
        <v>8.6250634195839684E-2</v>
      </c>
      <c r="CT1060" s="173">
        <v>4.9568746829020807</v>
      </c>
      <c r="CU1060" s="253">
        <v>2791</v>
      </c>
      <c r="CV1060" s="220">
        <v>-1</v>
      </c>
      <c r="CW1060" s="254">
        <f t="shared" si="112"/>
        <v>1920</v>
      </c>
      <c r="CX1060" s="15">
        <f t="shared" si="113"/>
        <v>34</v>
      </c>
      <c r="CY1060" s="241">
        <f t="shared" si="114"/>
        <v>34</v>
      </c>
      <c r="CZ1060" s="241" t="str">
        <f>IFERROR(ROUND(CY1060/#REF!,1),"")</f>
        <v/>
      </c>
      <c r="DA1060" s="254">
        <f t="shared" si="115"/>
        <v>1954</v>
      </c>
      <c r="DB1060" s="246">
        <f t="shared" si="116"/>
        <v>1.7400204708290685E-2</v>
      </c>
      <c r="DC1060" s="195"/>
      <c r="DD1060" s="15" t="str">
        <f>IFERROR(#REF!-AO1060,"")</f>
        <v/>
      </c>
      <c r="DE1060" s="195"/>
      <c r="DF1060" s="266" t="str">
        <f>IFERROR(#REF!-L1060,"")</f>
        <v/>
      </c>
      <c r="DG1060" s="228" t="e">
        <f>IF(#REF!&gt;AP1060,0,1)</f>
        <v>#REF!</v>
      </c>
      <c r="DH1060" s="228">
        <f t="shared" si="117"/>
        <v>1</v>
      </c>
      <c r="DI1060" s="228">
        <f t="shared" si="118"/>
        <v>1</v>
      </c>
    </row>
    <row r="1061" spans="1:113" ht="20.25" customHeight="1" x14ac:dyDescent="0.2">
      <c r="A1061">
        <v>2022</v>
      </c>
      <c r="B1061">
        <v>2</v>
      </c>
      <c r="C1061" s="261">
        <v>44607</v>
      </c>
      <c r="D1061">
        <v>417</v>
      </c>
      <c r="E1061">
        <v>660</v>
      </c>
      <c r="F1061">
        <v>8</v>
      </c>
      <c r="G1061" s="194" t="s">
        <v>345</v>
      </c>
      <c r="H1061" s="241" t="s">
        <v>346</v>
      </c>
      <c r="I1061" s="241" t="s">
        <v>169</v>
      </c>
      <c r="J1061" s="241">
        <v>1</v>
      </c>
      <c r="K1061" s="241">
        <v>6</v>
      </c>
      <c r="L1061" s="262">
        <v>1265</v>
      </c>
      <c r="M1061" s="263">
        <v>1190</v>
      </c>
      <c r="N1061" s="264">
        <v>1354</v>
      </c>
      <c r="O1061" s="190">
        <v>1677</v>
      </c>
      <c r="P1061" s="190">
        <v>1634</v>
      </c>
      <c r="Q1061" s="190"/>
      <c r="R1061" s="190"/>
      <c r="S1061" s="190"/>
      <c r="T1061" s="190">
        <v>1351</v>
      </c>
      <c r="U1061" s="190">
        <v>1340</v>
      </c>
      <c r="V1061" s="190"/>
      <c r="W1061" s="190"/>
      <c r="X1061" s="190"/>
      <c r="Y1061" s="172"/>
      <c r="Z1061" s="172"/>
      <c r="AA1061" s="190"/>
      <c r="AB1061" s="190"/>
      <c r="AC1061" s="190"/>
      <c r="AD1061" s="190"/>
      <c r="AE1061" s="190"/>
      <c r="AF1061" s="190"/>
      <c r="AG1061" s="190"/>
      <c r="AH1061" s="190"/>
      <c r="AI1061" s="190"/>
      <c r="AJ1061" s="190"/>
      <c r="AK1061" s="172"/>
      <c r="AL1061" s="172"/>
      <c r="AM1061" s="265">
        <v>1655.5</v>
      </c>
      <c r="AN1061" s="265">
        <v>1345.5</v>
      </c>
      <c r="AO1061" s="183">
        <v>21</v>
      </c>
      <c r="AP1061" s="184">
        <v>180</v>
      </c>
      <c r="AQ1061" s="182"/>
      <c r="AR1061" s="182"/>
      <c r="AS1061" s="182"/>
      <c r="AT1061" s="182"/>
      <c r="AU1061" s="182">
        <v>225</v>
      </c>
      <c r="AV1061" s="182">
        <v>10</v>
      </c>
      <c r="AW1061" s="182">
        <v>10</v>
      </c>
      <c r="AX1061" s="182">
        <v>10</v>
      </c>
      <c r="AY1061" s="182"/>
      <c r="AZ1061" s="182"/>
      <c r="BA1061" s="182"/>
      <c r="BB1061" s="182"/>
      <c r="BC1061" s="182"/>
      <c r="BD1061" s="182"/>
      <c r="BE1061" s="182"/>
      <c r="BF1061" s="182"/>
      <c r="BG1061" s="182">
        <v>126</v>
      </c>
      <c r="BH1061" s="182"/>
      <c r="BI1061" s="182"/>
      <c r="BJ1061" s="182"/>
      <c r="BK1061" s="182"/>
      <c r="BL1061" s="182"/>
      <c r="BM1061" s="182"/>
      <c r="BN1061" s="182"/>
      <c r="BO1061" s="182"/>
      <c r="BP1061" s="182"/>
      <c r="BQ1061" s="228" t="s">
        <v>185</v>
      </c>
      <c r="BR1061" s="228" t="s">
        <v>186</v>
      </c>
      <c r="BS1061" s="228" t="s">
        <v>347</v>
      </c>
      <c r="BT1061" s="228" t="s">
        <v>188</v>
      </c>
      <c r="BU1061" s="228">
        <v>7</v>
      </c>
      <c r="BV1061" s="228" t="s">
        <v>348</v>
      </c>
      <c r="BW1061" s="228" t="s">
        <v>173</v>
      </c>
      <c r="BX1061" s="186">
        <v>0</v>
      </c>
      <c r="BY1061" s="182">
        <v>30</v>
      </c>
      <c r="BZ1061" s="182">
        <v>5</v>
      </c>
      <c r="CA1061" s="182">
        <v>230</v>
      </c>
      <c r="CB1061" s="182">
        <v>0</v>
      </c>
      <c r="CC1061" s="182">
        <v>0</v>
      </c>
      <c r="CD1061" s="182">
        <v>126</v>
      </c>
      <c r="CE1061" s="228">
        <v>1</v>
      </c>
      <c r="CF1061" s="228">
        <v>1</v>
      </c>
      <c r="CG1061" s="113">
        <v>1</v>
      </c>
      <c r="CH1061" s="113">
        <v>0</v>
      </c>
      <c r="CI1061" s="113">
        <v>0</v>
      </c>
      <c r="CJ1061" s="113">
        <v>0</v>
      </c>
      <c r="CK1061" s="113">
        <v>0</v>
      </c>
      <c r="CL1061" s="113">
        <v>0</v>
      </c>
      <c r="CM1061" s="113">
        <v>0</v>
      </c>
      <c r="CN1061" s="185">
        <v>5</v>
      </c>
      <c r="CO1061" s="181">
        <v>356</v>
      </c>
      <c r="CP1061" s="187">
        <v>1.404494382022472E-2</v>
      </c>
      <c r="CQ1061" s="173">
        <v>3.952569169960474E-3</v>
      </c>
      <c r="CR1061" s="173">
        <v>0.28142292490118581</v>
      </c>
      <c r="CS1061" s="173">
        <v>3.716090672612412E-3</v>
      </c>
      <c r="CT1061" s="173">
        <v>0.26458565589000371</v>
      </c>
      <c r="CU1061" s="253">
        <v>2791</v>
      </c>
      <c r="CV1061" s="220">
        <v>-1</v>
      </c>
      <c r="CW1061" s="254">
        <f t="shared" si="112"/>
        <v>351</v>
      </c>
      <c r="CX1061" s="15">
        <f t="shared" si="113"/>
        <v>30</v>
      </c>
      <c r="CY1061" s="241">
        <f t="shared" si="114"/>
        <v>5</v>
      </c>
      <c r="CZ1061" s="241" t="str">
        <f>IFERROR(ROUND(CY1061/#REF!,1),"")</f>
        <v/>
      </c>
      <c r="DA1061" s="254">
        <f t="shared" si="115"/>
        <v>356</v>
      </c>
      <c r="DB1061" s="246">
        <f t="shared" si="116"/>
        <v>1.4044943820224719E-2</v>
      </c>
      <c r="DC1061" s="195"/>
      <c r="DD1061" s="15" t="str">
        <f>IFERROR(#REF!-AO1061,"")</f>
        <v/>
      </c>
      <c r="DE1061" s="195"/>
      <c r="DF1061" s="266" t="str">
        <f>IFERROR(#REF!-L1061,"")</f>
        <v/>
      </c>
      <c r="DG1061" s="228" t="e">
        <f>IF(#REF!&gt;AP1061,0,1)</f>
        <v>#REF!</v>
      </c>
      <c r="DH1061" s="228">
        <f t="shared" si="117"/>
        <v>1</v>
      </c>
      <c r="DI1061" s="228">
        <f t="shared" si="118"/>
        <v>1</v>
      </c>
    </row>
    <row r="1062" spans="1:113" ht="20.25" customHeight="1" x14ac:dyDescent="0.2">
      <c r="A1062">
        <v>2022</v>
      </c>
      <c r="B1062">
        <v>2</v>
      </c>
      <c r="C1062" s="261">
        <v>44607</v>
      </c>
      <c r="D1062">
        <v>417</v>
      </c>
      <c r="E1062">
        <v>661</v>
      </c>
      <c r="F1062">
        <v>8</v>
      </c>
      <c r="G1062" s="194" t="s">
        <v>349</v>
      </c>
      <c r="H1062" s="241" t="s">
        <v>350</v>
      </c>
      <c r="I1062" s="241" t="s">
        <v>169</v>
      </c>
      <c r="J1062" s="241">
        <v>1</v>
      </c>
      <c r="K1062" s="241">
        <v>6</v>
      </c>
      <c r="L1062" s="262">
        <v>276</v>
      </c>
      <c r="M1062" s="263">
        <v>259</v>
      </c>
      <c r="N1062" s="264">
        <v>295</v>
      </c>
      <c r="O1062" s="190">
        <v>172</v>
      </c>
      <c r="P1062" s="190">
        <v>167</v>
      </c>
      <c r="Q1062" s="190"/>
      <c r="R1062" s="190"/>
      <c r="S1062" s="190"/>
      <c r="T1062" s="190">
        <v>145</v>
      </c>
      <c r="U1062" s="190">
        <v>144</v>
      </c>
      <c r="V1062" s="190"/>
      <c r="W1062" s="190"/>
      <c r="X1062" s="190"/>
      <c r="Y1062" s="172">
        <v>220</v>
      </c>
      <c r="Z1062" s="172"/>
      <c r="AA1062" s="190"/>
      <c r="AB1062" s="190"/>
      <c r="AC1062" s="190"/>
      <c r="AD1062" s="190"/>
      <c r="AE1062" s="190"/>
      <c r="AF1062" s="190"/>
      <c r="AG1062" s="190"/>
      <c r="AH1062" s="190"/>
      <c r="AI1062" s="190"/>
      <c r="AJ1062" s="190"/>
      <c r="AK1062" s="172"/>
      <c r="AL1062" s="172"/>
      <c r="AM1062" s="265">
        <v>169.5</v>
      </c>
      <c r="AN1062" s="265">
        <v>144.5</v>
      </c>
      <c r="AO1062" s="183">
        <v>21</v>
      </c>
      <c r="AP1062" s="184">
        <v>180</v>
      </c>
      <c r="AQ1062" s="182">
        <v>16.36363636363636</v>
      </c>
      <c r="AR1062" s="182">
        <v>220</v>
      </c>
      <c r="AS1062" s="182"/>
      <c r="AT1062" s="182"/>
      <c r="AU1062" s="182"/>
      <c r="AV1062" s="182"/>
      <c r="AW1062" s="182"/>
      <c r="AX1062" s="182"/>
      <c r="AY1062" s="182"/>
      <c r="AZ1062" s="182"/>
      <c r="BA1062" s="182"/>
      <c r="BB1062" s="182"/>
      <c r="BC1062" s="182"/>
      <c r="BD1062" s="182"/>
      <c r="BE1062" s="182"/>
      <c r="BF1062" s="182"/>
      <c r="BG1062" s="182"/>
      <c r="BH1062" s="182"/>
      <c r="BI1062" s="182"/>
      <c r="BJ1062" s="182"/>
      <c r="BK1062" s="182"/>
      <c r="BL1062" s="182"/>
      <c r="BM1062" s="182"/>
      <c r="BN1062" s="182"/>
      <c r="BO1062" s="182"/>
      <c r="BP1062" s="182"/>
      <c r="BQ1062" s="228" t="s">
        <v>185</v>
      </c>
      <c r="BR1062" s="228" t="s">
        <v>186</v>
      </c>
      <c r="BS1062" s="228" t="s">
        <v>351</v>
      </c>
      <c r="BT1062" s="228" t="s">
        <v>188</v>
      </c>
      <c r="BU1062" s="228">
        <v>7</v>
      </c>
      <c r="BV1062" s="228" t="s">
        <v>348</v>
      </c>
      <c r="BW1062" s="228" t="s">
        <v>173</v>
      </c>
      <c r="BX1062" s="186">
        <v>0</v>
      </c>
      <c r="BY1062" s="182">
        <v>0</v>
      </c>
      <c r="BZ1062" s="182">
        <v>0</v>
      </c>
      <c r="CA1062" s="182">
        <v>0</v>
      </c>
      <c r="CB1062" s="182">
        <v>0</v>
      </c>
      <c r="CC1062" s="182">
        <v>0</v>
      </c>
      <c r="CD1062" s="182">
        <v>0</v>
      </c>
      <c r="CE1062" s="228">
        <v>0</v>
      </c>
      <c r="CF1062" s="228">
        <v>0</v>
      </c>
      <c r="CG1062" s="113">
        <v>0</v>
      </c>
      <c r="CH1062" s="113">
        <v>0</v>
      </c>
      <c r="CI1062" s="113">
        <v>0</v>
      </c>
      <c r="CJ1062" s="113">
        <v>0</v>
      </c>
      <c r="CK1062" s="113">
        <v>0</v>
      </c>
      <c r="CL1062" s="113">
        <v>0</v>
      </c>
      <c r="CM1062" s="113">
        <v>0</v>
      </c>
      <c r="CN1062" s="185">
        <v>0</v>
      </c>
      <c r="CO1062" s="181">
        <v>0</v>
      </c>
      <c r="CP1062" s="187"/>
      <c r="CQ1062" s="173">
        <v>0</v>
      </c>
      <c r="CR1062" s="173">
        <v>0</v>
      </c>
      <c r="CS1062" s="173">
        <v>0</v>
      </c>
      <c r="CT1062" s="173">
        <v>0</v>
      </c>
      <c r="CU1062" s="253">
        <v>2791</v>
      </c>
      <c r="CV1062" s="220">
        <v>-1</v>
      </c>
      <c r="CW1062" s="254">
        <f t="shared" si="112"/>
        <v>0</v>
      </c>
      <c r="CX1062" s="15">
        <f t="shared" si="113"/>
        <v>0</v>
      </c>
      <c r="CY1062" s="241">
        <f t="shared" si="114"/>
        <v>0</v>
      </c>
      <c r="CZ1062" s="241" t="str">
        <f>IFERROR(ROUND(CY1062/#REF!,1),"")</f>
        <v/>
      </c>
      <c r="DA1062" s="254">
        <f t="shared" si="115"/>
        <v>0</v>
      </c>
      <c r="DB1062" s="246" t="str">
        <f t="shared" si="116"/>
        <v/>
      </c>
      <c r="DC1062" s="195"/>
      <c r="DD1062" s="15" t="str">
        <f>IFERROR(#REF!-AO1062,"")</f>
        <v/>
      </c>
      <c r="DE1062" s="195"/>
      <c r="DF1062" s="266" t="str">
        <f>IFERROR(#REF!-L1062,"")</f>
        <v/>
      </c>
      <c r="DG1062" s="228" t="e">
        <f>IF(#REF!&gt;AP1062,0,1)</f>
        <v>#REF!</v>
      </c>
      <c r="DH1062" s="228">
        <f t="shared" si="117"/>
        <v>0</v>
      </c>
      <c r="DI1062" s="228">
        <f t="shared" si="118"/>
        <v>1</v>
      </c>
    </row>
    <row r="1063" spans="1:113" ht="20.25" customHeight="1" x14ac:dyDescent="0.2">
      <c r="A1063">
        <v>2022</v>
      </c>
      <c r="B1063">
        <v>2</v>
      </c>
      <c r="C1063" s="261">
        <v>44607</v>
      </c>
      <c r="D1063">
        <v>52</v>
      </c>
      <c r="E1063">
        <v>130</v>
      </c>
      <c r="F1063">
        <v>25</v>
      </c>
      <c r="G1063" s="194" t="s">
        <v>487</v>
      </c>
      <c r="H1063" s="241" t="s">
        <v>488</v>
      </c>
      <c r="I1063" s="241" t="s">
        <v>317</v>
      </c>
      <c r="J1063" s="241">
        <v>9</v>
      </c>
      <c r="K1063" s="241">
        <v>1</v>
      </c>
      <c r="L1063" s="262">
        <v>12</v>
      </c>
      <c r="M1063" s="263">
        <v>11</v>
      </c>
      <c r="N1063" s="264">
        <v>12</v>
      </c>
      <c r="O1063" s="190">
        <v>19</v>
      </c>
      <c r="P1063" s="190">
        <v>18</v>
      </c>
      <c r="Q1063" s="190"/>
      <c r="R1063" s="190"/>
      <c r="S1063" s="190"/>
      <c r="T1063" s="190">
        <v>13</v>
      </c>
      <c r="U1063" s="190">
        <v>13</v>
      </c>
      <c r="V1063" s="190"/>
      <c r="W1063" s="190"/>
      <c r="X1063" s="190"/>
      <c r="Y1063" s="172">
        <v>107</v>
      </c>
      <c r="Z1063" s="172"/>
      <c r="AA1063" s="190"/>
      <c r="AB1063" s="190">
        <v>20</v>
      </c>
      <c r="AC1063" s="190"/>
      <c r="AD1063" s="190">
        <v>19</v>
      </c>
      <c r="AE1063" s="190"/>
      <c r="AF1063" s="190"/>
      <c r="AG1063" s="190">
        <v>14</v>
      </c>
      <c r="AH1063" s="190"/>
      <c r="AI1063" s="190">
        <v>13</v>
      </c>
      <c r="AJ1063" s="190"/>
      <c r="AK1063" s="172">
        <v>185</v>
      </c>
      <c r="AL1063" s="172"/>
      <c r="AM1063" s="265">
        <v>19</v>
      </c>
      <c r="AN1063" s="265">
        <v>13.25</v>
      </c>
      <c r="AO1063" s="183">
        <v>336</v>
      </c>
      <c r="AP1063" s="184">
        <v>96</v>
      </c>
      <c r="AQ1063" s="182">
        <v>221.91780821917811</v>
      </c>
      <c r="AR1063" s="182">
        <v>146</v>
      </c>
      <c r="AS1063" s="182"/>
      <c r="AT1063" s="182"/>
      <c r="AU1063" s="182">
        <v>400</v>
      </c>
      <c r="AV1063" s="182">
        <v>5</v>
      </c>
      <c r="AW1063" s="182">
        <v>5</v>
      </c>
      <c r="AX1063" s="182">
        <v>5</v>
      </c>
      <c r="AY1063" s="182"/>
      <c r="AZ1063" s="182"/>
      <c r="BA1063" s="182"/>
      <c r="BB1063" s="182"/>
      <c r="BC1063" s="182"/>
      <c r="BD1063" s="182"/>
      <c r="BE1063" s="182"/>
      <c r="BF1063" s="182"/>
      <c r="BG1063" s="182"/>
      <c r="BH1063" s="182"/>
      <c r="BI1063" s="182">
        <v>8</v>
      </c>
      <c r="BJ1063" s="182">
        <v>4</v>
      </c>
      <c r="BK1063" s="182"/>
      <c r="BL1063" s="182"/>
      <c r="BM1063" s="182"/>
      <c r="BN1063" s="182"/>
      <c r="BO1063" s="182"/>
      <c r="BP1063" s="182"/>
      <c r="BQ1063" s="228" t="s">
        <v>180</v>
      </c>
      <c r="BR1063" s="228" t="s">
        <v>266</v>
      </c>
      <c r="BS1063" s="228" t="s">
        <v>489</v>
      </c>
      <c r="BT1063" s="228"/>
      <c r="BU1063" s="228">
        <v>7</v>
      </c>
      <c r="BV1063" s="228" t="s">
        <v>487</v>
      </c>
      <c r="BW1063" s="228" t="s">
        <v>222</v>
      </c>
      <c r="BX1063" s="186">
        <v>0</v>
      </c>
      <c r="BY1063" s="182">
        <v>15</v>
      </c>
      <c r="BZ1063" s="182">
        <v>15</v>
      </c>
      <c r="CA1063" s="182">
        <v>415</v>
      </c>
      <c r="CB1063" s="182">
        <v>12</v>
      </c>
      <c r="CC1063" s="182">
        <v>12</v>
      </c>
      <c r="CD1063" s="182">
        <v>12</v>
      </c>
      <c r="CE1063" s="228">
        <v>5</v>
      </c>
      <c r="CF1063" s="228">
        <v>13</v>
      </c>
      <c r="CG1063" s="113">
        <v>9</v>
      </c>
      <c r="CH1063" s="113">
        <v>0</v>
      </c>
      <c r="CI1063" s="113">
        <v>0</v>
      </c>
      <c r="CJ1063" s="113">
        <v>0</v>
      </c>
      <c r="CK1063" s="113">
        <v>0</v>
      </c>
      <c r="CL1063" s="113">
        <v>0</v>
      </c>
      <c r="CM1063" s="113">
        <v>0</v>
      </c>
      <c r="CN1063" s="185">
        <v>27</v>
      </c>
      <c r="CO1063" s="181">
        <v>427</v>
      </c>
      <c r="CP1063" s="187">
        <v>6.323185011709602E-2</v>
      </c>
      <c r="CQ1063" s="173">
        <v>2.25</v>
      </c>
      <c r="CR1063" s="173">
        <v>35.583333333333343</v>
      </c>
      <c r="CS1063" s="173">
        <v>2.0377358490566042</v>
      </c>
      <c r="CT1063" s="173">
        <v>32.226415094339622</v>
      </c>
      <c r="CU1063" s="253">
        <v>2791</v>
      </c>
      <c r="CV1063" s="220">
        <v>-1</v>
      </c>
      <c r="CW1063" s="254">
        <f t="shared" si="112"/>
        <v>400</v>
      </c>
      <c r="CX1063" s="15">
        <f t="shared" si="113"/>
        <v>27</v>
      </c>
      <c r="CY1063" s="241">
        <f t="shared" si="114"/>
        <v>27</v>
      </c>
      <c r="CZ1063" s="241" t="str">
        <f>IFERROR(ROUND(CY1063/#REF!,1),"")</f>
        <v/>
      </c>
      <c r="DA1063" s="254">
        <f t="shared" si="115"/>
        <v>427</v>
      </c>
      <c r="DB1063" s="246">
        <f t="shared" si="116"/>
        <v>6.323185011709602E-2</v>
      </c>
      <c r="DC1063" s="195"/>
      <c r="DD1063" s="15" t="str">
        <f>IFERROR(#REF!-AO1063,"")</f>
        <v/>
      </c>
      <c r="DE1063" s="195"/>
      <c r="DF1063" s="266" t="str">
        <f>IFERROR(#REF!-L1063,"")</f>
        <v/>
      </c>
      <c r="DG1063" s="228" t="e">
        <f>IF(#REF!&gt;AP1063,0,1)</f>
        <v>#REF!</v>
      </c>
      <c r="DH1063" s="228">
        <f t="shared" si="117"/>
        <v>1</v>
      </c>
      <c r="DI1063" s="228">
        <f t="shared" si="118"/>
        <v>0</v>
      </c>
    </row>
    <row r="1064" spans="1:113" ht="20.25" customHeight="1" x14ac:dyDescent="0.2">
      <c r="A1064">
        <v>2022</v>
      </c>
      <c r="B1064">
        <v>2</v>
      </c>
      <c r="C1064" s="261">
        <v>44607</v>
      </c>
      <c r="D1064">
        <v>256</v>
      </c>
      <c r="E1064">
        <v>180</v>
      </c>
      <c r="F1064">
        <v>28</v>
      </c>
      <c r="G1064" s="194" t="s">
        <v>450</v>
      </c>
      <c r="H1064" s="241" t="s">
        <v>451</v>
      </c>
      <c r="I1064" s="241" t="s">
        <v>225</v>
      </c>
      <c r="J1064" s="241">
        <v>8</v>
      </c>
      <c r="K1064" s="241">
        <v>1</v>
      </c>
      <c r="L1064" s="262">
        <v>32</v>
      </c>
      <c r="M1064" s="263">
        <v>29</v>
      </c>
      <c r="N1064" s="264">
        <v>34</v>
      </c>
      <c r="O1064" s="190"/>
      <c r="P1064" s="190"/>
      <c r="Q1064" s="190"/>
      <c r="R1064" s="190"/>
      <c r="S1064" s="190"/>
      <c r="T1064" s="190"/>
      <c r="U1064" s="190"/>
      <c r="V1064" s="190"/>
      <c r="W1064" s="190"/>
      <c r="X1064" s="190"/>
      <c r="Y1064" s="172"/>
      <c r="Z1064" s="172"/>
      <c r="AA1064" s="190"/>
      <c r="AB1064" s="190"/>
      <c r="AC1064" s="190"/>
      <c r="AD1064" s="190"/>
      <c r="AE1064" s="190"/>
      <c r="AF1064" s="190"/>
      <c r="AG1064" s="190"/>
      <c r="AH1064" s="190"/>
      <c r="AI1064" s="190"/>
      <c r="AJ1064" s="190"/>
      <c r="AK1064" s="172"/>
      <c r="AL1064" s="172"/>
      <c r="AM1064" s="265"/>
      <c r="AN1064" s="265"/>
      <c r="AO1064" s="183">
        <v>187</v>
      </c>
      <c r="AP1064" s="184">
        <v>154</v>
      </c>
      <c r="AQ1064" s="182"/>
      <c r="AR1064" s="182"/>
      <c r="AS1064" s="182"/>
      <c r="AT1064" s="182"/>
      <c r="AU1064" s="182"/>
      <c r="AV1064" s="182"/>
      <c r="AW1064" s="182"/>
      <c r="AX1064" s="182"/>
      <c r="AY1064" s="182"/>
      <c r="AZ1064" s="182"/>
      <c r="BA1064" s="182"/>
      <c r="BB1064" s="182"/>
      <c r="BC1064" s="182"/>
      <c r="BD1064" s="182"/>
      <c r="BE1064" s="182"/>
      <c r="BF1064" s="182"/>
      <c r="BG1064" s="182">
        <v>200</v>
      </c>
      <c r="BH1064" s="182"/>
      <c r="BI1064" s="182"/>
      <c r="BJ1064" s="182"/>
      <c r="BK1064" s="182"/>
      <c r="BL1064" s="182"/>
      <c r="BM1064" s="182"/>
      <c r="BN1064" s="182"/>
      <c r="BO1064" s="182"/>
      <c r="BP1064" s="182"/>
      <c r="BQ1064" s="228" t="s">
        <v>180</v>
      </c>
      <c r="BR1064" s="228" t="s">
        <v>266</v>
      </c>
      <c r="BS1064" s="228" t="s">
        <v>452</v>
      </c>
      <c r="BT1064" s="228"/>
      <c r="BU1064" s="228">
        <v>7</v>
      </c>
      <c r="BV1064" s="228" t="s">
        <v>450</v>
      </c>
      <c r="BW1064" s="228" t="s">
        <v>222</v>
      </c>
      <c r="BX1064" s="186">
        <v>0</v>
      </c>
      <c r="BY1064" s="182">
        <v>0</v>
      </c>
      <c r="BZ1064" s="182">
        <v>0</v>
      </c>
      <c r="CA1064" s="182">
        <v>0</v>
      </c>
      <c r="CB1064" s="182">
        <v>0</v>
      </c>
      <c r="CC1064" s="182">
        <v>0</v>
      </c>
      <c r="CD1064" s="182">
        <v>200</v>
      </c>
      <c r="CE1064" s="228">
        <v>0</v>
      </c>
      <c r="CF1064" s="228">
        <v>0</v>
      </c>
      <c r="CG1064" s="113">
        <v>0</v>
      </c>
      <c r="CH1064" s="113">
        <v>0</v>
      </c>
      <c r="CI1064" s="113">
        <v>0</v>
      </c>
      <c r="CJ1064" s="113">
        <v>0</v>
      </c>
      <c r="CK1064" s="113">
        <v>0</v>
      </c>
      <c r="CL1064" s="113">
        <v>0</v>
      </c>
      <c r="CM1064" s="113">
        <v>0</v>
      </c>
      <c r="CN1064" s="185">
        <v>0</v>
      </c>
      <c r="CO1064" s="181">
        <v>200</v>
      </c>
      <c r="CP1064" s="187">
        <v>0</v>
      </c>
      <c r="CQ1064" s="173">
        <v>0</v>
      </c>
      <c r="CR1064" s="173">
        <v>6.25</v>
      </c>
      <c r="CS1064" s="173"/>
      <c r="CT1064" s="173"/>
      <c r="CU1064" s="253">
        <v>2791</v>
      </c>
      <c r="CV1064" s="220"/>
      <c r="CW1064" s="254">
        <f t="shared" si="112"/>
        <v>200</v>
      </c>
      <c r="CX1064" s="15">
        <f t="shared" si="113"/>
        <v>0</v>
      </c>
      <c r="CY1064" s="241">
        <f t="shared" si="114"/>
        <v>0</v>
      </c>
      <c r="CZ1064" s="241" t="str">
        <f>IFERROR(ROUND(CY1064/#REF!,1),"")</f>
        <v/>
      </c>
      <c r="DA1064" s="254">
        <f t="shared" si="115"/>
        <v>200</v>
      </c>
      <c r="DB1064" s="246">
        <f t="shared" si="116"/>
        <v>0</v>
      </c>
      <c r="DC1064" s="195"/>
      <c r="DD1064" s="15" t="str">
        <f>IFERROR(#REF!-AO1064,"")</f>
        <v/>
      </c>
      <c r="DE1064" s="195"/>
      <c r="DF1064" s="266" t="str">
        <f>IFERROR(#REF!-L1064,"")</f>
        <v/>
      </c>
      <c r="DG1064" s="228" t="e">
        <f>IF(#REF!&gt;AP1064,0,1)</f>
        <v>#REF!</v>
      </c>
      <c r="DH1064" s="228">
        <f t="shared" si="117"/>
        <v>0</v>
      </c>
      <c r="DI1064" s="228">
        <f t="shared" si="118"/>
        <v>1</v>
      </c>
    </row>
    <row r="1065" spans="1:113" ht="20.25" customHeight="1" x14ac:dyDescent="0.2">
      <c r="A1065">
        <v>2022</v>
      </c>
      <c r="B1065">
        <v>2</v>
      </c>
      <c r="C1065" s="261">
        <v>44607</v>
      </c>
      <c r="D1065">
        <v>372</v>
      </c>
      <c r="E1065">
        <v>646</v>
      </c>
      <c r="F1065">
        <v>46</v>
      </c>
      <c r="G1065" s="194" t="s">
        <v>276</v>
      </c>
      <c r="H1065" s="241" t="s">
        <v>277</v>
      </c>
      <c r="I1065" s="241" t="s">
        <v>221</v>
      </c>
      <c r="J1065" s="241">
        <v>2</v>
      </c>
      <c r="K1065" s="241">
        <v>2</v>
      </c>
      <c r="L1065" s="262">
        <v>212</v>
      </c>
      <c r="M1065" s="263">
        <v>197</v>
      </c>
      <c r="N1065" s="264">
        <v>226</v>
      </c>
      <c r="O1065" s="190"/>
      <c r="P1065" s="190"/>
      <c r="Q1065" s="190"/>
      <c r="R1065" s="190"/>
      <c r="S1065" s="190"/>
      <c r="T1065" s="190"/>
      <c r="U1065" s="190"/>
      <c r="V1065" s="190"/>
      <c r="W1065" s="190"/>
      <c r="X1065" s="190"/>
      <c r="Y1065" s="172"/>
      <c r="Z1065" s="172"/>
      <c r="AA1065" s="190">
        <v>285</v>
      </c>
      <c r="AB1065" s="190"/>
      <c r="AC1065" s="190"/>
      <c r="AD1065" s="190"/>
      <c r="AE1065" s="190"/>
      <c r="AF1065" s="190">
        <v>227</v>
      </c>
      <c r="AG1065" s="190"/>
      <c r="AH1065" s="190"/>
      <c r="AI1065" s="190"/>
      <c r="AJ1065" s="190"/>
      <c r="AK1065" s="172"/>
      <c r="AL1065" s="172"/>
      <c r="AM1065" s="265">
        <v>285</v>
      </c>
      <c r="AN1065" s="265">
        <v>227</v>
      </c>
      <c r="AO1065" s="183">
        <v>37</v>
      </c>
      <c r="AP1065" s="184">
        <v>150</v>
      </c>
      <c r="AQ1065" s="182"/>
      <c r="AR1065" s="182"/>
      <c r="AS1065" s="182"/>
      <c r="AT1065" s="182"/>
      <c r="AU1065" s="182">
        <v>144</v>
      </c>
      <c r="AV1065" s="182"/>
      <c r="AW1065" s="182"/>
      <c r="AX1065" s="182"/>
      <c r="AY1065" s="182"/>
      <c r="AZ1065" s="182"/>
      <c r="BA1065" s="182"/>
      <c r="BB1065" s="182"/>
      <c r="BC1065" s="182"/>
      <c r="BD1065" s="182"/>
      <c r="BE1065" s="182"/>
      <c r="BF1065" s="182"/>
      <c r="BG1065" s="182"/>
      <c r="BH1065" s="182"/>
      <c r="BI1065" s="182"/>
      <c r="BJ1065" s="182"/>
      <c r="BK1065" s="182"/>
      <c r="BL1065" s="182"/>
      <c r="BM1065" s="182"/>
      <c r="BN1065" s="182"/>
      <c r="BO1065" s="182"/>
      <c r="BP1065" s="182"/>
      <c r="BQ1065" s="228" t="s">
        <v>180</v>
      </c>
      <c r="BR1065" s="228" t="s">
        <v>266</v>
      </c>
      <c r="BS1065" s="228" t="s">
        <v>278</v>
      </c>
      <c r="BT1065" s="228"/>
      <c r="BU1065" s="228">
        <v>7</v>
      </c>
      <c r="BV1065" s="228" t="s">
        <v>323</v>
      </c>
      <c r="BW1065" s="228" t="s">
        <v>222</v>
      </c>
      <c r="BX1065" s="186">
        <v>0</v>
      </c>
      <c r="BY1065" s="182">
        <v>0</v>
      </c>
      <c r="BZ1065" s="182">
        <v>0</v>
      </c>
      <c r="CA1065" s="182">
        <v>144</v>
      </c>
      <c r="CB1065" s="182">
        <v>0</v>
      </c>
      <c r="CC1065" s="182">
        <v>0</v>
      </c>
      <c r="CD1065" s="182">
        <v>0</v>
      </c>
      <c r="CE1065" s="228">
        <v>0</v>
      </c>
      <c r="CF1065" s="228">
        <v>0</v>
      </c>
      <c r="CG1065" s="113">
        <v>0</v>
      </c>
      <c r="CH1065" s="113">
        <v>0</v>
      </c>
      <c r="CI1065" s="113">
        <v>0</v>
      </c>
      <c r="CJ1065" s="113">
        <v>0</v>
      </c>
      <c r="CK1065" s="113">
        <v>0</v>
      </c>
      <c r="CL1065" s="113">
        <v>0</v>
      </c>
      <c r="CM1065" s="113">
        <v>0</v>
      </c>
      <c r="CN1065" s="185">
        <v>0</v>
      </c>
      <c r="CO1065" s="181">
        <v>144</v>
      </c>
      <c r="CP1065" s="187">
        <v>0</v>
      </c>
      <c r="CQ1065" s="173">
        <v>0</v>
      </c>
      <c r="CR1065" s="173">
        <v>0.67924528301886788</v>
      </c>
      <c r="CS1065" s="173">
        <v>0</v>
      </c>
      <c r="CT1065" s="173">
        <v>0.63436123348017626</v>
      </c>
      <c r="CU1065" s="253">
        <v>2791</v>
      </c>
      <c r="CV1065" s="220">
        <v>-1</v>
      </c>
      <c r="CW1065" s="254">
        <f t="shared" si="112"/>
        <v>144</v>
      </c>
      <c r="CX1065" s="15">
        <f t="shared" si="113"/>
        <v>0</v>
      </c>
      <c r="CY1065" s="241">
        <f t="shared" si="114"/>
        <v>0</v>
      </c>
      <c r="CZ1065" s="241" t="str">
        <f>IFERROR(ROUND(CY1065/#REF!,1),"")</f>
        <v/>
      </c>
      <c r="DA1065" s="254">
        <f t="shared" si="115"/>
        <v>144</v>
      </c>
      <c r="DB1065" s="246">
        <f t="shared" si="116"/>
        <v>0</v>
      </c>
      <c r="DC1065" s="195"/>
      <c r="DD1065" s="15" t="str">
        <f>IFERROR(#REF!-AO1065,"")</f>
        <v/>
      </c>
      <c r="DE1065" s="195"/>
      <c r="DF1065" s="266" t="str">
        <f>IFERROR(#REF!-L1065,"")</f>
        <v/>
      </c>
      <c r="DG1065" s="228" t="e">
        <f>IF(#REF!&gt;AP1065,0,1)</f>
        <v>#REF!</v>
      </c>
      <c r="DH1065" s="228">
        <f t="shared" si="117"/>
        <v>1</v>
      </c>
      <c r="DI1065" s="228">
        <f t="shared" si="118"/>
        <v>0</v>
      </c>
    </row>
    <row r="1066" spans="1:113" ht="20.25" customHeight="1" x14ac:dyDescent="0.2">
      <c r="A1066">
        <v>2022</v>
      </c>
      <c r="B1066">
        <v>2</v>
      </c>
      <c r="C1066" s="261">
        <v>44607</v>
      </c>
      <c r="D1066">
        <v>372</v>
      </c>
      <c r="E1066">
        <v>647</v>
      </c>
      <c r="F1066">
        <v>46</v>
      </c>
      <c r="G1066" s="194" t="s">
        <v>264</v>
      </c>
      <c r="H1066" s="241" t="s">
        <v>265</v>
      </c>
      <c r="I1066" s="241" t="s">
        <v>221</v>
      </c>
      <c r="J1066" s="241">
        <v>2</v>
      </c>
      <c r="K1066" s="241">
        <v>2</v>
      </c>
      <c r="L1066" s="262">
        <v>212</v>
      </c>
      <c r="M1066" s="263">
        <v>197</v>
      </c>
      <c r="N1066" s="264">
        <v>226</v>
      </c>
      <c r="O1066" s="190"/>
      <c r="P1066" s="190"/>
      <c r="Q1066" s="190"/>
      <c r="R1066" s="190"/>
      <c r="S1066" s="190"/>
      <c r="T1066" s="190"/>
      <c r="U1066" s="190"/>
      <c r="V1066" s="190"/>
      <c r="W1066" s="190"/>
      <c r="X1066" s="190"/>
      <c r="Y1066" s="172"/>
      <c r="Z1066" s="172"/>
      <c r="AA1066" s="190">
        <v>292</v>
      </c>
      <c r="AB1066" s="190"/>
      <c r="AC1066" s="190"/>
      <c r="AD1066" s="190"/>
      <c r="AE1066" s="190"/>
      <c r="AF1066" s="190">
        <v>229</v>
      </c>
      <c r="AG1066" s="190"/>
      <c r="AH1066" s="190"/>
      <c r="AI1066" s="190"/>
      <c r="AJ1066" s="190"/>
      <c r="AK1066" s="172"/>
      <c r="AL1066" s="172"/>
      <c r="AM1066" s="265">
        <v>292</v>
      </c>
      <c r="AN1066" s="265">
        <v>229</v>
      </c>
      <c r="AO1066" s="183">
        <v>37</v>
      </c>
      <c r="AP1066" s="184">
        <v>150</v>
      </c>
      <c r="AQ1066" s="182"/>
      <c r="AR1066" s="182"/>
      <c r="AS1066" s="182"/>
      <c r="AT1066" s="182"/>
      <c r="AU1066" s="182">
        <v>144</v>
      </c>
      <c r="AV1066" s="182"/>
      <c r="AW1066" s="182"/>
      <c r="AX1066" s="182"/>
      <c r="AY1066" s="182"/>
      <c r="AZ1066" s="182"/>
      <c r="BA1066" s="182"/>
      <c r="BB1066" s="182"/>
      <c r="BC1066" s="182"/>
      <c r="BD1066" s="182"/>
      <c r="BE1066" s="182"/>
      <c r="BF1066" s="182"/>
      <c r="BG1066" s="182"/>
      <c r="BH1066" s="182"/>
      <c r="BI1066" s="182"/>
      <c r="BJ1066" s="182"/>
      <c r="BK1066" s="182"/>
      <c r="BL1066" s="182"/>
      <c r="BM1066" s="182"/>
      <c r="BN1066" s="182"/>
      <c r="BO1066" s="182"/>
      <c r="BP1066" s="182"/>
      <c r="BQ1066" s="228" t="s">
        <v>180</v>
      </c>
      <c r="BR1066" s="228" t="s">
        <v>266</v>
      </c>
      <c r="BS1066" s="228" t="s">
        <v>267</v>
      </c>
      <c r="BT1066" s="228"/>
      <c r="BU1066" s="228">
        <v>7</v>
      </c>
      <c r="BV1066" s="228" t="s">
        <v>323</v>
      </c>
      <c r="BW1066" s="228" t="s">
        <v>222</v>
      </c>
      <c r="BX1066" s="186">
        <v>0</v>
      </c>
      <c r="BY1066" s="182">
        <v>0</v>
      </c>
      <c r="BZ1066" s="182">
        <v>0</v>
      </c>
      <c r="CA1066" s="182">
        <v>144</v>
      </c>
      <c r="CB1066" s="182">
        <v>0</v>
      </c>
      <c r="CC1066" s="182">
        <v>0</v>
      </c>
      <c r="CD1066" s="182">
        <v>0</v>
      </c>
      <c r="CE1066" s="228">
        <v>0</v>
      </c>
      <c r="CF1066" s="228">
        <v>0</v>
      </c>
      <c r="CG1066" s="113">
        <v>0</v>
      </c>
      <c r="CH1066" s="113">
        <v>0</v>
      </c>
      <c r="CI1066" s="113">
        <v>0</v>
      </c>
      <c r="CJ1066" s="113">
        <v>0</v>
      </c>
      <c r="CK1066" s="113">
        <v>0</v>
      </c>
      <c r="CL1066" s="113">
        <v>0</v>
      </c>
      <c r="CM1066" s="113">
        <v>0</v>
      </c>
      <c r="CN1066" s="185">
        <v>0</v>
      </c>
      <c r="CO1066" s="181">
        <v>144</v>
      </c>
      <c r="CP1066" s="187">
        <v>0</v>
      </c>
      <c r="CQ1066" s="173">
        <v>0</v>
      </c>
      <c r="CR1066" s="173">
        <v>0.67924528301886788</v>
      </c>
      <c r="CS1066" s="173">
        <v>0</v>
      </c>
      <c r="CT1066" s="173">
        <v>0.62882096069868998</v>
      </c>
      <c r="CU1066" s="253">
        <v>2791</v>
      </c>
      <c r="CV1066" s="220">
        <v>-1</v>
      </c>
      <c r="CW1066" s="254">
        <f t="shared" si="112"/>
        <v>144</v>
      </c>
      <c r="CX1066" s="15">
        <f t="shared" si="113"/>
        <v>0</v>
      </c>
      <c r="CY1066" s="241">
        <f t="shared" si="114"/>
        <v>0</v>
      </c>
      <c r="CZ1066" s="241" t="str">
        <f>IFERROR(ROUND(CY1066/#REF!,1),"")</f>
        <v/>
      </c>
      <c r="DA1066" s="254">
        <f t="shared" si="115"/>
        <v>144</v>
      </c>
      <c r="DB1066" s="246">
        <f t="shared" si="116"/>
        <v>0</v>
      </c>
      <c r="DC1066" s="195"/>
      <c r="DD1066" s="15" t="str">
        <f>IFERROR(#REF!-AO1066,"")</f>
        <v/>
      </c>
      <c r="DE1066" s="195"/>
      <c r="DF1066" s="266" t="str">
        <f>IFERROR(#REF!-L1066,"")</f>
        <v/>
      </c>
      <c r="DG1066" s="228" t="e">
        <f>IF(#REF!&gt;AP1066,0,1)</f>
        <v>#REF!</v>
      </c>
      <c r="DH1066" s="228">
        <f t="shared" si="117"/>
        <v>1</v>
      </c>
      <c r="DI1066" s="228">
        <f t="shared" si="118"/>
        <v>0</v>
      </c>
    </row>
    <row r="1067" spans="1:113" ht="20.25" customHeight="1" x14ac:dyDescent="0.2">
      <c r="A1067">
        <v>2022</v>
      </c>
      <c r="B1067">
        <v>2</v>
      </c>
      <c r="C1067" s="261">
        <v>44607</v>
      </c>
      <c r="D1067">
        <v>214</v>
      </c>
      <c r="E1067">
        <v>142</v>
      </c>
      <c r="F1067">
        <v>48</v>
      </c>
      <c r="G1067" s="194" t="s">
        <v>286</v>
      </c>
      <c r="H1067" s="241" t="s">
        <v>287</v>
      </c>
      <c r="I1067" s="241" t="s">
        <v>221</v>
      </c>
      <c r="J1067" s="241">
        <v>4</v>
      </c>
      <c r="K1067" s="241">
        <v>1</v>
      </c>
      <c r="L1067" s="262">
        <v>351</v>
      </c>
      <c r="M1067" s="263">
        <v>326</v>
      </c>
      <c r="N1067" s="264">
        <v>375</v>
      </c>
      <c r="O1067" s="190"/>
      <c r="P1067" s="190"/>
      <c r="Q1067" s="190"/>
      <c r="R1067" s="190"/>
      <c r="S1067" s="190"/>
      <c r="T1067" s="190"/>
      <c r="U1067" s="190"/>
      <c r="V1067" s="190"/>
      <c r="W1067" s="190"/>
      <c r="X1067" s="190"/>
      <c r="Y1067" s="172"/>
      <c r="Z1067" s="172"/>
      <c r="AA1067" s="190"/>
      <c r="AB1067" s="190"/>
      <c r="AC1067" s="190"/>
      <c r="AD1067" s="190"/>
      <c r="AE1067" s="190"/>
      <c r="AF1067" s="190"/>
      <c r="AG1067" s="190"/>
      <c r="AH1067" s="190"/>
      <c r="AI1067" s="190"/>
      <c r="AJ1067" s="190"/>
      <c r="AK1067" s="172"/>
      <c r="AL1067" s="172"/>
      <c r="AM1067" s="265"/>
      <c r="AN1067" s="265"/>
      <c r="AO1067" s="183">
        <v>74</v>
      </c>
      <c r="AP1067" s="184">
        <v>195</v>
      </c>
      <c r="AQ1067" s="182"/>
      <c r="AR1067" s="182"/>
      <c r="AS1067" s="182"/>
      <c r="AT1067" s="182"/>
      <c r="AU1067" s="182">
        <v>112</v>
      </c>
      <c r="AV1067" s="182">
        <v>2</v>
      </c>
      <c r="AW1067" s="182">
        <v>4</v>
      </c>
      <c r="AX1067" s="182">
        <v>2</v>
      </c>
      <c r="AY1067" s="182"/>
      <c r="AZ1067" s="182"/>
      <c r="BA1067" s="182"/>
      <c r="BB1067" s="182"/>
      <c r="BC1067" s="182"/>
      <c r="BD1067" s="182"/>
      <c r="BE1067" s="182"/>
      <c r="BF1067" s="182"/>
      <c r="BG1067" s="182"/>
      <c r="BH1067" s="182"/>
      <c r="BI1067" s="182"/>
      <c r="BJ1067" s="182"/>
      <c r="BK1067" s="182"/>
      <c r="BL1067" s="182"/>
      <c r="BM1067" s="182"/>
      <c r="BN1067" s="182"/>
      <c r="BO1067" s="182"/>
      <c r="BP1067" s="182"/>
      <c r="BQ1067" s="228" t="s">
        <v>180</v>
      </c>
      <c r="BR1067" s="228" t="s">
        <v>266</v>
      </c>
      <c r="BS1067" s="228" t="s">
        <v>288</v>
      </c>
      <c r="BT1067" s="228"/>
      <c r="BU1067" s="228">
        <v>7</v>
      </c>
      <c r="BV1067" s="228" t="s">
        <v>286</v>
      </c>
      <c r="BW1067" s="228" t="s">
        <v>222</v>
      </c>
      <c r="BX1067" s="186">
        <v>0</v>
      </c>
      <c r="BY1067" s="182">
        <v>8</v>
      </c>
      <c r="BZ1067" s="182">
        <v>8</v>
      </c>
      <c r="CA1067" s="182">
        <v>120</v>
      </c>
      <c r="CB1067" s="182">
        <v>0</v>
      </c>
      <c r="CC1067" s="182">
        <v>0</v>
      </c>
      <c r="CD1067" s="182">
        <v>0</v>
      </c>
      <c r="CE1067" s="228">
        <v>2</v>
      </c>
      <c r="CF1067" s="228">
        <v>4</v>
      </c>
      <c r="CG1067" s="113">
        <v>2</v>
      </c>
      <c r="CH1067" s="113">
        <v>0</v>
      </c>
      <c r="CI1067" s="113">
        <v>0</v>
      </c>
      <c r="CJ1067" s="113">
        <v>0</v>
      </c>
      <c r="CK1067" s="113">
        <v>0</v>
      </c>
      <c r="CL1067" s="113">
        <v>0</v>
      </c>
      <c r="CM1067" s="113">
        <v>0</v>
      </c>
      <c r="CN1067" s="185">
        <v>8</v>
      </c>
      <c r="CO1067" s="181">
        <v>120</v>
      </c>
      <c r="CP1067" s="187">
        <v>6.6666666666666666E-2</v>
      </c>
      <c r="CQ1067" s="173">
        <v>2.279202279202279E-2</v>
      </c>
      <c r="CR1067" s="173">
        <v>0.34188034188034189</v>
      </c>
      <c r="CS1067" s="173"/>
      <c r="CT1067" s="173"/>
      <c r="CU1067" s="253">
        <v>2791</v>
      </c>
      <c r="CV1067" s="220"/>
      <c r="CW1067" s="254">
        <f t="shared" si="112"/>
        <v>112</v>
      </c>
      <c r="CX1067" s="15">
        <f t="shared" si="113"/>
        <v>8</v>
      </c>
      <c r="CY1067" s="241">
        <f t="shared" si="114"/>
        <v>8</v>
      </c>
      <c r="CZ1067" s="241" t="str">
        <f>IFERROR(ROUND(CY1067/#REF!,1),"")</f>
        <v/>
      </c>
      <c r="DA1067" s="254">
        <f t="shared" si="115"/>
        <v>120</v>
      </c>
      <c r="DB1067" s="246">
        <f t="shared" si="116"/>
        <v>6.6666666666666666E-2</v>
      </c>
      <c r="DC1067" s="195"/>
      <c r="DD1067" s="15" t="str">
        <f>IFERROR(#REF!-AO1067,"")</f>
        <v/>
      </c>
      <c r="DE1067" s="195"/>
      <c r="DF1067" s="266" t="str">
        <f>IFERROR(#REF!-L1067,"")</f>
        <v/>
      </c>
      <c r="DG1067" s="228" t="e">
        <f>IF(#REF!&gt;AP1067,0,1)</f>
        <v>#REF!</v>
      </c>
      <c r="DH1067" s="228">
        <f t="shared" si="117"/>
        <v>0</v>
      </c>
      <c r="DI1067" s="228">
        <f t="shared" si="118"/>
        <v>1</v>
      </c>
    </row>
    <row r="1068" spans="1:113" ht="20.25" customHeight="1" x14ac:dyDescent="0.2">
      <c r="A1068">
        <v>2022</v>
      </c>
      <c r="B1068">
        <v>2</v>
      </c>
      <c r="C1068" s="261">
        <v>44607</v>
      </c>
      <c r="D1068">
        <v>334</v>
      </c>
      <c r="E1068">
        <v>254</v>
      </c>
      <c r="F1068">
        <v>49</v>
      </c>
      <c r="G1068" s="194" t="s">
        <v>220</v>
      </c>
      <c r="H1068" s="241" t="s">
        <v>179</v>
      </c>
      <c r="I1068" s="241" t="s">
        <v>221</v>
      </c>
      <c r="J1068" s="241">
        <v>4</v>
      </c>
      <c r="K1068" s="241">
        <v>2</v>
      </c>
      <c r="L1068" s="262">
        <v>203</v>
      </c>
      <c r="M1068" s="263">
        <v>188</v>
      </c>
      <c r="N1068" s="264">
        <v>217</v>
      </c>
      <c r="O1068" s="190">
        <v>247</v>
      </c>
      <c r="P1068" s="190">
        <v>253</v>
      </c>
      <c r="Q1068" s="190">
        <v>259</v>
      </c>
      <c r="R1068" s="190">
        <v>254</v>
      </c>
      <c r="S1068" s="190"/>
      <c r="T1068" s="190">
        <v>193</v>
      </c>
      <c r="U1068" s="190">
        <v>190</v>
      </c>
      <c r="V1068" s="190">
        <v>206</v>
      </c>
      <c r="W1068" s="190">
        <v>204</v>
      </c>
      <c r="X1068" s="190"/>
      <c r="Y1068" s="172">
        <v>141</v>
      </c>
      <c r="Z1068" s="172">
        <v>156</v>
      </c>
      <c r="AA1068" s="190"/>
      <c r="AB1068" s="190">
        <v>312</v>
      </c>
      <c r="AC1068" s="190"/>
      <c r="AD1068" s="190">
        <v>273</v>
      </c>
      <c r="AE1068" s="190">
        <v>285</v>
      </c>
      <c r="AF1068" s="190"/>
      <c r="AG1068" s="190">
        <v>228</v>
      </c>
      <c r="AH1068" s="190"/>
      <c r="AI1068" s="190">
        <v>208</v>
      </c>
      <c r="AJ1068" s="190">
        <v>200</v>
      </c>
      <c r="AK1068" s="172">
        <v>157</v>
      </c>
      <c r="AL1068" s="172">
        <v>147</v>
      </c>
      <c r="AM1068" s="265">
        <v>269</v>
      </c>
      <c r="AN1068" s="265">
        <v>204.14285714285711</v>
      </c>
      <c r="AO1068" s="183">
        <v>94</v>
      </c>
      <c r="AP1068" s="184">
        <v>153</v>
      </c>
      <c r="AQ1068" s="182">
        <v>95.840266222961731</v>
      </c>
      <c r="AR1068" s="182">
        <v>150.25</v>
      </c>
      <c r="AS1068" s="182"/>
      <c r="AT1068" s="182"/>
      <c r="AU1068" s="182">
        <v>1500</v>
      </c>
      <c r="AV1068" s="182">
        <v>7</v>
      </c>
      <c r="AW1068" s="182">
        <v>8</v>
      </c>
      <c r="AX1068" s="182">
        <v>5</v>
      </c>
      <c r="AY1068" s="182"/>
      <c r="AZ1068" s="182"/>
      <c r="BA1068" s="182"/>
      <c r="BB1068" s="182"/>
      <c r="BC1068" s="182"/>
      <c r="BD1068" s="182"/>
      <c r="BE1068" s="182"/>
      <c r="BF1068" s="182"/>
      <c r="BG1068" s="182">
        <v>1200</v>
      </c>
      <c r="BH1068" s="182">
        <v>3</v>
      </c>
      <c r="BI1068" s="182">
        <v>2</v>
      </c>
      <c r="BJ1068" s="182">
        <v>5</v>
      </c>
      <c r="BK1068" s="182"/>
      <c r="BL1068" s="182"/>
      <c r="BM1068" s="182"/>
      <c r="BN1068" s="182"/>
      <c r="BO1068" s="182"/>
      <c r="BP1068" s="182"/>
      <c r="BQ1068" s="228" t="s">
        <v>180</v>
      </c>
      <c r="BR1068" s="228" t="s">
        <v>181</v>
      </c>
      <c r="BS1068" s="228" t="s">
        <v>182</v>
      </c>
      <c r="BT1068" s="228"/>
      <c r="BU1068" s="228">
        <v>7</v>
      </c>
      <c r="BV1068" s="228" t="s">
        <v>220</v>
      </c>
      <c r="BW1068" s="228" t="s">
        <v>222</v>
      </c>
      <c r="BX1068" s="186">
        <v>0</v>
      </c>
      <c r="BY1068" s="182">
        <v>20</v>
      </c>
      <c r="BZ1068" s="182">
        <v>10</v>
      </c>
      <c r="CA1068" s="182">
        <v>1510</v>
      </c>
      <c r="CB1068" s="182">
        <v>10</v>
      </c>
      <c r="CC1068" s="182">
        <v>5</v>
      </c>
      <c r="CD1068" s="182">
        <v>1205</v>
      </c>
      <c r="CE1068" s="228">
        <v>5</v>
      </c>
      <c r="CF1068" s="228">
        <v>5</v>
      </c>
      <c r="CG1068" s="113">
        <v>5</v>
      </c>
      <c r="CH1068" s="113">
        <v>0</v>
      </c>
      <c r="CI1068" s="113">
        <v>0</v>
      </c>
      <c r="CJ1068" s="113">
        <v>0</v>
      </c>
      <c r="CK1068" s="113">
        <v>0</v>
      </c>
      <c r="CL1068" s="113">
        <v>0</v>
      </c>
      <c r="CM1068" s="113">
        <v>0</v>
      </c>
      <c r="CN1068" s="185">
        <v>15</v>
      </c>
      <c r="CO1068" s="181">
        <v>2715</v>
      </c>
      <c r="CP1068" s="187">
        <v>5.5248618784530376E-3</v>
      </c>
      <c r="CQ1068" s="173">
        <v>7.3891625615763554E-2</v>
      </c>
      <c r="CR1068" s="173">
        <v>13.374384236453199</v>
      </c>
      <c r="CS1068" s="173">
        <v>7.3477956613016093E-2</v>
      </c>
      <c r="CT1068" s="173">
        <v>13.29951014695591</v>
      </c>
      <c r="CU1068" s="253">
        <v>2791</v>
      </c>
      <c r="CV1068" s="220">
        <v>-1</v>
      </c>
      <c r="CW1068" s="254">
        <f t="shared" si="112"/>
        <v>2700</v>
      </c>
      <c r="CX1068" s="15">
        <f t="shared" si="113"/>
        <v>30</v>
      </c>
      <c r="CY1068" s="241">
        <f t="shared" si="114"/>
        <v>15</v>
      </c>
      <c r="CZ1068" s="241" t="str">
        <f>IFERROR(ROUND(CY1068/#REF!,1),"")</f>
        <v/>
      </c>
      <c r="DA1068" s="254">
        <f t="shared" si="115"/>
        <v>2715</v>
      </c>
      <c r="DB1068" s="246">
        <f t="shared" si="116"/>
        <v>5.5248618784530384E-3</v>
      </c>
      <c r="DC1068" s="195"/>
      <c r="DD1068" s="15" t="str">
        <f>IFERROR(#REF!-AO1068,"")</f>
        <v/>
      </c>
      <c r="DE1068" s="195"/>
      <c r="DF1068" s="266" t="str">
        <f>IFERROR(#REF!-L1068,"")</f>
        <v/>
      </c>
      <c r="DG1068" s="228" t="e">
        <f>IF(#REF!&gt;AP1068,0,1)</f>
        <v>#REF!</v>
      </c>
      <c r="DH1068" s="228">
        <f t="shared" si="117"/>
        <v>1</v>
      </c>
      <c r="DI1068" s="228">
        <f t="shared" si="118"/>
        <v>1</v>
      </c>
    </row>
    <row r="1069" spans="1:113" ht="20.25" customHeight="1" x14ac:dyDescent="0.2">
      <c r="A1069">
        <v>2022</v>
      </c>
      <c r="B1069">
        <v>2</v>
      </c>
      <c r="C1069" s="261">
        <v>44607</v>
      </c>
      <c r="D1069">
        <v>161</v>
      </c>
      <c r="E1069">
        <v>302</v>
      </c>
      <c r="F1069"/>
      <c r="G1069" s="194" t="s">
        <v>498</v>
      </c>
      <c r="H1069" s="241" t="s">
        <v>499</v>
      </c>
      <c r="I1069" s="241" t="s">
        <v>225</v>
      </c>
      <c r="J1069" s="241">
        <v>1</v>
      </c>
      <c r="K1069" s="241">
        <v>1</v>
      </c>
      <c r="L1069" s="262">
        <v>1056</v>
      </c>
      <c r="M1069" s="263">
        <v>982</v>
      </c>
      <c r="N1069" s="264">
        <v>1129</v>
      </c>
      <c r="O1069" s="190"/>
      <c r="P1069" s="190"/>
      <c r="Q1069" s="190"/>
      <c r="R1069" s="190"/>
      <c r="S1069" s="190"/>
      <c r="T1069" s="190"/>
      <c r="U1069" s="190"/>
      <c r="V1069" s="190"/>
      <c r="W1069" s="190"/>
      <c r="X1069" s="190"/>
      <c r="Y1069" s="172"/>
      <c r="Z1069" s="172"/>
      <c r="AA1069" s="190"/>
      <c r="AB1069" s="190"/>
      <c r="AC1069" s="190"/>
      <c r="AD1069" s="190">
        <v>1225</v>
      </c>
      <c r="AE1069" s="190">
        <v>1287</v>
      </c>
      <c r="AF1069" s="190"/>
      <c r="AG1069" s="190"/>
      <c r="AH1069" s="190"/>
      <c r="AI1069" s="190">
        <v>1001</v>
      </c>
      <c r="AJ1069" s="190">
        <v>1084</v>
      </c>
      <c r="AK1069" s="172"/>
      <c r="AL1069" s="172">
        <v>229</v>
      </c>
      <c r="AM1069" s="265">
        <v>1256</v>
      </c>
      <c r="AN1069" s="265">
        <v>1042.5</v>
      </c>
      <c r="AO1069" s="183">
        <v>15</v>
      </c>
      <c r="AP1069" s="184">
        <v>240</v>
      </c>
      <c r="AQ1069" s="182">
        <v>15.72052401746725</v>
      </c>
      <c r="AR1069" s="182">
        <v>229</v>
      </c>
      <c r="AS1069" s="182"/>
      <c r="AT1069" s="182"/>
      <c r="AU1069" s="182"/>
      <c r="AV1069" s="182"/>
      <c r="AW1069" s="182"/>
      <c r="AX1069" s="182"/>
      <c r="AY1069" s="182"/>
      <c r="AZ1069" s="182"/>
      <c r="BA1069" s="182"/>
      <c r="BB1069" s="182"/>
      <c r="BC1069" s="182"/>
      <c r="BD1069" s="182"/>
      <c r="BE1069" s="182"/>
      <c r="BF1069" s="182"/>
      <c r="BG1069" s="182"/>
      <c r="BH1069" s="182"/>
      <c r="BI1069" s="182"/>
      <c r="BJ1069" s="182">
        <v>5</v>
      </c>
      <c r="BK1069" s="182"/>
      <c r="BL1069" s="182"/>
      <c r="BM1069" s="182"/>
      <c r="BN1069" s="182"/>
      <c r="BO1069" s="182"/>
      <c r="BP1069" s="182"/>
      <c r="BQ1069" s="228" t="s">
        <v>492</v>
      </c>
      <c r="BR1069" s="228" t="s">
        <v>492</v>
      </c>
      <c r="BS1069" s="228"/>
      <c r="BT1069" s="228"/>
      <c r="BU1069" s="228">
        <v>7</v>
      </c>
      <c r="BV1069" s="228" t="s">
        <v>498</v>
      </c>
      <c r="BW1069" s="228"/>
      <c r="BX1069" s="186">
        <v>0</v>
      </c>
      <c r="BY1069" s="182">
        <v>0</v>
      </c>
      <c r="BZ1069" s="182">
        <v>0</v>
      </c>
      <c r="CA1069" s="182">
        <v>0</v>
      </c>
      <c r="CB1069" s="182">
        <v>5</v>
      </c>
      <c r="CC1069" s="182">
        <v>5</v>
      </c>
      <c r="CD1069" s="182">
        <v>5</v>
      </c>
      <c r="CE1069" s="228">
        <v>0</v>
      </c>
      <c r="CF1069" s="228">
        <v>0</v>
      </c>
      <c r="CG1069" s="113">
        <v>5</v>
      </c>
      <c r="CH1069" s="113">
        <v>0</v>
      </c>
      <c r="CI1069" s="113">
        <v>0</v>
      </c>
      <c r="CJ1069" s="113">
        <v>0</v>
      </c>
      <c r="CK1069" s="113">
        <v>0</v>
      </c>
      <c r="CL1069" s="113">
        <v>0</v>
      </c>
      <c r="CM1069" s="113">
        <v>0</v>
      </c>
      <c r="CN1069" s="185">
        <v>5</v>
      </c>
      <c r="CO1069" s="181">
        <v>5</v>
      </c>
      <c r="CP1069" s="187">
        <v>1</v>
      </c>
      <c r="CQ1069" s="173">
        <v>4.734848484848485E-3</v>
      </c>
      <c r="CR1069" s="173">
        <v>4.734848484848485E-3</v>
      </c>
      <c r="CS1069" s="173">
        <v>4.7961630695443642E-3</v>
      </c>
      <c r="CT1069" s="173">
        <v>4.7961630695443642E-3</v>
      </c>
      <c r="CU1069" s="253">
        <v>2791</v>
      </c>
      <c r="CV1069" s="220">
        <v>-1</v>
      </c>
      <c r="CW1069" s="254">
        <f t="shared" si="112"/>
        <v>0</v>
      </c>
      <c r="CX1069" s="15">
        <f t="shared" si="113"/>
        <v>5</v>
      </c>
      <c r="CY1069" s="241">
        <f t="shared" si="114"/>
        <v>5</v>
      </c>
      <c r="CZ1069" s="241" t="str">
        <f>IFERROR(ROUND(CY1069/#REF!,1),"")</f>
        <v/>
      </c>
      <c r="DA1069" s="254">
        <f t="shared" si="115"/>
        <v>5</v>
      </c>
      <c r="DB1069" s="246">
        <f t="shared" si="116"/>
        <v>1</v>
      </c>
      <c r="DC1069" s="195"/>
      <c r="DD1069" s="15" t="str">
        <f>IFERROR(#REF!-AO1069,"")</f>
        <v/>
      </c>
      <c r="DE1069" s="195"/>
      <c r="DF1069" s="266" t="str">
        <f>IFERROR(#REF!-L1069,"")</f>
        <v/>
      </c>
      <c r="DG1069" s="228" t="e">
        <f>IF(#REF!&gt;AP1069,0,1)</f>
        <v>#REF!</v>
      </c>
      <c r="DH1069" s="228">
        <f t="shared" si="117"/>
        <v>1</v>
      </c>
      <c r="DI1069" s="228">
        <f t="shared" si="118"/>
        <v>1</v>
      </c>
    </row>
    <row r="1070" spans="1:113" ht="20.25" customHeight="1" x14ac:dyDescent="0.2">
      <c r="A1070">
        <v>2022</v>
      </c>
      <c r="B1070">
        <v>2</v>
      </c>
      <c r="C1070" s="261">
        <v>44608</v>
      </c>
      <c r="D1070">
        <v>125</v>
      </c>
      <c r="E1070">
        <v>690</v>
      </c>
      <c r="F1070">
        <v>2</v>
      </c>
      <c r="G1070" s="194" t="s">
        <v>259</v>
      </c>
      <c r="H1070" s="241" t="s">
        <v>260</v>
      </c>
      <c r="I1070" s="241" t="s">
        <v>169</v>
      </c>
      <c r="J1070" s="241">
        <v>4</v>
      </c>
      <c r="K1070" s="241">
        <v>4</v>
      </c>
      <c r="L1070" s="262">
        <v>170</v>
      </c>
      <c r="M1070" s="263">
        <v>153</v>
      </c>
      <c r="N1070" s="264">
        <v>187</v>
      </c>
      <c r="O1070" s="190">
        <v>193</v>
      </c>
      <c r="P1070" s="190">
        <v>191</v>
      </c>
      <c r="Q1070" s="190"/>
      <c r="R1070" s="190">
        <v>205</v>
      </c>
      <c r="S1070" s="190">
        <v>201</v>
      </c>
      <c r="T1070" s="190">
        <v>164</v>
      </c>
      <c r="U1070" s="190">
        <v>162</v>
      </c>
      <c r="V1070" s="190"/>
      <c r="W1070" s="190">
        <v>161</v>
      </c>
      <c r="X1070" s="190">
        <v>159</v>
      </c>
      <c r="Y1070" s="172"/>
      <c r="Z1070" s="172"/>
      <c r="AA1070" s="190">
        <v>185</v>
      </c>
      <c r="AB1070" s="190">
        <v>190</v>
      </c>
      <c r="AC1070" s="190"/>
      <c r="AD1070" s="190">
        <v>194</v>
      </c>
      <c r="AE1070" s="190"/>
      <c r="AF1070" s="190">
        <v>157</v>
      </c>
      <c r="AG1070" s="190">
        <v>151</v>
      </c>
      <c r="AH1070" s="190"/>
      <c r="AI1070" s="190">
        <v>158</v>
      </c>
      <c r="AJ1070" s="190"/>
      <c r="AK1070" s="172"/>
      <c r="AL1070" s="172"/>
      <c r="AM1070" s="265">
        <v>194.14285714285711</v>
      </c>
      <c r="AN1070" s="265">
        <v>158.85714285714289</v>
      </c>
      <c r="AO1070" s="183">
        <v>120</v>
      </c>
      <c r="AP1070" s="184">
        <v>120</v>
      </c>
      <c r="AQ1070" s="182"/>
      <c r="AR1070" s="182"/>
      <c r="AS1070" s="182"/>
      <c r="AT1070" s="182"/>
      <c r="AU1070" s="182">
        <v>1200</v>
      </c>
      <c r="AV1070" s="182">
        <v>3</v>
      </c>
      <c r="AW1070" s="182">
        <v>3</v>
      </c>
      <c r="AX1070" s="182">
        <v>3</v>
      </c>
      <c r="AY1070" s="182"/>
      <c r="AZ1070" s="182"/>
      <c r="BA1070" s="182"/>
      <c r="BB1070" s="182"/>
      <c r="BC1070" s="182"/>
      <c r="BD1070" s="182"/>
      <c r="BE1070" s="182"/>
      <c r="BF1070" s="182"/>
      <c r="BG1070" s="182">
        <v>1080</v>
      </c>
      <c r="BH1070" s="182"/>
      <c r="BI1070" s="182">
        <v>4</v>
      </c>
      <c r="BJ1070" s="182">
        <v>5</v>
      </c>
      <c r="BK1070" s="182"/>
      <c r="BL1070" s="182"/>
      <c r="BM1070" s="182"/>
      <c r="BN1070" s="182"/>
      <c r="BO1070" s="182"/>
      <c r="BP1070" s="182"/>
      <c r="BQ1070" s="228" t="s">
        <v>256</v>
      </c>
      <c r="BR1070" s="228" t="s">
        <v>257</v>
      </c>
      <c r="BS1070" s="228"/>
      <c r="BT1070" s="228"/>
      <c r="BU1070" s="228">
        <v>7</v>
      </c>
      <c r="BV1070" s="228" t="s">
        <v>258</v>
      </c>
      <c r="BW1070" s="228" t="s">
        <v>173</v>
      </c>
      <c r="BX1070" s="186">
        <v>0</v>
      </c>
      <c r="BY1070" s="182">
        <v>9</v>
      </c>
      <c r="BZ1070" s="182">
        <v>2.25</v>
      </c>
      <c r="CA1070" s="182">
        <v>1202</v>
      </c>
      <c r="CB1070" s="182">
        <v>9</v>
      </c>
      <c r="CC1070" s="182">
        <v>2.25</v>
      </c>
      <c r="CD1070" s="182">
        <v>1082</v>
      </c>
      <c r="CE1070" s="228">
        <v>0</v>
      </c>
      <c r="CF1070" s="228">
        <v>1</v>
      </c>
      <c r="CG1070" s="113">
        <v>2</v>
      </c>
      <c r="CH1070" s="113">
        <v>0</v>
      </c>
      <c r="CI1070" s="113">
        <v>0</v>
      </c>
      <c r="CJ1070" s="113">
        <v>0</v>
      </c>
      <c r="CK1070" s="113">
        <v>0</v>
      </c>
      <c r="CL1070" s="113">
        <v>0</v>
      </c>
      <c r="CM1070" s="113">
        <v>0</v>
      </c>
      <c r="CN1070" s="185">
        <v>4.5</v>
      </c>
      <c r="CO1070" s="181">
        <v>2284</v>
      </c>
      <c r="CP1070" s="187">
        <v>1.9702276707530648E-3</v>
      </c>
      <c r="CQ1070" s="173">
        <v>2.6470588235294121E-2</v>
      </c>
      <c r="CR1070" s="173">
        <v>13.435294117647061</v>
      </c>
      <c r="CS1070" s="173">
        <v>2.83273381294964E-2</v>
      </c>
      <c r="CT1070" s="173">
        <v>14.37769784172662</v>
      </c>
      <c r="CU1070" s="253">
        <v>2791</v>
      </c>
      <c r="CV1070" s="220">
        <v>-1</v>
      </c>
      <c r="CW1070" s="254">
        <f t="shared" si="112"/>
        <v>2280</v>
      </c>
      <c r="CX1070" s="15">
        <f t="shared" si="113"/>
        <v>18</v>
      </c>
      <c r="CY1070" s="241">
        <f t="shared" si="114"/>
        <v>5</v>
      </c>
      <c r="CZ1070" s="241" t="str">
        <f>IFERROR(ROUND(CY1070/#REF!,1),"")</f>
        <v/>
      </c>
      <c r="DA1070" s="254">
        <f t="shared" si="115"/>
        <v>2285</v>
      </c>
      <c r="DB1070" s="246">
        <f t="shared" si="116"/>
        <v>2.1881838074398249E-3</v>
      </c>
      <c r="DC1070" s="195"/>
      <c r="DD1070" s="15" t="str">
        <f>IFERROR(#REF!-AO1070,"")</f>
        <v/>
      </c>
      <c r="DE1070" s="195"/>
      <c r="DF1070" s="266" t="str">
        <f>IFERROR(#REF!-L1070,"")</f>
        <v/>
      </c>
      <c r="DG1070" s="228" t="e">
        <f>IF(#REF!&gt;AP1070,0,1)</f>
        <v>#REF!</v>
      </c>
      <c r="DH1070" s="228">
        <f t="shared" si="117"/>
        <v>1</v>
      </c>
      <c r="DI1070" s="228">
        <f t="shared" si="118"/>
        <v>1</v>
      </c>
    </row>
    <row r="1071" spans="1:113" ht="20.25" customHeight="1" x14ac:dyDescent="0.2">
      <c r="A1071">
        <v>2022</v>
      </c>
      <c r="B1071">
        <v>2</v>
      </c>
      <c r="C1071" s="261">
        <v>44608</v>
      </c>
      <c r="D1071">
        <v>125</v>
      </c>
      <c r="E1071">
        <v>691</v>
      </c>
      <c r="F1071">
        <v>2</v>
      </c>
      <c r="G1071" s="194" t="s">
        <v>254</v>
      </c>
      <c r="H1071" s="241" t="s">
        <v>255</v>
      </c>
      <c r="I1071" s="241" t="s">
        <v>169</v>
      </c>
      <c r="J1071" s="241">
        <v>4</v>
      </c>
      <c r="K1071" s="241">
        <v>4</v>
      </c>
      <c r="L1071" s="262">
        <v>194</v>
      </c>
      <c r="M1071" s="263">
        <v>174</v>
      </c>
      <c r="N1071" s="264">
        <v>213</v>
      </c>
      <c r="O1071" s="190">
        <v>235</v>
      </c>
      <c r="P1071" s="190">
        <v>240</v>
      </c>
      <c r="Q1071" s="190"/>
      <c r="R1071" s="190">
        <v>255</v>
      </c>
      <c r="S1071" s="190">
        <v>260</v>
      </c>
      <c r="T1071" s="190">
        <v>191</v>
      </c>
      <c r="U1071" s="190">
        <v>194</v>
      </c>
      <c r="V1071" s="190"/>
      <c r="W1071" s="190">
        <v>191</v>
      </c>
      <c r="X1071" s="190">
        <v>194</v>
      </c>
      <c r="Y1071" s="172">
        <v>124</v>
      </c>
      <c r="Z1071" s="172">
        <v>121</v>
      </c>
      <c r="AA1071" s="190">
        <v>233</v>
      </c>
      <c r="AB1071" s="190">
        <v>227</v>
      </c>
      <c r="AC1071" s="190"/>
      <c r="AD1071" s="190">
        <v>224</v>
      </c>
      <c r="AE1071" s="190"/>
      <c r="AF1071" s="190">
        <v>185</v>
      </c>
      <c r="AG1071" s="190">
        <v>183</v>
      </c>
      <c r="AH1071" s="190"/>
      <c r="AI1071" s="190">
        <v>182</v>
      </c>
      <c r="AJ1071" s="190"/>
      <c r="AK1071" s="172">
        <v>121</v>
      </c>
      <c r="AL1071" s="172">
        <v>119</v>
      </c>
      <c r="AM1071" s="265">
        <v>239.14285714285711</v>
      </c>
      <c r="AN1071" s="265">
        <v>188.57142857142861</v>
      </c>
      <c r="AO1071" s="183">
        <v>120</v>
      </c>
      <c r="AP1071" s="184">
        <v>120</v>
      </c>
      <c r="AQ1071" s="182">
        <v>118.76288659793811</v>
      </c>
      <c r="AR1071" s="182">
        <v>121.25</v>
      </c>
      <c r="AS1071" s="182"/>
      <c r="AT1071" s="182"/>
      <c r="AU1071" s="182">
        <v>1200</v>
      </c>
      <c r="AV1071" s="182">
        <v>2</v>
      </c>
      <c r="AW1071" s="182">
        <v>2</v>
      </c>
      <c r="AX1071" s="182">
        <v>3</v>
      </c>
      <c r="AY1071" s="182"/>
      <c r="AZ1071" s="182"/>
      <c r="BA1071" s="182"/>
      <c r="BB1071" s="182"/>
      <c r="BC1071" s="182"/>
      <c r="BD1071" s="182"/>
      <c r="BE1071" s="182"/>
      <c r="BF1071" s="182"/>
      <c r="BG1071" s="182">
        <v>1080</v>
      </c>
      <c r="BH1071" s="182">
        <v>1</v>
      </c>
      <c r="BI1071" s="182">
        <v>2</v>
      </c>
      <c r="BJ1071" s="182">
        <v>6</v>
      </c>
      <c r="BK1071" s="182"/>
      <c r="BL1071" s="182"/>
      <c r="BM1071" s="182"/>
      <c r="BN1071" s="182"/>
      <c r="BO1071" s="182"/>
      <c r="BP1071" s="182"/>
      <c r="BQ1071" s="228" t="s">
        <v>256</v>
      </c>
      <c r="BR1071" s="228" t="s">
        <v>257</v>
      </c>
      <c r="BS1071" s="228"/>
      <c r="BT1071" s="228"/>
      <c r="BU1071" s="228">
        <v>7</v>
      </c>
      <c r="BV1071" s="228" t="s">
        <v>258</v>
      </c>
      <c r="BW1071" s="228" t="s">
        <v>173</v>
      </c>
      <c r="BX1071" s="186">
        <v>0</v>
      </c>
      <c r="BY1071" s="182">
        <v>7</v>
      </c>
      <c r="BZ1071" s="182">
        <v>1.75</v>
      </c>
      <c r="CA1071" s="182">
        <v>1201</v>
      </c>
      <c r="CB1071" s="182">
        <v>9</v>
      </c>
      <c r="CC1071" s="182">
        <v>2.25</v>
      </c>
      <c r="CD1071" s="182">
        <v>1082</v>
      </c>
      <c r="CE1071" s="228">
        <v>0</v>
      </c>
      <c r="CF1071" s="228">
        <v>1</v>
      </c>
      <c r="CG1071" s="113">
        <v>2</v>
      </c>
      <c r="CH1071" s="113">
        <v>0</v>
      </c>
      <c r="CI1071" s="113">
        <v>0</v>
      </c>
      <c r="CJ1071" s="113">
        <v>0</v>
      </c>
      <c r="CK1071" s="113">
        <v>0</v>
      </c>
      <c r="CL1071" s="113">
        <v>0</v>
      </c>
      <c r="CM1071" s="113">
        <v>0</v>
      </c>
      <c r="CN1071" s="185">
        <v>4</v>
      </c>
      <c r="CO1071" s="181">
        <v>2283</v>
      </c>
      <c r="CP1071" s="187">
        <v>1.7520805957074029E-3</v>
      </c>
      <c r="CQ1071" s="173">
        <v>2.0618556701030931E-2</v>
      </c>
      <c r="CR1071" s="173">
        <v>11.768041237113399</v>
      </c>
      <c r="CS1071" s="173">
        <v>2.121212121212121E-2</v>
      </c>
      <c r="CT1071" s="173">
        <v>12.106818181818181</v>
      </c>
      <c r="CU1071" s="253">
        <v>2791</v>
      </c>
      <c r="CV1071" s="220">
        <v>-1</v>
      </c>
      <c r="CW1071" s="254">
        <f t="shared" si="112"/>
        <v>2280</v>
      </c>
      <c r="CX1071" s="15">
        <f t="shared" si="113"/>
        <v>16</v>
      </c>
      <c r="CY1071" s="241">
        <f t="shared" si="114"/>
        <v>4</v>
      </c>
      <c r="CZ1071" s="241" t="str">
        <f>IFERROR(ROUND(CY1071/#REF!,1),"")</f>
        <v/>
      </c>
      <c r="DA1071" s="254">
        <f t="shared" si="115"/>
        <v>2284</v>
      </c>
      <c r="DB1071" s="246">
        <f t="shared" si="116"/>
        <v>1.7513134851138354E-3</v>
      </c>
      <c r="DC1071" s="195"/>
      <c r="DD1071" s="15" t="str">
        <f>IFERROR(#REF!-AO1071,"")</f>
        <v/>
      </c>
      <c r="DE1071" s="195"/>
      <c r="DF1071" s="266" t="str">
        <f>IFERROR(#REF!-L1071,"")</f>
        <v/>
      </c>
      <c r="DG1071" s="228" t="e">
        <f>IF(#REF!&gt;AP1071,0,1)</f>
        <v>#REF!</v>
      </c>
      <c r="DH1071" s="228">
        <f t="shared" si="117"/>
        <v>1</v>
      </c>
      <c r="DI1071" s="228">
        <f t="shared" si="118"/>
        <v>1</v>
      </c>
    </row>
    <row r="1072" spans="1:113" ht="20.25" customHeight="1" x14ac:dyDescent="0.2">
      <c r="A1072">
        <v>2022</v>
      </c>
      <c r="B1072">
        <v>2</v>
      </c>
      <c r="C1072" s="261">
        <v>44608</v>
      </c>
      <c r="D1072">
        <v>183</v>
      </c>
      <c r="E1072">
        <v>334</v>
      </c>
      <c r="F1072">
        <v>2</v>
      </c>
      <c r="G1072" s="194" t="s">
        <v>500</v>
      </c>
      <c r="H1072" s="241" t="s">
        <v>501</v>
      </c>
      <c r="I1072" s="241" t="s">
        <v>169</v>
      </c>
      <c r="J1072" s="241">
        <v>4</v>
      </c>
      <c r="K1072" s="241">
        <v>2</v>
      </c>
      <c r="L1072" s="262">
        <v>146</v>
      </c>
      <c r="M1072" s="263">
        <v>137</v>
      </c>
      <c r="N1072" s="264">
        <v>156</v>
      </c>
      <c r="O1072" s="190"/>
      <c r="P1072" s="190"/>
      <c r="Q1072" s="190"/>
      <c r="R1072" s="190"/>
      <c r="S1072" s="190"/>
      <c r="T1072" s="190"/>
      <c r="U1072" s="190"/>
      <c r="V1072" s="190"/>
      <c r="W1072" s="190"/>
      <c r="X1072" s="190"/>
      <c r="Y1072" s="172"/>
      <c r="Z1072" s="172"/>
      <c r="AA1072" s="190"/>
      <c r="AB1072" s="190"/>
      <c r="AC1072" s="190"/>
      <c r="AD1072" s="190"/>
      <c r="AE1072" s="190"/>
      <c r="AF1072" s="190"/>
      <c r="AG1072" s="190"/>
      <c r="AH1072" s="190"/>
      <c r="AI1072" s="190"/>
      <c r="AJ1072" s="190"/>
      <c r="AK1072" s="172"/>
      <c r="AL1072" s="172"/>
      <c r="AM1072" s="265"/>
      <c r="AN1072" s="265"/>
      <c r="AO1072" s="183">
        <v>138</v>
      </c>
      <c r="AP1072" s="184">
        <v>104</v>
      </c>
      <c r="AQ1072" s="182"/>
      <c r="AR1072" s="182"/>
      <c r="AS1072" s="182"/>
      <c r="AT1072" s="182"/>
      <c r="AU1072" s="182"/>
      <c r="AV1072" s="182"/>
      <c r="AW1072" s="182"/>
      <c r="AX1072" s="182"/>
      <c r="AY1072" s="182"/>
      <c r="AZ1072" s="182"/>
      <c r="BA1072" s="182"/>
      <c r="BB1072" s="182"/>
      <c r="BC1072" s="182"/>
      <c r="BD1072" s="182"/>
      <c r="BE1072" s="182"/>
      <c r="BF1072" s="182"/>
      <c r="BG1072" s="182">
        <v>575</v>
      </c>
      <c r="BH1072" s="182">
        <v>2</v>
      </c>
      <c r="BI1072" s="182">
        <v>4</v>
      </c>
      <c r="BJ1072" s="182">
        <v>5</v>
      </c>
      <c r="BK1072" s="182"/>
      <c r="BL1072" s="182"/>
      <c r="BM1072" s="182"/>
      <c r="BN1072" s="182"/>
      <c r="BO1072" s="182"/>
      <c r="BP1072" s="182"/>
      <c r="BQ1072" s="228" t="s">
        <v>185</v>
      </c>
      <c r="BR1072" s="228" t="s">
        <v>186</v>
      </c>
      <c r="BS1072" s="228" t="s">
        <v>502</v>
      </c>
      <c r="BT1072" s="228" t="s">
        <v>188</v>
      </c>
      <c r="BU1072" s="228">
        <v>7</v>
      </c>
      <c r="BV1072" s="228" t="s">
        <v>500</v>
      </c>
      <c r="BW1072" s="228" t="s">
        <v>173</v>
      </c>
      <c r="BX1072" s="186">
        <v>0</v>
      </c>
      <c r="BY1072" s="182">
        <v>0</v>
      </c>
      <c r="BZ1072" s="182">
        <v>0</v>
      </c>
      <c r="CA1072" s="182">
        <v>0</v>
      </c>
      <c r="CB1072" s="182">
        <v>11</v>
      </c>
      <c r="CC1072" s="182">
        <v>5.5</v>
      </c>
      <c r="CD1072" s="182">
        <v>580</v>
      </c>
      <c r="CE1072" s="228">
        <v>1</v>
      </c>
      <c r="CF1072" s="228">
        <v>2</v>
      </c>
      <c r="CG1072" s="113">
        <v>2</v>
      </c>
      <c r="CH1072" s="113">
        <v>0</v>
      </c>
      <c r="CI1072" s="113">
        <v>0</v>
      </c>
      <c r="CJ1072" s="113">
        <v>0</v>
      </c>
      <c r="CK1072" s="113">
        <v>0</v>
      </c>
      <c r="CL1072" s="113">
        <v>0</v>
      </c>
      <c r="CM1072" s="113">
        <v>0</v>
      </c>
      <c r="CN1072" s="185">
        <v>5.5</v>
      </c>
      <c r="CO1072" s="181">
        <v>580</v>
      </c>
      <c r="CP1072" s="187">
        <v>9.482758620689655E-3</v>
      </c>
      <c r="CQ1072" s="173">
        <v>3.7671232876712327E-2</v>
      </c>
      <c r="CR1072" s="173">
        <v>3.9726027397260268</v>
      </c>
      <c r="CS1072" s="173"/>
      <c r="CT1072" s="173"/>
      <c r="CU1072" s="253">
        <v>2791</v>
      </c>
      <c r="CV1072" s="220"/>
      <c r="CW1072" s="254">
        <f t="shared" si="112"/>
        <v>575</v>
      </c>
      <c r="CX1072" s="15">
        <f t="shared" si="113"/>
        <v>11</v>
      </c>
      <c r="CY1072" s="241">
        <f t="shared" si="114"/>
        <v>6</v>
      </c>
      <c r="CZ1072" s="241" t="str">
        <f>IFERROR(ROUND(CY1072/#REF!,1),"")</f>
        <v/>
      </c>
      <c r="DA1072" s="254">
        <f t="shared" si="115"/>
        <v>581</v>
      </c>
      <c r="DB1072" s="246">
        <f t="shared" si="116"/>
        <v>1.0327022375215147E-2</v>
      </c>
      <c r="DC1072" s="195"/>
      <c r="DD1072" s="15" t="str">
        <f>IFERROR(#REF!-AO1072,"")</f>
        <v/>
      </c>
      <c r="DE1072" s="195"/>
      <c r="DF1072" s="266" t="str">
        <f>IFERROR(#REF!-L1072,"")</f>
        <v/>
      </c>
      <c r="DG1072" s="228" t="e">
        <f>IF(#REF!&gt;AP1072,0,1)</f>
        <v>#REF!</v>
      </c>
      <c r="DH1072" s="228">
        <f t="shared" si="117"/>
        <v>0</v>
      </c>
      <c r="DI1072" s="228">
        <f t="shared" si="118"/>
        <v>1</v>
      </c>
    </row>
    <row r="1073" spans="1:113" ht="20.25" customHeight="1" x14ac:dyDescent="0.2">
      <c r="A1073">
        <v>2022</v>
      </c>
      <c r="B1073">
        <v>2</v>
      </c>
      <c r="C1073" s="261">
        <v>44608</v>
      </c>
      <c r="D1073">
        <v>423</v>
      </c>
      <c r="E1073">
        <v>669</v>
      </c>
      <c r="F1073">
        <v>3</v>
      </c>
      <c r="G1073" s="194" t="s">
        <v>279</v>
      </c>
      <c r="H1073" s="241" t="s">
        <v>280</v>
      </c>
      <c r="I1073" s="241" t="s">
        <v>169</v>
      </c>
      <c r="J1073" s="241">
        <v>2</v>
      </c>
      <c r="K1073" s="241">
        <v>2</v>
      </c>
      <c r="L1073" s="262">
        <v>954</v>
      </c>
      <c r="M1073" s="263">
        <v>897</v>
      </c>
      <c r="N1073" s="264">
        <v>1021</v>
      </c>
      <c r="O1073" s="190">
        <v>1614</v>
      </c>
      <c r="P1073" s="190">
        <v>1418</v>
      </c>
      <c r="Q1073" s="190"/>
      <c r="R1073" s="190">
        <v>1442</v>
      </c>
      <c r="S1073" s="190">
        <v>1407</v>
      </c>
      <c r="T1073" s="190">
        <v>1130</v>
      </c>
      <c r="U1073" s="190">
        <v>1026</v>
      </c>
      <c r="V1073" s="190"/>
      <c r="W1073" s="190">
        <v>1029</v>
      </c>
      <c r="X1073" s="190">
        <v>1008</v>
      </c>
      <c r="Y1073" s="172">
        <v>251</v>
      </c>
      <c r="Z1073" s="172">
        <v>250</v>
      </c>
      <c r="AA1073" s="190">
        <v>1473</v>
      </c>
      <c r="AB1073" s="190">
        <v>1425</v>
      </c>
      <c r="AC1073" s="190"/>
      <c r="AD1073" s="190">
        <v>1462</v>
      </c>
      <c r="AE1073" s="190"/>
      <c r="AF1073" s="190">
        <v>1017</v>
      </c>
      <c r="AG1073" s="190">
        <v>1029</v>
      </c>
      <c r="AH1073" s="190"/>
      <c r="AI1073" s="190">
        <v>1104</v>
      </c>
      <c r="AJ1073" s="190"/>
      <c r="AK1073" s="172">
        <v>247</v>
      </c>
      <c r="AL1073" s="172">
        <v>234</v>
      </c>
      <c r="AM1073" s="265">
        <v>1463</v>
      </c>
      <c r="AN1073" s="265">
        <v>1049</v>
      </c>
      <c r="AO1073" s="183">
        <v>40</v>
      </c>
      <c r="AP1073" s="184">
        <v>180</v>
      </c>
      <c r="AQ1073" s="182">
        <v>29.327902240325869</v>
      </c>
      <c r="AR1073" s="182">
        <v>245.5</v>
      </c>
      <c r="AS1073" s="182"/>
      <c r="AT1073" s="182"/>
      <c r="AU1073" s="182">
        <v>354</v>
      </c>
      <c r="AV1073" s="182">
        <v>5</v>
      </c>
      <c r="AW1073" s="182">
        <v>5</v>
      </c>
      <c r="AX1073" s="182">
        <v>4</v>
      </c>
      <c r="AY1073" s="182"/>
      <c r="AZ1073" s="182"/>
      <c r="BA1073" s="182"/>
      <c r="BB1073" s="182"/>
      <c r="BC1073" s="182"/>
      <c r="BD1073" s="182"/>
      <c r="BE1073" s="182"/>
      <c r="BF1073" s="182"/>
      <c r="BG1073" s="182">
        <v>264</v>
      </c>
      <c r="BH1073" s="182">
        <v>4</v>
      </c>
      <c r="BI1073" s="182">
        <v>4</v>
      </c>
      <c r="BJ1073" s="182">
        <v>7</v>
      </c>
      <c r="BK1073" s="182"/>
      <c r="BL1073" s="182"/>
      <c r="BM1073" s="182"/>
      <c r="BN1073" s="182"/>
      <c r="BO1073" s="182"/>
      <c r="BP1073" s="182"/>
      <c r="BQ1073" s="228" t="s">
        <v>185</v>
      </c>
      <c r="BR1073" s="228" t="s">
        <v>186</v>
      </c>
      <c r="BS1073" s="228" t="s">
        <v>281</v>
      </c>
      <c r="BT1073" s="228" t="s">
        <v>188</v>
      </c>
      <c r="BU1073" s="228">
        <v>7</v>
      </c>
      <c r="BV1073" s="228" t="s">
        <v>279</v>
      </c>
      <c r="BW1073" s="228" t="s">
        <v>173</v>
      </c>
      <c r="BX1073" s="186">
        <v>0</v>
      </c>
      <c r="BY1073" s="182">
        <v>14</v>
      </c>
      <c r="BZ1073" s="182">
        <v>7</v>
      </c>
      <c r="CA1073" s="182">
        <v>361</v>
      </c>
      <c r="CB1073" s="182">
        <v>15</v>
      </c>
      <c r="CC1073" s="182">
        <v>7.5</v>
      </c>
      <c r="CD1073" s="182">
        <v>271</v>
      </c>
      <c r="CE1073" s="228">
        <v>4</v>
      </c>
      <c r="CF1073" s="228">
        <v>4</v>
      </c>
      <c r="CG1073" s="113">
        <v>5</v>
      </c>
      <c r="CH1073" s="113">
        <v>0</v>
      </c>
      <c r="CI1073" s="113">
        <v>0</v>
      </c>
      <c r="CJ1073" s="113">
        <v>0</v>
      </c>
      <c r="CK1073" s="113">
        <v>0</v>
      </c>
      <c r="CL1073" s="113">
        <v>0</v>
      </c>
      <c r="CM1073" s="113">
        <v>0</v>
      </c>
      <c r="CN1073" s="185">
        <v>14.5</v>
      </c>
      <c r="CO1073" s="181">
        <v>632</v>
      </c>
      <c r="CP1073" s="187">
        <v>2.2943037974683549E-2</v>
      </c>
      <c r="CQ1073" s="173">
        <v>1.5199161425576519E-2</v>
      </c>
      <c r="CR1073" s="173">
        <v>0.66247379454926625</v>
      </c>
      <c r="CS1073" s="173">
        <v>1.382268827454719E-2</v>
      </c>
      <c r="CT1073" s="173">
        <v>0.60247855100095327</v>
      </c>
      <c r="CU1073" s="253">
        <v>2791</v>
      </c>
      <c r="CV1073" s="220">
        <v>-1</v>
      </c>
      <c r="CW1073" s="254">
        <f t="shared" si="112"/>
        <v>618</v>
      </c>
      <c r="CX1073" s="15">
        <f t="shared" si="113"/>
        <v>29</v>
      </c>
      <c r="CY1073" s="241">
        <f t="shared" si="114"/>
        <v>15</v>
      </c>
      <c r="CZ1073" s="241" t="str">
        <f>IFERROR(ROUND(CY1073/#REF!,1),"")</f>
        <v/>
      </c>
      <c r="DA1073" s="254">
        <f t="shared" si="115"/>
        <v>633</v>
      </c>
      <c r="DB1073" s="246">
        <f t="shared" si="116"/>
        <v>2.3696682464454975E-2</v>
      </c>
      <c r="DC1073" s="195"/>
      <c r="DD1073" s="15" t="str">
        <f>IFERROR(#REF!-AO1073,"")</f>
        <v/>
      </c>
      <c r="DE1073" s="195"/>
      <c r="DF1073" s="266" t="str">
        <f>IFERROR(#REF!-L1073,"")</f>
        <v/>
      </c>
      <c r="DG1073" s="228" t="e">
        <f>IF(#REF!&gt;AP1073,0,1)</f>
        <v>#REF!</v>
      </c>
      <c r="DH1073" s="228">
        <f t="shared" si="117"/>
        <v>1</v>
      </c>
      <c r="DI1073" s="228">
        <f t="shared" si="118"/>
        <v>0</v>
      </c>
    </row>
    <row r="1074" spans="1:113" ht="20.25" customHeight="1" x14ac:dyDescent="0.2">
      <c r="A1074">
        <v>2022</v>
      </c>
      <c r="B1074">
        <v>2</v>
      </c>
      <c r="C1074" s="261">
        <v>44608</v>
      </c>
      <c r="D1074">
        <v>47</v>
      </c>
      <c r="E1074">
        <v>122</v>
      </c>
      <c r="F1074">
        <v>4</v>
      </c>
      <c r="G1074" s="194" t="s">
        <v>250</v>
      </c>
      <c r="H1074" s="241" t="s">
        <v>251</v>
      </c>
      <c r="I1074" s="241" t="s">
        <v>246</v>
      </c>
      <c r="J1074" s="241">
        <v>2</v>
      </c>
      <c r="K1074" s="241">
        <v>1</v>
      </c>
      <c r="L1074" s="262">
        <v>280</v>
      </c>
      <c r="M1074" s="263">
        <v>267</v>
      </c>
      <c r="N1074" s="264">
        <v>292</v>
      </c>
      <c r="O1074" s="190">
        <v>394</v>
      </c>
      <c r="P1074" s="190"/>
      <c r="Q1074" s="190"/>
      <c r="R1074" s="190"/>
      <c r="S1074" s="190"/>
      <c r="T1074" s="190">
        <v>300</v>
      </c>
      <c r="U1074" s="190"/>
      <c r="V1074" s="190"/>
      <c r="W1074" s="190"/>
      <c r="X1074" s="190"/>
      <c r="Y1074" s="172">
        <v>113</v>
      </c>
      <c r="Z1074" s="172"/>
      <c r="AA1074" s="190"/>
      <c r="AB1074" s="190"/>
      <c r="AC1074" s="190"/>
      <c r="AD1074" s="190"/>
      <c r="AE1074" s="190"/>
      <c r="AF1074" s="190"/>
      <c r="AG1074" s="190"/>
      <c r="AH1074" s="190"/>
      <c r="AI1074" s="190"/>
      <c r="AJ1074" s="190"/>
      <c r="AK1074" s="172"/>
      <c r="AL1074" s="172"/>
      <c r="AM1074" s="265">
        <v>394</v>
      </c>
      <c r="AN1074" s="265">
        <v>300</v>
      </c>
      <c r="AO1074" s="183">
        <v>64</v>
      </c>
      <c r="AP1074" s="184">
        <v>113</v>
      </c>
      <c r="AQ1074" s="182">
        <v>63.716814159292028</v>
      </c>
      <c r="AR1074" s="182">
        <v>113</v>
      </c>
      <c r="AS1074" s="182"/>
      <c r="AT1074" s="182"/>
      <c r="AU1074" s="182">
        <v>700</v>
      </c>
      <c r="AV1074" s="182">
        <v>2</v>
      </c>
      <c r="AW1074" s="182">
        <v>2</v>
      </c>
      <c r="AX1074" s="182">
        <v>1</v>
      </c>
      <c r="AY1074" s="182"/>
      <c r="AZ1074" s="182"/>
      <c r="BA1074" s="182"/>
      <c r="BB1074" s="182"/>
      <c r="BC1074" s="182"/>
      <c r="BD1074" s="182"/>
      <c r="BE1074" s="182"/>
      <c r="BF1074" s="182"/>
      <c r="BG1074" s="182"/>
      <c r="BH1074" s="182"/>
      <c r="BI1074" s="182"/>
      <c r="BJ1074" s="182"/>
      <c r="BK1074" s="182"/>
      <c r="BL1074" s="182"/>
      <c r="BM1074" s="182"/>
      <c r="BN1074" s="182"/>
      <c r="BO1074" s="182"/>
      <c r="BP1074" s="182"/>
      <c r="BQ1074" s="228" t="s">
        <v>185</v>
      </c>
      <c r="BR1074" s="228" t="s">
        <v>247</v>
      </c>
      <c r="BS1074" s="228" t="s">
        <v>252</v>
      </c>
      <c r="BT1074" s="228" t="s">
        <v>249</v>
      </c>
      <c r="BU1074" s="228">
        <v>7</v>
      </c>
      <c r="BV1074" s="228" t="s">
        <v>253</v>
      </c>
      <c r="BW1074" s="228" t="s">
        <v>173</v>
      </c>
      <c r="BX1074" s="186">
        <v>0</v>
      </c>
      <c r="BY1074" s="182">
        <v>5</v>
      </c>
      <c r="BZ1074" s="182">
        <v>5</v>
      </c>
      <c r="CA1074" s="182">
        <v>705</v>
      </c>
      <c r="CB1074" s="182">
        <v>0</v>
      </c>
      <c r="CC1074" s="182">
        <v>0</v>
      </c>
      <c r="CD1074" s="182">
        <v>0</v>
      </c>
      <c r="CE1074" s="228">
        <v>2</v>
      </c>
      <c r="CF1074" s="228">
        <v>2</v>
      </c>
      <c r="CG1074" s="113">
        <v>1</v>
      </c>
      <c r="CH1074" s="113">
        <v>0</v>
      </c>
      <c r="CI1074" s="113">
        <v>0</v>
      </c>
      <c r="CJ1074" s="113">
        <v>0</v>
      </c>
      <c r="CK1074" s="113">
        <v>0</v>
      </c>
      <c r="CL1074" s="113">
        <v>0</v>
      </c>
      <c r="CM1074" s="113">
        <v>0</v>
      </c>
      <c r="CN1074" s="185">
        <v>5</v>
      </c>
      <c r="CO1074" s="181">
        <v>705</v>
      </c>
      <c r="CP1074" s="187">
        <v>7.0921985815602844E-3</v>
      </c>
      <c r="CQ1074" s="173">
        <v>1.785714285714286E-2</v>
      </c>
      <c r="CR1074" s="173">
        <v>2.5178571428571428</v>
      </c>
      <c r="CS1074" s="173">
        <v>1.666666666666667E-2</v>
      </c>
      <c r="CT1074" s="173">
        <v>2.35</v>
      </c>
      <c r="CU1074" s="253">
        <v>2791</v>
      </c>
      <c r="CV1074" s="220">
        <v>-1</v>
      </c>
      <c r="CW1074" s="254">
        <f t="shared" si="112"/>
        <v>700</v>
      </c>
      <c r="CX1074" s="15">
        <f t="shared" si="113"/>
        <v>5</v>
      </c>
      <c r="CY1074" s="241">
        <f t="shared" si="114"/>
        <v>5</v>
      </c>
      <c r="CZ1074" s="241" t="str">
        <f>IFERROR(ROUND(CY1074/#REF!,1),"")</f>
        <v/>
      </c>
      <c r="DA1074" s="254">
        <f t="shared" si="115"/>
        <v>705</v>
      </c>
      <c r="DB1074" s="246">
        <f t="shared" si="116"/>
        <v>7.0921985815602835E-3</v>
      </c>
      <c r="DC1074" s="195"/>
      <c r="DD1074" s="15" t="str">
        <f>IFERROR(#REF!-AO1074,"")</f>
        <v/>
      </c>
      <c r="DE1074" s="195"/>
      <c r="DF1074" s="266" t="str">
        <f>IFERROR(#REF!-L1074,"")</f>
        <v/>
      </c>
      <c r="DG1074" s="228" t="e">
        <f>IF(#REF!&gt;AP1074,0,1)</f>
        <v>#REF!</v>
      </c>
      <c r="DH1074" s="228">
        <f t="shared" si="117"/>
        <v>1</v>
      </c>
      <c r="DI1074" s="228">
        <f t="shared" si="118"/>
        <v>0</v>
      </c>
    </row>
    <row r="1075" spans="1:113" ht="20.25" customHeight="1" x14ac:dyDescent="0.2">
      <c r="A1075">
        <v>2022</v>
      </c>
      <c r="B1075">
        <v>2</v>
      </c>
      <c r="C1075" s="261">
        <v>44608</v>
      </c>
      <c r="D1075">
        <v>383</v>
      </c>
      <c r="E1075">
        <v>550</v>
      </c>
      <c r="F1075">
        <v>4</v>
      </c>
      <c r="G1075" s="194" t="s">
        <v>437</v>
      </c>
      <c r="H1075" s="241" t="s">
        <v>438</v>
      </c>
      <c r="I1075" s="241" t="s">
        <v>169</v>
      </c>
      <c r="J1075" s="241">
        <v>3</v>
      </c>
      <c r="K1075" s="241">
        <v>1</v>
      </c>
      <c r="L1075" s="262">
        <v>35</v>
      </c>
      <c r="M1075" s="263">
        <v>32</v>
      </c>
      <c r="N1075" s="264">
        <v>38</v>
      </c>
      <c r="O1075" s="190"/>
      <c r="P1075" s="190"/>
      <c r="Q1075" s="190"/>
      <c r="R1075" s="190">
        <v>49</v>
      </c>
      <c r="S1075" s="190">
        <v>51</v>
      </c>
      <c r="T1075" s="190"/>
      <c r="U1075" s="190"/>
      <c r="V1075" s="190"/>
      <c r="W1075" s="190">
        <v>40</v>
      </c>
      <c r="X1075" s="190">
        <v>43</v>
      </c>
      <c r="Y1075" s="172"/>
      <c r="Z1075" s="172">
        <v>99</v>
      </c>
      <c r="AA1075" s="190">
        <v>54</v>
      </c>
      <c r="AB1075" s="190">
        <v>48</v>
      </c>
      <c r="AC1075" s="190"/>
      <c r="AD1075" s="190">
        <v>47</v>
      </c>
      <c r="AE1075" s="190"/>
      <c r="AF1075" s="190">
        <v>43</v>
      </c>
      <c r="AG1075" s="190">
        <v>35</v>
      </c>
      <c r="AH1075" s="190"/>
      <c r="AI1075" s="190">
        <v>34</v>
      </c>
      <c r="AJ1075" s="190"/>
      <c r="AK1075" s="172">
        <v>99</v>
      </c>
      <c r="AL1075" s="172">
        <v>99</v>
      </c>
      <c r="AM1075" s="265">
        <v>49.8</v>
      </c>
      <c r="AN1075" s="265">
        <v>39</v>
      </c>
      <c r="AO1075" s="183">
        <v>114</v>
      </c>
      <c r="AP1075" s="184">
        <v>95</v>
      </c>
      <c r="AQ1075" s="182">
        <v>109.09090909090909</v>
      </c>
      <c r="AR1075" s="182">
        <v>99</v>
      </c>
      <c r="AS1075" s="182"/>
      <c r="AT1075" s="182"/>
      <c r="AU1075" s="182"/>
      <c r="AV1075" s="182">
        <v>4</v>
      </c>
      <c r="AW1075" s="182">
        <v>4</v>
      </c>
      <c r="AX1075" s="182">
        <v>2</v>
      </c>
      <c r="AY1075" s="182"/>
      <c r="AZ1075" s="182"/>
      <c r="BA1075" s="182"/>
      <c r="BB1075" s="182"/>
      <c r="BC1075" s="182"/>
      <c r="BD1075" s="182"/>
      <c r="BE1075" s="182"/>
      <c r="BF1075" s="182"/>
      <c r="BG1075" s="182"/>
      <c r="BH1075" s="182">
        <v>3</v>
      </c>
      <c r="BI1075" s="182">
        <v>4</v>
      </c>
      <c r="BJ1075" s="182">
        <v>5</v>
      </c>
      <c r="BK1075" s="182"/>
      <c r="BL1075" s="182"/>
      <c r="BM1075" s="182"/>
      <c r="BN1075" s="182"/>
      <c r="BO1075" s="182"/>
      <c r="BP1075" s="182"/>
      <c r="BQ1075" s="228" t="s">
        <v>185</v>
      </c>
      <c r="BR1075" s="228" t="s">
        <v>186</v>
      </c>
      <c r="BS1075" s="228" t="s">
        <v>439</v>
      </c>
      <c r="BT1075" s="228" t="s">
        <v>188</v>
      </c>
      <c r="BU1075" s="228">
        <v>7</v>
      </c>
      <c r="BV1075" s="228" t="s">
        <v>437</v>
      </c>
      <c r="BW1075" s="228" t="s">
        <v>173</v>
      </c>
      <c r="BX1075" s="186">
        <v>0</v>
      </c>
      <c r="BY1075" s="182">
        <v>10</v>
      </c>
      <c r="BZ1075" s="182">
        <v>10</v>
      </c>
      <c r="CA1075" s="182">
        <v>10</v>
      </c>
      <c r="CB1075" s="182">
        <v>12</v>
      </c>
      <c r="CC1075" s="182">
        <v>12</v>
      </c>
      <c r="CD1075" s="182">
        <v>12</v>
      </c>
      <c r="CE1075" s="228">
        <v>7</v>
      </c>
      <c r="CF1075" s="228">
        <v>8</v>
      </c>
      <c r="CG1075" s="113">
        <v>7</v>
      </c>
      <c r="CH1075" s="113">
        <v>0</v>
      </c>
      <c r="CI1075" s="113">
        <v>0</v>
      </c>
      <c r="CJ1075" s="113">
        <v>0</v>
      </c>
      <c r="CK1075" s="113">
        <v>0</v>
      </c>
      <c r="CL1075" s="113">
        <v>0</v>
      </c>
      <c r="CM1075" s="113">
        <v>0</v>
      </c>
      <c r="CN1075" s="185">
        <v>22</v>
      </c>
      <c r="CO1075" s="181">
        <v>22</v>
      </c>
      <c r="CP1075" s="187">
        <v>1</v>
      </c>
      <c r="CQ1075" s="173">
        <v>0.62857142857142856</v>
      </c>
      <c r="CR1075" s="173">
        <v>0.62857142857142856</v>
      </c>
      <c r="CS1075" s="173">
        <v>0.5641025641025641</v>
      </c>
      <c r="CT1075" s="173">
        <v>0.5641025641025641</v>
      </c>
      <c r="CU1075" s="253">
        <v>2791</v>
      </c>
      <c r="CV1075" s="220">
        <v>-1</v>
      </c>
      <c r="CW1075" s="254">
        <f t="shared" si="112"/>
        <v>0</v>
      </c>
      <c r="CX1075" s="15">
        <f t="shared" si="113"/>
        <v>22</v>
      </c>
      <c r="CY1075" s="241">
        <f t="shared" si="114"/>
        <v>22</v>
      </c>
      <c r="CZ1075" s="241" t="str">
        <f>IFERROR(ROUND(CY1075/#REF!,1),"")</f>
        <v/>
      </c>
      <c r="DA1075" s="254">
        <f t="shared" si="115"/>
        <v>22</v>
      </c>
      <c r="DB1075" s="246">
        <f t="shared" si="116"/>
        <v>1</v>
      </c>
      <c r="DC1075" s="195"/>
      <c r="DD1075" s="15" t="str">
        <f>IFERROR(#REF!-AO1075,"")</f>
        <v/>
      </c>
      <c r="DE1075" s="195"/>
      <c r="DF1075" s="266" t="str">
        <f>IFERROR(#REF!-L1075,"")</f>
        <v/>
      </c>
      <c r="DG1075" s="228" t="e">
        <f>IF(#REF!&gt;AP1075,0,1)</f>
        <v>#REF!</v>
      </c>
      <c r="DH1075" s="228">
        <f t="shared" si="117"/>
        <v>1</v>
      </c>
      <c r="DI1075" s="228">
        <f t="shared" si="118"/>
        <v>0</v>
      </c>
    </row>
    <row r="1076" spans="1:113" ht="20.25" customHeight="1" x14ac:dyDescent="0.2">
      <c r="A1076">
        <v>2022</v>
      </c>
      <c r="B1076">
        <v>2</v>
      </c>
      <c r="C1076" s="261">
        <v>44608</v>
      </c>
      <c r="D1076">
        <v>384</v>
      </c>
      <c r="E1076">
        <v>556</v>
      </c>
      <c r="F1076">
        <v>5</v>
      </c>
      <c r="G1076" s="194" t="s">
        <v>202</v>
      </c>
      <c r="H1076" s="241" t="s">
        <v>203</v>
      </c>
      <c r="I1076" s="241" t="s">
        <v>169</v>
      </c>
      <c r="J1076" s="241">
        <v>1</v>
      </c>
      <c r="K1076" s="241">
        <v>6</v>
      </c>
      <c r="L1076" s="262">
        <v>1066</v>
      </c>
      <c r="M1076" s="263">
        <v>1003</v>
      </c>
      <c r="N1076" s="264">
        <v>1141</v>
      </c>
      <c r="O1076" s="190">
        <v>1723</v>
      </c>
      <c r="P1076" s="190">
        <v>1731</v>
      </c>
      <c r="Q1076" s="190"/>
      <c r="R1076" s="190">
        <v>1683</v>
      </c>
      <c r="S1076" s="190">
        <v>1710</v>
      </c>
      <c r="T1076" s="190">
        <v>1357</v>
      </c>
      <c r="U1076" s="190">
        <v>1338</v>
      </c>
      <c r="V1076" s="190"/>
      <c r="W1076" s="190">
        <v>1286</v>
      </c>
      <c r="X1076" s="190">
        <v>1268</v>
      </c>
      <c r="Y1076" s="172"/>
      <c r="Z1076" s="172"/>
      <c r="AA1076" s="190">
        <v>1804</v>
      </c>
      <c r="AB1076" s="190">
        <v>1798</v>
      </c>
      <c r="AC1076" s="190"/>
      <c r="AD1076" s="190">
        <v>1824</v>
      </c>
      <c r="AE1076" s="190"/>
      <c r="AF1076" s="190">
        <v>1358</v>
      </c>
      <c r="AG1076" s="190">
        <v>1374</v>
      </c>
      <c r="AH1076" s="190"/>
      <c r="AI1076" s="190">
        <v>1417</v>
      </c>
      <c r="AJ1076" s="190"/>
      <c r="AK1076" s="172"/>
      <c r="AL1076" s="172"/>
      <c r="AM1076" s="265">
        <v>1753.285714285714</v>
      </c>
      <c r="AN1076" s="265">
        <v>1342.5714285714289</v>
      </c>
      <c r="AO1076" s="183">
        <v>21</v>
      </c>
      <c r="AP1076" s="184">
        <v>180</v>
      </c>
      <c r="AQ1076" s="182"/>
      <c r="AR1076" s="182"/>
      <c r="AS1076" s="182"/>
      <c r="AT1076" s="182"/>
      <c r="AU1076" s="182">
        <v>168</v>
      </c>
      <c r="AV1076" s="182">
        <v>10</v>
      </c>
      <c r="AW1076" s="182">
        <v>10</v>
      </c>
      <c r="AX1076" s="182">
        <v>10</v>
      </c>
      <c r="AY1076" s="182"/>
      <c r="AZ1076" s="182"/>
      <c r="BA1076" s="182"/>
      <c r="BB1076" s="182"/>
      <c r="BC1076" s="182"/>
      <c r="BD1076" s="182"/>
      <c r="BE1076" s="182"/>
      <c r="BF1076" s="182"/>
      <c r="BG1076" s="182">
        <v>288</v>
      </c>
      <c r="BH1076" s="182">
        <v>4</v>
      </c>
      <c r="BI1076" s="182">
        <v>5</v>
      </c>
      <c r="BJ1076" s="182">
        <v>6</v>
      </c>
      <c r="BK1076" s="182"/>
      <c r="BL1076" s="182"/>
      <c r="BM1076" s="182"/>
      <c r="BN1076" s="182"/>
      <c r="BO1076" s="182">
        <v>3</v>
      </c>
      <c r="BP1076" s="182"/>
      <c r="BQ1076" s="228" t="s">
        <v>185</v>
      </c>
      <c r="BR1076" s="228" t="s">
        <v>186</v>
      </c>
      <c r="BS1076" s="228" t="s">
        <v>204</v>
      </c>
      <c r="BT1076" s="228" t="s">
        <v>188</v>
      </c>
      <c r="BU1076" s="228">
        <v>7</v>
      </c>
      <c r="BV1076" s="228" t="s">
        <v>205</v>
      </c>
      <c r="BW1076" s="228" t="s">
        <v>173</v>
      </c>
      <c r="BX1076" s="186">
        <v>0</v>
      </c>
      <c r="BY1076" s="182">
        <v>30</v>
      </c>
      <c r="BZ1076" s="182">
        <v>5</v>
      </c>
      <c r="CA1076" s="182">
        <v>173</v>
      </c>
      <c r="CB1076" s="182">
        <v>18</v>
      </c>
      <c r="CC1076" s="182">
        <v>3</v>
      </c>
      <c r="CD1076" s="182">
        <v>291</v>
      </c>
      <c r="CE1076" s="228">
        <v>2</v>
      </c>
      <c r="CF1076" s="228">
        <v>2</v>
      </c>
      <c r="CG1076" s="113">
        <v>2</v>
      </c>
      <c r="CH1076" s="113">
        <v>0</v>
      </c>
      <c r="CI1076" s="113">
        <v>0</v>
      </c>
      <c r="CJ1076" s="113">
        <v>0</v>
      </c>
      <c r="CK1076" s="113">
        <v>0</v>
      </c>
      <c r="CL1076" s="113">
        <v>0</v>
      </c>
      <c r="CM1076" s="113">
        <v>0</v>
      </c>
      <c r="CN1076" s="185">
        <v>8</v>
      </c>
      <c r="CO1076" s="181">
        <v>464</v>
      </c>
      <c r="CP1076" s="187">
        <v>1.7241379310344831E-2</v>
      </c>
      <c r="CQ1076" s="173">
        <v>7.5046904315196998E-3</v>
      </c>
      <c r="CR1076" s="173">
        <v>0.4352720450281426</v>
      </c>
      <c r="CS1076" s="173">
        <v>5.9587146201319427E-3</v>
      </c>
      <c r="CT1076" s="173">
        <v>0.34560544796765269</v>
      </c>
      <c r="CU1076" s="253">
        <v>2791</v>
      </c>
      <c r="CV1076" s="220">
        <v>-1</v>
      </c>
      <c r="CW1076" s="254">
        <f t="shared" si="112"/>
        <v>456</v>
      </c>
      <c r="CX1076" s="15">
        <f t="shared" si="113"/>
        <v>48</v>
      </c>
      <c r="CY1076" s="241">
        <f t="shared" si="114"/>
        <v>8</v>
      </c>
      <c r="CZ1076" s="241" t="str">
        <f>IFERROR(ROUND(CY1076/#REF!,1),"")</f>
        <v/>
      </c>
      <c r="DA1076" s="254">
        <f t="shared" si="115"/>
        <v>464</v>
      </c>
      <c r="DB1076" s="246">
        <f t="shared" si="116"/>
        <v>1.7241379310344827E-2</v>
      </c>
      <c r="DC1076" s="195"/>
      <c r="DD1076" s="15" t="str">
        <f>IFERROR(#REF!-AO1076,"")</f>
        <v/>
      </c>
      <c r="DE1076" s="195"/>
      <c r="DF1076" s="266" t="str">
        <f>IFERROR(#REF!-L1076,"")</f>
        <v/>
      </c>
      <c r="DG1076" s="228" t="e">
        <f>IF(#REF!&gt;AP1076,0,1)</f>
        <v>#REF!</v>
      </c>
      <c r="DH1076" s="228">
        <f t="shared" si="117"/>
        <v>1</v>
      </c>
      <c r="DI1076" s="228">
        <f t="shared" si="118"/>
        <v>0</v>
      </c>
    </row>
    <row r="1077" spans="1:113" ht="20.25" customHeight="1" x14ac:dyDescent="0.2">
      <c r="A1077">
        <v>2022</v>
      </c>
      <c r="B1077">
        <v>2</v>
      </c>
      <c r="C1077" s="261">
        <v>44608</v>
      </c>
      <c r="D1077">
        <v>384</v>
      </c>
      <c r="E1077">
        <v>557</v>
      </c>
      <c r="F1077">
        <v>5</v>
      </c>
      <c r="G1077" s="194" t="s">
        <v>206</v>
      </c>
      <c r="H1077" s="241" t="s">
        <v>207</v>
      </c>
      <c r="I1077" s="241" t="s">
        <v>169</v>
      </c>
      <c r="J1077" s="241">
        <v>1</v>
      </c>
      <c r="K1077" s="241">
        <v>6</v>
      </c>
      <c r="L1077" s="262">
        <v>182</v>
      </c>
      <c r="M1077" s="263">
        <v>171</v>
      </c>
      <c r="N1077" s="264">
        <v>194</v>
      </c>
      <c r="O1077" s="190"/>
      <c r="P1077" s="190"/>
      <c r="Q1077" s="190"/>
      <c r="R1077" s="190"/>
      <c r="S1077" s="190"/>
      <c r="T1077" s="190"/>
      <c r="U1077" s="190"/>
      <c r="V1077" s="190"/>
      <c r="W1077" s="190"/>
      <c r="X1077" s="190"/>
      <c r="Y1077" s="172">
        <v>173</v>
      </c>
      <c r="Z1077" s="172">
        <v>176</v>
      </c>
      <c r="AA1077" s="190"/>
      <c r="AB1077" s="190"/>
      <c r="AC1077" s="190"/>
      <c r="AD1077" s="190"/>
      <c r="AE1077" s="190"/>
      <c r="AF1077" s="190"/>
      <c r="AG1077" s="190"/>
      <c r="AH1077" s="190"/>
      <c r="AI1077" s="190"/>
      <c r="AJ1077" s="190"/>
      <c r="AK1077" s="172">
        <v>173</v>
      </c>
      <c r="AL1077" s="172">
        <v>174</v>
      </c>
      <c r="AM1077" s="265"/>
      <c r="AN1077" s="265"/>
      <c r="AO1077" s="183">
        <v>21</v>
      </c>
      <c r="AP1077" s="184">
        <v>180</v>
      </c>
      <c r="AQ1077" s="182">
        <v>20.68965517241379</v>
      </c>
      <c r="AR1077" s="182">
        <v>174</v>
      </c>
      <c r="AS1077" s="182"/>
      <c r="AT1077" s="182"/>
      <c r="AU1077" s="182"/>
      <c r="AV1077" s="182"/>
      <c r="AW1077" s="182"/>
      <c r="AX1077" s="182"/>
      <c r="AY1077" s="182"/>
      <c r="AZ1077" s="182"/>
      <c r="BA1077" s="182"/>
      <c r="BB1077" s="182"/>
      <c r="BC1077" s="182"/>
      <c r="BD1077" s="182"/>
      <c r="BE1077" s="182"/>
      <c r="BF1077" s="182"/>
      <c r="BG1077" s="182"/>
      <c r="BH1077" s="182"/>
      <c r="BI1077" s="182"/>
      <c r="BJ1077" s="182"/>
      <c r="BK1077" s="182"/>
      <c r="BL1077" s="182"/>
      <c r="BM1077" s="182"/>
      <c r="BN1077" s="182"/>
      <c r="BO1077" s="182"/>
      <c r="BP1077" s="182"/>
      <c r="BQ1077" s="228" t="s">
        <v>185</v>
      </c>
      <c r="BR1077" s="228" t="s">
        <v>186</v>
      </c>
      <c r="BS1077" s="228" t="s">
        <v>208</v>
      </c>
      <c r="BT1077" s="228" t="s">
        <v>209</v>
      </c>
      <c r="BU1077" s="228">
        <v>7</v>
      </c>
      <c r="BV1077" s="228" t="s">
        <v>205</v>
      </c>
      <c r="BW1077" s="228" t="s">
        <v>173</v>
      </c>
      <c r="BX1077" s="186">
        <v>0</v>
      </c>
      <c r="BY1077" s="182">
        <v>0</v>
      </c>
      <c r="BZ1077" s="182">
        <v>0</v>
      </c>
      <c r="CA1077" s="182">
        <v>0</v>
      </c>
      <c r="CB1077" s="182">
        <v>0</v>
      </c>
      <c r="CC1077" s="182">
        <v>0</v>
      </c>
      <c r="CD1077" s="182">
        <v>0</v>
      </c>
      <c r="CE1077" s="228">
        <v>0</v>
      </c>
      <c r="CF1077" s="228">
        <v>0</v>
      </c>
      <c r="CG1077" s="113">
        <v>0</v>
      </c>
      <c r="CH1077" s="113">
        <v>0</v>
      </c>
      <c r="CI1077" s="113">
        <v>0</v>
      </c>
      <c r="CJ1077" s="113">
        <v>0</v>
      </c>
      <c r="CK1077" s="113">
        <v>0</v>
      </c>
      <c r="CL1077" s="113">
        <v>0</v>
      </c>
      <c r="CM1077" s="113">
        <v>0</v>
      </c>
      <c r="CN1077" s="185">
        <v>0</v>
      </c>
      <c r="CO1077" s="181">
        <v>0</v>
      </c>
      <c r="CP1077" s="187"/>
      <c r="CQ1077" s="173">
        <v>0</v>
      </c>
      <c r="CR1077" s="173">
        <v>0</v>
      </c>
      <c r="CS1077" s="173"/>
      <c r="CT1077" s="173"/>
      <c r="CU1077" s="253">
        <v>2791</v>
      </c>
      <c r="CV1077" s="220"/>
      <c r="CW1077" s="254">
        <f t="shared" si="112"/>
        <v>0</v>
      </c>
      <c r="CX1077" s="15">
        <f t="shared" si="113"/>
        <v>0</v>
      </c>
      <c r="CY1077" s="241">
        <f t="shared" si="114"/>
        <v>0</v>
      </c>
      <c r="CZ1077" s="241" t="str">
        <f>IFERROR(ROUND(CY1077/#REF!,1),"")</f>
        <v/>
      </c>
      <c r="DA1077" s="254">
        <f t="shared" si="115"/>
        <v>0</v>
      </c>
      <c r="DB1077" s="246" t="str">
        <f t="shared" si="116"/>
        <v/>
      </c>
      <c r="DC1077" s="195"/>
      <c r="DD1077" s="15" t="str">
        <f>IFERROR(#REF!-AO1077,"")</f>
        <v/>
      </c>
      <c r="DE1077" s="195"/>
      <c r="DF1077" s="266" t="str">
        <f>IFERROR(#REF!-L1077,"")</f>
        <v/>
      </c>
      <c r="DG1077" s="228" t="e">
        <f>IF(#REF!&gt;AP1077,0,1)</f>
        <v>#REF!</v>
      </c>
      <c r="DH1077" s="228">
        <f t="shared" si="117"/>
        <v>0</v>
      </c>
      <c r="DI1077" s="228">
        <f t="shared" si="118"/>
        <v>1</v>
      </c>
    </row>
    <row r="1078" spans="1:113" ht="20.25" customHeight="1" x14ac:dyDescent="0.2">
      <c r="A1078">
        <v>2022</v>
      </c>
      <c r="B1078">
        <v>2</v>
      </c>
      <c r="C1078" s="261">
        <v>44608</v>
      </c>
      <c r="D1078">
        <v>135</v>
      </c>
      <c r="E1078">
        <v>271</v>
      </c>
      <c r="F1078">
        <v>6</v>
      </c>
      <c r="G1078" s="194" t="s">
        <v>386</v>
      </c>
      <c r="H1078" s="241" t="s">
        <v>387</v>
      </c>
      <c r="I1078" s="241" t="s">
        <v>169</v>
      </c>
      <c r="J1078" s="241">
        <v>4</v>
      </c>
      <c r="K1078" s="241">
        <v>2</v>
      </c>
      <c r="L1078" s="262">
        <v>161</v>
      </c>
      <c r="M1078" s="263">
        <v>149</v>
      </c>
      <c r="N1078" s="264">
        <v>172</v>
      </c>
      <c r="O1078" s="190">
        <v>201</v>
      </c>
      <c r="P1078" s="190"/>
      <c r="Q1078" s="190"/>
      <c r="R1078" s="190"/>
      <c r="S1078" s="190"/>
      <c r="T1078" s="190">
        <v>164</v>
      </c>
      <c r="U1078" s="190"/>
      <c r="V1078" s="190"/>
      <c r="W1078" s="190"/>
      <c r="X1078" s="190"/>
      <c r="Y1078" s="172">
        <v>107</v>
      </c>
      <c r="Z1078" s="172"/>
      <c r="AA1078" s="190"/>
      <c r="AB1078" s="190"/>
      <c r="AC1078" s="190"/>
      <c r="AD1078" s="190"/>
      <c r="AE1078" s="190"/>
      <c r="AF1078" s="190"/>
      <c r="AG1078" s="190"/>
      <c r="AH1078" s="190"/>
      <c r="AI1078" s="190"/>
      <c r="AJ1078" s="190"/>
      <c r="AK1078" s="172"/>
      <c r="AL1078" s="172"/>
      <c r="AM1078" s="265">
        <v>201</v>
      </c>
      <c r="AN1078" s="265">
        <v>164</v>
      </c>
      <c r="AO1078" s="183">
        <v>151</v>
      </c>
      <c r="AP1078" s="184">
        <v>95</v>
      </c>
      <c r="AQ1078" s="182">
        <v>134.57943925233641</v>
      </c>
      <c r="AR1078" s="182">
        <v>107</v>
      </c>
      <c r="AS1078" s="182"/>
      <c r="AT1078" s="182"/>
      <c r="AU1078" s="182">
        <v>650</v>
      </c>
      <c r="AV1078" s="182">
        <v>4</v>
      </c>
      <c r="AW1078" s="182">
        <v>4</v>
      </c>
      <c r="AX1078" s="182">
        <v>4</v>
      </c>
      <c r="AY1078" s="182"/>
      <c r="AZ1078" s="182"/>
      <c r="BA1078" s="182"/>
      <c r="BB1078" s="182"/>
      <c r="BC1078" s="182"/>
      <c r="BD1078" s="182"/>
      <c r="BE1078" s="182"/>
      <c r="BF1078" s="182"/>
      <c r="BG1078" s="182"/>
      <c r="BH1078" s="182"/>
      <c r="BI1078" s="182"/>
      <c r="BJ1078" s="182"/>
      <c r="BK1078" s="182"/>
      <c r="BL1078" s="182"/>
      <c r="BM1078" s="182"/>
      <c r="BN1078" s="182"/>
      <c r="BO1078" s="182"/>
      <c r="BP1078" s="182"/>
      <c r="BQ1078" s="228" t="s">
        <v>176</v>
      </c>
      <c r="BR1078" s="228"/>
      <c r="BS1078" s="228"/>
      <c r="BT1078" s="228"/>
      <c r="BU1078" s="228">
        <v>7</v>
      </c>
      <c r="BV1078" s="228" t="s">
        <v>386</v>
      </c>
      <c r="BW1078" s="228" t="s">
        <v>173</v>
      </c>
      <c r="BX1078" s="186">
        <v>0</v>
      </c>
      <c r="BY1078" s="182">
        <v>12</v>
      </c>
      <c r="BZ1078" s="182">
        <v>6</v>
      </c>
      <c r="CA1078" s="182">
        <v>656</v>
      </c>
      <c r="CB1078" s="182">
        <v>0</v>
      </c>
      <c r="CC1078" s="182">
        <v>0</v>
      </c>
      <c r="CD1078" s="182">
        <v>0</v>
      </c>
      <c r="CE1078" s="228">
        <v>2</v>
      </c>
      <c r="CF1078" s="228">
        <v>2</v>
      </c>
      <c r="CG1078" s="113">
        <v>2</v>
      </c>
      <c r="CH1078" s="113">
        <v>0</v>
      </c>
      <c r="CI1078" s="113">
        <v>0</v>
      </c>
      <c r="CJ1078" s="113">
        <v>0</v>
      </c>
      <c r="CK1078" s="113">
        <v>0</v>
      </c>
      <c r="CL1078" s="113">
        <v>0</v>
      </c>
      <c r="CM1078" s="113">
        <v>0</v>
      </c>
      <c r="CN1078" s="185">
        <v>6</v>
      </c>
      <c r="CO1078" s="181">
        <v>656</v>
      </c>
      <c r="CP1078" s="187">
        <v>9.1463414634146336E-3</v>
      </c>
      <c r="CQ1078" s="173">
        <v>3.7267080745341623E-2</v>
      </c>
      <c r="CR1078" s="173">
        <v>4.0745341614906829</v>
      </c>
      <c r="CS1078" s="173">
        <v>3.6585365853658527E-2</v>
      </c>
      <c r="CT1078" s="173">
        <v>4</v>
      </c>
      <c r="CU1078" s="253">
        <v>2791</v>
      </c>
      <c r="CV1078" s="220">
        <v>-1</v>
      </c>
      <c r="CW1078" s="254">
        <f t="shared" si="112"/>
        <v>650</v>
      </c>
      <c r="CX1078" s="15">
        <f t="shared" si="113"/>
        <v>12</v>
      </c>
      <c r="CY1078" s="241">
        <f t="shared" si="114"/>
        <v>6</v>
      </c>
      <c r="CZ1078" s="241" t="str">
        <f>IFERROR(ROUND(CY1078/#REF!,1),"")</f>
        <v/>
      </c>
      <c r="DA1078" s="254">
        <f t="shared" si="115"/>
        <v>656</v>
      </c>
      <c r="DB1078" s="246">
        <f t="shared" si="116"/>
        <v>9.1463414634146336E-3</v>
      </c>
      <c r="DC1078" s="195"/>
      <c r="DD1078" s="15" t="str">
        <f>IFERROR(#REF!-AO1078,"")</f>
        <v/>
      </c>
      <c r="DE1078" s="195"/>
      <c r="DF1078" s="266" t="str">
        <f>IFERROR(#REF!-L1078,"")</f>
        <v/>
      </c>
      <c r="DG1078" s="228" t="e">
        <f>IF(#REF!&gt;AP1078,0,1)</f>
        <v>#REF!</v>
      </c>
      <c r="DH1078" s="228">
        <f t="shared" si="117"/>
        <v>1</v>
      </c>
      <c r="DI1078" s="228">
        <f t="shared" si="118"/>
        <v>1</v>
      </c>
    </row>
    <row r="1079" spans="1:113" ht="20.25" customHeight="1" x14ac:dyDescent="0.2">
      <c r="A1079">
        <v>2022</v>
      </c>
      <c r="B1079">
        <v>2</v>
      </c>
      <c r="C1079" s="261">
        <v>44608</v>
      </c>
      <c r="D1079">
        <v>375</v>
      </c>
      <c r="E1079">
        <v>437</v>
      </c>
      <c r="F1079">
        <v>6</v>
      </c>
      <c r="G1079" s="194" t="s">
        <v>282</v>
      </c>
      <c r="H1079" s="241" t="s">
        <v>283</v>
      </c>
      <c r="I1079" s="241" t="s">
        <v>169</v>
      </c>
      <c r="J1079" s="241">
        <v>4</v>
      </c>
      <c r="K1079" s="241">
        <v>2</v>
      </c>
      <c r="L1079" s="262">
        <v>168</v>
      </c>
      <c r="M1079" s="263">
        <v>158</v>
      </c>
      <c r="N1079" s="264">
        <v>179</v>
      </c>
      <c r="O1079" s="190"/>
      <c r="P1079" s="190"/>
      <c r="Q1079" s="190"/>
      <c r="R1079" s="190"/>
      <c r="S1079" s="190"/>
      <c r="T1079" s="190"/>
      <c r="U1079" s="190"/>
      <c r="V1079" s="190"/>
      <c r="W1079" s="190"/>
      <c r="X1079" s="190"/>
      <c r="Y1079" s="172"/>
      <c r="Z1079" s="172"/>
      <c r="AA1079" s="190">
        <v>268</v>
      </c>
      <c r="AB1079" s="190">
        <v>257</v>
      </c>
      <c r="AC1079" s="190"/>
      <c r="AD1079" s="190">
        <v>261</v>
      </c>
      <c r="AE1079" s="190"/>
      <c r="AF1079" s="190">
        <v>208</v>
      </c>
      <c r="AG1079" s="190">
        <v>189</v>
      </c>
      <c r="AH1079" s="190"/>
      <c r="AI1079" s="190">
        <v>197</v>
      </c>
      <c r="AJ1079" s="190"/>
      <c r="AK1079" s="172"/>
      <c r="AL1079" s="172"/>
      <c r="AM1079" s="265">
        <v>262</v>
      </c>
      <c r="AN1079" s="265">
        <v>198</v>
      </c>
      <c r="AO1079" s="183">
        <v>120</v>
      </c>
      <c r="AP1079" s="184">
        <v>120</v>
      </c>
      <c r="AQ1079" s="182"/>
      <c r="AR1079" s="182"/>
      <c r="AS1079" s="182"/>
      <c r="AT1079" s="182"/>
      <c r="AU1079" s="182"/>
      <c r="AV1079" s="182"/>
      <c r="AW1079" s="182"/>
      <c r="AX1079" s="182"/>
      <c r="AY1079" s="182"/>
      <c r="AZ1079" s="182"/>
      <c r="BA1079" s="182"/>
      <c r="BB1079" s="182"/>
      <c r="BC1079" s="182"/>
      <c r="BD1079" s="182"/>
      <c r="BE1079" s="182"/>
      <c r="BF1079" s="182"/>
      <c r="BG1079" s="182"/>
      <c r="BH1079" s="182"/>
      <c r="BI1079" s="182"/>
      <c r="BJ1079" s="182"/>
      <c r="BK1079" s="182"/>
      <c r="BL1079" s="182"/>
      <c r="BM1079" s="182"/>
      <c r="BN1079" s="182"/>
      <c r="BO1079" s="182"/>
      <c r="BP1079" s="182"/>
      <c r="BQ1079" s="228" t="s">
        <v>185</v>
      </c>
      <c r="BR1079" s="228" t="s">
        <v>186</v>
      </c>
      <c r="BS1079" s="228" t="s">
        <v>284</v>
      </c>
      <c r="BT1079" s="228" t="s">
        <v>188</v>
      </c>
      <c r="BU1079" s="228">
        <v>7</v>
      </c>
      <c r="BV1079" s="228" t="s">
        <v>285</v>
      </c>
      <c r="BW1079" s="228" t="s">
        <v>173</v>
      </c>
      <c r="BX1079" s="186">
        <v>0</v>
      </c>
      <c r="BY1079" s="182">
        <v>0</v>
      </c>
      <c r="BZ1079" s="182">
        <v>0</v>
      </c>
      <c r="CA1079" s="182">
        <v>0</v>
      </c>
      <c r="CB1079" s="182">
        <v>0</v>
      </c>
      <c r="CC1079" s="182">
        <v>0</v>
      </c>
      <c r="CD1079" s="182">
        <v>0</v>
      </c>
      <c r="CE1079" s="228">
        <v>0</v>
      </c>
      <c r="CF1079" s="228">
        <v>0</v>
      </c>
      <c r="CG1079" s="113">
        <v>0</v>
      </c>
      <c r="CH1079" s="113">
        <v>0</v>
      </c>
      <c r="CI1079" s="113">
        <v>0</v>
      </c>
      <c r="CJ1079" s="113">
        <v>0</v>
      </c>
      <c r="CK1079" s="113">
        <v>0</v>
      </c>
      <c r="CL1079" s="113">
        <v>0</v>
      </c>
      <c r="CM1079" s="113">
        <v>0</v>
      </c>
      <c r="CN1079" s="185">
        <v>0</v>
      </c>
      <c r="CO1079" s="181">
        <v>0</v>
      </c>
      <c r="CP1079" s="187"/>
      <c r="CQ1079" s="173">
        <v>0</v>
      </c>
      <c r="CR1079" s="173">
        <v>0</v>
      </c>
      <c r="CS1079" s="173">
        <v>0</v>
      </c>
      <c r="CT1079" s="173">
        <v>0</v>
      </c>
      <c r="CU1079" s="253">
        <v>2791</v>
      </c>
      <c r="CV1079" s="220">
        <v>-1</v>
      </c>
      <c r="CW1079" s="254">
        <f t="shared" si="112"/>
        <v>0</v>
      </c>
      <c r="CX1079" s="15">
        <f t="shared" si="113"/>
        <v>0</v>
      </c>
      <c r="CY1079" s="241">
        <f t="shared" si="114"/>
        <v>0</v>
      </c>
      <c r="CZ1079" s="241" t="str">
        <f>IFERROR(ROUND(CY1079/#REF!,1),"")</f>
        <v/>
      </c>
      <c r="DA1079" s="254">
        <f t="shared" si="115"/>
        <v>0</v>
      </c>
      <c r="DB1079" s="246" t="str">
        <f t="shared" si="116"/>
        <v/>
      </c>
      <c r="DC1079" s="195"/>
      <c r="DD1079" s="15" t="str">
        <f>IFERROR(#REF!-AO1079,"")</f>
        <v/>
      </c>
      <c r="DE1079" s="195"/>
      <c r="DF1079" s="266" t="str">
        <f>IFERROR(#REF!-L1079,"")</f>
        <v/>
      </c>
      <c r="DG1079" s="228" t="e">
        <f>IF(#REF!&gt;AP1079,0,1)</f>
        <v>#REF!</v>
      </c>
      <c r="DH1079" s="228">
        <f t="shared" si="117"/>
        <v>1</v>
      </c>
      <c r="DI1079" s="228">
        <f t="shared" si="118"/>
        <v>0</v>
      </c>
    </row>
    <row r="1080" spans="1:113" ht="20.25" customHeight="1" x14ac:dyDescent="0.2">
      <c r="A1080">
        <v>2022</v>
      </c>
      <c r="B1080">
        <v>2</v>
      </c>
      <c r="C1080" s="261">
        <v>44608</v>
      </c>
      <c r="D1080">
        <v>182</v>
      </c>
      <c r="E1080">
        <v>331</v>
      </c>
      <c r="F1080">
        <v>7</v>
      </c>
      <c r="G1080" s="194" t="s">
        <v>398</v>
      </c>
      <c r="H1080" s="241" t="s">
        <v>399</v>
      </c>
      <c r="I1080" s="241" t="s">
        <v>169</v>
      </c>
      <c r="J1080" s="241">
        <v>4</v>
      </c>
      <c r="K1080" s="241">
        <v>2</v>
      </c>
      <c r="L1080" s="262">
        <v>332</v>
      </c>
      <c r="M1080" s="263">
        <v>312</v>
      </c>
      <c r="N1080" s="264">
        <v>355</v>
      </c>
      <c r="O1080" s="190">
        <v>415</v>
      </c>
      <c r="P1080" s="190">
        <v>417</v>
      </c>
      <c r="Q1080" s="190"/>
      <c r="R1080" s="190">
        <v>455</v>
      </c>
      <c r="S1080" s="190">
        <v>465</v>
      </c>
      <c r="T1080" s="190">
        <v>340</v>
      </c>
      <c r="U1080" s="190">
        <v>340</v>
      </c>
      <c r="V1080" s="190"/>
      <c r="W1080" s="190">
        <v>335</v>
      </c>
      <c r="X1080" s="190">
        <v>329</v>
      </c>
      <c r="Y1080" s="172">
        <v>142</v>
      </c>
      <c r="Z1080" s="172">
        <v>145</v>
      </c>
      <c r="AA1080" s="190">
        <v>506</v>
      </c>
      <c r="AB1080" s="190">
        <v>444</v>
      </c>
      <c r="AC1080" s="190"/>
      <c r="AD1080" s="190">
        <v>488</v>
      </c>
      <c r="AE1080" s="190"/>
      <c r="AF1080" s="190">
        <v>391</v>
      </c>
      <c r="AG1080" s="190">
        <v>336</v>
      </c>
      <c r="AH1080" s="190"/>
      <c r="AI1080" s="190">
        <v>365</v>
      </c>
      <c r="AJ1080" s="190"/>
      <c r="AK1080" s="172">
        <v>143</v>
      </c>
      <c r="AL1080" s="172">
        <v>144</v>
      </c>
      <c r="AM1080" s="265">
        <v>455.71428571428572</v>
      </c>
      <c r="AN1080" s="265">
        <v>348</v>
      </c>
      <c r="AO1080" s="183">
        <v>110</v>
      </c>
      <c r="AP1080" s="184">
        <v>131</v>
      </c>
      <c r="AQ1080" s="182">
        <v>100.3484320557491</v>
      </c>
      <c r="AR1080" s="182">
        <v>143.5</v>
      </c>
      <c r="AS1080" s="182"/>
      <c r="AT1080" s="182"/>
      <c r="AU1080" s="182">
        <v>396</v>
      </c>
      <c r="AV1080" s="182">
        <v>6</v>
      </c>
      <c r="AW1080" s="182">
        <v>4</v>
      </c>
      <c r="AX1080" s="182">
        <v>4</v>
      </c>
      <c r="AY1080" s="182"/>
      <c r="AZ1080" s="182"/>
      <c r="BA1080" s="182"/>
      <c r="BB1080" s="182"/>
      <c r="BC1080" s="182"/>
      <c r="BD1080" s="182"/>
      <c r="BE1080" s="182"/>
      <c r="BF1080" s="182"/>
      <c r="BG1080" s="182">
        <v>1554</v>
      </c>
      <c r="BH1080" s="182">
        <v>3</v>
      </c>
      <c r="BI1080" s="182">
        <v>3</v>
      </c>
      <c r="BJ1080" s="182">
        <v>4</v>
      </c>
      <c r="BK1080" s="182"/>
      <c r="BL1080" s="182"/>
      <c r="BM1080" s="182"/>
      <c r="BN1080" s="182"/>
      <c r="BO1080" s="182"/>
      <c r="BP1080" s="182"/>
      <c r="BQ1080" s="228" t="s">
        <v>185</v>
      </c>
      <c r="BR1080" s="228" t="s">
        <v>186</v>
      </c>
      <c r="BS1080" s="228" t="s">
        <v>400</v>
      </c>
      <c r="BT1080" s="228" t="s">
        <v>188</v>
      </c>
      <c r="BU1080" s="228">
        <v>7</v>
      </c>
      <c r="BV1080" s="228" t="s">
        <v>398</v>
      </c>
      <c r="BW1080" s="228" t="s">
        <v>173</v>
      </c>
      <c r="BX1080" s="186">
        <v>0</v>
      </c>
      <c r="BY1080" s="182">
        <v>14</v>
      </c>
      <c r="BZ1080" s="182">
        <v>7</v>
      </c>
      <c r="CA1080" s="182">
        <v>403</v>
      </c>
      <c r="CB1080" s="182">
        <v>10</v>
      </c>
      <c r="CC1080" s="182">
        <v>5</v>
      </c>
      <c r="CD1080" s="182">
        <v>1559</v>
      </c>
      <c r="CE1080" s="228">
        <v>4</v>
      </c>
      <c r="CF1080" s="228">
        <v>3</v>
      </c>
      <c r="CG1080" s="113">
        <v>4</v>
      </c>
      <c r="CH1080" s="113">
        <v>0</v>
      </c>
      <c r="CI1080" s="113">
        <v>0</v>
      </c>
      <c r="CJ1080" s="113">
        <v>0</v>
      </c>
      <c r="CK1080" s="113">
        <v>0</v>
      </c>
      <c r="CL1080" s="113">
        <v>0</v>
      </c>
      <c r="CM1080" s="113">
        <v>0</v>
      </c>
      <c r="CN1080" s="185">
        <v>12</v>
      </c>
      <c r="CO1080" s="181">
        <v>1962</v>
      </c>
      <c r="CP1080" s="187">
        <v>6.1162079510703356E-3</v>
      </c>
      <c r="CQ1080" s="173">
        <v>3.614457831325301E-2</v>
      </c>
      <c r="CR1080" s="173">
        <v>5.9096385542168672</v>
      </c>
      <c r="CS1080" s="173">
        <v>3.4482758620689648E-2</v>
      </c>
      <c r="CT1080" s="173">
        <v>5.6379310344827589</v>
      </c>
      <c r="CU1080" s="253">
        <v>2791</v>
      </c>
      <c r="CV1080" s="220">
        <v>-1</v>
      </c>
      <c r="CW1080" s="254">
        <f t="shared" si="112"/>
        <v>1950</v>
      </c>
      <c r="CX1080" s="15">
        <f t="shared" si="113"/>
        <v>24</v>
      </c>
      <c r="CY1080" s="241">
        <f t="shared" si="114"/>
        <v>12</v>
      </c>
      <c r="CZ1080" s="241" t="str">
        <f>IFERROR(ROUND(CY1080/#REF!,1),"")</f>
        <v/>
      </c>
      <c r="DA1080" s="254">
        <f t="shared" si="115"/>
        <v>1962</v>
      </c>
      <c r="DB1080" s="246">
        <f t="shared" si="116"/>
        <v>6.1162079510703364E-3</v>
      </c>
      <c r="DC1080" s="195"/>
      <c r="DD1080" s="15" t="str">
        <f>IFERROR(#REF!-AO1080,"")</f>
        <v/>
      </c>
      <c r="DE1080" s="195"/>
      <c r="DF1080" s="266" t="str">
        <f>IFERROR(#REF!-L1080,"")</f>
        <v/>
      </c>
      <c r="DG1080" s="228" t="e">
        <f>IF(#REF!&gt;AP1080,0,1)</f>
        <v>#REF!</v>
      </c>
      <c r="DH1080" s="228">
        <f t="shared" si="117"/>
        <v>1</v>
      </c>
      <c r="DI1080" s="228">
        <f t="shared" si="118"/>
        <v>1</v>
      </c>
    </row>
    <row r="1081" spans="1:113" ht="20.25" customHeight="1" x14ac:dyDescent="0.2">
      <c r="A1081">
        <v>2022</v>
      </c>
      <c r="B1081">
        <v>2</v>
      </c>
      <c r="C1081" s="261">
        <v>44608</v>
      </c>
      <c r="D1081">
        <v>422</v>
      </c>
      <c r="E1081">
        <v>668</v>
      </c>
      <c r="F1081">
        <v>7</v>
      </c>
      <c r="G1081" s="194" t="s">
        <v>352</v>
      </c>
      <c r="H1081" s="241" t="s">
        <v>353</v>
      </c>
      <c r="I1081" s="241" t="s">
        <v>169</v>
      </c>
      <c r="J1081" s="241">
        <v>2</v>
      </c>
      <c r="K1081" s="241">
        <v>1</v>
      </c>
      <c r="L1081" s="262">
        <v>103</v>
      </c>
      <c r="M1081" s="263">
        <v>96</v>
      </c>
      <c r="N1081" s="264">
        <v>110</v>
      </c>
      <c r="O1081" s="190"/>
      <c r="P1081" s="190"/>
      <c r="Q1081" s="190"/>
      <c r="R1081" s="190"/>
      <c r="S1081" s="190"/>
      <c r="T1081" s="190"/>
      <c r="U1081" s="190"/>
      <c r="V1081" s="190"/>
      <c r="W1081" s="190"/>
      <c r="X1081" s="190"/>
      <c r="Y1081" s="172"/>
      <c r="Z1081" s="172"/>
      <c r="AA1081" s="190"/>
      <c r="AB1081" s="190"/>
      <c r="AC1081" s="190"/>
      <c r="AD1081" s="190"/>
      <c r="AE1081" s="190"/>
      <c r="AF1081" s="190"/>
      <c r="AG1081" s="190"/>
      <c r="AH1081" s="190"/>
      <c r="AI1081" s="190"/>
      <c r="AJ1081" s="190"/>
      <c r="AK1081" s="172"/>
      <c r="AL1081" s="172">
        <v>172</v>
      </c>
      <c r="AM1081" s="265"/>
      <c r="AN1081" s="265"/>
      <c r="AO1081" s="183">
        <v>103</v>
      </c>
      <c r="AP1081" s="184">
        <v>105</v>
      </c>
      <c r="AQ1081" s="182">
        <v>41.860465116279073</v>
      </c>
      <c r="AR1081" s="182">
        <v>172</v>
      </c>
      <c r="AS1081" s="182"/>
      <c r="AT1081" s="182"/>
      <c r="AU1081" s="182">
        <v>440</v>
      </c>
      <c r="AV1081" s="182"/>
      <c r="AW1081" s="182"/>
      <c r="AX1081" s="182"/>
      <c r="AY1081" s="182"/>
      <c r="AZ1081" s="182"/>
      <c r="BA1081" s="182"/>
      <c r="BB1081" s="182"/>
      <c r="BC1081" s="182"/>
      <c r="BD1081" s="182"/>
      <c r="BE1081" s="182"/>
      <c r="BF1081" s="182"/>
      <c r="BG1081" s="182"/>
      <c r="BH1081" s="182"/>
      <c r="BI1081" s="182"/>
      <c r="BJ1081" s="182"/>
      <c r="BK1081" s="182"/>
      <c r="BL1081" s="182"/>
      <c r="BM1081" s="182"/>
      <c r="BN1081" s="182"/>
      <c r="BO1081" s="182"/>
      <c r="BP1081" s="182"/>
      <c r="BQ1081" s="228" t="s">
        <v>185</v>
      </c>
      <c r="BR1081" s="228" t="s">
        <v>186</v>
      </c>
      <c r="BS1081" s="228" t="s">
        <v>354</v>
      </c>
      <c r="BT1081" s="228" t="s">
        <v>188</v>
      </c>
      <c r="BU1081" s="228">
        <v>7</v>
      </c>
      <c r="BV1081" s="228" t="s">
        <v>352</v>
      </c>
      <c r="BW1081" s="228" t="s">
        <v>173</v>
      </c>
      <c r="BX1081" s="186">
        <v>0</v>
      </c>
      <c r="BY1081" s="182">
        <v>0</v>
      </c>
      <c r="BZ1081" s="182">
        <v>0</v>
      </c>
      <c r="CA1081" s="182">
        <v>440</v>
      </c>
      <c r="CB1081" s="182">
        <v>0</v>
      </c>
      <c r="CC1081" s="182">
        <v>0</v>
      </c>
      <c r="CD1081" s="182">
        <v>0</v>
      </c>
      <c r="CE1081" s="228">
        <v>0</v>
      </c>
      <c r="CF1081" s="228">
        <v>0</v>
      </c>
      <c r="CG1081" s="113">
        <v>0</v>
      </c>
      <c r="CH1081" s="113">
        <v>0</v>
      </c>
      <c r="CI1081" s="113">
        <v>0</v>
      </c>
      <c r="CJ1081" s="113">
        <v>0</v>
      </c>
      <c r="CK1081" s="113">
        <v>0</v>
      </c>
      <c r="CL1081" s="113">
        <v>0</v>
      </c>
      <c r="CM1081" s="113">
        <v>0</v>
      </c>
      <c r="CN1081" s="185">
        <v>0</v>
      </c>
      <c r="CO1081" s="181">
        <v>440</v>
      </c>
      <c r="CP1081" s="187">
        <v>0</v>
      </c>
      <c r="CQ1081" s="173">
        <v>0</v>
      </c>
      <c r="CR1081" s="173">
        <v>4.2718446601941746</v>
      </c>
      <c r="CS1081" s="173"/>
      <c r="CT1081" s="173"/>
      <c r="CU1081" s="253">
        <v>2791</v>
      </c>
      <c r="CV1081" s="220"/>
      <c r="CW1081" s="254">
        <f t="shared" si="112"/>
        <v>440</v>
      </c>
      <c r="CX1081" s="15">
        <f t="shared" si="113"/>
        <v>0</v>
      </c>
      <c r="CY1081" s="241">
        <f t="shared" si="114"/>
        <v>0</v>
      </c>
      <c r="CZ1081" s="241" t="str">
        <f>IFERROR(ROUND(CY1081/#REF!,1),"")</f>
        <v/>
      </c>
      <c r="DA1081" s="254">
        <f t="shared" si="115"/>
        <v>440</v>
      </c>
      <c r="DB1081" s="246">
        <f t="shared" si="116"/>
        <v>0</v>
      </c>
      <c r="DC1081" s="195"/>
      <c r="DD1081" s="15" t="str">
        <f>IFERROR(#REF!-AO1081,"")</f>
        <v/>
      </c>
      <c r="DE1081" s="195"/>
      <c r="DF1081" s="266" t="str">
        <f>IFERROR(#REF!-L1081,"")</f>
        <v/>
      </c>
      <c r="DG1081" s="228" t="e">
        <f>IF(#REF!&gt;AP1081,0,1)</f>
        <v>#REF!</v>
      </c>
      <c r="DH1081" s="228">
        <f t="shared" si="117"/>
        <v>0</v>
      </c>
      <c r="DI1081" s="228">
        <f t="shared" si="118"/>
        <v>1</v>
      </c>
    </row>
    <row r="1082" spans="1:113" ht="20.25" customHeight="1" x14ac:dyDescent="0.2">
      <c r="A1082">
        <v>2022</v>
      </c>
      <c r="B1082">
        <v>2</v>
      </c>
      <c r="C1082" s="261">
        <v>44608</v>
      </c>
      <c r="D1082">
        <v>301</v>
      </c>
      <c r="E1082">
        <v>225</v>
      </c>
      <c r="F1082">
        <v>8</v>
      </c>
      <c r="G1082" s="194" t="s">
        <v>337</v>
      </c>
      <c r="H1082" s="241" t="s">
        <v>338</v>
      </c>
      <c r="I1082" s="241" t="s">
        <v>169</v>
      </c>
      <c r="J1082" s="241">
        <v>6</v>
      </c>
      <c r="K1082" s="241">
        <v>1</v>
      </c>
      <c r="L1082" s="262">
        <v>372</v>
      </c>
      <c r="M1082" s="263">
        <v>345</v>
      </c>
      <c r="N1082" s="264">
        <v>398</v>
      </c>
      <c r="O1082" s="190">
        <v>471</v>
      </c>
      <c r="P1082" s="190">
        <v>483</v>
      </c>
      <c r="Q1082" s="190"/>
      <c r="R1082" s="190">
        <v>466</v>
      </c>
      <c r="S1082" s="190">
        <v>478</v>
      </c>
      <c r="T1082" s="190">
        <v>401</v>
      </c>
      <c r="U1082" s="190">
        <v>405</v>
      </c>
      <c r="V1082" s="190"/>
      <c r="W1082" s="190">
        <v>379</v>
      </c>
      <c r="X1082" s="190">
        <v>377</v>
      </c>
      <c r="Y1082" s="172"/>
      <c r="Z1082" s="172">
        <v>153</v>
      </c>
      <c r="AA1082" s="190">
        <v>502</v>
      </c>
      <c r="AB1082" s="190">
        <v>513</v>
      </c>
      <c r="AC1082" s="190"/>
      <c r="AD1082" s="190"/>
      <c r="AE1082" s="190"/>
      <c r="AF1082" s="190">
        <v>430</v>
      </c>
      <c r="AG1082" s="190">
        <v>410</v>
      </c>
      <c r="AH1082" s="190"/>
      <c r="AI1082" s="190"/>
      <c r="AJ1082" s="190"/>
      <c r="AK1082" s="172">
        <v>152</v>
      </c>
      <c r="AL1082" s="172"/>
      <c r="AM1082" s="265">
        <v>485.5</v>
      </c>
      <c r="AN1082" s="265">
        <v>400.33333333333331</v>
      </c>
      <c r="AO1082" s="183">
        <v>169</v>
      </c>
      <c r="AP1082" s="184">
        <v>128</v>
      </c>
      <c r="AQ1082" s="182">
        <v>141.63934426229511</v>
      </c>
      <c r="AR1082" s="182">
        <v>152.5</v>
      </c>
      <c r="AS1082" s="182"/>
      <c r="AT1082" s="182"/>
      <c r="AU1082" s="182">
        <v>1296</v>
      </c>
      <c r="AV1082" s="182">
        <v>4</v>
      </c>
      <c r="AW1082" s="182">
        <v>4</v>
      </c>
      <c r="AX1082" s="182">
        <v>1</v>
      </c>
      <c r="AY1082" s="182"/>
      <c r="AZ1082" s="182"/>
      <c r="BA1082" s="182"/>
      <c r="BB1082" s="182"/>
      <c r="BC1082" s="182"/>
      <c r="BD1082" s="182"/>
      <c r="BE1082" s="182"/>
      <c r="BF1082" s="182"/>
      <c r="BG1082" s="182">
        <v>1056</v>
      </c>
      <c r="BH1082" s="182"/>
      <c r="BI1082" s="182">
        <v>2</v>
      </c>
      <c r="BJ1082" s="182">
        <v>5</v>
      </c>
      <c r="BK1082" s="182"/>
      <c r="BL1082" s="182"/>
      <c r="BM1082" s="182"/>
      <c r="BN1082" s="182"/>
      <c r="BO1082" s="182"/>
      <c r="BP1082" s="182"/>
      <c r="BQ1082" s="228" t="s">
        <v>176</v>
      </c>
      <c r="BR1082" s="228" t="s">
        <v>176</v>
      </c>
      <c r="BS1082" s="228"/>
      <c r="BT1082" s="228"/>
      <c r="BU1082" s="228">
        <v>7</v>
      </c>
      <c r="BV1082" s="228" t="s">
        <v>339</v>
      </c>
      <c r="BW1082" s="228" t="s">
        <v>173</v>
      </c>
      <c r="BX1082" s="186">
        <v>0</v>
      </c>
      <c r="BY1082" s="182">
        <v>9</v>
      </c>
      <c r="BZ1082" s="182">
        <v>9</v>
      </c>
      <c r="CA1082" s="182">
        <v>1305</v>
      </c>
      <c r="CB1082" s="182">
        <v>7</v>
      </c>
      <c r="CC1082" s="182">
        <v>7</v>
      </c>
      <c r="CD1082" s="182">
        <v>1063</v>
      </c>
      <c r="CE1082" s="228">
        <v>4</v>
      </c>
      <c r="CF1082" s="228">
        <v>6</v>
      </c>
      <c r="CG1082" s="113">
        <v>6</v>
      </c>
      <c r="CH1082" s="113">
        <v>0</v>
      </c>
      <c r="CI1082" s="113">
        <v>0</v>
      </c>
      <c r="CJ1082" s="113">
        <v>0</v>
      </c>
      <c r="CK1082" s="113">
        <v>0</v>
      </c>
      <c r="CL1082" s="113">
        <v>0</v>
      </c>
      <c r="CM1082" s="113">
        <v>0</v>
      </c>
      <c r="CN1082" s="185">
        <v>16</v>
      </c>
      <c r="CO1082" s="181">
        <v>2368</v>
      </c>
      <c r="CP1082" s="187">
        <v>6.7567567567567571E-3</v>
      </c>
      <c r="CQ1082" s="173">
        <v>4.3010752688172053E-2</v>
      </c>
      <c r="CR1082" s="173">
        <v>6.365591397849462</v>
      </c>
      <c r="CS1082" s="173">
        <v>3.996669442131557E-2</v>
      </c>
      <c r="CT1082" s="173">
        <v>5.9150707743547049</v>
      </c>
      <c r="CU1082" s="253">
        <v>2791</v>
      </c>
      <c r="CV1082" s="220">
        <v>-1</v>
      </c>
      <c r="CW1082" s="254">
        <f t="shared" si="112"/>
        <v>2352</v>
      </c>
      <c r="CX1082" s="15">
        <f t="shared" si="113"/>
        <v>16</v>
      </c>
      <c r="CY1082" s="241">
        <f t="shared" si="114"/>
        <v>16</v>
      </c>
      <c r="CZ1082" s="241" t="str">
        <f>IFERROR(ROUND(CY1082/#REF!,1),"")</f>
        <v/>
      </c>
      <c r="DA1082" s="254">
        <f t="shared" si="115"/>
        <v>2368</v>
      </c>
      <c r="DB1082" s="246">
        <f t="shared" si="116"/>
        <v>6.7567567567567571E-3</v>
      </c>
      <c r="DC1082" s="195"/>
      <c r="DD1082" s="15" t="str">
        <f>IFERROR(#REF!-AO1082,"")</f>
        <v/>
      </c>
      <c r="DE1082" s="195"/>
      <c r="DF1082" s="266" t="str">
        <f>IFERROR(#REF!-L1082,"")</f>
        <v/>
      </c>
      <c r="DG1082" s="228" t="e">
        <f>IF(#REF!&gt;AP1082,0,1)</f>
        <v>#REF!</v>
      </c>
      <c r="DH1082" s="228">
        <f t="shared" si="117"/>
        <v>1</v>
      </c>
      <c r="DI1082" s="228">
        <f t="shared" si="118"/>
        <v>0</v>
      </c>
    </row>
    <row r="1083" spans="1:113" ht="20.25" customHeight="1" x14ac:dyDescent="0.2">
      <c r="A1083">
        <v>2022</v>
      </c>
      <c r="B1083">
        <v>2</v>
      </c>
      <c r="C1083" s="261">
        <v>44608</v>
      </c>
      <c r="D1083">
        <v>419</v>
      </c>
      <c r="E1083">
        <v>670</v>
      </c>
      <c r="F1083">
        <v>8</v>
      </c>
      <c r="G1083" s="194" t="s">
        <v>235</v>
      </c>
      <c r="H1083" s="241" t="s">
        <v>236</v>
      </c>
      <c r="I1083" s="241" t="s">
        <v>169</v>
      </c>
      <c r="J1083" s="241">
        <v>4</v>
      </c>
      <c r="K1083" s="241">
        <v>2</v>
      </c>
      <c r="L1083" s="262">
        <v>298</v>
      </c>
      <c r="M1083" s="263">
        <v>280</v>
      </c>
      <c r="N1083" s="264">
        <v>319</v>
      </c>
      <c r="O1083" s="190"/>
      <c r="P1083" s="190"/>
      <c r="Q1083" s="190"/>
      <c r="R1083" s="190"/>
      <c r="S1083" s="190"/>
      <c r="T1083" s="190"/>
      <c r="U1083" s="190"/>
      <c r="V1083" s="190"/>
      <c r="W1083" s="190"/>
      <c r="X1083" s="190"/>
      <c r="Y1083" s="172"/>
      <c r="Z1083" s="172"/>
      <c r="AA1083" s="190"/>
      <c r="AB1083" s="190"/>
      <c r="AC1083" s="190"/>
      <c r="AD1083" s="190">
        <v>451</v>
      </c>
      <c r="AE1083" s="190"/>
      <c r="AF1083" s="190"/>
      <c r="AG1083" s="190"/>
      <c r="AH1083" s="190"/>
      <c r="AI1083" s="190">
        <v>335</v>
      </c>
      <c r="AJ1083" s="190"/>
      <c r="AK1083" s="172"/>
      <c r="AL1083" s="172"/>
      <c r="AM1083" s="265">
        <v>451</v>
      </c>
      <c r="AN1083" s="265">
        <v>335</v>
      </c>
      <c r="AO1083" s="183">
        <v>96</v>
      </c>
      <c r="AP1083" s="184">
        <v>150</v>
      </c>
      <c r="AQ1083" s="182"/>
      <c r="AR1083" s="182"/>
      <c r="AS1083" s="182"/>
      <c r="AT1083" s="182"/>
      <c r="AU1083" s="182"/>
      <c r="AV1083" s="182"/>
      <c r="AW1083" s="182"/>
      <c r="AX1083" s="182"/>
      <c r="AY1083" s="182"/>
      <c r="AZ1083" s="182"/>
      <c r="BA1083" s="182"/>
      <c r="BB1083" s="182"/>
      <c r="BC1083" s="182"/>
      <c r="BD1083" s="182"/>
      <c r="BE1083" s="182"/>
      <c r="BF1083" s="182"/>
      <c r="BG1083" s="182"/>
      <c r="BH1083" s="182">
        <v>3</v>
      </c>
      <c r="BI1083" s="182">
        <v>4</v>
      </c>
      <c r="BJ1083" s="182"/>
      <c r="BK1083" s="182"/>
      <c r="BL1083" s="182"/>
      <c r="BM1083" s="182"/>
      <c r="BN1083" s="182"/>
      <c r="BO1083" s="182">
        <v>8</v>
      </c>
      <c r="BP1083" s="182"/>
      <c r="BQ1083" s="228" t="s">
        <v>185</v>
      </c>
      <c r="BR1083" s="228" t="s">
        <v>186</v>
      </c>
      <c r="BS1083" s="228" t="s">
        <v>237</v>
      </c>
      <c r="BT1083" s="228" t="s">
        <v>188</v>
      </c>
      <c r="BU1083" s="228">
        <v>7</v>
      </c>
      <c r="BV1083" s="228" t="s">
        <v>238</v>
      </c>
      <c r="BW1083" s="228" t="s">
        <v>173</v>
      </c>
      <c r="BX1083" s="186">
        <v>0</v>
      </c>
      <c r="BY1083" s="182">
        <v>0</v>
      </c>
      <c r="BZ1083" s="182">
        <v>0</v>
      </c>
      <c r="CA1083" s="182">
        <v>0</v>
      </c>
      <c r="CB1083" s="182">
        <v>15</v>
      </c>
      <c r="CC1083" s="182">
        <v>7.5</v>
      </c>
      <c r="CD1083" s="182">
        <v>7</v>
      </c>
      <c r="CE1083" s="228">
        <v>1</v>
      </c>
      <c r="CF1083" s="228">
        <v>2</v>
      </c>
      <c r="CG1083" s="113">
        <v>0</v>
      </c>
      <c r="CH1083" s="113">
        <v>0</v>
      </c>
      <c r="CI1083" s="113">
        <v>0</v>
      </c>
      <c r="CJ1083" s="113">
        <v>0</v>
      </c>
      <c r="CK1083" s="113">
        <v>0</v>
      </c>
      <c r="CL1083" s="113">
        <v>4</v>
      </c>
      <c r="CM1083" s="113">
        <v>0</v>
      </c>
      <c r="CN1083" s="185">
        <v>7.5</v>
      </c>
      <c r="CO1083" s="181">
        <v>7</v>
      </c>
      <c r="CP1083" s="187">
        <v>1.071428571428571</v>
      </c>
      <c r="CQ1083" s="173">
        <v>2.5167785234899331E-2</v>
      </c>
      <c r="CR1083" s="173">
        <v>2.3489932885906041E-2</v>
      </c>
      <c r="CS1083" s="173">
        <v>2.2388059701492539E-2</v>
      </c>
      <c r="CT1083" s="173">
        <v>2.0895522388059699E-2</v>
      </c>
      <c r="CU1083" s="253">
        <v>2791</v>
      </c>
      <c r="CV1083" s="220">
        <v>-1</v>
      </c>
      <c r="CW1083" s="254">
        <f t="shared" si="112"/>
        <v>0</v>
      </c>
      <c r="CX1083" s="15">
        <f t="shared" si="113"/>
        <v>15</v>
      </c>
      <c r="CY1083" s="241">
        <f t="shared" si="114"/>
        <v>8</v>
      </c>
      <c r="CZ1083" s="241" t="str">
        <f>IFERROR(ROUND(CY1083/#REF!,1),"")</f>
        <v/>
      </c>
      <c r="DA1083" s="254">
        <f t="shared" si="115"/>
        <v>8</v>
      </c>
      <c r="DB1083" s="246">
        <f t="shared" si="116"/>
        <v>1</v>
      </c>
      <c r="DC1083" s="195"/>
      <c r="DD1083" s="15" t="str">
        <f>IFERROR(#REF!-AO1083,"")</f>
        <v/>
      </c>
      <c r="DE1083" s="195"/>
      <c r="DF1083" s="266" t="str">
        <f>IFERROR(#REF!-L1083,"")</f>
        <v/>
      </c>
      <c r="DG1083" s="228" t="e">
        <f>IF(#REF!&gt;AP1083,0,1)</f>
        <v>#REF!</v>
      </c>
      <c r="DH1083" s="228">
        <f t="shared" si="117"/>
        <v>1</v>
      </c>
      <c r="DI1083" s="228">
        <f t="shared" si="118"/>
        <v>0</v>
      </c>
    </row>
    <row r="1084" spans="1:113" ht="20.25" customHeight="1" x14ac:dyDescent="0.2">
      <c r="A1084">
        <v>2022</v>
      </c>
      <c r="B1084">
        <v>2</v>
      </c>
      <c r="C1084" s="261">
        <v>44608</v>
      </c>
      <c r="D1084">
        <v>52</v>
      </c>
      <c r="E1084">
        <v>130</v>
      </c>
      <c r="F1084">
        <v>25</v>
      </c>
      <c r="G1084" s="194" t="s">
        <v>487</v>
      </c>
      <c r="H1084" s="241" t="s">
        <v>488</v>
      </c>
      <c r="I1084" s="241" t="s">
        <v>317</v>
      </c>
      <c r="J1084" s="241">
        <v>9</v>
      </c>
      <c r="K1084" s="241">
        <v>1</v>
      </c>
      <c r="L1084" s="262">
        <v>12</v>
      </c>
      <c r="M1084" s="263">
        <v>11</v>
      </c>
      <c r="N1084" s="264">
        <v>12</v>
      </c>
      <c r="O1084" s="190">
        <v>19</v>
      </c>
      <c r="P1084" s="190">
        <v>20</v>
      </c>
      <c r="Q1084" s="190"/>
      <c r="R1084" s="190"/>
      <c r="S1084" s="190"/>
      <c r="T1084" s="190">
        <v>14</v>
      </c>
      <c r="U1084" s="190">
        <v>14</v>
      </c>
      <c r="V1084" s="190"/>
      <c r="W1084" s="190"/>
      <c r="X1084" s="190"/>
      <c r="Y1084" s="172">
        <v>107</v>
      </c>
      <c r="Z1084" s="172"/>
      <c r="AA1084" s="190"/>
      <c r="AB1084" s="190"/>
      <c r="AC1084" s="190"/>
      <c r="AD1084" s="190"/>
      <c r="AE1084" s="190"/>
      <c r="AF1084" s="190"/>
      <c r="AG1084" s="190"/>
      <c r="AH1084" s="190"/>
      <c r="AI1084" s="190"/>
      <c r="AJ1084" s="190"/>
      <c r="AK1084" s="172"/>
      <c r="AL1084" s="172"/>
      <c r="AM1084" s="265">
        <v>19.5</v>
      </c>
      <c r="AN1084" s="265">
        <v>14</v>
      </c>
      <c r="AO1084" s="183">
        <v>336</v>
      </c>
      <c r="AP1084" s="184">
        <v>96</v>
      </c>
      <c r="AQ1084" s="182">
        <v>302.803738317757</v>
      </c>
      <c r="AR1084" s="182">
        <v>107</v>
      </c>
      <c r="AS1084" s="182"/>
      <c r="AT1084" s="182"/>
      <c r="AU1084" s="182">
        <v>3200</v>
      </c>
      <c r="AV1084" s="182">
        <v>5</v>
      </c>
      <c r="AW1084" s="182">
        <v>5</v>
      </c>
      <c r="AX1084" s="182">
        <v>5</v>
      </c>
      <c r="AY1084" s="182"/>
      <c r="AZ1084" s="182"/>
      <c r="BA1084" s="182"/>
      <c r="BB1084" s="182"/>
      <c r="BC1084" s="182"/>
      <c r="BD1084" s="182"/>
      <c r="BE1084" s="182"/>
      <c r="BF1084" s="182"/>
      <c r="BG1084" s="182"/>
      <c r="BH1084" s="182"/>
      <c r="BI1084" s="182"/>
      <c r="BJ1084" s="182"/>
      <c r="BK1084" s="182"/>
      <c r="BL1084" s="182"/>
      <c r="BM1084" s="182"/>
      <c r="BN1084" s="182"/>
      <c r="BO1084" s="182"/>
      <c r="BP1084" s="182"/>
      <c r="BQ1084" s="228" t="s">
        <v>180</v>
      </c>
      <c r="BR1084" s="228" t="s">
        <v>266</v>
      </c>
      <c r="BS1084" s="228" t="s">
        <v>489</v>
      </c>
      <c r="BT1084" s="228"/>
      <c r="BU1084" s="228">
        <v>7</v>
      </c>
      <c r="BV1084" s="228" t="s">
        <v>487</v>
      </c>
      <c r="BW1084" s="228" t="s">
        <v>222</v>
      </c>
      <c r="BX1084" s="186">
        <v>0</v>
      </c>
      <c r="BY1084" s="182">
        <v>15</v>
      </c>
      <c r="BZ1084" s="182">
        <v>15</v>
      </c>
      <c r="CA1084" s="182">
        <v>3215</v>
      </c>
      <c r="CB1084" s="182">
        <v>0</v>
      </c>
      <c r="CC1084" s="182">
        <v>0</v>
      </c>
      <c r="CD1084" s="182">
        <v>0</v>
      </c>
      <c r="CE1084" s="228">
        <v>5</v>
      </c>
      <c r="CF1084" s="228">
        <v>5</v>
      </c>
      <c r="CG1084" s="113">
        <v>5</v>
      </c>
      <c r="CH1084" s="113">
        <v>0</v>
      </c>
      <c r="CI1084" s="113">
        <v>0</v>
      </c>
      <c r="CJ1084" s="113">
        <v>0</v>
      </c>
      <c r="CK1084" s="113">
        <v>0</v>
      </c>
      <c r="CL1084" s="113">
        <v>0</v>
      </c>
      <c r="CM1084" s="113">
        <v>0</v>
      </c>
      <c r="CN1084" s="185">
        <v>15</v>
      </c>
      <c r="CO1084" s="181">
        <v>3215</v>
      </c>
      <c r="CP1084" s="187">
        <v>4.6656298600311046E-3</v>
      </c>
      <c r="CQ1084" s="173">
        <v>1.25</v>
      </c>
      <c r="CR1084" s="173">
        <v>267.91666666666669</v>
      </c>
      <c r="CS1084" s="173">
        <v>1.071428571428571</v>
      </c>
      <c r="CT1084" s="173">
        <v>229.64285714285711</v>
      </c>
      <c r="CU1084" s="253">
        <v>2791</v>
      </c>
      <c r="CV1084" s="220">
        <v>-1</v>
      </c>
      <c r="CW1084" s="254">
        <f t="shared" si="112"/>
        <v>3200</v>
      </c>
      <c r="CX1084" s="15">
        <f t="shared" si="113"/>
        <v>15</v>
      </c>
      <c r="CY1084" s="241">
        <f t="shared" si="114"/>
        <v>15</v>
      </c>
      <c r="CZ1084" s="241" t="str">
        <f>IFERROR(ROUND(CY1084/#REF!,1),"")</f>
        <v/>
      </c>
      <c r="DA1084" s="254">
        <f t="shared" si="115"/>
        <v>3215</v>
      </c>
      <c r="DB1084" s="246">
        <f t="shared" si="116"/>
        <v>4.6656298600311046E-3</v>
      </c>
      <c r="DC1084" s="195"/>
      <c r="DD1084" s="15" t="str">
        <f>IFERROR(#REF!-AO1084,"")</f>
        <v/>
      </c>
      <c r="DE1084" s="195"/>
      <c r="DF1084" s="266" t="str">
        <f>IFERROR(#REF!-L1084,"")</f>
        <v/>
      </c>
      <c r="DG1084" s="228" t="e">
        <f>IF(#REF!&gt;AP1084,0,1)</f>
        <v>#REF!</v>
      </c>
      <c r="DH1084" s="228">
        <f t="shared" si="117"/>
        <v>1</v>
      </c>
      <c r="DI1084" s="228">
        <f t="shared" si="118"/>
        <v>0</v>
      </c>
    </row>
    <row r="1085" spans="1:113" ht="20.25" customHeight="1" x14ac:dyDescent="0.2">
      <c r="A1085">
        <v>2022</v>
      </c>
      <c r="B1085">
        <v>2</v>
      </c>
      <c r="C1085" s="261">
        <v>44608</v>
      </c>
      <c r="D1085">
        <v>256</v>
      </c>
      <c r="E1085">
        <v>180</v>
      </c>
      <c r="F1085">
        <v>28</v>
      </c>
      <c r="G1085" s="194" t="s">
        <v>450</v>
      </c>
      <c r="H1085" s="241" t="s">
        <v>451</v>
      </c>
      <c r="I1085" s="241" t="s">
        <v>225</v>
      </c>
      <c r="J1085" s="241">
        <v>8</v>
      </c>
      <c r="K1085" s="241">
        <v>1</v>
      </c>
      <c r="L1085" s="262">
        <v>32</v>
      </c>
      <c r="M1085" s="263">
        <v>29</v>
      </c>
      <c r="N1085" s="264">
        <v>34</v>
      </c>
      <c r="O1085" s="190">
        <v>49</v>
      </c>
      <c r="P1085" s="190">
        <v>46</v>
      </c>
      <c r="Q1085" s="190"/>
      <c r="R1085" s="190">
        <v>39</v>
      </c>
      <c r="S1085" s="190">
        <v>42</v>
      </c>
      <c r="T1085" s="190">
        <v>39</v>
      </c>
      <c r="U1085" s="190">
        <v>37</v>
      </c>
      <c r="V1085" s="190"/>
      <c r="W1085" s="190">
        <v>38</v>
      </c>
      <c r="X1085" s="190">
        <v>37</v>
      </c>
      <c r="Y1085" s="172"/>
      <c r="Z1085" s="172">
        <v>141</v>
      </c>
      <c r="AA1085" s="190"/>
      <c r="AB1085" s="190"/>
      <c r="AC1085" s="190"/>
      <c r="AD1085" s="190"/>
      <c r="AE1085" s="190"/>
      <c r="AF1085" s="190"/>
      <c r="AG1085" s="190"/>
      <c r="AH1085" s="190"/>
      <c r="AI1085" s="190"/>
      <c r="AJ1085" s="190"/>
      <c r="AK1085" s="172"/>
      <c r="AL1085" s="172"/>
      <c r="AM1085" s="265">
        <v>44</v>
      </c>
      <c r="AN1085" s="265">
        <v>37.75</v>
      </c>
      <c r="AO1085" s="183">
        <v>187</v>
      </c>
      <c r="AP1085" s="184">
        <v>154</v>
      </c>
      <c r="AQ1085" s="182">
        <v>204.2553191489362</v>
      </c>
      <c r="AR1085" s="182">
        <v>141</v>
      </c>
      <c r="AS1085" s="182"/>
      <c r="AT1085" s="182"/>
      <c r="AU1085" s="182"/>
      <c r="AV1085" s="182"/>
      <c r="AW1085" s="182"/>
      <c r="AX1085" s="182"/>
      <c r="AY1085" s="182"/>
      <c r="AZ1085" s="182"/>
      <c r="BA1085" s="182"/>
      <c r="BB1085" s="182"/>
      <c r="BC1085" s="182"/>
      <c r="BD1085" s="182"/>
      <c r="BE1085" s="182"/>
      <c r="BF1085" s="182"/>
      <c r="BG1085" s="182">
        <v>1400</v>
      </c>
      <c r="BH1085" s="182"/>
      <c r="BI1085" s="182"/>
      <c r="BJ1085" s="182"/>
      <c r="BK1085" s="182"/>
      <c r="BL1085" s="182"/>
      <c r="BM1085" s="182"/>
      <c r="BN1085" s="182"/>
      <c r="BO1085" s="182"/>
      <c r="BP1085" s="182"/>
      <c r="BQ1085" s="228" t="s">
        <v>180</v>
      </c>
      <c r="BR1085" s="228" t="s">
        <v>266</v>
      </c>
      <c r="BS1085" s="228" t="s">
        <v>452</v>
      </c>
      <c r="BT1085" s="228"/>
      <c r="BU1085" s="228">
        <v>7</v>
      </c>
      <c r="BV1085" s="228" t="s">
        <v>450</v>
      </c>
      <c r="BW1085" s="228" t="s">
        <v>222</v>
      </c>
      <c r="BX1085" s="186">
        <v>0</v>
      </c>
      <c r="BY1085" s="182">
        <v>0</v>
      </c>
      <c r="BZ1085" s="182">
        <v>0</v>
      </c>
      <c r="CA1085" s="182">
        <v>0</v>
      </c>
      <c r="CB1085" s="182">
        <v>0</v>
      </c>
      <c r="CC1085" s="182">
        <v>0</v>
      </c>
      <c r="CD1085" s="182">
        <v>1400</v>
      </c>
      <c r="CE1085" s="228">
        <v>0</v>
      </c>
      <c r="CF1085" s="228">
        <v>0</v>
      </c>
      <c r="CG1085" s="113">
        <v>0</v>
      </c>
      <c r="CH1085" s="113">
        <v>0</v>
      </c>
      <c r="CI1085" s="113">
        <v>0</v>
      </c>
      <c r="CJ1085" s="113">
        <v>0</v>
      </c>
      <c r="CK1085" s="113">
        <v>0</v>
      </c>
      <c r="CL1085" s="113">
        <v>0</v>
      </c>
      <c r="CM1085" s="113">
        <v>0</v>
      </c>
      <c r="CN1085" s="185">
        <v>0</v>
      </c>
      <c r="CO1085" s="181">
        <v>1400</v>
      </c>
      <c r="CP1085" s="187">
        <v>0</v>
      </c>
      <c r="CQ1085" s="173">
        <v>0</v>
      </c>
      <c r="CR1085" s="173">
        <v>43.75</v>
      </c>
      <c r="CS1085" s="173">
        <v>0</v>
      </c>
      <c r="CT1085" s="173">
        <v>37.086092715231793</v>
      </c>
      <c r="CU1085" s="253">
        <v>2791</v>
      </c>
      <c r="CV1085" s="220">
        <v>-1</v>
      </c>
      <c r="CW1085" s="254">
        <f t="shared" si="112"/>
        <v>1400</v>
      </c>
      <c r="CX1085" s="15">
        <f t="shared" si="113"/>
        <v>0</v>
      </c>
      <c r="CY1085" s="241">
        <f t="shared" si="114"/>
        <v>0</v>
      </c>
      <c r="CZ1085" s="241" t="str">
        <f>IFERROR(ROUND(CY1085/#REF!,1),"")</f>
        <v/>
      </c>
      <c r="DA1085" s="254">
        <f t="shared" si="115"/>
        <v>1400</v>
      </c>
      <c r="DB1085" s="246">
        <f t="shared" si="116"/>
        <v>0</v>
      </c>
      <c r="DC1085" s="195"/>
      <c r="DD1085" s="15" t="str">
        <f>IFERROR(#REF!-AO1085,"")</f>
        <v/>
      </c>
      <c r="DE1085" s="195"/>
      <c r="DF1085" s="266" t="str">
        <f>IFERROR(#REF!-L1085,"")</f>
        <v/>
      </c>
      <c r="DG1085" s="228" t="e">
        <f>IF(#REF!&gt;AP1085,0,1)</f>
        <v>#REF!</v>
      </c>
      <c r="DH1085" s="228">
        <f t="shared" si="117"/>
        <v>1</v>
      </c>
      <c r="DI1085" s="228">
        <f t="shared" si="118"/>
        <v>0</v>
      </c>
    </row>
    <row r="1086" spans="1:113" ht="20.25" customHeight="1" x14ac:dyDescent="0.2">
      <c r="A1086">
        <v>2022</v>
      </c>
      <c r="B1086">
        <v>2</v>
      </c>
      <c r="C1086" s="261">
        <v>44608</v>
      </c>
      <c r="D1086">
        <v>161</v>
      </c>
      <c r="E1086">
        <v>302</v>
      </c>
      <c r="F1086">
        <v>30</v>
      </c>
      <c r="G1086" s="194" t="s">
        <v>498</v>
      </c>
      <c r="H1086" s="241" t="s">
        <v>499</v>
      </c>
      <c r="I1086" s="241" t="s">
        <v>225</v>
      </c>
      <c r="J1086" s="241">
        <v>1</v>
      </c>
      <c r="K1086" s="241">
        <v>1</v>
      </c>
      <c r="L1086" s="262">
        <v>1056</v>
      </c>
      <c r="M1086" s="263">
        <v>982</v>
      </c>
      <c r="N1086" s="264">
        <v>1129</v>
      </c>
      <c r="O1086" s="190"/>
      <c r="P1086" s="190"/>
      <c r="Q1086" s="190"/>
      <c r="R1086" s="190">
        <v>1391</v>
      </c>
      <c r="S1086" s="190">
        <v>1384</v>
      </c>
      <c r="T1086" s="190"/>
      <c r="U1086" s="190"/>
      <c r="V1086" s="190"/>
      <c r="W1086" s="190">
        <v>1114</v>
      </c>
      <c r="X1086" s="190">
        <v>1007</v>
      </c>
      <c r="Y1086" s="172"/>
      <c r="Z1086" s="172">
        <v>229</v>
      </c>
      <c r="AA1086" s="190"/>
      <c r="AB1086" s="190">
        <v>1163</v>
      </c>
      <c r="AC1086" s="190"/>
      <c r="AD1086" s="190">
        <v>1190</v>
      </c>
      <c r="AE1086" s="190"/>
      <c r="AF1086" s="190"/>
      <c r="AG1086" s="190">
        <v>990</v>
      </c>
      <c r="AH1086" s="190"/>
      <c r="AI1086" s="190">
        <v>980</v>
      </c>
      <c r="AJ1086" s="190"/>
      <c r="AK1086" s="172">
        <v>229</v>
      </c>
      <c r="AL1086" s="172"/>
      <c r="AM1086" s="265">
        <v>1282</v>
      </c>
      <c r="AN1086" s="265">
        <v>1022.75</v>
      </c>
      <c r="AO1086" s="183">
        <v>15</v>
      </c>
      <c r="AP1086" s="184">
        <v>240</v>
      </c>
      <c r="AQ1086" s="182">
        <v>15.72052401746725</v>
      </c>
      <c r="AR1086" s="182">
        <v>229</v>
      </c>
      <c r="AS1086" s="182"/>
      <c r="AT1086" s="182"/>
      <c r="AU1086" s="182">
        <v>108</v>
      </c>
      <c r="AV1086" s="182">
        <v>3</v>
      </c>
      <c r="AW1086" s="182">
        <v>3</v>
      </c>
      <c r="AX1086" s="182">
        <v>2</v>
      </c>
      <c r="AY1086" s="182"/>
      <c r="AZ1086" s="182"/>
      <c r="BA1086" s="182"/>
      <c r="BB1086" s="182"/>
      <c r="BC1086" s="182"/>
      <c r="BD1086" s="182"/>
      <c r="BE1086" s="182"/>
      <c r="BF1086" s="182"/>
      <c r="BG1086" s="182">
        <v>100</v>
      </c>
      <c r="BH1086" s="182"/>
      <c r="BI1086" s="182"/>
      <c r="BJ1086" s="182">
        <v>3</v>
      </c>
      <c r="BK1086" s="182"/>
      <c r="BL1086" s="182"/>
      <c r="BM1086" s="182"/>
      <c r="BN1086" s="182"/>
      <c r="BO1086" s="182"/>
      <c r="BP1086" s="182"/>
      <c r="BQ1086" s="228" t="s">
        <v>492</v>
      </c>
      <c r="BR1086" s="228" t="s">
        <v>492</v>
      </c>
      <c r="BS1086" s="228"/>
      <c r="BT1086" s="228"/>
      <c r="BU1086" s="228">
        <v>7</v>
      </c>
      <c r="BV1086" s="228" t="s">
        <v>498</v>
      </c>
      <c r="BW1086" s="228" t="s">
        <v>222</v>
      </c>
      <c r="BX1086" s="186">
        <v>0</v>
      </c>
      <c r="BY1086" s="182">
        <v>8</v>
      </c>
      <c r="BZ1086" s="182">
        <v>8</v>
      </c>
      <c r="CA1086" s="182">
        <v>116</v>
      </c>
      <c r="CB1086" s="182">
        <v>3</v>
      </c>
      <c r="CC1086" s="182">
        <v>3</v>
      </c>
      <c r="CD1086" s="182">
        <v>103</v>
      </c>
      <c r="CE1086" s="228">
        <v>3</v>
      </c>
      <c r="CF1086" s="228">
        <v>3</v>
      </c>
      <c r="CG1086" s="113">
        <v>5</v>
      </c>
      <c r="CH1086" s="113">
        <v>0</v>
      </c>
      <c r="CI1086" s="113">
        <v>0</v>
      </c>
      <c r="CJ1086" s="113">
        <v>0</v>
      </c>
      <c r="CK1086" s="113">
        <v>0</v>
      </c>
      <c r="CL1086" s="113">
        <v>0</v>
      </c>
      <c r="CM1086" s="113">
        <v>0</v>
      </c>
      <c r="CN1086" s="185">
        <v>11</v>
      </c>
      <c r="CO1086" s="181">
        <v>219</v>
      </c>
      <c r="CP1086" s="187">
        <v>5.0228310502283102E-2</v>
      </c>
      <c r="CQ1086" s="173">
        <v>1.041666666666667E-2</v>
      </c>
      <c r="CR1086" s="173">
        <v>0.20738636363636359</v>
      </c>
      <c r="CS1086" s="173">
        <v>1.0755316548521141E-2</v>
      </c>
      <c r="CT1086" s="173">
        <v>0.21412857492055731</v>
      </c>
      <c r="CU1086" s="253">
        <v>2791</v>
      </c>
      <c r="CV1086" s="220">
        <v>-1</v>
      </c>
      <c r="CW1086" s="254">
        <f t="shared" si="112"/>
        <v>208</v>
      </c>
      <c r="CX1086" s="15">
        <f t="shared" si="113"/>
        <v>11</v>
      </c>
      <c r="CY1086" s="241">
        <f t="shared" si="114"/>
        <v>11</v>
      </c>
      <c r="CZ1086" s="241" t="str">
        <f>IFERROR(ROUND(CY1086/#REF!,1),"")</f>
        <v/>
      </c>
      <c r="DA1086" s="254">
        <f t="shared" si="115"/>
        <v>219</v>
      </c>
      <c r="DB1086" s="246">
        <f t="shared" si="116"/>
        <v>5.0228310502283102E-2</v>
      </c>
      <c r="DC1086" s="195"/>
      <c r="DD1086" s="15" t="str">
        <f>IFERROR(#REF!-AO1086,"")</f>
        <v/>
      </c>
      <c r="DE1086" s="195"/>
      <c r="DF1086" s="266" t="str">
        <f>IFERROR(#REF!-L1086,"")</f>
        <v/>
      </c>
      <c r="DG1086" s="228" t="e">
        <f>IF(#REF!&gt;AP1086,0,1)</f>
        <v>#REF!</v>
      </c>
      <c r="DH1086" s="228">
        <f t="shared" si="117"/>
        <v>1</v>
      </c>
      <c r="DI1086" s="228">
        <f t="shared" si="118"/>
        <v>1</v>
      </c>
    </row>
    <row r="1087" spans="1:113" ht="20.25" customHeight="1" x14ac:dyDescent="0.2">
      <c r="A1087">
        <v>2022</v>
      </c>
      <c r="B1087">
        <v>2</v>
      </c>
      <c r="C1087" s="261">
        <v>44608</v>
      </c>
      <c r="D1087">
        <v>372</v>
      </c>
      <c r="E1087">
        <v>646</v>
      </c>
      <c r="F1087">
        <v>46</v>
      </c>
      <c r="G1087" s="194" t="s">
        <v>276</v>
      </c>
      <c r="H1087" s="241" t="s">
        <v>277</v>
      </c>
      <c r="I1087" s="241" t="s">
        <v>221</v>
      </c>
      <c r="J1087" s="241">
        <v>2</v>
      </c>
      <c r="K1087" s="241">
        <v>2</v>
      </c>
      <c r="L1087" s="262">
        <v>212</v>
      </c>
      <c r="M1087" s="263">
        <v>197</v>
      </c>
      <c r="N1087" s="264">
        <v>226</v>
      </c>
      <c r="O1087" s="190"/>
      <c r="P1087" s="190"/>
      <c r="Q1087" s="190"/>
      <c r="R1087" s="190"/>
      <c r="S1087" s="190"/>
      <c r="T1087" s="190"/>
      <c r="U1087" s="190"/>
      <c r="V1087" s="190"/>
      <c r="W1087" s="190"/>
      <c r="X1087" s="190"/>
      <c r="Y1087" s="172"/>
      <c r="Z1087" s="172"/>
      <c r="AA1087" s="190"/>
      <c r="AB1087" s="190"/>
      <c r="AC1087" s="190"/>
      <c r="AD1087" s="190"/>
      <c r="AE1087" s="190"/>
      <c r="AF1087" s="190"/>
      <c r="AG1087" s="190"/>
      <c r="AH1087" s="190"/>
      <c r="AI1087" s="190"/>
      <c r="AJ1087" s="190"/>
      <c r="AK1087" s="172"/>
      <c r="AL1087" s="172"/>
      <c r="AM1087" s="265"/>
      <c r="AN1087" s="265"/>
      <c r="AO1087" s="183">
        <v>37</v>
      </c>
      <c r="AP1087" s="184">
        <v>150</v>
      </c>
      <c r="AQ1087" s="182"/>
      <c r="AR1087" s="182"/>
      <c r="AS1087" s="182"/>
      <c r="AT1087" s="182"/>
      <c r="AU1087" s="182">
        <v>184</v>
      </c>
      <c r="AV1087" s="182"/>
      <c r="AW1087" s="182"/>
      <c r="AX1087" s="182"/>
      <c r="AY1087" s="182"/>
      <c r="AZ1087" s="182"/>
      <c r="BA1087" s="182"/>
      <c r="BB1087" s="182"/>
      <c r="BC1087" s="182"/>
      <c r="BD1087" s="182"/>
      <c r="BE1087" s="182"/>
      <c r="BF1087" s="182"/>
      <c r="BG1087" s="182"/>
      <c r="BH1087" s="182"/>
      <c r="BI1087" s="182"/>
      <c r="BJ1087" s="182"/>
      <c r="BK1087" s="182"/>
      <c r="BL1087" s="182"/>
      <c r="BM1087" s="182"/>
      <c r="BN1087" s="182"/>
      <c r="BO1087" s="182"/>
      <c r="BP1087" s="182"/>
      <c r="BQ1087" s="228" t="s">
        <v>180</v>
      </c>
      <c r="BR1087" s="228" t="s">
        <v>266</v>
      </c>
      <c r="BS1087" s="228" t="s">
        <v>278</v>
      </c>
      <c r="BT1087" s="228"/>
      <c r="BU1087" s="228">
        <v>7</v>
      </c>
      <c r="BV1087" s="228" t="s">
        <v>323</v>
      </c>
      <c r="BW1087" s="228" t="s">
        <v>222</v>
      </c>
      <c r="BX1087" s="186">
        <v>0</v>
      </c>
      <c r="BY1087" s="182">
        <v>0</v>
      </c>
      <c r="BZ1087" s="182">
        <v>0</v>
      </c>
      <c r="CA1087" s="182">
        <v>184</v>
      </c>
      <c r="CB1087" s="182">
        <v>0</v>
      </c>
      <c r="CC1087" s="182">
        <v>0</v>
      </c>
      <c r="CD1087" s="182">
        <v>0</v>
      </c>
      <c r="CE1087" s="228">
        <v>0</v>
      </c>
      <c r="CF1087" s="228">
        <v>0</v>
      </c>
      <c r="CG1087" s="113">
        <v>0</v>
      </c>
      <c r="CH1087" s="113">
        <v>0</v>
      </c>
      <c r="CI1087" s="113">
        <v>0</v>
      </c>
      <c r="CJ1087" s="113">
        <v>0</v>
      </c>
      <c r="CK1087" s="113">
        <v>0</v>
      </c>
      <c r="CL1087" s="113">
        <v>0</v>
      </c>
      <c r="CM1087" s="113">
        <v>0</v>
      </c>
      <c r="CN1087" s="185">
        <v>0</v>
      </c>
      <c r="CO1087" s="181">
        <v>184</v>
      </c>
      <c r="CP1087" s="187">
        <v>0</v>
      </c>
      <c r="CQ1087" s="173">
        <v>0</v>
      </c>
      <c r="CR1087" s="173">
        <v>0.86792452830188682</v>
      </c>
      <c r="CS1087" s="173"/>
      <c r="CT1087" s="173"/>
      <c r="CU1087" s="253">
        <v>2791</v>
      </c>
      <c r="CV1087" s="220"/>
      <c r="CW1087" s="254">
        <f t="shared" si="112"/>
        <v>184</v>
      </c>
      <c r="CX1087" s="15">
        <f t="shared" si="113"/>
        <v>0</v>
      </c>
      <c r="CY1087" s="241">
        <f t="shared" si="114"/>
        <v>0</v>
      </c>
      <c r="CZ1087" s="241" t="str">
        <f>IFERROR(ROUND(CY1087/#REF!,1),"")</f>
        <v/>
      </c>
      <c r="DA1087" s="254">
        <f t="shared" si="115"/>
        <v>184</v>
      </c>
      <c r="DB1087" s="246">
        <f t="shared" si="116"/>
        <v>0</v>
      </c>
      <c r="DC1087" s="195"/>
      <c r="DD1087" s="15" t="str">
        <f>IFERROR(#REF!-AO1087,"")</f>
        <v/>
      </c>
      <c r="DE1087" s="195"/>
      <c r="DF1087" s="266" t="str">
        <f>IFERROR(#REF!-L1087,"")</f>
        <v/>
      </c>
      <c r="DG1087" s="228" t="e">
        <f>IF(#REF!&gt;AP1087,0,1)</f>
        <v>#REF!</v>
      </c>
      <c r="DH1087" s="228">
        <f t="shared" si="117"/>
        <v>0</v>
      </c>
      <c r="DI1087" s="228">
        <f t="shared" si="118"/>
        <v>1</v>
      </c>
    </row>
    <row r="1088" spans="1:113" ht="20.25" customHeight="1" x14ac:dyDescent="0.2">
      <c r="A1088">
        <v>2022</v>
      </c>
      <c r="B1088">
        <v>2</v>
      </c>
      <c r="C1088" s="261">
        <v>44608</v>
      </c>
      <c r="D1088">
        <v>372</v>
      </c>
      <c r="E1088">
        <v>647</v>
      </c>
      <c r="F1088">
        <v>46</v>
      </c>
      <c r="G1088" s="194" t="s">
        <v>264</v>
      </c>
      <c r="H1088" s="241" t="s">
        <v>265</v>
      </c>
      <c r="I1088" s="241" t="s">
        <v>221</v>
      </c>
      <c r="J1088" s="241">
        <v>2</v>
      </c>
      <c r="K1088" s="241">
        <v>2</v>
      </c>
      <c r="L1088" s="262">
        <v>212</v>
      </c>
      <c r="M1088" s="263">
        <v>197</v>
      </c>
      <c r="N1088" s="264">
        <v>226</v>
      </c>
      <c r="O1088" s="190"/>
      <c r="P1088" s="190"/>
      <c r="Q1088" s="190"/>
      <c r="R1088" s="190"/>
      <c r="S1088" s="190"/>
      <c r="T1088" s="190"/>
      <c r="U1088" s="190"/>
      <c r="V1088" s="190"/>
      <c r="W1088" s="190"/>
      <c r="X1088" s="190"/>
      <c r="Y1088" s="172"/>
      <c r="Z1088" s="172"/>
      <c r="AA1088" s="190"/>
      <c r="AB1088" s="190"/>
      <c r="AC1088" s="190"/>
      <c r="AD1088" s="190"/>
      <c r="AE1088" s="190"/>
      <c r="AF1088" s="190"/>
      <c r="AG1088" s="190"/>
      <c r="AH1088" s="190"/>
      <c r="AI1088" s="190"/>
      <c r="AJ1088" s="190"/>
      <c r="AK1088" s="172"/>
      <c r="AL1088" s="172"/>
      <c r="AM1088" s="265"/>
      <c r="AN1088" s="265"/>
      <c r="AO1088" s="183">
        <v>37</v>
      </c>
      <c r="AP1088" s="184">
        <v>150</v>
      </c>
      <c r="AQ1088" s="182"/>
      <c r="AR1088" s="182"/>
      <c r="AS1088" s="182"/>
      <c r="AT1088" s="182"/>
      <c r="AU1088" s="182">
        <v>184</v>
      </c>
      <c r="AV1088" s="182"/>
      <c r="AW1088" s="182"/>
      <c r="AX1088" s="182"/>
      <c r="AY1088" s="182"/>
      <c r="AZ1088" s="182"/>
      <c r="BA1088" s="182"/>
      <c r="BB1088" s="182"/>
      <c r="BC1088" s="182"/>
      <c r="BD1088" s="182"/>
      <c r="BE1088" s="182"/>
      <c r="BF1088" s="182"/>
      <c r="BG1088" s="182"/>
      <c r="BH1088" s="182"/>
      <c r="BI1088" s="182"/>
      <c r="BJ1088" s="182"/>
      <c r="BK1088" s="182"/>
      <c r="BL1088" s="182"/>
      <c r="BM1088" s="182"/>
      <c r="BN1088" s="182"/>
      <c r="BO1088" s="182"/>
      <c r="BP1088" s="182"/>
      <c r="BQ1088" s="228" t="s">
        <v>180</v>
      </c>
      <c r="BR1088" s="228" t="s">
        <v>266</v>
      </c>
      <c r="BS1088" s="228" t="s">
        <v>267</v>
      </c>
      <c r="BT1088" s="228"/>
      <c r="BU1088" s="228">
        <v>7</v>
      </c>
      <c r="BV1088" s="228" t="s">
        <v>323</v>
      </c>
      <c r="BW1088" s="228" t="s">
        <v>222</v>
      </c>
      <c r="BX1088" s="186">
        <v>0</v>
      </c>
      <c r="BY1088" s="182">
        <v>0</v>
      </c>
      <c r="BZ1088" s="182">
        <v>0</v>
      </c>
      <c r="CA1088" s="182">
        <v>184</v>
      </c>
      <c r="CB1088" s="182">
        <v>0</v>
      </c>
      <c r="CC1088" s="182">
        <v>0</v>
      </c>
      <c r="CD1088" s="182">
        <v>0</v>
      </c>
      <c r="CE1088" s="228">
        <v>0</v>
      </c>
      <c r="CF1088" s="228">
        <v>0</v>
      </c>
      <c r="CG1088" s="113">
        <v>0</v>
      </c>
      <c r="CH1088" s="113">
        <v>0</v>
      </c>
      <c r="CI1088" s="113">
        <v>0</v>
      </c>
      <c r="CJ1088" s="113">
        <v>0</v>
      </c>
      <c r="CK1088" s="113">
        <v>0</v>
      </c>
      <c r="CL1088" s="113">
        <v>0</v>
      </c>
      <c r="CM1088" s="113">
        <v>0</v>
      </c>
      <c r="CN1088" s="185">
        <v>0</v>
      </c>
      <c r="CO1088" s="181">
        <v>184</v>
      </c>
      <c r="CP1088" s="187">
        <v>0</v>
      </c>
      <c r="CQ1088" s="173">
        <v>0</v>
      </c>
      <c r="CR1088" s="173">
        <v>0.86792452830188682</v>
      </c>
      <c r="CS1088" s="173"/>
      <c r="CT1088" s="173"/>
      <c r="CU1088" s="253">
        <v>2791</v>
      </c>
      <c r="CV1088" s="220"/>
      <c r="CW1088" s="254">
        <f t="shared" si="112"/>
        <v>184</v>
      </c>
      <c r="CX1088" s="15">
        <f t="shared" si="113"/>
        <v>0</v>
      </c>
      <c r="CY1088" s="241">
        <f t="shared" si="114"/>
        <v>0</v>
      </c>
      <c r="CZ1088" s="241" t="str">
        <f>IFERROR(ROUND(CY1088/#REF!,1),"")</f>
        <v/>
      </c>
      <c r="DA1088" s="254">
        <f t="shared" si="115"/>
        <v>184</v>
      </c>
      <c r="DB1088" s="246">
        <f t="shared" si="116"/>
        <v>0</v>
      </c>
      <c r="DC1088" s="195"/>
      <c r="DD1088" s="15" t="str">
        <f>IFERROR(#REF!-AO1088,"")</f>
        <v/>
      </c>
      <c r="DE1088" s="195"/>
      <c r="DF1088" s="266" t="str">
        <f>IFERROR(#REF!-L1088,"")</f>
        <v/>
      </c>
      <c r="DG1088" s="228" t="e">
        <f>IF(#REF!&gt;AP1088,0,1)</f>
        <v>#REF!</v>
      </c>
      <c r="DH1088" s="228">
        <f t="shared" si="117"/>
        <v>0</v>
      </c>
      <c r="DI1088" s="228">
        <f t="shared" si="118"/>
        <v>1</v>
      </c>
    </row>
    <row r="1089" spans="1:113" ht="20.25" customHeight="1" x14ac:dyDescent="0.2">
      <c r="A1089">
        <v>2022</v>
      </c>
      <c r="B1089">
        <v>2</v>
      </c>
      <c r="C1089" s="261">
        <v>44608</v>
      </c>
      <c r="D1089">
        <v>214</v>
      </c>
      <c r="E1089">
        <v>142</v>
      </c>
      <c r="F1089">
        <v>48</v>
      </c>
      <c r="G1089" s="194" t="s">
        <v>286</v>
      </c>
      <c r="H1089" s="241" t="s">
        <v>287</v>
      </c>
      <c r="I1089" s="241" t="s">
        <v>221</v>
      </c>
      <c r="J1089" s="241">
        <v>4</v>
      </c>
      <c r="K1089" s="241">
        <v>1</v>
      </c>
      <c r="L1089" s="262">
        <v>351</v>
      </c>
      <c r="M1089" s="263">
        <v>326</v>
      </c>
      <c r="N1089" s="264">
        <v>375</v>
      </c>
      <c r="O1089" s="190"/>
      <c r="P1089" s="190"/>
      <c r="Q1089" s="190"/>
      <c r="R1089" s="190"/>
      <c r="S1089" s="190"/>
      <c r="T1089" s="190"/>
      <c r="U1089" s="190"/>
      <c r="V1089" s="190"/>
      <c r="W1089" s="190"/>
      <c r="X1089" s="190"/>
      <c r="Y1089" s="172"/>
      <c r="Z1089" s="172"/>
      <c r="AA1089" s="190"/>
      <c r="AB1089" s="190"/>
      <c r="AC1089" s="190"/>
      <c r="AD1089" s="190"/>
      <c r="AE1089" s="190"/>
      <c r="AF1089" s="190"/>
      <c r="AG1089" s="190"/>
      <c r="AH1089" s="190"/>
      <c r="AI1089" s="190"/>
      <c r="AJ1089" s="190"/>
      <c r="AK1089" s="172"/>
      <c r="AL1089" s="172"/>
      <c r="AM1089" s="265"/>
      <c r="AN1089" s="265"/>
      <c r="AO1089" s="183">
        <v>74</v>
      </c>
      <c r="AP1089" s="184">
        <v>195</v>
      </c>
      <c r="AQ1089" s="182"/>
      <c r="AR1089" s="182"/>
      <c r="AS1089" s="182"/>
      <c r="AT1089" s="182"/>
      <c r="AU1089" s="182">
        <v>189</v>
      </c>
      <c r="AV1089" s="182"/>
      <c r="AW1089" s="182"/>
      <c r="AX1089" s="182"/>
      <c r="AY1089" s="182"/>
      <c r="AZ1089" s="182"/>
      <c r="BA1089" s="182"/>
      <c r="BB1089" s="182"/>
      <c r="BC1089" s="182"/>
      <c r="BD1089" s="182"/>
      <c r="BE1089" s="182"/>
      <c r="BF1089" s="182"/>
      <c r="BG1089" s="182"/>
      <c r="BH1089" s="182"/>
      <c r="BI1089" s="182"/>
      <c r="BJ1089" s="182"/>
      <c r="BK1089" s="182"/>
      <c r="BL1089" s="182"/>
      <c r="BM1089" s="182"/>
      <c r="BN1089" s="182"/>
      <c r="BO1089" s="182"/>
      <c r="BP1089" s="182"/>
      <c r="BQ1089" s="228" t="s">
        <v>180</v>
      </c>
      <c r="BR1089" s="228" t="s">
        <v>266</v>
      </c>
      <c r="BS1089" s="228" t="s">
        <v>288</v>
      </c>
      <c r="BT1089" s="228"/>
      <c r="BU1089" s="228">
        <v>7</v>
      </c>
      <c r="BV1089" s="228" t="s">
        <v>286</v>
      </c>
      <c r="BW1089" s="228" t="s">
        <v>222</v>
      </c>
      <c r="BX1089" s="186">
        <v>0</v>
      </c>
      <c r="BY1089" s="182">
        <v>0</v>
      </c>
      <c r="BZ1089" s="182">
        <v>0</v>
      </c>
      <c r="CA1089" s="182">
        <v>189</v>
      </c>
      <c r="CB1089" s="182">
        <v>0</v>
      </c>
      <c r="CC1089" s="182">
        <v>0</v>
      </c>
      <c r="CD1089" s="182">
        <v>0</v>
      </c>
      <c r="CE1089" s="228">
        <v>0</v>
      </c>
      <c r="CF1089" s="228">
        <v>0</v>
      </c>
      <c r="CG1089" s="113">
        <v>0</v>
      </c>
      <c r="CH1089" s="113">
        <v>0</v>
      </c>
      <c r="CI1089" s="113">
        <v>0</v>
      </c>
      <c r="CJ1089" s="113">
        <v>0</v>
      </c>
      <c r="CK1089" s="113">
        <v>0</v>
      </c>
      <c r="CL1089" s="113">
        <v>0</v>
      </c>
      <c r="CM1089" s="113">
        <v>0</v>
      </c>
      <c r="CN1089" s="185">
        <v>0</v>
      </c>
      <c r="CO1089" s="181">
        <v>189</v>
      </c>
      <c r="CP1089" s="187">
        <v>0</v>
      </c>
      <c r="CQ1089" s="173">
        <v>0</v>
      </c>
      <c r="CR1089" s="173">
        <v>0.53846153846153844</v>
      </c>
      <c r="CS1089" s="173"/>
      <c r="CT1089" s="173"/>
      <c r="CU1089" s="253">
        <v>2791</v>
      </c>
      <c r="CV1089" s="220"/>
      <c r="CW1089" s="254">
        <f t="shared" si="112"/>
        <v>189</v>
      </c>
      <c r="CX1089" s="15">
        <f t="shared" si="113"/>
        <v>0</v>
      </c>
      <c r="CY1089" s="241">
        <f t="shared" si="114"/>
        <v>0</v>
      </c>
      <c r="CZ1089" s="241" t="str">
        <f>IFERROR(ROUND(CY1089/#REF!,1),"")</f>
        <v/>
      </c>
      <c r="DA1089" s="254">
        <f t="shared" si="115"/>
        <v>189</v>
      </c>
      <c r="DB1089" s="246">
        <f t="shared" si="116"/>
        <v>0</v>
      </c>
      <c r="DC1089" s="195"/>
      <c r="DD1089" s="15" t="str">
        <f>IFERROR(#REF!-AO1089,"")</f>
        <v/>
      </c>
      <c r="DE1089" s="195"/>
      <c r="DF1089" s="266" t="str">
        <f>IFERROR(#REF!-L1089,"")</f>
        <v/>
      </c>
      <c r="DG1089" s="228" t="e">
        <f>IF(#REF!&gt;AP1089,0,1)</f>
        <v>#REF!</v>
      </c>
      <c r="DH1089" s="228">
        <f t="shared" si="117"/>
        <v>0</v>
      </c>
      <c r="DI1089" s="228">
        <f t="shared" si="118"/>
        <v>1</v>
      </c>
    </row>
    <row r="1090" spans="1:113" ht="20.25" customHeight="1" x14ac:dyDescent="0.2">
      <c r="A1090">
        <v>2022</v>
      </c>
      <c r="B1090">
        <v>2</v>
      </c>
      <c r="C1090" s="261">
        <v>44608</v>
      </c>
      <c r="D1090">
        <v>334</v>
      </c>
      <c r="E1090">
        <v>254</v>
      </c>
      <c r="F1090">
        <v>49</v>
      </c>
      <c r="G1090" s="194" t="s">
        <v>220</v>
      </c>
      <c r="H1090" s="241" t="s">
        <v>179</v>
      </c>
      <c r="I1090" s="241" t="s">
        <v>221</v>
      </c>
      <c r="J1090" s="241">
        <v>4</v>
      </c>
      <c r="K1090" s="241">
        <v>2</v>
      </c>
      <c r="L1090" s="262">
        <v>203</v>
      </c>
      <c r="M1090" s="263">
        <v>188</v>
      </c>
      <c r="N1090" s="264">
        <v>217</v>
      </c>
      <c r="O1090" s="190">
        <v>255</v>
      </c>
      <c r="P1090" s="190">
        <v>252</v>
      </c>
      <c r="Q1090" s="190"/>
      <c r="R1090" s="190">
        <v>287</v>
      </c>
      <c r="S1090" s="190">
        <v>290</v>
      </c>
      <c r="T1090" s="190">
        <v>194</v>
      </c>
      <c r="U1090" s="190">
        <v>190</v>
      </c>
      <c r="V1090" s="190"/>
      <c r="W1090" s="190">
        <v>201</v>
      </c>
      <c r="X1090" s="190">
        <v>199</v>
      </c>
      <c r="Y1090" s="172">
        <v>160</v>
      </c>
      <c r="Z1090" s="172">
        <v>159</v>
      </c>
      <c r="AA1090" s="190">
        <v>343</v>
      </c>
      <c r="AB1090" s="190">
        <v>277</v>
      </c>
      <c r="AC1090" s="190"/>
      <c r="AD1090" s="190">
        <v>271</v>
      </c>
      <c r="AE1090" s="190"/>
      <c r="AF1090" s="190">
        <v>222</v>
      </c>
      <c r="AG1090" s="190">
        <v>200</v>
      </c>
      <c r="AH1090" s="190"/>
      <c r="AI1090" s="190">
        <v>209</v>
      </c>
      <c r="AJ1090" s="190"/>
      <c r="AK1090" s="172">
        <v>144</v>
      </c>
      <c r="AL1090" s="172">
        <v>147</v>
      </c>
      <c r="AM1090" s="265">
        <v>282.14285714285722</v>
      </c>
      <c r="AN1090" s="265">
        <v>202.14285714285711</v>
      </c>
      <c r="AO1090" s="183">
        <v>94</v>
      </c>
      <c r="AP1090" s="184">
        <v>153</v>
      </c>
      <c r="AQ1090" s="182">
        <v>94.426229508196727</v>
      </c>
      <c r="AR1090" s="182">
        <v>152.5</v>
      </c>
      <c r="AS1090" s="182"/>
      <c r="AT1090" s="182"/>
      <c r="AU1090" s="182">
        <v>1680</v>
      </c>
      <c r="AV1090" s="182">
        <v>7</v>
      </c>
      <c r="AW1090" s="182">
        <v>5</v>
      </c>
      <c r="AX1090" s="182">
        <v>8</v>
      </c>
      <c r="AY1090" s="182"/>
      <c r="AZ1090" s="182"/>
      <c r="BA1090" s="182"/>
      <c r="BB1090" s="182"/>
      <c r="BC1090" s="182"/>
      <c r="BD1090" s="182"/>
      <c r="BE1090" s="182"/>
      <c r="BF1090" s="182"/>
      <c r="BG1090" s="182"/>
      <c r="BH1090" s="182">
        <v>4</v>
      </c>
      <c r="BI1090" s="182">
        <v>3</v>
      </c>
      <c r="BJ1090" s="182">
        <v>6</v>
      </c>
      <c r="BK1090" s="182"/>
      <c r="BL1090" s="182"/>
      <c r="BM1090" s="182"/>
      <c r="BN1090" s="182"/>
      <c r="BO1090" s="182"/>
      <c r="BP1090" s="182"/>
      <c r="BQ1090" s="228" t="s">
        <v>180</v>
      </c>
      <c r="BR1090" s="228" t="s">
        <v>181</v>
      </c>
      <c r="BS1090" s="228" t="s">
        <v>182</v>
      </c>
      <c r="BT1090" s="228"/>
      <c r="BU1090" s="228">
        <v>7</v>
      </c>
      <c r="BV1090" s="228" t="s">
        <v>220</v>
      </c>
      <c r="BW1090" s="228" t="s">
        <v>222</v>
      </c>
      <c r="BX1090" s="186">
        <v>0</v>
      </c>
      <c r="BY1090" s="182">
        <v>20</v>
      </c>
      <c r="BZ1090" s="182">
        <v>10</v>
      </c>
      <c r="CA1090" s="182">
        <v>1690</v>
      </c>
      <c r="CB1090" s="182">
        <v>13</v>
      </c>
      <c r="CC1090" s="182">
        <v>6.5</v>
      </c>
      <c r="CD1090" s="182">
        <v>6</v>
      </c>
      <c r="CE1090" s="228">
        <v>5</v>
      </c>
      <c r="CF1090" s="228">
        <v>4</v>
      </c>
      <c r="CG1090" s="113">
        <v>7</v>
      </c>
      <c r="CH1090" s="113">
        <v>0</v>
      </c>
      <c r="CI1090" s="113">
        <v>0</v>
      </c>
      <c r="CJ1090" s="113">
        <v>0</v>
      </c>
      <c r="CK1090" s="113">
        <v>0</v>
      </c>
      <c r="CL1090" s="113">
        <v>0</v>
      </c>
      <c r="CM1090" s="113">
        <v>0</v>
      </c>
      <c r="CN1090" s="185">
        <v>16.5</v>
      </c>
      <c r="CO1090" s="181">
        <v>1696</v>
      </c>
      <c r="CP1090" s="187">
        <v>9.72877358490566E-3</v>
      </c>
      <c r="CQ1090" s="173">
        <v>8.1280788177339899E-2</v>
      </c>
      <c r="CR1090" s="173">
        <v>8.3546798029556655</v>
      </c>
      <c r="CS1090" s="173">
        <v>8.1625441696113077E-2</v>
      </c>
      <c r="CT1090" s="173">
        <v>8.3901060070671374</v>
      </c>
      <c r="CU1090" s="253">
        <v>2791</v>
      </c>
      <c r="CV1090" s="220">
        <v>-1</v>
      </c>
      <c r="CW1090" s="254">
        <f t="shared" si="112"/>
        <v>1680</v>
      </c>
      <c r="CX1090" s="15">
        <f t="shared" si="113"/>
        <v>33</v>
      </c>
      <c r="CY1090" s="241">
        <f t="shared" si="114"/>
        <v>17</v>
      </c>
      <c r="CZ1090" s="241" t="str">
        <f>IFERROR(ROUND(CY1090/#REF!,1),"")</f>
        <v/>
      </c>
      <c r="DA1090" s="254">
        <f t="shared" si="115"/>
        <v>1697</v>
      </c>
      <c r="DB1090" s="246">
        <f t="shared" si="116"/>
        <v>1.0017678255745434E-2</v>
      </c>
      <c r="DC1090" s="195"/>
      <c r="DD1090" s="15" t="str">
        <f>IFERROR(#REF!-AO1090,"")</f>
        <v/>
      </c>
      <c r="DE1090" s="195"/>
      <c r="DF1090" s="266" t="str">
        <f>IFERROR(#REF!-L1090,"")</f>
        <v/>
      </c>
      <c r="DG1090" s="228" t="e">
        <f>IF(#REF!&gt;AP1090,0,1)</f>
        <v>#REF!</v>
      </c>
      <c r="DH1090" s="228">
        <f t="shared" si="117"/>
        <v>1</v>
      </c>
      <c r="DI1090" s="228">
        <f t="shared" si="118"/>
        <v>1</v>
      </c>
    </row>
    <row r="1091" spans="1:113" ht="20.25" customHeight="1" x14ac:dyDescent="0.2">
      <c r="A1091">
        <v>2022</v>
      </c>
      <c r="B1091">
        <v>2</v>
      </c>
      <c r="C1091" s="261">
        <v>44609</v>
      </c>
      <c r="D1091">
        <v>125</v>
      </c>
      <c r="E1091">
        <v>690</v>
      </c>
      <c r="F1091">
        <v>2</v>
      </c>
      <c r="G1091" s="194" t="s">
        <v>259</v>
      </c>
      <c r="H1091" s="241" t="s">
        <v>260</v>
      </c>
      <c r="I1091" s="241" t="s">
        <v>169</v>
      </c>
      <c r="J1091" s="241">
        <v>4</v>
      </c>
      <c r="K1091" s="241">
        <v>4</v>
      </c>
      <c r="L1091" s="262">
        <v>170</v>
      </c>
      <c r="M1091" s="263">
        <v>153</v>
      </c>
      <c r="N1091" s="264">
        <v>187</v>
      </c>
      <c r="O1091" s="190"/>
      <c r="P1091" s="190"/>
      <c r="Q1091" s="190"/>
      <c r="R1091" s="190"/>
      <c r="S1091" s="190"/>
      <c r="T1091" s="190"/>
      <c r="U1091" s="190"/>
      <c r="V1091" s="190"/>
      <c r="W1091" s="190"/>
      <c r="X1091" s="190"/>
      <c r="Y1091" s="172"/>
      <c r="Z1091" s="172"/>
      <c r="AA1091" s="190"/>
      <c r="AB1091" s="190"/>
      <c r="AC1091" s="190"/>
      <c r="AD1091" s="190"/>
      <c r="AE1091" s="190"/>
      <c r="AF1091" s="190"/>
      <c r="AG1091" s="190"/>
      <c r="AH1091" s="190"/>
      <c r="AI1091" s="190"/>
      <c r="AJ1091" s="190"/>
      <c r="AK1091" s="172"/>
      <c r="AL1091" s="172"/>
      <c r="AM1091" s="265"/>
      <c r="AN1091" s="265"/>
      <c r="AO1091" s="183">
        <v>120</v>
      </c>
      <c r="AP1091" s="184">
        <v>120</v>
      </c>
      <c r="AQ1091" s="182"/>
      <c r="AR1091" s="182"/>
      <c r="AS1091" s="182"/>
      <c r="AT1091" s="182"/>
      <c r="AU1091" s="182"/>
      <c r="AV1091" s="182"/>
      <c r="AW1091" s="182"/>
      <c r="AX1091" s="182"/>
      <c r="AY1091" s="182"/>
      <c r="AZ1091" s="182"/>
      <c r="BA1091" s="182"/>
      <c r="BB1091" s="182"/>
      <c r="BC1091" s="182"/>
      <c r="BD1091" s="182"/>
      <c r="BE1091" s="182"/>
      <c r="BF1091" s="182"/>
      <c r="BG1091" s="182">
        <v>624</v>
      </c>
      <c r="BH1091" s="182"/>
      <c r="BI1091" s="182"/>
      <c r="BJ1091" s="182"/>
      <c r="BK1091" s="182"/>
      <c r="BL1091" s="182"/>
      <c r="BM1091" s="182"/>
      <c r="BN1091" s="182"/>
      <c r="BO1091" s="182"/>
      <c r="BP1091" s="182"/>
      <c r="BQ1091" s="228" t="s">
        <v>256</v>
      </c>
      <c r="BR1091" s="228" t="s">
        <v>257</v>
      </c>
      <c r="BS1091" s="228"/>
      <c r="BT1091" s="228"/>
      <c r="BU1091" s="228">
        <v>7</v>
      </c>
      <c r="BV1091" s="228" t="s">
        <v>258</v>
      </c>
      <c r="BW1091" s="228" t="s">
        <v>173</v>
      </c>
      <c r="BX1091" s="186">
        <v>0</v>
      </c>
      <c r="BY1091" s="182">
        <v>0</v>
      </c>
      <c r="BZ1091" s="182">
        <v>0</v>
      </c>
      <c r="CA1091" s="182">
        <v>0</v>
      </c>
      <c r="CB1091" s="182">
        <v>0</v>
      </c>
      <c r="CC1091" s="182">
        <v>0</v>
      </c>
      <c r="CD1091" s="182">
        <v>624</v>
      </c>
      <c r="CE1091" s="228">
        <v>0</v>
      </c>
      <c r="CF1091" s="228">
        <v>0</v>
      </c>
      <c r="CG1091" s="113">
        <v>0</v>
      </c>
      <c r="CH1091" s="113">
        <v>0</v>
      </c>
      <c r="CI1091" s="113">
        <v>0</v>
      </c>
      <c r="CJ1091" s="113">
        <v>0</v>
      </c>
      <c r="CK1091" s="113">
        <v>0</v>
      </c>
      <c r="CL1091" s="113">
        <v>0</v>
      </c>
      <c r="CM1091" s="113">
        <v>0</v>
      </c>
      <c r="CN1091" s="185">
        <v>0</v>
      </c>
      <c r="CO1091" s="181">
        <v>624</v>
      </c>
      <c r="CP1091" s="187">
        <v>0</v>
      </c>
      <c r="CQ1091" s="173">
        <v>0</v>
      </c>
      <c r="CR1091" s="173">
        <v>3.670588235294117</v>
      </c>
      <c r="CS1091" s="173"/>
      <c r="CT1091" s="173"/>
      <c r="CU1091" s="253">
        <v>2791</v>
      </c>
      <c r="CV1091" s="220"/>
      <c r="CW1091" s="254">
        <f t="shared" si="112"/>
        <v>624</v>
      </c>
      <c r="CX1091" s="15">
        <f t="shared" si="113"/>
        <v>0</v>
      </c>
      <c r="CY1091" s="241">
        <f t="shared" si="114"/>
        <v>0</v>
      </c>
      <c r="CZ1091" s="241" t="str">
        <f>IFERROR(ROUND(CY1091/#REF!,1),"")</f>
        <v/>
      </c>
      <c r="DA1091" s="254">
        <f t="shared" si="115"/>
        <v>624</v>
      </c>
      <c r="DB1091" s="246">
        <f t="shared" si="116"/>
        <v>0</v>
      </c>
      <c r="DC1091" s="195"/>
      <c r="DD1091" s="15" t="str">
        <f>IFERROR(#REF!-AO1091,"")</f>
        <v/>
      </c>
      <c r="DE1091" s="195"/>
      <c r="DF1091" s="266" t="str">
        <f>IFERROR(#REF!-L1091,"")</f>
        <v/>
      </c>
      <c r="DG1091" s="228" t="e">
        <f>IF(#REF!&gt;AP1091,0,1)</f>
        <v>#REF!</v>
      </c>
      <c r="DH1091" s="228">
        <f t="shared" si="117"/>
        <v>0</v>
      </c>
      <c r="DI1091" s="228">
        <f t="shared" si="118"/>
        <v>1</v>
      </c>
    </row>
    <row r="1092" spans="1:113" ht="20.25" customHeight="1" x14ac:dyDescent="0.2">
      <c r="A1092">
        <v>2022</v>
      </c>
      <c r="B1092">
        <v>2</v>
      </c>
      <c r="C1092" s="261">
        <v>44609</v>
      </c>
      <c r="D1092">
        <v>125</v>
      </c>
      <c r="E1092">
        <v>691</v>
      </c>
      <c r="F1092">
        <v>2</v>
      </c>
      <c r="G1092" s="194" t="s">
        <v>254</v>
      </c>
      <c r="H1092" s="241" t="s">
        <v>255</v>
      </c>
      <c r="I1092" s="241" t="s">
        <v>169</v>
      </c>
      <c r="J1092" s="241">
        <v>4</v>
      </c>
      <c r="K1092" s="241">
        <v>4</v>
      </c>
      <c r="L1092" s="262">
        <v>194</v>
      </c>
      <c r="M1092" s="263">
        <v>174</v>
      </c>
      <c r="N1092" s="264">
        <v>213</v>
      </c>
      <c r="O1092" s="190"/>
      <c r="P1092" s="190"/>
      <c r="Q1092" s="190"/>
      <c r="R1092" s="190"/>
      <c r="S1092" s="190"/>
      <c r="T1092" s="190"/>
      <c r="U1092" s="190"/>
      <c r="V1092" s="190"/>
      <c r="W1092" s="190"/>
      <c r="X1092" s="190"/>
      <c r="Y1092" s="172"/>
      <c r="Z1092" s="172"/>
      <c r="AA1092" s="190"/>
      <c r="AB1092" s="190"/>
      <c r="AC1092" s="190"/>
      <c r="AD1092" s="190"/>
      <c r="AE1092" s="190"/>
      <c r="AF1092" s="190"/>
      <c r="AG1092" s="190"/>
      <c r="AH1092" s="190"/>
      <c r="AI1092" s="190"/>
      <c r="AJ1092" s="190"/>
      <c r="AK1092" s="172"/>
      <c r="AL1092" s="172"/>
      <c r="AM1092" s="265"/>
      <c r="AN1092" s="265"/>
      <c r="AO1092" s="183">
        <v>120</v>
      </c>
      <c r="AP1092" s="184">
        <v>120</v>
      </c>
      <c r="AQ1092" s="182"/>
      <c r="AR1092" s="182"/>
      <c r="AS1092" s="182"/>
      <c r="AT1092" s="182"/>
      <c r="AU1092" s="182"/>
      <c r="AV1092" s="182"/>
      <c r="AW1092" s="182"/>
      <c r="AX1092" s="182"/>
      <c r="AY1092" s="182"/>
      <c r="AZ1092" s="182"/>
      <c r="BA1092" s="182"/>
      <c r="BB1092" s="182"/>
      <c r="BC1092" s="182"/>
      <c r="BD1092" s="182"/>
      <c r="BE1092" s="182"/>
      <c r="BF1092" s="182"/>
      <c r="BG1092" s="182">
        <v>624</v>
      </c>
      <c r="BH1092" s="182"/>
      <c r="BI1092" s="182"/>
      <c r="BJ1092" s="182"/>
      <c r="BK1092" s="182"/>
      <c r="BL1092" s="182"/>
      <c r="BM1092" s="182"/>
      <c r="BN1092" s="182"/>
      <c r="BO1092" s="182"/>
      <c r="BP1092" s="182"/>
      <c r="BQ1092" s="228" t="s">
        <v>256</v>
      </c>
      <c r="BR1092" s="228" t="s">
        <v>257</v>
      </c>
      <c r="BS1092" s="228"/>
      <c r="BT1092" s="228"/>
      <c r="BU1092" s="228">
        <v>7</v>
      </c>
      <c r="BV1092" s="228" t="s">
        <v>258</v>
      </c>
      <c r="BW1092" s="228" t="s">
        <v>173</v>
      </c>
      <c r="BX1092" s="186">
        <v>0</v>
      </c>
      <c r="BY1092" s="182">
        <v>0</v>
      </c>
      <c r="BZ1092" s="182">
        <v>0</v>
      </c>
      <c r="CA1092" s="182">
        <v>0</v>
      </c>
      <c r="CB1092" s="182">
        <v>0</v>
      </c>
      <c r="CC1092" s="182">
        <v>0</v>
      </c>
      <c r="CD1092" s="182">
        <v>624</v>
      </c>
      <c r="CE1092" s="228">
        <v>0</v>
      </c>
      <c r="CF1092" s="228">
        <v>0</v>
      </c>
      <c r="CG1092" s="113">
        <v>0</v>
      </c>
      <c r="CH1092" s="113">
        <v>0</v>
      </c>
      <c r="CI1092" s="113">
        <v>0</v>
      </c>
      <c r="CJ1092" s="113">
        <v>0</v>
      </c>
      <c r="CK1092" s="113">
        <v>0</v>
      </c>
      <c r="CL1092" s="113">
        <v>0</v>
      </c>
      <c r="CM1092" s="113">
        <v>0</v>
      </c>
      <c r="CN1092" s="185">
        <v>0</v>
      </c>
      <c r="CO1092" s="181">
        <v>624</v>
      </c>
      <c r="CP1092" s="187">
        <v>0</v>
      </c>
      <c r="CQ1092" s="173">
        <v>0</v>
      </c>
      <c r="CR1092" s="173">
        <v>3.2164948453608249</v>
      </c>
      <c r="CS1092" s="173"/>
      <c r="CT1092" s="173"/>
      <c r="CU1092" s="253">
        <v>2791</v>
      </c>
      <c r="CV1092" s="220"/>
      <c r="CW1092" s="254">
        <f t="shared" ref="CW1092:CW1155" si="119">AU1092+BG1092</f>
        <v>624</v>
      </c>
      <c r="CX1092" s="15">
        <f t="shared" ref="CX1092:CX1155" si="120">SUM(BH1092:BP1092,AV1092:BD1092)</f>
        <v>0</v>
      </c>
      <c r="CY1092" s="241">
        <f t="shared" ref="CY1092:CY1155" si="121">IFERROR(ROUND(CX1092/K1092,0),"")</f>
        <v>0</v>
      </c>
      <c r="CZ1092" s="241" t="str">
        <f>IFERROR(ROUND(CY1092/#REF!,1),"")</f>
        <v/>
      </c>
      <c r="DA1092" s="254">
        <f t="shared" ref="DA1092:DA1155" si="122">IFERROR(CW1092+CY1092,"")</f>
        <v>624</v>
      </c>
      <c r="DB1092" s="246">
        <f t="shared" ref="DB1092:DB1155" si="123">IFERROR(CY1092/DA1092,"")</f>
        <v>0</v>
      </c>
      <c r="DC1092" s="195"/>
      <c r="DD1092" s="15" t="str">
        <f>IFERROR(#REF!-AO1092,"")</f>
        <v/>
      </c>
      <c r="DE1092" s="195"/>
      <c r="DF1092" s="266" t="str">
        <f>IFERROR(#REF!-L1092,"")</f>
        <v/>
      </c>
      <c r="DG1092" s="228" t="e">
        <f>IF(#REF!&gt;AP1092,0,1)</f>
        <v>#REF!</v>
      </c>
      <c r="DH1092" s="228">
        <f t="shared" ref="DH1092:DH1155" si="124">IF(AN1092&lt;M1092,0,1)</f>
        <v>0</v>
      </c>
      <c r="DI1092" s="228">
        <f t="shared" ref="DI1092:DI1155" si="125">IF(AN1092&gt;N1092,0,1)</f>
        <v>1</v>
      </c>
    </row>
    <row r="1093" spans="1:113" ht="20.25" customHeight="1" x14ac:dyDescent="0.2">
      <c r="A1093">
        <v>2022</v>
      </c>
      <c r="B1093">
        <v>2</v>
      </c>
      <c r="C1093" s="261">
        <v>44609</v>
      </c>
      <c r="D1093">
        <v>423</v>
      </c>
      <c r="E1093">
        <v>669</v>
      </c>
      <c r="F1093">
        <v>3</v>
      </c>
      <c r="G1093" s="194" t="s">
        <v>279</v>
      </c>
      <c r="H1093" s="241" t="s">
        <v>280</v>
      </c>
      <c r="I1093" s="241" t="s">
        <v>169</v>
      </c>
      <c r="J1093" s="241">
        <v>2</v>
      </c>
      <c r="K1093" s="241">
        <v>2</v>
      </c>
      <c r="L1093" s="262">
        <v>954</v>
      </c>
      <c r="M1093" s="263">
        <v>897</v>
      </c>
      <c r="N1093" s="264">
        <v>1021</v>
      </c>
      <c r="O1093" s="190">
        <v>1407</v>
      </c>
      <c r="P1093" s="190">
        <v>1396</v>
      </c>
      <c r="Q1093" s="190">
        <v>1380</v>
      </c>
      <c r="R1093" s="190"/>
      <c r="S1093" s="190"/>
      <c r="T1093" s="190">
        <v>1142</v>
      </c>
      <c r="U1093" s="190">
        <v>1004</v>
      </c>
      <c r="V1093" s="190">
        <v>1004</v>
      </c>
      <c r="W1093" s="190"/>
      <c r="X1093" s="190"/>
      <c r="Y1093" s="172">
        <v>232</v>
      </c>
      <c r="Z1093" s="172">
        <v>235</v>
      </c>
      <c r="AA1093" s="190">
        <v>1320</v>
      </c>
      <c r="AB1093" s="190"/>
      <c r="AC1093" s="190"/>
      <c r="AD1093" s="190">
        <v>1560</v>
      </c>
      <c r="AE1093" s="190">
        <v>1519</v>
      </c>
      <c r="AF1093" s="190">
        <v>1010</v>
      </c>
      <c r="AG1093" s="190"/>
      <c r="AH1093" s="190"/>
      <c r="AI1093" s="190">
        <v>1011</v>
      </c>
      <c r="AJ1093" s="190">
        <v>1140</v>
      </c>
      <c r="AK1093" s="172">
        <v>251</v>
      </c>
      <c r="AL1093" s="172">
        <v>247</v>
      </c>
      <c r="AM1093" s="265">
        <v>1430.333333333333</v>
      </c>
      <c r="AN1093" s="265">
        <v>1051.833333333333</v>
      </c>
      <c r="AO1093" s="183">
        <v>40</v>
      </c>
      <c r="AP1093" s="184">
        <v>180</v>
      </c>
      <c r="AQ1093" s="182">
        <v>29.844559585492231</v>
      </c>
      <c r="AR1093" s="182">
        <v>241.25</v>
      </c>
      <c r="AS1093" s="182"/>
      <c r="AT1093" s="182"/>
      <c r="AU1093" s="182">
        <v>78</v>
      </c>
      <c r="AV1093" s="182">
        <v>4</v>
      </c>
      <c r="AW1093" s="182">
        <v>6</v>
      </c>
      <c r="AX1093" s="182"/>
      <c r="AY1093" s="182"/>
      <c r="AZ1093" s="182"/>
      <c r="BA1093" s="182"/>
      <c r="BB1093" s="182"/>
      <c r="BC1093" s="182"/>
      <c r="BD1093" s="182"/>
      <c r="BE1093" s="182"/>
      <c r="BF1093" s="182"/>
      <c r="BG1093" s="182"/>
      <c r="BH1093" s="182">
        <v>8</v>
      </c>
      <c r="BI1093" s="182">
        <v>12</v>
      </c>
      <c r="BJ1093" s="182">
        <v>4</v>
      </c>
      <c r="BK1093" s="182">
        <v>4</v>
      </c>
      <c r="BL1093" s="182"/>
      <c r="BM1093" s="182"/>
      <c r="BN1093" s="182"/>
      <c r="BO1093" s="182"/>
      <c r="BP1093" s="182"/>
      <c r="BQ1093" s="228" t="s">
        <v>185</v>
      </c>
      <c r="BR1093" s="228" t="s">
        <v>186</v>
      </c>
      <c r="BS1093" s="228" t="s">
        <v>281</v>
      </c>
      <c r="BT1093" s="228" t="s">
        <v>188</v>
      </c>
      <c r="BU1093" s="228">
        <v>7</v>
      </c>
      <c r="BV1093" s="228" t="s">
        <v>279</v>
      </c>
      <c r="BW1093" s="228" t="s">
        <v>173</v>
      </c>
      <c r="BX1093" s="186">
        <v>0</v>
      </c>
      <c r="BY1093" s="182">
        <v>10</v>
      </c>
      <c r="BZ1093" s="182">
        <v>5</v>
      </c>
      <c r="CA1093" s="182">
        <v>83</v>
      </c>
      <c r="CB1093" s="182">
        <v>28</v>
      </c>
      <c r="CC1093" s="182">
        <v>14</v>
      </c>
      <c r="CD1093" s="182">
        <v>14</v>
      </c>
      <c r="CE1093" s="228">
        <v>6</v>
      </c>
      <c r="CF1093" s="228">
        <v>9</v>
      </c>
      <c r="CG1093" s="113">
        <v>2</v>
      </c>
      <c r="CH1093" s="113">
        <v>2</v>
      </c>
      <c r="CI1093" s="113">
        <v>0</v>
      </c>
      <c r="CJ1093" s="113">
        <v>0</v>
      </c>
      <c r="CK1093" s="113">
        <v>0</v>
      </c>
      <c r="CL1093" s="113">
        <v>0</v>
      </c>
      <c r="CM1093" s="113">
        <v>0</v>
      </c>
      <c r="CN1093" s="185">
        <v>19</v>
      </c>
      <c r="CO1093" s="181">
        <v>97</v>
      </c>
      <c r="CP1093" s="187">
        <v>0.19587628865979381</v>
      </c>
      <c r="CQ1093" s="173">
        <v>1.9916142557651988E-2</v>
      </c>
      <c r="CR1093" s="173">
        <v>0.10167714884696021</v>
      </c>
      <c r="CS1093" s="173">
        <v>1.8063698304547619E-2</v>
      </c>
      <c r="CT1093" s="173">
        <v>9.2219933449532568E-2</v>
      </c>
      <c r="CU1093" s="253">
        <v>2791</v>
      </c>
      <c r="CV1093" s="220">
        <v>-1</v>
      </c>
      <c r="CW1093" s="254">
        <f t="shared" si="119"/>
        <v>78</v>
      </c>
      <c r="CX1093" s="15">
        <f t="shared" si="120"/>
        <v>38</v>
      </c>
      <c r="CY1093" s="241">
        <f t="shared" si="121"/>
        <v>19</v>
      </c>
      <c r="CZ1093" s="241" t="str">
        <f>IFERROR(ROUND(CY1093/#REF!,1),"")</f>
        <v/>
      </c>
      <c r="DA1093" s="254">
        <f t="shared" si="122"/>
        <v>97</v>
      </c>
      <c r="DB1093" s="246">
        <f t="shared" si="123"/>
        <v>0.19587628865979381</v>
      </c>
      <c r="DC1093" s="195"/>
      <c r="DD1093" s="15" t="str">
        <f>IFERROR(#REF!-AO1093,"")</f>
        <v/>
      </c>
      <c r="DE1093" s="195"/>
      <c r="DF1093" s="266" t="str">
        <f>IFERROR(#REF!-L1093,"")</f>
        <v/>
      </c>
      <c r="DG1093" s="228" t="e">
        <f>IF(#REF!&gt;AP1093,0,1)</f>
        <v>#REF!</v>
      </c>
      <c r="DH1093" s="228">
        <f t="shared" si="124"/>
        <v>1</v>
      </c>
      <c r="DI1093" s="228">
        <f t="shared" si="125"/>
        <v>0</v>
      </c>
    </row>
    <row r="1094" spans="1:113" ht="20.25" customHeight="1" x14ac:dyDescent="0.2">
      <c r="A1094">
        <v>2022</v>
      </c>
      <c r="B1094">
        <v>2</v>
      </c>
      <c r="C1094" s="261">
        <v>44609</v>
      </c>
      <c r="D1094">
        <v>382</v>
      </c>
      <c r="E1094">
        <v>449</v>
      </c>
      <c r="F1094">
        <v>4</v>
      </c>
      <c r="G1094" s="194" t="s">
        <v>340</v>
      </c>
      <c r="H1094" s="241" t="s">
        <v>341</v>
      </c>
      <c r="I1094" s="241" t="s">
        <v>169</v>
      </c>
      <c r="J1094" s="241">
        <v>3</v>
      </c>
      <c r="K1094" s="241">
        <v>1</v>
      </c>
      <c r="L1094" s="262">
        <v>46</v>
      </c>
      <c r="M1094" s="263">
        <v>40</v>
      </c>
      <c r="N1094" s="264">
        <v>50</v>
      </c>
      <c r="O1094" s="190"/>
      <c r="P1094" s="190"/>
      <c r="Q1094" s="190">
        <v>65</v>
      </c>
      <c r="R1094" s="190"/>
      <c r="S1094" s="190"/>
      <c r="T1094" s="190"/>
      <c r="U1094" s="190"/>
      <c r="V1094" s="190">
        <v>51</v>
      </c>
      <c r="W1094" s="190"/>
      <c r="X1094" s="190"/>
      <c r="Y1094" s="172"/>
      <c r="Z1094" s="172">
        <v>99</v>
      </c>
      <c r="AA1094" s="190">
        <v>60</v>
      </c>
      <c r="AB1094" s="190">
        <v>61</v>
      </c>
      <c r="AC1094" s="190"/>
      <c r="AD1094" s="190">
        <v>64</v>
      </c>
      <c r="AE1094" s="190">
        <v>65</v>
      </c>
      <c r="AF1094" s="190">
        <v>46</v>
      </c>
      <c r="AG1094" s="190">
        <v>49</v>
      </c>
      <c r="AH1094" s="190"/>
      <c r="AI1094" s="190">
        <v>47</v>
      </c>
      <c r="AJ1094" s="190">
        <v>50</v>
      </c>
      <c r="AK1094" s="172">
        <v>99</v>
      </c>
      <c r="AL1094" s="172">
        <v>99</v>
      </c>
      <c r="AM1094" s="265">
        <v>63</v>
      </c>
      <c r="AN1094" s="265">
        <v>48.6</v>
      </c>
      <c r="AO1094" s="183">
        <v>112</v>
      </c>
      <c r="AP1094" s="184">
        <v>96</v>
      </c>
      <c r="AQ1094" s="182">
        <v>109.09090909090909</v>
      </c>
      <c r="AR1094" s="182">
        <v>99</v>
      </c>
      <c r="AS1094" s="182"/>
      <c r="AT1094" s="182"/>
      <c r="AU1094" s="182"/>
      <c r="AV1094" s="182">
        <v>2</v>
      </c>
      <c r="AW1094" s="182">
        <v>8</v>
      </c>
      <c r="AX1094" s="182"/>
      <c r="AY1094" s="182"/>
      <c r="AZ1094" s="182"/>
      <c r="BA1094" s="182"/>
      <c r="BB1094" s="182"/>
      <c r="BC1094" s="182"/>
      <c r="BD1094" s="182"/>
      <c r="BE1094" s="182"/>
      <c r="BF1094" s="182"/>
      <c r="BG1094" s="182">
        <v>540</v>
      </c>
      <c r="BH1094" s="182">
        <v>4</v>
      </c>
      <c r="BI1094" s="182">
        <v>1</v>
      </c>
      <c r="BJ1094" s="182">
        <v>1</v>
      </c>
      <c r="BK1094" s="182"/>
      <c r="BL1094" s="182"/>
      <c r="BM1094" s="182"/>
      <c r="BN1094" s="182"/>
      <c r="BO1094" s="182"/>
      <c r="BP1094" s="182"/>
      <c r="BQ1094" s="228" t="s">
        <v>185</v>
      </c>
      <c r="BR1094" s="228" t="s">
        <v>186</v>
      </c>
      <c r="BS1094" s="228" t="s">
        <v>342</v>
      </c>
      <c r="BT1094" s="228" t="s">
        <v>188</v>
      </c>
      <c r="BU1094" s="228">
        <v>7</v>
      </c>
      <c r="BV1094" s="228" t="s">
        <v>340</v>
      </c>
      <c r="BW1094" s="228" t="s">
        <v>173</v>
      </c>
      <c r="BX1094" s="186">
        <v>0</v>
      </c>
      <c r="BY1094" s="182">
        <v>10</v>
      </c>
      <c r="BZ1094" s="182">
        <v>10</v>
      </c>
      <c r="CA1094" s="182">
        <v>10</v>
      </c>
      <c r="CB1094" s="182">
        <v>6</v>
      </c>
      <c r="CC1094" s="182">
        <v>6</v>
      </c>
      <c r="CD1094" s="182">
        <v>546</v>
      </c>
      <c r="CE1094" s="228">
        <v>6</v>
      </c>
      <c r="CF1094" s="228">
        <v>9</v>
      </c>
      <c r="CG1094" s="113">
        <v>1</v>
      </c>
      <c r="CH1094" s="113">
        <v>0</v>
      </c>
      <c r="CI1094" s="113">
        <v>0</v>
      </c>
      <c r="CJ1094" s="113">
        <v>0</v>
      </c>
      <c r="CK1094" s="113">
        <v>0</v>
      </c>
      <c r="CL1094" s="113">
        <v>0</v>
      </c>
      <c r="CM1094" s="113">
        <v>0</v>
      </c>
      <c r="CN1094" s="185">
        <v>16</v>
      </c>
      <c r="CO1094" s="181">
        <v>556</v>
      </c>
      <c r="CP1094" s="187">
        <v>2.8776978417266189E-2</v>
      </c>
      <c r="CQ1094" s="173">
        <v>0.34782608695652167</v>
      </c>
      <c r="CR1094" s="173">
        <v>12.086956521739131</v>
      </c>
      <c r="CS1094" s="173">
        <v>0.32921810699588477</v>
      </c>
      <c r="CT1094" s="173">
        <v>11.440329218106999</v>
      </c>
      <c r="CU1094" s="253">
        <v>2791</v>
      </c>
      <c r="CV1094" s="220">
        <v>-1</v>
      </c>
      <c r="CW1094" s="254">
        <f t="shared" si="119"/>
        <v>540</v>
      </c>
      <c r="CX1094" s="15">
        <f t="shared" si="120"/>
        <v>16</v>
      </c>
      <c r="CY1094" s="241">
        <f t="shared" si="121"/>
        <v>16</v>
      </c>
      <c r="CZ1094" s="241" t="str">
        <f>IFERROR(ROUND(CY1094/#REF!,1),"")</f>
        <v/>
      </c>
      <c r="DA1094" s="254">
        <f t="shared" si="122"/>
        <v>556</v>
      </c>
      <c r="DB1094" s="246">
        <f t="shared" si="123"/>
        <v>2.8776978417266189E-2</v>
      </c>
      <c r="DC1094" s="195"/>
      <c r="DD1094" s="15" t="str">
        <f>IFERROR(#REF!-AO1094,"")</f>
        <v/>
      </c>
      <c r="DE1094" s="195"/>
      <c r="DF1094" s="266" t="str">
        <f>IFERROR(#REF!-L1094,"")</f>
        <v/>
      </c>
      <c r="DG1094" s="228" t="e">
        <f>IF(#REF!&gt;AP1094,0,1)</f>
        <v>#REF!</v>
      </c>
      <c r="DH1094" s="228">
        <f t="shared" si="124"/>
        <v>1</v>
      </c>
      <c r="DI1094" s="228">
        <f t="shared" si="125"/>
        <v>1</v>
      </c>
    </row>
    <row r="1095" spans="1:113" ht="20.25" customHeight="1" x14ac:dyDescent="0.2">
      <c r="A1095">
        <v>2022</v>
      </c>
      <c r="B1095">
        <v>2</v>
      </c>
      <c r="C1095" s="261">
        <v>44609</v>
      </c>
      <c r="D1095">
        <v>383</v>
      </c>
      <c r="E1095">
        <v>550</v>
      </c>
      <c r="F1095">
        <v>4</v>
      </c>
      <c r="G1095" s="194" t="s">
        <v>437</v>
      </c>
      <c r="H1095" s="241" t="s">
        <v>438</v>
      </c>
      <c r="I1095" s="241" t="s">
        <v>169</v>
      </c>
      <c r="J1095" s="241">
        <v>3</v>
      </c>
      <c r="K1095" s="241">
        <v>1</v>
      </c>
      <c r="L1095" s="262">
        <v>35</v>
      </c>
      <c r="M1095" s="263">
        <v>32</v>
      </c>
      <c r="N1095" s="264">
        <v>38</v>
      </c>
      <c r="O1095" s="190">
        <v>49</v>
      </c>
      <c r="P1095" s="190">
        <v>48</v>
      </c>
      <c r="Q1095" s="190"/>
      <c r="R1095" s="190"/>
      <c r="S1095" s="190"/>
      <c r="T1095" s="190">
        <v>37</v>
      </c>
      <c r="U1095" s="190">
        <v>36</v>
      </c>
      <c r="V1095" s="190"/>
      <c r="W1095" s="190"/>
      <c r="X1095" s="190"/>
      <c r="Y1095" s="172">
        <v>99</v>
      </c>
      <c r="Z1095" s="172"/>
      <c r="AA1095" s="190"/>
      <c r="AB1095" s="190"/>
      <c r="AC1095" s="190"/>
      <c r="AD1095" s="190"/>
      <c r="AE1095" s="190"/>
      <c r="AF1095" s="190"/>
      <c r="AG1095" s="190"/>
      <c r="AH1095" s="190"/>
      <c r="AI1095" s="190"/>
      <c r="AJ1095" s="190"/>
      <c r="AK1095" s="172"/>
      <c r="AL1095" s="172"/>
      <c r="AM1095" s="265">
        <v>48.5</v>
      </c>
      <c r="AN1095" s="265">
        <v>36.5</v>
      </c>
      <c r="AO1095" s="183">
        <v>114</v>
      </c>
      <c r="AP1095" s="184">
        <v>95</v>
      </c>
      <c r="AQ1095" s="182">
        <v>109.09090909090909</v>
      </c>
      <c r="AR1095" s="182">
        <v>99</v>
      </c>
      <c r="AS1095" s="182"/>
      <c r="AT1095" s="182"/>
      <c r="AU1095" s="182"/>
      <c r="AV1095" s="182">
        <v>7</v>
      </c>
      <c r="AW1095" s="182">
        <v>4</v>
      </c>
      <c r="AX1095" s="182">
        <v>3</v>
      </c>
      <c r="AY1095" s="182"/>
      <c r="AZ1095" s="182"/>
      <c r="BA1095" s="182"/>
      <c r="BB1095" s="182"/>
      <c r="BC1095" s="182"/>
      <c r="BD1095" s="182"/>
      <c r="BE1095" s="182"/>
      <c r="BF1095" s="182"/>
      <c r="BG1095" s="182">
        <v>2640</v>
      </c>
      <c r="BH1095" s="182"/>
      <c r="BI1095" s="182"/>
      <c r="BJ1095" s="182"/>
      <c r="BK1095" s="182"/>
      <c r="BL1095" s="182"/>
      <c r="BM1095" s="182"/>
      <c r="BN1095" s="182"/>
      <c r="BO1095" s="182"/>
      <c r="BP1095" s="182"/>
      <c r="BQ1095" s="228" t="s">
        <v>185</v>
      </c>
      <c r="BR1095" s="228" t="s">
        <v>186</v>
      </c>
      <c r="BS1095" s="228" t="s">
        <v>439</v>
      </c>
      <c r="BT1095" s="228" t="s">
        <v>188</v>
      </c>
      <c r="BU1095" s="228">
        <v>7</v>
      </c>
      <c r="BV1095" s="228" t="s">
        <v>437</v>
      </c>
      <c r="BW1095" s="228" t="s">
        <v>173</v>
      </c>
      <c r="BX1095" s="186">
        <v>0</v>
      </c>
      <c r="BY1095" s="182">
        <v>14</v>
      </c>
      <c r="BZ1095" s="182">
        <v>14</v>
      </c>
      <c r="CA1095" s="182">
        <v>14</v>
      </c>
      <c r="CB1095" s="182">
        <v>0</v>
      </c>
      <c r="CC1095" s="182">
        <v>0</v>
      </c>
      <c r="CD1095" s="182">
        <v>2640</v>
      </c>
      <c r="CE1095" s="228">
        <v>7</v>
      </c>
      <c r="CF1095" s="228">
        <v>4</v>
      </c>
      <c r="CG1095" s="113">
        <v>3</v>
      </c>
      <c r="CH1095" s="113">
        <v>0</v>
      </c>
      <c r="CI1095" s="113">
        <v>0</v>
      </c>
      <c r="CJ1095" s="113">
        <v>0</v>
      </c>
      <c r="CK1095" s="113">
        <v>0</v>
      </c>
      <c r="CL1095" s="113">
        <v>0</v>
      </c>
      <c r="CM1095" s="113">
        <v>0</v>
      </c>
      <c r="CN1095" s="185">
        <v>14</v>
      </c>
      <c r="CO1095" s="181">
        <v>2654</v>
      </c>
      <c r="CP1095" s="187">
        <v>5.2750565184626966E-3</v>
      </c>
      <c r="CQ1095" s="173">
        <v>0.4</v>
      </c>
      <c r="CR1095" s="173">
        <v>75.828571428571422</v>
      </c>
      <c r="CS1095" s="173">
        <v>0.38356164383561642</v>
      </c>
      <c r="CT1095" s="173">
        <v>72.712328767123282</v>
      </c>
      <c r="CU1095" s="253">
        <v>2791</v>
      </c>
      <c r="CV1095" s="220">
        <v>-1</v>
      </c>
      <c r="CW1095" s="254">
        <f t="shared" si="119"/>
        <v>2640</v>
      </c>
      <c r="CX1095" s="15">
        <f t="shared" si="120"/>
        <v>14</v>
      </c>
      <c r="CY1095" s="241">
        <f t="shared" si="121"/>
        <v>14</v>
      </c>
      <c r="CZ1095" s="241" t="str">
        <f>IFERROR(ROUND(CY1095/#REF!,1),"")</f>
        <v/>
      </c>
      <c r="DA1095" s="254">
        <f t="shared" si="122"/>
        <v>2654</v>
      </c>
      <c r="DB1095" s="246">
        <f t="shared" si="123"/>
        <v>5.2750565184626974E-3</v>
      </c>
      <c r="DC1095" s="195"/>
      <c r="DD1095" s="15" t="str">
        <f>IFERROR(#REF!-AO1095,"")</f>
        <v/>
      </c>
      <c r="DE1095" s="195"/>
      <c r="DF1095" s="266" t="str">
        <f>IFERROR(#REF!-L1095,"")</f>
        <v/>
      </c>
      <c r="DG1095" s="228" t="e">
        <f>IF(#REF!&gt;AP1095,0,1)</f>
        <v>#REF!</v>
      </c>
      <c r="DH1095" s="228">
        <f t="shared" si="124"/>
        <v>1</v>
      </c>
      <c r="DI1095" s="228">
        <f t="shared" si="125"/>
        <v>1</v>
      </c>
    </row>
    <row r="1096" spans="1:113" ht="20.25" customHeight="1" x14ac:dyDescent="0.2">
      <c r="A1096">
        <v>2022</v>
      </c>
      <c r="B1096">
        <v>2</v>
      </c>
      <c r="C1096" s="261">
        <v>44609</v>
      </c>
      <c r="D1096">
        <v>384</v>
      </c>
      <c r="E1096">
        <v>556</v>
      </c>
      <c r="F1096">
        <v>5</v>
      </c>
      <c r="G1096" s="194" t="s">
        <v>202</v>
      </c>
      <c r="H1096" s="241" t="s">
        <v>203</v>
      </c>
      <c r="I1096" s="241" t="s">
        <v>169</v>
      </c>
      <c r="J1096" s="241">
        <v>1</v>
      </c>
      <c r="K1096" s="241">
        <v>6</v>
      </c>
      <c r="L1096" s="262">
        <v>1066</v>
      </c>
      <c r="M1096" s="263">
        <v>1003</v>
      </c>
      <c r="N1096" s="264">
        <v>1141</v>
      </c>
      <c r="O1096" s="190">
        <v>1697</v>
      </c>
      <c r="P1096" s="190">
        <v>1675</v>
      </c>
      <c r="Q1096" s="190">
        <v>1646</v>
      </c>
      <c r="R1096" s="190"/>
      <c r="S1096" s="190"/>
      <c r="T1096" s="190">
        <v>1436</v>
      </c>
      <c r="U1096" s="190">
        <v>1293</v>
      </c>
      <c r="V1096" s="190">
        <v>1307</v>
      </c>
      <c r="W1096" s="190"/>
      <c r="X1096" s="190"/>
      <c r="Y1096" s="172"/>
      <c r="Z1096" s="172"/>
      <c r="AA1096" s="190">
        <v>1806</v>
      </c>
      <c r="AB1096" s="190">
        <v>1755</v>
      </c>
      <c r="AC1096" s="190"/>
      <c r="AD1096" s="190">
        <v>1757</v>
      </c>
      <c r="AE1096" s="190">
        <v>1772</v>
      </c>
      <c r="AF1096" s="190">
        <v>1359</v>
      </c>
      <c r="AG1096" s="190">
        <v>1348</v>
      </c>
      <c r="AH1096" s="190"/>
      <c r="AI1096" s="190">
        <v>1357</v>
      </c>
      <c r="AJ1096" s="190">
        <v>1397</v>
      </c>
      <c r="AK1096" s="172"/>
      <c r="AL1096" s="172"/>
      <c r="AM1096" s="265">
        <v>1729.714285714286</v>
      </c>
      <c r="AN1096" s="265">
        <v>1356.714285714286</v>
      </c>
      <c r="AO1096" s="183">
        <v>21</v>
      </c>
      <c r="AP1096" s="184">
        <v>180</v>
      </c>
      <c r="AQ1096" s="182"/>
      <c r="AR1096" s="182"/>
      <c r="AS1096" s="182"/>
      <c r="AT1096" s="182"/>
      <c r="AU1096" s="182">
        <v>168</v>
      </c>
      <c r="AV1096" s="182">
        <v>12</v>
      </c>
      <c r="AW1096" s="182">
        <v>12</v>
      </c>
      <c r="AX1096" s="182">
        <v>6</v>
      </c>
      <c r="AY1096" s="182"/>
      <c r="AZ1096" s="182"/>
      <c r="BA1096" s="182"/>
      <c r="BB1096" s="182"/>
      <c r="BC1096" s="182"/>
      <c r="BD1096" s="182"/>
      <c r="BE1096" s="182"/>
      <c r="BF1096" s="182"/>
      <c r="BG1096" s="182">
        <v>144</v>
      </c>
      <c r="BH1096" s="182">
        <v>8</v>
      </c>
      <c r="BI1096" s="182">
        <v>2</v>
      </c>
      <c r="BJ1096" s="182">
        <v>8</v>
      </c>
      <c r="BK1096" s="182">
        <v>6</v>
      </c>
      <c r="BL1096" s="182">
        <v>12</v>
      </c>
      <c r="BM1096" s="182"/>
      <c r="BN1096" s="182"/>
      <c r="BO1096" s="182"/>
      <c r="BP1096" s="182"/>
      <c r="BQ1096" s="228" t="s">
        <v>185</v>
      </c>
      <c r="BR1096" s="228" t="s">
        <v>186</v>
      </c>
      <c r="BS1096" s="228" t="s">
        <v>204</v>
      </c>
      <c r="BT1096" s="228" t="s">
        <v>188</v>
      </c>
      <c r="BU1096" s="228">
        <v>7</v>
      </c>
      <c r="BV1096" s="228" t="s">
        <v>205</v>
      </c>
      <c r="BW1096" s="228" t="s">
        <v>173</v>
      </c>
      <c r="BX1096" s="186">
        <v>0</v>
      </c>
      <c r="BY1096" s="182">
        <v>30</v>
      </c>
      <c r="BZ1096" s="182">
        <v>5</v>
      </c>
      <c r="CA1096" s="182">
        <v>173</v>
      </c>
      <c r="CB1096" s="182">
        <v>36</v>
      </c>
      <c r="CC1096" s="182">
        <v>6</v>
      </c>
      <c r="CD1096" s="182">
        <v>150</v>
      </c>
      <c r="CE1096" s="228">
        <v>3</v>
      </c>
      <c r="CF1096" s="228">
        <v>2</v>
      </c>
      <c r="CG1096" s="113">
        <v>2</v>
      </c>
      <c r="CH1096" s="113">
        <v>1</v>
      </c>
      <c r="CI1096" s="113">
        <v>2</v>
      </c>
      <c r="CJ1096" s="113">
        <v>0</v>
      </c>
      <c r="CK1096" s="113">
        <v>0</v>
      </c>
      <c r="CL1096" s="113">
        <v>0</v>
      </c>
      <c r="CM1096" s="113">
        <v>0</v>
      </c>
      <c r="CN1096" s="185">
        <v>11</v>
      </c>
      <c r="CO1096" s="181">
        <v>323</v>
      </c>
      <c r="CP1096" s="187">
        <v>3.4055727554179557E-2</v>
      </c>
      <c r="CQ1096" s="173">
        <v>1.031894934333959E-2</v>
      </c>
      <c r="CR1096" s="173">
        <v>0.30300187617260788</v>
      </c>
      <c r="CS1096" s="173">
        <v>8.107823523217858E-3</v>
      </c>
      <c r="CT1096" s="173">
        <v>0.2380751816363062</v>
      </c>
      <c r="CU1096" s="253">
        <v>2791</v>
      </c>
      <c r="CV1096" s="220">
        <v>-1</v>
      </c>
      <c r="CW1096" s="254">
        <f t="shared" si="119"/>
        <v>312</v>
      </c>
      <c r="CX1096" s="15">
        <f t="shared" si="120"/>
        <v>66</v>
      </c>
      <c r="CY1096" s="241">
        <f t="shared" si="121"/>
        <v>11</v>
      </c>
      <c r="CZ1096" s="241" t="str">
        <f>IFERROR(ROUND(CY1096/#REF!,1),"")</f>
        <v/>
      </c>
      <c r="DA1096" s="254">
        <f t="shared" si="122"/>
        <v>323</v>
      </c>
      <c r="DB1096" s="246">
        <f t="shared" si="123"/>
        <v>3.4055727554179564E-2</v>
      </c>
      <c r="DC1096" s="195"/>
      <c r="DD1096" s="15" t="str">
        <f>IFERROR(#REF!-AO1096,"")</f>
        <v/>
      </c>
      <c r="DE1096" s="195"/>
      <c r="DF1096" s="266" t="str">
        <f>IFERROR(#REF!-L1096,"")</f>
        <v/>
      </c>
      <c r="DG1096" s="228" t="e">
        <f>IF(#REF!&gt;AP1096,0,1)</f>
        <v>#REF!</v>
      </c>
      <c r="DH1096" s="228">
        <f t="shared" si="124"/>
        <v>1</v>
      </c>
      <c r="DI1096" s="228">
        <f t="shared" si="125"/>
        <v>0</v>
      </c>
    </row>
    <row r="1097" spans="1:113" ht="20.25" customHeight="1" x14ac:dyDescent="0.2">
      <c r="A1097">
        <v>2022</v>
      </c>
      <c r="B1097">
        <v>2</v>
      </c>
      <c r="C1097" s="261">
        <v>44609</v>
      </c>
      <c r="D1097">
        <v>384</v>
      </c>
      <c r="E1097">
        <v>557</v>
      </c>
      <c r="F1097">
        <v>5</v>
      </c>
      <c r="G1097" s="194" t="s">
        <v>206</v>
      </c>
      <c r="H1097" s="241" t="s">
        <v>207</v>
      </c>
      <c r="I1097" s="241" t="s">
        <v>169</v>
      </c>
      <c r="J1097" s="241">
        <v>1</v>
      </c>
      <c r="K1097" s="241">
        <v>6</v>
      </c>
      <c r="L1097" s="262">
        <v>182</v>
      </c>
      <c r="M1097" s="263">
        <v>171</v>
      </c>
      <c r="N1097" s="264">
        <v>194</v>
      </c>
      <c r="O1097" s="190"/>
      <c r="P1097" s="190"/>
      <c r="Q1097" s="190"/>
      <c r="R1097" s="190"/>
      <c r="S1097" s="190"/>
      <c r="T1097" s="190"/>
      <c r="U1097" s="190"/>
      <c r="V1097" s="190"/>
      <c r="W1097" s="190"/>
      <c r="X1097" s="190"/>
      <c r="Y1097" s="172">
        <v>173</v>
      </c>
      <c r="Z1097" s="172">
        <v>178</v>
      </c>
      <c r="AA1097" s="190"/>
      <c r="AB1097" s="190"/>
      <c r="AC1097" s="190"/>
      <c r="AD1097" s="190"/>
      <c r="AE1097" s="190"/>
      <c r="AF1097" s="190"/>
      <c r="AG1097" s="190"/>
      <c r="AH1097" s="190"/>
      <c r="AI1097" s="190"/>
      <c r="AJ1097" s="190"/>
      <c r="AK1097" s="172">
        <v>177</v>
      </c>
      <c r="AL1097" s="172">
        <v>176</v>
      </c>
      <c r="AM1097" s="265"/>
      <c r="AN1097" s="265"/>
      <c r="AO1097" s="183">
        <v>21</v>
      </c>
      <c r="AP1097" s="184">
        <v>180</v>
      </c>
      <c r="AQ1097" s="182">
        <v>20.45454545454545</v>
      </c>
      <c r="AR1097" s="182">
        <v>176</v>
      </c>
      <c r="AS1097" s="182"/>
      <c r="AT1097" s="182"/>
      <c r="AU1097" s="182"/>
      <c r="AV1097" s="182"/>
      <c r="AW1097" s="182"/>
      <c r="AX1097" s="182"/>
      <c r="AY1097" s="182"/>
      <c r="AZ1097" s="182"/>
      <c r="BA1097" s="182"/>
      <c r="BB1097" s="182"/>
      <c r="BC1097" s="182"/>
      <c r="BD1097" s="182"/>
      <c r="BE1097" s="182"/>
      <c r="BF1097" s="182"/>
      <c r="BG1097" s="182"/>
      <c r="BH1097" s="182"/>
      <c r="BI1097" s="182"/>
      <c r="BJ1097" s="182"/>
      <c r="BK1097" s="182"/>
      <c r="BL1097" s="182"/>
      <c r="BM1097" s="182"/>
      <c r="BN1097" s="182"/>
      <c r="BO1097" s="182"/>
      <c r="BP1097" s="182"/>
      <c r="BQ1097" s="228" t="s">
        <v>185</v>
      </c>
      <c r="BR1097" s="228" t="s">
        <v>186</v>
      </c>
      <c r="BS1097" s="228" t="s">
        <v>208</v>
      </c>
      <c r="BT1097" s="228" t="s">
        <v>209</v>
      </c>
      <c r="BU1097" s="228">
        <v>7</v>
      </c>
      <c r="BV1097" s="228" t="s">
        <v>205</v>
      </c>
      <c r="BW1097" s="228" t="s">
        <v>173</v>
      </c>
      <c r="BX1097" s="186">
        <v>0</v>
      </c>
      <c r="BY1097" s="182">
        <v>0</v>
      </c>
      <c r="BZ1097" s="182">
        <v>0</v>
      </c>
      <c r="CA1097" s="182">
        <v>0</v>
      </c>
      <c r="CB1097" s="182">
        <v>0</v>
      </c>
      <c r="CC1097" s="182">
        <v>0</v>
      </c>
      <c r="CD1097" s="182">
        <v>0</v>
      </c>
      <c r="CE1097" s="228">
        <v>0</v>
      </c>
      <c r="CF1097" s="228">
        <v>0</v>
      </c>
      <c r="CG1097" s="113">
        <v>0</v>
      </c>
      <c r="CH1097" s="113">
        <v>0</v>
      </c>
      <c r="CI1097" s="113">
        <v>0</v>
      </c>
      <c r="CJ1097" s="113">
        <v>0</v>
      </c>
      <c r="CK1097" s="113">
        <v>0</v>
      </c>
      <c r="CL1097" s="113">
        <v>0</v>
      </c>
      <c r="CM1097" s="113">
        <v>0</v>
      </c>
      <c r="CN1097" s="185">
        <v>0</v>
      </c>
      <c r="CO1097" s="181">
        <v>0</v>
      </c>
      <c r="CP1097" s="187"/>
      <c r="CQ1097" s="173">
        <v>0</v>
      </c>
      <c r="CR1097" s="173">
        <v>0</v>
      </c>
      <c r="CS1097" s="173"/>
      <c r="CT1097" s="173"/>
      <c r="CU1097" s="253">
        <v>2791</v>
      </c>
      <c r="CV1097" s="220"/>
      <c r="CW1097" s="254">
        <f t="shared" si="119"/>
        <v>0</v>
      </c>
      <c r="CX1097" s="15">
        <f t="shared" si="120"/>
        <v>0</v>
      </c>
      <c r="CY1097" s="241">
        <f t="shared" si="121"/>
        <v>0</v>
      </c>
      <c r="CZ1097" s="241" t="str">
        <f>IFERROR(ROUND(CY1097/#REF!,1),"")</f>
        <v/>
      </c>
      <c r="DA1097" s="254">
        <f t="shared" si="122"/>
        <v>0</v>
      </c>
      <c r="DB1097" s="246" t="str">
        <f t="shared" si="123"/>
        <v/>
      </c>
      <c r="DC1097" s="195"/>
      <c r="DD1097" s="15" t="str">
        <f>IFERROR(#REF!-AO1097,"")</f>
        <v/>
      </c>
      <c r="DE1097" s="195"/>
      <c r="DF1097" s="266" t="str">
        <f>IFERROR(#REF!-L1097,"")</f>
        <v/>
      </c>
      <c r="DG1097" s="228" t="e">
        <f>IF(#REF!&gt;AP1097,0,1)</f>
        <v>#REF!</v>
      </c>
      <c r="DH1097" s="228">
        <f t="shared" si="124"/>
        <v>0</v>
      </c>
      <c r="DI1097" s="228">
        <f t="shared" si="125"/>
        <v>1</v>
      </c>
    </row>
    <row r="1098" spans="1:113" ht="20.25" customHeight="1" x14ac:dyDescent="0.2">
      <c r="A1098">
        <v>2022</v>
      </c>
      <c r="B1098">
        <v>2</v>
      </c>
      <c r="C1098" s="261">
        <v>44609</v>
      </c>
      <c r="D1098">
        <v>375</v>
      </c>
      <c r="E1098">
        <v>437</v>
      </c>
      <c r="F1098">
        <v>6</v>
      </c>
      <c r="G1098" s="194" t="s">
        <v>282</v>
      </c>
      <c r="H1098" s="241" t="s">
        <v>283</v>
      </c>
      <c r="I1098" s="241" t="s">
        <v>169</v>
      </c>
      <c r="J1098" s="241">
        <v>4</v>
      </c>
      <c r="K1098" s="241">
        <v>2</v>
      </c>
      <c r="L1098" s="262">
        <v>168</v>
      </c>
      <c r="M1098" s="263">
        <v>158</v>
      </c>
      <c r="N1098" s="264">
        <v>179</v>
      </c>
      <c r="O1098" s="190">
        <v>259</v>
      </c>
      <c r="P1098" s="190">
        <v>255</v>
      </c>
      <c r="Q1098" s="190">
        <v>246</v>
      </c>
      <c r="R1098" s="190"/>
      <c r="S1098" s="190"/>
      <c r="T1098" s="190">
        <v>198</v>
      </c>
      <c r="U1098" s="190">
        <v>183</v>
      </c>
      <c r="V1098" s="190">
        <v>171</v>
      </c>
      <c r="W1098" s="190"/>
      <c r="X1098" s="190"/>
      <c r="Y1098" s="172">
        <v>140</v>
      </c>
      <c r="Z1098" s="172">
        <v>139</v>
      </c>
      <c r="AA1098" s="190">
        <v>242</v>
      </c>
      <c r="AB1098" s="190">
        <v>263</v>
      </c>
      <c r="AC1098" s="190"/>
      <c r="AD1098" s="190">
        <v>261</v>
      </c>
      <c r="AE1098" s="190">
        <v>258</v>
      </c>
      <c r="AF1098" s="190">
        <v>189</v>
      </c>
      <c r="AG1098" s="190">
        <v>187</v>
      </c>
      <c r="AH1098" s="190"/>
      <c r="AI1098" s="190">
        <v>184</v>
      </c>
      <c r="AJ1098" s="190">
        <v>196</v>
      </c>
      <c r="AK1098" s="172"/>
      <c r="AL1098" s="172"/>
      <c r="AM1098" s="265">
        <v>254.85714285714289</v>
      </c>
      <c r="AN1098" s="265">
        <v>186.85714285714289</v>
      </c>
      <c r="AO1098" s="183">
        <v>120</v>
      </c>
      <c r="AP1098" s="184">
        <v>120</v>
      </c>
      <c r="AQ1098" s="182">
        <v>103.2258064516129</v>
      </c>
      <c r="AR1098" s="182">
        <v>139.5</v>
      </c>
      <c r="AS1098" s="182"/>
      <c r="AT1098" s="182"/>
      <c r="AU1098" s="182">
        <v>600</v>
      </c>
      <c r="AV1098" s="182">
        <v>6</v>
      </c>
      <c r="AW1098" s="182">
        <v>10</v>
      </c>
      <c r="AX1098" s="182"/>
      <c r="AY1098" s="182"/>
      <c r="AZ1098" s="182"/>
      <c r="BA1098" s="182"/>
      <c r="BB1098" s="182"/>
      <c r="BC1098" s="182"/>
      <c r="BD1098" s="182"/>
      <c r="BE1098" s="182"/>
      <c r="BF1098" s="182"/>
      <c r="BG1098" s="182">
        <v>1475</v>
      </c>
      <c r="BH1098" s="182">
        <v>2</v>
      </c>
      <c r="BI1098" s="182">
        <v>8</v>
      </c>
      <c r="BJ1098" s="182">
        <v>2</v>
      </c>
      <c r="BK1098" s="182"/>
      <c r="BL1098" s="182"/>
      <c r="BM1098" s="182"/>
      <c r="BN1098" s="182"/>
      <c r="BO1098" s="182"/>
      <c r="BP1098" s="182"/>
      <c r="BQ1098" s="228" t="s">
        <v>185</v>
      </c>
      <c r="BR1098" s="228" t="s">
        <v>186</v>
      </c>
      <c r="BS1098" s="228" t="s">
        <v>284</v>
      </c>
      <c r="BT1098" s="228" t="s">
        <v>188</v>
      </c>
      <c r="BU1098" s="228">
        <v>7</v>
      </c>
      <c r="BV1098" s="228" t="s">
        <v>285</v>
      </c>
      <c r="BW1098" s="228" t="s">
        <v>173</v>
      </c>
      <c r="BX1098" s="186">
        <v>0</v>
      </c>
      <c r="BY1098" s="182">
        <v>16</v>
      </c>
      <c r="BZ1098" s="182">
        <v>8</v>
      </c>
      <c r="CA1098" s="182">
        <v>608</v>
      </c>
      <c r="CB1098" s="182">
        <v>12</v>
      </c>
      <c r="CC1098" s="182">
        <v>6</v>
      </c>
      <c r="CD1098" s="182">
        <v>1481</v>
      </c>
      <c r="CE1098" s="228">
        <v>4</v>
      </c>
      <c r="CF1098" s="228">
        <v>9</v>
      </c>
      <c r="CG1098" s="113">
        <v>1</v>
      </c>
      <c r="CH1098" s="113">
        <v>0</v>
      </c>
      <c r="CI1098" s="113">
        <v>0</v>
      </c>
      <c r="CJ1098" s="113">
        <v>0</v>
      </c>
      <c r="CK1098" s="113">
        <v>0</v>
      </c>
      <c r="CL1098" s="113">
        <v>0</v>
      </c>
      <c r="CM1098" s="113">
        <v>0</v>
      </c>
      <c r="CN1098" s="185">
        <v>14</v>
      </c>
      <c r="CO1098" s="181">
        <v>2089</v>
      </c>
      <c r="CP1098" s="187">
        <v>6.7017711823839157E-3</v>
      </c>
      <c r="CQ1098" s="173">
        <v>8.3333333333333329E-2</v>
      </c>
      <c r="CR1098" s="173">
        <v>12.43452380952381</v>
      </c>
      <c r="CS1098" s="173">
        <v>7.492354740061162E-2</v>
      </c>
      <c r="CT1098" s="173">
        <v>11.17966360856269</v>
      </c>
      <c r="CU1098" s="253">
        <v>2791</v>
      </c>
      <c r="CV1098" s="220">
        <v>-1</v>
      </c>
      <c r="CW1098" s="254">
        <f t="shared" si="119"/>
        <v>2075</v>
      </c>
      <c r="CX1098" s="15">
        <f t="shared" si="120"/>
        <v>28</v>
      </c>
      <c r="CY1098" s="241">
        <f t="shared" si="121"/>
        <v>14</v>
      </c>
      <c r="CZ1098" s="241" t="str">
        <f>IFERROR(ROUND(CY1098/#REF!,1),"")</f>
        <v/>
      </c>
      <c r="DA1098" s="254">
        <f t="shared" si="122"/>
        <v>2089</v>
      </c>
      <c r="DB1098" s="246">
        <f t="shared" si="123"/>
        <v>6.7017711823839157E-3</v>
      </c>
      <c r="DC1098" s="195"/>
      <c r="DD1098" s="15" t="str">
        <f>IFERROR(#REF!-AO1098,"")</f>
        <v/>
      </c>
      <c r="DE1098" s="195"/>
      <c r="DF1098" s="266" t="str">
        <f>IFERROR(#REF!-L1098,"")</f>
        <v/>
      </c>
      <c r="DG1098" s="228" t="e">
        <f>IF(#REF!&gt;AP1098,0,1)</f>
        <v>#REF!</v>
      </c>
      <c r="DH1098" s="228">
        <f t="shared" si="124"/>
        <v>1</v>
      </c>
      <c r="DI1098" s="228">
        <f t="shared" si="125"/>
        <v>0</v>
      </c>
    </row>
    <row r="1099" spans="1:113" ht="20.25" customHeight="1" x14ac:dyDescent="0.2">
      <c r="A1099">
        <v>2022</v>
      </c>
      <c r="B1099">
        <v>2</v>
      </c>
      <c r="C1099" s="261">
        <v>44609</v>
      </c>
      <c r="D1099">
        <v>18</v>
      </c>
      <c r="E1099">
        <v>49</v>
      </c>
      <c r="F1099">
        <v>7</v>
      </c>
      <c r="G1099" s="194" t="s">
        <v>330</v>
      </c>
      <c r="H1099" s="241" t="s">
        <v>331</v>
      </c>
      <c r="I1099" s="241" t="s">
        <v>246</v>
      </c>
      <c r="J1099" s="241">
        <v>2</v>
      </c>
      <c r="K1099" s="241">
        <v>3</v>
      </c>
      <c r="L1099" s="262">
        <v>100</v>
      </c>
      <c r="M1099" s="263">
        <v>95</v>
      </c>
      <c r="N1099" s="264">
        <v>104</v>
      </c>
      <c r="O1099" s="190"/>
      <c r="P1099" s="190">
        <v>142</v>
      </c>
      <c r="Q1099" s="190">
        <v>146</v>
      </c>
      <c r="R1099" s="190"/>
      <c r="S1099" s="190"/>
      <c r="T1099" s="190"/>
      <c r="U1099" s="190">
        <v>106</v>
      </c>
      <c r="V1099" s="190">
        <v>105</v>
      </c>
      <c r="W1099" s="190"/>
      <c r="X1099" s="190"/>
      <c r="Y1099" s="172"/>
      <c r="Z1099" s="172"/>
      <c r="AA1099" s="190">
        <v>117</v>
      </c>
      <c r="AB1099" s="190">
        <v>151</v>
      </c>
      <c r="AC1099" s="190"/>
      <c r="AD1099" s="190">
        <v>149</v>
      </c>
      <c r="AE1099" s="190">
        <v>150</v>
      </c>
      <c r="AF1099" s="190">
        <v>99</v>
      </c>
      <c r="AG1099" s="190">
        <v>105</v>
      </c>
      <c r="AH1099" s="190"/>
      <c r="AI1099" s="190">
        <v>104</v>
      </c>
      <c r="AJ1099" s="190">
        <v>110</v>
      </c>
      <c r="AK1099" s="172"/>
      <c r="AL1099" s="172"/>
      <c r="AM1099" s="265">
        <v>142.5</v>
      </c>
      <c r="AN1099" s="265">
        <v>104.8333333333333</v>
      </c>
      <c r="AO1099" s="183">
        <v>101</v>
      </c>
      <c r="AP1099" s="184">
        <v>107</v>
      </c>
      <c r="AQ1099" s="182"/>
      <c r="AR1099" s="182"/>
      <c r="AS1099" s="182"/>
      <c r="AT1099" s="182"/>
      <c r="AU1099" s="182"/>
      <c r="AV1099" s="182">
        <v>2</v>
      </c>
      <c r="AW1099" s="182">
        <v>2</v>
      </c>
      <c r="AX1099" s="182"/>
      <c r="AY1099" s="182"/>
      <c r="AZ1099" s="182"/>
      <c r="BA1099" s="182"/>
      <c r="BB1099" s="182"/>
      <c r="BC1099" s="182"/>
      <c r="BD1099" s="182"/>
      <c r="BE1099" s="182"/>
      <c r="BF1099" s="182"/>
      <c r="BG1099" s="182">
        <v>756</v>
      </c>
      <c r="BH1099" s="182">
        <v>2</v>
      </c>
      <c r="BI1099" s="182">
        <v>4</v>
      </c>
      <c r="BJ1099" s="182">
        <v>1</v>
      </c>
      <c r="BK1099" s="182"/>
      <c r="BL1099" s="182"/>
      <c r="BM1099" s="182"/>
      <c r="BN1099" s="182"/>
      <c r="BO1099" s="182"/>
      <c r="BP1099" s="182"/>
      <c r="BQ1099" s="228" t="s">
        <v>185</v>
      </c>
      <c r="BR1099" s="228" t="s">
        <v>247</v>
      </c>
      <c r="BS1099" s="228" t="s">
        <v>332</v>
      </c>
      <c r="BT1099" s="228" t="s">
        <v>249</v>
      </c>
      <c r="BU1099" s="228">
        <v>7</v>
      </c>
      <c r="BV1099" s="228" t="s">
        <v>333</v>
      </c>
      <c r="BW1099" s="228" t="s">
        <v>173</v>
      </c>
      <c r="BX1099" s="186">
        <v>0</v>
      </c>
      <c r="BY1099" s="182">
        <v>4</v>
      </c>
      <c r="BZ1099" s="182">
        <v>1.333333333333333</v>
      </c>
      <c r="CA1099" s="182">
        <v>1</v>
      </c>
      <c r="CB1099" s="182">
        <v>7</v>
      </c>
      <c r="CC1099" s="182">
        <v>2.333333333333333</v>
      </c>
      <c r="CD1099" s="182">
        <v>758</v>
      </c>
      <c r="CE1099" s="228">
        <v>1</v>
      </c>
      <c r="CF1099" s="228">
        <v>2</v>
      </c>
      <c r="CG1099" s="113">
        <v>0</v>
      </c>
      <c r="CH1099" s="113">
        <v>0</v>
      </c>
      <c r="CI1099" s="113">
        <v>0</v>
      </c>
      <c r="CJ1099" s="113">
        <v>0</v>
      </c>
      <c r="CK1099" s="113">
        <v>0</v>
      </c>
      <c r="CL1099" s="113">
        <v>0</v>
      </c>
      <c r="CM1099" s="113">
        <v>0</v>
      </c>
      <c r="CN1099" s="185">
        <v>3.666666666666667</v>
      </c>
      <c r="CO1099" s="181">
        <v>759</v>
      </c>
      <c r="CP1099" s="187">
        <v>4.8309178743961359E-3</v>
      </c>
      <c r="CQ1099" s="173">
        <v>3.6666666666666667E-2</v>
      </c>
      <c r="CR1099" s="173">
        <v>7.59</v>
      </c>
      <c r="CS1099" s="173">
        <v>3.4976152623211451E-2</v>
      </c>
      <c r="CT1099" s="173">
        <v>7.2400635930047699</v>
      </c>
      <c r="CU1099" s="253">
        <v>2791</v>
      </c>
      <c r="CV1099" s="220">
        <v>-1</v>
      </c>
      <c r="CW1099" s="254">
        <f t="shared" si="119"/>
        <v>756</v>
      </c>
      <c r="CX1099" s="15">
        <f t="shared" si="120"/>
        <v>11</v>
      </c>
      <c r="CY1099" s="241">
        <f t="shared" si="121"/>
        <v>4</v>
      </c>
      <c r="CZ1099" s="241" t="str">
        <f>IFERROR(ROUND(CY1099/#REF!,1),"")</f>
        <v/>
      </c>
      <c r="DA1099" s="254">
        <f t="shared" si="122"/>
        <v>760</v>
      </c>
      <c r="DB1099" s="246">
        <f t="shared" si="123"/>
        <v>5.263157894736842E-3</v>
      </c>
      <c r="DC1099" s="195"/>
      <c r="DD1099" s="15" t="str">
        <f>IFERROR(#REF!-AO1099,"")</f>
        <v/>
      </c>
      <c r="DE1099" s="195"/>
      <c r="DF1099" s="266" t="str">
        <f>IFERROR(#REF!-L1099,"")</f>
        <v/>
      </c>
      <c r="DG1099" s="228" t="e">
        <f>IF(#REF!&gt;AP1099,0,1)</f>
        <v>#REF!</v>
      </c>
      <c r="DH1099" s="228">
        <f t="shared" si="124"/>
        <v>1</v>
      </c>
      <c r="DI1099" s="228">
        <f t="shared" si="125"/>
        <v>0</v>
      </c>
    </row>
    <row r="1100" spans="1:113" ht="20.25" customHeight="1" x14ac:dyDescent="0.2">
      <c r="A1100">
        <v>2022</v>
      </c>
      <c r="B1100">
        <v>2</v>
      </c>
      <c r="C1100" s="261">
        <v>44609</v>
      </c>
      <c r="D1100">
        <v>18</v>
      </c>
      <c r="E1100">
        <v>50</v>
      </c>
      <c r="F1100">
        <v>7</v>
      </c>
      <c r="G1100" s="194" t="s">
        <v>334</v>
      </c>
      <c r="H1100" s="241" t="s">
        <v>335</v>
      </c>
      <c r="I1100" s="241" t="s">
        <v>246</v>
      </c>
      <c r="J1100" s="241">
        <v>2</v>
      </c>
      <c r="K1100" s="241">
        <v>3</v>
      </c>
      <c r="L1100" s="262">
        <v>54</v>
      </c>
      <c r="M1100" s="263">
        <v>51</v>
      </c>
      <c r="N1100" s="264">
        <v>56</v>
      </c>
      <c r="O1100" s="190"/>
      <c r="P1100" s="190">
        <v>65</v>
      </c>
      <c r="Q1100" s="190">
        <v>66</v>
      </c>
      <c r="R1100" s="190"/>
      <c r="S1100" s="190"/>
      <c r="T1100" s="190"/>
      <c r="U1100" s="190">
        <v>56</v>
      </c>
      <c r="V1100" s="190">
        <v>55</v>
      </c>
      <c r="W1100" s="190"/>
      <c r="X1100" s="190"/>
      <c r="Y1100" s="172">
        <v>100</v>
      </c>
      <c r="Z1100" s="172"/>
      <c r="AA1100" s="190">
        <v>62</v>
      </c>
      <c r="AB1100" s="190">
        <v>71</v>
      </c>
      <c r="AC1100" s="190"/>
      <c r="AD1100" s="190">
        <v>73</v>
      </c>
      <c r="AE1100" s="190">
        <v>72</v>
      </c>
      <c r="AF1100" s="190">
        <v>54</v>
      </c>
      <c r="AG1100" s="190">
        <v>55</v>
      </c>
      <c r="AH1100" s="190"/>
      <c r="AI1100" s="190">
        <v>56</v>
      </c>
      <c r="AJ1100" s="190">
        <v>60</v>
      </c>
      <c r="AK1100" s="172">
        <v>98</v>
      </c>
      <c r="AL1100" s="172">
        <v>99</v>
      </c>
      <c r="AM1100" s="265">
        <v>68.166666666666671</v>
      </c>
      <c r="AN1100" s="265">
        <v>56</v>
      </c>
      <c r="AO1100" s="183">
        <v>101</v>
      </c>
      <c r="AP1100" s="184">
        <v>107</v>
      </c>
      <c r="AQ1100" s="182">
        <v>72.727272727272734</v>
      </c>
      <c r="AR1100" s="182">
        <v>99</v>
      </c>
      <c r="AS1100" s="182"/>
      <c r="AT1100" s="182"/>
      <c r="AU1100" s="182"/>
      <c r="AV1100" s="182">
        <v>1</v>
      </c>
      <c r="AW1100" s="182">
        <v>2</v>
      </c>
      <c r="AX1100" s="182"/>
      <c r="AY1100" s="182"/>
      <c r="AZ1100" s="182"/>
      <c r="BA1100" s="182"/>
      <c r="BB1100" s="182"/>
      <c r="BC1100" s="182"/>
      <c r="BD1100" s="182"/>
      <c r="BE1100" s="182"/>
      <c r="BF1100" s="182"/>
      <c r="BG1100" s="182">
        <v>756</v>
      </c>
      <c r="BH1100" s="182">
        <v>5</v>
      </c>
      <c r="BI1100" s="182">
        <v>3</v>
      </c>
      <c r="BJ1100" s="182">
        <v>6</v>
      </c>
      <c r="BK1100" s="182"/>
      <c r="BL1100" s="182"/>
      <c r="BM1100" s="182"/>
      <c r="BN1100" s="182"/>
      <c r="BO1100" s="182"/>
      <c r="BP1100" s="182"/>
      <c r="BQ1100" s="228" t="s">
        <v>185</v>
      </c>
      <c r="BR1100" s="228" t="s">
        <v>247</v>
      </c>
      <c r="BS1100" s="228" t="s">
        <v>336</v>
      </c>
      <c r="BT1100" s="228" t="s">
        <v>249</v>
      </c>
      <c r="BU1100" s="228">
        <v>7</v>
      </c>
      <c r="BV1100" s="228" t="s">
        <v>333</v>
      </c>
      <c r="BW1100" s="228" t="s">
        <v>173</v>
      </c>
      <c r="BX1100" s="186">
        <v>0</v>
      </c>
      <c r="BY1100" s="182">
        <v>3</v>
      </c>
      <c r="BZ1100" s="182">
        <v>1</v>
      </c>
      <c r="CA1100" s="182">
        <v>1</v>
      </c>
      <c r="CB1100" s="182">
        <v>14</v>
      </c>
      <c r="CC1100" s="182">
        <v>4.666666666666667</v>
      </c>
      <c r="CD1100" s="182">
        <v>760</v>
      </c>
      <c r="CE1100" s="228">
        <v>2</v>
      </c>
      <c r="CF1100" s="228">
        <v>1</v>
      </c>
      <c r="CG1100" s="113">
        <v>2</v>
      </c>
      <c r="CH1100" s="113">
        <v>0</v>
      </c>
      <c r="CI1100" s="113">
        <v>0</v>
      </c>
      <c r="CJ1100" s="113">
        <v>0</v>
      </c>
      <c r="CK1100" s="113">
        <v>0</v>
      </c>
      <c r="CL1100" s="113">
        <v>0</v>
      </c>
      <c r="CM1100" s="113">
        <v>0</v>
      </c>
      <c r="CN1100" s="185">
        <v>5.666666666666667</v>
      </c>
      <c r="CO1100" s="181">
        <v>761</v>
      </c>
      <c r="CP1100" s="187">
        <v>7.4463425317564608E-3</v>
      </c>
      <c r="CQ1100" s="173">
        <v>0.10493827160493829</v>
      </c>
      <c r="CR1100" s="173">
        <v>14.09259259259259</v>
      </c>
      <c r="CS1100" s="173">
        <v>0.10119047619047621</v>
      </c>
      <c r="CT1100" s="173">
        <v>13.58928571428571</v>
      </c>
      <c r="CU1100" s="253">
        <v>2791</v>
      </c>
      <c r="CV1100" s="220">
        <v>-1</v>
      </c>
      <c r="CW1100" s="254">
        <f t="shared" si="119"/>
        <v>756</v>
      </c>
      <c r="CX1100" s="15">
        <f t="shared" si="120"/>
        <v>17</v>
      </c>
      <c r="CY1100" s="241">
        <f t="shared" si="121"/>
        <v>6</v>
      </c>
      <c r="CZ1100" s="241" t="str">
        <f>IFERROR(ROUND(CY1100/#REF!,1),"")</f>
        <v/>
      </c>
      <c r="DA1100" s="254">
        <f t="shared" si="122"/>
        <v>762</v>
      </c>
      <c r="DB1100" s="246">
        <f t="shared" si="123"/>
        <v>7.874015748031496E-3</v>
      </c>
      <c r="DC1100" s="195"/>
      <c r="DD1100" s="15" t="str">
        <f>IFERROR(#REF!-AO1100,"")</f>
        <v/>
      </c>
      <c r="DE1100" s="195"/>
      <c r="DF1100" s="266" t="str">
        <f>IFERROR(#REF!-L1100,"")</f>
        <v/>
      </c>
      <c r="DG1100" s="228" t="e">
        <f>IF(#REF!&gt;AP1100,0,1)</f>
        <v>#REF!</v>
      </c>
      <c r="DH1100" s="228">
        <f t="shared" si="124"/>
        <v>1</v>
      </c>
      <c r="DI1100" s="228">
        <f t="shared" si="125"/>
        <v>1</v>
      </c>
    </row>
    <row r="1101" spans="1:113" ht="20.25" customHeight="1" x14ac:dyDescent="0.2">
      <c r="A1101">
        <v>2022</v>
      </c>
      <c r="B1101">
        <v>2</v>
      </c>
      <c r="C1101" s="261">
        <v>44609</v>
      </c>
      <c r="D1101">
        <v>182</v>
      </c>
      <c r="E1101">
        <v>331</v>
      </c>
      <c r="F1101">
        <v>7</v>
      </c>
      <c r="G1101" s="194" t="s">
        <v>398</v>
      </c>
      <c r="H1101" s="241" t="s">
        <v>399</v>
      </c>
      <c r="I1101" s="241" t="s">
        <v>169</v>
      </c>
      <c r="J1101" s="241">
        <v>4</v>
      </c>
      <c r="K1101" s="241">
        <v>2</v>
      </c>
      <c r="L1101" s="262">
        <v>332</v>
      </c>
      <c r="M1101" s="263">
        <v>312</v>
      </c>
      <c r="N1101" s="264">
        <v>355</v>
      </c>
      <c r="O1101" s="190">
        <v>434</v>
      </c>
      <c r="P1101" s="190"/>
      <c r="Q1101" s="190"/>
      <c r="R1101" s="190"/>
      <c r="S1101" s="190"/>
      <c r="T1101" s="190">
        <v>357</v>
      </c>
      <c r="U1101" s="190"/>
      <c r="V1101" s="190"/>
      <c r="W1101" s="190"/>
      <c r="X1101" s="190"/>
      <c r="Y1101" s="172">
        <v>144</v>
      </c>
      <c r="Z1101" s="172"/>
      <c r="AA1101" s="190"/>
      <c r="AB1101" s="190"/>
      <c r="AC1101" s="190"/>
      <c r="AD1101" s="190"/>
      <c r="AE1101" s="190"/>
      <c r="AF1101" s="190"/>
      <c r="AG1101" s="190"/>
      <c r="AH1101" s="190"/>
      <c r="AI1101" s="190"/>
      <c r="AJ1101" s="190"/>
      <c r="AK1101" s="172"/>
      <c r="AL1101" s="172"/>
      <c r="AM1101" s="265">
        <v>434</v>
      </c>
      <c r="AN1101" s="265">
        <v>357</v>
      </c>
      <c r="AO1101" s="183">
        <v>110</v>
      </c>
      <c r="AP1101" s="184">
        <v>131</v>
      </c>
      <c r="AQ1101" s="182">
        <v>100</v>
      </c>
      <c r="AR1101" s="182">
        <v>144</v>
      </c>
      <c r="AS1101" s="182"/>
      <c r="AT1101" s="182"/>
      <c r="AU1101" s="182">
        <v>708</v>
      </c>
      <c r="AV1101" s="182">
        <v>8</v>
      </c>
      <c r="AW1101" s="182">
        <v>8</v>
      </c>
      <c r="AX1101" s="182"/>
      <c r="AY1101" s="182"/>
      <c r="AZ1101" s="182"/>
      <c r="BA1101" s="182"/>
      <c r="BB1101" s="182"/>
      <c r="BC1101" s="182"/>
      <c r="BD1101" s="182"/>
      <c r="BE1101" s="182"/>
      <c r="BF1101" s="182"/>
      <c r="BG1101" s="182"/>
      <c r="BH1101" s="182"/>
      <c r="BI1101" s="182"/>
      <c r="BJ1101" s="182"/>
      <c r="BK1101" s="182"/>
      <c r="BL1101" s="182"/>
      <c r="BM1101" s="182"/>
      <c r="BN1101" s="182"/>
      <c r="BO1101" s="182"/>
      <c r="BP1101" s="182"/>
      <c r="BQ1101" s="228" t="s">
        <v>185</v>
      </c>
      <c r="BR1101" s="228" t="s">
        <v>186</v>
      </c>
      <c r="BS1101" s="228" t="s">
        <v>400</v>
      </c>
      <c r="BT1101" s="228" t="s">
        <v>188</v>
      </c>
      <c r="BU1101" s="228">
        <v>7</v>
      </c>
      <c r="BV1101" s="228" t="s">
        <v>398</v>
      </c>
      <c r="BW1101" s="228" t="s">
        <v>173</v>
      </c>
      <c r="BX1101" s="186">
        <v>0</v>
      </c>
      <c r="BY1101" s="182">
        <v>16</v>
      </c>
      <c r="BZ1101" s="182">
        <v>8</v>
      </c>
      <c r="CA1101" s="182">
        <v>716</v>
      </c>
      <c r="CB1101" s="182">
        <v>0</v>
      </c>
      <c r="CC1101" s="182">
        <v>0</v>
      </c>
      <c r="CD1101" s="182">
        <v>0</v>
      </c>
      <c r="CE1101" s="228">
        <v>4</v>
      </c>
      <c r="CF1101" s="228">
        <v>4</v>
      </c>
      <c r="CG1101" s="113">
        <v>0</v>
      </c>
      <c r="CH1101" s="113">
        <v>0</v>
      </c>
      <c r="CI1101" s="113">
        <v>0</v>
      </c>
      <c r="CJ1101" s="113">
        <v>0</v>
      </c>
      <c r="CK1101" s="113">
        <v>0</v>
      </c>
      <c r="CL1101" s="113">
        <v>0</v>
      </c>
      <c r="CM1101" s="113">
        <v>0</v>
      </c>
      <c r="CN1101" s="185">
        <v>8</v>
      </c>
      <c r="CO1101" s="181">
        <v>716</v>
      </c>
      <c r="CP1101" s="187">
        <v>1.11731843575419E-2</v>
      </c>
      <c r="CQ1101" s="173">
        <v>2.4096385542168679E-2</v>
      </c>
      <c r="CR1101" s="173">
        <v>2.156626506024097</v>
      </c>
      <c r="CS1101" s="173">
        <v>2.240896358543417E-2</v>
      </c>
      <c r="CT1101" s="173">
        <v>2.005602240896359</v>
      </c>
      <c r="CU1101" s="253">
        <v>2791</v>
      </c>
      <c r="CV1101" s="220">
        <v>-1</v>
      </c>
      <c r="CW1101" s="254">
        <f t="shared" si="119"/>
        <v>708</v>
      </c>
      <c r="CX1101" s="15">
        <f t="shared" si="120"/>
        <v>16</v>
      </c>
      <c r="CY1101" s="241">
        <f t="shared" si="121"/>
        <v>8</v>
      </c>
      <c r="CZ1101" s="241" t="str">
        <f>IFERROR(ROUND(CY1101/#REF!,1),"")</f>
        <v/>
      </c>
      <c r="DA1101" s="254">
        <f t="shared" si="122"/>
        <v>716</v>
      </c>
      <c r="DB1101" s="246">
        <f t="shared" si="123"/>
        <v>1.11731843575419E-2</v>
      </c>
      <c r="DC1101" s="195"/>
      <c r="DD1101" s="15" t="str">
        <f>IFERROR(#REF!-AO1101,"")</f>
        <v/>
      </c>
      <c r="DE1101" s="195"/>
      <c r="DF1101" s="266" t="str">
        <f>IFERROR(#REF!-L1101,"")</f>
        <v/>
      </c>
      <c r="DG1101" s="228" t="e">
        <f>IF(#REF!&gt;AP1101,0,1)</f>
        <v>#REF!</v>
      </c>
      <c r="DH1101" s="228">
        <f t="shared" si="124"/>
        <v>1</v>
      </c>
      <c r="DI1101" s="228">
        <f t="shared" si="125"/>
        <v>0</v>
      </c>
    </row>
    <row r="1102" spans="1:113" ht="20.25" customHeight="1" x14ac:dyDescent="0.2">
      <c r="A1102">
        <v>2022</v>
      </c>
      <c r="B1102">
        <v>2</v>
      </c>
      <c r="C1102" s="261">
        <v>44609</v>
      </c>
      <c r="D1102">
        <v>419</v>
      </c>
      <c r="E1102">
        <v>670</v>
      </c>
      <c r="F1102">
        <v>8</v>
      </c>
      <c r="G1102" s="194" t="s">
        <v>235</v>
      </c>
      <c r="H1102" s="241" t="s">
        <v>236</v>
      </c>
      <c r="I1102" s="241" t="s">
        <v>169</v>
      </c>
      <c r="J1102" s="241">
        <v>4</v>
      </c>
      <c r="K1102" s="241">
        <v>2</v>
      </c>
      <c r="L1102" s="262">
        <v>298</v>
      </c>
      <c r="M1102" s="263">
        <v>280</v>
      </c>
      <c r="N1102" s="264">
        <v>319</v>
      </c>
      <c r="O1102" s="190"/>
      <c r="P1102" s="190"/>
      <c r="Q1102" s="190"/>
      <c r="R1102" s="190"/>
      <c r="S1102" s="190"/>
      <c r="T1102" s="190"/>
      <c r="U1102" s="190"/>
      <c r="V1102" s="190"/>
      <c r="W1102" s="190"/>
      <c r="X1102" s="190"/>
      <c r="Y1102" s="172"/>
      <c r="Z1102" s="172">
        <v>190</v>
      </c>
      <c r="AA1102" s="190"/>
      <c r="AB1102" s="190">
        <v>482</v>
      </c>
      <c r="AC1102" s="190"/>
      <c r="AD1102" s="190">
        <v>484</v>
      </c>
      <c r="AE1102" s="190">
        <v>458</v>
      </c>
      <c r="AF1102" s="190"/>
      <c r="AG1102" s="190">
        <v>340</v>
      </c>
      <c r="AH1102" s="190"/>
      <c r="AI1102" s="190">
        <v>332</v>
      </c>
      <c r="AJ1102" s="190">
        <v>345</v>
      </c>
      <c r="AK1102" s="172">
        <v>135</v>
      </c>
      <c r="AL1102" s="172">
        <v>176</v>
      </c>
      <c r="AM1102" s="265">
        <v>474.66666666666669</v>
      </c>
      <c r="AN1102" s="265">
        <v>339</v>
      </c>
      <c r="AO1102" s="183">
        <v>96</v>
      </c>
      <c r="AP1102" s="184">
        <v>150</v>
      </c>
      <c r="AQ1102" s="182">
        <v>86.227544910179645</v>
      </c>
      <c r="AR1102" s="182">
        <v>167</v>
      </c>
      <c r="AS1102" s="182"/>
      <c r="AT1102" s="182"/>
      <c r="AU1102" s="182"/>
      <c r="AV1102" s="182"/>
      <c r="AW1102" s="182">
        <v>6</v>
      </c>
      <c r="AX1102" s="182"/>
      <c r="AY1102" s="182"/>
      <c r="AZ1102" s="182"/>
      <c r="BA1102" s="182"/>
      <c r="BB1102" s="182"/>
      <c r="BC1102" s="182"/>
      <c r="BD1102" s="182"/>
      <c r="BE1102" s="182"/>
      <c r="BF1102" s="182"/>
      <c r="BG1102" s="182">
        <v>84</v>
      </c>
      <c r="BH1102" s="182">
        <v>15</v>
      </c>
      <c r="BI1102" s="182">
        <v>15</v>
      </c>
      <c r="BJ1102" s="182">
        <v>20</v>
      </c>
      <c r="BK1102" s="182">
        <v>10</v>
      </c>
      <c r="BL1102" s="182"/>
      <c r="BM1102" s="182"/>
      <c r="BN1102" s="182"/>
      <c r="BO1102" s="182"/>
      <c r="BP1102" s="182"/>
      <c r="BQ1102" s="228" t="s">
        <v>185</v>
      </c>
      <c r="BR1102" s="228" t="s">
        <v>186</v>
      </c>
      <c r="BS1102" s="228" t="s">
        <v>237</v>
      </c>
      <c r="BT1102" s="228" t="s">
        <v>188</v>
      </c>
      <c r="BU1102" s="228">
        <v>7</v>
      </c>
      <c r="BV1102" s="228" t="s">
        <v>238</v>
      </c>
      <c r="BW1102" s="228" t="s">
        <v>173</v>
      </c>
      <c r="BX1102" s="186">
        <v>0</v>
      </c>
      <c r="BY1102" s="182">
        <v>6</v>
      </c>
      <c r="BZ1102" s="182">
        <v>3</v>
      </c>
      <c r="CA1102" s="182">
        <v>3</v>
      </c>
      <c r="CB1102" s="182">
        <v>60</v>
      </c>
      <c r="CC1102" s="182">
        <v>30</v>
      </c>
      <c r="CD1102" s="182">
        <v>114</v>
      </c>
      <c r="CE1102" s="228">
        <v>7</v>
      </c>
      <c r="CF1102" s="228">
        <v>10</v>
      </c>
      <c r="CG1102" s="113">
        <v>10</v>
      </c>
      <c r="CH1102" s="113">
        <v>5</v>
      </c>
      <c r="CI1102" s="113">
        <v>0</v>
      </c>
      <c r="CJ1102" s="113">
        <v>0</v>
      </c>
      <c r="CK1102" s="113">
        <v>0</v>
      </c>
      <c r="CL1102" s="113">
        <v>0</v>
      </c>
      <c r="CM1102" s="113">
        <v>0</v>
      </c>
      <c r="CN1102" s="185">
        <v>33</v>
      </c>
      <c r="CO1102" s="181">
        <v>117</v>
      </c>
      <c r="CP1102" s="187">
        <v>0.28205128205128199</v>
      </c>
      <c r="CQ1102" s="173">
        <v>0.1107382550335571</v>
      </c>
      <c r="CR1102" s="173">
        <v>0.39261744966442952</v>
      </c>
      <c r="CS1102" s="173">
        <v>9.7345132743362831E-2</v>
      </c>
      <c r="CT1102" s="173">
        <v>0.34513274336283178</v>
      </c>
      <c r="CU1102" s="253">
        <v>2791</v>
      </c>
      <c r="CV1102" s="220">
        <v>-1</v>
      </c>
      <c r="CW1102" s="254">
        <f t="shared" si="119"/>
        <v>84</v>
      </c>
      <c r="CX1102" s="15">
        <f t="shared" si="120"/>
        <v>66</v>
      </c>
      <c r="CY1102" s="241">
        <f t="shared" si="121"/>
        <v>33</v>
      </c>
      <c r="CZ1102" s="241" t="str">
        <f>IFERROR(ROUND(CY1102/#REF!,1),"")</f>
        <v/>
      </c>
      <c r="DA1102" s="254">
        <f t="shared" si="122"/>
        <v>117</v>
      </c>
      <c r="DB1102" s="246">
        <f t="shared" si="123"/>
        <v>0.28205128205128205</v>
      </c>
      <c r="DC1102" s="195"/>
      <c r="DD1102" s="15" t="str">
        <f>IFERROR(#REF!-AO1102,"")</f>
        <v/>
      </c>
      <c r="DE1102" s="195"/>
      <c r="DF1102" s="266" t="str">
        <f>IFERROR(#REF!-L1102,"")</f>
        <v/>
      </c>
      <c r="DG1102" s="228" t="e">
        <f>IF(#REF!&gt;AP1102,0,1)</f>
        <v>#REF!</v>
      </c>
      <c r="DH1102" s="228">
        <f t="shared" si="124"/>
        <v>1</v>
      </c>
      <c r="DI1102" s="228">
        <f t="shared" si="125"/>
        <v>0</v>
      </c>
    </row>
    <row r="1103" spans="1:113" ht="20.25" customHeight="1" x14ac:dyDescent="0.2">
      <c r="A1103">
        <v>2022</v>
      </c>
      <c r="B1103">
        <v>2</v>
      </c>
      <c r="C1103" s="261">
        <v>44609</v>
      </c>
      <c r="D1103">
        <v>434</v>
      </c>
      <c r="E1103">
        <v>751</v>
      </c>
      <c r="F1103">
        <v>8</v>
      </c>
      <c r="G1103" s="194" t="s">
        <v>210</v>
      </c>
      <c r="H1103" s="241" t="s">
        <v>211</v>
      </c>
      <c r="I1103" s="241" t="s">
        <v>169</v>
      </c>
      <c r="J1103" s="241">
        <v>1</v>
      </c>
      <c r="K1103" s="241">
        <v>4</v>
      </c>
      <c r="L1103" s="262">
        <v>1009</v>
      </c>
      <c r="M1103" s="263">
        <v>949</v>
      </c>
      <c r="N1103" s="264">
        <v>1080</v>
      </c>
      <c r="O1103" s="190"/>
      <c r="P1103" s="190"/>
      <c r="Q1103" s="190"/>
      <c r="R1103" s="190"/>
      <c r="S1103" s="190"/>
      <c r="T1103" s="190"/>
      <c r="U1103" s="190"/>
      <c r="V1103" s="190"/>
      <c r="W1103" s="190"/>
      <c r="X1103" s="190"/>
      <c r="Y1103" s="172"/>
      <c r="Z1103" s="172"/>
      <c r="AA1103" s="190">
        <v>1928</v>
      </c>
      <c r="AB1103" s="190">
        <v>1808</v>
      </c>
      <c r="AC1103" s="190"/>
      <c r="AD1103" s="190">
        <v>1705</v>
      </c>
      <c r="AE1103" s="190">
        <v>1670</v>
      </c>
      <c r="AF1103" s="190">
        <v>1097</v>
      </c>
      <c r="AG1103" s="190">
        <v>1105</v>
      </c>
      <c r="AH1103" s="190"/>
      <c r="AI1103" s="190">
        <v>1115</v>
      </c>
      <c r="AJ1103" s="190">
        <v>1180</v>
      </c>
      <c r="AK1103" s="172"/>
      <c r="AL1103" s="172"/>
      <c r="AM1103" s="265">
        <v>1777.75</v>
      </c>
      <c r="AN1103" s="265">
        <v>1124.25</v>
      </c>
      <c r="AO1103" s="183">
        <v>20</v>
      </c>
      <c r="AP1103" s="184">
        <v>180</v>
      </c>
      <c r="AQ1103" s="182"/>
      <c r="AR1103" s="182"/>
      <c r="AS1103" s="182"/>
      <c r="AT1103" s="182"/>
      <c r="AU1103" s="182"/>
      <c r="AV1103" s="182">
        <v>4</v>
      </c>
      <c r="AW1103" s="182">
        <v>4</v>
      </c>
      <c r="AX1103" s="182">
        <v>4</v>
      </c>
      <c r="AY1103" s="182"/>
      <c r="AZ1103" s="182"/>
      <c r="BA1103" s="182"/>
      <c r="BB1103" s="182"/>
      <c r="BC1103" s="182"/>
      <c r="BD1103" s="182"/>
      <c r="BE1103" s="182"/>
      <c r="BF1103" s="182"/>
      <c r="BG1103" s="182"/>
      <c r="BH1103" s="182">
        <v>2</v>
      </c>
      <c r="BI1103" s="182">
        <v>3</v>
      </c>
      <c r="BJ1103" s="182">
        <v>1</v>
      </c>
      <c r="BK1103" s="182"/>
      <c r="BL1103" s="182">
        <v>6</v>
      </c>
      <c r="BM1103" s="182"/>
      <c r="BN1103" s="182"/>
      <c r="BO1103" s="182"/>
      <c r="BP1103" s="182"/>
      <c r="BQ1103" s="228" t="s">
        <v>185</v>
      </c>
      <c r="BR1103" s="228" t="s">
        <v>186</v>
      </c>
      <c r="BS1103" s="228" t="s">
        <v>212</v>
      </c>
      <c r="BT1103" s="228" t="s">
        <v>188</v>
      </c>
      <c r="BU1103" s="228">
        <v>7</v>
      </c>
      <c r="BV1103" s="228" t="s">
        <v>213</v>
      </c>
      <c r="BW1103" s="228" t="s">
        <v>173</v>
      </c>
      <c r="BX1103" s="186">
        <v>0</v>
      </c>
      <c r="BY1103" s="182">
        <v>12</v>
      </c>
      <c r="BZ1103" s="182">
        <v>3</v>
      </c>
      <c r="CA1103" s="182">
        <v>3</v>
      </c>
      <c r="CB1103" s="182">
        <v>12</v>
      </c>
      <c r="CC1103" s="182">
        <v>3</v>
      </c>
      <c r="CD1103" s="182">
        <v>3</v>
      </c>
      <c r="CE1103" s="228">
        <v>1</v>
      </c>
      <c r="CF1103" s="228">
        <v>1</v>
      </c>
      <c r="CG1103" s="113">
        <v>1</v>
      </c>
      <c r="CH1103" s="113">
        <v>0</v>
      </c>
      <c r="CI1103" s="113">
        <v>1</v>
      </c>
      <c r="CJ1103" s="113">
        <v>0</v>
      </c>
      <c r="CK1103" s="113">
        <v>0</v>
      </c>
      <c r="CL1103" s="113">
        <v>0</v>
      </c>
      <c r="CM1103" s="113">
        <v>0</v>
      </c>
      <c r="CN1103" s="185">
        <v>6</v>
      </c>
      <c r="CO1103" s="181">
        <v>6</v>
      </c>
      <c r="CP1103" s="187">
        <v>1</v>
      </c>
      <c r="CQ1103" s="173">
        <v>5.9464816650148661E-3</v>
      </c>
      <c r="CR1103" s="173">
        <v>5.9464816650148661E-3</v>
      </c>
      <c r="CS1103" s="173">
        <v>5.3368912608405599E-3</v>
      </c>
      <c r="CT1103" s="173">
        <v>5.3368912608405599E-3</v>
      </c>
      <c r="CU1103" s="253">
        <v>2791</v>
      </c>
      <c r="CV1103" s="220">
        <v>-1</v>
      </c>
      <c r="CW1103" s="254">
        <f t="shared" si="119"/>
        <v>0</v>
      </c>
      <c r="CX1103" s="15">
        <f t="shared" si="120"/>
        <v>24</v>
      </c>
      <c r="CY1103" s="241">
        <f t="shared" si="121"/>
        <v>6</v>
      </c>
      <c r="CZ1103" s="241" t="str">
        <f>IFERROR(ROUND(CY1103/#REF!,1),"")</f>
        <v/>
      </c>
      <c r="DA1103" s="254">
        <f t="shared" si="122"/>
        <v>6</v>
      </c>
      <c r="DB1103" s="246">
        <f t="shared" si="123"/>
        <v>1</v>
      </c>
      <c r="DC1103" s="195"/>
      <c r="DD1103" s="15" t="str">
        <f>IFERROR(#REF!-AO1103,"")</f>
        <v/>
      </c>
      <c r="DE1103" s="195"/>
      <c r="DF1103" s="266" t="str">
        <f>IFERROR(#REF!-L1103,"")</f>
        <v/>
      </c>
      <c r="DG1103" s="228" t="e">
        <f>IF(#REF!&gt;AP1103,0,1)</f>
        <v>#REF!</v>
      </c>
      <c r="DH1103" s="228">
        <f t="shared" si="124"/>
        <v>1</v>
      </c>
      <c r="DI1103" s="228">
        <f t="shared" si="125"/>
        <v>0</v>
      </c>
    </row>
    <row r="1104" spans="1:113" ht="20.25" customHeight="1" x14ac:dyDescent="0.2">
      <c r="A1104">
        <v>2022</v>
      </c>
      <c r="B1104">
        <v>2</v>
      </c>
      <c r="C1104" s="261">
        <v>44609</v>
      </c>
      <c r="D1104">
        <v>434</v>
      </c>
      <c r="E1104">
        <v>752</v>
      </c>
      <c r="F1104">
        <v>8</v>
      </c>
      <c r="G1104" s="194"/>
      <c r="H1104" s="241"/>
      <c r="I1104" s="241"/>
      <c r="J1104" s="241"/>
      <c r="K1104" s="241"/>
      <c r="L1104" s="262">
        <v>0</v>
      </c>
      <c r="M1104" s="263">
        <v>0</v>
      </c>
      <c r="N1104" s="264">
        <v>0</v>
      </c>
      <c r="O1104" s="190"/>
      <c r="P1104" s="190"/>
      <c r="Q1104" s="190"/>
      <c r="R1104" s="190"/>
      <c r="S1104" s="190"/>
      <c r="T1104" s="190"/>
      <c r="U1104" s="190"/>
      <c r="V1104" s="190"/>
      <c r="W1104" s="190"/>
      <c r="X1104" s="190"/>
      <c r="Y1104" s="172"/>
      <c r="Z1104" s="172">
        <v>168</v>
      </c>
      <c r="AA1104" s="190">
        <v>85</v>
      </c>
      <c r="AB1104" s="190">
        <v>84</v>
      </c>
      <c r="AC1104" s="190"/>
      <c r="AD1104" s="190">
        <v>82</v>
      </c>
      <c r="AE1104" s="190">
        <v>83</v>
      </c>
      <c r="AF1104" s="190">
        <v>59</v>
      </c>
      <c r="AG1104" s="190">
        <v>61</v>
      </c>
      <c r="AH1104" s="190"/>
      <c r="AI1104" s="190">
        <v>62</v>
      </c>
      <c r="AJ1104" s="190">
        <v>65</v>
      </c>
      <c r="AK1104" s="172">
        <v>179</v>
      </c>
      <c r="AL1104" s="172">
        <v>177</v>
      </c>
      <c r="AM1104" s="265">
        <v>83.5</v>
      </c>
      <c r="AN1104" s="265">
        <v>61.75</v>
      </c>
      <c r="AO1104" s="183">
        <v>0</v>
      </c>
      <c r="AP1104" s="184"/>
      <c r="AQ1104" s="182">
        <v>0</v>
      </c>
      <c r="AR1104" s="182">
        <v>174.66666666666671</v>
      </c>
      <c r="AS1104" s="182"/>
      <c r="AT1104" s="182"/>
      <c r="AU1104" s="182"/>
      <c r="AV1104" s="182"/>
      <c r="AW1104" s="182"/>
      <c r="AX1104" s="182"/>
      <c r="AY1104" s="182"/>
      <c r="AZ1104" s="182"/>
      <c r="BA1104" s="182"/>
      <c r="BB1104" s="182"/>
      <c r="BC1104" s="182"/>
      <c r="BD1104" s="182"/>
      <c r="BE1104" s="182"/>
      <c r="BF1104" s="182"/>
      <c r="BG1104" s="182"/>
      <c r="BH1104" s="182"/>
      <c r="BI1104" s="182"/>
      <c r="BJ1104" s="182"/>
      <c r="BK1104" s="182"/>
      <c r="BL1104" s="182"/>
      <c r="BM1104" s="182"/>
      <c r="BN1104" s="182"/>
      <c r="BO1104" s="182"/>
      <c r="BP1104" s="182"/>
      <c r="BQ1104" s="228"/>
      <c r="BR1104" s="228"/>
      <c r="BS1104" s="228"/>
      <c r="BT1104" s="228"/>
      <c r="BU1104" s="228">
        <v>7</v>
      </c>
      <c r="BV1104" s="228"/>
      <c r="BW1104" s="228" t="s">
        <v>173</v>
      </c>
      <c r="BX1104" s="186">
        <v>0</v>
      </c>
      <c r="BY1104" s="182">
        <v>0</v>
      </c>
      <c r="BZ1104" s="182"/>
      <c r="CA1104" s="182">
        <v>0</v>
      </c>
      <c r="CB1104" s="182">
        <v>0</v>
      </c>
      <c r="CC1104" s="182"/>
      <c r="CD1104" s="182">
        <v>0</v>
      </c>
      <c r="CE1104" s="228">
        <v>0</v>
      </c>
      <c r="CF1104" s="228">
        <v>0</v>
      </c>
      <c r="CG1104" s="113">
        <v>0</v>
      </c>
      <c r="CH1104" s="113">
        <v>0</v>
      </c>
      <c r="CI1104" s="113">
        <v>0</v>
      </c>
      <c r="CJ1104" s="113">
        <v>0</v>
      </c>
      <c r="CK1104" s="113">
        <v>0</v>
      </c>
      <c r="CL1104" s="113">
        <v>0</v>
      </c>
      <c r="CM1104" s="113">
        <v>0</v>
      </c>
      <c r="CN1104" s="185">
        <v>0</v>
      </c>
      <c r="CO1104" s="181">
        <v>0</v>
      </c>
      <c r="CP1104" s="187"/>
      <c r="CQ1104" s="173"/>
      <c r="CR1104" s="173"/>
      <c r="CS1104" s="173">
        <v>0</v>
      </c>
      <c r="CT1104" s="173">
        <v>0</v>
      </c>
      <c r="CU1104" s="253">
        <v>2791</v>
      </c>
      <c r="CV1104" s="220"/>
      <c r="CW1104" s="254">
        <f t="shared" si="119"/>
        <v>0</v>
      </c>
      <c r="CX1104" s="15">
        <f t="shared" si="120"/>
        <v>0</v>
      </c>
      <c r="CY1104" s="241" t="str">
        <f t="shared" si="121"/>
        <v/>
      </c>
      <c r="CZ1104" s="241" t="str">
        <f>IFERROR(ROUND(CY1104/#REF!,1),"")</f>
        <v/>
      </c>
      <c r="DA1104" s="254" t="str">
        <f t="shared" si="122"/>
        <v/>
      </c>
      <c r="DB1104" s="246" t="str">
        <f t="shared" si="123"/>
        <v/>
      </c>
      <c r="DC1104" s="195"/>
      <c r="DD1104" s="15" t="str">
        <f>IFERROR(#REF!-AO1104,"")</f>
        <v/>
      </c>
      <c r="DE1104" s="195"/>
      <c r="DF1104" s="266" t="str">
        <f>IFERROR(#REF!-L1104,"")</f>
        <v/>
      </c>
      <c r="DG1104" s="228" t="e">
        <f>IF(#REF!&gt;AP1104,0,1)</f>
        <v>#REF!</v>
      </c>
      <c r="DH1104" s="228">
        <f t="shared" si="124"/>
        <v>1</v>
      </c>
      <c r="DI1104" s="228">
        <f t="shared" si="125"/>
        <v>0</v>
      </c>
    </row>
    <row r="1105" spans="1:113" ht="20.25" customHeight="1" x14ac:dyDescent="0.2">
      <c r="A1105">
        <v>2022</v>
      </c>
      <c r="B1105">
        <v>2</v>
      </c>
      <c r="C1105" s="261">
        <v>44609</v>
      </c>
      <c r="D1105">
        <v>227</v>
      </c>
      <c r="E1105">
        <v>155</v>
      </c>
      <c r="F1105">
        <v>28</v>
      </c>
      <c r="G1105" s="194" t="s">
        <v>362</v>
      </c>
      <c r="H1105" s="241" t="s">
        <v>363</v>
      </c>
      <c r="I1105" s="241" t="s">
        <v>364</v>
      </c>
      <c r="J1105" s="241">
        <v>3</v>
      </c>
      <c r="K1105" s="241">
        <v>2</v>
      </c>
      <c r="L1105" s="262">
        <v>122</v>
      </c>
      <c r="M1105" s="263">
        <v>113</v>
      </c>
      <c r="N1105" s="264">
        <v>130</v>
      </c>
      <c r="O1105" s="190"/>
      <c r="P1105" s="190"/>
      <c r="Q1105" s="190"/>
      <c r="R1105" s="190"/>
      <c r="S1105" s="190"/>
      <c r="T1105" s="190"/>
      <c r="U1105" s="190"/>
      <c r="V1105" s="190"/>
      <c r="W1105" s="190"/>
      <c r="X1105" s="190"/>
      <c r="Y1105" s="172"/>
      <c r="Z1105" s="172"/>
      <c r="AA1105" s="190"/>
      <c r="AB1105" s="190"/>
      <c r="AC1105" s="190"/>
      <c r="AD1105" s="190"/>
      <c r="AE1105" s="190">
        <v>208</v>
      </c>
      <c r="AF1105" s="190"/>
      <c r="AG1105" s="190"/>
      <c r="AH1105" s="190"/>
      <c r="AI1105" s="190"/>
      <c r="AJ1105" s="190">
        <v>150</v>
      </c>
      <c r="AK1105" s="172"/>
      <c r="AL1105" s="172"/>
      <c r="AM1105" s="265">
        <v>208</v>
      </c>
      <c r="AN1105" s="265">
        <v>150</v>
      </c>
      <c r="AO1105" s="183">
        <v>80</v>
      </c>
      <c r="AP1105" s="184">
        <v>135</v>
      </c>
      <c r="AQ1105" s="182"/>
      <c r="AR1105" s="182"/>
      <c r="AS1105" s="182"/>
      <c r="AT1105" s="182"/>
      <c r="AU1105" s="182"/>
      <c r="AV1105" s="182"/>
      <c r="AW1105" s="182"/>
      <c r="AX1105" s="182"/>
      <c r="AY1105" s="182"/>
      <c r="AZ1105" s="182"/>
      <c r="BA1105" s="182"/>
      <c r="BB1105" s="182"/>
      <c r="BC1105" s="182"/>
      <c r="BD1105" s="182"/>
      <c r="BE1105" s="182"/>
      <c r="BF1105" s="182"/>
      <c r="BG1105" s="182"/>
      <c r="BH1105" s="182">
        <v>4</v>
      </c>
      <c r="BI1105" s="182">
        <v>2</v>
      </c>
      <c r="BJ1105" s="182">
        <v>4</v>
      </c>
      <c r="BK1105" s="182"/>
      <c r="BL1105" s="182"/>
      <c r="BM1105" s="182"/>
      <c r="BN1105" s="182"/>
      <c r="BO1105" s="182"/>
      <c r="BP1105" s="182"/>
      <c r="BQ1105" s="228" t="s">
        <v>180</v>
      </c>
      <c r="BR1105" s="228" t="s">
        <v>181</v>
      </c>
      <c r="BS1105" s="228" t="s">
        <v>365</v>
      </c>
      <c r="BT1105" s="228"/>
      <c r="BU1105" s="228">
        <v>7</v>
      </c>
      <c r="BV1105" s="228" t="s">
        <v>362</v>
      </c>
      <c r="BW1105" s="228" t="s">
        <v>222</v>
      </c>
      <c r="BX1105" s="186">
        <v>0</v>
      </c>
      <c r="BY1105" s="182">
        <v>0</v>
      </c>
      <c r="BZ1105" s="182">
        <v>0</v>
      </c>
      <c r="CA1105" s="182">
        <v>0</v>
      </c>
      <c r="CB1105" s="182">
        <v>10</v>
      </c>
      <c r="CC1105" s="182">
        <v>5</v>
      </c>
      <c r="CD1105" s="182">
        <v>5</v>
      </c>
      <c r="CE1105" s="228">
        <v>2</v>
      </c>
      <c r="CF1105" s="228">
        <v>1</v>
      </c>
      <c r="CG1105" s="113">
        <v>2</v>
      </c>
      <c r="CH1105" s="113">
        <v>0</v>
      </c>
      <c r="CI1105" s="113">
        <v>0</v>
      </c>
      <c r="CJ1105" s="113">
        <v>0</v>
      </c>
      <c r="CK1105" s="113">
        <v>0</v>
      </c>
      <c r="CL1105" s="113">
        <v>0</v>
      </c>
      <c r="CM1105" s="113">
        <v>0</v>
      </c>
      <c r="CN1105" s="185">
        <v>5</v>
      </c>
      <c r="CO1105" s="181">
        <v>5</v>
      </c>
      <c r="CP1105" s="187">
        <v>1</v>
      </c>
      <c r="CQ1105" s="173">
        <v>4.0983606557377053E-2</v>
      </c>
      <c r="CR1105" s="173">
        <v>4.0983606557377053E-2</v>
      </c>
      <c r="CS1105" s="173">
        <v>3.3333333333333333E-2</v>
      </c>
      <c r="CT1105" s="173">
        <v>3.3333333333333333E-2</v>
      </c>
      <c r="CU1105" s="253">
        <v>2791</v>
      </c>
      <c r="CV1105" s="220">
        <v>-1</v>
      </c>
      <c r="CW1105" s="254">
        <f t="shared" si="119"/>
        <v>0</v>
      </c>
      <c r="CX1105" s="15">
        <f t="shared" si="120"/>
        <v>10</v>
      </c>
      <c r="CY1105" s="241">
        <f t="shared" si="121"/>
        <v>5</v>
      </c>
      <c r="CZ1105" s="241" t="str">
        <f>IFERROR(ROUND(CY1105/#REF!,1),"")</f>
        <v/>
      </c>
      <c r="DA1105" s="254">
        <f t="shared" si="122"/>
        <v>5</v>
      </c>
      <c r="DB1105" s="246">
        <f t="shared" si="123"/>
        <v>1</v>
      </c>
      <c r="DC1105" s="195"/>
      <c r="DD1105" s="15" t="str">
        <f>IFERROR(#REF!-AO1105,"")</f>
        <v/>
      </c>
      <c r="DE1105" s="195"/>
      <c r="DF1105" s="266" t="str">
        <f>IFERROR(#REF!-L1105,"")</f>
        <v/>
      </c>
      <c r="DG1105" s="228" t="e">
        <f>IF(#REF!&gt;AP1105,0,1)</f>
        <v>#REF!</v>
      </c>
      <c r="DH1105" s="228">
        <f t="shared" si="124"/>
        <v>1</v>
      </c>
      <c r="DI1105" s="228">
        <f t="shared" si="125"/>
        <v>0</v>
      </c>
    </row>
    <row r="1106" spans="1:113" ht="20.25" customHeight="1" x14ac:dyDescent="0.2">
      <c r="A1106">
        <v>2022</v>
      </c>
      <c r="B1106">
        <v>2</v>
      </c>
      <c r="C1106" s="261">
        <v>44609</v>
      </c>
      <c r="D1106">
        <v>159</v>
      </c>
      <c r="E1106">
        <v>299</v>
      </c>
      <c r="F1106">
        <v>30</v>
      </c>
      <c r="G1106" s="194" t="s">
        <v>261</v>
      </c>
      <c r="H1106" s="241" t="s">
        <v>262</v>
      </c>
      <c r="I1106" s="241" t="s">
        <v>263</v>
      </c>
      <c r="J1106" s="241">
        <v>3</v>
      </c>
      <c r="K1106" s="241">
        <v>2</v>
      </c>
      <c r="L1106" s="262">
        <v>115</v>
      </c>
      <c r="M1106" s="263">
        <v>106</v>
      </c>
      <c r="N1106" s="264">
        <v>123</v>
      </c>
      <c r="O1106" s="190"/>
      <c r="P1106" s="190"/>
      <c r="Q1106" s="190"/>
      <c r="R1106" s="190"/>
      <c r="S1106" s="190"/>
      <c r="T1106" s="190"/>
      <c r="U1106" s="190"/>
      <c r="V1106" s="190"/>
      <c r="W1106" s="190"/>
      <c r="X1106" s="190"/>
      <c r="Y1106" s="172"/>
      <c r="Z1106" s="172"/>
      <c r="AA1106" s="190"/>
      <c r="AB1106" s="190"/>
      <c r="AC1106" s="190"/>
      <c r="AD1106" s="190"/>
      <c r="AE1106" s="190"/>
      <c r="AF1106" s="190"/>
      <c r="AG1106" s="190"/>
      <c r="AH1106" s="190"/>
      <c r="AI1106" s="190"/>
      <c r="AJ1106" s="190"/>
      <c r="AK1106" s="172"/>
      <c r="AL1106" s="172"/>
      <c r="AM1106" s="265"/>
      <c r="AN1106" s="265"/>
      <c r="AO1106" s="183">
        <v>86</v>
      </c>
      <c r="AP1106" s="184">
        <v>126</v>
      </c>
      <c r="AQ1106" s="182"/>
      <c r="AR1106" s="182"/>
      <c r="AS1106" s="182"/>
      <c r="AT1106" s="182"/>
      <c r="AU1106" s="182"/>
      <c r="AV1106" s="182"/>
      <c r="AW1106" s="182"/>
      <c r="AX1106" s="182"/>
      <c r="AY1106" s="182"/>
      <c r="AZ1106" s="182"/>
      <c r="BA1106" s="182"/>
      <c r="BB1106" s="182"/>
      <c r="BC1106" s="182"/>
      <c r="BD1106" s="182"/>
      <c r="BE1106" s="182"/>
      <c r="BF1106" s="182"/>
      <c r="BG1106" s="182"/>
      <c r="BH1106" s="182"/>
      <c r="BI1106" s="182"/>
      <c r="BJ1106" s="182"/>
      <c r="BK1106" s="182"/>
      <c r="BL1106" s="182"/>
      <c r="BM1106" s="182"/>
      <c r="BN1106" s="182"/>
      <c r="BO1106" s="182"/>
      <c r="BP1106" s="182"/>
      <c r="BQ1106" s="228" t="s">
        <v>180</v>
      </c>
      <c r="BR1106" s="228" t="s">
        <v>181</v>
      </c>
      <c r="BS1106" s="228"/>
      <c r="BT1106" s="228"/>
      <c r="BU1106" s="228">
        <v>7</v>
      </c>
      <c r="BV1106" s="228" t="s">
        <v>261</v>
      </c>
      <c r="BW1106" s="228" t="s">
        <v>222</v>
      </c>
      <c r="BX1106" s="186">
        <v>0</v>
      </c>
      <c r="BY1106" s="182">
        <v>0</v>
      </c>
      <c r="BZ1106" s="182">
        <v>0</v>
      </c>
      <c r="CA1106" s="182">
        <v>0</v>
      </c>
      <c r="CB1106" s="182">
        <v>0</v>
      </c>
      <c r="CC1106" s="182">
        <v>0</v>
      </c>
      <c r="CD1106" s="182">
        <v>0</v>
      </c>
      <c r="CE1106" s="228">
        <v>0</v>
      </c>
      <c r="CF1106" s="228">
        <v>0</v>
      </c>
      <c r="CG1106" s="113">
        <v>0</v>
      </c>
      <c r="CH1106" s="113">
        <v>0</v>
      </c>
      <c r="CI1106" s="113">
        <v>0</v>
      </c>
      <c r="CJ1106" s="113">
        <v>0</v>
      </c>
      <c r="CK1106" s="113">
        <v>0</v>
      </c>
      <c r="CL1106" s="113">
        <v>0</v>
      </c>
      <c r="CM1106" s="113">
        <v>0</v>
      </c>
      <c r="CN1106" s="185">
        <v>0</v>
      </c>
      <c r="CO1106" s="181">
        <v>0</v>
      </c>
      <c r="CP1106" s="187"/>
      <c r="CQ1106" s="173">
        <v>0</v>
      </c>
      <c r="CR1106" s="173">
        <v>0</v>
      </c>
      <c r="CS1106" s="173"/>
      <c r="CT1106" s="173"/>
      <c r="CU1106" s="253">
        <v>2791</v>
      </c>
      <c r="CV1106" s="220"/>
      <c r="CW1106" s="254">
        <f t="shared" si="119"/>
        <v>0</v>
      </c>
      <c r="CX1106" s="15">
        <f t="shared" si="120"/>
        <v>0</v>
      </c>
      <c r="CY1106" s="241">
        <f t="shared" si="121"/>
        <v>0</v>
      </c>
      <c r="CZ1106" s="241" t="str">
        <f>IFERROR(ROUND(CY1106/#REF!,1),"")</f>
        <v/>
      </c>
      <c r="DA1106" s="254">
        <f t="shared" si="122"/>
        <v>0</v>
      </c>
      <c r="DB1106" s="246" t="str">
        <f t="shared" si="123"/>
        <v/>
      </c>
      <c r="DC1106" s="195"/>
      <c r="DD1106" s="15" t="str">
        <f>IFERROR(#REF!-AO1106,"")</f>
        <v/>
      </c>
      <c r="DE1106" s="195"/>
      <c r="DF1106" s="266" t="str">
        <f>IFERROR(#REF!-L1106,"")</f>
        <v/>
      </c>
      <c r="DG1106" s="228" t="e">
        <f>IF(#REF!&gt;AP1106,0,1)</f>
        <v>#REF!</v>
      </c>
      <c r="DH1106" s="228">
        <f t="shared" si="124"/>
        <v>0</v>
      </c>
      <c r="DI1106" s="228">
        <f t="shared" si="125"/>
        <v>1</v>
      </c>
    </row>
    <row r="1107" spans="1:113" ht="20.25" customHeight="1" x14ac:dyDescent="0.2">
      <c r="A1107">
        <v>2022</v>
      </c>
      <c r="B1107">
        <v>2</v>
      </c>
      <c r="C1107" s="261">
        <v>44609</v>
      </c>
      <c r="D1107">
        <v>161</v>
      </c>
      <c r="E1107">
        <v>302</v>
      </c>
      <c r="F1107">
        <v>30</v>
      </c>
      <c r="G1107" s="194" t="s">
        <v>498</v>
      </c>
      <c r="H1107" s="241" t="s">
        <v>499</v>
      </c>
      <c r="I1107" s="241" t="s">
        <v>225</v>
      </c>
      <c r="J1107" s="241">
        <v>1</v>
      </c>
      <c r="K1107" s="241">
        <v>1</v>
      </c>
      <c r="L1107" s="262">
        <v>1056</v>
      </c>
      <c r="M1107" s="263">
        <v>982</v>
      </c>
      <c r="N1107" s="264">
        <v>1129</v>
      </c>
      <c r="O1107" s="190">
        <v>1237</v>
      </c>
      <c r="P1107" s="190">
        <v>1211</v>
      </c>
      <c r="Q1107" s="190">
        <v>1124</v>
      </c>
      <c r="R1107" s="190"/>
      <c r="S1107" s="190"/>
      <c r="T1107" s="190">
        <v>1033</v>
      </c>
      <c r="U1107" s="190">
        <v>1001</v>
      </c>
      <c r="V1107" s="190">
        <v>1020</v>
      </c>
      <c r="W1107" s="190"/>
      <c r="X1107" s="190"/>
      <c r="Y1107" s="172">
        <v>228</v>
      </c>
      <c r="Z1107" s="172">
        <v>233</v>
      </c>
      <c r="AA1107" s="190">
        <v>1560</v>
      </c>
      <c r="AB1107" s="190"/>
      <c r="AC1107" s="190"/>
      <c r="AD1107" s="190"/>
      <c r="AE1107" s="190"/>
      <c r="AF1107" s="190">
        <v>1109</v>
      </c>
      <c r="AG1107" s="190"/>
      <c r="AH1107" s="190"/>
      <c r="AI1107" s="190"/>
      <c r="AJ1107" s="190"/>
      <c r="AK1107" s="172">
        <v>220</v>
      </c>
      <c r="AL1107" s="172"/>
      <c r="AM1107" s="265">
        <v>1283</v>
      </c>
      <c r="AN1107" s="265">
        <v>1040.75</v>
      </c>
      <c r="AO1107" s="183">
        <v>15</v>
      </c>
      <c r="AP1107" s="184">
        <v>240</v>
      </c>
      <c r="AQ1107" s="182">
        <v>15.85903083700441</v>
      </c>
      <c r="AR1107" s="182">
        <v>227</v>
      </c>
      <c r="AS1107" s="182"/>
      <c r="AT1107" s="182"/>
      <c r="AU1107" s="182">
        <v>248</v>
      </c>
      <c r="AV1107" s="182"/>
      <c r="AW1107" s="182"/>
      <c r="AX1107" s="182">
        <v>4</v>
      </c>
      <c r="AY1107" s="182"/>
      <c r="AZ1107" s="182"/>
      <c r="BA1107" s="182"/>
      <c r="BB1107" s="182"/>
      <c r="BC1107" s="182"/>
      <c r="BD1107" s="182"/>
      <c r="BE1107" s="182"/>
      <c r="BF1107" s="182"/>
      <c r="BG1107" s="182">
        <v>136</v>
      </c>
      <c r="BH1107" s="182">
        <v>3</v>
      </c>
      <c r="BI1107" s="182">
        <v>1</v>
      </c>
      <c r="BJ1107" s="182">
        <v>1</v>
      </c>
      <c r="BK1107" s="182"/>
      <c r="BL1107" s="182"/>
      <c r="BM1107" s="182"/>
      <c r="BN1107" s="182"/>
      <c r="BO1107" s="182"/>
      <c r="BP1107" s="182"/>
      <c r="BQ1107" s="228" t="s">
        <v>492</v>
      </c>
      <c r="BR1107" s="228" t="s">
        <v>492</v>
      </c>
      <c r="BS1107" s="228"/>
      <c r="BT1107" s="228"/>
      <c r="BU1107" s="228">
        <v>7</v>
      </c>
      <c r="BV1107" s="228" t="s">
        <v>498</v>
      </c>
      <c r="BW1107" s="228" t="s">
        <v>222</v>
      </c>
      <c r="BX1107" s="186">
        <v>0</v>
      </c>
      <c r="BY1107" s="182">
        <v>4</v>
      </c>
      <c r="BZ1107" s="182">
        <v>4</v>
      </c>
      <c r="CA1107" s="182">
        <v>252</v>
      </c>
      <c r="CB1107" s="182">
        <v>5</v>
      </c>
      <c r="CC1107" s="182">
        <v>5</v>
      </c>
      <c r="CD1107" s="182">
        <v>141</v>
      </c>
      <c r="CE1107" s="228">
        <v>3</v>
      </c>
      <c r="CF1107" s="228">
        <v>1</v>
      </c>
      <c r="CG1107" s="113">
        <v>5</v>
      </c>
      <c r="CH1107" s="113">
        <v>0</v>
      </c>
      <c r="CI1107" s="113">
        <v>0</v>
      </c>
      <c r="CJ1107" s="113">
        <v>0</v>
      </c>
      <c r="CK1107" s="113">
        <v>0</v>
      </c>
      <c r="CL1107" s="113">
        <v>0</v>
      </c>
      <c r="CM1107" s="113">
        <v>0</v>
      </c>
      <c r="CN1107" s="185">
        <v>9</v>
      </c>
      <c r="CO1107" s="181">
        <v>393</v>
      </c>
      <c r="CP1107" s="187">
        <v>2.2900763358778629E-2</v>
      </c>
      <c r="CQ1107" s="173">
        <v>8.5227272727272721E-3</v>
      </c>
      <c r="CR1107" s="173">
        <v>0.37215909090909088</v>
      </c>
      <c r="CS1107" s="173">
        <v>8.6476098967091033E-3</v>
      </c>
      <c r="CT1107" s="173">
        <v>0.37761229882296421</v>
      </c>
      <c r="CU1107" s="253">
        <v>2791</v>
      </c>
      <c r="CV1107" s="220">
        <v>-1</v>
      </c>
      <c r="CW1107" s="254">
        <f t="shared" si="119"/>
        <v>384</v>
      </c>
      <c r="CX1107" s="15">
        <f t="shared" si="120"/>
        <v>9</v>
      </c>
      <c r="CY1107" s="241">
        <f t="shared" si="121"/>
        <v>9</v>
      </c>
      <c r="CZ1107" s="241" t="str">
        <f>IFERROR(ROUND(CY1107/#REF!,1),"")</f>
        <v/>
      </c>
      <c r="DA1107" s="254">
        <f t="shared" si="122"/>
        <v>393</v>
      </c>
      <c r="DB1107" s="246">
        <f t="shared" si="123"/>
        <v>2.2900763358778626E-2</v>
      </c>
      <c r="DC1107" s="195"/>
      <c r="DD1107" s="15" t="str">
        <f>IFERROR(#REF!-AO1107,"")</f>
        <v/>
      </c>
      <c r="DE1107" s="195"/>
      <c r="DF1107" s="266" t="str">
        <f>IFERROR(#REF!-L1107,"")</f>
        <v/>
      </c>
      <c r="DG1107" s="228" t="e">
        <f>IF(#REF!&gt;AP1107,0,1)</f>
        <v>#REF!</v>
      </c>
      <c r="DH1107" s="228">
        <f t="shared" si="124"/>
        <v>1</v>
      </c>
      <c r="DI1107" s="228">
        <f t="shared" si="125"/>
        <v>1</v>
      </c>
    </row>
    <row r="1108" spans="1:113" ht="20.25" customHeight="1" x14ac:dyDescent="0.2">
      <c r="A1108">
        <v>2022</v>
      </c>
      <c r="B1108">
        <v>2</v>
      </c>
      <c r="C1108" s="261">
        <v>44609</v>
      </c>
      <c r="D1108">
        <v>372</v>
      </c>
      <c r="E1108">
        <v>646</v>
      </c>
      <c r="F1108">
        <v>46</v>
      </c>
      <c r="G1108" s="194" t="s">
        <v>276</v>
      </c>
      <c r="H1108" s="241" t="s">
        <v>277</v>
      </c>
      <c r="I1108" s="241" t="s">
        <v>221</v>
      </c>
      <c r="J1108" s="241">
        <v>2</v>
      </c>
      <c r="K1108" s="241">
        <v>2</v>
      </c>
      <c r="L1108" s="262">
        <v>212</v>
      </c>
      <c r="M1108" s="263">
        <v>197</v>
      </c>
      <c r="N1108" s="264">
        <v>226</v>
      </c>
      <c r="O1108" s="190"/>
      <c r="P1108" s="190">
        <v>281</v>
      </c>
      <c r="Q1108" s="190">
        <v>274</v>
      </c>
      <c r="R1108" s="190"/>
      <c r="S1108" s="190"/>
      <c r="T1108" s="190"/>
      <c r="U1108" s="190">
        <v>194</v>
      </c>
      <c r="V1108" s="190">
        <v>198</v>
      </c>
      <c r="W1108" s="190"/>
      <c r="X1108" s="190"/>
      <c r="Y1108" s="172"/>
      <c r="Z1108" s="172"/>
      <c r="AA1108" s="190">
        <v>245</v>
      </c>
      <c r="AB1108" s="190">
        <v>280</v>
      </c>
      <c r="AC1108" s="190"/>
      <c r="AD1108" s="190">
        <v>275</v>
      </c>
      <c r="AE1108" s="190">
        <v>281</v>
      </c>
      <c r="AF1108" s="190">
        <v>195</v>
      </c>
      <c r="AG1108" s="190">
        <v>218</v>
      </c>
      <c r="AH1108" s="190"/>
      <c r="AI1108" s="190">
        <v>209</v>
      </c>
      <c r="AJ1108" s="190">
        <v>215</v>
      </c>
      <c r="AK1108" s="172"/>
      <c r="AL1108" s="172"/>
      <c r="AM1108" s="265">
        <v>272.66666666666669</v>
      </c>
      <c r="AN1108" s="265">
        <v>204.83333333333329</v>
      </c>
      <c r="AO1108" s="183">
        <v>37</v>
      </c>
      <c r="AP1108" s="184">
        <v>150</v>
      </c>
      <c r="AQ1108" s="182"/>
      <c r="AR1108" s="182"/>
      <c r="AS1108" s="182"/>
      <c r="AT1108" s="182"/>
      <c r="AU1108" s="182">
        <v>376</v>
      </c>
      <c r="AV1108" s="182">
        <v>3</v>
      </c>
      <c r="AW1108" s="182">
        <v>3</v>
      </c>
      <c r="AX1108" s="182"/>
      <c r="AY1108" s="182"/>
      <c r="AZ1108" s="182"/>
      <c r="BA1108" s="182"/>
      <c r="BB1108" s="182"/>
      <c r="BC1108" s="182"/>
      <c r="BD1108" s="182"/>
      <c r="BE1108" s="182"/>
      <c r="BF1108" s="182"/>
      <c r="BG1108" s="182">
        <v>288</v>
      </c>
      <c r="BH1108" s="182">
        <v>6</v>
      </c>
      <c r="BI1108" s="182">
        <v>2</v>
      </c>
      <c r="BJ1108" s="182"/>
      <c r="BK1108" s="182"/>
      <c r="BL1108" s="182"/>
      <c r="BM1108" s="182"/>
      <c r="BN1108" s="182"/>
      <c r="BO1108" s="182"/>
      <c r="BP1108" s="182"/>
      <c r="BQ1108" s="228" t="s">
        <v>180</v>
      </c>
      <c r="BR1108" s="228" t="s">
        <v>266</v>
      </c>
      <c r="BS1108" s="228" t="s">
        <v>278</v>
      </c>
      <c r="BT1108" s="228"/>
      <c r="BU1108" s="228">
        <v>7</v>
      </c>
      <c r="BV1108" s="228" t="s">
        <v>323</v>
      </c>
      <c r="BW1108" s="228" t="s">
        <v>222</v>
      </c>
      <c r="BX1108" s="186">
        <v>0</v>
      </c>
      <c r="BY1108" s="182">
        <v>6</v>
      </c>
      <c r="BZ1108" s="182">
        <v>3</v>
      </c>
      <c r="CA1108" s="182">
        <v>379</v>
      </c>
      <c r="CB1108" s="182">
        <v>8</v>
      </c>
      <c r="CC1108" s="182">
        <v>4</v>
      </c>
      <c r="CD1108" s="182">
        <v>292</v>
      </c>
      <c r="CE1108" s="228">
        <v>4</v>
      </c>
      <c r="CF1108" s="228">
        <v>2</v>
      </c>
      <c r="CG1108" s="113">
        <v>0</v>
      </c>
      <c r="CH1108" s="113">
        <v>0</v>
      </c>
      <c r="CI1108" s="113">
        <v>0</v>
      </c>
      <c r="CJ1108" s="113">
        <v>0</v>
      </c>
      <c r="CK1108" s="113">
        <v>0</v>
      </c>
      <c r="CL1108" s="113">
        <v>0</v>
      </c>
      <c r="CM1108" s="113">
        <v>0</v>
      </c>
      <c r="CN1108" s="185">
        <v>7</v>
      </c>
      <c r="CO1108" s="181">
        <v>671</v>
      </c>
      <c r="CP1108" s="187">
        <v>1.043219076005961E-2</v>
      </c>
      <c r="CQ1108" s="173">
        <v>3.3018867924528301E-2</v>
      </c>
      <c r="CR1108" s="173">
        <v>3.165094339622641</v>
      </c>
      <c r="CS1108" s="173">
        <v>3.4174125305126118E-2</v>
      </c>
      <c r="CT1108" s="173">
        <v>3.2758340113913751</v>
      </c>
      <c r="CU1108" s="253">
        <v>2791</v>
      </c>
      <c r="CV1108" s="220">
        <v>-1</v>
      </c>
      <c r="CW1108" s="254">
        <f t="shared" si="119"/>
        <v>664</v>
      </c>
      <c r="CX1108" s="15">
        <f t="shared" si="120"/>
        <v>14</v>
      </c>
      <c r="CY1108" s="241">
        <f t="shared" si="121"/>
        <v>7</v>
      </c>
      <c r="CZ1108" s="241" t="str">
        <f>IFERROR(ROUND(CY1108/#REF!,1),"")</f>
        <v/>
      </c>
      <c r="DA1108" s="254">
        <f t="shared" si="122"/>
        <v>671</v>
      </c>
      <c r="DB1108" s="246">
        <f t="shared" si="123"/>
        <v>1.0432190760059613E-2</v>
      </c>
      <c r="DC1108" s="195"/>
      <c r="DD1108" s="15" t="str">
        <f>IFERROR(#REF!-AO1108,"")</f>
        <v/>
      </c>
      <c r="DE1108" s="195"/>
      <c r="DF1108" s="266" t="str">
        <f>IFERROR(#REF!-L1108,"")</f>
        <v/>
      </c>
      <c r="DG1108" s="228" t="e">
        <f>IF(#REF!&gt;AP1108,0,1)</f>
        <v>#REF!</v>
      </c>
      <c r="DH1108" s="228">
        <f t="shared" si="124"/>
        <v>1</v>
      </c>
      <c r="DI1108" s="228">
        <f t="shared" si="125"/>
        <v>1</v>
      </c>
    </row>
    <row r="1109" spans="1:113" ht="20.25" customHeight="1" x14ac:dyDescent="0.2">
      <c r="A1109">
        <v>2022</v>
      </c>
      <c r="B1109">
        <v>2</v>
      </c>
      <c r="C1109" s="261">
        <v>44609</v>
      </c>
      <c r="D1109">
        <v>372</v>
      </c>
      <c r="E1109">
        <v>647</v>
      </c>
      <c r="F1109">
        <v>46</v>
      </c>
      <c r="G1109" s="194" t="s">
        <v>264</v>
      </c>
      <c r="H1109" s="241" t="s">
        <v>265</v>
      </c>
      <c r="I1109" s="241" t="s">
        <v>221</v>
      </c>
      <c r="J1109" s="241">
        <v>2</v>
      </c>
      <c r="K1109" s="241">
        <v>2</v>
      </c>
      <c r="L1109" s="262">
        <v>212</v>
      </c>
      <c r="M1109" s="263">
        <v>197</v>
      </c>
      <c r="N1109" s="264">
        <v>226</v>
      </c>
      <c r="O1109" s="190"/>
      <c r="P1109" s="190">
        <v>232</v>
      </c>
      <c r="Q1109" s="190">
        <v>268</v>
      </c>
      <c r="R1109" s="190"/>
      <c r="S1109" s="190"/>
      <c r="T1109" s="190"/>
      <c r="U1109" s="190">
        <v>184</v>
      </c>
      <c r="V1109" s="190">
        <v>193</v>
      </c>
      <c r="W1109" s="190"/>
      <c r="X1109" s="190"/>
      <c r="Y1109" s="172">
        <v>190</v>
      </c>
      <c r="Z1109" s="172"/>
      <c r="AA1109" s="190">
        <v>242</v>
      </c>
      <c r="AB1109" s="190">
        <v>274</v>
      </c>
      <c r="AC1109" s="190"/>
      <c r="AD1109" s="190">
        <v>272</v>
      </c>
      <c r="AE1109" s="190">
        <v>275</v>
      </c>
      <c r="AF1109" s="190">
        <v>191</v>
      </c>
      <c r="AG1109" s="190">
        <v>208</v>
      </c>
      <c r="AH1109" s="190"/>
      <c r="AI1109" s="190">
        <v>210</v>
      </c>
      <c r="AJ1109" s="190">
        <v>208</v>
      </c>
      <c r="AK1109" s="172">
        <v>143</v>
      </c>
      <c r="AL1109" s="172">
        <v>143</v>
      </c>
      <c r="AM1109" s="265">
        <v>260.5</v>
      </c>
      <c r="AN1109" s="265">
        <v>199</v>
      </c>
      <c r="AO1109" s="183">
        <v>37</v>
      </c>
      <c r="AP1109" s="184">
        <v>150</v>
      </c>
      <c r="AQ1109" s="182">
        <v>45.378151260504197</v>
      </c>
      <c r="AR1109" s="182">
        <v>158.66666666666671</v>
      </c>
      <c r="AS1109" s="182"/>
      <c r="AT1109" s="182"/>
      <c r="AU1109" s="182">
        <v>376</v>
      </c>
      <c r="AV1109" s="182">
        <v>3</v>
      </c>
      <c r="AW1109" s="182">
        <v>3</v>
      </c>
      <c r="AX1109" s="182"/>
      <c r="AY1109" s="182"/>
      <c r="AZ1109" s="182"/>
      <c r="BA1109" s="182"/>
      <c r="BB1109" s="182"/>
      <c r="BC1109" s="182"/>
      <c r="BD1109" s="182"/>
      <c r="BE1109" s="182"/>
      <c r="BF1109" s="182"/>
      <c r="BG1109" s="182">
        <v>288</v>
      </c>
      <c r="BH1109" s="182">
        <v>4</v>
      </c>
      <c r="BI1109" s="182">
        <v>1</v>
      </c>
      <c r="BJ1109" s="182">
        <v>1</v>
      </c>
      <c r="BK1109" s="182"/>
      <c r="BL1109" s="182"/>
      <c r="BM1109" s="182"/>
      <c r="BN1109" s="182"/>
      <c r="BO1109" s="182"/>
      <c r="BP1109" s="182"/>
      <c r="BQ1109" s="228" t="s">
        <v>180</v>
      </c>
      <c r="BR1109" s="228" t="s">
        <v>266</v>
      </c>
      <c r="BS1109" s="228" t="s">
        <v>267</v>
      </c>
      <c r="BT1109" s="228"/>
      <c r="BU1109" s="228">
        <v>7</v>
      </c>
      <c r="BV1109" s="228" t="s">
        <v>323</v>
      </c>
      <c r="BW1109" s="228" t="s">
        <v>222</v>
      </c>
      <c r="BX1109" s="186">
        <v>0</v>
      </c>
      <c r="BY1109" s="182">
        <v>6</v>
      </c>
      <c r="BZ1109" s="182">
        <v>3</v>
      </c>
      <c r="CA1109" s="182">
        <v>379</v>
      </c>
      <c r="CB1109" s="182">
        <v>6</v>
      </c>
      <c r="CC1109" s="182">
        <v>3</v>
      </c>
      <c r="CD1109" s="182">
        <v>291</v>
      </c>
      <c r="CE1109" s="228">
        <v>3</v>
      </c>
      <c r="CF1109" s="228">
        <v>2</v>
      </c>
      <c r="CG1109" s="113">
        <v>0</v>
      </c>
      <c r="CH1109" s="113">
        <v>0</v>
      </c>
      <c r="CI1109" s="113">
        <v>0</v>
      </c>
      <c r="CJ1109" s="113">
        <v>0</v>
      </c>
      <c r="CK1109" s="113">
        <v>0</v>
      </c>
      <c r="CL1109" s="113">
        <v>0</v>
      </c>
      <c r="CM1109" s="113">
        <v>0</v>
      </c>
      <c r="CN1109" s="185">
        <v>6</v>
      </c>
      <c r="CO1109" s="181">
        <v>670</v>
      </c>
      <c r="CP1109" s="187">
        <v>8.9552238805970154E-3</v>
      </c>
      <c r="CQ1109" s="173">
        <v>2.8301886792452831E-2</v>
      </c>
      <c r="CR1109" s="173">
        <v>3.1603773584905661</v>
      </c>
      <c r="CS1109" s="173">
        <v>3.015075376884422E-2</v>
      </c>
      <c r="CT1109" s="173">
        <v>3.3668341708542719</v>
      </c>
      <c r="CU1109" s="253">
        <v>2791</v>
      </c>
      <c r="CV1109" s="220">
        <v>-1</v>
      </c>
      <c r="CW1109" s="254">
        <f t="shared" si="119"/>
        <v>664</v>
      </c>
      <c r="CX1109" s="15">
        <f t="shared" si="120"/>
        <v>12</v>
      </c>
      <c r="CY1109" s="241">
        <f t="shared" si="121"/>
        <v>6</v>
      </c>
      <c r="CZ1109" s="241" t="str">
        <f>IFERROR(ROUND(CY1109/#REF!,1),"")</f>
        <v/>
      </c>
      <c r="DA1109" s="254">
        <f t="shared" si="122"/>
        <v>670</v>
      </c>
      <c r="DB1109" s="246">
        <f t="shared" si="123"/>
        <v>8.9552238805970154E-3</v>
      </c>
      <c r="DC1109" s="195"/>
      <c r="DD1109" s="15" t="str">
        <f>IFERROR(#REF!-AO1109,"")</f>
        <v/>
      </c>
      <c r="DE1109" s="195"/>
      <c r="DF1109" s="266" t="str">
        <f>IFERROR(#REF!-L1109,"")</f>
        <v/>
      </c>
      <c r="DG1109" s="228" t="e">
        <f>IF(#REF!&gt;AP1109,0,1)</f>
        <v>#REF!</v>
      </c>
      <c r="DH1109" s="228">
        <f t="shared" si="124"/>
        <v>1</v>
      </c>
      <c r="DI1109" s="228">
        <f t="shared" si="125"/>
        <v>1</v>
      </c>
    </row>
    <row r="1110" spans="1:113" ht="20.25" customHeight="1" x14ac:dyDescent="0.2">
      <c r="A1110">
        <v>2022</v>
      </c>
      <c r="B1110">
        <v>2</v>
      </c>
      <c r="C1110" s="261">
        <v>44609</v>
      </c>
      <c r="D1110">
        <v>415</v>
      </c>
      <c r="E1110">
        <v>655</v>
      </c>
      <c r="F1110">
        <v>47</v>
      </c>
      <c r="G1110" s="194" t="s">
        <v>269</v>
      </c>
      <c r="H1110" s="241" t="s">
        <v>270</v>
      </c>
      <c r="I1110" s="241" t="s">
        <v>221</v>
      </c>
      <c r="J1110" s="241">
        <v>3</v>
      </c>
      <c r="K1110" s="241">
        <v>1</v>
      </c>
      <c r="L1110" s="262">
        <v>148</v>
      </c>
      <c r="M1110" s="263">
        <v>137</v>
      </c>
      <c r="N1110" s="264">
        <v>158</v>
      </c>
      <c r="O1110" s="190"/>
      <c r="P1110" s="190"/>
      <c r="Q1110" s="190"/>
      <c r="R1110" s="190"/>
      <c r="S1110" s="190"/>
      <c r="T1110" s="190"/>
      <c r="U1110" s="190"/>
      <c r="V1110" s="190"/>
      <c r="W1110" s="190"/>
      <c r="X1110" s="190"/>
      <c r="Y1110" s="172"/>
      <c r="Z1110" s="172"/>
      <c r="AA1110" s="190"/>
      <c r="AB1110" s="190">
        <v>152</v>
      </c>
      <c r="AC1110" s="190"/>
      <c r="AD1110" s="190">
        <v>152</v>
      </c>
      <c r="AE1110" s="190">
        <v>151</v>
      </c>
      <c r="AF1110" s="190"/>
      <c r="AG1110" s="190">
        <v>126</v>
      </c>
      <c r="AH1110" s="190"/>
      <c r="AI1110" s="190">
        <v>125</v>
      </c>
      <c r="AJ1110" s="190">
        <v>133</v>
      </c>
      <c r="AK1110" s="172"/>
      <c r="AL1110" s="172"/>
      <c r="AM1110" s="265">
        <v>151.66666666666671</v>
      </c>
      <c r="AN1110" s="265">
        <v>128</v>
      </c>
      <c r="AO1110" s="183">
        <v>64</v>
      </c>
      <c r="AP1110" s="184">
        <v>169</v>
      </c>
      <c r="AQ1110" s="182"/>
      <c r="AR1110" s="182"/>
      <c r="AS1110" s="182"/>
      <c r="AT1110" s="182"/>
      <c r="AU1110" s="182"/>
      <c r="AV1110" s="182"/>
      <c r="AW1110" s="182"/>
      <c r="AX1110" s="182"/>
      <c r="AY1110" s="182"/>
      <c r="AZ1110" s="182"/>
      <c r="BA1110" s="182"/>
      <c r="BB1110" s="182"/>
      <c r="BC1110" s="182"/>
      <c r="BD1110" s="182"/>
      <c r="BE1110" s="182"/>
      <c r="BF1110" s="182"/>
      <c r="BG1110" s="182"/>
      <c r="BH1110" s="182">
        <v>9</v>
      </c>
      <c r="BI1110" s="182">
        <v>8</v>
      </c>
      <c r="BJ1110" s="182">
        <v>2</v>
      </c>
      <c r="BK1110" s="182"/>
      <c r="BL1110" s="182"/>
      <c r="BM1110" s="182"/>
      <c r="BN1110" s="182"/>
      <c r="BO1110" s="182"/>
      <c r="BP1110" s="182"/>
      <c r="BQ1110" s="228" t="s">
        <v>180</v>
      </c>
      <c r="BR1110" s="228" t="s">
        <v>192</v>
      </c>
      <c r="BS1110" s="228" t="s">
        <v>271</v>
      </c>
      <c r="BT1110" s="228"/>
      <c r="BU1110" s="228">
        <v>7</v>
      </c>
      <c r="BV1110" s="228" t="s">
        <v>272</v>
      </c>
      <c r="BW1110" s="228" t="s">
        <v>222</v>
      </c>
      <c r="BX1110" s="186">
        <v>0</v>
      </c>
      <c r="BY1110" s="182">
        <v>0</v>
      </c>
      <c r="BZ1110" s="182">
        <v>0</v>
      </c>
      <c r="CA1110" s="182">
        <v>0</v>
      </c>
      <c r="CB1110" s="182">
        <v>19</v>
      </c>
      <c r="CC1110" s="182">
        <v>19</v>
      </c>
      <c r="CD1110" s="182">
        <v>19</v>
      </c>
      <c r="CE1110" s="228">
        <v>9</v>
      </c>
      <c r="CF1110" s="228">
        <v>8</v>
      </c>
      <c r="CG1110" s="113">
        <v>2</v>
      </c>
      <c r="CH1110" s="113">
        <v>0</v>
      </c>
      <c r="CI1110" s="113">
        <v>0</v>
      </c>
      <c r="CJ1110" s="113">
        <v>0</v>
      </c>
      <c r="CK1110" s="113">
        <v>0</v>
      </c>
      <c r="CL1110" s="113">
        <v>0</v>
      </c>
      <c r="CM1110" s="113">
        <v>0</v>
      </c>
      <c r="CN1110" s="185">
        <v>19</v>
      </c>
      <c r="CO1110" s="181">
        <v>19</v>
      </c>
      <c r="CP1110" s="187">
        <v>1</v>
      </c>
      <c r="CQ1110" s="173">
        <v>0.1283783783783784</v>
      </c>
      <c r="CR1110" s="173">
        <v>0.1283783783783784</v>
      </c>
      <c r="CS1110" s="173">
        <v>0.1484375</v>
      </c>
      <c r="CT1110" s="173">
        <v>0.1484375</v>
      </c>
      <c r="CU1110" s="253">
        <v>2791</v>
      </c>
      <c r="CV1110" s="220">
        <v>-1</v>
      </c>
      <c r="CW1110" s="254">
        <f t="shared" si="119"/>
        <v>0</v>
      </c>
      <c r="CX1110" s="15">
        <f t="shared" si="120"/>
        <v>19</v>
      </c>
      <c r="CY1110" s="241">
        <f t="shared" si="121"/>
        <v>19</v>
      </c>
      <c r="CZ1110" s="241" t="str">
        <f>IFERROR(ROUND(CY1110/#REF!,1),"")</f>
        <v/>
      </c>
      <c r="DA1110" s="254">
        <f t="shared" si="122"/>
        <v>19</v>
      </c>
      <c r="DB1110" s="246">
        <f t="shared" si="123"/>
        <v>1</v>
      </c>
      <c r="DC1110" s="195"/>
      <c r="DD1110" s="15" t="str">
        <f>IFERROR(#REF!-AO1110,"")</f>
        <v/>
      </c>
      <c r="DE1110" s="195"/>
      <c r="DF1110" s="266" t="str">
        <f>IFERROR(#REF!-L1110,"")</f>
        <v/>
      </c>
      <c r="DG1110" s="228" t="e">
        <f>IF(#REF!&gt;AP1110,0,1)</f>
        <v>#REF!</v>
      </c>
      <c r="DH1110" s="228">
        <f t="shared" si="124"/>
        <v>0</v>
      </c>
      <c r="DI1110" s="228">
        <f t="shared" si="125"/>
        <v>1</v>
      </c>
    </row>
    <row r="1111" spans="1:113" ht="20.25" customHeight="1" x14ac:dyDescent="0.2">
      <c r="A1111">
        <v>2022</v>
      </c>
      <c r="B1111">
        <v>2</v>
      </c>
      <c r="C1111" s="261">
        <v>44609</v>
      </c>
      <c r="D1111">
        <v>415</v>
      </c>
      <c r="E1111">
        <v>656</v>
      </c>
      <c r="F1111">
        <v>47</v>
      </c>
      <c r="G1111" s="194" t="s">
        <v>324</v>
      </c>
      <c r="H1111" s="241" t="s">
        <v>325</v>
      </c>
      <c r="I1111" s="241" t="s">
        <v>221</v>
      </c>
      <c r="J1111" s="241">
        <v>3</v>
      </c>
      <c r="K1111" s="241">
        <v>1</v>
      </c>
      <c r="L1111" s="262">
        <v>148</v>
      </c>
      <c r="M1111" s="263">
        <v>137</v>
      </c>
      <c r="N1111" s="264">
        <v>158</v>
      </c>
      <c r="O1111" s="190"/>
      <c r="P1111" s="190"/>
      <c r="Q1111" s="190"/>
      <c r="R1111" s="190"/>
      <c r="S1111" s="190"/>
      <c r="T1111" s="190"/>
      <c r="U1111" s="190"/>
      <c r="V1111" s="190"/>
      <c r="W1111" s="190"/>
      <c r="X1111" s="190"/>
      <c r="Y1111" s="172"/>
      <c r="Z1111" s="172"/>
      <c r="AA1111" s="190"/>
      <c r="AB1111" s="190">
        <v>152</v>
      </c>
      <c r="AC1111" s="190"/>
      <c r="AD1111" s="190">
        <v>152</v>
      </c>
      <c r="AE1111" s="190">
        <v>151</v>
      </c>
      <c r="AF1111" s="190"/>
      <c r="AG1111" s="190">
        <v>126</v>
      </c>
      <c r="AH1111" s="190"/>
      <c r="AI1111" s="190">
        <v>125</v>
      </c>
      <c r="AJ1111" s="190">
        <v>133</v>
      </c>
      <c r="AK1111" s="172"/>
      <c r="AL1111" s="172"/>
      <c r="AM1111" s="265">
        <v>151.66666666666671</v>
      </c>
      <c r="AN1111" s="265">
        <v>128</v>
      </c>
      <c r="AO1111" s="183">
        <v>64</v>
      </c>
      <c r="AP1111" s="184">
        <v>169</v>
      </c>
      <c r="AQ1111" s="182"/>
      <c r="AR1111" s="182"/>
      <c r="AS1111" s="182"/>
      <c r="AT1111" s="182"/>
      <c r="AU1111" s="182"/>
      <c r="AV1111" s="182"/>
      <c r="AW1111" s="182"/>
      <c r="AX1111" s="182"/>
      <c r="AY1111" s="182"/>
      <c r="AZ1111" s="182"/>
      <c r="BA1111" s="182"/>
      <c r="BB1111" s="182"/>
      <c r="BC1111" s="182"/>
      <c r="BD1111" s="182"/>
      <c r="BE1111" s="182"/>
      <c r="BF1111" s="182"/>
      <c r="BG1111" s="182"/>
      <c r="BH1111" s="182"/>
      <c r="BI1111" s="182"/>
      <c r="BJ1111" s="182"/>
      <c r="BK1111" s="182"/>
      <c r="BL1111" s="182"/>
      <c r="BM1111" s="182"/>
      <c r="BN1111" s="182"/>
      <c r="BO1111" s="182"/>
      <c r="BP1111" s="182"/>
      <c r="BQ1111" s="228" t="s">
        <v>180</v>
      </c>
      <c r="BR1111" s="228" t="s">
        <v>192</v>
      </c>
      <c r="BS1111" s="228" t="s">
        <v>326</v>
      </c>
      <c r="BT1111" s="228"/>
      <c r="BU1111" s="228">
        <v>7</v>
      </c>
      <c r="BV1111" s="228" t="s">
        <v>272</v>
      </c>
      <c r="BW1111" s="228" t="s">
        <v>222</v>
      </c>
      <c r="BX1111" s="186">
        <v>0</v>
      </c>
      <c r="BY1111" s="182">
        <v>0</v>
      </c>
      <c r="BZ1111" s="182">
        <v>0</v>
      </c>
      <c r="CA1111" s="182">
        <v>0</v>
      </c>
      <c r="CB1111" s="182">
        <v>0</v>
      </c>
      <c r="CC1111" s="182">
        <v>0</v>
      </c>
      <c r="CD1111" s="182">
        <v>0</v>
      </c>
      <c r="CE1111" s="228">
        <v>0</v>
      </c>
      <c r="CF1111" s="228">
        <v>0</v>
      </c>
      <c r="CG1111" s="113">
        <v>0</v>
      </c>
      <c r="CH1111" s="113">
        <v>0</v>
      </c>
      <c r="CI1111" s="113">
        <v>0</v>
      </c>
      <c r="CJ1111" s="113">
        <v>0</v>
      </c>
      <c r="CK1111" s="113">
        <v>0</v>
      </c>
      <c r="CL1111" s="113">
        <v>0</v>
      </c>
      <c r="CM1111" s="113">
        <v>0</v>
      </c>
      <c r="CN1111" s="185">
        <v>0</v>
      </c>
      <c r="CO1111" s="181">
        <v>0</v>
      </c>
      <c r="CP1111" s="187"/>
      <c r="CQ1111" s="173">
        <v>0</v>
      </c>
      <c r="CR1111" s="173">
        <v>0</v>
      </c>
      <c r="CS1111" s="173">
        <v>0</v>
      </c>
      <c r="CT1111" s="173">
        <v>0</v>
      </c>
      <c r="CU1111" s="253">
        <v>2791</v>
      </c>
      <c r="CV1111" s="220">
        <v>-1</v>
      </c>
      <c r="CW1111" s="254">
        <f t="shared" si="119"/>
        <v>0</v>
      </c>
      <c r="CX1111" s="15">
        <f t="shared" si="120"/>
        <v>0</v>
      </c>
      <c r="CY1111" s="241">
        <f t="shared" si="121"/>
        <v>0</v>
      </c>
      <c r="CZ1111" s="241" t="str">
        <f>IFERROR(ROUND(CY1111/#REF!,1),"")</f>
        <v/>
      </c>
      <c r="DA1111" s="254">
        <f t="shared" si="122"/>
        <v>0</v>
      </c>
      <c r="DB1111" s="246" t="str">
        <f t="shared" si="123"/>
        <v/>
      </c>
      <c r="DC1111" s="195"/>
      <c r="DD1111" s="15" t="str">
        <f>IFERROR(#REF!-AO1111,"")</f>
        <v/>
      </c>
      <c r="DE1111" s="195"/>
      <c r="DF1111" s="266" t="str">
        <f>IFERROR(#REF!-L1111,"")</f>
        <v/>
      </c>
      <c r="DG1111" s="228" t="e">
        <f>IF(#REF!&gt;AP1111,0,1)</f>
        <v>#REF!</v>
      </c>
      <c r="DH1111" s="228">
        <f t="shared" si="124"/>
        <v>0</v>
      </c>
      <c r="DI1111" s="228">
        <f t="shared" si="125"/>
        <v>1</v>
      </c>
    </row>
    <row r="1112" spans="1:113" ht="20.25" customHeight="1" x14ac:dyDescent="0.2">
      <c r="A1112">
        <v>2022</v>
      </c>
      <c r="B1112">
        <v>2</v>
      </c>
      <c r="C1112" s="261">
        <v>44609</v>
      </c>
      <c r="D1112">
        <v>415</v>
      </c>
      <c r="E1112">
        <v>657</v>
      </c>
      <c r="F1112">
        <v>47</v>
      </c>
      <c r="G1112" s="194" t="s">
        <v>327</v>
      </c>
      <c r="H1112" s="241" t="s">
        <v>328</v>
      </c>
      <c r="I1112" s="241" t="s">
        <v>221</v>
      </c>
      <c r="J1112" s="241">
        <v>3</v>
      </c>
      <c r="K1112" s="241">
        <v>1</v>
      </c>
      <c r="L1112" s="262">
        <v>90</v>
      </c>
      <c r="M1112" s="263">
        <v>83</v>
      </c>
      <c r="N1112" s="264">
        <v>96</v>
      </c>
      <c r="O1112" s="190"/>
      <c r="P1112" s="190"/>
      <c r="Q1112" s="190"/>
      <c r="R1112" s="190"/>
      <c r="S1112" s="190"/>
      <c r="T1112" s="190"/>
      <c r="U1112" s="190"/>
      <c r="V1112" s="190"/>
      <c r="W1112" s="190"/>
      <c r="X1112" s="190"/>
      <c r="Y1112" s="172"/>
      <c r="Z1112" s="172"/>
      <c r="AA1112" s="190"/>
      <c r="AB1112" s="190">
        <v>125</v>
      </c>
      <c r="AC1112" s="190"/>
      <c r="AD1112" s="190">
        <v>124</v>
      </c>
      <c r="AE1112" s="190">
        <v>126</v>
      </c>
      <c r="AF1112" s="190"/>
      <c r="AG1112" s="190">
        <v>104</v>
      </c>
      <c r="AH1112" s="190"/>
      <c r="AI1112" s="190">
        <v>101</v>
      </c>
      <c r="AJ1112" s="190">
        <v>102</v>
      </c>
      <c r="AK1112" s="172"/>
      <c r="AL1112" s="172"/>
      <c r="AM1112" s="265">
        <v>125</v>
      </c>
      <c r="AN1112" s="265">
        <v>102.3333333333333</v>
      </c>
      <c r="AO1112" s="183">
        <v>64</v>
      </c>
      <c r="AP1112" s="184">
        <v>169</v>
      </c>
      <c r="AQ1112" s="182"/>
      <c r="AR1112" s="182"/>
      <c r="AS1112" s="182"/>
      <c r="AT1112" s="182"/>
      <c r="AU1112" s="182"/>
      <c r="AV1112" s="182"/>
      <c r="AW1112" s="182"/>
      <c r="AX1112" s="182"/>
      <c r="AY1112" s="182"/>
      <c r="AZ1112" s="182"/>
      <c r="BA1112" s="182"/>
      <c r="BB1112" s="182"/>
      <c r="BC1112" s="182"/>
      <c r="BD1112" s="182"/>
      <c r="BE1112" s="182"/>
      <c r="BF1112" s="182"/>
      <c r="BG1112" s="182"/>
      <c r="BH1112" s="182">
        <v>3</v>
      </c>
      <c r="BI1112" s="182">
        <v>2</v>
      </c>
      <c r="BJ1112" s="182">
        <v>4</v>
      </c>
      <c r="BK1112" s="182">
        <v>4</v>
      </c>
      <c r="BL1112" s="182">
        <v>1</v>
      </c>
      <c r="BM1112" s="182"/>
      <c r="BN1112" s="182"/>
      <c r="BO1112" s="182"/>
      <c r="BP1112" s="182"/>
      <c r="BQ1112" s="228" t="s">
        <v>180</v>
      </c>
      <c r="BR1112" s="228" t="s">
        <v>192</v>
      </c>
      <c r="BS1112" s="228" t="s">
        <v>329</v>
      </c>
      <c r="BT1112" s="228"/>
      <c r="BU1112" s="228">
        <v>7</v>
      </c>
      <c r="BV1112" s="228" t="s">
        <v>272</v>
      </c>
      <c r="BW1112" s="228" t="s">
        <v>222</v>
      </c>
      <c r="BX1112" s="186">
        <v>0</v>
      </c>
      <c r="BY1112" s="182">
        <v>0</v>
      </c>
      <c r="BZ1112" s="182">
        <v>0</v>
      </c>
      <c r="CA1112" s="182">
        <v>0</v>
      </c>
      <c r="CB1112" s="182">
        <v>14</v>
      </c>
      <c r="CC1112" s="182">
        <v>14</v>
      </c>
      <c r="CD1112" s="182">
        <v>14</v>
      </c>
      <c r="CE1112" s="228">
        <v>3</v>
      </c>
      <c r="CF1112" s="228">
        <v>2</v>
      </c>
      <c r="CG1112" s="113">
        <v>4</v>
      </c>
      <c r="CH1112" s="113">
        <v>4</v>
      </c>
      <c r="CI1112" s="113">
        <v>1</v>
      </c>
      <c r="CJ1112" s="113">
        <v>0</v>
      </c>
      <c r="CK1112" s="113">
        <v>0</v>
      </c>
      <c r="CL1112" s="113">
        <v>0</v>
      </c>
      <c r="CM1112" s="113">
        <v>0</v>
      </c>
      <c r="CN1112" s="185">
        <v>14</v>
      </c>
      <c r="CO1112" s="181">
        <v>14</v>
      </c>
      <c r="CP1112" s="187">
        <v>1</v>
      </c>
      <c r="CQ1112" s="173">
        <v>0.15555555555555561</v>
      </c>
      <c r="CR1112" s="173">
        <v>0.15555555555555561</v>
      </c>
      <c r="CS1112" s="173">
        <v>0.13680781758957661</v>
      </c>
      <c r="CT1112" s="173">
        <v>0.13680781758957661</v>
      </c>
      <c r="CU1112" s="253">
        <v>2791</v>
      </c>
      <c r="CV1112" s="220">
        <v>-1</v>
      </c>
      <c r="CW1112" s="254">
        <f t="shared" si="119"/>
        <v>0</v>
      </c>
      <c r="CX1112" s="15">
        <f t="shared" si="120"/>
        <v>14</v>
      </c>
      <c r="CY1112" s="241">
        <f t="shared" si="121"/>
        <v>14</v>
      </c>
      <c r="CZ1112" s="241" t="str">
        <f>IFERROR(ROUND(CY1112/#REF!,1),"")</f>
        <v/>
      </c>
      <c r="DA1112" s="254">
        <f t="shared" si="122"/>
        <v>14</v>
      </c>
      <c r="DB1112" s="246">
        <f t="shared" si="123"/>
        <v>1</v>
      </c>
      <c r="DC1112" s="195"/>
      <c r="DD1112" s="15" t="str">
        <f>IFERROR(#REF!-AO1112,"")</f>
        <v/>
      </c>
      <c r="DE1112" s="195"/>
      <c r="DF1112" s="266" t="str">
        <f>IFERROR(#REF!-L1112,"")</f>
        <v/>
      </c>
      <c r="DG1112" s="228" t="e">
        <f>IF(#REF!&gt;AP1112,0,1)</f>
        <v>#REF!</v>
      </c>
      <c r="DH1112" s="228">
        <f t="shared" si="124"/>
        <v>1</v>
      </c>
      <c r="DI1112" s="228">
        <f t="shared" si="125"/>
        <v>0</v>
      </c>
    </row>
    <row r="1113" spans="1:113" ht="20.25" customHeight="1" x14ac:dyDescent="0.2">
      <c r="A1113">
        <v>2022</v>
      </c>
      <c r="B1113">
        <v>2</v>
      </c>
      <c r="C1113" s="261">
        <v>44609</v>
      </c>
      <c r="D1113">
        <v>415</v>
      </c>
      <c r="E1113">
        <v>658</v>
      </c>
      <c r="F1113">
        <v>47</v>
      </c>
      <c r="G1113" s="194" t="s">
        <v>273</v>
      </c>
      <c r="H1113" s="241" t="s">
        <v>274</v>
      </c>
      <c r="I1113" s="241" t="s">
        <v>221</v>
      </c>
      <c r="J1113" s="241">
        <v>3</v>
      </c>
      <c r="K1113" s="241">
        <v>1</v>
      </c>
      <c r="L1113" s="262">
        <v>90</v>
      </c>
      <c r="M1113" s="263">
        <v>83</v>
      </c>
      <c r="N1113" s="264">
        <v>96</v>
      </c>
      <c r="O1113" s="190"/>
      <c r="P1113" s="190"/>
      <c r="Q1113" s="190"/>
      <c r="R1113" s="190"/>
      <c r="S1113" s="190"/>
      <c r="T1113" s="190"/>
      <c r="U1113" s="190"/>
      <c r="V1113" s="190"/>
      <c r="W1113" s="190"/>
      <c r="X1113" s="190"/>
      <c r="Y1113" s="172"/>
      <c r="Z1113" s="172"/>
      <c r="AA1113" s="190"/>
      <c r="AB1113" s="190">
        <v>125</v>
      </c>
      <c r="AC1113" s="190"/>
      <c r="AD1113" s="190">
        <v>124</v>
      </c>
      <c r="AE1113" s="190">
        <v>125</v>
      </c>
      <c r="AF1113" s="190"/>
      <c r="AG1113" s="190">
        <v>104</v>
      </c>
      <c r="AH1113" s="190"/>
      <c r="AI1113" s="190">
        <v>101</v>
      </c>
      <c r="AJ1113" s="190">
        <v>102</v>
      </c>
      <c r="AK1113" s="172"/>
      <c r="AL1113" s="172"/>
      <c r="AM1113" s="265">
        <v>124.6666666666667</v>
      </c>
      <c r="AN1113" s="265">
        <v>102.3333333333333</v>
      </c>
      <c r="AO1113" s="183">
        <v>64</v>
      </c>
      <c r="AP1113" s="184">
        <v>169</v>
      </c>
      <c r="AQ1113" s="182"/>
      <c r="AR1113" s="182"/>
      <c r="AS1113" s="182"/>
      <c r="AT1113" s="182"/>
      <c r="AU1113" s="182"/>
      <c r="AV1113" s="182"/>
      <c r="AW1113" s="182"/>
      <c r="AX1113" s="182"/>
      <c r="AY1113" s="182"/>
      <c r="AZ1113" s="182"/>
      <c r="BA1113" s="182"/>
      <c r="BB1113" s="182"/>
      <c r="BC1113" s="182"/>
      <c r="BD1113" s="182"/>
      <c r="BE1113" s="182"/>
      <c r="BF1113" s="182"/>
      <c r="BG1113" s="182"/>
      <c r="BH1113" s="182"/>
      <c r="BI1113" s="182"/>
      <c r="BJ1113" s="182"/>
      <c r="BK1113" s="182"/>
      <c r="BL1113" s="182"/>
      <c r="BM1113" s="182"/>
      <c r="BN1113" s="182"/>
      <c r="BO1113" s="182"/>
      <c r="BP1113" s="182"/>
      <c r="BQ1113" s="228" t="s">
        <v>180</v>
      </c>
      <c r="BR1113" s="228" t="s">
        <v>192</v>
      </c>
      <c r="BS1113" s="228" t="s">
        <v>275</v>
      </c>
      <c r="BT1113" s="228"/>
      <c r="BU1113" s="228">
        <v>7</v>
      </c>
      <c r="BV1113" s="228" t="s">
        <v>272</v>
      </c>
      <c r="BW1113" s="228" t="s">
        <v>222</v>
      </c>
      <c r="BX1113" s="186">
        <v>0</v>
      </c>
      <c r="BY1113" s="182">
        <v>0</v>
      </c>
      <c r="BZ1113" s="182">
        <v>0</v>
      </c>
      <c r="CA1113" s="182">
        <v>0</v>
      </c>
      <c r="CB1113" s="182">
        <v>0</v>
      </c>
      <c r="CC1113" s="182">
        <v>0</v>
      </c>
      <c r="CD1113" s="182">
        <v>0</v>
      </c>
      <c r="CE1113" s="228">
        <v>0</v>
      </c>
      <c r="CF1113" s="228">
        <v>0</v>
      </c>
      <c r="CG1113" s="113">
        <v>0</v>
      </c>
      <c r="CH1113" s="113">
        <v>0</v>
      </c>
      <c r="CI1113" s="113">
        <v>0</v>
      </c>
      <c r="CJ1113" s="113">
        <v>0</v>
      </c>
      <c r="CK1113" s="113">
        <v>0</v>
      </c>
      <c r="CL1113" s="113">
        <v>0</v>
      </c>
      <c r="CM1113" s="113">
        <v>0</v>
      </c>
      <c r="CN1113" s="185">
        <v>0</v>
      </c>
      <c r="CO1113" s="181">
        <v>0</v>
      </c>
      <c r="CP1113" s="187"/>
      <c r="CQ1113" s="173">
        <v>0</v>
      </c>
      <c r="CR1113" s="173">
        <v>0</v>
      </c>
      <c r="CS1113" s="173">
        <v>0</v>
      </c>
      <c r="CT1113" s="173">
        <v>0</v>
      </c>
      <c r="CU1113" s="253">
        <v>2791</v>
      </c>
      <c r="CV1113" s="220">
        <v>-1</v>
      </c>
      <c r="CW1113" s="254">
        <f t="shared" si="119"/>
        <v>0</v>
      </c>
      <c r="CX1113" s="15">
        <f t="shared" si="120"/>
        <v>0</v>
      </c>
      <c r="CY1113" s="241">
        <f t="shared" si="121"/>
        <v>0</v>
      </c>
      <c r="CZ1113" s="241" t="str">
        <f>IFERROR(ROUND(CY1113/#REF!,1),"")</f>
        <v/>
      </c>
      <c r="DA1113" s="254">
        <f t="shared" si="122"/>
        <v>0</v>
      </c>
      <c r="DB1113" s="246" t="str">
        <f t="shared" si="123"/>
        <v/>
      </c>
      <c r="DC1113" s="195"/>
      <c r="DD1113" s="15" t="str">
        <f>IFERROR(#REF!-AO1113,"")</f>
        <v/>
      </c>
      <c r="DE1113" s="195"/>
      <c r="DF1113" s="266" t="str">
        <f>IFERROR(#REF!-L1113,"")</f>
        <v/>
      </c>
      <c r="DG1113" s="228" t="e">
        <f>IF(#REF!&gt;AP1113,0,1)</f>
        <v>#REF!</v>
      </c>
      <c r="DH1113" s="228">
        <f t="shared" si="124"/>
        <v>1</v>
      </c>
      <c r="DI1113" s="228">
        <f t="shared" si="125"/>
        <v>0</v>
      </c>
    </row>
    <row r="1114" spans="1:113" ht="20.25" customHeight="1" x14ac:dyDescent="0.2">
      <c r="A1114">
        <v>2022</v>
      </c>
      <c r="B1114">
        <v>2</v>
      </c>
      <c r="C1114" s="261">
        <v>44609</v>
      </c>
      <c r="D1114">
        <v>214</v>
      </c>
      <c r="E1114">
        <v>142</v>
      </c>
      <c r="F1114">
        <v>48</v>
      </c>
      <c r="G1114" s="194" t="s">
        <v>286</v>
      </c>
      <c r="H1114" s="241" t="s">
        <v>287</v>
      </c>
      <c r="I1114" s="241" t="s">
        <v>221</v>
      </c>
      <c r="J1114" s="241">
        <v>4</v>
      </c>
      <c r="K1114" s="241">
        <v>1</v>
      </c>
      <c r="L1114" s="262">
        <v>351</v>
      </c>
      <c r="M1114" s="263">
        <v>326</v>
      </c>
      <c r="N1114" s="264">
        <v>375</v>
      </c>
      <c r="O1114" s="190"/>
      <c r="P1114" s="190">
        <v>366</v>
      </c>
      <c r="Q1114" s="190">
        <v>378</v>
      </c>
      <c r="R1114" s="190"/>
      <c r="S1114" s="190"/>
      <c r="T1114" s="190"/>
      <c r="U1114" s="190">
        <v>314</v>
      </c>
      <c r="V1114" s="190">
        <v>325</v>
      </c>
      <c r="W1114" s="190"/>
      <c r="X1114" s="190"/>
      <c r="Y1114" s="172">
        <v>200</v>
      </c>
      <c r="Z1114" s="172"/>
      <c r="AA1114" s="190">
        <v>405</v>
      </c>
      <c r="AB1114" s="190">
        <v>450</v>
      </c>
      <c r="AC1114" s="190"/>
      <c r="AD1114" s="190">
        <v>435</v>
      </c>
      <c r="AE1114" s="190">
        <v>427</v>
      </c>
      <c r="AF1114" s="190">
        <v>332</v>
      </c>
      <c r="AG1114" s="190">
        <v>360</v>
      </c>
      <c r="AH1114" s="190"/>
      <c r="AI1114" s="190">
        <v>350</v>
      </c>
      <c r="AJ1114" s="190">
        <v>353</v>
      </c>
      <c r="AK1114" s="172">
        <v>242</v>
      </c>
      <c r="AL1114" s="172">
        <v>228</v>
      </c>
      <c r="AM1114" s="265">
        <v>410.16666666666669</v>
      </c>
      <c r="AN1114" s="265">
        <v>339</v>
      </c>
      <c r="AO1114" s="183">
        <v>74</v>
      </c>
      <c r="AP1114" s="184">
        <v>195</v>
      </c>
      <c r="AQ1114" s="182">
        <v>64.477611940298502</v>
      </c>
      <c r="AR1114" s="182">
        <v>223.33333333333329</v>
      </c>
      <c r="AS1114" s="182"/>
      <c r="AT1114" s="182"/>
      <c r="AU1114" s="182"/>
      <c r="AV1114" s="182">
        <v>6</v>
      </c>
      <c r="AW1114" s="182"/>
      <c r="AX1114" s="182"/>
      <c r="AY1114" s="182"/>
      <c r="AZ1114" s="182"/>
      <c r="BA1114" s="182"/>
      <c r="BB1114" s="182"/>
      <c r="BC1114" s="182"/>
      <c r="BD1114" s="182"/>
      <c r="BE1114" s="182"/>
      <c r="BF1114" s="182"/>
      <c r="BG1114" s="182">
        <v>616</v>
      </c>
      <c r="BH1114" s="182">
        <v>2</v>
      </c>
      <c r="BI1114" s="182">
        <v>8</v>
      </c>
      <c r="BJ1114" s="182">
        <v>1</v>
      </c>
      <c r="BK1114" s="182"/>
      <c r="BL1114" s="182"/>
      <c r="BM1114" s="182"/>
      <c r="BN1114" s="182"/>
      <c r="BO1114" s="182"/>
      <c r="BP1114" s="182"/>
      <c r="BQ1114" s="228" t="s">
        <v>180</v>
      </c>
      <c r="BR1114" s="228" t="s">
        <v>266</v>
      </c>
      <c r="BS1114" s="228" t="s">
        <v>288</v>
      </c>
      <c r="BT1114" s="228"/>
      <c r="BU1114" s="228">
        <v>7</v>
      </c>
      <c r="BV1114" s="228" t="s">
        <v>286</v>
      </c>
      <c r="BW1114" s="228" t="s">
        <v>222</v>
      </c>
      <c r="BX1114" s="186">
        <v>0</v>
      </c>
      <c r="BY1114" s="182">
        <v>6</v>
      </c>
      <c r="BZ1114" s="182">
        <v>6</v>
      </c>
      <c r="CA1114" s="182">
        <v>6</v>
      </c>
      <c r="CB1114" s="182">
        <v>11</v>
      </c>
      <c r="CC1114" s="182">
        <v>11</v>
      </c>
      <c r="CD1114" s="182">
        <v>627</v>
      </c>
      <c r="CE1114" s="228">
        <v>8</v>
      </c>
      <c r="CF1114" s="228">
        <v>8</v>
      </c>
      <c r="CG1114" s="113">
        <v>1</v>
      </c>
      <c r="CH1114" s="113">
        <v>0</v>
      </c>
      <c r="CI1114" s="113">
        <v>0</v>
      </c>
      <c r="CJ1114" s="113">
        <v>0</v>
      </c>
      <c r="CK1114" s="113">
        <v>0</v>
      </c>
      <c r="CL1114" s="113">
        <v>0</v>
      </c>
      <c r="CM1114" s="113">
        <v>0</v>
      </c>
      <c r="CN1114" s="185">
        <v>17</v>
      </c>
      <c r="CO1114" s="181">
        <v>633</v>
      </c>
      <c r="CP1114" s="187">
        <v>2.6856240126382311E-2</v>
      </c>
      <c r="CQ1114" s="173">
        <v>4.843304843304843E-2</v>
      </c>
      <c r="CR1114" s="173">
        <v>1.803418803418803</v>
      </c>
      <c r="CS1114" s="173">
        <v>5.0147492625368731E-2</v>
      </c>
      <c r="CT1114" s="173">
        <v>1.8672566371681421</v>
      </c>
      <c r="CU1114" s="253">
        <v>2791</v>
      </c>
      <c r="CV1114" s="220">
        <v>-1</v>
      </c>
      <c r="CW1114" s="254">
        <f t="shared" si="119"/>
        <v>616</v>
      </c>
      <c r="CX1114" s="15">
        <f t="shared" si="120"/>
        <v>17</v>
      </c>
      <c r="CY1114" s="241">
        <f t="shared" si="121"/>
        <v>17</v>
      </c>
      <c r="CZ1114" s="241" t="str">
        <f>IFERROR(ROUND(CY1114/#REF!,1),"")</f>
        <v/>
      </c>
      <c r="DA1114" s="254">
        <f t="shared" si="122"/>
        <v>633</v>
      </c>
      <c r="DB1114" s="246">
        <f t="shared" si="123"/>
        <v>2.6856240126382307E-2</v>
      </c>
      <c r="DC1114" s="195"/>
      <c r="DD1114" s="15" t="str">
        <f>IFERROR(#REF!-AO1114,"")</f>
        <v/>
      </c>
      <c r="DE1114" s="195"/>
      <c r="DF1114" s="266" t="str">
        <f>IFERROR(#REF!-L1114,"")</f>
        <v/>
      </c>
      <c r="DG1114" s="228" t="e">
        <f>IF(#REF!&gt;AP1114,0,1)</f>
        <v>#REF!</v>
      </c>
      <c r="DH1114" s="228">
        <f t="shared" si="124"/>
        <v>1</v>
      </c>
      <c r="DI1114" s="228">
        <f t="shared" si="125"/>
        <v>1</v>
      </c>
    </row>
    <row r="1115" spans="1:113" ht="20.25" customHeight="1" x14ac:dyDescent="0.2">
      <c r="A1115">
        <v>2022</v>
      </c>
      <c r="B1115">
        <v>2</v>
      </c>
      <c r="C1115" s="261">
        <v>44609</v>
      </c>
      <c r="D1115">
        <v>334</v>
      </c>
      <c r="E1115">
        <v>254</v>
      </c>
      <c r="F1115">
        <v>49</v>
      </c>
      <c r="G1115" s="194" t="s">
        <v>220</v>
      </c>
      <c r="H1115" s="241" t="s">
        <v>179</v>
      </c>
      <c r="I1115" s="241" t="s">
        <v>221</v>
      </c>
      <c r="J1115" s="241">
        <v>4</v>
      </c>
      <c r="K1115" s="241">
        <v>2</v>
      </c>
      <c r="L1115" s="262">
        <v>203</v>
      </c>
      <c r="M1115" s="263">
        <v>188</v>
      </c>
      <c r="N1115" s="264">
        <v>217</v>
      </c>
      <c r="O1115" s="190">
        <v>244</v>
      </c>
      <c r="P1115" s="190">
        <v>240</v>
      </c>
      <c r="Q1115" s="190">
        <v>271</v>
      </c>
      <c r="R1115" s="190"/>
      <c r="S1115" s="190"/>
      <c r="T1115" s="190">
        <v>190</v>
      </c>
      <c r="U1115" s="190">
        <v>193</v>
      </c>
      <c r="V1115" s="190">
        <v>203</v>
      </c>
      <c r="W1115" s="190"/>
      <c r="X1115" s="190"/>
      <c r="Y1115" s="172">
        <v>143</v>
      </c>
      <c r="Z1115" s="172">
        <v>145</v>
      </c>
      <c r="AA1115" s="190">
        <v>252</v>
      </c>
      <c r="AB1115" s="190">
        <v>271</v>
      </c>
      <c r="AC1115" s="190"/>
      <c r="AD1115" s="190">
        <v>279</v>
      </c>
      <c r="AE1115" s="190">
        <v>281</v>
      </c>
      <c r="AF1115" s="190">
        <v>195</v>
      </c>
      <c r="AG1115" s="190">
        <v>202</v>
      </c>
      <c r="AH1115" s="190"/>
      <c r="AI1115" s="190">
        <v>210</v>
      </c>
      <c r="AJ1115" s="190">
        <v>211</v>
      </c>
      <c r="AK1115" s="172">
        <v>148</v>
      </c>
      <c r="AL1115" s="172">
        <v>146</v>
      </c>
      <c r="AM1115" s="265">
        <v>262.57142857142861</v>
      </c>
      <c r="AN1115" s="265">
        <v>200.57142857142861</v>
      </c>
      <c r="AO1115" s="183">
        <v>94</v>
      </c>
      <c r="AP1115" s="184">
        <v>153</v>
      </c>
      <c r="AQ1115" s="182">
        <v>98.969072164948457</v>
      </c>
      <c r="AR1115" s="182">
        <v>145.5</v>
      </c>
      <c r="AS1115" s="182"/>
      <c r="AT1115" s="182"/>
      <c r="AU1115" s="182">
        <v>1140</v>
      </c>
      <c r="AV1115" s="182">
        <v>9</v>
      </c>
      <c r="AW1115" s="182">
        <v>9</v>
      </c>
      <c r="AX1115" s="182"/>
      <c r="AY1115" s="182"/>
      <c r="AZ1115" s="182"/>
      <c r="BA1115" s="182"/>
      <c r="BB1115" s="182"/>
      <c r="BC1115" s="182"/>
      <c r="BD1115" s="182"/>
      <c r="BE1115" s="182"/>
      <c r="BF1115" s="182"/>
      <c r="BG1115" s="182">
        <v>960</v>
      </c>
      <c r="BH1115" s="182">
        <v>8</v>
      </c>
      <c r="BI1115" s="182">
        <v>8</v>
      </c>
      <c r="BJ1115" s="182">
        <v>2</v>
      </c>
      <c r="BK1115" s="182"/>
      <c r="BL1115" s="182">
        <v>2</v>
      </c>
      <c r="BM1115" s="182"/>
      <c r="BN1115" s="182"/>
      <c r="BO1115" s="182"/>
      <c r="BP1115" s="182"/>
      <c r="BQ1115" s="228" t="s">
        <v>180</v>
      </c>
      <c r="BR1115" s="228" t="s">
        <v>181</v>
      </c>
      <c r="BS1115" s="228" t="s">
        <v>182</v>
      </c>
      <c r="BT1115" s="228"/>
      <c r="BU1115" s="228">
        <v>7</v>
      </c>
      <c r="BV1115" s="228" t="s">
        <v>220</v>
      </c>
      <c r="BW1115" s="228" t="s">
        <v>222</v>
      </c>
      <c r="BX1115" s="186">
        <v>0</v>
      </c>
      <c r="BY1115" s="182">
        <v>18</v>
      </c>
      <c r="BZ1115" s="182">
        <v>9</v>
      </c>
      <c r="CA1115" s="182">
        <v>1149</v>
      </c>
      <c r="CB1115" s="182">
        <v>20</v>
      </c>
      <c r="CC1115" s="182">
        <v>10</v>
      </c>
      <c r="CD1115" s="182">
        <v>970</v>
      </c>
      <c r="CE1115" s="228">
        <v>8</v>
      </c>
      <c r="CF1115" s="228">
        <v>8</v>
      </c>
      <c r="CG1115" s="113">
        <v>1</v>
      </c>
      <c r="CH1115" s="113">
        <v>0</v>
      </c>
      <c r="CI1115" s="113">
        <v>1</v>
      </c>
      <c r="CJ1115" s="113">
        <v>0</v>
      </c>
      <c r="CK1115" s="113">
        <v>0</v>
      </c>
      <c r="CL1115" s="113">
        <v>0</v>
      </c>
      <c r="CM1115" s="113">
        <v>0</v>
      </c>
      <c r="CN1115" s="185">
        <v>19</v>
      </c>
      <c r="CO1115" s="181">
        <v>2119</v>
      </c>
      <c r="CP1115" s="187">
        <v>8.9664936290703157E-3</v>
      </c>
      <c r="CQ1115" s="173">
        <v>9.3596059113300489E-2</v>
      </c>
      <c r="CR1115" s="173">
        <v>10.438423645320199</v>
      </c>
      <c r="CS1115" s="173">
        <v>9.472934472934473E-2</v>
      </c>
      <c r="CT1115" s="173">
        <v>10.56481481481481</v>
      </c>
      <c r="CU1115" s="253">
        <v>2791</v>
      </c>
      <c r="CV1115" s="220">
        <v>-1</v>
      </c>
      <c r="CW1115" s="254">
        <f t="shared" si="119"/>
        <v>2100</v>
      </c>
      <c r="CX1115" s="15">
        <f t="shared" si="120"/>
        <v>38</v>
      </c>
      <c r="CY1115" s="241">
        <f t="shared" si="121"/>
        <v>19</v>
      </c>
      <c r="CZ1115" s="241" t="str">
        <f>IFERROR(ROUND(CY1115/#REF!,1),"")</f>
        <v/>
      </c>
      <c r="DA1115" s="254">
        <f t="shared" si="122"/>
        <v>2119</v>
      </c>
      <c r="DB1115" s="246">
        <f t="shared" si="123"/>
        <v>8.9664936290703157E-3</v>
      </c>
      <c r="DC1115" s="195"/>
      <c r="DD1115" s="15" t="str">
        <f>IFERROR(#REF!-AO1115,"")</f>
        <v/>
      </c>
      <c r="DE1115" s="195"/>
      <c r="DF1115" s="266" t="str">
        <f>IFERROR(#REF!-L1115,"")</f>
        <v/>
      </c>
      <c r="DG1115" s="228" t="e">
        <f>IF(#REF!&gt;AP1115,0,1)</f>
        <v>#REF!</v>
      </c>
      <c r="DH1115" s="228">
        <f t="shared" si="124"/>
        <v>1</v>
      </c>
      <c r="DI1115" s="228">
        <f t="shared" si="125"/>
        <v>1</v>
      </c>
    </row>
    <row r="1116" spans="1:113" ht="20.25" customHeight="1" x14ac:dyDescent="0.2">
      <c r="A1116">
        <v>2022</v>
      </c>
      <c r="B1116">
        <v>2</v>
      </c>
      <c r="C1116" s="261">
        <v>44610</v>
      </c>
      <c r="D1116">
        <v>137</v>
      </c>
      <c r="E1116">
        <v>273</v>
      </c>
      <c r="F1116">
        <v>2</v>
      </c>
      <c r="G1116" s="194" t="s">
        <v>174</v>
      </c>
      <c r="H1116" s="241" t="s">
        <v>175</v>
      </c>
      <c r="I1116" s="241" t="s">
        <v>169</v>
      </c>
      <c r="J1116" s="241">
        <v>3</v>
      </c>
      <c r="K1116" s="241">
        <v>2</v>
      </c>
      <c r="L1116" s="262">
        <v>564</v>
      </c>
      <c r="M1116" s="263">
        <v>524</v>
      </c>
      <c r="N1116" s="264">
        <v>603</v>
      </c>
      <c r="O1116" s="190"/>
      <c r="P1116" s="190"/>
      <c r="Q1116" s="190"/>
      <c r="R1116" s="190"/>
      <c r="S1116" s="190"/>
      <c r="T1116" s="190"/>
      <c r="U1116" s="190"/>
      <c r="V1116" s="190"/>
      <c r="W1116" s="190"/>
      <c r="X1116" s="190"/>
      <c r="Y1116" s="172"/>
      <c r="Z1116" s="172">
        <v>139</v>
      </c>
      <c r="AA1116" s="190"/>
      <c r="AB1116" s="190"/>
      <c r="AC1116" s="190"/>
      <c r="AD1116" s="190"/>
      <c r="AE1116" s="190"/>
      <c r="AF1116" s="190"/>
      <c r="AG1116" s="190"/>
      <c r="AH1116" s="190"/>
      <c r="AI1116" s="190"/>
      <c r="AJ1116" s="190"/>
      <c r="AK1116" s="172">
        <v>142</v>
      </c>
      <c r="AL1116" s="172">
        <v>145</v>
      </c>
      <c r="AM1116" s="265"/>
      <c r="AN1116" s="265"/>
      <c r="AO1116" s="183">
        <v>93</v>
      </c>
      <c r="AP1116" s="184">
        <v>116</v>
      </c>
      <c r="AQ1116" s="182">
        <v>76.056338028169023</v>
      </c>
      <c r="AR1116" s="182">
        <v>142</v>
      </c>
      <c r="AS1116" s="182"/>
      <c r="AT1116" s="182"/>
      <c r="AU1116" s="182">
        <v>180</v>
      </c>
      <c r="AV1116" s="182">
        <v>5</v>
      </c>
      <c r="AW1116" s="182">
        <v>5</v>
      </c>
      <c r="AX1116" s="182"/>
      <c r="AY1116" s="182"/>
      <c r="AZ1116" s="182"/>
      <c r="BA1116" s="182"/>
      <c r="BB1116" s="182"/>
      <c r="BC1116" s="182"/>
      <c r="BD1116" s="182"/>
      <c r="BE1116" s="182"/>
      <c r="BF1116" s="182"/>
      <c r="BG1116" s="182">
        <v>840</v>
      </c>
      <c r="BH1116" s="182">
        <v>5</v>
      </c>
      <c r="BI1116" s="182">
        <v>7</v>
      </c>
      <c r="BJ1116" s="182">
        <v>8</v>
      </c>
      <c r="BK1116" s="182"/>
      <c r="BL1116" s="182"/>
      <c r="BM1116" s="182"/>
      <c r="BN1116" s="182"/>
      <c r="BO1116" s="182"/>
      <c r="BP1116" s="182"/>
      <c r="BQ1116" s="228" t="s">
        <v>176</v>
      </c>
      <c r="BR1116" s="228"/>
      <c r="BS1116" s="228"/>
      <c r="BT1116" s="228"/>
      <c r="BU1116" s="228">
        <v>7</v>
      </c>
      <c r="BV1116" s="228" t="s">
        <v>177</v>
      </c>
      <c r="BW1116" s="228" t="s">
        <v>173</v>
      </c>
      <c r="BX1116" s="186">
        <v>0</v>
      </c>
      <c r="BY1116" s="182">
        <v>10</v>
      </c>
      <c r="BZ1116" s="182">
        <v>5</v>
      </c>
      <c r="CA1116" s="182">
        <v>185</v>
      </c>
      <c r="CB1116" s="182">
        <v>20</v>
      </c>
      <c r="CC1116" s="182">
        <v>10</v>
      </c>
      <c r="CD1116" s="182">
        <v>850</v>
      </c>
      <c r="CE1116" s="228">
        <v>5</v>
      </c>
      <c r="CF1116" s="228">
        <v>6</v>
      </c>
      <c r="CG1116" s="113">
        <v>4</v>
      </c>
      <c r="CH1116" s="113">
        <v>0</v>
      </c>
      <c r="CI1116" s="113">
        <v>0</v>
      </c>
      <c r="CJ1116" s="113">
        <v>0</v>
      </c>
      <c r="CK1116" s="113">
        <v>0</v>
      </c>
      <c r="CL1116" s="113">
        <v>0</v>
      </c>
      <c r="CM1116" s="113">
        <v>0</v>
      </c>
      <c r="CN1116" s="185">
        <v>15</v>
      </c>
      <c r="CO1116" s="181">
        <v>1035</v>
      </c>
      <c r="CP1116" s="187">
        <v>1.4492753623188409E-2</v>
      </c>
      <c r="CQ1116" s="173">
        <v>2.6595744680851061E-2</v>
      </c>
      <c r="CR1116" s="173">
        <v>1.8351063829787231</v>
      </c>
      <c r="CS1116" s="173"/>
      <c r="CT1116" s="173"/>
      <c r="CU1116" s="253">
        <v>2791</v>
      </c>
      <c r="CV1116" s="220"/>
      <c r="CW1116" s="254">
        <f t="shared" si="119"/>
        <v>1020</v>
      </c>
      <c r="CX1116" s="15">
        <f t="shared" si="120"/>
        <v>30</v>
      </c>
      <c r="CY1116" s="241">
        <f t="shared" si="121"/>
        <v>15</v>
      </c>
      <c r="CZ1116" s="241" t="str">
        <f>IFERROR(ROUND(CY1116/#REF!,1),"")</f>
        <v/>
      </c>
      <c r="DA1116" s="254">
        <f t="shared" si="122"/>
        <v>1035</v>
      </c>
      <c r="DB1116" s="246">
        <f t="shared" si="123"/>
        <v>1.4492753623188406E-2</v>
      </c>
      <c r="DC1116" s="195"/>
      <c r="DD1116" s="15" t="str">
        <f>IFERROR(#REF!-AO1116,"")</f>
        <v/>
      </c>
      <c r="DE1116" s="195"/>
      <c r="DF1116" s="266" t="str">
        <f>IFERROR(#REF!-L1116,"")</f>
        <v/>
      </c>
      <c r="DG1116" s="228" t="e">
        <f>IF(#REF!&gt;AP1116,0,1)</f>
        <v>#REF!</v>
      </c>
      <c r="DH1116" s="228">
        <f t="shared" si="124"/>
        <v>0</v>
      </c>
      <c r="DI1116" s="228">
        <f t="shared" si="125"/>
        <v>1</v>
      </c>
    </row>
    <row r="1117" spans="1:113" ht="20.25" customHeight="1" x14ac:dyDescent="0.2">
      <c r="A1117">
        <v>2022</v>
      </c>
      <c r="B1117">
        <v>2</v>
      </c>
      <c r="C1117" s="261">
        <v>44610</v>
      </c>
      <c r="D1117">
        <v>419</v>
      </c>
      <c r="E1117">
        <v>670</v>
      </c>
      <c r="F1117">
        <v>2</v>
      </c>
      <c r="G1117" s="194" t="s">
        <v>235</v>
      </c>
      <c r="H1117" s="241" t="s">
        <v>236</v>
      </c>
      <c r="I1117" s="241" t="s">
        <v>169</v>
      </c>
      <c r="J1117" s="241">
        <v>4</v>
      </c>
      <c r="K1117" s="241">
        <v>2</v>
      </c>
      <c r="L1117" s="262">
        <v>298</v>
      </c>
      <c r="M1117" s="263">
        <v>280</v>
      </c>
      <c r="N1117" s="264">
        <v>319</v>
      </c>
      <c r="O1117" s="190">
        <v>479</v>
      </c>
      <c r="P1117" s="190"/>
      <c r="Q1117" s="190">
        <v>467</v>
      </c>
      <c r="R1117" s="190"/>
      <c r="S1117" s="190"/>
      <c r="T1117" s="190">
        <v>354</v>
      </c>
      <c r="U1117" s="190"/>
      <c r="V1117" s="190">
        <v>343</v>
      </c>
      <c r="W1117" s="190"/>
      <c r="X1117" s="190"/>
      <c r="Y1117" s="172">
        <v>159</v>
      </c>
      <c r="Z1117" s="172"/>
      <c r="AA1117" s="190"/>
      <c r="AB1117" s="190"/>
      <c r="AC1117" s="190"/>
      <c r="AD1117" s="190"/>
      <c r="AE1117" s="190"/>
      <c r="AF1117" s="190"/>
      <c r="AG1117" s="190"/>
      <c r="AH1117" s="190"/>
      <c r="AI1117" s="190"/>
      <c r="AJ1117" s="190"/>
      <c r="AK1117" s="172"/>
      <c r="AL1117" s="172"/>
      <c r="AM1117" s="265">
        <v>473</v>
      </c>
      <c r="AN1117" s="265">
        <v>348.5</v>
      </c>
      <c r="AO1117" s="183">
        <v>96</v>
      </c>
      <c r="AP1117" s="184">
        <v>150</v>
      </c>
      <c r="AQ1117" s="182">
        <v>90.566037735849051</v>
      </c>
      <c r="AR1117" s="182">
        <v>159</v>
      </c>
      <c r="AS1117" s="182"/>
      <c r="AT1117" s="182"/>
      <c r="AU1117" s="182">
        <v>636</v>
      </c>
      <c r="AV1117" s="182">
        <v>12</v>
      </c>
      <c r="AW1117" s="182">
        <v>9</v>
      </c>
      <c r="AX1117" s="182"/>
      <c r="AY1117" s="182"/>
      <c r="AZ1117" s="182">
        <v>14</v>
      </c>
      <c r="BA1117" s="182"/>
      <c r="BB1117" s="182"/>
      <c r="BC1117" s="182"/>
      <c r="BD1117" s="182"/>
      <c r="BE1117" s="182"/>
      <c r="BF1117" s="182"/>
      <c r="BG1117" s="182">
        <v>300</v>
      </c>
      <c r="BH1117" s="182"/>
      <c r="BI1117" s="182"/>
      <c r="BJ1117" s="182"/>
      <c r="BK1117" s="182"/>
      <c r="BL1117" s="182"/>
      <c r="BM1117" s="182"/>
      <c r="BN1117" s="182"/>
      <c r="BO1117" s="182"/>
      <c r="BP1117" s="182"/>
      <c r="BQ1117" s="228" t="s">
        <v>185</v>
      </c>
      <c r="BR1117" s="228" t="s">
        <v>186</v>
      </c>
      <c r="BS1117" s="228" t="s">
        <v>237</v>
      </c>
      <c r="BT1117" s="228" t="s">
        <v>188</v>
      </c>
      <c r="BU1117" s="228">
        <v>7</v>
      </c>
      <c r="BV1117" s="228" t="s">
        <v>238</v>
      </c>
      <c r="BW1117" s="228" t="s">
        <v>173</v>
      </c>
      <c r="BX1117" s="186">
        <v>0</v>
      </c>
      <c r="BY1117" s="182">
        <v>35</v>
      </c>
      <c r="BZ1117" s="182">
        <v>17.5</v>
      </c>
      <c r="CA1117" s="182">
        <v>653</v>
      </c>
      <c r="CB1117" s="182">
        <v>0</v>
      </c>
      <c r="CC1117" s="182">
        <v>0</v>
      </c>
      <c r="CD1117" s="182">
        <v>300</v>
      </c>
      <c r="CE1117" s="228">
        <v>6</v>
      </c>
      <c r="CF1117" s="228">
        <v>4</v>
      </c>
      <c r="CG1117" s="113">
        <v>0</v>
      </c>
      <c r="CH1117" s="113">
        <v>0</v>
      </c>
      <c r="CI1117" s="113">
        <v>7</v>
      </c>
      <c r="CJ1117" s="113">
        <v>0</v>
      </c>
      <c r="CK1117" s="113">
        <v>0</v>
      </c>
      <c r="CL1117" s="113">
        <v>0</v>
      </c>
      <c r="CM1117" s="113">
        <v>0</v>
      </c>
      <c r="CN1117" s="185">
        <v>17.5</v>
      </c>
      <c r="CO1117" s="181">
        <v>953</v>
      </c>
      <c r="CP1117" s="187">
        <v>1.836306400839454E-2</v>
      </c>
      <c r="CQ1117" s="173">
        <v>5.8724832214765099E-2</v>
      </c>
      <c r="CR1117" s="173">
        <v>3.1979865771812079</v>
      </c>
      <c r="CS1117" s="173">
        <v>5.0215208034433287E-2</v>
      </c>
      <c r="CT1117" s="173">
        <v>2.734576757532281</v>
      </c>
      <c r="CU1117" s="253">
        <v>2791</v>
      </c>
      <c r="CV1117" s="220">
        <v>-1</v>
      </c>
      <c r="CW1117" s="254">
        <f t="shared" si="119"/>
        <v>936</v>
      </c>
      <c r="CX1117" s="15">
        <f t="shared" si="120"/>
        <v>35</v>
      </c>
      <c r="CY1117" s="241">
        <f t="shared" si="121"/>
        <v>18</v>
      </c>
      <c r="CZ1117" s="241" t="str">
        <f>IFERROR(ROUND(CY1117/#REF!,1),"")</f>
        <v/>
      </c>
      <c r="DA1117" s="254">
        <f t="shared" si="122"/>
        <v>954</v>
      </c>
      <c r="DB1117" s="246">
        <f t="shared" si="123"/>
        <v>1.8867924528301886E-2</v>
      </c>
      <c r="DC1117" s="195"/>
      <c r="DD1117" s="15" t="str">
        <f>IFERROR(#REF!-AO1117,"")</f>
        <v/>
      </c>
      <c r="DE1117" s="195"/>
      <c r="DF1117" s="266" t="str">
        <f>IFERROR(#REF!-L1117,"")</f>
        <v/>
      </c>
      <c r="DG1117" s="228" t="e">
        <f>IF(#REF!&gt;AP1117,0,1)</f>
        <v>#REF!</v>
      </c>
      <c r="DH1117" s="228">
        <f t="shared" si="124"/>
        <v>1</v>
      </c>
      <c r="DI1117" s="228">
        <f t="shared" si="125"/>
        <v>0</v>
      </c>
    </row>
    <row r="1118" spans="1:113" ht="20.25" customHeight="1" x14ac:dyDescent="0.2">
      <c r="A1118">
        <v>2022</v>
      </c>
      <c r="B1118">
        <v>2</v>
      </c>
      <c r="C1118" s="261">
        <v>44610</v>
      </c>
      <c r="D1118">
        <v>137</v>
      </c>
      <c r="E1118">
        <v>273</v>
      </c>
      <c r="F1118">
        <v>3</v>
      </c>
      <c r="G1118" s="194" t="s">
        <v>174</v>
      </c>
      <c r="H1118" s="241" t="s">
        <v>175</v>
      </c>
      <c r="I1118" s="241" t="s">
        <v>169</v>
      </c>
      <c r="J1118" s="241">
        <v>3</v>
      </c>
      <c r="K1118" s="241">
        <v>2</v>
      </c>
      <c r="L1118" s="262">
        <v>564</v>
      </c>
      <c r="M1118" s="263">
        <v>524</v>
      </c>
      <c r="N1118" s="264">
        <v>603</v>
      </c>
      <c r="O1118" s="190"/>
      <c r="P1118" s="190"/>
      <c r="Q1118" s="190"/>
      <c r="R1118" s="190">
        <v>690</v>
      </c>
      <c r="S1118" s="190">
        <v>715</v>
      </c>
      <c r="T1118" s="190"/>
      <c r="U1118" s="190"/>
      <c r="V1118" s="190"/>
      <c r="W1118" s="190">
        <v>569</v>
      </c>
      <c r="X1118" s="190">
        <v>581</v>
      </c>
      <c r="Y1118" s="172"/>
      <c r="Z1118" s="172"/>
      <c r="AA1118" s="190">
        <v>755</v>
      </c>
      <c r="AB1118" s="190">
        <v>749</v>
      </c>
      <c r="AC1118" s="190"/>
      <c r="AD1118" s="190">
        <v>725</v>
      </c>
      <c r="AE1118" s="190">
        <v>722</v>
      </c>
      <c r="AF1118" s="190">
        <v>607</v>
      </c>
      <c r="AG1118" s="190">
        <v>603</v>
      </c>
      <c r="AH1118" s="190"/>
      <c r="AI1118" s="190">
        <v>600</v>
      </c>
      <c r="AJ1118" s="190">
        <v>599</v>
      </c>
      <c r="AK1118" s="172"/>
      <c r="AL1118" s="172"/>
      <c r="AM1118" s="265">
        <v>726</v>
      </c>
      <c r="AN1118" s="265">
        <v>593.16666666666663</v>
      </c>
      <c r="AO1118" s="183">
        <v>93</v>
      </c>
      <c r="AP1118" s="184">
        <v>116</v>
      </c>
      <c r="AQ1118" s="182"/>
      <c r="AR1118" s="182"/>
      <c r="AS1118" s="182"/>
      <c r="AT1118" s="182"/>
      <c r="AU1118" s="182"/>
      <c r="AV1118" s="182"/>
      <c r="AW1118" s="182"/>
      <c r="AX1118" s="182"/>
      <c r="AY1118" s="182"/>
      <c r="AZ1118" s="182"/>
      <c r="BA1118" s="182"/>
      <c r="BB1118" s="182"/>
      <c r="BC1118" s="182"/>
      <c r="BD1118" s="182"/>
      <c r="BE1118" s="182"/>
      <c r="BF1118" s="182"/>
      <c r="BG1118" s="182"/>
      <c r="BH1118" s="182"/>
      <c r="BI1118" s="182"/>
      <c r="BJ1118" s="182"/>
      <c r="BK1118" s="182"/>
      <c r="BL1118" s="182"/>
      <c r="BM1118" s="182"/>
      <c r="BN1118" s="182"/>
      <c r="BO1118" s="182"/>
      <c r="BP1118" s="182"/>
      <c r="BQ1118" s="228" t="s">
        <v>176</v>
      </c>
      <c r="BR1118" s="228"/>
      <c r="BS1118" s="228"/>
      <c r="BT1118" s="228"/>
      <c r="BU1118" s="228">
        <v>7</v>
      </c>
      <c r="BV1118" s="228" t="s">
        <v>177</v>
      </c>
      <c r="BW1118" s="228" t="s">
        <v>173</v>
      </c>
      <c r="BX1118" s="186">
        <v>0</v>
      </c>
      <c r="BY1118" s="182">
        <v>0</v>
      </c>
      <c r="BZ1118" s="182">
        <v>0</v>
      </c>
      <c r="CA1118" s="182">
        <v>0</v>
      </c>
      <c r="CB1118" s="182">
        <v>0</v>
      </c>
      <c r="CC1118" s="182">
        <v>0</v>
      </c>
      <c r="CD1118" s="182">
        <v>0</v>
      </c>
      <c r="CE1118" s="228">
        <v>0</v>
      </c>
      <c r="CF1118" s="228">
        <v>0</v>
      </c>
      <c r="CG1118" s="113">
        <v>0</v>
      </c>
      <c r="CH1118" s="113">
        <v>0</v>
      </c>
      <c r="CI1118" s="113">
        <v>0</v>
      </c>
      <c r="CJ1118" s="113">
        <v>0</v>
      </c>
      <c r="CK1118" s="113">
        <v>0</v>
      </c>
      <c r="CL1118" s="113">
        <v>0</v>
      </c>
      <c r="CM1118" s="113">
        <v>0</v>
      </c>
      <c r="CN1118" s="185">
        <v>0</v>
      </c>
      <c r="CO1118" s="181">
        <v>0</v>
      </c>
      <c r="CP1118" s="187"/>
      <c r="CQ1118" s="173">
        <v>0</v>
      </c>
      <c r="CR1118" s="173">
        <v>0</v>
      </c>
      <c r="CS1118" s="173">
        <v>0</v>
      </c>
      <c r="CT1118" s="173">
        <v>0</v>
      </c>
      <c r="CU1118" s="253">
        <v>2791</v>
      </c>
      <c r="CV1118" s="220">
        <v>-1</v>
      </c>
      <c r="CW1118" s="254">
        <f t="shared" si="119"/>
        <v>0</v>
      </c>
      <c r="CX1118" s="15">
        <f t="shared" si="120"/>
        <v>0</v>
      </c>
      <c r="CY1118" s="241">
        <f t="shared" si="121"/>
        <v>0</v>
      </c>
      <c r="CZ1118" s="241" t="str">
        <f>IFERROR(ROUND(CY1118/#REF!,1),"")</f>
        <v/>
      </c>
      <c r="DA1118" s="254">
        <f t="shared" si="122"/>
        <v>0</v>
      </c>
      <c r="DB1118" s="246" t="str">
        <f t="shared" si="123"/>
        <v/>
      </c>
      <c r="DC1118" s="195"/>
      <c r="DD1118" s="15" t="str">
        <f>IFERROR(#REF!-AO1118,"")</f>
        <v/>
      </c>
      <c r="DE1118" s="195"/>
      <c r="DF1118" s="266" t="str">
        <f>IFERROR(#REF!-L1118,"")</f>
        <v/>
      </c>
      <c r="DG1118" s="228" t="e">
        <f>IF(#REF!&gt;AP1118,0,1)</f>
        <v>#REF!</v>
      </c>
      <c r="DH1118" s="228">
        <f t="shared" si="124"/>
        <v>1</v>
      </c>
      <c r="DI1118" s="228">
        <f t="shared" si="125"/>
        <v>1</v>
      </c>
    </row>
    <row r="1119" spans="1:113" ht="20.25" customHeight="1" x14ac:dyDescent="0.2">
      <c r="A1119">
        <v>2022</v>
      </c>
      <c r="B1119">
        <v>2</v>
      </c>
      <c r="C1119" s="261">
        <v>44610</v>
      </c>
      <c r="D1119">
        <v>423</v>
      </c>
      <c r="E1119">
        <v>669</v>
      </c>
      <c r="F1119">
        <v>3</v>
      </c>
      <c r="G1119" s="194" t="s">
        <v>279</v>
      </c>
      <c r="H1119" s="241" t="s">
        <v>280</v>
      </c>
      <c r="I1119" s="241" t="s">
        <v>169</v>
      </c>
      <c r="J1119" s="241">
        <v>2</v>
      </c>
      <c r="K1119" s="241">
        <v>2</v>
      </c>
      <c r="L1119" s="262">
        <v>954</v>
      </c>
      <c r="M1119" s="263">
        <v>897</v>
      </c>
      <c r="N1119" s="264">
        <v>1021</v>
      </c>
      <c r="O1119" s="190">
        <v>1591</v>
      </c>
      <c r="P1119" s="190"/>
      <c r="Q1119" s="190">
        <v>1476</v>
      </c>
      <c r="R1119" s="190">
        <v>1648</v>
      </c>
      <c r="S1119" s="190">
        <v>1503</v>
      </c>
      <c r="T1119" s="190">
        <v>1064</v>
      </c>
      <c r="U1119" s="190"/>
      <c r="V1119" s="190">
        <v>988</v>
      </c>
      <c r="W1119" s="190">
        <v>1044</v>
      </c>
      <c r="X1119" s="190">
        <v>985</v>
      </c>
      <c r="Y1119" s="172">
        <v>255</v>
      </c>
      <c r="Z1119" s="172">
        <v>251</v>
      </c>
      <c r="AA1119" s="190">
        <v>1354</v>
      </c>
      <c r="AB1119" s="190">
        <v>1345</v>
      </c>
      <c r="AC1119" s="190"/>
      <c r="AD1119" s="190">
        <v>1442</v>
      </c>
      <c r="AE1119" s="190">
        <v>1429</v>
      </c>
      <c r="AF1119" s="190">
        <v>1002</v>
      </c>
      <c r="AG1119" s="190">
        <v>994</v>
      </c>
      <c r="AH1119" s="190"/>
      <c r="AI1119" s="190">
        <v>999</v>
      </c>
      <c r="AJ1119" s="190">
        <v>991</v>
      </c>
      <c r="AK1119" s="172">
        <v>172</v>
      </c>
      <c r="AL1119" s="172">
        <v>174</v>
      </c>
      <c r="AM1119" s="265">
        <v>1473.5</v>
      </c>
      <c r="AN1119" s="265">
        <v>1008.375</v>
      </c>
      <c r="AO1119" s="183">
        <v>40</v>
      </c>
      <c r="AP1119" s="184">
        <v>180</v>
      </c>
      <c r="AQ1119" s="182">
        <v>33.802816901408448</v>
      </c>
      <c r="AR1119" s="182">
        <v>213</v>
      </c>
      <c r="AS1119" s="182"/>
      <c r="AT1119" s="182"/>
      <c r="AU1119" s="182"/>
      <c r="AV1119" s="182">
        <v>6</v>
      </c>
      <c r="AW1119" s="182">
        <v>8</v>
      </c>
      <c r="AX1119" s="182">
        <v>4</v>
      </c>
      <c r="AY1119" s="182"/>
      <c r="AZ1119" s="182"/>
      <c r="BA1119" s="182"/>
      <c r="BB1119" s="182"/>
      <c r="BC1119" s="182"/>
      <c r="BD1119" s="182"/>
      <c r="BE1119" s="182"/>
      <c r="BF1119" s="182"/>
      <c r="BG1119" s="182">
        <v>174</v>
      </c>
      <c r="BH1119" s="182">
        <v>6</v>
      </c>
      <c r="BI1119" s="182">
        <v>7</v>
      </c>
      <c r="BJ1119" s="182">
        <v>5</v>
      </c>
      <c r="BK1119" s="182"/>
      <c r="BL1119" s="182"/>
      <c r="BM1119" s="182"/>
      <c r="BN1119" s="182"/>
      <c r="BO1119" s="182"/>
      <c r="BP1119" s="182"/>
      <c r="BQ1119" s="228" t="s">
        <v>185</v>
      </c>
      <c r="BR1119" s="228" t="s">
        <v>186</v>
      </c>
      <c r="BS1119" s="228" t="s">
        <v>281</v>
      </c>
      <c r="BT1119" s="228" t="s">
        <v>188</v>
      </c>
      <c r="BU1119" s="228">
        <v>7</v>
      </c>
      <c r="BV1119" s="228" t="s">
        <v>279</v>
      </c>
      <c r="BW1119" s="228" t="s">
        <v>173</v>
      </c>
      <c r="BX1119" s="186">
        <v>0</v>
      </c>
      <c r="BY1119" s="182">
        <v>18</v>
      </c>
      <c r="BZ1119" s="182">
        <v>9</v>
      </c>
      <c r="CA1119" s="182">
        <v>9</v>
      </c>
      <c r="CB1119" s="182">
        <v>18</v>
      </c>
      <c r="CC1119" s="182">
        <v>9</v>
      </c>
      <c r="CD1119" s="182">
        <v>183</v>
      </c>
      <c r="CE1119" s="228">
        <v>6</v>
      </c>
      <c r="CF1119" s="228">
        <v>7</v>
      </c>
      <c r="CG1119" s="113">
        <v>4</v>
      </c>
      <c r="CH1119" s="113">
        <v>0</v>
      </c>
      <c r="CI1119" s="113">
        <v>0</v>
      </c>
      <c r="CJ1119" s="113">
        <v>0</v>
      </c>
      <c r="CK1119" s="113">
        <v>0</v>
      </c>
      <c r="CL1119" s="113">
        <v>0</v>
      </c>
      <c r="CM1119" s="113">
        <v>0</v>
      </c>
      <c r="CN1119" s="185">
        <v>18</v>
      </c>
      <c r="CO1119" s="181">
        <v>192</v>
      </c>
      <c r="CP1119" s="187">
        <v>9.375E-2</v>
      </c>
      <c r="CQ1119" s="173">
        <v>1.886792452830189E-2</v>
      </c>
      <c r="CR1119" s="173">
        <v>0.20125786163522011</v>
      </c>
      <c r="CS1119" s="173">
        <v>1.7850502045370021E-2</v>
      </c>
      <c r="CT1119" s="173">
        <v>0.1904053551506136</v>
      </c>
      <c r="CU1119" s="253">
        <v>2791</v>
      </c>
      <c r="CV1119" s="220">
        <v>-1</v>
      </c>
      <c r="CW1119" s="254">
        <f t="shared" si="119"/>
        <v>174</v>
      </c>
      <c r="CX1119" s="15">
        <f t="shared" si="120"/>
        <v>36</v>
      </c>
      <c r="CY1119" s="241">
        <f t="shared" si="121"/>
        <v>18</v>
      </c>
      <c r="CZ1119" s="241" t="str">
        <f>IFERROR(ROUND(CY1119/#REF!,1),"")</f>
        <v/>
      </c>
      <c r="DA1119" s="254">
        <f t="shared" si="122"/>
        <v>192</v>
      </c>
      <c r="DB1119" s="246">
        <f t="shared" si="123"/>
        <v>9.375E-2</v>
      </c>
      <c r="DC1119" s="195"/>
      <c r="DD1119" s="15" t="str">
        <f>IFERROR(#REF!-AO1119,"")</f>
        <v/>
      </c>
      <c r="DE1119" s="195"/>
      <c r="DF1119" s="266" t="str">
        <f>IFERROR(#REF!-L1119,"")</f>
        <v/>
      </c>
      <c r="DG1119" s="228" t="e">
        <f>IF(#REF!&gt;AP1119,0,1)</f>
        <v>#REF!</v>
      </c>
      <c r="DH1119" s="228">
        <f t="shared" si="124"/>
        <v>1</v>
      </c>
      <c r="DI1119" s="228">
        <f t="shared" si="125"/>
        <v>1</v>
      </c>
    </row>
    <row r="1120" spans="1:113" ht="20.25" customHeight="1" x14ac:dyDescent="0.2">
      <c r="A1120">
        <v>2022</v>
      </c>
      <c r="B1120">
        <v>2</v>
      </c>
      <c r="C1120" s="261">
        <v>44610</v>
      </c>
      <c r="D1120">
        <v>382</v>
      </c>
      <c r="E1120">
        <v>449</v>
      </c>
      <c r="F1120">
        <v>4</v>
      </c>
      <c r="G1120" s="194" t="s">
        <v>340</v>
      </c>
      <c r="H1120" s="241" t="s">
        <v>341</v>
      </c>
      <c r="I1120" s="241" t="s">
        <v>169</v>
      </c>
      <c r="J1120" s="241">
        <v>3</v>
      </c>
      <c r="K1120" s="241">
        <v>1</v>
      </c>
      <c r="L1120" s="262">
        <v>46</v>
      </c>
      <c r="M1120" s="263">
        <v>40</v>
      </c>
      <c r="N1120" s="264">
        <v>50</v>
      </c>
      <c r="O1120" s="190">
        <v>64</v>
      </c>
      <c r="P1120" s="190"/>
      <c r="Q1120" s="190">
        <v>60</v>
      </c>
      <c r="R1120" s="190">
        <v>58</v>
      </c>
      <c r="S1120" s="190">
        <v>65</v>
      </c>
      <c r="T1120" s="190">
        <v>49</v>
      </c>
      <c r="U1120" s="190"/>
      <c r="V1120" s="190">
        <v>47</v>
      </c>
      <c r="W1120" s="190">
        <v>43</v>
      </c>
      <c r="X1120" s="190">
        <v>48</v>
      </c>
      <c r="Y1120" s="172">
        <v>100</v>
      </c>
      <c r="Z1120" s="172">
        <v>101</v>
      </c>
      <c r="AA1120" s="190">
        <v>59</v>
      </c>
      <c r="AB1120" s="190">
        <v>57</v>
      </c>
      <c r="AC1120" s="190"/>
      <c r="AD1120" s="190">
        <v>62</v>
      </c>
      <c r="AE1120" s="190">
        <v>59</v>
      </c>
      <c r="AF1120" s="190">
        <v>51</v>
      </c>
      <c r="AG1120" s="190">
        <v>49</v>
      </c>
      <c r="AH1120" s="190"/>
      <c r="AI1120" s="190">
        <v>51</v>
      </c>
      <c r="AJ1120" s="190">
        <v>50</v>
      </c>
      <c r="AK1120" s="172">
        <v>99</v>
      </c>
      <c r="AL1120" s="172">
        <v>99</v>
      </c>
      <c r="AM1120" s="265">
        <v>60.5</v>
      </c>
      <c r="AN1120" s="265">
        <v>48.5</v>
      </c>
      <c r="AO1120" s="183">
        <v>112</v>
      </c>
      <c r="AP1120" s="184">
        <v>96</v>
      </c>
      <c r="AQ1120" s="182">
        <v>108.27067669172931</v>
      </c>
      <c r="AR1120" s="182">
        <v>99.75</v>
      </c>
      <c r="AS1120" s="182"/>
      <c r="AT1120" s="182"/>
      <c r="AU1120" s="182">
        <v>450</v>
      </c>
      <c r="AV1120" s="182">
        <v>6</v>
      </c>
      <c r="AW1120" s="182">
        <v>4</v>
      </c>
      <c r="AX1120" s="182"/>
      <c r="AY1120" s="182"/>
      <c r="AZ1120" s="182"/>
      <c r="BA1120" s="182"/>
      <c r="BB1120" s="182"/>
      <c r="BC1120" s="182"/>
      <c r="BD1120" s="182"/>
      <c r="BE1120" s="182"/>
      <c r="BF1120" s="182"/>
      <c r="BG1120" s="182">
        <v>1530</v>
      </c>
      <c r="BH1120" s="182">
        <v>3</v>
      </c>
      <c r="BI1120" s="182">
        <v>3</v>
      </c>
      <c r="BJ1120" s="182">
        <v>3</v>
      </c>
      <c r="BK1120" s="182"/>
      <c r="BL1120" s="182"/>
      <c r="BM1120" s="182"/>
      <c r="BN1120" s="182"/>
      <c r="BO1120" s="182"/>
      <c r="BP1120" s="182"/>
      <c r="BQ1120" s="228" t="s">
        <v>185</v>
      </c>
      <c r="BR1120" s="228" t="s">
        <v>186</v>
      </c>
      <c r="BS1120" s="228" t="s">
        <v>342</v>
      </c>
      <c r="BT1120" s="228" t="s">
        <v>188</v>
      </c>
      <c r="BU1120" s="228">
        <v>7</v>
      </c>
      <c r="BV1120" s="228" t="s">
        <v>340</v>
      </c>
      <c r="BW1120" s="228" t="s">
        <v>173</v>
      </c>
      <c r="BX1120" s="186">
        <v>0</v>
      </c>
      <c r="BY1120" s="182">
        <v>10</v>
      </c>
      <c r="BZ1120" s="182">
        <v>10</v>
      </c>
      <c r="CA1120" s="182">
        <v>460</v>
      </c>
      <c r="CB1120" s="182">
        <v>9</v>
      </c>
      <c r="CC1120" s="182">
        <v>9</v>
      </c>
      <c r="CD1120" s="182">
        <v>1539</v>
      </c>
      <c r="CE1120" s="228">
        <v>9</v>
      </c>
      <c r="CF1120" s="228">
        <v>7</v>
      </c>
      <c r="CG1120" s="113">
        <v>3</v>
      </c>
      <c r="CH1120" s="113">
        <v>0</v>
      </c>
      <c r="CI1120" s="113">
        <v>0</v>
      </c>
      <c r="CJ1120" s="113">
        <v>0</v>
      </c>
      <c r="CK1120" s="113">
        <v>0</v>
      </c>
      <c r="CL1120" s="113">
        <v>0</v>
      </c>
      <c r="CM1120" s="113">
        <v>0</v>
      </c>
      <c r="CN1120" s="185">
        <v>19</v>
      </c>
      <c r="CO1120" s="181">
        <v>1999</v>
      </c>
      <c r="CP1120" s="187">
        <v>9.5047523761880946E-3</v>
      </c>
      <c r="CQ1120" s="173">
        <v>0.41304347826086962</v>
      </c>
      <c r="CR1120" s="173">
        <v>43.456521739130437</v>
      </c>
      <c r="CS1120" s="173">
        <v>0.39175257731958762</v>
      </c>
      <c r="CT1120" s="173">
        <v>41.216494845360828</v>
      </c>
      <c r="CU1120" s="253">
        <v>2791</v>
      </c>
      <c r="CV1120" s="220">
        <v>-1</v>
      </c>
      <c r="CW1120" s="254">
        <f t="shared" si="119"/>
        <v>1980</v>
      </c>
      <c r="CX1120" s="15">
        <f t="shared" si="120"/>
        <v>19</v>
      </c>
      <c r="CY1120" s="241">
        <f t="shared" si="121"/>
        <v>19</v>
      </c>
      <c r="CZ1120" s="241" t="str">
        <f>IFERROR(ROUND(CY1120/#REF!,1),"")</f>
        <v/>
      </c>
      <c r="DA1120" s="254">
        <f t="shared" si="122"/>
        <v>1999</v>
      </c>
      <c r="DB1120" s="246">
        <f t="shared" si="123"/>
        <v>9.5047523761880946E-3</v>
      </c>
      <c r="DC1120" s="195"/>
      <c r="DD1120" s="15" t="str">
        <f>IFERROR(#REF!-AO1120,"")</f>
        <v/>
      </c>
      <c r="DE1120" s="195"/>
      <c r="DF1120" s="266" t="str">
        <f>IFERROR(#REF!-L1120,"")</f>
        <v/>
      </c>
      <c r="DG1120" s="228" t="e">
        <f>IF(#REF!&gt;AP1120,0,1)</f>
        <v>#REF!</v>
      </c>
      <c r="DH1120" s="228">
        <f t="shared" si="124"/>
        <v>1</v>
      </c>
      <c r="DI1120" s="228">
        <f t="shared" si="125"/>
        <v>1</v>
      </c>
    </row>
    <row r="1121" spans="1:113" ht="20.25" customHeight="1" x14ac:dyDescent="0.2">
      <c r="A1121">
        <v>2022</v>
      </c>
      <c r="B1121">
        <v>2</v>
      </c>
      <c r="C1121" s="261">
        <v>44610</v>
      </c>
      <c r="D1121">
        <v>384</v>
      </c>
      <c r="E1121">
        <v>556</v>
      </c>
      <c r="F1121">
        <v>5</v>
      </c>
      <c r="G1121" s="194" t="s">
        <v>202</v>
      </c>
      <c r="H1121" s="241" t="s">
        <v>203</v>
      </c>
      <c r="I1121" s="241" t="s">
        <v>169</v>
      </c>
      <c r="J1121" s="241">
        <v>1</v>
      </c>
      <c r="K1121" s="241">
        <v>6</v>
      </c>
      <c r="L1121" s="262">
        <v>1066</v>
      </c>
      <c r="M1121" s="263">
        <v>1003</v>
      </c>
      <c r="N1121" s="264">
        <v>1141</v>
      </c>
      <c r="O1121" s="190">
        <v>1746</v>
      </c>
      <c r="P1121" s="190"/>
      <c r="Q1121" s="190">
        <v>1808</v>
      </c>
      <c r="R1121" s="190">
        <v>1724</v>
      </c>
      <c r="S1121" s="190">
        <v>1956</v>
      </c>
      <c r="T1121" s="190">
        <v>1249</v>
      </c>
      <c r="U1121" s="190"/>
      <c r="V1121" s="190">
        <v>1271</v>
      </c>
      <c r="W1121" s="190">
        <v>1237</v>
      </c>
      <c r="X1121" s="190">
        <v>1319</v>
      </c>
      <c r="Y1121" s="172"/>
      <c r="Z1121" s="172"/>
      <c r="AA1121" s="190">
        <v>1962</v>
      </c>
      <c r="AB1121" s="190">
        <v>1893</v>
      </c>
      <c r="AC1121" s="190"/>
      <c r="AD1121" s="190">
        <v>1766</v>
      </c>
      <c r="AE1121" s="190">
        <v>1734</v>
      </c>
      <c r="AF1121" s="190">
        <v>1508</v>
      </c>
      <c r="AG1121" s="190">
        <v>1500</v>
      </c>
      <c r="AH1121" s="190"/>
      <c r="AI1121" s="190">
        <v>1327</v>
      </c>
      <c r="AJ1121" s="190">
        <v>1314</v>
      </c>
      <c r="AK1121" s="172"/>
      <c r="AL1121" s="172"/>
      <c r="AM1121" s="265">
        <v>1823.625</v>
      </c>
      <c r="AN1121" s="265">
        <v>1340.625</v>
      </c>
      <c r="AO1121" s="183">
        <v>21</v>
      </c>
      <c r="AP1121" s="184">
        <v>180</v>
      </c>
      <c r="AQ1121" s="182"/>
      <c r="AR1121" s="182"/>
      <c r="AS1121" s="182"/>
      <c r="AT1121" s="182"/>
      <c r="AU1121" s="182">
        <v>312</v>
      </c>
      <c r="AV1121" s="182">
        <v>5</v>
      </c>
      <c r="AW1121" s="182">
        <v>15</v>
      </c>
      <c r="AX1121" s="182">
        <v>6</v>
      </c>
      <c r="AY1121" s="182"/>
      <c r="AZ1121" s="182"/>
      <c r="BA1121" s="182"/>
      <c r="BB1121" s="182"/>
      <c r="BC1121" s="182"/>
      <c r="BD1121" s="182"/>
      <c r="BE1121" s="182"/>
      <c r="BF1121" s="182"/>
      <c r="BG1121" s="182">
        <v>96</v>
      </c>
      <c r="BH1121" s="182">
        <v>10</v>
      </c>
      <c r="BI1121" s="182">
        <v>15</v>
      </c>
      <c r="BJ1121" s="182">
        <v>5</v>
      </c>
      <c r="BK1121" s="182"/>
      <c r="BL1121" s="182"/>
      <c r="BM1121" s="182"/>
      <c r="BN1121" s="182"/>
      <c r="BO1121" s="182"/>
      <c r="BP1121" s="182"/>
      <c r="BQ1121" s="228" t="s">
        <v>185</v>
      </c>
      <c r="BR1121" s="228" t="s">
        <v>186</v>
      </c>
      <c r="BS1121" s="228" t="s">
        <v>204</v>
      </c>
      <c r="BT1121" s="228" t="s">
        <v>188</v>
      </c>
      <c r="BU1121" s="228">
        <v>7</v>
      </c>
      <c r="BV1121" s="228" t="s">
        <v>205</v>
      </c>
      <c r="BW1121" s="228" t="s">
        <v>173</v>
      </c>
      <c r="BX1121" s="186">
        <v>0</v>
      </c>
      <c r="BY1121" s="182">
        <v>26</v>
      </c>
      <c r="BZ1121" s="182">
        <v>4.333333333333333</v>
      </c>
      <c r="CA1121" s="182">
        <v>316</v>
      </c>
      <c r="CB1121" s="182">
        <v>30</v>
      </c>
      <c r="CC1121" s="182">
        <v>5</v>
      </c>
      <c r="CD1121" s="182">
        <v>101</v>
      </c>
      <c r="CE1121" s="228">
        <v>2</v>
      </c>
      <c r="CF1121" s="228">
        <v>5</v>
      </c>
      <c r="CG1121" s="113">
        <v>1</v>
      </c>
      <c r="CH1121" s="113">
        <v>0</v>
      </c>
      <c r="CI1121" s="113">
        <v>0</v>
      </c>
      <c r="CJ1121" s="113">
        <v>0</v>
      </c>
      <c r="CK1121" s="113">
        <v>0</v>
      </c>
      <c r="CL1121" s="113">
        <v>0</v>
      </c>
      <c r="CM1121" s="113">
        <v>0</v>
      </c>
      <c r="CN1121" s="185">
        <v>9.3333333333333321</v>
      </c>
      <c r="CO1121" s="181">
        <v>417</v>
      </c>
      <c r="CP1121" s="187">
        <v>2.2382094324540368E-2</v>
      </c>
      <c r="CQ1121" s="173">
        <v>8.7554721701063147E-3</v>
      </c>
      <c r="CR1121" s="173">
        <v>0.39118198874296428</v>
      </c>
      <c r="CS1121" s="173">
        <v>6.9619269619269611E-3</v>
      </c>
      <c r="CT1121" s="173">
        <v>0.31104895104895097</v>
      </c>
      <c r="CU1121" s="253">
        <v>2791</v>
      </c>
      <c r="CV1121" s="220">
        <v>-1</v>
      </c>
      <c r="CW1121" s="254">
        <f t="shared" si="119"/>
        <v>408</v>
      </c>
      <c r="CX1121" s="15">
        <f t="shared" si="120"/>
        <v>56</v>
      </c>
      <c r="CY1121" s="241">
        <f t="shared" si="121"/>
        <v>9</v>
      </c>
      <c r="CZ1121" s="241" t="str">
        <f>IFERROR(ROUND(CY1121/#REF!,1),"")</f>
        <v/>
      </c>
      <c r="DA1121" s="254">
        <f t="shared" si="122"/>
        <v>417</v>
      </c>
      <c r="DB1121" s="246">
        <f t="shared" si="123"/>
        <v>2.1582733812949641E-2</v>
      </c>
      <c r="DC1121" s="195"/>
      <c r="DD1121" s="15" t="str">
        <f>IFERROR(#REF!-AO1121,"")</f>
        <v/>
      </c>
      <c r="DE1121" s="195"/>
      <c r="DF1121" s="266" t="str">
        <f>IFERROR(#REF!-L1121,"")</f>
        <v/>
      </c>
      <c r="DG1121" s="228" t="e">
        <f>IF(#REF!&gt;AP1121,0,1)</f>
        <v>#REF!</v>
      </c>
      <c r="DH1121" s="228">
        <f t="shared" si="124"/>
        <v>1</v>
      </c>
      <c r="DI1121" s="228">
        <f t="shared" si="125"/>
        <v>0</v>
      </c>
    </row>
    <row r="1122" spans="1:113" ht="20.25" customHeight="1" x14ac:dyDescent="0.2">
      <c r="A1122">
        <v>2022</v>
      </c>
      <c r="B1122">
        <v>2</v>
      </c>
      <c r="C1122" s="261">
        <v>44610</v>
      </c>
      <c r="D1122">
        <v>384</v>
      </c>
      <c r="E1122">
        <v>557</v>
      </c>
      <c r="F1122">
        <v>5</v>
      </c>
      <c r="G1122" s="194" t="s">
        <v>206</v>
      </c>
      <c r="H1122" s="241" t="s">
        <v>207</v>
      </c>
      <c r="I1122" s="241" t="s">
        <v>169</v>
      </c>
      <c r="J1122" s="241">
        <v>1</v>
      </c>
      <c r="K1122" s="241">
        <v>6</v>
      </c>
      <c r="L1122" s="262">
        <v>182</v>
      </c>
      <c r="M1122" s="263">
        <v>171</v>
      </c>
      <c r="N1122" s="264">
        <v>194</v>
      </c>
      <c r="O1122" s="190"/>
      <c r="P1122" s="190"/>
      <c r="Q1122" s="190"/>
      <c r="R1122" s="190"/>
      <c r="S1122" s="190"/>
      <c r="T1122" s="190"/>
      <c r="U1122" s="190"/>
      <c r="V1122" s="190"/>
      <c r="W1122" s="190"/>
      <c r="X1122" s="190"/>
      <c r="Y1122" s="172">
        <v>178</v>
      </c>
      <c r="Z1122" s="172">
        <v>180</v>
      </c>
      <c r="AA1122" s="190"/>
      <c r="AB1122" s="190"/>
      <c r="AC1122" s="190"/>
      <c r="AD1122" s="190"/>
      <c r="AE1122" s="190"/>
      <c r="AF1122" s="190"/>
      <c r="AG1122" s="190"/>
      <c r="AH1122" s="190"/>
      <c r="AI1122" s="190"/>
      <c r="AJ1122" s="190"/>
      <c r="AK1122" s="172">
        <v>174</v>
      </c>
      <c r="AL1122" s="172">
        <v>177</v>
      </c>
      <c r="AM1122" s="265"/>
      <c r="AN1122" s="265"/>
      <c r="AO1122" s="183">
        <v>21</v>
      </c>
      <c r="AP1122" s="184">
        <v>180</v>
      </c>
      <c r="AQ1122" s="182">
        <v>20.310296191819461</v>
      </c>
      <c r="AR1122" s="182">
        <v>177.25</v>
      </c>
      <c r="AS1122" s="182"/>
      <c r="AT1122" s="182"/>
      <c r="AU1122" s="182"/>
      <c r="AV1122" s="182"/>
      <c r="AW1122" s="182"/>
      <c r="AX1122" s="182"/>
      <c r="AY1122" s="182"/>
      <c r="AZ1122" s="182"/>
      <c r="BA1122" s="182"/>
      <c r="BB1122" s="182"/>
      <c r="BC1122" s="182"/>
      <c r="BD1122" s="182"/>
      <c r="BE1122" s="182"/>
      <c r="BF1122" s="182"/>
      <c r="BG1122" s="182"/>
      <c r="BH1122" s="182"/>
      <c r="BI1122" s="182"/>
      <c r="BJ1122" s="182"/>
      <c r="BK1122" s="182"/>
      <c r="BL1122" s="182"/>
      <c r="BM1122" s="182"/>
      <c r="BN1122" s="182"/>
      <c r="BO1122" s="182"/>
      <c r="BP1122" s="182"/>
      <c r="BQ1122" s="228" t="s">
        <v>185</v>
      </c>
      <c r="BR1122" s="228" t="s">
        <v>186</v>
      </c>
      <c r="BS1122" s="228" t="s">
        <v>208</v>
      </c>
      <c r="BT1122" s="228" t="s">
        <v>209</v>
      </c>
      <c r="BU1122" s="228">
        <v>7</v>
      </c>
      <c r="BV1122" s="228" t="s">
        <v>205</v>
      </c>
      <c r="BW1122" s="228" t="s">
        <v>173</v>
      </c>
      <c r="BX1122" s="186">
        <v>0</v>
      </c>
      <c r="BY1122" s="182">
        <v>0</v>
      </c>
      <c r="BZ1122" s="182">
        <v>0</v>
      </c>
      <c r="CA1122" s="182">
        <v>0</v>
      </c>
      <c r="CB1122" s="182">
        <v>0</v>
      </c>
      <c r="CC1122" s="182">
        <v>0</v>
      </c>
      <c r="CD1122" s="182">
        <v>0</v>
      </c>
      <c r="CE1122" s="228">
        <v>0</v>
      </c>
      <c r="CF1122" s="228">
        <v>0</v>
      </c>
      <c r="CG1122" s="113">
        <v>0</v>
      </c>
      <c r="CH1122" s="113">
        <v>0</v>
      </c>
      <c r="CI1122" s="113">
        <v>0</v>
      </c>
      <c r="CJ1122" s="113">
        <v>0</v>
      </c>
      <c r="CK1122" s="113">
        <v>0</v>
      </c>
      <c r="CL1122" s="113">
        <v>0</v>
      </c>
      <c r="CM1122" s="113">
        <v>0</v>
      </c>
      <c r="CN1122" s="185">
        <v>0</v>
      </c>
      <c r="CO1122" s="181">
        <v>0</v>
      </c>
      <c r="CP1122" s="187"/>
      <c r="CQ1122" s="173">
        <v>0</v>
      </c>
      <c r="CR1122" s="173">
        <v>0</v>
      </c>
      <c r="CS1122" s="173"/>
      <c r="CT1122" s="173"/>
      <c r="CU1122" s="253">
        <v>2791</v>
      </c>
      <c r="CV1122" s="220"/>
      <c r="CW1122" s="254">
        <f t="shared" si="119"/>
        <v>0</v>
      </c>
      <c r="CX1122" s="15">
        <f t="shared" si="120"/>
        <v>0</v>
      </c>
      <c r="CY1122" s="241">
        <f t="shared" si="121"/>
        <v>0</v>
      </c>
      <c r="CZ1122" s="241" t="str">
        <f>IFERROR(ROUND(CY1122/#REF!,1),"")</f>
        <v/>
      </c>
      <c r="DA1122" s="254">
        <f t="shared" si="122"/>
        <v>0</v>
      </c>
      <c r="DB1122" s="246" t="str">
        <f t="shared" si="123"/>
        <v/>
      </c>
      <c r="DC1122" s="195"/>
      <c r="DD1122" s="15" t="str">
        <f>IFERROR(#REF!-AO1122,"")</f>
        <v/>
      </c>
      <c r="DE1122" s="195"/>
      <c r="DF1122" s="266" t="str">
        <f>IFERROR(#REF!-L1122,"")</f>
        <v/>
      </c>
      <c r="DG1122" s="228" t="e">
        <f>IF(#REF!&gt;AP1122,0,1)</f>
        <v>#REF!</v>
      </c>
      <c r="DH1122" s="228">
        <f t="shared" si="124"/>
        <v>0</v>
      </c>
      <c r="DI1122" s="228">
        <f t="shared" si="125"/>
        <v>1</v>
      </c>
    </row>
    <row r="1123" spans="1:113" ht="20.25" customHeight="1" x14ac:dyDescent="0.2">
      <c r="A1123">
        <v>2022</v>
      </c>
      <c r="B1123">
        <v>2</v>
      </c>
      <c r="C1123" s="261">
        <v>44610</v>
      </c>
      <c r="D1123">
        <v>375</v>
      </c>
      <c r="E1123">
        <v>437</v>
      </c>
      <c r="F1123">
        <v>6</v>
      </c>
      <c r="G1123" s="194" t="s">
        <v>282</v>
      </c>
      <c r="H1123" s="241" t="s">
        <v>283</v>
      </c>
      <c r="I1123" s="241" t="s">
        <v>169</v>
      </c>
      <c r="J1123" s="241">
        <v>4</v>
      </c>
      <c r="K1123" s="241">
        <v>2</v>
      </c>
      <c r="L1123" s="262">
        <v>168</v>
      </c>
      <c r="M1123" s="263">
        <v>158</v>
      </c>
      <c r="N1123" s="264">
        <v>179</v>
      </c>
      <c r="O1123" s="190">
        <v>289</v>
      </c>
      <c r="P1123" s="190"/>
      <c r="Q1123" s="190">
        <v>285</v>
      </c>
      <c r="R1123" s="190">
        <v>294</v>
      </c>
      <c r="S1123" s="190">
        <v>294</v>
      </c>
      <c r="T1123" s="190">
        <v>183</v>
      </c>
      <c r="U1123" s="190"/>
      <c r="V1123" s="190">
        <v>170</v>
      </c>
      <c r="W1123" s="190">
        <v>184</v>
      </c>
      <c r="X1123" s="190">
        <v>176</v>
      </c>
      <c r="Y1123" s="172">
        <v>148</v>
      </c>
      <c r="Z1123" s="172">
        <v>147</v>
      </c>
      <c r="AA1123" s="190">
        <v>254</v>
      </c>
      <c r="AB1123" s="190">
        <v>252</v>
      </c>
      <c r="AC1123" s="190"/>
      <c r="AD1123" s="190">
        <v>231</v>
      </c>
      <c r="AE1123" s="190">
        <v>226</v>
      </c>
      <c r="AF1123" s="190">
        <v>217</v>
      </c>
      <c r="AG1123" s="190">
        <v>216</v>
      </c>
      <c r="AH1123" s="190"/>
      <c r="AI1123" s="190">
        <v>186</v>
      </c>
      <c r="AJ1123" s="190">
        <v>182</v>
      </c>
      <c r="AK1123" s="172">
        <v>119</v>
      </c>
      <c r="AL1123" s="172">
        <v>139</v>
      </c>
      <c r="AM1123" s="265">
        <v>265.625</v>
      </c>
      <c r="AN1123" s="265">
        <v>189.25</v>
      </c>
      <c r="AO1123" s="183">
        <v>120</v>
      </c>
      <c r="AP1123" s="184">
        <v>120</v>
      </c>
      <c r="AQ1123" s="182">
        <v>104.1591320072333</v>
      </c>
      <c r="AR1123" s="182">
        <v>138.25</v>
      </c>
      <c r="AS1123" s="182"/>
      <c r="AT1123" s="182"/>
      <c r="AU1123" s="182">
        <v>550</v>
      </c>
      <c r="AV1123" s="182">
        <v>11</v>
      </c>
      <c r="AW1123" s="182">
        <v>10</v>
      </c>
      <c r="AX1123" s="182"/>
      <c r="AY1123" s="182"/>
      <c r="AZ1123" s="182"/>
      <c r="BA1123" s="182"/>
      <c r="BB1123" s="182"/>
      <c r="BC1123" s="182"/>
      <c r="BD1123" s="182"/>
      <c r="BE1123" s="182"/>
      <c r="BF1123" s="182"/>
      <c r="BG1123" s="182">
        <v>1375</v>
      </c>
      <c r="BH1123" s="182">
        <v>8</v>
      </c>
      <c r="BI1123" s="182">
        <v>8</v>
      </c>
      <c r="BJ1123" s="182">
        <v>8</v>
      </c>
      <c r="BK1123" s="182"/>
      <c r="BL1123" s="182"/>
      <c r="BM1123" s="182"/>
      <c r="BN1123" s="182"/>
      <c r="BO1123" s="182"/>
      <c r="BP1123" s="182"/>
      <c r="BQ1123" s="228" t="s">
        <v>185</v>
      </c>
      <c r="BR1123" s="228" t="s">
        <v>186</v>
      </c>
      <c r="BS1123" s="228" t="s">
        <v>284</v>
      </c>
      <c r="BT1123" s="228" t="s">
        <v>188</v>
      </c>
      <c r="BU1123" s="228">
        <v>7</v>
      </c>
      <c r="BV1123" s="228" t="s">
        <v>285</v>
      </c>
      <c r="BW1123" s="228" t="s">
        <v>173</v>
      </c>
      <c r="BX1123" s="186">
        <v>0</v>
      </c>
      <c r="BY1123" s="182">
        <v>21</v>
      </c>
      <c r="BZ1123" s="182">
        <v>10.5</v>
      </c>
      <c r="CA1123" s="182">
        <v>560</v>
      </c>
      <c r="CB1123" s="182">
        <v>24</v>
      </c>
      <c r="CC1123" s="182">
        <v>12</v>
      </c>
      <c r="CD1123" s="182">
        <v>1387</v>
      </c>
      <c r="CE1123" s="228">
        <v>9</v>
      </c>
      <c r="CF1123" s="228">
        <v>9</v>
      </c>
      <c r="CG1123" s="113">
        <v>4</v>
      </c>
      <c r="CH1123" s="113">
        <v>0</v>
      </c>
      <c r="CI1123" s="113">
        <v>0</v>
      </c>
      <c r="CJ1123" s="113">
        <v>0</v>
      </c>
      <c r="CK1123" s="113">
        <v>0</v>
      </c>
      <c r="CL1123" s="113">
        <v>0</v>
      </c>
      <c r="CM1123" s="113">
        <v>0</v>
      </c>
      <c r="CN1123" s="185">
        <v>22.5</v>
      </c>
      <c r="CO1123" s="181">
        <v>1947</v>
      </c>
      <c r="CP1123" s="187">
        <v>1.155624036979969E-2</v>
      </c>
      <c r="CQ1123" s="173">
        <v>0.1339285714285714</v>
      </c>
      <c r="CR1123" s="173">
        <v>11.58928571428571</v>
      </c>
      <c r="CS1123" s="173">
        <v>0.11889035667106999</v>
      </c>
      <c r="CT1123" s="173">
        <v>10.287978863936591</v>
      </c>
      <c r="CU1123" s="253">
        <v>2791</v>
      </c>
      <c r="CV1123" s="220">
        <v>-1</v>
      </c>
      <c r="CW1123" s="254">
        <f t="shared" si="119"/>
        <v>1925</v>
      </c>
      <c r="CX1123" s="15">
        <f t="shared" si="120"/>
        <v>45</v>
      </c>
      <c r="CY1123" s="241">
        <f t="shared" si="121"/>
        <v>23</v>
      </c>
      <c r="CZ1123" s="241" t="str">
        <f>IFERROR(ROUND(CY1123/#REF!,1),"")</f>
        <v/>
      </c>
      <c r="DA1123" s="254">
        <f t="shared" si="122"/>
        <v>1948</v>
      </c>
      <c r="DB1123" s="246">
        <f t="shared" si="123"/>
        <v>1.1806981519507187E-2</v>
      </c>
      <c r="DC1123" s="195"/>
      <c r="DD1123" s="15" t="str">
        <f>IFERROR(#REF!-AO1123,"")</f>
        <v/>
      </c>
      <c r="DE1123" s="195"/>
      <c r="DF1123" s="266" t="str">
        <f>IFERROR(#REF!-L1123,"")</f>
        <v/>
      </c>
      <c r="DG1123" s="228" t="e">
        <f>IF(#REF!&gt;AP1123,0,1)</f>
        <v>#REF!</v>
      </c>
      <c r="DH1123" s="228">
        <f t="shared" si="124"/>
        <v>1</v>
      </c>
      <c r="DI1123" s="228">
        <f t="shared" si="125"/>
        <v>0</v>
      </c>
    </row>
    <row r="1124" spans="1:113" ht="20.25" customHeight="1" x14ac:dyDescent="0.2">
      <c r="A1124">
        <v>2022</v>
      </c>
      <c r="B1124">
        <v>2</v>
      </c>
      <c r="C1124" s="261">
        <v>44610</v>
      </c>
      <c r="D1124">
        <v>18</v>
      </c>
      <c r="E1124">
        <v>49</v>
      </c>
      <c r="F1124">
        <v>7</v>
      </c>
      <c r="G1124" s="194" t="s">
        <v>330</v>
      </c>
      <c r="H1124" s="241" t="s">
        <v>331</v>
      </c>
      <c r="I1124" s="241" t="s">
        <v>246</v>
      </c>
      <c r="J1124" s="241">
        <v>2</v>
      </c>
      <c r="K1124" s="241">
        <v>3</v>
      </c>
      <c r="L1124" s="262">
        <v>100</v>
      </c>
      <c r="M1124" s="263">
        <v>95</v>
      </c>
      <c r="N1124" s="264">
        <v>104</v>
      </c>
      <c r="O1124" s="190">
        <v>150</v>
      </c>
      <c r="P1124" s="190"/>
      <c r="Q1124" s="190">
        <v>150</v>
      </c>
      <c r="R1124" s="190">
        <v>160</v>
      </c>
      <c r="S1124" s="190">
        <v>182</v>
      </c>
      <c r="T1124" s="190">
        <v>102</v>
      </c>
      <c r="U1124" s="190"/>
      <c r="V1124" s="190">
        <v>100</v>
      </c>
      <c r="W1124" s="190">
        <v>107</v>
      </c>
      <c r="X1124" s="190">
        <v>113</v>
      </c>
      <c r="Y1124" s="172"/>
      <c r="Z1124" s="172"/>
      <c r="AA1124" s="190">
        <v>141</v>
      </c>
      <c r="AB1124" s="190">
        <v>138</v>
      </c>
      <c r="AC1124" s="190"/>
      <c r="AD1124" s="190">
        <v>136</v>
      </c>
      <c r="AE1124" s="190">
        <v>131</v>
      </c>
      <c r="AF1124" s="190">
        <v>105</v>
      </c>
      <c r="AG1124" s="190">
        <v>102</v>
      </c>
      <c r="AH1124" s="190"/>
      <c r="AI1124" s="190">
        <v>103</v>
      </c>
      <c r="AJ1124" s="190">
        <v>101</v>
      </c>
      <c r="AK1124" s="172"/>
      <c r="AL1124" s="172"/>
      <c r="AM1124" s="265">
        <v>148.5</v>
      </c>
      <c r="AN1124" s="265">
        <v>104.125</v>
      </c>
      <c r="AO1124" s="183">
        <v>101</v>
      </c>
      <c r="AP1124" s="184">
        <v>107</v>
      </c>
      <c r="AQ1124" s="182"/>
      <c r="AR1124" s="182"/>
      <c r="AS1124" s="182"/>
      <c r="AT1124" s="182"/>
      <c r="AU1124" s="182">
        <v>924</v>
      </c>
      <c r="AV1124" s="182">
        <v>5</v>
      </c>
      <c r="AW1124" s="182">
        <v>3</v>
      </c>
      <c r="AX1124" s="182"/>
      <c r="AY1124" s="182"/>
      <c r="AZ1124" s="182"/>
      <c r="BA1124" s="182"/>
      <c r="BB1124" s="182"/>
      <c r="BC1124" s="182"/>
      <c r="BD1124" s="182"/>
      <c r="BE1124" s="182"/>
      <c r="BF1124" s="182"/>
      <c r="BG1124" s="182">
        <v>1170</v>
      </c>
      <c r="BH1124" s="182">
        <v>2</v>
      </c>
      <c r="BI1124" s="182">
        <v>3</v>
      </c>
      <c r="BJ1124" s="182">
        <v>3</v>
      </c>
      <c r="BK1124" s="182"/>
      <c r="BL1124" s="182"/>
      <c r="BM1124" s="182"/>
      <c r="BN1124" s="182"/>
      <c r="BO1124" s="182"/>
      <c r="BP1124" s="182"/>
      <c r="BQ1124" s="228" t="s">
        <v>185</v>
      </c>
      <c r="BR1124" s="228" t="s">
        <v>247</v>
      </c>
      <c r="BS1124" s="228" t="s">
        <v>332</v>
      </c>
      <c r="BT1124" s="228" t="s">
        <v>249</v>
      </c>
      <c r="BU1124" s="228">
        <v>7</v>
      </c>
      <c r="BV1124" s="228" t="s">
        <v>333</v>
      </c>
      <c r="BW1124" s="228" t="s">
        <v>173</v>
      </c>
      <c r="BX1124" s="186">
        <v>0</v>
      </c>
      <c r="BY1124" s="182">
        <v>8</v>
      </c>
      <c r="BZ1124" s="182">
        <v>2.666666666666667</v>
      </c>
      <c r="CA1124" s="182">
        <v>926</v>
      </c>
      <c r="CB1124" s="182">
        <v>8</v>
      </c>
      <c r="CC1124" s="182">
        <v>2.666666666666667</v>
      </c>
      <c r="CD1124" s="182">
        <v>1172</v>
      </c>
      <c r="CE1124" s="228">
        <v>2</v>
      </c>
      <c r="CF1124" s="228">
        <v>2</v>
      </c>
      <c r="CG1124" s="113">
        <v>1</v>
      </c>
      <c r="CH1124" s="113">
        <v>0</v>
      </c>
      <c r="CI1124" s="113">
        <v>0</v>
      </c>
      <c r="CJ1124" s="113">
        <v>0</v>
      </c>
      <c r="CK1124" s="113">
        <v>0</v>
      </c>
      <c r="CL1124" s="113">
        <v>0</v>
      </c>
      <c r="CM1124" s="113">
        <v>0</v>
      </c>
      <c r="CN1124" s="185">
        <v>5.333333333333333</v>
      </c>
      <c r="CO1124" s="181">
        <v>2098</v>
      </c>
      <c r="CP1124" s="187">
        <v>2.5421035907213221E-3</v>
      </c>
      <c r="CQ1124" s="173">
        <v>5.333333333333333E-2</v>
      </c>
      <c r="CR1124" s="173">
        <v>20.98</v>
      </c>
      <c r="CS1124" s="173">
        <v>5.1220488195278108E-2</v>
      </c>
      <c r="CT1124" s="173">
        <v>20.14885954381753</v>
      </c>
      <c r="CU1124" s="253">
        <v>2791</v>
      </c>
      <c r="CV1124" s="220">
        <v>-1</v>
      </c>
      <c r="CW1124" s="254">
        <f t="shared" si="119"/>
        <v>2094</v>
      </c>
      <c r="CX1124" s="15">
        <f t="shared" si="120"/>
        <v>16</v>
      </c>
      <c r="CY1124" s="241">
        <f t="shared" si="121"/>
        <v>5</v>
      </c>
      <c r="CZ1124" s="241" t="str">
        <f>IFERROR(ROUND(CY1124/#REF!,1),"")</f>
        <v/>
      </c>
      <c r="DA1124" s="254">
        <f t="shared" si="122"/>
        <v>2099</v>
      </c>
      <c r="DB1124" s="246">
        <f t="shared" si="123"/>
        <v>2.3820867079561697E-3</v>
      </c>
      <c r="DC1124" s="195"/>
      <c r="DD1124" s="15" t="str">
        <f>IFERROR(#REF!-AO1124,"")</f>
        <v/>
      </c>
      <c r="DE1124" s="195"/>
      <c r="DF1124" s="266" t="str">
        <f>IFERROR(#REF!-L1124,"")</f>
        <v/>
      </c>
      <c r="DG1124" s="228" t="e">
        <f>IF(#REF!&gt;AP1124,0,1)</f>
        <v>#REF!</v>
      </c>
      <c r="DH1124" s="228">
        <f t="shared" si="124"/>
        <v>1</v>
      </c>
      <c r="DI1124" s="228">
        <f t="shared" si="125"/>
        <v>0</v>
      </c>
    </row>
    <row r="1125" spans="1:113" ht="20.25" customHeight="1" x14ac:dyDescent="0.2">
      <c r="A1125">
        <v>2022</v>
      </c>
      <c r="B1125">
        <v>2</v>
      </c>
      <c r="C1125" s="261">
        <v>44610</v>
      </c>
      <c r="D1125">
        <v>18</v>
      </c>
      <c r="E1125">
        <v>50</v>
      </c>
      <c r="F1125">
        <v>7</v>
      </c>
      <c r="G1125" s="194" t="s">
        <v>334</v>
      </c>
      <c r="H1125" s="241" t="s">
        <v>335</v>
      </c>
      <c r="I1125" s="241" t="s">
        <v>246</v>
      </c>
      <c r="J1125" s="241">
        <v>2</v>
      </c>
      <c r="K1125" s="241">
        <v>3</v>
      </c>
      <c r="L1125" s="262">
        <v>54</v>
      </c>
      <c r="M1125" s="263">
        <v>51</v>
      </c>
      <c r="N1125" s="264">
        <v>56</v>
      </c>
      <c r="O1125" s="190">
        <v>64</v>
      </c>
      <c r="P1125" s="190"/>
      <c r="Q1125" s="190">
        <v>68</v>
      </c>
      <c r="R1125" s="190">
        <v>73</v>
      </c>
      <c r="S1125" s="190">
        <v>78</v>
      </c>
      <c r="T1125" s="190">
        <v>58</v>
      </c>
      <c r="U1125" s="190"/>
      <c r="V1125" s="190">
        <v>60</v>
      </c>
      <c r="W1125" s="190">
        <v>61</v>
      </c>
      <c r="X1125" s="190">
        <v>60</v>
      </c>
      <c r="Y1125" s="172">
        <v>98</v>
      </c>
      <c r="Z1125" s="172">
        <v>100</v>
      </c>
      <c r="AA1125" s="190">
        <v>72</v>
      </c>
      <c r="AB1125" s="190">
        <v>71</v>
      </c>
      <c r="AC1125" s="190"/>
      <c r="AD1125" s="190">
        <v>70</v>
      </c>
      <c r="AE1125" s="190">
        <v>68</v>
      </c>
      <c r="AF1125" s="190">
        <v>55</v>
      </c>
      <c r="AG1125" s="190">
        <v>53</v>
      </c>
      <c r="AH1125" s="190"/>
      <c r="AI1125" s="190">
        <v>55</v>
      </c>
      <c r="AJ1125" s="190">
        <v>53</v>
      </c>
      <c r="AK1125" s="172">
        <v>98</v>
      </c>
      <c r="AL1125" s="172">
        <v>98</v>
      </c>
      <c r="AM1125" s="265">
        <v>70.5</v>
      </c>
      <c r="AN1125" s="265">
        <v>56.875</v>
      </c>
      <c r="AO1125" s="183">
        <v>101</v>
      </c>
      <c r="AP1125" s="184">
        <v>107</v>
      </c>
      <c r="AQ1125" s="182">
        <v>73.096446700507613</v>
      </c>
      <c r="AR1125" s="182">
        <v>98.5</v>
      </c>
      <c r="AS1125" s="182"/>
      <c r="AT1125" s="182"/>
      <c r="AU1125" s="182">
        <v>924</v>
      </c>
      <c r="AV1125" s="182"/>
      <c r="AW1125" s="182">
        <v>4</v>
      </c>
      <c r="AX1125" s="182"/>
      <c r="AY1125" s="182"/>
      <c r="AZ1125" s="182"/>
      <c r="BA1125" s="182"/>
      <c r="BB1125" s="182"/>
      <c r="BC1125" s="182"/>
      <c r="BD1125" s="182"/>
      <c r="BE1125" s="182"/>
      <c r="BF1125" s="182"/>
      <c r="BG1125" s="182">
        <v>1176</v>
      </c>
      <c r="BH1125" s="182">
        <v>3</v>
      </c>
      <c r="BI1125" s="182">
        <v>2</v>
      </c>
      <c r="BJ1125" s="182">
        <v>2</v>
      </c>
      <c r="BK1125" s="182"/>
      <c r="BL1125" s="182"/>
      <c r="BM1125" s="182"/>
      <c r="BN1125" s="182"/>
      <c r="BO1125" s="182"/>
      <c r="BP1125" s="182"/>
      <c r="BQ1125" s="228" t="s">
        <v>185</v>
      </c>
      <c r="BR1125" s="228" t="s">
        <v>247</v>
      </c>
      <c r="BS1125" s="228" t="s">
        <v>336</v>
      </c>
      <c r="BT1125" s="228" t="s">
        <v>249</v>
      </c>
      <c r="BU1125" s="228">
        <v>7</v>
      </c>
      <c r="BV1125" s="228" t="s">
        <v>333</v>
      </c>
      <c r="BW1125" s="228" t="s">
        <v>173</v>
      </c>
      <c r="BX1125" s="186">
        <v>0</v>
      </c>
      <c r="BY1125" s="182">
        <v>4</v>
      </c>
      <c r="BZ1125" s="182">
        <v>1.333333333333333</v>
      </c>
      <c r="CA1125" s="182">
        <v>925</v>
      </c>
      <c r="CB1125" s="182">
        <v>7</v>
      </c>
      <c r="CC1125" s="182">
        <v>2.333333333333333</v>
      </c>
      <c r="CD1125" s="182">
        <v>1178</v>
      </c>
      <c r="CE1125" s="228">
        <v>1</v>
      </c>
      <c r="CF1125" s="228">
        <v>2</v>
      </c>
      <c r="CG1125" s="113">
        <v>0</v>
      </c>
      <c r="CH1125" s="113">
        <v>0</v>
      </c>
      <c r="CI1125" s="113">
        <v>0</v>
      </c>
      <c r="CJ1125" s="113">
        <v>0</v>
      </c>
      <c r="CK1125" s="113">
        <v>0</v>
      </c>
      <c r="CL1125" s="113">
        <v>0</v>
      </c>
      <c r="CM1125" s="113">
        <v>0</v>
      </c>
      <c r="CN1125" s="185">
        <v>3.666666666666667</v>
      </c>
      <c r="CO1125" s="181">
        <v>2103</v>
      </c>
      <c r="CP1125" s="187">
        <v>1.743540973212871E-3</v>
      </c>
      <c r="CQ1125" s="173">
        <v>6.7901234567901245E-2</v>
      </c>
      <c r="CR1125" s="173">
        <v>38.944444444444443</v>
      </c>
      <c r="CS1125" s="173">
        <v>6.4468864468864476E-2</v>
      </c>
      <c r="CT1125" s="173">
        <v>36.975824175824172</v>
      </c>
      <c r="CU1125" s="253">
        <v>2791</v>
      </c>
      <c r="CV1125" s="220">
        <v>-1</v>
      </c>
      <c r="CW1125" s="254">
        <f t="shared" si="119"/>
        <v>2100</v>
      </c>
      <c r="CX1125" s="15">
        <f t="shared" si="120"/>
        <v>11</v>
      </c>
      <c r="CY1125" s="241">
        <f t="shared" si="121"/>
        <v>4</v>
      </c>
      <c r="CZ1125" s="241" t="str">
        <f>IFERROR(ROUND(CY1125/#REF!,1),"")</f>
        <v/>
      </c>
      <c r="DA1125" s="254">
        <f t="shared" si="122"/>
        <v>2104</v>
      </c>
      <c r="DB1125" s="246">
        <f t="shared" si="123"/>
        <v>1.9011406844106464E-3</v>
      </c>
      <c r="DC1125" s="195"/>
      <c r="DD1125" s="15" t="str">
        <f>IFERROR(#REF!-AO1125,"")</f>
        <v/>
      </c>
      <c r="DE1125" s="195"/>
      <c r="DF1125" s="266" t="str">
        <f>IFERROR(#REF!-L1125,"")</f>
        <v/>
      </c>
      <c r="DG1125" s="228" t="e">
        <f>IF(#REF!&gt;AP1125,0,1)</f>
        <v>#REF!</v>
      </c>
      <c r="DH1125" s="228">
        <f t="shared" si="124"/>
        <v>1</v>
      </c>
      <c r="DI1125" s="228">
        <f t="shared" si="125"/>
        <v>0</v>
      </c>
    </row>
    <row r="1126" spans="1:113" ht="20.25" customHeight="1" x14ac:dyDescent="0.2">
      <c r="A1126">
        <v>2022</v>
      </c>
      <c r="B1126">
        <v>2</v>
      </c>
      <c r="C1126" s="261">
        <v>44610</v>
      </c>
      <c r="D1126">
        <v>434</v>
      </c>
      <c r="E1126">
        <v>751</v>
      </c>
      <c r="F1126">
        <v>8</v>
      </c>
      <c r="G1126" s="194" t="s">
        <v>210</v>
      </c>
      <c r="H1126" s="241" t="s">
        <v>211</v>
      </c>
      <c r="I1126" s="241" t="s">
        <v>169</v>
      </c>
      <c r="J1126" s="241">
        <v>1</v>
      </c>
      <c r="K1126" s="241">
        <v>4</v>
      </c>
      <c r="L1126" s="262">
        <v>1009</v>
      </c>
      <c r="M1126" s="263">
        <v>949</v>
      </c>
      <c r="N1126" s="264">
        <v>1080</v>
      </c>
      <c r="O1126" s="190">
        <v>1483</v>
      </c>
      <c r="P1126" s="190"/>
      <c r="Q1126" s="190">
        <v>1525</v>
      </c>
      <c r="R1126" s="190">
        <v>1839</v>
      </c>
      <c r="S1126" s="190">
        <v>1495</v>
      </c>
      <c r="T1126" s="190">
        <v>1098</v>
      </c>
      <c r="U1126" s="190"/>
      <c r="V1126" s="190">
        <v>1106</v>
      </c>
      <c r="W1126" s="190">
        <v>1130</v>
      </c>
      <c r="X1126" s="190">
        <v>1048</v>
      </c>
      <c r="Y1126" s="172"/>
      <c r="Z1126" s="172"/>
      <c r="AA1126" s="190">
        <v>1634</v>
      </c>
      <c r="AB1126" s="190">
        <v>1567</v>
      </c>
      <c r="AC1126" s="190"/>
      <c r="AD1126" s="190">
        <v>1456</v>
      </c>
      <c r="AE1126" s="190">
        <v>1409</v>
      </c>
      <c r="AF1126" s="190">
        <v>910</v>
      </c>
      <c r="AG1126" s="190">
        <v>1143</v>
      </c>
      <c r="AH1126" s="190"/>
      <c r="AI1126" s="190">
        <v>1087</v>
      </c>
      <c r="AJ1126" s="190">
        <v>1073</v>
      </c>
      <c r="AK1126" s="172"/>
      <c r="AL1126" s="172"/>
      <c r="AM1126" s="265">
        <v>1551</v>
      </c>
      <c r="AN1126" s="265">
        <v>1074.375</v>
      </c>
      <c r="AO1126" s="183">
        <v>20</v>
      </c>
      <c r="AP1126" s="184">
        <v>180</v>
      </c>
      <c r="AQ1126" s="182"/>
      <c r="AR1126" s="182"/>
      <c r="AS1126" s="182"/>
      <c r="AT1126" s="182"/>
      <c r="AU1126" s="182"/>
      <c r="AV1126" s="182">
        <v>8</v>
      </c>
      <c r="AW1126" s="182">
        <v>8</v>
      </c>
      <c r="AX1126" s="182"/>
      <c r="AY1126" s="182"/>
      <c r="AZ1126" s="182">
        <v>4</v>
      </c>
      <c r="BA1126" s="182"/>
      <c r="BB1126" s="182"/>
      <c r="BC1126" s="182"/>
      <c r="BD1126" s="182"/>
      <c r="BE1126" s="182"/>
      <c r="BF1126" s="182"/>
      <c r="BG1126" s="182">
        <v>144</v>
      </c>
      <c r="BH1126" s="182">
        <v>10</v>
      </c>
      <c r="BI1126" s="182">
        <v>10</v>
      </c>
      <c r="BJ1126" s="182">
        <v>5</v>
      </c>
      <c r="BK1126" s="182">
        <v>3</v>
      </c>
      <c r="BL1126" s="182"/>
      <c r="BM1126" s="182"/>
      <c r="BN1126" s="182"/>
      <c r="BO1126" s="182"/>
      <c r="BP1126" s="182"/>
      <c r="BQ1126" s="228" t="s">
        <v>185</v>
      </c>
      <c r="BR1126" s="228" t="s">
        <v>186</v>
      </c>
      <c r="BS1126" s="228" t="s">
        <v>212</v>
      </c>
      <c r="BT1126" s="228" t="s">
        <v>188</v>
      </c>
      <c r="BU1126" s="228">
        <v>7</v>
      </c>
      <c r="BV1126" s="228" t="s">
        <v>213</v>
      </c>
      <c r="BW1126" s="228" t="s">
        <v>173</v>
      </c>
      <c r="BX1126" s="186">
        <v>0</v>
      </c>
      <c r="BY1126" s="182">
        <v>20</v>
      </c>
      <c r="BZ1126" s="182">
        <v>5</v>
      </c>
      <c r="CA1126" s="182">
        <v>5</v>
      </c>
      <c r="CB1126" s="182">
        <v>28</v>
      </c>
      <c r="CC1126" s="182">
        <v>7</v>
      </c>
      <c r="CD1126" s="182">
        <v>151</v>
      </c>
      <c r="CE1126" s="228">
        <v>4</v>
      </c>
      <c r="CF1126" s="228">
        <v>4</v>
      </c>
      <c r="CG1126" s="113">
        <v>1</v>
      </c>
      <c r="CH1126" s="113">
        <v>0</v>
      </c>
      <c r="CI1126" s="113">
        <v>1</v>
      </c>
      <c r="CJ1126" s="113">
        <v>0</v>
      </c>
      <c r="CK1126" s="113">
        <v>0</v>
      </c>
      <c r="CL1126" s="113">
        <v>0</v>
      </c>
      <c r="CM1126" s="113">
        <v>0</v>
      </c>
      <c r="CN1126" s="185">
        <v>12</v>
      </c>
      <c r="CO1126" s="181">
        <v>156</v>
      </c>
      <c r="CP1126" s="187">
        <v>7.6923076923076927E-2</v>
      </c>
      <c r="CQ1126" s="173">
        <v>1.189296333002973E-2</v>
      </c>
      <c r="CR1126" s="173">
        <v>0.15460852329038649</v>
      </c>
      <c r="CS1126" s="173">
        <v>1.1169284467713789E-2</v>
      </c>
      <c r="CT1126" s="173">
        <v>0.14520069808027919</v>
      </c>
      <c r="CU1126" s="253">
        <v>2791</v>
      </c>
      <c r="CV1126" s="220">
        <v>-1</v>
      </c>
      <c r="CW1126" s="254">
        <f t="shared" si="119"/>
        <v>144</v>
      </c>
      <c r="CX1126" s="15">
        <f t="shared" si="120"/>
        <v>48</v>
      </c>
      <c r="CY1126" s="241">
        <f t="shared" si="121"/>
        <v>12</v>
      </c>
      <c r="CZ1126" s="241" t="str">
        <f>IFERROR(ROUND(CY1126/#REF!,1),"")</f>
        <v/>
      </c>
      <c r="DA1126" s="254">
        <f t="shared" si="122"/>
        <v>156</v>
      </c>
      <c r="DB1126" s="246">
        <f t="shared" si="123"/>
        <v>7.6923076923076927E-2</v>
      </c>
      <c r="DC1126" s="195"/>
      <c r="DD1126" s="15" t="str">
        <f>IFERROR(#REF!-AO1126,"")</f>
        <v/>
      </c>
      <c r="DE1126" s="195"/>
      <c r="DF1126" s="266" t="str">
        <f>IFERROR(#REF!-L1126,"")</f>
        <v/>
      </c>
      <c r="DG1126" s="228" t="e">
        <f>IF(#REF!&gt;AP1126,0,1)</f>
        <v>#REF!</v>
      </c>
      <c r="DH1126" s="228">
        <f t="shared" si="124"/>
        <v>1</v>
      </c>
      <c r="DI1126" s="228">
        <f t="shared" si="125"/>
        <v>1</v>
      </c>
    </row>
    <row r="1127" spans="1:113" ht="20.25" customHeight="1" x14ac:dyDescent="0.2">
      <c r="A1127">
        <v>2022</v>
      </c>
      <c r="B1127">
        <v>2</v>
      </c>
      <c r="C1127" s="261">
        <v>44610</v>
      </c>
      <c r="D1127">
        <v>434</v>
      </c>
      <c r="E1127">
        <v>752</v>
      </c>
      <c r="F1127">
        <v>8</v>
      </c>
      <c r="G1127" s="194"/>
      <c r="H1127" s="241"/>
      <c r="I1127" s="241"/>
      <c r="J1127" s="241"/>
      <c r="K1127" s="241"/>
      <c r="L1127" s="262">
        <v>0</v>
      </c>
      <c r="M1127" s="263">
        <v>0</v>
      </c>
      <c r="N1127" s="264">
        <v>0</v>
      </c>
      <c r="O1127" s="190"/>
      <c r="P1127" s="190"/>
      <c r="Q1127" s="190"/>
      <c r="R1127" s="190"/>
      <c r="S1127" s="190"/>
      <c r="T1127" s="190"/>
      <c r="U1127" s="190"/>
      <c r="V1127" s="190"/>
      <c r="W1127" s="190"/>
      <c r="X1127" s="190"/>
      <c r="Y1127" s="172">
        <v>180</v>
      </c>
      <c r="Z1127" s="172">
        <v>181</v>
      </c>
      <c r="AA1127" s="190">
        <v>81</v>
      </c>
      <c r="AB1127" s="190">
        <v>79</v>
      </c>
      <c r="AC1127" s="190"/>
      <c r="AD1127" s="190">
        <v>80</v>
      </c>
      <c r="AE1127" s="190">
        <v>78</v>
      </c>
      <c r="AF1127" s="190">
        <v>58</v>
      </c>
      <c r="AG1127" s="190">
        <v>75</v>
      </c>
      <c r="AH1127" s="190"/>
      <c r="AI1127" s="190">
        <v>75</v>
      </c>
      <c r="AJ1127" s="190">
        <v>55</v>
      </c>
      <c r="AK1127" s="172">
        <v>158</v>
      </c>
      <c r="AL1127" s="172">
        <v>161</v>
      </c>
      <c r="AM1127" s="265">
        <v>79.5</v>
      </c>
      <c r="AN1127" s="265">
        <v>65.75</v>
      </c>
      <c r="AO1127" s="183">
        <v>0</v>
      </c>
      <c r="AP1127" s="184"/>
      <c r="AQ1127" s="182">
        <v>0</v>
      </c>
      <c r="AR1127" s="182">
        <v>170</v>
      </c>
      <c r="AS1127" s="182"/>
      <c r="AT1127" s="182"/>
      <c r="AU1127" s="182"/>
      <c r="AV1127" s="182"/>
      <c r="AW1127" s="182"/>
      <c r="AX1127" s="182"/>
      <c r="AY1127" s="182"/>
      <c r="AZ1127" s="182"/>
      <c r="BA1127" s="182"/>
      <c r="BB1127" s="182"/>
      <c r="BC1127" s="182"/>
      <c r="BD1127" s="182"/>
      <c r="BE1127" s="182"/>
      <c r="BF1127" s="182"/>
      <c r="BG1127" s="182"/>
      <c r="BH1127" s="182"/>
      <c r="BI1127" s="182"/>
      <c r="BJ1127" s="182"/>
      <c r="BK1127" s="182"/>
      <c r="BL1127" s="182"/>
      <c r="BM1127" s="182"/>
      <c r="BN1127" s="182"/>
      <c r="BO1127" s="182"/>
      <c r="BP1127" s="182"/>
      <c r="BQ1127" s="228"/>
      <c r="BR1127" s="228"/>
      <c r="BS1127" s="228"/>
      <c r="BT1127" s="228"/>
      <c r="BU1127" s="228">
        <v>7</v>
      </c>
      <c r="BV1127" s="228"/>
      <c r="BW1127" s="228" t="s">
        <v>173</v>
      </c>
      <c r="BX1127" s="186">
        <v>0</v>
      </c>
      <c r="BY1127" s="182">
        <v>0</v>
      </c>
      <c r="BZ1127" s="182"/>
      <c r="CA1127" s="182">
        <v>0</v>
      </c>
      <c r="CB1127" s="182">
        <v>0</v>
      </c>
      <c r="CC1127" s="182"/>
      <c r="CD1127" s="182">
        <v>0</v>
      </c>
      <c r="CE1127" s="228">
        <v>0</v>
      </c>
      <c r="CF1127" s="228">
        <v>0</v>
      </c>
      <c r="CG1127" s="113">
        <v>0</v>
      </c>
      <c r="CH1127" s="113">
        <v>0</v>
      </c>
      <c r="CI1127" s="113">
        <v>0</v>
      </c>
      <c r="CJ1127" s="113">
        <v>0</v>
      </c>
      <c r="CK1127" s="113">
        <v>0</v>
      </c>
      <c r="CL1127" s="113">
        <v>0</v>
      </c>
      <c r="CM1127" s="113">
        <v>0</v>
      </c>
      <c r="CN1127" s="185">
        <v>0</v>
      </c>
      <c r="CO1127" s="181">
        <v>0</v>
      </c>
      <c r="CP1127" s="187"/>
      <c r="CQ1127" s="173"/>
      <c r="CR1127" s="173"/>
      <c r="CS1127" s="173">
        <v>0</v>
      </c>
      <c r="CT1127" s="173">
        <v>0</v>
      </c>
      <c r="CU1127" s="253">
        <v>2791</v>
      </c>
      <c r="CV1127" s="220"/>
      <c r="CW1127" s="254">
        <f t="shared" si="119"/>
        <v>0</v>
      </c>
      <c r="CX1127" s="15">
        <f t="shared" si="120"/>
        <v>0</v>
      </c>
      <c r="CY1127" s="241" t="str">
        <f t="shared" si="121"/>
        <v/>
      </c>
      <c r="CZ1127" s="241" t="str">
        <f>IFERROR(ROUND(CY1127/#REF!,1),"")</f>
        <v/>
      </c>
      <c r="DA1127" s="254" t="str">
        <f t="shared" si="122"/>
        <v/>
      </c>
      <c r="DB1127" s="246" t="str">
        <f t="shared" si="123"/>
        <v/>
      </c>
      <c r="DC1127" s="195"/>
      <c r="DD1127" s="15" t="str">
        <f>IFERROR(#REF!-AO1127,"")</f>
        <v/>
      </c>
      <c r="DE1127" s="195"/>
      <c r="DF1127" s="266" t="str">
        <f>IFERROR(#REF!-L1127,"")</f>
        <v/>
      </c>
      <c r="DG1127" s="228" t="e">
        <f>IF(#REF!&gt;AP1127,0,1)</f>
        <v>#REF!</v>
      </c>
      <c r="DH1127" s="228">
        <f t="shared" si="124"/>
        <v>1</v>
      </c>
      <c r="DI1127" s="228">
        <f t="shared" si="125"/>
        <v>0</v>
      </c>
    </row>
    <row r="1128" spans="1:113" ht="20.25" customHeight="1" x14ac:dyDescent="0.2">
      <c r="A1128">
        <v>2022</v>
      </c>
      <c r="B1128">
        <v>2</v>
      </c>
      <c r="C1128" s="261">
        <v>44610</v>
      </c>
      <c r="D1128">
        <v>372</v>
      </c>
      <c r="E1128">
        <v>646</v>
      </c>
      <c r="F1128">
        <v>46</v>
      </c>
      <c r="G1128" s="194" t="s">
        <v>276</v>
      </c>
      <c r="H1128" s="241" t="s">
        <v>277</v>
      </c>
      <c r="I1128" s="241" t="s">
        <v>221</v>
      </c>
      <c r="J1128" s="241">
        <v>2</v>
      </c>
      <c r="K1128" s="241">
        <v>2</v>
      </c>
      <c r="L1128" s="262">
        <v>212</v>
      </c>
      <c r="M1128" s="263">
        <v>197</v>
      </c>
      <c r="N1128" s="264">
        <v>226</v>
      </c>
      <c r="O1128" s="190"/>
      <c r="P1128" s="190"/>
      <c r="Q1128" s="190"/>
      <c r="R1128" s="190">
        <v>271</v>
      </c>
      <c r="S1128" s="190">
        <v>265</v>
      </c>
      <c r="T1128" s="190"/>
      <c r="U1128" s="190"/>
      <c r="V1128" s="190"/>
      <c r="W1128" s="190">
        <v>220</v>
      </c>
      <c r="X1128" s="190">
        <v>218</v>
      </c>
      <c r="Y1128" s="172"/>
      <c r="Z1128" s="172"/>
      <c r="AA1128" s="190">
        <v>257</v>
      </c>
      <c r="AB1128" s="190">
        <v>250</v>
      </c>
      <c r="AC1128" s="190"/>
      <c r="AD1128" s="190">
        <v>244</v>
      </c>
      <c r="AE1128" s="190">
        <v>247</v>
      </c>
      <c r="AF1128" s="190">
        <v>205</v>
      </c>
      <c r="AG1128" s="190">
        <v>204</v>
      </c>
      <c r="AH1128" s="190"/>
      <c r="AI1128" s="190">
        <v>203</v>
      </c>
      <c r="AJ1128" s="190">
        <v>201</v>
      </c>
      <c r="AK1128" s="172"/>
      <c r="AL1128" s="172"/>
      <c r="AM1128" s="265">
        <v>255.66666666666671</v>
      </c>
      <c r="AN1128" s="265">
        <v>208.5</v>
      </c>
      <c r="AO1128" s="183">
        <v>37</v>
      </c>
      <c r="AP1128" s="184">
        <v>150</v>
      </c>
      <c r="AQ1128" s="182"/>
      <c r="AR1128" s="182"/>
      <c r="AS1128" s="182"/>
      <c r="AT1128" s="182"/>
      <c r="AU1128" s="182">
        <v>704</v>
      </c>
      <c r="AV1128" s="182">
        <v>3</v>
      </c>
      <c r="AW1128" s="182">
        <v>3</v>
      </c>
      <c r="AX1128" s="182">
        <v>3</v>
      </c>
      <c r="AY1128" s="182"/>
      <c r="AZ1128" s="182"/>
      <c r="BA1128" s="182"/>
      <c r="BB1128" s="182"/>
      <c r="BC1128" s="182"/>
      <c r="BD1128" s="182"/>
      <c r="BE1128" s="182"/>
      <c r="BF1128" s="182"/>
      <c r="BG1128" s="182">
        <v>432</v>
      </c>
      <c r="BH1128" s="182">
        <v>4</v>
      </c>
      <c r="BI1128" s="182">
        <v>3</v>
      </c>
      <c r="BJ1128" s="182">
        <v>3</v>
      </c>
      <c r="BK1128" s="182"/>
      <c r="BL1128" s="182"/>
      <c r="BM1128" s="182"/>
      <c r="BN1128" s="182"/>
      <c r="BO1128" s="182"/>
      <c r="BP1128" s="182"/>
      <c r="BQ1128" s="228" t="s">
        <v>180</v>
      </c>
      <c r="BR1128" s="228" t="s">
        <v>266</v>
      </c>
      <c r="BS1128" s="228" t="s">
        <v>278</v>
      </c>
      <c r="BT1128" s="228"/>
      <c r="BU1128" s="228">
        <v>7</v>
      </c>
      <c r="BV1128" s="228" t="s">
        <v>323</v>
      </c>
      <c r="BW1128" s="228" t="s">
        <v>222</v>
      </c>
      <c r="BX1128" s="186">
        <v>0</v>
      </c>
      <c r="BY1128" s="182">
        <v>9</v>
      </c>
      <c r="BZ1128" s="182">
        <v>4.5</v>
      </c>
      <c r="CA1128" s="182">
        <v>708</v>
      </c>
      <c r="CB1128" s="182">
        <v>10</v>
      </c>
      <c r="CC1128" s="182">
        <v>5</v>
      </c>
      <c r="CD1128" s="182">
        <v>437</v>
      </c>
      <c r="CE1128" s="228">
        <v>3</v>
      </c>
      <c r="CF1128" s="228">
        <v>3</v>
      </c>
      <c r="CG1128" s="113">
        <v>3</v>
      </c>
      <c r="CH1128" s="113">
        <v>0</v>
      </c>
      <c r="CI1128" s="113">
        <v>0</v>
      </c>
      <c r="CJ1128" s="113">
        <v>0</v>
      </c>
      <c r="CK1128" s="113">
        <v>0</v>
      </c>
      <c r="CL1128" s="113">
        <v>0</v>
      </c>
      <c r="CM1128" s="113">
        <v>0</v>
      </c>
      <c r="CN1128" s="185">
        <v>9.5</v>
      </c>
      <c r="CO1128" s="181">
        <v>1145</v>
      </c>
      <c r="CP1128" s="187">
        <v>8.296943231441048E-3</v>
      </c>
      <c r="CQ1128" s="173">
        <v>4.4811320754716978E-2</v>
      </c>
      <c r="CR1128" s="173">
        <v>5.4009433962264151</v>
      </c>
      <c r="CS1128" s="173">
        <v>4.5563549160671457E-2</v>
      </c>
      <c r="CT1128" s="173">
        <v>5.491606714628297</v>
      </c>
      <c r="CU1128" s="253">
        <v>2791</v>
      </c>
      <c r="CV1128" s="220">
        <v>-1</v>
      </c>
      <c r="CW1128" s="254">
        <f t="shared" si="119"/>
        <v>1136</v>
      </c>
      <c r="CX1128" s="15">
        <f t="shared" si="120"/>
        <v>19</v>
      </c>
      <c r="CY1128" s="241">
        <f t="shared" si="121"/>
        <v>10</v>
      </c>
      <c r="CZ1128" s="241" t="str">
        <f>IFERROR(ROUND(CY1128/#REF!,1),"")</f>
        <v/>
      </c>
      <c r="DA1128" s="254">
        <f t="shared" si="122"/>
        <v>1146</v>
      </c>
      <c r="DB1128" s="246">
        <f t="shared" si="123"/>
        <v>8.7260034904013961E-3</v>
      </c>
      <c r="DC1128" s="195"/>
      <c r="DD1128" s="15" t="str">
        <f>IFERROR(#REF!-AO1128,"")</f>
        <v/>
      </c>
      <c r="DE1128" s="195"/>
      <c r="DF1128" s="266" t="str">
        <f>IFERROR(#REF!-L1128,"")</f>
        <v/>
      </c>
      <c r="DG1128" s="228" t="e">
        <f>IF(#REF!&gt;AP1128,0,1)</f>
        <v>#REF!</v>
      </c>
      <c r="DH1128" s="228">
        <f t="shared" si="124"/>
        <v>1</v>
      </c>
      <c r="DI1128" s="228">
        <f t="shared" si="125"/>
        <v>1</v>
      </c>
    </row>
    <row r="1129" spans="1:113" ht="20.25" customHeight="1" x14ac:dyDescent="0.2">
      <c r="A1129">
        <v>2022</v>
      </c>
      <c r="B1129">
        <v>2</v>
      </c>
      <c r="C1129" s="261">
        <v>44610</v>
      </c>
      <c r="D1129">
        <v>372</v>
      </c>
      <c r="E1129">
        <v>647</v>
      </c>
      <c r="F1129">
        <v>46</v>
      </c>
      <c r="G1129" s="194" t="s">
        <v>264</v>
      </c>
      <c r="H1129" s="241" t="s">
        <v>265</v>
      </c>
      <c r="I1129" s="241" t="s">
        <v>221</v>
      </c>
      <c r="J1129" s="241">
        <v>2</v>
      </c>
      <c r="K1129" s="241">
        <v>2</v>
      </c>
      <c r="L1129" s="262">
        <v>212</v>
      </c>
      <c r="M1129" s="263">
        <v>197</v>
      </c>
      <c r="N1129" s="264">
        <v>226</v>
      </c>
      <c r="O1129" s="190"/>
      <c r="P1129" s="190"/>
      <c r="Q1129" s="190"/>
      <c r="R1129" s="190">
        <v>265</v>
      </c>
      <c r="S1129" s="190">
        <v>260</v>
      </c>
      <c r="T1129" s="190"/>
      <c r="U1129" s="190"/>
      <c r="V1129" s="190"/>
      <c r="W1129" s="190">
        <v>219</v>
      </c>
      <c r="X1129" s="190">
        <v>213</v>
      </c>
      <c r="Y1129" s="172">
        <v>145</v>
      </c>
      <c r="Z1129" s="172">
        <v>148</v>
      </c>
      <c r="AA1129" s="190">
        <v>243</v>
      </c>
      <c r="AB1129" s="190">
        <v>249</v>
      </c>
      <c r="AC1129" s="190"/>
      <c r="AD1129" s="190">
        <v>246</v>
      </c>
      <c r="AE1129" s="190">
        <v>245</v>
      </c>
      <c r="AF1129" s="190">
        <v>202</v>
      </c>
      <c r="AG1129" s="190">
        <v>204</v>
      </c>
      <c r="AH1129" s="190"/>
      <c r="AI1129" s="190">
        <v>198</v>
      </c>
      <c r="AJ1129" s="190">
        <v>200</v>
      </c>
      <c r="AK1129" s="172">
        <v>149</v>
      </c>
      <c r="AL1129" s="172">
        <v>148</v>
      </c>
      <c r="AM1129" s="265">
        <v>251.33333333333329</v>
      </c>
      <c r="AN1129" s="265">
        <v>206</v>
      </c>
      <c r="AO1129" s="183">
        <v>37</v>
      </c>
      <c r="AP1129" s="184">
        <v>150</v>
      </c>
      <c r="AQ1129" s="182">
        <v>48.813559322033903</v>
      </c>
      <c r="AR1129" s="182">
        <v>147.5</v>
      </c>
      <c r="AS1129" s="182"/>
      <c r="AT1129" s="182"/>
      <c r="AU1129" s="182">
        <v>704</v>
      </c>
      <c r="AV1129" s="182">
        <v>2</v>
      </c>
      <c r="AW1129" s="182">
        <v>3</v>
      </c>
      <c r="AX1129" s="182"/>
      <c r="AY1129" s="182"/>
      <c r="AZ1129" s="182"/>
      <c r="BA1129" s="182"/>
      <c r="BB1129" s="182"/>
      <c r="BC1129" s="182"/>
      <c r="BD1129" s="182"/>
      <c r="BE1129" s="182"/>
      <c r="BF1129" s="182"/>
      <c r="BG1129" s="182">
        <v>432</v>
      </c>
      <c r="BH1129" s="182">
        <v>4</v>
      </c>
      <c r="BI1129" s="182">
        <v>4</v>
      </c>
      <c r="BJ1129" s="182">
        <v>1</v>
      </c>
      <c r="BK1129" s="182"/>
      <c r="BL1129" s="182"/>
      <c r="BM1129" s="182"/>
      <c r="BN1129" s="182"/>
      <c r="BO1129" s="182"/>
      <c r="BP1129" s="182"/>
      <c r="BQ1129" s="228" t="s">
        <v>180</v>
      </c>
      <c r="BR1129" s="228" t="s">
        <v>266</v>
      </c>
      <c r="BS1129" s="228" t="s">
        <v>267</v>
      </c>
      <c r="BT1129" s="228"/>
      <c r="BU1129" s="228">
        <v>7</v>
      </c>
      <c r="BV1129" s="228" t="s">
        <v>323</v>
      </c>
      <c r="BW1129" s="228" t="s">
        <v>222</v>
      </c>
      <c r="BX1129" s="186">
        <v>0</v>
      </c>
      <c r="BY1129" s="182">
        <v>5</v>
      </c>
      <c r="BZ1129" s="182">
        <v>2.5</v>
      </c>
      <c r="CA1129" s="182">
        <v>706</v>
      </c>
      <c r="CB1129" s="182">
        <v>9</v>
      </c>
      <c r="CC1129" s="182">
        <v>4.5</v>
      </c>
      <c r="CD1129" s="182">
        <v>436</v>
      </c>
      <c r="CE1129" s="228">
        <v>3</v>
      </c>
      <c r="CF1129" s="228">
        <v>3</v>
      </c>
      <c r="CG1129" s="113">
        <v>0</v>
      </c>
      <c r="CH1129" s="113">
        <v>0</v>
      </c>
      <c r="CI1129" s="113">
        <v>0</v>
      </c>
      <c r="CJ1129" s="113">
        <v>0</v>
      </c>
      <c r="CK1129" s="113">
        <v>0</v>
      </c>
      <c r="CL1129" s="113">
        <v>0</v>
      </c>
      <c r="CM1129" s="113">
        <v>0</v>
      </c>
      <c r="CN1129" s="185">
        <v>7</v>
      </c>
      <c r="CO1129" s="181">
        <v>1142</v>
      </c>
      <c r="CP1129" s="187">
        <v>6.1295971978984239E-3</v>
      </c>
      <c r="CQ1129" s="173">
        <v>3.3018867924528301E-2</v>
      </c>
      <c r="CR1129" s="173">
        <v>5.3867924528301883</v>
      </c>
      <c r="CS1129" s="173">
        <v>3.3980582524271843E-2</v>
      </c>
      <c r="CT1129" s="173">
        <v>5.5436893203883493</v>
      </c>
      <c r="CU1129" s="253">
        <v>2791</v>
      </c>
      <c r="CV1129" s="220">
        <v>-1</v>
      </c>
      <c r="CW1129" s="254">
        <f t="shared" si="119"/>
        <v>1136</v>
      </c>
      <c r="CX1129" s="15">
        <f t="shared" si="120"/>
        <v>14</v>
      </c>
      <c r="CY1129" s="241">
        <f t="shared" si="121"/>
        <v>7</v>
      </c>
      <c r="CZ1129" s="241" t="str">
        <f>IFERROR(ROUND(CY1129/#REF!,1),"")</f>
        <v/>
      </c>
      <c r="DA1129" s="254">
        <f t="shared" si="122"/>
        <v>1143</v>
      </c>
      <c r="DB1129" s="246">
        <f t="shared" si="123"/>
        <v>6.1242344706911632E-3</v>
      </c>
      <c r="DC1129" s="195"/>
      <c r="DD1129" s="15" t="str">
        <f>IFERROR(#REF!-AO1129,"")</f>
        <v/>
      </c>
      <c r="DE1129" s="195"/>
      <c r="DF1129" s="266" t="str">
        <f>IFERROR(#REF!-L1129,"")</f>
        <v/>
      </c>
      <c r="DG1129" s="228" t="e">
        <f>IF(#REF!&gt;AP1129,0,1)</f>
        <v>#REF!</v>
      </c>
      <c r="DH1129" s="228">
        <f t="shared" si="124"/>
        <v>1</v>
      </c>
      <c r="DI1129" s="228">
        <f t="shared" si="125"/>
        <v>1</v>
      </c>
    </row>
    <row r="1130" spans="1:113" ht="20.25" customHeight="1" x14ac:dyDescent="0.2">
      <c r="A1130">
        <v>2022</v>
      </c>
      <c r="B1130">
        <v>2</v>
      </c>
      <c r="C1130" s="261">
        <v>44610</v>
      </c>
      <c r="D1130">
        <v>334</v>
      </c>
      <c r="E1130">
        <v>254</v>
      </c>
      <c r="F1130">
        <v>49</v>
      </c>
      <c r="G1130" s="194" t="s">
        <v>220</v>
      </c>
      <c r="H1130" s="241" t="s">
        <v>179</v>
      </c>
      <c r="I1130" s="241" t="s">
        <v>221</v>
      </c>
      <c r="J1130" s="241">
        <v>4</v>
      </c>
      <c r="K1130" s="241">
        <v>2</v>
      </c>
      <c r="L1130" s="262">
        <v>203</v>
      </c>
      <c r="M1130" s="263">
        <v>188</v>
      </c>
      <c r="N1130" s="264">
        <v>217</v>
      </c>
      <c r="O1130" s="190"/>
      <c r="P1130" s="190"/>
      <c r="Q1130" s="190"/>
      <c r="R1130" s="190"/>
      <c r="S1130" s="190"/>
      <c r="T1130" s="190"/>
      <c r="U1130" s="190"/>
      <c r="V1130" s="190"/>
      <c r="W1130" s="190"/>
      <c r="X1130" s="190"/>
      <c r="Y1130" s="172"/>
      <c r="Z1130" s="172"/>
      <c r="AA1130" s="190">
        <v>268</v>
      </c>
      <c r="AB1130" s="190">
        <v>265</v>
      </c>
      <c r="AC1130" s="190"/>
      <c r="AD1130" s="190"/>
      <c r="AE1130" s="190"/>
      <c r="AF1130" s="190">
        <v>204</v>
      </c>
      <c r="AG1130" s="190">
        <v>201</v>
      </c>
      <c r="AH1130" s="190"/>
      <c r="AI1130" s="190"/>
      <c r="AJ1130" s="190"/>
      <c r="AK1130" s="172"/>
      <c r="AL1130" s="172"/>
      <c r="AM1130" s="265">
        <v>266.5</v>
      </c>
      <c r="AN1130" s="265">
        <v>202.5</v>
      </c>
      <c r="AO1130" s="183">
        <v>94</v>
      </c>
      <c r="AP1130" s="184">
        <v>153</v>
      </c>
      <c r="AQ1130" s="182"/>
      <c r="AR1130" s="182"/>
      <c r="AS1130" s="182"/>
      <c r="AT1130" s="182"/>
      <c r="AU1130" s="182"/>
      <c r="AV1130" s="182"/>
      <c r="AW1130" s="182"/>
      <c r="AX1130" s="182"/>
      <c r="AY1130" s="182"/>
      <c r="AZ1130" s="182"/>
      <c r="BA1130" s="182"/>
      <c r="BB1130" s="182"/>
      <c r="BC1130" s="182"/>
      <c r="BD1130" s="182"/>
      <c r="BE1130" s="182"/>
      <c r="BF1130" s="182"/>
      <c r="BG1130" s="182"/>
      <c r="BH1130" s="182">
        <v>2</v>
      </c>
      <c r="BI1130" s="182">
        <v>2</v>
      </c>
      <c r="BJ1130" s="182">
        <v>2</v>
      </c>
      <c r="BK1130" s="182"/>
      <c r="BL1130" s="182"/>
      <c r="BM1130" s="182"/>
      <c r="BN1130" s="182"/>
      <c r="BO1130" s="182"/>
      <c r="BP1130" s="182"/>
      <c r="BQ1130" s="228" t="s">
        <v>180</v>
      </c>
      <c r="BR1130" s="228" t="s">
        <v>181</v>
      </c>
      <c r="BS1130" s="228" t="s">
        <v>182</v>
      </c>
      <c r="BT1130" s="228"/>
      <c r="BU1130" s="228">
        <v>7</v>
      </c>
      <c r="BV1130" s="228" t="s">
        <v>220</v>
      </c>
      <c r="BW1130" s="228" t="s">
        <v>222</v>
      </c>
      <c r="BX1130" s="186">
        <v>0</v>
      </c>
      <c r="BY1130" s="182">
        <v>0</v>
      </c>
      <c r="BZ1130" s="182">
        <v>0</v>
      </c>
      <c r="CA1130" s="182">
        <v>0</v>
      </c>
      <c r="CB1130" s="182">
        <v>6</v>
      </c>
      <c r="CC1130" s="182">
        <v>3</v>
      </c>
      <c r="CD1130" s="182">
        <v>3</v>
      </c>
      <c r="CE1130" s="228">
        <v>1</v>
      </c>
      <c r="CF1130" s="228">
        <v>1</v>
      </c>
      <c r="CG1130" s="113">
        <v>1</v>
      </c>
      <c r="CH1130" s="113">
        <v>0</v>
      </c>
      <c r="CI1130" s="113">
        <v>0</v>
      </c>
      <c r="CJ1130" s="113">
        <v>0</v>
      </c>
      <c r="CK1130" s="113">
        <v>0</v>
      </c>
      <c r="CL1130" s="113">
        <v>0</v>
      </c>
      <c r="CM1130" s="113">
        <v>0</v>
      </c>
      <c r="CN1130" s="185">
        <v>3</v>
      </c>
      <c r="CO1130" s="181">
        <v>3</v>
      </c>
      <c r="CP1130" s="187">
        <v>1</v>
      </c>
      <c r="CQ1130" s="173">
        <v>1.477832512315271E-2</v>
      </c>
      <c r="CR1130" s="173">
        <v>1.477832512315271E-2</v>
      </c>
      <c r="CS1130" s="173">
        <v>1.4814814814814821E-2</v>
      </c>
      <c r="CT1130" s="173">
        <v>1.4814814814814821E-2</v>
      </c>
      <c r="CU1130" s="253">
        <v>2791</v>
      </c>
      <c r="CV1130" s="220">
        <v>-1</v>
      </c>
      <c r="CW1130" s="254">
        <f t="shared" si="119"/>
        <v>0</v>
      </c>
      <c r="CX1130" s="15">
        <f t="shared" si="120"/>
        <v>6</v>
      </c>
      <c r="CY1130" s="241">
        <f t="shared" si="121"/>
        <v>3</v>
      </c>
      <c r="CZ1130" s="241" t="str">
        <f>IFERROR(ROUND(CY1130/#REF!,1),"")</f>
        <v/>
      </c>
      <c r="DA1130" s="254">
        <f t="shared" si="122"/>
        <v>3</v>
      </c>
      <c r="DB1130" s="246">
        <f t="shared" si="123"/>
        <v>1</v>
      </c>
      <c r="DC1130" s="195"/>
      <c r="DD1130" s="15" t="str">
        <f>IFERROR(#REF!-AO1130,"")</f>
        <v/>
      </c>
      <c r="DE1130" s="195"/>
      <c r="DF1130" s="266" t="str">
        <f>IFERROR(#REF!-L1130,"")</f>
        <v/>
      </c>
      <c r="DG1130" s="228" t="e">
        <f>IF(#REF!&gt;AP1130,0,1)</f>
        <v>#REF!</v>
      </c>
      <c r="DH1130" s="228">
        <f t="shared" si="124"/>
        <v>1</v>
      </c>
      <c r="DI1130" s="228">
        <f t="shared" si="125"/>
        <v>1</v>
      </c>
    </row>
    <row r="1131" spans="1:113" ht="20.25" customHeight="1" x14ac:dyDescent="0.2">
      <c r="A1131">
        <v>2022</v>
      </c>
      <c r="B1131">
        <v>2</v>
      </c>
      <c r="C1131" s="261">
        <v>44611</v>
      </c>
      <c r="D1131">
        <v>137</v>
      </c>
      <c r="E1131">
        <v>273</v>
      </c>
      <c r="F1131">
        <v>2</v>
      </c>
      <c r="G1131" s="194" t="s">
        <v>174</v>
      </c>
      <c r="H1131" s="241" t="s">
        <v>175</v>
      </c>
      <c r="I1131" s="241" t="s">
        <v>169</v>
      </c>
      <c r="J1131" s="241">
        <v>3</v>
      </c>
      <c r="K1131" s="241">
        <v>2</v>
      </c>
      <c r="L1131" s="262">
        <v>564</v>
      </c>
      <c r="M1131" s="263">
        <v>524</v>
      </c>
      <c r="N1131" s="264">
        <v>603</v>
      </c>
      <c r="O1131" s="190"/>
      <c r="P1131" s="190"/>
      <c r="Q1131" s="190"/>
      <c r="R1131" s="190"/>
      <c r="S1131" s="190"/>
      <c r="T1131" s="190"/>
      <c r="U1131" s="190"/>
      <c r="V1131" s="190"/>
      <c r="W1131" s="190"/>
      <c r="X1131" s="190"/>
      <c r="Y1131" s="172">
        <v>136</v>
      </c>
      <c r="Z1131" s="172">
        <v>131</v>
      </c>
      <c r="AA1131" s="190"/>
      <c r="AB1131" s="190"/>
      <c r="AC1131" s="190"/>
      <c r="AD1131" s="190"/>
      <c r="AE1131" s="190"/>
      <c r="AF1131" s="190"/>
      <c r="AG1131" s="190"/>
      <c r="AH1131" s="190"/>
      <c r="AI1131" s="190"/>
      <c r="AJ1131" s="190"/>
      <c r="AK1131" s="172">
        <v>135</v>
      </c>
      <c r="AL1131" s="172">
        <v>135</v>
      </c>
      <c r="AM1131" s="265"/>
      <c r="AN1131" s="265"/>
      <c r="AO1131" s="183">
        <v>93</v>
      </c>
      <c r="AP1131" s="184">
        <v>116</v>
      </c>
      <c r="AQ1131" s="182">
        <v>80.44692737430168</v>
      </c>
      <c r="AR1131" s="182">
        <v>134.25</v>
      </c>
      <c r="AS1131" s="182"/>
      <c r="AT1131" s="182"/>
      <c r="AU1131" s="182">
        <v>852</v>
      </c>
      <c r="AV1131" s="182">
        <v>2</v>
      </c>
      <c r="AW1131" s="182">
        <v>4</v>
      </c>
      <c r="AX1131" s="182">
        <v>3</v>
      </c>
      <c r="AY1131" s="182"/>
      <c r="AZ1131" s="182"/>
      <c r="BA1131" s="182"/>
      <c r="BB1131" s="182"/>
      <c r="BC1131" s="182"/>
      <c r="BD1131" s="182"/>
      <c r="BE1131" s="182"/>
      <c r="BF1131" s="182"/>
      <c r="BG1131" s="182">
        <v>984</v>
      </c>
      <c r="BH1131" s="182">
        <v>1</v>
      </c>
      <c r="BI1131" s="182">
        <v>2</v>
      </c>
      <c r="BJ1131" s="182">
        <v>8</v>
      </c>
      <c r="BK1131" s="182"/>
      <c r="BL1131" s="182"/>
      <c r="BM1131" s="182"/>
      <c r="BN1131" s="182"/>
      <c r="BO1131" s="182"/>
      <c r="BP1131" s="182"/>
      <c r="BQ1131" s="228" t="s">
        <v>176</v>
      </c>
      <c r="BR1131" s="228"/>
      <c r="BS1131" s="228"/>
      <c r="BT1131" s="228"/>
      <c r="BU1131" s="228">
        <v>7</v>
      </c>
      <c r="BV1131" s="228" t="s">
        <v>177</v>
      </c>
      <c r="BW1131" s="228" t="s">
        <v>173</v>
      </c>
      <c r="BX1131" s="186">
        <v>0</v>
      </c>
      <c r="BY1131" s="182">
        <v>9</v>
      </c>
      <c r="BZ1131" s="182">
        <v>4.5</v>
      </c>
      <c r="CA1131" s="182">
        <v>856</v>
      </c>
      <c r="CB1131" s="182">
        <v>11</v>
      </c>
      <c r="CC1131" s="182">
        <v>5.5</v>
      </c>
      <c r="CD1131" s="182">
        <v>989</v>
      </c>
      <c r="CE1131" s="228">
        <v>1</v>
      </c>
      <c r="CF1131" s="228">
        <v>3</v>
      </c>
      <c r="CG1131" s="113">
        <v>5</v>
      </c>
      <c r="CH1131" s="113">
        <v>0</v>
      </c>
      <c r="CI1131" s="113">
        <v>0</v>
      </c>
      <c r="CJ1131" s="113">
        <v>0</v>
      </c>
      <c r="CK1131" s="113">
        <v>0</v>
      </c>
      <c r="CL1131" s="113">
        <v>0</v>
      </c>
      <c r="CM1131" s="113">
        <v>0</v>
      </c>
      <c r="CN1131" s="185">
        <v>10</v>
      </c>
      <c r="CO1131" s="181">
        <v>1845</v>
      </c>
      <c r="CP1131" s="187">
        <v>5.4200542005420054E-3</v>
      </c>
      <c r="CQ1131" s="173">
        <v>1.7730496453900711E-2</v>
      </c>
      <c r="CR1131" s="173">
        <v>3.271276595744681</v>
      </c>
      <c r="CS1131" s="173"/>
      <c r="CT1131" s="173"/>
      <c r="CU1131" s="253">
        <v>2791</v>
      </c>
      <c r="CV1131" s="220"/>
      <c r="CW1131" s="254">
        <f t="shared" si="119"/>
        <v>1836</v>
      </c>
      <c r="CX1131" s="15">
        <f t="shared" si="120"/>
        <v>20</v>
      </c>
      <c r="CY1131" s="241">
        <f t="shared" si="121"/>
        <v>10</v>
      </c>
      <c r="CZ1131" s="241" t="str">
        <f>IFERROR(ROUND(CY1131/#REF!,1),"")</f>
        <v/>
      </c>
      <c r="DA1131" s="254">
        <f t="shared" si="122"/>
        <v>1846</v>
      </c>
      <c r="DB1131" s="246">
        <f t="shared" si="123"/>
        <v>5.4171180931744311E-3</v>
      </c>
      <c r="DC1131" s="195"/>
      <c r="DD1131" s="15" t="str">
        <f>IFERROR(#REF!-AO1131,"")</f>
        <v/>
      </c>
      <c r="DE1131" s="195"/>
      <c r="DF1131" s="266" t="str">
        <f>IFERROR(#REF!-L1131,"")</f>
        <v/>
      </c>
      <c r="DG1131" s="228" t="e">
        <f>IF(#REF!&gt;AP1131,0,1)</f>
        <v>#REF!</v>
      </c>
      <c r="DH1131" s="228">
        <f t="shared" si="124"/>
        <v>0</v>
      </c>
      <c r="DI1131" s="228">
        <f t="shared" si="125"/>
        <v>1</v>
      </c>
    </row>
    <row r="1132" spans="1:113" ht="20.25" customHeight="1" x14ac:dyDescent="0.2">
      <c r="A1132">
        <v>2022</v>
      </c>
      <c r="B1132">
        <v>2</v>
      </c>
      <c r="C1132" s="261">
        <v>44611</v>
      </c>
      <c r="D1132">
        <v>419</v>
      </c>
      <c r="E1132">
        <v>670</v>
      </c>
      <c r="F1132">
        <v>2</v>
      </c>
      <c r="G1132" s="194" t="s">
        <v>235</v>
      </c>
      <c r="H1132" s="241" t="s">
        <v>236</v>
      </c>
      <c r="I1132" s="241" t="s">
        <v>169</v>
      </c>
      <c r="J1132" s="241">
        <v>4</v>
      </c>
      <c r="K1132" s="241">
        <v>2</v>
      </c>
      <c r="L1132" s="262">
        <v>298</v>
      </c>
      <c r="M1132" s="263">
        <v>280</v>
      </c>
      <c r="N1132" s="264">
        <v>319</v>
      </c>
      <c r="O1132" s="190"/>
      <c r="P1132" s="190"/>
      <c r="Q1132" s="190"/>
      <c r="R1132" s="190"/>
      <c r="S1132" s="190"/>
      <c r="T1132" s="190"/>
      <c r="U1132" s="190"/>
      <c r="V1132" s="190"/>
      <c r="W1132" s="190"/>
      <c r="X1132" s="190"/>
      <c r="Y1132" s="172"/>
      <c r="Z1132" s="172"/>
      <c r="AA1132" s="190"/>
      <c r="AB1132" s="190"/>
      <c r="AC1132" s="190"/>
      <c r="AD1132" s="190"/>
      <c r="AE1132" s="190"/>
      <c r="AF1132" s="190"/>
      <c r="AG1132" s="190"/>
      <c r="AH1132" s="190"/>
      <c r="AI1132" s="190"/>
      <c r="AJ1132" s="190"/>
      <c r="AK1132" s="172"/>
      <c r="AL1132" s="172"/>
      <c r="AM1132" s="265"/>
      <c r="AN1132" s="265"/>
      <c r="AO1132" s="183">
        <v>96</v>
      </c>
      <c r="AP1132" s="184">
        <v>150</v>
      </c>
      <c r="AQ1132" s="182"/>
      <c r="AR1132" s="182"/>
      <c r="AS1132" s="182"/>
      <c r="AT1132" s="182"/>
      <c r="AU1132" s="182"/>
      <c r="AV1132" s="182">
        <v>8</v>
      </c>
      <c r="AW1132" s="182">
        <v>4</v>
      </c>
      <c r="AX1132" s="182"/>
      <c r="AY1132" s="182"/>
      <c r="AZ1132" s="182"/>
      <c r="BA1132" s="182"/>
      <c r="BB1132" s="182"/>
      <c r="BC1132" s="182"/>
      <c r="BD1132" s="182"/>
      <c r="BE1132" s="182"/>
      <c r="BF1132" s="182"/>
      <c r="BG1132" s="182"/>
      <c r="BH1132" s="182"/>
      <c r="BI1132" s="182"/>
      <c r="BJ1132" s="182"/>
      <c r="BK1132" s="182"/>
      <c r="BL1132" s="182"/>
      <c r="BM1132" s="182"/>
      <c r="BN1132" s="182"/>
      <c r="BO1132" s="182"/>
      <c r="BP1132" s="182"/>
      <c r="BQ1132" s="228" t="s">
        <v>185</v>
      </c>
      <c r="BR1132" s="228" t="s">
        <v>186</v>
      </c>
      <c r="BS1132" s="228" t="s">
        <v>237</v>
      </c>
      <c r="BT1132" s="228" t="s">
        <v>188</v>
      </c>
      <c r="BU1132" s="228">
        <v>7</v>
      </c>
      <c r="BV1132" s="228" t="s">
        <v>238</v>
      </c>
      <c r="BW1132" s="228" t="s">
        <v>173</v>
      </c>
      <c r="BX1132" s="186">
        <v>0</v>
      </c>
      <c r="BY1132" s="182">
        <v>12</v>
      </c>
      <c r="BZ1132" s="182">
        <v>6</v>
      </c>
      <c r="CA1132" s="182">
        <v>6</v>
      </c>
      <c r="CB1132" s="182">
        <v>0</v>
      </c>
      <c r="CC1132" s="182">
        <v>0</v>
      </c>
      <c r="CD1132" s="182">
        <v>0</v>
      </c>
      <c r="CE1132" s="228">
        <v>4</v>
      </c>
      <c r="CF1132" s="228">
        <v>2</v>
      </c>
      <c r="CG1132" s="113">
        <v>0</v>
      </c>
      <c r="CH1132" s="113">
        <v>0</v>
      </c>
      <c r="CI1132" s="113">
        <v>0</v>
      </c>
      <c r="CJ1132" s="113">
        <v>0</v>
      </c>
      <c r="CK1132" s="113">
        <v>0</v>
      </c>
      <c r="CL1132" s="113">
        <v>0</v>
      </c>
      <c r="CM1132" s="113">
        <v>0</v>
      </c>
      <c r="CN1132" s="185">
        <v>6</v>
      </c>
      <c r="CO1132" s="181">
        <v>6</v>
      </c>
      <c r="CP1132" s="187">
        <v>1</v>
      </c>
      <c r="CQ1132" s="173">
        <v>2.0134228187919458E-2</v>
      </c>
      <c r="CR1132" s="173">
        <v>2.0134228187919458E-2</v>
      </c>
      <c r="CS1132" s="173"/>
      <c r="CT1132" s="173"/>
      <c r="CU1132" s="253">
        <v>2791</v>
      </c>
      <c r="CV1132" s="220"/>
      <c r="CW1132" s="254">
        <f t="shared" si="119"/>
        <v>0</v>
      </c>
      <c r="CX1132" s="15">
        <f t="shared" si="120"/>
        <v>12</v>
      </c>
      <c r="CY1132" s="241">
        <f t="shared" si="121"/>
        <v>6</v>
      </c>
      <c r="CZ1132" s="241" t="str">
        <f>IFERROR(ROUND(CY1132/#REF!,1),"")</f>
        <v/>
      </c>
      <c r="DA1132" s="254">
        <f t="shared" si="122"/>
        <v>6</v>
      </c>
      <c r="DB1132" s="246">
        <f t="shared" si="123"/>
        <v>1</v>
      </c>
      <c r="DC1132" s="195"/>
      <c r="DD1132" s="15" t="str">
        <f>IFERROR(#REF!-AO1132,"")</f>
        <v/>
      </c>
      <c r="DE1132" s="195"/>
      <c r="DF1132" s="266" t="str">
        <f>IFERROR(#REF!-L1132,"")</f>
        <v/>
      </c>
      <c r="DG1132" s="228" t="e">
        <f>IF(#REF!&gt;AP1132,0,1)</f>
        <v>#REF!</v>
      </c>
      <c r="DH1132" s="228">
        <f t="shared" si="124"/>
        <v>0</v>
      </c>
      <c r="DI1132" s="228">
        <f t="shared" si="125"/>
        <v>1</v>
      </c>
    </row>
    <row r="1133" spans="1:113" ht="20.25" customHeight="1" x14ac:dyDescent="0.2">
      <c r="A1133">
        <v>2022</v>
      </c>
      <c r="B1133">
        <v>2</v>
      </c>
      <c r="C1133" s="261">
        <v>44611</v>
      </c>
      <c r="D1133">
        <v>137</v>
      </c>
      <c r="E1133">
        <v>273</v>
      </c>
      <c r="F1133">
        <v>3</v>
      </c>
      <c r="G1133" s="194" t="s">
        <v>174</v>
      </c>
      <c r="H1133" s="241" t="s">
        <v>175</v>
      </c>
      <c r="I1133" s="241" t="s">
        <v>169</v>
      </c>
      <c r="J1133" s="241">
        <v>3</v>
      </c>
      <c r="K1133" s="241">
        <v>2</v>
      </c>
      <c r="L1133" s="262">
        <v>564</v>
      </c>
      <c r="M1133" s="263">
        <v>524</v>
      </c>
      <c r="N1133" s="264">
        <v>603</v>
      </c>
      <c r="O1133" s="190">
        <v>664</v>
      </c>
      <c r="P1133" s="190"/>
      <c r="Q1133" s="190">
        <v>742</v>
      </c>
      <c r="R1133" s="190"/>
      <c r="S1133" s="190">
        <v>675</v>
      </c>
      <c r="T1133" s="190">
        <v>558</v>
      </c>
      <c r="U1133" s="190"/>
      <c r="V1133" s="190">
        <v>586</v>
      </c>
      <c r="W1133" s="190"/>
      <c r="X1133" s="190">
        <v>598</v>
      </c>
      <c r="Y1133" s="172"/>
      <c r="Z1133" s="172"/>
      <c r="AA1133" s="190"/>
      <c r="AB1133" s="190">
        <v>795</v>
      </c>
      <c r="AC1133" s="190">
        <v>784</v>
      </c>
      <c r="AD1133" s="190">
        <v>778</v>
      </c>
      <c r="AE1133" s="190"/>
      <c r="AF1133" s="190"/>
      <c r="AG1133" s="190">
        <v>645</v>
      </c>
      <c r="AH1133" s="190">
        <v>683</v>
      </c>
      <c r="AI1133" s="190">
        <v>638</v>
      </c>
      <c r="AJ1133" s="190"/>
      <c r="AK1133" s="172"/>
      <c r="AL1133" s="172"/>
      <c r="AM1133" s="265">
        <v>739.66666666666663</v>
      </c>
      <c r="AN1133" s="265">
        <v>618</v>
      </c>
      <c r="AO1133" s="183">
        <v>93</v>
      </c>
      <c r="AP1133" s="184">
        <v>116</v>
      </c>
      <c r="AQ1133" s="182"/>
      <c r="AR1133" s="182"/>
      <c r="AS1133" s="182"/>
      <c r="AT1133" s="182"/>
      <c r="AU1133" s="182"/>
      <c r="AV1133" s="182"/>
      <c r="AW1133" s="182"/>
      <c r="AX1133" s="182"/>
      <c r="AY1133" s="182"/>
      <c r="AZ1133" s="182"/>
      <c r="BA1133" s="182"/>
      <c r="BB1133" s="182"/>
      <c r="BC1133" s="182"/>
      <c r="BD1133" s="182"/>
      <c r="BE1133" s="182"/>
      <c r="BF1133" s="182"/>
      <c r="BG1133" s="182"/>
      <c r="BH1133" s="182"/>
      <c r="BI1133" s="182"/>
      <c r="BJ1133" s="182"/>
      <c r="BK1133" s="182"/>
      <c r="BL1133" s="182"/>
      <c r="BM1133" s="182"/>
      <c r="BN1133" s="182"/>
      <c r="BO1133" s="182"/>
      <c r="BP1133" s="182"/>
      <c r="BQ1133" s="228" t="s">
        <v>176</v>
      </c>
      <c r="BR1133" s="228"/>
      <c r="BS1133" s="228"/>
      <c r="BT1133" s="228"/>
      <c r="BU1133" s="228">
        <v>7</v>
      </c>
      <c r="BV1133" s="228" t="s">
        <v>177</v>
      </c>
      <c r="BW1133" s="228" t="s">
        <v>173</v>
      </c>
      <c r="BX1133" s="186">
        <v>0</v>
      </c>
      <c r="BY1133" s="182">
        <v>0</v>
      </c>
      <c r="BZ1133" s="182">
        <v>0</v>
      </c>
      <c r="CA1133" s="182">
        <v>0</v>
      </c>
      <c r="CB1133" s="182">
        <v>0</v>
      </c>
      <c r="CC1133" s="182">
        <v>0</v>
      </c>
      <c r="CD1133" s="182">
        <v>0</v>
      </c>
      <c r="CE1133" s="228">
        <v>0</v>
      </c>
      <c r="CF1133" s="228">
        <v>0</v>
      </c>
      <c r="CG1133" s="113">
        <v>0</v>
      </c>
      <c r="CH1133" s="113">
        <v>0</v>
      </c>
      <c r="CI1133" s="113">
        <v>0</v>
      </c>
      <c r="CJ1133" s="113">
        <v>0</v>
      </c>
      <c r="CK1133" s="113">
        <v>0</v>
      </c>
      <c r="CL1133" s="113">
        <v>0</v>
      </c>
      <c r="CM1133" s="113">
        <v>0</v>
      </c>
      <c r="CN1133" s="185">
        <v>0</v>
      </c>
      <c r="CO1133" s="181">
        <v>0</v>
      </c>
      <c r="CP1133" s="187"/>
      <c r="CQ1133" s="173">
        <v>0</v>
      </c>
      <c r="CR1133" s="173">
        <v>0</v>
      </c>
      <c r="CS1133" s="173">
        <v>0</v>
      </c>
      <c r="CT1133" s="173">
        <v>0</v>
      </c>
      <c r="CU1133" s="253">
        <v>2791</v>
      </c>
      <c r="CV1133" s="220">
        <v>-1</v>
      </c>
      <c r="CW1133" s="254">
        <f t="shared" si="119"/>
        <v>0</v>
      </c>
      <c r="CX1133" s="15">
        <f t="shared" si="120"/>
        <v>0</v>
      </c>
      <c r="CY1133" s="241">
        <f t="shared" si="121"/>
        <v>0</v>
      </c>
      <c r="CZ1133" s="241" t="str">
        <f>IFERROR(ROUND(CY1133/#REF!,1),"")</f>
        <v/>
      </c>
      <c r="DA1133" s="254">
        <f t="shared" si="122"/>
        <v>0</v>
      </c>
      <c r="DB1133" s="246" t="str">
        <f t="shared" si="123"/>
        <v/>
      </c>
      <c r="DC1133" s="195"/>
      <c r="DD1133" s="15" t="str">
        <f>IFERROR(#REF!-AO1133,"")</f>
        <v/>
      </c>
      <c r="DE1133" s="195"/>
      <c r="DF1133" s="266" t="str">
        <f>IFERROR(#REF!-L1133,"")</f>
        <v/>
      </c>
      <c r="DG1133" s="228" t="e">
        <f>IF(#REF!&gt;AP1133,0,1)</f>
        <v>#REF!</v>
      </c>
      <c r="DH1133" s="228">
        <f t="shared" si="124"/>
        <v>1</v>
      </c>
      <c r="DI1133" s="228">
        <f t="shared" si="125"/>
        <v>0</v>
      </c>
    </row>
    <row r="1134" spans="1:113" ht="20.25" customHeight="1" x14ac:dyDescent="0.2">
      <c r="A1134">
        <v>2022</v>
      </c>
      <c r="B1134">
        <v>2</v>
      </c>
      <c r="C1134" s="261">
        <v>44611</v>
      </c>
      <c r="D1134">
        <v>295</v>
      </c>
      <c r="E1134">
        <v>219</v>
      </c>
      <c r="F1134">
        <v>3</v>
      </c>
      <c r="G1134" s="194" t="s">
        <v>214</v>
      </c>
      <c r="H1134" s="241" t="s">
        <v>215</v>
      </c>
      <c r="I1134" s="241" t="s">
        <v>169</v>
      </c>
      <c r="J1134" s="241">
        <v>6</v>
      </c>
      <c r="K1134" s="241">
        <v>1</v>
      </c>
      <c r="L1134" s="262">
        <v>114</v>
      </c>
      <c r="M1134" s="263">
        <v>106</v>
      </c>
      <c r="N1134" s="264">
        <v>121</v>
      </c>
      <c r="O1134" s="190"/>
      <c r="P1134" s="190"/>
      <c r="Q1134" s="190"/>
      <c r="R1134" s="190"/>
      <c r="S1134" s="190"/>
      <c r="T1134" s="190"/>
      <c r="U1134" s="190"/>
      <c r="V1134" s="190"/>
      <c r="W1134" s="190"/>
      <c r="X1134" s="190"/>
      <c r="Y1134" s="172"/>
      <c r="Z1134" s="172"/>
      <c r="AA1134" s="190"/>
      <c r="AB1134" s="190"/>
      <c r="AC1134" s="190"/>
      <c r="AD1134" s="190"/>
      <c r="AE1134" s="190"/>
      <c r="AF1134" s="190"/>
      <c r="AG1134" s="190"/>
      <c r="AH1134" s="190"/>
      <c r="AI1134" s="190"/>
      <c r="AJ1134" s="190"/>
      <c r="AK1134" s="172"/>
      <c r="AL1134" s="172"/>
      <c r="AM1134" s="265"/>
      <c r="AN1134" s="265"/>
      <c r="AO1134" s="183">
        <v>238</v>
      </c>
      <c r="AP1134" s="184">
        <v>91</v>
      </c>
      <c r="AQ1134" s="182"/>
      <c r="AR1134" s="182"/>
      <c r="AS1134" s="182"/>
      <c r="AT1134" s="182"/>
      <c r="AU1134" s="182"/>
      <c r="AV1134" s="182"/>
      <c r="AW1134" s="182"/>
      <c r="AX1134" s="182"/>
      <c r="AY1134" s="182"/>
      <c r="AZ1134" s="182"/>
      <c r="BA1134" s="182"/>
      <c r="BB1134" s="182"/>
      <c r="BC1134" s="182"/>
      <c r="BD1134" s="182"/>
      <c r="BE1134" s="182"/>
      <c r="BF1134" s="182"/>
      <c r="BG1134" s="182"/>
      <c r="BH1134" s="182"/>
      <c r="BI1134" s="182"/>
      <c r="BJ1134" s="182"/>
      <c r="BK1134" s="182"/>
      <c r="BL1134" s="182"/>
      <c r="BM1134" s="182"/>
      <c r="BN1134" s="182"/>
      <c r="BO1134" s="182"/>
      <c r="BP1134" s="182"/>
      <c r="BQ1134" s="228" t="s">
        <v>176</v>
      </c>
      <c r="BR1134" s="228" t="s">
        <v>176</v>
      </c>
      <c r="BS1134" s="228"/>
      <c r="BT1134" s="228"/>
      <c r="BU1134" s="228">
        <v>7</v>
      </c>
      <c r="BV1134" s="228" t="s">
        <v>214</v>
      </c>
      <c r="BW1134" s="228" t="s">
        <v>173</v>
      </c>
      <c r="BX1134" s="186">
        <v>0</v>
      </c>
      <c r="BY1134" s="182">
        <v>0</v>
      </c>
      <c r="BZ1134" s="182">
        <v>0</v>
      </c>
      <c r="CA1134" s="182">
        <v>0</v>
      </c>
      <c r="CB1134" s="182">
        <v>0</v>
      </c>
      <c r="CC1134" s="182">
        <v>0</v>
      </c>
      <c r="CD1134" s="182">
        <v>0</v>
      </c>
      <c r="CE1134" s="228">
        <v>0</v>
      </c>
      <c r="CF1134" s="228">
        <v>0</v>
      </c>
      <c r="CG1134" s="113">
        <v>0</v>
      </c>
      <c r="CH1134" s="113">
        <v>0</v>
      </c>
      <c r="CI1134" s="113">
        <v>0</v>
      </c>
      <c r="CJ1134" s="113">
        <v>0</v>
      </c>
      <c r="CK1134" s="113">
        <v>0</v>
      </c>
      <c r="CL1134" s="113">
        <v>0</v>
      </c>
      <c r="CM1134" s="113">
        <v>0</v>
      </c>
      <c r="CN1134" s="185">
        <v>0</v>
      </c>
      <c r="CO1134" s="181">
        <v>0</v>
      </c>
      <c r="CP1134" s="187"/>
      <c r="CQ1134" s="173">
        <v>0</v>
      </c>
      <c r="CR1134" s="173">
        <v>0</v>
      </c>
      <c r="CS1134" s="173"/>
      <c r="CT1134" s="173"/>
      <c r="CU1134" s="253">
        <v>2791</v>
      </c>
      <c r="CV1134" s="220"/>
      <c r="CW1134" s="254">
        <f t="shared" si="119"/>
        <v>0</v>
      </c>
      <c r="CX1134" s="15">
        <f t="shared" si="120"/>
        <v>0</v>
      </c>
      <c r="CY1134" s="241">
        <f t="shared" si="121"/>
        <v>0</v>
      </c>
      <c r="CZ1134" s="241" t="str">
        <f>IFERROR(ROUND(CY1134/#REF!,1),"")</f>
        <v/>
      </c>
      <c r="DA1134" s="254">
        <f t="shared" si="122"/>
        <v>0</v>
      </c>
      <c r="DB1134" s="246" t="str">
        <f t="shared" si="123"/>
        <v/>
      </c>
      <c r="DC1134" s="195"/>
      <c r="DD1134" s="15" t="str">
        <f>IFERROR(#REF!-AO1134,"")</f>
        <v/>
      </c>
      <c r="DE1134" s="195"/>
      <c r="DF1134" s="266" t="str">
        <f>IFERROR(#REF!-L1134,"")</f>
        <v/>
      </c>
      <c r="DG1134" s="228" t="e">
        <f>IF(#REF!&gt;AP1134,0,1)</f>
        <v>#REF!</v>
      </c>
      <c r="DH1134" s="228">
        <f t="shared" si="124"/>
        <v>0</v>
      </c>
      <c r="DI1134" s="228">
        <f t="shared" si="125"/>
        <v>1</v>
      </c>
    </row>
    <row r="1135" spans="1:113" ht="20.25" customHeight="1" x14ac:dyDescent="0.2">
      <c r="A1135">
        <v>2022</v>
      </c>
      <c r="B1135">
        <v>2</v>
      </c>
      <c r="C1135" s="261">
        <v>44611</v>
      </c>
      <c r="D1135">
        <v>421</v>
      </c>
      <c r="E1135">
        <v>667</v>
      </c>
      <c r="F1135">
        <v>3</v>
      </c>
      <c r="G1135" s="194" t="s">
        <v>355</v>
      </c>
      <c r="H1135" s="241" t="s">
        <v>356</v>
      </c>
      <c r="I1135" s="241" t="s">
        <v>169</v>
      </c>
      <c r="J1135" s="241">
        <v>1</v>
      </c>
      <c r="K1135" s="241">
        <v>4</v>
      </c>
      <c r="L1135" s="262">
        <v>1554</v>
      </c>
      <c r="M1135" s="263">
        <v>1462</v>
      </c>
      <c r="N1135" s="264">
        <v>1664</v>
      </c>
      <c r="O1135" s="190"/>
      <c r="P1135" s="190"/>
      <c r="Q1135" s="190"/>
      <c r="R1135" s="190"/>
      <c r="S1135" s="190"/>
      <c r="T1135" s="190"/>
      <c r="U1135" s="190"/>
      <c r="V1135" s="190"/>
      <c r="W1135" s="190"/>
      <c r="X1135" s="190"/>
      <c r="Y1135" s="172"/>
      <c r="Z1135" s="172"/>
      <c r="AA1135" s="190"/>
      <c r="AB1135" s="190"/>
      <c r="AC1135" s="190"/>
      <c r="AD1135" s="190">
        <v>2073</v>
      </c>
      <c r="AE1135" s="190"/>
      <c r="AF1135" s="190"/>
      <c r="AG1135" s="190"/>
      <c r="AH1135" s="190"/>
      <c r="AI1135" s="190">
        <v>1699</v>
      </c>
      <c r="AJ1135" s="190"/>
      <c r="AK1135" s="172"/>
      <c r="AL1135" s="172"/>
      <c r="AM1135" s="265">
        <v>2073</v>
      </c>
      <c r="AN1135" s="265">
        <v>1699</v>
      </c>
      <c r="AO1135" s="183">
        <v>18</v>
      </c>
      <c r="AP1135" s="184">
        <v>200</v>
      </c>
      <c r="AQ1135" s="182"/>
      <c r="AR1135" s="182"/>
      <c r="AS1135" s="182"/>
      <c r="AT1135" s="182"/>
      <c r="AU1135" s="182"/>
      <c r="AV1135" s="182"/>
      <c r="AW1135" s="182"/>
      <c r="AX1135" s="182"/>
      <c r="AY1135" s="182"/>
      <c r="AZ1135" s="182"/>
      <c r="BA1135" s="182"/>
      <c r="BB1135" s="182"/>
      <c r="BC1135" s="182"/>
      <c r="BD1135" s="182"/>
      <c r="BE1135" s="182"/>
      <c r="BF1135" s="182"/>
      <c r="BG1135" s="182"/>
      <c r="BH1135" s="182"/>
      <c r="BI1135" s="182">
        <v>2</v>
      </c>
      <c r="BJ1135" s="182">
        <v>6</v>
      </c>
      <c r="BK1135" s="182"/>
      <c r="BL1135" s="182"/>
      <c r="BM1135" s="182"/>
      <c r="BN1135" s="182"/>
      <c r="BO1135" s="182">
        <v>4</v>
      </c>
      <c r="BP1135" s="182"/>
      <c r="BQ1135" s="228" t="s">
        <v>185</v>
      </c>
      <c r="BR1135" s="228" t="s">
        <v>186</v>
      </c>
      <c r="BS1135" s="228" t="s">
        <v>357</v>
      </c>
      <c r="BT1135" s="228" t="s">
        <v>188</v>
      </c>
      <c r="BU1135" s="228">
        <v>7</v>
      </c>
      <c r="BV1135" s="228" t="s">
        <v>358</v>
      </c>
      <c r="BW1135" s="228" t="s">
        <v>173</v>
      </c>
      <c r="BX1135" s="186">
        <v>0</v>
      </c>
      <c r="BY1135" s="182">
        <v>0</v>
      </c>
      <c r="BZ1135" s="182">
        <v>0</v>
      </c>
      <c r="CA1135" s="182">
        <v>0</v>
      </c>
      <c r="CB1135" s="182">
        <v>12</v>
      </c>
      <c r="CC1135" s="182">
        <v>3</v>
      </c>
      <c r="CD1135" s="182">
        <v>3</v>
      </c>
      <c r="CE1135" s="228">
        <v>0</v>
      </c>
      <c r="CF1135" s="228">
        <v>0</v>
      </c>
      <c r="CG1135" s="113">
        <v>1</v>
      </c>
      <c r="CH1135" s="113">
        <v>0</v>
      </c>
      <c r="CI1135" s="113">
        <v>0</v>
      </c>
      <c r="CJ1135" s="113">
        <v>0</v>
      </c>
      <c r="CK1135" s="113">
        <v>0</v>
      </c>
      <c r="CL1135" s="113">
        <v>1</v>
      </c>
      <c r="CM1135" s="113">
        <v>0</v>
      </c>
      <c r="CN1135" s="185">
        <v>3</v>
      </c>
      <c r="CO1135" s="181">
        <v>3</v>
      </c>
      <c r="CP1135" s="187">
        <v>1</v>
      </c>
      <c r="CQ1135" s="173">
        <v>1.930501930501931E-3</v>
      </c>
      <c r="CR1135" s="173">
        <v>1.930501930501931E-3</v>
      </c>
      <c r="CS1135" s="173">
        <v>1.765744555620953E-3</v>
      </c>
      <c r="CT1135" s="173">
        <v>1.765744555620953E-3</v>
      </c>
      <c r="CU1135" s="253">
        <v>2791</v>
      </c>
      <c r="CV1135" s="220">
        <v>-1</v>
      </c>
      <c r="CW1135" s="254">
        <f t="shared" si="119"/>
        <v>0</v>
      </c>
      <c r="CX1135" s="15">
        <f t="shared" si="120"/>
        <v>12</v>
      </c>
      <c r="CY1135" s="241">
        <f t="shared" si="121"/>
        <v>3</v>
      </c>
      <c r="CZ1135" s="241" t="str">
        <f>IFERROR(ROUND(CY1135/#REF!,1),"")</f>
        <v/>
      </c>
      <c r="DA1135" s="254">
        <f t="shared" si="122"/>
        <v>3</v>
      </c>
      <c r="DB1135" s="246">
        <f t="shared" si="123"/>
        <v>1</v>
      </c>
      <c r="DC1135" s="195"/>
      <c r="DD1135" s="15" t="str">
        <f>IFERROR(#REF!-AO1135,"")</f>
        <v/>
      </c>
      <c r="DE1135" s="195"/>
      <c r="DF1135" s="266" t="str">
        <f>IFERROR(#REF!-L1135,"")</f>
        <v/>
      </c>
      <c r="DG1135" s="228" t="e">
        <f>IF(#REF!&gt;AP1135,0,1)</f>
        <v>#REF!</v>
      </c>
      <c r="DH1135" s="228">
        <f t="shared" si="124"/>
        <v>1</v>
      </c>
      <c r="DI1135" s="228">
        <f t="shared" si="125"/>
        <v>0</v>
      </c>
    </row>
    <row r="1136" spans="1:113" ht="20.25" customHeight="1" x14ac:dyDescent="0.2">
      <c r="A1136">
        <v>2022</v>
      </c>
      <c r="B1136">
        <v>2</v>
      </c>
      <c r="C1136" s="261">
        <v>44611</v>
      </c>
      <c r="D1136">
        <v>421</v>
      </c>
      <c r="E1136">
        <v>673</v>
      </c>
      <c r="F1136">
        <v>3</v>
      </c>
      <c r="G1136" s="194" t="s">
        <v>359</v>
      </c>
      <c r="H1136" s="241" t="s">
        <v>360</v>
      </c>
      <c r="I1136" s="241" t="s">
        <v>169</v>
      </c>
      <c r="J1136" s="241">
        <v>1</v>
      </c>
      <c r="K1136" s="241">
        <v>4</v>
      </c>
      <c r="L1136" s="262">
        <v>61</v>
      </c>
      <c r="M1136" s="263">
        <v>57</v>
      </c>
      <c r="N1136" s="264">
        <v>65</v>
      </c>
      <c r="O1136" s="190"/>
      <c r="P1136" s="190"/>
      <c r="Q1136" s="190"/>
      <c r="R1136" s="190"/>
      <c r="S1136" s="190"/>
      <c r="T1136" s="190"/>
      <c r="U1136" s="190"/>
      <c r="V1136" s="190"/>
      <c r="W1136" s="190"/>
      <c r="X1136" s="190"/>
      <c r="Y1136" s="172"/>
      <c r="Z1136" s="172"/>
      <c r="AA1136" s="190"/>
      <c r="AB1136" s="190"/>
      <c r="AC1136" s="190"/>
      <c r="AD1136" s="190">
        <v>80</v>
      </c>
      <c r="AE1136" s="190"/>
      <c r="AF1136" s="190"/>
      <c r="AG1136" s="190"/>
      <c r="AH1136" s="190"/>
      <c r="AI1136" s="190">
        <v>68</v>
      </c>
      <c r="AJ1136" s="190"/>
      <c r="AK1136" s="172"/>
      <c r="AL1136" s="172"/>
      <c r="AM1136" s="265">
        <v>80</v>
      </c>
      <c r="AN1136" s="265">
        <v>68</v>
      </c>
      <c r="AO1136" s="183">
        <v>18</v>
      </c>
      <c r="AP1136" s="184">
        <v>200</v>
      </c>
      <c r="AQ1136" s="182"/>
      <c r="AR1136" s="182"/>
      <c r="AS1136" s="182"/>
      <c r="AT1136" s="182"/>
      <c r="AU1136" s="182"/>
      <c r="AV1136" s="182"/>
      <c r="AW1136" s="182"/>
      <c r="AX1136" s="182"/>
      <c r="AY1136" s="182"/>
      <c r="AZ1136" s="182"/>
      <c r="BA1136" s="182"/>
      <c r="BB1136" s="182"/>
      <c r="BC1136" s="182"/>
      <c r="BD1136" s="182"/>
      <c r="BE1136" s="182"/>
      <c r="BF1136" s="182"/>
      <c r="BG1136" s="182"/>
      <c r="BH1136" s="182"/>
      <c r="BI1136" s="182"/>
      <c r="BJ1136" s="182"/>
      <c r="BK1136" s="182"/>
      <c r="BL1136" s="182"/>
      <c r="BM1136" s="182"/>
      <c r="BN1136" s="182"/>
      <c r="BO1136" s="182"/>
      <c r="BP1136" s="182"/>
      <c r="BQ1136" s="228" t="s">
        <v>185</v>
      </c>
      <c r="BR1136" s="228" t="s">
        <v>186</v>
      </c>
      <c r="BS1136" s="228" t="s">
        <v>361</v>
      </c>
      <c r="BT1136" s="228" t="s">
        <v>188</v>
      </c>
      <c r="BU1136" s="228">
        <v>7</v>
      </c>
      <c r="BV1136" s="228" t="s">
        <v>358</v>
      </c>
      <c r="BW1136" s="228" t="s">
        <v>173</v>
      </c>
      <c r="BX1136" s="186">
        <v>0</v>
      </c>
      <c r="BY1136" s="182">
        <v>0</v>
      </c>
      <c r="BZ1136" s="182">
        <v>0</v>
      </c>
      <c r="CA1136" s="182">
        <v>0</v>
      </c>
      <c r="CB1136" s="182">
        <v>0</v>
      </c>
      <c r="CC1136" s="182">
        <v>0</v>
      </c>
      <c r="CD1136" s="182">
        <v>0</v>
      </c>
      <c r="CE1136" s="228">
        <v>0</v>
      </c>
      <c r="CF1136" s="228">
        <v>0</v>
      </c>
      <c r="CG1136" s="113">
        <v>0</v>
      </c>
      <c r="CH1136" s="113">
        <v>0</v>
      </c>
      <c r="CI1136" s="113">
        <v>0</v>
      </c>
      <c r="CJ1136" s="113">
        <v>0</v>
      </c>
      <c r="CK1136" s="113">
        <v>0</v>
      </c>
      <c r="CL1136" s="113">
        <v>0</v>
      </c>
      <c r="CM1136" s="113">
        <v>0</v>
      </c>
      <c r="CN1136" s="185">
        <v>0</v>
      </c>
      <c r="CO1136" s="181">
        <v>0</v>
      </c>
      <c r="CP1136" s="187"/>
      <c r="CQ1136" s="173">
        <v>0</v>
      </c>
      <c r="CR1136" s="173">
        <v>0</v>
      </c>
      <c r="CS1136" s="173">
        <v>0</v>
      </c>
      <c r="CT1136" s="173">
        <v>0</v>
      </c>
      <c r="CU1136" s="253">
        <v>2791</v>
      </c>
      <c r="CV1136" s="220">
        <v>-1</v>
      </c>
      <c r="CW1136" s="254">
        <f t="shared" si="119"/>
        <v>0</v>
      </c>
      <c r="CX1136" s="15">
        <f t="shared" si="120"/>
        <v>0</v>
      </c>
      <c r="CY1136" s="241">
        <f t="shared" si="121"/>
        <v>0</v>
      </c>
      <c r="CZ1136" s="241" t="str">
        <f>IFERROR(ROUND(CY1136/#REF!,1),"")</f>
        <v/>
      </c>
      <c r="DA1136" s="254">
        <f t="shared" si="122"/>
        <v>0</v>
      </c>
      <c r="DB1136" s="246" t="str">
        <f t="shared" si="123"/>
        <v/>
      </c>
      <c r="DC1136" s="195"/>
      <c r="DD1136" s="15" t="str">
        <f>IFERROR(#REF!-AO1136,"")</f>
        <v/>
      </c>
      <c r="DE1136" s="195"/>
      <c r="DF1136" s="266" t="str">
        <f>IFERROR(#REF!-L1136,"")</f>
        <v/>
      </c>
      <c r="DG1136" s="228" t="e">
        <f>IF(#REF!&gt;AP1136,0,1)</f>
        <v>#REF!</v>
      </c>
      <c r="DH1136" s="228">
        <f t="shared" si="124"/>
        <v>1</v>
      </c>
      <c r="DI1136" s="228">
        <f t="shared" si="125"/>
        <v>0</v>
      </c>
    </row>
    <row r="1137" spans="1:113" ht="20.25" customHeight="1" x14ac:dyDescent="0.2">
      <c r="A1137">
        <v>2022</v>
      </c>
      <c r="B1137">
        <v>2</v>
      </c>
      <c r="C1137" s="261">
        <v>44611</v>
      </c>
      <c r="D1137">
        <v>423</v>
      </c>
      <c r="E1137">
        <v>669</v>
      </c>
      <c r="F1137">
        <v>3</v>
      </c>
      <c r="G1137" s="194" t="s">
        <v>279</v>
      </c>
      <c r="H1137" s="241" t="s">
        <v>280</v>
      </c>
      <c r="I1137" s="241" t="s">
        <v>169</v>
      </c>
      <c r="J1137" s="241">
        <v>2</v>
      </c>
      <c r="K1137" s="241">
        <v>2</v>
      </c>
      <c r="L1137" s="262">
        <v>954</v>
      </c>
      <c r="M1137" s="263">
        <v>897</v>
      </c>
      <c r="N1137" s="264">
        <v>1021</v>
      </c>
      <c r="O1137" s="190">
        <v>1577</v>
      </c>
      <c r="P1137" s="190"/>
      <c r="Q1137" s="190">
        <v>1512</v>
      </c>
      <c r="R1137" s="190"/>
      <c r="S1137" s="190">
        <v>1470</v>
      </c>
      <c r="T1137" s="190">
        <v>997</v>
      </c>
      <c r="U1137" s="190"/>
      <c r="V1137" s="190">
        <v>990</v>
      </c>
      <c r="W1137" s="190"/>
      <c r="X1137" s="190">
        <v>968</v>
      </c>
      <c r="Y1137" s="172">
        <v>152</v>
      </c>
      <c r="Z1137" s="172">
        <v>167</v>
      </c>
      <c r="AA1137" s="190"/>
      <c r="AB1137" s="190">
        <v>1315</v>
      </c>
      <c r="AC1137" s="190"/>
      <c r="AD1137" s="190"/>
      <c r="AE1137" s="190"/>
      <c r="AF1137" s="190"/>
      <c r="AG1137" s="190">
        <v>1059</v>
      </c>
      <c r="AH1137" s="190"/>
      <c r="AI1137" s="190"/>
      <c r="AJ1137" s="190"/>
      <c r="AK1137" s="172">
        <v>150</v>
      </c>
      <c r="AL1137" s="172"/>
      <c r="AM1137" s="265">
        <v>1468.5</v>
      </c>
      <c r="AN1137" s="265">
        <v>1003.5</v>
      </c>
      <c r="AO1137" s="183">
        <v>40</v>
      </c>
      <c r="AP1137" s="184">
        <v>180</v>
      </c>
      <c r="AQ1137" s="182">
        <v>46.055437100213219</v>
      </c>
      <c r="AR1137" s="182">
        <v>156.33333333333329</v>
      </c>
      <c r="AS1137" s="182"/>
      <c r="AT1137" s="182"/>
      <c r="AU1137" s="182">
        <v>360</v>
      </c>
      <c r="AV1137" s="182">
        <v>8</v>
      </c>
      <c r="AW1137" s="182">
        <v>4</v>
      </c>
      <c r="AX1137" s="182">
        <v>12</v>
      </c>
      <c r="AY1137" s="182"/>
      <c r="AZ1137" s="182"/>
      <c r="BA1137" s="182"/>
      <c r="BB1137" s="182"/>
      <c r="BC1137" s="182"/>
      <c r="BD1137" s="182"/>
      <c r="BE1137" s="182"/>
      <c r="BF1137" s="182"/>
      <c r="BG1137" s="182">
        <v>588</v>
      </c>
      <c r="BH1137" s="182">
        <v>3</v>
      </c>
      <c r="BI1137" s="182">
        <v>4</v>
      </c>
      <c r="BJ1137" s="182">
        <v>7</v>
      </c>
      <c r="BK1137" s="182"/>
      <c r="BL1137" s="182"/>
      <c r="BM1137" s="182"/>
      <c r="BN1137" s="182"/>
      <c r="BO1137" s="182"/>
      <c r="BP1137" s="182"/>
      <c r="BQ1137" s="228" t="s">
        <v>185</v>
      </c>
      <c r="BR1137" s="228" t="s">
        <v>186</v>
      </c>
      <c r="BS1137" s="228" t="s">
        <v>281</v>
      </c>
      <c r="BT1137" s="228" t="s">
        <v>188</v>
      </c>
      <c r="BU1137" s="228">
        <v>7</v>
      </c>
      <c r="BV1137" s="228" t="s">
        <v>279</v>
      </c>
      <c r="BW1137" s="228" t="s">
        <v>173</v>
      </c>
      <c r="BX1137" s="186">
        <v>0</v>
      </c>
      <c r="BY1137" s="182">
        <v>24</v>
      </c>
      <c r="BZ1137" s="182">
        <v>12</v>
      </c>
      <c r="CA1137" s="182">
        <v>372</v>
      </c>
      <c r="CB1137" s="182">
        <v>14</v>
      </c>
      <c r="CC1137" s="182">
        <v>7</v>
      </c>
      <c r="CD1137" s="182">
        <v>595</v>
      </c>
      <c r="CE1137" s="228">
        <v>5</v>
      </c>
      <c r="CF1137" s="228">
        <v>4</v>
      </c>
      <c r="CG1137" s="113">
        <v>9</v>
      </c>
      <c r="CH1137" s="113">
        <v>0</v>
      </c>
      <c r="CI1137" s="113">
        <v>0</v>
      </c>
      <c r="CJ1137" s="113">
        <v>0</v>
      </c>
      <c r="CK1137" s="113">
        <v>0</v>
      </c>
      <c r="CL1137" s="113">
        <v>0</v>
      </c>
      <c r="CM1137" s="113">
        <v>0</v>
      </c>
      <c r="CN1137" s="185">
        <v>19</v>
      </c>
      <c r="CO1137" s="181">
        <v>967</v>
      </c>
      <c r="CP1137" s="187">
        <v>1.9648397104446741E-2</v>
      </c>
      <c r="CQ1137" s="173">
        <v>1.9916142557651988E-2</v>
      </c>
      <c r="CR1137" s="173">
        <v>1.0136268343815511</v>
      </c>
      <c r="CS1137" s="173">
        <v>1.893373193821624E-2</v>
      </c>
      <c r="CT1137" s="173">
        <v>0.9636273044344793</v>
      </c>
      <c r="CU1137" s="253">
        <v>2791</v>
      </c>
      <c r="CV1137" s="220">
        <v>-1</v>
      </c>
      <c r="CW1137" s="254">
        <f t="shared" si="119"/>
        <v>948</v>
      </c>
      <c r="CX1137" s="15">
        <f t="shared" si="120"/>
        <v>38</v>
      </c>
      <c r="CY1137" s="241">
        <f t="shared" si="121"/>
        <v>19</v>
      </c>
      <c r="CZ1137" s="241" t="str">
        <f>IFERROR(ROUND(CY1137/#REF!,1),"")</f>
        <v/>
      </c>
      <c r="DA1137" s="254">
        <f t="shared" si="122"/>
        <v>967</v>
      </c>
      <c r="DB1137" s="246">
        <f t="shared" si="123"/>
        <v>1.9648397104446741E-2</v>
      </c>
      <c r="DC1137" s="195"/>
      <c r="DD1137" s="15" t="str">
        <f>IFERROR(#REF!-AO1137,"")</f>
        <v/>
      </c>
      <c r="DE1137" s="195"/>
      <c r="DF1137" s="266" t="str">
        <f>IFERROR(#REF!-L1137,"")</f>
        <v/>
      </c>
      <c r="DG1137" s="228" t="e">
        <f>IF(#REF!&gt;AP1137,0,1)</f>
        <v>#REF!</v>
      </c>
      <c r="DH1137" s="228">
        <f t="shared" si="124"/>
        <v>1</v>
      </c>
      <c r="DI1137" s="228">
        <f t="shared" si="125"/>
        <v>1</v>
      </c>
    </row>
    <row r="1138" spans="1:113" ht="20.25" customHeight="1" x14ac:dyDescent="0.2">
      <c r="A1138">
        <v>2022</v>
      </c>
      <c r="B1138">
        <v>2</v>
      </c>
      <c r="C1138" s="261">
        <v>44611</v>
      </c>
      <c r="D1138">
        <v>29</v>
      </c>
      <c r="E1138">
        <v>82</v>
      </c>
      <c r="F1138">
        <v>4</v>
      </c>
      <c r="G1138" s="194"/>
      <c r="H1138" s="241"/>
      <c r="I1138" s="241"/>
      <c r="J1138" s="241"/>
      <c r="K1138" s="241"/>
      <c r="L1138" s="262">
        <v>0</v>
      </c>
      <c r="M1138" s="263">
        <v>0</v>
      </c>
      <c r="N1138" s="264">
        <v>0</v>
      </c>
      <c r="O1138" s="190"/>
      <c r="P1138" s="190"/>
      <c r="Q1138" s="190"/>
      <c r="R1138" s="190"/>
      <c r="S1138" s="190"/>
      <c r="T1138" s="190"/>
      <c r="U1138" s="190"/>
      <c r="V1138" s="190"/>
      <c r="W1138" s="190"/>
      <c r="X1138" s="190"/>
      <c r="Y1138" s="172"/>
      <c r="Z1138" s="172"/>
      <c r="AA1138" s="190"/>
      <c r="AB1138" s="190"/>
      <c r="AC1138" s="190"/>
      <c r="AD1138" s="190"/>
      <c r="AE1138" s="190"/>
      <c r="AF1138" s="190"/>
      <c r="AG1138" s="190"/>
      <c r="AH1138" s="190"/>
      <c r="AI1138" s="190"/>
      <c r="AJ1138" s="190"/>
      <c r="AK1138" s="172"/>
      <c r="AL1138" s="172"/>
      <c r="AM1138" s="265"/>
      <c r="AN1138" s="265"/>
      <c r="AO1138" s="183">
        <v>0</v>
      </c>
      <c r="AP1138" s="184"/>
      <c r="AQ1138" s="182"/>
      <c r="AR1138" s="182"/>
      <c r="AS1138" s="182"/>
      <c r="AT1138" s="182"/>
      <c r="AU1138" s="182"/>
      <c r="AV1138" s="182"/>
      <c r="AW1138" s="182"/>
      <c r="AX1138" s="182"/>
      <c r="AY1138" s="182"/>
      <c r="AZ1138" s="182"/>
      <c r="BA1138" s="182"/>
      <c r="BB1138" s="182"/>
      <c r="BC1138" s="182"/>
      <c r="BD1138" s="182"/>
      <c r="BE1138" s="182"/>
      <c r="BF1138" s="182"/>
      <c r="BG1138" s="182"/>
      <c r="BH1138" s="182"/>
      <c r="BI1138" s="182"/>
      <c r="BJ1138" s="182"/>
      <c r="BK1138" s="182"/>
      <c r="BL1138" s="182"/>
      <c r="BM1138" s="182"/>
      <c r="BN1138" s="182"/>
      <c r="BO1138" s="182"/>
      <c r="BP1138" s="182"/>
      <c r="BQ1138" s="228"/>
      <c r="BR1138" s="228"/>
      <c r="BS1138" s="228"/>
      <c r="BT1138" s="228"/>
      <c r="BU1138" s="228">
        <v>7</v>
      </c>
      <c r="BV1138" s="228"/>
      <c r="BW1138" s="228" t="s">
        <v>173</v>
      </c>
      <c r="BX1138" s="186">
        <v>0</v>
      </c>
      <c r="BY1138" s="182">
        <v>0</v>
      </c>
      <c r="BZ1138" s="182"/>
      <c r="CA1138" s="182">
        <v>0</v>
      </c>
      <c r="CB1138" s="182">
        <v>0</v>
      </c>
      <c r="CC1138" s="182"/>
      <c r="CD1138" s="182">
        <v>0</v>
      </c>
      <c r="CE1138" s="228">
        <v>0</v>
      </c>
      <c r="CF1138" s="228">
        <v>0</v>
      </c>
      <c r="CG1138" s="113">
        <v>0</v>
      </c>
      <c r="CH1138" s="113">
        <v>0</v>
      </c>
      <c r="CI1138" s="113">
        <v>0</v>
      </c>
      <c r="CJ1138" s="113">
        <v>0</v>
      </c>
      <c r="CK1138" s="113">
        <v>0</v>
      </c>
      <c r="CL1138" s="113">
        <v>0</v>
      </c>
      <c r="CM1138" s="113">
        <v>0</v>
      </c>
      <c r="CN1138" s="185">
        <v>0</v>
      </c>
      <c r="CO1138" s="181">
        <v>0</v>
      </c>
      <c r="CP1138" s="187"/>
      <c r="CQ1138" s="173"/>
      <c r="CR1138" s="173"/>
      <c r="CS1138" s="173"/>
      <c r="CT1138" s="173"/>
      <c r="CU1138" s="253">
        <v>2791</v>
      </c>
      <c r="CV1138" s="220"/>
      <c r="CW1138" s="254">
        <f t="shared" si="119"/>
        <v>0</v>
      </c>
      <c r="CX1138" s="15">
        <f t="shared" si="120"/>
        <v>0</v>
      </c>
      <c r="CY1138" s="241" t="str">
        <f t="shared" si="121"/>
        <v/>
      </c>
      <c r="CZ1138" s="241" t="str">
        <f>IFERROR(ROUND(CY1138/#REF!,1),"")</f>
        <v/>
      </c>
      <c r="DA1138" s="254" t="str">
        <f t="shared" si="122"/>
        <v/>
      </c>
      <c r="DB1138" s="246" t="str">
        <f t="shared" si="123"/>
        <v/>
      </c>
      <c r="DC1138" s="195"/>
      <c r="DD1138" s="15" t="str">
        <f>IFERROR(#REF!-AO1138,"")</f>
        <v/>
      </c>
      <c r="DE1138" s="195"/>
      <c r="DF1138" s="266" t="str">
        <f>IFERROR(#REF!-L1138,"")</f>
        <v/>
      </c>
      <c r="DG1138" s="228" t="e">
        <f>IF(#REF!&gt;AP1138,0,1)</f>
        <v>#REF!</v>
      </c>
      <c r="DH1138" s="228">
        <f t="shared" si="124"/>
        <v>1</v>
      </c>
      <c r="DI1138" s="228">
        <f t="shared" si="125"/>
        <v>1</v>
      </c>
    </row>
    <row r="1139" spans="1:113" ht="20.25" customHeight="1" x14ac:dyDescent="0.2">
      <c r="A1139">
        <v>2022</v>
      </c>
      <c r="B1139">
        <v>2</v>
      </c>
      <c r="C1139" s="261">
        <v>44611</v>
      </c>
      <c r="D1139">
        <v>47</v>
      </c>
      <c r="E1139">
        <v>122</v>
      </c>
      <c r="F1139">
        <v>4</v>
      </c>
      <c r="G1139" s="194" t="s">
        <v>250</v>
      </c>
      <c r="H1139" s="241" t="s">
        <v>251</v>
      </c>
      <c r="I1139" s="241" t="s">
        <v>246</v>
      </c>
      <c r="J1139" s="241">
        <v>2</v>
      </c>
      <c r="K1139" s="241">
        <v>1</v>
      </c>
      <c r="L1139" s="262">
        <v>280</v>
      </c>
      <c r="M1139" s="263">
        <v>267</v>
      </c>
      <c r="N1139" s="264">
        <v>292</v>
      </c>
      <c r="O1139" s="190"/>
      <c r="P1139" s="190"/>
      <c r="Q1139" s="190"/>
      <c r="R1139" s="190"/>
      <c r="S1139" s="190"/>
      <c r="T1139" s="190"/>
      <c r="U1139" s="190"/>
      <c r="V1139" s="190"/>
      <c r="W1139" s="190"/>
      <c r="X1139" s="190"/>
      <c r="Y1139" s="172"/>
      <c r="Z1139" s="172"/>
      <c r="AA1139" s="190"/>
      <c r="AB1139" s="190"/>
      <c r="AC1139" s="190"/>
      <c r="AD1139" s="190"/>
      <c r="AE1139" s="190"/>
      <c r="AF1139" s="190"/>
      <c r="AG1139" s="190"/>
      <c r="AH1139" s="190"/>
      <c r="AI1139" s="190"/>
      <c r="AJ1139" s="190"/>
      <c r="AK1139" s="172"/>
      <c r="AL1139" s="172"/>
      <c r="AM1139" s="265"/>
      <c r="AN1139" s="265"/>
      <c r="AO1139" s="183">
        <v>64</v>
      </c>
      <c r="AP1139" s="184">
        <v>113</v>
      </c>
      <c r="AQ1139" s="182"/>
      <c r="AR1139" s="182"/>
      <c r="AS1139" s="182"/>
      <c r="AT1139" s="182"/>
      <c r="AU1139" s="182">
        <v>900</v>
      </c>
      <c r="AV1139" s="182"/>
      <c r="AW1139" s="182"/>
      <c r="AX1139" s="182"/>
      <c r="AY1139" s="182"/>
      <c r="AZ1139" s="182"/>
      <c r="BA1139" s="182"/>
      <c r="BB1139" s="182"/>
      <c r="BC1139" s="182"/>
      <c r="BD1139" s="182"/>
      <c r="BE1139" s="182"/>
      <c r="BF1139" s="182"/>
      <c r="BG1139" s="182">
        <v>40</v>
      </c>
      <c r="BH1139" s="182"/>
      <c r="BI1139" s="182"/>
      <c r="BJ1139" s="182"/>
      <c r="BK1139" s="182"/>
      <c r="BL1139" s="182"/>
      <c r="BM1139" s="182"/>
      <c r="BN1139" s="182"/>
      <c r="BO1139" s="182"/>
      <c r="BP1139" s="182"/>
      <c r="BQ1139" s="228" t="s">
        <v>185</v>
      </c>
      <c r="BR1139" s="228" t="s">
        <v>247</v>
      </c>
      <c r="BS1139" s="228" t="s">
        <v>252</v>
      </c>
      <c r="BT1139" s="228" t="s">
        <v>249</v>
      </c>
      <c r="BU1139" s="228">
        <v>7</v>
      </c>
      <c r="BV1139" s="228" t="s">
        <v>253</v>
      </c>
      <c r="BW1139" s="228" t="s">
        <v>173</v>
      </c>
      <c r="BX1139" s="186">
        <v>0</v>
      </c>
      <c r="BY1139" s="182">
        <v>0</v>
      </c>
      <c r="BZ1139" s="182">
        <v>0</v>
      </c>
      <c r="CA1139" s="182">
        <v>900</v>
      </c>
      <c r="CB1139" s="182">
        <v>0</v>
      </c>
      <c r="CC1139" s="182">
        <v>0</v>
      </c>
      <c r="CD1139" s="182">
        <v>40</v>
      </c>
      <c r="CE1139" s="228">
        <v>0</v>
      </c>
      <c r="CF1139" s="228">
        <v>0</v>
      </c>
      <c r="CG1139" s="113">
        <v>0</v>
      </c>
      <c r="CH1139" s="113">
        <v>0</v>
      </c>
      <c r="CI1139" s="113">
        <v>0</v>
      </c>
      <c r="CJ1139" s="113">
        <v>0</v>
      </c>
      <c r="CK1139" s="113">
        <v>0</v>
      </c>
      <c r="CL1139" s="113">
        <v>0</v>
      </c>
      <c r="CM1139" s="113">
        <v>0</v>
      </c>
      <c r="CN1139" s="185">
        <v>0</v>
      </c>
      <c r="CO1139" s="181">
        <v>940</v>
      </c>
      <c r="CP1139" s="187">
        <v>0</v>
      </c>
      <c r="CQ1139" s="173">
        <v>0</v>
      </c>
      <c r="CR1139" s="173">
        <v>3.3571428571428572</v>
      </c>
      <c r="CS1139" s="173"/>
      <c r="CT1139" s="173"/>
      <c r="CU1139" s="253">
        <v>2791</v>
      </c>
      <c r="CV1139" s="220"/>
      <c r="CW1139" s="254">
        <f t="shared" si="119"/>
        <v>940</v>
      </c>
      <c r="CX1139" s="15">
        <f t="shared" si="120"/>
        <v>0</v>
      </c>
      <c r="CY1139" s="241">
        <f t="shared" si="121"/>
        <v>0</v>
      </c>
      <c r="CZ1139" s="241" t="str">
        <f>IFERROR(ROUND(CY1139/#REF!,1),"")</f>
        <v/>
      </c>
      <c r="DA1139" s="254">
        <f t="shared" si="122"/>
        <v>940</v>
      </c>
      <c r="DB1139" s="246">
        <f t="shared" si="123"/>
        <v>0</v>
      </c>
      <c r="DC1139" s="195"/>
      <c r="DD1139" s="15" t="str">
        <f>IFERROR(#REF!-AO1139,"")</f>
        <v/>
      </c>
      <c r="DE1139" s="195"/>
      <c r="DF1139" s="266" t="str">
        <f>IFERROR(#REF!-L1139,"")</f>
        <v/>
      </c>
      <c r="DG1139" s="228" t="e">
        <f>IF(#REF!&gt;AP1139,0,1)</f>
        <v>#REF!</v>
      </c>
      <c r="DH1139" s="228">
        <f t="shared" si="124"/>
        <v>0</v>
      </c>
      <c r="DI1139" s="228">
        <f t="shared" si="125"/>
        <v>1</v>
      </c>
    </row>
    <row r="1140" spans="1:113" ht="20.25" customHeight="1" x14ac:dyDescent="0.2">
      <c r="A1140">
        <v>2022</v>
      </c>
      <c r="B1140">
        <v>2</v>
      </c>
      <c r="C1140" s="261">
        <v>44611</v>
      </c>
      <c r="D1140">
        <v>137</v>
      </c>
      <c r="E1140">
        <v>168</v>
      </c>
      <c r="F1140">
        <v>4</v>
      </c>
      <c r="G1140" s="194" t="s">
        <v>177</v>
      </c>
      <c r="H1140" s="241" t="s">
        <v>234</v>
      </c>
      <c r="I1140" s="241" t="s">
        <v>169</v>
      </c>
      <c r="J1140" s="241">
        <v>3</v>
      </c>
      <c r="K1140" s="241">
        <v>2</v>
      </c>
      <c r="L1140" s="262">
        <v>619</v>
      </c>
      <c r="M1140" s="263">
        <v>575</v>
      </c>
      <c r="N1140" s="264">
        <v>662</v>
      </c>
      <c r="O1140" s="190"/>
      <c r="P1140" s="190"/>
      <c r="Q1140" s="190"/>
      <c r="R1140" s="190"/>
      <c r="S1140" s="190"/>
      <c r="T1140" s="190"/>
      <c r="U1140" s="190"/>
      <c r="V1140" s="190"/>
      <c r="W1140" s="190"/>
      <c r="X1140" s="190"/>
      <c r="Y1140" s="172"/>
      <c r="Z1140" s="172"/>
      <c r="AA1140" s="190"/>
      <c r="AB1140" s="190"/>
      <c r="AC1140" s="190"/>
      <c r="AD1140" s="190"/>
      <c r="AE1140" s="190"/>
      <c r="AF1140" s="190"/>
      <c r="AG1140" s="190"/>
      <c r="AH1140" s="190"/>
      <c r="AI1140" s="190"/>
      <c r="AJ1140" s="190"/>
      <c r="AK1140" s="172"/>
      <c r="AL1140" s="172"/>
      <c r="AM1140" s="265"/>
      <c r="AN1140" s="265"/>
      <c r="AO1140" s="183">
        <v>90</v>
      </c>
      <c r="AP1140" s="184">
        <v>116</v>
      </c>
      <c r="AQ1140" s="182"/>
      <c r="AR1140" s="182"/>
      <c r="AS1140" s="182"/>
      <c r="AT1140" s="182"/>
      <c r="AU1140" s="182"/>
      <c r="AV1140" s="182"/>
      <c r="AW1140" s="182"/>
      <c r="AX1140" s="182"/>
      <c r="AY1140" s="182"/>
      <c r="AZ1140" s="182"/>
      <c r="BA1140" s="182"/>
      <c r="BB1140" s="182"/>
      <c r="BC1140" s="182"/>
      <c r="BD1140" s="182"/>
      <c r="BE1140" s="182"/>
      <c r="BF1140" s="182"/>
      <c r="BG1140" s="182"/>
      <c r="BH1140" s="182"/>
      <c r="BI1140" s="182"/>
      <c r="BJ1140" s="182"/>
      <c r="BK1140" s="182"/>
      <c r="BL1140" s="182"/>
      <c r="BM1140" s="182"/>
      <c r="BN1140" s="182"/>
      <c r="BO1140" s="182"/>
      <c r="BP1140" s="182"/>
      <c r="BQ1140" s="228" t="s">
        <v>176</v>
      </c>
      <c r="BR1140" s="228"/>
      <c r="BS1140" s="228"/>
      <c r="BT1140" s="228"/>
      <c r="BU1140" s="228">
        <v>7</v>
      </c>
      <c r="BV1140" s="228" t="s">
        <v>177</v>
      </c>
      <c r="BW1140" s="228" t="s">
        <v>173</v>
      </c>
      <c r="BX1140" s="186">
        <v>0</v>
      </c>
      <c r="BY1140" s="182">
        <v>0</v>
      </c>
      <c r="BZ1140" s="182">
        <v>0</v>
      </c>
      <c r="CA1140" s="182">
        <v>0</v>
      </c>
      <c r="CB1140" s="182">
        <v>0</v>
      </c>
      <c r="CC1140" s="182">
        <v>0</v>
      </c>
      <c r="CD1140" s="182">
        <v>0</v>
      </c>
      <c r="CE1140" s="228">
        <v>0</v>
      </c>
      <c r="CF1140" s="228">
        <v>0</v>
      </c>
      <c r="CG1140" s="113">
        <v>0</v>
      </c>
      <c r="CH1140" s="113">
        <v>0</v>
      </c>
      <c r="CI1140" s="113">
        <v>0</v>
      </c>
      <c r="CJ1140" s="113">
        <v>0</v>
      </c>
      <c r="CK1140" s="113">
        <v>0</v>
      </c>
      <c r="CL1140" s="113">
        <v>0</v>
      </c>
      <c r="CM1140" s="113">
        <v>0</v>
      </c>
      <c r="CN1140" s="185">
        <v>0</v>
      </c>
      <c r="CO1140" s="181">
        <v>0</v>
      </c>
      <c r="CP1140" s="187"/>
      <c r="CQ1140" s="173">
        <v>0</v>
      </c>
      <c r="CR1140" s="173">
        <v>0</v>
      </c>
      <c r="CS1140" s="173"/>
      <c r="CT1140" s="173"/>
      <c r="CU1140" s="253">
        <v>2791</v>
      </c>
      <c r="CV1140" s="220"/>
      <c r="CW1140" s="254">
        <f t="shared" si="119"/>
        <v>0</v>
      </c>
      <c r="CX1140" s="15">
        <f t="shared" si="120"/>
        <v>0</v>
      </c>
      <c r="CY1140" s="241">
        <f t="shared" si="121"/>
        <v>0</v>
      </c>
      <c r="CZ1140" s="241" t="str">
        <f>IFERROR(ROUND(CY1140/#REF!,1),"")</f>
        <v/>
      </c>
      <c r="DA1140" s="254">
        <f t="shared" si="122"/>
        <v>0</v>
      </c>
      <c r="DB1140" s="246" t="str">
        <f t="shared" si="123"/>
        <v/>
      </c>
      <c r="DC1140" s="195"/>
      <c r="DD1140" s="15" t="str">
        <f>IFERROR(#REF!-AO1140,"")</f>
        <v/>
      </c>
      <c r="DE1140" s="195"/>
      <c r="DF1140" s="266" t="str">
        <f>IFERROR(#REF!-L1140,"")</f>
        <v/>
      </c>
      <c r="DG1140" s="228" t="e">
        <f>IF(#REF!&gt;AP1140,0,1)</f>
        <v>#REF!</v>
      </c>
      <c r="DH1140" s="228">
        <f t="shared" si="124"/>
        <v>0</v>
      </c>
      <c r="DI1140" s="228">
        <f t="shared" si="125"/>
        <v>1</v>
      </c>
    </row>
    <row r="1141" spans="1:113" ht="20.25" customHeight="1" x14ac:dyDescent="0.2">
      <c r="A1141">
        <v>2022</v>
      </c>
      <c r="B1141">
        <v>2</v>
      </c>
      <c r="C1141" s="261">
        <v>44611</v>
      </c>
      <c r="D1141">
        <v>382</v>
      </c>
      <c r="E1141">
        <v>449</v>
      </c>
      <c r="F1141">
        <v>4</v>
      </c>
      <c r="G1141" s="194" t="s">
        <v>340</v>
      </c>
      <c r="H1141" s="241" t="s">
        <v>341</v>
      </c>
      <c r="I1141" s="241" t="s">
        <v>169</v>
      </c>
      <c r="J1141" s="241">
        <v>3</v>
      </c>
      <c r="K1141" s="241">
        <v>1</v>
      </c>
      <c r="L1141" s="262">
        <v>46</v>
      </c>
      <c r="M1141" s="263">
        <v>40</v>
      </c>
      <c r="N1141" s="264">
        <v>50</v>
      </c>
      <c r="O1141" s="190">
        <v>63</v>
      </c>
      <c r="P1141" s="190"/>
      <c r="Q1141" s="190">
        <v>61</v>
      </c>
      <c r="R1141" s="190"/>
      <c r="S1141" s="190">
        <v>62</v>
      </c>
      <c r="T1141" s="190">
        <v>46</v>
      </c>
      <c r="U1141" s="190"/>
      <c r="V1141" s="190">
        <v>44</v>
      </c>
      <c r="W1141" s="190"/>
      <c r="X1141" s="190">
        <v>45</v>
      </c>
      <c r="Y1141" s="172">
        <v>99</v>
      </c>
      <c r="Z1141" s="172">
        <v>99</v>
      </c>
      <c r="AA1141" s="190"/>
      <c r="AB1141" s="190">
        <v>62</v>
      </c>
      <c r="AC1141" s="190">
        <v>64</v>
      </c>
      <c r="AD1141" s="190">
        <v>66</v>
      </c>
      <c r="AE1141" s="190"/>
      <c r="AF1141" s="190"/>
      <c r="AG1141" s="190">
        <v>49</v>
      </c>
      <c r="AH1141" s="190">
        <v>50</v>
      </c>
      <c r="AI1141" s="190">
        <v>46</v>
      </c>
      <c r="AJ1141" s="190"/>
      <c r="AK1141" s="172">
        <v>99</v>
      </c>
      <c r="AL1141" s="172">
        <v>99</v>
      </c>
      <c r="AM1141" s="265">
        <v>63</v>
      </c>
      <c r="AN1141" s="265">
        <v>46.666666666666657</v>
      </c>
      <c r="AO1141" s="183">
        <v>112</v>
      </c>
      <c r="AP1141" s="184">
        <v>96</v>
      </c>
      <c r="AQ1141" s="182">
        <v>109.09090909090909</v>
      </c>
      <c r="AR1141" s="182">
        <v>99</v>
      </c>
      <c r="AS1141" s="182"/>
      <c r="AT1141" s="182"/>
      <c r="AU1141" s="182">
        <v>1350</v>
      </c>
      <c r="AV1141" s="182">
        <v>6</v>
      </c>
      <c r="AW1141" s="182">
        <v>4</v>
      </c>
      <c r="AX1141" s="182">
        <v>8</v>
      </c>
      <c r="AY1141" s="182"/>
      <c r="AZ1141" s="182"/>
      <c r="BA1141" s="182"/>
      <c r="BB1141" s="182"/>
      <c r="BC1141" s="182"/>
      <c r="BD1141" s="182"/>
      <c r="BE1141" s="182"/>
      <c r="BF1141" s="182"/>
      <c r="BG1141" s="182">
        <v>1980</v>
      </c>
      <c r="BH1141" s="182"/>
      <c r="BI1141" s="182">
        <v>2</v>
      </c>
      <c r="BJ1141" s="182">
        <v>5</v>
      </c>
      <c r="BK1141" s="182"/>
      <c r="BL1141" s="182"/>
      <c r="BM1141" s="182"/>
      <c r="BN1141" s="182"/>
      <c r="BO1141" s="182"/>
      <c r="BP1141" s="182"/>
      <c r="BQ1141" s="228" t="s">
        <v>185</v>
      </c>
      <c r="BR1141" s="228" t="s">
        <v>186</v>
      </c>
      <c r="BS1141" s="228" t="s">
        <v>342</v>
      </c>
      <c r="BT1141" s="228" t="s">
        <v>188</v>
      </c>
      <c r="BU1141" s="228">
        <v>7</v>
      </c>
      <c r="BV1141" s="228" t="s">
        <v>340</v>
      </c>
      <c r="BW1141" s="228" t="s">
        <v>173</v>
      </c>
      <c r="BX1141" s="186">
        <v>0</v>
      </c>
      <c r="BY1141" s="182">
        <v>18</v>
      </c>
      <c r="BZ1141" s="182">
        <v>18</v>
      </c>
      <c r="CA1141" s="182">
        <v>1368</v>
      </c>
      <c r="CB1141" s="182">
        <v>7</v>
      </c>
      <c r="CC1141" s="182">
        <v>7</v>
      </c>
      <c r="CD1141" s="182">
        <v>1987</v>
      </c>
      <c r="CE1141" s="228">
        <v>6</v>
      </c>
      <c r="CF1141" s="228">
        <v>6</v>
      </c>
      <c r="CG1141" s="113">
        <v>13</v>
      </c>
      <c r="CH1141" s="113">
        <v>0</v>
      </c>
      <c r="CI1141" s="113">
        <v>0</v>
      </c>
      <c r="CJ1141" s="113">
        <v>0</v>
      </c>
      <c r="CK1141" s="113">
        <v>0</v>
      </c>
      <c r="CL1141" s="113">
        <v>0</v>
      </c>
      <c r="CM1141" s="113">
        <v>0</v>
      </c>
      <c r="CN1141" s="185">
        <v>25</v>
      </c>
      <c r="CO1141" s="181">
        <v>3355</v>
      </c>
      <c r="CP1141" s="187">
        <v>7.4515648286140089E-3</v>
      </c>
      <c r="CQ1141" s="173">
        <v>0.54347826086956519</v>
      </c>
      <c r="CR1141" s="173">
        <v>72.934782608695656</v>
      </c>
      <c r="CS1141" s="173">
        <v>0.5357142857142857</v>
      </c>
      <c r="CT1141" s="173">
        <v>71.892857142857153</v>
      </c>
      <c r="CU1141" s="253">
        <v>2791</v>
      </c>
      <c r="CV1141" s="220">
        <v>-1</v>
      </c>
      <c r="CW1141" s="254">
        <f t="shared" si="119"/>
        <v>3330</v>
      </c>
      <c r="CX1141" s="15">
        <f t="shared" si="120"/>
        <v>25</v>
      </c>
      <c r="CY1141" s="241">
        <f t="shared" si="121"/>
        <v>25</v>
      </c>
      <c r="CZ1141" s="241" t="str">
        <f>IFERROR(ROUND(CY1141/#REF!,1),"")</f>
        <v/>
      </c>
      <c r="DA1141" s="254">
        <f t="shared" si="122"/>
        <v>3355</v>
      </c>
      <c r="DB1141" s="246">
        <f t="shared" si="123"/>
        <v>7.4515648286140089E-3</v>
      </c>
      <c r="DC1141" s="195"/>
      <c r="DD1141" s="15" t="str">
        <f>IFERROR(#REF!-AO1141,"")</f>
        <v/>
      </c>
      <c r="DE1141" s="195"/>
      <c r="DF1141" s="266" t="str">
        <f>IFERROR(#REF!-L1141,"")</f>
        <v/>
      </c>
      <c r="DG1141" s="228" t="e">
        <f>IF(#REF!&gt;AP1141,0,1)</f>
        <v>#REF!</v>
      </c>
      <c r="DH1141" s="228">
        <f t="shared" si="124"/>
        <v>1</v>
      </c>
      <c r="DI1141" s="228">
        <f t="shared" si="125"/>
        <v>1</v>
      </c>
    </row>
    <row r="1142" spans="1:113" ht="20.25" customHeight="1" x14ac:dyDescent="0.2">
      <c r="A1142">
        <v>2022</v>
      </c>
      <c r="B1142">
        <v>2</v>
      </c>
      <c r="C1142" s="261">
        <v>44611</v>
      </c>
      <c r="D1142">
        <v>425</v>
      </c>
      <c r="E1142">
        <v>674</v>
      </c>
      <c r="F1142">
        <v>4</v>
      </c>
      <c r="G1142" s="194" t="s">
        <v>244</v>
      </c>
      <c r="H1142" s="241" t="s">
        <v>245</v>
      </c>
      <c r="I1142" s="241" t="s">
        <v>246</v>
      </c>
      <c r="J1142" s="241">
        <v>2</v>
      </c>
      <c r="K1142" s="241">
        <v>1</v>
      </c>
      <c r="L1142" s="262">
        <v>256</v>
      </c>
      <c r="M1142" s="263">
        <v>240</v>
      </c>
      <c r="N1142" s="264">
        <v>274</v>
      </c>
      <c r="O1142" s="190"/>
      <c r="P1142" s="190"/>
      <c r="Q1142" s="190"/>
      <c r="R1142" s="190"/>
      <c r="S1142" s="190"/>
      <c r="T1142" s="190"/>
      <c r="U1142" s="190"/>
      <c r="V1142" s="190"/>
      <c r="W1142" s="190"/>
      <c r="X1142" s="190"/>
      <c r="Y1142" s="172"/>
      <c r="Z1142" s="172"/>
      <c r="AA1142" s="190"/>
      <c r="AB1142" s="190"/>
      <c r="AC1142" s="190"/>
      <c r="AD1142" s="190"/>
      <c r="AE1142" s="190"/>
      <c r="AF1142" s="190"/>
      <c r="AG1142" s="190"/>
      <c r="AH1142" s="190"/>
      <c r="AI1142" s="190"/>
      <c r="AJ1142" s="190"/>
      <c r="AK1142" s="172"/>
      <c r="AL1142" s="172"/>
      <c r="AM1142" s="265"/>
      <c r="AN1142" s="265"/>
      <c r="AO1142" s="183">
        <v>60</v>
      </c>
      <c r="AP1142" s="184">
        <v>120</v>
      </c>
      <c r="AQ1142" s="182"/>
      <c r="AR1142" s="182"/>
      <c r="AS1142" s="182"/>
      <c r="AT1142" s="182"/>
      <c r="AU1142" s="182">
        <v>300</v>
      </c>
      <c r="AV1142" s="182"/>
      <c r="AW1142" s="182"/>
      <c r="AX1142" s="182"/>
      <c r="AY1142" s="182"/>
      <c r="AZ1142" s="182"/>
      <c r="BA1142" s="182"/>
      <c r="BB1142" s="182"/>
      <c r="BC1142" s="182"/>
      <c r="BD1142" s="182"/>
      <c r="BE1142" s="182"/>
      <c r="BF1142" s="182"/>
      <c r="BG1142" s="182"/>
      <c r="BH1142" s="182"/>
      <c r="BI1142" s="182"/>
      <c r="BJ1142" s="182"/>
      <c r="BK1142" s="182"/>
      <c r="BL1142" s="182"/>
      <c r="BM1142" s="182"/>
      <c r="BN1142" s="182"/>
      <c r="BO1142" s="182"/>
      <c r="BP1142" s="182"/>
      <c r="BQ1142" s="228" t="s">
        <v>185</v>
      </c>
      <c r="BR1142" s="228" t="s">
        <v>247</v>
      </c>
      <c r="BS1142" s="228" t="s">
        <v>248</v>
      </c>
      <c r="BT1142" s="228" t="s">
        <v>249</v>
      </c>
      <c r="BU1142" s="228">
        <v>7</v>
      </c>
      <c r="BV1142" s="228" t="s">
        <v>244</v>
      </c>
      <c r="BW1142" s="228" t="s">
        <v>173</v>
      </c>
      <c r="BX1142" s="186">
        <v>0</v>
      </c>
      <c r="BY1142" s="182">
        <v>0</v>
      </c>
      <c r="BZ1142" s="182">
        <v>0</v>
      </c>
      <c r="CA1142" s="182">
        <v>300</v>
      </c>
      <c r="CB1142" s="182">
        <v>0</v>
      </c>
      <c r="CC1142" s="182">
        <v>0</v>
      </c>
      <c r="CD1142" s="182">
        <v>0</v>
      </c>
      <c r="CE1142" s="228">
        <v>0</v>
      </c>
      <c r="CF1142" s="228">
        <v>0</v>
      </c>
      <c r="CG1142" s="113">
        <v>0</v>
      </c>
      <c r="CH1142" s="113">
        <v>0</v>
      </c>
      <c r="CI1142" s="113">
        <v>0</v>
      </c>
      <c r="CJ1142" s="113">
        <v>0</v>
      </c>
      <c r="CK1142" s="113">
        <v>0</v>
      </c>
      <c r="CL1142" s="113">
        <v>0</v>
      </c>
      <c r="CM1142" s="113">
        <v>0</v>
      </c>
      <c r="CN1142" s="185">
        <v>0</v>
      </c>
      <c r="CO1142" s="181">
        <v>300</v>
      </c>
      <c r="CP1142" s="187">
        <v>0</v>
      </c>
      <c r="CQ1142" s="173">
        <v>0</v>
      </c>
      <c r="CR1142" s="173">
        <v>1.171875</v>
      </c>
      <c r="CS1142" s="173"/>
      <c r="CT1142" s="173"/>
      <c r="CU1142" s="253">
        <v>2791</v>
      </c>
      <c r="CV1142" s="220"/>
      <c r="CW1142" s="254">
        <f t="shared" si="119"/>
        <v>300</v>
      </c>
      <c r="CX1142" s="15">
        <f t="shared" si="120"/>
        <v>0</v>
      </c>
      <c r="CY1142" s="241">
        <f t="shared" si="121"/>
        <v>0</v>
      </c>
      <c r="CZ1142" s="241" t="str">
        <f>IFERROR(ROUND(CY1142/#REF!,1),"")</f>
        <v/>
      </c>
      <c r="DA1142" s="254">
        <f t="shared" si="122"/>
        <v>300</v>
      </c>
      <c r="DB1142" s="246">
        <f t="shared" si="123"/>
        <v>0</v>
      </c>
      <c r="DC1142" s="195"/>
      <c r="DD1142" s="15" t="str">
        <f>IFERROR(#REF!-AO1142,"")</f>
        <v/>
      </c>
      <c r="DE1142" s="195"/>
      <c r="DF1142" s="266" t="str">
        <f>IFERROR(#REF!-L1142,"")</f>
        <v/>
      </c>
      <c r="DG1142" s="228" t="e">
        <f>IF(#REF!&gt;AP1142,0,1)</f>
        <v>#REF!</v>
      </c>
      <c r="DH1142" s="228">
        <f t="shared" si="124"/>
        <v>0</v>
      </c>
      <c r="DI1142" s="228">
        <f t="shared" si="125"/>
        <v>1</v>
      </c>
    </row>
    <row r="1143" spans="1:113" ht="20.25" customHeight="1" x14ac:dyDescent="0.2">
      <c r="A1143">
        <v>2022</v>
      </c>
      <c r="B1143">
        <v>2</v>
      </c>
      <c r="C1143" s="261">
        <v>44611</v>
      </c>
      <c r="D1143">
        <v>376</v>
      </c>
      <c r="E1143">
        <v>438</v>
      </c>
      <c r="F1143">
        <v>5</v>
      </c>
      <c r="G1143" s="194" t="s">
        <v>216</v>
      </c>
      <c r="H1143" s="241" t="s">
        <v>217</v>
      </c>
      <c r="I1143" s="241" t="s">
        <v>169</v>
      </c>
      <c r="J1143" s="241">
        <v>3</v>
      </c>
      <c r="K1143" s="241">
        <v>2</v>
      </c>
      <c r="L1143" s="262">
        <v>335</v>
      </c>
      <c r="M1143" s="263">
        <v>315</v>
      </c>
      <c r="N1143" s="264">
        <v>358</v>
      </c>
      <c r="O1143" s="190"/>
      <c r="P1143" s="190"/>
      <c r="Q1143" s="190">
        <v>476</v>
      </c>
      <c r="R1143" s="190"/>
      <c r="S1143" s="190">
        <v>485</v>
      </c>
      <c r="T1143" s="190"/>
      <c r="U1143" s="190"/>
      <c r="V1143" s="190">
        <v>347</v>
      </c>
      <c r="W1143" s="190"/>
      <c r="X1143" s="190">
        <v>356</v>
      </c>
      <c r="Y1143" s="172"/>
      <c r="Z1143" s="172"/>
      <c r="AA1143" s="190"/>
      <c r="AB1143" s="190">
        <v>447</v>
      </c>
      <c r="AC1143" s="190">
        <v>452</v>
      </c>
      <c r="AD1143" s="190">
        <v>491</v>
      </c>
      <c r="AE1143" s="190"/>
      <c r="AF1143" s="190"/>
      <c r="AG1143" s="190">
        <v>364</v>
      </c>
      <c r="AH1143" s="190">
        <v>374</v>
      </c>
      <c r="AI1143" s="190">
        <v>371</v>
      </c>
      <c r="AJ1143" s="190"/>
      <c r="AK1143" s="172"/>
      <c r="AL1143" s="172"/>
      <c r="AM1143" s="265">
        <v>470.2</v>
      </c>
      <c r="AN1143" s="265">
        <v>362.4</v>
      </c>
      <c r="AO1143" s="183">
        <v>75</v>
      </c>
      <c r="AP1143" s="184">
        <v>144</v>
      </c>
      <c r="AQ1143" s="182"/>
      <c r="AR1143" s="182"/>
      <c r="AS1143" s="182"/>
      <c r="AT1143" s="182"/>
      <c r="AU1143" s="182"/>
      <c r="AV1143" s="182"/>
      <c r="AW1143" s="182"/>
      <c r="AX1143" s="182"/>
      <c r="AY1143" s="182"/>
      <c r="AZ1143" s="182"/>
      <c r="BA1143" s="182"/>
      <c r="BB1143" s="182"/>
      <c r="BC1143" s="182"/>
      <c r="BD1143" s="182"/>
      <c r="BE1143" s="182"/>
      <c r="BF1143" s="182"/>
      <c r="BG1143" s="182"/>
      <c r="BH1143" s="182"/>
      <c r="BI1143" s="182"/>
      <c r="BJ1143" s="182"/>
      <c r="BK1143" s="182"/>
      <c r="BL1143" s="182"/>
      <c r="BM1143" s="182"/>
      <c r="BN1143" s="182"/>
      <c r="BO1143" s="182"/>
      <c r="BP1143" s="182"/>
      <c r="BQ1143" s="228" t="s">
        <v>185</v>
      </c>
      <c r="BR1143" s="228" t="s">
        <v>186</v>
      </c>
      <c r="BS1143" s="228" t="s">
        <v>218</v>
      </c>
      <c r="BT1143" s="228" t="s">
        <v>188</v>
      </c>
      <c r="BU1143" s="228">
        <v>7</v>
      </c>
      <c r="BV1143" s="228" t="s">
        <v>219</v>
      </c>
      <c r="BW1143" s="228" t="s">
        <v>173</v>
      </c>
      <c r="BX1143" s="186">
        <v>0</v>
      </c>
      <c r="BY1143" s="182">
        <v>0</v>
      </c>
      <c r="BZ1143" s="182">
        <v>0</v>
      </c>
      <c r="CA1143" s="182">
        <v>0</v>
      </c>
      <c r="CB1143" s="182">
        <v>0</v>
      </c>
      <c r="CC1143" s="182">
        <v>0</v>
      </c>
      <c r="CD1143" s="182">
        <v>0</v>
      </c>
      <c r="CE1143" s="228">
        <v>0</v>
      </c>
      <c r="CF1143" s="228">
        <v>0</v>
      </c>
      <c r="CG1143" s="113">
        <v>0</v>
      </c>
      <c r="CH1143" s="113">
        <v>0</v>
      </c>
      <c r="CI1143" s="113">
        <v>0</v>
      </c>
      <c r="CJ1143" s="113">
        <v>0</v>
      </c>
      <c r="CK1143" s="113">
        <v>0</v>
      </c>
      <c r="CL1143" s="113">
        <v>0</v>
      </c>
      <c r="CM1143" s="113">
        <v>0</v>
      </c>
      <c r="CN1143" s="185">
        <v>0</v>
      </c>
      <c r="CO1143" s="181">
        <v>0</v>
      </c>
      <c r="CP1143" s="187"/>
      <c r="CQ1143" s="173">
        <v>0</v>
      </c>
      <c r="CR1143" s="173">
        <v>0</v>
      </c>
      <c r="CS1143" s="173">
        <v>0</v>
      </c>
      <c r="CT1143" s="173">
        <v>0</v>
      </c>
      <c r="CU1143" s="253">
        <v>2791</v>
      </c>
      <c r="CV1143" s="220">
        <v>-1</v>
      </c>
      <c r="CW1143" s="254">
        <f t="shared" si="119"/>
        <v>0</v>
      </c>
      <c r="CX1143" s="15">
        <f t="shared" si="120"/>
        <v>0</v>
      </c>
      <c r="CY1143" s="241">
        <f t="shared" si="121"/>
        <v>0</v>
      </c>
      <c r="CZ1143" s="241" t="str">
        <f>IFERROR(ROUND(CY1143/#REF!,1),"")</f>
        <v/>
      </c>
      <c r="DA1143" s="254">
        <f t="shared" si="122"/>
        <v>0</v>
      </c>
      <c r="DB1143" s="246" t="str">
        <f t="shared" si="123"/>
        <v/>
      </c>
      <c r="DC1143" s="195"/>
      <c r="DD1143" s="15" t="str">
        <f>IFERROR(#REF!-AO1143,"")</f>
        <v/>
      </c>
      <c r="DE1143" s="195"/>
      <c r="DF1143" s="266" t="str">
        <f>IFERROR(#REF!-L1143,"")</f>
        <v/>
      </c>
      <c r="DG1143" s="228" t="e">
        <f>IF(#REF!&gt;AP1143,0,1)</f>
        <v>#REF!</v>
      </c>
      <c r="DH1143" s="228">
        <f t="shared" si="124"/>
        <v>1</v>
      </c>
      <c r="DI1143" s="228">
        <f t="shared" si="125"/>
        <v>0</v>
      </c>
    </row>
    <row r="1144" spans="1:113" ht="20.25" customHeight="1" x14ac:dyDescent="0.2">
      <c r="A1144">
        <v>2022</v>
      </c>
      <c r="B1144">
        <v>2</v>
      </c>
      <c r="C1144" s="261">
        <v>44611</v>
      </c>
      <c r="D1144">
        <v>384</v>
      </c>
      <c r="E1144">
        <v>556</v>
      </c>
      <c r="F1144">
        <v>5</v>
      </c>
      <c r="G1144" s="194" t="s">
        <v>202</v>
      </c>
      <c r="H1144" s="241" t="s">
        <v>203</v>
      </c>
      <c r="I1144" s="241" t="s">
        <v>169</v>
      </c>
      <c r="J1144" s="241">
        <v>1</v>
      </c>
      <c r="K1144" s="241">
        <v>6</v>
      </c>
      <c r="L1144" s="262">
        <v>1066</v>
      </c>
      <c r="M1144" s="263">
        <v>1003</v>
      </c>
      <c r="N1144" s="264">
        <v>1141</v>
      </c>
      <c r="O1144" s="190">
        <v>1681</v>
      </c>
      <c r="P1144" s="190"/>
      <c r="Q1144" s="190"/>
      <c r="R1144" s="190"/>
      <c r="S1144" s="190"/>
      <c r="T1144" s="190">
        <v>1350</v>
      </c>
      <c r="U1144" s="190"/>
      <c r="V1144" s="190"/>
      <c r="W1144" s="190"/>
      <c r="X1144" s="190"/>
      <c r="Y1144" s="172"/>
      <c r="Z1144" s="172"/>
      <c r="AA1144" s="190"/>
      <c r="AB1144" s="190"/>
      <c r="AC1144" s="190"/>
      <c r="AD1144" s="190"/>
      <c r="AE1144" s="190"/>
      <c r="AF1144" s="190"/>
      <c r="AG1144" s="190"/>
      <c r="AH1144" s="190"/>
      <c r="AI1144" s="190"/>
      <c r="AJ1144" s="190"/>
      <c r="AK1144" s="172"/>
      <c r="AL1144" s="172"/>
      <c r="AM1144" s="265">
        <v>1681</v>
      </c>
      <c r="AN1144" s="265">
        <v>1350</v>
      </c>
      <c r="AO1144" s="183">
        <v>21</v>
      </c>
      <c r="AP1144" s="184">
        <v>180</v>
      </c>
      <c r="AQ1144" s="182"/>
      <c r="AR1144" s="182"/>
      <c r="AS1144" s="182"/>
      <c r="AT1144" s="182"/>
      <c r="AU1144" s="182">
        <v>144</v>
      </c>
      <c r="AV1144" s="182">
        <v>8</v>
      </c>
      <c r="AW1144" s="182">
        <v>4</v>
      </c>
      <c r="AX1144" s="182">
        <v>8</v>
      </c>
      <c r="AY1144" s="182"/>
      <c r="AZ1144" s="182"/>
      <c r="BA1144" s="182"/>
      <c r="BB1144" s="182"/>
      <c r="BC1144" s="182"/>
      <c r="BD1144" s="182"/>
      <c r="BE1144" s="182"/>
      <c r="BF1144" s="182"/>
      <c r="BG1144" s="182">
        <v>96</v>
      </c>
      <c r="BH1144" s="182"/>
      <c r="BI1144" s="182"/>
      <c r="BJ1144" s="182"/>
      <c r="BK1144" s="182"/>
      <c r="BL1144" s="182"/>
      <c r="BM1144" s="182"/>
      <c r="BN1144" s="182"/>
      <c r="BO1144" s="182"/>
      <c r="BP1144" s="182"/>
      <c r="BQ1144" s="228" t="s">
        <v>185</v>
      </c>
      <c r="BR1144" s="228" t="s">
        <v>186</v>
      </c>
      <c r="BS1144" s="228" t="s">
        <v>204</v>
      </c>
      <c r="BT1144" s="228" t="s">
        <v>188</v>
      </c>
      <c r="BU1144" s="228">
        <v>7</v>
      </c>
      <c r="BV1144" s="228" t="s">
        <v>205</v>
      </c>
      <c r="BW1144" s="228" t="s">
        <v>173</v>
      </c>
      <c r="BX1144" s="186">
        <v>0</v>
      </c>
      <c r="BY1144" s="182">
        <v>20</v>
      </c>
      <c r="BZ1144" s="182">
        <v>3.333333333333333</v>
      </c>
      <c r="CA1144" s="182">
        <v>147</v>
      </c>
      <c r="CB1144" s="182">
        <v>0</v>
      </c>
      <c r="CC1144" s="182">
        <v>0</v>
      </c>
      <c r="CD1144" s="182">
        <v>96</v>
      </c>
      <c r="CE1144" s="228">
        <v>1</v>
      </c>
      <c r="CF1144" s="228">
        <v>0</v>
      </c>
      <c r="CG1144" s="113">
        <v>1</v>
      </c>
      <c r="CH1144" s="113">
        <v>0</v>
      </c>
      <c r="CI1144" s="113">
        <v>0</v>
      </c>
      <c r="CJ1144" s="113">
        <v>0</v>
      </c>
      <c r="CK1144" s="113">
        <v>0</v>
      </c>
      <c r="CL1144" s="113">
        <v>0</v>
      </c>
      <c r="CM1144" s="113">
        <v>0</v>
      </c>
      <c r="CN1144" s="185">
        <v>3.333333333333333</v>
      </c>
      <c r="CO1144" s="181">
        <v>243</v>
      </c>
      <c r="CP1144" s="187">
        <v>1.371742112482853E-2</v>
      </c>
      <c r="CQ1144" s="173">
        <v>3.126954346466542E-3</v>
      </c>
      <c r="CR1144" s="173">
        <v>0.2279549718574109</v>
      </c>
      <c r="CS1144" s="173">
        <v>2.4691358024691362E-3</v>
      </c>
      <c r="CT1144" s="173">
        <v>0.18</v>
      </c>
      <c r="CU1144" s="253">
        <v>2791</v>
      </c>
      <c r="CV1144" s="220">
        <v>-1</v>
      </c>
      <c r="CW1144" s="254">
        <f t="shared" si="119"/>
        <v>240</v>
      </c>
      <c r="CX1144" s="15">
        <f t="shared" si="120"/>
        <v>20</v>
      </c>
      <c r="CY1144" s="241">
        <f t="shared" si="121"/>
        <v>3</v>
      </c>
      <c r="CZ1144" s="241" t="str">
        <f>IFERROR(ROUND(CY1144/#REF!,1),"")</f>
        <v/>
      </c>
      <c r="DA1144" s="254">
        <f t="shared" si="122"/>
        <v>243</v>
      </c>
      <c r="DB1144" s="246">
        <f t="shared" si="123"/>
        <v>1.2345679012345678E-2</v>
      </c>
      <c r="DC1144" s="195"/>
      <c r="DD1144" s="15" t="str">
        <f>IFERROR(#REF!-AO1144,"")</f>
        <v/>
      </c>
      <c r="DE1144" s="195"/>
      <c r="DF1144" s="266" t="str">
        <f>IFERROR(#REF!-L1144,"")</f>
        <v/>
      </c>
      <c r="DG1144" s="228" t="e">
        <f>IF(#REF!&gt;AP1144,0,1)</f>
        <v>#REF!</v>
      </c>
      <c r="DH1144" s="228">
        <f t="shared" si="124"/>
        <v>1</v>
      </c>
      <c r="DI1144" s="228">
        <f t="shared" si="125"/>
        <v>0</v>
      </c>
    </row>
    <row r="1145" spans="1:113" ht="20.25" customHeight="1" x14ac:dyDescent="0.2">
      <c r="A1145">
        <v>2022</v>
      </c>
      <c r="B1145">
        <v>2</v>
      </c>
      <c r="C1145" s="261">
        <v>44611</v>
      </c>
      <c r="D1145">
        <v>384</v>
      </c>
      <c r="E1145">
        <v>557</v>
      </c>
      <c r="F1145">
        <v>5</v>
      </c>
      <c r="G1145" s="194" t="s">
        <v>206</v>
      </c>
      <c r="H1145" s="241" t="s">
        <v>207</v>
      </c>
      <c r="I1145" s="241" t="s">
        <v>169</v>
      </c>
      <c r="J1145" s="241">
        <v>1</v>
      </c>
      <c r="K1145" s="241">
        <v>6</v>
      </c>
      <c r="L1145" s="262">
        <v>182</v>
      </c>
      <c r="M1145" s="263">
        <v>171</v>
      </c>
      <c r="N1145" s="264">
        <v>194</v>
      </c>
      <c r="O1145" s="190"/>
      <c r="P1145" s="190"/>
      <c r="Q1145" s="190"/>
      <c r="R1145" s="190"/>
      <c r="S1145" s="190"/>
      <c r="T1145" s="190"/>
      <c r="U1145" s="190"/>
      <c r="V1145" s="190"/>
      <c r="W1145" s="190"/>
      <c r="X1145" s="190"/>
      <c r="Y1145" s="172">
        <v>176</v>
      </c>
      <c r="Z1145" s="172"/>
      <c r="AA1145" s="190"/>
      <c r="AB1145" s="190"/>
      <c r="AC1145" s="190"/>
      <c r="AD1145" s="190"/>
      <c r="AE1145" s="190"/>
      <c r="AF1145" s="190"/>
      <c r="AG1145" s="190"/>
      <c r="AH1145" s="190"/>
      <c r="AI1145" s="190"/>
      <c r="AJ1145" s="190"/>
      <c r="AK1145" s="172"/>
      <c r="AL1145" s="172"/>
      <c r="AM1145" s="265"/>
      <c r="AN1145" s="265"/>
      <c r="AO1145" s="183">
        <v>21</v>
      </c>
      <c r="AP1145" s="184">
        <v>180</v>
      </c>
      <c r="AQ1145" s="182">
        <v>20.45454545454545</v>
      </c>
      <c r="AR1145" s="182">
        <v>176</v>
      </c>
      <c r="AS1145" s="182"/>
      <c r="AT1145" s="182"/>
      <c r="AU1145" s="182"/>
      <c r="AV1145" s="182"/>
      <c r="AW1145" s="182"/>
      <c r="AX1145" s="182"/>
      <c r="AY1145" s="182"/>
      <c r="AZ1145" s="182"/>
      <c r="BA1145" s="182"/>
      <c r="BB1145" s="182"/>
      <c r="BC1145" s="182"/>
      <c r="BD1145" s="182"/>
      <c r="BE1145" s="182"/>
      <c r="BF1145" s="182"/>
      <c r="BG1145" s="182"/>
      <c r="BH1145" s="182"/>
      <c r="BI1145" s="182"/>
      <c r="BJ1145" s="182"/>
      <c r="BK1145" s="182"/>
      <c r="BL1145" s="182"/>
      <c r="BM1145" s="182"/>
      <c r="BN1145" s="182"/>
      <c r="BO1145" s="182"/>
      <c r="BP1145" s="182"/>
      <c r="BQ1145" s="228" t="s">
        <v>185</v>
      </c>
      <c r="BR1145" s="228" t="s">
        <v>186</v>
      </c>
      <c r="BS1145" s="228" t="s">
        <v>208</v>
      </c>
      <c r="BT1145" s="228" t="s">
        <v>209</v>
      </c>
      <c r="BU1145" s="228">
        <v>7</v>
      </c>
      <c r="BV1145" s="228" t="s">
        <v>205</v>
      </c>
      <c r="BW1145" s="228" t="s">
        <v>173</v>
      </c>
      <c r="BX1145" s="186">
        <v>0</v>
      </c>
      <c r="BY1145" s="182">
        <v>0</v>
      </c>
      <c r="BZ1145" s="182">
        <v>0</v>
      </c>
      <c r="CA1145" s="182">
        <v>0</v>
      </c>
      <c r="CB1145" s="182">
        <v>0</v>
      </c>
      <c r="CC1145" s="182">
        <v>0</v>
      </c>
      <c r="CD1145" s="182">
        <v>0</v>
      </c>
      <c r="CE1145" s="228">
        <v>0</v>
      </c>
      <c r="CF1145" s="228">
        <v>0</v>
      </c>
      <c r="CG1145" s="113">
        <v>0</v>
      </c>
      <c r="CH1145" s="113">
        <v>0</v>
      </c>
      <c r="CI1145" s="113">
        <v>0</v>
      </c>
      <c r="CJ1145" s="113">
        <v>0</v>
      </c>
      <c r="CK1145" s="113">
        <v>0</v>
      </c>
      <c r="CL1145" s="113">
        <v>0</v>
      </c>
      <c r="CM1145" s="113">
        <v>0</v>
      </c>
      <c r="CN1145" s="185">
        <v>0</v>
      </c>
      <c r="CO1145" s="181">
        <v>0</v>
      </c>
      <c r="CP1145" s="187"/>
      <c r="CQ1145" s="173">
        <v>0</v>
      </c>
      <c r="CR1145" s="173">
        <v>0</v>
      </c>
      <c r="CS1145" s="173"/>
      <c r="CT1145" s="173"/>
      <c r="CU1145" s="253">
        <v>2791</v>
      </c>
      <c r="CV1145" s="220"/>
      <c r="CW1145" s="254">
        <f t="shared" si="119"/>
        <v>0</v>
      </c>
      <c r="CX1145" s="15">
        <f t="shared" si="120"/>
        <v>0</v>
      </c>
      <c r="CY1145" s="241">
        <f t="shared" si="121"/>
        <v>0</v>
      </c>
      <c r="CZ1145" s="241" t="str">
        <f>IFERROR(ROUND(CY1145/#REF!,1),"")</f>
        <v/>
      </c>
      <c r="DA1145" s="254">
        <f t="shared" si="122"/>
        <v>0</v>
      </c>
      <c r="DB1145" s="246" t="str">
        <f t="shared" si="123"/>
        <v/>
      </c>
      <c r="DC1145" s="195"/>
      <c r="DD1145" s="15" t="str">
        <f>IFERROR(#REF!-AO1145,"")</f>
        <v/>
      </c>
      <c r="DE1145" s="195"/>
      <c r="DF1145" s="266" t="str">
        <f>IFERROR(#REF!-L1145,"")</f>
        <v/>
      </c>
      <c r="DG1145" s="228" t="e">
        <f>IF(#REF!&gt;AP1145,0,1)</f>
        <v>#REF!</v>
      </c>
      <c r="DH1145" s="228">
        <f t="shared" si="124"/>
        <v>0</v>
      </c>
      <c r="DI1145" s="228">
        <f t="shared" si="125"/>
        <v>1</v>
      </c>
    </row>
    <row r="1146" spans="1:113" ht="20.25" customHeight="1" x14ac:dyDescent="0.2">
      <c r="A1146">
        <v>2022</v>
      </c>
      <c r="B1146">
        <v>2</v>
      </c>
      <c r="C1146" s="261">
        <v>44611</v>
      </c>
      <c r="D1146">
        <v>421</v>
      </c>
      <c r="E1146">
        <v>673</v>
      </c>
      <c r="F1146">
        <v>5</v>
      </c>
      <c r="G1146" s="194" t="s">
        <v>359</v>
      </c>
      <c r="H1146" s="241" t="s">
        <v>360</v>
      </c>
      <c r="I1146" s="241" t="s">
        <v>169</v>
      </c>
      <c r="J1146" s="241">
        <v>1</v>
      </c>
      <c r="K1146" s="241">
        <v>4</v>
      </c>
      <c r="L1146" s="262">
        <v>61</v>
      </c>
      <c r="M1146" s="263">
        <v>57</v>
      </c>
      <c r="N1146" s="264">
        <v>65</v>
      </c>
      <c r="O1146" s="190"/>
      <c r="P1146" s="190"/>
      <c r="Q1146" s="190"/>
      <c r="R1146" s="190"/>
      <c r="S1146" s="190"/>
      <c r="T1146" s="190"/>
      <c r="U1146" s="190"/>
      <c r="V1146" s="190"/>
      <c r="W1146" s="190"/>
      <c r="X1146" s="190"/>
      <c r="Y1146" s="172"/>
      <c r="Z1146" s="172"/>
      <c r="AA1146" s="190"/>
      <c r="AB1146" s="190"/>
      <c r="AC1146" s="190"/>
      <c r="AD1146" s="190"/>
      <c r="AE1146" s="190"/>
      <c r="AF1146" s="190"/>
      <c r="AG1146" s="190"/>
      <c r="AH1146" s="190"/>
      <c r="AI1146" s="190"/>
      <c r="AJ1146" s="190"/>
      <c r="AK1146" s="172"/>
      <c r="AL1146" s="172">
        <v>177</v>
      </c>
      <c r="AM1146" s="265"/>
      <c r="AN1146" s="265"/>
      <c r="AO1146" s="183">
        <v>18</v>
      </c>
      <c r="AP1146" s="184">
        <v>200</v>
      </c>
      <c r="AQ1146" s="182">
        <v>20.33898305084746</v>
      </c>
      <c r="AR1146" s="182">
        <v>177</v>
      </c>
      <c r="AS1146" s="182"/>
      <c r="AT1146" s="182"/>
      <c r="AU1146" s="182"/>
      <c r="AV1146" s="182"/>
      <c r="AW1146" s="182"/>
      <c r="AX1146" s="182"/>
      <c r="AY1146" s="182"/>
      <c r="AZ1146" s="182"/>
      <c r="BA1146" s="182"/>
      <c r="BB1146" s="182"/>
      <c r="BC1146" s="182"/>
      <c r="BD1146" s="182"/>
      <c r="BE1146" s="182"/>
      <c r="BF1146" s="182"/>
      <c r="BG1146" s="182"/>
      <c r="BH1146" s="182"/>
      <c r="BI1146" s="182"/>
      <c r="BJ1146" s="182"/>
      <c r="BK1146" s="182"/>
      <c r="BL1146" s="182"/>
      <c r="BM1146" s="182"/>
      <c r="BN1146" s="182"/>
      <c r="BO1146" s="182"/>
      <c r="BP1146" s="182"/>
      <c r="BQ1146" s="228" t="s">
        <v>185</v>
      </c>
      <c r="BR1146" s="228" t="s">
        <v>186</v>
      </c>
      <c r="BS1146" s="228" t="s">
        <v>361</v>
      </c>
      <c r="BT1146" s="228" t="s">
        <v>188</v>
      </c>
      <c r="BU1146" s="228">
        <v>7</v>
      </c>
      <c r="BV1146" s="228" t="s">
        <v>358</v>
      </c>
      <c r="BW1146" s="228" t="s">
        <v>173</v>
      </c>
      <c r="BX1146" s="186">
        <v>0</v>
      </c>
      <c r="BY1146" s="182">
        <v>0</v>
      </c>
      <c r="BZ1146" s="182">
        <v>0</v>
      </c>
      <c r="CA1146" s="182">
        <v>0</v>
      </c>
      <c r="CB1146" s="182">
        <v>0</v>
      </c>
      <c r="CC1146" s="182">
        <v>0</v>
      </c>
      <c r="CD1146" s="182">
        <v>0</v>
      </c>
      <c r="CE1146" s="228">
        <v>0</v>
      </c>
      <c r="CF1146" s="228">
        <v>0</v>
      </c>
      <c r="CG1146" s="113">
        <v>0</v>
      </c>
      <c r="CH1146" s="113">
        <v>0</v>
      </c>
      <c r="CI1146" s="113">
        <v>0</v>
      </c>
      <c r="CJ1146" s="113">
        <v>0</v>
      </c>
      <c r="CK1146" s="113">
        <v>0</v>
      </c>
      <c r="CL1146" s="113">
        <v>0</v>
      </c>
      <c r="CM1146" s="113">
        <v>0</v>
      </c>
      <c r="CN1146" s="185">
        <v>0</v>
      </c>
      <c r="CO1146" s="181">
        <v>0</v>
      </c>
      <c r="CP1146" s="187"/>
      <c r="CQ1146" s="173">
        <v>0</v>
      </c>
      <c r="CR1146" s="173">
        <v>0</v>
      </c>
      <c r="CS1146" s="173"/>
      <c r="CT1146" s="173"/>
      <c r="CU1146" s="253">
        <v>2791</v>
      </c>
      <c r="CV1146" s="220"/>
      <c r="CW1146" s="254">
        <f t="shared" si="119"/>
        <v>0</v>
      </c>
      <c r="CX1146" s="15">
        <f t="shared" si="120"/>
        <v>0</v>
      </c>
      <c r="CY1146" s="241">
        <f t="shared" si="121"/>
        <v>0</v>
      </c>
      <c r="CZ1146" s="241" t="str">
        <f>IFERROR(ROUND(CY1146/#REF!,1),"")</f>
        <v/>
      </c>
      <c r="DA1146" s="254">
        <f t="shared" si="122"/>
        <v>0</v>
      </c>
      <c r="DB1146" s="246" t="str">
        <f t="shared" si="123"/>
        <v/>
      </c>
      <c r="DC1146" s="195"/>
      <c r="DD1146" s="15" t="str">
        <f>IFERROR(#REF!-AO1146,"")</f>
        <v/>
      </c>
      <c r="DE1146" s="195"/>
      <c r="DF1146" s="266" t="str">
        <f>IFERROR(#REF!-L1146,"")</f>
        <v/>
      </c>
      <c r="DG1146" s="228" t="e">
        <f>IF(#REF!&gt;AP1146,0,1)</f>
        <v>#REF!</v>
      </c>
      <c r="DH1146" s="228">
        <f t="shared" si="124"/>
        <v>0</v>
      </c>
      <c r="DI1146" s="228">
        <f t="shared" si="125"/>
        <v>1</v>
      </c>
    </row>
    <row r="1147" spans="1:113" ht="20.25" customHeight="1" x14ac:dyDescent="0.2">
      <c r="A1147">
        <v>2022</v>
      </c>
      <c r="B1147">
        <v>2</v>
      </c>
      <c r="C1147" s="261">
        <v>44611</v>
      </c>
      <c r="D1147">
        <v>29</v>
      </c>
      <c r="E1147">
        <v>82</v>
      </c>
      <c r="F1147">
        <v>6</v>
      </c>
      <c r="G1147" s="194"/>
      <c r="H1147" s="241"/>
      <c r="I1147" s="241"/>
      <c r="J1147" s="241"/>
      <c r="K1147" s="241"/>
      <c r="L1147" s="262">
        <v>0</v>
      </c>
      <c r="M1147" s="263">
        <v>0</v>
      </c>
      <c r="N1147" s="264">
        <v>0</v>
      </c>
      <c r="O1147" s="190"/>
      <c r="P1147" s="190"/>
      <c r="Q1147" s="190"/>
      <c r="R1147" s="190"/>
      <c r="S1147" s="190"/>
      <c r="T1147" s="190"/>
      <c r="U1147" s="190"/>
      <c r="V1147" s="190"/>
      <c r="W1147" s="190"/>
      <c r="X1147" s="190"/>
      <c r="Y1147" s="172"/>
      <c r="Z1147" s="172"/>
      <c r="AA1147" s="190"/>
      <c r="AB1147" s="190"/>
      <c r="AC1147" s="190"/>
      <c r="AD1147" s="190"/>
      <c r="AE1147" s="190"/>
      <c r="AF1147" s="190"/>
      <c r="AG1147" s="190"/>
      <c r="AH1147" s="190"/>
      <c r="AI1147" s="190"/>
      <c r="AJ1147" s="190"/>
      <c r="AK1147" s="172"/>
      <c r="AL1147" s="172"/>
      <c r="AM1147" s="265"/>
      <c r="AN1147" s="265"/>
      <c r="AO1147" s="183">
        <v>0</v>
      </c>
      <c r="AP1147" s="184"/>
      <c r="AQ1147" s="182"/>
      <c r="AR1147" s="182"/>
      <c r="AS1147" s="182"/>
      <c r="AT1147" s="182"/>
      <c r="AU1147" s="182"/>
      <c r="AV1147" s="182"/>
      <c r="AW1147" s="182"/>
      <c r="AX1147" s="182"/>
      <c r="AY1147" s="182"/>
      <c r="AZ1147" s="182"/>
      <c r="BA1147" s="182"/>
      <c r="BB1147" s="182"/>
      <c r="BC1147" s="182"/>
      <c r="BD1147" s="182"/>
      <c r="BE1147" s="182"/>
      <c r="BF1147" s="182"/>
      <c r="BG1147" s="182"/>
      <c r="BH1147" s="182"/>
      <c r="BI1147" s="182"/>
      <c r="BJ1147" s="182"/>
      <c r="BK1147" s="182"/>
      <c r="BL1147" s="182"/>
      <c r="BM1147" s="182"/>
      <c r="BN1147" s="182"/>
      <c r="BO1147" s="182"/>
      <c r="BP1147" s="182"/>
      <c r="BQ1147" s="228"/>
      <c r="BR1147" s="228"/>
      <c r="BS1147" s="228"/>
      <c r="BT1147" s="228"/>
      <c r="BU1147" s="228">
        <v>7</v>
      </c>
      <c r="BV1147" s="228"/>
      <c r="BW1147" s="228" t="s">
        <v>173</v>
      </c>
      <c r="BX1147" s="186">
        <v>0</v>
      </c>
      <c r="BY1147" s="182">
        <v>0</v>
      </c>
      <c r="BZ1147" s="182"/>
      <c r="CA1147" s="182">
        <v>0</v>
      </c>
      <c r="CB1147" s="182">
        <v>0</v>
      </c>
      <c r="CC1147" s="182"/>
      <c r="CD1147" s="182">
        <v>0</v>
      </c>
      <c r="CE1147" s="228">
        <v>0</v>
      </c>
      <c r="CF1147" s="228">
        <v>0</v>
      </c>
      <c r="CG1147" s="113">
        <v>0</v>
      </c>
      <c r="CH1147" s="113">
        <v>0</v>
      </c>
      <c r="CI1147" s="113">
        <v>0</v>
      </c>
      <c r="CJ1147" s="113">
        <v>0</v>
      </c>
      <c r="CK1147" s="113">
        <v>0</v>
      </c>
      <c r="CL1147" s="113">
        <v>0</v>
      </c>
      <c r="CM1147" s="113">
        <v>0</v>
      </c>
      <c r="CN1147" s="185">
        <v>0</v>
      </c>
      <c r="CO1147" s="181">
        <v>0</v>
      </c>
      <c r="CP1147" s="187"/>
      <c r="CQ1147" s="173"/>
      <c r="CR1147" s="173"/>
      <c r="CS1147" s="173"/>
      <c r="CT1147" s="173"/>
      <c r="CU1147" s="253">
        <v>2791</v>
      </c>
      <c r="CV1147" s="220"/>
      <c r="CW1147" s="254">
        <f t="shared" si="119"/>
        <v>0</v>
      </c>
      <c r="CX1147" s="15">
        <f t="shared" si="120"/>
        <v>0</v>
      </c>
      <c r="CY1147" s="241" t="str">
        <f t="shared" si="121"/>
        <v/>
      </c>
      <c r="CZ1147" s="241" t="str">
        <f>IFERROR(ROUND(CY1147/#REF!,1),"")</f>
        <v/>
      </c>
      <c r="DA1147" s="254" t="str">
        <f t="shared" si="122"/>
        <v/>
      </c>
      <c r="DB1147" s="246" t="str">
        <f t="shared" si="123"/>
        <v/>
      </c>
      <c r="DC1147" s="195"/>
      <c r="DD1147" s="15" t="str">
        <f>IFERROR(#REF!-AO1147,"")</f>
        <v/>
      </c>
      <c r="DE1147" s="195"/>
      <c r="DF1147" s="266" t="str">
        <f>IFERROR(#REF!-L1147,"")</f>
        <v/>
      </c>
      <c r="DG1147" s="228" t="e">
        <f>IF(#REF!&gt;AP1147,0,1)</f>
        <v>#REF!</v>
      </c>
      <c r="DH1147" s="228">
        <f t="shared" si="124"/>
        <v>1</v>
      </c>
      <c r="DI1147" s="228">
        <f t="shared" si="125"/>
        <v>1</v>
      </c>
    </row>
    <row r="1148" spans="1:113" ht="20.25" customHeight="1" x14ac:dyDescent="0.2">
      <c r="A1148">
        <v>2022</v>
      </c>
      <c r="B1148">
        <v>2</v>
      </c>
      <c r="C1148" s="261">
        <v>44611</v>
      </c>
      <c r="D1148">
        <v>375</v>
      </c>
      <c r="E1148">
        <v>437</v>
      </c>
      <c r="F1148">
        <v>6</v>
      </c>
      <c r="G1148" s="194" t="s">
        <v>282</v>
      </c>
      <c r="H1148" s="241" t="s">
        <v>283</v>
      </c>
      <c r="I1148" s="241" t="s">
        <v>169</v>
      </c>
      <c r="J1148" s="241">
        <v>4</v>
      </c>
      <c r="K1148" s="241">
        <v>2</v>
      </c>
      <c r="L1148" s="262">
        <v>168</v>
      </c>
      <c r="M1148" s="263">
        <v>158</v>
      </c>
      <c r="N1148" s="264">
        <v>179</v>
      </c>
      <c r="O1148" s="190">
        <v>270</v>
      </c>
      <c r="P1148" s="190"/>
      <c r="Q1148" s="190"/>
      <c r="R1148" s="190"/>
      <c r="S1148" s="190"/>
      <c r="T1148" s="190">
        <v>173</v>
      </c>
      <c r="U1148" s="190"/>
      <c r="V1148" s="190"/>
      <c r="W1148" s="190"/>
      <c r="X1148" s="190"/>
      <c r="Y1148" s="172">
        <v>148</v>
      </c>
      <c r="Z1148" s="172"/>
      <c r="AA1148" s="190"/>
      <c r="AB1148" s="190"/>
      <c r="AC1148" s="190"/>
      <c r="AD1148" s="190"/>
      <c r="AE1148" s="190"/>
      <c r="AF1148" s="190"/>
      <c r="AG1148" s="190"/>
      <c r="AH1148" s="190"/>
      <c r="AI1148" s="190"/>
      <c r="AJ1148" s="190"/>
      <c r="AK1148" s="172"/>
      <c r="AL1148" s="172"/>
      <c r="AM1148" s="265">
        <v>270</v>
      </c>
      <c r="AN1148" s="265">
        <v>173</v>
      </c>
      <c r="AO1148" s="183">
        <v>120</v>
      </c>
      <c r="AP1148" s="184">
        <v>120</v>
      </c>
      <c r="AQ1148" s="182">
        <v>97.297297297297291</v>
      </c>
      <c r="AR1148" s="182">
        <v>148</v>
      </c>
      <c r="AS1148" s="182"/>
      <c r="AT1148" s="182"/>
      <c r="AU1148" s="182">
        <v>275</v>
      </c>
      <c r="AV1148" s="182">
        <v>4</v>
      </c>
      <c r="AW1148" s="182">
        <v>6</v>
      </c>
      <c r="AX1148" s="182">
        <v>4</v>
      </c>
      <c r="AY1148" s="182"/>
      <c r="AZ1148" s="182"/>
      <c r="BA1148" s="182"/>
      <c r="BB1148" s="182"/>
      <c r="BC1148" s="182"/>
      <c r="BD1148" s="182"/>
      <c r="BE1148" s="182"/>
      <c r="BF1148" s="182"/>
      <c r="BG1148" s="182">
        <v>625</v>
      </c>
      <c r="BH1148" s="182"/>
      <c r="BI1148" s="182"/>
      <c r="BJ1148" s="182"/>
      <c r="BK1148" s="182"/>
      <c r="BL1148" s="182"/>
      <c r="BM1148" s="182"/>
      <c r="BN1148" s="182"/>
      <c r="BO1148" s="182"/>
      <c r="BP1148" s="182"/>
      <c r="BQ1148" s="228" t="s">
        <v>185</v>
      </c>
      <c r="BR1148" s="228" t="s">
        <v>186</v>
      </c>
      <c r="BS1148" s="228" t="s">
        <v>284</v>
      </c>
      <c r="BT1148" s="228" t="s">
        <v>188</v>
      </c>
      <c r="BU1148" s="228">
        <v>7</v>
      </c>
      <c r="BV1148" s="228" t="s">
        <v>285</v>
      </c>
      <c r="BW1148" s="228" t="s">
        <v>173</v>
      </c>
      <c r="BX1148" s="186">
        <v>0</v>
      </c>
      <c r="BY1148" s="182">
        <v>14</v>
      </c>
      <c r="BZ1148" s="182">
        <v>7</v>
      </c>
      <c r="CA1148" s="182">
        <v>282</v>
      </c>
      <c r="CB1148" s="182">
        <v>0</v>
      </c>
      <c r="CC1148" s="182">
        <v>0</v>
      </c>
      <c r="CD1148" s="182">
        <v>625</v>
      </c>
      <c r="CE1148" s="228">
        <v>2</v>
      </c>
      <c r="CF1148" s="228">
        <v>3</v>
      </c>
      <c r="CG1148" s="113">
        <v>2</v>
      </c>
      <c r="CH1148" s="113">
        <v>0</v>
      </c>
      <c r="CI1148" s="113">
        <v>0</v>
      </c>
      <c r="CJ1148" s="113">
        <v>0</v>
      </c>
      <c r="CK1148" s="113">
        <v>0</v>
      </c>
      <c r="CL1148" s="113">
        <v>0</v>
      </c>
      <c r="CM1148" s="113">
        <v>0</v>
      </c>
      <c r="CN1148" s="185">
        <v>7</v>
      </c>
      <c r="CO1148" s="181">
        <v>907</v>
      </c>
      <c r="CP1148" s="187">
        <v>7.717750826901874E-3</v>
      </c>
      <c r="CQ1148" s="173">
        <v>4.1666666666666657E-2</v>
      </c>
      <c r="CR1148" s="173">
        <v>5.3988095238095237</v>
      </c>
      <c r="CS1148" s="173">
        <v>4.046242774566474E-2</v>
      </c>
      <c r="CT1148" s="173">
        <v>5.2427745664739884</v>
      </c>
      <c r="CU1148" s="253">
        <v>2791</v>
      </c>
      <c r="CV1148" s="220">
        <v>-1</v>
      </c>
      <c r="CW1148" s="254">
        <f t="shared" si="119"/>
        <v>900</v>
      </c>
      <c r="CX1148" s="15">
        <f t="shared" si="120"/>
        <v>14</v>
      </c>
      <c r="CY1148" s="241">
        <f t="shared" si="121"/>
        <v>7</v>
      </c>
      <c r="CZ1148" s="241" t="str">
        <f>IFERROR(ROUND(CY1148/#REF!,1),"")</f>
        <v/>
      </c>
      <c r="DA1148" s="254">
        <f t="shared" si="122"/>
        <v>907</v>
      </c>
      <c r="DB1148" s="246">
        <f t="shared" si="123"/>
        <v>7.717750826901874E-3</v>
      </c>
      <c r="DC1148" s="195"/>
      <c r="DD1148" s="15" t="str">
        <f>IFERROR(#REF!-AO1148,"")</f>
        <v/>
      </c>
      <c r="DE1148" s="195"/>
      <c r="DF1148" s="266" t="str">
        <f>IFERROR(#REF!-L1148,"")</f>
        <v/>
      </c>
      <c r="DG1148" s="228" t="e">
        <f>IF(#REF!&gt;AP1148,0,1)</f>
        <v>#REF!</v>
      </c>
      <c r="DH1148" s="228">
        <f t="shared" si="124"/>
        <v>1</v>
      </c>
      <c r="DI1148" s="228">
        <f t="shared" si="125"/>
        <v>1</v>
      </c>
    </row>
    <row r="1149" spans="1:113" ht="20.25" customHeight="1" x14ac:dyDescent="0.2">
      <c r="A1149">
        <v>2022</v>
      </c>
      <c r="B1149">
        <v>2</v>
      </c>
      <c r="C1149" s="261">
        <v>44611</v>
      </c>
      <c r="D1149">
        <v>18</v>
      </c>
      <c r="E1149">
        <v>49</v>
      </c>
      <c r="F1149">
        <v>7</v>
      </c>
      <c r="G1149" s="194" t="s">
        <v>330</v>
      </c>
      <c r="H1149" s="241" t="s">
        <v>331</v>
      </c>
      <c r="I1149" s="241" t="s">
        <v>246</v>
      </c>
      <c r="J1149" s="241">
        <v>2</v>
      </c>
      <c r="K1149" s="241">
        <v>3</v>
      </c>
      <c r="L1149" s="262">
        <v>100</v>
      </c>
      <c r="M1149" s="263">
        <v>95</v>
      </c>
      <c r="N1149" s="264">
        <v>104</v>
      </c>
      <c r="O1149" s="190">
        <v>163</v>
      </c>
      <c r="P1149" s="190"/>
      <c r="Q1149" s="190">
        <v>153</v>
      </c>
      <c r="R1149" s="190"/>
      <c r="S1149" s="190">
        <v>143</v>
      </c>
      <c r="T1149" s="190">
        <v>106</v>
      </c>
      <c r="U1149" s="190"/>
      <c r="V1149" s="190">
        <v>111</v>
      </c>
      <c r="W1149" s="190"/>
      <c r="X1149" s="190">
        <v>107</v>
      </c>
      <c r="Y1149" s="172"/>
      <c r="Z1149" s="172"/>
      <c r="AA1149" s="190"/>
      <c r="AB1149" s="190">
        <v>142</v>
      </c>
      <c r="AC1149" s="190">
        <v>150</v>
      </c>
      <c r="AD1149" s="190">
        <v>134</v>
      </c>
      <c r="AE1149" s="190"/>
      <c r="AF1149" s="190"/>
      <c r="AG1149" s="190">
        <v>110</v>
      </c>
      <c r="AH1149" s="190">
        <v>115</v>
      </c>
      <c r="AI1149" s="190">
        <v>105</v>
      </c>
      <c r="AJ1149" s="190"/>
      <c r="AK1149" s="172"/>
      <c r="AL1149" s="172"/>
      <c r="AM1149" s="265">
        <v>147.5</v>
      </c>
      <c r="AN1149" s="265">
        <v>109</v>
      </c>
      <c r="AO1149" s="183">
        <v>101</v>
      </c>
      <c r="AP1149" s="184">
        <v>107</v>
      </c>
      <c r="AQ1149" s="182"/>
      <c r="AR1149" s="182"/>
      <c r="AS1149" s="182"/>
      <c r="AT1149" s="182"/>
      <c r="AU1149" s="182">
        <v>840</v>
      </c>
      <c r="AV1149" s="182">
        <v>2</v>
      </c>
      <c r="AW1149" s="182">
        <v>4</v>
      </c>
      <c r="AX1149" s="182">
        <v>4</v>
      </c>
      <c r="AY1149" s="182"/>
      <c r="AZ1149" s="182"/>
      <c r="BA1149" s="182"/>
      <c r="BB1149" s="182"/>
      <c r="BC1149" s="182"/>
      <c r="BD1149" s="182"/>
      <c r="BE1149" s="182"/>
      <c r="BF1149" s="182"/>
      <c r="BG1149" s="182">
        <v>1764</v>
      </c>
      <c r="BH1149" s="182"/>
      <c r="BI1149" s="182">
        <v>2</v>
      </c>
      <c r="BJ1149" s="182">
        <v>5</v>
      </c>
      <c r="BK1149" s="182"/>
      <c r="BL1149" s="182"/>
      <c r="BM1149" s="182"/>
      <c r="BN1149" s="182"/>
      <c r="BO1149" s="182"/>
      <c r="BP1149" s="182"/>
      <c r="BQ1149" s="228" t="s">
        <v>185</v>
      </c>
      <c r="BR1149" s="228" t="s">
        <v>247</v>
      </c>
      <c r="BS1149" s="228" t="s">
        <v>332</v>
      </c>
      <c r="BT1149" s="228" t="s">
        <v>249</v>
      </c>
      <c r="BU1149" s="228">
        <v>7</v>
      </c>
      <c r="BV1149" s="228" t="s">
        <v>333</v>
      </c>
      <c r="BW1149" s="228" t="s">
        <v>173</v>
      </c>
      <c r="BX1149" s="186">
        <v>0</v>
      </c>
      <c r="BY1149" s="182">
        <v>10</v>
      </c>
      <c r="BZ1149" s="182">
        <v>3.333333333333333</v>
      </c>
      <c r="CA1149" s="182">
        <v>843</v>
      </c>
      <c r="CB1149" s="182">
        <v>7</v>
      </c>
      <c r="CC1149" s="182">
        <v>2.333333333333333</v>
      </c>
      <c r="CD1149" s="182">
        <v>1766</v>
      </c>
      <c r="CE1149" s="228">
        <v>0</v>
      </c>
      <c r="CF1149" s="228">
        <v>2</v>
      </c>
      <c r="CG1149" s="113">
        <v>3</v>
      </c>
      <c r="CH1149" s="113">
        <v>0</v>
      </c>
      <c r="CI1149" s="113">
        <v>0</v>
      </c>
      <c r="CJ1149" s="113">
        <v>0</v>
      </c>
      <c r="CK1149" s="113">
        <v>0</v>
      </c>
      <c r="CL1149" s="113">
        <v>0</v>
      </c>
      <c r="CM1149" s="113">
        <v>0</v>
      </c>
      <c r="CN1149" s="185">
        <v>5.666666666666667</v>
      </c>
      <c r="CO1149" s="181">
        <v>2609</v>
      </c>
      <c r="CP1149" s="187">
        <v>2.1719688258592051E-3</v>
      </c>
      <c r="CQ1149" s="173">
        <v>5.6666666666666671E-2</v>
      </c>
      <c r="CR1149" s="173">
        <v>26.09</v>
      </c>
      <c r="CS1149" s="173">
        <v>5.1987767584097858E-2</v>
      </c>
      <c r="CT1149" s="173">
        <v>23.935779816513762</v>
      </c>
      <c r="CU1149" s="253">
        <v>2791</v>
      </c>
      <c r="CV1149" s="220">
        <v>-1</v>
      </c>
      <c r="CW1149" s="254">
        <f t="shared" si="119"/>
        <v>2604</v>
      </c>
      <c r="CX1149" s="15">
        <f t="shared" si="120"/>
        <v>17</v>
      </c>
      <c r="CY1149" s="241">
        <f t="shared" si="121"/>
        <v>6</v>
      </c>
      <c r="CZ1149" s="241" t="str">
        <f>IFERROR(ROUND(CY1149/#REF!,1),"")</f>
        <v/>
      </c>
      <c r="DA1149" s="254">
        <f t="shared" si="122"/>
        <v>2610</v>
      </c>
      <c r="DB1149" s="246">
        <f t="shared" si="123"/>
        <v>2.2988505747126436E-3</v>
      </c>
      <c r="DC1149" s="195"/>
      <c r="DD1149" s="15" t="str">
        <f>IFERROR(#REF!-AO1149,"")</f>
        <v/>
      </c>
      <c r="DE1149" s="195"/>
      <c r="DF1149" s="266" t="str">
        <f>IFERROR(#REF!-L1149,"")</f>
        <v/>
      </c>
      <c r="DG1149" s="228" t="e">
        <f>IF(#REF!&gt;AP1149,0,1)</f>
        <v>#REF!</v>
      </c>
      <c r="DH1149" s="228">
        <f t="shared" si="124"/>
        <v>1</v>
      </c>
      <c r="DI1149" s="228">
        <f t="shared" si="125"/>
        <v>0</v>
      </c>
    </row>
    <row r="1150" spans="1:113" ht="20.25" customHeight="1" x14ac:dyDescent="0.2">
      <c r="A1150">
        <v>2022</v>
      </c>
      <c r="B1150">
        <v>2</v>
      </c>
      <c r="C1150" s="261">
        <v>44611</v>
      </c>
      <c r="D1150">
        <v>18</v>
      </c>
      <c r="E1150">
        <v>50</v>
      </c>
      <c r="F1150">
        <v>7</v>
      </c>
      <c r="G1150" s="194" t="s">
        <v>334</v>
      </c>
      <c r="H1150" s="241" t="s">
        <v>335</v>
      </c>
      <c r="I1150" s="241" t="s">
        <v>246</v>
      </c>
      <c r="J1150" s="241">
        <v>2</v>
      </c>
      <c r="K1150" s="241">
        <v>3</v>
      </c>
      <c r="L1150" s="262">
        <v>54</v>
      </c>
      <c r="M1150" s="263">
        <v>51</v>
      </c>
      <c r="N1150" s="264">
        <v>56</v>
      </c>
      <c r="O1150" s="190">
        <v>80</v>
      </c>
      <c r="P1150" s="190"/>
      <c r="Q1150" s="190">
        <v>72</v>
      </c>
      <c r="R1150" s="190"/>
      <c r="S1150" s="190">
        <v>65</v>
      </c>
      <c r="T1150" s="190">
        <v>64</v>
      </c>
      <c r="U1150" s="190"/>
      <c r="V1150" s="190">
        <v>58</v>
      </c>
      <c r="W1150" s="190"/>
      <c r="X1150" s="190">
        <v>58</v>
      </c>
      <c r="Y1150" s="172">
        <v>98</v>
      </c>
      <c r="Z1150" s="172">
        <v>107</v>
      </c>
      <c r="AA1150" s="190"/>
      <c r="AB1150" s="190">
        <v>78</v>
      </c>
      <c r="AC1150" s="190">
        <v>80</v>
      </c>
      <c r="AD1150" s="190">
        <v>79</v>
      </c>
      <c r="AE1150" s="190"/>
      <c r="AF1150" s="190"/>
      <c r="AG1150" s="190">
        <v>62</v>
      </c>
      <c r="AH1150" s="190">
        <v>62</v>
      </c>
      <c r="AI1150" s="190">
        <v>60</v>
      </c>
      <c r="AJ1150" s="190"/>
      <c r="AK1150" s="172">
        <v>107</v>
      </c>
      <c r="AL1150" s="172">
        <v>107</v>
      </c>
      <c r="AM1150" s="265">
        <v>75.666666666666671</v>
      </c>
      <c r="AN1150" s="265">
        <v>60.666666666666657</v>
      </c>
      <c r="AO1150" s="183">
        <v>101</v>
      </c>
      <c r="AP1150" s="184">
        <v>107</v>
      </c>
      <c r="AQ1150" s="182">
        <v>68.735083532219576</v>
      </c>
      <c r="AR1150" s="182">
        <v>104.75</v>
      </c>
      <c r="AS1150" s="182"/>
      <c r="AT1150" s="182"/>
      <c r="AU1150" s="182">
        <v>840</v>
      </c>
      <c r="AV1150" s="182">
        <v>6</v>
      </c>
      <c r="AW1150" s="182">
        <v>4</v>
      </c>
      <c r="AX1150" s="182">
        <v>4</v>
      </c>
      <c r="AY1150" s="182"/>
      <c r="AZ1150" s="182"/>
      <c r="BA1150" s="182"/>
      <c r="BB1150" s="182"/>
      <c r="BC1150" s="182"/>
      <c r="BD1150" s="182"/>
      <c r="BE1150" s="182"/>
      <c r="BF1150" s="182"/>
      <c r="BG1150" s="182">
        <v>1764</v>
      </c>
      <c r="BH1150" s="182"/>
      <c r="BI1150" s="182">
        <v>1</v>
      </c>
      <c r="BJ1150" s="182">
        <v>6</v>
      </c>
      <c r="BK1150" s="182"/>
      <c r="BL1150" s="182"/>
      <c r="BM1150" s="182"/>
      <c r="BN1150" s="182"/>
      <c r="BO1150" s="182"/>
      <c r="BP1150" s="182"/>
      <c r="BQ1150" s="228" t="s">
        <v>185</v>
      </c>
      <c r="BR1150" s="228" t="s">
        <v>247</v>
      </c>
      <c r="BS1150" s="228" t="s">
        <v>336</v>
      </c>
      <c r="BT1150" s="228" t="s">
        <v>249</v>
      </c>
      <c r="BU1150" s="228">
        <v>7</v>
      </c>
      <c r="BV1150" s="228" t="s">
        <v>333</v>
      </c>
      <c r="BW1150" s="228" t="s">
        <v>173</v>
      </c>
      <c r="BX1150" s="186">
        <v>0</v>
      </c>
      <c r="BY1150" s="182">
        <v>14</v>
      </c>
      <c r="BZ1150" s="182">
        <v>4.666666666666667</v>
      </c>
      <c r="CA1150" s="182">
        <v>844</v>
      </c>
      <c r="CB1150" s="182">
        <v>7</v>
      </c>
      <c r="CC1150" s="182">
        <v>2.333333333333333</v>
      </c>
      <c r="CD1150" s="182">
        <v>1766</v>
      </c>
      <c r="CE1150" s="228">
        <v>2</v>
      </c>
      <c r="CF1150" s="228">
        <v>1</v>
      </c>
      <c r="CG1150" s="113">
        <v>3</v>
      </c>
      <c r="CH1150" s="113">
        <v>0</v>
      </c>
      <c r="CI1150" s="113">
        <v>0</v>
      </c>
      <c r="CJ1150" s="113">
        <v>0</v>
      </c>
      <c r="CK1150" s="113">
        <v>0</v>
      </c>
      <c r="CL1150" s="113">
        <v>0</v>
      </c>
      <c r="CM1150" s="113">
        <v>0</v>
      </c>
      <c r="CN1150" s="185">
        <v>7</v>
      </c>
      <c r="CO1150" s="181">
        <v>2610</v>
      </c>
      <c r="CP1150" s="187">
        <v>2.6819923371647512E-3</v>
      </c>
      <c r="CQ1150" s="173">
        <v>0.12962962962962959</v>
      </c>
      <c r="CR1150" s="173">
        <v>48.333333333333343</v>
      </c>
      <c r="CS1150" s="173">
        <v>0.1153846153846154</v>
      </c>
      <c r="CT1150" s="173">
        <v>43.021978021978022</v>
      </c>
      <c r="CU1150" s="253">
        <v>2791</v>
      </c>
      <c r="CV1150" s="220">
        <v>-1</v>
      </c>
      <c r="CW1150" s="254">
        <f t="shared" si="119"/>
        <v>2604</v>
      </c>
      <c r="CX1150" s="15">
        <f t="shared" si="120"/>
        <v>21</v>
      </c>
      <c r="CY1150" s="241">
        <f t="shared" si="121"/>
        <v>7</v>
      </c>
      <c r="CZ1150" s="241" t="str">
        <f>IFERROR(ROUND(CY1150/#REF!,1),"")</f>
        <v/>
      </c>
      <c r="DA1150" s="254">
        <f t="shared" si="122"/>
        <v>2611</v>
      </c>
      <c r="DB1150" s="246">
        <f t="shared" si="123"/>
        <v>2.6809651474530832E-3</v>
      </c>
      <c r="DC1150" s="195"/>
      <c r="DD1150" s="15" t="str">
        <f>IFERROR(#REF!-AO1150,"")</f>
        <v/>
      </c>
      <c r="DE1150" s="195"/>
      <c r="DF1150" s="266" t="str">
        <f>IFERROR(#REF!-L1150,"")</f>
        <v/>
      </c>
      <c r="DG1150" s="228" t="e">
        <f>IF(#REF!&gt;AP1150,0,1)</f>
        <v>#REF!</v>
      </c>
      <c r="DH1150" s="228">
        <f t="shared" si="124"/>
        <v>1</v>
      </c>
      <c r="DI1150" s="228">
        <f t="shared" si="125"/>
        <v>0</v>
      </c>
    </row>
    <row r="1151" spans="1:113" ht="20.25" customHeight="1" x14ac:dyDescent="0.2">
      <c r="A1151">
        <v>2022</v>
      </c>
      <c r="B1151">
        <v>2</v>
      </c>
      <c r="C1151" s="261">
        <v>44611</v>
      </c>
      <c r="D1151">
        <v>376</v>
      </c>
      <c r="E1151">
        <v>438</v>
      </c>
      <c r="F1151">
        <v>7</v>
      </c>
      <c r="G1151" s="194" t="s">
        <v>216</v>
      </c>
      <c r="H1151" s="241" t="s">
        <v>217</v>
      </c>
      <c r="I1151" s="241" t="s">
        <v>169</v>
      </c>
      <c r="J1151" s="241">
        <v>3</v>
      </c>
      <c r="K1151" s="241">
        <v>2</v>
      </c>
      <c r="L1151" s="262">
        <v>335</v>
      </c>
      <c r="M1151" s="263">
        <v>315</v>
      </c>
      <c r="N1151" s="264">
        <v>358</v>
      </c>
      <c r="O1151" s="190"/>
      <c r="P1151" s="190"/>
      <c r="Q1151" s="190"/>
      <c r="R1151" s="190"/>
      <c r="S1151" s="190"/>
      <c r="T1151" s="190"/>
      <c r="U1151" s="190"/>
      <c r="V1151" s="190"/>
      <c r="W1151" s="190"/>
      <c r="X1151" s="190"/>
      <c r="Y1151" s="172"/>
      <c r="Z1151" s="172">
        <v>129</v>
      </c>
      <c r="AA1151" s="190"/>
      <c r="AB1151" s="190"/>
      <c r="AC1151" s="190"/>
      <c r="AD1151" s="190"/>
      <c r="AE1151" s="190"/>
      <c r="AF1151" s="190"/>
      <c r="AG1151" s="190"/>
      <c r="AH1151" s="190"/>
      <c r="AI1151" s="190"/>
      <c r="AJ1151" s="190"/>
      <c r="AK1151" s="172">
        <v>136</v>
      </c>
      <c r="AL1151" s="172">
        <v>122</v>
      </c>
      <c r="AM1151" s="265"/>
      <c r="AN1151" s="265"/>
      <c r="AO1151" s="183">
        <v>75</v>
      </c>
      <c r="AP1151" s="184">
        <v>144</v>
      </c>
      <c r="AQ1151" s="182">
        <v>83.720930232558146</v>
      </c>
      <c r="AR1151" s="182">
        <v>129</v>
      </c>
      <c r="AS1151" s="182"/>
      <c r="AT1151" s="182"/>
      <c r="AU1151" s="182"/>
      <c r="AV1151" s="182">
        <v>6</v>
      </c>
      <c r="AW1151" s="182">
        <v>4</v>
      </c>
      <c r="AX1151" s="182">
        <v>4</v>
      </c>
      <c r="AY1151" s="182"/>
      <c r="AZ1151" s="182"/>
      <c r="BA1151" s="182"/>
      <c r="BB1151" s="182"/>
      <c r="BC1151" s="182"/>
      <c r="BD1151" s="182"/>
      <c r="BE1151" s="182"/>
      <c r="BF1151" s="182"/>
      <c r="BG1151" s="182">
        <v>552</v>
      </c>
      <c r="BH1151" s="182">
        <v>5</v>
      </c>
      <c r="BI1151" s="182">
        <v>4</v>
      </c>
      <c r="BJ1151" s="182">
        <v>6</v>
      </c>
      <c r="BK1151" s="182"/>
      <c r="BL1151" s="182"/>
      <c r="BM1151" s="182"/>
      <c r="BN1151" s="182"/>
      <c r="BO1151" s="182"/>
      <c r="BP1151" s="182"/>
      <c r="BQ1151" s="228" t="s">
        <v>185</v>
      </c>
      <c r="BR1151" s="228" t="s">
        <v>186</v>
      </c>
      <c r="BS1151" s="228" t="s">
        <v>218</v>
      </c>
      <c r="BT1151" s="228" t="s">
        <v>188</v>
      </c>
      <c r="BU1151" s="228">
        <v>7</v>
      </c>
      <c r="BV1151" s="228" t="s">
        <v>219</v>
      </c>
      <c r="BW1151" s="228" t="s">
        <v>173</v>
      </c>
      <c r="BX1151" s="186">
        <v>0</v>
      </c>
      <c r="BY1151" s="182">
        <v>14</v>
      </c>
      <c r="BZ1151" s="182">
        <v>7</v>
      </c>
      <c r="CA1151" s="182">
        <v>7</v>
      </c>
      <c r="CB1151" s="182">
        <v>15</v>
      </c>
      <c r="CC1151" s="182">
        <v>7.5</v>
      </c>
      <c r="CD1151" s="182">
        <v>559</v>
      </c>
      <c r="CE1151" s="228">
        <v>5</v>
      </c>
      <c r="CF1151" s="228">
        <v>4</v>
      </c>
      <c r="CG1151" s="113">
        <v>5</v>
      </c>
      <c r="CH1151" s="113">
        <v>0</v>
      </c>
      <c r="CI1151" s="113">
        <v>0</v>
      </c>
      <c r="CJ1151" s="113">
        <v>0</v>
      </c>
      <c r="CK1151" s="113">
        <v>0</v>
      </c>
      <c r="CL1151" s="113">
        <v>0</v>
      </c>
      <c r="CM1151" s="113">
        <v>0</v>
      </c>
      <c r="CN1151" s="185">
        <v>14.5</v>
      </c>
      <c r="CO1151" s="181">
        <v>566</v>
      </c>
      <c r="CP1151" s="187">
        <v>2.5618374558303889E-2</v>
      </c>
      <c r="CQ1151" s="173">
        <v>4.3283582089552242E-2</v>
      </c>
      <c r="CR1151" s="173">
        <v>1.6895522388059701</v>
      </c>
      <c r="CS1151" s="173"/>
      <c r="CT1151" s="173"/>
      <c r="CU1151" s="253">
        <v>2791</v>
      </c>
      <c r="CV1151" s="220"/>
      <c r="CW1151" s="254">
        <f t="shared" si="119"/>
        <v>552</v>
      </c>
      <c r="CX1151" s="15">
        <f t="shared" si="120"/>
        <v>29</v>
      </c>
      <c r="CY1151" s="241">
        <f t="shared" si="121"/>
        <v>15</v>
      </c>
      <c r="CZ1151" s="241" t="str">
        <f>IFERROR(ROUND(CY1151/#REF!,1),"")</f>
        <v/>
      </c>
      <c r="DA1151" s="254">
        <f t="shared" si="122"/>
        <v>567</v>
      </c>
      <c r="DB1151" s="246">
        <f t="shared" si="123"/>
        <v>2.6455026455026454E-2</v>
      </c>
      <c r="DC1151" s="195"/>
      <c r="DD1151" s="15" t="str">
        <f>IFERROR(#REF!-AO1151,"")</f>
        <v/>
      </c>
      <c r="DE1151" s="195"/>
      <c r="DF1151" s="266" t="str">
        <f>IFERROR(#REF!-L1151,"")</f>
        <v/>
      </c>
      <c r="DG1151" s="228" t="e">
        <f>IF(#REF!&gt;AP1151,0,1)</f>
        <v>#REF!</v>
      </c>
      <c r="DH1151" s="228">
        <f t="shared" si="124"/>
        <v>0</v>
      </c>
      <c r="DI1151" s="228">
        <f t="shared" si="125"/>
        <v>1</v>
      </c>
    </row>
    <row r="1152" spans="1:113" ht="20.25" customHeight="1" x14ac:dyDescent="0.2">
      <c r="A1152">
        <v>2022</v>
      </c>
      <c r="B1152">
        <v>2</v>
      </c>
      <c r="C1152" s="261">
        <v>44611</v>
      </c>
      <c r="D1152">
        <v>29</v>
      </c>
      <c r="E1152">
        <v>81</v>
      </c>
      <c r="F1152">
        <v>8</v>
      </c>
      <c r="G1152" s="194" t="s">
        <v>484</v>
      </c>
      <c r="H1152" s="241" t="s">
        <v>485</v>
      </c>
      <c r="I1152" s="241" t="s">
        <v>169</v>
      </c>
      <c r="J1152" s="241">
        <v>2</v>
      </c>
      <c r="K1152" s="241">
        <v>3</v>
      </c>
      <c r="L1152" s="262">
        <v>388</v>
      </c>
      <c r="M1152" s="263">
        <v>360</v>
      </c>
      <c r="N1152" s="264">
        <v>415</v>
      </c>
      <c r="O1152" s="190"/>
      <c r="P1152" s="190"/>
      <c r="Q1152" s="190"/>
      <c r="R1152" s="190"/>
      <c r="S1152" s="190">
        <v>528</v>
      </c>
      <c r="T1152" s="190"/>
      <c r="U1152" s="190"/>
      <c r="V1152" s="190"/>
      <c r="W1152" s="190"/>
      <c r="X1152" s="190">
        <v>384</v>
      </c>
      <c r="Y1152" s="172"/>
      <c r="Z1152" s="172"/>
      <c r="AA1152" s="190"/>
      <c r="AB1152" s="190">
        <v>487</v>
      </c>
      <c r="AC1152" s="190">
        <v>455</v>
      </c>
      <c r="AD1152" s="190">
        <v>480</v>
      </c>
      <c r="AE1152" s="190"/>
      <c r="AF1152" s="190"/>
      <c r="AG1152" s="190">
        <v>381</v>
      </c>
      <c r="AH1152" s="190">
        <v>372</v>
      </c>
      <c r="AI1152" s="190">
        <v>380</v>
      </c>
      <c r="AJ1152" s="190"/>
      <c r="AK1152" s="172"/>
      <c r="AL1152" s="172"/>
      <c r="AM1152" s="265">
        <v>487.5</v>
      </c>
      <c r="AN1152" s="265">
        <v>379.25</v>
      </c>
      <c r="AO1152" s="183">
        <v>60</v>
      </c>
      <c r="AP1152" s="184">
        <v>120</v>
      </c>
      <c r="AQ1152" s="182"/>
      <c r="AR1152" s="182"/>
      <c r="AS1152" s="182"/>
      <c r="AT1152" s="182"/>
      <c r="AU1152" s="182"/>
      <c r="AV1152" s="182">
        <v>4</v>
      </c>
      <c r="AW1152" s="182">
        <v>2</v>
      </c>
      <c r="AX1152" s="182">
        <v>2</v>
      </c>
      <c r="AY1152" s="182"/>
      <c r="AZ1152" s="182"/>
      <c r="BA1152" s="182"/>
      <c r="BB1152" s="182"/>
      <c r="BC1152" s="182"/>
      <c r="BD1152" s="182"/>
      <c r="BE1152" s="182"/>
      <c r="BF1152" s="182"/>
      <c r="BG1152" s="182">
        <v>330</v>
      </c>
      <c r="BH1152" s="182"/>
      <c r="BI1152" s="182">
        <v>3</v>
      </c>
      <c r="BJ1152" s="182">
        <v>4</v>
      </c>
      <c r="BK1152" s="182"/>
      <c r="BL1152" s="182"/>
      <c r="BM1152" s="182"/>
      <c r="BN1152" s="182"/>
      <c r="BO1152" s="182"/>
      <c r="BP1152" s="182"/>
      <c r="BQ1152" s="228" t="s">
        <v>180</v>
      </c>
      <c r="BR1152" s="228" t="s">
        <v>266</v>
      </c>
      <c r="BS1152" s="228" t="s">
        <v>486</v>
      </c>
      <c r="BT1152" s="228"/>
      <c r="BU1152" s="228">
        <v>7</v>
      </c>
      <c r="BV1152" s="228" t="s">
        <v>483</v>
      </c>
      <c r="BW1152" s="228" t="s">
        <v>173</v>
      </c>
      <c r="BX1152" s="186">
        <v>0</v>
      </c>
      <c r="BY1152" s="182">
        <v>8</v>
      </c>
      <c r="BZ1152" s="182">
        <v>2.666666666666667</v>
      </c>
      <c r="CA1152" s="182">
        <v>2</v>
      </c>
      <c r="CB1152" s="182">
        <v>7</v>
      </c>
      <c r="CC1152" s="182">
        <v>2.333333333333333</v>
      </c>
      <c r="CD1152" s="182">
        <v>332</v>
      </c>
      <c r="CE1152" s="228">
        <v>1</v>
      </c>
      <c r="CF1152" s="228">
        <v>1</v>
      </c>
      <c r="CG1152" s="113">
        <v>2</v>
      </c>
      <c r="CH1152" s="113">
        <v>0</v>
      </c>
      <c r="CI1152" s="113">
        <v>0</v>
      </c>
      <c r="CJ1152" s="113">
        <v>0</v>
      </c>
      <c r="CK1152" s="113">
        <v>0</v>
      </c>
      <c r="CL1152" s="113">
        <v>0</v>
      </c>
      <c r="CM1152" s="113">
        <v>0</v>
      </c>
      <c r="CN1152" s="185">
        <v>5</v>
      </c>
      <c r="CO1152" s="181">
        <v>334</v>
      </c>
      <c r="CP1152" s="187">
        <v>1.4970059880239519E-2</v>
      </c>
      <c r="CQ1152" s="173">
        <v>1.2886597938144329E-2</v>
      </c>
      <c r="CR1152" s="173">
        <v>0.86082474226804129</v>
      </c>
      <c r="CS1152" s="173">
        <v>1.318391562294001E-2</v>
      </c>
      <c r="CT1152" s="173">
        <v>0.88068556361239292</v>
      </c>
      <c r="CU1152" s="253">
        <v>2791</v>
      </c>
      <c r="CV1152" s="220">
        <v>-1</v>
      </c>
      <c r="CW1152" s="254">
        <f t="shared" si="119"/>
        <v>330</v>
      </c>
      <c r="CX1152" s="15">
        <f t="shared" si="120"/>
        <v>15</v>
      </c>
      <c r="CY1152" s="241">
        <f t="shared" si="121"/>
        <v>5</v>
      </c>
      <c r="CZ1152" s="241" t="str">
        <f>IFERROR(ROUND(CY1152/#REF!,1),"")</f>
        <v/>
      </c>
      <c r="DA1152" s="254">
        <f t="shared" si="122"/>
        <v>335</v>
      </c>
      <c r="DB1152" s="246">
        <f t="shared" si="123"/>
        <v>1.4925373134328358E-2</v>
      </c>
      <c r="DC1152" s="195"/>
      <c r="DD1152" s="15" t="str">
        <f>IFERROR(#REF!-AO1152,"")</f>
        <v/>
      </c>
      <c r="DE1152" s="195"/>
      <c r="DF1152" s="266" t="str">
        <f>IFERROR(#REF!-L1152,"")</f>
        <v/>
      </c>
      <c r="DG1152" s="228" t="e">
        <f>IF(#REF!&gt;AP1152,0,1)</f>
        <v>#REF!</v>
      </c>
      <c r="DH1152" s="228">
        <f t="shared" si="124"/>
        <v>1</v>
      </c>
      <c r="DI1152" s="228">
        <f t="shared" si="125"/>
        <v>1</v>
      </c>
    </row>
    <row r="1153" spans="1:113" ht="20.25" customHeight="1" x14ac:dyDescent="0.2">
      <c r="A1153">
        <v>2022</v>
      </c>
      <c r="B1153">
        <v>2</v>
      </c>
      <c r="C1153" s="261">
        <v>44611</v>
      </c>
      <c r="D1153">
        <v>29</v>
      </c>
      <c r="E1153">
        <v>83</v>
      </c>
      <c r="F1153">
        <v>8</v>
      </c>
      <c r="G1153" s="194" t="s">
        <v>480</v>
      </c>
      <c r="H1153" s="241" t="s">
        <v>481</v>
      </c>
      <c r="I1153" s="241" t="s">
        <v>169</v>
      </c>
      <c r="J1153" s="241">
        <v>2</v>
      </c>
      <c r="K1153" s="241">
        <v>3</v>
      </c>
      <c r="L1153" s="262">
        <v>22</v>
      </c>
      <c r="M1153" s="263">
        <v>20</v>
      </c>
      <c r="N1153" s="264">
        <v>23</v>
      </c>
      <c r="O1153" s="190"/>
      <c r="P1153" s="190"/>
      <c r="Q1153" s="190"/>
      <c r="R1153" s="190"/>
      <c r="S1153" s="190"/>
      <c r="T1153" s="190"/>
      <c r="U1153" s="190"/>
      <c r="V1153" s="190"/>
      <c r="W1153" s="190"/>
      <c r="X1153" s="190"/>
      <c r="Y1153" s="172"/>
      <c r="Z1153" s="172">
        <v>130</v>
      </c>
      <c r="AA1153" s="190"/>
      <c r="AB1153" s="190"/>
      <c r="AC1153" s="190"/>
      <c r="AD1153" s="190"/>
      <c r="AE1153" s="190"/>
      <c r="AF1153" s="190"/>
      <c r="AG1153" s="190"/>
      <c r="AH1153" s="190"/>
      <c r="AI1153" s="190"/>
      <c r="AJ1153" s="190"/>
      <c r="AK1153" s="172">
        <v>117</v>
      </c>
      <c r="AL1153" s="172">
        <v>114</v>
      </c>
      <c r="AM1153" s="265"/>
      <c r="AN1153" s="265"/>
      <c r="AO1153" s="183">
        <v>60</v>
      </c>
      <c r="AP1153" s="184">
        <v>120</v>
      </c>
      <c r="AQ1153" s="182">
        <v>59.83379501385042</v>
      </c>
      <c r="AR1153" s="182">
        <v>120.3333333333333</v>
      </c>
      <c r="AS1153" s="182"/>
      <c r="AT1153" s="182"/>
      <c r="AU1153" s="182"/>
      <c r="AV1153" s="182"/>
      <c r="AW1153" s="182"/>
      <c r="AX1153" s="182"/>
      <c r="AY1153" s="182"/>
      <c r="AZ1153" s="182"/>
      <c r="BA1153" s="182"/>
      <c r="BB1153" s="182"/>
      <c r="BC1153" s="182"/>
      <c r="BD1153" s="182"/>
      <c r="BE1153" s="182"/>
      <c r="BF1153" s="182"/>
      <c r="BG1153" s="182"/>
      <c r="BH1153" s="182"/>
      <c r="BI1153" s="182"/>
      <c r="BJ1153" s="182"/>
      <c r="BK1153" s="182"/>
      <c r="BL1153" s="182"/>
      <c r="BM1153" s="182"/>
      <c r="BN1153" s="182"/>
      <c r="BO1153" s="182"/>
      <c r="BP1153" s="182"/>
      <c r="BQ1153" s="228" t="s">
        <v>180</v>
      </c>
      <c r="BR1153" s="228" t="s">
        <v>266</v>
      </c>
      <c r="BS1153" s="228" t="s">
        <v>482</v>
      </c>
      <c r="BT1153" s="228"/>
      <c r="BU1153" s="228">
        <v>7</v>
      </c>
      <c r="BV1153" s="228" t="s">
        <v>483</v>
      </c>
      <c r="BW1153" s="228" t="s">
        <v>173</v>
      </c>
      <c r="BX1153" s="186">
        <v>0</v>
      </c>
      <c r="BY1153" s="182">
        <v>0</v>
      </c>
      <c r="BZ1153" s="182">
        <v>0</v>
      </c>
      <c r="CA1153" s="182">
        <v>0</v>
      </c>
      <c r="CB1153" s="182">
        <v>0</v>
      </c>
      <c r="CC1153" s="182">
        <v>0</v>
      </c>
      <c r="CD1153" s="182">
        <v>0</v>
      </c>
      <c r="CE1153" s="228">
        <v>0</v>
      </c>
      <c r="CF1153" s="228">
        <v>0</v>
      </c>
      <c r="CG1153" s="113">
        <v>0</v>
      </c>
      <c r="CH1153" s="113">
        <v>0</v>
      </c>
      <c r="CI1153" s="113">
        <v>0</v>
      </c>
      <c r="CJ1153" s="113">
        <v>0</v>
      </c>
      <c r="CK1153" s="113">
        <v>0</v>
      </c>
      <c r="CL1153" s="113">
        <v>0</v>
      </c>
      <c r="CM1153" s="113">
        <v>0</v>
      </c>
      <c r="CN1153" s="185">
        <v>0</v>
      </c>
      <c r="CO1153" s="181">
        <v>0</v>
      </c>
      <c r="CP1153" s="187"/>
      <c r="CQ1153" s="173">
        <v>0</v>
      </c>
      <c r="CR1153" s="173">
        <v>0</v>
      </c>
      <c r="CS1153" s="173"/>
      <c r="CT1153" s="173"/>
      <c r="CU1153" s="253">
        <v>2791</v>
      </c>
      <c r="CV1153" s="220"/>
      <c r="CW1153" s="254">
        <f t="shared" si="119"/>
        <v>0</v>
      </c>
      <c r="CX1153" s="15">
        <f t="shared" si="120"/>
        <v>0</v>
      </c>
      <c r="CY1153" s="241">
        <f t="shared" si="121"/>
        <v>0</v>
      </c>
      <c r="CZ1153" s="241" t="str">
        <f>IFERROR(ROUND(CY1153/#REF!,1),"")</f>
        <v/>
      </c>
      <c r="DA1153" s="254">
        <f t="shared" si="122"/>
        <v>0</v>
      </c>
      <c r="DB1153" s="246" t="str">
        <f t="shared" si="123"/>
        <v/>
      </c>
      <c r="DC1153" s="195"/>
      <c r="DD1153" s="15" t="str">
        <f>IFERROR(#REF!-AO1153,"")</f>
        <v/>
      </c>
      <c r="DE1153" s="195"/>
      <c r="DF1153" s="266" t="str">
        <f>IFERROR(#REF!-L1153,"")</f>
        <v/>
      </c>
      <c r="DG1153" s="228" t="e">
        <f>IF(#REF!&gt;AP1153,0,1)</f>
        <v>#REF!</v>
      </c>
      <c r="DH1153" s="228">
        <f t="shared" si="124"/>
        <v>0</v>
      </c>
      <c r="DI1153" s="228">
        <f t="shared" si="125"/>
        <v>1</v>
      </c>
    </row>
    <row r="1154" spans="1:113" ht="20.25" customHeight="1" x14ac:dyDescent="0.2">
      <c r="A1154">
        <v>2022</v>
      </c>
      <c r="B1154">
        <v>2</v>
      </c>
      <c r="C1154" s="261">
        <v>44611</v>
      </c>
      <c r="D1154">
        <v>434</v>
      </c>
      <c r="E1154">
        <v>751</v>
      </c>
      <c r="F1154">
        <v>8</v>
      </c>
      <c r="G1154" s="194" t="s">
        <v>210</v>
      </c>
      <c r="H1154" s="241" t="s">
        <v>211</v>
      </c>
      <c r="I1154" s="241" t="s">
        <v>169</v>
      </c>
      <c r="J1154" s="241">
        <v>1</v>
      </c>
      <c r="K1154" s="241">
        <v>4</v>
      </c>
      <c r="L1154" s="262">
        <v>1009</v>
      </c>
      <c r="M1154" s="263">
        <v>949</v>
      </c>
      <c r="N1154" s="264">
        <v>1080</v>
      </c>
      <c r="O1154" s="190">
        <v>1627</v>
      </c>
      <c r="P1154" s="190"/>
      <c r="Q1154" s="190">
        <v>1587</v>
      </c>
      <c r="R1154" s="190"/>
      <c r="S1154" s="190">
        <v>1514</v>
      </c>
      <c r="T1154" s="190">
        <v>1110</v>
      </c>
      <c r="U1154" s="190"/>
      <c r="V1154" s="190">
        <v>1053</v>
      </c>
      <c r="W1154" s="190"/>
      <c r="X1154" s="190">
        <v>1110</v>
      </c>
      <c r="Y1154" s="172"/>
      <c r="Z1154" s="172"/>
      <c r="AA1154" s="190"/>
      <c r="AB1154" s="190">
        <v>1908</v>
      </c>
      <c r="AC1154" s="190">
        <v>1747</v>
      </c>
      <c r="AD1154" s="190">
        <v>1792</v>
      </c>
      <c r="AE1154" s="190"/>
      <c r="AF1154" s="190"/>
      <c r="AG1154" s="190">
        <v>1238</v>
      </c>
      <c r="AH1154" s="190">
        <v>1256</v>
      </c>
      <c r="AI1154" s="190">
        <v>1340</v>
      </c>
      <c r="AJ1154" s="190"/>
      <c r="AK1154" s="172"/>
      <c r="AL1154" s="172"/>
      <c r="AM1154" s="265">
        <v>1695.833333333333</v>
      </c>
      <c r="AN1154" s="265">
        <v>1184.5</v>
      </c>
      <c r="AO1154" s="183">
        <v>20</v>
      </c>
      <c r="AP1154" s="184">
        <v>180</v>
      </c>
      <c r="AQ1154" s="182"/>
      <c r="AR1154" s="182"/>
      <c r="AS1154" s="182"/>
      <c r="AT1154" s="182"/>
      <c r="AU1154" s="182">
        <v>312</v>
      </c>
      <c r="AV1154" s="182">
        <v>8</v>
      </c>
      <c r="AW1154" s="182">
        <v>6</v>
      </c>
      <c r="AX1154" s="182">
        <v>12</v>
      </c>
      <c r="AY1154" s="182"/>
      <c r="AZ1154" s="182"/>
      <c r="BA1154" s="182"/>
      <c r="BB1154" s="182"/>
      <c r="BC1154" s="182"/>
      <c r="BD1154" s="182"/>
      <c r="BE1154" s="182"/>
      <c r="BF1154" s="182"/>
      <c r="BG1154" s="182">
        <v>216</v>
      </c>
      <c r="BH1154" s="182">
        <v>3</v>
      </c>
      <c r="BI1154" s="182">
        <v>6</v>
      </c>
      <c r="BJ1154" s="182">
        <v>8</v>
      </c>
      <c r="BK1154" s="182"/>
      <c r="BL1154" s="182"/>
      <c r="BM1154" s="182"/>
      <c r="BN1154" s="182"/>
      <c r="BO1154" s="182"/>
      <c r="BP1154" s="182"/>
      <c r="BQ1154" s="228" t="s">
        <v>185</v>
      </c>
      <c r="BR1154" s="228" t="s">
        <v>186</v>
      </c>
      <c r="BS1154" s="228" t="s">
        <v>212</v>
      </c>
      <c r="BT1154" s="228" t="s">
        <v>188</v>
      </c>
      <c r="BU1154" s="228">
        <v>7</v>
      </c>
      <c r="BV1154" s="228" t="s">
        <v>213</v>
      </c>
      <c r="BW1154" s="228" t="s">
        <v>173</v>
      </c>
      <c r="BX1154" s="186">
        <v>0</v>
      </c>
      <c r="BY1154" s="182">
        <v>26</v>
      </c>
      <c r="BZ1154" s="182">
        <v>6.5</v>
      </c>
      <c r="CA1154" s="182">
        <v>318</v>
      </c>
      <c r="CB1154" s="182">
        <v>17</v>
      </c>
      <c r="CC1154" s="182">
        <v>4.25</v>
      </c>
      <c r="CD1154" s="182">
        <v>220</v>
      </c>
      <c r="CE1154" s="228">
        <v>2</v>
      </c>
      <c r="CF1154" s="228">
        <v>3</v>
      </c>
      <c r="CG1154" s="113">
        <v>5</v>
      </c>
      <c r="CH1154" s="113">
        <v>0</v>
      </c>
      <c r="CI1154" s="113">
        <v>0</v>
      </c>
      <c r="CJ1154" s="113">
        <v>0</v>
      </c>
      <c r="CK1154" s="113">
        <v>0</v>
      </c>
      <c r="CL1154" s="113">
        <v>0</v>
      </c>
      <c r="CM1154" s="113">
        <v>0</v>
      </c>
      <c r="CN1154" s="185">
        <v>10.75</v>
      </c>
      <c r="CO1154" s="181">
        <v>538</v>
      </c>
      <c r="CP1154" s="187">
        <v>1.9981412639405199E-2</v>
      </c>
      <c r="CQ1154" s="173">
        <v>1.065411298315164E-2</v>
      </c>
      <c r="CR1154" s="173">
        <v>0.53320118929633298</v>
      </c>
      <c r="CS1154" s="173">
        <v>9.0755593077247784E-3</v>
      </c>
      <c r="CT1154" s="173">
        <v>0.45420008442380749</v>
      </c>
      <c r="CU1154" s="253">
        <v>2791</v>
      </c>
      <c r="CV1154" s="220">
        <v>-1</v>
      </c>
      <c r="CW1154" s="254">
        <f t="shared" si="119"/>
        <v>528</v>
      </c>
      <c r="CX1154" s="15">
        <f t="shared" si="120"/>
        <v>43</v>
      </c>
      <c r="CY1154" s="241">
        <f t="shared" si="121"/>
        <v>11</v>
      </c>
      <c r="CZ1154" s="241" t="str">
        <f>IFERROR(ROUND(CY1154/#REF!,1),"")</f>
        <v/>
      </c>
      <c r="DA1154" s="254">
        <f t="shared" si="122"/>
        <v>539</v>
      </c>
      <c r="DB1154" s="246">
        <f t="shared" si="123"/>
        <v>2.0408163265306121E-2</v>
      </c>
      <c r="DC1154" s="195"/>
      <c r="DD1154" s="15" t="str">
        <f>IFERROR(#REF!-AO1154,"")</f>
        <v/>
      </c>
      <c r="DE1154" s="195"/>
      <c r="DF1154" s="266" t="str">
        <f>IFERROR(#REF!-L1154,"")</f>
        <v/>
      </c>
      <c r="DG1154" s="228" t="e">
        <f>IF(#REF!&gt;AP1154,0,1)</f>
        <v>#REF!</v>
      </c>
      <c r="DH1154" s="228">
        <f t="shared" si="124"/>
        <v>1</v>
      </c>
      <c r="DI1154" s="228">
        <f t="shared" si="125"/>
        <v>0</v>
      </c>
    </row>
    <row r="1155" spans="1:113" ht="20.25" customHeight="1" x14ac:dyDescent="0.2">
      <c r="A1155">
        <v>2022</v>
      </c>
      <c r="B1155">
        <v>2</v>
      </c>
      <c r="C1155" s="261">
        <v>44611</v>
      </c>
      <c r="D1155">
        <v>434</v>
      </c>
      <c r="E1155">
        <v>752</v>
      </c>
      <c r="F1155">
        <v>8</v>
      </c>
      <c r="G1155" s="194"/>
      <c r="H1155" s="241"/>
      <c r="I1155" s="241"/>
      <c r="J1155" s="241"/>
      <c r="K1155" s="241"/>
      <c r="L1155" s="262">
        <v>0</v>
      </c>
      <c r="M1155" s="263">
        <v>0</v>
      </c>
      <c r="N1155" s="264">
        <v>0</v>
      </c>
      <c r="O1155" s="190">
        <v>81</v>
      </c>
      <c r="P1155" s="190"/>
      <c r="Q1155" s="190">
        <v>76</v>
      </c>
      <c r="R1155" s="190"/>
      <c r="S1155" s="190">
        <v>71</v>
      </c>
      <c r="T1155" s="190">
        <v>61</v>
      </c>
      <c r="U1155" s="190"/>
      <c r="V1155" s="190">
        <v>57</v>
      </c>
      <c r="W1155" s="190"/>
      <c r="X1155" s="190">
        <v>55</v>
      </c>
      <c r="Y1155" s="172">
        <v>166</v>
      </c>
      <c r="Z1155" s="172">
        <v>158</v>
      </c>
      <c r="AA1155" s="190"/>
      <c r="AB1155" s="190">
        <v>91</v>
      </c>
      <c r="AC1155" s="190">
        <v>82</v>
      </c>
      <c r="AD1155" s="190">
        <v>93</v>
      </c>
      <c r="AE1155" s="190"/>
      <c r="AF1155" s="190"/>
      <c r="AG1155" s="190">
        <v>61</v>
      </c>
      <c r="AH1155" s="190">
        <v>63</v>
      </c>
      <c r="AI1155" s="190">
        <v>69</v>
      </c>
      <c r="AJ1155" s="190"/>
      <c r="AK1155" s="172">
        <v>154</v>
      </c>
      <c r="AL1155" s="172">
        <v>154</v>
      </c>
      <c r="AM1155" s="265">
        <v>82.333333333333329</v>
      </c>
      <c r="AN1155" s="265">
        <v>61</v>
      </c>
      <c r="AO1155" s="183">
        <v>0</v>
      </c>
      <c r="AP1155" s="184"/>
      <c r="AQ1155" s="182">
        <v>0</v>
      </c>
      <c r="AR1155" s="182">
        <v>158</v>
      </c>
      <c r="AS1155" s="182"/>
      <c r="AT1155" s="182"/>
      <c r="AU1155" s="182"/>
      <c r="AV1155" s="182"/>
      <c r="AW1155" s="182"/>
      <c r="AX1155" s="182"/>
      <c r="AY1155" s="182"/>
      <c r="AZ1155" s="182"/>
      <c r="BA1155" s="182"/>
      <c r="BB1155" s="182"/>
      <c r="BC1155" s="182"/>
      <c r="BD1155" s="182"/>
      <c r="BE1155" s="182"/>
      <c r="BF1155" s="182"/>
      <c r="BG1155" s="182"/>
      <c r="BH1155" s="182"/>
      <c r="BI1155" s="182"/>
      <c r="BJ1155" s="182"/>
      <c r="BK1155" s="182"/>
      <c r="BL1155" s="182"/>
      <c r="BM1155" s="182"/>
      <c r="BN1155" s="182"/>
      <c r="BO1155" s="182"/>
      <c r="BP1155" s="182"/>
      <c r="BQ1155" s="228"/>
      <c r="BR1155" s="228"/>
      <c r="BS1155" s="228"/>
      <c r="BT1155" s="228"/>
      <c r="BU1155" s="228">
        <v>7</v>
      </c>
      <c r="BV1155" s="228"/>
      <c r="BW1155" s="228" t="s">
        <v>173</v>
      </c>
      <c r="BX1155" s="186">
        <v>0</v>
      </c>
      <c r="BY1155" s="182">
        <v>0</v>
      </c>
      <c r="BZ1155" s="182"/>
      <c r="CA1155" s="182">
        <v>0</v>
      </c>
      <c r="CB1155" s="182">
        <v>0</v>
      </c>
      <c r="CC1155" s="182"/>
      <c r="CD1155" s="182">
        <v>0</v>
      </c>
      <c r="CE1155" s="228">
        <v>0</v>
      </c>
      <c r="CF1155" s="228">
        <v>0</v>
      </c>
      <c r="CG1155" s="113">
        <v>0</v>
      </c>
      <c r="CH1155" s="113">
        <v>0</v>
      </c>
      <c r="CI1155" s="113">
        <v>0</v>
      </c>
      <c r="CJ1155" s="113">
        <v>0</v>
      </c>
      <c r="CK1155" s="113">
        <v>0</v>
      </c>
      <c r="CL1155" s="113">
        <v>0</v>
      </c>
      <c r="CM1155" s="113">
        <v>0</v>
      </c>
      <c r="CN1155" s="185">
        <v>0</v>
      </c>
      <c r="CO1155" s="181">
        <v>0</v>
      </c>
      <c r="CP1155" s="187"/>
      <c r="CQ1155" s="173"/>
      <c r="CR1155" s="173"/>
      <c r="CS1155" s="173">
        <v>0</v>
      </c>
      <c r="CT1155" s="173">
        <v>0</v>
      </c>
      <c r="CU1155" s="253">
        <v>2791</v>
      </c>
      <c r="CV1155" s="220"/>
      <c r="CW1155" s="254">
        <f t="shared" si="119"/>
        <v>0</v>
      </c>
      <c r="CX1155" s="15">
        <f t="shared" si="120"/>
        <v>0</v>
      </c>
      <c r="CY1155" s="241" t="str">
        <f t="shared" si="121"/>
        <v/>
      </c>
      <c r="CZ1155" s="241" t="str">
        <f>IFERROR(ROUND(CY1155/#REF!,1),"")</f>
        <v/>
      </c>
      <c r="DA1155" s="254" t="str">
        <f t="shared" si="122"/>
        <v/>
      </c>
      <c r="DB1155" s="246" t="str">
        <f t="shared" si="123"/>
        <v/>
      </c>
      <c r="DC1155" s="195"/>
      <c r="DD1155" s="15" t="str">
        <f>IFERROR(#REF!-AO1155,"")</f>
        <v/>
      </c>
      <c r="DE1155" s="195"/>
      <c r="DF1155" s="266" t="str">
        <f>IFERROR(#REF!-L1155,"")</f>
        <v/>
      </c>
      <c r="DG1155" s="228" t="e">
        <f>IF(#REF!&gt;AP1155,0,1)</f>
        <v>#REF!</v>
      </c>
      <c r="DH1155" s="228">
        <f t="shared" si="124"/>
        <v>1</v>
      </c>
      <c r="DI1155" s="228">
        <f t="shared" si="125"/>
        <v>0</v>
      </c>
    </row>
    <row r="1156" spans="1:113" ht="20.25" customHeight="1" x14ac:dyDescent="0.2">
      <c r="A1156">
        <v>2022</v>
      </c>
      <c r="B1156">
        <v>2</v>
      </c>
      <c r="C1156" s="261">
        <v>44611</v>
      </c>
      <c r="D1156">
        <v>227</v>
      </c>
      <c r="E1156">
        <v>155</v>
      </c>
      <c r="F1156">
        <v>28</v>
      </c>
      <c r="G1156" s="194" t="s">
        <v>362</v>
      </c>
      <c r="H1156" s="241" t="s">
        <v>363</v>
      </c>
      <c r="I1156" s="241" t="s">
        <v>364</v>
      </c>
      <c r="J1156" s="241">
        <v>3</v>
      </c>
      <c r="K1156" s="241">
        <v>2</v>
      </c>
      <c r="L1156" s="262">
        <v>122</v>
      </c>
      <c r="M1156" s="263">
        <v>113</v>
      </c>
      <c r="N1156" s="264">
        <v>130</v>
      </c>
      <c r="O1156" s="190"/>
      <c r="P1156" s="190"/>
      <c r="Q1156" s="190"/>
      <c r="R1156" s="190"/>
      <c r="S1156" s="190"/>
      <c r="T1156" s="190"/>
      <c r="U1156" s="190"/>
      <c r="V1156" s="190"/>
      <c r="W1156" s="190"/>
      <c r="X1156" s="190"/>
      <c r="Y1156" s="172"/>
      <c r="Z1156" s="172"/>
      <c r="AA1156" s="190"/>
      <c r="AB1156" s="190"/>
      <c r="AC1156" s="190"/>
      <c r="AD1156" s="190"/>
      <c r="AE1156" s="190"/>
      <c r="AF1156" s="190"/>
      <c r="AG1156" s="190"/>
      <c r="AH1156" s="190"/>
      <c r="AI1156" s="190"/>
      <c r="AJ1156" s="190"/>
      <c r="AK1156" s="172"/>
      <c r="AL1156" s="172"/>
      <c r="AM1156" s="265"/>
      <c r="AN1156" s="265"/>
      <c r="AO1156" s="183">
        <v>80</v>
      </c>
      <c r="AP1156" s="184">
        <v>135</v>
      </c>
      <c r="AQ1156" s="182"/>
      <c r="AR1156" s="182"/>
      <c r="AS1156" s="182"/>
      <c r="AT1156" s="182"/>
      <c r="AU1156" s="182"/>
      <c r="AV1156" s="182"/>
      <c r="AW1156" s="182"/>
      <c r="AX1156" s="182"/>
      <c r="AY1156" s="182"/>
      <c r="AZ1156" s="182"/>
      <c r="BA1156" s="182"/>
      <c r="BB1156" s="182"/>
      <c r="BC1156" s="182"/>
      <c r="BD1156" s="182"/>
      <c r="BE1156" s="182"/>
      <c r="BF1156" s="182"/>
      <c r="BG1156" s="182"/>
      <c r="BH1156" s="182"/>
      <c r="BI1156" s="182"/>
      <c r="BJ1156" s="182"/>
      <c r="BK1156" s="182"/>
      <c r="BL1156" s="182"/>
      <c r="BM1156" s="182"/>
      <c r="BN1156" s="182"/>
      <c r="BO1156" s="182"/>
      <c r="BP1156" s="182"/>
      <c r="BQ1156" s="228" t="s">
        <v>180</v>
      </c>
      <c r="BR1156" s="228" t="s">
        <v>181</v>
      </c>
      <c r="BS1156" s="228" t="s">
        <v>365</v>
      </c>
      <c r="BT1156" s="228"/>
      <c r="BU1156" s="228">
        <v>7</v>
      </c>
      <c r="BV1156" s="228" t="s">
        <v>362</v>
      </c>
      <c r="BW1156" s="228" t="s">
        <v>222</v>
      </c>
      <c r="BX1156" s="186">
        <v>0</v>
      </c>
      <c r="BY1156" s="182">
        <v>0</v>
      </c>
      <c r="BZ1156" s="182">
        <v>0</v>
      </c>
      <c r="CA1156" s="182">
        <v>0</v>
      </c>
      <c r="CB1156" s="182">
        <v>0</v>
      </c>
      <c r="CC1156" s="182">
        <v>0</v>
      </c>
      <c r="CD1156" s="182">
        <v>0</v>
      </c>
      <c r="CE1156" s="228">
        <v>0</v>
      </c>
      <c r="CF1156" s="228">
        <v>0</v>
      </c>
      <c r="CG1156" s="113">
        <v>0</v>
      </c>
      <c r="CH1156" s="113">
        <v>0</v>
      </c>
      <c r="CI1156" s="113">
        <v>0</v>
      </c>
      <c r="CJ1156" s="113">
        <v>0</v>
      </c>
      <c r="CK1156" s="113">
        <v>0</v>
      </c>
      <c r="CL1156" s="113">
        <v>0</v>
      </c>
      <c r="CM1156" s="113">
        <v>0</v>
      </c>
      <c r="CN1156" s="185">
        <v>0</v>
      </c>
      <c r="CO1156" s="181">
        <v>0</v>
      </c>
      <c r="CP1156" s="187"/>
      <c r="CQ1156" s="173">
        <v>0</v>
      </c>
      <c r="CR1156" s="173">
        <v>0</v>
      </c>
      <c r="CS1156" s="173"/>
      <c r="CT1156" s="173"/>
      <c r="CU1156" s="253">
        <v>2791</v>
      </c>
      <c r="CV1156" s="220"/>
      <c r="CW1156" s="254">
        <f t="shared" ref="CW1156:CW1219" si="126">AU1156+BG1156</f>
        <v>0</v>
      </c>
      <c r="CX1156" s="15">
        <f t="shared" ref="CX1156:CX1219" si="127">SUM(BH1156:BP1156,AV1156:BD1156)</f>
        <v>0</v>
      </c>
      <c r="CY1156" s="241">
        <f t="shared" ref="CY1156:CY1219" si="128">IFERROR(ROUND(CX1156/K1156,0),"")</f>
        <v>0</v>
      </c>
      <c r="CZ1156" s="241" t="str">
        <f>IFERROR(ROUND(CY1156/#REF!,1),"")</f>
        <v/>
      </c>
      <c r="DA1156" s="254">
        <f t="shared" ref="DA1156:DA1219" si="129">IFERROR(CW1156+CY1156,"")</f>
        <v>0</v>
      </c>
      <c r="DB1156" s="246" t="str">
        <f t="shared" ref="DB1156:DB1219" si="130">IFERROR(CY1156/DA1156,"")</f>
        <v/>
      </c>
      <c r="DC1156" s="195"/>
      <c r="DD1156" s="15" t="str">
        <f>IFERROR(#REF!-AO1156,"")</f>
        <v/>
      </c>
      <c r="DE1156" s="195"/>
      <c r="DF1156" s="266" t="str">
        <f>IFERROR(#REF!-L1156,"")</f>
        <v/>
      </c>
      <c r="DG1156" s="228" t="e">
        <f>IF(#REF!&gt;AP1156,0,1)</f>
        <v>#REF!</v>
      </c>
      <c r="DH1156" s="228">
        <f t="shared" ref="DH1156:DH1219" si="131">IF(AN1156&lt;M1156,0,1)</f>
        <v>0</v>
      </c>
      <c r="DI1156" s="228">
        <f t="shared" ref="DI1156:DI1219" si="132">IF(AN1156&gt;N1156,0,1)</f>
        <v>1</v>
      </c>
    </row>
    <row r="1157" spans="1:113" ht="20.25" customHeight="1" x14ac:dyDescent="0.2">
      <c r="A1157">
        <v>2022</v>
      </c>
      <c r="B1157">
        <v>2</v>
      </c>
      <c r="C1157" s="261">
        <v>44611</v>
      </c>
      <c r="D1157">
        <v>53</v>
      </c>
      <c r="E1157">
        <v>131</v>
      </c>
      <c r="F1157">
        <v>30</v>
      </c>
      <c r="G1157" s="194" t="s">
        <v>503</v>
      </c>
      <c r="H1157" s="241" t="s">
        <v>504</v>
      </c>
      <c r="I1157" s="241" t="s">
        <v>225</v>
      </c>
      <c r="J1157" s="241">
        <v>25</v>
      </c>
      <c r="K1157" s="241">
        <v>1</v>
      </c>
      <c r="L1157" s="262">
        <v>10</v>
      </c>
      <c r="M1157" s="263">
        <v>9</v>
      </c>
      <c r="N1157" s="264">
        <v>10</v>
      </c>
      <c r="O1157" s="190"/>
      <c r="P1157" s="190"/>
      <c r="Q1157" s="190"/>
      <c r="R1157" s="190"/>
      <c r="S1157" s="190"/>
      <c r="T1157" s="190"/>
      <c r="U1157" s="190"/>
      <c r="V1157" s="190"/>
      <c r="W1157" s="190"/>
      <c r="X1157" s="190"/>
      <c r="Y1157" s="172"/>
      <c r="Z1157" s="172"/>
      <c r="AA1157" s="190"/>
      <c r="AB1157" s="190"/>
      <c r="AC1157" s="190"/>
      <c r="AD1157" s="190"/>
      <c r="AE1157" s="190"/>
      <c r="AF1157" s="190"/>
      <c r="AG1157" s="190"/>
      <c r="AH1157" s="190"/>
      <c r="AI1157" s="190"/>
      <c r="AJ1157" s="190"/>
      <c r="AK1157" s="172"/>
      <c r="AL1157" s="172"/>
      <c r="AM1157" s="265"/>
      <c r="AN1157" s="265"/>
      <c r="AO1157" s="183">
        <v>910</v>
      </c>
      <c r="AP1157" s="184">
        <v>99</v>
      </c>
      <c r="AQ1157" s="182"/>
      <c r="AR1157" s="182"/>
      <c r="AS1157" s="182"/>
      <c r="AT1157" s="182"/>
      <c r="AU1157" s="182"/>
      <c r="AV1157" s="182"/>
      <c r="AW1157" s="182"/>
      <c r="AX1157" s="182"/>
      <c r="AY1157" s="182"/>
      <c r="AZ1157" s="182"/>
      <c r="BA1157" s="182"/>
      <c r="BB1157" s="182"/>
      <c r="BC1157" s="182"/>
      <c r="BD1157" s="182"/>
      <c r="BE1157" s="182"/>
      <c r="BF1157" s="182"/>
      <c r="BG1157" s="182"/>
      <c r="BH1157" s="182"/>
      <c r="BI1157" s="182"/>
      <c r="BJ1157" s="182"/>
      <c r="BK1157" s="182"/>
      <c r="BL1157" s="182"/>
      <c r="BM1157" s="182"/>
      <c r="BN1157" s="182"/>
      <c r="BO1157" s="182"/>
      <c r="BP1157" s="182"/>
      <c r="BQ1157" s="228" t="s">
        <v>180</v>
      </c>
      <c r="BR1157" s="228" t="s">
        <v>266</v>
      </c>
      <c r="BS1157" s="228" t="s">
        <v>505</v>
      </c>
      <c r="BT1157" s="228"/>
      <c r="BU1157" s="228">
        <v>7</v>
      </c>
      <c r="BV1157" s="228" t="s">
        <v>503</v>
      </c>
      <c r="BW1157" s="228" t="s">
        <v>222</v>
      </c>
      <c r="BX1157" s="186">
        <v>0</v>
      </c>
      <c r="BY1157" s="182">
        <v>0</v>
      </c>
      <c r="BZ1157" s="182">
        <v>0</v>
      </c>
      <c r="CA1157" s="182">
        <v>0</v>
      </c>
      <c r="CB1157" s="182">
        <v>0</v>
      </c>
      <c r="CC1157" s="182">
        <v>0</v>
      </c>
      <c r="CD1157" s="182">
        <v>0</v>
      </c>
      <c r="CE1157" s="228">
        <v>0</v>
      </c>
      <c r="CF1157" s="228">
        <v>0</v>
      </c>
      <c r="CG1157" s="113">
        <v>0</v>
      </c>
      <c r="CH1157" s="113">
        <v>0</v>
      </c>
      <c r="CI1157" s="113">
        <v>0</v>
      </c>
      <c r="CJ1157" s="113">
        <v>0</v>
      </c>
      <c r="CK1157" s="113">
        <v>0</v>
      </c>
      <c r="CL1157" s="113">
        <v>0</v>
      </c>
      <c r="CM1157" s="113">
        <v>0</v>
      </c>
      <c r="CN1157" s="185">
        <v>0</v>
      </c>
      <c r="CO1157" s="181">
        <v>0</v>
      </c>
      <c r="CP1157" s="187"/>
      <c r="CQ1157" s="173">
        <v>0</v>
      </c>
      <c r="CR1157" s="173">
        <v>0</v>
      </c>
      <c r="CS1157" s="173"/>
      <c r="CT1157" s="173"/>
      <c r="CU1157" s="253">
        <v>2791</v>
      </c>
      <c r="CV1157" s="220"/>
      <c r="CW1157" s="254">
        <f t="shared" si="126"/>
        <v>0</v>
      </c>
      <c r="CX1157" s="15">
        <f t="shared" si="127"/>
        <v>0</v>
      </c>
      <c r="CY1157" s="241">
        <f t="shared" si="128"/>
        <v>0</v>
      </c>
      <c r="CZ1157" s="241" t="str">
        <f>IFERROR(ROUND(CY1157/#REF!,1),"")</f>
        <v/>
      </c>
      <c r="DA1157" s="254">
        <f t="shared" si="129"/>
        <v>0</v>
      </c>
      <c r="DB1157" s="246" t="str">
        <f t="shared" si="130"/>
        <v/>
      </c>
      <c r="DC1157" s="195"/>
      <c r="DD1157" s="15" t="str">
        <f>IFERROR(#REF!-AO1157,"")</f>
        <v/>
      </c>
      <c r="DE1157" s="195"/>
      <c r="DF1157" s="266" t="str">
        <f>IFERROR(#REF!-L1157,"")</f>
        <v/>
      </c>
      <c r="DG1157" s="228" t="e">
        <f>IF(#REF!&gt;AP1157,0,1)</f>
        <v>#REF!</v>
      </c>
      <c r="DH1157" s="228">
        <f t="shared" si="131"/>
        <v>0</v>
      </c>
      <c r="DI1157" s="228">
        <f t="shared" si="132"/>
        <v>1</v>
      </c>
    </row>
    <row r="1158" spans="1:113" ht="20.25" customHeight="1" x14ac:dyDescent="0.2">
      <c r="A1158">
        <v>2022</v>
      </c>
      <c r="B1158">
        <v>2</v>
      </c>
      <c r="C1158" s="261">
        <v>44611</v>
      </c>
      <c r="D1158">
        <v>372</v>
      </c>
      <c r="E1158">
        <v>646</v>
      </c>
      <c r="F1158">
        <v>46</v>
      </c>
      <c r="G1158" s="194" t="s">
        <v>276</v>
      </c>
      <c r="H1158" s="241" t="s">
        <v>277</v>
      </c>
      <c r="I1158" s="241" t="s">
        <v>221</v>
      </c>
      <c r="J1158" s="241">
        <v>2</v>
      </c>
      <c r="K1158" s="241">
        <v>2</v>
      </c>
      <c r="L1158" s="262">
        <v>212</v>
      </c>
      <c r="M1158" s="263">
        <v>197</v>
      </c>
      <c r="N1158" s="264">
        <v>226</v>
      </c>
      <c r="O1158" s="190">
        <v>264</v>
      </c>
      <c r="P1158" s="190"/>
      <c r="Q1158" s="190">
        <v>265</v>
      </c>
      <c r="R1158" s="190"/>
      <c r="S1158" s="190">
        <v>248</v>
      </c>
      <c r="T1158" s="190">
        <v>221</v>
      </c>
      <c r="U1158" s="190"/>
      <c r="V1158" s="190">
        <v>222</v>
      </c>
      <c r="W1158" s="190"/>
      <c r="X1158" s="190">
        <v>225</v>
      </c>
      <c r="Y1158" s="172"/>
      <c r="Z1158" s="172"/>
      <c r="AA1158" s="190"/>
      <c r="AB1158" s="190">
        <v>265</v>
      </c>
      <c r="AC1158" s="190">
        <v>256</v>
      </c>
      <c r="AD1158" s="190">
        <v>255</v>
      </c>
      <c r="AE1158" s="190"/>
      <c r="AF1158" s="190"/>
      <c r="AG1158" s="190">
        <v>210</v>
      </c>
      <c r="AH1158" s="190">
        <v>213</v>
      </c>
      <c r="AI1158" s="190">
        <v>208</v>
      </c>
      <c r="AJ1158" s="190"/>
      <c r="AK1158" s="172"/>
      <c r="AL1158" s="172"/>
      <c r="AM1158" s="265">
        <v>258.83333333333331</v>
      </c>
      <c r="AN1158" s="265">
        <v>216.5</v>
      </c>
      <c r="AO1158" s="183">
        <v>37</v>
      </c>
      <c r="AP1158" s="184">
        <v>150</v>
      </c>
      <c r="AQ1158" s="182"/>
      <c r="AR1158" s="182"/>
      <c r="AS1158" s="182"/>
      <c r="AT1158" s="182"/>
      <c r="AU1158" s="182">
        <v>144</v>
      </c>
      <c r="AV1158" s="182">
        <v>6</v>
      </c>
      <c r="AW1158" s="182">
        <v>4</v>
      </c>
      <c r="AX1158" s="182">
        <v>4</v>
      </c>
      <c r="AY1158" s="182"/>
      <c r="AZ1158" s="182"/>
      <c r="BA1158" s="182"/>
      <c r="BB1158" s="182"/>
      <c r="BC1158" s="182"/>
      <c r="BD1158" s="182"/>
      <c r="BE1158" s="182"/>
      <c r="BF1158" s="182"/>
      <c r="BG1158" s="182"/>
      <c r="BH1158" s="182"/>
      <c r="BI1158" s="182">
        <v>2</v>
      </c>
      <c r="BJ1158" s="182">
        <v>6</v>
      </c>
      <c r="BK1158" s="182"/>
      <c r="BL1158" s="182"/>
      <c r="BM1158" s="182"/>
      <c r="BN1158" s="182"/>
      <c r="BO1158" s="182"/>
      <c r="BP1158" s="182"/>
      <c r="BQ1158" s="228" t="s">
        <v>180</v>
      </c>
      <c r="BR1158" s="228" t="s">
        <v>266</v>
      </c>
      <c r="BS1158" s="228" t="s">
        <v>278</v>
      </c>
      <c r="BT1158" s="228"/>
      <c r="BU1158" s="228">
        <v>7</v>
      </c>
      <c r="BV1158" s="228" t="s">
        <v>323</v>
      </c>
      <c r="BW1158" s="228" t="s">
        <v>222</v>
      </c>
      <c r="BX1158" s="186">
        <v>0</v>
      </c>
      <c r="BY1158" s="182">
        <v>14</v>
      </c>
      <c r="BZ1158" s="182">
        <v>7</v>
      </c>
      <c r="CA1158" s="182">
        <v>151</v>
      </c>
      <c r="CB1158" s="182">
        <v>8</v>
      </c>
      <c r="CC1158" s="182">
        <v>4</v>
      </c>
      <c r="CD1158" s="182">
        <v>4</v>
      </c>
      <c r="CE1158" s="228">
        <v>3</v>
      </c>
      <c r="CF1158" s="228">
        <v>3</v>
      </c>
      <c r="CG1158" s="113">
        <v>5</v>
      </c>
      <c r="CH1158" s="113">
        <v>0</v>
      </c>
      <c r="CI1158" s="113">
        <v>0</v>
      </c>
      <c r="CJ1158" s="113">
        <v>0</v>
      </c>
      <c r="CK1158" s="113">
        <v>0</v>
      </c>
      <c r="CL1158" s="113">
        <v>0</v>
      </c>
      <c r="CM1158" s="113">
        <v>0</v>
      </c>
      <c r="CN1158" s="185">
        <v>11</v>
      </c>
      <c r="CO1158" s="181">
        <v>155</v>
      </c>
      <c r="CP1158" s="187">
        <v>7.0967741935483872E-2</v>
      </c>
      <c r="CQ1158" s="173">
        <v>5.1886792452830191E-2</v>
      </c>
      <c r="CR1158" s="173">
        <v>0.73113207547169812</v>
      </c>
      <c r="CS1158" s="173">
        <v>5.0808314087759807E-2</v>
      </c>
      <c r="CT1158" s="173">
        <v>0.71593533487297922</v>
      </c>
      <c r="CU1158" s="253">
        <v>2791</v>
      </c>
      <c r="CV1158" s="220">
        <v>-1</v>
      </c>
      <c r="CW1158" s="254">
        <f t="shared" si="126"/>
        <v>144</v>
      </c>
      <c r="CX1158" s="15">
        <f t="shared" si="127"/>
        <v>22</v>
      </c>
      <c r="CY1158" s="241">
        <f t="shared" si="128"/>
        <v>11</v>
      </c>
      <c r="CZ1158" s="241" t="str">
        <f>IFERROR(ROUND(CY1158/#REF!,1),"")</f>
        <v/>
      </c>
      <c r="DA1158" s="254">
        <f t="shared" si="129"/>
        <v>155</v>
      </c>
      <c r="DB1158" s="246">
        <f t="shared" si="130"/>
        <v>7.0967741935483872E-2</v>
      </c>
      <c r="DC1158" s="195"/>
      <c r="DD1158" s="15" t="str">
        <f>IFERROR(#REF!-AO1158,"")</f>
        <v/>
      </c>
      <c r="DE1158" s="195"/>
      <c r="DF1158" s="266" t="str">
        <f>IFERROR(#REF!-L1158,"")</f>
        <v/>
      </c>
      <c r="DG1158" s="228" t="e">
        <f>IF(#REF!&gt;AP1158,0,1)</f>
        <v>#REF!</v>
      </c>
      <c r="DH1158" s="228">
        <f t="shared" si="131"/>
        <v>1</v>
      </c>
      <c r="DI1158" s="228">
        <f t="shared" si="132"/>
        <v>1</v>
      </c>
    </row>
    <row r="1159" spans="1:113" ht="20.25" customHeight="1" x14ac:dyDescent="0.2">
      <c r="A1159">
        <v>2022</v>
      </c>
      <c r="B1159">
        <v>2</v>
      </c>
      <c r="C1159" s="261">
        <v>44611</v>
      </c>
      <c r="D1159">
        <v>372</v>
      </c>
      <c r="E1159">
        <v>647</v>
      </c>
      <c r="F1159">
        <v>46</v>
      </c>
      <c r="G1159" s="194" t="s">
        <v>264</v>
      </c>
      <c r="H1159" s="241" t="s">
        <v>265</v>
      </c>
      <c r="I1159" s="241" t="s">
        <v>221</v>
      </c>
      <c r="J1159" s="241">
        <v>2</v>
      </c>
      <c r="K1159" s="241">
        <v>2</v>
      </c>
      <c r="L1159" s="262">
        <v>212</v>
      </c>
      <c r="M1159" s="263">
        <v>197</v>
      </c>
      <c r="N1159" s="264">
        <v>226</v>
      </c>
      <c r="O1159" s="190">
        <v>256</v>
      </c>
      <c r="P1159" s="190"/>
      <c r="Q1159" s="190">
        <v>260</v>
      </c>
      <c r="R1159" s="190"/>
      <c r="S1159" s="190">
        <v>253</v>
      </c>
      <c r="T1159" s="190">
        <v>218</v>
      </c>
      <c r="U1159" s="190"/>
      <c r="V1159" s="190">
        <v>224</v>
      </c>
      <c r="W1159" s="190"/>
      <c r="X1159" s="190">
        <v>221</v>
      </c>
      <c r="Y1159" s="172">
        <v>151</v>
      </c>
      <c r="Z1159" s="172">
        <v>151</v>
      </c>
      <c r="AA1159" s="190"/>
      <c r="AB1159" s="190">
        <v>270</v>
      </c>
      <c r="AC1159" s="190">
        <v>260</v>
      </c>
      <c r="AD1159" s="190">
        <v>261</v>
      </c>
      <c r="AE1159" s="190"/>
      <c r="AF1159" s="190"/>
      <c r="AG1159" s="190">
        <v>214</v>
      </c>
      <c r="AH1159" s="190">
        <v>217</v>
      </c>
      <c r="AI1159" s="190">
        <v>212</v>
      </c>
      <c r="AJ1159" s="190"/>
      <c r="AK1159" s="172">
        <v>137</v>
      </c>
      <c r="AL1159" s="172">
        <v>142</v>
      </c>
      <c r="AM1159" s="265">
        <v>260</v>
      </c>
      <c r="AN1159" s="265">
        <v>217.66666666666671</v>
      </c>
      <c r="AO1159" s="183">
        <v>37</v>
      </c>
      <c r="AP1159" s="184">
        <v>150</v>
      </c>
      <c r="AQ1159" s="182">
        <v>49.569707401032701</v>
      </c>
      <c r="AR1159" s="182">
        <v>145.25</v>
      </c>
      <c r="AS1159" s="182"/>
      <c r="AT1159" s="182"/>
      <c r="AU1159" s="182">
        <v>144</v>
      </c>
      <c r="AV1159" s="182">
        <v>2</v>
      </c>
      <c r="AW1159" s="182">
        <v>2</v>
      </c>
      <c r="AX1159" s="182">
        <v>4</v>
      </c>
      <c r="AY1159" s="182"/>
      <c r="AZ1159" s="182"/>
      <c r="BA1159" s="182"/>
      <c r="BB1159" s="182"/>
      <c r="BC1159" s="182"/>
      <c r="BD1159" s="182"/>
      <c r="BE1159" s="182"/>
      <c r="BF1159" s="182"/>
      <c r="BG1159" s="182"/>
      <c r="BH1159" s="182"/>
      <c r="BI1159" s="182">
        <v>1</v>
      </c>
      <c r="BJ1159" s="182">
        <v>7</v>
      </c>
      <c r="BK1159" s="182"/>
      <c r="BL1159" s="182"/>
      <c r="BM1159" s="182"/>
      <c r="BN1159" s="182"/>
      <c r="BO1159" s="182"/>
      <c r="BP1159" s="182"/>
      <c r="BQ1159" s="228" t="s">
        <v>180</v>
      </c>
      <c r="BR1159" s="228" t="s">
        <v>266</v>
      </c>
      <c r="BS1159" s="228" t="s">
        <v>267</v>
      </c>
      <c r="BT1159" s="228"/>
      <c r="BU1159" s="228">
        <v>7</v>
      </c>
      <c r="BV1159" s="228" t="s">
        <v>323</v>
      </c>
      <c r="BW1159" s="228" t="s">
        <v>222</v>
      </c>
      <c r="BX1159" s="186">
        <v>0</v>
      </c>
      <c r="BY1159" s="182">
        <v>8</v>
      </c>
      <c r="BZ1159" s="182">
        <v>4</v>
      </c>
      <c r="CA1159" s="182">
        <v>148</v>
      </c>
      <c r="CB1159" s="182">
        <v>8</v>
      </c>
      <c r="CC1159" s="182">
        <v>4</v>
      </c>
      <c r="CD1159" s="182">
        <v>4</v>
      </c>
      <c r="CE1159" s="228">
        <v>1</v>
      </c>
      <c r="CF1159" s="228">
        <v>1</v>
      </c>
      <c r="CG1159" s="113">
        <v>5</v>
      </c>
      <c r="CH1159" s="113">
        <v>0</v>
      </c>
      <c r="CI1159" s="113">
        <v>0</v>
      </c>
      <c r="CJ1159" s="113">
        <v>0</v>
      </c>
      <c r="CK1159" s="113">
        <v>0</v>
      </c>
      <c r="CL1159" s="113">
        <v>0</v>
      </c>
      <c r="CM1159" s="113">
        <v>0</v>
      </c>
      <c r="CN1159" s="185">
        <v>8</v>
      </c>
      <c r="CO1159" s="181">
        <v>152</v>
      </c>
      <c r="CP1159" s="187">
        <v>5.2631578947368418E-2</v>
      </c>
      <c r="CQ1159" s="173">
        <v>3.7735849056603772E-2</v>
      </c>
      <c r="CR1159" s="173">
        <v>0.71698113207547165</v>
      </c>
      <c r="CS1159" s="173">
        <v>3.6753445635528327E-2</v>
      </c>
      <c r="CT1159" s="173">
        <v>0.69831546707503833</v>
      </c>
      <c r="CU1159" s="253">
        <v>2791</v>
      </c>
      <c r="CV1159" s="220">
        <v>-1</v>
      </c>
      <c r="CW1159" s="254">
        <f t="shared" si="126"/>
        <v>144</v>
      </c>
      <c r="CX1159" s="15">
        <f t="shared" si="127"/>
        <v>16</v>
      </c>
      <c r="CY1159" s="241">
        <f t="shared" si="128"/>
        <v>8</v>
      </c>
      <c r="CZ1159" s="241" t="str">
        <f>IFERROR(ROUND(CY1159/#REF!,1),"")</f>
        <v/>
      </c>
      <c r="DA1159" s="254">
        <f t="shared" si="129"/>
        <v>152</v>
      </c>
      <c r="DB1159" s="246">
        <f t="shared" si="130"/>
        <v>5.2631578947368418E-2</v>
      </c>
      <c r="DC1159" s="195"/>
      <c r="DD1159" s="15" t="str">
        <f>IFERROR(#REF!-AO1159,"")</f>
        <v/>
      </c>
      <c r="DE1159" s="195"/>
      <c r="DF1159" s="266" t="str">
        <f>IFERROR(#REF!-L1159,"")</f>
        <v/>
      </c>
      <c r="DG1159" s="228" t="e">
        <f>IF(#REF!&gt;AP1159,0,1)</f>
        <v>#REF!</v>
      </c>
      <c r="DH1159" s="228">
        <f t="shared" si="131"/>
        <v>1</v>
      </c>
      <c r="DI1159" s="228">
        <f t="shared" si="132"/>
        <v>1</v>
      </c>
    </row>
    <row r="1160" spans="1:113" ht="20.25" customHeight="1" x14ac:dyDescent="0.2">
      <c r="A1160">
        <v>2022</v>
      </c>
      <c r="B1160">
        <v>2</v>
      </c>
      <c r="C1160" s="261">
        <v>44611</v>
      </c>
      <c r="D1160">
        <v>415</v>
      </c>
      <c r="E1160">
        <v>655</v>
      </c>
      <c r="F1160">
        <v>47</v>
      </c>
      <c r="G1160" s="194" t="s">
        <v>269</v>
      </c>
      <c r="H1160" s="241" t="s">
        <v>270</v>
      </c>
      <c r="I1160" s="241" t="s">
        <v>221</v>
      </c>
      <c r="J1160" s="241">
        <v>3</v>
      </c>
      <c r="K1160" s="241">
        <v>1</v>
      </c>
      <c r="L1160" s="262">
        <v>148</v>
      </c>
      <c r="M1160" s="263">
        <v>137</v>
      </c>
      <c r="N1160" s="264">
        <v>158</v>
      </c>
      <c r="O1160" s="190"/>
      <c r="P1160" s="190"/>
      <c r="Q1160" s="190"/>
      <c r="R1160" s="190"/>
      <c r="S1160" s="190">
        <v>192</v>
      </c>
      <c r="T1160" s="190"/>
      <c r="U1160" s="190"/>
      <c r="V1160" s="190"/>
      <c r="W1160" s="190"/>
      <c r="X1160" s="190">
        <v>162</v>
      </c>
      <c r="Y1160" s="172"/>
      <c r="Z1160" s="172"/>
      <c r="AA1160" s="190"/>
      <c r="AB1160" s="190"/>
      <c r="AC1160" s="190"/>
      <c r="AD1160" s="190"/>
      <c r="AE1160" s="190"/>
      <c r="AF1160" s="190"/>
      <c r="AG1160" s="190"/>
      <c r="AH1160" s="190"/>
      <c r="AI1160" s="190"/>
      <c r="AJ1160" s="190"/>
      <c r="AK1160" s="172"/>
      <c r="AL1160" s="172"/>
      <c r="AM1160" s="265">
        <v>192</v>
      </c>
      <c r="AN1160" s="265">
        <v>162</v>
      </c>
      <c r="AO1160" s="183">
        <v>64</v>
      </c>
      <c r="AP1160" s="184">
        <v>169</v>
      </c>
      <c r="AQ1160" s="182"/>
      <c r="AR1160" s="182"/>
      <c r="AS1160" s="182"/>
      <c r="AT1160" s="182"/>
      <c r="AU1160" s="182">
        <v>310</v>
      </c>
      <c r="AV1160" s="182">
        <v>2</v>
      </c>
      <c r="AW1160" s="182">
        <v>4</v>
      </c>
      <c r="AX1160" s="182">
        <v>2</v>
      </c>
      <c r="AY1160" s="182"/>
      <c r="AZ1160" s="182"/>
      <c r="BA1160" s="182"/>
      <c r="BB1160" s="182"/>
      <c r="BC1160" s="182"/>
      <c r="BD1160" s="182"/>
      <c r="BE1160" s="182"/>
      <c r="BF1160" s="182"/>
      <c r="BG1160" s="182"/>
      <c r="BH1160" s="182"/>
      <c r="BI1160" s="182"/>
      <c r="BJ1160" s="182"/>
      <c r="BK1160" s="182"/>
      <c r="BL1160" s="182"/>
      <c r="BM1160" s="182"/>
      <c r="BN1160" s="182"/>
      <c r="BO1160" s="182"/>
      <c r="BP1160" s="182"/>
      <c r="BQ1160" s="228" t="s">
        <v>180</v>
      </c>
      <c r="BR1160" s="228" t="s">
        <v>192</v>
      </c>
      <c r="BS1160" s="228" t="s">
        <v>271</v>
      </c>
      <c r="BT1160" s="228"/>
      <c r="BU1160" s="228">
        <v>7</v>
      </c>
      <c r="BV1160" s="228" t="s">
        <v>272</v>
      </c>
      <c r="BW1160" s="228" t="s">
        <v>222</v>
      </c>
      <c r="BX1160" s="186">
        <v>0</v>
      </c>
      <c r="BY1160" s="182">
        <v>8</v>
      </c>
      <c r="BZ1160" s="182">
        <v>8</v>
      </c>
      <c r="CA1160" s="182">
        <v>318</v>
      </c>
      <c r="CB1160" s="182">
        <v>0</v>
      </c>
      <c r="CC1160" s="182">
        <v>0</v>
      </c>
      <c r="CD1160" s="182">
        <v>0</v>
      </c>
      <c r="CE1160" s="228">
        <v>2</v>
      </c>
      <c r="CF1160" s="228">
        <v>4</v>
      </c>
      <c r="CG1160" s="113">
        <v>2</v>
      </c>
      <c r="CH1160" s="113">
        <v>0</v>
      </c>
      <c r="CI1160" s="113">
        <v>0</v>
      </c>
      <c r="CJ1160" s="113">
        <v>0</v>
      </c>
      <c r="CK1160" s="113">
        <v>0</v>
      </c>
      <c r="CL1160" s="113">
        <v>0</v>
      </c>
      <c r="CM1160" s="113">
        <v>0</v>
      </c>
      <c r="CN1160" s="185">
        <v>8</v>
      </c>
      <c r="CO1160" s="181">
        <v>318</v>
      </c>
      <c r="CP1160" s="187">
        <v>2.5157232704402521E-2</v>
      </c>
      <c r="CQ1160" s="173">
        <v>5.4054054054054057E-2</v>
      </c>
      <c r="CR1160" s="173">
        <v>2.1486486486486491</v>
      </c>
      <c r="CS1160" s="173">
        <v>4.9382716049382713E-2</v>
      </c>
      <c r="CT1160" s="173">
        <v>1.962962962962963</v>
      </c>
      <c r="CU1160" s="253">
        <v>2791</v>
      </c>
      <c r="CV1160" s="220">
        <v>-1</v>
      </c>
      <c r="CW1160" s="254">
        <f t="shared" si="126"/>
        <v>310</v>
      </c>
      <c r="CX1160" s="15">
        <f t="shared" si="127"/>
        <v>8</v>
      </c>
      <c r="CY1160" s="241">
        <f t="shared" si="128"/>
        <v>8</v>
      </c>
      <c r="CZ1160" s="241" t="str">
        <f>IFERROR(ROUND(CY1160/#REF!,1),"")</f>
        <v/>
      </c>
      <c r="DA1160" s="254">
        <f t="shared" si="129"/>
        <v>318</v>
      </c>
      <c r="DB1160" s="246">
        <f t="shared" si="130"/>
        <v>2.5157232704402517E-2</v>
      </c>
      <c r="DC1160" s="195"/>
      <c r="DD1160" s="15" t="str">
        <f>IFERROR(#REF!-AO1160,"")</f>
        <v/>
      </c>
      <c r="DE1160" s="195"/>
      <c r="DF1160" s="266" t="str">
        <f>IFERROR(#REF!-L1160,"")</f>
        <v/>
      </c>
      <c r="DG1160" s="228" t="e">
        <f>IF(#REF!&gt;AP1160,0,1)</f>
        <v>#REF!</v>
      </c>
      <c r="DH1160" s="228">
        <f t="shared" si="131"/>
        <v>1</v>
      </c>
      <c r="DI1160" s="228">
        <f t="shared" si="132"/>
        <v>0</v>
      </c>
    </row>
    <row r="1161" spans="1:113" ht="20.25" customHeight="1" x14ac:dyDescent="0.2">
      <c r="A1161">
        <v>2022</v>
      </c>
      <c r="B1161">
        <v>2</v>
      </c>
      <c r="C1161" s="261">
        <v>44611</v>
      </c>
      <c r="D1161">
        <v>415</v>
      </c>
      <c r="E1161">
        <v>656</v>
      </c>
      <c r="F1161">
        <v>47</v>
      </c>
      <c r="G1161" s="194" t="s">
        <v>324</v>
      </c>
      <c r="H1161" s="241" t="s">
        <v>325</v>
      </c>
      <c r="I1161" s="241" t="s">
        <v>221</v>
      </c>
      <c r="J1161" s="241">
        <v>3</v>
      </c>
      <c r="K1161" s="241">
        <v>1</v>
      </c>
      <c r="L1161" s="262">
        <v>148</v>
      </c>
      <c r="M1161" s="263">
        <v>137</v>
      </c>
      <c r="N1161" s="264">
        <v>158</v>
      </c>
      <c r="O1161" s="190"/>
      <c r="P1161" s="190"/>
      <c r="Q1161" s="190"/>
      <c r="R1161" s="190"/>
      <c r="S1161" s="190">
        <v>192</v>
      </c>
      <c r="T1161" s="190"/>
      <c r="U1161" s="190"/>
      <c r="V1161" s="190"/>
      <c r="W1161" s="190"/>
      <c r="X1161" s="190">
        <v>162</v>
      </c>
      <c r="Y1161" s="172"/>
      <c r="Z1161" s="172"/>
      <c r="AA1161" s="190"/>
      <c r="AB1161" s="190"/>
      <c r="AC1161" s="190"/>
      <c r="AD1161" s="190"/>
      <c r="AE1161" s="190"/>
      <c r="AF1161" s="190"/>
      <c r="AG1161" s="190"/>
      <c r="AH1161" s="190"/>
      <c r="AI1161" s="190"/>
      <c r="AJ1161" s="190"/>
      <c r="AK1161" s="172"/>
      <c r="AL1161" s="172"/>
      <c r="AM1161" s="265">
        <v>192</v>
      </c>
      <c r="AN1161" s="265">
        <v>162</v>
      </c>
      <c r="AO1161" s="183">
        <v>64</v>
      </c>
      <c r="AP1161" s="184">
        <v>169</v>
      </c>
      <c r="AQ1161" s="182"/>
      <c r="AR1161" s="182"/>
      <c r="AS1161" s="182"/>
      <c r="AT1161" s="182"/>
      <c r="AU1161" s="182"/>
      <c r="AV1161" s="182"/>
      <c r="AW1161" s="182"/>
      <c r="AX1161" s="182"/>
      <c r="AY1161" s="182"/>
      <c r="AZ1161" s="182"/>
      <c r="BA1161" s="182"/>
      <c r="BB1161" s="182"/>
      <c r="BC1161" s="182"/>
      <c r="BD1161" s="182"/>
      <c r="BE1161" s="182"/>
      <c r="BF1161" s="182"/>
      <c r="BG1161" s="182"/>
      <c r="BH1161" s="182"/>
      <c r="BI1161" s="182"/>
      <c r="BJ1161" s="182"/>
      <c r="BK1161" s="182"/>
      <c r="BL1161" s="182"/>
      <c r="BM1161" s="182"/>
      <c r="BN1161" s="182"/>
      <c r="BO1161" s="182"/>
      <c r="BP1161" s="182"/>
      <c r="BQ1161" s="228" t="s">
        <v>180</v>
      </c>
      <c r="BR1161" s="228" t="s">
        <v>192</v>
      </c>
      <c r="BS1161" s="228" t="s">
        <v>326</v>
      </c>
      <c r="BT1161" s="228"/>
      <c r="BU1161" s="228">
        <v>7</v>
      </c>
      <c r="BV1161" s="228" t="s">
        <v>272</v>
      </c>
      <c r="BW1161" s="228" t="s">
        <v>222</v>
      </c>
      <c r="BX1161" s="186">
        <v>0</v>
      </c>
      <c r="BY1161" s="182">
        <v>0</v>
      </c>
      <c r="BZ1161" s="182">
        <v>0</v>
      </c>
      <c r="CA1161" s="182">
        <v>0</v>
      </c>
      <c r="CB1161" s="182">
        <v>0</v>
      </c>
      <c r="CC1161" s="182">
        <v>0</v>
      </c>
      <c r="CD1161" s="182">
        <v>0</v>
      </c>
      <c r="CE1161" s="228">
        <v>0</v>
      </c>
      <c r="CF1161" s="228">
        <v>0</v>
      </c>
      <c r="CG1161" s="113">
        <v>0</v>
      </c>
      <c r="CH1161" s="113">
        <v>0</v>
      </c>
      <c r="CI1161" s="113">
        <v>0</v>
      </c>
      <c r="CJ1161" s="113">
        <v>0</v>
      </c>
      <c r="CK1161" s="113">
        <v>0</v>
      </c>
      <c r="CL1161" s="113">
        <v>0</v>
      </c>
      <c r="CM1161" s="113">
        <v>0</v>
      </c>
      <c r="CN1161" s="185">
        <v>0</v>
      </c>
      <c r="CO1161" s="181">
        <v>0</v>
      </c>
      <c r="CP1161" s="187"/>
      <c r="CQ1161" s="173">
        <v>0</v>
      </c>
      <c r="CR1161" s="173">
        <v>0</v>
      </c>
      <c r="CS1161" s="173">
        <v>0</v>
      </c>
      <c r="CT1161" s="173">
        <v>0</v>
      </c>
      <c r="CU1161" s="253">
        <v>2791</v>
      </c>
      <c r="CV1161" s="220">
        <v>-1</v>
      </c>
      <c r="CW1161" s="254">
        <f t="shared" si="126"/>
        <v>0</v>
      </c>
      <c r="CX1161" s="15">
        <f t="shared" si="127"/>
        <v>0</v>
      </c>
      <c r="CY1161" s="241">
        <f t="shared" si="128"/>
        <v>0</v>
      </c>
      <c r="CZ1161" s="241" t="str">
        <f>IFERROR(ROUND(CY1161/#REF!,1),"")</f>
        <v/>
      </c>
      <c r="DA1161" s="254">
        <f t="shared" si="129"/>
        <v>0</v>
      </c>
      <c r="DB1161" s="246" t="str">
        <f t="shared" si="130"/>
        <v/>
      </c>
      <c r="DC1161" s="195"/>
      <c r="DD1161" s="15" t="str">
        <f>IFERROR(#REF!-AO1161,"")</f>
        <v/>
      </c>
      <c r="DE1161" s="195"/>
      <c r="DF1161" s="266" t="str">
        <f>IFERROR(#REF!-L1161,"")</f>
        <v/>
      </c>
      <c r="DG1161" s="228" t="e">
        <f>IF(#REF!&gt;AP1161,0,1)</f>
        <v>#REF!</v>
      </c>
      <c r="DH1161" s="228">
        <f t="shared" si="131"/>
        <v>1</v>
      </c>
      <c r="DI1161" s="228">
        <f t="shared" si="132"/>
        <v>0</v>
      </c>
    </row>
    <row r="1162" spans="1:113" ht="20.25" customHeight="1" x14ac:dyDescent="0.2">
      <c r="A1162">
        <v>2022</v>
      </c>
      <c r="B1162">
        <v>2</v>
      </c>
      <c r="C1162" s="261">
        <v>44611</v>
      </c>
      <c r="D1162">
        <v>415</v>
      </c>
      <c r="E1162">
        <v>657</v>
      </c>
      <c r="F1162">
        <v>47</v>
      </c>
      <c r="G1162" s="194" t="s">
        <v>327</v>
      </c>
      <c r="H1162" s="241" t="s">
        <v>328</v>
      </c>
      <c r="I1162" s="241" t="s">
        <v>221</v>
      </c>
      <c r="J1162" s="241">
        <v>3</v>
      </c>
      <c r="K1162" s="241">
        <v>1</v>
      </c>
      <c r="L1162" s="262">
        <v>90</v>
      </c>
      <c r="M1162" s="263">
        <v>83</v>
      </c>
      <c r="N1162" s="264">
        <v>96</v>
      </c>
      <c r="O1162" s="190"/>
      <c r="P1162" s="190"/>
      <c r="Q1162" s="190"/>
      <c r="R1162" s="190"/>
      <c r="S1162" s="190">
        <v>121</v>
      </c>
      <c r="T1162" s="190"/>
      <c r="U1162" s="190"/>
      <c r="V1162" s="190"/>
      <c r="W1162" s="190"/>
      <c r="X1162" s="190">
        <v>91</v>
      </c>
      <c r="Y1162" s="172"/>
      <c r="Z1162" s="172"/>
      <c r="AA1162" s="190"/>
      <c r="AB1162" s="190"/>
      <c r="AC1162" s="190"/>
      <c r="AD1162" s="190"/>
      <c r="AE1162" s="190"/>
      <c r="AF1162" s="190"/>
      <c r="AG1162" s="190"/>
      <c r="AH1162" s="190"/>
      <c r="AI1162" s="190"/>
      <c r="AJ1162" s="190"/>
      <c r="AK1162" s="172"/>
      <c r="AL1162" s="172"/>
      <c r="AM1162" s="265">
        <v>121</v>
      </c>
      <c r="AN1162" s="265">
        <v>91</v>
      </c>
      <c r="AO1162" s="183">
        <v>64</v>
      </c>
      <c r="AP1162" s="184">
        <v>169</v>
      </c>
      <c r="AQ1162" s="182"/>
      <c r="AR1162" s="182"/>
      <c r="AS1162" s="182"/>
      <c r="AT1162" s="182"/>
      <c r="AU1162" s="182">
        <v>345</v>
      </c>
      <c r="AV1162" s="182">
        <v>6</v>
      </c>
      <c r="AW1162" s="182">
        <v>2</v>
      </c>
      <c r="AX1162" s="182">
        <v>2</v>
      </c>
      <c r="AY1162" s="182"/>
      <c r="AZ1162" s="182"/>
      <c r="BA1162" s="182"/>
      <c r="BB1162" s="182"/>
      <c r="BC1162" s="182"/>
      <c r="BD1162" s="182"/>
      <c r="BE1162" s="182"/>
      <c r="BF1162" s="182"/>
      <c r="BG1162" s="182"/>
      <c r="BH1162" s="182"/>
      <c r="BI1162" s="182"/>
      <c r="BJ1162" s="182"/>
      <c r="BK1162" s="182"/>
      <c r="BL1162" s="182"/>
      <c r="BM1162" s="182"/>
      <c r="BN1162" s="182"/>
      <c r="BO1162" s="182"/>
      <c r="BP1162" s="182"/>
      <c r="BQ1162" s="228" t="s">
        <v>180</v>
      </c>
      <c r="BR1162" s="228" t="s">
        <v>192</v>
      </c>
      <c r="BS1162" s="228" t="s">
        <v>329</v>
      </c>
      <c r="BT1162" s="228"/>
      <c r="BU1162" s="228">
        <v>7</v>
      </c>
      <c r="BV1162" s="228" t="s">
        <v>272</v>
      </c>
      <c r="BW1162" s="228" t="s">
        <v>222</v>
      </c>
      <c r="BX1162" s="186">
        <v>0</v>
      </c>
      <c r="BY1162" s="182">
        <v>10</v>
      </c>
      <c r="BZ1162" s="182">
        <v>10</v>
      </c>
      <c r="CA1162" s="182">
        <v>355</v>
      </c>
      <c r="CB1162" s="182">
        <v>0</v>
      </c>
      <c r="CC1162" s="182">
        <v>0</v>
      </c>
      <c r="CD1162" s="182">
        <v>0</v>
      </c>
      <c r="CE1162" s="228">
        <v>6</v>
      </c>
      <c r="CF1162" s="228">
        <v>2</v>
      </c>
      <c r="CG1162" s="113">
        <v>2</v>
      </c>
      <c r="CH1162" s="113">
        <v>0</v>
      </c>
      <c r="CI1162" s="113">
        <v>0</v>
      </c>
      <c r="CJ1162" s="113">
        <v>0</v>
      </c>
      <c r="CK1162" s="113">
        <v>0</v>
      </c>
      <c r="CL1162" s="113">
        <v>0</v>
      </c>
      <c r="CM1162" s="113">
        <v>0</v>
      </c>
      <c r="CN1162" s="185">
        <v>10</v>
      </c>
      <c r="CO1162" s="181">
        <v>355</v>
      </c>
      <c r="CP1162" s="187">
        <v>2.8169014084507039E-2</v>
      </c>
      <c r="CQ1162" s="173">
        <v>0.1111111111111111</v>
      </c>
      <c r="CR1162" s="173">
        <v>3.9444444444444451</v>
      </c>
      <c r="CS1162" s="173">
        <v>0.1098901098901099</v>
      </c>
      <c r="CT1162" s="173">
        <v>3.901098901098901</v>
      </c>
      <c r="CU1162" s="253">
        <v>2791</v>
      </c>
      <c r="CV1162" s="220">
        <v>-1</v>
      </c>
      <c r="CW1162" s="254">
        <f t="shared" si="126"/>
        <v>345</v>
      </c>
      <c r="CX1162" s="15">
        <f t="shared" si="127"/>
        <v>10</v>
      </c>
      <c r="CY1162" s="241">
        <f t="shared" si="128"/>
        <v>10</v>
      </c>
      <c r="CZ1162" s="241" t="str">
        <f>IFERROR(ROUND(CY1162/#REF!,1),"")</f>
        <v/>
      </c>
      <c r="DA1162" s="254">
        <f t="shared" si="129"/>
        <v>355</v>
      </c>
      <c r="DB1162" s="246">
        <f t="shared" si="130"/>
        <v>2.8169014084507043E-2</v>
      </c>
      <c r="DC1162" s="195"/>
      <c r="DD1162" s="15" t="str">
        <f>IFERROR(#REF!-AO1162,"")</f>
        <v/>
      </c>
      <c r="DE1162" s="195"/>
      <c r="DF1162" s="266" t="str">
        <f>IFERROR(#REF!-L1162,"")</f>
        <v/>
      </c>
      <c r="DG1162" s="228" t="e">
        <f>IF(#REF!&gt;AP1162,0,1)</f>
        <v>#REF!</v>
      </c>
      <c r="DH1162" s="228">
        <f t="shared" si="131"/>
        <v>1</v>
      </c>
      <c r="DI1162" s="228">
        <f t="shared" si="132"/>
        <v>1</v>
      </c>
    </row>
    <row r="1163" spans="1:113" ht="20.25" customHeight="1" x14ac:dyDescent="0.2">
      <c r="A1163">
        <v>2022</v>
      </c>
      <c r="B1163">
        <v>2</v>
      </c>
      <c r="C1163" s="261">
        <v>44611</v>
      </c>
      <c r="D1163">
        <v>415</v>
      </c>
      <c r="E1163">
        <v>658</v>
      </c>
      <c r="F1163">
        <v>47</v>
      </c>
      <c r="G1163" s="194" t="s">
        <v>273</v>
      </c>
      <c r="H1163" s="241" t="s">
        <v>274</v>
      </c>
      <c r="I1163" s="241" t="s">
        <v>221</v>
      </c>
      <c r="J1163" s="241">
        <v>3</v>
      </c>
      <c r="K1163" s="241">
        <v>1</v>
      </c>
      <c r="L1163" s="262">
        <v>90</v>
      </c>
      <c r="M1163" s="263">
        <v>83</v>
      </c>
      <c r="N1163" s="264">
        <v>96</v>
      </c>
      <c r="O1163" s="190"/>
      <c r="P1163" s="190"/>
      <c r="Q1163" s="190"/>
      <c r="R1163" s="190"/>
      <c r="S1163" s="190">
        <v>121</v>
      </c>
      <c r="T1163" s="190"/>
      <c r="U1163" s="190"/>
      <c r="V1163" s="190"/>
      <c r="W1163" s="190"/>
      <c r="X1163" s="190">
        <v>91</v>
      </c>
      <c r="Y1163" s="172"/>
      <c r="Z1163" s="172">
        <v>207</v>
      </c>
      <c r="AA1163" s="190"/>
      <c r="AB1163" s="190"/>
      <c r="AC1163" s="190"/>
      <c r="AD1163" s="190"/>
      <c r="AE1163" s="190"/>
      <c r="AF1163" s="190"/>
      <c r="AG1163" s="190"/>
      <c r="AH1163" s="190"/>
      <c r="AI1163" s="190"/>
      <c r="AJ1163" s="190"/>
      <c r="AK1163" s="172"/>
      <c r="AL1163" s="172"/>
      <c r="AM1163" s="265">
        <v>121</v>
      </c>
      <c r="AN1163" s="265">
        <v>91</v>
      </c>
      <c r="AO1163" s="183">
        <v>64</v>
      </c>
      <c r="AP1163" s="184">
        <v>169</v>
      </c>
      <c r="AQ1163" s="182">
        <v>52.173913043478258</v>
      </c>
      <c r="AR1163" s="182">
        <v>207</v>
      </c>
      <c r="AS1163" s="182"/>
      <c r="AT1163" s="182"/>
      <c r="AU1163" s="182"/>
      <c r="AV1163" s="182"/>
      <c r="AW1163" s="182"/>
      <c r="AX1163" s="182"/>
      <c r="AY1163" s="182"/>
      <c r="AZ1163" s="182"/>
      <c r="BA1163" s="182"/>
      <c r="BB1163" s="182"/>
      <c r="BC1163" s="182"/>
      <c r="BD1163" s="182"/>
      <c r="BE1163" s="182"/>
      <c r="BF1163" s="182"/>
      <c r="BG1163" s="182"/>
      <c r="BH1163" s="182"/>
      <c r="BI1163" s="182"/>
      <c r="BJ1163" s="182"/>
      <c r="BK1163" s="182"/>
      <c r="BL1163" s="182"/>
      <c r="BM1163" s="182"/>
      <c r="BN1163" s="182"/>
      <c r="BO1163" s="182"/>
      <c r="BP1163" s="182"/>
      <c r="BQ1163" s="228" t="s">
        <v>180</v>
      </c>
      <c r="BR1163" s="228" t="s">
        <v>192</v>
      </c>
      <c r="BS1163" s="228" t="s">
        <v>275</v>
      </c>
      <c r="BT1163" s="228"/>
      <c r="BU1163" s="228">
        <v>7</v>
      </c>
      <c r="BV1163" s="228" t="s">
        <v>272</v>
      </c>
      <c r="BW1163" s="228" t="s">
        <v>222</v>
      </c>
      <c r="BX1163" s="186">
        <v>0</v>
      </c>
      <c r="BY1163" s="182">
        <v>0</v>
      </c>
      <c r="BZ1163" s="182">
        <v>0</v>
      </c>
      <c r="CA1163" s="182">
        <v>0</v>
      </c>
      <c r="CB1163" s="182">
        <v>0</v>
      </c>
      <c r="CC1163" s="182">
        <v>0</v>
      </c>
      <c r="CD1163" s="182">
        <v>0</v>
      </c>
      <c r="CE1163" s="228">
        <v>0</v>
      </c>
      <c r="CF1163" s="228">
        <v>0</v>
      </c>
      <c r="CG1163" s="113">
        <v>0</v>
      </c>
      <c r="CH1163" s="113">
        <v>0</v>
      </c>
      <c r="CI1163" s="113">
        <v>0</v>
      </c>
      <c r="CJ1163" s="113">
        <v>0</v>
      </c>
      <c r="CK1163" s="113">
        <v>0</v>
      </c>
      <c r="CL1163" s="113">
        <v>0</v>
      </c>
      <c r="CM1163" s="113">
        <v>0</v>
      </c>
      <c r="CN1163" s="185">
        <v>0</v>
      </c>
      <c r="CO1163" s="181">
        <v>0</v>
      </c>
      <c r="CP1163" s="187"/>
      <c r="CQ1163" s="173">
        <v>0</v>
      </c>
      <c r="CR1163" s="173">
        <v>0</v>
      </c>
      <c r="CS1163" s="173">
        <v>0</v>
      </c>
      <c r="CT1163" s="173">
        <v>0</v>
      </c>
      <c r="CU1163" s="253">
        <v>2791</v>
      </c>
      <c r="CV1163" s="220">
        <v>-1</v>
      </c>
      <c r="CW1163" s="254">
        <f t="shared" si="126"/>
        <v>0</v>
      </c>
      <c r="CX1163" s="15">
        <f t="shared" si="127"/>
        <v>0</v>
      </c>
      <c r="CY1163" s="241">
        <f t="shared" si="128"/>
        <v>0</v>
      </c>
      <c r="CZ1163" s="241" t="str">
        <f>IFERROR(ROUND(CY1163/#REF!,1),"")</f>
        <v/>
      </c>
      <c r="DA1163" s="254">
        <f t="shared" si="129"/>
        <v>0</v>
      </c>
      <c r="DB1163" s="246" t="str">
        <f t="shared" si="130"/>
        <v/>
      </c>
      <c r="DC1163" s="195"/>
      <c r="DD1163" s="15" t="str">
        <f>IFERROR(#REF!-AO1163,"")</f>
        <v/>
      </c>
      <c r="DE1163" s="195"/>
      <c r="DF1163" s="266" t="str">
        <f>IFERROR(#REF!-L1163,"")</f>
        <v/>
      </c>
      <c r="DG1163" s="228" t="e">
        <f>IF(#REF!&gt;AP1163,0,1)</f>
        <v>#REF!</v>
      </c>
      <c r="DH1163" s="228">
        <f t="shared" si="131"/>
        <v>1</v>
      </c>
      <c r="DI1163" s="228">
        <f t="shared" si="132"/>
        <v>1</v>
      </c>
    </row>
    <row r="1164" spans="1:113" ht="20.25" customHeight="1" x14ac:dyDescent="0.2">
      <c r="A1164">
        <v>2022</v>
      </c>
      <c r="B1164">
        <v>2</v>
      </c>
      <c r="C1164" s="261">
        <v>44611</v>
      </c>
      <c r="D1164">
        <v>214</v>
      </c>
      <c r="E1164">
        <v>142</v>
      </c>
      <c r="F1164">
        <v>48</v>
      </c>
      <c r="G1164" s="194" t="s">
        <v>286</v>
      </c>
      <c r="H1164" s="241" t="s">
        <v>287</v>
      </c>
      <c r="I1164" s="241" t="s">
        <v>221</v>
      </c>
      <c r="J1164" s="241">
        <v>4</v>
      </c>
      <c r="K1164" s="241">
        <v>1</v>
      </c>
      <c r="L1164" s="262">
        <v>351</v>
      </c>
      <c r="M1164" s="263">
        <v>326</v>
      </c>
      <c r="N1164" s="264">
        <v>375</v>
      </c>
      <c r="O1164" s="190"/>
      <c r="P1164" s="190"/>
      <c r="Q1164" s="190"/>
      <c r="R1164" s="190"/>
      <c r="S1164" s="190">
        <v>495</v>
      </c>
      <c r="T1164" s="190"/>
      <c r="U1164" s="190"/>
      <c r="V1164" s="190"/>
      <c r="W1164" s="190"/>
      <c r="X1164" s="190">
        <v>406</v>
      </c>
      <c r="Y1164" s="172"/>
      <c r="Z1164" s="172">
        <v>208</v>
      </c>
      <c r="AA1164" s="190"/>
      <c r="AB1164" s="190"/>
      <c r="AC1164" s="190"/>
      <c r="AD1164" s="190"/>
      <c r="AE1164" s="190"/>
      <c r="AF1164" s="190"/>
      <c r="AG1164" s="190"/>
      <c r="AH1164" s="190"/>
      <c r="AI1164" s="190"/>
      <c r="AJ1164" s="190"/>
      <c r="AK1164" s="172"/>
      <c r="AL1164" s="172"/>
      <c r="AM1164" s="265">
        <v>495</v>
      </c>
      <c r="AN1164" s="265">
        <v>406</v>
      </c>
      <c r="AO1164" s="183">
        <v>74</v>
      </c>
      <c r="AP1164" s="184">
        <v>195</v>
      </c>
      <c r="AQ1164" s="182">
        <v>69.230769230769226</v>
      </c>
      <c r="AR1164" s="182">
        <v>208</v>
      </c>
      <c r="AS1164" s="182"/>
      <c r="AT1164" s="182"/>
      <c r="AU1164" s="182">
        <v>819</v>
      </c>
      <c r="AV1164" s="182">
        <v>1</v>
      </c>
      <c r="AW1164" s="182">
        <v>4</v>
      </c>
      <c r="AX1164" s="182">
        <v>5</v>
      </c>
      <c r="AY1164" s="182"/>
      <c r="AZ1164" s="182"/>
      <c r="BA1164" s="182"/>
      <c r="BB1164" s="182"/>
      <c r="BC1164" s="182"/>
      <c r="BD1164" s="182"/>
      <c r="BE1164" s="182"/>
      <c r="BF1164" s="182"/>
      <c r="BG1164" s="182"/>
      <c r="BH1164" s="182"/>
      <c r="BI1164" s="182"/>
      <c r="BJ1164" s="182"/>
      <c r="BK1164" s="182"/>
      <c r="BL1164" s="182"/>
      <c r="BM1164" s="182"/>
      <c r="BN1164" s="182"/>
      <c r="BO1164" s="182"/>
      <c r="BP1164" s="182"/>
      <c r="BQ1164" s="228" t="s">
        <v>180</v>
      </c>
      <c r="BR1164" s="228" t="s">
        <v>266</v>
      </c>
      <c r="BS1164" s="228" t="s">
        <v>288</v>
      </c>
      <c r="BT1164" s="228"/>
      <c r="BU1164" s="228">
        <v>7</v>
      </c>
      <c r="BV1164" s="228" t="s">
        <v>286</v>
      </c>
      <c r="BW1164" s="228" t="s">
        <v>222</v>
      </c>
      <c r="BX1164" s="186">
        <v>0</v>
      </c>
      <c r="BY1164" s="182">
        <v>10</v>
      </c>
      <c r="BZ1164" s="182">
        <v>10</v>
      </c>
      <c r="CA1164" s="182">
        <v>829</v>
      </c>
      <c r="CB1164" s="182">
        <v>0</v>
      </c>
      <c r="CC1164" s="182">
        <v>0</v>
      </c>
      <c r="CD1164" s="182">
        <v>0</v>
      </c>
      <c r="CE1164" s="228">
        <v>1</v>
      </c>
      <c r="CF1164" s="228">
        <v>4</v>
      </c>
      <c r="CG1164" s="113">
        <v>5</v>
      </c>
      <c r="CH1164" s="113">
        <v>0</v>
      </c>
      <c r="CI1164" s="113">
        <v>0</v>
      </c>
      <c r="CJ1164" s="113">
        <v>0</v>
      </c>
      <c r="CK1164" s="113">
        <v>0</v>
      </c>
      <c r="CL1164" s="113">
        <v>0</v>
      </c>
      <c r="CM1164" s="113">
        <v>0</v>
      </c>
      <c r="CN1164" s="185">
        <v>10</v>
      </c>
      <c r="CO1164" s="181">
        <v>829</v>
      </c>
      <c r="CP1164" s="187">
        <v>1.20627261761158E-2</v>
      </c>
      <c r="CQ1164" s="173">
        <v>2.8490028490028491E-2</v>
      </c>
      <c r="CR1164" s="173">
        <v>2.3618233618233622</v>
      </c>
      <c r="CS1164" s="173">
        <v>2.463054187192118E-2</v>
      </c>
      <c r="CT1164" s="173">
        <v>2.041871921182266</v>
      </c>
      <c r="CU1164" s="253">
        <v>2791</v>
      </c>
      <c r="CV1164" s="220">
        <v>-1</v>
      </c>
      <c r="CW1164" s="254">
        <f t="shared" si="126"/>
        <v>819</v>
      </c>
      <c r="CX1164" s="15">
        <f t="shared" si="127"/>
        <v>10</v>
      </c>
      <c r="CY1164" s="241">
        <f t="shared" si="128"/>
        <v>10</v>
      </c>
      <c r="CZ1164" s="241" t="str">
        <f>IFERROR(ROUND(CY1164/#REF!,1),"")</f>
        <v/>
      </c>
      <c r="DA1164" s="254">
        <f t="shared" si="129"/>
        <v>829</v>
      </c>
      <c r="DB1164" s="246">
        <f t="shared" si="130"/>
        <v>1.2062726176115802E-2</v>
      </c>
      <c r="DC1164" s="195"/>
      <c r="DD1164" s="15" t="str">
        <f>IFERROR(#REF!-AO1164,"")</f>
        <v/>
      </c>
      <c r="DE1164" s="195"/>
      <c r="DF1164" s="266" t="str">
        <f>IFERROR(#REF!-L1164,"")</f>
        <v/>
      </c>
      <c r="DG1164" s="228" t="e">
        <f>IF(#REF!&gt;AP1164,0,1)</f>
        <v>#REF!</v>
      </c>
      <c r="DH1164" s="228">
        <f t="shared" si="131"/>
        <v>1</v>
      </c>
      <c r="DI1164" s="228">
        <f t="shared" si="132"/>
        <v>0</v>
      </c>
    </row>
    <row r="1165" spans="1:113" ht="20.25" customHeight="1" x14ac:dyDescent="0.2">
      <c r="A1165">
        <v>2022</v>
      </c>
      <c r="B1165">
        <v>2</v>
      </c>
      <c r="C1165" s="261">
        <v>44611</v>
      </c>
      <c r="D1165">
        <v>334</v>
      </c>
      <c r="E1165">
        <v>254</v>
      </c>
      <c r="F1165">
        <v>49</v>
      </c>
      <c r="G1165" s="194" t="s">
        <v>220</v>
      </c>
      <c r="H1165" s="241" t="s">
        <v>179</v>
      </c>
      <c r="I1165" s="241" t="s">
        <v>221</v>
      </c>
      <c r="J1165" s="241">
        <v>4</v>
      </c>
      <c r="K1165" s="241">
        <v>2</v>
      </c>
      <c r="L1165" s="262">
        <v>203</v>
      </c>
      <c r="M1165" s="263">
        <v>188</v>
      </c>
      <c r="N1165" s="264">
        <v>217</v>
      </c>
      <c r="O1165" s="190">
        <v>273</v>
      </c>
      <c r="P1165" s="190"/>
      <c r="Q1165" s="190">
        <v>298</v>
      </c>
      <c r="R1165" s="190"/>
      <c r="S1165" s="190">
        <v>282</v>
      </c>
      <c r="T1165" s="190">
        <v>209</v>
      </c>
      <c r="U1165" s="190"/>
      <c r="V1165" s="190">
        <v>208</v>
      </c>
      <c r="W1165" s="190"/>
      <c r="X1165" s="190">
        <v>194</v>
      </c>
      <c r="Y1165" s="172">
        <v>151</v>
      </c>
      <c r="Z1165" s="172">
        <v>148</v>
      </c>
      <c r="AA1165" s="190"/>
      <c r="AB1165" s="190">
        <v>294</v>
      </c>
      <c r="AC1165" s="190">
        <v>243</v>
      </c>
      <c r="AD1165" s="190">
        <v>246</v>
      </c>
      <c r="AE1165" s="190"/>
      <c r="AF1165" s="190"/>
      <c r="AG1165" s="190">
        <v>206</v>
      </c>
      <c r="AH1165" s="190">
        <v>194</v>
      </c>
      <c r="AI1165" s="190">
        <v>187</v>
      </c>
      <c r="AJ1165" s="190"/>
      <c r="AK1165" s="172">
        <v>149</v>
      </c>
      <c r="AL1165" s="172">
        <v>148</v>
      </c>
      <c r="AM1165" s="265">
        <v>272.66666666666669</v>
      </c>
      <c r="AN1165" s="265">
        <v>199.66666666666671</v>
      </c>
      <c r="AO1165" s="183">
        <v>94</v>
      </c>
      <c r="AP1165" s="184">
        <v>153</v>
      </c>
      <c r="AQ1165" s="182">
        <v>96.644295302013418</v>
      </c>
      <c r="AR1165" s="182">
        <v>149</v>
      </c>
      <c r="AS1165" s="182"/>
      <c r="AT1165" s="182"/>
      <c r="AU1165" s="182">
        <v>1080</v>
      </c>
      <c r="AV1165" s="182">
        <v>6</v>
      </c>
      <c r="AW1165" s="182">
        <v>4</v>
      </c>
      <c r="AX1165" s="182">
        <v>4</v>
      </c>
      <c r="AY1165" s="182"/>
      <c r="AZ1165" s="182"/>
      <c r="BA1165" s="182"/>
      <c r="BB1165" s="182"/>
      <c r="BC1165" s="182"/>
      <c r="BD1165" s="182"/>
      <c r="BE1165" s="182"/>
      <c r="BF1165" s="182"/>
      <c r="BG1165" s="182"/>
      <c r="BH1165" s="182">
        <v>1</v>
      </c>
      <c r="BI1165" s="182">
        <v>4</v>
      </c>
      <c r="BJ1165" s="182">
        <v>5</v>
      </c>
      <c r="BK1165" s="182"/>
      <c r="BL1165" s="182"/>
      <c r="BM1165" s="182"/>
      <c r="BN1165" s="182"/>
      <c r="BO1165" s="182"/>
      <c r="BP1165" s="182"/>
      <c r="BQ1165" s="228" t="s">
        <v>180</v>
      </c>
      <c r="BR1165" s="228" t="s">
        <v>181</v>
      </c>
      <c r="BS1165" s="228" t="s">
        <v>182</v>
      </c>
      <c r="BT1165" s="228"/>
      <c r="BU1165" s="228">
        <v>7</v>
      </c>
      <c r="BV1165" s="228" t="s">
        <v>220</v>
      </c>
      <c r="BW1165" s="228" t="s">
        <v>222</v>
      </c>
      <c r="BX1165" s="186">
        <v>0</v>
      </c>
      <c r="BY1165" s="182">
        <v>14</v>
      </c>
      <c r="BZ1165" s="182">
        <v>7</v>
      </c>
      <c r="CA1165" s="182">
        <v>1087</v>
      </c>
      <c r="CB1165" s="182">
        <v>10</v>
      </c>
      <c r="CC1165" s="182">
        <v>5</v>
      </c>
      <c r="CD1165" s="182">
        <v>5</v>
      </c>
      <c r="CE1165" s="228">
        <v>3</v>
      </c>
      <c r="CF1165" s="228">
        <v>4</v>
      </c>
      <c r="CG1165" s="113">
        <v>4</v>
      </c>
      <c r="CH1165" s="113">
        <v>0</v>
      </c>
      <c r="CI1165" s="113">
        <v>0</v>
      </c>
      <c r="CJ1165" s="113">
        <v>0</v>
      </c>
      <c r="CK1165" s="113">
        <v>0</v>
      </c>
      <c r="CL1165" s="113">
        <v>0</v>
      </c>
      <c r="CM1165" s="113">
        <v>0</v>
      </c>
      <c r="CN1165" s="185">
        <v>12</v>
      </c>
      <c r="CO1165" s="181">
        <v>1092</v>
      </c>
      <c r="CP1165" s="187">
        <v>1.098901098901099E-2</v>
      </c>
      <c r="CQ1165" s="173">
        <v>5.9113300492610828E-2</v>
      </c>
      <c r="CR1165" s="173">
        <v>5.3793103448275863</v>
      </c>
      <c r="CS1165" s="173">
        <v>6.0100166944908183E-2</v>
      </c>
      <c r="CT1165" s="173">
        <v>5.4691151919866448</v>
      </c>
      <c r="CU1165" s="253">
        <v>2791</v>
      </c>
      <c r="CV1165" s="220">
        <v>-1</v>
      </c>
      <c r="CW1165" s="254">
        <f t="shared" si="126"/>
        <v>1080</v>
      </c>
      <c r="CX1165" s="15">
        <f t="shared" si="127"/>
        <v>24</v>
      </c>
      <c r="CY1165" s="241">
        <f t="shared" si="128"/>
        <v>12</v>
      </c>
      <c r="CZ1165" s="241" t="str">
        <f>IFERROR(ROUND(CY1165/#REF!,1),"")</f>
        <v/>
      </c>
      <c r="DA1165" s="254">
        <f t="shared" si="129"/>
        <v>1092</v>
      </c>
      <c r="DB1165" s="246">
        <f t="shared" si="130"/>
        <v>1.098901098901099E-2</v>
      </c>
      <c r="DC1165" s="195"/>
      <c r="DD1165" s="15" t="str">
        <f>IFERROR(#REF!-AO1165,"")</f>
        <v/>
      </c>
      <c r="DE1165" s="195"/>
      <c r="DF1165" s="266" t="str">
        <f>IFERROR(#REF!-L1165,"")</f>
        <v/>
      </c>
      <c r="DG1165" s="228" t="e">
        <f>IF(#REF!&gt;AP1165,0,1)</f>
        <v>#REF!</v>
      </c>
      <c r="DH1165" s="228">
        <f t="shared" si="131"/>
        <v>1</v>
      </c>
      <c r="DI1165" s="228">
        <f t="shared" si="132"/>
        <v>1</v>
      </c>
    </row>
    <row r="1166" spans="1:113" ht="20.25" customHeight="1" x14ac:dyDescent="0.2">
      <c r="A1166">
        <v>2022</v>
      </c>
      <c r="B1166">
        <v>2</v>
      </c>
      <c r="C1166" s="261">
        <v>44612</v>
      </c>
      <c r="D1166">
        <v>124</v>
      </c>
      <c r="E1166">
        <v>688</v>
      </c>
      <c r="F1166">
        <v>2</v>
      </c>
      <c r="G1166" s="194" t="s">
        <v>308</v>
      </c>
      <c r="H1166" s="241" t="s">
        <v>309</v>
      </c>
      <c r="I1166" s="241" t="s">
        <v>169</v>
      </c>
      <c r="J1166" s="241">
        <v>2</v>
      </c>
      <c r="K1166" s="241">
        <v>2</v>
      </c>
      <c r="L1166" s="262">
        <v>200</v>
      </c>
      <c r="M1166" s="263">
        <v>180</v>
      </c>
      <c r="N1166" s="264">
        <v>220</v>
      </c>
      <c r="O1166" s="190"/>
      <c r="P1166" s="190"/>
      <c r="Q1166" s="190"/>
      <c r="R1166" s="190"/>
      <c r="S1166" s="190"/>
      <c r="T1166" s="190"/>
      <c r="U1166" s="190"/>
      <c r="V1166" s="190"/>
      <c r="W1166" s="190"/>
      <c r="X1166" s="190"/>
      <c r="Y1166" s="172"/>
      <c r="Z1166" s="172"/>
      <c r="AA1166" s="190"/>
      <c r="AB1166" s="190"/>
      <c r="AC1166" s="190"/>
      <c r="AD1166" s="190"/>
      <c r="AE1166" s="190">
        <v>316</v>
      </c>
      <c r="AF1166" s="190"/>
      <c r="AG1166" s="190"/>
      <c r="AH1166" s="190"/>
      <c r="AI1166" s="190"/>
      <c r="AJ1166" s="190">
        <v>236</v>
      </c>
      <c r="AK1166" s="172"/>
      <c r="AL1166" s="172"/>
      <c r="AM1166" s="265">
        <v>316</v>
      </c>
      <c r="AN1166" s="265">
        <v>236</v>
      </c>
      <c r="AO1166" s="183">
        <v>59</v>
      </c>
      <c r="AP1166" s="184">
        <v>122</v>
      </c>
      <c r="AQ1166" s="182"/>
      <c r="AR1166" s="182"/>
      <c r="AS1166" s="182"/>
      <c r="AT1166" s="182"/>
      <c r="AU1166" s="182"/>
      <c r="AV1166" s="182"/>
      <c r="AW1166" s="182"/>
      <c r="AX1166" s="182"/>
      <c r="AY1166" s="182"/>
      <c r="AZ1166" s="182"/>
      <c r="BA1166" s="182"/>
      <c r="BB1166" s="182"/>
      <c r="BC1166" s="182"/>
      <c r="BD1166" s="182"/>
      <c r="BE1166" s="182"/>
      <c r="BF1166" s="182"/>
      <c r="BG1166" s="182"/>
      <c r="BH1166" s="182"/>
      <c r="BI1166" s="182">
        <v>2</v>
      </c>
      <c r="BJ1166" s="182">
        <v>6</v>
      </c>
      <c r="BK1166" s="182"/>
      <c r="BL1166" s="182"/>
      <c r="BM1166" s="182"/>
      <c r="BN1166" s="182"/>
      <c r="BO1166" s="182">
        <v>2</v>
      </c>
      <c r="BP1166" s="182"/>
      <c r="BQ1166" s="228" t="s">
        <v>180</v>
      </c>
      <c r="BR1166" s="228" t="s">
        <v>192</v>
      </c>
      <c r="BS1166" s="228"/>
      <c r="BT1166" s="228"/>
      <c r="BU1166" s="228">
        <v>7</v>
      </c>
      <c r="BV1166" s="228" t="s">
        <v>310</v>
      </c>
      <c r="BW1166" s="228" t="s">
        <v>173</v>
      </c>
      <c r="BX1166" s="186">
        <v>0</v>
      </c>
      <c r="BY1166" s="182">
        <v>0</v>
      </c>
      <c r="BZ1166" s="182">
        <v>0</v>
      </c>
      <c r="CA1166" s="182">
        <v>0</v>
      </c>
      <c r="CB1166" s="182">
        <v>10</v>
      </c>
      <c r="CC1166" s="182">
        <v>5</v>
      </c>
      <c r="CD1166" s="182">
        <v>5</v>
      </c>
      <c r="CE1166" s="228">
        <v>0</v>
      </c>
      <c r="CF1166" s="228">
        <v>1</v>
      </c>
      <c r="CG1166" s="113">
        <v>3</v>
      </c>
      <c r="CH1166" s="113">
        <v>0</v>
      </c>
      <c r="CI1166" s="113">
        <v>0</v>
      </c>
      <c r="CJ1166" s="113">
        <v>0</v>
      </c>
      <c r="CK1166" s="113">
        <v>0</v>
      </c>
      <c r="CL1166" s="113">
        <v>1</v>
      </c>
      <c r="CM1166" s="113">
        <v>0</v>
      </c>
      <c r="CN1166" s="185">
        <v>5</v>
      </c>
      <c r="CO1166" s="181">
        <v>5</v>
      </c>
      <c r="CP1166" s="187">
        <v>1</v>
      </c>
      <c r="CQ1166" s="173">
        <v>2.5000000000000001E-2</v>
      </c>
      <c r="CR1166" s="173">
        <v>2.5000000000000001E-2</v>
      </c>
      <c r="CS1166" s="173">
        <v>2.1186440677966101E-2</v>
      </c>
      <c r="CT1166" s="173">
        <v>2.1186440677966101E-2</v>
      </c>
      <c r="CU1166" s="253">
        <v>2791</v>
      </c>
      <c r="CV1166" s="220">
        <v>-1</v>
      </c>
      <c r="CW1166" s="254">
        <f t="shared" si="126"/>
        <v>0</v>
      </c>
      <c r="CX1166" s="15">
        <f t="shared" si="127"/>
        <v>10</v>
      </c>
      <c r="CY1166" s="241">
        <f t="shared" si="128"/>
        <v>5</v>
      </c>
      <c r="CZ1166" s="241" t="str">
        <f>IFERROR(ROUND(CY1166/#REF!,1),"")</f>
        <v/>
      </c>
      <c r="DA1166" s="254">
        <f t="shared" si="129"/>
        <v>5</v>
      </c>
      <c r="DB1166" s="246">
        <f t="shared" si="130"/>
        <v>1</v>
      </c>
      <c r="DC1166" s="195"/>
      <c r="DD1166" s="15" t="str">
        <f>IFERROR(#REF!-AO1166,"")</f>
        <v/>
      </c>
      <c r="DE1166" s="195"/>
      <c r="DF1166" s="266" t="str">
        <f>IFERROR(#REF!-L1166,"")</f>
        <v/>
      </c>
      <c r="DG1166" s="228" t="e">
        <f>IF(#REF!&gt;AP1166,0,1)</f>
        <v>#REF!</v>
      </c>
      <c r="DH1166" s="228">
        <f t="shared" si="131"/>
        <v>1</v>
      </c>
      <c r="DI1166" s="228">
        <f t="shared" si="132"/>
        <v>0</v>
      </c>
    </row>
    <row r="1167" spans="1:113" ht="20.25" customHeight="1" x14ac:dyDescent="0.2">
      <c r="A1167">
        <v>2022</v>
      </c>
      <c r="B1167">
        <v>2</v>
      </c>
      <c r="C1167" s="261">
        <v>44612</v>
      </c>
      <c r="D1167">
        <v>124</v>
      </c>
      <c r="E1167">
        <v>689</v>
      </c>
      <c r="F1167">
        <v>2</v>
      </c>
      <c r="G1167" s="194" t="s">
        <v>311</v>
      </c>
      <c r="H1167" s="241" t="s">
        <v>312</v>
      </c>
      <c r="I1167" s="241" t="s">
        <v>169</v>
      </c>
      <c r="J1167" s="241">
        <v>2</v>
      </c>
      <c r="K1167" s="241">
        <v>2</v>
      </c>
      <c r="L1167" s="262">
        <v>75</v>
      </c>
      <c r="M1167" s="263">
        <v>67</v>
      </c>
      <c r="N1167" s="264">
        <v>82</v>
      </c>
      <c r="O1167" s="190"/>
      <c r="P1167" s="190"/>
      <c r="Q1167" s="190"/>
      <c r="R1167" s="190"/>
      <c r="S1167" s="190"/>
      <c r="T1167" s="190"/>
      <c r="U1167" s="190"/>
      <c r="V1167" s="190"/>
      <c r="W1167" s="190"/>
      <c r="X1167" s="190"/>
      <c r="Y1167" s="172"/>
      <c r="Z1167" s="172"/>
      <c r="AA1167" s="190"/>
      <c r="AB1167" s="190"/>
      <c r="AC1167" s="190"/>
      <c r="AD1167" s="190"/>
      <c r="AE1167" s="190">
        <v>105</v>
      </c>
      <c r="AF1167" s="190"/>
      <c r="AG1167" s="190"/>
      <c r="AH1167" s="190"/>
      <c r="AI1167" s="190"/>
      <c r="AJ1167" s="190">
        <v>90</v>
      </c>
      <c r="AK1167" s="172"/>
      <c r="AL1167" s="172"/>
      <c r="AM1167" s="265">
        <v>105</v>
      </c>
      <c r="AN1167" s="265">
        <v>90</v>
      </c>
      <c r="AO1167" s="183">
        <v>59</v>
      </c>
      <c r="AP1167" s="184">
        <v>122</v>
      </c>
      <c r="AQ1167" s="182"/>
      <c r="AR1167" s="182"/>
      <c r="AS1167" s="182"/>
      <c r="AT1167" s="182"/>
      <c r="AU1167" s="182"/>
      <c r="AV1167" s="182"/>
      <c r="AW1167" s="182"/>
      <c r="AX1167" s="182"/>
      <c r="AY1167" s="182"/>
      <c r="AZ1167" s="182"/>
      <c r="BA1167" s="182"/>
      <c r="BB1167" s="182"/>
      <c r="BC1167" s="182"/>
      <c r="BD1167" s="182"/>
      <c r="BE1167" s="182"/>
      <c r="BF1167" s="182"/>
      <c r="BG1167" s="182"/>
      <c r="BH1167" s="182"/>
      <c r="BI1167" s="182">
        <v>3</v>
      </c>
      <c r="BJ1167" s="182">
        <v>5</v>
      </c>
      <c r="BK1167" s="182"/>
      <c r="BL1167" s="182"/>
      <c r="BM1167" s="182"/>
      <c r="BN1167" s="182"/>
      <c r="BO1167" s="182">
        <v>2</v>
      </c>
      <c r="BP1167" s="182"/>
      <c r="BQ1167" s="228" t="s">
        <v>180</v>
      </c>
      <c r="BR1167" s="228" t="s">
        <v>192</v>
      </c>
      <c r="BS1167" s="228"/>
      <c r="BT1167" s="228"/>
      <c r="BU1167" s="228">
        <v>7</v>
      </c>
      <c r="BV1167" s="228" t="s">
        <v>310</v>
      </c>
      <c r="BW1167" s="228" t="s">
        <v>173</v>
      </c>
      <c r="BX1167" s="186">
        <v>0</v>
      </c>
      <c r="BY1167" s="182">
        <v>0</v>
      </c>
      <c r="BZ1167" s="182">
        <v>0</v>
      </c>
      <c r="CA1167" s="182">
        <v>0</v>
      </c>
      <c r="CB1167" s="182">
        <v>10</v>
      </c>
      <c r="CC1167" s="182">
        <v>5</v>
      </c>
      <c r="CD1167" s="182">
        <v>5</v>
      </c>
      <c r="CE1167" s="228">
        <v>0</v>
      </c>
      <c r="CF1167" s="228">
        <v>1</v>
      </c>
      <c r="CG1167" s="113">
        <v>2</v>
      </c>
      <c r="CH1167" s="113">
        <v>0</v>
      </c>
      <c r="CI1167" s="113">
        <v>0</v>
      </c>
      <c r="CJ1167" s="113">
        <v>0</v>
      </c>
      <c r="CK1167" s="113">
        <v>0</v>
      </c>
      <c r="CL1167" s="113">
        <v>1</v>
      </c>
      <c r="CM1167" s="113">
        <v>0</v>
      </c>
      <c r="CN1167" s="185">
        <v>5</v>
      </c>
      <c r="CO1167" s="181">
        <v>5</v>
      </c>
      <c r="CP1167" s="187">
        <v>1</v>
      </c>
      <c r="CQ1167" s="173">
        <v>6.6666666666666666E-2</v>
      </c>
      <c r="CR1167" s="173">
        <v>6.6666666666666666E-2</v>
      </c>
      <c r="CS1167" s="173">
        <v>5.5555555555555552E-2</v>
      </c>
      <c r="CT1167" s="173">
        <v>5.5555555555555552E-2</v>
      </c>
      <c r="CU1167" s="253">
        <v>2791</v>
      </c>
      <c r="CV1167" s="220">
        <v>-1</v>
      </c>
      <c r="CW1167" s="254">
        <f t="shared" si="126"/>
        <v>0</v>
      </c>
      <c r="CX1167" s="15">
        <f t="shared" si="127"/>
        <v>10</v>
      </c>
      <c r="CY1167" s="241">
        <f t="shared" si="128"/>
        <v>5</v>
      </c>
      <c r="CZ1167" s="241" t="str">
        <f>IFERROR(ROUND(CY1167/#REF!,1),"")</f>
        <v/>
      </c>
      <c r="DA1167" s="254">
        <f t="shared" si="129"/>
        <v>5</v>
      </c>
      <c r="DB1167" s="246">
        <f t="shared" si="130"/>
        <v>1</v>
      </c>
      <c r="DC1167" s="195"/>
      <c r="DD1167" s="15" t="str">
        <f>IFERROR(#REF!-AO1167,"")</f>
        <v/>
      </c>
      <c r="DE1167" s="195"/>
      <c r="DF1167" s="266" t="str">
        <f>IFERROR(#REF!-L1167,"")</f>
        <v/>
      </c>
      <c r="DG1167" s="228" t="e">
        <f>IF(#REF!&gt;AP1167,0,1)</f>
        <v>#REF!</v>
      </c>
      <c r="DH1167" s="228">
        <f t="shared" si="131"/>
        <v>1</v>
      </c>
      <c r="DI1167" s="228">
        <f t="shared" si="132"/>
        <v>0</v>
      </c>
    </row>
    <row r="1168" spans="1:113" ht="20.25" customHeight="1" x14ac:dyDescent="0.2">
      <c r="A1168">
        <v>2022</v>
      </c>
      <c r="B1168">
        <v>2</v>
      </c>
      <c r="C1168" s="261">
        <v>44612</v>
      </c>
      <c r="D1168">
        <v>137</v>
      </c>
      <c r="E1168">
        <v>273</v>
      </c>
      <c r="F1168">
        <v>2</v>
      </c>
      <c r="G1168" s="194" t="s">
        <v>174</v>
      </c>
      <c r="H1168" s="241" t="s">
        <v>175</v>
      </c>
      <c r="I1168" s="241" t="s">
        <v>169</v>
      </c>
      <c r="J1168" s="241">
        <v>3</v>
      </c>
      <c r="K1168" s="241">
        <v>2</v>
      </c>
      <c r="L1168" s="262">
        <v>564</v>
      </c>
      <c r="M1168" s="263">
        <v>524</v>
      </c>
      <c r="N1168" s="264">
        <v>603</v>
      </c>
      <c r="O1168" s="190"/>
      <c r="P1168" s="190"/>
      <c r="Q1168" s="190"/>
      <c r="R1168" s="190"/>
      <c r="S1168" s="190"/>
      <c r="T1168" s="190"/>
      <c r="U1168" s="190"/>
      <c r="V1168" s="190"/>
      <c r="W1168" s="190"/>
      <c r="X1168" s="190"/>
      <c r="Y1168" s="172">
        <v>115</v>
      </c>
      <c r="Z1168" s="172"/>
      <c r="AA1168" s="190"/>
      <c r="AB1168" s="190"/>
      <c r="AC1168" s="190"/>
      <c r="AD1168" s="190"/>
      <c r="AE1168" s="190"/>
      <c r="AF1168" s="190"/>
      <c r="AG1168" s="190"/>
      <c r="AH1168" s="190"/>
      <c r="AI1168" s="190"/>
      <c r="AJ1168" s="190"/>
      <c r="AK1168" s="172"/>
      <c r="AL1168" s="172"/>
      <c r="AM1168" s="265"/>
      <c r="AN1168" s="265"/>
      <c r="AO1168" s="183">
        <v>93</v>
      </c>
      <c r="AP1168" s="184">
        <v>116</v>
      </c>
      <c r="AQ1168" s="182">
        <v>93.913043478260875</v>
      </c>
      <c r="AR1168" s="182">
        <v>115</v>
      </c>
      <c r="AS1168" s="182"/>
      <c r="AT1168" s="182"/>
      <c r="AU1168" s="182"/>
      <c r="AV1168" s="182">
        <v>4</v>
      </c>
      <c r="AW1168" s="182">
        <v>4</v>
      </c>
      <c r="AX1168" s="182">
        <v>2</v>
      </c>
      <c r="AY1168" s="182"/>
      <c r="AZ1168" s="182"/>
      <c r="BA1168" s="182"/>
      <c r="BB1168" s="182"/>
      <c r="BC1168" s="182"/>
      <c r="BD1168" s="182"/>
      <c r="BE1168" s="182"/>
      <c r="BF1168" s="182"/>
      <c r="BG1168" s="182"/>
      <c r="BH1168" s="182"/>
      <c r="BI1168" s="182"/>
      <c r="BJ1168" s="182"/>
      <c r="BK1168" s="182"/>
      <c r="BL1168" s="182"/>
      <c r="BM1168" s="182"/>
      <c r="BN1168" s="182"/>
      <c r="BO1168" s="182"/>
      <c r="BP1168" s="182"/>
      <c r="BQ1168" s="228" t="s">
        <v>176</v>
      </c>
      <c r="BR1168" s="228"/>
      <c r="BS1168" s="228"/>
      <c r="BT1168" s="228"/>
      <c r="BU1168" s="228">
        <v>7</v>
      </c>
      <c r="BV1168" s="228" t="s">
        <v>177</v>
      </c>
      <c r="BW1168" s="228" t="s">
        <v>173</v>
      </c>
      <c r="BX1168" s="186">
        <v>0</v>
      </c>
      <c r="BY1168" s="182">
        <v>10</v>
      </c>
      <c r="BZ1168" s="182">
        <v>5</v>
      </c>
      <c r="CA1168" s="182">
        <v>5</v>
      </c>
      <c r="CB1168" s="182">
        <v>0</v>
      </c>
      <c r="CC1168" s="182">
        <v>0</v>
      </c>
      <c r="CD1168" s="182">
        <v>0</v>
      </c>
      <c r="CE1168" s="228">
        <v>2</v>
      </c>
      <c r="CF1168" s="228">
        <v>2</v>
      </c>
      <c r="CG1168" s="113">
        <v>1</v>
      </c>
      <c r="CH1168" s="113">
        <v>0</v>
      </c>
      <c r="CI1168" s="113">
        <v>0</v>
      </c>
      <c r="CJ1168" s="113">
        <v>0</v>
      </c>
      <c r="CK1168" s="113">
        <v>0</v>
      </c>
      <c r="CL1168" s="113">
        <v>0</v>
      </c>
      <c r="CM1168" s="113">
        <v>0</v>
      </c>
      <c r="CN1168" s="185">
        <v>5</v>
      </c>
      <c r="CO1168" s="181">
        <v>5</v>
      </c>
      <c r="CP1168" s="187">
        <v>1</v>
      </c>
      <c r="CQ1168" s="173">
        <v>8.8652482269503553E-3</v>
      </c>
      <c r="CR1168" s="173">
        <v>8.8652482269503553E-3</v>
      </c>
      <c r="CS1168" s="173"/>
      <c r="CT1168" s="173"/>
      <c r="CU1168" s="253">
        <v>2791</v>
      </c>
      <c r="CV1168" s="220"/>
      <c r="CW1168" s="254">
        <f t="shared" si="126"/>
        <v>0</v>
      </c>
      <c r="CX1168" s="15">
        <f t="shared" si="127"/>
        <v>10</v>
      </c>
      <c r="CY1168" s="241">
        <f t="shared" si="128"/>
        <v>5</v>
      </c>
      <c r="CZ1168" s="241" t="str">
        <f>IFERROR(ROUND(CY1168/#REF!,1),"")</f>
        <v/>
      </c>
      <c r="DA1168" s="254">
        <f t="shared" si="129"/>
        <v>5</v>
      </c>
      <c r="DB1168" s="246">
        <f t="shared" si="130"/>
        <v>1</v>
      </c>
      <c r="DC1168" s="195"/>
      <c r="DD1168" s="15" t="str">
        <f>IFERROR(#REF!-AO1168,"")</f>
        <v/>
      </c>
      <c r="DE1168" s="195"/>
      <c r="DF1168" s="266" t="str">
        <f>IFERROR(#REF!-L1168,"")</f>
        <v/>
      </c>
      <c r="DG1168" s="228" t="e">
        <f>IF(#REF!&gt;AP1168,0,1)</f>
        <v>#REF!</v>
      </c>
      <c r="DH1168" s="228">
        <f t="shared" si="131"/>
        <v>0</v>
      </c>
      <c r="DI1168" s="228">
        <f t="shared" si="132"/>
        <v>1</v>
      </c>
    </row>
    <row r="1169" spans="1:113" ht="20.25" customHeight="1" x14ac:dyDescent="0.2">
      <c r="A1169">
        <v>2022</v>
      </c>
      <c r="B1169">
        <v>2</v>
      </c>
      <c r="C1169" s="261">
        <v>44612</v>
      </c>
      <c r="D1169">
        <v>243</v>
      </c>
      <c r="E1169">
        <v>167</v>
      </c>
      <c r="F1169">
        <v>2</v>
      </c>
      <c r="G1169" s="194" t="s">
        <v>313</v>
      </c>
      <c r="H1169" s="241" t="s">
        <v>314</v>
      </c>
      <c r="I1169" s="241" t="s">
        <v>169</v>
      </c>
      <c r="J1169" s="241">
        <v>2</v>
      </c>
      <c r="K1169" s="241">
        <v>2</v>
      </c>
      <c r="L1169" s="262">
        <v>888</v>
      </c>
      <c r="M1169" s="263">
        <v>825</v>
      </c>
      <c r="N1169" s="264">
        <v>950</v>
      </c>
      <c r="O1169" s="190"/>
      <c r="P1169" s="190"/>
      <c r="Q1169" s="190"/>
      <c r="R1169" s="190"/>
      <c r="S1169" s="190"/>
      <c r="T1169" s="190"/>
      <c r="U1169" s="190"/>
      <c r="V1169" s="190"/>
      <c r="W1169" s="190"/>
      <c r="X1169" s="190"/>
      <c r="Y1169" s="172"/>
      <c r="Z1169" s="172"/>
      <c r="AA1169" s="190">
        <v>1022</v>
      </c>
      <c r="AB1169" s="190">
        <v>1036</v>
      </c>
      <c r="AC1169" s="190"/>
      <c r="AD1169" s="190">
        <v>1051</v>
      </c>
      <c r="AE1169" s="190">
        <v>1135</v>
      </c>
      <c r="AF1169" s="190">
        <v>894</v>
      </c>
      <c r="AG1169" s="190">
        <v>900</v>
      </c>
      <c r="AH1169" s="190"/>
      <c r="AI1169" s="190">
        <v>919</v>
      </c>
      <c r="AJ1169" s="190">
        <v>971</v>
      </c>
      <c r="AK1169" s="172"/>
      <c r="AL1169" s="172"/>
      <c r="AM1169" s="265">
        <v>1061</v>
      </c>
      <c r="AN1169" s="265">
        <v>921</v>
      </c>
      <c r="AO1169" s="183">
        <v>55</v>
      </c>
      <c r="AP1169" s="184">
        <v>131</v>
      </c>
      <c r="AQ1169" s="182"/>
      <c r="AR1169" s="182"/>
      <c r="AS1169" s="182"/>
      <c r="AT1169" s="182"/>
      <c r="AU1169" s="182"/>
      <c r="AV1169" s="182"/>
      <c r="AW1169" s="182"/>
      <c r="AX1169" s="182"/>
      <c r="AY1169" s="182"/>
      <c r="AZ1169" s="182"/>
      <c r="BA1169" s="182"/>
      <c r="BB1169" s="182"/>
      <c r="BC1169" s="182"/>
      <c r="BD1169" s="182"/>
      <c r="BE1169" s="182"/>
      <c r="BF1169" s="182"/>
      <c r="BG1169" s="182"/>
      <c r="BH1169" s="182"/>
      <c r="BI1169" s="182"/>
      <c r="BJ1169" s="182"/>
      <c r="BK1169" s="182"/>
      <c r="BL1169" s="182"/>
      <c r="BM1169" s="182"/>
      <c r="BN1169" s="182"/>
      <c r="BO1169" s="182"/>
      <c r="BP1169" s="182"/>
      <c r="BQ1169" s="228" t="s">
        <v>176</v>
      </c>
      <c r="BR1169" s="228" t="s">
        <v>176</v>
      </c>
      <c r="BS1169" s="228"/>
      <c r="BT1169" s="228"/>
      <c r="BU1169" s="228">
        <v>7</v>
      </c>
      <c r="BV1169" s="228" t="s">
        <v>313</v>
      </c>
      <c r="BW1169" s="228" t="s">
        <v>173</v>
      </c>
      <c r="BX1169" s="186">
        <v>0</v>
      </c>
      <c r="BY1169" s="182">
        <v>0</v>
      </c>
      <c r="BZ1169" s="182">
        <v>0</v>
      </c>
      <c r="CA1169" s="182">
        <v>0</v>
      </c>
      <c r="CB1169" s="182">
        <v>0</v>
      </c>
      <c r="CC1169" s="182">
        <v>0</v>
      </c>
      <c r="CD1169" s="182">
        <v>0</v>
      </c>
      <c r="CE1169" s="228">
        <v>0</v>
      </c>
      <c r="CF1169" s="228">
        <v>0</v>
      </c>
      <c r="CG1169" s="113">
        <v>0</v>
      </c>
      <c r="CH1169" s="113">
        <v>0</v>
      </c>
      <c r="CI1169" s="113">
        <v>0</v>
      </c>
      <c r="CJ1169" s="113">
        <v>0</v>
      </c>
      <c r="CK1169" s="113">
        <v>0</v>
      </c>
      <c r="CL1169" s="113">
        <v>0</v>
      </c>
      <c r="CM1169" s="113">
        <v>0</v>
      </c>
      <c r="CN1169" s="185">
        <v>0</v>
      </c>
      <c r="CO1169" s="181">
        <v>0</v>
      </c>
      <c r="CP1169" s="187"/>
      <c r="CQ1169" s="173">
        <v>0</v>
      </c>
      <c r="CR1169" s="173">
        <v>0</v>
      </c>
      <c r="CS1169" s="173">
        <v>0</v>
      </c>
      <c r="CT1169" s="173">
        <v>0</v>
      </c>
      <c r="CU1169" s="253">
        <v>2791</v>
      </c>
      <c r="CV1169" s="220">
        <v>-1</v>
      </c>
      <c r="CW1169" s="254">
        <f t="shared" si="126"/>
        <v>0</v>
      </c>
      <c r="CX1169" s="15">
        <f t="shared" si="127"/>
        <v>0</v>
      </c>
      <c r="CY1169" s="241">
        <f t="shared" si="128"/>
        <v>0</v>
      </c>
      <c r="CZ1169" s="241" t="str">
        <f>IFERROR(ROUND(CY1169/#REF!,1),"")</f>
        <v/>
      </c>
      <c r="DA1169" s="254">
        <f t="shared" si="129"/>
        <v>0</v>
      </c>
      <c r="DB1169" s="246" t="str">
        <f t="shared" si="130"/>
        <v/>
      </c>
      <c r="DC1169" s="195"/>
      <c r="DD1169" s="15" t="str">
        <f>IFERROR(#REF!-AO1169,"")</f>
        <v/>
      </c>
      <c r="DE1169" s="195"/>
      <c r="DF1169" s="266" t="str">
        <f>IFERROR(#REF!-L1169,"")</f>
        <v/>
      </c>
      <c r="DG1169" s="228" t="e">
        <f>IF(#REF!&gt;AP1169,0,1)</f>
        <v>#REF!</v>
      </c>
      <c r="DH1169" s="228">
        <f t="shared" si="131"/>
        <v>1</v>
      </c>
      <c r="DI1169" s="228">
        <f t="shared" si="132"/>
        <v>1</v>
      </c>
    </row>
    <row r="1170" spans="1:113" ht="20.25" customHeight="1" x14ac:dyDescent="0.2">
      <c r="A1170">
        <v>2022</v>
      </c>
      <c r="B1170">
        <v>2</v>
      </c>
      <c r="C1170" s="261">
        <v>44612</v>
      </c>
      <c r="D1170">
        <v>137</v>
      </c>
      <c r="E1170">
        <v>273</v>
      </c>
      <c r="F1170">
        <v>3</v>
      </c>
      <c r="G1170" s="194" t="s">
        <v>174</v>
      </c>
      <c r="H1170" s="241" t="s">
        <v>175</v>
      </c>
      <c r="I1170" s="241" t="s">
        <v>169</v>
      </c>
      <c r="J1170" s="241">
        <v>3</v>
      </c>
      <c r="K1170" s="241">
        <v>2</v>
      </c>
      <c r="L1170" s="262">
        <v>564</v>
      </c>
      <c r="M1170" s="263">
        <v>524</v>
      </c>
      <c r="N1170" s="264">
        <v>603</v>
      </c>
      <c r="O1170" s="190">
        <v>808</v>
      </c>
      <c r="P1170" s="190"/>
      <c r="Q1170" s="190"/>
      <c r="R1170" s="190"/>
      <c r="S1170" s="190"/>
      <c r="T1170" s="190">
        <v>665</v>
      </c>
      <c r="U1170" s="190"/>
      <c r="V1170" s="190"/>
      <c r="W1170" s="190"/>
      <c r="X1170" s="190"/>
      <c r="Y1170" s="172"/>
      <c r="Z1170" s="172"/>
      <c r="AA1170" s="190"/>
      <c r="AB1170" s="190"/>
      <c r="AC1170" s="190"/>
      <c r="AD1170" s="190"/>
      <c r="AE1170" s="190"/>
      <c r="AF1170" s="190"/>
      <c r="AG1170" s="190"/>
      <c r="AH1170" s="190"/>
      <c r="AI1170" s="190"/>
      <c r="AJ1170" s="190"/>
      <c r="AK1170" s="172"/>
      <c r="AL1170" s="172"/>
      <c r="AM1170" s="265">
        <v>808</v>
      </c>
      <c r="AN1170" s="265">
        <v>665</v>
      </c>
      <c r="AO1170" s="183">
        <v>93</v>
      </c>
      <c r="AP1170" s="184">
        <v>116</v>
      </c>
      <c r="AQ1170" s="182"/>
      <c r="AR1170" s="182"/>
      <c r="AS1170" s="182"/>
      <c r="AT1170" s="182"/>
      <c r="AU1170" s="182"/>
      <c r="AV1170" s="182"/>
      <c r="AW1170" s="182"/>
      <c r="AX1170" s="182"/>
      <c r="AY1170" s="182"/>
      <c r="AZ1170" s="182"/>
      <c r="BA1170" s="182"/>
      <c r="BB1170" s="182"/>
      <c r="BC1170" s="182"/>
      <c r="BD1170" s="182"/>
      <c r="BE1170" s="182"/>
      <c r="BF1170" s="182"/>
      <c r="BG1170" s="182"/>
      <c r="BH1170" s="182"/>
      <c r="BI1170" s="182"/>
      <c r="BJ1170" s="182"/>
      <c r="BK1170" s="182"/>
      <c r="BL1170" s="182"/>
      <c r="BM1170" s="182"/>
      <c r="BN1170" s="182"/>
      <c r="BO1170" s="182"/>
      <c r="BP1170" s="182"/>
      <c r="BQ1170" s="228" t="s">
        <v>176</v>
      </c>
      <c r="BR1170" s="228"/>
      <c r="BS1170" s="228"/>
      <c r="BT1170" s="228"/>
      <c r="BU1170" s="228">
        <v>7</v>
      </c>
      <c r="BV1170" s="228" t="s">
        <v>177</v>
      </c>
      <c r="BW1170" s="228" t="s">
        <v>173</v>
      </c>
      <c r="BX1170" s="186">
        <v>0</v>
      </c>
      <c r="BY1170" s="182">
        <v>0</v>
      </c>
      <c r="BZ1170" s="182">
        <v>0</v>
      </c>
      <c r="CA1170" s="182">
        <v>0</v>
      </c>
      <c r="CB1170" s="182">
        <v>0</v>
      </c>
      <c r="CC1170" s="182">
        <v>0</v>
      </c>
      <c r="CD1170" s="182">
        <v>0</v>
      </c>
      <c r="CE1170" s="228">
        <v>0</v>
      </c>
      <c r="CF1170" s="228">
        <v>0</v>
      </c>
      <c r="CG1170" s="113">
        <v>0</v>
      </c>
      <c r="CH1170" s="113">
        <v>0</v>
      </c>
      <c r="CI1170" s="113">
        <v>0</v>
      </c>
      <c r="CJ1170" s="113">
        <v>0</v>
      </c>
      <c r="CK1170" s="113">
        <v>0</v>
      </c>
      <c r="CL1170" s="113">
        <v>0</v>
      </c>
      <c r="CM1170" s="113">
        <v>0</v>
      </c>
      <c r="CN1170" s="185">
        <v>0</v>
      </c>
      <c r="CO1170" s="181">
        <v>0</v>
      </c>
      <c r="CP1170" s="187"/>
      <c r="CQ1170" s="173">
        <v>0</v>
      </c>
      <c r="CR1170" s="173">
        <v>0</v>
      </c>
      <c r="CS1170" s="173">
        <v>0</v>
      </c>
      <c r="CT1170" s="173">
        <v>0</v>
      </c>
      <c r="CU1170" s="253">
        <v>2791</v>
      </c>
      <c r="CV1170" s="220">
        <v>-1</v>
      </c>
      <c r="CW1170" s="254">
        <f t="shared" si="126"/>
        <v>0</v>
      </c>
      <c r="CX1170" s="15">
        <f t="shared" si="127"/>
        <v>0</v>
      </c>
      <c r="CY1170" s="241">
        <f t="shared" si="128"/>
        <v>0</v>
      </c>
      <c r="CZ1170" s="241" t="str">
        <f>IFERROR(ROUND(CY1170/#REF!,1),"")</f>
        <v/>
      </c>
      <c r="DA1170" s="254">
        <f t="shared" si="129"/>
        <v>0</v>
      </c>
      <c r="DB1170" s="246" t="str">
        <f t="shared" si="130"/>
        <v/>
      </c>
      <c r="DC1170" s="195"/>
      <c r="DD1170" s="15" t="str">
        <f>IFERROR(#REF!-AO1170,"")</f>
        <v/>
      </c>
      <c r="DE1170" s="195"/>
      <c r="DF1170" s="266" t="str">
        <f>IFERROR(#REF!-L1170,"")</f>
        <v/>
      </c>
      <c r="DG1170" s="228" t="e">
        <f>IF(#REF!&gt;AP1170,0,1)</f>
        <v>#REF!</v>
      </c>
      <c r="DH1170" s="228">
        <f t="shared" si="131"/>
        <v>1</v>
      </c>
      <c r="DI1170" s="228">
        <f t="shared" si="132"/>
        <v>0</v>
      </c>
    </row>
    <row r="1171" spans="1:113" ht="20.25" customHeight="1" x14ac:dyDescent="0.2">
      <c r="A1171">
        <v>2022</v>
      </c>
      <c r="B1171">
        <v>2</v>
      </c>
      <c r="C1171" s="261">
        <v>44612</v>
      </c>
      <c r="D1171">
        <v>295</v>
      </c>
      <c r="E1171">
        <v>219</v>
      </c>
      <c r="F1171">
        <v>3</v>
      </c>
      <c r="G1171" s="194" t="s">
        <v>214</v>
      </c>
      <c r="H1171" s="241" t="s">
        <v>215</v>
      </c>
      <c r="I1171" s="241" t="s">
        <v>169</v>
      </c>
      <c r="J1171" s="241">
        <v>6</v>
      </c>
      <c r="K1171" s="241">
        <v>1</v>
      </c>
      <c r="L1171" s="262">
        <v>114</v>
      </c>
      <c r="M1171" s="263">
        <v>106</v>
      </c>
      <c r="N1171" s="264">
        <v>121</v>
      </c>
      <c r="O1171" s="190"/>
      <c r="P1171" s="190"/>
      <c r="Q1171" s="190">
        <v>147</v>
      </c>
      <c r="R1171" s="190">
        <v>150</v>
      </c>
      <c r="S1171" s="190"/>
      <c r="T1171" s="190"/>
      <c r="U1171" s="190"/>
      <c r="V1171" s="190">
        <v>125</v>
      </c>
      <c r="W1171" s="190">
        <v>121</v>
      </c>
      <c r="X1171" s="190"/>
      <c r="Y1171" s="172"/>
      <c r="Z1171" s="172">
        <v>130</v>
      </c>
      <c r="AA1171" s="190">
        <v>140</v>
      </c>
      <c r="AB1171" s="190">
        <v>147</v>
      </c>
      <c r="AC1171" s="190"/>
      <c r="AD1171" s="190"/>
      <c r="AE1171" s="190"/>
      <c r="AF1171" s="190">
        <v>116</v>
      </c>
      <c r="AG1171" s="190">
        <v>114</v>
      </c>
      <c r="AH1171" s="190"/>
      <c r="AI1171" s="190"/>
      <c r="AJ1171" s="190"/>
      <c r="AK1171" s="172">
        <v>92</v>
      </c>
      <c r="AL1171" s="172"/>
      <c r="AM1171" s="265">
        <v>146</v>
      </c>
      <c r="AN1171" s="265">
        <v>119</v>
      </c>
      <c r="AO1171" s="183">
        <v>238</v>
      </c>
      <c r="AP1171" s="184">
        <v>91</v>
      </c>
      <c r="AQ1171" s="182">
        <v>194.59459459459461</v>
      </c>
      <c r="AR1171" s="182">
        <v>111</v>
      </c>
      <c r="AS1171" s="182"/>
      <c r="AT1171" s="182"/>
      <c r="AU1171" s="182">
        <v>1080</v>
      </c>
      <c r="AV1171" s="182">
        <v>2</v>
      </c>
      <c r="AW1171" s="182">
        <v>2</v>
      </c>
      <c r="AX1171" s="182">
        <v>3</v>
      </c>
      <c r="AY1171" s="182"/>
      <c r="AZ1171" s="182"/>
      <c r="BA1171" s="182"/>
      <c r="BB1171" s="182"/>
      <c r="BC1171" s="182"/>
      <c r="BD1171" s="182"/>
      <c r="BE1171" s="182"/>
      <c r="BF1171" s="182"/>
      <c r="BG1171" s="182">
        <v>2187</v>
      </c>
      <c r="BH1171" s="182"/>
      <c r="BI1171" s="182">
        <v>3</v>
      </c>
      <c r="BJ1171" s="182">
        <v>4</v>
      </c>
      <c r="BK1171" s="182"/>
      <c r="BL1171" s="182"/>
      <c r="BM1171" s="182"/>
      <c r="BN1171" s="182"/>
      <c r="BO1171" s="182"/>
      <c r="BP1171" s="182"/>
      <c r="BQ1171" s="228" t="s">
        <v>176</v>
      </c>
      <c r="BR1171" s="228" t="s">
        <v>176</v>
      </c>
      <c r="BS1171" s="228"/>
      <c r="BT1171" s="228"/>
      <c r="BU1171" s="228">
        <v>7</v>
      </c>
      <c r="BV1171" s="228" t="s">
        <v>214</v>
      </c>
      <c r="BW1171" s="228" t="s">
        <v>173</v>
      </c>
      <c r="BX1171" s="186">
        <v>0</v>
      </c>
      <c r="BY1171" s="182">
        <v>7</v>
      </c>
      <c r="BZ1171" s="182">
        <v>7</v>
      </c>
      <c r="CA1171" s="182">
        <v>1087</v>
      </c>
      <c r="CB1171" s="182">
        <v>7</v>
      </c>
      <c r="CC1171" s="182">
        <v>7</v>
      </c>
      <c r="CD1171" s="182">
        <v>2194</v>
      </c>
      <c r="CE1171" s="228">
        <v>2</v>
      </c>
      <c r="CF1171" s="228">
        <v>5</v>
      </c>
      <c r="CG1171" s="113">
        <v>7</v>
      </c>
      <c r="CH1171" s="113">
        <v>0</v>
      </c>
      <c r="CI1171" s="113">
        <v>0</v>
      </c>
      <c r="CJ1171" s="113">
        <v>0</v>
      </c>
      <c r="CK1171" s="113">
        <v>0</v>
      </c>
      <c r="CL1171" s="113">
        <v>0</v>
      </c>
      <c r="CM1171" s="113">
        <v>0</v>
      </c>
      <c r="CN1171" s="185">
        <v>14</v>
      </c>
      <c r="CO1171" s="181">
        <v>3281</v>
      </c>
      <c r="CP1171" s="187">
        <v>4.2669917708015852E-3</v>
      </c>
      <c r="CQ1171" s="173">
        <v>0.1228070175438596</v>
      </c>
      <c r="CR1171" s="173">
        <v>28.780701754385969</v>
      </c>
      <c r="CS1171" s="173">
        <v>0.1176470588235294</v>
      </c>
      <c r="CT1171" s="173">
        <v>27.571428571428569</v>
      </c>
      <c r="CU1171" s="253">
        <v>2791</v>
      </c>
      <c r="CV1171" s="220">
        <v>-1</v>
      </c>
      <c r="CW1171" s="254">
        <f t="shared" si="126"/>
        <v>3267</v>
      </c>
      <c r="CX1171" s="15">
        <f t="shared" si="127"/>
        <v>14</v>
      </c>
      <c r="CY1171" s="241">
        <f t="shared" si="128"/>
        <v>14</v>
      </c>
      <c r="CZ1171" s="241" t="str">
        <f>IFERROR(ROUND(CY1171/#REF!,1),"")</f>
        <v/>
      </c>
      <c r="DA1171" s="254">
        <f t="shared" si="129"/>
        <v>3281</v>
      </c>
      <c r="DB1171" s="246">
        <f t="shared" si="130"/>
        <v>4.2669917708015852E-3</v>
      </c>
      <c r="DC1171" s="195"/>
      <c r="DD1171" s="15" t="str">
        <f>IFERROR(#REF!-AO1171,"")</f>
        <v/>
      </c>
      <c r="DE1171" s="195"/>
      <c r="DF1171" s="266" t="str">
        <f>IFERROR(#REF!-L1171,"")</f>
        <v/>
      </c>
      <c r="DG1171" s="228" t="e">
        <f>IF(#REF!&gt;AP1171,0,1)</f>
        <v>#REF!</v>
      </c>
      <c r="DH1171" s="228">
        <f t="shared" si="131"/>
        <v>1</v>
      </c>
      <c r="DI1171" s="228">
        <f t="shared" si="132"/>
        <v>1</v>
      </c>
    </row>
    <row r="1172" spans="1:113" ht="20.25" customHeight="1" x14ac:dyDescent="0.2">
      <c r="A1172">
        <v>2022</v>
      </c>
      <c r="B1172">
        <v>2</v>
      </c>
      <c r="C1172" s="261">
        <v>44612</v>
      </c>
      <c r="D1172">
        <v>421</v>
      </c>
      <c r="E1172">
        <v>667</v>
      </c>
      <c r="F1172">
        <v>3</v>
      </c>
      <c r="G1172" s="194" t="s">
        <v>355</v>
      </c>
      <c r="H1172" s="241" t="s">
        <v>356</v>
      </c>
      <c r="I1172" s="241" t="s">
        <v>169</v>
      </c>
      <c r="J1172" s="241">
        <v>1</v>
      </c>
      <c r="K1172" s="241">
        <v>4</v>
      </c>
      <c r="L1172" s="262">
        <v>1554</v>
      </c>
      <c r="M1172" s="263">
        <v>1462</v>
      </c>
      <c r="N1172" s="264">
        <v>1664</v>
      </c>
      <c r="O1172" s="190">
        <v>2261</v>
      </c>
      <c r="P1172" s="190">
        <v>2247</v>
      </c>
      <c r="Q1172" s="190">
        <v>2119</v>
      </c>
      <c r="R1172" s="190">
        <v>2104</v>
      </c>
      <c r="S1172" s="190"/>
      <c r="T1172" s="190">
        <v>1697</v>
      </c>
      <c r="U1172" s="190">
        <v>1648</v>
      </c>
      <c r="V1172" s="190">
        <v>1500</v>
      </c>
      <c r="W1172" s="190">
        <v>1516</v>
      </c>
      <c r="X1172" s="190"/>
      <c r="Y1172" s="172"/>
      <c r="Z1172" s="172"/>
      <c r="AA1172" s="190">
        <v>2338</v>
      </c>
      <c r="AB1172" s="190">
        <v>2298</v>
      </c>
      <c r="AC1172" s="190"/>
      <c r="AD1172" s="190">
        <v>2241</v>
      </c>
      <c r="AE1172" s="190">
        <v>2570</v>
      </c>
      <c r="AF1172" s="190">
        <v>1613</v>
      </c>
      <c r="AG1172" s="190">
        <v>1719</v>
      </c>
      <c r="AH1172" s="190"/>
      <c r="AI1172" s="190">
        <v>1748</v>
      </c>
      <c r="AJ1172" s="190">
        <v>2090</v>
      </c>
      <c r="AK1172" s="172"/>
      <c r="AL1172" s="172"/>
      <c r="AM1172" s="265">
        <v>2272.25</v>
      </c>
      <c r="AN1172" s="265">
        <v>1691.375</v>
      </c>
      <c r="AO1172" s="183">
        <v>18</v>
      </c>
      <c r="AP1172" s="184">
        <v>200</v>
      </c>
      <c r="AQ1172" s="182"/>
      <c r="AR1172" s="182"/>
      <c r="AS1172" s="182"/>
      <c r="AT1172" s="182"/>
      <c r="AU1172" s="182"/>
      <c r="AV1172" s="182">
        <v>8</v>
      </c>
      <c r="AW1172" s="182">
        <v>4</v>
      </c>
      <c r="AX1172" s="182">
        <v>4</v>
      </c>
      <c r="AY1172" s="182"/>
      <c r="AZ1172" s="182"/>
      <c r="BA1172" s="182"/>
      <c r="BB1172" s="182"/>
      <c r="BC1172" s="182"/>
      <c r="BD1172" s="182"/>
      <c r="BE1172" s="182"/>
      <c r="BF1172" s="182"/>
      <c r="BG1172" s="182">
        <v>140</v>
      </c>
      <c r="BH1172" s="182">
        <v>3</v>
      </c>
      <c r="BI1172" s="182">
        <v>4</v>
      </c>
      <c r="BJ1172" s="182">
        <v>8</v>
      </c>
      <c r="BK1172" s="182"/>
      <c r="BL1172" s="182"/>
      <c r="BM1172" s="182"/>
      <c r="BN1172" s="182"/>
      <c r="BO1172" s="182"/>
      <c r="BP1172" s="182"/>
      <c r="BQ1172" s="228" t="s">
        <v>185</v>
      </c>
      <c r="BR1172" s="228" t="s">
        <v>186</v>
      </c>
      <c r="BS1172" s="228" t="s">
        <v>357</v>
      </c>
      <c r="BT1172" s="228" t="s">
        <v>188</v>
      </c>
      <c r="BU1172" s="228">
        <v>7</v>
      </c>
      <c r="BV1172" s="228" t="s">
        <v>358</v>
      </c>
      <c r="BW1172" s="228" t="s">
        <v>173</v>
      </c>
      <c r="BX1172" s="186">
        <v>0</v>
      </c>
      <c r="BY1172" s="182">
        <v>16</v>
      </c>
      <c r="BZ1172" s="182">
        <v>4</v>
      </c>
      <c r="CA1172" s="182">
        <v>4</v>
      </c>
      <c r="CB1172" s="182">
        <v>15</v>
      </c>
      <c r="CC1172" s="182">
        <v>3.75</v>
      </c>
      <c r="CD1172" s="182">
        <v>143</v>
      </c>
      <c r="CE1172" s="228">
        <v>2</v>
      </c>
      <c r="CF1172" s="228">
        <v>2</v>
      </c>
      <c r="CG1172" s="113">
        <v>3</v>
      </c>
      <c r="CH1172" s="113">
        <v>0</v>
      </c>
      <c r="CI1172" s="113">
        <v>0</v>
      </c>
      <c r="CJ1172" s="113">
        <v>0</v>
      </c>
      <c r="CK1172" s="113">
        <v>0</v>
      </c>
      <c r="CL1172" s="113">
        <v>0</v>
      </c>
      <c r="CM1172" s="113">
        <v>0</v>
      </c>
      <c r="CN1172" s="185">
        <v>7.75</v>
      </c>
      <c r="CO1172" s="181">
        <v>147</v>
      </c>
      <c r="CP1172" s="187">
        <v>5.2721088435374153E-2</v>
      </c>
      <c r="CQ1172" s="173">
        <v>4.987129987129987E-3</v>
      </c>
      <c r="CR1172" s="173">
        <v>9.45945945945946E-2</v>
      </c>
      <c r="CS1172" s="173">
        <v>4.5820708003843028E-3</v>
      </c>
      <c r="CT1172" s="173">
        <v>8.6911536471805481E-2</v>
      </c>
      <c r="CU1172" s="253">
        <v>2791</v>
      </c>
      <c r="CV1172" s="220">
        <v>-1</v>
      </c>
      <c r="CW1172" s="254">
        <f t="shared" si="126"/>
        <v>140</v>
      </c>
      <c r="CX1172" s="15">
        <f t="shared" si="127"/>
        <v>31</v>
      </c>
      <c r="CY1172" s="241">
        <f t="shared" si="128"/>
        <v>8</v>
      </c>
      <c r="CZ1172" s="241" t="str">
        <f>IFERROR(ROUND(CY1172/#REF!,1),"")</f>
        <v/>
      </c>
      <c r="DA1172" s="254">
        <f t="shared" si="129"/>
        <v>148</v>
      </c>
      <c r="DB1172" s="246">
        <f t="shared" si="130"/>
        <v>5.4054054054054057E-2</v>
      </c>
      <c r="DC1172" s="195"/>
      <c r="DD1172" s="15" t="str">
        <f>IFERROR(#REF!-AO1172,"")</f>
        <v/>
      </c>
      <c r="DE1172" s="195"/>
      <c r="DF1172" s="266" t="str">
        <f>IFERROR(#REF!-L1172,"")</f>
        <v/>
      </c>
      <c r="DG1172" s="228" t="e">
        <f>IF(#REF!&gt;AP1172,0,1)</f>
        <v>#REF!</v>
      </c>
      <c r="DH1172" s="228">
        <f t="shared" si="131"/>
        <v>1</v>
      </c>
      <c r="DI1172" s="228">
        <f t="shared" si="132"/>
        <v>0</v>
      </c>
    </row>
    <row r="1173" spans="1:113" ht="20.25" customHeight="1" x14ac:dyDescent="0.2">
      <c r="A1173">
        <v>2022</v>
      </c>
      <c r="B1173">
        <v>2</v>
      </c>
      <c r="C1173" s="261">
        <v>44612</v>
      </c>
      <c r="D1173">
        <v>421</v>
      </c>
      <c r="E1173">
        <v>673</v>
      </c>
      <c r="F1173">
        <v>3</v>
      </c>
      <c r="G1173" s="194" t="s">
        <v>359</v>
      </c>
      <c r="H1173" s="241" t="s">
        <v>360</v>
      </c>
      <c r="I1173" s="241" t="s">
        <v>169</v>
      </c>
      <c r="J1173" s="241">
        <v>1</v>
      </c>
      <c r="K1173" s="241">
        <v>4</v>
      </c>
      <c r="L1173" s="262">
        <v>61</v>
      </c>
      <c r="M1173" s="263">
        <v>57</v>
      </c>
      <c r="N1173" s="264">
        <v>65</v>
      </c>
      <c r="O1173" s="190">
        <v>83</v>
      </c>
      <c r="P1173" s="190">
        <v>83</v>
      </c>
      <c r="Q1173" s="190">
        <v>84</v>
      </c>
      <c r="R1173" s="190">
        <v>79</v>
      </c>
      <c r="S1173" s="190"/>
      <c r="T1173" s="190">
        <v>64</v>
      </c>
      <c r="U1173" s="190">
        <v>63</v>
      </c>
      <c r="V1173" s="190">
        <v>64</v>
      </c>
      <c r="W1173" s="190">
        <v>62</v>
      </c>
      <c r="X1173" s="190"/>
      <c r="Y1173" s="172">
        <v>168</v>
      </c>
      <c r="Z1173" s="172">
        <v>167</v>
      </c>
      <c r="AA1173" s="190"/>
      <c r="AB1173" s="190"/>
      <c r="AC1173" s="190"/>
      <c r="AD1173" s="190"/>
      <c r="AE1173" s="190"/>
      <c r="AF1173" s="190"/>
      <c r="AG1173" s="190"/>
      <c r="AH1173" s="190"/>
      <c r="AI1173" s="190"/>
      <c r="AJ1173" s="190"/>
      <c r="AK1173" s="172">
        <v>168</v>
      </c>
      <c r="AL1173" s="172">
        <v>162</v>
      </c>
      <c r="AM1173" s="265">
        <v>82.25</v>
      </c>
      <c r="AN1173" s="265">
        <v>63.25</v>
      </c>
      <c r="AO1173" s="183">
        <v>18</v>
      </c>
      <c r="AP1173" s="184">
        <v>200</v>
      </c>
      <c r="AQ1173" s="182">
        <v>21.65413533834586</v>
      </c>
      <c r="AR1173" s="182">
        <v>166.25</v>
      </c>
      <c r="AS1173" s="182"/>
      <c r="AT1173" s="182"/>
      <c r="AU1173" s="182"/>
      <c r="AV1173" s="182"/>
      <c r="AW1173" s="182"/>
      <c r="AX1173" s="182"/>
      <c r="AY1173" s="182"/>
      <c r="AZ1173" s="182"/>
      <c r="BA1173" s="182"/>
      <c r="BB1173" s="182"/>
      <c r="BC1173" s="182"/>
      <c r="BD1173" s="182"/>
      <c r="BE1173" s="182"/>
      <c r="BF1173" s="182"/>
      <c r="BG1173" s="182"/>
      <c r="BH1173" s="182"/>
      <c r="BI1173" s="182"/>
      <c r="BJ1173" s="182"/>
      <c r="BK1173" s="182"/>
      <c r="BL1173" s="182"/>
      <c r="BM1173" s="182"/>
      <c r="BN1173" s="182"/>
      <c r="BO1173" s="182"/>
      <c r="BP1173" s="182"/>
      <c r="BQ1173" s="228" t="s">
        <v>185</v>
      </c>
      <c r="BR1173" s="228" t="s">
        <v>186</v>
      </c>
      <c r="BS1173" s="228" t="s">
        <v>361</v>
      </c>
      <c r="BT1173" s="228" t="s">
        <v>188</v>
      </c>
      <c r="BU1173" s="228">
        <v>7</v>
      </c>
      <c r="BV1173" s="228" t="s">
        <v>358</v>
      </c>
      <c r="BW1173" s="228" t="s">
        <v>173</v>
      </c>
      <c r="BX1173" s="186">
        <v>0</v>
      </c>
      <c r="BY1173" s="182">
        <v>0</v>
      </c>
      <c r="BZ1173" s="182">
        <v>0</v>
      </c>
      <c r="CA1173" s="182">
        <v>0</v>
      </c>
      <c r="CB1173" s="182">
        <v>0</v>
      </c>
      <c r="CC1173" s="182">
        <v>0</v>
      </c>
      <c r="CD1173" s="182">
        <v>0</v>
      </c>
      <c r="CE1173" s="228">
        <v>0</v>
      </c>
      <c r="CF1173" s="228">
        <v>0</v>
      </c>
      <c r="CG1173" s="113">
        <v>0</v>
      </c>
      <c r="CH1173" s="113">
        <v>0</v>
      </c>
      <c r="CI1173" s="113">
        <v>0</v>
      </c>
      <c r="CJ1173" s="113">
        <v>0</v>
      </c>
      <c r="CK1173" s="113">
        <v>0</v>
      </c>
      <c r="CL1173" s="113">
        <v>0</v>
      </c>
      <c r="CM1173" s="113">
        <v>0</v>
      </c>
      <c r="CN1173" s="185">
        <v>0</v>
      </c>
      <c r="CO1173" s="181">
        <v>0</v>
      </c>
      <c r="CP1173" s="187"/>
      <c r="CQ1173" s="173">
        <v>0</v>
      </c>
      <c r="CR1173" s="173">
        <v>0</v>
      </c>
      <c r="CS1173" s="173">
        <v>0</v>
      </c>
      <c r="CT1173" s="173">
        <v>0</v>
      </c>
      <c r="CU1173" s="253">
        <v>2791</v>
      </c>
      <c r="CV1173" s="220">
        <v>-1</v>
      </c>
      <c r="CW1173" s="254">
        <f t="shared" si="126"/>
        <v>0</v>
      </c>
      <c r="CX1173" s="15">
        <f t="shared" si="127"/>
        <v>0</v>
      </c>
      <c r="CY1173" s="241">
        <f t="shared" si="128"/>
        <v>0</v>
      </c>
      <c r="CZ1173" s="241" t="str">
        <f>IFERROR(ROUND(CY1173/#REF!,1),"")</f>
        <v/>
      </c>
      <c r="DA1173" s="254">
        <f t="shared" si="129"/>
        <v>0</v>
      </c>
      <c r="DB1173" s="246" t="str">
        <f t="shared" si="130"/>
        <v/>
      </c>
      <c r="DC1173" s="195"/>
      <c r="DD1173" s="15" t="str">
        <f>IFERROR(#REF!-AO1173,"")</f>
        <v/>
      </c>
      <c r="DE1173" s="195"/>
      <c r="DF1173" s="266" t="str">
        <f>IFERROR(#REF!-L1173,"")</f>
        <v/>
      </c>
      <c r="DG1173" s="228" t="e">
        <f>IF(#REF!&gt;AP1173,0,1)</f>
        <v>#REF!</v>
      </c>
      <c r="DH1173" s="228">
        <f t="shared" si="131"/>
        <v>1</v>
      </c>
      <c r="DI1173" s="228">
        <f t="shared" si="132"/>
        <v>1</v>
      </c>
    </row>
    <row r="1174" spans="1:113" ht="20.25" customHeight="1" x14ac:dyDescent="0.2">
      <c r="A1174">
        <v>2022</v>
      </c>
      <c r="B1174">
        <v>2</v>
      </c>
      <c r="C1174" s="261">
        <v>44612</v>
      </c>
      <c r="D1174">
        <v>423</v>
      </c>
      <c r="E1174">
        <v>669</v>
      </c>
      <c r="F1174">
        <v>3</v>
      </c>
      <c r="G1174" s="194" t="s">
        <v>279</v>
      </c>
      <c r="H1174" s="241" t="s">
        <v>280</v>
      </c>
      <c r="I1174" s="241" t="s">
        <v>169</v>
      </c>
      <c r="J1174" s="241">
        <v>2</v>
      </c>
      <c r="K1174" s="241">
        <v>2</v>
      </c>
      <c r="L1174" s="262">
        <v>954</v>
      </c>
      <c r="M1174" s="263">
        <v>897</v>
      </c>
      <c r="N1174" s="264">
        <v>1021</v>
      </c>
      <c r="O1174" s="190"/>
      <c r="P1174" s="190"/>
      <c r="Q1174" s="190"/>
      <c r="R1174" s="190"/>
      <c r="S1174" s="190"/>
      <c r="T1174" s="190"/>
      <c r="U1174" s="190"/>
      <c r="V1174" s="190"/>
      <c r="W1174" s="190"/>
      <c r="X1174" s="190"/>
      <c r="Y1174" s="172"/>
      <c r="Z1174" s="172"/>
      <c r="AA1174" s="190"/>
      <c r="AB1174" s="190"/>
      <c r="AC1174" s="190"/>
      <c r="AD1174" s="190"/>
      <c r="AE1174" s="190"/>
      <c r="AF1174" s="190"/>
      <c r="AG1174" s="190"/>
      <c r="AH1174" s="190"/>
      <c r="AI1174" s="190"/>
      <c r="AJ1174" s="190"/>
      <c r="AK1174" s="172"/>
      <c r="AL1174" s="172"/>
      <c r="AM1174" s="265"/>
      <c r="AN1174" s="265"/>
      <c r="AO1174" s="183">
        <v>40</v>
      </c>
      <c r="AP1174" s="184">
        <v>180</v>
      </c>
      <c r="AQ1174" s="182"/>
      <c r="AR1174" s="182"/>
      <c r="AS1174" s="182"/>
      <c r="AT1174" s="182"/>
      <c r="AU1174" s="182">
        <v>300</v>
      </c>
      <c r="AV1174" s="182"/>
      <c r="AW1174" s="182"/>
      <c r="AX1174" s="182"/>
      <c r="AY1174" s="182"/>
      <c r="AZ1174" s="182"/>
      <c r="BA1174" s="182"/>
      <c r="BB1174" s="182"/>
      <c r="BC1174" s="182"/>
      <c r="BD1174" s="182"/>
      <c r="BE1174" s="182"/>
      <c r="BF1174" s="182"/>
      <c r="BG1174" s="182">
        <v>60</v>
      </c>
      <c r="BH1174" s="182"/>
      <c r="BI1174" s="182"/>
      <c r="BJ1174" s="182"/>
      <c r="BK1174" s="182"/>
      <c r="BL1174" s="182"/>
      <c r="BM1174" s="182"/>
      <c r="BN1174" s="182"/>
      <c r="BO1174" s="182"/>
      <c r="BP1174" s="182"/>
      <c r="BQ1174" s="228" t="s">
        <v>185</v>
      </c>
      <c r="BR1174" s="228" t="s">
        <v>186</v>
      </c>
      <c r="BS1174" s="228" t="s">
        <v>281</v>
      </c>
      <c r="BT1174" s="228" t="s">
        <v>188</v>
      </c>
      <c r="BU1174" s="228">
        <v>7</v>
      </c>
      <c r="BV1174" s="228" t="s">
        <v>279</v>
      </c>
      <c r="BW1174" s="228" t="s">
        <v>173</v>
      </c>
      <c r="BX1174" s="186">
        <v>0</v>
      </c>
      <c r="BY1174" s="182">
        <v>0</v>
      </c>
      <c r="BZ1174" s="182">
        <v>0</v>
      </c>
      <c r="CA1174" s="182">
        <v>300</v>
      </c>
      <c r="CB1174" s="182">
        <v>0</v>
      </c>
      <c r="CC1174" s="182">
        <v>0</v>
      </c>
      <c r="CD1174" s="182">
        <v>60</v>
      </c>
      <c r="CE1174" s="228">
        <v>0</v>
      </c>
      <c r="CF1174" s="228">
        <v>0</v>
      </c>
      <c r="CG1174" s="113">
        <v>0</v>
      </c>
      <c r="CH1174" s="113">
        <v>0</v>
      </c>
      <c r="CI1174" s="113">
        <v>0</v>
      </c>
      <c r="CJ1174" s="113">
        <v>0</v>
      </c>
      <c r="CK1174" s="113">
        <v>0</v>
      </c>
      <c r="CL1174" s="113">
        <v>0</v>
      </c>
      <c r="CM1174" s="113">
        <v>0</v>
      </c>
      <c r="CN1174" s="185">
        <v>0</v>
      </c>
      <c r="CO1174" s="181">
        <v>360</v>
      </c>
      <c r="CP1174" s="187">
        <v>0</v>
      </c>
      <c r="CQ1174" s="173">
        <v>0</v>
      </c>
      <c r="CR1174" s="173">
        <v>0.37735849056603782</v>
      </c>
      <c r="CS1174" s="173"/>
      <c r="CT1174" s="173"/>
      <c r="CU1174" s="253">
        <v>2791</v>
      </c>
      <c r="CV1174" s="220"/>
      <c r="CW1174" s="254">
        <f t="shared" si="126"/>
        <v>360</v>
      </c>
      <c r="CX1174" s="15">
        <f t="shared" si="127"/>
        <v>0</v>
      </c>
      <c r="CY1174" s="241">
        <f t="shared" si="128"/>
        <v>0</v>
      </c>
      <c r="CZ1174" s="241" t="str">
        <f>IFERROR(ROUND(CY1174/#REF!,1),"")</f>
        <v/>
      </c>
      <c r="DA1174" s="254">
        <f t="shared" si="129"/>
        <v>360</v>
      </c>
      <c r="DB1174" s="246">
        <f t="shared" si="130"/>
        <v>0</v>
      </c>
      <c r="DC1174" s="195"/>
      <c r="DD1174" s="15" t="str">
        <f>IFERROR(#REF!-AO1174,"")</f>
        <v/>
      </c>
      <c r="DE1174" s="195"/>
      <c r="DF1174" s="266" t="str">
        <f>IFERROR(#REF!-L1174,"")</f>
        <v/>
      </c>
      <c r="DG1174" s="228" t="e">
        <f>IF(#REF!&gt;AP1174,0,1)</f>
        <v>#REF!</v>
      </c>
      <c r="DH1174" s="228">
        <f t="shared" si="131"/>
        <v>0</v>
      </c>
      <c r="DI1174" s="228">
        <f t="shared" si="132"/>
        <v>1</v>
      </c>
    </row>
    <row r="1175" spans="1:113" ht="20.25" customHeight="1" x14ac:dyDescent="0.2">
      <c r="A1175">
        <v>2022</v>
      </c>
      <c r="B1175">
        <v>2</v>
      </c>
      <c r="C1175" s="261">
        <v>44612</v>
      </c>
      <c r="D1175">
        <v>29</v>
      </c>
      <c r="E1175">
        <v>82</v>
      </c>
      <c r="F1175">
        <v>4</v>
      </c>
      <c r="G1175" s="194"/>
      <c r="H1175" s="241"/>
      <c r="I1175" s="241"/>
      <c r="J1175" s="241"/>
      <c r="K1175" s="241"/>
      <c r="L1175" s="262">
        <v>0</v>
      </c>
      <c r="M1175" s="263">
        <v>0</v>
      </c>
      <c r="N1175" s="264">
        <v>0</v>
      </c>
      <c r="O1175" s="190"/>
      <c r="P1175" s="190"/>
      <c r="Q1175" s="190"/>
      <c r="R1175" s="190"/>
      <c r="S1175" s="190"/>
      <c r="T1175" s="190"/>
      <c r="U1175" s="190"/>
      <c r="V1175" s="190"/>
      <c r="W1175" s="190"/>
      <c r="X1175" s="190"/>
      <c r="Y1175" s="172"/>
      <c r="Z1175" s="172"/>
      <c r="AA1175" s="190"/>
      <c r="AB1175" s="190"/>
      <c r="AC1175" s="190"/>
      <c r="AD1175" s="190"/>
      <c r="AE1175" s="190"/>
      <c r="AF1175" s="190"/>
      <c r="AG1175" s="190"/>
      <c r="AH1175" s="190"/>
      <c r="AI1175" s="190"/>
      <c r="AJ1175" s="190"/>
      <c r="AK1175" s="172"/>
      <c r="AL1175" s="172"/>
      <c r="AM1175" s="265"/>
      <c r="AN1175" s="265"/>
      <c r="AO1175" s="183">
        <v>0</v>
      </c>
      <c r="AP1175" s="184"/>
      <c r="AQ1175" s="182"/>
      <c r="AR1175" s="182"/>
      <c r="AS1175" s="182"/>
      <c r="AT1175" s="182"/>
      <c r="AU1175" s="182"/>
      <c r="AV1175" s="182"/>
      <c r="AW1175" s="182"/>
      <c r="AX1175" s="182"/>
      <c r="AY1175" s="182"/>
      <c r="AZ1175" s="182"/>
      <c r="BA1175" s="182"/>
      <c r="BB1175" s="182"/>
      <c r="BC1175" s="182"/>
      <c r="BD1175" s="182"/>
      <c r="BE1175" s="182"/>
      <c r="BF1175" s="182"/>
      <c r="BG1175" s="182">
        <v>592</v>
      </c>
      <c r="BH1175" s="182">
        <v>2</v>
      </c>
      <c r="BI1175" s="182">
        <v>6</v>
      </c>
      <c r="BJ1175" s="182"/>
      <c r="BK1175" s="182"/>
      <c r="BL1175" s="182"/>
      <c r="BM1175" s="182"/>
      <c r="BN1175" s="182"/>
      <c r="BO1175" s="182"/>
      <c r="BP1175" s="182"/>
      <c r="BQ1175" s="228"/>
      <c r="BR1175" s="228"/>
      <c r="BS1175" s="228"/>
      <c r="BT1175" s="228"/>
      <c r="BU1175" s="228">
        <v>7</v>
      </c>
      <c r="BV1175" s="228"/>
      <c r="BW1175" s="228" t="s">
        <v>173</v>
      </c>
      <c r="BX1175" s="186">
        <v>0</v>
      </c>
      <c r="BY1175" s="182">
        <v>0</v>
      </c>
      <c r="BZ1175" s="182"/>
      <c r="CA1175" s="182">
        <v>0</v>
      </c>
      <c r="CB1175" s="182">
        <v>8</v>
      </c>
      <c r="CC1175" s="182"/>
      <c r="CD1175" s="182">
        <v>592</v>
      </c>
      <c r="CE1175" s="228">
        <v>0</v>
      </c>
      <c r="CF1175" s="228">
        <v>0</v>
      </c>
      <c r="CG1175" s="113">
        <v>0</v>
      </c>
      <c r="CH1175" s="113">
        <v>0</v>
      </c>
      <c r="CI1175" s="113">
        <v>0</v>
      </c>
      <c r="CJ1175" s="113">
        <v>0</v>
      </c>
      <c r="CK1175" s="113">
        <v>0</v>
      </c>
      <c r="CL1175" s="113">
        <v>0</v>
      </c>
      <c r="CM1175" s="113">
        <v>0</v>
      </c>
      <c r="CN1175" s="185">
        <v>0</v>
      </c>
      <c r="CO1175" s="181">
        <v>592</v>
      </c>
      <c r="CP1175" s="187">
        <v>0</v>
      </c>
      <c r="CQ1175" s="173"/>
      <c r="CR1175" s="173"/>
      <c r="CS1175" s="173"/>
      <c r="CT1175" s="173"/>
      <c r="CU1175" s="253">
        <v>2791</v>
      </c>
      <c r="CV1175" s="220"/>
      <c r="CW1175" s="254">
        <f t="shared" si="126"/>
        <v>592</v>
      </c>
      <c r="CX1175" s="15">
        <f t="shared" si="127"/>
        <v>8</v>
      </c>
      <c r="CY1175" s="241" t="str">
        <f t="shared" si="128"/>
        <v/>
      </c>
      <c r="CZ1175" s="241" t="str">
        <f>IFERROR(ROUND(CY1175/#REF!,1),"")</f>
        <v/>
      </c>
      <c r="DA1175" s="254" t="str">
        <f t="shared" si="129"/>
        <v/>
      </c>
      <c r="DB1175" s="246" t="str">
        <f t="shared" si="130"/>
        <v/>
      </c>
      <c r="DC1175" s="195"/>
      <c r="DD1175" s="15" t="str">
        <f>IFERROR(#REF!-AO1175,"")</f>
        <v/>
      </c>
      <c r="DE1175" s="195"/>
      <c r="DF1175" s="266" t="str">
        <f>IFERROR(#REF!-L1175,"")</f>
        <v/>
      </c>
      <c r="DG1175" s="228" t="e">
        <f>IF(#REF!&gt;AP1175,0,1)</f>
        <v>#REF!</v>
      </c>
      <c r="DH1175" s="228">
        <f t="shared" si="131"/>
        <v>1</v>
      </c>
      <c r="DI1175" s="228">
        <f t="shared" si="132"/>
        <v>1</v>
      </c>
    </row>
    <row r="1176" spans="1:113" ht="20.25" customHeight="1" x14ac:dyDescent="0.2">
      <c r="A1176">
        <v>2022</v>
      </c>
      <c r="B1176">
        <v>2</v>
      </c>
      <c r="C1176" s="261">
        <v>44612</v>
      </c>
      <c r="D1176">
        <v>47</v>
      </c>
      <c r="E1176">
        <v>122</v>
      </c>
      <c r="F1176">
        <v>4</v>
      </c>
      <c r="G1176" s="194" t="s">
        <v>250</v>
      </c>
      <c r="H1176" s="241" t="s">
        <v>251</v>
      </c>
      <c r="I1176" s="241" t="s">
        <v>246</v>
      </c>
      <c r="J1176" s="241">
        <v>2</v>
      </c>
      <c r="K1176" s="241">
        <v>1</v>
      </c>
      <c r="L1176" s="262">
        <v>280</v>
      </c>
      <c r="M1176" s="263">
        <v>267</v>
      </c>
      <c r="N1176" s="264">
        <v>292</v>
      </c>
      <c r="O1176" s="190"/>
      <c r="P1176" s="190"/>
      <c r="Q1176" s="190"/>
      <c r="R1176" s="190"/>
      <c r="S1176" s="190"/>
      <c r="T1176" s="190"/>
      <c r="U1176" s="190"/>
      <c r="V1176" s="190"/>
      <c r="W1176" s="190"/>
      <c r="X1176" s="190"/>
      <c r="Y1176" s="172"/>
      <c r="Z1176" s="172"/>
      <c r="AA1176" s="190"/>
      <c r="AB1176" s="190"/>
      <c r="AC1176" s="190"/>
      <c r="AD1176" s="190"/>
      <c r="AE1176" s="190"/>
      <c r="AF1176" s="190"/>
      <c r="AG1176" s="190"/>
      <c r="AH1176" s="190"/>
      <c r="AI1176" s="190"/>
      <c r="AJ1176" s="190"/>
      <c r="AK1176" s="172">
        <v>109</v>
      </c>
      <c r="AL1176" s="172">
        <v>108</v>
      </c>
      <c r="AM1176" s="265"/>
      <c r="AN1176" s="265"/>
      <c r="AO1176" s="183">
        <v>64</v>
      </c>
      <c r="AP1176" s="184">
        <v>113</v>
      </c>
      <c r="AQ1176" s="182">
        <v>66.359447004608299</v>
      </c>
      <c r="AR1176" s="182">
        <v>108.5</v>
      </c>
      <c r="AS1176" s="182"/>
      <c r="AT1176" s="182"/>
      <c r="AU1176" s="182"/>
      <c r="AV1176" s="182"/>
      <c r="AW1176" s="182"/>
      <c r="AX1176" s="182"/>
      <c r="AY1176" s="182"/>
      <c r="AZ1176" s="182"/>
      <c r="BA1176" s="182"/>
      <c r="BB1176" s="182"/>
      <c r="BC1176" s="182"/>
      <c r="BD1176" s="182"/>
      <c r="BE1176" s="182"/>
      <c r="BF1176" s="182"/>
      <c r="BG1176" s="182">
        <v>600</v>
      </c>
      <c r="BH1176" s="182"/>
      <c r="BI1176" s="182"/>
      <c r="BJ1176" s="182"/>
      <c r="BK1176" s="182"/>
      <c r="BL1176" s="182"/>
      <c r="BM1176" s="182"/>
      <c r="BN1176" s="182"/>
      <c r="BO1176" s="182"/>
      <c r="BP1176" s="182"/>
      <c r="BQ1176" s="228" t="s">
        <v>185</v>
      </c>
      <c r="BR1176" s="228" t="s">
        <v>247</v>
      </c>
      <c r="BS1176" s="228" t="s">
        <v>252</v>
      </c>
      <c r="BT1176" s="228" t="s">
        <v>249</v>
      </c>
      <c r="BU1176" s="228">
        <v>7</v>
      </c>
      <c r="BV1176" s="228" t="s">
        <v>253</v>
      </c>
      <c r="BW1176" s="228" t="s">
        <v>173</v>
      </c>
      <c r="BX1176" s="186">
        <v>0</v>
      </c>
      <c r="BY1176" s="182">
        <v>0</v>
      </c>
      <c r="BZ1176" s="182">
        <v>0</v>
      </c>
      <c r="CA1176" s="182">
        <v>0</v>
      </c>
      <c r="CB1176" s="182">
        <v>0</v>
      </c>
      <c r="CC1176" s="182">
        <v>0</v>
      </c>
      <c r="CD1176" s="182">
        <v>600</v>
      </c>
      <c r="CE1176" s="228">
        <v>0</v>
      </c>
      <c r="CF1176" s="228">
        <v>0</v>
      </c>
      <c r="CG1176" s="113">
        <v>0</v>
      </c>
      <c r="CH1176" s="113">
        <v>0</v>
      </c>
      <c r="CI1176" s="113">
        <v>0</v>
      </c>
      <c r="CJ1176" s="113">
        <v>0</v>
      </c>
      <c r="CK1176" s="113">
        <v>0</v>
      </c>
      <c r="CL1176" s="113">
        <v>0</v>
      </c>
      <c r="CM1176" s="113">
        <v>0</v>
      </c>
      <c r="CN1176" s="185">
        <v>0</v>
      </c>
      <c r="CO1176" s="181">
        <v>600</v>
      </c>
      <c r="CP1176" s="187">
        <v>0</v>
      </c>
      <c r="CQ1176" s="173">
        <v>0</v>
      </c>
      <c r="CR1176" s="173">
        <v>2.1428571428571428</v>
      </c>
      <c r="CS1176" s="173"/>
      <c r="CT1176" s="173"/>
      <c r="CU1176" s="253">
        <v>2791</v>
      </c>
      <c r="CV1176" s="220"/>
      <c r="CW1176" s="254">
        <f t="shared" si="126"/>
        <v>600</v>
      </c>
      <c r="CX1176" s="15">
        <f t="shared" si="127"/>
        <v>0</v>
      </c>
      <c r="CY1176" s="241">
        <f t="shared" si="128"/>
        <v>0</v>
      </c>
      <c r="CZ1176" s="241" t="str">
        <f>IFERROR(ROUND(CY1176/#REF!,1),"")</f>
        <v/>
      </c>
      <c r="DA1176" s="254">
        <f t="shared" si="129"/>
        <v>600</v>
      </c>
      <c r="DB1176" s="246">
        <f t="shared" si="130"/>
        <v>0</v>
      </c>
      <c r="DC1176" s="195"/>
      <c r="DD1176" s="15" t="str">
        <f>IFERROR(#REF!-AO1176,"")</f>
        <v/>
      </c>
      <c r="DE1176" s="195"/>
      <c r="DF1176" s="266" t="str">
        <f>IFERROR(#REF!-L1176,"")</f>
        <v/>
      </c>
      <c r="DG1176" s="228" t="e">
        <f>IF(#REF!&gt;AP1176,0,1)</f>
        <v>#REF!</v>
      </c>
      <c r="DH1176" s="228">
        <f t="shared" si="131"/>
        <v>0</v>
      </c>
      <c r="DI1176" s="228">
        <f t="shared" si="132"/>
        <v>1</v>
      </c>
    </row>
    <row r="1177" spans="1:113" ht="20.25" customHeight="1" x14ac:dyDescent="0.2">
      <c r="A1177">
        <v>2022</v>
      </c>
      <c r="B1177">
        <v>2</v>
      </c>
      <c r="C1177" s="261">
        <v>44612</v>
      </c>
      <c r="D1177">
        <v>124</v>
      </c>
      <c r="E1177">
        <v>689</v>
      </c>
      <c r="F1177">
        <v>4</v>
      </c>
      <c r="G1177" s="194" t="s">
        <v>311</v>
      </c>
      <c r="H1177" s="241" t="s">
        <v>312</v>
      </c>
      <c r="I1177" s="241" t="s">
        <v>169</v>
      </c>
      <c r="J1177" s="241">
        <v>2</v>
      </c>
      <c r="K1177" s="241">
        <v>2</v>
      </c>
      <c r="L1177" s="262">
        <v>75</v>
      </c>
      <c r="M1177" s="263">
        <v>67</v>
      </c>
      <c r="N1177" s="264">
        <v>82</v>
      </c>
      <c r="O1177" s="190"/>
      <c r="P1177" s="190"/>
      <c r="Q1177" s="190"/>
      <c r="R1177" s="190"/>
      <c r="S1177" s="190"/>
      <c r="T1177" s="190"/>
      <c r="U1177" s="190"/>
      <c r="V1177" s="190"/>
      <c r="W1177" s="190"/>
      <c r="X1177" s="190"/>
      <c r="Y1177" s="172"/>
      <c r="Z1177" s="172"/>
      <c r="AA1177" s="190"/>
      <c r="AB1177" s="190"/>
      <c r="AC1177" s="190"/>
      <c r="AD1177" s="190"/>
      <c r="AE1177" s="190"/>
      <c r="AF1177" s="190"/>
      <c r="AG1177" s="190"/>
      <c r="AH1177" s="190"/>
      <c r="AI1177" s="190"/>
      <c r="AJ1177" s="190"/>
      <c r="AK1177" s="172"/>
      <c r="AL1177" s="172"/>
      <c r="AM1177" s="265"/>
      <c r="AN1177" s="265"/>
      <c r="AO1177" s="183">
        <v>59</v>
      </c>
      <c r="AP1177" s="184">
        <v>122</v>
      </c>
      <c r="AQ1177" s="182"/>
      <c r="AR1177" s="182"/>
      <c r="AS1177" s="182"/>
      <c r="AT1177" s="182"/>
      <c r="AU1177" s="182"/>
      <c r="AV1177" s="182"/>
      <c r="AW1177" s="182"/>
      <c r="AX1177" s="182"/>
      <c r="AY1177" s="182"/>
      <c r="AZ1177" s="182"/>
      <c r="BA1177" s="182"/>
      <c r="BB1177" s="182"/>
      <c r="BC1177" s="182"/>
      <c r="BD1177" s="182"/>
      <c r="BE1177" s="182"/>
      <c r="BF1177" s="182"/>
      <c r="BG1177" s="182"/>
      <c r="BH1177" s="182"/>
      <c r="BI1177" s="182"/>
      <c r="BJ1177" s="182"/>
      <c r="BK1177" s="182"/>
      <c r="BL1177" s="182"/>
      <c r="BM1177" s="182"/>
      <c r="BN1177" s="182"/>
      <c r="BO1177" s="182"/>
      <c r="BP1177" s="182"/>
      <c r="BQ1177" s="228" t="s">
        <v>180</v>
      </c>
      <c r="BR1177" s="228" t="s">
        <v>192</v>
      </c>
      <c r="BS1177" s="228"/>
      <c r="BT1177" s="228"/>
      <c r="BU1177" s="228">
        <v>7</v>
      </c>
      <c r="BV1177" s="228" t="s">
        <v>310</v>
      </c>
      <c r="BW1177" s="228" t="s">
        <v>173</v>
      </c>
      <c r="BX1177" s="186">
        <v>0</v>
      </c>
      <c r="BY1177" s="182">
        <v>0</v>
      </c>
      <c r="BZ1177" s="182">
        <v>0</v>
      </c>
      <c r="CA1177" s="182">
        <v>0</v>
      </c>
      <c r="CB1177" s="182">
        <v>0</v>
      </c>
      <c r="CC1177" s="182">
        <v>0</v>
      </c>
      <c r="CD1177" s="182">
        <v>0</v>
      </c>
      <c r="CE1177" s="228">
        <v>0</v>
      </c>
      <c r="CF1177" s="228">
        <v>0</v>
      </c>
      <c r="CG1177" s="113">
        <v>0</v>
      </c>
      <c r="CH1177" s="113">
        <v>0</v>
      </c>
      <c r="CI1177" s="113">
        <v>0</v>
      </c>
      <c r="CJ1177" s="113">
        <v>0</v>
      </c>
      <c r="CK1177" s="113">
        <v>0</v>
      </c>
      <c r="CL1177" s="113">
        <v>0</v>
      </c>
      <c r="CM1177" s="113">
        <v>0</v>
      </c>
      <c r="CN1177" s="185">
        <v>0</v>
      </c>
      <c r="CO1177" s="181">
        <v>0</v>
      </c>
      <c r="CP1177" s="187"/>
      <c r="CQ1177" s="173">
        <v>0</v>
      </c>
      <c r="CR1177" s="173">
        <v>0</v>
      </c>
      <c r="CS1177" s="173"/>
      <c r="CT1177" s="173"/>
      <c r="CU1177" s="253">
        <v>2791</v>
      </c>
      <c r="CV1177" s="220"/>
      <c r="CW1177" s="254">
        <f t="shared" si="126"/>
        <v>0</v>
      </c>
      <c r="CX1177" s="15">
        <f t="shared" si="127"/>
        <v>0</v>
      </c>
      <c r="CY1177" s="241">
        <f t="shared" si="128"/>
        <v>0</v>
      </c>
      <c r="CZ1177" s="241" t="str">
        <f>IFERROR(ROUND(CY1177/#REF!,1),"")</f>
        <v/>
      </c>
      <c r="DA1177" s="254">
        <f t="shared" si="129"/>
        <v>0</v>
      </c>
      <c r="DB1177" s="246" t="str">
        <f t="shared" si="130"/>
        <v/>
      </c>
      <c r="DC1177" s="195"/>
      <c r="DD1177" s="15" t="str">
        <f>IFERROR(#REF!-AO1177,"")</f>
        <v/>
      </c>
      <c r="DE1177" s="195"/>
      <c r="DF1177" s="266" t="str">
        <f>IFERROR(#REF!-L1177,"")</f>
        <v/>
      </c>
      <c r="DG1177" s="228" t="e">
        <f>IF(#REF!&gt;AP1177,0,1)</f>
        <v>#REF!</v>
      </c>
      <c r="DH1177" s="228">
        <f t="shared" si="131"/>
        <v>0</v>
      </c>
      <c r="DI1177" s="228">
        <f t="shared" si="132"/>
        <v>1</v>
      </c>
    </row>
    <row r="1178" spans="1:113" ht="20.25" customHeight="1" x14ac:dyDescent="0.2">
      <c r="A1178">
        <v>2022</v>
      </c>
      <c r="B1178">
        <v>2</v>
      </c>
      <c r="C1178" s="261">
        <v>44612</v>
      </c>
      <c r="D1178">
        <v>137</v>
      </c>
      <c r="E1178">
        <v>168</v>
      </c>
      <c r="F1178">
        <v>4</v>
      </c>
      <c r="G1178" s="194" t="s">
        <v>177</v>
      </c>
      <c r="H1178" s="241" t="s">
        <v>234</v>
      </c>
      <c r="I1178" s="241" t="s">
        <v>169</v>
      </c>
      <c r="J1178" s="241">
        <v>3</v>
      </c>
      <c r="K1178" s="241">
        <v>2</v>
      </c>
      <c r="L1178" s="262">
        <v>619</v>
      </c>
      <c r="M1178" s="263">
        <v>575</v>
      </c>
      <c r="N1178" s="264">
        <v>662</v>
      </c>
      <c r="O1178" s="190"/>
      <c r="P1178" s="190"/>
      <c r="Q1178" s="190"/>
      <c r="R1178" s="190"/>
      <c r="S1178" s="190"/>
      <c r="T1178" s="190"/>
      <c r="U1178" s="190"/>
      <c r="V1178" s="190"/>
      <c r="W1178" s="190"/>
      <c r="X1178" s="190"/>
      <c r="Y1178" s="172"/>
      <c r="Z1178" s="172"/>
      <c r="AA1178" s="190"/>
      <c r="AB1178" s="190"/>
      <c r="AC1178" s="190"/>
      <c r="AD1178" s="190"/>
      <c r="AE1178" s="190"/>
      <c r="AF1178" s="190"/>
      <c r="AG1178" s="190"/>
      <c r="AH1178" s="190"/>
      <c r="AI1178" s="190"/>
      <c r="AJ1178" s="190"/>
      <c r="AK1178" s="172"/>
      <c r="AL1178" s="172"/>
      <c r="AM1178" s="265"/>
      <c r="AN1178" s="265"/>
      <c r="AO1178" s="183">
        <v>90</v>
      </c>
      <c r="AP1178" s="184">
        <v>116</v>
      </c>
      <c r="AQ1178" s="182"/>
      <c r="AR1178" s="182"/>
      <c r="AS1178" s="182"/>
      <c r="AT1178" s="182"/>
      <c r="AU1178" s="182"/>
      <c r="AV1178" s="182"/>
      <c r="AW1178" s="182"/>
      <c r="AX1178" s="182"/>
      <c r="AY1178" s="182"/>
      <c r="AZ1178" s="182"/>
      <c r="BA1178" s="182"/>
      <c r="BB1178" s="182"/>
      <c r="BC1178" s="182"/>
      <c r="BD1178" s="182"/>
      <c r="BE1178" s="182"/>
      <c r="BF1178" s="182"/>
      <c r="BG1178" s="182"/>
      <c r="BH1178" s="182"/>
      <c r="BI1178" s="182"/>
      <c r="BJ1178" s="182"/>
      <c r="BK1178" s="182"/>
      <c r="BL1178" s="182"/>
      <c r="BM1178" s="182"/>
      <c r="BN1178" s="182"/>
      <c r="BO1178" s="182"/>
      <c r="BP1178" s="182"/>
      <c r="BQ1178" s="228" t="s">
        <v>176</v>
      </c>
      <c r="BR1178" s="228"/>
      <c r="BS1178" s="228"/>
      <c r="BT1178" s="228"/>
      <c r="BU1178" s="228">
        <v>7</v>
      </c>
      <c r="BV1178" s="228" t="s">
        <v>177</v>
      </c>
      <c r="BW1178" s="228" t="s">
        <v>173</v>
      </c>
      <c r="BX1178" s="186">
        <v>0</v>
      </c>
      <c r="BY1178" s="182">
        <v>0</v>
      </c>
      <c r="BZ1178" s="182">
        <v>0</v>
      </c>
      <c r="CA1178" s="182">
        <v>0</v>
      </c>
      <c r="CB1178" s="182">
        <v>0</v>
      </c>
      <c r="CC1178" s="182">
        <v>0</v>
      </c>
      <c r="CD1178" s="182">
        <v>0</v>
      </c>
      <c r="CE1178" s="228">
        <v>0</v>
      </c>
      <c r="CF1178" s="228">
        <v>0</v>
      </c>
      <c r="CG1178" s="113">
        <v>0</v>
      </c>
      <c r="CH1178" s="113">
        <v>0</v>
      </c>
      <c r="CI1178" s="113">
        <v>0</v>
      </c>
      <c r="CJ1178" s="113">
        <v>0</v>
      </c>
      <c r="CK1178" s="113">
        <v>0</v>
      </c>
      <c r="CL1178" s="113">
        <v>0</v>
      </c>
      <c r="CM1178" s="113">
        <v>0</v>
      </c>
      <c r="CN1178" s="185">
        <v>0</v>
      </c>
      <c r="CO1178" s="181">
        <v>0</v>
      </c>
      <c r="CP1178" s="187"/>
      <c r="CQ1178" s="173">
        <v>0</v>
      </c>
      <c r="CR1178" s="173">
        <v>0</v>
      </c>
      <c r="CS1178" s="173"/>
      <c r="CT1178" s="173"/>
      <c r="CU1178" s="253">
        <v>2791</v>
      </c>
      <c r="CV1178" s="220"/>
      <c r="CW1178" s="254">
        <f t="shared" si="126"/>
        <v>0</v>
      </c>
      <c r="CX1178" s="15">
        <f t="shared" si="127"/>
        <v>0</v>
      </c>
      <c r="CY1178" s="241">
        <f t="shared" si="128"/>
        <v>0</v>
      </c>
      <c r="CZ1178" s="241" t="str">
        <f>IFERROR(ROUND(CY1178/#REF!,1),"")</f>
        <v/>
      </c>
      <c r="DA1178" s="254">
        <f t="shared" si="129"/>
        <v>0</v>
      </c>
      <c r="DB1178" s="246" t="str">
        <f t="shared" si="130"/>
        <v/>
      </c>
      <c r="DC1178" s="195"/>
      <c r="DD1178" s="15" t="str">
        <f>IFERROR(#REF!-AO1178,"")</f>
        <v/>
      </c>
      <c r="DE1178" s="195"/>
      <c r="DF1178" s="266" t="str">
        <f>IFERROR(#REF!-L1178,"")</f>
        <v/>
      </c>
      <c r="DG1178" s="228" t="e">
        <f>IF(#REF!&gt;AP1178,0,1)</f>
        <v>#REF!</v>
      </c>
      <c r="DH1178" s="228">
        <f t="shared" si="131"/>
        <v>0</v>
      </c>
      <c r="DI1178" s="228">
        <f t="shared" si="132"/>
        <v>1</v>
      </c>
    </row>
    <row r="1179" spans="1:113" ht="20.25" customHeight="1" x14ac:dyDescent="0.2">
      <c r="A1179">
        <v>2022</v>
      </c>
      <c r="B1179">
        <v>2</v>
      </c>
      <c r="C1179" s="261">
        <v>44612</v>
      </c>
      <c r="D1179">
        <v>382</v>
      </c>
      <c r="E1179">
        <v>449</v>
      </c>
      <c r="F1179">
        <v>4</v>
      </c>
      <c r="G1179" s="194" t="s">
        <v>340</v>
      </c>
      <c r="H1179" s="241" t="s">
        <v>341</v>
      </c>
      <c r="I1179" s="241" t="s">
        <v>169</v>
      </c>
      <c r="J1179" s="241">
        <v>3</v>
      </c>
      <c r="K1179" s="241">
        <v>1</v>
      </c>
      <c r="L1179" s="262">
        <v>46</v>
      </c>
      <c r="M1179" s="263">
        <v>40</v>
      </c>
      <c r="N1179" s="264">
        <v>50</v>
      </c>
      <c r="O1179" s="190">
        <v>80</v>
      </c>
      <c r="P1179" s="190">
        <v>79</v>
      </c>
      <c r="Q1179" s="190">
        <v>74</v>
      </c>
      <c r="R1179" s="190">
        <v>76</v>
      </c>
      <c r="S1179" s="190"/>
      <c r="T1179" s="190">
        <v>47</v>
      </c>
      <c r="U1179" s="190">
        <v>45</v>
      </c>
      <c r="V1179" s="190">
        <v>44</v>
      </c>
      <c r="W1179" s="190">
        <v>43</v>
      </c>
      <c r="X1179" s="190"/>
      <c r="Y1179" s="172">
        <v>99</v>
      </c>
      <c r="Z1179" s="172">
        <v>99</v>
      </c>
      <c r="AA1179" s="190">
        <v>64</v>
      </c>
      <c r="AB1179" s="190">
        <v>65</v>
      </c>
      <c r="AC1179" s="190"/>
      <c r="AD1179" s="190">
        <v>70</v>
      </c>
      <c r="AE1179" s="190">
        <v>72</v>
      </c>
      <c r="AF1179" s="190">
        <v>45</v>
      </c>
      <c r="AG1179" s="190">
        <v>48</v>
      </c>
      <c r="AH1179" s="190"/>
      <c r="AI1179" s="190">
        <v>50</v>
      </c>
      <c r="AJ1179" s="190">
        <v>51</v>
      </c>
      <c r="AK1179" s="172">
        <v>99</v>
      </c>
      <c r="AL1179" s="172">
        <v>99</v>
      </c>
      <c r="AM1179" s="265">
        <v>72.5</v>
      </c>
      <c r="AN1179" s="265">
        <v>46.625</v>
      </c>
      <c r="AO1179" s="183">
        <v>112</v>
      </c>
      <c r="AP1179" s="184">
        <v>96</v>
      </c>
      <c r="AQ1179" s="182">
        <v>109.09090909090909</v>
      </c>
      <c r="AR1179" s="182">
        <v>99</v>
      </c>
      <c r="AS1179" s="182"/>
      <c r="AT1179" s="182"/>
      <c r="AU1179" s="182"/>
      <c r="AV1179" s="182">
        <v>2</v>
      </c>
      <c r="AW1179" s="182">
        <v>2</v>
      </c>
      <c r="AX1179" s="182">
        <v>2</v>
      </c>
      <c r="AY1179" s="182"/>
      <c r="AZ1179" s="182"/>
      <c r="BA1179" s="182"/>
      <c r="BB1179" s="182"/>
      <c r="BC1179" s="182"/>
      <c r="BD1179" s="182"/>
      <c r="BE1179" s="182"/>
      <c r="BF1179" s="182"/>
      <c r="BG1179" s="182">
        <v>2430</v>
      </c>
      <c r="BH1179" s="182">
        <v>3</v>
      </c>
      <c r="BI1179" s="182">
        <v>2</v>
      </c>
      <c r="BJ1179" s="182">
        <v>5</v>
      </c>
      <c r="BK1179" s="182"/>
      <c r="BL1179" s="182"/>
      <c r="BM1179" s="182"/>
      <c r="BN1179" s="182"/>
      <c r="BO1179" s="182"/>
      <c r="BP1179" s="182"/>
      <c r="BQ1179" s="228" t="s">
        <v>185</v>
      </c>
      <c r="BR1179" s="228" t="s">
        <v>186</v>
      </c>
      <c r="BS1179" s="228" t="s">
        <v>342</v>
      </c>
      <c r="BT1179" s="228" t="s">
        <v>188</v>
      </c>
      <c r="BU1179" s="228">
        <v>7</v>
      </c>
      <c r="BV1179" s="228" t="s">
        <v>340</v>
      </c>
      <c r="BW1179" s="228" t="s">
        <v>173</v>
      </c>
      <c r="BX1179" s="186">
        <v>0</v>
      </c>
      <c r="BY1179" s="182">
        <v>6</v>
      </c>
      <c r="BZ1179" s="182">
        <v>6</v>
      </c>
      <c r="CA1179" s="182">
        <v>6</v>
      </c>
      <c r="CB1179" s="182">
        <v>10</v>
      </c>
      <c r="CC1179" s="182">
        <v>10</v>
      </c>
      <c r="CD1179" s="182">
        <v>2440</v>
      </c>
      <c r="CE1179" s="228">
        <v>5</v>
      </c>
      <c r="CF1179" s="228">
        <v>4</v>
      </c>
      <c r="CG1179" s="113">
        <v>7</v>
      </c>
      <c r="CH1179" s="113">
        <v>0</v>
      </c>
      <c r="CI1179" s="113">
        <v>0</v>
      </c>
      <c r="CJ1179" s="113">
        <v>0</v>
      </c>
      <c r="CK1179" s="113">
        <v>0</v>
      </c>
      <c r="CL1179" s="113">
        <v>0</v>
      </c>
      <c r="CM1179" s="113">
        <v>0</v>
      </c>
      <c r="CN1179" s="185">
        <v>16</v>
      </c>
      <c r="CO1179" s="181">
        <v>2446</v>
      </c>
      <c r="CP1179" s="187">
        <v>6.5412919051512676E-3</v>
      </c>
      <c r="CQ1179" s="173">
        <v>0.34782608695652167</v>
      </c>
      <c r="CR1179" s="173">
        <v>53.173913043478258</v>
      </c>
      <c r="CS1179" s="173">
        <v>0.34316353887399459</v>
      </c>
      <c r="CT1179" s="173">
        <v>52.461126005361933</v>
      </c>
      <c r="CU1179" s="253">
        <v>2791</v>
      </c>
      <c r="CV1179" s="220">
        <v>-1</v>
      </c>
      <c r="CW1179" s="254">
        <f t="shared" si="126"/>
        <v>2430</v>
      </c>
      <c r="CX1179" s="15">
        <f t="shared" si="127"/>
        <v>16</v>
      </c>
      <c r="CY1179" s="241">
        <f t="shared" si="128"/>
        <v>16</v>
      </c>
      <c r="CZ1179" s="241" t="str">
        <f>IFERROR(ROUND(CY1179/#REF!,1),"")</f>
        <v/>
      </c>
      <c r="DA1179" s="254">
        <f t="shared" si="129"/>
        <v>2446</v>
      </c>
      <c r="DB1179" s="246">
        <f t="shared" si="130"/>
        <v>6.5412919051512676E-3</v>
      </c>
      <c r="DC1179" s="195"/>
      <c r="DD1179" s="15" t="str">
        <f>IFERROR(#REF!-AO1179,"")</f>
        <v/>
      </c>
      <c r="DE1179" s="195"/>
      <c r="DF1179" s="266" t="str">
        <f>IFERROR(#REF!-L1179,"")</f>
        <v/>
      </c>
      <c r="DG1179" s="228" t="e">
        <f>IF(#REF!&gt;AP1179,0,1)</f>
        <v>#REF!</v>
      </c>
      <c r="DH1179" s="228">
        <f t="shared" si="131"/>
        <v>1</v>
      </c>
      <c r="DI1179" s="228">
        <f t="shared" si="132"/>
        <v>1</v>
      </c>
    </row>
    <row r="1180" spans="1:113" ht="20.25" customHeight="1" x14ac:dyDescent="0.2">
      <c r="A1180">
        <v>2022</v>
      </c>
      <c r="B1180">
        <v>2</v>
      </c>
      <c r="C1180" s="261">
        <v>44612</v>
      </c>
      <c r="D1180">
        <v>425</v>
      </c>
      <c r="E1180">
        <v>674</v>
      </c>
      <c r="F1180">
        <v>4</v>
      </c>
      <c r="G1180" s="194" t="s">
        <v>244</v>
      </c>
      <c r="H1180" s="241" t="s">
        <v>245</v>
      </c>
      <c r="I1180" s="241" t="s">
        <v>246</v>
      </c>
      <c r="J1180" s="241">
        <v>2</v>
      </c>
      <c r="K1180" s="241">
        <v>1</v>
      </c>
      <c r="L1180" s="262">
        <v>256</v>
      </c>
      <c r="M1180" s="263">
        <v>240</v>
      </c>
      <c r="N1180" s="264">
        <v>274</v>
      </c>
      <c r="O1180" s="190"/>
      <c r="P1180" s="190"/>
      <c r="Q1180" s="190">
        <v>416</v>
      </c>
      <c r="R1180" s="190">
        <v>399</v>
      </c>
      <c r="S1180" s="190"/>
      <c r="T1180" s="190"/>
      <c r="U1180" s="190"/>
      <c r="V1180" s="190">
        <v>290</v>
      </c>
      <c r="W1180" s="190">
        <v>277</v>
      </c>
      <c r="X1180" s="190"/>
      <c r="Y1180" s="172"/>
      <c r="Z1180" s="172">
        <v>115</v>
      </c>
      <c r="AA1180" s="190"/>
      <c r="AB1180" s="190">
        <v>367</v>
      </c>
      <c r="AC1180" s="190"/>
      <c r="AD1180" s="190">
        <v>370</v>
      </c>
      <c r="AE1180" s="190">
        <v>375</v>
      </c>
      <c r="AF1180" s="190"/>
      <c r="AG1180" s="190">
        <v>285</v>
      </c>
      <c r="AH1180" s="190"/>
      <c r="AI1180" s="190">
        <v>289</v>
      </c>
      <c r="AJ1180" s="190">
        <v>318</v>
      </c>
      <c r="AK1180" s="172"/>
      <c r="AL1180" s="172"/>
      <c r="AM1180" s="265">
        <v>385.4</v>
      </c>
      <c r="AN1180" s="265">
        <v>291.8</v>
      </c>
      <c r="AO1180" s="183">
        <v>60</v>
      </c>
      <c r="AP1180" s="184">
        <v>120</v>
      </c>
      <c r="AQ1180" s="182">
        <v>62.608695652173907</v>
      </c>
      <c r="AR1180" s="182">
        <v>115</v>
      </c>
      <c r="AS1180" s="182"/>
      <c r="AT1180" s="182"/>
      <c r="AU1180" s="182"/>
      <c r="AV1180" s="182">
        <v>3</v>
      </c>
      <c r="AW1180" s="182">
        <v>3</v>
      </c>
      <c r="AX1180" s="182"/>
      <c r="AY1180" s="182"/>
      <c r="AZ1180" s="182"/>
      <c r="BA1180" s="182"/>
      <c r="BB1180" s="182"/>
      <c r="BC1180" s="182"/>
      <c r="BD1180" s="182"/>
      <c r="BE1180" s="182"/>
      <c r="BF1180" s="182"/>
      <c r="BG1180" s="182">
        <v>100</v>
      </c>
      <c r="BH1180" s="182"/>
      <c r="BI1180" s="182">
        <v>3</v>
      </c>
      <c r="BJ1180" s="182">
        <v>6</v>
      </c>
      <c r="BK1180" s="182"/>
      <c r="BL1180" s="182"/>
      <c r="BM1180" s="182"/>
      <c r="BN1180" s="182"/>
      <c r="BO1180" s="182"/>
      <c r="BP1180" s="182"/>
      <c r="BQ1180" s="228" t="s">
        <v>185</v>
      </c>
      <c r="BR1180" s="228" t="s">
        <v>247</v>
      </c>
      <c r="BS1180" s="228" t="s">
        <v>248</v>
      </c>
      <c r="BT1180" s="228" t="s">
        <v>249</v>
      </c>
      <c r="BU1180" s="228">
        <v>7</v>
      </c>
      <c r="BV1180" s="228" t="s">
        <v>244</v>
      </c>
      <c r="BW1180" s="228" t="s">
        <v>173</v>
      </c>
      <c r="BX1180" s="186">
        <v>0</v>
      </c>
      <c r="BY1180" s="182">
        <v>6</v>
      </c>
      <c r="BZ1180" s="182">
        <v>6</v>
      </c>
      <c r="CA1180" s="182">
        <v>6</v>
      </c>
      <c r="CB1180" s="182">
        <v>9</v>
      </c>
      <c r="CC1180" s="182">
        <v>9</v>
      </c>
      <c r="CD1180" s="182">
        <v>109</v>
      </c>
      <c r="CE1180" s="228">
        <v>3</v>
      </c>
      <c r="CF1180" s="228">
        <v>6</v>
      </c>
      <c r="CG1180" s="113">
        <v>6</v>
      </c>
      <c r="CH1180" s="113">
        <v>0</v>
      </c>
      <c r="CI1180" s="113">
        <v>0</v>
      </c>
      <c r="CJ1180" s="113">
        <v>0</v>
      </c>
      <c r="CK1180" s="113">
        <v>0</v>
      </c>
      <c r="CL1180" s="113">
        <v>0</v>
      </c>
      <c r="CM1180" s="113">
        <v>0</v>
      </c>
      <c r="CN1180" s="185">
        <v>15</v>
      </c>
      <c r="CO1180" s="181">
        <v>115</v>
      </c>
      <c r="CP1180" s="187">
        <v>0.13043478260869559</v>
      </c>
      <c r="CQ1180" s="173">
        <v>5.859375E-2</v>
      </c>
      <c r="CR1180" s="173">
        <v>0.44921875</v>
      </c>
      <c r="CS1180" s="173">
        <v>5.140507196710075E-2</v>
      </c>
      <c r="CT1180" s="173">
        <v>0.39410555174777251</v>
      </c>
      <c r="CU1180" s="253">
        <v>2791</v>
      </c>
      <c r="CV1180" s="220">
        <v>-1</v>
      </c>
      <c r="CW1180" s="254">
        <f t="shared" si="126"/>
        <v>100</v>
      </c>
      <c r="CX1180" s="15">
        <f t="shared" si="127"/>
        <v>15</v>
      </c>
      <c r="CY1180" s="241">
        <f t="shared" si="128"/>
        <v>15</v>
      </c>
      <c r="CZ1180" s="241" t="str">
        <f>IFERROR(ROUND(CY1180/#REF!,1),"")</f>
        <v/>
      </c>
      <c r="DA1180" s="254">
        <f t="shared" si="129"/>
        <v>115</v>
      </c>
      <c r="DB1180" s="246">
        <f t="shared" si="130"/>
        <v>0.13043478260869565</v>
      </c>
      <c r="DC1180" s="195"/>
      <c r="DD1180" s="15" t="str">
        <f>IFERROR(#REF!-AO1180,"")</f>
        <v/>
      </c>
      <c r="DE1180" s="195"/>
      <c r="DF1180" s="266" t="str">
        <f>IFERROR(#REF!-L1180,"")</f>
        <v/>
      </c>
      <c r="DG1180" s="228" t="e">
        <f>IF(#REF!&gt;AP1180,0,1)</f>
        <v>#REF!</v>
      </c>
      <c r="DH1180" s="228">
        <f t="shared" si="131"/>
        <v>1</v>
      </c>
      <c r="DI1180" s="228">
        <f t="shared" si="132"/>
        <v>0</v>
      </c>
    </row>
    <row r="1181" spans="1:113" ht="20.25" customHeight="1" x14ac:dyDescent="0.2">
      <c r="A1181">
        <v>2022</v>
      </c>
      <c r="B1181">
        <v>2</v>
      </c>
      <c r="C1181" s="261">
        <v>44612</v>
      </c>
      <c r="D1181">
        <v>376</v>
      </c>
      <c r="E1181">
        <v>438</v>
      </c>
      <c r="F1181">
        <v>5</v>
      </c>
      <c r="G1181" s="194" t="s">
        <v>216</v>
      </c>
      <c r="H1181" s="241" t="s">
        <v>217</v>
      </c>
      <c r="I1181" s="241" t="s">
        <v>169</v>
      </c>
      <c r="J1181" s="241">
        <v>3</v>
      </c>
      <c r="K1181" s="241">
        <v>2</v>
      </c>
      <c r="L1181" s="262">
        <v>335</v>
      </c>
      <c r="M1181" s="263">
        <v>315</v>
      </c>
      <c r="N1181" s="264">
        <v>358</v>
      </c>
      <c r="O1181" s="190">
        <v>422</v>
      </c>
      <c r="P1181" s="190">
        <v>411</v>
      </c>
      <c r="Q1181" s="190">
        <v>429</v>
      </c>
      <c r="R1181" s="190">
        <v>425</v>
      </c>
      <c r="S1181" s="190"/>
      <c r="T1181" s="190">
        <v>350</v>
      </c>
      <c r="U1181" s="190">
        <v>342</v>
      </c>
      <c r="V1181" s="190">
        <v>349</v>
      </c>
      <c r="W1181" s="190">
        <v>341</v>
      </c>
      <c r="X1181" s="190"/>
      <c r="Y1181" s="172">
        <v>134</v>
      </c>
      <c r="Z1181" s="172">
        <v>134</v>
      </c>
      <c r="AA1181" s="190"/>
      <c r="AB1181" s="190"/>
      <c r="AC1181" s="190"/>
      <c r="AD1181" s="190"/>
      <c r="AE1181" s="190"/>
      <c r="AF1181" s="190"/>
      <c r="AG1181" s="190"/>
      <c r="AH1181" s="190"/>
      <c r="AI1181" s="190"/>
      <c r="AJ1181" s="190"/>
      <c r="AK1181" s="172">
        <v>129</v>
      </c>
      <c r="AL1181" s="172">
        <v>118</v>
      </c>
      <c r="AM1181" s="265">
        <v>421.75</v>
      </c>
      <c r="AN1181" s="265">
        <v>345.5</v>
      </c>
      <c r="AO1181" s="183">
        <v>75</v>
      </c>
      <c r="AP1181" s="184">
        <v>144</v>
      </c>
      <c r="AQ1181" s="182">
        <v>83.883495145631059</v>
      </c>
      <c r="AR1181" s="182">
        <v>128.75</v>
      </c>
      <c r="AS1181" s="182"/>
      <c r="AT1181" s="182"/>
      <c r="AU1181" s="182">
        <v>324</v>
      </c>
      <c r="AV1181" s="182">
        <v>6</v>
      </c>
      <c r="AW1181" s="182">
        <v>6</v>
      </c>
      <c r="AX1181" s="182">
        <v>6</v>
      </c>
      <c r="AY1181" s="182"/>
      <c r="AZ1181" s="182"/>
      <c r="BA1181" s="182"/>
      <c r="BB1181" s="182"/>
      <c r="BC1181" s="182"/>
      <c r="BD1181" s="182"/>
      <c r="BE1181" s="182"/>
      <c r="BF1181" s="182"/>
      <c r="BG1181" s="182"/>
      <c r="BH1181" s="182"/>
      <c r="BI1181" s="182"/>
      <c r="BJ1181" s="182"/>
      <c r="BK1181" s="182"/>
      <c r="BL1181" s="182"/>
      <c r="BM1181" s="182"/>
      <c r="BN1181" s="182"/>
      <c r="BO1181" s="182"/>
      <c r="BP1181" s="182"/>
      <c r="BQ1181" s="228" t="s">
        <v>185</v>
      </c>
      <c r="BR1181" s="228" t="s">
        <v>186</v>
      </c>
      <c r="BS1181" s="228" t="s">
        <v>218</v>
      </c>
      <c r="BT1181" s="228" t="s">
        <v>188</v>
      </c>
      <c r="BU1181" s="228">
        <v>7</v>
      </c>
      <c r="BV1181" s="228" t="s">
        <v>219</v>
      </c>
      <c r="BW1181" s="228" t="s">
        <v>173</v>
      </c>
      <c r="BX1181" s="186">
        <v>0</v>
      </c>
      <c r="BY1181" s="182">
        <v>18</v>
      </c>
      <c r="BZ1181" s="182">
        <v>9</v>
      </c>
      <c r="CA1181" s="182">
        <v>333</v>
      </c>
      <c r="CB1181" s="182">
        <v>0</v>
      </c>
      <c r="CC1181" s="182">
        <v>0</v>
      </c>
      <c r="CD1181" s="182">
        <v>0</v>
      </c>
      <c r="CE1181" s="228">
        <v>3</v>
      </c>
      <c r="CF1181" s="228">
        <v>3</v>
      </c>
      <c r="CG1181" s="113">
        <v>3</v>
      </c>
      <c r="CH1181" s="113">
        <v>0</v>
      </c>
      <c r="CI1181" s="113">
        <v>0</v>
      </c>
      <c r="CJ1181" s="113">
        <v>0</v>
      </c>
      <c r="CK1181" s="113">
        <v>0</v>
      </c>
      <c r="CL1181" s="113">
        <v>0</v>
      </c>
      <c r="CM1181" s="113">
        <v>0</v>
      </c>
      <c r="CN1181" s="185">
        <v>9</v>
      </c>
      <c r="CO1181" s="181">
        <v>333</v>
      </c>
      <c r="CP1181" s="187">
        <v>2.7027027027027029E-2</v>
      </c>
      <c r="CQ1181" s="173">
        <v>2.6865671641791041E-2</v>
      </c>
      <c r="CR1181" s="173">
        <v>0.99402985074626871</v>
      </c>
      <c r="CS1181" s="173">
        <v>2.6049204052098408E-2</v>
      </c>
      <c r="CT1181" s="173">
        <v>0.9638205499276411</v>
      </c>
      <c r="CU1181" s="253">
        <v>2791</v>
      </c>
      <c r="CV1181" s="220">
        <v>-1</v>
      </c>
      <c r="CW1181" s="254">
        <f t="shared" si="126"/>
        <v>324</v>
      </c>
      <c r="CX1181" s="15">
        <f t="shared" si="127"/>
        <v>18</v>
      </c>
      <c r="CY1181" s="241">
        <f t="shared" si="128"/>
        <v>9</v>
      </c>
      <c r="CZ1181" s="241" t="str">
        <f>IFERROR(ROUND(CY1181/#REF!,1),"")</f>
        <v/>
      </c>
      <c r="DA1181" s="254">
        <f t="shared" si="129"/>
        <v>333</v>
      </c>
      <c r="DB1181" s="246">
        <f t="shared" si="130"/>
        <v>2.7027027027027029E-2</v>
      </c>
      <c r="DC1181" s="195"/>
      <c r="DD1181" s="15" t="str">
        <f>IFERROR(#REF!-AO1181,"")</f>
        <v/>
      </c>
      <c r="DE1181" s="195"/>
      <c r="DF1181" s="266" t="str">
        <f>IFERROR(#REF!-L1181,"")</f>
        <v/>
      </c>
      <c r="DG1181" s="228" t="e">
        <f>IF(#REF!&gt;AP1181,0,1)</f>
        <v>#REF!</v>
      </c>
      <c r="DH1181" s="228">
        <f t="shared" si="131"/>
        <v>1</v>
      </c>
      <c r="DI1181" s="228">
        <f t="shared" si="132"/>
        <v>1</v>
      </c>
    </row>
    <row r="1182" spans="1:113" ht="20.25" customHeight="1" x14ac:dyDescent="0.2">
      <c r="A1182">
        <v>2022</v>
      </c>
      <c r="B1182">
        <v>2</v>
      </c>
      <c r="C1182" s="261">
        <v>44612</v>
      </c>
      <c r="D1182">
        <v>18</v>
      </c>
      <c r="E1182">
        <v>49</v>
      </c>
      <c r="F1182">
        <v>7</v>
      </c>
      <c r="G1182" s="194" t="s">
        <v>330</v>
      </c>
      <c r="H1182" s="241" t="s">
        <v>331</v>
      </c>
      <c r="I1182" s="241" t="s">
        <v>246</v>
      </c>
      <c r="J1182" s="241">
        <v>2</v>
      </c>
      <c r="K1182" s="241">
        <v>3</v>
      </c>
      <c r="L1182" s="262">
        <v>100</v>
      </c>
      <c r="M1182" s="263">
        <v>95</v>
      </c>
      <c r="N1182" s="264">
        <v>104</v>
      </c>
      <c r="O1182" s="190">
        <v>142</v>
      </c>
      <c r="P1182" s="190">
        <v>143</v>
      </c>
      <c r="Q1182" s="190">
        <v>144</v>
      </c>
      <c r="R1182" s="190"/>
      <c r="S1182" s="190"/>
      <c r="T1182" s="190">
        <v>103</v>
      </c>
      <c r="U1182" s="190">
        <v>101</v>
      </c>
      <c r="V1182" s="190">
        <v>102</v>
      </c>
      <c r="W1182" s="190"/>
      <c r="X1182" s="190"/>
      <c r="Y1182" s="172"/>
      <c r="Z1182" s="172"/>
      <c r="AA1182" s="190"/>
      <c r="AB1182" s="190"/>
      <c r="AC1182" s="190"/>
      <c r="AD1182" s="190"/>
      <c r="AE1182" s="190"/>
      <c r="AF1182" s="190"/>
      <c r="AG1182" s="190"/>
      <c r="AH1182" s="190"/>
      <c r="AI1182" s="190"/>
      <c r="AJ1182" s="190"/>
      <c r="AK1182" s="172"/>
      <c r="AL1182" s="172"/>
      <c r="AM1182" s="265">
        <v>143</v>
      </c>
      <c r="AN1182" s="265">
        <v>102</v>
      </c>
      <c r="AO1182" s="183">
        <v>101</v>
      </c>
      <c r="AP1182" s="184">
        <v>107</v>
      </c>
      <c r="AQ1182" s="182"/>
      <c r="AR1182" s="182"/>
      <c r="AS1182" s="182"/>
      <c r="AT1182" s="182"/>
      <c r="AU1182" s="182">
        <v>956</v>
      </c>
      <c r="AV1182" s="182">
        <v>3</v>
      </c>
      <c r="AW1182" s="182">
        <v>3</v>
      </c>
      <c r="AX1182" s="182">
        <v>3</v>
      </c>
      <c r="AY1182" s="182"/>
      <c r="AZ1182" s="182"/>
      <c r="BA1182" s="182"/>
      <c r="BB1182" s="182"/>
      <c r="BC1182" s="182"/>
      <c r="BD1182" s="182"/>
      <c r="BE1182" s="182"/>
      <c r="BF1182" s="182"/>
      <c r="BG1182" s="182">
        <v>924</v>
      </c>
      <c r="BH1182" s="182"/>
      <c r="BI1182" s="182"/>
      <c r="BJ1182" s="182"/>
      <c r="BK1182" s="182"/>
      <c r="BL1182" s="182"/>
      <c r="BM1182" s="182"/>
      <c r="BN1182" s="182"/>
      <c r="BO1182" s="182"/>
      <c r="BP1182" s="182"/>
      <c r="BQ1182" s="228" t="s">
        <v>185</v>
      </c>
      <c r="BR1182" s="228" t="s">
        <v>247</v>
      </c>
      <c r="BS1182" s="228" t="s">
        <v>332</v>
      </c>
      <c r="BT1182" s="228" t="s">
        <v>249</v>
      </c>
      <c r="BU1182" s="228">
        <v>7</v>
      </c>
      <c r="BV1182" s="228" t="s">
        <v>333</v>
      </c>
      <c r="BW1182" s="228" t="s">
        <v>173</v>
      </c>
      <c r="BX1182" s="186">
        <v>0</v>
      </c>
      <c r="BY1182" s="182">
        <v>9</v>
      </c>
      <c r="BZ1182" s="182">
        <v>3</v>
      </c>
      <c r="CA1182" s="182">
        <v>959</v>
      </c>
      <c r="CB1182" s="182">
        <v>0</v>
      </c>
      <c r="CC1182" s="182">
        <v>0</v>
      </c>
      <c r="CD1182" s="182">
        <v>924</v>
      </c>
      <c r="CE1182" s="228">
        <v>1</v>
      </c>
      <c r="CF1182" s="228">
        <v>1</v>
      </c>
      <c r="CG1182" s="113">
        <v>1</v>
      </c>
      <c r="CH1182" s="113">
        <v>0</v>
      </c>
      <c r="CI1182" s="113">
        <v>0</v>
      </c>
      <c r="CJ1182" s="113">
        <v>0</v>
      </c>
      <c r="CK1182" s="113">
        <v>0</v>
      </c>
      <c r="CL1182" s="113">
        <v>0</v>
      </c>
      <c r="CM1182" s="113">
        <v>0</v>
      </c>
      <c r="CN1182" s="185">
        <v>3</v>
      </c>
      <c r="CO1182" s="181">
        <v>1883</v>
      </c>
      <c r="CP1182" s="187">
        <v>1.59320233669676E-3</v>
      </c>
      <c r="CQ1182" s="173">
        <v>0.03</v>
      </c>
      <c r="CR1182" s="173">
        <v>18.829999999999998</v>
      </c>
      <c r="CS1182" s="173">
        <v>2.9411764705882349E-2</v>
      </c>
      <c r="CT1182" s="173">
        <v>18.46078431372549</v>
      </c>
      <c r="CU1182" s="253">
        <v>2791</v>
      </c>
      <c r="CV1182" s="220">
        <v>-1</v>
      </c>
      <c r="CW1182" s="254">
        <f t="shared" si="126"/>
        <v>1880</v>
      </c>
      <c r="CX1182" s="15">
        <f t="shared" si="127"/>
        <v>9</v>
      </c>
      <c r="CY1182" s="241">
        <f t="shared" si="128"/>
        <v>3</v>
      </c>
      <c r="CZ1182" s="241" t="str">
        <f>IFERROR(ROUND(CY1182/#REF!,1),"")</f>
        <v/>
      </c>
      <c r="DA1182" s="254">
        <f t="shared" si="129"/>
        <v>1883</v>
      </c>
      <c r="DB1182" s="246">
        <f t="shared" si="130"/>
        <v>1.5932023366967605E-3</v>
      </c>
      <c r="DC1182" s="195"/>
      <c r="DD1182" s="15" t="str">
        <f>IFERROR(#REF!-AO1182,"")</f>
        <v/>
      </c>
      <c r="DE1182" s="195"/>
      <c r="DF1182" s="266" t="str">
        <f>IFERROR(#REF!-L1182,"")</f>
        <v/>
      </c>
      <c r="DG1182" s="228" t="e">
        <f>IF(#REF!&gt;AP1182,0,1)</f>
        <v>#REF!</v>
      </c>
      <c r="DH1182" s="228">
        <f t="shared" si="131"/>
        <v>1</v>
      </c>
      <c r="DI1182" s="228">
        <f t="shared" si="132"/>
        <v>1</v>
      </c>
    </row>
    <row r="1183" spans="1:113" ht="20.25" customHeight="1" x14ac:dyDescent="0.2">
      <c r="A1183">
        <v>2022</v>
      </c>
      <c r="B1183">
        <v>2</v>
      </c>
      <c r="C1183" s="261">
        <v>44612</v>
      </c>
      <c r="D1183">
        <v>18</v>
      </c>
      <c r="E1183">
        <v>50</v>
      </c>
      <c r="F1183">
        <v>7</v>
      </c>
      <c r="G1183" s="194" t="s">
        <v>334</v>
      </c>
      <c r="H1183" s="241" t="s">
        <v>335</v>
      </c>
      <c r="I1183" s="241" t="s">
        <v>246</v>
      </c>
      <c r="J1183" s="241">
        <v>2</v>
      </c>
      <c r="K1183" s="241">
        <v>3</v>
      </c>
      <c r="L1183" s="262">
        <v>54</v>
      </c>
      <c r="M1183" s="263">
        <v>51</v>
      </c>
      <c r="N1183" s="264">
        <v>56</v>
      </c>
      <c r="O1183" s="190">
        <v>63</v>
      </c>
      <c r="P1183" s="190">
        <v>62</v>
      </c>
      <c r="Q1183" s="190">
        <v>63</v>
      </c>
      <c r="R1183" s="190"/>
      <c r="S1183" s="190"/>
      <c r="T1183" s="190">
        <v>55</v>
      </c>
      <c r="U1183" s="190">
        <v>54</v>
      </c>
      <c r="V1183" s="190">
        <v>55</v>
      </c>
      <c r="W1183" s="190"/>
      <c r="X1183" s="190"/>
      <c r="Y1183" s="172">
        <v>107</v>
      </c>
      <c r="Z1183" s="172"/>
      <c r="AA1183" s="190"/>
      <c r="AB1183" s="190"/>
      <c r="AC1183" s="190"/>
      <c r="AD1183" s="190"/>
      <c r="AE1183" s="190"/>
      <c r="AF1183" s="190"/>
      <c r="AG1183" s="190"/>
      <c r="AH1183" s="190"/>
      <c r="AI1183" s="190"/>
      <c r="AJ1183" s="190"/>
      <c r="AK1183" s="172"/>
      <c r="AL1183" s="172"/>
      <c r="AM1183" s="265">
        <v>62.666666666666657</v>
      </c>
      <c r="AN1183" s="265">
        <v>54.666666666666657</v>
      </c>
      <c r="AO1183" s="183">
        <v>101</v>
      </c>
      <c r="AP1183" s="184">
        <v>107</v>
      </c>
      <c r="AQ1183" s="182">
        <v>67.289719626168221</v>
      </c>
      <c r="AR1183" s="182">
        <v>107</v>
      </c>
      <c r="AS1183" s="182"/>
      <c r="AT1183" s="182"/>
      <c r="AU1183" s="182">
        <v>956</v>
      </c>
      <c r="AV1183" s="182">
        <v>2</v>
      </c>
      <c r="AW1183" s="182">
        <v>4</v>
      </c>
      <c r="AX1183" s="182">
        <v>3</v>
      </c>
      <c r="AY1183" s="182"/>
      <c r="AZ1183" s="182"/>
      <c r="BA1183" s="182"/>
      <c r="BB1183" s="182"/>
      <c r="BC1183" s="182"/>
      <c r="BD1183" s="182"/>
      <c r="BE1183" s="182"/>
      <c r="BF1183" s="182"/>
      <c r="BG1183" s="182">
        <v>924</v>
      </c>
      <c r="BH1183" s="182"/>
      <c r="BI1183" s="182"/>
      <c r="BJ1183" s="182"/>
      <c r="BK1183" s="182"/>
      <c r="BL1183" s="182"/>
      <c r="BM1183" s="182"/>
      <c r="BN1183" s="182"/>
      <c r="BO1183" s="182"/>
      <c r="BP1183" s="182"/>
      <c r="BQ1183" s="228" t="s">
        <v>185</v>
      </c>
      <c r="BR1183" s="228" t="s">
        <v>247</v>
      </c>
      <c r="BS1183" s="228" t="s">
        <v>336</v>
      </c>
      <c r="BT1183" s="228" t="s">
        <v>249</v>
      </c>
      <c r="BU1183" s="228">
        <v>7</v>
      </c>
      <c r="BV1183" s="228" t="s">
        <v>333</v>
      </c>
      <c r="BW1183" s="228" t="s">
        <v>173</v>
      </c>
      <c r="BX1183" s="186">
        <v>0</v>
      </c>
      <c r="BY1183" s="182">
        <v>9</v>
      </c>
      <c r="BZ1183" s="182">
        <v>3</v>
      </c>
      <c r="CA1183" s="182">
        <v>959</v>
      </c>
      <c r="CB1183" s="182">
        <v>0</v>
      </c>
      <c r="CC1183" s="182">
        <v>0</v>
      </c>
      <c r="CD1183" s="182">
        <v>924</v>
      </c>
      <c r="CE1183" s="228">
        <v>0</v>
      </c>
      <c r="CF1183" s="228">
        <v>1</v>
      </c>
      <c r="CG1183" s="113">
        <v>1</v>
      </c>
      <c r="CH1183" s="113">
        <v>0</v>
      </c>
      <c r="CI1183" s="113">
        <v>0</v>
      </c>
      <c r="CJ1183" s="113">
        <v>0</v>
      </c>
      <c r="CK1183" s="113">
        <v>0</v>
      </c>
      <c r="CL1183" s="113">
        <v>0</v>
      </c>
      <c r="CM1183" s="113">
        <v>0</v>
      </c>
      <c r="CN1183" s="185">
        <v>3</v>
      </c>
      <c r="CO1183" s="181">
        <v>1883</v>
      </c>
      <c r="CP1183" s="187">
        <v>1.59320233669676E-3</v>
      </c>
      <c r="CQ1183" s="173">
        <v>5.5555555555555552E-2</v>
      </c>
      <c r="CR1183" s="173">
        <v>34.870370370370367</v>
      </c>
      <c r="CS1183" s="173">
        <v>5.4878048780487812E-2</v>
      </c>
      <c r="CT1183" s="173">
        <v>34.445121951219512</v>
      </c>
      <c r="CU1183" s="253">
        <v>2791</v>
      </c>
      <c r="CV1183" s="220">
        <v>-1</v>
      </c>
      <c r="CW1183" s="254">
        <f t="shared" si="126"/>
        <v>1880</v>
      </c>
      <c r="CX1183" s="15">
        <f t="shared" si="127"/>
        <v>9</v>
      </c>
      <c r="CY1183" s="241">
        <f t="shared" si="128"/>
        <v>3</v>
      </c>
      <c r="CZ1183" s="241" t="str">
        <f>IFERROR(ROUND(CY1183/#REF!,1),"")</f>
        <v/>
      </c>
      <c r="DA1183" s="254">
        <f t="shared" si="129"/>
        <v>1883</v>
      </c>
      <c r="DB1183" s="246">
        <f t="shared" si="130"/>
        <v>1.5932023366967605E-3</v>
      </c>
      <c r="DC1183" s="195"/>
      <c r="DD1183" s="15" t="str">
        <f>IFERROR(#REF!-AO1183,"")</f>
        <v/>
      </c>
      <c r="DE1183" s="195"/>
      <c r="DF1183" s="266" t="str">
        <f>IFERROR(#REF!-L1183,"")</f>
        <v/>
      </c>
      <c r="DG1183" s="228" t="e">
        <f>IF(#REF!&gt;AP1183,0,1)</f>
        <v>#REF!</v>
      </c>
      <c r="DH1183" s="228">
        <f t="shared" si="131"/>
        <v>1</v>
      </c>
      <c r="DI1183" s="228">
        <f t="shared" si="132"/>
        <v>1</v>
      </c>
    </row>
    <row r="1184" spans="1:113" ht="20.25" customHeight="1" x14ac:dyDescent="0.2">
      <c r="A1184">
        <v>2022</v>
      </c>
      <c r="B1184">
        <v>2</v>
      </c>
      <c r="C1184" s="261">
        <v>44612</v>
      </c>
      <c r="D1184">
        <v>29</v>
      </c>
      <c r="E1184">
        <v>81</v>
      </c>
      <c r="F1184">
        <v>8</v>
      </c>
      <c r="G1184" s="194" t="s">
        <v>484</v>
      </c>
      <c r="H1184" s="241" t="s">
        <v>485</v>
      </c>
      <c r="I1184" s="241" t="s">
        <v>169</v>
      </c>
      <c r="J1184" s="241">
        <v>2</v>
      </c>
      <c r="K1184" s="241">
        <v>3</v>
      </c>
      <c r="L1184" s="262">
        <v>388</v>
      </c>
      <c r="M1184" s="263">
        <v>360</v>
      </c>
      <c r="N1184" s="264">
        <v>415</v>
      </c>
      <c r="O1184" s="190">
        <v>552</v>
      </c>
      <c r="P1184" s="190">
        <v>541</v>
      </c>
      <c r="Q1184" s="190">
        <v>555</v>
      </c>
      <c r="R1184" s="190">
        <v>561</v>
      </c>
      <c r="S1184" s="190"/>
      <c r="T1184" s="190">
        <v>400</v>
      </c>
      <c r="U1184" s="190">
        <v>392</v>
      </c>
      <c r="V1184" s="190">
        <v>400</v>
      </c>
      <c r="W1184" s="190">
        <v>403</v>
      </c>
      <c r="X1184" s="190"/>
      <c r="Y1184" s="172"/>
      <c r="Z1184" s="172"/>
      <c r="AA1184" s="190">
        <v>442</v>
      </c>
      <c r="AB1184" s="190">
        <v>477</v>
      </c>
      <c r="AC1184" s="190"/>
      <c r="AD1184" s="190">
        <v>458</v>
      </c>
      <c r="AE1184" s="190"/>
      <c r="AF1184" s="190">
        <v>347</v>
      </c>
      <c r="AG1184" s="190">
        <v>392</v>
      </c>
      <c r="AH1184" s="190"/>
      <c r="AI1184" s="190">
        <v>370</v>
      </c>
      <c r="AJ1184" s="190"/>
      <c r="AK1184" s="172"/>
      <c r="AL1184" s="172"/>
      <c r="AM1184" s="265">
        <v>512.28571428571433</v>
      </c>
      <c r="AN1184" s="265">
        <v>386.28571428571428</v>
      </c>
      <c r="AO1184" s="183">
        <v>60</v>
      </c>
      <c r="AP1184" s="184">
        <v>120</v>
      </c>
      <c r="AQ1184" s="182"/>
      <c r="AR1184" s="182"/>
      <c r="AS1184" s="182"/>
      <c r="AT1184" s="182"/>
      <c r="AU1184" s="182">
        <v>470</v>
      </c>
      <c r="AV1184" s="182">
        <v>2</v>
      </c>
      <c r="AW1184" s="182">
        <v>3</v>
      </c>
      <c r="AX1184" s="182">
        <v>3</v>
      </c>
      <c r="AY1184" s="182"/>
      <c r="AZ1184" s="182"/>
      <c r="BA1184" s="182"/>
      <c r="BB1184" s="182"/>
      <c r="BC1184" s="182"/>
      <c r="BD1184" s="182"/>
      <c r="BE1184" s="182"/>
      <c r="BF1184" s="182"/>
      <c r="BG1184" s="182"/>
      <c r="BH1184" s="182"/>
      <c r="BI1184" s="182"/>
      <c r="BJ1184" s="182"/>
      <c r="BK1184" s="182"/>
      <c r="BL1184" s="182"/>
      <c r="BM1184" s="182"/>
      <c r="BN1184" s="182"/>
      <c r="BO1184" s="182"/>
      <c r="BP1184" s="182"/>
      <c r="BQ1184" s="228" t="s">
        <v>180</v>
      </c>
      <c r="BR1184" s="228" t="s">
        <v>266</v>
      </c>
      <c r="BS1184" s="228" t="s">
        <v>486</v>
      </c>
      <c r="BT1184" s="228"/>
      <c r="BU1184" s="228">
        <v>7</v>
      </c>
      <c r="BV1184" s="228" t="s">
        <v>483</v>
      </c>
      <c r="BW1184" s="228" t="s">
        <v>173</v>
      </c>
      <c r="BX1184" s="186">
        <v>0</v>
      </c>
      <c r="BY1184" s="182">
        <v>8</v>
      </c>
      <c r="BZ1184" s="182">
        <v>2.666666666666667</v>
      </c>
      <c r="CA1184" s="182">
        <v>472</v>
      </c>
      <c r="CB1184" s="182">
        <v>0</v>
      </c>
      <c r="CC1184" s="182">
        <v>0</v>
      </c>
      <c r="CD1184" s="182">
        <v>0</v>
      </c>
      <c r="CE1184" s="228">
        <v>0</v>
      </c>
      <c r="CF1184" s="228">
        <v>1</v>
      </c>
      <c r="CG1184" s="113">
        <v>1</v>
      </c>
      <c r="CH1184" s="113">
        <v>0</v>
      </c>
      <c r="CI1184" s="113">
        <v>0</v>
      </c>
      <c r="CJ1184" s="113">
        <v>0</v>
      </c>
      <c r="CK1184" s="113">
        <v>0</v>
      </c>
      <c r="CL1184" s="113">
        <v>0</v>
      </c>
      <c r="CM1184" s="113">
        <v>0</v>
      </c>
      <c r="CN1184" s="185">
        <v>2.666666666666667</v>
      </c>
      <c r="CO1184" s="181">
        <v>472</v>
      </c>
      <c r="CP1184" s="187">
        <v>5.6497175141242938E-3</v>
      </c>
      <c r="CQ1184" s="173">
        <v>6.8728522336769758E-3</v>
      </c>
      <c r="CR1184" s="173">
        <v>1.2164948453608251</v>
      </c>
      <c r="CS1184" s="173">
        <v>6.9033530571992107E-3</v>
      </c>
      <c r="CT1184" s="173">
        <v>1.22189349112426</v>
      </c>
      <c r="CU1184" s="253">
        <v>2791</v>
      </c>
      <c r="CV1184" s="220">
        <v>-1</v>
      </c>
      <c r="CW1184" s="254">
        <f t="shared" si="126"/>
        <v>470</v>
      </c>
      <c r="CX1184" s="15">
        <f t="shared" si="127"/>
        <v>8</v>
      </c>
      <c r="CY1184" s="241">
        <f t="shared" si="128"/>
        <v>3</v>
      </c>
      <c r="CZ1184" s="241" t="str">
        <f>IFERROR(ROUND(CY1184/#REF!,1),"")</f>
        <v/>
      </c>
      <c r="DA1184" s="254">
        <f t="shared" si="129"/>
        <v>473</v>
      </c>
      <c r="DB1184" s="246">
        <f t="shared" si="130"/>
        <v>6.3424947145877377E-3</v>
      </c>
      <c r="DC1184" s="195"/>
      <c r="DD1184" s="15" t="str">
        <f>IFERROR(#REF!-AO1184,"")</f>
        <v/>
      </c>
      <c r="DE1184" s="195"/>
      <c r="DF1184" s="266" t="str">
        <f>IFERROR(#REF!-L1184,"")</f>
        <v/>
      </c>
      <c r="DG1184" s="228" t="e">
        <f>IF(#REF!&gt;AP1184,0,1)</f>
        <v>#REF!</v>
      </c>
      <c r="DH1184" s="228">
        <f t="shared" si="131"/>
        <v>1</v>
      </c>
      <c r="DI1184" s="228">
        <f t="shared" si="132"/>
        <v>1</v>
      </c>
    </row>
    <row r="1185" spans="1:113" ht="20.25" customHeight="1" x14ac:dyDescent="0.2">
      <c r="A1185">
        <v>2022</v>
      </c>
      <c r="B1185">
        <v>2</v>
      </c>
      <c r="C1185" s="261">
        <v>44612</v>
      </c>
      <c r="D1185">
        <v>29</v>
      </c>
      <c r="E1185">
        <v>83</v>
      </c>
      <c r="F1185">
        <v>8</v>
      </c>
      <c r="G1185" s="194" t="s">
        <v>480</v>
      </c>
      <c r="H1185" s="241" t="s">
        <v>481</v>
      </c>
      <c r="I1185" s="241" t="s">
        <v>169</v>
      </c>
      <c r="J1185" s="241">
        <v>2</v>
      </c>
      <c r="K1185" s="241">
        <v>3</v>
      </c>
      <c r="L1185" s="262">
        <v>22</v>
      </c>
      <c r="M1185" s="263">
        <v>20</v>
      </c>
      <c r="N1185" s="264">
        <v>23</v>
      </c>
      <c r="O1185" s="190"/>
      <c r="P1185" s="190"/>
      <c r="Q1185" s="190"/>
      <c r="R1185" s="190"/>
      <c r="S1185" s="190"/>
      <c r="T1185" s="190"/>
      <c r="U1185" s="190"/>
      <c r="V1185" s="190"/>
      <c r="W1185" s="190"/>
      <c r="X1185" s="190"/>
      <c r="Y1185" s="172">
        <v>117</v>
      </c>
      <c r="Z1185" s="172">
        <v>117</v>
      </c>
      <c r="AA1185" s="190"/>
      <c r="AB1185" s="190"/>
      <c r="AC1185" s="190"/>
      <c r="AD1185" s="190"/>
      <c r="AE1185" s="190"/>
      <c r="AF1185" s="190"/>
      <c r="AG1185" s="190"/>
      <c r="AH1185" s="190"/>
      <c r="AI1185" s="190"/>
      <c r="AJ1185" s="190"/>
      <c r="AK1185" s="172">
        <v>117</v>
      </c>
      <c r="AL1185" s="172">
        <v>117</v>
      </c>
      <c r="AM1185" s="265"/>
      <c r="AN1185" s="265"/>
      <c r="AO1185" s="183">
        <v>60</v>
      </c>
      <c r="AP1185" s="184">
        <v>120</v>
      </c>
      <c r="AQ1185" s="182">
        <v>61.53846153846154</v>
      </c>
      <c r="AR1185" s="182">
        <v>117</v>
      </c>
      <c r="AS1185" s="182"/>
      <c r="AT1185" s="182"/>
      <c r="AU1185" s="182"/>
      <c r="AV1185" s="182"/>
      <c r="AW1185" s="182"/>
      <c r="AX1185" s="182"/>
      <c r="AY1185" s="182"/>
      <c r="AZ1185" s="182"/>
      <c r="BA1185" s="182"/>
      <c r="BB1185" s="182"/>
      <c r="BC1185" s="182"/>
      <c r="BD1185" s="182"/>
      <c r="BE1185" s="182"/>
      <c r="BF1185" s="182"/>
      <c r="BG1185" s="182"/>
      <c r="BH1185" s="182"/>
      <c r="BI1185" s="182"/>
      <c r="BJ1185" s="182"/>
      <c r="BK1185" s="182"/>
      <c r="BL1185" s="182"/>
      <c r="BM1185" s="182"/>
      <c r="BN1185" s="182"/>
      <c r="BO1185" s="182"/>
      <c r="BP1185" s="182"/>
      <c r="BQ1185" s="228" t="s">
        <v>180</v>
      </c>
      <c r="BR1185" s="228" t="s">
        <v>266</v>
      </c>
      <c r="BS1185" s="228" t="s">
        <v>482</v>
      </c>
      <c r="BT1185" s="228"/>
      <c r="BU1185" s="228">
        <v>7</v>
      </c>
      <c r="BV1185" s="228" t="s">
        <v>483</v>
      </c>
      <c r="BW1185" s="228" t="s">
        <v>173</v>
      </c>
      <c r="BX1185" s="186">
        <v>0</v>
      </c>
      <c r="BY1185" s="182">
        <v>0</v>
      </c>
      <c r="BZ1185" s="182">
        <v>0</v>
      </c>
      <c r="CA1185" s="182">
        <v>0</v>
      </c>
      <c r="CB1185" s="182">
        <v>0</v>
      </c>
      <c r="CC1185" s="182">
        <v>0</v>
      </c>
      <c r="CD1185" s="182">
        <v>0</v>
      </c>
      <c r="CE1185" s="228">
        <v>0</v>
      </c>
      <c r="CF1185" s="228">
        <v>0</v>
      </c>
      <c r="CG1185" s="113">
        <v>0</v>
      </c>
      <c r="CH1185" s="113">
        <v>0</v>
      </c>
      <c r="CI1185" s="113">
        <v>0</v>
      </c>
      <c r="CJ1185" s="113">
        <v>0</v>
      </c>
      <c r="CK1185" s="113">
        <v>0</v>
      </c>
      <c r="CL1185" s="113">
        <v>0</v>
      </c>
      <c r="CM1185" s="113">
        <v>0</v>
      </c>
      <c r="CN1185" s="185">
        <v>0</v>
      </c>
      <c r="CO1185" s="181">
        <v>0</v>
      </c>
      <c r="CP1185" s="187"/>
      <c r="CQ1185" s="173">
        <v>0</v>
      </c>
      <c r="CR1185" s="173">
        <v>0</v>
      </c>
      <c r="CS1185" s="173"/>
      <c r="CT1185" s="173"/>
      <c r="CU1185" s="253">
        <v>2791</v>
      </c>
      <c r="CV1185" s="220"/>
      <c r="CW1185" s="254">
        <f t="shared" si="126"/>
        <v>0</v>
      </c>
      <c r="CX1185" s="15">
        <f t="shared" si="127"/>
        <v>0</v>
      </c>
      <c r="CY1185" s="241">
        <f t="shared" si="128"/>
        <v>0</v>
      </c>
      <c r="CZ1185" s="241" t="str">
        <f>IFERROR(ROUND(CY1185/#REF!,1),"")</f>
        <v/>
      </c>
      <c r="DA1185" s="254">
        <f t="shared" si="129"/>
        <v>0</v>
      </c>
      <c r="DB1185" s="246" t="str">
        <f t="shared" si="130"/>
        <v/>
      </c>
      <c r="DC1185" s="195"/>
      <c r="DD1185" s="15" t="str">
        <f>IFERROR(#REF!-AO1185,"")</f>
        <v/>
      </c>
      <c r="DE1185" s="195"/>
      <c r="DF1185" s="266" t="str">
        <f>IFERROR(#REF!-L1185,"")</f>
        <v/>
      </c>
      <c r="DG1185" s="228" t="e">
        <f>IF(#REF!&gt;AP1185,0,1)</f>
        <v>#REF!</v>
      </c>
      <c r="DH1185" s="228">
        <f t="shared" si="131"/>
        <v>0</v>
      </c>
      <c r="DI1185" s="228">
        <f t="shared" si="132"/>
        <v>1</v>
      </c>
    </row>
    <row r="1186" spans="1:113" ht="20.25" customHeight="1" x14ac:dyDescent="0.2">
      <c r="A1186">
        <v>2022</v>
      </c>
      <c r="B1186">
        <v>2</v>
      </c>
      <c r="C1186" s="261">
        <v>44612</v>
      </c>
      <c r="D1186">
        <v>434</v>
      </c>
      <c r="E1186">
        <v>751</v>
      </c>
      <c r="F1186">
        <v>8</v>
      </c>
      <c r="G1186" s="194" t="s">
        <v>210</v>
      </c>
      <c r="H1186" s="241" t="s">
        <v>211</v>
      </c>
      <c r="I1186" s="241" t="s">
        <v>169</v>
      </c>
      <c r="J1186" s="241">
        <v>1</v>
      </c>
      <c r="K1186" s="241">
        <v>4</v>
      </c>
      <c r="L1186" s="262">
        <v>1009</v>
      </c>
      <c r="M1186" s="263">
        <v>949</v>
      </c>
      <c r="N1186" s="264">
        <v>1080</v>
      </c>
      <c r="O1186" s="190"/>
      <c r="P1186" s="190"/>
      <c r="Q1186" s="190"/>
      <c r="R1186" s="190"/>
      <c r="S1186" s="190"/>
      <c r="T1186" s="190"/>
      <c r="U1186" s="190"/>
      <c r="V1186" s="190"/>
      <c r="W1186" s="190"/>
      <c r="X1186" s="190"/>
      <c r="Y1186" s="172"/>
      <c r="Z1186" s="172"/>
      <c r="AA1186" s="190"/>
      <c r="AB1186" s="190"/>
      <c r="AC1186" s="190"/>
      <c r="AD1186" s="190"/>
      <c r="AE1186" s="190"/>
      <c r="AF1186" s="190"/>
      <c r="AG1186" s="190"/>
      <c r="AH1186" s="190"/>
      <c r="AI1186" s="190"/>
      <c r="AJ1186" s="190"/>
      <c r="AK1186" s="172"/>
      <c r="AL1186" s="172"/>
      <c r="AM1186" s="265"/>
      <c r="AN1186" s="265"/>
      <c r="AO1186" s="183">
        <v>20</v>
      </c>
      <c r="AP1186" s="184">
        <v>180</v>
      </c>
      <c r="AQ1186" s="182"/>
      <c r="AR1186" s="182"/>
      <c r="AS1186" s="182"/>
      <c r="AT1186" s="182"/>
      <c r="AU1186" s="182">
        <v>240</v>
      </c>
      <c r="AV1186" s="182">
        <v>4</v>
      </c>
      <c r="AW1186" s="182">
        <v>4</v>
      </c>
      <c r="AX1186" s="182">
        <v>4</v>
      </c>
      <c r="AY1186" s="182"/>
      <c r="AZ1186" s="182"/>
      <c r="BA1186" s="182"/>
      <c r="BB1186" s="182"/>
      <c r="BC1186" s="182"/>
      <c r="BD1186" s="182"/>
      <c r="BE1186" s="182"/>
      <c r="BF1186" s="182"/>
      <c r="BG1186" s="182">
        <v>192</v>
      </c>
      <c r="BH1186" s="182"/>
      <c r="BI1186" s="182"/>
      <c r="BJ1186" s="182"/>
      <c r="BK1186" s="182"/>
      <c r="BL1186" s="182"/>
      <c r="BM1186" s="182"/>
      <c r="BN1186" s="182"/>
      <c r="BO1186" s="182"/>
      <c r="BP1186" s="182"/>
      <c r="BQ1186" s="228" t="s">
        <v>185</v>
      </c>
      <c r="BR1186" s="228" t="s">
        <v>186</v>
      </c>
      <c r="BS1186" s="228" t="s">
        <v>212</v>
      </c>
      <c r="BT1186" s="228" t="s">
        <v>188</v>
      </c>
      <c r="BU1186" s="228">
        <v>7</v>
      </c>
      <c r="BV1186" s="228" t="s">
        <v>213</v>
      </c>
      <c r="BW1186" s="228" t="s">
        <v>173</v>
      </c>
      <c r="BX1186" s="186">
        <v>0</v>
      </c>
      <c r="BY1186" s="182">
        <v>12</v>
      </c>
      <c r="BZ1186" s="182">
        <v>3</v>
      </c>
      <c r="CA1186" s="182">
        <v>243</v>
      </c>
      <c r="CB1186" s="182">
        <v>0</v>
      </c>
      <c r="CC1186" s="182">
        <v>0</v>
      </c>
      <c r="CD1186" s="182">
        <v>192</v>
      </c>
      <c r="CE1186" s="228">
        <v>1</v>
      </c>
      <c r="CF1186" s="228">
        <v>1</v>
      </c>
      <c r="CG1186" s="113">
        <v>1</v>
      </c>
      <c r="CH1186" s="113">
        <v>0</v>
      </c>
      <c r="CI1186" s="113">
        <v>0</v>
      </c>
      <c r="CJ1186" s="113">
        <v>0</v>
      </c>
      <c r="CK1186" s="113">
        <v>0</v>
      </c>
      <c r="CL1186" s="113">
        <v>0</v>
      </c>
      <c r="CM1186" s="113">
        <v>0</v>
      </c>
      <c r="CN1186" s="185">
        <v>3</v>
      </c>
      <c r="CO1186" s="181">
        <v>435</v>
      </c>
      <c r="CP1186" s="187">
        <v>6.8965517241379309E-3</v>
      </c>
      <c r="CQ1186" s="173">
        <v>2.973240832507433E-3</v>
      </c>
      <c r="CR1186" s="173">
        <v>0.4311199207135778</v>
      </c>
      <c r="CS1186" s="173"/>
      <c r="CT1186" s="173"/>
      <c r="CU1186" s="253">
        <v>2791</v>
      </c>
      <c r="CV1186" s="220"/>
      <c r="CW1186" s="254">
        <f t="shared" si="126"/>
        <v>432</v>
      </c>
      <c r="CX1186" s="15">
        <f t="shared" si="127"/>
        <v>12</v>
      </c>
      <c r="CY1186" s="241">
        <f t="shared" si="128"/>
        <v>3</v>
      </c>
      <c r="CZ1186" s="241" t="str">
        <f>IFERROR(ROUND(CY1186/#REF!,1),"")</f>
        <v/>
      </c>
      <c r="DA1186" s="254">
        <f t="shared" si="129"/>
        <v>435</v>
      </c>
      <c r="DB1186" s="246">
        <f t="shared" si="130"/>
        <v>6.8965517241379309E-3</v>
      </c>
      <c r="DC1186" s="195"/>
      <c r="DD1186" s="15" t="str">
        <f>IFERROR(#REF!-AO1186,"")</f>
        <v/>
      </c>
      <c r="DE1186" s="195"/>
      <c r="DF1186" s="266" t="str">
        <f>IFERROR(#REF!-L1186,"")</f>
        <v/>
      </c>
      <c r="DG1186" s="228" t="e">
        <f>IF(#REF!&gt;AP1186,0,1)</f>
        <v>#REF!</v>
      </c>
      <c r="DH1186" s="228">
        <f t="shared" si="131"/>
        <v>0</v>
      </c>
      <c r="DI1186" s="228">
        <f t="shared" si="132"/>
        <v>1</v>
      </c>
    </row>
    <row r="1187" spans="1:113" ht="20.25" customHeight="1" x14ac:dyDescent="0.2">
      <c r="A1187">
        <v>2022</v>
      </c>
      <c r="B1187">
        <v>2</v>
      </c>
      <c r="C1187" s="261">
        <v>44612</v>
      </c>
      <c r="D1187">
        <v>434</v>
      </c>
      <c r="E1187">
        <v>752</v>
      </c>
      <c r="F1187">
        <v>8</v>
      </c>
      <c r="G1187" s="194"/>
      <c r="H1187" s="241"/>
      <c r="I1187" s="241"/>
      <c r="J1187" s="241"/>
      <c r="K1187" s="241"/>
      <c r="L1187" s="262">
        <v>0</v>
      </c>
      <c r="M1187" s="263">
        <v>0</v>
      </c>
      <c r="N1187" s="264">
        <v>0</v>
      </c>
      <c r="O1187" s="190"/>
      <c r="P1187" s="190"/>
      <c r="Q1187" s="190"/>
      <c r="R1187" s="190"/>
      <c r="S1187" s="190"/>
      <c r="T1187" s="190"/>
      <c r="U1187" s="190"/>
      <c r="V1187" s="190"/>
      <c r="W1187" s="190"/>
      <c r="X1187" s="190"/>
      <c r="Y1187" s="172"/>
      <c r="Z1187" s="172"/>
      <c r="AA1187" s="190"/>
      <c r="AB1187" s="190"/>
      <c r="AC1187" s="190"/>
      <c r="AD1187" s="190"/>
      <c r="AE1187" s="190"/>
      <c r="AF1187" s="190"/>
      <c r="AG1187" s="190"/>
      <c r="AH1187" s="190"/>
      <c r="AI1187" s="190"/>
      <c r="AJ1187" s="190"/>
      <c r="AK1187" s="172"/>
      <c r="AL1187" s="172"/>
      <c r="AM1187" s="265"/>
      <c r="AN1187" s="265"/>
      <c r="AO1187" s="183">
        <v>0</v>
      </c>
      <c r="AP1187" s="184"/>
      <c r="AQ1187" s="182"/>
      <c r="AR1187" s="182"/>
      <c r="AS1187" s="182"/>
      <c r="AT1187" s="182"/>
      <c r="AU1187" s="182"/>
      <c r="AV1187" s="182"/>
      <c r="AW1187" s="182"/>
      <c r="AX1187" s="182"/>
      <c r="AY1187" s="182"/>
      <c r="AZ1187" s="182"/>
      <c r="BA1187" s="182"/>
      <c r="BB1187" s="182"/>
      <c r="BC1187" s="182"/>
      <c r="BD1187" s="182"/>
      <c r="BE1187" s="182"/>
      <c r="BF1187" s="182"/>
      <c r="BG1187" s="182"/>
      <c r="BH1187" s="182"/>
      <c r="BI1187" s="182"/>
      <c r="BJ1187" s="182"/>
      <c r="BK1187" s="182"/>
      <c r="BL1187" s="182"/>
      <c r="BM1187" s="182"/>
      <c r="BN1187" s="182"/>
      <c r="BO1187" s="182"/>
      <c r="BP1187" s="182"/>
      <c r="BQ1187" s="228"/>
      <c r="BR1187" s="228"/>
      <c r="BS1187" s="228"/>
      <c r="BT1187" s="228"/>
      <c r="BU1187" s="228">
        <v>7</v>
      </c>
      <c r="BV1187" s="228"/>
      <c r="BW1187" s="228" t="s">
        <v>173</v>
      </c>
      <c r="BX1187" s="186">
        <v>0</v>
      </c>
      <c r="BY1187" s="182">
        <v>0</v>
      </c>
      <c r="BZ1187" s="182"/>
      <c r="CA1187" s="182">
        <v>0</v>
      </c>
      <c r="CB1187" s="182">
        <v>0</v>
      </c>
      <c r="CC1187" s="182"/>
      <c r="CD1187" s="182">
        <v>0</v>
      </c>
      <c r="CE1187" s="228">
        <v>0</v>
      </c>
      <c r="CF1187" s="228">
        <v>0</v>
      </c>
      <c r="CG1187" s="113">
        <v>0</v>
      </c>
      <c r="CH1187" s="113">
        <v>0</v>
      </c>
      <c r="CI1187" s="113">
        <v>0</v>
      </c>
      <c r="CJ1187" s="113">
        <v>0</v>
      </c>
      <c r="CK1187" s="113">
        <v>0</v>
      </c>
      <c r="CL1187" s="113">
        <v>0</v>
      </c>
      <c r="CM1187" s="113">
        <v>0</v>
      </c>
      <c r="CN1187" s="185">
        <v>0</v>
      </c>
      <c r="CO1187" s="181">
        <v>0</v>
      </c>
      <c r="CP1187" s="187"/>
      <c r="CQ1187" s="173"/>
      <c r="CR1187" s="173"/>
      <c r="CS1187" s="173"/>
      <c r="CT1187" s="173"/>
      <c r="CU1187" s="253">
        <v>2791</v>
      </c>
      <c r="CV1187" s="220"/>
      <c r="CW1187" s="254">
        <f t="shared" si="126"/>
        <v>0</v>
      </c>
      <c r="CX1187" s="15">
        <f t="shared" si="127"/>
        <v>0</v>
      </c>
      <c r="CY1187" s="241" t="str">
        <f t="shared" si="128"/>
        <v/>
      </c>
      <c r="CZ1187" s="241" t="str">
        <f>IFERROR(ROUND(CY1187/#REF!,1),"")</f>
        <v/>
      </c>
      <c r="DA1187" s="254" t="str">
        <f t="shared" si="129"/>
        <v/>
      </c>
      <c r="DB1187" s="246" t="str">
        <f t="shared" si="130"/>
        <v/>
      </c>
      <c r="DC1187" s="195"/>
      <c r="DD1187" s="15" t="str">
        <f>IFERROR(#REF!-AO1187,"")</f>
        <v/>
      </c>
      <c r="DE1187" s="195"/>
      <c r="DF1187" s="266" t="str">
        <f>IFERROR(#REF!-L1187,"")</f>
        <v/>
      </c>
      <c r="DG1187" s="228" t="e">
        <f>IF(#REF!&gt;AP1187,0,1)</f>
        <v>#REF!</v>
      </c>
      <c r="DH1187" s="228">
        <f t="shared" si="131"/>
        <v>1</v>
      </c>
      <c r="DI1187" s="228">
        <f t="shared" si="132"/>
        <v>1</v>
      </c>
    </row>
    <row r="1188" spans="1:113" ht="20.25" customHeight="1" x14ac:dyDescent="0.2">
      <c r="A1188">
        <v>2022</v>
      </c>
      <c r="B1188">
        <v>2</v>
      </c>
      <c r="C1188" s="261">
        <v>44612</v>
      </c>
      <c r="D1188">
        <v>227</v>
      </c>
      <c r="E1188">
        <v>155</v>
      </c>
      <c r="F1188">
        <v>28</v>
      </c>
      <c r="G1188" s="194" t="s">
        <v>362</v>
      </c>
      <c r="H1188" s="241" t="s">
        <v>363</v>
      </c>
      <c r="I1188" s="241" t="s">
        <v>364</v>
      </c>
      <c r="J1188" s="241">
        <v>3</v>
      </c>
      <c r="K1188" s="241">
        <v>2</v>
      </c>
      <c r="L1188" s="262">
        <v>122</v>
      </c>
      <c r="M1188" s="263">
        <v>113</v>
      </c>
      <c r="N1188" s="264">
        <v>130</v>
      </c>
      <c r="O1188" s="190">
        <v>224</v>
      </c>
      <c r="P1188" s="190">
        <v>220</v>
      </c>
      <c r="Q1188" s="190"/>
      <c r="R1188" s="190"/>
      <c r="S1188" s="190"/>
      <c r="T1188" s="190">
        <v>158</v>
      </c>
      <c r="U1188" s="190">
        <v>153</v>
      </c>
      <c r="V1188" s="190"/>
      <c r="W1188" s="190"/>
      <c r="X1188" s="190"/>
      <c r="Y1188" s="172">
        <v>116</v>
      </c>
      <c r="Z1188" s="172">
        <v>117</v>
      </c>
      <c r="AA1188" s="190"/>
      <c r="AB1188" s="190"/>
      <c r="AC1188" s="190"/>
      <c r="AD1188" s="190"/>
      <c r="AE1188" s="190"/>
      <c r="AF1188" s="190"/>
      <c r="AG1188" s="190"/>
      <c r="AH1188" s="190"/>
      <c r="AI1188" s="190"/>
      <c r="AJ1188" s="190"/>
      <c r="AK1188" s="172"/>
      <c r="AL1188" s="172"/>
      <c r="AM1188" s="265">
        <v>222</v>
      </c>
      <c r="AN1188" s="265">
        <v>155.5</v>
      </c>
      <c r="AO1188" s="183">
        <v>80</v>
      </c>
      <c r="AP1188" s="184">
        <v>135</v>
      </c>
      <c r="AQ1188" s="182">
        <v>92.703862660944196</v>
      </c>
      <c r="AR1188" s="182">
        <v>116.5</v>
      </c>
      <c r="AS1188" s="182"/>
      <c r="AT1188" s="182"/>
      <c r="AU1188" s="182"/>
      <c r="AV1188" s="182">
        <v>7</v>
      </c>
      <c r="AW1188" s="182">
        <v>8</v>
      </c>
      <c r="AX1188" s="182">
        <v>5</v>
      </c>
      <c r="AY1188" s="182"/>
      <c r="AZ1188" s="182"/>
      <c r="BA1188" s="182"/>
      <c r="BB1188" s="182"/>
      <c r="BC1188" s="182"/>
      <c r="BD1188" s="182"/>
      <c r="BE1188" s="182"/>
      <c r="BF1188" s="182"/>
      <c r="BG1188" s="182">
        <v>672</v>
      </c>
      <c r="BH1188" s="182"/>
      <c r="BI1188" s="182"/>
      <c r="BJ1188" s="182"/>
      <c r="BK1188" s="182"/>
      <c r="BL1188" s="182"/>
      <c r="BM1188" s="182"/>
      <c r="BN1188" s="182"/>
      <c r="BO1188" s="182"/>
      <c r="BP1188" s="182"/>
      <c r="BQ1188" s="228" t="s">
        <v>180</v>
      </c>
      <c r="BR1188" s="228" t="s">
        <v>181</v>
      </c>
      <c r="BS1188" s="228" t="s">
        <v>365</v>
      </c>
      <c r="BT1188" s="228"/>
      <c r="BU1188" s="228">
        <v>7</v>
      </c>
      <c r="BV1188" s="228" t="s">
        <v>362</v>
      </c>
      <c r="BW1188" s="228" t="s">
        <v>222</v>
      </c>
      <c r="BX1188" s="186">
        <v>0</v>
      </c>
      <c r="BY1188" s="182">
        <v>20</v>
      </c>
      <c r="BZ1188" s="182">
        <v>10</v>
      </c>
      <c r="CA1188" s="182">
        <v>10</v>
      </c>
      <c r="CB1188" s="182">
        <v>0</v>
      </c>
      <c r="CC1188" s="182">
        <v>0</v>
      </c>
      <c r="CD1188" s="182">
        <v>672</v>
      </c>
      <c r="CE1188" s="228">
        <v>3</v>
      </c>
      <c r="CF1188" s="228">
        <v>4</v>
      </c>
      <c r="CG1188" s="113">
        <v>2</v>
      </c>
      <c r="CH1188" s="113">
        <v>0</v>
      </c>
      <c r="CI1188" s="113">
        <v>0</v>
      </c>
      <c r="CJ1188" s="113">
        <v>0</v>
      </c>
      <c r="CK1188" s="113">
        <v>0</v>
      </c>
      <c r="CL1188" s="113">
        <v>0</v>
      </c>
      <c r="CM1188" s="113">
        <v>0</v>
      </c>
      <c r="CN1188" s="185">
        <v>10</v>
      </c>
      <c r="CO1188" s="181">
        <v>682</v>
      </c>
      <c r="CP1188" s="187">
        <v>1.466275659824047E-2</v>
      </c>
      <c r="CQ1188" s="173">
        <v>8.1967213114754092E-2</v>
      </c>
      <c r="CR1188" s="173">
        <v>5.5901639344262293</v>
      </c>
      <c r="CS1188" s="173">
        <v>6.4308681672025719E-2</v>
      </c>
      <c r="CT1188" s="173">
        <v>4.385852090032154</v>
      </c>
      <c r="CU1188" s="253">
        <v>2791</v>
      </c>
      <c r="CV1188" s="220">
        <v>-1</v>
      </c>
      <c r="CW1188" s="254">
        <f t="shared" si="126"/>
        <v>672</v>
      </c>
      <c r="CX1188" s="15">
        <f t="shared" si="127"/>
        <v>20</v>
      </c>
      <c r="CY1188" s="241">
        <f t="shared" si="128"/>
        <v>10</v>
      </c>
      <c r="CZ1188" s="241" t="str">
        <f>IFERROR(ROUND(CY1188/#REF!,1),"")</f>
        <v/>
      </c>
      <c r="DA1188" s="254">
        <f t="shared" si="129"/>
        <v>682</v>
      </c>
      <c r="DB1188" s="246">
        <f t="shared" si="130"/>
        <v>1.466275659824047E-2</v>
      </c>
      <c r="DC1188" s="195"/>
      <c r="DD1188" s="15" t="str">
        <f>IFERROR(#REF!-AO1188,"")</f>
        <v/>
      </c>
      <c r="DE1188" s="195"/>
      <c r="DF1188" s="266" t="str">
        <f>IFERROR(#REF!-L1188,"")</f>
        <v/>
      </c>
      <c r="DG1188" s="228" t="e">
        <f>IF(#REF!&gt;AP1188,0,1)</f>
        <v>#REF!</v>
      </c>
      <c r="DH1188" s="228">
        <f t="shared" si="131"/>
        <v>1</v>
      </c>
      <c r="DI1188" s="228">
        <f t="shared" si="132"/>
        <v>0</v>
      </c>
    </row>
    <row r="1189" spans="1:113" ht="20.25" customHeight="1" x14ac:dyDescent="0.2">
      <c r="A1189">
        <v>2022</v>
      </c>
      <c r="B1189">
        <v>2</v>
      </c>
      <c r="C1189" s="261">
        <v>44612</v>
      </c>
      <c r="D1189">
        <v>53</v>
      </c>
      <c r="E1189">
        <v>131</v>
      </c>
      <c r="F1189">
        <v>30</v>
      </c>
      <c r="G1189" s="194" t="s">
        <v>503</v>
      </c>
      <c r="H1189" s="241" t="s">
        <v>504</v>
      </c>
      <c r="I1189" s="241" t="s">
        <v>225</v>
      </c>
      <c r="J1189" s="241">
        <v>25</v>
      </c>
      <c r="K1189" s="241">
        <v>1</v>
      </c>
      <c r="L1189" s="262">
        <v>10</v>
      </c>
      <c r="M1189" s="263">
        <v>9</v>
      </c>
      <c r="N1189" s="264">
        <v>10</v>
      </c>
      <c r="O1189" s="190"/>
      <c r="P1189" s="190"/>
      <c r="Q1189" s="190">
        <v>19</v>
      </c>
      <c r="R1189" s="190">
        <v>20</v>
      </c>
      <c r="S1189" s="190"/>
      <c r="T1189" s="190"/>
      <c r="U1189" s="190"/>
      <c r="V1189" s="190">
        <v>12</v>
      </c>
      <c r="W1189" s="190">
        <v>13</v>
      </c>
      <c r="X1189" s="190"/>
      <c r="Y1189" s="172"/>
      <c r="Z1189" s="172">
        <v>88</v>
      </c>
      <c r="AA1189" s="190">
        <v>13</v>
      </c>
      <c r="AB1189" s="190">
        <v>15</v>
      </c>
      <c r="AC1189" s="190"/>
      <c r="AD1189" s="190">
        <v>14</v>
      </c>
      <c r="AE1189" s="190">
        <v>13</v>
      </c>
      <c r="AF1189" s="190">
        <v>8</v>
      </c>
      <c r="AG1189" s="190">
        <v>10</v>
      </c>
      <c r="AH1189" s="190"/>
      <c r="AI1189" s="190">
        <v>11</v>
      </c>
      <c r="AJ1189" s="190">
        <v>10</v>
      </c>
      <c r="AK1189" s="172">
        <v>92</v>
      </c>
      <c r="AL1189" s="172">
        <v>85</v>
      </c>
      <c r="AM1189" s="265">
        <v>15.66666666666667</v>
      </c>
      <c r="AN1189" s="265">
        <v>10.66666666666667</v>
      </c>
      <c r="AO1189" s="183">
        <v>910</v>
      </c>
      <c r="AP1189" s="184">
        <v>99</v>
      </c>
      <c r="AQ1189" s="182">
        <v>1018.867924528302</v>
      </c>
      <c r="AR1189" s="182">
        <v>88.333333333333329</v>
      </c>
      <c r="AS1189" s="182"/>
      <c r="AT1189" s="182"/>
      <c r="AU1189" s="182"/>
      <c r="AV1189" s="182">
        <v>10</v>
      </c>
      <c r="AW1189" s="182">
        <v>10</v>
      </c>
      <c r="AX1189" s="182">
        <v>10</v>
      </c>
      <c r="AY1189" s="182"/>
      <c r="AZ1189" s="182"/>
      <c r="BA1189" s="182"/>
      <c r="BB1189" s="182"/>
      <c r="BC1189" s="182"/>
      <c r="BD1189" s="182"/>
      <c r="BE1189" s="182"/>
      <c r="BF1189" s="182"/>
      <c r="BG1189" s="182">
        <v>8000</v>
      </c>
      <c r="BH1189" s="182">
        <v>3</v>
      </c>
      <c r="BI1189" s="182">
        <v>2</v>
      </c>
      <c r="BJ1189" s="182">
        <v>5</v>
      </c>
      <c r="BK1189" s="182"/>
      <c r="BL1189" s="182"/>
      <c r="BM1189" s="182"/>
      <c r="BN1189" s="182"/>
      <c r="BO1189" s="182"/>
      <c r="BP1189" s="182"/>
      <c r="BQ1189" s="228" t="s">
        <v>180</v>
      </c>
      <c r="BR1189" s="228" t="s">
        <v>266</v>
      </c>
      <c r="BS1189" s="228" t="s">
        <v>505</v>
      </c>
      <c r="BT1189" s="228"/>
      <c r="BU1189" s="228">
        <v>7</v>
      </c>
      <c r="BV1189" s="228" t="s">
        <v>503</v>
      </c>
      <c r="BW1189" s="228" t="s">
        <v>222</v>
      </c>
      <c r="BX1189" s="186">
        <v>0</v>
      </c>
      <c r="BY1189" s="182">
        <v>30</v>
      </c>
      <c r="BZ1189" s="182">
        <v>30</v>
      </c>
      <c r="CA1189" s="182">
        <v>30</v>
      </c>
      <c r="CB1189" s="182">
        <v>10</v>
      </c>
      <c r="CC1189" s="182">
        <v>10</v>
      </c>
      <c r="CD1189" s="182">
        <v>8010</v>
      </c>
      <c r="CE1189" s="228">
        <v>13</v>
      </c>
      <c r="CF1189" s="228">
        <v>12</v>
      </c>
      <c r="CG1189" s="113">
        <v>15</v>
      </c>
      <c r="CH1189" s="113">
        <v>0</v>
      </c>
      <c r="CI1189" s="113">
        <v>0</v>
      </c>
      <c r="CJ1189" s="113">
        <v>0</v>
      </c>
      <c r="CK1189" s="113">
        <v>0</v>
      </c>
      <c r="CL1189" s="113">
        <v>0</v>
      </c>
      <c r="CM1189" s="113">
        <v>0</v>
      </c>
      <c r="CN1189" s="185">
        <v>40</v>
      </c>
      <c r="CO1189" s="181">
        <v>8040</v>
      </c>
      <c r="CP1189" s="187">
        <v>4.9751243781094526E-3</v>
      </c>
      <c r="CQ1189" s="173">
        <v>4</v>
      </c>
      <c r="CR1189" s="173">
        <v>804</v>
      </c>
      <c r="CS1189" s="173">
        <v>3.75</v>
      </c>
      <c r="CT1189" s="173">
        <v>753.75</v>
      </c>
      <c r="CU1189" s="253">
        <v>2791</v>
      </c>
      <c r="CV1189" s="220">
        <v>-1</v>
      </c>
      <c r="CW1189" s="254">
        <f t="shared" si="126"/>
        <v>8000</v>
      </c>
      <c r="CX1189" s="15">
        <f t="shared" si="127"/>
        <v>40</v>
      </c>
      <c r="CY1189" s="241">
        <f t="shared" si="128"/>
        <v>40</v>
      </c>
      <c r="CZ1189" s="241" t="str">
        <f>IFERROR(ROUND(CY1189/#REF!,1),"")</f>
        <v/>
      </c>
      <c r="DA1189" s="254">
        <f t="shared" si="129"/>
        <v>8040</v>
      </c>
      <c r="DB1189" s="246">
        <f t="shared" si="130"/>
        <v>4.9751243781094526E-3</v>
      </c>
      <c r="DC1189" s="195"/>
      <c r="DD1189" s="15" t="str">
        <f>IFERROR(#REF!-AO1189,"")</f>
        <v/>
      </c>
      <c r="DE1189" s="195"/>
      <c r="DF1189" s="266" t="str">
        <f>IFERROR(#REF!-L1189,"")</f>
        <v/>
      </c>
      <c r="DG1189" s="228" t="e">
        <f>IF(#REF!&gt;AP1189,0,1)</f>
        <v>#REF!</v>
      </c>
      <c r="DH1189" s="228">
        <f t="shared" si="131"/>
        <v>1</v>
      </c>
      <c r="DI1189" s="228">
        <f t="shared" si="132"/>
        <v>0</v>
      </c>
    </row>
    <row r="1190" spans="1:113" ht="20.25" customHeight="1" x14ac:dyDescent="0.2">
      <c r="A1190">
        <v>2022</v>
      </c>
      <c r="B1190">
        <v>2</v>
      </c>
      <c r="C1190" s="261">
        <v>44612</v>
      </c>
      <c r="D1190">
        <v>372</v>
      </c>
      <c r="E1190">
        <v>646</v>
      </c>
      <c r="F1190">
        <v>46</v>
      </c>
      <c r="G1190" s="194" t="s">
        <v>276</v>
      </c>
      <c r="H1190" s="241" t="s">
        <v>277</v>
      </c>
      <c r="I1190" s="241" t="s">
        <v>221</v>
      </c>
      <c r="J1190" s="241">
        <v>2</v>
      </c>
      <c r="K1190" s="241">
        <v>2</v>
      </c>
      <c r="L1190" s="262">
        <v>212</v>
      </c>
      <c r="M1190" s="263">
        <v>197</v>
      </c>
      <c r="N1190" s="264">
        <v>226</v>
      </c>
      <c r="O1190" s="190"/>
      <c r="P1190" s="190"/>
      <c r="Q1190" s="190"/>
      <c r="R1190" s="190"/>
      <c r="S1190" s="190"/>
      <c r="T1190" s="190"/>
      <c r="U1190" s="190"/>
      <c r="V1190" s="190"/>
      <c r="W1190" s="190"/>
      <c r="X1190" s="190"/>
      <c r="Y1190" s="172"/>
      <c r="Z1190" s="172"/>
      <c r="AA1190" s="190"/>
      <c r="AB1190" s="190"/>
      <c r="AC1190" s="190"/>
      <c r="AD1190" s="190"/>
      <c r="AE1190" s="190"/>
      <c r="AF1190" s="190"/>
      <c r="AG1190" s="190"/>
      <c r="AH1190" s="190"/>
      <c r="AI1190" s="190"/>
      <c r="AJ1190" s="190"/>
      <c r="AK1190" s="172"/>
      <c r="AL1190" s="172"/>
      <c r="AM1190" s="265"/>
      <c r="AN1190" s="265"/>
      <c r="AO1190" s="183">
        <v>37</v>
      </c>
      <c r="AP1190" s="184">
        <v>150</v>
      </c>
      <c r="AQ1190" s="182"/>
      <c r="AR1190" s="182"/>
      <c r="AS1190" s="182"/>
      <c r="AT1190" s="182"/>
      <c r="AU1190" s="182">
        <v>472</v>
      </c>
      <c r="AV1190" s="182"/>
      <c r="AW1190" s="182"/>
      <c r="AX1190" s="182"/>
      <c r="AY1190" s="182"/>
      <c r="AZ1190" s="182"/>
      <c r="BA1190" s="182"/>
      <c r="BB1190" s="182"/>
      <c r="BC1190" s="182"/>
      <c r="BD1190" s="182"/>
      <c r="BE1190" s="182"/>
      <c r="BF1190" s="182"/>
      <c r="BG1190" s="182"/>
      <c r="BH1190" s="182"/>
      <c r="BI1190" s="182"/>
      <c r="BJ1190" s="182"/>
      <c r="BK1190" s="182"/>
      <c r="BL1190" s="182"/>
      <c r="BM1190" s="182"/>
      <c r="BN1190" s="182"/>
      <c r="BO1190" s="182"/>
      <c r="BP1190" s="182"/>
      <c r="BQ1190" s="228" t="s">
        <v>180</v>
      </c>
      <c r="BR1190" s="228" t="s">
        <v>266</v>
      </c>
      <c r="BS1190" s="228" t="s">
        <v>278</v>
      </c>
      <c r="BT1190" s="228"/>
      <c r="BU1190" s="228">
        <v>7</v>
      </c>
      <c r="BV1190" s="228" t="s">
        <v>323</v>
      </c>
      <c r="BW1190" s="228" t="s">
        <v>222</v>
      </c>
      <c r="BX1190" s="186">
        <v>0</v>
      </c>
      <c r="BY1190" s="182">
        <v>0</v>
      </c>
      <c r="BZ1190" s="182">
        <v>0</v>
      </c>
      <c r="CA1190" s="182">
        <v>472</v>
      </c>
      <c r="CB1190" s="182">
        <v>0</v>
      </c>
      <c r="CC1190" s="182">
        <v>0</v>
      </c>
      <c r="CD1190" s="182">
        <v>0</v>
      </c>
      <c r="CE1190" s="228">
        <v>0</v>
      </c>
      <c r="CF1190" s="228">
        <v>0</v>
      </c>
      <c r="CG1190" s="113">
        <v>0</v>
      </c>
      <c r="CH1190" s="113">
        <v>0</v>
      </c>
      <c r="CI1190" s="113">
        <v>0</v>
      </c>
      <c r="CJ1190" s="113">
        <v>0</v>
      </c>
      <c r="CK1190" s="113">
        <v>0</v>
      </c>
      <c r="CL1190" s="113">
        <v>0</v>
      </c>
      <c r="CM1190" s="113">
        <v>0</v>
      </c>
      <c r="CN1190" s="185">
        <v>0</v>
      </c>
      <c r="CO1190" s="181">
        <v>472</v>
      </c>
      <c r="CP1190" s="187">
        <v>0</v>
      </c>
      <c r="CQ1190" s="173">
        <v>0</v>
      </c>
      <c r="CR1190" s="173">
        <v>2.226415094339623</v>
      </c>
      <c r="CS1190" s="173"/>
      <c r="CT1190" s="173"/>
      <c r="CU1190" s="253">
        <v>2791</v>
      </c>
      <c r="CV1190" s="220"/>
      <c r="CW1190" s="254">
        <f t="shared" si="126"/>
        <v>472</v>
      </c>
      <c r="CX1190" s="15">
        <f t="shared" si="127"/>
        <v>0</v>
      </c>
      <c r="CY1190" s="241">
        <f t="shared" si="128"/>
        <v>0</v>
      </c>
      <c r="CZ1190" s="241" t="str">
        <f>IFERROR(ROUND(CY1190/#REF!,1),"")</f>
        <v/>
      </c>
      <c r="DA1190" s="254">
        <f t="shared" si="129"/>
        <v>472</v>
      </c>
      <c r="DB1190" s="246">
        <f t="shared" si="130"/>
        <v>0</v>
      </c>
      <c r="DC1190" s="195"/>
      <c r="DD1190" s="15" t="str">
        <f>IFERROR(#REF!-AO1190,"")</f>
        <v/>
      </c>
      <c r="DE1190" s="195"/>
      <c r="DF1190" s="266" t="str">
        <f>IFERROR(#REF!-L1190,"")</f>
        <v/>
      </c>
      <c r="DG1190" s="228" t="e">
        <f>IF(#REF!&gt;AP1190,0,1)</f>
        <v>#REF!</v>
      </c>
      <c r="DH1190" s="228">
        <f t="shared" si="131"/>
        <v>0</v>
      </c>
      <c r="DI1190" s="228">
        <f t="shared" si="132"/>
        <v>1</v>
      </c>
    </row>
    <row r="1191" spans="1:113" ht="20.25" customHeight="1" x14ac:dyDescent="0.2">
      <c r="A1191">
        <v>2022</v>
      </c>
      <c r="B1191">
        <v>2</v>
      </c>
      <c r="C1191" s="261">
        <v>44612</v>
      </c>
      <c r="D1191">
        <v>372</v>
      </c>
      <c r="E1191">
        <v>647</v>
      </c>
      <c r="F1191">
        <v>46</v>
      </c>
      <c r="G1191" s="194" t="s">
        <v>264</v>
      </c>
      <c r="H1191" s="241" t="s">
        <v>265</v>
      </c>
      <c r="I1191" s="241" t="s">
        <v>221</v>
      </c>
      <c r="J1191" s="241">
        <v>2</v>
      </c>
      <c r="K1191" s="241">
        <v>2</v>
      </c>
      <c r="L1191" s="262">
        <v>212</v>
      </c>
      <c r="M1191" s="263">
        <v>197</v>
      </c>
      <c r="N1191" s="264">
        <v>226</v>
      </c>
      <c r="O1191" s="190"/>
      <c r="P1191" s="190"/>
      <c r="Q1191" s="190"/>
      <c r="R1191" s="190"/>
      <c r="S1191" s="190"/>
      <c r="T1191" s="190"/>
      <c r="U1191" s="190"/>
      <c r="V1191" s="190"/>
      <c r="W1191" s="190"/>
      <c r="X1191" s="190"/>
      <c r="Y1191" s="172"/>
      <c r="Z1191" s="172"/>
      <c r="AA1191" s="190"/>
      <c r="AB1191" s="190"/>
      <c r="AC1191" s="190"/>
      <c r="AD1191" s="190"/>
      <c r="AE1191" s="190"/>
      <c r="AF1191" s="190"/>
      <c r="AG1191" s="190"/>
      <c r="AH1191" s="190"/>
      <c r="AI1191" s="190"/>
      <c r="AJ1191" s="190"/>
      <c r="AK1191" s="172"/>
      <c r="AL1191" s="172"/>
      <c r="AM1191" s="265"/>
      <c r="AN1191" s="265"/>
      <c r="AO1191" s="183">
        <v>37</v>
      </c>
      <c r="AP1191" s="184">
        <v>150</v>
      </c>
      <c r="AQ1191" s="182"/>
      <c r="AR1191" s="182"/>
      <c r="AS1191" s="182"/>
      <c r="AT1191" s="182"/>
      <c r="AU1191" s="182">
        <v>472</v>
      </c>
      <c r="AV1191" s="182"/>
      <c r="AW1191" s="182"/>
      <c r="AX1191" s="182"/>
      <c r="AY1191" s="182"/>
      <c r="AZ1191" s="182"/>
      <c r="BA1191" s="182"/>
      <c r="BB1191" s="182"/>
      <c r="BC1191" s="182"/>
      <c r="BD1191" s="182"/>
      <c r="BE1191" s="182"/>
      <c r="BF1191" s="182"/>
      <c r="BG1191" s="182"/>
      <c r="BH1191" s="182"/>
      <c r="BI1191" s="182"/>
      <c r="BJ1191" s="182"/>
      <c r="BK1191" s="182"/>
      <c r="BL1191" s="182"/>
      <c r="BM1191" s="182"/>
      <c r="BN1191" s="182"/>
      <c r="BO1191" s="182"/>
      <c r="BP1191" s="182"/>
      <c r="BQ1191" s="228" t="s">
        <v>180</v>
      </c>
      <c r="BR1191" s="228" t="s">
        <v>266</v>
      </c>
      <c r="BS1191" s="228" t="s">
        <v>267</v>
      </c>
      <c r="BT1191" s="228"/>
      <c r="BU1191" s="228">
        <v>7</v>
      </c>
      <c r="BV1191" s="228" t="s">
        <v>323</v>
      </c>
      <c r="BW1191" s="228" t="s">
        <v>222</v>
      </c>
      <c r="BX1191" s="186">
        <v>0</v>
      </c>
      <c r="BY1191" s="182">
        <v>0</v>
      </c>
      <c r="BZ1191" s="182">
        <v>0</v>
      </c>
      <c r="CA1191" s="182">
        <v>472</v>
      </c>
      <c r="CB1191" s="182">
        <v>0</v>
      </c>
      <c r="CC1191" s="182">
        <v>0</v>
      </c>
      <c r="CD1191" s="182">
        <v>0</v>
      </c>
      <c r="CE1191" s="228">
        <v>0</v>
      </c>
      <c r="CF1191" s="228">
        <v>0</v>
      </c>
      <c r="CG1191" s="113">
        <v>0</v>
      </c>
      <c r="CH1191" s="113">
        <v>0</v>
      </c>
      <c r="CI1191" s="113">
        <v>0</v>
      </c>
      <c r="CJ1191" s="113">
        <v>0</v>
      </c>
      <c r="CK1191" s="113">
        <v>0</v>
      </c>
      <c r="CL1191" s="113">
        <v>0</v>
      </c>
      <c r="CM1191" s="113">
        <v>0</v>
      </c>
      <c r="CN1191" s="185">
        <v>0</v>
      </c>
      <c r="CO1191" s="181">
        <v>472</v>
      </c>
      <c r="CP1191" s="187">
        <v>0</v>
      </c>
      <c r="CQ1191" s="173">
        <v>0</v>
      </c>
      <c r="CR1191" s="173">
        <v>2.226415094339623</v>
      </c>
      <c r="CS1191" s="173"/>
      <c r="CT1191" s="173"/>
      <c r="CU1191" s="253">
        <v>2791</v>
      </c>
      <c r="CV1191" s="220"/>
      <c r="CW1191" s="254">
        <f t="shared" si="126"/>
        <v>472</v>
      </c>
      <c r="CX1191" s="15">
        <f t="shared" si="127"/>
        <v>0</v>
      </c>
      <c r="CY1191" s="241">
        <f t="shared" si="128"/>
        <v>0</v>
      </c>
      <c r="CZ1191" s="241" t="str">
        <f>IFERROR(ROUND(CY1191/#REF!,1),"")</f>
        <v/>
      </c>
      <c r="DA1191" s="254">
        <f t="shared" si="129"/>
        <v>472</v>
      </c>
      <c r="DB1191" s="246">
        <f t="shared" si="130"/>
        <v>0</v>
      </c>
      <c r="DC1191" s="195"/>
      <c r="DD1191" s="15" t="str">
        <f>IFERROR(#REF!-AO1191,"")</f>
        <v/>
      </c>
      <c r="DE1191" s="195"/>
      <c r="DF1191" s="266" t="str">
        <f>IFERROR(#REF!-L1191,"")</f>
        <v/>
      </c>
      <c r="DG1191" s="228" t="e">
        <f>IF(#REF!&gt;AP1191,0,1)</f>
        <v>#REF!</v>
      </c>
      <c r="DH1191" s="228">
        <f t="shared" si="131"/>
        <v>0</v>
      </c>
      <c r="DI1191" s="228">
        <f t="shared" si="132"/>
        <v>1</v>
      </c>
    </row>
    <row r="1192" spans="1:113" ht="20.25" customHeight="1" x14ac:dyDescent="0.2">
      <c r="A1192">
        <v>2022</v>
      </c>
      <c r="B1192">
        <v>2</v>
      </c>
      <c r="C1192" s="261">
        <v>44612</v>
      </c>
      <c r="D1192">
        <v>214</v>
      </c>
      <c r="E1192">
        <v>142</v>
      </c>
      <c r="F1192">
        <v>48</v>
      </c>
      <c r="G1192" s="194" t="s">
        <v>286</v>
      </c>
      <c r="H1192" s="241" t="s">
        <v>287</v>
      </c>
      <c r="I1192" s="241" t="s">
        <v>221</v>
      </c>
      <c r="J1192" s="241">
        <v>4</v>
      </c>
      <c r="K1192" s="241">
        <v>1</v>
      </c>
      <c r="L1192" s="262">
        <v>351</v>
      </c>
      <c r="M1192" s="263">
        <v>326</v>
      </c>
      <c r="N1192" s="264">
        <v>375</v>
      </c>
      <c r="O1192" s="190"/>
      <c r="P1192" s="190"/>
      <c r="Q1192" s="190"/>
      <c r="R1192" s="190"/>
      <c r="S1192" s="190"/>
      <c r="T1192" s="190"/>
      <c r="U1192" s="190"/>
      <c r="V1192" s="190"/>
      <c r="W1192" s="190"/>
      <c r="X1192" s="190"/>
      <c r="Y1192" s="172"/>
      <c r="Z1192" s="172"/>
      <c r="AA1192" s="190"/>
      <c r="AB1192" s="190"/>
      <c r="AC1192" s="190"/>
      <c r="AD1192" s="190"/>
      <c r="AE1192" s="190"/>
      <c r="AF1192" s="190"/>
      <c r="AG1192" s="190"/>
      <c r="AH1192" s="190"/>
      <c r="AI1192" s="190"/>
      <c r="AJ1192" s="190"/>
      <c r="AK1192" s="172"/>
      <c r="AL1192" s="172"/>
      <c r="AM1192" s="265"/>
      <c r="AN1192" s="265"/>
      <c r="AO1192" s="183">
        <v>74</v>
      </c>
      <c r="AP1192" s="184">
        <v>195</v>
      </c>
      <c r="AQ1192" s="182"/>
      <c r="AR1192" s="182"/>
      <c r="AS1192" s="182"/>
      <c r="AT1192" s="182"/>
      <c r="AU1192" s="182">
        <v>735</v>
      </c>
      <c r="AV1192" s="182"/>
      <c r="AW1192" s="182"/>
      <c r="AX1192" s="182"/>
      <c r="AY1192" s="182"/>
      <c r="AZ1192" s="182"/>
      <c r="BA1192" s="182"/>
      <c r="BB1192" s="182"/>
      <c r="BC1192" s="182"/>
      <c r="BD1192" s="182"/>
      <c r="BE1192" s="182"/>
      <c r="BF1192" s="182"/>
      <c r="BG1192" s="182"/>
      <c r="BH1192" s="182"/>
      <c r="BI1192" s="182"/>
      <c r="BJ1192" s="182"/>
      <c r="BK1192" s="182"/>
      <c r="BL1192" s="182"/>
      <c r="BM1192" s="182"/>
      <c r="BN1192" s="182"/>
      <c r="BO1192" s="182"/>
      <c r="BP1192" s="182"/>
      <c r="BQ1192" s="228" t="s">
        <v>180</v>
      </c>
      <c r="BR1192" s="228" t="s">
        <v>266</v>
      </c>
      <c r="BS1192" s="228" t="s">
        <v>288</v>
      </c>
      <c r="BT1192" s="228"/>
      <c r="BU1192" s="228">
        <v>7</v>
      </c>
      <c r="BV1192" s="228" t="s">
        <v>286</v>
      </c>
      <c r="BW1192" s="228" t="s">
        <v>222</v>
      </c>
      <c r="BX1192" s="186">
        <v>0</v>
      </c>
      <c r="BY1192" s="182">
        <v>0</v>
      </c>
      <c r="BZ1192" s="182">
        <v>0</v>
      </c>
      <c r="CA1192" s="182">
        <v>735</v>
      </c>
      <c r="CB1192" s="182">
        <v>0</v>
      </c>
      <c r="CC1192" s="182">
        <v>0</v>
      </c>
      <c r="CD1192" s="182">
        <v>0</v>
      </c>
      <c r="CE1192" s="228">
        <v>0</v>
      </c>
      <c r="CF1192" s="228">
        <v>0</v>
      </c>
      <c r="CG1192" s="113">
        <v>0</v>
      </c>
      <c r="CH1192" s="113">
        <v>0</v>
      </c>
      <c r="CI1192" s="113">
        <v>0</v>
      </c>
      <c r="CJ1192" s="113">
        <v>0</v>
      </c>
      <c r="CK1192" s="113">
        <v>0</v>
      </c>
      <c r="CL1192" s="113">
        <v>0</v>
      </c>
      <c r="CM1192" s="113">
        <v>0</v>
      </c>
      <c r="CN1192" s="185">
        <v>0</v>
      </c>
      <c r="CO1192" s="181">
        <v>735</v>
      </c>
      <c r="CP1192" s="187">
        <v>0</v>
      </c>
      <c r="CQ1192" s="173">
        <v>0</v>
      </c>
      <c r="CR1192" s="173">
        <v>2.0940170940170941</v>
      </c>
      <c r="CS1192" s="173"/>
      <c r="CT1192" s="173"/>
      <c r="CU1192" s="253">
        <v>2791</v>
      </c>
      <c r="CV1192" s="220"/>
      <c r="CW1192" s="254">
        <f t="shared" si="126"/>
        <v>735</v>
      </c>
      <c r="CX1192" s="15">
        <f t="shared" si="127"/>
        <v>0</v>
      </c>
      <c r="CY1192" s="241">
        <f t="shared" si="128"/>
        <v>0</v>
      </c>
      <c r="CZ1192" s="241" t="str">
        <f>IFERROR(ROUND(CY1192/#REF!,1),"")</f>
        <v/>
      </c>
      <c r="DA1192" s="254">
        <f t="shared" si="129"/>
        <v>735</v>
      </c>
      <c r="DB1192" s="246">
        <f t="shared" si="130"/>
        <v>0</v>
      </c>
      <c r="DC1192" s="195"/>
      <c r="DD1192" s="15" t="str">
        <f>IFERROR(#REF!-AO1192,"")</f>
        <v/>
      </c>
      <c r="DE1192" s="195"/>
      <c r="DF1192" s="266" t="str">
        <f>IFERROR(#REF!-L1192,"")</f>
        <v/>
      </c>
      <c r="DG1192" s="228" t="e">
        <f>IF(#REF!&gt;AP1192,0,1)</f>
        <v>#REF!</v>
      </c>
      <c r="DH1192" s="228">
        <f t="shared" si="131"/>
        <v>0</v>
      </c>
      <c r="DI1192" s="228">
        <f t="shared" si="132"/>
        <v>1</v>
      </c>
    </row>
    <row r="1193" spans="1:113" ht="20.25" customHeight="1" x14ac:dyDescent="0.2">
      <c r="A1193">
        <v>2022</v>
      </c>
      <c r="B1193">
        <v>2</v>
      </c>
      <c r="C1193" s="261">
        <v>44612</v>
      </c>
      <c r="D1193">
        <v>334</v>
      </c>
      <c r="E1193">
        <v>254</v>
      </c>
      <c r="F1193">
        <v>49</v>
      </c>
      <c r="G1193" s="194" t="s">
        <v>220</v>
      </c>
      <c r="H1193" s="241" t="s">
        <v>179</v>
      </c>
      <c r="I1193" s="241" t="s">
        <v>221</v>
      </c>
      <c r="J1193" s="241">
        <v>4</v>
      </c>
      <c r="K1193" s="241">
        <v>2</v>
      </c>
      <c r="L1193" s="262">
        <v>203</v>
      </c>
      <c r="M1193" s="263">
        <v>188</v>
      </c>
      <c r="N1193" s="264">
        <v>217</v>
      </c>
      <c r="O1193" s="190">
        <v>294</v>
      </c>
      <c r="P1193" s="190">
        <v>286</v>
      </c>
      <c r="Q1193" s="190">
        <v>288</v>
      </c>
      <c r="R1193" s="190">
        <v>297</v>
      </c>
      <c r="S1193" s="190"/>
      <c r="T1193" s="190">
        <v>210</v>
      </c>
      <c r="U1193" s="190">
        <v>206</v>
      </c>
      <c r="V1193" s="190">
        <v>210</v>
      </c>
      <c r="W1193" s="190">
        <v>209</v>
      </c>
      <c r="X1193" s="190"/>
      <c r="Y1193" s="172">
        <v>148</v>
      </c>
      <c r="Z1193" s="172">
        <v>147</v>
      </c>
      <c r="AA1193" s="190"/>
      <c r="AB1193" s="190">
        <v>275</v>
      </c>
      <c r="AC1193" s="190"/>
      <c r="AD1193" s="190">
        <v>282</v>
      </c>
      <c r="AE1193" s="190">
        <v>267</v>
      </c>
      <c r="AF1193" s="190"/>
      <c r="AG1193" s="190">
        <v>204</v>
      </c>
      <c r="AH1193" s="190"/>
      <c r="AI1193" s="190">
        <v>213</v>
      </c>
      <c r="AJ1193" s="190">
        <v>208</v>
      </c>
      <c r="AK1193" s="172"/>
      <c r="AL1193" s="172"/>
      <c r="AM1193" s="265">
        <v>284.14285714285722</v>
      </c>
      <c r="AN1193" s="265">
        <v>208.57142857142861</v>
      </c>
      <c r="AO1193" s="183">
        <v>94</v>
      </c>
      <c r="AP1193" s="184">
        <v>153</v>
      </c>
      <c r="AQ1193" s="182">
        <v>97.627118644067792</v>
      </c>
      <c r="AR1193" s="182">
        <v>147.5</v>
      </c>
      <c r="AS1193" s="182"/>
      <c r="AT1193" s="182"/>
      <c r="AU1193" s="182">
        <v>1200</v>
      </c>
      <c r="AV1193" s="182">
        <v>10</v>
      </c>
      <c r="AW1193" s="182">
        <v>5</v>
      </c>
      <c r="AX1193" s="182">
        <v>15</v>
      </c>
      <c r="AY1193" s="182"/>
      <c r="AZ1193" s="182"/>
      <c r="BA1193" s="182"/>
      <c r="BB1193" s="182"/>
      <c r="BC1193" s="182"/>
      <c r="BD1193" s="182"/>
      <c r="BE1193" s="182"/>
      <c r="BF1193" s="182"/>
      <c r="BG1193" s="182"/>
      <c r="BH1193" s="182"/>
      <c r="BI1193" s="182"/>
      <c r="BJ1193" s="182"/>
      <c r="BK1193" s="182"/>
      <c r="BL1193" s="182"/>
      <c r="BM1193" s="182"/>
      <c r="BN1193" s="182"/>
      <c r="BO1193" s="182"/>
      <c r="BP1193" s="182"/>
      <c r="BQ1193" s="228" t="s">
        <v>180</v>
      </c>
      <c r="BR1193" s="228" t="s">
        <v>181</v>
      </c>
      <c r="BS1193" s="228" t="s">
        <v>182</v>
      </c>
      <c r="BT1193" s="228"/>
      <c r="BU1193" s="228">
        <v>7</v>
      </c>
      <c r="BV1193" s="228" t="s">
        <v>220</v>
      </c>
      <c r="BW1193" s="228" t="s">
        <v>222</v>
      </c>
      <c r="BX1193" s="186">
        <v>0</v>
      </c>
      <c r="BY1193" s="182">
        <v>30</v>
      </c>
      <c r="BZ1193" s="182">
        <v>15</v>
      </c>
      <c r="CA1193" s="182">
        <v>1215</v>
      </c>
      <c r="CB1193" s="182">
        <v>0</v>
      </c>
      <c r="CC1193" s="182">
        <v>0</v>
      </c>
      <c r="CD1193" s="182">
        <v>0</v>
      </c>
      <c r="CE1193" s="228">
        <v>5</v>
      </c>
      <c r="CF1193" s="228">
        <v>2</v>
      </c>
      <c r="CG1193" s="113">
        <v>7</v>
      </c>
      <c r="CH1193" s="113">
        <v>0</v>
      </c>
      <c r="CI1193" s="113">
        <v>0</v>
      </c>
      <c r="CJ1193" s="113">
        <v>0</v>
      </c>
      <c r="CK1193" s="113">
        <v>0</v>
      </c>
      <c r="CL1193" s="113">
        <v>0</v>
      </c>
      <c r="CM1193" s="113">
        <v>0</v>
      </c>
      <c r="CN1193" s="185">
        <v>15</v>
      </c>
      <c r="CO1193" s="181">
        <v>1215</v>
      </c>
      <c r="CP1193" s="187">
        <v>1.234567901234568E-2</v>
      </c>
      <c r="CQ1193" s="173">
        <v>7.3891625615763554E-2</v>
      </c>
      <c r="CR1193" s="173">
        <v>5.985221674876847</v>
      </c>
      <c r="CS1193" s="173">
        <v>7.1917808219178078E-2</v>
      </c>
      <c r="CT1193" s="173">
        <v>5.8253424657534243</v>
      </c>
      <c r="CU1193" s="253">
        <v>2791</v>
      </c>
      <c r="CV1193" s="220">
        <v>-1</v>
      </c>
      <c r="CW1193" s="254">
        <f t="shared" si="126"/>
        <v>1200</v>
      </c>
      <c r="CX1193" s="15">
        <f t="shared" si="127"/>
        <v>30</v>
      </c>
      <c r="CY1193" s="241">
        <f t="shared" si="128"/>
        <v>15</v>
      </c>
      <c r="CZ1193" s="241" t="str">
        <f>IFERROR(ROUND(CY1193/#REF!,1),"")</f>
        <v/>
      </c>
      <c r="DA1193" s="254">
        <f t="shared" si="129"/>
        <v>1215</v>
      </c>
      <c r="DB1193" s="246">
        <f t="shared" si="130"/>
        <v>1.2345679012345678E-2</v>
      </c>
      <c r="DC1193" s="195"/>
      <c r="DD1193" s="15" t="str">
        <f>IFERROR(#REF!-AO1193,"")</f>
        <v/>
      </c>
      <c r="DE1193" s="195"/>
      <c r="DF1193" s="266" t="str">
        <f>IFERROR(#REF!-L1193,"")</f>
        <v/>
      </c>
      <c r="DG1193" s="228" t="e">
        <f>IF(#REF!&gt;AP1193,0,1)</f>
        <v>#REF!</v>
      </c>
      <c r="DH1193" s="228">
        <f t="shared" si="131"/>
        <v>1</v>
      </c>
      <c r="DI1193" s="228">
        <f t="shared" si="132"/>
        <v>1</v>
      </c>
    </row>
    <row r="1194" spans="1:113" ht="20.25" customHeight="1" x14ac:dyDescent="0.2">
      <c r="A1194">
        <v>2022</v>
      </c>
      <c r="B1194">
        <v>2</v>
      </c>
      <c r="C1194" s="261">
        <v>44613</v>
      </c>
      <c r="D1194">
        <v>137</v>
      </c>
      <c r="E1194">
        <v>273</v>
      </c>
      <c r="F1194">
        <v>2</v>
      </c>
      <c r="G1194" s="194" t="s">
        <v>174</v>
      </c>
      <c r="H1194" s="241" t="s">
        <v>175</v>
      </c>
      <c r="I1194" s="241" t="s">
        <v>169</v>
      </c>
      <c r="J1194" s="241">
        <v>3</v>
      </c>
      <c r="K1194" s="241">
        <v>2</v>
      </c>
      <c r="L1194" s="262">
        <v>564</v>
      </c>
      <c r="M1194" s="263">
        <v>524</v>
      </c>
      <c r="N1194" s="264">
        <v>603</v>
      </c>
      <c r="O1194" s="190"/>
      <c r="P1194" s="190"/>
      <c r="Q1194" s="190"/>
      <c r="R1194" s="190"/>
      <c r="S1194" s="190"/>
      <c r="T1194" s="190"/>
      <c r="U1194" s="190"/>
      <c r="V1194" s="190"/>
      <c r="W1194" s="190"/>
      <c r="X1194" s="190"/>
      <c r="Y1194" s="172"/>
      <c r="Z1194" s="172"/>
      <c r="AA1194" s="190"/>
      <c r="AB1194" s="190"/>
      <c r="AC1194" s="190"/>
      <c r="AD1194" s="190"/>
      <c r="AE1194" s="190"/>
      <c r="AF1194" s="190"/>
      <c r="AG1194" s="190"/>
      <c r="AH1194" s="190"/>
      <c r="AI1194" s="190"/>
      <c r="AJ1194" s="190"/>
      <c r="AK1194" s="172"/>
      <c r="AL1194" s="172"/>
      <c r="AM1194" s="265"/>
      <c r="AN1194" s="265"/>
      <c r="AO1194" s="183">
        <v>93</v>
      </c>
      <c r="AP1194" s="184">
        <v>116</v>
      </c>
      <c r="AQ1194" s="182"/>
      <c r="AR1194" s="182"/>
      <c r="AS1194" s="182"/>
      <c r="AT1194" s="182"/>
      <c r="AU1194" s="182"/>
      <c r="AV1194" s="182"/>
      <c r="AW1194" s="182"/>
      <c r="AX1194" s="182"/>
      <c r="AY1194" s="182"/>
      <c r="AZ1194" s="182"/>
      <c r="BA1194" s="182"/>
      <c r="BB1194" s="182"/>
      <c r="BC1194" s="182"/>
      <c r="BD1194" s="182"/>
      <c r="BE1194" s="182"/>
      <c r="BF1194" s="182"/>
      <c r="BG1194" s="182"/>
      <c r="BH1194" s="182"/>
      <c r="BI1194" s="182"/>
      <c r="BJ1194" s="182"/>
      <c r="BK1194" s="182"/>
      <c r="BL1194" s="182"/>
      <c r="BM1194" s="182"/>
      <c r="BN1194" s="182"/>
      <c r="BO1194" s="182"/>
      <c r="BP1194" s="182"/>
      <c r="BQ1194" s="228" t="s">
        <v>176</v>
      </c>
      <c r="BR1194" s="228"/>
      <c r="BS1194" s="228"/>
      <c r="BT1194" s="228"/>
      <c r="BU1194" s="228">
        <v>8</v>
      </c>
      <c r="BV1194" s="228" t="s">
        <v>177</v>
      </c>
      <c r="BW1194" s="228" t="s">
        <v>173</v>
      </c>
      <c r="BX1194" s="186">
        <v>0</v>
      </c>
      <c r="BY1194" s="182">
        <v>0</v>
      </c>
      <c r="BZ1194" s="182">
        <v>0</v>
      </c>
      <c r="CA1194" s="182">
        <v>0</v>
      </c>
      <c r="CB1194" s="182">
        <v>0</v>
      </c>
      <c r="CC1194" s="182">
        <v>0</v>
      </c>
      <c r="CD1194" s="182">
        <v>0</v>
      </c>
      <c r="CE1194" s="228">
        <v>0</v>
      </c>
      <c r="CF1194" s="228">
        <v>0</v>
      </c>
      <c r="CG1194" s="113">
        <v>0</v>
      </c>
      <c r="CH1194" s="113">
        <v>0</v>
      </c>
      <c r="CI1194" s="113">
        <v>0</v>
      </c>
      <c r="CJ1194" s="113">
        <v>0</v>
      </c>
      <c r="CK1194" s="113">
        <v>0</v>
      </c>
      <c r="CL1194" s="113">
        <v>0</v>
      </c>
      <c r="CM1194" s="113">
        <v>0</v>
      </c>
      <c r="CN1194" s="185">
        <v>0</v>
      </c>
      <c r="CO1194" s="181">
        <v>0</v>
      </c>
      <c r="CP1194" s="187"/>
      <c r="CQ1194" s="173">
        <v>0</v>
      </c>
      <c r="CR1194" s="173">
        <v>0</v>
      </c>
      <c r="CS1194" s="173"/>
      <c r="CT1194" s="173"/>
      <c r="CU1194" s="253">
        <v>2791</v>
      </c>
      <c r="CV1194" s="220"/>
      <c r="CW1194" s="254">
        <f t="shared" si="126"/>
        <v>0</v>
      </c>
      <c r="CX1194" s="15">
        <f t="shared" si="127"/>
        <v>0</v>
      </c>
      <c r="CY1194" s="241">
        <f t="shared" si="128"/>
        <v>0</v>
      </c>
      <c r="CZ1194" s="241" t="str">
        <f>IFERROR(ROUND(CY1194/#REF!,1),"")</f>
        <v/>
      </c>
      <c r="DA1194" s="254">
        <f t="shared" si="129"/>
        <v>0</v>
      </c>
      <c r="DB1194" s="246" t="str">
        <f t="shared" si="130"/>
        <v/>
      </c>
      <c r="DC1194" s="195"/>
      <c r="DD1194" s="15" t="str">
        <f>IFERROR(#REF!-AO1194,"")</f>
        <v/>
      </c>
      <c r="DE1194" s="195"/>
      <c r="DF1194" s="266" t="str">
        <f>IFERROR(#REF!-L1194,"")</f>
        <v/>
      </c>
      <c r="DG1194" s="228" t="e">
        <f>IF(#REF!&gt;AP1194,0,1)</f>
        <v>#REF!</v>
      </c>
      <c r="DH1194" s="228">
        <f t="shared" si="131"/>
        <v>0</v>
      </c>
      <c r="DI1194" s="228">
        <f t="shared" si="132"/>
        <v>1</v>
      </c>
    </row>
    <row r="1195" spans="1:113" ht="20.25" customHeight="1" x14ac:dyDescent="0.2">
      <c r="A1195">
        <v>2022</v>
      </c>
      <c r="B1195">
        <v>2</v>
      </c>
      <c r="C1195" s="261">
        <v>44613</v>
      </c>
      <c r="D1195">
        <v>425</v>
      </c>
      <c r="E1195">
        <v>674</v>
      </c>
      <c r="F1195">
        <v>2</v>
      </c>
      <c r="G1195" s="194" t="s">
        <v>244</v>
      </c>
      <c r="H1195" s="241" t="s">
        <v>245</v>
      </c>
      <c r="I1195" s="241" t="s">
        <v>246</v>
      </c>
      <c r="J1195" s="241">
        <v>2</v>
      </c>
      <c r="K1195" s="241">
        <v>1</v>
      </c>
      <c r="L1195" s="262">
        <v>256</v>
      </c>
      <c r="M1195" s="263">
        <v>240</v>
      </c>
      <c r="N1195" s="264">
        <v>274</v>
      </c>
      <c r="O1195" s="190">
        <v>344</v>
      </c>
      <c r="P1195" s="190">
        <v>324</v>
      </c>
      <c r="Q1195" s="190"/>
      <c r="R1195" s="190">
        <v>329</v>
      </c>
      <c r="S1195" s="190">
        <v>341</v>
      </c>
      <c r="T1195" s="190">
        <v>284</v>
      </c>
      <c r="U1195" s="190">
        <v>279</v>
      </c>
      <c r="V1195" s="190"/>
      <c r="W1195" s="190">
        <v>299</v>
      </c>
      <c r="X1195" s="190">
        <v>286</v>
      </c>
      <c r="Y1195" s="172">
        <v>114</v>
      </c>
      <c r="Z1195" s="172">
        <v>114</v>
      </c>
      <c r="AA1195" s="190">
        <v>367</v>
      </c>
      <c r="AB1195" s="190">
        <v>414</v>
      </c>
      <c r="AC1195" s="190"/>
      <c r="AD1195" s="190">
        <v>440</v>
      </c>
      <c r="AE1195" s="190"/>
      <c r="AF1195" s="190">
        <v>313</v>
      </c>
      <c r="AG1195" s="190">
        <v>319</v>
      </c>
      <c r="AH1195" s="190"/>
      <c r="AI1195" s="190">
        <v>386</v>
      </c>
      <c r="AJ1195" s="190"/>
      <c r="AK1195" s="172">
        <v>114</v>
      </c>
      <c r="AL1195" s="172">
        <v>114</v>
      </c>
      <c r="AM1195" s="265">
        <v>365.57142857142861</v>
      </c>
      <c r="AN1195" s="265">
        <v>309.42857142857139</v>
      </c>
      <c r="AO1195" s="183">
        <v>60</v>
      </c>
      <c r="AP1195" s="184">
        <v>120</v>
      </c>
      <c r="AQ1195" s="182">
        <v>63.157894736842103</v>
      </c>
      <c r="AR1195" s="182">
        <v>114</v>
      </c>
      <c r="AS1195" s="182"/>
      <c r="AT1195" s="182"/>
      <c r="AU1195" s="182"/>
      <c r="AV1195" s="182"/>
      <c r="AW1195" s="182"/>
      <c r="AX1195" s="182"/>
      <c r="AY1195" s="182"/>
      <c r="AZ1195" s="182"/>
      <c r="BA1195" s="182"/>
      <c r="BB1195" s="182"/>
      <c r="BC1195" s="182"/>
      <c r="BD1195" s="182"/>
      <c r="BE1195" s="182"/>
      <c r="BF1195" s="182"/>
      <c r="BG1195" s="182">
        <v>1000</v>
      </c>
      <c r="BH1195" s="182"/>
      <c r="BI1195" s="182">
        <v>4</v>
      </c>
      <c r="BJ1195" s="182">
        <v>5</v>
      </c>
      <c r="BK1195" s="182"/>
      <c r="BL1195" s="182"/>
      <c r="BM1195" s="182"/>
      <c r="BN1195" s="182"/>
      <c r="BO1195" s="182"/>
      <c r="BP1195" s="182"/>
      <c r="BQ1195" s="228" t="s">
        <v>185</v>
      </c>
      <c r="BR1195" s="228" t="s">
        <v>247</v>
      </c>
      <c r="BS1195" s="228" t="s">
        <v>248</v>
      </c>
      <c r="BT1195" s="228" t="s">
        <v>249</v>
      </c>
      <c r="BU1195" s="228">
        <v>8</v>
      </c>
      <c r="BV1195" s="228" t="s">
        <v>244</v>
      </c>
      <c r="BW1195" s="228" t="s">
        <v>173</v>
      </c>
      <c r="BX1195" s="186">
        <v>0</v>
      </c>
      <c r="BY1195" s="182">
        <v>0</v>
      </c>
      <c r="BZ1195" s="182">
        <v>0</v>
      </c>
      <c r="CA1195" s="182">
        <v>0</v>
      </c>
      <c r="CB1195" s="182">
        <v>9</v>
      </c>
      <c r="CC1195" s="182">
        <v>9</v>
      </c>
      <c r="CD1195" s="182">
        <v>1009</v>
      </c>
      <c r="CE1195" s="228">
        <v>0</v>
      </c>
      <c r="CF1195" s="228">
        <v>4</v>
      </c>
      <c r="CG1195" s="113">
        <v>5</v>
      </c>
      <c r="CH1195" s="113">
        <v>0</v>
      </c>
      <c r="CI1195" s="113">
        <v>0</v>
      </c>
      <c r="CJ1195" s="113">
        <v>0</v>
      </c>
      <c r="CK1195" s="113">
        <v>0</v>
      </c>
      <c r="CL1195" s="113">
        <v>0</v>
      </c>
      <c r="CM1195" s="113">
        <v>0</v>
      </c>
      <c r="CN1195" s="185">
        <v>9</v>
      </c>
      <c r="CO1195" s="181">
        <v>1009</v>
      </c>
      <c r="CP1195" s="187">
        <v>8.9197224975222991E-3</v>
      </c>
      <c r="CQ1195" s="173">
        <v>3.515625E-2</v>
      </c>
      <c r="CR1195" s="173">
        <v>3.94140625</v>
      </c>
      <c r="CS1195" s="173">
        <v>2.9085872576177289E-2</v>
      </c>
      <c r="CT1195" s="173">
        <v>3.2608494921514311</v>
      </c>
      <c r="CU1195" s="253">
        <v>2791</v>
      </c>
      <c r="CV1195" s="220">
        <v>-1</v>
      </c>
      <c r="CW1195" s="254">
        <f t="shared" si="126"/>
        <v>1000</v>
      </c>
      <c r="CX1195" s="15">
        <f t="shared" si="127"/>
        <v>9</v>
      </c>
      <c r="CY1195" s="241">
        <f t="shared" si="128"/>
        <v>9</v>
      </c>
      <c r="CZ1195" s="241" t="str">
        <f>IFERROR(ROUND(CY1195/#REF!,1),"")</f>
        <v/>
      </c>
      <c r="DA1195" s="254">
        <f t="shared" si="129"/>
        <v>1009</v>
      </c>
      <c r="DB1195" s="246">
        <f t="shared" si="130"/>
        <v>8.9197224975222991E-3</v>
      </c>
      <c r="DC1195" s="195"/>
      <c r="DD1195" s="15" t="str">
        <f>IFERROR(#REF!-AO1195,"")</f>
        <v/>
      </c>
      <c r="DE1195" s="195"/>
      <c r="DF1195" s="266" t="str">
        <f>IFERROR(#REF!-L1195,"")</f>
        <v/>
      </c>
      <c r="DG1195" s="228" t="e">
        <f>IF(#REF!&gt;AP1195,0,1)</f>
        <v>#REF!</v>
      </c>
      <c r="DH1195" s="228">
        <f t="shared" si="131"/>
        <v>1</v>
      </c>
      <c r="DI1195" s="228">
        <f t="shared" si="132"/>
        <v>0</v>
      </c>
    </row>
    <row r="1196" spans="1:113" ht="20.25" customHeight="1" x14ac:dyDescent="0.2">
      <c r="A1196">
        <v>2022</v>
      </c>
      <c r="B1196">
        <v>2</v>
      </c>
      <c r="C1196" s="261">
        <v>44613</v>
      </c>
      <c r="D1196">
        <v>137</v>
      </c>
      <c r="E1196">
        <v>273</v>
      </c>
      <c r="F1196">
        <v>3</v>
      </c>
      <c r="G1196" s="194" t="s">
        <v>174</v>
      </c>
      <c r="H1196" s="241" t="s">
        <v>175</v>
      </c>
      <c r="I1196" s="241" t="s">
        <v>169</v>
      </c>
      <c r="J1196" s="241">
        <v>3</v>
      </c>
      <c r="K1196" s="241">
        <v>2</v>
      </c>
      <c r="L1196" s="262">
        <v>564</v>
      </c>
      <c r="M1196" s="263">
        <v>524</v>
      </c>
      <c r="N1196" s="264">
        <v>603</v>
      </c>
      <c r="O1196" s="190"/>
      <c r="P1196" s="190"/>
      <c r="Q1196" s="190"/>
      <c r="R1196" s="190"/>
      <c r="S1196" s="190"/>
      <c r="T1196" s="190"/>
      <c r="U1196" s="190"/>
      <c r="V1196" s="190"/>
      <c r="W1196" s="190"/>
      <c r="X1196" s="190"/>
      <c r="Y1196" s="172"/>
      <c r="Z1196" s="172"/>
      <c r="AA1196" s="190"/>
      <c r="AB1196" s="190"/>
      <c r="AC1196" s="190"/>
      <c r="AD1196" s="190"/>
      <c r="AE1196" s="190"/>
      <c r="AF1196" s="190"/>
      <c r="AG1196" s="190"/>
      <c r="AH1196" s="190"/>
      <c r="AI1196" s="190"/>
      <c r="AJ1196" s="190"/>
      <c r="AK1196" s="172"/>
      <c r="AL1196" s="172"/>
      <c r="AM1196" s="265"/>
      <c r="AN1196" s="265"/>
      <c r="AO1196" s="183">
        <v>93</v>
      </c>
      <c r="AP1196" s="184">
        <v>116</v>
      </c>
      <c r="AQ1196" s="182"/>
      <c r="AR1196" s="182"/>
      <c r="AS1196" s="182"/>
      <c r="AT1196" s="182"/>
      <c r="AU1196" s="182"/>
      <c r="AV1196" s="182"/>
      <c r="AW1196" s="182"/>
      <c r="AX1196" s="182"/>
      <c r="AY1196" s="182"/>
      <c r="AZ1196" s="182"/>
      <c r="BA1196" s="182"/>
      <c r="BB1196" s="182"/>
      <c r="BC1196" s="182"/>
      <c r="BD1196" s="182"/>
      <c r="BE1196" s="182"/>
      <c r="BF1196" s="182"/>
      <c r="BG1196" s="182"/>
      <c r="BH1196" s="182"/>
      <c r="BI1196" s="182"/>
      <c r="BJ1196" s="182"/>
      <c r="BK1196" s="182"/>
      <c r="BL1196" s="182"/>
      <c r="BM1196" s="182"/>
      <c r="BN1196" s="182"/>
      <c r="BO1196" s="182"/>
      <c r="BP1196" s="182"/>
      <c r="BQ1196" s="228" t="s">
        <v>176</v>
      </c>
      <c r="BR1196" s="228"/>
      <c r="BS1196" s="228"/>
      <c r="BT1196" s="228"/>
      <c r="BU1196" s="228">
        <v>8</v>
      </c>
      <c r="BV1196" s="228" t="s">
        <v>177</v>
      </c>
      <c r="BW1196" s="228" t="s">
        <v>173</v>
      </c>
      <c r="BX1196" s="186">
        <v>0</v>
      </c>
      <c r="BY1196" s="182">
        <v>0</v>
      </c>
      <c r="BZ1196" s="182">
        <v>0</v>
      </c>
      <c r="CA1196" s="182">
        <v>0</v>
      </c>
      <c r="CB1196" s="182">
        <v>0</v>
      </c>
      <c r="CC1196" s="182">
        <v>0</v>
      </c>
      <c r="CD1196" s="182">
        <v>0</v>
      </c>
      <c r="CE1196" s="228">
        <v>0</v>
      </c>
      <c r="CF1196" s="228">
        <v>0</v>
      </c>
      <c r="CG1196" s="113">
        <v>0</v>
      </c>
      <c r="CH1196" s="113">
        <v>0</v>
      </c>
      <c r="CI1196" s="113">
        <v>0</v>
      </c>
      <c r="CJ1196" s="113">
        <v>0</v>
      </c>
      <c r="CK1196" s="113">
        <v>0</v>
      </c>
      <c r="CL1196" s="113">
        <v>0</v>
      </c>
      <c r="CM1196" s="113">
        <v>0</v>
      </c>
      <c r="CN1196" s="185">
        <v>0</v>
      </c>
      <c r="CO1196" s="181">
        <v>0</v>
      </c>
      <c r="CP1196" s="187"/>
      <c r="CQ1196" s="173">
        <v>0</v>
      </c>
      <c r="CR1196" s="173">
        <v>0</v>
      </c>
      <c r="CS1196" s="173"/>
      <c r="CT1196" s="173"/>
      <c r="CU1196" s="253">
        <v>2791</v>
      </c>
      <c r="CV1196" s="220"/>
      <c r="CW1196" s="254">
        <f t="shared" si="126"/>
        <v>0</v>
      </c>
      <c r="CX1196" s="15">
        <f t="shared" si="127"/>
        <v>0</v>
      </c>
      <c r="CY1196" s="241">
        <f t="shared" si="128"/>
        <v>0</v>
      </c>
      <c r="CZ1196" s="241" t="str">
        <f>IFERROR(ROUND(CY1196/#REF!,1),"")</f>
        <v/>
      </c>
      <c r="DA1196" s="254">
        <f t="shared" si="129"/>
        <v>0</v>
      </c>
      <c r="DB1196" s="246" t="str">
        <f t="shared" si="130"/>
        <v/>
      </c>
      <c r="DC1196" s="195"/>
      <c r="DD1196" s="15" t="str">
        <f>IFERROR(#REF!-AO1196,"")</f>
        <v/>
      </c>
      <c r="DE1196" s="195"/>
      <c r="DF1196" s="266" t="str">
        <f>IFERROR(#REF!-L1196,"")</f>
        <v/>
      </c>
      <c r="DG1196" s="228" t="e">
        <f>IF(#REF!&gt;AP1196,0,1)</f>
        <v>#REF!</v>
      </c>
      <c r="DH1196" s="228">
        <f t="shared" si="131"/>
        <v>0</v>
      </c>
      <c r="DI1196" s="228">
        <f t="shared" si="132"/>
        <v>1</v>
      </c>
    </row>
    <row r="1197" spans="1:113" ht="20.25" customHeight="1" x14ac:dyDescent="0.2">
      <c r="A1197">
        <v>2022</v>
      </c>
      <c r="B1197">
        <v>2</v>
      </c>
      <c r="C1197" s="261">
        <v>44613</v>
      </c>
      <c r="D1197">
        <v>421</v>
      </c>
      <c r="E1197">
        <v>667</v>
      </c>
      <c r="F1197">
        <v>3</v>
      </c>
      <c r="G1197" s="194" t="s">
        <v>355</v>
      </c>
      <c r="H1197" s="241" t="s">
        <v>356</v>
      </c>
      <c r="I1197" s="241" t="s">
        <v>169</v>
      </c>
      <c r="J1197" s="241">
        <v>1</v>
      </c>
      <c r="K1197" s="241">
        <v>4</v>
      </c>
      <c r="L1197" s="262">
        <v>1554</v>
      </c>
      <c r="M1197" s="263">
        <v>1462</v>
      </c>
      <c r="N1197" s="264">
        <v>1664</v>
      </c>
      <c r="O1197" s="190">
        <v>2616</v>
      </c>
      <c r="P1197" s="190"/>
      <c r="Q1197" s="190"/>
      <c r="R1197" s="190"/>
      <c r="S1197" s="190"/>
      <c r="T1197" s="190">
        <v>1724</v>
      </c>
      <c r="U1197" s="190"/>
      <c r="V1197" s="190"/>
      <c r="W1197" s="190"/>
      <c r="X1197" s="190"/>
      <c r="Y1197" s="172"/>
      <c r="Z1197" s="172"/>
      <c r="AA1197" s="190"/>
      <c r="AB1197" s="190"/>
      <c r="AC1197" s="190"/>
      <c r="AD1197" s="190"/>
      <c r="AE1197" s="190"/>
      <c r="AF1197" s="190"/>
      <c r="AG1197" s="190"/>
      <c r="AH1197" s="190"/>
      <c r="AI1197" s="190"/>
      <c r="AJ1197" s="190"/>
      <c r="AK1197" s="172"/>
      <c r="AL1197" s="172"/>
      <c r="AM1197" s="265">
        <v>2616</v>
      </c>
      <c r="AN1197" s="265">
        <v>1724</v>
      </c>
      <c r="AO1197" s="183">
        <v>18</v>
      </c>
      <c r="AP1197" s="184">
        <v>200</v>
      </c>
      <c r="AQ1197" s="182"/>
      <c r="AR1197" s="182"/>
      <c r="AS1197" s="182"/>
      <c r="AT1197" s="182"/>
      <c r="AU1197" s="182">
        <v>180</v>
      </c>
      <c r="AV1197" s="182">
        <v>7</v>
      </c>
      <c r="AW1197" s="182">
        <v>8</v>
      </c>
      <c r="AX1197" s="182">
        <v>5</v>
      </c>
      <c r="AY1197" s="182"/>
      <c r="AZ1197" s="182"/>
      <c r="BA1197" s="182"/>
      <c r="BB1197" s="182"/>
      <c r="BC1197" s="182"/>
      <c r="BD1197" s="182"/>
      <c r="BE1197" s="182"/>
      <c r="BF1197" s="182"/>
      <c r="BG1197" s="182">
        <v>280</v>
      </c>
      <c r="BH1197" s="182"/>
      <c r="BI1197" s="182"/>
      <c r="BJ1197" s="182"/>
      <c r="BK1197" s="182"/>
      <c r="BL1197" s="182"/>
      <c r="BM1197" s="182"/>
      <c r="BN1197" s="182"/>
      <c r="BO1197" s="182"/>
      <c r="BP1197" s="182"/>
      <c r="BQ1197" s="228" t="s">
        <v>185</v>
      </c>
      <c r="BR1197" s="228" t="s">
        <v>186</v>
      </c>
      <c r="BS1197" s="228" t="s">
        <v>357</v>
      </c>
      <c r="BT1197" s="228" t="s">
        <v>188</v>
      </c>
      <c r="BU1197" s="228">
        <v>8</v>
      </c>
      <c r="BV1197" s="228" t="s">
        <v>358</v>
      </c>
      <c r="BW1197" s="228" t="s">
        <v>173</v>
      </c>
      <c r="BX1197" s="186">
        <v>0</v>
      </c>
      <c r="BY1197" s="182">
        <v>20</v>
      </c>
      <c r="BZ1197" s="182">
        <v>5</v>
      </c>
      <c r="CA1197" s="182">
        <v>185</v>
      </c>
      <c r="CB1197" s="182">
        <v>0</v>
      </c>
      <c r="CC1197" s="182">
        <v>0</v>
      </c>
      <c r="CD1197" s="182">
        <v>280</v>
      </c>
      <c r="CE1197" s="228">
        <v>1</v>
      </c>
      <c r="CF1197" s="228">
        <v>2</v>
      </c>
      <c r="CG1197" s="113">
        <v>1</v>
      </c>
      <c r="CH1197" s="113">
        <v>0</v>
      </c>
      <c r="CI1197" s="113">
        <v>0</v>
      </c>
      <c r="CJ1197" s="113">
        <v>0</v>
      </c>
      <c r="CK1197" s="113">
        <v>0</v>
      </c>
      <c r="CL1197" s="113">
        <v>0</v>
      </c>
      <c r="CM1197" s="113">
        <v>0</v>
      </c>
      <c r="CN1197" s="185">
        <v>5</v>
      </c>
      <c r="CO1197" s="181">
        <v>465</v>
      </c>
      <c r="CP1197" s="187">
        <v>1.075268817204301E-2</v>
      </c>
      <c r="CQ1197" s="173">
        <v>3.2175032175032169E-3</v>
      </c>
      <c r="CR1197" s="173">
        <v>0.29922779922779918</v>
      </c>
      <c r="CS1197" s="173">
        <v>2.9002320185614848E-3</v>
      </c>
      <c r="CT1197" s="173">
        <v>0.26972157772621808</v>
      </c>
      <c r="CU1197" s="253">
        <v>2791</v>
      </c>
      <c r="CV1197" s="220">
        <v>-1</v>
      </c>
      <c r="CW1197" s="254">
        <f t="shared" si="126"/>
        <v>460</v>
      </c>
      <c r="CX1197" s="15">
        <f t="shared" si="127"/>
        <v>20</v>
      </c>
      <c r="CY1197" s="241">
        <f t="shared" si="128"/>
        <v>5</v>
      </c>
      <c r="CZ1197" s="241" t="str">
        <f>IFERROR(ROUND(CY1197/#REF!,1),"")</f>
        <v/>
      </c>
      <c r="DA1197" s="254">
        <f t="shared" si="129"/>
        <v>465</v>
      </c>
      <c r="DB1197" s="246">
        <f t="shared" si="130"/>
        <v>1.0752688172043012E-2</v>
      </c>
      <c r="DC1197" s="195"/>
      <c r="DD1197" s="15" t="str">
        <f>IFERROR(#REF!-AO1197,"")</f>
        <v/>
      </c>
      <c r="DE1197" s="195"/>
      <c r="DF1197" s="266" t="str">
        <f>IFERROR(#REF!-L1197,"")</f>
        <v/>
      </c>
      <c r="DG1197" s="228" t="e">
        <f>IF(#REF!&gt;AP1197,0,1)</f>
        <v>#REF!</v>
      </c>
      <c r="DH1197" s="228">
        <f t="shared" si="131"/>
        <v>1</v>
      </c>
      <c r="DI1197" s="228">
        <f t="shared" si="132"/>
        <v>0</v>
      </c>
    </row>
    <row r="1198" spans="1:113" ht="20.25" customHeight="1" x14ac:dyDescent="0.2">
      <c r="A1198">
        <v>2022</v>
      </c>
      <c r="B1198">
        <v>2</v>
      </c>
      <c r="C1198" s="261">
        <v>44613</v>
      </c>
      <c r="D1198">
        <v>421</v>
      </c>
      <c r="E1198">
        <v>673</v>
      </c>
      <c r="F1198">
        <v>3</v>
      </c>
      <c r="G1198" s="194" t="s">
        <v>359</v>
      </c>
      <c r="H1198" s="241" t="s">
        <v>360</v>
      </c>
      <c r="I1198" s="241" t="s">
        <v>169</v>
      </c>
      <c r="J1198" s="241">
        <v>1</v>
      </c>
      <c r="K1198" s="241">
        <v>4</v>
      </c>
      <c r="L1198" s="262">
        <v>61</v>
      </c>
      <c r="M1198" s="263">
        <v>57</v>
      </c>
      <c r="N1198" s="264">
        <v>65</v>
      </c>
      <c r="O1198" s="190">
        <v>93</v>
      </c>
      <c r="P1198" s="190"/>
      <c r="Q1198" s="190"/>
      <c r="R1198" s="190"/>
      <c r="S1198" s="190"/>
      <c r="T1198" s="190">
        <v>71</v>
      </c>
      <c r="U1198" s="190"/>
      <c r="V1198" s="190"/>
      <c r="W1198" s="190"/>
      <c r="X1198" s="190"/>
      <c r="Y1198" s="172"/>
      <c r="Z1198" s="172"/>
      <c r="AA1198" s="190"/>
      <c r="AB1198" s="190"/>
      <c r="AC1198" s="190"/>
      <c r="AD1198" s="190"/>
      <c r="AE1198" s="190"/>
      <c r="AF1198" s="190"/>
      <c r="AG1198" s="190"/>
      <c r="AH1198" s="190"/>
      <c r="AI1198" s="190"/>
      <c r="AJ1198" s="190"/>
      <c r="AK1198" s="172"/>
      <c r="AL1198" s="172"/>
      <c r="AM1198" s="265">
        <v>93</v>
      </c>
      <c r="AN1198" s="265">
        <v>71</v>
      </c>
      <c r="AO1198" s="183">
        <v>18</v>
      </c>
      <c r="AP1198" s="184">
        <v>200</v>
      </c>
      <c r="AQ1198" s="182"/>
      <c r="AR1198" s="182"/>
      <c r="AS1198" s="182"/>
      <c r="AT1198" s="182"/>
      <c r="AU1198" s="182"/>
      <c r="AV1198" s="182"/>
      <c r="AW1198" s="182"/>
      <c r="AX1198" s="182"/>
      <c r="AY1198" s="182"/>
      <c r="AZ1198" s="182"/>
      <c r="BA1198" s="182"/>
      <c r="BB1198" s="182"/>
      <c r="BC1198" s="182"/>
      <c r="BD1198" s="182"/>
      <c r="BE1198" s="182"/>
      <c r="BF1198" s="182"/>
      <c r="BG1198" s="182"/>
      <c r="BH1198" s="182"/>
      <c r="BI1198" s="182"/>
      <c r="BJ1198" s="182"/>
      <c r="BK1198" s="182"/>
      <c r="BL1198" s="182"/>
      <c r="BM1198" s="182"/>
      <c r="BN1198" s="182"/>
      <c r="BO1198" s="182"/>
      <c r="BP1198" s="182"/>
      <c r="BQ1198" s="228" t="s">
        <v>185</v>
      </c>
      <c r="BR1198" s="228" t="s">
        <v>186</v>
      </c>
      <c r="BS1198" s="228" t="s">
        <v>361</v>
      </c>
      <c r="BT1198" s="228" t="s">
        <v>188</v>
      </c>
      <c r="BU1198" s="228">
        <v>8</v>
      </c>
      <c r="BV1198" s="228" t="s">
        <v>358</v>
      </c>
      <c r="BW1198" s="228" t="s">
        <v>173</v>
      </c>
      <c r="BX1198" s="186">
        <v>0</v>
      </c>
      <c r="BY1198" s="182">
        <v>0</v>
      </c>
      <c r="BZ1198" s="182">
        <v>0</v>
      </c>
      <c r="CA1198" s="182">
        <v>0</v>
      </c>
      <c r="CB1198" s="182">
        <v>0</v>
      </c>
      <c r="CC1198" s="182">
        <v>0</v>
      </c>
      <c r="CD1198" s="182">
        <v>0</v>
      </c>
      <c r="CE1198" s="228">
        <v>0</v>
      </c>
      <c r="CF1198" s="228">
        <v>0</v>
      </c>
      <c r="CG1198" s="113">
        <v>0</v>
      </c>
      <c r="CH1198" s="113">
        <v>0</v>
      </c>
      <c r="CI1198" s="113">
        <v>0</v>
      </c>
      <c r="CJ1198" s="113">
        <v>0</v>
      </c>
      <c r="CK1198" s="113">
        <v>0</v>
      </c>
      <c r="CL1198" s="113">
        <v>0</v>
      </c>
      <c r="CM1198" s="113">
        <v>0</v>
      </c>
      <c r="CN1198" s="185">
        <v>0</v>
      </c>
      <c r="CO1198" s="181">
        <v>0</v>
      </c>
      <c r="CP1198" s="187"/>
      <c r="CQ1198" s="173">
        <v>0</v>
      </c>
      <c r="CR1198" s="173">
        <v>0</v>
      </c>
      <c r="CS1198" s="173">
        <v>0</v>
      </c>
      <c r="CT1198" s="173">
        <v>0</v>
      </c>
      <c r="CU1198" s="253">
        <v>2791</v>
      </c>
      <c r="CV1198" s="220">
        <v>-1</v>
      </c>
      <c r="CW1198" s="254">
        <f t="shared" si="126"/>
        <v>0</v>
      </c>
      <c r="CX1198" s="15">
        <f t="shared" si="127"/>
        <v>0</v>
      </c>
      <c r="CY1198" s="241">
        <f t="shared" si="128"/>
        <v>0</v>
      </c>
      <c r="CZ1198" s="241" t="str">
        <f>IFERROR(ROUND(CY1198/#REF!,1),"")</f>
        <v/>
      </c>
      <c r="DA1198" s="254">
        <f t="shared" si="129"/>
        <v>0</v>
      </c>
      <c r="DB1198" s="246" t="str">
        <f t="shared" si="130"/>
        <v/>
      </c>
      <c r="DC1198" s="195"/>
      <c r="DD1198" s="15" t="str">
        <f>IFERROR(#REF!-AO1198,"")</f>
        <v/>
      </c>
      <c r="DE1198" s="195"/>
      <c r="DF1198" s="266" t="str">
        <f>IFERROR(#REF!-L1198,"")</f>
        <v/>
      </c>
      <c r="DG1198" s="228" t="e">
        <f>IF(#REF!&gt;AP1198,0,1)</f>
        <v>#REF!</v>
      </c>
      <c r="DH1198" s="228">
        <f t="shared" si="131"/>
        <v>1</v>
      </c>
      <c r="DI1198" s="228">
        <f t="shared" si="132"/>
        <v>0</v>
      </c>
    </row>
    <row r="1199" spans="1:113" ht="20.25" customHeight="1" x14ac:dyDescent="0.2">
      <c r="A1199">
        <v>2022</v>
      </c>
      <c r="B1199">
        <v>2</v>
      </c>
      <c r="C1199" s="261">
        <v>44613</v>
      </c>
      <c r="D1199">
        <v>422</v>
      </c>
      <c r="E1199">
        <v>668</v>
      </c>
      <c r="F1199">
        <v>3</v>
      </c>
      <c r="G1199" s="194" t="s">
        <v>352</v>
      </c>
      <c r="H1199" s="241" t="s">
        <v>353</v>
      </c>
      <c r="I1199" s="241" t="s">
        <v>169</v>
      </c>
      <c r="J1199" s="241">
        <v>2</v>
      </c>
      <c r="K1199" s="241">
        <v>1</v>
      </c>
      <c r="L1199" s="262">
        <v>103</v>
      </c>
      <c r="M1199" s="263">
        <v>96</v>
      </c>
      <c r="N1199" s="264">
        <v>110</v>
      </c>
      <c r="O1199" s="190"/>
      <c r="P1199" s="190"/>
      <c r="Q1199" s="190"/>
      <c r="R1199" s="190">
        <v>166</v>
      </c>
      <c r="S1199" s="190">
        <v>156</v>
      </c>
      <c r="T1199" s="190"/>
      <c r="U1199" s="190"/>
      <c r="V1199" s="190"/>
      <c r="W1199" s="190">
        <v>117</v>
      </c>
      <c r="X1199" s="190">
        <v>110</v>
      </c>
      <c r="Y1199" s="172"/>
      <c r="Z1199" s="172">
        <v>138</v>
      </c>
      <c r="AA1199" s="190">
        <v>192</v>
      </c>
      <c r="AB1199" s="190">
        <v>172</v>
      </c>
      <c r="AC1199" s="190"/>
      <c r="AD1199" s="190">
        <v>158</v>
      </c>
      <c r="AE1199" s="190"/>
      <c r="AF1199" s="190">
        <v>119</v>
      </c>
      <c r="AG1199" s="190">
        <v>117</v>
      </c>
      <c r="AH1199" s="190"/>
      <c r="AI1199" s="190">
        <v>130</v>
      </c>
      <c r="AJ1199" s="190"/>
      <c r="AK1199" s="172">
        <v>120</v>
      </c>
      <c r="AL1199" s="172">
        <v>120</v>
      </c>
      <c r="AM1199" s="265">
        <v>168.8</v>
      </c>
      <c r="AN1199" s="265">
        <v>118.6</v>
      </c>
      <c r="AO1199" s="183">
        <v>103</v>
      </c>
      <c r="AP1199" s="184">
        <v>105</v>
      </c>
      <c r="AQ1199" s="182">
        <v>57.142857142857153</v>
      </c>
      <c r="AR1199" s="182">
        <v>126</v>
      </c>
      <c r="AS1199" s="182"/>
      <c r="AT1199" s="182"/>
      <c r="AU1199" s="182"/>
      <c r="AV1199" s="182">
        <v>4</v>
      </c>
      <c r="AW1199" s="182">
        <v>4</v>
      </c>
      <c r="AX1199" s="182">
        <v>2</v>
      </c>
      <c r="AY1199" s="182"/>
      <c r="AZ1199" s="182"/>
      <c r="BA1199" s="182"/>
      <c r="BB1199" s="182"/>
      <c r="BC1199" s="182"/>
      <c r="BD1199" s="182"/>
      <c r="BE1199" s="182"/>
      <c r="BF1199" s="182"/>
      <c r="BG1199" s="182">
        <v>360</v>
      </c>
      <c r="BH1199" s="182"/>
      <c r="BI1199" s="182">
        <v>3</v>
      </c>
      <c r="BJ1199" s="182">
        <v>3</v>
      </c>
      <c r="BK1199" s="182"/>
      <c r="BL1199" s="182"/>
      <c r="BM1199" s="182"/>
      <c r="BN1199" s="182"/>
      <c r="BO1199" s="182"/>
      <c r="BP1199" s="182"/>
      <c r="BQ1199" s="228" t="s">
        <v>185</v>
      </c>
      <c r="BR1199" s="228" t="s">
        <v>186</v>
      </c>
      <c r="BS1199" s="228" t="s">
        <v>354</v>
      </c>
      <c r="BT1199" s="228" t="s">
        <v>188</v>
      </c>
      <c r="BU1199" s="228">
        <v>8</v>
      </c>
      <c r="BV1199" s="228" t="s">
        <v>352</v>
      </c>
      <c r="BW1199" s="228" t="s">
        <v>173</v>
      </c>
      <c r="BX1199" s="186">
        <v>0</v>
      </c>
      <c r="BY1199" s="182">
        <v>10</v>
      </c>
      <c r="BZ1199" s="182">
        <v>10</v>
      </c>
      <c r="CA1199" s="182">
        <v>10</v>
      </c>
      <c r="CB1199" s="182">
        <v>6</v>
      </c>
      <c r="CC1199" s="182">
        <v>6</v>
      </c>
      <c r="CD1199" s="182">
        <v>366</v>
      </c>
      <c r="CE1199" s="228">
        <v>4</v>
      </c>
      <c r="CF1199" s="228">
        <v>7</v>
      </c>
      <c r="CG1199" s="113">
        <v>5</v>
      </c>
      <c r="CH1199" s="113">
        <v>0</v>
      </c>
      <c r="CI1199" s="113">
        <v>0</v>
      </c>
      <c r="CJ1199" s="113">
        <v>0</v>
      </c>
      <c r="CK1199" s="113">
        <v>0</v>
      </c>
      <c r="CL1199" s="113">
        <v>0</v>
      </c>
      <c r="CM1199" s="113">
        <v>0</v>
      </c>
      <c r="CN1199" s="185">
        <v>16</v>
      </c>
      <c r="CO1199" s="181">
        <v>376</v>
      </c>
      <c r="CP1199" s="187">
        <v>4.2553191489361701E-2</v>
      </c>
      <c r="CQ1199" s="173">
        <v>0.1553398058252427</v>
      </c>
      <c r="CR1199" s="173">
        <v>3.650485436893204</v>
      </c>
      <c r="CS1199" s="173">
        <v>0.1349072512647555</v>
      </c>
      <c r="CT1199" s="173">
        <v>3.1703204047217541</v>
      </c>
      <c r="CU1199" s="253">
        <v>2791</v>
      </c>
      <c r="CV1199" s="220">
        <v>-1</v>
      </c>
      <c r="CW1199" s="254">
        <f t="shared" si="126"/>
        <v>360</v>
      </c>
      <c r="CX1199" s="15">
        <f t="shared" si="127"/>
        <v>16</v>
      </c>
      <c r="CY1199" s="241">
        <f t="shared" si="128"/>
        <v>16</v>
      </c>
      <c r="CZ1199" s="241" t="str">
        <f>IFERROR(ROUND(CY1199/#REF!,1),"")</f>
        <v/>
      </c>
      <c r="DA1199" s="254">
        <f t="shared" si="129"/>
        <v>376</v>
      </c>
      <c r="DB1199" s="246">
        <f t="shared" si="130"/>
        <v>4.2553191489361701E-2</v>
      </c>
      <c r="DC1199" s="195"/>
      <c r="DD1199" s="15" t="str">
        <f>IFERROR(#REF!-AO1199,"")</f>
        <v/>
      </c>
      <c r="DE1199" s="195"/>
      <c r="DF1199" s="266" t="str">
        <f>IFERROR(#REF!-L1199,"")</f>
        <v/>
      </c>
      <c r="DG1199" s="228" t="e">
        <f>IF(#REF!&gt;AP1199,0,1)</f>
        <v>#REF!</v>
      </c>
      <c r="DH1199" s="228">
        <f t="shared" si="131"/>
        <v>1</v>
      </c>
      <c r="DI1199" s="228">
        <f t="shared" si="132"/>
        <v>0</v>
      </c>
    </row>
    <row r="1200" spans="1:113" ht="20.25" customHeight="1" x14ac:dyDescent="0.2">
      <c r="A1200">
        <v>2022</v>
      </c>
      <c r="B1200">
        <v>2</v>
      </c>
      <c r="C1200" s="261">
        <v>44613</v>
      </c>
      <c r="D1200">
        <v>423</v>
      </c>
      <c r="E1200">
        <v>669</v>
      </c>
      <c r="F1200">
        <v>3</v>
      </c>
      <c r="G1200" s="194" t="s">
        <v>279</v>
      </c>
      <c r="H1200" s="241" t="s">
        <v>280</v>
      </c>
      <c r="I1200" s="241" t="s">
        <v>169</v>
      </c>
      <c r="J1200" s="241">
        <v>2</v>
      </c>
      <c r="K1200" s="241">
        <v>2</v>
      </c>
      <c r="L1200" s="262">
        <v>954</v>
      </c>
      <c r="M1200" s="263">
        <v>897</v>
      </c>
      <c r="N1200" s="264">
        <v>1021</v>
      </c>
      <c r="O1200" s="190"/>
      <c r="P1200" s="190"/>
      <c r="Q1200" s="190"/>
      <c r="R1200" s="190"/>
      <c r="S1200" s="190"/>
      <c r="T1200" s="190"/>
      <c r="U1200" s="190"/>
      <c r="V1200" s="190"/>
      <c r="W1200" s="190"/>
      <c r="X1200" s="190"/>
      <c r="Y1200" s="172"/>
      <c r="Z1200" s="172"/>
      <c r="AA1200" s="190"/>
      <c r="AB1200" s="190"/>
      <c r="AC1200" s="190"/>
      <c r="AD1200" s="190"/>
      <c r="AE1200" s="190"/>
      <c r="AF1200" s="190"/>
      <c r="AG1200" s="190"/>
      <c r="AH1200" s="190"/>
      <c r="AI1200" s="190"/>
      <c r="AJ1200" s="190"/>
      <c r="AK1200" s="172"/>
      <c r="AL1200" s="172"/>
      <c r="AM1200" s="265"/>
      <c r="AN1200" s="265"/>
      <c r="AO1200" s="183">
        <v>40</v>
      </c>
      <c r="AP1200" s="184">
        <v>180</v>
      </c>
      <c r="AQ1200" s="182"/>
      <c r="AR1200" s="182"/>
      <c r="AS1200" s="182"/>
      <c r="AT1200" s="182"/>
      <c r="AU1200" s="182"/>
      <c r="AV1200" s="182"/>
      <c r="AW1200" s="182"/>
      <c r="AX1200" s="182"/>
      <c r="AY1200" s="182"/>
      <c r="AZ1200" s="182"/>
      <c r="BA1200" s="182"/>
      <c r="BB1200" s="182"/>
      <c r="BC1200" s="182"/>
      <c r="BD1200" s="182"/>
      <c r="BE1200" s="182"/>
      <c r="BF1200" s="182"/>
      <c r="BG1200" s="182"/>
      <c r="BH1200" s="182"/>
      <c r="BI1200" s="182"/>
      <c r="BJ1200" s="182"/>
      <c r="BK1200" s="182"/>
      <c r="BL1200" s="182"/>
      <c r="BM1200" s="182"/>
      <c r="BN1200" s="182"/>
      <c r="BO1200" s="182"/>
      <c r="BP1200" s="182"/>
      <c r="BQ1200" s="228" t="s">
        <v>185</v>
      </c>
      <c r="BR1200" s="228" t="s">
        <v>186</v>
      </c>
      <c r="BS1200" s="228" t="s">
        <v>281</v>
      </c>
      <c r="BT1200" s="228" t="s">
        <v>188</v>
      </c>
      <c r="BU1200" s="228">
        <v>8</v>
      </c>
      <c r="BV1200" s="228" t="s">
        <v>279</v>
      </c>
      <c r="BW1200" s="228" t="s">
        <v>173</v>
      </c>
      <c r="BX1200" s="186">
        <v>0</v>
      </c>
      <c r="BY1200" s="182">
        <v>0</v>
      </c>
      <c r="BZ1200" s="182">
        <v>0</v>
      </c>
      <c r="CA1200" s="182">
        <v>0</v>
      </c>
      <c r="CB1200" s="182">
        <v>0</v>
      </c>
      <c r="CC1200" s="182">
        <v>0</v>
      </c>
      <c r="CD1200" s="182">
        <v>0</v>
      </c>
      <c r="CE1200" s="228">
        <v>0</v>
      </c>
      <c r="CF1200" s="228">
        <v>0</v>
      </c>
      <c r="CG1200" s="113">
        <v>0</v>
      </c>
      <c r="CH1200" s="113">
        <v>0</v>
      </c>
      <c r="CI1200" s="113">
        <v>0</v>
      </c>
      <c r="CJ1200" s="113">
        <v>0</v>
      </c>
      <c r="CK1200" s="113">
        <v>0</v>
      </c>
      <c r="CL1200" s="113">
        <v>0</v>
      </c>
      <c r="CM1200" s="113">
        <v>0</v>
      </c>
      <c r="CN1200" s="185">
        <v>0</v>
      </c>
      <c r="CO1200" s="181">
        <v>0</v>
      </c>
      <c r="CP1200" s="187"/>
      <c r="CQ1200" s="173">
        <v>0</v>
      </c>
      <c r="CR1200" s="173">
        <v>0</v>
      </c>
      <c r="CS1200" s="173"/>
      <c r="CT1200" s="173"/>
      <c r="CU1200" s="253">
        <v>2791</v>
      </c>
      <c r="CV1200" s="220"/>
      <c r="CW1200" s="254">
        <f t="shared" si="126"/>
        <v>0</v>
      </c>
      <c r="CX1200" s="15">
        <f t="shared" si="127"/>
        <v>0</v>
      </c>
      <c r="CY1200" s="241">
        <f t="shared" si="128"/>
        <v>0</v>
      </c>
      <c r="CZ1200" s="241" t="str">
        <f>IFERROR(ROUND(CY1200/#REF!,1),"")</f>
        <v/>
      </c>
      <c r="DA1200" s="254">
        <f t="shared" si="129"/>
        <v>0</v>
      </c>
      <c r="DB1200" s="246" t="str">
        <f t="shared" si="130"/>
        <v/>
      </c>
      <c r="DC1200" s="195"/>
      <c r="DD1200" s="15" t="str">
        <f>IFERROR(#REF!-AO1200,"")</f>
        <v/>
      </c>
      <c r="DE1200" s="195"/>
      <c r="DF1200" s="266" t="str">
        <f>IFERROR(#REF!-L1200,"")</f>
        <v/>
      </c>
      <c r="DG1200" s="228" t="e">
        <f>IF(#REF!&gt;AP1200,0,1)</f>
        <v>#REF!</v>
      </c>
      <c r="DH1200" s="228">
        <f t="shared" si="131"/>
        <v>0</v>
      </c>
      <c r="DI1200" s="228">
        <f t="shared" si="132"/>
        <v>1</v>
      </c>
    </row>
    <row r="1201" spans="1:113" ht="20.25" customHeight="1" x14ac:dyDescent="0.2">
      <c r="A1201">
        <v>2022</v>
      </c>
      <c r="B1201">
        <v>2</v>
      </c>
      <c r="C1201" s="261">
        <v>44613</v>
      </c>
      <c r="D1201">
        <v>47</v>
      </c>
      <c r="E1201">
        <v>122</v>
      </c>
      <c r="F1201">
        <v>4</v>
      </c>
      <c r="G1201" s="194" t="s">
        <v>250</v>
      </c>
      <c r="H1201" s="241" t="s">
        <v>251</v>
      </c>
      <c r="I1201" s="241" t="s">
        <v>246</v>
      </c>
      <c r="J1201" s="241">
        <v>2</v>
      </c>
      <c r="K1201" s="241">
        <v>1</v>
      </c>
      <c r="L1201" s="262">
        <v>280</v>
      </c>
      <c r="M1201" s="263">
        <v>267</v>
      </c>
      <c r="N1201" s="264">
        <v>292</v>
      </c>
      <c r="O1201" s="190"/>
      <c r="P1201" s="190"/>
      <c r="Q1201" s="190"/>
      <c r="R1201" s="190"/>
      <c r="S1201" s="190"/>
      <c r="T1201" s="190"/>
      <c r="U1201" s="190"/>
      <c r="V1201" s="190"/>
      <c r="W1201" s="190"/>
      <c r="X1201" s="190"/>
      <c r="Y1201" s="172"/>
      <c r="Z1201" s="172"/>
      <c r="AA1201" s="190"/>
      <c r="AB1201" s="190"/>
      <c r="AC1201" s="190"/>
      <c r="AD1201" s="190"/>
      <c r="AE1201" s="190"/>
      <c r="AF1201" s="190"/>
      <c r="AG1201" s="190"/>
      <c r="AH1201" s="190"/>
      <c r="AI1201" s="190"/>
      <c r="AJ1201" s="190"/>
      <c r="AK1201" s="172"/>
      <c r="AL1201" s="172"/>
      <c r="AM1201" s="265"/>
      <c r="AN1201" s="265"/>
      <c r="AO1201" s="183">
        <v>64</v>
      </c>
      <c r="AP1201" s="184">
        <v>113</v>
      </c>
      <c r="AQ1201" s="182"/>
      <c r="AR1201" s="182"/>
      <c r="AS1201" s="182"/>
      <c r="AT1201" s="182"/>
      <c r="AU1201" s="182"/>
      <c r="AV1201" s="182"/>
      <c r="AW1201" s="182"/>
      <c r="AX1201" s="182"/>
      <c r="AY1201" s="182"/>
      <c r="AZ1201" s="182"/>
      <c r="BA1201" s="182"/>
      <c r="BB1201" s="182"/>
      <c r="BC1201" s="182"/>
      <c r="BD1201" s="182"/>
      <c r="BE1201" s="182"/>
      <c r="BF1201" s="182"/>
      <c r="BG1201" s="182">
        <v>500</v>
      </c>
      <c r="BH1201" s="182"/>
      <c r="BI1201" s="182"/>
      <c r="BJ1201" s="182"/>
      <c r="BK1201" s="182"/>
      <c r="BL1201" s="182"/>
      <c r="BM1201" s="182"/>
      <c r="BN1201" s="182"/>
      <c r="BO1201" s="182"/>
      <c r="BP1201" s="182"/>
      <c r="BQ1201" s="228" t="s">
        <v>185</v>
      </c>
      <c r="BR1201" s="228" t="s">
        <v>247</v>
      </c>
      <c r="BS1201" s="228" t="s">
        <v>252</v>
      </c>
      <c r="BT1201" s="228" t="s">
        <v>249</v>
      </c>
      <c r="BU1201" s="228">
        <v>8</v>
      </c>
      <c r="BV1201" s="228" t="s">
        <v>253</v>
      </c>
      <c r="BW1201" s="228" t="s">
        <v>173</v>
      </c>
      <c r="BX1201" s="186">
        <v>0</v>
      </c>
      <c r="BY1201" s="182">
        <v>0</v>
      </c>
      <c r="BZ1201" s="182">
        <v>0</v>
      </c>
      <c r="CA1201" s="182">
        <v>0</v>
      </c>
      <c r="CB1201" s="182">
        <v>0</v>
      </c>
      <c r="CC1201" s="182">
        <v>0</v>
      </c>
      <c r="CD1201" s="182">
        <v>500</v>
      </c>
      <c r="CE1201" s="228">
        <v>0</v>
      </c>
      <c r="CF1201" s="228">
        <v>0</v>
      </c>
      <c r="CG1201" s="113">
        <v>0</v>
      </c>
      <c r="CH1201" s="113">
        <v>0</v>
      </c>
      <c r="CI1201" s="113">
        <v>0</v>
      </c>
      <c r="CJ1201" s="113">
        <v>0</v>
      </c>
      <c r="CK1201" s="113">
        <v>0</v>
      </c>
      <c r="CL1201" s="113">
        <v>0</v>
      </c>
      <c r="CM1201" s="113">
        <v>0</v>
      </c>
      <c r="CN1201" s="185">
        <v>0</v>
      </c>
      <c r="CO1201" s="181">
        <v>500</v>
      </c>
      <c r="CP1201" s="187">
        <v>0</v>
      </c>
      <c r="CQ1201" s="173">
        <v>0</v>
      </c>
      <c r="CR1201" s="173">
        <v>1.785714285714286</v>
      </c>
      <c r="CS1201" s="173"/>
      <c r="CT1201" s="173"/>
      <c r="CU1201" s="253">
        <v>2791</v>
      </c>
      <c r="CV1201" s="220"/>
      <c r="CW1201" s="254">
        <f t="shared" si="126"/>
        <v>500</v>
      </c>
      <c r="CX1201" s="15">
        <f t="shared" si="127"/>
        <v>0</v>
      </c>
      <c r="CY1201" s="241">
        <f t="shared" si="128"/>
        <v>0</v>
      </c>
      <c r="CZ1201" s="241" t="str">
        <f>IFERROR(ROUND(CY1201/#REF!,1),"")</f>
        <v/>
      </c>
      <c r="DA1201" s="254">
        <f t="shared" si="129"/>
        <v>500</v>
      </c>
      <c r="DB1201" s="246">
        <f t="shared" si="130"/>
        <v>0</v>
      </c>
      <c r="DC1201" s="195"/>
      <c r="DD1201" s="15" t="str">
        <f>IFERROR(#REF!-AO1201,"")</f>
        <v/>
      </c>
      <c r="DE1201" s="195"/>
      <c r="DF1201" s="266" t="str">
        <f>IFERROR(#REF!-L1201,"")</f>
        <v/>
      </c>
      <c r="DG1201" s="228" t="e">
        <f>IF(#REF!&gt;AP1201,0,1)</f>
        <v>#REF!</v>
      </c>
      <c r="DH1201" s="228">
        <f t="shared" si="131"/>
        <v>0</v>
      </c>
      <c r="DI1201" s="228">
        <f t="shared" si="132"/>
        <v>1</v>
      </c>
    </row>
    <row r="1202" spans="1:113" ht="20.25" customHeight="1" x14ac:dyDescent="0.2">
      <c r="A1202">
        <v>2022</v>
      </c>
      <c r="B1202">
        <v>2</v>
      </c>
      <c r="C1202" s="261">
        <v>44613</v>
      </c>
      <c r="D1202">
        <v>124</v>
      </c>
      <c r="E1202">
        <v>689</v>
      </c>
      <c r="F1202">
        <v>4</v>
      </c>
      <c r="G1202" s="194" t="s">
        <v>311</v>
      </c>
      <c r="H1202" s="241" t="s">
        <v>312</v>
      </c>
      <c r="I1202" s="241" t="s">
        <v>169</v>
      </c>
      <c r="J1202" s="241">
        <v>2</v>
      </c>
      <c r="K1202" s="241">
        <v>2</v>
      </c>
      <c r="L1202" s="262">
        <v>75</v>
      </c>
      <c r="M1202" s="263">
        <v>67</v>
      </c>
      <c r="N1202" s="264">
        <v>82</v>
      </c>
      <c r="O1202" s="190"/>
      <c r="P1202" s="190"/>
      <c r="Q1202" s="190"/>
      <c r="R1202" s="190"/>
      <c r="S1202" s="190"/>
      <c r="T1202" s="190"/>
      <c r="U1202" s="190"/>
      <c r="V1202" s="190"/>
      <c r="W1202" s="190"/>
      <c r="X1202" s="190"/>
      <c r="Y1202" s="172">
        <v>108</v>
      </c>
      <c r="Z1202" s="172">
        <v>108</v>
      </c>
      <c r="AA1202" s="190"/>
      <c r="AB1202" s="190"/>
      <c r="AC1202" s="190"/>
      <c r="AD1202" s="190"/>
      <c r="AE1202" s="190"/>
      <c r="AF1202" s="190"/>
      <c r="AG1202" s="190"/>
      <c r="AH1202" s="190"/>
      <c r="AI1202" s="190"/>
      <c r="AJ1202" s="190"/>
      <c r="AK1202" s="172">
        <v>108</v>
      </c>
      <c r="AL1202" s="172">
        <v>108</v>
      </c>
      <c r="AM1202" s="265"/>
      <c r="AN1202" s="265"/>
      <c r="AO1202" s="183">
        <v>59</v>
      </c>
      <c r="AP1202" s="184">
        <v>122</v>
      </c>
      <c r="AQ1202" s="182">
        <v>66.666666666666671</v>
      </c>
      <c r="AR1202" s="182">
        <v>108</v>
      </c>
      <c r="AS1202" s="182"/>
      <c r="AT1202" s="182"/>
      <c r="AU1202" s="182"/>
      <c r="AV1202" s="182"/>
      <c r="AW1202" s="182"/>
      <c r="AX1202" s="182"/>
      <c r="AY1202" s="182"/>
      <c r="AZ1202" s="182"/>
      <c r="BA1202" s="182"/>
      <c r="BB1202" s="182"/>
      <c r="BC1202" s="182"/>
      <c r="BD1202" s="182"/>
      <c r="BE1202" s="182"/>
      <c r="BF1202" s="182"/>
      <c r="BG1202" s="182"/>
      <c r="BH1202" s="182"/>
      <c r="BI1202" s="182"/>
      <c r="BJ1202" s="182"/>
      <c r="BK1202" s="182"/>
      <c r="BL1202" s="182"/>
      <c r="BM1202" s="182"/>
      <c r="BN1202" s="182"/>
      <c r="BO1202" s="182"/>
      <c r="BP1202" s="182"/>
      <c r="BQ1202" s="228" t="s">
        <v>180</v>
      </c>
      <c r="BR1202" s="228" t="s">
        <v>192</v>
      </c>
      <c r="BS1202" s="228"/>
      <c r="BT1202" s="228"/>
      <c r="BU1202" s="228">
        <v>8</v>
      </c>
      <c r="BV1202" s="228" t="s">
        <v>310</v>
      </c>
      <c r="BW1202" s="228" t="s">
        <v>173</v>
      </c>
      <c r="BX1202" s="186">
        <v>0</v>
      </c>
      <c r="BY1202" s="182">
        <v>0</v>
      </c>
      <c r="BZ1202" s="182">
        <v>0</v>
      </c>
      <c r="CA1202" s="182">
        <v>0</v>
      </c>
      <c r="CB1202" s="182">
        <v>0</v>
      </c>
      <c r="CC1202" s="182">
        <v>0</v>
      </c>
      <c r="CD1202" s="182">
        <v>0</v>
      </c>
      <c r="CE1202" s="228">
        <v>0</v>
      </c>
      <c r="CF1202" s="228">
        <v>0</v>
      </c>
      <c r="CG1202" s="113">
        <v>0</v>
      </c>
      <c r="CH1202" s="113">
        <v>0</v>
      </c>
      <c r="CI1202" s="113">
        <v>0</v>
      </c>
      <c r="CJ1202" s="113">
        <v>0</v>
      </c>
      <c r="CK1202" s="113">
        <v>0</v>
      </c>
      <c r="CL1202" s="113">
        <v>0</v>
      </c>
      <c r="CM1202" s="113">
        <v>0</v>
      </c>
      <c r="CN1202" s="185">
        <v>0</v>
      </c>
      <c r="CO1202" s="181">
        <v>0</v>
      </c>
      <c r="CP1202" s="187"/>
      <c r="CQ1202" s="173">
        <v>0</v>
      </c>
      <c r="CR1202" s="173">
        <v>0</v>
      </c>
      <c r="CS1202" s="173"/>
      <c r="CT1202" s="173"/>
      <c r="CU1202" s="253">
        <v>2791</v>
      </c>
      <c r="CV1202" s="220"/>
      <c r="CW1202" s="254">
        <f t="shared" si="126"/>
        <v>0</v>
      </c>
      <c r="CX1202" s="15">
        <f t="shared" si="127"/>
        <v>0</v>
      </c>
      <c r="CY1202" s="241">
        <f t="shared" si="128"/>
        <v>0</v>
      </c>
      <c r="CZ1202" s="241" t="str">
        <f>IFERROR(ROUND(CY1202/#REF!,1),"")</f>
        <v/>
      </c>
      <c r="DA1202" s="254">
        <f t="shared" si="129"/>
        <v>0</v>
      </c>
      <c r="DB1202" s="246" t="str">
        <f t="shared" si="130"/>
        <v/>
      </c>
      <c r="DC1202" s="195"/>
      <c r="DD1202" s="15" t="str">
        <f>IFERROR(#REF!-AO1202,"")</f>
        <v/>
      </c>
      <c r="DE1202" s="195"/>
      <c r="DF1202" s="266" t="str">
        <f>IFERROR(#REF!-L1202,"")</f>
        <v/>
      </c>
      <c r="DG1202" s="228" t="e">
        <f>IF(#REF!&gt;AP1202,0,1)</f>
        <v>#REF!</v>
      </c>
      <c r="DH1202" s="228">
        <f t="shared" si="131"/>
        <v>0</v>
      </c>
      <c r="DI1202" s="228">
        <f t="shared" si="132"/>
        <v>1</v>
      </c>
    </row>
    <row r="1203" spans="1:113" ht="20.25" customHeight="1" x14ac:dyDescent="0.2">
      <c r="A1203">
        <v>2022</v>
      </c>
      <c r="B1203">
        <v>2</v>
      </c>
      <c r="C1203" s="261">
        <v>44613</v>
      </c>
      <c r="D1203">
        <v>382</v>
      </c>
      <c r="E1203">
        <v>449</v>
      </c>
      <c r="F1203">
        <v>4</v>
      </c>
      <c r="G1203" s="194" t="s">
        <v>340</v>
      </c>
      <c r="H1203" s="241" t="s">
        <v>341</v>
      </c>
      <c r="I1203" s="241" t="s">
        <v>169</v>
      </c>
      <c r="J1203" s="241">
        <v>3</v>
      </c>
      <c r="K1203" s="241">
        <v>1</v>
      </c>
      <c r="L1203" s="262">
        <v>46</v>
      </c>
      <c r="M1203" s="263">
        <v>40</v>
      </c>
      <c r="N1203" s="264">
        <v>50</v>
      </c>
      <c r="O1203" s="190">
        <v>63</v>
      </c>
      <c r="P1203" s="190">
        <v>67</v>
      </c>
      <c r="Q1203" s="190"/>
      <c r="R1203" s="190">
        <v>69</v>
      </c>
      <c r="S1203" s="190">
        <v>71</v>
      </c>
      <c r="T1203" s="190">
        <v>46</v>
      </c>
      <c r="U1203" s="190">
        <v>48</v>
      </c>
      <c r="V1203" s="190"/>
      <c r="W1203" s="190">
        <v>45</v>
      </c>
      <c r="X1203" s="190">
        <v>46</v>
      </c>
      <c r="Y1203" s="172">
        <v>99</v>
      </c>
      <c r="Z1203" s="172">
        <v>99</v>
      </c>
      <c r="AA1203" s="190">
        <v>66</v>
      </c>
      <c r="AB1203" s="190">
        <v>62</v>
      </c>
      <c r="AC1203" s="190"/>
      <c r="AD1203" s="190">
        <v>65</v>
      </c>
      <c r="AE1203" s="190"/>
      <c r="AF1203" s="190">
        <v>48</v>
      </c>
      <c r="AG1203" s="190">
        <v>49</v>
      </c>
      <c r="AH1203" s="190"/>
      <c r="AI1203" s="190">
        <v>52</v>
      </c>
      <c r="AJ1203" s="190"/>
      <c r="AK1203" s="172">
        <v>99</v>
      </c>
      <c r="AL1203" s="172">
        <v>99</v>
      </c>
      <c r="AM1203" s="265">
        <v>66.142857142857139</v>
      </c>
      <c r="AN1203" s="265">
        <v>47.714285714285722</v>
      </c>
      <c r="AO1203" s="183">
        <v>112</v>
      </c>
      <c r="AP1203" s="184">
        <v>96</v>
      </c>
      <c r="AQ1203" s="182">
        <v>109.09090909090909</v>
      </c>
      <c r="AR1203" s="182">
        <v>99</v>
      </c>
      <c r="AS1203" s="182"/>
      <c r="AT1203" s="182"/>
      <c r="AU1203" s="182">
        <v>630</v>
      </c>
      <c r="AV1203" s="182">
        <v>2</v>
      </c>
      <c r="AW1203" s="182">
        <v>2</v>
      </c>
      <c r="AX1203" s="182">
        <v>3</v>
      </c>
      <c r="AY1203" s="182"/>
      <c r="AZ1203" s="182"/>
      <c r="BA1203" s="182"/>
      <c r="BB1203" s="182"/>
      <c r="BC1203" s="182"/>
      <c r="BD1203" s="182"/>
      <c r="BE1203" s="182"/>
      <c r="BF1203" s="182"/>
      <c r="BG1203" s="182">
        <v>1980</v>
      </c>
      <c r="BH1203" s="182"/>
      <c r="BI1203" s="182">
        <v>5</v>
      </c>
      <c r="BJ1203" s="182">
        <v>4</v>
      </c>
      <c r="BK1203" s="182"/>
      <c r="BL1203" s="182"/>
      <c r="BM1203" s="182"/>
      <c r="BN1203" s="182"/>
      <c r="BO1203" s="182"/>
      <c r="BP1203" s="182"/>
      <c r="BQ1203" s="228" t="s">
        <v>185</v>
      </c>
      <c r="BR1203" s="228" t="s">
        <v>186</v>
      </c>
      <c r="BS1203" s="228" t="s">
        <v>342</v>
      </c>
      <c r="BT1203" s="228" t="s">
        <v>188</v>
      </c>
      <c r="BU1203" s="228">
        <v>8</v>
      </c>
      <c r="BV1203" s="228" t="s">
        <v>340</v>
      </c>
      <c r="BW1203" s="228" t="s">
        <v>173</v>
      </c>
      <c r="BX1203" s="186">
        <v>0</v>
      </c>
      <c r="BY1203" s="182">
        <v>7</v>
      </c>
      <c r="BZ1203" s="182">
        <v>7</v>
      </c>
      <c r="CA1203" s="182">
        <v>637</v>
      </c>
      <c r="CB1203" s="182">
        <v>9</v>
      </c>
      <c r="CC1203" s="182">
        <v>9</v>
      </c>
      <c r="CD1203" s="182">
        <v>1989</v>
      </c>
      <c r="CE1203" s="228">
        <v>2</v>
      </c>
      <c r="CF1203" s="228">
        <v>7</v>
      </c>
      <c r="CG1203" s="113">
        <v>7</v>
      </c>
      <c r="CH1203" s="113">
        <v>0</v>
      </c>
      <c r="CI1203" s="113">
        <v>0</v>
      </c>
      <c r="CJ1203" s="113">
        <v>0</v>
      </c>
      <c r="CK1203" s="113">
        <v>0</v>
      </c>
      <c r="CL1203" s="113">
        <v>0</v>
      </c>
      <c r="CM1203" s="113">
        <v>0</v>
      </c>
      <c r="CN1203" s="185">
        <v>16</v>
      </c>
      <c r="CO1203" s="181">
        <v>2626</v>
      </c>
      <c r="CP1203" s="187">
        <v>6.0929169840060931E-3</v>
      </c>
      <c r="CQ1203" s="173">
        <v>0.34782608695652167</v>
      </c>
      <c r="CR1203" s="173">
        <v>57.086956521739133</v>
      </c>
      <c r="CS1203" s="173">
        <v>0.33532934131736519</v>
      </c>
      <c r="CT1203" s="173">
        <v>55.035928143712567</v>
      </c>
      <c r="CU1203" s="253">
        <v>2791</v>
      </c>
      <c r="CV1203" s="220">
        <v>-1</v>
      </c>
      <c r="CW1203" s="254">
        <f t="shared" si="126"/>
        <v>2610</v>
      </c>
      <c r="CX1203" s="15">
        <f t="shared" si="127"/>
        <v>16</v>
      </c>
      <c r="CY1203" s="241">
        <f t="shared" si="128"/>
        <v>16</v>
      </c>
      <c r="CZ1203" s="241" t="str">
        <f>IFERROR(ROUND(CY1203/#REF!,1),"")</f>
        <v/>
      </c>
      <c r="DA1203" s="254">
        <f t="shared" si="129"/>
        <v>2626</v>
      </c>
      <c r="DB1203" s="246">
        <f t="shared" si="130"/>
        <v>6.0929169840060931E-3</v>
      </c>
      <c r="DC1203" s="195"/>
      <c r="DD1203" s="15" t="str">
        <f>IFERROR(#REF!-AO1203,"")</f>
        <v/>
      </c>
      <c r="DE1203" s="195"/>
      <c r="DF1203" s="266" t="str">
        <f>IFERROR(#REF!-L1203,"")</f>
        <v/>
      </c>
      <c r="DG1203" s="228" t="e">
        <f>IF(#REF!&gt;AP1203,0,1)</f>
        <v>#REF!</v>
      </c>
      <c r="DH1203" s="228">
        <f t="shared" si="131"/>
        <v>1</v>
      </c>
      <c r="DI1203" s="228">
        <f t="shared" si="132"/>
        <v>1</v>
      </c>
    </row>
    <row r="1204" spans="1:113" ht="20.25" customHeight="1" x14ac:dyDescent="0.2">
      <c r="A1204">
        <v>2022</v>
      </c>
      <c r="B1204">
        <v>2</v>
      </c>
      <c r="C1204" s="261">
        <v>44613</v>
      </c>
      <c r="D1204">
        <v>376</v>
      </c>
      <c r="E1204">
        <v>438</v>
      </c>
      <c r="F1204">
        <v>5</v>
      </c>
      <c r="G1204" s="194" t="s">
        <v>216</v>
      </c>
      <c r="H1204" s="241" t="s">
        <v>217</v>
      </c>
      <c r="I1204" s="241" t="s">
        <v>169</v>
      </c>
      <c r="J1204" s="241">
        <v>3</v>
      </c>
      <c r="K1204" s="241">
        <v>2</v>
      </c>
      <c r="L1204" s="262">
        <v>335</v>
      </c>
      <c r="M1204" s="263">
        <v>315</v>
      </c>
      <c r="N1204" s="264">
        <v>358</v>
      </c>
      <c r="O1204" s="190">
        <v>393</v>
      </c>
      <c r="P1204" s="190">
        <v>387</v>
      </c>
      <c r="Q1204" s="190"/>
      <c r="R1204" s="190">
        <v>395</v>
      </c>
      <c r="S1204" s="190">
        <v>385</v>
      </c>
      <c r="T1204" s="190">
        <v>355</v>
      </c>
      <c r="U1204" s="190">
        <v>350</v>
      </c>
      <c r="V1204" s="190"/>
      <c r="W1204" s="190">
        <v>361</v>
      </c>
      <c r="X1204" s="190">
        <v>353</v>
      </c>
      <c r="Y1204" s="172"/>
      <c r="Z1204" s="172"/>
      <c r="AA1204" s="190">
        <v>239</v>
      </c>
      <c r="AB1204" s="190">
        <v>456</v>
      </c>
      <c r="AC1204" s="190"/>
      <c r="AD1204" s="190"/>
      <c r="AE1204" s="190"/>
      <c r="AF1204" s="190">
        <v>190</v>
      </c>
      <c r="AG1204" s="190">
        <v>366</v>
      </c>
      <c r="AH1204" s="190"/>
      <c r="AI1204" s="190"/>
      <c r="AJ1204" s="190"/>
      <c r="AK1204" s="172"/>
      <c r="AL1204" s="172"/>
      <c r="AM1204" s="265">
        <v>375.83333333333331</v>
      </c>
      <c r="AN1204" s="265">
        <v>329.16666666666669</v>
      </c>
      <c r="AO1204" s="183">
        <v>75</v>
      </c>
      <c r="AP1204" s="184">
        <v>144</v>
      </c>
      <c r="AQ1204" s="182"/>
      <c r="AR1204" s="182"/>
      <c r="AS1204" s="182"/>
      <c r="AT1204" s="182"/>
      <c r="AU1204" s="182"/>
      <c r="AV1204" s="182"/>
      <c r="AW1204" s="182"/>
      <c r="AX1204" s="182"/>
      <c r="AY1204" s="182"/>
      <c r="AZ1204" s="182"/>
      <c r="BA1204" s="182"/>
      <c r="BB1204" s="182"/>
      <c r="BC1204" s="182"/>
      <c r="BD1204" s="182"/>
      <c r="BE1204" s="182"/>
      <c r="BF1204" s="182"/>
      <c r="BG1204" s="182"/>
      <c r="BH1204" s="182"/>
      <c r="BI1204" s="182"/>
      <c r="BJ1204" s="182"/>
      <c r="BK1204" s="182"/>
      <c r="BL1204" s="182"/>
      <c r="BM1204" s="182"/>
      <c r="BN1204" s="182"/>
      <c r="BO1204" s="182"/>
      <c r="BP1204" s="182"/>
      <c r="BQ1204" s="228" t="s">
        <v>185</v>
      </c>
      <c r="BR1204" s="228" t="s">
        <v>186</v>
      </c>
      <c r="BS1204" s="228" t="s">
        <v>218</v>
      </c>
      <c r="BT1204" s="228" t="s">
        <v>188</v>
      </c>
      <c r="BU1204" s="228">
        <v>8</v>
      </c>
      <c r="BV1204" s="228" t="s">
        <v>219</v>
      </c>
      <c r="BW1204" s="228" t="s">
        <v>173</v>
      </c>
      <c r="BX1204" s="186">
        <v>0</v>
      </c>
      <c r="BY1204" s="182">
        <v>0</v>
      </c>
      <c r="BZ1204" s="182">
        <v>0</v>
      </c>
      <c r="CA1204" s="182">
        <v>0</v>
      </c>
      <c r="CB1204" s="182">
        <v>0</v>
      </c>
      <c r="CC1204" s="182">
        <v>0</v>
      </c>
      <c r="CD1204" s="182">
        <v>0</v>
      </c>
      <c r="CE1204" s="228">
        <v>0</v>
      </c>
      <c r="CF1204" s="228">
        <v>0</v>
      </c>
      <c r="CG1204" s="113">
        <v>0</v>
      </c>
      <c r="CH1204" s="113">
        <v>0</v>
      </c>
      <c r="CI1204" s="113">
        <v>0</v>
      </c>
      <c r="CJ1204" s="113">
        <v>0</v>
      </c>
      <c r="CK1204" s="113">
        <v>0</v>
      </c>
      <c r="CL1204" s="113">
        <v>0</v>
      </c>
      <c r="CM1204" s="113">
        <v>0</v>
      </c>
      <c r="CN1204" s="185">
        <v>0</v>
      </c>
      <c r="CO1204" s="181">
        <v>0</v>
      </c>
      <c r="CP1204" s="187"/>
      <c r="CQ1204" s="173">
        <v>0</v>
      </c>
      <c r="CR1204" s="173">
        <v>0</v>
      </c>
      <c r="CS1204" s="173">
        <v>0</v>
      </c>
      <c r="CT1204" s="173">
        <v>0</v>
      </c>
      <c r="CU1204" s="253">
        <v>2791</v>
      </c>
      <c r="CV1204" s="220">
        <v>-1</v>
      </c>
      <c r="CW1204" s="254">
        <f t="shared" si="126"/>
        <v>0</v>
      </c>
      <c r="CX1204" s="15">
        <f t="shared" si="127"/>
        <v>0</v>
      </c>
      <c r="CY1204" s="241">
        <f t="shared" si="128"/>
        <v>0</v>
      </c>
      <c r="CZ1204" s="241" t="str">
        <f>IFERROR(ROUND(CY1204/#REF!,1),"")</f>
        <v/>
      </c>
      <c r="DA1204" s="254">
        <f t="shared" si="129"/>
        <v>0</v>
      </c>
      <c r="DB1204" s="246" t="str">
        <f t="shared" si="130"/>
        <v/>
      </c>
      <c r="DC1204" s="195"/>
      <c r="DD1204" s="15" t="str">
        <f>IFERROR(#REF!-AO1204,"")</f>
        <v/>
      </c>
      <c r="DE1204" s="195"/>
      <c r="DF1204" s="266" t="str">
        <f>IFERROR(#REF!-L1204,"")</f>
        <v/>
      </c>
      <c r="DG1204" s="228" t="e">
        <f>IF(#REF!&gt;AP1204,0,1)</f>
        <v>#REF!</v>
      </c>
      <c r="DH1204" s="228">
        <f t="shared" si="131"/>
        <v>1</v>
      </c>
      <c r="DI1204" s="228">
        <f t="shared" si="132"/>
        <v>1</v>
      </c>
    </row>
    <row r="1205" spans="1:113" ht="20.25" customHeight="1" x14ac:dyDescent="0.2">
      <c r="A1205">
        <v>2022</v>
      </c>
      <c r="B1205">
        <v>2</v>
      </c>
      <c r="C1205" s="261">
        <v>44613</v>
      </c>
      <c r="D1205">
        <v>421</v>
      </c>
      <c r="E1205">
        <v>673</v>
      </c>
      <c r="F1205">
        <v>5</v>
      </c>
      <c r="G1205" s="194" t="s">
        <v>359</v>
      </c>
      <c r="H1205" s="241" t="s">
        <v>360</v>
      </c>
      <c r="I1205" s="241" t="s">
        <v>169</v>
      </c>
      <c r="J1205" s="241">
        <v>1</v>
      </c>
      <c r="K1205" s="241">
        <v>4</v>
      </c>
      <c r="L1205" s="262">
        <v>61</v>
      </c>
      <c r="M1205" s="263">
        <v>57</v>
      </c>
      <c r="N1205" s="264">
        <v>65</v>
      </c>
      <c r="O1205" s="190"/>
      <c r="P1205" s="190"/>
      <c r="Q1205" s="190"/>
      <c r="R1205" s="190"/>
      <c r="S1205" s="190"/>
      <c r="T1205" s="190"/>
      <c r="U1205" s="190"/>
      <c r="V1205" s="190"/>
      <c r="W1205" s="190"/>
      <c r="X1205" s="190"/>
      <c r="Y1205" s="172"/>
      <c r="Z1205" s="172"/>
      <c r="AA1205" s="190"/>
      <c r="AB1205" s="190"/>
      <c r="AC1205" s="190"/>
      <c r="AD1205" s="190"/>
      <c r="AE1205" s="190"/>
      <c r="AF1205" s="190"/>
      <c r="AG1205" s="190"/>
      <c r="AH1205" s="190"/>
      <c r="AI1205" s="190"/>
      <c r="AJ1205" s="190"/>
      <c r="AK1205" s="172">
        <v>115</v>
      </c>
      <c r="AL1205" s="172">
        <v>127</v>
      </c>
      <c r="AM1205" s="265"/>
      <c r="AN1205" s="265"/>
      <c r="AO1205" s="183">
        <v>18</v>
      </c>
      <c r="AP1205" s="184">
        <v>200</v>
      </c>
      <c r="AQ1205" s="182">
        <v>29.75206611570248</v>
      </c>
      <c r="AR1205" s="182">
        <v>121</v>
      </c>
      <c r="AS1205" s="182"/>
      <c r="AT1205" s="182"/>
      <c r="AU1205" s="182">
        <v>936</v>
      </c>
      <c r="AV1205" s="182">
        <v>8</v>
      </c>
      <c r="AW1205" s="182">
        <v>8</v>
      </c>
      <c r="AX1205" s="182">
        <v>4</v>
      </c>
      <c r="AY1205" s="182"/>
      <c r="AZ1205" s="182"/>
      <c r="BA1205" s="182"/>
      <c r="BB1205" s="182"/>
      <c r="BC1205" s="182"/>
      <c r="BD1205" s="182"/>
      <c r="BE1205" s="182"/>
      <c r="BF1205" s="182"/>
      <c r="BG1205" s="182">
        <v>720</v>
      </c>
      <c r="BH1205" s="182">
        <v>1</v>
      </c>
      <c r="BI1205" s="182">
        <v>2</v>
      </c>
      <c r="BJ1205" s="182">
        <v>6</v>
      </c>
      <c r="BK1205" s="182"/>
      <c r="BL1205" s="182"/>
      <c r="BM1205" s="182"/>
      <c r="BN1205" s="182"/>
      <c r="BO1205" s="182"/>
      <c r="BP1205" s="182"/>
      <c r="BQ1205" s="228" t="s">
        <v>185</v>
      </c>
      <c r="BR1205" s="228" t="s">
        <v>186</v>
      </c>
      <c r="BS1205" s="228" t="s">
        <v>361</v>
      </c>
      <c r="BT1205" s="228" t="s">
        <v>188</v>
      </c>
      <c r="BU1205" s="228">
        <v>8</v>
      </c>
      <c r="BV1205" s="228" t="s">
        <v>358</v>
      </c>
      <c r="BW1205" s="228" t="s">
        <v>173</v>
      </c>
      <c r="BX1205" s="186">
        <v>0</v>
      </c>
      <c r="BY1205" s="182">
        <v>20</v>
      </c>
      <c r="BZ1205" s="182">
        <v>5</v>
      </c>
      <c r="CA1205" s="182">
        <v>941</v>
      </c>
      <c r="CB1205" s="182">
        <v>9</v>
      </c>
      <c r="CC1205" s="182">
        <v>2.25</v>
      </c>
      <c r="CD1205" s="182">
        <v>722</v>
      </c>
      <c r="CE1205" s="228">
        <v>2</v>
      </c>
      <c r="CF1205" s="228">
        <v>2</v>
      </c>
      <c r="CG1205" s="113">
        <v>2</v>
      </c>
      <c r="CH1205" s="113">
        <v>0</v>
      </c>
      <c r="CI1205" s="113">
        <v>0</v>
      </c>
      <c r="CJ1205" s="113">
        <v>0</v>
      </c>
      <c r="CK1205" s="113">
        <v>0</v>
      </c>
      <c r="CL1205" s="113">
        <v>0</v>
      </c>
      <c r="CM1205" s="113">
        <v>0</v>
      </c>
      <c r="CN1205" s="185">
        <v>7.25</v>
      </c>
      <c r="CO1205" s="181">
        <v>1663</v>
      </c>
      <c r="CP1205" s="187">
        <v>4.3595911004209262E-3</v>
      </c>
      <c r="CQ1205" s="173">
        <v>0.11885245901639339</v>
      </c>
      <c r="CR1205" s="173">
        <v>27.26229508196721</v>
      </c>
      <c r="CS1205" s="173"/>
      <c r="CT1205" s="173"/>
      <c r="CU1205" s="253">
        <v>2791</v>
      </c>
      <c r="CV1205" s="220"/>
      <c r="CW1205" s="254">
        <f t="shared" si="126"/>
        <v>1656</v>
      </c>
      <c r="CX1205" s="15">
        <f t="shared" si="127"/>
        <v>29</v>
      </c>
      <c r="CY1205" s="241">
        <f t="shared" si="128"/>
        <v>7</v>
      </c>
      <c r="CZ1205" s="241" t="str">
        <f>IFERROR(ROUND(CY1205/#REF!,1),"")</f>
        <v/>
      </c>
      <c r="DA1205" s="254">
        <f t="shared" si="129"/>
        <v>1663</v>
      </c>
      <c r="DB1205" s="246">
        <f t="shared" si="130"/>
        <v>4.2092603728202047E-3</v>
      </c>
      <c r="DC1205" s="195"/>
      <c r="DD1205" s="15" t="str">
        <f>IFERROR(#REF!-AO1205,"")</f>
        <v/>
      </c>
      <c r="DE1205" s="195"/>
      <c r="DF1205" s="266" t="str">
        <f>IFERROR(#REF!-L1205,"")</f>
        <v/>
      </c>
      <c r="DG1205" s="228" t="e">
        <f>IF(#REF!&gt;AP1205,0,1)</f>
        <v>#REF!</v>
      </c>
      <c r="DH1205" s="228">
        <f t="shared" si="131"/>
        <v>0</v>
      </c>
      <c r="DI1205" s="228">
        <f t="shared" si="132"/>
        <v>1</v>
      </c>
    </row>
    <row r="1206" spans="1:113" ht="20.25" customHeight="1" x14ac:dyDescent="0.2">
      <c r="A1206">
        <v>2022</v>
      </c>
      <c r="B1206">
        <v>2</v>
      </c>
      <c r="C1206" s="261">
        <v>44613</v>
      </c>
      <c r="D1206">
        <v>29</v>
      </c>
      <c r="E1206">
        <v>81</v>
      </c>
      <c r="F1206">
        <v>6</v>
      </c>
      <c r="G1206" s="194" t="s">
        <v>484</v>
      </c>
      <c r="H1206" s="241" t="s">
        <v>485</v>
      </c>
      <c r="I1206" s="241" t="s">
        <v>169</v>
      </c>
      <c r="J1206" s="241">
        <v>2</v>
      </c>
      <c r="K1206" s="241">
        <v>3</v>
      </c>
      <c r="L1206" s="262">
        <v>388</v>
      </c>
      <c r="M1206" s="263">
        <v>360</v>
      </c>
      <c r="N1206" s="264">
        <v>415</v>
      </c>
      <c r="O1206" s="190">
        <v>478</v>
      </c>
      <c r="P1206" s="190"/>
      <c r="Q1206" s="190"/>
      <c r="R1206" s="190"/>
      <c r="S1206" s="190"/>
      <c r="T1206" s="190">
        <v>395</v>
      </c>
      <c r="U1206" s="190"/>
      <c r="V1206" s="190"/>
      <c r="W1206" s="190"/>
      <c r="X1206" s="190"/>
      <c r="Y1206" s="172"/>
      <c r="Z1206" s="172"/>
      <c r="AA1206" s="190"/>
      <c r="AB1206" s="190"/>
      <c r="AC1206" s="190"/>
      <c r="AD1206" s="190"/>
      <c r="AE1206" s="190"/>
      <c r="AF1206" s="190"/>
      <c r="AG1206" s="190"/>
      <c r="AH1206" s="190"/>
      <c r="AI1206" s="190"/>
      <c r="AJ1206" s="190"/>
      <c r="AK1206" s="172"/>
      <c r="AL1206" s="172"/>
      <c r="AM1206" s="265">
        <v>478</v>
      </c>
      <c r="AN1206" s="265">
        <v>395</v>
      </c>
      <c r="AO1206" s="183">
        <v>60</v>
      </c>
      <c r="AP1206" s="184">
        <v>120</v>
      </c>
      <c r="AQ1206" s="182"/>
      <c r="AR1206" s="182"/>
      <c r="AS1206" s="182"/>
      <c r="AT1206" s="182"/>
      <c r="AU1206" s="182">
        <v>800</v>
      </c>
      <c r="AV1206" s="182">
        <v>3</v>
      </c>
      <c r="AW1206" s="182">
        <v>2</v>
      </c>
      <c r="AX1206" s="182">
        <v>2</v>
      </c>
      <c r="AY1206" s="182"/>
      <c r="AZ1206" s="182"/>
      <c r="BA1206" s="182"/>
      <c r="BB1206" s="182"/>
      <c r="BC1206" s="182"/>
      <c r="BD1206" s="182"/>
      <c r="BE1206" s="182"/>
      <c r="BF1206" s="182"/>
      <c r="BG1206" s="182"/>
      <c r="BH1206" s="182"/>
      <c r="BI1206" s="182"/>
      <c r="BJ1206" s="182"/>
      <c r="BK1206" s="182"/>
      <c r="BL1206" s="182"/>
      <c r="BM1206" s="182"/>
      <c r="BN1206" s="182"/>
      <c r="BO1206" s="182"/>
      <c r="BP1206" s="182"/>
      <c r="BQ1206" s="228" t="s">
        <v>180</v>
      </c>
      <c r="BR1206" s="228" t="s">
        <v>266</v>
      </c>
      <c r="BS1206" s="228" t="s">
        <v>486</v>
      </c>
      <c r="BT1206" s="228"/>
      <c r="BU1206" s="228">
        <v>8</v>
      </c>
      <c r="BV1206" s="228" t="s">
        <v>483</v>
      </c>
      <c r="BW1206" s="228" t="s">
        <v>173</v>
      </c>
      <c r="BX1206" s="186">
        <v>0</v>
      </c>
      <c r="BY1206" s="182">
        <v>7</v>
      </c>
      <c r="BZ1206" s="182">
        <v>2.333333333333333</v>
      </c>
      <c r="CA1206" s="182">
        <v>802</v>
      </c>
      <c r="CB1206" s="182">
        <v>0</v>
      </c>
      <c r="CC1206" s="182">
        <v>0</v>
      </c>
      <c r="CD1206" s="182">
        <v>0</v>
      </c>
      <c r="CE1206" s="228">
        <v>1</v>
      </c>
      <c r="CF1206" s="228">
        <v>0</v>
      </c>
      <c r="CG1206" s="113">
        <v>0</v>
      </c>
      <c r="CH1206" s="113">
        <v>0</v>
      </c>
      <c r="CI1206" s="113">
        <v>0</v>
      </c>
      <c r="CJ1206" s="113">
        <v>0</v>
      </c>
      <c r="CK1206" s="113">
        <v>0</v>
      </c>
      <c r="CL1206" s="113">
        <v>0</v>
      </c>
      <c r="CM1206" s="113">
        <v>0</v>
      </c>
      <c r="CN1206" s="185">
        <v>2.333333333333333</v>
      </c>
      <c r="CO1206" s="181">
        <v>802</v>
      </c>
      <c r="CP1206" s="187">
        <v>2.909393183707398E-3</v>
      </c>
      <c r="CQ1206" s="173">
        <v>6.0137457044673543E-3</v>
      </c>
      <c r="CR1206" s="173">
        <v>2.0670103092783512</v>
      </c>
      <c r="CS1206" s="173">
        <v>5.9071729957805913E-3</v>
      </c>
      <c r="CT1206" s="173">
        <v>2.0303797468354432</v>
      </c>
      <c r="CU1206" s="253">
        <v>2791</v>
      </c>
      <c r="CV1206" s="220">
        <v>-1</v>
      </c>
      <c r="CW1206" s="254">
        <f t="shared" si="126"/>
        <v>800</v>
      </c>
      <c r="CX1206" s="15">
        <f t="shared" si="127"/>
        <v>7</v>
      </c>
      <c r="CY1206" s="241">
        <f t="shared" si="128"/>
        <v>2</v>
      </c>
      <c r="CZ1206" s="241" t="str">
        <f>IFERROR(ROUND(CY1206/#REF!,1),"")</f>
        <v/>
      </c>
      <c r="DA1206" s="254">
        <f t="shared" si="129"/>
        <v>802</v>
      </c>
      <c r="DB1206" s="246">
        <f t="shared" si="130"/>
        <v>2.4937655860349127E-3</v>
      </c>
      <c r="DC1206" s="195"/>
      <c r="DD1206" s="15" t="str">
        <f>IFERROR(#REF!-AO1206,"")</f>
        <v/>
      </c>
      <c r="DE1206" s="195"/>
      <c r="DF1206" s="266" t="str">
        <f>IFERROR(#REF!-L1206,"")</f>
        <v/>
      </c>
      <c r="DG1206" s="228" t="e">
        <f>IF(#REF!&gt;AP1206,0,1)</f>
        <v>#REF!</v>
      </c>
      <c r="DH1206" s="228">
        <f t="shared" si="131"/>
        <v>1</v>
      </c>
      <c r="DI1206" s="228">
        <f t="shared" si="132"/>
        <v>1</v>
      </c>
    </row>
    <row r="1207" spans="1:113" ht="20.25" customHeight="1" x14ac:dyDescent="0.2">
      <c r="A1207">
        <v>2022</v>
      </c>
      <c r="B1207">
        <v>2</v>
      </c>
      <c r="C1207" s="261">
        <v>44613</v>
      </c>
      <c r="D1207">
        <v>212</v>
      </c>
      <c r="E1207">
        <v>140</v>
      </c>
      <c r="F1207">
        <v>6</v>
      </c>
      <c r="G1207" s="194" t="s">
        <v>506</v>
      </c>
      <c r="H1207" s="241" t="s">
        <v>507</v>
      </c>
      <c r="I1207" s="241" t="s">
        <v>169</v>
      </c>
      <c r="J1207" s="241">
        <v>2</v>
      </c>
      <c r="K1207" s="241">
        <v>2</v>
      </c>
      <c r="L1207" s="262">
        <v>485</v>
      </c>
      <c r="M1207" s="263">
        <v>451</v>
      </c>
      <c r="N1207" s="264">
        <v>518</v>
      </c>
      <c r="O1207" s="190"/>
      <c r="P1207" s="190"/>
      <c r="Q1207" s="190"/>
      <c r="R1207" s="190"/>
      <c r="S1207" s="190">
        <v>698</v>
      </c>
      <c r="T1207" s="190"/>
      <c r="U1207" s="190"/>
      <c r="V1207" s="190"/>
      <c r="W1207" s="190"/>
      <c r="X1207" s="190">
        <v>534</v>
      </c>
      <c r="Y1207" s="172"/>
      <c r="Z1207" s="172"/>
      <c r="AA1207" s="190">
        <v>797</v>
      </c>
      <c r="AB1207" s="190">
        <v>599</v>
      </c>
      <c r="AC1207" s="190"/>
      <c r="AD1207" s="190">
        <v>770</v>
      </c>
      <c r="AE1207" s="190"/>
      <c r="AF1207" s="190">
        <v>577</v>
      </c>
      <c r="AG1207" s="190">
        <v>470</v>
      </c>
      <c r="AH1207" s="190"/>
      <c r="AI1207" s="190">
        <v>673</v>
      </c>
      <c r="AJ1207" s="190"/>
      <c r="AK1207" s="172"/>
      <c r="AL1207" s="172"/>
      <c r="AM1207" s="265">
        <v>716</v>
      </c>
      <c r="AN1207" s="265">
        <v>563.5</v>
      </c>
      <c r="AO1207" s="183">
        <v>60</v>
      </c>
      <c r="AP1207" s="184">
        <v>120</v>
      </c>
      <c r="AQ1207" s="182"/>
      <c r="AR1207" s="182"/>
      <c r="AS1207" s="182"/>
      <c r="AT1207" s="182"/>
      <c r="AU1207" s="182"/>
      <c r="AV1207" s="182">
        <v>3</v>
      </c>
      <c r="AW1207" s="182">
        <v>3</v>
      </c>
      <c r="AX1207" s="182">
        <v>2</v>
      </c>
      <c r="AY1207" s="182"/>
      <c r="AZ1207" s="182"/>
      <c r="BA1207" s="182"/>
      <c r="BB1207" s="182"/>
      <c r="BC1207" s="182"/>
      <c r="BD1207" s="182"/>
      <c r="BE1207" s="182"/>
      <c r="BF1207" s="182"/>
      <c r="BG1207" s="182">
        <v>210</v>
      </c>
      <c r="BH1207" s="182"/>
      <c r="BI1207" s="182">
        <v>1</v>
      </c>
      <c r="BJ1207" s="182">
        <v>6</v>
      </c>
      <c r="BK1207" s="182"/>
      <c r="BL1207" s="182"/>
      <c r="BM1207" s="182"/>
      <c r="BN1207" s="182"/>
      <c r="BO1207" s="182"/>
      <c r="BP1207" s="182"/>
      <c r="BQ1207" s="228" t="s">
        <v>180</v>
      </c>
      <c r="BR1207" s="228" t="s">
        <v>266</v>
      </c>
      <c r="BS1207" s="228" t="s">
        <v>508</v>
      </c>
      <c r="BT1207" s="228"/>
      <c r="BU1207" s="228">
        <v>8</v>
      </c>
      <c r="BV1207" s="228" t="s">
        <v>509</v>
      </c>
      <c r="BW1207" s="228" t="s">
        <v>173</v>
      </c>
      <c r="BX1207" s="186">
        <v>0</v>
      </c>
      <c r="BY1207" s="182">
        <v>8</v>
      </c>
      <c r="BZ1207" s="182">
        <v>4</v>
      </c>
      <c r="CA1207" s="182">
        <v>4</v>
      </c>
      <c r="CB1207" s="182">
        <v>7</v>
      </c>
      <c r="CC1207" s="182">
        <v>3.5</v>
      </c>
      <c r="CD1207" s="182">
        <v>213</v>
      </c>
      <c r="CE1207" s="228">
        <v>1</v>
      </c>
      <c r="CF1207" s="228">
        <v>2</v>
      </c>
      <c r="CG1207" s="113">
        <v>4</v>
      </c>
      <c r="CH1207" s="113">
        <v>0</v>
      </c>
      <c r="CI1207" s="113">
        <v>0</v>
      </c>
      <c r="CJ1207" s="113">
        <v>0</v>
      </c>
      <c r="CK1207" s="113">
        <v>0</v>
      </c>
      <c r="CL1207" s="113">
        <v>0</v>
      </c>
      <c r="CM1207" s="113">
        <v>0</v>
      </c>
      <c r="CN1207" s="185">
        <v>7.5</v>
      </c>
      <c r="CO1207" s="181">
        <v>217</v>
      </c>
      <c r="CP1207" s="187">
        <v>3.4562211981566823E-2</v>
      </c>
      <c r="CQ1207" s="173">
        <v>1.54639175257732E-2</v>
      </c>
      <c r="CR1207" s="173">
        <v>0.44742268041237121</v>
      </c>
      <c r="CS1207" s="173">
        <v>1.3309671694764861E-2</v>
      </c>
      <c r="CT1207" s="173">
        <v>0.38509316770186341</v>
      </c>
      <c r="CU1207" s="253">
        <v>2791</v>
      </c>
      <c r="CV1207" s="220">
        <v>-1</v>
      </c>
      <c r="CW1207" s="254">
        <f t="shared" si="126"/>
        <v>210</v>
      </c>
      <c r="CX1207" s="15">
        <f t="shared" si="127"/>
        <v>15</v>
      </c>
      <c r="CY1207" s="241">
        <f t="shared" si="128"/>
        <v>8</v>
      </c>
      <c r="CZ1207" s="241" t="str">
        <f>IFERROR(ROUND(CY1207/#REF!,1),"")</f>
        <v/>
      </c>
      <c r="DA1207" s="254">
        <f t="shared" si="129"/>
        <v>218</v>
      </c>
      <c r="DB1207" s="246">
        <f t="shared" si="130"/>
        <v>3.669724770642202E-2</v>
      </c>
      <c r="DC1207" s="195"/>
      <c r="DD1207" s="15" t="str">
        <f>IFERROR(#REF!-AO1207,"")</f>
        <v/>
      </c>
      <c r="DE1207" s="195"/>
      <c r="DF1207" s="266" t="str">
        <f>IFERROR(#REF!-L1207,"")</f>
        <v/>
      </c>
      <c r="DG1207" s="228" t="e">
        <f>IF(#REF!&gt;AP1207,0,1)</f>
        <v>#REF!</v>
      </c>
      <c r="DH1207" s="228">
        <f t="shared" si="131"/>
        <v>1</v>
      </c>
      <c r="DI1207" s="228">
        <f t="shared" si="132"/>
        <v>0</v>
      </c>
    </row>
    <row r="1208" spans="1:113" ht="20.25" customHeight="1" x14ac:dyDescent="0.2">
      <c r="A1208">
        <v>2022</v>
      </c>
      <c r="B1208">
        <v>2</v>
      </c>
      <c r="C1208" s="261">
        <v>44613</v>
      </c>
      <c r="D1208">
        <v>212</v>
      </c>
      <c r="E1208">
        <v>178</v>
      </c>
      <c r="F1208">
        <v>6</v>
      </c>
      <c r="G1208" s="194" t="s">
        <v>510</v>
      </c>
      <c r="H1208" s="241" t="s">
        <v>511</v>
      </c>
      <c r="I1208" s="241" t="s">
        <v>169</v>
      </c>
      <c r="J1208" s="241">
        <v>2</v>
      </c>
      <c r="K1208" s="241">
        <v>2</v>
      </c>
      <c r="L1208" s="262">
        <v>50</v>
      </c>
      <c r="M1208" s="263">
        <v>46</v>
      </c>
      <c r="N1208" s="264">
        <v>53</v>
      </c>
      <c r="O1208" s="190"/>
      <c r="P1208" s="190"/>
      <c r="Q1208" s="190"/>
      <c r="R1208" s="190"/>
      <c r="S1208" s="190">
        <v>77</v>
      </c>
      <c r="T1208" s="190"/>
      <c r="U1208" s="190"/>
      <c r="V1208" s="190"/>
      <c r="W1208" s="190"/>
      <c r="X1208" s="190">
        <v>49</v>
      </c>
      <c r="Y1208" s="172"/>
      <c r="Z1208" s="172">
        <v>138</v>
      </c>
      <c r="AA1208" s="190">
        <v>79</v>
      </c>
      <c r="AB1208" s="190">
        <v>67</v>
      </c>
      <c r="AC1208" s="190"/>
      <c r="AD1208" s="190">
        <v>74</v>
      </c>
      <c r="AE1208" s="190"/>
      <c r="AF1208" s="190">
        <v>60</v>
      </c>
      <c r="AG1208" s="190">
        <v>53</v>
      </c>
      <c r="AH1208" s="190"/>
      <c r="AI1208" s="190">
        <v>62</v>
      </c>
      <c r="AJ1208" s="190"/>
      <c r="AK1208" s="172">
        <v>129</v>
      </c>
      <c r="AL1208" s="172">
        <v>129</v>
      </c>
      <c r="AM1208" s="265">
        <v>74.25</v>
      </c>
      <c r="AN1208" s="265">
        <v>56</v>
      </c>
      <c r="AO1208" s="183">
        <v>60</v>
      </c>
      <c r="AP1208" s="184">
        <v>120</v>
      </c>
      <c r="AQ1208" s="182">
        <v>54.545454545454547</v>
      </c>
      <c r="AR1208" s="182">
        <v>132</v>
      </c>
      <c r="AS1208" s="182"/>
      <c r="AT1208" s="182"/>
      <c r="AU1208" s="182"/>
      <c r="AV1208" s="182">
        <v>2</v>
      </c>
      <c r="AW1208" s="182">
        <v>3</v>
      </c>
      <c r="AX1208" s="182">
        <v>3</v>
      </c>
      <c r="AY1208" s="182"/>
      <c r="AZ1208" s="182"/>
      <c r="BA1208" s="182"/>
      <c r="BB1208" s="182"/>
      <c r="BC1208" s="182"/>
      <c r="BD1208" s="182"/>
      <c r="BE1208" s="182"/>
      <c r="BF1208" s="182"/>
      <c r="BG1208" s="182">
        <v>210</v>
      </c>
      <c r="BH1208" s="182"/>
      <c r="BI1208" s="182">
        <v>2</v>
      </c>
      <c r="BJ1208" s="182">
        <v>5</v>
      </c>
      <c r="BK1208" s="182"/>
      <c r="BL1208" s="182"/>
      <c r="BM1208" s="182"/>
      <c r="BN1208" s="182"/>
      <c r="BO1208" s="182"/>
      <c r="BP1208" s="182"/>
      <c r="BQ1208" s="228" t="s">
        <v>180</v>
      </c>
      <c r="BR1208" s="228" t="s">
        <v>266</v>
      </c>
      <c r="BS1208" s="228" t="s">
        <v>512</v>
      </c>
      <c r="BT1208" s="228"/>
      <c r="BU1208" s="228">
        <v>8</v>
      </c>
      <c r="BV1208" s="228" t="s">
        <v>509</v>
      </c>
      <c r="BW1208" s="228" t="s">
        <v>173</v>
      </c>
      <c r="BX1208" s="186">
        <v>0</v>
      </c>
      <c r="BY1208" s="182">
        <v>8</v>
      </c>
      <c r="BZ1208" s="182">
        <v>4</v>
      </c>
      <c r="CA1208" s="182">
        <v>4</v>
      </c>
      <c r="CB1208" s="182">
        <v>7</v>
      </c>
      <c r="CC1208" s="182">
        <v>3.5</v>
      </c>
      <c r="CD1208" s="182">
        <v>213</v>
      </c>
      <c r="CE1208" s="228">
        <v>1</v>
      </c>
      <c r="CF1208" s="228">
        <v>2</v>
      </c>
      <c r="CG1208" s="113">
        <v>4</v>
      </c>
      <c r="CH1208" s="113">
        <v>0</v>
      </c>
      <c r="CI1208" s="113">
        <v>0</v>
      </c>
      <c r="CJ1208" s="113">
        <v>0</v>
      </c>
      <c r="CK1208" s="113">
        <v>0</v>
      </c>
      <c r="CL1208" s="113">
        <v>0</v>
      </c>
      <c r="CM1208" s="113">
        <v>0</v>
      </c>
      <c r="CN1208" s="185">
        <v>7.5</v>
      </c>
      <c r="CO1208" s="181">
        <v>217</v>
      </c>
      <c r="CP1208" s="187">
        <v>3.4562211981566823E-2</v>
      </c>
      <c r="CQ1208" s="173">
        <v>0.15</v>
      </c>
      <c r="CR1208" s="173">
        <v>4.34</v>
      </c>
      <c r="CS1208" s="173">
        <v>0.1339285714285714</v>
      </c>
      <c r="CT1208" s="173">
        <v>3.875</v>
      </c>
      <c r="CU1208" s="253">
        <v>2791</v>
      </c>
      <c r="CV1208" s="220">
        <v>-1</v>
      </c>
      <c r="CW1208" s="254">
        <f t="shared" si="126"/>
        <v>210</v>
      </c>
      <c r="CX1208" s="15">
        <f t="shared" si="127"/>
        <v>15</v>
      </c>
      <c r="CY1208" s="241">
        <f t="shared" si="128"/>
        <v>8</v>
      </c>
      <c r="CZ1208" s="241" t="str">
        <f>IFERROR(ROUND(CY1208/#REF!,1),"")</f>
        <v/>
      </c>
      <c r="DA1208" s="254">
        <f t="shared" si="129"/>
        <v>218</v>
      </c>
      <c r="DB1208" s="246">
        <f t="shared" si="130"/>
        <v>3.669724770642202E-2</v>
      </c>
      <c r="DC1208" s="195"/>
      <c r="DD1208" s="15" t="str">
        <f>IFERROR(#REF!-AO1208,"")</f>
        <v/>
      </c>
      <c r="DE1208" s="195"/>
      <c r="DF1208" s="266" t="str">
        <f>IFERROR(#REF!-L1208,"")</f>
        <v/>
      </c>
      <c r="DG1208" s="228" t="e">
        <f>IF(#REF!&gt;AP1208,0,1)</f>
        <v>#REF!</v>
      </c>
      <c r="DH1208" s="228">
        <f t="shared" si="131"/>
        <v>1</v>
      </c>
      <c r="DI1208" s="228">
        <f t="shared" si="132"/>
        <v>0</v>
      </c>
    </row>
    <row r="1209" spans="1:113" ht="20.25" customHeight="1" x14ac:dyDescent="0.2">
      <c r="A1209">
        <v>2022</v>
      </c>
      <c r="B1209">
        <v>2</v>
      </c>
      <c r="C1209" s="261">
        <v>44613</v>
      </c>
      <c r="D1209">
        <v>18</v>
      </c>
      <c r="E1209">
        <v>49</v>
      </c>
      <c r="F1209">
        <v>7</v>
      </c>
      <c r="G1209" s="194" t="s">
        <v>330</v>
      </c>
      <c r="H1209" s="241" t="s">
        <v>331</v>
      </c>
      <c r="I1209" s="241" t="s">
        <v>246</v>
      </c>
      <c r="J1209" s="241">
        <v>2</v>
      </c>
      <c r="K1209" s="241">
        <v>3</v>
      </c>
      <c r="L1209" s="262">
        <v>100</v>
      </c>
      <c r="M1209" s="263">
        <v>95</v>
      </c>
      <c r="N1209" s="264">
        <v>104</v>
      </c>
      <c r="O1209" s="190"/>
      <c r="P1209" s="190"/>
      <c r="Q1209" s="190"/>
      <c r="R1209" s="190"/>
      <c r="S1209" s="190"/>
      <c r="T1209" s="190"/>
      <c r="U1209" s="190"/>
      <c r="V1209" s="190"/>
      <c r="W1209" s="190"/>
      <c r="X1209" s="190"/>
      <c r="Y1209" s="172"/>
      <c r="Z1209" s="172"/>
      <c r="AA1209" s="190"/>
      <c r="AB1209" s="190"/>
      <c r="AC1209" s="190"/>
      <c r="AD1209" s="190"/>
      <c r="AE1209" s="190"/>
      <c r="AF1209" s="190"/>
      <c r="AG1209" s="190"/>
      <c r="AH1209" s="190"/>
      <c r="AI1209" s="190"/>
      <c r="AJ1209" s="190"/>
      <c r="AK1209" s="172"/>
      <c r="AL1209" s="172"/>
      <c r="AM1209" s="265"/>
      <c r="AN1209" s="265"/>
      <c r="AO1209" s="183">
        <v>101</v>
      </c>
      <c r="AP1209" s="184">
        <v>107</v>
      </c>
      <c r="AQ1209" s="182"/>
      <c r="AR1209" s="182"/>
      <c r="AS1209" s="182"/>
      <c r="AT1209" s="182"/>
      <c r="AU1209" s="182">
        <v>84</v>
      </c>
      <c r="AV1209" s="182"/>
      <c r="AW1209" s="182"/>
      <c r="AX1209" s="182"/>
      <c r="AY1209" s="182"/>
      <c r="AZ1209" s="182"/>
      <c r="BA1209" s="182"/>
      <c r="BB1209" s="182"/>
      <c r="BC1209" s="182"/>
      <c r="BD1209" s="182"/>
      <c r="BE1209" s="182"/>
      <c r="BF1209" s="182"/>
      <c r="BG1209" s="182"/>
      <c r="BH1209" s="182"/>
      <c r="BI1209" s="182"/>
      <c r="BJ1209" s="182"/>
      <c r="BK1209" s="182"/>
      <c r="BL1209" s="182"/>
      <c r="BM1209" s="182"/>
      <c r="BN1209" s="182"/>
      <c r="BO1209" s="182"/>
      <c r="BP1209" s="182"/>
      <c r="BQ1209" s="228" t="s">
        <v>185</v>
      </c>
      <c r="BR1209" s="228" t="s">
        <v>247</v>
      </c>
      <c r="BS1209" s="228" t="s">
        <v>332</v>
      </c>
      <c r="BT1209" s="228" t="s">
        <v>249</v>
      </c>
      <c r="BU1209" s="228">
        <v>8</v>
      </c>
      <c r="BV1209" s="228" t="s">
        <v>333</v>
      </c>
      <c r="BW1209" s="228" t="s">
        <v>173</v>
      </c>
      <c r="BX1209" s="186">
        <v>0</v>
      </c>
      <c r="BY1209" s="182">
        <v>0</v>
      </c>
      <c r="BZ1209" s="182">
        <v>0</v>
      </c>
      <c r="CA1209" s="182">
        <v>84</v>
      </c>
      <c r="CB1209" s="182">
        <v>0</v>
      </c>
      <c r="CC1209" s="182">
        <v>0</v>
      </c>
      <c r="CD1209" s="182">
        <v>0</v>
      </c>
      <c r="CE1209" s="228">
        <v>0</v>
      </c>
      <c r="CF1209" s="228">
        <v>0</v>
      </c>
      <c r="CG1209" s="113">
        <v>0</v>
      </c>
      <c r="CH1209" s="113">
        <v>0</v>
      </c>
      <c r="CI1209" s="113">
        <v>0</v>
      </c>
      <c r="CJ1209" s="113">
        <v>0</v>
      </c>
      <c r="CK1209" s="113">
        <v>0</v>
      </c>
      <c r="CL1209" s="113">
        <v>0</v>
      </c>
      <c r="CM1209" s="113">
        <v>0</v>
      </c>
      <c r="CN1209" s="185">
        <v>0</v>
      </c>
      <c r="CO1209" s="181">
        <v>84</v>
      </c>
      <c r="CP1209" s="187">
        <v>0</v>
      </c>
      <c r="CQ1209" s="173">
        <v>0</v>
      </c>
      <c r="CR1209" s="173">
        <v>0.84</v>
      </c>
      <c r="CS1209" s="173"/>
      <c r="CT1209" s="173"/>
      <c r="CU1209" s="253">
        <v>2791</v>
      </c>
      <c r="CV1209" s="220"/>
      <c r="CW1209" s="254">
        <f t="shared" si="126"/>
        <v>84</v>
      </c>
      <c r="CX1209" s="15">
        <f t="shared" si="127"/>
        <v>0</v>
      </c>
      <c r="CY1209" s="241">
        <f t="shared" si="128"/>
        <v>0</v>
      </c>
      <c r="CZ1209" s="241" t="str">
        <f>IFERROR(ROUND(CY1209/#REF!,1),"")</f>
        <v/>
      </c>
      <c r="DA1209" s="254">
        <f t="shared" si="129"/>
        <v>84</v>
      </c>
      <c r="DB1209" s="246">
        <f t="shared" si="130"/>
        <v>0</v>
      </c>
      <c r="DC1209" s="195"/>
      <c r="DD1209" s="15" t="str">
        <f>IFERROR(#REF!-AO1209,"")</f>
        <v/>
      </c>
      <c r="DE1209" s="195"/>
      <c r="DF1209" s="266" t="str">
        <f>IFERROR(#REF!-L1209,"")</f>
        <v/>
      </c>
      <c r="DG1209" s="228" t="e">
        <f>IF(#REF!&gt;AP1209,0,1)</f>
        <v>#REF!</v>
      </c>
      <c r="DH1209" s="228">
        <f t="shared" si="131"/>
        <v>0</v>
      </c>
      <c r="DI1209" s="228">
        <f t="shared" si="132"/>
        <v>1</v>
      </c>
    </row>
    <row r="1210" spans="1:113" ht="20.25" customHeight="1" x14ac:dyDescent="0.2">
      <c r="A1210">
        <v>2022</v>
      </c>
      <c r="B1210">
        <v>2</v>
      </c>
      <c r="C1210" s="261">
        <v>44613</v>
      </c>
      <c r="D1210">
        <v>18</v>
      </c>
      <c r="E1210">
        <v>50</v>
      </c>
      <c r="F1210">
        <v>7</v>
      </c>
      <c r="G1210" s="194" t="s">
        <v>334</v>
      </c>
      <c r="H1210" s="241" t="s">
        <v>335</v>
      </c>
      <c r="I1210" s="241" t="s">
        <v>246</v>
      </c>
      <c r="J1210" s="241">
        <v>2</v>
      </c>
      <c r="K1210" s="241">
        <v>3</v>
      </c>
      <c r="L1210" s="262">
        <v>54</v>
      </c>
      <c r="M1210" s="263">
        <v>51</v>
      </c>
      <c r="N1210" s="264">
        <v>56</v>
      </c>
      <c r="O1210" s="190"/>
      <c r="P1210" s="190"/>
      <c r="Q1210" s="190"/>
      <c r="R1210" s="190"/>
      <c r="S1210" s="190"/>
      <c r="T1210" s="190"/>
      <c r="U1210" s="190"/>
      <c r="V1210" s="190"/>
      <c r="W1210" s="190"/>
      <c r="X1210" s="190"/>
      <c r="Y1210" s="172"/>
      <c r="Z1210" s="172"/>
      <c r="AA1210" s="190"/>
      <c r="AB1210" s="190"/>
      <c r="AC1210" s="190"/>
      <c r="AD1210" s="190"/>
      <c r="AE1210" s="190"/>
      <c r="AF1210" s="190"/>
      <c r="AG1210" s="190"/>
      <c r="AH1210" s="190"/>
      <c r="AI1210" s="190"/>
      <c r="AJ1210" s="190"/>
      <c r="AK1210" s="172"/>
      <c r="AL1210" s="172"/>
      <c r="AM1210" s="265"/>
      <c r="AN1210" s="265"/>
      <c r="AO1210" s="183">
        <v>101</v>
      </c>
      <c r="AP1210" s="184">
        <v>107</v>
      </c>
      <c r="AQ1210" s="182"/>
      <c r="AR1210" s="182"/>
      <c r="AS1210" s="182"/>
      <c r="AT1210" s="182"/>
      <c r="AU1210" s="182">
        <v>84</v>
      </c>
      <c r="AV1210" s="182"/>
      <c r="AW1210" s="182"/>
      <c r="AX1210" s="182"/>
      <c r="AY1210" s="182"/>
      <c r="AZ1210" s="182"/>
      <c r="BA1210" s="182"/>
      <c r="BB1210" s="182"/>
      <c r="BC1210" s="182"/>
      <c r="BD1210" s="182"/>
      <c r="BE1210" s="182"/>
      <c r="BF1210" s="182"/>
      <c r="BG1210" s="182"/>
      <c r="BH1210" s="182"/>
      <c r="BI1210" s="182"/>
      <c r="BJ1210" s="182"/>
      <c r="BK1210" s="182"/>
      <c r="BL1210" s="182"/>
      <c r="BM1210" s="182"/>
      <c r="BN1210" s="182"/>
      <c r="BO1210" s="182"/>
      <c r="BP1210" s="182"/>
      <c r="BQ1210" s="228" t="s">
        <v>185</v>
      </c>
      <c r="BR1210" s="228" t="s">
        <v>247</v>
      </c>
      <c r="BS1210" s="228" t="s">
        <v>336</v>
      </c>
      <c r="BT1210" s="228" t="s">
        <v>249</v>
      </c>
      <c r="BU1210" s="228">
        <v>8</v>
      </c>
      <c r="BV1210" s="228" t="s">
        <v>333</v>
      </c>
      <c r="BW1210" s="228" t="s">
        <v>173</v>
      </c>
      <c r="BX1210" s="186">
        <v>0</v>
      </c>
      <c r="BY1210" s="182">
        <v>0</v>
      </c>
      <c r="BZ1210" s="182">
        <v>0</v>
      </c>
      <c r="CA1210" s="182">
        <v>84</v>
      </c>
      <c r="CB1210" s="182">
        <v>0</v>
      </c>
      <c r="CC1210" s="182">
        <v>0</v>
      </c>
      <c r="CD1210" s="182">
        <v>0</v>
      </c>
      <c r="CE1210" s="228">
        <v>0</v>
      </c>
      <c r="CF1210" s="228">
        <v>0</v>
      </c>
      <c r="CG1210" s="113">
        <v>0</v>
      </c>
      <c r="CH1210" s="113">
        <v>0</v>
      </c>
      <c r="CI1210" s="113">
        <v>0</v>
      </c>
      <c r="CJ1210" s="113">
        <v>0</v>
      </c>
      <c r="CK1210" s="113">
        <v>0</v>
      </c>
      <c r="CL1210" s="113">
        <v>0</v>
      </c>
      <c r="CM1210" s="113">
        <v>0</v>
      </c>
      <c r="CN1210" s="185">
        <v>0</v>
      </c>
      <c r="CO1210" s="181">
        <v>84</v>
      </c>
      <c r="CP1210" s="187">
        <v>0</v>
      </c>
      <c r="CQ1210" s="173">
        <v>0</v>
      </c>
      <c r="CR1210" s="173">
        <v>1.555555555555556</v>
      </c>
      <c r="CS1210" s="173"/>
      <c r="CT1210" s="173"/>
      <c r="CU1210" s="253">
        <v>2791</v>
      </c>
      <c r="CV1210" s="220"/>
      <c r="CW1210" s="254">
        <f t="shared" si="126"/>
        <v>84</v>
      </c>
      <c r="CX1210" s="15">
        <f t="shared" si="127"/>
        <v>0</v>
      </c>
      <c r="CY1210" s="241">
        <f t="shared" si="128"/>
        <v>0</v>
      </c>
      <c r="CZ1210" s="241" t="str">
        <f>IFERROR(ROUND(CY1210/#REF!,1),"")</f>
        <v/>
      </c>
      <c r="DA1210" s="254">
        <f t="shared" si="129"/>
        <v>84</v>
      </c>
      <c r="DB1210" s="246">
        <f t="shared" si="130"/>
        <v>0</v>
      </c>
      <c r="DC1210" s="195"/>
      <c r="DD1210" s="15" t="str">
        <f>IFERROR(#REF!-AO1210,"")</f>
        <v/>
      </c>
      <c r="DE1210" s="195"/>
      <c r="DF1210" s="266" t="str">
        <f>IFERROR(#REF!-L1210,"")</f>
        <v/>
      </c>
      <c r="DG1210" s="228" t="e">
        <f>IF(#REF!&gt;AP1210,0,1)</f>
        <v>#REF!</v>
      </c>
      <c r="DH1210" s="228">
        <f t="shared" si="131"/>
        <v>0</v>
      </c>
      <c r="DI1210" s="228">
        <f t="shared" si="132"/>
        <v>1</v>
      </c>
    </row>
    <row r="1211" spans="1:113" ht="20.25" customHeight="1" x14ac:dyDescent="0.2">
      <c r="A1211">
        <v>2022</v>
      </c>
      <c r="B1211">
        <v>2</v>
      </c>
      <c r="C1211" s="261">
        <v>44613</v>
      </c>
      <c r="D1211">
        <v>241</v>
      </c>
      <c r="E1211">
        <v>165</v>
      </c>
      <c r="F1211">
        <v>7</v>
      </c>
      <c r="G1211" s="194" t="s">
        <v>513</v>
      </c>
      <c r="H1211" s="241" t="s">
        <v>514</v>
      </c>
      <c r="I1211" s="241" t="s">
        <v>169</v>
      </c>
      <c r="J1211" s="241">
        <v>2</v>
      </c>
      <c r="K1211" s="241">
        <v>2</v>
      </c>
      <c r="L1211" s="262">
        <v>706</v>
      </c>
      <c r="M1211" s="263">
        <v>656</v>
      </c>
      <c r="N1211" s="264">
        <v>755</v>
      </c>
      <c r="O1211" s="190"/>
      <c r="P1211" s="190"/>
      <c r="Q1211" s="190"/>
      <c r="R1211" s="190"/>
      <c r="S1211" s="190"/>
      <c r="T1211" s="190"/>
      <c r="U1211" s="190"/>
      <c r="V1211" s="190"/>
      <c r="W1211" s="190"/>
      <c r="X1211" s="190"/>
      <c r="Y1211" s="172"/>
      <c r="Z1211" s="172"/>
      <c r="AA1211" s="190">
        <v>787</v>
      </c>
      <c r="AB1211" s="190"/>
      <c r="AC1211" s="190"/>
      <c r="AD1211" s="190"/>
      <c r="AE1211" s="190"/>
      <c r="AF1211" s="190">
        <v>719</v>
      </c>
      <c r="AG1211" s="190"/>
      <c r="AH1211" s="190"/>
      <c r="AI1211" s="190"/>
      <c r="AJ1211" s="190"/>
      <c r="AK1211" s="172"/>
      <c r="AL1211" s="172">
        <v>122</v>
      </c>
      <c r="AM1211" s="265">
        <v>787</v>
      </c>
      <c r="AN1211" s="265">
        <v>719</v>
      </c>
      <c r="AO1211" s="183">
        <v>60</v>
      </c>
      <c r="AP1211" s="184">
        <v>120</v>
      </c>
      <c r="AQ1211" s="182">
        <v>59.016393442622949</v>
      </c>
      <c r="AR1211" s="182">
        <v>122</v>
      </c>
      <c r="AS1211" s="182"/>
      <c r="AT1211" s="182"/>
      <c r="AU1211" s="182"/>
      <c r="AV1211" s="182"/>
      <c r="AW1211" s="182"/>
      <c r="AX1211" s="182"/>
      <c r="AY1211" s="182"/>
      <c r="AZ1211" s="182"/>
      <c r="BA1211" s="182"/>
      <c r="BB1211" s="182"/>
      <c r="BC1211" s="182"/>
      <c r="BD1211" s="182"/>
      <c r="BE1211" s="182"/>
      <c r="BF1211" s="182"/>
      <c r="BG1211" s="182">
        <v>250</v>
      </c>
      <c r="BH1211" s="182"/>
      <c r="BI1211" s="182">
        <v>2</v>
      </c>
      <c r="BJ1211" s="182">
        <v>2</v>
      </c>
      <c r="BK1211" s="182"/>
      <c r="BL1211" s="182"/>
      <c r="BM1211" s="182"/>
      <c r="BN1211" s="182"/>
      <c r="BO1211" s="182"/>
      <c r="BP1211" s="182"/>
      <c r="BQ1211" s="228" t="s">
        <v>176</v>
      </c>
      <c r="BR1211" s="228" t="s">
        <v>176</v>
      </c>
      <c r="BS1211" s="228"/>
      <c r="BT1211" s="228"/>
      <c r="BU1211" s="228">
        <v>8</v>
      </c>
      <c r="BV1211" s="228" t="s">
        <v>513</v>
      </c>
      <c r="BW1211" s="228" t="s">
        <v>173</v>
      </c>
      <c r="BX1211" s="186">
        <v>0</v>
      </c>
      <c r="BY1211" s="182">
        <v>0</v>
      </c>
      <c r="BZ1211" s="182">
        <v>0</v>
      </c>
      <c r="CA1211" s="182">
        <v>0</v>
      </c>
      <c r="CB1211" s="182">
        <v>4</v>
      </c>
      <c r="CC1211" s="182">
        <v>2</v>
      </c>
      <c r="CD1211" s="182">
        <v>252</v>
      </c>
      <c r="CE1211" s="228">
        <v>0</v>
      </c>
      <c r="CF1211" s="228">
        <v>1</v>
      </c>
      <c r="CG1211" s="113">
        <v>1</v>
      </c>
      <c r="CH1211" s="113">
        <v>0</v>
      </c>
      <c r="CI1211" s="113">
        <v>0</v>
      </c>
      <c r="CJ1211" s="113">
        <v>0</v>
      </c>
      <c r="CK1211" s="113">
        <v>0</v>
      </c>
      <c r="CL1211" s="113">
        <v>0</v>
      </c>
      <c r="CM1211" s="113">
        <v>0</v>
      </c>
      <c r="CN1211" s="185">
        <v>2</v>
      </c>
      <c r="CO1211" s="181">
        <v>252</v>
      </c>
      <c r="CP1211" s="187">
        <v>7.9365079365079361E-3</v>
      </c>
      <c r="CQ1211" s="173">
        <v>2.8328611898016999E-3</v>
      </c>
      <c r="CR1211" s="173">
        <v>0.35694050991501408</v>
      </c>
      <c r="CS1211" s="173">
        <v>2.781641168289291E-3</v>
      </c>
      <c r="CT1211" s="173">
        <v>0.35048678720445059</v>
      </c>
      <c r="CU1211" s="253">
        <v>2791</v>
      </c>
      <c r="CV1211" s="220">
        <v>-1</v>
      </c>
      <c r="CW1211" s="254">
        <f t="shared" si="126"/>
        <v>250</v>
      </c>
      <c r="CX1211" s="15">
        <f t="shared" si="127"/>
        <v>4</v>
      </c>
      <c r="CY1211" s="241">
        <f t="shared" si="128"/>
        <v>2</v>
      </c>
      <c r="CZ1211" s="241" t="str">
        <f>IFERROR(ROUND(CY1211/#REF!,1),"")</f>
        <v/>
      </c>
      <c r="DA1211" s="254">
        <f t="shared" si="129"/>
        <v>252</v>
      </c>
      <c r="DB1211" s="246">
        <f t="shared" si="130"/>
        <v>7.9365079365079361E-3</v>
      </c>
      <c r="DC1211" s="195"/>
      <c r="DD1211" s="15" t="str">
        <f>IFERROR(#REF!-AO1211,"")</f>
        <v/>
      </c>
      <c r="DE1211" s="195"/>
      <c r="DF1211" s="266" t="str">
        <f>IFERROR(#REF!-L1211,"")</f>
        <v/>
      </c>
      <c r="DG1211" s="228" t="e">
        <f>IF(#REF!&gt;AP1211,0,1)</f>
        <v>#REF!</v>
      </c>
      <c r="DH1211" s="228">
        <f t="shared" si="131"/>
        <v>1</v>
      </c>
      <c r="DI1211" s="228">
        <f t="shared" si="132"/>
        <v>1</v>
      </c>
    </row>
    <row r="1212" spans="1:113" ht="20.25" customHeight="1" x14ac:dyDescent="0.2">
      <c r="A1212">
        <v>2022</v>
      </c>
      <c r="B1212">
        <v>2</v>
      </c>
      <c r="C1212" s="261">
        <v>44613</v>
      </c>
      <c r="D1212">
        <v>243</v>
      </c>
      <c r="E1212">
        <v>167</v>
      </c>
      <c r="F1212">
        <v>7</v>
      </c>
      <c r="G1212" s="194" t="s">
        <v>313</v>
      </c>
      <c r="H1212" s="241" t="s">
        <v>314</v>
      </c>
      <c r="I1212" s="241" t="s">
        <v>169</v>
      </c>
      <c r="J1212" s="241">
        <v>2</v>
      </c>
      <c r="K1212" s="241">
        <v>2</v>
      </c>
      <c r="L1212" s="262">
        <v>888</v>
      </c>
      <c r="M1212" s="263">
        <v>825</v>
      </c>
      <c r="N1212" s="264">
        <v>950</v>
      </c>
      <c r="O1212" s="190">
        <v>1006</v>
      </c>
      <c r="P1212" s="190">
        <v>1014</v>
      </c>
      <c r="Q1212" s="190"/>
      <c r="R1212" s="190">
        <v>1021</v>
      </c>
      <c r="S1212" s="190">
        <v>1000</v>
      </c>
      <c r="T1212" s="190">
        <v>880</v>
      </c>
      <c r="U1212" s="190">
        <v>889</v>
      </c>
      <c r="V1212" s="190"/>
      <c r="W1212" s="190">
        <v>930</v>
      </c>
      <c r="X1212" s="190">
        <v>921</v>
      </c>
      <c r="Y1212" s="172"/>
      <c r="Z1212" s="172"/>
      <c r="AA1212" s="190">
        <v>1212</v>
      </c>
      <c r="AB1212" s="190"/>
      <c r="AC1212" s="190"/>
      <c r="AD1212" s="190"/>
      <c r="AE1212" s="190"/>
      <c r="AF1212" s="190">
        <v>950</v>
      </c>
      <c r="AG1212" s="190"/>
      <c r="AH1212" s="190"/>
      <c r="AI1212" s="190"/>
      <c r="AJ1212" s="190"/>
      <c r="AK1212" s="172"/>
      <c r="AL1212" s="172"/>
      <c r="AM1212" s="265">
        <v>1050.5999999999999</v>
      </c>
      <c r="AN1212" s="265">
        <v>914</v>
      </c>
      <c r="AO1212" s="183">
        <v>55</v>
      </c>
      <c r="AP1212" s="184">
        <v>131</v>
      </c>
      <c r="AQ1212" s="182"/>
      <c r="AR1212" s="182"/>
      <c r="AS1212" s="182"/>
      <c r="AT1212" s="182"/>
      <c r="AU1212" s="182"/>
      <c r="AV1212" s="182"/>
      <c r="AW1212" s="182"/>
      <c r="AX1212" s="182"/>
      <c r="AY1212" s="182"/>
      <c r="AZ1212" s="182"/>
      <c r="BA1212" s="182"/>
      <c r="BB1212" s="182"/>
      <c r="BC1212" s="182"/>
      <c r="BD1212" s="182"/>
      <c r="BE1212" s="182"/>
      <c r="BF1212" s="182"/>
      <c r="BG1212" s="182"/>
      <c r="BH1212" s="182"/>
      <c r="BI1212" s="182"/>
      <c r="BJ1212" s="182"/>
      <c r="BK1212" s="182"/>
      <c r="BL1212" s="182"/>
      <c r="BM1212" s="182"/>
      <c r="BN1212" s="182"/>
      <c r="BO1212" s="182"/>
      <c r="BP1212" s="182"/>
      <c r="BQ1212" s="228" t="s">
        <v>176</v>
      </c>
      <c r="BR1212" s="228" t="s">
        <v>176</v>
      </c>
      <c r="BS1212" s="228"/>
      <c r="BT1212" s="228"/>
      <c r="BU1212" s="228">
        <v>8</v>
      </c>
      <c r="BV1212" s="228" t="s">
        <v>313</v>
      </c>
      <c r="BW1212" s="228" t="s">
        <v>173</v>
      </c>
      <c r="BX1212" s="186">
        <v>0</v>
      </c>
      <c r="BY1212" s="182">
        <v>0</v>
      </c>
      <c r="BZ1212" s="182">
        <v>0</v>
      </c>
      <c r="CA1212" s="182">
        <v>0</v>
      </c>
      <c r="CB1212" s="182">
        <v>0</v>
      </c>
      <c r="CC1212" s="182">
        <v>0</v>
      </c>
      <c r="CD1212" s="182">
        <v>0</v>
      </c>
      <c r="CE1212" s="228">
        <v>0</v>
      </c>
      <c r="CF1212" s="228">
        <v>0</v>
      </c>
      <c r="CG1212" s="113">
        <v>0</v>
      </c>
      <c r="CH1212" s="113">
        <v>0</v>
      </c>
      <c r="CI1212" s="113">
        <v>0</v>
      </c>
      <c r="CJ1212" s="113">
        <v>0</v>
      </c>
      <c r="CK1212" s="113">
        <v>0</v>
      </c>
      <c r="CL1212" s="113">
        <v>0</v>
      </c>
      <c r="CM1212" s="113">
        <v>0</v>
      </c>
      <c r="CN1212" s="185">
        <v>0</v>
      </c>
      <c r="CO1212" s="181">
        <v>0</v>
      </c>
      <c r="CP1212" s="187"/>
      <c r="CQ1212" s="173">
        <v>0</v>
      </c>
      <c r="CR1212" s="173">
        <v>0</v>
      </c>
      <c r="CS1212" s="173">
        <v>0</v>
      </c>
      <c r="CT1212" s="173">
        <v>0</v>
      </c>
      <c r="CU1212" s="253">
        <v>2791</v>
      </c>
      <c r="CV1212" s="220">
        <v>-1</v>
      </c>
      <c r="CW1212" s="254">
        <f t="shared" si="126"/>
        <v>0</v>
      </c>
      <c r="CX1212" s="15">
        <f t="shared" si="127"/>
        <v>0</v>
      </c>
      <c r="CY1212" s="241">
        <f t="shared" si="128"/>
        <v>0</v>
      </c>
      <c r="CZ1212" s="241" t="str">
        <f>IFERROR(ROUND(CY1212/#REF!,1),"")</f>
        <v/>
      </c>
      <c r="DA1212" s="254">
        <f t="shared" si="129"/>
        <v>0</v>
      </c>
      <c r="DB1212" s="246" t="str">
        <f t="shared" si="130"/>
        <v/>
      </c>
      <c r="DC1212" s="195"/>
      <c r="DD1212" s="15" t="str">
        <f>IFERROR(#REF!-AO1212,"")</f>
        <v/>
      </c>
      <c r="DE1212" s="195"/>
      <c r="DF1212" s="266" t="str">
        <f>IFERROR(#REF!-L1212,"")</f>
        <v/>
      </c>
      <c r="DG1212" s="228" t="e">
        <f>IF(#REF!&gt;AP1212,0,1)</f>
        <v>#REF!</v>
      </c>
      <c r="DH1212" s="228">
        <f t="shared" si="131"/>
        <v>1</v>
      </c>
      <c r="DI1212" s="228">
        <f t="shared" si="132"/>
        <v>1</v>
      </c>
    </row>
    <row r="1213" spans="1:113" ht="20.25" customHeight="1" x14ac:dyDescent="0.2">
      <c r="A1213">
        <v>2022</v>
      </c>
      <c r="B1213">
        <v>2</v>
      </c>
      <c r="C1213" s="261">
        <v>44613</v>
      </c>
      <c r="D1213">
        <v>10</v>
      </c>
      <c r="E1213">
        <v>24</v>
      </c>
      <c r="F1213">
        <v>8</v>
      </c>
      <c r="G1213" s="194" t="s">
        <v>403</v>
      </c>
      <c r="H1213" s="241" t="s">
        <v>404</v>
      </c>
      <c r="I1213" s="241" t="s">
        <v>169</v>
      </c>
      <c r="J1213" s="241">
        <v>4</v>
      </c>
      <c r="K1213" s="241">
        <v>2</v>
      </c>
      <c r="L1213" s="262">
        <v>166</v>
      </c>
      <c r="M1213" s="263">
        <v>154</v>
      </c>
      <c r="N1213" s="264">
        <v>177</v>
      </c>
      <c r="O1213" s="190"/>
      <c r="P1213" s="190"/>
      <c r="Q1213" s="190"/>
      <c r="R1213" s="190"/>
      <c r="S1213" s="190"/>
      <c r="T1213" s="190"/>
      <c r="U1213" s="190"/>
      <c r="V1213" s="190"/>
      <c r="W1213" s="190"/>
      <c r="X1213" s="190"/>
      <c r="Y1213" s="172"/>
      <c r="Z1213" s="172"/>
      <c r="AA1213" s="190"/>
      <c r="AB1213" s="190"/>
      <c r="AC1213" s="190"/>
      <c r="AD1213" s="190"/>
      <c r="AE1213" s="190"/>
      <c r="AF1213" s="190"/>
      <c r="AG1213" s="190"/>
      <c r="AH1213" s="190"/>
      <c r="AI1213" s="190"/>
      <c r="AJ1213" s="190"/>
      <c r="AK1213" s="172"/>
      <c r="AL1213" s="172"/>
      <c r="AM1213" s="265"/>
      <c r="AN1213" s="265"/>
      <c r="AO1213" s="183">
        <v>145</v>
      </c>
      <c r="AP1213" s="184">
        <v>99</v>
      </c>
      <c r="AQ1213" s="182"/>
      <c r="AR1213" s="182"/>
      <c r="AS1213" s="182"/>
      <c r="AT1213" s="182"/>
      <c r="AU1213" s="182"/>
      <c r="AV1213" s="182"/>
      <c r="AW1213" s="182"/>
      <c r="AX1213" s="182"/>
      <c r="AY1213" s="182"/>
      <c r="AZ1213" s="182"/>
      <c r="BA1213" s="182"/>
      <c r="BB1213" s="182"/>
      <c r="BC1213" s="182"/>
      <c r="BD1213" s="182"/>
      <c r="BE1213" s="182"/>
      <c r="BF1213" s="182"/>
      <c r="BG1213" s="182"/>
      <c r="BH1213" s="182"/>
      <c r="BI1213" s="182"/>
      <c r="BJ1213" s="182"/>
      <c r="BK1213" s="182"/>
      <c r="BL1213" s="182"/>
      <c r="BM1213" s="182"/>
      <c r="BN1213" s="182"/>
      <c r="BO1213" s="182"/>
      <c r="BP1213" s="182"/>
      <c r="BQ1213" s="228" t="s">
        <v>180</v>
      </c>
      <c r="BR1213" s="228" t="s">
        <v>192</v>
      </c>
      <c r="BS1213" s="228" t="s">
        <v>405</v>
      </c>
      <c r="BT1213" s="228" t="s">
        <v>406</v>
      </c>
      <c r="BU1213" s="228">
        <v>8</v>
      </c>
      <c r="BV1213" s="228" t="s">
        <v>407</v>
      </c>
      <c r="BW1213" s="228" t="s">
        <v>173</v>
      </c>
      <c r="BX1213" s="186">
        <v>0</v>
      </c>
      <c r="BY1213" s="182">
        <v>0</v>
      </c>
      <c r="BZ1213" s="182">
        <v>0</v>
      </c>
      <c r="CA1213" s="182">
        <v>0</v>
      </c>
      <c r="CB1213" s="182">
        <v>0</v>
      </c>
      <c r="CC1213" s="182">
        <v>0</v>
      </c>
      <c r="CD1213" s="182">
        <v>0</v>
      </c>
      <c r="CE1213" s="228">
        <v>0</v>
      </c>
      <c r="CF1213" s="228">
        <v>0</v>
      </c>
      <c r="CG1213" s="113">
        <v>0</v>
      </c>
      <c r="CH1213" s="113">
        <v>0</v>
      </c>
      <c r="CI1213" s="113">
        <v>0</v>
      </c>
      <c r="CJ1213" s="113">
        <v>0</v>
      </c>
      <c r="CK1213" s="113">
        <v>0</v>
      </c>
      <c r="CL1213" s="113">
        <v>0</v>
      </c>
      <c r="CM1213" s="113">
        <v>0</v>
      </c>
      <c r="CN1213" s="185">
        <v>0</v>
      </c>
      <c r="CO1213" s="181">
        <v>0</v>
      </c>
      <c r="CP1213" s="187"/>
      <c r="CQ1213" s="173">
        <v>0</v>
      </c>
      <c r="CR1213" s="173">
        <v>0</v>
      </c>
      <c r="CS1213" s="173"/>
      <c r="CT1213" s="173"/>
      <c r="CU1213" s="253">
        <v>2791</v>
      </c>
      <c r="CV1213" s="220"/>
      <c r="CW1213" s="254">
        <f t="shared" si="126"/>
        <v>0</v>
      </c>
      <c r="CX1213" s="15">
        <f t="shared" si="127"/>
        <v>0</v>
      </c>
      <c r="CY1213" s="241">
        <f t="shared" si="128"/>
        <v>0</v>
      </c>
      <c r="CZ1213" s="241" t="str">
        <f>IFERROR(ROUND(CY1213/#REF!,1),"")</f>
        <v/>
      </c>
      <c r="DA1213" s="254">
        <f t="shared" si="129"/>
        <v>0</v>
      </c>
      <c r="DB1213" s="246" t="str">
        <f t="shared" si="130"/>
        <v/>
      </c>
      <c r="DC1213" s="195"/>
      <c r="DD1213" s="15" t="str">
        <f>IFERROR(#REF!-AO1213,"")</f>
        <v/>
      </c>
      <c r="DE1213" s="195"/>
      <c r="DF1213" s="266" t="str">
        <f>IFERROR(#REF!-L1213,"")</f>
        <v/>
      </c>
      <c r="DG1213" s="228" t="e">
        <f>IF(#REF!&gt;AP1213,0,1)</f>
        <v>#REF!</v>
      </c>
      <c r="DH1213" s="228">
        <f t="shared" si="131"/>
        <v>0</v>
      </c>
      <c r="DI1213" s="228">
        <f t="shared" si="132"/>
        <v>1</v>
      </c>
    </row>
    <row r="1214" spans="1:113" ht="20.25" customHeight="1" x14ac:dyDescent="0.2">
      <c r="A1214">
        <v>2022</v>
      </c>
      <c r="B1214">
        <v>2</v>
      </c>
      <c r="C1214" s="261">
        <v>44613</v>
      </c>
      <c r="D1214">
        <v>10</v>
      </c>
      <c r="E1214">
        <v>25</v>
      </c>
      <c r="F1214">
        <v>8</v>
      </c>
      <c r="G1214" s="194" t="s">
        <v>408</v>
      </c>
      <c r="H1214" s="241" t="s">
        <v>409</v>
      </c>
      <c r="I1214" s="241" t="s">
        <v>169</v>
      </c>
      <c r="J1214" s="241">
        <v>4</v>
      </c>
      <c r="K1214" s="241">
        <v>2</v>
      </c>
      <c r="L1214" s="262">
        <v>162</v>
      </c>
      <c r="M1214" s="263">
        <v>150</v>
      </c>
      <c r="N1214" s="264">
        <v>173</v>
      </c>
      <c r="O1214" s="190"/>
      <c r="P1214" s="190"/>
      <c r="Q1214" s="190"/>
      <c r="R1214" s="190"/>
      <c r="S1214" s="190"/>
      <c r="T1214" s="190"/>
      <c r="U1214" s="190"/>
      <c r="V1214" s="190"/>
      <c r="W1214" s="190"/>
      <c r="X1214" s="190"/>
      <c r="Y1214" s="172"/>
      <c r="Z1214" s="172"/>
      <c r="AA1214" s="190"/>
      <c r="AB1214" s="190"/>
      <c r="AC1214" s="190"/>
      <c r="AD1214" s="190"/>
      <c r="AE1214" s="190"/>
      <c r="AF1214" s="190"/>
      <c r="AG1214" s="190"/>
      <c r="AH1214" s="190"/>
      <c r="AI1214" s="190"/>
      <c r="AJ1214" s="190"/>
      <c r="AK1214" s="172"/>
      <c r="AL1214" s="172"/>
      <c r="AM1214" s="265"/>
      <c r="AN1214" s="265"/>
      <c r="AO1214" s="183">
        <v>145</v>
      </c>
      <c r="AP1214" s="184">
        <v>99</v>
      </c>
      <c r="AQ1214" s="182"/>
      <c r="AR1214" s="182"/>
      <c r="AS1214" s="182"/>
      <c r="AT1214" s="182"/>
      <c r="AU1214" s="182"/>
      <c r="AV1214" s="182"/>
      <c r="AW1214" s="182"/>
      <c r="AX1214" s="182"/>
      <c r="AY1214" s="182"/>
      <c r="AZ1214" s="182"/>
      <c r="BA1214" s="182"/>
      <c r="BB1214" s="182"/>
      <c r="BC1214" s="182"/>
      <c r="BD1214" s="182"/>
      <c r="BE1214" s="182"/>
      <c r="BF1214" s="182"/>
      <c r="BG1214" s="182"/>
      <c r="BH1214" s="182"/>
      <c r="BI1214" s="182"/>
      <c r="BJ1214" s="182"/>
      <c r="BK1214" s="182"/>
      <c r="BL1214" s="182"/>
      <c r="BM1214" s="182"/>
      <c r="BN1214" s="182"/>
      <c r="BO1214" s="182"/>
      <c r="BP1214" s="182"/>
      <c r="BQ1214" s="228" t="s">
        <v>180</v>
      </c>
      <c r="BR1214" s="228" t="s">
        <v>192</v>
      </c>
      <c r="BS1214" s="228" t="s">
        <v>410</v>
      </c>
      <c r="BT1214" s="228" t="s">
        <v>406</v>
      </c>
      <c r="BU1214" s="228">
        <v>8</v>
      </c>
      <c r="BV1214" s="228" t="s">
        <v>407</v>
      </c>
      <c r="BW1214" s="228" t="s">
        <v>173</v>
      </c>
      <c r="BX1214" s="186">
        <v>0</v>
      </c>
      <c r="BY1214" s="182">
        <v>0</v>
      </c>
      <c r="BZ1214" s="182">
        <v>0</v>
      </c>
      <c r="CA1214" s="182">
        <v>0</v>
      </c>
      <c r="CB1214" s="182">
        <v>0</v>
      </c>
      <c r="CC1214" s="182">
        <v>0</v>
      </c>
      <c r="CD1214" s="182">
        <v>0</v>
      </c>
      <c r="CE1214" s="228">
        <v>0</v>
      </c>
      <c r="CF1214" s="228">
        <v>0</v>
      </c>
      <c r="CG1214" s="113">
        <v>0</v>
      </c>
      <c r="CH1214" s="113">
        <v>0</v>
      </c>
      <c r="CI1214" s="113">
        <v>0</v>
      </c>
      <c r="CJ1214" s="113">
        <v>0</v>
      </c>
      <c r="CK1214" s="113">
        <v>0</v>
      </c>
      <c r="CL1214" s="113">
        <v>0</v>
      </c>
      <c r="CM1214" s="113">
        <v>0</v>
      </c>
      <c r="CN1214" s="185">
        <v>0</v>
      </c>
      <c r="CO1214" s="181">
        <v>0</v>
      </c>
      <c r="CP1214" s="187"/>
      <c r="CQ1214" s="173">
        <v>0</v>
      </c>
      <c r="CR1214" s="173">
        <v>0</v>
      </c>
      <c r="CS1214" s="173"/>
      <c r="CT1214" s="173"/>
      <c r="CU1214" s="253">
        <v>2791</v>
      </c>
      <c r="CV1214" s="220"/>
      <c r="CW1214" s="254">
        <f t="shared" si="126"/>
        <v>0</v>
      </c>
      <c r="CX1214" s="15">
        <f t="shared" si="127"/>
        <v>0</v>
      </c>
      <c r="CY1214" s="241">
        <f t="shared" si="128"/>
        <v>0</v>
      </c>
      <c r="CZ1214" s="241" t="str">
        <f>IFERROR(ROUND(CY1214/#REF!,1),"")</f>
        <v/>
      </c>
      <c r="DA1214" s="254">
        <f t="shared" si="129"/>
        <v>0</v>
      </c>
      <c r="DB1214" s="246" t="str">
        <f t="shared" si="130"/>
        <v/>
      </c>
      <c r="DC1214" s="195"/>
      <c r="DD1214" s="15" t="str">
        <f>IFERROR(#REF!-AO1214,"")</f>
        <v/>
      </c>
      <c r="DE1214" s="195"/>
      <c r="DF1214" s="266" t="str">
        <f>IFERROR(#REF!-L1214,"")</f>
        <v/>
      </c>
      <c r="DG1214" s="228" t="e">
        <f>IF(#REF!&gt;AP1214,0,1)</f>
        <v>#REF!</v>
      </c>
      <c r="DH1214" s="228">
        <f t="shared" si="131"/>
        <v>0</v>
      </c>
      <c r="DI1214" s="228">
        <f t="shared" si="132"/>
        <v>1</v>
      </c>
    </row>
    <row r="1215" spans="1:113" ht="20.25" customHeight="1" x14ac:dyDescent="0.2">
      <c r="A1215">
        <v>2022</v>
      </c>
      <c r="B1215">
        <v>2</v>
      </c>
      <c r="C1215" s="261">
        <v>44613</v>
      </c>
      <c r="D1215">
        <v>29</v>
      </c>
      <c r="E1215">
        <v>83</v>
      </c>
      <c r="F1215">
        <v>8</v>
      </c>
      <c r="G1215" s="194" t="s">
        <v>480</v>
      </c>
      <c r="H1215" s="241" t="s">
        <v>481</v>
      </c>
      <c r="I1215" s="241" t="s">
        <v>169</v>
      </c>
      <c r="J1215" s="241">
        <v>2</v>
      </c>
      <c r="K1215" s="241">
        <v>3</v>
      </c>
      <c r="L1215" s="262">
        <v>22</v>
      </c>
      <c r="M1215" s="263">
        <v>20</v>
      </c>
      <c r="N1215" s="264">
        <v>23</v>
      </c>
      <c r="O1215" s="190"/>
      <c r="P1215" s="190"/>
      <c r="Q1215" s="190"/>
      <c r="R1215" s="190"/>
      <c r="S1215" s="190"/>
      <c r="T1215" s="190"/>
      <c r="U1215" s="190"/>
      <c r="V1215" s="190"/>
      <c r="W1215" s="190"/>
      <c r="X1215" s="190"/>
      <c r="Y1215" s="172">
        <v>117</v>
      </c>
      <c r="Z1215" s="172"/>
      <c r="AA1215" s="190"/>
      <c r="AB1215" s="190"/>
      <c r="AC1215" s="190"/>
      <c r="AD1215" s="190"/>
      <c r="AE1215" s="190"/>
      <c r="AF1215" s="190"/>
      <c r="AG1215" s="190"/>
      <c r="AH1215" s="190"/>
      <c r="AI1215" s="190"/>
      <c r="AJ1215" s="190"/>
      <c r="AK1215" s="172"/>
      <c r="AL1215" s="172"/>
      <c r="AM1215" s="265"/>
      <c r="AN1215" s="265"/>
      <c r="AO1215" s="183">
        <v>60</v>
      </c>
      <c r="AP1215" s="184">
        <v>120</v>
      </c>
      <c r="AQ1215" s="182">
        <v>61.53846153846154</v>
      </c>
      <c r="AR1215" s="182">
        <v>117</v>
      </c>
      <c r="AS1215" s="182"/>
      <c r="AT1215" s="182"/>
      <c r="AU1215" s="182"/>
      <c r="AV1215" s="182"/>
      <c r="AW1215" s="182"/>
      <c r="AX1215" s="182"/>
      <c r="AY1215" s="182"/>
      <c r="AZ1215" s="182"/>
      <c r="BA1215" s="182"/>
      <c r="BB1215" s="182"/>
      <c r="BC1215" s="182"/>
      <c r="BD1215" s="182"/>
      <c r="BE1215" s="182"/>
      <c r="BF1215" s="182"/>
      <c r="BG1215" s="182"/>
      <c r="BH1215" s="182"/>
      <c r="BI1215" s="182"/>
      <c r="BJ1215" s="182"/>
      <c r="BK1215" s="182"/>
      <c r="BL1215" s="182"/>
      <c r="BM1215" s="182"/>
      <c r="BN1215" s="182"/>
      <c r="BO1215" s="182"/>
      <c r="BP1215" s="182"/>
      <c r="BQ1215" s="228" t="s">
        <v>180</v>
      </c>
      <c r="BR1215" s="228" t="s">
        <v>266</v>
      </c>
      <c r="BS1215" s="228" t="s">
        <v>482</v>
      </c>
      <c r="BT1215" s="228"/>
      <c r="BU1215" s="228">
        <v>8</v>
      </c>
      <c r="BV1215" s="228" t="s">
        <v>483</v>
      </c>
      <c r="BW1215" s="228" t="s">
        <v>173</v>
      </c>
      <c r="BX1215" s="186">
        <v>0</v>
      </c>
      <c r="BY1215" s="182">
        <v>0</v>
      </c>
      <c r="BZ1215" s="182">
        <v>0</v>
      </c>
      <c r="CA1215" s="182">
        <v>0</v>
      </c>
      <c r="CB1215" s="182">
        <v>0</v>
      </c>
      <c r="CC1215" s="182">
        <v>0</v>
      </c>
      <c r="CD1215" s="182">
        <v>0</v>
      </c>
      <c r="CE1215" s="228">
        <v>0</v>
      </c>
      <c r="CF1215" s="228">
        <v>0</v>
      </c>
      <c r="CG1215" s="113">
        <v>0</v>
      </c>
      <c r="CH1215" s="113">
        <v>0</v>
      </c>
      <c r="CI1215" s="113">
        <v>0</v>
      </c>
      <c r="CJ1215" s="113">
        <v>0</v>
      </c>
      <c r="CK1215" s="113">
        <v>0</v>
      </c>
      <c r="CL1215" s="113">
        <v>0</v>
      </c>
      <c r="CM1215" s="113">
        <v>0</v>
      </c>
      <c r="CN1215" s="185">
        <v>0</v>
      </c>
      <c r="CO1215" s="181">
        <v>0</v>
      </c>
      <c r="CP1215" s="187"/>
      <c r="CQ1215" s="173">
        <v>0</v>
      </c>
      <c r="CR1215" s="173">
        <v>0</v>
      </c>
      <c r="CS1215" s="173"/>
      <c r="CT1215" s="173"/>
      <c r="CU1215" s="253">
        <v>2791</v>
      </c>
      <c r="CV1215" s="220"/>
      <c r="CW1215" s="254">
        <f t="shared" si="126"/>
        <v>0</v>
      </c>
      <c r="CX1215" s="15">
        <f t="shared" si="127"/>
        <v>0</v>
      </c>
      <c r="CY1215" s="241">
        <f t="shared" si="128"/>
        <v>0</v>
      </c>
      <c r="CZ1215" s="241" t="str">
        <f>IFERROR(ROUND(CY1215/#REF!,1),"")</f>
        <v/>
      </c>
      <c r="DA1215" s="254">
        <f t="shared" si="129"/>
        <v>0</v>
      </c>
      <c r="DB1215" s="246" t="str">
        <f t="shared" si="130"/>
        <v/>
      </c>
      <c r="DC1215" s="195"/>
      <c r="DD1215" s="15" t="str">
        <f>IFERROR(#REF!-AO1215,"")</f>
        <v/>
      </c>
      <c r="DE1215" s="195"/>
      <c r="DF1215" s="266" t="str">
        <f>IFERROR(#REF!-L1215,"")</f>
        <v/>
      </c>
      <c r="DG1215" s="228" t="e">
        <f>IF(#REF!&gt;AP1215,0,1)</f>
        <v>#REF!</v>
      </c>
      <c r="DH1215" s="228">
        <f t="shared" si="131"/>
        <v>0</v>
      </c>
      <c r="DI1215" s="228">
        <f t="shared" si="132"/>
        <v>1</v>
      </c>
    </row>
    <row r="1216" spans="1:113" ht="20.25" customHeight="1" x14ac:dyDescent="0.2">
      <c r="A1216">
        <v>2022</v>
      </c>
      <c r="B1216">
        <v>2</v>
      </c>
      <c r="C1216" s="261">
        <v>44613</v>
      </c>
      <c r="D1216">
        <v>124</v>
      </c>
      <c r="E1216">
        <v>688</v>
      </c>
      <c r="F1216">
        <v>8</v>
      </c>
      <c r="G1216" s="194" t="s">
        <v>308</v>
      </c>
      <c r="H1216" s="241" t="s">
        <v>309</v>
      </c>
      <c r="I1216" s="241" t="s">
        <v>169</v>
      </c>
      <c r="J1216" s="241">
        <v>2</v>
      </c>
      <c r="K1216" s="241">
        <v>2</v>
      </c>
      <c r="L1216" s="262">
        <v>200</v>
      </c>
      <c r="M1216" s="263">
        <v>180</v>
      </c>
      <c r="N1216" s="264">
        <v>220</v>
      </c>
      <c r="O1216" s="190">
        <v>286</v>
      </c>
      <c r="P1216" s="190">
        <v>278</v>
      </c>
      <c r="Q1216" s="190"/>
      <c r="R1216" s="190">
        <v>291</v>
      </c>
      <c r="S1216" s="190">
        <v>276</v>
      </c>
      <c r="T1216" s="190">
        <v>222</v>
      </c>
      <c r="U1216" s="190">
        <v>214</v>
      </c>
      <c r="V1216" s="190"/>
      <c r="W1216" s="190">
        <v>220</v>
      </c>
      <c r="X1216" s="190">
        <v>215</v>
      </c>
      <c r="Y1216" s="172"/>
      <c r="Z1216" s="172"/>
      <c r="AA1216" s="190">
        <v>282</v>
      </c>
      <c r="AB1216" s="190">
        <v>283</v>
      </c>
      <c r="AC1216" s="190"/>
      <c r="AD1216" s="190">
        <v>308</v>
      </c>
      <c r="AE1216" s="190"/>
      <c r="AF1216" s="190">
        <v>214</v>
      </c>
      <c r="AG1216" s="190">
        <v>219</v>
      </c>
      <c r="AH1216" s="190"/>
      <c r="AI1216" s="190">
        <v>240</v>
      </c>
      <c r="AJ1216" s="190"/>
      <c r="AK1216" s="172"/>
      <c r="AL1216" s="172"/>
      <c r="AM1216" s="265">
        <v>286.28571428571428</v>
      </c>
      <c r="AN1216" s="265">
        <v>220.57142857142861</v>
      </c>
      <c r="AO1216" s="183">
        <v>59</v>
      </c>
      <c r="AP1216" s="184">
        <v>122</v>
      </c>
      <c r="AQ1216" s="182"/>
      <c r="AR1216" s="182"/>
      <c r="AS1216" s="182"/>
      <c r="AT1216" s="182"/>
      <c r="AU1216" s="182">
        <v>560</v>
      </c>
      <c r="AV1216" s="182">
        <v>3</v>
      </c>
      <c r="AW1216" s="182">
        <v>2</v>
      </c>
      <c r="AX1216" s="182">
        <v>2</v>
      </c>
      <c r="AY1216" s="182"/>
      <c r="AZ1216" s="182"/>
      <c r="BA1216" s="182"/>
      <c r="BB1216" s="182"/>
      <c r="BC1216" s="182"/>
      <c r="BD1216" s="182"/>
      <c r="BE1216" s="182"/>
      <c r="BF1216" s="182"/>
      <c r="BG1216" s="182">
        <v>670</v>
      </c>
      <c r="BH1216" s="182">
        <v>2</v>
      </c>
      <c r="BI1216" s="182">
        <v>3</v>
      </c>
      <c r="BJ1216" s="182">
        <v>4</v>
      </c>
      <c r="BK1216" s="182"/>
      <c r="BL1216" s="182"/>
      <c r="BM1216" s="182"/>
      <c r="BN1216" s="182"/>
      <c r="BO1216" s="182"/>
      <c r="BP1216" s="182"/>
      <c r="BQ1216" s="228" t="s">
        <v>180</v>
      </c>
      <c r="BR1216" s="228" t="s">
        <v>192</v>
      </c>
      <c r="BS1216" s="228"/>
      <c r="BT1216" s="228"/>
      <c r="BU1216" s="228">
        <v>8</v>
      </c>
      <c r="BV1216" s="228" t="s">
        <v>310</v>
      </c>
      <c r="BW1216" s="228" t="s">
        <v>173</v>
      </c>
      <c r="BX1216" s="186">
        <v>0</v>
      </c>
      <c r="BY1216" s="182">
        <v>7</v>
      </c>
      <c r="BZ1216" s="182">
        <v>3.5</v>
      </c>
      <c r="CA1216" s="182">
        <v>563</v>
      </c>
      <c r="CB1216" s="182">
        <v>9</v>
      </c>
      <c r="CC1216" s="182">
        <v>4.5</v>
      </c>
      <c r="CD1216" s="182">
        <v>674</v>
      </c>
      <c r="CE1216" s="228">
        <v>2</v>
      </c>
      <c r="CF1216" s="228">
        <v>2</v>
      </c>
      <c r="CG1216" s="113">
        <v>3</v>
      </c>
      <c r="CH1216" s="113">
        <v>0</v>
      </c>
      <c r="CI1216" s="113">
        <v>0</v>
      </c>
      <c r="CJ1216" s="113">
        <v>0</v>
      </c>
      <c r="CK1216" s="113">
        <v>0</v>
      </c>
      <c r="CL1216" s="113">
        <v>0</v>
      </c>
      <c r="CM1216" s="113">
        <v>0</v>
      </c>
      <c r="CN1216" s="185">
        <v>8</v>
      </c>
      <c r="CO1216" s="181">
        <v>1237</v>
      </c>
      <c r="CP1216" s="187">
        <v>6.4672594987873894E-3</v>
      </c>
      <c r="CQ1216" s="173">
        <v>0.04</v>
      </c>
      <c r="CR1216" s="173">
        <v>6.1849999999999996</v>
      </c>
      <c r="CS1216" s="173">
        <v>3.6269430051813469E-2</v>
      </c>
      <c r="CT1216" s="173">
        <v>5.608160621761658</v>
      </c>
      <c r="CU1216" s="253">
        <v>2791</v>
      </c>
      <c r="CV1216" s="220">
        <v>-1</v>
      </c>
      <c r="CW1216" s="254">
        <f t="shared" si="126"/>
        <v>1230</v>
      </c>
      <c r="CX1216" s="15">
        <f t="shared" si="127"/>
        <v>16</v>
      </c>
      <c r="CY1216" s="241">
        <f t="shared" si="128"/>
        <v>8</v>
      </c>
      <c r="CZ1216" s="241" t="str">
        <f>IFERROR(ROUND(CY1216/#REF!,1),"")</f>
        <v/>
      </c>
      <c r="DA1216" s="254">
        <f t="shared" si="129"/>
        <v>1238</v>
      </c>
      <c r="DB1216" s="246">
        <f t="shared" si="130"/>
        <v>6.462035541195477E-3</v>
      </c>
      <c r="DC1216" s="195"/>
      <c r="DD1216" s="15" t="str">
        <f>IFERROR(#REF!-AO1216,"")</f>
        <v/>
      </c>
      <c r="DE1216" s="195"/>
      <c r="DF1216" s="266" t="str">
        <f>IFERROR(#REF!-L1216,"")</f>
        <v/>
      </c>
      <c r="DG1216" s="228" t="e">
        <f>IF(#REF!&gt;AP1216,0,1)</f>
        <v>#REF!</v>
      </c>
      <c r="DH1216" s="228">
        <f t="shared" si="131"/>
        <v>1</v>
      </c>
      <c r="DI1216" s="228">
        <f t="shared" si="132"/>
        <v>0</v>
      </c>
    </row>
    <row r="1217" spans="1:113" ht="20.25" customHeight="1" x14ac:dyDescent="0.2">
      <c r="A1217">
        <v>2022</v>
      </c>
      <c r="B1217">
        <v>2</v>
      </c>
      <c r="C1217" s="261">
        <v>44613</v>
      </c>
      <c r="D1217">
        <v>124</v>
      </c>
      <c r="E1217">
        <v>689</v>
      </c>
      <c r="F1217">
        <v>8</v>
      </c>
      <c r="G1217" s="194" t="s">
        <v>311</v>
      </c>
      <c r="H1217" s="241" t="s">
        <v>312</v>
      </c>
      <c r="I1217" s="241" t="s">
        <v>169</v>
      </c>
      <c r="J1217" s="241">
        <v>2</v>
      </c>
      <c r="K1217" s="241">
        <v>2</v>
      </c>
      <c r="L1217" s="262">
        <v>75</v>
      </c>
      <c r="M1217" s="263">
        <v>67</v>
      </c>
      <c r="N1217" s="264">
        <v>82</v>
      </c>
      <c r="O1217" s="190">
        <v>104</v>
      </c>
      <c r="P1217" s="190">
        <v>99</v>
      </c>
      <c r="Q1217" s="190"/>
      <c r="R1217" s="190">
        <v>101</v>
      </c>
      <c r="S1217" s="190">
        <v>102</v>
      </c>
      <c r="T1217" s="190">
        <v>92</v>
      </c>
      <c r="U1217" s="190">
        <v>89</v>
      </c>
      <c r="V1217" s="190"/>
      <c r="W1217" s="190">
        <v>86</v>
      </c>
      <c r="X1217" s="190">
        <v>81</v>
      </c>
      <c r="Y1217" s="172"/>
      <c r="Z1217" s="172"/>
      <c r="AA1217" s="190">
        <v>114</v>
      </c>
      <c r="AB1217" s="190">
        <v>105</v>
      </c>
      <c r="AC1217" s="190"/>
      <c r="AD1217" s="190">
        <v>116</v>
      </c>
      <c r="AE1217" s="190"/>
      <c r="AF1217" s="190">
        <v>93</v>
      </c>
      <c r="AG1217" s="190">
        <v>90</v>
      </c>
      <c r="AH1217" s="190"/>
      <c r="AI1217" s="190">
        <v>103</v>
      </c>
      <c r="AJ1217" s="190"/>
      <c r="AK1217" s="172"/>
      <c r="AL1217" s="172"/>
      <c r="AM1217" s="265">
        <v>105.8571428571429</v>
      </c>
      <c r="AN1217" s="265">
        <v>90.571428571428569</v>
      </c>
      <c r="AO1217" s="183">
        <v>59</v>
      </c>
      <c r="AP1217" s="184">
        <v>122</v>
      </c>
      <c r="AQ1217" s="182"/>
      <c r="AR1217" s="182"/>
      <c r="AS1217" s="182"/>
      <c r="AT1217" s="182"/>
      <c r="AU1217" s="182">
        <v>378</v>
      </c>
      <c r="AV1217" s="182">
        <v>2</v>
      </c>
      <c r="AW1217" s="182">
        <v>2</v>
      </c>
      <c r="AX1217" s="182">
        <v>4</v>
      </c>
      <c r="AY1217" s="182"/>
      <c r="AZ1217" s="182"/>
      <c r="BA1217" s="182"/>
      <c r="BB1217" s="182"/>
      <c r="BC1217" s="182"/>
      <c r="BD1217" s="182"/>
      <c r="BE1217" s="182"/>
      <c r="BF1217" s="182"/>
      <c r="BG1217" s="182">
        <v>378</v>
      </c>
      <c r="BH1217" s="182">
        <v>2</v>
      </c>
      <c r="BI1217" s="182">
        <v>2</v>
      </c>
      <c r="BJ1217" s="182">
        <v>5</v>
      </c>
      <c r="BK1217" s="182"/>
      <c r="BL1217" s="182"/>
      <c r="BM1217" s="182"/>
      <c r="BN1217" s="182"/>
      <c r="BO1217" s="182"/>
      <c r="BP1217" s="182"/>
      <c r="BQ1217" s="228" t="s">
        <v>180</v>
      </c>
      <c r="BR1217" s="228" t="s">
        <v>192</v>
      </c>
      <c r="BS1217" s="228"/>
      <c r="BT1217" s="228"/>
      <c r="BU1217" s="228">
        <v>8</v>
      </c>
      <c r="BV1217" s="228" t="s">
        <v>310</v>
      </c>
      <c r="BW1217" s="228" t="s">
        <v>173</v>
      </c>
      <c r="BX1217" s="186">
        <v>0</v>
      </c>
      <c r="BY1217" s="182">
        <v>8</v>
      </c>
      <c r="BZ1217" s="182">
        <v>4</v>
      </c>
      <c r="CA1217" s="182">
        <v>382</v>
      </c>
      <c r="CB1217" s="182">
        <v>9</v>
      </c>
      <c r="CC1217" s="182">
        <v>4.5</v>
      </c>
      <c r="CD1217" s="182">
        <v>382</v>
      </c>
      <c r="CE1217" s="228">
        <v>2</v>
      </c>
      <c r="CF1217" s="228">
        <v>2</v>
      </c>
      <c r="CG1217" s="113">
        <v>4</v>
      </c>
      <c r="CH1217" s="113">
        <v>0</v>
      </c>
      <c r="CI1217" s="113">
        <v>0</v>
      </c>
      <c r="CJ1217" s="113">
        <v>0</v>
      </c>
      <c r="CK1217" s="113">
        <v>0</v>
      </c>
      <c r="CL1217" s="113">
        <v>0</v>
      </c>
      <c r="CM1217" s="113">
        <v>0</v>
      </c>
      <c r="CN1217" s="185">
        <v>8.5</v>
      </c>
      <c r="CO1217" s="181">
        <v>764</v>
      </c>
      <c r="CP1217" s="187">
        <v>1.112565445026178E-2</v>
      </c>
      <c r="CQ1217" s="173">
        <v>0.1133333333333333</v>
      </c>
      <c r="CR1217" s="173">
        <v>10.186666666666669</v>
      </c>
      <c r="CS1217" s="173">
        <v>9.3848580441640378E-2</v>
      </c>
      <c r="CT1217" s="173">
        <v>8.4353312302839125</v>
      </c>
      <c r="CU1217" s="253">
        <v>2791</v>
      </c>
      <c r="CV1217" s="220">
        <v>-1</v>
      </c>
      <c r="CW1217" s="254">
        <f t="shared" si="126"/>
        <v>756</v>
      </c>
      <c r="CX1217" s="15">
        <f t="shared" si="127"/>
        <v>17</v>
      </c>
      <c r="CY1217" s="241">
        <f t="shared" si="128"/>
        <v>9</v>
      </c>
      <c r="CZ1217" s="241" t="str">
        <f>IFERROR(ROUND(CY1217/#REF!,1),"")</f>
        <v/>
      </c>
      <c r="DA1217" s="254">
        <f t="shared" si="129"/>
        <v>765</v>
      </c>
      <c r="DB1217" s="246">
        <f t="shared" si="130"/>
        <v>1.1764705882352941E-2</v>
      </c>
      <c r="DC1217" s="195"/>
      <c r="DD1217" s="15" t="str">
        <f>IFERROR(#REF!-AO1217,"")</f>
        <v/>
      </c>
      <c r="DE1217" s="195"/>
      <c r="DF1217" s="266" t="str">
        <f>IFERROR(#REF!-L1217,"")</f>
        <v/>
      </c>
      <c r="DG1217" s="228" t="e">
        <f>IF(#REF!&gt;AP1217,0,1)</f>
        <v>#REF!</v>
      </c>
      <c r="DH1217" s="228">
        <f t="shared" si="131"/>
        <v>1</v>
      </c>
      <c r="DI1217" s="228">
        <f t="shared" si="132"/>
        <v>0</v>
      </c>
    </row>
    <row r="1218" spans="1:113" ht="20.25" customHeight="1" x14ac:dyDescent="0.2">
      <c r="A1218">
        <v>2022</v>
      </c>
      <c r="B1218">
        <v>2</v>
      </c>
      <c r="C1218" s="261">
        <v>44613</v>
      </c>
      <c r="D1218">
        <v>125</v>
      </c>
      <c r="E1218">
        <v>690</v>
      </c>
      <c r="F1218">
        <v>8</v>
      </c>
      <c r="G1218" s="194" t="s">
        <v>259</v>
      </c>
      <c r="H1218" s="241" t="s">
        <v>260</v>
      </c>
      <c r="I1218" s="241" t="s">
        <v>169</v>
      </c>
      <c r="J1218" s="241">
        <v>4</v>
      </c>
      <c r="K1218" s="241">
        <v>4</v>
      </c>
      <c r="L1218" s="262">
        <v>170</v>
      </c>
      <c r="M1218" s="263">
        <v>153</v>
      </c>
      <c r="N1218" s="264">
        <v>187</v>
      </c>
      <c r="O1218" s="190"/>
      <c r="P1218" s="190"/>
      <c r="Q1218" s="190"/>
      <c r="R1218" s="190"/>
      <c r="S1218" s="190"/>
      <c r="T1218" s="190"/>
      <c r="U1218" s="190"/>
      <c r="V1218" s="190"/>
      <c r="W1218" s="190"/>
      <c r="X1218" s="190"/>
      <c r="Y1218" s="172"/>
      <c r="Z1218" s="172"/>
      <c r="AA1218" s="190"/>
      <c r="AB1218" s="190"/>
      <c r="AC1218" s="190"/>
      <c r="AD1218" s="190"/>
      <c r="AE1218" s="190"/>
      <c r="AF1218" s="190"/>
      <c r="AG1218" s="190"/>
      <c r="AH1218" s="190"/>
      <c r="AI1218" s="190"/>
      <c r="AJ1218" s="190"/>
      <c r="AK1218" s="172"/>
      <c r="AL1218" s="172"/>
      <c r="AM1218" s="265"/>
      <c r="AN1218" s="265"/>
      <c r="AO1218" s="183">
        <v>120</v>
      </c>
      <c r="AP1218" s="184">
        <v>120</v>
      </c>
      <c r="AQ1218" s="182"/>
      <c r="AR1218" s="182"/>
      <c r="AS1218" s="182"/>
      <c r="AT1218" s="182"/>
      <c r="AU1218" s="182"/>
      <c r="AV1218" s="182"/>
      <c r="AW1218" s="182"/>
      <c r="AX1218" s="182"/>
      <c r="AY1218" s="182"/>
      <c r="AZ1218" s="182"/>
      <c r="BA1218" s="182"/>
      <c r="BB1218" s="182"/>
      <c r="BC1218" s="182"/>
      <c r="BD1218" s="182"/>
      <c r="BE1218" s="182"/>
      <c r="BF1218" s="182"/>
      <c r="BG1218" s="182"/>
      <c r="BH1218" s="182"/>
      <c r="BI1218" s="182"/>
      <c r="BJ1218" s="182"/>
      <c r="BK1218" s="182"/>
      <c r="BL1218" s="182"/>
      <c r="BM1218" s="182"/>
      <c r="BN1218" s="182"/>
      <c r="BO1218" s="182"/>
      <c r="BP1218" s="182"/>
      <c r="BQ1218" s="228" t="s">
        <v>256</v>
      </c>
      <c r="BR1218" s="228" t="s">
        <v>257</v>
      </c>
      <c r="BS1218" s="228"/>
      <c r="BT1218" s="228"/>
      <c r="BU1218" s="228">
        <v>8</v>
      </c>
      <c r="BV1218" s="228" t="s">
        <v>258</v>
      </c>
      <c r="BW1218" s="228" t="s">
        <v>173</v>
      </c>
      <c r="BX1218" s="186">
        <v>0</v>
      </c>
      <c r="BY1218" s="182">
        <v>0</v>
      </c>
      <c r="BZ1218" s="182">
        <v>0</v>
      </c>
      <c r="CA1218" s="182">
        <v>0</v>
      </c>
      <c r="CB1218" s="182">
        <v>0</v>
      </c>
      <c r="CC1218" s="182">
        <v>0</v>
      </c>
      <c r="CD1218" s="182">
        <v>0</v>
      </c>
      <c r="CE1218" s="228">
        <v>0</v>
      </c>
      <c r="CF1218" s="228">
        <v>0</v>
      </c>
      <c r="CG1218" s="113">
        <v>0</v>
      </c>
      <c r="CH1218" s="113">
        <v>0</v>
      </c>
      <c r="CI1218" s="113">
        <v>0</v>
      </c>
      <c r="CJ1218" s="113">
        <v>0</v>
      </c>
      <c r="CK1218" s="113">
        <v>0</v>
      </c>
      <c r="CL1218" s="113">
        <v>0</v>
      </c>
      <c r="CM1218" s="113">
        <v>0</v>
      </c>
      <c r="CN1218" s="185">
        <v>0</v>
      </c>
      <c r="CO1218" s="181">
        <v>0</v>
      </c>
      <c r="CP1218" s="187"/>
      <c r="CQ1218" s="173">
        <v>0</v>
      </c>
      <c r="CR1218" s="173">
        <v>0</v>
      </c>
      <c r="CS1218" s="173"/>
      <c r="CT1218" s="173"/>
      <c r="CU1218" s="253">
        <v>2791</v>
      </c>
      <c r="CV1218" s="220"/>
      <c r="CW1218" s="254">
        <f t="shared" si="126"/>
        <v>0</v>
      </c>
      <c r="CX1218" s="15">
        <f t="shared" si="127"/>
        <v>0</v>
      </c>
      <c r="CY1218" s="241">
        <f t="shared" si="128"/>
        <v>0</v>
      </c>
      <c r="CZ1218" s="241" t="str">
        <f>IFERROR(ROUND(CY1218/#REF!,1),"")</f>
        <v/>
      </c>
      <c r="DA1218" s="254">
        <f t="shared" si="129"/>
        <v>0</v>
      </c>
      <c r="DB1218" s="246" t="str">
        <f t="shared" si="130"/>
        <v/>
      </c>
      <c r="DC1218" s="195"/>
      <c r="DD1218" s="15" t="str">
        <f>IFERROR(#REF!-AO1218,"")</f>
        <v/>
      </c>
      <c r="DE1218" s="195"/>
      <c r="DF1218" s="266" t="str">
        <f>IFERROR(#REF!-L1218,"")</f>
        <v/>
      </c>
      <c r="DG1218" s="228" t="e">
        <f>IF(#REF!&gt;AP1218,0,1)</f>
        <v>#REF!</v>
      </c>
      <c r="DH1218" s="228">
        <f t="shared" si="131"/>
        <v>0</v>
      </c>
      <c r="DI1218" s="228">
        <f t="shared" si="132"/>
        <v>1</v>
      </c>
    </row>
    <row r="1219" spans="1:113" ht="20.25" customHeight="1" x14ac:dyDescent="0.2">
      <c r="A1219">
        <v>2022</v>
      </c>
      <c r="B1219">
        <v>2</v>
      </c>
      <c r="C1219" s="261">
        <v>44613</v>
      </c>
      <c r="D1219">
        <v>125</v>
      </c>
      <c r="E1219">
        <v>691</v>
      </c>
      <c r="F1219">
        <v>8</v>
      </c>
      <c r="G1219" s="194" t="s">
        <v>254</v>
      </c>
      <c r="H1219" s="241" t="s">
        <v>255</v>
      </c>
      <c r="I1219" s="241" t="s">
        <v>169</v>
      </c>
      <c r="J1219" s="241">
        <v>4</v>
      </c>
      <c r="K1219" s="241">
        <v>4</v>
      </c>
      <c r="L1219" s="262">
        <v>194</v>
      </c>
      <c r="M1219" s="263">
        <v>174</v>
      </c>
      <c r="N1219" s="264">
        <v>213</v>
      </c>
      <c r="O1219" s="190"/>
      <c r="P1219" s="190"/>
      <c r="Q1219" s="190"/>
      <c r="R1219" s="190"/>
      <c r="S1219" s="190"/>
      <c r="T1219" s="190"/>
      <c r="U1219" s="190"/>
      <c r="V1219" s="190"/>
      <c r="W1219" s="190"/>
      <c r="X1219" s="190"/>
      <c r="Y1219" s="172"/>
      <c r="Z1219" s="172"/>
      <c r="AA1219" s="190"/>
      <c r="AB1219" s="190"/>
      <c r="AC1219" s="190"/>
      <c r="AD1219" s="190"/>
      <c r="AE1219" s="190"/>
      <c r="AF1219" s="190"/>
      <c r="AG1219" s="190"/>
      <c r="AH1219" s="190"/>
      <c r="AI1219" s="190"/>
      <c r="AJ1219" s="190"/>
      <c r="AK1219" s="172"/>
      <c r="AL1219" s="172"/>
      <c r="AM1219" s="265"/>
      <c r="AN1219" s="265"/>
      <c r="AO1219" s="183">
        <v>120</v>
      </c>
      <c r="AP1219" s="184">
        <v>120</v>
      </c>
      <c r="AQ1219" s="182"/>
      <c r="AR1219" s="182"/>
      <c r="AS1219" s="182"/>
      <c r="AT1219" s="182"/>
      <c r="AU1219" s="182"/>
      <c r="AV1219" s="182"/>
      <c r="AW1219" s="182"/>
      <c r="AX1219" s="182"/>
      <c r="AY1219" s="182"/>
      <c r="AZ1219" s="182"/>
      <c r="BA1219" s="182"/>
      <c r="BB1219" s="182"/>
      <c r="BC1219" s="182"/>
      <c r="BD1219" s="182"/>
      <c r="BE1219" s="182"/>
      <c r="BF1219" s="182"/>
      <c r="BG1219" s="182"/>
      <c r="BH1219" s="182"/>
      <c r="BI1219" s="182"/>
      <c r="BJ1219" s="182"/>
      <c r="BK1219" s="182"/>
      <c r="BL1219" s="182"/>
      <c r="BM1219" s="182"/>
      <c r="BN1219" s="182"/>
      <c r="BO1219" s="182"/>
      <c r="BP1219" s="182"/>
      <c r="BQ1219" s="228" t="s">
        <v>256</v>
      </c>
      <c r="BR1219" s="228" t="s">
        <v>257</v>
      </c>
      <c r="BS1219" s="228"/>
      <c r="BT1219" s="228"/>
      <c r="BU1219" s="228">
        <v>8</v>
      </c>
      <c r="BV1219" s="228" t="s">
        <v>258</v>
      </c>
      <c r="BW1219" s="228" t="s">
        <v>173</v>
      </c>
      <c r="BX1219" s="186">
        <v>0</v>
      </c>
      <c r="BY1219" s="182">
        <v>0</v>
      </c>
      <c r="BZ1219" s="182">
        <v>0</v>
      </c>
      <c r="CA1219" s="182">
        <v>0</v>
      </c>
      <c r="CB1219" s="182">
        <v>0</v>
      </c>
      <c r="CC1219" s="182">
        <v>0</v>
      </c>
      <c r="CD1219" s="182">
        <v>0</v>
      </c>
      <c r="CE1219" s="228">
        <v>0</v>
      </c>
      <c r="CF1219" s="228">
        <v>0</v>
      </c>
      <c r="CG1219" s="113">
        <v>0</v>
      </c>
      <c r="CH1219" s="113">
        <v>0</v>
      </c>
      <c r="CI1219" s="113">
        <v>0</v>
      </c>
      <c r="CJ1219" s="113">
        <v>0</v>
      </c>
      <c r="CK1219" s="113">
        <v>0</v>
      </c>
      <c r="CL1219" s="113">
        <v>0</v>
      </c>
      <c r="CM1219" s="113">
        <v>0</v>
      </c>
      <c r="CN1219" s="185">
        <v>0</v>
      </c>
      <c r="CO1219" s="181">
        <v>0</v>
      </c>
      <c r="CP1219" s="187"/>
      <c r="CQ1219" s="173">
        <v>0</v>
      </c>
      <c r="CR1219" s="173">
        <v>0</v>
      </c>
      <c r="CS1219" s="173"/>
      <c r="CT1219" s="173"/>
      <c r="CU1219" s="253">
        <v>2791</v>
      </c>
      <c r="CV1219" s="220"/>
      <c r="CW1219" s="254">
        <f t="shared" si="126"/>
        <v>0</v>
      </c>
      <c r="CX1219" s="15">
        <f t="shared" si="127"/>
        <v>0</v>
      </c>
      <c r="CY1219" s="241">
        <f t="shared" si="128"/>
        <v>0</v>
      </c>
      <c r="CZ1219" s="241" t="str">
        <f>IFERROR(ROUND(CY1219/#REF!,1),"")</f>
        <v/>
      </c>
      <c r="DA1219" s="254">
        <f t="shared" si="129"/>
        <v>0</v>
      </c>
      <c r="DB1219" s="246" t="str">
        <f t="shared" si="130"/>
        <v/>
      </c>
      <c r="DC1219" s="195"/>
      <c r="DD1219" s="15" t="str">
        <f>IFERROR(#REF!-AO1219,"")</f>
        <v/>
      </c>
      <c r="DE1219" s="195"/>
      <c r="DF1219" s="266" t="str">
        <f>IFERROR(#REF!-L1219,"")</f>
        <v/>
      </c>
      <c r="DG1219" s="228" t="e">
        <f>IF(#REF!&gt;AP1219,0,1)</f>
        <v>#REF!</v>
      </c>
      <c r="DH1219" s="228">
        <f t="shared" si="131"/>
        <v>0</v>
      </c>
      <c r="DI1219" s="228">
        <f t="shared" si="132"/>
        <v>1</v>
      </c>
    </row>
    <row r="1220" spans="1:113" ht="20.25" customHeight="1" x14ac:dyDescent="0.2">
      <c r="A1220">
        <v>2022</v>
      </c>
      <c r="B1220">
        <v>2</v>
      </c>
      <c r="C1220" s="261">
        <v>44613</v>
      </c>
      <c r="D1220">
        <v>243</v>
      </c>
      <c r="E1220">
        <v>167</v>
      </c>
      <c r="F1220">
        <v>8</v>
      </c>
      <c r="G1220" s="194" t="s">
        <v>313</v>
      </c>
      <c r="H1220" s="241" t="s">
        <v>314</v>
      </c>
      <c r="I1220" s="241" t="s">
        <v>169</v>
      </c>
      <c r="J1220" s="241">
        <v>2</v>
      </c>
      <c r="K1220" s="241">
        <v>2</v>
      </c>
      <c r="L1220" s="262">
        <v>888</v>
      </c>
      <c r="M1220" s="263">
        <v>825</v>
      </c>
      <c r="N1220" s="264">
        <v>950</v>
      </c>
      <c r="O1220" s="190"/>
      <c r="P1220" s="190"/>
      <c r="Q1220" s="190"/>
      <c r="R1220" s="190"/>
      <c r="S1220" s="190"/>
      <c r="T1220" s="190"/>
      <c r="U1220" s="190"/>
      <c r="V1220" s="190"/>
      <c r="W1220" s="190"/>
      <c r="X1220" s="190"/>
      <c r="Y1220" s="172">
        <v>131</v>
      </c>
      <c r="Z1220" s="172">
        <v>134</v>
      </c>
      <c r="AA1220" s="190"/>
      <c r="AB1220" s="190"/>
      <c r="AC1220" s="190"/>
      <c r="AD1220" s="190"/>
      <c r="AE1220" s="190"/>
      <c r="AF1220" s="190"/>
      <c r="AG1220" s="190"/>
      <c r="AH1220" s="190"/>
      <c r="AI1220" s="190"/>
      <c r="AJ1220" s="190"/>
      <c r="AK1220" s="172">
        <v>130</v>
      </c>
      <c r="AL1220" s="172"/>
      <c r="AM1220" s="265"/>
      <c r="AN1220" s="265"/>
      <c r="AO1220" s="183">
        <v>55</v>
      </c>
      <c r="AP1220" s="184">
        <v>131</v>
      </c>
      <c r="AQ1220" s="182">
        <v>54.683544303797483</v>
      </c>
      <c r="AR1220" s="182">
        <v>131.66666666666671</v>
      </c>
      <c r="AS1220" s="182"/>
      <c r="AT1220" s="182"/>
      <c r="AU1220" s="182">
        <v>572</v>
      </c>
      <c r="AV1220" s="182">
        <v>4</v>
      </c>
      <c r="AW1220" s="182">
        <v>4</v>
      </c>
      <c r="AX1220" s="182">
        <v>4</v>
      </c>
      <c r="AY1220" s="182"/>
      <c r="AZ1220" s="182"/>
      <c r="BA1220" s="182"/>
      <c r="BB1220" s="182"/>
      <c r="BC1220" s="182"/>
      <c r="BD1220" s="182"/>
      <c r="BE1220" s="182"/>
      <c r="BF1220" s="182"/>
      <c r="BG1220" s="182">
        <v>256</v>
      </c>
      <c r="BH1220" s="182"/>
      <c r="BI1220" s="182"/>
      <c r="BJ1220" s="182">
        <v>7</v>
      </c>
      <c r="BK1220" s="182"/>
      <c r="BL1220" s="182"/>
      <c r="BM1220" s="182"/>
      <c r="BN1220" s="182"/>
      <c r="BO1220" s="182"/>
      <c r="BP1220" s="182"/>
      <c r="BQ1220" s="228" t="s">
        <v>176</v>
      </c>
      <c r="BR1220" s="228" t="s">
        <v>176</v>
      </c>
      <c r="BS1220" s="228"/>
      <c r="BT1220" s="228"/>
      <c r="BU1220" s="228">
        <v>8</v>
      </c>
      <c r="BV1220" s="228" t="s">
        <v>313</v>
      </c>
      <c r="BW1220" s="228" t="s">
        <v>173</v>
      </c>
      <c r="BX1220" s="186">
        <v>0</v>
      </c>
      <c r="BY1220" s="182">
        <v>12</v>
      </c>
      <c r="BZ1220" s="182">
        <v>6</v>
      </c>
      <c r="CA1220" s="182">
        <v>578</v>
      </c>
      <c r="CB1220" s="182">
        <v>7</v>
      </c>
      <c r="CC1220" s="182">
        <v>3.5</v>
      </c>
      <c r="CD1220" s="182">
        <v>259</v>
      </c>
      <c r="CE1220" s="228">
        <v>2</v>
      </c>
      <c r="CF1220" s="228">
        <v>2</v>
      </c>
      <c r="CG1220" s="113">
        <v>5</v>
      </c>
      <c r="CH1220" s="113">
        <v>0</v>
      </c>
      <c r="CI1220" s="113">
        <v>0</v>
      </c>
      <c r="CJ1220" s="113">
        <v>0</v>
      </c>
      <c r="CK1220" s="113">
        <v>0</v>
      </c>
      <c r="CL1220" s="113">
        <v>0</v>
      </c>
      <c r="CM1220" s="113">
        <v>0</v>
      </c>
      <c r="CN1220" s="185">
        <v>9.5</v>
      </c>
      <c r="CO1220" s="181">
        <v>837</v>
      </c>
      <c r="CP1220" s="187">
        <v>1.135005973715651E-2</v>
      </c>
      <c r="CQ1220" s="173">
        <v>1.06981981981982E-2</v>
      </c>
      <c r="CR1220" s="173">
        <v>0.94256756756756754</v>
      </c>
      <c r="CS1220" s="173"/>
      <c r="CT1220" s="173"/>
      <c r="CU1220" s="253">
        <v>2791</v>
      </c>
      <c r="CV1220" s="220"/>
      <c r="CW1220" s="254">
        <f t="shared" ref="CW1220:CW1283" si="133">AU1220+BG1220</f>
        <v>828</v>
      </c>
      <c r="CX1220" s="15">
        <f t="shared" ref="CX1220:CX1283" si="134">SUM(BH1220:BP1220,AV1220:BD1220)</f>
        <v>19</v>
      </c>
      <c r="CY1220" s="241">
        <f t="shared" ref="CY1220:CY1283" si="135">IFERROR(ROUND(CX1220/K1220,0),"")</f>
        <v>10</v>
      </c>
      <c r="CZ1220" s="241" t="str">
        <f>IFERROR(ROUND(CY1220/#REF!,1),"")</f>
        <v/>
      </c>
      <c r="DA1220" s="254">
        <f t="shared" ref="DA1220:DA1283" si="136">IFERROR(CW1220+CY1220,"")</f>
        <v>838</v>
      </c>
      <c r="DB1220" s="246">
        <f t="shared" ref="DB1220:DB1283" si="137">IFERROR(CY1220/DA1220,"")</f>
        <v>1.1933174224343675E-2</v>
      </c>
      <c r="DC1220" s="195"/>
      <c r="DD1220" s="15" t="str">
        <f>IFERROR(#REF!-AO1220,"")</f>
        <v/>
      </c>
      <c r="DE1220" s="195"/>
      <c r="DF1220" s="266" t="str">
        <f>IFERROR(#REF!-L1220,"")</f>
        <v/>
      </c>
      <c r="DG1220" s="228" t="e">
        <f>IF(#REF!&gt;AP1220,0,1)</f>
        <v>#REF!</v>
      </c>
      <c r="DH1220" s="228">
        <f t="shared" ref="DH1220:DH1283" si="138">IF(AN1220&lt;M1220,0,1)</f>
        <v>0</v>
      </c>
      <c r="DI1220" s="228">
        <f t="shared" ref="DI1220:DI1283" si="139">IF(AN1220&gt;N1220,0,1)</f>
        <v>1</v>
      </c>
    </row>
    <row r="1221" spans="1:113" ht="20.25" customHeight="1" x14ac:dyDescent="0.2">
      <c r="A1221">
        <v>2022</v>
      </c>
      <c r="B1221">
        <v>2</v>
      </c>
      <c r="C1221" s="261">
        <v>44613</v>
      </c>
      <c r="D1221">
        <v>295</v>
      </c>
      <c r="E1221">
        <v>219</v>
      </c>
      <c r="F1221">
        <v>8</v>
      </c>
      <c r="G1221" s="194" t="s">
        <v>214</v>
      </c>
      <c r="H1221" s="241" t="s">
        <v>215</v>
      </c>
      <c r="I1221" s="241" t="s">
        <v>169</v>
      </c>
      <c r="J1221" s="241">
        <v>6</v>
      </c>
      <c r="K1221" s="241">
        <v>1</v>
      </c>
      <c r="L1221" s="262">
        <v>114</v>
      </c>
      <c r="M1221" s="263">
        <v>106</v>
      </c>
      <c r="N1221" s="264">
        <v>121</v>
      </c>
      <c r="O1221" s="190"/>
      <c r="P1221" s="190"/>
      <c r="Q1221" s="190"/>
      <c r="R1221" s="190"/>
      <c r="S1221" s="190"/>
      <c r="T1221" s="190"/>
      <c r="U1221" s="190"/>
      <c r="V1221" s="190"/>
      <c r="W1221" s="190"/>
      <c r="X1221" s="190"/>
      <c r="Y1221" s="172"/>
      <c r="Z1221" s="172"/>
      <c r="AA1221" s="190"/>
      <c r="AB1221" s="190"/>
      <c r="AC1221" s="190"/>
      <c r="AD1221" s="190"/>
      <c r="AE1221" s="190"/>
      <c r="AF1221" s="190"/>
      <c r="AG1221" s="190"/>
      <c r="AH1221" s="190"/>
      <c r="AI1221" s="190"/>
      <c r="AJ1221" s="190"/>
      <c r="AK1221" s="172"/>
      <c r="AL1221" s="172"/>
      <c r="AM1221" s="265"/>
      <c r="AN1221" s="265"/>
      <c r="AO1221" s="183">
        <v>238</v>
      </c>
      <c r="AP1221" s="184">
        <v>91</v>
      </c>
      <c r="AQ1221" s="182"/>
      <c r="AR1221" s="182"/>
      <c r="AS1221" s="182"/>
      <c r="AT1221" s="182"/>
      <c r="AU1221" s="182">
        <v>27</v>
      </c>
      <c r="AV1221" s="182"/>
      <c r="AW1221" s="182"/>
      <c r="AX1221" s="182"/>
      <c r="AY1221" s="182"/>
      <c r="AZ1221" s="182"/>
      <c r="BA1221" s="182"/>
      <c r="BB1221" s="182"/>
      <c r="BC1221" s="182"/>
      <c r="BD1221" s="182"/>
      <c r="BE1221" s="182"/>
      <c r="BF1221" s="182"/>
      <c r="BG1221" s="182"/>
      <c r="BH1221" s="182"/>
      <c r="BI1221" s="182"/>
      <c r="BJ1221" s="182"/>
      <c r="BK1221" s="182"/>
      <c r="BL1221" s="182"/>
      <c r="BM1221" s="182"/>
      <c r="BN1221" s="182"/>
      <c r="BO1221" s="182"/>
      <c r="BP1221" s="182"/>
      <c r="BQ1221" s="228" t="s">
        <v>176</v>
      </c>
      <c r="BR1221" s="228" t="s">
        <v>176</v>
      </c>
      <c r="BS1221" s="228"/>
      <c r="BT1221" s="228"/>
      <c r="BU1221" s="228">
        <v>8</v>
      </c>
      <c r="BV1221" s="228" t="s">
        <v>214</v>
      </c>
      <c r="BW1221" s="228" t="s">
        <v>173</v>
      </c>
      <c r="BX1221" s="186">
        <v>0</v>
      </c>
      <c r="BY1221" s="182">
        <v>0</v>
      </c>
      <c r="BZ1221" s="182">
        <v>0</v>
      </c>
      <c r="CA1221" s="182">
        <v>27</v>
      </c>
      <c r="CB1221" s="182">
        <v>0</v>
      </c>
      <c r="CC1221" s="182">
        <v>0</v>
      </c>
      <c r="CD1221" s="182">
        <v>0</v>
      </c>
      <c r="CE1221" s="228">
        <v>0</v>
      </c>
      <c r="CF1221" s="228">
        <v>0</v>
      </c>
      <c r="CG1221" s="113">
        <v>0</v>
      </c>
      <c r="CH1221" s="113">
        <v>0</v>
      </c>
      <c r="CI1221" s="113">
        <v>0</v>
      </c>
      <c r="CJ1221" s="113">
        <v>0</v>
      </c>
      <c r="CK1221" s="113">
        <v>0</v>
      </c>
      <c r="CL1221" s="113">
        <v>0</v>
      </c>
      <c r="CM1221" s="113">
        <v>0</v>
      </c>
      <c r="CN1221" s="185">
        <v>0</v>
      </c>
      <c r="CO1221" s="181">
        <v>27</v>
      </c>
      <c r="CP1221" s="187">
        <v>0</v>
      </c>
      <c r="CQ1221" s="173">
        <v>0</v>
      </c>
      <c r="CR1221" s="173">
        <v>0.23684210526315791</v>
      </c>
      <c r="CS1221" s="173"/>
      <c r="CT1221" s="173"/>
      <c r="CU1221" s="253">
        <v>2791</v>
      </c>
      <c r="CV1221" s="220"/>
      <c r="CW1221" s="254">
        <f t="shared" si="133"/>
        <v>27</v>
      </c>
      <c r="CX1221" s="15">
        <f t="shared" si="134"/>
        <v>0</v>
      </c>
      <c r="CY1221" s="241">
        <f t="shared" si="135"/>
        <v>0</v>
      </c>
      <c r="CZ1221" s="241" t="str">
        <f>IFERROR(ROUND(CY1221/#REF!,1),"")</f>
        <v/>
      </c>
      <c r="DA1221" s="254">
        <f t="shared" si="136"/>
        <v>27</v>
      </c>
      <c r="DB1221" s="246">
        <f t="shared" si="137"/>
        <v>0</v>
      </c>
      <c r="DC1221" s="195"/>
      <c r="DD1221" s="15" t="str">
        <f>IFERROR(#REF!-AO1221,"")</f>
        <v/>
      </c>
      <c r="DE1221" s="195"/>
      <c r="DF1221" s="266" t="str">
        <f>IFERROR(#REF!-L1221,"")</f>
        <v/>
      </c>
      <c r="DG1221" s="228" t="e">
        <f>IF(#REF!&gt;AP1221,0,1)</f>
        <v>#REF!</v>
      </c>
      <c r="DH1221" s="228">
        <f t="shared" si="138"/>
        <v>0</v>
      </c>
      <c r="DI1221" s="228">
        <f t="shared" si="139"/>
        <v>1</v>
      </c>
    </row>
    <row r="1222" spans="1:113" ht="20.25" customHeight="1" x14ac:dyDescent="0.2">
      <c r="A1222">
        <v>2022</v>
      </c>
      <c r="B1222">
        <v>2</v>
      </c>
      <c r="C1222" s="261">
        <v>44613</v>
      </c>
      <c r="D1222">
        <v>376</v>
      </c>
      <c r="E1222">
        <v>438</v>
      </c>
      <c r="F1222">
        <v>8</v>
      </c>
      <c r="G1222" s="194" t="s">
        <v>216</v>
      </c>
      <c r="H1222" s="241" t="s">
        <v>217</v>
      </c>
      <c r="I1222" s="241" t="s">
        <v>169</v>
      </c>
      <c r="J1222" s="241">
        <v>3</v>
      </c>
      <c r="K1222" s="241">
        <v>2</v>
      </c>
      <c r="L1222" s="262">
        <v>335</v>
      </c>
      <c r="M1222" s="263">
        <v>315</v>
      </c>
      <c r="N1222" s="264">
        <v>358</v>
      </c>
      <c r="O1222" s="190"/>
      <c r="P1222" s="190"/>
      <c r="Q1222" s="190"/>
      <c r="R1222" s="190"/>
      <c r="S1222" s="190"/>
      <c r="T1222" s="190"/>
      <c r="U1222" s="190"/>
      <c r="V1222" s="190"/>
      <c r="W1222" s="190"/>
      <c r="X1222" s="190"/>
      <c r="Y1222" s="172">
        <v>127</v>
      </c>
      <c r="Z1222" s="172">
        <v>127</v>
      </c>
      <c r="AA1222" s="190"/>
      <c r="AB1222" s="190"/>
      <c r="AC1222" s="190"/>
      <c r="AD1222" s="190"/>
      <c r="AE1222" s="190"/>
      <c r="AF1222" s="190"/>
      <c r="AG1222" s="190"/>
      <c r="AH1222" s="190"/>
      <c r="AI1222" s="190"/>
      <c r="AJ1222" s="190"/>
      <c r="AK1222" s="172"/>
      <c r="AL1222" s="172"/>
      <c r="AM1222" s="265"/>
      <c r="AN1222" s="265"/>
      <c r="AO1222" s="183">
        <v>75</v>
      </c>
      <c r="AP1222" s="184">
        <v>144</v>
      </c>
      <c r="AQ1222" s="182">
        <v>85.039370078740149</v>
      </c>
      <c r="AR1222" s="182">
        <v>127</v>
      </c>
      <c r="AS1222" s="182"/>
      <c r="AT1222" s="182"/>
      <c r="AU1222" s="182">
        <v>936</v>
      </c>
      <c r="AV1222" s="182"/>
      <c r="AW1222" s="182"/>
      <c r="AX1222" s="182"/>
      <c r="AY1222" s="182"/>
      <c r="AZ1222" s="182"/>
      <c r="BA1222" s="182"/>
      <c r="BB1222" s="182"/>
      <c r="BC1222" s="182"/>
      <c r="BD1222" s="182"/>
      <c r="BE1222" s="182"/>
      <c r="BF1222" s="182"/>
      <c r="BG1222" s="182"/>
      <c r="BH1222" s="182"/>
      <c r="BI1222" s="182"/>
      <c r="BJ1222" s="182"/>
      <c r="BK1222" s="182"/>
      <c r="BL1222" s="182"/>
      <c r="BM1222" s="182"/>
      <c r="BN1222" s="182"/>
      <c r="BO1222" s="182"/>
      <c r="BP1222" s="182"/>
      <c r="BQ1222" s="228" t="s">
        <v>185</v>
      </c>
      <c r="BR1222" s="228" t="s">
        <v>186</v>
      </c>
      <c r="BS1222" s="228" t="s">
        <v>218</v>
      </c>
      <c r="BT1222" s="228" t="s">
        <v>188</v>
      </c>
      <c r="BU1222" s="228">
        <v>8</v>
      </c>
      <c r="BV1222" s="228" t="s">
        <v>219</v>
      </c>
      <c r="BW1222" s="228" t="s">
        <v>173</v>
      </c>
      <c r="BX1222" s="186">
        <v>0</v>
      </c>
      <c r="BY1222" s="182">
        <v>0</v>
      </c>
      <c r="BZ1222" s="182">
        <v>0</v>
      </c>
      <c r="CA1222" s="182">
        <v>936</v>
      </c>
      <c r="CB1222" s="182">
        <v>0</v>
      </c>
      <c r="CC1222" s="182">
        <v>0</v>
      </c>
      <c r="CD1222" s="182">
        <v>0</v>
      </c>
      <c r="CE1222" s="228">
        <v>0</v>
      </c>
      <c r="CF1222" s="228">
        <v>0</v>
      </c>
      <c r="CG1222" s="113">
        <v>0</v>
      </c>
      <c r="CH1222" s="113">
        <v>0</v>
      </c>
      <c r="CI1222" s="113">
        <v>0</v>
      </c>
      <c r="CJ1222" s="113">
        <v>0</v>
      </c>
      <c r="CK1222" s="113">
        <v>0</v>
      </c>
      <c r="CL1222" s="113">
        <v>0</v>
      </c>
      <c r="CM1222" s="113">
        <v>0</v>
      </c>
      <c r="CN1222" s="185">
        <v>0</v>
      </c>
      <c r="CO1222" s="181">
        <v>936</v>
      </c>
      <c r="CP1222" s="187">
        <v>0</v>
      </c>
      <c r="CQ1222" s="173">
        <v>0</v>
      </c>
      <c r="CR1222" s="173">
        <v>2.7940298507462691</v>
      </c>
      <c r="CS1222" s="173"/>
      <c r="CT1222" s="173"/>
      <c r="CU1222" s="253">
        <v>2791</v>
      </c>
      <c r="CV1222" s="220"/>
      <c r="CW1222" s="254">
        <f t="shared" si="133"/>
        <v>936</v>
      </c>
      <c r="CX1222" s="15">
        <f t="shared" si="134"/>
        <v>0</v>
      </c>
      <c r="CY1222" s="241">
        <f t="shared" si="135"/>
        <v>0</v>
      </c>
      <c r="CZ1222" s="241" t="str">
        <f>IFERROR(ROUND(CY1222/#REF!,1),"")</f>
        <v/>
      </c>
      <c r="DA1222" s="254">
        <f t="shared" si="136"/>
        <v>936</v>
      </c>
      <c r="DB1222" s="246">
        <f t="shared" si="137"/>
        <v>0</v>
      </c>
      <c r="DC1222" s="195"/>
      <c r="DD1222" s="15" t="str">
        <f>IFERROR(#REF!-AO1222,"")</f>
        <v/>
      </c>
      <c r="DE1222" s="195"/>
      <c r="DF1222" s="266" t="str">
        <f>IFERROR(#REF!-L1222,"")</f>
        <v/>
      </c>
      <c r="DG1222" s="228" t="e">
        <f>IF(#REF!&gt;AP1222,0,1)</f>
        <v>#REF!</v>
      </c>
      <c r="DH1222" s="228">
        <f t="shared" si="138"/>
        <v>0</v>
      </c>
      <c r="DI1222" s="228">
        <f t="shared" si="139"/>
        <v>1</v>
      </c>
    </row>
    <row r="1223" spans="1:113" ht="20.25" customHeight="1" x14ac:dyDescent="0.2">
      <c r="A1223">
        <v>2022</v>
      </c>
      <c r="B1223">
        <v>2</v>
      </c>
      <c r="C1223" s="261">
        <v>44613</v>
      </c>
      <c r="D1223">
        <v>434</v>
      </c>
      <c r="E1223">
        <v>751</v>
      </c>
      <c r="F1223">
        <v>8</v>
      </c>
      <c r="G1223" s="194" t="s">
        <v>210</v>
      </c>
      <c r="H1223" s="241" t="s">
        <v>211</v>
      </c>
      <c r="I1223" s="241" t="s">
        <v>169</v>
      </c>
      <c r="J1223" s="241">
        <v>1</v>
      </c>
      <c r="K1223" s="241">
        <v>4</v>
      </c>
      <c r="L1223" s="262">
        <v>1009</v>
      </c>
      <c r="M1223" s="263">
        <v>949</v>
      </c>
      <c r="N1223" s="264">
        <v>1080</v>
      </c>
      <c r="O1223" s="190"/>
      <c r="P1223" s="190"/>
      <c r="Q1223" s="190"/>
      <c r="R1223" s="190"/>
      <c r="S1223" s="190"/>
      <c r="T1223" s="190"/>
      <c r="U1223" s="190"/>
      <c r="V1223" s="190"/>
      <c r="W1223" s="190"/>
      <c r="X1223" s="190"/>
      <c r="Y1223" s="172"/>
      <c r="Z1223" s="172"/>
      <c r="AA1223" s="190"/>
      <c r="AB1223" s="190"/>
      <c r="AC1223" s="190"/>
      <c r="AD1223" s="190"/>
      <c r="AE1223" s="190"/>
      <c r="AF1223" s="190"/>
      <c r="AG1223" s="190"/>
      <c r="AH1223" s="190"/>
      <c r="AI1223" s="190"/>
      <c r="AJ1223" s="190"/>
      <c r="AK1223" s="172"/>
      <c r="AL1223" s="172"/>
      <c r="AM1223" s="265"/>
      <c r="AN1223" s="265"/>
      <c r="AO1223" s="183">
        <v>20</v>
      </c>
      <c r="AP1223" s="184">
        <v>180</v>
      </c>
      <c r="AQ1223" s="182"/>
      <c r="AR1223" s="182"/>
      <c r="AS1223" s="182"/>
      <c r="AT1223" s="182"/>
      <c r="AU1223" s="182">
        <v>72</v>
      </c>
      <c r="AV1223" s="182"/>
      <c r="AW1223" s="182"/>
      <c r="AX1223" s="182"/>
      <c r="AY1223" s="182"/>
      <c r="AZ1223" s="182"/>
      <c r="BA1223" s="182"/>
      <c r="BB1223" s="182"/>
      <c r="BC1223" s="182"/>
      <c r="BD1223" s="182"/>
      <c r="BE1223" s="182"/>
      <c r="BF1223" s="182"/>
      <c r="BG1223" s="182"/>
      <c r="BH1223" s="182"/>
      <c r="BI1223" s="182"/>
      <c r="BJ1223" s="182"/>
      <c r="BK1223" s="182"/>
      <c r="BL1223" s="182"/>
      <c r="BM1223" s="182"/>
      <c r="BN1223" s="182"/>
      <c r="BO1223" s="182"/>
      <c r="BP1223" s="182"/>
      <c r="BQ1223" s="228" t="s">
        <v>185</v>
      </c>
      <c r="BR1223" s="228" t="s">
        <v>186</v>
      </c>
      <c r="BS1223" s="228" t="s">
        <v>212</v>
      </c>
      <c r="BT1223" s="228" t="s">
        <v>188</v>
      </c>
      <c r="BU1223" s="228">
        <v>8</v>
      </c>
      <c r="BV1223" s="228" t="s">
        <v>213</v>
      </c>
      <c r="BW1223" s="228" t="s">
        <v>173</v>
      </c>
      <c r="BX1223" s="186">
        <v>0</v>
      </c>
      <c r="BY1223" s="182">
        <v>0</v>
      </c>
      <c r="BZ1223" s="182">
        <v>0</v>
      </c>
      <c r="CA1223" s="182">
        <v>72</v>
      </c>
      <c r="CB1223" s="182">
        <v>0</v>
      </c>
      <c r="CC1223" s="182">
        <v>0</v>
      </c>
      <c r="CD1223" s="182">
        <v>0</v>
      </c>
      <c r="CE1223" s="228">
        <v>0</v>
      </c>
      <c r="CF1223" s="228">
        <v>0</v>
      </c>
      <c r="CG1223" s="113">
        <v>0</v>
      </c>
      <c r="CH1223" s="113">
        <v>0</v>
      </c>
      <c r="CI1223" s="113">
        <v>0</v>
      </c>
      <c r="CJ1223" s="113">
        <v>0</v>
      </c>
      <c r="CK1223" s="113">
        <v>0</v>
      </c>
      <c r="CL1223" s="113">
        <v>0</v>
      </c>
      <c r="CM1223" s="113">
        <v>0</v>
      </c>
      <c r="CN1223" s="185">
        <v>0</v>
      </c>
      <c r="CO1223" s="181">
        <v>72</v>
      </c>
      <c r="CP1223" s="187">
        <v>0</v>
      </c>
      <c r="CQ1223" s="173">
        <v>0</v>
      </c>
      <c r="CR1223" s="173">
        <v>7.1357779980178393E-2</v>
      </c>
      <c r="CS1223" s="173"/>
      <c r="CT1223" s="173"/>
      <c r="CU1223" s="253">
        <v>2791</v>
      </c>
      <c r="CV1223" s="220"/>
      <c r="CW1223" s="254">
        <f t="shared" si="133"/>
        <v>72</v>
      </c>
      <c r="CX1223" s="15">
        <f t="shared" si="134"/>
        <v>0</v>
      </c>
      <c r="CY1223" s="241">
        <f t="shared" si="135"/>
        <v>0</v>
      </c>
      <c r="CZ1223" s="241" t="str">
        <f>IFERROR(ROUND(CY1223/#REF!,1),"")</f>
        <v/>
      </c>
      <c r="DA1223" s="254">
        <f t="shared" si="136"/>
        <v>72</v>
      </c>
      <c r="DB1223" s="246">
        <f t="shared" si="137"/>
        <v>0</v>
      </c>
      <c r="DC1223" s="195"/>
      <c r="DD1223" s="15" t="str">
        <f>IFERROR(#REF!-AO1223,"")</f>
        <v/>
      </c>
      <c r="DE1223" s="195"/>
      <c r="DF1223" s="266" t="str">
        <f>IFERROR(#REF!-L1223,"")</f>
        <v/>
      </c>
      <c r="DG1223" s="228" t="e">
        <f>IF(#REF!&gt;AP1223,0,1)</f>
        <v>#REF!</v>
      </c>
      <c r="DH1223" s="228">
        <f t="shared" si="138"/>
        <v>0</v>
      </c>
      <c r="DI1223" s="228">
        <f t="shared" si="139"/>
        <v>1</v>
      </c>
    </row>
    <row r="1224" spans="1:113" ht="20.25" customHeight="1" x14ac:dyDescent="0.2">
      <c r="A1224">
        <v>2022</v>
      </c>
      <c r="B1224">
        <v>2</v>
      </c>
      <c r="C1224" s="261">
        <v>44613</v>
      </c>
      <c r="D1224">
        <v>434</v>
      </c>
      <c r="E1224">
        <v>752</v>
      </c>
      <c r="F1224">
        <v>8</v>
      </c>
      <c r="G1224" s="194"/>
      <c r="H1224" s="241"/>
      <c r="I1224" s="241"/>
      <c r="J1224" s="241"/>
      <c r="K1224" s="241"/>
      <c r="L1224" s="262">
        <v>0</v>
      </c>
      <c r="M1224" s="263">
        <v>0</v>
      </c>
      <c r="N1224" s="264">
        <v>0</v>
      </c>
      <c r="O1224" s="190"/>
      <c r="P1224" s="190"/>
      <c r="Q1224" s="190"/>
      <c r="R1224" s="190"/>
      <c r="S1224" s="190"/>
      <c r="T1224" s="190"/>
      <c r="U1224" s="190"/>
      <c r="V1224" s="190"/>
      <c r="W1224" s="190"/>
      <c r="X1224" s="190"/>
      <c r="Y1224" s="172"/>
      <c r="Z1224" s="172"/>
      <c r="AA1224" s="190"/>
      <c r="AB1224" s="190"/>
      <c r="AC1224" s="190"/>
      <c r="AD1224" s="190"/>
      <c r="AE1224" s="190"/>
      <c r="AF1224" s="190"/>
      <c r="AG1224" s="190"/>
      <c r="AH1224" s="190"/>
      <c r="AI1224" s="190"/>
      <c r="AJ1224" s="190"/>
      <c r="AK1224" s="172"/>
      <c r="AL1224" s="172"/>
      <c r="AM1224" s="265"/>
      <c r="AN1224" s="265"/>
      <c r="AO1224" s="183">
        <v>0</v>
      </c>
      <c r="AP1224" s="184"/>
      <c r="AQ1224" s="182"/>
      <c r="AR1224" s="182"/>
      <c r="AS1224" s="182"/>
      <c r="AT1224" s="182"/>
      <c r="AU1224" s="182"/>
      <c r="AV1224" s="182"/>
      <c r="AW1224" s="182"/>
      <c r="AX1224" s="182"/>
      <c r="AY1224" s="182"/>
      <c r="AZ1224" s="182"/>
      <c r="BA1224" s="182"/>
      <c r="BB1224" s="182"/>
      <c r="BC1224" s="182"/>
      <c r="BD1224" s="182"/>
      <c r="BE1224" s="182"/>
      <c r="BF1224" s="182"/>
      <c r="BG1224" s="182"/>
      <c r="BH1224" s="182"/>
      <c r="BI1224" s="182"/>
      <c r="BJ1224" s="182"/>
      <c r="BK1224" s="182"/>
      <c r="BL1224" s="182"/>
      <c r="BM1224" s="182"/>
      <c r="BN1224" s="182"/>
      <c r="BO1224" s="182"/>
      <c r="BP1224" s="182"/>
      <c r="BQ1224" s="228"/>
      <c r="BR1224" s="228"/>
      <c r="BS1224" s="228"/>
      <c r="BT1224" s="228"/>
      <c r="BU1224" s="228">
        <v>8</v>
      </c>
      <c r="BV1224" s="228"/>
      <c r="BW1224" s="228" t="s">
        <v>173</v>
      </c>
      <c r="BX1224" s="186">
        <v>0</v>
      </c>
      <c r="BY1224" s="182">
        <v>0</v>
      </c>
      <c r="BZ1224" s="182"/>
      <c r="CA1224" s="182">
        <v>0</v>
      </c>
      <c r="CB1224" s="182">
        <v>0</v>
      </c>
      <c r="CC1224" s="182"/>
      <c r="CD1224" s="182">
        <v>0</v>
      </c>
      <c r="CE1224" s="228">
        <v>0</v>
      </c>
      <c r="CF1224" s="228">
        <v>0</v>
      </c>
      <c r="CG1224" s="113">
        <v>0</v>
      </c>
      <c r="CH1224" s="113">
        <v>0</v>
      </c>
      <c r="CI1224" s="113">
        <v>0</v>
      </c>
      <c r="CJ1224" s="113">
        <v>0</v>
      </c>
      <c r="CK1224" s="113">
        <v>0</v>
      </c>
      <c r="CL1224" s="113">
        <v>0</v>
      </c>
      <c r="CM1224" s="113">
        <v>0</v>
      </c>
      <c r="CN1224" s="185">
        <v>0</v>
      </c>
      <c r="CO1224" s="181">
        <v>0</v>
      </c>
      <c r="CP1224" s="187"/>
      <c r="CQ1224" s="173"/>
      <c r="CR1224" s="173"/>
      <c r="CS1224" s="173"/>
      <c r="CT1224" s="173"/>
      <c r="CU1224" s="253">
        <v>2791</v>
      </c>
      <c r="CV1224" s="220"/>
      <c r="CW1224" s="254">
        <f t="shared" si="133"/>
        <v>0</v>
      </c>
      <c r="CX1224" s="15">
        <f t="shared" si="134"/>
        <v>0</v>
      </c>
      <c r="CY1224" s="241" t="str">
        <f t="shared" si="135"/>
        <v/>
      </c>
      <c r="CZ1224" s="241" t="str">
        <f>IFERROR(ROUND(CY1224/#REF!,1),"")</f>
        <v/>
      </c>
      <c r="DA1224" s="254" t="str">
        <f t="shared" si="136"/>
        <v/>
      </c>
      <c r="DB1224" s="246" t="str">
        <f t="shared" si="137"/>
        <v/>
      </c>
      <c r="DC1224" s="195"/>
      <c r="DD1224" s="15" t="str">
        <f>IFERROR(#REF!-AO1224,"")</f>
        <v/>
      </c>
      <c r="DE1224" s="195"/>
      <c r="DF1224" s="266" t="str">
        <f>IFERROR(#REF!-L1224,"")</f>
        <v/>
      </c>
      <c r="DG1224" s="228" t="e">
        <f>IF(#REF!&gt;AP1224,0,1)</f>
        <v>#REF!</v>
      </c>
      <c r="DH1224" s="228">
        <f t="shared" si="138"/>
        <v>1</v>
      </c>
      <c r="DI1224" s="228">
        <f t="shared" si="139"/>
        <v>1</v>
      </c>
    </row>
    <row r="1225" spans="1:113" ht="20.25" customHeight="1" x14ac:dyDescent="0.2">
      <c r="A1225">
        <v>2022</v>
      </c>
      <c r="B1225">
        <v>2</v>
      </c>
      <c r="C1225" s="261">
        <v>44613</v>
      </c>
      <c r="D1225">
        <v>3</v>
      </c>
      <c r="E1225">
        <v>9</v>
      </c>
      <c r="F1225">
        <v>26</v>
      </c>
      <c r="G1225" s="194" t="s">
        <v>315</v>
      </c>
      <c r="H1225" s="241" t="s">
        <v>316</v>
      </c>
      <c r="I1225" s="241" t="s">
        <v>317</v>
      </c>
      <c r="J1225" s="241">
        <v>2</v>
      </c>
      <c r="K1225" s="241">
        <v>2</v>
      </c>
      <c r="L1225" s="262">
        <v>24</v>
      </c>
      <c r="M1225" s="263">
        <v>22</v>
      </c>
      <c r="N1225" s="264">
        <v>25</v>
      </c>
      <c r="O1225" s="190"/>
      <c r="P1225" s="190"/>
      <c r="Q1225" s="190"/>
      <c r="R1225" s="190"/>
      <c r="S1225" s="190"/>
      <c r="T1225" s="190"/>
      <c r="U1225" s="190"/>
      <c r="V1225" s="190"/>
      <c r="W1225" s="190"/>
      <c r="X1225" s="190"/>
      <c r="Y1225" s="172"/>
      <c r="Z1225" s="172"/>
      <c r="AA1225" s="190"/>
      <c r="AB1225" s="190"/>
      <c r="AC1225" s="190"/>
      <c r="AD1225" s="190"/>
      <c r="AE1225" s="190"/>
      <c r="AF1225" s="190"/>
      <c r="AG1225" s="190"/>
      <c r="AH1225" s="190"/>
      <c r="AI1225" s="190"/>
      <c r="AJ1225" s="190"/>
      <c r="AK1225" s="172"/>
      <c r="AL1225" s="172"/>
      <c r="AM1225" s="265"/>
      <c r="AN1225" s="265"/>
      <c r="AO1225" s="183">
        <v>61</v>
      </c>
      <c r="AP1225" s="184">
        <v>118</v>
      </c>
      <c r="AQ1225" s="182"/>
      <c r="AR1225" s="182"/>
      <c r="AS1225" s="182"/>
      <c r="AT1225" s="182"/>
      <c r="AU1225" s="182"/>
      <c r="AV1225" s="182"/>
      <c r="AW1225" s="182"/>
      <c r="AX1225" s="182"/>
      <c r="AY1225" s="182"/>
      <c r="AZ1225" s="182"/>
      <c r="BA1225" s="182"/>
      <c r="BB1225" s="182"/>
      <c r="BC1225" s="182"/>
      <c r="BD1225" s="182"/>
      <c r="BE1225" s="182"/>
      <c r="BF1225" s="182"/>
      <c r="BG1225" s="182"/>
      <c r="BH1225" s="182"/>
      <c r="BI1225" s="182"/>
      <c r="BJ1225" s="182"/>
      <c r="BK1225" s="182"/>
      <c r="BL1225" s="182"/>
      <c r="BM1225" s="182"/>
      <c r="BN1225" s="182"/>
      <c r="BO1225" s="182"/>
      <c r="BP1225" s="182"/>
      <c r="BQ1225" s="228" t="s">
        <v>318</v>
      </c>
      <c r="BR1225" s="228" t="s">
        <v>319</v>
      </c>
      <c r="BS1225" s="228"/>
      <c r="BT1225" s="228"/>
      <c r="BU1225" s="228">
        <v>8</v>
      </c>
      <c r="BV1225" s="228" t="s">
        <v>320</v>
      </c>
      <c r="BW1225" s="228" t="s">
        <v>222</v>
      </c>
      <c r="BX1225" s="186">
        <v>0</v>
      </c>
      <c r="BY1225" s="182">
        <v>0</v>
      </c>
      <c r="BZ1225" s="182">
        <v>0</v>
      </c>
      <c r="CA1225" s="182">
        <v>0</v>
      </c>
      <c r="CB1225" s="182">
        <v>0</v>
      </c>
      <c r="CC1225" s="182">
        <v>0</v>
      </c>
      <c r="CD1225" s="182">
        <v>0</v>
      </c>
      <c r="CE1225" s="228">
        <v>0</v>
      </c>
      <c r="CF1225" s="228">
        <v>0</v>
      </c>
      <c r="CG1225" s="113">
        <v>0</v>
      </c>
      <c r="CH1225" s="113">
        <v>0</v>
      </c>
      <c r="CI1225" s="113">
        <v>0</v>
      </c>
      <c r="CJ1225" s="113">
        <v>0</v>
      </c>
      <c r="CK1225" s="113">
        <v>0</v>
      </c>
      <c r="CL1225" s="113">
        <v>0</v>
      </c>
      <c r="CM1225" s="113">
        <v>0</v>
      </c>
      <c r="CN1225" s="185">
        <v>0</v>
      </c>
      <c r="CO1225" s="181">
        <v>0</v>
      </c>
      <c r="CP1225" s="187"/>
      <c r="CQ1225" s="173">
        <v>0</v>
      </c>
      <c r="CR1225" s="173">
        <v>0</v>
      </c>
      <c r="CS1225" s="173"/>
      <c r="CT1225" s="173"/>
      <c r="CU1225" s="253">
        <v>2791</v>
      </c>
      <c r="CV1225" s="220"/>
      <c r="CW1225" s="254">
        <f t="shared" si="133"/>
        <v>0</v>
      </c>
      <c r="CX1225" s="15">
        <f t="shared" si="134"/>
        <v>0</v>
      </c>
      <c r="CY1225" s="241">
        <f t="shared" si="135"/>
        <v>0</v>
      </c>
      <c r="CZ1225" s="241" t="str">
        <f>IFERROR(ROUND(CY1225/#REF!,1),"")</f>
        <v/>
      </c>
      <c r="DA1225" s="254">
        <f t="shared" si="136"/>
        <v>0</v>
      </c>
      <c r="DB1225" s="246" t="str">
        <f t="shared" si="137"/>
        <v/>
      </c>
      <c r="DC1225" s="195"/>
      <c r="DD1225" s="15" t="str">
        <f>IFERROR(#REF!-AO1225,"")</f>
        <v/>
      </c>
      <c r="DE1225" s="195"/>
      <c r="DF1225" s="266" t="str">
        <f>IFERROR(#REF!-L1225,"")</f>
        <v/>
      </c>
      <c r="DG1225" s="228" t="e">
        <f>IF(#REF!&gt;AP1225,0,1)</f>
        <v>#REF!</v>
      </c>
      <c r="DH1225" s="228">
        <f t="shared" si="138"/>
        <v>0</v>
      </c>
      <c r="DI1225" s="228">
        <f t="shared" si="139"/>
        <v>1</v>
      </c>
    </row>
    <row r="1226" spans="1:113" ht="20.25" customHeight="1" x14ac:dyDescent="0.2">
      <c r="A1226">
        <v>2022</v>
      </c>
      <c r="B1226">
        <v>2</v>
      </c>
      <c r="C1226" s="261">
        <v>44613</v>
      </c>
      <c r="D1226">
        <v>3</v>
      </c>
      <c r="E1226">
        <v>10</v>
      </c>
      <c r="F1226">
        <v>26</v>
      </c>
      <c r="G1226" s="194" t="s">
        <v>321</v>
      </c>
      <c r="H1226" s="241" t="s">
        <v>322</v>
      </c>
      <c r="I1226" s="241" t="s">
        <v>317</v>
      </c>
      <c r="J1226" s="241">
        <v>2</v>
      </c>
      <c r="K1226" s="241">
        <v>2</v>
      </c>
      <c r="L1226" s="262">
        <v>48</v>
      </c>
      <c r="M1226" s="263">
        <v>44</v>
      </c>
      <c r="N1226" s="264">
        <v>51</v>
      </c>
      <c r="O1226" s="190"/>
      <c r="P1226" s="190"/>
      <c r="Q1226" s="190"/>
      <c r="R1226" s="190">
        <v>73</v>
      </c>
      <c r="S1226" s="190">
        <v>72</v>
      </c>
      <c r="T1226" s="190"/>
      <c r="U1226" s="190"/>
      <c r="V1226" s="190"/>
      <c r="W1226" s="190">
        <v>52</v>
      </c>
      <c r="X1226" s="190">
        <v>50</v>
      </c>
      <c r="Y1226" s="172">
        <v>145</v>
      </c>
      <c r="Z1226" s="172"/>
      <c r="AA1226" s="190"/>
      <c r="AB1226" s="190"/>
      <c r="AC1226" s="190"/>
      <c r="AD1226" s="190"/>
      <c r="AE1226" s="190"/>
      <c r="AF1226" s="190"/>
      <c r="AG1226" s="190"/>
      <c r="AH1226" s="190"/>
      <c r="AI1226" s="190"/>
      <c r="AJ1226" s="190"/>
      <c r="AK1226" s="172"/>
      <c r="AL1226" s="172"/>
      <c r="AM1226" s="265">
        <v>72.5</v>
      </c>
      <c r="AN1226" s="265">
        <v>51</v>
      </c>
      <c r="AO1226" s="183">
        <v>61</v>
      </c>
      <c r="AP1226" s="184">
        <v>118</v>
      </c>
      <c r="AQ1226" s="182">
        <v>49.655172413793103</v>
      </c>
      <c r="AR1226" s="182">
        <v>145</v>
      </c>
      <c r="AS1226" s="182"/>
      <c r="AT1226" s="182"/>
      <c r="AU1226" s="182"/>
      <c r="AV1226" s="182">
        <v>3</v>
      </c>
      <c r="AW1226" s="182">
        <v>3</v>
      </c>
      <c r="AX1226" s="182">
        <v>3</v>
      </c>
      <c r="AY1226" s="182"/>
      <c r="AZ1226" s="182"/>
      <c r="BA1226" s="182"/>
      <c r="BB1226" s="182"/>
      <c r="BC1226" s="182"/>
      <c r="BD1226" s="182"/>
      <c r="BE1226" s="182"/>
      <c r="BF1226" s="182"/>
      <c r="BG1226" s="182"/>
      <c r="BH1226" s="182"/>
      <c r="BI1226" s="182"/>
      <c r="BJ1226" s="182"/>
      <c r="BK1226" s="182"/>
      <c r="BL1226" s="182"/>
      <c r="BM1226" s="182"/>
      <c r="BN1226" s="182"/>
      <c r="BO1226" s="182"/>
      <c r="BP1226" s="182"/>
      <c r="BQ1226" s="228" t="s">
        <v>318</v>
      </c>
      <c r="BR1226" s="228" t="s">
        <v>319</v>
      </c>
      <c r="BS1226" s="228"/>
      <c r="BT1226" s="228"/>
      <c r="BU1226" s="228">
        <v>8</v>
      </c>
      <c r="BV1226" s="228" t="s">
        <v>320</v>
      </c>
      <c r="BW1226" s="228" t="s">
        <v>222</v>
      </c>
      <c r="BX1226" s="186">
        <v>0</v>
      </c>
      <c r="BY1226" s="182">
        <v>9</v>
      </c>
      <c r="BZ1226" s="182">
        <v>4.5</v>
      </c>
      <c r="CA1226" s="182">
        <v>4</v>
      </c>
      <c r="CB1226" s="182">
        <v>0</v>
      </c>
      <c r="CC1226" s="182">
        <v>0</v>
      </c>
      <c r="CD1226" s="182">
        <v>0</v>
      </c>
      <c r="CE1226" s="228">
        <v>1</v>
      </c>
      <c r="CF1226" s="228">
        <v>1</v>
      </c>
      <c r="CG1226" s="113">
        <v>1</v>
      </c>
      <c r="CH1226" s="113">
        <v>0</v>
      </c>
      <c r="CI1226" s="113">
        <v>0</v>
      </c>
      <c r="CJ1226" s="113">
        <v>0</v>
      </c>
      <c r="CK1226" s="113">
        <v>0</v>
      </c>
      <c r="CL1226" s="113">
        <v>0</v>
      </c>
      <c r="CM1226" s="113">
        <v>0</v>
      </c>
      <c r="CN1226" s="185">
        <v>4.5</v>
      </c>
      <c r="CO1226" s="181">
        <v>4</v>
      </c>
      <c r="CP1226" s="187">
        <v>1.125</v>
      </c>
      <c r="CQ1226" s="173">
        <v>9.375E-2</v>
      </c>
      <c r="CR1226" s="173">
        <v>8.3333333333333329E-2</v>
      </c>
      <c r="CS1226" s="173">
        <v>8.8235294117647065E-2</v>
      </c>
      <c r="CT1226" s="173">
        <v>7.8431372549019607E-2</v>
      </c>
      <c r="CU1226" s="253">
        <v>2791</v>
      </c>
      <c r="CV1226" s="220">
        <v>-1</v>
      </c>
      <c r="CW1226" s="254">
        <f t="shared" si="133"/>
        <v>0</v>
      </c>
      <c r="CX1226" s="15">
        <f t="shared" si="134"/>
        <v>9</v>
      </c>
      <c r="CY1226" s="241">
        <f t="shared" si="135"/>
        <v>5</v>
      </c>
      <c r="CZ1226" s="241" t="str">
        <f>IFERROR(ROUND(CY1226/#REF!,1),"")</f>
        <v/>
      </c>
      <c r="DA1226" s="254">
        <f t="shared" si="136"/>
        <v>5</v>
      </c>
      <c r="DB1226" s="246">
        <f t="shared" si="137"/>
        <v>1</v>
      </c>
      <c r="DC1226" s="195"/>
      <c r="DD1226" s="15" t="str">
        <f>IFERROR(#REF!-AO1226,"")</f>
        <v/>
      </c>
      <c r="DE1226" s="195"/>
      <c r="DF1226" s="266" t="str">
        <f>IFERROR(#REF!-L1226,"")</f>
        <v/>
      </c>
      <c r="DG1226" s="228" t="e">
        <f>IF(#REF!&gt;AP1226,0,1)</f>
        <v>#REF!</v>
      </c>
      <c r="DH1226" s="228">
        <f t="shared" si="138"/>
        <v>1</v>
      </c>
      <c r="DI1226" s="228">
        <f t="shared" si="139"/>
        <v>1</v>
      </c>
    </row>
    <row r="1227" spans="1:113" ht="20.25" customHeight="1" x14ac:dyDescent="0.2">
      <c r="A1227">
        <v>2022</v>
      </c>
      <c r="B1227">
        <v>2</v>
      </c>
      <c r="C1227" s="261">
        <v>44613</v>
      </c>
      <c r="D1227">
        <v>227</v>
      </c>
      <c r="E1227">
        <v>155</v>
      </c>
      <c r="F1227">
        <v>28</v>
      </c>
      <c r="G1227" s="194" t="s">
        <v>362</v>
      </c>
      <c r="H1227" s="241" t="s">
        <v>363</v>
      </c>
      <c r="I1227" s="241" t="s">
        <v>364</v>
      </c>
      <c r="J1227" s="241">
        <v>3</v>
      </c>
      <c r="K1227" s="241">
        <v>2</v>
      </c>
      <c r="L1227" s="262">
        <v>122</v>
      </c>
      <c r="M1227" s="263">
        <v>113</v>
      </c>
      <c r="N1227" s="264">
        <v>130</v>
      </c>
      <c r="O1227" s="190">
        <v>170</v>
      </c>
      <c r="P1227" s="190">
        <v>167</v>
      </c>
      <c r="Q1227" s="190"/>
      <c r="R1227" s="190"/>
      <c r="S1227" s="190"/>
      <c r="T1227" s="190">
        <v>135</v>
      </c>
      <c r="U1227" s="190">
        <v>130</v>
      </c>
      <c r="V1227" s="190"/>
      <c r="W1227" s="190"/>
      <c r="X1227" s="190"/>
      <c r="Y1227" s="172"/>
      <c r="Z1227" s="172"/>
      <c r="AA1227" s="190"/>
      <c r="AB1227" s="190"/>
      <c r="AC1227" s="190"/>
      <c r="AD1227" s="190"/>
      <c r="AE1227" s="190"/>
      <c r="AF1227" s="190"/>
      <c r="AG1227" s="190"/>
      <c r="AH1227" s="190"/>
      <c r="AI1227" s="190"/>
      <c r="AJ1227" s="190"/>
      <c r="AK1227" s="172"/>
      <c r="AL1227" s="172"/>
      <c r="AM1227" s="265">
        <v>168.5</v>
      </c>
      <c r="AN1227" s="265">
        <v>132.5</v>
      </c>
      <c r="AO1227" s="183">
        <v>80</v>
      </c>
      <c r="AP1227" s="184">
        <v>135</v>
      </c>
      <c r="AQ1227" s="182"/>
      <c r="AR1227" s="182"/>
      <c r="AS1227" s="182"/>
      <c r="AT1227" s="182"/>
      <c r="AU1227" s="182"/>
      <c r="AV1227" s="182">
        <v>6</v>
      </c>
      <c r="AW1227" s="182">
        <v>6</v>
      </c>
      <c r="AX1227" s="182">
        <v>6</v>
      </c>
      <c r="AY1227" s="182"/>
      <c r="AZ1227" s="182"/>
      <c r="BA1227" s="182"/>
      <c r="BB1227" s="182"/>
      <c r="BC1227" s="182"/>
      <c r="BD1227" s="182"/>
      <c r="BE1227" s="182"/>
      <c r="BF1227" s="182"/>
      <c r="BG1227" s="182">
        <v>336</v>
      </c>
      <c r="BH1227" s="182"/>
      <c r="BI1227" s="182"/>
      <c r="BJ1227" s="182"/>
      <c r="BK1227" s="182"/>
      <c r="BL1227" s="182"/>
      <c r="BM1227" s="182"/>
      <c r="BN1227" s="182"/>
      <c r="BO1227" s="182"/>
      <c r="BP1227" s="182"/>
      <c r="BQ1227" s="228" t="s">
        <v>180</v>
      </c>
      <c r="BR1227" s="228" t="s">
        <v>181</v>
      </c>
      <c r="BS1227" s="228" t="s">
        <v>365</v>
      </c>
      <c r="BT1227" s="228"/>
      <c r="BU1227" s="228">
        <v>8</v>
      </c>
      <c r="BV1227" s="228" t="s">
        <v>362</v>
      </c>
      <c r="BW1227" s="228" t="s">
        <v>222</v>
      </c>
      <c r="BX1227" s="186">
        <v>0</v>
      </c>
      <c r="BY1227" s="182">
        <v>18</v>
      </c>
      <c r="BZ1227" s="182">
        <v>9</v>
      </c>
      <c r="CA1227" s="182">
        <v>9</v>
      </c>
      <c r="CB1227" s="182">
        <v>0</v>
      </c>
      <c r="CC1227" s="182">
        <v>0</v>
      </c>
      <c r="CD1227" s="182">
        <v>336</v>
      </c>
      <c r="CE1227" s="228">
        <v>3</v>
      </c>
      <c r="CF1227" s="228">
        <v>3</v>
      </c>
      <c r="CG1227" s="113">
        <v>3</v>
      </c>
      <c r="CH1227" s="113">
        <v>0</v>
      </c>
      <c r="CI1227" s="113">
        <v>0</v>
      </c>
      <c r="CJ1227" s="113">
        <v>0</v>
      </c>
      <c r="CK1227" s="113">
        <v>0</v>
      </c>
      <c r="CL1227" s="113">
        <v>0</v>
      </c>
      <c r="CM1227" s="113">
        <v>0</v>
      </c>
      <c r="CN1227" s="185">
        <v>9</v>
      </c>
      <c r="CO1227" s="181">
        <v>345</v>
      </c>
      <c r="CP1227" s="187">
        <v>2.6086956521739129E-2</v>
      </c>
      <c r="CQ1227" s="173">
        <v>7.3770491803278687E-2</v>
      </c>
      <c r="CR1227" s="173">
        <v>2.8278688524590159</v>
      </c>
      <c r="CS1227" s="173">
        <v>6.7924528301886791E-2</v>
      </c>
      <c r="CT1227" s="173">
        <v>2.6037735849056598</v>
      </c>
      <c r="CU1227" s="253">
        <v>2791</v>
      </c>
      <c r="CV1227" s="220">
        <v>-1</v>
      </c>
      <c r="CW1227" s="254">
        <f t="shared" si="133"/>
        <v>336</v>
      </c>
      <c r="CX1227" s="15">
        <f t="shared" si="134"/>
        <v>18</v>
      </c>
      <c r="CY1227" s="241">
        <f t="shared" si="135"/>
        <v>9</v>
      </c>
      <c r="CZ1227" s="241" t="str">
        <f>IFERROR(ROUND(CY1227/#REF!,1),"")</f>
        <v/>
      </c>
      <c r="DA1227" s="254">
        <f t="shared" si="136"/>
        <v>345</v>
      </c>
      <c r="DB1227" s="246">
        <f t="shared" si="137"/>
        <v>2.6086956521739129E-2</v>
      </c>
      <c r="DC1227" s="195"/>
      <c r="DD1227" s="15" t="str">
        <f>IFERROR(#REF!-AO1227,"")</f>
        <v/>
      </c>
      <c r="DE1227" s="195"/>
      <c r="DF1227" s="266" t="str">
        <f>IFERROR(#REF!-L1227,"")</f>
        <v/>
      </c>
      <c r="DG1227" s="228" t="e">
        <f>IF(#REF!&gt;AP1227,0,1)</f>
        <v>#REF!</v>
      </c>
      <c r="DH1227" s="228">
        <f t="shared" si="138"/>
        <v>1</v>
      </c>
      <c r="DI1227" s="228">
        <f t="shared" si="139"/>
        <v>0</v>
      </c>
    </row>
    <row r="1228" spans="1:113" ht="20.25" customHeight="1" x14ac:dyDescent="0.2">
      <c r="A1228">
        <v>2022</v>
      </c>
      <c r="B1228">
        <v>2</v>
      </c>
      <c r="C1228" s="261">
        <v>44613</v>
      </c>
      <c r="D1228">
        <v>53</v>
      </c>
      <c r="E1228">
        <v>131</v>
      </c>
      <c r="F1228">
        <v>30</v>
      </c>
      <c r="G1228" s="194" t="s">
        <v>503</v>
      </c>
      <c r="H1228" s="241" t="s">
        <v>504</v>
      </c>
      <c r="I1228" s="241" t="s">
        <v>225</v>
      </c>
      <c r="J1228" s="241">
        <v>25</v>
      </c>
      <c r="K1228" s="241">
        <v>1</v>
      </c>
      <c r="L1228" s="262">
        <v>10</v>
      </c>
      <c r="M1228" s="263">
        <v>9</v>
      </c>
      <c r="N1228" s="264">
        <v>10</v>
      </c>
      <c r="O1228" s="190">
        <v>12</v>
      </c>
      <c r="P1228" s="190">
        <v>11</v>
      </c>
      <c r="Q1228" s="190"/>
      <c r="R1228" s="190">
        <v>13</v>
      </c>
      <c r="S1228" s="190">
        <v>13</v>
      </c>
      <c r="T1228" s="190">
        <v>9</v>
      </c>
      <c r="U1228" s="190">
        <v>9</v>
      </c>
      <c r="V1228" s="190"/>
      <c r="W1228" s="190">
        <v>8</v>
      </c>
      <c r="X1228" s="190">
        <v>9</v>
      </c>
      <c r="Y1228" s="172">
        <v>86</v>
      </c>
      <c r="Z1228" s="172"/>
      <c r="AA1228" s="190"/>
      <c r="AB1228" s="190"/>
      <c r="AC1228" s="190"/>
      <c r="AD1228" s="190"/>
      <c r="AE1228" s="190"/>
      <c r="AF1228" s="190"/>
      <c r="AG1228" s="190"/>
      <c r="AH1228" s="190"/>
      <c r="AI1228" s="190"/>
      <c r="AJ1228" s="190"/>
      <c r="AK1228" s="172"/>
      <c r="AL1228" s="172"/>
      <c r="AM1228" s="265">
        <v>12.25</v>
      </c>
      <c r="AN1228" s="265">
        <v>8.75</v>
      </c>
      <c r="AO1228" s="183">
        <v>910</v>
      </c>
      <c r="AP1228" s="184">
        <v>99</v>
      </c>
      <c r="AQ1228" s="182">
        <v>1046.5116279069771</v>
      </c>
      <c r="AR1228" s="182">
        <v>86</v>
      </c>
      <c r="AS1228" s="182"/>
      <c r="AT1228" s="182"/>
      <c r="AU1228" s="182">
        <v>3600</v>
      </c>
      <c r="AV1228" s="182">
        <v>10</v>
      </c>
      <c r="AW1228" s="182">
        <v>10</v>
      </c>
      <c r="AX1228" s="182">
        <v>10</v>
      </c>
      <c r="AY1228" s="182"/>
      <c r="AZ1228" s="182"/>
      <c r="BA1228" s="182"/>
      <c r="BB1228" s="182"/>
      <c r="BC1228" s="182"/>
      <c r="BD1228" s="182"/>
      <c r="BE1228" s="182"/>
      <c r="BF1228" s="182"/>
      <c r="BG1228" s="182">
        <v>10400</v>
      </c>
      <c r="BH1228" s="182"/>
      <c r="BI1228" s="182"/>
      <c r="BJ1228" s="182"/>
      <c r="BK1228" s="182"/>
      <c r="BL1228" s="182"/>
      <c r="BM1228" s="182"/>
      <c r="BN1228" s="182"/>
      <c r="BO1228" s="182"/>
      <c r="BP1228" s="182"/>
      <c r="BQ1228" s="228" t="s">
        <v>180</v>
      </c>
      <c r="BR1228" s="228" t="s">
        <v>266</v>
      </c>
      <c r="BS1228" s="228" t="s">
        <v>505</v>
      </c>
      <c r="BT1228" s="228"/>
      <c r="BU1228" s="228">
        <v>8</v>
      </c>
      <c r="BV1228" s="228" t="s">
        <v>503</v>
      </c>
      <c r="BW1228" s="228" t="s">
        <v>222</v>
      </c>
      <c r="BX1228" s="186">
        <v>0</v>
      </c>
      <c r="BY1228" s="182">
        <v>30</v>
      </c>
      <c r="BZ1228" s="182">
        <v>30</v>
      </c>
      <c r="CA1228" s="182">
        <v>3630</v>
      </c>
      <c r="CB1228" s="182">
        <v>0</v>
      </c>
      <c r="CC1228" s="182">
        <v>0</v>
      </c>
      <c r="CD1228" s="182">
        <v>10400</v>
      </c>
      <c r="CE1228" s="228">
        <v>10</v>
      </c>
      <c r="CF1228" s="228">
        <v>10</v>
      </c>
      <c r="CG1228" s="113">
        <v>10</v>
      </c>
      <c r="CH1228" s="113">
        <v>0</v>
      </c>
      <c r="CI1228" s="113">
        <v>0</v>
      </c>
      <c r="CJ1228" s="113">
        <v>0</v>
      </c>
      <c r="CK1228" s="113">
        <v>0</v>
      </c>
      <c r="CL1228" s="113">
        <v>0</v>
      </c>
      <c r="CM1228" s="113">
        <v>0</v>
      </c>
      <c r="CN1228" s="185">
        <v>30</v>
      </c>
      <c r="CO1228" s="181">
        <v>14030</v>
      </c>
      <c r="CP1228" s="187">
        <v>2.1382751247327162E-3</v>
      </c>
      <c r="CQ1228" s="173">
        <v>3</v>
      </c>
      <c r="CR1228" s="173">
        <v>1403</v>
      </c>
      <c r="CS1228" s="173">
        <v>3.4285714285714279</v>
      </c>
      <c r="CT1228" s="173">
        <v>1603.4285714285711</v>
      </c>
      <c r="CU1228" s="253">
        <v>2791</v>
      </c>
      <c r="CV1228" s="220">
        <v>-1</v>
      </c>
      <c r="CW1228" s="254">
        <f t="shared" si="133"/>
        <v>14000</v>
      </c>
      <c r="CX1228" s="15">
        <f t="shared" si="134"/>
        <v>30</v>
      </c>
      <c r="CY1228" s="241">
        <f t="shared" si="135"/>
        <v>30</v>
      </c>
      <c r="CZ1228" s="241" t="str">
        <f>IFERROR(ROUND(CY1228/#REF!,1),"")</f>
        <v/>
      </c>
      <c r="DA1228" s="254">
        <f t="shared" si="136"/>
        <v>14030</v>
      </c>
      <c r="DB1228" s="246">
        <f t="shared" si="137"/>
        <v>2.1382751247327157E-3</v>
      </c>
      <c r="DC1228" s="195"/>
      <c r="DD1228" s="15" t="str">
        <f>IFERROR(#REF!-AO1228,"")</f>
        <v/>
      </c>
      <c r="DE1228" s="195"/>
      <c r="DF1228" s="266" t="str">
        <f>IFERROR(#REF!-L1228,"")</f>
        <v/>
      </c>
      <c r="DG1228" s="228" t="e">
        <f>IF(#REF!&gt;AP1228,0,1)</f>
        <v>#REF!</v>
      </c>
      <c r="DH1228" s="228">
        <f t="shared" si="138"/>
        <v>0</v>
      </c>
      <c r="DI1228" s="228">
        <f t="shared" si="139"/>
        <v>1</v>
      </c>
    </row>
    <row r="1229" spans="1:113" ht="20.25" customHeight="1" x14ac:dyDescent="0.2">
      <c r="A1229">
        <v>2022</v>
      </c>
      <c r="B1229">
        <v>2</v>
      </c>
      <c r="C1229" s="261">
        <v>44613</v>
      </c>
      <c r="D1229">
        <v>372</v>
      </c>
      <c r="E1229">
        <v>646</v>
      </c>
      <c r="F1229">
        <v>46</v>
      </c>
      <c r="G1229" s="194" t="s">
        <v>276</v>
      </c>
      <c r="H1229" s="241" t="s">
        <v>277</v>
      </c>
      <c r="I1229" s="241" t="s">
        <v>221</v>
      </c>
      <c r="J1229" s="241">
        <v>2</v>
      </c>
      <c r="K1229" s="241">
        <v>2</v>
      </c>
      <c r="L1229" s="262">
        <v>212</v>
      </c>
      <c r="M1229" s="263">
        <v>197</v>
      </c>
      <c r="N1229" s="264">
        <v>226</v>
      </c>
      <c r="O1229" s="190"/>
      <c r="P1229" s="190"/>
      <c r="Q1229" s="190"/>
      <c r="R1229" s="190"/>
      <c r="S1229" s="190"/>
      <c r="T1229" s="190"/>
      <c r="U1229" s="190"/>
      <c r="V1229" s="190"/>
      <c r="W1229" s="190"/>
      <c r="X1229" s="190"/>
      <c r="Y1229" s="172"/>
      <c r="Z1229" s="172"/>
      <c r="AA1229" s="190"/>
      <c r="AB1229" s="190"/>
      <c r="AC1229" s="190"/>
      <c r="AD1229" s="190"/>
      <c r="AE1229" s="190"/>
      <c r="AF1229" s="190"/>
      <c r="AG1229" s="190"/>
      <c r="AH1229" s="190"/>
      <c r="AI1229" s="190"/>
      <c r="AJ1229" s="190"/>
      <c r="AK1229" s="172"/>
      <c r="AL1229" s="172"/>
      <c r="AM1229" s="265"/>
      <c r="AN1229" s="265"/>
      <c r="AO1229" s="183">
        <v>37</v>
      </c>
      <c r="AP1229" s="184">
        <v>150</v>
      </c>
      <c r="AQ1229" s="182"/>
      <c r="AR1229" s="182"/>
      <c r="AS1229" s="182"/>
      <c r="AT1229" s="182"/>
      <c r="AU1229" s="182">
        <v>496</v>
      </c>
      <c r="AV1229" s="182"/>
      <c r="AW1229" s="182"/>
      <c r="AX1229" s="182"/>
      <c r="AY1229" s="182"/>
      <c r="AZ1229" s="182"/>
      <c r="BA1229" s="182"/>
      <c r="BB1229" s="182"/>
      <c r="BC1229" s="182"/>
      <c r="BD1229" s="182"/>
      <c r="BE1229" s="182"/>
      <c r="BF1229" s="182"/>
      <c r="BG1229" s="182">
        <v>424</v>
      </c>
      <c r="BH1229" s="182"/>
      <c r="BI1229" s="182"/>
      <c r="BJ1229" s="182"/>
      <c r="BK1229" s="182"/>
      <c r="BL1229" s="182"/>
      <c r="BM1229" s="182"/>
      <c r="BN1229" s="182"/>
      <c r="BO1229" s="182"/>
      <c r="BP1229" s="182"/>
      <c r="BQ1229" s="228" t="s">
        <v>180</v>
      </c>
      <c r="BR1229" s="228" t="s">
        <v>266</v>
      </c>
      <c r="BS1229" s="228" t="s">
        <v>278</v>
      </c>
      <c r="BT1229" s="228"/>
      <c r="BU1229" s="228">
        <v>8</v>
      </c>
      <c r="BV1229" s="228" t="s">
        <v>323</v>
      </c>
      <c r="BW1229" s="228" t="s">
        <v>222</v>
      </c>
      <c r="BX1229" s="186">
        <v>0</v>
      </c>
      <c r="BY1229" s="182">
        <v>0</v>
      </c>
      <c r="BZ1229" s="182">
        <v>0</v>
      </c>
      <c r="CA1229" s="182">
        <v>496</v>
      </c>
      <c r="CB1229" s="182">
        <v>0</v>
      </c>
      <c r="CC1229" s="182">
        <v>0</v>
      </c>
      <c r="CD1229" s="182">
        <v>424</v>
      </c>
      <c r="CE1229" s="228">
        <v>0</v>
      </c>
      <c r="CF1229" s="228">
        <v>0</v>
      </c>
      <c r="CG1229" s="113">
        <v>0</v>
      </c>
      <c r="CH1229" s="113">
        <v>0</v>
      </c>
      <c r="CI1229" s="113">
        <v>0</v>
      </c>
      <c r="CJ1229" s="113">
        <v>0</v>
      </c>
      <c r="CK1229" s="113">
        <v>0</v>
      </c>
      <c r="CL1229" s="113">
        <v>0</v>
      </c>
      <c r="CM1229" s="113">
        <v>0</v>
      </c>
      <c r="CN1229" s="185">
        <v>0</v>
      </c>
      <c r="CO1229" s="181">
        <v>920</v>
      </c>
      <c r="CP1229" s="187">
        <v>0</v>
      </c>
      <c r="CQ1229" s="173">
        <v>0</v>
      </c>
      <c r="CR1229" s="173">
        <v>4.3396226415094343</v>
      </c>
      <c r="CS1229" s="173"/>
      <c r="CT1229" s="173"/>
      <c r="CU1229" s="253">
        <v>2791</v>
      </c>
      <c r="CV1229" s="220"/>
      <c r="CW1229" s="254">
        <f t="shared" si="133"/>
        <v>920</v>
      </c>
      <c r="CX1229" s="15">
        <f t="shared" si="134"/>
        <v>0</v>
      </c>
      <c r="CY1229" s="241">
        <f t="shared" si="135"/>
        <v>0</v>
      </c>
      <c r="CZ1229" s="241" t="str">
        <f>IFERROR(ROUND(CY1229/#REF!,1),"")</f>
        <v/>
      </c>
      <c r="DA1229" s="254">
        <f t="shared" si="136"/>
        <v>920</v>
      </c>
      <c r="DB1229" s="246">
        <f t="shared" si="137"/>
        <v>0</v>
      </c>
      <c r="DC1229" s="195"/>
      <c r="DD1229" s="15" t="str">
        <f>IFERROR(#REF!-AO1229,"")</f>
        <v/>
      </c>
      <c r="DE1229" s="195"/>
      <c r="DF1229" s="266" t="str">
        <f>IFERROR(#REF!-L1229,"")</f>
        <v/>
      </c>
      <c r="DG1229" s="228" t="e">
        <f>IF(#REF!&gt;AP1229,0,1)</f>
        <v>#REF!</v>
      </c>
      <c r="DH1229" s="228">
        <f t="shared" si="138"/>
        <v>0</v>
      </c>
      <c r="DI1229" s="228">
        <f t="shared" si="139"/>
        <v>1</v>
      </c>
    </row>
    <row r="1230" spans="1:113" ht="20.25" customHeight="1" x14ac:dyDescent="0.2">
      <c r="A1230">
        <v>2022</v>
      </c>
      <c r="B1230">
        <v>2</v>
      </c>
      <c r="C1230" s="261">
        <v>44613</v>
      </c>
      <c r="D1230">
        <v>372</v>
      </c>
      <c r="E1230">
        <v>647</v>
      </c>
      <c r="F1230">
        <v>46</v>
      </c>
      <c r="G1230" s="194" t="s">
        <v>264</v>
      </c>
      <c r="H1230" s="241" t="s">
        <v>265</v>
      </c>
      <c r="I1230" s="241" t="s">
        <v>221</v>
      </c>
      <c r="J1230" s="241">
        <v>2</v>
      </c>
      <c r="K1230" s="241">
        <v>2</v>
      </c>
      <c r="L1230" s="262">
        <v>212</v>
      </c>
      <c r="M1230" s="263">
        <v>197</v>
      </c>
      <c r="N1230" s="264">
        <v>226</v>
      </c>
      <c r="O1230" s="190"/>
      <c r="P1230" s="190"/>
      <c r="Q1230" s="190"/>
      <c r="R1230" s="190"/>
      <c r="S1230" s="190"/>
      <c r="T1230" s="190"/>
      <c r="U1230" s="190"/>
      <c r="V1230" s="190"/>
      <c r="W1230" s="190"/>
      <c r="X1230" s="190"/>
      <c r="Y1230" s="172"/>
      <c r="Z1230" s="172"/>
      <c r="AA1230" s="190"/>
      <c r="AB1230" s="190"/>
      <c r="AC1230" s="190"/>
      <c r="AD1230" s="190"/>
      <c r="AE1230" s="190"/>
      <c r="AF1230" s="190"/>
      <c r="AG1230" s="190"/>
      <c r="AH1230" s="190"/>
      <c r="AI1230" s="190"/>
      <c r="AJ1230" s="190"/>
      <c r="AK1230" s="172"/>
      <c r="AL1230" s="172"/>
      <c r="AM1230" s="265"/>
      <c r="AN1230" s="265"/>
      <c r="AO1230" s="183">
        <v>37</v>
      </c>
      <c r="AP1230" s="184">
        <v>150</v>
      </c>
      <c r="AQ1230" s="182"/>
      <c r="AR1230" s="182"/>
      <c r="AS1230" s="182"/>
      <c r="AT1230" s="182"/>
      <c r="AU1230" s="182">
        <v>496</v>
      </c>
      <c r="AV1230" s="182"/>
      <c r="AW1230" s="182"/>
      <c r="AX1230" s="182"/>
      <c r="AY1230" s="182"/>
      <c r="AZ1230" s="182"/>
      <c r="BA1230" s="182"/>
      <c r="BB1230" s="182"/>
      <c r="BC1230" s="182"/>
      <c r="BD1230" s="182"/>
      <c r="BE1230" s="182"/>
      <c r="BF1230" s="182"/>
      <c r="BG1230" s="182">
        <v>424</v>
      </c>
      <c r="BH1230" s="182"/>
      <c r="BI1230" s="182"/>
      <c r="BJ1230" s="182"/>
      <c r="BK1230" s="182"/>
      <c r="BL1230" s="182"/>
      <c r="BM1230" s="182"/>
      <c r="BN1230" s="182"/>
      <c r="BO1230" s="182"/>
      <c r="BP1230" s="182"/>
      <c r="BQ1230" s="228" t="s">
        <v>180</v>
      </c>
      <c r="BR1230" s="228" t="s">
        <v>266</v>
      </c>
      <c r="BS1230" s="228" t="s">
        <v>267</v>
      </c>
      <c r="BT1230" s="228"/>
      <c r="BU1230" s="228">
        <v>8</v>
      </c>
      <c r="BV1230" s="228" t="s">
        <v>323</v>
      </c>
      <c r="BW1230" s="228" t="s">
        <v>222</v>
      </c>
      <c r="BX1230" s="186">
        <v>0</v>
      </c>
      <c r="BY1230" s="182">
        <v>0</v>
      </c>
      <c r="BZ1230" s="182">
        <v>0</v>
      </c>
      <c r="CA1230" s="182">
        <v>496</v>
      </c>
      <c r="CB1230" s="182">
        <v>0</v>
      </c>
      <c r="CC1230" s="182">
        <v>0</v>
      </c>
      <c r="CD1230" s="182">
        <v>424</v>
      </c>
      <c r="CE1230" s="228">
        <v>0</v>
      </c>
      <c r="CF1230" s="228">
        <v>0</v>
      </c>
      <c r="CG1230" s="113">
        <v>0</v>
      </c>
      <c r="CH1230" s="113">
        <v>0</v>
      </c>
      <c r="CI1230" s="113">
        <v>0</v>
      </c>
      <c r="CJ1230" s="113">
        <v>0</v>
      </c>
      <c r="CK1230" s="113">
        <v>0</v>
      </c>
      <c r="CL1230" s="113">
        <v>0</v>
      </c>
      <c r="CM1230" s="113">
        <v>0</v>
      </c>
      <c r="CN1230" s="185">
        <v>0</v>
      </c>
      <c r="CO1230" s="181">
        <v>920</v>
      </c>
      <c r="CP1230" s="187">
        <v>0</v>
      </c>
      <c r="CQ1230" s="173">
        <v>0</v>
      </c>
      <c r="CR1230" s="173">
        <v>4.3396226415094343</v>
      </c>
      <c r="CS1230" s="173"/>
      <c r="CT1230" s="173"/>
      <c r="CU1230" s="253">
        <v>2791</v>
      </c>
      <c r="CV1230" s="220"/>
      <c r="CW1230" s="254">
        <f t="shared" si="133"/>
        <v>920</v>
      </c>
      <c r="CX1230" s="15">
        <f t="shared" si="134"/>
        <v>0</v>
      </c>
      <c r="CY1230" s="241">
        <f t="shared" si="135"/>
        <v>0</v>
      </c>
      <c r="CZ1230" s="241" t="str">
        <f>IFERROR(ROUND(CY1230/#REF!,1),"")</f>
        <v/>
      </c>
      <c r="DA1230" s="254">
        <f t="shared" si="136"/>
        <v>920</v>
      </c>
      <c r="DB1230" s="246">
        <f t="shared" si="137"/>
        <v>0</v>
      </c>
      <c r="DC1230" s="195"/>
      <c r="DD1230" s="15" t="str">
        <f>IFERROR(#REF!-AO1230,"")</f>
        <v/>
      </c>
      <c r="DE1230" s="195"/>
      <c r="DF1230" s="266" t="str">
        <f>IFERROR(#REF!-L1230,"")</f>
        <v/>
      </c>
      <c r="DG1230" s="228" t="e">
        <f>IF(#REF!&gt;AP1230,0,1)</f>
        <v>#REF!</v>
      </c>
      <c r="DH1230" s="228">
        <f t="shared" si="138"/>
        <v>0</v>
      </c>
      <c r="DI1230" s="228">
        <f t="shared" si="139"/>
        <v>1</v>
      </c>
    </row>
    <row r="1231" spans="1:113" ht="20.25" customHeight="1" x14ac:dyDescent="0.2">
      <c r="A1231">
        <v>2022</v>
      </c>
      <c r="B1231">
        <v>2</v>
      </c>
      <c r="C1231" s="261">
        <v>44613</v>
      </c>
      <c r="D1231">
        <v>214</v>
      </c>
      <c r="E1231">
        <v>142</v>
      </c>
      <c r="F1231">
        <v>48</v>
      </c>
      <c r="G1231" s="194" t="s">
        <v>286</v>
      </c>
      <c r="H1231" s="241" t="s">
        <v>287</v>
      </c>
      <c r="I1231" s="241" t="s">
        <v>221</v>
      </c>
      <c r="J1231" s="241">
        <v>4</v>
      </c>
      <c r="K1231" s="241">
        <v>1</v>
      </c>
      <c r="L1231" s="262">
        <v>351</v>
      </c>
      <c r="M1231" s="263">
        <v>326</v>
      </c>
      <c r="N1231" s="264">
        <v>375</v>
      </c>
      <c r="O1231" s="190"/>
      <c r="P1231" s="190"/>
      <c r="Q1231" s="190"/>
      <c r="R1231" s="190"/>
      <c r="S1231" s="190"/>
      <c r="T1231" s="190"/>
      <c r="U1231" s="190"/>
      <c r="V1231" s="190"/>
      <c r="W1231" s="190"/>
      <c r="X1231" s="190"/>
      <c r="Y1231" s="172"/>
      <c r="Z1231" s="172"/>
      <c r="AA1231" s="190"/>
      <c r="AB1231" s="190"/>
      <c r="AC1231" s="190"/>
      <c r="AD1231" s="190"/>
      <c r="AE1231" s="190"/>
      <c r="AF1231" s="190"/>
      <c r="AG1231" s="190"/>
      <c r="AH1231" s="190"/>
      <c r="AI1231" s="190"/>
      <c r="AJ1231" s="190"/>
      <c r="AK1231" s="172"/>
      <c r="AL1231" s="172"/>
      <c r="AM1231" s="265"/>
      <c r="AN1231" s="265"/>
      <c r="AO1231" s="183">
        <v>74</v>
      </c>
      <c r="AP1231" s="184">
        <v>195</v>
      </c>
      <c r="AQ1231" s="182"/>
      <c r="AR1231" s="182"/>
      <c r="AS1231" s="182"/>
      <c r="AT1231" s="182"/>
      <c r="AU1231" s="182">
        <v>350</v>
      </c>
      <c r="AV1231" s="182"/>
      <c r="AW1231" s="182"/>
      <c r="AX1231" s="182"/>
      <c r="AY1231" s="182"/>
      <c r="AZ1231" s="182"/>
      <c r="BA1231" s="182"/>
      <c r="BB1231" s="182"/>
      <c r="BC1231" s="182"/>
      <c r="BD1231" s="182"/>
      <c r="BE1231" s="182"/>
      <c r="BF1231" s="182"/>
      <c r="BG1231" s="182"/>
      <c r="BH1231" s="182"/>
      <c r="BI1231" s="182"/>
      <c r="BJ1231" s="182"/>
      <c r="BK1231" s="182"/>
      <c r="BL1231" s="182"/>
      <c r="BM1231" s="182"/>
      <c r="BN1231" s="182"/>
      <c r="BO1231" s="182"/>
      <c r="BP1231" s="182"/>
      <c r="BQ1231" s="228" t="s">
        <v>180</v>
      </c>
      <c r="BR1231" s="228" t="s">
        <v>266</v>
      </c>
      <c r="BS1231" s="228" t="s">
        <v>288</v>
      </c>
      <c r="BT1231" s="228"/>
      <c r="BU1231" s="228">
        <v>8</v>
      </c>
      <c r="BV1231" s="228" t="s">
        <v>286</v>
      </c>
      <c r="BW1231" s="228" t="s">
        <v>222</v>
      </c>
      <c r="BX1231" s="186">
        <v>0</v>
      </c>
      <c r="BY1231" s="182">
        <v>0</v>
      </c>
      <c r="BZ1231" s="182">
        <v>0</v>
      </c>
      <c r="CA1231" s="182">
        <v>350</v>
      </c>
      <c r="CB1231" s="182">
        <v>0</v>
      </c>
      <c r="CC1231" s="182">
        <v>0</v>
      </c>
      <c r="CD1231" s="182">
        <v>0</v>
      </c>
      <c r="CE1231" s="228">
        <v>0</v>
      </c>
      <c r="CF1231" s="228">
        <v>0</v>
      </c>
      <c r="CG1231" s="113">
        <v>0</v>
      </c>
      <c r="CH1231" s="113">
        <v>0</v>
      </c>
      <c r="CI1231" s="113">
        <v>0</v>
      </c>
      <c r="CJ1231" s="113">
        <v>0</v>
      </c>
      <c r="CK1231" s="113">
        <v>0</v>
      </c>
      <c r="CL1231" s="113">
        <v>0</v>
      </c>
      <c r="CM1231" s="113">
        <v>0</v>
      </c>
      <c r="CN1231" s="185">
        <v>0</v>
      </c>
      <c r="CO1231" s="181">
        <v>350</v>
      </c>
      <c r="CP1231" s="187">
        <v>0</v>
      </c>
      <c r="CQ1231" s="173">
        <v>0</v>
      </c>
      <c r="CR1231" s="173">
        <v>0.9971509971509972</v>
      </c>
      <c r="CS1231" s="173"/>
      <c r="CT1231" s="173"/>
      <c r="CU1231" s="253">
        <v>2791</v>
      </c>
      <c r="CV1231" s="220"/>
      <c r="CW1231" s="254">
        <f t="shared" si="133"/>
        <v>350</v>
      </c>
      <c r="CX1231" s="15">
        <f t="shared" si="134"/>
        <v>0</v>
      </c>
      <c r="CY1231" s="241">
        <f t="shared" si="135"/>
        <v>0</v>
      </c>
      <c r="CZ1231" s="241" t="str">
        <f>IFERROR(ROUND(CY1231/#REF!,1),"")</f>
        <v/>
      </c>
      <c r="DA1231" s="254">
        <f t="shared" si="136"/>
        <v>350</v>
      </c>
      <c r="DB1231" s="246">
        <f t="shared" si="137"/>
        <v>0</v>
      </c>
      <c r="DC1231" s="195"/>
      <c r="DD1231" s="15" t="str">
        <f>IFERROR(#REF!-AO1231,"")</f>
        <v/>
      </c>
      <c r="DE1231" s="195"/>
      <c r="DF1231" s="266" t="str">
        <f>IFERROR(#REF!-L1231,"")</f>
        <v/>
      </c>
      <c r="DG1231" s="228" t="e">
        <f>IF(#REF!&gt;AP1231,0,1)</f>
        <v>#REF!</v>
      </c>
      <c r="DH1231" s="228">
        <f t="shared" si="138"/>
        <v>0</v>
      </c>
      <c r="DI1231" s="228">
        <f t="shared" si="139"/>
        <v>1</v>
      </c>
    </row>
    <row r="1232" spans="1:113" ht="20.25" customHeight="1" x14ac:dyDescent="0.2">
      <c r="A1232">
        <v>2022</v>
      </c>
      <c r="B1232">
        <v>2</v>
      </c>
      <c r="C1232" s="261">
        <v>44613</v>
      </c>
      <c r="D1232">
        <v>334</v>
      </c>
      <c r="E1232">
        <v>254</v>
      </c>
      <c r="F1232">
        <v>49</v>
      </c>
      <c r="G1232" s="194" t="s">
        <v>220</v>
      </c>
      <c r="H1232" s="241" t="s">
        <v>179</v>
      </c>
      <c r="I1232" s="241" t="s">
        <v>221</v>
      </c>
      <c r="J1232" s="241">
        <v>4</v>
      </c>
      <c r="K1232" s="241">
        <v>2</v>
      </c>
      <c r="L1232" s="262">
        <v>203</v>
      </c>
      <c r="M1232" s="263">
        <v>188</v>
      </c>
      <c r="N1232" s="264">
        <v>217</v>
      </c>
      <c r="O1232" s="190">
        <v>294</v>
      </c>
      <c r="P1232" s="190">
        <v>287</v>
      </c>
      <c r="Q1232" s="190"/>
      <c r="R1232" s="190">
        <v>298</v>
      </c>
      <c r="S1232" s="190">
        <v>291</v>
      </c>
      <c r="T1232" s="190">
        <v>211</v>
      </c>
      <c r="U1232" s="190">
        <v>207</v>
      </c>
      <c r="V1232" s="190"/>
      <c r="W1232" s="190">
        <v>202</v>
      </c>
      <c r="X1232" s="190">
        <v>199</v>
      </c>
      <c r="Y1232" s="172">
        <v>151</v>
      </c>
      <c r="Z1232" s="172"/>
      <c r="AA1232" s="190">
        <v>286</v>
      </c>
      <c r="AB1232" s="190">
        <v>290</v>
      </c>
      <c r="AC1232" s="190"/>
      <c r="AD1232" s="190">
        <v>281</v>
      </c>
      <c r="AE1232" s="190"/>
      <c r="AF1232" s="190">
        <v>205</v>
      </c>
      <c r="AG1232" s="190">
        <v>220</v>
      </c>
      <c r="AH1232" s="190"/>
      <c r="AI1232" s="190">
        <v>243</v>
      </c>
      <c r="AJ1232" s="190"/>
      <c r="AK1232" s="172">
        <v>154</v>
      </c>
      <c r="AL1232" s="172">
        <v>151</v>
      </c>
      <c r="AM1232" s="265">
        <v>289.57142857142861</v>
      </c>
      <c r="AN1232" s="265">
        <v>212.42857142857139</v>
      </c>
      <c r="AO1232" s="183">
        <v>94</v>
      </c>
      <c r="AP1232" s="184">
        <v>153</v>
      </c>
      <c r="AQ1232" s="182">
        <v>94.736842105263165</v>
      </c>
      <c r="AR1232" s="182">
        <v>152</v>
      </c>
      <c r="AS1232" s="182"/>
      <c r="AT1232" s="182"/>
      <c r="AU1232" s="182">
        <v>1200</v>
      </c>
      <c r="AV1232" s="182">
        <v>10</v>
      </c>
      <c r="AW1232" s="182">
        <v>5</v>
      </c>
      <c r="AX1232" s="182">
        <v>5</v>
      </c>
      <c r="AY1232" s="182"/>
      <c r="AZ1232" s="182"/>
      <c r="BA1232" s="182"/>
      <c r="BB1232" s="182"/>
      <c r="BC1232" s="182"/>
      <c r="BD1232" s="182"/>
      <c r="BE1232" s="182"/>
      <c r="BF1232" s="182"/>
      <c r="BG1232" s="182"/>
      <c r="BH1232" s="182"/>
      <c r="BI1232" s="182">
        <v>4</v>
      </c>
      <c r="BJ1232" s="182">
        <v>6</v>
      </c>
      <c r="BK1232" s="182"/>
      <c r="BL1232" s="182"/>
      <c r="BM1232" s="182"/>
      <c r="BN1232" s="182"/>
      <c r="BO1232" s="182"/>
      <c r="BP1232" s="182"/>
      <c r="BQ1232" s="228" t="s">
        <v>180</v>
      </c>
      <c r="BR1232" s="228" t="s">
        <v>181</v>
      </c>
      <c r="BS1232" s="228" t="s">
        <v>182</v>
      </c>
      <c r="BT1232" s="228"/>
      <c r="BU1232" s="228">
        <v>8</v>
      </c>
      <c r="BV1232" s="228" t="s">
        <v>220</v>
      </c>
      <c r="BW1232" s="228" t="s">
        <v>222</v>
      </c>
      <c r="BX1232" s="186">
        <v>0</v>
      </c>
      <c r="BY1232" s="182">
        <v>20</v>
      </c>
      <c r="BZ1232" s="182">
        <v>10</v>
      </c>
      <c r="CA1232" s="182">
        <v>1210</v>
      </c>
      <c r="CB1232" s="182">
        <v>10</v>
      </c>
      <c r="CC1232" s="182">
        <v>5</v>
      </c>
      <c r="CD1232" s="182">
        <v>5</v>
      </c>
      <c r="CE1232" s="228">
        <v>5</v>
      </c>
      <c r="CF1232" s="228">
        <v>4</v>
      </c>
      <c r="CG1232" s="113">
        <v>5</v>
      </c>
      <c r="CH1232" s="113">
        <v>0</v>
      </c>
      <c r="CI1232" s="113">
        <v>0</v>
      </c>
      <c r="CJ1232" s="113">
        <v>0</v>
      </c>
      <c r="CK1232" s="113">
        <v>0</v>
      </c>
      <c r="CL1232" s="113">
        <v>0</v>
      </c>
      <c r="CM1232" s="113">
        <v>0</v>
      </c>
      <c r="CN1232" s="185">
        <v>15</v>
      </c>
      <c r="CO1232" s="181">
        <v>1215</v>
      </c>
      <c r="CP1232" s="187">
        <v>1.234567901234568E-2</v>
      </c>
      <c r="CQ1232" s="173">
        <v>7.3891625615763554E-2</v>
      </c>
      <c r="CR1232" s="173">
        <v>5.985221674876847</v>
      </c>
      <c r="CS1232" s="173">
        <v>7.0611970410221922E-2</v>
      </c>
      <c r="CT1232" s="173">
        <v>5.7195696032279759</v>
      </c>
      <c r="CU1232" s="253">
        <v>2791</v>
      </c>
      <c r="CV1232" s="220">
        <v>-1</v>
      </c>
      <c r="CW1232" s="254">
        <f t="shared" si="133"/>
        <v>1200</v>
      </c>
      <c r="CX1232" s="15">
        <f t="shared" si="134"/>
        <v>30</v>
      </c>
      <c r="CY1232" s="241">
        <f t="shared" si="135"/>
        <v>15</v>
      </c>
      <c r="CZ1232" s="241" t="str">
        <f>IFERROR(ROUND(CY1232/#REF!,1),"")</f>
        <v/>
      </c>
      <c r="DA1232" s="254">
        <f t="shared" si="136"/>
        <v>1215</v>
      </c>
      <c r="DB1232" s="246">
        <f t="shared" si="137"/>
        <v>1.2345679012345678E-2</v>
      </c>
      <c r="DC1232" s="195"/>
      <c r="DD1232" s="15" t="str">
        <f>IFERROR(#REF!-AO1232,"")</f>
        <v/>
      </c>
      <c r="DE1232" s="195"/>
      <c r="DF1232" s="266" t="str">
        <f>IFERROR(#REF!-L1232,"")</f>
        <v/>
      </c>
      <c r="DG1232" s="228" t="e">
        <f>IF(#REF!&gt;AP1232,0,1)</f>
        <v>#REF!</v>
      </c>
      <c r="DH1232" s="228">
        <f t="shared" si="138"/>
        <v>1</v>
      </c>
      <c r="DI1232" s="228">
        <f t="shared" si="139"/>
        <v>1</v>
      </c>
    </row>
    <row r="1233" spans="1:113" ht="20.25" customHeight="1" x14ac:dyDescent="0.2">
      <c r="A1233">
        <v>2022</v>
      </c>
      <c r="B1233">
        <v>2</v>
      </c>
      <c r="C1233" s="261">
        <v>44614</v>
      </c>
      <c r="D1233">
        <v>425</v>
      </c>
      <c r="E1233">
        <v>674</v>
      </c>
      <c r="F1233">
        <v>2</v>
      </c>
      <c r="G1233" s="194" t="s">
        <v>244</v>
      </c>
      <c r="H1233" s="241" t="s">
        <v>245</v>
      </c>
      <c r="I1233" s="241" t="s">
        <v>246</v>
      </c>
      <c r="J1233" s="241">
        <v>2</v>
      </c>
      <c r="K1233" s="241">
        <v>1</v>
      </c>
      <c r="L1233" s="262">
        <v>256</v>
      </c>
      <c r="M1233" s="263">
        <v>240</v>
      </c>
      <c r="N1233" s="264">
        <v>274</v>
      </c>
      <c r="O1233" s="190"/>
      <c r="P1233" s="190"/>
      <c r="Q1233" s="190"/>
      <c r="R1233" s="190"/>
      <c r="S1233" s="190"/>
      <c r="T1233" s="190"/>
      <c r="U1233" s="190"/>
      <c r="V1233" s="190"/>
      <c r="W1233" s="190"/>
      <c r="X1233" s="190"/>
      <c r="Y1233" s="172"/>
      <c r="Z1233" s="172"/>
      <c r="AA1233" s="190">
        <v>349</v>
      </c>
      <c r="AB1233" s="190">
        <v>384</v>
      </c>
      <c r="AC1233" s="190"/>
      <c r="AD1233" s="190">
        <v>352</v>
      </c>
      <c r="AE1233" s="190"/>
      <c r="AF1233" s="190">
        <v>322</v>
      </c>
      <c r="AG1233" s="190">
        <v>309</v>
      </c>
      <c r="AH1233" s="190"/>
      <c r="AI1233" s="190">
        <v>312</v>
      </c>
      <c r="AJ1233" s="190"/>
      <c r="AK1233" s="172">
        <v>112</v>
      </c>
      <c r="AL1233" s="172">
        <v>112</v>
      </c>
      <c r="AM1233" s="265">
        <v>361.66666666666669</v>
      </c>
      <c r="AN1233" s="265">
        <v>314.33333333333331</v>
      </c>
      <c r="AO1233" s="183">
        <v>60</v>
      </c>
      <c r="AP1233" s="184">
        <v>120</v>
      </c>
      <c r="AQ1233" s="182">
        <v>64.285714285714292</v>
      </c>
      <c r="AR1233" s="182">
        <v>112</v>
      </c>
      <c r="AS1233" s="182"/>
      <c r="AT1233" s="182"/>
      <c r="AU1233" s="182"/>
      <c r="AV1233" s="182"/>
      <c r="AW1233" s="182"/>
      <c r="AX1233" s="182"/>
      <c r="AY1233" s="182"/>
      <c r="AZ1233" s="182"/>
      <c r="BA1233" s="182"/>
      <c r="BB1233" s="182"/>
      <c r="BC1233" s="182"/>
      <c r="BD1233" s="182"/>
      <c r="BE1233" s="182"/>
      <c r="BF1233" s="182"/>
      <c r="BG1233" s="182">
        <v>800</v>
      </c>
      <c r="BH1233" s="182">
        <v>1</v>
      </c>
      <c r="BI1233" s="182">
        <v>2</v>
      </c>
      <c r="BJ1233" s="182">
        <v>5</v>
      </c>
      <c r="BK1233" s="182"/>
      <c r="BL1233" s="182"/>
      <c r="BM1233" s="182"/>
      <c r="BN1233" s="182"/>
      <c r="BO1233" s="182"/>
      <c r="BP1233" s="182"/>
      <c r="BQ1233" s="228" t="s">
        <v>185</v>
      </c>
      <c r="BR1233" s="228" t="s">
        <v>247</v>
      </c>
      <c r="BS1233" s="228" t="s">
        <v>248</v>
      </c>
      <c r="BT1233" s="228" t="s">
        <v>249</v>
      </c>
      <c r="BU1233" s="228">
        <v>8</v>
      </c>
      <c r="BV1233" s="228" t="s">
        <v>244</v>
      </c>
      <c r="BW1233" s="228" t="s">
        <v>173</v>
      </c>
      <c r="BX1233" s="186">
        <v>0</v>
      </c>
      <c r="BY1233" s="182">
        <v>0</v>
      </c>
      <c r="BZ1233" s="182">
        <v>0</v>
      </c>
      <c r="CA1233" s="182">
        <v>0</v>
      </c>
      <c r="CB1233" s="182">
        <v>8</v>
      </c>
      <c r="CC1233" s="182">
        <v>8</v>
      </c>
      <c r="CD1233" s="182">
        <v>808</v>
      </c>
      <c r="CE1233" s="228">
        <v>1</v>
      </c>
      <c r="CF1233" s="228">
        <v>2</v>
      </c>
      <c r="CG1233" s="113">
        <v>5</v>
      </c>
      <c r="CH1233" s="113">
        <v>0</v>
      </c>
      <c r="CI1233" s="113">
        <v>0</v>
      </c>
      <c r="CJ1233" s="113">
        <v>0</v>
      </c>
      <c r="CK1233" s="113">
        <v>0</v>
      </c>
      <c r="CL1233" s="113">
        <v>0</v>
      </c>
      <c r="CM1233" s="113">
        <v>0</v>
      </c>
      <c r="CN1233" s="185">
        <v>8</v>
      </c>
      <c r="CO1233" s="181">
        <v>808</v>
      </c>
      <c r="CP1233" s="187">
        <v>9.9009900990099011E-3</v>
      </c>
      <c r="CQ1233" s="173">
        <v>3.125E-2</v>
      </c>
      <c r="CR1233" s="173">
        <v>3.15625</v>
      </c>
      <c r="CS1233" s="173">
        <v>2.5450689289501591E-2</v>
      </c>
      <c r="CT1233" s="173">
        <v>2.5705196182396608</v>
      </c>
      <c r="CU1233" s="253">
        <v>2791</v>
      </c>
      <c r="CV1233" s="220">
        <v>-1</v>
      </c>
      <c r="CW1233" s="254">
        <f t="shared" si="133"/>
        <v>800</v>
      </c>
      <c r="CX1233" s="15">
        <f t="shared" si="134"/>
        <v>8</v>
      </c>
      <c r="CY1233" s="241">
        <f t="shared" si="135"/>
        <v>8</v>
      </c>
      <c r="CZ1233" s="241" t="str">
        <f>IFERROR(ROUND(CY1233/#REF!,1),"")</f>
        <v/>
      </c>
      <c r="DA1233" s="254">
        <f t="shared" si="136"/>
        <v>808</v>
      </c>
      <c r="DB1233" s="246">
        <f t="shared" si="137"/>
        <v>9.9009900990099011E-3</v>
      </c>
      <c r="DC1233" s="195"/>
      <c r="DD1233" s="15" t="str">
        <f>IFERROR(#REF!-AO1233,"")</f>
        <v/>
      </c>
      <c r="DE1233" s="195"/>
      <c r="DF1233" s="266" t="str">
        <f>IFERROR(#REF!-L1233,"")</f>
        <v/>
      </c>
      <c r="DG1233" s="228" t="e">
        <f>IF(#REF!&gt;AP1233,0,1)</f>
        <v>#REF!</v>
      </c>
      <c r="DH1233" s="228">
        <f t="shared" si="138"/>
        <v>1</v>
      </c>
      <c r="DI1233" s="228">
        <f t="shared" si="139"/>
        <v>0</v>
      </c>
    </row>
    <row r="1234" spans="1:113" ht="20.25" customHeight="1" x14ac:dyDescent="0.2">
      <c r="A1234">
        <v>2022</v>
      </c>
      <c r="B1234">
        <v>2</v>
      </c>
      <c r="C1234" s="261">
        <v>44614</v>
      </c>
      <c r="D1234">
        <v>422</v>
      </c>
      <c r="E1234">
        <v>668</v>
      </c>
      <c r="F1234">
        <v>3</v>
      </c>
      <c r="G1234" s="194" t="s">
        <v>352</v>
      </c>
      <c r="H1234" s="241" t="s">
        <v>353</v>
      </c>
      <c r="I1234" s="241" t="s">
        <v>169</v>
      </c>
      <c r="J1234" s="241">
        <v>2</v>
      </c>
      <c r="K1234" s="241">
        <v>1</v>
      </c>
      <c r="L1234" s="262">
        <v>103</v>
      </c>
      <c r="M1234" s="263">
        <v>96</v>
      </c>
      <c r="N1234" s="264">
        <v>110</v>
      </c>
      <c r="O1234" s="190"/>
      <c r="P1234" s="190"/>
      <c r="Q1234" s="190"/>
      <c r="R1234" s="190"/>
      <c r="S1234" s="190"/>
      <c r="T1234" s="190"/>
      <c r="U1234" s="190"/>
      <c r="V1234" s="190"/>
      <c r="W1234" s="190"/>
      <c r="X1234" s="190"/>
      <c r="Y1234" s="172"/>
      <c r="Z1234" s="172"/>
      <c r="AA1234" s="190">
        <v>158</v>
      </c>
      <c r="AB1234" s="190">
        <v>148</v>
      </c>
      <c r="AC1234" s="190"/>
      <c r="AD1234" s="190">
        <v>146</v>
      </c>
      <c r="AE1234" s="190"/>
      <c r="AF1234" s="190">
        <v>108</v>
      </c>
      <c r="AG1234" s="190">
        <v>107</v>
      </c>
      <c r="AH1234" s="190"/>
      <c r="AI1234" s="190">
        <v>108</v>
      </c>
      <c r="AJ1234" s="190"/>
      <c r="AK1234" s="172">
        <v>120</v>
      </c>
      <c r="AL1234" s="172">
        <v>120</v>
      </c>
      <c r="AM1234" s="265">
        <v>150.66666666666671</v>
      </c>
      <c r="AN1234" s="265">
        <v>107.6666666666667</v>
      </c>
      <c r="AO1234" s="183">
        <v>103</v>
      </c>
      <c r="AP1234" s="184">
        <v>105</v>
      </c>
      <c r="AQ1234" s="182">
        <v>60</v>
      </c>
      <c r="AR1234" s="182">
        <v>120</v>
      </c>
      <c r="AS1234" s="182"/>
      <c r="AT1234" s="182"/>
      <c r="AU1234" s="182"/>
      <c r="AV1234" s="182"/>
      <c r="AW1234" s="182"/>
      <c r="AX1234" s="182"/>
      <c r="AY1234" s="182"/>
      <c r="AZ1234" s="182"/>
      <c r="BA1234" s="182"/>
      <c r="BB1234" s="182"/>
      <c r="BC1234" s="182"/>
      <c r="BD1234" s="182"/>
      <c r="BE1234" s="182"/>
      <c r="BF1234" s="182"/>
      <c r="BG1234" s="182">
        <v>960</v>
      </c>
      <c r="BH1234" s="182"/>
      <c r="BI1234" s="182">
        <v>2</v>
      </c>
      <c r="BJ1234" s="182">
        <v>6</v>
      </c>
      <c r="BK1234" s="182"/>
      <c r="BL1234" s="182"/>
      <c r="BM1234" s="182"/>
      <c r="BN1234" s="182"/>
      <c r="BO1234" s="182"/>
      <c r="BP1234" s="182"/>
      <c r="BQ1234" s="228" t="s">
        <v>185</v>
      </c>
      <c r="BR1234" s="228" t="s">
        <v>186</v>
      </c>
      <c r="BS1234" s="228" t="s">
        <v>354</v>
      </c>
      <c r="BT1234" s="228" t="s">
        <v>188</v>
      </c>
      <c r="BU1234" s="228">
        <v>8</v>
      </c>
      <c r="BV1234" s="228" t="s">
        <v>352</v>
      </c>
      <c r="BW1234" s="228" t="s">
        <v>173</v>
      </c>
      <c r="BX1234" s="186">
        <v>0</v>
      </c>
      <c r="BY1234" s="182">
        <v>0</v>
      </c>
      <c r="BZ1234" s="182">
        <v>0</v>
      </c>
      <c r="CA1234" s="182">
        <v>0</v>
      </c>
      <c r="CB1234" s="182">
        <v>8</v>
      </c>
      <c r="CC1234" s="182">
        <v>8</v>
      </c>
      <c r="CD1234" s="182">
        <v>968</v>
      </c>
      <c r="CE1234" s="228">
        <v>0</v>
      </c>
      <c r="CF1234" s="228">
        <v>2</v>
      </c>
      <c r="CG1234" s="113">
        <v>6</v>
      </c>
      <c r="CH1234" s="113">
        <v>0</v>
      </c>
      <c r="CI1234" s="113">
        <v>0</v>
      </c>
      <c r="CJ1234" s="113">
        <v>0</v>
      </c>
      <c r="CK1234" s="113">
        <v>0</v>
      </c>
      <c r="CL1234" s="113">
        <v>0</v>
      </c>
      <c r="CM1234" s="113">
        <v>0</v>
      </c>
      <c r="CN1234" s="185">
        <v>8</v>
      </c>
      <c r="CO1234" s="181">
        <v>968</v>
      </c>
      <c r="CP1234" s="187">
        <v>8.2644628099173556E-3</v>
      </c>
      <c r="CQ1234" s="173">
        <v>7.7669902912621352E-2</v>
      </c>
      <c r="CR1234" s="173">
        <v>9.3980582524271838</v>
      </c>
      <c r="CS1234" s="173">
        <v>7.4303405572755415E-2</v>
      </c>
      <c r="CT1234" s="173">
        <v>8.9907120743034046</v>
      </c>
      <c r="CU1234" s="253">
        <v>2791</v>
      </c>
      <c r="CV1234" s="220">
        <v>-1</v>
      </c>
      <c r="CW1234" s="254">
        <f t="shared" si="133"/>
        <v>960</v>
      </c>
      <c r="CX1234" s="15">
        <f t="shared" si="134"/>
        <v>8</v>
      </c>
      <c r="CY1234" s="241">
        <f t="shared" si="135"/>
        <v>8</v>
      </c>
      <c r="CZ1234" s="241" t="str">
        <f>IFERROR(ROUND(CY1234/#REF!,1),"")</f>
        <v/>
      </c>
      <c r="DA1234" s="254">
        <f t="shared" si="136"/>
        <v>968</v>
      </c>
      <c r="DB1234" s="246">
        <f t="shared" si="137"/>
        <v>8.2644628099173556E-3</v>
      </c>
      <c r="DC1234" s="195"/>
      <c r="DD1234" s="15" t="str">
        <f>IFERROR(#REF!-AO1234,"")</f>
        <v/>
      </c>
      <c r="DE1234" s="195"/>
      <c r="DF1234" s="266" t="str">
        <f>IFERROR(#REF!-L1234,"")</f>
        <v/>
      </c>
      <c r="DG1234" s="228" t="e">
        <f>IF(#REF!&gt;AP1234,0,1)</f>
        <v>#REF!</v>
      </c>
      <c r="DH1234" s="228">
        <f t="shared" si="138"/>
        <v>1</v>
      </c>
      <c r="DI1234" s="228">
        <f t="shared" si="139"/>
        <v>1</v>
      </c>
    </row>
    <row r="1235" spans="1:113" ht="20.25" customHeight="1" x14ac:dyDescent="0.2">
      <c r="A1235">
        <v>2022</v>
      </c>
      <c r="B1235">
        <v>2</v>
      </c>
      <c r="C1235" s="261">
        <v>44614</v>
      </c>
      <c r="D1235">
        <v>47</v>
      </c>
      <c r="E1235">
        <v>122</v>
      </c>
      <c r="F1235">
        <v>4</v>
      </c>
      <c r="G1235" s="194" t="s">
        <v>250</v>
      </c>
      <c r="H1235" s="241" t="s">
        <v>251</v>
      </c>
      <c r="I1235" s="241" t="s">
        <v>246</v>
      </c>
      <c r="J1235" s="241">
        <v>2</v>
      </c>
      <c r="K1235" s="241">
        <v>1</v>
      </c>
      <c r="L1235" s="262">
        <v>280</v>
      </c>
      <c r="M1235" s="263">
        <v>267</v>
      </c>
      <c r="N1235" s="264">
        <v>292</v>
      </c>
      <c r="O1235" s="190"/>
      <c r="P1235" s="190"/>
      <c r="Q1235" s="190"/>
      <c r="R1235" s="190"/>
      <c r="S1235" s="190"/>
      <c r="T1235" s="190"/>
      <c r="U1235" s="190"/>
      <c r="V1235" s="190"/>
      <c r="W1235" s="190"/>
      <c r="X1235" s="190"/>
      <c r="Y1235" s="172"/>
      <c r="Z1235" s="172"/>
      <c r="AA1235" s="190"/>
      <c r="AB1235" s="190"/>
      <c r="AC1235" s="190"/>
      <c r="AD1235" s="190"/>
      <c r="AE1235" s="190"/>
      <c r="AF1235" s="190"/>
      <c r="AG1235" s="190"/>
      <c r="AH1235" s="190"/>
      <c r="AI1235" s="190"/>
      <c r="AJ1235" s="190"/>
      <c r="AK1235" s="172"/>
      <c r="AL1235" s="172"/>
      <c r="AM1235" s="265"/>
      <c r="AN1235" s="265"/>
      <c r="AO1235" s="183">
        <v>64</v>
      </c>
      <c r="AP1235" s="184">
        <v>113</v>
      </c>
      <c r="AQ1235" s="182"/>
      <c r="AR1235" s="182"/>
      <c r="AS1235" s="182"/>
      <c r="AT1235" s="182"/>
      <c r="AU1235" s="182"/>
      <c r="AV1235" s="182"/>
      <c r="AW1235" s="182"/>
      <c r="AX1235" s="182"/>
      <c r="AY1235" s="182"/>
      <c r="AZ1235" s="182"/>
      <c r="BA1235" s="182"/>
      <c r="BB1235" s="182"/>
      <c r="BC1235" s="182"/>
      <c r="BD1235" s="182"/>
      <c r="BE1235" s="182"/>
      <c r="BF1235" s="182"/>
      <c r="BG1235" s="182"/>
      <c r="BH1235" s="182"/>
      <c r="BI1235" s="182"/>
      <c r="BJ1235" s="182"/>
      <c r="BK1235" s="182"/>
      <c r="BL1235" s="182"/>
      <c r="BM1235" s="182"/>
      <c r="BN1235" s="182"/>
      <c r="BO1235" s="182"/>
      <c r="BP1235" s="182"/>
      <c r="BQ1235" s="228" t="s">
        <v>185</v>
      </c>
      <c r="BR1235" s="228" t="s">
        <v>247</v>
      </c>
      <c r="BS1235" s="228" t="s">
        <v>252</v>
      </c>
      <c r="BT1235" s="228" t="s">
        <v>249</v>
      </c>
      <c r="BU1235" s="228">
        <v>8</v>
      </c>
      <c r="BV1235" s="228" t="s">
        <v>253</v>
      </c>
      <c r="BW1235" s="228" t="s">
        <v>173</v>
      </c>
      <c r="BX1235" s="186">
        <v>0</v>
      </c>
      <c r="BY1235" s="182">
        <v>0</v>
      </c>
      <c r="BZ1235" s="182">
        <v>0</v>
      </c>
      <c r="CA1235" s="182">
        <v>0</v>
      </c>
      <c r="CB1235" s="182">
        <v>0</v>
      </c>
      <c r="CC1235" s="182">
        <v>0</v>
      </c>
      <c r="CD1235" s="182">
        <v>0</v>
      </c>
      <c r="CE1235" s="228">
        <v>0</v>
      </c>
      <c r="CF1235" s="228">
        <v>0</v>
      </c>
      <c r="CG1235" s="113">
        <v>0</v>
      </c>
      <c r="CH1235" s="113">
        <v>0</v>
      </c>
      <c r="CI1235" s="113">
        <v>0</v>
      </c>
      <c r="CJ1235" s="113">
        <v>0</v>
      </c>
      <c r="CK1235" s="113">
        <v>0</v>
      </c>
      <c r="CL1235" s="113">
        <v>0</v>
      </c>
      <c r="CM1235" s="113">
        <v>0</v>
      </c>
      <c r="CN1235" s="185">
        <v>0</v>
      </c>
      <c r="CO1235" s="181">
        <v>0</v>
      </c>
      <c r="CP1235" s="187"/>
      <c r="CQ1235" s="173">
        <v>0</v>
      </c>
      <c r="CR1235" s="173">
        <v>0</v>
      </c>
      <c r="CS1235" s="173"/>
      <c r="CT1235" s="173"/>
      <c r="CU1235" s="253">
        <v>2791</v>
      </c>
      <c r="CV1235" s="220"/>
      <c r="CW1235" s="254">
        <f t="shared" si="133"/>
        <v>0</v>
      </c>
      <c r="CX1235" s="15">
        <f t="shared" si="134"/>
        <v>0</v>
      </c>
      <c r="CY1235" s="241">
        <f t="shared" si="135"/>
        <v>0</v>
      </c>
      <c r="CZ1235" s="241" t="str">
        <f>IFERROR(ROUND(CY1235/#REF!,1),"")</f>
        <v/>
      </c>
      <c r="DA1235" s="254">
        <f t="shared" si="136"/>
        <v>0</v>
      </c>
      <c r="DB1235" s="246" t="str">
        <f t="shared" si="137"/>
        <v/>
      </c>
      <c r="DC1235" s="195"/>
      <c r="DD1235" s="15" t="str">
        <f>IFERROR(#REF!-AO1235,"")</f>
        <v/>
      </c>
      <c r="DE1235" s="195"/>
      <c r="DF1235" s="266" t="str">
        <f>IFERROR(#REF!-L1235,"")</f>
        <v/>
      </c>
      <c r="DG1235" s="228" t="e">
        <f>IF(#REF!&gt;AP1235,0,1)</f>
        <v>#REF!</v>
      </c>
      <c r="DH1235" s="228">
        <f t="shared" si="138"/>
        <v>0</v>
      </c>
      <c r="DI1235" s="228">
        <f t="shared" si="139"/>
        <v>1</v>
      </c>
    </row>
    <row r="1236" spans="1:113" ht="20.25" customHeight="1" x14ac:dyDescent="0.2">
      <c r="A1236">
        <v>2022</v>
      </c>
      <c r="B1236">
        <v>2</v>
      </c>
      <c r="C1236" s="261">
        <v>44614</v>
      </c>
      <c r="D1236">
        <v>124</v>
      </c>
      <c r="E1236">
        <v>689</v>
      </c>
      <c r="F1236">
        <v>4</v>
      </c>
      <c r="G1236" s="194" t="s">
        <v>311</v>
      </c>
      <c r="H1236" s="241" t="s">
        <v>312</v>
      </c>
      <c r="I1236" s="241" t="s">
        <v>169</v>
      </c>
      <c r="J1236" s="241">
        <v>2</v>
      </c>
      <c r="K1236" s="241">
        <v>2</v>
      </c>
      <c r="L1236" s="262">
        <v>75</v>
      </c>
      <c r="M1236" s="263">
        <v>67</v>
      </c>
      <c r="N1236" s="264">
        <v>82</v>
      </c>
      <c r="O1236" s="190"/>
      <c r="P1236" s="190"/>
      <c r="Q1236" s="190"/>
      <c r="R1236" s="190"/>
      <c r="S1236" s="190"/>
      <c r="T1236" s="190"/>
      <c r="U1236" s="190"/>
      <c r="V1236" s="190"/>
      <c r="W1236" s="190"/>
      <c r="X1236" s="190"/>
      <c r="Y1236" s="172"/>
      <c r="Z1236" s="172"/>
      <c r="AA1236" s="190"/>
      <c r="AB1236" s="190"/>
      <c r="AC1236" s="190"/>
      <c r="AD1236" s="190"/>
      <c r="AE1236" s="190"/>
      <c r="AF1236" s="190"/>
      <c r="AG1236" s="190"/>
      <c r="AH1236" s="190"/>
      <c r="AI1236" s="190"/>
      <c r="AJ1236" s="190"/>
      <c r="AK1236" s="172">
        <v>111</v>
      </c>
      <c r="AL1236" s="172">
        <v>108</v>
      </c>
      <c r="AM1236" s="265"/>
      <c r="AN1236" s="265"/>
      <c r="AO1236" s="183">
        <v>59</v>
      </c>
      <c r="AP1236" s="184">
        <v>122</v>
      </c>
      <c r="AQ1236" s="182">
        <v>65.753424657534254</v>
      </c>
      <c r="AR1236" s="182">
        <v>109.5</v>
      </c>
      <c r="AS1236" s="182"/>
      <c r="AT1236" s="182"/>
      <c r="AU1236" s="182"/>
      <c r="AV1236" s="182"/>
      <c r="AW1236" s="182"/>
      <c r="AX1236" s="182"/>
      <c r="AY1236" s="182"/>
      <c r="AZ1236" s="182"/>
      <c r="BA1236" s="182"/>
      <c r="BB1236" s="182"/>
      <c r="BC1236" s="182"/>
      <c r="BD1236" s="182"/>
      <c r="BE1236" s="182"/>
      <c r="BF1236" s="182"/>
      <c r="BG1236" s="182"/>
      <c r="BH1236" s="182"/>
      <c r="BI1236" s="182"/>
      <c r="BJ1236" s="182"/>
      <c r="BK1236" s="182"/>
      <c r="BL1236" s="182"/>
      <c r="BM1236" s="182"/>
      <c r="BN1236" s="182"/>
      <c r="BO1236" s="182"/>
      <c r="BP1236" s="182"/>
      <c r="BQ1236" s="228" t="s">
        <v>180</v>
      </c>
      <c r="BR1236" s="228" t="s">
        <v>192</v>
      </c>
      <c r="BS1236" s="228"/>
      <c r="BT1236" s="228"/>
      <c r="BU1236" s="228">
        <v>8</v>
      </c>
      <c r="BV1236" s="228" t="s">
        <v>310</v>
      </c>
      <c r="BW1236" s="228" t="s">
        <v>173</v>
      </c>
      <c r="BX1236" s="186">
        <v>0</v>
      </c>
      <c r="BY1236" s="182">
        <v>0</v>
      </c>
      <c r="BZ1236" s="182">
        <v>0</v>
      </c>
      <c r="CA1236" s="182">
        <v>0</v>
      </c>
      <c r="CB1236" s="182">
        <v>0</v>
      </c>
      <c r="CC1236" s="182">
        <v>0</v>
      </c>
      <c r="CD1236" s="182">
        <v>0</v>
      </c>
      <c r="CE1236" s="228">
        <v>0</v>
      </c>
      <c r="CF1236" s="228">
        <v>0</v>
      </c>
      <c r="CG1236" s="113">
        <v>0</v>
      </c>
      <c r="CH1236" s="113">
        <v>0</v>
      </c>
      <c r="CI1236" s="113">
        <v>0</v>
      </c>
      <c r="CJ1236" s="113">
        <v>0</v>
      </c>
      <c r="CK1236" s="113">
        <v>0</v>
      </c>
      <c r="CL1236" s="113">
        <v>0</v>
      </c>
      <c r="CM1236" s="113">
        <v>0</v>
      </c>
      <c r="CN1236" s="185">
        <v>0</v>
      </c>
      <c r="CO1236" s="181">
        <v>0</v>
      </c>
      <c r="CP1236" s="187"/>
      <c r="CQ1236" s="173">
        <v>0</v>
      </c>
      <c r="CR1236" s="173">
        <v>0</v>
      </c>
      <c r="CS1236" s="173"/>
      <c r="CT1236" s="173"/>
      <c r="CU1236" s="253">
        <v>2791</v>
      </c>
      <c r="CV1236" s="220"/>
      <c r="CW1236" s="254">
        <f t="shared" si="133"/>
        <v>0</v>
      </c>
      <c r="CX1236" s="15">
        <f t="shared" si="134"/>
        <v>0</v>
      </c>
      <c r="CY1236" s="241">
        <f t="shared" si="135"/>
        <v>0</v>
      </c>
      <c r="CZ1236" s="241" t="str">
        <f>IFERROR(ROUND(CY1236/#REF!,1),"")</f>
        <v/>
      </c>
      <c r="DA1236" s="254">
        <f t="shared" si="136"/>
        <v>0</v>
      </c>
      <c r="DB1236" s="246" t="str">
        <f t="shared" si="137"/>
        <v/>
      </c>
      <c r="DC1236" s="195"/>
      <c r="DD1236" s="15" t="str">
        <f>IFERROR(#REF!-AO1236,"")</f>
        <v/>
      </c>
      <c r="DE1236" s="195"/>
      <c r="DF1236" s="266" t="str">
        <f>IFERROR(#REF!-L1236,"")</f>
        <v/>
      </c>
      <c r="DG1236" s="228" t="e">
        <f>IF(#REF!&gt;AP1236,0,1)</f>
        <v>#REF!</v>
      </c>
      <c r="DH1236" s="228">
        <f t="shared" si="138"/>
        <v>0</v>
      </c>
      <c r="DI1236" s="228">
        <f t="shared" si="139"/>
        <v>1</v>
      </c>
    </row>
    <row r="1237" spans="1:113" ht="20.25" customHeight="1" x14ac:dyDescent="0.2">
      <c r="A1237">
        <v>2022</v>
      </c>
      <c r="B1237">
        <v>2</v>
      </c>
      <c r="C1237" s="261">
        <v>44614</v>
      </c>
      <c r="D1237">
        <v>382</v>
      </c>
      <c r="E1237">
        <v>449</v>
      </c>
      <c r="F1237">
        <v>4</v>
      </c>
      <c r="G1237" s="194" t="s">
        <v>340</v>
      </c>
      <c r="H1237" s="241" t="s">
        <v>341</v>
      </c>
      <c r="I1237" s="241" t="s">
        <v>169</v>
      </c>
      <c r="J1237" s="241">
        <v>3</v>
      </c>
      <c r="K1237" s="241">
        <v>1</v>
      </c>
      <c r="L1237" s="262">
        <v>46</v>
      </c>
      <c r="M1237" s="263">
        <v>40</v>
      </c>
      <c r="N1237" s="264">
        <v>50</v>
      </c>
      <c r="O1237" s="190"/>
      <c r="P1237" s="190"/>
      <c r="Q1237" s="190"/>
      <c r="R1237" s="190"/>
      <c r="S1237" s="190"/>
      <c r="T1237" s="190"/>
      <c r="U1237" s="190"/>
      <c r="V1237" s="190"/>
      <c r="W1237" s="190"/>
      <c r="X1237" s="190"/>
      <c r="Y1237" s="172"/>
      <c r="Z1237" s="172"/>
      <c r="AA1237" s="190">
        <v>58</v>
      </c>
      <c r="AB1237" s="190">
        <v>70</v>
      </c>
      <c r="AC1237" s="190"/>
      <c r="AD1237" s="190">
        <v>66</v>
      </c>
      <c r="AE1237" s="190"/>
      <c r="AF1237" s="190">
        <v>46</v>
      </c>
      <c r="AG1237" s="190">
        <v>47</v>
      </c>
      <c r="AH1237" s="190"/>
      <c r="AI1237" s="190">
        <v>52</v>
      </c>
      <c r="AJ1237" s="190"/>
      <c r="AK1237" s="172">
        <v>99</v>
      </c>
      <c r="AL1237" s="172">
        <v>99</v>
      </c>
      <c r="AM1237" s="265">
        <v>64.666666666666671</v>
      </c>
      <c r="AN1237" s="265">
        <v>48.333333333333343</v>
      </c>
      <c r="AO1237" s="183">
        <v>112</v>
      </c>
      <c r="AP1237" s="184">
        <v>96</v>
      </c>
      <c r="AQ1237" s="182">
        <v>109.09090909090909</v>
      </c>
      <c r="AR1237" s="182">
        <v>99</v>
      </c>
      <c r="AS1237" s="182"/>
      <c r="AT1237" s="182"/>
      <c r="AU1237" s="182"/>
      <c r="AV1237" s="182"/>
      <c r="AW1237" s="182"/>
      <c r="AX1237" s="182"/>
      <c r="AY1237" s="182"/>
      <c r="AZ1237" s="182"/>
      <c r="BA1237" s="182"/>
      <c r="BB1237" s="182"/>
      <c r="BC1237" s="182"/>
      <c r="BD1237" s="182"/>
      <c r="BE1237" s="182"/>
      <c r="BF1237" s="182"/>
      <c r="BG1237" s="182">
        <v>990</v>
      </c>
      <c r="BH1237" s="182"/>
      <c r="BI1237" s="182">
        <v>3</v>
      </c>
      <c r="BJ1237" s="182">
        <v>5</v>
      </c>
      <c r="BK1237" s="182"/>
      <c r="BL1237" s="182"/>
      <c r="BM1237" s="182"/>
      <c r="BN1237" s="182"/>
      <c r="BO1237" s="182"/>
      <c r="BP1237" s="182"/>
      <c r="BQ1237" s="228" t="s">
        <v>185</v>
      </c>
      <c r="BR1237" s="228" t="s">
        <v>186</v>
      </c>
      <c r="BS1237" s="228" t="s">
        <v>342</v>
      </c>
      <c r="BT1237" s="228" t="s">
        <v>188</v>
      </c>
      <c r="BU1237" s="228">
        <v>8</v>
      </c>
      <c r="BV1237" s="228" t="s">
        <v>340</v>
      </c>
      <c r="BW1237" s="228" t="s">
        <v>173</v>
      </c>
      <c r="BX1237" s="186">
        <v>0</v>
      </c>
      <c r="BY1237" s="182">
        <v>0</v>
      </c>
      <c r="BZ1237" s="182">
        <v>0</v>
      </c>
      <c r="CA1237" s="182">
        <v>0</v>
      </c>
      <c r="CB1237" s="182">
        <v>8</v>
      </c>
      <c r="CC1237" s="182">
        <v>8</v>
      </c>
      <c r="CD1237" s="182">
        <v>998</v>
      </c>
      <c r="CE1237" s="228">
        <v>0</v>
      </c>
      <c r="CF1237" s="228">
        <v>3</v>
      </c>
      <c r="CG1237" s="113">
        <v>5</v>
      </c>
      <c r="CH1237" s="113">
        <v>0</v>
      </c>
      <c r="CI1237" s="113">
        <v>0</v>
      </c>
      <c r="CJ1237" s="113">
        <v>0</v>
      </c>
      <c r="CK1237" s="113">
        <v>0</v>
      </c>
      <c r="CL1237" s="113">
        <v>0</v>
      </c>
      <c r="CM1237" s="113">
        <v>0</v>
      </c>
      <c r="CN1237" s="185">
        <v>8</v>
      </c>
      <c r="CO1237" s="181">
        <v>998</v>
      </c>
      <c r="CP1237" s="187">
        <v>8.0160320641282558E-3</v>
      </c>
      <c r="CQ1237" s="173">
        <v>0.17391304347826089</v>
      </c>
      <c r="CR1237" s="173">
        <v>21.695652173913039</v>
      </c>
      <c r="CS1237" s="173">
        <v>0.16551724137931029</v>
      </c>
      <c r="CT1237" s="173">
        <v>20.64827586206896</v>
      </c>
      <c r="CU1237" s="253">
        <v>2791</v>
      </c>
      <c r="CV1237" s="220">
        <v>-1</v>
      </c>
      <c r="CW1237" s="254">
        <f t="shared" si="133"/>
        <v>990</v>
      </c>
      <c r="CX1237" s="15">
        <f t="shared" si="134"/>
        <v>8</v>
      </c>
      <c r="CY1237" s="241">
        <f t="shared" si="135"/>
        <v>8</v>
      </c>
      <c r="CZ1237" s="241" t="str">
        <f>IFERROR(ROUND(CY1237/#REF!,1),"")</f>
        <v/>
      </c>
      <c r="DA1237" s="254">
        <f t="shared" si="136"/>
        <v>998</v>
      </c>
      <c r="DB1237" s="246">
        <f t="shared" si="137"/>
        <v>8.0160320641282558E-3</v>
      </c>
      <c r="DC1237" s="195"/>
      <c r="DD1237" s="15" t="str">
        <f>IFERROR(#REF!-AO1237,"")</f>
        <v/>
      </c>
      <c r="DE1237" s="195"/>
      <c r="DF1237" s="266" t="str">
        <f>IFERROR(#REF!-L1237,"")</f>
        <v/>
      </c>
      <c r="DG1237" s="228" t="e">
        <f>IF(#REF!&gt;AP1237,0,1)</f>
        <v>#REF!</v>
      </c>
      <c r="DH1237" s="228">
        <f t="shared" si="138"/>
        <v>1</v>
      </c>
      <c r="DI1237" s="228">
        <f t="shared" si="139"/>
        <v>1</v>
      </c>
    </row>
    <row r="1238" spans="1:113" ht="20.25" customHeight="1" x14ac:dyDescent="0.2">
      <c r="A1238">
        <v>2022</v>
      </c>
      <c r="B1238">
        <v>2</v>
      </c>
      <c r="C1238" s="261">
        <v>44614</v>
      </c>
      <c r="D1238">
        <v>376</v>
      </c>
      <c r="E1238">
        <v>438</v>
      </c>
      <c r="F1238">
        <v>5</v>
      </c>
      <c r="G1238" s="194" t="s">
        <v>216</v>
      </c>
      <c r="H1238" s="241" t="s">
        <v>217</v>
      </c>
      <c r="I1238" s="241" t="s">
        <v>169</v>
      </c>
      <c r="J1238" s="241">
        <v>3</v>
      </c>
      <c r="K1238" s="241">
        <v>2</v>
      </c>
      <c r="L1238" s="262">
        <v>335</v>
      </c>
      <c r="M1238" s="263">
        <v>315</v>
      </c>
      <c r="N1238" s="264">
        <v>358</v>
      </c>
      <c r="O1238" s="190"/>
      <c r="P1238" s="190"/>
      <c r="Q1238" s="190"/>
      <c r="R1238" s="190"/>
      <c r="S1238" s="190"/>
      <c r="T1238" s="190"/>
      <c r="U1238" s="190"/>
      <c r="V1238" s="190"/>
      <c r="W1238" s="190"/>
      <c r="X1238" s="190"/>
      <c r="Y1238" s="172"/>
      <c r="Z1238" s="172"/>
      <c r="AA1238" s="190">
        <v>430</v>
      </c>
      <c r="AB1238" s="190">
        <v>439</v>
      </c>
      <c r="AC1238" s="190"/>
      <c r="AD1238" s="190">
        <v>449</v>
      </c>
      <c r="AE1238" s="190"/>
      <c r="AF1238" s="190">
        <v>358</v>
      </c>
      <c r="AG1238" s="190">
        <v>358</v>
      </c>
      <c r="AH1238" s="190"/>
      <c r="AI1238" s="190">
        <v>389</v>
      </c>
      <c r="AJ1238" s="190"/>
      <c r="AK1238" s="172">
        <v>125</v>
      </c>
      <c r="AL1238" s="172">
        <v>121</v>
      </c>
      <c r="AM1238" s="265">
        <v>439.33333333333331</v>
      </c>
      <c r="AN1238" s="265">
        <v>368.33333333333331</v>
      </c>
      <c r="AO1238" s="183">
        <v>75</v>
      </c>
      <c r="AP1238" s="184">
        <v>144</v>
      </c>
      <c r="AQ1238" s="182">
        <v>87.804878048780495</v>
      </c>
      <c r="AR1238" s="182">
        <v>123</v>
      </c>
      <c r="AS1238" s="182"/>
      <c r="AT1238" s="182"/>
      <c r="AU1238" s="182"/>
      <c r="AV1238" s="182"/>
      <c r="AW1238" s="182"/>
      <c r="AX1238" s="182"/>
      <c r="AY1238" s="182"/>
      <c r="AZ1238" s="182"/>
      <c r="BA1238" s="182"/>
      <c r="BB1238" s="182"/>
      <c r="BC1238" s="182"/>
      <c r="BD1238" s="182"/>
      <c r="BE1238" s="182"/>
      <c r="BF1238" s="182"/>
      <c r="BG1238" s="182">
        <v>984</v>
      </c>
      <c r="BH1238" s="182">
        <v>2</v>
      </c>
      <c r="BI1238" s="182">
        <v>4</v>
      </c>
      <c r="BJ1238" s="182">
        <v>4</v>
      </c>
      <c r="BK1238" s="182"/>
      <c r="BL1238" s="182"/>
      <c r="BM1238" s="182"/>
      <c r="BN1238" s="182"/>
      <c r="BO1238" s="182"/>
      <c r="BP1238" s="182"/>
      <c r="BQ1238" s="228" t="s">
        <v>185</v>
      </c>
      <c r="BR1238" s="228" t="s">
        <v>186</v>
      </c>
      <c r="BS1238" s="228" t="s">
        <v>218</v>
      </c>
      <c r="BT1238" s="228" t="s">
        <v>188</v>
      </c>
      <c r="BU1238" s="228">
        <v>8</v>
      </c>
      <c r="BV1238" s="228" t="s">
        <v>219</v>
      </c>
      <c r="BW1238" s="228" t="s">
        <v>173</v>
      </c>
      <c r="BX1238" s="186">
        <v>0</v>
      </c>
      <c r="BY1238" s="182">
        <v>0</v>
      </c>
      <c r="BZ1238" s="182">
        <v>0</v>
      </c>
      <c r="CA1238" s="182">
        <v>0</v>
      </c>
      <c r="CB1238" s="182">
        <v>10</v>
      </c>
      <c r="CC1238" s="182">
        <v>5</v>
      </c>
      <c r="CD1238" s="182">
        <v>989</v>
      </c>
      <c r="CE1238" s="228">
        <v>1</v>
      </c>
      <c r="CF1238" s="228">
        <v>2</v>
      </c>
      <c r="CG1238" s="113">
        <v>2</v>
      </c>
      <c r="CH1238" s="113">
        <v>0</v>
      </c>
      <c r="CI1238" s="113">
        <v>0</v>
      </c>
      <c r="CJ1238" s="113">
        <v>0</v>
      </c>
      <c r="CK1238" s="113">
        <v>0</v>
      </c>
      <c r="CL1238" s="113">
        <v>0</v>
      </c>
      <c r="CM1238" s="113">
        <v>0</v>
      </c>
      <c r="CN1238" s="185">
        <v>5</v>
      </c>
      <c r="CO1238" s="181">
        <v>989</v>
      </c>
      <c r="CP1238" s="187">
        <v>5.0556117290192111E-3</v>
      </c>
      <c r="CQ1238" s="173">
        <v>1.492537313432836E-2</v>
      </c>
      <c r="CR1238" s="173">
        <v>2.9522388059701492</v>
      </c>
      <c r="CS1238" s="173">
        <v>1.357466063348416E-2</v>
      </c>
      <c r="CT1238" s="173">
        <v>2.6850678733031681</v>
      </c>
      <c r="CU1238" s="253">
        <v>2791</v>
      </c>
      <c r="CV1238" s="220">
        <v>-1</v>
      </c>
      <c r="CW1238" s="254">
        <f t="shared" si="133"/>
        <v>984</v>
      </c>
      <c r="CX1238" s="15">
        <f t="shared" si="134"/>
        <v>10</v>
      </c>
      <c r="CY1238" s="241">
        <f t="shared" si="135"/>
        <v>5</v>
      </c>
      <c r="CZ1238" s="241" t="str">
        <f>IFERROR(ROUND(CY1238/#REF!,1),"")</f>
        <v/>
      </c>
      <c r="DA1238" s="254">
        <f t="shared" si="136"/>
        <v>989</v>
      </c>
      <c r="DB1238" s="246">
        <f t="shared" si="137"/>
        <v>5.0556117290192111E-3</v>
      </c>
      <c r="DC1238" s="195"/>
      <c r="DD1238" s="15" t="str">
        <f>IFERROR(#REF!-AO1238,"")</f>
        <v/>
      </c>
      <c r="DE1238" s="195"/>
      <c r="DF1238" s="266" t="str">
        <f>IFERROR(#REF!-L1238,"")</f>
        <v/>
      </c>
      <c r="DG1238" s="228" t="e">
        <f>IF(#REF!&gt;AP1238,0,1)</f>
        <v>#REF!</v>
      </c>
      <c r="DH1238" s="228">
        <f t="shared" si="138"/>
        <v>1</v>
      </c>
      <c r="DI1238" s="228">
        <f t="shared" si="139"/>
        <v>0</v>
      </c>
    </row>
    <row r="1239" spans="1:113" ht="20.25" customHeight="1" x14ac:dyDescent="0.2">
      <c r="A1239">
        <v>2022</v>
      </c>
      <c r="B1239">
        <v>2</v>
      </c>
      <c r="C1239" s="261">
        <v>44614</v>
      </c>
      <c r="D1239">
        <v>212</v>
      </c>
      <c r="E1239">
        <v>140</v>
      </c>
      <c r="F1239">
        <v>6</v>
      </c>
      <c r="G1239" s="194" t="s">
        <v>506</v>
      </c>
      <c r="H1239" s="241" t="s">
        <v>507</v>
      </c>
      <c r="I1239" s="241" t="s">
        <v>169</v>
      </c>
      <c r="J1239" s="241">
        <v>2</v>
      </c>
      <c r="K1239" s="241">
        <v>2</v>
      </c>
      <c r="L1239" s="262">
        <v>485</v>
      </c>
      <c r="M1239" s="263">
        <v>451</v>
      </c>
      <c r="N1239" s="264">
        <v>518</v>
      </c>
      <c r="O1239" s="190"/>
      <c r="P1239" s="190"/>
      <c r="Q1239" s="190"/>
      <c r="R1239" s="190"/>
      <c r="S1239" s="190"/>
      <c r="T1239" s="190"/>
      <c r="U1239" s="190"/>
      <c r="V1239" s="190"/>
      <c r="W1239" s="190"/>
      <c r="X1239" s="190"/>
      <c r="Y1239" s="172"/>
      <c r="Z1239" s="172"/>
      <c r="AA1239" s="190">
        <v>567</v>
      </c>
      <c r="AB1239" s="190">
        <v>620</v>
      </c>
      <c r="AC1239" s="190"/>
      <c r="AD1239" s="190">
        <v>656</v>
      </c>
      <c r="AE1239" s="190"/>
      <c r="AF1239" s="190">
        <v>473</v>
      </c>
      <c r="AG1239" s="190">
        <v>491</v>
      </c>
      <c r="AH1239" s="190"/>
      <c r="AI1239" s="190">
        <v>529</v>
      </c>
      <c r="AJ1239" s="190"/>
      <c r="AK1239" s="172"/>
      <c r="AL1239" s="172"/>
      <c r="AM1239" s="265">
        <v>614.33333333333337</v>
      </c>
      <c r="AN1239" s="265">
        <v>497.66666666666669</v>
      </c>
      <c r="AO1239" s="183">
        <v>60</v>
      </c>
      <c r="AP1239" s="184">
        <v>120</v>
      </c>
      <c r="AQ1239" s="182"/>
      <c r="AR1239" s="182"/>
      <c r="AS1239" s="182"/>
      <c r="AT1239" s="182"/>
      <c r="AU1239" s="182"/>
      <c r="AV1239" s="182"/>
      <c r="AW1239" s="182"/>
      <c r="AX1239" s="182"/>
      <c r="AY1239" s="182"/>
      <c r="AZ1239" s="182"/>
      <c r="BA1239" s="182"/>
      <c r="BB1239" s="182"/>
      <c r="BC1239" s="182"/>
      <c r="BD1239" s="182"/>
      <c r="BE1239" s="182"/>
      <c r="BF1239" s="182"/>
      <c r="BG1239" s="182">
        <v>490</v>
      </c>
      <c r="BH1239" s="182"/>
      <c r="BI1239" s="182">
        <v>3</v>
      </c>
      <c r="BJ1239" s="182">
        <v>5</v>
      </c>
      <c r="BK1239" s="182"/>
      <c r="BL1239" s="182"/>
      <c r="BM1239" s="182"/>
      <c r="BN1239" s="182"/>
      <c r="BO1239" s="182"/>
      <c r="BP1239" s="182"/>
      <c r="BQ1239" s="228" t="s">
        <v>180</v>
      </c>
      <c r="BR1239" s="228" t="s">
        <v>266</v>
      </c>
      <c r="BS1239" s="228" t="s">
        <v>508</v>
      </c>
      <c r="BT1239" s="228"/>
      <c r="BU1239" s="228">
        <v>8</v>
      </c>
      <c r="BV1239" s="228" t="s">
        <v>509</v>
      </c>
      <c r="BW1239" s="228" t="s">
        <v>173</v>
      </c>
      <c r="BX1239" s="186">
        <v>0</v>
      </c>
      <c r="BY1239" s="182">
        <v>0</v>
      </c>
      <c r="BZ1239" s="182">
        <v>0</v>
      </c>
      <c r="CA1239" s="182">
        <v>0</v>
      </c>
      <c r="CB1239" s="182">
        <v>8</v>
      </c>
      <c r="CC1239" s="182">
        <v>4</v>
      </c>
      <c r="CD1239" s="182">
        <v>494</v>
      </c>
      <c r="CE1239" s="228">
        <v>0</v>
      </c>
      <c r="CF1239" s="228">
        <v>1</v>
      </c>
      <c r="CG1239" s="113">
        <v>2</v>
      </c>
      <c r="CH1239" s="113">
        <v>0</v>
      </c>
      <c r="CI1239" s="113">
        <v>0</v>
      </c>
      <c r="CJ1239" s="113">
        <v>0</v>
      </c>
      <c r="CK1239" s="113">
        <v>0</v>
      </c>
      <c r="CL1239" s="113">
        <v>0</v>
      </c>
      <c r="CM1239" s="113">
        <v>0</v>
      </c>
      <c r="CN1239" s="185">
        <v>4</v>
      </c>
      <c r="CO1239" s="181">
        <v>494</v>
      </c>
      <c r="CP1239" s="187">
        <v>8.0971659919028341E-3</v>
      </c>
      <c r="CQ1239" s="173">
        <v>8.2474226804123713E-3</v>
      </c>
      <c r="CR1239" s="173">
        <v>1.018556701030928</v>
      </c>
      <c r="CS1239" s="173">
        <v>8.0375083724045539E-3</v>
      </c>
      <c r="CT1239" s="173">
        <v>0.99263228399196246</v>
      </c>
      <c r="CU1239" s="253">
        <v>2791</v>
      </c>
      <c r="CV1239" s="220">
        <v>-1</v>
      </c>
      <c r="CW1239" s="254">
        <f t="shared" si="133"/>
        <v>490</v>
      </c>
      <c r="CX1239" s="15">
        <f t="shared" si="134"/>
        <v>8</v>
      </c>
      <c r="CY1239" s="241">
        <f t="shared" si="135"/>
        <v>4</v>
      </c>
      <c r="CZ1239" s="241" t="str">
        <f>IFERROR(ROUND(CY1239/#REF!,1),"")</f>
        <v/>
      </c>
      <c r="DA1239" s="254">
        <f t="shared" si="136"/>
        <v>494</v>
      </c>
      <c r="DB1239" s="246">
        <f t="shared" si="137"/>
        <v>8.0971659919028341E-3</v>
      </c>
      <c r="DC1239" s="195"/>
      <c r="DD1239" s="15" t="str">
        <f>IFERROR(#REF!-AO1239,"")</f>
        <v/>
      </c>
      <c r="DE1239" s="195"/>
      <c r="DF1239" s="266" t="str">
        <f>IFERROR(#REF!-L1239,"")</f>
        <v/>
      </c>
      <c r="DG1239" s="228" t="e">
        <f>IF(#REF!&gt;AP1239,0,1)</f>
        <v>#REF!</v>
      </c>
      <c r="DH1239" s="228">
        <f t="shared" si="138"/>
        <v>1</v>
      </c>
      <c r="DI1239" s="228">
        <f t="shared" si="139"/>
        <v>1</v>
      </c>
    </row>
    <row r="1240" spans="1:113" ht="20.25" customHeight="1" x14ac:dyDescent="0.2">
      <c r="A1240">
        <v>2022</v>
      </c>
      <c r="B1240">
        <v>2</v>
      </c>
      <c r="C1240" s="261">
        <v>44614</v>
      </c>
      <c r="D1240">
        <v>212</v>
      </c>
      <c r="E1240">
        <v>178</v>
      </c>
      <c r="F1240">
        <v>6</v>
      </c>
      <c r="G1240" s="194" t="s">
        <v>510</v>
      </c>
      <c r="H1240" s="241" t="s">
        <v>511</v>
      </c>
      <c r="I1240" s="241" t="s">
        <v>169</v>
      </c>
      <c r="J1240" s="241">
        <v>2</v>
      </c>
      <c r="K1240" s="241">
        <v>2</v>
      </c>
      <c r="L1240" s="262">
        <v>50</v>
      </c>
      <c r="M1240" s="263">
        <v>46</v>
      </c>
      <c r="N1240" s="264">
        <v>53</v>
      </c>
      <c r="O1240" s="190"/>
      <c r="P1240" s="190"/>
      <c r="Q1240" s="190"/>
      <c r="R1240" s="190"/>
      <c r="S1240" s="190"/>
      <c r="T1240" s="190"/>
      <c r="U1240" s="190"/>
      <c r="V1240" s="190"/>
      <c r="W1240" s="190"/>
      <c r="X1240" s="190"/>
      <c r="Y1240" s="172"/>
      <c r="Z1240" s="172"/>
      <c r="AA1240" s="190">
        <v>68</v>
      </c>
      <c r="AB1240" s="190">
        <v>95</v>
      </c>
      <c r="AC1240" s="190"/>
      <c r="AD1240" s="190">
        <v>96</v>
      </c>
      <c r="AE1240" s="190"/>
      <c r="AF1240" s="190">
        <v>53</v>
      </c>
      <c r="AG1240" s="190">
        <v>58</v>
      </c>
      <c r="AH1240" s="190"/>
      <c r="AI1240" s="190">
        <v>68</v>
      </c>
      <c r="AJ1240" s="190"/>
      <c r="AK1240" s="172">
        <v>127</v>
      </c>
      <c r="AL1240" s="172">
        <v>119</v>
      </c>
      <c r="AM1240" s="265">
        <v>86.333333333333329</v>
      </c>
      <c r="AN1240" s="265">
        <v>59.666666666666657</v>
      </c>
      <c r="AO1240" s="183">
        <v>60</v>
      </c>
      <c r="AP1240" s="184">
        <v>120</v>
      </c>
      <c r="AQ1240" s="182">
        <v>58.536585365853661</v>
      </c>
      <c r="AR1240" s="182">
        <v>123</v>
      </c>
      <c r="AS1240" s="182"/>
      <c r="AT1240" s="182"/>
      <c r="AU1240" s="182"/>
      <c r="AV1240" s="182"/>
      <c r="AW1240" s="182"/>
      <c r="AX1240" s="182"/>
      <c r="AY1240" s="182"/>
      <c r="AZ1240" s="182"/>
      <c r="BA1240" s="182"/>
      <c r="BB1240" s="182"/>
      <c r="BC1240" s="182"/>
      <c r="BD1240" s="182"/>
      <c r="BE1240" s="182"/>
      <c r="BF1240" s="182"/>
      <c r="BG1240" s="182">
        <v>490</v>
      </c>
      <c r="BH1240" s="182"/>
      <c r="BI1240" s="182">
        <v>2</v>
      </c>
      <c r="BJ1240" s="182">
        <v>6</v>
      </c>
      <c r="BK1240" s="182"/>
      <c r="BL1240" s="182"/>
      <c r="BM1240" s="182"/>
      <c r="BN1240" s="182"/>
      <c r="BO1240" s="182"/>
      <c r="BP1240" s="182"/>
      <c r="BQ1240" s="228" t="s">
        <v>180</v>
      </c>
      <c r="BR1240" s="228" t="s">
        <v>266</v>
      </c>
      <c r="BS1240" s="228" t="s">
        <v>512</v>
      </c>
      <c r="BT1240" s="228"/>
      <c r="BU1240" s="228">
        <v>8</v>
      </c>
      <c r="BV1240" s="228" t="s">
        <v>509</v>
      </c>
      <c r="BW1240" s="228" t="s">
        <v>173</v>
      </c>
      <c r="BX1240" s="186">
        <v>0</v>
      </c>
      <c r="BY1240" s="182">
        <v>0</v>
      </c>
      <c r="BZ1240" s="182">
        <v>0</v>
      </c>
      <c r="CA1240" s="182">
        <v>0</v>
      </c>
      <c r="CB1240" s="182">
        <v>8</v>
      </c>
      <c r="CC1240" s="182">
        <v>4</v>
      </c>
      <c r="CD1240" s="182">
        <v>494</v>
      </c>
      <c r="CE1240" s="228">
        <v>0</v>
      </c>
      <c r="CF1240" s="228">
        <v>1</v>
      </c>
      <c r="CG1240" s="113">
        <v>3</v>
      </c>
      <c r="CH1240" s="113">
        <v>0</v>
      </c>
      <c r="CI1240" s="113">
        <v>0</v>
      </c>
      <c r="CJ1240" s="113">
        <v>0</v>
      </c>
      <c r="CK1240" s="113">
        <v>0</v>
      </c>
      <c r="CL1240" s="113">
        <v>0</v>
      </c>
      <c r="CM1240" s="113">
        <v>0</v>
      </c>
      <c r="CN1240" s="185">
        <v>4</v>
      </c>
      <c r="CO1240" s="181">
        <v>494</v>
      </c>
      <c r="CP1240" s="187">
        <v>8.0971659919028341E-3</v>
      </c>
      <c r="CQ1240" s="173">
        <v>0.08</v>
      </c>
      <c r="CR1240" s="173">
        <v>9.8800000000000008</v>
      </c>
      <c r="CS1240" s="173">
        <v>6.7039106145251395E-2</v>
      </c>
      <c r="CT1240" s="173">
        <v>8.2793296089385482</v>
      </c>
      <c r="CU1240" s="253">
        <v>2791</v>
      </c>
      <c r="CV1240" s="220">
        <v>-1</v>
      </c>
      <c r="CW1240" s="254">
        <f t="shared" si="133"/>
        <v>490</v>
      </c>
      <c r="CX1240" s="15">
        <f t="shared" si="134"/>
        <v>8</v>
      </c>
      <c r="CY1240" s="241">
        <f t="shared" si="135"/>
        <v>4</v>
      </c>
      <c r="CZ1240" s="241" t="str">
        <f>IFERROR(ROUND(CY1240/#REF!,1),"")</f>
        <v/>
      </c>
      <c r="DA1240" s="254">
        <f t="shared" si="136"/>
        <v>494</v>
      </c>
      <c r="DB1240" s="246">
        <f t="shared" si="137"/>
        <v>8.0971659919028341E-3</v>
      </c>
      <c r="DC1240" s="195"/>
      <c r="DD1240" s="15" t="str">
        <f>IFERROR(#REF!-AO1240,"")</f>
        <v/>
      </c>
      <c r="DE1240" s="195"/>
      <c r="DF1240" s="266" t="str">
        <f>IFERROR(#REF!-L1240,"")</f>
        <v/>
      </c>
      <c r="DG1240" s="228" t="e">
        <f>IF(#REF!&gt;AP1240,0,1)</f>
        <v>#REF!</v>
      </c>
      <c r="DH1240" s="228">
        <f t="shared" si="138"/>
        <v>1</v>
      </c>
      <c r="DI1240" s="228">
        <f t="shared" si="139"/>
        <v>0</v>
      </c>
    </row>
    <row r="1241" spans="1:113" ht="20.25" customHeight="1" x14ac:dyDescent="0.2">
      <c r="A1241">
        <v>2022</v>
      </c>
      <c r="B1241">
        <v>2</v>
      </c>
      <c r="C1241" s="261">
        <v>44614</v>
      </c>
      <c r="D1241">
        <v>241</v>
      </c>
      <c r="E1241">
        <v>165</v>
      </c>
      <c r="F1241">
        <v>7</v>
      </c>
      <c r="G1241" s="194" t="s">
        <v>513</v>
      </c>
      <c r="H1241" s="241" t="s">
        <v>514</v>
      </c>
      <c r="I1241" s="241" t="s">
        <v>169</v>
      </c>
      <c r="J1241" s="241">
        <v>2</v>
      </c>
      <c r="K1241" s="241">
        <v>2</v>
      </c>
      <c r="L1241" s="262">
        <v>706</v>
      </c>
      <c r="M1241" s="263">
        <v>656</v>
      </c>
      <c r="N1241" s="264">
        <v>755</v>
      </c>
      <c r="O1241" s="190"/>
      <c r="P1241" s="190"/>
      <c r="Q1241" s="190"/>
      <c r="R1241" s="190"/>
      <c r="S1241" s="190"/>
      <c r="T1241" s="190"/>
      <c r="U1241" s="190"/>
      <c r="V1241" s="190"/>
      <c r="W1241" s="190"/>
      <c r="X1241" s="190"/>
      <c r="Y1241" s="172"/>
      <c r="Z1241" s="172"/>
      <c r="AA1241" s="190">
        <v>874</v>
      </c>
      <c r="AB1241" s="190">
        <v>899</v>
      </c>
      <c r="AC1241" s="190"/>
      <c r="AD1241" s="190">
        <v>940</v>
      </c>
      <c r="AE1241" s="190"/>
      <c r="AF1241" s="190">
        <v>777</v>
      </c>
      <c r="AG1241" s="190">
        <v>766</v>
      </c>
      <c r="AH1241" s="190"/>
      <c r="AI1241" s="190">
        <v>818</v>
      </c>
      <c r="AJ1241" s="190"/>
      <c r="AK1241" s="172">
        <v>128</v>
      </c>
      <c r="AL1241" s="172">
        <v>124</v>
      </c>
      <c r="AM1241" s="265">
        <v>904.33333333333337</v>
      </c>
      <c r="AN1241" s="265">
        <v>787</v>
      </c>
      <c r="AO1241" s="183">
        <v>60</v>
      </c>
      <c r="AP1241" s="184">
        <v>120</v>
      </c>
      <c r="AQ1241" s="182">
        <v>57.142857142857153</v>
      </c>
      <c r="AR1241" s="182">
        <v>126</v>
      </c>
      <c r="AS1241" s="182"/>
      <c r="AT1241" s="182"/>
      <c r="AU1241" s="182"/>
      <c r="AV1241" s="182"/>
      <c r="AW1241" s="182"/>
      <c r="AX1241" s="182"/>
      <c r="AY1241" s="182"/>
      <c r="AZ1241" s="182"/>
      <c r="BA1241" s="182"/>
      <c r="BB1241" s="182"/>
      <c r="BC1241" s="182"/>
      <c r="BD1241" s="182"/>
      <c r="BE1241" s="182"/>
      <c r="BF1241" s="182"/>
      <c r="BG1241" s="182">
        <v>585</v>
      </c>
      <c r="BH1241" s="182"/>
      <c r="BI1241" s="182"/>
      <c r="BJ1241" s="182">
        <v>5</v>
      </c>
      <c r="BK1241" s="182"/>
      <c r="BL1241" s="182"/>
      <c r="BM1241" s="182"/>
      <c r="BN1241" s="182"/>
      <c r="BO1241" s="182"/>
      <c r="BP1241" s="182"/>
      <c r="BQ1241" s="228" t="s">
        <v>176</v>
      </c>
      <c r="BR1241" s="228" t="s">
        <v>176</v>
      </c>
      <c r="BS1241" s="228"/>
      <c r="BT1241" s="228"/>
      <c r="BU1241" s="228">
        <v>8</v>
      </c>
      <c r="BV1241" s="228" t="s">
        <v>513</v>
      </c>
      <c r="BW1241" s="228" t="s">
        <v>173</v>
      </c>
      <c r="BX1241" s="186">
        <v>0</v>
      </c>
      <c r="BY1241" s="182">
        <v>0</v>
      </c>
      <c r="BZ1241" s="182">
        <v>0</v>
      </c>
      <c r="CA1241" s="182">
        <v>0</v>
      </c>
      <c r="CB1241" s="182">
        <v>5</v>
      </c>
      <c r="CC1241" s="182">
        <v>2.5</v>
      </c>
      <c r="CD1241" s="182">
        <v>587</v>
      </c>
      <c r="CE1241" s="228">
        <v>0</v>
      </c>
      <c r="CF1241" s="228">
        <v>0</v>
      </c>
      <c r="CG1241" s="113">
        <v>2</v>
      </c>
      <c r="CH1241" s="113">
        <v>0</v>
      </c>
      <c r="CI1241" s="113">
        <v>0</v>
      </c>
      <c r="CJ1241" s="113">
        <v>0</v>
      </c>
      <c r="CK1241" s="113">
        <v>0</v>
      </c>
      <c r="CL1241" s="113">
        <v>0</v>
      </c>
      <c r="CM1241" s="113">
        <v>0</v>
      </c>
      <c r="CN1241" s="185">
        <v>2.5</v>
      </c>
      <c r="CO1241" s="181">
        <v>587</v>
      </c>
      <c r="CP1241" s="187">
        <v>4.2589437819420782E-3</v>
      </c>
      <c r="CQ1241" s="173">
        <v>3.5410764872521251E-3</v>
      </c>
      <c r="CR1241" s="173">
        <v>0.83144475920679883</v>
      </c>
      <c r="CS1241" s="173">
        <v>3.1766200762388822E-3</v>
      </c>
      <c r="CT1241" s="173">
        <v>0.74587039390088949</v>
      </c>
      <c r="CU1241" s="253">
        <v>2791</v>
      </c>
      <c r="CV1241" s="220">
        <v>-1</v>
      </c>
      <c r="CW1241" s="254">
        <f t="shared" si="133"/>
        <v>585</v>
      </c>
      <c r="CX1241" s="15">
        <f t="shared" si="134"/>
        <v>5</v>
      </c>
      <c r="CY1241" s="241">
        <f t="shared" si="135"/>
        <v>3</v>
      </c>
      <c r="CZ1241" s="241" t="str">
        <f>IFERROR(ROUND(CY1241/#REF!,1),"")</f>
        <v/>
      </c>
      <c r="DA1241" s="254">
        <f t="shared" si="136"/>
        <v>588</v>
      </c>
      <c r="DB1241" s="246">
        <f t="shared" si="137"/>
        <v>5.1020408163265302E-3</v>
      </c>
      <c r="DC1241" s="195"/>
      <c r="DD1241" s="15" t="str">
        <f>IFERROR(#REF!-AO1241,"")</f>
        <v/>
      </c>
      <c r="DE1241" s="195"/>
      <c r="DF1241" s="266" t="str">
        <f>IFERROR(#REF!-L1241,"")</f>
        <v/>
      </c>
      <c r="DG1241" s="228" t="e">
        <f>IF(#REF!&gt;AP1241,0,1)</f>
        <v>#REF!</v>
      </c>
      <c r="DH1241" s="228">
        <f t="shared" si="138"/>
        <v>1</v>
      </c>
      <c r="DI1241" s="228">
        <f t="shared" si="139"/>
        <v>0</v>
      </c>
    </row>
    <row r="1242" spans="1:113" ht="20.25" customHeight="1" x14ac:dyDescent="0.2">
      <c r="A1242">
        <v>2022</v>
      </c>
      <c r="B1242">
        <v>2</v>
      </c>
      <c r="C1242" s="261">
        <v>44614</v>
      </c>
      <c r="D1242">
        <v>243</v>
      </c>
      <c r="E1242">
        <v>167</v>
      </c>
      <c r="F1242">
        <v>7</v>
      </c>
      <c r="G1242" s="194" t="s">
        <v>313</v>
      </c>
      <c r="H1242" s="241" t="s">
        <v>314</v>
      </c>
      <c r="I1242" s="241" t="s">
        <v>169</v>
      </c>
      <c r="J1242" s="241">
        <v>2</v>
      </c>
      <c r="K1242" s="241">
        <v>2</v>
      </c>
      <c r="L1242" s="262">
        <v>888</v>
      </c>
      <c r="M1242" s="263">
        <v>825</v>
      </c>
      <c r="N1242" s="264">
        <v>950</v>
      </c>
      <c r="O1242" s="190"/>
      <c r="P1242" s="190"/>
      <c r="Q1242" s="190"/>
      <c r="R1242" s="190"/>
      <c r="S1242" s="190"/>
      <c r="T1242" s="190"/>
      <c r="U1242" s="190"/>
      <c r="V1242" s="190"/>
      <c r="W1242" s="190"/>
      <c r="X1242" s="190"/>
      <c r="Y1242" s="172"/>
      <c r="Z1242" s="172"/>
      <c r="AA1242" s="190"/>
      <c r="AB1242" s="190"/>
      <c r="AC1242" s="190"/>
      <c r="AD1242" s="190"/>
      <c r="AE1242" s="190"/>
      <c r="AF1242" s="190"/>
      <c r="AG1242" s="190"/>
      <c r="AH1242" s="190"/>
      <c r="AI1242" s="190"/>
      <c r="AJ1242" s="190"/>
      <c r="AK1242" s="172"/>
      <c r="AL1242" s="172"/>
      <c r="AM1242" s="265"/>
      <c r="AN1242" s="265"/>
      <c r="AO1242" s="183">
        <v>55</v>
      </c>
      <c r="AP1242" s="184">
        <v>131</v>
      </c>
      <c r="AQ1242" s="182"/>
      <c r="AR1242" s="182"/>
      <c r="AS1242" s="182"/>
      <c r="AT1242" s="182"/>
      <c r="AU1242" s="182"/>
      <c r="AV1242" s="182"/>
      <c r="AW1242" s="182"/>
      <c r="AX1242" s="182"/>
      <c r="AY1242" s="182"/>
      <c r="AZ1242" s="182"/>
      <c r="BA1242" s="182"/>
      <c r="BB1242" s="182"/>
      <c r="BC1242" s="182"/>
      <c r="BD1242" s="182"/>
      <c r="BE1242" s="182"/>
      <c r="BF1242" s="182"/>
      <c r="BG1242" s="182"/>
      <c r="BH1242" s="182"/>
      <c r="BI1242" s="182"/>
      <c r="BJ1242" s="182"/>
      <c r="BK1242" s="182"/>
      <c r="BL1242" s="182"/>
      <c r="BM1242" s="182"/>
      <c r="BN1242" s="182"/>
      <c r="BO1242" s="182"/>
      <c r="BP1242" s="182"/>
      <c r="BQ1242" s="228" t="s">
        <v>176</v>
      </c>
      <c r="BR1242" s="228" t="s">
        <v>176</v>
      </c>
      <c r="BS1242" s="228"/>
      <c r="BT1242" s="228"/>
      <c r="BU1242" s="228">
        <v>8</v>
      </c>
      <c r="BV1242" s="228" t="s">
        <v>313</v>
      </c>
      <c r="BW1242" s="228" t="s">
        <v>173</v>
      </c>
      <c r="BX1242" s="186">
        <v>0</v>
      </c>
      <c r="BY1242" s="182">
        <v>0</v>
      </c>
      <c r="BZ1242" s="182">
        <v>0</v>
      </c>
      <c r="CA1242" s="182">
        <v>0</v>
      </c>
      <c r="CB1242" s="182">
        <v>0</v>
      </c>
      <c r="CC1242" s="182">
        <v>0</v>
      </c>
      <c r="CD1242" s="182">
        <v>0</v>
      </c>
      <c r="CE1242" s="228">
        <v>0</v>
      </c>
      <c r="CF1242" s="228">
        <v>0</v>
      </c>
      <c r="CG1242" s="113">
        <v>0</v>
      </c>
      <c r="CH1242" s="113">
        <v>0</v>
      </c>
      <c r="CI1242" s="113">
        <v>0</v>
      </c>
      <c r="CJ1242" s="113">
        <v>0</v>
      </c>
      <c r="CK1242" s="113">
        <v>0</v>
      </c>
      <c r="CL1242" s="113">
        <v>0</v>
      </c>
      <c r="CM1242" s="113">
        <v>0</v>
      </c>
      <c r="CN1242" s="185">
        <v>0</v>
      </c>
      <c r="CO1242" s="181">
        <v>0</v>
      </c>
      <c r="CP1242" s="187"/>
      <c r="CQ1242" s="173">
        <v>0</v>
      </c>
      <c r="CR1242" s="173">
        <v>0</v>
      </c>
      <c r="CS1242" s="173"/>
      <c r="CT1242" s="173"/>
      <c r="CU1242" s="253">
        <v>2791</v>
      </c>
      <c r="CV1242" s="220"/>
      <c r="CW1242" s="254">
        <f t="shared" si="133"/>
        <v>0</v>
      </c>
      <c r="CX1242" s="15">
        <f t="shared" si="134"/>
        <v>0</v>
      </c>
      <c r="CY1242" s="241">
        <f t="shared" si="135"/>
        <v>0</v>
      </c>
      <c r="CZ1242" s="241" t="str">
        <f>IFERROR(ROUND(CY1242/#REF!,1),"")</f>
        <v/>
      </c>
      <c r="DA1242" s="254">
        <f t="shared" si="136"/>
        <v>0</v>
      </c>
      <c r="DB1242" s="246" t="str">
        <f t="shared" si="137"/>
        <v/>
      </c>
      <c r="DC1242" s="195"/>
      <c r="DD1242" s="15" t="str">
        <f>IFERROR(#REF!-AO1242,"")</f>
        <v/>
      </c>
      <c r="DE1242" s="195"/>
      <c r="DF1242" s="266" t="str">
        <f>IFERROR(#REF!-L1242,"")</f>
        <v/>
      </c>
      <c r="DG1242" s="228" t="e">
        <f>IF(#REF!&gt;AP1242,0,1)</f>
        <v>#REF!</v>
      </c>
      <c r="DH1242" s="228">
        <f t="shared" si="138"/>
        <v>0</v>
      </c>
      <c r="DI1242" s="228">
        <f t="shared" si="139"/>
        <v>1</v>
      </c>
    </row>
    <row r="1243" spans="1:113" ht="20.25" customHeight="1" x14ac:dyDescent="0.2">
      <c r="A1243">
        <v>2022</v>
      </c>
      <c r="B1243">
        <v>2</v>
      </c>
      <c r="C1243" s="261">
        <v>44614</v>
      </c>
      <c r="D1243">
        <v>124</v>
      </c>
      <c r="E1243">
        <v>688</v>
      </c>
      <c r="F1243">
        <v>8</v>
      </c>
      <c r="G1243" s="194" t="s">
        <v>308</v>
      </c>
      <c r="H1243" s="241" t="s">
        <v>309</v>
      </c>
      <c r="I1243" s="241" t="s">
        <v>169</v>
      </c>
      <c r="J1243" s="241">
        <v>2</v>
      </c>
      <c r="K1243" s="241">
        <v>2</v>
      </c>
      <c r="L1243" s="262">
        <v>200</v>
      </c>
      <c r="M1243" s="263">
        <v>180</v>
      </c>
      <c r="N1243" s="264">
        <v>220</v>
      </c>
      <c r="O1243" s="190"/>
      <c r="P1243" s="190"/>
      <c r="Q1243" s="190"/>
      <c r="R1243" s="190"/>
      <c r="S1243" s="190"/>
      <c r="T1243" s="190"/>
      <c r="U1243" s="190"/>
      <c r="V1243" s="190"/>
      <c r="W1243" s="190"/>
      <c r="X1243" s="190"/>
      <c r="Y1243" s="172"/>
      <c r="Z1243" s="172"/>
      <c r="AA1243" s="190">
        <v>250</v>
      </c>
      <c r="AB1243" s="190">
        <v>290</v>
      </c>
      <c r="AC1243" s="190"/>
      <c r="AD1243" s="190">
        <v>257</v>
      </c>
      <c r="AE1243" s="190"/>
      <c r="AF1243" s="190">
        <v>211</v>
      </c>
      <c r="AG1243" s="190">
        <v>201</v>
      </c>
      <c r="AH1243" s="190"/>
      <c r="AI1243" s="190">
        <v>208</v>
      </c>
      <c r="AJ1243" s="190"/>
      <c r="AK1243" s="172"/>
      <c r="AL1243" s="172"/>
      <c r="AM1243" s="265">
        <v>265.66666666666669</v>
      </c>
      <c r="AN1243" s="265">
        <v>206.66666666666671</v>
      </c>
      <c r="AO1243" s="183">
        <v>59</v>
      </c>
      <c r="AP1243" s="184">
        <v>122</v>
      </c>
      <c r="AQ1243" s="182"/>
      <c r="AR1243" s="182"/>
      <c r="AS1243" s="182"/>
      <c r="AT1243" s="182"/>
      <c r="AU1243" s="182"/>
      <c r="AV1243" s="182"/>
      <c r="AW1243" s="182"/>
      <c r="AX1243" s="182"/>
      <c r="AY1243" s="182"/>
      <c r="AZ1243" s="182"/>
      <c r="BA1243" s="182"/>
      <c r="BB1243" s="182"/>
      <c r="BC1243" s="182"/>
      <c r="BD1243" s="182"/>
      <c r="BE1243" s="182"/>
      <c r="BF1243" s="182"/>
      <c r="BG1243" s="182">
        <v>670</v>
      </c>
      <c r="BH1243" s="182"/>
      <c r="BI1243" s="182">
        <v>3</v>
      </c>
      <c r="BJ1243" s="182">
        <v>4</v>
      </c>
      <c r="BK1243" s="182"/>
      <c r="BL1243" s="182"/>
      <c r="BM1243" s="182"/>
      <c r="BN1243" s="182"/>
      <c r="BO1243" s="182"/>
      <c r="BP1243" s="182"/>
      <c r="BQ1243" s="228" t="s">
        <v>180</v>
      </c>
      <c r="BR1243" s="228" t="s">
        <v>192</v>
      </c>
      <c r="BS1243" s="228"/>
      <c r="BT1243" s="228"/>
      <c r="BU1243" s="228">
        <v>8</v>
      </c>
      <c r="BV1243" s="228" t="s">
        <v>310</v>
      </c>
      <c r="BW1243" s="228" t="s">
        <v>173</v>
      </c>
      <c r="BX1243" s="186">
        <v>0</v>
      </c>
      <c r="BY1243" s="182">
        <v>0</v>
      </c>
      <c r="BZ1243" s="182">
        <v>0</v>
      </c>
      <c r="CA1243" s="182">
        <v>0</v>
      </c>
      <c r="CB1243" s="182">
        <v>7</v>
      </c>
      <c r="CC1243" s="182">
        <v>3.5</v>
      </c>
      <c r="CD1243" s="182">
        <v>673</v>
      </c>
      <c r="CE1243" s="228">
        <v>0</v>
      </c>
      <c r="CF1243" s="228">
        <v>1</v>
      </c>
      <c r="CG1243" s="113">
        <v>2</v>
      </c>
      <c r="CH1243" s="113">
        <v>0</v>
      </c>
      <c r="CI1243" s="113">
        <v>0</v>
      </c>
      <c r="CJ1243" s="113">
        <v>0</v>
      </c>
      <c r="CK1243" s="113">
        <v>0</v>
      </c>
      <c r="CL1243" s="113">
        <v>0</v>
      </c>
      <c r="CM1243" s="113">
        <v>0</v>
      </c>
      <c r="CN1243" s="185">
        <v>3.5</v>
      </c>
      <c r="CO1243" s="181">
        <v>673</v>
      </c>
      <c r="CP1243" s="187">
        <v>5.2005943536404158E-3</v>
      </c>
      <c r="CQ1243" s="173">
        <v>1.7500000000000002E-2</v>
      </c>
      <c r="CR1243" s="173">
        <v>3.3650000000000002</v>
      </c>
      <c r="CS1243" s="173">
        <v>1.693548387096774E-2</v>
      </c>
      <c r="CT1243" s="173">
        <v>3.2564516129032262</v>
      </c>
      <c r="CU1243" s="253">
        <v>2791</v>
      </c>
      <c r="CV1243" s="220">
        <v>-1</v>
      </c>
      <c r="CW1243" s="254">
        <f t="shared" si="133"/>
        <v>670</v>
      </c>
      <c r="CX1243" s="15">
        <f t="shared" si="134"/>
        <v>7</v>
      </c>
      <c r="CY1243" s="241">
        <f t="shared" si="135"/>
        <v>4</v>
      </c>
      <c r="CZ1243" s="241" t="str">
        <f>IFERROR(ROUND(CY1243/#REF!,1),"")</f>
        <v/>
      </c>
      <c r="DA1243" s="254">
        <f t="shared" si="136"/>
        <v>674</v>
      </c>
      <c r="DB1243" s="246">
        <f t="shared" si="137"/>
        <v>5.9347181008902079E-3</v>
      </c>
      <c r="DC1243" s="195"/>
      <c r="DD1243" s="15" t="str">
        <f>IFERROR(#REF!-AO1243,"")</f>
        <v/>
      </c>
      <c r="DE1243" s="195"/>
      <c r="DF1243" s="266" t="str">
        <f>IFERROR(#REF!-L1243,"")</f>
        <v/>
      </c>
      <c r="DG1243" s="228" t="e">
        <f>IF(#REF!&gt;AP1243,0,1)</f>
        <v>#REF!</v>
      </c>
      <c r="DH1243" s="228">
        <f t="shared" si="138"/>
        <v>1</v>
      </c>
      <c r="DI1243" s="228">
        <f t="shared" si="139"/>
        <v>1</v>
      </c>
    </row>
    <row r="1244" spans="1:113" ht="20.25" customHeight="1" x14ac:dyDescent="0.2">
      <c r="A1244">
        <v>2022</v>
      </c>
      <c r="B1244">
        <v>2</v>
      </c>
      <c r="C1244" s="261">
        <v>44614</v>
      </c>
      <c r="D1244">
        <v>124</v>
      </c>
      <c r="E1244">
        <v>689</v>
      </c>
      <c r="F1244">
        <v>8</v>
      </c>
      <c r="G1244" s="194" t="s">
        <v>311</v>
      </c>
      <c r="H1244" s="241" t="s">
        <v>312</v>
      </c>
      <c r="I1244" s="241" t="s">
        <v>169</v>
      </c>
      <c r="J1244" s="241">
        <v>2</v>
      </c>
      <c r="K1244" s="241">
        <v>2</v>
      </c>
      <c r="L1244" s="262">
        <v>75</v>
      </c>
      <c r="M1244" s="263">
        <v>67</v>
      </c>
      <c r="N1244" s="264">
        <v>82</v>
      </c>
      <c r="O1244" s="190"/>
      <c r="P1244" s="190"/>
      <c r="Q1244" s="190"/>
      <c r="R1244" s="190"/>
      <c r="S1244" s="190"/>
      <c r="T1244" s="190"/>
      <c r="U1244" s="190"/>
      <c r="V1244" s="190"/>
      <c r="W1244" s="190"/>
      <c r="X1244" s="190"/>
      <c r="Y1244" s="172"/>
      <c r="Z1244" s="172"/>
      <c r="AA1244" s="190">
        <v>110</v>
      </c>
      <c r="AB1244" s="190">
        <v>114</v>
      </c>
      <c r="AC1244" s="190"/>
      <c r="AD1244" s="190">
        <v>95</v>
      </c>
      <c r="AE1244" s="190"/>
      <c r="AF1244" s="190">
        <v>92</v>
      </c>
      <c r="AG1244" s="190">
        <v>90</v>
      </c>
      <c r="AH1244" s="190"/>
      <c r="AI1244" s="190">
        <v>85</v>
      </c>
      <c r="AJ1244" s="190"/>
      <c r="AK1244" s="172"/>
      <c r="AL1244" s="172"/>
      <c r="AM1244" s="265">
        <v>106.3333333333333</v>
      </c>
      <c r="AN1244" s="265">
        <v>89</v>
      </c>
      <c r="AO1244" s="183">
        <v>59</v>
      </c>
      <c r="AP1244" s="184">
        <v>122</v>
      </c>
      <c r="AQ1244" s="182"/>
      <c r="AR1244" s="182"/>
      <c r="AS1244" s="182"/>
      <c r="AT1244" s="182"/>
      <c r="AU1244" s="182"/>
      <c r="AV1244" s="182"/>
      <c r="AW1244" s="182"/>
      <c r="AX1244" s="182"/>
      <c r="AY1244" s="182"/>
      <c r="AZ1244" s="182"/>
      <c r="BA1244" s="182"/>
      <c r="BB1244" s="182"/>
      <c r="BC1244" s="182"/>
      <c r="BD1244" s="182"/>
      <c r="BE1244" s="182"/>
      <c r="BF1244" s="182"/>
      <c r="BG1244" s="182">
        <v>918</v>
      </c>
      <c r="BH1244" s="182">
        <v>1</v>
      </c>
      <c r="BI1244" s="182">
        <v>1</v>
      </c>
      <c r="BJ1244" s="182">
        <v>5</v>
      </c>
      <c r="BK1244" s="182"/>
      <c r="BL1244" s="182"/>
      <c r="BM1244" s="182"/>
      <c r="BN1244" s="182"/>
      <c r="BO1244" s="182"/>
      <c r="BP1244" s="182"/>
      <c r="BQ1244" s="228" t="s">
        <v>180</v>
      </c>
      <c r="BR1244" s="228" t="s">
        <v>192</v>
      </c>
      <c r="BS1244" s="228"/>
      <c r="BT1244" s="228"/>
      <c r="BU1244" s="228">
        <v>8</v>
      </c>
      <c r="BV1244" s="228" t="s">
        <v>310</v>
      </c>
      <c r="BW1244" s="228" t="s">
        <v>173</v>
      </c>
      <c r="BX1244" s="186">
        <v>0</v>
      </c>
      <c r="BY1244" s="182">
        <v>0</v>
      </c>
      <c r="BZ1244" s="182">
        <v>0</v>
      </c>
      <c r="CA1244" s="182">
        <v>0</v>
      </c>
      <c r="CB1244" s="182">
        <v>7</v>
      </c>
      <c r="CC1244" s="182">
        <v>3.5</v>
      </c>
      <c r="CD1244" s="182">
        <v>921</v>
      </c>
      <c r="CE1244" s="228">
        <v>0</v>
      </c>
      <c r="CF1244" s="228">
        <v>0</v>
      </c>
      <c r="CG1244" s="113">
        <v>2</v>
      </c>
      <c r="CH1244" s="113">
        <v>0</v>
      </c>
      <c r="CI1244" s="113">
        <v>0</v>
      </c>
      <c r="CJ1244" s="113">
        <v>0</v>
      </c>
      <c r="CK1244" s="113">
        <v>0</v>
      </c>
      <c r="CL1244" s="113">
        <v>0</v>
      </c>
      <c r="CM1244" s="113">
        <v>0</v>
      </c>
      <c r="CN1244" s="185">
        <v>3.5</v>
      </c>
      <c r="CO1244" s="181">
        <v>921</v>
      </c>
      <c r="CP1244" s="187">
        <v>3.8002171552660152E-3</v>
      </c>
      <c r="CQ1244" s="173">
        <v>4.6666666666666669E-2</v>
      </c>
      <c r="CR1244" s="173">
        <v>12.28</v>
      </c>
      <c r="CS1244" s="173">
        <v>3.9325842696629212E-2</v>
      </c>
      <c r="CT1244" s="173">
        <v>10.348314606741569</v>
      </c>
      <c r="CU1244" s="253">
        <v>2791</v>
      </c>
      <c r="CV1244" s="220">
        <v>-1</v>
      </c>
      <c r="CW1244" s="254">
        <f t="shared" si="133"/>
        <v>918</v>
      </c>
      <c r="CX1244" s="15">
        <f t="shared" si="134"/>
        <v>7</v>
      </c>
      <c r="CY1244" s="241">
        <f t="shared" si="135"/>
        <v>4</v>
      </c>
      <c r="CZ1244" s="241" t="str">
        <f>IFERROR(ROUND(CY1244/#REF!,1),"")</f>
        <v/>
      </c>
      <c r="DA1244" s="254">
        <f t="shared" si="136"/>
        <v>922</v>
      </c>
      <c r="DB1244" s="246">
        <f t="shared" si="137"/>
        <v>4.3383947939262474E-3</v>
      </c>
      <c r="DC1244" s="195"/>
      <c r="DD1244" s="15" t="str">
        <f>IFERROR(#REF!-AO1244,"")</f>
        <v/>
      </c>
      <c r="DE1244" s="195"/>
      <c r="DF1244" s="266" t="str">
        <f>IFERROR(#REF!-L1244,"")</f>
        <v/>
      </c>
      <c r="DG1244" s="228" t="e">
        <f>IF(#REF!&gt;AP1244,0,1)</f>
        <v>#REF!</v>
      </c>
      <c r="DH1244" s="228">
        <f t="shared" si="138"/>
        <v>1</v>
      </c>
      <c r="DI1244" s="228">
        <f t="shared" si="139"/>
        <v>0</v>
      </c>
    </row>
    <row r="1245" spans="1:113" ht="20.25" customHeight="1" x14ac:dyDescent="0.2">
      <c r="A1245">
        <v>2022</v>
      </c>
      <c r="B1245">
        <v>2</v>
      </c>
      <c r="C1245" s="261">
        <v>44614</v>
      </c>
      <c r="D1245">
        <v>125</v>
      </c>
      <c r="E1245">
        <v>690</v>
      </c>
      <c r="F1245">
        <v>8</v>
      </c>
      <c r="G1245" s="194" t="s">
        <v>259</v>
      </c>
      <c r="H1245" s="241" t="s">
        <v>260</v>
      </c>
      <c r="I1245" s="241" t="s">
        <v>169</v>
      </c>
      <c r="J1245" s="241">
        <v>4</v>
      </c>
      <c r="K1245" s="241">
        <v>4</v>
      </c>
      <c r="L1245" s="262">
        <v>170</v>
      </c>
      <c r="M1245" s="263">
        <v>153</v>
      </c>
      <c r="N1245" s="264">
        <v>187</v>
      </c>
      <c r="O1245" s="190"/>
      <c r="P1245" s="190"/>
      <c r="Q1245" s="190"/>
      <c r="R1245" s="190"/>
      <c r="S1245" s="190"/>
      <c r="T1245" s="190"/>
      <c r="U1245" s="190"/>
      <c r="V1245" s="190"/>
      <c r="W1245" s="190"/>
      <c r="X1245" s="190"/>
      <c r="Y1245" s="172"/>
      <c r="Z1245" s="172"/>
      <c r="AA1245" s="190"/>
      <c r="AB1245" s="190"/>
      <c r="AC1245" s="190"/>
      <c r="AD1245" s="190"/>
      <c r="AE1245" s="190"/>
      <c r="AF1245" s="190"/>
      <c r="AG1245" s="190"/>
      <c r="AH1245" s="190"/>
      <c r="AI1245" s="190"/>
      <c r="AJ1245" s="190"/>
      <c r="AK1245" s="172"/>
      <c r="AL1245" s="172"/>
      <c r="AM1245" s="265"/>
      <c r="AN1245" s="265"/>
      <c r="AO1245" s="183">
        <v>120</v>
      </c>
      <c r="AP1245" s="184">
        <v>120</v>
      </c>
      <c r="AQ1245" s="182"/>
      <c r="AR1245" s="182"/>
      <c r="AS1245" s="182"/>
      <c r="AT1245" s="182"/>
      <c r="AU1245" s="182"/>
      <c r="AV1245" s="182"/>
      <c r="AW1245" s="182"/>
      <c r="AX1245" s="182"/>
      <c r="AY1245" s="182"/>
      <c r="AZ1245" s="182"/>
      <c r="BA1245" s="182"/>
      <c r="BB1245" s="182"/>
      <c r="BC1245" s="182"/>
      <c r="BD1245" s="182"/>
      <c r="BE1245" s="182"/>
      <c r="BF1245" s="182"/>
      <c r="BG1245" s="182"/>
      <c r="BH1245" s="182"/>
      <c r="BI1245" s="182"/>
      <c r="BJ1245" s="182"/>
      <c r="BK1245" s="182"/>
      <c r="BL1245" s="182"/>
      <c r="BM1245" s="182"/>
      <c r="BN1245" s="182"/>
      <c r="BO1245" s="182"/>
      <c r="BP1245" s="182"/>
      <c r="BQ1245" s="228" t="s">
        <v>256</v>
      </c>
      <c r="BR1245" s="228" t="s">
        <v>257</v>
      </c>
      <c r="BS1245" s="228"/>
      <c r="BT1245" s="228"/>
      <c r="BU1245" s="228">
        <v>8</v>
      </c>
      <c r="BV1245" s="228" t="s">
        <v>258</v>
      </c>
      <c r="BW1245" s="228" t="s">
        <v>173</v>
      </c>
      <c r="BX1245" s="186">
        <v>0</v>
      </c>
      <c r="BY1245" s="182">
        <v>0</v>
      </c>
      <c r="BZ1245" s="182">
        <v>0</v>
      </c>
      <c r="CA1245" s="182">
        <v>0</v>
      </c>
      <c r="CB1245" s="182">
        <v>0</v>
      </c>
      <c r="CC1245" s="182">
        <v>0</v>
      </c>
      <c r="CD1245" s="182">
        <v>0</v>
      </c>
      <c r="CE1245" s="228">
        <v>0</v>
      </c>
      <c r="CF1245" s="228">
        <v>0</v>
      </c>
      <c r="CG1245" s="113">
        <v>0</v>
      </c>
      <c r="CH1245" s="113">
        <v>0</v>
      </c>
      <c r="CI1245" s="113">
        <v>0</v>
      </c>
      <c r="CJ1245" s="113">
        <v>0</v>
      </c>
      <c r="CK1245" s="113">
        <v>0</v>
      </c>
      <c r="CL1245" s="113">
        <v>0</v>
      </c>
      <c r="CM1245" s="113">
        <v>0</v>
      </c>
      <c r="CN1245" s="185">
        <v>0</v>
      </c>
      <c r="CO1245" s="181">
        <v>0</v>
      </c>
      <c r="CP1245" s="187"/>
      <c r="CQ1245" s="173">
        <v>0</v>
      </c>
      <c r="CR1245" s="173">
        <v>0</v>
      </c>
      <c r="CS1245" s="173"/>
      <c r="CT1245" s="173"/>
      <c r="CU1245" s="253">
        <v>2791</v>
      </c>
      <c r="CV1245" s="220"/>
      <c r="CW1245" s="254">
        <f t="shared" si="133"/>
        <v>0</v>
      </c>
      <c r="CX1245" s="15">
        <f t="shared" si="134"/>
        <v>0</v>
      </c>
      <c r="CY1245" s="241">
        <f t="shared" si="135"/>
        <v>0</v>
      </c>
      <c r="CZ1245" s="241" t="str">
        <f>IFERROR(ROUND(CY1245/#REF!,1),"")</f>
        <v/>
      </c>
      <c r="DA1245" s="254">
        <f t="shared" si="136"/>
        <v>0</v>
      </c>
      <c r="DB1245" s="246" t="str">
        <f t="shared" si="137"/>
        <v/>
      </c>
      <c r="DC1245" s="195"/>
      <c r="DD1245" s="15" t="str">
        <f>IFERROR(#REF!-AO1245,"")</f>
        <v/>
      </c>
      <c r="DE1245" s="195"/>
      <c r="DF1245" s="266" t="str">
        <f>IFERROR(#REF!-L1245,"")</f>
        <v/>
      </c>
      <c r="DG1245" s="228" t="e">
        <f>IF(#REF!&gt;AP1245,0,1)</f>
        <v>#REF!</v>
      </c>
      <c r="DH1245" s="228">
        <f t="shared" si="138"/>
        <v>0</v>
      </c>
      <c r="DI1245" s="228">
        <f t="shared" si="139"/>
        <v>1</v>
      </c>
    </row>
    <row r="1246" spans="1:113" ht="20.25" customHeight="1" x14ac:dyDescent="0.2">
      <c r="A1246">
        <v>2022</v>
      </c>
      <c r="B1246">
        <v>2</v>
      </c>
      <c r="C1246" s="261">
        <v>44614</v>
      </c>
      <c r="D1246">
        <v>125</v>
      </c>
      <c r="E1246">
        <v>691</v>
      </c>
      <c r="F1246">
        <v>8</v>
      </c>
      <c r="G1246" s="194" t="s">
        <v>254</v>
      </c>
      <c r="H1246" s="241" t="s">
        <v>255</v>
      </c>
      <c r="I1246" s="241" t="s">
        <v>169</v>
      </c>
      <c r="J1246" s="241">
        <v>4</v>
      </c>
      <c r="K1246" s="241">
        <v>4</v>
      </c>
      <c r="L1246" s="262">
        <v>194</v>
      </c>
      <c r="M1246" s="263">
        <v>174</v>
      </c>
      <c r="N1246" s="264">
        <v>213</v>
      </c>
      <c r="O1246" s="190"/>
      <c r="P1246" s="190"/>
      <c r="Q1246" s="190"/>
      <c r="R1246" s="190"/>
      <c r="S1246" s="190"/>
      <c r="T1246" s="190"/>
      <c r="U1246" s="190"/>
      <c r="V1246" s="190"/>
      <c r="W1246" s="190"/>
      <c r="X1246" s="190"/>
      <c r="Y1246" s="172"/>
      <c r="Z1246" s="172"/>
      <c r="AA1246" s="190"/>
      <c r="AB1246" s="190"/>
      <c r="AC1246" s="190"/>
      <c r="AD1246" s="190"/>
      <c r="AE1246" s="190"/>
      <c r="AF1246" s="190"/>
      <c r="AG1246" s="190"/>
      <c r="AH1246" s="190"/>
      <c r="AI1246" s="190"/>
      <c r="AJ1246" s="190"/>
      <c r="AK1246" s="172"/>
      <c r="AL1246" s="172"/>
      <c r="AM1246" s="265"/>
      <c r="AN1246" s="265"/>
      <c r="AO1246" s="183">
        <v>120</v>
      </c>
      <c r="AP1246" s="184">
        <v>120</v>
      </c>
      <c r="AQ1246" s="182"/>
      <c r="AR1246" s="182"/>
      <c r="AS1246" s="182"/>
      <c r="AT1246" s="182"/>
      <c r="AU1246" s="182"/>
      <c r="AV1246" s="182"/>
      <c r="AW1246" s="182"/>
      <c r="AX1246" s="182"/>
      <c r="AY1246" s="182"/>
      <c r="AZ1246" s="182"/>
      <c r="BA1246" s="182"/>
      <c r="BB1246" s="182"/>
      <c r="BC1246" s="182"/>
      <c r="BD1246" s="182"/>
      <c r="BE1246" s="182"/>
      <c r="BF1246" s="182"/>
      <c r="BG1246" s="182"/>
      <c r="BH1246" s="182"/>
      <c r="BI1246" s="182"/>
      <c r="BJ1246" s="182"/>
      <c r="BK1246" s="182"/>
      <c r="BL1246" s="182"/>
      <c r="BM1246" s="182"/>
      <c r="BN1246" s="182"/>
      <c r="BO1246" s="182"/>
      <c r="BP1246" s="182"/>
      <c r="BQ1246" s="228" t="s">
        <v>256</v>
      </c>
      <c r="BR1246" s="228" t="s">
        <v>257</v>
      </c>
      <c r="BS1246" s="228"/>
      <c r="BT1246" s="228"/>
      <c r="BU1246" s="228">
        <v>8</v>
      </c>
      <c r="BV1246" s="228" t="s">
        <v>258</v>
      </c>
      <c r="BW1246" s="228" t="s">
        <v>173</v>
      </c>
      <c r="BX1246" s="186">
        <v>0</v>
      </c>
      <c r="BY1246" s="182">
        <v>0</v>
      </c>
      <c r="BZ1246" s="182">
        <v>0</v>
      </c>
      <c r="CA1246" s="182">
        <v>0</v>
      </c>
      <c r="CB1246" s="182">
        <v>0</v>
      </c>
      <c r="CC1246" s="182">
        <v>0</v>
      </c>
      <c r="CD1246" s="182">
        <v>0</v>
      </c>
      <c r="CE1246" s="228">
        <v>0</v>
      </c>
      <c r="CF1246" s="228">
        <v>0</v>
      </c>
      <c r="CG1246" s="113">
        <v>0</v>
      </c>
      <c r="CH1246" s="113">
        <v>0</v>
      </c>
      <c r="CI1246" s="113">
        <v>0</v>
      </c>
      <c r="CJ1246" s="113">
        <v>0</v>
      </c>
      <c r="CK1246" s="113">
        <v>0</v>
      </c>
      <c r="CL1246" s="113">
        <v>0</v>
      </c>
      <c r="CM1246" s="113">
        <v>0</v>
      </c>
      <c r="CN1246" s="185">
        <v>0</v>
      </c>
      <c r="CO1246" s="181">
        <v>0</v>
      </c>
      <c r="CP1246" s="187"/>
      <c r="CQ1246" s="173">
        <v>0</v>
      </c>
      <c r="CR1246" s="173">
        <v>0</v>
      </c>
      <c r="CS1246" s="173"/>
      <c r="CT1246" s="173"/>
      <c r="CU1246" s="253">
        <v>2791</v>
      </c>
      <c r="CV1246" s="220"/>
      <c r="CW1246" s="254">
        <f t="shared" si="133"/>
        <v>0</v>
      </c>
      <c r="CX1246" s="15">
        <f t="shared" si="134"/>
        <v>0</v>
      </c>
      <c r="CY1246" s="241">
        <f t="shared" si="135"/>
        <v>0</v>
      </c>
      <c r="CZ1246" s="241" t="str">
        <f>IFERROR(ROUND(CY1246/#REF!,1),"")</f>
        <v/>
      </c>
      <c r="DA1246" s="254">
        <f t="shared" si="136"/>
        <v>0</v>
      </c>
      <c r="DB1246" s="246" t="str">
        <f t="shared" si="137"/>
        <v/>
      </c>
      <c r="DC1246" s="195"/>
      <c r="DD1246" s="15" t="str">
        <f>IFERROR(#REF!-AO1246,"")</f>
        <v/>
      </c>
      <c r="DE1246" s="195"/>
      <c r="DF1246" s="266" t="str">
        <f>IFERROR(#REF!-L1246,"")</f>
        <v/>
      </c>
      <c r="DG1246" s="228" t="e">
        <f>IF(#REF!&gt;AP1246,0,1)</f>
        <v>#REF!</v>
      </c>
      <c r="DH1246" s="228">
        <f t="shared" si="138"/>
        <v>0</v>
      </c>
      <c r="DI1246" s="228">
        <f t="shared" si="139"/>
        <v>1</v>
      </c>
    </row>
    <row r="1247" spans="1:113" ht="20.25" customHeight="1" x14ac:dyDescent="0.2">
      <c r="A1247">
        <v>2022</v>
      </c>
      <c r="B1247">
        <v>2</v>
      </c>
      <c r="C1247" s="261">
        <v>44614</v>
      </c>
      <c r="D1247">
        <v>334</v>
      </c>
      <c r="E1247">
        <v>254</v>
      </c>
      <c r="F1247">
        <v>49</v>
      </c>
      <c r="G1247" s="194" t="s">
        <v>220</v>
      </c>
      <c r="H1247" s="241" t="s">
        <v>179</v>
      </c>
      <c r="I1247" s="241" t="s">
        <v>221</v>
      </c>
      <c r="J1247" s="241">
        <v>4</v>
      </c>
      <c r="K1247" s="241">
        <v>2</v>
      </c>
      <c r="L1247" s="262">
        <v>203</v>
      </c>
      <c r="M1247" s="263">
        <v>188</v>
      </c>
      <c r="N1247" s="264">
        <v>217</v>
      </c>
      <c r="O1247" s="190"/>
      <c r="P1247" s="190"/>
      <c r="Q1247" s="190"/>
      <c r="R1247" s="190"/>
      <c r="S1247" s="190"/>
      <c r="T1247" s="190"/>
      <c r="U1247" s="190"/>
      <c r="V1247" s="190"/>
      <c r="W1247" s="190"/>
      <c r="X1247" s="190"/>
      <c r="Y1247" s="172"/>
      <c r="Z1247" s="172"/>
      <c r="AA1247" s="190">
        <v>239</v>
      </c>
      <c r="AB1247" s="190">
        <v>314</v>
      </c>
      <c r="AC1247" s="190"/>
      <c r="AD1247" s="190">
        <v>282</v>
      </c>
      <c r="AE1247" s="190"/>
      <c r="AF1247" s="190">
        <v>191</v>
      </c>
      <c r="AG1247" s="190">
        <v>226</v>
      </c>
      <c r="AH1247" s="190"/>
      <c r="AI1247" s="190">
        <v>235</v>
      </c>
      <c r="AJ1247" s="190"/>
      <c r="AK1247" s="172">
        <v>159</v>
      </c>
      <c r="AL1247" s="172">
        <v>159</v>
      </c>
      <c r="AM1247" s="265">
        <v>278.33333333333331</v>
      </c>
      <c r="AN1247" s="265">
        <v>217.33333333333329</v>
      </c>
      <c r="AO1247" s="183">
        <v>94</v>
      </c>
      <c r="AP1247" s="184">
        <v>153</v>
      </c>
      <c r="AQ1247" s="182">
        <v>90.566037735849051</v>
      </c>
      <c r="AR1247" s="182">
        <v>159</v>
      </c>
      <c r="AS1247" s="182"/>
      <c r="AT1247" s="182"/>
      <c r="AU1247" s="182"/>
      <c r="AV1247" s="182"/>
      <c r="AW1247" s="182"/>
      <c r="AX1247" s="182"/>
      <c r="AY1247" s="182"/>
      <c r="AZ1247" s="182"/>
      <c r="BA1247" s="182"/>
      <c r="BB1247" s="182"/>
      <c r="BC1247" s="182"/>
      <c r="BD1247" s="182"/>
      <c r="BE1247" s="182"/>
      <c r="BF1247" s="182"/>
      <c r="BG1247" s="182"/>
      <c r="BH1247" s="182">
        <v>2</v>
      </c>
      <c r="BI1247" s="182">
        <v>2</v>
      </c>
      <c r="BJ1247" s="182">
        <v>8</v>
      </c>
      <c r="BK1247" s="182"/>
      <c r="BL1247" s="182"/>
      <c r="BM1247" s="182"/>
      <c r="BN1247" s="182"/>
      <c r="BO1247" s="182"/>
      <c r="BP1247" s="182"/>
      <c r="BQ1247" s="228" t="s">
        <v>180</v>
      </c>
      <c r="BR1247" s="228" t="s">
        <v>181</v>
      </c>
      <c r="BS1247" s="228" t="s">
        <v>182</v>
      </c>
      <c r="BT1247" s="228"/>
      <c r="BU1247" s="228">
        <v>8</v>
      </c>
      <c r="BV1247" s="228" t="s">
        <v>220</v>
      </c>
      <c r="BW1247" s="228" t="s">
        <v>222</v>
      </c>
      <c r="BX1247" s="186">
        <v>0</v>
      </c>
      <c r="BY1247" s="182">
        <v>0</v>
      </c>
      <c r="BZ1247" s="182">
        <v>0</v>
      </c>
      <c r="CA1247" s="182">
        <v>0</v>
      </c>
      <c r="CB1247" s="182">
        <v>12</v>
      </c>
      <c r="CC1247" s="182">
        <v>6</v>
      </c>
      <c r="CD1247" s="182">
        <v>6</v>
      </c>
      <c r="CE1247" s="228">
        <v>1</v>
      </c>
      <c r="CF1247" s="228">
        <v>1</v>
      </c>
      <c r="CG1247" s="113">
        <v>4</v>
      </c>
      <c r="CH1247" s="113">
        <v>0</v>
      </c>
      <c r="CI1247" s="113">
        <v>0</v>
      </c>
      <c r="CJ1247" s="113">
        <v>0</v>
      </c>
      <c r="CK1247" s="113">
        <v>0</v>
      </c>
      <c r="CL1247" s="113">
        <v>0</v>
      </c>
      <c r="CM1247" s="113">
        <v>0</v>
      </c>
      <c r="CN1247" s="185">
        <v>6</v>
      </c>
      <c r="CO1247" s="181">
        <v>6</v>
      </c>
      <c r="CP1247" s="187">
        <v>1</v>
      </c>
      <c r="CQ1247" s="173">
        <v>2.9556650246305421E-2</v>
      </c>
      <c r="CR1247" s="173">
        <v>2.9556650246305421E-2</v>
      </c>
      <c r="CS1247" s="173">
        <v>2.7607361963190181E-2</v>
      </c>
      <c r="CT1247" s="173">
        <v>2.7607361963190181E-2</v>
      </c>
      <c r="CU1247" s="253">
        <v>2791</v>
      </c>
      <c r="CV1247" s="220">
        <v>-1</v>
      </c>
      <c r="CW1247" s="254">
        <f t="shared" si="133"/>
        <v>0</v>
      </c>
      <c r="CX1247" s="15">
        <f t="shared" si="134"/>
        <v>12</v>
      </c>
      <c r="CY1247" s="241">
        <f t="shared" si="135"/>
        <v>6</v>
      </c>
      <c r="CZ1247" s="241" t="str">
        <f>IFERROR(ROUND(CY1247/#REF!,1),"")</f>
        <v/>
      </c>
      <c r="DA1247" s="254">
        <f t="shared" si="136"/>
        <v>6</v>
      </c>
      <c r="DB1247" s="246">
        <f t="shared" si="137"/>
        <v>1</v>
      </c>
      <c r="DC1247" s="195"/>
      <c r="DD1247" s="15" t="str">
        <f>IFERROR(#REF!-AO1247,"")</f>
        <v/>
      </c>
      <c r="DE1247" s="195"/>
      <c r="DF1247" s="266" t="str">
        <f>IFERROR(#REF!-L1247,"")</f>
        <v/>
      </c>
      <c r="DG1247" s="228" t="e">
        <f>IF(#REF!&gt;AP1247,0,1)</f>
        <v>#REF!</v>
      </c>
      <c r="DH1247" s="228">
        <f t="shared" si="138"/>
        <v>1</v>
      </c>
      <c r="DI1247" s="228">
        <f t="shared" si="139"/>
        <v>0</v>
      </c>
    </row>
    <row r="1248" spans="1:113" ht="20.25" customHeight="1" x14ac:dyDescent="0.2">
      <c r="A1248">
        <v>2022</v>
      </c>
      <c r="B1248">
        <v>2</v>
      </c>
      <c r="C1248" s="261">
        <v>44615</v>
      </c>
      <c r="D1248">
        <v>32</v>
      </c>
      <c r="E1248">
        <v>92</v>
      </c>
      <c r="F1248">
        <v>2</v>
      </c>
      <c r="G1248" s="194" t="s">
        <v>425</v>
      </c>
      <c r="H1248" s="241" t="s">
        <v>426</v>
      </c>
      <c r="I1248" s="241" t="s">
        <v>169</v>
      </c>
      <c r="J1248" s="241">
        <v>2</v>
      </c>
      <c r="K1248" s="241">
        <v>3</v>
      </c>
      <c r="L1248" s="262">
        <v>361</v>
      </c>
      <c r="M1248" s="263">
        <v>335</v>
      </c>
      <c r="N1248" s="264">
        <v>386</v>
      </c>
      <c r="O1248" s="190"/>
      <c r="P1248" s="190"/>
      <c r="Q1248" s="190"/>
      <c r="R1248" s="190"/>
      <c r="S1248" s="190"/>
      <c r="T1248" s="190"/>
      <c r="U1248" s="190"/>
      <c r="V1248" s="190"/>
      <c r="W1248" s="190"/>
      <c r="X1248" s="190"/>
      <c r="Y1248" s="172"/>
      <c r="Z1248" s="172"/>
      <c r="AA1248" s="190"/>
      <c r="AB1248" s="190"/>
      <c r="AC1248" s="190"/>
      <c r="AD1248" s="190"/>
      <c r="AE1248" s="190"/>
      <c r="AF1248" s="190"/>
      <c r="AG1248" s="190"/>
      <c r="AH1248" s="190"/>
      <c r="AI1248" s="190"/>
      <c r="AJ1248" s="190"/>
      <c r="AK1248" s="172"/>
      <c r="AL1248" s="172"/>
      <c r="AM1248" s="265"/>
      <c r="AN1248" s="265"/>
      <c r="AO1248" s="183">
        <v>74</v>
      </c>
      <c r="AP1248" s="184">
        <v>97</v>
      </c>
      <c r="AQ1248" s="182"/>
      <c r="AR1248" s="182"/>
      <c r="AS1248" s="182"/>
      <c r="AT1248" s="182"/>
      <c r="AU1248" s="182"/>
      <c r="AV1248" s="182"/>
      <c r="AW1248" s="182"/>
      <c r="AX1248" s="182"/>
      <c r="AY1248" s="182"/>
      <c r="AZ1248" s="182"/>
      <c r="BA1248" s="182"/>
      <c r="BB1248" s="182"/>
      <c r="BC1248" s="182"/>
      <c r="BD1248" s="182"/>
      <c r="BE1248" s="182"/>
      <c r="BF1248" s="182"/>
      <c r="BG1248" s="182"/>
      <c r="BH1248" s="182"/>
      <c r="BI1248" s="182"/>
      <c r="BJ1248" s="182"/>
      <c r="BK1248" s="182"/>
      <c r="BL1248" s="182"/>
      <c r="BM1248" s="182"/>
      <c r="BN1248" s="182"/>
      <c r="BO1248" s="182"/>
      <c r="BP1248" s="182"/>
      <c r="BQ1248" s="228" t="s">
        <v>180</v>
      </c>
      <c r="BR1248" s="228" t="s">
        <v>192</v>
      </c>
      <c r="BS1248" s="228" t="s">
        <v>427</v>
      </c>
      <c r="BT1248" s="228" t="s">
        <v>406</v>
      </c>
      <c r="BU1248" s="228">
        <v>8</v>
      </c>
      <c r="BV1248" s="228" t="s">
        <v>414</v>
      </c>
      <c r="BW1248" s="228" t="s">
        <v>173</v>
      </c>
      <c r="BX1248" s="186">
        <v>0</v>
      </c>
      <c r="BY1248" s="182">
        <v>0</v>
      </c>
      <c r="BZ1248" s="182">
        <v>0</v>
      </c>
      <c r="CA1248" s="182">
        <v>0</v>
      </c>
      <c r="CB1248" s="182">
        <v>0</v>
      </c>
      <c r="CC1248" s="182">
        <v>0</v>
      </c>
      <c r="CD1248" s="182">
        <v>0</v>
      </c>
      <c r="CE1248" s="228">
        <v>0</v>
      </c>
      <c r="CF1248" s="228">
        <v>0</v>
      </c>
      <c r="CG1248" s="113">
        <v>0</v>
      </c>
      <c r="CH1248" s="113">
        <v>0</v>
      </c>
      <c r="CI1248" s="113">
        <v>0</v>
      </c>
      <c r="CJ1248" s="113">
        <v>0</v>
      </c>
      <c r="CK1248" s="113">
        <v>0</v>
      </c>
      <c r="CL1248" s="113">
        <v>0</v>
      </c>
      <c r="CM1248" s="113">
        <v>0</v>
      </c>
      <c r="CN1248" s="185">
        <v>0</v>
      </c>
      <c r="CO1248" s="181">
        <v>0</v>
      </c>
      <c r="CP1248" s="187"/>
      <c r="CQ1248" s="173">
        <v>0</v>
      </c>
      <c r="CR1248" s="173">
        <v>0</v>
      </c>
      <c r="CS1248" s="173"/>
      <c r="CT1248" s="173"/>
      <c r="CU1248" s="253">
        <v>2791</v>
      </c>
      <c r="CV1248" s="220"/>
      <c r="CW1248" s="254">
        <f t="shared" si="133"/>
        <v>0</v>
      </c>
      <c r="CX1248" s="15">
        <f t="shared" si="134"/>
        <v>0</v>
      </c>
      <c r="CY1248" s="241">
        <f t="shared" si="135"/>
        <v>0</v>
      </c>
      <c r="CZ1248" s="241" t="str">
        <f>IFERROR(ROUND(CY1248/#REF!,1),"")</f>
        <v/>
      </c>
      <c r="DA1248" s="254">
        <f t="shared" si="136"/>
        <v>0</v>
      </c>
      <c r="DB1248" s="246" t="str">
        <f t="shared" si="137"/>
        <v/>
      </c>
      <c r="DC1248" s="195"/>
      <c r="DD1248" s="15" t="str">
        <f>IFERROR(#REF!-AO1248,"")</f>
        <v/>
      </c>
      <c r="DE1248" s="195"/>
      <c r="DF1248" s="266" t="str">
        <f>IFERROR(#REF!-L1248,"")</f>
        <v/>
      </c>
      <c r="DG1248" s="228" t="e">
        <f>IF(#REF!&gt;AP1248,0,1)</f>
        <v>#REF!</v>
      </c>
      <c r="DH1248" s="228">
        <f t="shared" si="138"/>
        <v>0</v>
      </c>
      <c r="DI1248" s="228">
        <f t="shared" si="139"/>
        <v>1</v>
      </c>
    </row>
    <row r="1249" spans="1:113" ht="20.25" customHeight="1" x14ac:dyDescent="0.2">
      <c r="A1249">
        <v>2022</v>
      </c>
      <c r="B1249">
        <v>2</v>
      </c>
      <c r="C1249" s="261">
        <v>44615</v>
      </c>
      <c r="D1249">
        <v>425</v>
      </c>
      <c r="E1249">
        <v>674</v>
      </c>
      <c r="F1249">
        <v>2</v>
      </c>
      <c r="G1249" s="194" t="s">
        <v>244</v>
      </c>
      <c r="H1249" s="241" t="s">
        <v>245</v>
      </c>
      <c r="I1249" s="241" t="s">
        <v>246</v>
      </c>
      <c r="J1249" s="241">
        <v>2</v>
      </c>
      <c r="K1249" s="241">
        <v>1</v>
      </c>
      <c r="L1249" s="262">
        <v>256</v>
      </c>
      <c r="M1249" s="263">
        <v>240</v>
      </c>
      <c r="N1249" s="264">
        <v>274</v>
      </c>
      <c r="O1249" s="190">
        <v>372</v>
      </c>
      <c r="P1249" s="190">
        <v>362</v>
      </c>
      <c r="Q1249" s="190"/>
      <c r="R1249" s="190"/>
      <c r="S1249" s="190">
        <v>405</v>
      </c>
      <c r="T1249" s="190">
        <v>286</v>
      </c>
      <c r="U1249" s="190">
        <v>263</v>
      </c>
      <c r="V1249" s="190"/>
      <c r="W1249" s="190"/>
      <c r="X1249" s="190">
        <v>280</v>
      </c>
      <c r="Y1249" s="172">
        <v>158</v>
      </c>
      <c r="Z1249" s="172">
        <v>155</v>
      </c>
      <c r="AA1249" s="190"/>
      <c r="AB1249" s="190"/>
      <c r="AC1249" s="190"/>
      <c r="AD1249" s="190"/>
      <c r="AE1249" s="190"/>
      <c r="AF1249" s="190"/>
      <c r="AG1249" s="190"/>
      <c r="AH1249" s="190"/>
      <c r="AI1249" s="190"/>
      <c r="AJ1249" s="190"/>
      <c r="AK1249" s="172"/>
      <c r="AL1249" s="172"/>
      <c r="AM1249" s="265">
        <v>379.66666666666669</v>
      </c>
      <c r="AN1249" s="265">
        <v>276.33333333333331</v>
      </c>
      <c r="AO1249" s="183">
        <v>60</v>
      </c>
      <c r="AP1249" s="184">
        <v>120</v>
      </c>
      <c r="AQ1249" s="182">
        <v>46.006389776357828</v>
      </c>
      <c r="AR1249" s="182">
        <v>156.5</v>
      </c>
      <c r="AS1249" s="182"/>
      <c r="AT1249" s="182"/>
      <c r="AU1249" s="182"/>
      <c r="AV1249" s="182">
        <v>3</v>
      </c>
      <c r="AW1249" s="182">
        <v>2</v>
      </c>
      <c r="AX1249" s="182"/>
      <c r="AY1249" s="182"/>
      <c r="AZ1249" s="182"/>
      <c r="BA1249" s="182"/>
      <c r="BB1249" s="182"/>
      <c r="BC1249" s="182"/>
      <c r="BD1249" s="182"/>
      <c r="BE1249" s="182"/>
      <c r="BF1249" s="182"/>
      <c r="BG1249" s="182"/>
      <c r="BH1249" s="182"/>
      <c r="BI1249" s="182"/>
      <c r="BJ1249" s="182"/>
      <c r="BK1249" s="182"/>
      <c r="BL1249" s="182"/>
      <c r="BM1249" s="182"/>
      <c r="BN1249" s="182"/>
      <c r="BO1249" s="182"/>
      <c r="BP1249" s="182"/>
      <c r="BQ1249" s="228" t="s">
        <v>185</v>
      </c>
      <c r="BR1249" s="228" t="s">
        <v>247</v>
      </c>
      <c r="BS1249" s="228" t="s">
        <v>248</v>
      </c>
      <c r="BT1249" s="228" t="s">
        <v>249</v>
      </c>
      <c r="BU1249" s="228">
        <v>8</v>
      </c>
      <c r="BV1249" s="228" t="s">
        <v>244</v>
      </c>
      <c r="BW1249" s="228" t="s">
        <v>173</v>
      </c>
      <c r="BX1249" s="186">
        <v>0</v>
      </c>
      <c r="BY1249" s="182">
        <v>5</v>
      </c>
      <c r="BZ1249" s="182">
        <v>5</v>
      </c>
      <c r="CA1249" s="182">
        <v>5</v>
      </c>
      <c r="CB1249" s="182">
        <v>0</v>
      </c>
      <c r="CC1249" s="182">
        <v>0</v>
      </c>
      <c r="CD1249" s="182">
        <v>0</v>
      </c>
      <c r="CE1249" s="228">
        <v>3</v>
      </c>
      <c r="CF1249" s="228">
        <v>2</v>
      </c>
      <c r="CG1249" s="113">
        <v>0</v>
      </c>
      <c r="CH1249" s="113">
        <v>0</v>
      </c>
      <c r="CI1249" s="113">
        <v>0</v>
      </c>
      <c r="CJ1249" s="113">
        <v>0</v>
      </c>
      <c r="CK1249" s="113">
        <v>0</v>
      </c>
      <c r="CL1249" s="113">
        <v>0</v>
      </c>
      <c r="CM1249" s="113">
        <v>0</v>
      </c>
      <c r="CN1249" s="185">
        <v>5</v>
      </c>
      <c r="CO1249" s="181">
        <v>5</v>
      </c>
      <c r="CP1249" s="187">
        <v>1</v>
      </c>
      <c r="CQ1249" s="173">
        <v>1.953125E-2</v>
      </c>
      <c r="CR1249" s="173">
        <v>1.953125E-2</v>
      </c>
      <c r="CS1249" s="173">
        <v>1.8094089264173701E-2</v>
      </c>
      <c r="CT1249" s="173">
        <v>1.8094089264173701E-2</v>
      </c>
      <c r="CU1249" s="253">
        <v>2791</v>
      </c>
      <c r="CV1249" s="220">
        <v>-1</v>
      </c>
      <c r="CW1249" s="254">
        <f t="shared" si="133"/>
        <v>0</v>
      </c>
      <c r="CX1249" s="15">
        <f t="shared" si="134"/>
        <v>5</v>
      </c>
      <c r="CY1249" s="241">
        <f t="shared" si="135"/>
        <v>5</v>
      </c>
      <c r="CZ1249" s="241" t="str">
        <f>IFERROR(ROUND(CY1249/#REF!,1),"")</f>
        <v/>
      </c>
      <c r="DA1249" s="254">
        <f t="shared" si="136"/>
        <v>5</v>
      </c>
      <c r="DB1249" s="246">
        <f t="shared" si="137"/>
        <v>1</v>
      </c>
      <c r="DC1249" s="195"/>
      <c r="DD1249" s="15" t="str">
        <f>IFERROR(#REF!-AO1249,"")</f>
        <v/>
      </c>
      <c r="DE1249" s="195"/>
      <c r="DF1249" s="266" t="str">
        <f>IFERROR(#REF!-L1249,"")</f>
        <v/>
      </c>
      <c r="DG1249" s="228" t="e">
        <f>IF(#REF!&gt;AP1249,0,1)</f>
        <v>#REF!</v>
      </c>
      <c r="DH1249" s="228">
        <f t="shared" si="138"/>
        <v>1</v>
      </c>
      <c r="DI1249" s="228">
        <f t="shared" si="139"/>
        <v>0</v>
      </c>
    </row>
    <row r="1250" spans="1:113" ht="20.25" customHeight="1" x14ac:dyDescent="0.2">
      <c r="A1250">
        <v>2022</v>
      </c>
      <c r="B1250">
        <v>2</v>
      </c>
      <c r="C1250" s="261">
        <v>44615</v>
      </c>
      <c r="D1250">
        <v>10</v>
      </c>
      <c r="E1250">
        <v>24</v>
      </c>
      <c r="F1250">
        <v>3</v>
      </c>
      <c r="G1250" s="194" t="s">
        <v>403</v>
      </c>
      <c r="H1250" s="241" t="s">
        <v>404</v>
      </c>
      <c r="I1250" s="241" t="s">
        <v>169</v>
      </c>
      <c r="J1250" s="241">
        <v>4</v>
      </c>
      <c r="K1250" s="241">
        <v>2</v>
      </c>
      <c r="L1250" s="262">
        <v>166</v>
      </c>
      <c r="M1250" s="263">
        <v>154</v>
      </c>
      <c r="N1250" s="264">
        <v>177</v>
      </c>
      <c r="O1250" s="190"/>
      <c r="P1250" s="190">
        <v>223</v>
      </c>
      <c r="Q1250" s="190"/>
      <c r="R1250" s="190"/>
      <c r="S1250" s="190"/>
      <c r="T1250" s="190"/>
      <c r="U1250" s="190">
        <v>164</v>
      </c>
      <c r="V1250" s="190"/>
      <c r="W1250" s="190"/>
      <c r="X1250" s="190"/>
      <c r="Y1250" s="172"/>
      <c r="Z1250" s="172"/>
      <c r="AA1250" s="190">
        <v>218</v>
      </c>
      <c r="AB1250" s="190">
        <v>213</v>
      </c>
      <c r="AC1250" s="190"/>
      <c r="AD1250" s="190"/>
      <c r="AE1250" s="190">
        <v>211</v>
      </c>
      <c r="AF1250" s="190">
        <v>179</v>
      </c>
      <c r="AG1250" s="190">
        <v>175</v>
      </c>
      <c r="AH1250" s="190"/>
      <c r="AI1250" s="190"/>
      <c r="AJ1250" s="190">
        <v>184</v>
      </c>
      <c r="AK1250" s="172"/>
      <c r="AL1250" s="172"/>
      <c r="AM1250" s="265">
        <v>216.25</v>
      </c>
      <c r="AN1250" s="265">
        <v>175.5</v>
      </c>
      <c r="AO1250" s="183">
        <v>145</v>
      </c>
      <c r="AP1250" s="184">
        <v>99</v>
      </c>
      <c r="AQ1250" s="182"/>
      <c r="AR1250" s="182"/>
      <c r="AS1250" s="182"/>
      <c r="AT1250" s="182"/>
      <c r="AU1250" s="182"/>
      <c r="AV1250" s="182"/>
      <c r="AW1250" s="182">
        <v>8</v>
      </c>
      <c r="AX1250" s="182"/>
      <c r="AY1250" s="182"/>
      <c r="AZ1250" s="182"/>
      <c r="BA1250" s="182"/>
      <c r="BB1250" s="182"/>
      <c r="BC1250" s="182"/>
      <c r="BD1250" s="182"/>
      <c r="BE1250" s="182"/>
      <c r="BF1250" s="182"/>
      <c r="BG1250" s="182">
        <v>1320</v>
      </c>
      <c r="BH1250" s="182">
        <v>3</v>
      </c>
      <c r="BI1250" s="182">
        <v>4</v>
      </c>
      <c r="BJ1250" s="182">
        <v>1</v>
      </c>
      <c r="BK1250" s="182"/>
      <c r="BL1250" s="182"/>
      <c r="BM1250" s="182"/>
      <c r="BN1250" s="182"/>
      <c r="BO1250" s="182"/>
      <c r="BP1250" s="182"/>
      <c r="BQ1250" s="228" t="s">
        <v>180</v>
      </c>
      <c r="BR1250" s="228" t="s">
        <v>192</v>
      </c>
      <c r="BS1250" s="228" t="s">
        <v>405</v>
      </c>
      <c r="BT1250" s="228" t="s">
        <v>406</v>
      </c>
      <c r="BU1250" s="228">
        <v>8</v>
      </c>
      <c r="BV1250" s="228" t="s">
        <v>407</v>
      </c>
      <c r="BW1250" s="228" t="s">
        <v>173</v>
      </c>
      <c r="BX1250" s="186">
        <v>0</v>
      </c>
      <c r="BY1250" s="182">
        <v>8</v>
      </c>
      <c r="BZ1250" s="182">
        <v>4</v>
      </c>
      <c r="CA1250" s="182">
        <v>4</v>
      </c>
      <c r="CB1250" s="182">
        <v>8</v>
      </c>
      <c r="CC1250" s="182">
        <v>4</v>
      </c>
      <c r="CD1250" s="182">
        <v>1324</v>
      </c>
      <c r="CE1250" s="228">
        <v>1</v>
      </c>
      <c r="CF1250" s="228">
        <v>6</v>
      </c>
      <c r="CG1250" s="113">
        <v>0</v>
      </c>
      <c r="CH1250" s="113">
        <v>0</v>
      </c>
      <c r="CI1250" s="113">
        <v>0</v>
      </c>
      <c r="CJ1250" s="113">
        <v>0</v>
      </c>
      <c r="CK1250" s="113">
        <v>0</v>
      </c>
      <c r="CL1250" s="113">
        <v>0</v>
      </c>
      <c r="CM1250" s="113">
        <v>0</v>
      </c>
      <c r="CN1250" s="185">
        <v>8</v>
      </c>
      <c r="CO1250" s="181">
        <v>1328</v>
      </c>
      <c r="CP1250" s="187">
        <v>6.024096385542169E-3</v>
      </c>
      <c r="CQ1250" s="173">
        <v>4.8192771084337352E-2</v>
      </c>
      <c r="CR1250" s="173">
        <v>8</v>
      </c>
      <c r="CS1250" s="173">
        <v>4.5584045584045593E-2</v>
      </c>
      <c r="CT1250" s="173">
        <v>7.566951566951567</v>
      </c>
      <c r="CU1250" s="253">
        <v>2791</v>
      </c>
      <c r="CV1250" s="220">
        <v>-1</v>
      </c>
      <c r="CW1250" s="254">
        <f t="shared" si="133"/>
        <v>1320</v>
      </c>
      <c r="CX1250" s="15">
        <f t="shared" si="134"/>
        <v>16</v>
      </c>
      <c r="CY1250" s="241">
        <f t="shared" si="135"/>
        <v>8</v>
      </c>
      <c r="CZ1250" s="241" t="str">
        <f>IFERROR(ROUND(CY1250/#REF!,1),"")</f>
        <v/>
      </c>
      <c r="DA1250" s="254">
        <f t="shared" si="136"/>
        <v>1328</v>
      </c>
      <c r="DB1250" s="246">
        <f t="shared" si="137"/>
        <v>6.024096385542169E-3</v>
      </c>
      <c r="DC1250" s="195"/>
      <c r="DD1250" s="15" t="str">
        <f>IFERROR(#REF!-AO1250,"")</f>
        <v/>
      </c>
      <c r="DE1250" s="195"/>
      <c r="DF1250" s="266" t="str">
        <f>IFERROR(#REF!-L1250,"")</f>
        <v/>
      </c>
      <c r="DG1250" s="228" t="e">
        <f>IF(#REF!&gt;AP1250,0,1)</f>
        <v>#REF!</v>
      </c>
      <c r="DH1250" s="228">
        <f t="shared" si="138"/>
        <v>1</v>
      </c>
      <c r="DI1250" s="228">
        <f t="shared" si="139"/>
        <v>1</v>
      </c>
    </row>
    <row r="1251" spans="1:113" ht="20.25" customHeight="1" x14ac:dyDescent="0.2">
      <c r="A1251">
        <v>2022</v>
      </c>
      <c r="B1251">
        <v>2</v>
      </c>
      <c r="C1251" s="261">
        <v>44615</v>
      </c>
      <c r="D1251">
        <v>10</v>
      </c>
      <c r="E1251">
        <v>25</v>
      </c>
      <c r="F1251">
        <v>3</v>
      </c>
      <c r="G1251" s="194" t="s">
        <v>408</v>
      </c>
      <c r="H1251" s="241" t="s">
        <v>409</v>
      </c>
      <c r="I1251" s="241" t="s">
        <v>169</v>
      </c>
      <c r="J1251" s="241">
        <v>4</v>
      </c>
      <c r="K1251" s="241">
        <v>2</v>
      </c>
      <c r="L1251" s="262">
        <v>162</v>
      </c>
      <c r="M1251" s="263">
        <v>150</v>
      </c>
      <c r="N1251" s="264">
        <v>173</v>
      </c>
      <c r="O1251" s="190"/>
      <c r="P1251" s="190">
        <v>223</v>
      </c>
      <c r="Q1251" s="190"/>
      <c r="R1251" s="190"/>
      <c r="S1251" s="190"/>
      <c r="T1251" s="190"/>
      <c r="U1251" s="190">
        <v>164</v>
      </c>
      <c r="V1251" s="190"/>
      <c r="W1251" s="190"/>
      <c r="X1251" s="190"/>
      <c r="Y1251" s="172"/>
      <c r="Z1251" s="172">
        <v>125</v>
      </c>
      <c r="AA1251" s="190">
        <v>197</v>
      </c>
      <c r="AB1251" s="190">
        <v>192</v>
      </c>
      <c r="AC1251" s="190"/>
      <c r="AD1251" s="190"/>
      <c r="AE1251" s="190">
        <v>201</v>
      </c>
      <c r="AF1251" s="190"/>
      <c r="AG1251" s="190"/>
      <c r="AH1251" s="190"/>
      <c r="AI1251" s="190"/>
      <c r="AJ1251" s="190"/>
      <c r="AK1251" s="172">
        <v>113</v>
      </c>
      <c r="AL1251" s="172">
        <v>119</v>
      </c>
      <c r="AM1251" s="265">
        <v>203.25</v>
      </c>
      <c r="AN1251" s="265">
        <v>164</v>
      </c>
      <c r="AO1251" s="183">
        <v>145</v>
      </c>
      <c r="AP1251" s="184">
        <v>99</v>
      </c>
      <c r="AQ1251" s="182">
        <v>121.00840336134451</v>
      </c>
      <c r="AR1251" s="182">
        <v>119</v>
      </c>
      <c r="AS1251" s="182"/>
      <c r="AT1251" s="182"/>
      <c r="AU1251" s="182"/>
      <c r="AV1251" s="182"/>
      <c r="AW1251" s="182">
        <v>8</v>
      </c>
      <c r="AX1251" s="182"/>
      <c r="AY1251" s="182"/>
      <c r="AZ1251" s="182"/>
      <c r="BA1251" s="182"/>
      <c r="BB1251" s="182"/>
      <c r="BC1251" s="182"/>
      <c r="BD1251" s="182"/>
      <c r="BE1251" s="182"/>
      <c r="BF1251" s="182"/>
      <c r="BG1251" s="182">
        <v>1320</v>
      </c>
      <c r="BH1251" s="182">
        <v>1</v>
      </c>
      <c r="BI1251" s="182">
        <v>4</v>
      </c>
      <c r="BJ1251" s="182">
        <v>2</v>
      </c>
      <c r="BK1251" s="182"/>
      <c r="BL1251" s="182"/>
      <c r="BM1251" s="182"/>
      <c r="BN1251" s="182"/>
      <c r="BO1251" s="182"/>
      <c r="BP1251" s="182"/>
      <c r="BQ1251" s="228" t="s">
        <v>180</v>
      </c>
      <c r="BR1251" s="228" t="s">
        <v>192</v>
      </c>
      <c r="BS1251" s="228" t="s">
        <v>410</v>
      </c>
      <c r="BT1251" s="228" t="s">
        <v>406</v>
      </c>
      <c r="BU1251" s="228">
        <v>8</v>
      </c>
      <c r="BV1251" s="228" t="s">
        <v>407</v>
      </c>
      <c r="BW1251" s="228" t="s">
        <v>173</v>
      </c>
      <c r="BX1251" s="186">
        <v>0</v>
      </c>
      <c r="BY1251" s="182">
        <v>8</v>
      </c>
      <c r="BZ1251" s="182">
        <v>4</v>
      </c>
      <c r="CA1251" s="182">
        <v>4</v>
      </c>
      <c r="CB1251" s="182">
        <v>7</v>
      </c>
      <c r="CC1251" s="182">
        <v>3.5</v>
      </c>
      <c r="CD1251" s="182">
        <v>1323</v>
      </c>
      <c r="CE1251" s="228">
        <v>0</v>
      </c>
      <c r="CF1251" s="228">
        <v>6</v>
      </c>
      <c r="CG1251" s="113">
        <v>1</v>
      </c>
      <c r="CH1251" s="113">
        <v>0</v>
      </c>
      <c r="CI1251" s="113">
        <v>0</v>
      </c>
      <c r="CJ1251" s="113">
        <v>0</v>
      </c>
      <c r="CK1251" s="113">
        <v>0</v>
      </c>
      <c r="CL1251" s="113">
        <v>0</v>
      </c>
      <c r="CM1251" s="113">
        <v>0</v>
      </c>
      <c r="CN1251" s="185">
        <v>7.5</v>
      </c>
      <c r="CO1251" s="181">
        <v>1327</v>
      </c>
      <c r="CP1251" s="187">
        <v>5.6518462697814622E-3</v>
      </c>
      <c r="CQ1251" s="173">
        <v>4.6296296296296287E-2</v>
      </c>
      <c r="CR1251" s="173">
        <v>8.1913580246913575</v>
      </c>
      <c r="CS1251" s="173">
        <v>4.573170731707317E-2</v>
      </c>
      <c r="CT1251" s="173">
        <v>8.0914634146341466</v>
      </c>
      <c r="CU1251" s="253">
        <v>2791</v>
      </c>
      <c r="CV1251" s="220">
        <v>-1</v>
      </c>
      <c r="CW1251" s="254">
        <f t="shared" si="133"/>
        <v>1320</v>
      </c>
      <c r="CX1251" s="15">
        <f t="shared" si="134"/>
        <v>15</v>
      </c>
      <c r="CY1251" s="241">
        <f t="shared" si="135"/>
        <v>8</v>
      </c>
      <c r="CZ1251" s="241" t="str">
        <f>IFERROR(ROUND(CY1251/#REF!,1),"")</f>
        <v/>
      </c>
      <c r="DA1251" s="254">
        <f t="shared" si="136"/>
        <v>1328</v>
      </c>
      <c r="DB1251" s="246">
        <f t="shared" si="137"/>
        <v>6.024096385542169E-3</v>
      </c>
      <c r="DC1251" s="195"/>
      <c r="DD1251" s="15" t="str">
        <f>IFERROR(#REF!-AO1251,"")</f>
        <v/>
      </c>
      <c r="DE1251" s="195"/>
      <c r="DF1251" s="266" t="str">
        <f>IFERROR(#REF!-L1251,"")</f>
        <v/>
      </c>
      <c r="DG1251" s="228" t="e">
        <f>IF(#REF!&gt;AP1251,0,1)</f>
        <v>#REF!</v>
      </c>
      <c r="DH1251" s="228">
        <f t="shared" si="138"/>
        <v>1</v>
      </c>
      <c r="DI1251" s="228">
        <f t="shared" si="139"/>
        <v>1</v>
      </c>
    </row>
    <row r="1252" spans="1:113" ht="20.25" customHeight="1" x14ac:dyDescent="0.2">
      <c r="A1252">
        <v>2022</v>
      </c>
      <c r="B1252">
        <v>2</v>
      </c>
      <c r="C1252" s="261">
        <v>44615</v>
      </c>
      <c r="D1252">
        <v>422</v>
      </c>
      <c r="E1252">
        <v>668</v>
      </c>
      <c r="F1252">
        <v>3</v>
      </c>
      <c r="G1252" s="194" t="s">
        <v>352</v>
      </c>
      <c r="H1252" s="241" t="s">
        <v>353</v>
      </c>
      <c r="I1252" s="241" t="s">
        <v>169</v>
      </c>
      <c r="J1252" s="241">
        <v>2</v>
      </c>
      <c r="K1252" s="241">
        <v>1</v>
      </c>
      <c r="L1252" s="262">
        <v>103</v>
      </c>
      <c r="M1252" s="263">
        <v>96</v>
      </c>
      <c r="N1252" s="264">
        <v>110</v>
      </c>
      <c r="O1252" s="190">
        <v>161</v>
      </c>
      <c r="P1252" s="190"/>
      <c r="Q1252" s="190"/>
      <c r="R1252" s="190"/>
      <c r="S1252" s="190"/>
      <c r="T1252" s="190">
        <v>118</v>
      </c>
      <c r="U1252" s="190"/>
      <c r="V1252" s="190"/>
      <c r="W1252" s="190"/>
      <c r="X1252" s="190"/>
      <c r="Y1252" s="172">
        <v>145</v>
      </c>
      <c r="Z1252" s="172"/>
      <c r="AA1252" s="190"/>
      <c r="AB1252" s="190"/>
      <c r="AC1252" s="190"/>
      <c r="AD1252" s="190"/>
      <c r="AE1252" s="190"/>
      <c r="AF1252" s="190"/>
      <c r="AG1252" s="190"/>
      <c r="AH1252" s="190"/>
      <c r="AI1252" s="190"/>
      <c r="AJ1252" s="190"/>
      <c r="AK1252" s="172"/>
      <c r="AL1252" s="172"/>
      <c r="AM1252" s="265">
        <v>161</v>
      </c>
      <c r="AN1252" s="265">
        <v>118</v>
      </c>
      <c r="AO1252" s="183">
        <v>103</v>
      </c>
      <c r="AP1252" s="184">
        <v>105</v>
      </c>
      <c r="AQ1252" s="182">
        <v>49.655172413793103</v>
      </c>
      <c r="AR1252" s="182">
        <v>145</v>
      </c>
      <c r="AS1252" s="182"/>
      <c r="AT1252" s="182"/>
      <c r="AU1252" s="182">
        <v>640</v>
      </c>
      <c r="AV1252" s="182">
        <v>5</v>
      </c>
      <c r="AW1252" s="182">
        <v>10</v>
      </c>
      <c r="AX1252" s="182"/>
      <c r="AY1252" s="182"/>
      <c r="AZ1252" s="182">
        <v>5</v>
      </c>
      <c r="BA1252" s="182"/>
      <c r="BB1252" s="182"/>
      <c r="BC1252" s="182"/>
      <c r="BD1252" s="182"/>
      <c r="BE1252" s="182"/>
      <c r="BF1252" s="182"/>
      <c r="BG1252" s="182">
        <v>600</v>
      </c>
      <c r="BH1252" s="182">
        <v>10</v>
      </c>
      <c r="BI1252" s="182">
        <v>2</v>
      </c>
      <c r="BJ1252" s="182"/>
      <c r="BK1252" s="182"/>
      <c r="BL1252" s="182"/>
      <c r="BM1252" s="182"/>
      <c r="BN1252" s="182"/>
      <c r="BO1252" s="182"/>
      <c r="BP1252" s="182"/>
      <c r="BQ1252" s="228" t="s">
        <v>185</v>
      </c>
      <c r="BR1252" s="228" t="s">
        <v>186</v>
      </c>
      <c r="BS1252" s="228" t="s">
        <v>354</v>
      </c>
      <c r="BT1252" s="228" t="s">
        <v>188</v>
      </c>
      <c r="BU1252" s="228">
        <v>8</v>
      </c>
      <c r="BV1252" s="228" t="s">
        <v>352</v>
      </c>
      <c r="BW1252" s="228" t="s">
        <v>173</v>
      </c>
      <c r="BX1252" s="186">
        <v>0</v>
      </c>
      <c r="BY1252" s="182">
        <v>20</v>
      </c>
      <c r="BZ1252" s="182">
        <v>20</v>
      </c>
      <c r="CA1252" s="182">
        <v>660</v>
      </c>
      <c r="CB1252" s="182">
        <v>12</v>
      </c>
      <c r="CC1252" s="182">
        <v>12</v>
      </c>
      <c r="CD1252" s="182">
        <v>612</v>
      </c>
      <c r="CE1252" s="228">
        <v>15</v>
      </c>
      <c r="CF1252" s="228">
        <v>12</v>
      </c>
      <c r="CG1252" s="113">
        <v>0</v>
      </c>
      <c r="CH1252" s="113">
        <v>0</v>
      </c>
      <c r="CI1252" s="113">
        <v>5</v>
      </c>
      <c r="CJ1252" s="113">
        <v>0</v>
      </c>
      <c r="CK1252" s="113">
        <v>0</v>
      </c>
      <c r="CL1252" s="113">
        <v>0</v>
      </c>
      <c r="CM1252" s="113">
        <v>0</v>
      </c>
      <c r="CN1252" s="185">
        <v>32</v>
      </c>
      <c r="CO1252" s="181">
        <v>1272</v>
      </c>
      <c r="CP1252" s="187">
        <v>2.5157232704402521E-2</v>
      </c>
      <c r="CQ1252" s="173">
        <v>0.31067961165048541</v>
      </c>
      <c r="CR1252" s="173">
        <v>12.3495145631068</v>
      </c>
      <c r="CS1252" s="173">
        <v>0.2711864406779661</v>
      </c>
      <c r="CT1252" s="173">
        <v>10.77966101694915</v>
      </c>
      <c r="CU1252" s="253">
        <v>2791</v>
      </c>
      <c r="CV1252" s="220">
        <v>-1</v>
      </c>
      <c r="CW1252" s="254">
        <f t="shared" si="133"/>
        <v>1240</v>
      </c>
      <c r="CX1252" s="15">
        <f t="shared" si="134"/>
        <v>32</v>
      </c>
      <c r="CY1252" s="241">
        <f t="shared" si="135"/>
        <v>32</v>
      </c>
      <c r="CZ1252" s="241" t="str">
        <f>IFERROR(ROUND(CY1252/#REF!,1),"")</f>
        <v/>
      </c>
      <c r="DA1252" s="254">
        <f t="shared" si="136"/>
        <v>1272</v>
      </c>
      <c r="DB1252" s="246">
        <f t="shared" si="137"/>
        <v>2.5157232704402517E-2</v>
      </c>
      <c r="DC1252" s="195"/>
      <c r="DD1252" s="15" t="str">
        <f>IFERROR(#REF!-AO1252,"")</f>
        <v/>
      </c>
      <c r="DE1252" s="195"/>
      <c r="DF1252" s="266" t="str">
        <f>IFERROR(#REF!-L1252,"")</f>
        <v/>
      </c>
      <c r="DG1252" s="228" t="e">
        <f>IF(#REF!&gt;AP1252,0,1)</f>
        <v>#REF!</v>
      </c>
      <c r="DH1252" s="228">
        <f t="shared" si="138"/>
        <v>1</v>
      </c>
      <c r="DI1252" s="228">
        <f t="shared" si="139"/>
        <v>0</v>
      </c>
    </row>
    <row r="1253" spans="1:113" ht="20.25" customHeight="1" x14ac:dyDescent="0.2">
      <c r="A1253">
        <v>2022</v>
      </c>
      <c r="B1253">
        <v>2</v>
      </c>
      <c r="C1253" s="261">
        <v>44615</v>
      </c>
      <c r="D1253">
        <v>124</v>
      </c>
      <c r="E1253">
        <v>689</v>
      </c>
      <c r="F1253">
        <v>4</v>
      </c>
      <c r="G1253" s="194" t="s">
        <v>311</v>
      </c>
      <c r="H1253" s="241" t="s">
        <v>312</v>
      </c>
      <c r="I1253" s="241" t="s">
        <v>169</v>
      </c>
      <c r="J1253" s="241">
        <v>2</v>
      </c>
      <c r="K1253" s="241">
        <v>2</v>
      </c>
      <c r="L1253" s="262">
        <v>75</v>
      </c>
      <c r="M1253" s="263">
        <v>67</v>
      </c>
      <c r="N1253" s="264">
        <v>82</v>
      </c>
      <c r="O1253" s="190"/>
      <c r="P1253" s="190"/>
      <c r="Q1253" s="190"/>
      <c r="R1253" s="190"/>
      <c r="S1253" s="190"/>
      <c r="T1253" s="190"/>
      <c r="U1253" s="190"/>
      <c r="V1253" s="190"/>
      <c r="W1253" s="190"/>
      <c r="X1253" s="190"/>
      <c r="Y1253" s="172">
        <v>128</v>
      </c>
      <c r="Z1253" s="172">
        <v>129</v>
      </c>
      <c r="AA1253" s="190"/>
      <c r="AB1253" s="190"/>
      <c r="AC1253" s="190"/>
      <c r="AD1253" s="190"/>
      <c r="AE1253" s="190"/>
      <c r="AF1253" s="190"/>
      <c r="AG1253" s="190"/>
      <c r="AH1253" s="190"/>
      <c r="AI1253" s="190"/>
      <c r="AJ1253" s="190"/>
      <c r="AK1253" s="172">
        <v>115</v>
      </c>
      <c r="AL1253" s="172">
        <v>115</v>
      </c>
      <c r="AM1253" s="265"/>
      <c r="AN1253" s="265"/>
      <c r="AO1253" s="183">
        <v>59</v>
      </c>
      <c r="AP1253" s="184">
        <v>122</v>
      </c>
      <c r="AQ1253" s="182">
        <v>59.137577002053391</v>
      </c>
      <c r="AR1253" s="182">
        <v>121.75</v>
      </c>
      <c r="AS1253" s="182"/>
      <c r="AT1253" s="182"/>
      <c r="AU1253" s="182"/>
      <c r="AV1253" s="182"/>
      <c r="AW1253" s="182"/>
      <c r="AX1253" s="182"/>
      <c r="AY1253" s="182"/>
      <c r="AZ1253" s="182"/>
      <c r="BA1253" s="182"/>
      <c r="BB1253" s="182"/>
      <c r="BC1253" s="182"/>
      <c r="BD1253" s="182"/>
      <c r="BE1253" s="182"/>
      <c r="BF1253" s="182"/>
      <c r="BG1253" s="182"/>
      <c r="BH1253" s="182"/>
      <c r="BI1253" s="182"/>
      <c r="BJ1253" s="182"/>
      <c r="BK1253" s="182"/>
      <c r="BL1253" s="182"/>
      <c r="BM1253" s="182"/>
      <c r="BN1253" s="182"/>
      <c r="BO1253" s="182"/>
      <c r="BP1253" s="182"/>
      <c r="BQ1253" s="228" t="s">
        <v>180</v>
      </c>
      <c r="BR1253" s="228" t="s">
        <v>192</v>
      </c>
      <c r="BS1253" s="228"/>
      <c r="BT1253" s="228"/>
      <c r="BU1253" s="228">
        <v>8</v>
      </c>
      <c r="BV1253" s="228" t="s">
        <v>310</v>
      </c>
      <c r="BW1253" s="228" t="s">
        <v>173</v>
      </c>
      <c r="BX1253" s="186">
        <v>0</v>
      </c>
      <c r="BY1253" s="182">
        <v>0</v>
      </c>
      <c r="BZ1253" s="182">
        <v>0</v>
      </c>
      <c r="CA1253" s="182">
        <v>0</v>
      </c>
      <c r="CB1253" s="182">
        <v>0</v>
      </c>
      <c r="CC1253" s="182">
        <v>0</v>
      </c>
      <c r="CD1253" s="182">
        <v>0</v>
      </c>
      <c r="CE1253" s="228">
        <v>0</v>
      </c>
      <c r="CF1253" s="228">
        <v>0</v>
      </c>
      <c r="CG1253" s="113">
        <v>0</v>
      </c>
      <c r="CH1253" s="113">
        <v>0</v>
      </c>
      <c r="CI1253" s="113">
        <v>0</v>
      </c>
      <c r="CJ1253" s="113">
        <v>0</v>
      </c>
      <c r="CK1253" s="113">
        <v>0</v>
      </c>
      <c r="CL1253" s="113">
        <v>0</v>
      </c>
      <c r="CM1253" s="113">
        <v>0</v>
      </c>
      <c r="CN1253" s="185">
        <v>0</v>
      </c>
      <c r="CO1253" s="181">
        <v>0</v>
      </c>
      <c r="CP1253" s="187"/>
      <c r="CQ1253" s="173">
        <v>0</v>
      </c>
      <c r="CR1253" s="173">
        <v>0</v>
      </c>
      <c r="CS1253" s="173"/>
      <c r="CT1253" s="173"/>
      <c r="CU1253" s="253">
        <v>2791</v>
      </c>
      <c r="CV1253" s="220"/>
      <c r="CW1253" s="254">
        <f t="shared" si="133"/>
        <v>0</v>
      </c>
      <c r="CX1253" s="15">
        <f t="shared" si="134"/>
        <v>0</v>
      </c>
      <c r="CY1253" s="241">
        <f t="shared" si="135"/>
        <v>0</v>
      </c>
      <c r="CZ1253" s="241" t="str">
        <f>IFERROR(ROUND(CY1253/#REF!,1),"")</f>
        <v/>
      </c>
      <c r="DA1253" s="254">
        <f t="shared" si="136"/>
        <v>0</v>
      </c>
      <c r="DB1253" s="246" t="str">
        <f t="shared" si="137"/>
        <v/>
      </c>
      <c r="DC1253" s="195"/>
      <c r="DD1253" s="15" t="str">
        <f>IFERROR(#REF!-AO1253,"")</f>
        <v/>
      </c>
      <c r="DE1253" s="195"/>
      <c r="DF1253" s="266" t="str">
        <f>IFERROR(#REF!-L1253,"")</f>
        <v/>
      </c>
      <c r="DG1253" s="228" t="e">
        <f>IF(#REF!&gt;AP1253,0,1)</f>
        <v>#REF!</v>
      </c>
      <c r="DH1253" s="228">
        <f t="shared" si="138"/>
        <v>0</v>
      </c>
      <c r="DI1253" s="228">
        <f t="shared" si="139"/>
        <v>1</v>
      </c>
    </row>
    <row r="1254" spans="1:113" ht="20.25" customHeight="1" x14ac:dyDescent="0.2">
      <c r="A1254">
        <v>2022</v>
      </c>
      <c r="B1254">
        <v>2</v>
      </c>
      <c r="C1254" s="261">
        <v>44615</v>
      </c>
      <c r="D1254">
        <v>382</v>
      </c>
      <c r="E1254">
        <v>449</v>
      </c>
      <c r="F1254">
        <v>4</v>
      </c>
      <c r="G1254" s="194" t="s">
        <v>340</v>
      </c>
      <c r="H1254" s="241" t="s">
        <v>341</v>
      </c>
      <c r="I1254" s="241" t="s">
        <v>169</v>
      </c>
      <c r="J1254" s="241">
        <v>3</v>
      </c>
      <c r="K1254" s="241">
        <v>1</v>
      </c>
      <c r="L1254" s="262">
        <v>46</v>
      </c>
      <c r="M1254" s="263">
        <v>40</v>
      </c>
      <c r="N1254" s="264">
        <v>50</v>
      </c>
      <c r="O1254" s="190">
        <v>70</v>
      </c>
      <c r="P1254" s="190">
        <v>64</v>
      </c>
      <c r="Q1254" s="190"/>
      <c r="R1254" s="190"/>
      <c r="S1254" s="190">
        <v>75</v>
      </c>
      <c r="T1254" s="190">
        <v>56</v>
      </c>
      <c r="U1254" s="190">
        <v>44</v>
      </c>
      <c r="V1254" s="190"/>
      <c r="W1254" s="190"/>
      <c r="X1254" s="190">
        <v>51</v>
      </c>
      <c r="Y1254" s="172">
        <v>110</v>
      </c>
      <c r="Z1254" s="172"/>
      <c r="AA1254" s="190">
        <v>84</v>
      </c>
      <c r="AB1254" s="190">
        <v>81</v>
      </c>
      <c r="AC1254" s="190"/>
      <c r="AD1254" s="190"/>
      <c r="AE1254" s="190">
        <v>85</v>
      </c>
      <c r="AF1254" s="190">
        <v>46</v>
      </c>
      <c r="AG1254" s="190">
        <v>48</v>
      </c>
      <c r="AH1254" s="190"/>
      <c r="AI1254" s="190"/>
      <c r="AJ1254" s="190">
        <v>52</v>
      </c>
      <c r="AK1254" s="172">
        <v>99</v>
      </c>
      <c r="AL1254" s="172">
        <v>99</v>
      </c>
      <c r="AM1254" s="265">
        <v>76.5</v>
      </c>
      <c r="AN1254" s="265">
        <v>49.5</v>
      </c>
      <c r="AO1254" s="183">
        <v>112</v>
      </c>
      <c r="AP1254" s="184">
        <v>96</v>
      </c>
      <c r="AQ1254" s="182">
        <v>105.1948051948052</v>
      </c>
      <c r="AR1254" s="182">
        <v>102.6666666666667</v>
      </c>
      <c r="AS1254" s="182"/>
      <c r="AT1254" s="182"/>
      <c r="AU1254" s="182">
        <v>1260</v>
      </c>
      <c r="AV1254" s="182"/>
      <c r="AW1254" s="182">
        <v>5</v>
      </c>
      <c r="AX1254" s="182"/>
      <c r="AY1254" s="182"/>
      <c r="AZ1254" s="182"/>
      <c r="BA1254" s="182"/>
      <c r="BB1254" s="182"/>
      <c r="BC1254" s="182"/>
      <c r="BD1254" s="182"/>
      <c r="BE1254" s="182"/>
      <c r="BF1254" s="182"/>
      <c r="BG1254" s="182">
        <v>720</v>
      </c>
      <c r="BH1254" s="182">
        <v>5</v>
      </c>
      <c r="BI1254" s="182">
        <v>8</v>
      </c>
      <c r="BJ1254" s="182">
        <v>2</v>
      </c>
      <c r="BK1254" s="182"/>
      <c r="BL1254" s="182"/>
      <c r="BM1254" s="182"/>
      <c r="BN1254" s="182"/>
      <c r="BO1254" s="182"/>
      <c r="BP1254" s="182"/>
      <c r="BQ1254" s="228" t="s">
        <v>185</v>
      </c>
      <c r="BR1254" s="228" t="s">
        <v>186</v>
      </c>
      <c r="BS1254" s="228" t="s">
        <v>342</v>
      </c>
      <c r="BT1254" s="228" t="s">
        <v>188</v>
      </c>
      <c r="BU1254" s="228">
        <v>8</v>
      </c>
      <c r="BV1254" s="228" t="s">
        <v>340</v>
      </c>
      <c r="BW1254" s="228" t="s">
        <v>173</v>
      </c>
      <c r="BX1254" s="186">
        <v>0</v>
      </c>
      <c r="BY1254" s="182">
        <v>5</v>
      </c>
      <c r="BZ1254" s="182">
        <v>5</v>
      </c>
      <c r="CA1254" s="182">
        <v>1265</v>
      </c>
      <c r="CB1254" s="182">
        <v>15</v>
      </c>
      <c r="CC1254" s="182">
        <v>15</v>
      </c>
      <c r="CD1254" s="182">
        <v>735</v>
      </c>
      <c r="CE1254" s="228">
        <v>5</v>
      </c>
      <c r="CF1254" s="228">
        <v>13</v>
      </c>
      <c r="CG1254" s="113">
        <v>2</v>
      </c>
      <c r="CH1254" s="113">
        <v>0</v>
      </c>
      <c r="CI1254" s="113">
        <v>0</v>
      </c>
      <c r="CJ1254" s="113">
        <v>0</v>
      </c>
      <c r="CK1254" s="113">
        <v>0</v>
      </c>
      <c r="CL1254" s="113">
        <v>0</v>
      </c>
      <c r="CM1254" s="113">
        <v>0</v>
      </c>
      <c r="CN1254" s="185">
        <v>20</v>
      </c>
      <c r="CO1254" s="181">
        <v>2000</v>
      </c>
      <c r="CP1254" s="187">
        <v>0.01</v>
      </c>
      <c r="CQ1254" s="173">
        <v>0.43478260869565222</v>
      </c>
      <c r="CR1254" s="173">
        <v>43.478260869565219</v>
      </c>
      <c r="CS1254" s="173">
        <v>0.40404040404040398</v>
      </c>
      <c r="CT1254" s="173">
        <v>40.404040404040401</v>
      </c>
      <c r="CU1254" s="253">
        <v>2791</v>
      </c>
      <c r="CV1254" s="220">
        <v>-1</v>
      </c>
      <c r="CW1254" s="254">
        <f t="shared" si="133"/>
        <v>1980</v>
      </c>
      <c r="CX1254" s="15">
        <f t="shared" si="134"/>
        <v>20</v>
      </c>
      <c r="CY1254" s="241">
        <f t="shared" si="135"/>
        <v>20</v>
      </c>
      <c r="CZ1254" s="241" t="str">
        <f>IFERROR(ROUND(CY1254/#REF!,1),"")</f>
        <v/>
      </c>
      <c r="DA1254" s="254">
        <f t="shared" si="136"/>
        <v>2000</v>
      </c>
      <c r="DB1254" s="246">
        <f t="shared" si="137"/>
        <v>0.01</v>
      </c>
      <c r="DC1254" s="195"/>
      <c r="DD1254" s="15" t="str">
        <f>IFERROR(#REF!-AO1254,"")</f>
        <v/>
      </c>
      <c r="DE1254" s="195"/>
      <c r="DF1254" s="266" t="str">
        <f>IFERROR(#REF!-L1254,"")</f>
        <v/>
      </c>
      <c r="DG1254" s="228" t="e">
        <f>IF(#REF!&gt;AP1254,0,1)</f>
        <v>#REF!</v>
      </c>
      <c r="DH1254" s="228">
        <f t="shared" si="138"/>
        <v>1</v>
      </c>
      <c r="DI1254" s="228">
        <f t="shared" si="139"/>
        <v>1</v>
      </c>
    </row>
    <row r="1255" spans="1:113" ht="20.25" customHeight="1" x14ac:dyDescent="0.2">
      <c r="A1255">
        <v>2022</v>
      </c>
      <c r="B1255">
        <v>2</v>
      </c>
      <c r="C1255" s="261">
        <v>44615</v>
      </c>
      <c r="D1255">
        <v>376</v>
      </c>
      <c r="E1255">
        <v>438</v>
      </c>
      <c r="F1255">
        <v>5</v>
      </c>
      <c r="G1255" s="194" t="s">
        <v>216</v>
      </c>
      <c r="H1255" s="241" t="s">
        <v>217</v>
      </c>
      <c r="I1255" s="241" t="s">
        <v>169</v>
      </c>
      <c r="J1255" s="241">
        <v>3</v>
      </c>
      <c r="K1255" s="241">
        <v>2</v>
      </c>
      <c r="L1255" s="262">
        <v>335</v>
      </c>
      <c r="M1255" s="263">
        <v>315</v>
      </c>
      <c r="N1255" s="264">
        <v>358</v>
      </c>
      <c r="O1255" s="190">
        <v>442</v>
      </c>
      <c r="P1255" s="190">
        <v>466</v>
      </c>
      <c r="Q1255" s="190"/>
      <c r="R1255" s="190"/>
      <c r="S1255" s="190">
        <v>460</v>
      </c>
      <c r="T1255" s="190">
        <v>344</v>
      </c>
      <c r="U1255" s="190">
        <v>373</v>
      </c>
      <c r="V1255" s="190"/>
      <c r="W1255" s="190"/>
      <c r="X1255" s="190">
        <v>365</v>
      </c>
      <c r="Y1255" s="172">
        <v>156</v>
      </c>
      <c r="Z1255" s="172">
        <v>156</v>
      </c>
      <c r="AA1255" s="190"/>
      <c r="AB1255" s="190"/>
      <c r="AC1255" s="190"/>
      <c r="AD1255" s="190"/>
      <c r="AE1255" s="190"/>
      <c r="AF1255" s="190"/>
      <c r="AG1255" s="190"/>
      <c r="AH1255" s="190"/>
      <c r="AI1255" s="190"/>
      <c r="AJ1255" s="190"/>
      <c r="AK1255" s="172"/>
      <c r="AL1255" s="172"/>
      <c r="AM1255" s="265">
        <v>456</v>
      </c>
      <c r="AN1255" s="265">
        <v>360.66666666666669</v>
      </c>
      <c r="AO1255" s="183">
        <v>75</v>
      </c>
      <c r="AP1255" s="184">
        <v>144</v>
      </c>
      <c r="AQ1255" s="182">
        <v>69.230769230769226</v>
      </c>
      <c r="AR1255" s="182">
        <v>156</v>
      </c>
      <c r="AS1255" s="182"/>
      <c r="AT1255" s="182"/>
      <c r="AU1255" s="182">
        <v>876</v>
      </c>
      <c r="AV1255" s="182">
        <v>10</v>
      </c>
      <c r="AW1255" s="182">
        <v>10</v>
      </c>
      <c r="AX1255" s="182"/>
      <c r="AY1255" s="182"/>
      <c r="AZ1255" s="182">
        <v>4</v>
      </c>
      <c r="BA1255" s="182"/>
      <c r="BB1255" s="182"/>
      <c r="BC1255" s="182"/>
      <c r="BD1255" s="182"/>
      <c r="BE1255" s="182"/>
      <c r="BF1255" s="182"/>
      <c r="BG1255" s="182">
        <v>288</v>
      </c>
      <c r="BH1255" s="182"/>
      <c r="BI1255" s="182">
        <v>8</v>
      </c>
      <c r="BJ1255" s="182">
        <v>6</v>
      </c>
      <c r="BK1255" s="182"/>
      <c r="BL1255" s="182"/>
      <c r="BM1255" s="182"/>
      <c r="BN1255" s="182"/>
      <c r="BO1255" s="182"/>
      <c r="BP1255" s="182"/>
      <c r="BQ1255" s="228" t="s">
        <v>185</v>
      </c>
      <c r="BR1255" s="228" t="s">
        <v>186</v>
      </c>
      <c r="BS1255" s="228" t="s">
        <v>218</v>
      </c>
      <c r="BT1255" s="228" t="s">
        <v>188</v>
      </c>
      <c r="BU1255" s="228">
        <v>8</v>
      </c>
      <c r="BV1255" s="228" t="s">
        <v>219</v>
      </c>
      <c r="BW1255" s="228" t="s">
        <v>173</v>
      </c>
      <c r="BX1255" s="186">
        <v>0</v>
      </c>
      <c r="BY1255" s="182">
        <v>24</v>
      </c>
      <c r="BZ1255" s="182">
        <v>12</v>
      </c>
      <c r="CA1255" s="182">
        <v>888</v>
      </c>
      <c r="CB1255" s="182">
        <v>14</v>
      </c>
      <c r="CC1255" s="182">
        <v>7</v>
      </c>
      <c r="CD1255" s="182">
        <v>295</v>
      </c>
      <c r="CE1255" s="228">
        <v>5</v>
      </c>
      <c r="CF1255" s="228">
        <v>9</v>
      </c>
      <c r="CG1255" s="113">
        <v>3</v>
      </c>
      <c r="CH1255" s="113">
        <v>0</v>
      </c>
      <c r="CI1255" s="113">
        <v>2</v>
      </c>
      <c r="CJ1255" s="113">
        <v>0</v>
      </c>
      <c r="CK1255" s="113">
        <v>0</v>
      </c>
      <c r="CL1255" s="113">
        <v>0</v>
      </c>
      <c r="CM1255" s="113">
        <v>0</v>
      </c>
      <c r="CN1255" s="185">
        <v>19</v>
      </c>
      <c r="CO1255" s="181">
        <v>1183</v>
      </c>
      <c r="CP1255" s="187">
        <v>1.6060862214708371E-2</v>
      </c>
      <c r="CQ1255" s="173">
        <v>5.6716417910447757E-2</v>
      </c>
      <c r="CR1255" s="173">
        <v>3.531343283582089</v>
      </c>
      <c r="CS1255" s="173">
        <v>5.2680221811460259E-2</v>
      </c>
      <c r="CT1255" s="173">
        <v>3.280036968576709</v>
      </c>
      <c r="CU1255" s="253">
        <v>2791</v>
      </c>
      <c r="CV1255" s="220">
        <v>-1</v>
      </c>
      <c r="CW1255" s="254">
        <f t="shared" si="133"/>
        <v>1164</v>
      </c>
      <c r="CX1255" s="15">
        <f t="shared" si="134"/>
        <v>38</v>
      </c>
      <c r="CY1255" s="241">
        <f t="shared" si="135"/>
        <v>19</v>
      </c>
      <c r="CZ1255" s="241" t="str">
        <f>IFERROR(ROUND(CY1255/#REF!,1),"")</f>
        <v/>
      </c>
      <c r="DA1255" s="254">
        <f t="shared" si="136"/>
        <v>1183</v>
      </c>
      <c r="DB1255" s="246">
        <f t="shared" si="137"/>
        <v>1.6060862214708368E-2</v>
      </c>
      <c r="DC1255" s="195"/>
      <c r="DD1255" s="15" t="str">
        <f>IFERROR(#REF!-AO1255,"")</f>
        <v/>
      </c>
      <c r="DE1255" s="195"/>
      <c r="DF1255" s="266" t="str">
        <f>IFERROR(#REF!-L1255,"")</f>
        <v/>
      </c>
      <c r="DG1255" s="228" t="e">
        <f>IF(#REF!&gt;AP1255,0,1)</f>
        <v>#REF!</v>
      </c>
      <c r="DH1255" s="228">
        <f t="shared" si="138"/>
        <v>1</v>
      </c>
      <c r="DI1255" s="228">
        <f t="shared" si="139"/>
        <v>0</v>
      </c>
    </row>
    <row r="1256" spans="1:113" ht="20.25" customHeight="1" x14ac:dyDescent="0.2">
      <c r="A1256">
        <v>2022</v>
      </c>
      <c r="B1256">
        <v>2</v>
      </c>
      <c r="C1256" s="261">
        <v>44615</v>
      </c>
      <c r="D1256">
        <v>47</v>
      </c>
      <c r="E1256">
        <v>122</v>
      </c>
      <c r="F1256">
        <v>7</v>
      </c>
      <c r="G1256" s="194" t="s">
        <v>250</v>
      </c>
      <c r="H1256" s="241" t="s">
        <v>251</v>
      </c>
      <c r="I1256" s="241" t="s">
        <v>246</v>
      </c>
      <c r="J1256" s="241">
        <v>2</v>
      </c>
      <c r="K1256" s="241">
        <v>1</v>
      </c>
      <c r="L1256" s="262">
        <v>280</v>
      </c>
      <c r="M1256" s="263">
        <v>267</v>
      </c>
      <c r="N1256" s="264">
        <v>292</v>
      </c>
      <c r="O1256" s="190"/>
      <c r="P1256" s="190">
        <v>394</v>
      </c>
      <c r="Q1256" s="190"/>
      <c r="R1256" s="190"/>
      <c r="S1256" s="190">
        <v>390</v>
      </c>
      <c r="T1256" s="190"/>
      <c r="U1256" s="190">
        <v>311</v>
      </c>
      <c r="V1256" s="190"/>
      <c r="W1256" s="190"/>
      <c r="X1256" s="190">
        <v>298</v>
      </c>
      <c r="Y1256" s="172"/>
      <c r="Z1256" s="172">
        <v>114</v>
      </c>
      <c r="AA1256" s="190">
        <v>395</v>
      </c>
      <c r="AB1256" s="190">
        <v>384</v>
      </c>
      <c r="AC1256" s="190"/>
      <c r="AD1256" s="190"/>
      <c r="AE1256" s="190">
        <v>392</v>
      </c>
      <c r="AF1256" s="190">
        <v>295</v>
      </c>
      <c r="AG1256" s="190">
        <v>289</v>
      </c>
      <c r="AH1256" s="190"/>
      <c r="AI1256" s="190"/>
      <c r="AJ1256" s="190">
        <v>292</v>
      </c>
      <c r="AK1256" s="172">
        <v>113</v>
      </c>
      <c r="AL1256" s="172">
        <v>113</v>
      </c>
      <c r="AM1256" s="265">
        <v>391</v>
      </c>
      <c r="AN1256" s="265">
        <v>297</v>
      </c>
      <c r="AO1256" s="183">
        <v>64</v>
      </c>
      <c r="AP1256" s="184">
        <v>113</v>
      </c>
      <c r="AQ1256" s="182">
        <v>63.529411764705877</v>
      </c>
      <c r="AR1256" s="182">
        <v>113.3333333333333</v>
      </c>
      <c r="AS1256" s="182"/>
      <c r="AT1256" s="182"/>
      <c r="AU1256" s="182"/>
      <c r="AV1256" s="182"/>
      <c r="AW1256" s="182">
        <v>3</v>
      </c>
      <c r="AX1256" s="182"/>
      <c r="AY1256" s="182"/>
      <c r="AZ1256" s="182"/>
      <c r="BA1256" s="182"/>
      <c r="BB1256" s="182"/>
      <c r="BC1256" s="182"/>
      <c r="BD1256" s="182"/>
      <c r="BE1256" s="182"/>
      <c r="BF1256" s="182"/>
      <c r="BG1256" s="182">
        <v>800</v>
      </c>
      <c r="BH1256" s="182">
        <v>2</v>
      </c>
      <c r="BI1256" s="182">
        <v>1</v>
      </c>
      <c r="BJ1256" s="182">
        <v>1</v>
      </c>
      <c r="BK1256" s="182"/>
      <c r="BL1256" s="182"/>
      <c r="BM1256" s="182"/>
      <c r="BN1256" s="182"/>
      <c r="BO1256" s="182"/>
      <c r="BP1256" s="182"/>
      <c r="BQ1256" s="228" t="s">
        <v>185</v>
      </c>
      <c r="BR1256" s="228" t="s">
        <v>247</v>
      </c>
      <c r="BS1256" s="228" t="s">
        <v>252</v>
      </c>
      <c r="BT1256" s="228" t="s">
        <v>249</v>
      </c>
      <c r="BU1256" s="228">
        <v>8</v>
      </c>
      <c r="BV1256" s="228" t="s">
        <v>253</v>
      </c>
      <c r="BW1256" s="228" t="s">
        <v>173</v>
      </c>
      <c r="BX1256" s="186">
        <v>0</v>
      </c>
      <c r="BY1256" s="182">
        <v>3</v>
      </c>
      <c r="BZ1256" s="182">
        <v>3</v>
      </c>
      <c r="CA1256" s="182">
        <v>3</v>
      </c>
      <c r="CB1256" s="182">
        <v>4</v>
      </c>
      <c r="CC1256" s="182">
        <v>4</v>
      </c>
      <c r="CD1256" s="182">
        <v>804</v>
      </c>
      <c r="CE1256" s="228">
        <v>2</v>
      </c>
      <c r="CF1256" s="228">
        <v>4</v>
      </c>
      <c r="CG1256" s="113">
        <v>1</v>
      </c>
      <c r="CH1256" s="113">
        <v>0</v>
      </c>
      <c r="CI1256" s="113">
        <v>0</v>
      </c>
      <c r="CJ1256" s="113">
        <v>0</v>
      </c>
      <c r="CK1256" s="113">
        <v>0</v>
      </c>
      <c r="CL1256" s="113">
        <v>0</v>
      </c>
      <c r="CM1256" s="113">
        <v>0</v>
      </c>
      <c r="CN1256" s="185">
        <v>7</v>
      </c>
      <c r="CO1256" s="181">
        <v>807</v>
      </c>
      <c r="CP1256" s="187">
        <v>8.6741016109045856E-3</v>
      </c>
      <c r="CQ1256" s="173">
        <v>2.5000000000000001E-2</v>
      </c>
      <c r="CR1256" s="173">
        <v>2.8821428571428571</v>
      </c>
      <c r="CS1256" s="173">
        <v>2.3569023569023569E-2</v>
      </c>
      <c r="CT1256" s="173">
        <v>2.7171717171717171</v>
      </c>
      <c r="CU1256" s="253">
        <v>2791</v>
      </c>
      <c r="CV1256" s="220">
        <v>-1</v>
      </c>
      <c r="CW1256" s="254">
        <f t="shared" si="133"/>
        <v>800</v>
      </c>
      <c r="CX1256" s="15">
        <f t="shared" si="134"/>
        <v>7</v>
      </c>
      <c r="CY1256" s="241">
        <f t="shared" si="135"/>
        <v>7</v>
      </c>
      <c r="CZ1256" s="241" t="str">
        <f>IFERROR(ROUND(CY1256/#REF!,1),"")</f>
        <v/>
      </c>
      <c r="DA1256" s="254">
        <f t="shared" si="136"/>
        <v>807</v>
      </c>
      <c r="DB1256" s="246">
        <f t="shared" si="137"/>
        <v>8.6741016109045856E-3</v>
      </c>
      <c r="DC1256" s="195"/>
      <c r="DD1256" s="15" t="str">
        <f>IFERROR(#REF!-AO1256,"")</f>
        <v/>
      </c>
      <c r="DE1256" s="195"/>
      <c r="DF1256" s="266" t="str">
        <f>IFERROR(#REF!-L1256,"")</f>
        <v/>
      </c>
      <c r="DG1256" s="228" t="e">
        <f>IF(#REF!&gt;AP1256,0,1)</f>
        <v>#REF!</v>
      </c>
      <c r="DH1256" s="228">
        <f t="shared" si="138"/>
        <v>1</v>
      </c>
      <c r="DI1256" s="228">
        <f t="shared" si="139"/>
        <v>0</v>
      </c>
    </row>
    <row r="1257" spans="1:113" ht="20.25" customHeight="1" x14ac:dyDescent="0.2">
      <c r="A1257">
        <v>2022</v>
      </c>
      <c r="B1257">
        <v>2</v>
      </c>
      <c r="C1257" s="261">
        <v>44615</v>
      </c>
      <c r="D1257">
        <v>124</v>
      </c>
      <c r="E1257">
        <v>688</v>
      </c>
      <c r="F1257">
        <v>8</v>
      </c>
      <c r="G1257" s="194" t="s">
        <v>308</v>
      </c>
      <c r="H1257" s="241" t="s">
        <v>309</v>
      </c>
      <c r="I1257" s="241" t="s">
        <v>169</v>
      </c>
      <c r="J1257" s="241">
        <v>2</v>
      </c>
      <c r="K1257" s="241">
        <v>2</v>
      </c>
      <c r="L1257" s="262">
        <v>200</v>
      </c>
      <c r="M1257" s="263">
        <v>180</v>
      </c>
      <c r="N1257" s="264">
        <v>220</v>
      </c>
      <c r="O1257" s="190">
        <v>275</v>
      </c>
      <c r="P1257" s="190">
        <v>286</v>
      </c>
      <c r="Q1257" s="190"/>
      <c r="R1257" s="190"/>
      <c r="S1257" s="190">
        <v>280</v>
      </c>
      <c r="T1257" s="190">
        <v>221</v>
      </c>
      <c r="U1257" s="190">
        <v>210</v>
      </c>
      <c r="V1257" s="190"/>
      <c r="W1257" s="190"/>
      <c r="X1257" s="190">
        <v>195</v>
      </c>
      <c r="Y1257" s="172"/>
      <c r="Z1257" s="172"/>
      <c r="AA1257" s="190">
        <v>280</v>
      </c>
      <c r="AB1257" s="190">
        <v>275</v>
      </c>
      <c r="AC1257" s="190"/>
      <c r="AD1257" s="190"/>
      <c r="AE1257" s="190">
        <v>282</v>
      </c>
      <c r="AF1257" s="190">
        <v>186</v>
      </c>
      <c r="AG1257" s="190">
        <v>201</v>
      </c>
      <c r="AH1257" s="190"/>
      <c r="AI1257" s="190"/>
      <c r="AJ1257" s="190">
        <v>235</v>
      </c>
      <c r="AK1257" s="172"/>
      <c r="AL1257" s="172"/>
      <c r="AM1257" s="265">
        <v>279.66666666666669</v>
      </c>
      <c r="AN1257" s="265">
        <v>208</v>
      </c>
      <c r="AO1257" s="183">
        <v>59</v>
      </c>
      <c r="AP1257" s="184">
        <v>122</v>
      </c>
      <c r="AQ1257" s="182"/>
      <c r="AR1257" s="182"/>
      <c r="AS1257" s="182"/>
      <c r="AT1257" s="182"/>
      <c r="AU1257" s="182">
        <v>770</v>
      </c>
      <c r="AV1257" s="182"/>
      <c r="AW1257" s="182">
        <v>3</v>
      </c>
      <c r="AX1257" s="182"/>
      <c r="AY1257" s="182"/>
      <c r="AZ1257" s="182"/>
      <c r="BA1257" s="182"/>
      <c r="BB1257" s="182"/>
      <c r="BC1257" s="182"/>
      <c r="BD1257" s="182"/>
      <c r="BE1257" s="182"/>
      <c r="BF1257" s="182"/>
      <c r="BG1257" s="182">
        <v>940</v>
      </c>
      <c r="BH1257" s="182">
        <v>2</v>
      </c>
      <c r="BI1257" s="182">
        <v>1</v>
      </c>
      <c r="BJ1257" s="182">
        <v>1</v>
      </c>
      <c r="BK1257" s="182"/>
      <c r="BL1257" s="182"/>
      <c r="BM1257" s="182"/>
      <c r="BN1257" s="182"/>
      <c r="BO1257" s="182"/>
      <c r="BP1257" s="182"/>
      <c r="BQ1257" s="228" t="s">
        <v>180</v>
      </c>
      <c r="BR1257" s="228" t="s">
        <v>192</v>
      </c>
      <c r="BS1257" s="228"/>
      <c r="BT1257" s="228"/>
      <c r="BU1257" s="228">
        <v>8</v>
      </c>
      <c r="BV1257" s="228" t="s">
        <v>310</v>
      </c>
      <c r="BW1257" s="228" t="s">
        <v>173</v>
      </c>
      <c r="BX1257" s="186">
        <v>0</v>
      </c>
      <c r="BY1257" s="182">
        <v>3</v>
      </c>
      <c r="BZ1257" s="182">
        <v>1.5</v>
      </c>
      <c r="CA1257" s="182">
        <v>771</v>
      </c>
      <c r="CB1257" s="182">
        <v>4</v>
      </c>
      <c r="CC1257" s="182">
        <v>2</v>
      </c>
      <c r="CD1257" s="182">
        <v>942</v>
      </c>
      <c r="CE1257" s="228">
        <v>1</v>
      </c>
      <c r="CF1257" s="228">
        <v>2</v>
      </c>
      <c r="CG1257" s="113">
        <v>0</v>
      </c>
      <c r="CH1257" s="113">
        <v>0</v>
      </c>
      <c r="CI1257" s="113">
        <v>0</v>
      </c>
      <c r="CJ1257" s="113">
        <v>0</v>
      </c>
      <c r="CK1257" s="113">
        <v>0</v>
      </c>
      <c r="CL1257" s="113">
        <v>0</v>
      </c>
      <c r="CM1257" s="113">
        <v>0</v>
      </c>
      <c r="CN1257" s="185">
        <v>3.5</v>
      </c>
      <c r="CO1257" s="181">
        <v>1713</v>
      </c>
      <c r="CP1257" s="187">
        <v>2.0431990659661409E-3</v>
      </c>
      <c r="CQ1257" s="173">
        <v>1.7500000000000002E-2</v>
      </c>
      <c r="CR1257" s="173">
        <v>8.5649999999999995</v>
      </c>
      <c r="CS1257" s="173">
        <v>1.682692307692308E-2</v>
      </c>
      <c r="CT1257" s="173">
        <v>8.2355769230769234</v>
      </c>
      <c r="CU1257" s="253">
        <v>2791</v>
      </c>
      <c r="CV1257" s="220">
        <v>-1</v>
      </c>
      <c r="CW1257" s="254">
        <f t="shared" si="133"/>
        <v>1710</v>
      </c>
      <c r="CX1257" s="15">
        <f t="shared" si="134"/>
        <v>7</v>
      </c>
      <c r="CY1257" s="241">
        <f t="shared" si="135"/>
        <v>4</v>
      </c>
      <c r="CZ1257" s="241" t="str">
        <f>IFERROR(ROUND(CY1257/#REF!,1),"")</f>
        <v/>
      </c>
      <c r="DA1257" s="254">
        <f t="shared" si="136"/>
        <v>1714</v>
      </c>
      <c r="DB1257" s="246">
        <f t="shared" si="137"/>
        <v>2.3337222870478411E-3</v>
      </c>
      <c r="DC1257" s="195"/>
      <c r="DD1257" s="15" t="str">
        <f>IFERROR(#REF!-AO1257,"")</f>
        <v/>
      </c>
      <c r="DE1257" s="195"/>
      <c r="DF1257" s="266" t="str">
        <f>IFERROR(#REF!-L1257,"")</f>
        <v/>
      </c>
      <c r="DG1257" s="228" t="e">
        <f>IF(#REF!&gt;AP1257,0,1)</f>
        <v>#REF!</v>
      </c>
      <c r="DH1257" s="228">
        <f t="shared" si="138"/>
        <v>1</v>
      </c>
      <c r="DI1257" s="228">
        <f t="shared" si="139"/>
        <v>1</v>
      </c>
    </row>
    <row r="1258" spans="1:113" ht="20.25" customHeight="1" x14ac:dyDescent="0.2">
      <c r="A1258">
        <v>2022</v>
      </c>
      <c r="B1258">
        <v>2</v>
      </c>
      <c r="C1258" s="261">
        <v>44615</v>
      </c>
      <c r="D1258">
        <v>124</v>
      </c>
      <c r="E1258">
        <v>689</v>
      </c>
      <c r="F1258">
        <v>8</v>
      </c>
      <c r="G1258" s="194" t="s">
        <v>311</v>
      </c>
      <c r="H1258" s="241" t="s">
        <v>312</v>
      </c>
      <c r="I1258" s="241" t="s">
        <v>169</v>
      </c>
      <c r="J1258" s="241">
        <v>2</v>
      </c>
      <c r="K1258" s="241">
        <v>2</v>
      </c>
      <c r="L1258" s="262">
        <v>75</v>
      </c>
      <c r="M1258" s="263">
        <v>67</v>
      </c>
      <c r="N1258" s="264">
        <v>82</v>
      </c>
      <c r="O1258" s="190">
        <v>127</v>
      </c>
      <c r="P1258" s="190">
        <v>132</v>
      </c>
      <c r="Q1258" s="190"/>
      <c r="R1258" s="190"/>
      <c r="S1258" s="190">
        <v>140</v>
      </c>
      <c r="T1258" s="190">
        <v>79</v>
      </c>
      <c r="U1258" s="190">
        <v>76</v>
      </c>
      <c r="V1258" s="190"/>
      <c r="W1258" s="190"/>
      <c r="X1258" s="190">
        <v>85</v>
      </c>
      <c r="Y1258" s="172"/>
      <c r="Z1258" s="172"/>
      <c r="AA1258" s="190">
        <v>108</v>
      </c>
      <c r="AB1258" s="190">
        <v>106</v>
      </c>
      <c r="AC1258" s="190"/>
      <c r="AD1258" s="190"/>
      <c r="AE1258" s="190">
        <v>112</v>
      </c>
      <c r="AF1258" s="190">
        <v>74</v>
      </c>
      <c r="AG1258" s="190">
        <v>79</v>
      </c>
      <c r="AH1258" s="190"/>
      <c r="AI1258" s="190"/>
      <c r="AJ1258" s="190">
        <v>92</v>
      </c>
      <c r="AK1258" s="172"/>
      <c r="AL1258" s="172"/>
      <c r="AM1258" s="265">
        <v>120.8333333333333</v>
      </c>
      <c r="AN1258" s="265">
        <v>80.833333333333329</v>
      </c>
      <c r="AO1258" s="183">
        <v>59</v>
      </c>
      <c r="AP1258" s="184">
        <v>122</v>
      </c>
      <c r="AQ1258" s="182"/>
      <c r="AR1258" s="182"/>
      <c r="AS1258" s="182"/>
      <c r="AT1258" s="182"/>
      <c r="AU1258" s="182">
        <v>756</v>
      </c>
      <c r="AV1258" s="182"/>
      <c r="AW1258" s="182">
        <v>3</v>
      </c>
      <c r="AX1258" s="182"/>
      <c r="AY1258" s="182"/>
      <c r="AZ1258" s="182"/>
      <c r="BA1258" s="182"/>
      <c r="BB1258" s="182"/>
      <c r="BC1258" s="182"/>
      <c r="BD1258" s="182"/>
      <c r="BE1258" s="182"/>
      <c r="BF1258" s="182"/>
      <c r="BG1258" s="182">
        <v>810</v>
      </c>
      <c r="BH1258" s="182">
        <v>2</v>
      </c>
      <c r="BI1258" s="182">
        <v>1</v>
      </c>
      <c r="BJ1258" s="182"/>
      <c r="BK1258" s="182"/>
      <c r="BL1258" s="182"/>
      <c r="BM1258" s="182"/>
      <c r="BN1258" s="182"/>
      <c r="BO1258" s="182"/>
      <c r="BP1258" s="182"/>
      <c r="BQ1258" s="228" t="s">
        <v>180</v>
      </c>
      <c r="BR1258" s="228" t="s">
        <v>192</v>
      </c>
      <c r="BS1258" s="228"/>
      <c r="BT1258" s="228"/>
      <c r="BU1258" s="228">
        <v>8</v>
      </c>
      <c r="BV1258" s="228" t="s">
        <v>310</v>
      </c>
      <c r="BW1258" s="228" t="s">
        <v>173</v>
      </c>
      <c r="BX1258" s="186">
        <v>0</v>
      </c>
      <c r="BY1258" s="182">
        <v>3</v>
      </c>
      <c r="BZ1258" s="182">
        <v>1.5</v>
      </c>
      <c r="CA1258" s="182">
        <v>757</v>
      </c>
      <c r="CB1258" s="182">
        <v>3</v>
      </c>
      <c r="CC1258" s="182">
        <v>1.5</v>
      </c>
      <c r="CD1258" s="182">
        <v>811</v>
      </c>
      <c r="CE1258" s="228">
        <v>1</v>
      </c>
      <c r="CF1258" s="228">
        <v>2</v>
      </c>
      <c r="CG1258" s="113">
        <v>0</v>
      </c>
      <c r="CH1258" s="113">
        <v>0</v>
      </c>
      <c r="CI1258" s="113">
        <v>0</v>
      </c>
      <c r="CJ1258" s="113">
        <v>0</v>
      </c>
      <c r="CK1258" s="113">
        <v>0</v>
      </c>
      <c r="CL1258" s="113">
        <v>0</v>
      </c>
      <c r="CM1258" s="113">
        <v>0</v>
      </c>
      <c r="CN1258" s="185">
        <v>3</v>
      </c>
      <c r="CO1258" s="181">
        <v>1568</v>
      </c>
      <c r="CP1258" s="187">
        <v>1.9132653061224489E-3</v>
      </c>
      <c r="CQ1258" s="173">
        <v>0.04</v>
      </c>
      <c r="CR1258" s="173">
        <v>20.90666666666667</v>
      </c>
      <c r="CS1258" s="173">
        <v>3.711340206185567E-2</v>
      </c>
      <c r="CT1258" s="173">
        <v>19.397938144329899</v>
      </c>
      <c r="CU1258" s="253">
        <v>2791</v>
      </c>
      <c r="CV1258" s="220">
        <v>-1</v>
      </c>
      <c r="CW1258" s="254">
        <f t="shared" si="133"/>
        <v>1566</v>
      </c>
      <c r="CX1258" s="15">
        <f t="shared" si="134"/>
        <v>6</v>
      </c>
      <c r="CY1258" s="241">
        <f t="shared" si="135"/>
        <v>3</v>
      </c>
      <c r="CZ1258" s="241" t="str">
        <f>IFERROR(ROUND(CY1258/#REF!,1),"")</f>
        <v/>
      </c>
      <c r="DA1258" s="254">
        <f t="shared" si="136"/>
        <v>1569</v>
      </c>
      <c r="DB1258" s="246">
        <f t="shared" si="137"/>
        <v>1.9120458891013384E-3</v>
      </c>
      <c r="DC1258" s="195"/>
      <c r="DD1258" s="15" t="str">
        <f>IFERROR(#REF!-AO1258,"")</f>
        <v/>
      </c>
      <c r="DE1258" s="195"/>
      <c r="DF1258" s="266" t="str">
        <f>IFERROR(#REF!-L1258,"")</f>
        <v/>
      </c>
      <c r="DG1258" s="228" t="e">
        <f>IF(#REF!&gt;AP1258,0,1)</f>
        <v>#REF!</v>
      </c>
      <c r="DH1258" s="228">
        <f t="shared" si="138"/>
        <v>1</v>
      </c>
      <c r="DI1258" s="228">
        <f t="shared" si="139"/>
        <v>1</v>
      </c>
    </row>
    <row r="1259" spans="1:113" ht="20.25" customHeight="1" x14ac:dyDescent="0.2">
      <c r="A1259">
        <v>2022</v>
      </c>
      <c r="B1259">
        <v>2</v>
      </c>
      <c r="C1259" s="261">
        <v>44615</v>
      </c>
      <c r="D1259">
        <v>3</v>
      </c>
      <c r="E1259">
        <v>10</v>
      </c>
      <c r="F1259">
        <v>26</v>
      </c>
      <c r="G1259" s="194" t="s">
        <v>321</v>
      </c>
      <c r="H1259" s="241" t="s">
        <v>322</v>
      </c>
      <c r="I1259" s="241" t="s">
        <v>317</v>
      </c>
      <c r="J1259" s="241">
        <v>2</v>
      </c>
      <c r="K1259" s="241">
        <v>2</v>
      </c>
      <c r="L1259" s="262">
        <v>48</v>
      </c>
      <c r="M1259" s="263">
        <v>44</v>
      </c>
      <c r="N1259" s="264">
        <v>51</v>
      </c>
      <c r="O1259" s="190"/>
      <c r="P1259" s="190"/>
      <c r="Q1259" s="190"/>
      <c r="R1259" s="190"/>
      <c r="S1259" s="190"/>
      <c r="T1259" s="190"/>
      <c r="U1259" s="190"/>
      <c r="V1259" s="190"/>
      <c r="W1259" s="190"/>
      <c r="X1259" s="190"/>
      <c r="Y1259" s="172"/>
      <c r="Z1259" s="172"/>
      <c r="AA1259" s="190"/>
      <c r="AB1259" s="190"/>
      <c r="AC1259" s="190"/>
      <c r="AD1259" s="190"/>
      <c r="AE1259" s="190"/>
      <c r="AF1259" s="190"/>
      <c r="AG1259" s="190"/>
      <c r="AH1259" s="190"/>
      <c r="AI1259" s="190"/>
      <c r="AJ1259" s="190"/>
      <c r="AK1259" s="172"/>
      <c r="AL1259" s="172"/>
      <c r="AM1259" s="265"/>
      <c r="AN1259" s="265"/>
      <c r="AO1259" s="183">
        <v>61</v>
      </c>
      <c r="AP1259" s="184">
        <v>118</v>
      </c>
      <c r="AQ1259" s="182"/>
      <c r="AR1259" s="182"/>
      <c r="AS1259" s="182"/>
      <c r="AT1259" s="182"/>
      <c r="AU1259" s="182"/>
      <c r="AV1259" s="182"/>
      <c r="AW1259" s="182"/>
      <c r="AX1259" s="182"/>
      <c r="AY1259" s="182"/>
      <c r="AZ1259" s="182"/>
      <c r="BA1259" s="182"/>
      <c r="BB1259" s="182"/>
      <c r="BC1259" s="182"/>
      <c r="BD1259" s="182"/>
      <c r="BE1259" s="182"/>
      <c r="BF1259" s="182"/>
      <c r="BG1259" s="182"/>
      <c r="BH1259" s="182"/>
      <c r="BI1259" s="182"/>
      <c r="BJ1259" s="182"/>
      <c r="BK1259" s="182"/>
      <c r="BL1259" s="182"/>
      <c r="BM1259" s="182"/>
      <c r="BN1259" s="182"/>
      <c r="BO1259" s="182"/>
      <c r="BP1259" s="182"/>
      <c r="BQ1259" s="228" t="s">
        <v>318</v>
      </c>
      <c r="BR1259" s="228" t="s">
        <v>319</v>
      </c>
      <c r="BS1259" s="228"/>
      <c r="BT1259" s="228"/>
      <c r="BU1259" s="228">
        <v>8</v>
      </c>
      <c r="BV1259" s="228" t="s">
        <v>320</v>
      </c>
      <c r="BW1259" s="228" t="s">
        <v>222</v>
      </c>
      <c r="BX1259" s="186">
        <v>0</v>
      </c>
      <c r="BY1259" s="182">
        <v>0</v>
      </c>
      <c r="BZ1259" s="182">
        <v>0</v>
      </c>
      <c r="CA1259" s="182">
        <v>0</v>
      </c>
      <c r="CB1259" s="182">
        <v>0</v>
      </c>
      <c r="CC1259" s="182">
        <v>0</v>
      </c>
      <c r="CD1259" s="182">
        <v>0</v>
      </c>
      <c r="CE1259" s="228">
        <v>0</v>
      </c>
      <c r="CF1259" s="228">
        <v>0</v>
      </c>
      <c r="CG1259" s="113">
        <v>0</v>
      </c>
      <c r="CH1259" s="113">
        <v>0</v>
      </c>
      <c r="CI1259" s="113">
        <v>0</v>
      </c>
      <c r="CJ1259" s="113">
        <v>0</v>
      </c>
      <c r="CK1259" s="113">
        <v>0</v>
      </c>
      <c r="CL1259" s="113">
        <v>0</v>
      </c>
      <c r="CM1259" s="113">
        <v>0</v>
      </c>
      <c r="CN1259" s="185">
        <v>0</v>
      </c>
      <c r="CO1259" s="181">
        <v>0</v>
      </c>
      <c r="CP1259" s="187"/>
      <c r="CQ1259" s="173">
        <v>0</v>
      </c>
      <c r="CR1259" s="173">
        <v>0</v>
      </c>
      <c r="CS1259" s="173"/>
      <c r="CT1259" s="173"/>
      <c r="CU1259" s="253">
        <v>2791</v>
      </c>
      <c r="CV1259" s="220"/>
      <c r="CW1259" s="254">
        <f t="shared" si="133"/>
        <v>0</v>
      </c>
      <c r="CX1259" s="15">
        <f t="shared" si="134"/>
        <v>0</v>
      </c>
      <c r="CY1259" s="241">
        <f t="shared" si="135"/>
        <v>0</v>
      </c>
      <c r="CZ1259" s="241" t="str">
        <f>IFERROR(ROUND(CY1259/#REF!,1),"")</f>
        <v/>
      </c>
      <c r="DA1259" s="254">
        <f t="shared" si="136"/>
        <v>0</v>
      </c>
      <c r="DB1259" s="246" t="str">
        <f t="shared" si="137"/>
        <v/>
      </c>
      <c r="DC1259" s="195"/>
      <c r="DD1259" s="15" t="str">
        <f>IFERROR(#REF!-AO1259,"")</f>
        <v/>
      </c>
      <c r="DE1259" s="195"/>
      <c r="DF1259" s="266" t="str">
        <f>IFERROR(#REF!-L1259,"")</f>
        <v/>
      </c>
      <c r="DG1259" s="228" t="e">
        <f>IF(#REF!&gt;AP1259,0,1)</f>
        <v>#REF!</v>
      </c>
      <c r="DH1259" s="228">
        <f t="shared" si="138"/>
        <v>0</v>
      </c>
      <c r="DI1259" s="228">
        <f t="shared" si="139"/>
        <v>1</v>
      </c>
    </row>
    <row r="1260" spans="1:113" ht="20.25" customHeight="1" x14ac:dyDescent="0.2">
      <c r="A1260">
        <v>2022</v>
      </c>
      <c r="B1260">
        <v>2</v>
      </c>
      <c r="C1260" s="261">
        <v>44615</v>
      </c>
      <c r="D1260">
        <v>53</v>
      </c>
      <c r="E1260">
        <v>131</v>
      </c>
      <c r="F1260">
        <v>30</v>
      </c>
      <c r="G1260" s="194" t="s">
        <v>503</v>
      </c>
      <c r="H1260" s="241" t="s">
        <v>504</v>
      </c>
      <c r="I1260" s="241" t="s">
        <v>225</v>
      </c>
      <c r="J1260" s="241">
        <v>25</v>
      </c>
      <c r="K1260" s="241">
        <v>1</v>
      </c>
      <c r="L1260" s="262">
        <v>10</v>
      </c>
      <c r="M1260" s="263">
        <v>9</v>
      </c>
      <c r="N1260" s="264">
        <v>10</v>
      </c>
      <c r="O1260" s="190"/>
      <c r="P1260" s="190"/>
      <c r="Q1260" s="190"/>
      <c r="R1260" s="190"/>
      <c r="S1260" s="190"/>
      <c r="T1260" s="190"/>
      <c r="U1260" s="190"/>
      <c r="V1260" s="190"/>
      <c r="W1260" s="190"/>
      <c r="X1260" s="190"/>
      <c r="Y1260" s="172"/>
      <c r="Z1260" s="172"/>
      <c r="AA1260" s="190"/>
      <c r="AB1260" s="190"/>
      <c r="AC1260" s="190"/>
      <c r="AD1260" s="190"/>
      <c r="AE1260" s="190"/>
      <c r="AF1260" s="190"/>
      <c r="AG1260" s="190"/>
      <c r="AH1260" s="190"/>
      <c r="AI1260" s="190"/>
      <c r="AJ1260" s="190"/>
      <c r="AK1260" s="172"/>
      <c r="AL1260" s="172"/>
      <c r="AM1260" s="265"/>
      <c r="AN1260" s="265"/>
      <c r="AO1260" s="183">
        <v>910</v>
      </c>
      <c r="AP1260" s="184">
        <v>99</v>
      </c>
      <c r="AQ1260" s="182"/>
      <c r="AR1260" s="182"/>
      <c r="AS1260" s="182"/>
      <c r="AT1260" s="182"/>
      <c r="AU1260" s="182"/>
      <c r="AV1260" s="182"/>
      <c r="AW1260" s="182"/>
      <c r="AX1260" s="182"/>
      <c r="AY1260" s="182"/>
      <c r="AZ1260" s="182"/>
      <c r="BA1260" s="182"/>
      <c r="BB1260" s="182"/>
      <c r="BC1260" s="182"/>
      <c r="BD1260" s="182"/>
      <c r="BE1260" s="182"/>
      <c r="BF1260" s="182"/>
      <c r="BG1260" s="182"/>
      <c r="BH1260" s="182"/>
      <c r="BI1260" s="182"/>
      <c r="BJ1260" s="182"/>
      <c r="BK1260" s="182"/>
      <c r="BL1260" s="182"/>
      <c r="BM1260" s="182"/>
      <c r="BN1260" s="182"/>
      <c r="BO1260" s="182"/>
      <c r="BP1260" s="182"/>
      <c r="BQ1260" s="228" t="s">
        <v>180</v>
      </c>
      <c r="BR1260" s="228" t="s">
        <v>266</v>
      </c>
      <c r="BS1260" s="228" t="s">
        <v>505</v>
      </c>
      <c r="BT1260" s="228"/>
      <c r="BU1260" s="228">
        <v>8</v>
      </c>
      <c r="BV1260" s="228" t="s">
        <v>503</v>
      </c>
      <c r="BW1260" s="228" t="s">
        <v>222</v>
      </c>
      <c r="BX1260" s="186">
        <v>0</v>
      </c>
      <c r="BY1260" s="182">
        <v>0</v>
      </c>
      <c r="BZ1260" s="182">
        <v>0</v>
      </c>
      <c r="CA1260" s="182">
        <v>0</v>
      </c>
      <c r="CB1260" s="182">
        <v>0</v>
      </c>
      <c r="CC1260" s="182">
        <v>0</v>
      </c>
      <c r="CD1260" s="182">
        <v>0</v>
      </c>
      <c r="CE1260" s="228">
        <v>0</v>
      </c>
      <c r="CF1260" s="228">
        <v>0</v>
      </c>
      <c r="CG1260" s="113">
        <v>0</v>
      </c>
      <c r="CH1260" s="113">
        <v>0</v>
      </c>
      <c r="CI1260" s="113">
        <v>0</v>
      </c>
      <c r="CJ1260" s="113">
        <v>0</v>
      </c>
      <c r="CK1260" s="113">
        <v>0</v>
      </c>
      <c r="CL1260" s="113">
        <v>0</v>
      </c>
      <c r="CM1260" s="113">
        <v>0</v>
      </c>
      <c r="CN1260" s="185">
        <v>0</v>
      </c>
      <c r="CO1260" s="181">
        <v>0</v>
      </c>
      <c r="CP1260" s="187"/>
      <c r="CQ1260" s="173">
        <v>0</v>
      </c>
      <c r="CR1260" s="173">
        <v>0</v>
      </c>
      <c r="CS1260" s="173"/>
      <c r="CT1260" s="173"/>
      <c r="CU1260" s="253">
        <v>2791</v>
      </c>
      <c r="CV1260" s="220"/>
      <c r="CW1260" s="254">
        <f t="shared" si="133"/>
        <v>0</v>
      </c>
      <c r="CX1260" s="15">
        <f t="shared" si="134"/>
        <v>0</v>
      </c>
      <c r="CY1260" s="241">
        <f t="shared" si="135"/>
        <v>0</v>
      </c>
      <c r="CZ1260" s="241" t="str">
        <f>IFERROR(ROUND(CY1260/#REF!,1),"")</f>
        <v/>
      </c>
      <c r="DA1260" s="254">
        <f t="shared" si="136"/>
        <v>0</v>
      </c>
      <c r="DB1260" s="246" t="str">
        <f t="shared" si="137"/>
        <v/>
      </c>
      <c r="DC1260" s="195"/>
      <c r="DD1260" s="15" t="str">
        <f>IFERROR(#REF!-AO1260,"")</f>
        <v/>
      </c>
      <c r="DE1260" s="195"/>
      <c r="DF1260" s="266" t="str">
        <f>IFERROR(#REF!-L1260,"")</f>
        <v/>
      </c>
      <c r="DG1260" s="228" t="e">
        <f>IF(#REF!&gt;AP1260,0,1)</f>
        <v>#REF!</v>
      </c>
      <c r="DH1260" s="228">
        <f t="shared" si="138"/>
        <v>0</v>
      </c>
      <c r="DI1260" s="228">
        <f t="shared" si="139"/>
        <v>1</v>
      </c>
    </row>
    <row r="1261" spans="1:113" ht="20.25" customHeight="1" x14ac:dyDescent="0.2">
      <c r="A1261">
        <v>2022</v>
      </c>
      <c r="B1261">
        <v>2</v>
      </c>
      <c r="C1261" s="261">
        <v>44615</v>
      </c>
      <c r="D1261">
        <v>159</v>
      </c>
      <c r="E1261">
        <v>299</v>
      </c>
      <c r="F1261">
        <v>30</v>
      </c>
      <c r="G1261" s="194" t="s">
        <v>261</v>
      </c>
      <c r="H1261" s="241" t="s">
        <v>262</v>
      </c>
      <c r="I1261" s="241" t="s">
        <v>263</v>
      </c>
      <c r="J1261" s="241">
        <v>3</v>
      </c>
      <c r="K1261" s="241">
        <v>2</v>
      </c>
      <c r="L1261" s="262">
        <v>115</v>
      </c>
      <c r="M1261" s="263">
        <v>106</v>
      </c>
      <c r="N1261" s="264">
        <v>123</v>
      </c>
      <c r="O1261" s="190"/>
      <c r="P1261" s="190"/>
      <c r="Q1261" s="190"/>
      <c r="R1261" s="190"/>
      <c r="S1261" s="190"/>
      <c r="T1261" s="190"/>
      <c r="U1261" s="190"/>
      <c r="V1261" s="190"/>
      <c r="W1261" s="190"/>
      <c r="X1261" s="190"/>
      <c r="Y1261" s="172"/>
      <c r="Z1261" s="172"/>
      <c r="AA1261" s="190"/>
      <c r="AB1261" s="190"/>
      <c r="AC1261" s="190"/>
      <c r="AD1261" s="190"/>
      <c r="AE1261" s="190"/>
      <c r="AF1261" s="190"/>
      <c r="AG1261" s="190"/>
      <c r="AH1261" s="190"/>
      <c r="AI1261" s="190"/>
      <c r="AJ1261" s="190"/>
      <c r="AK1261" s="172"/>
      <c r="AL1261" s="172"/>
      <c r="AM1261" s="265"/>
      <c r="AN1261" s="265"/>
      <c r="AO1261" s="183">
        <v>86</v>
      </c>
      <c r="AP1261" s="184">
        <v>126</v>
      </c>
      <c r="AQ1261" s="182"/>
      <c r="AR1261" s="182"/>
      <c r="AS1261" s="182"/>
      <c r="AT1261" s="182"/>
      <c r="AU1261" s="182"/>
      <c r="AV1261" s="182"/>
      <c r="AW1261" s="182"/>
      <c r="AX1261" s="182"/>
      <c r="AY1261" s="182"/>
      <c r="AZ1261" s="182"/>
      <c r="BA1261" s="182"/>
      <c r="BB1261" s="182"/>
      <c r="BC1261" s="182"/>
      <c r="BD1261" s="182"/>
      <c r="BE1261" s="182"/>
      <c r="BF1261" s="182"/>
      <c r="BG1261" s="182"/>
      <c r="BH1261" s="182"/>
      <c r="BI1261" s="182"/>
      <c r="BJ1261" s="182"/>
      <c r="BK1261" s="182"/>
      <c r="BL1261" s="182"/>
      <c r="BM1261" s="182"/>
      <c r="BN1261" s="182"/>
      <c r="BO1261" s="182"/>
      <c r="BP1261" s="182"/>
      <c r="BQ1261" s="228" t="s">
        <v>180</v>
      </c>
      <c r="BR1261" s="228" t="s">
        <v>181</v>
      </c>
      <c r="BS1261" s="228"/>
      <c r="BT1261" s="228"/>
      <c r="BU1261" s="228">
        <v>8</v>
      </c>
      <c r="BV1261" s="228" t="s">
        <v>261</v>
      </c>
      <c r="BW1261" s="228" t="s">
        <v>222</v>
      </c>
      <c r="BX1261" s="186">
        <v>0</v>
      </c>
      <c r="BY1261" s="182">
        <v>0</v>
      </c>
      <c r="BZ1261" s="182">
        <v>0</v>
      </c>
      <c r="CA1261" s="182">
        <v>0</v>
      </c>
      <c r="CB1261" s="182">
        <v>0</v>
      </c>
      <c r="CC1261" s="182">
        <v>0</v>
      </c>
      <c r="CD1261" s="182">
        <v>0</v>
      </c>
      <c r="CE1261" s="228">
        <v>0</v>
      </c>
      <c r="CF1261" s="228">
        <v>0</v>
      </c>
      <c r="CG1261" s="113">
        <v>0</v>
      </c>
      <c r="CH1261" s="113">
        <v>0</v>
      </c>
      <c r="CI1261" s="113">
        <v>0</v>
      </c>
      <c r="CJ1261" s="113">
        <v>0</v>
      </c>
      <c r="CK1261" s="113">
        <v>0</v>
      </c>
      <c r="CL1261" s="113">
        <v>0</v>
      </c>
      <c r="CM1261" s="113">
        <v>0</v>
      </c>
      <c r="CN1261" s="185">
        <v>0</v>
      </c>
      <c r="CO1261" s="181">
        <v>0</v>
      </c>
      <c r="CP1261" s="187"/>
      <c r="CQ1261" s="173">
        <v>0</v>
      </c>
      <c r="CR1261" s="173">
        <v>0</v>
      </c>
      <c r="CS1261" s="173"/>
      <c r="CT1261" s="173"/>
      <c r="CU1261" s="253">
        <v>2791</v>
      </c>
      <c r="CV1261" s="220"/>
      <c r="CW1261" s="254">
        <f t="shared" si="133"/>
        <v>0</v>
      </c>
      <c r="CX1261" s="15">
        <f t="shared" si="134"/>
        <v>0</v>
      </c>
      <c r="CY1261" s="241">
        <f t="shared" si="135"/>
        <v>0</v>
      </c>
      <c r="CZ1261" s="241" t="str">
        <f>IFERROR(ROUND(CY1261/#REF!,1),"")</f>
        <v/>
      </c>
      <c r="DA1261" s="254">
        <f t="shared" si="136"/>
        <v>0</v>
      </c>
      <c r="DB1261" s="246" t="str">
        <f t="shared" si="137"/>
        <v/>
      </c>
      <c r="DC1261" s="195"/>
      <c r="DD1261" s="15" t="str">
        <f>IFERROR(#REF!-AO1261,"")</f>
        <v/>
      </c>
      <c r="DE1261" s="195"/>
      <c r="DF1261" s="266" t="str">
        <f>IFERROR(#REF!-L1261,"")</f>
        <v/>
      </c>
      <c r="DG1261" s="228" t="e">
        <f>IF(#REF!&gt;AP1261,0,1)</f>
        <v>#REF!</v>
      </c>
      <c r="DH1261" s="228">
        <f t="shared" si="138"/>
        <v>0</v>
      </c>
      <c r="DI1261" s="228">
        <f t="shared" si="139"/>
        <v>1</v>
      </c>
    </row>
    <row r="1262" spans="1:113" ht="20.25" customHeight="1" x14ac:dyDescent="0.2">
      <c r="A1262">
        <v>2022</v>
      </c>
      <c r="B1262">
        <v>2</v>
      </c>
      <c r="C1262" s="261">
        <v>44615</v>
      </c>
      <c r="D1262">
        <v>334</v>
      </c>
      <c r="E1262">
        <v>254</v>
      </c>
      <c r="F1262">
        <v>49</v>
      </c>
      <c r="G1262" s="194" t="s">
        <v>220</v>
      </c>
      <c r="H1262" s="241" t="s">
        <v>179</v>
      </c>
      <c r="I1262" s="241" t="s">
        <v>221</v>
      </c>
      <c r="J1262" s="241">
        <v>4</v>
      </c>
      <c r="K1262" s="241">
        <v>2</v>
      </c>
      <c r="L1262" s="262">
        <v>203</v>
      </c>
      <c r="M1262" s="263">
        <v>188</v>
      </c>
      <c r="N1262" s="264">
        <v>217</v>
      </c>
      <c r="O1262" s="190">
        <v>260</v>
      </c>
      <c r="P1262" s="190">
        <v>284</v>
      </c>
      <c r="Q1262" s="190"/>
      <c r="R1262" s="190"/>
      <c r="S1262" s="190">
        <v>303</v>
      </c>
      <c r="T1262" s="190">
        <v>208</v>
      </c>
      <c r="U1262" s="190">
        <v>205</v>
      </c>
      <c r="V1262" s="190"/>
      <c r="W1262" s="190"/>
      <c r="X1262" s="190">
        <v>221</v>
      </c>
      <c r="Y1262" s="172">
        <v>148</v>
      </c>
      <c r="Z1262" s="172">
        <v>144</v>
      </c>
      <c r="AA1262" s="190"/>
      <c r="AB1262" s="190"/>
      <c r="AC1262" s="190"/>
      <c r="AD1262" s="190"/>
      <c r="AE1262" s="190"/>
      <c r="AF1262" s="190"/>
      <c r="AG1262" s="190"/>
      <c r="AH1262" s="190"/>
      <c r="AI1262" s="190"/>
      <c r="AJ1262" s="190"/>
      <c r="AK1262" s="172"/>
      <c r="AL1262" s="172"/>
      <c r="AM1262" s="265">
        <v>282.33333333333331</v>
      </c>
      <c r="AN1262" s="265">
        <v>211.33333333333329</v>
      </c>
      <c r="AO1262" s="183">
        <v>94</v>
      </c>
      <c r="AP1262" s="184">
        <v>153</v>
      </c>
      <c r="AQ1262" s="182">
        <v>98.630136986301366</v>
      </c>
      <c r="AR1262" s="182">
        <v>146</v>
      </c>
      <c r="AS1262" s="182"/>
      <c r="AT1262" s="182"/>
      <c r="AU1262" s="182"/>
      <c r="AV1262" s="182">
        <v>10</v>
      </c>
      <c r="AW1262" s="182">
        <v>10</v>
      </c>
      <c r="AX1262" s="182"/>
      <c r="AY1262" s="182"/>
      <c r="AZ1262" s="182"/>
      <c r="BA1262" s="182"/>
      <c r="BB1262" s="182"/>
      <c r="BC1262" s="182"/>
      <c r="BD1262" s="182"/>
      <c r="BE1262" s="182"/>
      <c r="BF1262" s="182"/>
      <c r="BG1262" s="182"/>
      <c r="BH1262" s="182"/>
      <c r="BI1262" s="182"/>
      <c r="BJ1262" s="182"/>
      <c r="BK1262" s="182"/>
      <c r="BL1262" s="182"/>
      <c r="BM1262" s="182"/>
      <c r="BN1262" s="182"/>
      <c r="BO1262" s="182"/>
      <c r="BP1262" s="182"/>
      <c r="BQ1262" s="228" t="s">
        <v>180</v>
      </c>
      <c r="BR1262" s="228" t="s">
        <v>181</v>
      </c>
      <c r="BS1262" s="228" t="s">
        <v>182</v>
      </c>
      <c r="BT1262" s="228"/>
      <c r="BU1262" s="228">
        <v>8</v>
      </c>
      <c r="BV1262" s="228" t="s">
        <v>220</v>
      </c>
      <c r="BW1262" s="228" t="s">
        <v>222</v>
      </c>
      <c r="BX1262" s="186">
        <v>0</v>
      </c>
      <c r="BY1262" s="182">
        <v>20</v>
      </c>
      <c r="BZ1262" s="182">
        <v>10</v>
      </c>
      <c r="CA1262" s="182">
        <v>10</v>
      </c>
      <c r="CB1262" s="182">
        <v>0</v>
      </c>
      <c r="CC1262" s="182">
        <v>0</v>
      </c>
      <c r="CD1262" s="182">
        <v>0</v>
      </c>
      <c r="CE1262" s="228">
        <v>5</v>
      </c>
      <c r="CF1262" s="228">
        <v>5</v>
      </c>
      <c r="CG1262" s="113">
        <v>0</v>
      </c>
      <c r="CH1262" s="113">
        <v>0</v>
      </c>
      <c r="CI1262" s="113">
        <v>0</v>
      </c>
      <c r="CJ1262" s="113">
        <v>0</v>
      </c>
      <c r="CK1262" s="113">
        <v>0</v>
      </c>
      <c r="CL1262" s="113">
        <v>0</v>
      </c>
      <c r="CM1262" s="113">
        <v>0</v>
      </c>
      <c r="CN1262" s="185">
        <v>10</v>
      </c>
      <c r="CO1262" s="181">
        <v>10</v>
      </c>
      <c r="CP1262" s="187">
        <v>1</v>
      </c>
      <c r="CQ1262" s="173">
        <v>4.9261083743842367E-2</v>
      </c>
      <c r="CR1262" s="173">
        <v>4.9261083743842367E-2</v>
      </c>
      <c r="CS1262" s="173">
        <v>4.7318611987381701E-2</v>
      </c>
      <c r="CT1262" s="173">
        <v>4.7318611987381701E-2</v>
      </c>
      <c r="CU1262" s="253">
        <v>2791</v>
      </c>
      <c r="CV1262" s="220">
        <v>-1</v>
      </c>
      <c r="CW1262" s="254">
        <f t="shared" si="133"/>
        <v>0</v>
      </c>
      <c r="CX1262" s="15">
        <f t="shared" si="134"/>
        <v>20</v>
      </c>
      <c r="CY1262" s="241">
        <f t="shared" si="135"/>
        <v>10</v>
      </c>
      <c r="CZ1262" s="241" t="str">
        <f>IFERROR(ROUND(CY1262/#REF!,1),"")</f>
        <v/>
      </c>
      <c r="DA1262" s="254">
        <f t="shared" si="136"/>
        <v>10</v>
      </c>
      <c r="DB1262" s="246">
        <f t="shared" si="137"/>
        <v>1</v>
      </c>
      <c r="DC1262" s="195"/>
      <c r="DD1262" s="15" t="str">
        <f>IFERROR(#REF!-AO1262,"")</f>
        <v/>
      </c>
      <c r="DE1262" s="195"/>
      <c r="DF1262" s="266" t="str">
        <f>IFERROR(#REF!-L1262,"")</f>
        <v/>
      </c>
      <c r="DG1262" s="228" t="e">
        <f>IF(#REF!&gt;AP1262,0,1)</f>
        <v>#REF!</v>
      </c>
      <c r="DH1262" s="228">
        <f t="shared" si="138"/>
        <v>1</v>
      </c>
      <c r="DI1262" s="228">
        <f t="shared" si="139"/>
        <v>1</v>
      </c>
    </row>
    <row r="1263" spans="1:113" ht="20.25" customHeight="1" x14ac:dyDescent="0.2">
      <c r="A1263">
        <v>2022</v>
      </c>
      <c r="B1263">
        <v>2</v>
      </c>
      <c r="C1263" s="261">
        <v>44617</v>
      </c>
      <c r="D1263">
        <v>32</v>
      </c>
      <c r="E1263">
        <v>92</v>
      </c>
      <c r="F1263">
        <v>2</v>
      </c>
      <c r="G1263" s="194" t="s">
        <v>425</v>
      </c>
      <c r="H1263" s="241" t="s">
        <v>426</v>
      </c>
      <c r="I1263" s="241" t="s">
        <v>169</v>
      </c>
      <c r="J1263" s="241">
        <v>2</v>
      </c>
      <c r="K1263" s="241">
        <v>3</v>
      </c>
      <c r="L1263" s="262">
        <v>361</v>
      </c>
      <c r="M1263" s="263">
        <v>335</v>
      </c>
      <c r="N1263" s="264">
        <v>386</v>
      </c>
      <c r="O1263" s="190"/>
      <c r="P1263" s="190"/>
      <c r="Q1263" s="190"/>
      <c r="R1263" s="190">
        <v>455</v>
      </c>
      <c r="S1263" s="190"/>
      <c r="T1263" s="190"/>
      <c r="U1263" s="190"/>
      <c r="V1263" s="190"/>
      <c r="W1263" s="190">
        <v>368</v>
      </c>
      <c r="X1263" s="190"/>
      <c r="Y1263" s="172"/>
      <c r="Z1263" s="172"/>
      <c r="AA1263" s="190">
        <v>540</v>
      </c>
      <c r="AB1263" s="190">
        <v>542</v>
      </c>
      <c r="AC1263" s="190"/>
      <c r="AD1263" s="190">
        <v>486</v>
      </c>
      <c r="AE1263" s="190"/>
      <c r="AF1263" s="190">
        <v>409</v>
      </c>
      <c r="AG1263" s="190">
        <v>372</v>
      </c>
      <c r="AH1263" s="190"/>
      <c r="AI1263" s="190">
        <v>406</v>
      </c>
      <c r="AJ1263" s="190"/>
      <c r="AK1263" s="172"/>
      <c r="AL1263" s="172"/>
      <c r="AM1263" s="265">
        <v>505.75</v>
      </c>
      <c r="AN1263" s="265">
        <v>388.75</v>
      </c>
      <c r="AO1263" s="183">
        <v>74</v>
      </c>
      <c r="AP1263" s="184">
        <v>97</v>
      </c>
      <c r="AQ1263" s="182"/>
      <c r="AR1263" s="182"/>
      <c r="AS1263" s="182"/>
      <c r="AT1263" s="182"/>
      <c r="AU1263" s="182"/>
      <c r="AV1263" s="182"/>
      <c r="AW1263" s="182"/>
      <c r="AX1263" s="182">
        <v>2</v>
      </c>
      <c r="AY1263" s="182">
        <v>1</v>
      </c>
      <c r="AZ1263" s="182"/>
      <c r="BA1263" s="182"/>
      <c r="BB1263" s="182"/>
      <c r="BC1263" s="182">
        <v>2</v>
      </c>
      <c r="BD1263" s="182"/>
      <c r="BE1263" s="182"/>
      <c r="BF1263" s="182"/>
      <c r="BG1263" s="182">
        <v>264</v>
      </c>
      <c r="BH1263" s="182">
        <v>4</v>
      </c>
      <c r="BI1263" s="182">
        <v>2</v>
      </c>
      <c r="BJ1263" s="182">
        <v>2</v>
      </c>
      <c r="BK1263" s="182"/>
      <c r="BL1263" s="182"/>
      <c r="BM1263" s="182"/>
      <c r="BN1263" s="182"/>
      <c r="BO1263" s="182"/>
      <c r="BP1263" s="182"/>
      <c r="BQ1263" s="228" t="s">
        <v>180</v>
      </c>
      <c r="BR1263" s="228" t="s">
        <v>192</v>
      </c>
      <c r="BS1263" s="228" t="s">
        <v>427</v>
      </c>
      <c r="BT1263" s="228" t="s">
        <v>406</v>
      </c>
      <c r="BU1263" s="228">
        <v>8</v>
      </c>
      <c r="BV1263" s="228" t="s">
        <v>414</v>
      </c>
      <c r="BW1263" s="228" t="s">
        <v>173</v>
      </c>
      <c r="BX1263" s="186">
        <v>0</v>
      </c>
      <c r="BY1263" s="182">
        <v>5</v>
      </c>
      <c r="BZ1263" s="182">
        <v>1.666666666666667</v>
      </c>
      <c r="CA1263" s="182">
        <v>1</v>
      </c>
      <c r="CB1263" s="182">
        <v>8</v>
      </c>
      <c r="CC1263" s="182">
        <v>2.666666666666667</v>
      </c>
      <c r="CD1263" s="182">
        <v>266</v>
      </c>
      <c r="CE1263" s="228">
        <v>1</v>
      </c>
      <c r="CF1263" s="228">
        <v>0</v>
      </c>
      <c r="CG1263" s="113">
        <v>1</v>
      </c>
      <c r="CH1263" s="113">
        <v>0</v>
      </c>
      <c r="CI1263" s="113">
        <v>0</v>
      </c>
      <c r="CJ1263" s="113">
        <v>0</v>
      </c>
      <c r="CK1263" s="113">
        <v>0</v>
      </c>
      <c r="CL1263" s="113">
        <v>0</v>
      </c>
      <c r="CM1263" s="113">
        <v>0</v>
      </c>
      <c r="CN1263" s="185">
        <v>4.333333333333333</v>
      </c>
      <c r="CO1263" s="181">
        <v>267</v>
      </c>
      <c r="CP1263" s="187">
        <v>1.622971285892634E-2</v>
      </c>
      <c r="CQ1263" s="173">
        <v>1.2003693444136661E-2</v>
      </c>
      <c r="CR1263" s="173">
        <v>0.73961218836565101</v>
      </c>
      <c r="CS1263" s="173">
        <v>1.114683815648446E-2</v>
      </c>
      <c r="CT1263" s="173">
        <v>0.68681672025723473</v>
      </c>
      <c r="CU1263" s="253">
        <v>2791</v>
      </c>
      <c r="CV1263" s="220">
        <v>-1</v>
      </c>
      <c r="CW1263" s="254">
        <f t="shared" si="133"/>
        <v>264</v>
      </c>
      <c r="CX1263" s="15">
        <f t="shared" si="134"/>
        <v>13</v>
      </c>
      <c r="CY1263" s="241">
        <f t="shared" si="135"/>
        <v>4</v>
      </c>
      <c r="CZ1263" s="241" t="str">
        <f>IFERROR(ROUND(CY1263/#REF!,1),"")</f>
        <v/>
      </c>
      <c r="DA1263" s="254">
        <f t="shared" si="136"/>
        <v>268</v>
      </c>
      <c r="DB1263" s="246">
        <f t="shared" si="137"/>
        <v>1.4925373134328358E-2</v>
      </c>
      <c r="DC1263" s="195"/>
      <c r="DD1263" s="15" t="str">
        <f>IFERROR(#REF!-AO1263,"")</f>
        <v/>
      </c>
      <c r="DE1263" s="195"/>
      <c r="DF1263" s="266" t="str">
        <f>IFERROR(#REF!-L1263,"")</f>
        <v/>
      </c>
      <c r="DG1263" s="228" t="e">
        <f>IF(#REF!&gt;AP1263,0,1)</f>
        <v>#REF!</v>
      </c>
      <c r="DH1263" s="228">
        <f t="shared" si="138"/>
        <v>1</v>
      </c>
      <c r="DI1263" s="228">
        <f t="shared" si="139"/>
        <v>0</v>
      </c>
    </row>
    <row r="1264" spans="1:113" ht="20.25" customHeight="1" x14ac:dyDescent="0.2">
      <c r="A1264">
        <v>2022</v>
      </c>
      <c r="B1264">
        <v>2</v>
      </c>
      <c r="C1264" s="261">
        <v>44617</v>
      </c>
      <c r="D1264">
        <v>32</v>
      </c>
      <c r="E1264">
        <v>93</v>
      </c>
      <c r="F1264">
        <v>2</v>
      </c>
      <c r="G1264" s="194" t="s">
        <v>515</v>
      </c>
      <c r="H1264" s="241" t="s">
        <v>516</v>
      </c>
      <c r="I1264" s="241" t="s">
        <v>169</v>
      </c>
      <c r="J1264" s="241">
        <v>2</v>
      </c>
      <c r="K1264" s="241">
        <v>3</v>
      </c>
      <c r="L1264" s="262">
        <v>59</v>
      </c>
      <c r="M1264" s="263">
        <v>54</v>
      </c>
      <c r="N1264" s="264">
        <v>63</v>
      </c>
      <c r="O1264" s="190"/>
      <c r="P1264" s="190"/>
      <c r="Q1264" s="190"/>
      <c r="R1264" s="190"/>
      <c r="S1264" s="190"/>
      <c r="T1264" s="190"/>
      <c r="U1264" s="190"/>
      <c r="V1264" s="190"/>
      <c r="W1264" s="190"/>
      <c r="X1264" s="190"/>
      <c r="Y1264" s="172"/>
      <c r="Z1264" s="172"/>
      <c r="AA1264" s="190"/>
      <c r="AB1264" s="190"/>
      <c r="AC1264" s="190"/>
      <c r="AD1264" s="190"/>
      <c r="AE1264" s="190"/>
      <c r="AF1264" s="190"/>
      <c r="AG1264" s="190"/>
      <c r="AH1264" s="190"/>
      <c r="AI1264" s="190"/>
      <c r="AJ1264" s="190"/>
      <c r="AK1264" s="172"/>
      <c r="AL1264" s="172"/>
      <c r="AM1264" s="265"/>
      <c r="AN1264" s="265"/>
      <c r="AO1264" s="183">
        <v>74</v>
      </c>
      <c r="AP1264" s="184">
        <v>97</v>
      </c>
      <c r="AQ1264" s="182"/>
      <c r="AR1264" s="182"/>
      <c r="AS1264" s="182"/>
      <c r="AT1264" s="182"/>
      <c r="AU1264" s="182"/>
      <c r="AV1264" s="182"/>
      <c r="AW1264" s="182"/>
      <c r="AX1264" s="182"/>
      <c r="AY1264" s="182"/>
      <c r="AZ1264" s="182"/>
      <c r="BA1264" s="182"/>
      <c r="BB1264" s="182"/>
      <c r="BC1264" s="182"/>
      <c r="BD1264" s="182"/>
      <c r="BE1264" s="182"/>
      <c r="BF1264" s="182"/>
      <c r="BG1264" s="182"/>
      <c r="BH1264" s="182"/>
      <c r="BI1264" s="182"/>
      <c r="BJ1264" s="182"/>
      <c r="BK1264" s="182"/>
      <c r="BL1264" s="182"/>
      <c r="BM1264" s="182"/>
      <c r="BN1264" s="182"/>
      <c r="BO1264" s="182"/>
      <c r="BP1264" s="182"/>
      <c r="BQ1264" s="228" t="s">
        <v>180</v>
      </c>
      <c r="BR1264" s="228" t="s">
        <v>192</v>
      </c>
      <c r="BS1264" s="228" t="s">
        <v>517</v>
      </c>
      <c r="BT1264" s="228" t="s">
        <v>406</v>
      </c>
      <c r="BU1264" s="228">
        <v>8</v>
      </c>
      <c r="BV1264" s="228" t="s">
        <v>414</v>
      </c>
      <c r="BW1264" s="228" t="s">
        <v>173</v>
      </c>
      <c r="BX1264" s="186">
        <v>0</v>
      </c>
      <c r="BY1264" s="182">
        <v>0</v>
      </c>
      <c r="BZ1264" s="182">
        <v>0</v>
      </c>
      <c r="CA1264" s="182">
        <v>0</v>
      </c>
      <c r="CB1264" s="182">
        <v>0</v>
      </c>
      <c r="CC1264" s="182">
        <v>0</v>
      </c>
      <c r="CD1264" s="182">
        <v>0</v>
      </c>
      <c r="CE1264" s="228">
        <v>0</v>
      </c>
      <c r="CF1264" s="228">
        <v>0</v>
      </c>
      <c r="CG1264" s="113">
        <v>0</v>
      </c>
      <c r="CH1264" s="113">
        <v>0</v>
      </c>
      <c r="CI1264" s="113">
        <v>0</v>
      </c>
      <c r="CJ1264" s="113">
        <v>0</v>
      </c>
      <c r="CK1264" s="113">
        <v>0</v>
      </c>
      <c r="CL1264" s="113">
        <v>0</v>
      </c>
      <c r="CM1264" s="113">
        <v>0</v>
      </c>
      <c r="CN1264" s="185">
        <v>0</v>
      </c>
      <c r="CO1264" s="181">
        <v>0</v>
      </c>
      <c r="CP1264" s="187"/>
      <c r="CQ1264" s="173">
        <v>0</v>
      </c>
      <c r="CR1264" s="173">
        <v>0</v>
      </c>
      <c r="CS1264" s="173"/>
      <c r="CT1264" s="173"/>
      <c r="CU1264" s="253">
        <v>2791</v>
      </c>
      <c r="CV1264" s="220"/>
      <c r="CW1264" s="254">
        <f t="shared" si="133"/>
        <v>0</v>
      </c>
      <c r="CX1264" s="15">
        <f t="shared" si="134"/>
        <v>0</v>
      </c>
      <c r="CY1264" s="241">
        <f t="shared" si="135"/>
        <v>0</v>
      </c>
      <c r="CZ1264" s="241" t="str">
        <f>IFERROR(ROUND(CY1264/#REF!,1),"")</f>
        <v/>
      </c>
      <c r="DA1264" s="254">
        <f t="shared" si="136"/>
        <v>0</v>
      </c>
      <c r="DB1264" s="246" t="str">
        <f t="shared" si="137"/>
        <v/>
      </c>
      <c r="DC1264" s="195"/>
      <c r="DD1264" s="15" t="str">
        <f>IFERROR(#REF!-AO1264,"")</f>
        <v/>
      </c>
      <c r="DE1264" s="195"/>
      <c r="DF1264" s="266" t="str">
        <f>IFERROR(#REF!-L1264,"")</f>
        <v/>
      </c>
      <c r="DG1264" s="228" t="e">
        <f>IF(#REF!&gt;AP1264,0,1)</f>
        <v>#REF!</v>
      </c>
      <c r="DH1264" s="228">
        <f t="shared" si="138"/>
        <v>0</v>
      </c>
      <c r="DI1264" s="228">
        <f t="shared" si="139"/>
        <v>1</v>
      </c>
    </row>
    <row r="1265" spans="1:113" ht="20.25" customHeight="1" x14ac:dyDescent="0.2">
      <c r="A1265">
        <v>2022</v>
      </c>
      <c r="B1265">
        <v>2</v>
      </c>
      <c r="C1265" s="261">
        <v>44617</v>
      </c>
      <c r="D1265">
        <v>32</v>
      </c>
      <c r="E1265">
        <v>94</v>
      </c>
      <c r="F1265">
        <v>2</v>
      </c>
      <c r="G1265" s="194" t="s">
        <v>411</v>
      </c>
      <c r="H1265" s="241" t="s">
        <v>412</v>
      </c>
      <c r="I1265" s="241" t="s">
        <v>169</v>
      </c>
      <c r="J1265" s="241">
        <v>2</v>
      </c>
      <c r="K1265" s="241">
        <v>3</v>
      </c>
      <c r="L1265" s="262">
        <v>19</v>
      </c>
      <c r="M1265" s="263">
        <v>17</v>
      </c>
      <c r="N1265" s="264">
        <v>20</v>
      </c>
      <c r="O1265" s="190"/>
      <c r="P1265" s="190"/>
      <c r="Q1265" s="190"/>
      <c r="R1265" s="190"/>
      <c r="S1265" s="190"/>
      <c r="T1265" s="190"/>
      <c r="U1265" s="190"/>
      <c r="V1265" s="190"/>
      <c r="W1265" s="190"/>
      <c r="X1265" s="190"/>
      <c r="Y1265" s="172"/>
      <c r="Z1265" s="172">
        <v>101</v>
      </c>
      <c r="AA1265" s="190"/>
      <c r="AB1265" s="190"/>
      <c r="AC1265" s="190"/>
      <c r="AD1265" s="190"/>
      <c r="AE1265" s="190"/>
      <c r="AF1265" s="190"/>
      <c r="AG1265" s="190"/>
      <c r="AH1265" s="190"/>
      <c r="AI1265" s="190"/>
      <c r="AJ1265" s="190"/>
      <c r="AK1265" s="172">
        <v>98</v>
      </c>
      <c r="AL1265" s="172">
        <v>98</v>
      </c>
      <c r="AM1265" s="265"/>
      <c r="AN1265" s="265"/>
      <c r="AO1265" s="183">
        <v>74</v>
      </c>
      <c r="AP1265" s="184">
        <v>97</v>
      </c>
      <c r="AQ1265" s="182">
        <v>72.727272727272734</v>
      </c>
      <c r="AR1265" s="182">
        <v>99</v>
      </c>
      <c r="AS1265" s="182"/>
      <c r="AT1265" s="182"/>
      <c r="AU1265" s="182"/>
      <c r="AV1265" s="182"/>
      <c r="AW1265" s="182"/>
      <c r="AX1265" s="182"/>
      <c r="AY1265" s="182"/>
      <c r="AZ1265" s="182"/>
      <c r="BA1265" s="182"/>
      <c r="BB1265" s="182"/>
      <c r="BC1265" s="182"/>
      <c r="BD1265" s="182"/>
      <c r="BE1265" s="182"/>
      <c r="BF1265" s="182"/>
      <c r="BG1265" s="182"/>
      <c r="BH1265" s="182"/>
      <c r="BI1265" s="182"/>
      <c r="BJ1265" s="182"/>
      <c r="BK1265" s="182"/>
      <c r="BL1265" s="182"/>
      <c r="BM1265" s="182"/>
      <c r="BN1265" s="182"/>
      <c r="BO1265" s="182"/>
      <c r="BP1265" s="182"/>
      <c r="BQ1265" s="228" t="s">
        <v>180</v>
      </c>
      <c r="BR1265" s="228" t="s">
        <v>192</v>
      </c>
      <c r="BS1265" s="228" t="s">
        <v>413</v>
      </c>
      <c r="BT1265" s="228" t="s">
        <v>406</v>
      </c>
      <c r="BU1265" s="228">
        <v>8</v>
      </c>
      <c r="BV1265" s="228" t="s">
        <v>414</v>
      </c>
      <c r="BW1265" s="228" t="s">
        <v>173</v>
      </c>
      <c r="BX1265" s="186">
        <v>0</v>
      </c>
      <c r="BY1265" s="182">
        <v>0</v>
      </c>
      <c r="BZ1265" s="182">
        <v>0</v>
      </c>
      <c r="CA1265" s="182">
        <v>0</v>
      </c>
      <c r="CB1265" s="182">
        <v>0</v>
      </c>
      <c r="CC1265" s="182">
        <v>0</v>
      </c>
      <c r="CD1265" s="182">
        <v>0</v>
      </c>
      <c r="CE1265" s="228">
        <v>0</v>
      </c>
      <c r="CF1265" s="228">
        <v>0</v>
      </c>
      <c r="CG1265" s="113">
        <v>0</v>
      </c>
      <c r="CH1265" s="113">
        <v>0</v>
      </c>
      <c r="CI1265" s="113">
        <v>0</v>
      </c>
      <c r="CJ1265" s="113">
        <v>0</v>
      </c>
      <c r="CK1265" s="113">
        <v>0</v>
      </c>
      <c r="CL1265" s="113">
        <v>0</v>
      </c>
      <c r="CM1265" s="113">
        <v>0</v>
      </c>
      <c r="CN1265" s="185">
        <v>0</v>
      </c>
      <c r="CO1265" s="181">
        <v>0</v>
      </c>
      <c r="CP1265" s="187"/>
      <c r="CQ1265" s="173">
        <v>0</v>
      </c>
      <c r="CR1265" s="173">
        <v>0</v>
      </c>
      <c r="CS1265" s="173"/>
      <c r="CT1265" s="173"/>
      <c r="CU1265" s="253">
        <v>2791</v>
      </c>
      <c r="CV1265" s="220"/>
      <c r="CW1265" s="254">
        <f t="shared" si="133"/>
        <v>0</v>
      </c>
      <c r="CX1265" s="15">
        <f t="shared" si="134"/>
        <v>0</v>
      </c>
      <c r="CY1265" s="241">
        <f t="shared" si="135"/>
        <v>0</v>
      </c>
      <c r="CZ1265" s="241" t="str">
        <f>IFERROR(ROUND(CY1265/#REF!,1),"")</f>
        <v/>
      </c>
      <c r="DA1265" s="254">
        <f t="shared" si="136"/>
        <v>0</v>
      </c>
      <c r="DB1265" s="246" t="str">
        <f t="shared" si="137"/>
        <v/>
      </c>
      <c r="DC1265" s="195"/>
      <c r="DD1265" s="15" t="str">
        <f>IFERROR(#REF!-AO1265,"")</f>
        <v/>
      </c>
      <c r="DE1265" s="195"/>
      <c r="DF1265" s="266" t="str">
        <f>IFERROR(#REF!-L1265,"")</f>
        <v/>
      </c>
      <c r="DG1265" s="228" t="e">
        <f>IF(#REF!&gt;AP1265,0,1)</f>
        <v>#REF!</v>
      </c>
      <c r="DH1265" s="228">
        <f t="shared" si="138"/>
        <v>0</v>
      </c>
      <c r="DI1265" s="228">
        <f t="shared" si="139"/>
        <v>1</v>
      </c>
    </row>
    <row r="1266" spans="1:113" ht="20.25" customHeight="1" x14ac:dyDescent="0.2">
      <c r="A1266">
        <v>2022</v>
      </c>
      <c r="B1266">
        <v>2</v>
      </c>
      <c r="C1266" s="261">
        <v>44617</v>
      </c>
      <c r="D1266">
        <v>422</v>
      </c>
      <c r="E1266">
        <v>668</v>
      </c>
      <c r="F1266">
        <v>3</v>
      </c>
      <c r="G1266" s="194" t="s">
        <v>352</v>
      </c>
      <c r="H1266" s="241" t="s">
        <v>353</v>
      </c>
      <c r="I1266" s="241" t="s">
        <v>169</v>
      </c>
      <c r="J1266" s="241">
        <v>2</v>
      </c>
      <c r="K1266" s="241">
        <v>1</v>
      </c>
      <c r="L1266" s="262">
        <v>103</v>
      </c>
      <c r="M1266" s="263">
        <v>96</v>
      </c>
      <c r="N1266" s="264">
        <v>110</v>
      </c>
      <c r="O1266" s="190"/>
      <c r="P1266" s="190"/>
      <c r="Q1266" s="190"/>
      <c r="R1266" s="190"/>
      <c r="S1266" s="190"/>
      <c r="T1266" s="190"/>
      <c r="U1266" s="190"/>
      <c r="V1266" s="190"/>
      <c r="W1266" s="190"/>
      <c r="X1266" s="190"/>
      <c r="Y1266" s="172"/>
      <c r="Z1266" s="172"/>
      <c r="AA1266" s="190"/>
      <c r="AB1266" s="190"/>
      <c r="AC1266" s="190"/>
      <c r="AD1266" s="190"/>
      <c r="AE1266" s="190"/>
      <c r="AF1266" s="190"/>
      <c r="AG1266" s="190"/>
      <c r="AH1266" s="190"/>
      <c r="AI1266" s="190"/>
      <c r="AJ1266" s="190"/>
      <c r="AK1266" s="172"/>
      <c r="AL1266" s="172"/>
      <c r="AM1266" s="265"/>
      <c r="AN1266" s="265"/>
      <c r="AO1266" s="183">
        <v>103</v>
      </c>
      <c r="AP1266" s="184">
        <v>105</v>
      </c>
      <c r="AQ1266" s="182"/>
      <c r="AR1266" s="182"/>
      <c r="AS1266" s="182"/>
      <c r="AT1266" s="182"/>
      <c r="AU1266" s="182"/>
      <c r="AV1266" s="182"/>
      <c r="AW1266" s="182"/>
      <c r="AX1266" s="182"/>
      <c r="AY1266" s="182"/>
      <c r="AZ1266" s="182"/>
      <c r="BA1266" s="182"/>
      <c r="BB1266" s="182"/>
      <c r="BC1266" s="182"/>
      <c r="BD1266" s="182"/>
      <c r="BE1266" s="182"/>
      <c r="BF1266" s="182"/>
      <c r="BG1266" s="182"/>
      <c r="BH1266" s="182"/>
      <c r="BI1266" s="182"/>
      <c r="BJ1266" s="182"/>
      <c r="BK1266" s="182"/>
      <c r="BL1266" s="182"/>
      <c r="BM1266" s="182"/>
      <c r="BN1266" s="182"/>
      <c r="BO1266" s="182"/>
      <c r="BP1266" s="182"/>
      <c r="BQ1266" s="228" t="s">
        <v>185</v>
      </c>
      <c r="BR1266" s="228" t="s">
        <v>186</v>
      </c>
      <c r="BS1266" s="228" t="s">
        <v>354</v>
      </c>
      <c r="BT1266" s="228" t="s">
        <v>188</v>
      </c>
      <c r="BU1266" s="228">
        <v>8</v>
      </c>
      <c r="BV1266" s="228" t="s">
        <v>352</v>
      </c>
      <c r="BW1266" s="228" t="s">
        <v>173</v>
      </c>
      <c r="BX1266" s="186">
        <v>0</v>
      </c>
      <c r="BY1266" s="182">
        <v>0</v>
      </c>
      <c r="BZ1266" s="182">
        <v>0</v>
      </c>
      <c r="CA1266" s="182">
        <v>0</v>
      </c>
      <c r="CB1266" s="182">
        <v>0</v>
      </c>
      <c r="CC1266" s="182">
        <v>0</v>
      </c>
      <c r="CD1266" s="182">
        <v>0</v>
      </c>
      <c r="CE1266" s="228">
        <v>0</v>
      </c>
      <c r="CF1266" s="228">
        <v>0</v>
      </c>
      <c r="CG1266" s="113">
        <v>0</v>
      </c>
      <c r="CH1266" s="113">
        <v>0</v>
      </c>
      <c r="CI1266" s="113">
        <v>0</v>
      </c>
      <c r="CJ1266" s="113">
        <v>0</v>
      </c>
      <c r="CK1266" s="113">
        <v>0</v>
      </c>
      <c r="CL1266" s="113">
        <v>0</v>
      </c>
      <c r="CM1266" s="113">
        <v>0</v>
      </c>
      <c r="CN1266" s="185">
        <v>0</v>
      </c>
      <c r="CO1266" s="181">
        <v>0</v>
      </c>
      <c r="CP1266" s="187"/>
      <c r="CQ1266" s="173">
        <v>0</v>
      </c>
      <c r="CR1266" s="173">
        <v>0</v>
      </c>
      <c r="CS1266" s="173"/>
      <c r="CT1266" s="173"/>
      <c r="CU1266" s="253">
        <v>2791</v>
      </c>
      <c r="CV1266" s="220"/>
      <c r="CW1266" s="254">
        <f t="shared" si="133"/>
        <v>0</v>
      </c>
      <c r="CX1266" s="15">
        <f t="shared" si="134"/>
        <v>0</v>
      </c>
      <c r="CY1266" s="241">
        <f t="shared" si="135"/>
        <v>0</v>
      </c>
      <c r="CZ1266" s="241" t="str">
        <f>IFERROR(ROUND(CY1266/#REF!,1),"")</f>
        <v/>
      </c>
      <c r="DA1266" s="254">
        <f t="shared" si="136"/>
        <v>0</v>
      </c>
      <c r="DB1266" s="246" t="str">
        <f t="shared" si="137"/>
        <v/>
      </c>
      <c r="DC1266" s="195"/>
      <c r="DD1266" s="15" t="str">
        <f>IFERROR(#REF!-AO1266,"")</f>
        <v/>
      </c>
      <c r="DE1266" s="195"/>
      <c r="DF1266" s="266" t="str">
        <f>IFERROR(#REF!-L1266,"")</f>
        <v/>
      </c>
      <c r="DG1266" s="228" t="e">
        <f>IF(#REF!&gt;AP1266,0,1)</f>
        <v>#REF!</v>
      </c>
      <c r="DH1266" s="228">
        <f t="shared" si="138"/>
        <v>0</v>
      </c>
      <c r="DI1266" s="228">
        <f t="shared" si="139"/>
        <v>1</v>
      </c>
    </row>
    <row r="1267" spans="1:113" ht="20.25" customHeight="1" x14ac:dyDescent="0.2">
      <c r="A1267">
        <v>2022</v>
      </c>
      <c r="B1267">
        <v>2</v>
      </c>
      <c r="C1267" s="261">
        <v>44617</v>
      </c>
      <c r="D1267">
        <v>47</v>
      </c>
      <c r="E1267">
        <v>122</v>
      </c>
      <c r="F1267">
        <v>4</v>
      </c>
      <c r="G1267" s="194" t="s">
        <v>250</v>
      </c>
      <c r="H1267" s="241" t="s">
        <v>251</v>
      </c>
      <c r="I1267" s="241" t="s">
        <v>246</v>
      </c>
      <c r="J1267" s="241">
        <v>2</v>
      </c>
      <c r="K1267" s="241">
        <v>1</v>
      </c>
      <c r="L1267" s="262">
        <v>280</v>
      </c>
      <c r="M1267" s="263">
        <v>267</v>
      </c>
      <c r="N1267" s="264">
        <v>292</v>
      </c>
      <c r="O1267" s="190">
        <v>401</v>
      </c>
      <c r="P1267" s="190">
        <v>363</v>
      </c>
      <c r="Q1267" s="190"/>
      <c r="R1267" s="190">
        <v>390</v>
      </c>
      <c r="S1267" s="190"/>
      <c r="T1267" s="190">
        <v>290</v>
      </c>
      <c r="U1267" s="190">
        <v>283</v>
      </c>
      <c r="V1267" s="190"/>
      <c r="W1267" s="190">
        <v>287</v>
      </c>
      <c r="X1267" s="190"/>
      <c r="Y1267" s="172">
        <v>113</v>
      </c>
      <c r="Z1267" s="172">
        <v>113</v>
      </c>
      <c r="AA1267" s="190">
        <v>387</v>
      </c>
      <c r="AB1267" s="190">
        <v>384</v>
      </c>
      <c r="AC1267" s="190"/>
      <c r="AD1267" s="190">
        <v>352</v>
      </c>
      <c r="AE1267" s="190"/>
      <c r="AF1267" s="190">
        <v>314</v>
      </c>
      <c r="AG1267" s="190">
        <v>298</v>
      </c>
      <c r="AH1267" s="190"/>
      <c r="AI1267" s="190">
        <v>294</v>
      </c>
      <c r="AJ1267" s="190"/>
      <c r="AK1267" s="172">
        <v>113</v>
      </c>
      <c r="AL1267" s="172">
        <v>111</v>
      </c>
      <c r="AM1267" s="265">
        <v>379.5</v>
      </c>
      <c r="AN1267" s="265">
        <v>294.33333333333331</v>
      </c>
      <c r="AO1267" s="183">
        <v>64</v>
      </c>
      <c r="AP1267" s="184">
        <v>113</v>
      </c>
      <c r="AQ1267" s="182">
        <v>64</v>
      </c>
      <c r="AR1267" s="182">
        <v>112.5</v>
      </c>
      <c r="AS1267" s="182"/>
      <c r="AT1267" s="182"/>
      <c r="AU1267" s="182"/>
      <c r="AV1267" s="182">
        <v>3</v>
      </c>
      <c r="AW1267" s="182"/>
      <c r="AX1267" s="182">
        <v>3</v>
      </c>
      <c r="AY1267" s="182"/>
      <c r="AZ1267" s="182"/>
      <c r="BA1267" s="182"/>
      <c r="BB1267" s="182"/>
      <c r="BC1267" s="182"/>
      <c r="BD1267" s="182"/>
      <c r="BE1267" s="182"/>
      <c r="BF1267" s="182"/>
      <c r="BG1267" s="182"/>
      <c r="BH1267" s="182">
        <v>4</v>
      </c>
      <c r="BI1267" s="182">
        <v>2</v>
      </c>
      <c r="BJ1267" s="182">
        <v>2</v>
      </c>
      <c r="BK1267" s="182"/>
      <c r="BL1267" s="182"/>
      <c r="BM1267" s="182"/>
      <c r="BN1267" s="182"/>
      <c r="BO1267" s="182"/>
      <c r="BP1267" s="182"/>
      <c r="BQ1267" s="228" t="s">
        <v>185</v>
      </c>
      <c r="BR1267" s="228" t="s">
        <v>247</v>
      </c>
      <c r="BS1267" s="228" t="s">
        <v>252</v>
      </c>
      <c r="BT1267" s="228" t="s">
        <v>249</v>
      </c>
      <c r="BU1267" s="228">
        <v>8</v>
      </c>
      <c r="BV1267" s="228" t="s">
        <v>253</v>
      </c>
      <c r="BW1267" s="228" t="s">
        <v>173</v>
      </c>
      <c r="BX1267" s="186">
        <v>0</v>
      </c>
      <c r="BY1267" s="182">
        <v>6</v>
      </c>
      <c r="BZ1267" s="182">
        <v>6</v>
      </c>
      <c r="CA1267" s="182">
        <v>6</v>
      </c>
      <c r="CB1267" s="182">
        <v>8</v>
      </c>
      <c r="CC1267" s="182">
        <v>8</v>
      </c>
      <c r="CD1267" s="182">
        <v>8</v>
      </c>
      <c r="CE1267" s="228">
        <v>7</v>
      </c>
      <c r="CF1267" s="228">
        <v>2</v>
      </c>
      <c r="CG1267" s="113">
        <v>5</v>
      </c>
      <c r="CH1267" s="113">
        <v>0</v>
      </c>
      <c r="CI1267" s="113">
        <v>0</v>
      </c>
      <c r="CJ1267" s="113">
        <v>0</v>
      </c>
      <c r="CK1267" s="113">
        <v>0</v>
      </c>
      <c r="CL1267" s="113">
        <v>0</v>
      </c>
      <c r="CM1267" s="113">
        <v>0</v>
      </c>
      <c r="CN1267" s="185">
        <v>14</v>
      </c>
      <c r="CO1267" s="181">
        <v>14</v>
      </c>
      <c r="CP1267" s="187">
        <v>1</v>
      </c>
      <c r="CQ1267" s="173">
        <v>0.05</v>
      </c>
      <c r="CR1267" s="173">
        <v>0.05</v>
      </c>
      <c r="CS1267" s="173">
        <v>4.7565118912797293E-2</v>
      </c>
      <c r="CT1267" s="173">
        <v>4.7565118912797293E-2</v>
      </c>
      <c r="CU1267" s="253">
        <v>2791</v>
      </c>
      <c r="CV1267" s="220">
        <v>-1</v>
      </c>
      <c r="CW1267" s="254">
        <f t="shared" si="133"/>
        <v>0</v>
      </c>
      <c r="CX1267" s="15">
        <f t="shared" si="134"/>
        <v>14</v>
      </c>
      <c r="CY1267" s="241">
        <f t="shared" si="135"/>
        <v>14</v>
      </c>
      <c r="CZ1267" s="241" t="str">
        <f>IFERROR(ROUND(CY1267/#REF!,1),"")</f>
        <v/>
      </c>
      <c r="DA1267" s="254">
        <f t="shared" si="136"/>
        <v>14</v>
      </c>
      <c r="DB1267" s="246">
        <f t="shared" si="137"/>
        <v>1</v>
      </c>
      <c r="DC1267" s="195"/>
      <c r="DD1267" s="15" t="str">
        <f>IFERROR(#REF!-AO1267,"")</f>
        <v/>
      </c>
      <c r="DE1267" s="195"/>
      <c r="DF1267" s="266" t="str">
        <f>IFERROR(#REF!-L1267,"")</f>
        <v/>
      </c>
      <c r="DG1267" s="228" t="e">
        <f>IF(#REF!&gt;AP1267,0,1)</f>
        <v>#REF!</v>
      </c>
      <c r="DH1267" s="228">
        <f t="shared" si="138"/>
        <v>1</v>
      </c>
      <c r="DI1267" s="228">
        <f t="shared" si="139"/>
        <v>0</v>
      </c>
    </row>
    <row r="1268" spans="1:113" ht="20.25" customHeight="1" x14ac:dyDescent="0.2">
      <c r="A1268">
        <v>2022</v>
      </c>
      <c r="B1268">
        <v>2</v>
      </c>
      <c r="C1268" s="261">
        <v>44617</v>
      </c>
      <c r="D1268">
        <v>124</v>
      </c>
      <c r="E1268">
        <v>689</v>
      </c>
      <c r="F1268">
        <v>4</v>
      </c>
      <c r="G1268" s="194" t="s">
        <v>311</v>
      </c>
      <c r="H1268" s="241" t="s">
        <v>312</v>
      </c>
      <c r="I1268" s="241" t="s">
        <v>169</v>
      </c>
      <c r="J1268" s="241">
        <v>2</v>
      </c>
      <c r="K1268" s="241">
        <v>2</v>
      </c>
      <c r="L1268" s="262">
        <v>75</v>
      </c>
      <c r="M1268" s="263">
        <v>67</v>
      </c>
      <c r="N1268" s="264">
        <v>82</v>
      </c>
      <c r="O1268" s="190"/>
      <c r="P1268" s="190"/>
      <c r="Q1268" s="190"/>
      <c r="R1268" s="190"/>
      <c r="S1268" s="190"/>
      <c r="T1268" s="190"/>
      <c r="U1268" s="190"/>
      <c r="V1268" s="190"/>
      <c r="W1268" s="190"/>
      <c r="X1268" s="190"/>
      <c r="Y1268" s="172">
        <v>115</v>
      </c>
      <c r="Z1268" s="172">
        <v>115</v>
      </c>
      <c r="AA1268" s="190"/>
      <c r="AB1268" s="190"/>
      <c r="AC1268" s="190"/>
      <c r="AD1268" s="190"/>
      <c r="AE1268" s="190"/>
      <c r="AF1268" s="190"/>
      <c r="AG1268" s="190"/>
      <c r="AH1268" s="190"/>
      <c r="AI1268" s="190"/>
      <c r="AJ1268" s="190"/>
      <c r="AK1268" s="172">
        <v>115</v>
      </c>
      <c r="AL1268" s="172">
        <v>115</v>
      </c>
      <c r="AM1268" s="265"/>
      <c r="AN1268" s="265"/>
      <c r="AO1268" s="183">
        <v>59</v>
      </c>
      <c r="AP1268" s="184">
        <v>122</v>
      </c>
      <c r="AQ1268" s="182">
        <v>62.608695652173907</v>
      </c>
      <c r="AR1268" s="182">
        <v>115</v>
      </c>
      <c r="AS1268" s="182"/>
      <c r="AT1268" s="182"/>
      <c r="AU1268" s="182"/>
      <c r="AV1268" s="182"/>
      <c r="AW1268" s="182"/>
      <c r="AX1268" s="182"/>
      <c r="AY1268" s="182"/>
      <c r="AZ1268" s="182"/>
      <c r="BA1268" s="182"/>
      <c r="BB1268" s="182"/>
      <c r="BC1268" s="182"/>
      <c r="BD1268" s="182"/>
      <c r="BE1268" s="182"/>
      <c r="BF1268" s="182"/>
      <c r="BG1268" s="182"/>
      <c r="BH1268" s="182"/>
      <c r="BI1268" s="182"/>
      <c r="BJ1268" s="182"/>
      <c r="BK1268" s="182"/>
      <c r="BL1268" s="182"/>
      <c r="BM1268" s="182"/>
      <c r="BN1268" s="182"/>
      <c r="BO1268" s="182"/>
      <c r="BP1268" s="182"/>
      <c r="BQ1268" s="228" t="s">
        <v>180</v>
      </c>
      <c r="BR1268" s="228" t="s">
        <v>192</v>
      </c>
      <c r="BS1268" s="228"/>
      <c r="BT1268" s="228"/>
      <c r="BU1268" s="228">
        <v>8</v>
      </c>
      <c r="BV1268" s="228" t="s">
        <v>310</v>
      </c>
      <c r="BW1268" s="228" t="s">
        <v>173</v>
      </c>
      <c r="BX1268" s="186">
        <v>0</v>
      </c>
      <c r="BY1268" s="182">
        <v>0</v>
      </c>
      <c r="BZ1268" s="182">
        <v>0</v>
      </c>
      <c r="CA1268" s="182">
        <v>0</v>
      </c>
      <c r="CB1268" s="182">
        <v>0</v>
      </c>
      <c r="CC1268" s="182">
        <v>0</v>
      </c>
      <c r="CD1268" s="182">
        <v>0</v>
      </c>
      <c r="CE1268" s="228">
        <v>0</v>
      </c>
      <c r="CF1268" s="228">
        <v>0</v>
      </c>
      <c r="CG1268" s="113">
        <v>0</v>
      </c>
      <c r="CH1268" s="113">
        <v>0</v>
      </c>
      <c r="CI1268" s="113">
        <v>0</v>
      </c>
      <c r="CJ1268" s="113">
        <v>0</v>
      </c>
      <c r="CK1268" s="113">
        <v>0</v>
      </c>
      <c r="CL1268" s="113">
        <v>0</v>
      </c>
      <c r="CM1268" s="113">
        <v>0</v>
      </c>
      <c r="CN1268" s="185">
        <v>0</v>
      </c>
      <c r="CO1268" s="181">
        <v>0</v>
      </c>
      <c r="CP1268" s="187"/>
      <c r="CQ1268" s="173">
        <v>0</v>
      </c>
      <c r="CR1268" s="173">
        <v>0</v>
      </c>
      <c r="CS1268" s="173"/>
      <c r="CT1268" s="173"/>
      <c r="CU1268" s="253">
        <v>2791</v>
      </c>
      <c r="CV1268" s="220"/>
      <c r="CW1268" s="254">
        <f t="shared" si="133"/>
        <v>0</v>
      </c>
      <c r="CX1268" s="15">
        <f t="shared" si="134"/>
        <v>0</v>
      </c>
      <c r="CY1268" s="241">
        <f t="shared" si="135"/>
        <v>0</v>
      </c>
      <c r="CZ1268" s="241" t="str">
        <f>IFERROR(ROUND(CY1268/#REF!,1),"")</f>
        <v/>
      </c>
      <c r="DA1268" s="254">
        <f t="shared" si="136"/>
        <v>0</v>
      </c>
      <c r="DB1268" s="246" t="str">
        <f t="shared" si="137"/>
        <v/>
      </c>
      <c r="DC1268" s="195"/>
      <c r="DD1268" s="15" t="str">
        <f>IFERROR(#REF!-AO1268,"")</f>
        <v/>
      </c>
      <c r="DE1268" s="195"/>
      <c r="DF1268" s="266" t="str">
        <f>IFERROR(#REF!-L1268,"")</f>
        <v/>
      </c>
      <c r="DG1268" s="228" t="e">
        <f>IF(#REF!&gt;AP1268,0,1)</f>
        <v>#REF!</v>
      </c>
      <c r="DH1268" s="228">
        <f t="shared" si="138"/>
        <v>0</v>
      </c>
      <c r="DI1268" s="228">
        <f t="shared" si="139"/>
        <v>1</v>
      </c>
    </row>
    <row r="1269" spans="1:113" ht="20.25" customHeight="1" x14ac:dyDescent="0.2">
      <c r="A1269">
        <v>2022</v>
      </c>
      <c r="B1269">
        <v>2</v>
      </c>
      <c r="C1269" s="261">
        <v>44617</v>
      </c>
      <c r="D1269">
        <v>382</v>
      </c>
      <c r="E1269">
        <v>449</v>
      </c>
      <c r="F1269">
        <v>4</v>
      </c>
      <c r="G1269" s="194" t="s">
        <v>340</v>
      </c>
      <c r="H1269" s="241" t="s">
        <v>341</v>
      </c>
      <c r="I1269" s="241" t="s">
        <v>169</v>
      </c>
      <c r="J1269" s="241">
        <v>3</v>
      </c>
      <c r="K1269" s="241">
        <v>1</v>
      </c>
      <c r="L1269" s="262">
        <v>46</v>
      </c>
      <c r="M1269" s="263">
        <v>40</v>
      </c>
      <c r="N1269" s="264">
        <v>50</v>
      </c>
      <c r="O1269" s="190">
        <v>70</v>
      </c>
      <c r="P1269" s="190">
        <v>73</v>
      </c>
      <c r="Q1269" s="190"/>
      <c r="R1269" s="190">
        <v>71</v>
      </c>
      <c r="S1269" s="190"/>
      <c r="T1269" s="190">
        <v>45</v>
      </c>
      <c r="U1269" s="190">
        <v>46</v>
      </c>
      <c r="V1269" s="190"/>
      <c r="W1269" s="190">
        <v>45</v>
      </c>
      <c r="X1269" s="190"/>
      <c r="Y1269" s="172">
        <v>99</v>
      </c>
      <c r="Z1269" s="172">
        <v>99</v>
      </c>
      <c r="AA1269" s="190">
        <v>62</v>
      </c>
      <c r="AB1269" s="190">
        <v>60</v>
      </c>
      <c r="AC1269" s="190"/>
      <c r="AD1269" s="190">
        <v>58</v>
      </c>
      <c r="AE1269" s="190"/>
      <c r="AF1269" s="190">
        <v>48</v>
      </c>
      <c r="AG1269" s="190">
        <v>45</v>
      </c>
      <c r="AH1269" s="190"/>
      <c r="AI1269" s="190">
        <v>46</v>
      </c>
      <c r="AJ1269" s="190"/>
      <c r="AK1269" s="172">
        <v>99</v>
      </c>
      <c r="AL1269" s="172">
        <v>98</v>
      </c>
      <c r="AM1269" s="265">
        <v>65.666666666666671</v>
      </c>
      <c r="AN1269" s="265">
        <v>45.833333333333343</v>
      </c>
      <c r="AO1269" s="183">
        <v>112</v>
      </c>
      <c r="AP1269" s="184">
        <v>96</v>
      </c>
      <c r="AQ1269" s="182">
        <v>109.36708860759499</v>
      </c>
      <c r="AR1269" s="182">
        <v>98.75</v>
      </c>
      <c r="AS1269" s="182"/>
      <c r="AT1269" s="182"/>
      <c r="AU1269" s="182">
        <v>1800</v>
      </c>
      <c r="AV1269" s="182">
        <v>6</v>
      </c>
      <c r="AW1269" s="182"/>
      <c r="AX1269" s="182">
        <v>10</v>
      </c>
      <c r="AY1269" s="182">
        <v>4</v>
      </c>
      <c r="AZ1269" s="182"/>
      <c r="BA1269" s="182"/>
      <c r="BB1269" s="182"/>
      <c r="BC1269" s="182"/>
      <c r="BD1269" s="182"/>
      <c r="BE1269" s="182"/>
      <c r="BF1269" s="182"/>
      <c r="BG1269" s="182">
        <v>630</v>
      </c>
      <c r="BH1269" s="182">
        <v>5</v>
      </c>
      <c r="BI1269" s="182">
        <v>4</v>
      </c>
      <c r="BJ1269" s="182">
        <v>2</v>
      </c>
      <c r="BK1269" s="182"/>
      <c r="BL1269" s="182"/>
      <c r="BM1269" s="182"/>
      <c r="BN1269" s="182"/>
      <c r="BO1269" s="182"/>
      <c r="BP1269" s="182"/>
      <c r="BQ1269" s="228" t="s">
        <v>185</v>
      </c>
      <c r="BR1269" s="228" t="s">
        <v>186</v>
      </c>
      <c r="BS1269" s="228" t="s">
        <v>342</v>
      </c>
      <c r="BT1269" s="228" t="s">
        <v>188</v>
      </c>
      <c r="BU1269" s="228">
        <v>8</v>
      </c>
      <c r="BV1269" s="228" t="s">
        <v>340</v>
      </c>
      <c r="BW1269" s="228" t="s">
        <v>173</v>
      </c>
      <c r="BX1269" s="186">
        <v>0</v>
      </c>
      <c r="BY1269" s="182">
        <v>20</v>
      </c>
      <c r="BZ1269" s="182">
        <v>20</v>
      </c>
      <c r="CA1269" s="182">
        <v>1820</v>
      </c>
      <c r="CB1269" s="182">
        <v>11</v>
      </c>
      <c r="CC1269" s="182">
        <v>11</v>
      </c>
      <c r="CD1269" s="182">
        <v>641</v>
      </c>
      <c r="CE1269" s="228">
        <v>11</v>
      </c>
      <c r="CF1269" s="228">
        <v>4</v>
      </c>
      <c r="CG1269" s="113">
        <v>12</v>
      </c>
      <c r="CH1269" s="113">
        <v>4</v>
      </c>
      <c r="CI1269" s="113">
        <v>0</v>
      </c>
      <c r="CJ1269" s="113">
        <v>0</v>
      </c>
      <c r="CK1269" s="113">
        <v>0</v>
      </c>
      <c r="CL1269" s="113">
        <v>0</v>
      </c>
      <c r="CM1269" s="113">
        <v>0</v>
      </c>
      <c r="CN1269" s="185">
        <v>31</v>
      </c>
      <c r="CO1269" s="181">
        <v>2461</v>
      </c>
      <c r="CP1269" s="187">
        <v>1.259650548557497E-2</v>
      </c>
      <c r="CQ1269" s="173">
        <v>0.67391304347826086</v>
      </c>
      <c r="CR1269" s="173">
        <v>53.5</v>
      </c>
      <c r="CS1269" s="173">
        <v>0.67636363636363628</v>
      </c>
      <c r="CT1269" s="173">
        <v>53.694545454545462</v>
      </c>
      <c r="CU1269" s="253">
        <v>2791</v>
      </c>
      <c r="CV1269" s="220">
        <v>-1</v>
      </c>
      <c r="CW1269" s="254">
        <f t="shared" si="133"/>
        <v>2430</v>
      </c>
      <c r="CX1269" s="15">
        <f t="shared" si="134"/>
        <v>31</v>
      </c>
      <c r="CY1269" s="241">
        <f t="shared" si="135"/>
        <v>31</v>
      </c>
      <c r="CZ1269" s="241" t="str">
        <f>IFERROR(ROUND(CY1269/#REF!,1),"")</f>
        <v/>
      </c>
      <c r="DA1269" s="254">
        <f t="shared" si="136"/>
        <v>2461</v>
      </c>
      <c r="DB1269" s="246">
        <f t="shared" si="137"/>
        <v>1.259650548557497E-2</v>
      </c>
      <c r="DC1269" s="195"/>
      <c r="DD1269" s="15" t="str">
        <f>IFERROR(#REF!-AO1269,"")</f>
        <v/>
      </c>
      <c r="DE1269" s="195"/>
      <c r="DF1269" s="266" t="str">
        <f>IFERROR(#REF!-L1269,"")</f>
        <v/>
      </c>
      <c r="DG1269" s="228" t="e">
        <f>IF(#REF!&gt;AP1269,0,1)</f>
        <v>#REF!</v>
      </c>
      <c r="DH1269" s="228">
        <f t="shared" si="138"/>
        <v>1</v>
      </c>
      <c r="DI1269" s="228">
        <f t="shared" si="139"/>
        <v>1</v>
      </c>
    </row>
    <row r="1270" spans="1:113" ht="20.25" customHeight="1" x14ac:dyDescent="0.2">
      <c r="A1270">
        <v>2022</v>
      </c>
      <c r="B1270">
        <v>2</v>
      </c>
      <c r="C1270" s="261">
        <v>44617</v>
      </c>
      <c r="D1270">
        <v>376</v>
      </c>
      <c r="E1270">
        <v>438</v>
      </c>
      <c r="F1270">
        <v>5</v>
      </c>
      <c r="G1270" s="194" t="s">
        <v>216</v>
      </c>
      <c r="H1270" s="241" t="s">
        <v>217</v>
      </c>
      <c r="I1270" s="241" t="s">
        <v>169</v>
      </c>
      <c r="J1270" s="241">
        <v>3</v>
      </c>
      <c r="K1270" s="241">
        <v>2</v>
      </c>
      <c r="L1270" s="262">
        <v>335</v>
      </c>
      <c r="M1270" s="263">
        <v>315</v>
      </c>
      <c r="N1270" s="264">
        <v>358</v>
      </c>
      <c r="O1270" s="190">
        <v>424</v>
      </c>
      <c r="P1270" s="190">
        <v>437</v>
      </c>
      <c r="Q1270" s="190"/>
      <c r="R1270" s="190">
        <v>451</v>
      </c>
      <c r="S1270" s="190"/>
      <c r="T1270" s="190">
        <v>345</v>
      </c>
      <c r="U1270" s="190">
        <v>354</v>
      </c>
      <c r="V1270" s="190"/>
      <c r="W1270" s="190">
        <v>363</v>
      </c>
      <c r="X1270" s="190"/>
      <c r="Y1270" s="172">
        <v>108</v>
      </c>
      <c r="Z1270" s="172">
        <v>115</v>
      </c>
      <c r="AA1270" s="190">
        <v>487</v>
      </c>
      <c r="AB1270" s="190">
        <v>479</v>
      </c>
      <c r="AC1270" s="190"/>
      <c r="AD1270" s="190">
        <v>457</v>
      </c>
      <c r="AE1270" s="190"/>
      <c r="AF1270" s="190">
        <v>392</v>
      </c>
      <c r="AG1270" s="190">
        <v>343</v>
      </c>
      <c r="AH1270" s="190"/>
      <c r="AI1270" s="190">
        <v>348</v>
      </c>
      <c r="AJ1270" s="190"/>
      <c r="AK1270" s="172">
        <v>135</v>
      </c>
      <c r="AL1270" s="172">
        <v>136</v>
      </c>
      <c r="AM1270" s="265">
        <v>455.83333333333331</v>
      </c>
      <c r="AN1270" s="265">
        <v>357.5</v>
      </c>
      <c r="AO1270" s="183">
        <v>75</v>
      </c>
      <c r="AP1270" s="184">
        <v>144</v>
      </c>
      <c r="AQ1270" s="182">
        <v>87.449392712550605</v>
      </c>
      <c r="AR1270" s="182">
        <v>123.5</v>
      </c>
      <c r="AS1270" s="182"/>
      <c r="AT1270" s="182"/>
      <c r="AU1270" s="182">
        <v>108</v>
      </c>
      <c r="AV1270" s="182">
        <v>5</v>
      </c>
      <c r="AW1270" s="182">
        <v>3</v>
      </c>
      <c r="AX1270" s="182"/>
      <c r="AY1270" s="182">
        <v>8</v>
      </c>
      <c r="AZ1270" s="182"/>
      <c r="BA1270" s="182"/>
      <c r="BB1270" s="182"/>
      <c r="BC1270" s="182"/>
      <c r="BD1270" s="182"/>
      <c r="BE1270" s="182"/>
      <c r="BF1270" s="182"/>
      <c r="BG1270" s="182">
        <v>816</v>
      </c>
      <c r="BH1270" s="182">
        <v>4</v>
      </c>
      <c r="BI1270" s="182">
        <v>2</v>
      </c>
      <c r="BJ1270" s="182">
        <v>6</v>
      </c>
      <c r="BK1270" s="182"/>
      <c r="BL1270" s="182"/>
      <c r="BM1270" s="182"/>
      <c r="BN1270" s="182"/>
      <c r="BO1270" s="182"/>
      <c r="BP1270" s="182"/>
      <c r="BQ1270" s="228" t="s">
        <v>185</v>
      </c>
      <c r="BR1270" s="228" t="s">
        <v>186</v>
      </c>
      <c r="BS1270" s="228" t="s">
        <v>218</v>
      </c>
      <c r="BT1270" s="228" t="s">
        <v>188</v>
      </c>
      <c r="BU1270" s="228">
        <v>8</v>
      </c>
      <c r="BV1270" s="228" t="s">
        <v>219</v>
      </c>
      <c r="BW1270" s="228" t="s">
        <v>173</v>
      </c>
      <c r="BX1270" s="186">
        <v>0</v>
      </c>
      <c r="BY1270" s="182">
        <v>16</v>
      </c>
      <c r="BZ1270" s="182">
        <v>8</v>
      </c>
      <c r="CA1270" s="182">
        <v>116</v>
      </c>
      <c r="CB1270" s="182">
        <v>12</v>
      </c>
      <c r="CC1270" s="182">
        <v>6</v>
      </c>
      <c r="CD1270" s="182">
        <v>822</v>
      </c>
      <c r="CE1270" s="228">
        <v>4</v>
      </c>
      <c r="CF1270" s="228">
        <v>2</v>
      </c>
      <c r="CG1270" s="113">
        <v>3</v>
      </c>
      <c r="CH1270" s="113">
        <v>4</v>
      </c>
      <c r="CI1270" s="113">
        <v>0</v>
      </c>
      <c r="CJ1270" s="113">
        <v>0</v>
      </c>
      <c r="CK1270" s="113">
        <v>0</v>
      </c>
      <c r="CL1270" s="113">
        <v>0</v>
      </c>
      <c r="CM1270" s="113">
        <v>0</v>
      </c>
      <c r="CN1270" s="185">
        <v>14</v>
      </c>
      <c r="CO1270" s="181">
        <v>938</v>
      </c>
      <c r="CP1270" s="187">
        <v>1.492537313432836E-2</v>
      </c>
      <c r="CQ1270" s="173">
        <v>4.1791044776119397E-2</v>
      </c>
      <c r="CR1270" s="173">
        <v>2.8</v>
      </c>
      <c r="CS1270" s="173">
        <v>3.9160839160839157E-2</v>
      </c>
      <c r="CT1270" s="173">
        <v>2.6237762237762241</v>
      </c>
      <c r="CU1270" s="253">
        <v>2791</v>
      </c>
      <c r="CV1270" s="220">
        <v>-1</v>
      </c>
      <c r="CW1270" s="254">
        <f t="shared" si="133"/>
        <v>924</v>
      </c>
      <c r="CX1270" s="15">
        <f t="shared" si="134"/>
        <v>28</v>
      </c>
      <c r="CY1270" s="241">
        <f t="shared" si="135"/>
        <v>14</v>
      </c>
      <c r="CZ1270" s="241" t="str">
        <f>IFERROR(ROUND(CY1270/#REF!,1),"")</f>
        <v/>
      </c>
      <c r="DA1270" s="254">
        <f t="shared" si="136"/>
        <v>938</v>
      </c>
      <c r="DB1270" s="246">
        <f t="shared" si="137"/>
        <v>1.4925373134328358E-2</v>
      </c>
      <c r="DC1270" s="195"/>
      <c r="DD1270" s="15" t="str">
        <f>IFERROR(#REF!-AO1270,"")</f>
        <v/>
      </c>
      <c r="DE1270" s="195"/>
      <c r="DF1270" s="266" t="str">
        <f>IFERROR(#REF!-L1270,"")</f>
        <v/>
      </c>
      <c r="DG1270" s="228" t="e">
        <f>IF(#REF!&gt;AP1270,0,1)</f>
        <v>#REF!</v>
      </c>
      <c r="DH1270" s="228">
        <f t="shared" si="138"/>
        <v>1</v>
      </c>
      <c r="DI1270" s="228">
        <f t="shared" si="139"/>
        <v>1</v>
      </c>
    </row>
    <row r="1271" spans="1:113" ht="20.25" customHeight="1" x14ac:dyDescent="0.2">
      <c r="A1271">
        <v>2022</v>
      </c>
      <c r="B1271">
        <v>2</v>
      </c>
      <c r="C1271" s="261">
        <v>44617</v>
      </c>
      <c r="D1271">
        <v>32</v>
      </c>
      <c r="E1271">
        <v>94</v>
      </c>
      <c r="F1271">
        <v>7</v>
      </c>
      <c r="G1271" s="194" t="s">
        <v>411</v>
      </c>
      <c r="H1271" s="241" t="s">
        <v>412</v>
      </c>
      <c r="I1271" s="241" t="s">
        <v>169</v>
      </c>
      <c r="J1271" s="241">
        <v>2</v>
      </c>
      <c r="K1271" s="241">
        <v>3</v>
      </c>
      <c r="L1271" s="262">
        <v>19</v>
      </c>
      <c r="M1271" s="263">
        <v>17</v>
      </c>
      <c r="N1271" s="264">
        <v>20</v>
      </c>
      <c r="O1271" s="190"/>
      <c r="P1271" s="190"/>
      <c r="Q1271" s="190"/>
      <c r="R1271" s="190"/>
      <c r="S1271" s="190"/>
      <c r="T1271" s="190"/>
      <c r="U1271" s="190"/>
      <c r="V1271" s="190"/>
      <c r="W1271" s="190"/>
      <c r="X1271" s="190"/>
      <c r="Y1271" s="172"/>
      <c r="Z1271" s="172"/>
      <c r="AA1271" s="190"/>
      <c r="AB1271" s="190"/>
      <c r="AC1271" s="190"/>
      <c r="AD1271" s="190"/>
      <c r="AE1271" s="190"/>
      <c r="AF1271" s="190"/>
      <c r="AG1271" s="190"/>
      <c r="AH1271" s="190"/>
      <c r="AI1271" s="190"/>
      <c r="AJ1271" s="190"/>
      <c r="AK1271" s="172"/>
      <c r="AL1271" s="172"/>
      <c r="AM1271" s="265"/>
      <c r="AN1271" s="265"/>
      <c r="AO1271" s="183">
        <v>74</v>
      </c>
      <c r="AP1271" s="184">
        <v>97</v>
      </c>
      <c r="AQ1271" s="182"/>
      <c r="AR1271" s="182"/>
      <c r="AS1271" s="182"/>
      <c r="AT1271" s="182"/>
      <c r="AU1271" s="182"/>
      <c r="AV1271" s="182"/>
      <c r="AW1271" s="182"/>
      <c r="AX1271" s="182"/>
      <c r="AY1271" s="182"/>
      <c r="AZ1271" s="182"/>
      <c r="BA1271" s="182"/>
      <c r="BB1271" s="182"/>
      <c r="BC1271" s="182"/>
      <c r="BD1271" s="182"/>
      <c r="BE1271" s="182"/>
      <c r="BF1271" s="182"/>
      <c r="BG1271" s="182"/>
      <c r="BH1271" s="182"/>
      <c r="BI1271" s="182"/>
      <c r="BJ1271" s="182"/>
      <c r="BK1271" s="182"/>
      <c r="BL1271" s="182"/>
      <c r="BM1271" s="182"/>
      <c r="BN1271" s="182"/>
      <c r="BO1271" s="182"/>
      <c r="BP1271" s="182"/>
      <c r="BQ1271" s="228" t="s">
        <v>180</v>
      </c>
      <c r="BR1271" s="228" t="s">
        <v>192</v>
      </c>
      <c r="BS1271" s="228" t="s">
        <v>413</v>
      </c>
      <c r="BT1271" s="228" t="s">
        <v>406</v>
      </c>
      <c r="BU1271" s="228">
        <v>8</v>
      </c>
      <c r="BV1271" s="228" t="s">
        <v>414</v>
      </c>
      <c r="BW1271" s="228" t="s">
        <v>173</v>
      </c>
      <c r="BX1271" s="186">
        <v>0</v>
      </c>
      <c r="BY1271" s="182">
        <v>0</v>
      </c>
      <c r="BZ1271" s="182">
        <v>0</v>
      </c>
      <c r="CA1271" s="182">
        <v>0</v>
      </c>
      <c r="CB1271" s="182">
        <v>0</v>
      </c>
      <c r="CC1271" s="182">
        <v>0</v>
      </c>
      <c r="CD1271" s="182">
        <v>0</v>
      </c>
      <c r="CE1271" s="228">
        <v>0</v>
      </c>
      <c r="CF1271" s="228">
        <v>0</v>
      </c>
      <c r="CG1271" s="113">
        <v>0</v>
      </c>
      <c r="CH1271" s="113">
        <v>0</v>
      </c>
      <c r="CI1271" s="113">
        <v>0</v>
      </c>
      <c r="CJ1271" s="113">
        <v>0</v>
      </c>
      <c r="CK1271" s="113">
        <v>0</v>
      </c>
      <c r="CL1271" s="113">
        <v>0</v>
      </c>
      <c r="CM1271" s="113">
        <v>0</v>
      </c>
      <c r="CN1271" s="185">
        <v>0</v>
      </c>
      <c r="CO1271" s="181">
        <v>0</v>
      </c>
      <c r="CP1271" s="187"/>
      <c r="CQ1271" s="173">
        <v>0</v>
      </c>
      <c r="CR1271" s="173">
        <v>0</v>
      </c>
      <c r="CS1271" s="173"/>
      <c r="CT1271" s="173"/>
      <c r="CU1271" s="253">
        <v>2791</v>
      </c>
      <c r="CV1271" s="220"/>
      <c r="CW1271" s="254">
        <f t="shared" si="133"/>
        <v>0</v>
      </c>
      <c r="CX1271" s="15">
        <f t="shared" si="134"/>
        <v>0</v>
      </c>
      <c r="CY1271" s="241">
        <f t="shared" si="135"/>
        <v>0</v>
      </c>
      <c r="CZ1271" s="241" t="str">
        <f>IFERROR(ROUND(CY1271/#REF!,1),"")</f>
        <v/>
      </c>
      <c r="DA1271" s="254">
        <f t="shared" si="136"/>
        <v>0</v>
      </c>
      <c r="DB1271" s="246" t="str">
        <f t="shared" si="137"/>
        <v/>
      </c>
      <c r="DC1271" s="195"/>
      <c r="DD1271" s="15" t="str">
        <f>IFERROR(#REF!-AO1271,"")</f>
        <v/>
      </c>
      <c r="DE1271" s="195"/>
      <c r="DF1271" s="266" t="str">
        <f>IFERROR(#REF!-L1271,"")</f>
        <v/>
      </c>
      <c r="DG1271" s="228" t="e">
        <f>IF(#REF!&gt;AP1271,0,1)</f>
        <v>#REF!</v>
      </c>
      <c r="DH1271" s="228">
        <f t="shared" si="138"/>
        <v>0</v>
      </c>
      <c r="DI1271" s="228">
        <f t="shared" si="139"/>
        <v>1</v>
      </c>
    </row>
    <row r="1272" spans="1:113" ht="20.25" customHeight="1" x14ac:dyDescent="0.2">
      <c r="A1272">
        <v>2022</v>
      </c>
      <c r="B1272">
        <v>2</v>
      </c>
      <c r="C1272" s="261">
        <v>44617</v>
      </c>
      <c r="D1272">
        <v>182</v>
      </c>
      <c r="E1272">
        <v>331</v>
      </c>
      <c r="F1272">
        <v>7</v>
      </c>
      <c r="G1272" s="194" t="s">
        <v>398</v>
      </c>
      <c r="H1272" s="241" t="s">
        <v>399</v>
      </c>
      <c r="I1272" s="241" t="s">
        <v>169</v>
      </c>
      <c r="J1272" s="241">
        <v>4</v>
      </c>
      <c r="K1272" s="241">
        <v>2</v>
      </c>
      <c r="L1272" s="262">
        <v>332</v>
      </c>
      <c r="M1272" s="263">
        <v>312</v>
      </c>
      <c r="N1272" s="264">
        <v>355</v>
      </c>
      <c r="O1272" s="190">
        <v>396</v>
      </c>
      <c r="P1272" s="190">
        <v>392</v>
      </c>
      <c r="Q1272" s="190"/>
      <c r="R1272" s="190">
        <v>388</v>
      </c>
      <c r="S1272" s="190"/>
      <c r="T1272" s="190">
        <v>329</v>
      </c>
      <c r="U1272" s="190">
        <v>333</v>
      </c>
      <c r="V1272" s="190"/>
      <c r="W1272" s="190">
        <v>321</v>
      </c>
      <c r="X1272" s="190"/>
      <c r="Y1272" s="172">
        <v>135</v>
      </c>
      <c r="Z1272" s="172">
        <v>135</v>
      </c>
      <c r="AA1272" s="190">
        <v>387</v>
      </c>
      <c r="AB1272" s="190">
        <v>374</v>
      </c>
      <c r="AC1272" s="190"/>
      <c r="AD1272" s="190">
        <v>362</v>
      </c>
      <c r="AE1272" s="190"/>
      <c r="AF1272" s="190">
        <v>357</v>
      </c>
      <c r="AG1272" s="190">
        <v>330</v>
      </c>
      <c r="AH1272" s="190"/>
      <c r="AI1272" s="190">
        <v>333</v>
      </c>
      <c r="AJ1272" s="190"/>
      <c r="AK1272" s="172">
        <v>157</v>
      </c>
      <c r="AL1272" s="172">
        <v>152</v>
      </c>
      <c r="AM1272" s="265">
        <v>383.16666666666669</v>
      </c>
      <c r="AN1272" s="265">
        <v>333.83333333333331</v>
      </c>
      <c r="AO1272" s="183">
        <v>110</v>
      </c>
      <c r="AP1272" s="184">
        <v>131</v>
      </c>
      <c r="AQ1272" s="182">
        <v>99.481865284974091</v>
      </c>
      <c r="AR1272" s="182">
        <v>144.75</v>
      </c>
      <c r="AS1272" s="182"/>
      <c r="AT1272" s="182"/>
      <c r="AU1272" s="182"/>
      <c r="AV1272" s="182">
        <v>4</v>
      </c>
      <c r="AW1272" s="182">
        <v>5</v>
      </c>
      <c r="AX1272" s="182">
        <v>6</v>
      </c>
      <c r="AY1272" s="182"/>
      <c r="AZ1272" s="182"/>
      <c r="BA1272" s="182"/>
      <c r="BB1272" s="182"/>
      <c r="BC1272" s="182"/>
      <c r="BD1272" s="182"/>
      <c r="BE1272" s="182"/>
      <c r="BF1272" s="182"/>
      <c r="BG1272" s="182">
        <v>744</v>
      </c>
      <c r="BH1272" s="182">
        <v>6</v>
      </c>
      <c r="BI1272" s="182">
        <v>2</v>
      </c>
      <c r="BJ1272" s="182">
        <v>4</v>
      </c>
      <c r="BK1272" s="182"/>
      <c r="BL1272" s="182"/>
      <c r="BM1272" s="182"/>
      <c r="BN1272" s="182"/>
      <c r="BO1272" s="182"/>
      <c r="BP1272" s="182"/>
      <c r="BQ1272" s="228" t="s">
        <v>185</v>
      </c>
      <c r="BR1272" s="228" t="s">
        <v>186</v>
      </c>
      <c r="BS1272" s="228" t="s">
        <v>400</v>
      </c>
      <c r="BT1272" s="228" t="s">
        <v>188</v>
      </c>
      <c r="BU1272" s="228">
        <v>8</v>
      </c>
      <c r="BV1272" s="228" t="s">
        <v>398</v>
      </c>
      <c r="BW1272" s="228" t="s">
        <v>173</v>
      </c>
      <c r="BX1272" s="186">
        <v>0</v>
      </c>
      <c r="BY1272" s="182">
        <v>15</v>
      </c>
      <c r="BZ1272" s="182">
        <v>7.5</v>
      </c>
      <c r="CA1272" s="182">
        <v>7</v>
      </c>
      <c r="CB1272" s="182">
        <v>12</v>
      </c>
      <c r="CC1272" s="182">
        <v>6</v>
      </c>
      <c r="CD1272" s="182">
        <v>750</v>
      </c>
      <c r="CE1272" s="228">
        <v>5</v>
      </c>
      <c r="CF1272" s="228">
        <v>3</v>
      </c>
      <c r="CG1272" s="113">
        <v>5</v>
      </c>
      <c r="CH1272" s="113">
        <v>0</v>
      </c>
      <c r="CI1272" s="113">
        <v>0</v>
      </c>
      <c r="CJ1272" s="113">
        <v>0</v>
      </c>
      <c r="CK1272" s="113">
        <v>0</v>
      </c>
      <c r="CL1272" s="113">
        <v>0</v>
      </c>
      <c r="CM1272" s="113">
        <v>0</v>
      </c>
      <c r="CN1272" s="185">
        <v>13.5</v>
      </c>
      <c r="CO1272" s="181">
        <v>757</v>
      </c>
      <c r="CP1272" s="187">
        <v>1.7833553500660501E-2</v>
      </c>
      <c r="CQ1272" s="173">
        <v>4.0662650602409638E-2</v>
      </c>
      <c r="CR1272" s="173">
        <v>2.2801204819277112</v>
      </c>
      <c r="CS1272" s="173">
        <v>4.0439340988517217E-2</v>
      </c>
      <c r="CT1272" s="173">
        <v>2.267598602096855</v>
      </c>
      <c r="CU1272" s="253">
        <v>2791</v>
      </c>
      <c r="CV1272" s="220">
        <v>-1</v>
      </c>
      <c r="CW1272" s="254">
        <f t="shared" si="133"/>
        <v>744</v>
      </c>
      <c r="CX1272" s="15">
        <f t="shared" si="134"/>
        <v>27</v>
      </c>
      <c r="CY1272" s="241">
        <f t="shared" si="135"/>
        <v>14</v>
      </c>
      <c r="CZ1272" s="241" t="str">
        <f>IFERROR(ROUND(CY1272/#REF!,1),"")</f>
        <v/>
      </c>
      <c r="DA1272" s="254">
        <f t="shared" si="136"/>
        <v>758</v>
      </c>
      <c r="DB1272" s="246">
        <f t="shared" si="137"/>
        <v>1.8469656992084433E-2</v>
      </c>
      <c r="DC1272" s="195"/>
      <c r="DD1272" s="15" t="str">
        <f>IFERROR(#REF!-AO1272,"")</f>
        <v/>
      </c>
      <c r="DE1272" s="195"/>
      <c r="DF1272" s="266" t="str">
        <f>IFERROR(#REF!-L1272,"")</f>
        <v/>
      </c>
      <c r="DG1272" s="228" t="e">
        <f>IF(#REF!&gt;AP1272,0,1)</f>
        <v>#REF!</v>
      </c>
      <c r="DH1272" s="228">
        <f t="shared" si="138"/>
        <v>1</v>
      </c>
      <c r="DI1272" s="228">
        <f t="shared" si="139"/>
        <v>1</v>
      </c>
    </row>
    <row r="1273" spans="1:113" ht="20.25" customHeight="1" x14ac:dyDescent="0.2">
      <c r="A1273">
        <v>2022</v>
      </c>
      <c r="B1273">
        <v>2</v>
      </c>
      <c r="C1273" s="261">
        <v>44617</v>
      </c>
      <c r="D1273">
        <v>124</v>
      </c>
      <c r="E1273">
        <v>688</v>
      </c>
      <c r="F1273">
        <v>8</v>
      </c>
      <c r="G1273" s="194" t="s">
        <v>308</v>
      </c>
      <c r="H1273" s="241" t="s">
        <v>309</v>
      </c>
      <c r="I1273" s="241" t="s">
        <v>169</v>
      </c>
      <c r="J1273" s="241">
        <v>2</v>
      </c>
      <c r="K1273" s="241">
        <v>2</v>
      </c>
      <c r="L1273" s="262">
        <v>200</v>
      </c>
      <c r="M1273" s="263">
        <v>180</v>
      </c>
      <c r="N1273" s="264">
        <v>220</v>
      </c>
      <c r="O1273" s="190">
        <v>386</v>
      </c>
      <c r="P1273" s="190">
        <v>371</v>
      </c>
      <c r="Q1273" s="190"/>
      <c r="R1273" s="190">
        <v>362</v>
      </c>
      <c r="S1273" s="190"/>
      <c r="T1273" s="190">
        <v>230</v>
      </c>
      <c r="U1273" s="190">
        <v>226</v>
      </c>
      <c r="V1273" s="190"/>
      <c r="W1273" s="190">
        <v>215</v>
      </c>
      <c r="X1273" s="190"/>
      <c r="Y1273" s="172"/>
      <c r="Z1273" s="172"/>
      <c r="AA1273" s="190">
        <v>323</v>
      </c>
      <c r="AB1273" s="190">
        <v>320</v>
      </c>
      <c r="AC1273" s="190"/>
      <c r="AD1273" s="190">
        <v>316</v>
      </c>
      <c r="AE1273" s="190"/>
      <c r="AF1273" s="190">
        <v>243</v>
      </c>
      <c r="AG1273" s="190">
        <v>211</v>
      </c>
      <c r="AH1273" s="190"/>
      <c r="AI1273" s="190">
        <v>234</v>
      </c>
      <c r="AJ1273" s="190"/>
      <c r="AK1273" s="172"/>
      <c r="AL1273" s="172"/>
      <c r="AM1273" s="265">
        <v>346.33333333333331</v>
      </c>
      <c r="AN1273" s="265">
        <v>226.5</v>
      </c>
      <c r="AO1273" s="183">
        <v>59</v>
      </c>
      <c r="AP1273" s="184">
        <v>122</v>
      </c>
      <c r="AQ1273" s="182"/>
      <c r="AR1273" s="182"/>
      <c r="AS1273" s="182"/>
      <c r="AT1273" s="182"/>
      <c r="AU1273" s="182">
        <v>430</v>
      </c>
      <c r="AV1273" s="182"/>
      <c r="AW1273" s="182">
        <v>2</v>
      </c>
      <c r="AX1273" s="182">
        <v>5</v>
      </c>
      <c r="AY1273" s="182"/>
      <c r="AZ1273" s="182"/>
      <c r="BA1273" s="182"/>
      <c r="BB1273" s="182"/>
      <c r="BC1273" s="182"/>
      <c r="BD1273" s="182"/>
      <c r="BE1273" s="182"/>
      <c r="BF1273" s="182"/>
      <c r="BG1273" s="182">
        <v>670</v>
      </c>
      <c r="BH1273" s="182">
        <v>2</v>
      </c>
      <c r="BI1273" s="182">
        <v>2</v>
      </c>
      <c r="BJ1273" s="182">
        <v>2</v>
      </c>
      <c r="BK1273" s="182"/>
      <c r="BL1273" s="182"/>
      <c r="BM1273" s="182"/>
      <c r="BN1273" s="182"/>
      <c r="BO1273" s="182"/>
      <c r="BP1273" s="182"/>
      <c r="BQ1273" s="228" t="s">
        <v>180</v>
      </c>
      <c r="BR1273" s="228" t="s">
        <v>192</v>
      </c>
      <c r="BS1273" s="228"/>
      <c r="BT1273" s="228"/>
      <c r="BU1273" s="228">
        <v>8</v>
      </c>
      <c r="BV1273" s="228" t="s">
        <v>310</v>
      </c>
      <c r="BW1273" s="228" t="s">
        <v>173</v>
      </c>
      <c r="BX1273" s="186">
        <v>0</v>
      </c>
      <c r="BY1273" s="182">
        <v>7</v>
      </c>
      <c r="BZ1273" s="182">
        <v>3.5</v>
      </c>
      <c r="CA1273" s="182">
        <v>433</v>
      </c>
      <c r="CB1273" s="182">
        <v>6</v>
      </c>
      <c r="CC1273" s="182">
        <v>3</v>
      </c>
      <c r="CD1273" s="182">
        <v>673</v>
      </c>
      <c r="CE1273" s="228">
        <v>1</v>
      </c>
      <c r="CF1273" s="228">
        <v>2</v>
      </c>
      <c r="CG1273" s="113">
        <v>3</v>
      </c>
      <c r="CH1273" s="113">
        <v>0</v>
      </c>
      <c r="CI1273" s="113">
        <v>0</v>
      </c>
      <c r="CJ1273" s="113">
        <v>0</v>
      </c>
      <c r="CK1273" s="113">
        <v>0</v>
      </c>
      <c r="CL1273" s="113">
        <v>0</v>
      </c>
      <c r="CM1273" s="113">
        <v>0</v>
      </c>
      <c r="CN1273" s="185">
        <v>6.5</v>
      </c>
      <c r="CO1273" s="181">
        <v>1106</v>
      </c>
      <c r="CP1273" s="187">
        <v>5.8770343580470162E-3</v>
      </c>
      <c r="CQ1273" s="173">
        <v>3.2500000000000001E-2</v>
      </c>
      <c r="CR1273" s="173">
        <v>5.53</v>
      </c>
      <c r="CS1273" s="173">
        <v>2.8697571743929361E-2</v>
      </c>
      <c r="CT1273" s="173">
        <v>4.8830022075055188</v>
      </c>
      <c r="CU1273" s="253">
        <v>2791</v>
      </c>
      <c r="CV1273" s="220">
        <v>-1</v>
      </c>
      <c r="CW1273" s="254">
        <f t="shared" si="133"/>
        <v>1100</v>
      </c>
      <c r="CX1273" s="15">
        <f t="shared" si="134"/>
        <v>13</v>
      </c>
      <c r="CY1273" s="241">
        <f t="shared" si="135"/>
        <v>7</v>
      </c>
      <c r="CZ1273" s="241" t="str">
        <f>IFERROR(ROUND(CY1273/#REF!,1),"")</f>
        <v/>
      </c>
      <c r="DA1273" s="254">
        <f t="shared" si="136"/>
        <v>1107</v>
      </c>
      <c r="DB1273" s="246">
        <f t="shared" si="137"/>
        <v>6.3233965672990066E-3</v>
      </c>
      <c r="DC1273" s="195"/>
      <c r="DD1273" s="15" t="str">
        <f>IFERROR(#REF!-AO1273,"")</f>
        <v/>
      </c>
      <c r="DE1273" s="195"/>
      <c r="DF1273" s="266" t="str">
        <f>IFERROR(#REF!-L1273,"")</f>
        <v/>
      </c>
      <c r="DG1273" s="228" t="e">
        <f>IF(#REF!&gt;AP1273,0,1)</f>
        <v>#REF!</v>
      </c>
      <c r="DH1273" s="228">
        <f t="shared" si="138"/>
        <v>1</v>
      </c>
      <c r="DI1273" s="228">
        <f t="shared" si="139"/>
        <v>0</v>
      </c>
    </row>
    <row r="1274" spans="1:113" ht="20.25" customHeight="1" x14ac:dyDescent="0.2">
      <c r="A1274">
        <v>2022</v>
      </c>
      <c r="B1274">
        <v>2</v>
      </c>
      <c r="C1274" s="261">
        <v>44617</v>
      </c>
      <c r="D1274">
        <v>124</v>
      </c>
      <c r="E1274">
        <v>689</v>
      </c>
      <c r="F1274">
        <v>8</v>
      </c>
      <c r="G1274" s="194" t="s">
        <v>311</v>
      </c>
      <c r="H1274" s="241" t="s">
        <v>312</v>
      </c>
      <c r="I1274" s="241" t="s">
        <v>169</v>
      </c>
      <c r="J1274" s="241">
        <v>2</v>
      </c>
      <c r="K1274" s="241">
        <v>2</v>
      </c>
      <c r="L1274" s="262">
        <v>75</v>
      </c>
      <c r="M1274" s="263">
        <v>67</v>
      </c>
      <c r="N1274" s="264">
        <v>82</v>
      </c>
      <c r="O1274" s="190">
        <v>98</v>
      </c>
      <c r="P1274" s="190">
        <v>103</v>
      </c>
      <c r="Q1274" s="190"/>
      <c r="R1274" s="190">
        <v>105</v>
      </c>
      <c r="S1274" s="190"/>
      <c r="T1274" s="190">
        <v>70</v>
      </c>
      <c r="U1274" s="190">
        <v>75</v>
      </c>
      <c r="V1274" s="190"/>
      <c r="W1274" s="190">
        <v>70</v>
      </c>
      <c r="X1274" s="190"/>
      <c r="Y1274" s="172"/>
      <c r="Z1274" s="172"/>
      <c r="AA1274" s="190">
        <v>112</v>
      </c>
      <c r="AB1274" s="190">
        <v>109</v>
      </c>
      <c r="AC1274" s="190"/>
      <c r="AD1274" s="190">
        <v>114</v>
      </c>
      <c r="AE1274" s="190"/>
      <c r="AF1274" s="190">
        <v>85</v>
      </c>
      <c r="AG1274" s="190">
        <v>81</v>
      </c>
      <c r="AH1274" s="190"/>
      <c r="AI1274" s="190">
        <v>84</v>
      </c>
      <c r="AJ1274" s="190"/>
      <c r="AK1274" s="172"/>
      <c r="AL1274" s="172"/>
      <c r="AM1274" s="265">
        <v>106.8333333333333</v>
      </c>
      <c r="AN1274" s="265">
        <v>77.5</v>
      </c>
      <c r="AO1274" s="183">
        <v>59</v>
      </c>
      <c r="AP1274" s="184">
        <v>122</v>
      </c>
      <c r="AQ1274" s="182"/>
      <c r="AR1274" s="182"/>
      <c r="AS1274" s="182"/>
      <c r="AT1274" s="182"/>
      <c r="AU1274" s="182">
        <v>432</v>
      </c>
      <c r="AV1274" s="182"/>
      <c r="AW1274" s="182">
        <v>4</v>
      </c>
      <c r="AX1274" s="182">
        <v>6</v>
      </c>
      <c r="AY1274" s="182"/>
      <c r="AZ1274" s="182"/>
      <c r="BA1274" s="182"/>
      <c r="BB1274" s="182"/>
      <c r="BC1274" s="182"/>
      <c r="BD1274" s="182"/>
      <c r="BE1274" s="182"/>
      <c r="BF1274" s="182"/>
      <c r="BG1274" s="182">
        <v>378</v>
      </c>
      <c r="BH1274" s="182">
        <v>4</v>
      </c>
      <c r="BI1274" s="182">
        <v>2</v>
      </c>
      <c r="BJ1274" s="182">
        <v>4</v>
      </c>
      <c r="BK1274" s="182"/>
      <c r="BL1274" s="182"/>
      <c r="BM1274" s="182"/>
      <c r="BN1274" s="182"/>
      <c r="BO1274" s="182"/>
      <c r="BP1274" s="182"/>
      <c r="BQ1274" s="228" t="s">
        <v>180</v>
      </c>
      <c r="BR1274" s="228" t="s">
        <v>192</v>
      </c>
      <c r="BS1274" s="228"/>
      <c r="BT1274" s="228"/>
      <c r="BU1274" s="228">
        <v>8</v>
      </c>
      <c r="BV1274" s="228" t="s">
        <v>310</v>
      </c>
      <c r="BW1274" s="228" t="s">
        <v>173</v>
      </c>
      <c r="BX1274" s="186">
        <v>0</v>
      </c>
      <c r="BY1274" s="182">
        <v>10</v>
      </c>
      <c r="BZ1274" s="182">
        <v>5</v>
      </c>
      <c r="CA1274" s="182">
        <v>437</v>
      </c>
      <c r="CB1274" s="182">
        <v>10</v>
      </c>
      <c r="CC1274" s="182">
        <v>5</v>
      </c>
      <c r="CD1274" s="182">
        <v>383</v>
      </c>
      <c r="CE1274" s="228">
        <v>2</v>
      </c>
      <c r="CF1274" s="228">
        <v>3</v>
      </c>
      <c r="CG1274" s="113">
        <v>5</v>
      </c>
      <c r="CH1274" s="113">
        <v>0</v>
      </c>
      <c r="CI1274" s="113">
        <v>0</v>
      </c>
      <c r="CJ1274" s="113">
        <v>0</v>
      </c>
      <c r="CK1274" s="113">
        <v>0</v>
      </c>
      <c r="CL1274" s="113">
        <v>0</v>
      </c>
      <c r="CM1274" s="113">
        <v>0</v>
      </c>
      <c r="CN1274" s="185">
        <v>10</v>
      </c>
      <c r="CO1274" s="181">
        <v>820</v>
      </c>
      <c r="CP1274" s="187">
        <v>1.2195121951219509E-2</v>
      </c>
      <c r="CQ1274" s="173">
        <v>0.1333333333333333</v>
      </c>
      <c r="CR1274" s="173">
        <v>10.93333333333333</v>
      </c>
      <c r="CS1274" s="173">
        <v>0.1290322580645161</v>
      </c>
      <c r="CT1274" s="173">
        <v>10.58064516129032</v>
      </c>
      <c r="CU1274" s="253">
        <v>2791</v>
      </c>
      <c r="CV1274" s="220">
        <v>-1</v>
      </c>
      <c r="CW1274" s="254">
        <f t="shared" si="133"/>
        <v>810</v>
      </c>
      <c r="CX1274" s="15">
        <f t="shared" si="134"/>
        <v>20</v>
      </c>
      <c r="CY1274" s="241">
        <f t="shared" si="135"/>
        <v>10</v>
      </c>
      <c r="CZ1274" s="241" t="str">
        <f>IFERROR(ROUND(CY1274/#REF!,1),"")</f>
        <v/>
      </c>
      <c r="DA1274" s="254">
        <f t="shared" si="136"/>
        <v>820</v>
      </c>
      <c r="DB1274" s="246">
        <f t="shared" si="137"/>
        <v>1.2195121951219513E-2</v>
      </c>
      <c r="DC1274" s="195"/>
      <c r="DD1274" s="15" t="str">
        <f>IFERROR(#REF!-AO1274,"")</f>
        <v/>
      </c>
      <c r="DE1274" s="195"/>
      <c r="DF1274" s="266" t="str">
        <f>IFERROR(#REF!-L1274,"")</f>
        <v/>
      </c>
      <c r="DG1274" s="228" t="e">
        <f>IF(#REF!&gt;AP1274,0,1)</f>
        <v>#REF!</v>
      </c>
      <c r="DH1274" s="228">
        <f t="shared" si="138"/>
        <v>1</v>
      </c>
      <c r="DI1274" s="228">
        <f t="shared" si="139"/>
        <v>1</v>
      </c>
    </row>
    <row r="1275" spans="1:113" ht="20.25" customHeight="1" x14ac:dyDescent="0.2">
      <c r="A1275">
        <v>2022</v>
      </c>
      <c r="B1275">
        <v>2</v>
      </c>
      <c r="C1275" s="261">
        <v>44617</v>
      </c>
      <c r="D1275">
        <v>425</v>
      </c>
      <c r="E1275">
        <v>674</v>
      </c>
      <c r="F1275">
        <v>8</v>
      </c>
      <c r="G1275" s="194" t="s">
        <v>244</v>
      </c>
      <c r="H1275" s="241" t="s">
        <v>245</v>
      </c>
      <c r="I1275" s="241" t="s">
        <v>246</v>
      </c>
      <c r="J1275" s="241">
        <v>2</v>
      </c>
      <c r="K1275" s="241">
        <v>1</v>
      </c>
      <c r="L1275" s="262">
        <v>256</v>
      </c>
      <c r="M1275" s="263">
        <v>240</v>
      </c>
      <c r="N1275" s="264">
        <v>274</v>
      </c>
      <c r="O1275" s="190">
        <v>385</v>
      </c>
      <c r="P1275" s="190">
        <v>379</v>
      </c>
      <c r="Q1275" s="190"/>
      <c r="R1275" s="190">
        <v>356</v>
      </c>
      <c r="S1275" s="190"/>
      <c r="T1275" s="190">
        <v>270</v>
      </c>
      <c r="U1275" s="190">
        <v>266</v>
      </c>
      <c r="V1275" s="190"/>
      <c r="W1275" s="190">
        <v>259</v>
      </c>
      <c r="X1275" s="190"/>
      <c r="Y1275" s="172">
        <v>112</v>
      </c>
      <c r="Z1275" s="172">
        <v>113</v>
      </c>
      <c r="AA1275" s="190">
        <v>333</v>
      </c>
      <c r="AB1275" s="190">
        <v>336</v>
      </c>
      <c r="AC1275" s="190"/>
      <c r="AD1275" s="190">
        <v>322</v>
      </c>
      <c r="AE1275" s="190"/>
      <c r="AF1275" s="190">
        <v>302</v>
      </c>
      <c r="AG1275" s="190">
        <v>282</v>
      </c>
      <c r="AH1275" s="190"/>
      <c r="AI1275" s="190">
        <v>272</v>
      </c>
      <c r="AJ1275" s="190"/>
      <c r="AK1275" s="172">
        <v>112</v>
      </c>
      <c r="AL1275" s="172">
        <v>112</v>
      </c>
      <c r="AM1275" s="265">
        <v>351.83333333333331</v>
      </c>
      <c r="AN1275" s="265">
        <v>275.16666666666669</v>
      </c>
      <c r="AO1275" s="183">
        <v>60</v>
      </c>
      <c r="AP1275" s="184">
        <v>120</v>
      </c>
      <c r="AQ1275" s="182">
        <v>64.142538975501111</v>
      </c>
      <c r="AR1275" s="182">
        <v>112.25</v>
      </c>
      <c r="AS1275" s="182"/>
      <c r="AT1275" s="182"/>
      <c r="AU1275" s="182"/>
      <c r="AV1275" s="182">
        <v>2</v>
      </c>
      <c r="AW1275" s="182">
        <v>3</v>
      </c>
      <c r="AX1275" s="182"/>
      <c r="AY1275" s="182">
        <v>2</v>
      </c>
      <c r="AZ1275" s="182"/>
      <c r="BA1275" s="182"/>
      <c r="BB1275" s="182"/>
      <c r="BC1275" s="182"/>
      <c r="BD1275" s="182"/>
      <c r="BE1275" s="182"/>
      <c r="BF1275" s="182"/>
      <c r="BG1275" s="182"/>
      <c r="BH1275" s="182">
        <v>2</v>
      </c>
      <c r="BI1275" s="182">
        <v>2</v>
      </c>
      <c r="BJ1275" s="182">
        <v>1</v>
      </c>
      <c r="BK1275" s="182"/>
      <c r="BL1275" s="182"/>
      <c r="BM1275" s="182"/>
      <c r="BN1275" s="182"/>
      <c r="BO1275" s="182"/>
      <c r="BP1275" s="182"/>
      <c r="BQ1275" s="228" t="s">
        <v>185</v>
      </c>
      <c r="BR1275" s="228" t="s">
        <v>247</v>
      </c>
      <c r="BS1275" s="228" t="s">
        <v>248</v>
      </c>
      <c r="BT1275" s="228" t="s">
        <v>249</v>
      </c>
      <c r="BU1275" s="228">
        <v>8</v>
      </c>
      <c r="BV1275" s="228" t="s">
        <v>244</v>
      </c>
      <c r="BW1275" s="228" t="s">
        <v>173</v>
      </c>
      <c r="BX1275" s="186">
        <v>0</v>
      </c>
      <c r="BY1275" s="182">
        <v>7</v>
      </c>
      <c r="BZ1275" s="182">
        <v>7</v>
      </c>
      <c r="CA1275" s="182">
        <v>7</v>
      </c>
      <c r="CB1275" s="182">
        <v>5</v>
      </c>
      <c r="CC1275" s="182">
        <v>5</v>
      </c>
      <c r="CD1275" s="182">
        <v>5</v>
      </c>
      <c r="CE1275" s="228">
        <v>4</v>
      </c>
      <c r="CF1275" s="228">
        <v>5</v>
      </c>
      <c r="CG1275" s="113">
        <v>1</v>
      </c>
      <c r="CH1275" s="113">
        <v>2</v>
      </c>
      <c r="CI1275" s="113">
        <v>0</v>
      </c>
      <c r="CJ1275" s="113">
        <v>0</v>
      </c>
      <c r="CK1275" s="113">
        <v>0</v>
      </c>
      <c r="CL1275" s="113">
        <v>0</v>
      </c>
      <c r="CM1275" s="113">
        <v>0</v>
      </c>
      <c r="CN1275" s="185">
        <v>12</v>
      </c>
      <c r="CO1275" s="181">
        <v>12</v>
      </c>
      <c r="CP1275" s="187">
        <v>1</v>
      </c>
      <c r="CQ1275" s="173">
        <v>4.6875E-2</v>
      </c>
      <c r="CR1275" s="173">
        <v>4.6875E-2</v>
      </c>
      <c r="CS1275" s="173">
        <v>4.3609933373712897E-2</v>
      </c>
      <c r="CT1275" s="173">
        <v>4.3609933373712897E-2</v>
      </c>
      <c r="CU1275" s="253">
        <v>2791</v>
      </c>
      <c r="CV1275" s="220">
        <v>-1</v>
      </c>
      <c r="CW1275" s="254">
        <f t="shared" si="133"/>
        <v>0</v>
      </c>
      <c r="CX1275" s="15">
        <f t="shared" si="134"/>
        <v>12</v>
      </c>
      <c r="CY1275" s="241">
        <f t="shared" si="135"/>
        <v>12</v>
      </c>
      <c r="CZ1275" s="241" t="str">
        <f>IFERROR(ROUND(CY1275/#REF!,1),"")</f>
        <v/>
      </c>
      <c r="DA1275" s="254">
        <f t="shared" si="136"/>
        <v>12</v>
      </c>
      <c r="DB1275" s="246">
        <f t="shared" si="137"/>
        <v>1</v>
      </c>
      <c r="DC1275" s="195"/>
      <c r="DD1275" s="15" t="str">
        <f>IFERROR(#REF!-AO1275,"")</f>
        <v/>
      </c>
      <c r="DE1275" s="195"/>
      <c r="DF1275" s="266" t="str">
        <f>IFERROR(#REF!-L1275,"")</f>
        <v/>
      </c>
      <c r="DG1275" s="228" t="e">
        <f>IF(#REF!&gt;AP1275,0,1)</f>
        <v>#REF!</v>
      </c>
      <c r="DH1275" s="228">
        <f t="shared" si="138"/>
        <v>1</v>
      </c>
      <c r="DI1275" s="228">
        <f t="shared" si="139"/>
        <v>0</v>
      </c>
    </row>
    <row r="1276" spans="1:113" ht="20.25" customHeight="1" x14ac:dyDescent="0.2">
      <c r="A1276">
        <v>2022</v>
      </c>
      <c r="B1276">
        <v>2</v>
      </c>
      <c r="C1276" s="261">
        <v>44617</v>
      </c>
      <c r="D1276">
        <v>3</v>
      </c>
      <c r="E1276">
        <v>9</v>
      </c>
      <c r="F1276">
        <v>26</v>
      </c>
      <c r="G1276" s="194" t="s">
        <v>315</v>
      </c>
      <c r="H1276" s="241" t="s">
        <v>316</v>
      </c>
      <c r="I1276" s="241" t="s">
        <v>317</v>
      </c>
      <c r="J1276" s="241">
        <v>2</v>
      </c>
      <c r="K1276" s="241">
        <v>2</v>
      </c>
      <c r="L1276" s="262">
        <v>24</v>
      </c>
      <c r="M1276" s="263">
        <v>22</v>
      </c>
      <c r="N1276" s="264">
        <v>25</v>
      </c>
      <c r="O1276" s="190"/>
      <c r="P1276" s="190"/>
      <c r="Q1276" s="190"/>
      <c r="R1276" s="190"/>
      <c r="S1276" s="190"/>
      <c r="T1276" s="190"/>
      <c r="U1276" s="190"/>
      <c r="V1276" s="190"/>
      <c r="W1276" s="190"/>
      <c r="X1276" s="190"/>
      <c r="Y1276" s="172"/>
      <c r="Z1276" s="172"/>
      <c r="AA1276" s="190"/>
      <c r="AB1276" s="190"/>
      <c r="AC1276" s="190"/>
      <c r="AD1276" s="190"/>
      <c r="AE1276" s="190"/>
      <c r="AF1276" s="190"/>
      <c r="AG1276" s="190"/>
      <c r="AH1276" s="190"/>
      <c r="AI1276" s="190"/>
      <c r="AJ1276" s="190"/>
      <c r="AK1276" s="172"/>
      <c r="AL1276" s="172"/>
      <c r="AM1276" s="265"/>
      <c r="AN1276" s="265"/>
      <c r="AO1276" s="183">
        <v>61</v>
      </c>
      <c r="AP1276" s="184">
        <v>118</v>
      </c>
      <c r="AQ1276" s="182"/>
      <c r="AR1276" s="182"/>
      <c r="AS1276" s="182"/>
      <c r="AT1276" s="182"/>
      <c r="AU1276" s="182"/>
      <c r="AV1276" s="182"/>
      <c r="AW1276" s="182"/>
      <c r="AX1276" s="182"/>
      <c r="AY1276" s="182"/>
      <c r="AZ1276" s="182"/>
      <c r="BA1276" s="182"/>
      <c r="BB1276" s="182"/>
      <c r="BC1276" s="182"/>
      <c r="BD1276" s="182"/>
      <c r="BE1276" s="182"/>
      <c r="BF1276" s="182"/>
      <c r="BG1276" s="182"/>
      <c r="BH1276" s="182"/>
      <c r="BI1276" s="182"/>
      <c r="BJ1276" s="182"/>
      <c r="BK1276" s="182"/>
      <c r="BL1276" s="182"/>
      <c r="BM1276" s="182"/>
      <c r="BN1276" s="182"/>
      <c r="BO1276" s="182"/>
      <c r="BP1276" s="182"/>
      <c r="BQ1276" s="228" t="s">
        <v>318</v>
      </c>
      <c r="BR1276" s="228" t="s">
        <v>319</v>
      </c>
      <c r="BS1276" s="228"/>
      <c r="BT1276" s="228"/>
      <c r="BU1276" s="228">
        <v>8</v>
      </c>
      <c r="BV1276" s="228" t="s">
        <v>320</v>
      </c>
      <c r="BW1276" s="228" t="s">
        <v>222</v>
      </c>
      <c r="BX1276" s="186">
        <v>0</v>
      </c>
      <c r="BY1276" s="182">
        <v>0</v>
      </c>
      <c r="BZ1276" s="182">
        <v>0</v>
      </c>
      <c r="CA1276" s="182">
        <v>0</v>
      </c>
      <c r="CB1276" s="182">
        <v>0</v>
      </c>
      <c r="CC1276" s="182">
        <v>0</v>
      </c>
      <c r="CD1276" s="182">
        <v>0</v>
      </c>
      <c r="CE1276" s="228">
        <v>0</v>
      </c>
      <c r="CF1276" s="228">
        <v>0</v>
      </c>
      <c r="CG1276" s="113">
        <v>0</v>
      </c>
      <c r="CH1276" s="113">
        <v>0</v>
      </c>
      <c r="CI1276" s="113">
        <v>0</v>
      </c>
      <c r="CJ1276" s="113">
        <v>0</v>
      </c>
      <c r="CK1276" s="113">
        <v>0</v>
      </c>
      <c r="CL1276" s="113">
        <v>0</v>
      </c>
      <c r="CM1276" s="113">
        <v>0</v>
      </c>
      <c r="CN1276" s="185">
        <v>0</v>
      </c>
      <c r="CO1276" s="181">
        <v>0</v>
      </c>
      <c r="CP1276" s="187"/>
      <c r="CQ1276" s="173">
        <v>0</v>
      </c>
      <c r="CR1276" s="173">
        <v>0</v>
      </c>
      <c r="CS1276" s="173"/>
      <c r="CT1276" s="173"/>
      <c r="CU1276" s="253">
        <v>2791</v>
      </c>
      <c r="CV1276" s="220"/>
      <c r="CW1276" s="254">
        <f t="shared" si="133"/>
        <v>0</v>
      </c>
      <c r="CX1276" s="15">
        <f t="shared" si="134"/>
        <v>0</v>
      </c>
      <c r="CY1276" s="241">
        <f t="shared" si="135"/>
        <v>0</v>
      </c>
      <c r="CZ1276" s="241" t="str">
        <f>IFERROR(ROUND(CY1276/#REF!,1),"")</f>
        <v/>
      </c>
      <c r="DA1276" s="254">
        <f t="shared" si="136"/>
        <v>0</v>
      </c>
      <c r="DB1276" s="246" t="str">
        <f t="shared" si="137"/>
        <v/>
      </c>
      <c r="DC1276" s="195"/>
      <c r="DD1276" s="15" t="str">
        <f>IFERROR(#REF!-AO1276,"")</f>
        <v/>
      </c>
      <c r="DE1276" s="195"/>
      <c r="DF1276" s="266" t="str">
        <f>IFERROR(#REF!-L1276,"")</f>
        <v/>
      </c>
      <c r="DG1276" s="228" t="e">
        <f>IF(#REF!&gt;AP1276,0,1)</f>
        <v>#REF!</v>
      </c>
      <c r="DH1276" s="228">
        <f t="shared" si="138"/>
        <v>0</v>
      </c>
      <c r="DI1276" s="228">
        <f t="shared" si="139"/>
        <v>1</v>
      </c>
    </row>
    <row r="1277" spans="1:113" ht="20.25" customHeight="1" x14ac:dyDescent="0.2">
      <c r="A1277">
        <v>2022</v>
      </c>
      <c r="B1277">
        <v>2</v>
      </c>
      <c r="C1277" s="261">
        <v>44617</v>
      </c>
      <c r="D1277">
        <v>3</v>
      </c>
      <c r="E1277">
        <v>10</v>
      </c>
      <c r="F1277">
        <v>26</v>
      </c>
      <c r="G1277" s="194" t="s">
        <v>321</v>
      </c>
      <c r="H1277" s="241" t="s">
        <v>322</v>
      </c>
      <c r="I1277" s="241" t="s">
        <v>317</v>
      </c>
      <c r="J1277" s="241">
        <v>2</v>
      </c>
      <c r="K1277" s="241">
        <v>2</v>
      </c>
      <c r="L1277" s="262">
        <v>48</v>
      </c>
      <c r="M1277" s="263">
        <v>44</v>
      </c>
      <c r="N1277" s="264">
        <v>51</v>
      </c>
      <c r="O1277" s="190">
        <v>88</v>
      </c>
      <c r="P1277" s="190">
        <v>86</v>
      </c>
      <c r="Q1277" s="190"/>
      <c r="R1277" s="190">
        <v>91</v>
      </c>
      <c r="S1277" s="190"/>
      <c r="T1277" s="190">
        <v>53</v>
      </c>
      <c r="U1277" s="190">
        <v>48</v>
      </c>
      <c r="V1277" s="190"/>
      <c r="W1277" s="190">
        <v>54</v>
      </c>
      <c r="X1277" s="190"/>
      <c r="Y1277" s="172">
        <v>140</v>
      </c>
      <c r="Z1277" s="172">
        <v>142</v>
      </c>
      <c r="AA1277" s="190">
        <v>94</v>
      </c>
      <c r="AB1277" s="190">
        <v>90</v>
      </c>
      <c r="AC1277" s="190"/>
      <c r="AD1277" s="190">
        <v>82</v>
      </c>
      <c r="AE1277" s="190"/>
      <c r="AF1277" s="190">
        <v>65</v>
      </c>
      <c r="AG1277" s="190">
        <v>50</v>
      </c>
      <c r="AH1277" s="190"/>
      <c r="AI1277" s="190">
        <v>56</v>
      </c>
      <c r="AJ1277" s="190"/>
      <c r="AK1277" s="172">
        <v>166</v>
      </c>
      <c r="AL1277" s="172">
        <v>165</v>
      </c>
      <c r="AM1277" s="265">
        <v>88.5</v>
      </c>
      <c r="AN1277" s="265">
        <v>54.333333333333343</v>
      </c>
      <c r="AO1277" s="183">
        <v>61</v>
      </c>
      <c r="AP1277" s="184">
        <v>118</v>
      </c>
      <c r="AQ1277" s="182">
        <v>46.982055464926589</v>
      </c>
      <c r="AR1277" s="182">
        <v>153.25</v>
      </c>
      <c r="AS1277" s="182"/>
      <c r="AT1277" s="182"/>
      <c r="AU1277" s="182"/>
      <c r="AV1277" s="182">
        <v>3</v>
      </c>
      <c r="AW1277" s="182"/>
      <c r="AX1277" s="182">
        <v>8</v>
      </c>
      <c r="AY1277" s="182"/>
      <c r="AZ1277" s="182"/>
      <c r="BA1277" s="182"/>
      <c r="BB1277" s="182"/>
      <c r="BC1277" s="182"/>
      <c r="BD1277" s="182"/>
      <c r="BE1277" s="182"/>
      <c r="BF1277" s="182"/>
      <c r="BG1277" s="182">
        <v>600</v>
      </c>
      <c r="BH1277" s="182">
        <v>6</v>
      </c>
      <c r="BI1277" s="182">
        <v>2</v>
      </c>
      <c r="BJ1277" s="182">
        <v>1</v>
      </c>
      <c r="BK1277" s="182"/>
      <c r="BL1277" s="182"/>
      <c r="BM1277" s="182"/>
      <c r="BN1277" s="182"/>
      <c r="BO1277" s="182"/>
      <c r="BP1277" s="182"/>
      <c r="BQ1277" s="228" t="s">
        <v>318</v>
      </c>
      <c r="BR1277" s="228" t="s">
        <v>319</v>
      </c>
      <c r="BS1277" s="228"/>
      <c r="BT1277" s="228"/>
      <c r="BU1277" s="228">
        <v>8</v>
      </c>
      <c r="BV1277" s="228" t="s">
        <v>320</v>
      </c>
      <c r="BW1277" s="228" t="s">
        <v>222</v>
      </c>
      <c r="BX1277" s="186">
        <v>0</v>
      </c>
      <c r="BY1277" s="182">
        <v>11</v>
      </c>
      <c r="BZ1277" s="182">
        <v>5.5</v>
      </c>
      <c r="CA1277" s="182">
        <v>5</v>
      </c>
      <c r="CB1277" s="182">
        <v>9</v>
      </c>
      <c r="CC1277" s="182">
        <v>4.5</v>
      </c>
      <c r="CD1277" s="182">
        <v>604</v>
      </c>
      <c r="CE1277" s="228">
        <v>4</v>
      </c>
      <c r="CF1277" s="228">
        <v>1</v>
      </c>
      <c r="CG1277" s="113">
        <v>4</v>
      </c>
      <c r="CH1277" s="113">
        <v>0</v>
      </c>
      <c r="CI1277" s="113">
        <v>0</v>
      </c>
      <c r="CJ1277" s="113">
        <v>0</v>
      </c>
      <c r="CK1277" s="113">
        <v>0</v>
      </c>
      <c r="CL1277" s="113">
        <v>0</v>
      </c>
      <c r="CM1277" s="113">
        <v>0</v>
      </c>
      <c r="CN1277" s="185">
        <v>10</v>
      </c>
      <c r="CO1277" s="181">
        <v>609</v>
      </c>
      <c r="CP1277" s="187">
        <v>1.6420361247947459E-2</v>
      </c>
      <c r="CQ1277" s="173">
        <v>0.20833333333333329</v>
      </c>
      <c r="CR1277" s="173">
        <v>12.6875</v>
      </c>
      <c r="CS1277" s="173">
        <v>0.18404907975460119</v>
      </c>
      <c r="CT1277" s="173">
        <v>11.208588957055211</v>
      </c>
      <c r="CU1277" s="253">
        <v>2791</v>
      </c>
      <c r="CV1277" s="220">
        <v>-1</v>
      </c>
      <c r="CW1277" s="254">
        <f t="shared" si="133"/>
        <v>600</v>
      </c>
      <c r="CX1277" s="15">
        <f t="shared" si="134"/>
        <v>20</v>
      </c>
      <c r="CY1277" s="241">
        <f t="shared" si="135"/>
        <v>10</v>
      </c>
      <c r="CZ1277" s="241" t="str">
        <f>IFERROR(ROUND(CY1277/#REF!,1),"")</f>
        <v/>
      </c>
      <c r="DA1277" s="254">
        <f t="shared" si="136"/>
        <v>610</v>
      </c>
      <c r="DB1277" s="246">
        <f t="shared" si="137"/>
        <v>1.6393442622950821E-2</v>
      </c>
      <c r="DC1277" s="195"/>
      <c r="DD1277" s="15" t="str">
        <f>IFERROR(#REF!-AO1277,"")</f>
        <v/>
      </c>
      <c r="DE1277" s="195"/>
      <c r="DF1277" s="266" t="str">
        <f>IFERROR(#REF!-L1277,"")</f>
        <v/>
      </c>
      <c r="DG1277" s="228" t="e">
        <f>IF(#REF!&gt;AP1277,0,1)</f>
        <v>#REF!</v>
      </c>
      <c r="DH1277" s="228">
        <f t="shared" si="138"/>
        <v>1</v>
      </c>
      <c r="DI1277" s="228">
        <f t="shared" si="139"/>
        <v>0</v>
      </c>
    </row>
    <row r="1278" spans="1:113" ht="20.25" customHeight="1" x14ac:dyDescent="0.2">
      <c r="A1278">
        <v>2022</v>
      </c>
      <c r="B1278">
        <v>2</v>
      </c>
      <c r="C1278" s="261">
        <v>44617</v>
      </c>
      <c r="D1278">
        <v>227</v>
      </c>
      <c r="E1278">
        <v>155</v>
      </c>
      <c r="F1278">
        <v>28</v>
      </c>
      <c r="G1278" s="194" t="s">
        <v>362</v>
      </c>
      <c r="H1278" s="241" t="s">
        <v>363</v>
      </c>
      <c r="I1278" s="241" t="s">
        <v>364</v>
      </c>
      <c r="J1278" s="241">
        <v>3</v>
      </c>
      <c r="K1278" s="241">
        <v>2</v>
      </c>
      <c r="L1278" s="262">
        <v>122</v>
      </c>
      <c r="M1278" s="263">
        <v>113</v>
      </c>
      <c r="N1278" s="264">
        <v>130</v>
      </c>
      <c r="O1278" s="190">
        <v>154</v>
      </c>
      <c r="P1278" s="190">
        <v>166</v>
      </c>
      <c r="Q1278" s="190"/>
      <c r="R1278" s="190">
        <v>159</v>
      </c>
      <c r="S1278" s="190"/>
      <c r="T1278" s="190">
        <v>121</v>
      </c>
      <c r="U1278" s="190">
        <v>127</v>
      </c>
      <c r="V1278" s="190"/>
      <c r="W1278" s="190">
        <v>125</v>
      </c>
      <c r="X1278" s="190"/>
      <c r="Y1278" s="172">
        <v>114</v>
      </c>
      <c r="Z1278" s="172">
        <v>120</v>
      </c>
      <c r="AA1278" s="190">
        <v>192</v>
      </c>
      <c r="AB1278" s="190">
        <v>189</v>
      </c>
      <c r="AC1278" s="190"/>
      <c r="AD1278" s="190">
        <v>183</v>
      </c>
      <c r="AE1278" s="190"/>
      <c r="AF1278" s="190">
        <v>134</v>
      </c>
      <c r="AG1278" s="190">
        <v>126</v>
      </c>
      <c r="AH1278" s="190"/>
      <c r="AI1278" s="190">
        <v>125</v>
      </c>
      <c r="AJ1278" s="190"/>
      <c r="AK1278" s="172">
        <v>118</v>
      </c>
      <c r="AL1278" s="172">
        <v>118</v>
      </c>
      <c r="AM1278" s="265">
        <v>173.83333333333329</v>
      </c>
      <c r="AN1278" s="265">
        <v>126.3333333333333</v>
      </c>
      <c r="AO1278" s="183">
        <v>80</v>
      </c>
      <c r="AP1278" s="184">
        <v>135</v>
      </c>
      <c r="AQ1278" s="182">
        <v>91.914893617021278</v>
      </c>
      <c r="AR1278" s="182">
        <v>117.5</v>
      </c>
      <c r="AS1278" s="182"/>
      <c r="AT1278" s="182"/>
      <c r="AU1278" s="182">
        <v>144</v>
      </c>
      <c r="AV1278" s="182">
        <v>9</v>
      </c>
      <c r="AW1278" s="182"/>
      <c r="AX1278" s="182">
        <v>4</v>
      </c>
      <c r="AY1278" s="182"/>
      <c r="AZ1278" s="182"/>
      <c r="BA1278" s="182"/>
      <c r="BB1278" s="182"/>
      <c r="BC1278" s="182"/>
      <c r="BD1278" s="182"/>
      <c r="BE1278" s="182"/>
      <c r="BF1278" s="182"/>
      <c r="BG1278" s="182">
        <v>936</v>
      </c>
      <c r="BH1278" s="182">
        <v>8</v>
      </c>
      <c r="BI1278" s="182">
        <v>6</v>
      </c>
      <c r="BJ1278" s="182">
        <v>4</v>
      </c>
      <c r="BK1278" s="182"/>
      <c r="BL1278" s="182"/>
      <c r="BM1278" s="182"/>
      <c r="BN1278" s="182"/>
      <c r="BO1278" s="182"/>
      <c r="BP1278" s="182"/>
      <c r="BQ1278" s="228" t="s">
        <v>180</v>
      </c>
      <c r="BR1278" s="228" t="s">
        <v>181</v>
      </c>
      <c r="BS1278" s="228" t="s">
        <v>365</v>
      </c>
      <c r="BT1278" s="228"/>
      <c r="BU1278" s="228">
        <v>8</v>
      </c>
      <c r="BV1278" s="228" t="s">
        <v>362</v>
      </c>
      <c r="BW1278" s="228" t="s">
        <v>222</v>
      </c>
      <c r="BX1278" s="186">
        <v>0</v>
      </c>
      <c r="BY1278" s="182">
        <v>13</v>
      </c>
      <c r="BZ1278" s="182">
        <v>6.5</v>
      </c>
      <c r="CA1278" s="182">
        <v>150</v>
      </c>
      <c r="CB1278" s="182">
        <v>18</v>
      </c>
      <c r="CC1278" s="182">
        <v>9</v>
      </c>
      <c r="CD1278" s="182">
        <v>945</v>
      </c>
      <c r="CE1278" s="228">
        <v>8</v>
      </c>
      <c r="CF1278" s="228">
        <v>3</v>
      </c>
      <c r="CG1278" s="113">
        <v>4</v>
      </c>
      <c r="CH1278" s="113">
        <v>0</v>
      </c>
      <c r="CI1278" s="113">
        <v>0</v>
      </c>
      <c r="CJ1278" s="113">
        <v>0</v>
      </c>
      <c r="CK1278" s="113">
        <v>0</v>
      </c>
      <c r="CL1278" s="113">
        <v>0</v>
      </c>
      <c r="CM1278" s="113">
        <v>0</v>
      </c>
      <c r="CN1278" s="185">
        <v>15.5</v>
      </c>
      <c r="CO1278" s="181">
        <v>1095</v>
      </c>
      <c r="CP1278" s="187">
        <v>1.415525114155251E-2</v>
      </c>
      <c r="CQ1278" s="173">
        <v>0.12704918032786891</v>
      </c>
      <c r="CR1278" s="173">
        <v>8.9754098360655732</v>
      </c>
      <c r="CS1278" s="173">
        <v>0.1226912928759895</v>
      </c>
      <c r="CT1278" s="173">
        <v>8.6675461741424797</v>
      </c>
      <c r="CU1278" s="253">
        <v>2791</v>
      </c>
      <c r="CV1278" s="220">
        <v>-1</v>
      </c>
      <c r="CW1278" s="254">
        <f t="shared" si="133"/>
        <v>1080</v>
      </c>
      <c r="CX1278" s="15">
        <f t="shared" si="134"/>
        <v>31</v>
      </c>
      <c r="CY1278" s="241">
        <f t="shared" si="135"/>
        <v>16</v>
      </c>
      <c r="CZ1278" s="241" t="str">
        <f>IFERROR(ROUND(CY1278/#REF!,1),"")</f>
        <v/>
      </c>
      <c r="DA1278" s="254">
        <f t="shared" si="136"/>
        <v>1096</v>
      </c>
      <c r="DB1278" s="246">
        <f t="shared" si="137"/>
        <v>1.4598540145985401E-2</v>
      </c>
      <c r="DC1278" s="195"/>
      <c r="DD1278" s="15" t="str">
        <f>IFERROR(#REF!-AO1278,"")</f>
        <v/>
      </c>
      <c r="DE1278" s="195"/>
      <c r="DF1278" s="266" t="str">
        <f>IFERROR(#REF!-L1278,"")</f>
        <v/>
      </c>
      <c r="DG1278" s="228" t="e">
        <f>IF(#REF!&gt;AP1278,0,1)</f>
        <v>#REF!</v>
      </c>
      <c r="DH1278" s="228">
        <f t="shared" si="138"/>
        <v>1</v>
      </c>
      <c r="DI1278" s="228">
        <f t="shared" si="139"/>
        <v>1</v>
      </c>
    </row>
    <row r="1279" spans="1:113" ht="20.25" customHeight="1" x14ac:dyDescent="0.2">
      <c r="A1279">
        <v>2022</v>
      </c>
      <c r="B1279">
        <v>2</v>
      </c>
      <c r="C1279" s="261">
        <v>44617</v>
      </c>
      <c r="D1279">
        <v>53</v>
      </c>
      <c r="E1279">
        <v>131</v>
      </c>
      <c r="F1279">
        <v>30</v>
      </c>
      <c r="G1279" s="194" t="s">
        <v>503</v>
      </c>
      <c r="H1279" s="241" t="s">
        <v>504</v>
      </c>
      <c r="I1279" s="241" t="s">
        <v>225</v>
      </c>
      <c r="J1279" s="241">
        <v>25</v>
      </c>
      <c r="K1279" s="241">
        <v>1</v>
      </c>
      <c r="L1279" s="262">
        <v>10</v>
      </c>
      <c r="M1279" s="263">
        <v>9</v>
      </c>
      <c r="N1279" s="264">
        <v>10</v>
      </c>
      <c r="O1279" s="190">
        <v>17</v>
      </c>
      <c r="P1279" s="190">
        <v>19</v>
      </c>
      <c r="Q1279" s="190"/>
      <c r="R1279" s="190">
        <v>16</v>
      </c>
      <c r="S1279" s="190"/>
      <c r="T1279" s="190">
        <v>12</v>
      </c>
      <c r="U1279" s="190">
        <v>14</v>
      </c>
      <c r="V1279" s="190"/>
      <c r="W1279" s="190">
        <v>11</v>
      </c>
      <c r="X1279" s="190"/>
      <c r="Y1279" s="172">
        <v>81</v>
      </c>
      <c r="Z1279" s="172">
        <v>90</v>
      </c>
      <c r="AA1279" s="190">
        <v>12</v>
      </c>
      <c r="AB1279" s="190">
        <v>11</v>
      </c>
      <c r="AC1279" s="190"/>
      <c r="AD1279" s="190">
        <v>12</v>
      </c>
      <c r="AE1279" s="190"/>
      <c r="AF1279" s="190">
        <v>10</v>
      </c>
      <c r="AG1279" s="190">
        <v>10</v>
      </c>
      <c r="AH1279" s="190"/>
      <c r="AI1279" s="190">
        <v>11</v>
      </c>
      <c r="AJ1279" s="190"/>
      <c r="AK1279" s="172">
        <v>85</v>
      </c>
      <c r="AL1279" s="172">
        <v>87</v>
      </c>
      <c r="AM1279" s="265">
        <v>14.5</v>
      </c>
      <c r="AN1279" s="265">
        <v>11.33333333333333</v>
      </c>
      <c r="AO1279" s="183">
        <v>910</v>
      </c>
      <c r="AP1279" s="184">
        <v>99</v>
      </c>
      <c r="AQ1279" s="182">
        <v>1049.562682215744</v>
      </c>
      <c r="AR1279" s="182">
        <v>85.75</v>
      </c>
      <c r="AS1279" s="182"/>
      <c r="AT1279" s="182"/>
      <c r="AU1279" s="182">
        <v>4400</v>
      </c>
      <c r="AV1279" s="182">
        <v>6</v>
      </c>
      <c r="AW1279" s="182"/>
      <c r="AX1279" s="182">
        <v>11</v>
      </c>
      <c r="AY1279" s="182"/>
      <c r="AZ1279" s="182"/>
      <c r="BA1279" s="182"/>
      <c r="BB1279" s="182"/>
      <c r="BC1279" s="182"/>
      <c r="BD1279" s="182"/>
      <c r="BE1279" s="182"/>
      <c r="BF1279" s="182"/>
      <c r="BG1279" s="182">
        <v>4000</v>
      </c>
      <c r="BH1279" s="182">
        <v>6</v>
      </c>
      <c r="BI1279" s="182">
        <v>2</v>
      </c>
      <c r="BJ1279" s="182">
        <v>2</v>
      </c>
      <c r="BK1279" s="182"/>
      <c r="BL1279" s="182"/>
      <c r="BM1279" s="182"/>
      <c r="BN1279" s="182"/>
      <c r="BO1279" s="182"/>
      <c r="BP1279" s="182"/>
      <c r="BQ1279" s="228" t="s">
        <v>180</v>
      </c>
      <c r="BR1279" s="228" t="s">
        <v>266</v>
      </c>
      <c r="BS1279" s="228" t="s">
        <v>505</v>
      </c>
      <c r="BT1279" s="228"/>
      <c r="BU1279" s="228">
        <v>8</v>
      </c>
      <c r="BV1279" s="228" t="s">
        <v>503</v>
      </c>
      <c r="BW1279" s="228" t="s">
        <v>222</v>
      </c>
      <c r="BX1279" s="186">
        <v>0</v>
      </c>
      <c r="BY1279" s="182">
        <v>17</v>
      </c>
      <c r="BZ1279" s="182">
        <v>17</v>
      </c>
      <c r="CA1279" s="182">
        <v>4417</v>
      </c>
      <c r="CB1279" s="182">
        <v>10</v>
      </c>
      <c r="CC1279" s="182">
        <v>10</v>
      </c>
      <c r="CD1279" s="182">
        <v>4010</v>
      </c>
      <c r="CE1279" s="228">
        <v>12</v>
      </c>
      <c r="CF1279" s="228">
        <v>2</v>
      </c>
      <c r="CG1279" s="113">
        <v>13</v>
      </c>
      <c r="CH1279" s="113">
        <v>0</v>
      </c>
      <c r="CI1279" s="113">
        <v>0</v>
      </c>
      <c r="CJ1279" s="113">
        <v>0</v>
      </c>
      <c r="CK1279" s="113">
        <v>0</v>
      </c>
      <c r="CL1279" s="113">
        <v>0</v>
      </c>
      <c r="CM1279" s="113">
        <v>0</v>
      </c>
      <c r="CN1279" s="185">
        <v>27</v>
      </c>
      <c r="CO1279" s="181">
        <v>8427</v>
      </c>
      <c r="CP1279" s="187">
        <v>3.203987184051264E-3</v>
      </c>
      <c r="CQ1279" s="173">
        <v>2.7</v>
      </c>
      <c r="CR1279" s="173">
        <v>842.7</v>
      </c>
      <c r="CS1279" s="173">
        <v>2.382352941176471</v>
      </c>
      <c r="CT1279" s="173">
        <v>743.55882352941171</v>
      </c>
      <c r="CU1279" s="253">
        <v>2791</v>
      </c>
      <c r="CV1279" s="220">
        <v>-1</v>
      </c>
      <c r="CW1279" s="254">
        <f t="shared" si="133"/>
        <v>8400</v>
      </c>
      <c r="CX1279" s="15">
        <f t="shared" si="134"/>
        <v>27</v>
      </c>
      <c r="CY1279" s="241">
        <f t="shared" si="135"/>
        <v>27</v>
      </c>
      <c r="CZ1279" s="241" t="str">
        <f>IFERROR(ROUND(CY1279/#REF!,1),"")</f>
        <v/>
      </c>
      <c r="DA1279" s="254">
        <f t="shared" si="136"/>
        <v>8427</v>
      </c>
      <c r="DB1279" s="246">
        <f t="shared" si="137"/>
        <v>3.203987184051264E-3</v>
      </c>
      <c r="DC1279" s="195"/>
      <c r="DD1279" s="15" t="str">
        <f>IFERROR(#REF!-AO1279,"")</f>
        <v/>
      </c>
      <c r="DE1279" s="195"/>
      <c r="DF1279" s="266" t="str">
        <f>IFERROR(#REF!-L1279,"")</f>
        <v/>
      </c>
      <c r="DG1279" s="228" t="e">
        <f>IF(#REF!&gt;AP1279,0,1)</f>
        <v>#REF!</v>
      </c>
      <c r="DH1279" s="228">
        <f t="shared" si="138"/>
        <v>1</v>
      </c>
      <c r="DI1279" s="228">
        <f t="shared" si="139"/>
        <v>0</v>
      </c>
    </row>
    <row r="1280" spans="1:113" ht="20.25" customHeight="1" x14ac:dyDescent="0.2">
      <c r="A1280">
        <v>2022</v>
      </c>
      <c r="B1280">
        <v>2</v>
      </c>
      <c r="C1280" s="261">
        <v>44617</v>
      </c>
      <c r="D1280">
        <v>415</v>
      </c>
      <c r="E1280">
        <v>655</v>
      </c>
      <c r="F1280">
        <v>47</v>
      </c>
      <c r="G1280" s="194" t="s">
        <v>269</v>
      </c>
      <c r="H1280" s="241" t="s">
        <v>270</v>
      </c>
      <c r="I1280" s="241" t="s">
        <v>221</v>
      </c>
      <c r="J1280" s="241">
        <v>3</v>
      </c>
      <c r="K1280" s="241">
        <v>1</v>
      </c>
      <c r="L1280" s="262">
        <v>148</v>
      </c>
      <c r="M1280" s="263">
        <v>137</v>
      </c>
      <c r="N1280" s="264">
        <v>158</v>
      </c>
      <c r="O1280" s="190"/>
      <c r="P1280" s="190"/>
      <c r="Q1280" s="190"/>
      <c r="R1280" s="190"/>
      <c r="S1280" s="190"/>
      <c r="T1280" s="190"/>
      <c r="U1280" s="190"/>
      <c r="V1280" s="190"/>
      <c r="W1280" s="190"/>
      <c r="X1280" s="190"/>
      <c r="Y1280" s="172"/>
      <c r="Z1280" s="172"/>
      <c r="AA1280" s="190"/>
      <c r="AB1280" s="190"/>
      <c r="AC1280" s="190"/>
      <c r="AD1280" s="190"/>
      <c r="AE1280" s="190"/>
      <c r="AF1280" s="190"/>
      <c r="AG1280" s="190"/>
      <c r="AH1280" s="190"/>
      <c r="AI1280" s="190"/>
      <c r="AJ1280" s="190"/>
      <c r="AK1280" s="172"/>
      <c r="AL1280" s="172"/>
      <c r="AM1280" s="265"/>
      <c r="AN1280" s="265"/>
      <c r="AO1280" s="183">
        <v>64</v>
      </c>
      <c r="AP1280" s="184">
        <v>169</v>
      </c>
      <c r="AQ1280" s="182"/>
      <c r="AR1280" s="182"/>
      <c r="AS1280" s="182"/>
      <c r="AT1280" s="182"/>
      <c r="AU1280" s="182"/>
      <c r="AV1280" s="182"/>
      <c r="AW1280" s="182"/>
      <c r="AX1280" s="182"/>
      <c r="AY1280" s="182"/>
      <c r="AZ1280" s="182"/>
      <c r="BA1280" s="182"/>
      <c r="BB1280" s="182"/>
      <c r="BC1280" s="182"/>
      <c r="BD1280" s="182"/>
      <c r="BE1280" s="182"/>
      <c r="BF1280" s="182"/>
      <c r="BG1280" s="182"/>
      <c r="BH1280" s="182"/>
      <c r="BI1280" s="182"/>
      <c r="BJ1280" s="182"/>
      <c r="BK1280" s="182"/>
      <c r="BL1280" s="182"/>
      <c r="BM1280" s="182"/>
      <c r="BN1280" s="182"/>
      <c r="BO1280" s="182"/>
      <c r="BP1280" s="182"/>
      <c r="BQ1280" s="228" t="s">
        <v>180</v>
      </c>
      <c r="BR1280" s="228" t="s">
        <v>192</v>
      </c>
      <c r="BS1280" s="228" t="s">
        <v>271</v>
      </c>
      <c r="BT1280" s="228"/>
      <c r="BU1280" s="228">
        <v>8</v>
      </c>
      <c r="BV1280" s="228" t="s">
        <v>272</v>
      </c>
      <c r="BW1280" s="228" t="s">
        <v>222</v>
      </c>
      <c r="BX1280" s="186">
        <v>0</v>
      </c>
      <c r="BY1280" s="182">
        <v>0</v>
      </c>
      <c r="BZ1280" s="182">
        <v>0</v>
      </c>
      <c r="CA1280" s="182">
        <v>0</v>
      </c>
      <c r="CB1280" s="182">
        <v>0</v>
      </c>
      <c r="CC1280" s="182">
        <v>0</v>
      </c>
      <c r="CD1280" s="182">
        <v>0</v>
      </c>
      <c r="CE1280" s="228">
        <v>0</v>
      </c>
      <c r="CF1280" s="228">
        <v>0</v>
      </c>
      <c r="CG1280" s="113">
        <v>0</v>
      </c>
      <c r="CH1280" s="113">
        <v>0</v>
      </c>
      <c r="CI1280" s="113">
        <v>0</v>
      </c>
      <c r="CJ1280" s="113">
        <v>0</v>
      </c>
      <c r="CK1280" s="113">
        <v>0</v>
      </c>
      <c r="CL1280" s="113">
        <v>0</v>
      </c>
      <c r="CM1280" s="113">
        <v>0</v>
      </c>
      <c r="CN1280" s="185">
        <v>0</v>
      </c>
      <c r="CO1280" s="181">
        <v>0</v>
      </c>
      <c r="CP1280" s="187"/>
      <c r="CQ1280" s="173">
        <v>0</v>
      </c>
      <c r="CR1280" s="173">
        <v>0</v>
      </c>
      <c r="CS1280" s="173"/>
      <c r="CT1280" s="173"/>
      <c r="CU1280" s="253">
        <v>2791</v>
      </c>
      <c r="CV1280" s="220"/>
      <c r="CW1280" s="254">
        <f t="shared" si="133"/>
        <v>0</v>
      </c>
      <c r="CX1280" s="15">
        <f t="shared" si="134"/>
        <v>0</v>
      </c>
      <c r="CY1280" s="241">
        <f t="shared" si="135"/>
        <v>0</v>
      </c>
      <c r="CZ1280" s="241" t="str">
        <f>IFERROR(ROUND(CY1280/#REF!,1),"")</f>
        <v/>
      </c>
      <c r="DA1280" s="254">
        <f t="shared" si="136"/>
        <v>0</v>
      </c>
      <c r="DB1280" s="246" t="str">
        <f t="shared" si="137"/>
        <v/>
      </c>
      <c r="DC1280" s="195"/>
      <c r="DD1280" s="15" t="str">
        <f>IFERROR(#REF!-AO1280,"")</f>
        <v/>
      </c>
      <c r="DE1280" s="195"/>
      <c r="DF1280" s="266" t="str">
        <f>IFERROR(#REF!-L1280,"")</f>
        <v/>
      </c>
      <c r="DG1280" s="228" t="e">
        <f>IF(#REF!&gt;AP1280,0,1)</f>
        <v>#REF!</v>
      </c>
      <c r="DH1280" s="228">
        <f t="shared" si="138"/>
        <v>0</v>
      </c>
      <c r="DI1280" s="228">
        <f t="shared" si="139"/>
        <v>1</v>
      </c>
    </row>
    <row r="1281" spans="1:113" ht="20.25" customHeight="1" x14ac:dyDescent="0.2">
      <c r="A1281">
        <v>2022</v>
      </c>
      <c r="B1281">
        <v>2</v>
      </c>
      <c r="C1281" s="261">
        <v>44617</v>
      </c>
      <c r="D1281">
        <v>415</v>
      </c>
      <c r="E1281">
        <v>656</v>
      </c>
      <c r="F1281">
        <v>47</v>
      </c>
      <c r="G1281" s="194" t="s">
        <v>324</v>
      </c>
      <c r="H1281" s="241" t="s">
        <v>325</v>
      </c>
      <c r="I1281" s="241" t="s">
        <v>221</v>
      </c>
      <c r="J1281" s="241">
        <v>3</v>
      </c>
      <c r="K1281" s="241">
        <v>1</v>
      </c>
      <c r="L1281" s="262">
        <v>148</v>
      </c>
      <c r="M1281" s="263">
        <v>137</v>
      </c>
      <c r="N1281" s="264">
        <v>158</v>
      </c>
      <c r="O1281" s="190"/>
      <c r="P1281" s="190"/>
      <c r="Q1281" s="190"/>
      <c r="R1281" s="190"/>
      <c r="S1281" s="190"/>
      <c r="T1281" s="190"/>
      <c r="U1281" s="190"/>
      <c r="V1281" s="190"/>
      <c r="W1281" s="190"/>
      <c r="X1281" s="190"/>
      <c r="Y1281" s="172"/>
      <c r="Z1281" s="172"/>
      <c r="AA1281" s="190"/>
      <c r="AB1281" s="190"/>
      <c r="AC1281" s="190"/>
      <c r="AD1281" s="190"/>
      <c r="AE1281" s="190"/>
      <c r="AF1281" s="190"/>
      <c r="AG1281" s="190"/>
      <c r="AH1281" s="190"/>
      <c r="AI1281" s="190"/>
      <c r="AJ1281" s="190"/>
      <c r="AK1281" s="172"/>
      <c r="AL1281" s="172"/>
      <c r="AM1281" s="265"/>
      <c r="AN1281" s="265"/>
      <c r="AO1281" s="183">
        <v>64</v>
      </c>
      <c r="AP1281" s="184">
        <v>169</v>
      </c>
      <c r="AQ1281" s="182"/>
      <c r="AR1281" s="182"/>
      <c r="AS1281" s="182"/>
      <c r="AT1281" s="182"/>
      <c r="AU1281" s="182"/>
      <c r="AV1281" s="182"/>
      <c r="AW1281" s="182"/>
      <c r="AX1281" s="182"/>
      <c r="AY1281" s="182"/>
      <c r="AZ1281" s="182"/>
      <c r="BA1281" s="182"/>
      <c r="BB1281" s="182"/>
      <c r="BC1281" s="182"/>
      <c r="BD1281" s="182"/>
      <c r="BE1281" s="182"/>
      <c r="BF1281" s="182"/>
      <c r="BG1281" s="182"/>
      <c r="BH1281" s="182"/>
      <c r="BI1281" s="182"/>
      <c r="BJ1281" s="182"/>
      <c r="BK1281" s="182"/>
      <c r="BL1281" s="182"/>
      <c r="BM1281" s="182"/>
      <c r="BN1281" s="182"/>
      <c r="BO1281" s="182"/>
      <c r="BP1281" s="182"/>
      <c r="BQ1281" s="228" t="s">
        <v>180</v>
      </c>
      <c r="BR1281" s="228" t="s">
        <v>192</v>
      </c>
      <c r="BS1281" s="228" t="s">
        <v>326</v>
      </c>
      <c r="BT1281" s="228"/>
      <c r="BU1281" s="228">
        <v>8</v>
      </c>
      <c r="BV1281" s="228" t="s">
        <v>272</v>
      </c>
      <c r="BW1281" s="228" t="s">
        <v>222</v>
      </c>
      <c r="BX1281" s="186">
        <v>0</v>
      </c>
      <c r="BY1281" s="182">
        <v>0</v>
      </c>
      <c r="BZ1281" s="182">
        <v>0</v>
      </c>
      <c r="CA1281" s="182">
        <v>0</v>
      </c>
      <c r="CB1281" s="182">
        <v>0</v>
      </c>
      <c r="CC1281" s="182">
        <v>0</v>
      </c>
      <c r="CD1281" s="182">
        <v>0</v>
      </c>
      <c r="CE1281" s="228">
        <v>0</v>
      </c>
      <c r="CF1281" s="228">
        <v>0</v>
      </c>
      <c r="CG1281" s="113">
        <v>0</v>
      </c>
      <c r="CH1281" s="113">
        <v>0</v>
      </c>
      <c r="CI1281" s="113">
        <v>0</v>
      </c>
      <c r="CJ1281" s="113">
        <v>0</v>
      </c>
      <c r="CK1281" s="113">
        <v>0</v>
      </c>
      <c r="CL1281" s="113">
        <v>0</v>
      </c>
      <c r="CM1281" s="113">
        <v>0</v>
      </c>
      <c r="CN1281" s="185">
        <v>0</v>
      </c>
      <c r="CO1281" s="181">
        <v>0</v>
      </c>
      <c r="CP1281" s="187"/>
      <c r="CQ1281" s="173">
        <v>0</v>
      </c>
      <c r="CR1281" s="173">
        <v>0</v>
      </c>
      <c r="CS1281" s="173"/>
      <c r="CT1281" s="173"/>
      <c r="CU1281" s="253">
        <v>2791</v>
      </c>
      <c r="CV1281" s="220"/>
      <c r="CW1281" s="254">
        <f t="shared" si="133"/>
        <v>0</v>
      </c>
      <c r="CX1281" s="15">
        <f t="shared" si="134"/>
        <v>0</v>
      </c>
      <c r="CY1281" s="241">
        <f t="shared" si="135"/>
        <v>0</v>
      </c>
      <c r="CZ1281" s="241" t="str">
        <f>IFERROR(ROUND(CY1281/#REF!,1),"")</f>
        <v/>
      </c>
      <c r="DA1281" s="254">
        <f t="shared" si="136"/>
        <v>0</v>
      </c>
      <c r="DB1281" s="246" t="str">
        <f t="shared" si="137"/>
        <v/>
      </c>
      <c r="DC1281" s="195"/>
      <c r="DD1281" s="15" t="str">
        <f>IFERROR(#REF!-AO1281,"")</f>
        <v/>
      </c>
      <c r="DE1281" s="195"/>
      <c r="DF1281" s="266" t="str">
        <f>IFERROR(#REF!-L1281,"")</f>
        <v/>
      </c>
      <c r="DG1281" s="228" t="e">
        <f>IF(#REF!&gt;AP1281,0,1)</f>
        <v>#REF!</v>
      </c>
      <c r="DH1281" s="228">
        <f t="shared" si="138"/>
        <v>0</v>
      </c>
      <c r="DI1281" s="228">
        <f t="shared" si="139"/>
        <v>1</v>
      </c>
    </row>
    <row r="1282" spans="1:113" ht="20.25" customHeight="1" x14ac:dyDescent="0.2">
      <c r="A1282">
        <v>2022</v>
      </c>
      <c r="B1282">
        <v>2</v>
      </c>
      <c r="C1282" s="261">
        <v>44617</v>
      </c>
      <c r="D1282">
        <v>415</v>
      </c>
      <c r="E1282">
        <v>657</v>
      </c>
      <c r="F1282">
        <v>47</v>
      </c>
      <c r="G1282" s="194" t="s">
        <v>327</v>
      </c>
      <c r="H1282" s="241" t="s">
        <v>328</v>
      </c>
      <c r="I1282" s="241" t="s">
        <v>221</v>
      </c>
      <c r="J1282" s="241">
        <v>3</v>
      </c>
      <c r="K1282" s="241">
        <v>1</v>
      </c>
      <c r="L1282" s="262">
        <v>90</v>
      </c>
      <c r="M1282" s="263">
        <v>83</v>
      </c>
      <c r="N1282" s="264">
        <v>96</v>
      </c>
      <c r="O1282" s="190"/>
      <c r="P1282" s="190"/>
      <c r="Q1282" s="190"/>
      <c r="R1282" s="190"/>
      <c r="S1282" s="190"/>
      <c r="T1282" s="190"/>
      <c r="U1282" s="190"/>
      <c r="V1282" s="190"/>
      <c r="W1282" s="190"/>
      <c r="X1282" s="190"/>
      <c r="Y1282" s="172"/>
      <c r="Z1282" s="172"/>
      <c r="AA1282" s="190"/>
      <c r="AB1282" s="190"/>
      <c r="AC1282" s="190"/>
      <c r="AD1282" s="190"/>
      <c r="AE1282" s="190"/>
      <c r="AF1282" s="190"/>
      <c r="AG1282" s="190"/>
      <c r="AH1282" s="190"/>
      <c r="AI1282" s="190"/>
      <c r="AJ1282" s="190"/>
      <c r="AK1282" s="172"/>
      <c r="AL1282" s="172"/>
      <c r="AM1282" s="265"/>
      <c r="AN1282" s="265"/>
      <c r="AO1282" s="183">
        <v>64</v>
      </c>
      <c r="AP1282" s="184">
        <v>169</v>
      </c>
      <c r="AQ1282" s="182"/>
      <c r="AR1282" s="182"/>
      <c r="AS1282" s="182"/>
      <c r="AT1282" s="182"/>
      <c r="AU1282" s="182"/>
      <c r="AV1282" s="182"/>
      <c r="AW1282" s="182"/>
      <c r="AX1282" s="182"/>
      <c r="AY1282" s="182"/>
      <c r="AZ1282" s="182"/>
      <c r="BA1282" s="182"/>
      <c r="BB1282" s="182"/>
      <c r="BC1282" s="182"/>
      <c r="BD1282" s="182"/>
      <c r="BE1282" s="182"/>
      <c r="BF1282" s="182"/>
      <c r="BG1282" s="182"/>
      <c r="BH1282" s="182"/>
      <c r="BI1282" s="182"/>
      <c r="BJ1282" s="182"/>
      <c r="BK1282" s="182"/>
      <c r="BL1282" s="182"/>
      <c r="BM1282" s="182"/>
      <c r="BN1282" s="182"/>
      <c r="BO1282" s="182"/>
      <c r="BP1282" s="182"/>
      <c r="BQ1282" s="228" t="s">
        <v>180</v>
      </c>
      <c r="BR1282" s="228" t="s">
        <v>192</v>
      </c>
      <c r="BS1282" s="228" t="s">
        <v>329</v>
      </c>
      <c r="BT1282" s="228"/>
      <c r="BU1282" s="228">
        <v>8</v>
      </c>
      <c r="BV1282" s="228" t="s">
        <v>272</v>
      </c>
      <c r="BW1282" s="228" t="s">
        <v>222</v>
      </c>
      <c r="BX1282" s="186">
        <v>0</v>
      </c>
      <c r="BY1282" s="182">
        <v>0</v>
      </c>
      <c r="BZ1282" s="182">
        <v>0</v>
      </c>
      <c r="CA1282" s="182">
        <v>0</v>
      </c>
      <c r="CB1282" s="182">
        <v>0</v>
      </c>
      <c r="CC1282" s="182">
        <v>0</v>
      </c>
      <c r="CD1282" s="182">
        <v>0</v>
      </c>
      <c r="CE1282" s="228">
        <v>0</v>
      </c>
      <c r="CF1282" s="228">
        <v>0</v>
      </c>
      <c r="CG1282" s="113">
        <v>0</v>
      </c>
      <c r="CH1282" s="113">
        <v>0</v>
      </c>
      <c r="CI1282" s="113">
        <v>0</v>
      </c>
      <c r="CJ1282" s="113">
        <v>0</v>
      </c>
      <c r="CK1282" s="113">
        <v>0</v>
      </c>
      <c r="CL1282" s="113">
        <v>0</v>
      </c>
      <c r="CM1282" s="113">
        <v>0</v>
      </c>
      <c r="CN1282" s="185">
        <v>0</v>
      </c>
      <c r="CO1282" s="181">
        <v>0</v>
      </c>
      <c r="CP1282" s="187"/>
      <c r="CQ1282" s="173">
        <v>0</v>
      </c>
      <c r="CR1282" s="173">
        <v>0</v>
      </c>
      <c r="CS1282" s="173"/>
      <c r="CT1282" s="173"/>
      <c r="CU1282" s="253">
        <v>2791</v>
      </c>
      <c r="CV1282" s="220"/>
      <c r="CW1282" s="254">
        <f t="shared" si="133"/>
        <v>0</v>
      </c>
      <c r="CX1282" s="15">
        <f t="shared" si="134"/>
        <v>0</v>
      </c>
      <c r="CY1282" s="241">
        <f t="shared" si="135"/>
        <v>0</v>
      </c>
      <c r="CZ1282" s="241" t="str">
        <f>IFERROR(ROUND(CY1282/#REF!,1),"")</f>
        <v/>
      </c>
      <c r="DA1282" s="254">
        <f t="shared" si="136"/>
        <v>0</v>
      </c>
      <c r="DB1282" s="246" t="str">
        <f t="shared" si="137"/>
        <v/>
      </c>
      <c r="DC1282" s="195"/>
      <c r="DD1282" s="15" t="str">
        <f>IFERROR(#REF!-AO1282,"")</f>
        <v/>
      </c>
      <c r="DE1282" s="195"/>
      <c r="DF1282" s="266" t="str">
        <f>IFERROR(#REF!-L1282,"")</f>
        <v/>
      </c>
      <c r="DG1282" s="228" t="e">
        <f>IF(#REF!&gt;AP1282,0,1)</f>
        <v>#REF!</v>
      </c>
      <c r="DH1282" s="228">
        <f t="shared" si="138"/>
        <v>0</v>
      </c>
      <c r="DI1282" s="228">
        <f t="shared" si="139"/>
        <v>1</v>
      </c>
    </row>
    <row r="1283" spans="1:113" ht="20.25" customHeight="1" x14ac:dyDescent="0.2">
      <c r="A1283">
        <v>2022</v>
      </c>
      <c r="B1283">
        <v>2</v>
      </c>
      <c r="C1283" s="261">
        <v>44617</v>
      </c>
      <c r="D1283">
        <v>415</v>
      </c>
      <c r="E1283">
        <v>658</v>
      </c>
      <c r="F1283">
        <v>47</v>
      </c>
      <c r="G1283" s="194" t="s">
        <v>273</v>
      </c>
      <c r="H1283" s="241" t="s">
        <v>274</v>
      </c>
      <c r="I1283" s="241" t="s">
        <v>221</v>
      </c>
      <c r="J1283" s="241">
        <v>3</v>
      </c>
      <c r="K1283" s="241">
        <v>1</v>
      </c>
      <c r="L1283" s="262">
        <v>90</v>
      </c>
      <c r="M1283" s="263">
        <v>83</v>
      </c>
      <c r="N1283" s="264">
        <v>96</v>
      </c>
      <c r="O1283" s="190"/>
      <c r="P1283" s="190"/>
      <c r="Q1283" s="190"/>
      <c r="R1283" s="190"/>
      <c r="S1283" s="190"/>
      <c r="T1283" s="190"/>
      <c r="U1283" s="190"/>
      <c r="V1283" s="190"/>
      <c r="W1283" s="190"/>
      <c r="X1283" s="190"/>
      <c r="Y1283" s="172"/>
      <c r="Z1283" s="172"/>
      <c r="AA1283" s="190"/>
      <c r="AB1283" s="190"/>
      <c r="AC1283" s="190"/>
      <c r="AD1283" s="190"/>
      <c r="AE1283" s="190"/>
      <c r="AF1283" s="190"/>
      <c r="AG1283" s="190"/>
      <c r="AH1283" s="190"/>
      <c r="AI1283" s="190"/>
      <c r="AJ1283" s="190"/>
      <c r="AK1283" s="172"/>
      <c r="AL1283" s="172"/>
      <c r="AM1283" s="265"/>
      <c r="AN1283" s="265"/>
      <c r="AO1283" s="183">
        <v>64</v>
      </c>
      <c r="AP1283" s="184">
        <v>169</v>
      </c>
      <c r="AQ1283" s="182"/>
      <c r="AR1283" s="182"/>
      <c r="AS1283" s="182"/>
      <c r="AT1283" s="182"/>
      <c r="AU1283" s="182"/>
      <c r="AV1283" s="182"/>
      <c r="AW1283" s="182"/>
      <c r="AX1283" s="182"/>
      <c r="AY1283" s="182"/>
      <c r="AZ1283" s="182"/>
      <c r="BA1283" s="182"/>
      <c r="BB1283" s="182"/>
      <c r="BC1283" s="182"/>
      <c r="BD1283" s="182"/>
      <c r="BE1283" s="182"/>
      <c r="BF1283" s="182"/>
      <c r="BG1283" s="182"/>
      <c r="BH1283" s="182"/>
      <c r="BI1283" s="182"/>
      <c r="BJ1283" s="182"/>
      <c r="BK1283" s="182"/>
      <c r="BL1283" s="182"/>
      <c r="BM1283" s="182"/>
      <c r="BN1283" s="182"/>
      <c r="BO1283" s="182"/>
      <c r="BP1283" s="182"/>
      <c r="BQ1283" s="228" t="s">
        <v>180</v>
      </c>
      <c r="BR1283" s="228" t="s">
        <v>192</v>
      </c>
      <c r="BS1283" s="228" t="s">
        <v>275</v>
      </c>
      <c r="BT1283" s="228"/>
      <c r="BU1283" s="228">
        <v>8</v>
      </c>
      <c r="BV1283" s="228" t="s">
        <v>272</v>
      </c>
      <c r="BW1283" s="228" t="s">
        <v>222</v>
      </c>
      <c r="BX1283" s="186">
        <v>0</v>
      </c>
      <c r="BY1283" s="182">
        <v>0</v>
      </c>
      <c r="BZ1283" s="182">
        <v>0</v>
      </c>
      <c r="CA1283" s="182">
        <v>0</v>
      </c>
      <c r="CB1283" s="182">
        <v>0</v>
      </c>
      <c r="CC1283" s="182">
        <v>0</v>
      </c>
      <c r="CD1283" s="182">
        <v>0</v>
      </c>
      <c r="CE1283" s="228">
        <v>0</v>
      </c>
      <c r="CF1283" s="228">
        <v>0</v>
      </c>
      <c r="CG1283" s="113">
        <v>0</v>
      </c>
      <c r="CH1283" s="113">
        <v>0</v>
      </c>
      <c r="CI1283" s="113">
        <v>0</v>
      </c>
      <c r="CJ1283" s="113">
        <v>0</v>
      </c>
      <c r="CK1283" s="113">
        <v>0</v>
      </c>
      <c r="CL1283" s="113">
        <v>0</v>
      </c>
      <c r="CM1283" s="113">
        <v>0</v>
      </c>
      <c r="CN1283" s="185">
        <v>0</v>
      </c>
      <c r="CO1283" s="181">
        <v>0</v>
      </c>
      <c r="CP1283" s="187"/>
      <c r="CQ1283" s="173">
        <v>0</v>
      </c>
      <c r="CR1283" s="173">
        <v>0</v>
      </c>
      <c r="CS1283" s="173"/>
      <c r="CT1283" s="173"/>
      <c r="CU1283" s="253">
        <v>2791</v>
      </c>
      <c r="CV1283" s="220"/>
      <c r="CW1283" s="254">
        <f t="shared" si="133"/>
        <v>0</v>
      </c>
      <c r="CX1283" s="15">
        <f t="shared" si="134"/>
        <v>0</v>
      </c>
      <c r="CY1283" s="241">
        <f t="shared" si="135"/>
        <v>0</v>
      </c>
      <c r="CZ1283" s="241" t="str">
        <f>IFERROR(ROUND(CY1283/#REF!,1),"")</f>
        <v/>
      </c>
      <c r="DA1283" s="254">
        <f t="shared" si="136"/>
        <v>0</v>
      </c>
      <c r="DB1283" s="246" t="str">
        <f t="shared" si="137"/>
        <v/>
      </c>
      <c r="DC1283" s="195"/>
      <c r="DD1283" s="15" t="str">
        <f>IFERROR(#REF!-AO1283,"")</f>
        <v/>
      </c>
      <c r="DE1283" s="195"/>
      <c r="DF1283" s="266" t="str">
        <f>IFERROR(#REF!-L1283,"")</f>
        <v/>
      </c>
      <c r="DG1283" s="228" t="e">
        <f>IF(#REF!&gt;AP1283,0,1)</f>
        <v>#REF!</v>
      </c>
      <c r="DH1283" s="228">
        <f t="shared" si="138"/>
        <v>0</v>
      </c>
      <c r="DI1283" s="228">
        <f t="shared" si="139"/>
        <v>1</v>
      </c>
    </row>
    <row r="1284" spans="1:113" ht="20.25" customHeight="1" x14ac:dyDescent="0.2">
      <c r="A1284">
        <v>2022</v>
      </c>
      <c r="B1284">
        <v>2</v>
      </c>
      <c r="C1284" s="261">
        <v>44617</v>
      </c>
      <c r="D1284">
        <v>334</v>
      </c>
      <c r="E1284">
        <v>254</v>
      </c>
      <c r="F1284">
        <v>49</v>
      </c>
      <c r="G1284" s="194" t="s">
        <v>220</v>
      </c>
      <c r="H1284" s="241" t="s">
        <v>179</v>
      </c>
      <c r="I1284" s="241" t="s">
        <v>221</v>
      </c>
      <c r="J1284" s="241">
        <v>4</v>
      </c>
      <c r="K1284" s="241">
        <v>2</v>
      </c>
      <c r="L1284" s="262">
        <v>203</v>
      </c>
      <c r="M1284" s="263">
        <v>188</v>
      </c>
      <c r="N1284" s="264">
        <v>217</v>
      </c>
      <c r="O1284" s="190">
        <v>289</v>
      </c>
      <c r="P1284" s="190">
        <v>301</v>
      </c>
      <c r="Q1284" s="190"/>
      <c r="R1284" s="190">
        <v>293</v>
      </c>
      <c r="S1284" s="190"/>
      <c r="T1284" s="190">
        <v>202</v>
      </c>
      <c r="U1284" s="190">
        <v>207</v>
      </c>
      <c r="V1284" s="190"/>
      <c r="W1284" s="190">
        <v>205</v>
      </c>
      <c r="X1284" s="190"/>
      <c r="Y1284" s="172">
        <v>149</v>
      </c>
      <c r="Z1284" s="172">
        <v>154</v>
      </c>
      <c r="AA1284" s="190">
        <v>252</v>
      </c>
      <c r="AB1284" s="190">
        <v>250</v>
      </c>
      <c r="AC1284" s="190"/>
      <c r="AD1284" s="190">
        <v>284</v>
      </c>
      <c r="AE1284" s="190"/>
      <c r="AF1284" s="190">
        <v>202</v>
      </c>
      <c r="AG1284" s="190">
        <v>202</v>
      </c>
      <c r="AH1284" s="190"/>
      <c r="AI1284" s="190">
        <v>209</v>
      </c>
      <c r="AJ1284" s="190"/>
      <c r="AK1284" s="172">
        <v>148</v>
      </c>
      <c r="AL1284" s="172">
        <v>141</v>
      </c>
      <c r="AM1284" s="265">
        <v>278.16666666666669</v>
      </c>
      <c r="AN1284" s="265">
        <v>204.5</v>
      </c>
      <c r="AO1284" s="183">
        <v>94</v>
      </c>
      <c r="AP1284" s="184">
        <v>153</v>
      </c>
      <c r="AQ1284" s="182">
        <v>97.297297297297291</v>
      </c>
      <c r="AR1284" s="182">
        <v>148</v>
      </c>
      <c r="AS1284" s="182"/>
      <c r="AT1284" s="182"/>
      <c r="AU1284" s="182">
        <v>600</v>
      </c>
      <c r="AV1284" s="182">
        <v>8</v>
      </c>
      <c r="AW1284" s="182"/>
      <c r="AX1284" s="182">
        <v>5</v>
      </c>
      <c r="AY1284" s="182"/>
      <c r="AZ1284" s="182"/>
      <c r="BA1284" s="182"/>
      <c r="BB1284" s="182"/>
      <c r="BC1284" s="182"/>
      <c r="BD1284" s="182"/>
      <c r="BE1284" s="182"/>
      <c r="BF1284" s="182"/>
      <c r="BG1284" s="182"/>
      <c r="BH1284" s="182">
        <v>4</v>
      </c>
      <c r="BI1284" s="182">
        <v>8</v>
      </c>
      <c r="BJ1284" s="182">
        <v>2</v>
      </c>
      <c r="BK1284" s="182"/>
      <c r="BL1284" s="182"/>
      <c r="BM1284" s="182"/>
      <c r="BN1284" s="182"/>
      <c r="BO1284" s="182"/>
      <c r="BP1284" s="182"/>
      <c r="BQ1284" s="228" t="s">
        <v>180</v>
      </c>
      <c r="BR1284" s="228" t="s">
        <v>181</v>
      </c>
      <c r="BS1284" s="228" t="s">
        <v>182</v>
      </c>
      <c r="BT1284" s="228"/>
      <c r="BU1284" s="228">
        <v>8</v>
      </c>
      <c r="BV1284" s="228" t="s">
        <v>220</v>
      </c>
      <c r="BW1284" s="228" t="s">
        <v>222</v>
      </c>
      <c r="BX1284" s="186">
        <v>0</v>
      </c>
      <c r="BY1284" s="182">
        <v>13</v>
      </c>
      <c r="BZ1284" s="182">
        <v>6.5</v>
      </c>
      <c r="CA1284" s="182">
        <v>606</v>
      </c>
      <c r="CB1284" s="182">
        <v>14</v>
      </c>
      <c r="CC1284" s="182">
        <v>7</v>
      </c>
      <c r="CD1284" s="182">
        <v>7</v>
      </c>
      <c r="CE1284" s="228">
        <v>6</v>
      </c>
      <c r="CF1284" s="228">
        <v>4</v>
      </c>
      <c r="CG1284" s="113">
        <v>3</v>
      </c>
      <c r="CH1284" s="113">
        <v>0</v>
      </c>
      <c r="CI1284" s="113">
        <v>0</v>
      </c>
      <c r="CJ1284" s="113">
        <v>0</v>
      </c>
      <c r="CK1284" s="113">
        <v>0</v>
      </c>
      <c r="CL1284" s="113">
        <v>0</v>
      </c>
      <c r="CM1284" s="113">
        <v>0</v>
      </c>
      <c r="CN1284" s="185">
        <v>13.5</v>
      </c>
      <c r="CO1284" s="181">
        <v>613</v>
      </c>
      <c r="CP1284" s="187">
        <v>2.2022838499184339E-2</v>
      </c>
      <c r="CQ1284" s="173">
        <v>6.6502463054187194E-2</v>
      </c>
      <c r="CR1284" s="173">
        <v>3.0197044334975369</v>
      </c>
      <c r="CS1284" s="173">
        <v>6.6014669926650366E-2</v>
      </c>
      <c r="CT1284" s="173">
        <v>2.997555012224939</v>
      </c>
      <c r="CU1284" s="253">
        <v>2791</v>
      </c>
      <c r="CV1284" s="220">
        <v>-1</v>
      </c>
      <c r="CW1284" s="254">
        <f t="shared" ref="CW1284:CW1347" si="140">AU1284+BG1284</f>
        <v>600</v>
      </c>
      <c r="CX1284" s="15">
        <f t="shared" ref="CX1284:CX1347" si="141">SUM(BH1284:BP1284,AV1284:BD1284)</f>
        <v>27</v>
      </c>
      <c r="CY1284" s="241">
        <f t="shared" ref="CY1284:CY1347" si="142">IFERROR(ROUND(CX1284/K1284,0),"")</f>
        <v>14</v>
      </c>
      <c r="CZ1284" s="241" t="str">
        <f>IFERROR(ROUND(CY1284/#REF!,1),"")</f>
        <v/>
      </c>
      <c r="DA1284" s="254">
        <f t="shared" ref="DA1284:DA1347" si="143">IFERROR(CW1284+CY1284,"")</f>
        <v>614</v>
      </c>
      <c r="DB1284" s="246">
        <f t="shared" ref="DB1284:DB1347" si="144">IFERROR(CY1284/DA1284,"")</f>
        <v>2.2801302931596091E-2</v>
      </c>
      <c r="DC1284" s="195"/>
      <c r="DD1284" s="15" t="str">
        <f>IFERROR(#REF!-AO1284,"")</f>
        <v/>
      </c>
      <c r="DE1284" s="195"/>
      <c r="DF1284" s="266" t="str">
        <f>IFERROR(#REF!-L1284,"")</f>
        <v/>
      </c>
      <c r="DG1284" s="228" t="e">
        <f>IF(#REF!&gt;AP1284,0,1)</f>
        <v>#REF!</v>
      </c>
      <c r="DH1284" s="228">
        <f t="shared" ref="DH1284:DH1347" si="145">IF(AN1284&lt;M1284,0,1)</f>
        <v>1</v>
      </c>
      <c r="DI1284" s="228">
        <f t="shared" ref="DI1284:DI1347" si="146">IF(AN1284&gt;N1284,0,1)</f>
        <v>1</v>
      </c>
    </row>
    <row r="1285" spans="1:113" ht="20.25" customHeight="1" x14ac:dyDescent="0.2">
      <c r="A1285">
        <v>2022</v>
      </c>
      <c r="B1285">
        <v>2</v>
      </c>
      <c r="C1285" s="261">
        <v>44618</v>
      </c>
      <c r="D1285">
        <v>32</v>
      </c>
      <c r="E1285">
        <v>93</v>
      </c>
      <c r="F1285">
        <v>2</v>
      </c>
      <c r="G1285" s="194" t="s">
        <v>515</v>
      </c>
      <c r="H1285" s="241" t="s">
        <v>516</v>
      </c>
      <c r="I1285" s="241" t="s">
        <v>169</v>
      </c>
      <c r="J1285" s="241">
        <v>2</v>
      </c>
      <c r="K1285" s="241">
        <v>3</v>
      </c>
      <c r="L1285" s="262">
        <v>59</v>
      </c>
      <c r="M1285" s="263">
        <v>54</v>
      </c>
      <c r="N1285" s="264">
        <v>63</v>
      </c>
      <c r="O1285" s="190"/>
      <c r="P1285" s="190"/>
      <c r="Q1285" s="190"/>
      <c r="R1285" s="190"/>
      <c r="S1285" s="190"/>
      <c r="T1285" s="190"/>
      <c r="U1285" s="190"/>
      <c r="V1285" s="190"/>
      <c r="W1285" s="190"/>
      <c r="X1285" s="190"/>
      <c r="Y1285" s="172"/>
      <c r="Z1285" s="172"/>
      <c r="AA1285" s="190"/>
      <c r="AB1285" s="190"/>
      <c r="AC1285" s="190"/>
      <c r="AD1285" s="190"/>
      <c r="AE1285" s="190"/>
      <c r="AF1285" s="190"/>
      <c r="AG1285" s="190"/>
      <c r="AH1285" s="190"/>
      <c r="AI1285" s="190"/>
      <c r="AJ1285" s="190"/>
      <c r="AK1285" s="172"/>
      <c r="AL1285" s="172"/>
      <c r="AM1285" s="265"/>
      <c r="AN1285" s="265"/>
      <c r="AO1285" s="183">
        <v>74</v>
      </c>
      <c r="AP1285" s="184">
        <v>97</v>
      </c>
      <c r="AQ1285" s="182"/>
      <c r="AR1285" s="182"/>
      <c r="AS1285" s="182"/>
      <c r="AT1285" s="182"/>
      <c r="AU1285" s="182"/>
      <c r="AV1285" s="182"/>
      <c r="AW1285" s="182"/>
      <c r="AX1285" s="182"/>
      <c r="AY1285" s="182"/>
      <c r="AZ1285" s="182"/>
      <c r="BA1285" s="182"/>
      <c r="BB1285" s="182"/>
      <c r="BC1285" s="182"/>
      <c r="BD1285" s="182"/>
      <c r="BE1285" s="182"/>
      <c r="BF1285" s="182"/>
      <c r="BG1285" s="182"/>
      <c r="BH1285" s="182"/>
      <c r="BI1285" s="182"/>
      <c r="BJ1285" s="182"/>
      <c r="BK1285" s="182"/>
      <c r="BL1285" s="182"/>
      <c r="BM1285" s="182"/>
      <c r="BN1285" s="182"/>
      <c r="BO1285" s="182"/>
      <c r="BP1285" s="182"/>
      <c r="BQ1285" s="228" t="s">
        <v>180</v>
      </c>
      <c r="BR1285" s="228" t="s">
        <v>192</v>
      </c>
      <c r="BS1285" s="228" t="s">
        <v>517</v>
      </c>
      <c r="BT1285" s="228" t="s">
        <v>406</v>
      </c>
      <c r="BU1285" s="228">
        <v>8</v>
      </c>
      <c r="BV1285" s="228" t="s">
        <v>414</v>
      </c>
      <c r="BW1285" s="228" t="s">
        <v>173</v>
      </c>
      <c r="BX1285" s="186">
        <v>0</v>
      </c>
      <c r="BY1285" s="182">
        <v>0</v>
      </c>
      <c r="BZ1285" s="182">
        <v>0</v>
      </c>
      <c r="CA1285" s="182">
        <v>0</v>
      </c>
      <c r="CB1285" s="182">
        <v>0</v>
      </c>
      <c r="CC1285" s="182">
        <v>0</v>
      </c>
      <c r="CD1285" s="182">
        <v>0</v>
      </c>
      <c r="CE1285" s="228">
        <v>0</v>
      </c>
      <c r="CF1285" s="228">
        <v>0</v>
      </c>
      <c r="CG1285" s="113">
        <v>0</v>
      </c>
      <c r="CH1285" s="113">
        <v>0</v>
      </c>
      <c r="CI1285" s="113">
        <v>0</v>
      </c>
      <c r="CJ1285" s="113">
        <v>0</v>
      </c>
      <c r="CK1285" s="113">
        <v>0</v>
      </c>
      <c r="CL1285" s="113">
        <v>0</v>
      </c>
      <c r="CM1285" s="113">
        <v>0</v>
      </c>
      <c r="CN1285" s="185">
        <v>0</v>
      </c>
      <c r="CO1285" s="181">
        <v>0</v>
      </c>
      <c r="CP1285" s="187"/>
      <c r="CQ1285" s="173">
        <v>0</v>
      </c>
      <c r="CR1285" s="173">
        <v>0</v>
      </c>
      <c r="CS1285" s="173"/>
      <c r="CT1285" s="173"/>
      <c r="CU1285" s="253">
        <v>2791</v>
      </c>
      <c r="CV1285" s="220"/>
      <c r="CW1285" s="254">
        <f t="shared" si="140"/>
        <v>0</v>
      </c>
      <c r="CX1285" s="15">
        <f t="shared" si="141"/>
        <v>0</v>
      </c>
      <c r="CY1285" s="241">
        <f t="shared" si="142"/>
        <v>0</v>
      </c>
      <c r="CZ1285" s="241" t="str">
        <f>IFERROR(ROUND(CY1285/#REF!,1),"")</f>
        <v/>
      </c>
      <c r="DA1285" s="254">
        <f t="shared" si="143"/>
        <v>0</v>
      </c>
      <c r="DB1285" s="246" t="str">
        <f t="shared" si="144"/>
        <v/>
      </c>
      <c r="DC1285" s="195"/>
      <c r="DD1285" s="15" t="str">
        <f>IFERROR(#REF!-AO1285,"")</f>
        <v/>
      </c>
      <c r="DE1285" s="195"/>
      <c r="DF1285" s="266" t="str">
        <f>IFERROR(#REF!-L1285,"")</f>
        <v/>
      </c>
      <c r="DG1285" s="228" t="e">
        <f>IF(#REF!&gt;AP1285,0,1)</f>
        <v>#REF!</v>
      </c>
      <c r="DH1285" s="228">
        <f t="shared" si="145"/>
        <v>0</v>
      </c>
      <c r="DI1285" s="228">
        <f t="shared" si="146"/>
        <v>1</v>
      </c>
    </row>
    <row r="1286" spans="1:113" ht="20.25" customHeight="1" x14ac:dyDescent="0.2">
      <c r="A1286">
        <v>2022</v>
      </c>
      <c r="B1286">
        <v>2</v>
      </c>
      <c r="C1286" s="261">
        <v>44618</v>
      </c>
      <c r="D1286">
        <v>32</v>
      </c>
      <c r="E1286">
        <v>94</v>
      </c>
      <c r="F1286">
        <v>2</v>
      </c>
      <c r="G1286" s="194" t="s">
        <v>411</v>
      </c>
      <c r="H1286" s="241" t="s">
        <v>412</v>
      </c>
      <c r="I1286" s="241" t="s">
        <v>169</v>
      </c>
      <c r="J1286" s="241">
        <v>2</v>
      </c>
      <c r="K1286" s="241">
        <v>3</v>
      </c>
      <c r="L1286" s="262">
        <v>19</v>
      </c>
      <c r="M1286" s="263">
        <v>17</v>
      </c>
      <c r="N1286" s="264">
        <v>20</v>
      </c>
      <c r="O1286" s="190"/>
      <c r="P1286" s="190"/>
      <c r="Q1286" s="190"/>
      <c r="R1286" s="190"/>
      <c r="S1286" s="190"/>
      <c r="T1286" s="190"/>
      <c r="U1286" s="190"/>
      <c r="V1286" s="190"/>
      <c r="W1286" s="190"/>
      <c r="X1286" s="190"/>
      <c r="Y1286" s="172">
        <v>102</v>
      </c>
      <c r="Z1286" s="172">
        <v>106</v>
      </c>
      <c r="AA1286" s="190"/>
      <c r="AB1286" s="190"/>
      <c r="AC1286" s="190"/>
      <c r="AD1286" s="190"/>
      <c r="AE1286" s="190"/>
      <c r="AF1286" s="190"/>
      <c r="AG1286" s="190"/>
      <c r="AH1286" s="190"/>
      <c r="AI1286" s="190"/>
      <c r="AJ1286" s="190"/>
      <c r="AK1286" s="172">
        <v>95</v>
      </c>
      <c r="AL1286" s="172"/>
      <c r="AM1286" s="265"/>
      <c r="AN1286" s="265"/>
      <c r="AO1286" s="183">
        <v>74</v>
      </c>
      <c r="AP1286" s="184">
        <v>97</v>
      </c>
      <c r="AQ1286" s="182">
        <v>71.287128712871294</v>
      </c>
      <c r="AR1286" s="182">
        <v>101</v>
      </c>
      <c r="AS1286" s="182"/>
      <c r="AT1286" s="182"/>
      <c r="AU1286" s="182"/>
      <c r="AV1286" s="182"/>
      <c r="AW1286" s="182"/>
      <c r="AX1286" s="182"/>
      <c r="AY1286" s="182"/>
      <c r="AZ1286" s="182"/>
      <c r="BA1286" s="182"/>
      <c r="BB1286" s="182"/>
      <c r="BC1286" s="182"/>
      <c r="BD1286" s="182"/>
      <c r="BE1286" s="182"/>
      <c r="BF1286" s="182"/>
      <c r="BG1286" s="182"/>
      <c r="BH1286" s="182"/>
      <c r="BI1286" s="182"/>
      <c r="BJ1286" s="182"/>
      <c r="BK1286" s="182"/>
      <c r="BL1286" s="182"/>
      <c r="BM1286" s="182"/>
      <c r="BN1286" s="182"/>
      <c r="BO1286" s="182"/>
      <c r="BP1286" s="182"/>
      <c r="BQ1286" s="228" t="s">
        <v>180</v>
      </c>
      <c r="BR1286" s="228" t="s">
        <v>192</v>
      </c>
      <c r="BS1286" s="228" t="s">
        <v>413</v>
      </c>
      <c r="BT1286" s="228" t="s">
        <v>406</v>
      </c>
      <c r="BU1286" s="228">
        <v>8</v>
      </c>
      <c r="BV1286" s="228" t="s">
        <v>414</v>
      </c>
      <c r="BW1286" s="228" t="s">
        <v>173</v>
      </c>
      <c r="BX1286" s="186">
        <v>0</v>
      </c>
      <c r="BY1286" s="182">
        <v>0</v>
      </c>
      <c r="BZ1286" s="182">
        <v>0</v>
      </c>
      <c r="CA1286" s="182">
        <v>0</v>
      </c>
      <c r="CB1286" s="182">
        <v>0</v>
      </c>
      <c r="CC1286" s="182">
        <v>0</v>
      </c>
      <c r="CD1286" s="182">
        <v>0</v>
      </c>
      <c r="CE1286" s="228">
        <v>0</v>
      </c>
      <c r="CF1286" s="228">
        <v>0</v>
      </c>
      <c r="CG1286" s="113">
        <v>0</v>
      </c>
      <c r="CH1286" s="113">
        <v>0</v>
      </c>
      <c r="CI1286" s="113">
        <v>0</v>
      </c>
      <c r="CJ1286" s="113">
        <v>0</v>
      </c>
      <c r="CK1286" s="113">
        <v>0</v>
      </c>
      <c r="CL1286" s="113">
        <v>0</v>
      </c>
      <c r="CM1286" s="113">
        <v>0</v>
      </c>
      <c r="CN1286" s="185">
        <v>0</v>
      </c>
      <c r="CO1286" s="181">
        <v>0</v>
      </c>
      <c r="CP1286" s="187"/>
      <c r="CQ1286" s="173">
        <v>0</v>
      </c>
      <c r="CR1286" s="173">
        <v>0</v>
      </c>
      <c r="CS1286" s="173"/>
      <c r="CT1286" s="173"/>
      <c r="CU1286" s="253">
        <v>2791</v>
      </c>
      <c r="CV1286" s="220"/>
      <c r="CW1286" s="254">
        <f t="shared" si="140"/>
        <v>0</v>
      </c>
      <c r="CX1286" s="15">
        <f t="shared" si="141"/>
        <v>0</v>
      </c>
      <c r="CY1286" s="241">
        <f t="shared" si="142"/>
        <v>0</v>
      </c>
      <c r="CZ1286" s="241" t="str">
        <f>IFERROR(ROUND(CY1286/#REF!,1),"")</f>
        <v/>
      </c>
      <c r="DA1286" s="254">
        <f t="shared" si="143"/>
        <v>0</v>
      </c>
      <c r="DB1286" s="246" t="str">
        <f t="shared" si="144"/>
        <v/>
      </c>
      <c r="DC1286" s="195"/>
      <c r="DD1286" s="15" t="str">
        <f>IFERROR(#REF!-AO1286,"")</f>
        <v/>
      </c>
      <c r="DE1286" s="195"/>
      <c r="DF1286" s="266" t="str">
        <f>IFERROR(#REF!-L1286,"")</f>
        <v/>
      </c>
      <c r="DG1286" s="228" t="e">
        <f>IF(#REF!&gt;AP1286,0,1)</f>
        <v>#REF!</v>
      </c>
      <c r="DH1286" s="228">
        <f t="shared" si="145"/>
        <v>0</v>
      </c>
      <c r="DI1286" s="228">
        <f t="shared" si="146"/>
        <v>1</v>
      </c>
    </row>
    <row r="1287" spans="1:113" ht="20.25" customHeight="1" x14ac:dyDescent="0.2">
      <c r="A1287">
        <v>2022</v>
      </c>
      <c r="B1287">
        <v>2</v>
      </c>
      <c r="C1287" s="261">
        <v>44618</v>
      </c>
      <c r="D1287">
        <v>425</v>
      </c>
      <c r="E1287">
        <v>674</v>
      </c>
      <c r="F1287">
        <v>2</v>
      </c>
      <c r="G1287" s="194" t="s">
        <v>244</v>
      </c>
      <c r="H1287" s="241" t="s">
        <v>245</v>
      </c>
      <c r="I1287" s="241" t="s">
        <v>246</v>
      </c>
      <c r="J1287" s="241">
        <v>2</v>
      </c>
      <c r="K1287" s="241">
        <v>1</v>
      </c>
      <c r="L1287" s="262">
        <v>256</v>
      </c>
      <c r="M1287" s="263">
        <v>240</v>
      </c>
      <c r="N1287" s="264">
        <v>274</v>
      </c>
      <c r="O1287" s="190">
        <v>370</v>
      </c>
      <c r="P1287" s="190"/>
      <c r="Q1287" s="190">
        <v>390</v>
      </c>
      <c r="R1287" s="190"/>
      <c r="S1287" s="190"/>
      <c r="T1287" s="190">
        <v>290</v>
      </c>
      <c r="U1287" s="190"/>
      <c r="V1287" s="190">
        <v>295</v>
      </c>
      <c r="W1287" s="190"/>
      <c r="X1287" s="190"/>
      <c r="Y1287" s="172">
        <v>113</v>
      </c>
      <c r="Z1287" s="172">
        <v>106</v>
      </c>
      <c r="AA1287" s="190"/>
      <c r="AB1287" s="190"/>
      <c r="AC1287" s="190">
        <v>366</v>
      </c>
      <c r="AD1287" s="190">
        <v>358</v>
      </c>
      <c r="AE1287" s="190"/>
      <c r="AF1287" s="190"/>
      <c r="AG1287" s="190"/>
      <c r="AH1287" s="190">
        <v>301</v>
      </c>
      <c r="AI1287" s="190">
        <v>307</v>
      </c>
      <c r="AJ1287" s="190"/>
      <c r="AK1287" s="172"/>
      <c r="AL1287" s="172">
        <v>112</v>
      </c>
      <c r="AM1287" s="265">
        <v>371</v>
      </c>
      <c r="AN1287" s="265">
        <v>298.25</v>
      </c>
      <c r="AO1287" s="183">
        <v>60</v>
      </c>
      <c r="AP1287" s="184">
        <v>120</v>
      </c>
      <c r="AQ1287" s="182">
        <v>65.256797583081578</v>
      </c>
      <c r="AR1287" s="182">
        <v>110.3333333333333</v>
      </c>
      <c r="AS1287" s="182"/>
      <c r="AT1287" s="182"/>
      <c r="AU1287" s="182"/>
      <c r="AV1287" s="182">
        <v>2</v>
      </c>
      <c r="AW1287" s="182">
        <v>2</v>
      </c>
      <c r="AX1287" s="182">
        <v>1</v>
      </c>
      <c r="AY1287" s="182"/>
      <c r="AZ1287" s="182"/>
      <c r="BA1287" s="182"/>
      <c r="BB1287" s="182"/>
      <c r="BC1287" s="182"/>
      <c r="BD1287" s="182"/>
      <c r="BE1287" s="182"/>
      <c r="BF1287" s="182"/>
      <c r="BG1287" s="182"/>
      <c r="BH1287" s="182"/>
      <c r="BI1287" s="182">
        <v>3</v>
      </c>
      <c r="BJ1287" s="182">
        <v>4</v>
      </c>
      <c r="BK1287" s="182"/>
      <c r="BL1287" s="182"/>
      <c r="BM1287" s="182"/>
      <c r="BN1287" s="182"/>
      <c r="BO1287" s="182"/>
      <c r="BP1287" s="182"/>
      <c r="BQ1287" s="228" t="s">
        <v>185</v>
      </c>
      <c r="BR1287" s="228" t="s">
        <v>247</v>
      </c>
      <c r="BS1287" s="228" t="s">
        <v>248</v>
      </c>
      <c r="BT1287" s="228" t="s">
        <v>249</v>
      </c>
      <c r="BU1287" s="228">
        <v>8</v>
      </c>
      <c r="BV1287" s="228" t="s">
        <v>244</v>
      </c>
      <c r="BW1287" s="228" t="s">
        <v>173</v>
      </c>
      <c r="BX1287" s="186">
        <v>0</v>
      </c>
      <c r="BY1287" s="182">
        <v>5</v>
      </c>
      <c r="BZ1287" s="182">
        <v>5</v>
      </c>
      <c r="CA1287" s="182">
        <v>5</v>
      </c>
      <c r="CB1287" s="182">
        <v>7</v>
      </c>
      <c r="CC1287" s="182">
        <v>7</v>
      </c>
      <c r="CD1287" s="182">
        <v>7</v>
      </c>
      <c r="CE1287" s="228">
        <v>2</v>
      </c>
      <c r="CF1287" s="228">
        <v>5</v>
      </c>
      <c r="CG1287" s="113">
        <v>5</v>
      </c>
      <c r="CH1287" s="113">
        <v>0</v>
      </c>
      <c r="CI1287" s="113">
        <v>0</v>
      </c>
      <c r="CJ1287" s="113">
        <v>0</v>
      </c>
      <c r="CK1287" s="113">
        <v>0</v>
      </c>
      <c r="CL1287" s="113">
        <v>0</v>
      </c>
      <c r="CM1287" s="113">
        <v>0</v>
      </c>
      <c r="CN1287" s="185">
        <v>12</v>
      </c>
      <c r="CO1287" s="181">
        <v>12</v>
      </c>
      <c r="CP1287" s="187">
        <v>1</v>
      </c>
      <c r="CQ1287" s="173">
        <v>4.6875E-2</v>
      </c>
      <c r="CR1287" s="173">
        <v>4.6875E-2</v>
      </c>
      <c r="CS1287" s="173">
        <v>4.0234702430846613E-2</v>
      </c>
      <c r="CT1287" s="173">
        <v>4.0234702430846613E-2</v>
      </c>
      <c r="CU1287" s="253">
        <v>2791</v>
      </c>
      <c r="CV1287" s="220">
        <v>-1</v>
      </c>
      <c r="CW1287" s="254">
        <f t="shared" si="140"/>
        <v>0</v>
      </c>
      <c r="CX1287" s="15">
        <f t="shared" si="141"/>
        <v>12</v>
      </c>
      <c r="CY1287" s="241">
        <f t="shared" si="142"/>
        <v>12</v>
      </c>
      <c r="CZ1287" s="241" t="str">
        <f>IFERROR(ROUND(CY1287/#REF!,1),"")</f>
        <v/>
      </c>
      <c r="DA1287" s="254">
        <f t="shared" si="143"/>
        <v>12</v>
      </c>
      <c r="DB1287" s="246">
        <f t="shared" si="144"/>
        <v>1</v>
      </c>
      <c r="DC1287" s="195"/>
      <c r="DD1287" s="15" t="str">
        <f>IFERROR(#REF!-AO1287,"")</f>
        <v/>
      </c>
      <c r="DE1287" s="195"/>
      <c r="DF1287" s="266" t="str">
        <f>IFERROR(#REF!-L1287,"")</f>
        <v/>
      </c>
      <c r="DG1287" s="228" t="e">
        <f>IF(#REF!&gt;AP1287,0,1)</f>
        <v>#REF!</v>
      </c>
      <c r="DH1287" s="228">
        <f t="shared" si="145"/>
        <v>1</v>
      </c>
      <c r="DI1287" s="228">
        <f t="shared" si="146"/>
        <v>0</v>
      </c>
    </row>
    <row r="1288" spans="1:113" ht="20.25" customHeight="1" x14ac:dyDescent="0.2">
      <c r="A1288">
        <v>2022</v>
      </c>
      <c r="B1288">
        <v>2</v>
      </c>
      <c r="C1288" s="261">
        <v>44618</v>
      </c>
      <c r="D1288">
        <v>32</v>
      </c>
      <c r="E1288">
        <v>92</v>
      </c>
      <c r="F1288">
        <v>3</v>
      </c>
      <c r="G1288" s="194" t="s">
        <v>425</v>
      </c>
      <c r="H1288" s="241" t="s">
        <v>426</v>
      </c>
      <c r="I1288" s="241" t="s">
        <v>169</v>
      </c>
      <c r="J1288" s="241">
        <v>2</v>
      </c>
      <c r="K1288" s="241">
        <v>3</v>
      </c>
      <c r="L1288" s="262">
        <v>361</v>
      </c>
      <c r="M1288" s="263">
        <v>335</v>
      </c>
      <c r="N1288" s="264">
        <v>386</v>
      </c>
      <c r="O1288" s="190">
        <v>444</v>
      </c>
      <c r="P1288" s="190"/>
      <c r="Q1288" s="190">
        <v>585</v>
      </c>
      <c r="R1288" s="190"/>
      <c r="S1288" s="190">
        <v>485</v>
      </c>
      <c r="T1288" s="190">
        <v>341</v>
      </c>
      <c r="U1288" s="190"/>
      <c r="V1288" s="190">
        <v>387</v>
      </c>
      <c r="W1288" s="190"/>
      <c r="X1288" s="190">
        <v>374</v>
      </c>
      <c r="Y1288" s="172"/>
      <c r="Z1288" s="172"/>
      <c r="AA1288" s="190">
        <v>577</v>
      </c>
      <c r="AB1288" s="190">
        <v>610</v>
      </c>
      <c r="AC1288" s="190"/>
      <c r="AD1288" s="190"/>
      <c r="AE1288" s="190"/>
      <c r="AF1288" s="190">
        <v>459</v>
      </c>
      <c r="AG1288" s="190">
        <v>489</v>
      </c>
      <c r="AH1288" s="190"/>
      <c r="AI1288" s="190"/>
      <c r="AJ1288" s="190"/>
      <c r="AK1288" s="172"/>
      <c r="AL1288" s="172"/>
      <c r="AM1288" s="265">
        <v>540.20000000000005</v>
      </c>
      <c r="AN1288" s="265">
        <v>410</v>
      </c>
      <c r="AO1288" s="183">
        <v>74</v>
      </c>
      <c r="AP1288" s="184">
        <v>97</v>
      </c>
      <c r="AQ1288" s="182"/>
      <c r="AR1288" s="182"/>
      <c r="AS1288" s="182"/>
      <c r="AT1288" s="182"/>
      <c r="AU1288" s="182">
        <v>944</v>
      </c>
      <c r="AV1288" s="182">
        <v>1</v>
      </c>
      <c r="AW1288" s="182">
        <v>3</v>
      </c>
      <c r="AX1288" s="182">
        <v>3</v>
      </c>
      <c r="AY1288" s="182"/>
      <c r="AZ1288" s="182"/>
      <c r="BA1288" s="182"/>
      <c r="BB1288" s="182"/>
      <c r="BC1288" s="182"/>
      <c r="BD1288" s="182"/>
      <c r="BE1288" s="182"/>
      <c r="BF1288" s="182"/>
      <c r="BG1288" s="182">
        <v>432</v>
      </c>
      <c r="BH1288" s="182"/>
      <c r="BI1288" s="182">
        <v>2</v>
      </c>
      <c r="BJ1288" s="182">
        <v>5</v>
      </c>
      <c r="BK1288" s="182"/>
      <c r="BL1288" s="182"/>
      <c r="BM1288" s="182"/>
      <c r="BN1288" s="182"/>
      <c r="BO1288" s="182"/>
      <c r="BP1288" s="182"/>
      <c r="BQ1288" s="228" t="s">
        <v>180</v>
      </c>
      <c r="BR1288" s="228" t="s">
        <v>192</v>
      </c>
      <c r="BS1288" s="228" t="s">
        <v>427</v>
      </c>
      <c r="BT1288" s="228" t="s">
        <v>406</v>
      </c>
      <c r="BU1288" s="228">
        <v>8</v>
      </c>
      <c r="BV1288" s="228" t="s">
        <v>414</v>
      </c>
      <c r="BW1288" s="228" t="s">
        <v>173</v>
      </c>
      <c r="BX1288" s="186">
        <v>0</v>
      </c>
      <c r="BY1288" s="182">
        <v>7</v>
      </c>
      <c r="BZ1288" s="182">
        <v>2.333333333333333</v>
      </c>
      <c r="CA1288" s="182">
        <v>946</v>
      </c>
      <c r="CB1288" s="182">
        <v>7</v>
      </c>
      <c r="CC1288" s="182">
        <v>2.333333333333333</v>
      </c>
      <c r="CD1288" s="182">
        <v>434</v>
      </c>
      <c r="CE1288" s="228">
        <v>0</v>
      </c>
      <c r="CF1288" s="228">
        <v>1</v>
      </c>
      <c r="CG1288" s="113">
        <v>2</v>
      </c>
      <c r="CH1288" s="113">
        <v>0</v>
      </c>
      <c r="CI1288" s="113">
        <v>0</v>
      </c>
      <c r="CJ1288" s="113">
        <v>0</v>
      </c>
      <c r="CK1288" s="113">
        <v>0</v>
      </c>
      <c r="CL1288" s="113">
        <v>0</v>
      </c>
      <c r="CM1288" s="113">
        <v>0</v>
      </c>
      <c r="CN1288" s="185">
        <v>4.666666666666667</v>
      </c>
      <c r="CO1288" s="181">
        <v>1380</v>
      </c>
      <c r="CP1288" s="187">
        <v>3.3816425120772949E-3</v>
      </c>
      <c r="CQ1288" s="173">
        <v>1.2927054478301021E-2</v>
      </c>
      <c r="CR1288" s="173">
        <v>3.8227146814404431</v>
      </c>
      <c r="CS1288" s="173">
        <v>1.1382113821138211E-2</v>
      </c>
      <c r="CT1288" s="173">
        <v>3.3658536585365848</v>
      </c>
      <c r="CU1288" s="253">
        <v>2791</v>
      </c>
      <c r="CV1288" s="220">
        <v>-1</v>
      </c>
      <c r="CW1288" s="254">
        <f t="shared" si="140"/>
        <v>1376</v>
      </c>
      <c r="CX1288" s="15">
        <f t="shared" si="141"/>
        <v>14</v>
      </c>
      <c r="CY1288" s="241">
        <f t="shared" si="142"/>
        <v>5</v>
      </c>
      <c r="CZ1288" s="241" t="str">
        <f>IFERROR(ROUND(CY1288/#REF!,1),"")</f>
        <v/>
      </c>
      <c r="DA1288" s="254">
        <f t="shared" si="143"/>
        <v>1381</v>
      </c>
      <c r="DB1288" s="246">
        <f t="shared" si="144"/>
        <v>3.6205648081100651E-3</v>
      </c>
      <c r="DC1288" s="195"/>
      <c r="DD1288" s="15" t="str">
        <f>IFERROR(#REF!-AO1288,"")</f>
        <v/>
      </c>
      <c r="DE1288" s="195"/>
      <c r="DF1288" s="266" t="str">
        <f>IFERROR(#REF!-L1288,"")</f>
        <v/>
      </c>
      <c r="DG1288" s="228" t="e">
        <f>IF(#REF!&gt;AP1288,0,1)</f>
        <v>#REF!</v>
      </c>
      <c r="DH1288" s="228">
        <f t="shared" si="145"/>
        <v>1</v>
      </c>
      <c r="DI1288" s="228">
        <f t="shared" si="146"/>
        <v>0</v>
      </c>
    </row>
    <row r="1289" spans="1:113" ht="20.25" customHeight="1" x14ac:dyDescent="0.2">
      <c r="A1289">
        <v>2022</v>
      </c>
      <c r="B1289">
        <v>2</v>
      </c>
      <c r="C1289" s="261">
        <v>44618</v>
      </c>
      <c r="D1289">
        <v>47</v>
      </c>
      <c r="E1289">
        <v>122</v>
      </c>
      <c r="F1289">
        <v>4</v>
      </c>
      <c r="G1289" s="194" t="s">
        <v>250</v>
      </c>
      <c r="H1289" s="241" t="s">
        <v>251</v>
      </c>
      <c r="I1289" s="241" t="s">
        <v>246</v>
      </c>
      <c r="J1289" s="241">
        <v>2</v>
      </c>
      <c r="K1289" s="241">
        <v>1</v>
      </c>
      <c r="L1289" s="262">
        <v>280</v>
      </c>
      <c r="M1289" s="263">
        <v>267</v>
      </c>
      <c r="N1289" s="264">
        <v>292</v>
      </c>
      <c r="O1289" s="190">
        <v>400</v>
      </c>
      <c r="P1289" s="190"/>
      <c r="Q1289" s="190">
        <v>410</v>
      </c>
      <c r="R1289" s="190"/>
      <c r="S1289" s="190">
        <v>381</v>
      </c>
      <c r="T1289" s="190">
        <v>300</v>
      </c>
      <c r="U1289" s="190"/>
      <c r="V1289" s="190">
        <v>295</v>
      </c>
      <c r="W1289" s="190"/>
      <c r="X1289" s="190">
        <v>292</v>
      </c>
      <c r="Y1289" s="172">
        <v>112</v>
      </c>
      <c r="Z1289" s="172"/>
      <c r="AA1289" s="190">
        <v>357</v>
      </c>
      <c r="AB1289" s="190">
        <v>370</v>
      </c>
      <c r="AC1289" s="190">
        <v>334</v>
      </c>
      <c r="AD1289" s="190">
        <v>348</v>
      </c>
      <c r="AE1289" s="190"/>
      <c r="AF1289" s="190">
        <v>283</v>
      </c>
      <c r="AG1289" s="190">
        <v>296</v>
      </c>
      <c r="AH1289" s="190">
        <v>291</v>
      </c>
      <c r="AI1289" s="190">
        <v>306</v>
      </c>
      <c r="AJ1289" s="190"/>
      <c r="AK1289" s="172">
        <v>85</v>
      </c>
      <c r="AL1289" s="172">
        <v>96</v>
      </c>
      <c r="AM1289" s="265">
        <v>371.42857142857139</v>
      </c>
      <c r="AN1289" s="265">
        <v>294.71428571428572</v>
      </c>
      <c r="AO1289" s="183">
        <v>64</v>
      </c>
      <c r="AP1289" s="184">
        <v>113</v>
      </c>
      <c r="AQ1289" s="182">
        <v>73.720136518771326</v>
      </c>
      <c r="AR1289" s="182">
        <v>97.666666666666671</v>
      </c>
      <c r="AS1289" s="182"/>
      <c r="AT1289" s="182"/>
      <c r="AU1289" s="182"/>
      <c r="AV1289" s="182"/>
      <c r="AW1289" s="182"/>
      <c r="AX1289" s="182"/>
      <c r="AY1289" s="182"/>
      <c r="AZ1289" s="182"/>
      <c r="BA1289" s="182"/>
      <c r="BB1289" s="182"/>
      <c r="BC1289" s="182"/>
      <c r="BD1289" s="182"/>
      <c r="BE1289" s="182"/>
      <c r="BF1289" s="182"/>
      <c r="BG1289" s="182"/>
      <c r="BH1289" s="182"/>
      <c r="BI1289" s="182"/>
      <c r="BJ1289" s="182">
        <v>6</v>
      </c>
      <c r="BK1289" s="182"/>
      <c r="BL1289" s="182"/>
      <c r="BM1289" s="182"/>
      <c r="BN1289" s="182"/>
      <c r="BO1289" s="182"/>
      <c r="BP1289" s="182"/>
      <c r="BQ1289" s="228" t="s">
        <v>185</v>
      </c>
      <c r="BR1289" s="228" t="s">
        <v>247</v>
      </c>
      <c r="BS1289" s="228" t="s">
        <v>252</v>
      </c>
      <c r="BT1289" s="228" t="s">
        <v>249</v>
      </c>
      <c r="BU1289" s="228">
        <v>8</v>
      </c>
      <c r="BV1289" s="228" t="s">
        <v>253</v>
      </c>
      <c r="BW1289" s="228" t="s">
        <v>173</v>
      </c>
      <c r="BX1289" s="186">
        <v>0</v>
      </c>
      <c r="BY1289" s="182">
        <v>0</v>
      </c>
      <c r="BZ1289" s="182">
        <v>0</v>
      </c>
      <c r="CA1289" s="182">
        <v>0</v>
      </c>
      <c r="CB1289" s="182">
        <v>6</v>
      </c>
      <c r="CC1289" s="182">
        <v>6</v>
      </c>
      <c r="CD1289" s="182">
        <v>6</v>
      </c>
      <c r="CE1289" s="228">
        <v>0</v>
      </c>
      <c r="CF1289" s="228">
        <v>0</v>
      </c>
      <c r="CG1289" s="113">
        <v>6</v>
      </c>
      <c r="CH1289" s="113">
        <v>0</v>
      </c>
      <c r="CI1289" s="113">
        <v>0</v>
      </c>
      <c r="CJ1289" s="113">
        <v>0</v>
      </c>
      <c r="CK1289" s="113">
        <v>0</v>
      </c>
      <c r="CL1289" s="113">
        <v>0</v>
      </c>
      <c r="CM1289" s="113">
        <v>0</v>
      </c>
      <c r="CN1289" s="185">
        <v>6</v>
      </c>
      <c r="CO1289" s="181">
        <v>6</v>
      </c>
      <c r="CP1289" s="187">
        <v>1</v>
      </c>
      <c r="CQ1289" s="173">
        <v>2.1428571428571429E-2</v>
      </c>
      <c r="CR1289" s="173">
        <v>2.1428571428571429E-2</v>
      </c>
      <c r="CS1289" s="173">
        <v>2.0358700920988852E-2</v>
      </c>
      <c r="CT1289" s="173">
        <v>2.0358700920988852E-2</v>
      </c>
      <c r="CU1289" s="253">
        <v>2791</v>
      </c>
      <c r="CV1289" s="220">
        <v>-1</v>
      </c>
      <c r="CW1289" s="254">
        <f t="shared" si="140"/>
        <v>0</v>
      </c>
      <c r="CX1289" s="15">
        <f t="shared" si="141"/>
        <v>6</v>
      </c>
      <c r="CY1289" s="241">
        <f t="shared" si="142"/>
        <v>6</v>
      </c>
      <c r="CZ1289" s="241" t="str">
        <f>IFERROR(ROUND(CY1289/#REF!,1),"")</f>
        <v/>
      </c>
      <c r="DA1289" s="254">
        <f t="shared" si="143"/>
        <v>6</v>
      </c>
      <c r="DB1289" s="246">
        <f t="shared" si="144"/>
        <v>1</v>
      </c>
      <c r="DC1289" s="195"/>
      <c r="DD1289" s="15" t="str">
        <f>IFERROR(#REF!-AO1289,"")</f>
        <v/>
      </c>
      <c r="DE1289" s="195"/>
      <c r="DF1289" s="266" t="str">
        <f>IFERROR(#REF!-L1289,"")</f>
        <v/>
      </c>
      <c r="DG1289" s="228" t="e">
        <f>IF(#REF!&gt;AP1289,0,1)</f>
        <v>#REF!</v>
      </c>
      <c r="DH1289" s="228">
        <f t="shared" si="145"/>
        <v>1</v>
      </c>
      <c r="DI1289" s="228">
        <f t="shared" si="146"/>
        <v>0</v>
      </c>
    </row>
    <row r="1290" spans="1:113" ht="20.25" customHeight="1" x14ac:dyDescent="0.2">
      <c r="A1290">
        <v>2022</v>
      </c>
      <c r="B1290">
        <v>2</v>
      </c>
      <c r="C1290" s="261">
        <v>44618</v>
      </c>
      <c r="D1290">
        <v>124</v>
      </c>
      <c r="E1290">
        <v>689</v>
      </c>
      <c r="F1290">
        <v>4</v>
      </c>
      <c r="G1290" s="194" t="s">
        <v>311</v>
      </c>
      <c r="H1290" s="241" t="s">
        <v>312</v>
      </c>
      <c r="I1290" s="241" t="s">
        <v>169</v>
      </c>
      <c r="J1290" s="241">
        <v>2</v>
      </c>
      <c r="K1290" s="241">
        <v>2</v>
      </c>
      <c r="L1290" s="262">
        <v>75</v>
      </c>
      <c r="M1290" s="263">
        <v>67</v>
      </c>
      <c r="N1290" s="264">
        <v>82</v>
      </c>
      <c r="O1290" s="190"/>
      <c r="P1290" s="190"/>
      <c r="Q1290" s="190"/>
      <c r="R1290" s="190"/>
      <c r="S1290" s="190"/>
      <c r="T1290" s="190"/>
      <c r="U1290" s="190"/>
      <c r="V1290" s="190"/>
      <c r="W1290" s="190"/>
      <c r="X1290" s="190"/>
      <c r="Y1290" s="172"/>
      <c r="Z1290" s="172"/>
      <c r="AA1290" s="190"/>
      <c r="AB1290" s="190"/>
      <c r="AC1290" s="190"/>
      <c r="AD1290" s="190"/>
      <c r="AE1290" s="190"/>
      <c r="AF1290" s="190"/>
      <c r="AG1290" s="190"/>
      <c r="AH1290" s="190"/>
      <c r="AI1290" s="190"/>
      <c r="AJ1290" s="190"/>
      <c r="AK1290" s="172">
        <v>110</v>
      </c>
      <c r="AL1290" s="172">
        <v>110</v>
      </c>
      <c r="AM1290" s="265"/>
      <c r="AN1290" s="265"/>
      <c r="AO1290" s="183">
        <v>59</v>
      </c>
      <c r="AP1290" s="184">
        <v>122</v>
      </c>
      <c r="AQ1290" s="182">
        <v>65.454545454545453</v>
      </c>
      <c r="AR1290" s="182">
        <v>110</v>
      </c>
      <c r="AS1290" s="182"/>
      <c r="AT1290" s="182"/>
      <c r="AU1290" s="182"/>
      <c r="AV1290" s="182"/>
      <c r="AW1290" s="182"/>
      <c r="AX1290" s="182"/>
      <c r="AY1290" s="182"/>
      <c r="AZ1290" s="182"/>
      <c r="BA1290" s="182"/>
      <c r="BB1290" s="182"/>
      <c r="BC1290" s="182"/>
      <c r="BD1290" s="182"/>
      <c r="BE1290" s="182"/>
      <c r="BF1290" s="182"/>
      <c r="BG1290" s="182"/>
      <c r="BH1290" s="182"/>
      <c r="BI1290" s="182"/>
      <c r="BJ1290" s="182"/>
      <c r="BK1290" s="182"/>
      <c r="BL1290" s="182"/>
      <c r="BM1290" s="182"/>
      <c r="BN1290" s="182"/>
      <c r="BO1290" s="182"/>
      <c r="BP1290" s="182"/>
      <c r="BQ1290" s="228" t="s">
        <v>180</v>
      </c>
      <c r="BR1290" s="228" t="s">
        <v>192</v>
      </c>
      <c r="BS1290" s="228"/>
      <c r="BT1290" s="228"/>
      <c r="BU1290" s="228">
        <v>8</v>
      </c>
      <c r="BV1290" s="228" t="s">
        <v>310</v>
      </c>
      <c r="BW1290" s="228" t="s">
        <v>173</v>
      </c>
      <c r="BX1290" s="186">
        <v>0</v>
      </c>
      <c r="BY1290" s="182">
        <v>0</v>
      </c>
      <c r="BZ1290" s="182">
        <v>0</v>
      </c>
      <c r="CA1290" s="182">
        <v>0</v>
      </c>
      <c r="CB1290" s="182">
        <v>0</v>
      </c>
      <c r="CC1290" s="182">
        <v>0</v>
      </c>
      <c r="CD1290" s="182">
        <v>0</v>
      </c>
      <c r="CE1290" s="228">
        <v>0</v>
      </c>
      <c r="CF1290" s="228">
        <v>0</v>
      </c>
      <c r="CG1290" s="113">
        <v>0</v>
      </c>
      <c r="CH1290" s="113">
        <v>0</v>
      </c>
      <c r="CI1290" s="113">
        <v>0</v>
      </c>
      <c r="CJ1290" s="113">
        <v>0</v>
      </c>
      <c r="CK1290" s="113">
        <v>0</v>
      </c>
      <c r="CL1290" s="113">
        <v>0</v>
      </c>
      <c r="CM1290" s="113">
        <v>0</v>
      </c>
      <c r="CN1290" s="185">
        <v>0</v>
      </c>
      <c r="CO1290" s="181">
        <v>0</v>
      </c>
      <c r="CP1290" s="187"/>
      <c r="CQ1290" s="173">
        <v>0</v>
      </c>
      <c r="CR1290" s="173">
        <v>0</v>
      </c>
      <c r="CS1290" s="173"/>
      <c r="CT1290" s="173"/>
      <c r="CU1290" s="253">
        <v>2791</v>
      </c>
      <c r="CV1290" s="220"/>
      <c r="CW1290" s="254">
        <f t="shared" si="140"/>
        <v>0</v>
      </c>
      <c r="CX1290" s="15">
        <f t="shared" si="141"/>
        <v>0</v>
      </c>
      <c r="CY1290" s="241">
        <f t="shared" si="142"/>
        <v>0</v>
      </c>
      <c r="CZ1290" s="241" t="str">
        <f>IFERROR(ROUND(CY1290/#REF!,1),"")</f>
        <v/>
      </c>
      <c r="DA1290" s="254">
        <f t="shared" si="143"/>
        <v>0</v>
      </c>
      <c r="DB1290" s="246" t="str">
        <f t="shared" si="144"/>
        <v/>
      </c>
      <c r="DC1290" s="195"/>
      <c r="DD1290" s="15" t="str">
        <f>IFERROR(#REF!-AO1290,"")</f>
        <v/>
      </c>
      <c r="DE1290" s="195"/>
      <c r="DF1290" s="266" t="str">
        <f>IFERROR(#REF!-L1290,"")</f>
        <v/>
      </c>
      <c r="DG1290" s="228" t="e">
        <f>IF(#REF!&gt;AP1290,0,1)</f>
        <v>#REF!</v>
      </c>
      <c r="DH1290" s="228">
        <f t="shared" si="145"/>
        <v>0</v>
      </c>
      <c r="DI1290" s="228">
        <f t="shared" si="146"/>
        <v>1</v>
      </c>
    </row>
    <row r="1291" spans="1:113" ht="20.25" customHeight="1" x14ac:dyDescent="0.2">
      <c r="A1291">
        <v>2022</v>
      </c>
      <c r="B1291">
        <v>2</v>
      </c>
      <c r="C1291" s="261">
        <v>44618</v>
      </c>
      <c r="D1291">
        <v>382</v>
      </c>
      <c r="E1291">
        <v>449</v>
      </c>
      <c r="F1291">
        <v>4</v>
      </c>
      <c r="G1291" s="194" t="s">
        <v>340</v>
      </c>
      <c r="H1291" s="241" t="s">
        <v>341</v>
      </c>
      <c r="I1291" s="241" t="s">
        <v>169</v>
      </c>
      <c r="J1291" s="241">
        <v>3</v>
      </c>
      <c r="K1291" s="241">
        <v>1</v>
      </c>
      <c r="L1291" s="262">
        <v>46</v>
      </c>
      <c r="M1291" s="263">
        <v>40</v>
      </c>
      <c r="N1291" s="264">
        <v>50</v>
      </c>
      <c r="O1291" s="190">
        <v>59</v>
      </c>
      <c r="P1291" s="190"/>
      <c r="Q1291" s="190">
        <v>65</v>
      </c>
      <c r="R1291" s="190"/>
      <c r="S1291" s="190"/>
      <c r="T1291" s="190">
        <v>46</v>
      </c>
      <c r="U1291" s="190"/>
      <c r="V1291" s="190">
        <v>44</v>
      </c>
      <c r="W1291" s="190"/>
      <c r="X1291" s="190"/>
      <c r="Y1291" s="172"/>
      <c r="Z1291" s="172"/>
      <c r="AA1291" s="190"/>
      <c r="AB1291" s="190"/>
      <c r="AC1291" s="190">
        <v>60</v>
      </c>
      <c r="AD1291" s="190">
        <v>65</v>
      </c>
      <c r="AE1291" s="190"/>
      <c r="AF1291" s="190"/>
      <c r="AG1291" s="190"/>
      <c r="AH1291" s="190">
        <v>48</v>
      </c>
      <c r="AI1291" s="190">
        <v>50</v>
      </c>
      <c r="AJ1291" s="190"/>
      <c r="AK1291" s="172"/>
      <c r="AL1291" s="172">
        <v>99</v>
      </c>
      <c r="AM1291" s="265">
        <v>62.25</v>
      </c>
      <c r="AN1291" s="265">
        <v>47</v>
      </c>
      <c r="AO1291" s="183">
        <v>112</v>
      </c>
      <c r="AP1291" s="184">
        <v>96</v>
      </c>
      <c r="AQ1291" s="182">
        <v>109.09090909090909</v>
      </c>
      <c r="AR1291" s="182">
        <v>99</v>
      </c>
      <c r="AS1291" s="182"/>
      <c r="AT1291" s="182"/>
      <c r="AU1291" s="182"/>
      <c r="AV1291" s="182"/>
      <c r="AW1291" s="182"/>
      <c r="AX1291" s="182"/>
      <c r="AY1291" s="182"/>
      <c r="AZ1291" s="182"/>
      <c r="BA1291" s="182"/>
      <c r="BB1291" s="182"/>
      <c r="BC1291" s="182"/>
      <c r="BD1291" s="182"/>
      <c r="BE1291" s="182"/>
      <c r="BF1291" s="182"/>
      <c r="BG1291" s="182">
        <v>630</v>
      </c>
      <c r="BH1291" s="182">
        <v>2</v>
      </c>
      <c r="BI1291" s="182">
        <v>4</v>
      </c>
      <c r="BJ1291" s="182">
        <v>5</v>
      </c>
      <c r="BK1291" s="182"/>
      <c r="BL1291" s="182"/>
      <c r="BM1291" s="182"/>
      <c r="BN1291" s="182"/>
      <c r="BO1291" s="182"/>
      <c r="BP1291" s="182"/>
      <c r="BQ1291" s="228" t="s">
        <v>185</v>
      </c>
      <c r="BR1291" s="228" t="s">
        <v>186</v>
      </c>
      <c r="BS1291" s="228" t="s">
        <v>342</v>
      </c>
      <c r="BT1291" s="228" t="s">
        <v>188</v>
      </c>
      <c r="BU1291" s="228">
        <v>8</v>
      </c>
      <c r="BV1291" s="228" t="s">
        <v>340</v>
      </c>
      <c r="BW1291" s="228" t="s">
        <v>173</v>
      </c>
      <c r="BX1291" s="186">
        <v>0</v>
      </c>
      <c r="BY1291" s="182">
        <v>0</v>
      </c>
      <c r="BZ1291" s="182">
        <v>0</v>
      </c>
      <c r="CA1291" s="182">
        <v>0</v>
      </c>
      <c r="CB1291" s="182">
        <v>11</v>
      </c>
      <c r="CC1291" s="182">
        <v>11</v>
      </c>
      <c r="CD1291" s="182">
        <v>641</v>
      </c>
      <c r="CE1291" s="228">
        <v>2</v>
      </c>
      <c r="CF1291" s="228">
        <v>4</v>
      </c>
      <c r="CG1291" s="113">
        <v>5</v>
      </c>
      <c r="CH1291" s="113">
        <v>0</v>
      </c>
      <c r="CI1291" s="113">
        <v>0</v>
      </c>
      <c r="CJ1291" s="113">
        <v>0</v>
      </c>
      <c r="CK1291" s="113">
        <v>0</v>
      </c>
      <c r="CL1291" s="113">
        <v>0</v>
      </c>
      <c r="CM1291" s="113">
        <v>0</v>
      </c>
      <c r="CN1291" s="185">
        <v>11</v>
      </c>
      <c r="CO1291" s="181">
        <v>641</v>
      </c>
      <c r="CP1291" s="187">
        <v>1.7160686427457099E-2</v>
      </c>
      <c r="CQ1291" s="173">
        <v>0.2391304347826087</v>
      </c>
      <c r="CR1291" s="173">
        <v>13.934782608695651</v>
      </c>
      <c r="CS1291" s="173">
        <v>0.23404255319148939</v>
      </c>
      <c r="CT1291" s="173">
        <v>13.638297872340431</v>
      </c>
      <c r="CU1291" s="253">
        <v>2791</v>
      </c>
      <c r="CV1291" s="220">
        <v>-1</v>
      </c>
      <c r="CW1291" s="254">
        <f t="shared" si="140"/>
        <v>630</v>
      </c>
      <c r="CX1291" s="15">
        <f t="shared" si="141"/>
        <v>11</v>
      </c>
      <c r="CY1291" s="241">
        <f t="shared" si="142"/>
        <v>11</v>
      </c>
      <c r="CZ1291" s="241" t="str">
        <f>IFERROR(ROUND(CY1291/#REF!,1),"")</f>
        <v/>
      </c>
      <c r="DA1291" s="254">
        <f t="shared" si="143"/>
        <v>641</v>
      </c>
      <c r="DB1291" s="246">
        <f t="shared" si="144"/>
        <v>1.7160686427457099E-2</v>
      </c>
      <c r="DC1291" s="195"/>
      <c r="DD1291" s="15" t="str">
        <f>IFERROR(#REF!-AO1291,"")</f>
        <v/>
      </c>
      <c r="DE1291" s="195"/>
      <c r="DF1291" s="266" t="str">
        <f>IFERROR(#REF!-L1291,"")</f>
        <v/>
      </c>
      <c r="DG1291" s="228" t="e">
        <f>IF(#REF!&gt;AP1291,0,1)</f>
        <v>#REF!</v>
      </c>
      <c r="DH1291" s="228">
        <f t="shared" si="145"/>
        <v>1</v>
      </c>
      <c r="DI1291" s="228">
        <f t="shared" si="146"/>
        <v>1</v>
      </c>
    </row>
    <row r="1292" spans="1:113" ht="20.25" customHeight="1" x14ac:dyDescent="0.2">
      <c r="A1292">
        <v>2022</v>
      </c>
      <c r="B1292">
        <v>2</v>
      </c>
      <c r="C1292" s="261">
        <v>44618</v>
      </c>
      <c r="D1292">
        <v>407</v>
      </c>
      <c r="E1292">
        <v>627</v>
      </c>
      <c r="F1292">
        <v>4</v>
      </c>
      <c r="G1292" s="194" t="s">
        <v>190</v>
      </c>
      <c r="H1292" s="241" t="s">
        <v>191</v>
      </c>
      <c r="I1292" s="241" t="s">
        <v>169</v>
      </c>
      <c r="J1292" s="241">
        <v>1</v>
      </c>
      <c r="K1292" s="241">
        <v>5</v>
      </c>
      <c r="L1292" s="262">
        <v>418</v>
      </c>
      <c r="M1292" s="263">
        <v>384</v>
      </c>
      <c r="N1292" s="264">
        <v>452</v>
      </c>
      <c r="O1292" s="190"/>
      <c r="P1292" s="190"/>
      <c r="Q1292" s="190"/>
      <c r="R1292" s="190"/>
      <c r="S1292" s="190"/>
      <c r="T1292" s="190"/>
      <c r="U1292" s="190"/>
      <c r="V1292" s="190"/>
      <c r="W1292" s="190"/>
      <c r="X1292" s="190"/>
      <c r="Y1292" s="172"/>
      <c r="Z1292" s="172"/>
      <c r="AA1292" s="190"/>
      <c r="AB1292" s="190"/>
      <c r="AC1292" s="190"/>
      <c r="AD1292" s="190"/>
      <c r="AE1292" s="190"/>
      <c r="AF1292" s="190"/>
      <c r="AG1292" s="190"/>
      <c r="AH1292" s="190"/>
      <c r="AI1292" s="190"/>
      <c r="AJ1292" s="190"/>
      <c r="AK1292" s="172"/>
      <c r="AL1292" s="172"/>
      <c r="AM1292" s="265"/>
      <c r="AN1292" s="265"/>
      <c r="AO1292" s="183">
        <v>21</v>
      </c>
      <c r="AP1292" s="184">
        <v>171</v>
      </c>
      <c r="AQ1292" s="182"/>
      <c r="AR1292" s="182"/>
      <c r="AS1292" s="182"/>
      <c r="AT1292" s="182"/>
      <c r="AU1292" s="182"/>
      <c r="AV1292" s="182"/>
      <c r="AW1292" s="182"/>
      <c r="AX1292" s="182"/>
      <c r="AY1292" s="182"/>
      <c r="AZ1292" s="182"/>
      <c r="BA1292" s="182"/>
      <c r="BB1292" s="182"/>
      <c r="BC1292" s="182"/>
      <c r="BD1292" s="182"/>
      <c r="BE1292" s="182"/>
      <c r="BF1292" s="182"/>
      <c r="BG1292" s="182"/>
      <c r="BH1292" s="182"/>
      <c r="BI1292" s="182"/>
      <c r="BJ1292" s="182"/>
      <c r="BK1292" s="182"/>
      <c r="BL1292" s="182"/>
      <c r="BM1292" s="182"/>
      <c r="BN1292" s="182"/>
      <c r="BO1292" s="182"/>
      <c r="BP1292" s="182"/>
      <c r="BQ1292" s="228" t="s">
        <v>180</v>
      </c>
      <c r="BR1292" s="228" t="s">
        <v>192</v>
      </c>
      <c r="BS1292" s="228" t="s">
        <v>193</v>
      </c>
      <c r="BT1292" s="228"/>
      <c r="BU1292" s="228">
        <v>8</v>
      </c>
      <c r="BV1292" s="228" t="s">
        <v>194</v>
      </c>
      <c r="BW1292" s="228" t="s">
        <v>173</v>
      </c>
      <c r="BX1292" s="186">
        <v>0</v>
      </c>
      <c r="BY1292" s="182">
        <v>0</v>
      </c>
      <c r="BZ1292" s="182">
        <v>0</v>
      </c>
      <c r="CA1292" s="182">
        <v>0</v>
      </c>
      <c r="CB1292" s="182">
        <v>0</v>
      </c>
      <c r="CC1292" s="182">
        <v>0</v>
      </c>
      <c r="CD1292" s="182">
        <v>0</v>
      </c>
      <c r="CE1292" s="228">
        <v>0</v>
      </c>
      <c r="CF1292" s="228">
        <v>0</v>
      </c>
      <c r="CG1292" s="113">
        <v>0</v>
      </c>
      <c r="CH1292" s="113">
        <v>0</v>
      </c>
      <c r="CI1292" s="113">
        <v>0</v>
      </c>
      <c r="CJ1292" s="113">
        <v>0</v>
      </c>
      <c r="CK1292" s="113">
        <v>0</v>
      </c>
      <c r="CL1292" s="113">
        <v>0</v>
      </c>
      <c r="CM1292" s="113">
        <v>0</v>
      </c>
      <c r="CN1292" s="185">
        <v>0</v>
      </c>
      <c r="CO1292" s="181">
        <v>0</v>
      </c>
      <c r="CP1292" s="187"/>
      <c r="CQ1292" s="173">
        <v>0</v>
      </c>
      <c r="CR1292" s="173">
        <v>0</v>
      </c>
      <c r="CS1292" s="173"/>
      <c r="CT1292" s="173"/>
      <c r="CU1292" s="253">
        <v>2791</v>
      </c>
      <c r="CV1292" s="220"/>
      <c r="CW1292" s="254">
        <f t="shared" si="140"/>
        <v>0</v>
      </c>
      <c r="CX1292" s="15">
        <f t="shared" si="141"/>
        <v>0</v>
      </c>
      <c r="CY1292" s="241">
        <f t="shared" si="142"/>
        <v>0</v>
      </c>
      <c r="CZ1292" s="241" t="str">
        <f>IFERROR(ROUND(CY1292/#REF!,1),"")</f>
        <v/>
      </c>
      <c r="DA1292" s="254">
        <f t="shared" si="143"/>
        <v>0</v>
      </c>
      <c r="DB1292" s="246" t="str">
        <f t="shared" si="144"/>
        <v/>
      </c>
      <c r="DC1292" s="195"/>
      <c r="DD1292" s="15" t="str">
        <f>IFERROR(#REF!-AO1292,"")</f>
        <v/>
      </c>
      <c r="DE1292" s="195"/>
      <c r="DF1292" s="266" t="str">
        <f>IFERROR(#REF!-L1292,"")</f>
        <v/>
      </c>
      <c r="DG1292" s="228" t="e">
        <f>IF(#REF!&gt;AP1292,0,1)</f>
        <v>#REF!</v>
      </c>
      <c r="DH1292" s="228">
        <f t="shared" si="145"/>
        <v>0</v>
      </c>
      <c r="DI1292" s="228">
        <f t="shared" si="146"/>
        <v>1</v>
      </c>
    </row>
    <row r="1293" spans="1:113" ht="20.25" customHeight="1" x14ac:dyDescent="0.2">
      <c r="A1293">
        <v>2022</v>
      </c>
      <c r="B1293">
        <v>2</v>
      </c>
      <c r="C1293" s="261">
        <v>44618</v>
      </c>
      <c r="D1293">
        <v>407</v>
      </c>
      <c r="E1293">
        <v>628</v>
      </c>
      <c r="F1293">
        <v>4</v>
      </c>
      <c r="G1293" s="194" t="s">
        <v>195</v>
      </c>
      <c r="H1293" s="241" t="s">
        <v>196</v>
      </c>
      <c r="I1293" s="241" t="s">
        <v>169</v>
      </c>
      <c r="J1293" s="241">
        <v>1</v>
      </c>
      <c r="K1293" s="241">
        <v>5</v>
      </c>
      <c r="L1293" s="262">
        <v>330</v>
      </c>
      <c r="M1293" s="263">
        <v>303</v>
      </c>
      <c r="N1293" s="264">
        <v>356</v>
      </c>
      <c r="O1293" s="190"/>
      <c r="P1293" s="190"/>
      <c r="Q1293" s="190"/>
      <c r="R1293" s="190"/>
      <c r="S1293" s="190"/>
      <c r="T1293" s="190"/>
      <c r="U1293" s="190"/>
      <c r="V1293" s="190"/>
      <c r="W1293" s="190"/>
      <c r="X1293" s="190"/>
      <c r="Y1293" s="172"/>
      <c r="Z1293" s="172"/>
      <c r="AA1293" s="190"/>
      <c r="AB1293" s="190"/>
      <c r="AC1293" s="190"/>
      <c r="AD1293" s="190"/>
      <c r="AE1293" s="190"/>
      <c r="AF1293" s="190"/>
      <c r="AG1293" s="190"/>
      <c r="AH1293" s="190"/>
      <c r="AI1293" s="190"/>
      <c r="AJ1293" s="190"/>
      <c r="AK1293" s="172"/>
      <c r="AL1293" s="172"/>
      <c r="AM1293" s="265"/>
      <c r="AN1293" s="265"/>
      <c r="AO1293" s="183">
        <v>21</v>
      </c>
      <c r="AP1293" s="184">
        <v>171</v>
      </c>
      <c r="AQ1293" s="182"/>
      <c r="AR1293" s="182"/>
      <c r="AS1293" s="182"/>
      <c r="AT1293" s="182"/>
      <c r="AU1293" s="182"/>
      <c r="AV1293" s="182"/>
      <c r="AW1293" s="182"/>
      <c r="AX1293" s="182"/>
      <c r="AY1293" s="182"/>
      <c r="AZ1293" s="182"/>
      <c r="BA1293" s="182"/>
      <c r="BB1293" s="182"/>
      <c r="BC1293" s="182"/>
      <c r="BD1293" s="182"/>
      <c r="BE1293" s="182"/>
      <c r="BF1293" s="182"/>
      <c r="BG1293" s="182"/>
      <c r="BH1293" s="182"/>
      <c r="BI1293" s="182"/>
      <c r="BJ1293" s="182"/>
      <c r="BK1293" s="182"/>
      <c r="BL1293" s="182"/>
      <c r="BM1293" s="182"/>
      <c r="BN1293" s="182"/>
      <c r="BO1293" s="182"/>
      <c r="BP1293" s="182"/>
      <c r="BQ1293" s="228" t="s">
        <v>180</v>
      </c>
      <c r="BR1293" s="228" t="s">
        <v>192</v>
      </c>
      <c r="BS1293" s="228" t="s">
        <v>197</v>
      </c>
      <c r="BT1293" s="228"/>
      <c r="BU1293" s="228">
        <v>8</v>
      </c>
      <c r="BV1293" s="228" t="s">
        <v>194</v>
      </c>
      <c r="BW1293" s="228" t="s">
        <v>173</v>
      </c>
      <c r="BX1293" s="186">
        <v>0</v>
      </c>
      <c r="BY1293" s="182">
        <v>0</v>
      </c>
      <c r="BZ1293" s="182">
        <v>0</v>
      </c>
      <c r="CA1293" s="182">
        <v>0</v>
      </c>
      <c r="CB1293" s="182">
        <v>0</v>
      </c>
      <c r="CC1293" s="182">
        <v>0</v>
      </c>
      <c r="CD1293" s="182">
        <v>0</v>
      </c>
      <c r="CE1293" s="228">
        <v>0</v>
      </c>
      <c r="CF1293" s="228">
        <v>0</v>
      </c>
      <c r="CG1293" s="113">
        <v>0</v>
      </c>
      <c r="CH1293" s="113">
        <v>0</v>
      </c>
      <c r="CI1293" s="113">
        <v>0</v>
      </c>
      <c r="CJ1293" s="113">
        <v>0</v>
      </c>
      <c r="CK1293" s="113">
        <v>0</v>
      </c>
      <c r="CL1293" s="113">
        <v>0</v>
      </c>
      <c r="CM1293" s="113">
        <v>0</v>
      </c>
      <c r="CN1293" s="185">
        <v>0</v>
      </c>
      <c r="CO1293" s="181">
        <v>0</v>
      </c>
      <c r="CP1293" s="187"/>
      <c r="CQ1293" s="173">
        <v>0</v>
      </c>
      <c r="CR1293" s="173">
        <v>0</v>
      </c>
      <c r="CS1293" s="173"/>
      <c r="CT1293" s="173"/>
      <c r="CU1293" s="253">
        <v>2791</v>
      </c>
      <c r="CV1293" s="220"/>
      <c r="CW1293" s="254">
        <f t="shared" si="140"/>
        <v>0</v>
      </c>
      <c r="CX1293" s="15">
        <f t="shared" si="141"/>
        <v>0</v>
      </c>
      <c r="CY1293" s="241">
        <f t="shared" si="142"/>
        <v>0</v>
      </c>
      <c r="CZ1293" s="241" t="str">
        <f>IFERROR(ROUND(CY1293/#REF!,1),"")</f>
        <v/>
      </c>
      <c r="DA1293" s="254">
        <f t="shared" si="143"/>
        <v>0</v>
      </c>
      <c r="DB1293" s="246" t="str">
        <f t="shared" si="144"/>
        <v/>
      </c>
      <c r="DC1293" s="195"/>
      <c r="DD1293" s="15" t="str">
        <f>IFERROR(#REF!-AO1293,"")</f>
        <v/>
      </c>
      <c r="DE1293" s="195"/>
      <c r="DF1293" s="266" t="str">
        <f>IFERROR(#REF!-L1293,"")</f>
        <v/>
      </c>
      <c r="DG1293" s="228" t="e">
        <f>IF(#REF!&gt;AP1293,0,1)</f>
        <v>#REF!</v>
      </c>
      <c r="DH1293" s="228">
        <f t="shared" si="145"/>
        <v>0</v>
      </c>
      <c r="DI1293" s="228">
        <f t="shared" si="146"/>
        <v>1</v>
      </c>
    </row>
    <row r="1294" spans="1:113" ht="20.25" customHeight="1" x14ac:dyDescent="0.2">
      <c r="A1294">
        <v>2022</v>
      </c>
      <c r="B1294">
        <v>2</v>
      </c>
      <c r="C1294" s="261">
        <v>44618</v>
      </c>
      <c r="D1294">
        <v>407</v>
      </c>
      <c r="E1294">
        <v>629</v>
      </c>
      <c r="F1294">
        <v>4</v>
      </c>
      <c r="G1294" s="194" t="s">
        <v>198</v>
      </c>
      <c r="H1294" s="241" t="s">
        <v>199</v>
      </c>
      <c r="I1294" s="241" t="s">
        <v>169</v>
      </c>
      <c r="J1294" s="241">
        <v>1</v>
      </c>
      <c r="K1294" s="241">
        <v>5</v>
      </c>
      <c r="L1294" s="262">
        <v>221</v>
      </c>
      <c r="M1294" s="263">
        <v>203</v>
      </c>
      <c r="N1294" s="264">
        <v>238</v>
      </c>
      <c r="O1294" s="190"/>
      <c r="P1294" s="190"/>
      <c r="Q1294" s="190"/>
      <c r="R1294" s="190"/>
      <c r="S1294" s="190"/>
      <c r="T1294" s="190"/>
      <c r="U1294" s="190"/>
      <c r="V1294" s="190"/>
      <c r="W1294" s="190"/>
      <c r="X1294" s="190"/>
      <c r="Y1294" s="172"/>
      <c r="Z1294" s="172"/>
      <c r="AA1294" s="190"/>
      <c r="AB1294" s="190"/>
      <c r="AC1294" s="190"/>
      <c r="AD1294" s="190"/>
      <c r="AE1294" s="190"/>
      <c r="AF1294" s="190"/>
      <c r="AG1294" s="190"/>
      <c r="AH1294" s="190"/>
      <c r="AI1294" s="190"/>
      <c r="AJ1294" s="190"/>
      <c r="AK1294" s="172"/>
      <c r="AL1294" s="172"/>
      <c r="AM1294" s="265"/>
      <c r="AN1294" s="265"/>
      <c r="AO1294" s="183">
        <v>21</v>
      </c>
      <c r="AP1294" s="184">
        <v>171</v>
      </c>
      <c r="AQ1294" s="182"/>
      <c r="AR1294" s="182"/>
      <c r="AS1294" s="182"/>
      <c r="AT1294" s="182"/>
      <c r="AU1294" s="182"/>
      <c r="AV1294" s="182"/>
      <c r="AW1294" s="182"/>
      <c r="AX1294" s="182"/>
      <c r="AY1294" s="182"/>
      <c r="AZ1294" s="182"/>
      <c r="BA1294" s="182"/>
      <c r="BB1294" s="182"/>
      <c r="BC1294" s="182"/>
      <c r="BD1294" s="182"/>
      <c r="BE1294" s="182"/>
      <c r="BF1294" s="182"/>
      <c r="BG1294" s="182"/>
      <c r="BH1294" s="182"/>
      <c r="BI1294" s="182"/>
      <c r="BJ1294" s="182"/>
      <c r="BK1294" s="182"/>
      <c r="BL1294" s="182"/>
      <c r="BM1294" s="182"/>
      <c r="BN1294" s="182"/>
      <c r="BO1294" s="182"/>
      <c r="BP1294" s="182"/>
      <c r="BQ1294" s="228" t="s">
        <v>180</v>
      </c>
      <c r="BR1294" s="228" t="s">
        <v>192</v>
      </c>
      <c r="BS1294" s="228" t="s">
        <v>197</v>
      </c>
      <c r="BT1294" s="228"/>
      <c r="BU1294" s="228">
        <v>8</v>
      </c>
      <c r="BV1294" s="228" t="s">
        <v>194</v>
      </c>
      <c r="BW1294" s="228" t="s">
        <v>173</v>
      </c>
      <c r="BX1294" s="186">
        <v>0</v>
      </c>
      <c r="BY1294" s="182">
        <v>0</v>
      </c>
      <c r="BZ1294" s="182">
        <v>0</v>
      </c>
      <c r="CA1294" s="182">
        <v>0</v>
      </c>
      <c r="CB1294" s="182">
        <v>0</v>
      </c>
      <c r="CC1294" s="182">
        <v>0</v>
      </c>
      <c r="CD1294" s="182">
        <v>0</v>
      </c>
      <c r="CE1294" s="228">
        <v>0</v>
      </c>
      <c r="CF1294" s="228">
        <v>0</v>
      </c>
      <c r="CG1294" s="113">
        <v>0</v>
      </c>
      <c r="CH1294" s="113">
        <v>0</v>
      </c>
      <c r="CI1294" s="113">
        <v>0</v>
      </c>
      <c r="CJ1294" s="113">
        <v>0</v>
      </c>
      <c r="CK1294" s="113">
        <v>0</v>
      </c>
      <c r="CL1294" s="113">
        <v>0</v>
      </c>
      <c r="CM1294" s="113">
        <v>0</v>
      </c>
      <c r="CN1294" s="185">
        <v>0</v>
      </c>
      <c r="CO1294" s="181">
        <v>0</v>
      </c>
      <c r="CP1294" s="187"/>
      <c r="CQ1294" s="173">
        <v>0</v>
      </c>
      <c r="CR1294" s="173">
        <v>0</v>
      </c>
      <c r="CS1294" s="173"/>
      <c r="CT1294" s="173"/>
      <c r="CU1294" s="253">
        <v>2791</v>
      </c>
      <c r="CV1294" s="220"/>
      <c r="CW1294" s="254">
        <f t="shared" si="140"/>
        <v>0</v>
      </c>
      <c r="CX1294" s="15">
        <f t="shared" si="141"/>
        <v>0</v>
      </c>
      <c r="CY1294" s="241">
        <f t="shared" si="142"/>
        <v>0</v>
      </c>
      <c r="CZ1294" s="241" t="str">
        <f>IFERROR(ROUND(CY1294/#REF!,1),"")</f>
        <v/>
      </c>
      <c r="DA1294" s="254">
        <f t="shared" si="143"/>
        <v>0</v>
      </c>
      <c r="DB1294" s="246" t="str">
        <f t="shared" si="144"/>
        <v/>
      </c>
      <c r="DC1294" s="195"/>
      <c r="DD1294" s="15" t="str">
        <f>IFERROR(#REF!-AO1294,"")</f>
        <v/>
      </c>
      <c r="DE1294" s="195"/>
      <c r="DF1294" s="266" t="str">
        <f>IFERROR(#REF!-L1294,"")</f>
        <v/>
      </c>
      <c r="DG1294" s="228" t="e">
        <f>IF(#REF!&gt;AP1294,0,1)</f>
        <v>#REF!</v>
      </c>
      <c r="DH1294" s="228">
        <f t="shared" si="145"/>
        <v>0</v>
      </c>
      <c r="DI1294" s="228">
        <f t="shared" si="146"/>
        <v>1</v>
      </c>
    </row>
    <row r="1295" spans="1:113" ht="20.25" customHeight="1" x14ac:dyDescent="0.2">
      <c r="A1295">
        <v>2022</v>
      </c>
      <c r="B1295">
        <v>2</v>
      </c>
      <c r="C1295" s="261">
        <v>44618</v>
      </c>
      <c r="D1295">
        <v>407</v>
      </c>
      <c r="E1295">
        <v>630</v>
      </c>
      <c r="F1295">
        <v>4</v>
      </c>
      <c r="G1295" s="194" t="s">
        <v>200</v>
      </c>
      <c r="H1295" s="241" t="s">
        <v>201</v>
      </c>
      <c r="I1295" s="241" t="s">
        <v>169</v>
      </c>
      <c r="J1295" s="241">
        <v>1</v>
      </c>
      <c r="K1295" s="241">
        <v>5</v>
      </c>
      <c r="L1295" s="262">
        <v>214</v>
      </c>
      <c r="M1295" s="263">
        <v>197</v>
      </c>
      <c r="N1295" s="264">
        <v>230</v>
      </c>
      <c r="O1295" s="190"/>
      <c r="P1295" s="190"/>
      <c r="Q1295" s="190"/>
      <c r="R1295" s="190"/>
      <c r="S1295" s="190"/>
      <c r="T1295" s="190"/>
      <c r="U1295" s="190"/>
      <c r="V1295" s="190"/>
      <c r="W1295" s="190"/>
      <c r="X1295" s="190"/>
      <c r="Y1295" s="172"/>
      <c r="Z1295" s="172"/>
      <c r="AA1295" s="190"/>
      <c r="AB1295" s="190"/>
      <c r="AC1295" s="190"/>
      <c r="AD1295" s="190"/>
      <c r="AE1295" s="190"/>
      <c r="AF1295" s="190"/>
      <c r="AG1295" s="190"/>
      <c r="AH1295" s="190"/>
      <c r="AI1295" s="190"/>
      <c r="AJ1295" s="190"/>
      <c r="AK1295" s="172"/>
      <c r="AL1295" s="172"/>
      <c r="AM1295" s="265"/>
      <c r="AN1295" s="265"/>
      <c r="AO1295" s="183">
        <v>21</v>
      </c>
      <c r="AP1295" s="184">
        <v>171</v>
      </c>
      <c r="AQ1295" s="182"/>
      <c r="AR1295" s="182"/>
      <c r="AS1295" s="182"/>
      <c r="AT1295" s="182"/>
      <c r="AU1295" s="182"/>
      <c r="AV1295" s="182"/>
      <c r="AW1295" s="182"/>
      <c r="AX1295" s="182"/>
      <c r="AY1295" s="182"/>
      <c r="AZ1295" s="182"/>
      <c r="BA1295" s="182"/>
      <c r="BB1295" s="182"/>
      <c r="BC1295" s="182"/>
      <c r="BD1295" s="182"/>
      <c r="BE1295" s="182"/>
      <c r="BF1295" s="182"/>
      <c r="BG1295" s="182"/>
      <c r="BH1295" s="182"/>
      <c r="BI1295" s="182"/>
      <c r="BJ1295" s="182"/>
      <c r="BK1295" s="182"/>
      <c r="BL1295" s="182"/>
      <c r="BM1295" s="182"/>
      <c r="BN1295" s="182"/>
      <c r="BO1295" s="182"/>
      <c r="BP1295" s="182"/>
      <c r="BQ1295" s="228" t="s">
        <v>180</v>
      </c>
      <c r="BR1295" s="228" t="s">
        <v>192</v>
      </c>
      <c r="BS1295" s="228" t="s">
        <v>197</v>
      </c>
      <c r="BT1295" s="228"/>
      <c r="BU1295" s="228">
        <v>8</v>
      </c>
      <c r="BV1295" s="228" t="s">
        <v>194</v>
      </c>
      <c r="BW1295" s="228" t="s">
        <v>173</v>
      </c>
      <c r="BX1295" s="186">
        <v>0</v>
      </c>
      <c r="BY1295" s="182">
        <v>0</v>
      </c>
      <c r="BZ1295" s="182">
        <v>0</v>
      </c>
      <c r="CA1295" s="182">
        <v>0</v>
      </c>
      <c r="CB1295" s="182">
        <v>0</v>
      </c>
      <c r="CC1295" s="182">
        <v>0</v>
      </c>
      <c r="CD1295" s="182">
        <v>0</v>
      </c>
      <c r="CE1295" s="228">
        <v>0</v>
      </c>
      <c r="CF1295" s="228">
        <v>0</v>
      </c>
      <c r="CG1295" s="113">
        <v>0</v>
      </c>
      <c r="CH1295" s="113">
        <v>0</v>
      </c>
      <c r="CI1295" s="113">
        <v>0</v>
      </c>
      <c r="CJ1295" s="113">
        <v>0</v>
      </c>
      <c r="CK1295" s="113">
        <v>0</v>
      </c>
      <c r="CL1295" s="113">
        <v>0</v>
      </c>
      <c r="CM1295" s="113">
        <v>0</v>
      </c>
      <c r="CN1295" s="185">
        <v>0</v>
      </c>
      <c r="CO1295" s="181">
        <v>0</v>
      </c>
      <c r="CP1295" s="187"/>
      <c r="CQ1295" s="173">
        <v>0</v>
      </c>
      <c r="CR1295" s="173">
        <v>0</v>
      </c>
      <c r="CS1295" s="173"/>
      <c r="CT1295" s="173"/>
      <c r="CU1295" s="253">
        <v>2791</v>
      </c>
      <c r="CV1295" s="220"/>
      <c r="CW1295" s="254">
        <f t="shared" si="140"/>
        <v>0</v>
      </c>
      <c r="CX1295" s="15">
        <f t="shared" si="141"/>
        <v>0</v>
      </c>
      <c r="CY1295" s="241">
        <f t="shared" si="142"/>
        <v>0</v>
      </c>
      <c r="CZ1295" s="241" t="str">
        <f>IFERROR(ROUND(CY1295/#REF!,1),"")</f>
        <v/>
      </c>
      <c r="DA1295" s="254">
        <f t="shared" si="143"/>
        <v>0</v>
      </c>
      <c r="DB1295" s="246" t="str">
        <f t="shared" si="144"/>
        <v/>
      </c>
      <c r="DC1295" s="195"/>
      <c r="DD1295" s="15" t="str">
        <f>IFERROR(#REF!-AO1295,"")</f>
        <v/>
      </c>
      <c r="DE1295" s="195"/>
      <c r="DF1295" s="266" t="str">
        <f>IFERROR(#REF!-L1295,"")</f>
        <v/>
      </c>
      <c r="DG1295" s="228" t="e">
        <f>IF(#REF!&gt;AP1295,0,1)</f>
        <v>#REF!</v>
      </c>
      <c r="DH1295" s="228">
        <f t="shared" si="145"/>
        <v>0</v>
      </c>
      <c r="DI1295" s="228">
        <f t="shared" si="146"/>
        <v>1</v>
      </c>
    </row>
    <row r="1296" spans="1:113" ht="20.25" customHeight="1" x14ac:dyDescent="0.2">
      <c r="A1296">
        <v>2022</v>
      </c>
      <c r="B1296">
        <v>2</v>
      </c>
      <c r="C1296" s="261">
        <v>44618</v>
      </c>
      <c r="D1296">
        <v>376</v>
      </c>
      <c r="E1296">
        <v>438</v>
      </c>
      <c r="F1296">
        <v>5</v>
      </c>
      <c r="G1296" s="194" t="s">
        <v>216</v>
      </c>
      <c r="H1296" s="241" t="s">
        <v>217</v>
      </c>
      <c r="I1296" s="241" t="s">
        <v>169</v>
      </c>
      <c r="J1296" s="241">
        <v>3</v>
      </c>
      <c r="K1296" s="241">
        <v>2</v>
      </c>
      <c r="L1296" s="262">
        <v>335</v>
      </c>
      <c r="M1296" s="263">
        <v>315</v>
      </c>
      <c r="N1296" s="264">
        <v>358</v>
      </c>
      <c r="O1296" s="190">
        <v>472</v>
      </c>
      <c r="P1296" s="190"/>
      <c r="Q1296" s="190">
        <v>460</v>
      </c>
      <c r="R1296" s="190"/>
      <c r="S1296" s="190"/>
      <c r="T1296" s="190">
        <v>350</v>
      </c>
      <c r="U1296" s="190"/>
      <c r="V1296" s="190">
        <v>351</v>
      </c>
      <c r="W1296" s="190"/>
      <c r="X1296" s="190"/>
      <c r="Y1296" s="172">
        <v>99</v>
      </c>
      <c r="Z1296" s="172"/>
      <c r="AA1296" s="190"/>
      <c r="AB1296" s="190"/>
      <c r="AC1296" s="190">
        <v>502</v>
      </c>
      <c r="AD1296" s="190">
        <v>461</v>
      </c>
      <c r="AE1296" s="190"/>
      <c r="AF1296" s="190"/>
      <c r="AG1296" s="190"/>
      <c r="AH1296" s="190">
        <v>375</v>
      </c>
      <c r="AI1296" s="190">
        <v>367</v>
      </c>
      <c r="AJ1296" s="190"/>
      <c r="AK1296" s="172"/>
      <c r="AL1296" s="172">
        <v>134</v>
      </c>
      <c r="AM1296" s="265">
        <v>473.75</v>
      </c>
      <c r="AN1296" s="265">
        <v>360.75</v>
      </c>
      <c r="AO1296" s="183">
        <v>75</v>
      </c>
      <c r="AP1296" s="184">
        <v>144</v>
      </c>
      <c r="AQ1296" s="182">
        <v>92.703862660944196</v>
      </c>
      <c r="AR1296" s="182">
        <v>116.5</v>
      </c>
      <c r="AS1296" s="182"/>
      <c r="AT1296" s="182"/>
      <c r="AU1296" s="182">
        <v>600</v>
      </c>
      <c r="AV1296" s="182">
        <v>4</v>
      </c>
      <c r="AW1296" s="182">
        <v>8</v>
      </c>
      <c r="AX1296" s="182">
        <v>4</v>
      </c>
      <c r="AY1296" s="182"/>
      <c r="AZ1296" s="182"/>
      <c r="BA1296" s="182"/>
      <c r="BB1296" s="182"/>
      <c r="BC1296" s="182"/>
      <c r="BD1296" s="182"/>
      <c r="BE1296" s="182"/>
      <c r="BF1296" s="182"/>
      <c r="BG1296" s="182">
        <v>660</v>
      </c>
      <c r="BH1296" s="182">
        <v>2</v>
      </c>
      <c r="BI1296" s="182">
        <v>4</v>
      </c>
      <c r="BJ1296" s="182">
        <v>6</v>
      </c>
      <c r="BK1296" s="182"/>
      <c r="BL1296" s="182"/>
      <c r="BM1296" s="182"/>
      <c r="BN1296" s="182"/>
      <c r="BO1296" s="182"/>
      <c r="BP1296" s="182"/>
      <c r="BQ1296" s="228" t="s">
        <v>185</v>
      </c>
      <c r="BR1296" s="228" t="s">
        <v>186</v>
      </c>
      <c r="BS1296" s="228" t="s">
        <v>218</v>
      </c>
      <c r="BT1296" s="228" t="s">
        <v>188</v>
      </c>
      <c r="BU1296" s="228">
        <v>8</v>
      </c>
      <c r="BV1296" s="228" t="s">
        <v>219</v>
      </c>
      <c r="BW1296" s="228" t="s">
        <v>173</v>
      </c>
      <c r="BX1296" s="186">
        <v>0</v>
      </c>
      <c r="BY1296" s="182">
        <v>16</v>
      </c>
      <c r="BZ1296" s="182">
        <v>8</v>
      </c>
      <c r="CA1296" s="182">
        <v>608</v>
      </c>
      <c r="CB1296" s="182">
        <v>12</v>
      </c>
      <c r="CC1296" s="182">
        <v>6</v>
      </c>
      <c r="CD1296" s="182">
        <v>666</v>
      </c>
      <c r="CE1296" s="228">
        <v>3</v>
      </c>
      <c r="CF1296" s="228">
        <v>6</v>
      </c>
      <c r="CG1296" s="113">
        <v>5</v>
      </c>
      <c r="CH1296" s="113">
        <v>0</v>
      </c>
      <c r="CI1296" s="113">
        <v>0</v>
      </c>
      <c r="CJ1296" s="113">
        <v>0</v>
      </c>
      <c r="CK1296" s="113">
        <v>0</v>
      </c>
      <c r="CL1296" s="113">
        <v>0</v>
      </c>
      <c r="CM1296" s="113">
        <v>0</v>
      </c>
      <c r="CN1296" s="185">
        <v>14</v>
      </c>
      <c r="CO1296" s="181">
        <v>1274</v>
      </c>
      <c r="CP1296" s="187">
        <v>1.098901098901099E-2</v>
      </c>
      <c r="CQ1296" s="173">
        <v>4.1791044776119397E-2</v>
      </c>
      <c r="CR1296" s="173">
        <v>3.8029850746268661</v>
      </c>
      <c r="CS1296" s="173">
        <v>3.8808038808038813E-2</v>
      </c>
      <c r="CT1296" s="173">
        <v>3.531531531531531</v>
      </c>
      <c r="CU1296" s="253">
        <v>2791</v>
      </c>
      <c r="CV1296" s="220">
        <v>-1</v>
      </c>
      <c r="CW1296" s="254">
        <f t="shared" si="140"/>
        <v>1260</v>
      </c>
      <c r="CX1296" s="15">
        <f t="shared" si="141"/>
        <v>28</v>
      </c>
      <c r="CY1296" s="241">
        <f t="shared" si="142"/>
        <v>14</v>
      </c>
      <c r="CZ1296" s="241" t="str">
        <f>IFERROR(ROUND(CY1296/#REF!,1),"")</f>
        <v/>
      </c>
      <c r="DA1296" s="254">
        <f t="shared" si="143"/>
        <v>1274</v>
      </c>
      <c r="DB1296" s="246">
        <f t="shared" si="144"/>
        <v>1.098901098901099E-2</v>
      </c>
      <c r="DC1296" s="195"/>
      <c r="DD1296" s="15" t="str">
        <f>IFERROR(#REF!-AO1296,"")</f>
        <v/>
      </c>
      <c r="DE1296" s="195"/>
      <c r="DF1296" s="266" t="str">
        <f>IFERROR(#REF!-L1296,"")</f>
        <v/>
      </c>
      <c r="DG1296" s="228" t="e">
        <f>IF(#REF!&gt;AP1296,0,1)</f>
        <v>#REF!</v>
      </c>
      <c r="DH1296" s="228">
        <f t="shared" si="145"/>
        <v>1</v>
      </c>
      <c r="DI1296" s="228">
        <f t="shared" si="146"/>
        <v>0</v>
      </c>
    </row>
    <row r="1297" spans="1:113" ht="20.25" customHeight="1" x14ac:dyDescent="0.2">
      <c r="A1297">
        <v>2022</v>
      </c>
      <c r="B1297">
        <v>2</v>
      </c>
      <c r="C1297" s="261">
        <v>44618</v>
      </c>
      <c r="D1297">
        <v>212</v>
      </c>
      <c r="E1297">
        <v>140</v>
      </c>
      <c r="F1297">
        <v>6</v>
      </c>
      <c r="G1297" s="194" t="s">
        <v>506</v>
      </c>
      <c r="H1297" s="241" t="s">
        <v>507</v>
      </c>
      <c r="I1297" s="241" t="s">
        <v>169</v>
      </c>
      <c r="J1297" s="241">
        <v>2</v>
      </c>
      <c r="K1297" s="241">
        <v>2</v>
      </c>
      <c r="L1297" s="262">
        <v>485</v>
      </c>
      <c r="M1297" s="263">
        <v>451</v>
      </c>
      <c r="N1297" s="264">
        <v>518</v>
      </c>
      <c r="O1297" s="190"/>
      <c r="P1297" s="190"/>
      <c r="Q1297" s="190"/>
      <c r="R1297" s="190"/>
      <c r="S1297" s="190"/>
      <c r="T1297" s="190"/>
      <c r="U1297" s="190"/>
      <c r="V1297" s="190"/>
      <c r="W1297" s="190"/>
      <c r="X1297" s="190"/>
      <c r="Y1297" s="172"/>
      <c r="Z1297" s="172"/>
      <c r="AA1297" s="190"/>
      <c r="AB1297" s="190"/>
      <c r="AC1297" s="190"/>
      <c r="AD1297" s="190"/>
      <c r="AE1297" s="190"/>
      <c r="AF1297" s="190"/>
      <c r="AG1297" s="190"/>
      <c r="AH1297" s="190"/>
      <c r="AI1297" s="190"/>
      <c r="AJ1297" s="190"/>
      <c r="AK1297" s="172"/>
      <c r="AL1297" s="172"/>
      <c r="AM1297" s="265"/>
      <c r="AN1297" s="265"/>
      <c r="AO1297" s="183">
        <v>60</v>
      </c>
      <c r="AP1297" s="184">
        <v>120</v>
      </c>
      <c r="AQ1297" s="182"/>
      <c r="AR1297" s="182"/>
      <c r="AS1297" s="182"/>
      <c r="AT1297" s="182"/>
      <c r="AU1297" s="182"/>
      <c r="AV1297" s="182"/>
      <c r="AW1297" s="182"/>
      <c r="AX1297" s="182"/>
      <c r="AY1297" s="182"/>
      <c r="AZ1297" s="182"/>
      <c r="BA1297" s="182"/>
      <c r="BB1297" s="182"/>
      <c r="BC1297" s="182"/>
      <c r="BD1297" s="182"/>
      <c r="BE1297" s="182"/>
      <c r="BF1297" s="182"/>
      <c r="BG1297" s="182"/>
      <c r="BH1297" s="182"/>
      <c r="BI1297" s="182"/>
      <c r="BJ1297" s="182"/>
      <c r="BK1297" s="182"/>
      <c r="BL1297" s="182"/>
      <c r="BM1297" s="182"/>
      <c r="BN1297" s="182"/>
      <c r="BO1297" s="182"/>
      <c r="BP1297" s="182"/>
      <c r="BQ1297" s="228" t="s">
        <v>180</v>
      </c>
      <c r="BR1297" s="228" t="s">
        <v>266</v>
      </c>
      <c r="BS1297" s="228" t="s">
        <v>508</v>
      </c>
      <c r="BT1297" s="228"/>
      <c r="BU1297" s="228">
        <v>8</v>
      </c>
      <c r="BV1297" s="228" t="s">
        <v>509</v>
      </c>
      <c r="BW1297" s="228" t="s">
        <v>173</v>
      </c>
      <c r="BX1297" s="186">
        <v>0</v>
      </c>
      <c r="BY1297" s="182">
        <v>0</v>
      </c>
      <c r="BZ1297" s="182">
        <v>0</v>
      </c>
      <c r="CA1297" s="182">
        <v>0</v>
      </c>
      <c r="CB1297" s="182">
        <v>0</v>
      </c>
      <c r="CC1297" s="182">
        <v>0</v>
      </c>
      <c r="CD1297" s="182">
        <v>0</v>
      </c>
      <c r="CE1297" s="228">
        <v>0</v>
      </c>
      <c r="CF1297" s="228">
        <v>0</v>
      </c>
      <c r="CG1297" s="113">
        <v>0</v>
      </c>
      <c r="CH1297" s="113">
        <v>0</v>
      </c>
      <c r="CI1297" s="113">
        <v>0</v>
      </c>
      <c r="CJ1297" s="113">
        <v>0</v>
      </c>
      <c r="CK1297" s="113">
        <v>0</v>
      </c>
      <c r="CL1297" s="113">
        <v>0</v>
      </c>
      <c r="CM1297" s="113">
        <v>0</v>
      </c>
      <c r="CN1297" s="185">
        <v>0</v>
      </c>
      <c r="CO1297" s="181">
        <v>0</v>
      </c>
      <c r="CP1297" s="187"/>
      <c r="CQ1297" s="173">
        <v>0</v>
      </c>
      <c r="CR1297" s="173">
        <v>0</v>
      </c>
      <c r="CS1297" s="173"/>
      <c r="CT1297" s="173"/>
      <c r="CU1297" s="253">
        <v>2791</v>
      </c>
      <c r="CV1297" s="220"/>
      <c r="CW1297" s="254">
        <f t="shared" si="140"/>
        <v>0</v>
      </c>
      <c r="CX1297" s="15">
        <f t="shared" si="141"/>
        <v>0</v>
      </c>
      <c r="CY1297" s="241">
        <f t="shared" si="142"/>
        <v>0</v>
      </c>
      <c r="CZ1297" s="241" t="str">
        <f>IFERROR(ROUND(CY1297/#REF!,1),"")</f>
        <v/>
      </c>
      <c r="DA1297" s="254">
        <f t="shared" si="143"/>
        <v>0</v>
      </c>
      <c r="DB1297" s="246" t="str">
        <f t="shared" si="144"/>
        <v/>
      </c>
      <c r="DC1297" s="195"/>
      <c r="DD1297" s="15" t="str">
        <f>IFERROR(#REF!-AO1297,"")</f>
        <v/>
      </c>
      <c r="DE1297" s="195"/>
      <c r="DF1297" s="266" t="str">
        <f>IFERROR(#REF!-L1297,"")</f>
        <v/>
      </c>
      <c r="DG1297" s="228" t="e">
        <f>IF(#REF!&gt;AP1297,0,1)</f>
        <v>#REF!</v>
      </c>
      <c r="DH1297" s="228">
        <f t="shared" si="145"/>
        <v>0</v>
      </c>
      <c r="DI1297" s="228">
        <f t="shared" si="146"/>
        <v>1</v>
      </c>
    </row>
    <row r="1298" spans="1:113" ht="20.25" customHeight="1" x14ac:dyDescent="0.2">
      <c r="A1298">
        <v>2022</v>
      </c>
      <c r="B1298">
        <v>2</v>
      </c>
      <c r="C1298" s="261">
        <v>44618</v>
      </c>
      <c r="D1298">
        <v>212</v>
      </c>
      <c r="E1298">
        <v>178</v>
      </c>
      <c r="F1298">
        <v>6</v>
      </c>
      <c r="G1298" s="194" t="s">
        <v>510</v>
      </c>
      <c r="H1298" s="241" t="s">
        <v>511</v>
      </c>
      <c r="I1298" s="241" t="s">
        <v>169</v>
      </c>
      <c r="J1298" s="241">
        <v>2</v>
      </c>
      <c r="K1298" s="241">
        <v>2</v>
      </c>
      <c r="L1298" s="262">
        <v>50</v>
      </c>
      <c r="M1298" s="263">
        <v>46</v>
      </c>
      <c r="N1298" s="264">
        <v>53</v>
      </c>
      <c r="O1298" s="190"/>
      <c r="P1298" s="190"/>
      <c r="Q1298" s="190"/>
      <c r="R1298" s="190"/>
      <c r="S1298" s="190"/>
      <c r="T1298" s="190"/>
      <c r="U1298" s="190"/>
      <c r="V1298" s="190"/>
      <c r="W1298" s="190"/>
      <c r="X1298" s="190"/>
      <c r="Y1298" s="172"/>
      <c r="Z1298" s="172"/>
      <c r="AA1298" s="190"/>
      <c r="AB1298" s="190"/>
      <c r="AC1298" s="190"/>
      <c r="AD1298" s="190"/>
      <c r="AE1298" s="190"/>
      <c r="AF1298" s="190"/>
      <c r="AG1298" s="190"/>
      <c r="AH1298" s="190"/>
      <c r="AI1298" s="190"/>
      <c r="AJ1298" s="190"/>
      <c r="AK1298" s="172"/>
      <c r="AL1298" s="172"/>
      <c r="AM1298" s="265"/>
      <c r="AN1298" s="265"/>
      <c r="AO1298" s="183">
        <v>60</v>
      </c>
      <c r="AP1298" s="184">
        <v>120</v>
      </c>
      <c r="AQ1298" s="182"/>
      <c r="AR1298" s="182"/>
      <c r="AS1298" s="182"/>
      <c r="AT1298" s="182"/>
      <c r="AU1298" s="182"/>
      <c r="AV1298" s="182"/>
      <c r="AW1298" s="182"/>
      <c r="AX1298" s="182"/>
      <c r="AY1298" s="182"/>
      <c r="AZ1298" s="182"/>
      <c r="BA1298" s="182"/>
      <c r="BB1298" s="182"/>
      <c r="BC1298" s="182"/>
      <c r="BD1298" s="182"/>
      <c r="BE1298" s="182"/>
      <c r="BF1298" s="182"/>
      <c r="BG1298" s="182"/>
      <c r="BH1298" s="182"/>
      <c r="BI1298" s="182"/>
      <c r="BJ1298" s="182"/>
      <c r="BK1298" s="182"/>
      <c r="BL1298" s="182"/>
      <c r="BM1298" s="182"/>
      <c r="BN1298" s="182"/>
      <c r="BO1298" s="182"/>
      <c r="BP1298" s="182"/>
      <c r="BQ1298" s="228" t="s">
        <v>180</v>
      </c>
      <c r="BR1298" s="228" t="s">
        <v>266</v>
      </c>
      <c r="BS1298" s="228" t="s">
        <v>512</v>
      </c>
      <c r="BT1298" s="228"/>
      <c r="BU1298" s="228">
        <v>8</v>
      </c>
      <c r="BV1298" s="228" t="s">
        <v>509</v>
      </c>
      <c r="BW1298" s="228" t="s">
        <v>173</v>
      </c>
      <c r="BX1298" s="186">
        <v>0</v>
      </c>
      <c r="BY1298" s="182">
        <v>0</v>
      </c>
      <c r="BZ1298" s="182">
        <v>0</v>
      </c>
      <c r="CA1298" s="182">
        <v>0</v>
      </c>
      <c r="CB1298" s="182">
        <v>0</v>
      </c>
      <c r="CC1298" s="182">
        <v>0</v>
      </c>
      <c r="CD1298" s="182">
        <v>0</v>
      </c>
      <c r="CE1298" s="228">
        <v>0</v>
      </c>
      <c r="CF1298" s="228">
        <v>0</v>
      </c>
      <c r="CG1298" s="113">
        <v>0</v>
      </c>
      <c r="CH1298" s="113">
        <v>0</v>
      </c>
      <c r="CI1298" s="113">
        <v>0</v>
      </c>
      <c r="CJ1298" s="113">
        <v>0</v>
      </c>
      <c r="CK1298" s="113">
        <v>0</v>
      </c>
      <c r="CL1298" s="113">
        <v>0</v>
      </c>
      <c r="CM1298" s="113">
        <v>0</v>
      </c>
      <c r="CN1298" s="185">
        <v>0</v>
      </c>
      <c r="CO1298" s="181">
        <v>0</v>
      </c>
      <c r="CP1298" s="187"/>
      <c r="CQ1298" s="173">
        <v>0</v>
      </c>
      <c r="CR1298" s="173">
        <v>0</v>
      </c>
      <c r="CS1298" s="173"/>
      <c r="CT1298" s="173"/>
      <c r="CU1298" s="253">
        <v>2791</v>
      </c>
      <c r="CV1298" s="220"/>
      <c r="CW1298" s="254">
        <f t="shared" si="140"/>
        <v>0</v>
      </c>
      <c r="CX1298" s="15">
        <f t="shared" si="141"/>
        <v>0</v>
      </c>
      <c r="CY1298" s="241">
        <f t="shared" si="142"/>
        <v>0</v>
      </c>
      <c r="CZ1298" s="241" t="str">
        <f>IFERROR(ROUND(CY1298/#REF!,1),"")</f>
        <v/>
      </c>
      <c r="DA1298" s="254">
        <f t="shared" si="143"/>
        <v>0</v>
      </c>
      <c r="DB1298" s="246" t="str">
        <f t="shared" si="144"/>
        <v/>
      </c>
      <c r="DC1298" s="195"/>
      <c r="DD1298" s="15" t="str">
        <f>IFERROR(#REF!-AO1298,"")</f>
        <v/>
      </c>
      <c r="DE1298" s="195"/>
      <c r="DF1298" s="266" t="str">
        <f>IFERROR(#REF!-L1298,"")</f>
        <v/>
      </c>
      <c r="DG1298" s="228" t="e">
        <f>IF(#REF!&gt;AP1298,0,1)</f>
        <v>#REF!</v>
      </c>
      <c r="DH1298" s="228">
        <f t="shared" si="145"/>
        <v>0</v>
      </c>
      <c r="DI1298" s="228">
        <f t="shared" si="146"/>
        <v>1</v>
      </c>
    </row>
    <row r="1299" spans="1:113" ht="20.25" customHeight="1" x14ac:dyDescent="0.2">
      <c r="A1299">
        <v>2022</v>
      </c>
      <c r="B1299">
        <v>2</v>
      </c>
      <c r="C1299" s="261">
        <v>44618</v>
      </c>
      <c r="D1299">
        <v>32</v>
      </c>
      <c r="E1299">
        <v>94</v>
      </c>
      <c r="F1299">
        <v>7</v>
      </c>
      <c r="G1299" s="194" t="s">
        <v>411</v>
      </c>
      <c r="H1299" s="241" t="s">
        <v>412</v>
      </c>
      <c r="I1299" s="241" t="s">
        <v>169</v>
      </c>
      <c r="J1299" s="241">
        <v>2</v>
      </c>
      <c r="K1299" s="241">
        <v>3</v>
      </c>
      <c r="L1299" s="262">
        <v>19</v>
      </c>
      <c r="M1299" s="263">
        <v>17</v>
      </c>
      <c r="N1299" s="264">
        <v>20</v>
      </c>
      <c r="O1299" s="190"/>
      <c r="P1299" s="190"/>
      <c r="Q1299" s="190"/>
      <c r="R1299" s="190"/>
      <c r="S1299" s="190"/>
      <c r="T1299" s="190"/>
      <c r="U1299" s="190"/>
      <c r="V1299" s="190"/>
      <c r="W1299" s="190"/>
      <c r="X1299" s="190"/>
      <c r="Y1299" s="172"/>
      <c r="Z1299" s="172"/>
      <c r="AA1299" s="190"/>
      <c r="AB1299" s="190"/>
      <c r="AC1299" s="190"/>
      <c r="AD1299" s="190"/>
      <c r="AE1299" s="190"/>
      <c r="AF1299" s="190"/>
      <c r="AG1299" s="190"/>
      <c r="AH1299" s="190"/>
      <c r="AI1299" s="190"/>
      <c r="AJ1299" s="190"/>
      <c r="AK1299" s="172"/>
      <c r="AL1299" s="172"/>
      <c r="AM1299" s="265"/>
      <c r="AN1299" s="265"/>
      <c r="AO1299" s="183">
        <v>74</v>
      </c>
      <c r="AP1299" s="184">
        <v>97</v>
      </c>
      <c r="AQ1299" s="182"/>
      <c r="AR1299" s="182"/>
      <c r="AS1299" s="182"/>
      <c r="AT1299" s="182"/>
      <c r="AU1299" s="182"/>
      <c r="AV1299" s="182"/>
      <c r="AW1299" s="182"/>
      <c r="AX1299" s="182"/>
      <c r="AY1299" s="182"/>
      <c r="AZ1299" s="182"/>
      <c r="BA1299" s="182"/>
      <c r="BB1299" s="182"/>
      <c r="BC1299" s="182"/>
      <c r="BD1299" s="182"/>
      <c r="BE1299" s="182"/>
      <c r="BF1299" s="182"/>
      <c r="BG1299" s="182"/>
      <c r="BH1299" s="182"/>
      <c r="BI1299" s="182"/>
      <c r="BJ1299" s="182"/>
      <c r="BK1299" s="182"/>
      <c r="BL1299" s="182"/>
      <c r="BM1299" s="182"/>
      <c r="BN1299" s="182"/>
      <c r="BO1299" s="182"/>
      <c r="BP1299" s="182"/>
      <c r="BQ1299" s="228" t="s">
        <v>180</v>
      </c>
      <c r="BR1299" s="228" t="s">
        <v>192</v>
      </c>
      <c r="BS1299" s="228" t="s">
        <v>413</v>
      </c>
      <c r="BT1299" s="228" t="s">
        <v>406</v>
      </c>
      <c r="BU1299" s="228">
        <v>8</v>
      </c>
      <c r="BV1299" s="228" t="s">
        <v>414</v>
      </c>
      <c r="BW1299" s="228" t="s">
        <v>173</v>
      </c>
      <c r="BX1299" s="186">
        <v>0</v>
      </c>
      <c r="BY1299" s="182">
        <v>0</v>
      </c>
      <c r="BZ1299" s="182">
        <v>0</v>
      </c>
      <c r="CA1299" s="182">
        <v>0</v>
      </c>
      <c r="CB1299" s="182">
        <v>0</v>
      </c>
      <c r="CC1299" s="182">
        <v>0</v>
      </c>
      <c r="CD1299" s="182">
        <v>0</v>
      </c>
      <c r="CE1299" s="228">
        <v>0</v>
      </c>
      <c r="CF1299" s="228">
        <v>0</v>
      </c>
      <c r="CG1299" s="113">
        <v>0</v>
      </c>
      <c r="CH1299" s="113">
        <v>0</v>
      </c>
      <c r="CI1299" s="113">
        <v>0</v>
      </c>
      <c r="CJ1299" s="113">
        <v>0</v>
      </c>
      <c r="CK1299" s="113">
        <v>0</v>
      </c>
      <c r="CL1299" s="113">
        <v>0</v>
      </c>
      <c r="CM1299" s="113">
        <v>0</v>
      </c>
      <c r="CN1299" s="185">
        <v>0</v>
      </c>
      <c r="CO1299" s="181">
        <v>0</v>
      </c>
      <c r="CP1299" s="187"/>
      <c r="CQ1299" s="173">
        <v>0</v>
      </c>
      <c r="CR1299" s="173">
        <v>0</v>
      </c>
      <c r="CS1299" s="173"/>
      <c r="CT1299" s="173"/>
      <c r="CU1299" s="253">
        <v>2791</v>
      </c>
      <c r="CV1299" s="220"/>
      <c r="CW1299" s="254">
        <f t="shared" si="140"/>
        <v>0</v>
      </c>
      <c r="CX1299" s="15">
        <f t="shared" si="141"/>
        <v>0</v>
      </c>
      <c r="CY1299" s="241">
        <f t="shared" si="142"/>
        <v>0</v>
      </c>
      <c r="CZ1299" s="241" t="str">
        <f>IFERROR(ROUND(CY1299/#REF!,1),"")</f>
        <v/>
      </c>
      <c r="DA1299" s="254">
        <f t="shared" si="143"/>
        <v>0</v>
      </c>
      <c r="DB1299" s="246" t="str">
        <f t="shared" si="144"/>
        <v/>
      </c>
      <c r="DC1299" s="195"/>
      <c r="DD1299" s="15" t="str">
        <f>IFERROR(#REF!-AO1299,"")</f>
        <v/>
      </c>
      <c r="DE1299" s="195"/>
      <c r="DF1299" s="266" t="str">
        <f>IFERROR(#REF!-L1299,"")</f>
        <v/>
      </c>
      <c r="DG1299" s="228" t="e">
        <f>IF(#REF!&gt;AP1299,0,1)</f>
        <v>#REF!</v>
      </c>
      <c r="DH1299" s="228">
        <f t="shared" si="145"/>
        <v>0</v>
      </c>
      <c r="DI1299" s="228">
        <f t="shared" si="146"/>
        <v>1</v>
      </c>
    </row>
    <row r="1300" spans="1:113" ht="20.25" customHeight="1" x14ac:dyDescent="0.2">
      <c r="A1300">
        <v>2022</v>
      </c>
      <c r="B1300">
        <v>2</v>
      </c>
      <c r="C1300" s="261">
        <v>44618</v>
      </c>
      <c r="D1300">
        <v>182</v>
      </c>
      <c r="E1300">
        <v>331</v>
      </c>
      <c r="F1300">
        <v>7</v>
      </c>
      <c r="G1300" s="194" t="s">
        <v>398</v>
      </c>
      <c r="H1300" s="241" t="s">
        <v>399</v>
      </c>
      <c r="I1300" s="241" t="s">
        <v>169</v>
      </c>
      <c r="J1300" s="241">
        <v>4</v>
      </c>
      <c r="K1300" s="241">
        <v>2</v>
      </c>
      <c r="L1300" s="262">
        <v>332</v>
      </c>
      <c r="M1300" s="263">
        <v>312</v>
      </c>
      <c r="N1300" s="264">
        <v>355</v>
      </c>
      <c r="O1300" s="190">
        <v>409</v>
      </c>
      <c r="P1300" s="190"/>
      <c r="Q1300" s="190">
        <v>465</v>
      </c>
      <c r="R1300" s="190"/>
      <c r="S1300" s="190">
        <v>443</v>
      </c>
      <c r="T1300" s="190">
        <v>344</v>
      </c>
      <c r="U1300" s="190"/>
      <c r="V1300" s="190">
        <v>327</v>
      </c>
      <c r="W1300" s="190"/>
      <c r="X1300" s="190">
        <v>340</v>
      </c>
      <c r="Y1300" s="172">
        <v>128</v>
      </c>
      <c r="Z1300" s="172">
        <v>133</v>
      </c>
      <c r="AA1300" s="190">
        <v>473</v>
      </c>
      <c r="AB1300" s="190">
        <v>488</v>
      </c>
      <c r="AC1300" s="190">
        <v>422</v>
      </c>
      <c r="AD1300" s="190">
        <v>445</v>
      </c>
      <c r="AE1300" s="190"/>
      <c r="AF1300" s="190">
        <v>358</v>
      </c>
      <c r="AG1300" s="190">
        <v>370</v>
      </c>
      <c r="AH1300" s="190">
        <v>338</v>
      </c>
      <c r="AI1300" s="190">
        <v>331</v>
      </c>
      <c r="AJ1300" s="190"/>
      <c r="AK1300" s="172">
        <v>130</v>
      </c>
      <c r="AL1300" s="172">
        <v>135</v>
      </c>
      <c r="AM1300" s="265">
        <v>449.28571428571428</v>
      </c>
      <c r="AN1300" s="265">
        <v>344</v>
      </c>
      <c r="AO1300" s="183">
        <v>110</v>
      </c>
      <c r="AP1300" s="184">
        <v>131</v>
      </c>
      <c r="AQ1300" s="182">
        <v>109.5057034220532</v>
      </c>
      <c r="AR1300" s="182">
        <v>131.5</v>
      </c>
      <c r="AS1300" s="182"/>
      <c r="AT1300" s="182"/>
      <c r="AU1300" s="182">
        <v>648</v>
      </c>
      <c r="AV1300" s="182">
        <v>5</v>
      </c>
      <c r="AW1300" s="182">
        <v>3</v>
      </c>
      <c r="AX1300" s="182">
        <v>10</v>
      </c>
      <c r="AY1300" s="182"/>
      <c r="AZ1300" s="182"/>
      <c r="BA1300" s="182"/>
      <c r="BB1300" s="182"/>
      <c r="BC1300" s="182"/>
      <c r="BD1300" s="182"/>
      <c r="BE1300" s="182"/>
      <c r="BF1300" s="182"/>
      <c r="BG1300" s="182">
        <v>1056</v>
      </c>
      <c r="BH1300" s="182">
        <v>2</v>
      </c>
      <c r="BI1300" s="182">
        <v>2</v>
      </c>
      <c r="BJ1300" s="182">
        <v>5</v>
      </c>
      <c r="BK1300" s="182"/>
      <c r="BL1300" s="182"/>
      <c r="BM1300" s="182"/>
      <c r="BN1300" s="182"/>
      <c r="BO1300" s="182"/>
      <c r="BP1300" s="182"/>
      <c r="BQ1300" s="228" t="s">
        <v>185</v>
      </c>
      <c r="BR1300" s="228" t="s">
        <v>186</v>
      </c>
      <c r="BS1300" s="228" t="s">
        <v>400</v>
      </c>
      <c r="BT1300" s="228" t="s">
        <v>188</v>
      </c>
      <c r="BU1300" s="228">
        <v>8</v>
      </c>
      <c r="BV1300" s="228" t="s">
        <v>398</v>
      </c>
      <c r="BW1300" s="228" t="s">
        <v>173</v>
      </c>
      <c r="BX1300" s="186">
        <v>0</v>
      </c>
      <c r="BY1300" s="182">
        <v>18</v>
      </c>
      <c r="BZ1300" s="182">
        <v>9</v>
      </c>
      <c r="CA1300" s="182">
        <v>657</v>
      </c>
      <c r="CB1300" s="182">
        <v>9</v>
      </c>
      <c r="CC1300" s="182">
        <v>4.5</v>
      </c>
      <c r="CD1300" s="182">
        <v>1060</v>
      </c>
      <c r="CE1300" s="228">
        <v>3</v>
      </c>
      <c r="CF1300" s="228">
        <v>2</v>
      </c>
      <c r="CG1300" s="113">
        <v>7</v>
      </c>
      <c r="CH1300" s="113">
        <v>0</v>
      </c>
      <c r="CI1300" s="113">
        <v>0</v>
      </c>
      <c r="CJ1300" s="113">
        <v>0</v>
      </c>
      <c r="CK1300" s="113">
        <v>0</v>
      </c>
      <c r="CL1300" s="113">
        <v>0</v>
      </c>
      <c r="CM1300" s="113">
        <v>0</v>
      </c>
      <c r="CN1300" s="185">
        <v>13.5</v>
      </c>
      <c r="CO1300" s="181">
        <v>1717</v>
      </c>
      <c r="CP1300" s="187">
        <v>7.8625509609784507E-3</v>
      </c>
      <c r="CQ1300" s="173">
        <v>4.0662650602409638E-2</v>
      </c>
      <c r="CR1300" s="173">
        <v>5.1716867469879517</v>
      </c>
      <c r="CS1300" s="173">
        <v>3.9244186046511628E-2</v>
      </c>
      <c r="CT1300" s="173">
        <v>4.9912790697674421</v>
      </c>
      <c r="CU1300" s="253">
        <v>2791</v>
      </c>
      <c r="CV1300" s="220">
        <v>-1</v>
      </c>
      <c r="CW1300" s="254">
        <f t="shared" si="140"/>
        <v>1704</v>
      </c>
      <c r="CX1300" s="15">
        <f t="shared" si="141"/>
        <v>27</v>
      </c>
      <c r="CY1300" s="241">
        <f t="shared" si="142"/>
        <v>14</v>
      </c>
      <c r="CZ1300" s="241" t="str">
        <f>IFERROR(ROUND(CY1300/#REF!,1),"")</f>
        <v/>
      </c>
      <c r="DA1300" s="254">
        <f t="shared" si="143"/>
        <v>1718</v>
      </c>
      <c r="DB1300" s="246">
        <f t="shared" si="144"/>
        <v>8.1490104772991845E-3</v>
      </c>
      <c r="DC1300" s="195"/>
      <c r="DD1300" s="15" t="str">
        <f>IFERROR(#REF!-AO1300,"")</f>
        <v/>
      </c>
      <c r="DE1300" s="195"/>
      <c r="DF1300" s="266" t="str">
        <f>IFERROR(#REF!-L1300,"")</f>
        <v/>
      </c>
      <c r="DG1300" s="228" t="e">
        <f>IF(#REF!&gt;AP1300,0,1)</f>
        <v>#REF!</v>
      </c>
      <c r="DH1300" s="228">
        <f t="shared" si="145"/>
        <v>1</v>
      </c>
      <c r="DI1300" s="228">
        <f t="shared" si="146"/>
        <v>1</v>
      </c>
    </row>
    <row r="1301" spans="1:113" ht="20.25" customHeight="1" x14ac:dyDescent="0.2">
      <c r="A1301">
        <v>2022</v>
      </c>
      <c r="B1301">
        <v>2</v>
      </c>
      <c r="C1301" s="261">
        <v>44618</v>
      </c>
      <c r="D1301">
        <v>124</v>
      </c>
      <c r="E1301">
        <v>688</v>
      </c>
      <c r="F1301">
        <v>8</v>
      </c>
      <c r="G1301" s="194" t="s">
        <v>308</v>
      </c>
      <c r="H1301" s="241" t="s">
        <v>309</v>
      </c>
      <c r="I1301" s="241" t="s">
        <v>169</v>
      </c>
      <c r="J1301" s="241">
        <v>2</v>
      </c>
      <c r="K1301" s="241">
        <v>2</v>
      </c>
      <c r="L1301" s="262">
        <v>200</v>
      </c>
      <c r="M1301" s="263">
        <v>180</v>
      </c>
      <c r="N1301" s="264">
        <v>220</v>
      </c>
      <c r="O1301" s="190">
        <v>260</v>
      </c>
      <c r="P1301" s="190"/>
      <c r="Q1301" s="190">
        <v>279</v>
      </c>
      <c r="R1301" s="190"/>
      <c r="S1301" s="190">
        <v>325</v>
      </c>
      <c r="T1301" s="190">
        <v>204</v>
      </c>
      <c r="U1301" s="190"/>
      <c r="V1301" s="190">
        <v>192</v>
      </c>
      <c r="W1301" s="190"/>
      <c r="X1301" s="190">
        <v>212</v>
      </c>
      <c r="Y1301" s="172"/>
      <c r="Z1301" s="172"/>
      <c r="AA1301" s="190">
        <v>355</v>
      </c>
      <c r="AB1301" s="190">
        <v>370</v>
      </c>
      <c r="AC1301" s="190">
        <v>290</v>
      </c>
      <c r="AD1301" s="190">
        <v>308</v>
      </c>
      <c r="AE1301" s="190"/>
      <c r="AF1301" s="190">
        <v>207</v>
      </c>
      <c r="AG1301" s="190">
        <v>218</v>
      </c>
      <c r="AH1301" s="190">
        <v>209</v>
      </c>
      <c r="AI1301" s="190">
        <v>213</v>
      </c>
      <c r="AJ1301" s="190"/>
      <c r="AK1301" s="172"/>
      <c r="AL1301" s="172"/>
      <c r="AM1301" s="265">
        <v>312.42857142857139</v>
      </c>
      <c r="AN1301" s="265">
        <v>207.85714285714289</v>
      </c>
      <c r="AO1301" s="183">
        <v>59</v>
      </c>
      <c r="AP1301" s="184">
        <v>122</v>
      </c>
      <c r="AQ1301" s="182"/>
      <c r="AR1301" s="182"/>
      <c r="AS1301" s="182"/>
      <c r="AT1301" s="182"/>
      <c r="AU1301" s="182">
        <v>680</v>
      </c>
      <c r="AV1301" s="182">
        <v>2</v>
      </c>
      <c r="AW1301" s="182">
        <v>2</v>
      </c>
      <c r="AX1301" s="182">
        <v>1</v>
      </c>
      <c r="AY1301" s="182"/>
      <c r="AZ1301" s="182"/>
      <c r="BA1301" s="182"/>
      <c r="BB1301" s="182"/>
      <c r="BC1301" s="182"/>
      <c r="BD1301" s="182"/>
      <c r="BE1301" s="182"/>
      <c r="BF1301" s="182"/>
      <c r="BG1301" s="182">
        <v>490</v>
      </c>
      <c r="BH1301" s="182"/>
      <c r="BI1301" s="182">
        <v>3</v>
      </c>
      <c r="BJ1301" s="182">
        <v>5</v>
      </c>
      <c r="BK1301" s="182"/>
      <c r="BL1301" s="182"/>
      <c r="BM1301" s="182"/>
      <c r="BN1301" s="182"/>
      <c r="BO1301" s="182"/>
      <c r="BP1301" s="182"/>
      <c r="BQ1301" s="228" t="s">
        <v>180</v>
      </c>
      <c r="BR1301" s="228" t="s">
        <v>192</v>
      </c>
      <c r="BS1301" s="228"/>
      <c r="BT1301" s="228"/>
      <c r="BU1301" s="228">
        <v>8</v>
      </c>
      <c r="BV1301" s="228" t="s">
        <v>310</v>
      </c>
      <c r="BW1301" s="228" t="s">
        <v>173</v>
      </c>
      <c r="BX1301" s="186">
        <v>0</v>
      </c>
      <c r="BY1301" s="182">
        <v>5</v>
      </c>
      <c r="BZ1301" s="182">
        <v>2.5</v>
      </c>
      <c r="CA1301" s="182">
        <v>682</v>
      </c>
      <c r="CB1301" s="182">
        <v>8</v>
      </c>
      <c r="CC1301" s="182">
        <v>4</v>
      </c>
      <c r="CD1301" s="182">
        <v>494</v>
      </c>
      <c r="CE1301" s="228">
        <v>1</v>
      </c>
      <c r="CF1301" s="228">
        <v>2</v>
      </c>
      <c r="CG1301" s="113">
        <v>3</v>
      </c>
      <c r="CH1301" s="113">
        <v>0</v>
      </c>
      <c r="CI1301" s="113">
        <v>0</v>
      </c>
      <c r="CJ1301" s="113">
        <v>0</v>
      </c>
      <c r="CK1301" s="113">
        <v>0</v>
      </c>
      <c r="CL1301" s="113">
        <v>0</v>
      </c>
      <c r="CM1301" s="113">
        <v>0</v>
      </c>
      <c r="CN1301" s="185">
        <v>6.5</v>
      </c>
      <c r="CO1301" s="181">
        <v>1176</v>
      </c>
      <c r="CP1301" s="187">
        <v>5.5272108843537424E-3</v>
      </c>
      <c r="CQ1301" s="173">
        <v>3.2500000000000001E-2</v>
      </c>
      <c r="CR1301" s="173">
        <v>5.88</v>
      </c>
      <c r="CS1301" s="173">
        <v>3.127147766323024E-2</v>
      </c>
      <c r="CT1301" s="173">
        <v>5.6577319587628869</v>
      </c>
      <c r="CU1301" s="253">
        <v>2791</v>
      </c>
      <c r="CV1301" s="220">
        <v>-1</v>
      </c>
      <c r="CW1301" s="254">
        <f t="shared" si="140"/>
        <v>1170</v>
      </c>
      <c r="CX1301" s="15">
        <f t="shared" si="141"/>
        <v>13</v>
      </c>
      <c r="CY1301" s="241">
        <f t="shared" si="142"/>
        <v>7</v>
      </c>
      <c r="CZ1301" s="241" t="str">
        <f>IFERROR(ROUND(CY1301/#REF!,1),"")</f>
        <v/>
      </c>
      <c r="DA1301" s="254">
        <f t="shared" si="143"/>
        <v>1177</v>
      </c>
      <c r="DB1301" s="246">
        <f t="shared" si="144"/>
        <v>5.9473237043330502E-3</v>
      </c>
      <c r="DC1301" s="195"/>
      <c r="DD1301" s="15" t="str">
        <f>IFERROR(#REF!-AO1301,"")</f>
        <v/>
      </c>
      <c r="DE1301" s="195"/>
      <c r="DF1301" s="266" t="str">
        <f>IFERROR(#REF!-L1301,"")</f>
        <v/>
      </c>
      <c r="DG1301" s="228" t="e">
        <f>IF(#REF!&gt;AP1301,0,1)</f>
        <v>#REF!</v>
      </c>
      <c r="DH1301" s="228">
        <f t="shared" si="145"/>
        <v>1</v>
      </c>
      <c r="DI1301" s="228">
        <f t="shared" si="146"/>
        <v>1</v>
      </c>
    </row>
    <row r="1302" spans="1:113" ht="20.25" customHeight="1" x14ac:dyDescent="0.2">
      <c r="A1302">
        <v>2022</v>
      </c>
      <c r="B1302">
        <v>2</v>
      </c>
      <c r="C1302" s="261">
        <v>44618</v>
      </c>
      <c r="D1302">
        <v>124</v>
      </c>
      <c r="E1302">
        <v>689</v>
      </c>
      <c r="F1302">
        <v>8</v>
      </c>
      <c r="G1302" s="194" t="s">
        <v>311</v>
      </c>
      <c r="H1302" s="241" t="s">
        <v>312</v>
      </c>
      <c r="I1302" s="241" t="s">
        <v>169</v>
      </c>
      <c r="J1302" s="241">
        <v>2</v>
      </c>
      <c r="K1302" s="241">
        <v>2</v>
      </c>
      <c r="L1302" s="262">
        <v>75</v>
      </c>
      <c r="M1302" s="263">
        <v>67</v>
      </c>
      <c r="N1302" s="264">
        <v>82</v>
      </c>
      <c r="O1302" s="190">
        <v>124</v>
      </c>
      <c r="P1302" s="190"/>
      <c r="Q1302" s="190">
        <v>101</v>
      </c>
      <c r="R1302" s="190"/>
      <c r="S1302" s="190">
        <v>148</v>
      </c>
      <c r="T1302" s="190">
        <v>82</v>
      </c>
      <c r="U1302" s="190"/>
      <c r="V1302" s="190">
        <v>77</v>
      </c>
      <c r="W1302" s="190"/>
      <c r="X1302" s="190">
        <v>90</v>
      </c>
      <c r="Y1302" s="172"/>
      <c r="Z1302" s="172"/>
      <c r="AA1302" s="190">
        <v>133</v>
      </c>
      <c r="AB1302" s="190">
        <v>141</v>
      </c>
      <c r="AC1302" s="190">
        <v>112</v>
      </c>
      <c r="AD1302" s="190">
        <v>118</v>
      </c>
      <c r="AE1302" s="190"/>
      <c r="AF1302" s="190">
        <v>89</v>
      </c>
      <c r="AG1302" s="190">
        <v>110</v>
      </c>
      <c r="AH1302" s="190">
        <v>88</v>
      </c>
      <c r="AI1302" s="190">
        <v>95</v>
      </c>
      <c r="AJ1302" s="190"/>
      <c r="AK1302" s="172"/>
      <c r="AL1302" s="172"/>
      <c r="AM1302" s="265">
        <v>125.28571428571431</v>
      </c>
      <c r="AN1302" s="265">
        <v>90.142857142857139</v>
      </c>
      <c r="AO1302" s="183">
        <v>59</v>
      </c>
      <c r="AP1302" s="184">
        <v>122</v>
      </c>
      <c r="AQ1302" s="182"/>
      <c r="AR1302" s="182"/>
      <c r="AS1302" s="182"/>
      <c r="AT1302" s="182"/>
      <c r="AU1302" s="182">
        <v>810</v>
      </c>
      <c r="AV1302" s="182">
        <v>3</v>
      </c>
      <c r="AW1302" s="182">
        <v>1</v>
      </c>
      <c r="AX1302" s="182"/>
      <c r="AY1302" s="182"/>
      <c r="AZ1302" s="182"/>
      <c r="BA1302" s="182"/>
      <c r="BB1302" s="182"/>
      <c r="BC1302" s="182"/>
      <c r="BD1302" s="182"/>
      <c r="BE1302" s="182"/>
      <c r="BF1302" s="182"/>
      <c r="BG1302" s="182">
        <v>490</v>
      </c>
      <c r="BH1302" s="182"/>
      <c r="BI1302" s="182">
        <v>4</v>
      </c>
      <c r="BJ1302" s="182">
        <v>4</v>
      </c>
      <c r="BK1302" s="182"/>
      <c r="BL1302" s="182"/>
      <c r="BM1302" s="182"/>
      <c r="BN1302" s="182"/>
      <c r="BO1302" s="182"/>
      <c r="BP1302" s="182"/>
      <c r="BQ1302" s="228" t="s">
        <v>180</v>
      </c>
      <c r="BR1302" s="228" t="s">
        <v>192</v>
      </c>
      <c r="BS1302" s="228"/>
      <c r="BT1302" s="228"/>
      <c r="BU1302" s="228">
        <v>8</v>
      </c>
      <c r="BV1302" s="228" t="s">
        <v>310</v>
      </c>
      <c r="BW1302" s="228" t="s">
        <v>173</v>
      </c>
      <c r="BX1302" s="186">
        <v>0</v>
      </c>
      <c r="BY1302" s="182">
        <v>4</v>
      </c>
      <c r="BZ1302" s="182">
        <v>2</v>
      </c>
      <c r="CA1302" s="182">
        <v>812</v>
      </c>
      <c r="CB1302" s="182">
        <v>8</v>
      </c>
      <c r="CC1302" s="182">
        <v>4</v>
      </c>
      <c r="CD1302" s="182">
        <v>494</v>
      </c>
      <c r="CE1302" s="228">
        <v>1</v>
      </c>
      <c r="CF1302" s="228">
        <v>2</v>
      </c>
      <c r="CG1302" s="113">
        <v>2</v>
      </c>
      <c r="CH1302" s="113">
        <v>0</v>
      </c>
      <c r="CI1302" s="113">
        <v>0</v>
      </c>
      <c r="CJ1302" s="113">
        <v>0</v>
      </c>
      <c r="CK1302" s="113">
        <v>0</v>
      </c>
      <c r="CL1302" s="113">
        <v>0</v>
      </c>
      <c r="CM1302" s="113">
        <v>0</v>
      </c>
      <c r="CN1302" s="185">
        <v>6</v>
      </c>
      <c r="CO1302" s="181">
        <v>1306</v>
      </c>
      <c r="CP1302" s="187">
        <v>4.5941807044410417E-3</v>
      </c>
      <c r="CQ1302" s="173">
        <v>0.08</v>
      </c>
      <c r="CR1302" s="173">
        <v>17.41333333333333</v>
      </c>
      <c r="CS1302" s="173">
        <v>6.6561014263074494E-2</v>
      </c>
      <c r="CT1302" s="173">
        <v>14.48811410459588</v>
      </c>
      <c r="CU1302" s="253">
        <v>2791</v>
      </c>
      <c r="CV1302" s="220">
        <v>-1</v>
      </c>
      <c r="CW1302" s="254">
        <f t="shared" si="140"/>
        <v>1300</v>
      </c>
      <c r="CX1302" s="15">
        <f t="shared" si="141"/>
        <v>12</v>
      </c>
      <c r="CY1302" s="241">
        <f t="shared" si="142"/>
        <v>6</v>
      </c>
      <c r="CZ1302" s="241" t="str">
        <f>IFERROR(ROUND(CY1302/#REF!,1),"")</f>
        <v/>
      </c>
      <c r="DA1302" s="254">
        <f t="shared" si="143"/>
        <v>1306</v>
      </c>
      <c r="DB1302" s="246">
        <f t="shared" si="144"/>
        <v>4.5941807044410417E-3</v>
      </c>
      <c r="DC1302" s="195"/>
      <c r="DD1302" s="15" t="str">
        <f>IFERROR(#REF!-AO1302,"")</f>
        <v/>
      </c>
      <c r="DE1302" s="195"/>
      <c r="DF1302" s="266" t="str">
        <f>IFERROR(#REF!-L1302,"")</f>
        <v/>
      </c>
      <c r="DG1302" s="228" t="e">
        <f>IF(#REF!&gt;AP1302,0,1)</f>
        <v>#REF!</v>
      </c>
      <c r="DH1302" s="228">
        <f t="shared" si="145"/>
        <v>1</v>
      </c>
      <c r="DI1302" s="228">
        <f t="shared" si="146"/>
        <v>0</v>
      </c>
    </row>
    <row r="1303" spans="1:113" ht="20.25" customHeight="1" x14ac:dyDescent="0.2">
      <c r="A1303">
        <v>2022</v>
      </c>
      <c r="B1303">
        <v>2</v>
      </c>
      <c r="C1303" s="261">
        <v>44618</v>
      </c>
      <c r="D1303">
        <v>125</v>
      </c>
      <c r="E1303">
        <v>690</v>
      </c>
      <c r="F1303">
        <v>8</v>
      </c>
      <c r="G1303" s="194" t="s">
        <v>259</v>
      </c>
      <c r="H1303" s="241" t="s">
        <v>260</v>
      </c>
      <c r="I1303" s="241" t="s">
        <v>169</v>
      </c>
      <c r="J1303" s="241">
        <v>4</v>
      </c>
      <c r="K1303" s="241">
        <v>4</v>
      </c>
      <c r="L1303" s="262">
        <v>170</v>
      </c>
      <c r="M1303" s="263">
        <v>153</v>
      </c>
      <c r="N1303" s="264">
        <v>187</v>
      </c>
      <c r="O1303" s="190"/>
      <c r="P1303" s="190"/>
      <c r="Q1303" s="190"/>
      <c r="R1303" s="190"/>
      <c r="S1303" s="190"/>
      <c r="T1303" s="190"/>
      <c r="U1303" s="190"/>
      <c r="V1303" s="190"/>
      <c r="W1303" s="190"/>
      <c r="X1303" s="190"/>
      <c r="Y1303" s="172"/>
      <c r="Z1303" s="172"/>
      <c r="AA1303" s="190"/>
      <c r="AB1303" s="190"/>
      <c r="AC1303" s="190"/>
      <c r="AD1303" s="190">
        <v>189</v>
      </c>
      <c r="AE1303" s="190"/>
      <c r="AF1303" s="190"/>
      <c r="AG1303" s="190"/>
      <c r="AH1303" s="190"/>
      <c r="AI1303" s="190">
        <v>155</v>
      </c>
      <c r="AJ1303" s="190"/>
      <c r="AK1303" s="172"/>
      <c r="AL1303" s="172"/>
      <c r="AM1303" s="265">
        <v>189</v>
      </c>
      <c r="AN1303" s="265">
        <v>155</v>
      </c>
      <c r="AO1303" s="183">
        <v>120</v>
      </c>
      <c r="AP1303" s="184">
        <v>120</v>
      </c>
      <c r="AQ1303" s="182"/>
      <c r="AR1303" s="182"/>
      <c r="AS1303" s="182"/>
      <c r="AT1303" s="182"/>
      <c r="AU1303" s="182"/>
      <c r="AV1303" s="182"/>
      <c r="AW1303" s="182"/>
      <c r="AX1303" s="182"/>
      <c r="AY1303" s="182"/>
      <c r="AZ1303" s="182"/>
      <c r="BA1303" s="182"/>
      <c r="BB1303" s="182"/>
      <c r="BC1303" s="182"/>
      <c r="BD1303" s="182"/>
      <c r="BE1303" s="182"/>
      <c r="BF1303" s="182"/>
      <c r="BG1303" s="182"/>
      <c r="BH1303" s="182"/>
      <c r="BI1303" s="182">
        <v>2</v>
      </c>
      <c r="BJ1303" s="182">
        <v>6</v>
      </c>
      <c r="BK1303" s="182"/>
      <c r="BL1303" s="182"/>
      <c r="BM1303" s="182"/>
      <c r="BN1303" s="182"/>
      <c r="BO1303" s="182">
        <v>4</v>
      </c>
      <c r="BP1303" s="182"/>
      <c r="BQ1303" s="228" t="s">
        <v>256</v>
      </c>
      <c r="BR1303" s="228" t="s">
        <v>257</v>
      </c>
      <c r="BS1303" s="228"/>
      <c r="BT1303" s="228"/>
      <c r="BU1303" s="228">
        <v>8</v>
      </c>
      <c r="BV1303" s="228" t="s">
        <v>258</v>
      </c>
      <c r="BW1303" s="228" t="s">
        <v>173</v>
      </c>
      <c r="BX1303" s="186">
        <v>0</v>
      </c>
      <c r="BY1303" s="182">
        <v>0</v>
      </c>
      <c r="BZ1303" s="182">
        <v>0</v>
      </c>
      <c r="CA1303" s="182">
        <v>0</v>
      </c>
      <c r="CB1303" s="182">
        <v>12</v>
      </c>
      <c r="CC1303" s="182">
        <v>3</v>
      </c>
      <c r="CD1303" s="182">
        <v>3</v>
      </c>
      <c r="CE1303" s="228">
        <v>0</v>
      </c>
      <c r="CF1303" s="228">
        <v>0</v>
      </c>
      <c r="CG1303" s="113">
        <v>1</v>
      </c>
      <c r="CH1303" s="113">
        <v>0</v>
      </c>
      <c r="CI1303" s="113">
        <v>0</v>
      </c>
      <c r="CJ1303" s="113">
        <v>0</v>
      </c>
      <c r="CK1303" s="113">
        <v>0</v>
      </c>
      <c r="CL1303" s="113">
        <v>1</v>
      </c>
      <c r="CM1303" s="113">
        <v>0</v>
      </c>
      <c r="CN1303" s="185">
        <v>3</v>
      </c>
      <c r="CO1303" s="181">
        <v>3</v>
      </c>
      <c r="CP1303" s="187">
        <v>1</v>
      </c>
      <c r="CQ1303" s="173">
        <v>1.7647058823529412E-2</v>
      </c>
      <c r="CR1303" s="173">
        <v>1.7647058823529412E-2</v>
      </c>
      <c r="CS1303" s="173">
        <v>1.935483870967742E-2</v>
      </c>
      <c r="CT1303" s="173">
        <v>1.935483870967742E-2</v>
      </c>
      <c r="CU1303" s="253">
        <v>2791</v>
      </c>
      <c r="CV1303" s="220">
        <v>-1</v>
      </c>
      <c r="CW1303" s="254">
        <f t="shared" si="140"/>
        <v>0</v>
      </c>
      <c r="CX1303" s="15">
        <f t="shared" si="141"/>
        <v>12</v>
      </c>
      <c r="CY1303" s="241">
        <f t="shared" si="142"/>
        <v>3</v>
      </c>
      <c r="CZ1303" s="241" t="str">
        <f>IFERROR(ROUND(CY1303/#REF!,1),"")</f>
        <v/>
      </c>
      <c r="DA1303" s="254">
        <f t="shared" si="143"/>
        <v>3</v>
      </c>
      <c r="DB1303" s="246">
        <f t="shared" si="144"/>
        <v>1</v>
      </c>
      <c r="DC1303" s="195"/>
      <c r="DD1303" s="15" t="str">
        <f>IFERROR(#REF!-AO1303,"")</f>
        <v/>
      </c>
      <c r="DE1303" s="195"/>
      <c r="DF1303" s="266" t="str">
        <f>IFERROR(#REF!-L1303,"")</f>
        <v/>
      </c>
      <c r="DG1303" s="228" t="e">
        <f>IF(#REF!&gt;AP1303,0,1)</f>
        <v>#REF!</v>
      </c>
      <c r="DH1303" s="228">
        <f t="shared" si="145"/>
        <v>1</v>
      </c>
      <c r="DI1303" s="228">
        <f t="shared" si="146"/>
        <v>1</v>
      </c>
    </row>
    <row r="1304" spans="1:113" ht="20.25" customHeight="1" x14ac:dyDescent="0.2">
      <c r="A1304">
        <v>2022</v>
      </c>
      <c r="B1304">
        <v>2</v>
      </c>
      <c r="C1304" s="261">
        <v>44618</v>
      </c>
      <c r="D1304">
        <v>125</v>
      </c>
      <c r="E1304">
        <v>691</v>
      </c>
      <c r="F1304">
        <v>8</v>
      </c>
      <c r="G1304" s="194" t="s">
        <v>254</v>
      </c>
      <c r="H1304" s="241" t="s">
        <v>255</v>
      </c>
      <c r="I1304" s="241" t="s">
        <v>169</v>
      </c>
      <c r="J1304" s="241">
        <v>4</v>
      </c>
      <c r="K1304" s="241">
        <v>4</v>
      </c>
      <c r="L1304" s="262">
        <v>194</v>
      </c>
      <c r="M1304" s="263">
        <v>174</v>
      </c>
      <c r="N1304" s="264">
        <v>213</v>
      </c>
      <c r="O1304" s="190"/>
      <c r="P1304" s="190"/>
      <c r="Q1304" s="190"/>
      <c r="R1304" s="190"/>
      <c r="S1304" s="190"/>
      <c r="T1304" s="190"/>
      <c r="U1304" s="190"/>
      <c r="V1304" s="190"/>
      <c r="W1304" s="190"/>
      <c r="X1304" s="190"/>
      <c r="Y1304" s="172"/>
      <c r="Z1304" s="172"/>
      <c r="AA1304" s="190"/>
      <c r="AB1304" s="190"/>
      <c r="AC1304" s="190"/>
      <c r="AD1304" s="190">
        <v>225</v>
      </c>
      <c r="AE1304" s="190"/>
      <c r="AF1304" s="190"/>
      <c r="AG1304" s="190"/>
      <c r="AH1304" s="190"/>
      <c r="AI1304" s="190">
        <v>183</v>
      </c>
      <c r="AJ1304" s="190"/>
      <c r="AK1304" s="172"/>
      <c r="AL1304" s="172">
        <v>111</v>
      </c>
      <c r="AM1304" s="265">
        <v>225</v>
      </c>
      <c r="AN1304" s="265">
        <v>183</v>
      </c>
      <c r="AO1304" s="183">
        <v>120</v>
      </c>
      <c r="AP1304" s="184">
        <v>120</v>
      </c>
      <c r="AQ1304" s="182">
        <v>129.72972972972971</v>
      </c>
      <c r="AR1304" s="182">
        <v>111</v>
      </c>
      <c r="AS1304" s="182"/>
      <c r="AT1304" s="182"/>
      <c r="AU1304" s="182"/>
      <c r="AV1304" s="182"/>
      <c r="AW1304" s="182"/>
      <c r="AX1304" s="182"/>
      <c r="AY1304" s="182"/>
      <c r="AZ1304" s="182"/>
      <c r="BA1304" s="182"/>
      <c r="BB1304" s="182"/>
      <c r="BC1304" s="182"/>
      <c r="BD1304" s="182"/>
      <c r="BE1304" s="182"/>
      <c r="BF1304" s="182"/>
      <c r="BG1304" s="182"/>
      <c r="BH1304" s="182"/>
      <c r="BI1304" s="182">
        <v>1</v>
      </c>
      <c r="BJ1304" s="182">
        <v>7</v>
      </c>
      <c r="BK1304" s="182"/>
      <c r="BL1304" s="182"/>
      <c r="BM1304" s="182"/>
      <c r="BN1304" s="182"/>
      <c r="BO1304" s="182">
        <v>4</v>
      </c>
      <c r="BP1304" s="182"/>
      <c r="BQ1304" s="228" t="s">
        <v>256</v>
      </c>
      <c r="BR1304" s="228" t="s">
        <v>257</v>
      </c>
      <c r="BS1304" s="228"/>
      <c r="BT1304" s="228"/>
      <c r="BU1304" s="228">
        <v>8</v>
      </c>
      <c r="BV1304" s="228" t="s">
        <v>258</v>
      </c>
      <c r="BW1304" s="228" t="s">
        <v>173</v>
      </c>
      <c r="BX1304" s="186">
        <v>0</v>
      </c>
      <c r="BY1304" s="182">
        <v>0</v>
      </c>
      <c r="BZ1304" s="182">
        <v>0</v>
      </c>
      <c r="CA1304" s="182">
        <v>0</v>
      </c>
      <c r="CB1304" s="182">
        <v>12</v>
      </c>
      <c r="CC1304" s="182">
        <v>3</v>
      </c>
      <c r="CD1304" s="182">
        <v>3</v>
      </c>
      <c r="CE1304" s="228">
        <v>0</v>
      </c>
      <c r="CF1304" s="228">
        <v>0</v>
      </c>
      <c r="CG1304" s="113">
        <v>1</v>
      </c>
      <c r="CH1304" s="113">
        <v>0</v>
      </c>
      <c r="CI1304" s="113">
        <v>0</v>
      </c>
      <c r="CJ1304" s="113">
        <v>0</v>
      </c>
      <c r="CK1304" s="113">
        <v>0</v>
      </c>
      <c r="CL1304" s="113">
        <v>1</v>
      </c>
      <c r="CM1304" s="113">
        <v>0</v>
      </c>
      <c r="CN1304" s="185">
        <v>3</v>
      </c>
      <c r="CO1304" s="181">
        <v>3</v>
      </c>
      <c r="CP1304" s="187">
        <v>1</v>
      </c>
      <c r="CQ1304" s="173">
        <v>1.54639175257732E-2</v>
      </c>
      <c r="CR1304" s="173">
        <v>1.54639175257732E-2</v>
      </c>
      <c r="CS1304" s="173">
        <v>1.6393442622950821E-2</v>
      </c>
      <c r="CT1304" s="173">
        <v>1.6393442622950821E-2</v>
      </c>
      <c r="CU1304" s="253">
        <v>2791</v>
      </c>
      <c r="CV1304" s="220">
        <v>-1</v>
      </c>
      <c r="CW1304" s="254">
        <f t="shared" si="140"/>
        <v>0</v>
      </c>
      <c r="CX1304" s="15">
        <f t="shared" si="141"/>
        <v>12</v>
      </c>
      <c r="CY1304" s="241">
        <f t="shared" si="142"/>
        <v>3</v>
      </c>
      <c r="CZ1304" s="241" t="str">
        <f>IFERROR(ROUND(CY1304/#REF!,1),"")</f>
        <v/>
      </c>
      <c r="DA1304" s="254">
        <f t="shared" si="143"/>
        <v>3</v>
      </c>
      <c r="DB1304" s="246">
        <f t="shared" si="144"/>
        <v>1</v>
      </c>
      <c r="DC1304" s="195"/>
      <c r="DD1304" s="15" t="str">
        <f>IFERROR(#REF!-AO1304,"")</f>
        <v/>
      </c>
      <c r="DE1304" s="195"/>
      <c r="DF1304" s="266" t="str">
        <f>IFERROR(#REF!-L1304,"")</f>
        <v/>
      </c>
      <c r="DG1304" s="228" t="e">
        <f>IF(#REF!&gt;AP1304,0,1)</f>
        <v>#REF!</v>
      </c>
      <c r="DH1304" s="228">
        <f t="shared" si="145"/>
        <v>1</v>
      </c>
      <c r="DI1304" s="228">
        <f t="shared" si="146"/>
        <v>1</v>
      </c>
    </row>
    <row r="1305" spans="1:113" ht="20.25" customHeight="1" x14ac:dyDescent="0.2">
      <c r="A1305">
        <v>2022</v>
      </c>
      <c r="B1305">
        <v>2</v>
      </c>
      <c r="C1305" s="261">
        <v>44618</v>
      </c>
      <c r="D1305">
        <v>3</v>
      </c>
      <c r="E1305">
        <v>9</v>
      </c>
      <c r="F1305">
        <v>26</v>
      </c>
      <c r="G1305" s="194" t="s">
        <v>315</v>
      </c>
      <c r="H1305" s="241" t="s">
        <v>316</v>
      </c>
      <c r="I1305" s="241" t="s">
        <v>317</v>
      </c>
      <c r="J1305" s="241">
        <v>2</v>
      </c>
      <c r="K1305" s="241">
        <v>2</v>
      </c>
      <c r="L1305" s="262">
        <v>24</v>
      </c>
      <c r="M1305" s="263">
        <v>22</v>
      </c>
      <c r="N1305" s="264">
        <v>25</v>
      </c>
      <c r="O1305" s="190"/>
      <c r="P1305" s="190"/>
      <c r="Q1305" s="190"/>
      <c r="R1305" s="190"/>
      <c r="S1305" s="190"/>
      <c r="T1305" s="190"/>
      <c r="U1305" s="190"/>
      <c r="V1305" s="190"/>
      <c r="W1305" s="190"/>
      <c r="X1305" s="190"/>
      <c r="Y1305" s="172"/>
      <c r="Z1305" s="172"/>
      <c r="AA1305" s="190"/>
      <c r="AB1305" s="190"/>
      <c r="AC1305" s="190"/>
      <c r="AD1305" s="190"/>
      <c r="AE1305" s="190"/>
      <c r="AF1305" s="190"/>
      <c r="AG1305" s="190"/>
      <c r="AH1305" s="190"/>
      <c r="AI1305" s="190"/>
      <c r="AJ1305" s="190"/>
      <c r="AK1305" s="172"/>
      <c r="AL1305" s="172"/>
      <c r="AM1305" s="265"/>
      <c r="AN1305" s="265"/>
      <c r="AO1305" s="183">
        <v>61</v>
      </c>
      <c r="AP1305" s="184">
        <v>118</v>
      </c>
      <c r="AQ1305" s="182"/>
      <c r="AR1305" s="182"/>
      <c r="AS1305" s="182"/>
      <c r="AT1305" s="182"/>
      <c r="AU1305" s="182"/>
      <c r="AV1305" s="182"/>
      <c r="AW1305" s="182"/>
      <c r="AX1305" s="182"/>
      <c r="AY1305" s="182"/>
      <c r="AZ1305" s="182"/>
      <c r="BA1305" s="182"/>
      <c r="BB1305" s="182"/>
      <c r="BC1305" s="182"/>
      <c r="BD1305" s="182"/>
      <c r="BE1305" s="182"/>
      <c r="BF1305" s="182"/>
      <c r="BG1305" s="182"/>
      <c r="BH1305" s="182"/>
      <c r="BI1305" s="182"/>
      <c r="BJ1305" s="182"/>
      <c r="BK1305" s="182"/>
      <c r="BL1305" s="182"/>
      <c r="BM1305" s="182"/>
      <c r="BN1305" s="182"/>
      <c r="BO1305" s="182"/>
      <c r="BP1305" s="182"/>
      <c r="BQ1305" s="228" t="s">
        <v>318</v>
      </c>
      <c r="BR1305" s="228" t="s">
        <v>319</v>
      </c>
      <c r="BS1305" s="228"/>
      <c r="BT1305" s="228"/>
      <c r="BU1305" s="228">
        <v>8</v>
      </c>
      <c r="BV1305" s="228" t="s">
        <v>320</v>
      </c>
      <c r="BW1305" s="228" t="s">
        <v>222</v>
      </c>
      <c r="BX1305" s="186">
        <v>0</v>
      </c>
      <c r="BY1305" s="182">
        <v>0</v>
      </c>
      <c r="BZ1305" s="182">
        <v>0</v>
      </c>
      <c r="CA1305" s="182">
        <v>0</v>
      </c>
      <c r="CB1305" s="182">
        <v>0</v>
      </c>
      <c r="CC1305" s="182">
        <v>0</v>
      </c>
      <c r="CD1305" s="182">
        <v>0</v>
      </c>
      <c r="CE1305" s="228">
        <v>0</v>
      </c>
      <c r="CF1305" s="228">
        <v>0</v>
      </c>
      <c r="CG1305" s="113">
        <v>0</v>
      </c>
      <c r="CH1305" s="113">
        <v>0</v>
      </c>
      <c r="CI1305" s="113">
        <v>0</v>
      </c>
      <c r="CJ1305" s="113">
        <v>0</v>
      </c>
      <c r="CK1305" s="113">
        <v>0</v>
      </c>
      <c r="CL1305" s="113">
        <v>0</v>
      </c>
      <c r="CM1305" s="113">
        <v>0</v>
      </c>
      <c r="CN1305" s="185">
        <v>0</v>
      </c>
      <c r="CO1305" s="181">
        <v>0</v>
      </c>
      <c r="CP1305" s="187"/>
      <c r="CQ1305" s="173">
        <v>0</v>
      </c>
      <c r="CR1305" s="173">
        <v>0</v>
      </c>
      <c r="CS1305" s="173"/>
      <c r="CT1305" s="173"/>
      <c r="CU1305" s="253">
        <v>2791</v>
      </c>
      <c r="CV1305" s="220"/>
      <c r="CW1305" s="254">
        <f t="shared" si="140"/>
        <v>0</v>
      </c>
      <c r="CX1305" s="15">
        <f t="shared" si="141"/>
        <v>0</v>
      </c>
      <c r="CY1305" s="241">
        <f t="shared" si="142"/>
        <v>0</v>
      </c>
      <c r="CZ1305" s="241" t="str">
        <f>IFERROR(ROUND(CY1305/#REF!,1),"")</f>
        <v/>
      </c>
      <c r="DA1305" s="254">
        <f t="shared" si="143"/>
        <v>0</v>
      </c>
      <c r="DB1305" s="246" t="str">
        <f t="shared" si="144"/>
        <v/>
      </c>
      <c r="DC1305" s="195"/>
      <c r="DD1305" s="15" t="str">
        <f>IFERROR(#REF!-AO1305,"")</f>
        <v/>
      </c>
      <c r="DE1305" s="195"/>
      <c r="DF1305" s="266" t="str">
        <f>IFERROR(#REF!-L1305,"")</f>
        <v/>
      </c>
      <c r="DG1305" s="228" t="e">
        <f>IF(#REF!&gt;AP1305,0,1)</f>
        <v>#REF!</v>
      </c>
      <c r="DH1305" s="228">
        <f t="shared" si="145"/>
        <v>0</v>
      </c>
      <c r="DI1305" s="228">
        <f t="shared" si="146"/>
        <v>1</v>
      </c>
    </row>
    <row r="1306" spans="1:113" ht="20.25" customHeight="1" x14ac:dyDescent="0.2">
      <c r="A1306">
        <v>2022</v>
      </c>
      <c r="B1306">
        <v>2</v>
      </c>
      <c r="C1306" s="261">
        <v>44618</v>
      </c>
      <c r="D1306">
        <v>3</v>
      </c>
      <c r="E1306">
        <v>10</v>
      </c>
      <c r="F1306">
        <v>26</v>
      </c>
      <c r="G1306" s="194" t="s">
        <v>321</v>
      </c>
      <c r="H1306" s="241" t="s">
        <v>322</v>
      </c>
      <c r="I1306" s="241" t="s">
        <v>317</v>
      </c>
      <c r="J1306" s="241">
        <v>2</v>
      </c>
      <c r="K1306" s="241">
        <v>2</v>
      </c>
      <c r="L1306" s="262">
        <v>48</v>
      </c>
      <c r="M1306" s="263">
        <v>44</v>
      </c>
      <c r="N1306" s="264">
        <v>51</v>
      </c>
      <c r="O1306" s="190">
        <v>62</v>
      </c>
      <c r="P1306" s="190"/>
      <c r="Q1306" s="190">
        <v>65</v>
      </c>
      <c r="R1306" s="190"/>
      <c r="S1306" s="190">
        <v>89</v>
      </c>
      <c r="T1306" s="190">
        <v>49</v>
      </c>
      <c r="U1306" s="190"/>
      <c r="V1306" s="190">
        <v>47</v>
      </c>
      <c r="W1306" s="190"/>
      <c r="X1306" s="190">
        <v>54</v>
      </c>
      <c r="Y1306" s="172">
        <v>139</v>
      </c>
      <c r="Z1306" s="172">
        <v>141</v>
      </c>
      <c r="AA1306" s="190"/>
      <c r="AB1306" s="190"/>
      <c r="AC1306" s="190"/>
      <c r="AD1306" s="190"/>
      <c r="AE1306" s="190"/>
      <c r="AF1306" s="190"/>
      <c r="AG1306" s="190"/>
      <c r="AH1306" s="190"/>
      <c r="AI1306" s="190"/>
      <c r="AJ1306" s="190"/>
      <c r="AK1306" s="172"/>
      <c r="AL1306" s="172"/>
      <c r="AM1306" s="265">
        <v>72</v>
      </c>
      <c r="AN1306" s="265">
        <v>50</v>
      </c>
      <c r="AO1306" s="183">
        <v>61</v>
      </c>
      <c r="AP1306" s="184">
        <v>118</v>
      </c>
      <c r="AQ1306" s="182">
        <v>51.428571428571431</v>
      </c>
      <c r="AR1306" s="182">
        <v>140</v>
      </c>
      <c r="AS1306" s="182"/>
      <c r="AT1306" s="182"/>
      <c r="AU1306" s="182"/>
      <c r="AV1306" s="182">
        <v>1</v>
      </c>
      <c r="AW1306" s="182">
        <v>3</v>
      </c>
      <c r="AX1306" s="182">
        <v>2</v>
      </c>
      <c r="AY1306" s="182">
        <v>1</v>
      </c>
      <c r="AZ1306" s="182"/>
      <c r="BA1306" s="182"/>
      <c r="BB1306" s="182"/>
      <c r="BC1306" s="182"/>
      <c r="BD1306" s="182"/>
      <c r="BE1306" s="182"/>
      <c r="BF1306" s="182"/>
      <c r="BG1306" s="182">
        <v>600</v>
      </c>
      <c r="BH1306" s="182"/>
      <c r="BI1306" s="182"/>
      <c r="BJ1306" s="182"/>
      <c r="BK1306" s="182"/>
      <c r="BL1306" s="182"/>
      <c r="BM1306" s="182"/>
      <c r="BN1306" s="182"/>
      <c r="BO1306" s="182"/>
      <c r="BP1306" s="182"/>
      <c r="BQ1306" s="228" t="s">
        <v>318</v>
      </c>
      <c r="BR1306" s="228" t="s">
        <v>319</v>
      </c>
      <c r="BS1306" s="228"/>
      <c r="BT1306" s="228"/>
      <c r="BU1306" s="228">
        <v>8</v>
      </c>
      <c r="BV1306" s="228" t="s">
        <v>320</v>
      </c>
      <c r="BW1306" s="228" t="s">
        <v>222</v>
      </c>
      <c r="BX1306" s="186">
        <v>0</v>
      </c>
      <c r="BY1306" s="182">
        <v>7</v>
      </c>
      <c r="BZ1306" s="182">
        <v>3.5</v>
      </c>
      <c r="CA1306" s="182">
        <v>3</v>
      </c>
      <c r="CB1306" s="182">
        <v>0</v>
      </c>
      <c r="CC1306" s="182">
        <v>0</v>
      </c>
      <c r="CD1306" s="182">
        <v>600</v>
      </c>
      <c r="CE1306" s="228">
        <v>0</v>
      </c>
      <c r="CF1306" s="228">
        <v>1</v>
      </c>
      <c r="CG1306" s="113">
        <v>1</v>
      </c>
      <c r="CH1306" s="113">
        <v>0</v>
      </c>
      <c r="CI1306" s="113">
        <v>0</v>
      </c>
      <c r="CJ1306" s="113">
        <v>0</v>
      </c>
      <c r="CK1306" s="113">
        <v>0</v>
      </c>
      <c r="CL1306" s="113">
        <v>0</v>
      </c>
      <c r="CM1306" s="113">
        <v>0</v>
      </c>
      <c r="CN1306" s="185">
        <v>3.5</v>
      </c>
      <c r="CO1306" s="181">
        <v>603</v>
      </c>
      <c r="CP1306" s="187">
        <v>5.8043117744610278E-3</v>
      </c>
      <c r="CQ1306" s="173">
        <v>7.2916666666666671E-2</v>
      </c>
      <c r="CR1306" s="173">
        <v>12.5625</v>
      </c>
      <c r="CS1306" s="173">
        <v>7.0000000000000007E-2</v>
      </c>
      <c r="CT1306" s="173">
        <v>12.06</v>
      </c>
      <c r="CU1306" s="253">
        <v>2791</v>
      </c>
      <c r="CV1306" s="220">
        <v>-1</v>
      </c>
      <c r="CW1306" s="254">
        <f t="shared" si="140"/>
        <v>600</v>
      </c>
      <c r="CX1306" s="15">
        <f t="shared" si="141"/>
        <v>7</v>
      </c>
      <c r="CY1306" s="241">
        <f t="shared" si="142"/>
        <v>4</v>
      </c>
      <c r="CZ1306" s="241" t="str">
        <f>IFERROR(ROUND(CY1306/#REF!,1),"")</f>
        <v/>
      </c>
      <c r="DA1306" s="254">
        <f t="shared" si="143"/>
        <v>604</v>
      </c>
      <c r="DB1306" s="246">
        <f t="shared" si="144"/>
        <v>6.6225165562913907E-3</v>
      </c>
      <c r="DC1306" s="195"/>
      <c r="DD1306" s="15" t="str">
        <f>IFERROR(#REF!-AO1306,"")</f>
        <v/>
      </c>
      <c r="DE1306" s="195"/>
      <c r="DF1306" s="266" t="str">
        <f>IFERROR(#REF!-L1306,"")</f>
        <v/>
      </c>
      <c r="DG1306" s="228" t="e">
        <f>IF(#REF!&gt;AP1306,0,1)</f>
        <v>#REF!</v>
      </c>
      <c r="DH1306" s="228">
        <f t="shared" si="145"/>
        <v>1</v>
      </c>
      <c r="DI1306" s="228">
        <f t="shared" si="146"/>
        <v>1</v>
      </c>
    </row>
    <row r="1307" spans="1:113" ht="20.25" customHeight="1" x14ac:dyDescent="0.2">
      <c r="A1307">
        <v>2022</v>
      </c>
      <c r="B1307">
        <v>2</v>
      </c>
      <c r="C1307" s="261">
        <v>44618</v>
      </c>
      <c r="D1307">
        <v>227</v>
      </c>
      <c r="E1307">
        <v>155</v>
      </c>
      <c r="F1307">
        <v>28</v>
      </c>
      <c r="G1307" s="194" t="s">
        <v>362</v>
      </c>
      <c r="H1307" s="241" t="s">
        <v>363</v>
      </c>
      <c r="I1307" s="241" t="s">
        <v>364</v>
      </c>
      <c r="J1307" s="241">
        <v>3</v>
      </c>
      <c r="K1307" s="241">
        <v>2</v>
      </c>
      <c r="L1307" s="262">
        <v>122</v>
      </c>
      <c r="M1307" s="263">
        <v>113</v>
      </c>
      <c r="N1307" s="264">
        <v>130</v>
      </c>
      <c r="O1307" s="190">
        <v>175</v>
      </c>
      <c r="P1307" s="190"/>
      <c r="Q1307" s="190">
        <v>182</v>
      </c>
      <c r="R1307" s="190"/>
      <c r="S1307" s="190"/>
      <c r="T1307" s="190">
        <v>130</v>
      </c>
      <c r="U1307" s="190"/>
      <c r="V1307" s="190">
        <v>131</v>
      </c>
      <c r="W1307" s="190"/>
      <c r="X1307" s="190"/>
      <c r="Y1307" s="172">
        <v>120</v>
      </c>
      <c r="Z1307" s="172"/>
      <c r="AA1307" s="190"/>
      <c r="AB1307" s="190"/>
      <c r="AC1307" s="190">
        <v>195</v>
      </c>
      <c r="AD1307" s="190">
        <v>250</v>
      </c>
      <c r="AE1307" s="190"/>
      <c r="AF1307" s="190"/>
      <c r="AG1307" s="190"/>
      <c r="AH1307" s="190">
        <v>137</v>
      </c>
      <c r="AI1307" s="190">
        <v>163</v>
      </c>
      <c r="AJ1307" s="190"/>
      <c r="AK1307" s="172"/>
      <c r="AL1307" s="172">
        <v>128</v>
      </c>
      <c r="AM1307" s="265">
        <v>200.5</v>
      </c>
      <c r="AN1307" s="265">
        <v>140.25</v>
      </c>
      <c r="AO1307" s="183">
        <v>80</v>
      </c>
      <c r="AP1307" s="184">
        <v>135</v>
      </c>
      <c r="AQ1307" s="182">
        <v>87.096774193548384</v>
      </c>
      <c r="AR1307" s="182">
        <v>124</v>
      </c>
      <c r="AS1307" s="182"/>
      <c r="AT1307" s="182"/>
      <c r="AU1307" s="182">
        <v>768</v>
      </c>
      <c r="AV1307" s="182">
        <v>2</v>
      </c>
      <c r="AW1307" s="182">
        <v>1</v>
      </c>
      <c r="AX1307" s="182">
        <v>2</v>
      </c>
      <c r="AY1307" s="182"/>
      <c r="AZ1307" s="182"/>
      <c r="BA1307" s="182"/>
      <c r="BB1307" s="182"/>
      <c r="BC1307" s="182"/>
      <c r="BD1307" s="182"/>
      <c r="BE1307" s="182"/>
      <c r="BF1307" s="182"/>
      <c r="BG1307" s="182">
        <v>456</v>
      </c>
      <c r="BH1307" s="182"/>
      <c r="BI1307" s="182">
        <v>4</v>
      </c>
      <c r="BJ1307" s="182">
        <v>4</v>
      </c>
      <c r="BK1307" s="182"/>
      <c r="BL1307" s="182"/>
      <c r="BM1307" s="182"/>
      <c r="BN1307" s="182"/>
      <c r="BO1307" s="182"/>
      <c r="BP1307" s="182"/>
      <c r="BQ1307" s="228" t="s">
        <v>180</v>
      </c>
      <c r="BR1307" s="228" t="s">
        <v>181</v>
      </c>
      <c r="BS1307" s="228" t="s">
        <v>365</v>
      </c>
      <c r="BT1307" s="228"/>
      <c r="BU1307" s="228">
        <v>8</v>
      </c>
      <c r="BV1307" s="228" t="s">
        <v>362</v>
      </c>
      <c r="BW1307" s="228" t="s">
        <v>222</v>
      </c>
      <c r="BX1307" s="186">
        <v>0</v>
      </c>
      <c r="BY1307" s="182">
        <v>5</v>
      </c>
      <c r="BZ1307" s="182">
        <v>2.5</v>
      </c>
      <c r="CA1307" s="182">
        <v>770</v>
      </c>
      <c r="CB1307" s="182">
        <v>8</v>
      </c>
      <c r="CC1307" s="182">
        <v>4</v>
      </c>
      <c r="CD1307" s="182">
        <v>460</v>
      </c>
      <c r="CE1307" s="228">
        <v>1</v>
      </c>
      <c r="CF1307" s="228">
        <v>2</v>
      </c>
      <c r="CG1307" s="113">
        <v>3</v>
      </c>
      <c r="CH1307" s="113">
        <v>0</v>
      </c>
      <c r="CI1307" s="113">
        <v>0</v>
      </c>
      <c r="CJ1307" s="113">
        <v>0</v>
      </c>
      <c r="CK1307" s="113">
        <v>0</v>
      </c>
      <c r="CL1307" s="113">
        <v>0</v>
      </c>
      <c r="CM1307" s="113">
        <v>0</v>
      </c>
      <c r="CN1307" s="185">
        <v>6.5</v>
      </c>
      <c r="CO1307" s="181">
        <v>1230</v>
      </c>
      <c r="CP1307" s="187">
        <v>5.2845528455284551E-3</v>
      </c>
      <c r="CQ1307" s="173">
        <v>5.3278688524590161E-2</v>
      </c>
      <c r="CR1307" s="173">
        <v>10.08196721311475</v>
      </c>
      <c r="CS1307" s="173">
        <v>4.6345811051693407E-2</v>
      </c>
      <c r="CT1307" s="173">
        <v>8.7700534759358284</v>
      </c>
      <c r="CU1307" s="253">
        <v>2791</v>
      </c>
      <c r="CV1307" s="220">
        <v>-1</v>
      </c>
      <c r="CW1307" s="254">
        <f t="shared" si="140"/>
        <v>1224</v>
      </c>
      <c r="CX1307" s="15">
        <f t="shared" si="141"/>
        <v>13</v>
      </c>
      <c r="CY1307" s="241">
        <f t="shared" si="142"/>
        <v>7</v>
      </c>
      <c r="CZ1307" s="241" t="str">
        <f>IFERROR(ROUND(CY1307/#REF!,1),"")</f>
        <v/>
      </c>
      <c r="DA1307" s="254">
        <f t="shared" si="143"/>
        <v>1231</v>
      </c>
      <c r="DB1307" s="246">
        <f t="shared" si="144"/>
        <v>5.686433793663688E-3</v>
      </c>
      <c r="DC1307" s="195"/>
      <c r="DD1307" s="15" t="str">
        <f>IFERROR(#REF!-AO1307,"")</f>
        <v/>
      </c>
      <c r="DE1307" s="195"/>
      <c r="DF1307" s="266" t="str">
        <f>IFERROR(#REF!-L1307,"")</f>
        <v/>
      </c>
      <c r="DG1307" s="228" t="e">
        <f>IF(#REF!&gt;AP1307,0,1)</f>
        <v>#REF!</v>
      </c>
      <c r="DH1307" s="228">
        <f t="shared" si="145"/>
        <v>1</v>
      </c>
      <c r="DI1307" s="228">
        <f t="shared" si="146"/>
        <v>0</v>
      </c>
    </row>
    <row r="1308" spans="1:113" ht="20.25" customHeight="1" x14ac:dyDescent="0.2">
      <c r="A1308">
        <v>2022</v>
      </c>
      <c r="B1308">
        <v>2</v>
      </c>
      <c r="C1308" s="261">
        <v>44618</v>
      </c>
      <c r="D1308">
        <v>53</v>
      </c>
      <c r="E1308">
        <v>131</v>
      </c>
      <c r="F1308">
        <v>30</v>
      </c>
      <c r="G1308" s="194" t="s">
        <v>503</v>
      </c>
      <c r="H1308" s="241" t="s">
        <v>504</v>
      </c>
      <c r="I1308" s="241" t="s">
        <v>225</v>
      </c>
      <c r="J1308" s="241">
        <v>25</v>
      </c>
      <c r="K1308" s="241">
        <v>1</v>
      </c>
      <c r="L1308" s="262">
        <v>10</v>
      </c>
      <c r="M1308" s="263">
        <v>9</v>
      </c>
      <c r="N1308" s="264">
        <v>10</v>
      </c>
      <c r="O1308" s="190">
        <v>13</v>
      </c>
      <c r="P1308" s="190"/>
      <c r="Q1308" s="190">
        <v>14</v>
      </c>
      <c r="R1308" s="190"/>
      <c r="S1308" s="190"/>
      <c r="T1308" s="190">
        <v>9</v>
      </c>
      <c r="U1308" s="190"/>
      <c r="V1308" s="190">
        <v>9</v>
      </c>
      <c r="W1308" s="190"/>
      <c r="X1308" s="190"/>
      <c r="Y1308" s="172">
        <v>78</v>
      </c>
      <c r="Z1308" s="172"/>
      <c r="AA1308" s="190"/>
      <c r="AB1308" s="190"/>
      <c r="AC1308" s="190">
        <v>13</v>
      </c>
      <c r="AD1308" s="190">
        <v>14</v>
      </c>
      <c r="AE1308" s="190"/>
      <c r="AF1308" s="190"/>
      <c r="AG1308" s="190"/>
      <c r="AH1308" s="190">
        <v>10</v>
      </c>
      <c r="AI1308" s="190">
        <v>10</v>
      </c>
      <c r="AJ1308" s="190"/>
      <c r="AK1308" s="172"/>
      <c r="AL1308" s="172">
        <v>80</v>
      </c>
      <c r="AM1308" s="265">
        <v>13.5</v>
      </c>
      <c r="AN1308" s="265">
        <v>9.5</v>
      </c>
      <c r="AO1308" s="183">
        <v>910</v>
      </c>
      <c r="AP1308" s="184">
        <v>99</v>
      </c>
      <c r="AQ1308" s="182">
        <v>1139.2405063291139</v>
      </c>
      <c r="AR1308" s="182">
        <v>79</v>
      </c>
      <c r="AS1308" s="182"/>
      <c r="AT1308" s="182"/>
      <c r="AU1308" s="182">
        <v>18400</v>
      </c>
      <c r="AV1308" s="182">
        <v>10</v>
      </c>
      <c r="AW1308" s="182">
        <v>8</v>
      </c>
      <c r="AX1308" s="182">
        <v>4</v>
      </c>
      <c r="AY1308" s="182">
        <v>1</v>
      </c>
      <c r="AZ1308" s="182"/>
      <c r="BA1308" s="182"/>
      <c r="BB1308" s="182"/>
      <c r="BC1308" s="182"/>
      <c r="BD1308" s="182"/>
      <c r="BE1308" s="182"/>
      <c r="BF1308" s="182"/>
      <c r="BG1308" s="182"/>
      <c r="BH1308" s="182">
        <v>3</v>
      </c>
      <c r="BI1308" s="182">
        <v>3</v>
      </c>
      <c r="BJ1308" s="182">
        <v>5</v>
      </c>
      <c r="BK1308" s="182"/>
      <c r="BL1308" s="182"/>
      <c r="BM1308" s="182"/>
      <c r="BN1308" s="182"/>
      <c r="BO1308" s="182"/>
      <c r="BP1308" s="182"/>
      <c r="BQ1308" s="228" t="s">
        <v>180</v>
      </c>
      <c r="BR1308" s="228" t="s">
        <v>266</v>
      </c>
      <c r="BS1308" s="228" t="s">
        <v>505</v>
      </c>
      <c r="BT1308" s="228"/>
      <c r="BU1308" s="228">
        <v>8</v>
      </c>
      <c r="BV1308" s="228" t="s">
        <v>503</v>
      </c>
      <c r="BW1308" s="228" t="s">
        <v>222</v>
      </c>
      <c r="BX1308" s="186">
        <v>0</v>
      </c>
      <c r="BY1308" s="182">
        <v>23</v>
      </c>
      <c r="BZ1308" s="182">
        <v>23</v>
      </c>
      <c r="CA1308" s="182">
        <v>18423</v>
      </c>
      <c r="CB1308" s="182">
        <v>11</v>
      </c>
      <c r="CC1308" s="182">
        <v>11</v>
      </c>
      <c r="CD1308" s="182">
        <v>11</v>
      </c>
      <c r="CE1308" s="228">
        <v>13</v>
      </c>
      <c r="CF1308" s="228">
        <v>11</v>
      </c>
      <c r="CG1308" s="113">
        <v>9</v>
      </c>
      <c r="CH1308" s="113">
        <v>1</v>
      </c>
      <c r="CI1308" s="113">
        <v>0</v>
      </c>
      <c r="CJ1308" s="113">
        <v>0</v>
      </c>
      <c r="CK1308" s="113">
        <v>0</v>
      </c>
      <c r="CL1308" s="113">
        <v>0</v>
      </c>
      <c r="CM1308" s="113">
        <v>0</v>
      </c>
      <c r="CN1308" s="185">
        <v>34</v>
      </c>
      <c r="CO1308" s="181">
        <v>18434</v>
      </c>
      <c r="CP1308" s="187">
        <v>1.8444179234024089E-3</v>
      </c>
      <c r="CQ1308" s="173">
        <v>3.4</v>
      </c>
      <c r="CR1308" s="173">
        <v>1843.4</v>
      </c>
      <c r="CS1308" s="173">
        <v>3.5789473684210531</v>
      </c>
      <c r="CT1308" s="173">
        <v>1940.421052631579</v>
      </c>
      <c r="CU1308" s="253">
        <v>2791</v>
      </c>
      <c r="CV1308" s="220">
        <v>-1</v>
      </c>
      <c r="CW1308" s="254">
        <f t="shared" si="140"/>
        <v>18400</v>
      </c>
      <c r="CX1308" s="15">
        <f t="shared" si="141"/>
        <v>34</v>
      </c>
      <c r="CY1308" s="241">
        <f t="shared" si="142"/>
        <v>34</v>
      </c>
      <c r="CZ1308" s="241" t="str">
        <f>IFERROR(ROUND(CY1308/#REF!,1),"")</f>
        <v/>
      </c>
      <c r="DA1308" s="254">
        <f t="shared" si="143"/>
        <v>18434</v>
      </c>
      <c r="DB1308" s="246">
        <f t="shared" si="144"/>
        <v>1.8444179234024087E-3</v>
      </c>
      <c r="DC1308" s="195"/>
      <c r="DD1308" s="15" t="str">
        <f>IFERROR(#REF!-AO1308,"")</f>
        <v/>
      </c>
      <c r="DE1308" s="195"/>
      <c r="DF1308" s="266" t="str">
        <f>IFERROR(#REF!-L1308,"")</f>
        <v/>
      </c>
      <c r="DG1308" s="228" t="e">
        <f>IF(#REF!&gt;AP1308,0,1)</f>
        <v>#REF!</v>
      </c>
      <c r="DH1308" s="228">
        <f t="shared" si="145"/>
        <v>1</v>
      </c>
      <c r="DI1308" s="228">
        <f t="shared" si="146"/>
        <v>1</v>
      </c>
    </row>
    <row r="1309" spans="1:113" ht="20.25" customHeight="1" x14ac:dyDescent="0.2">
      <c r="A1309">
        <v>2022</v>
      </c>
      <c r="B1309">
        <v>2</v>
      </c>
      <c r="C1309" s="261">
        <v>44618</v>
      </c>
      <c r="D1309">
        <v>415</v>
      </c>
      <c r="E1309">
        <v>655</v>
      </c>
      <c r="F1309">
        <v>47</v>
      </c>
      <c r="G1309" s="194" t="s">
        <v>269</v>
      </c>
      <c r="H1309" s="241" t="s">
        <v>270</v>
      </c>
      <c r="I1309" s="241" t="s">
        <v>221</v>
      </c>
      <c r="J1309" s="241">
        <v>3</v>
      </c>
      <c r="K1309" s="241">
        <v>1</v>
      </c>
      <c r="L1309" s="262">
        <v>148</v>
      </c>
      <c r="M1309" s="263">
        <v>137</v>
      </c>
      <c r="N1309" s="264">
        <v>158</v>
      </c>
      <c r="O1309" s="190"/>
      <c r="P1309" s="190"/>
      <c r="Q1309" s="190">
        <v>182</v>
      </c>
      <c r="R1309" s="190"/>
      <c r="S1309" s="190"/>
      <c r="T1309" s="190"/>
      <c r="U1309" s="190"/>
      <c r="V1309" s="190">
        <v>154</v>
      </c>
      <c r="W1309" s="190"/>
      <c r="X1309" s="190"/>
      <c r="Y1309" s="172"/>
      <c r="Z1309" s="172"/>
      <c r="AA1309" s="190"/>
      <c r="AB1309" s="190"/>
      <c r="AC1309" s="190">
        <v>159</v>
      </c>
      <c r="AD1309" s="190">
        <v>165</v>
      </c>
      <c r="AE1309" s="190"/>
      <c r="AF1309" s="190"/>
      <c r="AG1309" s="190"/>
      <c r="AH1309" s="190">
        <v>137</v>
      </c>
      <c r="AI1309" s="190">
        <v>145</v>
      </c>
      <c r="AJ1309" s="190"/>
      <c r="AK1309" s="172"/>
      <c r="AL1309" s="172"/>
      <c r="AM1309" s="265">
        <v>168.66666666666671</v>
      </c>
      <c r="AN1309" s="265">
        <v>145.33333333333329</v>
      </c>
      <c r="AO1309" s="183">
        <v>64</v>
      </c>
      <c r="AP1309" s="184">
        <v>169</v>
      </c>
      <c r="AQ1309" s="182"/>
      <c r="AR1309" s="182"/>
      <c r="AS1309" s="182"/>
      <c r="AT1309" s="182"/>
      <c r="AU1309" s="182"/>
      <c r="AV1309" s="182">
        <v>1</v>
      </c>
      <c r="AW1309" s="182">
        <v>1</v>
      </c>
      <c r="AX1309" s="182">
        <v>1</v>
      </c>
      <c r="AY1309" s="182"/>
      <c r="AZ1309" s="182"/>
      <c r="BA1309" s="182"/>
      <c r="BB1309" s="182"/>
      <c r="BC1309" s="182"/>
      <c r="BD1309" s="182"/>
      <c r="BE1309" s="182"/>
      <c r="BF1309" s="182"/>
      <c r="BG1309" s="182"/>
      <c r="BH1309" s="182">
        <v>1</v>
      </c>
      <c r="BI1309" s="182">
        <v>4</v>
      </c>
      <c r="BJ1309" s="182">
        <v>6</v>
      </c>
      <c r="BK1309" s="182"/>
      <c r="BL1309" s="182"/>
      <c r="BM1309" s="182"/>
      <c r="BN1309" s="182"/>
      <c r="BO1309" s="182"/>
      <c r="BP1309" s="182"/>
      <c r="BQ1309" s="228" t="s">
        <v>180</v>
      </c>
      <c r="BR1309" s="228" t="s">
        <v>192</v>
      </c>
      <c r="BS1309" s="228" t="s">
        <v>271</v>
      </c>
      <c r="BT1309" s="228"/>
      <c r="BU1309" s="228">
        <v>8</v>
      </c>
      <c r="BV1309" s="228" t="s">
        <v>272</v>
      </c>
      <c r="BW1309" s="228" t="s">
        <v>222</v>
      </c>
      <c r="BX1309" s="186">
        <v>0</v>
      </c>
      <c r="BY1309" s="182">
        <v>3</v>
      </c>
      <c r="BZ1309" s="182">
        <v>3</v>
      </c>
      <c r="CA1309" s="182">
        <v>3</v>
      </c>
      <c r="CB1309" s="182">
        <v>11</v>
      </c>
      <c r="CC1309" s="182">
        <v>11</v>
      </c>
      <c r="CD1309" s="182">
        <v>11</v>
      </c>
      <c r="CE1309" s="228">
        <v>2</v>
      </c>
      <c r="CF1309" s="228">
        <v>5</v>
      </c>
      <c r="CG1309" s="113">
        <v>7</v>
      </c>
      <c r="CH1309" s="113">
        <v>0</v>
      </c>
      <c r="CI1309" s="113">
        <v>0</v>
      </c>
      <c r="CJ1309" s="113">
        <v>0</v>
      </c>
      <c r="CK1309" s="113">
        <v>0</v>
      </c>
      <c r="CL1309" s="113">
        <v>0</v>
      </c>
      <c r="CM1309" s="113">
        <v>0</v>
      </c>
      <c r="CN1309" s="185">
        <v>14</v>
      </c>
      <c r="CO1309" s="181">
        <v>14</v>
      </c>
      <c r="CP1309" s="187">
        <v>1</v>
      </c>
      <c r="CQ1309" s="173">
        <v>9.45945945945946E-2</v>
      </c>
      <c r="CR1309" s="173">
        <v>9.45945945945946E-2</v>
      </c>
      <c r="CS1309" s="173">
        <v>9.633027522935779E-2</v>
      </c>
      <c r="CT1309" s="173">
        <v>9.633027522935779E-2</v>
      </c>
      <c r="CU1309" s="253">
        <v>2791</v>
      </c>
      <c r="CV1309" s="220">
        <v>-1</v>
      </c>
      <c r="CW1309" s="254">
        <f t="shared" si="140"/>
        <v>0</v>
      </c>
      <c r="CX1309" s="15">
        <f t="shared" si="141"/>
        <v>14</v>
      </c>
      <c r="CY1309" s="241">
        <f t="shared" si="142"/>
        <v>14</v>
      </c>
      <c r="CZ1309" s="241" t="str">
        <f>IFERROR(ROUND(CY1309/#REF!,1),"")</f>
        <v/>
      </c>
      <c r="DA1309" s="254">
        <f t="shared" si="143"/>
        <v>14</v>
      </c>
      <c r="DB1309" s="246">
        <f t="shared" si="144"/>
        <v>1</v>
      </c>
      <c r="DC1309" s="195"/>
      <c r="DD1309" s="15" t="str">
        <f>IFERROR(#REF!-AO1309,"")</f>
        <v/>
      </c>
      <c r="DE1309" s="195"/>
      <c r="DF1309" s="266" t="str">
        <f>IFERROR(#REF!-L1309,"")</f>
        <v/>
      </c>
      <c r="DG1309" s="228" t="e">
        <f>IF(#REF!&gt;AP1309,0,1)</f>
        <v>#REF!</v>
      </c>
      <c r="DH1309" s="228">
        <f t="shared" si="145"/>
        <v>1</v>
      </c>
      <c r="DI1309" s="228">
        <f t="shared" si="146"/>
        <v>1</v>
      </c>
    </row>
    <row r="1310" spans="1:113" ht="20.25" customHeight="1" x14ac:dyDescent="0.2">
      <c r="A1310">
        <v>2022</v>
      </c>
      <c r="B1310">
        <v>2</v>
      </c>
      <c r="C1310" s="261">
        <v>44618</v>
      </c>
      <c r="D1310">
        <v>415</v>
      </c>
      <c r="E1310">
        <v>656</v>
      </c>
      <c r="F1310">
        <v>47</v>
      </c>
      <c r="G1310" s="194" t="s">
        <v>324</v>
      </c>
      <c r="H1310" s="241" t="s">
        <v>325</v>
      </c>
      <c r="I1310" s="241" t="s">
        <v>221</v>
      </c>
      <c r="J1310" s="241">
        <v>3</v>
      </c>
      <c r="K1310" s="241">
        <v>1</v>
      </c>
      <c r="L1310" s="262">
        <v>148</v>
      </c>
      <c r="M1310" s="263">
        <v>137</v>
      </c>
      <c r="N1310" s="264">
        <v>158</v>
      </c>
      <c r="O1310" s="190"/>
      <c r="P1310" s="190"/>
      <c r="Q1310" s="190">
        <v>182</v>
      </c>
      <c r="R1310" s="190"/>
      <c r="S1310" s="190"/>
      <c r="T1310" s="190"/>
      <c r="U1310" s="190"/>
      <c r="V1310" s="190">
        <v>154</v>
      </c>
      <c r="W1310" s="190"/>
      <c r="X1310" s="190"/>
      <c r="Y1310" s="172"/>
      <c r="Z1310" s="172"/>
      <c r="AA1310" s="190"/>
      <c r="AB1310" s="190"/>
      <c r="AC1310" s="190">
        <v>159</v>
      </c>
      <c r="AD1310" s="190">
        <v>165</v>
      </c>
      <c r="AE1310" s="190"/>
      <c r="AF1310" s="190"/>
      <c r="AG1310" s="190"/>
      <c r="AH1310" s="190">
        <v>137</v>
      </c>
      <c r="AI1310" s="190">
        <v>145</v>
      </c>
      <c r="AJ1310" s="190"/>
      <c r="AK1310" s="172"/>
      <c r="AL1310" s="172"/>
      <c r="AM1310" s="265">
        <v>168.66666666666671</v>
      </c>
      <c r="AN1310" s="265">
        <v>145.33333333333329</v>
      </c>
      <c r="AO1310" s="183">
        <v>64</v>
      </c>
      <c r="AP1310" s="184">
        <v>169</v>
      </c>
      <c r="AQ1310" s="182"/>
      <c r="AR1310" s="182"/>
      <c r="AS1310" s="182"/>
      <c r="AT1310" s="182"/>
      <c r="AU1310" s="182"/>
      <c r="AV1310" s="182"/>
      <c r="AW1310" s="182"/>
      <c r="AX1310" s="182"/>
      <c r="AY1310" s="182"/>
      <c r="AZ1310" s="182"/>
      <c r="BA1310" s="182"/>
      <c r="BB1310" s="182"/>
      <c r="BC1310" s="182"/>
      <c r="BD1310" s="182"/>
      <c r="BE1310" s="182"/>
      <c r="BF1310" s="182"/>
      <c r="BG1310" s="182"/>
      <c r="BH1310" s="182"/>
      <c r="BI1310" s="182"/>
      <c r="BJ1310" s="182"/>
      <c r="BK1310" s="182"/>
      <c r="BL1310" s="182"/>
      <c r="BM1310" s="182"/>
      <c r="BN1310" s="182"/>
      <c r="BO1310" s="182"/>
      <c r="BP1310" s="182"/>
      <c r="BQ1310" s="228" t="s">
        <v>180</v>
      </c>
      <c r="BR1310" s="228" t="s">
        <v>192</v>
      </c>
      <c r="BS1310" s="228" t="s">
        <v>326</v>
      </c>
      <c r="BT1310" s="228"/>
      <c r="BU1310" s="228">
        <v>8</v>
      </c>
      <c r="BV1310" s="228" t="s">
        <v>272</v>
      </c>
      <c r="BW1310" s="228" t="s">
        <v>222</v>
      </c>
      <c r="BX1310" s="186">
        <v>0</v>
      </c>
      <c r="BY1310" s="182">
        <v>0</v>
      </c>
      <c r="BZ1310" s="182">
        <v>0</v>
      </c>
      <c r="CA1310" s="182">
        <v>0</v>
      </c>
      <c r="CB1310" s="182">
        <v>0</v>
      </c>
      <c r="CC1310" s="182">
        <v>0</v>
      </c>
      <c r="CD1310" s="182">
        <v>0</v>
      </c>
      <c r="CE1310" s="228">
        <v>0</v>
      </c>
      <c r="CF1310" s="228">
        <v>0</v>
      </c>
      <c r="CG1310" s="113">
        <v>0</v>
      </c>
      <c r="CH1310" s="113">
        <v>0</v>
      </c>
      <c r="CI1310" s="113">
        <v>0</v>
      </c>
      <c r="CJ1310" s="113">
        <v>0</v>
      </c>
      <c r="CK1310" s="113">
        <v>0</v>
      </c>
      <c r="CL1310" s="113">
        <v>0</v>
      </c>
      <c r="CM1310" s="113">
        <v>0</v>
      </c>
      <c r="CN1310" s="185">
        <v>0</v>
      </c>
      <c r="CO1310" s="181">
        <v>0</v>
      </c>
      <c r="CP1310" s="187"/>
      <c r="CQ1310" s="173">
        <v>0</v>
      </c>
      <c r="CR1310" s="173">
        <v>0</v>
      </c>
      <c r="CS1310" s="173">
        <v>0</v>
      </c>
      <c r="CT1310" s="173">
        <v>0</v>
      </c>
      <c r="CU1310" s="253">
        <v>2791</v>
      </c>
      <c r="CV1310" s="220">
        <v>-1</v>
      </c>
      <c r="CW1310" s="254">
        <f t="shared" si="140"/>
        <v>0</v>
      </c>
      <c r="CX1310" s="15">
        <f t="shared" si="141"/>
        <v>0</v>
      </c>
      <c r="CY1310" s="241">
        <f t="shared" si="142"/>
        <v>0</v>
      </c>
      <c r="CZ1310" s="241" t="str">
        <f>IFERROR(ROUND(CY1310/#REF!,1),"")</f>
        <v/>
      </c>
      <c r="DA1310" s="254">
        <f t="shared" si="143"/>
        <v>0</v>
      </c>
      <c r="DB1310" s="246" t="str">
        <f t="shared" si="144"/>
        <v/>
      </c>
      <c r="DC1310" s="195"/>
      <c r="DD1310" s="15" t="str">
        <f>IFERROR(#REF!-AO1310,"")</f>
        <v/>
      </c>
      <c r="DE1310" s="195"/>
      <c r="DF1310" s="266" t="str">
        <f>IFERROR(#REF!-L1310,"")</f>
        <v/>
      </c>
      <c r="DG1310" s="228" t="e">
        <f>IF(#REF!&gt;AP1310,0,1)</f>
        <v>#REF!</v>
      </c>
      <c r="DH1310" s="228">
        <f t="shared" si="145"/>
        <v>1</v>
      </c>
      <c r="DI1310" s="228">
        <f t="shared" si="146"/>
        <v>1</v>
      </c>
    </row>
    <row r="1311" spans="1:113" ht="20.25" customHeight="1" x14ac:dyDescent="0.2">
      <c r="A1311">
        <v>2022</v>
      </c>
      <c r="B1311">
        <v>2</v>
      </c>
      <c r="C1311" s="261">
        <v>44618</v>
      </c>
      <c r="D1311">
        <v>415</v>
      </c>
      <c r="E1311">
        <v>657</v>
      </c>
      <c r="F1311">
        <v>47</v>
      </c>
      <c r="G1311" s="194" t="s">
        <v>327</v>
      </c>
      <c r="H1311" s="241" t="s">
        <v>328</v>
      </c>
      <c r="I1311" s="241" t="s">
        <v>221</v>
      </c>
      <c r="J1311" s="241">
        <v>3</v>
      </c>
      <c r="K1311" s="241">
        <v>1</v>
      </c>
      <c r="L1311" s="262">
        <v>90</v>
      </c>
      <c r="M1311" s="263">
        <v>83</v>
      </c>
      <c r="N1311" s="264">
        <v>96</v>
      </c>
      <c r="O1311" s="190"/>
      <c r="P1311" s="190"/>
      <c r="Q1311" s="190">
        <v>124</v>
      </c>
      <c r="R1311" s="190"/>
      <c r="S1311" s="190"/>
      <c r="T1311" s="190"/>
      <c r="U1311" s="190"/>
      <c r="V1311" s="190">
        <v>105</v>
      </c>
      <c r="W1311" s="190"/>
      <c r="X1311" s="190"/>
      <c r="Y1311" s="172"/>
      <c r="Z1311" s="172"/>
      <c r="AA1311" s="190"/>
      <c r="AB1311" s="190"/>
      <c r="AC1311" s="190">
        <v>124</v>
      </c>
      <c r="AD1311" s="190">
        <v>139</v>
      </c>
      <c r="AE1311" s="190"/>
      <c r="AF1311" s="190"/>
      <c r="AG1311" s="190"/>
      <c r="AH1311" s="190">
        <v>104</v>
      </c>
      <c r="AI1311" s="190">
        <v>122</v>
      </c>
      <c r="AJ1311" s="190"/>
      <c r="AK1311" s="172"/>
      <c r="AL1311" s="172"/>
      <c r="AM1311" s="265">
        <v>129</v>
      </c>
      <c r="AN1311" s="265">
        <v>110.3333333333333</v>
      </c>
      <c r="AO1311" s="183">
        <v>64</v>
      </c>
      <c r="AP1311" s="184">
        <v>169</v>
      </c>
      <c r="AQ1311" s="182"/>
      <c r="AR1311" s="182"/>
      <c r="AS1311" s="182"/>
      <c r="AT1311" s="182"/>
      <c r="AU1311" s="182"/>
      <c r="AV1311" s="182">
        <v>2</v>
      </c>
      <c r="AW1311" s="182">
        <v>1</v>
      </c>
      <c r="AX1311" s="182">
        <v>1</v>
      </c>
      <c r="AY1311" s="182"/>
      <c r="AZ1311" s="182"/>
      <c r="BA1311" s="182"/>
      <c r="BB1311" s="182"/>
      <c r="BC1311" s="182"/>
      <c r="BD1311" s="182"/>
      <c r="BE1311" s="182"/>
      <c r="BF1311" s="182"/>
      <c r="BG1311" s="182"/>
      <c r="BH1311" s="182">
        <v>3</v>
      </c>
      <c r="BI1311" s="182">
        <v>3</v>
      </c>
      <c r="BJ1311" s="182">
        <v>5</v>
      </c>
      <c r="BK1311" s="182"/>
      <c r="BL1311" s="182"/>
      <c r="BM1311" s="182"/>
      <c r="BN1311" s="182"/>
      <c r="BO1311" s="182"/>
      <c r="BP1311" s="182"/>
      <c r="BQ1311" s="228" t="s">
        <v>180</v>
      </c>
      <c r="BR1311" s="228" t="s">
        <v>192</v>
      </c>
      <c r="BS1311" s="228" t="s">
        <v>329</v>
      </c>
      <c r="BT1311" s="228"/>
      <c r="BU1311" s="228">
        <v>8</v>
      </c>
      <c r="BV1311" s="228" t="s">
        <v>272</v>
      </c>
      <c r="BW1311" s="228" t="s">
        <v>222</v>
      </c>
      <c r="BX1311" s="186">
        <v>0</v>
      </c>
      <c r="BY1311" s="182">
        <v>4</v>
      </c>
      <c r="BZ1311" s="182">
        <v>4</v>
      </c>
      <c r="CA1311" s="182">
        <v>4</v>
      </c>
      <c r="CB1311" s="182">
        <v>11</v>
      </c>
      <c r="CC1311" s="182">
        <v>11</v>
      </c>
      <c r="CD1311" s="182">
        <v>11</v>
      </c>
      <c r="CE1311" s="228">
        <v>5</v>
      </c>
      <c r="CF1311" s="228">
        <v>4</v>
      </c>
      <c r="CG1311" s="113">
        <v>6</v>
      </c>
      <c r="CH1311" s="113">
        <v>0</v>
      </c>
      <c r="CI1311" s="113">
        <v>0</v>
      </c>
      <c r="CJ1311" s="113">
        <v>0</v>
      </c>
      <c r="CK1311" s="113">
        <v>0</v>
      </c>
      <c r="CL1311" s="113">
        <v>0</v>
      </c>
      <c r="CM1311" s="113">
        <v>0</v>
      </c>
      <c r="CN1311" s="185">
        <v>15</v>
      </c>
      <c r="CO1311" s="181">
        <v>15</v>
      </c>
      <c r="CP1311" s="187">
        <v>1</v>
      </c>
      <c r="CQ1311" s="173">
        <v>0.16666666666666671</v>
      </c>
      <c r="CR1311" s="173">
        <v>0.16666666666666671</v>
      </c>
      <c r="CS1311" s="173">
        <v>0.13595166163141989</v>
      </c>
      <c r="CT1311" s="173">
        <v>0.13595166163141989</v>
      </c>
      <c r="CU1311" s="253">
        <v>2791</v>
      </c>
      <c r="CV1311" s="220">
        <v>-1</v>
      </c>
      <c r="CW1311" s="254">
        <f t="shared" si="140"/>
        <v>0</v>
      </c>
      <c r="CX1311" s="15">
        <f t="shared" si="141"/>
        <v>15</v>
      </c>
      <c r="CY1311" s="241">
        <f t="shared" si="142"/>
        <v>15</v>
      </c>
      <c r="CZ1311" s="241" t="str">
        <f>IFERROR(ROUND(CY1311/#REF!,1),"")</f>
        <v/>
      </c>
      <c r="DA1311" s="254">
        <f t="shared" si="143"/>
        <v>15</v>
      </c>
      <c r="DB1311" s="246">
        <f t="shared" si="144"/>
        <v>1</v>
      </c>
      <c r="DC1311" s="195"/>
      <c r="DD1311" s="15" t="str">
        <f>IFERROR(#REF!-AO1311,"")</f>
        <v/>
      </c>
      <c r="DE1311" s="195"/>
      <c r="DF1311" s="266" t="str">
        <f>IFERROR(#REF!-L1311,"")</f>
        <v/>
      </c>
      <c r="DG1311" s="228" t="e">
        <f>IF(#REF!&gt;AP1311,0,1)</f>
        <v>#REF!</v>
      </c>
      <c r="DH1311" s="228">
        <f t="shared" si="145"/>
        <v>1</v>
      </c>
      <c r="DI1311" s="228">
        <f t="shared" si="146"/>
        <v>0</v>
      </c>
    </row>
    <row r="1312" spans="1:113" ht="20.25" customHeight="1" x14ac:dyDescent="0.2">
      <c r="A1312">
        <v>2022</v>
      </c>
      <c r="B1312">
        <v>2</v>
      </c>
      <c r="C1312" s="261">
        <v>44618</v>
      </c>
      <c r="D1312">
        <v>415</v>
      </c>
      <c r="E1312">
        <v>658</v>
      </c>
      <c r="F1312">
        <v>47</v>
      </c>
      <c r="G1312" s="194" t="s">
        <v>273</v>
      </c>
      <c r="H1312" s="241" t="s">
        <v>274</v>
      </c>
      <c r="I1312" s="241" t="s">
        <v>221</v>
      </c>
      <c r="J1312" s="241">
        <v>3</v>
      </c>
      <c r="K1312" s="241">
        <v>1</v>
      </c>
      <c r="L1312" s="262">
        <v>90</v>
      </c>
      <c r="M1312" s="263">
        <v>83</v>
      </c>
      <c r="N1312" s="264">
        <v>96</v>
      </c>
      <c r="O1312" s="190"/>
      <c r="P1312" s="190"/>
      <c r="Q1312" s="190">
        <v>124</v>
      </c>
      <c r="R1312" s="190"/>
      <c r="S1312" s="190"/>
      <c r="T1312" s="190"/>
      <c r="U1312" s="190"/>
      <c r="V1312" s="190">
        <v>105</v>
      </c>
      <c r="W1312" s="190"/>
      <c r="X1312" s="190"/>
      <c r="Y1312" s="172"/>
      <c r="Z1312" s="172"/>
      <c r="AA1312" s="190"/>
      <c r="AB1312" s="190"/>
      <c r="AC1312" s="190">
        <v>124</v>
      </c>
      <c r="AD1312" s="190">
        <v>139</v>
      </c>
      <c r="AE1312" s="190"/>
      <c r="AF1312" s="190"/>
      <c r="AG1312" s="190"/>
      <c r="AH1312" s="190">
        <v>104</v>
      </c>
      <c r="AI1312" s="190"/>
      <c r="AJ1312" s="190"/>
      <c r="AK1312" s="172"/>
      <c r="AL1312" s="172">
        <v>190</v>
      </c>
      <c r="AM1312" s="265">
        <v>129</v>
      </c>
      <c r="AN1312" s="265">
        <v>104.5</v>
      </c>
      <c r="AO1312" s="183">
        <v>64</v>
      </c>
      <c r="AP1312" s="184">
        <v>169</v>
      </c>
      <c r="AQ1312" s="182">
        <v>56.84210526315789</v>
      </c>
      <c r="AR1312" s="182">
        <v>190</v>
      </c>
      <c r="AS1312" s="182"/>
      <c r="AT1312" s="182"/>
      <c r="AU1312" s="182"/>
      <c r="AV1312" s="182"/>
      <c r="AW1312" s="182"/>
      <c r="AX1312" s="182"/>
      <c r="AY1312" s="182"/>
      <c r="AZ1312" s="182"/>
      <c r="BA1312" s="182"/>
      <c r="BB1312" s="182"/>
      <c r="BC1312" s="182"/>
      <c r="BD1312" s="182"/>
      <c r="BE1312" s="182"/>
      <c r="BF1312" s="182"/>
      <c r="BG1312" s="182"/>
      <c r="BH1312" s="182"/>
      <c r="BI1312" s="182"/>
      <c r="BJ1312" s="182"/>
      <c r="BK1312" s="182"/>
      <c r="BL1312" s="182"/>
      <c r="BM1312" s="182"/>
      <c r="BN1312" s="182"/>
      <c r="BO1312" s="182"/>
      <c r="BP1312" s="182"/>
      <c r="BQ1312" s="228" t="s">
        <v>180</v>
      </c>
      <c r="BR1312" s="228" t="s">
        <v>192</v>
      </c>
      <c r="BS1312" s="228" t="s">
        <v>275</v>
      </c>
      <c r="BT1312" s="228"/>
      <c r="BU1312" s="228">
        <v>8</v>
      </c>
      <c r="BV1312" s="228" t="s">
        <v>272</v>
      </c>
      <c r="BW1312" s="228" t="s">
        <v>222</v>
      </c>
      <c r="BX1312" s="186">
        <v>0</v>
      </c>
      <c r="BY1312" s="182">
        <v>0</v>
      </c>
      <c r="BZ1312" s="182">
        <v>0</v>
      </c>
      <c r="CA1312" s="182">
        <v>0</v>
      </c>
      <c r="CB1312" s="182">
        <v>0</v>
      </c>
      <c r="CC1312" s="182">
        <v>0</v>
      </c>
      <c r="CD1312" s="182">
        <v>0</v>
      </c>
      <c r="CE1312" s="228">
        <v>0</v>
      </c>
      <c r="CF1312" s="228">
        <v>0</v>
      </c>
      <c r="CG1312" s="113">
        <v>0</v>
      </c>
      <c r="CH1312" s="113">
        <v>0</v>
      </c>
      <c r="CI1312" s="113">
        <v>0</v>
      </c>
      <c r="CJ1312" s="113">
        <v>0</v>
      </c>
      <c r="CK1312" s="113">
        <v>0</v>
      </c>
      <c r="CL1312" s="113">
        <v>0</v>
      </c>
      <c r="CM1312" s="113">
        <v>0</v>
      </c>
      <c r="CN1312" s="185">
        <v>0</v>
      </c>
      <c r="CO1312" s="181">
        <v>0</v>
      </c>
      <c r="CP1312" s="187"/>
      <c r="CQ1312" s="173">
        <v>0</v>
      </c>
      <c r="CR1312" s="173">
        <v>0</v>
      </c>
      <c r="CS1312" s="173">
        <v>0</v>
      </c>
      <c r="CT1312" s="173">
        <v>0</v>
      </c>
      <c r="CU1312" s="253">
        <v>2791</v>
      </c>
      <c r="CV1312" s="220">
        <v>-1</v>
      </c>
      <c r="CW1312" s="254">
        <f t="shared" si="140"/>
        <v>0</v>
      </c>
      <c r="CX1312" s="15">
        <f t="shared" si="141"/>
        <v>0</v>
      </c>
      <c r="CY1312" s="241">
        <f t="shared" si="142"/>
        <v>0</v>
      </c>
      <c r="CZ1312" s="241" t="str">
        <f>IFERROR(ROUND(CY1312/#REF!,1),"")</f>
        <v/>
      </c>
      <c r="DA1312" s="254">
        <f t="shared" si="143"/>
        <v>0</v>
      </c>
      <c r="DB1312" s="246" t="str">
        <f t="shared" si="144"/>
        <v/>
      </c>
      <c r="DC1312" s="195"/>
      <c r="DD1312" s="15" t="str">
        <f>IFERROR(#REF!-AO1312,"")</f>
        <v/>
      </c>
      <c r="DE1312" s="195"/>
      <c r="DF1312" s="266" t="str">
        <f>IFERROR(#REF!-L1312,"")</f>
        <v/>
      </c>
      <c r="DG1312" s="228" t="e">
        <f>IF(#REF!&gt;AP1312,0,1)</f>
        <v>#REF!</v>
      </c>
      <c r="DH1312" s="228">
        <f t="shared" si="145"/>
        <v>1</v>
      </c>
      <c r="DI1312" s="228">
        <f t="shared" si="146"/>
        <v>0</v>
      </c>
    </row>
    <row r="1313" spans="1:113" ht="20.25" customHeight="1" x14ac:dyDescent="0.2">
      <c r="A1313">
        <v>2022</v>
      </c>
      <c r="B1313">
        <v>2</v>
      </c>
      <c r="C1313" s="261">
        <v>44618</v>
      </c>
      <c r="D1313">
        <v>334</v>
      </c>
      <c r="E1313">
        <v>254</v>
      </c>
      <c r="F1313">
        <v>49</v>
      </c>
      <c r="G1313" s="194" t="s">
        <v>220</v>
      </c>
      <c r="H1313" s="241" t="s">
        <v>179</v>
      </c>
      <c r="I1313" s="241" t="s">
        <v>221</v>
      </c>
      <c r="J1313" s="241">
        <v>4</v>
      </c>
      <c r="K1313" s="241">
        <v>2</v>
      </c>
      <c r="L1313" s="262">
        <v>203</v>
      </c>
      <c r="M1313" s="263">
        <v>188</v>
      </c>
      <c r="N1313" s="264">
        <v>217</v>
      </c>
      <c r="O1313" s="190">
        <v>250</v>
      </c>
      <c r="P1313" s="190"/>
      <c r="Q1313" s="190">
        <v>273</v>
      </c>
      <c r="R1313" s="190"/>
      <c r="S1313" s="190"/>
      <c r="T1313" s="190">
        <v>201</v>
      </c>
      <c r="U1313" s="190"/>
      <c r="V1313" s="190">
        <v>207</v>
      </c>
      <c r="W1313" s="190"/>
      <c r="X1313" s="190"/>
      <c r="Y1313" s="172"/>
      <c r="Z1313" s="172"/>
      <c r="AA1313" s="190"/>
      <c r="AB1313" s="190"/>
      <c r="AC1313" s="190">
        <v>270</v>
      </c>
      <c r="AD1313" s="190">
        <v>264</v>
      </c>
      <c r="AE1313" s="190"/>
      <c r="AF1313" s="190"/>
      <c r="AG1313" s="190"/>
      <c r="AH1313" s="190">
        <v>201</v>
      </c>
      <c r="AI1313" s="190">
        <v>224</v>
      </c>
      <c r="AJ1313" s="190"/>
      <c r="AK1313" s="172"/>
      <c r="AL1313" s="172">
        <v>144</v>
      </c>
      <c r="AM1313" s="265">
        <v>264.25</v>
      </c>
      <c r="AN1313" s="265">
        <v>208.25</v>
      </c>
      <c r="AO1313" s="183">
        <v>94</v>
      </c>
      <c r="AP1313" s="184">
        <v>153</v>
      </c>
      <c r="AQ1313" s="182">
        <v>100</v>
      </c>
      <c r="AR1313" s="182">
        <v>144</v>
      </c>
      <c r="AS1313" s="182"/>
      <c r="AT1313" s="182"/>
      <c r="AU1313" s="182">
        <v>1080</v>
      </c>
      <c r="AV1313" s="182">
        <v>8</v>
      </c>
      <c r="AW1313" s="182">
        <v>2</v>
      </c>
      <c r="AX1313" s="182">
        <v>2</v>
      </c>
      <c r="AY1313" s="182">
        <v>2</v>
      </c>
      <c r="AZ1313" s="182"/>
      <c r="BA1313" s="182"/>
      <c r="BB1313" s="182"/>
      <c r="BC1313" s="182"/>
      <c r="BD1313" s="182"/>
      <c r="BE1313" s="182"/>
      <c r="BF1313" s="182"/>
      <c r="BG1313" s="182"/>
      <c r="BH1313" s="182">
        <v>4</v>
      </c>
      <c r="BI1313" s="182">
        <v>2</v>
      </c>
      <c r="BJ1313" s="182">
        <v>5</v>
      </c>
      <c r="BK1313" s="182"/>
      <c r="BL1313" s="182"/>
      <c r="BM1313" s="182"/>
      <c r="BN1313" s="182"/>
      <c r="BO1313" s="182"/>
      <c r="BP1313" s="182"/>
      <c r="BQ1313" s="228" t="s">
        <v>180</v>
      </c>
      <c r="BR1313" s="228" t="s">
        <v>181</v>
      </c>
      <c r="BS1313" s="228" t="s">
        <v>182</v>
      </c>
      <c r="BT1313" s="228"/>
      <c r="BU1313" s="228">
        <v>8</v>
      </c>
      <c r="BV1313" s="228" t="s">
        <v>220</v>
      </c>
      <c r="BW1313" s="228" t="s">
        <v>222</v>
      </c>
      <c r="BX1313" s="186">
        <v>0</v>
      </c>
      <c r="BY1313" s="182">
        <v>14</v>
      </c>
      <c r="BZ1313" s="182">
        <v>7</v>
      </c>
      <c r="CA1313" s="182">
        <v>1087</v>
      </c>
      <c r="CB1313" s="182">
        <v>11</v>
      </c>
      <c r="CC1313" s="182">
        <v>5.5</v>
      </c>
      <c r="CD1313" s="182">
        <v>5</v>
      </c>
      <c r="CE1313" s="228">
        <v>6</v>
      </c>
      <c r="CF1313" s="228">
        <v>2</v>
      </c>
      <c r="CG1313" s="113">
        <v>3</v>
      </c>
      <c r="CH1313" s="113">
        <v>1</v>
      </c>
      <c r="CI1313" s="113">
        <v>0</v>
      </c>
      <c r="CJ1313" s="113">
        <v>0</v>
      </c>
      <c r="CK1313" s="113">
        <v>0</v>
      </c>
      <c r="CL1313" s="113">
        <v>0</v>
      </c>
      <c r="CM1313" s="113">
        <v>0</v>
      </c>
      <c r="CN1313" s="185">
        <v>12.5</v>
      </c>
      <c r="CO1313" s="181">
        <v>1092</v>
      </c>
      <c r="CP1313" s="187">
        <v>1.144688644688645E-2</v>
      </c>
      <c r="CQ1313" s="173">
        <v>6.1576354679802957E-2</v>
      </c>
      <c r="CR1313" s="173">
        <v>5.3793103448275863</v>
      </c>
      <c r="CS1313" s="173">
        <v>6.0024009603841542E-2</v>
      </c>
      <c r="CT1313" s="173">
        <v>5.2436974789915967</v>
      </c>
      <c r="CU1313" s="253">
        <v>2791</v>
      </c>
      <c r="CV1313" s="220">
        <v>-1</v>
      </c>
      <c r="CW1313" s="254">
        <f t="shared" si="140"/>
        <v>1080</v>
      </c>
      <c r="CX1313" s="15">
        <f t="shared" si="141"/>
        <v>25</v>
      </c>
      <c r="CY1313" s="241">
        <f t="shared" si="142"/>
        <v>13</v>
      </c>
      <c r="CZ1313" s="241" t="str">
        <f>IFERROR(ROUND(CY1313/#REF!,1),"")</f>
        <v/>
      </c>
      <c r="DA1313" s="254">
        <f t="shared" si="143"/>
        <v>1093</v>
      </c>
      <c r="DB1313" s="246">
        <f t="shared" si="144"/>
        <v>1.1893870082342177E-2</v>
      </c>
      <c r="DC1313" s="195"/>
      <c r="DD1313" s="15" t="str">
        <f>IFERROR(#REF!-AO1313,"")</f>
        <v/>
      </c>
      <c r="DE1313" s="195"/>
      <c r="DF1313" s="266" t="str">
        <f>IFERROR(#REF!-L1313,"")</f>
        <v/>
      </c>
      <c r="DG1313" s="228" t="e">
        <f>IF(#REF!&gt;AP1313,0,1)</f>
        <v>#REF!</v>
      </c>
      <c r="DH1313" s="228">
        <f t="shared" si="145"/>
        <v>1</v>
      </c>
      <c r="DI1313" s="228">
        <f t="shared" si="146"/>
        <v>1</v>
      </c>
    </row>
    <row r="1314" spans="1:113" ht="20.25" customHeight="1" x14ac:dyDescent="0.2">
      <c r="A1314">
        <v>2022</v>
      </c>
      <c r="B1314">
        <v>2</v>
      </c>
      <c r="C1314" s="261">
        <v>44619</v>
      </c>
      <c r="D1314">
        <v>419</v>
      </c>
      <c r="E1314">
        <v>670</v>
      </c>
      <c r="F1314">
        <v>2</v>
      </c>
      <c r="G1314" s="194" t="s">
        <v>235</v>
      </c>
      <c r="H1314" s="241" t="s">
        <v>236</v>
      </c>
      <c r="I1314" s="241" t="s">
        <v>169</v>
      </c>
      <c r="J1314" s="241">
        <v>4</v>
      </c>
      <c r="K1314" s="241">
        <v>2</v>
      </c>
      <c r="L1314" s="262">
        <v>298</v>
      </c>
      <c r="M1314" s="263">
        <v>280</v>
      </c>
      <c r="N1314" s="264">
        <v>319</v>
      </c>
      <c r="O1314" s="190"/>
      <c r="P1314" s="190"/>
      <c r="Q1314" s="190"/>
      <c r="R1314" s="190"/>
      <c r="S1314" s="190"/>
      <c r="T1314" s="190"/>
      <c r="U1314" s="190"/>
      <c r="V1314" s="190"/>
      <c r="W1314" s="190"/>
      <c r="X1314" s="190"/>
      <c r="Y1314" s="172"/>
      <c r="Z1314" s="172"/>
      <c r="AA1314" s="190"/>
      <c r="AB1314" s="190">
        <v>419</v>
      </c>
      <c r="AC1314" s="190"/>
      <c r="AD1314" s="190">
        <v>438</v>
      </c>
      <c r="AE1314" s="190">
        <v>431</v>
      </c>
      <c r="AF1314" s="190"/>
      <c r="AG1314" s="190">
        <v>327</v>
      </c>
      <c r="AH1314" s="190"/>
      <c r="AI1314" s="190">
        <v>336</v>
      </c>
      <c r="AJ1314" s="190">
        <v>349</v>
      </c>
      <c r="AK1314" s="172">
        <v>158</v>
      </c>
      <c r="AL1314" s="172">
        <v>151</v>
      </c>
      <c r="AM1314" s="265">
        <v>429.33333333333331</v>
      </c>
      <c r="AN1314" s="265">
        <v>337.33333333333331</v>
      </c>
      <c r="AO1314" s="183">
        <v>96</v>
      </c>
      <c r="AP1314" s="184">
        <v>150</v>
      </c>
      <c r="AQ1314" s="182">
        <v>93.203883495145632</v>
      </c>
      <c r="AR1314" s="182">
        <v>154.5</v>
      </c>
      <c r="AS1314" s="182"/>
      <c r="AT1314" s="182"/>
      <c r="AU1314" s="182"/>
      <c r="AV1314" s="182">
        <v>50</v>
      </c>
      <c r="AW1314" s="182">
        <v>50</v>
      </c>
      <c r="AX1314" s="182">
        <v>50</v>
      </c>
      <c r="AY1314" s="182">
        <v>70</v>
      </c>
      <c r="AZ1314" s="182"/>
      <c r="BA1314" s="182"/>
      <c r="BB1314" s="182"/>
      <c r="BC1314" s="182"/>
      <c r="BD1314" s="182"/>
      <c r="BE1314" s="182"/>
      <c r="BF1314" s="182"/>
      <c r="BG1314" s="182">
        <v>240</v>
      </c>
      <c r="BH1314" s="182"/>
      <c r="BI1314" s="182">
        <v>4</v>
      </c>
      <c r="BJ1314" s="182">
        <v>12</v>
      </c>
      <c r="BK1314" s="182"/>
      <c r="BL1314" s="182"/>
      <c r="BM1314" s="182"/>
      <c r="BN1314" s="182"/>
      <c r="BO1314" s="182">
        <v>7</v>
      </c>
      <c r="BP1314" s="182"/>
      <c r="BQ1314" s="228" t="s">
        <v>185</v>
      </c>
      <c r="BR1314" s="228" t="s">
        <v>186</v>
      </c>
      <c r="BS1314" s="228" t="s">
        <v>237</v>
      </c>
      <c r="BT1314" s="228" t="s">
        <v>188</v>
      </c>
      <c r="BU1314" s="228">
        <v>8</v>
      </c>
      <c r="BV1314" s="228" t="s">
        <v>238</v>
      </c>
      <c r="BW1314" s="228" t="s">
        <v>173</v>
      </c>
      <c r="BX1314" s="186">
        <v>0</v>
      </c>
      <c r="BY1314" s="182">
        <v>220</v>
      </c>
      <c r="BZ1314" s="182">
        <v>110</v>
      </c>
      <c r="CA1314" s="182">
        <v>110</v>
      </c>
      <c r="CB1314" s="182">
        <v>23</v>
      </c>
      <c r="CC1314" s="182">
        <v>11.5</v>
      </c>
      <c r="CD1314" s="182">
        <v>251</v>
      </c>
      <c r="CE1314" s="228">
        <v>25</v>
      </c>
      <c r="CF1314" s="228">
        <v>27</v>
      </c>
      <c r="CG1314" s="113">
        <v>31</v>
      </c>
      <c r="CH1314" s="113">
        <v>35</v>
      </c>
      <c r="CI1314" s="113">
        <v>0</v>
      </c>
      <c r="CJ1314" s="113">
        <v>0</v>
      </c>
      <c r="CK1314" s="113">
        <v>0</v>
      </c>
      <c r="CL1314" s="113">
        <v>3</v>
      </c>
      <c r="CM1314" s="113">
        <v>0</v>
      </c>
      <c r="CN1314" s="185">
        <v>121.5</v>
      </c>
      <c r="CO1314" s="181">
        <v>361</v>
      </c>
      <c r="CP1314" s="187">
        <v>0.33656509695290859</v>
      </c>
      <c r="CQ1314" s="173">
        <v>0.40771812080536912</v>
      </c>
      <c r="CR1314" s="173">
        <v>1.211409395973154</v>
      </c>
      <c r="CS1314" s="173">
        <v>0.36017786561264831</v>
      </c>
      <c r="CT1314" s="173">
        <v>1.070158102766799</v>
      </c>
      <c r="CU1314" s="253">
        <v>2791</v>
      </c>
      <c r="CV1314" s="220">
        <v>-1</v>
      </c>
      <c r="CW1314" s="254">
        <f t="shared" si="140"/>
        <v>240</v>
      </c>
      <c r="CX1314" s="15">
        <f t="shared" si="141"/>
        <v>243</v>
      </c>
      <c r="CY1314" s="241">
        <f t="shared" si="142"/>
        <v>122</v>
      </c>
      <c r="CZ1314" s="241" t="str">
        <f>IFERROR(ROUND(CY1314/#REF!,1),"")</f>
        <v/>
      </c>
      <c r="DA1314" s="254">
        <f t="shared" si="143"/>
        <v>362</v>
      </c>
      <c r="DB1314" s="246">
        <f t="shared" si="144"/>
        <v>0.33701657458563539</v>
      </c>
      <c r="DC1314" s="195"/>
      <c r="DD1314" s="15" t="str">
        <f>IFERROR(#REF!-AO1314,"")</f>
        <v/>
      </c>
      <c r="DE1314" s="195"/>
      <c r="DF1314" s="266" t="str">
        <f>IFERROR(#REF!-L1314,"")</f>
        <v/>
      </c>
      <c r="DG1314" s="228" t="e">
        <f>IF(#REF!&gt;AP1314,0,1)</f>
        <v>#REF!</v>
      </c>
      <c r="DH1314" s="228">
        <f t="shared" si="145"/>
        <v>1</v>
      </c>
      <c r="DI1314" s="228">
        <f t="shared" si="146"/>
        <v>0</v>
      </c>
    </row>
    <row r="1315" spans="1:113" ht="20.25" customHeight="1" x14ac:dyDescent="0.2">
      <c r="A1315">
        <v>2022</v>
      </c>
      <c r="B1315">
        <v>2</v>
      </c>
      <c r="C1315" s="261">
        <v>44619</v>
      </c>
      <c r="D1315">
        <v>47</v>
      </c>
      <c r="E1315">
        <v>122</v>
      </c>
      <c r="F1315">
        <v>4</v>
      </c>
      <c r="G1315" s="194" t="s">
        <v>250</v>
      </c>
      <c r="H1315" s="241" t="s">
        <v>251</v>
      </c>
      <c r="I1315" s="241" t="s">
        <v>246</v>
      </c>
      <c r="J1315" s="241">
        <v>2</v>
      </c>
      <c r="K1315" s="241">
        <v>1</v>
      </c>
      <c r="L1315" s="262">
        <v>280</v>
      </c>
      <c r="M1315" s="263">
        <v>267</v>
      </c>
      <c r="N1315" s="264">
        <v>292</v>
      </c>
      <c r="O1315" s="190">
        <v>336</v>
      </c>
      <c r="P1315" s="190"/>
      <c r="Q1315" s="190">
        <v>343</v>
      </c>
      <c r="R1315" s="190"/>
      <c r="S1315" s="190"/>
      <c r="T1315" s="190">
        <v>290</v>
      </c>
      <c r="U1315" s="190"/>
      <c r="V1315" s="190">
        <v>273</v>
      </c>
      <c r="W1315" s="190"/>
      <c r="X1315" s="190"/>
      <c r="Y1315" s="172">
        <v>112</v>
      </c>
      <c r="Z1315" s="172"/>
      <c r="AA1315" s="190"/>
      <c r="AB1315" s="190"/>
      <c r="AC1315" s="190"/>
      <c r="AD1315" s="190"/>
      <c r="AE1315" s="190"/>
      <c r="AF1315" s="190"/>
      <c r="AG1315" s="190"/>
      <c r="AH1315" s="190"/>
      <c r="AI1315" s="190"/>
      <c r="AJ1315" s="190"/>
      <c r="AK1315" s="172"/>
      <c r="AL1315" s="172"/>
      <c r="AM1315" s="265">
        <v>339.5</v>
      </c>
      <c r="AN1315" s="265">
        <v>281.5</v>
      </c>
      <c r="AO1315" s="183">
        <v>64</v>
      </c>
      <c r="AP1315" s="184">
        <v>113</v>
      </c>
      <c r="AQ1315" s="182">
        <v>64.285714285714292</v>
      </c>
      <c r="AR1315" s="182">
        <v>112</v>
      </c>
      <c r="AS1315" s="182"/>
      <c r="AT1315" s="182"/>
      <c r="AU1315" s="182">
        <v>700</v>
      </c>
      <c r="AV1315" s="182">
        <v>2</v>
      </c>
      <c r="AW1315" s="182">
        <v>2</v>
      </c>
      <c r="AX1315" s="182">
        <v>3</v>
      </c>
      <c r="AY1315" s="182"/>
      <c r="AZ1315" s="182"/>
      <c r="BA1315" s="182"/>
      <c r="BB1315" s="182"/>
      <c r="BC1315" s="182"/>
      <c r="BD1315" s="182"/>
      <c r="BE1315" s="182"/>
      <c r="BF1315" s="182"/>
      <c r="BG1315" s="182"/>
      <c r="BH1315" s="182"/>
      <c r="BI1315" s="182"/>
      <c r="BJ1315" s="182"/>
      <c r="BK1315" s="182"/>
      <c r="BL1315" s="182"/>
      <c r="BM1315" s="182"/>
      <c r="BN1315" s="182"/>
      <c r="BO1315" s="182"/>
      <c r="BP1315" s="182"/>
      <c r="BQ1315" s="228" t="s">
        <v>185</v>
      </c>
      <c r="BR1315" s="228" t="s">
        <v>247</v>
      </c>
      <c r="BS1315" s="228" t="s">
        <v>252</v>
      </c>
      <c r="BT1315" s="228" t="s">
        <v>249</v>
      </c>
      <c r="BU1315" s="228">
        <v>8</v>
      </c>
      <c r="BV1315" s="228" t="s">
        <v>253</v>
      </c>
      <c r="BW1315" s="228" t="s">
        <v>173</v>
      </c>
      <c r="BX1315" s="186">
        <v>0</v>
      </c>
      <c r="BY1315" s="182">
        <v>7</v>
      </c>
      <c r="BZ1315" s="182">
        <v>7</v>
      </c>
      <c r="CA1315" s="182">
        <v>707</v>
      </c>
      <c r="CB1315" s="182">
        <v>0</v>
      </c>
      <c r="CC1315" s="182">
        <v>0</v>
      </c>
      <c r="CD1315" s="182">
        <v>0</v>
      </c>
      <c r="CE1315" s="228">
        <v>2</v>
      </c>
      <c r="CF1315" s="228">
        <v>2</v>
      </c>
      <c r="CG1315" s="113">
        <v>3</v>
      </c>
      <c r="CH1315" s="113">
        <v>0</v>
      </c>
      <c r="CI1315" s="113">
        <v>0</v>
      </c>
      <c r="CJ1315" s="113">
        <v>0</v>
      </c>
      <c r="CK1315" s="113">
        <v>0</v>
      </c>
      <c r="CL1315" s="113">
        <v>0</v>
      </c>
      <c r="CM1315" s="113">
        <v>0</v>
      </c>
      <c r="CN1315" s="185">
        <v>7</v>
      </c>
      <c r="CO1315" s="181">
        <v>707</v>
      </c>
      <c r="CP1315" s="187">
        <v>9.9009900990099011E-3</v>
      </c>
      <c r="CQ1315" s="173">
        <v>2.5000000000000001E-2</v>
      </c>
      <c r="CR1315" s="173">
        <v>2.5249999999999999</v>
      </c>
      <c r="CS1315" s="173">
        <v>2.4866785079928951E-2</v>
      </c>
      <c r="CT1315" s="173">
        <v>2.5115452930728241</v>
      </c>
      <c r="CU1315" s="253">
        <v>2791</v>
      </c>
      <c r="CV1315" s="220">
        <v>-1</v>
      </c>
      <c r="CW1315" s="254">
        <f t="shared" si="140"/>
        <v>700</v>
      </c>
      <c r="CX1315" s="15">
        <f t="shared" si="141"/>
        <v>7</v>
      </c>
      <c r="CY1315" s="241">
        <f t="shared" si="142"/>
        <v>7</v>
      </c>
      <c r="CZ1315" s="241" t="str">
        <f>IFERROR(ROUND(CY1315/#REF!,1),"")</f>
        <v/>
      </c>
      <c r="DA1315" s="254">
        <f t="shared" si="143"/>
        <v>707</v>
      </c>
      <c r="DB1315" s="246">
        <f t="shared" si="144"/>
        <v>9.9009900990099011E-3</v>
      </c>
      <c r="DC1315" s="195"/>
      <c r="DD1315" s="15" t="str">
        <f>IFERROR(#REF!-AO1315,"")</f>
        <v/>
      </c>
      <c r="DE1315" s="195"/>
      <c r="DF1315" s="266" t="str">
        <f>IFERROR(#REF!-L1315,"")</f>
        <v/>
      </c>
      <c r="DG1315" s="228" t="e">
        <f>IF(#REF!&gt;AP1315,0,1)</f>
        <v>#REF!</v>
      </c>
      <c r="DH1315" s="228">
        <f t="shared" si="145"/>
        <v>1</v>
      </c>
      <c r="DI1315" s="228">
        <f t="shared" si="146"/>
        <v>1</v>
      </c>
    </row>
    <row r="1316" spans="1:113" ht="20.25" customHeight="1" x14ac:dyDescent="0.2">
      <c r="A1316">
        <v>2022</v>
      </c>
      <c r="B1316">
        <v>2</v>
      </c>
      <c r="C1316" s="261">
        <v>44619</v>
      </c>
      <c r="D1316">
        <v>124</v>
      </c>
      <c r="E1316">
        <v>689</v>
      </c>
      <c r="F1316">
        <v>4</v>
      </c>
      <c r="G1316" s="194" t="s">
        <v>311</v>
      </c>
      <c r="H1316" s="241" t="s">
        <v>312</v>
      </c>
      <c r="I1316" s="241" t="s">
        <v>169</v>
      </c>
      <c r="J1316" s="241">
        <v>2</v>
      </c>
      <c r="K1316" s="241">
        <v>2</v>
      </c>
      <c r="L1316" s="262">
        <v>75</v>
      </c>
      <c r="M1316" s="263">
        <v>67</v>
      </c>
      <c r="N1316" s="264">
        <v>82</v>
      </c>
      <c r="O1316" s="190"/>
      <c r="P1316" s="190"/>
      <c r="Q1316" s="190"/>
      <c r="R1316" s="190"/>
      <c r="S1316" s="190"/>
      <c r="T1316" s="190"/>
      <c r="U1316" s="190"/>
      <c r="V1316" s="190"/>
      <c r="W1316" s="190"/>
      <c r="X1316" s="190"/>
      <c r="Y1316" s="172">
        <v>112</v>
      </c>
      <c r="Z1316" s="172"/>
      <c r="AA1316" s="190"/>
      <c r="AB1316" s="190"/>
      <c r="AC1316" s="190"/>
      <c r="AD1316" s="190"/>
      <c r="AE1316" s="190"/>
      <c r="AF1316" s="190"/>
      <c r="AG1316" s="190"/>
      <c r="AH1316" s="190"/>
      <c r="AI1316" s="190"/>
      <c r="AJ1316" s="190"/>
      <c r="AK1316" s="172">
        <v>115</v>
      </c>
      <c r="AL1316" s="172">
        <v>115</v>
      </c>
      <c r="AM1316" s="265"/>
      <c r="AN1316" s="265"/>
      <c r="AO1316" s="183">
        <v>59</v>
      </c>
      <c r="AP1316" s="184">
        <v>122</v>
      </c>
      <c r="AQ1316" s="182">
        <v>63.157894736842103</v>
      </c>
      <c r="AR1316" s="182">
        <v>114</v>
      </c>
      <c r="AS1316" s="182"/>
      <c r="AT1316" s="182"/>
      <c r="AU1316" s="182"/>
      <c r="AV1316" s="182"/>
      <c r="AW1316" s="182"/>
      <c r="AX1316" s="182"/>
      <c r="AY1316" s="182"/>
      <c r="AZ1316" s="182"/>
      <c r="BA1316" s="182"/>
      <c r="BB1316" s="182"/>
      <c r="BC1316" s="182"/>
      <c r="BD1316" s="182"/>
      <c r="BE1316" s="182"/>
      <c r="BF1316" s="182"/>
      <c r="BG1316" s="182"/>
      <c r="BH1316" s="182"/>
      <c r="BI1316" s="182"/>
      <c r="BJ1316" s="182"/>
      <c r="BK1316" s="182"/>
      <c r="BL1316" s="182"/>
      <c r="BM1316" s="182"/>
      <c r="BN1316" s="182"/>
      <c r="BO1316" s="182"/>
      <c r="BP1316" s="182"/>
      <c r="BQ1316" s="228" t="s">
        <v>180</v>
      </c>
      <c r="BR1316" s="228" t="s">
        <v>192</v>
      </c>
      <c r="BS1316" s="228"/>
      <c r="BT1316" s="228"/>
      <c r="BU1316" s="228">
        <v>8</v>
      </c>
      <c r="BV1316" s="228" t="s">
        <v>310</v>
      </c>
      <c r="BW1316" s="228" t="s">
        <v>173</v>
      </c>
      <c r="BX1316" s="186">
        <v>0</v>
      </c>
      <c r="BY1316" s="182">
        <v>0</v>
      </c>
      <c r="BZ1316" s="182">
        <v>0</v>
      </c>
      <c r="CA1316" s="182">
        <v>0</v>
      </c>
      <c r="CB1316" s="182">
        <v>0</v>
      </c>
      <c r="CC1316" s="182">
        <v>0</v>
      </c>
      <c r="CD1316" s="182">
        <v>0</v>
      </c>
      <c r="CE1316" s="228">
        <v>0</v>
      </c>
      <c r="CF1316" s="228">
        <v>0</v>
      </c>
      <c r="CG1316" s="113">
        <v>0</v>
      </c>
      <c r="CH1316" s="113">
        <v>0</v>
      </c>
      <c r="CI1316" s="113">
        <v>0</v>
      </c>
      <c r="CJ1316" s="113">
        <v>0</v>
      </c>
      <c r="CK1316" s="113">
        <v>0</v>
      </c>
      <c r="CL1316" s="113">
        <v>0</v>
      </c>
      <c r="CM1316" s="113">
        <v>0</v>
      </c>
      <c r="CN1316" s="185">
        <v>0</v>
      </c>
      <c r="CO1316" s="181">
        <v>0</v>
      </c>
      <c r="CP1316" s="187"/>
      <c r="CQ1316" s="173">
        <v>0</v>
      </c>
      <c r="CR1316" s="173">
        <v>0</v>
      </c>
      <c r="CS1316" s="173"/>
      <c r="CT1316" s="173"/>
      <c r="CU1316" s="253">
        <v>2791</v>
      </c>
      <c r="CV1316" s="220"/>
      <c r="CW1316" s="254">
        <f t="shared" si="140"/>
        <v>0</v>
      </c>
      <c r="CX1316" s="15">
        <f t="shared" si="141"/>
        <v>0</v>
      </c>
      <c r="CY1316" s="241">
        <f t="shared" si="142"/>
        <v>0</v>
      </c>
      <c r="CZ1316" s="241" t="str">
        <f>IFERROR(ROUND(CY1316/#REF!,1),"")</f>
        <v/>
      </c>
      <c r="DA1316" s="254">
        <f t="shared" si="143"/>
        <v>0</v>
      </c>
      <c r="DB1316" s="246" t="str">
        <f t="shared" si="144"/>
        <v/>
      </c>
      <c r="DC1316" s="195"/>
      <c r="DD1316" s="15" t="str">
        <f>IFERROR(#REF!-AO1316,"")</f>
        <v/>
      </c>
      <c r="DE1316" s="195"/>
      <c r="DF1316" s="266" t="str">
        <f>IFERROR(#REF!-L1316,"")</f>
        <v/>
      </c>
      <c r="DG1316" s="228" t="e">
        <f>IF(#REF!&gt;AP1316,0,1)</f>
        <v>#REF!</v>
      </c>
      <c r="DH1316" s="228">
        <f t="shared" si="145"/>
        <v>0</v>
      </c>
      <c r="DI1316" s="228">
        <f t="shared" si="146"/>
        <v>1</v>
      </c>
    </row>
    <row r="1317" spans="1:113" ht="20.25" customHeight="1" x14ac:dyDescent="0.2">
      <c r="A1317">
        <v>2022</v>
      </c>
      <c r="B1317">
        <v>2</v>
      </c>
      <c r="C1317" s="261">
        <v>44619</v>
      </c>
      <c r="D1317">
        <v>382</v>
      </c>
      <c r="E1317">
        <v>449</v>
      </c>
      <c r="F1317">
        <v>4</v>
      </c>
      <c r="G1317" s="194" t="s">
        <v>340</v>
      </c>
      <c r="H1317" s="241" t="s">
        <v>341</v>
      </c>
      <c r="I1317" s="241" t="s">
        <v>169</v>
      </c>
      <c r="J1317" s="241">
        <v>3</v>
      </c>
      <c r="K1317" s="241">
        <v>1</v>
      </c>
      <c r="L1317" s="262">
        <v>46</v>
      </c>
      <c r="M1317" s="263">
        <v>40</v>
      </c>
      <c r="N1317" s="264">
        <v>50</v>
      </c>
      <c r="O1317" s="190">
        <v>80</v>
      </c>
      <c r="P1317" s="190"/>
      <c r="Q1317" s="190">
        <v>77</v>
      </c>
      <c r="R1317" s="190"/>
      <c r="S1317" s="190">
        <v>73</v>
      </c>
      <c r="T1317" s="190">
        <v>48</v>
      </c>
      <c r="U1317" s="190"/>
      <c r="V1317" s="190">
        <v>47</v>
      </c>
      <c r="W1317" s="190"/>
      <c r="X1317" s="190">
        <v>48</v>
      </c>
      <c r="Y1317" s="172"/>
      <c r="Z1317" s="172"/>
      <c r="AA1317" s="190">
        <v>71</v>
      </c>
      <c r="AB1317" s="190"/>
      <c r="AC1317" s="190"/>
      <c r="AD1317" s="190"/>
      <c r="AE1317" s="190"/>
      <c r="AF1317" s="190">
        <v>46</v>
      </c>
      <c r="AG1317" s="190"/>
      <c r="AH1317" s="190"/>
      <c r="AI1317" s="190"/>
      <c r="AJ1317" s="190"/>
      <c r="AK1317" s="172">
        <v>99</v>
      </c>
      <c r="AL1317" s="172"/>
      <c r="AM1317" s="265">
        <v>75.25</v>
      </c>
      <c r="AN1317" s="265">
        <v>47.25</v>
      </c>
      <c r="AO1317" s="183">
        <v>112</v>
      </c>
      <c r="AP1317" s="184">
        <v>96</v>
      </c>
      <c r="AQ1317" s="182">
        <v>109.09090909090909</v>
      </c>
      <c r="AR1317" s="182">
        <v>99</v>
      </c>
      <c r="AS1317" s="182"/>
      <c r="AT1317" s="182"/>
      <c r="AU1317" s="182">
        <v>1350</v>
      </c>
      <c r="AV1317" s="182">
        <v>47</v>
      </c>
      <c r="AW1317" s="182">
        <v>4</v>
      </c>
      <c r="AX1317" s="182">
        <v>2</v>
      </c>
      <c r="AY1317" s="182"/>
      <c r="AZ1317" s="182"/>
      <c r="BA1317" s="182"/>
      <c r="BB1317" s="182"/>
      <c r="BC1317" s="182"/>
      <c r="BD1317" s="182"/>
      <c r="BE1317" s="182"/>
      <c r="BF1317" s="182"/>
      <c r="BG1317" s="182">
        <v>630</v>
      </c>
      <c r="BH1317" s="182">
        <v>2</v>
      </c>
      <c r="BI1317" s="182">
        <v>2</v>
      </c>
      <c r="BJ1317" s="182">
        <v>5</v>
      </c>
      <c r="BK1317" s="182"/>
      <c r="BL1317" s="182"/>
      <c r="BM1317" s="182"/>
      <c r="BN1317" s="182"/>
      <c r="BO1317" s="182"/>
      <c r="BP1317" s="182"/>
      <c r="BQ1317" s="228" t="s">
        <v>185</v>
      </c>
      <c r="BR1317" s="228" t="s">
        <v>186</v>
      </c>
      <c r="BS1317" s="228" t="s">
        <v>342</v>
      </c>
      <c r="BT1317" s="228" t="s">
        <v>188</v>
      </c>
      <c r="BU1317" s="228">
        <v>8</v>
      </c>
      <c r="BV1317" s="228" t="s">
        <v>340</v>
      </c>
      <c r="BW1317" s="228" t="s">
        <v>173</v>
      </c>
      <c r="BX1317" s="186">
        <v>0</v>
      </c>
      <c r="BY1317" s="182">
        <v>53</v>
      </c>
      <c r="BZ1317" s="182">
        <v>53</v>
      </c>
      <c r="CA1317" s="182">
        <v>1403</v>
      </c>
      <c r="CB1317" s="182">
        <v>9</v>
      </c>
      <c r="CC1317" s="182">
        <v>9</v>
      </c>
      <c r="CD1317" s="182">
        <v>639</v>
      </c>
      <c r="CE1317" s="228">
        <v>49</v>
      </c>
      <c r="CF1317" s="228">
        <v>6</v>
      </c>
      <c r="CG1317" s="113">
        <v>7</v>
      </c>
      <c r="CH1317" s="113">
        <v>0</v>
      </c>
      <c r="CI1317" s="113">
        <v>0</v>
      </c>
      <c r="CJ1317" s="113">
        <v>0</v>
      </c>
      <c r="CK1317" s="113">
        <v>0</v>
      </c>
      <c r="CL1317" s="113">
        <v>0</v>
      </c>
      <c r="CM1317" s="113">
        <v>0</v>
      </c>
      <c r="CN1317" s="185">
        <v>62</v>
      </c>
      <c r="CO1317" s="181">
        <v>2042</v>
      </c>
      <c r="CP1317" s="187">
        <v>3.0362389813907931E-2</v>
      </c>
      <c r="CQ1317" s="173">
        <v>1.347826086956522</v>
      </c>
      <c r="CR1317" s="173">
        <v>44.391304347826093</v>
      </c>
      <c r="CS1317" s="173">
        <v>1.3121693121693121</v>
      </c>
      <c r="CT1317" s="173">
        <v>43.216931216931208</v>
      </c>
      <c r="CU1317" s="253">
        <v>2791</v>
      </c>
      <c r="CV1317" s="220">
        <v>-1</v>
      </c>
      <c r="CW1317" s="254">
        <f t="shared" si="140"/>
        <v>1980</v>
      </c>
      <c r="CX1317" s="15">
        <f t="shared" si="141"/>
        <v>62</v>
      </c>
      <c r="CY1317" s="241">
        <f t="shared" si="142"/>
        <v>62</v>
      </c>
      <c r="CZ1317" s="241" t="str">
        <f>IFERROR(ROUND(CY1317/#REF!,1),"")</f>
        <v/>
      </c>
      <c r="DA1317" s="254">
        <f t="shared" si="143"/>
        <v>2042</v>
      </c>
      <c r="DB1317" s="246">
        <f t="shared" si="144"/>
        <v>3.0362389813907934E-2</v>
      </c>
      <c r="DC1317" s="195"/>
      <c r="DD1317" s="15" t="str">
        <f>IFERROR(#REF!-AO1317,"")</f>
        <v/>
      </c>
      <c r="DE1317" s="195"/>
      <c r="DF1317" s="266" t="str">
        <f>IFERROR(#REF!-L1317,"")</f>
        <v/>
      </c>
      <c r="DG1317" s="228" t="e">
        <f>IF(#REF!&gt;AP1317,0,1)</f>
        <v>#REF!</v>
      </c>
      <c r="DH1317" s="228">
        <f t="shared" si="145"/>
        <v>1</v>
      </c>
      <c r="DI1317" s="228">
        <f t="shared" si="146"/>
        <v>1</v>
      </c>
    </row>
    <row r="1318" spans="1:113" ht="20.25" customHeight="1" x14ac:dyDescent="0.2">
      <c r="A1318">
        <v>2022</v>
      </c>
      <c r="B1318">
        <v>2</v>
      </c>
      <c r="C1318" s="261">
        <v>44619</v>
      </c>
      <c r="D1318">
        <v>417</v>
      </c>
      <c r="E1318">
        <v>660</v>
      </c>
      <c r="F1318">
        <v>4</v>
      </c>
      <c r="G1318" s="194" t="s">
        <v>345</v>
      </c>
      <c r="H1318" s="241" t="s">
        <v>346</v>
      </c>
      <c r="I1318" s="241" t="s">
        <v>169</v>
      </c>
      <c r="J1318" s="241">
        <v>1</v>
      </c>
      <c r="K1318" s="241">
        <v>6</v>
      </c>
      <c r="L1318" s="262">
        <v>1265</v>
      </c>
      <c r="M1318" s="263">
        <v>1190</v>
      </c>
      <c r="N1318" s="264">
        <v>1354</v>
      </c>
      <c r="O1318" s="190"/>
      <c r="P1318" s="190"/>
      <c r="Q1318" s="190"/>
      <c r="R1318" s="190"/>
      <c r="S1318" s="190"/>
      <c r="T1318" s="190"/>
      <c r="U1318" s="190"/>
      <c r="V1318" s="190"/>
      <c r="W1318" s="190"/>
      <c r="X1318" s="190"/>
      <c r="Y1318" s="172"/>
      <c r="Z1318" s="172"/>
      <c r="AA1318" s="190"/>
      <c r="AB1318" s="190"/>
      <c r="AC1318" s="190"/>
      <c r="AD1318" s="190"/>
      <c r="AE1318" s="190">
        <v>1779</v>
      </c>
      <c r="AF1318" s="190"/>
      <c r="AG1318" s="190"/>
      <c r="AH1318" s="190"/>
      <c r="AI1318" s="190"/>
      <c r="AJ1318" s="190">
        <v>1541</v>
      </c>
      <c r="AK1318" s="172"/>
      <c r="AL1318" s="172"/>
      <c r="AM1318" s="265">
        <v>1779</v>
      </c>
      <c r="AN1318" s="265">
        <v>1541</v>
      </c>
      <c r="AO1318" s="183">
        <v>21</v>
      </c>
      <c r="AP1318" s="184">
        <v>180</v>
      </c>
      <c r="AQ1318" s="182"/>
      <c r="AR1318" s="182"/>
      <c r="AS1318" s="182"/>
      <c r="AT1318" s="182"/>
      <c r="AU1318" s="182"/>
      <c r="AV1318" s="182"/>
      <c r="AW1318" s="182"/>
      <c r="AX1318" s="182"/>
      <c r="AY1318" s="182"/>
      <c r="AZ1318" s="182"/>
      <c r="BA1318" s="182"/>
      <c r="BB1318" s="182"/>
      <c r="BC1318" s="182"/>
      <c r="BD1318" s="182"/>
      <c r="BE1318" s="182"/>
      <c r="BF1318" s="182"/>
      <c r="BG1318" s="182"/>
      <c r="BH1318" s="182"/>
      <c r="BI1318" s="182">
        <v>6</v>
      </c>
      <c r="BJ1318" s="182">
        <v>5</v>
      </c>
      <c r="BK1318" s="182"/>
      <c r="BL1318" s="182"/>
      <c r="BM1318" s="182"/>
      <c r="BN1318" s="182"/>
      <c r="BO1318" s="182">
        <v>15</v>
      </c>
      <c r="BP1318" s="182"/>
      <c r="BQ1318" s="228" t="s">
        <v>185</v>
      </c>
      <c r="BR1318" s="228" t="s">
        <v>186</v>
      </c>
      <c r="BS1318" s="228" t="s">
        <v>347</v>
      </c>
      <c r="BT1318" s="228" t="s">
        <v>188</v>
      </c>
      <c r="BU1318" s="228">
        <v>8</v>
      </c>
      <c r="BV1318" s="228" t="s">
        <v>348</v>
      </c>
      <c r="BW1318" s="228" t="s">
        <v>173</v>
      </c>
      <c r="BX1318" s="186">
        <v>0</v>
      </c>
      <c r="BY1318" s="182">
        <v>0</v>
      </c>
      <c r="BZ1318" s="182">
        <v>0</v>
      </c>
      <c r="CA1318" s="182">
        <v>0</v>
      </c>
      <c r="CB1318" s="182">
        <v>26</v>
      </c>
      <c r="CC1318" s="182">
        <v>4.333333333333333</v>
      </c>
      <c r="CD1318" s="182">
        <v>4</v>
      </c>
      <c r="CE1318" s="228">
        <v>0</v>
      </c>
      <c r="CF1318" s="228">
        <v>1</v>
      </c>
      <c r="CG1318" s="113">
        <v>0</v>
      </c>
      <c r="CH1318" s="113">
        <v>0</v>
      </c>
      <c r="CI1318" s="113">
        <v>0</v>
      </c>
      <c r="CJ1318" s="113">
        <v>0</v>
      </c>
      <c r="CK1318" s="113">
        <v>0</v>
      </c>
      <c r="CL1318" s="113">
        <v>2</v>
      </c>
      <c r="CM1318" s="113">
        <v>0</v>
      </c>
      <c r="CN1318" s="185">
        <v>4.333333333333333</v>
      </c>
      <c r="CO1318" s="181">
        <v>4</v>
      </c>
      <c r="CP1318" s="187">
        <v>1.083333333333333</v>
      </c>
      <c r="CQ1318" s="173">
        <v>3.4255599472990781E-3</v>
      </c>
      <c r="CR1318" s="173">
        <v>3.162055335968379E-3</v>
      </c>
      <c r="CS1318" s="173">
        <v>2.8120268224096899E-3</v>
      </c>
      <c r="CT1318" s="173">
        <v>2.5957170668397139E-3</v>
      </c>
      <c r="CU1318" s="253">
        <v>2791</v>
      </c>
      <c r="CV1318" s="220">
        <v>-1</v>
      </c>
      <c r="CW1318" s="254">
        <f t="shared" si="140"/>
        <v>0</v>
      </c>
      <c r="CX1318" s="15">
        <f t="shared" si="141"/>
        <v>26</v>
      </c>
      <c r="CY1318" s="241">
        <f t="shared" si="142"/>
        <v>4</v>
      </c>
      <c r="CZ1318" s="241" t="str">
        <f>IFERROR(ROUND(CY1318/#REF!,1),"")</f>
        <v/>
      </c>
      <c r="DA1318" s="254">
        <f t="shared" si="143"/>
        <v>4</v>
      </c>
      <c r="DB1318" s="246">
        <f t="shared" si="144"/>
        <v>1</v>
      </c>
      <c r="DC1318" s="195"/>
      <c r="DD1318" s="15" t="str">
        <f>IFERROR(#REF!-AO1318,"")</f>
        <v/>
      </c>
      <c r="DE1318" s="195"/>
      <c r="DF1318" s="266" t="str">
        <f>IFERROR(#REF!-L1318,"")</f>
        <v/>
      </c>
      <c r="DG1318" s="228" t="e">
        <f>IF(#REF!&gt;AP1318,0,1)</f>
        <v>#REF!</v>
      </c>
      <c r="DH1318" s="228">
        <f t="shared" si="145"/>
        <v>1</v>
      </c>
      <c r="DI1318" s="228">
        <f t="shared" si="146"/>
        <v>0</v>
      </c>
    </row>
    <row r="1319" spans="1:113" ht="20.25" customHeight="1" x14ac:dyDescent="0.2">
      <c r="A1319">
        <v>2022</v>
      </c>
      <c r="B1319">
        <v>2</v>
      </c>
      <c r="C1319" s="261">
        <v>44619</v>
      </c>
      <c r="D1319">
        <v>417</v>
      </c>
      <c r="E1319">
        <v>661</v>
      </c>
      <c r="F1319">
        <v>4</v>
      </c>
      <c r="G1319" s="194" t="s">
        <v>349</v>
      </c>
      <c r="H1319" s="241" t="s">
        <v>350</v>
      </c>
      <c r="I1319" s="241" t="s">
        <v>169</v>
      </c>
      <c r="J1319" s="241">
        <v>1</v>
      </c>
      <c r="K1319" s="241">
        <v>6</v>
      </c>
      <c r="L1319" s="262">
        <v>276</v>
      </c>
      <c r="M1319" s="263">
        <v>259</v>
      </c>
      <c r="N1319" s="264">
        <v>295</v>
      </c>
      <c r="O1319" s="190"/>
      <c r="P1319" s="190"/>
      <c r="Q1319" s="190"/>
      <c r="R1319" s="190"/>
      <c r="S1319" s="190"/>
      <c r="T1319" s="190"/>
      <c r="U1319" s="190"/>
      <c r="V1319" s="190"/>
      <c r="W1319" s="190"/>
      <c r="X1319" s="190"/>
      <c r="Y1319" s="172"/>
      <c r="Z1319" s="172"/>
      <c r="AA1319" s="190"/>
      <c r="AB1319" s="190"/>
      <c r="AC1319" s="190"/>
      <c r="AD1319" s="190"/>
      <c r="AE1319" s="190">
        <v>186</v>
      </c>
      <c r="AF1319" s="190"/>
      <c r="AG1319" s="190"/>
      <c r="AH1319" s="190"/>
      <c r="AI1319" s="190"/>
      <c r="AJ1319" s="190">
        <v>163</v>
      </c>
      <c r="AK1319" s="172"/>
      <c r="AL1319" s="172">
        <v>179</v>
      </c>
      <c r="AM1319" s="265">
        <v>186</v>
      </c>
      <c r="AN1319" s="265">
        <v>163</v>
      </c>
      <c r="AO1319" s="183">
        <v>21</v>
      </c>
      <c r="AP1319" s="184">
        <v>180</v>
      </c>
      <c r="AQ1319" s="182">
        <v>20.11173184357542</v>
      </c>
      <c r="AR1319" s="182">
        <v>179</v>
      </c>
      <c r="AS1319" s="182"/>
      <c r="AT1319" s="182"/>
      <c r="AU1319" s="182"/>
      <c r="AV1319" s="182"/>
      <c r="AW1319" s="182"/>
      <c r="AX1319" s="182"/>
      <c r="AY1319" s="182"/>
      <c r="AZ1319" s="182"/>
      <c r="BA1319" s="182"/>
      <c r="BB1319" s="182"/>
      <c r="BC1319" s="182"/>
      <c r="BD1319" s="182"/>
      <c r="BE1319" s="182"/>
      <c r="BF1319" s="182"/>
      <c r="BG1319" s="182"/>
      <c r="BH1319" s="182"/>
      <c r="BI1319" s="182"/>
      <c r="BJ1319" s="182"/>
      <c r="BK1319" s="182"/>
      <c r="BL1319" s="182"/>
      <c r="BM1319" s="182"/>
      <c r="BN1319" s="182"/>
      <c r="BO1319" s="182"/>
      <c r="BP1319" s="182"/>
      <c r="BQ1319" s="228" t="s">
        <v>185</v>
      </c>
      <c r="BR1319" s="228" t="s">
        <v>186</v>
      </c>
      <c r="BS1319" s="228" t="s">
        <v>351</v>
      </c>
      <c r="BT1319" s="228" t="s">
        <v>188</v>
      </c>
      <c r="BU1319" s="228">
        <v>8</v>
      </c>
      <c r="BV1319" s="228" t="s">
        <v>348</v>
      </c>
      <c r="BW1319" s="228" t="s">
        <v>173</v>
      </c>
      <c r="BX1319" s="186">
        <v>0</v>
      </c>
      <c r="BY1319" s="182">
        <v>0</v>
      </c>
      <c r="BZ1319" s="182">
        <v>0</v>
      </c>
      <c r="CA1319" s="182">
        <v>0</v>
      </c>
      <c r="CB1319" s="182">
        <v>0</v>
      </c>
      <c r="CC1319" s="182">
        <v>0</v>
      </c>
      <c r="CD1319" s="182">
        <v>0</v>
      </c>
      <c r="CE1319" s="228">
        <v>0</v>
      </c>
      <c r="CF1319" s="228">
        <v>0</v>
      </c>
      <c r="CG1319" s="113">
        <v>0</v>
      </c>
      <c r="CH1319" s="113">
        <v>0</v>
      </c>
      <c r="CI1319" s="113">
        <v>0</v>
      </c>
      <c r="CJ1319" s="113">
        <v>0</v>
      </c>
      <c r="CK1319" s="113">
        <v>0</v>
      </c>
      <c r="CL1319" s="113">
        <v>0</v>
      </c>
      <c r="CM1319" s="113">
        <v>0</v>
      </c>
      <c r="CN1319" s="185">
        <v>0</v>
      </c>
      <c r="CO1319" s="181">
        <v>0</v>
      </c>
      <c r="CP1319" s="187"/>
      <c r="CQ1319" s="173">
        <v>0</v>
      </c>
      <c r="CR1319" s="173">
        <v>0</v>
      </c>
      <c r="CS1319" s="173">
        <v>0</v>
      </c>
      <c r="CT1319" s="173">
        <v>0</v>
      </c>
      <c r="CU1319" s="253">
        <v>2791</v>
      </c>
      <c r="CV1319" s="220">
        <v>-1</v>
      </c>
      <c r="CW1319" s="254">
        <f t="shared" si="140"/>
        <v>0</v>
      </c>
      <c r="CX1319" s="15">
        <f t="shared" si="141"/>
        <v>0</v>
      </c>
      <c r="CY1319" s="241">
        <f t="shared" si="142"/>
        <v>0</v>
      </c>
      <c r="CZ1319" s="241" t="str">
        <f>IFERROR(ROUND(CY1319/#REF!,1),"")</f>
        <v/>
      </c>
      <c r="DA1319" s="254">
        <f t="shared" si="143"/>
        <v>0</v>
      </c>
      <c r="DB1319" s="246" t="str">
        <f t="shared" si="144"/>
        <v/>
      </c>
      <c r="DC1319" s="195"/>
      <c r="DD1319" s="15" t="str">
        <f>IFERROR(#REF!-AO1319,"")</f>
        <v/>
      </c>
      <c r="DE1319" s="195"/>
      <c r="DF1319" s="266" t="str">
        <f>IFERROR(#REF!-L1319,"")</f>
        <v/>
      </c>
      <c r="DG1319" s="228" t="e">
        <f>IF(#REF!&gt;AP1319,0,1)</f>
        <v>#REF!</v>
      </c>
      <c r="DH1319" s="228">
        <f t="shared" si="145"/>
        <v>0</v>
      </c>
      <c r="DI1319" s="228">
        <f t="shared" si="146"/>
        <v>1</v>
      </c>
    </row>
    <row r="1320" spans="1:113" ht="20.25" customHeight="1" x14ac:dyDescent="0.2">
      <c r="A1320">
        <v>2022</v>
      </c>
      <c r="B1320">
        <v>2</v>
      </c>
      <c r="C1320" s="261">
        <v>44619</v>
      </c>
      <c r="D1320">
        <v>376</v>
      </c>
      <c r="E1320">
        <v>438</v>
      </c>
      <c r="F1320">
        <v>5</v>
      </c>
      <c r="G1320" s="194" t="s">
        <v>216</v>
      </c>
      <c r="H1320" s="241" t="s">
        <v>217</v>
      </c>
      <c r="I1320" s="241" t="s">
        <v>169</v>
      </c>
      <c r="J1320" s="241">
        <v>3</v>
      </c>
      <c r="K1320" s="241">
        <v>2</v>
      </c>
      <c r="L1320" s="262">
        <v>335</v>
      </c>
      <c r="M1320" s="263">
        <v>315</v>
      </c>
      <c r="N1320" s="264">
        <v>358</v>
      </c>
      <c r="O1320" s="190">
        <v>474</v>
      </c>
      <c r="P1320" s="190"/>
      <c r="Q1320" s="190">
        <v>448</v>
      </c>
      <c r="R1320" s="190"/>
      <c r="S1320" s="190">
        <v>517</v>
      </c>
      <c r="T1320" s="190">
        <v>359</v>
      </c>
      <c r="U1320" s="190"/>
      <c r="V1320" s="190">
        <v>347</v>
      </c>
      <c r="W1320" s="190"/>
      <c r="X1320" s="190">
        <v>369</v>
      </c>
      <c r="Y1320" s="172">
        <v>99</v>
      </c>
      <c r="Z1320" s="172">
        <v>99</v>
      </c>
      <c r="AA1320" s="190"/>
      <c r="AB1320" s="190"/>
      <c r="AC1320" s="190"/>
      <c r="AD1320" s="190"/>
      <c r="AE1320" s="190"/>
      <c r="AF1320" s="190"/>
      <c r="AG1320" s="190"/>
      <c r="AH1320" s="190"/>
      <c r="AI1320" s="190"/>
      <c r="AJ1320" s="190"/>
      <c r="AK1320" s="172">
        <v>117</v>
      </c>
      <c r="AL1320" s="172">
        <v>134</v>
      </c>
      <c r="AM1320" s="265">
        <v>479.66666666666669</v>
      </c>
      <c r="AN1320" s="265">
        <v>358.33333333333331</v>
      </c>
      <c r="AO1320" s="183">
        <v>75</v>
      </c>
      <c r="AP1320" s="184">
        <v>144</v>
      </c>
      <c r="AQ1320" s="182">
        <v>96.213808463251667</v>
      </c>
      <c r="AR1320" s="182">
        <v>112.25</v>
      </c>
      <c r="AS1320" s="182"/>
      <c r="AT1320" s="182"/>
      <c r="AU1320" s="182">
        <v>720</v>
      </c>
      <c r="AV1320" s="182">
        <v>7</v>
      </c>
      <c r="AW1320" s="182">
        <v>8</v>
      </c>
      <c r="AX1320" s="182">
        <v>5</v>
      </c>
      <c r="AY1320" s="182"/>
      <c r="AZ1320" s="182"/>
      <c r="BA1320" s="182"/>
      <c r="BB1320" s="182"/>
      <c r="BC1320" s="182"/>
      <c r="BD1320" s="182"/>
      <c r="BE1320" s="182"/>
      <c r="BF1320" s="182"/>
      <c r="BG1320" s="182">
        <v>660</v>
      </c>
      <c r="BH1320" s="182">
        <v>3</v>
      </c>
      <c r="BI1320" s="182">
        <v>3</v>
      </c>
      <c r="BJ1320" s="182">
        <v>6</v>
      </c>
      <c r="BK1320" s="182"/>
      <c r="BL1320" s="182"/>
      <c r="BM1320" s="182"/>
      <c r="BN1320" s="182"/>
      <c r="BO1320" s="182"/>
      <c r="BP1320" s="182"/>
      <c r="BQ1320" s="228" t="s">
        <v>185</v>
      </c>
      <c r="BR1320" s="228" t="s">
        <v>186</v>
      </c>
      <c r="BS1320" s="228" t="s">
        <v>218</v>
      </c>
      <c r="BT1320" s="228" t="s">
        <v>188</v>
      </c>
      <c r="BU1320" s="228">
        <v>8</v>
      </c>
      <c r="BV1320" s="228" t="s">
        <v>219</v>
      </c>
      <c r="BW1320" s="228" t="s">
        <v>173</v>
      </c>
      <c r="BX1320" s="186">
        <v>0</v>
      </c>
      <c r="BY1320" s="182">
        <v>20</v>
      </c>
      <c r="BZ1320" s="182">
        <v>10</v>
      </c>
      <c r="CA1320" s="182">
        <v>730</v>
      </c>
      <c r="CB1320" s="182">
        <v>12</v>
      </c>
      <c r="CC1320" s="182">
        <v>6</v>
      </c>
      <c r="CD1320" s="182">
        <v>666</v>
      </c>
      <c r="CE1320" s="228">
        <v>5</v>
      </c>
      <c r="CF1320" s="228">
        <v>5</v>
      </c>
      <c r="CG1320" s="113">
        <v>5</v>
      </c>
      <c r="CH1320" s="113">
        <v>0</v>
      </c>
      <c r="CI1320" s="113">
        <v>0</v>
      </c>
      <c r="CJ1320" s="113">
        <v>0</v>
      </c>
      <c r="CK1320" s="113">
        <v>0</v>
      </c>
      <c r="CL1320" s="113">
        <v>0</v>
      </c>
      <c r="CM1320" s="113">
        <v>0</v>
      </c>
      <c r="CN1320" s="185">
        <v>16</v>
      </c>
      <c r="CO1320" s="181">
        <v>1396</v>
      </c>
      <c r="CP1320" s="187">
        <v>1.1461318051575929E-2</v>
      </c>
      <c r="CQ1320" s="173">
        <v>4.7761194029850747E-2</v>
      </c>
      <c r="CR1320" s="173">
        <v>4.1671641791044776</v>
      </c>
      <c r="CS1320" s="173">
        <v>4.4651162790697682E-2</v>
      </c>
      <c r="CT1320" s="173">
        <v>3.8958139534883718</v>
      </c>
      <c r="CU1320" s="253">
        <v>2791</v>
      </c>
      <c r="CV1320" s="220">
        <v>-1</v>
      </c>
      <c r="CW1320" s="254">
        <f t="shared" si="140"/>
        <v>1380</v>
      </c>
      <c r="CX1320" s="15">
        <f t="shared" si="141"/>
        <v>32</v>
      </c>
      <c r="CY1320" s="241">
        <f t="shared" si="142"/>
        <v>16</v>
      </c>
      <c r="CZ1320" s="241" t="str">
        <f>IFERROR(ROUND(CY1320/#REF!,1),"")</f>
        <v/>
      </c>
      <c r="DA1320" s="254">
        <f t="shared" si="143"/>
        <v>1396</v>
      </c>
      <c r="DB1320" s="246">
        <f t="shared" si="144"/>
        <v>1.1461318051575931E-2</v>
      </c>
      <c r="DC1320" s="195"/>
      <c r="DD1320" s="15" t="str">
        <f>IFERROR(#REF!-AO1320,"")</f>
        <v/>
      </c>
      <c r="DE1320" s="195"/>
      <c r="DF1320" s="266" t="str">
        <f>IFERROR(#REF!-L1320,"")</f>
        <v/>
      </c>
      <c r="DG1320" s="228" t="e">
        <f>IF(#REF!&gt;AP1320,0,1)</f>
        <v>#REF!</v>
      </c>
      <c r="DH1320" s="228">
        <f t="shared" si="145"/>
        <v>1</v>
      </c>
      <c r="DI1320" s="228">
        <f t="shared" si="146"/>
        <v>0</v>
      </c>
    </row>
    <row r="1321" spans="1:113" ht="20.25" customHeight="1" x14ac:dyDescent="0.2">
      <c r="A1321">
        <v>2022</v>
      </c>
      <c r="B1321">
        <v>2</v>
      </c>
      <c r="C1321" s="261">
        <v>44619</v>
      </c>
      <c r="D1321">
        <v>407</v>
      </c>
      <c r="E1321">
        <v>630</v>
      </c>
      <c r="F1321">
        <v>5</v>
      </c>
      <c r="G1321" s="194" t="s">
        <v>200</v>
      </c>
      <c r="H1321" s="241" t="s">
        <v>201</v>
      </c>
      <c r="I1321" s="241" t="s">
        <v>169</v>
      </c>
      <c r="J1321" s="241">
        <v>1</v>
      </c>
      <c r="K1321" s="241">
        <v>5</v>
      </c>
      <c r="L1321" s="262">
        <v>214</v>
      </c>
      <c r="M1321" s="263">
        <v>197</v>
      </c>
      <c r="N1321" s="264">
        <v>230</v>
      </c>
      <c r="O1321" s="190"/>
      <c r="P1321" s="190"/>
      <c r="Q1321" s="190"/>
      <c r="R1321" s="190"/>
      <c r="S1321" s="190"/>
      <c r="T1321" s="190"/>
      <c r="U1321" s="190"/>
      <c r="V1321" s="190"/>
      <c r="W1321" s="190"/>
      <c r="X1321" s="190"/>
      <c r="Y1321" s="172"/>
      <c r="Z1321" s="172">
        <v>156</v>
      </c>
      <c r="AA1321" s="190"/>
      <c r="AB1321" s="190"/>
      <c r="AC1321" s="190"/>
      <c r="AD1321" s="190"/>
      <c r="AE1321" s="190"/>
      <c r="AF1321" s="190"/>
      <c r="AG1321" s="190"/>
      <c r="AH1321" s="190"/>
      <c r="AI1321" s="190"/>
      <c r="AJ1321" s="190"/>
      <c r="AK1321" s="172">
        <v>141</v>
      </c>
      <c r="AL1321" s="172">
        <v>130</v>
      </c>
      <c r="AM1321" s="265"/>
      <c r="AN1321" s="265"/>
      <c r="AO1321" s="183">
        <v>21</v>
      </c>
      <c r="AP1321" s="184">
        <v>171</v>
      </c>
      <c r="AQ1321" s="182">
        <v>25.292740046838411</v>
      </c>
      <c r="AR1321" s="182">
        <v>142.33333333333329</v>
      </c>
      <c r="AS1321" s="182"/>
      <c r="AT1321" s="182"/>
      <c r="AU1321" s="182"/>
      <c r="AV1321" s="182"/>
      <c r="AW1321" s="182"/>
      <c r="AX1321" s="182"/>
      <c r="AY1321" s="182"/>
      <c r="AZ1321" s="182"/>
      <c r="BA1321" s="182"/>
      <c r="BB1321" s="182"/>
      <c r="BC1321" s="182"/>
      <c r="BD1321" s="182"/>
      <c r="BE1321" s="182"/>
      <c r="BF1321" s="182"/>
      <c r="BG1321" s="182"/>
      <c r="BH1321" s="182"/>
      <c r="BI1321" s="182"/>
      <c r="BJ1321" s="182"/>
      <c r="BK1321" s="182"/>
      <c r="BL1321" s="182"/>
      <c r="BM1321" s="182"/>
      <c r="BN1321" s="182"/>
      <c r="BO1321" s="182"/>
      <c r="BP1321" s="182"/>
      <c r="BQ1321" s="228" t="s">
        <v>180</v>
      </c>
      <c r="BR1321" s="228" t="s">
        <v>192</v>
      </c>
      <c r="BS1321" s="228" t="s">
        <v>197</v>
      </c>
      <c r="BT1321" s="228"/>
      <c r="BU1321" s="228">
        <v>8</v>
      </c>
      <c r="BV1321" s="228" t="s">
        <v>194</v>
      </c>
      <c r="BW1321" s="228" t="s">
        <v>173</v>
      </c>
      <c r="BX1321" s="186">
        <v>0</v>
      </c>
      <c r="BY1321" s="182">
        <v>0</v>
      </c>
      <c r="BZ1321" s="182">
        <v>0</v>
      </c>
      <c r="CA1321" s="182">
        <v>0</v>
      </c>
      <c r="CB1321" s="182">
        <v>0</v>
      </c>
      <c r="CC1321" s="182">
        <v>0</v>
      </c>
      <c r="CD1321" s="182">
        <v>0</v>
      </c>
      <c r="CE1321" s="228">
        <v>0</v>
      </c>
      <c r="CF1321" s="228">
        <v>0</v>
      </c>
      <c r="CG1321" s="113">
        <v>0</v>
      </c>
      <c r="CH1321" s="113">
        <v>0</v>
      </c>
      <c r="CI1321" s="113">
        <v>0</v>
      </c>
      <c r="CJ1321" s="113">
        <v>0</v>
      </c>
      <c r="CK1321" s="113">
        <v>0</v>
      </c>
      <c r="CL1321" s="113">
        <v>0</v>
      </c>
      <c r="CM1321" s="113">
        <v>0</v>
      </c>
      <c r="CN1321" s="185">
        <v>0</v>
      </c>
      <c r="CO1321" s="181">
        <v>0</v>
      </c>
      <c r="CP1321" s="187"/>
      <c r="CQ1321" s="173">
        <v>0</v>
      </c>
      <c r="CR1321" s="173">
        <v>0</v>
      </c>
      <c r="CS1321" s="173"/>
      <c r="CT1321" s="173"/>
      <c r="CU1321" s="253">
        <v>2791</v>
      </c>
      <c r="CV1321" s="220"/>
      <c r="CW1321" s="254">
        <f t="shared" si="140"/>
        <v>0</v>
      </c>
      <c r="CX1321" s="15">
        <f t="shared" si="141"/>
        <v>0</v>
      </c>
      <c r="CY1321" s="241">
        <f t="shared" si="142"/>
        <v>0</v>
      </c>
      <c r="CZ1321" s="241" t="str">
        <f>IFERROR(ROUND(CY1321/#REF!,1),"")</f>
        <v/>
      </c>
      <c r="DA1321" s="254">
        <f t="shared" si="143"/>
        <v>0</v>
      </c>
      <c r="DB1321" s="246" t="str">
        <f t="shared" si="144"/>
        <v/>
      </c>
      <c r="DC1321" s="195"/>
      <c r="DD1321" s="15" t="str">
        <f>IFERROR(#REF!-AO1321,"")</f>
        <v/>
      </c>
      <c r="DE1321" s="195"/>
      <c r="DF1321" s="266" t="str">
        <f>IFERROR(#REF!-L1321,"")</f>
        <v/>
      </c>
      <c r="DG1321" s="228" t="e">
        <f>IF(#REF!&gt;AP1321,0,1)</f>
        <v>#REF!</v>
      </c>
      <c r="DH1321" s="228">
        <f t="shared" si="145"/>
        <v>0</v>
      </c>
      <c r="DI1321" s="228">
        <f t="shared" si="146"/>
        <v>1</v>
      </c>
    </row>
    <row r="1322" spans="1:113" ht="20.25" customHeight="1" x14ac:dyDescent="0.2">
      <c r="A1322">
        <v>2022</v>
      </c>
      <c r="B1322">
        <v>2</v>
      </c>
      <c r="C1322" s="261">
        <v>44619</v>
      </c>
      <c r="D1322">
        <v>212</v>
      </c>
      <c r="E1322">
        <v>140</v>
      </c>
      <c r="F1322">
        <v>6</v>
      </c>
      <c r="G1322" s="194" t="s">
        <v>506</v>
      </c>
      <c r="H1322" s="241" t="s">
        <v>507</v>
      </c>
      <c r="I1322" s="241" t="s">
        <v>169</v>
      </c>
      <c r="J1322" s="241">
        <v>2</v>
      </c>
      <c r="K1322" s="241">
        <v>2</v>
      </c>
      <c r="L1322" s="262">
        <v>485</v>
      </c>
      <c r="M1322" s="263">
        <v>451</v>
      </c>
      <c r="N1322" s="264">
        <v>518</v>
      </c>
      <c r="O1322" s="190"/>
      <c r="P1322" s="190"/>
      <c r="Q1322" s="190"/>
      <c r="R1322" s="190"/>
      <c r="S1322" s="190"/>
      <c r="T1322" s="190"/>
      <c r="U1322" s="190"/>
      <c r="V1322" s="190"/>
      <c r="W1322" s="190"/>
      <c r="X1322" s="190"/>
      <c r="Y1322" s="172"/>
      <c r="Z1322" s="172"/>
      <c r="AA1322" s="190"/>
      <c r="AB1322" s="190"/>
      <c r="AC1322" s="190"/>
      <c r="AD1322" s="190"/>
      <c r="AE1322" s="190"/>
      <c r="AF1322" s="190"/>
      <c r="AG1322" s="190"/>
      <c r="AH1322" s="190"/>
      <c r="AI1322" s="190"/>
      <c r="AJ1322" s="190"/>
      <c r="AK1322" s="172"/>
      <c r="AL1322" s="172"/>
      <c r="AM1322" s="265"/>
      <c r="AN1322" s="265"/>
      <c r="AO1322" s="183">
        <v>60</v>
      </c>
      <c r="AP1322" s="184">
        <v>120</v>
      </c>
      <c r="AQ1322" s="182"/>
      <c r="AR1322" s="182"/>
      <c r="AS1322" s="182"/>
      <c r="AT1322" s="182"/>
      <c r="AU1322" s="182"/>
      <c r="AV1322" s="182"/>
      <c r="AW1322" s="182"/>
      <c r="AX1322" s="182"/>
      <c r="AY1322" s="182"/>
      <c r="AZ1322" s="182"/>
      <c r="BA1322" s="182"/>
      <c r="BB1322" s="182"/>
      <c r="BC1322" s="182"/>
      <c r="BD1322" s="182"/>
      <c r="BE1322" s="182"/>
      <c r="BF1322" s="182"/>
      <c r="BG1322" s="182"/>
      <c r="BH1322" s="182"/>
      <c r="BI1322" s="182"/>
      <c r="BJ1322" s="182"/>
      <c r="BK1322" s="182"/>
      <c r="BL1322" s="182"/>
      <c r="BM1322" s="182"/>
      <c r="BN1322" s="182"/>
      <c r="BO1322" s="182"/>
      <c r="BP1322" s="182"/>
      <c r="BQ1322" s="228" t="s">
        <v>180</v>
      </c>
      <c r="BR1322" s="228" t="s">
        <v>266</v>
      </c>
      <c r="BS1322" s="228" t="s">
        <v>508</v>
      </c>
      <c r="BT1322" s="228"/>
      <c r="BU1322" s="228">
        <v>8</v>
      </c>
      <c r="BV1322" s="228" t="s">
        <v>509</v>
      </c>
      <c r="BW1322" s="228" t="s">
        <v>173</v>
      </c>
      <c r="BX1322" s="186">
        <v>0</v>
      </c>
      <c r="BY1322" s="182">
        <v>0</v>
      </c>
      <c r="BZ1322" s="182">
        <v>0</v>
      </c>
      <c r="CA1322" s="182">
        <v>0</v>
      </c>
      <c r="CB1322" s="182">
        <v>0</v>
      </c>
      <c r="CC1322" s="182">
        <v>0</v>
      </c>
      <c r="CD1322" s="182">
        <v>0</v>
      </c>
      <c r="CE1322" s="228">
        <v>0</v>
      </c>
      <c r="CF1322" s="228">
        <v>0</v>
      </c>
      <c r="CG1322" s="113">
        <v>0</v>
      </c>
      <c r="CH1322" s="113">
        <v>0</v>
      </c>
      <c r="CI1322" s="113">
        <v>0</v>
      </c>
      <c r="CJ1322" s="113">
        <v>0</v>
      </c>
      <c r="CK1322" s="113">
        <v>0</v>
      </c>
      <c r="CL1322" s="113">
        <v>0</v>
      </c>
      <c r="CM1322" s="113">
        <v>0</v>
      </c>
      <c r="CN1322" s="185">
        <v>0</v>
      </c>
      <c r="CO1322" s="181">
        <v>0</v>
      </c>
      <c r="CP1322" s="187"/>
      <c r="CQ1322" s="173">
        <v>0</v>
      </c>
      <c r="CR1322" s="173">
        <v>0</v>
      </c>
      <c r="CS1322" s="173"/>
      <c r="CT1322" s="173"/>
      <c r="CU1322" s="253">
        <v>2791</v>
      </c>
      <c r="CV1322" s="220"/>
      <c r="CW1322" s="254">
        <f t="shared" si="140"/>
        <v>0</v>
      </c>
      <c r="CX1322" s="15">
        <f t="shared" si="141"/>
        <v>0</v>
      </c>
      <c r="CY1322" s="241">
        <f t="shared" si="142"/>
        <v>0</v>
      </c>
      <c r="CZ1322" s="241" t="str">
        <f>IFERROR(ROUND(CY1322/#REF!,1),"")</f>
        <v/>
      </c>
      <c r="DA1322" s="254">
        <f t="shared" si="143"/>
        <v>0</v>
      </c>
      <c r="DB1322" s="246" t="str">
        <f t="shared" si="144"/>
        <v/>
      </c>
      <c r="DC1322" s="195"/>
      <c r="DD1322" s="15" t="str">
        <f>IFERROR(#REF!-AO1322,"")</f>
        <v/>
      </c>
      <c r="DE1322" s="195"/>
      <c r="DF1322" s="266" t="str">
        <f>IFERROR(#REF!-L1322,"")</f>
        <v/>
      </c>
      <c r="DG1322" s="228" t="e">
        <f>IF(#REF!&gt;AP1322,0,1)</f>
        <v>#REF!</v>
      </c>
      <c r="DH1322" s="228">
        <f t="shared" si="145"/>
        <v>0</v>
      </c>
      <c r="DI1322" s="228">
        <f t="shared" si="146"/>
        <v>1</v>
      </c>
    </row>
    <row r="1323" spans="1:113" ht="20.25" customHeight="1" x14ac:dyDescent="0.2">
      <c r="A1323">
        <v>2022</v>
      </c>
      <c r="B1323">
        <v>2</v>
      </c>
      <c r="C1323" s="261">
        <v>44619</v>
      </c>
      <c r="D1323">
        <v>212</v>
      </c>
      <c r="E1323">
        <v>178</v>
      </c>
      <c r="F1323">
        <v>6</v>
      </c>
      <c r="G1323" s="194" t="s">
        <v>510</v>
      </c>
      <c r="H1323" s="241" t="s">
        <v>511</v>
      </c>
      <c r="I1323" s="241" t="s">
        <v>169</v>
      </c>
      <c r="J1323" s="241">
        <v>2</v>
      </c>
      <c r="K1323" s="241">
        <v>2</v>
      </c>
      <c r="L1323" s="262">
        <v>50</v>
      </c>
      <c r="M1323" s="263">
        <v>46</v>
      </c>
      <c r="N1323" s="264">
        <v>53</v>
      </c>
      <c r="O1323" s="190"/>
      <c r="P1323" s="190"/>
      <c r="Q1323" s="190"/>
      <c r="R1323" s="190"/>
      <c r="S1323" s="190"/>
      <c r="T1323" s="190"/>
      <c r="U1323" s="190"/>
      <c r="V1323" s="190"/>
      <c r="W1323" s="190"/>
      <c r="X1323" s="190"/>
      <c r="Y1323" s="172"/>
      <c r="Z1323" s="172"/>
      <c r="AA1323" s="190"/>
      <c r="AB1323" s="190"/>
      <c r="AC1323" s="190"/>
      <c r="AD1323" s="190"/>
      <c r="AE1323" s="190"/>
      <c r="AF1323" s="190"/>
      <c r="AG1323" s="190"/>
      <c r="AH1323" s="190"/>
      <c r="AI1323" s="190"/>
      <c r="AJ1323" s="190"/>
      <c r="AK1323" s="172"/>
      <c r="AL1323" s="172"/>
      <c r="AM1323" s="265"/>
      <c r="AN1323" s="265"/>
      <c r="AO1323" s="183">
        <v>60</v>
      </c>
      <c r="AP1323" s="184">
        <v>120</v>
      </c>
      <c r="AQ1323" s="182"/>
      <c r="AR1323" s="182"/>
      <c r="AS1323" s="182"/>
      <c r="AT1323" s="182"/>
      <c r="AU1323" s="182"/>
      <c r="AV1323" s="182"/>
      <c r="AW1323" s="182"/>
      <c r="AX1323" s="182"/>
      <c r="AY1323" s="182"/>
      <c r="AZ1323" s="182"/>
      <c r="BA1323" s="182"/>
      <c r="BB1323" s="182"/>
      <c r="BC1323" s="182"/>
      <c r="BD1323" s="182"/>
      <c r="BE1323" s="182"/>
      <c r="BF1323" s="182"/>
      <c r="BG1323" s="182"/>
      <c r="BH1323" s="182"/>
      <c r="BI1323" s="182"/>
      <c r="BJ1323" s="182"/>
      <c r="BK1323" s="182"/>
      <c r="BL1323" s="182"/>
      <c r="BM1323" s="182"/>
      <c r="BN1323" s="182"/>
      <c r="BO1323" s="182"/>
      <c r="BP1323" s="182"/>
      <c r="BQ1323" s="228" t="s">
        <v>180</v>
      </c>
      <c r="BR1323" s="228" t="s">
        <v>266</v>
      </c>
      <c r="BS1323" s="228" t="s">
        <v>512</v>
      </c>
      <c r="BT1323" s="228"/>
      <c r="BU1323" s="228">
        <v>8</v>
      </c>
      <c r="BV1323" s="228" t="s">
        <v>509</v>
      </c>
      <c r="BW1323" s="228" t="s">
        <v>173</v>
      </c>
      <c r="BX1323" s="186">
        <v>0</v>
      </c>
      <c r="BY1323" s="182">
        <v>0</v>
      </c>
      <c r="BZ1323" s="182">
        <v>0</v>
      </c>
      <c r="CA1323" s="182">
        <v>0</v>
      </c>
      <c r="CB1323" s="182">
        <v>0</v>
      </c>
      <c r="CC1323" s="182">
        <v>0</v>
      </c>
      <c r="CD1323" s="182">
        <v>0</v>
      </c>
      <c r="CE1323" s="228">
        <v>0</v>
      </c>
      <c r="CF1323" s="228">
        <v>0</v>
      </c>
      <c r="CG1323" s="113">
        <v>0</v>
      </c>
      <c r="CH1323" s="113">
        <v>0</v>
      </c>
      <c r="CI1323" s="113">
        <v>0</v>
      </c>
      <c r="CJ1323" s="113">
        <v>0</v>
      </c>
      <c r="CK1323" s="113">
        <v>0</v>
      </c>
      <c r="CL1323" s="113">
        <v>0</v>
      </c>
      <c r="CM1323" s="113">
        <v>0</v>
      </c>
      <c r="CN1323" s="185">
        <v>0</v>
      </c>
      <c r="CO1323" s="181">
        <v>0</v>
      </c>
      <c r="CP1323" s="187"/>
      <c r="CQ1323" s="173">
        <v>0</v>
      </c>
      <c r="CR1323" s="173">
        <v>0</v>
      </c>
      <c r="CS1323" s="173"/>
      <c r="CT1323" s="173"/>
      <c r="CU1323" s="253">
        <v>2791</v>
      </c>
      <c r="CV1323" s="220"/>
      <c r="CW1323" s="254">
        <f t="shared" si="140"/>
        <v>0</v>
      </c>
      <c r="CX1323" s="15">
        <f t="shared" si="141"/>
        <v>0</v>
      </c>
      <c r="CY1323" s="241">
        <f t="shared" si="142"/>
        <v>0</v>
      </c>
      <c r="CZ1323" s="241" t="str">
        <f>IFERROR(ROUND(CY1323/#REF!,1),"")</f>
        <v/>
      </c>
      <c r="DA1323" s="254">
        <f t="shared" si="143"/>
        <v>0</v>
      </c>
      <c r="DB1323" s="246" t="str">
        <f t="shared" si="144"/>
        <v/>
      </c>
      <c r="DC1323" s="195"/>
      <c r="DD1323" s="15" t="str">
        <f>IFERROR(#REF!-AO1323,"")</f>
        <v/>
      </c>
      <c r="DE1323" s="195"/>
      <c r="DF1323" s="266" t="str">
        <f>IFERROR(#REF!-L1323,"")</f>
        <v/>
      </c>
      <c r="DG1323" s="228" t="e">
        <f>IF(#REF!&gt;AP1323,0,1)</f>
        <v>#REF!</v>
      </c>
      <c r="DH1323" s="228">
        <f t="shared" si="145"/>
        <v>0</v>
      </c>
      <c r="DI1323" s="228">
        <f t="shared" si="146"/>
        <v>1</v>
      </c>
    </row>
    <row r="1324" spans="1:113" ht="20.25" customHeight="1" x14ac:dyDescent="0.2">
      <c r="A1324">
        <v>2022</v>
      </c>
      <c r="B1324">
        <v>2</v>
      </c>
      <c r="C1324" s="261">
        <v>44619</v>
      </c>
      <c r="D1324">
        <v>407</v>
      </c>
      <c r="E1324">
        <v>627</v>
      </c>
      <c r="F1324">
        <v>6</v>
      </c>
      <c r="G1324" s="194" t="s">
        <v>190</v>
      </c>
      <c r="H1324" s="241" t="s">
        <v>191</v>
      </c>
      <c r="I1324" s="241" t="s">
        <v>169</v>
      </c>
      <c r="J1324" s="241">
        <v>1</v>
      </c>
      <c r="K1324" s="241">
        <v>5</v>
      </c>
      <c r="L1324" s="262">
        <v>418</v>
      </c>
      <c r="M1324" s="263">
        <v>384</v>
      </c>
      <c r="N1324" s="264">
        <v>452</v>
      </c>
      <c r="O1324" s="190"/>
      <c r="P1324" s="190"/>
      <c r="Q1324" s="190">
        <v>450</v>
      </c>
      <c r="R1324" s="190"/>
      <c r="S1324" s="190">
        <v>436</v>
      </c>
      <c r="T1324" s="190"/>
      <c r="U1324" s="190"/>
      <c r="V1324" s="190">
        <v>388</v>
      </c>
      <c r="W1324" s="190"/>
      <c r="X1324" s="190">
        <v>393</v>
      </c>
      <c r="Y1324" s="172"/>
      <c r="Z1324" s="172"/>
      <c r="AA1324" s="190">
        <v>460</v>
      </c>
      <c r="AB1324" s="190">
        <v>475</v>
      </c>
      <c r="AC1324" s="190"/>
      <c r="AD1324" s="190">
        <v>488</v>
      </c>
      <c r="AE1324" s="190">
        <v>490</v>
      </c>
      <c r="AF1324" s="190">
        <v>415</v>
      </c>
      <c r="AG1324" s="190">
        <v>404</v>
      </c>
      <c r="AH1324" s="190"/>
      <c r="AI1324" s="190">
        <v>418</v>
      </c>
      <c r="AJ1324" s="190">
        <v>408</v>
      </c>
      <c r="AK1324" s="172"/>
      <c r="AL1324" s="172"/>
      <c r="AM1324" s="265">
        <v>466.5</v>
      </c>
      <c r="AN1324" s="265">
        <v>404.33333333333331</v>
      </c>
      <c r="AO1324" s="183">
        <v>21</v>
      </c>
      <c r="AP1324" s="184">
        <v>171</v>
      </c>
      <c r="AQ1324" s="182"/>
      <c r="AR1324" s="182"/>
      <c r="AS1324" s="182"/>
      <c r="AT1324" s="182"/>
      <c r="AU1324" s="182"/>
      <c r="AV1324" s="182">
        <v>2</v>
      </c>
      <c r="AW1324" s="182">
        <v>2</v>
      </c>
      <c r="AX1324" s="182">
        <v>1</v>
      </c>
      <c r="AY1324" s="182"/>
      <c r="AZ1324" s="182"/>
      <c r="BA1324" s="182"/>
      <c r="BB1324" s="182"/>
      <c r="BC1324" s="182"/>
      <c r="BD1324" s="182"/>
      <c r="BE1324" s="182"/>
      <c r="BF1324" s="182"/>
      <c r="BG1324" s="182">
        <v>225</v>
      </c>
      <c r="BH1324" s="182"/>
      <c r="BI1324" s="182"/>
      <c r="BJ1324" s="182">
        <v>3</v>
      </c>
      <c r="BK1324" s="182"/>
      <c r="BL1324" s="182"/>
      <c r="BM1324" s="182"/>
      <c r="BN1324" s="182"/>
      <c r="BO1324" s="182"/>
      <c r="BP1324" s="182"/>
      <c r="BQ1324" s="228" t="s">
        <v>180</v>
      </c>
      <c r="BR1324" s="228" t="s">
        <v>192</v>
      </c>
      <c r="BS1324" s="228" t="s">
        <v>193</v>
      </c>
      <c r="BT1324" s="228"/>
      <c r="BU1324" s="228">
        <v>8</v>
      </c>
      <c r="BV1324" s="228" t="s">
        <v>194</v>
      </c>
      <c r="BW1324" s="228" t="s">
        <v>173</v>
      </c>
      <c r="BX1324" s="186">
        <v>0</v>
      </c>
      <c r="BY1324" s="182">
        <v>5</v>
      </c>
      <c r="BZ1324" s="182">
        <v>1</v>
      </c>
      <c r="CA1324" s="182">
        <v>1</v>
      </c>
      <c r="CB1324" s="182">
        <v>3</v>
      </c>
      <c r="CC1324" s="182">
        <v>0.6</v>
      </c>
      <c r="CD1324" s="182">
        <v>225</v>
      </c>
      <c r="CE1324" s="228">
        <v>0</v>
      </c>
      <c r="CF1324" s="228">
        <v>0</v>
      </c>
      <c r="CG1324" s="113">
        <v>0</v>
      </c>
      <c r="CH1324" s="113">
        <v>0</v>
      </c>
      <c r="CI1324" s="113">
        <v>0</v>
      </c>
      <c r="CJ1324" s="113">
        <v>0</v>
      </c>
      <c r="CK1324" s="113">
        <v>0</v>
      </c>
      <c r="CL1324" s="113">
        <v>0</v>
      </c>
      <c r="CM1324" s="113">
        <v>0</v>
      </c>
      <c r="CN1324" s="185">
        <v>1.6</v>
      </c>
      <c r="CO1324" s="181">
        <v>226</v>
      </c>
      <c r="CP1324" s="187">
        <v>7.0796460176991158E-3</v>
      </c>
      <c r="CQ1324" s="173">
        <v>3.8277511961722489E-3</v>
      </c>
      <c r="CR1324" s="173">
        <v>0.54066985645933019</v>
      </c>
      <c r="CS1324" s="173">
        <v>3.9571310799670243E-3</v>
      </c>
      <c r="CT1324" s="173">
        <v>0.55894476504534218</v>
      </c>
      <c r="CU1324" s="253">
        <v>2791</v>
      </c>
      <c r="CV1324" s="220">
        <v>-1</v>
      </c>
      <c r="CW1324" s="254">
        <f t="shared" si="140"/>
        <v>225</v>
      </c>
      <c r="CX1324" s="15">
        <f t="shared" si="141"/>
        <v>8</v>
      </c>
      <c r="CY1324" s="241">
        <f t="shared" si="142"/>
        <v>2</v>
      </c>
      <c r="CZ1324" s="241" t="str">
        <f>IFERROR(ROUND(CY1324/#REF!,1),"")</f>
        <v/>
      </c>
      <c r="DA1324" s="254">
        <f t="shared" si="143"/>
        <v>227</v>
      </c>
      <c r="DB1324" s="246">
        <f t="shared" si="144"/>
        <v>8.8105726872246704E-3</v>
      </c>
      <c r="DC1324" s="195"/>
      <c r="DD1324" s="15" t="str">
        <f>IFERROR(#REF!-AO1324,"")</f>
        <v/>
      </c>
      <c r="DE1324" s="195"/>
      <c r="DF1324" s="266" t="str">
        <f>IFERROR(#REF!-L1324,"")</f>
        <v/>
      </c>
      <c r="DG1324" s="228" t="e">
        <f>IF(#REF!&gt;AP1324,0,1)</f>
        <v>#REF!</v>
      </c>
      <c r="DH1324" s="228">
        <f t="shared" si="145"/>
        <v>1</v>
      </c>
      <c r="DI1324" s="228">
        <f t="shared" si="146"/>
        <v>1</v>
      </c>
    </row>
    <row r="1325" spans="1:113" ht="20.25" customHeight="1" x14ac:dyDescent="0.2">
      <c r="A1325">
        <v>2022</v>
      </c>
      <c r="B1325">
        <v>2</v>
      </c>
      <c r="C1325" s="261">
        <v>44619</v>
      </c>
      <c r="D1325">
        <v>407</v>
      </c>
      <c r="E1325">
        <v>628</v>
      </c>
      <c r="F1325">
        <v>6</v>
      </c>
      <c r="G1325" s="194" t="s">
        <v>195</v>
      </c>
      <c r="H1325" s="241" t="s">
        <v>196</v>
      </c>
      <c r="I1325" s="241" t="s">
        <v>169</v>
      </c>
      <c r="J1325" s="241">
        <v>1</v>
      </c>
      <c r="K1325" s="241">
        <v>5</v>
      </c>
      <c r="L1325" s="262">
        <v>330</v>
      </c>
      <c r="M1325" s="263">
        <v>303</v>
      </c>
      <c r="N1325" s="264">
        <v>356</v>
      </c>
      <c r="O1325" s="190"/>
      <c r="P1325" s="190"/>
      <c r="Q1325" s="190">
        <v>381</v>
      </c>
      <c r="R1325" s="190"/>
      <c r="S1325" s="190">
        <v>335</v>
      </c>
      <c r="T1325" s="190"/>
      <c r="U1325" s="190"/>
      <c r="V1325" s="190">
        <v>295</v>
      </c>
      <c r="W1325" s="190"/>
      <c r="X1325" s="190">
        <v>295</v>
      </c>
      <c r="Y1325" s="172"/>
      <c r="Z1325" s="172"/>
      <c r="AA1325" s="190">
        <v>350</v>
      </c>
      <c r="AB1325" s="190">
        <v>358</v>
      </c>
      <c r="AC1325" s="190"/>
      <c r="AD1325" s="190">
        <v>362</v>
      </c>
      <c r="AE1325" s="190">
        <v>370</v>
      </c>
      <c r="AF1325" s="190">
        <v>316</v>
      </c>
      <c r="AG1325" s="190">
        <v>310</v>
      </c>
      <c r="AH1325" s="190"/>
      <c r="AI1325" s="190">
        <v>321</v>
      </c>
      <c r="AJ1325" s="190">
        <v>335</v>
      </c>
      <c r="AK1325" s="172"/>
      <c r="AL1325" s="172"/>
      <c r="AM1325" s="265">
        <v>359.33333333333331</v>
      </c>
      <c r="AN1325" s="265">
        <v>312</v>
      </c>
      <c r="AO1325" s="183">
        <v>21</v>
      </c>
      <c r="AP1325" s="184">
        <v>171</v>
      </c>
      <c r="AQ1325" s="182"/>
      <c r="AR1325" s="182"/>
      <c r="AS1325" s="182"/>
      <c r="AT1325" s="182"/>
      <c r="AU1325" s="182"/>
      <c r="AV1325" s="182">
        <v>2</v>
      </c>
      <c r="AW1325" s="182">
        <v>1</v>
      </c>
      <c r="AX1325" s="182">
        <v>1</v>
      </c>
      <c r="AY1325" s="182"/>
      <c r="AZ1325" s="182"/>
      <c r="BA1325" s="182"/>
      <c r="BB1325" s="182"/>
      <c r="BC1325" s="182"/>
      <c r="BD1325" s="182"/>
      <c r="BE1325" s="182"/>
      <c r="BF1325" s="182"/>
      <c r="BG1325" s="182">
        <v>225</v>
      </c>
      <c r="BH1325" s="182"/>
      <c r="BI1325" s="182">
        <v>2</v>
      </c>
      <c r="BJ1325" s="182">
        <v>1</v>
      </c>
      <c r="BK1325" s="182"/>
      <c r="BL1325" s="182"/>
      <c r="BM1325" s="182"/>
      <c r="BN1325" s="182"/>
      <c r="BO1325" s="182"/>
      <c r="BP1325" s="182"/>
      <c r="BQ1325" s="228" t="s">
        <v>180</v>
      </c>
      <c r="BR1325" s="228" t="s">
        <v>192</v>
      </c>
      <c r="BS1325" s="228" t="s">
        <v>197</v>
      </c>
      <c r="BT1325" s="228"/>
      <c r="BU1325" s="228">
        <v>8</v>
      </c>
      <c r="BV1325" s="228" t="s">
        <v>194</v>
      </c>
      <c r="BW1325" s="228" t="s">
        <v>173</v>
      </c>
      <c r="BX1325" s="186">
        <v>0</v>
      </c>
      <c r="BY1325" s="182">
        <v>4</v>
      </c>
      <c r="BZ1325" s="182">
        <v>0.8</v>
      </c>
      <c r="CA1325" s="182">
        <v>0</v>
      </c>
      <c r="CB1325" s="182">
        <v>3</v>
      </c>
      <c r="CC1325" s="182">
        <v>0.6</v>
      </c>
      <c r="CD1325" s="182">
        <v>225</v>
      </c>
      <c r="CE1325" s="228">
        <v>0</v>
      </c>
      <c r="CF1325" s="228">
        <v>0</v>
      </c>
      <c r="CG1325" s="113">
        <v>0</v>
      </c>
      <c r="CH1325" s="113">
        <v>0</v>
      </c>
      <c r="CI1325" s="113">
        <v>0</v>
      </c>
      <c r="CJ1325" s="113">
        <v>0</v>
      </c>
      <c r="CK1325" s="113">
        <v>0</v>
      </c>
      <c r="CL1325" s="113">
        <v>0</v>
      </c>
      <c r="CM1325" s="113">
        <v>0</v>
      </c>
      <c r="CN1325" s="185">
        <v>1.4</v>
      </c>
      <c r="CO1325" s="181">
        <v>225</v>
      </c>
      <c r="CP1325" s="187">
        <v>6.2222222222222219E-3</v>
      </c>
      <c r="CQ1325" s="173">
        <v>4.242424242424242E-3</v>
      </c>
      <c r="CR1325" s="173">
        <v>0.68181818181818177</v>
      </c>
      <c r="CS1325" s="173">
        <v>4.4871794871794869E-3</v>
      </c>
      <c r="CT1325" s="173">
        <v>0.72115384615384615</v>
      </c>
      <c r="CU1325" s="253">
        <v>2791</v>
      </c>
      <c r="CV1325" s="220">
        <v>-1</v>
      </c>
      <c r="CW1325" s="254">
        <f t="shared" si="140"/>
        <v>225</v>
      </c>
      <c r="CX1325" s="15">
        <f t="shared" si="141"/>
        <v>7</v>
      </c>
      <c r="CY1325" s="241">
        <f t="shared" si="142"/>
        <v>1</v>
      </c>
      <c r="CZ1325" s="241" t="str">
        <f>IFERROR(ROUND(CY1325/#REF!,1),"")</f>
        <v/>
      </c>
      <c r="DA1325" s="254">
        <f t="shared" si="143"/>
        <v>226</v>
      </c>
      <c r="DB1325" s="246">
        <f t="shared" si="144"/>
        <v>4.4247787610619468E-3</v>
      </c>
      <c r="DC1325" s="195"/>
      <c r="DD1325" s="15" t="str">
        <f>IFERROR(#REF!-AO1325,"")</f>
        <v/>
      </c>
      <c r="DE1325" s="195"/>
      <c r="DF1325" s="266" t="str">
        <f>IFERROR(#REF!-L1325,"")</f>
        <v/>
      </c>
      <c r="DG1325" s="228" t="e">
        <f>IF(#REF!&gt;AP1325,0,1)</f>
        <v>#REF!</v>
      </c>
      <c r="DH1325" s="228">
        <f t="shared" si="145"/>
        <v>1</v>
      </c>
      <c r="DI1325" s="228">
        <f t="shared" si="146"/>
        <v>1</v>
      </c>
    </row>
    <row r="1326" spans="1:113" ht="20.25" customHeight="1" x14ac:dyDescent="0.2">
      <c r="A1326">
        <v>2022</v>
      </c>
      <c r="B1326">
        <v>2</v>
      </c>
      <c r="C1326" s="261">
        <v>44619</v>
      </c>
      <c r="D1326">
        <v>407</v>
      </c>
      <c r="E1326">
        <v>629</v>
      </c>
      <c r="F1326">
        <v>6</v>
      </c>
      <c r="G1326" s="194" t="s">
        <v>198</v>
      </c>
      <c r="H1326" s="241" t="s">
        <v>199</v>
      </c>
      <c r="I1326" s="241" t="s">
        <v>169</v>
      </c>
      <c r="J1326" s="241">
        <v>1</v>
      </c>
      <c r="K1326" s="241">
        <v>5</v>
      </c>
      <c r="L1326" s="262">
        <v>221</v>
      </c>
      <c r="M1326" s="263">
        <v>203</v>
      </c>
      <c r="N1326" s="264">
        <v>238</v>
      </c>
      <c r="O1326" s="190"/>
      <c r="P1326" s="190"/>
      <c r="Q1326" s="190">
        <v>243</v>
      </c>
      <c r="R1326" s="190"/>
      <c r="S1326" s="190">
        <v>262</v>
      </c>
      <c r="T1326" s="190"/>
      <c r="U1326" s="190"/>
      <c r="V1326" s="190">
        <v>202</v>
      </c>
      <c r="W1326" s="190"/>
      <c r="X1326" s="190">
        <v>205</v>
      </c>
      <c r="Y1326" s="172"/>
      <c r="Z1326" s="172"/>
      <c r="AA1326" s="190">
        <v>258</v>
      </c>
      <c r="AB1326" s="190">
        <v>270</v>
      </c>
      <c r="AC1326" s="190"/>
      <c r="AD1326" s="190">
        <v>287</v>
      </c>
      <c r="AE1326" s="190">
        <v>286</v>
      </c>
      <c r="AF1326" s="190">
        <v>220</v>
      </c>
      <c r="AG1326" s="190">
        <v>214</v>
      </c>
      <c r="AH1326" s="190"/>
      <c r="AI1326" s="190">
        <v>222</v>
      </c>
      <c r="AJ1326" s="190">
        <v>226</v>
      </c>
      <c r="AK1326" s="172"/>
      <c r="AL1326" s="172"/>
      <c r="AM1326" s="265">
        <v>267.66666666666669</v>
      </c>
      <c r="AN1326" s="265">
        <v>214.83333333333329</v>
      </c>
      <c r="AO1326" s="183">
        <v>21</v>
      </c>
      <c r="AP1326" s="184">
        <v>171</v>
      </c>
      <c r="AQ1326" s="182"/>
      <c r="AR1326" s="182"/>
      <c r="AS1326" s="182"/>
      <c r="AT1326" s="182"/>
      <c r="AU1326" s="182"/>
      <c r="AV1326" s="182">
        <v>4</v>
      </c>
      <c r="AW1326" s="182">
        <v>1</v>
      </c>
      <c r="AX1326" s="182">
        <v>1</v>
      </c>
      <c r="AY1326" s="182"/>
      <c r="AZ1326" s="182"/>
      <c r="BA1326" s="182"/>
      <c r="BB1326" s="182"/>
      <c r="BC1326" s="182"/>
      <c r="BD1326" s="182"/>
      <c r="BE1326" s="182"/>
      <c r="BF1326" s="182"/>
      <c r="BG1326" s="182">
        <v>225</v>
      </c>
      <c r="BH1326" s="182"/>
      <c r="BI1326" s="182">
        <v>1</v>
      </c>
      <c r="BJ1326" s="182">
        <v>4</v>
      </c>
      <c r="BK1326" s="182"/>
      <c r="BL1326" s="182"/>
      <c r="BM1326" s="182"/>
      <c r="BN1326" s="182"/>
      <c r="BO1326" s="182"/>
      <c r="BP1326" s="182"/>
      <c r="BQ1326" s="228" t="s">
        <v>180</v>
      </c>
      <c r="BR1326" s="228" t="s">
        <v>192</v>
      </c>
      <c r="BS1326" s="228" t="s">
        <v>197</v>
      </c>
      <c r="BT1326" s="228"/>
      <c r="BU1326" s="228">
        <v>8</v>
      </c>
      <c r="BV1326" s="228" t="s">
        <v>194</v>
      </c>
      <c r="BW1326" s="228" t="s">
        <v>173</v>
      </c>
      <c r="BX1326" s="186">
        <v>0</v>
      </c>
      <c r="BY1326" s="182">
        <v>6</v>
      </c>
      <c r="BZ1326" s="182">
        <v>1.2</v>
      </c>
      <c r="CA1326" s="182">
        <v>1</v>
      </c>
      <c r="CB1326" s="182">
        <v>5</v>
      </c>
      <c r="CC1326" s="182">
        <v>1</v>
      </c>
      <c r="CD1326" s="182">
        <v>226</v>
      </c>
      <c r="CE1326" s="228">
        <v>0</v>
      </c>
      <c r="CF1326" s="228">
        <v>0</v>
      </c>
      <c r="CG1326" s="113">
        <v>1</v>
      </c>
      <c r="CH1326" s="113">
        <v>0</v>
      </c>
      <c r="CI1326" s="113">
        <v>0</v>
      </c>
      <c r="CJ1326" s="113">
        <v>0</v>
      </c>
      <c r="CK1326" s="113">
        <v>0</v>
      </c>
      <c r="CL1326" s="113">
        <v>0</v>
      </c>
      <c r="CM1326" s="113">
        <v>0</v>
      </c>
      <c r="CN1326" s="185">
        <v>2.2000000000000002</v>
      </c>
      <c r="CO1326" s="181">
        <v>227</v>
      </c>
      <c r="CP1326" s="187">
        <v>9.6916299559471376E-3</v>
      </c>
      <c r="CQ1326" s="173">
        <v>9.9547511312217205E-3</v>
      </c>
      <c r="CR1326" s="173">
        <v>1.027149321266968</v>
      </c>
      <c r="CS1326" s="173">
        <v>1.0240496508921639E-2</v>
      </c>
      <c r="CT1326" s="173">
        <v>1.056633048875097</v>
      </c>
      <c r="CU1326" s="253">
        <v>2791</v>
      </c>
      <c r="CV1326" s="220">
        <v>-1</v>
      </c>
      <c r="CW1326" s="254">
        <f t="shared" si="140"/>
        <v>225</v>
      </c>
      <c r="CX1326" s="15">
        <f t="shared" si="141"/>
        <v>11</v>
      </c>
      <c r="CY1326" s="241">
        <f t="shared" si="142"/>
        <v>2</v>
      </c>
      <c r="CZ1326" s="241" t="str">
        <f>IFERROR(ROUND(CY1326/#REF!,1),"")</f>
        <v/>
      </c>
      <c r="DA1326" s="254">
        <f t="shared" si="143"/>
        <v>227</v>
      </c>
      <c r="DB1326" s="246">
        <f t="shared" si="144"/>
        <v>8.8105726872246704E-3</v>
      </c>
      <c r="DC1326" s="195"/>
      <c r="DD1326" s="15" t="str">
        <f>IFERROR(#REF!-AO1326,"")</f>
        <v/>
      </c>
      <c r="DE1326" s="195"/>
      <c r="DF1326" s="266" t="str">
        <f>IFERROR(#REF!-L1326,"")</f>
        <v/>
      </c>
      <c r="DG1326" s="228" t="e">
        <f>IF(#REF!&gt;AP1326,0,1)</f>
        <v>#REF!</v>
      </c>
      <c r="DH1326" s="228">
        <f t="shared" si="145"/>
        <v>1</v>
      </c>
      <c r="DI1326" s="228">
        <f t="shared" si="146"/>
        <v>1</v>
      </c>
    </row>
    <row r="1327" spans="1:113" ht="20.25" customHeight="1" x14ac:dyDescent="0.2">
      <c r="A1327">
        <v>2022</v>
      </c>
      <c r="B1327">
        <v>2</v>
      </c>
      <c r="C1327" s="261">
        <v>44619</v>
      </c>
      <c r="D1327">
        <v>407</v>
      </c>
      <c r="E1327">
        <v>630</v>
      </c>
      <c r="F1327">
        <v>6</v>
      </c>
      <c r="G1327" s="194" t="s">
        <v>200</v>
      </c>
      <c r="H1327" s="241" t="s">
        <v>201</v>
      </c>
      <c r="I1327" s="241" t="s">
        <v>169</v>
      </c>
      <c r="J1327" s="241">
        <v>1</v>
      </c>
      <c r="K1327" s="241">
        <v>5</v>
      </c>
      <c r="L1327" s="262">
        <v>214</v>
      </c>
      <c r="M1327" s="263">
        <v>197</v>
      </c>
      <c r="N1327" s="264">
        <v>230</v>
      </c>
      <c r="O1327" s="190"/>
      <c r="P1327" s="190"/>
      <c r="Q1327" s="190">
        <v>256</v>
      </c>
      <c r="R1327" s="190"/>
      <c r="S1327" s="190">
        <v>283</v>
      </c>
      <c r="T1327" s="190"/>
      <c r="U1327" s="190"/>
      <c r="V1327" s="190">
        <v>223</v>
      </c>
      <c r="W1327" s="190"/>
      <c r="X1327" s="190">
        <v>218</v>
      </c>
      <c r="Y1327" s="172"/>
      <c r="Z1327" s="172"/>
      <c r="AA1327" s="190">
        <v>252</v>
      </c>
      <c r="AB1327" s="190">
        <v>266</v>
      </c>
      <c r="AC1327" s="190"/>
      <c r="AD1327" s="190">
        <v>258</v>
      </c>
      <c r="AE1327" s="190">
        <v>258</v>
      </c>
      <c r="AF1327" s="190">
        <v>223</v>
      </c>
      <c r="AG1327" s="190">
        <v>212</v>
      </c>
      <c r="AH1327" s="190"/>
      <c r="AI1327" s="190">
        <v>227</v>
      </c>
      <c r="AJ1327" s="190">
        <v>252</v>
      </c>
      <c r="AK1327" s="172"/>
      <c r="AL1327" s="172"/>
      <c r="AM1327" s="265">
        <v>262.16666666666669</v>
      </c>
      <c r="AN1327" s="265">
        <v>225.83333333333329</v>
      </c>
      <c r="AO1327" s="183">
        <v>21</v>
      </c>
      <c r="AP1327" s="184">
        <v>171</v>
      </c>
      <c r="AQ1327" s="182"/>
      <c r="AR1327" s="182"/>
      <c r="AS1327" s="182"/>
      <c r="AT1327" s="182"/>
      <c r="AU1327" s="182"/>
      <c r="AV1327" s="182"/>
      <c r="AW1327" s="182"/>
      <c r="AX1327" s="182"/>
      <c r="AY1327" s="182"/>
      <c r="AZ1327" s="182"/>
      <c r="BA1327" s="182"/>
      <c r="BB1327" s="182"/>
      <c r="BC1327" s="182"/>
      <c r="BD1327" s="182"/>
      <c r="BE1327" s="182"/>
      <c r="BF1327" s="182"/>
      <c r="BG1327" s="182">
        <v>225</v>
      </c>
      <c r="BH1327" s="182">
        <v>1</v>
      </c>
      <c r="BI1327" s="182">
        <v>2</v>
      </c>
      <c r="BJ1327" s="182">
        <v>6</v>
      </c>
      <c r="BK1327" s="182"/>
      <c r="BL1327" s="182"/>
      <c r="BM1327" s="182"/>
      <c r="BN1327" s="182"/>
      <c r="BO1327" s="182"/>
      <c r="BP1327" s="182"/>
      <c r="BQ1327" s="228" t="s">
        <v>180</v>
      </c>
      <c r="BR1327" s="228" t="s">
        <v>192</v>
      </c>
      <c r="BS1327" s="228" t="s">
        <v>197</v>
      </c>
      <c r="BT1327" s="228"/>
      <c r="BU1327" s="228">
        <v>8</v>
      </c>
      <c r="BV1327" s="228" t="s">
        <v>194</v>
      </c>
      <c r="BW1327" s="228" t="s">
        <v>173</v>
      </c>
      <c r="BX1327" s="186">
        <v>0</v>
      </c>
      <c r="BY1327" s="182">
        <v>0</v>
      </c>
      <c r="BZ1327" s="182">
        <v>0</v>
      </c>
      <c r="CA1327" s="182">
        <v>0</v>
      </c>
      <c r="CB1327" s="182">
        <v>9</v>
      </c>
      <c r="CC1327" s="182">
        <v>1.8</v>
      </c>
      <c r="CD1327" s="182">
        <v>226</v>
      </c>
      <c r="CE1327" s="228">
        <v>0</v>
      </c>
      <c r="CF1327" s="228">
        <v>0</v>
      </c>
      <c r="CG1327" s="113">
        <v>1</v>
      </c>
      <c r="CH1327" s="113">
        <v>0</v>
      </c>
      <c r="CI1327" s="113">
        <v>0</v>
      </c>
      <c r="CJ1327" s="113">
        <v>0</v>
      </c>
      <c r="CK1327" s="113">
        <v>0</v>
      </c>
      <c r="CL1327" s="113">
        <v>0</v>
      </c>
      <c r="CM1327" s="113">
        <v>0</v>
      </c>
      <c r="CN1327" s="185">
        <v>1.8</v>
      </c>
      <c r="CO1327" s="181">
        <v>226</v>
      </c>
      <c r="CP1327" s="187">
        <v>7.9646017699115043E-3</v>
      </c>
      <c r="CQ1327" s="173">
        <v>8.4112149532710283E-3</v>
      </c>
      <c r="CR1327" s="173">
        <v>1.05607476635514</v>
      </c>
      <c r="CS1327" s="173">
        <v>7.9704797047970479E-3</v>
      </c>
      <c r="CT1327" s="173">
        <v>1.000738007380074</v>
      </c>
      <c r="CU1327" s="253">
        <v>2791</v>
      </c>
      <c r="CV1327" s="220">
        <v>-1</v>
      </c>
      <c r="CW1327" s="254">
        <f t="shared" si="140"/>
        <v>225</v>
      </c>
      <c r="CX1327" s="15">
        <f t="shared" si="141"/>
        <v>9</v>
      </c>
      <c r="CY1327" s="241">
        <f t="shared" si="142"/>
        <v>2</v>
      </c>
      <c r="CZ1327" s="241" t="str">
        <f>IFERROR(ROUND(CY1327/#REF!,1),"")</f>
        <v/>
      </c>
      <c r="DA1327" s="254">
        <f t="shared" si="143"/>
        <v>227</v>
      </c>
      <c r="DB1327" s="246">
        <f t="shared" si="144"/>
        <v>8.8105726872246704E-3</v>
      </c>
      <c r="DC1327" s="195"/>
      <c r="DD1327" s="15" t="str">
        <f>IFERROR(#REF!-AO1327,"")</f>
        <v/>
      </c>
      <c r="DE1327" s="195"/>
      <c r="DF1327" s="266" t="str">
        <f>IFERROR(#REF!-L1327,"")</f>
        <v/>
      </c>
      <c r="DG1327" s="228" t="e">
        <f>IF(#REF!&gt;AP1327,0,1)</f>
        <v>#REF!</v>
      </c>
      <c r="DH1327" s="228">
        <f t="shared" si="145"/>
        <v>1</v>
      </c>
      <c r="DI1327" s="228">
        <f t="shared" si="146"/>
        <v>1</v>
      </c>
    </row>
    <row r="1328" spans="1:113" ht="20.25" customHeight="1" x14ac:dyDescent="0.2">
      <c r="A1328">
        <v>2022</v>
      </c>
      <c r="B1328">
        <v>2</v>
      </c>
      <c r="C1328" s="261">
        <v>44619</v>
      </c>
      <c r="D1328">
        <v>32</v>
      </c>
      <c r="E1328">
        <v>94</v>
      </c>
      <c r="F1328">
        <v>7</v>
      </c>
      <c r="G1328" s="194" t="s">
        <v>411</v>
      </c>
      <c r="H1328" s="241" t="s">
        <v>412</v>
      </c>
      <c r="I1328" s="241" t="s">
        <v>169</v>
      </c>
      <c r="J1328" s="241">
        <v>2</v>
      </c>
      <c r="K1328" s="241">
        <v>3</v>
      </c>
      <c r="L1328" s="262">
        <v>19</v>
      </c>
      <c r="M1328" s="263">
        <v>17</v>
      </c>
      <c r="N1328" s="264">
        <v>20</v>
      </c>
      <c r="O1328" s="190"/>
      <c r="P1328" s="190"/>
      <c r="Q1328" s="190"/>
      <c r="R1328" s="190"/>
      <c r="S1328" s="190"/>
      <c r="T1328" s="190"/>
      <c r="U1328" s="190"/>
      <c r="V1328" s="190"/>
      <c r="W1328" s="190"/>
      <c r="X1328" s="190"/>
      <c r="Y1328" s="172"/>
      <c r="Z1328" s="172"/>
      <c r="AA1328" s="190"/>
      <c r="AB1328" s="190"/>
      <c r="AC1328" s="190"/>
      <c r="AD1328" s="190"/>
      <c r="AE1328" s="190"/>
      <c r="AF1328" s="190"/>
      <c r="AG1328" s="190"/>
      <c r="AH1328" s="190"/>
      <c r="AI1328" s="190"/>
      <c r="AJ1328" s="190"/>
      <c r="AK1328" s="172"/>
      <c r="AL1328" s="172"/>
      <c r="AM1328" s="265"/>
      <c r="AN1328" s="265"/>
      <c r="AO1328" s="183">
        <v>74</v>
      </c>
      <c r="AP1328" s="184">
        <v>97</v>
      </c>
      <c r="AQ1328" s="182"/>
      <c r="AR1328" s="182"/>
      <c r="AS1328" s="182"/>
      <c r="AT1328" s="182"/>
      <c r="AU1328" s="182"/>
      <c r="AV1328" s="182"/>
      <c r="AW1328" s="182"/>
      <c r="AX1328" s="182"/>
      <c r="AY1328" s="182"/>
      <c r="AZ1328" s="182"/>
      <c r="BA1328" s="182"/>
      <c r="BB1328" s="182"/>
      <c r="BC1328" s="182"/>
      <c r="BD1328" s="182"/>
      <c r="BE1328" s="182"/>
      <c r="BF1328" s="182"/>
      <c r="BG1328" s="182"/>
      <c r="BH1328" s="182"/>
      <c r="BI1328" s="182"/>
      <c r="BJ1328" s="182"/>
      <c r="BK1328" s="182"/>
      <c r="BL1328" s="182"/>
      <c r="BM1328" s="182"/>
      <c r="BN1328" s="182"/>
      <c r="BO1328" s="182"/>
      <c r="BP1328" s="182"/>
      <c r="BQ1328" s="228" t="s">
        <v>180</v>
      </c>
      <c r="BR1328" s="228" t="s">
        <v>192</v>
      </c>
      <c r="BS1328" s="228" t="s">
        <v>413</v>
      </c>
      <c r="BT1328" s="228" t="s">
        <v>406</v>
      </c>
      <c r="BU1328" s="228">
        <v>8</v>
      </c>
      <c r="BV1328" s="228" t="s">
        <v>414</v>
      </c>
      <c r="BW1328" s="228" t="s">
        <v>173</v>
      </c>
      <c r="BX1328" s="186">
        <v>0</v>
      </c>
      <c r="BY1328" s="182">
        <v>0</v>
      </c>
      <c r="BZ1328" s="182">
        <v>0</v>
      </c>
      <c r="CA1328" s="182">
        <v>0</v>
      </c>
      <c r="CB1328" s="182">
        <v>0</v>
      </c>
      <c r="CC1328" s="182">
        <v>0</v>
      </c>
      <c r="CD1328" s="182">
        <v>0</v>
      </c>
      <c r="CE1328" s="228">
        <v>0</v>
      </c>
      <c r="CF1328" s="228">
        <v>0</v>
      </c>
      <c r="CG1328" s="113">
        <v>0</v>
      </c>
      <c r="CH1328" s="113">
        <v>0</v>
      </c>
      <c r="CI1328" s="113">
        <v>0</v>
      </c>
      <c r="CJ1328" s="113">
        <v>0</v>
      </c>
      <c r="CK1328" s="113">
        <v>0</v>
      </c>
      <c r="CL1328" s="113">
        <v>0</v>
      </c>
      <c r="CM1328" s="113">
        <v>0</v>
      </c>
      <c r="CN1328" s="185">
        <v>0</v>
      </c>
      <c r="CO1328" s="181">
        <v>0</v>
      </c>
      <c r="CP1328" s="187"/>
      <c r="CQ1328" s="173">
        <v>0</v>
      </c>
      <c r="CR1328" s="173">
        <v>0</v>
      </c>
      <c r="CS1328" s="173"/>
      <c r="CT1328" s="173"/>
      <c r="CU1328" s="253">
        <v>2791</v>
      </c>
      <c r="CV1328" s="220"/>
      <c r="CW1328" s="254">
        <f t="shared" si="140"/>
        <v>0</v>
      </c>
      <c r="CX1328" s="15">
        <f t="shared" si="141"/>
        <v>0</v>
      </c>
      <c r="CY1328" s="241">
        <f t="shared" si="142"/>
        <v>0</v>
      </c>
      <c r="CZ1328" s="241" t="str">
        <f>IFERROR(ROUND(CY1328/#REF!,1),"")</f>
        <v/>
      </c>
      <c r="DA1328" s="254">
        <f t="shared" si="143"/>
        <v>0</v>
      </c>
      <c r="DB1328" s="246" t="str">
        <f t="shared" si="144"/>
        <v/>
      </c>
      <c r="DC1328" s="195"/>
      <c r="DD1328" s="15" t="str">
        <f>IFERROR(#REF!-AO1328,"")</f>
        <v/>
      </c>
      <c r="DE1328" s="195"/>
      <c r="DF1328" s="266" t="str">
        <f>IFERROR(#REF!-L1328,"")</f>
        <v/>
      </c>
      <c r="DG1328" s="228" t="e">
        <f>IF(#REF!&gt;AP1328,0,1)</f>
        <v>#REF!</v>
      </c>
      <c r="DH1328" s="228">
        <f t="shared" si="145"/>
        <v>0</v>
      </c>
      <c r="DI1328" s="228">
        <f t="shared" si="146"/>
        <v>1</v>
      </c>
    </row>
    <row r="1329" spans="1:113" ht="20.25" customHeight="1" x14ac:dyDescent="0.2">
      <c r="A1329">
        <v>2022</v>
      </c>
      <c r="B1329">
        <v>2</v>
      </c>
      <c r="C1329" s="261">
        <v>44619</v>
      </c>
      <c r="D1329">
        <v>143</v>
      </c>
      <c r="E1329">
        <v>281</v>
      </c>
      <c r="F1329">
        <v>7</v>
      </c>
      <c r="G1329" s="194" t="s">
        <v>226</v>
      </c>
      <c r="H1329" s="241" t="s">
        <v>227</v>
      </c>
      <c r="I1329" s="241" t="s">
        <v>169</v>
      </c>
      <c r="J1329" s="241">
        <v>4</v>
      </c>
      <c r="K1329" s="241">
        <v>2</v>
      </c>
      <c r="L1329" s="262">
        <v>285</v>
      </c>
      <c r="M1329" s="263">
        <v>265</v>
      </c>
      <c r="N1329" s="264">
        <v>304</v>
      </c>
      <c r="O1329" s="190"/>
      <c r="P1329" s="190"/>
      <c r="Q1329" s="190"/>
      <c r="R1329" s="190"/>
      <c r="S1329" s="190"/>
      <c r="T1329" s="190"/>
      <c r="U1329" s="190"/>
      <c r="V1329" s="190"/>
      <c r="W1329" s="190"/>
      <c r="X1329" s="190"/>
      <c r="Y1329" s="172"/>
      <c r="Z1329" s="172"/>
      <c r="AA1329" s="190">
        <v>405</v>
      </c>
      <c r="AB1329" s="190">
        <v>380</v>
      </c>
      <c r="AC1329" s="190"/>
      <c r="AD1329" s="190">
        <v>400</v>
      </c>
      <c r="AE1329" s="190">
        <v>387</v>
      </c>
      <c r="AF1329" s="190">
        <v>330</v>
      </c>
      <c r="AG1329" s="190">
        <v>357</v>
      </c>
      <c r="AH1329" s="190"/>
      <c r="AI1329" s="190">
        <v>370</v>
      </c>
      <c r="AJ1329" s="190">
        <v>342</v>
      </c>
      <c r="AK1329" s="172">
        <v>117</v>
      </c>
      <c r="AL1329" s="172">
        <v>111</v>
      </c>
      <c r="AM1329" s="265">
        <v>393</v>
      </c>
      <c r="AN1329" s="265">
        <v>349.75</v>
      </c>
      <c r="AO1329" s="183">
        <v>120</v>
      </c>
      <c r="AP1329" s="184">
        <v>120</v>
      </c>
      <c r="AQ1329" s="182">
        <v>126.31578947368421</v>
      </c>
      <c r="AR1329" s="182">
        <v>114</v>
      </c>
      <c r="AS1329" s="182"/>
      <c r="AT1329" s="182"/>
      <c r="AU1329" s="182"/>
      <c r="AV1329" s="182"/>
      <c r="AW1329" s="182"/>
      <c r="AX1329" s="182"/>
      <c r="AY1329" s="182"/>
      <c r="AZ1329" s="182"/>
      <c r="BA1329" s="182"/>
      <c r="BB1329" s="182"/>
      <c r="BC1329" s="182"/>
      <c r="BD1329" s="182"/>
      <c r="BE1329" s="182"/>
      <c r="BF1329" s="182"/>
      <c r="BG1329" s="182">
        <v>1740</v>
      </c>
      <c r="BH1329" s="182"/>
      <c r="BI1329" s="182">
        <v>3</v>
      </c>
      <c r="BJ1329" s="182">
        <v>4</v>
      </c>
      <c r="BK1329" s="182"/>
      <c r="BL1329" s="182"/>
      <c r="BM1329" s="182"/>
      <c r="BN1329" s="182"/>
      <c r="BO1329" s="182"/>
      <c r="BP1329" s="182"/>
      <c r="BQ1329" s="228" t="s">
        <v>176</v>
      </c>
      <c r="BR1329" s="228"/>
      <c r="BS1329" s="228"/>
      <c r="BT1329" s="228"/>
      <c r="BU1329" s="228">
        <v>8</v>
      </c>
      <c r="BV1329" s="228" t="s">
        <v>228</v>
      </c>
      <c r="BW1329" s="228" t="s">
        <v>173</v>
      </c>
      <c r="BX1329" s="186">
        <v>0</v>
      </c>
      <c r="BY1329" s="182">
        <v>0</v>
      </c>
      <c r="BZ1329" s="182">
        <v>0</v>
      </c>
      <c r="CA1329" s="182">
        <v>0</v>
      </c>
      <c r="CB1329" s="182">
        <v>7</v>
      </c>
      <c r="CC1329" s="182">
        <v>3.5</v>
      </c>
      <c r="CD1329" s="182">
        <v>1743</v>
      </c>
      <c r="CE1329" s="228">
        <v>0</v>
      </c>
      <c r="CF1329" s="228">
        <v>1</v>
      </c>
      <c r="CG1329" s="113">
        <v>2</v>
      </c>
      <c r="CH1329" s="113">
        <v>0</v>
      </c>
      <c r="CI1329" s="113">
        <v>0</v>
      </c>
      <c r="CJ1329" s="113">
        <v>0</v>
      </c>
      <c r="CK1329" s="113">
        <v>0</v>
      </c>
      <c r="CL1329" s="113">
        <v>0</v>
      </c>
      <c r="CM1329" s="113">
        <v>0</v>
      </c>
      <c r="CN1329" s="185">
        <v>3.5</v>
      </c>
      <c r="CO1329" s="181">
        <v>1743</v>
      </c>
      <c r="CP1329" s="187">
        <v>2.008032128514056E-3</v>
      </c>
      <c r="CQ1329" s="173">
        <v>1.228070175438596E-2</v>
      </c>
      <c r="CR1329" s="173">
        <v>6.1157894736842104</v>
      </c>
      <c r="CS1329" s="173">
        <v>1.0007147962830591E-2</v>
      </c>
      <c r="CT1329" s="173">
        <v>4.9835596854896353</v>
      </c>
      <c r="CU1329" s="253">
        <v>2791</v>
      </c>
      <c r="CV1329" s="220">
        <v>-1</v>
      </c>
      <c r="CW1329" s="254">
        <f t="shared" si="140"/>
        <v>1740</v>
      </c>
      <c r="CX1329" s="15">
        <f t="shared" si="141"/>
        <v>7</v>
      </c>
      <c r="CY1329" s="241">
        <f t="shared" si="142"/>
        <v>4</v>
      </c>
      <c r="CZ1329" s="241" t="str">
        <f>IFERROR(ROUND(CY1329/#REF!,1),"")</f>
        <v/>
      </c>
      <c r="DA1329" s="254">
        <f t="shared" si="143"/>
        <v>1744</v>
      </c>
      <c r="DB1329" s="246">
        <f t="shared" si="144"/>
        <v>2.2935779816513763E-3</v>
      </c>
      <c r="DC1329" s="195"/>
      <c r="DD1329" s="15" t="str">
        <f>IFERROR(#REF!-AO1329,"")</f>
        <v/>
      </c>
      <c r="DE1329" s="195"/>
      <c r="DF1329" s="266" t="str">
        <f>IFERROR(#REF!-L1329,"")</f>
        <v/>
      </c>
      <c r="DG1329" s="228" t="e">
        <f>IF(#REF!&gt;AP1329,0,1)</f>
        <v>#REF!</v>
      </c>
      <c r="DH1329" s="228">
        <f t="shared" si="145"/>
        <v>1</v>
      </c>
      <c r="DI1329" s="228">
        <f t="shared" si="146"/>
        <v>0</v>
      </c>
    </row>
    <row r="1330" spans="1:113" ht="20.25" customHeight="1" x14ac:dyDescent="0.2">
      <c r="A1330">
        <v>2022</v>
      </c>
      <c r="B1330">
        <v>2</v>
      </c>
      <c r="C1330" s="261">
        <v>44619</v>
      </c>
      <c r="D1330">
        <v>182</v>
      </c>
      <c r="E1330">
        <v>331</v>
      </c>
      <c r="F1330">
        <v>7</v>
      </c>
      <c r="G1330" s="194" t="s">
        <v>398</v>
      </c>
      <c r="H1330" s="241" t="s">
        <v>399</v>
      </c>
      <c r="I1330" s="241" t="s">
        <v>169</v>
      </c>
      <c r="J1330" s="241">
        <v>4</v>
      </c>
      <c r="K1330" s="241">
        <v>2</v>
      </c>
      <c r="L1330" s="262">
        <v>332</v>
      </c>
      <c r="M1330" s="263">
        <v>312</v>
      </c>
      <c r="N1330" s="264">
        <v>355</v>
      </c>
      <c r="O1330" s="190"/>
      <c r="P1330" s="190"/>
      <c r="Q1330" s="190"/>
      <c r="R1330" s="190"/>
      <c r="S1330" s="190"/>
      <c r="T1330" s="190"/>
      <c r="U1330" s="190"/>
      <c r="V1330" s="190"/>
      <c r="W1330" s="190"/>
      <c r="X1330" s="190"/>
      <c r="Y1330" s="172"/>
      <c r="Z1330" s="172"/>
      <c r="AA1330" s="190"/>
      <c r="AB1330" s="190"/>
      <c r="AC1330" s="190"/>
      <c r="AD1330" s="190"/>
      <c r="AE1330" s="190"/>
      <c r="AF1330" s="190"/>
      <c r="AG1330" s="190"/>
      <c r="AH1330" s="190"/>
      <c r="AI1330" s="190"/>
      <c r="AJ1330" s="190"/>
      <c r="AK1330" s="172"/>
      <c r="AL1330" s="172"/>
      <c r="AM1330" s="265"/>
      <c r="AN1330" s="265"/>
      <c r="AO1330" s="183">
        <v>110</v>
      </c>
      <c r="AP1330" s="184">
        <v>131</v>
      </c>
      <c r="AQ1330" s="182"/>
      <c r="AR1330" s="182"/>
      <c r="AS1330" s="182"/>
      <c r="AT1330" s="182"/>
      <c r="AU1330" s="182">
        <v>984</v>
      </c>
      <c r="AV1330" s="182"/>
      <c r="AW1330" s="182"/>
      <c r="AX1330" s="182"/>
      <c r="AY1330" s="182"/>
      <c r="AZ1330" s="182"/>
      <c r="BA1330" s="182"/>
      <c r="BB1330" s="182"/>
      <c r="BC1330" s="182"/>
      <c r="BD1330" s="182"/>
      <c r="BE1330" s="182"/>
      <c r="BF1330" s="182"/>
      <c r="BG1330" s="182"/>
      <c r="BH1330" s="182"/>
      <c r="BI1330" s="182"/>
      <c r="BJ1330" s="182"/>
      <c r="BK1330" s="182"/>
      <c r="BL1330" s="182"/>
      <c r="BM1330" s="182"/>
      <c r="BN1330" s="182"/>
      <c r="BO1330" s="182"/>
      <c r="BP1330" s="182"/>
      <c r="BQ1330" s="228" t="s">
        <v>185</v>
      </c>
      <c r="BR1330" s="228" t="s">
        <v>186</v>
      </c>
      <c r="BS1330" s="228" t="s">
        <v>400</v>
      </c>
      <c r="BT1330" s="228" t="s">
        <v>188</v>
      </c>
      <c r="BU1330" s="228">
        <v>8</v>
      </c>
      <c r="BV1330" s="228" t="s">
        <v>398</v>
      </c>
      <c r="BW1330" s="228" t="s">
        <v>173</v>
      </c>
      <c r="BX1330" s="186">
        <v>0</v>
      </c>
      <c r="BY1330" s="182">
        <v>0</v>
      </c>
      <c r="BZ1330" s="182">
        <v>0</v>
      </c>
      <c r="CA1330" s="182">
        <v>984</v>
      </c>
      <c r="CB1330" s="182">
        <v>0</v>
      </c>
      <c r="CC1330" s="182">
        <v>0</v>
      </c>
      <c r="CD1330" s="182">
        <v>0</v>
      </c>
      <c r="CE1330" s="228">
        <v>0</v>
      </c>
      <c r="CF1330" s="228">
        <v>0</v>
      </c>
      <c r="CG1330" s="113">
        <v>0</v>
      </c>
      <c r="CH1330" s="113">
        <v>0</v>
      </c>
      <c r="CI1330" s="113">
        <v>0</v>
      </c>
      <c r="CJ1330" s="113">
        <v>0</v>
      </c>
      <c r="CK1330" s="113">
        <v>0</v>
      </c>
      <c r="CL1330" s="113">
        <v>0</v>
      </c>
      <c r="CM1330" s="113">
        <v>0</v>
      </c>
      <c r="CN1330" s="185">
        <v>0</v>
      </c>
      <c r="CO1330" s="181">
        <v>984</v>
      </c>
      <c r="CP1330" s="187">
        <v>0</v>
      </c>
      <c r="CQ1330" s="173">
        <v>0</v>
      </c>
      <c r="CR1330" s="173">
        <v>2.963855421686747</v>
      </c>
      <c r="CS1330" s="173"/>
      <c r="CT1330" s="173"/>
      <c r="CU1330" s="253">
        <v>2791</v>
      </c>
      <c r="CV1330" s="220"/>
      <c r="CW1330" s="254">
        <f t="shared" si="140"/>
        <v>984</v>
      </c>
      <c r="CX1330" s="15">
        <f t="shared" si="141"/>
        <v>0</v>
      </c>
      <c r="CY1330" s="241">
        <f t="shared" si="142"/>
        <v>0</v>
      </c>
      <c r="CZ1330" s="241" t="str">
        <f>IFERROR(ROUND(CY1330/#REF!,1),"")</f>
        <v/>
      </c>
      <c r="DA1330" s="254">
        <f t="shared" si="143"/>
        <v>984</v>
      </c>
      <c r="DB1330" s="246">
        <f t="shared" si="144"/>
        <v>0</v>
      </c>
      <c r="DC1330" s="195"/>
      <c r="DD1330" s="15" t="str">
        <f>IFERROR(#REF!-AO1330,"")</f>
        <v/>
      </c>
      <c r="DE1330" s="195"/>
      <c r="DF1330" s="266" t="str">
        <f>IFERROR(#REF!-L1330,"")</f>
        <v/>
      </c>
      <c r="DG1330" s="228" t="e">
        <f>IF(#REF!&gt;AP1330,0,1)</f>
        <v>#REF!</v>
      </c>
      <c r="DH1330" s="228">
        <f t="shared" si="145"/>
        <v>0</v>
      </c>
      <c r="DI1330" s="228">
        <f t="shared" si="146"/>
        <v>1</v>
      </c>
    </row>
    <row r="1331" spans="1:113" ht="20.25" customHeight="1" x14ac:dyDescent="0.2">
      <c r="A1331">
        <v>2022</v>
      </c>
      <c r="B1331">
        <v>2</v>
      </c>
      <c r="C1331" s="261">
        <v>44619</v>
      </c>
      <c r="D1331">
        <v>241</v>
      </c>
      <c r="E1331">
        <v>165</v>
      </c>
      <c r="F1331">
        <v>7</v>
      </c>
      <c r="G1331" s="194" t="s">
        <v>513</v>
      </c>
      <c r="H1331" s="241" t="s">
        <v>514</v>
      </c>
      <c r="I1331" s="241" t="s">
        <v>169</v>
      </c>
      <c r="J1331" s="241">
        <v>2</v>
      </c>
      <c r="K1331" s="241">
        <v>2</v>
      </c>
      <c r="L1331" s="262">
        <v>706</v>
      </c>
      <c r="M1331" s="263">
        <v>656</v>
      </c>
      <c r="N1331" s="264">
        <v>755</v>
      </c>
      <c r="O1331" s="190"/>
      <c r="P1331" s="190"/>
      <c r="Q1331" s="190"/>
      <c r="R1331" s="190"/>
      <c r="S1331" s="190"/>
      <c r="T1331" s="190"/>
      <c r="U1331" s="190"/>
      <c r="V1331" s="190"/>
      <c r="W1331" s="190"/>
      <c r="X1331" s="190"/>
      <c r="Y1331" s="172"/>
      <c r="Z1331" s="172"/>
      <c r="AA1331" s="190"/>
      <c r="AB1331" s="190"/>
      <c r="AC1331" s="190"/>
      <c r="AD1331" s="190"/>
      <c r="AE1331" s="190"/>
      <c r="AF1331" s="190"/>
      <c r="AG1331" s="190"/>
      <c r="AH1331" s="190"/>
      <c r="AI1331" s="190"/>
      <c r="AJ1331" s="190"/>
      <c r="AK1331" s="172"/>
      <c r="AL1331" s="172"/>
      <c r="AM1331" s="265"/>
      <c r="AN1331" s="265"/>
      <c r="AO1331" s="183">
        <v>60</v>
      </c>
      <c r="AP1331" s="184">
        <v>120</v>
      </c>
      <c r="AQ1331" s="182"/>
      <c r="AR1331" s="182"/>
      <c r="AS1331" s="182"/>
      <c r="AT1331" s="182"/>
      <c r="AU1331" s="182"/>
      <c r="AV1331" s="182"/>
      <c r="AW1331" s="182"/>
      <c r="AX1331" s="182"/>
      <c r="AY1331" s="182"/>
      <c r="AZ1331" s="182"/>
      <c r="BA1331" s="182"/>
      <c r="BB1331" s="182"/>
      <c r="BC1331" s="182"/>
      <c r="BD1331" s="182"/>
      <c r="BE1331" s="182"/>
      <c r="BF1331" s="182"/>
      <c r="BG1331" s="182"/>
      <c r="BH1331" s="182"/>
      <c r="BI1331" s="182"/>
      <c r="BJ1331" s="182"/>
      <c r="BK1331" s="182"/>
      <c r="BL1331" s="182"/>
      <c r="BM1331" s="182"/>
      <c r="BN1331" s="182"/>
      <c r="BO1331" s="182"/>
      <c r="BP1331" s="182"/>
      <c r="BQ1331" s="228" t="s">
        <v>176</v>
      </c>
      <c r="BR1331" s="228" t="s">
        <v>176</v>
      </c>
      <c r="BS1331" s="228"/>
      <c r="BT1331" s="228"/>
      <c r="BU1331" s="228">
        <v>8</v>
      </c>
      <c r="BV1331" s="228" t="s">
        <v>513</v>
      </c>
      <c r="BW1331" s="228" t="s">
        <v>173</v>
      </c>
      <c r="BX1331" s="186">
        <v>0</v>
      </c>
      <c r="BY1331" s="182">
        <v>0</v>
      </c>
      <c r="BZ1331" s="182">
        <v>0</v>
      </c>
      <c r="CA1331" s="182">
        <v>0</v>
      </c>
      <c r="CB1331" s="182">
        <v>0</v>
      </c>
      <c r="CC1331" s="182">
        <v>0</v>
      </c>
      <c r="CD1331" s="182">
        <v>0</v>
      </c>
      <c r="CE1331" s="228">
        <v>0</v>
      </c>
      <c r="CF1331" s="228">
        <v>0</v>
      </c>
      <c r="CG1331" s="113">
        <v>0</v>
      </c>
      <c r="CH1331" s="113">
        <v>0</v>
      </c>
      <c r="CI1331" s="113">
        <v>0</v>
      </c>
      <c r="CJ1331" s="113">
        <v>0</v>
      </c>
      <c r="CK1331" s="113">
        <v>0</v>
      </c>
      <c r="CL1331" s="113">
        <v>0</v>
      </c>
      <c r="CM1331" s="113">
        <v>0</v>
      </c>
      <c r="CN1331" s="185">
        <v>0</v>
      </c>
      <c r="CO1331" s="181">
        <v>0</v>
      </c>
      <c r="CP1331" s="187"/>
      <c r="CQ1331" s="173">
        <v>0</v>
      </c>
      <c r="CR1331" s="173">
        <v>0</v>
      </c>
      <c r="CS1331" s="173"/>
      <c r="CT1331" s="173"/>
      <c r="CU1331" s="253">
        <v>2791</v>
      </c>
      <c r="CV1331" s="220"/>
      <c r="CW1331" s="254">
        <f t="shared" si="140"/>
        <v>0</v>
      </c>
      <c r="CX1331" s="15">
        <f t="shared" si="141"/>
        <v>0</v>
      </c>
      <c r="CY1331" s="241">
        <f t="shared" si="142"/>
        <v>0</v>
      </c>
      <c r="CZ1331" s="241" t="str">
        <f>IFERROR(ROUND(CY1331/#REF!,1),"")</f>
        <v/>
      </c>
      <c r="DA1331" s="254">
        <f t="shared" si="143"/>
        <v>0</v>
      </c>
      <c r="DB1331" s="246" t="str">
        <f t="shared" si="144"/>
        <v/>
      </c>
      <c r="DC1331" s="195"/>
      <c r="DD1331" s="15" t="str">
        <f>IFERROR(#REF!-AO1331,"")</f>
        <v/>
      </c>
      <c r="DE1331" s="195"/>
      <c r="DF1331" s="266" t="str">
        <f>IFERROR(#REF!-L1331,"")</f>
        <v/>
      </c>
      <c r="DG1331" s="228" t="e">
        <f>IF(#REF!&gt;AP1331,0,1)</f>
        <v>#REF!</v>
      </c>
      <c r="DH1331" s="228">
        <f t="shared" si="145"/>
        <v>0</v>
      </c>
      <c r="DI1331" s="228">
        <f t="shared" si="146"/>
        <v>1</v>
      </c>
    </row>
    <row r="1332" spans="1:113" ht="20.25" customHeight="1" x14ac:dyDescent="0.2">
      <c r="A1332">
        <v>2022</v>
      </c>
      <c r="B1332">
        <v>2</v>
      </c>
      <c r="C1332" s="261">
        <v>44619</v>
      </c>
      <c r="D1332">
        <v>10</v>
      </c>
      <c r="E1332">
        <v>24</v>
      </c>
      <c r="F1332">
        <v>8</v>
      </c>
      <c r="G1332" s="194" t="s">
        <v>403</v>
      </c>
      <c r="H1332" s="241" t="s">
        <v>404</v>
      </c>
      <c r="I1332" s="241" t="s">
        <v>169</v>
      </c>
      <c r="J1332" s="241">
        <v>4</v>
      </c>
      <c r="K1332" s="241">
        <v>2</v>
      </c>
      <c r="L1332" s="262">
        <v>166</v>
      </c>
      <c r="M1332" s="263">
        <v>154</v>
      </c>
      <c r="N1332" s="264">
        <v>177</v>
      </c>
      <c r="O1332" s="190"/>
      <c r="P1332" s="190"/>
      <c r="Q1332" s="190"/>
      <c r="R1332" s="190"/>
      <c r="S1332" s="190"/>
      <c r="T1332" s="190"/>
      <c r="U1332" s="190"/>
      <c r="V1332" s="190"/>
      <c r="W1332" s="190"/>
      <c r="X1332" s="190"/>
      <c r="Y1332" s="172"/>
      <c r="Z1332" s="172"/>
      <c r="AA1332" s="190"/>
      <c r="AB1332" s="190"/>
      <c r="AC1332" s="190"/>
      <c r="AD1332" s="190"/>
      <c r="AE1332" s="190"/>
      <c r="AF1332" s="190"/>
      <c r="AG1332" s="190"/>
      <c r="AH1332" s="190"/>
      <c r="AI1332" s="190"/>
      <c r="AJ1332" s="190"/>
      <c r="AK1332" s="172"/>
      <c r="AL1332" s="172"/>
      <c r="AM1332" s="265"/>
      <c r="AN1332" s="265"/>
      <c r="AO1332" s="183">
        <v>145</v>
      </c>
      <c r="AP1332" s="184">
        <v>99</v>
      </c>
      <c r="AQ1332" s="182"/>
      <c r="AR1332" s="182"/>
      <c r="AS1332" s="182"/>
      <c r="AT1332" s="182"/>
      <c r="AU1332" s="182"/>
      <c r="AV1332" s="182"/>
      <c r="AW1332" s="182"/>
      <c r="AX1332" s="182"/>
      <c r="AY1332" s="182"/>
      <c r="AZ1332" s="182"/>
      <c r="BA1332" s="182"/>
      <c r="BB1332" s="182"/>
      <c r="BC1332" s="182"/>
      <c r="BD1332" s="182"/>
      <c r="BE1332" s="182"/>
      <c r="BF1332" s="182"/>
      <c r="BG1332" s="182"/>
      <c r="BH1332" s="182"/>
      <c r="BI1332" s="182"/>
      <c r="BJ1332" s="182"/>
      <c r="BK1332" s="182"/>
      <c r="BL1332" s="182"/>
      <c r="BM1332" s="182"/>
      <c r="BN1332" s="182"/>
      <c r="BO1332" s="182"/>
      <c r="BP1332" s="182"/>
      <c r="BQ1332" s="228" t="s">
        <v>180</v>
      </c>
      <c r="BR1332" s="228" t="s">
        <v>192</v>
      </c>
      <c r="BS1332" s="228" t="s">
        <v>405</v>
      </c>
      <c r="BT1332" s="228" t="s">
        <v>406</v>
      </c>
      <c r="BU1332" s="228">
        <v>8</v>
      </c>
      <c r="BV1332" s="228" t="s">
        <v>407</v>
      </c>
      <c r="BW1332" s="228" t="s">
        <v>173</v>
      </c>
      <c r="BX1332" s="186">
        <v>0</v>
      </c>
      <c r="BY1332" s="182">
        <v>0</v>
      </c>
      <c r="BZ1332" s="182">
        <v>0</v>
      </c>
      <c r="CA1332" s="182">
        <v>0</v>
      </c>
      <c r="CB1332" s="182">
        <v>0</v>
      </c>
      <c r="CC1332" s="182">
        <v>0</v>
      </c>
      <c r="CD1332" s="182">
        <v>0</v>
      </c>
      <c r="CE1332" s="228">
        <v>0</v>
      </c>
      <c r="CF1332" s="228">
        <v>0</v>
      </c>
      <c r="CG1332" s="113">
        <v>0</v>
      </c>
      <c r="CH1332" s="113">
        <v>0</v>
      </c>
      <c r="CI1332" s="113">
        <v>0</v>
      </c>
      <c r="CJ1332" s="113">
        <v>0</v>
      </c>
      <c r="CK1332" s="113">
        <v>0</v>
      </c>
      <c r="CL1332" s="113">
        <v>0</v>
      </c>
      <c r="CM1332" s="113">
        <v>0</v>
      </c>
      <c r="CN1332" s="185">
        <v>0</v>
      </c>
      <c r="CO1332" s="181">
        <v>0</v>
      </c>
      <c r="CP1332" s="187"/>
      <c r="CQ1332" s="173">
        <v>0</v>
      </c>
      <c r="CR1332" s="173">
        <v>0</v>
      </c>
      <c r="CS1332" s="173"/>
      <c r="CT1332" s="173"/>
      <c r="CU1332" s="253">
        <v>2791</v>
      </c>
      <c r="CV1332" s="220"/>
      <c r="CW1332" s="254">
        <f t="shared" si="140"/>
        <v>0</v>
      </c>
      <c r="CX1332" s="15">
        <f t="shared" si="141"/>
        <v>0</v>
      </c>
      <c r="CY1332" s="241">
        <f t="shared" si="142"/>
        <v>0</v>
      </c>
      <c r="CZ1332" s="241" t="str">
        <f>IFERROR(ROUND(CY1332/#REF!,1),"")</f>
        <v/>
      </c>
      <c r="DA1332" s="254">
        <f t="shared" si="143"/>
        <v>0</v>
      </c>
      <c r="DB1332" s="246" t="str">
        <f t="shared" si="144"/>
        <v/>
      </c>
      <c r="DC1332" s="195"/>
      <c r="DD1332" s="15" t="str">
        <f>IFERROR(#REF!-AO1332,"")</f>
        <v/>
      </c>
      <c r="DE1332" s="195"/>
      <c r="DF1332" s="266" t="str">
        <f>IFERROR(#REF!-L1332,"")</f>
        <v/>
      </c>
      <c r="DG1332" s="228" t="e">
        <f>IF(#REF!&gt;AP1332,0,1)</f>
        <v>#REF!</v>
      </c>
      <c r="DH1332" s="228">
        <f t="shared" si="145"/>
        <v>0</v>
      </c>
      <c r="DI1332" s="228">
        <f t="shared" si="146"/>
        <v>1</v>
      </c>
    </row>
    <row r="1333" spans="1:113" ht="20.25" customHeight="1" x14ac:dyDescent="0.2">
      <c r="A1333">
        <v>2022</v>
      </c>
      <c r="B1333">
        <v>2</v>
      </c>
      <c r="C1333" s="261">
        <v>44619</v>
      </c>
      <c r="D1333">
        <v>10</v>
      </c>
      <c r="E1333">
        <v>25</v>
      </c>
      <c r="F1333">
        <v>8</v>
      </c>
      <c r="G1333" s="194" t="s">
        <v>408</v>
      </c>
      <c r="H1333" s="241" t="s">
        <v>409</v>
      </c>
      <c r="I1333" s="241" t="s">
        <v>169</v>
      </c>
      <c r="J1333" s="241">
        <v>4</v>
      </c>
      <c r="K1333" s="241">
        <v>2</v>
      </c>
      <c r="L1333" s="262">
        <v>162</v>
      </c>
      <c r="M1333" s="263">
        <v>150</v>
      </c>
      <c r="N1333" s="264">
        <v>173</v>
      </c>
      <c r="O1333" s="190"/>
      <c r="P1333" s="190"/>
      <c r="Q1333" s="190"/>
      <c r="R1333" s="190"/>
      <c r="S1333" s="190"/>
      <c r="T1333" s="190"/>
      <c r="U1333" s="190"/>
      <c r="V1333" s="190"/>
      <c r="W1333" s="190"/>
      <c r="X1333" s="190"/>
      <c r="Y1333" s="172"/>
      <c r="Z1333" s="172"/>
      <c r="AA1333" s="190"/>
      <c r="AB1333" s="190"/>
      <c r="AC1333" s="190"/>
      <c r="AD1333" s="190"/>
      <c r="AE1333" s="190"/>
      <c r="AF1333" s="190"/>
      <c r="AG1333" s="190"/>
      <c r="AH1333" s="190"/>
      <c r="AI1333" s="190"/>
      <c r="AJ1333" s="190"/>
      <c r="AK1333" s="172"/>
      <c r="AL1333" s="172"/>
      <c r="AM1333" s="265"/>
      <c r="AN1333" s="265"/>
      <c r="AO1333" s="183">
        <v>145</v>
      </c>
      <c r="AP1333" s="184">
        <v>99</v>
      </c>
      <c r="AQ1333" s="182"/>
      <c r="AR1333" s="182"/>
      <c r="AS1333" s="182"/>
      <c r="AT1333" s="182"/>
      <c r="AU1333" s="182"/>
      <c r="AV1333" s="182"/>
      <c r="AW1333" s="182"/>
      <c r="AX1333" s="182"/>
      <c r="AY1333" s="182"/>
      <c r="AZ1333" s="182"/>
      <c r="BA1333" s="182"/>
      <c r="BB1333" s="182"/>
      <c r="BC1333" s="182"/>
      <c r="BD1333" s="182"/>
      <c r="BE1333" s="182"/>
      <c r="BF1333" s="182"/>
      <c r="BG1333" s="182"/>
      <c r="BH1333" s="182"/>
      <c r="BI1333" s="182"/>
      <c r="BJ1333" s="182"/>
      <c r="BK1333" s="182"/>
      <c r="BL1333" s="182"/>
      <c r="BM1333" s="182"/>
      <c r="BN1333" s="182"/>
      <c r="BO1333" s="182"/>
      <c r="BP1333" s="182"/>
      <c r="BQ1333" s="228" t="s">
        <v>180</v>
      </c>
      <c r="BR1333" s="228" t="s">
        <v>192</v>
      </c>
      <c r="BS1333" s="228" t="s">
        <v>410</v>
      </c>
      <c r="BT1333" s="228" t="s">
        <v>406</v>
      </c>
      <c r="BU1333" s="228">
        <v>8</v>
      </c>
      <c r="BV1333" s="228" t="s">
        <v>407</v>
      </c>
      <c r="BW1333" s="228" t="s">
        <v>173</v>
      </c>
      <c r="BX1333" s="186">
        <v>0</v>
      </c>
      <c r="BY1333" s="182">
        <v>0</v>
      </c>
      <c r="BZ1333" s="182">
        <v>0</v>
      </c>
      <c r="CA1333" s="182">
        <v>0</v>
      </c>
      <c r="CB1333" s="182">
        <v>0</v>
      </c>
      <c r="CC1333" s="182">
        <v>0</v>
      </c>
      <c r="CD1333" s="182">
        <v>0</v>
      </c>
      <c r="CE1333" s="228">
        <v>0</v>
      </c>
      <c r="CF1333" s="228">
        <v>0</v>
      </c>
      <c r="CG1333" s="113">
        <v>0</v>
      </c>
      <c r="CH1333" s="113">
        <v>0</v>
      </c>
      <c r="CI1333" s="113">
        <v>0</v>
      </c>
      <c r="CJ1333" s="113">
        <v>0</v>
      </c>
      <c r="CK1333" s="113">
        <v>0</v>
      </c>
      <c r="CL1333" s="113">
        <v>0</v>
      </c>
      <c r="CM1333" s="113">
        <v>0</v>
      </c>
      <c r="CN1333" s="185">
        <v>0</v>
      </c>
      <c r="CO1333" s="181">
        <v>0</v>
      </c>
      <c r="CP1333" s="187"/>
      <c r="CQ1333" s="173">
        <v>0</v>
      </c>
      <c r="CR1333" s="173">
        <v>0</v>
      </c>
      <c r="CS1333" s="173"/>
      <c r="CT1333" s="173"/>
      <c r="CU1333" s="253">
        <v>2791</v>
      </c>
      <c r="CV1333" s="220"/>
      <c r="CW1333" s="254">
        <f t="shared" si="140"/>
        <v>0</v>
      </c>
      <c r="CX1333" s="15">
        <f t="shared" si="141"/>
        <v>0</v>
      </c>
      <c r="CY1333" s="241">
        <f t="shared" si="142"/>
        <v>0</v>
      </c>
      <c r="CZ1333" s="241" t="str">
        <f>IFERROR(ROUND(CY1333/#REF!,1),"")</f>
        <v/>
      </c>
      <c r="DA1333" s="254">
        <f t="shared" si="143"/>
        <v>0</v>
      </c>
      <c r="DB1333" s="246" t="str">
        <f t="shared" si="144"/>
        <v/>
      </c>
      <c r="DC1333" s="195"/>
      <c r="DD1333" s="15" t="str">
        <f>IFERROR(#REF!-AO1333,"")</f>
        <v/>
      </c>
      <c r="DE1333" s="195"/>
      <c r="DF1333" s="266" t="str">
        <f>IFERROR(#REF!-L1333,"")</f>
        <v/>
      </c>
      <c r="DG1333" s="228" t="e">
        <f>IF(#REF!&gt;AP1333,0,1)</f>
        <v>#REF!</v>
      </c>
      <c r="DH1333" s="228">
        <f t="shared" si="145"/>
        <v>0</v>
      </c>
      <c r="DI1333" s="228">
        <f t="shared" si="146"/>
        <v>1</v>
      </c>
    </row>
    <row r="1334" spans="1:113" ht="20.25" customHeight="1" x14ac:dyDescent="0.2">
      <c r="A1334">
        <v>2022</v>
      </c>
      <c r="B1334">
        <v>2</v>
      </c>
      <c r="C1334" s="261">
        <v>44619</v>
      </c>
      <c r="D1334">
        <v>124</v>
      </c>
      <c r="E1334">
        <v>688</v>
      </c>
      <c r="F1334">
        <v>8</v>
      </c>
      <c r="G1334" s="194" t="s">
        <v>308</v>
      </c>
      <c r="H1334" s="241" t="s">
        <v>309</v>
      </c>
      <c r="I1334" s="241" t="s">
        <v>169</v>
      </c>
      <c r="J1334" s="241">
        <v>2</v>
      </c>
      <c r="K1334" s="241">
        <v>2</v>
      </c>
      <c r="L1334" s="262">
        <v>200</v>
      </c>
      <c r="M1334" s="263">
        <v>180</v>
      </c>
      <c r="N1334" s="264">
        <v>220</v>
      </c>
      <c r="O1334" s="190">
        <v>282</v>
      </c>
      <c r="P1334" s="190"/>
      <c r="Q1334" s="190">
        <v>251</v>
      </c>
      <c r="R1334" s="190"/>
      <c r="S1334" s="190">
        <v>273</v>
      </c>
      <c r="T1334" s="190">
        <v>190</v>
      </c>
      <c r="U1334" s="190"/>
      <c r="V1334" s="190">
        <v>206</v>
      </c>
      <c r="W1334" s="190"/>
      <c r="X1334" s="190">
        <v>201</v>
      </c>
      <c r="Y1334" s="172"/>
      <c r="Z1334" s="172"/>
      <c r="AA1334" s="190">
        <v>240</v>
      </c>
      <c r="AB1334" s="190">
        <v>258</v>
      </c>
      <c r="AC1334" s="190"/>
      <c r="AD1334" s="190">
        <v>245</v>
      </c>
      <c r="AE1334" s="190">
        <v>250</v>
      </c>
      <c r="AF1334" s="190">
        <v>198</v>
      </c>
      <c r="AG1334" s="190">
        <v>211</v>
      </c>
      <c r="AH1334" s="190"/>
      <c r="AI1334" s="190">
        <v>203</v>
      </c>
      <c r="AJ1334" s="190">
        <v>208</v>
      </c>
      <c r="AK1334" s="172"/>
      <c r="AL1334" s="172"/>
      <c r="AM1334" s="265">
        <v>257</v>
      </c>
      <c r="AN1334" s="265">
        <v>202.42857142857139</v>
      </c>
      <c r="AO1334" s="183">
        <v>59</v>
      </c>
      <c r="AP1334" s="184">
        <v>122</v>
      </c>
      <c r="AQ1334" s="182"/>
      <c r="AR1334" s="182"/>
      <c r="AS1334" s="182"/>
      <c r="AT1334" s="182"/>
      <c r="AU1334" s="182">
        <v>970</v>
      </c>
      <c r="AV1334" s="182">
        <v>2</v>
      </c>
      <c r="AW1334" s="182">
        <v>3</v>
      </c>
      <c r="AX1334" s="182">
        <v>2</v>
      </c>
      <c r="AY1334" s="182"/>
      <c r="AZ1334" s="182"/>
      <c r="BA1334" s="182"/>
      <c r="BB1334" s="182"/>
      <c r="BC1334" s="182"/>
      <c r="BD1334" s="182"/>
      <c r="BE1334" s="182"/>
      <c r="BF1334" s="182"/>
      <c r="BG1334" s="182">
        <v>500</v>
      </c>
      <c r="BH1334" s="182"/>
      <c r="BI1334" s="182"/>
      <c r="BJ1334" s="182">
        <v>5</v>
      </c>
      <c r="BK1334" s="182"/>
      <c r="BL1334" s="182"/>
      <c r="BM1334" s="182"/>
      <c r="BN1334" s="182"/>
      <c r="BO1334" s="182"/>
      <c r="BP1334" s="182"/>
      <c r="BQ1334" s="228" t="s">
        <v>180</v>
      </c>
      <c r="BR1334" s="228" t="s">
        <v>192</v>
      </c>
      <c r="BS1334" s="228"/>
      <c r="BT1334" s="228"/>
      <c r="BU1334" s="228">
        <v>8</v>
      </c>
      <c r="BV1334" s="228" t="s">
        <v>310</v>
      </c>
      <c r="BW1334" s="228" t="s">
        <v>173</v>
      </c>
      <c r="BX1334" s="186">
        <v>0</v>
      </c>
      <c r="BY1334" s="182">
        <v>7</v>
      </c>
      <c r="BZ1334" s="182">
        <v>3.5</v>
      </c>
      <c r="CA1334" s="182">
        <v>973</v>
      </c>
      <c r="CB1334" s="182">
        <v>5</v>
      </c>
      <c r="CC1334" s="182">
        <v>2.5</v>
      </c>
      <c r="CD1334" s="182">
        <v>502</v>
      </c>
      <c r="CE1334" s="228">
        <v>1</v>
      </c>
      <c r="CF1334" s="228">
        <v>1</v>
      </c>
      <c r="CG1334" s="113">
        <v>3</v>
      </c>
      <c r="CH1334" s="113">
        <v>0</v>
      </c>
      <c r="CI1334" s="113">
        <v>0</v>
      </c>
      <c r="CJ1334" s="113">
        <v>0</v>
      </c>
      <c r="CK1334" s="113">
        <v>0</v>
      </c>
      <c r="CL1334" s="113">
        <v>0</v>
      </c>
      <c r="CM1334" s="113">
        <v>0</v>
      </c>
      <c r="CN1334" s="185">
        <v>6</v>
      </c>
      <c r="CO1334" s="181">
        <v>1475</v>
      </c>
      <c r="CP1334" s="187">
        <v>4.0677966101694916E-3</v>
      </c>
      <c r="CQ1334" s="173">
        <v>0.03</v>
      </c>
      <c r="CR1334" s="173">
        <v>7.375</v>
      </c>
      <c r="CS1334" s="173">
        <v>2.9640084685956251E-2</v>
      </c>
      <c r="CT1334" s="173">
        <v>7.2865208186309109</v>
      </c>
      <c r="CU1334" s="253">
        <v>2791</v>
      </c>
      <c r="CV1334" s="220">
        <v>-1</v>
      </c>
      <c r="CW1334" s="254">
        <f t="shared" si="140"/>
        <v>1470</v>
      </c>
      <c r="CX1334" s="15">
        <f t="shared" si="141"/>
        <v>12</v>
      </c>
      <c r="CY1334" s="241">
        <f t="shared" si="142"/>
        <v>6</v>
      </c>
      <c r="CZ1334" s="241" t="str">
        <f>IFERROR(ROUND(CY1334/#REF!,1),"")</f>
        <v/>
      </c>
      <c r="DA1334" s="254">
        <f t="shared" si="143"/>
        <v>1476</v>
      </c>
      <c r="DB1334" s="246">
        <f t="shared" si="144"/>
        <v>4.0650406504065045E-3</v>
      </c>
      <c r="DC1334" s="195"/>
      <c r="DD1334" s="15" t="str">
        <f>IFERROR(#REF!-AO1334,"")</f>
        <v/>
      </c>
      <c r="DE1334" s="195"/>
      <c r="DF1334" s="266" t="str">
        <f>IFERROR(#REF!-L1334,"")</f>
        <v/>
      </c>
      <c r="DG1334" s="228" t="e">
        <f>IF(#REF!&gt;AP1334,0,1)</f>
        <v>#REF!</v>
      </c>
      <c r="DH1334" s="228">
        <f t="shared" si="145"/>
        <v>1</v>
      </c>
      <c r="DI1334" s="228">
        <f t="shared" si="146"/>
        <v>1</v>
      </c>
    </row>
    <row r="1335" spans="1:113" ht="20.25" customHeight="1" x14ac:dyDescent="0.2">
      <c r="A1335">
        <v>2022</v>
      </c>
      <c r="B1335">
        <v>2</v>
      </c>
      <c r="C1335" s="261">
        <v>44619</v>
      </c>
      <c r="D1335">
        <v>124</v>
      </c>
      <c r="E1335">
        <v>689</v>
      </c>
      <c r="F1335">
        <v>8</v>
      </c>
      <c r="G1335" s="194" t="s">
        <v>311</v>
      </c>
      <c r="H1335" s="241" t="s">
        <v>312</v>
      </c>
      <c r="I1335" s="241" t="s">
        <v>169</v>
      </c>
      <c r="J1335" s="241">
        <v>2</v>
      </c>
      <c r="K1335" s="241">
        <v>2</v>
      </c>
      <c r="L1335" s="262">
        <v>75</v>
      </c>
      <c r="M1335" s="263">
        <v>67</v>
      </c>
      <c r="N1335" s="264">
        <v>82</v>
      </c>
      <c r="O1335" s="190">
        <v>114</v>
      </c>
      <c r="P1335" s="190"/>
      <c r="Q1335" s="190">
        <v>100</v>
      </c>
      <c r="R1335" s="190"/>
      <c r="S1335" s="190">
        <v>116</v>
      </c>
      <c r="T1335" s="190">
        <v>85</v>
      </c>
      <c r="U1335" s="190"/>
      <c r="V1335" s="190">
        <v>79</v>
      </c>
      <c r="W1335" s="190"/>
      <c r="X1335" s="190">
        <v>88</v>
      </c>
      <c r="Y1335" s="172"/>
      <c r="Z1335" s="172"/>
      <c r="AA1335" s="190">
        <v>97</v>
      </c>
      <c r="AB1335" s="190">
        <v>110</v>
      </c>
      <c r="AC1335" s="190"/>
      <c r="AD1335" s="190">
        <v>101</v>
      </c>
      <c r="AE1335" s="190">
        <v>106</v>
      </c>
      <c r="AF1335" s="190">
        <v>84</v>
      </c>
      <c r="AG1335" s="190">
        <v>96</v>
      </c>
      <c r="AH1335" s="190"/>
      <c r="AI1335" s="190">
        <v>83</v>
      </c>
      <c r="AJ1335" s="190">
        <v>89</v>
      </c>
      <c r="AK1335" s="172"/>
      <c r="AL1335" s="172"/>
      <c r="AM1335" s="265">
        <v>106.28571428571431</v>
      </c>
      <c r="AN1335" s="265">
        <v>86.285714285714292</v>
      </c>
      <c r="AO1335" s="183">
        <v>59</v>
      </c>
      <c r="AP1335" s="184">
        <v>122</v>
      </c>
      <c r="AQ1335" s="182"/>
      <c r="AR1335" s="182"/>
      <c r="AS1335" s="182"/>
      <c r="AT1335" s="182"/>
      <c r="AU1335" s="182">
        <v>1188</v>
      </c>
      <c r="AV1335" s="182">
        <v>2</v>
      </c>
      <c r="AW1335" s="182">
        <v>3</v>
      </c>
      <c r="AX1335" s="182">
        <v>3</v>
      </c>
      <c r="AY1335" s="182"/>
      <c r="AZ1335" s="182"/>
      <c r="BA1335" s="182"/>
      <c r="BB1335" s="182"/>
      <c r="BC1335" s="182"/>
      <c r="BD1335" s="182"/>
      <c r="BE1335" s="182"/>
      <c r="BF1335" s="182"/>
      <c r="BG1335" s="182">
        <v>432</v>
      </c>
      <c r="BH1335" s="182">
        <v>1</v>
      </c>
      <c r="BI1335" s="182">
        <v>2</v>
      </c>
      <c r="BJ1335" s="182">
        <v>3</v>
      </c>
      <c r="BK1335" s="182"/>
      <c r="BL1335" s="182"/>
      <c r="BM1335" s="182"/>
      <c r="BN1335" s="182"/>
      <c r="BO1335" s="182"/>
      <c r="BP1335" s="182"/>
      <c r="BQ1335" s="228" t="s">
        <v>180</v>
      </c>
      <c r="BR1335" s="228" t="s">
        <v>192</v>
      </c>
      <c r="BS1335" s="228"/>
      <c r="BT1335" s="228"/>
      <c r="BU1335" s="228">
        <v>8</v>
      </c>
      <c r="BV1335" s="228" t="s">
        <v>310</v>
      </c>
      <c r="BW1335" s="228" t="s">
        <v>173</v>
      </c>
      <c r="BX1335" s="186">
        <v>0</v>
      </c>
      <c r="BY1335" s="182">
        <v>8</v>
      </c>
      <c r="BZ1335" s="182">
        <v>4</v>
      </c>
      <c r="CA1335" s="182">
        <v>1192</v>
      </c>
      <c r="CB1335" s="182">
        <v>6</v>
      </c>
      <c r="CC1335" s="182">
        <v>3</v>
      </c>
      <c r="CD1335" s="182">
        <v>435</v>
      </c>
      <c r="CE1335" s="228">
        <v>1</v>
      </c>
      <c r="CF1335" s="228">
        <v>2</v>
      </c>
      <c r="CG1335" s="113">
        <v>3</v>
      </c>
      <c r="CH1335" s="113">
        <v>0</v>
      </c>
      <c r="CI1335" s="113">
        <v>0</v>
      </c>
      <c r="CJ1335" s="113">
        <v>0</v>
      </c>
      <c r="CK1335" s="113">
        <v>0</v>
      </c>
      <c r="CL1335" s="113">
        <v>0</v>
      </c>
      <c r="CM1335" s="113">
        <v>0</v>
      </c>
      <c r="CN1335" s="185">
        <v>7</v>
      </c>
      <c r="CO1335" s="181">
        <v>1627</v>
      </c>
      <c r="CP1335" s="187">
        <v>4.3023970497848814E-3</v>
      </c>
      <c r="CQ1335" s="173">
        <v>9.3333333333333338E-2</v>
      </c>
      <c r="CR1335" s="173">
        <v>21.693333333333332</v>
      </c>
      <c r="CS1335" s="173">
        <v>8.1125827814569534E-2</v>
      </c>
      <c r="CT1335" s="173">
        <v>18.855960264900659</v>
      </c>
      <c r="CU1335" s="253">
        <v>2791</v>
      </c>
      <c r="CV1335" s="220">
        <v>-1</v>
      </c>
      <c r="CW1335" s="254">
        <f t="shared" si="140"/>
        <v>1620</v>
      </c>
      <c r="CX1335" s="15">
        <f t="shared" si="141"/>
        <v>14</v>
      </c>
      <c r="CY1335" s="241">
        <f t="shared" si="142"/>
        <v>7</v>
      </c>
      <c r="CZ1335" s="241" t="str">
        <f>IFERROR(ROUND(CY1335/#REF!,1),"")</f>
        <v/>
      </c>
      <c r="DA1335" s="254">
        <f t="shared" si="143"/>
        <v>1627</v>
      </c>
      <c r="DB1335" s="246">
        <f t="shared" si="144"/>
        <v>4.3023970497848806E-3</v>
      </c>
      <c r="DC1335" s="195"/>
      <c r="DD1335" s="15" t="str">
        <f>IFERROR(#REF!-AO1335,"")</f>
        <v/>
      </c>
      <c r="DE1335" s="195"/>
      <c r="DF1335" s="266" t="str">
        <f>IFERROR(#REF!-L1335,"")</f>
        <v/>
      </c>
      <c r="DG1335" s="228" t="e">
        <f>IF(#REF!&gt;AP1335,0,1)</f>
        <v>#REF!</v>
      </c>
      <c r="DH1335" s="228">
        <f t="shared" si="145"/>
        <v>1</v>
      </c>
      <c r="DI1335" s="228">
        <f t="shared" si="146"/>
        <v>0</v>
      </c>
    </row>
    <row r="1336" spans="1:113" ht="20.25" customHeight="1" x14ac:dyDescent="0.2">
      <c r="A1336">
        <v>2022</v>
      </c>
      <c r="B1336">
        <v>2</v>
      </c>
      <c r="C1336" s="261">
        <v>44619</v>
      </c>
      <c r="D1336">
        <v>125</v>
      </c>
      <c r="E1336">
        <v>690</v>
      </c>
      <c r="F1336">
        <v>8</v>
      </c>
      <c r="G1336" s="194" t="s">
        <v>259</v>
      </c>
      <c r="H1336" s="241" t="s">
        <v>260</v>
      </c>
      <c r="I1336" s="241" t="s">
        <v>169</v>
      </c>
      <c r="J1336" s="241">
        <v>4</v>
      </c>
      <c r="K1336" s="241">
        <v>4</v>
      </c>
      <c r="L1336" s="262">
        <v>170</v>
      </c>
      <c r="M1336" s="263">
        <v>153</v>
      </c>
      <c r="N1336" s="264">
        <v>187</v>
      </c>
      <c r="O1336" s="190">
        <v>181</v>
      </c>
      <c r="P1336" s="190"/>
      <c r="Q1336" s="190">
        <v>177</v>
      </c>
      <c r="R1336" s="190"/>
      <c r="S1336" s="190">
        <v>175</v>
      </c>
      <c r="T1336" s="190">
        <v>159</v>
      </c>
      <c r="U1336" s="190"/>
      <c r="V1336" s="190">
        <v>158</v>
      </c>
      <c r="W1336" s="190"/>
      <c r="X1336" s="190">
        <v>147</v>
      </c>
      <c r="Y1336" s="172"/>
      <c r="Z1336" s="172"/>
      <c r="AA1336" s="190">
        <v>183</v>
      </c>
      <c r="AB1336" s="190">
        <v>189</v>
      </c>
      <c r="AC1336" s="190"/>
      <c r="AD1336" s="190">
        <v>193</v>
      </c>
      <c r="AE1336" s="190">
        <v>190</v>
      </c>
      <c r="AF1336" s="190">
        <v>165</v>
      </c>
      <c r="AG1336" s="190">
        <v>151</v>
      </c>
      <c r="AH1336" s="190"/>
      <c r="AI1336" s="190">
        <v>166</v>
      </c>
      <c r="AJ1336" s="190">
        <v>185</v>
      </c>
      <c r="AK1336" s="172"/>
      <c r="AL1336" s="172"/>
      <c r="AM1336" s="265">
        <v>184</v>
      </c>
      <c r="AN1336" s="265">
        <v>161.57142857142861</v>
      </c>
      <c r="AO1336" s="183">
        <v>120</v>
      </c>
      <c r="AP1336" s="184">
        <v>120</v>
      </c>
      <c r="AQ1336" s="182"/>
      <c r="AR1336" s="182"/>
      <c r="AS1336" s="182"/>
      <c r="AT1336" s="182"/>
      <c r="AU1336" s="182">
        <v>336</v>
      </c>
      <c r="AV1336" s="182">
        <v>2</v>
      </c>
      <c r="AW1336" s="182">
        <v>2</v>
      </c>
      <c r="AX1336" s="182">
        <v>3</v>
      </c>
      <c r="AY1336" s="182"/>
      <c r="AZ1336" s="182"/>
      <c r="BA1336" s="182"/>
      <c r="BB1336" s="182"/>
      <c r="BC1336" s="182"/>
      <c r="BD1336" s="182"/>
      <c r="BE1336" s="182"/>
      <c r="BF1336" s="182"/>
      <c r="BG1336" s="182">
        <v>1608</v>
      </c>
      <c r="BH1336" s="182">
        <v>2</v>
      </c>
      <c r="BI1336" s="182">
        <v>3</v>
      </c>
      <c r="BJ1336" s="182">
        <v>6</v>
      </c>
      <c r="BK1336" s="182"/>
      <c r="BL1336" s="182"/>
      <c r="BM1336" s="182"/>
      <c r="BN1336" s="182"/>
      <c r="BO1336" s="182"/>
      <c r="BP1336" s="182"/>
      <c r="BQ1336" s="228" t="s">
        <v>256</v>
      </c>
      <c r="BR1336" s="228" t="s">
        <v>257</v>
      </c>
      <c r="BS1336" s="228"/>
      <c r="BT1336" s="228"/>
      <c r="BU1336" s="228">
        <v>8</v>
      </c>
      <c r="BV1336" s="228" t="s">
        <v>258</v>
      </c>
      <c r="BW1336" s="228" t="s">
        <v>173</v>
      </c>
      <c r="BX1336" s="186">
        <v>0</v>
      </c>
      <c r="BY1336" s="182">
        <v>7</v>
      </c>
      <c r="BZ1336" s="182">
        <v>1.75</v>
      </c>
      <c r="CA1336" s="182">
        <v>337</v>
      </c>
      <c r="CB1336" s="182">
        <v>11</v>
      </c>
      <c r="CC1336" s="182">
        <v>2.75</v>
      </c>
      <c r="CD1336" s="182">
        <v>1610</v>
      </c>
      <c r="CE1336" s="228">
        <v>1</v>
      </c>
      <c r="CF1336" s="228">
        <v>1</v>
      </c>
      <c r="CG1336" s="113">
        <v>2</v>
      </c>
      <c r="CH1336" s="113">
        <v>0</v>
      </c>
      <c r="CI1336" s="113">
        <v>0</v>
      </c>
      <c r="CJ1336" s="113">
        <v>0</v>
      </c>
      <c r="CK1336" s="113">
        <v>0</v>
      </c>
      <c r="CL1336" s="113">
        <v>0</v>
      </c>
      <c r="CM1336" s="113">
        <v>0</v>
      </c>
      <c r="CN1336" s="185">
        <v>4.5</v>
      </c>
      <c r="CO1336" s="181">
        <v>1947</v>
      </c>
      <c r="CP1336" s="187">
        <v>2.311248073959939E-3</v>
      </c>
      <c r="CQ1336" s="173">
        <v>2.6470588235294121E-2</v>
      </c>
      <c r="CR1336" s="173">
        <v>11.45294117647059</v>
      </c>
      <c r="CS1336" s="173">
        <v>2.7851458885941639E-2</v>
      </c>
      <c r="CT1336" s="173">
        <v>12.05039787798408</v>
      </c>
      <c r="CU1336" s="253">
        <v>2791</v>
      </c>
      <c r="CV1336" s="220">
        <v>-1</v>
      </c>
      <c r="CW1336" s="254">
        <f t="shared" si="140"/>
        <v>1944</v>
      </c>
      <c r="CX1336" s="15">
        <f t="shared" si="141"/>
        <v>18</v>
      </c>
      <c r="CY1336" s="241">
        <f t="shared" si="142"/>
        <v>5</v>
      </c>
      <c r="CZ1336" s="241" t="str">
        <f>IFERROR(ROUND(CY1336/#REF!,1),"")</f>
        <v/>
      </c>
      <c r="DA1336" s="254">
        <f t="shared" si="143"/>
        <v>1949</v>
      </c>
      <c r="DB1336" s="246">
        <f t="shared" si="144"/>
        <v>2.5654181631605951E-3</v>
      </c>
      <c r="DC1336" s="195"/>
      <c r="DD1336" s="15" t="str">
        <f>IFERROR(#REF!-AO1336,"")</f>
        <v/>
      </c>
      <c r="DE1336" s="195"/>
      <c r="DF1336" s="266" t="str">
        <f>IFERROR(#REF!-L1336,"")</f>
        <v/>
      </c>
      <c r="DG1336" s="228" t="e">
        <f>IF(#REF!&gt;AP1336,0,1)</f>
        <v>#REF!</v>
      </c>
      <c r="DH1336" s="228">
        <f t="shared" si="145"/>
        <v>1</v>
      </c>
      <c r="DI1336" s="228">
        <f t="shared" si="146"/>
        <v>1</v>
      </c>
    </row>
    <row r="1337" spans="1:113" ht="20.25" customHeight="1" x14ac:dyDescent="0.2">
      <c r="A1337">
        <v>2022</v>
      </c>
      <c r="B1337">
        <v>2</v>
      </c>
      <c r="C1337" s="261">
        <v>44619</v>
      </c>
      <c r="D1337">
        <v>125</v>
      </c>
      <c r="E1337">
        <v>691</v>
      </c>
      <c r="F1337">
        <v>8</v>
      </c>
      <c r="G1337" s="194" t="s">
        <v>254</v>
      </c>
      <c r="H1337" s="241" t="s">
        <v>255</v>
      </c>
      <c r="I1337" s="241" t="s">
        <v>169</v>
      </c>
      <c r="J1337" s="241">
        <v>4</v>
      </c>
      <c r="K1337" s="241">
        <v>4</v>
      </c>
      <c r="L1337" s="262">
        <v>194</v>
      </c>
      <c r="M1337" s="263">
        <v>174</v>
      </c>
      <c r="N1337" s="264">
        <v>213</v>
      </c>
      <c r="O1337" s="190">
        <v>216</v>
      </c>
      <c r="P1337" s="190"/>
      <c r="Q1337" s="190">
        <v>207</v>
      </c>
      <c r="R1337" s="190"/>
      <c r="S1337" s="190">
        <v>203</v>
      </c>
      <c r="T1337" s="190">
        <v>195</v>
      </c>
      <c r="U1337" s="190"/>
      <c r="V1337" s="190">
        <v>180</v>
      </c>
      <c r="W1337" s="190"/>
      <c r="X1337" s="190">
        <v>180</v>
      </c>
      <c r="Y1337" s="172">
        <v>112</v>
      </c>
      <c r="Z1337" s="172">
        <v>108</v>
      </c>
      <c r="AA1337" s="190">
        <v>216</v>
      </c>
      <c r="AB1337" s="190">
        <v>225</v>
      </c>
      <c r="AC1337" s="190"/>
      <c r="AD1337" s="190">
        <v>230</v>
      </c>
      <c r="AE1337" s="190">
        <v>228</v>
      </c>
      <c r="AF1337" s="190">
        <v>194</v>
      </c>
      <c r="AG1337" s="190">
        <v>175</v>
      </c>
      <c r="AH1337" s="190"/>
      <c r="AI1337" s="190">
        <v>190</v>
      </c>
      <c r="AJ1337" s="190">
        <v>196</v>
      </c>
      <c r="AK1337" s="172">
        <v>109</v>
      </c>
      <c r="AL1337" s="172">
        <v>108</v>
      </c>
      <c r="AM1337" s="265">
        <v>217.85714285714289</v>
      </c>
      <c r="AN1337" s="265">
        <v>187.14285714285711</v>
      </c>
      <c r="AO1337" s="183">
        <v>120</v>
      </c>
      <c r="AP1337" s="184">
        <v>120</v>
      </c>
      <c r="AQ1337" s="182">
        <v>131.80778032036611</v>
      </c>
      <c r="AR1337" s="182">
        <v>109.25</v>
      </c>
      <c r="AS1337" s="182"/>
      <c r="AT1337" s="182"/>
      <c r="AU1337" s="182">
        <v>336</v>
      </c>
      <c r="AV1337" s="182">
        <v>3</v>
      </c>
      <c r="AW1337" s="182">
        <v>3</v>
      </c>
      <c r="AX1337" s="182">
        <v>3</v>
      </c>
      <c r="AY1337" s="182"/>
      <c r="AZ1337" s="182"/>
      <c r="BA1337" s="182"/>
      <c r="BB1337" s="182"/>
      <c r="BC1337" s="182"/>
      <c r="BD1337" s="182"/>
      <c r="BE1337" s="182"/>
      <c r="BF1337" s="182"/>
      <c r="BG1337" s="182">
        <v>1608</v>
      </c>
      <c r="BH1337" s="182">
        <v>2</v>
      </c>
      <c r="BI1337" s="182">
        <v>4</v>
      </c>
      <c r="BJ1337" s="182">
        <v>5</v>
      </c>
      <c r="BK1337" s="182"/>
      <c r="BL1337" s="182"/>
      <c r="BM1337" s="182"/>
      <c r="BN1337" s="182"/>
      <c r="BO1337" s="182"/>
      <c r="BP1337" s="182"/>
      <c r="BQ1337" s="228" t="s">
        <v>256</v>
      </c>
      <c r="BR1337" s="228" t="s">
        <v>257</v>
      </c>
      <c r="BS1337" s="228"/>
      <c r="BT1337" s="228"/>
      <c r="BU1337" s="228">
        <v>8</v>
      </c>
      <c r="BV1337" s="228" t="s">
        <v>258</v>
      </c>
      <c r="BW1337" s="228" t="s">
        <v>173</v>
      </c>
      <c r="BX1337" s="186">
        <v>0</v>
      </c>
      <c r="BY1337" s="182">
        <v>9</v>
      </c>
      <c r="BZ1337" s="182">
        <v>2.25</v>
      </c>
      <c r="CA1337" s="182">
        <v>338</v>
      </c>
      <c r="CB1337" s="182">
        <v>11</v>
      </c>
      <c r="CC1337" s="182">
        <v>2.75</v>
      </c>
      <c r="CD1337" s="182">
        <v>1610</v>
      </c>
      <c r="CE1337" s="228">
        <v>1</v>
      </c>
      <c r="CF1337" s="228">
        <v>1</v>
      </c>
      <c r="CG1337" s="113">
        <v>2</v>
      </c>
      <c r="CH1337" s="113">
        <v>0</v>
      </c>
      <c r="CI1337" s="113">
        <v>0</v>
      </c>
      <c r="CJ1337" s="113">
        <v>0</v>
      </c>
      <c r="CK1337" s="113">
        <v>0</v>
      </c>
      <c r="CL1337" s="113">
        <v>0</v>
      </c>
      <c r="CM1337" s="113">
        <v>0</v>
      </c>
      <c r="CN1337" s="185">
        <v>5</v>
      </c>
      <c r="CO1337" s="181">
        <v>1948</v>
      </c>
      <c r="CP1337" s="187">
        <v>2.5667351129363448E-3</v>
      </c>
      <c r="CQ1337" s="173">
        <v>2.5773195876288658E-2</v>
      </c>
      <c r="CR1337" s="173">
        <v>10.04123711340206</v>
      </c>
      <c r="CS1337" s="173">
        <v>2.67175572519084E-2</v>
      </c>
      <c r="CT1337" s="173">
        <v>10.40916030534351</v>
      </c>
      <c r="CU1337" s="253">
        <v>2791</v>
      </c>
      <c r="CV1337" s="220">
        <v>-1</v>
      </c>
      <c r="CW1337" s="254">
        <f t="shared" si="140"/>
        <v>1944</v>
      </c>
      <c r="CX1337" s="15">
        <f t="shared" si="141"/>
        <v>20</v>
      </c>
      <c r="CY1337" s="241">
        <f t="shared" si="142"/>
        <v>5</v>
      </c>
      <c r="CZ1337" s="241" t="str">
        <f>IFERROR(ROUND(CY1337/#REF!,1),"")</f>
        <v/>
      </c>
      <c r="DA1337" s="254">
        <f t="shared" si="143"/>
        <v>1949</v>
      </c>
      <c r="DB1337" s="246">
        <f t="shared" si="144"/>
        <v>2.5654181631605951E-3</v>
      </c>
      <c r="DC1337" s="195"/>
      <c r="DD1337" s="15" t="str">
        <f>IFERROR(#REF!-AO1337,"")</f>
        <v/>
      </c>
      <c r="DE1337" s="195"/>
      <c r="DF1337" s="266" t="str">
        <f>IFERROR(#REF!-L1337,"")</f>
        <v/>
      </c>
      <c r="DG1337" s="228" t="e">
        <f>IF(#REF!&gt;AP1337,0,1)</f>
        <v>#REF!</v>
      </c>
      <c r="DH1337" s="228">
        <f t="shared" si="145"/>
        <v>1</v>
      </c>
      <c r="DI1337" s="228">
        <f t="shared" si="146"/>
        <v>1</v>
      </c>
    </row>
    <row r="1338" spans="1:113" ht="20.25" customHeight="1" x14ac:dyDescent="0.2">
      <c r="A1338">
        <v>2022</v>
      </c>
      <c r="B1338">
        <v>2</v>
      </c>
      <c r="C1338" s="261">
        <v>44619</v>
      </c>
      <c r="D1338">
        <v>425</v>
      </c>
      <c r="E1338">
        <v>674</v>
      </c>
      <c r="F1338">
        <v>8</v>
      </c>
      <c r="G1338" s="194" t="s">
        <v>244</v>
      </c>
      <c r="H1338" s="241" t="s">
        <v>245</v>
      </c>
      <c r="I1338" s="241" t="s">
        <v>246</v>
      </c>
      <c r="J1338" s="241">
        <v>2</v>
      </c>
      <c r="K1338" s="241">
        <v>1</v>
      </c>
      <c r="L1338" s="262">
        <v>256</v>
      </c>
      <c r="M1338" s="263">
        <v>240</v>
      </c>
      <c r="N1338" s="264">
        <v>274</v>
      </c>
      <c r="O1338" s="190">
        <v>347</v>
      </c>
      <c r="P1338" s="190"/>
      <c r="Q1338" s="190">
        <v>354</v>
      </c>
      <c r="R1338" s="190"/>
      <c r="S1338" s="190"/>
      <c r="T1338" s="190">
        <v>285</v>
      </c>
      <c r="U1338" s="190"/>
      <c r="V1338" s="190">
        <v>276</v>
      </c>
      <c r="W1338" s="190"/>
      <c r="X1338" s="190"/>
      <c r="Y1338" s="172">
        <v>112</v>
      </c>
      <c r="Z1338" s="172"/>
      <c r="AA1338" s="190"/>
      <c r="AB1338" s="190"/>
      <c r="AC1338" s="190"/>
      <c r="AD1338" s="190"/>
      <c r="AE1338" s="190"/>
      <c r="AF1338" s="190"/>
      <c r="AG1338" s="190"/>
      <c r="AH1338" s="190"/>
      <c r="AI1338" s="190"/>
      <c r="AJ1338" s="190"/>
      <c r="AK1338" s="172"/>
      <c r="AL1338" s="172"/>
      <c r="AM1338" s="265">
        <v>350.5</v>
      </c>
      <c r="AN1338" s="265">
        <v>280.5</v>
      </c>
      <c r="AO1338" s="183">
        <v>60</v>
      </c>
      <c r="AP1338" s="184">
        <v>120</v>
      </c>
      <c r="AQ1338" s="182">
        <v>64.285714285714292</v>
      </c>
      <c r="AR1338" s="182">
        <v>112</v>
      </c>
      <c r="AS1338" s="182"/>
      <c r="AT1338" s="182"/>
      <c r="AU1338" s="182">
        <v>500</v>
      </c>
      <c r="AV1338" s="182">
        <v>2</v>
      </c>
      <c r="AW1338" s="182">
        <v>2</v>
      </c>
      <c r="AX1338" s="182">
        <v>2</v>
      </c>
      <c r="AY1338" s="182"/>
      <c r="AZ1338" s="182"/>
      <c r="BA1338" s="182"/>
      <c r="BB1338" s="182"/>
      <c r="BC1338" s="182"/>
      <c r="BD1338" s="182"/>
      <c r="BE1338" s="182"/>
      <c r="BF1338" s="182"/>
      <c r="BG1338" s="182"/>
      <c r="BH1338" s="182"/>
      <c r="BI1338" s="182"/>
      <c r="BJ1338" s="182"/>
      <c r="BK1338" s="182"/>
      <c r="BL1338" s="182"/>
      <c r="BM1338" s="182"/>
      <c r="BN1338" s="182"/>
      <c r="BO1338" s="182"/>
      <c r="BP1338" s="182"/>
      <c r="BQ1338" s="228" t="s">
        <v>185</v>
      </c>
      <c r="BR1338" s="228" t="s">
        <v>247</v>
      </c>
      <c r="BS1338" s="228" t="s">
        <v>248</v>
      </c>
      <c r="BT1338" s="228" t="s">
        <v>249</v>
      </c>
      <c r="BU1338" s="228">
        <v>8</v>
      </c>
      <c r="BV1338" s="228" t="s">
        <v>244</v>
      </c>
      <c r="BW1338" s="228" t="s">
        <v>173</v>
      </c>
      <c r="BX1338" s="186">
        <v>0</v>
      </c>
      <c r="BY1338" s="182">
        <v>6</v>
      </c>
      <c r="BZ1338" s="182">
        <v>6</v>
      </c>
      <c r="CA1338" s="182">
        <v>506</v>
      </c>
      <c r="CB1338" s="182">
        <v>0</v>
      </c>
      <c r="CC1338" s="182">
        <v>0</v>
      </c>
      <c r="CD1338" s="182">
        <v>0</v>
      </c>
      <c r="CE1338" s="228">
        <v>2</v>
      </c>
      <c r="CF1338" s="228">
        <v>2</v>
      </c>
      <c r="CG1338" s="113">
        <v>2</v>
      </c>
      <c r="CH1338" s="113">
        <v>0</v>
      </c>
      <c r="CI1338" s="113">
        <v>0</v>
      </c>
      <c r="CJ1338" s="113">
        <v>0</v>
      </c>
      <c r="CK1338" s="113">
        <v>0</v>
      </c>
      <c r="CL1338" s="113">
        <v>0</v>
      </c>
      <c r="CM1338" s="113">
        <v>0</v>
      </c>
      <c r="CN1338" s="185">
        <v>6</v>
      </c>
      <c r="CO1338" s="181">
        <v>506</v>
      </c>
      <c r="CP1338" s="187">
        <v>1.185770750988142E-2</v>
      </c>
      <c r="CQ1338" s="173">
        <v>2.34375E-2</v>
      </c>
      <c r="CR1338" s="173">
        <v>1.9765625</v>
      </c>
      <c r="CS1338" s="173">
        <v>2.1390374331550801E-2</v>
      </c>
      <c r="CT1338" s="173">
        <v>1.803921568627451</v>
      </c>
      <c r="CU1338" s="253">
        <v>2791</v>
      </c>
      <c r="CV1338" s="220">
        <v>-1</v>
      </c>
      <c r="CW1338" s="254">
        <f t="shared" si="140"/>
        <v>500</v>
      </c>
      <c r="CX1338" s="15">
        <f t="shared" si="141"/>
        <v>6</v>
      </c>
      <c r="CY1338" s="241">
        <f t="shared" si="142"/>
        <v>6</v>
      </c>
      <c r="CZ1338" s="241" t="str">
        <f>IFERROR(ROUND(CY1338/#REF!,1),"")</f>
        <v/>
      </c>
      <c r="DA1338" s="254">
        <f t="shared" si="143"/>
        <v>506</v>
      </c>
      <c r="DB1338" s="246">
        <f t="shared" si="144"/>
        <v>1.1857707509881422E-2</v>
      </c>
      <c r="DC1338" s="195"/>
      <c r="DD1338" s="15" t="str">
        <f>IFERROR(#REF!-AO1338,"")</f>
        <v/>
      </c>
      <c r="DE1338" s="195"/>
      <c r="DF1338" s="266" t="str">
        <f>IFERROR(#REF!-L1338,"")</f>
        <v/>
      </c>
      <c r="DG1338" s="228" t="e">
        <f>IF(#REF!&gt;AP1338,0,1)</f>
        <v>#REF!</v>
      </c>
      <c r="DH1338" s="228">
        <f t="shared" si="145"/>
        <v>1</v>
      </c>
      <c r="DI1338" s="228">
        <f t="shared" si="146"/>
        <v>0</v>
      </c>
    </row>
    <row r="1339" spans="1:113" ht="20.25" customHeight="1" x14ac:dyDescent="0.2">
      <c r="A1339">
        <v>2022</v>
      </c>
      <c r="B1339">
        <v>2</v>
      </c>
      <c r="C1339" s="261">
        <v>44619</v>
      </c>
      <c r="D1339">
        <v>227</v>
      </c>
      <c r="E1339">
        <v>155</v>
      </c>
      <c r="F1339">
        <v>28</v>
      </c>
      <c r="G1339" s="194" t="s">
        <v>362</v>
      </c>
      <c r="H1339" s="241" t="s">
        <v>363</v>
      </c>
      <c r="I1339" s="241" t="s">
        <v>364</v>
      </c>
      <c r="J1339" s="241">
        <v>3</v>
      </c>
      <c r="K1339" s="241">
        <v>2</v>
      </c>
      <c r="L1339" s="262">
        <v>122</v>
      </c>
      <c r="M1339" s="263">
        <v>113</v>
      </c>
      <c r="N1339" s="264">
        <v>130</v>
      </c>
      <c r="O1339" s="190">
        <v>172</v>
      </c>
      <c r="P1339" s="190"/>
      <c r="Q1339" s="190">
        <v>192</v>
      </c>
      <c r="R1339" s="190"/>
      <c r="S1339" s="190">
        <v>180</v>
      </c>
      <c r="T1339" s="190">
        <v>131</v>
      </c>
      <c r="U1339" s="190"/>
      <c r="V1339" s="190">
        <v>140</v>
      </c>
      <c r="W1339" s="190"/>
      <c r="X1339" s="190">
        <v>139</v>
      </c>
      <c r="Y1339" s="172">
        <v>89</v>
      </c>
      <c r="Z1339" s="172">
        <v>84</v>
      </c>
      <c r="AA1339" s="190"/>
      <c r="AB1339" s="190">
        <v>96</v>
      </c>
      <c r="AC1339" s="190"/>
      <c r="AD1339" s="190">
        <v>83</v>
      </c>
      <c r="AE1339" s="190">
        <v>89</v>
      </c>
      <c r="AF1339" s="190"/>
      <c r="AG1339" s="190">
        <v>180</v>
      </c>
      <c r="AH1339" s="190"/>
      <c r="AI1339" s="190">
        <v>170</v>
      </c>
      <c r="AJ1339" s="190">
        <v>164</v>
      </c>
      <c r="AK1339" s="172">
        <v>135</v>
      </c>
      <c r="AL1339" s="172">
        <v>134</v>
      </c>
      <c r="AM1339" s="265">
        <v>135.33333333333329</v>
      </c>
      <c r="AN1339" s="265">
        <v>154</v>
      </c>
      <c r="AO1339" s="183">
        <v>80</v>
      </c>
      <c r="AP1339" s="184">
        <v>135</v>
      </c>
      <c r="AQ1339" s="182">
        <v>97.737556561085967</v>
      </c>
      <c r="AR1339" s="182">
        <v>110.5</v>
      </c>
      <c r="AS1339" s="182"/>
      <c r="AT1339" s="182"/>
      <c r="AU1339" s="182">
        <v>768</v>
      </c>
      <c r="AV1339" s="182">
        <v>8</v>
      </c>
      <c r="AW1339" s="182">
        <v>8</v>
      </c>
      <c r="AX1339" s="182">
        <v>4</v>
      </c>
      <c r="AY1339" s="182"/>
      <c r="AZ1339" s="182"/>
      <c r="BA1339" s="182"/>
      <c r="BB1339" s="182"/>
      <c r="BC1339" s="182"/>
      <c r="BD1339" s="182"/>
      <c r="BE1339" s="182"/>
      <c r="BF1339" s="182"/>
      <c r="BG1339" s="182">
        <v>600</v>
      </c>
      <c r="BH1339" s="182">
        <v>1</v>
      </c>
      <c r="BI1339" s="182">
        <v>4</v>
      </c>
      <c r="BJ1339" s="182">
        <v>2</v>
      </c>
      <c r="BK1339" s="182"/>
      <c r="BL1339" s="182"/>
      <c r="BM1339" s="182"/>
      <c r="BN1339" s="182"/>
      <c r="BO1339" s="182"/>
      <c r="BP1339" s="182"/>
      <c r="BQ1339" s="228" t="s">
        <v>180</v>
      </c>
      <c r="BR1339" s="228" t="s">
        <v>181</v>
      </c>
      <c r="BS1339" s="228" t="s">
        <v>365</v>
      </c>
      <c r="BT1339" s="228"/>
      <c r="BU1339" s="228">
        <v>8</v>
      </c>
      <c r="BV1339" s="228" t="s">
        <v>362</v>
      </c>
      <c r="BW1339" s="228" t="s">
        <v>222</v>
      </c>
      <c r="BX1339" s="186">
        <v>0</v>
      </c>
      <c r="BY1339" s="182">
        <v>20</v>
      </c>
      <c r="BZ1339" s="182">
        <v>10</v>
      </c>
      <c r="CA1339" s="182">
        <v>778</v>
      </c>
      <c r="CB1339" s="182">
        <v>7</v>
      </c>
      <c r="CC1339" s="182">
        <v>3.5</v>
      </c>
      <c r="CD1339" s="182">
        <v>603</v>
      </c>
      <c r="CE1339" s="228">
        <v>4</v>
      </c>
      <c r="CF1339" s="228">
        <v>6</v>
      </c>
      <c r="CG1339" s="113">
        <v>3</v>
      </c>
      <c r="CH1339" s="113">
        <v>0</v>
      </c>
      <c r="CI1339" s="113">
        <v>0</v>
      </c>
      <c r="CJ1339" s="113">
        <v>0</v>
      </c>
      <c r="CK1339" s="113">
        <v>0</v>
      </c>
      <c r="CL1339" s="113">
        <v>0</v>
      </c>
      <c r="CM1339" s="113">
        <v>0</v>
      </c>
      <c r="CN1339" s="185">
        <v>13.5</v>
      </c>
      <c r="CO1339" s="181">
        <v>1381</v>
      </c>
      <c r="CP1339" s="187">
        <v>9.7755249818971754E-3</v>
      </c>
      <c r="CQ1339" s="173">
        <v>0.110655737704918</v>
      </c>
      <c r="CR1339" s="173">
        <v>11.31967213114754</v>
      </c>
      <c r="CS1339" s="173">
        <v>8.7662337662337664E-2</v>
      </c>
      <c r="CT1339" s="173">
        <v>8.9675324675324681</v>
      </c>
      <c r="CU1339" s="253">
        <v>2791</v>
      </c>
      <c r="CV1339" s="220">
        <v>-1</v>
      </c>
      <c r="CW1339" s="254">
        <f t="shared" si="140"/>
        <v>1368</v>
      </c>
      <c r="CX1339" s="15">
        <f t="shared" si="141"/>
        <v>27</v>
      </c>
      <c r="CY1339" s="241">
        <f t="shared" si="142"/>
        <v>14</v>
      </c>
      <c r="CZ1339" s="241" t="str">
        <f>IFERROR(ROUND(CY1339/#REF!,1),"")</f>
        <v/>
      </c>
      <c r="DA1339" s="254">
        <f t="shared" si="143"/>
        <v>1382</v>
      </c>
      <c r="DB1339" s="246">
        <f t="shared" si="144"/>
        <v>1.0130246020260492E-2</v>
      </c>
      <c r="DC1339" s="195"/>
      <c r="DD1339" s="15" t="str">
        <f>IFERROR(#REF!-AO1339,"")</f>
        <v/>
      </c>
      <c r="DE1339" s="195"/>
      <c r="DF1339" s="266" t="str">
        <f>IFERROR(#REF!-L1339,"")</f>
        <v/>
      </c>
      <c r="DG1339" s="228" t="e">
        <f>IF(#REF!&gt;AP1339,0,1)</f>
        <v>#REF!</v>
      </c>
      <c r="DH1339" s="228">
        <f t="shared" si="145"/>
        <v>1</v>
      </c>
      <c r="DI1339" s="228">
        <f t="shared" si="146"/>
        <v>0</v>
      </c>
    </row>
    <row r="1340" spans="1:113" ht="20.25" customHeight="1" x14ac:dyDescent="0.2">
      <c r="A1340">
        <v>2022</v>
      </c>
      <c r="B1340">
        <v>2</v>
      </c>
      <c r="C1340" s="261">
        <v>44619</v>
      </c>
      <c r="D1340">
        <v>53</v>
      </c>
      <c r="E1340">
        <v>131</v>
      </c>
      <c r="F1340">
        <v>30</v>
      </c>
      <c r="G1340" s="194" t="s">
        <v>503</v>
      </c>
      <c r="H1340" s="241" t="s">
        <v>504</v>
      </c>
      <c r="I1340" s="241" t="s">
        <v>225</v>
      </c>
      <c r="J1340" s="241">
        <v>25</v>
      </c>
      <c r="K1340" s="241">
        <v>1</v>
      </c>
      <c r="L1340" s="262">
        <v>10</v>
      </c>
      <c r="M1340" s="263">
        <v>9</v>
      </c>
      <c r="N1340" s="264">
        <v>10</v>
      </c>
      <c r="O1340" s="190">
        <v>12</v>
      </c>
      <c r="P1340" s="190"/>
      <c r="Q1340" s="190">
        <v>13</v>
      </c>
      <c r="R1340" s="190"/>
      <c r="S1340" s="190">
        <v>13</v>
      </c>
      <c r="T1340" s="190">
        <v>9</v>
      </c>
      <c r="U1340" s="190"/>
      <c r="V1340" s="190">
        <v>9</v>
      </c>
      <c r="W1340" s="190"/>
      <c r="X1340" s="190">
        <v>9</v>
      </c>
      <c r="Y1340" s="172"/>
      <c r="Z1340" s="172"/>
      <c r="AA1340" s="190"/>
      <c r="AB1340" s="190">
        <v>13</v>
      </c>
      <c r="AC1340" s="190"/>
      <c r="AD1340" s="190">
        <v>14</v>
      </c>
      <c r="AE1340" s="190">
        <v>13</v>
      </c>
      <c r="AF1340" s="190"/>
      <c r="AG1340" s="190">
        <v>10</v>
      </c>
      <c r="AH1340" s="190"/>
      <c r="AI1340" s="190">
        <v>9</v>
      </c>
      <c r="AJ1340" s="190">
        <v>10</v>
      </c>
      <c r="AK1340" s="172">
        <v>98</v>
      </c>
      <c r="AL1340" s="172">
        <v>109</v>
      </c>
      <c r="AM1340" s="265">
        <v>13</v>
      </c>
      <c r="AN1340" s="265">
        <v>9.3333333333333339</v>
      </c>
      <c r="AO1340" s="183">
        <v>910</v>
      </c>
      <c r="AP1340" s="184">
        <v>99</v>
      </c>
      <c r="AQ1340" s="182">
        <v>869.56521739130426</v>
      </c>
      <c r="AR1340" s="182">
        <v>103.5</v>
      </c>
      <c r="AS1340" s="182"/>
      <c r="AT1340" s="182"/>
      <c r="AU1340" s="182">
        <v>8000</v>
      </c>
      <c r="AV1340" s="182">
        <v>8</v>
      </c>
      <c r="AW1340" s="182">
        <v>8</v>
      </c>
      <c r="AX1340" s="182">
        <v>8</v>
      </c>
      <c r="AY1340" s="182"/>
      <c r="AZ1340" s="182"/>
      <c r="BA1340" s="182"/>
      <c r="BB1340" s="182"/>
      <c r="BC1340" s="182"/>
      <c r="BD1340" s="182"/>
      <c r="BE1340" s="182"/>
      <c r="BF1340" s="182"/>
      <c r="BG1340" s="182">
        <v>8000</v>
      </c>
      <c r="BH1340" s="182">
        <v>3</v>
      </c>
      <c r="BI1340" s="182">
        <v>3</v>
      </c>
      <c r="BJ1340" s="182">
        <v>4</v>
      </c>
      <c r="BK1340" s="182"/>
      <c r="BL1340" s="182"/>
      <c r="BM1340" s="182"/>
      <c r="BN1340" s="182"/>
      <c r="BO1340" s="182"/>
      <c r="BP1340" s="182"/>
      <c r="BQ1340" s="228" t="s">
        <v>180</v>
      </c>
      <c r="BR1340" s="228" t="s">
        <v>266</v>
      </c>
      <c r="BS1340" s="228" t="s">
        <v>505</v>
      </c>
      <c r="BT1340" s="228"/>
      <c r="BU1340" s="228">
        <v>8</v>
      </c>
      <c r="BV1340" s="228" t="s">
        <v>503</v>
      </c>
      <c r="BW1340" s="228" t="s">
        <v>222</v>
      </c>
      <c r="BX1340" s="186">
        <v>0</v>
      </c>
      <c r="BY1340" s="182">
        <v>24</v>
      </c>
      <c r="BZ1340" s="182">
        <v>24</v>
      </c>
      <c r="CA1340" s="182">
        <v>8024</v>
      </c>
      <c r="CB1340" s="182">
        <v>10</v>
      </c>
      <c r="CC1340" s="182">
        <v>10</v>
      </c>
      <c r="CD1340" s="182">
        <v>8010</v>
      </c>
      <c r="CE1340" s="228">
        <v>11</v>
      </c>
      <c r="CF1340" s="228">
        <v>11</v>
      </c>
      <c r="CG1340" s="113">
        <v>12</v>
      </c>
      <c r="CH1340" s="113">
        <v>0</v>
      </c>
      <c r="CI1340" s="113">
        <v>0</v>
      </c>
      <c r="CJ1340" s="113">
        <v>0</v>
      </c>
      <c r="CK1340" s="113">
        <v>0</v>
      </c>
      <c r="CL1340" s="113">
        <v>0</v>
      </c>
      <c r="CM1340" s="113">
        <v>0</v>
      </c>
      <c r="CN1340" s="185">
        <v>34</v>
      </c>
      <c r="CO1340" s="181">
        <v>16034</v>
      </c>
      <c r="CP1340" s="187">
        <v>2.120493950355495E-3</v>
      </c>
      <c r="CQ1340" s="173">
        <v>3.4</v>
      </c>
      <c r="CR1340" s="173">
        <v>1603.4</v>
      </c>
      <c r="CS1340" s="173">
        <v>3.6428571428571428</v>
      </c>
      <c r="CT1340" s="173">
        <v>1717.9285714285711</v>
      </c>
      <c r="CU1340" s="253">
        <v>2791</v>
      </c>
      <c r="CV1340" s="220">
        <v>-1</v>
      </c>
      <c r="CW1340" s="254">
        <f t="shared" si="140"/>
        <v>16000</v>
      </c>
      <c r="CX1340" s="15">
        <f t="shared" si="141"/>
        <v>34</v>
      </c>
      <c r="CY1340" s="241">
        <f t="shared" si="142"/>
        <v>34</v>
      </c>
      <c r="CZ1340" s="241" t="str">
        <f>IFERROR(ROUND(CY1340/#REF!,1),"")</f>
        <v/>
      </c>
      <c r="DA1340" s="254">
        <f t="shared" si="143"/>
        <v>16034</v>
      </c>
      <c r="DB1340" s="246">
        <f t="shared" si="144"/>
        <v>2.1204939503554946E-3</v>
      </c>
      <c r="DC1340" s="195"/>
      <c r="DD1340" s="15" t="str">
        <f>IFERROR(#REF!-AO1340,"")</f>
        <v/>
      </c>
      <c r="DE1340" s="195"/>
      <c r="DF1340" s="266" t="str">
        <f>IFERROR(#REF!-L1340,"")</f>
        <v/>
      </c>
      <c r="DG1340" s="228" t="e">
        <f>IF(#REF!&gt;AP1340,0,1)</f>
        <v>#REF!</v>
      </c>
      <c r="DH1340" s="228">
        <f t="shared" si="145"/>
        <v>1</v>
      </c>
      <c r="DI1340" s="228">
        <f t="shared" si="146"/>
        <v>1</v>
      </c>
    </row>
    <row r="1341" spans="1:113" ht="20.25" customHeight="1" x14ac:dyDescent="0.2">
      <c r="A1341">
        <v>2022</v>
      </c>
      <c r="B1341">
        <v>2</v>
      </c>
      <c r="C1341" s="261">
        <v>44619</v>
      </c>
      <c r="D1341">
        <v>159</v>
      </c>
      <c r="E1341">
        <v>299</v>
      </c>
      <c r="F1341">
        <v>30</v>
      </c>
      <c r="G1341" s="194" t="s">
        <v>261</v>
      </c>
      <c r="H1341" s="241" t="s">
        <v>262</v>
      </c>
      <c r="I1341" s="241" t="s">
        <v>263</v>
      </c>
      <c r="J1341" s="241">
        <v>3</v>
      </c>
      <c r="K1341" s="241">
        <v>2</v>
      </c>
      <c r="L1341" s="262">
        <v>115</v>
      </c>
      <c r="M1341" s="263">
        <v>106</v>
      </c>
      <c r="N1341" s="264">
        <v>123</v>
      </c>
      <c r="O1341" s="190"/>
      <c r="P1341" s="190"/>
      <c r="Q1341" s="190"/>
      <c r="R1341" s="190"/>
      <c r="S1341" s="190"/>
      <c r="T1341" s="190"/>
      <c r="U1341" s="190"/>
      <c r="V1341" s="190"/>
      <c r="W1341" s="190"/>
      <c r="X1341" s="190"/>
      <c r="Y1341" s="172"/>
      <c r="Z1341" s="172"/>
      <c r="AA1341" s="190"/>
      <c r="AB1341" s="190"/>
      <c r="AC1341" s="190"/>
      <c r="AD1341" s="190"/>
      <c r="AE1341" s="190"/>
      <c r="AF1341" s="190"/>
      <c r="AG1341" s="190"/>
      <c r="AH1341" s="190"/>
      <c r="AI1341" s="190"/>
      <c r="AJ1341" s="190"/>
      <c r="AK1341" s="172"/>
      <c r="AL1341" s="172"/>
      <c r="AM1341" s="265"/>
      <c r="AN1341" s="265"/>
      <c r="AO1341" s="183">
        <v>86</v>
      </c>
      <c r="AP1341" s="184">
        <v>126</v>
      </c>
      <c r="AQ1341" s="182"/>
      <c r="AR1341" s="182"/>
      <c r="AS1341" s="182"/>
      <c r="AT1341" s="182"/>
      <c r="AU1341" s="182"/>
      <c r="AV1341" s="182"/>
      <c r="AW1341" s="182"/>
      <c r="AX1341" s="182"/>
      <c r="AY1341" s="182"/>
      <c r="AZ1341" s="182"/>
      <c r="BA1341" s="182"/>
      <c r="BB1341" s="182"/>
      <c r="BC1341" s="182"/>
      <c r="BD1341" s="182"/>
      <c r="BE1341" s="182"/>
      <c r="BF1341" s="182"/>
      <c r="BG1341" s="182"/>
      <c r="BH1341" s="182"/>
      <c r="BI1341" s="182"/>
      <c r="BJ1341" s="182"/>
      <c r="BK1341" s="182"/>
      <c r="BL1341" s="182"/>
      <c r="BM1341" s="182"/>
      <c r="BN1341" s="182"/>
      <c r="BO1341" s="182"/>
      <c r="BP1341" s="182"/>
      <c r="BQ1341" s="228" t="s">
        <v>180</v>
      </c>
      <c r="BR1341" s="228" t="s">
        <v>181</v>
      </c>
      <c r="BS1341" s="228"/>
      <c r="BT1341" s="228"/>
      <c r="BU1341" s="228">
        <v>8</v>
      </c>
      <c r="BV1341" s="228" t="s">
        <v>261</v>
      </c>
      <c r="BW1341" s="228" t="s">
        <v>222</v>
      </c>
      <c r="BX1341" s="186">
        <v>0</v>
      </c>
      <c r="BY1341" s="182">
        <v>0</v>
      </c>
      <c r="BZ1341" s="182">
        <v>0</v>
      </c>
      <c r="CA1341" s="182">
        <v>0</v>
      </c>
      <c r="CB1341" s="182">
        <v>0</v>
      </c>
      <c r="CC1341" s="182">
        <v>0</v>
      </c>
      <c r="CD1341" s="182">
        <v>0</v>
      </c>
      <c r="CE1341" s="228">
        <v>0</v>
      </c>
      <c r="CF1341" s="228">
        <v>0</v>
      </c>
      <c r="CG1341" s="113">
        <v>0</v>
      </c>
      <c r="CH1341" s="113">
        <v>0</v>
      </c>
      <c r="CI1341" s="113">
        <v>0</v>
      </c>
      <c r="CJ1341" s="113">
        <v>0</v>
      </c>
      <c r="CK1341" s="113">
        <v>0</v>
      </c>
      <c r="CL1341" s="113">
        <v>0</v>
      </c>
      <c r="CM1341" s="113">
        <v>0</v>
      </c>
      <c r="CN1341" s="185">
        <v>0</v>
      </c>
      <c r="CO1341" s="181">
        <v>0</v>
      </c>
      <c r="CP1341" s="187"/>
      <c r="CQ1341" s="173">
        <v>0</v>
      </c>
      <c r="CR1341" s="173">
        <v>0</v>
      </c>
      <c r="CS1341" s="173"/>
      <c r="CT1341" s="173"/>
      <c r="CU1341" s="253">
        <v>2791</v>
      </c>
      <c r="CV1341" s="220"/>
      <c r="CW1341" s="254">
        <f t="shared" si="140"/>
        <v>0</v>
      </c>
      <c r="CX1341" s="15">
        <f t="shared" si="141"/>
        <v>0</v>
      </c>
      <c r="CY1341" s="241">
        <f t="shared" si="142"/>
        <v>0</v>
      </c>
      <c r="CZ1341" s="241" t="str">
        <f>IFERROR(ROUND(CY1341/#REF!,1),"")</f>
        <v/>
      </c>
      <c r="DA1341" s="254">
        <f t="shared" si="143"/>
        <v>0</v>
      </c>
      <c r="DB1341" s="246" t="str">
        <f t="shared" si="144"/>
        <v/>
      </c>
      <c r="DC1341" s="195"/>
      <c r="DD1341" s="15" t="str">
        <f>IFERROR(#REF!-AO1341,"")</f>
        <v/>
      </c>
      <c r="DE1341" s="195"/>
      <c r="DF1341" s="266" t="str">
        <f>IFERROR(#REF!-L1341,"")</f>
        <v/>
      </c>
      <c r="DG1341" s="228" t="e">
        <f>IF(#REF!&gt;AP1341,0,1)</f>
        <v>#REF!</v>
      </c>
      <c r="DH1341" s="228">
        <f t="shared" si="145"/>
        <v>0</v>
      </c>
      <c r="DI1341" s="228">
        <f t="shared" si="146"/>
        <v>1</v>
      </c>
    </row>
    <row r="1342" spans="1:113" ht="20.25" customHeight="1" x14ac:dyDescent="0.2">
      <c r="A1342">
        <v>2022</v>
      </c>
      <c r="B1342">
        <v>2</v>
      </c>
      <c r="C1342" s="261">
        <v>44619</v>
      </c>
      <c r="D1342">
        <v>415</v>
      </c>
      <c r="E1342">
        <v>655</v>
      </c>
      <c r="F1342">
        <v>47</v>
      </c>
      <c r="G1342" s="194" t="s">
        <v>269</v>
      </c>
      <c r="H1342" s="241" t="s">
        <v>270</v>
      </c>
      <c r="I1342" s="241" t="s">
        <v>221</v>
      </c>
      <c r="J1342" s="241">
        <v>3</v>
      </c>
      <c r="K1342" s="241">
        <v>1</v>
      </c>
      <c r="L1342" s="262">
        <v>148</v>
      </c>
      <c r="M1342" s="263">
        <v>137</v>
      </c>
      <c r="N1342" s="264">
        <v>158</v>
      </c>
      <c r="O1342" s="190"/>
      <c r="P1342" s="190"/>
      <c r="Q1342" s="190"/>
      <c r="R1342" s="190"/>
      <c r="S1342" s="190">
        <v>160</v>
      </c>
      <c r="T1342" s="190"/>
      <c r="U1342" s="190"/>
      <c r="V1342" s="190"/>
      <c r="W1342" s="190"/>
      <c r="X1342" s="190">
        <v>136</v>
      </c>
      <c r="Y1342" s="172"/>
      <c r="Z1342" s="172"/>
      <c r="AA1342" s="190"/>
      <c r="AB1342" s="190"/>
      <c r="AC1342" s="190"/>
      <c r="AD1342" s="190"/>
      <c r="AE1342" s="190"/>
      <c r="AF1342" s="190"/>
      <c r="AG1342" s="190"/>
      <c r="AH1342" s="190"/>
      <c r="AI1342" s="190"/>
      <c r="AJ1342" s="190"/>
      <c r="AK1342" s="172"/>
      <c r="AL1342" s="172"/>
      <c r="AM1342" s="265">
        <v>160</v>
      </c>
      <c r="AN1342" s="265">
        <v>136</v>
      </c>
      <c r="AO1342" s="183">
        <v>64</v>
      </c>
      <c r="AP1342" s="184">
        <v>169</v>
      </c>
      <c r="AQ1342" s="182"/>
      <c r="AR1342" s="182"/>
      <c r="AS1342" s="182"/>
      <c r="AT1342" s="182"/>
      <c r="AU1342" s="182"/>
      <c r="AV1342" s="182">
        <v>3</v>
      </c>
      <c r="AW1342" s="182">
        <v>3</v>
      </c>
      <c r="AX1342" s="182">
        <v>2</v>
      </c>
      <c r="AY1342" s="182"/>
      <c r="AZ1342" s="182"/>
      <c r="BA1342" s="182"/>
      <c r="BB1342" s="182"/>
      <c r="BC1342" s="182"/>
      <c r="BD1342" s="182"/>
      <c r="BE1342" s="182"/>
      <c r="BF1342" s="182"/>
      <c r="BG1342" s="182">
        <v>720</v>
      </c>
      <c r="BH1342" s="182"/>
      <c r="BI1342" s="182"/>
      <c r="BJ1342" s="182"/>
      <c r="BK1342" s="182"/>
      <c r="BL1342" s="182"/>
      <c r="BM1342" s="182"/>
      <c r="BN1342" s="182"/>
      <c r="BO1342" s="182"/>
      <c r="BP1342" s="182"/>
      <c r="BQ1342" s="228" t="s">
        <v>180</v>
      </c>
      <c r="BR1342" s="228" t="s">
        <v>192</v>
      </c>
      <c r="BS1342" s="228" t="s">
        <v>271</v>
      </c>
      <c r="BT1342" s="228"/>
      <c r="BU1342" s="228">
        <v>8</v>
      </c>
      <c r="BV1342" s="228" t="s">
        <v>272</v>
      </c>
      <c r="BW1342" s="228" t="s">
        <v>222</v>
      </c>
      <c r="BX1342" s="186">
        <v>0</v>
      </c>
      <c r="BY1342" s="182">
        <v>8</v>
      </c>
      <c r="BZ1342" s="182">
        <v>8</v>
      </c>
      <c r="CA1342" s="182">
        <v>8</v>
      </c>
      <c r="CB1342" s="182">
        <v>0</v>
      </c>
      <c r="CC1342" s="182">
        <v>0</v>
      </c>
      <c r="CD1342" s="182">
        <v>720</v>
      </c>
      <c r="CE1342" s="228">
        <v>3</v>
      </c>
      <c r="CF1342" s="228">
        <v>3</v>
      </c>
      <c r="CG1342" s="113">
        <v>2</v>
      </c>
      <c r="CH1342" s="113">
        <v>0</v>
      </c>
      <c r="CI1342" s="113">
        <v>0</v>
      </c>
      <c r="CJ1342" s="113">
        <v>0</v>
      </c>
      <c r="CK1342" s="113">
        <v>0</v>
      </c>
      <c r="CL1342" s="113">
        <v>0</v>
      </c>
      <c r="CM1342" s="113">
        <v>0</v>
      </c>
      <c r="CN1342" s="185">
        <v>8</v>
      </c>
      <c r="CO1342" s="181">
        <v>728</v>
      </c>
      <c r="CP1342" s="187">
        <v>1.098901098901099E-2</v>
      </c>
      <c r="CQ1342" s="173">
        <v>5.4054054054054057E-2</v>
      </c>
      <c r="CR1342" s="173">
        <v>4.9189189189189193</v>
      </c>
      <c r="CS1342" s="173">
        <v>5.8823529411764712E-2</v>
      </c>
      <c r="CT1342" s="173">
        <v>5.3529411764705879</v>
      </c>
      <c r="CU1342" s="253">
        <v>2791</v>
      </c>
      <c r="CV1342" s="220">
        <v>-1</v>
      </c>
      <c r="CW1342" s="254">
        <f t="shared" si="140"/>
        <v>720</v>
      </c>
      <c r="CX1342" s="15">
        <f t="shared" si="141"/>
        <v>8</v>
      </c>
      <c r="CY1342" s="241">
        <f t="shared" si="142"/>
        <v>8</v>
      </c>
      <c r="CZ1342" s="241" t="str">
        <f>IFERROR(ROUND(CY1342/#REF!,1),"")</f>
        <v/>
      </c>
      <c r="DA1342" s="254">
        <f t="shared" si="143"/>
        <v>728</v>
      </c>
      <c r="DB1342" s="246">
        <f t="shared" si="144"/>
        <v>1.098901098901099E-2</v>
      </c>
      <c r="DC1342" s="195"/>
      <c r="DD1342" s="15" t="str">
        <f>IFERROR(#REF!-AO1342,"")</f>
        <v/>
      </c>
      <c r="DE1342" s="195"/>
      <c r="DF1342" s="266" t="str">
        <f>IFERROR(#REF!-L1342,"")</f>
        <v/>
      </c>
      <c r="DG1342" s="228" t="e">
        <f>IF(#REF!&gt;AP1342,0,1)</f>
        <v>#REF!</v>
      </c>
      <c r="DH1342" s="228">
        <f t="shared" si="145"/>
        <v>0</v>
      </c>
      <c r="DI1342" s="228">
        <f t="shared" si="146"/>
        <v>1</v>
      </c>
    </row>
    <row r="1343" spans="1:113" ht="20.25" customHeight="1" x14ac:dyDescent="0.2">
      <c r="A1343">
        <v>2022</v>
      </c>
      <c r="B1343">
        <v>2</v>
      </c>
      <c r="C1343" s="261">
        <v>44619</v>
      </c>
      <c r="D1343">
        <v>415</v>
      </c>
      <c r="E1343">
        <v>656</v>
      </c>
      <c r="F1343">
        <v>47</v>
      </c>
      <c r="G1343" s="194" t="s">
        <v>324</v>
      </c>
      <c r="H1343" s="241" t="s">
        <v>325</v>
      </c>
      <c r="I1343" s="241" t="s">
        <v>221</v>
      </c>
      <c r="J1343" s="241">
        <v>3</v>
      </c>
      <c r="K1343" s="241">
        <v>1</v>
      </c>
      <c r="L1343" s="262">
        <v>148</v>
      </c>
      <c r="M1343" s="263">
        <v>137</v>
      </c>
      <c r="N1343" s="264">
        <v>158</v>
      </c>
      <c r="O1343" s="190"/>
      <c r="P1343" s="190"/>
      <c r="Q1343" s="190"/>
      <c r="R1343" s="190"/>
      <c r="S1343" s="190">
        <v>160</v>
      </c>
      <c r="T1343" s="190"/>
      <c r="U1343" s="190"/>
      <c r="V1343" s="190"/>
      <c r="W1343" s="190"/>
      <c r="X1343" s="190">
        <v>136</v>
      </c>
      <c r="Y1343" s="172"/>
      <c r="Z1343" s="172"/>
      <c r="AA1343" s="190"/>
      <c r="AB1343" s="190"/>
      <c r="AC1343" s="190"/>
      <c r="AD1343" s="190"/>
      <c r="AE1343" s="190"/>
      <c r="AF1343" s="190"/>
      <c r="AG1343" s="190"/>
      <c r="AH1343" s="190"/>
      <c r="AI1343" s="190"/>
      <c r="AJ1343" s="190"/>
      <c r="AK1343" s="172"/>
      <c r="AL1343" s="172"/>
      <c r="AM1343" s="265">
        <v>160</v>
      </c>
      <c r="AN1343" s="265">
        <v>136</v>
      </c>
      <c r="AO1343" s="183">
        <v>64</v>
      </c>
      <c r="AP1343" s="184">
        <v>169</v>
      </c>
      <c r="AQ1343" s="182"/>
      <c r="AR1343" s="182"/>
      <c r="AS1343" s="182"/>
      <c r="AT1343" s="182"/>
      <c r="AU1343" s="182"/>
      <c r="AV1343" s="182">
        <v>4</v>
      </c>
      <c r="AW1343" s="182">
        <v>2</v>
      </c>
      <c r="AX1343" s="182">
        <v>2</v>
      </c>
      <c r="AY1343" s="182"/>
      <c r="AZ1343" s="182"/>
      <c r="BA1343" s="182"/>
      <c r="BB1343" s="182"/>
      <c r="BC1343" s="182"/>
      <c r="BD1343" s="182"/>
      <c r="BE1343" s="182"/>
      <c r="BF1343" s="182"/>
      <c r="BG1343" s="182">
        <v>729</v>
      </c>
      <c r="BH1343" s="182"/>
      <c r="BI1343" s="182"/>
      <c r="BJ1343" s="182"/>
      <c r="BK1343" s="182"/>
      <c r="BL1343" s="182"/>
      <c r="BM1343" s="182"/>
      <c r="BN1343" s="182"/>
      <c r="BO1343" s="182"/>
      <c r="BP1343" s="182"/>
      <c r="BQ1343" s="228" t="s">
        <v>180</v>
      </c>
      <c r="BR1343" s="228" t="s">
        <v>192</v>
      </c>
      <c r="BS1343" s="228" t="s">
        <v>326</v>
      </c>
      <c r="BT1343" s="228"/>
      <c r="BU1343" s="228">
        <v>8</v>
      </c>
      <c r="BV1343" s="228" t="s">
        <v>272</v>
      </c>
      <c r="BW1343" s="228" t="s">
        <v>222</v>
      </c>
      <c r="BX1343" s="186">
        <v>0</v>
      </c>
      <c r="BY1343" s="182">
        <v>8</v>
      </c>
      <c r="BZ1343" s="182">
        <v>8</v>
      </c>
      <c r="CA1343" s="182">
        <v>8</v>
      </c>
      <c r="CB1343" s="182">
        <v>0</v>
      </c>
      <c r="CC1343" s="182">
        <v>0</v>
      </c>
      <c r="CD1343" s="182">
        <v>729</v>
      </c>
      <c r="CE1343" s="228">
        <v>4</v>
      </c>
      <c r="CF1343" s="228">
        <v>2</v>
      </c>
      <c r="CG1343" s="113">
        <v>2</v>
      </c>
      <c r="CH1343" s="113">
        <v>0</v>
      </c>
      <c r="CI1343" s="113">
        <v>0</v>
      </c>
      <c r="CJ1343" s="113">
        <v>0</v>
      </c>
      <c r="CK1343" s="113">
        <v>0</v>
      </c>
      <c r="CL1343" s="113">
        <v>0</v>
      </c>
      <c r="CM1343" s="113">
        <v>0</v>
      </c>
      <c r="CN1343" s="185">
        <v>8</v>
      </c>
      <c r="CO1343" s="181">
        <v>737</v>
      </c>
      <c r="CP1343" s="187">
        <v>1.085481682496608E-2</v>
      </c>
      <c r="CQ1343" s="173">
        <v>5.4054054054054057E-2</v>
      </c>
      <c r="CR1343" s="173">
        <v>4.9797297297297298</v>
      </c>
      <c r="CS1343" s="173">
        <v>5.8823529411764712E-2</v>
      </c>
      <c r="CT1343" s="173">
        <v>5.4191176470588234</v>
      </c>
      <c r="CU1343" s="253">
        <v>2791</v>
      </c>
      <c r="CV1343" s="220">
        <v>-1</v>
      </c>
      <c r="CW1343" s="254">
        <f t="shared" si="140"/>
        <v>729</v>
      </c>
      <c r="CX1343" s="15">
        <f t="shared" si="141"/>
        <v>8</v>
      </c>
      <c r="CY1343" s="241">
        <f t="shared" si="142"/>
        <v>8</v>
      </c>
      <c r="CZ1343" s="241" t="str">
        <f>IFERROR(ROUND(CY1343/#REF!,1),"")</f>
        <v/>
      </c>
      <c r="DA1343" s="254">
        <f t="shared" si="143"/>
        <v>737</v>
      </c>
      <c r="DB1343" s="246">
        <f t="shared" si="144"/>
        <v>1.0854816824966078E-2</v>
      </c>
      <c r="DC1343" s="195"/>
      <c r="DD1343" s="15" t="str">
        <f>IFERROR(#REF!-AO1343,"")</f>
        <v/>
      </c>
      <c r="DE1343" s="195"/>
      <c r="DF1343" s="266" t="str">
        <f>IFERROR(#REF!-L1343,"")</f>
        <v/>
      </c>
      <c r="DG1343" s="228" t="e">
        <f>IF(#REF!&gt;AP1343,0,1)</f>
        <v>#REF!</v>
      </c>
      <c r="DH1343" s="228">
        <f t="shared" si="145"/>
        <v>0</v>
      </c>
      <c r="DI1343" s="228">
        <f t="shared" si="146"/>
        <v>1</v>
      </c>
    </row>
    <row r="1344" spans="1:113" ht="20.25" customHeight="1" x14ac:dyDescent="0.2">
      <c r="A1344">
        <v>2022</v>
      </c>
      <c r="B1344">
        <v>2</v>
      </c>
      <c r="C1344" s="261">
        <v>44619</v>
      </c>
      <c r="D1344">
        <v>415</v>
      </c>
      <c r="E1344">
        <v>657</v>
      </c>
      <c r="F1344">
        <v>47</v>
      </c>
      <c r="G1344" s="194" t="s">
        <v>327</v>
      </c>
      <c r="H1344" s="241" t="s">
        <v>328</v>
      </c>
      <c r="I1344" s="241" t="s">
        <v>221</v>
      </c>
      <c r="J1344" s="241">
        <v>3</v>
      </c>
      <c r="K1344" s="241">
        <v>1</v>
      </c>
      <c r="L1344" s="262">
        <v>90</v>
      </c>
      <c r="M1344" s="263">
        <v>83</v>
      </c>
      <c r="N1344" s="264">
        <v>96</v>
      </c>
      <c r="O1344" s="190"/>
      <c r="P1344" s="190"/>
      <c r="Q1344" s="190"/>
      <c r="R1344" s="190"/>
      <c r="S1344" s="190">
        <v>160</v>
      </c>
      <c r="T1344" s="190"/>
      <c r="U1344" s="190"/>
      <c r="V1344" s="190"/>
      <c r="W1344" s="190"/>
      <c r="X1344" s="190">
        <v>116</v>
      </c>
      <c r="Y1344" s="172"/>
      <c r="Z1344" s="172"/>
      <c r="AA1344" s="190"/>
      <c r="AB1344" s="190"/>
      <c r="AC1344" s="190"/>
      <c r="AD1344" s="190"/>
      <c r="AE1344" s="190"/>
      <c r="AF1344" s="190"/>
      <c r="AG1344" s="190"/>
      <c r="AH1344" s="190"/>
      <c r="AI1344" s="190"/>
      <c r="AJ1344" s="190"/>
      <c r="AK1344" s="172"/>
      <c r="AL1344" s="172"/>
      <c r="AM1344" s="265">
        <v>160</v>
      </c>
      <c r="AN1344" s="265">
        <v>116</v>
      </c>
      <c r="AO1344" s="183">
        <v>64</v>
      </c>
      <c r="AP1344" s="184">
        <v>169</v>
      </c>
      <c r="AQ1344" s="182"/>
      <c r="AR1344" s="182"/>
      <c r="AS1344" s="182"/>
      <c r="AT1344" s="182"/>
      <c r="AU1344" s="182"/>
      <c r="AV1344" s="182"/>
      <c r="AW1344" s="182"/>
      <c r="AX1344" s="182"/>
      <c r="AY1344" s="182"/>
      <c r="AZ1344" s="182"/>
      <c r="BA1344" s="182"/>
      <c r="BB1344" s="182"/>
      <c r="BC1344" s="182"/>
      <c r="BD1344" s="182"/>
      <c r="BE1344" s="182"/>
      <c r="BF1344" s="182"/>
      <c r="BG1344" s="182">
        <v>300</v>
      </c>
      <c r="BH1344" s="182"/>
      <c r="BI1344" s="182"/>
      <c r="BJ1344" s="182"/>
      <c r="BK1344" s="182"/>
      <c r="BL1344" s="182"/>
      <c r="BM1344" s="182"/>
      <c r="BN1344" s="182"/>
      <c r="BO1344" s="182"/>
      <c r="BP1344" s="182"/>
      <c r="BQ1344" s="228" t="s">
        <v>180</v>
      </c>
      <c r="BR1344" s="228" t="s">
        <v>192</v>
      </c>
      <c r="BS1344" s="228" t="s">
        <v>329</v>
      </c>
      <c r="BT1344" s="228"/>
      <c r="BU1344" s="228">
        <v>8</v>
      </c>
      <c r="BV1344" s="228" t="s">
        <v>272</v>
      </c>
      <c r="BW1344" s="228" t="s">
        <v>222</v>
      </c>
      <c r="BX1344" s="186">
        <v>0</v>
      </c>
      <c r="BY1344" s="182">
        <v>0</v>
      </c>
      <c r="BZ1344" s="182">
        <v>0</v>
      </c>
      <c r="CA1344" s="182">
        <v>0</v>
      </c>
      <c r="CB1344" s="182">
        <v>0</v>
      </c>
      <c r="CC1344" s="182">
        <v>0</v>
      </c>
      <c r="CD1344" s="182">
        <v>300</v>
      </c>
      <c r="CE1344" s="228">
        <v>0</v>
      </c>
      <c r="CF1344" s="228">
        <v>0</v>
      </c>
      <c r="CG1344" s="113">
        <v>0</v>
      </c>
      <c r="CH1344" s="113">
        <v>0</v>
      </c>
      <c r="CI1344" s="113">
        <v>0</v>
      </c>
      <c r="CJ1344" s="113">
        <v>0</v>
      </c>
      <c r="CK1344" s="113">
        <v>0</v>
      </c>
      <c r="CL1344" s="113">
        <v>0</v>
      </c>
      <c r="CM1344" s="113">
        <v>0</v>
      </c>
      <c r="CN1344" s="185">
        <v>0</v>
      </c>
      <c r="CO1344" s="181">
        <v>300</v>
      </c>
      <c r="CP1344" s="187">
        <v>0</v>
      </c>
      <c r="CQ1344" s="173">
        <v>0</v>
      </c>
      <c r="CR1344" s="173">
        <v>3.333333333333333</v>
      </c>
      <c r="CS1344" s="173">
        <v>0</v>
      </c>
      <c r="CT1344" s="173">
        <v>2.5862068965517242</v>
      </c>
      <c r="CU1344" s="253">
        <v>2791</v>
      </c>
      <c r="CV1344" s="220">
        <v>-1</v>
      </c>
      <c r="CW1344" s="254">
        <f t="shared" si="140"/>
        <v>300</v>
      </c>
      <c r="CX1344" s="15">
        <f t="shared" si="141"/>
        <v>0</v>
      </c>
      <c r="CY1344" s="241">
        <f t="shared" si="142"/>
        <v>0</v>
      </c>
      <c r="CZ1344" s="241" t="str">
        <f>IFERROR(ROUND(CY1344/#REF!,1),"")</f>
        <v/>
      </c>
      <c r="DA1344" s="254">
        <f t="shared" si="143"/>
        <v>300</v>
      </c>
      <c r="DB1344" s="246">
        <f t="shared" si="144"/>
        <v>0</v>
      </c>
      <c r="DC1344" s="195"/>
      <c r="DD1344" s="15" t="str">
        <f>IFERROR(#REF!-AO1344,"")</f>
        <v/>
      </c>
      <c r="DE1344" s="195"/>
      <c r="DF1344" s="266" t="str">
        <f>IFERROR(#REF!-L1344,"")</f>
        <v/>
      </c>
      <c r="DG1344" s="228" t="e">
        <f>IF(#REF!&gt;AP1344,0,1)</f>
        <v>#REF!</v>
      </c>
      <c r="DH1344" s="228">
        <f t="shared" si="145"/>
        <v>1</v>
      </c>
      <c r="DI1344" s="228">
        <f t="shared" si="146"/>
        <v>0</v>
      </c>
    </row>
    <row r="1345" spans="1:113" ht="20.25" customHeight="1" x14ac:dyDescent="0.2">
      <c r="A1345">
        <v>2022</v>
      </c>
      <c r="B1345">
        <v>2</v>
      </c>
      <c r="C1345" s="261">
        <v>44619</v>
      </c>
      <c r="D1345">
        <v>415</v>
      </c>
      <c r="E1345">
        <v>658</v>
      </c>
      <c r="F1345">
        <v>47</v>
      </c>
      <c r="G1345" s="194" t="s">
        <v>273</v>
      </c>
      <c r="H1345" s="241" t="s">
        <v>274</v>
      </c>
      <c r="I1345" s="241" t="s">
        <v>221</v>
      </c>
      <c r="J1345" s="241">
        <v>3</v>
      </c>
      <c r="K1345" s="241">
        <v>1</v>
      </c>
      <c r="L1345" s="262">
        <v>90</v>
      </c>
      <c r="M1345" s="263">
        <v>83</v>
      </c>
      <c r="N1345" s="264">
        <v>96</v>
      </c>
      <c r="O1345" s="190"/>
      <c r="P1345" s="190"/>
      <c r="Q1345" s="190"/>
      <c r="R1345" s="190"/>
      <c r="S1345" s="190">
        <v>160</v>
      </c>
      <c r="T1345" s="190"/>
      <c r="U1345" s="190"/>
      <c r="V1345" s="190"/>
      <c r="W1345" s="190"/>
      <c r="X1345" s="190">
        <v>116</v>
      </c>
      <c r="Y1345" s="172"/>
      <c r="Z1345" s="172"/>
      <c r="AA1345" s="190"/>
      <c r="AB1345" s="190"/>
      <c r="AC1345" s="190"/>
      <c r="AD1345" s="190"/>
      <c r="AE1345" s="190"/>
      <c r="AF1345" s="190"/>
      <c r="AG1345" s="190"/>
      <c r="AH1345" s="190"/>
      <c r="AI1345" s="190"/>
      <c r="AJ1345" s="190"/>
      <c r="AK1345" s="172"/>
      <c r="AL1345" s="172"/>
      <c r="AM1345" s="265">
        <v>160</v>
      </c>
      <c r="AN1345" s="265">
        <v>116</v>
      </c>
      <c r="AO1345" s="183">
        <v>64</v>
      </c>
      <c r="AP1345" s="184">
        <v>169</v>
      </c>
      <c r="AQ1345" s="182"/>
      <c r="AR1345" s="182"/>
      <c r="AS1345" s="182"/>
      <c r="AT1345" s="182"/>
      <c r="AU1345" s="182"/>
      <c r="AV1345" s="182"/>
      <c r="AW1345" s="182"/>
      <c r="AX1345" s="182"/>
      <c r="AY1345" s="182"/>
      <c r="AZ1345" s="182"/>
      <c r="BA1345" s="182"/>
      <c r="BB1345" s="182"/>
      <c r="BC1345" s="182"/>
      <c r="BD1345" s="182"/>
      <c r="BE1345" s="182"/>
      <c r="BF1345" s="182"/>
      <c r="BG1345" s="182">
        <v>300</v>
      </c>
      <c r="BH1345" s="182"/>
      <c r="BI1345" s="182"/>
      <c r="BJ1345" s="182"/>
      <c r="BK1345" s="182"/>
      <c r="BL1345" s="182"/>
      <c r="BM1345" s="182"/>
      <c r="BN1345" s="182"/>
      <c r="BO1345" s="182"/>
      <c r="BP1345" s="182"/>
      <c r="BQ1345" s="228" t="s">
        <v>180</v>
      </c>
      <c r="BR1345" s="228" t="s">
        <v>192</v>
      </c>
      <c r="BS1345" s="228" t="s">
        <v>275</v>
      </c>
      <c r="BT1345" s="228"/>
      <c r="BU1345" s="228">
        <v>8</v>
      </c>
      <c r="BV1345" s="228" t="s">
        <v>272</v>
      </c>
      <c r="BW1345" s="228" t="s">
        <v>222</v>
      </c>
      <c r="BX1345" s="186">
        <v>0</v>
      </c>
      <c r="BY1345" s="182">
        <v>0</v>
      </c>
      <c r="BZ1345" s="182">
        <v>0</v>
      </c>
      <c r="CA1345" s="182">
        <v>0</v>
      </c>
      <c r="CB1345" s="182">
        <v>0</v>
      </c>
      <c r="CC1345" s="182">
        <v>0</v>
      </c>
      <c r="CD1345" s="182">
        <v>300</v>
      </c>
      <c r="CE1345" s="228">
        <v>0</v>
      </c>
      <c r="CF1345" s="228">
        <v>0</v>
      </c>
      <c r="CG1345" s="113">
        <v>0</v>
      </c>
      <c r="CH1345" s="113">
        <v>0</v>
      </c>
      <c r="CI1345" s="113">
        <v>0</v>
      </c>
      <c r="CJ1345" s="113">
        <v>0</v>
      </c>
      <c r="CK1345" s="113">
        <v>0</v>
      </c>
      <c r="CL1345" s="113">
        <v>0</v>
      </c>
      <c r="CM1345" s="113">
        <v>0</v>
      </c>
      <c r="CN1345" s="185">
        <v>0</v>
      </c>
      <c r="CO1345" s="181">
        <v>300</v>
      </c>
      <c r="CP1345" s="187">
        <v>0</v>
      </c>
      <c r="CQ1345" s="173">
        <v>0</v>
      </c>
      <c r="CR1345" s="173">
        <v>3.333333333333333</v>
      </c>
      <c r="CS1345" s="173">
        <v>0</v>
      </c>
      <c r="CT1345" s="173">
        <v>2.5862068965517242</v>
      </c>
      <c r="CU1345" s="253">
        <v>2791</v>
      </c>
      <c r="CV1345" s="220">
        <v>-1</v>
      </c>
      <c r="CW1345" s="254">
        <f t="shared" si="140"/>
        <v>300</v>
      </c>
      <c r="CX1345" s="15">
        <f t="shared" si="141"/>
        <v>0</v>
      </c>
      <c r="CY1345" s="241">
        <f t="shared" si="142"/>
        <v>0</v>
      </c>
      <c r="CZ1345" s="241" t="str">
        <f>IFERROR(ROUND(CY1345/#REF!,1),"")</f>
        <v/>
      </c>
      <c r="DA1345" s="254">
        <f t="shared" si="143"/>
        <v>300</v>
      </c>
      <c r="DB1345" s="246">
        <f t="shared" si="144"/>
        <v>0</v>
      </c>
      <c r="DC1345" s="195"/>
      <c r="DD1345" s="15" t="str">
        <f>IFERROR(#REF!-AO1345,"")</f>
        <v/>
      </c>
      <c r="DE1345" s="195"/>
      <c r="DF1345" s="266" t="str">
        <f>IFERROR(#REF!-L1345,"")</f>
        <v/>
      </c>
      <c r="DG1345" s="228" t="e">
        <f>IF(#REF!&gt;AP1345,0,1)</f>
        <v>#REF!</v>
      </c>
      <c r="DH1345" s="228">
        <f t="shared" si="145"/>
        <v>1</v>
      </c>
      <c r="DI1345" s="228">
        <f t="shared" si="146"/>
        <v>0</v>
      </c>
    </row>
    <row r="1346" spans="1:113" ht="20.25" customHeight="1" x14ac:dyDescent="0.2">
      <c r="A1346">
        <v>2022</v>
      </c>
      <c r="B1346">
        <v>2</v>
      </c>
      <c r="C1346" s="261">
        <v>44619</v>
      </c>
      <c r="D1346">
        <v>4</v>
      </c>
      <c r="E1346">
        <v>11</v>
      </c>
      <c r="F1346">
        <v>48</v>
      </c>
      <c r="G1346" s="194" t="s">
        <v>276</v>
      </c>
      <c r="H1346" s="241" t="s">
        <v>277</v>
      </c>
      <c r="I1346" s="241" t="s">
        <v>221</v>
      </c>
      <c r="J1346" s="241">
        <v>2</v>
      </c>
      <c r="K1346" s="241">
        <v>2</v>
      </c>
      <c r="L1346" s="262">
        <v>212</v>
      </c>
      <c r="M1346" s="263">
        <v>197</v>
      </c>
      <c r="N1346" s="264">
        <v>226</v>
      </c>
      <c r="O1346" s="190"/>
      <c r="P1346" s="190"/>
      <c r="Q1346" s="190">
        <v>292</v>
      </c>
      <c r="R1346" s="190"/>
      <c r="S1346" s="190">
        <v>270</v>
      </c>
      <c r="T1346" s="190"/>
      <c r="U1346" s="190"/>
      <c r="V1346" s="190">
        <v>200</v>
      </c>
      <c r="W1346" s="190"/>
      <c r="X1346" s="190">
        <v>212</v>
      </c>
      <c r="Y1346" s="172"/>
      <c r="Z1346" s="172"/>
      <c r="AA1346" s="190">
        <v>276</v>
      </c>
      <c r="AB1346" s="190">
        <v>256</v>
      </c>
      <c r="AC1346" s="190"/>
      <c r="AD1346" s="190">
        <v>260</v>
      </c>
      <c r="AE1346" s="190">
        <v>270</v>
      </c>
      <c r="AF1346" s="190">
        <v>210</v>
      </c>
      <c r="AG1346" s="190">
        <v>215</v>
      </c>
      <c r="AH1346" s="190"/>
      <c r="AI1346" s="190">
        <v>209</v>
      </c>
      <c r="AJ1346" s="190">
        <v>226</v>
      </c>
      <c r="AK1346" s="172"/>
      <c r="AL1346" s="172"/>
      <c r="AM1346" s="265">
        <v>270.66666666666669</v>
      </c>
      <c r="AN1346" s="265">
        <v>212</v>
      </c>
      <c r="AO1346" s="183">
        <v>48</v>
      </c>
      <c r="AP1346" s="184">
        <v>195</v>
      </c>
      <c r="AQ1346" s="182"/>
      <c r="AR1346" s="182"/>
      <c r="AS1346" s="182"/>
      <c r="AT1346" s="182"/>
      <c r="AU1346" s="182"/>
      <c r="AV1346" s="182">
        <v>3</v>
      </c>
      <c r="AW1346" s="182">
        <v>3</v>
      </c>
      <c r="AX1346" s="182">
        <v>3</v>
      </c>
      <c r="AY1346" s="182"/>
      <c r="AZ1346" s="182"/>
      <c r="BA1346" s="182"/>
      <c r="BB1346" s="182"/>
      <c r="BC1346" s="182"/>
      <c r="BD1346" s="182"/>
      <c r="BE1346" s="182"/>
      <c r="BF1346" s="182"/>
      <c r="BG1346" s="182"/>
      <c r="BH1346" s="182"/>
      <c r="BI1346" s="182">
        <v>2</v>
      </c>
      <c r="BJ1346" s="182">
        <v>5</v>
      </c>
      <c r="BK1346" s="182"/>
      <c r="BL1346" s="182"/>
      <c r="BM1346" s="182"/>
      <c r="BN1346" s="182"/>
      <c r="BO1346" s="182"/>
      <c r="BP1346" s="182"/>
      <c r="BQ1346" s="228" t="s">
        <v>180</v>
      </c>
      <c r="BR1346" s="228" t="s">
        <v>266</v>
      </c>
      <c r="BS1346" s="228" t="s">
        <v>278</v>
      </c>
      <c r="BT1346" s="228"/>
      <c r="BU1346" s="228">
        <v>8</v>
      </c>
      <c r="BV1346" s="228" t="s">
        <v>268</v>
      </c>
      <c r="BW1346" s="228" t="s">
        <v>222</v>
      </c>
      <c r="BX1346" s="186">
        <v>0</v>
      </c>
      <c r="BY1346" s="182">
        <v>9</v>
      </c>
      <c r="BZ1346" s="182">
        <v>4.5</v>
      </c>
      <c r="CA1346" s="182">
        <v>4</v>
      </c>
      <c r="CB1346" s="182">
        <v>7</v>
      </c>
      <c r="CC1346" s="182">
        <v>3.5</v>
      </c>
      <c r="CD1346" s="182">
        <v>3</v>
      </c>
      <c r="CE1346" s="228">
        <v>1</v>
      </c>
      <c r="CF1346" s="228">
        <v>2</v>
      </c>
      <c r="CG1346" s="113">
        <v>4</v>
      </c>
      <c r="CH1346" s="113">
        <v>0</v>
      </c>
      <c r="CI1346" s="113">
        <v>0</v>
      </c>
      <c r="CJ1346" s="113">
        <v>0</v>
      </c>
      <c r="CK1346" s="113">
        <v>0</v>
      </c>
      <c r="CL1346" s="113">
        <v>0</v>
      </c>
      <c r="CM1346" s="113">
        <v>0</v>
      </c>
      <c r="CN1346" s="185">
        <v>8</v>
      </c>
      <c r="CO1346" s="181">
        <v>7</v>
      </c>
      <c r="CP1346" s="187">
        <v>1.142857142857143</v>
      </c>
      <c r="CQ1346" s="173">
        <v>3.7735849056603772E-2</v>
      </c>
      <c r="CR1346" s="173">
        <v>3.3018867924528301E-2</v>
      </c>
      <c r="CS1346" s="173">
        <v>3.7735849056603772E-2</v>
      </c>
      <c r="CT1346" s="173">
        <v>3.3018867924528301E-2</v>
      </c>
      <c r="CU1346" s="253">
        <v>2791</v>
      </c>
      <c r="CV1346" s="220">
        <v>-1</v>
      </c>
      <c r="CW1346" s="254">
        <f t="shared" si="140"/>
        <v>0</v>
      </c>
      <c r="CX1346" s="15">
        <f t="shared" si="141"/>
        <v>16</v>
      </c>
      <c r="CY1346" s="241">
        <f t="shared" si="142"/>
        <v>8</v>
      </c>
      <c r="CZ1346" s="241" t="str">
        <f>IFERROR(ROUND(CY1346/#REF!,1),"")</f>
        <v/>
      </c>
      <c r="DA1346" s="254">
        <f t="shared" si="143"/>
        <v>8</v>
      </c>
      <c r="DB1346" s="246">
        <f t="shared" si="144"/>
        <v>1</v>
      </c>
      <c r="DC1346" s="195"/>
      <c r="DD1346" s="15" t="str">
        <f>IFERROR(#REF!-AO1346,"")</f>
        <v/>
      </c>
      <c r="DE1346" s="195"/>
      <c r="DF1346" s="266" t="str">
        <f>IFERROR(#REF!-L1346,"")</f>
        <v/>
      </c>
      <c r="DG1346" s="228" t="e">
        <f>IF(#REF!&gt;AP1346,0,1)</f>
        <v>#REF!</v>
      </c>
      <c r="DH1346" s="228">
        <f t="shared" si="145"/>
        <v>1</v>
      </c>
      <c r="DI1346" s="228">
        <f t="shared" si="146"/>
        <v>1</v>
      </c>
    </row>
    <row r="1347" spans="1:113" ht="20.25" customHeight="1" x14ac:dyDescent="0.2">
      <c r="A1347">
        <v>2022</v>
      </c>
      <c r="B1347">
        <v>2</v>
      </c>
      <c r="C1347" s="261">
        <v>44619</v>
      </c>
      <c r="D1347">
        <v>4</v>
      </c>
      <c r="E1347">
        <v>12</v>
      </c>
      <c r="F1347">
        <v>48</v>
      </c>
      <c r="G1347" s="194" t="s">
        <v>264</v>
      </c>
      <c r="H1347" s="241" t="s">
        <v>265</v>
      </c>
      <c r="I1347" s="241" t="s">
        <v>221</v>
      </c>
      <c r="J1347" s="241">
        <v>2</v>
      </c>
      <c r="K1347" s="241">
        <v>2</v>
      </c>
      <c r="L1347" s="262">
        <v>212</v>
      </c>
      <c r="M1347" s="263">
        <v>197</v>
      </c>
      <c r="N1347" s="264">
        <v>226</v>
      </c>
      <c r="O1347" s="190"/>
      <c r="P1347" s="190"/>
      <c r="Q1347" s="190">
        <v>260</v>
      </c>
      <c r="R1347" s="190"/>
      <c r="S1347" s="190">
        <v>263</v>
      </c>
      <c r="T1347" s="190"/>
      <c r="U1347" s="190"/>
      <c r="V1347" s="190">
        <v>204</v>
      </c>
      <c r="W1347" s="190"/>
      <c r="X1347" s="190">
        <v>204</v>
      </c>
      <c r="Y1347" s="172"/>
      <c r="Z1347" s="172">
        <v>137</v>
      </c>
      <c r="AA1347" s="190">
        <v>284</v>
      </c>
      <c r="AB1347" s="190">
        <v>260</v>
      </c>
      <c r="AC1347" s="190"/>
      <c r="AD1347" s="190">
        <v>264</v>
      </c>
      <c r="AE1347" s="190">
        <v>276</v>
      </c>
      <c r="AF1347" s="190">
        <v>213</v>
      </c>
      <c r="AG1347" s="190">
        <v>219</v>
      </c>
      <c r="AH1347" s="190"/>
      <c r="AI1347" s="190">
        <v>215</v>
      </c>
      <c r="AJ1347" s="190">
        <v>230</v>
      </c>
      <c r="AK1347" s="172">
        <v>138</v>
      </c>
      <c r="AL1347" s="172">
        <v>139</v>
      </c>
      <c r="AM1347" s="265">
        <v>267.83333333333331</v>
      </c>
      <c r="AN1347" s="265">
        <v>214.16666666666671</v>
      </c>
      <c r="AO1347" s="183">
        <v>48</v>
      </c>
      <c r="AP1347" s="184">
        <v>195</v>
      </c>
      <c r="AQ1347" s="182">
        <v>52.173913043478258</v>
      </c>
      <c r="AR1347" s="182">
        <v>138</v>
      </c>
      <c r="AS1347" s="182"/>
      <c r="AT1347" s="182"/>
      <c r="AU1347" s="182"/>
      <c r="AV1347" s="182">
        <v>3</v>
      </c>
      <c r="AW1347" s="182">
        <v>3</v>
      </c>
      <c r="AX1347" s="182">
        <v>4</v>
      </c>
      <c r="AY1347" s="182"/>
      <c r="AZ1347" s="182"/>
      <c r="BA1347" s="182"/>
      <c r="BB1347" s="182"/>
      <c r="BC1347" s="182"/>
      <c r="BD1347" s="182"/>
      <c r="BE1347" s="182"/>
      <c r="BF1347" s="182"/>
      <c r="BG1347" s="182"/>
      <c r="BH1347" s="182"/>
      <c r="BI1347" s="182">
        <v>6</v>
      </c>
      <c r="BJ1347" s="182">
        <v>1</v>
      </c>
      <c r="BK1347" s="182"/>
      <c r="BL1347" s="182"/>
      <c r="BM1347" s="182"/>
      <c r="BN1347" s="182"/>
      <c r="BO1347" s="182"/>
      <c r="BP1347" s="182"/>
      <c r="BQ1347" s="228" t="s">
        <v>180</v>
      </c>
      <c r="BR1347" s="228" t="s">
        <v>266</v>
      </c>
      <c r="BS1347" s="228" t="s">
        <v>267</v>
      </c>
      <c r="BT1347" s="228"/>
      <c r="BU1347" s="228">
        <v>8</v>
      </c>
      <c r="BV1347" s="228" t="s">
        <v>268</v>
      </c>
      <c r="BW1347" s="228" t="s">
        <v>222</v>
      </c>
      <c r="BX1347" s="186">
        <v>0</v>
      </c>
      <c r="BY1347" s="182">
        <v>10</v>
      </c>
      <c r="BZ1347" s="182">
        <v>5</v>
      </c>
      <c r="CA1347" s="182">
        <v>5</v>
      </c>
      <c r="CB1347" s="182">
        <v>7</v>
      </c>
      <c r="CC1347" s="182">
        <v>3.5</v>
      </c>
      <c r="CD1347" s="182">
        <v>3</v>
      </c>
      <c r="CE1347" s="228">
        <v>1</v>
      </c>
      <c r="CF1347" s="228">
        <v>4</v>
      </c>
      <c r="CG1347" s="113">
        <v>2</v>
      </c>
      <c r="CH1347" s="113">
        <v>0</v>
      </c>
      <c r="CI1347" s="113">
        <v>0</v>
      </c>
      <c r="CJ1347" s="113">
        <v>0</v>
      </c>
      <c r="CK1347" s="113">
        <v>0</v>
      </c>
      <c r="CL1347" s="113">
        <v>0</v>
      </c>
      <c r="CM1347" s="113">
        <v>0</v>
      </c>
      <c r="CN1347" s="185">
        <v>8.5</v>
      </c>
      <c r="CO1347" s="181">
        <v>8</v>
      </c>
      <c r="CP1347" s="187">
        <v>1.0625</v>
      </c>
      <c r="CQ1347" s="173">
        <v>4.0094339622641507E-2</v>
      </c>
      <c r="CR1347" s="173">
        <v>3.7735849056603772E-2</v>
      </c>
      <c r="CS1347" s="173">
        <v>3.9688715953307398E-2</v>
      </c>
      <c r="CT1347" s="173">
        <v>3.735408560311284E-2</v>
      </c>
      <c r="CU1347" s="253">
        <v>2791</v>
      </c>
      <c r="CV1347" s="220">
        <v>-1</v>
      </c>
      <c r="CW1347" s="254">
        <f t="shared" si="140"/>
        <v>0</v>
      </c>
      <c r="CX1347" s="15">
        <f t="shared" si="141"/>
        <v>17</v>
      </c>
      <c r="CY1347" s="241">
        <f t="shared" si="142"/>
        <v>9</v>
      </c>
      <c r="CZ1347" s="241" t="str">
        <f>IFERROR(ROUND(CY1347/#REF!,1),"")</f>
        <v/>
      </c>
      <c r="DA1347" s="254">
        <f t="shared" si="143"/>
        <v>9</v>
      </c>
      <c r="DB1347" s="246">
        <f t="shared" si="144"/>
        <v>1</v>
      </c>
      <c r="DC1347" s="195"/>
      <c r="DD1347" s="15" t="str">
        <f>IFERROR(#REF!-AO1347,"")</f>
        <v/>
      </c>
      <c r="DE1347" s="195"/>
      <c r="DF1347" s="266" t="str">
        <f>IFERROR(#REF!-L1347,"")</f>
        <v/>
      </c>
      <c r="DG1347" s="228" t="e">
        <f>IF(#REF!&gt;AP1347,0,1)</f>
        <v>#REF!</v>
      </c>
      <c r="DH1347" s="228">
        <f t="shared" si="145"/>
        <v>1</v>
      </c>
      <c r="DI1347" s="228">
        <f t="shared" si="146"/>
        <v>1</v>
      </c>
    </row>
    <row r="1348" spans="1:113" ht="20.25" customHeight="1" x14ac:dyDescent="0.2">
      <c r="A1348">
        <v>2022</v>
      </c>
      <c r="B1348">
        <v>2</v>
      </c>
      <c r="C1348" s="261">
        <v>44619</v>
      </c>
      <c r="D1348">
        <v>334</v>
      </c>
      <c r="E1348">
        <v>254</v>
      </c>
      <c r="F1348">
        <v>49</v>
      </c>
      <c r="G1348" s="194" t="s">
        <v>220</v>
      </c>
      <c r="H1348" s="241" t="s">
        <v>179</v>
      </c>
      <c r="I1348" s="241" t="s">
        <v>221</v>
      </c>
      <c r="J1348" s="241">
        <v>4</v>
      </c>
      <c r="K1348" s="241">
        <v>2</v>
      </c>
      <c r="L1348" s="262">
        <v>203</v>
      </c>
      <c r="M1348" s="263">
        <v>188</v>
      </c>
      <c r="N1348" s="264">
        <v>217</v>
      </c>
      <c r="O1348" s="190">
        <v>308</v>
      </c>
      <c r="P1348" s="190"/>
      <c r="Q1348" s="190">
        <v>314</v>
      </c>
      <c r="R1348" s="190"/>
      <c r="S1348" s="190">
        <v>253</v>
      </c>
      <c r="T1348" s="190">
        <v>215</v>
      </c>
      <c r="U1348" s="190"/>
      <c r="V1348" s="190">
        <v>195</v>
      </c>
      <c r="W1348" s="190"/>
      <c r="X1348" s="190">
        <v>207</v>
      </c>
      <c r="Y1348" s="172">
        <v>145</v>
      </c>
      <c r="Z1348" s="172">
        <v>132</v>
      </c>
      <c r="AA1348" s="190">
        <v>267</v>
      </c>
      <c r="AB1348" s="190">
        <v>270</v>
      </c>
      <c r="AC1348" s="190"/>
      <c r="AD1348" s="190">
        <v>269</v>
      </c>
      <c r="AE1348" s="190">
        <v>274</v>
      </c>
      <c r="AF1348" s="190">
        <v>200</v>
      </c>
      <c r="AG1348" s="190">
        <v>218</v>
      </c>
      <c r="AH1348" s="190"/>
      <c r="AI1348" s="190">
        <v>204</v>
      </c>
      <c r="AJ1348" s="190">
        <v>219</v>
      </c>
      <c r="AK1348" s="172">
        <v>138</v>
      </c>
      <c r="AL1348" s="172">
        <v>141</v>
      </c>
      <c r="AM1348" s="265">
        <v>279.28571428571428</v>
      </c>
      <c r="AN1348" s="265">
        <v>208.28571428571431</v>
      </c>
      <c r="AO1348" s="183">
        <v>94</v>
      </c>
      <c r="AP1348" s="184">
        <v>153</v>
      </c>
      <c r="AQ1348" s="182">
        <v>103.5971223021583</v>
      </c>
      <c r="AR1348" s="182">
        <v>139</v>
      </c>
      <c r="AS1348" s="182"/>
      <c r="AT1348" s="182"/>
      <c r="AU1348" s="182">
        <v>900</v>
      </c>
      <c r="AV1348" s="182">
        <v>10</v>
      </c>
      <c r="AW1348" s="182">
        <v>5</v>
      </c>
      <c r="AX1348" s="182">
        <v>5</v>
      </c>
      <c r="AY1348" s="182"/>
      <c r="AZ1348" s="182"/>
      <c r="BA1348" s="182"/>
      <c r="BB1348" s="182"/>
      <c r="BC1348" s="182"/>
      <c r="BD1348" s="182"/>
      <c r="BE1348" s="182"/>
      <c r="BF1348" s="182"/>
      <c r="BG1348" s="182">
        <v>1260</v>
      </c>
      <c r="BH1348" s="182">
        <v>3</v>
      </c>
      <c r="BI1348" s="182">
        <v>4</v>
      </c>
      <c r="BJ1348" s="182">
        <v>4</v>
      </c>
      <c r="BK1348" s="182"/>
      <c r="BL1348" s="182"/>
      <c r="BM1348" s="182"/>
      <c r="BN1348" s="182"/>
      <c r="BO1348" s="182"/>
      <c r="BP1348" s="182"/>
      <c r="BQ1348" s="228" t="s">
        <v>180</v>
      </c>
      <c r="BR1348" s="228" t="s">
        <v>181</v>
      </c>
      <c r="BS1348" s="228" t="s">
        <v>182</v>
      </c>
      <c r="BT1348" s="228"/>
      <c r="BU1348" s="228">
        <v>8</v>
      </c>
      <c r="BV1348" s="228" t="s">
        <v>220</v>
      </c>
      <c r="BW1348" s="228" t="s">
        <v>222</v>
      </c>
      <c r="BX1348" s="186">
        <v>0</v>
      </c>
      <c r="BY1348" s="182">
        <v>20</v>
      </c>
      <c r="BZ1348" s="182">
        <v>10</v>
      </c>
      <c r="CA1348" s="182">
        <v>910</v>
      </c>
      <c r="CB1348" s="182">
        <v>11</v>
      </c>
      <c r="CC1348" s="182">
        <v>5.5</v>
      </c>
      <c r="CD1348" s="182">
        <v>1265</v>
      </c>
      <c r="CE1348" s="228">
        <v>6</v>
      </c>
      <c r="CF1348" s="228">
        <v>4</v>
      </c>
      <c r="CG1348" s="113">
        <v>4</v>
      </c>
      <c r="CH1348" s="113">
        <v>0</v>
      </c>
      <c r="CI1348" s="113">
        <v>0</v>
      </c>
      <c r="CJ1348" s="113">
        <v>0</v>
      </c>
      <c r="CK1348" s="113">
        <v>0</v>
      </c>
      <c r="CL1348" s="113">
        <v>0</v>
      </c>
      <c r="CM1348" s="113">
        <v>0</v>
      </c>
      <c r="CN1348" s="185">
        <v>15.5</v>
      </c>
      <c r="CO1348" s="181">
        <v>2175</v>
      </c>
      <c r="CP1348" s="187">
        <v>7.1264367816091957E-3</v>
      </c>
      <c r="CQ1348" s="173">
        <v>7.6354679802955669E-2</v>
      </c>
      <c r="CR1348" s="173">
        <v>10.71428571428571</v>
      </c>
      <c r="CS1348" s="173">
        <v>7.4417009602194786E-2</v>
      </c>
      <c r="CT1348" s="173">
        <v>10.442386831275719</v>
      </c>
      <c r="CU1348" s="253">
        <v>2791</v>
      </c>
      <c r="CV1348" s="220">
        <v>-1</v>
      </c>
      <c r="CW1348" s="254">
        <f t="shared" ref="CW1348:CW1411" si="147">AU1348+BG1348</f>
        <v>2160</v>
      </c>
      <c r="CX1348" s="15">
        <f t="shared" ref="CX1348:CX1411" si="148">SUM(BH1348:BP1348,AV1348:BD1348)</f>
        <v>31</v>
      </c>
      <c r="CY1348" s="241">
        <f t="shared" ref="CY1348:CY1411" si="149">IFERROR(ROUND(CX1348/K1348,0),"")</f>
        <v>16</v>
      </c>
      <c r="CZ1348" s="241" t="str">
        <f>IFERROR(ROUND(CY1348/#REF!,1),"")</f>
        <v/>
      </c>
      <c r="DA1348" s="254">
        <f t="shared" ref="DA1348:DA1411" si="150">IFERROR(CW1348+CY1348,"")</f>
        <v>2176</v>
      </c>
      <c r="DB1348" s="246">
        <f t="shared" ref="DB1348:DB1411" si="151">IFERROR(CY1348/DA1348,"")</f>
        <v>7.3529411764705881E-3</v>
      </c>
      <c r="DC1348" s="195"/>
      <c r="DD1348" s="15" t="str">
        <f>IFERROR(#REF!-AO1348,"")</f>
        <v/>
      </c>
      <c r="DE1348" s="195"/>
      <c r="DF1348" s="266" t="str">
        <f>IFERROR(#REF!-L1348,"")</f>
        <v/>
      </c>
      <c r="DG1348" s="228" t="e">
        <f>IF(#REF!&gt;AP1348,0,1)</f>
        <v>#REF!</v>
      </c>
      <c r="DH1348" s="228">
        <f t="shared" ref="DH1348:DH1411" si="152">IF(AN1348&lt;M1348,0,1)</f>
        <v>1</v>
      </c>
      <c r="DI1348" s="228">
        <f t="shared" ref="DI1348:DI1411" si="153">IF(AN1348&gt;N1348,0,1)</f>
        <v>1</v>
      </c>
    </row>
    <row r="1349" spans="1:113" ht="20.25" customHeight="1" x14ac:dyDescent="0.2">
      <c r="A1349">
        <v>2022</v>
      </c>
      <c r="B1349">
        <v>3</v>
      </c>
      <c r="C1349" s="261">
        <v>44620</v>
      </c>
      <c r="D1349">
        <v>137</v>
      </c>
      <c r="E1349">
        <v>273</v>
      </c>
      <c r="F1349">
        <v>2</v>
      </c>
      <c r="G1349" s="194" t="s">
        <v>174</v>
      </c>
      <c r="H1349" s="241" t="s">
        <v>175</v>
      </c>
      <c r="I1349" s="241" t="s">
        <v>169</v>
      </c>
      <c r="J1349" s="241">
        <v>3</v>
      </c>
      <c r="K1349" s="241">
        <v>2</v>
      </c>
      <c r="L1349" s="262">
        <v>564</v>
      </c>
      <c r="M1349" s="263">
        <v>524</v>
      </c>
      <c r="N1349" s="264">
        <v>603</v>
      </c>
      <c r="O1349" s="190"/>
      <c r="P1349" s="190"/>
      <c r="Q1349" s="190"/>
      <c r="R1349" s="190"/>
      <c r="S1349" s="190"/>
      <c r="T1349" s="190"/>
      <c r="U1349" s="190"/>
      <c r="V1349" s="190"/>
      <c r="W1349" s="190"/>
      <c r="X1349" s="190"/>
      <c r="Y1349" s="172"/>
      <c r="Z1349" s="172"/>
      <c r="AA1349" s="190"/>
      <c r="AB1349" s="190"/>
      <c r="AC1349" s="190"/>
      <c r="AD1349" s="190"/>
      <c r="AE1349" s="190"/>
      <c r="AF1349" s="190"/>
      <c r="AG1349" s="190"/>
      <c r="AH1349" s="190"/>
      <c r="AI1349" s="190"/>
      <c r="AJ1349" s="190"/>
      <c r="AK1349" s="172"/>
      <c r="AL1349" s="172">
        <v>126</v>
      </c>
      <c r="AM1349" s="265"/>
      <c r="AN1349" s="265"/>
      <c r="AO1349" s="183">
        <v>93</v>
      </c>
      <c r="AP1349" s="184">
        <v>116</v>
      </c>
      <c r="AQ1349" s="182">
        <v>85.714285714285722</v>
      </c>
      <c r="AR1349" s="182">
        <v>126</v>
      </c>
      <c r="AS1349" s="182"/>
      <c r="AT1349" s="182"/>
      <c r="AU1349" s="182"/>
      <c r="AV1349" s="182"/>
      <c r="AW1349" s="182"/>
      <c r="AX1349" s="182"/>
      <c r="AY1349" s="182"/>
      <c r="AZ1349" s="182"/>
      <c r="BA1349" s="182"/>
      <c r="BB1349" s="182"/>
      <c r="BC1349" s="182"/>
      <c r="BD1349" s="182"/>
      <c r="BE1349" s="182"/>
      <c r="BF1349" s="182"/>
      <c r="BG1349" s="182">
        <v>204</v>
      </c>
      <c r="BH1349" s="182"/>
      <c r="BI1349" s="182">
        <v>3</v>
      </c>
      <c r="BJ1349" s="182">
        <v>4</v>
      </c>
      <c r="BK1349" s="182"/>
      <c r="BL1349" s="182"/>
      <c r="BM1349" s="182"/>
      <c r="BN1349" s="182"/>
      <c r="BO1349" s="182">
        <v>6</v>
      </c>
      <c r="BP1349" s="182"/>
      <c r="BQ1349" s="228" t="s">
        <v>176</v>
      </c>
      <c r="BR1349" s="228"/>
      <c r="BS1349" s="228"/>
      <c r="BT1349" s="228"/>
      <c r="BU1349" s="228">
        <v>9</v>
      </c>
      <c r="BV1349" s="228" t="s">
        <v>177</v>
      </c>
      <c r="BW1349" s="228" t="s">
        <v>173</v>
      </c>
      <c r="BX1349" s="186">
        <v>0</v>
      </c>
      <c r="BY1349" s="182">
        <v>0</v>
      </c>
      <c r="BZ1349" s="182">
        <v>0</v>
      </c>
      <c r="CA1349" s="182">
        <v>0</v>
      </c>
      <c r="CB1349" s="182">
        <v>13</v>
      </c>
      <c r="CC1349" s="182">
        <v>6.5</v>
      </c>
      <c r="CD1349" s="182">
        <v>210</v>
      </c>
      <c r="CE1349" s="228">
        <v>0</v>
      </c>
      <c r="CF1349" s="228">
        <v>1</v>
      </c>
      <c r="CG1349" s="113">
        <v>2</v>
      </c>
      <c r="CH1349" s="113">
        <v>0</v>
      </c>
      <c r="CI1349" s="113">
        <v>0</v>
      </c>
      <c r="CJ1349" s="113">
        <v>0</v>
      </c>
      <c r="CK1349" s="113">
        <v>0</v>
      </c>
      <c r="CL1349" s="113">
        <v>3</v>
      </c>
      <c r="CM1349" s="113">
        <v>0</v>
      </c>
      <c r="CN1349" s="185">
        <v>6.5</v>
      </c>
      <c r="CO1349" s="181">
        <v>210</v>
      </c>
      <c r="CP1349" s="187">
        <v>3.095238095238095E-2</v>
      </c>
      <c r="CQ1349" s="173">
        <v>1.152482269503546E-2</v>
      </c>
      <c r="CR1349" s="173">
        <v>0.37234042553191488</v>
      </c>
      <c r="CS1349" s="173"/>
      <c r="CT1349" s="173"/>
      <c r="CU1349" s="253">
        <v>2791</v>
      </c>
      <c r="CV1349" s="220"/>
      <c r="CW1349" s="254">
        <f t="shared" si="147"/>
        <v>204</v>
      </c>
      <c r="CX1349" s="15">
        <f t="shared" si="148"/>
        <v>13</v>
      </c>
      <c r="CY1349" s="241">
        <f t="shared" si="149"/>
        <v>7</v>
      </c>
      <c r="CZ1349" s="241" t="str">
        <f>IFERROR(ROUND(CY1349/#REF!,1),"")</f>
        <v/>
      </c>
      <c r="DA1349" s="254">
        <f t="shared" si="150"/>
        <v>211</v>
      </c>
      <c r="DB1349" s="246">
        <f t="shared" si="151"/>
        <v>3.3175355450236969E-2</v>
      </c>
      <c r="DC1349" s="195"/>
      <c r="DD1349" s="15" t="str">
        <f>IFERROR(#REF!-AO1349,"")</f>
        <v/>
      </c>
      <c r="DE1349" s="195"/>
      <c r="DF1349" s="266" t="str">
        <f>IFERROR(#REF!-L1349,"")</f>
        <v/>
      </c>
      <c r="DG1349" s="228" t="e">
        <f>IF(#REF!&gt;AP1349,0,1)</f>
        <v>#REF!</v>
      </c>
      <c r="DH1349" s="228">
        <f t="shared" si="152"/>
        <v>0</v>
      </c>
      <c r="DI1349" s="228">
        <f t="shared" si="153"/>
        <v>1</v>
      </c>
    </row>
    <row r="1350" spans="1:113" ht="20.25" customHeight="1" x14ac:dyDescent="0.2">
      <c r="A1350">
        <v>2022</v>
      </c>
      <c r="B1350">
        <v>3</v>
      </c>
      <c r="C1350" s="261">
        <v>44620</v>
      </c>
      <c r="D1350">
        <v>419</v>
      </c>
      <c r="E1350">
        <v>670</v>
      </c>
      <c r="F1350">
        <v>2</v>
      </c>
      <c r="G1350" s="194" t="s">
        <v>235</v>
      </c>
      <c r="H1350" s="241" t="s">
        <v>236</v>
      </c>
      <c r="I1350" s="241" t="s">
        <v>169</v>
      </c>
      <c r="J1350" s="241">
        <v>4</v>
      </c>
      <c r="K1350" s="241">
        <v>2</v>
      </c>
      <c r="L1350" s="262">
        <v>298</v>
      </c>
      <c r="M1350" s="263">
        <v>280</v>
      </c>
      <c r="N1350" s="264">
        <v>319</v>
      </c>
      <c r="O1350" s="190">
        <v>441</v>
      </c>
      <c r="P1350" s="190">
        <v>418</v>
      </c>
      <c r="Q1350" s="190"/>
      <c r="R1350" s="190">
        <v>411</v>
      </c>
      <c r="S1350" s="190">
        <v>404</v>
      </c>
      <c r="T1350" s="190">
        <v>342</v>
      </c>
      <c r="U1350" s="190">
        <v>328</v>
      </c>
      <c r="V1350" s="190"/>
      <c r="W1350" s="190">
        <v>343</v>
      </c>
      <c r="X1350" s="190">
        <v>321</v>
      </c>
      <c r="Y1350" s="172">
        <v>154</v>
      </c>
      <c r="Z1350" s="172">
        <v>161</v>
      </c>
      <c r="AA1350" s="190">
        <v>431</v>
      </c>
      <c r="AB1350" s="190"/>
      <c r="AC1350" s="190">
        <v>435</v>
      </c>
      <c r="AD1350" s="190">
        <v>400</v>
      </c>
      <c r="AE1350" s="190"/>
      <c r="AF1350" s="190">
        <v>325</v>
      </c>
      <c r="AG1350" s="190"/>
      <c r="AH1350" s="190">
        <v>322</v>
      </c>
      <c r="AI1350" s="190">
        <v>321</v>
      </c>
      <c r="AJ1350" s="190"/>
      <c r="AK1350" s="172">
        <v>155</v>
      </c>
      <c r="AL1350" s="172">
        <v>152</v>
      </c>
      <c r="AM1350" s="265">
        <v>420</v>
      </c>
      <c r="AN1350" s="265">
        <v>328.85714285714278</v>
      </c>
      <c r="AO1350" s="183">
        <v>96</v>
      </c>
      <c r="AP1350" s="184">
        <v>150</v>
      </c>
      <c r="AQ1350" s="182">
        <v>92.60450160771704</v>
      </c>
      <c r="AR1350" s="182">
        <v>155.5</v>
      </c>
      <c r="AS1350" s="182"/>
      <c r="AT1350" s="182"/>
      <c r="AU1350" s="182">
        <v>960</v>
      </c>
      <c r="AV1350" s="182">
        <v>20</v>
      </c>
      <c r="AW1350" s="182">
        <v>25</v>
      </c>
      <c r="AX1350" s="182">
        <v>25</v>
      </c>
      <c r="AY1350" s="182">
        <v>10</v>
      </c>
      <c r="AZ1350" s="182"/>
      <c r="BA1350" s="182"/>
      <c r="BB1350" s="182"/>
      <c r="BC1350" s="182"/>
      <c r="BD1350" s="182"/>
      <c r="BE1350" s="182"/>
      <c r="BF1350" s="182"/>
      <c r="BG1350" s="182"/>
      <c r="BH1350" s="182"/>
      <c r="BI1350" s="182"/>
      <c r="BJ1350" s="182"/>
      <c r="BK1350" s="182"/>
      <c r="BL1350" s="182"/>
      <c r="BM1350" s="182"/>
      <c r="BN1350" s="182"/>
      <c r="BO1350" s="182"/>
      <c r="BP1350" s="182"/>
      <c r="BQ1350" s="228" t="s">
        <v>185</v>
      </c>
      <c r="BR1350" s="228" t="s">
        <v>186</v>
      </c>
      <c r="BS1350" s="228" t="s">
        <v>237</v>
      </c>
      <c r="BT1350" s="228" t="s">
        <v>188</v>
      </c>
      <c r="BU1350" s="228">
        <v>9</v>
      </c>
      <c r="BV1350" s="228" t="s">
        <v>238</v>
      </c>
      <c r="BW1350" s="228" t="s">
        <v>173</v>
      </c>
      <c r="BX1350" s="186">
        <v>0</v>
      </c>
      <c r="BY1350" s="182">
        <v>80</v>
      </c>
      <c r="BZ1350" s="182">
        <v>40</v>
      </c>
      <c r="CA1350" s="182">
        <v>1000</v>
      </c>
      <c r="CB1350" s="182">
        <v>0</v>
      </c>
      <c r="CC1350" s="182">
        <v>0</v>
      </c>
      <c r="CD1350" s="182">
        <v>0</v>
      </c>
      <c r="CE1350" s="228">
        <v>10</v>
      </c>
      <c r="CF1350" s="228">
        <v>12</v>
      </c>
      <c r="CG1350" s="113">
        <v>12</v>
      </c>
      <c r="CH1350" s="113">
        <v>5</v>
      </c>
      <c r="CI1350" s="113">
        <v>0</v>
      </c>
      <c r="CJ1350" s="113">
        <v>0</v>
      </c>
      <c r="CK1350" s="113">
        <v>0</v>
      </c>
      <c r="CL1350" s="113">
        <v>0</v>
      </c>
      <c r="CM1350" s="113">
        <v>0</v>
      </c>
      <c r="CN1350" s="185">
        <v>40</v>
      </c>
      <c r="CO1350" s="181">
        <v>1000</v>
      </c>
      <c r="CP1350" s="187">
        <v>0.04</v>
      </c>
      <c r="CQ1350" s="173">
        <v>0.13422818791946309</v>
      </c>
      <c r="CR1350" s="173">
        <v>3.3557046979865768</v>
      </c>
      <c r="CS1350" s="173">
        <v>0.1216333622936577</v>
      </c>
      <c r="CT1350" s="173">
        <v>3.040834057341443</v>
      </c>
      <c r="CU1350" s="253">
        <v>2791</v>
      </c>
      <c r="CV1350" s="220">
        <v>-1</v>
      </c>
      <c r="CW1350" s="254">
        <f t="shared" si="147"/>
        <v>960</v>
      </c>
      <c r="CX1350" s="15">
        <f t="shared" si="148"/>
        <v>80</v>
      </c>
      <c r="CY1350" s="241">
        <f t="shared" si="149"/>
        <v>40</v>
      </c>
      <c r="CZ1350" s="241" t="str">
        <f>IFERROR(ROUND(CY1350/#REF!,1),"")</f>
        <v/>
      </c>
      <c r="DA1350" s="254">
        <f t="shared" si="150"/>
        <v>1000</v>
      </c>
      <c r="DB1350" s="246">
        <f t="shared" si="151"/>
        <v>0.04</v>
      </c>
      <c r="DC1350" s="195"/>
      <c r="DD1350" s="15" t="str">
        <f>IFERROR(#REF!-AO1350,"")</f>
        <v/>
      </c>
      <c r="DE1350" s="195"/>
      <c r="DF1350" s="266" t="str">
        <f>IFERROR(#REF!-L1350,"")</f>
        <v/>
      </c>
      <c r="DG1350" s="228" t="e">
        <f>IF(#REF!&gt;AP1350,0,1)</f>
        <v>#REF!</v>
      </c>
      <c r="DH1350" s="228">
        <f t="shared" si="152"/>
        <v>1</v>
      </c>
      <c r="DI1350" s="228">
        <f t="shared" si="153"/>
        <v>0</v>
      </c>
    </row>
    <row r="1351" spans="1:113" ht="20.25" customHeight="1" x14ac:dyDescent="0.2">
      <c r="A1351">
        <v>2022</v>
      </c>
      <c r="B1351">
        <v>3</v>
      </c>
      <c r="C1351" s="261">
        <v>44620</v>
      </c>
      <c r="D1351">
        <v>137</v>
      </c>
      <c r="E1351">
        <v>273</v>
      </c>
      <c r="F1351">
        <v>3</v>
      </c>
      <c r="G1351" s="194" t="s">
        <v>174</v>
      </c>
      <c r="H1351" s="241" t="s">
        <v>175</v>
      </c>
      <c r="I1351" s="241" t="s">
        <v>169</v>
      </c>
      <c r="J1351" s="241">
        <v>3</v>
      </c>
      <c r="K1351" s="241">
        <v>2</v>
      </c>
      <c r="L1351" s="262">
        <v>564</v>
      </c>
      <c r="M1351" s="263">
        <v>524</v>
      </c>
      <c r="N1351" s="264">
        <v>603</v>
      </c>
      <c r="O1351" s="190"/>
      <c r="P1351" s="190"/>
      <c r="Q1351" s="190"/>
      <c r="R1351" s="190"/>
      <c r="S1351" s="190"/>
      <c r="T1351" s="190"/>
      <c r="U1351" s="190"/>
      <c r="V1351" s="190"/>
      <c r="W1351" s="190"/>
      <c r="X1351" s="190"/>
      <c r="Y1351" s="172"/>
      <c r="Z1351" s="172"/>
      <c r="AA1351" s="190"/>
      <c r="AB1351" s="190"/>
      <c r="AC1351" s="190">
        <v>842</v>
      </c>
      <c r="AD1351" s="190">
        <v>694</v>
      </c>
      <c r="AE1351" s="190"/>
      <c r="AF1351" s="190"/>
      <c r="AG1351" s="190"/>
      <c r="AH1351" s="190">
        <v>657</v>
      </c>
      <c r="AI1351" s="190">
        <v>600</v>
      </c>
      <c r="AJ1351" s="190"/>
      <c r="AK1351" s="172"/>
      <c r="AL1351" s="172"/>
      <c r="AM1351" s="265">
        <v>768</v>
      </c>
      <c r="AN1351" s="265">
        <v>628.5</v>
      </c>
      <c r="AO1351" s="183">
        <v>93</v>
      </c>
      <c r="AP1351" s="184">
        <v>116</v>
      </c>
      <c r="AQ1351" s="182"/>
      <c r="AR1351" s="182"/>
      <c r="AS1351" s="182"/>
      <c r="AT1351" s="182"/>
      <c r="AU1351" s="182"/>
      <c r="AV1351" s="182"/>
      <c r="AW1351" s="182"/>
      <c r="AX1351" s="182"/>
      <c r="AY1351" s="182"/>
      <c r="AZ1351" s="182"/>
      <c r="BA1351" s="182"/>
      <c r="BB1351" s="182"/>
      <c r="BC1351" s="182"/>
      <c r="BD1351" s="182"/>
      <c r="BE1351" s="182"/>
      <c r="BF1351" s="182"/>
      <c r="BG1351" s="182"/>
      <c r="BH1351" s="182"/>
      <c r="BI1351" s="182"/>
      <c r="BJ1351" s="182"/>
      <c r="BK1351" s="182"/>
      <c r="BL1351" s="182"/>
      <c r="BM1351" s="182"/>
      <c r="BN1351" s="182"/>
      <c r="BO1351" s="182"/>
      <c r="BP1351" s="182"/>
      <c r="BQ1351" s="228" t="s">
        <v>176</v>
      </c>
      <c r="BR1351" s="228"/>
      <c r="BS1351" s="228"/>
      <c r="BT1351" s="228"/>
      <c r="BU1351" s="228">
        <v>9</v>
      </c>
      <c r="BV1351" s="228" t="s">
        <v>177</v>
      </c>
      <c r="BW1351" s="228" t="s">
        <v>173</v>
      </c>
      <c r="BX1351" s="186">
        <v>0</v>
      </c>
      <c r="BY1351" s="182">
        <v>0</v>
      </c>
      <c r="BZ1351" s="182">
        <v>0</v>
      </c>
      <c r="CA1351" s="182">
        <v>0</v>
      </c>
      <c r="CB1351" s="182">
        <v>0</v>
      </c>
      <c r="CC1351" s="182">
        <v>0</v>
      </c>
      <c r="CD1351" s="182">
        <v>0</v>
      </c>
      <c r="CE1351" s="228">
        <v>0</v>
      </c>
      <c r="CF1351" s="228">
        <v>0</v>
      </c>
      <c r="CG1351" s="113">
        <v>0</v>
      </c>
      <c r="CH1351" s="113">
        <v>0</v>
      </c>
      <c r="CI1351" s="113">
        <v>0</v>
      </c>
      <c r="CJ1351" s="113">
        <v>0</v>
      </c>
      <c r="CK1351" s="113">
        <v>0</v>
      </c>
      <c r="CL1351" s="113">
        <v>0</v>
      </c>
      <c r="CM1351" s="113">
        <v>0</v>
      </c>
      <c r="CN1351" s="185">
        <v>0</v>
      </c>
      <c r="CO1351" s="181">
        <v>0</v>
      </c>
      <c r="CP1351" s="187"/>
      <c r="CQ1351" s="173">
        <v>0</v>
      </c>
      <c r="CR1351" s="173">
        <v>0</v>
      </c>
      <c r="CS1351" s="173">
        <v>0</v>
      </c>
      <c r="CT1351" s="173">
        <v>0</v>
      </c>
      <c r="CU1351" s="253">
        <v>2791</v>
      </c>
      <c r="CV1351" s="220">
        <v>-1</v>
      </c>
      <c r="CW1351" s="254">
        <f t="shared" si="147"/>
        <v>0</v>
      </c>
      <c r="CX1351" s="15">
        <f t="shared" si="148"/>
        <v>0</v>
      </c>
      <c r="CY1351" s="241">
        <f t="shared" si="149"/>
        <v>0</v>
      </c>
      <c r="CZ1351" s="241" t="str">
        <f>IFERROR(ROUND(CY1351/#REF!,1),"")</f>
        <v/>
      </c>
      <c r="DA1351" s="254">
        <f t="shared" si="150"/>
        <v>0</v>
      </c>
      <c r="DB1351" s="246" t="str">
        <f t="shared" si="151"/>
        <v/>
      </c>
      <c r="DC1351" s="195"/>
      <c r="DD1351" s="15" t="str">
        <f>IFERROR(#REF!-AO1351,"")</f>
        <v/>
      </c>
      <c r="DE1351" s="195"/>
      <c r="DF1351" s="266" t="str">
        <f>IFERROR(#REF!-L1351,"")</f>
        <v/>
      </c>
      <c r="DG1351" s="228" t="e">
        <f>IF(#REF!&gt;AP1351,0,1)</f>
        <v>#REF!</v>
      </c>
      <c r="DH1351" s="228">
        <f t="shared" si="152"/>
        <v>1</v>
      </c>
      <c r="DI1351" s="228">
        <f t="shared" si="153"/>
        <v>0</v>
      </c>
    </row>
    <row r="1352" spans="1:113" ht="20.25" customHeight="1" x14ac:dyDescent="0.2">
      <c r="A1352">
        <v>2022</v>
      </c>
      <c r="B1352">
        <v>3</v>
      </c>
      <c r="C1352" s="261">
        <v>44620</v>
      </c>
      <c r="D1352">
        <v>47</v>
      </c>
      <c r="E1352">
        <v>122</v>
      </c>
      <c r="F1352">
        <v>4</v>
      </c>
      <c r="G1352" s="194" t="s">
        <v>250</v>
      </c>
      <c r="H1352" s="241" t="s">
        <v>251</v>
      </c>
      <c r="I1352" s="241" t="s">
        <v>246</v>
      </c>
      <c r="J1352" s="241">
        <v>2</v>
      </c>
      <c r="K1352" s="241">
        <v>1</v>
      </c>
      <c r="L1352" s="262">
        <v>280</v>
      </c>
      <c r="M1352" s="263">
        <v>267</v>
      </c>
      <c r="N1352" s="264">
        <v>292</v>
      </c>
      <c r="O1352" s="190"/>
      <c r="P1352" s="190"/>
      <c r="Q1352" s="190"/>
      <c r="R1352" s="190"/>
      <c r="S1352" s="190"/>
      <c r="T1352" s="190"/>
      <c r="U1352" s="190"/>
      <c r="V1352" s="190"/>
      <c r="W1352" s="190"/>
      <c r="X1352" s="190"/>
      <c r="Y1352" s="172"/>
      <c r="Z1352" s="172"/>
      <c r="AA1352" s="190"/>
      <c r="AB1352" s="190"/>
      <c r="AC1352" s="190"/>
      <c r="AD1352" s="190"/>
      <c r="AE1352" s="190"/>
      <c r="AF1352" s="190"/>
      <c r="AG1352" s="190"/>
      <c r="AH1352" s="190"/>
      <c r="AI1352" s="190"/>
      <c r="AJ1352" s="190"/>
      <c r="AK1352" s="172"/>
      <c r="AL1352" s="172"/>
      <c r="AM1352" s="265"/>
      <c r="AN1352" s="265"/>
      <c r="AO1352" s="183">
        <v>64</v>
      </c>
      <c r="AP1352" s="184">
        <v>113</v>
      </c>
      <c r="AQ1352" s="182"/>
      <c r="AR1352" s="182"/>
      <c r="AS1352" s="182"/>
      <c r="AT1352" s="182"/>
      <c r="AU1352" s="182">
        <v>575</v>
      </c>
      <c r="AV1352" s="182"/>
      <c r="AW1352" s="182"/>
      <c r="AX1352" s="182"/>
      <c r="AY1352" s="182"/>
      <c r="AZ1352" s="182"/>
      <c r="BA1352" s="182"/>
      <c r="BB1352" s="182"/>
      <c r="BC1352" s="182"/>
      <c r="BD1352" s="182"/>
      <c r="BE1352" s="182"/>
      <c r="BF1352" s="182"/>
      <c r="BG1352" s="182">
        <v>650</v>
      </c>
      <c r="BH1352" s="182"/>
      <c r="BI1352" s="182"/>
      <c r="BJ1352" s="182"/>
      <c r="BK1352" s="182"/>
      <c r="BL1352" s="182"/>
      <c r="BM1352" s="182"/>
      <c r="BN1352" s="182"/>
      <c r="BO1352" s="182"/>
      <c r="BP1352" s="182"/>
      <c r="BQ1352" s="228" t="s">
        <v>185</v>
      </c>
      <c r="BR1352" s="228" t="s">
        <v>247</v>
      </c>
      <c r="BS1352" s="228" t="s">
        <v>252</v>
      </c>
      <c r="BT1352" s="228" t="s">
        <v>249</v>
      </c>
      <c r="BU1352" s="228">
        <v>9</v>
      </c>
      <c r="BV1352" s="228" t="s">
        <v>253</v>
      </c>
      <c r="BW1352" s="228" t="s">
        <v>173</v>
      </c>
      <c r="BX1352" s="186">
        <v>0</v>
      </c>
      <c r="BY1352" s="182">
        <v>0</v>
      </c>
      <c r="BZ1352" s="182">
        <v>0</v>
      </c>
      <c r="CA1352" s="182">
        <v>575</v>
      </c>
      <c r="CB1352" s="182">
        <v>0</v>
      </c>
      <c r="CC1352" s="182">
        <v>0</v>
      </c>
      <c r="CD1352" s="182">
        <v>650</v>
      </c>
      <c r="CE1352" s="228">
        <v>0</v>
      </c>
      <c r="CF1352" s="228">
        <v>0</v>
      </c>
      <c r="CG1352" s="113">
        <v>0</v>
      </c>
      <c r="CH1352" s="113">
        <v>0</v>
      </c>
      <c r="CI1352" s="113">
        <v>0</v>
      </c>
      <c r="CJ1352" s="113">
        <v>0</v>
      </c>
      <c r="CK1352" s="113">
        <v>0</v>
      </c>
      <c r="CL1352" s="113">
        <v>0</v>
      </c>
      <c r="CM1352" s="113">
        <v>0</v>
      </c>
      <c r="CN1352" s="185">
        <v>0</v>
      </c>
      <c r="CO1352" s="181">
        <v>1225</v>
      </c>
      <c r="CP1352" s="187">
        <v>0</v>
      </c>
      <c r="CQ1352" s="173">
        <v>0</v>
      </c>
      <c r="CR1352" s="173">
        <v>4.375</v>
      </c>
      <c r="CS1352" s="173"/>
      <c r="CT1352" s="173"/>
      <c r="CU1352" s="253">
        <v>2791</v>
      </c>
      <c r="CV1352" s="220"/>
      <c r="CW1352" s="254">
        <f t="shared" si="147"/>
        <v>1225</v>
      </c>
      <c r="CX1352" s="15">
        <f t="shared" si="148"/>
        <v>0</v>
      </c>
      <c r="CY1352" s="241">
        <f t="shared" si="149"/>
        <v>0</v>
      </c>
      <c r="CZ1352" s="241" t="str">
        <f>IFERROR(ROUND(CY1352/#REF!,1),"")</f>
        <v/>
      </c>
      <c r="DA1352" s="254">
        <f t="shared" si="150"/>
        <v>1225</v>
      </c>
      <c r="DB1352" s="246">
        <f t="shared" si="151"/>
        <v>0</v>
      </c>
      <c r="DC1352" s="195"/>
      <c r="DD1352" s="15" t="str">
        <f>IFERROR(#REF!-AO1352,"")</f>
        <v/>
      </c>
      <c r="DE1352" s="195"/>
      <c r="DF1352" s="266" t="str">
        <f>IFERROR(#REF!-L1352,"")</f>
        <v/>
      </c>
      <c r="DG1352" s="228" t="e">
        <f>IF(#REF!&gt;AP1352,0,1)</f>
        <v>#REF!</v>
      </c>
      <c r="DH1352" s="228">
        <f t="shared" si="152"/>
        <v>0</v>
      </c>
      <c r="DI1352" s="228">
        <f t="shared" si="153"/>
        <v>1</v>
      </c>
    </row>
    <row r="1353" spans="1:113" ht="20.25" customHeight="1" x14ac:dyDescent="0.2">
      <c r="A1353">
        <v>2022</v>
      </c>
      <c r="B1353">
        <v>3</v>
      </c>
      <c r="C1353" s="261">
        <v>44620</v>
      </c>
      <c r="D1353">
        <v>124</v>
      </c>
      <c r="E1353">
        <v>689</v>
      </c>
      <c r="F1353">
        <v>4</v>
      </c>
      <c r="G1353" s="194" t="s">
        <v>311</v>
      </c>
      <c r="H1353" s="241" t="s">
        <v>312</v>
      </c>
      <c r="I1353" s="241" t="s">
        <v>169</v>
      </c>
      <c r="J1353" s="241">
        <v>2</v>
      </c>
      <c r="K1353" s="241">
        <v>2</v>
      </c>
      <c r="L1353" s="262">
        <v>75</v>
      </c>
      <c r="M1353" s="263">
        <v>67</v>
      </c>
      <c r="N1353" s="264">
        <v>82</v>
      </c>
      <c r="O1353" s="190"/>
      <c r="P1353" s="190"/>
      <c r="Q1353" s="190"/>
      <c r="R1353" s="190"/>
      <c r="S1353" s="190"/>
      <c r="T1353" s="190"/>
      <c r="U1353" s="190"/>
      <c r="V1353" s="190"/>
      <c r="W1353" s="190"/>
      <c r="X1353" s="190"/>
      <c r="Y1353" s="172">
        <v>115</v>
      </c>
      <c r="Z1353" s="172">
        <v>115</v>
      </c>
      <c r="AA1353" s="190"/>
      <c r="AB1353" s="190"/>
      <c r="AC1353" s="190"/>
      <c r="AD1353" s="190"/>
      <c r="AE1353" s="190"/>
      <c r="AF1353" s="190"/>
      <c r="AG1353" s="190"/>
      <c r="AH1353" s="190"/>
      <c r="AI1353" s="190"/>
      <c r="AJ1353" s="190"/>
      <c r="AK1353" s="172"/>
      <c r="AL1353" s="172"/>
      <c r="AM1353" s="265"/>
      <c r="AN1353" s="265"/>
      <c r="AO1353" s="183">
        <v>59</v>
      </c>
      <c r="AP1353" s="184">
        <v>122</v>
      </c>
      <c r="AQ1353" s="182">
        <v>62.608695652173907</v>
      </c>
      <c r="AR1353" s="182">
        <v>115</v>
      </c>
      <c r="AS1353" s="182"/>
      <c r="AT1353" s="182"/>
      <c r="AU1353" s="182"/>
      <c r="AV1353" s="182"/>
      <c r="AW1353" s="182"/>
      <c r="AX1353" s="182"/>
      <c r="AY1353" s="182"/>
      <c r="AZ1353" s="182"/>
      <c r="BA1353" s="182"/>
      <c r="BB1353" s="182"/>
      <c r="BC1353" s="182"/>
      <c r="BD1353" s="182"/>
      <c r="BE1353" s="182"/>
      <c r="BF1353" s="182"/>
      <c r="BG1353" s="182"/>
      <c r="BH1353" s="182"/>
      <c r="BI1353" s="182"/>
      <c r="BJ1353" s="182"/>
      <c r="BK1353" s="182"/>
      <c r="BL1353" s="182"/>
      <c r="BM1353" s="182"/>
      <c r="BN1353" s="182"/>
      <c r="BO1353" s="182"/>
      <c r="BP1353" s="182"/>
      <c r="BQ1353" s="228" t="s">
        <v>180</v>
      </c>
      <c r="BR1353" s="228" t="s">
        <v>192</v>
      </c>
      <c r="BS1353" s="228"/>
      <c r="BT1353" s="228"/>
      <c r="BU1353" s="228">
        <v>9</v>
      </c>
      <c r="BV1353" s="228" t="s">
        <v>310</v>
      </c>
      <c r="BW1353" s="228" t="s">
        <v>173</v>
      </c>
      <c r="BX1353" s="186">
        <v>0</v>
      </c>
      <c r="BY1353" s="182">
        <v>0</v>
      </c>
      <c r="BZ1353" s="182">
        <v>0</v>
      </c>
      <c r="CA1353" s="182">
        <v>0</v>
      </c>
      <c r="CB1353" s="182">
        <v>0</v>
      </c>
      <c r="CC1353" s="182">
        <v>0</v>
      </c>
      <c r="CD1353" s="182">
        <v>0</v>
      </c>
      <c r="CE1353" s="228">
        <v>0</v>
      </c>
      <c r="CF1353" s="228">
        <v>0</v>
      </c>
      <c r="CG1353" s="113">
        <v>0</v>
      </c>
      <c r="CH1353" s="113">
        <v>0</v>
      </c>
      <c r="CI1353" s="113">
        <v>0</v>
      </c>
      <c r="CJ1353" s="113">
        <v>0</v>
      </c>
      <c r="CK1353" s="113">
        <v>0</v>
      </c>
      <c r="CL1353" s="113">
        <v>0</v>
      </c>
      <c r="CM1353" s="113">
        <v>0</v>
      </c>
      <c r="CN1353" s="185">
        <v>0</v>
      </c>
      <c r="CO1353" s="181">
        <v>0</v>
      </c>
      <c r="CP1353" s="187"/>
      <c r="CQ1353" s="173">
        <v>0</v>
      </c>
      <c r="CR1353" s="173">
        <v>0</v>
      </c>
      <c r="CS1353" s="173"/>
      <c r="CT1353" s="173"/>
      <c r="CU1353" s="253">
        <v>2791</v>
      </c>
      <c r="CV1353" s="220"/>
      <c r="CW1353" s="254">
        <f t="shared" si="147"/>
        <v>0</v>
      </c>
      <c r="CX1353" s="15">
        <f t="shared" si="148"/>
        <v>0</v>
      </c>
      <c r="CY1353" s="241">
        <f t="shared" si="149"/>
        <v>0</v>
      </c>
      <c r="CZ1353" s="241" t="str">
        <f>IFERROR(ROUND(CY1353/#REF!,1),"")</f>
        <v/>
      </c>
      <c r="DA1353" s="254">
        <f t="shared" si="150"/>
        <v>0</v>
      </c>
      <c r="DB1353" s="246" t="str">
        <f t="shared" si="151"/>
        <v/>
      </c>
      <c r="DC1353" s="195"/>
      <c r="DD1353" s="15" t="str">
        <f>IFERROR(#REF!-AO1353,"")</f>
        <v/>
      </c>
      <c r="DE1353" s="195"/>
      <c r="DF1353" s="266" t="str">
        <f>IFERROR(#REF!-L1353,"")</f>
        <v/>
      </c>
      <c r="DG1353" s="228" t="e">
        <f>IF(#REF!&gt;AP1353,0,1)</f>
        <v>#REF!</v>
      </c>
      <c r="DH1353" s="228">
        <f t="shared" si="152"/>
        <v>0</v>
      </c>
      <c r="DI1353" s="228">
        <f t="shared" si="153"/>
        <v>1</v>
      </c>
    </row>
    <row r="1354" spans="1:113" ht="20.25" customHeight="1" x14ac:dyDescent="0.2">
      <c r="A1354">
        <v>2022</v>
      </c>
      <c r="B1354">
        <v>3</v>
      </c>
      <c r="C1354" s="261">
        <v>44620</v>
      </c>
      <c r="D1354">
        <v>382</v>
      </c>
      <c r="E1354">
        <v>449</v>
      </c>
      <c r="F1354">
        <v>4</v>
      </c>
      <c r="G1354" s="194" t="s">
        <v>340</v>
      </c>
      <c r="H1354" s="241" t="s">
        <v>341</v>
      </c>
      <c r="I1354" s="241" t="s">
        <v>169</v>
      </c>
      <c r="J1354" s="241">
        <v>3</v>
      </c>
      <c r="K1354" s="241">
        <v>1</v>
      </c>
      <c r="L1354" s="262">
        <v>46</v>
      </c>
      <c r="M1354" s="263">
        <v>40</v>
      </c>
      <c r="N1354" s="264">
        <v>50</v>
      </c>
      <c r="O1354" s="190"/>
      <c r="P1354" s="190"/>
      <c r="Q1354" s="190"/>
      <c r="R1354" s="190"/>
      <c r="S1354" s="190"/>
      <c r="T1354" s="190"/>
      <c r="U1354" s="190"/>
      <c r="V1354" s="190"/>
      <c r="W1354" s="190"/>
      <c r="X1354" s="190"/>
      <c r="Y1354" s="172"/>
      <c r="Z1354" s="172"/>
      <c r="AA1354" s="190"/>
      <c r="AB1354" s="190"/>
      <c r="AC1354" s="190"/>
      <c r="AD1354" s="190"/>
      <c r="AE1354" s="190"/>
      <c r="AF1354" s="190"/>
      <c r="AG1354" s="190"/>
      <c r="AH1354" s="190"/>
      <c r="AI1354" s="190"/>
      <c r="AJ1354" s="190"/>
      <c r="AK1354" s="172"/>
      <c r="AL1354" s="172"/>
      <c r="AM1354" s="265"/>
      <c r="AN1354" s="265"/>
      <c r="AO1354" s="183">
        <v>112</v>
      </c>
      <c r="AP1354" s="184">
        <v>96</v>
      </c>
      <c r="AQ1354" s="182"/>
      <c r="AR1354" s="182"/>
      <c r="AS1354" s="182"/>
      <c r="AT1354" s="182"/>
      <c r="AU1354" s="182">
        <v>810</v>
      </c>
      <c r="AV1354" s="182"/>
      <c r="AW1354" s="182"/>
      <c r="AX1354" s="182"/>
      <c r="AY1354" s="182"/>
      <c r="AZ1354" s="182"/>
      <c r="BA1354" s="182"/>
      <c r="BB1354" s="182"/>
      <c r="BC1354" s="182"/>
      <c r="BD1354" s="182"/>
      <c r="BE1354" s="182"/>
      <c r="BF1354" s="182"/>
      <c r="BG1354" s="182"/>
      <c r="BH1354" s="182"/>
      <c r="BI1354" s="182"/>
      <c r="BJ1354" s="182"/>
      <c r="BK1354" s="182"/>
      <c r="BL1354" s="182"/>
      <c r="BM1354" s="182"/>
      <c r="BN1354" s="182"/>
      <c r="BO1354" s="182"/>
      <c r="BP1354" s="182"/>
      <c r="BQ1354" s="228" t="s">
        <v>185</v>
      </c>
      <c r="BR1354" s="228" t="s">
        <v>186</v>
      </c>
      <c r="BS1354" s="228" t="s">
        <v>342</v>
      </c>
      <c r="BT1354" s="228" t="s">
        <v>188</v>
      </c>
      <c r="BU1354" s="228">
        <v>9</v>
      </c>
      <c r="BV1354" s="228" t="s">
        <v>340</v>
      </c>
      <c r="BW1354" s="228" t="s">
        <v>173</v>
      </c>
      <c r="BX1354" s="186">
        <v>0</v>
      </c>
      <c r="BY1354" s="182">
        <v>0</v>
      </c>
      <c r="BZ1354" s="182">
        <v>0</v>
      </c>
      <c r="CA1354" s="182">
        <v>810</v>
      </c>
      <c r="CB1354" s="182">
        <v>0</v>
      </c>
      <c r="CC1354" s="182">
        <v>0</v>
      </c>
      <c r="CD1354" s="182">
        <v>0</v>
      </c>
      <c r="CE1354" s="228">
        <v>0</v>
      </c>
      <c r="CF1354" s="228">
        <v>0</v>
      </c>
      <c r="CG1354" s="113">
        <v>0</v>
      </c>
      <c r="CH1354" s="113">
        <v>0</v>
      </c>
      <c r="CI1354" s="113">
        <v>0</v>
      </c>
      <c r="CJ1354" s="113">
        <v>0</v>
      </c>
      <c r="CK1354" s="113">
        <v>0</v>
      </c>
      <c r="CL1354" s="113">
        <v>0</v>
      </c>
      <c r="CM1354" s="113">
        <v>0</v>
      </c>
      <c r="CN1354" s="185">
        <v>0</v>
      </c>
      <c r="CO1354" s="181">
        <v>810</v>
      </c>
      <c r="CP1354" s="187">
        <v>0</v>
      </c>
      <c r="CQ1354" s="173">
        <v>0</v>
      </c>
      <c r="CR1354" s="173">
        <v>17.60869565217391</v>
      </c>
      <c r="CS1354" s="173"/>
      <c r="CT1354" s="173"/>
      <c r="CU1354" s="253">
        <v>2791</v>
      </c>
      <c r="CV1354" s="220"/>
      <c r="CW1354" s="254">
        <f t="shared" si="147"/>
        <v>810</v>
      </c>
      <c r="CX1354" s="15">
        <f t="shared" si="148"/>
        <v>0</v>
      </c>
      <c r="CY1354" s="241">
        <f t="shared" si="149"/>
        <v>0</v>
      </c>
      <c r="CZ1354" s="241" t="str">
        <f>IFERROR(ROUND(CY1354/#REF!,1),"")</f>
        <v/>
      </c>
      <c r="DA1354" s="254">
        <f t="shared" si="150"/>
        <v>810</v>
      </c>
      <c r="DB1354" s="246">
        <f t="shared" si="151"/>
        <v>0</v>
      </c>
      <c r="DC1354" s="195"/>
      <c r="DD1354" s="15" t="str">
        <f>IFERROR(#REF!-AO1354,"")</f>
        <v/>
      </c>
      <c r="DE1354" s="195"/>
      <c r="DF1354" s="266" t="str">
        <f>IFERROR(#REF!-L1354,"")</f>
        <v/>
      </c>
      <c r="DG1354" s="228" t="e">
        <f>IF(#REF!&gt;AP1354,0,1)</f>
        <v>#REF!</v>
      </c>
      <c r="DH1354" s="228">
        <f t="shared" si="152"/>
        <v>0</v>
      </c>
      <c r="DI1354" s="228">
        <f t="shared" si="153"/>
        <v>1</v>
      </c>
    </row>
    <row r="1355" spans="1:113" ht="20.25" customHeight="1" x14ac:dyDescent="0.2">
      <c r="A1355">
        <v>2022</v>
      </c>
      <c r="B1355">
        <v>3</v>
      </c>
      <c r="C1355" s="261">
        <v>44620</v>
      </c>
      <c r="D1355">
        <v>407</v>
      </c>
      <c r="E1355">
        <v>627</v>
      </c>
      <c r="F1355">
        <v>4</v>
      </c>
      <c r="G1355" s="194" t="s">
        <v>190</v>
      </c>
      <c r="H1355" s="241" t="s">
        <v>191</v>
      </c>
      <c r="I1355" s="241" t="s">
        <v>169</v>
      </c>
      <c r="J1355" s="241">
        <v>1</v>
      </c>
      <c r="K1355" s="241">
        <v>5</v>
      </c>
      <c r="L1355" s="262">
        <v>418</v>
      </c>
      <c r="M1355" s="263">
        <v>384</v>
      </c>
      <c r="N1355" s="264">
        <v>452</v>
      </c>
      <c r="O1355" s="190">
        <v>466</v>
      </c>
      <c r="P1355" s="190"/>
      <c r="Q1355" s="190"/>
      <c r="R1355" s="190"/>
      <c r="S1355" s="190"/>
      <c r="T1355" s="190">
        <v>415</v>
      </c>
      <c r="U1355" s="190"/>
      <c r="V1355" s="190"/>
      <c r="W1355" s="190"/>
      <c r="X1355" s="190"/>
      <c r="Y1355" s="172"/>
      <c r="Z1355" s="172"/>
      <c r="AA1355" s="190"/>
      <c r="AB1355" s="190"/>
      <c r="AC1355" s="190"/>
      <c r="AD1355" s="190"/>
      <c r="AE1355" s="190"/>
      <c r="AF1355" s="190"/>
      <c r="AG1355" s="190"/>
      <c r="AH1355" s="190"/>
      <c r="AI1355" s="190"/>
      <c r="AJ1355" s="190"/>
      <c r="AK1355" s="172"/>
      <c r="AL1355" s="172"/>
      <c r="AM1355" s="265">
        <v>466</v>
      </c>
      <c r="AN1355" s="265">
        <v>415</v>
      </c>
      <c r="AO1355" s="183">
        <v>21</v>
      </c>
      <c r="AP1355" s="184">
        <v>171</v>
      </c>
      <c r="AQ1355" s="182"/>
      <c r="AR1355" s="182"/>
      <c r="AS1355" s="182"/>
      <c r="AT1355" s="182"/>
      <c r="AU1355" s="182">
        <v>120</v>
      </c>
      <c r="AV1355" s="182">
        <v>1</v>
      </c>
      <c r="AW1355" s="182">
        <v>1</v>
      </c>
      <c r="AX1355" s="182"/>
      <c r="AY1355" s="182"/>
      <c r="AZ1355" s="182"/>
      <c r="BA1355" s="182"/>
      <c r="BB1355" s="182"/>
      <c r="BC1355" s="182"/>
      <c r="BD1355" s="182"/>
      <c r="BE1355" s="182"/>
      <c r="BF1355" s="182"/>
      <c r="BG1355" s="182">
        <v>675</v>
      </c>
      <c r="BH1355" s="182"/>
      <c r="BI1355" s="182"/>
      <c r="BJ1355" s="182"/>
      <c r="BK1355" s="182"/>
      <c r="BL1355" s="182"/>
      <c r="BM1355" s="182"/>
      <c r="BN1355" s="182"/>
      <c r="BO1355" s="182"/>
      <c r="BP1355" s="182"/>
      <c r="BQ1355" s="228" t="s">
        <v>180</v>
      </c>
      <c r="BR1355" s="228" t="s">
        <v>192</v>
      </c>
      <c r="BS1355" s="228" t="s">
        <v>193</v>
      </c>
      <c r="BT1355" s="228"/>
      <c r="BU1355" s="228">
        <v>9</v>
      </c>
      <c r="BV1355" s="228" t="s">
        <v>194</v>
      </c>
      <c r="BW1355" s="228" t="s">
        <v>173</v>
      </c>
      <c r="BX1355" s="186">
        <v>0</v>
      </c>
      <c r="BY1355" s="182">
        <v>2</v>
      </c>
      <c r="BZ1355" s="182">
        <v>0.4</v>
      </c>
      <c r="CA1355" s="182">
        <v>120</v>
      </c>
      <c r="CB1355" s="182">
        <v>0</v>
      </c>
      <c r="CC1355" s="182">
        <v>0</v>
      </c>
      <c r="CD1355" s="182">
        <v>675</v>
      </c>
      <c r="CE1355" s="228">
        <v>0</v>
      </c>
      <c r="CF1355" s="228">
        <v>0</v>
      </c>
      <c r="CG1355" s="113">
        <v>0</v>
      </c>
      <c r="CH1355" s="113">
        <v>0</v>
      </c>
      <c r="CI1355" s="113">
        <v>0</v>
      </c>
      <c r="CJ1355" s="113">
        <v>0</v>
      </c>
      <c r="CK1355" s="113">
        <v>0</v>
      </c>
      <c r="CL1355" s="113">
        <v>0</v>
      </c>
      <c r="CM1355" s="113">
        <v>0</v>
      </c>
      <c r="CN1355" s="185">
        <v>0.4</v>
      </c>
      <c r="CO1355" s="181">
        <v>795</v>
      </c>
      <c r="CP1355" s="187">
        <v>5.0314465408805029E-4</v>
      </c>
      <c r="CQ1355" s="173">
        <v>9.5693779904306223E-4</v>
      </c>
      <c r="CR1355" s="173">
        <v>1.901913875598086</v>
      </c>
      <c r="CS1355" s="173">
        <v>9.6385542168674705E-4</v>
      </c>
      <c r="CT1355" s="173">
        <v>1.9156626506024099</v>
      </c>
      <c r="CU1355" s="253">
        <v>2791</v>
      </c>
      <c r="CV1355" s="220">
        <v>-1</v>
      </c>
      <c r="CW1355" s="254">
        <f t="shared" si="147"/>
        <v>795</v>
      </c>
      <c r="CX1355" s="15">
        <f t="shared" si="148"/>
        <v>2</v>
      </c>
      <c r="CY1355" s="241">
        <f t="shared" si="149"/>
        <v>0</v>
      </c>
      <c r="CZ1355" s="241" t="str">
        <f>IFERROR(ROUND(CY1355/#REF!,1),"")</f>
        <v/>
      </c>
      <c r="DA1355" s="254">
        <f t="shared" si="150"/>
        <v>795</v>
      </c>
      <c r="DB1355" s="246">
        <f t="shared" si="151"/>
        <v>0</v>
      </c>
      <c r="DC1355" s="195"/>
      <c r="DD1355" s="15" t="str">
        <f>IFERROR(#REF!-AO1355,"")</f>
        <v/>
      </c>
      <c r="DE1355" s="195"/>
      <c r="DF1355" s="266" t="str">
        <f>IFERROR(#REF!-L1355,"")</f>
        <v/>
      </c>
      <c r="DG1355" s="228" t="e">
        <f>IF(#REF!&gt;AP1355,0,1)</f>
        <v>#REF!</v>
      </c>
      <c r="DH1355" s="228">
        <f t="shared" si="152"/>
        <v>1</v>
      </c>
      <c r="DI1355" s="228">
        <f t="shared" si="153"/>
        <v>1</v>
      </c>
    </row>
    <row r="1356" spans="1:113" ht="20.25" customHeight="1" x14ac:dyDescent="0.2">
      <c r="A1356">
        <v>2022</v>
      </c>
      <c r="B1356">
        <v>3</v>
      </c>
      <c r="C1356" s="261">
        <v>44620</v>
      </c>
      <c r="D1356">
        <v>407</v>
      </c>
      <c r="E1356">
        <v>628</v>
      </c>
      <c r="F1356">
        <v>4</v>
      </c>
      <c r="G1356" s="194" t="s">
        <v>195</v>
      </c>
      <c r="H1356" s="241" t="s">
        <v>196</v>
      </c>
      <c r="I1356" s="241" t="s">
        <v>169</v>
      </c>
      <c r="J1356" s="241">
        <v>1</v>
      </c>
      <c r="K1356" s="241">
        <v>5</v>
      </c>
      <c r="L1356" s="262">
        <v>330</v>
      </c>
      <c r="M1356" s="263">
        <v>303</v>
      </c>
      <c r="N1356" s="264">
        <v>356</v>
      </c>
      <c r="O1356" s="190">
        <v>366</v>
      </c>
      <c r="P1356" s="190"/>
      <c r="Q1356" s="190"/>
      <c r="R1356" s="190"/>
      <c r="S1356" s="190"/>
      <c r="T1356" s="190">
        <v>312</v>
      </c>
      <c r="U1356" s="190"/>
      <c r="V1356" s="190"/>
      <c r="W1356" s="190"/>
      <c r="X1356" s="190"/>
      <c r="Y1356" s="172"/>
      <c r="Z1356" s="172"/>
      <c r="AA1356" s="190"/>
      <c r="AB1356" s="190"/>
      <c r="AC1356" s="190"/>
      <c r="AD1356" s="190"/>
      <c r="AE1356" s="190"/>
      <c r="AF1356" s="190"/>
      <c r="AG1356" s="190"/>
      <c r="AH1356" s="190"/>
      <c r="AI1356" s="190"/>
      <c r="AJ1356" s="190"/>
      <c r="AK1356" s="172"/>
      <c r="AL1356" s="172"/>
      <c r="AM1356" s="265">
        <v>366</v>
      </c>
      <c r="AN1356" s="265">
        <v>312</v>
      </c>
      <c r="AO1356" s="183">
        <v>21</v>
      </c>
      <c r="AP1356" s="184">
        <v>171</v>
      </c>
      <c r="AQ1356" s="182"/>
      <c r="AR1356" s="182"/>
      <c r="AS1356" s="182"/>
      <c r="AT1356" s="182"/>
      <c r="AU1356" s="182">
        <v>120</v>
      </c>
      <c r="AV1356" s="182">
        <v>1</v>
      </c>
      <c r="AW1356" s="182">
        <v>1</v>
      </c>
      <c r="AX1356" s="182">
        <v>1</v>
      </c>
      <c r="AY1356" s="182"/>
      <c r="AZ1356" s="182"/>
      <c r="BA1356" s="182"/>
      <c r="BB1356" s="182"/>
      <c r="BC1356" s="182"/>
      <c r="BD1356" s="182"/>
      <c r="BE1356" s="182"/>
      <c r="BF1356" s="182"/>
      <c r="BG1356" s="182">
        <v>675</v>
      </c>
      <c r="BH1356" s="182"/>
      <c r="BI1356" s="182"/>
      <c r="BJ1356" s="182"/>
      <c r="BK1356" s="182"/>
      <c r="BL1356" s="182"/>
      <c r="BM1356" s="182"/>
      <c r="BN1356" s="182"/>
      <c r="BO1356" s="182"/>
      <c r="BP1356" s="182"/>
      <c r="BQ1356" s="228" t="s">
        <v>180</v>
      </c>
      <c r="BR1356" s="228" t="s">
        <v>192</v>
      </c>
      <c r="BS1356" s="228" t="s">
        <v>197</v>
      </c>
      <c r="BT1356" s="228"/>
      <c r="BU1356" s="228">
        <v>9</v>
      </c>
      <c r="BV1356" s="228" t="s">
        <v>194</v>
      </c>
      <c r="BW1356" s="228" t="s">
        <v>173</v>
      </c>
      <c r="BX1356" s="186">
        <v>0</v>
      </c>
      <c r="BY1356" s="182">
        <v>3</v>
      </c>
      <c r="BZ1356" s="182">
        <v>0.6</v>
      </c>
      <c r="CA1356" s="182">
        <v>120</v>
      </c>
      <c r="CB1356" s="182">
        <v>0</v>
      </c>
      <c r="CC1356" s="182">
        <v>0</v>
      </c>
      <c r="CD1356" s="182">
        <v>675</v>
      </c>
      <c r="CE1356" s="228">
        <v>0</v>
      </c>
      <c r="CF1356" s="228">
        <v>0</v>
      </c>
      <c r="CG1356" s="113">
        <v>0</v>
      </c>
      <c r="CH1356" s="113">
        <v>0</v>
      </c>
      <c r="CI1356" s="113">
        <v>0</v>
      </c>
      <c r="CJ1356" s="113">
        <v>0</v>
      </c>
      <c r="CK1356" s="113">
        <v>0</v>
      </c>
      <c r="CL1356" s="113">
        <v>0</v>
      </c>
      <c r="CM1356" s="113">
        <v>0</v>
      </c>
      <c r="CN1356" s="185">
        <v>0.6</v>
      </c>
      <c r="CO1356" s="181">
        <v>795</v>
      </c>
      <c r="CP1356" s="187">
        <v>7.5471698113207543E-4</v>
      </c>
      <c r="CQ1356" s="173">
        <v>1.818181818181818E-3</v>
      </c>
      <c r="CR1356" s="173">
        <v>2.4090909090909092</v>
      </c>
      <c r="CS1356" s="173">
        <v>1.923076923076923E-3</v>
      </c>
      <c r="CT1356" s="173">
        <v>2.5480769230769229</v>
      </c>
      <c r="CU1356" s="253">
        <v>2791</v>
      </c>
      <c r="CV1356" s="220">
        <v>-1</v>
      </c>
      <c r="CW1356" s="254">
        <f t="shared" si="147"/>
        <v>795</v>
      </c>
      <c r="CX1356" s="15">
        <f t="shared" si="148"/>
        <v>3</v>
      </c>
      <c r="CY1356" s="241">
        <f t="shared" si="149"/>
        <v>1</v>
      </c>
      <c r="CZ1356" s="241" t="str">
        <f>IFERROR(ROUND(CY1356/#REF!,1),"")</f>
        <v/>
      </c>
      <c r="DA1356" s="254">
        <f t="shared" si="150"/>
        <v>796</v>
      </c>
      <c r="DB1356" s="246">
        <f t="shared" si="151"/>
        <v>1.2562814070351759E-3</v>
      </c>
      <c r="DC1356" s="195"/>
      <c r="DD1356" s="15" t="str">
        <f>IFERROR(#REF!-AO1356,"")</f>
        <v/>
      </c>
      <c r="DE1356" s="195"/>
      <c r="DF1356" s="266" t="str">
        <f>IFERROR(#REF!-L1356,"")</f>
        <v/>
      </c>
      <c r="DG1356" s="228" t="e">
        <f>IF(#REF!&gt;AP1356,0,1)</f>
        <v>#REF!</v>
      </c>
      <c r="DH1356" s="228">
        <f t="shared" si="152"/>
        <v>1</v>
      </c>
      <c r="DI1356" s="228">
        <f t="shared" si="153"/>
        <v>1</v>
      </c>
    </row>
    <row r="1357" spans="1:113" ht="20.25" customHeight="1" x14ac:dyDescent="0.2">
      <c r="A1357">
        <v>2022</v>
      </c>
      <c r="B1357">
        <v>3</v>
      </c>
      <c r="C1357" s="261">
        <v>44620</v>
      </c>
      <c r="D1357">
        <v>407</v>
      </c>
      <c r="E1357">
        <v>629</v>
      </c>
      <c r="F1357">
        <v>4</v>
      </c>
      <c r="G1357" s="194" t="s">
        <v>198</v>
      </c>
      <c r="H1357" s="241" t="s">
        <v>199</v>
      </c>
      <c r="I1357" s="241" t="s">
        <v>169</v>
      </c>
      <c r="J1357" s="241">
        <v>1</v>
      </c>
      <c r="K1357" s="241">
        <v>5</v>
      </c>
      <c r="L1357" s="262">
        <v>221</v>
      </c>
      <c r="M1357" s="263">
        <v>203</v>
      </c>
      <c r="N1357" s="264">
        <v>238</v>
      </c>
      <c r="O1357" s="190">
        <v>246</v>
      </c>
      <c r="P1357" s="190"/>
      <c r="Q1357" s="190"/>
      <c r="R1357" s="190"/>
      <c r="S1357" s="190"/>
      <c r="T1357" s="190">
        <v>212</v>
      </c>
      <c r="U1357" s="190"/>
      <c r="V1357" s="190"/>
      <c r="W1357" s="190"/>
      <c r="X1357" s="190"/>
      <c r="Y1357" s="172"/>
      <c r="Z1357" s="172"/>
      <c r="AA1357" s="190"/>
      <c r="AB1357" s="190"/>
      <c r="AC1357" s="190"/>
      <c r="AD1357" s="190"/>
      <c r="AE1357" s="190"/>
      <c r="AF1357" s="190"/>
      <c r="AG1357" s="190"/>
      <c r="AH1357" s="190"/>
      <c r="AI1357" s="190"/>
      <c r="AJ1357" s="190"/>
      <c r="AK1357" s="172"/>
      <c r="AL1357" s="172"/>
      <c r="AM1357" s="265">
        <v>246</v>
      </c>
      <c r="AN1357" s="265">
        <v>212</v>
      </c>
      <c r="AO1357" s="183">
        <v>21</v>
      </c>
      <c r="AP1357" s="184">
        <v>171</v>
      </c>
      <c r="AQ1357" s="182"/>
      <c r="AR1357" s="182"/>
      <c r="AS1357" s="182"/>
      <c r="AT1357" s="182"/>
      <c r="AU1357" s="182">
        <v>120</v>
      </c>
      <c r="AV1357" s="182">
        <v>1</v>
      </c>
      <c r="AW1357" s="182">
        <v>1</v>
      </c>
      <c r="AX1357" s="182"/>
      <c r="AY1357" s="182"/>
      <c r="AZ1357" s="182"/>
      <c r="BA1357" s="182"/>
      <c r="BB1357" s="182"/>
      <c r="BC1357" s="182"/>
      <c r="BD1357" s="182"/>
      <c r="BE1357" s="182"/>
      <c r="BF1357" s="182"/>
      <c r="BG1357" s="182">
        <v>675</v>
      </c>
      <c r="BH1357" s="182"/>
      <c r="BI1357" s="182"/>
      <c r="BJ1357" s="182"/>
      <c r="BK1357" s="182"/>
      <c r="BL1357" s="182"/>
      <c r="BM1357" s="182"/>
      <c r="BN1357" s="182"/>
      <c r="BO1357" s="182"/>
      <c r="BP1357" s="182"/>
      <c r="BQ1357" s="228" t="s">
        <v>180</v>
      </c>
      <c r="BR1357" s="228" t="s">
        <v>192</v>
      </c>
      <c r="BS1357" s="228" t="s">
        <v>197</v>
      </c>
      <c r="BT1357" s="228"/>
      <c r="BU1357" s="228">
        <v>9</v>
      </c>
      <c r="BV1357" s="228" t="s">
        <v>194</v>
      </c>
      <c r="BW1357" s="228" t="s">
        <v>173</v>
      </c>
      <c r="BX1357" s="186">
        <v>0</v>
      </c>
      <c r="BY1357" s="182">
        <v>2</v>
      </c>
      <c r="BZ1357" s="182">
        <v>0.4</v>
      </c>
      <c r="CA1357" s="182">
        <v>120</v>
      </c>
      <c r="CB1357" s="182">
        <v>0</v>
      </c>
      <c r="CC1357" s="182">
        <v>0</v>
      </c>
      <c r="CD1357" s="182">
        <v>675</v>
      </c>
      <c r="CE1357" s="228">
        <v>0</v>
      </c>
      <c r="CF1357" s="228">
        <v>0</v>
      </c>
      <c r="CG1357" s="113">
        <v>0</v>
      </c>
      <c r="CH1357" s="113">
        <v>0</v>
      </c>
      <c r="CI1357" s="113">
        <v>0</v>
      </c>
      <c r="CJ1357" s="113">
        <v>0</v>
      </c>
      <c r="CK1357" s="113">
        <v>0</v>
      </c>
      <c r="CL1357" s="113">
        <v>0</v>
      </c>
      <c r="CM1357" s="113">
        <v>0</v>
      </c>
      <c r="CN1357" s="185">
        <v>0.4</v>
      </c>
      <c r="CO1357" s="181">
        <v>795</v>
      </c>
      <c r="CP1357" s="187">
        <v>5.0314465408805029E-4</v>
      </c>
      <c r="CQ1357" s="173">
        <v>1.809954751131222E-3</v>
      </c>
      <c r="CR1357" s="173">
        <v>3.5972850678733028</v>
      </c>
      <c r="CS1357" s="173">
        <v>1.8867924528301889E-3</v>
      </c>
      <c r="CT1357" s="173">
        <v>3.75</v>
      </c>
      <c r="CU1357" s="253">
        <v>2791</v>
      </c>
      <c r="CV1357" s="220">
        <v>-1</v>
      </c>
      <c r="CW1357" s="254">
        <f t="shared" si="147"/>
        <v>795</v>
      </c>
      <c r="CX1357" s="15">
        <f t="shared" si="148"/>
        <v>2</v>
      </c>
      <c r="CY1357" s="241">
        <f t="shared" si="149"/>
        <v>0</v>
      </c>
      <c r="CZ1357" s="241" t="str">
        <f>IFERROR(ROUND(CY1357/#REF!,1),"")</f>
        <v/>
      </c>
      <c r="DA1357" s="254">
        <f t="shared" si="150"/>
        <v>795</v>
      </c>
      <c r="DB1357" s="246">
        <f t="shared" si="151"/>
        <v>0</v>
      </c>
      <c r="DC1357" s="195"/>
      <c r="DD1357" s="15" t="str">
        <f>IFERROR(#REF!-AO1357,"")</f>
        <v/>
      </c>
      <c r="DE1357" s="195"/>
      <c r="DF1357" s="266" t="str">
        <f>IFERROR(#REF!-L1357,"")</f>
        <v/>
      </c>
      <c r="DG1357" s="228" t="e">
        <f>IF(#REF!&gt;AP1357,0,1)</f>
        <v>#REF!</v>
      </c>
      <c r="DH1357" s="228">
        <f t="shared" si="152"/>
        <v>1</v>
      </c>
      <c r="DI1357" s="228">
        <f t="shared" si="153"/>
        <v>1</v>
      </c>
    </row>
    <row r="1358" spans="1:113" ht="20.25" customHeight="1" x14ac:dyDescent="0.2">
      <c r="A1358">
        <v>2022</v>
      </c>
      <c r="B1358">
        <v>3</v>
      </c>
      <c r="C1358" s="261">
        <v>44620</v>
      </c>
      <c r="D1358">
        <v>407</v>
      </c>
      <c r="E1358">
        <v>630</v>
      </c>
      <c r="F1358">
        <v>4</v>
      </c>
      <c r="G1358" s="194" t="s">
        <v>200</v>
      </c>
      <c r="H1358" s="241" t="s">
        <v>201</v>
      </c>
      <c r="I1358" s="241" t="s">
        <v>169</v>
      </c>
      <c r="J1358" s="241">
        <v>1</v>
      </c>
      <c r="K1358" s="241">
        <v>5</v>
      </c>
      <c r="L1358" s="262">
        <v>214</v>
      </c>
      <c r="M1358" s="263">
        <v>197</v>
      </c>
      <c r="N1358" s="264">
        <v>230</v>
      </c>
      <c r="O1358" s="190">
        <v>257</v>
      </c>
      <c r="P1358" s="190"/>
      <c r="Q1358" s="190"/>
      <c r="R1358" s="190"/>
      <c r="S1358" s="190"/>
      <c r="T1358" s="190">
        <v>220</v>
      </c>
      <c r="U1358" s="190"/>
      <c r="V1358" s="190"/>
      <c r="W1358" s="190"/>
      <c r="X1358" s="190"/>
      <c r="Y1358" s="172"/>
      <c r="Z1358" s="172"/>
      <c r="AA1358" s="190"/>
      <c r="AB1358" s="190"/>
      <c r="AC1358" s="190"/>
      <c r="AD1358" s="190"/>
      <c r="AE1358" s="190"/>
      <c r="AF1358" s="190"/>
      <c r="AG1358" s="190"/>
      <c r="AH1358" s="190"/>
      <c r="AI1358" s="190"/>
      <c r="AJ1358" s="190"/>
      <c r="AK1358" s="172"/>
      <c r="AL1358" s="172"/>
      <c r="AM1358" s="265">
        <v>257</v>
      </c>
      <c r="AN1358" s="265">
        <v>220</v>
      </c>
      <c r="AO1358" s="183">
        <v>21</v>
      </c>
      <c r="AP1358" s="184">
        <v>171</v>
      </c>
      <c r="AQ1358" s="182"/>
      <c r="AR1358" s="182"/>
      <c r="AS1358" s="182"/>
      <c r="AT1358" s="182"/>
      <c r="AU1358" s="182"/>
      <c r="AV1358" s="182"/>
      <c r="AW1358" s="182"/>
      <c r="AX1358" s="182"/>
      <c r="AY1358" s="182"/>
      <c r="AZ1358" s="182"/>
      <c r="BA1358" s="182"/>
      <c r="BB1358" s="182"/>
      <c r="BC1358" s="182"/>
      <c r="BD1358" s="182"/>
      <c r="BE1358" s="182"/>
      <c r="BF1358" s="182"/>
      <c r="BG1358" s="182"/>
      <c r="BH1358" s="182"/>
      <c r="BI1358" s="182"/>
      <c r="BJ1358" s="182"/>
      <c r="BK1358" s="182"/>
      <c r="BL1358" s="182"/>
      <c r="BM1358" s="182"/>
      <c r="BN1358" s="182"/>
      <c r="BO1358" s="182"/>
      <c r="BP1358" s="182"/>
      <c r="BQ1358" s="228" t="s">
        <v>180</v>
      </c>
      <c r="BR1358" s="228" t="s">
        <v>192</v>
      </c>
      <c r="BS1358" s="228" t="s">
        <v>197</v>
      </c>
      <c r="BT1358" s="228"/>
      <c r="BU1358" s="228">
        <v>9</v>
      </c>
      <c r="BV1358" s="228" t="s">
        <v>194</v>
      </c>
      <c r="BW1358" s="228" t="s">
        <v>173</v>
      </c>
      <c r="BX1358" s="186">
        <v>0</v>
      </c>
      <c r="BY1358" s="182">
        <v>0</v>
      </c>
      <c r="BZ1358" s="182">
        <v>0</v>
      </c>
      <c r="CA1358" s="182">
        <v>0</v>
      </c>
      <c r="CB1358" s="182">
        <v>0</v>
      </c>
      <c r="CC1358" s="182">
        <v>0</v>
      </c>
      <c r="CD1358" s="182">
        <v>0</v>
      </c>
      <c r="CE1358" s="228">
        <v>0</v>
      </c>
      <c r="CF1358" s="228">
        <v>0</v>
      </c>
      <c r="CG1358" s="113">
        <v>0</v>
      </c>
      <c r="CH1358" s="113">
        <v>0</v>
      </c>
      <c r="CI1358" s="113">
        <v>0</v>
      </c>
      <c r="CJ1358" s="113">
        <v>0</v>
      </c>
      <c r="CK1358" s="113">
        <v>0</v>
      </c>
      <c r="CL1358" s="113">
        <v>0</v>
      </c>
      <c r="CM1358" s="113">
        <v>0</v>
      </c>
      <c r="CN1358" s="185">
        <v>0</v>
      </c>
      <c r="CO1358" s="181">
        <v>0</v>
      </c>
      <c r="CP1358" s="187"/>
      <c r="CQ1358" s="173">
        <v>0</v>
      </c>
      <c r="CR1358" s="173">
        <v>0</v>
      </c>
      <c r="CS1358" s="173">
        <v>0</v>
      </c>
      <c r="CT1358" s="173">
        <v>0</v>
      </c>
      <c r="CU1358" s="253">
        <v>2791</v>
      </c>
      <c r="CV1358" s="220">
        <v>-1</v>
      </c>
      <c r="CW1358" s="254">
        <f t="shared" si="147"/>
        <v>0</v>
      </c>
      <c r="CX1358" s="15">
        <f t="shared" si="148"/>
        <v>0</v>
      </c>
      <c r="CY1358" s="241">
        <f t="shared" si="149"/>
        <v>0</v>
      </c>
      <c r="CZ1358" s="241" t="str">
        <f>IFERROR(ROUND(CY1358/#REF!,1),"")</f>
        <v/>
      </c>
      <c r="DA1358" s="254">
        <f t="shared" si="150"/>
        <v>0</v>
      </c>
      <c r="DB1358" s="246" t="str">
        <f t="shared" si="151"/>
        <v/>
      </c>
      <c r="DC1358" s="195"/>
      <c r="DD1358" s="15" t="str">
        <f>IFERROR(#REF!-AO1358,"")</f>
        <v/>
      </c>
      <c r="DE1358" s="195"/>
      <c r="DF1358" s="266" t="str">
        <f>IFERROR(#REF!-L1358,"")</f>
        <v/>
      </c>
      <c r="DG1358" s="228" t="e">
        <f>IF(#REF!&gt;AP1358,0,1)</f>
        <v>#REF!</v>
      </c>
      <c r="DH1358" s="228">
        <f t="shared" si="152"/>
        <v>1</v>
      </c>
      <c r="DI1358" s="228">
        <f t="shared" si="153"/>
        <v>1</v>
      </c>
    </row>
    <row r="1359" spans="1:113" ht="20.25" customHeight="1" x14ac:dyDescent="0.2">
      <c r="A1359">
        <v>2022</v>
      </c>
      <c r="B1359">
        <v>3</v>
      </c>
      <c r="C1359" s="261">
        <v>44620</v>
      </c>
      <c r="D1359">
        <v>417</v>
      </c>
      <c r="E1359">
        <v>660</v>
      </c>
      <c r="F1359">
        <v>4</v>
      </c>
      <c r="G1359" s="194" t="s">
        <v>345</v>
      </c>
      <c r="H1359" s="241" t="s">
        <v>346</v>
      </c>
      <c r="I1359" s="241" t="s">
        <v>169</v>
      </c>
      <c r="J1359" s="241">
        <v>1</v>
      </c>
      <c r="K1359" s="241">
        <v>6</v>
      </c>
      <c r="L1359" s="262">
        <v>1265</v>
      </c>
      <c r="M1359" s="263">
        <v>1190</v>
      </c>
      <c r="N1359" s="264">
        <v>1354</v>
      </c>
      <c r="O1359" s="190">
        <v>1655</v>
      </c>
      <c r="P1359" s="190">
        <v>1655</v>
      </c>
      <c r="Q1359" s="190"/>
      <c r="R1359" s="190">
        <v>1712</v>
      </c>
      <c r="S1359" s="190">
        <v>1581</v>
      </c>
      <c r="T1359" s="190">
        <v>1369</v>
      </c>
      <c r="U1359" s="190">
        <v>1348</v>
      </c>
      <c r="V1359" s="190"/>
      <c r="W1359" s="190">
        <v>1369</v>
      </c>
      <c r="X1359" s="190">
        <v>1333</v>
      </c>
      <c r="Y1359" s="172"/>
      <c r="Z1359" s="172"/>
      <c r="AA1359" s="190">
        <v>1670</v>
      </c>
      <c r="AB1359" s="190">
        <v>1626</v>
      </c>
      <c r="AC1359" s="190">
        <v>1637</v>
      </c>
      <c r="AD1359" s="190">
        <v>1468</v>
      </c>
      <c r="AE1359" s="190"/>
      <c r="AF1359" s="190">
        <v>1384</v>
      </c>
      <c r="AG1359" s="190">
        <v>1383</v>
      </c>
      <c r="AH1359" s="190">
        <v>1388</v>
      </c>
      <c r="AI1359" s="190">
        <v>1316</v>
      </c>
      <c r="AJ1359" s="190"/>
      <c r="AK1359" s="172"/>
      <c r="AL1359" s="172"/>
      <c r="AM1359" s="265">
        <v>1625.5</v>
      </c>
      <c r="AN1359" s="265">
        <v>1361.25</v>
      </c>
      <c r="AO1359" s="183">
        <v>21</v>
      </c>
      <c r="AP1359" s="184">
        <v>180</v>
      </c>
      <c r="AQ1359" s="182"/>
      <c r="AR1359" s="182"/>
      <c r="AS1359" s="182"/>
      <c r="AT1359" s="182"/>
      <c r="AU1359" s="182"/>
      <c r="AV1359" s="182">
        <v>6</v>
      </c>
      <c r="AW1359" s="182">
        <v>6</v>
      </c>
      <c r="AX1359" s="182">
        <v>6</v>
      </c>
      <c r="AY1359" s="182">
        <v>6</v>
      </c>
      <c r="AZ1359" s="182"/>
      <c r="BA1359" s="182"/>
      <c r="BB1359" s="182"/>
      <c r="BC1359" s="182"/>
      <c r="BD1359" s="182"/>
      <c r="BE1359" s="182"/>
      <c r="BF1359" s="182"/>
      <c r="BG1359" s="182"/>
      <c r="BH1359" s="182"/>
      <c r="BI1359" s="182"/>
      <c r="BJ1359" s="182"/>
      <c r="BK1359" s="182"/>
      <c r="BL1359" s="182"/>
      <c r="BM1359" s="182"/>
      <c r="BN1359" s="182"/>
      <c r="BO1359" s="182"/>
      <c r="BP1359" s="182"/>
      <c r="BQ1359" s="228" t="s">
        <v>185</v>
      </c>
      <c r="BR1359" s="228" t="s">
        <v>186</v>
      </c>
      <c r="BS1359" s="228" t="s">
        <v>347</v>
      </c>
      <c r="BT1359" s="228" t="s">
        <v>188</v>
      </c>
      <c r="BU1359" s="228">
        <v>9</v>
      </c>
      <c r="BV1359" s="228" t="s">
        <v>348</v>
      </c>
      <c r="BW1359" s="228" t="s">
        <v>173</v>
      </c>
      <c r="BX1359" s="186">
        <v>0</v>
      </c>
      <c r="BY1359" s="182">
        <v>24</v>
      </c>
      <c r="BZ1359" s="182">
        <v>4</v>
      </c>
      <c r="CA1359" s="182">
        <v>4</v>
      </c>
      <c r="CB1359" s="182">
        <v>0</v>
      </c>
      <c r="CC1359" s="182">
        <v>0</v>
      </c>
      <c r="CD1359" s="182">
        <v>0</v>
      </c>
      <c r="CE1359" s="228">
        <v>1</v>
      </c>
      <c r="CF1359" s="228">
        <v>1</v>
      </c>
      <c r="CG1359" s="113">
        <v>1</v>
      </c>
      <c r="CH1359" s="113">
        <v>1</v>
      </c>
      <c r="CI1359" s="113">
        <v>0</v>
      </c>
      <c r="CJ1359" s="113">
        <v>0</v>
      </c>
      <c r="CK1359" s="113">
        <v>0</v>
      </c>
      <c r="CL1359" s="113">
        <v>0</v>
      </c>
      <c r="CM1359" s="113">
        <v>0</v>
      </c>
      <c r="CN1359" s="185">
        <v>4</v>
      </c>
      <c r="CO1359" s="181">
        <v>4</v>
      </c>
      <c r="CP1359" s="187">
        <v>1</v>
      </c>
      <c r="CQ1359" s="173">
        <v>3.162055335968379E-3</v>
      </c>
      <c r="CR1359" s="173">
        <v>3.162055335968379E-3</v>
      </c>
      <c r="CS1359" s="173">
        <v>2.9384756657483929E-3</v>
      </c>
      <c r="CT1359" s="173">
        <v>2.9384756657483929E-3</v>
      </c>
      <c r="CU1359" s="253">
        <v>2791</v>
      </c>
      <c r="CV1359" s="220">
        <v>-1</v>
      </c>
      <c r="CW1359" s="254">
        <f t="shared" si="147"/>
        <v>0</v>
      </c>
      <c r="CX1359" s="15">
        <f t="shared" si="148"/>
        <v>24</v>
      </c>
      <c r="CY1359" s="241">
        <f t="shared" si="149"/>
        <v>4</v>
      </c>
      <c r="CZ1359" s="241" t="str">
        <f>IFERROR(ROUND(CY1359/#REF!,1),"")</f>
        <v/>
      </c>
      <c r="DA1359" s="254">
        <f t="shared" si="150"/>
        <v>4</v>
      </c>
      <c r="DB1359" s="246">
        <f t="shared" si="151"/>
        <v>1</v>
      </c>
      <c r="DC1359" s="195"/>
      <c r="DD1359" s="15" t="str">
        <f>IFERROR(#REF!-AO1359,"")</f>
        <v/>
      </c>
      <c r="DE1359" s="195"/>
      <c r="DF1359" s="266" t="str">
        <f>IFERROR(#REF!-L1359,"")</f>
        <v/>
      </c>
      <c r="DG1359" s="228" t="e">
        <f>IF(#REF!&gt;AP1359,0,1)</f>
        <v>#REF!</v>
      </c>
      <c r="DH1359" s="228">
        <f t="shared" si="152"/>
        <v>1</v>
      </c>
      <c r="DI1359" s="228">
        <f t="shared" si="153"/>
        <v>0</v>
      </c>
    </row>
    <row r="1360" spans="1:113" ht="20.25" customHeight="1" x14ac:dyDescent="0.2">
      <c r="A1360">
        <v>2022</v>
      </c>
      <c r="B1360">
        <v>3</v>
      </c>
      <c r="C1360" s="261">
        <v>44620</v>
      </c>
      <c r="D1360">
        <v>417</v>
      </c>
      <c r="E1360">
        <v>661</v>
      </c>
      <c r="F1360">
        <v>4</v>
      </c>
      <c r="G1360" s="194" t="s">
        <v>349</v>
      </c>
      <c r="H1360" s="241" t="s">
        <v>350</v>
      </c>
      <c r="I1360" s="241" t="s">
        <v>169</v>
      </c>
      <c r="J1360" s="241">
        <v>1</v>
      </c>
      <c r="K1360" s="241">
        <v>6</v>
      </c>
      <c r="L1360" s="262">
        <v>276</v>
      </c>
      <c r="M1360" s="263">
        <v>259</v>
      </c>
      <c r="N1360" s="264">
        <v>295</v>
      </c>
      <c r="O1360" s="190">
        <v>173</v>
      </c>
      <c r="P1360" s="190">
        <v>181</v>
      </c>
      <c r="Q1360" s="190"/>
      <c r="R1360" s="190">
        <v>172</v>
      </c>
      <c r="S1360" s="190">
        <v>166</v>
      </c>
      <c r="T1360" s="190">
        <v>146</v>
      </c>
      <c r="U1360" s="190">
        <v>148</v>
      </c>
      <c r="V1360" s="190"/>
      <c r="W1360" s="190">
        <v>150</v>
      </c>
      <c r="X1360" s="190">
        <v>141</v>
      </c>
      <c r="Y1360" s="172">
        <v>181</v>
      </c>
      <c r="Z1360" s="172">
        <v>171</v>
      </c>
      <c r="AA1360" s="190">
        <v>186</v>
      </c>
      <c r="AB1360" s="190">
        <v>173</v>
      </c>
      <c r="AC1360" s="190">
        <v>184</v>
      </c>
      <c r="AD1360" s="190">
        <v>162</v>
      </c>
      <c r="AE1360" s="190"/>
      <c r="AF1360" s="190">
        <v>152</v>
      </c>
      <c r="AG1360" s="190">
        <v>146</v>
      </c>
      <c r="AH1360" s="190">
        <v>150</v>
      </c>
      <c r="AI1360" s="190">
        <v>146</v>
      </c>
      <c r="AJ1360" s="190"/>
      <c r="AK1360" s="172">
        <v>184</v>
      </c>
      <c r="AL1360" s="172">
        <v>178</v>
      </c>
      <c r="AM1360" s="265">
        <v>174.625</v>
      </c>
      <c r="AN1360" s="265">
        <v>147.375</v>
      </c>
      <c r="AO1360" s="183">
        <v>21</v>
      </c>
      <c r="AP1360" s="184">
        <v>180</v>
      </c>
      <c r="AQ1360" s="182">
        <v>20.168067226890759</v>
      </c>
      <c r="AR1360" s="182">
        <v>178.5</v>
      </c>
      <c r="AS1360" s="182"/>
      <c r="AT1360" s="182"/>
      <c r="AU1360" s="182"/>
      <c r="AV1360" s="182"/>
      <c r="AW1360" s="182"/>
      <c r="AX1360" s="182"/>
      <c r="AY1360" s="182"/>
      <c r="AZ1360" s="182"/>
      <c r="BA1360" s="182"/>
      <c r="BB1360" s="182"/>
      <c r="BC1360" s="182"/>
      <c r="BD1360" s="182"/>
      <c r="BE1360" s="182"/>
      <c r="BF1360" s="182"/>
      <c r="BG1360" s="182">
        <v>660</v>
      </c>
      <c r="BH1360" s="182"/>
      <c r="BI1360" s="182">
        <v>6</v>
      </c>
      <c r="BJ1360" s="182">
        <v>7</v>
      </c>
      <c r="BK1360" s="182"/>
      <c r="BL1360" s="182">
        <v>4</v>
      </c>
      <c r="BM1360" s="182"/>
      <c r="BN1360" s="182"/>
      <c r="BO1360" s="182"/>
      <c r="BP1360" s="182"/>
      <c r="BQ1360" s="228" t="s">
        <v>185</v>
      </c>
      <c r="BR1360" s="228" t="s">
        <v>186</v>
      </c>
      <c r="BS1360" s="228" t="s">
        <v>351</v>
      </c>
      <c r="BT1360" s="228" t="s">
        <v>188</v>
      </c>
      <c r="BU1360" s="228">
        <v>9</v>
      </c>
      <c r="BV1360" s="228" t="s">
        <v>348</v>
      </c>
      <c r="BW1360" s="228" t="s">
        <v>173</v>
      </c>
      <c r="BX1360" s="186">
        <v>0</v>
      </c>
      <c r="BY1360" s="182">
        <v>0</v>
      </c>
      <c r="BZ1360" s="182">
        <v>0</v>
      </c>
      <c r="CA1360" s="182">
        <v>0</v>
      </c>
      <c r="CB1360" s="182">
        <v>17</v>
      </c>
      <c r="CC1360" s="182">
        <v>2.833333333333333</v>
      </c>
      <c r="CD1360" s="182">
        <v>662</v>
      </c>
      <c r="CE1360" s="228">
        <v>0</v>
      </c>
      <c r="CF1360" s="228">
        <v>1</v>
      </c>
      <c r="CG1360" s="113">
        <v>1</v>
      </c>
      <c r="CH1360" s="113">
        <v>0</v>
      </c>
      <c r="CI1360" s="113">
        <v>0</v>
      </c>
      <c r="CJ1360" s="113">
        <v>0</v>
      </c>
      <c r="CK1360" s="113">
        <v>0</v>
      </c>
      <c r="CL1360" s="113">
        <v>0</v>
      </c>
      <c r="CM1360" s="113">
        <v>0</v>
      </c>
      <c r="CN1360" s="185">
        <v>2.833333333333333</v>
      </c>
      <c r="CO1360" s="181">
        <v>662</v>
      </c>
      <c r="CP1360" s="187">
        <v>4.2799597180261826E-3</v>
      </c>
      <c r="CQ1360" s="173">
        <v>1.026570048309179E-2</v>
      </c>
      <c r="CR1360" s="173">
        <v>2.3985507246376812</v>
      </c>
      <c r="CS1360" s="173">
        <v>1.9225332202431441E-2</v>
      </c>
      <c r="CT1360" s="173">
        <v>4.4919423240033929</v>
      </c>
      <c r="CU1360" s="253">
        <v>2791</v>
      </c>
      <c r="CV1360" s="220">
        <v>-1</v>
      </c>
      <c r="CW1360" s="254">
        <f t="shared" si="147"/>
        <v>660</v>
      </c>
      <c r="CX1360" s="15">
        <f t="shared" si="148"/>
        <v>17</v>
      </c>
      <c r="CY1360" s="241">
        <f t="shared" si="149"/>
        <v>3</v>
      </c>
      <c r="CZ1360" s="241" t="str">
        <f>IFERROR(ROUND(CY1360/#REF!,1),"")</f>
        <v/>
      </c>
      <c r="DA1360" s="254">
        <f t="shared" si="150"/>
        <v>663</v>
      </c>
      <c r="DB1360" s="246">
        <f t="shared" si="151"/>
        <v>4.5248868778280547E-3</v>
      </c>
      <c r="DC1360" s="195"/>
      <c r="DD1360" s="15" t="str">
        <f>IFERROR(#REF!-AO1360,"")</f>
        <v/>
      </c>
      <c r="DE1360" s="195"/>
      <c r="DF1360" s="266" t="str">
        <f>IFERROR(#REF!-L1360,"")</f>
        <v/>
      </c>
      <c r="DG1360" s="228" t="e">
        <f>IF(#REF!&gt;AP1360,0,1)</f>
        <v>#REF!</v>
      </c>
      <c r="DH1360" s="228">
        <f t="shared" si="152"/>
        <v>0</v>
      </c>
      <c r="DI1360" s="228">
        <f t="shared" si="153"/>
        <v>1</v>
      </c>
    </row>
    <row r="1361" spans="1:113" ht="20.25" customHeight="1" x14ac:dyDescent="0.2">
      <c r="A1361">
        <v>2022</v>
      </c>
      <c r="B1361">
        <v>3</v>
      </c>
      <c r="C1361" s="261">
        <v>44620</v>
      </c>
      <c r="D1361">
        <v>376</v>
      </c>
      <c r="E1361">
        <v>438</v>
      </c>
      <c r="F1361">
        <v>5</v>
      </c>
      <c r="G1361" s="194" t="s">
        <v>216</v>
      </c>
      <c r="H1361" s="241" t="s">
        <v>217</v>
      </c>
      <c r="I1361" s="241" t="s">
        <v>169</v>
      </c>
      <c r="J1361" s="241">
        <v>3</v>
      </c>
      <c r="K1361" s="241">
        <v>2</v>
      </c>
      <c r="L1361" s="262">
        <v>335</v>
      </c>
      <c r="M1361" s="263">
        <v>315</v>
      </c>
      <c r="N1361" s="264">
        <v>358</v>
      </c>
      <c r="O1361" s="190">
        <v>472</v>
      </c>
      <c r="P1361" s="190">
        <v>451</v>
      </c>
      <c r="Q1361" s="190"/>
      <c r="R1361" s="190"/>
      <c r="S1361" s="190"/>
      <c r="T1361" s="190">
        <v>370</v>
      </c>
      <c r="U1361" s="190">
        <v>361</v>
      </c>
      <c r="V1361" s="190"/>
      <c r="W1361" s="190"/>
      <c r="X1361" s="190"/>
      <c r="Y1361" s="172">
        <v>135</v>
      </c>
      <c r="Z1361" s="172"/>
      <c r="AA1361" s="190"/>
      <c r="AB1361" s="190"/>
      <c r="AC1361" s="190"/>
      <c r="AD1361" s="190"/>
      <c r="AE1361" s="190"/>
      <c r="AF1361" s="190"/>
      <c r="AG1361" s="190"/>
      <c r="AH1361" s="190"/>
      <c r="AI1361" s="190"/>
      <c r="AJ1361" s="190"/>
      <c r="AK1361" s="172"/>
      <c r="AL1361" s="172"/>
      <c r="AM1361" s="265">
        <v>461.5</v>
      </c>
      <c r="AN1361" s="265">
        <v>365.5</v>
      </c>
      <c r="AO1361" s="183">
        <v>75</v>
      </c>
      <c r="AP1361" s="184">
        <v>144</v>
      </c>
      <c r="AQ1361" s="182">
        <v>80</v>
      </c>
      <c r="AR1361" s="182">
        <v>135</v>
      </c>
      <c r="AS1361" s="182"/>
      <c r="AT1361" s="182"/>
      <c r="AU1361" s="182">
        <v>780</v>
      </c>
      <c r="AV1361" s="182">
        <v>10</v>
      </c>
      <c r="AW1361" s="182">
        <v>8</v>
      </c>
      <c r="AX1361" s="182">
        <v>4</v>
      </c>
      <c r="AY1361" s="182"/>
      <c r="AZ1361" s="182"/>
      <c r="BA1361" s="182"/>
      <c r="BB1361" s="182"/>
      <c r="BC1361" s="182"/>
      <c r="BD1361" s="182"/>
      <c r="BE1361" s="182"/>
      <c r="BF1361" s="182"/>
      <c r="BG1361" s="182">
        <v>96</v>
      </c>
      <c r="BH1361" s="182"/>
      <c r="BI1361" s="182"/>
      <c r="BJ1361" s="182"/>
      <c r="BK1361" s="182"/>
      <c r="BL1361" s="182"/>
      <c r="BM1361" s="182"/>
      <c r="BN1361" s="182"/>
      <c r="BO1361" s="182"/>
      <c r="BP1361" s="182"/>
      <c r="BQ1361" s="228" t="s">
        <v>185</v>
      </c>
      <c r="BR1361" s="228" t="s">
        <v>186</v>
      </c>
      <c r="BS1361" s="228" t="s">
        <v>218</v>
      </c>
      <c r="BT1361" s="228" t="s">
        <v>188</v>
      </c>
      <c r="BU1361" s="228">
        <v>9</v>
      </c>
      <c r="BV1361" s="228" t="s">
        <v>219</v>
      </c>
      <c r="BW1361" s="228" t="s">
        <v>173</v>
      </c>
      <c r="BX1361" s="186">
        <v>0</v>
      </c>
      <c r="BY1361" s="182">
        <v>22</v>
      </c>
      <c r="BZ1361" s="182">
        <v>11</v>
      </c>
      <c r="CA1361" s="182">
        <v>791</v>
      </c>
      <c r="CB1361" s="182">
        <v>0</v>
      </c>
      <c r="CC1361" s="182">
        <v>0</v>
      </c>
      <c r="CD1361" s="182">
        <v>96</v>
      </c>
      <c r="CE1361" s="228">
        <v>5</v>
      </c>
      <c r="CF1361" s="228">
        <v>4</v>
      </c>
      <c r="CG1361" s="113">
        <v>2</v>
      </c>
      <c r="CH1361" s="113">
        <v>0</v>
      </c>
      <c r="CI1361" s="113">
        <v>0</v>
      </c>
      <c r="CJ1361" s="113">
        <v>0</v>
      </c>
      <c r="CK1361" s="113">
        <v>0</v>
      </c>
      <c r="CL1361" s="113">
        <v>0</v>
      </c>
      <c r="CM1361" s="113">
        <v>0</v>
      </c>
      <c r="CN1361" s="185">
        <v>11</v>
      </c>
      <c r="CO1361" s="181">
        <v>887</v>
      </c>
      <c r="CP1361" s="187">
        <v>1.240135287485907E-2</v>
      </c>
      <c r="CQ1361" s="173">
        <v>3.2835820895522387E-2</v>
      </c>
      <c r="CR1361" s="173">
        <v>2.6477611940298509</v>
      </c>
      <c r="CS1361" s="173">
        <v>3.0095759233926132E-2</v>
      </c>
      <c r="CT1361" s="173">
        <v>2.4268125854993161</v>
      </c>
      <c r="CU1361" s="253">
        <v>2791</v>
      </c>
      <c r="CV1361" s="220">
        <v>-1</v>
      </c>
      <c r="CW1361" s="254">
        <f t="shared" si="147"/>
        <v>876</v>
      </c>
      <c r="CX1361" s="15">
        <f t="shared" si="148"/>
        <v>22</v>
      </c>
      <c r="CY1361" s="241">
        <f t="shared" si="149"/>
        <v>11</v>
      </c>
      <c r="CZ1361" s="241" t="str">
        <f>IFERROR(ROUND(CY1361/#REF!,1),"")</f>
        <v/>
      </c>
      <c r="DA1361" s="254">
        <f t="shared" si="150"/>
        <v>887</v>
      </c>
      <c r="DB1361" s="246">
        <f t="shared" si="151"/>
        <v>1.2401352874859075E-2</v>
      </c>
      <c r="DC1361" s="195"/>
      <c r="DD1361" s="15" t="str">
        <f>IFERROR(#REF!-AO1361,"")</f>
        <v/>
      </c>
      <c r="DE1361" s="195"/>
      <c r="DF1361" s="266" t="str">
        <f>IFERROR(#REF!-L1361,"")</f>
        <v/>
      </c>
      <c r="DG1361" s="228" t="e">
        <f>IF(#REF!&gt;AP1361,0,1)</f>
        <v>#REF!</v>
      </c>
      <c r="DH1361" s="228">
        <f t="shared" si="152"/>
        <v>1</v>
      </c>
      <c r="DI1361" s="228">
        <f t="shared" si="153"/>
        <v>0</v>
      </c>
    </row>
    <row r="1362" spans="1:113" ht="20.25" customHeight="1" x14ac:dyDescent="0.2">
      <c r="A1362">
        <v>2022</v>
      </c>
      <c r="B1362">
        <v>3</v>
      </c>
      <c r="C1362" s="261">
        <v>44620</v>
      </c>
      <c r="D1362">
        <v>29</v>
      </c>
      <c r="E1362">
        <v>81</v>
      </c>
      <c r="F1362">
        <v>6</v>
      </c>
      <c r="G1362" s="194" t="s">
        <v>484</v>
      </c>
      <c r="H1362" s="241" t="s">
        <v>485</v>
      </c>
      <c r="I1362" s="241" t="s">
        <v>169</v>
      </c>
      <c r="J1362" s="241">
        <v>2</v>
      </c>
      <c r="K1362" s="241">
        <v>3</v>
      </c>
      <c r="L1362" s="262">
        <v>388</v>
      </c>
      <c r="M1362" s="263">
        <v>360</v>
      </c>
      <c r="N1362" s="264">
        <v>415</v>
      </c>
      <c r="O1362" s="190"/>
      <c r="P1362" s="190">
        <v>448</v>
      </c>
      <c r="Q1362" s="190"/>
      <c r="R1362" s="190">
        <v>452</v>
      </c>
      <c r="S1362" s="190">
        <v>469</v>
      </c>
      <c r="T1362" s="190"/>
      <c r="U1362" s="190">
        <v>390</v>
      </c>
      <c r="V1362" s="190"/>
      <c r="W1362" s="190">
        <v>401</v>
      </c>
      <c r="X1362" s="190">
        <v>396</v>
      </c>
      <c r="Y1362" s="172"/>
      <c r="Z1362" s="172"/>
      <c r="AA1362" s="190"/>
      <c r="AB1362" s="190">
        <v>491</v>
      </c>
      <c r="AC1362" s="190">
        <v>488</v>
      </c>
      <c r="AD1362" s="190">
        <v>463</v>
      </c>
      <c r="AE1362" s="190"/>
      <c r="AF1362" s="190"/>
      <c r="AG1362" s="190">
        <v>397</v>
      </c>
      <c r="AH1362" s="190">
        <v>402</v>
      </c>
      <c r="AI1362" s="190">
        <v>378</v>
      </c>
      <c r="AJ1362" s="190"/>
      <c r="AK1362" s="172"/>
      <c r="AL1362" s="172"/>
      <c r="AM1362" s="265">
        <v>468.5</v>
      </c>
      <c r="AN1362" s="265">
        <v>394</v>
      </c>
      <c r="AO1362" s="183">
        <v>60</v>
      </c>
      <c r="AP1362" s="184">
        <v>120</v>
      </c>
      <c r="AQ1362" s="182"/>
      <c r="AR1362" s="182"/>
      <c r="AS1362" s="182"/>
      <c r="AT1362" s="182"/>
      <c r="AU1362" s="182"/>
      <c r="AV1362" s="182">
        <v>2</v>
      </c>
      <c r="AW1362" s="182">
        <v>1</v>
      </c>
      <c r="AX1362" s="182">
        <v>1</v>
      </c>
      <c r="AY1362" s="182"/>
      <c r="AZ1362" s="182"/>
      <c r="BA1362" s="182"/>
      <c r="BB1362" s="182"/>
      <c r="BC1362" s="182"/>
      <c r="BD1362" s="182"/>
      <c r="BE1362" s="182"/>
      <c r="BF1362" s="182"/>
      <c r="BG1362" s="182">
        <v>690</v>
      </c>
      <c r="BH1362" s="182"/>
      <c r="BI1362" s="182"/>
      <c r="BJ1362" s="182">
        <v>4</v>
      </c>
      <c r="BK1362" s="182"/>
      <c r="BL1362" s="182"/>
      <c r="BM1362" s="182"/>
      <c r="BN1362" s="182"/>
      <c r="BO1362" s="182"/>
      <c r="BP1362" s="182"/>
      <c r="BQ1362" s="228" t="s">
        <v>180</v>
      </c>
      <c r="BR1362" s="228" t="s">
        <v>266</v>
      </c>
      <c r="BS1362" s="228" t="s">
        <v>486</v>
      </c>
      <c r="BT1362" s="228"/>
      <c r="BU1362" s="228">
        <v>9</v>
      </c>
      <c r="BV1362" s="228" t="s">
        <v>483</v>
      </c>
      <c r="BW1362" s="228" t="s">
        <v>173</v>
      </c>
      <c r="BX1362" s="186">
        <v>0</v>
      </c>
      <c r="BY1362" s="182">
        <v>4</v>
      </c>
      <c r="BZ1362" s="182">
        <v>1.333333333333333</v>
      </c>
      <c r="CA1362" s="182">
        <v>1</v>
      </c>
      <c r="CB1362" s="182">
        <v>4</v>
      </c>
      <c r="CC1362" s="182">
        <v>1.333333333333333</v>
      </c>
      <c r="CD1362" s="182">
        <v>691</v>
      </c>
      <c r="CE1362" s="228">
        <v>0</v>
      </c>
      <c r="CF1362" s="228">
        <v>0</v>
      </c>
      <c r="CG1362" s="113">
        <v>1</v>
      </c>
      <c r="CH1362" s="113">
        <v>0</v>
      </c>
      <c r="CI1362" s="113">
        <v>0</v>
      </c>
      <c r="CJ1362" s="113">
        <v>0</v>
      </c>
      <c r="CK1362" s="113">
        <v>0</v>
      </c>
      <c r="CL1362" s="113">
        <v>0</v>
      </c>
      <c r="CM1362" s="113">
        <v>0</v>
      </c>
      <c r="CN1362" s="185">
        <v>2.666666666666667</v>
      </c>
      <c r="CO1362" s="181">
        <v>692</v>
      </c>
      <c r="CP1362" s="187">
        <v>3.8535645472061661E-3</v>
      </c>
      <c r="CQ1362" s="173">
        <v>6.8728522336769758E-3</v>
      </c>
      <c r="CR1362" s="173">
        <v>1.7835051546391749</v>
      </c>
      <c r="CS1362" s="173">
        <v>6.7681895093062603E-3</v>
      </c>
      <c r="CT1362" s="173">
        <v>1.756345177664975</v>
      </c>
      <c r="CU1362" s="253">
        <v>2791</v>
      </c>
      <c r="CV1362" s="220">
        <v>-1</v>
      </c>
      <c r="CW1362" s="254">
        <f t="shared" si="147"/>
        <v>690</v>
      </c>
      <c r="CX1362" s="15">
        <f t="shared" si="148"/>
        <v>8</v>
      </c>
      <c r="CY1362" s="241">
        <f t="shared" si="149"/>
        <v>3</v>
      </c>
      <c r="CZ1362" s="241" t="str">
        <f>IFERROR(ROUND(CY1362/#REF!,1),"")</f>
        <v/>
      </c>
      <c r="DA1362" s="254">
        <f t="shared" si="150"/>
        <v>693</v>
      </c>
      <c r="DB1362" s="246">
        <f t="shared" si="151"/>
        <v>4.329004329004329E-3</v>
      </c>
      <c r="DC1362" s="195"/>
      <c r="DD1362" s="15" t="str">
        <f>IFERROR(#REF!-AO1362,"")</f>
        <v/>
      </c>
      <c r="DE1362" s="195"/>
      <c r="DF1362" s="266" t="str">
        <f>IFERROR(#REF!-L1362,"")</f>
        <v/>
      </c>
      <c r="DG1362" s="228" t="e">
        <f>IF(#REF!&gt;AP1362,0,1)</f>
        <v>#REF!</v>
      </c>
      <c r="DH1362" s="228">
        <f t="shared" si="152"/>
        <v>1</v>
      </c>
      <c r="DI1362" s="228">
        <f t="shared" si="153"/>
        <v>1</v>
      </c>
    </row>
    <row r="1363" spans="1:113" ht="20.25" customHeight="1" x14ac:dyDescent="0.2">
      <c r="A1363">
        <v>2022</v>
      </c>
      <c r="B1363">
        <v>3</v>
      </c>
      <c r="C1363" s="261">
        <v>44620</v>
      </c>
      <c r="D1363">
        <v>29</v>
      </c>
      <c r="E1363">
        <v>83</v>
      </c>
      <c r="F1363">
        <v>6</v>
      </c>
      <c r="G1363" s="194" t="s">
        <v>480</v>
      </c>
      <c r="H1363" s="241" t="s">
        <v>481</v>
      </c>
      <c r="I1363" s="241" t="s">
        <v>169</v>
      </c>
      <c r="J1363" s="241">
        <v>2</v>
      </c>
      <c r="K1363" s="241">
        <v>3</v>
      </c>
      <c r="L1363" s="262">
        <v>22</v>
      </c>
      <c r="M1363" s="263">
        <v>20</v>
      </c>
      <c r="N1363" s="264">
        <v>23</v>
      </c>
      <c r="O1363" s="190"/>
      <c r="P1363" s="190"/>
      <c r="Q1363" s="190"/>
      <c r="R1363" s="190"/>
      <c r="S1363" s="190"/>
      <c r="T1363" s="190"/>
      <c r="U1363" s="190"/>
      <c r="V1363" s="190"/>
      <c r="W1363" s="190"/>
      <c r="X1363" s="190"/>
      <c r="Y1363" s="172"/>
      <c r="Z1363" s="172">
        <v>115</v>
      </c>
      <c r="AA1363" s="190"/>
      <c r="AB1363" s="190"/>
      <c r="AC1363" s="190"/>
      <c r="AD1363" s="190"/>
      <c r="AE1363" s="190"/>
      <c r="AF1363" s="190"/>
      <c r="AG1363" s="190"/>
      <c r="AH1363" s="190"/>
      <c r="AI1363" s="190"/>
      <c r="AJ1363" s="190"/>
      <c r="AK1363" s="172">
        <v>110</v>
      </c>
      <c r="AL1363" s="172">
        <v>103</v>
      </c>
      <c r="AM1363" s="265"/>
      <c r="AN1363" s="265"/>
      <c r="AO1363" s="183">
        <v>60</v>
      </c>
      <c r="AP1363" s="184">
        <v>120</v>
      </c>
      <c r="AQ1363" s="182">
        <v>65.853658536585371</v>
      </c>
      <c r="AR1363" s="182">
        <v>109.3333333333333</v>
      </c>
      <c r="AS1363" s="182"/>
      <c r="AT1363" s="182"/>
      <c r="AU1363" s="182"/>
      <c r="AV1363" s="182"/>
      <c r="AW1363" s="182"/>
      <c r="AX1363" s="182"/>
      <c r="AY1363" s="182"/>
      <c r="AZ1363" s="182"/>
      <c r="BA1363" s="182"/>
      <c r="BB1363" s="182"/>
      <c r="BC1363" s="182"/>
      <c r="BD1363" s="182"/>
      <c r="BE1363" s="182"/>
      <c r="BF1363" s="182"/>
      <c r="BG1363" s="182"/>
      <c r="BH1363" s="182"/>
      <c r="BI1363" s="182"/>
      <c r="BJ1363" s="182"/>
      <c r="BK1363" s="182"/>
      <c r="BL1363" s="182"/>
      <c r="BM1363" s="182"/>
      <c r="BN1363" s="182"/>
      <c r="BO1363" s="182"/>
      <c r="BP1363" s="182"/>
      <c r="BQ1363" s="228" t="s">
        <v>180</v>
      </c>
      <c r="BR1363" s="228" t="s">
        <v>266</v>
      </c>
      <c r="BS1363" s="228" t="s">
        <v>482</v>
      </c>
      <c r="BT1363" s="228"/>
      <c r="BU1363" s="228">
        <v>9</v>
      </c>
      <c r="BV1363" s="228" t="s">
        <v>483</v>
      </c>
      <c r="BW1363" s="228" t="s">
        <v>173</v>
      </c>
      <c r="BX1363" s="186">
        <v>0</v>
      </c>
      <c r="BY1363" s="182">
        <v>0</v>
      </c>
      <c r="BZ1363" s="182">
        <v>0</v>
      </c>
      <c r="CA1363" s="182">
        <v>0</v>
      </c>
      <c r="CB1363" s="182">
        <v>0</v>
      </c>
      <c r="CC1363" s="182">
        <v>0</v>
      </c>
      <c r="CD1363" s="182">
        <v>0</v>
      </c>
      <c r="CE1363" s="228">
        <v>0</v>
      </c>
      <c r="CF1363" s="228">
        <v>0</v>
      </c>
      <c r="CG1363" s="113">
        <v>0</v>
      </c>
      <c r="CH1363" s="113">
        <v>0</v>
      </c>
      <c r="CI1363" s="113">
        <v>0</v>
      </c>
      <c r="CJ1363" s="113">
        <v>0</v>
      </c>
      <c r="CK1363" s="113">
        <v>0</v>
      </c>
      <c r="CL1363" s="113">
        <v>0</v>
      </c>
      <c r="CM1363" s="113">
        <v>0</v>
      </c>
      <c r="CN1363" s="185">
        <v>0</v>
      </c>
      <c r="CO1363" s="181">
        <v>0</v>
      </c>
      <c r="CP1363" s="187"/>
      <c r="CQ1363" s="173">
        <v>0</v>
      </c>
      <c r="CR1363" s="173">
        <v>0</v>
      </c>
      <c r="CS1363" s="173"/>
      <c r="CT1363" s="173"/>
      <c r="CU1363" s="253">
        <v>2791</v>
      </c>
      <c r="CV1363" s="220"/>
      <c r="CW1363" s="254">
        <f t="shared" si="147"/>
        <v>0</v>
      </c>
      <c r="CX1363" s="15">
        <f t="shared" si="148"/>
        <v>0</v>
      </c>
      <c r="CY1363" s="241">
        <f t="shared" si="149"/>
        <v>0</v>
      </c>
      <c r="CZ1363" s="241" t="str">
        <f>IFERROR(ROUND(CY1363/#REF!,1),"")</f>
        <v/>
      </c>
      <c r="DA1363" s="254">
        <f t="shared" si="150"/>
        <v>0</v>
      </c>
      <c r="DB1363" s="246" t="str">
        <f t="shared" si="151"/>
        <v/>
      </c>
      <c r="DC1363" s="195"/>
      <c r="DD1363" s="15" t="str">
        <f>IFERROR(#REF!-AO1363,"")</f>
        <v/>
      </c>
      <c r="DE1363" s="195"/>
      <c r="DF1363" s="266" t="str">
        <f>IFERROR(#REF!-L1363,"")</f>
        <v/>
      </c>
      <c r="DG1363" s="228" t="e">
        <f>IF(#REF!&gt;AP1363,0,1)</f>
        <v>#REF!</v>
      </c>
      <c r="DH1363" s="228">
        <f t="shared" si="152"/>
        <v>0</v>
      </c>
      <c r="DI1363" s="228">
        <f t="shared" si="153"/>
        <v>1</v>
      </c>
    </row>
    <row r="1364" spans="1:113" ht="20.25" customHeight="1" x14ac:dyDescent="0.2">
      <c r="A1364">
        <v>2022</v>
      </c>
      <c r="B1364">
        <v>3</v>
      </c>
      <c r="C1364" s="261">
        <v>44620</v>
      </c>
      <c r="D1364">
        <v>18</v>
      </c>
      <c r="E1364">
        <v>49</v>
      </c>
      <c r="F1364">
        <v>7</v>
      </c>
      <c r="G1364" s="194" t="s">
        <v>330</v>
      </c>
      <c r="H1364" s="241" t="s">
        <v>331</v>
      </c>
      <c r="I1364" s="241" t="s">
        <v>246</v>
      </c>
      <c r="J1364" s="241">
        <v>2</v>
      </c>
      <c r="K1364" s="241">
        <v>3</v>
      </c>
      <c r="L1364" s="262">
        <v>100</v>
      </c>
      <c r="M1364" s="263">
        <v>95</v>
      </c>
      <c r="N1364" s="264">
        <v>104</v>
      </c>
      <c r="O1364" s="190"/>
      <c r="P1364" s="190"/>
      <c r="Q1364" s="190"/>
      <c r="R1364" s="190">
        <v>130</v>
      </c>
      <c r="S1364" s="190">
        <v>127</v>
      </c>
      <c r="T1364" s="190"/>
      <c r="U1364" s="190"/>
      <c r="V1364" s="190"/>
      <c r="W1364" s="190">
        <v>102</v>
      </c>
      <c r="X1364" s="190">
        <v>101</v>
      </c>
      <c r="Y1364" s="172"/>
      <c r="Z1364" s="172"/>
      <c r="AA1364" s="190">
        <v>152</v>
      </c>
      <c r="AB1364" s="190">
        <v>140</v>
      </c>
      <c r="AC1364" s="190">
        <v>138</v>
      </c>
      <c r="AD1364" s="190">
        <v>132</v>
      </c>
      <c r="AE1364" s="190"/>
      <c r="AF1364" s="190">
        <v>110</v>
      </c>
      <c r="AG1364" s="190">
        <v>109</v>
      </c>
      <c r="AH1364" s="190"/>
      <c r="AI1364" s="190">
        <v>106</v>
      </c>
      <c r="AJ1364" s="190"/>
      <c r="AK1364" s="172"/>
      <c r="AL1364" s="172"/>
      <c r="AM1364" s="265">
        <v>136.5</v>
      </c>
      <c r="AN1364" s="265">
        <v>105.6</v>
      </c>
      <c r="AO1364" s="183">
        <v>101</v>
      </c>
      <c r="AP1364" s="184">
        <v>107</v>
      </c>
      <c r="AQ1364" s="182"/>
      <c r="AR1364" s="182"/>
      <c r="AS1364" s="182"/>
      <c r="AT1364" s="182"/>
      <c r="AU1364" s="182"/>
      <c r="AV1364" s="182">
        <v>4</v>
      </c>
      <c r="AW1364" s="182">
        <v>1</v>
      </c>
      <c r="AX1364" s="182">
        <v>1</v>
      </c>
      <c r="AY1364" s="182">
        <v>1</v>
      </c>
      <c r="AZ1364" s="182"/>
      <c r="BA1364" s="182"/>
      <c r="BB1364" s="182"/>
      <c r="BC1364" s="182"/>
      <c r="BD1364" s="182"/>
      <c r="BE1364" s="182"/>
      <c r="BF1364" s="182"/>
      <c r="BG1364" s="182">
        <v>756</v>
      </c>
      <c r="BH1364" s="182"/>
      <c r="BI1364" s="182">
        <v>2</v>
      </c>
      <c r="BJ1364" s="182">
        <v>5</v>
      </c>
      <c r="BK1364" s="182"/>
      <c r="BL1364" s="182"/>
      <c r="BM1364" s="182"/>
      <c r="BN1364" s="182"/>
      <c r="BO1364" s="182"/>
      <c r="BP1364" s="182"/>
      <c r="BQ1364" s="228" t="s">
        <v>185</v>
      </c>
      <c r="BR1364" s="228" t="s">
        <v>247</v>
      </c>
      <c r="BS1364" s="228" t="s">
        <v>332</v>
      </c>
      <c r="BT1364" s="228" t="s">
        <v>249</v>
      </c>
      <c r="BU1364" s="228">
        <v>9</v>
      </c>
      <c r="BV1364" s="228" t="s">
        <v>333</v>
      </c>
      <c r="BW1364" s="228" t="s">
        <v>173</v>
      </c>
      <c r="BX1364" s="186">
        <v>0</v>
      </c>
      <c r="BY1364" s="182">
        <v>7</v>
      </c>
      <c r="BZ1364" s="182">
        <v>2.333333333333333</v>
      </c>
      <c r="CA1364" s="182">
        <v>2</v>
      </c>
      <c r="CB1364" s="182">
        <v>7</v>
      </c>
      <c r="CC1364" s="182">
        <v>2.333333333333333</v>
      </c>
      <c r="CD1364" s="182">
        <v>758</v>
      </c>
      <c r="CE1364" s="228">
        <v>1</v>
      </c>
      <c r="CF1364" s="228">
        <v>1</v>
      </c>
      <c r="CG1364" s="113">
        <v>2</v>
      </c>
      <c r="CH1364" s="113">
        <v>0</v>
      </c>
      <c r="CI1364" s="113">
        <v>0</v>
      </c>
      <c r="CJ1364" s="113">
        <v>0</v>
      </c>
      <c r="CK1364" s="113">
        <v>0</v>
      </c>
      <c r="CL1364" s="113">
        <v>0</v>
      </c>
      <c r="CM1364" s="113">
        <v>0</v>
      </c>
      <c r="CN1364" s="185">
        <v>4.666666666666667</v>
      </c>
      <c r="CO1364" s="181">
        <v>760</v>
      </c>
      <c r="CP1364" s="187">
        <v>6.1403508771929816E-3</v>
      </c>
      <c r="CQ1364" s="173">
        <v>4.6666666666666669E-2</v>
      </c>
      <c r="CR1364" s="173">
        <v>7.6</v>
      </c>
      <c r="CS1364" s="173">
        <v>4.4191919191919199E-2</v>
      </c>
      <c r="CT1364" s="173">
        <v>7.1969696969696972</v>
      </c>
      <c r="CU1364" s="253">
        <v>2791</v>
      </c>
      <c r="CV1364" s="220">
        <v>-1</v>
      </c>
      <c r="CW1364" s="254">
        <f t="shared" si="147"/>
        <v>756</v>
      </c>
      <c r="CX1364" s="15">
        <f t="shared" si="148"/>
        <v>14</v>
      </c>
      <c r="CY1364" s="241">
        <f t="shared" si="149"/>
        <v>5</v>
      </c>
      <c r="CZ1364" s="241" t="str">
        <f>IFERROR(ROUND(CY1364/#REF!,1),"")</f>
        <v/>
      </c>
      <c r="DA1364" s="254">
        <f t="shared" si="150"/>
        <v>761</v>
      </c>
      <c r="DB1364" s="246">
        <f t="shared" si="151"/>
        <v>6.5703022339027592E-3</v>
      </c>
      <c r="DC1364" s="195"/>
      <c r="DD1364" s="15" t="str">
        <f>IFERROR(#REF!-AO1364,"")</f>
        <v/>
      </c>
      <c r="DE1364" s="195"/>
      <c r="DF1364" s="266" t="str">
        <f>IFERROR(#REF!-L1364,"")</f>
        <v/>
      </c>
      <c r="DG1364" s="228" t="e">
        <f>IF(#REF!&gt;AP1364,0,1)</f>
        <v>#REF!</v>
      </c>
      <c r="DH1364" s="228">
        <f t="shared" si="152"/>
        <v>1</v>
      </c>
      <c r="DI1364" s="228">
        <f t="shared" si="153"/>
        <v>0</v>
      </c>
    </row>
    <row r="1365" spans="1:113" ht="20.25" customHeight="1" x14ac:dyDescent="0.2">
      <c r="A1365">
        <v>2022</v>
      </c>
      <c r="B1365">
        <v>3</v>
      </c>
      <c r="C1365" s="261">
        <v>44620</v>
      </c>
      <c r="D1365">
        <v>18</v>
      </c>
      <c r="E1365">
        <v>50</v>
      </c>
      <c r="F1365">
        <v>7</v>
      </c>
      <c r="G1365" s="194" t="s">
        <v>334</v>
      </c>
      <c r="H1365" s="241" t="s">
        <v>335</v>
      </c>
      <c r="I1365" s="241" t="s">
        <v>246</v>
      </c>
      <c r="J1365" s="241">
        <v>2</v>
      </c>
      <c r="K1365" s="241">
        <v>3</v>
      </c>
      <c r="L1365" s="262">
        <v>54</v>
      </c>
      <c r="M1365" s="263">
        <v>51</v>
      </c>
      <c r="N1365" s="264">
        <v>56</v>
      </c>
      <c r="O1365" s="190"/>
      <c r="P1365" s="190"/>
      <c r="Q1365" s="190"/>
      <c r="R1365" s="190">
        <v>66</v>
      </c>
      <c r="S1365" s="190">
        <v>72</v>
      </c>
      <c r="T1365" s="190"/>
      <c r="U1365" s="190"/>
      <c r="V1365" s="190"/>
      <c r="W1365" s="190">
        <v>53</v>
      </c>
      <c r="X1365" s="190">
        <v>54</v>
      </c>
      <c r="Y1365" s="172"/>
      <c r="Z1365" s="172">
        <v>101</v>
      </c>
      <c r="AA1365" s="190">
        <v>80</v>
      </c>
      <c r="AB1365" s="190">
        <v>68</v>
      </c>
      <c r="AC1365" s="190">
        <v>78</v>
      </c>
      <c r="AD1365" s="190">
        <v>68</v>
      </c>
      <c r="AE1365" s="190"/>
      <c r="AF1365" s="190">
        <v>60</v>
      </c>
      <c r="AG1365" s="190">
        <v>59</v>
      </c>
      <c r="AH1365" s="190">
        <v>61</v>
      </c>
      <c r="AI1365" s="190">
        <v>58</v>
      </c>
      <c r="AJ1365" s="190"/>
      <c r="AK1365" s="172">
        <v>103</v>
      </c>
      <c r="AL1365" s="172">
        <v>102</v>
      </c>
      <c r="AM1365" s="265">
        <v>72</v>
      </c>
      <c r="AN1365" s="265">
        <v>57.5</v>
      </c>
      <c r="AO1365" s="183">
        <v>101</v>
      </c>
      <c r="AP1365" s="184">
        <v>107</v>
      </c>
      <c r="AQ1365" s="182">
        <v>70.588235294117652</v>
      </c>
      <c r="AR1365" s="182">
        <v>102</v>
      </c>
      <c r="AS1365" s="182"/>
      <c r="AT1365" s="182"/>
      <c r="AU1365" s="182"/>
      <c r="AV1365" s="182">
        <v>6</v>
      </c>
      <c r="AW1365" s="182">
        <v>1</v>
      </c>
      <c r="AX1365" s="182">
        <v>1</v>
      </c>
      <c r="AY1365" s="182"/>
      <c r="AZ1365" s="182"/>
      <c r="BA1365" s="182"/>
      <c r="BB1365" s="182"/>
      <c r="BC1365" s="182"/>
      <c r="BD1365" s="182"/>
      <c r="BE1365" s="182"/>
      <c r="BF1365" s="182"/>
      <c r="BG1365" s="182">
        <v>756</v>
      </c>
      <c r="BH1365" s="182"/>
      <c r="BI1365" s="182">
        <v>1</v>
      </c>
      <c r="BJ1365" s="182">
        <v>6</v>
      </c>
      <c r="BK1365" s="182"/>
      <c r="BL1365" s="182"/>
      <c r="BM1365" s="182"/>
      <c r="BN1365" s="182"/>
      <c r="BO1365" s="182"/>
      <c r="BP1365" s="182"/>
      <c r="BQ1365" s="228" t="s">
        <v>185</v>
      </c>
      <c r="BR1365" s="228" t="s">
        <v>247</v>
      </c>
      <c r="BS1365" s="228" t="s">
        <v>336</v>
      </c>
      <c r="BT1365" s="228" t="s">
        <v>249</v>
      </c>
      <c r="BU1365" s="228">
        <v>9</v>
      </c>
      <c r="BV1365" s="228" t="s">
        <v>333</v>
      </c>
      <c r="BW1365" s="228" t="s">
        <v>173</v>
      </c>
      <c r="BX1365" s="186">
        <v>0</v>
      </c>
      <c r="BY1365" s="182">
        <v>8</v>
      </c>
      <c r="BZ1365" s="182">
        <v>2.666666666666667</v>
      </c>
      <c r="CA1365" s="182">
        <v>2</v>
      </c>
      <c r="CB1365" s="182">
        <v>7</v>
      </c>
      <c r="CC1365" s="182">
        <v>2.333333333333333</v>
      </c>
      <c r="CD1365" s="182">
        <v>758</v>
      </c>
      <c r="CE1365" s="228">
        <v>2</v>
      </c>
      <c r="CF1365" s="228">
        <v>0</v>
      </c>
      <c r="CG1365" s="113">
        <v>2</v>
      </c>
      <c r="CH1365" s="113">
        <v>0</v>
      </c>
      <c r="CI1365" s="113">
        <v>0</v>
      </c>
      <c r="CJ1365" s="113">
        <v>0</v>
      </c>
      <c r="CK1365" s="113">
        <v>0</v>
      </c>
      <c r="CL1365" s="113">
        <v>0</v>
      </c>
      <c r="CM1365" s="113">
        <v>0</v>
      </c>
      <c r="CN1365" s="185">
        <v>5</v>
      </c>
      <c r="CO1365" s="181">
        <v>760</v>
      </c>
      <c r="CP1365" s="187">
        <v>6.5789473684210523E-3</v>
      </c>
      <c r="CQ1365" s="173">
        <v>9.2592592592592587E-2</v>
      </c>
      <c r="CR1365" s="173">
        <v>14.074074074074071</v>
      </c>
      <c r="CS1365" s="173">
        <v>8.6956521739130432E-2</v>
      </c>
      <c r="CT1365" s="173">
        <v>13.21739130434783</v>
      </c>
      <c r="CU1365" s="253">
        <v>2791</v>
      </c>
      <c r="CV1365" s="220">
        <v>-1</v>
      </c>
      <c r="CW1365" s="254">
        <f t="shared" si="147"/>
        <v>756</v>
      </c>
      <c r="CX1365" s="15">
        <f t="shared" si="148"/>
        <v>15</v>
      </c>
      <c r="CY1365" s="241">
        <f t="shared" si="149"/>
        <v>5</v>
      </c>
      <c r="CZ1365" s="241" t="str">
        <f>IFERROR(ROUND(CY1365/#REF!,1),"")</f>
        <v/>
      </c>
      <c r="DA1365" s="254">
        <f t="shared" si="150"/>
        <v>761</v>
      </c>
      <c r="DB1365" s="246">
        <f t="shared" si="151"/>
        <v>6.5703022339027592E-3</v>
      </c>
      <c r="DC1365" s="195"/>
      <c r="DD1365" s="15" t="str">
        <f>IFERROR(#REF!-AO1365,"")</f>
        <v/>
      </c>
      <c r="DE1365" s="195"/>
      <c r="DF1365" s="266" t="str">
        <f>IFERROR(#REF!-L1365,"")</f>
        <v/>
      </c>
      <c r="DG1365" s="228" t="e">
        <f>IF(#REF!&gt;AP1365,0,1)</f>
        <v>#REF!</v>
      </c>
      <c r="DH1365" s="228">
        <f t="shared" si="152"/>
        <v>1</v>
      </c>
      <c r="DI1365" s="228">
        <f t="shared" si="153"/>
        <v>0</v>
      </c>
    </row>
    <row r="1366" spans="1:113" ht="20.25" customHeight="1" x14ac:dyDescent="0.2">
      <c r="A1366">
        <v>2022</v>
      </c>
      <c r="B1366">
        <v>3</v>
      </c>
      <c r="C1366" s="261">
        <v>44620</v>
      </c>
      <c r="D1366">
        <v>143</v>
      </c>
      <c r="E1366">
        <v>281</v>
      </c>
      <c r="F1366">
        <v>7</v>
      </c>
      <c r="G1366" s="194" t="s">
        <v>226</v>
      </c>
      <c r="H1366" s="241" t="s">
        <v>227</v>
      </c>
      <c r="I1366" s="241" t="s">
        <v>169</v>
      </c>
      <c r="J1366" s="241">
        <v>4</v>
      </c>
      <c r="K1366" s="241">
        <v>2</v>
      </c>
      <c r="L1366" s="262">
        <v>285</v>
      </c>
      <c r="M1366" s="263">
        <v>265</v>
      </c>
      <c r="N1366" s="264">
        <v>304</v>
      </c>
      <c r="O1366" s="190">
        <v>388</v>
      </c>
      <c r="P1366" s="190">
        <v>370</v>
      </c>
      <c r="Q1366" s="190"/>
      <c r="R1366" s="190">
        <v>345</v>
      </c>
      <c r="S1366" s="190">
        <v>380</v>
      </c>
      <c r="T1366" s="190">
        <v>329</v>
      </c>
      <c r="U1366" s="190">
        <v>312</v>
      </c>
      <c r="V1366" s="190"/>
      <c r="W1366" s="190">
        <v>298</v>
      </c>
      <c r="X1366" s="190">
        <v>292</v>
      </c>
      <c r="Y1366" s="172"/>
      <c r="Z1366" s="172"/>
      <c r="AA1366" s="190">
        <v>355</v>
      </c>
      <c r="AB1366" s="190"/>
      <c r="AC1366" s="190"/>
      <c r="AD1366" s="190"/>
      <c r="AE1366" s="190"/>
      <c r="AF1366" s="190">
        <v>299</v>
      </c>
      <c r="AG1366" s="190"/>
      <c r="AH1366" s="190"/>
      <c r="AI1366" s="190"/>
      <c r="AJ1366" s="190"/>
      <c r="AK1366" s="172">
        <v>124</v>
      </c>
      <c r="AL1366" s="172"/>
      <c r="AM1366" s="265">
        <v>367.6</v>
      </c>
      <c r="AN1366" s="265">
        <v>306</v>
      </c>
      <c r="AO1366" s="183">
        <v>120</v>
      </c>
      <c r="AP1366" s="184">
        <v>120</v>
      </c>
      <c r="AQ1366" s="182">
        <v>116.1290322580645</v>
      </c>
      <c r="AR1366" s="182">
        <v>124</v>
      </c>
      <c r="AS1366" s="182"/>
      <c r="AT1366" s="182"/>
      <c r="AU1366" s="182">
        <v>1450</v>
      </c>
      <c r="AV1366" s="182">
        <v>8</v>
      </c>
      <c r="AW1366" s="182">
        <v>6</v>
      </c>
      <c r="AX1366" s="182">
        <v>2</v>
      </c>
      <c r="AY1366" s="182"/>
      <c r="AZ1366" s="182"/>
      <c r="BA1366" s="182"/>
      <c r="BB1366" s="182"/>
      <c r="BC1366" s="182"/>
      <c r="BD1366" s="182"/>
      <c r="BE1366" s="182"/>
      <c r="BF1366" s="182"/>
      <c r="BG1366" s="182">
        <v>416</v>
      </c>
      <c r="BH1366" s="182">
        <v>5</v>
      </c>
      <c r="BI1366" s="182">
        <v>5</v>
      </c>
      <c r="BJ1366" s="182">
        <v>7</v>
      </c>
      <c r="BK1366" s="182"/>
      <c r="BL1366" s="182"/>
      <c r="BM1366" s="182"/>
      <c r="BN1366" s="182"/>
      <c r="BO1366" s="182"/>
      <c r="BP1366" s="182"/>
      <c r="BQ1366" s="228" t="s">
        <v>176</v>
      </c>
      <c r="BR1366" s="228"/>
      <c r="BS1366" s="228"/>
      <c r="BT1366" s="228"/>
      <c r="BU1366" s="228">
        <v>9</v>
      </c>
      <c r="BV1366" s="228" t="s">
        <v>228</v>
      </c>
      <c r="BW1366" s="228" t="s">
        <v>173</v>
      </c>
      <c r="BX1366" s="186">
        <v>0</v>
      </c>
      <c r="BY1366" s="182">
        <v>16</v>
      </c>
      <c r="BZ1366" s="182">
        <v>8</v>
      </c>
      <c r="CA1366" s="182">
        <v>1458</v>
      </c>
      <c r="CB1366" s="182">
        <v>17</v>
      </c>
      <c r="CC1366" s="182">
        <v>8.5</v>
      </c>
      <c r="CD1366" s="182">
        <v>424</v>
      </c>
      <c r="CE1366" s="228">
        <v>6</v>
      </c>
      <c r="CF1366" s="228">
        <v>5</v>
      </c>
      <c r="CG1366" s="113">
        <v>4</v>
      </c>
      <c r="CH1366" s="113">
        <v>0</v>
      </c>
      <c r="CI1366" s="113">
        <v>0</v>
      </c>
      <c r="CJ1366" s="113">
        <v>0</v>
      </c>
      <c r="CK1366" s="113">
        <v>0</v>
      </c>
      <c r="CL1366" s="113">
        <v>0</v>
      </c>
      <c r="CM1366" s="113">
        <v>0</v>
      </c>
      <c r="CN1366" s="185">
        <v>16.5</v>
      </c>
      <c r="CO1366" s="181">
        <v>1882</v>
      </c>
      <c r="CP1366" s="187">
        <v>8.7672688629117958E-3</v>
      </c>
      <c r="CQ1366" s="173">
        <v>5.7894736842105263E-2</v>
      </c>
      <c r="CR1366" s="173">
        <v>6.6035087719298247</v>
      </c>
      <c r="CS1366" s="173">
        <v>5.3921568627450983E-2</v>
      </c>
      <c r="CT1366" s="173">
        <v>6.1503267973856213</v>
      </c>
      <c r="CU1366" s="253">
        <v>2791</v>
      </c>
      <c r="CV1366" s="220">
        <v>-1</v>
      </c>
      <c r="CW1366" s="254">
        <f t="shared" si="147"/>
        <v>1866</v>
      </c>
      <c r="CX1366" s="15">
        <f t="shared" si="148"/>
        <v>33</v>
      </c>
      <c r="CY1366" s="241">
        <f t="shared" si="149"/>
        <v>17</v>
      </c>
      <c r="CZ1366" s="241" t="str">
        <f>IFERROR(ROUND(CY1366/#REF!,1),"")</f>
        <v/>
      </c>
      <c r="DA1366" s="254">
        <f t="shared" si="150"/>
        <v>1883</v>
      </c>
      <c r="DB1366" s="246">
        <f t="shared" si="151"/>
        <v>9.0281465746149762E-3</v>
      </c>
      <c r="DC1366" s="195"/>
      <c r="DD1366" s="15" t="str">
        <f>IFERROR(#REF!-AO1366,"")</f>
        <v/>
      </c>
      <c r="DE1366" s="195"/>
      <c r="DF1366" s="266" t="str">
        <f>IFERROR(#REF!-L1366,"")</f>
        <v/>
      </c>
      <c r="DG1366" s="228" t="e">
        <f>IF(#REF!&gt;AP1366,0,1)</f>
        <v>#REF!</v>
      </c>
      <c r="DH1366" s="228">
        <f t="shared" si="152"/>
        <v>1</v>
      </c>
      <c r="DI1366" s="228">
        <f t="shared" si="153"/>
        <v>0</v>
      </c>
    </row>
    <row r="1367" spans="1:113" ht="20.25" customHeight="1" x14ac:dyDescent="0.2">
      <c r="A1367">
        <v>2022</v>
      </c>
      <c r="B1367">
        <v>3</v>
      </c>
      <c r="C1367" s="261">
        <v>44620</v>
      </c>
      <c r="D1367">
        <v>241</v>
      </c>
      <c r="E1367">
        <v>165</v>
      </c>
      <c r="F1367">
        <v>7</v>
      </c>
      <c r="G1367" s="194" t="s">
        <v>513</v>
      </c>
      <c r="H1367" s="241" t="s">
        <v>514</v>
      </c>
      <c r="I1367" s="241" t="s">
        <v>169</v>
      </c>
      <c r="J1367" s="241">
        <v>2</v>
      </c>
      <c r="K1367" s="241">
        <v>2</v>
      </c>
      <c r="L1367" s="262">
        <v>706</v>
      </c>
      <c r="M1367" s="263">
        <v>656</v>
      </c>
      <c r="N1367" s="264">
        <v>755</v>
      </c>
      <c r="O1367" s="190"/>
      <c r="P1367" s="190"/>
      <c r="Q1367" s="190"/>
      <c r="R1367" s="190"/>
      <c r="S1367" s="190"/>
      <c r="T1367" s="190"/>
      <c r="U1367" s="190"/>
      <c r="V1367" s="190"/>
      <c r="W1367" s="190"/>
      <c r="X1367" s="190"/>
      <c r="Y1367" s="172">
        <v>123</v>
      </c>
      <c r="Z1367" s="172">
        <v>124</v>
      </c>
      <c r="AA1367" s="190"/>
      <c r="AB1367" s="190"/>
      <c r="AC1367" s="190"/>
      <c r="AD1367" s="190"/>
      <c r="AE1367" s="190"/>
      <c r="AF1367" s="190"/>
      <c r="AG1367" s="190"/>
      <c r="AH1367" s="190"/>
      <c r="AI1367" s="190"/>
      <c r="AJ1367" s="190"/>
      <c r="AK1367" s="172"/>
      <c r="AL1367" s="172"/>
      <c r="AM1367" s="265"/>
      <c r="AN1367" s="265"/>
      <c r="AO1367" s="183">
        <v>60</v>
      </c>
      <c r="AP1367" s="184">
        <v>120</v>
      </c>
      <c r="AQ1367" s="182">
        <v>58.299595141700408</v>
      </c>
      <c r="AR1367" s="182">
        <v>123.5</v>
      </c>
      <c r="AS1367" s="182"/>
      <c r="AT1367" s="182"/>
      <c r="AU1367" s="182"/>
      <c r="AV1367" s="182"/>
      <c r="AW1367" s="182"/>
      <c r="AX1367" s="182"/>
      <c r="AY1367" s="182"/>
      <c r="AZ1367" s="182"/>
      <c r="BA1367" s="182"/>
      <c r="BB1367" s="182"/>
      <c r="BC1367" s="182"/>
      <c r="BD1367" s="182"/>
      <c r="BE1367" s="182"/>
      <c r="BF1367" s="182"/>
      <c r="BG1367" s="182"/>
      <c r="BH1367" s="182"/>
      <c r="BI1367" s="182"/>
      <c r="BJ1367" s="182"/>
      <c r="BK1367" s="182"/>
      <c r="BL1367" s="182"/>
      <c r="BM1367" s="182"/>
      <c r="BN1367" s="182"/>
      <c r="BO1367" s="182"/>
      <c r="BP1367" s="182"/>
      <c r="BQ1367" s="228" t="s">
        <v>176</v>
      </c>
      <c r="BR1367" s="228" t="s">
        <v>176</v>
      </c>
      <c r="BS1367" s="228"/>
      <c r="BT1367" s="228"/>
      <c r="BU1367" s="228">
        <v>9</v>
      </c>
      <c r="BV1367" s="228" t="s">
        <v>513</v>
      </c>
      <c r="BW1367" s="228" t="s">
        <v>173</v>
      </c>
      <c r="BX1367" s="186">
        <v>0</v>
      </c>
      <c r="BY1367" s="182">
        <v>0</v>
      </c>
      <c r="BZ1367" s="182">
        <v>0</v>
      </c>
      <c r="CA1367" s="182">
        <v>0</v>
      </c>
      <c r="CB1367" s="182">
        <v>0</v>
      </c>
      <c r="CC1367" s="182">
        <v>0</v>
      </c>
      <c r="CD1367" s="182">
        <v>0</v>
      </c>
      <c r="CE1367" s="228">
        <v>0</v>
      </c>
      <c r="CF1367" s="228">
        <v>0</v>
      </c>
      <c r="CG1367" s="113">
        <v>0</v>
      </c>
      <c r="CH1367" s="113">
        <v>0</v>
      </c>
      <c r="CI1367" s="113">
        <v>0</v>
      </c>
      <c r="CJ1367" s="113">
        <v>0</v>
      </c>
      <c r="CK1367" s="113">
        <v>0</v>
      </c>
      <c r="CL1367" s="113">
        <v>0</v>
      </c>
      <c r="CM1367" s="113">
        <v>0</v>
      </c>
      <c r="CN1367" s="185">
        <v>0</v>
      </c>
      <c r="CO1367" s="181">
        <v>0</v>
      </c>
      <c r="CP1367" s="187"/>
      <c r="CQ1367" s="173">
        <v>0</v>
      </c>
      <c r="CR1367" s="173">
        <v>0</v>
      </c>
      <c r="CS1367" s="173"/>
      <c r="CT1367" s="173"/>
      <c r="CU1367" s="253">
        <v>2791</v>
      </c>
      <c r="CV1367" s="220"/>
      <c r="CW1367" s="254">
        <f t="shared" si="147"/>
        <v>0</v>
      </c>
      <c r="CX1367" s="15">
        <f t="shared" si="148"/>
        <v>0</v>
      </c>
      <c r="CY1367" s="241">
        <f t="shared" si="149"/>
        <v>0</v>
      </c>
      <c r="CZ1367" s="241" t="str">
        <f>IFERROR(ROUND(CY1367/#REF!,1),"")</f>
        <v/>
      </c>
      <c r="DA1367" s="254">
        <f t="shared" si="150"/>
        <v>0</v>
      </c>
      <c r="DB1367" s="246" t="str">
        <f t="shared" si="151"/>
        <v/>
      </c>
      <c r="DC1367" s="195"/>
      <c r="DD1367" s="15" t="str">
        <f>IFERROR(#REF!-AO1367,"")</f>
        <v/>
      </c>
      <c r="DE1367" s="195"/>
      <c r="DF1367" s="266" t="str">
        <f>IFERROR(#REF!-L1367,"")</f>
        <v/>
      </c>
      <c r="DG1367" s="228" t="e">
        <f>IF(#REF!&gt;AP1367,0,1)</f>
        <v>#REF!</v>
      </c>
      <c r="DH1367" s="228">
        <f t="shared" si="152"/>
        <v>0</v>
      </c>
      <c r="DI1367" s="228">
        <f t="shared" si="153"/>
        <v>1</v>
      </c>
    </row>
    <row r="1368" spans="1:113" ht="20.25" customHeight="1" x14ac:dyDescent="0.2">
      <c r="A1368">
        <v>2022</v>
      </c>
      <c r="B1368">
        <v>3</v>
      </c>
      <c r="C1368" s="261">
        <v>44620</v>
      </c>
      <c r="D1368">
        <v>124</v>
      </c>
      <c r="E1368">
        <v>688</v>
      </c>
      <c r="F1368">
        <v>8</v>
      </c>
      <c r="G1368" s="194" t="s">
        <v>308</v>
      </c>
      <c r="H1368" s="241" t="s">
        <v>309</v>
      </c>
      <c r="I1368" s="241" t="s">
        <v>169</v>
      </c>
      <c r="J1368" s="241">
        <v>2</v>
      </c>
      <c r="K1368" s="241">
        <v>2</v>
      </c>
      <c r="L1368" s="262">
        <v>200</v>
      </c>
      <c r="M1368" s="263">
        <v>180</v>
      </c>
      <c r="N1368" s="264">
        <v>220</v>
      </c>
      <c r="O1368" s="190">
        <v>300</v>
      </c>
      <c r="P1368" s="190">
        <v>315</v>
      </c>
      <c r="Q1368" s="190"/>
      <c r="R1368" s="190">
        <v>250</v>
      </c>
      <c r="S1368" s="190">
        <v>269</v>
      </c>
      <c r="T1368" s="190">
        <v>190</v>
      </c>
      <c r="U1368" s="190">
        <v>197</v>
      </c>
      <c r="V1368" s="190"/>
      <c r="W1368" s="190">
        <v>193</v>
      </c>
      <c r="X1368" s="190">
        <v>199</v>
      </c>
      <c r="Y1368" s="172"/>
      <c r="Z1368" s="172"/>
      <c r="AA1368" s="190"/>
      <c r="AB1368" s="190"/>
      <c r="AC1368" s="190"/>
      <c r="AD1368" s="190"/>
      <c r="AE1368" s="190"/>
      <c r="AF1368" s="190"/>
      <c r="AG1368" s="190"/>
      <c r="AH1368" s="190"/>
      <c r="AI1368" s="190"/>
      <c r="AJ1368" s="190"/>
      <c r="AK1368" s="172"/>
      <c r="AL1368" s="172"/>
      <c r="AM1368" s="265">
        <v>283.5</v>
      </c>
      <c r="AN1368" s="265">
        <v>194.75</v>
      </c>
      <c r="AO1368" s="183">
        <v>59</v>
      </c>
      <c r="AP1368" s="184">
        <v>122</v>
      </c>
      <c r="AQ1368" s="182"/>
      <c r="AR1368" s="182"/>
      <c r="AS1368" s="182"/>
      <c r="AT1368" s="182"/>
      <c r="AU1368" s="182">
        <v>470</v>
      </c>
      <c r="AV1368" s="182">
        <v>4</v>
      </c>
      <c r="AW1368" s="182">
        <v>1</v>
      </c>
      <c r="AX1368" s="182">
        <v>1</v>
      </c>
      <c r="AY1368" s="182"/>
      <c r="AZ1368" s="182"/>
      <c r="BA1368" s="182"/>
      <c r="BB1368" s="182"/>
      <c r="BC1368" s="182"/>
      <c r="BD1368" s="182"/>
      <c r="BE1368" s="182"/>
      <c r="BF1368" s="182"/>
      <c r="BG1368" s="182">
        <v>1280</v>
      </c>
      <c r="BH1368" s="182"/>
      <c r="BI1368" s="182">
        <v>2</v>
      </c>
      <c r="BJ1368" s="182">
        <v>4</v>
      </c>
      <c r="BK1368" s="182"/>
      <c r="BL1368" s="182"/>
      <c r="BM1368" s="182"/>
      <c r="BN1368" s="182"/>
      <c r="BO1368" s="182"/>
      <c r="BP1368" s="182"/>
      <c r="BQ1368" s="228" t="s">
        <v>180</v>
      </c>
      <c r="BR1368" s="228" t="s">
        <v>192</v>
      </c>
      <c r="BS1368" s="228"/>
      <c r="BT1368" s="228"/>
      <c r="BU1368" s="228">
        <v>9</v>
      </c>
      <c r="BV1368" s="228" t="s">
        <v>310</v>
      </c>
      <c r="BW1368" s="228" t="s">
        <v>173</v>
      </c>
      <c r="BX1368" s="186">
        <v>0</v>
      </c>
      <c r="BY1368" s="182">
        <v>6</v>
      </c>
      <c r="BZ1368" s="182">
        <v>3</v>
      </c>
      <c r="CA1368" s="182">
        <v>473</v>
      </c>
      <c r="CB1368" s="182">
        <v>6</v>
      </c>
      <c r="CC1368" s="182">
        <v>3</v>
      </c>
      <c r="CD1368" s="182">
        <v>1283</v>
      </c>
      <c r="CE1368" s="228">
        <v>2</v>
      </c>
      <c r="CF1368" s="228">
        <v>1</v>
      </c>
      <c r="CG1368" s="113">
        <v>2</v>
      </c>
      <c r="CH1368" s="113">
        <v>0</v>
      </c>
      <c r="CI1368" s="113">
        <v>0</v>
      </c>
      <c r="CJ1368" s="113">
        <v>0</v>
      </c>
      <c r="CK1368" s="113">
        <v>0</v>
      </c>
      <c r="CL1368" s="113">
        <v>0</v>
      </c>
      <c r="CM1368" s="113">
        <v>0</v>
      </c>
      <c r="CN1368" s="185">
        <v>6</v>
      </c>
      <c r="CO1368" s="181">
        <v>1756</v>
      </c>
      <c r="CP1368" s="187">
        <v>3.4168564920273349E-3</v>
      </c>
      <c r="CQ1368" s="173">
        <v>0.03</v>
      </c>
      <c r="CR1368" s="173">
        <v>8.7799999999999994</v>
      </c>
      <c r="CS1368" s="173">
        <v>3.0808729139922979E-2</v>
      </c>
      <c r="CT1368" s="173">
        <v>9.0166880616174581</v>
      </c>
      <c r="CU1368" s="253">
        <v>2791</v>
      </c>
      <c r="CV1368" s="220">
        <v>-1</v>
      </c>
      <c r="CW1368" s="254">
        <f t="shared" si="147"/>
        <v>1750</v>
      </c>
      <c r="CX1368" s="15">
        <f t="shared" si="148"/>
        <v>12</v>
      </c>
      <c r="CY1368" s="241">
        <f t="shared" si="149"/>
        <v>6</v>
      </c>
      <c r="CZ1368" s="241" t="str">
        <f>IFERROR(ROUND(CY1368/#REF!,1),"")</f>
        <v/>
      </c>
      <c r="DA1368" s="254">
        <f t="shared" si="150"/>
        <v>1756</v>
      </c>
      <c r="DB1368" s="246">
        <f t="shared" si="151"/>
        <v>3.4168564920273349E-3</v>
      </c>
      <c r="DC1368" s="195"/>
      <c r="DD1368" s="15" t="str">
        <f>IFERROR(#REF!-AO1368,"")</f>
        <v/>
      </c>
      <c r="DE1368" s="195"/>
      <c r="DF1368" s="266" t="str">
        <f>IFERROR(#REF!-L1368,"")</f>
        <v/>
      </c>
      <c r="DG1368" s="228" t="e">
        <f>IF(#REF!&gt;AP1368,0,1)</f>
        <v>#REF!</v>
      </c>
      <c r="DH1368" s="228">
        <f t="shared" si="152"/>
        <v>1</v>
      </c>
      <c r="DI1368" s="228">
        <f t="shared" si="153"/>
        <v>1</v>
      </c>
    </row>
    <row r="1369" spans="1:113" ht="20.25" customHeight="1" x14ac:dyDescent="0.2">
      <c r="A1369">
        <v>2022</v>
      </c>
      <c r="B1369">
        <v>3</v>
      </c>
      <c r="C1369" s="261">
        <v>44620</v>
      </c>
      <c r="D1369">
        <v>124</v>
      </c>
      <c r="E1369">
        <v>689</v>
      </c>
      <c r="F1369">
        <v>8</v>
      </c>
      <c r="G1369" s="194" t="s">
        <v>311</v>
      </c>
      <c r="H1369" s="241" t="s">
        <v>312</v>
      </c>
      <c r="I1369" s="241" t="s">
        <v>169</v>
      </c>
      <c r="J1369" s="241">
        <v>2</v>
      </c>
      <c r="K1369" s="241">
        <v>2</v>
      </c>
      <c r="L1369" s="262">
        <v>75</v>
      </c>
      <c r="M1369" s="263">
        <v>67</v>
      </c>
      <c r="N1369" s="264">
        <v>82</v>
      </c>
      <c r="O1369" s="190">
        <v>120</v>
      </c>
      <c r="P1369" s="190">
        <v>131</v>
      </c>
      <c r="Q1369" s="190"/>
      <c r="R1369" s="190">
        <v>100</v>
      </c>
      <c r="S1369" s="190">
        <v>94</v>
      </c>
      <c r="T1369" s="190">
        <v>82</v>
      </c>
      <c r="U1369" s="190">
        <v>81</v>
      </c>
      <c r="V1369" s="190"/>
      <c r="W1369" s="190">
        <v>81</v>
      </c>
      <c r="X1369" s="190">
        <v>82</v>
      </c>
      <c r="Y1369" s="172"/>
      <c r="Z1369" s="172"/>
      <c r="AA1369" s="190"/>
      <c r="AB1369" s="190"/>
      <c r="AC1369" s="190"/>
      <c r="AD1369" s="190"/>
      <c r="AE1369" s="190"/>
      <c r="AF1369" s="190"/>
      <c r="AG1369" s="190"/>
      <c r="AH1369" s="190"/>
      <c r="AI1369" s="190"/>
      <c r="AJ1369" s="190"/>
      <c r="AK1369" s="172"/>
      <c r="AL1369" s="172"/>
      <c r="AM1369" s="265">
        <v>111.25</v>
      </c>
      <c r="AN1369" s="265">
        <v>81.5</v>
      </c>
      <c r="AO1369" s="183">
        <v>59</v>
      </c>
      <c r="AP1369" s="184">
        <v>122</v>
      </c>
      <c r="AQ1369" s="182"/>
      <c r="AR1369" s="182"/>
      <c r="AS1369" s="182"/>
      <c r="AT1369" s="182"/>
      <c r="AU1369" s="182">
        <v>810</v>
      </c>
      <c r="AV1369" s="182">
        <v>2</v>
      </c>
      <c r="AW1369" s="182">
        <v>1</v>
      </c>
      <c r="AX1369" s="182">
        <v>1</v>
      </c>
      <c r="AY1369" s="182"/>
      <c r="AZ1369" s="182"/>
      <c r="BA1369" s="182"/>
      <c r="BB1369" s="182"/>
      <c r="BC1369" s="182"/>
      <c r="BD1369" s="182"/>
      <c r="BE1369" s="182"/>
      <c r="BF1369" s="182"/>
      <c r="BG1369" s="182">
        <v>810</v>
      </c>
      <c r="BH1369" s="182">
        <v>1</v>
      </c>
      <c r="BI1369" s="182"/>
      <c r="BJ1369" s="182">
        <v>5</v>
      </c>
      <c r="BK1369" s="182"/>
      <c r="BL1369" s="182"/>
      <c r="BM1369" s="182"/>
      <c r="BN1369" s="182"/>
      <c r="BO1369" s="182"/>
      <c r="BP1369" s="182"/>
      <c r="BQ1369" s="228" t="s">
        <v>180</v>
      </c>
      <c r="BR1369" s="228" t="s">
        <v>192</v>
      </c>
      <c r="BS1369" s="228"/>
      <c r="BT1369" s="228"/>
      <c r="BU1369" s="228">
        <v>9</v>
      </c>
      <c r="BV1369" s="228" t="s">
        <v>310</v>
      </c>
      <c r="BW1369" s="228" t="s">
        <v>173</v>
      </c>
      <c r="BX1369" s="186">
        <v>0</v>
      </c>
      <c r="BY1369" s="182">
        <v>4</v>
      </c>
      <c r="BZ1369" s="182">
        <v>2</v>
      </c>
      <c r="CA1369" s="182">
        <v>812</v>
      </c>
      <c r="CB1369" s="182">
        <v>6</v>
      </c>
      <c r="CC1369" s="182">
        <v>3</v>
      </c>
      <c r="CD1369" s="182">
        <v>813</v>
      </c>
      <c r="CE1369" s="228">
        <v>1</v>
      </c>
      <c r="CF1369" s="228">
        <v>0</v>
      </c>
      <c r="CG1369" s="113">
        <v>3</v>
      </c>
      <c r="CH1369" s="113">
        <v>0</v>
      </c>
      <c r="CI1369" s="113">
        <v>0</v>
      </c>
      <c r="CJ1369" s="113">
        <v>0</v>
      </c>
      <c r="CK1369" s="113">
        <v>0</v>
      </c>
      <c r="CL1369" s="113">
        <v>0</v>
      </c>
      <c r="CM1369" s="113">
        <v>0</v>
      </c>
      <c r="CN1369" s="185">
        <v>5</v>
      </c>
      <c r="CO1369" s="181">
        <v>1625</v>
      </c>
      <c r="CP1369" s="187">
        <v>3.0769230769230769E-3</v>
      </c>
      <c r="CQ1369" s="173">
        <v>6.6666666666666666E-2</v>
      </c>
      <c r="CR1369" s="173">
        <v>21.666666666666671</v>
      </c>
      <c r="CS1369" s="173">
        <v>6.1349693251533742E-2</v>
      </c>
      <c r="CT1369" s="173">
        <v>19.938650306748471</v>
      </c>
      <c r="CU1369" s="253">
        <v>2791</v>
      </c>
      <c r="CV1369" s="220">
        <v>-1</v>
      </c>
      <c r="CW1369" s="254">
        <f t="shared" si="147"/>
        <v>1620</v>
      </c>
      <c r="CX1369" s="15">
        <f t="shared" si="148"/>
        <v>10</v>
      </c>
      <c r="CY1369" s="241">
        <f t="shared" si="149"/>
        <v>5</v>
      </c>
      <c r="CZ1369" s="241" t="str">
        <f>IFERROR(ROUND(CY1369/#REF!,1),"")</f>
        <v/>
      </c>
      <c r="DA1369" s="254">
        <f t="shared" si="150"/>
        <v>1625</v>
      </c>
      <c r="DB1369" s="246">
        <f t="shared" si="151"/>
        <v>3.0769230769230769E-3</v>
      </c>
      <c r="DC1369" s="195"/>
      <c r="DD1369" s="15" t="str">
        <f>IFERROR(#REF!-AO1369,"")</f>
        <v/>
      </c>
      <c r="DE1369" s="195"/>
      <c r="DF1369" s="266" t="str">
        <f>IFERROR(#REF!-L1369,"")</f>
        <v/>
      </c>
      <c r="DG1369" s="228" t="e">
        <f>IF(#REF!&gt;AP1369,0,1)</f>
        <v>#REF!</v>
      </c>
      <c r="DH1369" s="228">
        <f t="shared" si="152"/>
        <v>1</v>
      </c>
      <c r="DI1369" s="228">
        <f t="shared" si="153"/>
        <v>1</v>
      </c>
    </row>
    <row r="1370" spans="1:113" ht="20.25" customHeight="1" x14ac:dyDescent="0.2">
      <c r="A1370">
        <v>2022</v>
      </c>
      <c r="B1370">
        <v>3</v>
      </c>
      <c r="C1370" s="261">
        <v>44620</v>
      </c>
      <c r="D1370">
        <v>125</v>
      </c>
      <c r="E1370">
        <v>690</v>
      </c>
      <c r="F1370">
        <v>8</v>
      </c>
      <c r="G1370" s="194" t="s">
        <v>259</v>
      </c>
      <c r="H1370" s="241" t="s">
        <v>260</v>
      </c>
      <c r="I1370" s="241" t="s">
        <v>169</v>
      </c>
      <c r="J1370" s="241">
        <v>4</v>
      </c>
      <c r="K1370" s="241">
        <v>4</v>
      </c>
      <c r="L1370" s="262">
        <v>170</v>
      </c>
      <c r="M1370" s="263">
        <v>153</v>
      </c>
      <c r="N1370" s="264">
        <v>187</v>
      </c>
      <c r="O1370" s="190">
        <v>198</v>
      </c>
      <c r="P1370" s="190">
        <v>210</v>
      </c>
      <c r="Q1370" s="190"/>
      <c r="R1370" s="190">
        <v>194</v>
      </c>
      <c r="S1370" s="190">
        <v>190</v>
      </c>
      <c r="T1370" s="190">
        <v>159</v>
      </c>
      <c r="U1370" s="190">
        <v>160</v>
      </c>
      <c r="V1370" s="190"/>
      <c r="W1370" s="190">
        <v>158</v>
      </c>
      <c r="X1370" s="190">
        <v>157</v>
      </c>
      <c r="Y1370" s="172"/>
      <c r="Z1370" s="172"/>
      <c r="AA1370" s="190">
        <v>189</v>
      </c>
      <c r="AB1370" s="190">
        <v>187</v>
      </c>
      <c r="AC1370" s="190">
        <v>193</v>
      </c>
      <c r="AD1370" s="190">
        <v>195</v>
      </c>
      <c r="AE1370" s="190"/>
      <c r="AF1370" s="190">
        <v>163</v>
      </c>
      <c r="AG1370" s="190">
        <v>160</v>
      </c>
      <c r="AH1370" s="190">
        <v>173</v>
      </c>
      <c r="AI1370" s="190">
        <v>157</v>
      </c>
      <c r="AJ1370" s="190"/>
      <c r="AK1370" s="172"/>
      <c r="AL1370" s="172"/>
      <c r="AM1370" s="265">
        <v>194.5</v>
      </c>
      <c r="AN1370" s="265">
        <v>160.875</v>
      </c>
      <c r="AO1370" s="183">
        <v>120</v>
      </c>
      <c r="AP1370" s="184">
        <v>120</v>
      </c>
      <c r="AQ1370" s="182"/>
      <c r="AR1370" s="182"/>
      <c r="AS1370" s="182"/>
      <c r="AT1370" s="182"/>
      <c r="AU1370" s="182">
        <v>648</v>
      </c>
      <c r="AV1370" s="182">
        <v>2</v>
      </c>
      <c r="AW1370" s="182">
        <v>2</v>
      </c>
      <c r="AX1370" s="182">
        <v>3</v>
      </c>
      <c r="AY1370" s="182"/>
      <c r="AZ1370" s="182"/>
      <c r="BA1370" s="182"/>
      <c r="BB1370" s="182"/>
      <c r="BC1370" s="182"/>
      <c r="BD1370" s="182"/>
      <c r="BE1370" s="182"/>
      <c r="BF1370" s="182"/>
      <c r="BG1370" s="182"/>
      <c r="BH1370" s="182"/>
      <c r="BI1370" s="182"/>
      <c r="BJ1370" s="182"/>
      <c r="BK1370" s="182"/>
      <c r="BL1370" s="182"/>
      <c r="BM1370" s="182"/>
      <c r="BN1370" s="182"/>
      <c r="BO1370" s="182"/>
      <c r="BP1370" s="182"/>
      <c r="BQ1370" s="228" t="s">
        <v>256</v>
      </c>
      <c r="BR1370" s="228" t="s">
        <v>257</v>
      </c>
      <c r="BS1370" s="228"/>
      <c r="BT1370" s="228"/>
      <c r="BU1370" s="228">
        <v>9</v>
      </c>
      <c r="BV1370" s="228" t="s">
        <v>258</v>
      </c>
      <c r="BW1370" s="228" t="s">
        <v>173</v>
      </c>
      <c r="BX1370" s="186">
        <v>0</v>
      </c>
      <c r="BY1370" s="182">
        <v>7</v>
      </c>
      <c r="BZ1370" s="182">
        <v>1.75</v>
      </c>
      <c r="CA1370" s="182">
        <v>649</v>
      </c>
      <c r="CB1370" s="182">
        <v>0</v>
      </c>
      <c r="CC1370" s="182">
        <v>0</v>
      </c>
      <c r="CD1370" s="182">
        <v>0</v>
      </c>
      <c r="CE1370" s="228">
        <v>0</v>
      </c>
      <c r="CF1370" s="228">
        <v>0</v>
      </c>
      <c r="CG1370" s="113">
        <v>0</v>
      </c>
      <c r="CH1370" s="113">
        <v>0</v>
      </c>
      <c r="CI1370" s="113">
        <v>0</v>
      </c>
      <c r="CJ1370" s="113">
        <v>0</v>
      </c>
      <c r="CK1370" s="113">
        <v>0</v>
      </c>
      <c r="CL1370" s="113">
        <v>0</v>
      </c>
      <c r="CM1370" s="113">
        <v>0</v>
      </c>
      <c r="CN1370" s="185">
        <v>1.75</v>
      </c>
      <c r="CO1370" s="181">
        <v>649</v>
      </c>
      <c r="CP1370" s="187">
        <v>2.6964560862865949E-3</v>
      </c>
      <c r="CQ1370" s="173">
        <v>1.029411764705882E-2</v>
      </c>
      <c r="CR1370" s="173">
        <v>3.8176470588235301</v>
      </c>
      <c r="CS1370" s="173">
        <v>1.087801087801088E-2</v>
      </c>
      <c r="CT1370" s="173">
        <v>4.0341880341880341</v>
      </c>
      <c r="CU1370" s="253">
        <v>2791</v>
      </c>
      <c r="CV1370" s="220">
        <v>-1</v>
      </c>
      <c r="CW1370" s="254">
        <f t="shared" si="147"/>
        <v>648</v>
      </c>
      <c r="CX1370" s="15">
        <f t="shared" si="148"/>
        <v>7</v>
      </c>
      <c r="CY1370" s="241">
        <f t="shared" si="149"/>
        <v>2</v>
      </c>
      <c r="CZ1370" s="241" t="str">
        <f>IFERROR(ROUND(CY1370/#REF!,1),"")</f>
        <v/>
      </c>
      <c r="DA1370" s="254">
        <f t="shared" si="150"/>
        <v>650</v>
      </c>
      <c r="DB1370" s="246">
        <f t="shared" si="151"/>
        <v>3.0769230769230769E-3</v>
      </c>
      <c r="DC1370" s="195"/>
      <c r="DD1370" s="15" t="str">
        <f>IFERROR(#REF!-AO1370,"")</f>
        <v/>
      </c>
      <c r="DE1370" s="195"/>
      <c r="DF1370" s="266" t="str">
        <f>IFERROR(#REF!-L1370,"")</f>
        <v/>
      </c>
      <c r="DG1370" s="228" t="e">
        <f>IF(#REF!&gt;AP1370,0,1)</f>
        <v>#REF!</v>
      </c>
      <c r="DH1370" s="228">
        <f t="shared" si="152"/>
        <v>1</v>
      </c>
      <c r="DI1370" s="228">
        <f t="shared" si="153"/>
        <v>1</v>
      </c>
    </row>
    <row r="1371" spans="1:113" ht="20.25" customHeight="1" x14ac:dyDescent="0.2">
      <c r="A1371">
        <v>2022</v>
      </c>
      <c r="B1371">
        <v>3</v>
      </c>
      <c r="C1371" s="261">
        <v>44620</v>
      </c>
      <c r="D1371">
        <v>125</v>
      </c>
      <c r="E1371">
        <v>691</v>
      </c>
      <c r="F1371">
        <v>8</v>
      </c>
      <c r="G1371" s="194" t="s">
        <v>254</v>
      </c>
      <c r="H1371" s="241" t="s">
        <v>255</v>
      </c>
      <c r="I1371" s="241" t="s">
        <v>169</v>
      </c>
      <c r="J1371" s="241">
        <v>4</v>
      </c>
      <c r="K1371" s="241">
        <v>4</v>
      </c>
      <c r="L1371" s="262">
        <v>194</v>
      </c>
      <c r="M1371" s="263">
        <v>174</v>
      </c>
      <c r="N1371" s="264">
        <v>213</v>
      </c>
      <c r="O1371" s="190">
        <v>218</v>
      </c>
      <c r="P1371" s="190">
        <v>210</v>
      </c>
      <c r="Q1371" s="190"/>
      <c r="R1371" s="190">
        <v>199</v>
      </c>
      <c r="S1371" s="190">
        <v>211</v>
      </c>
      <c r="T1371" s="190">
        <v>184</v>
      </c>
      <c r="U1371" s="190">
        <v>191</v>
      </c>
      <c r="V1371" s="190"/>
      <c r="W1371" s="190">
        <v>185</v>
      </c>
      <c r="X1371" s="190">
        <v>182</v>
      </c>
      <c r="Y1371" s="172">
        <v>116</v>
      </c>
      <c r="Z1371" s="172">
        <v>110</v>
      </c>
      <c r="AA1371" s="190">
        <v>214</v>
      </c>
      <c r="AB1371" s="190">
        <v>224</v>
      </c>
      <c r="AC1371" s="190">
        <v>207</v>
      </c>
      <c r="AD1371" s="190">
        <v>217</v>
      </c>
      <c r="AE1371" s="190"/>
      <c r="AF1371" s="190">
        <v>184</v>
      </c>
      <c r="AG1371" s="190">
        <v>181</v>
      </c>
      <c r="AH1371" s="190">
        <v>192</v>
      </c>
      <c r="AI1371" s="190">
        <v>185</v>
      </c>
      <c r="AJ1371" s="190"/>
      <c r="AK1371" s="172">
        <v>113</v>
      </c>
      <c r="AL1371" s="172">
        <v>104</v>
      </c>
      <c r="AM1371" s="265">
        <v>212.5</v>
      </c>
      <c r="AN1371" s="265">
        <v>185.5</v>
      </c>
      <c r="AO1371" s="183">
        <v>120</v>
      </c>
      <c r="AP1371" s="184">
        <v>120</v>
      </c>
      <c r="AQ1371" s="182">
        <v>130.02257336343109</v>
      </c>
      <c r="AR1371" s="182">
        <v>110.75</v>
      </c>
      <c r="AS1371" s="182"/>
      <c r="AT1371" s="182"/>
      <c r="AU1371" s="182">
        <v>648</v>
      </c>
      <c r="AV1371" s="182">
        <v>3</v>
      </c>
      <c r="AW1371" s="182">
        <v>3</v>
      </c>
      <c r="AX1371" s="182">
        <v>2</v>
      </c>
      <c r="AY1371" s="182"/>
      <c r="AZ1371" s="182"/>
      <c r="BA1371" s="182"/>
      <c r="BB1371" s="182"/>
      <c r="BC1371" s="182"/>
      <c r="BD1371" s="182"/>
      <c r="BE1371" s="182"/>
      <c r="BF1371" s="182"/>
      <c r="BG1371" s="182"/>
      <c r="BH1371" s="182"/>
      <c r="BI1371" s="182"/>
      <c r="BJ1371" s="182"/>
      <c r="BK1371" s="182"/>
      <c r="BL1371" s="182"/>
      <c r="BM1371" s="182"/>
      <c r="BN1371" s="182"/>
      <c r="BO1371" s="182"/>
      <c r="BP1371" s="182"/>
      <c r="BQ1371" s="228" t="s">
        <v>256</v>
      </c>
      <c r="BR1371" s="228" t="s">
        <v>257</v>
      </c>
      <c r="BS1371" s="228"/>
      <c r="BT1371" s="228"/>
      <c r="BU1371" s="228">
        <v>9</v>
      </c>
      <c r="BV1371" s="228" t="s">
        <v>258</v>
      </c>
      <c r="BW1371" s="228" t="s">
        <v>173</v>
      </c>
      <c r="BX1371" s="186">
        <v>0</v>
      </c>
      <c r="BY1371" s="182">
        <v>8</v>
      </c>
      <c r="BZ1371" s="182">
        <v>2</v>
      </c>
      <c r="CA1371" s="182">
        <v>650</v>
      </c>
      <c r="CB1371" s="182">
        <v>0</v>
      </c>
      <c r="CC1371" s="182">
        <v>0</v>
      </c>
      <c r="CD1371" s="182">
        <v>0</v>
      </c>
      <c r="CE1371" s="228">
        <v>0</v>
      </c>
      <c r="CF1371" s="228">
        <v>0</v>
      </c>
      <c r="CG1371" s="113">
        <v>0</v>
      </c>
      <c r="CH1371" s="113">
        <v>0</v>
      </c>
      <c r="CI1371" s="113">
        <v>0</v>
      </c>
      <c r="CJ1371" s="113">
        <v>0</v>
      </c>
      <c r="CK1371" s="113">
        <v>0</v>
      </c>
      <c r="CL1371" s="113">
        <v>0</v>
      </c>
      <c r="CM1371" s="113">
        <v>0</v>
      </c>
      <c r="CN1371" s="185">
        <v>2</v>
      </c>
      <c r="CO1371" s="181">
        <v>650</v>
      </c>
      <c r="CP1371" s="187">
        <v>3.0769230769230769E-3</v>
      </c>
      <c r="CQ1371" s="173">
        <v>1.030927835051546E-2</v>
      </c>
      <c r="CR1371" s="173">
        <v>3.3505154639175259</v>
      </c>
      <c r="CS1371" s="173">
        <v>1.078167115902965E-2</v>
      </c>
      <c r="CT1371" s="173">
        <v>3.5040431266846359</v>
      </c>
      <c r="CU1371" s="253">
        <v>2791</v>
      </c>
      <c r="CV1371" s="220">
        <v>-1</v>
      </c>
      <c r="CW1371" s="254">
        <f t="shared" si="147"/>
        <v>648</v>
      </c>
      <c r="CX1371" s="15">
        <f t="shared" si="148"/>
        <v>8</v>
      </c>
      <c r="CY1371" s="241">
        <f t="shared" si="149"/>
        <v>2</v>
      </c>
      <c r="CZ1371" s="241" t="str">
        <f>IFERROR(ROUND(CY1371/#REF!,1),"")</f>
        <v/>
      </c>
      <c r="DA1371" s="254">
        <f t="shared" si="150"/>
        <v>650</v>
      </c>
      <c r="DB1371" s="246">
        <f t="shared" si="151"/>
        <v>3.0769230769230769E-3</v>
      </c>
      <c r="DC1371" s="195"/>
      <c r="DD1371" s="15" t="str">
        <f>IFERROR(#REF!-AO1371,"")</f>
        <v/>
      </c>
      <c r="DE1371" s="195"/>
      <c r="DF1371" s="266" t="str">
        <f>IFERROR(#REF!-L1371,"")</f>
        <v/>
      </c>
      <c r="DG1371" s="228" t="e">
        <f>IF(#REF!&gt;AP1371,0,1)</f>
        <v>#REF!</v>
      </c>
      <c r="DH1371" s="228">
        <f t="shared" si="152"/>
        <v>1</v>
      </c>
      <c r="DI1371" s="228">
        <f t="shared" si="153"/>
        <v>1</v>
      </c>
    </row>
    <row r="1372" spans="1:113" ht="20.25" customHeight="1" x14ac:dyDescent="0.2">
      <c r="A1372">
        <v>2022</v>
      </c>
      <c r="B1372">
        <v>3</v>
      </c>
      <c r="C1372" s="261">
        <v>44620</v>
      </c>
      <c r="D1372">
        <v>227</v>
      </c>
      <c r="E1372">
        <v>155</v>
      </c>
      <c r="F1372">
        <v>28</v>
      </c>
      <c r="G1372" s="194" t="s">
        <v>362</v>
      </c>
      <c r="H1372" s="241" t="s">
        <v>363</v>
      </c>
      <c r="I1372" s="241" t="s">
        <v>364</v>
      </c>
      <c r="J1372" s="241">
        <v>3</v>
      </c>
      <c r="K1372" s="241">
        <v>2</v>
      </c>
      <c r="L1372" s="262">
        <v>122</v>
      </c>
      <c r="M1372" s="263">
        <v>113</v>
      </c>
      <c r="N1372" s="264">
        <v>130</v>
      </c>
      <c r="O1372" s="190">
        <v>172</v>
      </c>
      <c r="P1372" s="190">
        <v>165</v>
      </c>
      <c r="Q1372" s="190"/>
      <c r="R1372" s="190">
        <v>166</v>
      </c>
      <c r="S1372" s="190">
        <v>192</v>
      </c>
      <c r="T1372" s="190">
        <v>131</v>
      </c>
      <c r="U1372" s="190">
        <v>125</v>
      </c>
      <c r="V1372" s="190"/>
      <c r="W1372" s="190">
        <v>129</v>
      </c>
      <c r="X1372" s="190">
        <v>135</v>
      </c>
      <c r="Y1372" s="172">
        <v>135</v>
      </c>
      <c r="Z1372" s="172"/>
      <c r="AA1372" s="190"/>
      <c r="AB1372" s="190"/>
      <c r="AC1372" s="190"/>
      <c r="AD1372" s="190"/>
      <c r="AE1372" s="190"/>
      <c r="AF1372" s="190"/>
      <c r="AG1372" s="190"/>
      <c r="AH1372" s="190"/>
      <c r="AI1372" s="190"/>
      <c r="AJ1372" s="190"/>
      <c r="AK1372" s="172"/>
      <c r="AL1372" s="172"/>
      <c r="AM1372" s="265">
        <v>173.75</v>
      </c>
      <c r="AN1372" s="265">
        <v>130</v>
      </c>
      <c r="AO1372" s="183">
        <v>80</v>
      </c>
      <c r="AP1372" s="184">
        <v>135</v>
      </c>
      <c r="AQ1372" s="182">
        <v>80</v>
      </c>
      <c r="AR1372" s="182">
        <v>135</v>
      </c>
      <c r="AS1372" s="182"/>
      <c r="AT1372" s="182"/>
      <c r="AU1372" s="182">
        <v>792</v>
      </c>
      <c r="AV1372" s="182">
        <v>2</v>
      </c>
      <c r="AW1372" s="182">
        <v>2</v>
      </c>
      <c r="AX1372" s="182">
        <v>2</v>
      </c>
      <c r="AY1372" s="182"/>
      <c r="AZ1372" s="182"/>
      <c r="BA1372" s="182"/>
      <c r="BB1372" s="182"/>
      <c r="BC1372" s="182"/>
      <c r="BD1372" s="182"/>
      <c r="BE1372" s="182"/>
      <c r="BF1372" s="182"/>
      <c r="BG1372" s="182">
        <v>1080</v>
      </c>
      <c r="BH1372" s="182"/>
      <c r="BI1372" s="182"/>
      <c r="BJ1372" s="182"/>
      <c r="BK1372" s="182"/>
      <c r="BL1372" s="182"/>
      <c r="BM1372" s="182"/>
      <c r="BN1372" s="182"/>
      <c r="BO1372" s="182"/>
      <c r="BP1372" s="182"/>
      <c r="BQ1372" s="228" t="s">
        <v>180</v>
      </c>
      <c r="BR1372" s="228" t="s">
        <v>181</v>
      </c>
      <c r="BS1372" s="228" t="s">
        <v>365</v>
      </c>
      <c r="BT1372" s="228"/>
      <c r="BU1372" s="228">
        <v>9</v>
      </c>
      <c r="BV1372" s="228" t="s">
        <v>362</v>
      </c>
      <c r="BW1372" s="228" t="s">
        <v>222</v>
      </c>
      <c r="BX1372" s="186">
        <v>0</v>
      </c>
      <c r="BY1372" s="182">
        <v>6</v>
      </c>
      <c r="BZ1372" s="182">
        <v>3</v>
      </c>
      <c r="CA1372" s="182">
        <v>795</v>
      </c>
      <c r="CB1372" s="182">
        <v>0</v>
      </c>
      <c r="CC1372" s="182">
        <v>0</v>
      </c>
      <c r="CD1372" s="182">
        <v>1080</v>
      </c>
      <c r="CE1372" s="228">
        <v>1</v>
      </c>
      <c r="CF1372" s="228">
        <v>1</v>
      </c>
      <c r="CG1372" s="113">
        <v>1</v>
      </c>
      <c r="CH1372" s="113">
        <v>0</v>
      </c>
      <c r="CI1372" s="113">
        <v>0</v>
      </c>
      <c r="CJ1372" s="113">
        <v>0</v>
      </c>
      <c r="CK1372" s="113">
        <v>0</v>
      </c>
      <c r="CL1372" s="113">
        <v>0</v>
      </c>
      <c r="CM1372" s="113">
        <v>0</v>
      </c>
      <c r="CN1372" s="185">
        <v>3</v>
      </c>
      <c r="CO1372" s="181">
        <v>1875</v>
      </c>
      <c r="CP1372" s="187">
        <v>1.6000000000000001E-3</v>
      </c>
      <c r="CQ1372" s="173">
        <v>2.4590163934426229E-2</v>
      </c>
      <c r="CR1372" s="173">
        <v>15.36885245901639</v>
      </c>
      <c r="CS1372" s="173">
        <v>2.3076923076923082E-2</v>
      </c>
      <c r="CT1372" s="173">
        <v>14.42307692307692</v>
      </c>
      <c r="CU1372" s="253">
        <v>2791</v>
      </c>
      <c r="CV1372" s="220">
        <v>-1</v>
      </c>
      <c r="CW1372" s="254">
        <f t="shared" si="147"/>
        <v>1872</v>
      </c>
      <c r="CX1372" s="15">
        <f t="shared" si="148"/>
        <v>6</v>
      </c>
      <c r="CY1372" s="241">
        <f t="shared" si="149"/>
        <v>3</v>
      </c>
      <c r="CZ1372" s="241" t="str">
        <f>IFERROR(ROUND(CY1372/#REF!,1),"")</f>
        <v/>
      </c>
      <c r="DA1372" s="254">
        <f t="shared" si="150"/>
        <v>1875</v>
      </c>
      <c r="DB1372" s="246">
        <f t="shared" si="151"/>
        <v>1.6000000000000001E-3</v>
      </c>
      <c r="DC1372" s="195"/>
      <c r="DD1372" s="15" t="str">
        <f>IFERROR(#REF!-AO1372,"")</f>
        <v/>
      </c>
      <c r="DE1372" s="195"/>
      <c r="DF1372" s="266" t="str">
        <f>IFERROR(#REF!-L1372,"")</f>
        <v/>
      </c>
      <c r="DG1372" s="228" t="e">
        <f>IF(#REF!&gt;AP1372,0,1)</f>
        <v>#REF!</v>
      </c>
      <c r="DH1372" s="228">
        <f t="shared" si="152"/>
        <v>1</v>
      </c>
      <c r="DI1372" s="228">
        <f t="shared" si="153"/>
        <v>1</v>
      </c>
    </row>
    <row r="1373" spans="1:113" ht="20.25" customHeight="1" x14ac:dyDescent="0.2">
      <c r="A1373">
        <v>2022</v>
      </c>
      <c r="B1373">
        <v>3</v>
      </c>
      <c r="C1373" s="261">
        <v>44620</v>
      </c>
      <c r="D1373">
        <v>53</v>
      </c>
      <c r="E1373">
        <v>131</v>
      </c>
      <c r="F1373">
        <v>30</v>
      </c>
      <c r="G1373" s="194" t="s">
        <v>503</v>
      </c>
      <c r="H1373" s="241" t="s">
        <v>504</v>
      </c>
      <c r="I1373" s="241" t="s">
        <v>225</v>
      </c>
      <c r="J1373" s="241">
        <v>25</v>
      </c>
      <c r="K1373" s="241">
        <v>1</v>
      </c>
      <c r="L1373" s="262">
        <v>10</v>
      </c>
      <c r="M1373" s="263">
        <v>9</v>
      </c>
      <c r="N1373" s="264">
        <v>10</v>
      </c>
      <c r="O1373" s="190">
        <v>12</v>
      </c>
      <c r="P1373" s="190">
        <v>14</v>
      </c>
      <c r="Q1373" s="190"/>
      <c r="R1373" s="190">
        <v>13</v>
      </c>
      <c r="S1373" s="190"/>
      <c r="T1373" s="190">
        <v>9</v>
      </c>
      <c r="U1373" s="190">
        <v>9</v>
      </c>
      <c r="V1373" s="190"/>
      <c r="W1373" s="190">
        <v>9</v>
      </c>
      <c r="X1373" s="190"/>
      <c r="Y1373" s="172"/>
      <c r="Z1373" s="172"/>
      <c r="AA1373" s="190"/>
      <c r="AB1373" s="190"/>
      <c r="AC1373" s="190"/>
      <c r="AD1373" s="190"/>
      <c r="AE1373" s="190"/>
      <c r="AF1373" s="190"/>
      <c r="AG1373" s="190"/>
      <c r="AH1373" s="190"/>
      <c r="AI1373" s="190"/>
      <c r="AJ1373" s="190"/>
      <c r="AK1373" s="172"/>
      <c r="AL1373" s="172"/>
      <c r="AM1373" s="265">
        <v>13</v>
      </c>
      <c r="AN1373" s="265">
        <v>9</v>
      </c>
      <c r="AO1373" s="183">
        <v>910</v>
      </c>
      <c r="AP1373" s="184">
        <v>99</v>
      </c>
      <c r="AQ1373" s="182"/>
      <c r="AR1373" s="182"/>
      <c r="AS1373" s="182"/>
      <c r="AT1373" s="182"/>
      <c r="AU1373" s="182">
        <v>7600</v>
      </c>
      <c r="AV1373" s="182">
        <v>4</v>
      </c>
      <c r="AW1373" s="182">
        <v>10</v>
      </c>
      <c r="AX1373" s="182">
        <v>14</v>
      </c>
      <c r="AY1373" s="182"/>
      <c r="AZ1373" s="182"/>
      <c r="BA1373" s="182"/>
      <c r="BB1373" s="182"/>
      <c r="BC1373" s="182"/>
      <c r="BD1373" s="182"/>
      <c r="BE1373" s="182"/>
      <c r="BF1373" s="182"/>
      <c r="BG1373" s="182"/>
      <c r="BH1373" s="182"/>
      <c r="BI1373" s="182"/>
      <c r="BJ1373" s="182"/>
      <c r="BK1373" s="182"/>
      <c r="BL1373" s="182"/>
      <c r="BM1373" s="182"/>
      <c r="BN1373" s="182"/>
      <c r="BO1373" s="182"/>
      <c r="BP1373" s="182"/>
      <c r="BQ1373" s="228" t="s">
        <v>180</v>
      </c>
      <c r="BR1373" s="228" t="s">
        <v>266</v>
      </c>
      <c r="BS1373" s="228" t="s">
        <v>505</v>
      </c>
      <c r="BT1373" s="228"/>
      <c r="BU1373" s="228">
        <v>9</v>
      </c>
      <c r="BV1373" s="228" t="s">
        <v>503</v>
      </c>
      <c r="BW1373" s="228" t="s">
        <v>222</v>
      </c>
      <c r="BX1373" s="186">
        <v>0</v>
      </c>
      <c r="BY1373" s="182">
        <v>28</v>
      </c>
      <c r="BZ1373" s="182">
        <v>28</v>
      </c>
      <c r="CA1373" s="182">
        <v>7628</v>
      </c>
      <c r="CB1373" s="182">
        <v>0</v>
      </c>
      <c r="CC1373" s="182">
        <v>0</v>
      </c>
      <c r="CD1373" s="182">
        <v>0</v>
      </c>
      <c r="CE1373" s="228">
        <v>4</v>
      </c>
      <c r="CF1373" s="228">
        <v>10</v>
      </c>
      <c r="CG1373" s="113">
        <v>14</v>
      </c>
      <c r="CH1373" s="113">
        <v>0</v>
      </c>
      <c r="CI1373" s="113">
        <v>0</v>
      </c>
      <c r="CJ1373" s="113">
        <v>0</v>
      </c>
      <c r="CK1373" s="113">
        <v>0</v>
      </c>
      <c r="CL1373" s="113">
        <v>0</v>
      </c>
      <c r="CM1373" s="113">
        <v>0</v>
      </c>
      <c r="CN1373" s="185">
        <v>28</v>
      </c>
      <c r="CO1373" s="181">
        <v>7628</v>
      </c>
      <c r="CP1373" s="187">
        <v>3.6706869428421609E-3</v>
      </c>
      <c r="CQ1373" s="173">
        <v>2.8</v>
      </c>
      <c r="CR1373" s="173">
        <v>762.8</v>
      </c>
      <c r="CS1373" s="173">
        <v>3.1111111111111112</v>
      </c>
      <c r="CT1373" s="173">
        <v>847.55555555555554</v>
      </c>
      <c r="CU1373" s="253">
        <v>2791</v>
      </c>
      <c r="CV1373" s="220">
        <v>-1</v>
      </c>
      <c r="CW1373" s="254">
        <f t="shared" si="147"/>
        <v>7600</v>
      </c>
      <c r="CX1373" s="15">
        <f t="shared" si="148"/>
        <v>28</v>
      </c>
      <c r="CY1373" s="241">
        <f t="shared" si="149"/>
        <v>28</v>
      </c>
      <c r="CZ1373" s="241" t="str">
        <f>IFERROR(ROUND(CY1373/#REF!,1),"")</f>
        <v/>
      </c>
      <c r="DA1373" s="254">
        <f t="shared" si="150"/>
        <v>7628</v>
      </c>
      <c r="DB1373" s="246">
        <f t="shared" si="151"/>
        <v>3.6706869428421605E-3</v>
      </c>
      <c r="DC1373" s="195"/>
      <c r="DD1373" s="15" t="str">
        <f>IFERROR(#REF!-AO1373,"")</f>
        <v/>
      </c>
      <c r="DE1373" s="195"/>
      <c r="DF1373" s="266" t="str">
        <f>IFERROR(#REF!-L1373,"")</f>
        <v/>
      </c>
      <c r="DG1373" s="228" t="e">
        <f>IF(#REF!&gt;AP1373,0,1)</f>
        <v>#REF!</v>
      </c>
      <c r="DH1373" s="228">
        <f t="shared" si="152"/>
        <v>1</v>
      </c>
      <c r="DI1373" s="228">
        <f t="shared" si="153"/>
        <v>1</v>
      </c>
    </row>
    <row r="1374" spans="1:113" ht="20.25" customHeight="1" x14ac:dyDescent="0.2">
      <c r="A1374">
        <v>2022</v>
      </c>
      <c r="B1374">
        <v>3</v>
      </c>
      <c r="C1374" s="261">
        <v>44620</v>
      </c>
      <c r="D1374">
        <v>4</v>
      </c>
      <c r="E1374">
        <v>11</v>
      </c>
      <c r="F1374">
        <v>48</v>
      </c>
      <c r="G1374" s="194" t="s">
        <v>276</v>
      </c>
      <c r="H1374" s="241" t="s">
        <v>277</v>
      </c>
      <c r="I1374" s="241" t="s">
        <v>221</v>
      </c>
      <c r="J1374" s="241">
        <v>2</v>
      </c>
      <c r="K1374" s="241">
        <v>2</v>
      </c>
      <c r="L1374" s="262">
        <v>212</v>
      </c>
      <c r="M1374" s="263">
        <v>197</v>
      </c>
      <c r="N1374" s="264">
        <v>226</v>
      </c>
      <c r="O1374" s="190"/>
      <c r="P1374" s="190"/>
      <c r="Q1374" s="190"/>
      <c r="R1374" s="190"/>
      <c r="S1374" s="190"/>
      <c r="T1374" s="190"/>
      <c r="U1374" s="190"/>
      <c r="V1374" s="190"/>
      <c r="W1374" s="190"/>
      <c r="X1374" s="190"/>
      <c r="Y1374" s="172"/>
      <c r="Z1374" s="172"/>
      <c r="AA1374" s="190">
        <v>262</v>
      </c>
      <c r="AB1374" s="190">
        <v>263</v>
      </c>
      <c r="AC1374" s="190"/>
      <c r="AD1374" s="190"/>
      <c r="AE1374" s="190"/>
      <c r="AF1374" s="190">
        <v>224</v>
      </c>
      <c r="AG1374" s="190">
        <v>222</v>
      </c>
      <c r="AH1374" s="190"/>
      <c r="AI1374" s="190"/>
      <c r="AJ1374" s="190"/>
      <c r="AK1374" s="172"/>
      <c r="AL1374" s="172"/>
      <c r="AM1374" s="265">
        <v>262.5</v>
      </c>
      <c r="AN1374" s="265">
        <v>223</v>
      </c>
      <c r="AO1374" s="183">
        <v>48</v>
      </c>
      <c r="AP1374" s="184">
        <v>195</v>
      </c>
      <c r="AQ1374" s="182"/>
      <c r="AR1374" s="182"/>
      <c r="AS1374" s="182"/>
      <c r="AT1374" s="182"/>
      <c r="AU1374" s="182">
        <v>488</v>
      </c>
      <c r="AV1374" s="182"/>
      <c r="AW1374" s="182"/>
      <c r="AX1374" s="182"/>
      <c r="AY1374" s="182"/>
      <c r="AZ1374" s="182"/>
      <c r="BA1374" s="182"/>
      <c r="BB1374" s="182"/>
      <c r="BC1374" s="182"/>
      <c r="BD1374" s="182"/>
      <c r="BE1374" s="182"/>
      <c r="BF1374" s="182"/>
      <c r="BG1374" s="182">
        <v>384</v>
      </c>
      <c r="BH1374" s="182">
        <v>2</v>
      </c>
      <c r="BI1374" s="182">
        <v>3</v>
      </c>
      <c r="BJ1374" s="182">
        <v>4</v>
      </c>
      <c r="BK1374" s="182"/>
      <c r="BL1374" s="182"/>
      <c r="BM1374" s="182"/>
      <c r="BN1374" s="182"/>
      <c r="BO1374" s="182"/>
      <c r="BP1374" s="182"/>
      <c r="BQ1374" s="228" t="s">
        <v>180</v>
      </c>
      <c r="BR1374" s="228" t="s">
        <v>266</v>
      </c>
      <c r="BS1374" s="228" t="s">
        <v>278</v>
      </c>
      <c r="BT1374" s="228"/>
      <c r="BU1374" s="228">
        <v>9</v>
      </c>
      <c r="BV1374" s="228" t="s">
        <v>268</v>
      </c>
      <c r="BW1374" s="228" t="s">
        <v>222</v>
      </c>
      <c r="BX1374" s="186">
        <v>0</v>
      </c>
      <c r="BY1374" s="182">
        <v>0</v>
      </c>
      <c r="BZ1374" s="182">
        <v>0</v>
      </c>
      <c r="CA1374" s="182">
        <v>488</v>
      </c>
      <c r="CB1374" s="182">
        <v>9</v>
      </c>
      <c r="CC1374" s="182">
        <v>4.5</v>
      </c>
      <c r="CD1374" s="182">
        <v>388</v>
      </c>
      <c r="CE1374" s="228">
        <v>1</v>
      </c>
      <c r="CF1374" s="228">
        <v>1</v>
      </c>
      <c r="CG1374" s="113">
        <v>2</v>
      </c>
      <c r="CH1374" s="113">
        <v>0</v>
      </c>
      <c r="CI1374" s="113">
        <v>0</v>
      </c>
      <c r="CJ1374" s="113">
        <v>0</v>
      </c>
      <c r="CK1374" s="113">
        <v>0</v>
      </c>
      <c r="CL1374" s="113">
        <v>0</v>
      </c>
      <c r="CM1374" s="113">
        <v>0</v>
      </c>
      <c r="CN1374" s="185">
        <v>4.5</v>
      </c>
      <c r="CO1374" s="181">
        <v>876</v>
      </c>
      <c r="CP1374" s="187">
        <v>5.1369863013698627E-3</v>
      </c>
      <c r="CQ1374" s="173">
        <v>2.1226415094339621E-2</v>
      </c>
      <c r="CR1374" s="173">
        <v>4.132075471698113</v>
      </c>
      <c r="CS1374" s="173">
        <v>2.017937219730942E-2</v>
      </c>
      <c r="CT1374" s="173">
        <v>3.928251121076233</v>
      </c>
      <c r="CU1374" s="253">
        <v>2791</v>
      </c>
      <c r="CV1374" s="220">
        <v>-1</v>
      </c>
      <c r="CW1374" s="254">
        <f t="shared" si="147"/>
        <v>872</v>
      </c>
      <c r="CX1374" s="15">
        <f t="shared" si="148"/>
        <v>9</v>
      </c>
      <c r="CY1374" s="241">
        <f t="shared" si="149"/>
        <v>5</v>
      </c>
      <c r="CZ1374" s="241" t="str">
        <f>IFERROR(ROUND(CY1374/#REF!,1),"")</f>
        <v/>
      </c>
      <c r="DA1374" s="254">
        <f t="shared" si="150"/>
        <v>877</v>
      </c>
      <c r="DB1374" s="246">
        <f t="shared" si="151"/>
        <v>5.7012542759407071E-3</v>
      </c>
      <c r="DC1374" s="195"/>
      <c r="DD1374" s="15" t="str">
        <f>IFERROR(#REF!-AO1374,"")</f>
        <v/>
      </c>
      <c r="DE1374" s="195"/>
      <c r="DF1374" s="266" t="str">
        <f>IFERROR(#REF!-L1374,"")</f>
        <v/>
      </c>
      <c r="DG1374" s="228" t="e">
        <f>IF(#REF!&gt;AP1374,0,1)</f>
        <v>#REF!</v>
      </c>
      <c r="DH1374" s="228">
        <f t="shared" si="152"/>
        <v>1</v>
      </c>
      <c r="DI1374" s="228">
        <f t="shared" si="153"/>
        <v>1</v>
      </c>
    </row>
    <row r="1375" spans="1:113" ht="20.25" customHeight="1" x14ac:dyDescent="0.2">
      <c r="A1375">
        <v>2022</v>
      </c>
      <c r="B1375">
        <v>3</v>
      </c>
      <c r="C1375" s="261">
        <v>44620</v>
      </c>
      <c r="D1375">
        <v>4</v>
      </c>
      <c r="E1375">
        <v>12</v>
      </c>
      <c r="F1375">
        <v>48</v>
      </c>
      <c r="G1375" s="194" t="s">
        <v>264</v>
      </c>
      <c r="H1375" s="241" t="s">
        <v>265</v>
      </c>
      <c r="I1375" s="241" t="s">
        <v>221</v>
      </c>
      <c r="J1375" s="241">
        <v>2</v>
      </c>
      <c r="K1375" s="241">
        <v>2</v>
      </c>
      <c r="L1375" s="262">
        <v>212</v>
      </c>
      <c r="M1375" s="263">
        <v>197</v>
      </c>
      <c r="N1375" s="264">
        <v>226</v>
      </c>
      <c r="O1375" s="190"/>
      <c r="P1375" s="190"/>
      <c r="Q1375" s="190"/>
      <c r="R1375" s="190"/>
      <c r="S1375" s="190"/>
      <c r="T1375" s="190"/>
      <c r="U1375" s="190"/>
      <c r="V1375" s="190"/>
      <c r="W1375" s="190"/>
      <c r="X1375" s="190"/>
      <c r="Y1375" s="172"/>
      <c r="Z1375" s="172"/>
      <c r="AA1375" s="190">
        <v>270</v>
      </c>
      <c r="AB1375" s="190">
        <v>268</v>
      </c>
      <c r="AC1375" s="190"/>
      <c r="AD1375" s="190"/>
      <c r="AE1375" s="190"/>
      <c r="AF1375" s="190">
        <v>227</v>
      </c>
      <c r="AG1375" s="190">
        <v>226</v>
      </c>
      <c r="AH1375" s="190"/>
      <c r="AI1375" s="190"/>
      <c r="AJ1375" s="190"/>
      <c r="AK1375" s="172">
        <v>137</v>
      </c>
      <c r="AL1375" s="172"/>
      <c r="AM1375" s="265">
        <v>269</v>
      </c>
      <c r="AN1375" s="265">
        <v>226.5</v>
      </c>
      <c r="AO1375" s="183">
        <v>48</v>
      </c>
      <c r="AP1375" s="184">
        <v>195</v>
      </c>
      <c r="AQ1375" s="182">
        <v>52.554744525547449</v>
      </c>
      <c r="AR1375" s="182">
        <v>137</v>
      </c>
      <c r="AS1375" s="182"/>
      <c r="AT1375" s="182"/>
      <c r="AU1375" s="182">
        <v>488</v>
      </c>
      <c r="AV1375" s="182"/>
      <c r="AW1375" s="182"/>
      <c r="AX1375" s="182"/>
      <c r="AY1375" s="182"/>
      <c r="AZ1375" s="182"/>
      <c r="BA1375" s="182"/>
      <c r="BB1375" s="182"/>
      <c r="BC1375" s="182"/>
      <c r="BD1375" s="182"/>
      <c r="BE1375" s="182"/>
      <c r="BF1375" s="182"/>
      <c r="BG1375" s="182">
        <v>384</v>
      </c>
      <c r="BH1375" s="182">
        <v>2</v>
      </c>
      <c r="BI1375" s="182">
        <v>5</v>
      </c>
      <c r="BJ1375" s="182">
        <v>2</v>
      </c>
      <c r="BK1375" s="182"/>
      <c r="BL1375" s="182"/>
      <c r="BM1375" s="182"/>
      <c r="BN1375" s="182"/>
      <c r="BO1375" s="182"/>
      <c r="BP1375" s="182"/>
      <c r="BQ1375" s="228" t="s">
        <v>180</v>
      </c>
      <c r="BR1375" s="228" t="s">
        <v>266</v>
      </c>
      <c r="BS1375" s="228" t="s">
        <v>267</v>
      </c>
      <c r="BT1375" s="228"/>
      <c r="BU1375" s="228">
        <v>9</v>
      </c>
      <c r="BV1375" s="228" t="s">
        <v>268</v>
      </c>
      <c r="BW1375" s="228" t="s">
        <v>222</v>
      </c>
      <c r="BX1375" s="186">
        <v>0</v>
      </c>
      <c r="BY1375" s="182">
        <v>0</v>
      </c>
      <c r="BZ1375" s="182">
        <v>0</v>
      </c>
      <c r="CA1375" s="182">
        <v>488</v>
      </c>
      <c r="CB1375" s="182">
        <v>9</v>
      </c>
      <c r="CC1375" s="182">
        <v>4.5</v>
      </c>
      <c r="CD1375" s="182">
        <v>388</v>
      </c>
      <c r="CE1375" s="228">
        <v>1</v>
      </c>
      <c r="CF1375" s="228">
        <v>2</v>
      </c>
      <c r="CG1375" s="113">
        <v>1</v>
      </c>
      <c r="CH1375" s="113">
        <v>0</v>
      </c>
      <c r="CI1375" s="113">
        <v>0</v>
      </c>
      <c r="CJ1375" s="113">
        <v>0</v>
      </c>
      <c r="CK1375" s="113">
        <v>0</v>
      </c>
      <c r="CL1375" s="113">
        <v>0</v>
      </c>
      <c r="CM1375" s="113">
        <v>0</v>
      </c>
      <c r="CN1375" s="185">
        <v>4.5</v>
      </c>
      <c r="CO1375" s="181">
        <v>876</v>
      </c>
      <c r="CP1375" s="187">
        <v>5.1369863013698627E-3</v>
      </c>
      <c r="CQ1375" s="173">
        <v>2.1226415094339621E-2</v>
      </c>
      <c r="CR1375" s="173">
        <v>4.132075471698113</v>
      </c>
      <c r="CS1375" s="173">
        <v>1.986754966887417E-2</v>
      </c>
      <c r="CT1375" s="173">
        <v>3.867549668874172</v>
      </c>
      <c r="CU1375" s="253">
        <v>2791</v>
      </c>
      <c r="CV1375" s="220">
        <v>-1</v>
      </c>
      <c r="CW1375" s="254">
        <f t="shared" si="147"/>
        <v>872</v>
      </c>
      <c r="CX1375" s="15">
        <f t="shared" si="148"/>
        <v>9</v>
      </c>
      <c r="CY1375" s="241">
        <f t="shared" si="149"/>
        <v>5</v>
      </c>
      <c r="CZ1375" s="241" t="str">
        <f>IFERROR(ROUND(CY1375/#REF!,1),"")</f>
        <v/>
      </c>
      <c r="DA1375" s="254">
        <f t="shared" si="150"/>
        <v>877</v>
      </c>
      <c r="DB1375" s="246">
        <f t="shared" si="151"/>
        <v>5.7012542759407071E-3</v>
      </c>
      <c r="DC1375" s="195"/>
      <c r="DD1375" s="15" t="str">
        <f>IFERROR(#REF!-AO1375,"")</f>
        <v/>
      </c>
      <c r="DE1375" s="195"/>
      <c r="DF1375" s="266" t="str">
        <f>IFERROR(#REF!-L1375,"")</f>
        <v/>
      </c>
      <c r="DG1375" s="228" t="e">
        <f>IF(#REF!&gt;AP1375,0,1)</f>
        <v>#REF!</v>
      </c>
      <c r="DH1375" s="228">
        <f t="shared" si="152"/>
        <v>1</v>
      </c>
      <c r="DI1375" s="228">
        <f t="shared" si="153"/>
        <v>0</v>
      </c>
    </row>
    <row r="1376" spans="1:113" ht="20.25" customHeight="1" x14ac:dyDescent="0.2">
      <c r="A1376">
        <v>2022</v>
      </c>
      <c r="B1376">
        <v>3</v>
      </c>
      <c r="C1376" s="261">
        <v>44620</v>
      </c>
      <c r="D1376">
        <v>334</v>
      </c>
      <c r="E1376">
        <v>254</v>
      </c>
      <c r="F1376">
        <v>49</v>
      </c>
      <c r="G1376" s="194" t="s">
        <v>220</v>
      </c>
      <c r="H1376" s="241" t="s">
        <v>179</v>
      </c>
      <c r="I1376" s="241" t="s">
        <v>221</v>
      </c>
      <c r="J1376" s="241">
        <v>4</v>
      </c>
      <c r="K1376" s="241">
        <v>2</v>
      </c>
      <c r="L1376" s="262">
        <v>203</v>
      </c>
      <c r="M1376" s="263">
        <v>188</v>
      </c>
      <c r="N1376" s="264">
        <v>217</v>
      </c>
      <c r="O1376" s="190">
        <v>245</v>
      </c>
      <c r="P1376" s="190">
        <v>285</v>
      </c>
      <c r="Q1376" s="190"/>
      <c r="R1376" s="190">
        <v>300</v>
      </c>
      <c r="S1376" s="190">
        <v>289</v>
      </c>
      <c r="T1376" s="190">
        <v>185</v>
      </c>
      <c r="U1376" s="190">
        <v>209</v>
      </c>
      <c r="V1376" s="190"/>
      <c r="W1376" s="190">
        <v>211</v>
      </c>
      <c r="X1376" s="190">
        <v>210</v>
      </c>
      <c r="Y1376" s="172">
        <v>142</v>
      </c>
      <c r="Z1376" s="172">
        <v>138</v>
      </c>
      <c r="AA1376" s="190">
        <v>294</v>
      </c>
      <c r="AB1376" s="190">
        <v>305</v>
      </c>
      <c r="AC1376" s="190">
        <v>347</v>
      </c>
      <c r="AD1376" s="190"/>
      <c r="AE1376" s="190"/>
      <c r="AF1376" s="190">
        <v>208</v>
      </c>
      <c r="AG1376" s="190">
        <v>235</v>
      </c>
      <c r="AH1376" s="190">
        <v>241</v>
      </c>
      <c r="AI1376" s="190"/>
      <c r="AJ1376" s="190"/>
      <c r="AK1376" s="172">
        <v>138</v>
      </c>
      <c r="AL1376" s="172">
        <v>136</v>
      </c>
      <c r="AM1376" s="265">
        <v>295</v>
      </c>
      <c r="AN1376" s="265">
        <v>214.14285714285711</v>
      </c>
      <c r="AO1376" s="183">
        <v>94</v>
      </c>
      <c r="AP1376" s="184">
        <v>153</v>
      </c>
      <c r="AQ1376" s="182">
        <v>103.97111913357401</v>
      </c>
      <c r="AR1376" s="182">
        <v>138.5</v>
      </c>
      <c r="AS1376" s="182"/>
      <c r="AT1376" s="182"/>
      <c r="AU1376" s="182">
        <v>600</v>
      </c>
      <c r="AV1376" s="182">
        <v>3</v>
      </c>
      <c r="AW1376" s="182">
        <v>6</v>
      </c>
      <c r="AX1376" s="182">
        <v>9</v>
      </c>
      <c r="AY1376" s="182"/>
      <c r="AZ1376" s="182"/>
      <c r="BA1376" s="182"/>
      <c r="BB1376" s="182"/>
      <c r="BC1376" s="182"/>
      <c r="BD1376" s="182"/>
      <c r="BE1376" s="182"/>
      <c r="BF1376" s="182"/>
      <c r="BG1376" s="182">
        <v>600</v>
      </c>
      <c r="BH1376" s="182">
        <v>2</v>
      </c>
      <c r="BI1376" s="182">
        <v>4</v>
      </c>
      <c r="BJ1376" s="182">
        <v>6</v>
      </c>
      <c r="BK1376" s="182"/>
      <c r="BL1376" s="182"/>
      <c r="BM1376" s="182"/>
      <c r="BN1376" s="182"/>
      <c r="BO1376" s="182"/>
      <c r="BP1376" s="182"/>
      <c r="BQ1376" s="228" t="s">
        <v>180</v>
      </c>
      <c r="BR1376" s="228" t="s">
        <v>181</v>
      </c>
      <c r="BS1376" s="228" t="s">
        <v>182</v>
      </c>
      <c r="BT1376" s="228"/>
      <c r="BU1376" s="228">
        <v>9</v>
      </c>
      <c r="BV1376" s="228" t="s">
        <v>220</v>
      </c>
      <c r="BW1376" s="228" t="s">
        <v>222</v>
      </c>
      <c r="BX1376" s="186">
        <v>0</v>
      </c>
      <c r="BY1376" s="182">
        <v>18</v>
      </c>
      <c r="BZ1376" s="182">
        <v>9</v>
      </c>
      <c r="CA1376" s="182">
        <v>609</v>
      </c>
      <c r="CB1376" s="182">
        <v>12</v>
      </c>
      <c r="CC1376" s="182">
        <v>6</v>
      </c>
      <c r="CD1376" s="182">
        <v>606</v>
      </c>
      <c r="CE1376" s="228">
        <v>2</v>
      </c>
      <c r="CF1376" s="228">
        <v>5</v>
      </c>
      <c r="CG1376" s="113">
        <v>7</v>
      </c>
      <c r="CH1376" s="113">
        <v>0</v>
      </c>
      <c r="CI1376" s="113">
        <v>0</v>
      </c>
      <c r="CJ1376" s="113">
        <v>0</v>
      </c>
      <c r="CK1376" s="113">
        <v>0</v>
      </c>
      <c r="CL1376" s="113">
        <v>0</v>
      </c>
      <c r="CM1376" s="113">
        <v>0</v>
      </c>
      <c r="CN1376" s="185">
        <v>15</v>
      </c>
      <c r="CO1376" s="181">
        <v>1215</v>
      </c>
      <c r="CP1376" s="187">
        <v>1.234567901234568E-2</v>
      </c>
      <c r="CQ1376" s="173">
        <v>7.3891625615763554E-2</v>
      </c>
      <c r="CR1376" s="173">
        <v>5.985221674876847</v>
      </c>
      <c r="CS1376" s="173">
        <v>7.0046697798532356E-2</v>
      </c>
      <c r="CT1376" s="173">
        <v>5.6737825216811206</v>
      </c>
      <c r="CU1376" s="253">
        <v>2791</v>
      </c>
      <c r="CV1376" s="220">
        <v>-1</v>
      </c>
      <c r="CW1376" s="254">
        <f t="shared" si="147"/>
        <v>1200</v>
      </c>
      <c r="CX1376" s="15">
        <f t="shared" si="148"/>
        <v>30</v>
      </c>
      <c r="CY1376" s="241">
        <f t="shared" si="149"/>
        <v>15</v>
      </c>
      <c r="CZ1376" s="241" t="str">
        <f>IFERROR(ROUND(CY1376/#REF!,1),"")</f>
        <v/>
      </c>
      <c r="DA1376" s="254">
        <f t="shared" si="150"/>
        <v>1215</v>
      </c>
      <c r="DB1376" s="246">
        <f t="shared" si="151"/>
        <v>1.2345679012345678E-2</v>
      </c>
      <c r="DC1376" s="195"/>
      <c r="DD1376" s="15" t="str">
        <f>IFERROR(#REF!-AO1376,"")</f>
        <v/>
      </c>
      <c r="DE1376" s="195"/>
      <c r="DF1376" s="266" t="str">
        <f>IFERROR(#REF!-L1376,"")</f>
        <v/>
      </c>
      <c r="DG1376" s="228" t="e">
        <f>IF(#REF!&gt;AP1376,0,1)</f>
        <v>#REF!</v>
      </c>
      <c r="DH1376" s="228">
        <f t="shared" si="152"/>
        <v>1</v>
      </c>
      <c r="DI1376" s="228">
        <f t="shared" si="153"/>
        <v>1</v>
      </c>
    </row>
    <row r="1377" spans="1:113" ht="20.25" customHeight="1" x14ac:dyDescent="0.2">
      <c r="A1377">
        <v>2022</v>
      </c>
      <c r="B1377">
        <v>3</v>
      </c>
      <c r="C1377" s="261">
        <v>44621</v>
      </c>
      <c r="D1377">
        <v>137</v>
      </c>
      <c r="E1377">
        <v>273</v>
      </c>
      <c r="F1377">
        <v>2</v>
      </c>
      <c r="G1377" s="194" t="s">
        <v>174</v>
      </c>
      <c r="H1377" s="241" t="s">
        <v>175</v>
      </c>
      <c r="I1377" s="241" t="s">
        <v>169</v>
      </c>
      <c r="J1377" s="241">
        <v>3</v>
      </c>
      <c r="K1377" s="241">
        <v>2</v>
      </c>
      <c r="L1377" s="262">
        <v>564</v>
      </c>
      <c r="M1377" s="263">
        <v>524</v>
      </c>
      <c r="N1377" s="264">
        <v>603</v>
      </c>
      <c r="O1377" s="190"/>
      <c r="P1377" s="190"/>
      <c r="Q1377" s="190"/>
      <c r="R1377" s="190"/>
      <c r="S1377" s="190"/>
      <c r="T1377" s="190"/>
      <c r="U1377" s="190"/>
      <c r="V1377" s="190"/>
      <c r="W1377" s="190"/>
      <c r="X1377" s="190"/>
      <c r="Y1377" s="172">
        <v>118</v>
      </c>
      <c r="Z1377" s="172">
        <v>114</v>
      </c>
      <c r="AA1377" s="190"/>
      <c r="AB1377" s="190"/>
      <c r="AC1377" s="190"/>
      <c r="AD1377" s="190"/>
      <c r="AE1377" s="190"/>
      <c r="AF1377" s="190"/>
      <c r="AG1377" s="190"/>
      <c r="AH1377" s="190"/>
      <c r="AI1377" s="190"/>
      <c r="AJ1377" s="190"/>
      <c r="AK1377" s="172">
        <v>148</v>
      </c>
      <c r="AL1377" s="172">
        <v>149</v>
      </c>
      <c r="AM1377" s="265"/>
      <c r="AN1377" s="265"/>
      <c r="AO1377" s="183">
        <v>93</v>
      </c>
      <c r="AP1377" s="184">
        <v>116</v>
      </c>
      <c r="AQ1377" s="182">
        <v>81.663516068052928</v>
      </c>
      <c r="AR1377" s="182">
        <v>132.25</v>
      </c>
      <c r="AS1377" s="182"/>
      <c r="AT1377" s="182"/>
      <c r="AU1377" s="182">
        <v>822</v>
      </c>
      <c r="AV1377" s="182">
        <v>6</v>
      </c>
      <c r="AW1377" s="182">
        <v>2</v>
      </c>
      <c r="AX1377" s="182">
        <v>2</v>
      </c>
      <c r="AY1377" s="182"/>
      <c r="AZ1377" s="182"/>
      <c r="BA1377" s="182"/>
      <c r="BB1377" s="182"/>
      <c r="BC1377" s="182"/>
      <c r="BD1377" s="182"/>
      <c r="BE1377" s="182"/>
      <c r="BF1377" s="182"/>
      <c r="BG1377" s="182">
        <v>660</v>
      </c>
      <c r="BH1377" s="182"/>
      <c r="BI1377" s="182">
        <v>4</v>
      </c>
      <c r="BJ1377" s="182">
        <v>8</v>
      </c>
      <c r="BK1377" s="182"/>
      <c r="BL1377" s="182">
        <v>20</v>
      </c>
      <c r="BM1377" s="182"/>
      <c r="BN1377" s="182"/>
      <c r="BO1377" s="182">
        <v>5</v>
      </c>
      <c r="BP1377" s="182"/>
      <c r="BQ1377" s="228" t="s">
        <v>176</v>
      </c>
      <c r="BR1377" s="228"/>
      <c r="BS1377" s="228"/>
      <c r="BT1377" s="228"/>
      <c r="BU1377" s="228">
        <v>9</v>
      </c>
      <c r="BV1377" s="228" t="s">
        <v>177</v>
      </c>
      <c r="BW1377" s="228" t="s">
        <v>173</v>
      </c>
      <c r="BX1377" s="186">
        <v>0</v>
      </c>
      <c r="BY1377" s="182">
        <v>10</v>
      </c>
      <c r="BZ1377" s="182">
        <v>5</v>
      </c>
      <c r="CA1377" s="182">
        <v>827</v>
      </c>
      <c r="CB1377" s="182">
        <v>37</v>
      </c>
      <c r="CC1377" s="182">
        <v>18.5</v>
      </c>
      <c r="CD1377" s="182">
        <v>678</v>
      </c>
      <c r="CE1377" s="228">
        <v>3</v>
      </c>
      <c r="CF1377" s="228">
        <v>3</v>
      </c>
      <c r="CG1377" s="113">
        <v>5</v>
      </c>
      <c r="CH1377" s="113">
        <v>0</v>
      </c>
      <c r="CI1377" s="113">
        <v>10</v>
      </c>
      <c r="CJ1377" s="113">
        <v>0</v>
      </c>
      <c r="CK1377" s="113">
        <v>0</v>
      </c>
      <c r="CL1377" s="113">
        <v>2</v>
      </c>
      <c r="CM1377" s="113">
        <v>0</v>
      </c>
      <c r="CN1377" s="185">
        <v>23.5</v>
      </c>
      <c r="CO1377" s="181">
        <v>1505</v>
      </c>
      <c r="CP1377" s="187">
        <v>1.5614617940199339E-2</v>
      </c>
      <c r="CQ1377" s="173">
        <v>4.1666666666666657E-2</v>
      </c>
      <c r="CR1377" s="173">
        <v>2.668439716312057</v>
      </c>
      <c r="CS1377" s="173"/>
      <c r="CT1377" s="173"/>
      <c r="CU1377" s="253">
        <v>2791</v>
      </c>
      <c r="CV1377" s="220"/>
      <c r="CW1377" s="254">
        <f t="shared" si="147"/>
        <v>1482</v>
      </c>
      <c r="CX1377" s="15">
        <f t="shared" si="148"/>
        <v>47</v>
      </c>
      <c r="CY1377" s="241">
        <f t="shared" si="149"/>
        <v>24</v>
      </c>
      <c r="CZ1377" s="241" t="str">
        <f>IFERROR(ROUND(CY1377/#REF!,1),"")</f>
        <v/>
      </c>
      <c r="DA1377" s="254">
        <f t="shared" si="150"/>
        <v>1506</v>
      </c>
      <c r="DB1377" s="246">
        <f t="shared" si="151"/>
        <v>1.5936254980079681E-2</v>
      </c>
      <c r="DC1377" s="195"/>
      <c r="DD1377" s="15" t="str">
        <f>IFERROR(#REF!-AO1377,"")</f>
        <v/>
      </c>
      <c r="DE1377" s="195"/>
      <c r="DF1377" s="266" t="str">
        <f>IFERROR(#REF!-L1377,"")</f>
        <v/>
      </c>
      <c r="DG1377" s="228" t="e">
        <f>IF(#REF!&gt;AP1377,0,1)</f>
        <v>#REF!</v>
      </c>
      <c r="DH1377" s="228">
        <f t="shared" si="152"/>
        <v>0</v>
      </c>
      <c r="DI1377" s="228">
        <f t="shared" si="153"/>
        <v>1</v>
      </c>
    </row>
    <row r="1378" spans="1:113" ht="20.25" customHeight="1" x14ac:dyDescent="0.2">
      <c r="A1378">
        <v>2022</v>
      </c>
      <c r="B1378">
        <v>3</v>
      </c>
      <c r="C1378" s="261">
        <v>44621</v>
      </c>
      <c r="D1378">
        <v>384</v>
      </c>
      <c r="E1378">
        <v>556</v>
      </c>
      <c r="F1378">
        <v>2</v>
      </c>
      <c r="G1378" s="194" t="s">
        <v>202</v>
      </c>
      <c r="H1378" s="241" t="s">
        <v>203</v>
      </c>
      <c r="I1378" s="241" t="s">
        <v>169</v>
      </c>
      <c r="J1378" s="241">
        <v>1</v>
      </c>
      <c r="K1378" s="241">
        <v>6</v>
      </c>
      <c r="L1378" s="262">
        <v>1066</v>
      </c>
      <c r="M1378" s="263">
        <v>1003</v>
      </c>
      <c r="N1378" s="264">
        <v>1141</v>
      </c>
      <c r="O1378" s="190"/>
      <c r="P1378" s="190"/>
      <c r="Q1378" s="190"/>
      <c r="R1378" s="190">
        <v>1630</v>
      </c>
      <c r="S1378" s="190">
        <v>1671</v>
      </c>
      <c r="T1378" s="190"/>
      <c r="U1378" s="190"/>
      <c r="V1378" s="190"/>
      <c r="W1378" s="190">
        <v>1314</v>
      </c>
      <c r="X1378" s="190">
        <v>1336</v>
      </c>
      <c r="Y1378" s="172"/>
      <c r="Z1378" s="172"/>
      <c r="AA1378" s="190">
        <v>1465</v>
      </c>
      <c r="AB1378" s="190"/>
      <c r="AC1378" s="190">
        <v>1564</v>
      </c>
      <c r="AD1378" s="190">
        <v>1548</v>
      </c>
      <c r="AE1378" s="190">
        <v>1609</v>
      </c>
      <c r="AF1378" s="190">
        <v>1258</v>
      </c>
      <c r="AG1378" s="190"/>
      <c r="AH1378" s="190">
        <v>1334</v>
      </c>
      <c r="AI1378" s="190">
        <v>1338</v>
      </c>
      <c r="AJ1378" s="190">
        <v>1370</v>
      </c>
      <c r="AK1378" s="172"/>
      <c r="AL1378" s="172"/>
      <c r="AM1378" s="265">
        <v>1581.166666666667</v>
      </c>
      <c r="AN1378" s="265">
        <v>1325</v>
      </c>
      <c r="AO1378" s="183">
        <v>21</v>
      </c>
      <c r="AP1378" s="184">
        <v>180</v>
      </c>
      <c r="AQ1378" s="182"/>
      <c r="AR1378" s="182"/>
      <c r="AS1378" s="182"/>
      <c r="AT1378" s="182"/>
      <c r="AU1378" s="182"/>
      <c r="AV1378" s="182">
        <v>8</v>
      </c>
      <c r="AW1378" s="182">
        <v>8</v>
      </c>
      <c r="AX1378" s="182">
        <v>8</v>
      </c>
      <c r="AY1378" s="182"/>
      <c r="AZ1378" s="182"/>
      <c r="BA1378" s="182"/>
      <c r="BB1378" s="182"/>
      <c r="BC1378" s="182"/>
      <c r="BD1378" s="182"/>
      <c r="BE1378" s="182"/>
      <c r="BF1378" s="182"/>
      <c r="BG1378" s="182">
        <v>216</v>
      </c>
      <c r="BH1378" s="182"/>
      <c r="BI1378" s="182">
        <v>2</v>
      </c>
      <c r="BJ1378" s="182">
        <v>4</v>
      </c>
      <c r="BK1378" s="182">
        <v>5</v>
      </c>
      <c r="BL1378" s="182">
        <v>3</v>
      </c>
      <c r="BM1378" s="182"/>
      <c r="BN1378" s="182"/>
      <c r="BO1378" s="182"/>
      <c r="BP1378" s="182"/>
      <c r="BQ1378" s="228" t="s">
        <v>185</v>
      </c>
      <c r="BR1378" s="228" t="s">
        <v>186</v>
      </c>
      <c r="BS1378" s="228" t="s">
        <v>204</v>
      </c>
      <c r="BT1378" s="228" t="s">
        <v>188</v>
      </c>
      <c r="BU1378" s="228">
        <v>9</v>
      </c>
      <c r="BV1378" s="228" t="s">
        <v>205</v>
      </c>
      <c r="BW1378" s="228" t="s">
        <v>173</v>
      </c>
      <c r="BX1378" s="186">
        <v>0</v>
      </c>
      <c r="BY1378" s="182">
        <v>24</v>
      </c>
      <c r="BZ1378" s="182">
        <v>4</v>
      </c>
      <c r="CA1378" s="182">
        <v>4</v>
      </c>
      <c r="CB1378" s="182">
        <v>14</v>
      </c>
      <c r="CC1378" s="182">
        <v>2.333333333333333</v>
      </c>
      <c r="CD1378" s="182">
        <v>218</v>
      </c>
      <c r="CE1378" s="228">
        <v>1</v>
      </c>
      <c r="CF1378" s="228">
        <v>1</v>
      </c>
      <c r="CG1378" s="113">
        <v>2</v>
      </c>
      <c r="CH1378" s="113">
        <v>0</v>
      </c>
      <c r="CI1378" s="113">
        <v>0</v>
      </c>
      <c r="CJ1378" s="113">
        <v>0</v>
      </c>
      <c r="CK1378" s="113">
        <v>0</v>
      </c>
      <c r="CL1378" s="113">
        <v>0</v>
      </c>
      <c r="CM1378" s="113">
        <v>0</v>
      </c>
      <c r="CN1378" s="185">
        <v>6.3333333333333339</v>
      </c>
      <c r="CO1378" s="181">
        <v>222</v>
      </c>
      <c r="CP1378" s="187">
        <v>2.8528528528528531E-2</v>
      </c>
      <c r="CQ1378" s="173">
        <v>5.9412132582864286E-3</v>
      </c>
      <c r="CR1378" s="173">
        <v>0.20825515947467171</v>
      </c>
      <c r="CS1378" s="173">
        <v>4.7798742138364788E-3</v>
      </c>
      <c r="CT1378" s="173">
        <v>0.16754716981132081</v>
      </c>
      <c r="CU1378" s="253">
        <v>2791</v>
      </c>
      <c r="CV1378" s="220">
        <v>-1</v>
      </c>
      <c r="CW1378" s="254">
        <f t="shared" si="147"/>
        <v>216</v>
      </c>
      <c r="CX1378" s="15">
        <f t="shared" si="148"/>
        <v>38</v>
      </c>
      <c r="CY1378" s="241">
        <f t="shared" si="149"/>
        <v>6</v>
      </c>
      <c r="CZ1378" s="241" t="str">
        <f>IFERROR(ROUND(CY1378/#REF!,1),"")</f>
        <v/>
      </c>
      <c r="DA1378" s="254">
        <f t="shared" si="150"/>
        <v>222</v>
      </c>
      <c r="DB1378" s="246">
        <f t="shared" si="151"/>
        <v>2.7027027027027029E-2</v>
      </c>
      <c r="DC1378" s="195"/>
      <c r="DD1378" s="15" t="str">
        <f>IFERROR(#REF!-AO1378,"")</f>
        <v/>
      </c>
      <c r="DE1378" s="195"/>
      <c r="DF1378" s="266" t="str">
        <f>IFERROR(#REF!-L1378,"")</f>
        <v/>
      </c>
      <c r="DG1378" s="228" t="e">
        <f>IF(#REF!&gt;AP1378,0,1)</f>
        <v>#REF!</v>
      </c>
      <c r="DH1378" s="228">
        <f t="shared" si="152"/>
        <v>1</v>
      </c>
      <c r="DI1378" s="228">
        <f t="shared" si="153"/>
        <v>0</v>
      </c>
    </row>
    <row r="1379" spans="1:113" ht="20.25" customHeight="1" x14ac:dyDescent="0.2">
      <c r="A1379">
        <v>2022</v>
      </c>
      <c r="B1379">
        <v>3</v>
      </c>
      <c r="C1379" s="261">
        <v>44621</v>
      </c>
      <c r="D1379">
        <v>419</v>
      </c>
      <c r="E1379">
        <v>670</v>
      </c>
      <c r="F1379">
        <v>2</v>
      </c>
      <c r="G1379" s="194" t="s">
        <v>235</v>
      </c>
      <c r="H1379" s="241" t="s">
        <v>236</v>
      </c>
      <c r="I1379" s="241" t="s">
        <v>169</v>
      </c>
      <c r="J1379" s="241">
        <v>4</v>
      </c>
      <c r="K1379" s="241">
        <v>2</v>
      </c>
      <c r="L1379" s="262">
        <v>298</v>
      </c>
      <c r="M1379" s="263">
        <v>280</v>
      </c>
      <c r="N1379" s="264">
        <v>319</v>
      </c>
      <c r="O1379" s="190">
        <v>376</v>
      </c>
      <c r="P1379" s="190"/>
      <c r="Q1379" s="190"/>
      <c r="R1379" s="190"/>
      <c r="S1379" s="190"/>
      <c r="T1379" s="190">
        <v>314</v>
      </c>
      <c r="U1379" s="190"/>
      <c r="V1379" s="190"/>
      <c r="W1379" s="190"/>
      <c r="X1379" s="190"/>
      <c r="Y1379" s="172">
        <v>160</v>
      </c>
      <c r="Z1379" s="172"/>
      <c r="AA1379" s="190"/>
      <c r="AB1379" s="190"/>
      <c r="AC1379" s="190"/>
      <c r="AD1379" s="190"/>
      <c r="AE1379" s="190"/>
      <c r="AF1379" s="190"/>
      <c r="AG1379" s="190"/>
      <c r="AH1379" s="190"/>
      <c r="AI1379" s="190"/>
      <c r="AJ1379" s="190"/>
      <c r="AK1379" s="172"/>
      <c r="AL1379" s="172"/>
      <c r="AM1379" s="265">
        <v>376</v>
      </c>
      <c r="AN1379" s="265">
        <v>314</v>
      </c>
      <c r="AO1379" s="183">
        <v>96</v>
      </c>
      <c r="AP1379" s="184">
        <v>150</v>
      </c>
      <c r="AQ1379" s="182">
        <v>90</v>
      </c>
      <c r="AR1379" s="182">
        <v>160</v>
      </c>
      <c r="AS1379" s="182"/>
      <c r="AT1379" s="182"/>
      <c r="AU1379" s="182">
        <v>852</v>
      </c>
      <c r="AV1379" s="182">
        <v>4</v>
      </c>
      <c r="AW1379" s="182">
        <v>4</v>
      </c>
      <c r="AX1379" s="182">
        <v>4</v>
      </c>
      <c r="AY1379" s="182">
        <v>2</v>
      </c>
      <c r="AZ1379" s="182"/>
      <c r="BA1379" s="182"/>
      <c r="BB1379" s="182"/>
      <c r="BC1379" s="182"/>
      <c r="BD1379" s="182"/>
      <c r="BE1379" s="182"/>
      <c r="BF1379" s="182"/>
      <c r="BG1379" s="182">
        <v>132</v>
      </c>
      <c r="BH1379" s="182"/>
      <c r="BI1379" s="182"/>
      <c r="BJ1379" s="182"/>
      <c r="BK1379" s="182"/>
      <c r="BL1379" s="182"/>
      <c r="BM1379" s="182"/>
      <c r="BN1379" s="182"/>
      <c r="BO1379" s="182"/>
      <c r="BP1379" s="182"/>
      <c r="BQ1379" s="228" t="s">
        <v>185</v>
      </c>
      <c r="BR1379" s="228" t="s">
        <v>186</v>
      </c>
      <c r="BS1379" s="228" t="s">
        <v>237</v>
      </c>
      <c r="BT1379" s="228" t="s">
        <v>188</v>
      </c>
      <c r="BU1379" s="228">
        <v>9</v>
      </c>
      <c r="BV1379" s="228" t="s">
        <v>238</v>
      </c>
      <c r="BW1379" s="228" t="s">
        <v>173</v>
      </c>
      <c r="BX1379" s="186">
        <v>0</v>
      </c>
      <c r="BY1379" s="182">
        <v>14</v>
      </c>
      <c r="BZ1379" s="182">
        <v>7</v>
      </c>
      <c r="CA1379" s="182">
        <v>859</v>
      </c>
      <c r="CB1379" s="182">
        <v>0</v>
      </c>
      <c r="CC1379" s="182">
        <v>0</v>
      </c>
      <c r="CD1379" s="182">
        <v>132</v>
      </c>
      <c r="CE1379" s="228">
        <v>2</v>
      </c>
      <c r="CF1379" s="228">
        <v>2</v>
      </c>
      <c r="CG1379" s="113">
        <v>2</v>
      </c>
      <c r="CH1379" s="113">
        <v>1</v>
      </c>
      <c r="CI1379" s="113">
        <v>0</v>
      </c>
      <c r="CJ1379" s="113">
        <v>0</v>
      </c>
      <c r="CK1379" s="113">
        <v>0</v>
      </c>
      <c r="CL1379" s="113">
        <v>0</v>
      </c>
      <c r="CM1379" s="113">
        <v>0</v>
      </c>
      <c r="CN1379" s="185">
        <v>7</v>
      </c>
      <c r="CO1379" s="181">
        <v>991</v>
      </c>
      <c r="CP1379" s="187">
        <v>7.0635721493440967E-3</v>
      </c>
      <c r="CQ1379" s="173">
        <v>2.3489932885906041E-2</v>
      </c>
      <c r="CR1379" s="173">
        <v>3.325503355704698</v>
      </c>
      <c r="CS1379" s="173">
        <v>2.229299363057325E-2</v>
      </c>
      <c r="CT1379" s="173">
        <v>3.1560509554140128</v>
      </c>
      <c r="CU1379" s="253">
        <v>2791</v>
      </c>
      <c r="CV1379" s="220">
        <v>-1</v>
      </c>
      <c r="CW1379" s="254">
        <f t="shared" si="147"/>
        <v>984</v>
      </c>
      <c r="CX1379" s="15">
        <f t="shared" si="148"/>
        <v>14</v>
      </c>
      <c r="CY1379" s="241">
        <f t="shared" si="149"/>
        <v>7</v>
      </c>
      <c r="CZ1379" s="241" t="str">
        <f>IFERROR(ROUND(CY1379/#REF!,1),"")</f>
        <v/>
      </c>
      <c r="DA1379" s="254">
        <f t="shared" si="150"/>
        <v>991</v>
      </c>
      <c r="DB1379" s="246">
        <f t="shared" si="151"/>
        <v>7.0635721493440967E-3</v>
      </c>
      <c r="DC1379" s="195"/>
      <c r="DD1379" s="15" t="str">
        <f>IFERROR(#REF!-AO1379,"")</f>
        <v/>
      </c>
      <c r="DE1379" s="195"/>
      <c r="DF1379" s="266" t="str">
        <f>IFERROR(#REF!-L1379,"")</f>
        <v/>
      </c>
      <c r="DG1379" s="228" t="e">
        <f>IF(#REF!&gt;AP1379,0,1)</f>
        <v>#REF!</v>
      </c>
      <c r="DH1379" s="228">
        <f t="shared" si="152"/>
        <v>1</v>
      </c>
      <c r="DI1379" s="228">
        <f t="shared" si="153"/>
        <v>1</v>
      </c>
    </row>
    <row r="1380" spans="1:113" ht="20.25" customHeight="1" x14ac:dyDescent="0.2">
      <c r="A1380">
        <v>2022</v>
      </c>
      <c r="B1380">
        <v>3</v>
      </c>
      <c r="C1380" s="261">
        <v>44621</v>
      </c>
      <c r="D1380">
        <v>124</v>
      </c>
      <c r="E1380">
        <v>689</v>
      </c>
      <c r="F1380">
        <v>3</v>
      </c>
      <c r="G1380" s="194" t="s">
        <v>311</v>
      </c>
      <c r="H1380" s="241" t="s">
        <v>312</v>
      </c>
      <c r="I1380" s="241" t="s">
        <v>169</v>
      </c>
      <c r="J1380" s="241">
        <v>2</v>
      </c>
      <c r="K1380" s="241">
        <v>2</v>
      </c>
      <c r="L1380" s="262">
        <v>75</v>
      </c>
      <c r="M1380" s="263">
        <v>67</v>
      </c>
      <c r="N1380" s="264">
        <v>82</v>
      </c>
      <c r="O1380" s="190"/>
      <c r="P1380" s="190"/>
      <c r="Q1380" s="190"/>
      <c r="R1380" s="190"/>
      <c r="S1380" s="190"/>
      <c r="T1380" s="190"/>
      <c r="U1380" s="190"/>
      <c r="V1380" s="190"/>
      <c r="W1380" s="190"/>
      <c r="X1380" s="190"/>
      <c r="Y1380" s="172">
        <v>115</v>
      </c>
      <c r="Z1380" s="172">
        <v>115</v>
      </c>
      <c r="AA1380" s="190"/>
      <c r="AB1380" s="190"/>
      <c r="AC1380" s="190"/>
      <c r="AD1380" s="190"/>
      <c r="AE1380" s="190"/>
      <c r="AF1380" s="190"/>
      <c r="AG1380" s="190"/>
      <c r="AH1380" s="190"/>
      <c r="AI1380" s="190"/>
      <c r="AJ1380" s="190"/>
      <c r="AK1380" s="172">
        <v>115</v>
      </c>
      <c r="AL1380" s="172">
        <v>115</v>
      </c>
      <c r="AM1380" s="265"/>
      <c r="AN1380" s="265"/>
      <c r="AO1380" s="183">
        <v>59</v>
      </c>
      <c r="AP1380" s="184">
        <v>122</v>
      </c>
      <c r="AQ1380" s="182">
        <v>62.608695652173907</v>
      </c>
      <c r="AR1380" s="182">
        <v>115</v>
      </c>
      <c r="AS1380" s="182"/>
      <c r="AT1380" s="182"/>
      <c r="AU1380" s="182"/>
      <c r="AV1380" s="182"/>
      <c r="AW1380" s="182"/>
      <c r="AX1380" s="182"/>
      <c r="AY1380" s="182"/>
      <c r="AZ1380" s="182"/>
      <c r="BA1380" s="182"/>
      <c r="BB1380" s="182"/>
      <c r="BC1380" s="182"/>
      <c r="BD1380" s="182"/>
      <c r="BE1380" s="182"/>
      <c r="BF1380" s="182"/>
      <c r="BG1380" s="182"/>
      <c r="BH1380" s="182"/>
      <c r="BI1380" s="182"/>
      <c r="BJ1380" s="182"/>
      <c r="BK1380" s="182"/>
      <c r="BL1380" s="182"/>
      <c r="BM1380" s="182"/>
      <c r="BN1380" s="182"/>
      <c r="BO1380" s="182"/>
      <c r="BP1380" s="182"/>
      <c r="BQ1380" s="228" t="s">
        <v>180</v>
      </c>
      <c r="BR1380" s="228" t="s">
        <v>192</v>
      </c>
      <c r="BS1380" s="228"/>
      <c r="BT1380" s="228"/>
      <c r="BU1380" s="228">
        <v>9</v>
      </c>
      <c r="BV1380" s="228" t="s">
        <v>310</v>
      </c>
      <c r="BW1380" s="228" t="s">
        <v>173</v>
      </c>
      <c r="BX1380" s="186">
        <v>0</v>
      </c>
      <c r="BY1380" s="182">
        <v>0</v>
      </c>
      <c r="BZ1380" s="182">
        <v>0</v>
      </c>
      <c r="CA1380" s="182">
        <v>0</v>
      </c>
      <c r="CB1380" s="182">
        <v>0</v>
      </c>
      <c r="CC1380" s="182">
        <v>0</v>
      </c>
      <c r="CD1380" s="182">
        <v>0</v>
      </c>
      <c r="CE1380" s="228">
        <v>0</v>
      </c>
      <c r="CF1380" s="228">
        <v>0</v>
      </c>
      <c r="CG1380" s="113">
        <v>0</v>
      </c>
      <c r="CH1380" s="113">
        <v>0</v>
      </c>
      <c r="CI1380" s="113">
        <v>0</v>
      </c>
      <c r="CJ1380" s="113">
        <v>0</v>
      </c>
      <c r="CK1380" s="113">
        <v>0</v>
      </c>
      <c r="CL1380" s="113">
        <v>0</v>
      </c>
      <c r="CM1380" s="113">
        <v>0</v>
      </c>
      <c r="CN1380" s="185">
        <v>0</v>
      </c>
      <c r="CO1380" s="181">
        <v>0</v>
      </c>
      <c r="CP1380" s="187"/>
      <c r="CQ1380" s="173">
        <v>0</v>
      </c>
      <c r="CR1380" s="173">
        <v>0</v>
      </c>
      <c r="CS1380" s="173"/>
      <c r="CT1380" s="173"/>
      <c r="CU1380" s="253">
        <v>2791</v>
      </c>
      <c r="CV1380" s="220"/>
      <c r="CW1380" s="254">
        <f t="shared" si="147"/>
        <v>0</v>
      </c>
      <c r="CX1380" s="15">
        <f t="shared" si="148"/>
        <v>0</v>
      </c>
      <c r="CY1380" s="241">
        <f t="shared" si="149"/>
        <v>0</v>
      </c>
      <c r="CZ1380" s="241" t="str">
        <f>IFERROR(ROUND(CY1380/#REF!,1),"")</f>
        <v/>
      </c>
      <c r="DA1380" s="254">
        <f t="shared" si="150"/>
        <v>0</v>
      </c>
      <c r="DB1380" s="246" t="str">
        <f t="shared" si="151"/>
        <v/>
      </c>
      <c r="DC1380" s="195"/>
      <c r="DD1380" s="15" t="str">
        <f>IFERROR(#REF!-AO1380,"")</f>
        <v/>
      </c>
      <c r="DE1380" s="195"/>
      <c r="DF1380" s="266" t="str">
        <f>IFERROR(#REF!-L1380,"")</f>
        <v/>
      </c>
      <c r="DG1380" s="228" t="e">
        <f>IF(#REF!&gt;AP1380,0,1)</f>
        <v>#REF!</v>
      </c>
      <c r="DH1380" s="228">
        <f t="shared" si="152"/>
        <v>0</v>
      </c>
      <c r="DI1380" s="228">
        <f t="shared" si="153"/>
        <v>1</v>
      </c>
    </row>
    <row r="1381" spans="1:113" ht="20.25" customHeight="1" x14ac:dyDescent="0.2">
      <c r="A1381">
        <v>2022</v>
      </c>
      <c r="B1381">
        <v>3</v>
      </c>
      <c r="C1381" s="261">
        <v>44621</v>
      </c>
      <c r="D1381">
        <v>125</v>
      </c>
      <c r="E1381">
        <v>691</v>
      </c>
      <c r="F1381">
        <v>3</v>
      </c>
      <c r="G1381" s="194" t="s">
        <v>254</v>
      </c>
      <c r="H1381" s="241" t="s">
        <v>255</v>
      </c>
      <c r="I1381" s="241" t="s">
        <v>169</v>
      </c>
      <c r="J1381" s="241">
        <v>4</v>
      </c>
      <c r="K1381" s="241">
        <v>4</v>
      </c>
      <c r="L1381" s="262">
        <v>194</v>
      </c>
      <c r="M1381" s="263">
        <v>174</v>
      </c>
      <c r="N1381" s="264">
        <v>213</v>
      </c>
      <c r="O1381" s="190"/>
      <c r="P1381" s="190"/>
      <c r="Q1381" s="190"/>
      <c r="R1381" s="190"/>
      <c r="S1381" s="190"/>
      <c r="T1381" s="190"/>
      <c r="U1381" s="190"/>
      <c r="V1381" s="190"/>
      <c r="W1381" s="190"/>
      <c r="X1381" s="190"/>
      <c r="Y1381" s="172">
        <v>108</v>
      </c>
      <c r="Z1381" s="172"/>
      <c r="AA1381" s="190"/>
      <c r="AB1381" s="190"/>
      <c r="AC1381" s="190"/>
      <c r="AD1381" s="190"/>
      <c r="AE1381" s="190"/>
      <c r="AF1381" s="190"/>
      <c r="AG1381" s="190"/>
      <c r="AH1381" s="190"/>
      <c r="AI1381" s="190"/>
      <c r="AJ1381" s="190"/>
      <c r="AK1381" s="172"/>
      <c r="AL1381" s="172"/>
      <c r="AM1381" s="265"/>
      <c r="AN1381" s="265"/>
      <c r="AO1381" s="183">
        <v>120</v>
      </c>
      <c r="AP1381" s="184">
        <v>120</v>
      </c>
      <c r="AQ1381" s="182">
        <v>133.33333333333329</v>
      </c>
      <c r="AR1381" s="182">
        <v>108</v>
      </c>
      <c r="AS1381" s="182"/>
      <c r="AT1381" s="182"/>
      <c r="AU1381" s="182"/>
      <c r="AV1381" s="182"/>
      <c r="AW1381" s="182"/>
      <c r="AX1381" s="182"/>
      <c r="AY1381" s="182"/>
      <c r="AZ1381" s="182"/>
      <c r="BA1381" s="182"/>
      <c r="BB1381" s="182"/>
      <c r="BC1381" s="182"/>
      <c r="BD1381" s="182"/>
      <c r="BE1381" s="182"/>
      <c r="BF1381" s="182"/>
      <c r="BG1381" s="182"/>
      <c r="BH1381" s="182"/>
      <c r="BI1381" s="182"/>
      <c r="BJ1381" s="182"/>
      <c r="BK1381" s="182"/>
      <c r="BL1381" s="182"/>
      <c r="BM1381" s="182"/>
      <c r="BN1381" s="182"/>
      <c r="BO1381" s="182"/>
      <c r="BP1381" s="182"/>
      <c r="BQ1381" s="228" t="s">
        <v>256</v>
      </c>
      <c r="BR1381" s="228" t="s">
        <v>257</v>
      </c>
      <c r="BS1381" s="228"/>
      <c r="BT1381" s="228"/>
      <c r="BU1381" s="228">
        <v>9</v>
      </c>
      <c r="BV1381" s="228" t="s">
        <v>258</v>
      </c>
      <c r="BW1381" s="228" t="s">
        <v>173</v>
      </c>
      <c r="BX1381" s="186">
        <v>0</v>
      </c>
      <c r="BY1381" s="182">
        <v>0</v>
      </c>
      <c r="BZ1381" s="182">
        <v>0</v>
      </c>
      <c r="CA1381" s="182">
        <v>0</v>
      </c>
      <c r="CB1381" s="182">
        <v>0</v>
      </c>
      <c r="CC1381" s="182">
        <v>0</v>
      </c>
      <c r="CD1381" s="182">
        <v>0</v>
      </c>
      <c r="CE1381" s="228">
        <v>0</v>
      </c>
      <c r="CF1381" s="228">
        <v>0</v>
      </c>
      <c r="CG1381" s="113">
        <v>0</v>
      </c>
      <c r="CH1381" s="113">
        <v>0</v>
      </c>
      <c r="CI1381" s="113">
        <v>0</v>
      </c>
      <c r="CJ1381" s="113">
        <v>0</v>
      </c>
      <c r="CK1381" s="113">
        <v>0</v>
      </c>
      <c r="CL1381" s="113">
        <v>0</v>
      </c>
      <c r="CM1381" s="113">
        <v>0</v>
      </c>
      <c r="CN1381" s="185">
        <v>0</v>
      </c>
      <c r="CO1381" s="181">
        <v>0</v>
      </c>
      <c r="CP1381" s="187"/>
      <c r="CQ1381" s="173">
        <v>0</v>
      </c>
      <c r="CR1381" s="173">
        <v>0</v>
      </c>
      <c r="CS1381" s="173"/>
      <c r="CT1381" s="173"/>
      <c r="CU1381" s="253">
        <v>2791</v>
      </c>
      <c r="CV1381" s="220"/>
      <c r="CW1381" s="254">
        <f t="shared" si="147"/>
        <v>0</v>
      </c>
      <c r="CX1381" s="15">
        <f t="shared" si="148"/>
        <v>0</v>
      </c>
      <c r="CY1381" s="241">
        <f t="shared" si="149"/>
        <v>0</v>
      </c>
      <c r="CZ1381" s="241" t="str">
        <f>IFERROR(ROUND(CY1381/#REF!,1),"")</f>
        <v/>
      </c>
      <c r="DA1381" s="254">
        <f t="shared" si="150"/>
        <v>0</v>
      </c>
      <c r="DB1381" s="246" t="str">
        <f t="shared" si="151"/>
        <v/>
      </c>
      <c r="DC1381" s="195"/>
      <c r="DD1381" s="15" t="str">
        <f>IFERROR(#REF!-AO1381,"")</f>
        <v/>
      </c>
      <c r="DE1381" s="195"/>
      <c r="DF1381" s="266" t="str">
        <f>IFERROR(#REF!-L1381,"")</f>
        <v/>
      </c>
      <c r="DG1381" s="228" t="e">
        <f>IF(#REF!&gt;AP1381,0,1)</f>
        <v>#REF!</v>
      </c>
      <c r="DH1381" s="228">
        <f t="shared" si="152"/>
        <v>0</v>
      </c>
      <c r="DI1381" s="228">
        <f t="shared" si="153"/>
        <v>1</v>
      </c>
    </row>
    <row r="1382" spans="1:113" ht="20.25" customHeight="1" x14ac:dyDescent="0.2">
      <c r="A1382">
        <v>2022</v>
      </c>
      <c r="B1382">
        <v>3</v>
      </c>
      <c r="C1382" s="261">
        <v>44621</v>
      </c>
      <c r="D1382">
        <v>379</v>
      </c>
      <c r="E1382">
        <v>441</v>
      </c>
      <c r="F1382">
        <v>3</v>
      </c>
      <c r="G1382" s="194" t="s">
        <v>518</v>
      </c>
      <c r="H1382" s="241" t="s">
        <v>519</v>
      </c>
      <c r="I1382" s="241" t="s">
        <v>169</v>
      </c>
      <c r="J1382" s="241">
        <v>4</v>
      </c>
      <c r="K1382" s="241">
        <v>2</v>
      </c>
      <c r="L1382" s="262">
        <v>110</v>
      </c>
      <c r="M1382" s="263">
        <v>104</v>
      </c>
      <c r="N1382" s="264">
        <v>117</v>
      </c>
      <c r="O1382" s="190"/>
      <c r="P1382" s="190"/>
      <c r="Q1382" s="190"/>
      <c r="R1382" s="190"/>
      <c r="S1382" s="190"/>
      <c r="T1382" s="190"/>
      <c r="U1382" s="190"/>
      <c r="V1382" s="190"/>
      <c r="W1382" s="190"/>
      <c r="X1382" s="190"/>
      <c r="Y1382" s="172"/>
      <c r="Z1382" s="172"/>
      <c r="AA1382" s="190"/>
      <c r="AB1382" s="190">
        <v>184</v>
      </c>
      <c r="AC1382" s="190">
        <v>147</v>
      </c>
      <c r="AD1382" s="190">
        <v>175</v>
      </c>
      <c r="AE1382" s="190">
        <v>170</v>
      </c>
      <c r="AF1382" s="190"/>
      <c r="AG1382" s="190">
        <v>119</v>
      </c>
      <c r="AH1382" s="190">
        <v>124</v>
      </c>
      <c r="AI1382" s="190">
        <v>119</v>
      </c>
      <c r="AJ1382" s="190">
        <v>122</v>
      </c>
      <c r="AK1382" s="172"/>
      <c r="AL1382" s="172"/>
      <c r="AM1382" s="265">
        <v>169</v>
      </c>
      <c r="AN1382" s="265">
        <v>121</v>
      </c>
      <c r="AO1382" s="183">
        <v>120</v>
      </c>
      <c r="AP1382" s="184">
        <v>120</v>
      </c>
      <c r="AQ1382" s="182"/>
      <c r="AR1382" s="182"/>
      <c r="AS1382" s="182"/>
      <c r="AT1382" s="182"/>
      <c r="AU1382" s="182"/>
      <c r="AV1382" s="182"/>
      <c r="AW1382" s="182"/>
      <c r="AX1382" s="182"/>
      <c r="AY1382" s="182"/>
      <c r="AZ1382" s="182"/>
      <c r="BA1382" s="182"/>
      <c r="BB1382" s="182"/>
      <c r="BC1382" s="182"/>
      <c r="BD1382" s="182"/>
      <c r="BE1382" s="182"/>
      <c r="BF1382" s="182"/>
      <c r="BG1382" s="182"/>
      <c r="BH1382" s="182">
        <v>4</v>
      </c>
      <c r="BI1382" s="182">
        <v>6</v>
      </c>
      <c r="BJ1382" s="182"/>
      <c r="BK1382" s="182"/>
      <c r="BL1382" s="182"/>
      <c r="BM1382" s="182"/>
      <c r="BN1382" s="182"/>
      <c r="BO1382" s="182">
        <v>6</v>
      </c>
      <c r="BP1382" s="182"/>
      <c r="BQ1382" s="228" t="s">
        <v>434</v>
      </c>
      <c r="BR1382" s="228" t="s">
        <v>435</v>
      </c>
      <c r="BS1382" s="228"/>
      <c r="BT1382" s="228"/>
      <c r="BU1382" s="228">
        <v>9</v>
      </c>
      <c r="BV1382" s="228" t="s">
        <v>520</v>
      </c>
      <c r="BW1382" s="228" t="s">
        <v>173</v>
      </c>
      <c r="BX1382" s="186">
        <v>0</v>
      </c>
      <c r="BY1382" s="182">
        <v>0</v>
      </c>
      <c r="BZ1382" s="182">
        <v>0</v>
      </c>
      <c r="CA1382" s="182">
        <v>0</v>
      </c>
      <c r="CB1382" s="182">
        <v>16</v>
      </c>
      <c r="CC1382" s="182">
        <v>8</v>
      </c>
      <c r="CD1382" s="182">
        <v>8</v>
      </c>
      <c r="CE1382" s="228">
        <v>2</v>
      </c>
      <c r="CF1382" s="228">
        <v>3</v>
      </c>
      <c r="CG1382" s="113">
        <v>0</v>
      </c>
      <c r="CH1382" s="113">
        <v>0</v>
      </c>
      <c r="CI1382" s="113">
        <v>0</v>
      </c>
      <c r="CJ1382" s="113">
        <v>0</v>
      </c>
      <c r="CK1382" s="113">
        <v>0</v>
      </c>
      <c r="CL1382" s="113">
        <v>3</v>
      </c>
      <c r="CM1382" s="113">
        <v>0</v>
      </c>
      <c r="CN1382" s="185">
        <v>8</v>
      </c>
      <c r="CO1382" s="181">
        <v>8</v>
      </c>
      <c r="CP1382" s="187">
        <v>1</v>
      </c>
      <c r="CQ1382" s="173">
        <v>7.2727272727272724E-2</v>
      </c>
      <c r="CR1382" s="173">
        <v>7.2727272727272724E-2</v>
      </c>
      <c r="CS1382" s="173">
        <v>6.6115702479338845E-2</v>
      </c>
      <c r="CT1382" s="173">
        <v>6.6115702479338845E-2</v>
      </c>
      <c r="CU1382" s="253">
        <v>2791</v>
      </c>
      <c r="CV1382" s="220">
        <v>-1</v>
      </c>
      <c r="CW1382" s="254">
        <f t="shared" si="147"/>
        <v>0</v>
      </c>
      <c r="CX1382" s="15">
        <f t="shared" si="148"/>
        <v>16</v>
      </c>
      <c r="CY1382" s="241">
        <f t="shared" si="149"/>
        <v>8</v>
      </c>
      <c r="CZ1382" s="241" t="str">
        <f>IFERROR(ROUND(CY1382/#REF!,1),"")</f>
        <v/>
      </c>
      <c r="DA1382" s="254">
        <f t="shared" si="150"/>
        <v>8</v>
      </c>
      <c r="DB1382" s="246">
        <f t="shared" si="151"/>
        <v>1</v>
      </c>
      <c r="DC1382" s="195"/>
      <c r="DD1382" s="15" t="str">
        <f>IFERROR(#REF!-AO1382,"")</f>
        <v/>
      </c>
      <c r="DE1382" s="195"/>
      <c r="DF1382" s="266" t="str">
        <f>IFERROR(#REF!-L1382,"")</f>
        <v/>
      </c>
      <c r="DG1382" s="228" t="e">
        <f>IF(#REF!&gt;AP1382,0,1)</f>
        <v>#REF!</v>
      </c>
      <c r="DH1382" s="228">
        <f t="shared" si="152"/>
        <v>1</v>
      </c>
      <c r="DI1382" s="228">
        <f t="shared" si="153"/>
        <v>0</v>
      </c>
    </row>
    <row r="1383" spans="1:113" ht="20.25" customHeight="1" x14ac:dyDescent="0.2">
      <c r="A1383">
        <v>2022</v>
      </c>
      <c r="B1383">
        <v>3</v>
      </c>
      <c r="C1383" s="261">
        <v>44621</v>
      </c>
      <c r="D1383">
        <v>379</v>
      </c>
      <c r="E1383">
        <v>442</v>
      </c>
      <c r="F1383">
        <v>3</v>
      </c>
      <c r="G1383" s="194" t="s">
        <v>521</v>
      </c>
      <c r="H1383" s="241" t="s">
        <v>522</v>
      </c>
      <c r="I1383" s="241" t="s">
        <v>169</v>
      </c>
      <c r="J1383" s="241">
        <v>4</v>
      </c>
      <c r="K1383" s="241">
        <v>2</v>
      </c>
      <c r="L1383" s="262">
        <v>96</v>
      </c>
      <c r="M1383" s="263">
        <v>91</v>
      </c>
      <c r="N1383" s="264">
        <v>101</v>
      </c>
      <c r="O1383" s="190"/>
      <c r="P1383" s="190"/>
      <c r="Q1383" s="190"/>
      <c r="R1383" s="190"/>
      <c r="S1383" s="190"/>
      <c r="T1383" s="190"/>
      <c r="U1383" s="190"/>
      <c r="V1383" s="190"/>
      <c r="W1383" s="190"/>
      <c r="X1383" s="190"/>
      <c r="Y1383" s="172"/>
      <c r="Z1383" s="172"/>
      <c r="AA1383" s="190"/>
      <c r="AB1383" s="190">
        <v>148</v>
      </c>
      <c r="AC1383" s="190">
        <v>134</v>
      </c>
      <c r="AD1383" s="190">
        <v>147</v>
      </c>
      <c r="AE1383" s="190">
        <v>138</v>
      </c>
      <c r="AF1383" s="190"/>
      <c r="AG1383" s="190">
        <v>106</v>
      </c>
      <c r="AH1383" s="190">
        <v>111</v>
      </c>
      <c r="AI1383" s="190">
        <v>104</v>
      </c>
      <c r="AJ1383" s="190">
        <v>110</v>
      </c>
      <c r="AK1383" s="172">
        <v>161</v>
      </c>
      <c r="AL1383" s="172">
        <v>158</v>
      </c>
      <c r="AM1383" s="265">
        <v>141.75</v>
      </c>
      <c r="AN1383" s="265">
        <v>107.75</v>
      </c>
      <c r="AO1383" s="183">
        <v>120</v>
      </c>
      <c r="AP1383" s="184">
        <v>120</v>
      </c>
      <c r="AQ1383" s="182">
        <v>90.282131661442008</v>
      </c>
      <c r="AR1383" s="182">
        <v>159.5</v>
      </c>
      <c r="AS1383" s="182"/>
      <c r="AT1383" s="182"/>
      <c r="AU1383" s="182"/>
      <c r="AV1383" s="182"/>
      <c r="AW1383" s="182"/>
      <c r="AX1383" s="182"/>
      <c r="AY1383" s="182"/>
      <c r="AZ1383" s="182"/>
      <c r="BA1383" s="182"/>
      <c r="BB1383" s="182"/>
      <c r="BC1383" s="182"/>
      <c r="BD1383" s="182"/>
      <c r="BE1383" s="182"/>
      <c r="BF1383" s="182"/>
      <c r="BG1383" s="182"/>
      <c r="BH1383" s="182"/>
      <c r="BI1383" s="182"/>
      <c r="BJ1383" s="182"/>
      <c r="BK1383" s="182"/>
      <c r="BL1383" s="182"/>
      <c r="BM1383" s="182"/>
      <c r="BN1383" s="182"/>
      <c r="BO1383" s="182"/>
      <c r="BP1383" s="182"/>
      <c r="BQ1383" s="228" t="s">
        <v>434</v>
      </c>
      <c r="BR1383" s="228" t="s">
        <v>435</v>
      </c>
      <c r="BS1383" s="228"/>
      <c r="BT1383" s="228"/>
      <c r="BU1383" s="228">
        <v>9</v>
      </c>
      <c r="BV1383" s="228" t="s">
        <v>520</v>
      </c>
      <c r="BW1383" s="228" t="s">
        <v>173</v>
      </c>
      <c r="BX1383" s="186">
        <v>0</v>
      </c>
      <c r="BY1383" s="182">
        <v>0</v>
      </c>
      <c r="BZ1383" s="182">
        <v>0</v>
      </c>
      <c r="CA1383" s="182">
        <v>0</v>
      </c>
      <c r="CB1383" s="182">
        <v>0</v>
      </c>
      <c r="CC1383" s="182">
        <v>0</v>
      </c>
      <c r="CD1383" s="182">
        <v>0</v>
      </c>
      <c r="CE1383" s="228">
        <v>0</v>
      </c>
      <c r="CF1383" s="228">
        <v>0</v>
      </c>
      <c r="CG1383" s="113">
        <v>0</v>
      </c>
      <c r="CH1383" s="113">
        <v>0</v>
      </c>
      <c r="CI1383" s="113">
        <v>0</v>
      </c>
      <c r="CJ1383" s="113">
        <v>0</v>
      </c>
      <c r="CK1383" s="113">
        <v>0</v>
      </c>
      <c r="CL1383" s="113">
        <v>0</v>
      </c>
      <c r="CM1383" s="113">
        <v>0</v>
      </c>
      <c r="CN1383" s="185">
        <v>0</v>
      </c>
      <c r="CO1383" s="181">
        <v>0</v>
      </c>
      <c r="CP1383" s="187"/>
      <c r="CQ1383" s="173">
        <v>0</v>
      </c>
      <c r="CR1383" s="173">
        <v>0</v>
      </c>
      <c r="CS1383" s="173">
        <v>0</v>
      </c>
      <c r="CT1383" s="173">
        <v>0</v>
      </c>
      <c r="CU1383" s="253">
        <v>2791</v>
      </c>
      <c r="CV1383" s="220">
        <v>-1</v>
      </c>
      <c r="CW1383" s="254">
        <f t="shared" si="147"/>
        <v>0</v>
      </c>
      <c r="CX1383" s="15">
        <f t="shared" si="148"/>
        <v>0</v>
      </c>
      <c r="CY1383" s="241">
        <f t="shared" si="149"/>
        <v>0</v>
      </c>
      <c r="CZ1383" s="241" t="str">
        <f>IFERROR(ROUND(CY1383/#REF!,1),"")</f>
        <v/>
      </c>
      <c r="DA1383" s="254">
        <f t="shared" si="150"/>
        <v>0</v>
      </c>
      <c r="DB1383" s="246" t="str">
        <f t="shared" si="151"/>
        <v/>
      </c>
      <c r="DC1383" s="195"/>
      <c r="DD1383" s="15" t="str">
        <f>IFERROR(#REF!-AO1383,"")</f>
        <v/>
      </c>
      <c r="DE1383" s="195"/>
      <c r="DF1383" s="266" t="str">
        <f>IFERROR(#REF!-L1383,"")</f>
        <v/>
      </c>
      <c r="DG1383" s="228" t="e">
        <f>IF(#REF!&gt;AP1383,0,1)</f>
        <v>#REF!</v>
      </c>
      <c r="DH1383" s="228">
        <f t="shared" si="152"/>
        <v>1</v>
      </c>
      <c r="DI1383" s="228">
        <f t="shared" si="153"/>
        <v>0</v>
      </c>
    </row>
    <row r="1384" spans="1:113" ht="20.25" customHeight="1" x14ac:dyDescent="0.2">
      <c r="A1384">
        <v>2022</v>
      </c>
      <c r="B1384">
        <v>3</v>
      </c>
      <c r="C1384" s="261">
        <v>44621</v>
      </c>
      <c r="D1384">
        <v>423</v>
      </c>
      <c r="E1384">
        <v>669</v>
      </c>
      <c r="F1384">
        <v>3</v>
      </c>
      <c r="G1384" s="194" t="s">
        <v>279</v>
      </c>
      <c r="H1384" s="241" t="s">
        <v>280</v>
      </c>
      <c r="I1384" s="241" t="s">
        <v>169</v>
      </c>
      <c r="J1384" s="241">
        <v>2</v>
      </c>
      <c r="K1384" s="241">
        <v>2</v>
      </c>
      <c r="L1384" s="262">
        <v>954</v>
      </c>
      <c r="M1384" s="263">
        <v>897</v>
      </c>
      <c r="N1384" s="264">
        <v>1021</v>
      </c>
      <c r="O1384" s="190"/>
      <c r="P1384" s="190"/>
      <c r="Q1384" s="190"/>
      <c r="R1384" s="190"/>
      <c r="S1384" s="190"/>
      <c r="T1384" s="190"/>
      <c r="U1384" s="190"/>
      <c r="V1384" s="190"/>
      <c r="W1384" s="190"/>
      <c r="X1384" s="190"/>
      <c r="Y1384" s="172"/>
      <c r="Z1384" s="172"/>
      <c r="AA1384" s="190"/>
      <c r="AB1384" s="190"/>
      <c r="AC1384" s="190"/>
      <c r="AD1384" s="190"/>
      <c r="AE1384" s="190"/>
      <c r="AF1384" s="190"/>
      <c r="AG1384" s="190"/>
      <c r="AH1384" s="190"/>
      <c r="AI1384" s="190"/>
      <c r="AJ1384" s="190"/>
      <c r="AK1384" s="172"/>
      <c r="AL1384" s="172"/>
      <c r="AM1384" s="265"/>
      <c r="AN1384" s="265"/>
      <c r="AO1384" s="183">
        <v>40</v>
      </c>
      <c r="AP1384" s="184">
        <v>180</v>
      </c>
      <c r="AQ1384" s="182"/>
      <c r="AR1384" s="182"/>
      <c r="AS1384" s="182"/>
      <c r="AT1384" s="182"/>
      <c r="AU1384" s="182">
        <v>216</v>
      </c>
      <c r="AV1384" s="182"/>
      <c r="AW1384" s="182"/>
      <c r="AX1384" s="182"/>
      <c r="AY1384" s="182"/>
      <c r="AZ1384" s="182"/>
      <c r="BA1384" s="182"/>
      <c r="BB1384" s="182"/>
      <c r="BC1384" s="182"/>
      <c r="BD1384" s="182"/>
      <c r="BE1384" s="182"/>
      <c r="BF1384" s="182"/>
      <c r="BG1384" s="182"/>
      <c r="BH1384" s="182"/>
      <c r="BI1384" s="182"/>
      <c r="BJ1384" s="182"/>
      <c r="BK1384" s="182"/>
      <c r="BL1384" s="182"/>
      <c r="BM1384" s="182"/>
      <c r="BN1384" s="182"/>
      <c r="BO1384" s="182"/>
      <c r="BP1384" s="182"/>
      <c r="BQ1384" s="228" t="s">
        <v>185</v>
      </c>
      <c r="BR1384" s="228" t="s">
        <v>186</v>
      </c>
      <c r="BS1384" s="228" t="s">
        <v>281</v>
      </c>
      <c r="BT1384" s="228" t="s">
        <v>188</v>
      </c>
      <c r="BU1384" s="228">
        <v>9</v>
      </c>
      <c r="BV1384" s="228" t="s">
        <v>279</v>
      </c>
      <c r="BW1384" s="228" t="s">
        <v>173</v>
      </c>
      <c r="BX1384" s="186">
        <v>0</v>
      </c>
      <c r="BY1384" s="182">
        <v>0</v>
      </c>
      <c r="BZ1384" s="182">
        <v>0</v>
      </c>
      <c r="CA1384" s="182">
        <v>216</v>
      </c>
      <c r="CB1384" s="182">
        <v>0</v>
      </c>
      <c r="CC1384" s="182">
        <v>0</v>
      </c>
      <c r="CD1384" s="182">
        <v>0</v>
      </c>
      <c r="CE1384" s="228">
        <v>0</v>
      </c>
      <c r="CF1384" s="228">
        <v>0</v>
      </c>
      <c r="CG1384" s="113">
        <v>0</v>
      </c>
      <c r="CH1384" s="113">
        <v>0</v>
      </c>
      <c r="CI1384" s="113">
        <v>0</v>
      </c>
      <c r="CJ1384" s="113">
        <v>0</v>
      </c>
      <c r="CK1384" s="113">
        <v>0</v>
      </c>
      <c r="CL1384" s="113">
        <v>0</v>
      </c>
      <c r="CM1384" s="113">
        <v>0</v>
      </c>
      <c r="CN1384" s="185">
        <v>0</v>
      </c>
      <c r="CO1384" s="181">
        <v>216</v>
      </c>
      <c r="CP1384" s="187">
        <v>0</v>
      </c>
      <c r="CQ1384" s="173">
        <v>0</v>
      </c>
      <c r="CR1384" s="173">
        <v>0.22641509433962259</v>
      </c>
      <c r="CS1384" s="173"/>
      <c r="CT1384" s="173"/>
      <c r="CU1384" s="253">
        <v>2791</v>
      </c>
      <c r="CV1384" s="220"/>
      <c r="CW1384" s="254">
        <f t="shared" si="147"/>
        <v>216</v>
      </c>
      <c r="CX1384" s="15">
        <f t="shared" si="148"/>
        <v>0</v>
      </c>
      <c r="CY1384" s="241">
        <f t="shared" si="149"/>
        <v>0</v>
      </c>
      <c r="CZ1384" s="241" t="str">
        <f>IFERROR(ROUND(CY1384/#REF!,1),"")</f>
        <v/>
      </c>
      <c r="DA1384" s="254">
        <f t="shared" si="150"/>
        <v>216</v>
      </c>
      <c r="DB1384" s="246">
        <f t="shared" si="151"/>
        <v>0</v>
      </c>
      <c r="DC1384" s="195"/>
      <c r="DD1384" s="15" t="str">
        <f>IFERROR(#REF!-AO1384,"")</f>
        <v/>
      </c>
      <c r="DE1384" s="195"/>
      <c r="DF1384" s="266" t="str">
        <f>IFERROR(#REF!-L1384,"")</f>
        <v/>
      </c>
      <c r="DG1384" s="228" t="e">
        <f>IF(#REF!&gt;AP1384,0,1)</f>
        <v>#REF!</v>
      </c>
      <c r="DH1384" s="228">
        <f t="shared" si="152"/>
        <v>0</v>
      </c>
      <c r="DI1384" s="228">
        <f t="shared" si="153"/>
        <v>1</v>
      </c>
    </row>
    <row r="1385" spans="1:113" ht="20.25" customHeight="1" x14ac:dyDescent="0.2">
      <c r="A1385">
        <v>2022</v>
      </c>
      <c r="B1385">
        <v>3</v>
      </c>
      <c r="C1385" s="261">
        <v>44621</v>
      </c>
      <c r="D1385">
        <v>1</v>
      </c>
      <c r="E1385">
        <v>1</v>
      </c>
      <c r="F1385">
        <v>4</v>
      </c>
      <c r="G1385" s="194" t="s">
        <v>388</v>
      </c>
      <c r="H1385" s="241" t="s">
        <v>389</v>
      </c>
      <c r="I1385" s="241" t="s">
        <v>169</v>
      </c>
      <c r="J1385" s="241">
        <v>3</v>
      </c>
      <c r="K1385" s="241">
        <v>2</v>
      </c>
      <c r="L1385" s="262">
        <v>111</v>
      </c>
      <c r="M1385" s="263">
        <v>103</v>
      </c>
      <c r="N1385" s="264">
        <v>118</v>
      </c>
      <c r="O1385" s="190"/>
      <c r="P1385" s="190"/>
      <c r="Q1385" s="190"/>
      <c r="R1385" s="190">
        <v>155</v>
      </c>
      <c r="S1385" s="190">
        <v>170</v>
      </c>
      <c r="T1385" s="190"/>
      <c r="U1385" s="190"/>
      <c r="V1385" s="190"/>
      <c r="W1385" s="190">
        <v>117</v>
      </c>
      <c r="X1385" s="190">
        <v>116</v>
      </c>
      <c r="Y1385" s="172"/>
      <c r="Z1385" s="172"/>
      <c r="AA1385" s="190">
        <v>130</v>
      </c>
      <c r="AB1385" s="190">
        <v>146</v>
      </c>
      <c r="AC1385" s="190">
        <v>159</v>
      </c>
      <c r="AD1385" s="190">
        <v>175</v>
      </c>
      <c r="AE1385" s="190">
        <v>171</v>
      </c>
      <c r="AF1385" s="190">
        <v>116</v>
      </c>
      <c r="AG1385" s="190">
        <v>117</v>
      </c>
      <c r="AH1385" s="190">
        <v>120</v>
      </c>
      <c r="AI1385" s="190">
        <v>119</v>
      </c>
      <c r="AJ1385" s="190">
        <v>123</v>
      </c>
      <c r="AK1385" s="172"/>
      <c r="AL1385" s="172"/>
      <c r="AM1385" s="265">
        <v>158</v>
      </c>
      <c r="AN1385" s="265">
        <v>118.28571428571431</v>
      </c>
      <c r="AO1385" s="183">
        <v>108</v>
      </c>
      <c r="AP1385" s="184">
        <v>100</v>
      </c>
      <c r="AQ1385" s="182"/>
      <c r="AR1385" s="182"/>
      <c r="AS1385" s="182"/>
      <c r="AT1385" s="182"/>
      <c r="AU1385" s="182">
        <v>260</v>
      </c>
      <c r="AV1385" s="182">
        <v>2</v>
      </c>
      <c r="AW1385" s="182">
        <v>1</v>
      </c>
      <c r="AX1385" s="182">
        <v>4</v>
      </c>
      <c r="AY1385" s="182">
        <v>1</v>
      </c>
      <c r="AZ1385" s="182"/>
      <c r="BA1385" s="182"/>
      <c r="BB1385" s="182"/>
      <c r="BC1385" s="182"/>
      <c r="BD1385" s="182"/>
      <c r="BE1385" s="182"/>
      <c r="BF1385" s="182"/>
      <c r="BG1385" s="182"/>
      <c r="BH1385" s="182">
        <v>2</v>
      </c>
      <c r="BI1385" s="182">
        <v>3</v>
      </c>
      <c r="BJ1385" s="182"/>
      <c r="BK1385" s="182"/>
      <c r="BL1385" s="182">
        <v>4</v>
      </c>
      <c r="BM1385" s="182"/>
      <c r="BN1385" s="182"/>
      <c r="BO1385" s="182">
        <v>2</v>
      </c>
      <c r="BP1385" s="182"/>
      <c r="BQ1385" s="228" t="s">
        <v>390</v>
      </c>
      <c r="BR1385" s="228" t="s">
        <v>390</v>
      </c>
      <c r="BS1385" s="228"/>
      <c r="BT1385" s="228"/>
      <c r="BU1385" s="228">
        <v>9</v>
      </c>
      <c r="BV1385" s="228" t="s">
        <v>391</v>
      </c>
      <c r="BW1385" s="228" t="s">
        <v>173</v>
      </c>
      <c r="BX1385" s="186">
        <v>0</v>
      </c>
      <c r="BY1385" s="182">
        <v>8</v>
      </c>
      <c r="BZ1385" s="182">
        <v>4</v>
      </c>
      <c r="CA1385" s="182">
        <v>264</v>
      </c>
      <c r="CB1385" s="182">
        <v>11</v>
      </c>
      <c r="CC1385" s="182">
        <v>5.5</v>
      </c>
      <c r="CD1385" s="182">
        <v>5</v>
      </c>
      <c r="CE1385" s="228">
        <v>2</v>
      </c>
      <c r="CF1385" s="228">
        <v>2</v>
      </c>
      <c r="CG1385" s="113">
        <v>2</v>
      </c>
      <c r="CH1385" s="113">
        <v>0</v>
      </c>
      <c r="CI1385" s="113">
        <v>2</v>
      </c>
      <c r="CJ1385" s="113">
        <v>0</v>
      </c>
      <c r="CK1385" s="113">
        <v>0</v>
      </c>
      <c r="CL1385" s="113">
        <v>1</v>
      </c>
      <c r="CM1385" s="113">
        <v>0</v>
      </c>
      <c r="CN1385" s="185">
        <v>9.5</v>
      </c>
      <c r="CO1385" s="181">
        <v>269</v>
      </c>
      <c r="CP1385" s="187">
        <v>3.5315985130111527E-2</v>
      </c>
      <c r="CQ1385" s="173">
        <v>8.5585585585585586E-2</v>
      </c>
      <c r="CR1385" s="173">
        <v>2.423423423423424</v>
      </c>
      <c r="CS1385" s="173">
        <v>8.0314009661835745E-2</v>
      </c>
      <c r="CT1385" s="173">
        <v>2.2741545893719799</v>
      </c>
      <c r="CU1385" s="253">
        <v>2791</v>
      </c>
      <c r="CV1385" s="220">
        <v>-1</v>
      </c>
      <c r="CW1385" s="254">
        <f t="shared" si="147"/>
        <v>260</v>
      </c>
      <c r="CX1385" s="15">
        <f t="shared" si="148"/>
        <v>19</v>
      </c>
      <c r="CY1385" s="241">
        <f t="shared" si="149"/>
        <v>10</v>
      </c>
      <c r="CZ1385" s="241" t="str">
        <f>IFERROR(ROUND(CY1385/#REF!,1),"")</f>
        <v/>
      </c>
      <c r="DA1385" s="254">
        <f t="shared" si="150"/>
        <v>270</v>
      </c>
      <c r="DB1385" s="246">
        <f t="shared" si="151"/>
        <v>3.7037037037037035E-2</v>
      </c>
      <c r="DC1385" s="195"/>
      <c r="DD1385" s="15" t="str">
        <f>IFERROR(#REF!-AO1385,"")</f>
        <v/>
      </c>
      <c r="DE1385" s="195"/>
      <c r="DF1385" s="266" t="str">
        <f>IFERROR(#REF!-L1385,"")</f>
        <v/>
      </c>
      <c r="DG1385" s="228" t="e">
        <f>IF(#REF!&gt;AP1385,0,1)</f>
        <v>#REF!</v>
      </c>
      <c r="DH1385" s="228">
        <f t="shared" si="152"/>
        <v>1</v>
      </c>
      <c r="DI1385" s="228">
        <f t="shared" si="153"/>
        <v>0</v>
      </c>
    </row>
    <row r="1386" spans="1:113" ht="20.25" customHeight="1" x14ac:dyDescent="0.2">
      <c r="A1386">
        <v>2022</v>
      </c>
      <c r="B1386">
        <v>3</v>
      </c>
      <c r="C1386" s="261">
        <v>44621</v>
      </c>
      <c r="D1386">
        <v>1</v>
      </c>
      <c r="E1386">
        <v>2</v>
      </c>
      <c r="F1386">
        <v>4</v>
      </c>
      <c r="G1386" s="194" t="s">
        <v>392</v>
      </c>
      <c r="H1386" s="241" t="s">
        <v>393</v>
      </c>
      <c r="I1386" s="241" t="s">
        <v>169</v>
      </c>
      <c r="J1386" s="241">
        <v>3</v>
      </c>
      <c r="K1386" s="241">
        <v>2</v>
      </c>
      <c r="L1386" s="262">
        <v>113</v>
      </c>
      <c r="M1386" s="263">
        <v>105</v>
      </c>
      <c r="N1386" s="264">
        <v>120</v>
      </c>
      <c r="O1386" s="190"/>
      <c r="P1386" s="190"/>
      <c r="Q1386" s="190"/>
      <c r="R1386" s="190">
        <v>174</v>
      </c>
      <c r="S1386" s="190">
        <v>190</v>
      </c>
      <c r="T1386" s="190"/>
      <c r="U1386" s="190"/>
      <c r="V1386" s="190"/>
      <c r="W1386" s="190">
        <v>119</v>
      </c>
      <c r="X1386" s="190">
        <v>120</v>
      </c>
      <c r="Y1386" s="172"/>
      <c r="Z1386" s="172"/>
      <c r="AA1386" s="190">
        <v>170</v>
      </c>
      <c r="AB1386" s="190">
        <v>221</v>
      </c>
      <c r="AC1386" s="190">
        <v>147</v>
      </c>
      <c r="AD1386" s="190">
        <v>140</v>
      </c>
      <c r="AE1386" s="190">
        <v>148</v>
      </c>
      <c r="AF1386" s="190">
        <v>105</v>
      </c>
      <c r="AG1386" s="190">
        <v>115</v>
      </c>
      <c r="AH1386" s="190">
        <v>108</v>
      </c>
      <c r="AI1386" s="190">
        <v>114</v>
      </c>
      <c r="AJ1386" s="190">
        <v>118</v>
      </c>
      <c r="AK1386" s="172"/>
      <c r="AL1386" s="172"/>
      <c r="AM1386" s="265">
        <v>170</v>
      </c>
      <c r="AN1386" s="265">
        <v>114.1428571428571</v>
      </c>
      <c r="AO1386" s="183">
        <v>108</v>
      </c>
      <c r="AP1386" s="184">
        <v>100</v>
      </c>
      <c r="AQ1386" s="182"/>
      <c r="AR1386" s="182"/>
      <c r="AS1386" s="182"/>
      <c r="AT1386" s="182"/>
      <c r="AU1386" s="182">
        <v>256</v>
      </c>
      <c r="AV1386" s="182">
        <v>4</v>
      </c>
      <c r="AW1386" s="182">
        <v>3</v>
      </c>
      <c r="AX1386" s="182">
        <v>1</v>
      </c>
      <c r="AY1386" s="182"/>
      <c r="AZ1386" s="182"/>
      <c r="BA1386" s="182"/>
      <c r="BB1386" s="182"/>
      <c r="BC1386" s="182"/>
      <c r="BD1386" s="182"/>
      <c r="BE1386" s="182"/>
      <c r="BF1386" s="182"/>
      <c r="BG1386" s="182"/>
      <c r="BH1386" s="182">
        <v>4</v>
      </c>
      <c r="BI1386" s="182">
        <v>5</v>
      </c>
      <c r="BJ1386" s="182"/>
      <c r="BK1386" s="182"/>
      <c r="BL1386" s="182"/>
      <c r="BM1386" s="182"/>
      <c r="BN1386" s="182"/>
      <c r="BO1386" s="182"/>
      <c r="BP1386" s="182"/>
      <c r="BQ1386" s="228" t="s">
        <v>390</v>
      </c>
      <c r="BR1386" s="228" t="s">
        <v>390</v>
      </c>
      <c r="BS1386" s="228"/>
      <c r="BT1386" s="228"/>
      <c r="BU1386" s="228">
        <v>9</v>
      </c>
      <c r="BV1386" s="228" t="s">
        <v>391</v>
      </c>
      <c r="BW1386" s="228" t="s">
        <v>173</v>
      </c>
      <c r="BX1386" s="186">
        <v>0</v>
      </c>
      <c r="BY1386" s="182">
        <v>8</v>
      </c>
      <c r="BZ1386" s="182">
        <v>4</v>
      </c>
      <c r="CA1386" s="182">
        <v>260</v>
      </c>
      <c r="CB1386" s="182">
        <v>9</v>
      </c>
      <c r="CC1386" s="182">
        <v>4.5</v>
      </c>
      <c r="CD1386" s="182">
        <v>4</v>
      </c>
      <c r="CE1386" s="228">
        <v>4</v>
      </c>
      <c r="CF1386" s="228">
        <v>4</v>
      </c>
      <c r="CG1386" s="113">
        <v>0</v>
      </c>
      <c r="CH1386" s="113">
        <v>0</v>
      </c>
      <c r="CI1386" s="113">
        <v>0</v>
      </c>
      <c r="CJ1386" s="113">
        <v>0</v>
      </c>
      <c r="CK1386" s="113">
        <v>0</v>
      </c>
      <c r="CL1386" s="113">
        <v>0</v>
      </c>
      <c r="CM1386" s="113">
        <v>0</v>
      </c>
      <c r="CN1386" s="185">
        <v>8.5</v>
      </c>
      <c r="CO1386" s="181">
        <v>264</v>
      </c>
      <c r="CP1386" s="187">
        <v>3.2196969696969703E-2</v>
      </c>
      <c r="CQ1386" s="173">
        <v>7.5221238938053103E-2</v>
      </c>
      <c r="CR1386" s="173">
        <v>2.336283185840708</v>
      </c>
      <c r="CS1386" s="173">
        <v>7.4468085106382975E-2</v>
      </c>
      <c r="CT1386" s="173">
        <v>2.3128911138923649</v>
      </c>
      <c r="CU1386" s="253">
        <v>2791</v>
      </c>
      <c r="CV1386" s="220">
        <v>-1</v>
      </c>
      <c r="CW1386" s="254">
        <f t="shared" si="147"/>
        <v>256</v>
      </c>
      <c r="CX1386" s="15">
        <f t="shared" si="148"/>
        <v>17</v>
      </c>
      <c r="CY1386" s="241">
        <f t="shared" si="149"/>
        <v>9</v>
      </c>
      <c r="CZ1386" s="241" t="str">
        <f>IFERROR(ROUND(CY1386/#REF!,1),"")</f>
        <v/>
      </c>
      <c r="DA1386" s="254">
        <f t="shared" si="150"/>
        <v>265</v>
      </c>
      <c r="DB1386" s="246">
        <f t="shared" si="151"/>
        <v>3.3962264150943396E-2</v>
      </c>
      <c r="DC1386" s="195"/>
      <c r="DD1386" s="15" t="str">
        <f>IFERROR(#REF!-AO1386,"")</f>
        <v/>
      </c>
      <c r="DE1386" s="195"/>
      <c r="DF1386" s="266" t="str">
        <f>IFERROR(#REF!-L1386,"")</f>
        <v/>
      </c>
      <c r="DG1386" s="228" t="e">
        <f>IF(#REF!&gt;AP1386,0,1)</f>
        <v>#REF!</v>
      </c>
      <c r="DH1386" s="228">
        <f t="shared" si="152"/>
        <v>1</v>
      </c>
      <c r="DI1386" s="228">
        <f t="shared" si="153"/>
        <v>1</v>
      </c>
    </row>
    <row r="1387" spans="1:113" ht="20.25" customHeight="1" x14ac:dyDescent="0.2">
      <c r="A1387">
        <v>2022</v>
      </c>
      <c r="B1387">
        <v>3</v>
      </c>
      <c r="C1387" s="261">
        <v>44621</v>
      </c>
      <c r="D1387">
        <v>47</v>
      </c>
      <c r="E1387">
        <v>122</v>
      </c>
      <c r="F1387">
        <v>4</v>
      </c>
      <c r="G1387" s="194" t="s">
        <v>250</v>
      </c>
      <c r="H1387" s="241" t="s">
        <v>251</v>
      </c>
      <c r="I1387" s="241" t="s">
        <v>246</v>
      </c>
      <c r="J1387" s="241">
        <v>2</v>
      </c>
      <c r="K1387" s="241">
        <v>1</v>
      </c>
      <c r="L1387" s="262">
        <v>280</v>
      </c>
      <c r="M1387" s="263">
        <v>267</v>
      </c>
      <c r="N1387" s="264">
        <v>292</v>
      </c>
      <c r="O1387" s="190"/>
      <c r="P1387" s="190"/>
      <c r="Q1387" s="190"/>
      <c r="R1387" s="190"/>
      <c r="S1387" s="190"/>
      <c r="T1387" s="190"/>
      <c r="U1387" s="190"/>
      <c r="V1387" s="190"/>
      <c r="W1387" s="190"/>
      <c r="X1387" s="190"/>
      <c r="Y1387" s="172"/>
      <c r="Z1387" s="172"/>
      <c r="AA1387" s="190"/>
      <c r="AB1387" s="190"/>
      <c r="AC1387" s="190"/>
      <c r="AD1387" s="190"/>
      <c r="AE1387" s="190"/>
      <c r="AF1387" s="190"/>
      <c r="AG1387" s="190"/>
      <c r="AH1387" s="190"/>
      <c r="AI1387" s="190"/>
      <c r="AJ1387" s="190"/>
      <c r="AK1387" s="172"/>
      <c r="AL1387" s="172"/>
      <c r="AM1387" s="265"/>
      <c r="AN1387" s="265"/>
      <c r="AO1387" s="183">
        <v>64</v>
      </c>
      <c r="AP1387" s="184">
        <v>113</v>
      </c>
      <c r="AQ1387" s="182"/>
      <c r="AR1387" s="182"/>
      <c r="AS1387" s="182"/>
      <c r="AT1387" s="182"/>
      <c r="AU1387" s="182">
        <v>240</v>
      </c>
      <c r="AV1387" s="182"/>
      <c r="AW1387" s="182"/>
      <c r="AX1387" s="182"/>
      <c r="AY1387" s="182"/>
      <c r="AZ1387" s="182"/>
      <c r="BA1387" s="182"/>
      <c r="BB1387" s="182"/>
      <c r="BC1387" s="182"/>
      <c r="BD1387" s="182"/>
      <c r="BE1387" s="182"/>
      <c r="BF1387" s="182"/>
      <c r="BG1387" s="182"/>
      <c r="BH1387" s="182"/>
      <c r="BI1387" s="182"/>
      <c r="BJ1387" s="182"/>
      <c r="BK1387" s="182"/>
      <c r="BL1387" s="182"/>
      <c r="BM1387" s="182"/>
      <c r="BN1387" s="182"/>
      <c r="BO1387" s="182"/>
      <c r="BP1387" s="182"/>
      <c r="BQ1387" s="228" t="s">
        <v>185</v>
      </c>
      <c r="BR1387" s="228" t="s">
        <v>247</v>
      </c>
      <c r="BS1387" s="228" t="s">
        <v>252</v>
      </c>
      <c r="BT1387" s="228" t="s">
        <v>249</v>
      </c>
      <c r="BU1387" s="228">
        <v>9</v>
      </c>
      <c r="BV1387" s="228" t="s">
        <v>253</v>
      </c>
      <c r="BW1387" s="228" t="s">
        <v>173</v>
      </c>
      <c r="BX1387" s="186">
        <v>0</v>
      </c>
      <c r="BY1387" s="182">
        <v>0</v>
      </c>
      <c r="BZ1387" s="182">
        <v>0</v>
      </c>
      <c r="CA1387" s="182">
        <v>240</v>
      </c>
      <c r="CB1387" s="182">
        <v>0</v>
      </c>
      <c r="CC1387" s="182">
        <v>0</v>
      </c>
      <c r="CD1387" s="182">
        <v>0</v>
      </c>
      <c r="CE1387" s="228">
        <v>0</v>
      </c>
      <c r="CF1387" s="228">
        <v>0</v>
      </c>
      <c r="CG1387" s="113">
        <v>0</v>
      </c>
      <c r="CH1387" s="113">
        <v>0</v>
      </c>
      <c r="CI1387" s="113">
        <v>0</v>
      </c>
      <c r="CJ1387" s="113">
        <v>0</v>
      </c>
      <c r="CK1387" s="113">
        <v>0</v>
      </c>
      <c r="CL1387" s="113">
        <v>0</v>
      </c>
      <c r="CM1387" s="113">
        <v>0</v>
      </c>
      <c r="CN1387" s="185">
        <v>0</v>
      </c>
      <c r="CO1387" s="181">
        <v>240</v>
      </c>
      <c r="CP1387" s="187">
        <v>0</v>
      </c>
      <c r="CQ1387" s="173">
        <v>0</v>
      </c>
      <c r="CR1387" s="173">
        <v>0.8571428571428571</v>
      </c>
      <c r="CS1387" s="173"/>
      <c r="CT1387" s="173"/>
      <c r="CU1387" s="253">
        <v>2791</v>
      </c>
      <c r="CV1387" s="220"/>
      <c r="CW1387" s="254">
        <f t="shared" si="147"/>
        <v>240</v>
      </c>
      <c r="CX1387" s="15">
        <f t="shared" si="148"/>
        <v>0</v>
      </c>
      <c r="CY1387" s="241">
        <f t="shared" si="149"/>
        <v>0</v>
      </c>
      <c r="CZ1387" s="241" t="str">
        <f>IFERROR(ROUND(CY1387/#REF!,1),"")</f>
        <v/>
      </c>
      <c r="DA1387" s="254">
        <f t="shared" si="150"/>
        <v>240</v>
      </c>
      <c r="DB1387" s="246">
        <f t="shared" si="151"/>
        <v>0</v>
      </c>
      <c r="DC1387" s="195"/>
      <c r="DD1387" s="15" t="str">
        <f>IFERROR(#REF!-AO1387,"")</f>
        <v/>
      </c>
      <c r="DE1387" s="195"/>
      <c r="DF1387" s="266" t="str">
        <f>IFERROR(#REF!-L1387,"")</f>
        <v/>
      </c>
      <c r="DG1387" s="228" t="e">
        <f>IF(#REF!&gt;AP1387,0,1)</f>
        <v>#REF!</v>
      </c>
      <c r="DH1387" s="228">
        <f t="shared" si="152"/>
        <v>0</v>
      </c>
      <c r="DI1387" s="228">
        <f t="shared" si="153"/>
        <v>1</v>
      </c>
    </row>
    <row r="1388" spans="1:113" ht="20.25" customHeight="1" x14ac:dyDescent="0.2">
      <c r="A1388">
        <v>2022</v>
      </c>
      <c r="B1388">
        <v>3</v>
      </c>
      <c r="C1388" s="261">
        <v>44621</v>
      </c>
      <c r="D1388">
        <v>417</v>
      </c>
      <c r="E1388">
        <v>660</v>
      </c>
      <c r="F1388">
        <v>4</v>
      </c>
      <c r="G1388" s="194" t="s">
        <v>345</v>
      </c>
      <c r="H1388" s="241" t="s">
        <v>346</v>
      </c>
      <c r="I1388" s="241" t="s">
        <v>169</v>
      </c>
      <c r="J1388" s="241">
        <v>1</v>
      </c>
      <c r="K1388" s="241">
        <v>6</v>
      </c>
      <c r="L1388" s="262">
        <v>1265</v>
      </c>
      <c r="M1388" s="263">
        <v>1190</v>
      </c>
      <c r="N1388" s="264">
        <v>1354</v>
      </c>
      <c r="O1388" s="190">
        <v>1547</v>
      </c>
      <c r="P1388" s="190">
        <v>1650</v>
      </c>
      <c r="Q1388" s="190">
        <v>1633</v>
      </c>
      <c r="R1388" s="190"/>
      <c r="S1388" s="190"/>
      <c r="T1388" s="190">
        <v>1342</v>
      </c>
      <c r="U1388" s="190">
        <v>1337</v>
      </c>
      <c r="V1388" s="190">
        <v>1370</v>
      </c>
      <c r="W1388" s="190"/>
      <c r="X1388" s="190"/>
      <c r="Y1388" s="172"/>
      <c r="Z1388" s="172"/>
      <c r="AA1388" s="190"/>
      <c r="AB1388" s="190"/>
      <c r="AC1388" s="190"/>
      <c r="AD1388" s="190"/>
      <c r="AE1388" s="190"/>
      <c r="AF1388" s="190"/>
      <c r="AG1388" s="190"/>
      <c r="AH1388" s="190"/>
      <c r="AI1388" s="190"/>
      <c r="AJ1388" s="190"/>
      <c r="AK1388" s="172"/>
      <c r="AL1388" s="172"/>
      <c r="AM1388" s="265">
        <v>1610</v>
      </c>
      <c r="AN1388" s="265">
        <v>1349.666666666667</v>
      </c>
      <c r="AO1388" s="183">
        <v>21</v>
      </c>
      <c r="AP1388" s="184">
        <v>180</v>
      </c>
      <c r="AQ1388" s="182"/>
      <c r="AR1388" s="182"/>
      <c r="AS1388" s="182"/>
      <c r="AT1388" s="182"/>
      <c r="AU1388" s="182">
        <v>108</v>
      </c>
      <c r="AV1388" s="182">
        <v>6</v>
      </c>
      <c r="AW1388" s="182">
        <v>6</v>
      </c>
      <c r="AX1388" s="182">
        <v>6</v>
      </c>
      <c r="AY1388" s="182"/>
      <c r="AZ1388" s="182"/>
      <c r="BA1388" s="182"/>
      <c r="BB1388" s="182"/>
      <c r="BC1388" s="182"/>
      <c r="BD1388" s="182"/>
      <c r="BE1388" s="182"/>
      <c r="BF1388" s="182"/>
      <c r="BG1388" s="182">
        <v>279</v>
      </c>
      <c r="BH1388" s="182"/>
      <c r="BI1388" s="182"/>
      <c r="BJ1388" s="182"/>
      <c r="BK1388" s="182"/>
      <c r="BL1388" s="182"/>
      <c r="BM1388" s="182"/>
      <c r="BN1388" s="182"/>
      <c r="BO1388" s="182"/>
      <c r="BP1388" s="182"/>
      <c r="BQ1388" s="228" t="s">
        <v>185</v>
      </c>
      <c r="BR1388" s="228" t="s">
        <v>186</v>
      </c>
      <c r="BS1388" s="228" t="s">
        <v>347</v>
      </c>
      <c r="BT1388" s="228" t="s">
        <v>188</v>
      </c>
      <c r="BU1388" s="228">
        <v>9</v>
      </c>
      <c r="BV1388" s="228" t="s">
        <v>348</v>
      </c>
      <c r="BW1388" s="228" t="s">
        <v>173</v>
      </c>
      <c r="BX1388" s="186">
        <v>0</v>
      </c>
      <c r="BY1388" s="182">
        <v>18</v>
      </c>
      <c r="BZ1388" s="182">
        <v>3</v>
      </c>
      <c r="CA1388" s="182">
        <v>111</v>
      </c>
      <c r="CB1388" s="182">
        <v>0</v>
      </c>
      <c r="CC1388" s="182">
        <v>0</v>
      </c>
      <c r="CD1388" s="182">
        <v>279</v>
      </c>
      <c r="CE1388" s="228">
        <v>1</v>
      </c>
      <c r="CF1388" s="228">
        <v>1</v>
      </c>
      <c r="CG1388" s="113">
        <v>1</v>
      </c>
      <c r="CH1388" s="113">
        <v>0</v>
      </c>
      <c r="CI1388" s="113">
        <v>0</v>
      </c>
      <c r="CJ1388" s="113">
        <v>0</v>
      </c>
      <c r="CK1388" s="113">
        <v>0</v>
      </c>
      <c r="CL1388" s="113">
        <v>0</v>
      </c>
      <c r="CM1388" s="113">
        <v>0</v>
      </c>
      <c r="CN1388" s="185">
        <v>3</v>
      </c>
      <c r="CO1388" s="181">
        <v>390</v>
      </c>
      <c r="CP1388" s="187">
        <v>7.6923076923076927E-3</v>
      </c>
      <c r="CQ1388" s="173">
        <v>2.3715415019762852E-3</v>
      </c>
      <c r="CR1388" s="173">
        <v>0.30830039525691699</v>
      </c>
      <c r="CS1388" s="173">
        <v>2.2227710545813782E-3</v>
      </c>
      <c r="CT1388" s="173">
        <v>0.28896023709557922</v>
      </c>
      <c r="CU1388" s="253">
        <v>2791</v>
      </c>
      <c r="CV1388" s="220">
        <v>-1</v>
      </c>
      <c r="CW1388" s="254">
        <f t="shared" si="147"/>
        <v>387</v>
      </c>
      <c r="CX1388" s="15">
        <f t="shared" si="148"/>
        <v>18</v>
      </c>
      <c r="CY1388" s="241">
        <f t="shared" si="149"/>
        <v>3</v>
      </c>
      <c r="CZ1388" s="241" t="str">
        <f>IFERROR(ROUND(CY1388/#REF!,1),"")</f>
        <v/>
      </c>
      <c r="DA1388" s="254">
        <f t="shared" si="150"/>
        <v>390</v>
      </c>
      <c r="DB1388" s="246">
        <f t="shared" si="151"/>
        <v>7.6923076923076927E-3</v>
      </c>
      <c r="DC1388" s="195"/>
      <c r="DD1388" s="15" t="str">
        <f>IFERROR(#REF!-AO1388,"")</f>
        <v/>
      </c>
      <c r="DE1388" s="195"/>
      <c r="DF1388" s="266" t="str">
        <f>IFERROR(#REF!-L1388,"")</f>
        <v/>
      </c>
      <c r="DG1388" s="228" t="e">
        <f>IF(#REF!&gt;AP1388,0,1)</f>
        <v>#REF!</v>
      </c>
      <c r="DH1388" s="228">
        <f t="shared" si="152"/>
        <v>1</v>
      </c>
      <c r="DI1388" s="228">
        <f t="shared" si="153"/>
        <v>1</v>
      </c>
    </row>
    <row r="1389" spans="1:113" ht="20.25" customHeight="1" x14ac:dyDescent="0.2">
      <c r="A1389">
        <v>2022</v>
      </c>
      <c r="B1389">
        <v>3</v>
      </c>
      <c r="C1389" s="261">
        <v>44621</v>
      </c>
      <c r="D1389">
        <v>417</v>
      </c>
      <c r="E1389">
        <v>661</v>
      </c>
      <c r="F1389">
        <v>4</v>
      </c>
      <c r="G1389" s="194" t="s">
        <v>349</v>
      </c>
      <c r="H1389" s="241" t="s">
        <v>350</v>
      </c>
      <c r="I1389" s="241" t="s">
        <v>169</v>
      </c>
      <c r="J1389" s="241">
        <v>1</v>
      </c>
      <c r="K1389" s="241">
        <v>6</v>
      </c>
      <c r="L1389" s="262">
        <v>276</v>
      </c>
      <c r="M1389" s="263">
        <v>259</v>
      </c>
      <c r="N1389" s="264">
        <v>295</v>
      </c>
      <c r="O1389" s="190">
        <v>170</v>
      </c>
      <c r="P1389" s="190">
        <v>174</v>
      </c>
      <c r="Q1389" s="190">
        <v>169</v>
      </c>
      <c r="R1389" s="190"/>
      <c r="S1389" s="190"/>
      <c r="T1389" s="190">
        <v>145</v>
      </c>
      <c r="U1389" s="190">
        <v>146</v>
      </c>
      <c r="V1389" s="190">
        <v>148</v>
      </c>
      <c r="W1389" s="190"/>
      <c r="X1389" s="190"/>
      <c r="Y1389" s="172">
        <v>181</v>
      </c>
      <c r="Z1389" s="172"/>
      <c r="AA1389" s="190"/>
      <c r="AB1389" s="190"/>
      <c r="AC1389" s="190"/>
      <c r="AD1389" s="190"/>
      <c r="AE1389" s="190"/>
      <c r="AF1389" s="190"/>
      <c r="AG1389" s="190"/>
      <c r="AH1389" s="190"/>
      <c r="AI1389" s="190"/>
      <c r="AJ1389" s="190"/>
      <c r="AK1389" s="172"/>
      <c r="AL1389" s="172"/>
      <c r="AM1389" s="265">
        <v>171</v>
      </c>
      <c r="AN1389" s="265">
        <v>146.33333333333329</v>
      </c>
      <c r="AO1389" s="183">
        <v>21</v>
      </c>
      <c r="AP1389" s="184">
        <v>180</v>
      </c>
      <c r="AQ1389" s="182">
        <v>19.88950276243094</v>
      </c>
      <c r="AR1389" s="182">
        <v>181</v>
      </c>
      <c r="AS1389" s="182"/>
      <c r="AT1389" s="182"/>
      <c r="AU1389" s="182"/>
      <c r="AV1389" s="182"/>
      <c r="AW1389" s="182"/>
      <c r="AX1389" s="182"/>
      <c r="AY1389" s="182"/>
      <c r="AZ1389" s="182"/>
      <c r="BA1389" s="182"/>
      <c r="BB1389" s="182"/>
      <c r="BC1389" s="182"/>
      <c r="BD1389" s="182"/>
      <c r="BE1389" s="182"/>
      <c r="BF1389" s="182"/>
      <c r="BG1389" s="182"/>
      <c r="BH1389" s="182"/>
      <c r="BI1389" s="182"/>
      <c r="BJ1389" s="182"/>
      <c r="BK1389" s="182"/>
      <c r="BL1389" s="182"/>
      <c r="BM1389" s="182"/>
      <c r="BN1389" s="182"/>
      <c r="BO1389" s="182"/>
      <c r="BP1389" s="182"/>
      <c r="BQ1389" s="228" t="s">
        <v>185</v>
      </c>
      <c r="BR1389" s="228" t="s">
        <v>186</v>
      </c>
      <c r="BS1389" s="228" t="s">
        <v>351</v>
      </c>
      <c r="BT1389" s="228" t="s">
        <v>188</v>
      </c>
      <c r="BU1389" s="228">
        <v>9</v>
      </c>
      <c r="BV1389" s="228" t="s">
        <v>348</v>
      </c>
      <c r="BW1389" s="228" t="s">
        <v>173</v>
      </c>
      <c r="BX1389" s="186">
        <v>0</v>
      </c>
      <c r="BY1389" s="182">
        <v>0</v>
      </c>
      <c r="BZ1389" s="182">
        <v>0</v>
      </c>
      <c r="CA1389" s="182">
        <v>0</v>
      </c>
      <c r="CB1389" s="182">
        <v>0</v>
      </c>
      <c r="CC1389" s="182">
        <v>0</v>
      </c>
      <c r="CD1389" s="182">
        <v>0</v>
      </c>
      <c r="CE1389" s="228">
        <v>0</v>
      </c>
      <c r="CF1389" s="228">
        <v>0</v>
      </c>
      <c r="CG1389" s="113">
        <v>0</v>
      </c>
      <c r="CH1389" s="113">
        <v>0</v>
      </c>
      <c r="CI1389" s="113">
        <v>0</v>
      </c>
      <c r="CJ1389" s="113">
        <v>0</v>
      </c>
      <c r="CK1389" s="113">
        <v>0</v>
      </c>
      <c r="CL1389" s="113">
        <v>0</v>
      </c>
      <c r="CM1389" s="113">
        <v>0</v>
      </c>
      <c r="CN1389" s="185">
        <v>0</v>
      </c>
      <c r="CO1389" s="181">
        <v>0</v>
      </c>
      <c r="CP1389" s="187"/>
      <c r="CQ1389" s="173">
        <v>0</v>
      </c>
      <c r="CR1389" s="173">
        <v>0</v>
      </c>
      <c r="CS1389" s="173">
        <v>0</v>
      </c>
      <c r="CT1389" s="173">
        <v>0</v>
      </c>
      <c r="CU1389" s="253">
        <v>2791</v>
      </c>
      <c r="CV1389" s="220">
        <v>-1</v>
      </c>
      <c r="CW1389" s="254">
        <f t="shared" si="147"/>
        <v>0</v>
      </c>
      <c r="CX1389" s="15">
        <f t="shared" si="148"/>
        <v>0</v>
      </c>
      <c r="CY1389" s="241">
        <f t="shared" si="149"/>
        <v>0</v>
      </c>
      <c r="CZ1389" s="241" t="str">
        <f>IFERROR(ROUND(CY1389/#REF!,1),"")</f>
        <v/>
      </c>
      <c r="DA1389" s="254">
        <f t="shared" si="150"/>
        <v>0</v>
      </c>
      <c r="DB1389" s="246" t="str">
        <f t="shared" si="151"/>
        <v/>
      </c>
      <c r="DC1389" s="195"/>
      <c r="DD1389" s="15" t="str">
        <f>IFERROR(#REF!-AO1389,"")</f>
        <v/>
      </c>
      <c r="DE1389" s="195"/>
      <c r="DF1389" s="266" t="str">
        <f>IFERROR(#REF!-L1389,"")</f>
        <v/>
      </c>
      <c r="DG1389" s="228" t="e">
        <f>IF(#REF!&gt;AP1389,0,1)</f>
        <v>#REF!</v>
      </c>
      <c r="DH1389" s="228">
        <f t="shared" si="152"/>
        <v>0</v>
      </c>
      <c r="DI1389" s="228">
        <f t="shared" si="153"/>
        <v>1</v>
      </c>
    </row>
    <row r="1390" spans="1:113" ht="20.25" customHeight="1" x14ac:dyDescent="0.2">
      <c r="A1390">
        <v>2022</v>
      </c>
      <c r="B1390">
        <v>3</v>
      </c>
      <c r="C1390" s="261">
        <v>44621</v>
      </c>
      <c r="D1390">
        <v>18</v>
      </c>
      <c r="E1390">
        <v>49</v>
      </c>
      <c r="F1390">
        <v>5</v>
      </c>
      <c r="G1390" s="194" t="s">
        <v>330</v>
      </c>
      <c r="H1390" s="241" t="s">
        <v>331</v>
      </c>
      <c r="I1390" s="241" t="s">
        <v>246</v>
      </c>
      <c r="J1390" s="241">
        <v>2</v>
      </c>
      <c r="K1390" s="241">
        <v>3</v>
      </c>
      <c r="L1390" s="262">
        <v>100</v>
      </c>
      <c r="M1390" s="263">
        <v>95</v>
      </c>
      <c r="N1390" s="264">
        <v>104</v>
      </c>
      <c r="O1390" s="190">
        <v>124</v>
      </c>
      <c r="P1390" s="190">
        <v>149</v>
      </c>
      <c r="Q1390" s="190">
        <v>151</v>
      </c>
      <c r="R1390" s="190">
        <v>132</v>
      </c>
      <c r="S1390" s="190">
        <v>130</v>
      </c>
      <c r="T1390" s="190">
        <v>102</v>
      </c>
      <c r="U1390" s="190">
        <v>104</v>
      </c>
      <c r="V1390" s="190">
        <v>108</v>
      </c>
      <c r="W1390" s="190">
        <v>102</v>
      </c>
      <c r="X1390" s="190">
        <v>103</v>
      </c>
      <c r="Y1390" s="172"/>
      <c r="Z1390" s="172"/>
      <c r="AA1390" s="190">
        <v>145</v>
      </c>
      <c r="AB1390" s="190">
        <v>136</v>
      </c>
      <c r="AC1390" s="190">
        <v>132</v>
      </c>
      <c r="AD1390" s="190">
        <v>156</v>
      </c>
      <c r="AE1390" s="190">
        <v>142</v>
      </c>
      <c r="AF1390" s="190">
        <v>106</v>
      </c>
      <c r="AG1390" s="190">
        <v>105</v>
      </c>
      <c r="AH1390" s="190">
        <v>110</v>
      </c>
      <c r="AI1390" s="190">
        <v>107</v>
      </c>
      <c r="AJ1390" s="190">
        <v>112</v>
      </c>
      <c r="AK1390" s="172"/>
      <c r="AL1390" s="172"/>
      <c r="AM1390" s="265">
        <v>139.69999999999999</v>
      </c>
      <c r="AN1390" s="265">
        <v>105.9</v>
      </c>
      <c r="AO1390" s="183">
        <v>101</v>
      </c>
      <c r="AP1390" s="184">
        <v>107</v>
      </c>
      <c r="AQ1390" s="182"/>
      <c r="AR1390" s="182"/>
      <c r="AS1390" s="182"/>
      <c r="AT1390" s="182"/>
      <c r="AU1390" s="182">
        <v>840</v>
      </c>
      <c r="AV1390" s="182">
        <v>4</v>
      </c>
      <c r="AW1390" s="182">
        <v>5</v>
      </c>
      <c r="AX1390" s="182">
        <v>2</v>
      </c>
      <c r="AY1390" s="182"/>
      <c r="AZ1390" s="182"/>
      <c r="BA1390" s="182"/>
      <c r="BB1390" s="182"/>
      <c r="BC1390" s="182"/>
      <c r="BD1390" s="182"/>
      <c r="BE1390" s="182"/>
      <c r="BF1390" s="182"/>
      <c r="BG1390" s="182">
        <v>840</v>
      </c>
      <c r="BH1390" s="182">
        <v>1</v>
      </c>
      <c r="BI1390" s="182">
        <v>6</v>
      </c>
      <c r="BJ1390" s="182"/>
      <c r="BK1390" s="182"/>
      <c r="BL1390" s="182"/>
      <c r="BM1390" s="182"/>
      <c r="BN1390" s="182"/>
      <c r="BO1390" s="182"/>
      <c r="BP1390" s="182"/>
      <c r="BQ1390" s="228" t="s">
        <v>185</v>
      </c>
      <c r="BR1390" s="228" t="s">
        <v>247</v>
      </c>
      <c r="BS1390" s="228" t="s">
        <v>332</v>
      </c>
      <c r="BT1390" s="228" t="s">
        <v>249</v>
      </c>
      <c r="BU1390" s="228">
        <v>9</v>
      </c>
      <c r="BV1390" s="228" t="s">
        <v>333</v>
      </c>
      <c r="BW1390" s="228" t="s">
        <v>173</v>
      </c>
      <c r="BX1390" s="186">
        <v>0</v>
      </c>
      <c r="BY1390" s="182">
        <v>11</v>
      </c>
      <c r="BZ1390" s="182">
        <v>3.666666666666667</v>
      </c>
      <c r="CA1390" s="182">
        <v>843</v>
      </c>
      <c r="CB1390" s="182">
        <v>7</v>
      </c>
      <c r="CC1390" s="182">
        <v>2.333333333333333</v>
      </c>
      <c r="CD1390" s="182">
        <v>842</v>
      </c>
      <c r="CE1390" s="228">
        <v>1</v>
      </c>
      <c r="CF1390" s="228">
        <v>3</v>
      </c>
      <c r="CG1390" s="113">
        <v>0</v>
      </c>
      <c r="CH1390" s="113">
        <v>0</v>
      </c>
      <c r="CI1390" s="113">
        <v>0</v>
      </c>
      <c r="CJ1390" s="113">
        <v>0</v>
      </c>
      <c r="CK1390" s="113">
        <v>0</v>
      </c>
      <c r="CL1390" s="113">
        <v>0</v>
      </c>
      <c r="CM1390" s="113">
        <v>0</v>
      </c>
      <c r="CN1390" s="185">
        <v>6</v>
      </c>
      <c r="CO1390" s="181">
        <v>1685</v>
      </c>
      <c r="CP1390" s="187">
        <v>3.5608308605341241E-3</v>
      </c>
      <c r="CQ1390" s="173">
        <v>0.06</v>
      </c>
      <c r="CR1390" s="173">
        <v>16.850000000000001</v>
      </c>
      <c r="CS1390" s="173">
        <v>5.6657223796033988E-2</v>
      </c>
      <c r="CT1390" s="173">
        <v>15.91123701605288</v>
      </c>
      <c r="CU1390" s="253">
        <v>2791</v>
      </c>
      <c r="CV1390" s="220">
        <v>-1</v>
      </c>
      <c r="CW1390" s="254">
        <f t="shared" si="147"/>
        <v>1680</v>
      </c>
      <c r="CX1390" s="15">
        <f t="shared" si="148"/>
        <v>18</v>
      </c>
      <c r="CY1390" s="241">
        <f t="shared" si="149"/>
        <v>6</v>
      </c>
      <c r="CZ1390" s="241" t="str">
        <f>IFERROR(ROUND(CY1390/#REF!,1),"")</f>
        <v/>
      </c>
      <c r="DA1390" s="254">
        <f t="shared" si="150"/>
        <v>1686</v>
      </c>
      <c r="DB1390" s="246">
        <f t="shared" si="151"/>
        <v>3.5587188612099642E-3</v>
      </c>
      <c r="DC1390" s="195"/>
      <c r="DD1390" s="15" t="str">
        <f>IFERROR(#REF!-AO1390,"")</f>
        <v/>
      </c>
      <c r="DE1390" s="195"/>
      <c r="DF1390" s="266" t="str">
        <f>IFERROR(#REF!-L1390,"")</f>
        <v/>
      </c>
      <c r="DG1390" s="228" t="e">
        <f>IF(#REF!&gt;AP1390,0,1)</f>
        <v>#REF!</v>
      </c>
      <c r="DH1390" s="228">
        <f t="shared" si="152"/>
        <v>1</v>
      </c>
      <c r="DI1390" s="228">
        <f t="shared" si="153"/>
        <v>0</v>
      </c>
    </row>
    <row r="1391" spans="1:113" ht="20.25" customHeight="1" x14ac:dyDescent="0.2">
      <c r="A1391">
        <v>2022</v>
      </c>
      <c r="B1391">
        <v>3</v>
      </c>
      <c r="C1391" s="261">
        <v>44621</v>
      </c>
      <c r="D1391">
        <v>18</v>
      </c>
      <c r="E1391">
        <v>50</v>
      </c>
      <c r="F1391">
        <v>5</v>
      </c>
      <c r="G1391" s="194" t="s">
        <v>334</v>
      </c>
      <c r="H1391" s="241" t="s">
        <v>335</v>
      </c>
      <c r="I1391" s="241" t="s">
        <v>246</v>
      </c>
      <c r="J1391" s="241">
        <v>2</v>
      </c>
      <c r="K1391" s="241">
        <v>3</v>
      </c>
      <c r="L1391" s="262">
        <v>54</v>
      </c>
      <c r="M1391" s="263">
        <v>51</v>
      </c>
      <c r="N1391" s="264">
        <v>56</v>
      </c>
      <c r="O1391" s="190">
        <v>65</v>
      </c>
      <c r="P1391" s="190">
        <v>72</v>
      </c>
      <c r="Q1391" s="190">
        <v>69</v>
      </c>
      <c r="R1391" s="190">
        <v>68</v>
      </c>
      <c r="S1391" s="190">
        <v>67</v>
      </c>
      <c r="T1391" s="190">
        <v>55</v>
      </c>
      <c r="U1391" s="190">
        <v>56</v>
      </c>
      <c r="V1391" s="190">
        <v>59</v>
      </c>
      <c r="W1391" s="190">
        <v>56</v>
      </c>
      <c r="X1391" s="190">
        <v>55</v>
      </c>
      <c r="Y1391" s="172">
        <v>103</v>
      </c>
      <c r="Z1391" s="172">
        <v>99</v>
      </c>
      <c r="AA1391" s="190">
        <v>67</v>
      </c>
      <c r="AB1391" s="190">
        <v>74</v>
      </c>
      <c r="AC1391" s="190">
        <v>68</v>
      </c>
      <c r="AD1391" s="190">
        <v>80</v>
      </c>
      <c r="AE1391" s="190">
        <v>71</v>
      </c>
      <c r="AF1391" s="190">
        <v>58</v>
      </c>
      <c r="AG1391" s="190">
        <v>57</v>
      </c>
      <c r="AH1391" s="190">
        <v>60</v>
      </c>
      <c r="AI1391" s="190">
        <v>58</v>
      </c>
      <c r="AJ1391" s="190">
        <v>62</v>
      </c>
      <c r="AK1391" s="172">
        <v>94</v>
      </c>
      <c r="AL1391" s="172">
        <v>94</v>
      </c>
      <c r="AM1391" s="265">
        <v>70.099999999999994</v>
      </c>
      <c r="AN1391" s="265">
        <v>57.6</v>
      </c>
      <c r="AO1391" s="183">
        <v>101</v>
      </c>
      <c r="AP1391" s="184">
        <v>107</v>
      </c>
      <c r="AQ1391" s="182">
        <v>73.84615384615384</v>
      </c>
      <c r="AR1391" s="182">
        <v>97.5</v>
      </c>
      <c r="AS1391" s="182"/>
      <c r="AT1391" s="182"/>
      <c r="AU1391" s="182">
        <v>840</v>
      </c>
      <c r="AV1391" s="182">
        <v>3</v>
      </c>
      <c r="AW1391" s="182">
        <v>8</v>
      </c>
      <c r="AX1391" s="182">
        <v>1</v>
      </c>
      <c r="AY1391" s="182"/>
      <c r="AZ1391" s="182"/>
      <c r="BA1391" s="182"/>
      <c r="BB1391" s="182"/>
      <c r="BC1391" s="182"/>
      <c r="BD1391" s="182"/>
      <c r="BE1391" s="182"/>
      <c r="BF1391" s="182"/>
      <c r="BG1391" s="182">
        <v>840</v>
      </c>
      <c r="BH1391" s="182">
        <v>4</v>
      </c>
      <c r="BI1391" s="182">
        <v>2</v>
      </c>
      <c r="BJ1391" s="182">
        <v>5</v>
      </c>
      <c r="BK1391" s="182"/>
      <c r="BL1391" s="182"/>
      <c r="BM1391" s="182"/>
      <c r="BN1391" s="182"/>
      <c r="BO1391" s="182"/>
      <c r="BP1391" s="182"/>
      <c r="BQ1391" s="228" t="s">
        <v>185</v>
      </c>
      <c r="BR1391" s="228" t="s">
        <v>247</v>
      </c>
      <c r="BS1391" s="228" t="s">
        <v>336</v>
      </c>
      <c r="BT1391" s="228" t="s">
        <v>249</v>
      </c>
      <c r="BU1391" s="228">
        <v>9</v>
      </c>
      <c r="BV1391" s="228" t="s">
        <v>333</v>
      </c>
      <c r="BW1391" s="228" t="s">
        <v>173</v>
      </c>
      <c r="BX1391" s="186">
        <v>0</v>
      </c>
      <c r="BY1391" s="182">
        <v>12</v>
      </c>
      <c r="BZ1391" s="182">
        <v>4</v>
      </c>
      <c r="CA1391" s="182">
        <v>844</v>
      </c>
      <c r="CB1391" s="182">
        <v>11</v>
      </c>
      <c r="CC1391" s="182">
        <v>3.666666666666667</v>
      </c>
      <c r="CD1391" s="182">
        <v>843</v>
      </c>
      <c r="CE1391" s="228">
        <v>2</v>
      </c>
      <c r="CF1391" s="228">
        <v>3</v>
      </c>
      <c r="CG1391" s="113">
        <v>2</v>
      </c>
      <c r="CH1391" s="113">
        <v>0</v>
      </c>
      <c r="CI1391" s="113">
        <v>0</v>
      </c>
      <c r="CJ1391" s="113">
        <v>0</v>
      </c>
      <c r="CK1391" s="113">
        <v>0</v>
      </c>
      <c r="CL1391" s="113">
        <v>0</v>
      </c>
      <c r="CM1391" s="113">
        <v>0</v>
      </c>
      <c r="CN1391" s="185">
        <v>7.6666666666666661</v>
      </c>
      <c r="CO1391" s="181">
        <v>1687</v>
      </c>
      <c r="CP1391" s="187">
        <v>4.5445564117763283E-3</v>
      </c>
      <c r="CQ1391" s="173">
        <v>0.1419753086419753</v>
      </c>
      <c r="CR1391" s="173">
        <v>31.24074074074074</v>
      </c>
      <c r="CS1391" s="173">
        <v>0.1331018518518518</v>
      </c>
      <c r="CT1391" s="173">
        <v>29.288194444444439</v>
      </c>
      <c r="CU1391" s="253">
        <v>2791</v>
      </c>
      <c r="CV1391" s="220">
        <v>-1</v>
      </c>
      <c r="CW1391" s="254">
        <f t="shared" si="147"/>
        <v>1680</v>
      </c>
      <c r="CX1391" s="15">
        <f t="shared" si="148"/>
        <v>23</v>
      </c>
      <c r="CY1391" s="241">
        <f t="shared" si="149"/>
        <v>8</v>
      </c>
      <c r="CZ1391" s="241" t="str">
        <f>IFERROR(ROUND(CY1391/#REF!,1),"")</f>
        <v/>
      </c>
      <c r="DA1391" s="254">
        <f t="shared" si="150"/>
        <v>1688</v>
      </c>
      <c r="DB1391" s="246">
        <f t="shared" si="151"/>
        <v>4.7393364928909956E-3</v>
      </c>
      <c r="DC1391" s="195"/>
      <c r="DD1391" s="15" t="str">
        <f>IFERROR(#REF!-AO1391,"")</f>
        <v/>
      </c>
      <c r="DE1391" s="195"/>
      <c r="DF1391" s="266" t="str">
        <f>IFERROR(#REF!-L1391,"")</f>
        <v/>
      </c>
      <c r="DG1391" s="228" t="e">
        <f>IF(#REF!&gt;AP1391,0,1)</f>
        <v>#REF!</v>
      </c>
      <c r="DH1391" s="228">
        <f t="shared" si="152"/>
        <v>1</v>
      </c>
      <c r="DI1391" s="228">
        <f t="shared" si="153"/>
        <v>0</v>
      </c>
    </row>
    <row r="1392" spans="1:113" ht="20.25" customHeight="1" x14ac:dyDescent="0.2">
      <c r="A1392">
        <v>2022</v>
      </c>
      <c r="B1392">
        <v>3</v>
      </c>
      <c r="C1392" s="261">
        <v>44621</v>
      </c>
      <c r="D1392">
        <v>384</v>
      </c>
      <c r="E1392">
        <v>557</v>
      </c>
      <c r="F1392">
        <v>5</v>
      </c>
      <c r="G1392" s="194" t="s">
        <v>206</v>
      </c>
      <c r="H1392" s="241" t="s">
        <v>207</v>
      </c>
      <c r="I1392" s="241" t="s">
        <v>169</v>
      </c>
      <c r="J1392" s="241">
        <v>1</v>
      </c>
      <c r="K1392" s="241">
        <v>6</v>
      </c>
      <c r="L1392" s="262">
        <v>182</v>
      </c>
      <c r="M1392" s="263">
        <v>171</v>
      </c>
      <c r="N1392" s="264">
        <v>194</v>
      </c>
      <c r="O1392" s="190"/>
      <c r="P1392" s="190"/>
      <c r="Q1392" s="190"/>
      <c r="R1392" s="190"/>
      <c r="S1392" s="190"/>
      <c r="T1392" s="190"/>
      <c r="U1392" s="190"/>
      <c r="V1392" s="190"/>
      <c r="W1392" s="190"/>
      <c r="X1392" s="190"/>
      <c r="Y1392" s="172"/>
      <c r="Z1392" s="172">
        <v>143</v>
      </c>
      <c r="AA1392" s="190"/>
      <c r="AB1392" s="190"/>
      <c r="AC1392" s="190"/>
      <c r="AD1392" s="190"/>
      <c r="AE1392" s="190"/>
      <c r="AF1392" s="190"/>
      <c r="AG1392" s="190"/>
      <c r="AH1392" s="190"/>
      <c r="AI1392" s="190"/>
      <c r="AJ1392" s="190"/>
      <c r="AK1392" s="172">
        <v>164</v>
      </c>
      <c r="AL1392" s="172">
        <v>155</v>
      </c>
      <c r="AM1392" s="265"/>
      <c r="AN1392" s="265"/>
      <c r="AO1392" s="183">
        <v>21</v>
      </c>
      <c r="AP1392" s="184">
        <v>180</v>
      </c>
      <c r="AQ1392" s="182">
        <v>23.376623376623382</v>
      </c>
      <c r="AR1392" s="182">
        <v>154</v>
      </c>
      <c r="AS1392" s="182"/>
      <c r="AT1392" s="182"/>
      <c r="AU1392" s="182"/>
      <c r="AV1392" s="182"/>
      <c r="AW1392" s="182"/>
      <c r="AX1392" s="182"/>
      <c r="AY1392" s="182"/>
      <c r="AZ1392" s="182"/>
      <c r="BA1392" s="182"/>
      <c r="BB1392" s="182"/>
      <c r="BC1392" s="182"/>
      <c r="BD1392" s="182"/>
      <c r="BE1392" s="182"/>
      <c r="BF1392" s="182"/>
      <c r="BG1392" s="182"/>
      <c r="BH1392" s="182"/>
      <c r="BI1392" s="182"/>
      <c r="BJ1392" s="182"/>
      <c r="BK1392" s="182"/>
      <c r="BL1392" s="182"/>
      <c r="BM1392" s="182"/>
      <c r="BN1392" s="182"/>
      <c r="BO1392" s="182"/>
      <c r="BP1392" s="182"/>
      <c r="BQ1392" s="228" t="s">
        <v>185</v>
      </c>
      <c r="BR1392" s="228" t="s">
        <v>186</v>
      </c>
      <c r="BS1392" s="228" t="s">
        <v>208</v>
      </c>
      <c r="BT1392" s="228" t="s">
        <v>209</v>
      </c>
      <c r="BU1392" s="228">
        <v>9</v>
      </c>
      <c r="BV1392" s="228" t="s">
        <v>205</v>
      </c>
      <c r="BW1392" s="228" t="s">
        <v>173</v>
      </c>
      <c r="BX1392" s="186">
        <v>0</v>
      </c>
      <c r="BY1392" s="182">
        <v>0</v>
      </c>
      <c r="BZ1392" s="182">
        <v>0</v>
      </c>
      <c r="CA1392" s="182">
        <v>0</v>
      </c>
      <c r="CB1392" s="182">
        <v>0</v>
      </c>
      <c r="CC1392" s="182">
        <v>0</v>
      </c>
      <c r="CD1392" s="182">
        <v>0</v>
      </c>
      <c r="CE1392" s="228">
        <v>0</v>
      </c>
      <c r="CF1392" s="228">
        <v>0</v>
      </c>
      <c r="CG1392" s="113">
        <v>0</v>
      </c>
      <c r="CH1392" s="113">
        <v>0</v>
      </c>
      <c r="CI1392" s="113">
        <v>0</v>
      </c>
      <c r="CJ1392" s="113">
        <v>0</v>
      </c>
      <c r="CK1392" s="113">
        <v>0</v>
      </c>
      <c r="CL1392" s="113">
        <v>0</v>
      </c>
      <c r="CM1392" s="113">
        <v>0</v>
      </c>
      <c r="CN1392" s="185">
        <v>0</v>
      </c>
      <c r="CO1392" s="181">
        <v>0</v>
      </c>
      <c r="CP1392" s="187"/>
      <c r="CQ1392" s="173">
        <v>0</v>
      </c>
      <c r="CR1392" s="173">
        <v>0</v>
      </c>
      <c r="CS1392" s="173"/>
      <c r="CT1392" s="173"/>
      <c r="CU1392" s="253">
        <v>2791</v>
      </c>
      <c r="CV1392" s="220"/>
      <c r="CW1392" s="254">
        <f t="shared" si="147"/>
        <v>0</v>
      </c>
      <c r="CX1392" s="15">
        <f t="shared" si="148"/>
        <v>0</v>
      </c>
      <c r="CY1392" s="241">
        <f t="shared" si="149"/>
        <v>0</v>
      </c>
      <c r="CZ1392" s="241" t="str">
        <f>IFERROR(ROUND(CY1392/#REF!,1),"")</f>
        <v/>
      </c>
      <c r="DA1392" s="254">
        <f t="shared" si="150"/>
        <v>0</v>
      </c>
      <c r="DB1392" s="246" t="str">
        <f t="shared" si="151"/>
        <v/>
      </c>
      <c r="DC1392" s="195"/>
      <c r="DD1392" s="15" t="str">
        <f>IFERROR(#REF!-AO1392,"")</f>
        <v/>
      </c>
      <c r="DE1392" s="195"/>
      <c r="DF1392" s="266" t="str">
        <f>IFERROR(#REF!-L1392,"")</f>
        <v/>
      </c>
      <c r="DG1392" s="228" t="e">
        <f>IF(#REF!&gt;AP1392,0,1)</f>
        <v>#REF!</v>
      </c>
      <c r="DH1392" s="228">
        <f t="shared" si="152"/>
        <v>0</v>
      </c>
      <c r="DI1392" s="228">
        <f t="shared" si="153"/>
        <v>1</v>
      </c>
    </row>
    <row r="1393" spans="1:113" ht="20.25" customHeight="1" x14ac:dyDescent="0.2">
      <c r="A1393">
        <v>2022</v>
      </c>
      <c r="B1393">
        <v>3</v>
      </c>
      <c r="C1393" s="261">
        <v>44621</v>
      </c>
      <c r="D1393">
        <v>1</v>
      </c>
      <c r="E1393">
        <v>2</v>
      </c>
      <c r="F1393">
        <v>6</v>
      </c>
      <c r="G1393" s="194" t="s">
        <v>392</v>
      </c>
      <c r="H1393" s="241" t="s">
        <v>393</v>
      </c>
      <c r="I1393" s="241" t="s">
        <v>169</v>
      </c>
      <c r="J1393" s="241">
        <v>3</v>
      </c>
      <c r="K1393" s="241">
        <v>2</v>
      </c>
      <c r="L1393" s="262">
        <v>113</v>
      </c>
      <c r="M1393" s="263">
        <v>105</v>
      </c>
      <c r="N1393" s="264">
        <v>120</v>
      </c>
      <c r="O1393" s="190"/>
      <c r="P1393" s="190"/>
      <c r="Q1393" s="190"/>
      <c r="R1393" s="190"/>
      <c r="S1393" s="190"/>
      <c r="T1393" s="190"/>
      <c r="U1393" s="190"/>
      <c r="V1393" s="190"/>
      <c r="W1393" s="190"/>
      <c r="X1393" s="190"/>
      <c r="Y1393" s="172"/>
      <c r="Z1393" s="172">
        <v>110</v>
      </c>
      <c r="AA1393" s="190"/>
      <c r="AB1393" s="190"/>
      <c r="AC1393" s="190"/>
      <c r="AD1393" s="190"/>
      <c r="AE1393" s="190"/>
      <c r="AF1393" s="190"/>
      <c r="AG1393" s="190"/>
      <c r="AH1393" s="190"/>
      <c r="AI1393" s="190"/>
      <c r="AJ1393" s="190"/>
      <c r="AK1393" s="172">
        <v>108</v>
      </c>
      <c r="AL1393" s="172">
        <v>106</v>
      </c>
      <c r="AM1393" s="265"/>
      <c r="AN1393" s="265"/>
      <c r="AO1393" s="183">
        <v>108</v>
      </c>
      <c r="AP1393" s="184">
        <v>100</v>
      </c>
      <c r="AQ1393" s="182">
        <v>100</v>
      </c>
      <c r="AR1393" s="182">
        <v>108</v>
      </c>
      <c r="AS1393" s="182"/>
      <c r="AT1393" s="182"/>
      <c r="AU1393" s="182"/>
      <c r="AV1393" s="182"/>
      <c r="AW1393" s="182"/>
      <c r="AX1393" s="182"/>
      <c r="AY1393" s="182"/>
      <c r="AZ1393" s="182"/>
      <c r="BA1393" s="182"/>
      <c r="BB1393" s="182"/>
      <c r="BC1393" s="182"/>
      <c r="BD1393" s="182"/>
      <c r="BE1393" s="182"/>
      <c r="BF1393" s="182"/>
      <c r="BG1393" s="182"/>
      <c r="BH1393" s="182"/>
      <c r="BI1393" s="182"/>
      <c r="BJ1393" s="182"/>
      <c r="BK1393" s="182"/>
      <c r="BL1393" s="182"/>
      <c r="BM1393" s="182"/>
      <c r="BN1393" s="182"/>
      <c r="BO1393" s="182"/>
      <c r="BP1393" s="182"/>
      <c r="BQ1393" s="228" t="s">
        <v>390</v>
      </c>
      <c r="BR1393" s="228" t="s">
        <v>390</v>
      </c>
      <c r="BS1393" s="228"/>
      <c r="BT1393" s="228"/>
      <c r="BU1393" s="228">
        <v>9</v>
      </c>
      <c r="BV1393" s="228" t="s">
        <v>391</v>
      </c>
      <c r="BW1393" s="228" t="s">
        <v>173</v>
      </c>
      <c r="BX1393" s="186">
        <v>0</v>
      </c>
      <c r="BY1393" s="182">
        <v>0</v>
      </c>
      <c r="BZ1393" s="182">
        <v>0</v>
      </c>
      <c r="CA1393" s="182">
        <v>0</v>
      </c>
      <c r="CB1393" s="182">
        <v>0</v>
      </c>
      <c r="CC1393" s="182">
        <v>0</v>
      </c>
      <c r="CD1393" s="182">
        <v>0</v>
      </c>
      <c r="CE1393" s="228">
        <v>0</v>
      </c>
      <c r="CF1393" s="228">
        <v>0</v>
      </c>
      <c r="CG1393" s="113">
        <v>0</v>
      </c>
      <c r="CH1393" s="113">
        <v>0</v>
      </c>
      <c r="CI1393" s="113">
        <v>0</v>
      </c>
      <c r="CJ1393" s="113">
        <v>0</v>
      </c>
      <c r="CK1393" s="113">
        <v>0</v>
      </c>
      <c r="CL1393" s="113">
        <v>0</v>
      </c>
      <c r="CM1393" s="113">
        <v>0</v>
      </c>
      <c r="CN1393" s="185">
        <v>0</v>
      </c>
      <c r="CO1393" s="181">
        <v>0</v>
      </c>
      <c r="CP1393" s="187"/>
      <c r="CQ1393" s="173">
        <v>0</v>
      </c>
      <c r="CR1393" s="173">
        <v>0</v>
      </c>
      <c r="CS1393" s="173"/>
      <c r="CT1393" s="173"/>
      <c r="CU1393" s="253">
        <v>2791</v>
      </c>
      <c r="CV1393" s="220"/>
      <c r="CW1393" s="254">
        <f t="shared" si="147"/>
        <v>0</v>
      </c>
      <c r="CX1393" s="15">
        <f t="shared" si="148"/>
        <v>0</v>
      </c>
      <c r="CY1393" s="241">
        <f t="shared" si="149"/>
        <v>0</v>
      </c>
      <c r="CZ1393" s="241" t="str">
        <f>IFERROR(ROUND(CY1393/#REF!,1),"")</f>
        <v/>
      </c>
      <c r="DA1393" s="254">
        <f t="shared" si="150"/>
        <v>0</v>
      </c>
      <c r="DB1393" s="246" t="str">
        <f t="shared" si="151"/>
        <v/>
      </c>
      <c r="DC1393" s="195"/>
      <c r="DD1393" s="15" t="str">
        <f>IFERROR(#REF!-AO1393,"")</f>
        <v/>
      </c>
      <c r="DE1393" s="195"/>
      <c r="DF1393" s="266" t="str">
        <f>IFERROR(#REF!-L1393,"")</f>
        <v/>
      </c>
      <c r="DG1393" s="228" t="e">
        <f>IF(#REF!&gt;AP1393,0,1)</f>
        <v>#REF!</v>
      </c>
      <c r="DH1393" s="228">
        <f t="shared" si="152"/>
        <v>0</v>
      </c>
      <c r="DI1393" s="228">
        <f t="shared" si="153"/>
        <v>1</v>
      </c>
    </row>
    <row r="1394" spans="1:113" ht="20.25" customHeight="1" x14ac:dyDescent="0.2">
      <c r="A1394">
        <v>2022</v>
      </c>
      <c r="B1394">
        <v>3</v>
      </c>
      <c r="C1394" s="261">
        <v>44621</v>
      </c>
      <c r="D1394">
        <v>29</v>
      </c>
      <c r="E1394">
        <v>81</v>
      </c>
      <c r="F1394">
        <v>6</v>
      </c>
      <c r="G1394" s="194" t="s">
        <v>484</v>
      </c>
      <c r="H1394" s="241" t="s">
        <v>485</v>
      </c>
      <c r="I1394" s="241" t="s">
        <v>169</v>
      </c>
      <c r="J1394" s="241">
        <v>2</v>
      </c>
      <c r="K1394" s="241">
        <v>3</v>
      </c>
      <c r="L1394" s="262">
        <v>388</v>
      </c>
      <c r="M1394" s="263">
        <v>360</v>
      </c>
      <c r="N1394" s="264">
        <v>415</v>
      </c>
      <c r="O1394" s="190">
        <v>454</v>
      </c>
      <c r="P1394" s="190">
        <v>459</v>
      </c>
      <c r="Q1394" s="190">
        <v>471</v>
      </c>
      <c r="R1394" s="190">
        <v>512</v>
      </c>
      <c r="S1394" s="190">
        <v>498</v>
      </c>
      <c r="T1394" s="190">
        <v>370</v>
      </c>
      <c r="U1394" s="190">
        <v>379</v>
      </c>
      <c r="V1394" s="190">
        <v>350</v>
      </c>
      <c r="W1394" s="190">
        <v>392</v>
      </c>
      <c r="X1394" s="190">
        <v>401</v>
      </c>
      <c r="Y1394" s="172"/>
      <c r="Z1394" s="172"/>
      <c r="AA1394" s="190">
        <v>413</v>
      </c>
      <c r="AB1394" s="190">
        <v>441</v>
      </c>
      <c r="AC1394" s="190">
        <v>457</v>
      </c>
      <c r="AD1394" s="190">
        <v>481</v>
      </c>
      <c r="AE1394" s="190">
        <v>462</v>
      </c>
      <c r="AF1394" s="190">
        <v>348</v>
      </c>
      <c r="AG1394" s="190">
        <v>375</v>
      </c>
      <c r="AH1394" s="190">
        <v>380</v>
      </c>
      <c r="AI1394" s="190">
        <v>392</v>
      </c>
      <c r="AJ1394" s="190">
        <v>412</v>
      </c>
      <c r="AK1394" s="172"/>
      <c r="AL1394" s="172"/>
      <c r="AM1394" s="265">
        <v>464.8</v>
      </c>
      <c r="AN1394" s="265">
        <v>379.9</v>
      </c>
      <c r="AO1394" s="183">
        <v>60</v>
      </c>
      <c r="AP1394" s="184">
        <v>120</v>
      </c>
      <c r="AQ1394" s="182"/>
      <c r="AR1394" s="182"/>
      <c r="AS1394" s="182"/>
      <c r="AT1394" s="182"/>
      <c r="AU1394" s="182">
        <v>670</v>
      </c>
      <c r="AV1394" s="182">
        <v>2</v>
      </c>
      <c r="AW1394" s="182">
        <v>3</v>
      </c>
      <c r="AX1394" s="182">
        <v>3</v>
      </c>
      <c r="AY1394" s="182"/>
      <c r="AZ1394" s="182"/>
      <c r="BA1394" s="182"/>
      <c r="BB1394" s="182"/>
      <c r="BC1394" s="182"/>
      <c r="BD1394" s="182"/>
      <c r="BE1394" s="182"/>
      <c r="BF1394" s="182"/>
      <c r="BG1394" s="182">
        <v>790</v>
      </c>
      <c r="BH1394" s="182"/>
      <c r="BI1394" s="182"/>
      <c r="BJ1394" s="182">
        <v>4</v>
      </c>
      <c r="BK1394" s="182"/>
      <c r="BL1394" s="182"/>
      <c r="BM1394" s="182"/>
      <c r="BN1394" s="182"/>
      <c r="BO1394" s="182"/>
      <c r="BP1394" s="182"/>
      <c r="BQ1394" s="228" t="s">
        <v>180</v>
      </c>
      <c r="BR1394" s="228" t="s">
        <v>266</v>
      </c>
      <c r="BS1394" s="228" t="s">
        <v>486</v>
      </c>
      <c r="BT1394" s="228"/>
      <c r="BU1394" s="228">
        <v>9</v>
      </c>
      <c r="BV1394" s="228" t="s">
        <v>483</v>
      </c>
      <c r="BW1394" s="228" t="s">
        <v>173</v>
      </c>
      <c r="BX1394" s="186">
        <v>0</v>
      </c>
      <c r="BY1394" s="182">
        <v>8</v>
      </c>
      <c r="BZ1394" s="182">
        <v>2.666666666666667</v>
      </c>
      <c r="CA1394" s="182">
        <v>672</v>
      </c>
      <c r="CB1394" s="182">
        <v>4</v>
      </c>
      <c r="CC1394" s="182">
        <v>1.333333333333333</v>
      </c>
      <c r="CD1394" s="182">
        <v>791</v>
      </c>
      <c r="CE1394" s="228">
        <v>0</v>
      </c>
      <c r="CF1394" s="228">
        <v>1</v>
      </c>
      <c r="CG1394" s="113">
        <v>2</v>
      </c>
      <c r="CH1394" s="113">
        <v>0</v>
      </c>
      <c r="CI1394" s="113">
        <v>0</v>
      </c>
      <c r="CJ1394" s="113">
        <v>0</v>
      </c>
      <c r="CK1394" s="113">
        <v>0</v>
      </c>
      <c r="CL1394" s="113">
        <v>0</v>
      </c>
      <c r="CM1394" s="113">
        <v>0</v>
      </c>
      <c r="CN1394" s="185">
        <v>4</v>
      </c>
      <c r="CO1394" s="181">
        <v>1463</v>
      </c>
      <c r="CP1394" s="187">
        <v>2.7341079972658922E-3</v>
      </c>
      <c r="CQ1394" s="173">
        <v>1.030927835051546E-2</v>
      </c>
      <c r="CR1394" s="173">
        <v>3.7706185567010309</v>
      </c>
      <c r="CS1394" s="173">
        <v>1.0529086601737301E-2</v>
      </c>
      <c r="CT1394" s="173">
        <v>3.851013424585418</v>
      </c>
      <c r="CU1394" s="253">
        <v>2791</v>
      </c>
      <c r="CV1394" s="220">
        <v>-1</v>
      </c>
      <c r="CW1394" s="254">
        <f t="shared" si="147"/>
        <v>1460</v>
      </c>
      <c r="CX1394" s="15">
        <f t="shared" si="148"/>
        <v>12</v>
      </c>
      <c r="CY1394" s="241">
        <f t="shared" si="149"/>
        <v>4</v>
      </c>
      <c r="CZ1394" s="241" t="str">
        <f>IFERROR(ROUND(CY1394/#REF!,1),"")</f>
        <v/>
      </c>
      <c r="DA1394" s="254">
        <f t="shared" si="150"/>
        <v>1464</v>
      </c>
      <c r="DB1394" s="246">
        <f t="shared" si="151"/>
        <v>2.7322404371584699E-3</v>
      </c>
      <c r="DC1394" s="195"/>
      <c r="DD1394" s="15" t="str">
        <f>IFERROR(#REF!-AO1394,"")</f>
        <v/>
      </c>
      <c r="DE1394" s="195"/>
      <c r="DF1394" s="266" t="str">
        <f>IFERROR(#REF!-L1394,"")</f>
        <v/>
      </c>
      <c r="DG1394" s="228" t="e">
        <f>IF(#REF!&gt;AP1394,0,1)</f>
        <v>#REF!</v>
      </c>
      <c r="DH1394" s="228">
        <f t="shared" si="152"/>
        <v>1</v>
      </c>
      <c r="DI1394" s="228">
        <f t="shared" si="153"/>
        <v>1</v>
      </c>
    </row>
    <row r="1395" spans="1:113" ht="20.25" customHeight="1" x14ac:dyDescent="0.2">
      <c r="A1395">
        <v>2022</v>
      </c>
      <c r="B1395">
        <v>3</v>
      </c>
      <c r="C1395" s="261">
        <v>44621</v>
      </c>
      <c r="D1395">
        <v>29</v>
      </c>
      <c r="E1395">
        <v>83</v>
      </c>
      <c r="F1395">
        <v>6</v>
      </c>
      <c r="G1395" s="194" t="s">
        <v>480</v>
      </c>
      <c r="H1395" s="241" t="s">
        <v>481</v>
      </c>
      <c r="I1395" s="241" t="s">
        <v>169</v>
      </c>
      <c r="J1395" s="241">
        <v>2</v>
      </c>
      <c r="K1395" s="241">
        <v>3</v>
      </c>
      <c r="L1395" s="262">
        <v>22</v>
      </c>
      <c r="M1395" s="263">
        <v>20</v>
      </c>
      <c r="N1395" s="264">
        <v>23</v>
      </c>
      <c r="O1395" s="190"/>
      <c r="P1395" s="190"/>
      <c r="Q1395" s="190"/>
      <c r="R1395" s="190"/>
      <c r="S1395" s="190"/>
      <c r="T1395" s="190"/>
      <c r="U1395" s="190"/>
      <c r="V1395" s="190"/>
      <c r="W1395" s="190"/>
      <c r="X1395" s="190"/>
      <c r="Y1395" s="172">
        <v>113</v>
      </c>
      <c r="Z1395" s="172">
        <v>113</v>
      </c>
      <c r="AA1395" s="190"/>
      <c r="AB1395" s="190"/>
      <c r="AC1395" s="190"/>
      <c r="AD1395" s="190"/>
      <c r="AE1395" s="190"/>
      <c r="AF1395" s="190"/>
      <c r="AG1395" s="190"/>
      <c r="AH1395" s="190"/>
      <c r="AI1395" s="190"/>
      <c r="AJ1395" s="190"/>
      <c r="AK1395" s="172">
        <v>118</v>
      </c>
      <c r="AL1395" s="172">
        <v>118</v>
      </c>
      <c r="AM1395" s="265"/>
      <c r="AN1395" s="265"/>
      <c r="AO1395" s="183">
        <v>60</v>
      </c>
      <c r="AP1395" s="184">
        <v>120</v>
      </c>
      <c r="AQ1395" s="182">
        <v>62.337662337662337</v>
      </c>
      <c r="AR1395" s="182">
        <v>115.5</v>
      </c>
      <c r="AS1395" s="182"/>
      <c r="AT1395" s="182"/>
      <c r="AU1395" s="182"/>
      <c r="AV1395" s="182"/>
      <c r="AW1395" s="182"/>
      <c r="AX1395" s="182"/>
      <c r="AY1395" s="182"/>
      <c r="AZ1395" s="182"/>
      <c r="BA1395" s="182"/>
      <c r="BB1395" s="182"/>
      <c r="BC1395" s="182"/>
      <c r="BD1395" s="182"/>
      <c r="BE1395" s="182"/>
      <c r="BF1395" s="182"/>
      <c r="BG1395" s="182"/>
      <c r="BH1395" s="182"/>
      <c r="BI1395" s="182"/>
      <c r="BJ1395" s="182"/>
      <c r="BK1395" s="182"/>
      <c r="BL1395" s="182"/>
      <c r="BM1395" s="182"/>
      <c r="BN1395" s="182"/>
      <c r="BO1395" s="182"/>
      <c r="BP1395" s="182"/>
      <c r="BQ1395" s="228" t="s">
        <v>180</v>
      </c>
      <c r="BR1395" s="228" t="s">
        <v>266</v>
      </c>
      <c r="BS1395" s="228" t="s">
        <v>482</v>
      </c>
      <c r="BT1395" s="228"/>
      <c r="BU1395" s="228">
        <v>9</v>
      </c>
      <c r="BV1395" s="228" t="s">
        <v>483</v>
      </c>
      <c r="BW1395" s="228" t="s">
        <v>173</v>
      </c>
      <c r="BX1395" s="186">
        <v>0</v>
      </c>
      <c r="BY1395" s="182">
        <v>0</v>
      </c>
      <c r="BZ1395" s="182">
        <v>0</v>
      </c>
      <c r="CA1395" s="182">
        <v>0</v>
      </c>
      <c r="CB1395" s="182">
        <v>0</v>
      </c>
      <c r="CC1395" s="182">
        <v>0</v>
      </c>
      <c r="CD1395" s="182">
        <v>0</v>
      </c>
      <c r="CE1395" s="228">
        <v>0</v>
      </c>
      <c r="CF1395" s="228">
        <v>0</v>
      </c>
      <c r="CG1395" s="113">
        <v>0</v>
      </c>
      <c r="CH1395" s="113">
        <v>0</v>
      </c>
      <c r="CI1395" s="113">
        <v>0</v>
      </c>
      <c r="CJ1395" s="113">
        <v>0</v>
      </c>
      <c r="CK1395" s="113">
        <v>0</v>
      </c>
      <c r="CL1395" s="113">
        <v>0</v>
      </c>
      <c r="CM1395" s="113">
        <v>0</v>
      </c>
      <c r="CN1395" s="185">
        <v>0</v>
      </c>
      <c r="CO1395" s="181">
        <v>0</v>
      </c>
      <c r="CP1395" s="187"/>
      <c r="CQ1395" s="173">
        <v>0</v>
      </c>
      <c r="CR1395" s="173">
        <v>0</v>
      </c>
      <c r="CS1395" s="173"/>
      <c r="CT1395" s="173"/>
      <c r="CU1395" s="253">
        <v>2791</v>
      </c>
      <c r="CV1395" s="220"/>
      <c r="CW1395" s="254">
        <f t="shared" si="147"/>
        <v>0</v>
      </c>
      <c r="CX1395" s="15">
        <f t="shared" si="148"/>
        <v>0</v>
      </c>
      <c r="CY1395" s="241">
        <f t="shared" si="149"/>
        <v>0</v>
      </c>
      <c r="CZ1395" s="241" t="str">
        <f>IFERROR(ROUND(CY1395/#REF!,1),"")</f>
        <v/>
      </c>
      <c r="DA1395" s="254">
        <f t="shared" si="150"/>
        <v>0</v>
      </c>
      <c r="DB1395" s="246" t="str">
        <f t="shared" si="151"/>
        <v/>
      </c>
      <c r="DC1395" s="195"/>
      <c r="DD1395" s="15" t="str">
        <f>IFERROR(#REF!-AO1395,"")</f>
        <v/>
      </c>
      <c r="DE1395" s="195"/>
      <c r="DF1395" s="266" t="str">
        <f>IFERROR(#REF!-L1395,"")</f>
        <v/>
      </c>
      <c r="DG1395" s="228" t="e">
        <f>IF(#REF!&gt;AP1395,0,1)</f>
        <v>#REF!</v>
      </c>
      <c r="DH1395" s="228">
        <f t="shared" si="152"/>
        <v>0</v>
      </c>
      <c r="DI1395" s="228">
        <f t="shared" si="153"/>
        <v>1</v>
      </c>
    </row>
    <row r="1396" spans="1:113" ht="20.25" customHeight="1" x14ac:dyDescent="0.2">
      <c r="A1396">
        <v>2022</v>
      </c>
      <c r="B1396">
        <v>3</v>
      </c>
      <c r="C1396" s="261">
        <v>44621</v>
      </c>
      <c r="D1396">
        <v>137</v>
      </c>
      <c r="E1396">
        <v>273</v>
      </c>
      <c r="F1396">
        <v>7</v>
      </c>
      <c r="G1396" s="194" t="s">
        <v>174</v>
      </c>
      <c r="H1396" s="241" t="s">
        <v>175</v>
      </c>
      <c r="I1396" s="241" t="s">
        <v>169</v>
      </c>
      <c r="J1396" s="241">
        <v>3</v>
      </c>
      <c r="K1396" s="241">
        <v>2</v>
      </c>
      <c r="L1396" s="262">
        <v>564</v>
      </c>
      <c r="M1396" s="263">
        <v>524</v>
      </c>
      <c r="N1396" s="264">
        <v>603</v>
      </c>
      <c r="O1396" s="190">
        <v>755</v>
      </c>
      <c r="P1396" s="190">
        <v>704</v>
      </c>
      <c r="Q1396" s="190"/>
      <c r="R1396" s="190">
        <v>740</v>
      </c>
      <c r="S1396" s="190">
        <v>745</v>
      </c>
      <c r="T1396" s="190">
        <v>649</v>
      </c>
      <c r="U1396" s="190">
        <v>622</v>
      </c>
      <c r="V1396" s="190"/>
      <c r="W1396" s="190">
        <v>588</v>
      </c>
      <c r="X1396" s="190">
        <v>610</v>
      </c>
      <c r="Y1396" s="172"/>
      <c r="Z1396" s="172"/>
      <c r="AA1396" s="190">
        <v>686</v>
      </c>
      <c r="AB1396" s="190">
        <v>727</v>
      </c>
      <c r="AC1396" s="190">
        <v>751</v>
      </c>
      <c r="AD1396" s="190">
        <v>782</v>
      </c>
      <c r="AE1396" s="190">
        <v>730</v>
      </c>
      <c r="AF1396" s="190">
        <v>587</v>
      </c>
      <c r="AG1396" s="190">
        <v>590</v>
      </c>
      <c r="AH1396" s="190">
        <v>595</v>
      </c>
      <c r="AI1396" s="190">
        <v>603</v>
      </c>
      <c r="AJ1396" s="190">
        <v>660</v>
      </c>
      <c r="AK1396" s="172"/>
      <c r="AL1396" s="172"/>
      <c r="AM1396" s="265">
        <v>735.55555555555554</v>
      </c>
      <c r="AN1396" s="265">
        <v>611.55555555555554</v>
      </c>
      <c r="AO1396" s="183">
        <v>93</v>
      </c>
      <c r="AP1396" s="184">
        <v>116</v>
      </c>
      <c r="AQ1396" s="182"/>
      <c r="AR1396" s="182"/>
      <c r="AS1396" s="182"/>
      <c r="AT1396" s="182"/>
      <c r="AU1396" s="182"/>
      <c r="AV1396" s="182"/>
      <c r="AW1396" s="182"/>
      <c r="AX1396" s="182"/>
      <c r="AY1396" s="182"/>
      <c r="AZ1396" s="182"/>
      <c r="BA1396" s="182"/>
      <c r="BB1396" s="182"/>
      <c r="BC1396" s="182"/>
      <c r="BD1396" s="182"/>
      <c r="BE1396" s="182"/>
      <c r="BF1396" s="182"/>
      <c r="BG1396" s="182"/>
      <c r="BH1396" s="182"/>
      <c r="BI1396" s="182"/>
      <c r="BJ1396" s="182"/>
      <c r="BK1396" s="182"/>
      <c r="BL1396" s="182"/>
      <c r="BM1396" s="182"/>
      <c r="BN1396" s="182"/>
      <c r="BO1396" s="182"/>
      <c r="BP1396" s="182"/>
      <c r="BQ1396" s="228" t="s">
        <v>176</v>
      </c>
      <c r="BR1396" s="228"/>
      <c r="BS1396" s="228"/>
      <c r="BT1396" s="228"/>
      <c r="BU1396" s="228">
        <v>9</v>
      </c>
      <c r="BV1396" s="228" t="s">
        <v>177</v>
      </c>
      <c r="BW1396" s="228" t="s">
        <v>173</v>
      </c>
      <c r="BX1396" s="186">
        <v>0</v>
      </c>
      <c r="BY1396" s="182">
        <v>0</v>
      </c>
      <c r="BZ1396" s="182">
        <v>0</v>
      </c>
      <c r="CA1396" s="182">
        <v>0</v>
      </c>
      <c r="CB1396" s="182">
        <v>0</v>
      </c>
      <c r="CC1396" s="182">
        <v>0</v>
      </c>
      <c r="CD1396" s="182">
        <v>0</v>
      </c>
      <c r="CE1396" s="228">
        <v>0</v>
      </c>
      <c r="CF1396" s="228">
        <v>0</v>
      </c>
      <c r="CG1396" s="113">
        <v>0</v>
      </c>
      <c r="CH1396" s="113">
        <v>0</v>
      </c>
      <c r="CI1396" s="113">
        <v>0</v>
      </c>
      <c r="CJ1396" s="113">
        <v>0</v>
      </c>
      <c r="CK1396" s="113">
        <v>0</v>
      </c>
      <c r="CL1396" s="113">
        <v>0</v>
      </c>
      <c r="CM1396" s="113">
        <v>0</v>
      </c>
      <c r="CN1396" s="185">
        <v>0</v>
      </c>
      <c r="CO1396" s="181">
        <v>0</v>
      </c>
      <c r="CP1396" s="187"/>
      <c r="CQ1396" s="173">
        <v>0</v>
      </c>
      <c r="CR1396" s="173">
        <v>0</v>
      </c>
      <c r="CS1396" s="173">
        <v>0</v>
      </c>
      <c r="CT1396" s="173">
        <v>0</v>
      </c>
      <c r="CU1396" s="253">
        <v>2791</v>
      </c>
      <c r="CV1396" s="220">
        <v>-1</v>
      </c>
      <c r="CW1396" s="254">
        <f t="shared" si="147"/>
        <v>0</v>
      </c>
      <c r="CX1396" s="15">
        <f t="shared" si="148"/>
        <v>0</v>
      </c>
      <c r="CY1396" s="241">
        <f t="shared" si="149"/>
        <v>0</v>
      </c>
      <c r="CZ1396" s="241" t="str">
        <f>IFERROR(ROUND(CY1396/#REF!,1),"")</f>
        <v/>
      </c>
      <c r="DA1396" s="254">
        <f t="shared" si="150"/>
        <v>0</v>
      </c>
      <c r="DB1396" s="246" t="str">
        <f t="shared" si="151"/>
        <v/>
      </c>
      <c r="DC1396" s="195"/>
      <c r="DD1396" s="15" t="str">
        <f>IFERROR(#REF!-AO1396,"")</f>
        <v/>
      </c>
      <c r="DE1396" s="195"/>
      <c r="DF1396" s="266" t="str">
        <f>IFERROR(#REF!-L1396,"")</f>
        <v/>
      </c>
      <c r="DG1396" s="228" t="e">
        <f>IF(#REF!&gt;AP1396,0,1)</f>
        <v>#REF!</v>
      </c>
      <c r="DH1396" s="228">
        <f t="shared" si="152"/>
        <v>1</v>
      </c>
      <c r="DI1396" s="228">
        <f t="shared" si="153"/>
        <v>0</v>
      </c>
    </row>
    <row r="1397" spans="1:113" ht="20.25" customHeight="1" x14ac:dyDescent="0.2">
      <c r="A1397">
        <v>2022</v>
      </c>
      <c r="B1397">
        <v>3</v>
      </c>
      <c r="C1397" s="261">
        <v>44621</v>
      </c>
      <c r="D1397">
        <v>124</v>
      </c>
      <c r="E1397">
        <v>688</v>
      </c>
      <c r="F1397">
        <v>8</v>
      </c>
      <c r="G1397" s="194" t="s">
        <v>308</v>
      </c>
      <c r="H1397" s="241" t="s">
        <v>309</v>
      </c>
      <c r="I1397" s="241" t="s">
        <v>169</v>
      </c>
      <c r="J1397" s="241">
        <v>2</v>
      </c>
      <c r="K1397" s="241">
        <v>2</v>
      </c>
      <c r="L1397" s="262">
        <v>200</v>
      </c>
      <c r="M1397" s="263">
        <v>180</v>
      </c>
      <c r="N1397" s="264">
        <v>220</v>
      </c>
      <c r="O1397" s="190">
        <v>257</v>
      </c>
      <c r="P1397" s="190">
        <v>247</v>
      </c>
      <c r="Q1397" s="190">
        <v>255</v>
      </c>
      <c r="R1397" s="190"/>
      <c r="S1397" s="190">
        <v>247</v>
      </c>
      <c r="T1397" s="190">
        <v>199</v>
      </c>
      <c r="U1397" s="190">
        <v>201</v>
      </c>
      <c r="V1397" s="190">
        <v>200</v>
      </c>
      <c r="W1397" s="190"/>
      <c r="X1397" s="190">
        <v>209</v>
      </c>
      <c r="Y1397" s="172"/>
      <c r="Z1397" s="172"/>
      <c r="AA1397" s="190">
        <v>234</v>
      </c>
      <c r="AB1397" s="190">
        <v>244</v>
      </c>
      <c r="AC1397" s="190">
        <v>256</v>
      </c>
      <c r="AD1397" s="190">
        <v>262</v>
      </c>
      <c r="AE1397" s="190">
        <v>260</v>
      </c>
      <c r="AF1397" s="190">
        <v>181</v>
      </c>
      <c r="AG1397" s="190">
        <v>193</v>
      </c>
      <c r="AH1397" s="190">
        <v>195</v>
      </c>
      <c r="AI1397" s="190">
        <v>197</v>
      </c>
      <c r="AJ1397" s="190">
        <v>208</v>
      </c>
      <c r="AK1397" s="172"/>
      <c r="AL1397" s="172"/>
      <c r="AM1397" s="265">
        <v>251.33333333333329</v>
      </c>
      <c r="AN1397" s="265">
        <v>198.11111111111109</v>
      </c>
      <c r="AO1397" s="183">
        <v>59</v>
      </c>
      <c r="AP1397" s="184">
        <v>122</v>
      </c>
      <c r="AQ1397" s="182"/>
      <c r="AR1397" s="182"/>
      <c r="AS1397" s="182"/>
      <c r="AT1397" s="182"/>
      <c r="AU1397" s="182">
        <v>580</v>
      </c>
      <c r="AV1397" s="182">
        <v>1</v>
      </c>
      <c r="AW1397" s="182">
        <v>4</v>
      </c>
      <c r="AX1397" s="182">
        <v>2</v>
      </c>
      <c r="AY1397" s="182">
        <v>1</v>
      </c>
      <c r="AZ1397" s="182"/>
      <c r="BA1397" s="182"/>
      <c r="BB1397" s="182"/>
      <c r="BC1397" s="182"/>
      <c r="BD1397" s="182"/>
      <c r="BE1397" s="182"/>
      <c r="BF1397" s="182"/>
      <c r="BG1397" s="182">
        <v>810</v>
      </c>
      <c r="BH1397" s="182"/>
      <c r="BI1397" s="182">
        <v>1</v>
      </c>
      <c r="BJ1397" s="182">
        <v>4</v>
      </c>
      <c r="BK1397" s="182"/>
      <c r="BL1397" s="182"/>
      <c r="BM1397" s="182"/>
      <c r="BN1397" s="182"/>
      <c r="BO1397" s="182"/>
      <c r="BP1397" s="182"/>
      <c r="BQ1397" s="228" t="s">
        <v>180</v>
      </c>
      <c r="BR1397" s="228" t="s">
        <v>192</v>
      </c>
      <c r="BS1397" s="228"/>
      <c r="BT1397" s="228"/>
      <c r="BU1397" s="228">
        <v>9</v>
      </c>
      <c r="BV1397" s="228" t="s">
        <v>310</v>
      </c>
      <c r="BW1397" s="228" t="s">
        <v>173</v>
      </c>
      <c r="BX1397" s="186">
        <v>0</v>
      </c>
      <c r="BY1397" s="182">
        <v>8</v>
      </c>
      <c r="BZ1397" s="182">
        <v>4</v>
      </c>
      <c r="CA1397" s="182">
        <v>584</v>
      </c>
      <c r="CB1397" s="182">
        <v>5</v>
      </c>
      <c r="CC1397" s="182">
        <v>2.5</v>
      </c>
      <c r="CD1397" s="182">
        <v>812</v>
      </c>
      <c r="CE1397" s="228">
        <v>0</v>
      </c>
      <c r="CF1397" s="228">
        <v>2</v>
      </c>
      <c r="CG1397" s="113">
        <v>3</v>
      </c>
      <c r="CH1397" s="113">
        <v>0</v>
      </c>
      <c r="CI1397" s="113">
        <v>0</v>
      </c>
      <c r="CJ1397" s="113">
        <v>0</v>
      </c>
      <c r="CK1397" s="113">
        <v>0</v>
      </c>
      <c r="CL1397" s="113">
        <v>0</v>
      </c>
      <c r="CM1397" s="113">
        <v>0</v>
      </c>
      <c r="CN1397" s="185">
        <v>6.5</v>
      </c>
      <c r="CO1397" s="181">
        <v>1396</v>
      </c>
      <c r="CP1397" s="187">
        <v>4.6561604584527223E-3</v>
      </c>
      <c r="CQ1397" s="173">
        <v>3.2500000000000001E-2</v>
      </c>
      <c r="CR1397" s="173">
        <v>6.98</v>
      </c>
      <c r="CS1397" s="173">
        <v>3.2809871003925968E-2</v>
      </c>
      <c r="CT1397" s="173">
        <v>7.046550757150869</v>
      </c>
      <c r="CU1397" s="253">
        <v>2791</v>
      </c>
      <c r="CV1397" s="220">
        <v>-1</v>
      </c>
      <c r="CW1397" s="254">
        <f t="shared" si="147"/>
        <v>1390</v>
      </c>
      <c r="CX1397" s="15">
        <f t="shared" si="148"/>
        <v>13</v>
      </c>
      <c r="CY1397" s="241">
        <f t="shared" si="149"/>
        <v>7</v>
      </c>
      <c r="CZ1397" s="241" t="str">
        <f>IFERROR(ROUND(CY1397/#REF!,1),"")</f>
        <v/>
      </c>
      <c r="DA1397" s="254">
        <f t="shared" si="150"/>
        <v>1397</v>
      </c>
      <c r="DB1397" s="246">
        <f t="shared" si="151"/>
        <v>5.0107372942018611E-3</v>
      </c>
      <c r="DC1397" s="195"/>
      <c r="DD1397" s="15" t="str">
        <f>IFERROR(#REF!-AO1397,"")</f>
        <v/>
      </c>
      <c r="DE1397" s="195"/>
      <c r="DF1397" s="266" t="str">
        <f>IFERROR(#REF!-L1397,"")</f>
        <v/>
      </c>
      <c r="DG1397" s="228" t="e">
        <f>IF(#REF!&gt;AP1397,0,1)</f>
        <v>#REF!</v>
      </c>
      <c r="DH1397" s="228">
        <f t="shared" si="152"/>
        <v>1</v>
      </c>
      <c r="DI1397" s="228">
        <f t="shared" si="153"/>
        <v>1</v>
      </c>
    </row>
    <row r="1398" spans="1:113" ht="20.25" customHeight="1" x14ac:dyDescent="0.2">
      <c r="A1398">
        <v>2022</v>
      </c>
      <c r="B1398">
        <v>3</v>
      </c>
      <c r="C1398" s="261">
        <v>44621</v>
      </c>
      <c r="D1398">
        <v>124</v>
      </c>
      <c r="E1398">
        <v>689</v>
      </c>
      <c r="F1398">
        <v>8</v>
      </c>
      <c r="G1398" s="194" t="s">
        <v>311</v>
      </c>
      <c r="H1398" s="241" t="s">
        <v>312</v>
      </c>
      <c r="I1398" s="241" t="s">
        <v>169</v>
      </c>
      <c r="J1398" s="241">
        <v>2</v>
      </c>
      <c r="K1398" s="241">
        <v>2</v>
      </c>
      <c r="L1398" s="262">
        <v>75</v>
      </c>
      <c r="M1398" s="263">
        <v>67</v>
      </c>
      <c r="N1398" s="264">
        <v>82</v>
      </c>
      <c r="O1398" s="190">
        <v>93</v>
      </c>
      <c r="P1398" s="190">
        <v>94</v>
      </c>
      <c r="Q1398" s="190">
        <v>91</v>
      </c>
      <c r="R1398" s="190"/>
      <c r="S1398" s="190">
        <v>93</v>
      </c>
      <c r="T1398" s="190">
        <v>82</v>
      </c>
      <c r="U1398" s="190">
        <v>79</v>
      </c>
      <c r="V1398" s="190">
        <v>80</v>
      </c>
      <c r="W1398" s="190"/>
      <c r="X1398" s="190">
        <v>81</v>
      </c>
      <c r="Y1398" s="172"/>
      <c r="Z1398" s="172"/>
      <c r="AA1398" s="190">
        <v>88</v>
      </c>
      <c r="AB1398" s="190">
        <v>89</v>
      </c>
      <c r="AC1398" s="190">
        <v>104</v>
      </c>
      <c r="AD1398" s="190">
        <v>92</v>
      </c>
      <c r="AE1398" s="190">
        <v>95</v>
      </c>
      <c r="AF1398" s="190"/>
      <c r="AG1398" s="190"/>
      <c r="AH1398" s="190"/>
      <c r="AI1398" s="190"/>
      <c r="AJ1398" s="190"/>
      <c r="AK1398" s="172"/>
      <c r="AL1398" s="172"/>
      <c r="AM1398" s="265">
        <v>93.222222222222229</v>
      </c>
      <c r="AN1398" s="265">
        <v>80.5</v>
      </c>
      <c r="AO1398" s="183">
        <v>59</v>
      </c>
      <c r="AP1398" s="184">
        <v>122</v>
      </c>
      <c r="AQ1398" s="182"/>
      <c r="AR1398" s="182"/>
      <c r="AS1398" s="182"/>
      <c r="AT1398" s="182"/>
      <c r="AU1398" s="182">
        <v>378</v>
      </c>
      <c r="AV1398" s="182">
        <v>3</v>
      </c>
      <c r="AW1398" s="182">
        <v>1</v>
      </c>
      <c r="AX1398" s="182"/>
      <c r="AY1398" s="182"/>
      <c r="AZ1398" s="182"/>
      <c r="BA1398" s="182"/>
      <c r="BB1398" s="182"/>
      <c r="BC1398" s="182"/>
      <c r="BD1398" s="182"/>
      <c r="BE1398" s="182"/>
      <c r="BF1398" s="182"/>
      <c r="BG1398" s="182">
        <v>810</v>
      </c>
      <c r="BH1398" s="182">
        <v>3</v>
      </c>
      <c r="BI1398" s="182"/>
      <c r="BJ1398" s="182">
        <v>5</v>
      </c>
      <c r="BK1398" s="182"/>
      <c r="BL1398" s="182"/>
      <c r="BM1398" s="182"/>
      <c r="BN1398" s="182"/>
      <c r="BO1398" s="182"/>
      <c r="BP1398" s="182"/>
      <c r="BQ1398" s="228" t="s">
        <v>180</v>
      </c>
      <c r="BR1398" s="228" t="s">
        <v>192</v>
      </c>
      <c r="BS1398" s="228"/>
      <c r="BT1398" s="228"/>
      <c r="BU1398" s="228">
        <v>9</v>
      </c>
      <c r="BV1398" s="228" t="s">
        <v>310</v>
      </c>
      <c r="BW1398" s="228" t="s">
        <v>173</v>
      </c>
      <c r="BX1398" s="186">
        <v>0</v>
      </c>
      <c r="BY1398" s="182">
        <v>4</v>
      </c>
      <c r="BZ1398" s="182">
        <v>2</v>
      </c>
      <c r="CA1398" s="182">
        <v>380</v>
      </c>
      <c r="CB1398" s="182">
        <v>8</v>
      </c>
      <c r="CC1398" s="182">
        <v>4</v>
      </c>
      <c r="CD1398" s="182">
        <v>814</v>
      </c>
      <c r="CE1398" s="228">
        <v>3</v>
      </c>
      <c r="CF1398" s="228">
        <v>0</v>
      </c>
      <c r="CG1398" s="113">
        <v>2</v>
      </c>
      <c r="CH1398" s="113">
        <v>0</v>
      </c>
      <c r="CI1398" s="113">
        <v>0</v>
      </c>
      <c r="CJ1398" s="113">
        <v>0</v>
      </c>
      <c r="CK1398" s="113">
        <v>0</v>
      </c>
      <c r="CL1398" s="113">
        <v>0</v>
      </c>
      <c r="CM1398" s="113">
        <v>0</v>
      </c>
      <c r="CN1398" s="185">
        <v>6</v>
      </c>
      <c r="CO1398" s="181">
        <v>1194</v>
      </c>
      <c r="CP1398" s="187">
        <v>5.0251256281407036E-3</v>
      </c>
      <c r="CQ1398" s="173">
        <v>0.08</v>
      </c>
      <c r="CR1398" s="173">
        <v>15.92</v>
      </c>
      <c r="CS1398" s="173">
        <v>7.4534161490683232E-2</v>
      </c>
      <c r="CT1398" s="173">
        <v>14.83229813664596</v>
      </c>
      <c r="CU1398" s="253">
        <v>2791</v>
      </c>
      <c r="CV1398" s="220">
        <v>-1</v>
      </c>
      <c r="CW1398" s="254">
        <f t="shared" si="147"/>
        <v>1188</v>
      </c>
      <c r="CX1398" s="15">
        <f t="shared" si="148"/>
        <v>12</v>
      </c>
      <c r="CY1398" s="241">
        <f t="shared" si="149"/>
        <v>6</v>
      </c>
      <c r="CZ1398" s="241" t="str">
        <f>IFERROR(ROUND(CY1398/#REF!,1),"")</f>
        <v/>
      </c>
      <c r="DA1398" s="254">
        <f t="shared" si="150"/>
        <v>1194</v>
      </c>
      <c r="DB1398" s="246">
        <f t="shared" si="151"/>
        <v>5.0251256281407036E-3</v>
      </c>
      <c r="DC1398" s="195"/>
      <c r="DD1398" s="15" t="str">
        <f>IFERROR(#REF!-AO1398,"")</f>
        <v/>
      </c>
      <c r="DE1398" s="195"/>
      <c r="DF1398" s="266" t="str">
        <f>IFERROR(#REF!-L1398,"")</f>
        <v/>
      </c>
      <c r="DG1398" s="228" t="e">
        <f>IF(#REF!&gt;AP1398,0,1)</f>
        <v>#REF!</v>
      </c>
      <c r="DH1398" s="228">
        <f t="shared" si="152"/>
        <v>1</v>
      </c>
      <c r="DI1398" s="228">
        <f t="shared" si="153"/>
        <v>1</v>
      </c>
    </row>
    <row r="1399" spans="1:113" ht="20.25" customHeight="1" x14ac:dyDescent="0.2">
      <c r="A1399">
        <v>2022</v>
      </c>
      <c r="B1399">
        <v>3</v>
      </c>
      <c r="C1399" s="261">
        <v>44621</v>
      </c>
      <c r="D1399">
        <v>125</v>
      </c>
      <c r="E1399">
        <v>690</v>
      </c>
      <c r="F1399">
        <v>8</v>
      </c>
      <c r="G1399" s="194" t="s">
        <v>259</v>
      </c>
      <c r="H1399" s="241" t="s">
        <v>260</v>
      </c>
      <c r="I1399" s="241" t="s">
        <v>169</v>
      </c>
      <c r="J1399" s="241">
        <v>4</v>
      </c>
      <c r="K1399" s="241">
        <v>4</v>
      </c>
      <c r="L1399" s="262">
        <v>170</v>
      </c>
      <c r="M1399" s="263">
        <v>153</v>
      </c>
      <c r="N1399" s="264">
        <v>187</v>
      </c>
      <c r="O1399" s="190">
        <v>157</v>
      </c>
      <c r="P1399" s="190">
        <v>171</v>
      </c>
      <c r="Q1399" s="190">
        <v>180</v>
      </c>
      <c r="R1399" s="190">
        <v>204</v>
      </c>
      <c r="S1399" s="190"/>
      <c r="T1399" s="190">
        <v>147</v>
      </c>
      <c r="U1399" s="190">
        <v>160</v>
      </c>
      <c r="V1399" s="190">
        <v>170</v>
      </c>
      <c r="W1399" s="190">
        <v>172</v>
      </c>
      <c r="X1399" s="190"/>
      <c r="Y1399" s="172"/>
      <c r="Z1399" s="172"/>
      <c r="AA1399" s="190"/>
      <c r="AB1399" s="190"/>
      <c r="AC1399" s="190"/>
      <c r="AD1399" s="190"/>
      <c r="AE1399" s="190"/>
      <c r="AF1399" s="190"/>
      <c r="AG1399" s="190"/>
      <c r="AH1399" s="190"/>
      <c r="AI1399" s="190"/>
      <c r="AJ1399" s="190"/>
      <c r="AK1399" s="172"/>
      <c r="AL1399" s="172"/>
      <c r="AM1399" s="265">
        <v>178</v>
      </c>
      <c r="AN1399" s="265">
        <v>162.25</v>
      </c>
      <c r="AO1399" s="183">
        <v>120</v>
      </c>
      <c r="AP1399" s="184">
        <v>120</v>
      </c>
      <c r="AQ1399" s="182"/>
      <c r="AR1399" s="182"/>
      <c r="AS1399" s="182"/>
      <c r="AT1399" s="182"/>
      <c r="AU1399" s="182">
        <v>1104</v>
      </c>
      <c r="AV1399" s="182">
        <v>6</v>
      </c>
      <c r="AW1399" s="182">
        <v>2</v>
      </c>
      <c r="AX1399" s="182">
        <v>1</v>
      </c>
      <c r="AY1399" s="182"/>
      <c r="AZ1399" s="182"/>
      <c r="BA1399" s="182"/>
      <c r="BB1399" s="182"/>
      <c r="BC1399" s="182"/>
      <c r="BD1399" s="182"/>
      <c r="BE1399" s="182"/>
      <c r="BF1399" s="182"/>
      <c r="BG1399" s="182">
        <v>1512</v>
      </c>
      <c r="BH1399" s="182"/>
      <c r="BI1399" s="182"/>
      <c r="BJ1399" s="182"/>
      <c r="BK1399" s="182"/>
      <c r="BL1399" s="182"/>
      <c r="BM1399" s="182"/>
      <c r="BN1399" s="182"/>
      <c r="BO1399" s="182"/>
      <c r="BP1399" s="182"/>
      <c r="BQ1399" s="228" t="s">
        <v>256</v>
      </c>
      <c r="BR1399" s="228" t="s">
        <v>257</v>
      </c>
      <c r="BS1399" s="228"/>
      <c r="BT1399" s="228"/>
      <c r="BU1399" s="228">
        <v>9</v>
      </c>
      <c r="BV1399" s="228" t="s">
        <v>258</v>
      </c>
      <c r="BW1399" s="228" t="s">
        <v>173</v>
      </c>
      <c r="BX1399" s="186">
        <v>0</v>
      </c>
      <c r="BY1399" s="182">
        <v>9</v>
      </c>
      <c r="BZ1399" s="182">
        <v>2.25</v>
      </c>
      <c r="CA1399" s="182">
        <v>1106</v>
      </c>
      <c r="CB1399" s="182">
        <v>0</v>
      </c>
      <c r="CC1399" s="182">
        <v>0</v>
      </c>
      <c r="CD1399" s="182">
        <v>1512</v>
      </c>
      <c r="CE1399" s="228">
        <v>1</v>
      </c>
      <c r="CF1399" s="228">
        <v>0</v>
      </c>
      <c r="CG1399" s="113">
        <v>0</v>
      </c>
      <c r="CH1399" s="113">
        <v>0</v>
      </c>
      <c r="CI1399" s="113">
        <v>0</v>
      </c>
      <c r="CJ1399" s="113">
        <v>0</v>
      </c>
      <c r="CK1399" s="113">
        <v>0</v>
      </c>
      <c r="CL1399" s="113">
        <v>0</v>
      </c>
      <c r="CM1399" s="113">
        <v>0</v>
      </c>
      <c r="CN1399" s="185">
        <v>2.25</v>
      </c>
      <c r="CO1399" s="181">
        <v>2618</v>
      </c>
      <c r="CP1399" s="187">
        <v>8.5943468296409474E-4</v>
      </c>
      <c r="CQ1399" s="173">
        <v>1.323529411764706E-2</v>
      </c>
      <c r="CR1399" s="173">
        <v>15.4</v>
      </c>
      <c r="CS1399" s="173">
        <v>1.386748844375963E-2</v>
      </c>
      <c r="CT1399" s="173">
        <v>16.135593220338979</v>
      </c>
      <c r="CU1399" s="253">
        <v>2791</v>
      </c>
      <c r="CV1399" s="220">
        <v>-1</v>
      </c>
      <c r="CW1399" s="254">
        <f t="shared" si="147"/>
        <v>2616</v>
      </c>
      <c r="CX1399" s="15">
        <f t="shared" si="148"/>
        <v>9</v>
      </c>
      <c r="CY1399" s="241">
        <f t="shared" si="149"/>
        <v>2</v>
      </c>
      <c r="CZ1399" s="241" t="str">
        <f>IFERROR(ROUND(CY1399/#REF!,1),"")</f>
        <v/>
      </c>
      <c r="DA1399" s="254">
        <f t="shared" si="150"/>
        <v>2618</v>
      </c>
      <c r="DB1399" s="246">
        <f t="shared" si="151"/>
        <v>7.6394194041252863E-4</v>
      </c>
      <c r="DC1399" s="195"/>
      <c r="DD1399" s="15" t="str">
        <f>IFERROR(#REF!-AO1399,"")</f>
        <v/>
      </c>
      <c r="DE1399" s="195"/>
      <c r="DF1399" s="266" t="str">
        <f>IFERROR(#REF!-L1399,"")</f>
        <v/>
      </c>
      <c r="DG1399" s="228" t="e">
        <f>IF(#REF!&gt;AP1399,0,1)</f>
        <v>#REF!</v>
      </c>
      <c r="DH1399" s="228">
        <f t="shared" si="152"/>
        <v>1</v>
      </c>
      <c r="DI1399" s="228">
        <f t="shared" si="153"/>
        <v>1</v>
      </c>
    </row>
    <row r="1400" spans="1:113" ht="20.25" customHeight="1" x14ac:dyDescent="0.2">
      <c r="A1400">
        <v>2022</v>
      </c>
      <c r="B1400">
        <v>3</v>
      </c>
      <c r="C1400" s="261">
        <v>44621</v>
      </c>
      <c r="D1400">
        <v>125</v>
      </c>
      <c r="E1400">
        <v>691</v>
      </c>
      <c r="F1400">
        <v>8</v>
      </c>
      <c r="G1400" s="194" t="s">
        <v>254</v>
      </c>
      <c r="H1400" s="241" t="s">
        <v>255</v>
      </c>
      <c r="I1400" s="241" t="s">
        <v>169</v>
      </c>
      <c r="J1400" s="241">
        <v>4</v>
      </c>
      <c r="K1400" s="241">
        <v>4</v>
      </c>
      <c r="L1400" s="262">
        <v>194</v>
      </c>
      <c r="M1400" s="263">
        <v>174</v>
      </c>
      <c r="N1400" s="264">
        <v>213</v>
      </c>
      <c r="O1400" s="190">
        <v>188</v>
      </c>
      <c r="P1400" s="190">
        <v>189</v>
      </c>
      <c r="Q1400" s="190">
        <v>192</v>
      </c>
      <c r="R1400" s="190">
        <v>218</v>
      </c>
      <c r="S1400" s="190"/>
      <c r="T1400" s="190">
        <v>169</v>
      </c>
      <c r="U1400" s="190">
        <v>179</v>
      </c>
      <c r="V1400" s="190">
        <v>189</v>
      </c>
      <c r="W1400" s="190">
        <v>193</v>
      </c>
      <c r="X1400" s="190"/>
      <c r="Y1400" s="172"/>
      <c r="Z1400" s="172"/>
      <c r="AA1400" s="190"/>
      <c r="AB1400" s="190"/>
      <c r="AC1400" s="190"/>
      <c r="AD1400" s="190"/>
      <c r="AE1400" s="190"/>
      <c r="AF1400" s="190"/>
      <c r="AG1400" s="190"/>
      <c r="AH1400" s="190"/>
      <c r="AI1400" s="190"/>
      <c r="AJ1400" s="190"/>
      <c r="AK1400" s="172"/>
      <c r="AL1400" s="172"/>
      <c r="AM1400" s="265">
        <v>196.75</v>
      </c>
      <c r="AN1400" s="265">
        <v>182.5</v>
      </c>
      <c r="AO1400" s="183">
        <v>120</v>
      </c>
      <c r="AP1400" s="184">
        <v>120</v>
      </c>
      <c r="AQ1400" s="182"/>
      <c r="AR1400" s="182"/>
      <c r="AS1400" s="182"/>
      <c r="AT1400" s="182"/>
      <c r="AU1400" s="182">
        <v>1104</v>
      </c>
      <c r="AV1400" s="182">
        <v>4</v>
      </c>
      <c r="AW1400" s="182">
        <v>3</v>
      </c>
      <c r="AX1400" s="182"/>
      <c r="AY1400" s="182"/>
      <c r="AZ1400" s="182"/>
      <c r="BA1400" s="182"/>
      <c r="BB1400" s="182"/>
      <c r="BC1400" s="182"/>
      <c r="BD1400" s="182"/>
      <c r="BE1400" s="182"/>
      <c r="BF1400" s="182"/>
      <c r="BG1400" s="182">
        <v>1512</v>
      </c>
      <c r="BH1400" s="182"/>
      <c r="BI1400" s="182"/>
      <c r="BJ1400" s="182"/>
      <c r="BK1400" s="182"/>
      <c r="BL1400" s="182"/>
      <c r="BM1400" s="182"/>
      <c r="BN1400" s="182"/>
      <c r="BO1400" s="182"/>
      <c r="BP1400" s="182"/>
      <c r="BQ1400" s="228" t="s">
        <v>256</v>
      </c>
      <c r="BR1400" s="228" t="s">
        <v>257</v>
      </c>
      <c r="BS1400" s="228"/>
      <c r="BT1400" s="228"/>
      <c r="BU1400" s="228">
        <v>9</v>
      </c>
      <c r="BV1400" s="228" t="s">
        <v>258</v>
      </c>
      <c r="BW1400" s="228" t="s">
        <v>173</v>
      </c>
      <c r="BX1400" s="186">
        <v>0</v>
      </c>
      <c r="BY1400" s="182">
        <v>7</v>
      </c>
      <c r="BZ1400" s="182">
        <v>1.75</v>
      </c>
      <c r="CA1400" s="182">
        <v>1105</v>
      </c>
      <c r="CB1400" s="182">
        <v>0</v>
      </c>
      <c r="CC1400" s="182">
        <v>0</v>
      </c>
      <c r="CD1400" s="182">
        <v>1512</v>
      </c>
      <c r="CE1400" s="228">
        <v>1</v>
      </c>
      <c r="CF1400" s="228">
        <v>0</v>
      </c>
      <c r="CG1400" s="113">
        <v>0</v>
      </c>
      <c r="CH1400" s="113">
        <v>0</v>
      </c>
      <c r="CI1400" s="113">
        <v>0</v>
      </c>
      <c r="CJ1400" s="113">
        <v>0</v>
      </c>
      <c r="CK1400" s="113">
        <v>0</v>
      </c>
      <c r="CL1400" s="113">
        <v>0</v>
      </c>
      <c r="CM1400" s="113">
        <v>0</v>
      </c>
      <c r="CN1400" s="185">
        <v>1.75</v>
      </c>
      <c r="CO1400" s="181">
        <v>2617</v>
      </c>
      <c r="CP1400" s="187">
        <v>6.6870462361482612E-4</v>
      </c>
      <c r="CQ1400" s="173">
        <v>9.0206185567010301E-3</v>
      </c>
      <c r="CR1400" s="173">
        <v>13.489690721649479</v>
      </c>
      <c r="CS1400" s="173">
        <v>9.5890410958904115E-3</v>
      </c>
      <c r="CT1400" s="173">
        <v>14.33972602739726</v>
      </c>
      <c r="CU1400" s="253">
        <v>2791</v>
      </c>
      <c r="CV1400" s="220">
        <v>-1</v>
      </c>
      <c r="CW1400" s="254">
        <f t="shared" si="147"/>
        <v>2616</v>
      </c>
      <c r="CX1400" s="15">
        <f t="shared" si="148"/>
        <v>7</v>
      </c>
      <c r="CY1400" s="241">
        <f t="shared" si="149"/>
        <v>2</v>
      </c>
      <c r="CZ1400" s="241" t="str">
        <f>IFERROR(ROUND(CY1400/#REF!,1),"")</f>
        <v/>
      </c>
      <c r="DA1400" s="254">
        <f t="shared" si="150"/>
        <v>2618</v>
      </c>
      <c r="DB1400" s="246">
        <f t="shared" si="151"/>
        <v>7.6394194041252863E-4</v>
      </c>
      <c r="DC1400" s="195"/>
      <c r="DD1400" s="15" t="str">
        <f>IFERROR(#REF!-AO1400,"")</f>
        <v/>
      </c>
      <c r="DE1400" s="195"/>
      <c r="DF1400" s="266" t="str">
        <f>IFERROR(#REF!-L1400,"")</f>
        <v/>
      </c>
      <c r="DG1400" s="228" t="e">
        <f>IF(#REF!&gt;AP1400,0,1)</f>
        <v>#REF!</v>
      </c>
      <c r="DH1400" s="228">
        <f t="shared" si="152"/>
        <v>1</v>
      </c>
      <c r="DI1400" s="228">
        <f t="shared" si="153"/>
        <v>1</v>
      </c>
    </row>
    <row r="1401" spans="1:113" ht="20.25" customHeight="1" x14ac:dyDescent="0.2">
      <c r="A1401">
        <v>2022</v>
      </c>
      <c r="B1401">
        <v>3</v>
      </c>
      <c r="C1401" s="261">
        <v>44621</v>
      </c>
      <c r="D1401">
        <v>227</v>
      </c>
      <c r="E1401">
        <v>155</v>
      </c>
      <c r="F1401">
        <v>28</v>
      </c>
      <c r="G1401" s="194" t="s">
        <v>362</v>
      </c>
      <c r="H1401" s="241" t="s">
        <v>363</v>
      </c>
      <c r="I1401" s="241" t="s">
        <v>364</v>
      </c>
      <c r="J1401" s="241">
        <v>3</v>
      </c>
      <c r="K1401" s="241">
        <v>2</v>
      </c>
      <c r="L1401" s="262">
        <v>122</v>
      </c>
      <c r="M1401" s="263">
        <v>113</v>
      </c>
      <c r="N1401" s="264">
        <v>130</v>
      </c>
      <c r="O1401" s="190"/>
      <c r="P1401" s="190"/>
      <c r="Q1401" s="190"/>
      <c r="R1401" s="190"/>
      <c r="S1401" s="190"/>
      <c r="T1401" s="190"/>
      <c r="U1401" s="190"/>
      <c r="V1401" s="190"/>
      <c r="W1401" s="190"/>
      <c r="X1401" s="190"/>
      <c r="Y1401" s="172"/>
      <c r="Z1401" s="172"/>
      <c r="AA1401" s="190"/>
      <c r="AB1401" s="190"/>
      <c r="AC1401" s="190"/>
      <c r="AD1401" s="190"/>
      <c r="AE1401" s="190"/>
      <c r="AF1401" s="190"/>
      <c r="AG1401" s="190"/>
      <c r="AH1401" s="190"/>
      <c r="AI1401" s="190"/>
      <c r="AJ1401" s="190"/>
      <c r="AK1401" s="172"/>
      <c r="AL1401" s="172"/>
      <c r="AM1401" s="265"/>
      <c r="AN1401" s="265"/>
      <c r="AO1401" s="183">
        <v>80</v>
      </c>
      <c r="AP1401" s="184">
        <v>135</v>
      </c>
      <c r="AQ1401" s="182"/>
      <c r="AR1401" s="182"/>
      <c r="AS1401" s="182"/>
      <c r="AT1401" s="182"/>
      <c r="AU1401" s="182"/>
      <c r="AV1401" s="182"/>
      <c r="AW1401" s="182"/>
      <c r="AX1401" s="182"/>
      <c r="AY1401" s="182"/>
      <c r="AZ1401" s="182"/>
      <c r="BA1401" s="182"/>
      <c r="BB1401" s="182"/>
      <c r="BC1401" s="182"/>
      <c r="BD1401" s="182"/>
      <c r="BE1401" s="182"/>
      <c r="BF1401" s="182"/>
      <c r="BG1401" s="182">
        <v>312</v>
      </c>
      <c r="BH1401" s="182"/>
      <c r="BI1401" s="182"/>
      <c r="BJ1401" s="182"/>
      <c r="BK1401" s="182"/>
      <c r="BL1401" s="182"/>
      <c r="BM1401" s="182"/>
      <c r="BN1401" s="182"/>
      <c r="BO1401" s="182"/>
      <c r="BP1401" s="182"/>
      <c r="BQ1401" s="228" t="s">
        <v>180</v>
      </c>
      <c r="BR1401" s="228" t="s">
        <v>181</v>
      </c>
      <c r="BS1401" s="228" t="s">
        <v>365</v>
      </c>
      <c r="BT1401" s="228"/>
      <c r="BU1401" s="228">
        <v>9</v>
      </c>
      <c r="BV1401" s="228" t="s">
        <v>362</v>
      </c>
      <c r="BW1401" s="228" t="s">
        <v>222</v>
      </c>
      <c r="BX1401" s="186">
        <v>0</v>
      </c>
      <c r="BY1401" s="182">
        <v>0</v>
      </c>
      <c r="BZ1401" s="182">
        <v>0</v>
      </c>
      <c r="CA1401" s="182">
        <v>0</v>
      </c>
      <c r="CB1401" s="182">
        <v>0</v>
      </c>
      <c r="CC1401" s="182">
        <v>0</v>
      </c>
      <c r="CD1401" s="182">
        <v>312</v>
      </c>
      <c r="CE1401" s="228">
        <v>0</v>
      </c>
      <c r="CF1401" s="228">
        <v>0</v>
      </c>
      <c r="CG1401" s="113">
        <v>0</v>
      </c>
      <c r="CH1401" s="113">
        <v>0</v>
      </c>
      <c r="CI1401" s="113">
        <v>0</v>
      </c>
      <c r="CJ1401" s="113">
        <v>0</v>
      </c>
      <c r="CK1401" s="113">
        <v>0</v>
      </c>
      <c r="CL1401" s="113">
        <v>0</v>
      </c>
      <c r="CM1401" s="113">
        <v>0</v>
      </c>
      <c r="CN1401" s="185">
        <v>0</v>
      </c>
      <c r="CO1401" s="181">
        <v>312</v>
      </c>
      <c r="CP1401" s="187">
        <v>0</v>
      </c>
      <c r="CQ1401" s="173">
        <v>0</v>
      </c>
      <c r="CR1401" s="173">
        <v>2.557377049180328</v>
      </c>
      <c r="CS1401" s="173"/>
      <c r="CT1401" s="173"/>
      <c r="CU1401" s="253">
        <v>2791</v>
      </c>
      <c r="CV1401" s="220"/>
      <c r="CW1401" s="254">
        <f t="shared" si="147"/>
        <v>312</v>
      </c>
      <c r="CX1401" s="15">
        <f t="shared" si="148"/>
        <v>0</v>
      </c>
      <c r="CY1401" s="241">
        <f t="shared" si="149"/>
        <v>0</v>
      </c>
      <c r="CZ1401" s="241" t="str">
        <f>IFERROR(ROUND(CY1401/#REF!,1),"")</f>
        <v/>
      </c>
      <c r="DA1401" s="254">
        <f t="shared" si="150"/>
        <v>312</v>
      </c>
      <c r="DB1401" s="246">
        <f t="shared" si="151"/>
        <v>0</v>
      </c>
      <c r="DC1401" s="195"/>
      <c r="DD1401" s="15" t="str">
        <f>IFERROR(#REF!-AO1401,"")</f>
        <v/>
      </c>
      <c r="DE1401" s="195"/>
      <c r="DF1401" s="266" t="str">
        <f>IFERROR(#REF!-L1401,"")</f>
        <v/>
      </c>
      <c r="DG1401" s="228" t="e">
        <f>IF(#REF!&gt;AP1401,0,1)</f>
        <v>#REF!</v>
      </c>
      <c r="DH1401" s="228">
        <f t="shared" si="152"/>
        <v>0</v>
      </c>
      <c r="DI1401" s="228">
        <f t="shared" si="153"/>
        <v>1</v>
      </c>
    </row>
    <row r="1402" spans="1:113" ht="20.25" customHeight="1" x14ac:dyDescent="0.2">
      <c r="A1402">
        <v>2022</v>
      </c>
      <c r="B1402">
        <v>3</v>
      </c>
      <c r="C1402" s="261">
        <v>44621</v>
      </c>
      <c r="D1402">
        <v>415</v>
      </c>
      <c r="E1402">
        <v>655</v>
      </c>
      <c r="F1402">
        <v>47</v>
      </c>
      <c r="G1402" s="194" t="s">
        <v>269</v>
      </c>
      <c r="H1402" s="241" t="s">
        <v>270</v>
      </c>
      <c r="I1402" s="241" t="s">
        <v>221</v>
      </c>
      <c r="J1402" s="241">
        <v>3</v>
      </c>
      <c r="K1402" s="241">
        <v>1</v>
      </c>
      <c r="L1402" s="262">
        <v>148</v>
      </c>
      <c r="M1402" s="263">
        <v>137</v>
      </c>
      <c r="N1402" s="264">
        <v>158</v>
      </c>
      <c r="O1402" s="190"/>
      <c r="P1402" s="190"/>
      <c r="Q1402" s="190"/>
      <c r="R1402" s="190"/>
      <c r="S1402" s="190"/>
      <c r="T1402" s="190"/>
      <c r="U1402" s="190"/>
      <c r="V1402" s="190"/>
      <c r="W1402" s="190"/>
      <c r="X1402" s="190"/>
      <c r="Y1402" s="172"/>
      <c r="Z1402" s="172"/>
      <c r="AA1402" s="190"/>
      <c r="AB1402" s="190">
        <v>152</v>
      </c>
      <c r="AC1402" s="190">
        <v>154</v>
      </c>
      <c r="AD1402" s="190">
        <v>156</v>
      </c>
      <c r="AE1402" s="190">
        <v>155</v>
      </c>
      <c r="AF1402" s="190"/>
      <c r="AG1402" s="190">
        <v>134</v>
      </c>
      <c r="AH1402" s="190">
        <v>135</v>
      </c>
      <c r="AI1402" s="190">
        <v>133</v>
      </c>
      <c r="AJ1402" s="190">
        <v>139</v>
      </c>
      <c r="AK1402" s="172"/>
      <c r="AL1402" s="172"/>
      <c r="AM1402" s="265">
        <v>154.25</v>
      </c>
      <c r="AN1402" s="265">
        <v>135.25</v>
      </c>
      <c r="AO1402" s="183">
        <v>64</v>
      </c>
      <c r="AP1402" s="184">
        <v>169</v>
      </c>
      <c r="AQ1402" s="182"/>
      <c r="AR1402" s="182"/>
      <c r="AS1402" s="182"/>
      <c r="AT1402" s="182"/>
      <c r="AU1402" s="182">
        <v>190</v>
      </c>
      <c r="AV1402" s="182"/>
      <c r="AW1402" s="182"/>
      <c r="AX1402" s="182"/>
      <c r="AY1402" s="182"/>
      <c r="AZ1402" s="182"/>
      <c r="BA1402" s="182"/>
      <c r="BB1402" s="182"/>
      <c r="BC1402" s="182"/>
      <c r="BD1402" s="182"/>
      <c r="BE1402" s="182"/>
      <c r="BF1402" s="182"/>
      <c r="BG1402" s="182"/>
      <c r="BH1402" s="182">
        <v>2</v>
      </c>
      <c r="BI1402" s="182">
        <v>5</v>
      </c>
      <c r="BJ1402" s="182"/>
      <c r="BK1402" s="182"/>
      <c r="BL1402" s="182"/>
      <c r="BM1402" s="182"/>
      <c r="BN1402" s="182"/>
      <c r="BO1402" s="182"/>
      <c r="BP1402" s="182"/>
      <c r="BQ1402" s="228" t="s">
        <v>180</v>
      </c>
      <c r="BR1402" s="228" t="s">
        <v>192</v>
      </c>
      <c r="BS1402" s="228" t="s">
        <v>271</v>
      </c>
      <c r="BT1402" s="228"/>
      <c r="BU1402" s="228">
        <v>9</v>
      </c>
      <c r="BV1402" s="228" t="s">
        <v>272</v>
      </c>
      <c r="BW1402" s="228" t="s">
        <v>222</v>
      </c>
      <c r="BX1402" s="186">
        <v>0</v>
      </c>
      <c r="BY1402" s="182">
        <v>0</v>
      </c>
      <c r="BZ1402" s="182">
        <v>0</v>
      </c>
      <c r="CA1402" s="182">
        <v>190</v>
      </c>
      <c r="CB1402" s="182">
        <v>7</v>
      </c>
      <c r="CC1402" s="182">
        <v>7</v>
      </c>
      <c r="CD1402" s="182">
        <v>7</v>
      </c>
      <c r="CE1402" s="228">
        <v>2</v>
      </c>
      <c r="CF1402" s="228">
        <v>5</v>
      </c>
      <c r="CG1402" s="113">
        <v>0</v>
      </c>
      <c r="CH1402" s="113">
        <v>0</v>
      </c>
      <c r="CI1402" s="113">
        <v>0</v>
      </c>
      <c r="CJ1402" s="113">
        <v>0</v>
      </c>
      <c r="CK1402" s="113">
        <v>0</v>
      </c>
      <c r="CL1402" s="113">
        <v>0</v>
      </c>
      <c r="CM1402" s="113">
        <v>0</v>
      </c>
      <c r="CN1402" s="185">
        <v>7</v>
      </c>
      <c r="CO1402" s="181">
        <v>197</v>
      </c>
      <c r="CP1402" s="187">
        <v>3.553299492385787E-2</v>
      </c>
      <c r="CQ1402" s="173">
        <v>4.72972972972973E-2</v>
      </c>
      <c r="CR1402" s="173">
        <v>1.3310810810810809</v>
      </c>
      <c r="CS1402" s="173">
        <v>5.1756007393715338E-2</v>
      </c>
      <c r="CT1402" s="173">
        <v>1.4565619223659889</v>
      </c>
      <c r="CU1402" s="253">
        <v>2791</v>
      </c>
      <c r="CV1402" s="220">
        <v>-1</v>
      </c>
      <c r="CW1402" s="254">
        <f t="shared" si="147"/>
        <v>190</v>
      </c>
      <c r="CX1402" s="15">
        <f t="shared" si="148"/>
        <v>7</v>
      </c>
      <c r="CY1402" s="241">
        <f t="shared" si="149"/>
        <v>7</v>
      </c>
      <c r="CZ1402" s="241" t="str">
        <f>IFERROR(ROUND(CY1402/#REF!,1),"")</f>
        <v/>
      </c>
      <c r="DA1402" s="254">
        <f t="shared" si="150"/>
        <v>197</v>
      </c>
      <c r="DB1402" s="246">
        <f t="shared" si="151"/>
        <v>3.553299492385787E-2</v>
      </c>
      <c r="DC1402" s="195"/>
      <c r="DD1402" s="15" t="str">
        <f>IFERROR(#REF!-AO1402,"")</f>
        <v/>
      </c>
      <c r="DE1402" s="195"/>
      <c r="DF1402" s="266" t="str">
        <f>IFERROR(#REF!-L1402,"")</f>
        <v/>
      </c>
      <c r="DG1402" s="228" t="e">
        <f>IF(#REF!&gt;AP1402,0,1)</f>
        <v>#REF!</v>
      </c>
      <c r="DH1402" s="228">
        <f t="shared" si="152"/>
        <v>0</v>
      </c>
      <c r="DI1402" s="228">
        <f t="shared" si="153"/>
        <v>1</v>
      </c>
    </row>
    <row r="1403" spans="1:113" ht="20.25" customHeight="1" x14ac:dyDescent="0.2">
      <c r="A1403">
        <v>2022</v>
      </c>
      <c r="B1403">
        <v>3</v>
      </c>
      <c r="C1403" s="261">
        <v>44621</v>
      </c>
      <c r="D1403">
        <v>415</v>
      </c>
      <c r="E1403">
        <v>656</v>
      </c>
      <c r="F1403">
        <v>47</v>
      </c>
      <c r="G1403" s="194" t="s">
        <v>324</v>
      </c>
      <c r="H1403" s="241" t="s">
        <v>325</v>
      </c>
      <c r="I1403" s="241" t="s">
        <v>221</v>
      </c>
      <c r="J1403" s="241">
        <v>3</v>
      </c>
      <c r="K1403" s="241">
        <v>1</v>
      </c>
      <c r="L1403" s="262">
        <v>148</v>
      </c>
      <c r="M1403" s="263">
        <v>137</v>
      </c>
      <c r="N1403" s="264">
        <v>158</v>
      </c>
      <c r="O1403" s="190"/>
      <c r="P1403" s="190"/>
      <c r="Q1403" s="190"/>
      <c r="R1403" s="190"/>
      <c r="S1403" s="190"/>
      <c r="T1403" s="190"/>
      <c r="U1403" s="190"/>
      <c r="V1403" s="190"/>
      <c r="W1403" s="190"/>
      <c r="X1403" s="190"/>
      <c r="Y1403" s="172"/>
      <c r="Z1403" s="172"/>
      <c r="AA1403" s="190"/>
      <c r="AB1403" s="190">
        <v>152</v>
      </c>
      <c r="AC1403" s="190">
        <v>154</v>
      </c>
      <c r="AD1403" s="190">
        <v>156</v>
      </c>
      <c r="AE1403" s="190">
        <v>155</v>
      </c>
      <c r="AF1403" s="190"/>
      <c r="AG1403" s="190">
        <v>134</v>
      </c>
      <c r="AH1403" s="190">
        <v>135</v>
      </c>
      <c r="AI1403" s="190">
        <v>133</v>
      </c>
      <c r="AJ1403" s="190">
        <v>139</v>
      </c>
      <c r="AK1403" s="172"/>
      <c r="AL1403" s="172"/>
      <c r="AM1403" s="265">
        <v>154.25</v>
      </c>
      <c r="AN1403" s="265">
        <v>135.25</v>
      </c>
      <c r="AO1403" s="183">
        <v>64</v>
      </c>
      <c r="AP1403" s="184">
        <v>169</v>
      </c>
      <c r="AQ1403" s="182"/>
      <c r="AR1403" s="182"/>
      <c r="AS1403" s="182"/>
      <c r="AT1403" s="182"/>
      <c r="AU1403" s="182"/>
      <c r="AV1403" s="182"/>
      <c r="AW1403" s="182"/>
      <c r="AX1403" s="182"/>
      <c r="AY1403" s="182"/>
      <c r="AZ1403" s="182"/>
      <c r="BA1403" s="182"/>
      <c r="BB1403" s="182"/>
      <c r="BC1403" s="182"/>
      <c r="BD1403" s="182"/>
      <c r="BE1403" s="182"/>
      <c r="BF1403" s="182"/>
      <c r="BG1403" s="182"/>
      <c r="BH1403" s="182">
        <v>2</v>
      </c>
      <c r="BI1403" s="182">
        <v>3</v>
      </c>
      <c r="BJ1403" s="182"/>
      <c r="BK1403" s="182"/>
      <c r="BL1403" s="182"/>
      <c r="BM1403" s="182"/>
      <c r="BN1403" s="182"/>
      <c r="BO1403" s="182"/>
      <c r="BP1403" s="182"/>
      <c r="BQ1403" s="228" t="s">
        <v>180</v>
      </c>
      <c r="BR1403" s="228" t="s">
        <v>192</v>
      </c>
      <c r="BS1403" s="228" t="s">
        <v>326</v>
      </c>
      <c r="BT1403" s="228"/>
      <c r="BU1403" s="228">
        <v>9</v>
      </c>
      <c r="BV1403" s="228" t="s">
        <v>272</v>
      </c>
      <c r="BW1403" s="228" t="s">
        <v>222</v>
      </c>
      <c r="BX1403" s="186">
        <v>0</v>
      </c>
      <c r="BY1403" s="182">
        <v>0</v>
      </c>
      <c r="BZ1403" s="182">
        <v>0</v>
      </c>
      <c r="CA1403" s="182">
        <v>0</v>
      </c>
      <c r="CB1403" s="182">
        <v>5</v>
      </c>
      <c r="CC1403" s="182">
        <v>5</v>
      </c>
      <c r="CD1403" s="182">
        <v>5</v>
      </c>
      <c r="CE1403" s="228">
        <v>2</v>
      </c>
      <c r="CF1403" s="228">
        <v>3</v>
      </c>
      <c r="CG1403" s="113">
        <v>0</v>
      </c>
      <c r="CH1403" s="113">
        <v>0</v>
      </c>
      <c r="CI1403" s="113">
        <v>0</v>
      </c>
      <c r="CJ1403" s="113">
        <v>0</v>
      </c>
      <c r="CK1403" s="113">
        <v>0</v>
      </c>
      <c r="CL1403" s="113">
        <v>0</v>
      </c>
      <c r="CM1403" s="113">
        <v>0</v>
      </c>
      <c r="CN1403" s="185">
        <v>5</v>
      </c>
      <c r="CO1403" s="181">
        <v>5</v>
      </c>
      <c r="CP1403" s="187">
        <v>1</v>
      </c>
      <c r="CQ1403" s="173">
        <v>3.3783783783783793E-2</v>
      </c>
      <c r="CR1403" s="173">
        <v>3.3783783783783793E-2</v>
      </c>
      <c r="CS1403" s="173">
        <v>3.6968576709796683E-2</v>
      </c>
      <c r="CT1403" s="173">
        <v>3.6968576709796683E-2</v>
      </c>
      <c r="CU1403" s="253">
        <v>2791</v>
      </c>
      <c r="CV1403" s="220">
        <v>-1</v>
      </c>
      <c r="CW1403" s="254">
        <f t="shared" si="147"/>
        <v>0</v>
      </c>
      <c r="CX1403" s="15">
        <f t="shared" si="148"/>
        <v>5</v>
      </c>
      <c r="CY1403" s="241">
        <f t="shared" si="149"/>
        <v>5</v>
      </c>
      <c r="CZ1403" s="241" t="str">
        <f>IFERROR(ROUND(CY1403/#REF!,1),"")</f>
        <v/>
      </c>
      <c r="DA1403" s="254">
        <f t="shared" si="150"/>
        <v>5</v>
      </c>
      <c r="DB1403" s="246">
        <f t="shared" si="151"/>
        <v>1</v>
      </c>
      <c r="DC1403" s="195"/>
      <c r="DD1403" s="15" t="str">
        <f>IFERROR(#REF!-AO1403,"")</f>
        <v/>
      </c>
      <c r="DE1403" s="195"/>
      <c r="DF1403" s="266" t="str">
        <f>IFERROR(#REF!-L1403,"")</f>
        <v/>
      </c>
      <c r="DG1403" s="228" t="e">
        <f>IF(#REF!&gt;AP1403,0,1)</f>
        <v>#REF!</v>
      </c>
      <c r="DH1403" s="228">
        <f t="shared" si="152"/>
        <v>0</v>
      </c>
      <c r="DI1403" s="228">
        <f t="shared" si="153"/>
        <v>1</v>
      </c>
    </row>
    <row r="1404" spans="1:113" ht="20.25" customHeight="1" x14ac:dyDescent="0.2">
      <c r="A1404">
        <v>2022</v>
      </c>
      <c r="B1404">
        <v>3</v>
      </c>
      <c r="C1404" s="261">
        <v>44621</v>
      </c>
      <c r="D1404">
        <v>415</v>
      </c>
      <c r="E1404">
        <v>657</v>
      </c>
      <c r="F1404">
        <v>47</v>
      </c>
      <c r="G1404" s="194" t="s">
        <v>327</v>
      </c>
      <c r="H1404" s="241" t="s">
        <v>328</v>
      </c>
      <c r="I1404" s="241" t="s">
        <v>221</v>
      </c>
      <c r="J1404" s="241">
        <v>3</v>
      </c>
      <c r="K1404" s="241">
        <v>1</v>
      </c>
      <c r="L1404" s="262">
        <v>90</v>
      </c>
      <c r="M1404" s="263">
        <v>83</v>
      </c>
      <c r="N1404" s="264">
        <v>96</v>
      </c>
      <c r="O1404" s="190"/>
      <c r="P1404" s="190"/>
      <c r="Q1404" s="190"/>
      <c r="R1404" s="190"/>
      <c r="S1404" s="190"/>
      <c r="T1404" s="190"/>
      <c r="U1404" s="190"/>
      <c r="V1404" s="190"/>
      <c r="W1404" s="190"/>
      <c r="X1404" s="190"/>
      <c r="Y1404" s="172"/>
      <c r="Z1404" s="172"/>
      <c r="AA1404" s="190"/>
      <c r="AB1404" s="190">
        <v>122</v>
      </c>
      <c r="AC1404" s="190">
        <v>119</v>
      </c>
      <c r="AD1404" s="190">
        <v>129</v>
      </c>
      <c r="AE1404" s="190">
        <v>131</v>
      </c>
      <c r="AF1404" s="190"/>
      <c r="AG1404" s="190">
        <v>104</v>
      </c>
      <c r="AH1404" s="190">
        <v>105</v>
      </c>
      <c r="AI1404" s="190">
        <v>107</v>
      </c>
      <c r="AJ1404" s="190">
        <v>111</v>
      </c>
      <c r="AK1404" s="172"/>
      <c r="AL1404" s="172"/>
      <c r="AM1404" s="265">
        <v>125.25</v>
      </c>
      <c r="AN1404" s="265">
        <v>106.75</v>
      </c>
      <c r="AO1404" s="183">
        <v>64</v>
      </c>
      <c r="AP1404" s="184">
        <v>169</v>
      </c>
      <c r="AQ1404" s="182"/>
      <c r="AR1404" s="182"/>
      <c r="AS1404" s="182"/>
      <c r="AT1404" s="182"/>
      <c r="AU1404" s="182">
        <v>585</v>
      </c>
      <c r="AV1404" s="182"/>
      <c r="AW1404" s="182"/>
      <c r="AX1404" s="182"/>
      <c r="AY1404" s="182"/>
      <c r="AZ1404" s="182"/>
      <c r="BA1404" s="182"/>
      <c r="BB1404" s="182"/>
      <c r="BC1404" s="182"/>
      <c r="BD1404" s="182"/>
      <c r="BE1404" s="182"/>
      <c r="BF1404" s="182"/>
      <c r="BG1404" s="182"/>
      <c r="BH1404" s="182"/>
      <c r="BI1404" s="182"/>
      <c r="BJ1404" s="182"/>
      <c r="BK1404" s="182"/>
      <c r="BL1404" s="182"/>
      <c r="BM1404" s="182"/>
      <c r="BN1404" s="182"/>
      <c r="BO1404" s="182"/>
      <c r="BP1404" s="182"/>
      <c r="BQ1404" s="228" t="s">
        <v>180</v>
      </c>
      <c r="BR1404" s="228" t="s">
        <v>192</v>
      </c>
      <c r="BS1404" s="228" t="s">
        <v>329</v>
      </c>
      <c r="BT1404" s="228"/>
      <c r="BU1404" s="228">
        <v>9</v>
      </c>
      <c r="BV1404" s="228" t="s">
        <v>272</v>
      </c>
      <c r="BW1404" s="228" t="s">
        <v>222</v>
      </c>
      <c r="BX1404" s="186">
        <v>0</v>
      </c>
      <c r="BY1404" s="182">
        <v>0</v>
      </c>
      <c r="BZ1404" s="182">
        <v>0</v>
      </c>
      <c r="CA1404" s="182">
        <v>585</v>
      </c>
      <c r="CB1404" s="182">
        <v>0</v>
      </c>
      <c r="CC1404" s="182">
        <v>0</v>
      </c>
      <c r="CD1404" s="182">
        <v>0</v>
      </c>
      <c r="CE1404" s="228">
        <v>0</v>
      </c>
      <c r="CF1404" s="228">
        <v>0</v>
      </c>
      <c r="CG1404" s="113">
        <v>0</v>
      </c>
      <c r="CH1404" s="113">
        <v>0</v>
      </c>
      <c r="CI1404" s="113">
        <v>0</v>
      </c>
      <c r="CJ1404" s="113">
        <v>0</v>
      </c>
      <c r="CK1404" s="113">
        <v>0</v>
      </c>
      <c r="CL1404" s="113">
        <v>0</v>
      </c>
      <c r="CM1404" s="113">
        <v>0</v>
      </c>
      <c r="CN1404" s="185">
        <v>0</v>
      </c>
      <c r="CO1404" s="181">
        <v>585</v>
      </c>
      <c r="CP1404" s="187">
        <v>0</v>
      </c>
      <c r="CQ1404" s="173">
        <v>0</v>
      </c>
      <c r="CR1404" s="173">
        <v>6.5</v>
      </c>
      <c r="CS1404" s="173">
        <v>0</v>
      </c>
      <c r="CT1404" s="173">
        <v>5.4800936768149882</v>
      </c>
      <c r="CU1404" s="253">
        <v>2791</v>
      </c>
      <c r="CV1404" s="220">
        <v>-1</v>
      </c>
      <c r="CW1404" s="254">
        <f t="shared" si="147"/>
        <v>585</v>
      </c>
      <c r="CX1404" s="15">
        <f t="shared" si="148"/>
        <v>0</v>
      </c>
      <c r="CY1404" s="241">
        <f t="shared" si="149"/>
        <v>0</v>
      </c>
      <c r="CZ1404" s="241" t="str">
        <f>IFERROR(ROUND(CY1404/#REF!,1),"")</f>
        <v/>
      </c>
      <c r="DA1404" s="254">
        <f t="shared" si="150"/>
        <v>585</v>
      </c>
      <c r="DB1404" s="246">
        <f t="shared" si="151"/>
        <v>0</v>
      </c>
      <c r="DC1404" s="195"/>
      <c r="DD1404" s="15" t="str">
        <f>IFERROR(#REF!-AO1404,"")</f>
        <v/>
      </c>
      <c r="DE1404" s="195"/>
      <c r="DF1404" s="266" t="str">
        <f>IFERROR(#REF!-L1404,"")</f>
        <v/>
      </c>
      <c r="DG1404" s="228" t="e">
        <f>IF(#REF!&gt;AP1404,0,1)</f>
        <v>#REF!</v>
      </c>
      <c r="DH1404" s="228">
        <f t="shared" si="152"/>
        <v>1</v>
      </c>
      <c r="DI1404" s="228">
        <f t="shared" si="153"/>
        <v>0</v>
      </c>
    </row>
    <row r="1405" spans="1:113" ht="20.25" customHeight="1" x14ac:dyDescent="0.2">
      <c r="A1405">
        <v>2022</v>
      </c>
      <c r="B1405">
        <v>3</v>
      </c>
      <c r="C1405" s="261">
        <v>44621</v>
      </c>
      <c r="D1405">
        <v>415</v>
      </c>
      <c r="E1405">
        <v>658</v>
      </c>
      <c r="F1405">
        <v>47</v>
      </c>
      <c r="G1405" s="194" t="s">
        <v>273</v>
      </c>
      <c r="H1405" s="241" t="s">
        <v>274</v>
      </c>
      <c r="I1405" s="241" t="s">
        <v>221</v>
      </c>
      <c r="J1405" s="241">
        <v>3</v>
      </c>
      <c r="K1405" s="241">
        <v>1</v>
      </c>
      <c r="L1405" s="262">
        <v>90</v>
      </c>
      <c r="M1405" s="263">
        <v>83</v>
      </c>
      <c r="N1405" s="264">
        <v>96</v>
      </c>
      <c r="O1405" s="190"/>
      <c r="P1405" s="190"/>
      <c r="Q1405" s="190"/>
      <c r="R1405" s="190"/>
      <c r="S1405" s="190"/>
      <c r="T1405" s="190"/>
      <c r="U1405" s="190"/>
      <c r="V1405" s="190"/>
      <c r="W1405" s="190"/>
      <c r="X1405" s="190"/>
      <c r="Y1405" s="172"/>
      <c r="Z1405" s="172"/>
      <c r="AA1405" s="190"/>
      <c r="AB1405" s="190">
        <v>122</v>
      </c>
      <c r="AC1405" s="190">
        <v>119</v>
      </c>
      <c r="AD1405" s="190">
        <v>129</v>
      </c>
      <c r="AE1405" s="190">
        <v>131</v>
      </c>
      <c r="AF1405" s="190"/>
      <c r="AG1405" s="190">
        <v>104</v>
      </c>
      <c r="AH1405" s="190">
        <v>105</v>
      </c>
      <c r="AI1405" s="190">
        <v>107</v>
      </c>
      <c r="AJ1405" s="190">
        <v>111</v>
      </c>
      <c r="AK1405" s="172">
        <v>187</v>
      </c>
      <c r="AL1405" s="172">
        <v>186</v>
      </c>
      <c r="AM1405" s="265">
        <v>125.25</v>
      </c>
      <c r="AN1405" s="265">
        <v>106.75</v>
      </c>
      <c r="AO1405" s="183">
        <v>64</v>
      </c>
      <c r="AP1405" s="184">
        <v>169</v>
      </c>
      <c r="AQ1405" s="182">
        <v>57.908847184986591</v>
      </c>
      <c r="AR1405" s="182">
        <v>186.5</v>
      </c>
      <c r="AS1405" s="182"/>
      <c r="AT1405" s="182"/>
      <c r="AU1405" s="182"/>
      <c r="AV1405" s="182"/>
      <c r="AW1405" s="182"/>
      <c r="AX1405" s="182"/>
      <c r="AY1405" s="182"/>
      <c r="AZ1405" s="182"/>
      <c r="BA1405" s="182"/>
      <c r="BB1405" s="182"/>
      <c r="BC1405" s="182"/>
      <c r="BD1405" s="182"/>
      <c r="BE1405" s="182"/>
      <c r="BF1405" s="182"/>
      <c r="BG1405" s="182"/>
      <c r="BH1405" s="182"/>
      <c r="BI1405" s="182"/>
      <c r="BJ1405" s="182"/>
      <c r="BK1405" s="182"/>
      <c r="BL1405" s="182"/>
      <c r="BM1405" s="182"/>
      <c r="BN1405" s="182"/>
      <c r="BO1405" s="182"/>
      <c r="BP1405" s="182"/>
      <c r="BQ1405" s="228" t="s">
        <v>180</v>
      </c>
      <c r="BR1405" s="228" t="s">
        <v>192</v>
      </c>
      <c r="BS1405" s="228" t="s">
        <v>275</v>
      </c>
      <c r="BT1405" s="228"/>
      <c r="BU1405" s="228">
        <v>9</v>
      </c>
      <c r="BV1405" s="228" t="s">
        <v>272</v>
      </c>
      <c r="BW1405" s="228" t="s">
        <v>222</v>
      </c>
      <c r="BX1405" s="186">
        <v>0</v>
      </c>
      <c r="BY1405" s="182">
        <v>0</v>
      </c>
      <c r="BZ1405" s="182">
        <v>0</v>
      </c>
      <c r="CA1405" s="182">
        <v>0</v>
      </c>
      <c r="CB1405" s="182">
        <v>0</v>
      </c>
      <c r="CC1405" s="182">
        <v>0</v>
      </c>
      <c r="CD1405" s="182">
        <v>0</v>
      </c>
      <c r="CE1405" s="228">
        <v>0</v>
      </c>
      <c r="CF1405" s="228">
        <v>0</v>
      </c>
      <c r="CG1405" s="113">
        <v>0</v>
      </c>
      <c r="CH1405" s="113">
        <v>0</v>
      </c>
      <c r="CI1405" s="113">
        <v>0</v>
      </c>
      <c r="CJ1405" s="113">
        <v>0</v>
      </c>
      <c r="CK1405" s="113">
        <v>0</v>
      </c>
      <c r="CL1405" s="113">
        <v>0</v>
      </c>
      <c r="CM1405" s="113">
        <v>0</v>
      </c>
      <c r="CN1405" s="185">
        <v>0</v>
      </c>
      <c r="CO1405" s="181">
        <v>0</v>
      </c>
      <c r="CP1405" s="187"/>
      <c r="CQ1405" s="173">
        <v>0</v>
      </c>
      <c r="CR1405" s="173">
        <v>0</v>
      </c>
      <c r="CS1405" s="173">
        <v>0</v>
      </c>
      <c r="CT1405" s="173">
        <v>0</v>
      </c>
      <c r="CU1405" s="253">
        <v>2791</v>
      </c>
      <c r="CV1405" s="220">
        <v>-1</v>
      </c>
      <c r="CW1405" s="254">
        <f t="shared" si="147"/>
        <v>0</v>
      </c>
      <c r="CX1405" s="15">
        <f t="shared" si="148"/>
        <v>0</v>
      </c>
      <c r="CY1405" s="241">
        <f t="shared" si="149"/>
        <v>0</v>
      </c>
      <c r="CZ1405" s="241" t="str">
        <f>IFERROR(ROUND(CY1405/#REF!,1),"")</f>
        <v/>
      </c>
      <c r="DA1405" s="254">
        <f t="shared" si="150"/>
        <v>0</v>
      </c>
      <c r="DB1405" s="246" t="str">
        <f t="shared" si="151"/>
        <v/>
      </c>
      <c r="DC1405" s="195"/>
      <c r="DD1405" s="15" t="str">
        <f>IFERROR(#REF!-AO1405,"")</f>
        <v/>
      </c>
      <c r="DE1405" s="195"/>
      <c r="DF1405" s="266" t="str">
        <f>IFERROR(#REF!-L1405,"")</f>
        <v/>
      </c>
      <c r="DG1405" s="228" t="e">
        <f>IF(#REF!&gt;AP1405,0,1)</f>
        <v>#REF!</v>
      </c>
      <c r="DH1405" s="228">
        <f t="shared" si="152"/>
        <v>1</v>
      </c>
      <c r="DI1405" s="228">
        <f t="shared" si="153"/>
        <v>0</v>
      </c>
    </row>
    <row r="1406" spans="1:113" ht="20.25" customHeight="1" x14ac:dyDescent="0.2">
      <c r="A1406">
        <v>2022</v>
      </c>
      <c r="B1406">
        <v>3</v>
      </c>
      <c r="C1406" s="261">
        <v>44621</v>
      </c>
      <c r="D1406">
        <v>4</v>
      </c>
      <c r="E1406">
        <v>11</v>
      </c>
      <c r="F1406">
        <v>48</v>
      </c>
      <c r="G1406" s="194" t="s">
        <v>276</v>
      </c>
      <c r="H1406" s="241" t="s">
        <v>277</v>
      </c>
      <c r="I1406" s="241" t="s">
        <v>221</v>
      </c>
      <c r="J1406" s="241">
        <v>2</v>
      </c>
      <c r="K1406" s="241">
        <v>2</v>
      </c>
      <c r="L1406" s="262">
        <v>212</v>
      </c>
      <c r="M1406" s="263">
        <v>197</v>
      </c>
      <c r="N1406" s="264">
        <v>226</v>
      </c>
      <c r="O1406" s="190"/>
      <c r="P1406" s="190"/>
      <c r="Q1406" s="190"/>
      <c r="R1406" s="190"/>
      <c r="S1406" s="190"/>
      <c r="T1406" s="190"/>
      <c r="U1406" s="190"/>
      <c r="V1406" s="190"/>
      <c r="W1406" s="190"/>
      <c r="X1406" s="190"/>
      <c r="Y1406" s="172"/>
      <c r="Z1406" s="172"/>
      <c r="AA1406" s="190"/>
      <c r="AB1406" s="190">
        <v>247</v>
      </c>
      <c r="AC1406" s="190">
        <v>267</v>
      </c>
      <c r="AD1406" s="190">
        <v>263</v>
      </c>
      <c r="AE1406" s="190">
        <v>270</v>
      </c>
      <c r="AF1406" s="190"/>
      <c r="AG1406" s="190">
        <v>214</v>
      </c>
      <c r="AH1406" s="190">
        <v>220</v>
      </c>
      <c r="AI1406" s="190">
        <v>214</v>
      </c>
      <c r="AJ1406" s="190">
        <v>224</v>
      </c>
      <c r="AK1406" s="172"/>
      <c r="AL1406" s="172"/>
      <c r="AM1406" s="265">
        <v>261.75</v>
      </c>
      <c r="AN1406" s="265">
        <v>218</v>
      </c>
      <c r="AO1406" s="183">
        <v>48</v>
      </c>
      <c r="AP1406" s="184">
        <v>195</v>
      </c>
      <c r="AQ1406" s="182"/>
      <c r="AR1406" s="182"/>
      <c r="AS1406" s="182"/>
      <c r="AT1406" s="182"/>
      <c r="AU1406" s="182">
        <v>320</v>
      </c>
      <c r="AV1406" s="182"/>
      <c r="AW1406" s="182"/>
      <c r="AX1406" s="182"/>
      <c r="AY1406" s="182"/>
      <c r="AZ1406" s="182"/>
      <c r="BA1406" s="182"/>
      <c r="BB1406" s="182"/>
      <c r="BC1406" s="182"/>
      <c r="BD1406" s="182"/>
      <c r="BE1406" s="182"/>
      <c r="BF1406" s="182"/>
      <c r="BG1406" s="182"/>
      <c r="BH1406" s="182"/>
      <c r="BI1406" s="182">
        <v>2</v>
      </c>
      <c r="BJ1406" s="182">
        <v>2</v>
      </c>
      <c r="BK1406" s="182"/>
      <c r="BL1406" s="182"/>
      <c r="BM1406" s="182"/>
      <c r="BN1406" s="182"/>
      <c r="BO1406" s="182"/>
      <c r="BP1406" s="182"/>
      <c r="BQ1406" s="228" t="s">
        <v>180</v>
      </c>
      <c r="BR1406" s="228" t="s">
        <v>266</v>
      </c>
      <c r="BS1406" s="228" t="s">
        <v>278</v>
      </c>
      <c r="BT1406" s="228"/>
      <c r="BU1406" s="228">
        <v>9</v>
      </c>
      <c r="BV1406" s="228" t="s">
        <v>268</v>
      </c>
      <c r="BW1406" s="228" t="s">
        <v>222</v>
      </c>
      <c r="BX1406" s="186">
        <v>0</v>
      </c>
      <c r="BY1406" s="182">
        <v>0</v>
      </c>
      <c r="BZ1406" s="182">
        <v>0</v>
      </c>
      <c r="CA1406" s="182">
        <v>320</v>
      </c>
      <c r="CB1406" s="182">
        <v>4</v>
      </c>
      <c r="CC1406" s="182">
        <v>2</v>
      </c>
      <c r="CD1406" s="182">
        <v>2</v>
      </c>
      <c r="CE1406" s="228">
        <v>0</v>
      </c>
      <c r="CF1406" s="228">
        <v>1</v>
      </c>
      <c r="CG1406" s="113">
        <v>1</v>
      </c>
      <c r="CH1406" s="113">
        <v>0</v>
      </c>
      <c r="CI1406" s="113">
        <v>0</v>
      </c>
      <c r="CJ1406" s="113">
        <v>0</v>
      </c>
      <c r="CK1406" s="113">
        <v>0</v>
      </c>
      <c r="CL1406" s="113">
        <v>0</v>
      </c>
      <c r="CM1406" s="113">
        <v>0</v>
      </c>
      <c r="CN1406" s="185">
        <v>2</v>
      </c>
      <c r="CO1406" s="181">
        <v>322</v>
      </c>
      <c r="CP1406" s="187">
        <v>6.2111801242236021E-3</v>
      </c>
      <c r="CQ1406" s="173">
        <v>9.433962264150943E-3</v>
      </c>
      <c r="CR1406" s="173">
        <v>1.5188679245283021</v>
      </c>
      <c r="CS1406" s="173">
        <v>9.1743119266055051E-3</v>
      </c>
      <c r="CT1406" s="173">
        <v>1.477064220183486</v>
      </c>
      <c r="CU1406" s="253">
        <v>2791</v>
      </c>
      <c r="CV1406" s="220">
        <v>-1</v>
      </c>
      <c r="CW1406" s="254">
        <f t="shared" si="147"/>
        <v>320</v>
      </c>
      <c r="CX1406" s="15">
        <f t="shared" si="148"/>
        <v>4</v>
      </c>
      <c r="CY1406" s="241">
        <f t="shared" si="149"/>
        <v>2</v>
      </c>
      <c r="CZ1406" s="241" t="str">
        <f>IFERROR(ROUND(CY1406/#REF!,1),"")</f>
        <v/>
      </c>
      <c r="DA1406" s="254">
        <f t="shared" si="150"/>
        <v>322</v>
      </c>
      <c r="DB1406" s="246">
        <f t="shared" si="151"/>
        <v>6.2111801242236021E-3</v>
      </c>
      <c r="DC1406" s="195"/>
      <c r="DD1406" s="15" t="str">
        <f>IFERROR(#REF!-AO1406,"")</f>
        <v/>
      </c>
      <c r="DE1406" s="195"/>
      <c r="DF1406" s="266" t="str">
        <f>IFERROR(#REF!-L1406,"")</f>
        <v/>
      </c>
      <c r="DG1406" s="228" t="e">
        <f>IF(#REF!&gt;AP1406,0,1)</f>
        <v>#REF!</v>
      </c>
      <c r="DH1406" s="228">
        <f t="shared" si="152"/>
        <v>1</v>
      </c>
      <c r="DI1406" s="228">
        <f t="shared" si="153"/>
        <v>1</v>
      </c>
    </row>
    <row r="1407" spans="1:113" ht="20.25" customHeight="1" x14ac:dyDescent="0.2">
      <c r="A1407">
        <v>2022</v>
      </c>
      <c r="B1407">
        <v>3</v>
      </c>
      <c r="C1407" s="261">
        <v>44621</v>
      </c>
      <c r="D1407">
        <v>4</v>
      </c>
      <c r="E1407">
        <v>12</v>
      </c>
      <c r="F1407">
        <v>48</v>
      </c>
      <c r="G1407" s="194" t="s">
        <v>264</v>
      </c>
      <c r="H1407" s="241" t="s">
        <v>265</v>
      </c>
      <c r="I1407" s="241" t="s">
        <v>221</v>
      </c>
      <c r="J1407" s="241">
        <v>2</v>
      </c>
      <c r="K1407" s="241">
        <v>2</v>
      </c>
      <c r="L1407" s="262">
        <v>212</v>
      </c>
      <c r="M1407" s="263">
        <v>197</v>
      </c>
      <c r="N1407" s="264">
        <v>226</v>
      </c>
      <c r="O1407" s="190"/>
      <c r="P1407" s="190"/>
      <c r="Q1407" s="190"/>
      <c r="R1407" s="190"/>
      <c r="S1407" s="190"/>
      <c r="T1407" s="190"/>
      <c r="U1407" s="190"/>
      <c r="V1407" s="190"/>
      <c r="W1407" s="190"/>
      <c r="X1407" s="190"/>
      <c r="Y1407" s="172"/>
      <c r="Z1407" s="172"/>
      <c r="AA1407" s="190"/>
      <c r="AB1407" s="190">
        <v>252</v>
      </c>
      <c r="AC1407" s="190">
        <v>270</v>
      </c>
      <c r="AD1407" s="190">
        <v>267</v>
      </c>
      <c r="AE1407" s="190">
        <v>276</v>
      </c>
      <c r="AF1407" s="190"/>
      <c r="AG1407" s="190">
        <v>217</v>
      </c>
      <c r="AH1407" s="190">
        <v>225</v>
      </c>
      <c r="AI1407" s="190">
        <v>219</v>
      </c>
      <c r="AJ1407" s="190">
        <v>227</v>
      </c>
      <c r="AK1407" s="172">
        <v>137</v>
      </c>
      <c r="AL1407" s="172">
        <v>147</v>
      </c>
      <c r="AM1407" s="265">
        <v>266.25</v>
      </c>
      <c r="AN1407" s="265">
        <v>222</v>
      </c>
      <c r="AO1407" s="183">
        <v>48</v>
      </c>
      <c r="AP1407" s="184">
        <v>195</v>
      </c>
      <c r="AQ1407" s="182">
        <v>50.70422535211268</v>
      </c>
      <c r="AR1407" s="182">
        <v>142</v>
      </c>
      <c r="AS1407" s="182"/>
      <c r="AT1407" s="182"/>
      <c r="AU1407" s="182">
        <v>320</v>
      </c>
      <c r="AV1407" s="182"/>
      <c r="AW1407" s="182"/>
      <c r="AX1407" s="182"/>
      <c r="AY1407" s="182"/>
      <c r="AZ1407" s="182"/>
      <c r="BA1407" s="182"/>
      <c r="BB1407" s="182"/>
      <c r="BC1407" s="182"/>
      <c r="BD1407" s="182"/>
      <c r="BE1407" s="182"/>
      <c r="BF1407" s="182"/>
      <c r="BG1407" s="182"/>
      <c r="BH1407" s="182"/>
      <c r="BI1407" s="182">
        <v>1</v>
      </c>
      <c r="BJ1407" s="182"/>
      <c r="BK1407" s="182"/>
      <c r="BL1407" s="182"/>
      <c r="BM1407" s="182"/>
      <c r="BN1407" s="182"/>
      <c r="BO1407" s="182"/>
      <c r="BP1407" s="182"/>
      <c r="BQ1407" s="228" t="s">
        <v>180</v>
      </c>
      <c r="BR1407" s="228" t="s">
        <v>266</v>
      </c>
      <c r="BS1407" s="228" t="s">
        <v>267</v>
      </c>
      <c r="BT1407" s="228"/>
      <c r="BU1407" s="228">
        <v>9</v>
      </c>
      <c r="BV1407" s="228" t="s">
        <v>268</v>
      </c>
      <c r="BW1407" s="228" t="s">
        <v>222</v>
      </c>
      <c r="BX1407" s="186">
        <v>0</v>
      </c>
      <c r="BY1407" s="182">
        <v>0</v>
      </c>
      <c r="BZ1407" s="182">
        <v>0</v>
      </c>
      <c r="CA1407" s="182">
        <v>320</v>
      </c>
      <c r="CB1407" s="182">
        <v>1</v>
      </c>
      <c r="CC1407" s="182">
        <v>0.5</v>
      </c>
      <c r="CD1407" s="182">
        <v>0</v>
      </c>
      <c r="CE1407" s="228">
        <v>0</v>
      </c>
      <c r="CF1407" s="228">
        <v>0</v>
      </c>
      <c r="CG1407" s="113">
        <v>0</v>
      </c>
      <c r="CH1407" s="113">
        <v>0</v>
      </c>
      <c r="CI1407" s="113">
        <v>0</v>
      </c>
      <c r="CJ1407" s="113">
        <v>0</v>
      </c>
      <c r="CK1407" s="113">
        <v>0</v>
      </c>
      <c r="CL1407" s="113">
        <v>0</v>
      </c>
      <c r="CM1407" s="113">
        <v>0</v>
      </c>
      <c r="CN1407" s="185">
        <v>0.5</v>
      </c>
      <c r="CO1407" s="181">
        <v>320</v>
      </c>
      <c r="CP1407" s="187">
        <v>1.5625000000000001E-3</v>
      </c>
      <c r="CQ1407" s="173">
        <v>2.3584905660377362E-3</v>
      </c>
      <c r="CR1407" s="173">
        <v>1.5094339622641511</v>
      </c>
      <c r="CS1407" s="173">
        <v>2.2522522522522518E-3</v>
      </c>
      <c r="CT1407" s="173">
        <v>1.4414414414414409</v>
      </c>
      <c r="CU1407" s="253">
        <v>2791</v>
      </c>
      <c r="CV1407" s="220">
        <v>-1</v>
      </c>
      <c r="CW1407" s="254">
        <f t="shared" si="147"/>
        <v>320</v>
      </c>
      <c r="CX1407" s="15">
        <f t="shared" si="148"/>
        <v>1</v>
      </c>
      <c r="CY1407" s="241">
        <f t="shared" si="149"/>
        <v>1</v>
      </c>
      <c r="CZ1407" s="241" t="str">
        <f>IFERROR(ROUND(CY1407/#REF!,1),"")</f>
        <v/>
      </c>
      <c r="DA1407" s="254">
        <f t="shared" si="150"/>
        <v>321</v>
      </c>
      <c r="DB1407" s="246">
        <f t="shared" si="151"/>
        <v>3.1152647975077881E-3</v>
      </c>
      <c r="DC1407" s="195"/>
      <c r="DD1407" s="15" t="str">
        <f>IFERROR(#REF!-AO1407,"")</f>
        <v/>
      </c>
      <c r="DE1407" s="195"/>
      <c r="DF1407" s="266" t="str">
        <f>IFERROR(#REF!-L1407,"")</f>
        <v/>
      </c>
      <c r="DG1407" s="228" t="e">
        <f>IF(#REF!&gt;AP1407,0,1)</f>
        <v>#REF!</v>
      </c>
      <c r="DH1407" s="228">
        <f t="shared" si="152"/>
        <v>1</v>
      </c>
      <c r="DI1407" s="228">
        <f t="shared" si="153"/>
        <v>1</v>
      </c>
    </row>
    <row r="1408" spans="1:113" ht="20.25" customHeight="1" x14ac:dyDescent="0.2">
      <c r="A1408">
        <v>2022</v>
      </c>
      <c r="B1408">
        <v>3</v>
      </c>
      <c r="C1408" s="261">
        <v>44621</v>
      </c>
      <c r="D1408">
        <v>334</v>
      </c>
      <c r="E1408">
        <v>254</v>
      </c>
      <c r="F1408">
        <v>49</v>
      </c>
      <c r="G1408" s="194" t="s">
        <v>220</v>
      </c>
      <c r="H1408" s="241" t="s">
        <v>179</v>
      </c>
      <c r="I1408" s="241" t="s">
        <v>221</v>
      </c>
      <c r="J1408" s="241">
        <v>4</v>
      </c>
      <c r="K1408" s="241">
        <v>2</v>
      </c>
      <c r="L1408" s="262">
        <v>203</v>
      </c>
      <c r="M1408" s="263">
        <v>188</v>
      </c>
      <c r="N1408" s="264">
        <v>217</v>
      </c>
      <c r="O1408" s="190"/>
      <c r="P1408" s="190">
        <v>253</v>
      </c>
      <c r="Q1408" s="190">
        <v>266</v>
      </c>
      <c r="R1408" s="190">
        <v>295</v>
      </c>
      <c r="S1408" s="190">
        <v>268</v>
      </c>
      <c r="T1408" s="190"/>
      <c r="U1408" s="190">
        <v>196</v>
      </c>
      <c r="V1408" s="190">
        <v>210</v>
      </c>
      <c r="W1408" s="190">
        <v>200</v>
      </c>
      <c r="X1408" s="190">
        <v>213</v>
      </c>
      <c r="Y1408" s="172">
        <v>142</v>
      </c>
      <c r="Z1408" s="172">
        <v>137</v>
      </c>
      <c r="AA1408" s="190">
        <v>235</v>
      </c>
      <c r="AB1408" s="190">
        <v>287</v>
      </c>
      <c r="AC1408" s="190">
        <v>302</v>
      </c>
      <c r="AD1408" s="190">
        <v>258</v>
      </c>
      <c r="AE1408" s="190">
        <v>265</v>
      </c>
      <c r="AF1408" s="190">
        <v>205</v>
      </c>
      <c r="AG1408" s="190">
        <v>201</v>
      </c>
      <c r="AH1408" s="190">
        <v>216</v>
      </c>
      <c r="AI1408" s="190">
        <v>200</v>
      </c>
      <c r="AJ1408" s="190">
        <v>212</v>
      </c>
      <c r="AK1408" s="172"/>
      <c r="AL1408" s="172"/>
      <c r="AM1408" s="265">
        <v>269.88888888888891</v>
      </c>
      <c r="AN1408" s="265">
        <v>205.88888888888891</v>
      </c>
      <c r="AO1408" s="183">
        <v>94</v>
      </c>
      <c r="AP1408" s="184">
        <v>153</v>
      </c>
      <c r="AQ1408" s="182">
        <v>103.2258064516129</v>
      </c>
      <c r="AR1408" s="182">
        <v>139.5</v>
      </c>
      <c r="AS1408" s="182"/>
      <c r="AT1408" s="182"/>
      <c r="AU1408" s="182">
        <v>1350</v>
      </c>
      <c r="AV1408" s="182">
        <v>9</v>
      </c>
      <c r="AW1408" s="182">
        <v>3</v>
      </c>
      <c r="AX1408" s="182">
        <v>8</v>
      </c>
      <c r="AY1408" s="182"/>
      <c r="AZ1408" s="182"/>
      <c r="BA1408" s="182"/>
      <c r="BB1408" s="182"/>
      <c r="BC1408" s="182"/>
      <c r="BD1408" s="182"/>
      <c r="BE1408" s="182"/>
      <c r="BF1408" s="182"/>
      <c r="BG1408" s="182"/>
      <c r="BH1408" s="182">
        <v>3</v>
      </c>
      <c r="BI1408" s="182">
        <v>4</v>
      </c>
      <c r="BJ1408" s="182">
        <v>6</v>
      </c>
      <c r="BK1408" s="182"/>
      <c r="BL1408" s="182"/>
      <c r="BM1408" s="182"/>
      <c r="BN1408" s="182"/>
      <c r="BO1408" s="182"/>
      <c r="BP1408" s="182"/>
      <c r="BQ1408" s="228" t="s">
        <v>180</v>
      </c>
      <c r="BR1408" s="228" t="s">
        <v>181</v>
      </c>
      <c r="BS1408" s="228" t="s">
        <v>182</v>
      </c>
      <c r="BT1408" s="228"/>
      <c r="BU1408" s="228">
        <v>9</v>
      </c>
      <c r="BV1408" s="228" t="s">
        <v>220</v>
      </c>
      <c r="BW1408" s="228" t="s">
        <v>222</v>
      </c>
      <c r="BX1408" s="186">
        <v>0</v>
      </c>
      <c r="BY1408" s="182">
        <v>20</v>
      </c>
      <c r="BZ1408" s="182">
        <v>10</v>
      </c>
      <c r="CA1408" s="182">
        <v>1360</v>
      </c>
      <c r="CB1408" s="182">
        <v>13</v>
      </c>
      <c r="CC1408" s="182">
        <v>6.5</v>
      </c>
      <c r="CD1408" s="182">
        <v>6</v>
      </c>
      <c r="CE1408" s="228">
        <v>6</v>
      </c>
      <c r="CF1408" s="228">
        <v>3</v>
      </c>
      <c r="CG1408" s="113">
        <v>7</v>
      </c>
      <c r="CH1408" s="113">
        <v>0</v>
      </c>
      <c r="CI1408" s="113">
        <v>0</v>
      </c>
      <c r="CJ1408" s="113">
        <v>0</v>
      </c>
      <c r="CK1408" s="113">
        <v>0</v>
      </c>
      <c r="CL1408" s="113">
        <v>0</v>
      </c>
      <c r="CM1408" s="113">
        <v>0</v>
      </c>
      <c r="CN1408" s="185">
        <v>16.5</v>
      </c>
      <c r="CO1408" s="181">
        <v>1366</v>
      </c>
      <c r="CP1408" s="187">
        <v>1.207906295754026E-2</v>
      </c>
      <c r="CQ1408" s="173">
        <v>8.1280788177339899E-2</v>
      </c>
      <c r="CR1408" s="173">
        <v>6.7290640394088674</v>
      </c>
      <c r="CS1408" s="173">
        <v>8.0140313005936326E-2</v>
      </c>
      <c r="CT1408" s="173">
        <v>6.6346465191581219</v>
      </c>
      <c r="CU1408" s="253">
        <v>2791</v>
      </c>
      <c r="CV1408" s="220">
        <v>-1</v>
      </c>
      <c r="CW1408" s="254">
        <f t="shared" si="147"/>
        <v>1350</v>
      </c>
      <c r="CX1408" s="15">
        <f t="shared" si="148"/>
        <v>33</v>
      </c>
      <c r="CY1408" s="241">
        <f t="shared" si="149"/>
        <v>17</v>
      </c>
      <c r="CZ1408" s="241" t="str">
        <f>IFERROR(ROUND(CY1408/#REF!,1),"")</f>
        <v/>
      </c>
      <c r="DA1408" s="254">
        <f t="shared" si="150"/>
        <v>1367</v>
      </c>
      <c r="DB1408" s="246">
        <f t="shared" si="151"/>
        <v>1.2435991221653255E-2</v>
      </c>
      <c r="DC1408" s="195"/>
      <c r="DD1408" s="15" t="str">
        <f>IFERROR(#REF!-AO1408,"")</f>
        <v/>
      </c>
      <c r="DE1408" s="195"/>
      <c r="DF1408" s="266" t="str">
        <f>IFERROR(#REF!-L1408,"")</f>
        <v/>
      </c>
      <c r="DG1408" s="228" t="e">
        <f>IF(#REF!&gt;AP1408,0,1)</f>
        <v>#REF!</v>
      </c>
      <c r="DH1408" s="228">
        <f t="shared" si="152"/>
        <v>1</v>
      </c>
      <c r="DI1408" s="228">
        <f t="shared" si="153"/>
        <v>1</v>
      </c>
    </row>
    <row r="1409" spans="1:113" ht="20.25" customHeight="1" x14ac:dyDescent="0.2">
      <c r="A1409">
        <v>2022</v>
      </c>
      <c r="B1409">
        <v>3</v>
      </c>
      <c r="C1409" s="261">
        <v>44622</v>
      </c>
      <c r="D1409">
        <v>384</v>
      </c>
      <c r="E1409">
        <v>556</v>
      </c>
      <c r="F1409">
        <v>2</v>
      </c>
      <c r="G1409" s="194" t="s">
        <v>202</v>
      </c>
      <c r="H1409" s="241" t="s">
        <v>203</v>
      </c>
      <c r="I1409" s="241" t="s">
        <v>169</v>
      </c>
      <c r="J1409" s="241">
        <v>1</v>
      </c>
      <c r="K1409" s="241">
        <v>6</v>
      </c>
      <c r="L1409" s="262">
        <v>1066</v>
      </c>
      <c r="M1409" s="263">
        <v>1003</v>
      </c>
      <c r="N1409" s="264">
        <v>1141</v>
      </c>
      <c r="O1409" s="190">
        <v>1795</v>
      </c>
      <c r="P1409" s="190">
        <v>1808</v>
      </c>
      <c r="Q1409" s="190">
        <v>1757</v>
      </c>
      <c r="R1409" s="190">
        <v>1710</v>
      </c>
      <c r="S1409" s="190">
        <v>1713</v>
      </c>
      <c r="T1409" s="190">
        <v>1352</v>
      </c>
      <c r="U1409" s="190">
        <v>1352</v>
      </c>
      <c r="V1409" s="190">
        <v>1333</v>
      </c>
      <c r="W1409" s="190">
        <v>1321</v>
      </c>
      <c r="X1409" s="190">
        <v>1330</v>
      </c>
      <c r="Y1409" s="172"/>
      <c r="Z1409" s="172"/>
      <c r="AA1409" s="190">
        <v>1766</v>
      </c>
      <c r="AB1409" s="190">
        <v>1823</v>
      </c>
      <c r="AC1409" s="190">
        <v>1743</v>
      </c>
      <c r="AD1409" s="190">
        <v>1699</v>
      </c>
      <c r="AE1409" s="190">
        <v>1706</v>
      </c>
      <c r="AF1409" s="190">
        <v>1328</v>
      </c>
      <c r="AG1409" s="190">
        <v>1355</v>
      </c>
      <c r="AH1409" s="190">
        <v>1339</v>
      </c>
      <c r="AI1409" s="190">
        <v>1317</v>
      </c>
      <c r="AJ1409" s="190">
        <v>1363</v>
      </c>
      <c r="AK1409" s="172"/>
      <c r="AL1409" s="172"/>
      <c r="AM1409" s="265">
        <v>1752</v>
      </c>
      <c r="AN1409" s="265">
        <v>1339</v>
      </c>
      <c r="AO1409" s="183">
        <v>21</v>
      </c>
      <c r="AP1409" s="184">
        <v>180</v>
      </c>
      <c r="AQ1409" s="182"/>
      <c r="AR1409" s="182"/>
      <c r="AS1409" s="182"/>
      <c r="AT1409" s="182"/>
      <c r="AU1409" s="182"/>
      <c r="AV1409" s="182"/>
      <c r="AW1409" s="182"/>
      <c r="AX1409" s="182"/>
      <c r="AY1409" s="182"/>
      <c r="AZ1409" s="182"/>
      <c r="BA1409" s="182"/>
      <c r="BB1409" s="182"/>
      <c r="BC1409" s="182"/>
      <c r="BD1409" s="182"/>
      <c r="BE1409" s="182"/>
      <c r="BF1409" s="182"/>
      <c r="BG1409" s="182">
        <v>192</v>
      </c>
      <c r="BH1409" s="182">
        <v>4</v>
      </c>
      <c r="BI1409" s="182">
        <v>5</v>
      </c>
      <c r="BJ1409" s="182">
        <v>4</v>
      </c>
      <c r="BK1409" s="182"/>
      <c r="BL1409" s="182"/>
      <c r="BM1409" s="182"/>
      <c r="BN1409" s="182"/>
      <c r="BO1409" s="182"/>
      <c r="BP1409" s="182"/>
      <c r="BQ1409" s="228" t="s">
        <v>185</v>
      </c>
      <c r="BR1409" s="228" t="s">
        <v>186</v>
      </c>
      <c r="BS1409" s="228" t="s">
        <v>204</v>
      </c>
      <c r="BT1409" s="228" t="s">
        <v>188</v>
      </c>
      <c r="BU1409" s="228">
        <v>9</v>
      </c>
      <c r="BV1409" s="228" t="s">
        <v>205</v>
      </c>
      <c r="BW1409" s="228" t="s">
        <v>173</v>
      </c>
      <c r="BX1409" s="186">
        <v>0</v>
      </c>
      <c r="BY1409" s="182">
        <v>0</v>
      </c>
      <c r="BZ1409" s="182">
        <v>0</v>
      </c>
      <c r="CA1409" s="182">
        <v>0</v>
      </c>
      <c r="CB1409" s="182">
        <v>13</v>
      </c>
      <c r="CC1409" s="182">
        <v>2.166666666666667</v>
      </c>
      <c r="CD1409" s="182">
        <v>194</v>
      </c>
      <c r="CE1409" s="228">
        <v>0</v>
      </c>
      <c r="CF1409" s="228">
        <v>0</v>
      </c>
      <c r="CG1409" s="113">
        <v>0</v>
      </c>
      <c r="CH1409" s="113">
        <v>0</v>
      </c>
      <c r="CI1409" s="113">
        <v>0</v>
      </c>
      <c r="CJ1409" s="113">
        <v>0</v>
      </c>
      <c r="CK1409" s="113">
        <v>0</v>
      </c>
      <c r="CL1409" s="113">
        <v>0</v>
      </c>
      <c r="CM1409" s="113">
        <v>0</v>
      </c>
      <c r="CN1409" s="185">
        <v>2.166666666666667</v>
      </c>
      <c r="CO1409" s="181">
        <v>194</v>
      </c>
      <c r="CP1409" s="187">
        <v>1.1168384879725079E-2</v>
      </c>
      <c r="CQ1409" s="173">
        <v>2.0325203252032518E-3</v>
      </c>
      <c r="CR1409" s="173">
        <v>0.18198874296435269</v>
      </c>
      <c r="CS1409" s="173">
        <v>1.618122977346278E-3</v>
      </c>
      <c r="CT1409" s="173">
        <v>0.14488424197162059</v>
      </c>
      <c r="CU1409" s="253">
        <v>2791</v>
      </c>
      <c r="CV1409" s="220">
        <v>-1</v>
      </c>
      <c r="CW1409" s="254">
        <f t="shared" si="147"/>
        <v>192</v>
      </c>
      <c r="CX1409" s="15">
        <f t="shared" si="148"/>
        <v>13</v>
      </c>
      <c r="CY1409" s="241">
        <f t="shared" si="149"/>
        <v>2</v>
      </c>
      <c r="CZ1409" s="241" t="str">
        <f>IFERROR(ROUND(CY1409/#REF!,1),"")</f>
        <v/>
      </c>
      <c r="DA1409" s="254">
        <f t="shared" si="150"/>
        <v>194</v>
      </c>
      <c r="DB1409" s="246">
        <f t="shared" si="151"/>
        <v>1.0309278350515464E-2</v>
      </c>
      <c r="DC1409" s="195"/>
      <c r="DD1409" s="15" t="str">
        <f>IFERROR(#REF!-AO1409,"")</f>
        <v/>
      </c>
      <c r="DE1409" s="195"/>
      <c r="DF1409" s="266" t="str">
        <f>IFERROR(#REF!-L1409,"")</f>
        <v/>
      </c>
      <c r="DG1409" s="228" t="e">
        <f>IF(#REF!&gt;AP1409,0,1)</f>
        <v>#REF!</v>
      </c>
      <c r="DH1409" s="228">
        <f t="shared" si="152"/>
        <v>1</v>
      </c>
      <c r="DI1409" s="228">
        <f t="shared" si="153"/>
        <v>0</v>
      </c>
    </row>
    <row r="1410" spans="1:113" ht="20.25" customHeight="1" x14ac:dyDescent="0.2">
      <c r="A1410">
        <v>2022</v>
      </c>
      <c r="B1410">
        <v>3</v>
      </c>
      <c r="C1410" s="261">
        <v>44622</v>
      </c>
      <c r="D1410">
        <v>384</v>
      </c>
      <c r="E1410">
        <v>557</v>
      </c>
      <c r="F1410">
        <v>2</v>
      </c>
      <c r="G1410" s="194" t="s">
        <v>206</v>
      </c>
      <c r="H1410" s="241" t="s">
        <v>207</v>
      </c>
      <c r="I1410" s="241" t="s">
        <v>169</v>
      </c>
      <c r="J1410" s="241">
        <v>1</v>
      </c>
      <c r="K1410" s="241">
        <v>6</v>
      </c>
      <c r="L1410" s="262">
        <v>182</v>
      </c>
      <c r="M1410" s="263">
        <v>171</v>
      </c>
      <c r="N1410" s="264">
        <v>194</v>
      </c>
      <c r="O1410" s="190"/>
      <c r="P1410" s="190"/>
      <c r="Q1410" s="190"/>
      <c r="R1410" s="190"/>
      <c r="S1410" s="190"/>
      <c r="T1410" s="190"/>
      <c r="U1410" s="190"/>
      <c r="V1410" s="190"/>
      <c r="W1410" s="190"/>
      <c r="X1410" s="190"/>
      <c r="Y1410" s="172">
        <v>130</v>
      </c>
      <c r="Z1410" s="172">
        <v>125</v>
      </c>
      <c r="AA1410" s="190"/>
      <c r="AB1410" s="190"/>
      <c r="AC1410" s="190"/>
      <c r="AD1410" s="190"/>
      <c r="AE1410" s="190"/>
      <c r="AF1410" s="190"/>
      <c r="AG1410" s="190"/>
      <c r="AH1410" s="190"/>
      <c r="AI1410" s="190"/>
      <c r="AJ1410" s="190"/>
      <c r="AK1410" s="172">
        <v>122</v>
      </c>
      <c r="AL1410" s="172">
        <v>131</v>
      </c>
      <c r="AM1410" s="265"/>
      <c r="AN1410" s="265"/>
      <c r="AO1410" s="183">
        <v>21</v>
      </c>
      <c r="AP1410" s="184">
        <v>180</v>
      </c>
      <c r="AQ1410" s="182">
        <v>28.346456692913389</v>
      </c>
      <c r="AR1410" s="182">
        <v>127</v>
      </c>
      <c r="AS1410" s="182"/>
      <c r="AT1410" s="182"/>
      <c r="AU1410" s="182"/>
      <c r="AV1410" s="182"/>
      <c r="AW1410" s="182"/>
      <c r="AX1410" s="182"/>
      <c r="AY1410" s="182"/>
      <c r="AZ1410" s="182"/>
      <c r="BA1410" s="182"/>
      <c r="BB1410" s="182"/>
      <c r="BC1410" s="182"/>
      <c r="BD1410" s="182"/>
      <c r="BE1410" s="182"/>
      <c r="BF1410" s="182"/>
      <c r="BG1410" s="182"/>
      <c r="BH1410" s="182"/>
      <c r="BI1410" s="182"/>
      <c r="BJ1410" s="182"/>
      <c r="BK1410" s="182"/>
      <c r="BL1410" s="182"/>
      <c r="BM1410" s="182"/>
      <c r="BN1410" s="182"/>
      <c r="BO1410" s="182"/>
      <c r="BP1410" s="182"/>
      <c r="BQ1410" s="228" t="s">
        <v>185</v>
      </c>
      <c r="BR1410" s="228" t="s">
        <v>186</v>
      </c>
      <c r="BS1410" s="228" t="s">
        <v>208</v>
      </c>
      <c r="BT1410" s="228" t="s">
        <v>209</v>
      </c>
      <c r="BU1410" s="228">
        <v>9</v>
      </c>
      <c r="BV1410" s="228" t="s">
        <v>205</v>
      </c>
      <c r="BW1410" s="228" t="s">
        <v>173</v>
      </c>
      <c r="BX1410" s="186">
        <v>0</v>
      </c>
      <c r="BY1410" s="182">
        <v>0</v>
      </c>
      <c r="BZ1410" s="182">
        <v>0</v>
      </c>
      <c r="CA1410" s="182">
        <v>0</v>
      </c>
      <c r="CB1410" s="182">
        <v>0</v>
      </c>
      <c r="CC1410" s="182">
        <v>0</v>
      </c>
      <c r="CD1410" s="182">
        <v>0</v>
      </c>
      <c r="CE1410" s="228">
        <v>0</v>
      </c>
      <c r="CF1410" s="228">
        <v>0</v>
      </c>
      <c r="CG1410" s="113">
        <v>0</v>
      </c>
      <c r="CH1410" s="113">
        <v>0</v>
      </c>
      <c r="CI1410" s="113">
        <v>0</v>
      </c>
      <c r="CJ1410" s="113">
        <v>0</v>
      </c>
      <c r="CK1410" s="113">
        <v>0</v>
      </c>
      <c r="CL1410" s="113">
        <v>0</v>
      </c>
      <c r="CM1410" s="113">
        <v>0</v>
      </c>
      <c r="CN1410" s="185">
        <v>0</v>
      </c>
      <c r="CO1410" s="181">
        <v>0</v>
      </c>
      <c r="CP1410" s="187"/>
      <c r="CQ1410" s="173">
        <v>0</v>
      </c>
      <c r="CR1410" s="173">
        <v>0</v>
      </c>
      <c r="CS1410" s="173"/>
      <c r="CT1410" s="173"/>
      <c r="CU1410" s="253">
        <v>2791</v>
      </c>
      <c r="CV1410" s="220"/>
      <c r="CW1410" s="254">
        <f t="shared" si="147"/>
        <v>0</v>
      </c>
      <c r="CX1410" s="15">
        <f t="shared" si="148"/>
        <v>0</v>
      </c>
      <c r="CY1410" s="241">
        <f t="shared" si="149"/>
        <v>0</v>
      </c>
      <c r="CZ1410" s="241" t="str">
        <f>IFERROR(ROUND(CY1410/#REF!,1),"")</f>
        <v/>
      </c>
      <c r="DA1410" s="254">
        <f t="shared" si="150"/>
        <v>0</v>
      </c>
      <c r="DB1410" s="246" t="str">
        <f t="shared" si="151"/>
        <v/>
      </c>
      <c r="DC1410" s="195"/>
      <c r="DD1410" s="15" t="str">
        <f>IFERROR(#REF!-AO1410,"")</f>
        <v/>
      </c>
      <c r="DE1410" s="195"/>
      <c r="DF1410" s="266" t="str">
        <f>IFERROR(#REF!-L1410,"")</f>
        <v/>
      </c>
      <c r="DG1410" s="228" t="e">
        <f>IF(#REF!&gt;AP1410,0,1)</f>
        <v>#REF!</v>
      </c>
      <c r="DH1410" s="228">
        <f t="shared" si="152"/>
        <v>0</v>
      </c>
      <c r="DI1410" s="228">
        <f t="shared" si="153"/>
        <v>1</v>
      </c>
    </row>
    <row r="1411" spans="1:113" ht="20.25" customHeight="1" x14ac:dyDescent="0.2">
      <c r="A1411">
        <v>2022</v>
      </c>
      <c r="B1411">
        <v>3</v>
      </c>
      <c r="C1411" s="261">
        <v>44622</v>
      </c>
      <c r="D1411">
        <v>137</v>
      </c>
      <c r="E1411">
        <v>273</v>
      </c>
      <c r="F1411">
        <v>3</v>
      </c>
      <c r="G1411" s="194" t="s">
        <v>174</v>
      </c>
      <c r="H1411" s="241" t="s">
        <v>175</v>
      </c>
      <c r="I1411" s="241" t="s">
        <v>169</v>
      </c>
      <c r="J1411" s="241">
        <v>3</v>
      </c>
      <c r="K1411" s="241">
        <v>2</v>
      </c>
      <c r="L1411" s="262">
        <v>564</v>
      </c>
      <c r="M1411" s="263">
        <v>524</v>
      </c>
      <c r="N1411" s="264">
        <v>603</v>
      </c>
      <c r="O1411" s="190">
        <v>838</v>
      </c>
      <c r="P1411" s="190">
        <v>706</v>
      </c>
      <c r="Q1411" s="190">
        <v>698</v>
      </c>
      <c r="R1411" s="190">
        <v>708</v>
      </c>
      <c r="S1411" s="190">
        <v>701</v>
      </c>
      <c r="T1411" s="190">
        <v>578</v>
      </c>
      <c r="U1411" s="190">
        <v>640</v>
      </c>
      <c r="V1411" s="190">
        <v>642</v>
      </c>
      <c r="W1411" s="190">
        <v>622</v>
      </c>
      <c r="X1411" s="190">
        <v>611</v>
      </c>
      <c r="Y1411" s="172"/>
      <c r="Z1411" s="172"/>
      <c r="AA1411" s="190"/>
      <c r="AB1411" s="190"/>
      <c r="AC1411" s="190"/>
      <c r="AD1411" s="190"/>
      <c r="AE1411" s="190"/>
      <c r="AF1411" s="190"/>
      <c r="AG1411" s="190"/>
      <c r="AH1411" s="190"/>
      <c r="AI1411" s="190"/>
      <c r="AJ1411" s="190"/>
      <c r="AK1411" s="172"/>
      <c r="AL1411" s="172"/>
      <c r="AM1411" s="265">
        <v>730.2</v>
      </c>
      <c r="AN1411" s="265">
        <v>618.6</v>
      </c>
      <c r="AO1411" s="183">
        <v>93</v>
      </c>
      <c r="AP1411" s="184">
        <v>116</v>
      </c>
      <c r="AQ1411" s="182"/>
      <c r="AR1411" s="182"/>
      <c r="AS1411" s="182"/>
      <c r="AT1411" s="182"/>
      <c r="AU1411" s="182"/>
      <c r="AV1411" s="182"/>
      <c r="AW1411" s="182"/>
      <c r="AX1411" s="182"/>
      <c r="AY1411" s="182"/>
      <c r="AZ1411" s="182"/>
      <c r="BA1411" s="182"/>
      <c r="BB1411" s="182"/>
      <c r="BC1411" s="182"/>
      <c r="BD1411" s="182"/>
      <c r="BE1411" s="182"/>
      <c r="BF1411" s="182"/>
      <c r="BG1411" s="182"/>
      <c r="BH1411" s="182"/>
      <c r="BI1411" s="182"/>
      <c r="BJ1411" s="182"/>
      <c r="BK1411" s="182"/>
      <c r="BL1411" s="182"/>
      <c r="BM1411" s="182"/>
      <c r="BN1411" s="182"/>
      <c r="BO1411" s="182"/>
      <c r="BP1411" s="182"/>
      <c r="BQ1411" s="228" t="s">
        <v>176</v>
      </c>
      <c r="BR1411" s="228"/>
      <c r="BS1411" s="228"/>
      <c r="BT1411" s="228"/>
      <c r="BU1411" s="228">
        <v>9</v>
      </c>
      <c r="BV1411" s="228" t="s">
        <v>177</v>
      </c>
      <c r="BW1411" s="228" t="s">
        <v>173</v>
      </c>
      <c r="BX1411" s="186">
        <v>0</v>
      </c>
      <c r="BY1411" s="182">
        <v>0</v>
      </c>
      <c r="BZ1411" s="182">
        <v>0</v>
      </c>
      <c r="CA1411" s="182">
        <v>0</v>
      </c>
      <c r="CB1411" s="182">
        <v>0</v>
      </c>
      <c r="CC1411" s="182">
        <v>0</v>
      </c>
      <c r="CD1411" s="182">
        <v>0</v>
      </c>
      <c r="CE1411" s="228">
        <v>0</v>
      </c>
      <c r="CF1411" s="228">
        <v>0</v>
      </c>
      <c r="CG1411" s="113">
        <v>0</v>
      </c>
      <c r="CH1411" s="113">
        <v>0</v>
      </c>
      <c r="CI1411" s="113">
        <v>0</v>
      </c>
      <c r="CJ1411" s="113">
        <v>0</v>
      </c>
      <c r="CK1411" s="113">
        <v>0</v>
      </c>
      <c r="CL1411" s="113">
        <v>0</v>
      </c>
      <c r="CM1411" s="113">
        <v>0</v>
      </c>
      <c r="CN1411" s="185">
        <v>0</v>
      </c>
      <c r="CO1411" s="181">
        <v>0</v>
      </c>
      <c r="CP1411" s="187"/>
      <c r="CQ1411" s="173">
        <v>0</v>
      </c>
      <c r="CR1411" s="173">
        <v>0</v>
      </c>
      <c r="CS1411" s="173">
        <v>0</v>
      </c>
      <c r="CT1411" s="173">
        <v>0</v>
      </c>
      <c r="CU1411" s="253">
        <v>2791</v>
      </c>
      <c r="CV1411" s="220">
        <v>-1</v>
      </c>
      <c r="CW1411" s="254">
        <f t="shared" si="147"/>
        <v>0</v>
      </c>
      <c r="CX1411" s="15">
        <f t="shared" si="148"/>
        <v>0</v>
      </c>
      <c r="CY1411" s="241">
        <f t="shared" si="149"/>
        <v>0</v>
      </c>
      <c r="CZ1411" s="241" t="str">
        <f>IFERROR(ROUND(CY1411/#REF!,1),"")</f>
        <v/>
      </c>
      <c r="DA1411" s="254">
        <f t="shared" si="150"/>
        <v>0</v>
      </c>
      <c r="DB1411" s="246" t="str">
        <f t="shared" si="151"/>
        <v/>
      </c>
      <c r="DC1411" s="195"/>
      <c r="DD1411" s="15" t="str">
        <f>IFERROR(#REF!-AO1411,"")</f>
        <v/>
      </c>
      <c r="DE1411" s="195"/>
      <c r="DF1411" s="266" t="str">
        <f>IFERROR(#REF!-L1411,"")</f>
        <v/>
      </c>
      <c r="DG1411" s="228" t="e">
        <f>IF(#REF!&gt;AP1411,0,1)</f>
        <v>#REF!</v>
      </c>
      <c r="DH1411" s="228">
        <f t="shared" si="152"/>
        <v>1</v>
      </c>
      <c r="DI1411" s="228">
        <f t="shared" si="153"/>
        <v>0</v>
      </c>
    </row>
    <row r="1412" spans="1:113" ht="20.25" customHeight="1" x14ac:dyDescent="0.2">
      <c r="A1412">
        <v>2022</v>
      </c>
      <c r="B1412">
        <v>3</v>
      </c>
      <c r="C1412" s="261">
        <v>44622</v>
      </c>
      <c r="D1412">
        <v>379</v>
      </c>
      <c r="E1412">
        <v>441</v>
      </c>
      <c r="F1412">
        <v>3</v>
      </c>
      <c r="G1412" s="194" t="s">
        <v>518</v>
      </c>
      <c r="H1412" s="241" t="s">
        <v>519</v>
      </c>
      <c r="I1412" s="241" t="s">
        <v>169</v>
      </c>
      <c r="J1412" s="241">
        <v>4</v>
      </c>
      <c r="K1412" s="241">
        <v>2</v>
      </c>
      <c r="L1412" s="262">
        <v>110</v>
      </c>
      <c r="M1412" s="263">
        <v>104</v>
      </c>
      <c r="N1412" s="264">
        <v>117</v>
      </c>
      <c r="O1412" s="190">
        <v>163</v>
      </c>
      <c r="P1412" s="190">
        <v>147</v>
      </c>
      <c r="Q1412" s="190">
        <v>140</v>
      </c>
      <c r="R1412" s="190">
        <v>131</v>
      </c>
      <c r="S1412" s="190">
        <v>150</v>
      </c>
      <c r="T1412" s="190">
        <v>119</v>
      </c>
      <c r="U1412" s="190">
        <v>118</v>
      </c>
      <c r="V1412" s="190">
        <v>123</v>
      </c>
      <c r="W1412" s="190">
        <v>114</v>
      </c>
      <c r="X1412" s="190">
        <v>114</v>
      </c>
      <c r="Y1412" s="172"/>
      <c r="Z1412" s="172"/>
      <c r="AA1412" s="190">
        <v>143</v>
      </c>
      <c r="AB1412" s="190">
        <v>158</v>
      </c>
      <c r="AC1412" s="190">
        <v>145</v>
      </c>
      <c r="AD1412" s="190">
        <v>151</v>
      </c>
      <c r="AE1412" s="190">
        <v>148</v>
      </c>
      <c r="AF1412" s="190">
        <v>117</v>
      </c>
      <c r="AG1412" s="190">
        <v>114</v>
      </c>
      <c r="AH1412" s="190">
        <v>116</v>
      </c>
      <c r="AI1412" s="190">
        <v>118</v>
      </c>
      <c r="AJ1412" s="190">
        <v>120</v>
      </c>
      <c r="AK1412" s="172"/>
      <c r="AL1412" s="172"/>
      <c r="AM1412" s="265">
        <v>147.6</v>
      </c>
      <c r="AN1412" s="265">
        <v>117.3</v>
      </c>
      <c r="AO1412" s="183">
        <v>120</v>
      </c>
      <c r="AP1412" s="184">
        <v>120</v>
      </c>
      <c r="AQ1412" s="182"/>
      <c r="AR1412" s="182"/>
      <c r="AS1412" s="182"/>
      <c r="AT1412" s="182"/>
      <c r="AU1412" s="182"/>
      <c r="AV1412" s="182"/>
      <c r="AW1412" s="182"/>
      <c r="AX1412" s="182"/>
      <c r="AY1412" s="182"/>
      <c r="AZ1412" s="182"/>
      <c r="BA1412" s="182"/>
      <c r="BB1412" s="182"/>
      <c r="BC1412" s="182"/>
      <c r="BD1412" s="182"/>
      <c r="BE1412" s="182"/>
      <c r="BF1412" s="182"/>
      <c r="BG1412" s="182">
        <v>1456</v>
      </c>
      <c r="BH1412" s="182">
        <v>2</v>
      </c>
      <c r="BI1412" s="182">
        <v>4</v>
      </c>
      <c r="BJ1412" s="182">
        <v>5</v>
      </c>
      <c r="BK1412" s="182"/>
      <c r="BL1412" s="182"/>
      <c r="BM1412" s="182"/>
      <c r="BN1412" s="182"/>
      <c r="BO1412" s="182"/>
      <c r="BP1412" s="182"/>
      <c r="BQ1412" s="228" t="s">
        <v>434</v>
      </c>
      <c r="BR1412" s="228" t="s">
        <v>435</v>
      </c>
      <c r="BS1412" s="228"/>
      <c r="BT1412" s="228"/>
      <c r="BU1412" s="228">
        <v>9</v>
      </c>
      <c r="BV1412" s="228" t="s">
        <v>520</v>
      </c>
      <c r="BW1412" s="228" t="s">
        <v>173</v>
      </c>
      <c r="BX1412" s="186">
        <v>0</v>
      </c>
      <c r="BY1412" s="182">
        <v>0</v>
      </c>
      <c r="BZ1412" s="182">
        <v>0</v>
      </c>
      <c r="CA1412" s="182">
        <v>0</v>
      </c>
      <c r="CB1412" s="182">
        <v>11</v>
      </c>
      <c r="CC1412" s="182">
        <v>5.5</v>
      </c>
      <c r="CD1412" s="182">
        <v>1461</v>
      </c>
      <c r="CE1412" s="228">
        <v>1</v>
      </c>
      <c r="CF1412" s="228">
        <v>2</v>
      </c>
      <c r="CG1412" s="113">
        <v>2</v>
      </c>
      <c r="CH1412" s="113">
        <v>0</v>
      </c>
      <c r="CI1412" s="113">
        <v>0</v>
      </c>
      <c r="CJ1412" s="113">
        <v>0</v>
      </c>
      <c r="CK1412" s="113">
        <v>0</v>
      </c>
      <c r="CL1412" s="113">
        <v>0</v>
      </c>
      <c r="CM1412" s="113">
        <v>0</v>
      </c>
      <c r="CN1412" s="185">
        <v>5.5</v>
      </c>
      <c r="CO1412" s="181">
        <v>1461</v>
      </c>
      <c r="CP1412" s="187">
        <v>3.7645448323066389E-3</v>
      </c>
      <c r="CQ1412" s="173">
        <v>0.05</v>
      </c>
      <c r="CR1412" s="173">
        <v>13.28181818181818</v>
      </c>
      <c r="CS1412" s="173">
        <v>4.6888320545609548E-2</v>
      </c>
      <c r="CT1412" s="173">
        <v>12.45524296675192</v>
      </c>
      <c r="CU1412" s="253">
        <v>2791</v>
      </c>
      <c r="CV1412" s="220">
        <v>-1</v>
      </c>
      <c r="CW1412" s="254">
        <f t="shared" ref="CW1412:CW1475" si="154">AU1412+BG1412</f>
        <v>1456</v>
      </c>
      <c r="CX1412" s="15">
        <f t="shared" ref="CX1412:CX1475" si="155">SUM(BH1412:BP1412,AV1412:BD1412)</f>
        <v>11</v>
      </c>
      <c r="CY1412" s="241">
        <f t="shared" ref="CY1412:CY1475" si="156">IFERROR(ROUND(CX1412/K1412,0),"")</f>
        <v>6</v>
      </c>
      <c r="CZ1412" s="241" t="str">
        <f>IFERROR(ROUND(CY1412/#REF!,1),"")</f>
        <v/>
      </c>
      <c r="DA1412" s="254">
        <f t="shared" ref="DA1412:DA1475" si="157">IFERROR(CW1412+CY1412,"")</f>
        <v>1462</v>
      </c>
      <c r="DB1412" s="246">
        <f t="shared" ref="DB1412:DB1475" si="158">IFERROR(CY1412/DA1412,"")</f>
        <v>4.1039671682626538E-3</v>
      </c>
      <c r="DC1412" s="195"/>
      <c r="DD1412" s="15" t="str">
        <f>IFERROR(#REF!-AO1412,"")</f>
        <v/>
      </c>
      <c r="DE1412" s="195"/>
      <c r="DF1412" s="266" t="str">
        <f>IFERROR(#REF!-L1412,"")</f>
        <v/>
      </c>
      <c r="DG1412" s="228" t="e">
        <f>IF(#REF!&gt;AP1412,0,1)</f>
        <v>#REF!</v>
      </c>
      <c r="DH1412" s="228">
        <f t="shared" ref="DH1412:DH1475" si="159">IF(AN1412&lt;M1412,0,1)</f>
        <v>1</v>
      </c>
      <c r="DI1412" s="228">
        <f t="shared" ref="DI1412:DI1475" si="160">IF(AN1412&gt;N1412,0,1)</f>
        <v>0</v>
      </c>
    </row>
    <row r="1413" spans="1:113" ht="20.25" customHeight="1" x14ac:dyDescent="0.2">
      <c r="A1413">
        <v>2022</v>
      </c>
      <c r="B1413">
        <v>3</v>
      </c>
      <c r="C1413" s="261">
        <v>44622</v>
      </c>
      <c r="D1413">
        <v>379</v>
      </c>
      <c r="E1413">
        <v>442</v>
      </c>
      <c r="F1413">
        <v>3</v>
      </c>
      <c r="G1413" s="194" t="s">
        <v>521</v>
      </c>
      <c r="H1413" s="241" t="s">
        <v>522</v>
      </c>
      <c r="I1413" s="241" t="s">
        <v>169</v>
      </c>
      <c r="J1413" s="241">
        <v>4</v>
      </c>
      <c r="K1413" s="241">
        <v>2</v>
      </c>
      <c r="L1413" s="262">
        <v>96</v>
      </c>
      <c r="M1413" s="263">
        <v>91</v>
      </c>
      <c r="N1413" s="264">
        <v>101</v>
      </c>
      <c r="O1413" s="190">
        <v>167</v>
      </c>
      <c r="P1413" s="190">
        <v>137</v>
      </c>
      <c r="Q1413" s="190">
        <v>133</v>
      </c>
      <c r="R1413" s="190">
        <v>125</v>
      </c>
      <c r="S1413" s="190">
        <v>147</v>
      </c>
      <c r="T1413" s="190">
        <v>104</v>
      </c>
      <c r="U1413" s="190">
        <v>109</v>
      </c>
      <c r="V1413" s="190">
        <v>106</v>
      </c>
      <c r="W1413" s="190">
        <v>104</v>
      </c>
      <c r="X1413" s="190">
        <v>101</v>
      </c>
      <c r="Y1413" s="172">
        <v>138</v>
      </c>
      <c r="Z1413" s="172">
        <v>107</v>
      </c>
      <c r="AA1413" s="190">
        <v>139</v>
      </c>
      <c r="AB1413" s="190">
        <v>144</v>
      </c>
      <c r="AC1413" s="190">
        <v>131</v>
      </c>
      <c r="AD1413" s="190">
        <v>117</v>
      </c>
      <c r="AE1413" s="190">
        <v>121</v>
      </c>
      <c r="AF1413" s="190">
        <v>106</v>
      </c>
      <c r="AG1413" s="190">
        <v>105</v>
      </c>
      <c r="AH1413" s="190">
        <v>106</v>
      </c>
      <c r="AI1413" s="190">
        <v>107</v>
      </c>
      <c r="AJ1413" s="190">
        <v>109</v>
      </c>
      <c r="AK1413" s="172">
        <v>112</v>
      </c>
      <c r="AL1413" s="172">
        <v>112</v>
      </c>
      <c r="AM1413" s="265">
        <v>136.1</v>
      </c>
      <c r="AN1413" s="265">
        <v>105.7</v>
      </c>
      <c r="AO1413" s="183">
        <v>120</v>
      </c>
      <c r="AP1413" s="184">
        <v>120</v>
      </c>
      <c r="AQ1413" s="182">
        <v>122.8144989339019</v>
      </c>
      <c r="AR1413" s="182">
        <v>117.25</v>
      </c>
      <c r="AS1413" s="182"/>
      <c r="AT1413" s="182"/>
      <c r="AU1413" s="182">
        <v>560</v>
      </c>
      <c r="AV1413" s="182">
        <v>10</v>
      </c>
      <c r="AW1413" s="182">
        <v>5</v>
      </c>
      <c r="AX1413" s="182">
        <v>5</v>
      </c>
      <c r="AY1413" s="182"/>
      <c r="AZ1413" s="182"/>
      <c r="BA1413" s="182"/>
      <c r="BB1413" s="182"/>
      <c r="BC1413" s="182"/>
      <c r="BD1413" s="182"/>
      <c r="BE1413" s="182"/>
      <c r="BF1413" s="182"/>
      <c r="BG1413" s="182"/>
      <c r="BH1413" s="182"/>
      <c r="BI1413" s="182"/>
      <c r="BJ1413" s="182"/>
      <c r="BK1413" s="182"/>
      <c r="BL1413" s="182"/>
      <c r="BM1413" s="182"/>
      <c r="BN1413" s="182"/>
      <c r="BO1413" s="182"/>
      <c r="BP1413" s="182"/>
      <c r="BQ1413" s="228" t="s">
        <v>434</v>
      </c>
      <c r="BR1413" s="228" t="s">
        <v>435</v>
      </c>
      <c r="BS1413" s="228"/>
      <c r="BT1413" s="228"/>
      <c r="BU1413" s="228">
        <v>9</v>
      </c>
      <c r="BV1413" s="228" t="s">
        <v>520</v>
      </c>
      <c r="BW1413" s="228" t="s">
        <v>173</v>
      </c>
      <c r="BX1413" s="186">
        <v>0</v>
      </c>
      <c r="BY1413" s="182">
        <v>20</v>
      </c>
      <c r="BZ1413" s="182">
        <v>10</v>
      </c>
      <c r="CA1413" s="182">
        <v>570</v>
      </c>
      <c r="CB1413" s="182">
        <v>0</v>
      </c>
      <c r="CC1413" s="182">
        <v>0</v>
      </c>
      <c r="CD1413" s="182">
        <v>0</v>
      </c>
      <c r="CE1413" s="228">
        <v>5</v>
      </c>
      <c r="CF1413" s="228">
        <v>2</v>
      </c>
      <c r="CG1413" s="113">
        <v>2</v>
      </c>
      <c r="CH1413" s="113">
        <v>0</v>
      </c>
      <c r="CI1413" s="113">
        <v>0</v>
      </c>
      <c r="CJ1413" s="113">
        <v>0</v>
      </c>
      <c r="CK1413" s="113">
        <v>0</v>
      </c>
      <c r="CL1413" s="113">
        <v>0</v>
      </c>
      <c r="CM1413" s="113">
        <v>0</v>
      </c>
      <c r="CN1413" s="185">
        <v>10</v>
      </c>
      <c r="CO1413" s="181">
        <v>570</v>
      </c>
      <c r="CP1413" s="187">
        <v>1.754385964912281E-2</v>
      </c>
      <c r="CQ1413" s="173">
        <v>0.1041666666666667</v>
      </c>
      <c r="CR1413" s="173">
        <v>5.9375</v>
      </c>
      <c r="CS1413" s="173">
        <v>9.46073793755913E-2</v>
      </c>
      <c r="CT1413" s="173">
        <v>5.3926206244087034</v>
      </c>
      <c r="CU1413" s="253">
        <v>2791</v>
      </c>
      <c r="CV1413" s="220">
        <v>-1</v>
      </c>
      <c r="CW1413" s="254">
        <f t="shared" si="154"/>
        <v>560</v>
      </c>
      <c r="CX1413" s="15">
        <f t="shared" si="155"/>
        <v>20</v>
      </c>
      <c r="CY1413" s="241">
        <f t="shared" si="156"/>
        <v>10</v>
      </c>
      <c r="CZ1413" s="241" t="str">
        <f>IFERROR(ROUND(CY1413/#REF!,1),"")</f>
        <v/>
      </c>
      <c r="DA1413" s="254">
        <f t="shared" si="157"/>
        <v>570</v>
      </c>
      <c r="DB1413" s="246">
        <f t="shared" si="158"/>
        <v>1.7543859649122806E-2</v>
      </c>
      <c r="DC1413" s="195"/>
      <c r="DD1413" s="15" t="str">
        <f>IFERROR(#REF!-AO1413,"")</f>
        <v/>
      </c>
      <c r="DE1413" s="195"/>
      <c r="DF1413" s="266" t="str">
        <f>IFERROR(#REF!-L1413,"")</f>
        <v/>
      </c>
      <c r="DG1413" s="228" t="e">
        <f>IF(#REF!&gt;AP1413,0,1)</f>
        <v>#REF!</v>
      </c>
      <c r="DH1413" s="228">
        <f t="shared" si="159"/>
        <v>1</v>
      </c>
      <c r="DI1413" s="228">
        <f t="shared" si="160"/>
        <v>0</v>
      </c>
    </row>
    <row r="1414" spans="1:113" ht="20.25" customHeight="1" x14ac:dyDescent="0.2">
      <c r="A1414">
        <v>2022</v>
      </c>
      <c r="B1414">
        <v>3</v>
      </c>
      <c r="C1414" s="261">
        <v>44622</v>
      </c>
      <c r="D1414">
        <v>1</v>
      </c>
      <c r="E1414">
        <v>2</v>
      </c>
      <c r="F1414">
        <v>4</v>
      </c>
      <c r="G1414" s="194" t="s">
        <v>392</v>
      </c>
      <c r="H1414" s="241" t="s">
        <v>393</v>
      </c>
      <c r="I1414" s="241" t="s">
        <v>169</v>
      </c>
      <c r="J1414" s="241">
        <v>3</v>
      </c>
      <c r="K1414" s="241">
        <v>2</v>
      </c>
      <c r="L1414" s="262">
        <v>113</v>
      </c>
      <c r="M1414" s="263">
        <v>105</v>
      </c>
      <c r="N1414" s="264">
        <v>120</v>
      </c>
      <c r="O1414" s="190"/>
      <c r="P1414" s="190"/>
      <c r="Q1414" s="190"/>
      <c r="R1414" s="190"/>
      <c r="S1414" s="190"/>
      <c r="T1414" s="190"/>
      <c r="U1414" s="190"/>
      <c r="V1414" s="190"/>
      <c r="W1414" s="190"/>
      <c r="X1414" s="190"/>
      <c r="Y1414" s="172"/>
      <c r="Z1414" s="172"/>
      <c r="AA1414" s="190"/>
      <c r="AB1414" s="190"/>
      <c r="AC1414" s="190"/>
      <c r="AD1414" s="190"/>
      <c r="AE1414" s="190"/>
      <c r="AF1414" s="190"/>
      <c r="AG1414" s="190"/>
      <c r="AH1414" s="190"/>
      <c r="AI1414" s="190"/>
      <c r="AJ1414" s="190"/>
      <c r="AK1414" s="172">
        <v>106</v>
      </c>
      <c r="AL1414" s="172">
        <v>115</v>
      </c>
      <c r="AM1414" s="265"/>
      <c r="AN1414" s="265"/>
      <c r="AO1414" s="183">
        <v>108</v>
      </c>
      <c r="AP1414" s="184">
        <v>100</v>
      </c>
      <c r="AQ1414" s="182">
        <v>97.737556561085967</v>
      </c>
      <c r="AR1414" s="182">
        <v>110.5</v>
      </c>
      <c r="AS1414" s="182"/>
      <c r="AT1414" s="182"/>
      <c r="AU1414" s="182"/>
      <c r="AV1414" s="182"/>
      <c r="AW1414" s="182"/>
      <c r="AX1414" s="182"/>
      <c r="AY1414" s="182"/>
      <c r="AZ1414" s="182"/>
      <c r="BA1414" s="182"/>
      <c r="BB1414" s="182"/>
      <c r="BC1414" s="182"/>
      <c r="BD1414" s="182"/>
      <c r="BE1414" s="182"/>
      <c r="BF1414" s="182"/>
      <c r="BG1414" s="182"/>
      <c r="BH1414" s="182"/>
      <c r="BI1414" s="182"/>
      <c r="BJ1414" s="182"/>
      <c r="BK1414" s="182"/>
      <c r="BL1414" s="182"/>
      <c r="BM1414" s="182"/>
      <c r="BN1414" s="182"/>
      <c r="BO1414" s="182"/>
      <c r="BP1414" s="182"/>
      <c r="BQ1414" s="228" t="s">
        <v>390</v>
      </c>
      <c r="BR1414" s="228" t="s">
        <v>390</v>
      </c>
      <c r="BS1414" s="228"/>
      <c r="BT1414" s="228"/>
      <c r="BU1414" s="228">
        <v>9</v>
      </c>
      <c r="BV1414" s="228" t="s">
        <v>391</v>
      </c>
      <c r="BW1414" s="228" t="s">
        <v>173</v>
      </c>
      <c r="BX1414" s="186">
        <v>0</v>
      </c>
      <c r="BY1414" s="182">
        <v>0</v>
      </c>
      <c r="BZ1414" s="182">
        <v>0</v>
      </c>
      <c r="CA1414" s="182">
        <v>0</v>
      </c>
      <c r="CB1414" s="182">
        <v>0</v>
      </c>
      <c r="CC1414" s="182">
        <v>0</v>
      </c>
      <c r="CD1414" s="182">
        <v>0</v>
      </c>
      <c r="CE1414" s="228">
        <v>0</v>
      </c>
      <c r="CF1414" s="228">
        <v>0</v>
      </c>
      <c r="CG1414" s="113">
        <v>0</v>
      </c>
      <c r="CH1414" s="113">
        <v>0</v>
      </c>
      <c r="CI1414" s="113">
        <v>0</v>
      </c>
      <c r="CJ1414" s="113">
        <v>0</v>
      </c>
      <c r="CK1414" s="113">
        <v>0</v>
      </c>
      <c r="CL1414" s="113">
        <v>0</v>
      </c>
      <c r="CM1414" s="113">
        <v>0</v>
      </c>
      <c r="CN1414" s="185">
        <v>0</v>
      </c>
      <c r="CO1414" s="181">
        <v>0</v>
      </c>
      <c r="CP1414" s="187"/>
      <c r="CQ1414" s="173">
        <v>0</v>
      </c>
      <c r="CR1414" s="173">
        <v>0</v>
      </c>
      <c r="CS1414" s="173"/>
      <c r="CT1414" s="173"/>
      <c r="CU1414" s="253">
        <v>2791</v>
      </c>
      <c r="CV1414" s="220"/>
      <c r="CW1414" s="254">
        <f t="shared" si="154"/>
        <v>0</v>
      </c>
      <c r="CX1414" s="15">
        <f t="shared" si="155"/>
        <v>0</v>
      </c>
      <c r="CY1414" s="241">
        <f t="shared" si="156"/>
        <v>0</v>
      </c>
      <c r="CZ1414" s="241" t="str">
        <f>IFERROR(ROUND(CY1414/#REF!,1),"")</f>
        <v/>
      </c>
      <c r="DA1414" s="254">
        <f t="shared" si="157"/>
        <v>0</v>
      </c>
      <c r="DB1414" s="246" t="str">
        <f t="shared" si="158"/>
        <v/>
      </c>
      <c r="DC1414" s="195"/>
      <c r="DD1414" s="15" t="str">
        <f>IFERROR(#REF!-AO1414,"")</f>
        <v/>
      </c>
      <c r="DE1414" s="195"/>
      <c r="DF1414" s="266" t="str">
        <f>IFERROR(#REF!-L1414,"")</f>
        <v/>
      </c>
      <c r="DG1414" s="228" t="e">
        <f>IF(#REF!&gt;AP1414,0,1)</f>
        <v>#REF!</v>
      </c>
      <c r="DH1414" s="228">
        <f t="shared" si="159"/>
        <v>0</v>
      </c>
      <c r="DI1414" s="228">
        <f t="shared" si="160"/>
        <v>1</v>
      </c>
    </row>
    <row r="1415" spans="1:113" ht="20.25" customHeight="1" x14ac:dyDescent="0.2">
      <c r="A1415">
        <v>2022</v>
      </c>
      <c r="B1415">
        <v>3</v>
      </c>
      <c r="C1415" s="261">
        <v>44622</v>
      </c>
      <c r="D1415">
        <v>34</v>
      </c>
      <c r="E1415">
        <v>104</v>
      </c>
      <c r="F1415">
        <v>4</v>
      </c>
      <c r="G1415" s="194" t="s">
        <v>305</v>
      </c>
      <c r="H1415" s="241" t="s">
        <v>306</v>
      </c>
      <c r="I1415" s="241" t="s">
        <v>169</v>
      </c>
      <c r="J1415" s="241">
        <v>4</v>
      </c>
      <c r="K1415" s="241">
        <v>6</v>
      </c>
      <c r="L1415" s="262">
        <v>89</v>
      </c>
      <c r="M1415" s="263">
        <v>82</v>
      </c>
      <c r="N1415" s="264">
        <v>95</v>
      </c>
      <c r="O1415" s="190"/>
      <c r="P1415" s="190"/>
      <c r="Q1415" s="190"/>
      <c r="R1415" s="190"/>
      <c r="S1415" s="190"/>
      <c r="T1415" s="190"/>
      <c r="U1415" s="190"/>
      <c r="V1415" s="190"/>
      <c r="W1415" s="190"/>
      <c r="X1415" s="190"/>
      <c r="Y1415" s="172"/>
      <c r="Z1415" s="172">
        <v>115</v>
      </c>
      <c r="AA1415" s="190"/>
      <c r="AB1415" s="190"/>
      <c r="AC1415" s="190"/>
      <c r="AD1415" s="190"/>
      <c r="AE1415" s="190"/>
      <c r="AF1415" s="190"/>
      <c r="AG1415" s="190"/>
      <c r="AH1415" s="190"/>
      <c r="AI1415" s="190"/>
      <c r="AJ1415" s="190"/>
      <c r="AK1415" s="172">
        <v>115</v>
      </c>
      <c r="AL1415" s="172">
        <v>115</v>
      </c>
      <c r="AM1415" s="265"/>
      <c r="AN1415" s="265"/>
      <c r="AO1415" s="183">
        <v>140</v>
      </c>
      <c r="AP1415" s="184">
        <v>103</v>
      </c>
      <c r="AQ1415" s="182">
        <v>125.2173913043478</v>
      </c>
      <c r="AR1415" s="182">
        <v>115</v>
      </c>
      <c r="AS1415" s="182"/>
      <c r="AT1415" s="182"/>
      <c r="AU1415" s="182"/>
      <c r="AV1415" s="182"/>
      <c r="AW1415" s="182"/>
      <c r="AX1415" s="182"/>
      <c r="AY1415" s="182"/>
      <c r="AZ1415" s="182"/>
      <c r="BA1415" s="182"/>
      <c r="BB1415" s="182"/>
      <c r="BC1415" s="182"/>
      <c r="BD1415" s="182"/>
      <c r="BE1415" s="182"/>
      <c r="BF1415" s="182"/>
      <c r="BG1415" s="182"/>
      <c r="BH1415" s="182"/>
      <c r="BI1415" s="182"/>
      <c r="BJ1415" s="182"/>
      <c r="BK1415" s="182"/>
      <c r="BL1415" s="182"/>
      <c r="BM1415" s="182"/>
      <c r="BN1415" s="182"/>
      <c r="BO1415" s="182"/>
      <c r="BP1415" s="182"/>
      <c r="BQ1415" s="228" t="s">
        <v>180</v>
      </c>
      <c r="BR1415" s="228" t="s">
        <v>192</v>
      </c>
      <c r="BS1415" s="228" t="s">
        <v>307</v>
      </c>
      <c r="BT1415" s="228"/>
      <c r="BU1415" s="228">
        <v>9</v>
      </c>
      <c r="BV1415" s="228" t="s">
        <v>292</v>
      </c>
      <c r="BW1415" s="228" t="s">
        <v>173</v>
      </c>
      <c r="BX1415" s="186">
        <v>0</v>
      </c>
      <c r="BY1415" s="182">
        <v>0</v>
      </c>
      <c r="BZ1415" s="182">
        <v>0</v>
      </c>
      <c r="CA1415" s="182">
        <v>0</v>
      </c>
      <c r="CB1415" s="182">
        <v>0</v>
      </c>
      <c r="CC1415" s="182">
        <v>0</v>
      </c>
      <c r="CD1415" s="182">
        <v>0</v>
      </c>
      <c r="CE1415" s="228">
        <v>0</v>
      </c>
      <c r="CF1415" s="228">
        <v>0</v>
      </c>
      <c r="CG1415" s="113">
        <v>0</v>
      </c>
      <c r="CH1415" s="113">
        <v>0</v>
      </c>
      <c r="CI1415" s="113">
        <v>0</v>
      </c>
      <c r="CJ1415" s="113">
        <v>0</v>
      </c>
      <c r="CK1415" s="113">
        <v>0</v>
      </c>
      <c r="CL1415" s="113">
        <v>0</v>
      </c>
      <c r="CM1415" s="113">
        <v>0</v>
      </c>
      <c r="CN1415" s="185">
        <v>0</v>
      </c>
      <c r="CO1415" s="181">
        <v>0</v>
      </c>
      <c r="CP1415" s="187"/>
      <c r="CQ1415" s="173">
        <v>0</v>
      </c>
      <c r="CR1415" s="173">
        <v>0</v>
      </c>
      <c r="CS1415" s="173"/>
      <c r="CT1415" s="173"/>
      <c r="CU1415" s="253">
        <v>2791</v>
      </c>
      <c r="CV1415" s="220"/>
      <c r="CW1415" s="254">
        <f t="shared" si="154"/>
        <v>0</v>
      </c>
      <c r="CX1415" s="15">
        <f t="shared" si="155"/>
        <v>0</v>
      </c>
      <c r="CY1415" s="241">
        <f t="shared" si="156"/>
        <v>0</v>
      </c>
      <c r="CZ1415" s="241" t="str">
        <f>IFERROR(ROUND(CY1415/#REF!,1),"")</f>
        <v/>
      </c>
      <c r="DA1415" s="254">
        <f t="shared" si="157"/>
        <v>0</v>
      </c>
      <c r="DB1415" s="246" t="str">
        <f t="shared" si="158"/>
        <v/>
      </c>
      <c r="DC1415" s="195"/>
      <c r="DD1415" s="15" t="str">
        <f>IFERROR(#REF!-AO1415,"")</f>
        <v/>
      </c>
      <c r="DE1415" s="195"/>
      <c r="DF1415" s="266" t="str">
        <f>IFERROR(#REF!-L1415,"")</f>
        <v/>
      </c>
      <c r="DG1415" s="228" t="e">
        <f>IF(#REF!&gt;AP1415,0,1)</f>
        <v>#REF!</v>
      </c>
      <c r="DH1415" s="228">
        <f t="shared" si="159"/>
        <v>0</v>
      </c>
      <c r="DI1415" s="228">
        <f t="shared" si="160"/>
        <v>1</v>
      </c>
    </row>
    <row r="1416" spans="1:113" ht="20.25" customHeight="1" x14ac:dyDescent="0.2">
      <c r="A1416">
        <v>2022</v>
      </c>
      <c r="B1416">
        <v>3</v>
      </c>
      <c r="C1416" s="261">
        <v>44622</v>
      </c>
      <c r="D1416">
        <v>18</v>
      </c>
      <c r="E1416">
        <v>49</v>
      </c>
      <c r="F1416">
        <v>5</v>
      </c>
      <c r="G1416" s="194" t="s">
        <v>330</v>
      </c>
      <c r="H1416" s="241" t="s">
        <v>331</v>
      </c>
      <c r="I1416" s="241" t="s">
        <v>246</v>
      </c>
      <c r="J1416" s="241">
        <v>2</v>
      </c>
      <c r="K1416" s="241">
        <v>3</v>
      </c>
      <c r="L1416" s="262">
        <v>100</v>
      </c>
      <c r="M1416" s="263">
        <v>95</v>
      </c>
      <c r="N1416" s="264">
        <v>104</v>
      </c>
      <c r="O1416" s="190">
        <v>145</v>
      </c>
      <c r="P1416" s="190">
        <v>144</v>
      </c>
      <c r="Q1416" s="190">
        <v>153</v>
      </c>
      <c r="R1416" s="190">
        <v>155</v>
      </c>
      <c r="S1416" s="190">
        <v>146</v>
      </c>
      <c r="T1416" s="190">
        <v>108</v>
      </c>
      <c r="U1416" s="190">
        <v>106</v>
      </c>
      <c r="V1416" s="190">
        <v>103</v>
      </c>
      <c r="W1416" s="190">
        <v>101</v>
      </c>
      <c r="X1416" s="190">
        <v>102</v>
      </c>
      <c r="Y1416" s="172"/>
      <c r="Z1416" s="172"/>
      <c r="AA1416" s="190">
        <v>159</v>
      </c>
      <c r="AB1416" s="190">
        <v>132</v>
      </c>
      <c r="AC1416" s="190">
        <v>130</v>
      </c>
      <c r="AD1416" s="190">
        <v>133</v>
      </c>
      <c r="AE1416" s="190">
        <v>134</v>
      </c>
      <c r="AF1416" s="190">
        <v>104</v>
      </c>
      <c r="AG1416" s="190">
        <v>100</v>
      </c>
      <c r="AH1416" s="190">
        <v>104</v>
      </c>
      <c r="AI1416" s="190">
        <v>107</v>
      </c>
      <c r="AJ1416" s="190">
        <v>108</v>
      </c>
      <c r="AK1416" s="172"/>
      <c r="AL1416" s="172"/>
      <c r="AM1416" s="265">
        <v>143.1</v>
      </c>
      <c r="AN1416" s="265">
        <v>104.3</v>
      </c>
      <c r="AO1416" s="183">
        <v>101</v>
      </c>
      <c r="AP1416" s="184">
        <v>107</v>
      </c>
      <c r="AQ1416" s="182"/>
      <c r="AR1416" s="182"/>
      <c r="AS1416" s="182"/>
      <c r="AT1416" s="182"/>
      <c r="AU1416" s="182">
        <v>1428</v>
      </c>
      <c r="AV1416" s="182">
        <v>2</v>
      </c>
      <c r="AW1416" s="182">
        <v>2</v>
      </c>
      <c r="AX1416" s="182">
        <v>3</v>
      </c>
      <c r="AY1416" s="182"/>
      <c r="AZ1416" s="182"/>
      <c r="BA1416" s="182"/>
      <c r="BB1416" s="182"/>
      <c r="BC1416" s="182"/>
      <c r="BD1416" s="182"/>
      <c r="BE1416" s="182"/>
      <c r="BF1416" s="182"/>
      <c r="BG1416" s="182">
        <v>1167</v>
      </c>
      <c r="BH1416" s="182">
        <v>3</v>
      </c>
      <c r="BI1416" s="182">
        <v>2</v>
      </c>
      <c r="BJ1416" s="182">
        <v>6</v>
      </c>
      <c r="BK1416" s="182"/>
      <c r="BL1416" s="182"/>
      <c r="BM1416" s="182"/>
      <c r="BN1416" s="182"/>
      <c r="BO1416" s="182"/>
      <c r="BP1416" s="182">
        <v>11</v>
      </c>
      <c r="BQ1416" s="228" t="s">
        <v>185</v>
      </c>
      <c r="BR1416" s="228" t="s">
        <v>247</v>
      </c>
      <c r="BS1416" s="228" t="s">
        <v>332</v>
      </c>
      <c r="BT1416" s="228" t="s">
        <v>249</v>
      </c>
      <c r="BU1416" s="228">
        <v>9</v>
      </c>
      <c r="BV1416" s="228" t="s">
        <v>333</v>
      </c>
      <c r="BW1416" s="228" t="s">
        <v>173</v>
      </c>
      <c r="BX1416" s="186">
        <v>0</v>
      </c>
      <c r="BY1416" s="182">
        <v>7</v>
      </c>
      <c r="BZ1416" s="182">
        <v>2.333333333333333</v>
      </c>
      <c r="CA1416" s="182">
        <v>1430</v>
      </c>
      <c r="CB1416" s="182">
        <v>22</v>
      </c>
      <c r="CC1416" s="182">
        <v>7.333333333333333</v>
      </c>
      <c r="CD1416" s="182">
        <v>1174</v>
      </c>
      <c r="CE1416" s="228">
        <v>1</v>
      </c>
      <c r="CF1416" s="228">
        <v>1</v>
      </c>
      <c r="CG1416" s="113">
        <v>3</v>
      </c>
      <c r="CH1416" s="113">
        <v>0</v>
      </c>
      <c r="CI1416" s="113">
        <v>0</v>
      </c>
      <c r="CJ1416" s="113">
        <v>0</v>
      </c>
      <c r="CK1416" s="113">
        <v>0</v>
      </c>
      <c r="CL1416" s="113">
        <v>0</v>
      </c>
      <c r="CM1416" s="113">
        <v>3</v>
      </c>
      <c r="CN1416" s="185">
        <v>9.6666666666666661</v>
      </c>
      <c r="CO1416" s="181">
        <v>2604</v>
      </c>
      <c r="CP1416" s="187">
        <v>3.7122375832053249E-3</v>
      </c>
      <c r="CQ1416" s="173">
        <v>9.6666666666666665E-2</v>
      </c>
      <c r="CR1416" s="173">
        <v>26.04</v>
      </c>
      <c r="CS1416" s="173">
        <v>9.2681367849153082E-2</v>
      </c>
      <c r="CT1416" s="173">
        <v>24.966442953020131</v>
      </c>
      <c r="CU1416" s="253">
        <v>2791</v>
      </c>
      <c r="CV1416" s="220">
        <v>-1</v>
      </c>
      <c r="CW1416" s="254">
        <f t="shared" si="154"/>
        <v>2595</v>
      </c>
      <c r="CX1416" s="15">
        <f t="shared" si="155"/>
        <v>29</v>
      </c>
      <c r="CY1416" s="241">
        <f t="shared" si="156"/>
        <v>10</v>
      </c>
      <c r="CZ1416" s="241" t="str">
        <f>IFERROR(ROUND(CY1416/#REF!,1),"")</f>
        <v/>
      </c>
      <c r="DA1416" s="254">
        <f t="shared" si="157"/>
        <v>2605</v>
      </c>
      <c r="DB1416" s="246">
        <f t="shared" si="158"/>
        <v>3.838771593090211E-3</v>
      </c>
      <c r="DC1416" s="195"/>
      <c r="DD1416" s="15" t="str">
        <f>IFERROR(#REF!-AO1416,"")</f>
        <v/>
      </c>
      <c r="DE1416" s="195"/>
      <c r="DF1416" s="266" t="str">
        <f>IFERROR(#REF!-L1416,"")</f>
        <v/>
      </c>
      <c r="DG1416" s="228" t="e">
        <f>IF(#REF!&gt;AP1416,0,1)</f>
        <v>#REF!</v>
      </c>
      <c r="DH1416" s="228">
        <f t="shared" si="159"/>
        <v>1</v>
      </c>
      <c r="DI1416" s="228">
        <f t="shared" si="160"/>
        <v>0</v>
      </c>
    </row>
    <row r="1417" spans="1:113" ht="20.25" customHeight="1" x14ac:dyDescent="0.2">
      <c r="A1417">
        <v>2022</v>
      </c>
      <c r="B1417">
        <v>3</v>
      </c>
      <c r="C1417" s="261">
        <v>44622</v>
      </c>
      <c r="D1417">
        <v>18</v>
      </c>
      <c r="E1417">
        <v>50</v>
      </c>
      <c r="F1417">
        <v>5</v>
      </c>
      <c r="G1417" s="194" t="s">
        <v>334</v>
      </c>
      <c r="H1417" s="241" t="s">
        <v>335</v>
      </c>
      <c r="I1417" s="241" t="s">
        <v>246</v>
      </c>
      <c r="J1417" s="241">
        <v>2</v>
      </c>
      <c r="K1417" s="241">
        <v>3</v>
      </c>
      <c r="L1417" s="262">
        <v>54</v>
      </c>
      <c r="M1417" s="263">
        <v>51</v>
      </c>
      <c r="N1417" s="264">
        <v>56</v>
      </c>
      <c r="O1417" s="190">
        <v>74</v>
      </c>
      <c r="P1417" s="190">
        <v>70</v>
      </c>
      <c r="Q1417" s="190">
        <v>75</v>
      </c>
      <c r="R1417" s="190">
        <v>76</v>
      </c>
      <c r="S1417" s="190">
        <v>74</v>
      </c>
      <c r="T1417" s="190">
        <v>59</v>
      </c>
      <c r="U1417" s="190">
        <v>54</v>
      </c>
      <c r="V1417" s="190">
        <v>53</v>
      </c>
      <c r="W1417" s="190">
        <v>54</v>
      </c>
      <c r="X1417" s="190">
        <v>54</v>
      </c>
      <c r="Y1417" s="172">
        <v>94</v>
      </c>
      <c r="Z1417" s="172">
        <v>94</v>
      </c>
      <c r="AA1417" s="190">
        <v>80</v>
      </c>
      <c r="AB1417" s="190">
        <v>76</v>
      </c>
      <c r="AC1417" s="190">
        <v>76</v>
      </c>
      <c r="AD1417" s="190">
        <v>74</v>
      </c>
      <c r="AE1417" s="190">
        <v>76</v>
      </c>
      <c r="AF1417" s="190"/>
      <c r="AG1417" s="190"/>
      <c r="AH1417" s="190"/>
      <c r="AI1417" s="190"/>
      <c r="AJ1417" s="190"/>
      <c r="AK1417" s="172">
        <v>105</v>
      </c>
      <c r="AL1417" s="172">
        <v>105</v>
      </c>
      <c r="AM1417" s="265">
        <v>75.099999999999994</v>
      </c>
      <c r="AN1417" s="265">
        <v>54.8</v>
      </c>
      <c r="AO1417" s="183">
        <v>101</v>
      </c>
      <c r="AP1417" s="184">
        <v>107</v>
      </c>
      <c r="AQ1417" s="182">
        <v>72.361809045226124</v>
      </c>
      <c r="AR1417" s="182">
        <v>99.5</v>
      </c>
      <c r="AS1417" s="182"/>
      <c r="AT1417" s="182"/>
      <c r="AU1417" s="182">
        <v>1428</v>
      </c>
      <c r="AV1417" s="182">
        <v>2</v>
      </c>
      <c r="AW1417" s="182">
        <v>2</v>
      </c>
      <c r="AX1417" s="182">
        <v>3</v>
      </c>
      <c r="AY1417" s="182"/>
      <c r="AZ1417" s="182"/>
      <c r="BA1417" s="182"/>
      <c r="BB1417" s="182"/>
      <c r="BC1417" s="182"/>
      <c r="BD1417" s="182"/>
      <c r="BE1417" s="182"/>
      <c r="BF1417" s="182"/>
      <c r="BG1417" s="182">
        <v>1167</v>
      </c>
      <c r="BH1417" s="182"/>
      <c r="BI1417" s="182">
        <v>2</v>
      </c>
      <c r="BJ1417" s="182">
        <v>5</v>
      </c>
      <c r="BK1417" s="182"/>
      <c r="BL1417" s="182"/>
      <c r="BM1417" s="182"/>
      <c r="BN1417" s="182"/>
      <c r="BO1417" s="182"/>
      <c r="BP1417" s="182">
        <v>7</v>
      </c>
      <c r="BQ1417" s="228" t="s">
        <v>185</v>
      </c>
      <c r="BR1417" s="228" t="s">
        <v>247</v>
      </c>
      <c r="BS1417" s="228" t="s">
        <v>336</v>
      </c>
      <c r="BT1417" s="228" t="s">
        <v>249</v>
      </c>
      <c r="BU1417" s="228">
        <v>9</v>
      </c>
      <c r="BV1417" s="228" t="s">
        <v>333</v>
      </c>
      <c r="BW1417" s="228" t="s">
        <v>173</v>
      </c>
      <c r="BX1417" s="186">
        <v>0</v>
      </c>
      <c r="BY1417" s="182">
        <v>7</v>
      </c>
      <c r="BZ1417" s="182">
        <v>2.333333333333333</v>
      </c>
      <c r="CA1417" s="182">
        <v>1430</v>
      </c>
      <c r="CB1417" s="182">
        <v>14</v>
      </c>
      <c r="CC1417" s="182">
        <v>4.666666666666667</v>
      </c>
      <c r="CD1417" s="182">
        <v>1171</v>
      </c>
      <c r="CE1417" s="228">
        <v>0</v>
      </c>
      <c r="CF1417" s="228">
        <v>1</v>
      </c>
      <c r="CG1417" s="113">
        <v>2</v>
      </c>
      <c r="CH1417" s="113">
        <v>0</v>
      </c>
      <c r="CI1417" s="113">
        <v>0</v>
      </c>
      <c r="CJ1417" s="113">
        <v>0</v>
      </c>
      <c r="CK1417" s="113">
        <v>0</v>
      </c>
      <c r="CL1417" s="113">
        <v>0</v>
      </c>
      <c r="CM1417" s="113">
        <v>2</v>
      </c>
      <c r="CN1417" s="185">
        <v>7</v>
      </c>
      <c r="CO1417" s="181">
        <v>2601</v>
      </c>
      <c r="CP1417" s="187">
        <v>2.6912725874663592E-3</v>
      </c>
      <c r="CQ1417" s="173">
        <v>0.12962962962962959</v>
      </c>
      <c r="CR1417" s="173">
        <v>48.166666666666657</v>
      </c>
      <c r="CS1417" s="173">
        <v>0.1277372262773723</v>
      </c>
      <c r="CT1417" s="173">
        <v>47.463503649635037</v>
      </c>
      <c r="CU1417" s="253">
        <v>2791</v>
      </c>
      <c r="CV1417" s="220">
        <v>-1</v>
      </c>
      <c r="CW1417" s="254">
        <f t="shared" si="154"/>
        <v>2595</v>
      </c>
      <c r="CX1417" s="15">
        <f t="shared" si="155"/>
        <v>21</v>
      </c>
      <c r="CY1417" s="241">
        <f t="shared" si="156"/>
        <v>7</v>
      </c>
      <c r="CZ1417" s="241" t="str">
        <f>IFERROR(ROUND(CY1417/#REF!,1),"")</f>
        <v/>
      </c>
      <c r="DA1417" s="254">
        <f t="shared" si="157"/>
        <v>2602</v>
      </c>
      <c r="DB1417" s="246">
        <f t="shared" si="158"/>
        <v>2.690238278247502E-3</v>
      </c>
      <c r="DC1417" s="195"/>
      <c r="DD1417" s="15" t="str">
        <f>IFERROR(#REF!-AO1417,"")</f>
        <v/>
      </c>
      <c r="DE1417" s="195"/>
      <c r="DF1417" s="266" t="str">
        <f>IFERROR(#REF!-L1417,"")</f>
        <v/>
      </c>
      <c r="DG1417" s="228" t="e">
        <f>IF(#REF!&gt;AP1417,0,1)</f>
        <v>#REF!</v>
      </c>
      <c r="DH1417" s="228">
        <f t="shared" si="159"/>
        <v>1</v>
      </c>
      <c r="DI1417" s="228">
        <f t="shared" si="160"/>
        <v>1</v>
      </c>
    </row>
    <row r="1418" spans="1:113" ht="20.25" customHeight="1" x14ac:dyDescent="0.2">
      <c r="A1418">
        <v>2022</v>
      </c>
      <c r="B1418">
        <v>3</v>
      </c>
      <c r="C1418" s="261">
        <v>44622</v>
      </c>
      <c r="D1418">
        <v>29</v>
      </c>
      <c r="E1418">
        <v>81</v>
      </c>
      <c r="F1418">
        <v>6</v>
      </c>
      <c r="G1418" s="194" t="s">
        <v>484</v>
      </c>
      <c r="H1418" s="241" t="s">
        <v>485</v>
      </c>
      <c r="I1418" s="241" t="s">
        <v>169</v>
      </c>
      <c r="J1418" s="241">
        <v>2</v>
      </c>
      <c r="K1418" s="241">
        <v>3</v>
      </c>
      <c r="L1418" s="262">
        <v>388</v>
      </c>
      <c r="M1418" s="263">
        <v>360</v>
      </c>
      <c r="N1418" s="264">
        <v>415</v>
      </c>
      <c r="O1418" s="190">
        <v>435</v>
      </c>
      <c r="P1418" s="190"/>
      <c r="Q1418" s="190"/>
      <c r="R1418" s="190"/>
      <c r="S1418" s="190"/>
      <c r="T1418" s="190">
        <v>371</v>
      </c>
      <c r="U1418" s="190"/>
      <c r="V1418" s="190"/>
      <c r="W1418" s="190"/>
      <c r="X1418" s="190"/>
      <c r="Y1418" s="172"/>
      <c r="Z1418" s="172"/>
      <c r="AA1418" s="190"/>
      <c r="AB1418" s="190"/>
      <c r="AC1418" s="190"/>
      <c r="AD1418" s="190"/>
      <c r="AE1418" s="190"/>
      <c r="AF1418" s="190"/>
      <c r="AG1418" s="190"/>
      <c r="AH1418" s="190"/>
      <c r="AI1418" s="190"/>
      <c r="AJ1418" s="190"/>
      <c r="AK1418" s="172"/>
      <c r="AL1418" s="172"/>
      <c r="AM1418" s="265">
        <v>435</v>
      </c>
      <c r="AN1418" s="265">
        <v>371</v>
      </c>
      <c r="AO1418" s="183">
        <v>60</v>
      </c>
      <c r="AP1418" s="184">
        <v>120</v>
      </c>
      <c r="AQ1418" s="182"/>
      <c r="AR1418" s="182"/>
      <c r="AS1418" s="182"/>
      <c r="AT1418" s="182"/>
      <c r="AU1418" s="182">
        <v>390</v>
      </c>
      <c r="AV1418" s="182">
        <v>2</v>
      </c>
      <c r="AW1418" s="182">
        <v>2</v>
      </c>
      <c r="AX1418" s="182">
        <v>1</v>
      </c>
      <c r="AY1418" s="182"/>
      <c r="AZ1418" s="182"/>
      <c r="BA1418" s="182"/>
      <c r="BB1418" s="182"/>
      <c r="BC1418" s="182"/>
      <c r="BD1418" s="182"/>
      <c r="BE1418" s="182"/>
      <c r="BF1418" s="182"/>
      <c r="BG1418" s="182">
        <v>260</v>
      </c>
      <c r="BH1418" s="182"/>
      <c r="BI1418" s="182"/>
      <c r="BJ1418" s="182"/>
      <c r="BK1418" s="182"/>
      <c r="BL1418" s="182"/>
      <c r="BM1418" s="182"/>
      <c r="BN1418" s="182"/>
      <c r="BO1418" s="182"/>
      <c r="BP1418" s="182"/>
      <c r="BQ1418" s="228" t="s">
        <v>180</v>
      </c>
      <c r="BR1418" s="228" t="s">
        <v>266</v>
      </c>
      <c r="BS1418" s="228" t="s">
        <v>486</v>
      </c>
      <c r="BT1418" s="228"/>
      <c r="BU1418" s="228">
        <v>9</v>
      </c>
      <c r="BV1418" s="228" t="s">
        <v>483</v>
      </c>
      <c r="BW1418" s="228" t="s">
        <v>173</v>
      </c>
      <c r="BX1418" s="186">
        <v>0</v>
      </c>
      <c r="BY1418" s="182">
        <v>5</v>
      </c>
      <c r="BZ1418" s="182">
        <v>1.666666666666667</v>
      </c>
      <c r="CA1418" s="182">
        <v>391</v>
      </c>
      <c r="CB1418" s="182">
        <v>0</v>
      </c>
      <c r="CC1418" s="182">
        <v>0</v>
      </c>
      <c r="CD1418" s="182">
        <v>260</v>
      </c>
      <c r="CE1418" s="228">
        <v>0</v>
      </c>
      <c r="CF1418" s="228">
        <v>0</v>
      </c>
      <c r="CG1418" s="113">
        <v>0</v>
      </c>
      <c r="CH1418" s="113">
        <v>0</v>
      </c>
      <c r="CI1418" s="113">
        <v>0</v>
      </c>
      <c r="CJ1418" s="113">
        <v>0</v>
      </c>
      <c r="CK1418" s="113">
        <v>0</v>
      </c>
      <c r="CL1418" s="113">
        <v>0</v>
      </c>
      <c r="CM1418" s="113">
        <v>0</v>
      </c>
      <c r="CN1418" s="185">
        <v>1.666666666666667</v>
      </c>
      <c r="CO1418" s="181">
        <v>651</v>
      </c>
      <c r="CP1418" s="187">
        <v>2.5601638504864311E-3</v>
      </c>
      <c r="CQ1418" s="173">
        <v>4.2955326460481103E-3</v>
      </c>
      <c r="CR1418" s="173">
        <v>1.677835051546392</v>
      </c>
      <c r="CS1418" s="173">
        <v>4.4923629829290209E-3</v>
      </c>
      <c r="CT1418" s="173">
        <v>1.754716981132076</v>
      </c>
      <c r="CU1418" s="253">
        <v>2791</v>
      </c>
      <c r="CV1418" s="220">
        <v>-1</v>
      </c>
      <c r="CW1418" s="254">
        <f t="shared" si="154"/>
        <v>650</v>
      </c>
      <c r="CX1418" s="15">
        <f t="shared" si="155"/>
        <v>5</v>
      </c>
      <c r="CY1418" s="241">
        <f t="shared" si="156"/>
        <v>2</v>
      </c>
      <c r="CZ1418" s="241" t="str">
        <f>IFERROR(ROUND(CY1418/#REF!,1),"")</f>
        <v/>
      </c>
      <c r="DA1418" s="254">
        <f t="shared" si="157"/>
        <v>652</v>
      </c>
      <c r="DB1418" s="246">
        <f t="shared" si="158"/>
        <v>3.0674846625766872E-3</v>
      </c>
      <c r="DC1418" s="195"/>
      <c r="DD1418" s="15" t="str">
        <f>IFERROR(#REF!-AO1418,"")</f>
        <v/>
      </c>
      <c r="DE1418" s="195"/>
      <c r="DF1418" s="266" t="str">
        <f>IFERROR(#REF!-L1418,"")</f>
        <v/>
      </c>
      <c r="DG1418" s="228" t="e">
        <f>IF(#REF!&gt;AP1418,0,1)</f>
        <v>#REF!</v>
      </c>
      <c r="DH1418" s="228">
        <f t="shared" si="159"/>
        <v>1</v>
      </c>
      <c r="DI1418" s="228">
        <f t="shared" si="160"/>
        <v>1</v>
      </c>
    </row>
    <row r="1419" spans="1:113" ht="20.25" customHeight="1" x14ac:dyDescent="0.2">
      <c r="A1419">
        <v>2022</v>
      </c>
      <c r="B1419">
        <v>3</v>
      </c>
      <c r="C1419" s="261">
        <v>44622</v>
      </c>
      <c r="D1419">
        <v>212</v>
      </c>
      <c r="E1419">
        <v>140</v>
      </c>
      <c r="F1419">
        <v>6</v>
      </c>
      <c r="G1419" s="194" t="s">
        <v>506</v>
      </c>
      <c r="H1419" s="241" t="s">
        <v>507</v>
      </c>
      <c r="I1419" s="241" t="s">
        <v>169</v>
      </c>
      <c r="J1419" s="241">
        <v>2</v>
      </c>
      <c r="K1419" s="241">
        <v>2</v>
      </c>
      <c r="L1419" s="262">
        <v>485</v>
      </c>
      <c r="M1419" s="263">
        <v>451</v>
      </c>
      <c r="N1419" s="264">
        <v>518</v>
      </c>
      <c r="O1419" s="190"/>
      <c r="P1419" s="190"/>
      <c r="Q1419" s="190"/>
      <c r="R1419" s="190"/>
      <c r="S1419" s="190"/>
      <c r="T1419" s="190"/>
      <c r="U1419" s="190"/>
      <c r="V1419" s="190"/>
      <c r="W1419" s="190"/>
      <c r="X1419" s="190"/>
      <c r="Y1419" s="172"/>
      <c r="Z1419" s="172"/>
      <c r="AA1419" s="190"/>
      <c r="AB1419" s="190">
        <v>610</v>
      </c>
      <c r="AC1419" s="190">
        <v>613</v>
      </c>
      <c r="AD1419" s="190">
        <v>622</v>
      </c>
      <c r="AE1419" s="190">
        <v>630</v>
      </c>
      <c r="AF1419" s="190"/>
      <c r="AG1419" s="190">
        <v>453</v>
      </c>
      <c r="AH1419" s="190">
        <v>470</v>
      </c>
      <c r="AI1419" s="190">
        <v>482</v>
      </c>
      <c r="AJ1419" s="190">
        <v>476</v>
      </c>
      <c r="AK1419" s="172"/>
      <c r="AL1419" s="172"/>
      <c r="AM1419" s="265">
        <v>618.75</v>
      </c>
      <c r="AN1419" s="265">
        <v>470.25</v>
      </c>
      <c r="AO1419" s="183">
        <v>60</v>
      </c>
      <c r="AP1419" s="184">
        <v>120</v>
      </c>
      <c r="AQ1419" s="182"/>
      <c r="AR1419" s="182"/>
      <c r="AS1419" s="182"/>
      <c r="AT1419" s="182"/>
      <c r="AU1419" s="182"/>
      <c r="AV1419" s="182"/>
      <c r="AW1419" s="182"/>
      <c r="AX1419" s="182"/>
      <c r="AY1419" s="182"/>
      <c r="AZ1419" s="182"/>
      <c r="BA1419" s="182"/>
      <c r="BB1419" s="182"/>
      <c r="BC1419" s="182"/>
      <c r="BD1419" s="182"/>
      <c r="BE1419" s="182"/>
      <c r="BF1419" s="182"/>
      <c r="BG1419" s="182"/>
      <c r="BH1419" s="182"/>
      <c r="BI1419" s="182">
        <v>6</v>
      </c>
      <c r="BJ1419" s="182"/>
      <c r="BK1419" s="182"/>
      <c r="BL1419" s="182"/>
      <c r="BM1419" s="182"/>
      <c r="BN1419" s="182"/>
      <c r="BO1419" s="182"/>
      <c r="BP1419" s="182"/>
      <c r="BQ1419" s="228" t="s">
        <v>180</v>
      </c>
      <c r="BR1419" s="228" t="s">
        <v>266</v>
      </c>
      <c r="BS1419" s="228" t="s">
        <v>508</v>
      </c>
      <c r="BT1419" s="228"/>
      <c r="BU1419" s="228">
        <v>9</v>
      </c>
      <c r="BV1419" s="228" t="s">
        <v>509</v>
      </c>
      <c r="BW1419" s="228" t="s">
        <v>173</v>
      </c>
      <c r="BX1419" s="186">
        <v>0</v>
      </c>
      <c r="BY1419" s="182">
        <v>0</v>
      </c>
      <c r="BZ1419" s="182">
        <v>0</v>
      </c>
      <c r="CA1419" s="182">
        <v>0</v>
      </c>
      <c r="CB1419" s="182">
        <v>6</v>
      </c>
      <c r="CC1419" s="182">
        <v>3</v>
      </c>
      <c r="CD1419" s="182">
        <v>3</v>
      </c>
      <c r="CE1419" s="228">
        <v>0</v>
      </c>
      <c r="CF1419" s="228">
        <v>3</v>
      </c>
      <c r="CG1419" s="113">
        <v>0</v>
      </c>
      <c r="CH1419" s="113">
        <v>0</v>
      </c>
      <c r="CI1419" s="113">
        <v>0</v>
      </c>
      <c r="CJ1419" s="113">
        <v>0</v>
      </c>
      <c r="CK1419" s="113">
        <v>0</v>
      </c>
      <c r="CL1419" s="113">
        <v>0</v>
      </c>
      <c r="CM1419" s="113">
        <v>0</v>
      </c>
      <c r="CN1419" s="185">
        <v>3</v>
      </c>
      <c r="CO1419" s="181">
        <v>3</v>
      </c>
      <c r="CP1419" s="187">
        <v>1</v>
      </c>
      <c r="CQ1419" s="173">
        <v>6.1855670103092781E-3</v>
      </c>
      <c r="CR1419" s="173">
        <v>6.1855670103092781E-3</v>
      </c>
      <c r="CS1419" s="173">
        <v>6.379585326953748E-3</v>
      </c>
      <c r="CT1419" s="173">
        <v>6.379585326953748E-3</v>
      </c>
      <c r="CU1419" s="253">
        <v>2791</v>
      </c>
      <c r="CV1419" s="220">
        <v>-1</v>
      </c>
      <c r="CW1419" s="254">
        <f t="shared" si="154"/>
        <v>0</v>
      </c>
      <c r="CX1419" s="15">
        <f t="shared" si="155"/>
        <v>6</v>
      </c>
      <c r="CY1419" s="241">
        <f t="shared" si="156"/>
        <v>3</v>
      </c>
      <c r="CZ1419" s="241" t="str">
        <f>IFERROR(ROUND(CY1419/#REF!,1),"")</f>
        <v/>
      </c>
      <c r="DA1419" s="254">
        <f t="shared" si="157"/>
        <v>3</v>
      </c>
      <c r="DB1419" s="246">
        <f t="shared" si="158"/>
        <v>1</v>
      </c>
      <c r="DC1419" s="195"/>
      <c r="DD1419" s="15" t="str">
        <f>IFERROR(#REF!-AO1419,"")</f>
        <v/>
      </c>
      <c r="DE1419" s="195"/>
      <c r="DF1419" s="266" t="str">
        <f>IFERROR(#REF!-L1419,"")</f>
        <v/>
      </c>
      <c r="DG1419" s="228" t="e">
        <f>IF(#REF!&gt;AP1419,0,1)</f>
        <v>#REF!</v>
      </c>
      <c r="DH1419" s="228">
        <f t="shared" si="159"/>
        <v>1</v>
      </c>
      <c r="DI1419" s="228">
        <f t="shared" si="160"/>
        <v>1</v>
      </c>
    </row>
    <row r="1420" spans="1:113" ht="20.25" customHeight="1" x14ac:dyDescent="0.2">
      <c r="A1420">
        <v>2022</v>
      </c>
      <c r="B1420">
        <v>3</v>
      </c>
      <c r="C1420" s="261">
        <v>44622</v>
      </c>
      <c r="D1420">
        <v>212</v>
      </c>
      <c r="E1420">
        <v>178</v>
      </c>
      <c r="F1420">
        <v>6</v>
      </c>
      <c r="G1420" s="194" t="s">
        <v>510</v>
      </c>
      <c r="H1420" s="241" t="s">
        <v>511</v>
      </c>
      <c r="I1420" s="241" t="s">
        <v>169</v>
      </c>
      <c r="J1420" s="241">
        <v>2</v>
      </c>
      <c r="K1420" s="241">
        <v>2</v>
      </c>
      <c r="L1420" s="262">
        <v>50</v>
      </c>
      <c r="M1420" s="263">
        <v>46</v>
      </c>
      <c r="N1420" s="264">
        <v>53</v>
      </c>
      <c r="O1420" s="190"/>
      <c r="P1420" s="190"/>
      <c r="Q1420" s="190"/>
      <c r="R1420" s="190"/>
      <c r="S1420" s="190"/>
      <c r="T1420" s="190"/>
      <c r="U1420" s="190"/>
      <c r="V1420" s="190"/>
      <c r="W1420" s="190"/>
      <c r="X1420" s="190"/>
      <c r="Y1420" s="172"/>
      <c r="Z1420" s="172"/>
      <c r="AA1420" s="190"/>
      <c r="AB1420" s="190">
        <v>63</v>
      </c>
      <c r="AC1420" s="190">
        <v>94</v>
      </c>
      <c r="AD1420" s="190">
        <v>88</v>
      </c>
      <c r="AE1420" s="190">
        <v>89</v>
      </c>
      <c r="AF1420" s="190"/>
      <c r="AG1420" s="190">
        <v>47</v>
      </c>
      <c r="AH1420" s="190">
        <v>50</v>
      </c>
      <c r="AI1420" s="190">
        <v>52</v>
      </c>
      <c r="AJ1420" s="190">
        <v>55</v>
      </c>
      <c r="AK1420" s="172">
        <v>125</v>
      </c>
      <c r="AL1420" s="172">
        <v>128</v>
      </c>
      <c r="AM1420" s="265">
        <v>83.5</v>
      </c>
      <c r="AN1420" s="265">
        <v>51</v>
      </c>
      <c r="AO1420" s="183">
        <v>60</v>
      </c>
      <c r="AP1420" s="184">
        <v>120</v>
      </c>
      <c r="AQ1420" s="182">
        <v>56.916996047430828</v>
      </c>
      <c r="AR1420" s="182">
        <v>126.5</v>
      </c>
      <c r="AS1420" s="182"/>
      <c r="AT1420" s="182"/>
      <c r="AU1420" s="182"/>
      <c r="AV1420" s="182"/>
      <c r="AW1420" s="182"/>
      <c r="AX1420" s="182"/>
      <c r="AY1420" s="182"/>
      <c r="AZ1420" s="182"/>
      <c r="BA1420" s="182"/>
      <c r="BB1420" s="182"/>
      <c r="BC1420" s="182"/>
      <c r="BD1420" s="182"/>
      <c r="BE1420" s="182"/>
      <c r="BF1420" s="182"/>
      <c r="BG1420" s="182">
        <v>1</v>
      </c>
      <c r="BH1420" s="182">
        <v>2</v>
      </c>
      <c r="BI1420" s="182">
        <v>6</v>
      </c>
      <c r="BJ1420" s="182"/>
      <c r="BK1420" s="182"/>
      <c r="BL1420" s="182"/>
      <c r="BM1420" s="182"/>
      <c r="BN1420" s="182"/>
      <c r="BO1420" s="182"/>
      <c r="BP1420" s="182"/>
      <c r="BQ1420" s="228" t="s">
        <v>180</v>
      </c>
      <c r="BR1420" s="228" t="s">
        <v>266</v>
      </c>
      <c r="BS1420" s="228" t="s">
        <v>512</v>
      </c>
      <c r="BT1420" s="228"/>
      <c r="BU1420" s="228">
        <v>9</v>
      </c>
      <c r="BV1420" s="228" t="s">
        <v>509</v>
      </c>
      <c r="BW1420" s="228" t="s">
        <v>173</v>
      </c>
      <c r="BX1420" s="186">
        <v>0</v>
      </c>
      <c r="BY1420" s="182">
        <v>0</v>
      </c>
      <c r="BZ1420" s="182">
        <v>0</v>
      </c>
      <c r="CA1420" s="182">
        <v>0</v>
      </c>
      <c r="CB1420" s="182">
        <v>8</v>
      </c>
      <c r="CC1420" s="182">
        <v>4</v>
      </c>
      <c r="CD1420" s="182">
        <v>5</v>
      </c>
      <c r="CE1420" s="228">
        <v>1</v>
      </c>
      <c r="CF1420" s="228">
        <v>3</v>
      </c>
      <c r="CG1420" s="113">
        <v>0</v>
      </c>
      <c r="CH1420" s="113">
        <v>0</v>
      </c>
      <c r="CI1420" s="113">
        <v>0</v>
      </c>
      <c r="CJ1420" s="113">
        <v>0</v>
      </c>
      <c r="CK1420" s="113">
        <v>0</v>
      </c>
      <c r="CL1420" s="113">
        <v>0</v>
      </c>
      <c r="CM1420" s="113">
        <v>0</v>
      </c>
      <c r="CN1420" s="185">
        <v>4</v>
      </c>
      <c r="CO1420" s="181">
        <v>5</v>
      </c>
      <c r="CP1420" s="187">
        <v>0.8</v>
      </c>
      <c r="CQ1420" s="173">
        <v>0.08</v>
      </c>
      <c r="CR1420" s="173">
        <v>0.1</v>
      </c>
      <c r="CS1420" s="173">
        <v>7.8431372549019607E-2</v>
      </c>
      <c r="CT1420" s="173">
        <v>9.8039215686274508E-2</v>
      </c>
      <c r="CU1420" s="253">
        <v>2791</v>
      </c>
      <c r="CV1420" s="220">
        <v>-1</v>
      </c>
      <c r="CW1420" s="254">
        <f t="shared" si="154"/>
        <v>1</v>
      </c>
      <c r="CX1420" s="15">
        <f t="shared" si="155"/>
        <v>8</v>
      </c>
      <c r="CY1420" s="241">
        <f t="shared" si="156"/>
        <v>4</v>
      </c>
      <c r="CZ1420" s="241" t="str">
        <f>IFERROR(ROUND(CY1420/#REF!,1),"")</f>
        <v/>
      </c>
      <c r="DA1420" s="254">
        <f t="shared" si="157"/>
        <v>5</v>
      </c>
      <c r="DB1420" s="246">
        <f t="shared" si="158"/>
        <v>0.8</v>
      </c>
      <c r="DC1420" s="195"/>
      <c r="DD1420" s="15" t="str">
        <f>IFERROR(#REF!-AO1420,"")</f>
        <v/>
      </c>
      <c r="DE1420" s="195"/>
      <c r="DF1420" s="266" t="str">
        <f>IFERROR(#REF!-L1420,"")</f>
        <v/>
      </c>
      <c r="DG1420" s="228" t="e">
        <f>IF(#REF!&gt;AP1420,0,1)</f>
        <v>#REF!</v>
      </c>
      <c r="DH1420" s="228">
        <f t="shared" si="159"/>
        <v>1</v>
      </c>
      <c r="DI1420" s="228">
        <f t="shared" si="160"/>
        <v>1</v>
      </c>
    </row>
    <row r="1421" spans="1:113" ht="20.25" customHeight="1" x14ac:dyDescent="0.2">
      <c r="A1421">
        <v>2022</v>
      </c>
      <c r="B1421">
        <v>3</v>
      </c>
      <c r="C1421" s="261">
        <v>44622</v>
      </c>
      <c r="D1421">
        <v>377</v>
      </c>
      <c r="E1421">
        <v>439</v>
      </c>
      <c r="F1421">
        <v>6</v>
      </c>
      <c r="G1421" s="194" t="s">
        <v>223</v>
      </c>
      <c r="H1421" s="241" t="s">
        <v>224</v>
      </c>
      <c r="I1421" s="241" t="s">
        <v>169</v>
      </c>
      <c r="J1421" s="241">
        <v>4</v>
      </c>
      <c r="K1421" s="241">
        <v>1</v>
      </c>
      <c r="L1421" s="262">
        <v>343</v>
      </c>
      <c r="M1421" s="263">
        <v>308</v>
      </c>
      <c r="N1421" s="264">
        <v>377</v>
      </c>
      <c r="O1421" s="190"/>
      <c r="P1421" s="190"/>
      <c r="Q1421" s="190">
        <v>604</v>
      </c>
      <c r="R1421" s="190">
        <v>599</v>
      </c>
      <c r="S1421" s="190">
        <v>622</v>
      </c>
      <c r="T1421" s="190"/>
      <c r="U1421" s="190"/>
      <c r="V1421" s="190">
        <v>339</v>
      </c>
      <c r="W1421" s="190">
        <v>333</v>
      </c>
      <c r="X1421" s="190">
        <v>303</v>
      </c>
      <c r="Y1421" s="172"/>
      <c r="Z1421" s="172">
        <v>302</v>
      </c>
      <c r="AA1421" s="190">
        <v>372</v>
      </c>
      <c r="AB1421" s="190">
        <v>385</v>
      </c>
      <c r="AC1421" s="190">
        <v>389</v>
      </c>
      <c r="AD1421" s="190">
        <v>392</v>
      </c>
      <c r="AE1421" s="190">
        <v>400</v>
      </c>
      <c r="AF1421" s="190">
        <v>305</v>
      </c>
      <c r="AG1421" s="190">
        <v>318</v>
      </c>
      <c r="AH1421" s="190">
        <v>328</v>
      </c>
      <c r="AI1421" s="190">
        <v>334</v>
      </c>
      <c r="AJ1421" s="190">
        <v>360</v>
      </c>
      <c r="AK1421" s="172">
        <v>312</v>
      </c>
      <c r="AL1421" s="172">
        <v>319</v>
      </c>
      <c r="AM1421" s="265">
        <v>470.375</v>
      </c>
      <c r="AN1421" s="265">
        <v>327.5</v>
      </c>
      <c r="AO1421" s="183">
        <v>45</v>
      </c>
      <c r="AP1421" s="184">
        <v>320</v>
      </c>
      <c r="AQ1421" s="182">
        <v>46.30225080385852</v>
      </c>
      <c r="AR1421" s="182">
        <v>311</v>
      </c>
      <c r="AS1421" s="182"/>
      <c r="AT1421" s="182"/>
      <c r="AU1421" s="182">
        <v>300</v>
      </c>
      <c r="AV1421" s="182">
        <v>2</v>
      </c>
      <c r="AW1421" s="182">
        <v>2</v>
      </c>
      <c r="AX1421" s="182">
        <v>2</v>
      </c>
      <c r="AY1421" s="182"/>
      <c r="AZ1421" s="182"/>
      <c r="BA1421" s="182"/>
      <c r="BB1421" s="182"/>
      <c r="BC1421" s="182"/>
      <c r="BD1421" s="182"/>
      <c r="BE1421" s="182"/>
      <c r="BF1421" s="182"/>
      <c r="BG1421" s="182">
        <v>390</v>
      </c>
      <c r="BH1421" s="182"/>
      <c r="BI1421" s="182">
        <v>2</v>
      </c>
      <c r="BJ1421" s="182">
        <v>3</v>
      </c>
      <c r="BK1421" s="182"/>
      <c r="BL1421" s="182"/>
      <c r="BM1421" s="182"/>
      <c r="BN1421" s="182"/>
      <c r="BO1421" s="182">
        <v>1</v>
      </c>
      <c r="BP1421" s="182">
        <v>6</v>
      </c>
      <c r="BQ1421" s="228" t="s">
        <v>180</v>
      </c>
      <c r="BR1421" s="228" t="s">
        <v>192</v>
      </c>
      <c r="BS1421" s="228" t="s">
        <v>243</v>
      </c>
      <c r="BT1421" s="228"/>
      <c r="BU1421" s="228">
        <v>9</v>
      </c>
      <c r="BV1421" s="228" t="s">
        <v>223</v>
      </c>
      <c r="BW1421" s="228" t="s">
        <v>173</v>
      </c>
      <c r="BX1421" s="186">
        <v>0</v>
      </c>
      <c r="BY1421" s="182">
        <v>6</v>
      </c>
      <c r="BZ1421" s="182">
        <v>6</v>
      </c>
      <c r="CA1421" s="182">
        <v>306</v>
      </c>
      <c r="CB1421" s="182">
        <v>12</v>
      </c>
      <c r="CC1421" s="182">
        <v>12</v>
      </c>
      <c r="CD1421" s="182">
        <v>402</v>
      </c>
      <c r="CE1421" s="228">
        <v>2</v>
      </c>
      <c r="CF1421" s="228">
        <v>4</v>
      </c>
      <c r="CG1421" s="113">
        <v>5</v>
      </c>
      <c r="CH1421" s="113">
        <v>0</v>
      </c>
      <c r="CI1421" s="113">
        <v>0</v>
      </c>
      <c r="CJ1421" s="113">
        <v>0</v>
      </c>
      <c r="CK1421" s="113">
        <v>0</v>
      </c>
      <c r="CL1421" s="113">
        <v>1</v>
      </c>
      <c r="CM1421" s="113">
        <v>6</v>
      </c>
      <c r="CN1421" s="185">
        <v>18</v>
      </c>
      <c r="CO1421" s="181">
        <v>708</v>
      </c>
      <c r="CP1421" s="187">
        <v>2.542372881355932E-2</v>
      </c>
      <c r="CQ1421" s="173">
        <v>5.2478134110787167E-2</v>
      </c>
      <c r="CR1421" s="173">
        <v>2.064139941690962</v>
      </c>
      <c r="CS1421" s="173">
        <v>5.4961832061068701E-2</v>
      </c>
      <c r="CT1421" s="173">
        <v>2.1618320610687021</v>
      </c>
      <c r="CU1421" s="253">
        <v>2791</v>
      </c>
      <c r="CV1421" s="220">
        <v>-1</v>
      </c>
      <c r="CW1421" s="254">
        <f t="shared" si="154"/>
        <v>690</v>
      </c>
      <c r="CX1421" s="15">
        <f t="shared" si="155"/>
        <v>18</v>
      </c>
      <c r="CY1421" s="241">
        <f t="shared" si="156"/>
        <v>18</v>
      </c>
      <c r="CZ1421" s="241" t="str">
        <f>IFERROR(ROUND(CY1421/#REF!,1),"")</f>
        <v/>
      </c>
      <c r="DA1421" s="254">
        <f t="shared" si="157"/>
        <v>708</v>
      </c>
      <c r="DB1421" s="246">
        <f t="shared" si="158"/>
        <v>2.5423728813559324E-2</v>
      </c>
      <c r="DC1421" s="195"/>
      <c r="DD1421" s="15" t="str">
        <f>IFERROR(#REF!-AO1421,"")</f>
        <v/>
      </c>
      <c r="DE1421" s="195"/>
      <c r="DF1421" s="266" t="str">
        <f>IFERROR(#REF!-L1421,"")</f>
        <v/>
      </c>
      <c r="DG1421" s="228" t="e">
        <f>IF(#REF!&gt;AP1421,0,1)</f>
        <v>#REF!</v>
      </c>
      <c r="DH1421" s="228">
        <f t="shared" si="159"/>
        <v>1</v>
      </c>
      <c r="DI1421" s="228">
        <f t="shared" si="160"/>
        <v>1</v>
      </c>
    </row>
    <row r="1422" spans="1:113" ht="20.25" customHeight="1" x14ac:dyDescent="0.2">
      <c r="A1422">
        <v>2022</v>
      </c>
      <c r="B1422">
        <v>3</v>
      </c>
      <c r="C1422" s="261">
        <v>44622</v>
      </c>
      <c r="D1422">
        <v>137</v>
      </c>
      <c r="E1422">
        <v>273</v>
      </c>
      <c r="F1422">
        <v>7</v>
      </c>
      <c r="G1422" s="194" t="s">
        <v>174</v>
      </c>
      <c r="H1422" s="241" t="s">
        <v>175</v>
      </c>
      <c r="I1422" s="241" t="s">
        <v>169</v>
      </c>
      <c r="J1422" s="241">
        <v>3</v>
      </c>
      <c r="K1422" s="241">
        <v>2</v>
      </c>
      <c r="L1422" s="262">
        <v>564</v>
      </c>
      <c r="M1422" s="263">
        <v>524</v>
      </c>
      <c r="N1422" s="264">
        <v>603</v>
      </c>
      <c r="O1422" s="190"/>
      <c r="P1422" s="190"/>
      <c r="Q1422" s="190"/>
      <c r="R1422" s="190"/>
      <c r="S1422" s="190"/>
      <c r="T1422" s="190"/>
      <c r="U1422" s="190"/>
      <c r="V1422" s="190"/>
      <c r="W1422" s="190"/>
      <c r="X1422" s="190"/>
      <c r="Y1422" s="172">
        <v>122</v>
      </c>
      <c r="Z1422" s="172">
        <v>122</v>
      </c>
      <c r="AA1422" s="190"/>
      <c r="AB1422" s="190"/>
      <c r="AC1422" s="190"/>
      <c r="AD1422" s="190"/>
      <c r="AE1422" s="190"/>
      <c r="AF1422" s="190"/>
      <c r="AG1422" s="190"/>
      <c r="AH1422" s="190"/>
      <c r="AI1422" s="190"/>
      <c r="AJ1422" s="190"/>
      <c r="AK1422" s="172"/>
      <c r="AL1422" s="172"/>
      <c r="AM1422" s="265"/>
      <c r="AN1422" s="265"/>
      <c r="AO1422" s="183">
        <v>93</v>
      </c>
      <c r="AP1422" s="184">
        <v>116</v>
      </c>
      <c r="AQ1422" s="182">
        <v>88.52459016393442</v>
      </c>
      <c r="AR1422" s="182">
        <v>122</v>
      </c>
      <c r="AS1422" s="182"/>
      <c r="AT1422" s="182"/>
      <c r="AU1422" s="182">
        <v>600</v>
      </c>
      <c r="AV1422" s="182">
        <v>6</v>
      </c>
      <c r="AW1422" s="182">
        <v>6</v>
      </c>
      <c r="AX1422" s="182">
        <v>6</v>
      </c>
      <c r="AY1422" s="182"/>
      <c r="AZ1422" s="182"/>
      <c r="BA1422" s="182"/>
      <c r="BB1422" s="182"/>
      <c r="BC1422" s="182"/>
      <c r="BD1422" s="182"/>
      <c r="BE1422" s="182"/>
      <c r="BF1422" s="182"/>
      <c r="BG1422" s="182">
        <v>396</v>
      </c>
      <c r="BH1422" s="182"/>
      <c r="BI1422" s="182"/>
      <c r="BJ1422" s="182"/>
      <c r="BK1422" s="182"/>
      <c r="BL1422" s="182"/>
      <c r="BM1422" s="182"/>
      <c r="BN1422" s="182"/>
      <c r="BO1422" s="182"/>
      <c r="BP1422" s="182"/>
      <c r="BQ1422" s="228" t="s">
        <v>176</v>
      </c>
      <c r="BR1422" s="228"/>
      <c r="BS1422" s="228"/>
      <c r="BT1422" s="228"/>
      <c r="BU1422" s="228">
        <v>9</v>
      </c>
      <c r="BV1422" s="228" t="s">
        <v>177</v>
      </c>
      <c r="BW1422" s="228" t="s">
        <v>173</v>
      </c>
      <c r="BX1422" s="186">
        <v>0</v>
      </c>
      <c r="BY1422" s="182">
        <v>18</v>
      </c>
      <c r="BZ1422" s="182">
        <v>9</v>
      </c>
      <c r="CA1422" s="182">
        <v>609</v>
      </c>
      <c r="CB1422" s="182">
        <v>0</v>
      </c>
      <c r="CC1422" s="182">
        <v>0</v>
      </c>
      <c r="CD1422" s="182">
        <v>396</v>
      </c>
      <c r="CE1422" s="228">
        <v>3</v>
      </c>
      <c r="CF1422" s="228">
        <v>3</v>
      </c>
      <c r="CG1422" s="113">
        <v>3</v>
      </c>
      <c r="CH1422" s="113">
        <v>0</v>
      </c>
      <c r="CI1422" s="113">
        <v>0</v>
      </c>
      <c r="CJ1422" s="113">
        <v>0</v>
      </c>
      <c r="CK1422" s="113">
        <v>0</v>
      </c>
      <c r="CL1422" s="113">
        <v>0</v>
      </c>
      <c r="CM1422" s="113">
        <v>0</v>
      </c>
      <c r="CN1422" s="185">
        <v>9</v>
      </c>
      <c r="CO1422" s="181">
        <v>1005</v>
      </c>
      <c r="CP1422" s="187">
        <v>8.9552238805970154E-3</v>
      </c>
      <c r="CQ1422" s="173">
        <v>1.5957446808510641E-2</v>
      </c>
      <c r="CR1422" s="173">
        <v>1.781914893617021</v>
      </c>
      <c r="CS1422" s="173"/>
      <c r="CT1422" s="173"/>
      <c r="CU1422" s="253">
        <v>2791</v>
      </c>
      <c r="CV1422" s="220"/>
      <c r="CW1422" s="254">
        <f t="shared" si="154"/>
        <v>996</v>
      </c>
      <c r="CX1422" s="15">
        <f t="shared" si="155"/>
        <v>18</v>
      </c>
      <c r="CY1422" s="241">
        <f t="shared" si="156"/>
        <v>9</v>
      </c>
      <c r="CZ1422" s="241" t="str">
        <f>IFERROR(ROUND(CY1422/#REF!,1),"")</f>
        <v/>
      </c>
      <c r="DA1422" s="254">
        <f t="shared" si="157"/>
        <v>1005</v>
      </c>
      <c r="DB1422" s="246">
        <f t="shared" si="158"/>
        <v>8.9552238805970154E-3</v>
      </c>
      <c r="DC1422" s="195"/>
      <c r="DD1422" s="15" t="str">
        <f>IFERROR(#REF!-AO1422,"")</f>
        <v/>
      </c>
      <c r="DE1422" s="195"/>
      <c r="DF1422" s="266" t="str">
        <f>IFERROR(#REF!-L1422,"")</f>
        <v/>
      </c>
      <c r="DG1422" s="228" t="e">
        <f>IF(#REF!&gt;AP1422,0,1)</f>
        <v>#REF!</v>
      </c>
      <c r="DH1422" s="228">
        <f t="shared" si="159"/>
        <v>0</v>
      </c>
      <c r="DI1422" s="228">
        <f t="shared" si="160"/>
        <v>1</v>
      </c>
    </row>
    <row r="1423" spans="1:113" ht="20.25" customHeight="1" x14ac:dyDescent="0.2">
      <c r="A1423">
        <v>2022</v>
      </c>
      <c r="B1423">
        <v>3</v>
      </c>
      <c r="C1423" s="261">
        <v>44622</v>
      </c>
      <c r="D1423">
        <v>1</v>
      </c>
      <c r="E1423">
        <v>1</v>
      </c>
      <c r="F1423">
        <v>8</v>
      </c>
      <c r="G1423" s="194" t="s">
        <v>388</v>
      </c>
      <c r="H1423" s="241" t="s">
        <v>389</v>
      </c>
      <c r="I1423" s="241" t="s">
        <v>169</v>
      </c>
      <c r="J1423" s="241">
        <v>3</v>
      </c>
      <c r="K1423" s="241">
        <v>2</v>
      </c>
      <c r="L1423" s="262">
        <v>111</v>
      </c>
      <c r="M1423" s="263">
        <v>103</v>
      </c>
      <c r="N1423" s="264">
        <v>118</v>
      </c>
      <c r="O1423" s="190"/>
      <c r="P1423" s="190"/>
      <c r="Q1423" s="190"/>
      <c r="R1423" s="190"/>
      <c r="S1423" s="190"/>
      <c r="T1423" s="190"/>
      <c r="U1423" s="190"/>
      <c r="V1423" s="190"/>
      <c r="W1423" s="190"/>
      <c r="X1423" s="190"/>
      <c r="Y1423" s="172"/>
      <c r="Z1423" s="172"/>
      <c r="AA1423" s="190">
        <v>149</v>
      </c>
      <c r="AB1423" s="190">
        <v>147</v>
      </c>
      <c r="AC1423" s="190">
        <v>160</v>
      </c>
      <c r="AD1423" s="190">
        <v>155</v>
      </c>
      <c r="AE1423" s="190">
        <v>158</v>
      </c>
      <c r="AF1423" s="190">
        <v>118</v>
      </c>
      <c r="AG1423" s="190">
        <v>107</v>
      </c>
      <c r="AH1423" s="190">
        <v>109</v>
      </c>
      <c r="AI1423" s="190">
        <v>112</v>
      </c>
      <c r="AJ1423" s="190">
        <v>128</v>
      </c>
      <c r="AK1423" s="172"/>
      <c r="AL1423" s="172"/>
      <c r="AM1423" s="265">
        <v>153.80000000000001</v>
      </c>
      <c r="AN1423" s="265">
        <v>114.8</v>
      </c>
      <c r="AO1423" s="183">
        <v>108</v>
      </c>
      <c r="AP1423" s="184">
        <v>100</v>
      </c>
      <c r="AQ1423" s="182"/>
      <c r="AR1423" s="182"/>
      <c r="AS1423" s="182"/>
      <c r="AT1423" s="182"/>
      <c r="AU1423" s="182"/>
      <c r="AV1423" s="182"/>
      <c r="AW1423" s="182"/>
      <c r="AX1423" s="182"/>
      <c r="AY1423" s="182"/>
      <c r="AZ1423" s="182"/>
      <c r="BA1423" s="182"/>
      <c r="BB1423" s="182"/>
      <c r="BC1423" s="182"/>
      <c r="BD1423" s="182"/>
      <c r="BE1423" s="182"/>
      <c r="BF1423" s="182"/>
      <c r="BG1423" s="182">
        <v>944</v>
      </c>
      <c r="BH1423" s="182">
        <v>1</v>
      </c>
      <c r="BI1423" s="182">
        <v>2</v>
      </c>
      <c r="BJ1423" s="182">
        <v>6</v>
      </c>
      <c r="BK1423" s="182"/>
      <c r="BL1423" s="182"/>
      <c r="BM1423" s="182"/>
      <c r="BN1423" s="182"/>
      <c r="BO1423" s="182"/>
      <c r="BP1423" s="182"/>
      <c r="BQ1423" s="228" t="s">
        <v>390</v>
      </c>
      <c r="BR1423" s="228" t="s">
        <v>390</v>
      </c>
      <c r="BS1423" s="228"/>
      <c r="BT1423" s="228"/>
      <c r="BU1423" s="228">
        <v>9</v>
      </c>
      <c r="BV1423" s="228" t="s">
        <v>391</v>
      </c>
      <c r="BW1423" s="228" t="s">
        <v>173</v>
      </c>
      <c r="BX1423" s="186">
        <v>0</v>
      </c>
      <c r="BY1423" s="182">
        <v>0</v>
      </c>
      <c r="BZ1423" s="182">
        <v>0</v>
      </c>
      <c r="CA1423" s="182">
        <v>0</v>
      </c>
      <c r="CB1423" s="182">
        <v>9</v>
      </c>
      <c r="CC1423" s="182">
        <v>4.5</v>
      </c>
      <c r="CD1423" s="182">
        <v>948</v>
      </c>
      <c r="CE1423" s="228">
        <v>0</v>
      </c>
      <c r="CF1423" s="228">
        <v>1</v>
      </c>
      <c r="CG1423" s="113">
        <v>3</v>
      </c>
      <c r="CH1423" s="113">
        <v>0</v>
      </c>
      <c r="CI1423" s="113">
        <v>0</v>
      </c>
      <c r="CJ1423" s="113">
        <v>0</v>
      </c>
      <c r="CK1423" s="113">
        <v>0</v>
      </c>
      <c r="CL1423" s="113">
        <v>0</v>
      </c>
      <c r="CM1423" s="113">
        <v>0</v>
      </c>
      <c r="CN1423" s="185">
        <v>4.5</v>
      </c>
      <c r="CO1423" s="181">
        <v>948</v>
      </c>
      <c r="CP1423" s="187">
        <v>4.7468354430379748E-3</v>
      </c>
      <c r="CQ1423" s="173">
        <v>4.0540540540540543E-2</v>
      </c>
      <c r="CR1423" s="173">
        <v>8.5405405405405403</v>
      </c>
      <c r="CS1423" s="173">
        <v>3.9198606271777008E-2</v>
      </c>
      <c r="CT1423" s="173">
        <v>8.2578397212543564</v>
      </c>
      <c r="CU1423" s="253">
        <v>2791</v>
      </c>
      <c r="CV1423" s="220">
        <v>-1</v>
      </c>
      <c r="CW1423" s="254">
        <f t="shared" si="154"/>
        <v>944</v>
      </c>
      <c r="CX1423" s="15">
        <f t="shared" si="155"/>
        <v>9</v>
      </c>
      <c r="CY1423" s="241">
        <f t="shared" si="156"/>
        <v>5</v>
      </c>
      <c r="CZ1423" s="241" t="str">
        <f>IFERROR(ROUND(CY1423/#REF!,1),"")</f>
        <v/>
      </c>
      <c r="DA1423" s="254">
        <f t="shared" si="157"/>
        <v>949</v>
      </c>
      <c r="DB1423" s="246">
        <f t="shared" si="158"/>
        <v>5.268703898840885E-3</v>
      </c>
      <c r="DC1423" s="195"/>
      <c r="DD1423" s="15" t="str">
        <f>IFERROR(#REF!-AO1423,"")</f>
        <v/>
      </c>
      <c r="DE1423" s="195"/>
      <c r="DF1423" s="266" t="str">
        <f>IFERROR(#REF!-L1423,"")</f>
        <v/>
      </c>
      <c r="DG1423" s="228" t="e">
        <f>IF(#REF!&gt;AP1423,0,1)</f>
        <v>#REF!</v>
      </c>
      <c r="DH1423" s="228">
        <f t="shared" si="159"/>
        <v>1</v>
      </c>
      <c r="DI1423" s="228">
        <f t="shared" si="160"/>
        <v>1</v>
      </c>
    </row>
    <row r="1424" spans="1:113" ht="20.25" customHeight="1" x14ac:dyDescent="0.2">
      <c r="A1424">
        <v>2022</v>
      </c>
      <c r="B1424">
        <v>3</v>
      </c>
      <c r="C1424" s="261">
        <v>44622</v>
      </c>
      <c r="D1424">
        <v>1</v>
      </c>
      <c r="E1424">
        <v>2</v>
      </c>
      <c r="F1424">
        <v>8</v>
      </c>
      <c r="G1424" s="194" t="s">
        <v>392</v>
      </c>
      <c r="H1424" s="241" t="s">
        <v>393</v>
      </c>
      <c r="I1424" s="241" t="s">
        <v>169</v>
      </c>
      <c r="J1424" s="241">
        <v>3</v>
      </c>
      <c r="K1424" s="241">
        <v>2</v>
      </c>
      <c r="L1424" s="262">
        <v>113</v>
      </c>
      <c r="M1424" s="263">
        <v>105</v>
      </c>
      <c r="N1424" s="264">
        <v>120</v>
      </c>
      <c r="O1424" s="190"/>
      <c r="P1424" s="190"/>
      <c r="Q1424" s="190"/>
      <c r="R1424" s="190"/>
      <c r="S1424" s="190"/>
      <c r="T1424" s="190"/>
      <c r="U1424" s="190"/>
      <c r="V1424" s="190"/>
      <c r="W1424" s="190"/>
      <c r="X1424" s="190"/>
      <c r="Y1424" s="172"/>
      <c r="Z1424" s="172"/>
      <c r="AA1424" s="190">
        <v>136</v>
      </c>
      <c r="AB1424" s="190">
        <v>124</v>
      </c>
      <c r="AC1424" s="190">
        <v>137</v>
      </c>
      <c r="AD1424" s="190">
        <v>140</v>
      </c>
      <c r="AE1424" s="190">
        <v>143</v>
      </c>
      <c r="AF1424" s="190">
        <v>114</v>
      </c>
      <c r="AG1424" s="190">
        <v>97</v>
      </c>
      <c r="AH1424" s="190">
        <v>115</v>
      </c>
      <c r="AI1424" s="190">
        <v>118</v>
      </c>
      <c r="AJ1424" s="190">
        <v>117</v>
      </c>
      <c r="AK1424" s="172"/>
      <c r="AL1424" s="172"/>
      <c r="AM1424" s="265">
        <v>136</v>
      </c>
      <c r="AN1424" s="265">
        <v>112.2</v>
      </c>
      <c r="AO1424" s="183">
        <v>108</v>
      </c>
      <c r="AP1424" s="184">
        <v>100</v>
      </c>
      <c r="AQ1424" s="182"/>
      <c r="AR1424" s="182"/>
      <c r="AS1424" s="182"/>
      <c r="AT1424" s="182"/>
      <c r="AU1424" s="182"/>
      <c r="AV1424" s="182"/>
      <c r="AW1424" s="182"/>
      <c r="AX1424" s="182"/>
      <c r="AY1424" s="182"/>
      <c r="AZ1424" s="182"/>
      <c r="BA1424" s="182"/>
      <c r="BB1424" s="182"/>
      <c r="BC1424" s="182"/>
      <c r="BD1424" s="182"/>
      <c r="BE1424" s="182"/>
      <c r="BF1424" s="182"/>
      <c r="BG1424" s="182">
        <v>884</v>
      </c>
      <c r="BH1424" s="182"/>
      <c r="BI1424" s="182">
        <v>2</v>
      </c>
      <c r="BJ1424" s="182">
        <v>4</v>
      </c>
      <c r="BK1424" s="182"/>
      <c r="BL1424" s="182"/>
      <c r="BM1424" s="182"/>
      <c r="BN1424" s="182"/>
      <c r="BO1424" s="182"/>
      <c r="BP1424" s="182"/>
      <c r="BQ1424" s="228" t="s">
        <v>390</v>
      </c>
      <c r="BR1424" s="228" t="s">
        <v>390</v>
      </c>
      <c r="BS1424" s="228"/>
      <c r="BT1424" s="228"/>
      <c r="BU1424" s="228">
        <v>9</v>
      </c>
      <c r="BV1424" s="228" t="s">
        <v>391</v>
      </c>
      <c r="BW1424" s="228" t="s">
        <v>173</v>
      </c>
      <c r="BX1424" s="186">
        <v>0</v>
      </c>
      <c r="BY1424" s="182">
        <v>0</v>
      </c>
      <c r="BZ1424" s="182">
        <v>0</v>
      </c>
      <c r="CA1424" s="182">
        <v>0</v>
      </c>
      <c r="CB1424" s="182">
        <v>6</v>
      </c>
      <c r="CC1424" s="182">
        <v>3</v>
      </c>
      <c r="CD1424" s="182">
        <v>887</v>
      </c>
      <c r="CE1424" s="228">
        <v>0</v>
      </c>
      <c r="CF1424" s="228">
        <v>1</v>
      </c>
      <c r="CG1424" s="113">
        <v>2</v>
      </c>
      <c r="CH1424" s="113">
        <v>0</v>
      </c>
      <c r="CI1424" s="113">
        <v>0</v>
      </c>
      <c r="CJ1424" s="113">
        <v>0</v>
      </c>
      <c r="CK1424" s="113">
        <v>0</v>
      </c>
      <c r="CL1424" s="113">
        <v>0</v>
      </c>
      <c r="CM1424" s="113">
        <v>0</v>
      </c>
      <c r="CN1424" s="185">
        <v>3</v>
      </c>
      <c r="CO1424" s="181">
        <v>887</v>
      </c>
      <c r="CP1424" s="187">
        <v>3.3821871476888391E-3</v>
      </c>
      <c r="CQ1424" s="173">
        <v>2.6548672566371681E-2</v>
      </c>
      <c r="CR1424" s="173">
        <v>7.8495575221238942</v>
      </c>
      <c r="CS1424" s="173">
        <v>2.6737967914438499E-2</v>
      </c>
      <c r="CT1424" s="173">
        <v>7.9055258467023171</v>
      </c>
      <c r="CU1424" s="253">
        <v>2791</v>
      </c>
      <c r="CV1424" s="220">
        <v>-1</v>
      </c>
      <c r="CW1424" s="254">
        <f t="shared" si="154"/>
        <v>884</v>
      </c>
      <c r="CX1424" s="15">
        <f t="shared" si="155"/>
        <v>6</v>
      </c>
      <c r="CY1424" s="241">
        <f t="shared" si="156"/>
        <v>3</v>
      </c>
      <c r="CZ1424" s="241" t="str">
        <f>IFERROR(ROUND(CY1424/#REF!,1),"")</f>
        <v/>
      </c>
      <c r="DA1424" s="254">
        <f t="shared" si="157"/>
        <v>887</v>
      </c>
      <c r="DB1424" s="246">
        <f t="shared" si="158"/>
        <v>3.3821871476888386E-3</v>
      </c>
      <c r="DC1424" s="195"/>
      <c r="DD1424" s="15" t="str">
        <f>IFERROR(#REF!-AO1424,"")</f>
        <v/>
      </c>
      <c r="DE1424" s="195"/>
      <c r="DF1424" s="266" t="str">
        <f>IFERROR(#REF!-L1424,"")</f>
        <v/>
      </c>
      <c r="DG1424" s="228" t="e">
        <f>IF(#REF!&gt;AP1424,0,1)</f>
        <v>#REF!</v>
      </c>
      <c r="DH1424" s="228">
        <f t="shared" si="159"/>
        <v>1</v>
      </c>
      <c r="DI1424" s="228">
        <f t="shared" si="160"/>
        <v>1</v>
      </c>
    </row>
    <row r="1425" spans="1:113" ht="20.25" customHeight="1" x14ac:dyDescent="0.2">
      <c r="A1425">
        <v>2022</v>
      </c>
      <c r="B1425">
        <v>3</v>
      </c>
      <c r="C1425" s="261">
        <v>44622</v>
      </c>
      <c r="D1425">
        <v>34</v>
      </c>
      <c r="E1425">
        <v>99</v>
      </c>
      <c r="F1425">
        <v>8</v>
      </c>
      <c r="G1425" s="194" t="s">
        <v>289</v>
      </c>
      <c r="H1425" s="241" t="s">
        <v>290</v>
      </c>
      <c r="I1425" s="241" t="s">
        <v>169</v>
      </c>
      <c r="J1425" s="241">
        <v>4</v>
      </c>
      <c r="K1425" s="241">
        <v>6</v>
      </c>
      <c r="L1425" s="262">
        <v>20</v>
      </c>
      <c r="M1425" s="263">
        <v>18</v>
      </c>
      <c r="N1425" s="264">
        <v>21</v>
      </c>
      <c r="O1425" s="190"/>
      <c r="P1425" s="190"/>
      <c r="Q1425" s="190">
        <v>23</v>
      </c>
      <c r="R1425" s="190">
        <v>25</v>
      </c>
      <c r="S1425" s="190">
        <v>25</v>
      </c>
      <c r="T1425" s="190"/>
      <c r="U1425" s="190"/>
      <c r="V1425" s="190">
        <v>19</v>
      </c>
      <c r="W1425" s="190">
        <v>20</v>
      </c>
      <c r="X1425" s="190">
        <v>21</v>
      </c>
      <c r="Y1425" s="172"/>
      <c r="Z1425" s="172"/>
      <c r="AA1425" s="190">
        <v>25</v>
      </c>
      <c r="AB1425" s="190">
        <v>23</v>
      </c>
      <c r="AC1425" s="190">
        <v>27</v>
      </c>
      <c r="AD1425" s="190">
        <v>26</v>
      </c>
      <c r="AE1425" s="190">
        <v>26</v>
      </c>
      <c r="AF1425" s="190">
        <v>21</v>
      </c>
      <c r="AG1425" s="190">
        <v>19</v>
      </c>
      <c r="AH1425" s="190">
        <v>21</v>
      </c>
      <c r="AI1425" s="190">
        <v>22</v>
      </c>
      <c r="AJ1425" s="190">
        <v>21</v>
      </c>
      <c r="AK1425" s="172"/>
      <c r="AL1425" s="172"/>
      <c r="AM1425" s="265">
        <v>25</v>
      </c>
      <c r="AN1425" s="265">
        <v>20.5</v>
      </c>
      <c r="AO1425" s="183">
        <v>140</v>
      </c>
      <c r="AP1425" s="184">
        <v>103</v>
      </c>
      <c r="AQ1425" s="182"/>
      <c r="AR1425" s="182"/>
      <c r="AS1425" s="182"/>
      <c r="AT1425" s="182"/>
      <c r="AU1425" s="182"/>
      <c r="AV1425" s="182">
        <v>4</v>
      </c>
      <c r="AW1425" s="182">
        <v>1</v>
      </c>
      <c r="AX1425" s="182">
        <v>2</v>
      </c>
      <c r="AY1425" s="182"/>
      <c r="AZ1425" s="182"/>
      <c r="BA1425" s="182"/>
      <c r="BB1425" s="182"/>
      <c r="BC1425" s="182"/>
      <c r="BD1425" s="182"/>
      <c r="BE1425" s="182"/>
      <c r="BF1425" s="182"/>
      <c r="BG1425" s="182">
        <v>576</v>
      </c>
      <c r="BH1425" s="182">
        <v>3</v>
      </c>
      <c r="BI1425" s="182">
        <v>5</v>
      </c>
      <c r="BJ1425" s="182"/>
      <c r="BK1425" s="182"/>
      <c r="BL1425" s="182"/>
      <c r="BM1425" s="182"/>
      <c r="BN1425" s="182"/>
      <c r="BO1425" s="182"/>
      <c r="BP1425" s="182"/>
      <c r="BQ1425" s="228" t="s">
        <v>180</v>
      </c>
      <c r="BR1425" s="228" t="s">
        <v>192</v>
      </c>
      <c r="BS1425" s="228" t="s">
        <v>291</v>
      </c>
      <c r="BT1425" s="228"/>
      <c r="BU1425" s="228">
        <v>9</v>
      </c>
      <c r="BV1425" s="228" t="s">
        <v>292</v>
      </c>
      <c r="BW1425" s="228" t="s">
        <v>173</v>
      </c>
      <c r="BX1425" s="186">
        <v>0</v>
      </c>
      <c r="BY1425" s="182">
        <v>7</v>
      </c>
      <c r="BZ1425" s="182">
        <v>1.166666666666667</v>
      </c>
      <c r="CA1425" s="182">
        <v>1</v>
      </c>
      <c r="CB1425" s="182">
        <v>8</v>
      </c>
      <c r="CC1425" s="182">
        <v>1.333333333333333</v>
      </c>
      <c r="CD1425" s="182">
        <v>577</v>
      </c>
      <c r="CE1425" s="228">
        <v>1</v>
      </c>
      <c r="CF1425" s="228">
        <v>1</v>
      </c>
      <c r="CG1425" s="113">
        <v>0</v>
      </c>
      <c r="CH1425" s="113">
        <v>0</v>
      </c>
      <c r="CI1425" s="113">
        <v>0</v>
      </c>
      <c r="CJ1425" s="113">
        <v>0</v>
      </c>
      <c r="CK1425" s="113">
        <v>0</v>
      </c>
      <c r="CL1425" s="113">
        <v>0</v>
      </c>
      <c r="CM1425" s="113">
        <v>0</v>
      </c>
      <c r="CN1425" s="185">
        <v>2.5</v>
      </c>
      <c r="CO1425" s="181">
        <v>578</v>
      </c>
      <c r="CP1425" s="187">
        <v>4.3252595155709346E-3</v>
      </c>
      <c r="CQ1425" s="173">
        <v>0.125</v>
      </c>
      <c r="CR1425" s="173">
        <v>28.9</v>
      </c>
      <c r="CS1425" s="173">
        <v>0.12195121951219511</v>
      </c>
      <c r="CT1425" s="173">
        <v>28.195121951219509</v>
      </c>
      <c r="CU1425" s="253">
        <v>2791</v>
      </c>
      <c r="CV1425" s="220">
        <v>-1</v>
      </c>
      <c r="CW1425" s="254">
        <f t="shared" si="154"/>
        <v>576</v>
      </c>
      <c r="CX1425" s="15">
        <f t="shared" si="155"/>
        <v>15</v>
      </c>
      <c r="CY1425" s="241">
        <f t="shared" si="156"/>
        <v>3</v>
      </c>
      <c r="CZ1425" s="241" t="str">
        <f>IFERROR(ROUND(CY1425/#REF!,1),"")</f>
        <v/>
      </c>
      <c r="DA1425" s="254">
        <f t="shared" si="157"/>
        <v>579</v>
      </c>
      <c r="DB1425" s="246">
        <f t="shared" si="158"/>
        <v>5.1813471502590676E-3</v>
      </c>
      <c r="DC1425" s="195"/>
      <c r="DD1425" s="15" t="str">
        <f>IFERROR(#REF!-AO1425,"")</f>
        <v/>
      </c>
      <c r="DE1425" s="195"/>
      <c r="DF1425" s="266" t="str">
        <f>IFERROR(#REF!-L1425,"")</f>
        <v/>
      </c>
      <c r="DG1425" s="228" t="e">
        <f>IF(#REF!&gt;AP1425,0,1)</f>
        <v>#REF!</v>
      </c>
      <c r="DH1425" s="228">
        <f t="shared" si="159"/>
        <v>1</v>
      </c>
      <c r="DI1425" s="228">
        <f t="shared" si="160"/>
        <v>1</v>
      </c>
    </row>
    <row r="1426" spans="1:113" ht="20.25" customHeight="1" x14ac:dyDescent="0.2">
      <c r="A1426">
        <v>2022</v>
      </c>
      <c r="B1426">
        <v>3</v>
      </c>
      <c r="C1426" s="261">
        <v>44622</v>
      </c>
      <c r="D1426">
        <v>34</v>
      </c>
      <c r="E1426">
        <v>100</v>
      </c>
      <c r="F1426">
        <v>8</v>
      </c>
      <c r="G1426" s="194" t="s">
        <v>293</v>
      </c>
      <c r="H1426" s="241" t="s">
        <v>294</v>
      </c>
      <c r="I1426" s="241" t="s">
        <v>169</v>
      </c>
      <c r="J1426" s="241">
        <v>4</v>
      </c>
      <c r="K1426" s="241">
        <v>6</v>
      </c>
      <c r="L1426" s="262">
        <v>20</v>
      </c>
      <c r="M1426" s="263">
        <v>18</v>
      </c>
      <c r="N1426" s="264">
        <v>21</v>
      </c>
      <c r="O1426" s="190"/>
      <c r="P1426" s="190"/>
      <c r="Q1426" s="190">
        <v>23</v>
      </c>
      <c r="R1426" s="190">
        <v>25</v>
      </c>
      <c r="S1426" s="190">
        <v>25</v>
      </c>
      <c r="T1426" s="190"/>
      <c r="U1426" s="190"/>
      <c r="V1426" s="190">
        <v>19</v>
      </c>
      <c r="W1426" s="190">
        <v>20</v>
      </c>
      <c r="X1426" s="190">
        <v>21</v>
      </c>
      <c r="Y1426" s="172"/>
      <c r="Z1426" s="172"/>
      <c r="AA1426" s="190">
        <v>25</v>
      </c>
      <c r="AB1426" s="190">
        <v>23</v>
      </c>
      <c r="AC1426" s="190">
        <v>27</v>
      </c>
      <c r="AD1426" s="190">
        <v>26</v>
      </c>
      <c r="AE1426" s="190">
        <v>26</v>
      </c>
      <c r="AF1426" s="190">
        <v>21</v>
      </c>
      <c r="AG1426" s="190">
        <v>19</v>
      </c>
      <c r="AH1426" s="190">
        <v>21</v>
      </c>
      <c r="AI1426" s="190">
        <v>22</v>
      </c>
      <c r="AJ1426" s="190">
        <v>21</v>
      </c>
      <c r="AK1426" s="172"/>
      <c r="AL1426" s="172"/>
      <c r="AM1426" s="265">
        <v>25</v>
      </c>
      <c r="AN1426" s="265">
        <v>20.5</v>
      </c>
      <c r="AO1426" s="183">
        <v>140</v>
      </c>
      <c r="AP1426" s="184">
        <v>103</v>
      </c>
      <c r="AQ1426" s="182"/>
      <c r="AR1426" s="182"/>
      <c r="AS1426" s="182"/>
      <c r="AT1426" s="182"/>
      <c r="AU1426" s="182"/>
      <c r="AV1426" s="182"/>
      <c r="AW1426" s="182"/>
      <c r="AX1426" s="182"/>
      <c r="AY1426" s="182"/>
      <c r="AZ1426" s="182"/>
      <c r="BA1426" s="182"/>
      <c r="BB1426" s="182"/>
      <c r="BC1426" s="182"/>
      <c r="BD1426" s="182"/>
      <c r="BE1426" s="182"/>
      <c r="BF1426" s="182"/>
      <c r="BG1426" s="182"/>
      <c r="BH1426" s="182"/>
      <c r="BI1426" s="182"/>
      <c r="BJ1426" s="182"/>
      <c r="BK1426" s="182"/>
      <c r="BL1426" s="182"/>
      <c r="BM1426" s="182"/>
      <c r="BN1426" s="182"/>
      <c r="BO1426" s="182"/>
      <c r="BP1426" s="182"/>
      <c r="BQ1426" s="228" t="s">
        <v>180</v>
      </c>
      <c r="BR1426" s="228" t="s">
        <v>192</v>
      </c>
      <c r="BS1426" s="228" t="s">
        <v>295</v>
      </c>
      <c r="BT1426" s="228"/>
      <c r="BU1426" s="228">
        <v>9</v>
      </c>
      <c r="BV1426" s="228" t="s">
        <v>292</v>
      </c>
      <c r="BW1426" s="228" t="s">
        <v>173</v>
      </c>
      <c r="BX1426" s="186">
        <v>0</v>
      </c>
      <c r="BY1426" s="182">
        <v>0</v>
      </c>
      <c r="BZ1426" s="182">
        <v>0</v>
      </c>
      <c r="CA1426" s="182">
        <v>0</v>
      </c>
      <c r="CB1426" s="182">
        <v>0</v>
      </c>
      <c r="CC1426" s="182">
        <v>0</v>
      </c>
      <c r="CD1426" s="182">
        <v>0</v>
      </c>
      <c r="CE1426" s="228">
        <v>0</v>
      </c>
      <c r="CF1426" s="228">
        <v>0</v>
      </c>
      <c r="CG1426" s="113">
        <v>0</v>
      </c>
      <c r="CH1426" s="113">
        <v>0</v>
      </c>
      <c r="CI1426" s="113">
        <v>0</v>
      </c>
      <c r="CJ1426" s="113">
        <v>0</v>
      </c>
      <c r="CK1426" s="113">
        <v>0</v>
      </c>
      <c r="CL1426" s="113">
        <v>0</v>
      </c>
      <c r="CM1426" s="113">
        <v>0</v>
      </c>
      <c r="CN1426" s="185">
        <v>0</v>
      </c>
      <c r="CO1426" s="181">
        <v>0</v>
      </c>
      <c r="CP1426" s="187"/>
      <c r="CQ1426" s="173">
        <v>0</v>
      </c>
      <c r="CR1426" s="173">
        <v>0</v>
      </c>
      <c r="CS1426" s="173">
        <v>0</v>
      </c>
      <c r="CT1426" s="173">
        <v>0</v>
      </c>
      <c r="CU1426" s="253">
        <v>2791</v>
      </c>
      <c r="CV1426" s="220">
        <v>-1</v>
      </c>
      <c r="CW1426" s="254">
        <f t="shared" si="154"/>
        <v>0</v>
      </c>
      <c r="CX1426" s="15">
        <f t="shared" si="155"/>
        <v>0</v>
      </c>
      <c r="CY1426" s="241">
        <f t="shared" si="156"/>
        <v>0</v>
      </c>
      <c r="CZ1426" s="241" t="str">
        <f>IFERROR(ROUND(CY1426/#REF!,1),"")</f>
        <v/>
      </c>
      <c r="DA1426" s="254">
        <f t="shared" si="157"/>
        <v>0</v>
      </c>
      <c r="DB1426" s="246" t="str">
        <f t="shared" si="158"/>
        <v/>
      </c>
      <c r="DC1426" s="195"/>
      <c r="DD1426" s="15" t="str">
        <f>IFERROR(#REF!-AO1426,"")</f>
        <v/>
      </c>
      <c r="DE1426" s="195"/>
      <c r="DF1426" s="266" t="str">
        <f>IFERROR(#REF!-L1426,"")</f>
        <v/>
      </c>
      <c r="DG1426" s="228" t="e">
        <f>IF(#REF!&gt;AP1426,0,1)</f>
        <v>#REF!</v>
      </c>
      <c r="DH1426" s="228">
        <f t="shared" si="159"/>
        <v>1</v>
      </c>
      <c r="DI1426" s="228">
        <f t="shared" si="160"/>
        <v>1</v>
      </c>
    </row>
    <row r="1427" spans="1:113" ht="20.25" customHeight="1" x14ac:dyDescent="0.2">
      <c r="A1427">
        <v>2022</v>
      </c>
      <c r="B1427">
        <v>3</v>
      </c>
      <c r="C1427" s="261">
        <v>44622</v>
      </c>
      <c r="D1427">
        <v>34</v>
      </c>
      <c r="E1427">
        <v>101</v>
      </c>
      <c r="F1427">
        <v>8</v>
      </c>
      <c r="G1427" s="194" t="s">
        <v>296</v>
      </c>
      <c r="H1427" s="241" t="s">
        <v>297</v>
      </c>
      <c r="I1427" s="241" t="s">
        <v>169</v>
      </c>
      <c r="J1427" s="241">
        <v>4</v>
      </c>
      <c r="K1427" s="241">
        <v>6</v>
      </c>
      <c r="L1427" s="262">
        <v>20</v>
      </c>
      <c r="M1427" s="263">
        <v>18</v>
      </c>
      <c r="N1427" s="264">
        <v>21</v>
      </c>
      <c r="O1427" s="190"/>
      <c r="P1427" s="190"/>
      <c r="Q1427" s="190">
        <v>23</v>
      </c>
      <c r="R1427" s="190">
        <v>25</v>
      </c>
      <c r="S1427" s="190">
        <v>25</v>
      </c>
      <c r="T1427" s="190"/>
      <c r="U1427" s="190"/>
      <c r="V1427" s="190">
        <v>19</v>
      </c>
      <c r="W1427" s="190">
        <v>20</v>
      </c>
      <c r="X1427" s="190">
        <v>21</v>
      </c>
      <c r="Y1427" s="172"/>
      <c r="Z1427" s="172"/>
      <c r="AA1427" s="190">
        <v>25</v>
      </c>
      <c r="AB1427" s="190">
        <v>23</v>
      </c>
      <c r="AC1427" s="190">
        <v>27</v>
      </c>
      <c r="AD1427" s="190">
        <v>26</v>
      </c>
      <c r="AE1427" s="190">
        <v>26</v>
      </c>
      <c r="AF1427" s="190">
        <v>21</v>
      </c>
      <c r="AG1427" s="190">
        <v>19</v>
      </c>
      <c r="AH1427" s="190">
        <v>21</v>
      </c>
      <c r="AI1427" s="190">
        <v>22</v>
      </c>
      <c r="AJ1427" s="190">
        <v>21</v>
      </c>
      <c r="AK1427" s="172"/>
      <c r="AL1427" s="172"/>
      <c r="AM1427" s="265">
        <v>25</v>
      </c>
      <c r="AN1427" s="265">
        <v>20.5</v>
      </c>
      <c r="AO1427" s="183">
        <v>140</v>
      </c>
      <c r="AP1427" s="184">
        <v>103</v>
      </c>
      <c r="AQ1427" s="182"/>
      <c r="AR1427" s="182"/>
      <c r="AS1427" s="182"/>
      <c r="AT1427" s="182"/>
      <c r="AU1427" s="182"/>
      <c r="AV1427" s="182"/>
      <c r="AW1427" s="182"/>
      <c r="AX1427" s="182"/>
      <c r="AY1427" s="182"/>
      <c r="AZ1427" s="182"/>
      <c r="BA1427" s="182"/>
      <c r="BB1427" s="182"/>
      <c r="BC1427" s="182"/>
      <c r="BD1427" s="182"/>
      <c r="BE1427" s="182"/>
      <c r="BF1427" s="182"/>
      <c r="BG1427" s="182"/>
      <c r="BH1427" s="182"/>
      <c r="BI1427" s="182"/>
      <c r="BJ1427" s="182"/>
      <c r="BK1427" s="182"/>
      <c r="BL1427" s="182"/>
      <c r="BM1427" s="182"/>
      <c r="BN1427" s="182"/>
      <c r="BO1427" s="182"/>
      <c r="BP1427" s="182"/>
      <c r="BQ1427" s="228" t="s">
        <v>180</v>
      </c>
      <c r="BR1427" s="228" t="s">
        <v>192</v>
      </c>
      <c r="BS1427" s="228" t="s">
        <v>298</v>
      </c>
      <c r="BT1427" s="228"/>
      <c r="BU1427" s="228">
        <v>9</v>
      </c>
      <c r="BV1427" s="228" t="s">
        <v>292</v>
      </c>
      <c r="BW1427" s="228" t="s">
        <v>173</v>
      </c>
      <c r="BX1427" s="186">
        <v>0</v>
      </c>
      <c r="BY1427" s="182">
        <v>0</v>
      </c>
      <c r="BZ1427" s="182">
        <v>0</v>
      </c>
      <c r="CA1427" s="182">
        <v>0</v>
      </c>
      <c r="CB1427" s="182">
        <v>0</v>
      </c>
      <c r="CC1427" s="182">
        <v>0</v>
      </c>
      <c r="CD1427" s="182">
        <v>0</v>
      </c>
      <c r="CE1427" s="228">
        <v>0</v>
      </c>
      <c r="CF1427" s="228">
        <v>0</v>
      </c>
      <c r="CG1427" s="113">
        <v>0</v>
      </c>
      <c r="CH1427" s="113">
        <v>0</v>
      </c>
      <c r="CI1427" s="113">
        <v>0</v>
      </c>
      <c r="CJ1427" s="113">
        <v>0</v>
      </c>
      <c r="CK1427" s="113">
        <v>0</v>
      </c>
      <c r="CL1427" s="113">
        <v>0</v>
      </c>
      <c r="CM1427" s="113">
        <v>0</v>
      </c>
      <c r="CN1427" s="185">
        <v>0</v>
      </c>
      <c r="CO1427" s="181">
        <v>0</v>
      </c>
      <c r="CP1427" s="187"/>
      <c r="CQ1427" s="173">
        <v>0</v>
      </c>
      <c r="CR1427" s="173">
        <v>0</v>
      </c>
      <c r="CS1427" s="173">
        <v>0</v>
      </c>
      <c r="CT1427" s="173">
        <v>0</v>
      </c>
      <c r="CU1427" s="253">
        <v>2791</v>
      </c>
      <c r="CV1427" s="220">
        <v>-1</v>
      </c>
      <c r="CW1427" s="254">
        <f t="shared" si="154"/>
        <v>0</v>
      </c>
      <c r="CX1427" s="15">
        <f t="shared" si="155"/>
        <v>0</v>
      </c>
      <c r="CY1427" s="241">
        <f t="shared" si="156"/>
        <v>0</v>
      </c>
      <c r="CZ1427" s="241" t="str">
        <f>IFERROR(ROUND(CY1427/#REF!,1),"")</f>
        <v/>
      </c>
      <c r="DA1427" s="254">
        <f t="shared" si="157"/>
        <v>0</v>
      </c>
      <c r="DB1427" s="246" t="str">
        <f t="shared" si="158"/>
        <v/>
      </c>
      <c r="DC1427" s="195"/>
      <c r="DD1427" s="15" t="str">
        <f>IFERROR(#REF!-AO1427,"")</f>
        <v/>
      </c>
      <c r="DE1427" s="195"/>
      <c r="DF1427" s="266" t="str">
        <f>IFERROR(#REF!-L1427,"")</f>
        <v/>
      </c>
      <c r="DG1427" s="228" t="e">
        <f>IF(#REF!&gt;AP1427,0,1)</f>
        <v>#REF!</v>
      </c>
      <c r="DH1427" s="228">
        <f t="shared" si="159"/>
        <v>1</v>
      </c>
      <c r="DI1427" s="228">
        <f t="shared" si="160"/>
        <v>1</v>
      </c>
    </row>
    <row r="1428" spans="1:113" ht="20.25" customHeight="1" x14ac:dyDescent="0.2">
      <c r="A1428">
        <v>2022</v>
      </c>
      <c r="B1428">
        <v>3</v>
      </c>
      <c r="C1428" s="261">
        <v>44622</v>
      </c>
      <c r="D1428">
        <v>34</v>
      </c>
      <c r="E1428">
        <v>102</v>
      </c>
      <c r="F1428">
        <v>8</v>
      </c>
      <c r="G1428" s="194" t="s">
        <v>299</v>
      </c>
      <c r="H1428" s="241" t="s">
        <v>300</v>
      </c>
      <c r="I1428" s="241" t="s">
        <v>169</v>
      </c>
      <c r="J1428" s="241">
        <v>4</v>
      </c>
      <c r="K1428" s="241">
        <v>6</v>
      </c>
      <c r="L1428" s="262">
        <v>20</v>
      </c>
      <c r="M1428" s="263">
        <v>18</v>
      </c>
      <c r="N1428" s="264">
        <v>21</v>
      </c>
      <c r="O1428" s="190"/>
      <c r="P1428" s="190"/>
      <c r="Q1428" s="190">
        <v>23</v>
      </c>
      <c r="R1428" s="190">
        <v>25</v>
      </c>
      <c r="S1428" s="190">
        <v>25</v>
      </c>
      <c r="T1428" s="190"/>
      <c r="U1428" s="190"/>
      <c r="V1428" s="190">
        <v>19</v>
      </c>
      <c r="W1428" s="190">
        <v>20</v>
      </c>
      <c r="X1428" s="190">
        <v>21</v>
      </c>
      <c r="Y1428" s="172"/>
      <c r="Z1428" s="172"/>
      <c r="AA1428" s="190">
        <v>25</v>
      </c>
      <c r="AB1428" s="190">
        <v>23</v>
      </c>
      <c r="AC1428" s="190">
        <v>27</v>
      </c>
      <c r="AD1428" s="190">
        <v>26</v>
      </c>
      <c r="AE1428" s="190">
        <v>26</v>
      </c>
      <c r="AF1428" s="190">
        <v>21</v>
      </c>
      <c r="AG1428" s="190">
        <v>19</v>
      </c>
      <c r="AH1428" s="190">
        <v>21</v>
      </c>
      <c r="AI1428" s="190">
        <v>22</v>
      </c>
      <c r="AJ1428" s="190">
        <v>21</v>
      </c>
      <c r="AK1428" s="172"/>
      <c r="AL1428" s="172"/>
      <c r="AM1428" s="265">
        <v>25</v>
      </c>
      <c r="AN1428" s="265">
        <v>20.5</v>
      </c>
      <c r="AO1428" s="183">
        <v>140</v>
      </c>
      <c r="AP1428" s="184">
        <v>103</v>
      </c>
      <c r="AQ1428" s="182"/>
      <c r="AR1428" s="182"/>
      <c r="AS1428" s="182"/>
      <c r="AT1428" s="182"/>
      <c r="AU1428" s="182"/>
      <c r="AV1428" s="182"/>
      <c r="AW1428" s="182"/>
      <c r="AX1428" s="182"/>
      <c r="AY1428" s="182"/>
      <c r="AZ1428" s="182"/>
      <c r="BA1428" s="182"/>
      <c r="BB1428" s="182"/>
      <c r="BC1428" s="182"/>
      <c r="BD1428" s="182"/>
      <c r="BE1428" s="182"/>
      <c r="BF1428" s="182"/>
      <c r="BG1428" s="182"/>
      <c r="BH1428" s="182"/>
      <c r="BI1428" s="182"/>
      <c r="BJ1428" s="182"/>
      <c r="BK1428" s="182"/>
      <c r="BL1428" s="182"/>
      <c r="BM1428" s="182"/>
      <c r="BN1428" s="182"/>
      <c r="BO1428" s="182"/>
      <c r="BP1428" s="182"/>
      <c r="BQ1428" s="228" t="s">
        <v>180</v>
      </c>
      <c r="BR1428" s="228" t="s">
        <v>192</v>
      </c>
      <c r="BS1428" s="228" t="s">
        <v>301</v>
      </c>
      <c r="BT1428" s="228"/>
      <c r="BU1428" s="228">
        <v>9</v>
      </c>
      <c r="BV1428" s="228" t="s">
        <v>292</v>
      </c>
      <c r="BW1428" s="228" t="s">
        <v>173</v>
      </c>
      <c r="BX1428" s="186">
        <v>0</v>
      </c>
      <c r="BY1428" s="182">
        <v>0</v>
      </c>
      <c r="BZ1428" s="182">
        <v>0</v>
      </c>
      <c r="CA1428" s="182">
        <v>0</v>
      </c>
      <c r="CB1428" s="182">
        <v>0</v>
      </c>
      <c r="CC1428" s="182">
        <v>0</v>
      </c>
      <c r="CD1428" s="182">
        <v>0</v>
      </c>
      <c r="CE1428" s="228">
        <v>0</v>
      </c>
      <c r="CF1428" s="228">
        <v>0</v>
      </c>
      <c r="CG1428" s="113">
        <v>0</v>
      </c>
      <c r="CH1428" s="113">
        <v>0</v>
      </c>
      <c r="CI1428" s="113">
        <v>0</v>
      </c>
      <c r="CJ1428" s="113">
        <v>0</v>
      </c>
      <c r="CK1428" s="113">
        <v>0</v>
      </c>
      <c r="CL1428" s="113">
        <v>0</v>
      </c>
      <c r="CM1428" s="113">
        <v>0</v>
      </c>
      <c r="CN1428" s="185">
        <v>0</v>
      </c>
      <c r="CO1428" s="181">
        <v>0</v>
      </c>
      <c r="CP1428" s="187"/>
      <c r="CQ1428" s="173">
        <v>0</v>
      </c>
      <c r="CR1428" s="173">
        <v>0</v>
      </c>
      <c r="CS1428" s="173">
        <v>0</v>
      </c>
      <c r="CT1428" s="173">
        <v>0</v>
      </c>
      <c r="CU1428" s="253">
        <v>2791</v>
      </c>
      <c r="CV1428" s="220">
        <v>-1</v>
      </c>
      <c r="CW1428" s="254">
        <f t="shared" si="154"/>
        <v>0</v>
      </c>
      <c r="CX1428" s="15">
        <f t="shared" si="155"/>
        <v>0</v>
      </c>
      <c r="CY1428" s="241">
        <f t="shared" si="156"/>
        <v>0</v>
      </c>
      <c r="CZ1428" s="241" t="str">
        <f>IFERROR(ROUND(CY1428/#REF!,1),"")</f>
        <v/>
      </c>
      <c r="DA1428" s="254">
        <f t="shared" si="157"/>
        <v>0</v>
      </c>
      <c r="DB1428" s="246" t="str">
        <f t="shared" si="158"/>
        <v/>
      </c>
      <c r="DC1428" s="195"/>
      <c r="DD1428" s="15" t="str">
        <f>IFERROR(#REF!-AO1428,"")</f>
        <v/>
      </c>
      <c r="DE1428" s="195"/>
      <c r="DF1428" s="266" t="str">
        <f>IFERROR(#REF!-L1428,"")</f>
        <v/>
      </c>
      <c r="DG1428" s="228" t="e">
        <f>IF(#REF!&gt;AP1428,0,1)</f>
        <v>#REF!</v>
      </c>
      <c r="DH1428" s="228">
        <f t="shared" si="159"/>
        <v>1</v>
      </c>
      <c r="DI1428" s="228">
        <f t="shared" si="160"/>
        <v>1</v>
      </c>
    </row>
    <row r="1429" spans="1:113" ht="20.25" customHeight="1" x14ac:dyDescent="0.2">
      <c r="A1429">
        <v>2022</v>
      </c>
      <c r="B1429">
        <v>3</v>
      </c>
      <c r="C1429" s="261">
        <v>44622</v>
      </c>
      <c r="D1429">
        <v>34</v>
      </c>
      <c r="E1429">
        <v>103</v>
      </c>
      <c r="F1429">
        <v>8</v>
      </c>
      <c r="G1429" s="194" t="s">
        <v>302</v>
      </c>
      <c r="H1429" s="241" t="s">
        <v>303</v>
      </c>
      <c r="I1429" s="241" t="s">
        <v>169</v>
      </c>
      <c r="J1429" s="241">
        <v>4</v>
      </c>
      <c r="K1429" s="241">
        <v>6</v>
      </c>
      <c r="L1429" s="262">
        <v>89</v>
      </c>
      <c r="M1429" s="263">
        <v>82</v>
      </c>
      <c r="N1429" s="264">
        <v>95</v>
      </c>
      <c r="O1429" s="190"/>
      <c r="P1429" s="190"/>
      <c r="Q1429" s="190">
        <v>89</v>
      </c>
      <c r="R1429" s="190">
        <v>100</v>
      </c>
      <c r="S1429" s="190">
        <v>86</v>
      </c>
      <c r="T1429" s="190"/>
      <c r="U1429" s="190"/>
      <c r="V1429" s="190">
        <v>86</v>
      </c>
      <c r="W1429" s="190">
        <v>90</v>
      </c>
      <c r="X1429" s="190">
        <v>78</v>
      </c>
      <c r="Y1429" s="172"/>
      <c r="Z1429" s="172"/>
      <c r="AA1429" s="190">
        <v>110</v>
      </c>
      <c r="AB1429" s="190">
        <v>97</v>
      </c>
      <c r="AC1429" s="190">
        <v>104</v>
      </c>
      <c r="AD1429" s="190">
        <v>107</v>
      </c>
      <c r="AE1429" s="190">
        <v>109</v>
      </c>
      <c r="AF1429" s="190">
        <v>77</v>
      </c>
      <c r="AG1429" s="190">
        <v>75</v>
      </c>
      <c r="AH1429" s="190">
        <v>83</v>
      </c>
      <c r="AI1429" s="190">
        <v>85</v>
      </c>
      <c r="AJ1429" s="190">
        <v>89</v>
      </c>
      <c r="AK1429" s="172"/>
      <c r="AL1429" s="172"/>
      <c r="AM1429" s="265">
        <v>100.25</v>
      </c>
      <c r="AN1429" s="265">
        <v>82.875</v>
      </c>
      <c r="AO1429" s="183">
        <v>140</v>
      </c>
      <c r="AP1429" s="184">
        <v>103</v>
      </c>
      <c r="AQ1429" s="182"/>
      <c r="AR1429" s="182"/>
      <c r="AS1429" s="182"/>
      <c r="AT1429" s="182"/>
      <c r="AU1429" s="182"/>
      <c r="AV1429" s="182">
        <v>2</v>
      </c>
      <c r="AW1429" s="182">
        <v>4</v>
      </c>
      <c r="AX1429" s="182">
        <v>2</v>
      </c>
      <c r="AY1429" s="182"/>
      <c r="AZ1429" s="182"/>
      <c r="BA1429" s="182"/>
      <c r="BB1429" s="182"/>
      <c r="BC1429" s="182"/>
      <c r="BD1429" s="182"/>
      <c r="BE1429" s="182"/>
      <c r="BF1429" s="182"/>
      <c r="BG1429" s="182">
        <v>576</v>
      </c>
      <c r="BH1429" s="182">
        <v>1</v>
      </c>
      <c r="BI1429" s="182">
        <v>8</v>
      </c>
      <c r="BJ1429" s="182"/>
      <c r="BK1429" s="182"/>
      <c r="BL1429" s="182"/>
      <c r="BM1429" s="182"/>
      <c r="BN1429" s="182"/>
      <c r="BO1429" s="182"/>
      <c r="BP1429" s="182"/>
      <c r="BQ1429" s="228" t="s">
        <v>180</v>
      </c>
      <c r="BR1429" s="228" t="s">
        <v>192</v>
      </c>
      <c r="BS1429" s="228" t="s">
        <v>304</v>
      </c>
      <c r="BT1429" s="228"/>
      <c r="BU1429" s="228">
        <v>9</v>
      </c>
      <c r="BV1429" s="228" t="s">
        <v>292</v>
      </c>
      <c r="BW1429" s="228" t="s">
        <v>173</v>
      </c>
      <c r="BX1429" s="186">
        <v>0</v>
      </c>
      <c r="BY1429" s="182">
        <v>8</v>
      </c>
      <c r="BZ1429" s="182">
        <v>1.333333333333333</v>
      </c>
      <c r="CA1429" s="182">
        <v>1</v>
      </c>
      <c r="CB1429" s="182">
        <v>9</v>
      </c>
      <c r="CC1429" s="182">
        <v>1.5</v>
      </c>
      <c r="CD1429" s="182">
        <v>577</v>
      </c>
      <c r="CE1429" s="228">
        <v>0</v>
      </c>
      <c r="CF1429" s="228">
        <v>2</v>
      </c>
      <c r="CG1429" s="113">
        <v>0</v>
      </c>
      <c r="CH1429" s="113">
        <v>0</v>
      </c>
      <c r="CI1429" s="113">
        <v>0</v>
      </c>
      <c r="CJ1429" s="113">
        <v>0</v>
      </c>
      <c r="CK1429" s="113">
        <v>0</v>
      </c>
      <c r="CL1429" s="113">
        <v>0</v>
      </c>
      <c r="CM1429" s="113">
        <v>0</v>
      </c>
      <c r="CN1429" s="185">
        <v>2.833333333333333</v>
      </c>
      <c r="CO1429" s="181">
        <v>578</v>
      </c>
      <c r="CP1429" s="187">
        <v>4.9019607843137254E-3</v>
      </c>
      <c r="CQ1429" s="173">
        <v>3.1835205992509358E-2</v>
      </c>
      <c r="CR1429" s="173">
        <v>6.4943820224719104</v>
      </c>
      <c r="CS1429" s="173">
        <v>3.4188034188034178E-2</v>
      </c>
      <c r="CT1429" s="173">
        <v>6.9743589743589736</v>
      </c>
      <c r="CU1429" s="253">
        <v>2791</v>
      </c>
      <c r="CV1429" s="220">
        <v>-1</v>
      </c>
      <c r="CW1429" s="254">
        <f t="shared" si="154"/>
        <v>576</v>
      </c>
      <c r="CX1429" s="15">
        <f t="shared" si="155"/>
        <v>17</v>
      </c>
      <c r="CY1429" s="241">
        <f t="shared" si="156"/>
        <v>3</v>
      </c>
      <c r="CZ1429" s="241" t="str">
        <f>IFERROR(ROUND(CY1429/#REF!,1),"")</f>
        <v/>
      </c>
      <c r="DA1429" s="254">
        <f t="shared" si="157"/>
        <v>579</v>
      </c>
      <c r="DB1429" s="246">
        <f t="shared" si="158"/>
        <v>5.1813471502590676E-3</v>
      </c>
      <c r="DC1429" s="195"/>
      <c r="DD1429" s="15" t="str">
        <f>IFERROR(#REF!-AO1429,"")</f>
        <v/>
      </c>
      <c r="DE1429" s="195"/>
      <c r="DF1429" s="266" t="str">
        <f>IFERROR(#REF!-L1429,"")</f>
        <v/>
      </c>
      <c r="DG1429" s="228" t="e">
        <f>IF(#REF!&gt;AP1429,0,1)</f>
        <v>#REF!</v>
      </c>
      <c r="DH1429" s="228">
        <f t="shared" si="159"/>
        <v>1</v>
      </c>
      <c r="DI1429" s="228">
        <f t="shared" si="160"/>
        <v>1</v>
      </c>
    </row>
    <row r="1430" spans="1:113" ht="20.25" customHeight="1" x14ac:dyDescent="0.2">
      <c r="A1430">
        <v>2022</v>
      </c>
      <c r="B1430">
        <v>3</v>
      </c>
      <c r="C1430" s="261">
        <v>44622</v>
      </c>
      <c r="D1430">
        <v>34</v>
      </c>
      <c r="E1430">
        <v>104</v>
      </c>
      <c r="F1430">
        <v>8</v>
      </c>
      <c r="G1430" s="194" t="s">
        <v>305</v>
      </c>
      <c r="H1430" s="241" t="s">
        <v>306</v>
      </c>
      <c r="I1430" s="241" t="s">
        <v>169</v>
      </c>
      <c r="J1430" s="241">
        <v>4</v>
      </c>
      <c r="K1430" s="241">
        <v>6</v>
      </c>
      <c r="L1430" s="262">
        <v>89</v>
      </c>
      <c r="M1430" s="263">
        <v>82</v>
      </c>
      <c r="N1430" s="264">
        <v>95</v>
      </c>
      <c r="O1430" s="190"/>
      <c r="P1430" s="190"/>
      <c r="Q1430" s="190">
        <v>89</v>
      </c>
      <c r="R1430" s="190">
        <v>100</v>
      </c>
      <c r="S1430" s="190">
        <v>86</v>
      </c>
      <c r="T1430" s="190"/>
      <c r="U1430" s="190"/>
      <c r="V1430" s="190">
        <v>86</v>
      </c>
      <c r="W1430" s="190">
        <v>90</v>
      </c>
      <c r="X1430" s="190">
        <v>78</v>
      </c>
      <c r="Y1430" s="172"/>
      <c r="Z1430" s="172"/>
      <c r="AA1430" s="190">
        <v>110</v>
      </c>
      <c r="AB1430" s="190">
        <v>97</v>
      </c>
      <c r="AC1430" s="190">
        <v>104</v>
      </c>
      <c r="AD1430" s="190">
        <v>107</v>
      </c>
      <c r="AE1430" s="190">
        <v>109</v>
      </c>
      <c r="AF1430" s="190">
        <v>77</v>
      </c>
      <c r="AG1430" s="190">
        <v>75</v>
      </c>
      <c r="AH1430" s="190">
        <v>83</v>
      </c>
      <c r="AI1430" s="190">
        <v>85</v>
      </c>
      <c r="AJ1430" s="190">
        <v>89</v>
      </c>
      <c r="AK1430" s="172"/>
      <c r="AL1430" s="172"/>
      <c r="AM1430" s="265">
        <v>100.25</v>
      </c>
      <c r="AN1430" s="265">
        <v>82.875</v>
      </c>
      <c r="AO1430" s="183">
        <v>140</v>
      </c>
      <c r="AP1430" s="184">
        <v>103</v>
      </c>
      <c r="AQ1430" s="182"/>
      <c r="AR1430" s="182"/>
      <c r="AS1430" s="182"/>
      <c r="AT1430" s="182"/>
      <c r="AU1430" s="182"/>
      <c r="AV1430" s="182"/>
      <c r="AW1430" s="182"/>
      <c r="AX1430" s="182"/>
      <c r="AY1430" s="182"/>
      <c r="AZ1430" s="182"/>
      <c r="BA1430" s="182"/>
      <c r="BB1430" s="182"/>
      <c r="BC1430" s="182"/>
      <c r="BD1430" s="182"/>
      <c r="BE1430" s="182"/>
      <c r="BF1430" s="182"/>
      <c r="BG1430" s="182"/>
      <c r="BH1430" s="182"/>
      <c r="BI1430" s="182"/>
      <c r="BJ1430" s="182"/>
      <c r="BK1430" s="182"/>
      <c r="BL1430" s="182"/>
      <c r="BM1430" s="182"/>
      <c r="BN1430" s="182"/>
      <c r="BO1430" s="182"/>
      <c r="BP1430" s="182"/>
      <c r="BQ1430" s="228" t="s">
        <v>180</v>
      </c>
      <c r="BR1430" s="228" t="s">
        <v>192</v>
      </c>
      <c r="BS1430" s="228" t="s">
        <v>307</v>
      </c>
      <c r="BT1430" s="228"/>
      <c r="BU1430" s="228">
        <v>9</v>
      </c>
      <c r="BV1430" s="228" t="s">
        <v>292</v>
      </c>
      <c r="BW1430" s="228" t="s">
        <v>173</v>
      </c>
      <c r="BX1430" s="186">
        <v>0</v>
      </c>
      <c r="BY1430" s="182">
        <v>0</v>
      </c>
      <c r="BZ1430" s="182">
        <v>0</v>
      </c>
      <c r="CA1430" s="182">
        <v>0</v>
      </c>
      <c r="CB1430" s="182">
        <v>0</v>
      </c>
      <c r="CC1430" s="182">
        <v>0</v>
      </c>
      <c r="CD1430" s="182">
        <v>0</v>
      </c>
      <c r="CE1430" s="228">
        <v>0</v>
      </c>
      <c r="CF1430" s="228">
        <v>0</v>
      </c>
      <c r="CG1430" s="113">
        <v>0</v>
      </c>
      <c r="CH1430" s="113">
        <v>0</v>
      </c>
      <c r="CI1430" s="113">
        <v>0</v>
      </c>
      <c r="CJ1430" s="113">
        <v>0</v>
      </c>
      <c r="CK1430" s="113">
        <v>0</v>
      </c>
      <c r="CL1430" s="113">
        <v>0</v>
      </c>
      <c r="CM1430" s="113">
        <v>0</v>
      </c>
      <c r="CN1430" s="185">
        <v>0</v>
      </c>
      <c r="CO1430" s="181">
        <v>0</v>
      </c>
      <c r="CP1430" s="187"/>
      <c r="CQ1430" s="173">
        <v>0</v>
      </c>
      <c r="CR1430" s="173">
        <v>0</v>
      </c>
      <c r="CS1430" s="173">
        <v>0</v>
      </c>
      <c r="CT1430" s="173">
        <v>0</v>
      </c>
      <c r="CU1430" s="253">
        <v>2791</v>
      </c>
      <c r="CV1430" s="220">
        <v>-1</v>
      </c>
      <c r="CW1430" s="254">
        <f t="shared" si="154"/>
        <v>0</v>
      </c>
      <c r="CX1430" s="15">
        <f t="shared" si="155"/>
        <v>0</v>
      </c>
      <c r="CY1430" s="241">
        <f t="shared" si="156"/>
        <v>0</v>
      </c>
      <c r="CZ1430" s="241" t="str">
        <f>IFERROR(ROUND(CY1430/#REF!,1),"")</f>
        <v/>
      </c>
      <c r="DA1430" s="254">
        <f t="shared" si="157"/>
        <v>0</v>
      </c>
      <c r="DB1430" s="246" t="str">
        <f t="shared" si="158"/>
        <v/>
      </c>
      <c r="DC1430" s="195"/>
      <c r="DD1430" s="15" t="str">
        <f>IFERROR(#REF!-AO1430,"")</f>
        <v/>
      </c>
      <c r="DE1430" s="195"/>
      <c r="DF1430" s="266" t="str">
        <f>IFERROR(#REF!-L1430,"")</f>
        <v/>
      </c>
      <c r="DG1430" s="228" t="e">
        <f>IF(#REF!&gt;AP1430,0,1)</f>
        <v>#REF!</v>
      </c>
      <c r="DH1430" s="228">
        <f t="shared" si="159"/>
        <v>1</v>
      </c>
      <c r="DI1430" s="228">
        <f t="shared" si="160"/>
        <v>1</v>
      </c>
    </row>
    <row r="1431" spans="1:113" ht="20.25" customHeight="1" x14ac:dyDescent="0.2">
      <c r="A1431">
        <v>2022</v>
      </c>
      <c r="B1431">
        <v>3</v>
      </c>
      <c r="C1431" s="261">
        <v>44622</v>
      </c>
      <c r="D1431">
        <v>124</v>
      </c>
      <c r="E1431">
        <v>688</v>
      </c>
      <c r="F1431">
        <v>8</v>
      </c>
      <c r="G1431" s="194" t="s">
        <v>308</v>
      </c>
      <c r="H1431" s="241" t="s">
        <v>309</v>
      </c>
      <c r="I1431" s="241" t="s">
        <v>169</v>
      </c>
      <c r="J1431" s="241">
        <v>2</v>
      </c>
      <c r="K1431" s="241">
        <v>2</v>
      </c>
      <c r="L1431" s="262">
        <v>200</v>
      </c>
      <c r="M1431" s="263">
        <v>180</v>
      </c>
      <c r="N1431" s="264">
        <v>220</v>
      </c>
      <c r="O1431" s="190">
        <v>256</v>
      </c>
      <c r="P1431" s="190">
        <v>258</v>
      </c>
      <c r="Q1431" s="190"/>
      <c r="R1431" s="190"/>
      <c r="S1431" s="190"/>
      <c r="T1431" s="190">
        <v>185</v>
      </c>
      <c r="U1431" s="190">
        <v>189</v>
      </c>
      <c r="V1431" s="190"/>
      <c r="W1431" s="190"/>
      <c r="X1431" s="190"/>
      <c r="Y1431" s="172"/>
      <c r="Z1431" s="172"/>
      <c r="AA1431" s="190"/>
      <c r="AB1431" s="190"/>
      <c r="AC1431" s="190"/>
      <c r="AD1431" s="190"/>
      <c r="AE1431" s="190"/>
      <c r="AF1431" s="190"/>
      <c r="AG1431" s="190"/>
      <c r="AH1431" s="190"/>
      <c r="AI1431" s="190"/>
      <c r="AJ1431" s="190"/>
      <c r="AK1431" s="172"/>
      <c r="AL1431" s="172"/>
      <c r="AM1431" s="265">
        <v>257</v>
      </c>
      <c r="AN1431" s="265">
        <v>187</v>
      </c>
      <c r="AO1431" s="183">
        <v>59</v>
      </c>
      <c r="AP1431" s="184">
        <v>122</v>
      </c>
      <c r="AQ1431" s="182"/>
      <c r="AR1431" s="182"/>
      <c r="AS1431" s="182"/>
      <c r="AT1431" s="182"/>
      <c r="AU1431" s="182">
        <v>830</v>
      </c>
      <c r="AV1431" s="182">
        <v>6</v>
      </c>
      <c r="AW1431" s="182">
        <v>1</v>
      </c>
      <c r="AX1431" s="182">
        <v>1</v>
      </c>
      <c r="AY1431" s="182"/>
      <c r="AZ1431" s="182"/>
      <c r="BA1431" s="182"/>
      <c r="BB1431" s="182"/>
      <c r="BC1431" s="182"/>
      <c r="BD1431" s="182"/>
      <c r="BE1431" s="182"/>
      <c r="BF1431" s="182"/>
      <c r="BG1431" s="182">
        <v>280</v>
      </c>
      <c r="BH1431" s="182"/>
      <c r="BI1431" s="182"/>
      <c r="BJ1431" s="182"/>
      <c r="BK1431" s="182"/>
      <c r="BL1431" s="182"/>
      <c r="BM1431" s="182"/>
      <c r="BN1431" s="182"/>
      <c r="BO1431" s="182"/>
      <c r="BP1431" s="182"/>
      <c r="BQ1431" s="228" t="s">
        <v>180</v>
      </c>
      <c r="BR1431" s="228" t="s">
        <v>192</v>
      </c>
      <c r="BS1431" s="228"/>
      <c r="BT1431" s="228"/>
      <c r="BU1431" s="228">
        <v>9</v>
      </c>
      <c r="BV1431" s="228" t="s">
        <v>310</v>
      </c>
      <c r="BW1431" s="228" t="s">
        <v>173</v>
      </c>
      <c r="BX1431" s="186">
        <v>0</v>
      </c>
      <c r="BY1431" s="182">
        <v>8</v>
      </c>
      <c r="BZ1431" s="182">
        <v>4</v>
      </c>
      <c r="CA1431" s="182">
        <v>834</v>
      </c>
      <c r="CB1431" s="182">
        <v>0</v>
      </c>
      <c r="CC1431" s="182">
        <v>0</v>
      </c>
      <c r="CD1431" s="182">
        <v>280</v>
      </c>
      <c r="CE1431" s="228">
        <v>3</v>
      </c>
      <c r="CF1431" s="228">
        <v>0</v>
      </c>
      <c r="CG1431" s="113">
        <v>0</v>
      </c>
      <c r="CH1431" s="113">
        <v>0</v>
      </c>
      <c r="CI1431" s="113">
        <v>0</v>
      </c>
      <c r="CJ1431" s="113">
        <v>0</v>
      </c>
      <c r="CK1431" s="113">
        <v>0</v>
      </c>
      <c r="CL1431" s="113">
        <v>0</v>
      </c>
      <c r="CM1431" s="113">
        <v>0</v>
      </c>
      <c r="CN1431" s="185">
        <v>4</v>
      </c>
      <c r="CO1431" s="181">
        <v>1114</v>
      </c>
      <c r="CP1431" s="187">
        <v>3.5906642728904849E-3</v>
      </c>
      <c r="CQ1431" s="173">
        <v>0.02</v>
      </c>
      <c r="CR1431" s="173">
        <v>5.57</v>
      </c>
      <c r="CS1431" s="173">
        <v>2.1390374331550801E-2</v>
      </c>
      <c r="CT1431" s="173">
        <v>5.9572192513368982</v>
      </c>
      <c r="CU1431" s="253">
        <v>2791</v>
      </c>
      <c r="CV1431" s="220">
        <v>-1</v>
      </c>
      <c r="CW1431" s="254">
        <f t="shared" si="154"/>
        <v>1110</v>
      </c>
      <c r="CX1431" s="15">
        <f t="shared" si="155"/>
        <v>8</v>
      </c>
      <c r="CY1431" s="241">
        <f t="shared" si="156"/>
        <v>4</v>
      </c>
      <c r="CZ1431" s="241" t="str">
        <f>IFERROR(ROUND(CY1431/#REF!,1),"")</f>
        <v/>
      </c>
      <c r="DA1431" s="254">
        <f t="shared" si="157"/>
        <v>1114</v>
      </c>
      <c r="DB1431" s="246">
        <f t="shared" si="158"/>
        <v>3.5906642728904849E-3</v>
      </c>
      <c r="DC1431" s="195"/>
      <c r="DD1431" s="15" t="str">
        <f>IFERROR(#REF!-AO1431,"")</f>
        <v/>
      </c>
      <c r="DE1431" s="195"/>
      <c r="DF1431" s="266" t="str">
        <f>IFERROR(#REF!-L1431,"")</f>
        <v/>
      </c>
      <c r="DG1431" s="228" t="e">
        <f>IF(#REF!&gt;AP1431,0,1)</f>
        <v>#REF!</v>
      </c>
      <c r="DH1431" s="228">
        <f t="shared" si="159"/>
        <v>1</v>
      </c>
      <c r="DI1431" s="228">
        <f t="shared" si="160"/>
        <v>1</v>
      </c>
    </row>
    <row r="1432" spans="1:113" ht="20.25" customHeight="1" x14ac:dyDescent="0.2">
      <c r="A1432">
        <v>2022</v>
      </c>
      <c r="B1432">
        <v>3</v>
      </c>
      <c r="C1432" s="261">
        <v>44622</v>
      </c>
      <c r="D1432">
        <v>124</v>
      </c>
      <c r="E1432">
        <v>689</v>
      </c>
      <c r="F1432">
        <v>8</v>
      </c>
      <c r="G1432" s="194" t="s">
        <v>311</v>
      </c>
      <c r="H1432" s="241" t="s">
        <v>312</v>
      </c>
      <c r="I1432" s="241" t="s">
        <v>169</v>
      </c>
      <c r="J1432" s="241">
        <v>2</v>
      </c>
      <c r="K1432" s="241">
        <v>2</v>
      </c>
      <c r="L1432" s="262">
        <v>75</v>
      </c>
      <c r="M1432" s="263">
        <v>67</v>
      </c>
      <c r="N1432" s="264">
        <v>82</v>
      </c>
      <c r="O1432" s="190">
        <v>91</v>
      </c>
      <c r="P1432" s="190">
        <v>93</v>
      </c>
      <c r="Q1432" s="190"/>
      <c r="R1432" s="190"/>
      <c r="S1432" s="190"/>
      <c r="T1432" s="190">
        <v>80</v>
      </c>
      <c r="U1432" s="190">
        <v>79</v>
      </c>
      <c r="V1432" s="190"/>
      <c r="W1432" s="190"/>
      <c r="X1432" s="190"/>
      <c r="Y1432" s="172"/>
      <c r="Z1432" s="172"/>
      <c r="AA1432" s="190"/>
      <c r="AB1432" s="190"/>
      <c r="AC1432" s="190"/>
      <c r="AD1432" s="190"/>
      <c r="AE1432" s="190"/>
      <c r="AF1432" s="190"/>
      <c r="AG1432" s="190"/>
      <c r="AH1432" s="190"/>
      <c r="AI1432" s="190"/>
      <c r="AJ1432" s="190"/>
      <c r="AK1432" s="172"/>
      <c r="AL1432" s="172"/>
      <c r="AM1432" s="265">
        <v>92</v>
      </c>
      <c r="AN1432" s="265">
        <v>79.5</v>
      </c>
      <c r="AO1432" s="183">
        <v>59</v>
      </c>
      <c r="AP1432" s="184">
        <v>122</v>
      </c>
      <c r="AQ1432" s="182"/>
      <c r="AR1432" s="182"/>
      <c r="AS1432" s="182"/>
      <c r="AT1432" s="182"/>
      <c r="AU1432" s="182">
        <v>756</v>
      </c>
      <c r="AV1432" s="182">
        <v>2</v>
      </c>
      <c r="AW1432" s="182">
        <v>2</v>
      </c>
      <c r="AX1432" s="182">
        <v>1</v>
      </c>
      <c r="AY1432" s="182"/>
      <c r="AZ1432" s="182"/>
      <c r="BA1432" s="182"/>
      <c r="BB1432" s="182"/>
      <c r="BC1432" s="182"/>
      <c r="BD1432" s="182"/>
      <c r="BE1432" s="182"/>
      <c r="BF1432" s="182"/>
      <c r="BG1432" s="182">
        <v>378</v>
      </c>
      <c r="BH1432" s="182"/>
      <c r="BI1432" s="182"/>
      <c r="BJ1432" s="182"/>
      <c r="BK1432" s="182"/>
      <c r="BL1432" s="182"/>
      <c r="BM1432" s="182"/>
      <c r="BN1432" s="182"/>
      <c r="BO1432" s="182"/>
      <c r="BP1432" s="182"/>
      <c r="BQ1432" s="228" t="s">
        <v>180</v>
      </c>
      <c r="BR1432" s="228" t="s">
        <v>192</v>
      </c>
      <c r="BS1432" s="228"/>
      <c r="BT1432" s="228"/>
      <c r="BU1432" s="228">
        <v>9</v>
      </c>
      <c r="BV1432" s="228" t="s">
        <v>310</v>
      </c>
      <c r="BW1432" s="228" t="s">
        <v>173</v>
      </c>
      <c r="BX1432" s="186">
        <v>0</v>
      </c>
      <c r="BY1432" s="182">
        <v>5</v>
      </c>
      <c r="BZ1432" s="182">
        <v>2.5</v>
      </c>
      <c r="CA1432" s="182">
        <v>758</v>
      </c>
      <c r="CB1432" s="182">
        <v>0</v>
      </c>
      <c r="CC1432" s="182">
        <v>0</v>
      </c>
      <c r="CD1432" s="182">
        <v>378</v>
      </c>
      <c r="CE1432" s="228">
        <v>1</v>
      </c>
      <c r="CF1432" s="228">
        <v>1</v>
      </c>
      <c r="CG1432" s="113">
        <v>0</v>
      </c>
      <c r="CH1432" s="113">
        <v>0</v>
      </c>
      <c r="CI1432" s="113">
        <v>0</v>
      </c>
      <c r="CJ1432" s="113">
        <v>0</v>
      </c>
      <c r="CK1432" s="113">
        <v>0</v>
      </c>
      <c r="CL1432" s="113">
        <v>0</v>
      </c>
      <c r="CM1432" s="113">
        <v>0</v>
      </c>
      <c r="CN1432" s="185">
        <v>2.5</v>
      </c>
      <c r="CO1432" s="181">
        <v>1136</v>
      </c>
      <c r="CP1432" s="187">
        <v>2.2007042253521132E-3</v>
      </c>
      <c r="CQ1432" s="173">
        <v>3.3333333333333333E-2</v>
      </c>
      <c r="CR1432" s="173">
        <v>15.14666666666667</v>
      </c>
      <c r="CS1432" s="173">
        <v>3.1446540880503138E-2</v>
      </c>
      <c r="CT1432" s="173">
        <v>14.289308176100629</v>
      </c>
      <c r="CU1432" s="253">
        <v>2791</v>
      </c>
      <c r="CV1432" s="220">
        <v>-1</v>
      </c>
      <c r="CW1432" s="254">
        <f t="shared" si="154"/>
        <v>1134</v>
      </c>
      <c r="CX1432" s="15">
        <f t="shared" si="155"/>
        <v>5</v>
      </c>
      <c r="CY1432" s="241">
        <f t="shared" si="156"/>
        <v>3</v>
      </c>
      <c r="CZ1432" s="241" t="str">
        <f>IFERROR(ROUND(CY1432/#REF!,1),"")</f>
        <v/>
      </c>
      <c r="DA1432" s="254">
        <f t="shared" si="157"/>
        <v>1137</v>
      </c>
      <c r="DB1432" s="246">
        <f t="shared" si="158"/>
        <v>2.6385224274406332E-3</v>
      </c>
      <c r="DC1432" s="195"/>
      <c r="DD1432" s="15" t="str">
        <f>IFERROR(#REF!-AO1432,"")</f>
        <v/>
      </c>
      <c r="DE1432" s="195"/>
      <c r="DF1432" s="266" t="str">
        <f>IFERROR(#REF!-L1432,"")</f>
        <v/>
      </c>
      <c r="DG1432" s="228" t="e">
        <f>IF(#REF!&gt;AP1432,0,1)</f>
        <v>#REF!</v>
      </c>
      <c r="DH1432" s="228">
        <f t="shared" si="159"/>
        <v>1</v>
      </c>
      <c r="DI1432" s="228">
        <f t="shared" si="160"/>
        <v>1</v>
      </c>
    </row>
    <row r="1433" spans="1:113" ht="20.25" customHeight="1" x14ac:dyDescent="0.2">
      <c r="A1433">
        <v>2022</v>
      </c>
      <c r="B1433">
        <v>3</v>
      </c>
      <c r="C1433" s="261">
        <v>44622</v>
      </c>
      <c r="D1433">
        <v>165</v>
      </c>
      <c r="E1433">
        <v>306</v>
      </c>
      <c r="F1433">
        <v>30</v>
      </c>
      <c r="G1433" s="194" t="s">
        <v>442</v>
      </c>
      <c r="H1433" s="241" t="s">
        <v>443</v>
      </c>
      <c r="I1433" s="241" t="s">
        <v>225</v>
      </c>
      <c r="J1433" s="241">
        <v>1</v>
      </c>
      <c r="K1433" s="241">
        <v>3</v>
      </c>
      <c r="L1433" s="262">
        <v>196</v>
      </c>
      <c r="M1433" s="263">
        <v>182</v>
      </c>
      <c r="N1433" s="264">
        <v>209</v>
      </c>
      <c r="O1433" s="190"/>
      <c r="P1433" s="190"/>
      <c r="Q1433" s="190"/>
      <c r="R1433" s="190"/>
      <c r="S1433" s="190"/>
      <c r="T1433" s="190"/>
      <c r="U1433" s="190"/>
      <c r="V1433" s="190"/>
      <c r="W1433" s="190"/>
      <c r="X1433" s="190"/>
      <c r="Y1433" s="172"/>
      <c r="Z1433" s="172"/>
      <c r="AA1433" s="190">
        <v>217</v>
      </c>
      <c r="AB1433" s="190">
        <v>216</v>
      </c>
      <c r="AC1433" s="190">
        <v>213</v>
      </c>
      <c r="AD1433" s="190">
        <v>215</v>
      </c>
      <c r="AE1433" s="190">
        <v>228</v>
      </c>
      <c r="AF1433" s="190">
        <v>187</v>
      </c>
      <c r="AG1433" s="190">
        <v>195</v>
      </c>
      <c r="AH1433" s="190">
        <v>181</v>
      </c>
      <c r="AI1433" s="190">
        <v>191</v>
      </c>
      <c r="AJ1433" s="190">
        <v>217</v>
      </c>
      <c r="AK1433" s="172"/>
      <c r="AL1433" s="172"/>
      <c r="AM1433" s="265">
        <v>217.8</v>
      </c>
      <c r="AN1433" s="265">
        <v>194.2</v>
      </c>
      <c r="AO1433" s="183">
        <v>23</v>
      </c>
      <c r="AP1433" s="184">
        <v>157</v>
      </c>
      <c r="AQ1433" s="182"/>
      <c r="AR1433" s="182"/>
      <c r="AS1433" s="182"/>
      <c r="AT1433" s="182"/>
      <c r="AU1433" s="182"/>
      <c r="AV1433" s="182"/>
      <c r="AW1433" s="182"/>
      <c r="AX1433" s="182"/>
      <c r="AY1433" s="182"/>
      <c r="AZ1433" s="182"/>
      <c r="BA1433" s="182"/>
      <c r="BB1433" s="182"/>
      <c r="BC1433" s="182"/>
      <c r="BD1433" s="182"/>
      <c r="BE1433" s="182"/>
      <c r="BF1433" s="182"/>
      <c r="BG1433" s="182"/>
      <c r="BH1433" s="182">
        <v>2</v>
      </c>
      <c r="BI1433" s="182">
        <v>4</v>
      </c>
      <c r="BJ1433" s="182">
        <v>4</v>
      </c>
      <c r="BK1433" s="182"/>
      <c r="BL1433" s="182"/>
      <c r="BM1433" s="182"/>
      <c r="BN1433" s="182"/>
      <c r="BO1433" s="182"/>
      <c r="BP1433" s="182"/>
      <c r="BQ1433" s="228" t="s">
        <v>444</v>
      </c>
      <c r="BR1433" s="228"/>
      <c r="BS1433" s="228"/>
      <c r="BT1433" s="228"/>
      <c r="BU1433" s="228">
        <v>9</v>
      </c>
      <c r="BV1433" s="228" t="s">
        <v>445</v>
      </c>
      <c r="BW1433" s="228" t="s">
        <v>222</v>
      </c>
      <c r="BX1433" s="186">
        <v>0</v>
      </c>
      <c r="BY1433" s="182">
        <v>0</v>
      </c>
      <c r="BZ1433" s="182">
        <v>0</v>
      </c>
      <c r="CA1433" s="182">
        <v>0</v>
      </c>
      <c r="CB1433" s="182">
        <v>10</v>
      </c>
      <c r="CC1433" s="182">
        <v>3.333333333333333</v>
      </c>
      <c r="CD1433" s="182">
        <v>3</v>
      </c>
      <c r="CE1433" s="228">
        <v>0</v>
      </c>
      <c r="CF1433" s="228">
        <v>1</v>
      </c>
      <c r="CG1433" s="113">
        <v>1</v>
      </c>
      <c r="CH1433" s="113">
        <v>0</v>
      </c>
      <c r="CI1433" s="113">
        <v>0</v>
      </c>
      <c r="CJ1433" s="113">
        <v>0</v>
      </c>
      <c r="CK1433" s="113">
        <v>0</v>
      </c>
      <c r="CL1433" s="113">
        <v>0</v>
      </c>
      <c r="CM1433" s="113">
        <v>0</v>
      </c>
      <c r="CN1433" s="185">
        <v>3.333333333333333</v>
      </c>
      <c r="CO1433" s="181">
        <v>3</v>
      </c>
      <c r="CP1433" s="187">
        <v>1.1111111111111109</v>
      </c>
      <c r="CQ1433" s="173">
        <v>1.700680272108844E-2</v>
      </c>
      <c r="CR1433" s="173">
        <v>1.530612244897959E-2</v>
      </c>
      <c r="CS1433" s="173">
        <v>1.716443529007896E-2</v>
      </c>
      <c r="CT1433" s="173">
        <v>1.544799176107106E-2</v>
      </c>
      <c r="CU1433" s="253">
        <v>2791</v>
      </c>
      <c r="CV1433" s="220">
        <v>-1</v>
      </c>
      <c r="CW1433" s="254">
        <f t="shared" si="154"/>
        <v>0</v>
      </c>
      <c r="CX1433" s="15">
        <f t="shared" si="155"/>
        <v>10</v>
      </c>
      <c r="CY1433" s="241">
        <f t="shared" si="156"/>
        <v>3</v>
      </c>
      <c r="CZ1433" s="241" t="str">
        <f>IFERROR(ROUND(CY1433/#REF!,1),"")</f>
        <v/>
      </c>
      <c r="DA1433" s="254">
        <f t="shared" si="157"/>
        <v>3</v>
      </c>
      <c r="DB1433" s="246">
        <f t="shared" si="158"/>
        <v>1</v>
      </c>
      <c r="DC1433" s="195"/>
      <c r="DD1433" s="15" t="str">
        <f>IFERROR(#REF!-AO1433,"")</f>
        <v/>
      </c>
      <c r="DE1433" s="195"/>
      <c r="DF1433" s="266" t="str">
        <f>IFERROR(#REF!-L1433,"")</f>
        <v/>
      </c>
      <c r="DG1433" s="228" t="e">
        <f>IF(#REF!&gt;AP1433,0,1)</f>
        <v>#REF!</v>
      </c>
      <c r="DH1433" s="228">
        <f t="shared" si="159"/>
        <v>1</v>
      </c>
      <c r="DI1433" s="228">
        <f t="shared" si="160"/>
        <v>1</v>
      </c>
    </row>
    <row r="1434" spans="1:113" ht="20.25" customHeight="1" x14ac:dyDescent="0.2">
      <c r="A1434">
        <v>2022</v>
      </c>
      <c r="B1434">
        <v>3</v>
      </c>
      <c r="C1434" s="261">
        <v>44622</v>
      </c>
      <c r="D1434">
        <v>165</v>
      </c>
      <c r="E1434">
        <v>652</v>
      </c>
      <c r="F1434">
        <v>30</v>
      </c>
      <c r="G1434" s="194" t="s">
        <v>376</v>
      </c>
      <c r="H1434" s="241" t="s">
        <v>377</v>
      </c>
      <c r="I1434" s="241" t="s">
        <v>225</v>
      </c>
      <c r="J1434" s="241">
        <v>1</v>
      </c>
      <c r="K1434" s="241">
        <v>3</v>
      </c>
      <c r="L1434" s="262">
        <v>17</v>
      </c>
      <c r="M1434" s="263">
        <v>15</v>
      </c>
      <c r="N1434" s="264">
        <v>18</v>
      </c>
      <c r="O1434" s="190"/>
      <c r="P1434" s="190"/>
      <c r="Q1434" s="190"/>
      <c r="R1434" s="190"/>
      <c r="S1434" s="190"/>
      <c r="T1434" s="190"/>
      <c r="U1434" s="190"/>
      <c r="V1434" s="190"/>
      <c r="W1434" s="190"/>
      <c r="X1434" s="190"/>
      <c r="Y1434" s="172"/>
      <c r="Z1434" s="172"/>
      <c r="AA1434" s="190"/>
      <c r="AB1434" s="190"/>
      <c r="AC1434" s="190"/>
      <c r="AD1434" s="190"/>
      <c r="AE1434" s="190"/>
      <c r="AF1434" s="190"/>
      <c r="AG1434" s="190"/>
      <c r="AH1434" s="190"/>
      <c r="AI1434" s="190"/>
      <c r="AJ1434" s="190"/>
      <c r="AK1434" s="172">
        <v>177</v>
      </c>
      <c r="AL1434" s="172">
        <v>179</v>
      </c>
      <c r="AM1434" s="265"/>
      <c r="AN1434" s="265"/>
      <c r="AO1434" s="183">
        <v>23</v>
      </c>
      <c r="AP1434" s="184">
        <v>157</v>
      </c>
      <c r="AQ1434" s="182">
        <v>20.2247191011236</v>
      </c>
      <c r="AR1434" s="182">
        <v>178</v>
      </c>
      <c r="AS1434" s="182"/>
      <c r="AT1434" s="182"/>
      <c r="AU1434" s="182"/>
      <c r="AV1434" s="182"/>
      <c r="AW1434" s="182"/>
      <c r="AX1434" s="182"/>
      <c r="AY1434" s="182"/>
      <c r="AZ1434" s="182"/>
      <c r="BA1434" s="182"/>
      <c r="BB1434" s="182"/>
      <c r="BC1434" s="182"/>
      <c r="BD1434" s="182"/>
      <c r="BE1434" s="182"/>
      <c r="BF1434" s="182"/>
      <c r="BG1434" s="182"/>
      <c r="BH1434" s="182"/>
      <c r="BI1434" s="182"/>
      <c r="BJ1434" s="182"/>
      <c r="BK1434" s="182"/>
      <c r="BL1434" s="182"/>
      <c r="BM1434" s="182"/>
      <c r="BN1434" s="182"/>
      <c r="BO1434" s="182"/>
      <c r="BP1434" s="182"/>
      <c r="BQ1434" s="228" t="s">
        <v>444</v>
      </c>
      <c r="BR1434" s="228"/>
      <c r="BS1434" s="228" t="s">
        <v>378</v>
      </c>
      <c r="BT1434" s="228"/>
      <c r="BU1434" s="228">
        <v>9</v>
      </c>
      <c r="BV1434" s="228" t="s">
        <v>445</v>
      </c>
      <c r="BW1434" s="228" t="s">
        <v>222</v>
      </c>
      <c r="BX1434" s="186">
        <v>0</v>
      </c>
      <c r="BY1434" s="182">
        <v>0</v>
      </c>
      <c r="BZ1434" s="182">
        <v>0</v>
      </c>
      <c r="CA1434" s="182">
        <v>0</v>
      </c>
      <c r="CB1434" s="182">
        <v>0</v>
      </c>
      <c r="CC1434" s="182">
        <v>0</v>
      </c>
      <c r="CD1434" s="182">
        <v>0</v>
      </c>
      <c r="CE1434" s="228">
        <v>0</v>
      </c>
      <c r="CF1434" s="228">
        <v>0</v>
      </c>
      <c r="CG1434" s="113">
        <v>0</v>
      </c>
      <c r="CH1434" s="113">
        <v>0</v>
      </c>
      <c r="CI1434" s="113">
        <v>0</v>
      </c>
      <c r="CJ1434" s="113">
        <v>0</v>
      </c>
      <c r="CK1434" s="113">
        <v>0</v>
      </c>
      <c r="CL1434" s="113">
        <v>0</v>
      </c>
      <c r="CM1434" s="113">
        <v>0</v>
      </c>
      <c r="CN1434" s="185">
        <v>0</v>
      </c>
      <c r="CO1434" s="181">
        <v>0</v>
      </c>
      <c r="CP1434" s="187"/>
      <c r="CQ1434" s="173">
        <v>0</v>
      </c>
      <c r="CR1434" s="173">
        <v>0</v>
      </c>
      <c r="CS1434" s="173"/>
      <c r="CT1434" s="173"/>
      <c r="CU1434" s="253">
        <v>2791</v>
      </c>
      <c r="CV1434" s="220"/>
      <c r="CW1434" s="254">
        <f t="shared" si="154"/>
        <v>0</v>
      </c>
      <c r="CX1434" s="15">
        <f t="shared" si="155"/>
        <v>0</v>
      </c>
      <c r="CY1434" s="241">
        <f t="shared" si="156"/>
        <v>0</v>
      </c>
      <c r="CZ1434" s="241" t="str">
        <f>IFERROR(ROUND(CY1434/#REF!,1),"")</f>
        <v/>
      </c>
      <c r="DA1434" s="254">
        <f t="shared" si="157"/>
        <v>0</v>
      </c>
      <c r="DB1434" s="246" t="str">
        <f t="shared" si="158"/>
        <v/>
      </c>
      <c r="DC1434" s="195"/>
      <c r="DD1434" s="15" t="str">
        <f>IFERROR(#REF!-AO1434,"")</f>
        <v/>
      </c>
      <c r="DE1434" s="195"/>
      <c r="DF1434" s="266" t="str">
        <f>IFERROR(#REF!-L1434,"")</f>
        <v/>
      </c>
      <c r="DG1434" s="228" t="e">
        <f>IF(#REF!&gt;AP1434,0,1)</f>
        <v>#REF!</v>
      </c>
      <c r="DH1434" s="228">
        <f t="shared" si="159"/>
        <v>0</v>
      </c>
      <c r="DI1434" s="228">
        <f t="shared" si="160"/>
        <v>1</v>
      </c>
    </row>
    <row r="1435" spans="1:113" ht="20.25" customHeight="1" x14ac:dyDescent="0.2">
      <c r="A1435">
        <v>2022</v>
      </c>
      <c r="B1435">
        <v>3</v>
      </c>
      <c r="C1435" s="261">
        <v>44622</v>
      </c>
      <c r="D1435">
        <v>227</v>
      </c>
      <c r="E1435">
        <v>155</v>
      </c>
      <c r="F1435">
        <v>30</v>
      </c>
      <c r="G1435" s="194" t="s">
        <v>362</v>
      </c>
      <c r="H1435" s="241" t="s">
        <v>363</v>
      </c>
      <c r="I1435" s="241" t="s">
        <v>364</v>
      </c>
      <c r="J1435" s="241">
        <v>3</v>
      </c>
      <c r="K1435" s="241">
        <v>2</v>
      </c>
      <c r="L1435" s="262">
        <v>122</v>
      </c>
      <c r="M1435" s="263">
        <v>113</v>
      </c>
      <c r="N1435" s="264">
        <v>130</v>
      </c>
      <c r="O1435" s="190"/>
      <c r="P1435" s="190">
        <v>169</v>
      </c>
      <c r="Q1435" s="190">
        <v>203</v>
      </c>
      <c r="R1435" s="190">
        <v>200</v>
      </c>
      <c r="S1435" s="190">
        <v>206</v>
      </c>
      <c r="T1435" s="190"/>
      <c r="U1435" s="190">
        <v>125</v>
      </c>
      <c r="V1435" s="190">
        <v>126</v>
      </c>
      <c r="W1435" s="190">
        <v>124</v>
      </c>
      <c r="X1435" s="190">
        <v>128</v>
      </c>
      <c r="Y1435" s="172">
        <v>126</v>
      </c>
      <c r="Z1435" s="172"/>
      <c r="AA1435" s="190"/>
      <c r="AB1435" s="190"/>
      <c r="AC1435" s="190"/>
      <c r="AD1435" s="190"/>
      <c r="AE1435" s="190"/>
      <c r="AF1435" s="190"/>
      <c r="AG1435" s="190"/>
      <c r="AH1435" s="190"/>
      <c r="AI1435" s="190"/>
      <c r="AJ1435" s="190"/>
      <c r="AK1435" s="172"/>
      <c r="AL1435" s="172"/>
      <c r="AM1435" s="265">
        <v>194.5</v>
      </c>
      <c r="AN1435" s="265">
        <v>125.75</v>
      </c>
      <c r="AO1435" s="183">
        <v>80</v>
      </c>
      <c r="AP1435" s="184">
        <v>135</v>
      </c>
      <c r="AQ1435" s="182">
        <v>85.714285714285722</v>
      </c>
      <c r="AR1435" s="182">
        <v>126</v>
      </c>
      <c r="AS1435" s="182"/>
      <c r="AT1435" s="182"/>
      <c r="AU1435" s="182"/>
      <c r="AV1435" s="182">
        <v>6</v>
      </c>
      <c r="AW1435" s="182">
        <v>9</v>
      </c>
      <c r="AX1435" s="182">
        <v>5</v>
      </c>
      <c r="AY1435" s="182"/>
      <c r="AZ1435" s="182"/>
      <c r="BA1435" s="182"/>
      <c r="BB1435" s="182"/>
      <c r="BC1435" s="182"/>
      <c r="BD1435" s="182"/>
      <c r="BE1435" s="182"/>
      <c r="BF1435" s="182"/>
      <c r="BG1435" s="182">
        <v>792</v>
      </c>
      <c r="BH1435" s="182"/>
      <c r="BI1435" s="182"/>
      <c r="BJ1435" s="182"/>
      <c r="BK1435" s="182"/>
      <c r="BL1435" s="182"/>
      <c r="BM1435" s="182"/>
      <c r="BN1435" s="182"/>
      <c r="BO1435" s="182"/>
      <c r="BP1435" s="182"/>
      <c r="BQ1435" s="228" t="s">
        <v>180</v>
      </c>
      <c r="BR1435" s="228" t="s">
        <v>181</v>
      </c>
      <c r="BS1435" s="228" t="s">
        <v>365</v>
      </c>
      <c r="BT1435" s="228"/>
      <c r="BU1435" s="228">
        <v>9</v>
      </c>
      <c r="BV1435" s="228" t="s">
        <v>362</v>
      </c>
      <c r="BW1435" s="228" t="s">
        <v>222</v>
      </c>
      <c r="BX1435" s="186">
        <v>0</v>
      </c>
      <c r="BY1435" s="182">
        <v>20</v>
      </c>
      <c r="BZ1435" s="182">
        <v>10</v>
      </c>
      <c r="CA1435" s="182">
        <v>10</v>
      </c>
      <c r="CB1435" s="182">
        <v>0</v>
      </c>
      <c r="CC1435" s="182">
        <v>0</v>
      </c>
      <c r="CD1435" s="182">
        <v>792</v>
      </c>
      <c r="CE1435" s="228">
        <v>3</v>
      </c>
      <c r="CF1435" s="228">
        <v>4</v>
      </c>
      <c r="CG1435" s="113">
        <v>2</v>
      </c>
      <c r="CH1435" s="113">
        <v>0</v>
      </c>
      <c r="CI1435" s="113">
        <v>0</v>
      </c>
      <c r="CJ1435" s="113">
        <v>0</v>
      </c>
      <c r="CK1435" s="113">
        <v>0</v>
      </c>
      <c r="CL1435" s="113">
        <v>0</v>
      </c>
      <c r="CM1435" s="113">
        <v>0</v>
      </c>
      <c r="CN1435" s="185">
        <v>10</v>
      </c>
      <c r="CO1435" s="181">
        <v>802</v>
      </c>
      <c r="CP1435" s="187">
        <v>1.2468827930174561E-2</v>
      </c>
      <c r="CQ1435" s="173">
        <v>8.1967213114754092E-2</v>
      </c>
      <c r="CR1435" s="173">
        <v>6.5737704918032787</v>
      </c>
      <c r="CS1435" s="173">
        <v>7.9522862823061632E-2</v>
      </c>
      <c r="CT1435" s="173">
        <v>6.3777335984095416</v>
      </c>
      <c r="CU1435" s="253">
        <v>2791</v>
      </c>
      <c r="CV1435" s="220">
        <v>-1</v>
      </c>
      <c r="CW1435" s="254">
        <f t="shared" si="154"/>
        <v>792</v>
      </c>
      <c r="CX1435" s="15">
        <f t="shared" si="155"/>
        <v>20</v>
      </c>
      <c r="CY1435" s="241">
        <f t="shared" si="156"/>
        <v>10</v>
      </c>
      <c r="CZ1435" s="241" t="str">
        <f>IFERROR(ROUND(CY1435/#REF!,1),"")</f>
        <v/>
      </c>
      <c r="DA1435" s="254">
        <f t="shared" si="157"/>
        <v>802</v>
      </c>
      <c r="DB1435" s="246">
        <f t="shared" si="158"/>
        <v>1.2468827930174564E-2</v>
      </c>
      <c r="DC1435" s="195"/>
      <c r="DD1435" s="15" t="str">
        <f>IFERROR(#REF!-AO1435,"")</f>
        <v/>
      </c>
      <c r="DE1435" s="195"/>
      <c r="DF1435" s="266" t="str">
        <f>IFERROR(#REF!-L1435,"")</f>
        <v/>
      </c>
      <c r="DG1435" s="228" t="e">
        <f>IF(#REF!&gt;AP1435,0,1)</f>
        <v>#REF!</v>
      </c>
      <c r="DH1435" s="228">
        <f t="shared" si="159"/>
        <v>1</v>
      </c>
      <c r="DI1435" s="228">
        <f t="shared" si="160"/>
        <v>1</v>
      </c>
    </row>
    <row r="1436" spans="1:113" ht="20.25" customHeight="1" x14ac:dyDescent="0.2">
      <c r="A1436">
        <v>2022</v>
      </c>
      <c r="B1436">
        <v>3</v>
      </c>
      <c r="C1436" s="261">
        <v>44622</v>
      </c>
      <c r="D1436">
        <v>415</v>
      </c>
      <c r="E1436">
        <v>655</v>
      </c>
      <c r="F1436">
        <v>47</v>
      </c>
      <c r="G1436" s="194" t="s">
        <v>269</v>
      </c>
      <c r="H1436" s="241" t="s">
        <v>270</v>
      </c>
      <c r="I1436" s="241" t="s">
        <v>221</v>
      </c>
      <c r="J1436" s="241">
        <v>3</v>
      </c>
      <c r="K1436" s="241">
        <v>1</v>
      </c>
      <c r="L1436" s="262">
        <v>148</v>
      </c>
      <c r="M1436" s="263">
        <v>137</v>
      </c>
      <c r="N1436" s="264">
        <v>158</v>
      </c>
      <c r="O1436" s="190"/>
      <c r="P1436" s="190"/>
      <c r="Q1436" s="190"/>
      <c r="R1436" s="190"/>
      <c r="S1436" s="190"/>
      <c r="T1436" s="190"/>
      <c r="U1436" s="190"/>
      <c r="V1436" s="190"/>
      <c r="W1436" s="190"/>
      <c r="X1436" s="190"/>
      <c r="Y1436" s="172"/>
      <c r="Z1436" s="172"/>
      <c r="AA1436" s="190">
        <v>149</v>
      </c>
      <c r="AB1436" s="190">
        <v>158</v>
      </c>
      <c r="AC1436" s="190">
        <v>144</v>
      </c>
      <c r="AD1436" s="190">
        <v>146</v>
      </c>
      <c r="AE1436" s="190">
        <v>169</v>
      </c>
      <c r="AF1436" s="190">
        <v>131</v>
      </c>
      <c r="AG1436" s="190">
        <v>136</v>
      </c>
      <c r="AH1436" s="190">
        <v>120</v>
      </c>
      <c r="AI1436" s="190">
        <v>129</v>
      </c>
      <c r="AJ1436" s="190">
        <v>151</v>
      </c>
      <c r="AK1436" s="172"/>
      <c r="AL1436" s="172"/>
      <c r="AM1436" s="265">
        <v>153.19999999999999</v>
      </c>
      <c r="AN1436" s="265">
        <v>133.4</v>
      </c>
      <c r="AO1436" s="183">
        <v>64</v>
      </c>
      <c r="AP1436" s="184">
        <v>169</v>
      </c>
      <c r="AQ1436" s="182"/>
      <c r="AR1436" s="182"/>
      <c r="AS1436" s="182"/>
      <c r="AT1436" s="182"/>
      <c r="AU1436" s="182">
        <v>260</v>
      </c>
      <c r="AV1436" s="182"/>
      <c r="AW1436" s="182"/>
      <c r="AX1436" s="182"/>
      <c r="AY1436" s="182"/>
      <c r="AZ1436" s="182"/>
      <c r="BA1436" s="182"/>
      <c r="BB1436" s="182"/>
      <c r="BC1436" s="182"/>
      <c r="BD1436" s="182"/>
      <c r="BE1436" s="182"/>
      <c r="BF1436" s="182"/>
      <c r="BG1436" s="182">
        <v>170</v>
      </c>
      <c r="BH1436" s="182">
        <v>5</v>
      </c>
      <c r="BI1436" s="182">
        <v>2</v>
      </c>
      <c r="BJ1436" s="182"/>
      <c r="BK1436" s="182"/>
      <c r="BL1436" s="182">
        <v>2</v>
      </c>
      <c r="BM1436" s="182"/>
      <c r="BN1436" s="182"/>
      <c r="BO1436" s="182"/>
      <c r="BP1436" s="182"/>
      <c r="BQ1436" s="228" t="s">
        <v>180</v>
      </c>
      <c r="BR1436" s="228" t="s">
        <v>192</v>
      </c>
      <c r="BS1436" s="228" t="s">
        <v>271</v>
      </c>
      <c r="BT1436" s="228"/>
      <c r="BU1436" s="228">
        <v>9</v>
      </c>
      <c r="BV1436" s="228" t="s">
        <v>272</v>
      </c>
      <c r="BW1436" s="228" t="s">
        <v>222</v>
      </c>
      <c r="BX1436" s="186">
        <v>0</v>
      </c>
      <c r="BY1436" s="182">
        <v>0</v>
      </c>
      <c r="BZ1436" s="182">
        <v>0</v>
      </c>
      <c r="CA1436" s="182">
        <v>260</v>
      </c>
      <c r="CB1436" s="182">
        <v>9</v>
      </c>
      <c r="CC1436" s="182">
        <v>9</v>
      </c>
      <c r="CD1436" s="182">
        <v>179</v>
      </c>
      <c r="CE1436" s="228">
        <v>5</v>
      </c>
      <c r="CF1436" s="228">
        <v>2</v>
      </c>
      <c r="CG1436" s="113">
        <v>0</v>
      </c>
      <c r="CH1436" s="113">
        <v>0</v>
      </c>
      <c r="CI1436" s="113">
        <v>2</v>
      </c>
      <c r="CJ1436" s="113">
        <v>0</v>
      </c>
      <c r="CK1436" s="113">
        <v>0</v>
      </c>
      <c r="CL1436" s="113">
        <v>0</v>
      </c>
      <c r="CM1436" s="113">
        <v>0</v>
      </c>
      <c r="CN1436" s="185">
        <v>9</v>
      </c>
      <c r="CO1436" s="181">
        <v>439</v>
      </c>
      <c r="CP1436" s="187">
        <v>2.0501138952164009E-2</v>
      </c>
      <c r="CQ1436" s="173">
        <v>6.0810810810810807E-2</v>
      </c>
      <c r="CR1436" s="173">
        <v>2.9662162162162158</v>
      </c>
      <c r="CS1436" s="173">
        <v>6.7466266866566718E-2</v>
      </c>
      <c r="CT1436" s="173">
        <v>3.2908545727136431</v>
      </c>
      <c r="CU1436" s="253">
        <v>2791</v>
      </c>
      <c r="CV1436" s="220">
        <v>-1</v>
      </c>
      <c r="CW1436" s="254">
        <f t="shared" si="154"/>
        <v>430</v>
      </c>
      <c r="CX1436" s="15">
        <f t="shared" si="155"/>
        <v>9</v>
      </c>
      <c r="CY1436" s="241">
        <f t="shared" si="156"/>
        <v>9</v>
      </c>
      <c r="CZ1436" s="241" t="str">
        <f>IFERROR(ROUND(CY1436/#REF!,1),"")</f>
        <v/>
      </c>
      <c r="DA1436" s="254">
        <f t="shared" si="157"/>
        <v>439</v>
      </c>
      <c r="DB1436" s="246">
        <f t="shared" si="158"/>
        <v>2.0501138952164009E-2</v>
      </c>
      <c r="DC1436" s="195"/>
      <c r="DD1436" s="15" t="str">
        <f>IFERROR(#REF!-AO1436,"")</f>
        <v/>
      </c>
      <c r="DE1436" s="195"/>
      <c r="DF1436" s="266" t="str">
        <f>IFERROR(#REF!-L1436,"")</f>
        <v/>
      </c>
      <c r="DG1436" s="228" t="e">
        <f>IF(#REF!&gt;AP1436,0,1)</f>
        <v>#REF!</v>
      </c>
      <c r="DH1436" s="228">
        <f t="shared" si="159"/>
        <v>0</v>
      </c>
      <c r="DI1436" s="228">
        <f t="shared" si="160"/>
        <v>1</v>
      </c>
    </row>
    <row r="1437" spans="1:113" ht="20.25" customHeight="1" x14ac:dyDescent="0.2">
      <c r="A1437">
        <v>2022</v>
      </c>
      <c r="B1437">
        <v>3</v>
      </c>
      <c r="C1437" s="261">
        <v>44622</v>
      </c>
      <c r="D1437">
        <v>415</v>
      </c>
      <c r="E1437">
        <v>656</v>
      </c>
      <c r="F1437">
        <v>47</v>
      </c>
      <c r="G1437" s="194" t="s">
        <v>324</v>
      </c>
      <c r="H1437" s="241" t="s">
        <v>325</v>
      </c>
      <c r="I1437" s="241" t="s">
        <v>221</v>
      </c>
      <c r="J1437" s="241">
        <v>3</v>
      </c>
      <c r="K1437" s="241">
        <v>1</v>
      </c>
      <c r="L1437" s="262">
        <v>148</v>
      </c>
      <c r="M1437" s="263">
        <v>137</v>
      </c>
      <c r="N1437" s="264">
        <v>158</v>
      </c>
      <c r="O1437" s="190"/>
      <c r="P1437" s="190"/>
      <c r="Q1437" s="190"/>
      <c r="R1437" s="190"/>
      <c r="S1437" s="190"/>
      <c r="T1437" s="190"/>
      <c r="U1437" s="190"/>
      <c r="V1437" s="190"/>
      <c r="W1437" s="190"/>
      <c r="X1437" s="190"/>
      <c r="Y1437" s="172"/>
      <c r="Z1437" s="172"/>
      <c r="AA1437" s="190">
        <v>149</v>
      </c>
      <c r="AB1437" s="190">
        <v>158</v>
      </c>
      <c r="AC1437" s="190">
        <v>144</v>
      </c>
      <c r="AD1437" s="190">
        <v>146</v>
      </c>
      <c r="AE1437" s="190">
        <v>169</v>
      </c>
      <c r="AF1437" s="190">
        <v>131</v>
      </c>
      <c r="AG1437" s="190">
        <v>136</v>
      </c>
      <c r="AH1437" s="190">
        <v>120</v>
      </c>
      <c r="AI1437" s="190">
        <v>129</v>
      </c>
      <c r="AJ1437" s="190">
        <v>151</v>
      </c>
      <c r="AK1437" s="172"/>
      <c r="AL1437" s="172"/>
      <c r="AM1437" s="265">
        <v>153.19999999999999</v>
      </c>
      <c r="AN1437" s="265">
        <v>133.4</v>
      </c>
      <c r="AO1437" s="183">
        <v>64</v>
      </c>
      <c r="AP1437" s="184">
        <v>169</v>
      </c>
      <c r="AQ1437" s="182"/>
      <c r="AR1437" s="182"/>
      <c r="AS1437" s="182"/>
      <c r="AT1437" s="182"/>
      <c r="AU1437" s="182">
        <v>540</v>
      </c>
      <c r="AV1437" s="182"/>
      <c r="AW1437" s="182"/>
      <c r="AX1437" s="182"/>
      <c r="AY1437" s="182"/>
      <c r="AZ1437" s="182"/>
      <c r="BA1437" s="182"/>
      <c r="BB1437" s="182"/>
      <c r="BC1437" s="182"/>
      <c r="BD1437" s="182"/>
      <c r="BE1437" s="182"/>
      <c r="BF1437" s="182"/>
      <c r="BG1437" s="182"/>
      <c r="BH1437" s="182"/>
      <c r="BI1437" s="182"/>
      <c r="BJ1437" s="182"/>
      <c r="BK1437" s="182"/>
      <c r="BL1437" s="182"/>
      <c r="BM1437" s="182"/>
      <c r="BN1437" s="182"/>
      <c r="BO1437" s="182"/>
      <c r="BP1437" s="182"/>
      <c r="BQ1437" s="228" t="s">
        <v>180</v>
      </c>
      <c r="BR1437" s="228" t="s">
        <v>192</v>
      </c>
      <c r="BS1437" s="228" t="s">
        <v>326</v>
      </c>
      <c r="BT1437" s="228"/>
      <c r="BU1437" s="228">
        <v>9</v>
      </c>
      <c r="BV1437" s="228" t="s">
        <v>272</v>
      </c>
      <c r="BW1437" s="228" t="s">
        <v>222</v>
      </c>
      <c r="BX1437" s="186">
        <v>0</v>
      </c>
      <c r="BY1437" s="182">
        <v>0</v>
      </c>
      <c r="BZ1437" s="182">
        <v>0</v>
      </c>
      <c r="CA1437" s="182">
        <v>540</v>
      </c>
      <c r="CB1437" s="182">
        <v>0</v>
      </c>
      <c r="CC1437" s="182">
        <v>0</v>
      </c>
      <c r="CD1437" s="182">
        <v>0</v>
      </c>
      <c r="CE1437" s="228">
        <v>0</v>
      </c>
      <c r="CF1437" s="228">
        <v>0</v>
      </c>
      <c r="CG1437" s="113">
        <v>0</v>
      </c>
      <c r="CH1437" s="113">
        <v>0</v>
      </c>
      <c r="CI1437" s="113">
        <v>0</v>
      </c>
      <c r="CJ1437" s="113">
        <v>0</v>
      </c>
      <c r="CK1437" s="113">
        <v>0</v>
      </c>
      <c r="CL1437" s="113">
        <v>0</v>
      </c>
      <c r="CM1437" s="113">
        <v>0</v>
      </c>
      <c r="CN1437" s="185">
        <v>0</v>
      </c>
      <c r="CO1437" s="181">
        <v>540</v>
      </c>
      <c r="CP1437" s="187">
        <v>0</v>
      </c>
      <c r="CQ1437" s="173">
        <v>0</v>
      </c>
      <c r="CR1437" s="173">
        <v>3.6486486486486491</v>
      </c>
      <c r="CS1437" s="173">
        <v>0</v>
      </c>
      <c r="CT1437" s="173">
        <v>4.0479760119940016</v>
      </c>
      <c r="CU1437" s="253">
        <v>2791</v>
      </c>
      <c r="CV1437" s="220">
        <v>-1</v>
      </c>
      <c r="CW1437" s="254">
        <f t="shared" si="154"/>
        <v>540</v>
      </c>
      <c r="CX1437" s="15">
        <f t="shared" si="155"/>
        <v>0</v>
      </c>
      <c r="CY1437" s="241">
        <f t="shared" si="156"/>
        <v>0</v>
      </c>
      <c r="CZ1437" s="241" t="str">
        <f>IFERROR(ROUND(CY1437/#REF!,1),"")</f>
        <v/>
      </c>
      <c r="DA1437" s="254">
        <f t="shared" si="157"/>
        <v>540</v>
      </c>
      <c r="DB1437" s="246">
        <f t="shared" si="158"/>
        <v>0</v>
      </c>
      <c r="DC1437" s="195"/>
      <c r="DD1437" s="15" t="str">
        <f>IFERROR(#REF!-AO1437,"")</f>
        <v/>
      </c>
      <c r="DE1437" s="195"/>
      <c r="DF1437" s="266" t="str">
        <f>IFERROR(#REF!-L1437,"")</f>
        <v/>
      </c>
      <c r="DG1437" s="228" t="e">
        <f>IF(#REF!&gt;AP1437,0,1)</f>
        <v>#REF!</v>
      </c>
      <c r="DH1437" s="228">
        <f t="shared" si="159"/>
        <v>0</v>
      </c>
      <c r="DI1437" s="228">
        <f t="shared" si="160"/>
        <v>1</v>
      </c>
    </row>
    <row r="1438" spans="1:113" ht="20.25" customHeight="1" x14ac:dyDescent="0.2">
      <c r="A1438">
        <v>2022</v>
      </c>
      <c r="B1438">
        <v>3</v>
      </c>
      <c r="C1438" s="261">
        <v>44622</v>
      </c>
      <c r="D1438">
        <v>415</v>
      </c>
      <c r="E1438">
        <v>657</v>
      </c>
      <c r="F1438">
        <v>47</v>
      </c>
      <c r="G1438" s="194" t="s">
        <v>327</v>
      </c>
      <c r="H1438" s="241" t="s">
        <v>328</v>
      </c>
      <c r="I1438" s="241" t="s">
        <v>221</v>
      </c>
      <c r="J1438" s="241">
        <v>3</v>
      </c>
      <c r="K1438" s="241">
        <v>1</v>
      </c>
      <c r="L1438" s="262">
        <v>90</v>
      </c>
      <c r="M1438" s="263">
        <v>83</v>
      </c>
      <c r="N1438" s="264">
        <v>96</v>
      </c>
      <c r="O1438" s="190"/>
      <c r="P1438" s="190"/>
      <c r="Q1438" s="190"/>
      <c r="R1438" s="190"/>
      <c r="S1438" s="190"/>
      <c r="T1438" s="190"/>
      <c r="U1438" s="190"/>
      <c r="V1438" s="190"/>
      <c r="W1438" s="190"/>
      <c r="X1438" s="190"/>
      <c r="Y1438" s="172"/>
      <c r="Z1438" s="172"/>
      <c r="AA1438" s="190">
        <v>125</v>
      </c>
      <c r="AB1438" s="190">
        <v>115</v>
      </c>
      <c r="AC1438" s="190">
        <v>116</v>
      </c>
      <c r="AD1438" s="190">
        <v>122</v>
      </c>
      <c r="AE1438" s="190">
        <v>124</v>
      </c>
      <c r="AF1438" s="190">
        <v>114</v>
      </c>
      <c r="AG1438" s="190">
        <v>97</v>
      </c>
      <c r="AH1438" s="190">
        <v>99</v>
      </c>
      <c r="AI1438" s="190">
        <v>100</v>
      </c>
      <c r="AJ1438" s="190">
        <v>111</v>
      </c>
      <c r="AK1438" s="172"/>
      <c r="AL1438" s="172"/>
      <c r="AM1438" s="265">
        <v>120.4</v>
      </c>
      <c r="AN1438" s="265">
        <v>104.2</v>
      </c>
      <c r="AO1438" s="183">
        <v>64</v>
      </c>
      <c r="AP1438" s="184">
        <v>169</v>
      </c>
      <c r="AQ1438" s="182"/>
      <c r="AR1438" s="182"/>
      <c r="AS1438" s="182"/>
      <c r="AT1438" s="182"/>
      <c r="AU1438" s="182"/>
      <c r="AV1438" s="182"/>
      <c r="AW1438" s="182"/>
      <c r="AX1438" s="182"/>
      <c r="AY1438" s="182"/>
      <c r="AZ1438" s="182"/>
      <c r="BA1438" s="182"/>
      <c r="BB1438" s="182"/>
      <c r="BC1438" s="182"/>
      <c r="BD1438" s="182"/>
      <c r="BE1438" s="182"/>
      <c r="BF1438" s="182"/>
      <c r="BG1438" s="182">
        <v>15</v>
      </c>
      <c r="BH1438" s="182"/>
      <c r="BI1438" s="182">
        <v>3</v>
      </c>
      <c r="BJ1438" s="182">
        <v>4</v>
      </c>
      <c r="BK1438" s="182"/>
      <c r="BL1438" s="182"/>
      <c r="BM1438" s="182"/>
      <c r="BN1438" s="182"/>
      <c r="BO1438" s="182"/>
      <c r="BP1438" s="182"/>
      <c r="BQ1438" s="228" t="s">
        <v>180</v>
      </c>
      <c r="BR1438" s="228" t="s">
        <v>192</v>
      </c>
      <c r="BS1438" s="228" t="s">
        <v>329</v>
      </c>
      <c r="BT1438" s="228"/>
      <c r="BU1438" s="228">
        <v>9</v>
      </c>
      <c r="BV1438" s="228" t="s">
        <v>272</v>
      </c>
      <c r="BW1438" s="228" t="s">
        <v>222</v>
      </c>
      <c r="BX1438" s="186">
        <v>0</v>
      </c>
      <c r="BY1438" s="182">
        <v>0</v>
      </c>
      <c r="BZ1438" s="182">
        <v>0</v>
      </c>
      <c r="CA1438" s="182">
        <v>0</v>
      </c>
      <c r="CB1438" s="182">
        <v>7</v>
      </c>
      <c r="CC1438" s="182">
        <v>7</v>
      </c>
      <c r="CD1438" s="182">
        <v>22</v>
      </c>
      <c r="CE1438" s="228">
        <v>0</v>
      </c>
      <c r="CF1438" s="228">
        <v>3</v>
      </c>
      <c r="CG1438" s="113">
        <v>4</v>
      </c>
      <c r="CH1438" s="113">
        <v>0</v>
      </c>
      <c r="CI1438" s="113">
        <v>0</v>
      </c>
      <c r="CJ1438" s="113">
        <v>0</v>
      </c>
      <c r="CK1438" s="113">
        <v>0</v>
      </c>
      <c r="CL1438" s="113">
        <v>0</v>
      </c>
      <c r="CM1438" s="113">
        <v>0</v>
      </c>
      <c r="CN1438" s="185">
        <v>7</v>
      </c>
      <c r="CO1438" s="181">
        <v>22</v>
      </c>
      <c r="CP1438" s="187">
        <v>0.31818181818181818</v>
      </c>
      <c r="CQ1438" s="173">
        <v>7.7777777777777779E-2</v>
      </c>
      <c r="CR1438" s="173">
        <v>0.24444444444444441</v>
      </c>
      <c r="CS1438" s="173">
        <v>6.71785028790787E-2</v>
      </c>
      <c r="CT1438" s="173">
        <v>0.21113243761996159</v>
      </c>
      <c r="CU1438" s="253">
        <v>2791</v>
      </c>
      <c r="CV1438" s="220">
        <v>-1</v>
      </c>
      <c r="CW1438" s="254">
        <f t="shared" si="154"/>
        <v>15</v>
      </c>
      <c r="CX1438" s="15">
        <f t="shared" si="155"/>
        <v>7</v>
      </c>
      <c r="CY1438" s="241">
        <f t="shared" si="156"/>
        <v>7</v>
      </c>
      <c r="CZ1438" s="241" t="str">
        <f>IFERROR(ROUND(CY1438/#REF!,1),"")</f>
        <v/>
      </c>
      <c r="DA1438" s="254">
        <f t="shared" si="157"/>
        <v>22</v>
      </c>
      <c r="DB1438" s="246">
        <f t="shared" si="158"/>
        <v>0.31818181818181818</v>
      </c>
      <c r="DC1438" s="195"/>
      <c r="DD1438" s="15" t="str">
        <f>IFERROR(#REF!-AO1438,"")</f>
        <v/>
      </c>
      <c r="DE1438" s="195"/>
      <c r="DF1438" s="266" t="str">
        <f>IFERROR(#REF!-L1438,"")</f>
        <v/>
      </c>
      <c r="DG1438" s="228" t="e">
        <f>IF(#REF!&gt;AP1438,0,1)</f>
        <v>#REF!</v>
      </c>
      <c r="DH1438" s="228">
        <f t="shared" si="159"/>
        <v>1</v>
      </c>
      <c r="DI1438" s="228">
        <f t="shared" si="160"/>
        <v>0</v>
      </c>
    </row>
    <row r="1439" spans="1:113" ht="20.25" customHeight="1" x14ac:dyDescent="0.2">
      <c r="A1439">
        <v>2022</v>
      </c>
      <c r="B1439">
        <v>3</v>
      </c>
      <c r="C1439" s="261">
        <v>44622</v>
      </c>
      <c r="D1439">
        <v>415</v>
      </c>
      <c r="E1439">
        <v>658</v>
      </c>
      <c r="F1439">
        <v>47</v>
      </c>
      <c r="G1439" s="194" t="s">
        <v>273</v>
      </c>
      <c r="H1439" s="241" t="s">
        <v>274</v>
      </c>
      <c r="I1439" s="241" t="s">
        <v>221</v>
      </c>
      <c r="J1439" s="241">
        <v>3</v>
      </c>
      <c r="K1439" s="241">
        <v>1</v>
      </c>
      <c r="L1439" s="262">
        <v>90</v>
      </c>
      <c r="M1439" s="263">
        <v>83</v>
      </c>
      <c r="N1439" s="264">
        <v>96</v>
      </c>
      <c r="O1439" s="190"/>
      <c r="P1439" s="190"/>
      <c r="Q1439" s="190"/>
      <c r="R1439" s="190"/>
      <c r="S1439" s="190"/>
      <c r="T1439" s="190"/>
      <c r="U1439" s="190"/>
      <c r="V1439" s="190"/>
      <c r="W1439" s="190"/>
      <c r="X1439" s="190"/>
      <c r="Y1439" s="172"/>
      <c r="Z1439" s="172"/>
      <c r="AA1439" s="190">
        <v>125</v>
      </c>
      <c r="AB1439" s="190">
        <v>115</v>
      </c>
      <c r="AC1439" s="190">
        <v>116</v>
      </c>
      <c r="AD1439" s="190">
        <v>122</v>
      </c>
      <c r="AE1439" s="190">
        <v>124</v>
      </c>
      <c r="AF1439" s="190">
        <v>114</v>
      </c>
      <c r="AG1439" s="190">
        <v>97</v>
      </c>
      <c r="AH1439" s="190">
        <v>99</v>
      </c>
      <c r="AI1439" s="190">
        <v>100</v>
      </c>
      <c r="AJ1439" s="190">
        <v>111</v>
      </c>
      <c r="AK1439" s="172">
        <v>187</v>
      </c>
      <c r="AL1439" s="172">
        <v>189</v>
      </c>
      <c r="AM1439" s="265">
        <v>120.4</v>
      </c>
      <c r="AN1439" s="265">
        <v>104.2</v>
      </c>
      <c r="AO1439" s="183">
        <v>64</v>
      </c>
      <c r="AP1439" s="184">
        <v>169</v>
      </c>
      <c r="AQ1439" s="182">
        <v>57.446808510638313</v>
      </c>
      <c r="AR1439" s="182">
        <v>188</v>
      </c>
      <c r="AS1439" s="182"/>
      <c r="AT1439" s="182"/>
      <c r="AU1439" s="182"/>
      <c r="AV1439" s="182"/>
      <c r="AW1439" s="182"/>
      <c r="AX1439" s="182"/>
      <c r="AY1439" s="182"/>
      <c r="AZ1439" s="182"/>
      <c r="BA1439" s="182"/>
      <c r="BB1439" s="182"/>
      <c r="BC1439" s="182"/>
      <c r="BD1439" s="182"/>
      <c r="BE1439" s="182"/>
      <c r="BF1439" s="182"/>
      <c r="BG1439" s="182"/>
      <c r="BH1439" s="182"/>
      <c r="BI1439" s="182"/>
      <c r="BJ1439" s="182"/>
      <c r="BK1439" s="182"/>
      <c r="BL1439" s="182"/>
      <c r="BM1439" s="182"/>
      <c r="BN1439" s="182"/>
      <c r="BO1439" s="182"/>
      <c r="BP1439" s="182"/>
      <c r="BQ1439" s="228" t="s">
        <v>180</v>
      </c>
      <c r="BR1439" s="228" t="s">
        <v>192</v>
      </c>
      <c r="BS1439" s="228" t="s">
        <v>275</v>
      </c>
      <c r="BT1439" s="228"/>
      <c r="BU1439" s="228">
        <v>9</v>
      </c>
      <c r="BV1439" s="228" t="s">
        <v>272</v>
      </c>
      <c r="BW1439" s="228" t="s">
        <v>222</v>
      </c>
      <c r="BX1439" s="186">
        <v>0</v>
      </c>
      <c r="BY1439" s="182">
        <v>0</v>
      </c>
      <c r="BZ1439" s="182">
        <v>0</v>
      </c>
      <c r="CA1439" s="182">
        <v>0</v>
      </c>
      <c r="CB1439" s="182">
        <v>0</v>
      </c>
      <c r="CC1439" s="182">
        <v>0</v>
      </c>
      <c r="CD1439" s="182">
        <v>0</v>
      </c>
      <c r="CE1439" s="228">
        <v>0</v>
      </c>
      <c r="CF1439" s="228">
        <v>0</v>
      </c>
      <c r="CG1439" s="113">
        <v>0</v>
      </c>
      <c r="CH1439" s="113">
        <v>0</v>
      </c>
      <c r="CI1439" s="113">
        <v>0</v>
      </c>
      <c r="CJ1439" s="113">
        <v>0</v>
      </c>
      <c r="CK1439" s="113">
        <v>0</v>
      </c>
      <c r="CL1439" s="113">
        <v>0</v>
      </c>
      <c r="CM1439" s="113">
        <v>0</v>
      </c>
      <c r="CN1439" s="185">
        <v>0</v>
      </c>
      <c r="CO1439" s="181">
        <v>0</v>
      </c>
      <c r="CP1439" s="187"/>
      <c r="CQ1439" s="173">
        <v>0</v>
      </c>
      <c r="CR1439" s="173">
        <v>0</v>
      </c>
      <c r="CS1439" s="173">
        <v>0</v>
      </c>
      <c r="CT1439" s="173">
        <v>0</v>
      </c>
      <c r="CU1439" s="253">
        <v>2791</v>
      </c>
      <c r="CV1439" s="220">
        <v>-1</v>
      </c>
      <c r="CW1439" s="254">
        <f t="shared" si="154"/>
        <v>0</v>
      </c>
      <c r="CX1439" s="15">
        <f t="shared" si="155"/>
        <v>0</v>
      </c>
      <c r="CY1439" s="241">
        <f t="shared" si="156"/>
        <v>0</v>
      </c>
      <c r="CZ1439" s="241" t="str">
        <f>IFERROR(ROUND(CY1439/#REF!,1),"")</f>
        <v/>
      </c>
      <c r="DA1439" s="254">
        <f t="shared" si="157"/>
        <v>0</v>
      </c>
      <c r="DB1439" s="246" t="str">
        <f t="shared" si="158"/>
        <v/>
      </c>
      <c r="DC1439" s="195"/>
      <c r="DD1439" s="15" t="str">
        <f>IFERROR(#REF!-AO1439,"")</f>
        <v/>
      </c>
      <c r="DE1439" s="195"/>
      <c r="DF1439" s="266" t="str">
        <f>IFERROR(#REF!-L1439,"")</f>
        <v/>
      </c>
      <c r="DG1439" s="228" t="e">
        <f>IF(#REF!&gt;AP1439,0,1)</f>
        <v>#REF!</v>
      </c>
      <c r="DH1439" s="228">
        <f t="shared" si="159"/>
        <v>1</v>
      </c>
      <c r="DI1439" s="228">
        <f t="shared" si="160"/>
        <v>0</v>
      </c>
    </row>
    <row r="1440" spans="1:113" ht="20.25" customHeight="1" x14ac:dyDescent="0.2">
      <c r="A1440">
        <v>2022</v>
      </c>
      <c r="B1440">
        <v>3</v>
      </c>
      <c r="C1440" s="261">
        <v>44622</v>
      </c>
      <c r="D1440">
        <v>4</v>
      </c>
      <c r="E1440">
        <v>11</v>
      </c>
      <c r="F1440">
        <v>48</v>
      </c>
      <c r="G1440" s="194" t="s">
        <v>276</v>
      </c>
      <c r="H1440" s="241" t="s">
        <v>277</v>
      </c>
      <c r="I1440" s="241" t="s">
        <v>221</v>
      </c>
      <c r="J1440" s="241">
        <v>2</v>
      </c>
      <c r="K1440" s="241">
        <v>2</v>
      </c>
      <c r="L1440" s="262">
        <v>212</v>
      </c>
      <c r="M1440" s="263">
        <v>197</v>
      </c>
      <c r="N1440" s="264">
        <v>226</v>
      </c>
      <c r="O1440" s="190">
        <v>270</v>
      </c>
      <c r="P1440" s="190"/>
      <c r="Q1440" s="190"/>
      <c r="R1440" s="190"/>
      <c r="S1440" s="190"/>
      <c r="T1440" s="190">
        <v>217</v>
      </c>
      <c r="U1440" s="190"/>
      <c r="V1440" s="190"/>
      <c r="W1440" s="190"/>
      <c r="X1440" s="190"/>
      <c r="Y1440" s="172"/>
      <c r="Z1440" s="172"/>
      <c r="AA1440" s="190">
        <v>245</v>
      </c>
      <c r="AB1440" s="190">
        <v>244</v>
      </c>
      <c r="AC1440" s="190">
        <v>251</v>
      </c>
      <c r="AD1440" s="190">
        <v>248</v>
      </c>
      <c r="AE1440" s="190">
        <v>256</v>
      </c>
      <c r="AF1440" s="190">
        <v>212</v>
      </c>
      <c r="AG1440" s="190">
        <v>207</v>
      </c>
      <c r="AH1440" s="190">
        <v>211</v>
      </c>
      <c r="AI1440" s="190">
        <v>207</v>
      </c>
      <c r="AJ1440" s="190">
        <v>215</v>
      </c>
      <c r="AK1440" s="172"/>
      <c r="AL1440" s="172"/>
      <c r="AM1440" s="265">
        <v>252.33333333333329</v>
      </c>
      <c r="AN1440" s="265">
        <v>211.5</v>
      </c>
      <c r="AO1440" s="183">
        <v>48</v>
      </c>
      <c r="AP1440" s="184">
        <v>195</v>
      </c>
      <c r="AQ1440" s="182"/>
      <c r="AR1440" s="182"/>
      <c r="AS1440" s="182"/>
      <c r="AT1440" s="182"/>
      <c r="AU1440" s="182">
        <v>504</v>
      </c>
      <c r="AV1440" s="182"/>
      <c r="AW1440" s="182"/>
      <c r="AX1440" s="182"/>
      <c r="AY1440" s="182"/>
      <c r="AZ1440" s="182"/>
      <c r="BA1440" s="182"/>
      <c r="BB1440" s="182"/>
      <c r="BC1440" s="182"/>
      <c r="BD1440" s="182"/>
      <c r="BE1440" s="182"/>
      <c r="BF1440" s="182"/>
      <c r="BG1440" s="182">
        <v>112</v>
      </c>
      <c r="BH1440" s="182">
        <v>2</v>
      </c>
      <c r="BI1440" s="182">
        <v>4</v>
      </c>
      <c r="BJ1440" s="182">
        <v>5</v>
      </c>
      <c r="BK1440" s="182"/>
      <c r="BL1440" s="182"/>
      <c r="BM1440" s="182"/>
      <c r="BN1440" s="182"/>
      <c r="BO1440" s="182"/>
      <c r="BP1440" s="182"/>
      <c r="BQ1440" s="228" t="s">
        <v>180</v>
      </c>
      <c r="BR1440" s="228" t="s">
        <v>266</v>
      </c>
      <c r="BS1440" s="228" t="s">
        <v>278</v>
      </c>
      <c r="BT1440" s="228"/>
      <c r="BU1440" s="228">
        <v>9</v>
      </c>
      <c r="BV1440" s="228" t="s">
        <v>268</v>
      </c>
      <c r="BW1440" s="228" t="s">
        <v>222</v>
      </c>
      <c r="BX1440" s="186">
        <v>0</v>
      </c>
      <c r="BY1440" s="182">
        <v>0</v>
      </c>
      <c r="BZ1440" s="182">
        <v>0</v>
      </c>
      <c r="CA1440" s="182">
        <v>504</v>
      </c>
      <c r="CB1440" s="182">
        <v>11</v>
      </c>
      <c r="CC1440" s="182">
        <v>5.5</v>
      </c>
      <c r="CD1440" s="182">
        <v>117</v>
      </c>
      <c r="CE1440" s="228">
        <v>1</v>
      </c>
      <c r="CF1440" s="228">
        <v>2</v>
      </c>
      <c r="CG1440" s="113">
        <v>2</v>
      </c>
      <c r="CH1440" s="113">
        <v>0</v>
      </c>
      <c r="CI1440" s="113">
        <v>0</v>
      </c>
      <c r="CJ1440" s="113">
        <v>0</v>
      </c>
      <c r="CK1440" s="113">
        <v>0</v>
      </c>
      <c r="CL1440" s="113">
        <v>0</v>
      </c>
      <c r="CM1440" s="113">
        <v>0</v>
      </c>
      <c r="CN1440" s="185">
        <v>5.5</v>
      </c>
      <c r="CO1440" s="181">
        <v>621</v>
      </c>
      <c r="CP1440" s="187">
        <v>8.8566827697262474E-3</v>
      </c>
      <c r="CQ1440" s="173">
        <v>2.5943396226415099E-2</v>
      </c>
      <c r="CR1440" s="173">
        <v>2.9292452830188682</v>
      </c>
      <c r="CS1440" s="173">
        <v>2.600472813238771E-2</v>
      </c>
      <c r="CT1440" s="173">
        <v>2.936170212765957</v>
      </c>
      <c r="CU1440" s="253">
        <v>2791</v>
      </c>
      <c r="CV1440" s="220">
        <v>-1</v>
      </c>
      <c r="CW1440" s="254">
        <f t="shared" si="154"/>
        <v>616</v>
      </c>
      <c r="CX1440" s="15">
        <f t="shared" si="155"/>
        <v>11</v>
      </c>
      <c r="CY1440" s="241">
        <f t="shared" si="156"/>
        <v>6</v>
      </c>
      <c r="CZ1440" s="241" t="str">
        <f>IFERROR(ROUND(CY1440/#REF!,1),"")</f>
        <v/>
      </c>
      <c r="DA1440" s="254">
        <f t="shared" si="157"/>
        <v>622</v>
      </c>
      <c r="DB1440" s="246">
        <f t="shared" si="158"/>
        <v>9.6463022508038593E-3</v>
      </c>
      <c r="DC1440" s="195"/>
      <c r="DD1440" s="15" t="str">
        <f>IFERROR(#REF!-AO1440,"")</f>
        <v/>
      </c>
      <c r="DE1440" s="195"/>
      <c r="DF1440" s="266" t="str">
        <f>IFERROR(#REF!-L1440,"")</f>
        <v/>
      </c>
      <c r="DG1440" s="228" t="e">
        <f>IF(#REF!&gt;AP1440,0,1)</f>
        <v>#REF!</v>
      </c>
      <c r="DH1440" s="228">
        <f t="shared" si="159"/>
        <v>1</v>
      </c>
      <c r="DI1440" s="228">
        <f t="shared" si="160"/>
        <v>1</v>
      </c>
    </row>
    <row r="1441" spans="1:113" ht="20.25" customHeight="1" x14ac:dyDescent="0.2">
      <c r="A1441">
        <v>2022</v>
      </c>
      <c r="B1441">
        <v>3</v>
      </c>
      <c r="C1441" s="261">
        <v>44622</v>
      </c>
      <c r="D1441">
        <v>4</v>
      </c>
      <c r="E1441">
        <v>12</v>
      </c>
      <c r="F1441">
        <v>48</v>
      </c>
      <c r="G1441" s="194" t="s">
        <v>264</v>
      </c>
      <c r="H1441" s="241" t="s">
        <v>265</v>
      </c>
      <c r="I1441" s="241" t="s">
        <v>221</v>
      </c>
      <c r="J1441" s="241">
        <v>2</v>
      </c>
      <c r="K1441" s="241">
        <v>2</v>
      </c>
      <c r="L1441" s="262">
        <v>212</v>
      </c>
      <c r="M1441" s="263">
        <v>197</v>
      </c>
      <c r="N1441" s="264">
        <v>226</v>
      </c>
      <c r="O1441" s="190">
        <v>253</v>
      </c>
      <c r="P1441" s="190"/>
      <c r="Q1441" s="190"/>
      <c r="R1441" s="190"/>
      <c r="S1441" s="190"/>
      <c r="T1441" s="190">
        <v>209</v>
      </c>
      <c r="U1441" s="190"/>
      <c r="V1441" s="190"/>
      <c r="W1441" s="190"/>
      <c r="X1441" s="190"/>
      <c r="Y1441" s="172"/>
      <c r="Z1441" s="172"/>
      <c r="AA1441" s="190">
        <v>250</v>
      </c>
      <c r="AB1441" s="190">
        <v>248</v>
      </c>
      <c r="AC1441" s="190">
        <v>256</v>
      </c>
      <c r="AD1441" s="190">
        <v>253</v>
      </c>
      <c r="AE1441" s="190">
        <v>261</v>
      </c>
      <c r="AF1441" s="190">
        <v>215</v>
      </c>
      <c r="AG1441" s="190">
        <v>210</v>
      </c>
      <c r="AH1441" s="190">
        <v>214</v>
      </c>
      <c r="AI1441" s="190">
        <v>215</v>
      </c>
      <c r="AJ1441" s="190">
        <v>217</v>
      </c>
      <c r="AK1441" s="172">
        <v>130</v>
      </c>
      <c r="AL1441" s="172">
        <v>131</v>
      </c>
      <c r="AM1441" s="265">
        <v>253.5</v>
      </c>
      <c r="AN1441" s="265">
        <v>213.33333333333329</v>
      </c>
      <c r="AO1441" s="183">
        <v>48</v>
      </c>
      <c r="AP1441" s="184">
        <v>195</v>
      </c>
      <c r="AQ1441" s="182">
        <v>55.172413793103438</v>
      </c>
      <c r="AR1441" s="182">
        <v>130.5</v>
      </c>
      <c r="AS1441" s="182"/>
      <c r="AT1441" s="182"/>
      <c r="AU1441" s="182">
        <v>504</v>
      </c>
      <c r="AV1441" s="182"/>
      <c r="AW1441" s="182"/>
      <c r="AX1441" s="182"/>
      <c r="AY1441" s="182"/>
      <c r="AZ1441" s="182"/>
      <c r="BA1441" s="182"/>
      <c r="BB1441" s="182"/>
      <c r="BC1441" s="182"/>
      <c r="BD1441" s="182"/>
      <c r="BE1441" s="182"/>
      <c r="BF1441" s="182"/>
      <c r="BG1441" s="182">
        <v>112</v>
      </c>
      <c r="BH1441" s="182"/>
      <c r="BI1441" s="182">
        <v>2</v>
      </c>
      <c r="BJ1441" s="182">
        <v>6</v>
      </c>
      <c r="BK1441" s="182"/>
      <c r="BL1441" s="182"/>
      <c r="BM1441" s="182"/>
      <c r="BN1441" s="182"/>
      <c r="BO1441" s="182"/>
      <c r="BP1441" s="182"/>
      <c r="BQ1441" s="228" t="s">
        <v>180</v>
      </c>
      <c r="BR1441" s="228" t="s">
        <v>266</v>
      </c>
      <c r="BS1441" s="228" t="s">
        <v>267</v>
      </c>
      <c r="BT1441" s="228"/>
      <c r="BU1441" s="228">
        <v>9</v>
      </c>
      <c r="BV1441" s="228" t="s">
        <v>268</v>
      </c>
      <c r="BW1441" s="228" t="s">
        <v>222</v>
      </c>
      <c r="BX1441" s="186">
        <v>0</v>
      </c>
      <c r="BY1441" s="182">
        <v>0</v>
      </c>
      <c r="BZ1441" s="182">
        <v>0</v>
      </c>
      <c r="CA1441" s="182">
        <v>504</v>
      </c>
      <c r="CB1441" s="182">
        <v>8</v>
      </c>
      <c r="CC1441" s="182">
        <v>4</v>
      </c>
      <c r="CD1441" s="182">
        <v>116</v>
      </c>
      <c r="CE1441" s="228">
        <v>0</v>
      </c>
      <c r="CF1441" s="228">
        <v>1</v>
      </c>
      <c r="CG1441" s="113">
        <v>3</v>
      </c>
      <c r="CH1441" s="113">
        <v>0</v>
      </c>
      <c r="CI1441" s="113">
        <v>0</v>
      </c>
      <c r="CJ1441" s="113">
        <v>0</v>
      </c>
      <c r="CK1441" s="113">
        <v>0</v>
      </c>
      <c r="CL1441" s="113">
        <v>0</v>
      </c>
      <c r="CM1441" s="113">
        <v>0</v>
      </c>
      <c r="CN1441" s="185">
        <v>4</v>
      </c>
      <c r="CO1441" s="181">
        <v>620</v>
      </c>
      <c r="CP1441" s="187">
        <v>6.4516129032258056E-3</v>
      </c>
      <c r="CQ1441" s="173">
        <v>1.886792452830189E-2</v>
      </c>
      <c r="CR1441" s="173">
        <v>2.924528301886792</v>
      </c>
      <c r="CS1441" s="173">
        <v>1.8749999999999999E-2</v>
      </c>
      <c r="CT1441" s="173">
        <v>2.90625</v>
      </c>
      <c r="CU1441" s="253">
        <v>2791</v>
      </c>
      <c r="CV1441" s="220">
        <v>-1</v>
      </c>
      <c r="CW1441" s="254">
        <f t="shared" si="154"/>
        <v>616</v>
      </c>
      <c r="CX1441" s="15">
        <f t="shared" si="155"/>
        <v>8</v>
      </c>
      <c r="CY1441" s="241">
        <f t="shared" si="156"/>
        <v>4</v>
      </c>
      <c r="CZ1441" s="241" t="str">
        <f>IFERROR(ROUND(CY1441/#REF!,1),"")</f>
        <v/>
      </c>
      <c r="DA1441" s="254">
        <f t="shared" si="157"/>
        <v>620</v>
      </c>
      <c r="DB1441" s="246">
        <f t="shared" si="158"/>
        <v>6.4516129032258064E-3</v>
      </c>
      <c r="DC1441" s="195"/>
      <c r="DD1441" s="15" t="str">
        <f>IFERROR(#REF!-AO1441,"")</f>
        <v/>
      </c>
      <c r="DE1441" s="195"/>
      <c r="DF1441" s="266" t="str">
        <f>IFERROR(#REF!-L1441,"")</f>
        <v/>
      </c>
      <c r="DG1441" s="228" t="e">
        <f>IF(#REF!&gt;AP1441,0,1)</f>
        <v>#REF!</v>
      </c>
      <c r="DH1441" s="228">
        <f t="shared" si="159"/>
        <v>1</v>
      </c>
      <c r="DI1441" s="228">
        <f t="shared" si="160"/>
        <v>1</v>
      </c>
    </row>
    <row r="1442" spans="1:113" ht="20.25" customHeight="1" x14ac:dyDescent="0.2">
      <c r="A1442">
        <v>2022</v>
      </c>
      <c r="B1442">
        <v>3</v>
      </c>
      <c r="C1442" s="261">
        <v>44622</v>
      </c>
      <c r="D1442">
        <v>334</v>
      </c>
      <c r="E1442">
        <v>254</v>
      </c>
      <c r="F1442">
        <v>49</v>
      </c>
      <c r="G1442" s="194" t="s">
        <v>220</v>
      </c>
      <c r="H1442" s="241" t="s">
        <v>179</v>
      </c>
      <c r="I1442" s="241" t="s">
        <v>221</v>
      </c>
      <c r="J1442" s="241">
        <v>4</v>
      </c>
      <c r="K1442" s="241">
        <v>2</v>
      </c>
      <c r="L1442" s="262">
        <v>203</v>
      </c>
      <c r="M1442" s="263">
        <v>188</v>
      </c>
      <c r="N1442" s="264">
        <v>217</v>
      </c>
      <c r="O1442" s="190"/>
      <c r="P1442" s="190"/>
      <c r="Q1442" s="190"/>
      <c r="R1442" s="190"/>
      <c r="S1442" s="190"/>
      <c r="T1442" s="190"/>
      <c r="U1442" s="190"/>
      <c r="V1442" s="190"/>
      <c r="W1442" s="190"/>
      <c r="X1442" s="190"/>
      <c r="Y1442" s="172"/>
      <c r="Z1442" s="172"/>
      <c r="AA1442" s="190"/>
      <c r="AB1442" s="190"/>
      <c r="AC1442" s="190"/>
      <c r="AD1442" s="190"/>
      <c r="AE1442" s="190"/>
      <c r="AF1442" s="190"/>
      <c r="AG1442" s="190"/>
      <c r="AH1442" s="190"/>
      <c r="AI1442" s="190"/>
      <c r="AJ1442" s="190"/>
      <c r="AK1442" s="172"/>
      <c r="AL1442" s="172"/>
      <c r="AM1442" s="265"/>
      <c r="AN1442" s="265"/>
      <c r="AO1442" s="183">
        <v>94</v>
      </c>
      <c r="AP1442" s="184">
        <v>153</v>
      </c>
      <c r="AQ1442" s="182"/>
      <c r="AR1442" s="182"/>
      <c r="AS1442" s="182"/>
      <c r="AT1442" s="182"/>
      <c r="AU1442" s="182"/>
      <c r="AV1442" s="182">
        <v>5</v>
      </c>
      <c r="AW1442" s="182">
        <v>3</v>
      </c>
      <c r="AX1442" s="182">
        <v>2</v>
      </c>
      <c r="AY1442" s="182"/>
      <c r="AZ1442" s="182"/>
      <c r="BA1442" s="182"/>
      <c r="BB1442" s="182"/>
      <c r="BC1442" s="182"/>
      <c r="BD1442" s="182"/>
      <c r="BE1442" s="182"/>
      <c r="BF1442" s="182"/>
      <c r="BG1442" s="182"/>
      <c r="BH1442" s="182"/>
      <c r="BI1442" s="182"/>
      <c r="BJ1442" s="182"/>
      <c r="BK1442" s="182"/>
      <c r="BL1442" s="182"/>
      <c r="BM1442" s="182"/>
      <c r="BN1442" s="182"/>
      <c r="BO1442" s="182"/>
      <c r="BP1442" s="182"/>
      <c r="BQ1442" s="228" t="s">
        <v>180</v>
      </c>
      <c r="BR1442" s="228" t="s">
        <v>181</v>
      </c>
      <c r="BS1442" s="228" t="s">
        <v>182</v>
      </c>
      <c r="BT1442" s="228"/>
      <c r="BU1442" s="228">
        <v>9</v>
      </c>
      <c r="BV1442" s="228" t="s">
        <v>220</v>
      </c>
      <c r="BW1442" s="228" t="s">
        <v>222</v>
      </c>
      <c r="BX1442" s="186">
        <v>0</v>
      </c>
      <c r="BY1442" s="182">
        <v>10</v>
      </c>
      <c r="BZ1442" s="182">
        <v>5</v>
      </c>
      <c r="CA1442" s="182">
        <v>5</v>
      </c>
      <c r="CB1442" s="182">
        <v>0</v>
      </c>
      <c r="CC1442" s="182">
        <v>0</v>
      </c>
      <c r="CD1442" s="182">
        <v>0</v>
      </c>
      <c r="CE1442" s="228">
        <v>2</v>
      </c>
      <c r="CF1442" s="228">
        <v>1</v>
      </c>
      <c r="CG1442" s="113">
        <v>1</v>
      </c>
      <c r="CH1442" s="113">
        <v>0</v>
      </c>
      <c r="CI1442" s="113">
        <v>0</v>
      </c>
      <c r="CJ1442" s="113">
        <v>0</v>
      </c>
      <c r="CK1442" s="113">
        <v>0</v>
      </c>
      <c r="CL1442" s="113">
        <v>0</v>
      </c>
      <c r="CM1442" s="113">
        <v>0</v>
      </c>
      <c r="CN1442" s="185">
        <v>5</v>
      </c>
      <c r="CO1442" s="181">
        <v>5</v>
      </c>
      <c r="CP1442" s="187">
        <v>1</v>
      </c>
      <c r="CQ1442" s="173">
        <v>2.463054187192118E-2</v>
      </c>
      <c r="CR1442" s="173">
        <v>2.463054187192118E-2</v>
      </c>
      <c r="CS1442" s="173"/>
      <c r="CT1442" s="173"/>
      <c r="CU1442" s="253">
        <v>2791</v>
      </c>
      <c r="CV1442" s="220"/>
      <c r="CW1442" s="254">
        <f t="shared" si="154"/>
        <v>0</v>
      </c>
      <c r="CX1442" s="15">
        <f t="shared" si="155"/>
        <v>10</v>
      </c>
      <c r="CY1442" s="241">
        <f t="shared" si="156"/>
        <v>5</v>
      </c>
      <c r="CZ1442" s="241" t="str">
        <f>IFERROR(ROUND(CY1442/#REF!,1),"")</f>
        <v/>
      </c>
      <c r="DA1442" s="254">
        <f t="shared" si="157"/>
        <v>5</v>
      </c>
      <c r="DB1442" s="246">
        <f t="shared" si="158"/>
        <v>1</v>
      </c>
      <c r="DC1442" s="195"/>
      <c r="DD1442" s="15" t="str">
        <f>IFERROR(#REF!-AO1442,"")</f>
        <v/>
      </c>
      <c r="DE1442" s="195"/>
      <c r="DF1442" s="266" t="str">
        <f>IFERROR(#REF!-L1442,"")</f>
        <v/>
      </c>
      <c r="DG1442" s="228" t="e">
        <f>IF(#REF!&gt;AP1442,0,1)</f>
        <v>#REF!</v>
      </c>
      <c r="DH1442" s="228">
        <f t="shared" si="159"/>
        <v>0</v>
      </c>
      <c r="DI1442" s="228">
        <f t="shared" si="160"/>
        <v>1</v>
      </c>
    </row>
    <row r="1443" spans="1:113" ht="20.25" customHeight="1" x14ac:dyDescent="0.2">
      <c r="A1443">
        <v>2022</v>
      </c>
      <c r="B1443">
        <v>3</v>
      </c>
      <c r="C1443" s="261">
        <v>44622</v>
      </c>
      <c r="D1443">
        <v>47</v>
      </c>
      <c r="E1443">
        <v>122</v>
      </c>
      <c r="F1443"/>
      <c r="G1443" s="194" t="s">
        <v>250</v>
      </c>
      <c r="H1443" s="241" t="s">
        <v>251</v>
      </c>
      <c r="I1443" s="241" t="s">
        <v>246</v>
      </c>
      <c r="J1443" s="241">
        <v>2</v>
      </c>
      <c r="K1443" s="241">
        <v>1</v>
      </c>
      <c r="L1443" s="262">
        <v>280</v>
      </c>
      <c r="M1443" s="263">
        <v>267</v>
      </c>
      <c r="N1443" s="264">
        <v>292</v>
      </c>
      <c r="O1443" s="190"/>
      <c r="P1443" s="190"/>
      <c r="Q1443" s="190"/>
      <c r="R1443" s="190"/>
      <c r="S1443" s="190"/>
      <c r="T1443" s="190"/>
      <c r="U1443" s="190"/>
      <c r="V1443" s="190"/>
      <c r="W1443" s="190"/>
      <c r="X1443" s="190"/>
      <c r="Y1443" s="172"/>
      <c r="Z1443" s="172"/>
      <c r="AA1443" s="190"/>
      <c r="AB1443" s="190"/>
      <c r="AC1443" s="190"/>
      <c r="AD1443" s="190"/>
      <c r="AE1443" s="190"/>
      <c r="AF1443" s="190"/>
      <c r="AG1443" s="190"/>
      <c r="AH1443" s="190"/>
      <c r="AI1443" s="190"/>
      <c r="AJ1443" s="190"/>
      <c r="AK1443" s="172"/>
      <c r="AL1443" s="172"/>
      <c r="AM1443" s="265"/>
      <c r="AN1443" s="265"/>
      <c r="AO1443" s="183">
        <v>64</v>
      </c>
      <c r="AP1443" s="184">
        <v>113</v>
      </c>
      <c r="AQ1443" s="182"/>
      <c r="AR1443" s="182"/>
      <c r="AS1443" s="182"/>
      <c r="AT1443" s="182"/>
      <c r="AU1443" s="182">
        <v>20</v>
      </c>
      <c r="AV1443" s="182"/>
      <c r="AW1443" s="182"/>
      <c r="AX1443" s="182"/>
      <c r="AY1443" s="182"/>
      <c r="AZ1443" s="182"/>
      <c r="BA1443" s="182"/>
      <c r="BB1443" s="182"/>
      <c r="BC1443" s="182"/>
      <c r="BD1443" s="182"/>
      <c r="BE1443" s="182"/>
      <c r="BF1443" s="182"/>
      <c r="BG1443" s="182">
        <v>500</v>
      </c>
      <c r="BH1443" s="182"/>
      <c r="BI1443" s="182"/>
      <c r="BJ1443" s="182"/>
      <c r="BK1443" s="182"/>
      <c r="BL1443" s="182"/>
      <c r="BM1443" s="182"/>
      <c r="BN1443" s="182"/>
      <c r="BO1443" s="182"/>
      <c r="BP1443" s="182"/>
      <c r="BQ1443" s="228" t="s">
        <v>185</v>
      </c>
      <c r="BR1443" s="228" t="s">
        <v>247</v>
      </c>
      <c r="BS1443" s="228" t="s">
        <v>252</v>
      </c>
      <c r="BT1443" s="228" t="s">
        <v>249</v>
      </c>
      <c r="BU1443" s="228">
        <v>9</v>
      </c>
      <c r="BV1443" s="228" t="s">
        <v>253</v>
      </c>
      <c r="BW1443" s="228"/>
      <c r="BX1443" s="186">
        <v>0</v>
      </c>
      <c r="BY1443" s="182">
        <v>0</v>
      </c>
      <c r="BZ1443" s="182">
        <v>0</v>
      </c>
      <c r="CA1443" s="182">
        <v>20</v>
      </c>
      <c r="CB1443" s="182">
        <v>0</v>
      </c>
      <c r="CC1443" s="182">
        <v>0</v>
      </c>
      <c r="CD1443" s="182">
        <v>500</v>
      </c>
      <c r="CE1443" s="228">
        <v>0</v>
      </c>
      <c r="CF1443" s="228">
        <v>0</v>
      </c>
      <c r="CG1443" s="113">
        <v>0</v>
      </c>
      <c r="CH1443" s="113">
        <v>0</v>
      </c>
      <c r="CI1443" s="113">
        <v>0</v>
      </c>
      <c r="CJ1443" s="113">
        <v>0</v>
      </c>
      <c r="CK1443" s="113">
        <v>0</v>
      </c>
      <c r="CL1443" s="113">
        <v>0</v>
      </c>
      <c r="CM1443" s="113">
        <v>0</v>
      </c>
      <c r="CN1443" s="185">
        <v>0</v>
      </c>
      <c r="CO1443" s="181">
        <v>520</v>
      </c>
      <c r="CP1443" s="187">
        <v>0</v>
      </c>
      <c r="CQ1443" s="173">
        <v>0</v>
      </c>
      <c r="CR1443" s="173">
        <v>1.857142857142857</v>
      </c>
      <c r="CS1443" s="173"/>
      <c r="CT1443" s="173"/>
      <c r="CU1443" s="253">
        <v>2791</v>
      </c>
      <c r="CV1443" s="220"/>
      <c r="CW1443" s="254">
        <f t="shared" si="154"/>
        <v>520</v>
      </c>
      <c r="CX1443" s="15">
        <f t="shared" si="155"/>
        <v>0</v>
      </c>
      <c r="CY1443" s="241">
        <f t="shared" si="156"/>
        <v>0</v>
      </c>
      <c r="CZ1443" s="241" t="str">
        <f>IFERROR(ROUND(CY1443/#REF!,1),"")</f>
        <v/>
      </c>
      <c r="DA1443" s="254">
        <f t="shared" si="157"/>
        <v>520</v>
      </c>
      <c r="DB1443" s="246">
        <f t="shared" si="158"/>
        <v>0</v>
      </c>
      <c r="DC1443" s="195"/>
      <c r="DD1443" s="15" t="str">
        <f>IFERROR(#REF!-AO1443,"")</f>
        <v/>
      </c>
      <c r="DE1443" s="195"/>
      <c r="DF1443" s="266" t="str">
        <f>IFERROR(#REF!-L1443,"")</f>
        <v/>
      </c>
      <c r="DG1443" s="228" t="e">
        <f>IF(#REF!&gt;AP1443,0,1)</f>
        <v>#REF!</v>
      </c>
      <c r="DH1443" s="228">
        <f t="shared" si="159"/>
        <v>0</v>
      </c>
      <c r="DI1443" s="228">
        <f t="shared" si="160"/>
        <v>1</v>
      </c>
    </row>
    <row r="1444" spans="1:113" ht="20.25" customHeight="1" x14ac:dyDescent="0.2">
      <c r="A1444">
        <v>2022</v>
      </c>
      <c r="B1444">
        <v>3</v>
      </c>
      <c r="C1444" s="261">
        <v>44622</v>
      </c>
      <c r="D1444">
        <v>53</v>
      </c>
      <c r="E1444">
        <v>131</v>
      </c>
      <c r="F1444"/>
      <c r="G1444" s="194" t="s">
        <v>503</v>
      </c>
      <c r="H1444" s="241" t="s">
        <v>504</v>
      </c>
      <c r="I1444" s="241" t="s">
        <v>225</v>
      </c>
      <c r="J1444" s="241">
        <v>25</v>
      </c>
      <c r="K1444" s="241">
        <v>1</v>
      </c>
      <c r="L1444" s="262">
        <v>10</v>
      </c>
      <c r="M1444" s="263">
        <v>9</v>
      </c>
      <c r="N1444" s="264">
        <v>10</v>
      </c>
      <c r="O1444" s="190"/>
      <c r="P1444" s="190"/>
      <c r="Q1444" s="190"/>
      <c r="R1444" s="190"/>
      <c r="S1444" s="190"/>
      <c r="T1444" s="190"/>
      <c r="U1444" s="190"/>
      <c r="V1444" s="190"/>
      <c r="W1444" s="190"/>
      <c r="X1444" s="190"/>
      <c r="Y1444" s="172"/>
      <c r="Z1444" s="172"/>
      <c r="AA1444" s="190"/>
      <c r="AB1444" s="190"/>
      <c r="AC1444" s="190"/>
      <c r="AD1444" s="190"/>
      <c r="AE1444" s="190"/>
      <c r="AF1444" s="190"/>
      <c r="AG1444" s="190"/>
      <c r="AH1444" s="190"/>
      <c r="AI1444" s="190"/>
      <c r="AJ1444" s="190"/>
      <c r="AK1444" s="172"/>
      <c r="AL1444" s="172"/>
      <c r="AM1444" s="265"/>
      <c r="AN1444" s="265"/>
      <c r="AO1444" s="183">
        <v>910</v>
      </c>
      <c r="AP1444" s="184">
        <v>99</v>
      </c>
      <c r="AQ1444" s="182"/>
      <c r="AR1444" s="182"/>
      <c r="AS1444" s="182"/>
      <c r="AT1444" s="182"/>
      <c r="AU1444" s="182">
        <v>400</v>
      </c>
      <c r="AV1444" s="182"/>
      <c r="AW1444" s="182"/>
      <c r="AX1444" s="182"/>
      <c r="AY1444" s="182"/>
      <c r="AZ1444" s="182"/>
      <c r="BA1444" s="182"/>
      <c r="BB1444" s="182"/>
      <c r="BC1444" s="182"/>
      <c r="BD1444" s="182"/>
      <c r="BE1444" s="182"/>
      <c r="BF1444" s="182"/>
      <c r="BG1444" s="182"/>
      <c r="BH1444" s="182"/>
      <c r="BI1444" s="182"/>
      <c r="BJ1444" s="182"/>
      <c r="BK1444" s="182"/>
      <c r="BL1444" s="182"/>
      <c r="BM1444" s="182"/>
      <c r="BN1444" s="182"/>
      <c r="BO1444" s="182"/>
      <c r="BP1444" s="182"/>
      <c r="BQ1444" s="228" t="s">
        <v>180</v>
      </c>
      <c r="BR1444" s="228" t="s">
        <v>266</v>
      </c>
      <c r="BS1444" s="228" t="s">
        <v>505</v>
      </c>
      <c r="BT1444" s="228"/>
      <c r="BU1444" s="228">
        <v>9</v>
      </c>
      <c r="BV1444" s="228" t="s">
        <v>503</v>
      </c>
      <c r="BW1444" s="228"/>
      <c r="BX1444" s="186">
        <v>0</v>
      </c>
      <c r="BY1444" s="182">
        <v>0</v>
      </c>
      <c r="BZ1444" s="182">
        <v>0</v>
      </c>
      <c r="CA1444" s="182">
        <v>400</v>
      </c>
      <c r="CB1444" s="182">
        <v>0</v>
      </c>
      <c r="CC1444" s="182">
        <v>0</v>
      </c>
      <c r="CD1444" s="182">
        <v>0</v>
      </c>
      <c r="CE1444" s="228">
        <v>0</v>
      </c>
      <c r="CF1444" s="228">
        <v>0</v>
      </c>
      <c r="CG1444" s="113">
        <v>0</v>
      </c>
      <c r="CH1444" s="113">
        <v>0</v>
      </c>
      <c r="CI1444" s="113">
        <v>0</v>
      </c>
      <c r="CJ1444" s="113">
        <v>0</v>
      </c>
      <c r="CK1444" s="113">
        <v>0</v>
      </c>
      <c r="CL1444" s="113">
        <v>0</v>
      </c>
      <c r="CM1444" s="113">
        <v>0</v>
      </c>
      <c r="CN1444" s="185">
        <v>0</v>
      </c>
      <c r="CO1444" s="181">
        <v>400</v>
      </c>
      <c r="CP1444" s="187">
        <v>0</v>
      </c>
      <c r="CQ1444" s="173">
        <v>0</v>
      </c>
      <c r="CR1444" s="173">
        <v>40</v>
      </c>
      <c r="CS1444" s="173"/>
      <c r="CT1444" s="173"/>
      <c r="CU1444" s="253">
        <v>2791</v>
      </c>
      <c r="CV1444" s="220"/>
      <c r="CW1444" s="254">
        <f t="shared" si="154"/>
        <v>400</v>
      </c>
      <c r="CX1444" s="15">
        <f t="shared" si="155"/>
        <v>0</v>
      </c>
      <c r="CY1444" s="241">
        <f t="shared" si="156"/>
        <v>0</v>
      </c>
      <c r="CZ1444" s="241" t="str">
        <f>IFERROR(ROUND(CY1444/#REF!,1),"")</f>
        <v/>
      </c>
      <c r="DA1444" s="254">
        <f t="shared" si="157"/>
        <v>400</v>
      </c>
      <c r="DB1444" s="246">
        <f t="shared" si="158"/>
        <v>0</v>
      </c>
      <c r="DC1444" s="195"/>
      <c r="DD1444" s="15" t="str">
        <f>IFERROR(#REF!-AO1444,"")</f>
        <v/>
      </c>
      <c r="DE1444" s="195"/>
      <c r="DF1444" s="266" t="str">
        <f>IFERROR(#REF!-L1444,"")</f>
        <v/>
      </c>
      <c r="DG1444" s="228" t="e">
        <f>IF(#REF!&gt;AP1444,0,1)</f>
        <v>#REF!</v>
      </c>
      <c r="DH1444" s="228">
        <f t="shared" si="159"/>
        <v>0</v>
      </c>
      <c r="DI1444" s="228">
        <f t="shared" si="160"/>
        <v>1</v>
      </c>
    </row>
    <row r="1445" spans="1:113" ht="20.25" customHeight="1" x14ac:dyDescent="0.2">
      <c r="A1445">
        <v>2022</v>
      </c>
      <c r="B1445">
        <v>3</v>
      </c>
      <c r="C1445" s="261">
        <v>44623</v>
      </c>
      <c r="D1445">
        <v>137</v>
      </c>
      <c r="E1445">
        <v>273</v>
      </c>
      <c r="F1445">
        <v>2</v>
      </c>
      <c r="G1445" s="194" t="s">
        <v>174</v>
      </c>
      <c r="H1445" s="241" t="s">
        <v>175</v>
      </c>
      <c r="I1445" s="241" t="s">
        <v>169</v>
      </c>
      <c r="J1445" s="241">
        <v>3</v>
      </c>
      <c r="K1445" s="241">
        <v>2</v>
      </c>
      <c r="L1445" s="262">
        <v>564</v>
      </c>
      <c r="M1445" s="263">
        <v>524</v>
      </c>
      <c r="N1445" s="264">
        <v>603</v>
      </c>
      <c r="O1445" s="190"/>
      <c r="P1445" s="190"/>
      <c r="Q1445" s="190"/>
      <c r="R1445" s="190"/>
      <c r="S1445" s="190"/>
      <c r="T1445" s="190"/>
      <c r="U1445" s="190"/>
      <c r="V1445" s="190"/>
      <c r="W1445" s="190"/>
      <c r="X1445" s="190"/>
      <c r="Y1445" s="172"/>
      <c r="Z1445" s="172"/>
      <c r="AA1445" s="190"/>
      <c r="AB1445" s="190"/>
      <c r="AC1445" s="190"/>
      <c r="AD1445" s="190"/>
      <c r="AE1445" s="190"/>
      <c r="AF1445" s="190"/>
      <c r="AG1445" s="190"/>
      <c r="AH1445" s="190"/>
      <c r="AI1445" s="190"/>
      <c r="AJ1445" s="190"/>
      <c r="AK1445" s="172"/>
      <c r="AL1445" s="172"/>
      <c r="AM1445" s="265"/>
      <c r="AN1445" s="265"/>
      <c r="AO1445" s="183">
        <v>93</v>
      </c>
      <c r="AP1445" s="184">
        <v>116</v>
      </c>
      <c r="AQ1445" s="182"/>
      <c r="AR1445" s="182"/>
      <c r="AS1445" s="182"/>
      <c r="AT1445" s="182"/>
      <c r="AU1445" s="182">
        <v>18</v>
      </c>
      <c r="AV1445" s="182"/>
      <c r="AW1445" s="182"/>
      <c r="AX1445" s="182"/>
      <c r="AY1445" s="182"/>
      <c r="AZ1445" s="182"/>
      <c r="BA1445" s="182"/>
      <c r="BB1445" s="182"/>
      <c r="BC1445" s="182"/>
      <c r="BD1445" s="182"/>
      <c r="BE1445" s="182"/>
      <c r="BF1445" s="182"/>
      <c r="BG1445" s="182"/>
      <c r="BH1445" s="182"/>
      <c r="BI1445" s="182"/>
      <c r="BJ1445" s="182"/>
      <c r="BK1445" s="182"/>
      <c r="BL1445" s="182"/>
      <c r="BM1445" s="182"/>
      <c r="BN1445" s="182"/>
      <c r="BO1445" s="182"/>
      <c r="BP1445" s="182"/>
      <c r="BQ1445" s="228" t="s">
        <v>176</v>
      </c>
      <c r="BR1445" s="228"/>
      <c r="BS1445" s="228"/>
      <c r="BT1445" s="228"/>
      <c r="BU1445" s="228">
        <v>9</v>
      </c>
      <c r="BV1445" s="228" t="s">
        <v>177</v>
      </c>
      <c r="BW1445" s="228" t="s">
        <v>173</v>
      </c>
      <c r="BX1445" s="186">
        <v>0</v>
      </c>
      <c r="BY1445" s="182">
        <v>0</v>
      </c>
      <c r="BZ1445" s="182">
        <v>0</v>
      </c>
      <c r="CA1445" s="182">
        <v>18</v>
      </c>
      <c r="CB1445" s="182">
        <v>0</v>
      </c>
      <c r="CC1445" s="182">
        <v>0</v>
      </c>
      <c r="CD1445" s="182">
        <v>0</v>
      </c>
      <c r="CE1445" s="228">
        <v>0</v>
      </c>
      <c r="CF1445" s="228">
        <v>0</v>
      </c>
      <c r="CG1445" s="113">
        <v>0</v>
      </c>
      <c r="CH1445" s="113">
        <v>0</v>
      </c>
      <c r="CI1445" s="113">
        <v>0</v>
      </c>
      <c r="CJ1445" s="113">
        <v>0</v>
      </c>
      <c r="CK1445" s="113">
        <v>0</v>
      </c>
      <c r="CL1445" s="113">
        <v>0</v>
      </c>
      <c r="CM1445" s="113">
        <v>0</v>
      </c>
      <c r="CN1445" s="185">
        <v>0</v>
      </c>
      <c r="CO1445" s="181">
        <v>18</v>
      </c>
      <c r="CP1445" s="187">
        <v>0</v>
      </c>
      <c r="CQ1445" s="173">
        <v>0</v>
      </c>
      <c r="CR1445" s="173">
        <v>3.1914893617021267E-2</v>
      </c>
      <c r="CS1445" s="173"/>
      <c r="CT1445" s="173"/>
      <c r="CU1445" s="253">
        <v>2791</v>
      </c>
      <c r="CV1445" s="220"/>
      <c r="CW1445" s="254">
        <f t="shared" si="154"/>
        <v>18</v>
      </c>
      <c r="CX1445" s="15">
        <f t="shared" si="155"/>
        <v>0</v>
      </c>
      <c r="CY1445" s="241">
        <f t="shared" si="156"/>
        <v>0</v>
      </c>
      <c r="CZ1445" s="241" t="str">
        <f>IFERROR(ROUND(CY1445/#REF!,1),"")</f>
        <v/>
      </c>
      <c r="DA1445" s="254">
        <f t="shared" si="157"/>
        <v>18</v>
      </c>
      <c r="DB1445" s="246">
        <f t="shared" si="158"/>
        <v>0</v>
      </c>
      <c r="DC1445" s="195"/>
      <c r="DD1445" s="15" t="str">
        <f>IFERROR(#REF!-AO1445,"")</f>
        <v/>
      </c>
      <c r="DE1445" s="195"/>
      <c r="DF1445" s="266" t="str">
        <f>IFERROR(#REF!-L1445,"")</f>
        <v/>
      </c>
      <c r="DG1445" s="228" t="e">
        <f>IF(#REF!&gt;AP1445,0,1)</f>
        <v>#REF!</v>
      </c>
      <c r="DH1445" s="228">
        <f t="shared" si="159"/>
        <v>0</v>
      </c>
      <c r="DI1445" s="228">
        <f t="shared" si="160"/>
        <v>1</v>
      </c>
    </row>
    <row r="1446" spans="1:113" ht="20.25" customHeight="1" x14ac:dyDescent="0.2">
      <c r="A1446">
        <v>2022</v>
      </c>
      <c r="B1446">
        <v>3</v>
      </c>
      <c r="C1446" s="261">
        <v>44623</v>
      </c>
      <c r="D1446">
        <v>377</v>
      </c>
      <c r="E1446">
        <v>439</v>
      </c>
      <c r="F1446">
        <v>2</v>
      </c>
      <c r="G1446" s="194" t="s">
        <v>223</v>
      </c>
      <c r="H1446" s="241" t="s">
        <v>224</v>
      </c>
      <c r="I1446" s="241" t="s">
        <v>169</v>
      </c>
      <c r="J1446" s="241">
        <v>4</v>
      </c>
      <c r="K1446" s="241">
        <v>1</v>
      </c>
      <c r="L1446" s="262">
        <v>343</v>
      </c>
      <c r="M1446" s="263">
        <v>308</v>
      </c>
      <c r="N1446" s="264">
        <v>377</v>
      </c>
      <c r="O1446" s="190">
        <v>415</v>
      </c>
      <c r="P1446" s="190">
        <v>401</v>
      </c>
      <c r="Q1446" s="190"/>
      <c r="R1446" s="190">
        <v>411</v>
      </c>
      <c r="S1446" s="190">
        <v>419</v>
      </c>
      <c r="T1446" s="190">
        <v>357</v>
      </c>
      <c r="U1446" s="190">
        <v>351</v>
      </c>
      <c r="V1446" s="190"/>
      <c r="W1446" s="190">
        <v>349</v>
      </c>
      <c r="X1446" s="190">
        <v>340</v>
      </c>
      <c r="Y1446" s="172">
        <v>297</v>
      </c>
      <c r="Z1446" s="172">
        <v>310</v>
      </c>
      <c r="AA1446" s="190">
        <v>404</v>
      </c>
      <c r="AB1446" s="190">
        <v>365</v>
      </c>
      <c r="AC1446" s="190">
        <v>374</v>
      </c>
      <c r="AD1446" s="190">
        <v>380</v>
      </c>
      <c r="AE1446" s="190">
        <v>387</v>
      </c>
      <c r="AF1446" s="190">
        <v>341</v>
      </c>
      <c r="AG1446" s="190">
        <v>324</v>
      </c>
      <c r="AH1446" s="190">
        <v>354</v>
      </c>
      <c r="AI1446" s="190">
        <v>362</v>
      </c>
      <c r="AJ1446" s="190">
        <v>358</v>
      </c>
      <c r="AK1446" s="172">
        <v>210</v>
      </c>
      <c r="AL1446" s="172">
        <v>208</v>
      </c>
      <c r="AM1446" s="265">
        <v>395.11111111111109</v>
      </c>
      <c r="AN1446" s="265">
        <v>348.44444444444451</v>
      </c>
      <c r="AO1446" s="183">
        <v>45</v>
      </c>
      <c r="AP1446" s="184">
        <v>320</v>
      </c>
      <c r="AQ1446" s="182">
        <v>56.195121951219512</v>
      </c>
      <c r="AR1446" s="182">
        <v>256.25</v>
      </c>
      <c r="AS1446" s="182"/>
      <c r="AT1446" s="182"/>
      <c r="AU1446" s="182">
        <v>420</v>
      </c>
      <c r="AV1446" s="182">
        <v>2</v>
      </c>
      <c r="AW1446" s="182">
        <v>2</v>
      </c>
      <c r="AX1446" s="182">
        <v>2</v>
      </c>
      <c r="AY1446" s="182"/>
      <c r="AZ1446" s="182"/>
      <c r="BA1446" s="182"/>
      <c r="BB1446" s="182"/>
      <c r="BC1446" s="182"/>
      <c r="BD1446" s="182"/>
      <c r="BE1446" s="182"/>
      <c r="BF1446" s="182"/>
      <c r="BG1446" s="182">
        <v>460</v>
      </c>
      <c r="BH1446" s="182">
        <v>2</v>
      </c>
      <c r="BI1446" s="182">
        <v>1</v>
      </c>
      <c r="BJ1446" s="182">
        <v>3</v>
      </c>
      <c r="BK1446" s="182"/>
      <c r="BL1446" s="182"/>
      <c r="BM1446" s="182"/>
      <c r="BN1446" s="182"/>
      <c r="BO1446" s="182"/>
      <c r="BP1446" s="182"/>
      <c r="BQ1446" s="228" t="s">
        <v>180</v>
      </c>
      <c r="BR1446" s="228" t="s">
        <v>192</v>
      </c>
      <c r="BS1446" s="228" t="s">
        <v>243</v>
      </c>
      <c r="BT1446" s="228"/>
      <c r="BU1446" s="228">
        <v>9</v>
      </c>
      <c r="BV1446" s="228" t="s">
        <v>223</v>
      </c>
      <c r="BW1446" s="228" t="s">
        <v>173</v>
      </c>
      <c r="BX1446" s="186">
        <v>0</v>
      </c>
      <c r="BY1446" s="182">
        <v>6</v>
      </c>
      <c r="BZ1446" s="182">
        <v>6</v>
      </c>
      <c r="CA1446" s="182">
        <v>426</v>
      </c>
      <c r="CB1446" s="182">
        <v>6</v>
      </c>
      <c r="CC1446" s="182">
        <v>6</v>
      </c>
      <c r="CD1446" s="182">
        <v>466</v>
      </c>
      <c r="CE1446" s="228">
        <v>4</v>
      </c>
      <c r="CF1446" s="228">
        <v>3</v>
      </c>
      <c r="CG1446" s="113">
        <v>5</v>
      </c>
      <c r="CH1446" s="113">
        <v>0</v>
      </c>
      <c r="CI1446" s="113">
        <v>0</v>
      </c>
      <c r="CJ1446" s="113">
        <v>0</v>
      </c>
      <c r="CK1446" s="113">
        <v>0</v>
      </c>
      <c r="CL1446" s="113">
        <v>0</v>
      </c>
      <c r="CM1446" s="113">
        <v>0</v>
      </c>
      <c r="CN1446" s="185">
        <v>12</v>
      </c>
      <c r="CO1446" s="181">
        <v>892</v>
      </c>
      <c r="CP1446" s="187">
        <v>1.345291479820628E-2</v>
      </c>
      <c r="CQ1446" s="173">
        <v>3.4985422740524783E-2</v>
      </c>
      <c r="CR1446" s="173">
        <v>2.600583090379009</v>
      </c>
      <c r="CS1446" s="173">
        <v>3.4438775510204078E-2</v>
      </c>
      <c r="CT1446" s="173">
        <v>2.559948979591836</v>
      </c>
      <c r="CU1446" s="253">
        <v>2791</v>
      </c>
      <c r="CV1446" s="220">
        <v>-1</v>
      </c>
      <c r="CW1446" s="254">
        <f t="shared" si="154"/>
        <v>880</v>
      </c>
      <c r="CX1446" s="15">
        <f t="shared" si="155"/>
        <v>12</v>
      </c>
      <c r="CY1446" s="241">
        <f t="shared" si="156"/>
        <v>12</v>
      </c>
      <c r="CZ1446" s="241" t="str">
        <f>IFERROR(ROUND(CY1446/#REF!,1),"")</f>
        <v/>
      </c>
      <c r="DA1446" s="254">
        <f t="shared" si="157"/>
        <v>892</v>
      </c>
      <c r="DB1446" s="246">
        <f t="shared" si="158"/>
        <v>1.3452914798206279E-2</v>
      </c>
      <c r="DC1446" s="195"/>
      <c r="DD1446" s="15" t="str">
        <f>IFERROR(#REF!-AO1446,"")</f>
        <v/>
      </c>
      <c r="DE1446" s="195"/>
      <c r="DF1446" s="266" t="str">
        <f>IFERROR(#REF!-L1446,"")</f>
        <v/>
      </c>
      <c r="DG1446" s="228" t="e">
        <f>IF(#REF!&gt;AP1446,0,1)</f>
        <v>#REF!</v>
      </c>
      <c r="DH1446" s="228">
        <f t="shared" si="159"/>
        <v>1</v>
      </c>
      <c r="DI1446" s="228">
        <f t="shared" si="160"/>
        <v>1</v>
      </c>
    </row>
    <row r="1447" spans="1:113" ht="20.25" customHeight="1" x14ac:dyDescent="0.2">
      <c r="A1447">
        <v>2022</v>
      </c>
      <c r="B1447">
        <v>3</v>
      </c>
      <c r="C1447" s="261">
        <v>44623</v>
      </c>
      <c r="D1447">
        <v>384</v>
      </c>
      <c r="E1447">
        <v>556</v>
      </c>
      <c r="F1447">
        <v>2</v>
      </c>
      <c r="G1447" s="194" t="s">
        <v>202</v>
      </c>
      <c r="H1447" s="241" t="s">
        <v>203</v>
      </c>
      <c r="I1447" s="241" t="s">
        <v>169</v>
      </c>
      <c r="J1447" s="241">
        <v>1</v>
      </c>
      <c r="K1447" s="241">
        <v>6</v>
      </c>
      <c r="L1447" s="262">
        <v>1066</v>
      </c>
      <c r="M1447" s="263">
        <v>1003</v>
      </c>
      <c r="N1447" s="264">
        <v>1141</v>
      </c>
      <c r="O1447" s="190">
        <v>2007</v>
      </c>
      <c r="P1447" s="190">
        <v>1914</v>
      </c>
      <c r="Q1447" s="190"/>
      <c r="R1447" s="190">
        <v>1784</v>
      </c>
      <c r="S1447" s="190">
        <v>1766</v>
      </c>
      <c r="T1447" s="190">
        <v>1398</v>
      </c>
      <c r="U1447" s="190">
        <v>1358</v>
      </c>
      <c r="V1447" s="190"/>
      <c r="W1447" s="190">
        <v>1311</v>
      </c>
      <c r="X1447" s="190">
        <v>1290</v>
      </c>
      <c r="Y1447" s="172"/>
      <c r="Z1447" s="172"/>
      <c r="AA1447" s="190">
        <v>1840</v>
      </c>
      <c r="AB1447" s="190">
        <v>1806</v>
      </c>
      <c r="AC1447" s="190">
        <v>1793</v>
      </c>
      <c r="AD1447" s="190">
        <v>1499</v>
      </c>
      <c r="AE1447" s="190">
        <v>1766</v>
      </c>
      <c r="AF1447" s="190">
        <v>1370</v>
      </c>
      <c r="AG1447" s="190">
        <v>1333</v>
      </c>
      <c r="AH1447" s="190">
        <v>1290</v>
      </c>
      <c r="AI1447" s="190">
        <v>1292</v>
      </c>
      <c r="AJ1447" s="190">
        <v>1282</v>
      </c>
      <c r="AK1447" s="172"/>
      <c r="AL1447" s="172"/>
      <c r="AM1447" s="265">
        <v>1797.2222222222219</v>
      </c>
      <c r="AN1447" s="265">
        <v>1324.8888888888889</v>
      </c>
      <c r="AO1447" s="183">
        <v>21</v>
      </c>
      <c r="AP1447" s="184">
        <v>180</v>
      </c>
      <c r="AQ1447" s="182"/>
      <c r="AR1447" s="182"/>
      <c r="AS1447" s="182"/>
      <c r="AT1447" s="182"/>
      <c r="AU1447" s="182">
        <v>216</v>
      </c>
      <c r="AV1447" s="182">
        <v>10</v>
      </c>
      <c r="AW1447" s="182">
        <v>10</v>
      </c>
      <c r="AX1447" s="182">
        <v>10</v>
      </c>
      <c r="AY1447" s="182"/>
      <c r="AZ1447" s="182"/>
      <c r="BA1447" s="182"/>
      <c r="BB1447" s="182"/>
      <c r="BC1447" s="182"/>
      <c r="BD1447" s="182"/>
      <c r="BE1447" s="182"/>
      <c r="BF1447" s="182"/>
      <c r="BG1447" s="182">
        <v>192</v>
      </c>
      <c r="BH1447" s="182">
        <v>8</v>
      </c>
      <c r="BI1447" s="182">
        <v>8</v>
      </c>
      <c r="BJ1447" s="182">
        <v>14</v>
      </c>
      <c r="BK1447" s="182"/>
      <c r="BL1447" s="182"/>
      <c r="BM1447" s="182"/>
      <c r="BN1447" s="182"/>
      <c r="BO1447" s="182"/>
      <c r="BP1447" s="182"/>
      <c r="BQ1447" s="228" t="s">
        <v>185</v>
      </c>
      <c r="BR1447" s="228" t="s">
        <v>186</v>
      </c>
      <c r="BS1447" s="228" t="s">
        <v>204</v>
      </c>
      <c r="BT1447" s="228" t="s">
        <v>188</v>
      </c>
      <c r="BU1447" s="228">
        <v>9</v>
      </c>
      <c r="BV1447" s="228" t="s">
        <v>205</v>
      </c>
      <c r="BW1447" s="228" t="s">
        <v>173</v>
      </c>
      <c r="BX1447" s="186">
        <v>0</v>
      </c>
      <c r="BY1447" s="182">
        <v>30</v>
      </c>
      <c r="BZ1447" s="182">
        <v>5</v>
      </c>
      <c r="CA1447" s="182">
        <v>221</v>
      </c>
      <c r="CB1447" s="182">
        <v>30</v>
      </c>
      <c r="CC1447" s="182">
        <v>5</v>
      </c>
      <c r="CD1447" s="182">
        <v>197</v>
      </c>
      <c r="CE1447" s="228">
        <v>3</v>
      </c>
      <c r="CF1447" s="228">
        <v>3</v>
      </c>
      <c r="CG1447" s="113">
        <v>4</v>
      </c>
      <c r="CH1447" s="113">
        <v>0</v>
      </c>
      <c r="CI1447" s="113">
        <v>0</v>
      </c>
      <c r="CJ1447" s="113">
        <v>0</v>
      </c>
      <c r="CK1447" s="113">
        <v>0</v>
      </c>
      <c r="CL1447" s="113">
        <v>0</v>
      </c>
      <c r="CM1447" s="113">
        <v>0</v>
      </c>
      <c r="CN1447" s="185">
        <v>10</v>
      </c>
      <c r="CO1447" s="181">
        <v>418</v>
      </c>
      <c r="CP1447" s="187">
        <v>2.3923444976076551E-2</v>
      </c>
      <c r="CQ1447" s="173">
        <v>9.3808630393996256E-3</v>
      </c>
      <c r="CR1447" s="173">
        <v>0.39212007504690433</v>
      </c>
      <c r="CS1447" s="173">
        <v>7.5478027507547814E-3</v>
      </c>
      <c r="CT1447" s="173">
        <v>0.31549815498154982</v>
      </c>
      <c r="CU1447" s="253">
        <v>2791</v>
      </c>
      <c r="CV1447" s="220">
        <v>-1</v>
      </c>
      <c r="CW1447" s="254">
        <f t="shared" si="154"/>
        <v>408</v>
      </c>
      <c r="CX1447" s="15">
        <f t="shared" si="155"/>
        <v>60</v>
      </c>
      <c r="CY1447" s="241">
        <f t="shared" si="156"/>
        <v>10</v>
      </c>
      <c r="CZ1447" s="241" t="str">
        <f>IFERROR(ROUND(CY1447/#REF!,1),"")</f>
        <v/>
      </c>
      <c r="DA1447" s="254">
        <f t="shared" si="157"/>
        <v>418</v>
      </c>
      <c r="DB1447" s="246">
        <f t="shared" si="158"/>
        <v>2.3923444976076555E-2</v>
      </c>
      <c r="DC1447" s="195"/>
      <c r="DD1447" s="15" t="str">
        <f>IFERROR(#REF!-AO1447,"")</f>
        <v/>
      </c>
      <c r="DE1447" s="195"/>
      <c r="DF1447" s="266" t="str">
        <f>IFERROR(#REF!-L1447,"")</f>
        <v/>
      </c>
      <c r="DG1447" s="228" t="e">
        <f>IF(#REF!&gt;AP1447,0,1)</f>
        <v>#REF!</v>
      </c>
      <c r="DH1447" s="228">
        <f t="shared" si="159"/>
        <v>1</v>
      </c>
      <c r="DI1447" s="228">
        <f t="shared" si="160"/>
        <v>0</v>
      </c>
    </row>
    <row r="1448" spans="1:113" ht="20.25" customHeight="1" x14ac:dyDescent="0.2">
      <c r="A1448">
        <v>2022</v>
      </c>
      <c r="B1448">
        <v>3</v>
      </c>
      <c r="C1448" s="261">
        <v>44623</v>
      </c>
      <c r="D1448">
        <v>384</v>
      </c>
      <c r="E1448">
        <v>557</v>
      </c>
      <c r="F1448">
        <v>2</v>
      </c>
      <c r="G1448" s="194" t="s">
        <v>206</v>
      </c>
      <c r="H1448" s="241" t="s">
        <v>207</v>
      </c>
      <c r="I1448" s="241" t="s">
        <v>169</v>
      </c>
      <c r="J1448" s="241">
        <v>1</v>
      </c>
      <c r="K1448" s="241">
        <v>6</v>
      </c>
      <c r="L1448" s="262">
        <v>182</v>
      </c>
      <c r="M1448" s="263">
        <v>171</v>
      </c>
      <c r="N1448" s="264">
        <v>194</v>
      </c>
      <c r="O1448" s="190"/>
      <c r="P1448" s="190"/>
      <c r="Q1448" s="190"/>
      <c r="R1448" s="190"/>
      <c r="S1448" s="190"/>
      <c r="T1448" s="190"/>
      <c r="U1448" s="190"/>
      <c r="V1448" s="190"/>
      <c r="W1448" s="190"/>
      <c r="X1448" s="190"/>
      <c r="Y1448" s="172">
        <v>154</v>
      </c>
      <c r="Z1448" s="172">
        <v>142</v>
      </c>
      <c r="AA1448" s="190"/>
      <c r="AB1448" s="190"/>
      <c r="AC1448" s="190"/>
      <c r="AD1448" s="190"/>
      <c r="AE1448" s="190"/>
      <c r="AF1448" s="190"/>
      <c r="AG1448" s="190"/>
      <c r="AH1448" s="190"/>
      <c r="AI1448" s="190"/>
      <c r="AJ1448" s="190"/>
      <c r="AK1448" s="172">
        <v>129</v>
      </c>
      <c r="AL1448" s="172">
        <v>133</v>
      </c>
      <c r="AM1448" s="265"/>
      <c r="AN1448" s="265"/>
      <c r="AO1448" s="183">
        <v>21</v>
      </c>
      <c r="AP1448" s="184">
        <v>180</v>
      </c>
      <c r="AQ1448" s="182">
        <v>25.806451612903221</v>
      </c>
      <c r="AR1448" s="182">
        <v>139.5</v>
      </c>
      <c r="AS1448" s="182"/>
      <c r="AT1448" s="182"/>
      <c r="AU1448" s="182"/>
      <c r="AV1448" s="182"/>
      <c r="AW1448" s="182"/>
      <c r="AX1448" s="182"/>
      <c r="AY1448" s="182"/>
      <c r="AZ1448" s="182"/>
      <c r="BA1448" s="182"/>
      <c r="BB1448" s="182"/>
      <c r="BC1448" s="182"/>
      <c r="BD1448" s="182"/>
      <c r="BE1448" s="182"/>
      <c r="BF1448" s="182"/>
      <c r="BG1448" s="182"/>
      <c r="BH1448" s="182"/>
      <c r="BI1448" s="182"/>
      <c r="BJ1448" s="182"/>
      <c r="BK1448" s="182"/>
      <c r="BL1448" s="182"/>
      <c r="BM1448" s="182"/>
      <c r="BN1448" s="182"/>
      <c r="BO1448" s="182"/>
      <c r="BP1448" s="182"/>
      <c r="BQ1448" s="228" t="s">
        <v>185</v>
      </c>
      <c r="BR1448" s="228" t="s">
        <v>186</v>
      </c>
      <c r="BS1448" s="228" t="s">
        <v>208</v>
      </c>
      <c r="BT1448" s="228" t="s">
        <v>209</v>
      </c>
      <c r="BU1448" s="228">
        <v>9</v>
      </c>
      <c r="BV1448" s="228" t="s">
        <v>205</v>
      </c>
      <c r="BW1448" s="228" t="s">
        <v>173</v>
      </c>
      <c r="BX1448" s="186">
        <v>0</v>
      </c>
      <c r="BY1448" s="182">
        <v>0</v>
      </c>
      <c r="BZ1448" s="182">
        <v>0</v>
      </c>
      <c r="CA1448" s="182">
        <v>0</v>
      </c>
      <c r="CB1448" s="182">
        <v>0</v>
      </c>
      <c r="CC1448" s="182">
        <v>0</v>
      </c>
      <c r="CD1448" s="182">
        <v>0</v>
      </c>
      <c r="CE1448" s="228">
        <v>0</v>
      </c>
      <c r="CF1448" s="228">
        <v>0</v>
      </c>
      <c r="CG1448" s="113">
        <v>0</v>
      </c>
      <c r="CH1448" s="113">
        <v>0</v>
      </c>
      <c r="CI1448" s="113">
        <v>0</v>
      </c>
      <c r="CJ1448" s="113">
        <v>0</v>
      </c>
      <c r="CK1448" s="113">
        <v>0</v>
      </c>
      <c r="CL1448" s="113">
        <v>0</v>
      </c>
      <c r="CM1448" s="113">
        <v>0</v>
      </c>
      <c r="CN1448" s="185">
        <v>0</v>
      </c>
      <c r="CO1448" s="181">
        <v>0</v>
      </c>
      <c r="CP1448" s="187"/>
      <c r="CQ1448" s="173">
        <v>0</v>
      </c>
      <c r="CR1448" s="173">
        <v>0</v>
      </c>
      <c r="CS1448" s="173"/>
      <c r="CT1448" s="173"/>
      <c r="CU1448" s="253">
        <v>2791</v>
      </c>
      <c r="CV1448" s="220"/>
      <c r="CW1448" s="254">
        <f t="shared" si="154"/>
        <v>0</v>
      </c>
      <c r="CX1448" s="15">
        <f t="shared" si="155"/>
        <v>0</v>
      </c>
      <c r="CY1448" s="241">
        <f t="shared" si="156"/>
        <v>0</v>
      </c>
      <c r="CZ1448" s="241" t="str">
        <f>IFERROR(ROUND(CY1448/#REF!,1),"")</f>
        <v/>
      </c>
      <c r="DA1448" s="254">
        <f t="shared" si="157"/>
        <v>0</v>
      </c>
      <c r="DB1448" s="246" t="str">
        <f t="shared" si="158"/>
        <v/>
      </c>
      <c r="DC1448" s="195"/>
      <c r="DD1448" s="15" t="str">
        <f>IFERROR(#REF!-AO1448,"")</f>
        <v/>
      </c>
      <c r="DE1448" s="195"/>
      <c r="DF1448" s="266" t="str">
        <f>IFERROR(#REF!-L1448,"")</f>
        <v/>
      </c>
      <c r="DG1448" s="228" t="e">
        <f>IF(#REF!&gt;AP1448,0,1)</f>
        <v>#REF!</v>
      </c>
      <c r="DH1448" s="228">
        <f t="shared" si="159"/>
        <v>0</v>
      </c>
      <c r="DI1448" s="228">
        <f t="shared" si="160"/>
        <v>1</v>
      </c>
    </row>
    <row r="1449" spans="1:113" ht="20.25" customHeight="1" x14ac:dyDescent="0.2">
      <c r="A1449">
        <v>2022</v>
      </c>
      <c r="B1449">
        <v>3</v>
      </c>
      <c r="C1449" s="261">
        <v>44623</v>
      </c>
      <c r="D1449">
        <v>379</v>
      </c>
      <c r="E1449">
        <v>441</v>
      </c>
      <c r="F1449">
        <v>3</v>
      </c>
      <c r="G1449" s="194" t="s">
        <v>518</v>
      </c>
      <c r="H1449" s="241" t="s">
        <v>519</v>
      </c>
      <c r="I1449" s="241" t="s">
        <v>169</v>
      </c>
      <c r="J1449" s="241">
        <v>4</v>
      </c>
      <c r="K1449" s="241">
        <v>2</v>
      </c>
      <c r="L1449" s="262">
        <v>110</v>
      </c>
      <c r="M1449" s="263">
        <v>104</v>
      </c>
      <c r="N1449" s="264">
        <v>117</v>
      </c>
      <c r="O1449" s="190">
        <v>164</v>
      </c>
      <c r="P1449" s="190">
        <v>160</v>
      </c>
      <c r="Q1449" s="190"/>
      <c r="R1449" s="190">
        <v>156</v>
      </c>
      <c r="S1449" s="190">
        <v>157</v>
      </c>
      <c r="T1449" s="190">
        <v>110</v>
      </c>
      <c r="U1449" s="190">
        <v>108</v>
      </c>
      <c r="V1449" s="190"/>
      <c r="W1449" s="190">
        <v>111</v>
      </c>
      <c r="X1449" s="190">
        <v>109</v>
      </c>
      <c r="Y1449" s="172"/>
      <c r="Z1449" s="172"/>
      <c r="AA1449" s="190">
        <v>166</v>
      </c>
      <c r="AB1449" s="190">
        <v>178</v>
      </c>
      <c r="AC1449" s="190">
        <v>172</v>
      </c>
      <c r="AD1449" s="190">
        <v>171</v>
      </c>
      <c r="AE1449" s="190">
        <v>169</v>
      </c>
      <c r="AF1449" s="190">
        <v>110</v>
      </c>
      <c r="AG1449" s="190">
        <v>112</v>
      </c>
      <c r="AH1449" s="190">
        <v>111</v>
      </c>
      <c r="AI1449" s="190">
        <v>110</v>
      </c>
      <c r="AJ1449" s="190">
        <v>109</v>
      </c>
      <c r="AK1449" s="172"/>
      <c r="AL1449" s="172"/>
      <c r="AM1449" s="265">
        <v>165.88888888888891</v>
      </c>
      <c r="AN1449" s="265">
        <v>110</v>
      </c>
      <c r="AO1449" s="183">
        <v>120</v>
      </c>
      <c r="AP1449" s="184">
        <v>120</v>
      </c>
      <c r="AQ1449" s="182"/>
      <c r="AR1449" s="182"/>
      <c r="AS1449" s="182"/>
      <c r="AT1449" s="182"/>
      <c r="AU1449" s="182">
        <v>1092</v>
      </c>
      <c r="AV1449" s="182">
        <v>7</v>
      </c>
      <c r="AW1449" s="182">
        <v>8</v>
      </c>
      <c r="AX1449" s="182">
        <v>5</v>
      </c>
      <c r="AY1449" s="182"/>
      <c r="AZ1449" s="182"/>
      <c r="BA1449" s="182"/>
      <c r="BB1449" s="182"/>
      <c r="BC1449" s="182"/>
      <c r="BD1449" s="182"/>
      <c r="BE1449" s="182"/>
      <c r="BF1449" s="182"/>
      <c r="BG1449" s="182">
        <v>276</v>
      </c>
      <c r="BH1449" s="182">
        <v>8</v>
      </c>
      <c r="BI1449" s="182">
        <v>12</v>
      </c>
      <c r="BJ1449" s="182">
        <v>18</v>
      </c>
      <c r="BK1449" s="182"/>
      <c r="BL1449" s="182"/>
      <c r="BM1449" s="182"/>
      <c r="BN1449" s="182"/>
      <c r="BO1449" s="182"/>
      <c r="BP1449" s="182"/>
      <c r="BQ1449" s="228" t="s">
        <v>434</v>
      </c>
      <c r="BR1449" s="228" t="s">
        <v>435</v>
      </c>
      <c r="BS1449" s="228"/>
      <c r="BT1449" s="228"/>
      <c r="BU1449" s="228">
        <v>9</v>
      </c>
      <c r="BV1449" s="228" t="s">
        <v>520</v>
      </c>
      <c r="BW1449" s="228" t="s">
        <v>173</v>
      </c>
      <c r="BX1449" s="186">
        <v>0</v>
      </c>
      <c r="BY1449" s="182">
        <v>20</v>
      </c>
      <c r="BZ1449" s="182">
        <v>10</v>
      </c>
      <c r="CA1449" s="182">
        <v>1102</v>
      </c>
      <c r="CB1449" s="182">
        <v>38</v>
      </c>
      <c r="CC1449" s="182">
        <v>19</v>
      </c>
      <c r="CD1449" s="182">
        <v>295</v>
      </c>
      <c r="CE1449" s="228">
        <v>7</v>
      </c>
      <c r="CF1449" s="228">
        <v>10</v>
      </c>
      <c r="CG1449" s="113">
        <v>11</v>
      </c>
      <c r="CH1449" s="113">
        <v>0</v>
      </c>
      <c r="CI1449" s="113">
        <v>0</v>
      </c>
      <c r="CJ1449" s="113">
        <v>0</v>
      </c>
      <c r="CK1449" s="113">
        <v>0</v>
      </c>
      <c r="CL1449" s="113">
        <v>0</v>
      </c>
      <c r="CM1449" s="113">
        <v>0</v>
      </c>
      <c r="CN1449" s="185">
        <v>29</v>
      </c>
      <c r="CO1449" s="181">
        <v>1397</v>
      </c>
      <c r="CP1449" s="187">
        <v>2.075876879026485E-2</v>
      </c>
      <c r="CQ1449" s="173">
        <v>0.26363636363636361</v>
      </c>
      <c r="CR1449" s="173">
        <v>12.7</v>
      </c>
      <c r="CS1449" s="173">
        <v>0.26363636363636361</v>
      </c>
      <c r="CT1449" s="173">
        <v>12.7</v>
      </c>
      <c r="CU1449" s="253">
        <v>2791</v>
      </c>
      <c r="CV1449" s="220">
        <v>-1</v>
      </c>
      <c r="CW1449" s="254">
        <f t="shared" si="154"/>
        <v>1368</v>
      </c>
      <c r="CX1449" s="15">
        <f t="shared" si="155"/>
        <v>58</v>
      </c>
      <c r="CY1449" s="241">
        <f t="shared" si="156"/>
        <v>29</v>
      </c>
      <c r="CZ1449" s="241" t="str">
        <f>IFERROR(ROUND(CY1449/#REF!,1),"")</f>
        <v/>
      </c>
      <c r="DA1449" s="254">
        <f t="shared" si="157"/>
        <v>1397</v>
      </c>
      <c r="DB1449" s="246">
        <f t="shared" si="158"/>
        <v>2.0758768790264854E-2</v>
      </c>
      <c r="DC1449" s="195"/>
      <c r="DD1449" s="15" t="str">
        <f>IFERROR(#REF!-AO1449,"")</f>
        <v/>
      </c>
      <c r="DE1449" s="195"/>
      <c r="DF1449" s="266" t="str">
        <f>IFERROR(#REF!-L1449,"")</f>
        <v/>
      </c>
      <c r="DG1449" s="228" t="e">
        <f>IF(#REF!&gt;AP1449,0,1)</f>
        <v>#REF!</v>
      </c>
      <c r="DH1449" s="228">
        <f t="shared" si="159"/>
        <v>1</v>
      </c>
      <c r="DI1449" s="228">
        <f t="shared" si="160"/>
        <v>1</v>
      </c>
    </row>
    <row r="1450" spans="1:113" ht="20.25" customHeight="1" x14ac:dyDescent="0.2">
      <c r="A1450">
        <v>2022</v>
      </c>
      <c r="B1450">
        <v>3</v>
      </c>
      <c r="C1450" s="261">
        <v>44623</v>
      </c>
      <c r="D1450">
        <v>379</v>
      </c>
      <c r="E1450">
        <v>442</v>
      </c>
      <c r="F1450">
        <v>3</v>
      </c>
      <c r="G1450" s="194" t="s">
        <v>521</v>
      </c>
      <c r="H1450" s="241" t="s">
        <v>522</v>
      </c>
      <c r="I1450" s="241" t="s">
        <v>169</v>
      </c>
      <c r="J1450" s="241">
        <v>4</v>
      </c>
      <c r="K1450" s="241">
        <v>2</v>
      </c>
      <c r="L1450" s="262">
        <v>96</v>
      </c>
      <c r="M1450" s="263">
        <v>91</v>
      </c>
      <c r="N1450" s="264">
        <v>101</v>
      </c>
      <c r="O1450" s="190">
        <v>177</v>
      </c>
      <c r="P1450" s="190">
        <v>170</v>
      </c>
      <c r="Q1450" s="190"/>
      <c r="R1450" s="190">
        <v>166</v>
      </c>
      <c r="S1450" s="190">
        <v>169</v>
      </c>
      <c r="T1450" s="190">
        <v>99</v>
      </c>
      <c r="U1450" s="190">
        <v>95</v>
      </c>
      <c r="V1450" s="190"/>
      <c r="W1450" s="190">
        <v>101</v>
      </c>
      <c r="X1450" s="190">
        <v>99</v>
      </c>
      <c r="Y1450" s="172">
        <v>122</v>
      </c>
      <c r="Z1450" s="172">
        <v>122</v>
      </c>
      <c r="AA1450" s="190">
        <v>164</v>
      </c>
      <c r="AB1450" s="190">
        <v>157</v>
      </c>
      <c r="AC1450" s="190">
        <v>160</v>
      </c>
      <c r="AD1450" s="190">
        <v>158</v>
      </c>
      <c r="AE1450" s="190">
        <v>152</v>
      </c>
      <c r="AF1450" s="190">
        <v>106</v>
      </c>
      <c r="AG1450" s="190">
        <v>98</v>
      </c>
      <c r="AH1450" s="190">
        <v>99</v>
      </c>
      <c r="AI1450" s="190">
        <v>98</v>
      </c>
      <c r="AJ1450" s="190">
        <v>95</v>
      </c>
      <c r="AK1450" s="172">
        <v>122</v>
      </c>
      <c r="AL1450" s="172">
        <v>124</v>
      </c>
      <c r="AM1450" s="265">
        <v>163.66666666666671</v>
      </c>
      <c r="AN1450" s="265">
        <v>98.888888888888886</v>
      </c>
      <c r="AO1450" s="183">
        <v>120</v>
      </c>
      <c r="AP1450" s="184">
        <v>120</v>
      </c>
      <c r="AQ1450" s="182">
        <v>117.5510204081633</v>
      </c>
      <c r="AR1450" s="182">
        <v>122.5</v>
      </c>
      <c r="AS1450" s="182"/>
      <c r="AT1450" s="182"/>
      <c r="AU1450" s="182"/>
      <c r="AV1450" s="182"/>
      <c r="AW1450" s="182"/>
      <c r="AX1450" s="182"/>
      <c r="AY1450" s="182"/>
      <c r="AZ1450" s="182"/>
      <c r="BA1450" s="182"/>
      <c r="BB1450" s="182"/>
      <c r="BC1450" s="182"/>
      <c r="BD1450" s="182"/>
      <c r="BE1450" s="182"/>
      <c r="BF1450" s="182"/>
      <c r="BG1450" s="182"/>
      <c r="BH1450" s="182"/>
      <c r="BI1450" s="182"/>
      <c r="BJ1450" s="182"/>
      <c r="BK1450" s="182"/>
      <c r="BL1450" s="182"/>
      <c r="BM1450" s="182"/>
      <c r="BN1450" s="182"/>
      <c r="BO1450" s="182"/>
      <c r="BP1450" s="182"/>
      <c r="BQ1450" s="228" t="s">
        <v>434</v>
      </c>
      <c r="BR1450" s="228" t="s">
        <v>435</v>
      </c>
      <c r="BS1450" s="228"/>
      <c r="BT1450" s="228"/>
      <c r="BU1450" s="228">
        <v>9</v>
      </c>
      <c r="BV1450" s="228" t="s">
        <v>520</v>
      </c>
      <c r="BW1450" s="228" t="s">
        <v>173</v>
      </c>
      <c r="BX1450" s="186">
        <v>0</v>
      </c>
      <c r="BY1450" s="182">
        <v>0</v>
      </c>
      <c r="BZ1450" s="182">
        <v>0</v>
      </c>
      <c r="CA1450" s="182">
        <v>0</v>
      </c>
      <c r="CB1450" s="182">
        <v>0</v>
      </c>
      <c r="CC1450" s="182">
        <v>0</v>
      </c>
      <c r="CD1450" s="182">
        <v>0</v>
      </c>
      <c r="CE1450" s="228">
        <v>0</v>
      </c>
      <c r="CF1450" s="228">
        <v>0</v>
      </c>
      <c r="CG1450" s="113">
        <v>0</v>
      </c>
      <c r="CH1450" s="113">
        <v>0</v>
      </c>
      <c r="CI1450" s="113">
        <v>0</v>
      </c>
      <c r="CJ1450" s="113">
        <v>0</v>
      </c>
      <c r="CK1450" s="113">
        <v>0</v>
      </c>
      <c r="CL1450" s="113">
        <v>0</v>
      </c>
      <c r="CM1450" s="113">
        <v>0</v>
      </c>
      <c r="CN1450" s="185">
        <v>0</v>
      </c>
      <c r="CO1450" s="181">
        <v>0</v>
      </c>
      <c r="CP1450" s="187"/>
      <c r="CQ1450" s="173">
        <v>0</v>
      </c>
      <c r="CR1450" s="173">
        <v>0</v>
      </c>
      <c r="CS1450" s="173">
        <v>0</v>
      </c>
      <c r="CT1450" s="173">
        <v>0</v>
      </c>
      <c r="CU1450" s="253">
        <v>2791</v>
      </c>
      <c r="CV1450" s="220">
        <v>-1</v>
      </c>
      <c r="CW1450" s="254">
        <f t="shared" si="154"/>
        <v>0</v>
      </c>
      <c r="CX1450" s="15">
        <f t="shared" si="155"/>
        <v>0</v>
      </c>
      <c r="CY1450" s="241">
        <f t="shared" si="156"/>
        <v>0</v>
      </c>
      <c r="CZ1450" s="241" t="str">
        <f>IFERROR(ROUND(CY1450/#REF!,1),"")</f>
        <v/>
      </c>
      <c r="DA1450" s="254">
        <f t="shared" si="157"/>
        <v>0</v>
      </c>
      <c r="DB1450" s="246" t="str">
        <f t="shared" si="158"/>
        <v/>
      </c>
      <c r="DC1450" s="195"/>
      <c r="DD1450" s="15" t="str">
        <f>IFERROR(#REF!-AO1450,"")</f>
        <v/>
      </c>
      <c r="DE1450" s="195"/>
      <c r="DF1450" s="266" t="str">
        <f>IFERROR(#REF!-L1450,"")</f>
        <v/>
      </c>
      <c r="DG1450" s="228" t="e">
        <f>IF(#REF!&gt;AP1450,0,1)</f>
        <v>#REF!</v>
      </c>
      <c r="DH1450" s="228">
        <f t="shared" si="159"/>
        <v>1</v>
      </c>
      <c r="DI1450" s="228">
        <f t="shared" si="160"/>
        <v>1</v>
      </c>
    </row>
    <row r="1451" spans="1:113" ht="20.25" customHeight="1" x14ac:dyDescent="0.2">
      <c r="A1451">
        <v>2022</v>
      </c>
      <c r="B1451">
        <v>3</v>
      </c>
      <c r="C1451" s="261">
        <v>44623</v>
      </c>
      <c r="D1451">
        <v>1</v>
      </c>
      <c r="E1451">
        <v>2</v>
      </c>
      <c r="F1451">
        <v>4</v>
      </c>
      <c r="G1451" s="194" t="s">
        <v>392</v>
      </c>
      <c r="H1451" s="241" t="s">
        <v>393</v>
      </c>
      <c r="I1451" s="241" t="s">
        <v>169</v>
      </c>
      <c r="J1451" s="241">
        <v>3</v>
      </c>
      <c r="K1451" s="241">
        <v>2</v>
      </c>
      <c r="L1451" s="262">
        <v>113</v>
      </c>
      <c r="M1451" s="263">
        <v>105</v>
      </c>
      <c r="N1451" s="264">
        <v>120</v>
      </c>
      <c r="O1451" s="190"/>
      <c r="P1451" s="190"/>
      <c r="Q1451" s="190"/>
      <c r="R1451" s="190"/>
      <c r="S1451" s="190"/>
      <c r="T1451" s="190"/>
      <c r="U1451" s="190"/>
      <c r="V1451" s="190"/>
      <c r="W1451" s="190"/>
      <c r="X1451" s="190"/>
      <c r="Y1451" s="172">
        <v>111</v>
      </c>
      <c r="Z1451" s="172">
        <v>111</v>
      </c>
      <c r="AA1451" s="190"/>
      <c r="AB1451" s="190"/>
      <c r="AC1451" s="190"/>
      <c r="AD1451" s="190"/>
      <c r="AE1451" s="190"/>
      <c r="AF1451" s="190"/>
      <c r="AG1451" s="190"/>
      <c r="AH1451" s="190"/>
      <c r="AI1451" s="190"/>
      <c r="AJ1451" s="190"/>
      <c r="AK1451" s="172">
        <v>111</v>
      </c>
      <c r="AL1451" s="172">
        <v>109</v>
      </c>
      <c r="AM1451" s="265"/>
      <c r="AN1451" s="265"/>
      <c r="AO1451" s="183">
        <v>108</v>
      </c>
      <c r="AP1451" s="184">
        <v>100</v>
      </c>
      <c r="AQ1451" s="182">
        <v>97.737556561085967</v>
      </c>
      <c r="AR1451" s="182">
        <v>110.5</v>
      </c>
      <c r="AS1451" s="182"/>
      <c r="AT1451" s="182"/>
      <c r="AU1451" s="182"/>
      <c r="AV1451" s="182"/>
      <c r="AW1451" s="182"/>
      <c r="AX1451" s="182"/>
      <c r="AY1451" s="182"/>
      <c r="AZ1451" s="182"/>
      <c r="BA1451" s="182"/>
      <c r="BB1451" s="182"/>
      <c r="BC1451" s="182"/>
      <c r="BD1451" s="182"/>
      <c r="BE1451" s="182"/>
      <c r="BF1451" s="182"/>
      <c r="BG1451" s="182"/>
      <c r="BH1451" s="182"/>
      <c r="BI1451" s="182"/>
      <c r="BJ1451" s="182"/>
      <c r="BK1451" s="182"/>
      <c r="BL1451" s="182"/>
      <c r="BM1451" s="182"/>
      <c r="BN1451" s="182"/>
      <c r="BO1451" s="182"/>
      <c r="BP1451" s="182"/>
      <c r="BQ1451" s="228" t="s">
        <v>390</v>
      </c>
      <c r="BR1451" s="228" t="s">
        <v>390</v>
      </c>
      <c r="BS1451" s="228"/>
      <c r="BT1451" s="228"/>
      <c r="BU1451" s="228">
        <v>9</v>
      </c>
      <c r="BV1451" s="228" t="s">
        <v>391</v>
      </c>
      <c r="BW1451" s="228" t="s">
        <v>173</v>
      </c>
      <c r="BX1451" s="186">
        <v>0</v>
      </c>
      <c r="BY1451" s="182">
        <v>0</v>
      </c>
      <c r="BZ1451" s="182">
        <v>0</v>
      </c>
      <c r="CA1451" s="182">
        <v>0</v>
      </c>
      <c r="CB1451" s="182">
        <v>0</v>
      </c>
      <c r="CC1451" s="182">
        <v>0</v>
      </c>
      <c r="CD1451" s="182">
        <v>0</v>
      </c>
      <c r="CE1451" s="228">
        <v>0</v>
      </c>
      <c r="CF1451" s="228">
        <v>0</v>
      </c>
      <c r="CG1451" s="113">
        <v>0</v>
      </c>
      <c r="CH1451" s="113">
        <v>0</v>
      </c>
      <c r="CI1451" s="113">
        <v>0</v>
      </c>
      <c r="CJ1451" s="113">
        <v>0</v>
      </c>
      <c r="CK1451" s="113">
        <v>0</v>
      </c>
      <c r="CL1451" s="113">
        <v>0</v>
      </c>
      <c r="CM1451" s="113">
        <v>0</v>
      </c>
      <c r="CN1451" s="185">
        <v>0</v>
      </c>
      <c r="CO1451" s="181">
        <v>0</v>
      </c>
      <c r="CP1451" s="187"/>
      <c r="CQ1451" s="173">
        <v>0</v>
      </c>
      <c r="CR1451" s="173">
        <v>0</v>
      </c>
      <c r="CS1451" s="173"/>
      <c r="CT1451" s="173"/>
      <c r="CU1451" s="253">
        <v>2791</v>
      </c>
      <c r="CV1451" s="220"/>
      <c r="CW1451" s="254">
        <f t="shared" si="154"/>
        <v>0</v>
      </c>
      <c r="CX1451" s="15">
        <f t="shared" si="155"/>
        <v>0</v>
      </c>
      <c r="CY1451" s="241">
        <f t="shared" si="156"/>
        <v>0</v>
      </c>
      <c r="CZ1451" s="241" t="str">
        <f>IFERROR(ROUND(CY1451/#REF!,1),"")</f>
        <v/>
      </c>
      <c r="DA1451" s="254">
        <f t="shared" si="157"/>
        <v>0</v>
      </c>
      <c r="DB1451" s="246" t="str">
        <f t="shared" si="158"/>
        <v/>
      </c>
      <c r="DC1451" s="195"/>
      <c r="DD1451" s="15" t="str">
        <f>IFERROR(#REF!-AO1451,"")</f>
        <v/>
      </c>
      <c r="DE1451" s="195"/>
      <c r="DF1451" s="266" t="str">
        <f>IFERROR(#REF!-L1451,"")</f>
        <v/>
      </c>
      <c r="DG1451" s="228" t="e">
        <f>IF(#REF!&gt;AP1451,0,1)</f>
        <v>#REF!</v>
      </c>
      <c r="DH1451" s="228">
        <f t="shared" si="159"/>
        <v>0</v>
      </c>
      <c r="DI1451" s="228">
        <f t="shared" si="160"/>
        <v>1</v>
      </c>
    </row>
    <row r="1452" spans="1:113" ht="20.25" customHeight="1" x14ac:dyDescent="0.2">
      <c r="A1452">
        <v>2022</v>
      </c>
      <c r="B1452">
        <v>3</v>
      </c>
      <c r="C1452" s="261">
        <v>44623</v>
      </c>
      <c r="D1452">
        <v>34</v>
      </c>
      <c r="E1452">
        <v>100</v>
      </c>
      <c r="F1452">
        <v>4</v>
      </c>
      <c r="G1452" s="194" t="s">
        <v>293</v>
      </c>
      <c r="H1452" s="241" t="s">
        <v>294</v>
      </c>
      <c r="I1452" s="241" t="s">
        <v>169</v>
      </c>
      <c r="J1452" s="241">
        <v>4</v>
      </c>
      <c r="K1452" s="241">
        <v>6</v>
      </c>
      <c r="L1452" s="262">
        <v>20</v>
      </c>
      <c r="M1452" s="263">
        <v>18</v>
      </c>
      <c r="N1452" s="264">
        <v>21</v>
      </c>
      <c r="O1452" s="190">
        <v>25</v>
      </c>
      <c r="P1452" s="190">
        <v>26</v>
      </c>
      <c r="Q1452" s="190"/>
      <c r="R1452" s="190">
        <v>27</v>
      </c>
      <c r="S1452" s="190">
        <v>29</v>
      </c>
      <c r="T1452" s="190">
        <v>20</v>
      </c>
      <c r="U1452" s="190">
        <v>19</v>
      </c>
      <c r="V1452" s="190"/>
      <c r="W1452" s="190">
        <v>22</v>
      </c>
      <c r="X1452" s="190">
        <v>22</v>
      </c>
      <c r="Y1452" s="172"/>
      <c r="Z1452" s="172"/>
      <c r="AA1452" s="190">
        <v>29</v>
      </c>
      <c r="AB1452" s="190">
        <v>23</v>
      </c>
      <c r="AC1452" s="190">
        <v>25</v>
      </c>
      <c r="AD1452" s="190">
        <v>26</v>
      </c>
      <c r="AE1452" s="190">
        <v>25</v>
      </c>
      <c r="AF1452" s="190">
        <v>23</v>
      </c>
      <c r="AG1452" s="190">
        <v>20</v>
      </c>
      <c r="AH1452" s="190">
        <v>20</v>
      </c>
      <c r="AI1452" s="190">
        <v>21</v>
      </c>
      <c r="AJ1452" s="190">
        <v>20</v>
      </c>
      <c r="AK1452" s="172"/>
      <c r="AL1452" s="172"/>
      <c r="AM1452" s="265">
        <v>26.111111111111111</v>
      </c>
      <c r="AN1452" s="265">
        <v>20.777777777777779</v>
      </c>
      <c r="AO1452" s="183">
        <v>140</v>
      </c>
      <c r="AP1452" s="184">
        <v>103</v>
      </c>
      <c r="AQ1452" s="182"/>
      <c r="AR1452" s="182"/>
      <c r="AS1452" s="182"/>
      <c r="AT1452" s="182"/>
      <c r="AU1452" s="182">
        <v>1440</v>
      </c>
      <c r="AV1452" s="182">
        <v>2</v>
      </c>
      <c r="AW1452" s="182">
        <v>4</v>
      </c>
      <c r="AX1452" s="182">
        <v>2</v>
      </c>
      <c r="AY1452" s="182"/>
      <c r="AZ1452" s="182"/>
      <c r="BA1452" s="182"/>
      <c r="BB1452" s="182"/>
      <c r="BC1452" s="182"/>
      <c r="BD1452" s="182"/>
      <c r="BE1452" s="182"/>
      <c r="BF1452" s="182"/>
      <c r="BG1452" s="182">
        <v>1692</v>
      </c>
      <c r="BH1452" s="182">
        <v>6</v>
      </c>
      <c r="BI1452" s="182">
        <v>2</v>
      </c>
      <c r="BJ1452" s="182">
        <v>2</v>
      </c>
      <c r="BK1452" s="182"/>
      <c r="BL1452" s="182"/>
      <c r="BM1452" s="182"/>
      <c r="BN1452" s="182"/>
      <c r="BO1452" s="182"/>
      <c r="BP1452" s="182"/>
      <c r="BQ1452" s="228" t="s">
        <v>180</v>
      </c>
      <c r="BR1452" s="228" t="s">
        <v>192</v>
      </c>
      <c r="BS1452" s="228" t="s">
        <v>295</v>
      </c>
      <c r="BT1452" s="228"/>
      <c r="BU1452" s="228">
        <v>9</v>
      </c>
      <c r="BV1452" s="228" t="s">
        <v>292</v>
      </c>
      <c r="BW1452" s="228" t="s">
        <v>173</v>
      </c>
      <c r="BX1452" s="186">
        <v>0</v>
      </c>
      <c r="BY1452" s="182">
        <v>8</v>
      </c>
      <c r="BZ1452" s="182">
        <v>1.333333333333333</v>
      </c>
      <c r="CA1452" s="182">
        <v>1441</v>
      </c>
      <c r="CB1452" s="182">
        <v>10</v>
      </c>
      <c r="CC1452" s="182">
        <v>1.666666666666667</v>
      </c>
      <c r="CD1452" s="182">
        <v>1693</v>
      </c>
      <c r="CE1452" s="228">
        <v>1</v>
      </c>
      <c r="CF1452" s="228">
        <v>1</v>
      </c>
      <c r="CG1452" s="113">
        <v>0</v>
      </c>
      <c r="CH1452" s="113">
        <v>0</v>
      </c>
      <c r="CI1452" s="113">
        <v>0</v>
      </c>
      <c r="CJ1452" s="113">
        <v>0</v>
      </c>
      <c r="CK1452" s="113">
        <v>0</v>
      </c>
      <c r="CL1452" s="113">
        <v>0</v>
      </c>
      <c r="CM1452" s="113">
        <v>0</v>
      </c>
      <c r="CN1452" s="185">
        <v>3</v>
      </c>
      <c r="CO1452" s="181">
        <v>3134</v>
      </c>
      <c r="CP1452" s="187">
        <v>9.5724313975749842E-4</v>
      </c>
      <c r="CQ1452" s="173">
        <v>0.15</v>
      </c>
      <c r="CR1452" s="173">
        <v>156.69999999999999</v>
      </c>
      <c r="CS1452" s="173">
        <v>0.14438502673796791</v>
      </c>
      <c r="CT1452" s="173">
        <v>150.83422459893049</v>
      </c>
      <c r="CU1452" s="253">
        <v>2791</v>
      </c>
      <c r="CV1452" s="220">
        <v>-1</v>
      </c>
      <c r="CW1452" s="254">
        <f t="shared" si="154"/>
        <v>3132</v>
      </c>
      <c r="CX1452" s="15">
        <f t="shared" si="155"/>
        <v>18</v>
      </c>
      <c r="CY1452" s="241">
        <f t="shared" si="156"/>
        <v>3</v>
      </c>
      <c r="CZ1452" s="241" t="str">
        <f>IFERROR(ROUND(CY1452/#REF!,1),"")</f>
        <v/>
      </c>
      <c r="DA1452" s="254">
        <f t="shared" si="157"/>
        <v>3135</v>
      </c>
      <c r="DB1452" s="246">
        <f t="shared" si="158"/>
        <v>9.5693779904306223E-4</v>
      </c>
      <c r="DC1452" s="195"/>
      <c r="DD1452" s="15" t="str">
        <f>IFERROR(#REF!-AO1452,"")</f>
        <v/>
      </c>
      <c r="DE1452" s="195"/>
      <c r="DF1452" s="266" t="str">
        <f>IFERROR(#REF!-L1452,"")</f>
        <v/>
      </c>
      <c r="DG1452" s="228" t="e">
        <f>IF(#REF!&gt;AP1452,0,1)</f>
        <v>#REF!</v>
      </c>
      <c r="DH1452" s="228">
        <f t="shared" si="159"/>
        <v>1</v>
      </c>
      <c r="DI1452" s="228">
        <f t="shared" si="160"/>
        <v>1</v>
      </c>
    </row>
    <row r="1453" spans="1:113" ht="20.25" customHeight="1" x14ac:dyDescent="0.2">
      <c r="A1453">
        <v>2022</v>
      </c>
      <c r="B1453">
        <v>3</v>
      </c>
      <c r="C1453" s="261">
        <v>44623</v>
      </c>
      <c r="D1453">
        <v>34</v>
      </c>
      <c r="E1453">
        <v>102</v>
      </c>
      <c r="F1453">
        <v>4</v>
      </c>
      <c r="G1453" s="194" t="s">
        <v>299</v>
      </c>
      <c r="H1453" s="241" t="s">
        <v>300</v>
      </c>
      <c r="I1453" s="241" t="s">
        <v>169</v>
      </c>
      <c r="J1453" s="241">
        <v>4</v>
      </c>
      <c r="K1453" s="241">
        <v>6</v>
      </c>
      <c r="L1453" s="262">
        <v>20</v>
      </c>
      <c r="M1453" s="263">
        <v>18</v>
      </c>
      <c r="N1453" s="264">
        <v>21</v>
      </c>
      <c r="O1453" s="190">
        <v>25</v>
      </c>
      <c r="P1453" s="190">
        <v>26</v>
      </c>
      <c r="Q1453" s="190"/>
      <c r="R1453" s="190">
        <v>27</v>
      </c>
      <c r="S1453" s="190">
        <v>29</v>
      </c>
      <c r="T1453" s="190">
        <v>20</v>
      </c>
      <c r="U1453" s="190">
        <v>19</v>
      </c>
      <c r="V1453" s="190"/>
      <c r="W1453" s="190">
        <v>22</v>
      </c>
      <c r="X1453" s="190">
        <v>22</v>
      </c>
      <c r="Y1453" s="172"/>
      <c r="Z1453" s="172"/>
      <c r="AA1453" s="190"/>
      <c r="AB1453" s="190"/>
      <c r="AC1453" s="190"/>
      <c r="AD1453" s="190"/>
      <c r="AE1453" s="190"/>
      <c r="AF1453" s="190"/>
      <c r="AG1453" s="190"/>
      <c r="AH1453" s="190"/>
      <c r="AI1453" s="190"/>
      <c r="AJ1453" s="190"/>
      <c r="AK1453" s="172"/>
      <c r="AL1453" s="172"/>
      <c r="AM1453" s="265">
        <v>26.75</v>
      </c>
      <c r="AN1453" s="265">
        <v>20.75</v>
      </c>
      <c r="AO1453" s="183">
        <v>140</v>
      </c>
      <c r="AP1453" s="184">
        <v>103</v>
      </c>
      <c r="AQ1453" s="182"/>
      <c r="AR1453" s="182"/>
      <c r="AS1453" s="182"/>
      <c r="AT1453" s="182"/>
      <c r="AU1453" s="182"/>
      <c r="AV1453" s="182"/>
      <c r="AW1453" s="182"/>
      <c r="AX1453" s="182"/>
      <c r="AY1453" s="182"/>
      <c r="AZ1453" s="182"/>
      <c r="BA1453" s="182"/>
      <c r="BB1453" s="182"/>
      <c r="BC1453" s="182"/>
      <c r="BD1453" s="182"/>
      <c r="BE1453" s="182"/>
      <c r="BF1453" s="182"/>
      <c r="BG1453" s="182"/>
      <c r="BH1453" s="182"/>
      <c r="BI1453" s="182"/>
      <c r="BJ1453" s="182"/>
      <c r="BK1453" s="182"/>
      <c r="BL1453" s="182"/>
      <c r="BM1453" s="182"/>
      <c r="BN1453" s="182"/>
      <c r="BO1453" s="182"/>
      <c r="BP1453" s="182"/>
      <c r="BQ1453" s="228" t="s">
        <v>180</v>
      </c>
      <c r="BR1453" s="228" t="s">
        <v>192</v>
      </c>
      <c r="BS1453" s="228" t="s">
        <v>301</v>
      </c>
      <c r="BT1453" s="228"/>
      <c r="BU1453" s="228">
        <v>9</v>
      </c>
      <c r="BV1453" s="228" t="s">
        <v>292</v>
      </c>
      <c r="BW1453" s="228" t="s">
        <v>173</v>
      </c>
      <c r="BX1453" s="186">
        <v>0</v>
      </c>
      <c r="BY1453" s="182">
        <v>0</v>
      </c>
      <c r="BZ1453" s="182">
        <v>0</v>
      </c>
      <c r="CA1453" s="182">
        <v>0</v>
      </c>
      <c r="CB1453" s="182">
        <v>0</v>
      </c>
      <c r="CC1453" s="182">
        <v>0</v>
      </c>
      <c r="CD1453" s="182">
        <v>0</v>
      </c>
      <c r="CE1453" s="228">
        <v>0</v>
      </c>
      <c r="CF1453" s="228">
        <v>0</v>
      </c>
      <c r="CG1453" s="113">
        <v>0</v>
      </c>
      <c r="CH1453" s="113">
        <v>0</v>
      </c>
      <c r="CI1453" s="113">
        <v>0</v>
      </c>
      <c r="CJ1453" s="113">
        <v>0</v>
      </c>
      <c r="CK1453" s="113">
        <v>0</v>
      </c>
      <c r="CL1453" s="113">
        <v>0</v>
      </c>
      <c r="CM1453" s="113">
        <v>0</v>
      </c>
      <c r="CN1453" s="185">
        <v>0</v>
      </c>
      <c r="CO1453" s="181">
        <v>0</v>
      </c>
      <c r="CP1453" s="187"/>
      <c r="CQ1453" s="173">
        <v>0</v>
      </c>
      <c r="CR1453" s="173">
        <v>0</v>
      </c>
      <c r="CS1453" s="173">
        <v>0</v>
      </c>
      <c r="CT1453" s="173">
        <v>0</v>
      </c>
      <c r="CU1453" s="253">
        <v>2791</v>
      </c>
      <c r="CV1453" s="220">
        <v>-1</v>
      </c>
      <c r="CW1453" s="254">
        <f t="shared" si="154"/>
        <v>0</v>
      </c>
      <c r="CX1453" s="15">
        <f t="shared" si="155"/>
        <v>0</v>
      </c>
      <c r="CY1453" s="241">
        <f t="shared" si="156"/>
        <v>0</v>
      </c>
      <c r="CZ1453" s="241" t="str">
        <f>IFERROR(ROUND(CY1453/#REF!,1),"")</f>
        <v/>
      </c>
      <c r="DA1453" s="254">
        <f t="shared" si="157"/>
        <v>0</v>
      </c>
      <c r="DB1453" s="246" t="str">
        <f t="shared" si="158"/>
        <v/>
      </c>
      <c r="DC1453" s="195"/>
      <c r="DD1453" s="15" t="str">
        <f>IFERROR(#REF!-AO1453,"")</f>
        <v/>
      </c>
      <c r="DE1453" s="195"/>
      <c r="DF1453" s="266" t="str">
        <f>IFERROR(#REF!-L1453,"")</f>
        <v/>
      </c>
      <c r="DG1453" s="228" t="e">
        <f>IF(#REF!&gt;AP1453,0,1)</f>
        <v>#REF!</v>
      </c>
      <c r="DH1453" s="228">
        <f t="shared" si="159"/>
        <v>1</v>
      </c>
      <c r="DI1453" s="228">
        <f t="shared" si="160"/>
        <v>1</v>
      </c>
    </row>
    <row r="1454" spans="1:113" ht="20.25" customHeight="1" x14ac:dyDescent="0.2">
      <c r="A1454">
        <v>2022</v>
      </c>
      <c r="B1454">
        <v>3</v>
      </c>
      <c r="C1454" s="261">
        <v>44623</v>
      </c>
      <c r="D1454">
        <v>34</v>
      </c>
      <c r="E1454">
        <v>103</v>
      </c>
      <c r="F1454">
        <v>4</v>
      </c>
      <c r="G1454" s="194" t="s">
        <v>302</v>
      </c>
      <c r="H1454" s="241" t="s">
        <v>303</v>
      </c>
      <c r="I1454" s="241" t="s">
        <v>169</v>
      </c>
      <c r="J1454" s="241">
        <v>4</v>
      </c>
      <c r="K1454" s="241">
        <v>6</v>
      </c>
      <c r="L1454" s="262">
        <v>89</v>
      </c>
      <c r="M1454" s="263">
        <v>82</v>
      </c>
      <c r="N1454" s="264">
        <v>95</v>
      </c>
      <c r="O1454" s="190">
        <v>127</v>
      </c>
      <c r="P1454" s="190">
        <v>125</v>
      </c>
      <c r="Q1454" s="190"/>
      <c r="R1454" s="190">
        <v>121</v>
      </c>
      <c r="S1454" s="190">
        <v>124</v>
      </c>
      <c r="T1454" s="190">
        <v>85</v>
      </c>
      <c r="U1454" s="190">
        <v>85</v>
      </c>
      <c r="V1454" s="190"/>
      <c r="W1454" s="190">
        <v>84</v>
      </c>
      <c r="X1454" s="190">
        <v>85</v>
      </c>
      <c r="Y1454" s="172"/>
      <c r="Z1454" s="172"/>
      <c r="AA1454" s="190">
        <v>108</v>
      </c>
      <c r="AB1454" s="190">
        <v>92</v>
      </c>
      <c r="AC1454" s="190">
        <v>95</v>
      </c>
      <c r="AD1454" s="190">
        <v>96</v>
      </c>
      <c r="AE1454" s="190">
        <v>99</v>
      </c>
      <c r="AF1454" s="190">
        <v>86</v>
      </c>
      <c r="AG1454" s="190">
        <v>87</v>
      </c>
      <c r="AH1454" s="190">
        <v>87</v>
      </c>
      <c r="AI1454" s="190">
        <v>89</v>
      </c>
      <c r="AJ1454" s="190">
        <v>91</v>
      </c>
      <c r="AK1454" s="172"/>
      <c r="AL1454" s="172"/>
      <c r="AM1454" s="265">
        <v>109.6666666666667</v>
      </c>
      <c r="AN1454" s="265">
        <v>86.555555555555557</v>
      </c>
      <c r="AO1454" s="183">
        <v>140</v>
      </c>
      <c r="AP1454" s="184">
        <v>103</v>
      </c>
      <c r="AQ1454" s="182"/>
      <c r="AR1454" s="182"/>
      <c r="AS1454" s="182"/>
      <c r="AT1454" s="182"/>
      <c r="AU1454" s="182"/>
      <c r="AV1454" s="182"/>
      <c r="AW1454" s="182"/>
      <c r="AX1454" s="182"/>
      <c r="AY1454" s="182"/>
      <c r="AZ1454" s="182"/>
      <c r="BA1454" s="182"/>
      <c r="BB1454" s="182"/>
      <c r="BC1454" s="182"/>
      <c r="BD1454" s="182"/>
      <c r="BE1454" s="182"/>
      <c r="BF1454" s="182"/>
      <c r="BG1454" s="182"/>
      <c r="BH1454" s="182"/>
      <c r="BI1454" s="182"/>
      <c r="BJ1454" s="182"/>
      <c r="BK1454" s="182"/>
      <c r="BL1454" s="182"/>
      <c r="BM1454" s="182"/>
      <c r="BN1454" s="182"/>
      <c r="BO1454" s="182"/>
      <c r="BP1454" s="182"/>
      <c r="BQ1454" s="228" t="s">
        <v>180</v>
      </c>
      <c r="BR1454" s="228" t="s">
        <v>192</v>
      </c>
      <c r="BS1454" s="228" t="s">
        <v>304</v>
      </c>
      <c r="BT1454" s="228"/>
      <c r="BU1454" s="228">
        <v>9</v>
      </c>
      <c r="BV1454" s="228" t="s">
        <v>292</v>
      </c>
      <c r="BW1454" s="228" t="s">
        <v>173</v>
      </c>
      <c r="BX1454" s="186">
        <v>0</v>
      </c>
      <c r="BY1454" s="182">
        <v>0</v>
      </c>
      <c r="BZ1454" s="182">
        <v>0</v>
      </c>
      <c r="CA1454" s="182">
        <v>0</v>
      </c>
      <c r="CB1454" s="182">
        <v>0</v>
      </c>
      <c r="CC1454" s="182">
        <v>0</v>
      </c>
      <c r="CD1454" s="182">
        <v>0</v>
      </c>
      <c r="CE1454" s="228">
        <v>0</v>
      </c>
      <c r="CF1454" s="228">
        <v>0</v>
      </c>
      <c r="CG1454" s="113">
        <v>0</v>
      </c>
      <c r="CH1454" s="113">
        <v>0</v>
      </c>
      <c r="CI1454" s="113">
        <v>0</v>
      </c>
      <c r="CJ1454" s="113">
        <v>0</v>
      </c>
      <c r="CK1454" s="113">
        <v>0</v>
      </c>
      <c r="CL1454" s="113">
        <v>0</v>
      </c>
      <c r="CM1454" s="113">
        <v>0</v>
      </c>
      <c r="CN1454" s="185">
        <v>0</v>
      </c>
      <c r="CO1454" s="181">
        <v>0</v>
      </c>
      <c r="CP1454" s="187"/>
      <c r="CQ1454" s="173">
        <v>0</v>
      </c>
      <c r="CR1454" s="173">
        <v>0</v>
      </c>
      <c r="CS1454" s="173">
        <v>0</v>
      </c>
      <c r="CT1454" s="173">
        <v>0</v>
      </c>
      <c r="CU1454" s="253">
        <v>2791</v>
      </c>
      <c r="CV1454" s="220">
        <v>-1</v>
      </c>
      <c r="CW1454" s="254">
        <f t="shared" si="154"/>
        <v>0</v>
      </c>
      <c r="CX1454" s="15">
        <f t="shared" si="155"/>
        <v>0</v>
      </c>
      <c r="CY1454" s="241">
        <f t="shared" si="156"/>
        <v>0</v>
      </c>
      <c r="CZ1454" s="241" t="str">
        <f>IFERROR(ROUND(CY1454/#REF!,1),"")</f>
        <v/>
      </c>
      <c r="DA1454" s="254">
        <f t="shared" si="157"/>
        <v>0</v>
      </c>
      <c r="DB1454" s="246" t="str">
        <f t="shared" si="158"/>
        <v/>
      </c>
      <c r="DC1454" s="195"/>
      <c r="DD1454" s="15" t="str">
        <f>IFERROR(#REF!-AO1454,"")</f>
        <v/>
      </c>
      <c r="DE1454" s="195"/>
      <c r="DF1454" s="266" t="str">
        <f>IFERROR(#REF!-L1454,"")</f>
        <v/>
      </c>
      <c r="DG1454" s="228" t="e">
        <f>IF(#REF!&gt;AP1454,0,1)</f>
        <v>#REF!</v>
      </c>
      <c r="DH1454" s="228">
        <f t="shared" si="159"/>
        <v>1</v>
      </c>
      <c r="DI1454" s="228">
        <f t="shared" si="160"/>
        <v>1</v>
      </c>
    </row>
    <row r="1455" spans="1:113" ht="20.25" customHeight="1" x14ac:dyDescent="0.2">
      <c r="A1455">
        <v>2022</v>
      </c>
      <c r="B1455">
        <v>3</v>
      </c>
      <c r="C1455" s="261">
        <v>44623</v>
      </c>
      <c r="D1455">
        <v>34</v>
      </c>
      <c r="E1455">
        <v>104</v>
      </c>
      <c r="F1455">
        <v>4</v>
      </c>
      <c r="G1455" s="194" t="s">
        <v>305</v>
      </c>
      <c r="H1455" s="241" t="s">
        <v>306</v>
      </c>
      <c r="I1455" s="241" t="s">
        <v>169</v>
      </c>
      <c r="J1455" s="241">
        <v>4</v>
      </c>
      <c r="K1455" s="241">
        <v>6</v>
      </c>
      <c r="L1455" s="262">
        <v>89</v>
      </c>
      <c r="M1455" s="263">
        <v>82</v>
      </c>
      <c r="N1455" s="264">
        <v>95</v>
      </c>
      <c r="O1455" s="190">
        <v>127</v>
      </c>
      <c r="P1455" s="190">
        <v>125</v>
      </c>
      <c r="Q1455" s="190"/>
      <c r="R1455" s="190">
        <v>121</v>
      </c>
      <c r="S1455" s="190">
        <v>124</v>
      </c>
      <c r="T1455" s="190">
        <v>85</v>
      </c>
      <c r="U1455" s="190">
        <v>85</v>
      </c>
      <c r="V1455" s="190"/>
      <c r="W1455" s="190">
        <v>84</v>
      </c>
      <c r="X1455" s="190">
        <v>85</v>
      </c>
      <c r="Y1455" s="172">
        <v>115</v>
      </c>
      <c r="Z1455" s="172">
        <v>115</v>
      </c>
      <c r="AA1455" s="190"/>
      <c r="AB1455" s="190"/>
      <c r="AC1455" s="190"/>
      <c r="AD1455" s="190"/>
      <c r="AE1455" s="190"/>
      <c r="AF1455" s="190"/>
      <c r="AG1455" s="190"/>
      <c r="AH1455" s="190"/>
      <c r="AI1455" s="190"/>
      <c r="AJ1455" s="190"/>
      <c r="AK1455" s="172">
        <v>115</v>
      </c>
      <c r="AL1455" s="172">
        <v>113</v>
      </c>
      <c r="AM1455" s="265">
        <v>124.25</v>
      </c>
      <c r="AN1455" s="265">
        <v>84.75</v>
      </c>
      <c r="AO1455" s="183">
        <v>140</v>
      </c>
      <c r="AP1455" s="184">
        <v>103</v>
      </c>
      <c r="AQ1455" s="182">
        <v>125.764192139738</v>
      </c>
      <c r="AR1455" s="182">
        <v>114.5</v>
      </c>
      <c r="AS1455" s="182"/>
      <c r="AT1455" s="182"/>
      <c r="AU1455" s="182">
        <v>1440</v>
      </c>
      <c r="AV1455" s="182">
        <v>4</v>
      </c>
      <c r="AW1455" s="182">
        <v>4</v>
      </c>
      <c r="AX1455" s="182">
        <v>2</v>
      </c>
      <c r="AY1455" s="182"/>
      <c r="AZ1455" s="182"/>
      <c r="BA1455" s="182"/>
      <c r="BB1455" s="182"/>
      <c r="BC1455" s="182"/>
      <c r="BD1455" s="182"/>
      <c r="BE1455" s="182"/>
      <c r="BF1455" s="182"/>
      <c r="BG1455" s="182">
        <v>1692</v>
      </c>
      <c r="BH1455" s="182">
        <v>4</v>
      </c>
      <c r="BI1455" s="182">
        <v>2</v>
      </c>
      <c r="BJ1455" s="182">
        <v>2</v>
      </c>
      <c r="BK1455" s="182"/>
      <c r="BL1455" s="182"/>
      <c r="BM1455" s="182"/>
      <c r="BN1455" s="182"/>
      <c r="BO1455" s="182"/>
      <c r="BP1455" s="182"/>
      <c r="BQ1455" s="228" t="s">
        <v>180</v>
      </c>
      <c r="BR1455" s="228" t="s">
        <v>192</v>
      </c>
      <c r="BS1455" s="228" t="s">
        <v>307</v>
      </c>
      <c r="BT1455" s="228"/>
      <c r="BU1455" s="228">
        <v>9</v>
      </c>
      <c r="BV1455" s="228" t="s">
        <v>292</v>
      </c>
      <c r="BW1455" s="228" t="s">
        <v>173</v>
      </c>
      <c r="BX1455" s="186">
        <v>0</v>
      </c>
      <c r="BY1455" s="182">
        <v>10</v>
      </c>
      <c r="BZ1455" s="182">
        <v>1.666666666666667</v>
      </c>
      <c r="CA1455" s="182">
        <v>1441</v>
      </c>
      <c r="CB1455" s="182">
        <v>8</v>
      </c>
      <c r="CC1455" s="182">
        <v>1.333333333333333</v>
      </c>
      <c r="CD1455" s="182">
        <v>1693</v>
      </c>
      <c r="CE1455" s="228">
        <v>1</v>
      </c>
      <c r="CF1455" s="228">
        <v>1</v>
      </c>
      <c r="CG1455" s="113">
        <v>0</v>
      </c>
      <c r="CH1455" s="113">
        <v>0</v>
      </c>
      <c r="CI1455" s="113">
        <v>0</v>
      </c>
      <c r="CJ1455" s="113">
        <v>0</v>
      </c>
      <c r="CK1455" s="113">
        <v>0</v>
      </c>
      <c r="CL1455" s="113">
        <v>0</v>
      </c>
      <c r="CM1455" s="113">
        <v>0</v>
      </c>
      <c r="CN1455" s="185">
        <v>3</v>
      </c>
      <c r="CO1455" s="181">
        <v>3134</v>
      </c>
      <c r="CP1455" s="187">
        <v>9.5724313975749842E-4</v>
      </c>
      <c r="CQ1455" s="173">
        <v>3.3707865168539318E-2</v>
      </c>
      <c r="CR1455" s="173">
        <v>35.213483146067418</v>
      </c>
      <c r="CS1455" s="173">
        <v>3.5398230088495568E-2</v>
      </c>
      <c r="CT1455" s="173">
        <v>36.979351032448378</v>
      </c>
      <c r="CU1455" s="253">
        <v>2791</v>
      </c>
      <c r="CV1455" s="220">
        <v>-1</v>
      </c>
      <c r="CW1455" s="254">
        <f t="shared" si="154"/>
        <v>3132</v>
      </c>
      <c r="CX1455" s="15">
        <f t="shared" si="155"/>
        <v>18</v>
      </c>
      <c r="CY1455" s="241">
        <f t="shared" si="156"/>
        <v>3</v>
      </c>
      <c r="CZ1455" s="241" t="str">
        <f>IFERROR(ROUND(CY1455/#REF!,1),"")</f>
        <v/>
      </c>
      <c r="DA1455" s="254">
        <f t="shared" si="157"/>
        <v>3135</v>
      </c>
      <c r="DB1455" s="246">
        <f t="shared" si="158"/>
        <v>9.5693779904306223E-4</v>
      </c>
      <c r="DC1455" s="195"/>
      <c r="DD1455" s="15" t="str">
        <f>IFERROR(#REF!-AO1455,"")</f>
        <v/>
      </c>
      <c r="DE1455" s="195"/>
      <c r="DF1455" s="266" t="str">
        <f>IFERROR(#REF!-L1455,"")</f>
        <v/>
      </c>
      <c r="DG1455" s="228" t="e">
        <f>IF(#REF!&gt;AP1455,0,1)</f>
        <v>#REF!</v>
      </c>
      <c r="DH1455" s="228">
        <f t="shared" si="159"/>
        <v>1</v>
      </c>
      <c r="DI1455" s="228">
        <f t="shared" si="160"/>
        <v>1</v>
      </c>
    </row>
    <row r="1456" spans="1:113" ht="20.25" customHeight="1" x14ac:dyDescent="0.2">
      <c r="A1456">
        <v>2022</v>
      </c>
      <c r="B1456">
        <v>3</v>
      </c>
      <c r="C1456" s="261">
        <v>44623</v>
      </c>
      <c r="D1456">
        <v>212</v>
      </c>
      <c r="E1456">
        <v>140</v>
      </c>
      <c r="F1456">
        <v>6</v>
      </c>
      <c r="G1456" s="194" t="s">
        <v>506</v>
      </c>
      <c r="H1456" s="241" t="s">
        <v>507</v>
      </c>
      <c r="I1456" s="241" t="s">
        <v>169</v>
      </c>
      <c r="J1456" s="241">
        <v>2</v>
      </c>
      <c r="K1456" s="241">
        <v>2</v>
      </c>
      <c r="L1456" s="262">
        <v>485</v>
      </c>
      <c r="M1456" s="263">
        <v>451</v>
      </c>
      <c r="N1456" s="264">
        <v>518</v>
      </c>
      <c r="O1456" s="190">
        <v>600</v>
      </c>
      <c r="P1456" s="190">
        <v>588</v>
      </c>
      <c r="Q1456" s="190"/>
      <c r="R1456" s="190">
        <v>643</v>
      </c>
      <c r="S1456" s="190">
        <v>649</v>
      </c>
      <c r="T1456" s="190">
        <v>440</v>
      </c>
      <c r="U1456" s="190">
        <v>436</v>
      </c>
      <c r="V1456" s="190"/>
      <c r="W1456" s="190">
        <v>462</v>
      </c>
      <c r="X1456" s="190">
        <v>463</v>
      </c>
      <c r="Y1456" s="172"/>
      <c r="Z1456" s="172"/>
      <c r="AA1456" s="190">
        <v>586</v>
      </c>
      <c r="AB1456" s="190">
        <v>581</v>
      </c>
      <c r="AC1456" s="190">
        <v>572</v>
      </c>
      <c r="AD1456" s="190">
        <v>568</v>
      </c>
      <c r="AE1456" s="190">
        <v>574</v>
      </c>
      <c r="AF1456" s="190">
        <v>474</v>
      </c>
      <c r="AG1456" s="190">
        <v>478</v>
      </c>
      <c r="AH1456" s="190">
        <v>475</v>
      </c>
      <c r="AI1456" s="190">
        <v>468</v>
      </c>
      <c r="AJ1456" s="190">
        <v>477</v>
      </c>
      <c r="AK1456" s="172"/>
      <c r="AL1456" s="172"/>
      <c r="AM1456" s="265">
        <v>595.66666666666663</v>
      </c>
      <c r="AN1456" s="265">
        <v>463.66666666666669</v>
      </c>
      <c r="AO1456" s="183">
        <v>60</v>
      </c>
      <c r="AP1456" s="184">
        <v>120</v>
      </c>
      <c r="AQ1456" s="182"/>
      <c r="AR1456" s="182"/>
      <c r="AS1456" s="182"/>
      <c r="AT1456" s="182"/>
      <c r="AU1456" s="182">
        <v>560</v>
      </c>
      <c r="AV1456" s="182">
        <v>2</v>
      </c>
      <c r="AW1456" s="182">
        <v>2</v>
      </c>
      <c r="AX1456" s="182">
        <v>1</v>
      </c>
      <c r="AY1456" s="182"/>
      <c r="AZ1456" s="182"/>
      <c r="BA1456" s="182"/>
      <c r="BB1456" s="182"/>
      <c r="BC1456" s="182"/>
      <c r="BD1456" s="182"/>
      <c r="BE1456" s="182"/>
      <c r="BF1456" s="182"/>
      <c r="BG1456" s="182">
        <v>560</v>
      </c>
      <c r="BH1456" s="182">
        <v>4</v>
      </c>
      <c r="BI1456" s="182">
        <v>2</v>
      </c>
      <c r="BJ1456" s="182">
        <v>2</v>
      </c>
      <c r="BK1456" s="182"/>
      <c r="BL1456" s="182"/>
      <c r="BM1456" s="182"/>
      <c r="BN1456" s="182"/>
      <c r="BO1456" s="182"/>
      <c r="BP1456" s="182"/>
      <c r="BQ1456" s="228" t="s">
        <v>180</v>
      </c>
      <c r="BR1456" s="228" t="s">
        <v>266</v>
      </c>
      <c r="BS1456" s="228" t="s">
        <v>508</v>
      </c>
      <c r="BT1456" s="228"/>
      <c r="BU1456" s="228">
        <v>9</v>
      </c>
      <c r="BV1456" s="228" t="s">
        <v>509</v>
      </c>
      <c r="BW1456" s="228" t="s">
        <v>173</v>
      </c>
      <c r="BX1456" s="186">
        <v>0</v>
      </c>
      <c r="BY1456" s="182">
        <v>5</v>
      </c>
      <c r="BZ1456" s="182">
        <v>2.5</v>
      </c>
      <c r="CA1456" s="182">
        <v>562</v>
      </c>
      <c r="CB1456" s="182">
        <v>8</v>
      </c>
      <c r="CC1456" s="182">
        <v>4</v>
      </c>
      <c r="CD1456" s="182">
        <v>564</v>
      </c>
      <c r="CE1456" s="228">
        <v>3</v>
      </c>
      <c r="CF1456" s="228">
        <v>2</v>
      </c>
      <c r="CG1456" s="113">
        <v>1</v>
      </c>
      <c r="CH1456" s="113">
        <v>0</v>
      </c>
      <c r="CI1456" s="113">
        <v>0</v>
      </c>
      <c r="CJ1456" s="113">
        <v>0</v>
      </c>
      <c r="CK1456" s="113">
        <v>0</v>
      </c>
      <c r="CL1456" s="113">
        <v>0</v>
      </c>
      <c r="CM1456" s="113">
        <v>0</v>
      </c>
      <c r="CN1456" s="185">
        <v>6.5</v>
      </c>
      <c r="CO1456" s="181">
        <v>1126</v>
      </c>
      <c r="CP1456" s="187">
        <v>5.7726465364120782E-3</v>
      </c>
      <c r="CQ1456" s="173">
        <v>1.3402061855670101E-2</v>
      </c>
      <c r="CR1456" s="173">
        <v>2.3216494845360831</v>
      </c>
      <c r="CS1456" s="173">
        <v>1.401869158878505E-2</v>
      </c>
      <c r="CT1456" s="173">
        <v>2.4284687275341481</v>
      </c>
      <c r="CU1456" s="253">
        <v>2791</v>
      </c>
      <c r="CV1456" s="220">
        <v>-1</v>
      </c>
      <c r="CW1456" s="254">
        <f t="shared" si="154"/>
        <v>1120</v>
      </c>
      <c r="CX1456" s="15">
        <f t="shared" si="155"/>
        <v>13</v>
      </c>
      <c r="CY1456" s="241">
        <f t="shared" si="156"/>
        <v>7</v>
      </c>
      <c r="CZ1456" s="241" t="str">
        <f>IFERROR(ROUND(CY1456/#REF!,1),"")</f>
        <v/>
      </c>
      <c r="DA1456" s="254">
        <f t="shared" si="157"/>
        <v>1127</v>
      </c>
      <c r="DB1456" s="246">
        <f t="shared" si="158"/>
        <v>6.2111801242236021E-3</v>
      </c>
      <c r="DC1456" s="195"/>
      <c r="DD1456" s="15" t="str">
        <f>IFERROR(#REF!-AO1456,"")</f>
        <v/>
      </c>
      <c r="DE1456" s="195"/>
      <c r="DF1456" s="266" t="str">
        <f>IFERROR(#REF!-L1456,"")</f>
        <v/>
      </c>
      <c r="DG1456" s="228" t="e">
        <f>IF(#REF!&gt;AP1456,0,1)</f>
        <v>#REF!</v>
      </c>
      <c r="DH1456" s="228">
        <f t="shared" si="159"/>
        <v>1</v>
      </c>
      <c r="DI1456" s="228">
        <f t="shared" si="160"/>
        <v>1</v>
      </c>
    </row>
    <row r="1457" spans="1:113" ht="20.25" customHeight="1" x14ac:dyDescent="0.2">
      <c r="A1457">
        <v>2022</v>
      </c>
      <c r="B1457">
        <v>3</v>
      </c>
      <c r="C1457" s="261">
        <v>44623</v>
      </c>
      <c r="D1457">
        <v>212</v>
      </c>
      <c r="E1457">
        <v>178</v>
      </c>
      <c r="F1457">
        <v>6</v>
      </c>
      <c r="G1457" s="194" t="s">
        <v>510</v>
      </c>
      <c r="H1457" s="241" t="s">
        <v>511</v>
      </c>
      <c r="I1457" s="241" t="s">
        <v>169</v>
      </c>
      <c r="J1457" s="241">
        <v>2</v>
      </c>
      <c r="K1457" s="241">
        <v>2</v>
      </c>
      <c r="L1457" s="262">
        <v>50</v>
      </c>
      <c r="M1457" s="263">
        <v>46</v>
      </c>
      <c r="N1457" s="264">
        <v>53</v>
      </c>
      <c r="O1457" s="190">
        <v>73</v>
      </c>
      <c r="P1457" s="190">
        <v>71</v>
      </c>
      <c r="Q1457" s="190"/>
      <c r="R1457" s="190">
        <v>73</v>
      </c>
      <c r="S1457" s="190">
        <v>74</v>
      </c>
      <c r="T1457" s="190">
        <v>52</v>
      </c>
      <c r="U1457" s="190">
        <v>52</v>
      </c>
      <c r="V1457" s="190"/>
      <c r="W1457" s="190">
        <v>52</v>
      </c>
      <c r="X1457" s="190">
        <v>53</v>
      </c>
      <c r="Y1457" s="172">
        <v>104</v>
      </c>
      <c r="Z1457" s="172">
        <v>105</v>
      </c>
      <c r="AA1457" s="190">
        <v>68</v>
      </c>
      <c r="AB1457" s="190">
        <v>65</v>
      </c>
      <c r="AC1457" s="190">
        <v>66</v>
      </c>
      <c r="AD1457" s="190">
        <v>62</v>
      </c>
      <c r="AE1457" s="190">
        <v>64</v>
      </c>
      <c r="AF1457" s="190">
        <v>56</v>
      </c>
      <c r="AG1457" s="190">
        <v>52</v>
      </c>
      <c r="AH1457" s="190">
        <v>53</v>
      </c>
      <c r="AI1457" s="190">
        <v>51</v>
      </c>
      <c r="AJ1457" s="190">
        <v>52</v>
      </c>
      <c r="AK1457" s="172">
        <v>128</v>
      </c>
      <c r="AL1457" s="172">
        <v>128</v>
      </c>
      <c r="AM1457" s="265">
        <v>68.444444444444443</v>
      </c>
      <c r="AN1457" s="265">
        <v>52.555555555555557</v>
      </c>
      <c r="AO1457" s="183">
        <v>60</v>
      </c>
      <c r="AP1457" s="184">
        <v>120</v>
      </c>
      <c r="AQ1457" s="182">
        <v>61.935483870967737</v>
      </c>
      <c r="AR1457" s="182">
        <v>116.25</v>
      </c>
      <c r="AS1457" s="182"/>
      <c r="AT1457" s="182"/>
      <c r="AU1457" s="182">
        <v>560</v>
      </c>
      <c r="AV1457" s="182">
        <v>3</v>
      </c>
      <c r="AW1457" s="182">
        <v>3</v>
      </c>
      <c r="AX1457" s="182">
        <v>4</v>
      </c>
      <c r="AY1457" s="182"/>
      <c r="AZ1457" s="182"/>
      <c r="BA1457" s="182"/>
      <c r="BB1457" s="182"/>
      <c r="BC1457" s="182"/>
      <c r="BD1457" s="182"/>
      <c r="BE1457" s="182"/>
      <c r="BF1457" s="182"/>
      <c r="BG1457" s="182">
        <v>560</v>
      </c>
      <c r="BH1457" s="182">
        <v>86</v>
      </c>
      <c r="BI1457" s="182">
        <v>8</v>
      </c>
      <c r="BJ1457" s="182">
        <v>14</v>
      </c>
      <c r="BK1457" s="182"/>
      <c r="BL1457" s="182"/>
      <c r="BM1457" s="182"/>
      <c r="BN1457" s="182"/>
      <c r="BO1457" s="182"/>
      <c r="BP1457" s="182"/>
      <c r="BQ1457" s="228" t="s">
        <v>180</v>
      </c>
      <c r="BR1457" s="228" t="s">
        <v>266</v>
      </c>
      <c r="BS1457" s="228" t="s">
        <v>512</v>
      </c>
      <c r="BT1457" s="228"/>
      <c r="BU1457" s="228">
        <v>9</v>
      </c>
      <c r="BV1457" s="228" t="s">
        <v>509</v>
      </c>
      <c r="BW1457" s="228" t="s">
        <v>173</v>
      </c>
      <c r="BX1457" s="186">
        <v>0</v>
      </c>
      <c r="BY1457" s="182">
        <v>10</v>
      </c>
      <c r="BZ1457" s="182">
        <v>5</v>
      </c>
      <c r="CA1457" s="182">
        <v>565</v>
      </c>
      <c r="CB1457" s="182">
        <v>108</v>
      </c>
      <c r="CC1457" s="182">
        <v>54</v>
      </c>
      <c r="CD1457" s="182">
        <v>614</v>
      </c>
      <c r="CE1457" s="228">
        <v>44</v>
      </c>
      <c r="CF1457" s="228">
        <v>5</v>
      </c>
      <c r="CG1457" s="113">
        <v>9</v>
      </c>
      <c r="CH1457" s="113">
        <v>0</v>
      </c>
      <c r="CI1457" s="113">
        <v>0</v>
      </c>
      <c r="CJ1457" s="113">
        <v>0</v>
      </c>
      <c r="CK1457" s="113">
        <v>0</v>
      </c>
      <c r="CL1457" s="113">
        <v>0</v>
      </c>
      <c r="CM1457" s="113">
        <v>0</v>
      </c>
      <c r="CN1457" s="185">
        <v>59</v>
      </c>
      <c r="CO1457" s="181">
        <v>1179</v>
      </c>
      <c r="CP1457" s="187">
        <v>5.0042408821034778E-2</v>
      </c>
      <c r="CQ1457" s="173">
        <v>1.18</v>
      </c>
      <c r="CR1457" s="173">
        <v>23.58</v>
      </c>
      <c r="CS1457" s="173">
        <v>1.1226215644820301</v>
      </c>
      <c r="CT1457" s="173">
        <v>22.43340380549683</v>
      </c>
      <c r="CU1457" s="253">
        <v>2791</v>
      </c>
      <c r="CV1457" s="220">
        <v>-1</v>
      </c>
      <c r="CW1457" s="254">
        <f t="shared" si="154"/>
        <v>1120</v>
      </c>
      <c r="CX1457" s="15">
        <f t="shared" si="155"/>
        <v>118</v>
      </c>
      <c r="CY1457" s="241">
        <f t="shared" si="156"/>
        <v>59</v>
      </c>
      <c r="CZ1457" s="241" t="str">
        <f>IFERROR(ROUND(CY1457/#REF!,1),"")</f>
        <v/>
      </c>
      <c r="DA1457" s="254">
        <f t="shared" si="157"/>
        <v>1179</v>
      </c>
      <c r="DB1457" s="246">
        <f t="shared" si="158"/>
        <v>5.0042408821034778E-2</v>
      </c>
      <c r="DC1457" s="195"/>
      <c r="DD1457" s="15" t="str">
        <f>IFERROR(#REF!-AO1457,"")</f>
        <v/>
      </c>
      <c r="DE1457" s="195"/>
      <c r="DF1457" s="266" t="str">
        <f>IFERROR(#REF!-L1457,"")</f>
        <v/>
      </c>
      <c r="DG1457" s="228" t="e">
        <f>IF(#REF!&gt;AP1457,0,1)</f>
        <v>#REF!</v>
      </c>
      <c r="DH1457" s="228">
        <f t="shared" si="159"/>
        <v>1</v>
      </c>
      <c r="DI1457" s="228">
        <f t="shared" si="160"/>
        <v>1</v>
      </c>
    </row>
    <row r="1458" spans="1:113" ht="20.25" customHeight="1" x14ac:dyDescent="0.2">
      <c r="A1458">
        <v>2022</v>
      </c>
      <c r="B1458">
        <v>3</v>
      </c>
      <c r="C1458" s="261">
        <v>44623</v>
      </c>
      <c r="D1458">
        <v>380</v>
      </c>
      <c r="E1458">
        <v>443</v>
      </c>
      <c r="F1458">
        <v>6</v>
      </c>
      <c r="G1458" s="194" t="s">
        <v>523</v>
      </c>
      <c r="H1458" s="241" t="s">
        <v>524</v>
      </c>
      <c r="I1458" s="241" t="s">
        <v>169</v>
      </c>
      <c r="J1458" s="241">
        <v>4</v>
      </c>
      <c r="K1458" s="241">
        <v>2</v>
      </c>
      <c r="L1458" s="262">
        <v>184</v>
      </c>
      <c r="M1458" s="263">
        <v>177</v>
      </c>
      <c r="N1458" s="264">
        <v>195</v>
      </c>
      <c r="O1458" s="190"/>
      <c r="P1458" s="190"/>
      <c r="Q1458" s="190"/>
      <c r="R1458" s="190"/>
      <c r="S1458" s="190">
        <v>288</v>
      </c>
      <c r="T1458" s="190"/>
      <c r="U1458" s="190"/>
      <c r="V1458" s="190"/>
      <c r="W1458" s="190"/>
      <c r="X1458" s="190">
        <v>200</v>
      </c>
      <c r="Y1458" s="172"/>
      <c r="Z1458" s="172"/>
      <c r="AA1458" s="190">
        <v>304</v>
      </c>
      <c r="AB1458" s="190">
        <v>292</v>
      </c>
      <c r="AC1458" s="190">
        <v>288</v>
      </c>
      <c r="AD1458" s="190"/>
      <c r="AE1458" s="190">
        <v>275</v>
      </c>
      <c r="AF1458" s="190">
        <v>201</v>
      </c>
      <c r="AG1458" s="190">
        <v>189</v>
      </c>
      <c r="AH1458" s="190">
        <v>190</v>
      </c>
      <c r="AI1458" s="190"/>
      <c r="AJ1458" s="190">
        <v>189</v>
      </c>
      <c r="AK1458" s="172"/>
      <c r="AL1458" s="172"/>
      <c r="AM1458" s="265">
        <v>289.39999999999998</v>
      </c>
      <c r="AN1458" s="265">
        <v>193.8</v>
      </c>
      <c r="AO1458" s="183">
        <v>90</v>
      </c>
      <c r="AP1458" s="184">
        <v>160</v>
      </c>
      <c r="AQ1458" s="182"/>
      <c r="AR1458" s="182"/>
      <c r="AS1458" s="182"/>
      <c r="AT1458" s="182"/>
      <c r="AU1458" s="182"/>
      <c r="AV1458" s="182">
        <v>8</v>
      </c>
      <c r="AW1458" s="182">
        <v>8</v>
      </c>
      <c r="AX1458" s="182">
        <v>8</v>
      </c>
      <c r="AY1458" s="182"/>
      <c r="AZ1458" s="182"/>
      <c r="BA1458" s="182"/>
      <c r="BB1458" s="182"/>
      <c r="BC1458" s="182"/>
      <c r="BD1458" s="182"/>
      <c r="BE1458" s="182"/>
      <c r="BF1458" s="182"/>
      <c r="BG1458" s="182"/>
      <c r="BH1458" s="182"/>
      <c r="BI1458" s="182"/>
      <c r="BJ1458" s="182"/>
      <c r="BK1458" s="182"/>
      <c r="BL1458" s="182"/>
      <c r="BM1458" s="182"/>
      <c r="BN1458" s="182"/>
      <c r="BO1458" s="182"/>
      <c r="BP1458" s="182"/>
      <c r="BQ1458" s="228" t="s">
        <v>434</v>
      </c>
      <c r="BR1458" s="228" t="s">
        <v>435</v>
      </c>
      <c r="BS1458" s="228"/>
      <c r="BT1458" s="228"/>
      <c r="BU1458" s="228">
        <v>9</v>
      </c>
      <c r="BV1458" s="228" t="s">
        <v>525</v>
      </c>
      <c r="BW1458" s="228" t="s">
        <v>173</v>
      </c>
      <c r="BX1458" s="186">
        <v>0</v>
      </c>
      <c r="BY1458" s="182">
        <v>24</v>
      </c>
      <c r="BZ1458" s="182">
        <v>12</v>
      </c>
      <c r="CA1458" s="182">
        <v>12</v>
      </c>
      <c r="CB1458" s="182">
        <v>0</v>
      </c>
      <c r="CC1458" s="182">
        <v>0</v>
      </c>
      <c r="CD1458" s="182">
        <v>0</v>
      </c>
      <c r="CE1458" s="228">
        <v>4</v>
      </c>
      <c r="CF1458" s="228">
        <v>4</v>
      </c>
      <c r="CG1458" s="113">
        <v>4</v>
      </c>
      <c r="CH1458" s="113">
        <v>0</v>
      </c>
      <c r="CI1458" s="113">
        <v>0</v>
      </c>
      <c r="CJ1458" s="113">
        <v>0</v>
      </c>
      <c r="CK1458" s="113">
        <v>0</v>
      </c>
      <c r="CL1458" s="113">
        <v>0</v>
      </c>
      <c r="CM1458" s="113">
        <v>0</v>
      </c>
      <c r="CN1458" s="185">
        <v>12</v>
      </c>
      <c r="CO1458" s="181">
        <v>12</v>
      </c>
      <c r="CP1458" s="187">
        <v>1</v>
      </c>
      <c r="CQ1458" s="173">
        <v>6.5217391304347824E-2</v>
      </c>
      <c r="CR1458" s="173">
        <v>6.5217391304347824E-2</v>
      </c>
      <c r="CS1458" s="173">
        <v>6.1919504643962842E-2</v>
      </c>
      <c r="CT1458" s="173">
        <v>6.1919504643962842E-2</v>
      </c>
      <c r="CU1458" s="253">
        <v>2791</v>
      </c>
      <c r="CV1458" s="220">
        <v>-1</v>
      </c>
      <c r="CW1458" s="254">
        <f t="shared" si="154"/>
        <v>0</v>
      </c>
      <c r="CX1458" s="15">
        <f t="shared" si="155"/>
        <v>24</v>
      </c>
      <c r="CY1458" s="241">
        <f t="shared" si="156"/>
        <v>12</v>
      </c>
      <c r="CZ1458" s="241" t="str">
        <f>IFERROR(ROUND(CY1458/#REF!,1),"")</f>
        <v/>
      </c>
      <c r="DA1458" s="254">
        <f t="shared" si="157"/>
        <v>12</v>
      </c>
      <c r="DB1458" s="246">
        <f t="shared" si="158"/>
        <v>1</v>
      </c>
      <c r="DC1458" s="195"/>
      <c r="DD1458" s="15" t="str">
        <f>IFERROR(#REF!-AO1458,"")</f>
        <v/>
      </c>
      <c r="DE1458" s="195"/>
      <c r="DF1458" s="266" t="str">
        <f>IFERROR(#REF!-L1458,"")</f>
        <v/>
      </c>
      <c r="DG1458" s="228" t="e">
        <f>IF(#REF!&gt;AP1458,0,1)</f>
        <v>#REF!</v>
      </c>
      <c r="DH1458" s="228">
        <f t="shared" si="159"/>
        <v>1</v>
      </c>
      <c r="DI1458" s="228">
        <f t="shared" si="160"/>
        <v>1</v>
      </c>
    </row>
    <row r="1459" spans="1:113" ht="20.25" customHeight="1" x14ac:dyDescent="0.2">
      <c r="A1459">
        <v>2022</v>
      </c>
      <c r="B1459">
        <v>3</v>
      </c>
      <c r="C1459" s="261">
        <v>44623</v>
      </c>
      <c r="D1459">
        <v>380</v>
      </c>
      <c r="E1459">
        <v>444</v>
      </c>
      <c r="F1459">
        <v>6</v>
      </c>
      <c r="G1459" s="194" t="s">
        <v>526</v>
      </c>
      <c r="H1459" s="241" t="s">
        <v>527</v>
      </c>
      <c r="I1459" s="241" t="s">
        <v>169</v>
      </c>
      <c r="J1459" s="241">
        <v>4</v>
      </c>
      <c r="K1459" s="241">
        <v>2</v>
      </c>
      <c r="L1459" s="262">
        <v>166</v>
      </c>
      <c r="M1459" s="263">
        <v>159</v>
      </c>
      <c r="N1459" s="264">
        <v>175</v>
      </c>
      <c r="O1459" s="190"/>
      <c r="P1459" s="190"/>
      <c r="Q1459" s="190"/>
      <c r="R1459" s="190"/>
      <c r="S1459" s="190">
        <v>211</v>
      </c>
      <c r="T1459" s="190"/>
      <c r="U1459" s="190"/>
      <c r="V1459" s="190"/>
      <c r="W1459" s="190"/>
      <c r="X1459" s="190">
        <v>180</v>
      </c>
      <c r="Y1459" s="172"/>
      <c r="Z1459" s="172">
        <v>164</v>
      </c>
      <c r="AA1459" s="190">
        <v>268</v>
      </c>
      <c r="AB1459" s="190">
        <v>254</v>
      </c>
      <c r="AC1459" s="190">
        <v>259</v>
      </c>
      <c r="AD1459" s="190"/>
      <c r="AE1459" s="190">
        <v>255</v>
      </c>
      <c r="AF1459" s="190">
        <v>182</v>
      </c>
      <c r="AG1459" s="190">
        <v>170</v>
      </c>
      <c r="AH1459" s="190">
        <v>168</v>
      </c>
      <c r="AI1459" s="190"/>
      <c r="AJ1459" s="190">
        <v>170</v>
      </c>
      <c r="AK1459" s="172"/>
      <c r="AL1459" s="172"/>
      <c r="AM1459" s="265">
        <v>249.4</v>
      </c>
      <c r="AN1459" s="265">
        <v>174</v>
      </c>
      <c r="AO1459" s="183">
        <v>90</v>
      </c>
      <c r="AP1459" s="184">
        <v>160</v>
      </c>
      <c r="AQ1459" s="182">
        <v>87.804878048780495</v>
      </c>
      <c r="AR1459" s="182">
        <v>164</v>
      </c>
      <c r="AS1459" s="182"/>
      <c r="AT1459" s="182"/>
      <c r="AU1459" s="182"/>
      <c r="AV1459" s="182"/>
      <c r="AW1459" s="182"/>
      <c r="AX1459" s="182"/>
      <c r="AY1459" s="182"/>
      <c r="AZ1459" s="182"/>
      <c r="BA1459" s="182"/>
      <c r="BB1459" s="182"/>
      <c r="BC1459" s="182"/>
      <c r="BD1459" s="182"/>
      <c r="BE1459" s="182"/>
      <c r="BF1459" s="182"/>
      <c r="BG1459" s="182">
        <v>276</v>
      </c>
      <c r="BH1459" s="182">
        <v>8</v>
      </c>
      <c r="BI1459" s="182">
        <v>12</v>
      </c>
      <c r="BJ1459" s="182">
        <v>18</v>
      </c>
      <c r="BK1459" s="182"/>
      <c r="BL1459" s="182"/>
      <c r="BM1459" s="182"/>
      <c r="BN1459" s="182"/>
      <c r="BO1459" s="182"/>
      <c r="BP1459" s="182"/>
      <c r="BQ1459" s="228" t="s">
        <v>434</v>
      </c>
      <c r="BR1459" s="228" t="s">
        <v>435</v>
      </c>
      <c r="BS1459" s="228"/>
      <c r="BT1459" s="228"/>
      <c r="BU1459" s="228">
        <v>9</v>
      </c>
      <c r="BV1459" s="228" t="s">
        <v>525</v>
      </c>
      <c r="BW1459" s="228" t="s">
        <v>173</v>
      </c>
      <c r="BX1459" s="186">
        <v>0</v>
      </c>
      <c r="BY1459" s="182">
        <v>0</v>
      </c>
      <c r="BZ1459" s="182">
        <v>0</v>
      </c>
      <c r="CA1459" s="182">
        <v>0</v>
      </c>
      <c r="CB1459" s="182">
        <v>38</v>
      </c>
      <c r="CC1459" s="182">
        <v>19</v>
      </c>
      <c r="CD1459" s="182">
        <v>295</v>
      </c>
      <c r="CE1459" s="228">
        <v>4</v>
      </c>
      <c r="CF1459" s="228">
        <v>6</v>
      </c>
      <c r="CG1459" s="113">
        <v>9</v>
      </c>
      <c r="CH1459" s="113">
        <v>0</v>
      </c>
      <c r="CI1459" s="113">
        <v>0</v>
      </c>
      <c r="CJ1459" s="113">
        <v>0</v>
      </c>
      <c r="CK1459" s="113">
        <v>0</v>
      </c>
      <c r="CL1459" s="113">
        <v>0</v>
      </c>
      <c r="CM1459" s="113">
        <v>0</v>
      </c>
      <c r="CN1459" s="185">
        <v>19</v>
      </c>
      <c r="CO1459" s="181">
        <v>295</v>
      </c>
      <c r="CP1459" s="187">
        <v>6.4406779661016947E-2</v>
      </c>
      <c r="CQ1459" s="173">
        <v>0.1144578313253012</v>
      </c>
      <c r="CR1459" s="173">
        <v>1.7771084337349401</v>
      </c>
      <c r="CS1459" s="173">
        <v>0.10919540229885059</v>
      </c>
      <c r="CT1459" s="173">
        <v>1.695402298850575</v>
      </c>
      <c r="CU1459" s="253">
        <v>2791</v>
      </c>
      <c r="CV1459" s="220">
        <v>-1</v>
      </c>
      <c r="CW1459" s="254">
        <f t="shared" si="154"/>
        <v>276</v>
      </c>
      <c r="CX1459" s="15">
        <f t="shared" si="155"/>
        <v>38</v>
      </c>
      <c r="CY1459" s="241">
        <f t="shared" si="156"/>
        <v>19</v>
      </c>
      <c r="CZ1459" s="241" t="str">
        <f>IFERROR(ROUND(CY1459/#REF!,1),"")</f>
        <v/>
      </c>
      <c r="DA1459" s="254">
        <f t="shared" si="157"/>
        <v>295</v>
      </c>
      <c r="DB1459" s="246">
        <f t="shared" si="158"/>
        <v>6.4406779661016947E-2</v>
      </c>
      <c r="DC1459" s="195"/>
      <c r="DD1459" s="15" t="str">
        <f>IFERROR(#REF!-AO1459,"")</f>
        <v/>
      </c>
      <c r="DE1459" s="195"/>
      <c r="DF1459" s="266" t="str">
        <f>IFERROR(#REF!-L1459,"")</f>
        <v/>
      </c>
      <c r="DG1459" s="228" t="e">
        <f>IF(#REF!&gt;AP1459,0,1)</f>
        <v>#REF!</v>
      </c>
      <c r="DH1459" s="228">
        <f t="shared" si="159"/>
        <v>1</v>
      </c>
      <c r="DI1459" s="228">
        <f t="shared" si="160"/>
        <v>1</v>
      </c>
    </row>
    <row r="1460" spans="1:113" ht="20.25" customHeight="1" x14ac:dyDescent="0.2">
      <c r="A1460">
        <v>2022</v>
      </c>
      <c r="B1460">
        <v>3</v>
      </c>
      <c r="C1460" s="261">
        <v>44623</v>
      </c>
      <c r="D1460">
        <v>18</v>
      </c>
      <c r="E1460">
        <v>50</v>
      </c>
      <c r="F1460">
        <v>7</v>
      </c>
      <c r="G1460" s="194" t="s">
        <v>334</v>
      </c>
      <c r="H1460" s="241" t="s">
        <v>335</v>
      </c>
      <c r="I1460" s="241" t="s">
        <v>246</v>
      </c>
      <c r="J1460" s="241">
        <v>2</v>
      </c>
      <c r="K1460" s="241">
        <v>3</v>
      </c>
      <c r="L1460" s="262">
        <v>54</v>
      </c>
      <c r="M1460" s="263">
        <v>51</v>
      </c>
      <c r="N1460" s="264">
        <v>56</v>
      </c>
      <c r="O1460" s="190"/>
      <c r="P1460" s="190"/>
      <c r="Q1460" s="190"/>
      <c r="R1460" s="190"/>
      <c r="S1460" s="190"/>
      <c r="T1460" s="190"/>
      <c r="U1460" s="190"/>
      <c r="V1460" s="190"/>
      <c r="W1460" s="190"/>
      <c r="X1460" s="190"/>
      <c r="Y1460" s="172"/>
      <c r="Z1460" s="172"/>
      <c r="AA1460" s="190"/>
      <c r="AB1460" s="190"/>
      <c r="AC1460" s="190"/>
      <c r="AD1460" s="190"/>
      <c r="AE1460" s="190"/>
      <c r="AF1460" s="190"/>
      <c r="AG1460" s="190"/>
      <c r="AH1460" s="190"/>
      <c r="AI1460" s="190"/>
      <c r="AJ1460" s="190"/>
      <c r="AK1460" s="172"/>
      <c r="AL1460" s="172"/>
      <c r="AM1460" s="265"/>
      <c r="AN1460" s="265"/>
      <c r="AO1460" s="183">
        <v>101</v>
      </c>
      <c r="AP1460" s="184">
        <v>107</v>
      </c>
      <c r="AQ1460" s="182"/>
      <c r="AR1460" s="182"/>
      <c r="AS1460" s="182"/>
      <c r="AT1460" s="182"/>
      <c r="AU1460" s="182">
        <v>1260</v>
      </c>
      <c r="AV1460" s="182"/>
      <c r="AW1460" s="182"/>
      <c r="AX1460" s="182"/>
      <c r="AY1460" s="182"/>
      <c r="AZ1460" s="182"/>
      <c r="BA1460" s="182"/>
      <c r="BB1460" s="182"/>
      <c r="BC1460" s="182"/>
      <c r="BD1460" s="182"/>
      <c r="BE1460" s="182"/>
      <c r="BF1460" s="182"/>
      <c r="BG1460" s="182"/>
      <c r="BH1460" s="182"/>
      <c r="BI1460" s="182"/>
      <c r="BJ1460" s="182"/>
      <c r="BK1460" s="182"/>
      <c r="BL1460" s="182"/>
      <c r="BM1460" s="182"/>
      <c r="BN1460" s="182"/>
      <c r="BO1460" s="182"/>
      <c r="BP1460" s="182"/>
      <c r="BQ1460" s="228" t="s">
        <v>185</v>
      </c>
      <c r="BR1460" s="228" t="s">
        <v>247</v>
      </c>
      <c r="BS1460" s="228" t="s">
        <v>336</v>
      </c>
      <c r="BT1460" s="228" t="s">
        <v>249</v>
      </c>
      <c r="BU1460" s="228">
        <v>9</v>
      </c>
      <c r="BV1460" s="228" t="s">
        <v>333</v>
      </c>
      <c r="BW1460" s="228" t="s">
        <v>173</v>
      </c>
      <c r="BX1460" s="186">
        <v>0</v>
      </c>
      <c r="BY1460" s="182">
        <v>0</v>
      </c>
      <c r="BZ1460" s="182">
        <v>0</v>
      </c>
      <c r="CA1460" s="182">
        <v>1260</v>
      </c>
      <c r="CB1460" s="182">
        <v>0</v>
      </c>
      <c r="CC1460" s="182">
        <v>0</v>
      </c>
      <c r="CD1460" s="182">
        <v>0</v>
      </c>
      <c r="CE1460" s="228">
        <v>0</v>
      </c>
      <c r="CF1460" s="228">
        <v>0</v>
      </c>
      <c r="CG1460" s="113">
        <v>0</v>
      </c>
      <c r="CH1460" s="113">
        <v>0</v>
      </c>
      <c r="CI1460" s="113">
        <v>0</v>
      </c>
      <c r="CJ1460" s="113">
        <v>0</v>
      </c>
      <c r="CK1460" s="113">
        <v>0</v>
      </c>
      <c r="CL1460" s="113">
        <v>0</v>
      </c>
      <c r="CM1460" s="113">
        <v>0</v>
      </c>
      <c r="CN1460" s="185">
        <v>0</v>
      </c>
      <c r="CO1460" s="181">
        <v>1260</v>
      </c>
      <c r="CP1460" s="187">
        <v>0</v>
      </c>
      <c r="CQ1460" s="173">
        <v>0</v>
      </c>
      <c r="CR1460" s="173">
        <v>23.333333333333329</v>
      </c>
      <c r="CS1460" s="173"/>
      <c r="CT1460" s="173"/>
      <c r="CU1460" s="253">
        <v>2791</v>
      </c>
      <c r="CV1460" s="220"/>
      <c r="CW1460" s="254">
        <f t="shared" si="154"/>
        <v>1260</v>
      </c>
      <c r="CX1460" s="15">
        <f t="shared" si="155"/>
        <v>0</v>
      </c>
      <c r="CY1460" s="241">
        <f t="shared" si="156"/>
        <v>0</v>
      </c>
      <c r="CZ1460" s="241" t="str">
        <f>IFERROR(ROUND(CY1460/#REF!,1),"")</f>
        <v/>
      </c>
      <c r="DA1460" s="254">
        <f t="shared" si="157"/>
        <v>1260</v>
      </c>
      <c r="DB1460" s="246">
        <f t="shared" si="158"/>
        <v>0</v>
      </c>
      <c r="DC1460" s="195"/>
      <c r="DD1460" s="15" t="str">
        <f>IFERROR(#REF!-AO1460,"")</f>
        <v/>
      </c>
      <c r="DE1460" s="195"/>
      <c r="DF1460" s="266" t="str">
        <f>IFERROR(#REF!-L1460,"")</f>
        <v/>
      </c>
      <c r="DG1460" s="228" t="e">
        <f>IF(#REF!&gt;AP1460,0,1)</f>
        <v>#REF!</v>
      </c>
      <c r="DH1460" s="228">
        <f t="shared" si="159"/>
        <v>0</v>
      </c>
      <c r="DI1460" s="228">
        <f t="shared" si="160"/>
        <v>1</v>
      </c>
    </row>
    <row r="1461" spans="1:113" ht="20.25" customHeight="1" x14ac:dyDescent="0.2">
      <c r="A1461">
        <v>2022</v>
      </c>
      <c r="B1461">
        <v>3</v>
      </c>
      <c r="C1461" s="261">
        <v>44623</v>
      </c>
      <c r="D1461">
        <v>1</v>
      </c>
      <c r="E1461">
        <v>1</v>
      </c>
      <c r="F1461">
        <v>8</v>
      </c>
      <c r="G1461" s="194" t="s">
        <v>388</v>
      </c>
      <c r="H1461" s="241" t="s">
        <v>389</v>
      </c>
      <c r="I1461" s="241" t="s">
        <v>169</v>
      </c>
      <c r="J1461" s="241">
        <v>3</v>
      </c>
      <c r="K1461" s="241">
        <v>2</v>
      </c>
      <c r="L1461" s="262">
        <v>111</v>
      </c>
      <c r="M1461" s="263">
        <v>103</v>
      </c>
      <c r="N1461" s="264">
        <v>118</v>
      </c>
      <c r="O1461" s="190">
        <v>158</v>
      </c>
      <c r="P1461" s="190">
        <v>155</v>
      </c>
      <c r="Q1461" s="190"/>
      <c r="R1461" s="190">
        <v>161</v>
      </c>
      <c r="S1461" s="190">
        <v>164</v>
      </c>
      <c r="T1461" s="190">
        <v>114</v>
      </c>
      <c r="U1461" s="190">
        <v>111</v>
      </c>
      <c r="V1461" s="190"/>
      <c r="W1461" s="190">
        <v>117</v>
      </c>
      <c r="X1461" s="190">
        <v>114</v>
      </c>
      <c r="Y1461" s="172"/>
      <c r="Z1461" s="172"/>
      <c r="AA1461" s="190">
        <v>167</v>
      </c>
      <c r="AB1461" s="190">
        <v>163</v>
      </c>
      <c r="AC1461" s="190">
        <v>165</v>
      </c>
      <c r="AD1461" s="190">
        <v>162</v>
      </c>
      <c r="AE1461" s="190">
        <v>160</v>
      </c>
      <c r="AF1461" s="190">
        <v>127</v>
      </c>
      <c r="AG1461" s="190">
        <v>116</v>
      </c>
      <c r="AH1461" s="190">
        <v>112</v>
      </c>
      <c r="AI1461" s="190">
        <v>108</v>
      </c>
      <c r="AJ1461" s="190">
        <v>110</v>
      </c>
      <c r="AK1461" s="172"/>
      <c r="AL1461" s="172"/>
      <c r="AM1461" s="265">
        <v>161.66666666666671</v>
      </c>
      <c r="AN1461" s="265">
        <v>114.3333333333333</v>
      </c>
      <c r="AO1461" s="183">
        <v>108</v>
      </c>
      <c r="AP1461" s="184">
        <v>100</v>
      </c>
      <c r="AQ1461" s="182"/>
      <c r="AR1461" s="182"/>
      <c r="AS1461" s="182"/>
      <c r="AT1461" s="182"/>
      <c r="AU1461" s="182">
        <v>1248</v>
      </c>
      <c r="AV1461" s="182">
        <v>4</v>
      </c>
      <c r="AW1461" s="182">
        <v>2</v>
      </c>
      <c r="AX1461" s="182">
        <v>2</v>
      </c>
      <c r="AY1461" s="182"/>
      <c r="AZ1461" s="182"/>
      <c r="BA1461" s="182"/>
      <c r="BB1461" s="182"/>
      <c r="BC1461" s="182"/>
      <c r="BD1461" s="182"/>
      <c r="BE1461" s="182"/>
      <c r="BF1461" s="182"/>
      <c r="BG1461" s="182">
        <v>754</v>
      </c>
      <c r="BH1461" s="182">
        <v>4</v>
      </c>
      <c r="BI1461" s="182">
        <v>6</v>
      </c>
      <c r="BJ1461" s="182">
        <v>4</v>
      </c>
      <c r="BK1461" s="182"/>
      <c r="BL1461" s="182"/>
      <c r="BM1461" s="182"/>
      <c r="BN1461" s="182"/>
      <c r="BO1461" s="182"/>
      <c r="BP1461" s="182"/>
      <c r="BQ1461" s="228" t="s">
        <v>390</v>
      </c>
      <c r="BR1461" s="228" t="s">
        <v>390</v>
      </c>
      <c r="BS1461" s="228"/>
      <c r="BT1461" s="228"/>
      <c r="BU1461" s="228">
        <v>9</v>
      </c>
      <c r="BV1461" s="228" t="s">
        <v>391</v>
      </c>
      <c r="BW1461" s="228" t="s">
        <v>173</v>
      </c>
      <c r="BX1461" s="186">
        <v>0</v>
      </c>
      <c r="BY1461" s="182">
        <v>8</v>
      </c>
      <c r="BZ1461" s="182">
        <v>4</v>
      </c>
      <c r="CA1461" s="182">
        <v>1252</v>
      </c>
      <c r="CB1461" s="182">
        <v>14</v>
      </c>
      <c r="CC1461" s="182">
        <v>7</v>
      </c>
      <c r="CD1461" s="182">
        <v>761</v>
      </c>
      <c r="CE1461" s="228">
        <v>4</v>
      </c>
      <c r="CF1461" s="228">
        <v>4</v>
      </c>
      <c r="CG1461" s="113">
        <v>3</v>
      </c>
      <c r="CH1461" s="113">
        <v>0</v>
      </c>
      <c r="CI1461" s="113">
        <v>0</v>
      </c>
      <c r="CJ1461" s="113">
        <v>0</v>
      </c>
      <c r="CK1461" s="113">
        <v>0</v>
      </c>
      <c r="CL1461" s="113">
        <v>0</v>
      </c>
      <c r="CM1461" s="113">
        <v>0</v>
      </c>
      <c r="CN1461" s="185">
        <v>11</v>
      </c>
      <c r="CO1461" s="181">
        <v>2013</v>
      </c>
      <c r="CP1461" s="187">
        <v>5.4644808743169399E-3</v>
      </c>
      <c r="CQ1461" s="173">
        <v>9.90990990990991E-2</v>
      </c>
      <c r="CR1461" s="173">
        <v>18.13513513513514</v>
      </c>
      <c r="CS1461" s="173">
        <v>9.6209912536443148E-2</v>
      </c>
      <c r="CT1461" s="173">
        <v>17.606413994169099</v>
      </c>
      <c r="CU1461" s="253">
        <v>2791</v>
      </c>
      <c r="CV1461" s="220">
        <v>-1</v>
      </c>
      <c r="CW1461" s="254">
        <f t="shared" si="154"/>
        <v>2002</v>
      </c>
      <c r="CX1461" s="15">
        <f t="shared" si="155"/>
        <v>22</v>
      </c>
      <c r="CY1461" s="241">
        <f t="shared" si="156"/>
        <v>11</v>
      </c>
      <c r="CZ1461" s="241" t="str">
        <f>IFERROR(ROUND(CY1461/#REF!,1),"")</f>
        <v/>
      </c>
      <c r="DA1461" s="254">
        <f t="shared" si="157"/>
        <v>2013</v>
      </c>
      <c r="DB1461" s="246">
        <f t="shared" si="158"/>
        <v>5.4644808743169399E-3</v>
      </c>
      <c r="DC1461" s="195"/>
      <c r="DD1461" s="15" t="str">
        <f>IFERROR(#REF!-AO1461,"")</f>
        <v/>
      </c>
      <c r="DE1461" s="195"/>
      <c r="DF1461" s="266" t="str">
        <f>IFERROR(#REF!-L1461,"")</f>
        <v/>
      </c>
      <c r="DG1461" s="228" t="e">
        <f>IF(#REF!&gt;AP1461,0,1)</f>
        <v>#REF!</v>
      </c>
      <c r="DH1461" s="228">
        <f t="shared" si="159"/>
        <v>1</v>
      </c>
      <c r="DI1461" s="228">
        <f t="shared" si="160"/>
        <v>1</v>
      </c>
    </row>
    <row r="1462" spans="1:113" ht="20.25" customHeight="1" x14ac:dyDescent="0.2">
      <c r="A1462">
        <v>2022</v>
      </c>
      <c r="B1462">
        <v>3</v>
      </c>
      <c r="C1462" s="261">
        <v>44623</v>
      </c>
      <c r="D1462">
        <v>1</v>
      </c>
      <c r="E1462">
        <v>2</v>
      </c>
      <c r="F1462">
        <v>8</v>
      </c>
      <c r="G1462" s="194" t="s">
        <v>392</v>
      </c>
      <c r="H1462" s="241" t="s">
        <v>393</v>
      </c>
      <c r="I1462" s="241" t="s">
        <v>169</v>
      </c>
      <c r="J1462" s="241">
        <v>3</v>
      </c>
      <c r="K1462" s="241">
        <v>2</v>
      </c>
      <c r="L1462" s="262">
        <v>113</v>
      </c>
      <c r="M1462" s="263">
        <v>105</v>
      </c>
      <c r="N1462" s="264">
        <v>120</v>
      </c>
      <c r="O1462" s="190">
        <v>135</v>
      </c>
      <c r="P1462" s="190">
        <v>130</v>
      </c>
      <c r="Q1462" s="190"/>
      <c r="R1462" s="190">
        <v>133</v>
      </c>
      <c r="S1462" s="190">
        <v>136</v>
      </c>
      <c r="T1462" s="190">
        <v>117</v>
      </c>
      <c r="U1462" s="190">
        <v>115</v>
      </c>
      <c r="V1462" s="190"/>
      <c r="W1462" s="190">
        <v>120</v>
      </c>
      <c r="X1462" s="190">
        <v>122</v>
      </c>
      <c r="Y1462" s="172"/>
      <c r="Z1462" s="172"/>
      <c r="AA1462" s="190">
        <v>154</v>
      </c>
      <c r="AB1462" s="190">
        <v>133</v>
      </c>
      <c r="AC1462" s="190">
        <v>142</v>
      </c>
      <c r="AD1462" s="190">
        <v>135</v>
      </c>
      <c r="AE1462" s="190">
        <v>136</v>
      </c>
      <c r="AF1462" s="190">
        <v>111</v>
      </c>
      <c r="AG1462" s="190">
        <v>109</v>
      </c>
      <c r="AH1462" s="190">
        <v>114</v>
      </c>
      <c r="AI1462" s="190">
        <v>109</v>
      </c>
      <c r="AJ1462" s="190">
        <v>111</v>
      </c>
      <c r="AK1462" s="172"/>
      <c r="AL1462" s="172"/>
      <c r="AM1462" s="265">
        <v>137.11111111111109</v>
      </c>
      <c r="AN1462" s="265">
        <v>114.2222222222222</v>
      </c>
      <c r="AO1462" s="183">
        <v>108</v>
      </c>
      <c r="AP1462" s="184">
        <v>100</v>
      </c>
      <c r="AQ1462" s="182"/>
      <c r="AR1462" s="182"/>
      <c r="AS1462" s="182"/>
      <c r="AT1462" s="182"/>
      <c r="AU1462" s="182">
        <v>1216</v>
      </c>
      <c r="AV1462" s="182">
        <v>3</v>
      </c>
      <c r="AW1462" s="182">
        <v>3</v>
      </c>
      <c r="AX1462" s="182">
        <v>3</v>
      </c>
      <c r="AY1462" s="182"/>
      <c r="AZ1462" s="182"/>
      <c r="BA1462" s="182"/>
      <c r="BB1462" s="182"/>
      <c r="BC1462" s="182"/>
      <c r="BD1462" s="182"/>
      <c r="BE1462" s="182"/>
      <c r="BF1462" s="182"/>
      <c r="BG1462" s="182">
        <v>976</v>
      </c>
      <c r="BH1462" s="182">
        <v>4</v>
      </c>
      <c r="BI1462" s="182">
        <v>6</v>
      </c>
      <c r="BJ1462" s="182">
        <v>4</v>
      </c>
      <c r="BK1462" s="182"/>
      <c r="BL1462" s="182"/>
      <c r="BM1462" s="182"/>
      <c r="BN1462" s="182"/>
      <c r="BO1462" s="182"/>
      <c r="BP1462" s="182"/>
      <c r="BQ1462" s="228" t="s">
        <v>390</v>
      </c>
      <c r="BR1462" s="228" t="s">
        <v>390</v>
      </c>
      <c r="BS1462" s="228"/>
      <c r="BT1462" s="228"/>
      <c r="BU1462" s="228">
        <v>9</v>
      </c>
      <c r="BV1462" s="228" t="s">
        <v>391</v>
      </c>
      <c r="BW1462" s="228" t="s">
        <v>173</v>
      </c>
      <c r="BX1462" s="186">
        <v>0</v>
      </c>
      <c r="BY1462" s="182">
        <v>9</v>
      </c>
      <c r="BZ1462" s="182">
        <v>4.5</v>
      </c>
      <c r="CA1462" s="182">
        <v>1220</v>
      </c>
      <c r="CB1462" s="182">
        <v>14</v>
      </c>
      <c r="CC1462" s="182">
        <v>7</v>
      </c>
      <c r="CD1462" s="182">
        <v>983</v>
      </c>
      <c r="CE1462" s="228">
        <v>3</v>
      </c>
      <c r="CF1462" s="228">
        <v>4</v>
      </c>
      <c r="CG1462" s="113">
        <v>3</v>
      </c>
      <c r="CH1462" s="113">
        <v>0</v>
      </c>
      <c r="CI1462" s="113">
        <v>0</v>
      </c>
      <c r="CJ1462" s="113">
        <v>0</v>
      </c>
      <c r="CK1462" s="113">
        <v>0</v>
      </c>
      <c r="CL1462" s="113">
        <v>0</v>
      </c>
      <c r="CM1462" s="113">
        <v>0</v>
      </c>
      <c r="CN1462" s="185">
        <v>11.5</v>
      </c>
      <c r="CO1462" s="181">
        <v>2203</v>
      </c>
      <c r="CP1462" s="187">
        <v>5.2201543349977304E-3</v>
      </c>
      <c r="CQ1462" s="173">
        <v>0.1017699115044248</v>
      </c>
      <c r="CR1462" s="173">
        <v>19.495575221238941</v>
      </c>
      <c r="CS1462" s="173">
        <v>0.10068093385214009</v>
      </c>
      <c r="CT1462" s="173">
        <v>19.286964980544749</v>
      </c>
      <c r="CU1462" s="253">
        <v>2791</v>
      </c>
      <c r="CV1462" s="220">
        <v>-1</v>
      </c>
      <c r="CW1462" s="254">
        <f t="shared" si="154"/>
        <v>2192</v>
      </c>
      <c r="CX1462" s="15">
        <f t="shared" si="155"/>
        <v>23</v>
      </c>
      <c r="CY1462" s="241">
        <f t="shared" si="156"/>
        <v>12</v>
      </c>
      <c r="CZ1462" s="241" t="str">
        <f>IFERROR(ROUND(CY1462/#REF!,1),"")</f>
        <v/>
      </c>
      <c r="DA1462" s="254">
        <f t="shared" si="157"/>
        <v>2204</v>
      </c>
      <c r="DB1462" s="246">
        <f t="shared" si="158"/>
        <v>5.4446460980036296E-3</v>
      </c>
      <c r="DC1462" s="195"/>
      <c r="DD1462" s="15" t="str">
        <f>IFERROR(#REF!-AO1462,"")</f>
        <v/>
      </c>
      <c r="DE1462" s="195"/>
      <c r="DF1462" s="266" t="str">
        <f>IFERROR(#REF!-L1462,"")</f>
        <v/>
      </c>
      <c r="DG1462" s="228" t="e">
        <f>IF(#REF!&gt;AP1462,0,1)</f>
        <v>#REF!</v>
      </c>
      <c r="DH1462" s="228">
        <f t="shared" si="159"/>
        <v>1</v>
      </c>
      <c r="DI1462" s="228">
        <f t="shared" si="160"/>
        <v>1</v>
      </c>
    </row>
    <row r="1463" spans="1:113" ht="20.25" customHeight="1" x14ac:dyDescent="0.2">
      <c r="A1463">
        <v>2022</v>
      </c>
      <c r="B1463">
        <v>3</v>
      </c>
      <c r="C1463" s="261">
        <v>44623</v>
      </c>
      <c r="D1463">
        <v>124</v>
      </c>
      <c r="E1463">
        <v>689</v>
      </c>
      <c r="F1463">
        <v>8</v>
      </c>
      <c r="G1463" s="194" t="s">
        <v>311</v>
      </c>
      <c r="H1463" s="241" t="s">
        <v>312</v>
      </c>
      <c r="I1463" s="241" t="s">
        <v>169</v>
      </c>
      <c r="J1463" s="241">
        <v>2</v>
      </c>
      <c r="K1463" s="241">
        <v>2</v>
      </c>
      <c r="L1463" s="262">
        <v>75</v>
      </c>
      <c r="M1463" s="263">
        <v>67</v>
      </c>
      <c r="N1463" s="264">
        <v>82</v>
      </c>
      <c r="O1463" s="190"/>
      <c r="P1463" s="190"/>
      <c r="Q1463" s="190"/>
      <c r="R1463" s="190"/>
      <c r="S1463" s="190"/>
      <c r="T1463" s="190"/>
      <c r="U1463" s="190"/>
      <c r="V1463" s="190"/>
      <c r="W1463" s="190"/>
      <c r="X1463" s="190"/>
      <c r="Y1463" s="172"/>
      <c r="Z1463" s="172"/>
      <c r="AA1463" s="190"/>
      <c r="AB1463" s="190"/>
      <c r="AC1463" s="190"/>
      <c r="AD1463" s="190"/>
      <c r="AE1463" s="190"/>
      <c r="AF1463" s="190"/>
      <c r="AG1463" s="190"/>
      <c r="AH1463" s="190"/>
      <c r="AI1463" s="190"/>
      <c r="AJ1463" s="190"/>
      <c r="AK1463" s="172"/>
      <c r="AL1463" s="172"/>
      <c r="AM1463" s="265"/>
      <c r="AN1463" s="265"/>
      <c r="AO1463" s="183">
        <v>59</v>
      </c>
      <c r="AP1463" s="184">
        <v>122</v>
      </c>
      <c r="AQ1463" s="182"/>
      <c r="AR1463" s="182"/>
      <c r="AS1463" s="182"/>
      <c r="AT1463" s="182"/>
      <c r="AU1463" s="182"/>
      <c r="AV1463" s="182"/>
      <c r="AW1463" s="182"/>
      <c r="AX1463" s="182"/>
      <c r="AY1463" s="182"/>
      <c r="AZ1463" s="182"/>
      <c r="BA1463" s="182"/>
      <c r="BB1463" s="182"/>
      <c r="BC1463" s="182"/>
      <c r="BD1463" s="182"/>
      <c r="BE1463" s="182"/>
      <c r="BF1463" s="182"/>
      <c r="BG1463" s="182">
        <v>378</v>
      </c>
      <c r="BH1463" s="182"/>
      <c r="BI1463" s="182"/>
      <c r="BJ1463" s="182"/>
      <c r="BK1463" s="182"/>
      <c r="BL1463" s="182"/>
      <c r="BM1463" s="182"/>
      <c r="BN1463" s="182"/>
      <c r="BO1463" s="182"/>
      <c r="BP1463" s="182"/>
      <c r="BQ1463" s="228" t="s">
        <v>180</v>
      </c>
      <c r="BR1463" s="228" t="s">
        <v>192</v>
      </c>
      <c r="BS1463" s="228"/>
      <c r="BT1463" s="228"/>
      <c r="BU1463" s="228">
        <v>9</v>
      </c>
      <c r="BV1463" s="228" t="s">
        <v>310</v>
      </c>
      <c r="BW1463" s="228" t="s">
        <v>173</v>
      </c>
      <c r="BX1463" s="186">
        <v>0</v>
      </c>
      <c r="BY1463" s="182">
        <v>0</v>
      </c>
      <c r="BZ1463" s="182">
        <v>0</v>
      </c>
      <c r="CA1463" s="182">
        <v>0</v>
      </c>
      <c r="CB1463" s="182">
        <v>0</v>
      </c>
      <c r="CC1463" s="182">
        <v>0</v>
      </c>
      <c r="CD1463" s="182">
        <v>378</v>
      </c>
      <c r="CE1463" s="228">
        <v>0</v>
      </c>
      <c r="CF1463" s="228">
        <v>0</v>
      </c>
      <c r="CG1463" s="113">
        <v>0</v>
      </c>
      <c r="CH1463" s="113">
        <v>0</v>
      </c>
      <c r="CI1463" s="113">
        <v>0</v>
      </c>
      <c r="CJ1463" s="113">
        <v>0</v>
      </c>
      <c r="CK1463" s="113">
        <v>0</v>
      </c>
      <c r="CL1463" s="113">
        <v>0</v>
      </c>
      <c r="CM1463" s="113">
        <v>0</v>
      </c>
      <c r="CN1463" s="185">
        <v>0</v>
      </c>
      <c r="CO1463" s="181">
        <v>378</v>
      </c>
      <c r="CP1463" s="187">
        <v>0</v>
      </c>
      <c r="CQ1463" s="173">
        <v>0</v>
      </c>
      <c r="CR1463" s="173">
        <v>5.04</v>
      </c>
      <c r="CS1463" s="173"/>
      <c r="CT1463" s="173"/>
      <c r="CU1463" s="253">
        <v>2791</v>
      </c>
      <c r="CV1463" s="220"/>
      <c r="CW1463" s="254">
        <f t="shared" si="154"/>
        <v>378</v>
      </c>
      <c r="CX1463" s="15">
        <f t="shared" si="155"/>
        <v>0</v>
      </c>
      <c r="CY1463" s="241">
        <f t="shared" si="156"/>
        <v>0</v>
      </c>
      <c r="CZ1463" s="241" t="str">
        <f>IFERROR(ROUND(CY1463/#REF!,1),"")</f>
        <v/>
      </c>
      <c r="DA1463" s="254">
        <f t="shared" si="157"/>
        <v>378</v>
      </c>
      <c r="DB1463" s="246">
        <f t="shared" si="158"/>
        <v>0</v>
      </c>
      <c r="DC1463" s="195"/>
      <c r="DD1463" s="15" t="str">
        <f>IFERROR(#REF!-AO1463,"")</f>
        <v/>
      </c>
      <c r="DE1463" s="195"/>
      <c r="DF1463" s="266" t="str">
        <f>IFERROR(#REF!-L1463,"")</f>
        <v/>
      </c>
      <c r="DG1463" s="228" t="e">
        <f>IF(#REF!&gt;AP1463,0,1)</f>
        <v>#REF!</v>
      </c>
      <c r="DH1463" s="228">
        <f t="shared" si="159"/>
        <v>0</v>
      </c>
      <c r="DI1463" s="228">
        <f t="shared" si="160"/>
        <v>1</v>
      </c>
    </row>
    <row r="1464" spans="1:113" ht="20.25" customHeight="1" x14ac:dyDescent="0.2">
      <c r="A1464">
        <v>2022</v>
      </c>
      <c r="B1464">
        <v>3</v>
      </c>
      <c r="C1464" s="261">
        <v>44623</v>
      </c>
      <c r="D1464">
        <v>165</v>
      </c>
      <c r="E1464">
        <v>306</v>
      </c>
      <c r="F1464">
        <v>28</v>
      </c>
      <c r="G1464" s="194" t="s">
        <v>442</v>
      </c>
      <c r="H1464" s="241" t="s">
        <v>443</v>
      </c>
      <c r="I1464" s="241" t="s">
        <v>225</v>
      </c>
      <c r="J1464" s="241">
        <v>1</v>
      </c>
      <c r="K1464" s="241">
        <v>3</v>
      </c>
      <c r="L1464" s="262">
        <v>196</v>
      </c>
      <c r="M1464" s="263">
        <v>182</v>
      </c>
      <c r="N1464" s="264">
        <v>209</v>
      </c>
      <c r="O1464" s="190">
        <v>288</v>
      </c>
      <c r="P1464" s="190">
        <v>276</v>
      </c>
      <c r="Q1464" s="190"/>
      <c r="R1464" s="190">
        <v>257</v>
      </c>
      <c r="S1464" s="190">
        <v>279</v>
      </c>
      <c r="T1464" s="190">
        <v>241</v>
      </c>
      <c r="U1464" s="190">
        <v>228</v>
      </c>
      <c r="V1464" s="190"/>
      <c r="W1464" s="190">
        <v>209</v>
      </c>
      <c r="X1464" s="190">
        <v>206</v>
      </c>
      <c r="Y1464" s="172"/>
      <c r="Z1464" s="172"/>
      <c r="AA1464" s="190">
        <v>204</v>
      </c>
      <c r="AB1464" s="190">
        <v>199</v>
      </c>
      <c r="AC1464" s="190">
        <v>208</v>
      </c>
      <c r="AD1464" s="190"/>
      <c r="AE1464" s="190"/>
      <c r="AF1464" s="190">
        <v>180</v>
      </c>
      <c r="AG1464" s="190">
        <v>184</v>
      </c>
      <c r="AH1464" s="190">
        <v>192</v>
      </c>
      <c r="AI1464" s="190"/>
      <c r="AJ1464" s="190"/>
      <c r="AK1464" s="172"/>
      <c r="AL1464" s="172"/>
      <c r="AM1464" s="265">
        <v>244.42857142857139</v>
      </c>
      <c r="AN1464" s="265">
        <v>205.71428571428569</v>
      </c>
      <c r="AO1464" s="183">
        <v>23</v>
      </c>
      <c r="AP1464" s="184">
        <v>157</v>
      </c>
      <c r="AQ1464" s="182"/>
      <c r="AR1464" s="182"/>
      <c r="AS1464" s="182"/>
      <c r="AT1464" s="182"/>
      <c r="AU1464" s="182">
        <v>320</v>
      </c>
      <c r="AV1464" s="182">
        <v>4</v>
      </c>
      <c r="AW1464" s="182">
        <v>4</v>
      </c>
      <c r="AX1464" s="182">
        <v>4</v>
      </c>
      <c r="AY1464" s="182"/>
      <c r="AZ1464" s="182"/>
      <c r="BA1464" s="182"/>
      <c r="BB1464" s="182"/>
      <c r="BC1464" s="182"/>
      <c r="BD1464" s="182"/>
      <c r="BE1464" s="182"/>
      <c r="BF1464" s="182"/>
      <c r="BG1464" s="182">
        <v>100</v>
      </c>
      <c r="BH1464" s="182">
        <v>8</v>
      </c>
      <c r="BI1464" s="182">
        <v>12</v>
      </c>
      <c r="BJ1464" s="182">
        <v>24</v>
      </c>
      <c r="BK1464" s="182"/>
      <c r="BL1464" s="182"/>
      <c r="BM1464" s="182"/>
      <c r="BN1464" s="182"/>
      <c r="BO1464" s="182"/>
      <c r="BP1464" s="182"/>
      <c r="BQ1464" s="228" t="s">
        <v>444</v>
      </c>
      <c r="BR1464" s="228"/>
      <c r="BS1464" s="228"/>
      <c r="BT1464" s="228"/>
      <c r="BU1464" s="228">
        <v>9</v>
      </c>
      <c r="BV1464" s="228" t="s">
        <v>445</v>
      </c>
      <c r="BW1464" s="228" t="s">
        <v>222</v>
      </c>
      <c r="BX1464" s="186">
        <v>0</v>
      </c>
      <c r="BY1464" s="182">
        <v>12</v>
      </c>
      <c r="BZ1464" s="182">
        <v>4</v>
      </c>
      <c r="CA1464" s="182">
        <v>324</v>
      </c>
      <c r="CB1464" s="182">
        <v>44</v>
      </c>
      <c r="CC1464" s="182">
        <v>14.66666666666667</v>
      </c>
      <c r="CD1464" s="182">
        <v>114</v>
      </c>
      <c r="CE1464" s="228">
        <v>4</v>
      </c>
      <c r="CF1464" s="228">
        <v>5</v>
      </c>
      <c r="CG1464" s="113">
        <v>9</v>
      </c>
      <c r="CH1464" s="113">
        <v>0</v>
      </c>
      <c r="CI1464" s="113">
        <v>0</v>
      </c>
      <c r="CJ1464" s="113">
        <v>0</v>
      </c>
      <c r="CK1464" s="113">
        <v>0</v>
      </c>
      <c r="CL1464" s="113">
        <v>0</v>
      </c>
      <c r="CM1464" s="113">
        <v>0</v>
      </c>
      <c r="CN1464" s="185">
        <v>18.666666666666661</v>
      </c>
      <c r="CO1464" s="181">
        <v>438</v>
      </c>
      <c r="CP1464" s="187">
        <v>4.2617960426179602E-2</v>
      </c>
      <c r="CQ1464" s="173">
        <v>9.5238095238095233E-2</v>
      </c>
      <c r="CR1464" s="173">
        <v>2.2346938775510199</v>
      </c>
      <c r="CS1464" s="173">
        <v>9.0740740740740719E-2</v>
      </c>
      <c r="CT1464" s="173">
        <v>2.129166666666666</v>
      </c>
      <c r="CU1464" s="253">
        <v>2791</v>
      </c>
      <c r="CV1464" s="220">
        <v>-1</v>
      </c>
      <c r="CW1464" s="254">
        <f t="shared" si="154"/>
        <v>420</v>
      </c>
      <c r="CX1464" s="15">
        <f t="shared" si="155"/>
        <v>56</v>
      </c>
      <c r="CY1464" s="241">
        <f t="shared" si="156"/>
        <v>19</v>
      </c>
      <c r="CZ1464" s="241" t="str">
        <f>IFERROR(ROUND(CY1464/#REF!,1),"")</f>
        <v/>
      </c>
      <c r="DA1464" s="254">
        <f t="shared" si="157"/>
        <v>439</v>
      </c>
      <c r="DB1464" s="246">
        <f t="shared" si="158"/>
        <v>4.328018223234624E-2</v>
      </c>
      <c r="DC1464" s="195"/>
      <c r="DD1464" s="15" t="str">
        <f>IFERROR(#REF!-AO1464,"")</f>
        <v/>
      </c>
      <c r="DE1464" s="195"/>
      <c r="DF1464" s="266" t="str">
        <f>IFERROR(#REF!-L1464,"")</f>
        <v/>
      </c>
      <c r="DG1464" s="228" t="e">
        <f>IF(#REF!&gt;AP1464,0,1)</f>
        <v>#REF!</v>
      </c>
      <c r="DH1464" s="228">
        <f t="shared" si="159"/>
        <v>1</v>
      </c>
      <c r="DI1464" s="228">
        <f t="shared" si="160"/>
        <v>1</v>
      </c>
    </row>
    <row r="1465" spans="1:113" ht="20.25" customHeight="1" x14ac:dyDescent="0.2">
      <c r="A1465">
        <v>2022</v>
      </c>
      <c r="B1465">
        <v>3</v>
      </c>
      <c r="C1465" s="261">
        <v>44623</v>
      </c>
      <c r="D1465">
        <v>165</v>
      </c>
      <c r="E1465">
        <v>652</v>
      </c>
      <c r="F1465">
        <v>28</v>
      </c>
      <c r="G1465" s="194" t="s">
        <v>376</v>
      </c>
      <c r="H1465" s="241" t="s">
        <v>377</v>
      </c>
      <c r="I1465" s="241" t="s">
        <v>225</v>
      </c>
      <c r="J1465" s="241">
        <v>1</v>
      </c>
      <c r="K1465" s="241">
        <v>3</v>
      </c>
      <c r="L1465" s="262">
        <v>17</v>
      </c>
      <c r="M1465" s="263">
        <v>15</v>
      </c>
      <c r="N1465" s="264">
        <v>18</v>
      </c>
      <c r="O1465" s="190"/>
      <c r="P1465" s="190"/>
      <c r="Q1465" s="190"/>
      <c r="R1465" s="190"/>
      <c r="S1465" s="190"/>
      <c r="T1465" s="190"/>
      <c r="U1465" s="190"/>
      <c r="V1465" s="190"/>
      <c r="W1465" s="190"/>
      <c r="X1465" s="190"/>
      <c r="Y1465" s="172">
        <v>180</v>
      </c>
      <c r="Z1465" s="172">
        <v>178</v>
      </c>
      <c r="AA1465" s="190"/>
      <c r="AB1465" s="190"/>
      <c r="AC1465" s="190"/>
      <c r="AD1465" s="190"/>
      <c r="AE1465" s="190"/>
      <c r="AF1465" s="190"/>
      <c r="AG1465" s="190"/>
      <c r="AH1465" s="190"/>
      <c r="AI1465" s="190"/>
      <c r="AJ1465" s="190"/>
      <c r="AK1465" s="172"/>
      <c r="AL1465" s="172"/>
      <c r="AM1465" s="265"/>
      <c r="AN1465" s="265"/>
      <c r="AO1465" s="183">
        <v>23</v>
      </c>
      <c r="AP1465" s="184">
        <v>157</v>
      </c>
      <c r="AQ1465" s="182">
        <v>20.11173184357542</v>
      </c>
      <c r="AR1465" s="182">
        <v>179</v>
      </c>
      <c r="AS1465" s="182"/>
      <c r="AT1465" s="182"/>
      <c r="AU1465" s="182"/>
      <c r="AV1465" s="182"/>
      <c r="AW1465" s="182"/>
      <c r="AX1465" s="182"/>
      <c r="AY1465" s="182"/>
      <c r="AZ1465" s="182"/>
      <c r="BA1465" s="182"/>
      <c r="BB1465" s="182"/>
      <c r="BC1465" s="182"/>
      <c r="BD1465" s="182"/>
      <c r="BE1465" s="182"/>
      <c r="BF1465" s="182"/>
      <c r="BG1465" s="182"/>
      <c r="BH1465" s="182"/>
      <c r="BI1465" s="182"/>
      <c r="BJ1465" s="182"/>
      <c r="BK1465" s="182"/>
      <c r="BL1465" s="182"/>
      <c r="BM1465" s="182"/>
      <c r="BN1465" s="182"/>
      <c r="BO1465" s="182"/>
      <c r="BP1465" s="182"/>
      <c r="BQ1465" s="228" t="s">
        <v>444</v>
      </c>
      <c r="BR1465" s="228"/>
      <c r="BS1465" s="228" t="s">
        <v>378</v>
      </c>
      <c r="BT1465" s="228"/>
      <c r="BU1465" s="228">
        <v>9</v>
      </c>
      <c r="BV1465" s="228" t="s">
        <v>445</v>
      </c>
      <c r="BW1465" s="228" t="s">
        <v>222</v>
      </c>
      <c r="BX1465" s="186">
        <v>0</v>
      </c>
      <c r="BY1465" s="182">
        <v>0</v>
      </c>
      <c r="BZ1465" s="182">
        <v>0</v>
      </c>
      <c r="CA1465" s="182">
        <v>0</v>
      </c>
      <c r="CB1465" s="182">
        <v>0</v>
      </c>
      <c r="CC1465" s="182">
        <v>0</v>
      </c>
      <c r="CD1465" s="182">
        <v>0</v>
      </c>
      <c r="CE1465" s="228">
        <v>0</v>
      </c>
      <c r="CF1465" s="228">
        <v>0</v>
      </c>
      <c r="CG1465" s="113">
        <v>0</v>
      </c>
      <c r="CH1465" s="113">
        <v>0</v>
      </c>
      <c r="CI1465" s="113">
        <v>0</v>
      </c>
      <c r="CJ1465" s="113">
        <v>0</v>
      </c>
      <c r="CK1465" s="113">
        <v>0</v>
      </c>
      <c r="CL1465" s="113">
        <v>0</v>
      </c>
      <c r="CM1465" s="113">
        <v>0</v>
      </c>
      <c r="CN1465" s="185">
        <v>0</v>
      </c>
      <c r="CO1465" s="181">
        <v>0</v>
      </c>
      <c r="CP1465" s="187"/>
      <c r="CQ1465" s="173">
        <v>0</v>
      </c>
      <c r="CR1465" s="173">
        <v>0</v>
      </c>
      <c r="CS1465" s="173"/>
      <c r="CT1465" s="173"/>
      <c r="CU1465" s="253">
        <v>2791</v>
      </c>
      <c r="CV1465" s="220"/>
      <c r="CW1465" s="254">
        <f t="shared" si="154"/>
        <v>0</v>
      </c>
      <c r="CX1465" s="15">
        <f t="shared" si="155"/>
        <v>0</v>
      </c>
      <c r="CY1465" s="241">
        <f t="shared" si="156"/>
        <v>0</v>
      </c>
      <c r="CZ1465" s="241" t="str">
        <f>IFERROR(ROUND(CY1465/#REF!,1),"")</f>
        <v/>
      </c>
      <c r="DA1465" s="254">
        <f t="shared" si="157"/>
        <v>0</v>
      </c>
      <c r="DB1465" s="246" t="str">
        <f t="shared" si="158"/>
        <v/>
      </c>
      <c r="DC1465" s="195"/>
      <c r="DD1465" s="15" t="str">
        <f>IFERROR(#REF!-AO1465,"")</f>
        <v/>
      </c>
      <c r="DE1465" s="195"/>
      <c r="DF1465" s="266" t="str">
        <f>IFERROR(#REF!-L1465,"")</f>
        <v/>
      </c>
      <c r="DG1465" s="228" t="e">
        <f>IF(#REF!&gt;AP1465,0,1)</f>
        <v>#REF!</v>
      </c>
      <c r="DH1465" s="228">
        <f t="shared" si="159"/>
        <v>0</v>
      </c>
      <c r="DI1465" s="228">
        <f t="shared" si="160"/>
        <v>1</v>
      </c>
    </row>
    <row r="1466" spans="1:113" ht="20.25" customHeight="1" x14ac:dyDescent="0.2">
      <c r="A1466">
        <v>2022</v>
      </c>
      <c r="B1466">
        <v>3</v>
      </c>
      <c r="C1466" s="261">
        <v>44623</v>
      </c>
      <c r="D1466">
        <v>227</v>
      </c>
      <c r="E1466">
        <v>155</v>
      </c>
      <c r="F1466">
        <v>28</v>
      </c>
      <c r="G1466" s="194" t="s">
        <v>362</v>
      </c>
      <c r="H1466" s="241" t="s">
        <v>363</v>
      </c>
      <c r="I1466" s="241" t="s">
        <v>364</v>
      </c>
      <c r="J1466" s="241">
        <v>3</v>
      </c>
      <c r="K1466" s="241">
        <v>2</v>
      </c>
      <c r="L1466" s="262">
        <v>122</v>
      </c>
      <c r="M1466" s="263">
        <v>113</v>
      </c>
      <c r="N1466" s="264">
        <v>130</v>
      </c>
      <c r="O1466" s="190"/>
      <c r="P1466" s="190"/>
      <c r="Q1466" s="190"/>
      <c r="R1466" s="190">
        <v>151</v>
      </c>
      <c r="S1466" s="190">
        <v>160</v>
      </c>
      <c r="T1466" s="190"/>
      <c r="U1466" s="190"/>
      <c r="V1466" s="190"/>
      <c r="W1466" s="190">
        <v>122</v>
      </c>
      <c r="X1466" s="190">
        <v>129</v>
      </c>
      <c r="Y1466" s="172">
        <v>125</v>
      </c>
      <c r="Z1466" s="172"/>
      <c r="AA1466" s="190"/>
      <c r="AB1466" s="190"/>
      <c r="AC1466" s="190"/>
      <c r="AD1466" s="190"/>
      <c r="AE1466" s="190"/>
      <c r="AF1466" s="190"/>
      <c r="AG1466" s="190"/>
      <c r="AH1466" s="190"/>
      <c r="AI1466" s="190"/>
      <c r="AJ1466" s="190"/>
      <c r="AK1466" s="172"/>
      <c r="AL1466" s="172"/>
      <c r="AM1466" s="265">
        <v>155.5</v>
      </c>
      <c r="AN1466" s="265">
        <v>125.5</v>
      </c>
      <c r="AO1466" s="183">
        <v>80</v>
      </c>
      <c r="AP1466" s="184">
        <v>135</v>
      </c>
      <c r="AQ1466" s="182">
        <v>86.4</v>
      </c>
      <c r="AR1466" s="182">
        <v>125</v>
      </c>
      <c r="AS1466" s="182"/>
      <c r="AT1466" s="182"/>
      <c r="AU1466" s="182"/>
      <c r="AV1466" s="182">
        <v>3</v>
      </c>
      <c r="AW1466" s="182">
        <v>3</v>
      </c>
      <c r="AX1466" s="182">
        <v>4</v>
      </c>
      <c r="AY1466" s="182"/>
      <c r="AZ1466" s="182"/>
      <c r="BA1466" s="182"/>
      <c r="BB1466" s="182"/>
      <c r="BC1466" s="182"/>
      <c r="BD1466" s="182"/>
      <c r="BE1466" s="182"/>
      <c r="BF1466" s="182"/>
      <c r="BG1466" s="182">
        <v>456</v>
      </c>
      <c r="BH1466" s="182"/>
      <c r="BI1466" s="182"/>
      <c r="BJ1466" s="182"/>
      <c r="BK1466" s="182"/>
      <c r="BL1466" s="182"/>
      <c r="BM1466" s="182"/>
      <c r="BN1466" s="182"/>
      <c r="BO1466" s="182"/>
      <c r="BP1466" s="182"/>
      <c r="BQ1466" s="228" t="s">
        <v>180</v>
      </c>
      <c r="BR1466" s="228" t="s">
        <v>181</v>
      </c>
      <c r="BS1466" s="228" t="s">
        <v>365</v>
      </c>
      <c r="BT1466" s="228"/>
      <c r="BU1466" s="228">
        <v>9</v>
      </c>
      <c r="BV1466" s="228" t="s">
        <v>362</v>
      </c>
      <c r="BW1466" s="228" t="s">
        <v>222</v>
      </c>
      <c r="BX1466" s="186">
        <v>0</v>
      </c>
      <c r="BY1466" s="182">
        <v>10</v>
      </c>
      <c r="BZ1466" s="182">
        <v>5</v>
      </c>
      <c r="CA1466" s="182">
        <v>5</v>
      </c>
      <c r="CB1466" s="182">
        <v>0</v>
      </c>
      <c r="CC1466" s="182">
        <v>0</v>
      </c>
      <c r="CD1466" s="182">
        <v>456</v>
      </c>
      <c r="CE1466" s="228">
        <v>1</v>
      </c>
      <c r="CF1466" s="228">
        <v>1</v>
      </c>
      <c r="CG1466" s="113">
        <v>2</v>
      </c>
      <c r="CH1466" s="113">
        <v>0</v>
      </c>
      <c r="CI1466" s="113">
        <v>0</v>
      </c>
      <c r="CJ1466" s="113">
        <v>0</v>
      </c>
      <c r="CK1466" s="113">
        <v>0</v>
      </c>
      <c r="CL1466" s="113">
        <v>0</v>
      </c>
      <c r="CM1466" s="113">
        <v>0</v>
      </c>
      <c r="CN1466" s="185">
        <v>5</v>
      </c>
      <c r="CO1466" s="181">
        <v>461</v>
      </c>
      <c r="CP1466" s="187">
        <v>1.084598698481562E-2</v>
      </c>
      <c r="CQ1466" s="173">
        <v>4.0983606557377053E-2</v>
      </c>
      <c r="CR1466" s="173">
        <v>3.778688524590164</v>
      </c>
      <c r="CS1466" s="173">
        <v>3.9840637450199202E-2</v>
      </c>
      <c r="CT1466" s="173">
        <v>3.6733067729083659</v>
      </c>
      <c r="CU1466" s="253">
        <v>2791</v>
      </c>
      <c r="CV1466" s="220">
        <v>-1</v>
      </c>
      <c r="CW1466" s="254">
        <f t="shared" si="154"/>
        <v>456</v>
      </c>
      <c r="CX1466" s="15">
        <f t="shared" si="155"/>
        <v>10</v>
      </c>
      <c r="CY1466" s="241">
        <f t="shared" si="156"/>
        <v>5</v>
      </c>
      <c r="CZ1466" s="241" t="str">
        <f>IFERROR(ROUND(CY1466/#REF!,1),"")</f>
        <v/>
      </c>
      <c r="DA1466" s="254">
        <f t="shared" si="157"/>
        <v>461</v>
      </c>
      <c r="DB1466" s="246">
        <f t="shared" si="158"/>
        <v>1.0845986984815618E-2</v>
      </c>
      <c r="DC1466" s="195"/>
      <c r="DD1466" s="15" t="str">
        <f>IFERROR(#REF!-AO1466,"")</f>
        <v/>
      </c>
      <c r="DE1466" s="195"/>
      <c r="DF1466" s="266" t="str">
        <f>IFERROR(#REF!-L1466,"")</f>
        <v/>
      </c>
      <c r="DG1466" s="228" t="e">
        <f>IF(#REF!&gt;AP1466,0,1)</f>
        <v>#REF!</v>
      </c>
      <c r="DH1466" s="228">
        <f t="shared" si="159"/>
        <v>1</v>
      </c>
      <c r="DI1466" s="228">
        <f t="shared" si="160"/>
        <v>1</v>
      </c>
    </row>
    <row r="1467" spans="1:113" ht="20.25" customHeight="1" x14ac:dyDescent="0.2">
      <c r="A1467">
        <v>2022</v>
      </c>
      <c r="B1467">
        <v>3</v>
      </c>
      <c r="C1467" s="261">
        <v>44623</v>
      </c>
      <c r="D1467">
        <v>334</v>
      </c>
      <c r="E1467">
        <v>254</v>
      </c>
      <c r="F1467">
        <v>49</v>
      </c>
      <c r="G1467" s="194" t="s">
        <v>220</v>
      </c>
      <c r="H1467" s="241" t="s">
        <v>179</v>
      </c>
      <c r="I1467" s="241" t="s">
        <v>221</v>
      </c>
      <c r="J1467" s="241">
        <v>4</v>
      </c>
      <c r="K1467" s="241">
        <v>2</v>
      </c>
      <c r="L1467" s="262">
        <v>203</v>
      </c>
      <c r="M1467" s="263">
        <v>188</v>
      </c>
      <c r="N1467" s="264">
        <v>217</v>
      </c>
      <c r="O1467" s="190"/>
      <c r="P1467" s="190"/>
      <c r="Q1467" s="190"/>
      <c r="R1467" s="190"/>
      <c r="S1467" s="190"/>
      <c r="T1467" s="190"/>
      <c r="U1467" s="190"/>
      <c r="V1467" s="190"/>
      <c r="W1467" s="190"/>
      <c r="X1467" s="190"/>
      <c r="Y1467" s="172"/>
      <c r="Z1467" s="172"/>
      <c r="AA1467" s="190"/>
      <c r="AB1467" s="190"/>
      <c r="AC1467" s="190"/>
      <c r="AD1467" s="190"/>
      <c r="AE1467" s="190"/>
      <c r="AF1467" s="190"/>
      <c r="AG1467" s="190"/>
      <c r="AH1467" s="190"/>
      <c r="AI1467" s="190"/>
      <c r="AJ1467" s="190"/>
      <c r="AK1467" s="172"/>
      <c r="AL1467" s="172"/>
      <c r="AM1467" s="265"/>
      <c r="AN1467" s="265"/>
      <c r="AO1467" s="183">
        <v>94</v>
      </c>
      <c r="AP1467" s="184">
        <v>153</v>
      </c>
      <c r="AQ1467" s="182"/>
      <c r="AR1467" s="182"/>
      <c r="AS1467" s="182"/>
      <c r="AT1467" s="182"/>
      <c r="AU1467" s="182"/>
      <c r="AV1467" s="182"/>
      <c r="AW1467" s="182"/>
      <c r="AX1467" s="182"/>
      <c r="AY1467" s="182"/>
      <c r="AZ1467" s="182"/>
      <c r="BA1467" s="182"/>
      <c r="BB1467" s="182"/>
      <c r="BC1467" s="182"/>
      <c r="BD1467" s="182"/>
      <c r="BE1467" s="182"/>
      <c r="BF1467" s="182"/>
      <c r="BG1467" s="182">
        <v>420</v>
      </c>
      <c r="BH1467" s="182"/>
      <c r="BI1467" s="182"/>
      <c r="BJ1467" s="182"/>
      <c r="BK1467" s="182"/>
      <c r="BL1467" s="182"/>
      <c r="BM1467" s="182"/>
      <c r="BN1467" s="182"/>
      <c r="BO1467" s="182"/>
      <c r="BP1467" s="182"/>
      <c r="BQ1467" s="228" t="s">
        <v>180</v>
      </c>
      <c r="BR1467" s="228" t="s">
        <v>181</v>
      </c>
      <c r="BS1467" s="228" t="s">
        <v>182</v>
      </c>
      <c r="BT1467" s="228"/>
      <c r="BU1467" s="228">
        <v>9</v>
      </c>
      <c r="BV1467" s="228" t="s">
        <v>220</v>
      </c>
      <c r="BW1467" s="228" t="s">
        <v>222</v>
      </c>
      <c r="BX1467" s="186">
        <v>0</v>
      </c>
      <c r="BY1467" s="182">
        <v>0</v>
      </c>
      <c r="BZ1467" s="182">
        <v>0</v>
      </c>
      <c r="CA1467" s="182">
        <v>0</v>
      </c>
      <c r="CB1467" s="182">
        <v>0</v>
      </c>
      <c r="CC1467" s="182">
        <v>0</v>
      </c>
      <c r="CD1467" s="182">
        <v>420</v>
      </c>
      <c r="CE1467" s="228">
        <v>0</v>
      </c>
      <c r="CF1467" s="228">
        <v>0</v>
      </c>
      <c r="CG1467" s="113">
        <v>0</v>
      </c>
      <c r="CH1467" s="113">
        <v>0</v>
      </c>
      <c r="CI1467" s="113">
        <v>0</v>
      </c>
      <c r="CJ1467" s="113">
        <v>0</v>
      </c>
      <c r="CK1467" s="113">
        <v>0</v>
      </c>
      <c r="CL1467" s="113">
        <v>0</v>
      </c>
      <c r="CM1467" s="113">
        <v>0</v>
      </c>
      <c r="CN1467" s="185">
        <v>0</v>
      </c>
      <c r="CO1467" s="181">
        <v>420</v>
      </c>
      <c r="CP1467" s="187">
        <v>0</v>
      </c>
      <c r="CQ1467" s="173">
        <v>0</v>
      </c>
      <c r="CR1467" s="173">
        <v>2.068965517241379</v>
      </c>
      <c r="CS1467" s="173"/>
      <c r="CT1467" s="173"/>
      <c r="CU1467" s="253">
        <v>2791</v>
      </c>
      <c r="CV1467" s="220"/>
      <c r="CW1467" s="254">
        <f t="shared" si="154"/>
        <v>420</v>
      </c>
      <c r="CX1467" s="15">
        <f t="shared" si="155"/>
        <v>0</v>
      </c>
      <c r="CY1467" s="241">
        <f t="shared" si="156"/>
        <v>0</v>
      </c>
      <c r="CZ1467" s="241" t="str">
        <f>IFERROR(ROUND(CY1467/#REF!,1),"")</f>
        <v/>
      </c>
      <c r="DA1467" s="254">
        <f t="shared" si="157"/>
        <v>420</v>
      </c>
      <c r="DB1467" s="246">
        <f t="shared" si="158"/>
        <v>0</v>
      </c>
      <c r="DC1467" s="195"/>
      <c r="DD1467" s="15" t="str">
        <f>IFERROR(#REF!-AO1467,"")</f>
        <v/>
      </c>
      <c r="DE1467" s="195"/>
      <c r="DF1467" s="266" t="str">
        <f>IFERROR(#REF!-L1467,"")</f>
        <v/>
      </c>
      <c r="DG1467" s="228" t="e">
        <f>IF(#REF!&gt;AP1467,0,1)</f>
        <v>#REF!</v>
      </c>
      <c r="DH1467" s="228">
        <f t="shared" si="159"/>
        <v>0</v>
      </c>
      <c r="DI1467" s="228">
        <f t="shared" si="160"/>
        <v>1</v>
      </c>
    </row>
    <row r="1468" spans="1:113" ht="20.25" customHeight="1" x14ac:dyDescent="0.2">
      <c r="A1468">
        <v>2022</v>
      </c>
      <c r="B1468">
        <v>3</v>
      </c>
      <c r="C1468" s="261">
        <v>44625</v>
      </c>
      <c r="D1468">
        <v>384</v>
      </c>
      <c r="E1468">
        <v>556</v>
      </c>
      <c r="F1468">
        <v>2</v>
      </c>
      <c r="G1468" s="194" t="s">
        <v>202</v>
      </c>
      <c r="H1468" s="241" t="s">
        <v>203</v>
      </c>
      <c r="I1468" s="241" t="s">
        <v>169</v>
      </c>
      <c r="J1468" s="241">
        <v>1</v>
      </c>
      <c r="K1468" s="241">
        <v>6</v>
      </c>
      <c r="L1468" s="262">
        <v>1066</v>
      </c>
      <c r="M1468" s="263">
        <v>1003</v>
      </c>
      <c r="N1468" s="264">
        <v>1141</v>
      </c>
      <c r="O1468" s="190"/>
      <c r="P1468" s="190">
        <v>1965</v>
      </c>
      <c r="Q1468" s="190">
        <v>1814</v>
      </c>
      <c r="R1468" s="190">
        <v>1738</v>
      </c>
      <c r="S1468" s="190">
        <v>1677</v>
      </c>
      <c r="T1468" s="190"/>
      <c r="U1468" s="190">
        <v>1365</v>
      </c>
      <c r="V1468" s="190">
        <v>1329</v>
      </c>
      <c r="W1468" s="190">
        <v>1427</v>
      </c>
      <c r="X1468" s="190">
        <v>1346</v>
      </c>
      <c r="Y1468" s="172"/>
      <c r="Z1468" s="172"/>
      <c r="AA1468" s="190"/>
      <c r="AB1468" s="190"/>
      <c r="AC1468" s="190"/>
      <c r="AD1468" s="190"/>
      <c r="AE1468" s="190"/>
      <c r="AF1468" s="190"/>
      <c r="AG1468" s="190"/>
      <c r="AH1468" s="190"/>
      <c r="AI1468" s="190"/>
      <c r="AJ1468" s="190"/>
      <c r="AK1468" s="172"/>
      <c r="AL1468" s="172"/>
      <c r="AM1468" s="265">
        <v>1798.5</v>
      </c>
      <c r="AN1468" s="265">
        <v>1366.75</v>
      </c>
      <c r="AO1468" s="183">
        <v>21</v>
      </c>
      <c r="AP1468" s="184">
        <v>180</v>
      </c>
      <c r="AQ1468" s="182"/>
      <c r="AR1468" s="182"/>
      <c r="AS1468" s="182"/>
      <c r="AT1468" s="182"/>
      <c r="AU1468" s="182">
        <v>264</v>
      </c>
      <c r="AV1468" s="182">
        <v>10</v>
      </c>
      <c r="AW1468" s="182">
        <v>13</v>
      </c>
      <c r="AX1468" s="182">
        <v>13</v>
      </c>
      <c r="AY1468" s="182"/>
      <c r="AZ1468" s="182"/>
      <c r="BA1468" s="182"/>
      <c r="BB1468" s="182"/>
      <c r="BC1468" s="182"/>
      <c r="BD1468" s="182"/>
      <c r="BE1468" s="182"/>
      <c r="BF1468" s="182"/>
      <c r="BG1468" s="182">
        <v>312</v>
      </c>
      <c r="BH1468" s="182"/>
      <c r="BI1468" s="182"/>
      <c r="BJ1468" s="182"/>
      <c r="BK1468" s="182"/>
      <c r="BL1468" s="182"/>
      <c r="BM1468" s="182"/>
      <c r="BN1468" s="182"/>
      <c r="BO1468" s="182"/>
      <c r="BP1468" s="182"/>
      <c r="BQ1468" s="228" t="s">
        <v>185</v>
      </c>
      <c r="BR1468" s="228" t="s">
        <v>186</v>
      </c>
      <c r="BS1468" s="228" t="s">
        <v>204</v>
      </c>
      <c r="BT1468" s="228" t="s">
        <v>188</v>
      </c>
      <c r="BU1468" s="228">
        <v>9</v>
      </c>
      <c r="BV1468" s="228" t="s">
        <v>205</v>
      </c>
      <c r="BW1468" s="228" t="s">
        <v>173</v>
      </c>
      <c r="BX1468" s="186">
        <v>0</v>
      </c>
      <c r="BY1468" s="182">
        <v>36</v>
      </c>
      <c r="BZ1468" s="182">
        <v>6</v>
      </c>
      <c r="CA1468" s="182">
        <v>270</v>
      </c>
      <c r="CB1468" s="182">
        <v>0</v>
      </c>
      <c r="CC1468" s="182">
        <v>0</v>
      </c>
      <c r="CD1468" s="182">
        <v>312</v>
      </c>
      <c r="CE1468" s="228">
        <v>1</v>
      </c>
      <c r="CF1468" s="228">
        <v>2</v>
      </c>
      <c r="CG1468" s="113">
        <v>2</v>
      </c>
      <c r="CH1468" s="113">
        <v>0</v>
      </c>
      <c r="CI1468" s="113">
        <v>0</v>
      </c>
      <c r="CJ1468" s="113">
        <v>0</v>
      </c>
      <c r="CK1468" s="113">
        <v>0</v>
      </c>
      <c r="CL1468" s="113">
        <v>0</v>
      </c>
      <c r="CM1468" s="113">
        <v>0</v>
      </c>
      <c r="CN1468" s="185">
        <v>6</v>
      </c>
      <c r="CO1468" s="181">
        <v>582</v>
      </c>
      <c r="CP1468" s="187">
        <v>1.030927835051546E-2</v>
      </c>
      <c r="CQ1468" s="173">
        <v>5.6285178236397749E-3</v>
      </c>
      <c r="CR1468" s="173">
        <v>0.54596622889305813</v>
      </c>
      <c r="CS1468" s="173">
        <v>4.389976220962136E-3</v>
      </c>
      <c r="CT1468" s="173">
        <v>0.42582769343332721</v>
      </c>
      <c r="CU1468" s="253">
        <v>2791</v>
      </c>
      <c r="CV1468" s="220">
        <v>-1</v>
      </c>
      <c r="CW1468" s="254">
        <f t="shared" si="154"/>
        <v>576</v>
      </c>
      <c r="CX1468" s="15">
        <f t="shared" si="155"/>
        <v>36</v>
      </c>
      <c r="CY1468" s="241">
        <f t="shared" si="156"/>
        <v>6</v>
      </c>
      <c r="CZ1468" s="241" t="str">
        <f>IFERROR(ROUND(CY1468/#REF!,1),"")</f>
        <v/>
      </c>
      <c r="DA1468" s="254">
        <f t="shared" si="157"/>
        <v>582</v>
      </c>
      <c r="DB1468" s="246">
        <f t="shared" si="158"/>
        <v>1.0309278350515464E-2</v>
      </c>
      <c r="DC1468" s="195"/>
      <c r="DD1468" s="15" t="str">
        <f>IFERROR(#REF!-AO1468,"")</f>
        <v/>
      </c>
      <c r="DE1468" s="195"/>
      <c r="DF1468" s="266" t="str">
        <f>IFERROR(#REF!-L1468,"")</f>
        <v/>
      </c>
      <c r="DG1468" s="228" t="e">
        <f>IF(#REF!&gt;AP1468,0,1)</f>
        <v>#REF!</v>
      </c>
      <c r="DH1468" s="228">
        <f t="shared" si="159"/>
        <v>1</v>
      </c>
      <c r="DI1468" s="228">
        <f t="shared" si="160"/>
        <v>0</v>
      </c>
    </row>
    <row r="1469" spans="1:113" ht="20.25" customHeight="1" x14ac:dyDescent="0.2">
      <c r="A1469">
        <v>2022</v>
      </c>
      <c r="B1469">
        <v>3</v>
      </c>
      <c r="C1469" s="261">
        <v>44625</v>
      </c>
      <c r="D1469">
        <v>384</v>
      </c>
      <c r="E1469">
        <v>557</v>
      </c>
      <c r="F1469">
        <v>2</v>
      </c>
      <c r="G1469" s="194" t="s">
        <v>206</v>
      </c>
      <c r="H1469" s="241" t="s">
        <v>207</v>
      </c>
      <c r="I1469" s="241" t="s">
        <v>169</v>
      </c>
      <c r="J1469" s="241">
        <v>1</v>
      </c>
      <c r="K1469" s="241">
        <v>6</v>
      </c>
      <c r="L1469" s="262">
        <v>182</v>
      </c>
      <c r="M1469" s="263">
        <v>171</v>
      </c>
      <c r="N1469" s="264">
        <v>194</v>
      </c>
      <c r="O1469" s="190"/>
      <c r="P1469" s="190"/>
      <c r="Q1469" s="190"/>
      <c r="R1469" s="190"/>
      <c r="S1469" s="190"/>
      <c r="T1469" s="190"/>
      <c r="U1469" s="190"/>
      <c r="V1469" s="190"/>
      <c r="W1469" s="190"/>
      <c r="X1469" s="190"/>
      <c r="Y1469" s="172">
        <v>153</v>
      </c>
      <c r="Z1469" s="172">
        <v>155</v>
      </c>
      <c r="AA1469" s="190"/>
      <c r="AB1469" s="190"/>
      <c r="AC1469" s="190"/>
      <c r="AD1469" s="190"/>
      <c r="AE1469" s="190"/>
      <c r="AF1469" s="190"/>
      <c r="AG1469" s="190"/>
      <c r="AH1469" s="190"/>
      <c r="AI1469" s="190"/>
      <c r="AJ1469" s="190"/>
      <c r="AK1469" s="172"/>
      <c r="AL1469" s="172"/>
      <c r="AM1469" s="265"/>
      <c r="AN1469" s="265"/>
      <c r="AO1469" s="183">
        <v>21</v>
      </c>
      <c r="AP1469" s="184">
        <v>180</v>
      </c>
      <c r="AQ1469" s="182">
        <v>23.376623376623382</v>
      </c>
      <c r="AR1469" s="182">
        <v>154</v>
      </c>
      <c r="AS1469" s="182"/>
      <c r="AT1469" s="182"/>
      <c r="AU1469" s="182"/>
      <c r="AV1469" s="182"/>
      <c r="AW1469" s="182"/>
      <c r="AX1469" s="182"/>
      <c r="AY1469" s="182"/>
      <c r="AZ1469" s="182"/>
      <c r="BA1469" s="182"/>
      <c r="BB1469" s="182"/>
      <c r="BC1469" s="182"/>
      <c r="BD1469" s="182"/>
      <c r="BE1469" s="182"/>
      <c r="BF1469" s="182"/>
      <c r="BG1469" s="182"/>
      <c r="BH1469" s="182"/>
      <c r="BI1469" s="182"/>
      <c r="BJ1469" s="182"/>
      <c r="BK1469" s="182"/>
      <c r="BL1469" s="182"/>
      <c r="BM1469" s="182"/>
      <c r="BN1469" s="182"/>
      <c r="BO1469" s="182"/>
      <c r="BP1469" s="182"/>
      <c r="BQ1469" s="228" t="s">
        <v>185</v>
      </c>
      <c r="BR1469" s="228" t="s">
        <v>186</v>
      </c>
      <c r="BS1469" s="228" t="s">
        <v>208</v>
      </c>
      <c r="BT1469" s="228" t="s">
        <v>209</v>
      </c>
      <c r="BU1469" s="228">
        <v>9</v>
      </c>
      <c r="BV1469" s="228" t="s">
        <v>205</v>
      </c>
      <c r="BW1469" s="228" t="s">
        <v>173</v>
      </c>
      <c r="BX1469" s="186">
        <v>0</v>
      </c>
      <c r="BY1469" s="182">
        <v>0</v>
      </c>
      <c r="BZ1469" s="182">
        <v>0</v>
      </c>
      <c r="CA1469" s="182">
        <v>0</v>
      </c>
      <c r="CB1469" s="182">
        <v>0</v>
      </c>
      <c r="CC1469" s="182">
        <v>0</v>
      </c>
      <c r="CD1469" s="182">
        <v>0</v>
      </c>
      <c r="CE1469" s="228">
        <v>0</v>
      </c>
      <c r="CF1469" s="228">
        <v>0</v>
      </c>
      <c r="CG1469" s="113">
        <v>0</v>
      </c>
      <c r="CH1469" s="113">
        <v>0</v>
      </c>
      <c r="CI1469" s="113">
        <v>0</v>
      </c>
      <c r="CJ1469" s="113">
        <v>0</v>
      </c>
      <c r="CK1469" s="113">
        <v>0</v>
      </c>
      <c r="CL1469" s="113">
        <v>0</v>
      </c>
      <c r="CM1469" s="113">
        <v>0</v>
      </c>
      <c r="CN1469" s="185">
        <v>0</v>
      </c>
      <c r="CO1469" s="181">
        <v>0</v>
      </c>
      <c r="CP1469" s="187"/>
      <c r="CQ1469" s="173">
        <v>0</v>
      </c>
      <c r="CR1469" s="173">
        <v>0</v>
      </c>
      <c r="CS1469" s="173"/>
      <c r="CT1469" s="173"/>
      <c r="CU1469" s="253">
        <v>2791</v>
      </c>
      <c r="CV1469" s="220"/>
      <c r="CW1469" s="254">
        <f t="shared" si="154"/>
        <v>0</v>
      </c>
      <c r="CX1469" s="15">
        <f t="shared" si="155"/>
        <v>0</v>
      </c>
      <c r="CY1469" s="241">
        <f t="shared" si="156"/>
        <v>0</v>
      </c>
      <c r="CZ1469" s="241" t="str">
        <f>IFERROR(ROUND(CY1469/#REF!,1),"")</f>
        <v/>
      </c>
      <c r="DA1469" s="254">
        <f t="shared" si="157"/>
        <v>0</v>
      </c>
      <c r="DB1469" s="246" t="str">
        <f t="shared" si="158"/>
        <v/>
      </c>
      <c r="DC1469" s="195"/>
      <c r="DD1469" s="15" t="str">
        <f>IFERROR(#REF!-AO1469,"")</f>
        <v/>
      </c>
      <c r="DE1469" s="195"/>
      <c r="DF1469" s="266" t="str">
        <f>IFERROR(#REF!-L1469,"")</f>
        <v/>
      </c>
      <c r="DG1469" s="228" t="e">
        <f>IF(#REF!&gt;AP1469,0,1)</f>
        <v>#REF!</v>
      </c>
      <c r="DH1469" s="228">
        <f t="shared" si="159"/>
        <v>0</v>
      </c>
      <c r="DI1469" s="228">
        <f t="shared" si="160"/>
        <v>1</v>
      </c>
    </row>
    <row r="1470" spans="1:113" ht="20.25" customHeight="1" x14ac:dyDescent="0.2">
      <c r="A1470">
        <v>2022</v>
      </c>
      <c r="B1470">
        <v>3</v>
      </c>
      <c r="C1470" s="261">
        <v>44625</v>
      </c>
      <c r="D1470">
        <v>375</v>
      </c>
      <c r="E1470">
        <v>437</v>
      </c>
      <c r="F1470">
        <v>3</v>
      </c>
      <c r="G1470" s="194" t="s">
        <v>282</v>
      </c>
      <c r="H1470" s="241" t="s">
        <v>283</v>
      </c>
      <c r="I1470" s="241" t="s">
        <v>169</v>
      </c>
      <c r="J1470" s="241">
        <v>4</v>
      </c>
      <c r="K1470" s="241">
        <v>2</v>
      </c>
      <c r="L1470" s="262">
        <v>168</v>
      </c>
      <c r="M1470" s="263">
        <v>158</v>
      </c>
      <c r="N1470" s="264">
        <v>179</v>
      </c>
      <c r="O1470" s="190"/>
      <c r="P1470" s="190"/>
      <c r="Q1470" s="190"/>
      <c r="R1470" s="190"/>
      <c r="S1470" s="190"/>
      <c r="T1470" s="190"/>
      <c r="U1470" s="190"/>
      <c r="V1470" s="190"/>
      <c r="W1470" s="190"/>
      <c r="X1470" s="190"/>
      <c r="Y1470" s="172"/>
      <c r="Z1470" s="172"/>
      <c r="AA1470" s="190">
        <v>296</v>
      </c>
      <c r="AB1470" s="190">
        <v>338</v>
      </c>
      <c r="AC1470" s="190">
        <v>300</v>
      </c>
      <c r="AD1470" s="190">
        <v>294</v>
      </c>
      <c r="AE1470" s="190">
        <v>292</v>
      </c>
      <c r="AF1470" s="190">
        <v>180</v>
      </c>
      <c r="AG1470" s="190">
        <v>188</v>
      </c>
      <c r="AH1470" s="190">
        <v>182</v>
      </c>
      <c r="AI1470" s="190">
        <v>180</v>
      </c>
      <c r="AJ1470" s="190">
        <v>214</v>
      </c>
      <c r="AK1470" s="172">
        <v>105</v>
      </c>
      <c r="AL1470" s="172">
        <v>105</v>
      </c>
      <c r="AM1470" s="265">
        <v>304</v>
      </c>
      <c r="AN1470" s="265">
        <v>188.8</v>
      </c>
      <c r="AO1470" s="183">
        <v>120</v>
      </c>
      <c r="AP1470" s="184">
        <v>120</v>
      </c>
      <c r="AQ1470" s="182">
        <v>137.14285714285711</v>
      </c>
      <c r="AR1470" s="182">
        <v>105</v>
      </c>
      <c r="AS1470" s="182"/>
      <c r="AT1470" s="182"/>
      <c r="AU1470" s="182"/>
      <c r="AV1470" s="182">
        <v>10</v>
      </c>
      <c r="AW1470" s="182">
        <v>10</v>
      </c>
      <c r="AX1470" s="182">
        <v>10</v>
      </c>
      <c r="AY1470" s="182">
        <v>10</v>
      </c>
      <c r="AZ1470" s="182"/>
      <c r="BA1470" s="182"/>
      <c r="BB1470" s="182"/>
      <c r="BC1470" s="182"/>
      <c r="BD1470" s="182"/>
      <c r="BE1470" s="182"/>
      <c r="BF1470" s="182"/>
      <c r="BG1470" s="182"/>
      <c r="BH1470" s="182">
        <v>4</v>
      </c>
      <c r="BI1470" s="182">
        <v>5</v>
      </c>
      <c r="BJ1470" s="182">
        <v>4</v>
      </c>
      <c r="BK1470" s="182"/>
      <c r="BL1470" s="182"/>
      <c r="BM1470" s="182"/>
      <c r="BN1470" s="182"/>
      <c r="BO1470" s="182"/>
      <c r="BP1470" s="182"/>
      <c r="BQ1470" s="228" t="s">
        <v>185</v>
      </c>
      <c r="BR1470" s="228" t="s">
        <v>186</v>
      </c>
      <c r="BS1470" s="228" t="s">
        <v>284</v>
      </c>
      <c r="BT1470" s="228" t="s">
        <v>188</v>
      </c>
      <c r="BU1470" s="228">
        <v>9</v>
      </c>
      <c r="BV1470" s="228" t="s">
        <v>285</v>
      </c>
      <c r="BW1470" s="228" t="s">
        <v>173</v>
      </c>
      <c r="BX1470" s="186">
        <v>0</v>
      </c>
      <c r="BY1470" s="182">
        <v>40</v>
      </c>
      <c r="BZ1470" s="182">
        <v>20</v>
      </c>
      <c r="CA1470" s="182">
        <v>20</v>
      </c>
      <c r="CB1470" s="182">
        <v>13</v>
      </c>
      <c r="CC1470" s="182">
        <v>6.5</v>
      </c>
      <c r="CD1470" s="182">
        <v>6</v>
      </c>
      <c r="CE1470" s="228">
        <v>7</v>
      </c>
      <c r="CF1470" s="228">
        <v>7</v>
      </c>
      <c r="CG1470" s="113">
        <v>7</v>
      </c>
      <c r="CH1470" s="113">
        <v>5</v>
      </c>
      <c r="CI1470" s="113">
        <v>0</v>
      </c>
      <c r="CJ1470" s="113">
        <v>0</v>
      </c>
      <c r="CK1470" s="113">
        <v>0</v>
      </c>
      <c r="CL1470" s="113">
        <v>0</v>
      </c>
      <c r="CM1470" s="113">
        <v>0</v>
      </c>
      <c r="CN1470" s="185">
        <v>26.5</v>
      </c>
      <c r="CO1470" s="181">
        <v>26</v>
      </c>
      <c r="CP1470" s="187">
        <v>1.0192307692307689</v>
      </c>
      <c r="CQ1470" s="173">
        <v>0.15773809523809521</v>
      </c>
      <c r="CR1470" s="173">
        <v>0.15476190476190479</v>
      </c>
      <c r="CS1470" s="173">
        <v>0.14036016949152541</v>
      </c>
      <c r="CT1470" s="173">
        <v>0.13771186440677971</v>
      </c>
      <c r="CU1470" s="253">
        <v>2791</v>
      </c>
      <c r="CV1470" s="220">
        <v>-1</v>
      </c>
      <c r="CW1470" s="254">
        <f t="shared" si="154"/>
        <v>0</v>
      </c>
      <c r="CX1470" s="15">
        <f t="shared" si="155"/>
        <v>53</v>
      </c>
      <c r="CY1470" s="241">
        <f t="shared" si="156"/>
        <v>27</v>
      </c>
      <c r="CZ1470" s="241" t="str">
        <f>IFERROR(ROUND(CY1470/#REF!,1),"")</f>
        <v/>
      </c>
      <c r="DA1470" s="254">
        <f t="shared" si="157"/>
        <v>27</v>
      </c>
      <c r="DB1470" s="246">
        <f t="shared" si="158"/>
        <v>1</v>
      </c>
      <c r="DC1470" s="195"/>
      <c r="DD1470" s="15" t="str">
        <f>IFERROR(#REF!-AO1470,"")</f>
        <v/>
      </c>
      <c r="DE1470" s="195"/>
      <c r="DF1470" s="266" t="str">
        <f>IFERROR(#REF!-L1470,"")</f>
        <v/>
      </c>
      <c r="DG1470" s="228" t="e">
        <f>IF(#REF!&gt;AP1470,0,1)</f>
        <v>#REF!</v>
      </c>
      <c r="DH1470" s="228">
        <f t="shared" si="159"/>
        <v>1</v>
      </c>
      <c r="DI1470" s="228">
        <f t="shared" si="160"/>
        <v>0</v>
      </c>
    </row>
    <row r="1471" spans="1:113" ht="20.25" customHeight="1" x14ac:dyDescent="0.2">
      <c r="A1471">
        <v>2022</v>
      </c>
      <c r="B1471">
        <v>3</v>
      </c>
      <c r="C1471" s="261">
        <v>44625</v>
      </c>
      <c r="D1471">
        <v>379</v>
      </c>
      <c r="E1471">
        <v>441</v>
      </c>
      <c r="F1471">
        <v>3</v>
      </c>
      <c r="G1471" s="194" t="s">
        <v>518</v>
      </c>
      <c r="H1471" s="241" t="s">
        <v>519</v>
      </c>
      <c r="I1471" s="241" t="s">
        <v>169</v>
      </c>
      <c r="J1471" s="241">
        <v>4</v>
      </c>
      <c r="K1471" s="241">
        <v>2</v>
      </c>
      <c r="L1471" s="262">
        <v>110</v>
      </c>
      <c r="M1471" s="263">
        <v>104</v>
      </c>
      <c r="N1471" s="264">
        <v>117</v>
      </c>
      <c r="O1471" s="190"/>
      <c r="P1471" s="190">
        <v>154</v>
      </c>
      <c r="Q1471" s="190">
        <v>160</v>
      </c>
      <c r="R1471" s="190">
        <v>155</v>
      </c>
      <c r="S1471" s="190"/>
      <c r="T1471" s="190"/>
      <c r="U1471" s="190">
        <v>111</v>
      </c>
      <c r="V1471" s="190">
        <v>113</v>
      </c>
      <c r="W1471" s="190">
        <v>114</v>
      </c>
      <c r="X1471" s="190"/>
      <c r="Y1471" s="172"/>
      <c r="Z1471" s="172"/>
      <c r="AA1471" s="190">
        <v>122</v>
      </c>
      <c r="AB1471" s="190">
        <v>152</v>
      </c>
      <c r="AC1471" s="190">
        <v>128</v>
      </c>
      <c r="AD1471" s="190">
        <v>131</v>
      </c>
      <c r="AE1471" s="190">
        <v>127</v>
      </c>
      <c r="AF1471" s="190">
        <v>80</v>
      </c>
      <c r="AG1471" s="190">
        <v>88</v>
      </c>
      <c r="AH1471" s="190">
        <v>81</v>
      </c>
      <c r="AI1471" s="190">
        <v>80</v>
      </c>
      <c r="AJ1471" s="190">
        <v>90</v>
      </c>
      <c r="AK1471" s="172"/>
      <c r="AL1471" s="172"/>
      <c r="AM1471" s="265">
        <v>141.125</v>
      </c>
      <c r="AN1471" s="265">
        <v>94.625</v>
      </c>
      <c r="AO1471" s="183">
        <v>120</v>
      </c>
      <c r="AP1471" s="184">
        <v>120</v>
      </c>
      <c r="AQ1471" s="182"/>
      <c r="AR1471" s="182"/>
      <c r="AS1471" s="182"/>
      <c r="AT1471" s="182"/>
      <c r="AU1471" s="182">
        <v>1876</v>
      </c>
      <c r="AV1471" s="182">
        <v>10</v>
      </c>
      <c r="AW1471" s="182">
        <v>5</v>
      </c>
      <c r="AX1471" s="182">
        <v>5</v>
      </c>
      <c r="AY1471" s="182"/>
      <c r="AZ1471" s="182"/>
      <c r="BA1471" s="182"/>
      <c r="BB1471" s="182"/>
      <c r="BC1471" s="182"/>
      <c r="BD1471" s="182"/>
      <c r="BE1471" s="182"/>
      <c r="BF1471" s="182"/>
      <c r="BG1471" s="182">
        <v>196</v>
      </c>
      <c r="BH1471" s="182"/>
      <c r="BI1471" s="182"/>
      <c r="BJ1471" s="182"/>
      <c r="BK1471" s="182"/>
      <c r="BL1471" s="182"/>
      <c r="BM1471" s="182"/>
      <c r="BN1471" s="182"/>
      <c r="BO1471" s="182"/>
      <c r="BP1471" s="182"/>
      <c r="BQ1471" s="228" t="s">
        <v>434</v>
      </c>
      <c r="BR1471" s="228" t="s">
        <v>435</v>
      </c>
      <c r="BS1471" s="228"/>
      <c r="BT1471" s="228"/>
      <c r="BU1471" s="228">
        <v>9</v>
      </c>
      <c r="BV1471" s="228" t="s">
        <v>520</v>
      </c>
      <c r="BW1471" s="228" t="s">
        <v>173</v>
      </c>
      <c r="BX1471" s="186">
        <v>0</v>
      </c>
      <c r="BY1471" s="182">
        <v>20</v>
      </c>
      <c r="BZ1471" s="182">
        <v>10</v>
      </c>
      <c r="CA1471" s="182">
        <v>1886</v>
      </c>
      <c r="CB1471" s="182">
        <v>0</v>
      </c>
      <c r="CC1471" s="182">
        <v>0</v>
      </c>
      <c r="CD1471" s="182">
        <v>196</v>
      </c>
      <c r="CE1471" s="228">
        <v>5</v>
      </c>
      <c r="CF1471" s="228">
        <v>2</v>
      </c>
      <c r="CG1471" s="113">
        <v>2</v>
      </c>
      <c r="CH1471" s="113">
        <v>0</v>
      </c>
      <c r="CI1471" s="113">
        <v>0</v>
      </c>
      <c r="CJ1471" s="113">
        <v>0</v>
      </c>
      <c r="CK1471" s="113">
        <v>0</v>
      </c>
      <c r="CL1471" s="113">
        <v>0</v>
      </c>
      <c r="CM1471" s="113">
        <v>0</v>
      </c>
      <c r="CN1471" s="185">
        <v>10</v>
      </c>
      <c r="CO1471" s="181">
        <v>2082</v>
      </c>
      <c r="CP1471" s="187">
        <v>4.8030739673390974E-3</v>
      </c>
      <c r="CQ1471" s="173">
        <v>9.0909090909090912E-2</v>
      </c>
      <c r="CR1471" s="173">
        <v>18.927272727272729</v>
      </c>
      <c r="CS1471" s="173">
        <v>0.1056803170409511</v>
      </c>
      <c r="CT1471" s="173">
        <v>22.002642007926021</v>
      </c>
      <c r="CU1471" s="253">
        <v>2791</v>
      </c>
      <c r="CV1471" s="220">
        <v>-1</v>
      </c>
      <c r="CW1471" s="254">
        <f t="shared" si="154"/>
        <v>2072</v>
      </c>
      <c r="CX1471" s="15">
        <f t="shared" si="155"/>
        <v>20</v>
      </c>
      <c r="CY1471" s="241">
        <f t="shared" si="156"/>
        <v>10</v>
      </c>
      <c r="CZ1471" s="241" t="str">
        <f>IFERROR(ROUND(CY1471/#REF!,1),"")</f>
        <v/>
      </c>
      <c r="DA1471" s="254">
        <f t="shared" si="157"/>
        <v>2082</v>
      </c>
      <c r="DB1471" s="246">
        <f t="shared" si="158"/>
        <v>4.8030739673390974E-3</v>
      </c>
      <c r="DC1471" s="195"/>
      <c r="DD1471" s="15" t="str">
        <f>IFERROR(#REF!-AO1471,"")</f>
        <v/>
      </c>
      <c r="DE1471" s="195"/>
      <c r="DF1471" s="266" t="str">
        <f>IFERROR(#REF!-L1471,"")</f>
        <v/>
      </c>
      <c r="DG1471" s="228" t="e">
        <f>IF(#REF!&gt;AP1471,0,1)</f>
        <v>#REF!</v>
      </c>
      <c r="DH1471" s="228">
        <f t="shared" si="159"/>
        <v>0</v>
      </c>
      <c r="DI1471" s="228">
        <f t="shared" si="160"/>
        <v>1</v>
      </c>
    </row>
    <row r="1472" spans="1:113" ht="20.25" customHeight="1" x14ac:dyDescent="0.2">
      <c r="A1472">
        <v>2022</v>
      </c>
      <c r="B1472">
        <v>3</v>
      </c>
      <c r="C1472" s="261">
        <v>44625</v>
      </c>
      <c r="D1472">
        <v>379</v>
      </c>
      <c r="E1472">
        <v>442</v>
      </c>
      <c r="F1472">
        <v>3</v>
      </c>
      <c r="G1472" s="194" t="s">
        <v>521</v>
      </c>
      <c r="H1472" s="241" t="s">
        <v>522</v>
      </c>
      <c r="I1472" s="241" t="s">
        <v>169</v>
      </c>
      <c r="J1472" s="241">
        <v>4</v>
      </c>
      <c r="K1472" s="241">
        <v>2</v>
      </c>
      <c r="L1472" s="262">
        <v>96</v>
      </c>
      <c r="M1472" s="263">
        <v>91</v>
      </c>
      <c r="N1472" s="264">
        <v>101</v>
      </c>
      <c r="O1472" s="190"/>
      <c r="P1472" s="190">
        <v>159</v>
      </c>
      <c r="Q1472" s="190">
        <v>166</v>
      </c>
      <c r="R1472" s="190">
        <v>161</v>
      </c>
      <c r="S1472" s="190"/>
      <c r="T1472" s="190"/>
      <c r="U1472" s="190">
        <v>104</v>
      </c>
      <c r="V1472" s="190">
        <v>99</v>
      </c>
      <c r="W1472" s="190">
        <v>100</v>
      </c>
      <c r="X1472" s="190"/>
      <c r="Y1472" s="172">
        <v>111</v>
      </c>
      <c r="Z1472" s="172">
        <v>112</v>
      </c>
      <c r="AA1472" s="190"/>
      <c r="AB1472" s="190"/>
      <c r="AC1472" s="190"/>
      <c r="AD1472" s="190"/>
      <c r="AE1472" s="190"/>
      <c r="AF1472" s="190"/>
      <c r="AG1472" s="190"/>
      <c r="AH1472" s="190"/>
      <c r="AI1472" s="190"/>
      <c r="AJ1472" s="190"/>
      <c r="AK1472" s="172"/>
      <c r="AL1472" s="172"/>
      <c r="AM1472" s="265">
        <v>162</v>
      </c>
      <c r="AN1472" s="265">
        <v>101</v>
      </c>
      <c r="AO1472" s="183">
        <v>120</v>
      </c>
      <c r="AP1472" s="184">
        <v>120</v>
      </c>
      <c r="AQ1472" s="182">
        <v>129.1479820627803</v>
      </c>
      <c r="AR1472" s="182">
        <v>111.5</v>
      </c>
      <c r="AS1472" s="182"/>
      <c r="AT1472" s="182"/>
      <c r="AU1472" s="182"/>
      <c r="AV1472" s="182"/>
      <c r="AW1472" s="182"/>
      <c r="AX1472" s="182"/>
      <c r="AY1472" s="182"/>
      <c r="AZ1472" s="182"/>
      <c r="BA1472" s="182"/>
      <c r="BB1472" s="182"/>
      <c r="BC1472" s="182"/>
      <c r="BD1472" s="182"/>
      <c r="BE1472" s="182"/>
      <c r="BF1472" s="182"/>
      <c r="BG1472" s="182"/>
      <c r="BH1472" s="182"/>
      <c r="BI1472" s="182"/>
      <c r="BJ1472" s="182"/>
      <c r="BK1472" s="182"/>
      <c r="BL1472" s="182"/>
      <c r="BM1472" s="182"/>
      <c r="BN1472" s="182"/>
      <c r="BO1472" s="182"/>
      <c r="BP1472" s="182"/>
      <c r="BQ1472" s="228" t="s">
        <v>434</v>
      </c>
      <c r="BR1472" s="228" t="s">
        <v>435</v>
      </c>
      <c r="BS1472" s="228"/>
      <c r="BT1472" s="228"/>
      <c r="BU1472" s="228">
        <v>9</v>
      </c>
      <c r="BV1472" s="228" t="s">
        <v>520</v>
      </c>
      <c r="BW1472" s="228" t="s">
        <v>173</v>
      </c>
      <c r="BX1472" s="186">
        <v>0</v>
      </c>
      <c r="BY1472" s="182">
        <v>0</v>
      </c>
      <c r="BZ1472" s="182">
        <v>0</v>
      </c>
      <c r="CA1472" s="182">
        <v>0</v>
      </c>
      <c r="CB1472" s="182">
        <v>0</v>
      </c>
      <c r="CC1472" s="182">
        <v>0</v>
      </c>
      <c r="CD1472" s="182">
        <v>0</v>
      </c>
      <c r="CE1472" s="228">
        <v>0</v>
      </c>
      <c r="CF1472" s="228">
        <v>0</v>
      </c>
      <c r="CG1472" s="113">
        <v>0</v>
      </c>
      <c r="CH1472" s="113">
        <v>0</v>
      </c>
      <c r="CI1472" s="113">
        <v>0</v>
      </c>
      <c r="CJ1472" s="113">
        <v>0</v>
      </c>
      <c r="CK1472" s="113">
        <v>0</v>
      </c>
      <c r="CL1472" s="113">
        <v>0</v>
      </c>
      <c r="CM1472" s="113">
        <v>0</v>
      </c>
      <c r="CN1472" s="185">
        <v>0</v>
      </c>
      <c r="CO1472" s="181">
        <v>0</v>
      </c>
      <c r="CP1472" s="187"/>
      <c r="CQ1472" s="173">
        <v>0</v>
      </c>
      <c r="CR1472" s="173">
        <v>0</v>
      </c>
      <c r="CS1472" s="173">
        <v>0</v>
      </c>
      <c r="CT1472" s="173">
        <v>0</v>
      </c>
      <c r="CU1472" s="253">
        <v>2791</v>
      </c>
      <c r="CV1472" s="220">
        <v>-1</v>
      </c>
      <c r="CW1472" s="254">
        <f t="shared" si="154"/>
        <v>0</v>
      </c>
      <c r="CX1472" s="15">
        <f t="shared" si="155"/>
        <v>0</v>
      </c>
      <c r="CY1472" s="241">
        <f t="shared" si="156"/>
        <v>0</v>
      </c>
      <c r="CZ1472" s="241" t="str">
        <f>IFERROR(ROUND(CY1472/#REF!,1),"")</f>
        <v/>
      </c>
      <c r="DA1472" s="254">
        <f t="shared" si="157"/>
        <v>0</v>
      </c>
      <c r="DB1472" s="246" t="str">
        <f t="shared" si="158"/>
        <v/>
      </c>
      <c r="DC1472" s="195"/>
      <c r="DD1472" s="15" t="str">
        <f>IFERROR(#REF!-AO1472,"")</f>
        <v/>
      </c>
      <c r="DE1472" s="195"/>
      <c r="DF1472" s="266" t="str">
        <f>IFERROR(#REF!-L1472,"")</f>
        <v/>
      </c>
      <c r="DG1472" s="228" t="e">
        <f>IF(#REF!&gt;AP1472,0,1)</f>
        <v>#REF!</v>
      </c>
      <c r="DH1472" s="228">
        <f t="shared" si="159"/>
        <v>1</v>
      </c>
      <c r="DI1472" s="228">
        <f t="shared" si="160"/>
        <v>1</v>
      </c>
    </row>
    <row r="1473" spans="1:113" ht="20.25" customHeight="1" x14ac:dyDescent="0.2">
      <c r="A1473">
        <v>2022</v>
      </c>
      <c r="B1473">
        <v>3</v>
      </c>
      <c r="C1473" s="261">
        <v>44625</v>
      </c>
      <c r="D1473">
        <v>34</v>
      </c>
      <c r="E1473">
        <v>99</v>
      </c>
      <c r="F1473">
        <v>4</v>
      </c>
      <c r="G1473" s="194" t="s">
        <v>289</v>
      </c>
      <c r="H1473" s="241" t="s">
        <v>290</v>
      </c>
      <c r="I1473" s="241" t="s">
        <v>169</v>
      </c>
      <c r="J1473" s="241">
        <v>4</v>
      </c>
      <c r="K1473" s="241">
        <v>6</v>
      </c>
      <c r="L1473" s="262">
        <v>20</v>
      </c>
      <c r="M1473" s="263">
        <v>18</v>
      </c>
      <c r="N1473" s="264">
        <v>21</v>
      </c>
      <c r="O1473" s="190"/>
      <c r="P1473" s="190">
        <v>25</v>
      </c>
      <c r="Q1473" s="190">
        <v>27</v>
      </c>
      <c r="R1473" s="190">
        <v>26</v>
      </c>
      <c r="S1473" s="190">
        <v>25</v>
      </c>
      <c r="T1473" s="190"/>
      <c r="U1473" s="190">
        <v>20</v>
      </c>
      <c r="V1473" s="190">
        <v>20</v>
      </c>
      <c r="W1473" s="190">
        <v>22</v>
      </c>
      <c r="X1473" s="190">
        <v>21</v>
      </c>
      <c r="Y1473" s="172"/>
      <c r="Z1473" s="172"/>
      <c r="AA1473" s="190">
        <v>27</v>
      </c>
      <c r="AB1473" s="190">
        <v>29</v>
      </c>
      <c r="AC1473" s="190">
        <v>31</v>
      </c>
      <c r="AD1473" s="190">
        <v>33</v>
      </c>
      <c r="AE1473" s="190">
        <v>31</v>
      </c>
      <c r="AF1473" s="190">
        <v>21</v>
      </c>
      <c r="AG1473" s="190">
        <v>23</v>
      </c>
      <c r="AH1473" s="190">
        <v>22</v>
      </c>
      <c r="AI1473" s="190">
        <v>22</v>
      </c>
      <c r="AJ1473" s="190">
        <v>22</v>
      </c>
      <c r="AK1473" s="172"/>
      <c r="AL1473" s="172"/>
      <c r="AM1473" s="265">
        <v>28.222222222222221</v>
      </c>
      <c r="AN1473" s="265">
        <v>21.444444444444439</v>
      </c>
      <c r="AO1473" s="183">
        <v>140</v>
      </c>
      <c r="AP1473" s="184">
        <v>103</v>
      </c>
      <c r="AQ1473" s="182"/>
      <c r="AR1473" s="182"/>
      <c r="AS1473" s="182"/>
      <c r="AT1473" s="182"/>
      <c r="AU1473" s="182">
        <v>792</v>
      </c>
      <c r="AV1473" s="182">
        <v>3</v>
      </c>
      <c r="AW1473" s="182">
        <v>3</v>
      </c>
      <c r="AX1473" s="182">
        <v>2</v>
      </c>
      <c r="AY1473" s="182"/>
      <c r="AZ1473" s="182"/>
      <c r="BA1473" s="182"/>
      <c r="BB1473" s="182"/>
      <c r="BC1473" s="182"/>
      <c r="BD1473" s="182"/>
      <c r="BE1473" s="182"/>
      <c r="BF1473" s="182"/>
      <c r="BG1473" s="182">
        <v>1620</v>
      </c>
      <c r="BH1473" s="182">
        <v>2</v>
      </c>
      <c r="BI1473" s="182">
        <v>4</v>
      </c>
      <c r="BJ1473" s="182">
        <v>2</v>
      </c>
      <c r="BK1473" s="182"/>
      <c r="BL1473" s="182"/>
      <c r="BM1473" s="182"/>
      <c r="BN1473" s="182"/>
      <c r="BO1473" s="182"/>
      <c r="BP1473" s="182"/>
      <c r="BQ1473" s="228" t="s">
        <v>180</v>
      </c>
      <c r="BR1473" s="228" t="s">
        <v>192</v>
      </c>
      <c r="BS1473" s="228" t="s">
        <v>291</v>
      </c>
      <c r="BT1473" s="228"/>
      <c r="BU1473" s="228">
        <v>9</v>
      </c>
      <c r="BV1473" s="228" t="s">
        <v>292</v>
      </c>
      <c r="BW1473" s="228" t="s">
        <v>173</v>
      </c>
      <c r="BX1473" s="186">
        <v>0</v>
      </c>
      <c r="BY1473" s="182">
        <v>8</v>
      </c>
      <c r="BZ1473" s="182">
        <v>1.333333333333333</v>
      </c>
      <c r="CA1473" s="182">
        <v>793</v>
      </c>
      <c r="CB1473" s="182">
        <v>8</v>
      </c>
      <c r="CC1473" s="182">
        <v>1.333333333333333</v>
      </c>
      <c r="CD1473" s="182">
        <v>1621</v>
      </c>
      <c r="CE1473" s="228">
        <v>0</v>
      </c>
      <c r="CF1473" s="228">
        <v>1</v>
      </c>
      <c r="CG1473" s="113">
        <v>0</v>
      </c>
      <c r="CH1473" s="113">
        <v>0</v>
      </c>
      <c r="CI1473" s="113">
        <v>0</v>
      </c>
      <c r="CJ1473" s="113">
        <v>0</v>
      </c>
      <c r="CK1473" s="113">
        <v>0</v>
      </c>
      <c r="CL1473" s="113">
        <v>0</v>
      </c>
      <c r="CM1473" s="113">
        <v>0</v>
      </c>
      <c r="CN1473" s="185">
        <v>2.666666666666667</v>
      </c>
      <c r="CO1473" s="181">
        <v>2414</v>
      </c>
      <c r="CP1473" s="187">
        <v>1.104667219000276E-3</v>
      </c>
      <c r="CQ1473" s="173">
        <v>0.1333333333333333</v>
      </c>
      <c r="CR1473" s="173">
        <v>120.7</v>
      </c>
      <c r="CS1473" s="173">
        <v>0.1243523316062176</v>
      </c>
      <c r="CT1473" s="173">
        <v>112.56994818652851</v>
      </c>
      <c r="CU1473" s="253">
        <v>2791</v>
      </c>
      <c r="CV1473" s="220">
        <v>-1</v>
      </c>
      <c r="CW1473" s="254">
        <f t="shared" si="154"/>
        <v>2412</v>
      </c>
      <c r="CX1473" s="15">
        <f t="shared" si="155"/>
        <v>16</v>
      </c>
      <c r="CY1473" s="241">
        <f t="shared" si="156"/>
        <v>3</v>
      </c>
      <c r="CZ1473" s="241" t="str">
        <f>IFERROR(ROUND(CY1473/#REF!,1),"")</f>
        <v/>
      </c>
      <c r="DA1473" s="254">
        <f t="shared" si="157"/>
        <v>2415</v>
      </c>
      <c r="DB1473" s="246">
        <f t="shared" si="158"/>
        <v>1.2422360248447205E-3</v>
      </c>
      <c r="DC1473" s="195"/>
      <c r="DD1473" s="15" t="str">
        <f>IFERROR(#REF!-AO1473,"")</f>
        <v/>
      </c>
      <c r="DE1473" s="195"/>
      <c r="DF1473" s="266" t="str">
        <f>IFERROR(#REF!-L1473,"")</f>
        <v/>
      </c>
      <c r="DG1473" s="228" t="e">
        <f>IF(#REF!&gt;AP1473,0,1)</f>
        <v>#REF!</v>
      </c>
      <c r="DH1473" s="228">
        <f t="shared" si="159"/>
        <v>1</v>
      </c>
      <c r="DI1473" s="228">
        <f t="shared" si="160"/>
        <v>0</v>
      </c>
    </row>
    <row r="1474" spans="1:113" ht="20.25" customHeight="1" x14ac:dyDescent="0.2">
      <c r="A1474">
        <v>2022</v>
      </c>
      <c r="B1474">
        <v>3</v>
      </c>
      <c r="C1474" s="261">
        <v>44625</v>
      </c>
      <c r="D1474">
        <v>34</v>
      </c>
      <c r="E1474">
        <v>100</v>
      </c>
      <c r="F1474">
        <v>4</v>
      </c>
      <c r="G1474" s="194" t="s">
        <v>293</v>
      </c>
      <c r="H1474" s="241" t="s">
        <v>294</v>
      </c>
      <c r="I1474" s="241" t="s">
        <v>169</v>
      </c>
      <c r="J1474" s="241">
        <v>4</v>
      </c>
      <c r="K1474" s="241">
        <v>6</v>
      </c>
      <c r="L1474" s="262">
        <v>20</v>
      </c>
      <c r="M1474" s="263">
        <v>18</v>
      </c>
      <c r="N1474" s="264">
        <v>21</v>
      </c>
      <c r="O1474" s="190"/>
      <c r="P1474" s="190">
        <v>25</v>
      </c>
      <c r="Q1474" s="190">
        <v>27</v>
      </c>
      <c r="R1474" s="190">
        <v>26</v>
      </c>
      <c r="S1474" s="190">
        <v>25</v>
      </c>
      <c r="T1474" s="190"/>
      <c r="U1474" s="190">
        <v>20</v>
      </c>
      <c r="V1474" s="190">
        <v>20</v>
      </c>
      <c r="W1474" s="190">
        <v>22</v>
      </c>
      <c r="X1474" s="190">
        <v>21</v>
      </c>
      <c r="Y1474" s="172"/>
      <c r="Z1474" s="172"/>
      <c r="AA1474" s="190">
        <v>27</v>
      </c>
      <c r="AB1474" s="190">
        <v>29</v>
      </c>
      <c r="AC1474" s="190">
        <v>31</v>
      </c>
      <c r="AD1474" s="190">
        <v>33</v>
      </c>
      <c r="AE1474" s="190">
        <v>31</v>
      </c>
      <c r="AF1474" s="190">
        <v>21</v>
      </c>
      <c r="AG1474" s="190">
        <v>23</v>
      </c>
      <c r="AH1474" s="190">
        <v>22</v>
      </c>
      <c r="AI1474" s="190">
        <v>22</v>
      </c>
      <c r="AJ1474" s="190">
        <v>22</v>
      </c>
      <c r="AK1474" s="172"/>
      <c r="AL1474" s="172"/>
      <c r="AM1474" s="265">
        <v>28.222222222222221</v>
      </c>
      <c r="AN1474" s="265">
        <v>21.444444444444439</v>
      </c>
      <c r="AO1474" s="183">
        <v>140</v>
      </c>
      <c r="AP1474" s="184">
        <v>103</v>
      </c>
      <c r="AQ1474" s="182"/>
      <c r="AR1474" s="182"/>
      <c r="AS1474" s="182"/>
      <c r="AT1474" s="182"/>
      <c r="AU1474" s="182"/>
      <c r="AV1474" s="182"/>
      <c r="AW1474" s="182"/>
      <c r="AX1474" s="182"/>
      <c r="AY1474" s="182"/>
      <c r="AZ1474" s="182"/>
      <c r="BA1474" s="182"/>
      <c r="BB1474" s="182"/>
      <c r="BC1474" s="182"/>
      <c r="BD1474" s="182"/>
      <c r="BE1474" s="182"/>
      <c r="BF1474" s="182"/>
      <c r="BG1474" s="182"/>
      <c r="BH1474" s="182"/>
      <c r="BI1474" s="182"/>
      <c r="BJ1474" s="182"/>
      <c r="BK1474" s="182"/>
      <c r="BL1474" s="182"/>
      <c r="BM1474" s="182"/>
      <c r="BN1474" s="182"/>
      <c r="BO1474" s="182"/>
      <c r="BP1474" s="182"/>
      <c r="BQ1474" s="228" t="s">
        <v>180</v>
      </c>
      <c r="BR1474" s="228" t="s">
        <v>192</v>
      </c>
      <c r="BS1474" s="228" t="s">
        <v>295</v>
      </c>
      <c r="BT1474" s="228"/>
      <c r="BU1474" s="228">
        <v>9</v>
      </c>
      <c r="BV1474" s="228" t="s">
        <v>292</v>
      </c>
      <c r="BW1474" s="228" t="s">
        <v>173</v>
      </c>
      <c r="BX1474" s="186">
        <v>0</v>
      </c>
      <c r="BY1474" s="182">
        <v>0</v>
      </c>
      <c r="BZ1474" s="182">
        <v>0</v>
      </c>
      <c r="CA1474" s="182">
        <v>0</v>
      </c>
      <c r="CB1474" s="182">
        <v>0</v>
      </c>
      <c r="CC1474" s="182">
        <v>0</v>
      </c>
      <c r="CD1474" s="182">
        <v>0</v>
      </c>
      <c r="CE1474" s="228">
        <v>0</v>
      </c>
      <c r="CF1474" s="228">
        <v>0</v>
      </c>
      <c r="CG1474" s="113">
        <v>0</v>
      </c>
      <c r="CH1474" s="113">
        <v>0</v>
      </c>
      <c r="CI1474" s="113">
        <v>0</v>
      </c>
      <c r="CJ1474" s="113">
        <v>0</v>
      </c>
      <c r="CK1474" s="113">
        <v>0</v>
      </c>
      <c r="CL1474" s="113">
        <v>0</v>
      </c>
      <c r="CM1474" s="113">
        <v>0</v>
      </c>
      <c r="CN1474" s="185">
        <v>0</v>
      </c>
      <c r="CO1474" s="181">
        <v>0</v>
      </c>
      <c r="CP1474" s="187"/>
      <c r="CQ1474" s="173">
        <v>0</v>
      </c>
      <c r="CR1474" s="173">
        <v>0</v>
      </c>
      <c r="CS1474" s="173">
        <v>0</v>
      </c>
      <c r="CT1474" s="173">
        <v>0</v>
      </c>
      <c r="CU1474" s="253">
        <v>2791</v>
      </c>
      <c r="CV1474" s="220">
        <v>-1</v>
      </c>
      <c r="CW1474" s="254">
        <f t="shared" si="154"/>
        <v>0</v>
      </c>
      <c r="CX1474" s="15">
        <f t="shared" si="155"/>
        <v>0</v>
      </c>
      <c r="CY1474" s="241">
        <f t="shared" si="156"/>
        <v>0</v>
      </c>
      <c r="CZ1474" s="241" t="str">
        <f>IFERROR(ROUND(CY1474/#REF!,1),"")</f>
        <v/>
      </c>
      <c r="DA1474" s="254">
        <f t="shared" si="157"/>
        <v>0</v>
      </c>
      <c r="DB1474" s="246" t="str">
        <f t="shared" si="158"/>
        <v/>
      </c>
      <c r="DC1474" s="195"/>
      <c r="DD1474" s="15" t="str">
        <f>IFERROR(#REF!-AO1474,"")</f>
        <v/>
      </c>
      <c r="DE1474" s="195"/>
      <c r="DF1474" s="266" t="str">
        <f>IFERROR(#REF!-L1474,"")</f>
        <v/>
      </c>
      <c r="DG1474" s="228" t="e">
        <f>IF(#REF!&gt;AP1474,0,1)</f>
        <v>#REF!</v>
      </c>
      <c r="DH1474" s="228">
        <f t="shared" si="159"/>
        <v>1</v>
      </c>
      <c r="DI1474" s="228">
        <f t="shared" si="160"/>
        <v>0</v>
      </c>
    </row>
    <row r="1475" spans="1:113" ht="20.25" customHeight="1" x14ac:dyDescent="0.2">
      <c r="A1475">
        <v>2022</v>
      </c>
      <c r="B1475">
        <v>3</v>
      </c>
      <c r="C1475" s="261">
        <v>44625</v>
      </c>
      <c r="D1475">
        <v>34</v>
      </c>
      <c r="E1475">
        <v>101</v>
      </c>
      <c r="F1475">
        <v>4</v>
      </c>
      <c r="G1475" s="194" t="s">
        <v>296</v>
      </c>
      <c r="H1475" s="241" t="s">
        <v>297</v>
      </c>
      <c r="I1475" s="241" t="s">
        <v>169</v>
      </c>
      <c r="J1475" s="241">
        <v>4</v>
      </c>
      <c r="K1475" s="241">
        <v>6</v>
      </c>
      <c r="L1475" s="262">
        <v>20</v>
      </c>
      <c r="M1475" s="263">
        <v>18</v>
      </c>
      <c r="N1475" s="264">
        <v>21</v>
      </c>
      <c r="O1475" s="190"/>
      <c r="P1475" s="190">
        <v>25</v>
      </c>
      <c r="Q1475" s="190">
        <v>27</v>
      </c>
      <c r="R1475" s="190">
        <v>26</v>
      </c>
      <c r="S1475" s="190">
        <v>25</v>
      </c>
      <c r="T1475" s="190"/>
      <c r="U1475" s="190">
        <v>20</v>
      </c>
      <c r="V1475" s="190">
        <v>20</v>
      </c>
      <c r="W1475" s="190">
        <v>22</v>
      </c>
      <c r="X1475" s="190">
        <v>21</v>
      </c>
      <c r="Y1475" s="172"/>
      <c r="Z1475" s="172"/>
      <c r="AA1475" s="190">
        <v>27</v>
      </c>
      <c r="AB1475" s="190">
        <v>29</v>
      </c>
      <c r="AC1475" s="190">
        <v>31</v>
      </c>
      <c r="AD1475" s="190">
        <v>33</v>
      </c>
      <c r="AE1475" s="190">
        <v>31</v>
      </c>
      <c r="AF1475" s="190">
        <v>21</v>
      </c>
      <c r="AG1475" s="190">
        <v>23</v>
      </c>
      <c r="AH1475" s="190">
        <v>22</v>
      </c>
      <c r="AI1475" s="190">
        <v>22</v>
      </c>
      <c r="AJ1475" s="190">
        <v>22</v>
      </c>
      <c r="AK1475" s="172"/>
      <c r="AL1475" s="172"/>
      <c r="AM1475" s="265">
        <v>28.222222222222221</v>
      </c>
      <c r="AN1475" s="265">
        <v>21.444444444444439</v>
      </c>
      <c r="AO1475" s="183">
        <v>140</v>
      </c>
      <c r="AP1475" s="184">
        <v>103</v>
      </c>
      <c r="AQ1475" s="182"/>
      <c r="AR1475" s="182"/>
      <c r="AS1475" s="182"/>
      <c r="AT1475" s="182"/>
      <c r="AU1475" s="182"/>
      <c r="AV1475" s="182"/>
      <c r="AW1475" s="182"/>
      <c r="AX1475" s="182"/>
      <c r="AY1475" s="182"/>
      <c r="AZ1475" s="182"/>
      <c r="BA1475" s="182"/>
      <c r="BB1475" s="182"/>
      <c r="BC1475" s="182"/>
      <c r="BD1475" s="182"/>
      <c r="BE1475" s="182"/>
      <c r="BF1475" s="182"/>
      <c r="BG1475" s="182"/>
      <c r="BH1475" s="182"/>
      <c r="BI1475" s="182"/>
      <c r="BJ1475" s="182"/>
      <c r="BK1475" s="182"/>
      <c r="BL1475" s="182"/>
      <c r="BM1475" s="182"/>
      <c r="BN1475" s="182"/>
      <c r="BO1475" s="182"/>
      <c r="BP1475" s="182"/>
      <c r="BQ1475" s="228" t="s">
        <v>180</v>
      </c>
      <c r="BR1475" s="228" t="s">
        <v>192</v>
      </c>
      <c r="BS1475" s="228" t="s">
        <v>298</v>
      </c>
      <c r="BT1475" s="228"/>
      <c r="BU1475" s="228">
        <v>9</v>
      </c>
      <c r="BV1475" s="228" t="s">
        <v>292</v>
      </c>
      <c r="BW1475" s="228" t="s">
        <v>173</v>
      </c>
      <c r="BX1475" s="186">
        <v>0</v>
      </c>
      <c r="BY1475" s="182">
        <v>0</v>
      </c>
      <c r="BZ1475" s="182">
        <v>0</v>
      </c>
      <c r="CA1475" s="182">
        <v>0</v>
      </c>
      <c r="CB1475" s="182">
        <v>0</v>
      </c>
      <c r="CC1475" s="182">
        <v>0</v>
      </c>
      <c r="CD1475" s="182">
        <v>0</v>
      </c>
      <c r="CE1475" s="228">
        <v>0</v>
      </c>
      <c r="CF1475" s="228">
        <v>0</v>
      </c>
      <c r="CG1475" s="113">
        <v>0</v>
      </c>
      <c r="CH1475" s="113">
        <v>0</v>
      </c>
      <c r="CI1475" s="113">
        <v>0</v>
      </c>
      <c r="CJ1475" s="113">
        <v>0</v>
      </c>
      <c r="CK1475" s="113">
        <v>0</v>
      </c>
      <c r="CL1475" s="113">
        <v>0</v>
      </c>
      <c r="CM1475" s="113">
        <v>0</v>
      </c>
      <c r="CN1475" s="185">
        <v>0</v>
      </c>
      <c r="CO1475" s="181">
        <v>0</v>
      </c>
      <c r="CP1475" s="187"/>
      <c r="CQ1475" s="173">
        <v>0</v>
      </c>
      <c r="CR1475" s="173">
        <v>0</v>
      </c>
      <c r="CS1475" s="173">
        <v>0</v>
      </c>
      <c r="CT1475" s="173">
        <v>0</v>
      </c>
      <c r="CU1475" s="253">
        <v>2791</v>
      </c>
      <c r="CV1475" s="220">
        <v>-1</v>
      </c>
      <c r="CW1475" s="254">
        <f t="shared" si="154"/>
        <v>0</v>
      </c>
      <c r="CX1475" s="15">
        <f t="shared" si="155"/>
        <v>0</v>
      </c>
      <c r="CY1475" s="241">
        <f t="shared" si="156"/>
        <v>0</v>
      </c>
      <c r="CZ1475" s="241" t="str">
        <f>IFERROR(ROUND(CY1475/#REF!,1),"")</f>
        <v/>
      </c>
      <c r="DA1475" s="254">
        <f t="shared" si="157"/>
        <v>0</v>
      </c>
      <c r="DB1475" s="246" t="str">
        <f t="shared" si="158"/>
        <v/>
      </c>
      <c r="DC1475" s="195"/>
      <c r="DD1475" s="15" t="str">
        <f>IFERROR(#REF!-AO1475,"")</f>
        <v/>
      </c>
      <c r="DE1475" s="195"/>
      <c r="DF1475" s="266" t="str">
        <f>IFERROR(#REF!-L1475,"")</f>
        <v/>
      </c>
      <c r="DG1475" s="228" t="e">
        <f>IF(#REF!&gt;AP1475,0,1)</f>
        <v>#REF!</v>
      </c>
      <c r="DH1475" s="228">
        <f t="shared" si="159"/>
        <v>1</v>
      </c>
      <c r="DI1475" s="228">
        <f t="shared" si="160"/>
        <v>0</v>
      </c>
    </row>
    <row r="1476" spans="1:113" ht="20.25" customHeight="1" x14ac:dyDescent="0.2">
      <c r="A1476">
        <v>2022</v>
      </c>
      <c r="B1476">
        <v>3</v>
      </c>
      <c r="C1476" s="261">
        <v>44625</v>
      </c>
      <c r="D1476">
        <v>34</v>
      </c>
      <c r="E1476">
        <v>102</v>
      </c>
      <c r="F1476">
        <v>4</v>
      </c>
      <c r="G1476" s="194" t="s">
        <v>299</v>
      </c>
      <c r="H1476" s="241" t="s">
        <v>300</v>
      </c>
      <c r="I1476" s="241" t="s">
        <v>169</v>
      </c>
      <c r="J1476" s="241">
        <v>4</v>
      </c>
      <c r="K1476" s="241">
        <v>6</v>
      </c>
      <c r="L1476" s="262">
        <v>20</v>
      </c>
      <c r="M1476" s="263">
        <v>18</v>
      </c>
      <c r="N1476" s="264">
        <v>21</v>
      </c>
      <c r="O1476" s="190"/>
      <c r="P1476" s="190">
        <v>25</v>
      </c>
      <c r="Q1476" s="190">
        <v>27</v>
      </c>
      <c r="R1476" s="190">
        <v>26</v>
      </c>
      <c r="S1476" s="190">
        <v>25</v>
      </c>
      <c r="T1476" s="190"/>
      <c r="U1476" s="190">
        <v>20</v>
      </c>
      <c r="V1476" s="190">
        <v>20</v>
      </c>
      <c r="W1476" s="190">
        <v>22</v>
      </c>
      <c r="X1476" s="190">
        <v>21</v>
      </c>
      <c r="Y1476" s="172"/>
      <c r="Z1476" s="172"/>
      <c r="AA1476" s="190">
        <v>27</v>
      </c>
      <c r="AB1476" s="190">
        <v>29</v>
      </c>
      <c r="AC1476" s="190">
        <v>31</v>
      </c>
      <c r="AD1476" s="190">
        <v>33</v>
      </c>
      <c r="AE1476" s="190">
        <v>31</v>
      </c>
      <c r="AF1476" s="190">
        <v>21</v>
      </c>
      <c r="AG1476" s="190">
        <v>23</v>
      </c>
      <c r="AH1476" s="190">
        <v>22</v>
      </c>
      <c r="AI1476" s="190">
        <v>22</v>
      </c>
      <c r="AJ1476" s="190">
        <v>22</v>
      </c>
      <c r="AK1476" s="172"/>
      <c r="AL1476" s="172"/>
      <c r="AM1476" s="265">
        <v>28.222222222222221</v>
      </c>
      <c r="AN1476" s="265">
        <v>21.444444444444439</v>
      </c>
      <c r="AO1476" s="183">
        <v>140</v>
      </c>
      <c r="AP1476" s="184">
        <v>103</v>
      </c>
      <c r="AQ1476" s="182"/>
      <c r="AR1476" s="182"/>
      <c r="AS1476" s="182"/>
      <c r="AT1476" s="182"/>
      <c r="AU1476" s="182"/>
      <c r="AV1476" s="182"/>
      <c r="AW1476" s="182"/>
      <c r="AX1476" s="182"/>
      <c r="AY1476" s="182"/>
      <c r="AZ1476" s="182"/>
      <c r="BA1476" s="182"/>
      <c r="BB1476" s="182"/>
      <c r="BC1476" s="182"/>
      <c r="BD1476" s="182"/>
      <c r="BE1476" s="182"/>
      <c r="BF1476" s="182"/>
      <c r="BG1476" s="182"/>
      <c r="BH1476" s="182"/>
      <c r="BI1476" s="182"/>
      <c r="BJ1476" s="182"/>
      <c r="BK1476" s="182"/>
      <c r="BL1476" s="182"/>
      <c r="BM1476" s="182"/>
      <c r="BN1476" s="182"/>
      <c r="BO1476" s="182"/>
      <c r="BP1476" s="182"/>
      <c r="BQ1476" s="228" t="s">
        <v>180</v>
      </c>
      <c r="BR1476" s="228" t="s">
        <v>192</v>
      </c>
      <c r="BS1476" s="228" t="s">
        <v>301</v>
      </c>
      <c r="BT1476" s="228"/>
      <c r="BU1476" s="228">
        <v>9</v>
      </c>
      <c r="BV1476" s="228" t="s">
        <v>292</v>
      </c>
      <c r="BW1476" s="228" t="s">
        <v>173</v>
      </c>
      <c r="BX1476" s="186">
        <v>0</v>
      </c>
      <c r="BY1476" s="182">
        <v>0</v>
      </c>
      <c r="BZ1476" s="182">
        <v>0</v>
      </c>
      <c r="CA1476" s="182">
        <v>0</v>
      </c>
      <c r="CB1476" s="182">
        <v>0</v>
      </c>
      <c r="CC1476" s="182">
        <v>0</v>
      </c>
      <c r="CD1476" s="182">
        <v>0</v>
      </c>
      <c r="CE1476" s="228">
        <v>0</v>
      </c>
      <c r="CF1476" s="228">
        <v>0</v>
      </c>
      <c r="CG1476" s="113">
        <v>0</v>
      </c>
      <c r="CH1476" s="113">
        <v>0</v>
      </c>
      <c r="CI1476" s="113">
        <v>0</v>
      </c>
      <c r="CJ1476" s="113">
        <v>0</v>
      </c>
      <c r="CK1476" s="113">
        <v>0</v>
      </c>
      <c r="CL1476" s="113">
        <v>0</v>
      </c>
      <c r="CM1476" s="113">
        <v>0</v>
      </c>
      <c r="CN1476" s="185">
        <v>0</v>
      </c>
      <c r="CO1476" s="181">
        <v>0</v>
      </c>
      <c r="CP1476" s="187"/>
      <c r="CQ1476" s="173">
        <v>0</v>
      </c>
      <c r="CR1476" s="173">
        <v>0</v>
      </c>
      <c r="CS1476" s="173">
        <v>0</v>
      </c>
      <c r="CT1476" s="173">
        <v>0</v>
      </c>
      <c r="CU1476" s="253">
        <v>2791</v>
      </c>
      <c r="CV1476" s="220">
        <v>-1</v>
      </c>
      <c r="CW1476" s="254">
        <f t="shared" ref="CW1476:CW1539" si="161">AU1476+BG1476</f>
        <v>0</v>
      </c>
      <c r="CX1476" s="15">
        <f t="shared" ref="CX1476:CX1539" si="162">SUM(BH1476:BP1476,AV1476:BD1476)</f>
        <v>0</v>
      </c>
      <c r="CY1476" s="241">
        <f t="shared" ref="CY1476:CY1539" si="163">IFERROR(ROUND(CX1476/K1476,0),"")</f>
        <v>0</v>
      </c>
      <c r="CZ1476" s="241" t="str">
        <f>IFERROR(ROUND(CY1476/#REF!,1),"")</f>
        <v/>
      </c>
      <c r="DA1476" s="254">
        <f t="shared" ref="DA1476:DA1539" si="164">IFERROR(CW1476+CY1476,"")</f>
        <v>0</v>
      </c>
      <c r="DB1476" s="246" t="str">
        <f t="shared" ref="DB1476:DB1539" si="165">IFERROR(CY1476/DA1476,"")</f>
        <v/>
      </c>
      <c r="DC1476" s="195"/>
      <c r="DD1476" s="15" t="str">
        <f>IFERROR(#REF!-AO1476,"")</f>
        <v/>
      </c>
      <c r="DE1476" s="195"/>
      <c r="DF1476" s="266" t="str">
        <f>IFERROR(#REF!-L1476,"")</f>
        <v/>
      </c>
      <c r="DG1476" s="228" t="e">
        <f>IF(#REF!&gt;AP1476,0,1)</f>
        <v>#REF!</v>
      </c>
      <c r="DH1476" s="228">
        <f t="shared" ref="DH1476:DH1539" si="166">IF(AN1476&lt;M1476,0,1)</f>
        <v>1</v>
      </c>
      <c r="DI1476" s="228">
        <f t="shared" ref="DI1476:DI1539" si="167">IF(AN1476&gt;N1476,0,1)</f>
        <v>0</v>
      </c>
    </row>
    <row r="1477" spans="1:113" ht="20.25" customHeight="1" x14ac:dyDescent="0.2">
      <c r="A1477">
        <v>2022</v>
      </c>
      <c r="B1477">
        <v>3</v>
      </c>
      <c r="C1477" s="261">
        <v>44625</v>
      </c>
      <c r="D1477">
        <v>34</v>
      </c>
      <c r="E1477">
        <v>103</v>
      </c>
      <c r="F1477">
        <v>4</v>
      </c>
      <c r="G1477" s="194" t="s">
        <v>302</v>
      </c>
      <c r="H1477" s="241" t="s">
        <v>303</v>
      </c>
      <c r="I1477" s="241" t="s">
        <v>169</v>
      </c>
      <c r="J1477" s="241">
        <v>4</v>
      </c>
      <c r="K1477" s="241">
        <v>6</v>
      </c>
      <c r="L1477" s="262">
        <v>89</v>
      </c>
      <c r="M1477" s="263">
        <v>82</v>
      </c>
      <c r="N1477" s="264">
        <v>95</v>
      </c>
      <c r="O1477" s="190"/>
      <c r="P1477" s="190">
        <v>100</v>
      </c>
      <c r="Q1477" s="190">
        <v>105</v>
      </c>
      <c r="R1477" s="190">
        <v>106</v>
      </c>
      <c r="S1477" s="190">
        <v>102</v>
      </c>
      <c r="T1477" s="190"/>
      <c r="U1477" s="190">
        <v>82</v>
      </c>
      <c r="V1477" s="190">
        <v>81</v>
      </c>
      <c r="W1477" s="190">
        <v>86</v>
      </c>
      <c r="X1477" s="190">
        <v>85</v>
      </c>
      <c r="Y1477" s="172"/>
      <c r="Z1477" s="172"/>
      <c r="AA1477" s="190">
        <v>131</v>
      </c>
      <c r="AB1477" s="190">
        <v>108</v>
      </c>
      <c r="AC1477" s="190">
        <v>104</v>
      </c>
      <c r="AD1477" s="190">
        <v>114</v>
      </c>
      <c r="AE1477" s="190">
        <v>108</v>
      </c>
      <c r="AF1477" s="190">
        <v>89</v>
      </c>
      <c r="AG1477" s="190">
        <v>82</v>
      </c>
      <c r="AH1477" s="190">
        <v>83</v>
      </c>
      <c r="AI1477" s="190">
        <v>87</v>
      </c>
      <c r="AJ1477" s="190">
        <v>86</v>
      </c>
      <c r="AK1477" s="172"/>
      <c r="AL1477" s="172"/>
      <c r="AM1477" s="265">
        <v>108.6666666666667</v>
      </c>
      <c r="AN1477" s="265">
        <v>84.555555555555557</v>
      </c>
      <c r="AO1477" s="183">
        <v>140</v>
      </c>
      <c r="AP1477" s="184">
        <v>103</v>
      </c>
      <c r="AQ1477" s="182"/>
      <c r="AR1477" s="182"/>
      <c r="AS1477" s="182"/>
      <c r="AT1477" s="182"/>
      <c r="AU1477" s="182">
        <v>792</v>
      </c>
      <c r="AV1477" s="182">
        <v>3</v>
      </c>
      <c r="AW1477" s="182">
        <v>3</v>
      </c>
      <c r="AX1477" s="182">
        <v>3</v>
      </c>
      <c r="AY1477" s="182"/>
      <c r="AZ1477" s="182"/>
      <c r="BA1477" s="182"/>
      <c r="BB1477" s="182"/>
      <c r="BC1477" s="182"/>
      <c r="BD1477" s="182"/>
      <c r="BE1477" s="182"/>
      <c r="BF1477" s="182"/>
      <c r="BG1477" s="182">
        <v>1620</v>
      </c>
      <c r="BH1477" s="182">
        <v>1</v>
      </c>
      <c r="BI1477" s="182">
        <v>3</v>
      </c>
      <c r="BJ1477" s="182">
        <v>6</v>
      </c>
      <c r="BK1477" s="182"/>
      <c r="BL1477" s="182"/>
      <c r="BM1477" s="182"/>
      <c r="BN1477" s="182"/>
      <c r="BO1477" s="182"/>
      <c r="BP1477" s="182"/>
      <c r="BQ1477" s="228" t="s">
        <v>180</v>
      </c>
      <c r="BR1477" s="228" t="s">
        <v>192</v>
      </c>
      <c r="BS1477" s="228" t="s">
        <v>304</v>
      </c>
      <c r="BT1477" s="228"/>
      <c r="BU1477" s="228">
        <v>9</v>
      </c>
      <c r="BV1477" s="228" t="s">
        <v>292</v>
      </c>
      <c r="BW1477" s="228" t="s">
        <v>173</v>
      </c>
      <c r="BX1477" s="186">
        <v>0</v>
      </c>
      <c r="BY1477" s="182">
        <v>9</v>
      </c>
      <c r="BZ1477" s="182">
        <v>1.5</v>
      </c>
      <c r="CA1477" s="182">
        <v>793</v>
      </c>
      <c r="CB1477" s="182">
        <v>10</v>
      </c>
      <c r="CC1477" s="182">
        <v>1.666666666666667</v>
      </c>
      <c r="CD1477" s="182">
        <v>1621</v>
      </c>
      <c r="CE1477" s="228">
        <v>0</v>
      </c>
      <c r="CF1477" s="228">
        <v>1</v>
      </c>
      <c r="CG1477" s="113">
        <v>1</v>
      </c>
      <c r="CH1477" s="113">
        <v>0</v>
      </c>
      <c r="CI1477" s="113">
        <v>0</v>
      </c>
      <c r="CJ1477" s="113">
        <v>0</v>
      </c>
      <c r="CK1477" s="113">
        <v>0</v>
      </c>
      <c r="CL1477" s="113">
        <v>0</v>
      </c>
      <c r="CM1477" s="113">
        <v>0</v>
      </c>
      <c r="CN1477" s="185">
        <v>3.166666666666667</v>
      </c>
      <c r="CO1477" s="181">
        <v>2414</v>
      </c>
      <c r="CP1477" s="187">
        <v>1.311792322562828E-3</v>
      </c>
      <c r="CQ1477" s="173">
        <v>3.5580524344569292E-2</v>
      </c>
      <c r="CR1477" s="173">
        <v>27.123595505617981</v>
      </c>
      <c r="CS1477" s="173">
        <v>3.7450722733245727E-2</v>
      </c>
      <c r="CT1477" s="173">
        <v>28.54927726675427</v>
      </c>
      <c r="CU1477" s="253">
        <v>2791</v>
      </c>
      <c r="CV1477" s="220">
        <v>-1</v>
      </c>
      <c r="CW1477" s="254">
        <f t="shared" si="161"/>
        <v>2412</v>
      </c>
      <c r="CX1477" s="15">
        <f t="shared" si="162"/>
        <v>19</v>
      </c>
      <c r="CY1477" s="241">
        <f t="shared" si="163"/>
        <v>3</v>
      </c>
      <c r="CZ1477" s="241" t="str">
        <f>IFERROR(ROUND(CY1477/#REF!,1),"")</f>
        <v/>
      </c>
      <c r="DA1477" s="254">
        <f t="shared" si="164"/>
        <v>2415</v>
      </c>
      <c r="DB1477" s="246">
        <f t="shared" si="165"/>
        <v>1.2422360248447205E-3</v>
      </c>
      <c r="DC1477" s="195"/>
      <c r="DD1477" s="15" t="str">
        <f>IFERROR(#REF!-AO1477,"")</f>
        <v/>
      </c>
      <c r="DE1477" s="195"/>
      <c r="DF1477" s="266" t="str">
        <f>IFERROR(#REF!-L1477,"")</f>
        <v/>
      </c>
      <c r="DG1477" s="228" t="e">
        <f>IF(#REF!&gt;AP1477,0,1)</f>
        <v>#REF!</v>
      </c>
      <c r="DH1477" s="228">
        <f t="shared" si="166"/>
        <v>1</v>
      </c>
      <c r="DI1477" s="228">
        <f t="shared" si="167"/>
        <v>1</v>
      </c>
    </row>
    <row r="1478" spans="1:113" ht="20.25" customHeight="1" x14ac:dyDescent="0.2">
      <c r="A1478">
        <v>2022</v>
      </c>
      <c r="B1478">
        <v>3</v>
      </c>
      <c r="C1478" s="261">
        <v>44625</v>
      </c>
      <c r="D1478">
        <v>34</v>
      </c>
      <c r="E1478">
        <v>104</v>
      </c>
      <c r="F1478">
        <v>4</v>
      </c>
      <c r="G1478" s="194" t="s">
        <v>305</v>
      </c>
      <c r="H1478" s="241" t="s">
        <v>306</v>
      </c>
      <c r="I1478" s="241" t="s">
        <v>169</v>
      </c>
      <c r="J1478" s="241">
        <v>4</v>
      </c>
      <c r="K1478" s="241">
        <v>6</v>
      </c>
      <c r="L1478" s="262">
        <v>89</v>
      </c>
      <c r="M1478" s="263">
        <v>82</v>
      </c>
      <c r="N1478" s="264">
        <v>95</v>
      </c>
      <c r="O1478" s="190"/>
      <c r="P1478" s="190">
        <v>100</v>
      </c>
      <c r="Q1478" s="190">
        <v>105</v>
      </c>
      <c r="R1478" s="190">
        <v>106</v>
      </c>
      <c r="S1478" s="190">
        <v>102</v>
      </c>
      <c r="T1478" s="190"/>
      <c r="U1478" s="190">
        <v>82</v>
      </c>
      <c r="V1478" s="190">
        <v>81</v>
      </c>
      <c r="W1478" s="190">
        <v>86</v>
      </c>
      <c r="X1478" s="190">
        <v>85</v>
      </c>
      <c r="Y1478" s="172">
        <v>120</v>
      </c>
      <c r="Z1478" s="172">
        <v>120</v>
      </c>
      <c r="AA1478" s="190">
        <v>131</v>
      </c>
      <c r="AB1478" s="190">
        <v>108</v>
      </c>
      <c r="AC1478" s="190">
        <v>104</v>
      </c>
      <c r="AD1478" s="190">
        <v>114</v>
      </c>
      <c r="AE1478" s="190">
        <v>108</v>
      </c>
      <c r="AF1478" s="190">
        <v>89</v>
      </c>
      <c r="AG1478" s="190">
        <v>82</v>
      </c>
      <c r="AH1478" s="190">
        <v>83</v>
      </c>
      <c r="AI1478" s="190">
        <v>87</v>
      </c>
      <c r="AJ1478" s="190">
        <v>86</v>
      </c>
      <c r="AK1478" s="172">
        <v>120</v>
      </c>
      <c r="AL1478" s="172">
        <v>91</v>
      </c>
      <c r="AM1478" s="265">
        <v>108.6666666666667</v>
      </c>
      <c r="AN1478" s="265">
        <v>84.555555555555557</v>
      </c>
      <c r="AO1478" s="183">
        <v>140</v>
      </c>
      <c r="AP1478" s="184">
        <v>103</v>
      </c>
      <c r="AQ1478" s="182">
        <v>127.71618625277161</v>
      </c>
      <c r="AR1478" s="182">
        <v>112.75</v>
      </c>
      <c r="AS1478" s="182"/>
      <c r="AT1478" s="182"/>
      <c r="AU1478" s="182"/>
      <c r="AV1478" s="182"/>
      <c r="AW1478" s="182"/>
      <c r="AX1478" s="182"/>
      <c r="AY1478" s="182"/>
      <c r="AZ1478" s="182"/>
      <c r="BA1478" s="182"/>
      <c r="BB1478" s="182"/>
      <c r="BC1478" s="182"/>
      <c r="BD1478" s="182"/>
      <c r="BE1478" s="182"/>
      <c r="BF1478" s="182"/>
      <c r="BG1478" s="182"/>
      <c r="BH1478" s="182"/>
      <c r="BI1478" s="182"/>
      <c r="BJ1478" s="182"/>
      <c r="BK1478" s="182"/>
      <c r="BL1478" s="182"/>
      <c r="BM1478" s="182"/>
      <c r="BN1478" s="182"/>
      <c r="BO1478" s="182"/>
      <c r="BP1478" s="182"/>
      <c r="BQ1478" s="228" t="s">
        <v>180</v>
      </c>
      <c r="BR1478" s="228" t="s">
        <v>192</v>
      </c>
      <c r="BS1478" s="228" t="s">
        <v>307</v>
      </c>
      <c r="BT1478" s="228"/>
      <c r="BU1478" s="228">
        <v>9</v>
      </c>
      <c r="BV1478" s="228" t="s">
        <v>292</v>
      </c>
      <c r="BW1478" s="228" t="s">
        <v>173</v>
      </c>
      <c r="BX1478" s="186">
        <v>0</v>
      </c>
      <c r="BY1478" s="182">
        <v>0</v>
      </c>
      <c r="BZ1478" s="182">
        <v>0</v>
      </c>
      <c r="CA1478" s="182">
        <v>0</v>
      </c>
      <c r="CB1478" s="182">
        <v>0</v>
      </c>
      <c r="CC1478" s="182">
        <v>0</v>
      </c>
      <c r="CD1478" s="182">
        <v>0</v>
      </c>
      <c r="CE1478" s="228">
        <v>0</v>
      </c>
      <c r="CF1478" s="228">
        <v>0</v>
      </c>
      <c r="CG1478" s="113">
        <v>0</v>
      </c>
      <c r="CH1478" s="113">
        <v>0</v>
      </c>
      <c r="CI1478" s="113">
        <v>0</v>
      </c>
      <c r="CJ1478" s="113">
        <v>0</v>
      </c>
      <c r="CK1478" s="113">
        <v>0</v>
      </c>
      <c r="CL1478" s="113">
        <v>0</v>
      </c>
      <c r="CM1478" s="113">
        <v>0</v>
      </c>
      <c r="CN1478" s="185">
        <v>0</v>
      </c>
      <c r="CO1478" s="181">
        <v>0</v>
      </c>
      <c r="CP1478" s="187"/>
      <c r="CQ1478" s="173">
        <v>0</v>
      </c>
      <c r="CR1478" s="173">
        <v>0</v>
      </c>
      <c r="CS1478" s="173">
        <v>0</v>
      </c>
      <c r="CT1478" s="173">
        <v>0</v>
      </c>
      <c r="CU1478" s="253">
        <v>2791</v>
      </c>
      <c r="CV1478" s="220">
        <v>-1</v>
      </c>
      <c r="CW1478" s="254">
        <f t="shared" si="161"/>
        <v>0</v>
      </c>
      <c r="CX1478" s="15">
        <f t="shared" si="162"/>
        <v>0</v>
      </c>
      <c r="CY1478" s="241">
        <f t="shared" si="163"/>
        <v>0</v>
      </c>
      <c r="CZ1478" s="241" t="str">
        <f>IFERROR(ROUND(CY1478/#REF!,1),"")</f>
        <v/>
      </c>
      <c r="DA1478" s="254">
        <f t="shared" si="164"/>
        <v>0</v>
      </c>
      <c r="DB1478" s="246" t="str">
        <f t="shared" si="165"/>
        <v/>
      </c>
      <c r="DC1478" s="195"/>
      <c r="DD1478" s="15" t="str">
        <f>IFERROR(#REF!-AO1478,"")</f>
        <v/>
      </c>
      <c r="DE1478" s="195"/>
      <c r="DF1478" s="266" t="str">
        <f>IFERROR(#REF!-L1478,"")</f>
        <v/>
      </c>
      <c r="DG1478" s="228" t="e">
        <f>IF(#REF!&gt;AP1478,0,1)</f>
        <v>#REF!</v>
      </c>
      <c r="DH1478" s="228">
        <f t="shared" si="166"/>
        <v>1</v>
      </c>
      <c r="DI1478" s="228">
        <f t="shared" si="167"/>
        <v>1</v>
      </c>
    </row>
    <row r="1479" spans="1:113" ht="20.25" customHeight="1" x14ac:dyDescent="0.2">
      <c r="A1479">
        <v>2022</v>
      </c>
      <c r="B1479">
        <v>3</v>
      </c>
      <c r="C1479" s="261">
        <v>44625</v>
      </c>
      <c r="D1479">
        <v>47</v>
      </c>
      <c r="E1479">
        <v>122</v>
      </c>
      <c r="F1479">
        <v>4</v>
      </c>
      <c r="G1479" s="194" t="s">
        <v>250</v>
      </c>
      <c r="H1479" s="241" t="s">
        <v>251</v>
      </c>
      <c r="I1479" s="241" t="s">
        <v>246</v>
      </c>
      <c r="J1479" s="241">
        <v>2</v>
      </c>
      <c r="K1479" s="241">
        <v>1</v>
      </c>
      <c r="L1479" s="262">
        <v>280</v>
      </c>
      <c r="M1479" s="263">
        <v>267</v>
      </c>
      <c r="N1479" s="264">
        <v>292</v>
      </c>
      <c r="O1479" s="190"/>
      <c r="P1479" s="190"/>
      <c r="Q1479" s="190"/>
      <c r="R1479" s="190"/>
      <c r="S1479" s="190"/>
      <c r="T1479" s="190"/>
      <c r="U1479" s="190"/>
      <c r="V1479" s="190"/>
      <c r="W1479" s="190"/>
      <c r="X1479" s="190"/>
      <c r="Y1479" s="172"/>
      <c r="Z1479" s="172"/>
      <c r="AA1479" s="190"/>
      <c r="AB1479" s="190"/>
      <c r="AC1479" s="190">
        <v>365</v>
      </c>
      <c r="AD1479" s="190">
        <v>362</v>
      </c>
      <c r="AE1479" s="190">
        <v>345</v>
      </c>
      <c r="AF1479" s="190"/>
      <c r="AG1479" s="190"/>
      <c r="AH1479" s="190">
        <v>295</v>
      </c>
      <c r="AI1479" s="190">
        <v>284</v>
      </c>
      <c r="AJ1479" s="190">
        <v>296</v>
      </c>
      <c r="AK1479" s="172"/>
      <c r="AL1479" s="172">
        <v>101</v>
      </c>
      <c r="AM1479" s="265">
        <v>357.33333333333331</v>
      </c>
      <c r="AN1479" s="265">
        <v>291.66666666666669</v>
      </c>
      <c r="AO1479" s="183">
        <v>64</v>
      </c>
      <c r="AP1479" s="184">
        <v>113</v>
      </c>
      <c r="AQ1479" s="182">
        <v>71.287128712871294</v>
      </c>
      <c r="AR1479" s="182">
        <v>101</v>
      </c>
      <c r="AS1479" s="182"/>
      <c r="AT1479" s="182"/>
      <c r="AU1479" s="182"/>
      <c r="AV1479" s="182"/>
      <c r="AW1479" s="182"/>
      <c r="AX1479" s="182"/>
      <c r="AY1479" s="182"/>
      <c r="AZ1479" s="182"/>
      <c r="BA1479" s="182"/>
      <c r="BB1479" s="182"/>
      <c r="BC1479" s="182"/>
      <c r="BD1479" s="182"/>
      <c r="BE1479" s="182"/>
      <c r="BF1479" s="182"/>
      <c r="BG1479" s="182">
        <v>700</v>
      </c>
      <c r="BH1479" s="182"/>
      <c r="BI1479" s="182"/>
      <c r="BJ1479" s="182">
        <v>6</v>
      </c>
      <c r="BK1479" s="182"/>
      <c r="BL1479" s="182"/>
      <c r="BM1479" s="182"/>
      <c r="BN1479" s="182"/>
      <c r="BO1479" s="182">
        <v>2</v>
      </c>
      <c r="BP1479" s="182"/>
      <c r="BQ1479" s="228" t="s">
        <v>185</v>
      </c>
      <c r="BR1479" s="228" t="s">
        <v>247</v>
      </c>
      <c r="BS1479" s="228" t="s">
        <v>252</v>
      </c>
      <c r="BT1479" s="228" t="s">
        <v>249</v>
      </c>
      <c r="BU1479" s="228">
        <v>9</v>
      </c>
      <c r="BV1479" s="228" t="s">
        <v>253</v>
      </c>
      <c r="BW1479" s="228" t="s">
        <v>173</v>
      </c>
      <c r="BX1479" s="186">
        <v>0</v>
      </c>
      <c r="BY1479" s="182">
        <v>0</v>
      </c>
      <c r="BZ1479" s="182">
        <v>0</v>
      </c>
      <c r="CA1479" s="182">
        <v>0</v>
      </c>
      <c r="CB1479" s="182">
        <v>8</v>
      </c>
      <c r="CC1479" s="182">
        <v>8</v>
      </c>
      <c r="CD1479" s="182">
        <v>708</v>
      </c>
      <c r="CE1479" s="228">
        <v>0</v>
      </c>
      <c r="CF1479" s="228">
        <v>0</v>
      </c>
      <c r="CG1479" s="113">
        <v>6</v>
      </c>
      <c r="CH1479" s="113">
        <v>0</v>
      </c>
      <c r="CI1479" s="113">
        <v>0</v>
      </c>
      <c r="CJ1479" s="113">
        <v>0</v>
      </c>
      <c r="CK1479" s="113">
        <v>0</v>
      </c>
      <c r="CL1479" s="113">
        <v>2</v>
      </c>
      <c r="CM1479" s="113">
        <v>0</v>
      </c>
      <c r="CN1479" s="185">
        <v>8</v>
      </c>
      <c r="CO1479" s="181">
        <v>708</v>
      </c>
      <c r="CP1479" s="187">
        <v>1.1299435028248589E-2</v>
      </c>
      <c r="CQ1479" s="173">
        <v>2.8571428571428571E-2</v>
      </c>
      <c r="CR1479" s="173">
        <v>2.528571428571428</v>
      </c>
      <c r="CS1479" s="173">
        <v>2.7428571428571431E-2</v>
      </c>
      <c r="CT1479" s="173">
        <v>2.427428571428571</v>
      </c>
      <c r="CU1479" s="253">
        <v>2791</v>
      </c>
      <c r="CV1479" s="220">
        <v>-1</v>
      </c>
      <c r="CW1479" s="254">
        <f t="shared" si="161"/>
        <v>700</v>
      </c>
      <c r="CX1479" s="15">
        <f t="shared" si="162"/>
        <v>8</v>
      </c>
      <c r="CY1479" s="241">
        <f t="shared" si="163"/>
        <v>8</v>
      </c>
      <c r="CZ1479" s="241" t="str">
        <f>IFERROR(ROUND(CY1479/#REF!,1),"")</f>
        <v/>
      </c>
      <c r="DA1479" s="254">
        <f t="shared" si="164"/>
        <v>708</v>
      </c>
      <c r="DB1479" s="246">
        <f t="shared" si="165"/>
        <v>1.1299435028248588E-2</v>
      </c>
      <c r="DC1479" s="195"/>
      <c r="DD1479" s="15" t="str">
        <f>IFERROR(#REF!-AO1479,"")</f>
        <v/>
      </c>
      <c r="DE1479" s="195"/>
      <c r="DF1479" s="266" t="str">
        <f>IFERROR(#REF!-L1479,"")</f>
        <v/>
      </c>
      <c r="DG1479" s="228" t="e">
        <f>IF(#REF!&gt;AP1479,0,1)</f>
        <v>#REF!</v>
      </c>
      <c r="DH1479" s="228">
        <f t="shared" si="166"/>
        <v>1</v>
      </c>
      <c r="DI1479" s="228">
        <f t="shared" si="167"/>
        <v>1</v>
      </c>
    </row>
    <row r="1480" spans="1:113" ht="20.25" customHeight="1" x14ac:dyDescent="0.2">
      <c r="A1480">
        <v>2022</v>
      </c>
      <c r="B1480">
        <v>3</v>
      </c>
      <c r="C1480" s="261">
        <v>44625</v>
      </c>
      <c r="D1480">
        <v>423</v>
      </c>
      <c r="E1480">
        <v>669</v>
      </c>
      <c r="F1480">
        <v>4</v>
      </c>
      <c r="G1480" s="194" t="s">
        <v>279</v>
      </c>
      <c r="H1480" s="241" t="s">
        <v>280</v>
      </c>
      <c r="I1480" s="241" t="s">
        <v>169</v>
      </c>
      <c r="J1480" s="241">
        <v>2</v>
      </c>
      <c r="K1480" s="241">
        <v>2</v>
      </c>
      <c r="L1480" s="262">
        <v>954</v>
      </c>
      <c r="M1480" s="263">
        <v>897</v>
      </c>
      <c r="N1480" s="264">
        <v>1021</v>
      </c>
      <c r="O1480" s="190"/>
      <c r="P1480" s="190"/>
      <c r="Q1480" s="190"/>
      <c r="R1480" s="190">
        <v>1456</v>
      </c>
      <c r="S1480" s="190">
        <v>1429</v>
      </c>
      <c r="T1480" s="190"/>
      <c r="U1480" s="190"/>
      <c r="V1480" s="190"/>
      <c r="W1480" s="190">
        <v>1052</v>
      </c>
      <c r="X1480" s="190">
        <v>1026</v>
      </c>
      <c r="Y1480" s="172"/>
      <c r="Z1480" s="172">
        <v>135</v>
      </c>
      <c r="AA1480" s="190">
        <v>1515</v>
      </c>
      <c r="AB1480" s="190">
        <v>1878</v>
      </c>
      <c r="AC1480" s="190">
        <v>1278</v>
      </c>
      <c r="AD1480" s="190">
        <v>1262</v>
      </c>
      <c r="AE1480" s="190">
        <v>1300</v>
      </c>
      <c r="AF1480" s="190">
        <v>1107</v>
      </c>
      <c r="AG1480" s="190">
        <v>963</v>
      </c>
      <c r="AH1480" s="190">
        <v>1004</v>
      </c>
      <c r="AI1480" s="190">
        <v>995</v>
      </c>
      <c r="AJ1480" s="190">
        <v>1079</v>
      </c>
      <c r="AK1480" s="172">
        <v>152</v>
      </c>
      <c r="AL1480" s="172">
        <v>171</v>
      </c>
      <c r="AM1480" s="265">
        <v>1445.4285714285711</v>
      </c>
      <c r="AN1480" s="265">
        <v>1032.285714285714</v>
      </c>
      <c r="AO1480" s="183">
        <v>40</v>
      </c>
      <c r="AP1480" s="184">
        <v>180</v>
      </c>
      <c r="AQ1480" s="182">
        <v>47.161572052401752</v>
      </c>
      <c r="AR1480" s="182">
        <v>152.66666666666671</v>
      </c>
      <c r="AS1480" s="182"/>
      <c r="AT1480" s="182"/>
      <c r="AU1480" s="182"/>
      <c r="AV1480" s="182">
        <v>4</v>
      </c>
      <c r="AW1480" s="182">
        <v>4</v>
      </c>
      <c r="AX1480" s="182">
        <v>4</v>
      </c>
      <c r="AY1480" s="182"/>
      <c r="AZ1480" s="182"/>
      <c r="BA1480" s="182"/>
      <c r="BB1480" s="182"/>
      <c r="BC1480" s="182"/>
      <c r="BD1480" s="182"/>
      <c r="BE1480" s="182"/>
      <c r="BF1480" s="182"/>
      <c r="BG1480" s="182">
        <v>3</v>
      </c>
      <c r="BH1480" s="182">
        <v>2</v>
      </c>
      <c r="BI1480" s="182">
        <v>6</v>
      </c>
      <c r="BJ1480" s="182"/>
      <c r="BK1480" s="182"/>
      <c r="BL1480" s="182"/>
      <c r="BM1480" s="182"/>
      <c r="BN1480" s="182"/>
      <c r="BO1480" s="182"/>
      <c r="BP1480" s="182"/>
      <c r="BQ1480" s="228" t="s">
        <v>185</v>
      </c>
      <c r="BR1480" s="228" t="s">
        <v>186</v>
      </c>
      <c r="BS1480" s="228" t="s">
        <v>281</v>
      </c>
      <c r="BT1480" s="228" t="s">
        <v>188</v>
      </c>
      <c r="BU1480" s="228">
        <v>9</v>
      </c>
      <c r="BV1480" s="228" t="s">
        <v>279</v>
      </c>
      <c r="BW1480" s="228" t="s">
        <v>173</v>
      </c>
      <c r="BX1480" s="186">
        <v>0</v>
      </c>
      <c r="BY1480" s="182">
        <v>12</v>
      </c>
      <c r="BZ1480" s="182">
        <v>6</v>
      </c>
      <c r="CA1480" s="182">
        <v>6</v>
      </c>
      <c r="CB1480" s="182">
        <v>8</v>
      </c>
      <c r="CC1480" s="182">
        <v>4</v>
      </c>
      <c r="CD1480" s="182">
        <v>7</v>
      </c>
      <c r="CE1480" s="228">
        <v>3</v>
      </c>
      <c r="CF1480" s="228">
        <v>5</v>
      </c>
      <c r="CG1480" s="113">
        <v>2</v>
      </c>
      <c r="CH1480" s="113">
        <v>0</v>
      </c>
      <c r="CI1480" s="113">
        <v>0</v>
      </c>
      <c r="CJ1480" s="113">
        <v>0</v>
      </c>
      <c r="CK1480" s="113">
        <v>0</v>
      </c>
      <c r="CL1480" s="113">
        <v>0</v>
      </c>
      <c r="CM1480" s="113">
        <v>0</v>
      </c>
      <c r="CN1480" s="185">
        <v>10</v>
      </c>
      <c r="CO1480" s="181">
        <v>13</v>
      </c>
      <c r="CP1480" s="187">
        <v>0.76923076923076927</v>
      </c>
      <c r="CQ1480" s="173">
        <v>1.0482180293501051E-2</v>
      </c>
      <c r="CR1480" s="173">
        <v>1.3626834381551361E-2</v>
      </c>
      <c r="CS1480" s="173">
        <v>9.6872405203432058E-3</v>
      </c>
      <c r="CT1480" s="173">
        <v>1.259341267644617E-2</v>
      </c>
      <c r="CU1480" s="253">
        <v>2791</v>
      </c>
      <c r="CV1480" s="220">
        <v>-1</v>
      </c>
      <c r="CW1480" s="254">
        <f t="shared" si="161"/>
        <v>3</v>
      </c>
      <c r="CX1480" s="15">
        <f t="shared" si="162"/>
        <v>20</v>
      </c>
      <c r="CY1480" s="241">
        <f t="shared" si="163"/>
        <v>10</v>
      </c>
      <c r="CZ1480" s="241" t="str">
        <f>IFERROR(ROUND(CY1480/#REF!,1),"")</f>
        <v/>
      </c>
      <c r="DA1480" s="254">
        <f t="shared" si="164"/>
        <v>13</v>
      </c>
      <c r="DB1480" s="246">
        <f t="shared" si="165"/>
        <v>0.76923076923076927</v>
      </c>
      <c r="DC1480" s="195"/>
      <c r="DD1480" s="15" t="str">
        <f>IFERROR(#REF!-AO1480,"")</f>
        <v/>
      </c>
      <c r="DE1480" s="195"/>
      <c r="DF1480" s="266" t="str">
        <f>IFERROR(#REF!-L1480,"")</f>
        <v/>
      </c>
      <c r="DG1480" s="228" t="e">
        <f>IF(#REF!&gt;AP1480,0,1)</f>
        <v>#REF!</v>
      </c>
      <c r="DH1480" s="228">
        <f t="shared" si="166"/>
        <v>1</v>
      </c>
      <c r="DI1480" s="228">
        <f t="shared" si="167"/>
        <v>0</v>
      </c>
    </row>
    <row r="1481" spans="1:113" ht="20.25" customHeight="1" x14ac:dyDescent="0.2">
      <c r="A1481">
        <v>2022</v>
      </c>
      <c r="B1481">
        <v>3</v>
      </c>
      <c r="C1481" s="261">
        <v>44625</v>
      </c>
      <c r="D1481">
        <v>212</v>
      </c>
      <c r="E1481">
        <v>140</v>
      </c>
      <c r="F1481">
        <v>6</v>
      </c>
      <c r="G1481" s="194" t="s">
        <v>506</v>
      </c>
      <c r="H1481" s="241" t="s">
        <v>507</v>
      </c>
      <c r="I1481" s="241" t="s">
        <v>169</v>
      </c>
      <c r="J1481" s="241">
        <v>2</v>
      </c>
      <c r="K1481" s="241">
        <v>2</v>
      </c>
      <c r="L1481" s="262">
        <v>485</v>
      </c>
      <c r="M1481" s="263">
        <v>451</v>
      </c>
      <c r="N1481" s="264">
        <v>518</v>
      </c>
      <c r="O1481" s="190"/>
      <c r="P1481" s="190">
        <v>695</v>
      </c>
      <c r="Q1481" s="190">
        <v>650</v>
      </c>
      <c r="R1481" s="190">
        <v>675</v>
      </c>
      <c r="S1481" s="190">
        <v>677</v>
      </c>
      <c r="T1481" s="190"/>
      <c r="U1481" s="190">
        <v>512</v>
      </c>
      <c r="V1481" s="190">
        <v>416</v>
      </c>
      <c r="W1481" s="190">
        <v>465</v>
      </c>
      <c r="X1481" s="190">
        <v>462</v>
      </c>
      <c r="Y1481" s="172"/>
      <c r="Z1481" s="172"/>
      <c r="AA1481" s="190">
        <v>619</v>
      </c>
      <c r="AB1481" s="190">
        <v>660</v>
      </c>
      <c r="AC1481" s="190">
        <v>645</v>
      </c>
      <c r="AD1481" s="190">
        <v>670</v>
      </c>
      <c r="AE1481" s="190">
        <v>689</v>
      </c>
      <c r="AF1481" s="190">
        <v>471</v>
      </c>
      <c r="AG1481" s="190">
        <v>515</v>
      </c>
      <c r="AH1481" s="190">
        <v>439</v>
      </c>
      <c r="AI1481" s="190">
        <v>472</v>
      </c>
      <c r="AJ1481" s="190">
        <v>480</v>
      </c>
      <c r="AK1481" s="172"/>
      <c r="AL1481" s="172"/>
      <c r="AM1481" s="265">
        <v>664.44444444444446</v>
      </c>
      <c r="AN1481" s="265">
        <v>470.22222222222217</v>
      </c>
      <c r="AO1481" s="183">
        <v>60</v>
      </c>
      <c r="AP1481" s="184">
        <v>120</v>
      </c>
      <c r="AQ1481" s="182"/>
      <c r="AR1481" s="182"/>
      <c r="AS1481" s="182"/>
      <c r="AT1481" s="182"/>
      <c r="AU1481" s="182">
        <v>560</v>
      </c>
      <c r="AV1481" s="182">
        <v>2</v>
      </c>
      <c r="AW1481" s="182">
        <v>2</v>
      </c>
      <c r="AX1481" s="182">
        <v>3</v>
      </c>
      <c r="AY1481" s="182"/>
      <c r="AZ1481" s="182"/>
      <c r="BA1481" s="182"/>
      <c r="BB1481" s="182"/>
      <c r="BC1481" s="182"/>
      <c r="BD1481" s="182"/>
      <c r="BE1481" s="182"/>
      <c r="BF1481" s="182"/>
      <c r="BG1481" s="182">
        <v>770</v>
      </c>
      <c r="BH1481" s="182"/>
      <c r="BI1481" s="182"/>
      <c r="BJ1481" s="182">
        <v>5</v>
      </c>
      <c r="BK1481" s="182"/>
      <c r="BL1481" s="182"/>
      <c r="BM1481" s="182"/>
      <c r="BN1481" s="182"/>
      <c r="BO1481" s="182"/>
      <c r="BP1481" s="182"/>
      <c r="BQ1481" s="228" t="s">
        <v>180</v>
      </c>
      <c r="BR1481" s="228" t="s">
        <v>266</v>
      </c>
      <c r="BS1481" s="228" t="s">
        <v>508</v>
      </c>
      <c r="BT1481" s="228"/>
      <c r="BU1481" s="228">
        <v>9</v>
      </c>
      <c r="BV1481" s="228" t="s">
        <v>509</v>
      </c>
      <c r="BW1481" s="228" t="s">
        <v>173</v>
      </c>
      <c r="BX1481" s="186">
        <v>0</v>
      </c>
      <c r="BY1481" s="182">
        <v>7</v>
      </c>
      <c r="BZ1481" s="182">
        <v>3.5</v>
      </c>
      <c r="CA1481" s="182">
        <v>563</v>
      </c>
      <c r="CB1481" s="182">
        <v>5</v>
      </c>
      <c r="CC1481" s="182">
        <v>2.5</v>
      </c>
      <c r="CD1481" s="182">
        <v>772</v>
      </c>
      <c r="CE1481" s="228">
        <v>1</v>
      </c>
      <c r="CF1481" s="228">
        <v>1</v>
      </c>
      <c r="CG1481" s="113">
        <v>4</v>
      </c>
      <c r="CH1481" s="113">
        <v>0</v>
      </c>
      <c r="CI1481" s="113">
        <v>0</v>
      </c>
      <c r="CJ1481" s="113">
        <v>0</v>
      </c>
      <c r="CK1481" s="113">
        <v>0</v>
      </c>
      <c r="CL1481" s="113">
        <v>0</v>
      </c>
      <c r="CM1481" s="113">
        <v>0</v>
      </c>
      <c r="CN1481" s="185">
        <v>6</v>
      </c>
      <c r="CO1481" s="181">
        <v>1335</v>
      </c>
      <c r="CP1481" s="187">
        <v>4.4943820224719114E-3</v>
      </c>
      <c r="CQ1481" s="173">
        <v>1.237113402061856E-2</v>
      </c>
      <c r="CR1481" s="173">
        <v>2.7525773195876289</v>
      </c>
      <c r="CS1481" s="173">
        <v>1.2759924385633271E-2</v>
      </c>
      <c r="CT1481" s="173">
        <v>2.839083175803403</v>
      </c>
      <c r="CU1481" s="253">
        <v>2791</v>
      </c>
      <c r="CV1481" s="220">
        <v>-1</v>
      </c>
      <c r="CW1481" s="254">
        <f t="shared" si="161"/>
        <v>1330</v>
      </c>
      <c r="CX1481" s="15">
        <f t="shared" si="162"/>
        <v>12</v>
      </c>
      <c r="CY1481" s="241">
        <f t="shared" si="163"/>
        <v>6</v>
      </c>
      <c r="CZ1481" s="241" t="str">
        <f>IFERROR(ROUND(CY1481/#REF!,1),"")</f>
        <v/>
      </c>
      <c r="DA1481" s="254">
        <f t="shared" si="164"/>
        <v>1336</v>
      </c>
      <c r="DB1481" s="246">
        <f t="shared" si="165"/>
        <v>4.4910179640718561E-3</v>
      </c>
      <c r="DC1481" s="195"/>
      <c r="DD1481" s="15" t="str">
        <f>IFERROR(#REF!-AO1481,"")</f>
        <v/>
      </c>
      <c r="DE1481" s="195"/>
      <c r="DF1481" s="266" t="str">
        <f>IFERROR(#REF!-L1481,"")</f>
        <v/>
      </c>
      <c r="DG1481" s="228" t="e">
        <f>IF(#REF!&gt;AP1481,0,1)</f>
        <v>#REF!</v>
      </c>
      <c r="DH1481" s="228">
        <f t="shared" si="166"/>
        <v>1</v>
      </c>
      <c r="DI1481" s="228">
        <f t="shared" si="167"/>
        <v>1</v>
      </c>
    </row>
    <row r="1482" spans="1:113" ht="20.25" customHeight="1" x14ac:dyDescent="0.2">
      <c r="A1482">
        <v>2022</v>
      </c>
      <c r="B1482">
        <v>3</v>
      </c>
      <c r="C1482" s="261">
        <v>44625</v>
      </c>
      <c r="D1482">
        <v>212</v>
      </c>
      <c r="E1482">
        <v>178</v>
      </c>
      <c r="F1482">
        <v>6</v>
      </c>
      <c r="G1482" s="194" t="s">
        <v>510</v>
      </c>
      <c r="H1482" s="241" t="s">
        <v>511</v>
      </c>
      <c r="I1482" s="241" t="s">
        <v>169</v>
      </c>
      <c r="J1482" s="241">
        <v>2</v>
      </c>
      <c r="K1482" s="241">
        <v>2</v>
      </c>
      <c r="L1482" s="262">
        <v>50</v>
      </c>
      <c r="M1482" s="263">
        <v>46</v>
      </c>
      <c r="N1482" s="264">
        <v>53</v>
      </c>
      <c r="O1482" s="190"/>
      <c r="P1482" s="190">
        <v>77</v>
      </c>
      <c r="Q1482" s="190">
        <v>74</v>
      </c>
      <c r="R1482" s="190">
        <v>73</v>
      </c>
      <c r="S1482" s="190">
        <v>74</v>
      </c>
      <c r="T1482" s="190"/>
      <c r="U1482" s="190">
        <v>57</v>
      </c>
      <c r="V1482" s="190">
        <v>52</v>
      </c>
      <c r="W1482" s="190">
        <v>51</v>
      </c>
      <c r="X1482" s="190">
        <v>51</v>
      </c>
      <c r="Y1482" s="172">
        <v>128</v>
      </c>
      <c r="Z1482" s="172">
        <v>128</v>
      </c>
      <c r="AA1482" s="190">
        <v>82</v>
      </c>
      <c r="AB1482" s="190">
        <v>76</v>
      </c>
      <c r="AC1482" s="190">
        <v>80</v>
      </c>
      <c r="AD1482" s="190">
        <v>78</v>
      </c>
      <c r="AE1482" s="190">
        <v>84</v>
      </c>
      <c r="AF1482" s="190">
        <v>52</v>
      </c>
      <c r="AG1482" s="190">
        <v>56</v>
      </c>
      <c r="AH1482" s="190">
        <v>52</v>
      </c>
      <c r="AI1482" s="190">
        <v>50</v>
      </c>
      <c r="AJ1482" s="190">
        <v>61</v>
      </c>
      <c r="AK1482" s="172">
        <v>128</v>
      </c>
      <c r="AL1482" s="172">
        <v>128</v>
      </c>
      <c r="AM1482" s="265">
        <v>77.555555555555557</v>
      </c>
      <c r="AN1482" s="265">
        <v>53.555555555555557</v>
      </c>
      <c r="AO1482" s="183">
        <v>60</v>
      </c>
      <c r="AP1482" s="184">
        <v>120</v>
      </c>
      <c r="AQ1482" s="182">
        <v>56.25</v>
      </c>
      <c r="AR1482" s="182">
        <v>128</v>
      </c>
      <c r="AS1482" s="182"/>
      <c r="AT1482" s="182"/>
      <c r="AU1482" s="182">
        <v>560</v>
      </c>
      <c r="AV1482" s="182">
        <v>3</v>
      </c>
      <c r="AW1482" s="182">
        <v>3</v>
      </c>
      <c r="AX1482" s="182">
        <v>3</v>
      </c>
      <c r="AY1482" s="182"/>
      <c r="AZ1482" s="182"/>
      <c r="BA1482" s="182"/>
      <c r="BB1482" s="182"/>
      <c r="BC1482" s="182"/>
      <c r="BD1482" s="182"/>
      <c r="BE1482" s="182"/>
      <c r="BF1482" s="182"/>
      <c r="BG1482" s="182"/>
      <c r="BH1482" s="182"/>
      <c r="BI1482" s="182"/>
      <c r="BJ1482" s="182"/>
      <c r="BK1482" s="182"/>
      <c r="BL1482" s="182"/>
      <c r="BM1482" s="182"/>
      <c r="BN1482" s="182"/>
      <c r="BO1482" s="182"/>
      <c r="BP1482" s="182"/>
      <c r="BQ1482" s="228" t="s">
        <v>180</v>
      </c>
      <c r="BR1482" s="228" t="s">
        <v>266</v>
      </c>
      <c r="BS1482" s="228" t="s">
        <v>512</v>
      </c>
      <c r="BT1482" s="228"/>
      <c r="BU1482" s="228">
        <v>9</v>
      </c>
      <c r="BV1482" s="228" t="s">
        <v>509</v>
      </c>
      <c r="BW1482" s="228" t="s">
        <v>173</v>
      </c>
      <c r="BX1482" s="186">
        <v>0</v>
      </c>
      <c r="BY1482" s="182">
        <v>9</v>
      </c>
      <c r="BZ1482" s="182">
        <v>4.5</v>
      </c>
      <c r="CA1482" s="182">
        <v>564</v>
      </c>
      <c r="CB1482" s="182">
        <v>0</v>
      </c>
      <c r="CC1482" s="182">
        <v>0</v>
      </c>
      <c r="CD1482" s="182">
        <v>0</v>
      </c>
      <c r="CE1482" s="228">
        <v>1</v>
      </c>
      <c r="CF1482" s="228">
        <v>1</v>
      </c>
      <c r="CG1482" s="113">
        <v>1</v>
      </c>
      <c r="CH1482" s="113">
        <v>0</v>
      </c>
      <c r="CI1482" s="113">
        <v>0</v>
      </c>
      <c r="CJ1482" s="113">
        <v>0</v>
      </c>
      <c r="CK1482" s="113">
        <v>0</v>
      </c>
      <c r="CL1482" s="113">
        <v>0</v>
      </c>
      <c r="CM1482" s="113">
        <v>0</v>
      </c>
      <c r="CN1482" s="185">
        <v>4.5</v>
      </c>
      <c r="CO1482" s="181">
        <v>564</v>
      </c>
      <c r="CP1482" s="187">
        <v>7.9787234042553185E-3</v>
      </c>
      <c r="CQ1482" s="173">
        <v>0.09</v>
      </c>
      <c r="CR1482" s="173">
        <v>11.28</v>
      </c>
      <c r="CS1482" s="173">
        <v>8.4024896265560159E-2</v>
      </c>
      <c r="CT1482" s="173">
        <v>10.531120331950209</v>
      </c>
      <c r="CU1482" s="253">
        <v>2791</v>
      </c>
      <c r="CV1482" s="220">
        <v>-1</v>
      </c>
      <c r="CW1482" s="254">
        <f t="shared" si="161"/>
        <v>560</v>
      </c>
      <c r="CX1482" s="15">
        <f t="shared" si="162"/>
        <v>9</v>
      </c>
      <c r="CY1482" s="241">
        <f t="shared" si="163"/>
        <v>5</v>
      </c>
      <c r="CZ1482" s="241" t="str">
        <f>IFERROR(ROUND(CY1482/#REF!,1),"")</f>
        <v/>
      </c>
      <c r="DA1482" s="254">
        <f t="shared" si="164"/>
        <v>565</v>
      </c>
      <c r="DB1482" s="246">
        <f t="shared" si="165"/>
        <v>8.8495575221238937E-3</v>
      </c>
      <c r="DC1482" s="195"/>
      <c r="DD1482" s="15" t="str">
        <f>IFERROR(#REF!-AO1482,"")</f>
        <v/>
      </c>
      <c r="DE1482" s="195"/>
      <c r="DF1482" s="266" t="str">
        <f>IFERROR(#REF!-L1482,"")</f>
        <v/>
      </c>
      <c r="DG1482" s="228" t="e">
        <f>IF(#REF!&gt;AP1482,0,1)</f>
        <v>#REF!</v>
      </c>
      <c r="DH1482" s="228">
        <f t="shared" si="166"/>
        <v>1</v>
      </c>
      <c r="DI1482" s="228">
        <f t="shared" si="167"/>
        <v>0</v>
      </c>
    </row>
    <row r="1483" spans="1:113" ht="20.25" customHeight="1" x14ac:dyDescent="0.2">
      <c r="A1483">
        <v>2022</v>
      </c>
      <c r="B1483">
        <v>3</v>
      </c>
      <c r="C1483" s="261">
        <v>44625</v>
      </c>
      <c r="D1483">
        <v>377</v>
      </c>
      <c r="E1483">
        <v>439</v>
      </c>
      <c r="F1483">
        <v>6</v>
      </c>
      <c r="G1483" s="194" t="s">
        <v>223</v>
      </c>
      <c r="H1483" s="241" t="s">
        <v>224</v>
      </c>
      <c r="I1483" s="241" t="s">
        <v>169</v>
      </c>
      <c r="J1483" s="241">
        <v>4</v>
      </c>
      <c r="K1483" s="241">
        <v>1</v>
      </c>
      <c r="L1483" s="262">
        <v>343</v>
      </c>
      <c r="M1483" s="263">
        <v>308</v>
      </c>
      <c r="N1483" s="264">
        <v>377</v>
      </c>
      <c r="O1483" s="190"/>
      <c r="P1483" s="190">
        <v>396</v>
      </c>
      <c r="Q1483" s="190">
        <v>375</v>
      </c>
      <c r="R1483" s="190">
        <v>387</v>
      </c>
      <c r="S1483" s="190">
        <v>392</v>
      </c>
      <c r="T1483" s="190"/>
      <c r="U1483" s="190">
        <v>343</v>
      </c>
      <c r="V1483" s="190">
        <v>325</v>
      </c>
      <c r="W1483" s="190">
        <v>331</v>
      </c>
      <c r="X1483" s="190">
        <v>336</v>
      </c>
      <c r="Y1483" s="172">
        <v>310</v>
      </c>
      <c r="Z1483" s="172">
        <v>309</v>
      </c>
      <c r="AA1483" s="190">
        <v>400</v>
      </c>
      <c r="AB1483" s="190">
        <v>410</v>
      </c>
      <c r="AC1483" s="190">
        <v>442</v>
      </c>
      <c r="AD1483" s="190">
        <v>430</v>
      </c>
      <c r="AE1483" s="190">
        <v>428</v>
      </c>
      <c r="AF1483" s="190">
        <v>320</v>
      </c>
      <c r="AG1483" s="190">
        <v>340</v>
      </c>
      <c r="AH1483" s="190">
        <v>325</v>
      </c>
      <c r="AI1483" s="190">
        <v>320</v>
      </c>
      <c r="AJ1483" s="190">
        <v>343</v>
      </c>
      <c r="AK1483" s="172">
        <v>311</v>
      </c>
      <c r="AL1483" s="172">
        <v>310</v>
      </c>
      <c r="AM1483" s="265">
        <v>406.66666666666669</v>
      </c>
      <c r="AN1483" s="265">
        <v>331.44444444444451</v>
      </c>
      <c r="AO1483" s="183">
        <v>45</v>
      </c>
      <c r="AP1483" s="184">
        <v>320</v>
      </c>
      <c r="AQ1483" s="182">
        <v>46.451612903225808</v>
      </c>
      <c r="AR1483" s="182">
        <v>310</v>
      </c>
      <c r="AS1483" s="182"/>
      <c r="AT1483" s="182"/>
      <c r="AU1483" s="182">
        <v>240</v>
      </c>
      <c r="AV1483" s="182">
        <v>2</v>
      </c>
      <c r="AW1483" s="182">
        <v>2</v>
      </c>
      <c r="AX1483" s="182">
        <v>2</v>
      </c>
      <c r="AY1483" s="182"/>
      <c r="AZ1483" s="182"/>
      <c r="BA1483" s="182"/>
      <c r="BB1483" s="182"/>
      <c r="BC1483" s="182"/>
      <c r="BD1483" s="182"/>
      <c r="BE1483" s="182"/>
      <c r="BF1483" s="182"/>
      <c r="BG1483" s="182">
        <v>480</v>
      </c>
      <c r="BH1483" s="182"/>
      <c r="BI1483" s="182">
        <v>3</v>
      </c>
      <c r="BJ1483" s="182">
        <v>2</v>
      </c>
      <c r="BK1483" s="182"/>
      <c r="BL1483" s="182"/>
      <c r="BM1483" s="182"/>
      <c r="BN1483" s="182"/>
      <c r="BO1483" s="182"/>
      <c r="BP1483" s="182"/>
      <c r="BQ1483" s="228" t="s">
        <v>180</v>
      </c>
      <c r="BR1483" s="228" t="s">
        <v>192</v>
      </c>
      <c r="BS1483" s="228" t="s">
        <v>243</v>
      </c>
      <c r="BT1483" s="228"/>
      <c r="BU1483" s="228">
        <v>9</v>
      </c>
      <c r="BV1483" s="228" t="s">
        <v>223</v>
      </c>
      <c r="BW1483" s="228" t="s">
        <v>173</v>
      </c>
      <c r="BX1483" s="186">
        <v>0</v>
      </c>
      <c r="BY1483" s="182">
        <v>6</v>
      </c>
      <c r="BZ1483" s="182">
        <v>6</v>
      </c>
      <c r="CA1483" s="182">
        <v>246</v>
      </c>
      <c r="CB1483" s="182">
        <v>5</v>
      </c>
      <c r="CC1483" s="182">
        <v>5</v>
      </c>
      <c r="CD1483" s="182">
        <v>485</v>
      </c>
      <c r="CE1483" s="228">
        <v>2</v>
      </c>
      <c r="CF1483" s="228">
        <v>5</v>
      </c>
      <c r="CG1483" s="113">
        <v>4</v>
      </c>
      <c r="CH1483" s="113">
        <v>0</v>
      </c>
      <c r="CI1483" s="113">
        <v>0</v>
      </c>
      <c r="CJ1483" s="113">
        <v>0</v>
      </c>
      <c r="CK1483" s="113">
        <v>0</v>
      </c>
      <c r="CL1483" s="113">
        <v>0</v>
      </c>
      <c r="CM1483" s="113">
        <v>0</v>
      </c>
      <c r="CN1483" s="185">
        <v>11</v>
      </c>
      <c r="CO1483" s="181">
        <v>731</v>
      </c>
      <c r="CP1483" s="187">
        <v>1.5047879616963061E-2</v>
      </c>
      <c r="CQ1483" s="173">
        <v>3.2069970845481049E-2</v>
      </c>
      <c r="CR1483" s="173">
        <v>2.1311953352769679</v>
      </c>
      <c r="CS1483" s="173">
        <v>3.3188065705665439E-2</v>
      </c>
      <c r="CT1483" s="173">
        <v>2.2054978209855851</v>
      </c>
      <c r="CU1483" s="253">
        <v>2791</v>
      </c>
      <c r="CV1483" s="220">
        <v>-1</v>
      </c>
      <c r="CW1483" s="254">
        <f t="shared" si="161"/>
        <v>720</v>
      </c>
      <c r="CX1483" s="15">
        <f t="shared" si="162"/>
        <v>11</v>
      </c>
      <c r="CY1483" s="241">
        <f t="shared" si="163"/>
        <v>11</v>
      </c>
      <c r="CZ1483" s="241" t="str">
        <f>IFERROR(ROUND(CY1483/#REF!,1),"")</f>
        <v/>
      </c>
      <c r="DA1483" s="254">
        <f t="shared" si="164"/>
        <v>731</v>
      </c>
      <c r="DB1483" s="246">
        <f t="shared" si="165"/>
        <v>1.5047879616963064E-2</v>
      </c>
      <c r="DC1483" s="195"/>
      <c r="DD1483" s="15" t="str">
        <f>IFERROR(#REF!-AO1483,"")</f>
        <v/>
      </c>
      <c r="DE1483" s="195"/>
      <c r="DF1483" s="266" t="str">
        <f>IFERROR(#REF!-L1483,"")</f>
        <v/>
      </c>
      <c r="DG1483" s="228" t="e">
        <f>IF(#REF!&gt;AP1483,0,1)</f>
        <v>#REF!</v>
      </c>
      <c r="DH1483" s="228">
        <f t="shared" si="166"/>
        <v>1</v>
      </c>
      <c r="DI1483" s="228">
        <f t="shared" si="167"/>
        <v>1</v>
      </c>
    </row>
    <row r="1484" spans="1:113" ht="20.25" customHeight="1" x14ac:dyDescent="0.2">
      <c r="A1484">
        <v>2022</v>
      </c>
      <c r="B1484">
        <v>3</v>
      </c>
      <c r="C1484" s="261">
        <v>44625</v>
      </c>
      <c r="D1484">
        <v>380</v>
      </c>
      <c r="E1484">
        <v>443</v>
      </c>
      <c r="F1484">
        <v>6</v>
      </c>
      <c r="G1484" s="194" t="s">
        <v>523</v>
      </c>
      <c r="H1484" s="241" t="s">
        <v>524</v>
      </c>
      <c r="I1484" s="241" t="s">
        <v>169</v>
      </c>
      <c r="J1484" s="241">
        <v>4</v>
      </c>
      <c r="K1484" s="241">
        <v>2</v>
      </c>
      <c r="L1484" s="262">
        <v>184</v>
      </c>
      <c r="M1484" s="263">
        <v>177</v>
      </c>
      <c r="N1484" s="264">
        <v>195</v>
      </c>
      <c r="O1484" s="190"/>
      <c r="P1484" s="190">
        <v>234</v>
      </c>
      <c r="Q1484" s="190">
        <v>307</v>
      </c>
      <c r="R1484" s="190">
        <v>287</v>
      </c>
      <c r="S1484" s="190">
        <v>281</v>
      </c>
      <c r="T1484" s="190"/>
      <c r="U1484" s="190">
        <v>189</v>
      </c>
      <c r="V1484" s="190">
        <v>186</v>
      </c>
      <c r="W1484" s="190">
        <v>192</v>
      </c>
      <c r="X1484" s="190">
        <v>190</v>
      </c>
      <c r="Y1484" s="172"/>
      <c r="Z1484" s="172"/>
      <c r="AA1484" s="190">
        <v>339</v>
      </c>
      <c r="AB1484" s="190">
        <v>285</v>
      </c>
      <c r="AC1484" s="190">
        <v>290</v>
      </c>
      <c r="AD1484" s="190">
        <v>280</v>
      </c>
      <c r="AE1484" s="190">
        <v>308</v>
      </c>
      <c r="AF1484" s="190">
        <v>198</v>
      </c>
      <c r="AG1484" s="190">
        <v>179</v>
      </c>
      <c r="AH1484" s="190">
        <v>194</v>
      </c>
      <c r="AI1484" s="190">
        <v>187</v>
      </c>
      <c r="AJ1484" s="190">
        <v>200</v>
      </c>
      <c r="AK1484" s="172"/>
      <c r="AL1484" s="172"/>
      <c r="AM1484" s="265">
        <v>290.11111111111109</v>
      </c>
      <c r="AN1484" s="265">
        <v>190.55555555555549</v>
      </c>
      <c r="AO1484" s="183">
        <v>90</v>
      </c>
      <c r="AP1484" s="184">
        <v>160</v>
      </c>
      <c r="AQ1484" s="182"/>
      <c r="AR1484" s="182"/>
      <c r="AS1484" s="182"/>
      <c r="AT1484" s="182"/>
      <c r="AU1484" s="182">
        <v>324</v>
      </c>
      <c r="AV1484" s="182">
        <v>10</v>
      </c>
      <c r="AW1484" s="182">
        <v>10</v>
      </c>
      <c r="AX1484" s="182">
        <v>8</v>
      </c>
      <c r="AY1484" s="182"/>
      <c r="AZ1484" s="182"/>
      <c r="BA1484" s="182"/>
      <c r="BB1484" s="182"/>
      <c r="BC1484" s="182"/>
      <c r="BD1484" s="182"/>
      <c r="BE1484" s="182"/>
      <c r="BF1484" s="182"/>
      <c r="BG1484" s="182">
        <v>540</v>
      </c>
      <c r="BH1484" s="182">
        <v>4</v>
      </c>
      <c r="BI1484" s="182">
        <v>5</v>
      </c>
      <c r="BJ1484" s="182">
        <v>5</v>
      </c>
      <c r="BK1484" s="182"/>
      <c r="BL1484" s="182"/>
      <c r="BM1484" s="182"/>
      <c r="BN1484" s="182"/>
      <c r="BO1484" s="182"/>
      <c r="BP1484" s="182"/>
      <c r="BQ1484" s="228" t="s">
        <v>434</v>
      </c>
      <c r="BR1484" s="228" t="s">
        <v>435</v>
      </c>
      <c r="BS1484" s="228"/>
      <c r="BT1484" s="228"/>
      <c r="BU1484" s="228">
        <v>9</v>
      </c>
      <c r="BV1484" s="228" t="s">
        <v>525</v>
      </c>
      <c r="BW1484" s="228" t="s">
        <v>173</v>
      </c>
      <c r="BX1484" s="186">
        <v>0</v>
      </c>
      <c r="BY1484" s="182">
        <v>28</v>
      </c>
      <c r="BZ1484" s="182">
        <v>14</v>
      </c>
      <c r="CA1484" s="182">
        <v>338</v>
      </c>
      <c r="CB1484" s="182">
        <v>14</v>
      </c>
      <c r="CC1484" s="182">
        <v>7</v>
      </c>
      <c r="CD1484" s="182">
        <v>547</v>
      </c>
      <c r="CE1484" s="228">
        <v>7</v>
      </c>
      <c r="CF1484" s="228">
        <v>7</v>
      </c>
      <c r="CG1484" s="113">
        <v>6</v>
      </c>
      <c r="CH1484" s="113">
        <v>0</v>
      </c>
      <c r="CI1484" s="113">
        <v>0</v>
      </c>
      <c r="CJ1484" s="113">
        <v>0</v>
      </c>
      <c r="CK1484" s="113">
        <v>0</v>
      </c>
      <c r="CL1484" s="113">
        <v>0</v>
      </c>
      <c r="CM1484" s="113">
        <v>0</v>
      </c>
      <c r="CN1484" s="185">
        <v>21</v>
      </c>
      <c r="CO1484" s="181">
        <v>885</v>
      </c>
      <c r="CP1484" s="187">
        <v>2.3728813559322031E-2</v>
      </c>
      <c r="CQ1484" s="173">
        <v>0.1141304347826087</v>
      </c>
      <c r="CR1484" s="173">
        <v>4.8097826086956523</v>
      </c>
      <c r="CS1484" s="173">
        <v>0.11020408163265311</v>
      </c>
      <c r="CT1484" s="173">
        <v>4.6443148688046652</v>
      </c>
      <c r="CU1484" s="253">
        <v>2791</v>
      </c>
      <c r="CV1484" s="220">
        <v>-1</v>
      </c>
      <c r="CW1484" s="254">
        <f t="shared" si="161"/>
        <v>864</v>
      </c>
      <c r="CX1484" s="15">
        <f t="shared" si="162"/>
        <v>42</v>
      </c>
      <c r="CY1484" s="241">
        <f t="shared" si="163"/>
        <v>21</v>
      </c>
      <c r="CZ1484" s="241" t="str">
        <f>IFERROR(ROUND(CY1484/#REF!,1),"")</f>
        <v/>
      </c>
      <c r="DA1484" s="254">
        <f t="shared" si="164"/>
        <v>885</v>
      </c>
      <c r="DB1484" s="246">
        <f t="shared" si="165"/>
        <v>2.3728813559322035E-2</v>
      </c>
      <c r="DC1484" s="195"/>
      <c r="DD1484" s="15" t="str">
        <f>IFERROR(#REF!-AO1484,"")</f>
        <v/>
      </c>
      <c r="DE1484" s="195"/>
      <c r="DF1484" s="266" t="str">
        <f>IFERROR(#REF!-L1484,"")</f>
        <v/>
      </c>
      <c r="DG1484" s="228" t="e">
        <f>IF(#REF!&gt;AP1484,0,1)</f>
        <v>#REF!</v>
      </c>
      <c r="DH1484" s="228">
        <f t="shared" si="166"/>
        <v>1</v>
      </c>
      <c r="DI1484" s="228">
        <f t="shared" si="167"/>
        <v>1</v>
      </c>
    </row>
    <row r="1485" spans="1:113" ht="20.25" customHeight="1" x14ac:dyDescent="0.2">
      <c r="A1485">
        <v>2022</v>
      </c>
      <c r="B1485">
        <v>3</v>
      </c>
      <c r="C1485" s="261">
        <v>44625</v>
      </c>
      <c r="D1485">
        <v>380</v>
      </c>
      <c r="E1485">
        <v>444</v>
      </c>
      <c r="F1485">
        <v>6</v>
      </c>
      <c r="G1485" s="194" t="s">
        <v>526</v>
      </c>
      <c r="H1485" s="241" t="s">
        <v>527</v>
      </c>
      <c r="I1485" s="241" t="s">
        <v>169</v>
      </c>
      <c r="J1485" s="241">
        <v>4</v>
      </c>
      <c r="K1485" s="241">
        <v>2</v>
      </c>
      <c r="L1485" s="262">
        <v>166</v>
      </c>
      <c r="M1485" s="263">
        <v>159</v>
      </c>
      <c r="N1485" s="264">
        <v>175</v>
      </c>
      <c r="O1485" s="190"/>
      <c r="P1485" s="190">
        <v>244</v>
      </c>
      <c r="Q1485" s="190">
        <v>273</v>
      </c>
      <c r="R1485" s="190">
        <v>261</v>
      </c>
      <c r="S1485" s="190">
        <v>264</v>
      </c>
      <c r="T1485" s="190"/>
      <c r="U1485" s="190">
        <v>173</v>
      </c>
      <c r="V1485" s="190">
        <v>166</v>
      </c>
      <c r="W1485" s="190">
        <v>178</v>
      </c>
      <c r="X1485" s="190">
        <v>180</v>
      </c>
      <c r="Y1485" s="172">
        <v>180</v>
      </c>
      <c r="Z1485" s="172">
        <v>186</v>
      </c>
      <c r="AA1485" s="190">
        <v>288</v>
      </c>
      <c r="AB1485" s="190">
        <v>256</v>
      </c>
      <c r="AC1485" s="190">
        <v>218</v>
      </c>
      <c r="AD1485" s="190">
        <v>207</v>
      </c>
      <c r="AE1485" s="190">
        <v>286</v>
      </c>
      <c r="AF1485" s="190">
        <v>177</v>
      </c>
      <c r="AG1485" s="190">
        <v>178</v>
      </c>
      <c r="AH1485" s="190">
        <v>175</v>
      </c>
      <c r="AI1485" s="190">
        <v>170</v>
      </c>
      <c r="AJ1485" s="190">
        <v>181</v>
      </c>
      <c r="AK1485" s="172">
        <v>182</v>
      </c>
      <c r="AL1485" s="172">
        <v>187</v>
      </c>
      <c r="AM1485" s="265">
        <v>255.2222222222222</v>
      </c>
      <c r="AN1485" s="265">
        <v>175.33333333333329</v>
      </c>
      <c r="AO1485" s="183">
        <v>90</v>
      </c>
      <c r="AP1485" s="184">
        <v>160</v>
      </c>
      <c r="AQ1485" s="182">
        <v>78.367346938775512</v>
      </c>
      <c r="AR1485" s="182">
        <v>183.75</v>
      </c>
      <c r="AS1485" s="182"/>
      <c r="AT1485" s="182"/>
      <c r="AU1485" s="182"/>
      <c r="AV1485" s="182"/>
      <c r="AW1485" s="182"/>
      <c r="AX1485" s="182"/>
      <c r="AY1485" s="182"/>
      <c r="AZ1485" s="182"/>
      <c r="BA1485" s="182"/>
      <c r="BB1485" s="182"/>
      <c r="BC1485" s="182"/>
      <c r="BD1485" s="182"/>
      <c r="BE1485" s="182"/>
      <c r="BF1485" s="182"/>
      <c r="BG1485" s="182"/>
      <c r="BH1485" s="182"/>
      <c r="BI1485" s="182"/>
      <c r="BJ1485" s="182"/>
      <c r="BK1485" s="182"/>
      <c r="BL1485" s="182"/>
      <c r="BM1485" s="182"/>
      <c r="BN1485" s="182"/>
      <c r="BO1485" s="182"/>
      <c r="BP1485" s="182"/>
      <c r="BQ1485" s="228" t="s">
        <v>434</v>
      </c>
      <c r="BR1485" s="228" t="s">
        <v>435</v>
      </c>
      <c r="BS1485" s="228"/>
      <c r="BT1485" s="228"/>
      <c r="BU1485" s="228">
        <v>9</v>
      </c>
      <c r="BV1485" s="228" t="s">
        <v>525</v>
      </c>
      <c r="BW1485" s="228" t="s">
        <v>173</v>
      </c>
      <c r="BX1485" s="186">
        <v>0</v>
      </c>
      <c r="BY1485" s="182">
        <v>0</v>
      </c>
      <c r="BZ1485" s="182">
        <v>0</v>
      </c>
      <c r="CA1485" s="182">
        <v>0</v>
      </c>
      <c r="CB1485" s="182">
        <v>0</v>
      </c>
      <c r="CC1485" s="182">
        <v>0</v>
      </c>
      <c r="CD1485" s="182">
        <v>0</v>
      </c>
      <c r="CE1485" s="228">
        <v>0</v>
      </c>
      <c r="CF1485" s="228">
        <v>0</v>
      </c>
      <c r="CG1485" s="113">
        <v>0</v>
      </c>
      <c r="CH1485" s="113">
        <v>0</v>
      </c>
      <c r="CI1485" s="113">
        <v>0</v>
      </c>
      <c r="CJ1485" s="113">
        <v>0</v>
      </c>
      <c r="CK1485" s="113">
        <v>0</v>
      </c>
      <c r="CL1485" s="113">
        <v>0</v>
      </c>
      <c r="CM1485" s="113">
        <v>0</v>
      </c>
      <c r="CN1485" s="185">
        <v>0</v>
      </c>
      <c r="CO1485" s="181">
        <v>0</v>
      </c>
      <c r="CP1485" s="187"/>
      <c r="CQ1485" s="173">
        <v>0</v>
      </c>
      <c r="CR1485" s="173">
        <v>0</v>
      </c>
      <c r="CS1485" s="173">
        <v>0</v>
      </c>
      <c r="CT1485" s="173">
        <v>0</v>
      </c>
      <c r="CU1485" s="253">
        <v>2791</v>
      </c>
      <c r="CV1485" s="220">
        <v>-1</v>
      </c>
      <c r="CW1485" s="254">
        <f t="shared" si="161"/>
        <v>0</v>
      </c>
      <c r="CX1485" s="15">
        <f t="shared" si="162"/>
        <v>0</v>
      </c>
      <c r="CY1485" s="241">
        <f t="shared" si="163"/>
        <v>0</v>
      </c>
      <c r="CZ1485" s="241" t="str">
        <f>IFERROR(ROUND(CY1485/#REF!,1),"")</f>
        <v/>
      </c>
      <c r="DA1485" s="254">
        <f t="shared" si="164"/>
        <v>0</v>
      </c>
      <c r="DB1485" s="246" t="str">
        <f t="shared" si="165"/>
        <v/>
      </c>
      <c r="DC1485" s="195"/>
      <c r="DD1485" s="15" t="str">
        <f>IFERROR(#REF!-AO1485,"")</f>
        <v/>
      </c>
      <c r="DE1485" s="195"/>
      <c r="DF1485" s="266" t="str">
        <f>IFERROR(#REF!-L1485,"")</f>
        <v/>
      </c>
      <c r="DG1485" s="228" t="e">
        <f>IF(#REF!&gt;AP1485,0,1)</f>
        <v>#REF!</v>
      </c>
      <c r="DH1485" s="228">
        <f t="shared" si="166"/>
        <v>1</v>
      </c>
      <c r="DI1485" s="228">
        <f t="shared" si="167"/>
        <v>0</v>
      </c>
    </row>
    <row r="1486" spans="1:113" ht="20.25" customHeight="1" x14ac:dyDescent="0.2">
      <c r="A1486">
        <v>2022</v>
      </c>
      <c r="B1486">
        <v>3</v>
      </c>
      <c r="C1486" s="261">
        <v>44625</v>
      </c>
      <c r="D1486">
        <v>1</v>
      </c>
      <c r="E1486">
        <v>1</v>
      </c>
      <c r="F1486">
        <v>8</v>
      </c>
      <c r="G1486" s="194" t="s">
        <v>388</v>
      </c>
      <c r="H1486" s="241" t="s">
        <v>389</v>
      </c>
      <c r="I1486" s="241" t="s">
        <v>169</v>
      </c>
      <c r="J1486" s="241">
        <v>3</v>
      </c>
      <c r="K1486" s="241">
        <v>2</v>
      </c>
      <c r="L1486" s="262">
        <v>111</v>
      </c>
      <c r="M1486" s="263">
        <v>103</v>
      </c>
      <c r="N1486" s="264">
        <v>118</v>
      </c>
      <c r="O1486" s="190"/>
      <c r="P1486" s="190"/>
      <c r="Q1486" s="190"/>
      <c r="R1486" s="190"/>
      <c r="S1486" s="190"/>
      <c r="T1486" s="190"/>
      <c r="U1486" s="190"/>
      <c r="V1486" s="190"/>
      <c r="W1486" s="190"/>
      <c r="X1486" s="190"/>
      <c r="Y1486" s="172"/>
      <c r="Z1486" s="172"/>
      <c r="AA1486" s="190"/>
      <c r="AB1486" s="190"/>
      <c r="AC1486" s="190"/>
      <c r="AD1486" s="190"/>
      <c r="AE1486" s="190"/>
      <c r="AF1486" s="190"/>
      <c r="AG1486" s="190"/>
      <c r="AH1486" s="190"/>
      <c r="AI1486" s="190"/>
      <c r="AJ1486" s="190"/>
      <c r="AK1486" s="172"/>
      <c r="AL1486" s="172"/>
      <c r="AM1486" s="265"/>
      <c r="AN1486" s="265"/>
      <c r="AO1486" s="183">
        <v>108</v>
      </c>
      <c r="AP1486" s="184">
        <v>100</v>
      </c>
      <c r="AQ1486" s="182"/>
      <c r="AR1486" s="182"/>
      <c r="AS1486" s="182"/>
      <c r="AT1486" s="182"/>
      <c r="AU1486" s="182">
        <v>176</v>
      </c>
      <c r="AV1486" s="182">
        <v>2</v>
      </c>
      <c r="AW1486" s="182">
        <v>2</v>
      </c>
      <c r="AX1486" s="182">
        <v>2</v>
      </c>
      <c r="AY1486" s="182"/>
      <c r="AZ1486" s="182"/>
      <c r="BA1486" s="182"/>
      <c r="BB1486" s="182"/>
      <c r="BC1486" s="182"/>
      <c r="BD1486" s="182"/>
      <c r="BE1486" s="182"/>
      <c r="BF1486" s="182"/>
      <c r="BG1486" s="182"/>
      <c r="BH1486" s="182"/>
      <c r="BI1486" s="182"/>
      <c r="BJ1486" s="182"/>
      <c r="BK1486" s="182"/>
      <c r="BL1486" s="182"/>
      <c r="BM1486" s="182"/>
      <c r="BN1486" s="182"/>
      <c r="BO1486" s="182"/>
      <c r="BP1486" s="182"/>
      <c r="BQ1486" s="228" t="s">
        <v>390</v>
      </c>
      <c r="BR1486" s="228" t="s">
        <v>390</v>
      </c>
      <c r="BS1486" s="228"/>
      <c r="BT1486" s="228"/>
      <c r="BU1486" s="228">
        <v>9</v>
      </c>
      <c r="BV1486" s="228" t="s">
        <v>391</v>
      </c>
      <c r="BW1486" s="228" t="s">
        <v>173</v>
      </c>
      <c r="BX1486" s="186">
        <v>0</v>
      </c>
      <c r="BY1486" s="182">
        <v>6</v>
      </c>
      <c r="BZ1486" s="182">
        <v>3</v>
      </c>
      <c r="CA1486" s="182">
        <v>179</v>
      </c>
      <c r="CB1486" s="182">
        <v>0</v>
      </c>
      <c r="CC1486" s="182">
        <v>0</v>
      </c>
      <c r="CD1486" s="182">
        <v>0</v>
      </c>
      <c r="CE1486" s="228">
        <v>1</v>
      </c>
      <c r="CF1486" s="228">
        <v>1</v>
      </c>
      <c r="CG1486" s="113">
        <v>1</v>
      </c>
      <c r="CH1486" s="113">
        <v>0</v>
      </c>
      <c r="CI1486" s="113">
        <v>0</v>
      </c>
      <c r="CJ1486" s="113">
        <v>0</v>
      </c>
      <c r="CK1486" s="113">
        <v>0</v>
      </c>
      <c r="CL1486" s="113">
        <v>0</v>
      </c>
      <c r="CM1486" s="113">
        <v>0</v>
      </c>
      <c r="CN1486" s="185">
        <v>3</v>
      </c>
      <c r="CO1486" s="181">
        <v>179</v>
      </c>
      <c r="CP1486" s="187">
        <v>1.6759776536312849E-2</v>
      </c>
      <c r="CQ1486" s="173">
        <v>2.7027027027027029E-2</v>
      </c>
      <c r="CR1486" s="173">
        <v>1.612612612612613</v>
      </c>
      <c r="CS1486" s="173"/>
      <c r="CT1486" s="173"/>
      <c r="CU1486" s="253">
        <v>2791</v>
      </c>
      <c r="CV1486" s="220"/>
      <c r="CW1486" s="254">
        <f t="shared" si="161"/>
        <v>176</v>
      </c>
      <c r="CX1486" s="15">
        <f t="shared" si="162"/>
        <v>6</v>
      </c>
      <c r="CY1486" s="241">
        <f t="shared" si="163"/>
        <v>3</v>
      </c>
      <c r="CZ1486" s="241" t="str">
        <f>IFERROR(ROUND(CY1486/#REF!,1),"")</f>
        <v/>
      </c>
      <c r="DA1486" s="254">
        <f t="shared" si="164"/>
        <v>179</v>
      </c>
      <c r="DB1486" s="246">
        <f t="shared" si="165"/>
        <v>1.6759776536312849E-2</v>
      </c>
      <c r="DC1486" s="195"/>
      <c r="DD1486" s="15" t="str">
        <f>IFERROR(#REF!-AO1486,"")</f>
        <v/>
      </c>
      <c r="DE1486" s="195"/>
      <c r="DF1486" s="266" t="str">
        <f>IFERROR(#REF!-L1486,"")</f>
        <v/>
      </c>
      <c r="DG1486" s="228" t="e">
        <f>IF(#REF!&gt;AP1486,0,1)</f>
        <v>#REF!</v>
      </c>
      <c r="DH1486" s="228">
        <f t="shared" si="166"/>
        <v>0</v>
      </c>
      <c r="DI1486" s="228">
        <f t="shared" si="167"/>
        <v>1</v>
      </c>
    </row>
    <row r="1487" spans="1:113" ht="20.25" customHeight="1" x14ac:dyDescent="0.2">
      <c r="A1487">
        <v>2022</v>
      </c>
      <c r="B1487">
        <v>3</v>
      </c>
      <c r="C1487" s="261">
        <v>44625</v>
      </c>
      <c r="D1487">
        <v>1</v>
      </c>
      <c r="E1487">
        <v>2</v>
      </c>
      <c r="F1487">
        <v>8</v>
      </c>
      <c r="G1487" s="194" t="s">
        <v>392</v>
      </c>
      <c r="H1487" s="241" t="s">
        <v>393</v>
      </c>
      <c r="I1487" s="241" t="s">
        <v>169</v>
      </c>
      <c r="J1487" s="241">
        <v>3</v>
      </c>
      <c r="K1487" s="241">
        <v>2</v>
      </c>
      <c r="L1487" s="262">
        <v>113</v>
      </c>
      <c r="M1487" s="263">
        <v>105</v>
      </c>
      <c r="N1487" s="264">
        <v>120</v>
      </c>
      <c r="O1487" s="190"/>
      <c r="P1487" s="190"/>
      <c r="Q1487" s="190"/>
      <c r="R1487" s="190"/>
      <c r="S1487" s="190"/>
      <c r="T1487" s="190"/>
      <c r="U1487" s="190"/>
      <c r="V1487" s="190"/>
      <c r="W1487" s="190"/>
      <c r="X1487" s="190"/>
      <c r="Y1487" s="172"/>
      <c r="Z1487" s="172"/>
      <c r="AA1487" s="190"/>
      <c r="AB1487" s="190"/>
      <c r="AC1487" s="190"/>
      <c r="AD1487" s="190"/>
      <c r="AE1487" s="190"/>
      <c r="AF1487" s="190"/>
      <c r="AG1487" s="190"/>
      <c r="AH1487" s="190"/>
      <c r="AI1487" s="190"/>
      <c r="AJ1487" s="190"/>
      <c r="AK1487" s="172"/>
      <c r="AL1487" s="172"/>
      <c r="AM1487" s="265"/>
      <c r="AN1487" s="265"/>
      <c r="AO1487" s="183">
        <v>108</v>
      </c>
      <c r="AP1487" s="184">
        <v>100</v>
      </c>
      <c r="AQ1487" s="182"/>
      <c r="AR1487" s="182"/>
      <c r="AS1487" s="182"/>
      <c r="AT1487" s="182"/>
      <c r="AU1487" s="182">
        <v>364</v>
      </c>
      <c r="AV1487" s="182">
        <v>2</v>
      </c>
      <c r="AW1487" s="182">
        <v>2</v>
      </c>
      <c r="AX1487" s="182">
        <v>2</v>
      </c>
      <c r="AY1487" s="182"/>
      <c r="AZ1487" s="182"/>
      <c r="BA1487" s="182"/>
      <c r="BB1487" s="182"/>
      <c r="BC1487" s="182"/>
      <c r="BD1487" s="182"/>
      <c r="BE1487" s="182"/>
      <c r="BF1487" s="182"/>
      <c r="BG1487" s="182"/>
      <c r="BH1487" s="182"/>
      <c r="BI1487" s="182"/>
      <c r="BJ1487" s="182"/>
      <c r="BK1487" s="182"/>
      <c r="BL1487" s="182"/>
      <c r="BM1487" s="182"/>
      <c r="BN1487" s="182"/>
      <c r="BO1487" s="182"/>
      <c r="BP1487" s="182"/>
      <c r="BQ1487" s="228" t="s">
        <v>390</v>
      </c>
      <c r="BR1487" s="228" t="s">
        <v>390</v>
      </c>
      <c r="BS1487" s="228"/>
      <c r="BT1487" s="228"/>
      <c r="BU1487" s="228">
        <v>9</v>
      </c>
      <c r="BV1487" s="228" t="s">
        <v>391</v>
      </c>
      <c r="BW1487" s="228" t="s">
        <v>173</v>
      </c>
      <c r="BX1487" s="186">
        <v>0</v>
      </c>
      <c r="BY1487" s="182">
        <v>6</v>
      </c>
      <c r="BZ1487" s="182">
        <v>3</v>
      </c>
      <c r="CA1487" s="182">
        <v>367</v>
      </c>
      <c r="CB1487" s="182">
        <v>0</v>
      </c>
      <c r="CC1487" s="182">
        <v>0</v>
      </c>
      <c r="CD1487" s="182">
        <v>0</v>
      </c>
      <c r="CE1487" s="228">
        <v>1</v>
      </c>
      <c r="CF1487" s="228">
        <v>1</v>
      </c>
      <c r="CG1487" s="113">
        <v>1</v>
      </c>
      <c r="CH1487" s="113">
        <v>0</v>
      </c>
      <c r="CI1487" s="113">
        <v>0</v>
      </c>
      <c r="CJ1487" s="113">
        <v>0</v>
      </c>
      <c r="CK1487" s="113">
        <v>0</v>
      </c>
      <c r="CL1487" s="113">
        <v>0</v>
      </c>
      <c r="CM1487" s="113">
        <v>0</v>
      </c>
      <c r="CN1487" s="185">
        <v>3</v>
      </c>
      <c r="CO1487" s="181">
        <v>367</v>
      </c>
      <c r="CP1487" s="187">
        <v>8.1743869209809257E-3</v>
      </c>
      <c r="CQ1487" s="173">
        <v>2.6548672566371681E-2</v>
      </c>
      <c r="CR1487" s="173">
        <v>3.247787610619469</v>
      </c>
      <c r="CS1487" s="173"/>
      <c r="CT1487" s="173"/>
      <c r="CU1487" s="253">
        <v>2791</v>
      </c>
      <c r="CV1487" s="220"/>
      <c r="CW1487" s="254">
        <f t="shared" si="161"/>
        <v>364</v>
      </c>
      <c r="CX1487" s="15">
        <f t="shared" si="162"/>
        <v>6</v>
      </c>
      <c r="CY1487" s="241">
        <f t="shared" si="163"/>
        <v>3</v>
      </c>
      <c r="CZ1487" s="241" t="str">
        <f>IFERROR(ROUND(CY1487/#REF!,1),"")</f>
        <v/>
      </c>
      <c r="DA1487" s="254">
        <f t="shared" si="164"/>
        <v>367</v>
      </c>
      <c r="DB1487" s="246">
        <f t="shared" si="165"/>
        <v>8.1743869209809257E-3</v>
      </c>
      <c r="DC1487" s="195"/>
      <c r="DD1487" s="15" t="str">
        <f>IFERROR(#REF!-AO1487,"")</f>
        <v/>
      </c>
      <c r="DE1487" s="195"/>
      <c r="DF1487" s="266" t="str">
        <f>IFERROR(#REF!-L1487,"")</f>
        <v/>
      </c>
      <c r="DG1487" s="228" t="e">
        <f>IF(#REF!&gt;AP1487,0,1)</f>
        <v>#REF!</v>
      </c>
      <c r="DH1487" s="228">
        <f t="shared" si="166"/>
        <v>0</v>
      </c>
      <c r="DI1487" s="228">
        <f t="shared" si="167"/>
        <v>1</v>
      </c>
    </row>
    <row r="1488" spans="1:113" ht="20.25" customHeight="1" x14ac:dyDescent="0.2">
      <c r="A1488">
        <v>2022</v>
      </c>
      <c r="B1488">
        <v>3</v>
      </c>
      <c r="C1488" s="261">
        <v>44625</v>
      </c>
      <c r="D1488">
        <v>425</v>
      </c>
      <c r="E1488">
        <v>674</v>
      </c>
      <c r="F1488">
        <v>8</v>
      </c>
      <c r="G1488" s="194" t="s">
        <v>244</v>
      </c>
      <c r="H1488" s="241" t="s">
        <v>245</v>
      </c>
      <c r="I1488" s="241" t="s">
        <v>246</v>
      </c>
      <c r="J1488" s="241">
        <v>2</v>
      </c>
      <c r="K1488" s="241">
        <v>1</v>
      </c>
      <c r="L1488" s="262">
        <v>256</v>
      </c>
      <c r="M1488" s="263">
        <v>240</v>
      </c>
      <c r="N1488" s="264">
        <v>274</v>
      </c>
      <c r="O1488" s="190"/>
      <c r="P1488" s="190"/>
      <c r="Q1488" s="190"/>
      <c r="R1488" s="190"/>
      <c r="S1488" s="190"/>
      <c r="T1488" s="190"/>
      <c r="U1488" s="190"/>
      <c r="V1488" s="190"/>
      <c r="W1488" s="190"/>
      <c r="X1488" s="190"/>
      <c r="Y1488" s="172"/>
      <c r="Z1488" s="172"/>
      <c r="AA1488" s="190"/>
      <c r="AB1488" s="190"/>
      <c r="AC1488" s="190"/>
      <c r="AD1488" s="190"/>
      <c r="AE1488" s="190"/>
      <c r="AF1488" s="190"/>
      <c r="AG1488" s="190"/>
      <c r="AH1488" s="190"/>
      <c r="AI1488" s="190"/>
      <c r="AJ1488" s="190"/>
      <c r="AK1488" s="172"/>
      <c r="AL1488" s="172"/>
      <c r="AM1488" s="265"/>
      <c r="AN1488" s="265"/>
      <c r="AO1488" s="183">
        <v>60</v>
      </c>
      <c r="AP1488" s="184">
        <v>120</v>
      </c>
      <c r="AQ1488" s="182"/>
      <c r="AR1488" s="182"/>
      <c r="AS1488" s="182"/>
      <c r="AT1488" s="182"/>
      <c r="AU1488" s="182"/>
      <c r="AV1488" s="182"/>
      <c r="AW1488" s="182"/>
      <c r="AX1488" s="182"/>
      <c r="AY1488" s="182"/>
      <c r="AZ1488" s="182"/>
      <c r="BA1488" s="182"/>
      <c r="BB1488" s="182"/>
      <c r="BC1488" s="182"/>
      <c r="BD1488" s="182"/>
      <c r="BE1488" s="182"/>
      <c r="BF1488" s="182"/>
      <c r="BG1488" s="182">
        <v>500</v>
      </c>
      <c r="BH1488" s="182"/>
      <c r="BI1488" s="182"/>
      <c r="BJ1488" s="182"/>
      <c r="BK1488" s="182"/>
      <c r="BL1488" s="182"/>
      <c r="BM1488" s="182"/>
      <c r="BN1488" s="182"/>
      <c r="BO1488" s="182"/>
      <c r="BP1488" s="182"/>
      <c r="BQ1488" s="228" t="s">
        <v>185</v>
      </c>
      <c r="BR1488" s="228" t="s">
        <v>247</v>
      </c>
      <c r="BS1488" s="228" t="s">
        <v>248</v>
      </c>
      <c r="BT1488" s="228" t="s">
        <v>249</v>
      </c>
      <c r="BU1488" s="228">
        <v>9</v>
      </c>
      <c r="BV1488" s="228" t="s">
        <v>244</v>
      </c>
      <c r="BW1488" s="228" t="s">
        <v>173</v>
      </c>
      <c r="BX1488" s="186">
        <v>0</v>
      </c>
      <c r="BY1488" s="182">
        <v>0</v>
      </c>
      <c r="BZ1488" s="182">
        <v>0</v>
      </c>
      <c r="CA1488" s="182">
        <v>0</v>
      </c>
      <c r="CB1488" s="182">
        <v>0</v>
      </c>
      <c r="CC1488" s="182">
        <v>0</v>
      </c>
      <c r="CD1488" s="182">
        <v>500</v>
      </c>
      <c r="CE1488" s="228">
        <v>0</v>
      </c>
      <c r="CF1488" s="228">
        <v>0</v>
      </c>
      <c r="CG1488" s="113">
        <v>0</v>
      </c>
      <c r="CH1488" s="113">
        <v>0</v>
      </c>
      <c r="CI1488" s="113">
        <v>0</v>
      </c>
      <c r="CJ1488" s="113">
        <v>0</v>
      </c>
      <c r="CK1488" s="113">
        <v>0</v>
      </c>
      <c r="CL1488" s="113">
        <v>0</v>
      </c>
      <c r="CM1488" s="113">
        <v>0</v>
      </c>
      <c r="CN1488" s="185">
        <v>0</v>
      </c>
      <c r="CO1488" s="181">
        <v>500</v>
      </c>
      <c r="CP1488" s="187">
        <v>0</v>
      </c>
      <c r="CQ1488" s="173">
        <v>0</v>
      </c>
      <c r="CR1488" s="173">
        <v>1.953125</v>
      </c>
      <c r="CS1488" s="173"/>
      <c r="CT1488" s="173"/>
      <c r="CU1488" s="253">
        <v>2791</v>
      </c>
      <c r="CV1488" s="220"/>
      <c r="CW1488" s="254">
        <f t="shared" si="161"/>
        <v>500</v>
      </c>
      <c r="CX1488" s="15">
        <f t="shared" si="162"/>
        <v>0</v>
      </c>
      <c r="CY1488" s="241">
        <f t="shared" si="163"/>
        <v>0</v>
      </c>
      <c r="CZ1488" s="241" t="str">
        <f>IFERROR(ROUND(CY1488/#REF!,1),"")</f>
        <v/>
      </c>
      <c r="DA1488" s="254">
        <f t="shared" si="164"/>
        <v>500</v>
      </c>
      <c r="DB1488" s="246">
        <f t="shared" si="165"/>
        <v>0</v>
      </c>
      <c r="DC1488" s="195"/>
      <c r="DD1488" s="15" t="str">
        <f>IFERROR(#REF!-AO1488,"")</f>
        <v/>
      </c>
      <c r="DE1488" s="195"/>
      <c r="DF1488" s="266" t="str">
        <f>IFERROR(#REF!-L1488,"")</f>
        <v/>
      </c>
      <c r="DG1488" s="228" t="e">
        <f>IF(#REF!&gt;AP1488,0,1)</f>
        <v>#REF!</v>
      </c>
      <c r="DH1488" s="228">
        <f t="shared" si="166"/>
        <v>0</v>
      </c>
      <c r="DI1488" s="228">
        <f t="shared" si="167"/>
        <v>1</v>
      </c>
    </row>
    <row r="1489" spans="1:113" ht="20.25" customHeight="1" x14ac:dyDescent="0.2">
      <c r="A1489">
        <v>2022</v>
      </c>
      <c r="B1489">
        <v>3</v>
      </c>
      <c r="C1489" s="261">
        <v>44625</v>
      </c>
      <c r="D1489">
        <v>165</v>
      </c>
      <c r="E1489">
        <v>306</v>
      </c>
      <c r="F1489">
        <v>28</v>
      </c>
      <c r="G1489" s="194" t="s">
        <v>442</v>
      </c>
      <c r="H1489" s="241" t="s">
        <v>443</v>
      </c>
      <c r="I1489" s="241" t="s">
        <v>225</v>
      </c>
      <c r="J1489" s="241">
        <v>1</v>
      </c>
      <c r="K1489" s="241">
        <v>3</v>
      </c>
      <c r="L1489" s="262">
        <v>196</v>
      </c>
      <c r="M1489" s="263">
        <v>182</v>
      </c>
      <c r="N1489" s="264">
        <v>209</v>
      </c>
      <c r="O1489" s="190"/>
      <c r="P1489" s="190">
        <v>229</v>
      </c>
      <c r="Q1489" s="190"/>
      <c r="R1489" s="190"/>
      <c r="S1489" s="190"/>
      <c r="T1489" s="190"/>
      <c r="U1489" s="190">
        <v>208</v>
      </c>
      <c r="V1489" s="190"/>
      <c r="W1489" s="190"/>
      <c r="X1489" s="190"/>
      <c r="Y1489" s="172"/>
      <c r="Z1489" s="172"/>
      <c r="AA1489" s="190"/>
      <c r="AB1489" s="190"/>
      <c r="AC1489" s="190"/>
      <c r="AD1489" s="190"/>
      <c r="AE1489" s="190"/>
      <c r="AF1489" s="190"/>
      <c r="AG1489" s="190"/>
      <c r="AH1489" s="190"/>
      <c r="AI1489" s="190"/>
      <c r="AJ1489" s="190"/>
      <c r="AK1489" s="172"/>
      <c r="AL1489" s="172"/>
      <c r="AM1489" s="265">
        <v>229</v>
      </c>
      <c r="AN1489" s="265">
        <v>208</v>
      </c>
      <c r="AO1489" s="183">
        <v>23</v>
      </c>
      <c r="AP1489" s="184">
        <v>157</v>
      </c>
      <c r="AQ1489" s="182"/>
      <c r="AR1489" s="182"/>
      <c r="AS1489" s="182"/>
      <c r="AT1489" s="182"/>
      <c r="AU1489" s="182">
        <v>100</v>
      </c>
      <c r="AV1489" s="182">
        <v>3</v>
      </c>
      <c r="AW1489" s="182">
        <v>3</v>
      </c>
      <c r="AX1489" s="182">
        <v>2</v>
      </c>
      <c r="AY1489" s="182"/>
      <c r="AZ1489" s="182"/>
      <c r="BA1489" s="182"/>
      <c r="BB1489" s="182"/>
      <c r="BC1489" s="182"/>
      <c r="BD1489" s="182"/>
      <c r="BE1489" s="182"/>
      <c r="BF1489" s="182"/>
      <c r="BG1489" s="182"/>
      <c r="BH1489" s="182"/>
      <c r="BI1489" s="182"/>
      <c r="BJ1489" s="182"/>
      <c r="BK1489" s="182"/>
      <c r="BL1489" s="182"/>
      <c r="BM1489" s="182"/>
      <c r="BN1489" s="182"/>
      <c r="BO1489" s="182"/>
      <c r="BP1489" s="182"/>
      <c r="BQ1489" s="228" t="s">
        <v>444</v>
      </c>
      <c r="BR1489" s="228"/>
      <c r="BS1489" s="228"/>
      <c r="BT1489" s="228"/>
      <c r="BU1489" s="228">
        <v>9</v>
      </c>
      <c r="BV1489" s="228" t="s">
        <v>445</v>
      </c>
      <c r="BW1489" s="228" t="s">
        <v>222</v>
      </c>
      <c r="BX1489" s="186">
        <v>0</v>
      </c>
      <c r="BY1489" s="182">
        <v>8</v>
      </c>
      <c r="BZ1489" s="182">
        <v>2.666666666666667</v>
      </c>
      <c r="CA1489" s="182">
        <v>102</v>
      </c>
      <c r="CB1489" s="182">
        <v>0</v>
      </c>
      <c r="CC1489" s="182">
        <v>0</v>
      </c>
      <c r="CD1489" s="182">
        <v>0</v>
      </c>
      <c r="CE1489" s="228">
        <v>1</v>
      </c>
      <c r="CF1489" s="228">
        <v>1</v>
      </c>
      <c r="CG1489" s="113">
        <v>0</v>
      </c>
      <c r="CH1489" s="113">
        <v>0</v>
      </c>
      <c r="CI1489" s="113">
        <v>0</v>
      </c>
      <c r="CJ1489" s="113">
        <v>0</v>
      </c>
      <c r="CK1489" s="113">
        <v>0</v>
      </c>
      <c r="CL1489" s="113">
        <v>0</v>
      </c>
      <c r="CM1489" s="113">
        <v>0</v>
      </c>
      <c r="CN1489" s="185">
        <v>2.666666666666667</v>
      </c>
      <c r="CO1489" s="181">
        <v>102</v>
      </c>
      <c r="CP1489" s="187">
        <v>2.61437908496732E-2</v>
      </c>
      <c r="CQ1489" s="173">
        <v>1.360544217687075E-2</v>
      </c>
      <c r="CR1489" s="173">
        <v>0.52040816326530615</v>
      </c>
      <c r="CS1489" s="173">
        <v>1.282051282051282E-2</v>
      </c>
      <c r="CT1489" s="173">
        <v>0.49038461538461542</v>
      </c>
      <c r="CU1489" s="253">
        <v>2791</v>
      </c>
      <c r="CV1489" s="220">
        <v>-1</v>
      </c>
      <c r="CW1489" s="254">
        <f t="shared" si="161"/>
        <v>100</v>
      </c>
      <c r="CX1489" s="15">
        <f t="shared" si="162"/>
        <v>8</v>
      </c>
      <c r="CY1489" s="241">
        <f t="shared" si="163"/>
        <v>3</v>
      </c>
      <c r="CZ1489" s="241" t="str">
        <f>IFERROR(ROUND(CY1489/#REF!,1),"")</f>
        <v/>
      </c>
      <c r="DA1489" s="254">
        <f t="shared" si="164"/>
        <v>103</v>
      </c>
      <c r="DB1489" s="246">
        <f t="shared" si="165"/>
        <v>2.9126213592233011E-2</v>
      </c>
      <c r="DC1489" s="195"/>
      <c r="DD1489" s="15" t="str">
        <f>IFERROR(#REF!-AO1489,"")</f>
        <v/>
      </c>
      <c r="DE1489" s="195"/>
      <c r="DF1489" s="266" t="str">
        <f>IFERROR(#REF!-L1489,"")</f>
        <v/>
      </c>
      <c r="DG1489" s="228" t="e">
        <f>IF(#REF!&gt;AP1489,0,1)</f>
        <v>#REF!</v>
      </c>
      <c r="DH1489" s="228">
        <f t="shared" si="166"/>
        <v>1</v>
      </c>
      <c r="DI1489" s="228">
        <f t="shared" si="167"/>
        <v>1</v>
      </c>
    </row>
    <row r="1490" spans="1:113" ht="20.25" customHeight="1" x14ac:dyDescent="0.2">
      <c r="A1490">
        <v>2022</v>
      </c>
      <c r="B1490">
        <v>3</v>
      </c>
      <c r="C1490" s="261">
        <v>44625</v>
      </c>
      <c r="D1490">
        <v>165</v>
      </c>
      <c r="E1490">
        <v>652</v>
      </c>
      <c r="F1490">
        <v>28</v>
      </c>
      <c r="G1490" s="194" t="s">
        <v>376</v>
      </c>
      <c r="H1490" s="241" t="s">
        <v>377</v>
      </c>
      <c r="I1490" s="241" t="s">
        <v>225</v>
      </c>
      <c r="J1490" s="241">
        <v>1</v>
      </c>
      <c r="K1490" s="241">
        <v>3</v>
      </c>
      <c r="L1490" s="262">
        <v>17</v>
      </c>
      <c r="M1490" s="263">
        <v>15</v>
      </c>
      <c r="N1490" s="264">
        <v>18</v>
      </c>
      <c r="O1490" s="190"/>
      <c r="P1490" s="190"/>
      <c r="Q1490" s="190"/>
      <c r="R1490" s="190"/>
      <c r="S1490" s="190"/>
      <c r="T1490" s="190"/>
      <c r="U1490" s="190"/>
      <c r="V1490" s="190"/>
      <c r="W1490" s="190"/>
      <c r="X1490" s="190"/>
      <c r="Y1490" s="172">
        <v>180</v>
      </c>
      <c r="Z1490" s="172"/>
      <c r="AA1490" s="190"/>
      <c r="AB1490" s="190"/>
      <c r="AC1490" s="190"/>
      <c r="AD1490" s="190"/>
      <c r="AE1490" s="190"/>
      <c r="AF1490" s="190"/>
      <c r="AG1490" s="190"/>
      <c r="AH1490" s="190"/>
      <c r="AI1490" s="190"/>
      <c r="AJ1490" s="190"/>
      <c r="AK1490" s="172"/>
      <c r="AL1490" s="172"/>
      <c r="AM1490" s="265"/>
      <c r="AN1490" s="265"/>
      <c r="AO1490" s="183">
        <v>23</v>
      </c>
      <c r="AP1490" s="184">
        <v>157</v>
      </c>
      <c r="AQ1490" s="182">
        <v>20</v>
      </c>
      <c r="AR1490" s="182">
        <v>180</v>
      </c>
      <c r="AS1490" s="182"/>
      <c r="AT1490" s="182"/>
      <c r="AU1490" s="182"/>
      <c r="AV1490" s="182"/>
      <c r="AW1490" s="182"/>
      <c r="AX1490" s="182"/>
      <c r="AY1490" s="182"/>
      <c r="AZ1490" s="182"/>
      <c r="BA1490" s="182"/>
      <c r="BB1490" s="182"/>
      <c r="BC1490" s="182"/>
      <c r="BD1490" s="182"/>
      <c r="BE1490" s="182"/>
      <c r="BF1490" s="182"/>
      <c r="BG1490" s="182"/>
      <c r="BH1490" s="182"/>
      <c r="BI1490" s="182"/>
      <c r="BJ1490" s="182"/>
      <c r="BK1490" s="182"/>
      <c r="BL1490" s="182"/>
      <c r="BM1490" s="182"/>
      <c r="BN1490" s="182"/>
      <c r="BO1490" s="182"/>
      <c r="BP1490" s="182"/>
      <c r="BQ1490" s="228" t="s">
        <v>444</v>
      </c>
      <c r="BR1490" s="228"/>
      <c r="BS1490" s="228" t="s">
        <v>378</v>
      </c>
      <c r="BT1490" s="228"/>
      <c r="BU1490" s="228">
        <v>9</v>
      </c>
      <c r="BV1490" s="228" t="s">
        <v>445</v>
      </c>
      <c r="BW1490" s="228" t="s">
        <v>222</v>
      </c>
      <c r="BX1490" s="186">
        <v>0</v>
      </c>
      <c r="BY1490" s="182">
        <v>0</v>
      </c>
      <c r="BZ1490" s="182">
        <v>0</v>
      </c>
      <c r="CA1490" s="182">
        <v>0</v>
      </c>
      <c r="CB1490" s="182">
        <v>0</v>
      </c>
      <c r="CC1490" s="182">
        <v>0</v>
      </c>
      <c r="CD1490" s="182">
        <v>0</v>
      </c>
      <c r="CE1490" s="228">
        <v>0</v>
      </c>
      <c r="CF1490" s="228">
        <v>0</v>
      </c>
      <c r="CG1490" s="113">
        <v>0</v>
      </c>
      <c r="CH1490" s="113">
        <v>0</v>
      </c>
      <c r="CI1490" s="113">
        <v>0</v>
      </c>
      <c r="CJ1490" s="113">
        <v>0</v>
      </c>
      <c r="CK1490" s="113">
        <v>0</v>
      </c>
      <c r="CL1490" s="113">
        <v>0</v>
      </c>
      <c r="CM1490" s="113">
        <v>0</v>
      </c>
      <c r="CN1490" s="185">
        <v>0</v>
      </c>
      <c r="CO1490" s="181">
        <v>0</v>
      </c>
      <c r="CP1490" s="187"/>
      <c r="CQ1490" s="173">
        <v>0</v>
      </c>
      <c r="CR1490" s="173">
        <v>0</v>
      </c>
      <c r="CS1490" s="173"/>
      <c r="CT1490" s="173"/>
      <c r="CU1490" s="253">
        <v>2791</v>
      </c>
      <c r="CV1490" s="220"/>
      <c r="CW1490" s="254">
        <f t="shared" si="161"/>
        <v>0</v>
      </c>
      <c r="CX1490" s="15">
        <f t="shared" si="162"/>
        <v>0</v>
      </c>
      <c r="CY1490" s="241">
        <f t="shared" si="163"/>
        <v>0</v>
      </c>
      <c r="CZ1490" s="241" t="str">
        <f>IFERROR(ROUND(CY1490/#REF!,1),"")</f>
        <v/>
      </c>
      <c r="DA1490" s="254">
        <f t="shared" si="164"/>
        <v>0</v>
      </c>
      <c r="DB1490" s="246" t="str">
        <f t="shared" si="165"/>
        <v/>
      </c>
      <c r="DC1490" s="195"/>
      <c r="DD1490" s="15" t="str">
        <f>IFERROR(#REF!-AO1490,"")</f>
        <v/>
      </c>
      <c r="DE1490" s="195"/>
      <c r="DF1490" s="266" t="str">
        <f>IFERROR(#REF!-L1490,"")</f>
        <v/>
      </c>
      <c r="DG1490" s="228" t="e">
        <f>IF(#REF!&gt;AP1490,0,1)</f>
        <v>#REF!</v>
      </c>
      <c r="DH1490" s="228">
        <f t="shared" si="166"/>
        <v>0</v>
      </c>
      <c r="DI1490" s="228">
        <f t="shared" si="167"/>
        <v>1</v>
      </c>
    </row>
    <row r="1491" spans="1:113" ht="20.25" customHeight="1" x14ac:dyDescent="0.2">
      <c r="A1491">
        <v>2022</v>
      </c>
      <c r="B1491">
        <v>3</v>
      </c>
      <c r="C1491" s="261">
        <v>44625</v>
      </c>
      <c r="D1491">
        <v>227</v>
      </c>
      <c r="E1491">
        <v>155</v>
      </c>
      <c r="F1491">
        <v>28</v>
      </c>
      <c r="G1491" s="194" t="s">
        <v>362</v>
      </c>
      <c r="H1491" s="241" t="s">
        <v>363</v>
      </c>
      <c r="I1491" s="241" t="s">
        <v>364</v>
      </c>
      <c r="J1491" s="241">
        <v>3</v>
      </c>
      <c r="K1491" s="241">
        <v>2</v>
      </c>
      <c r="L1491" s="262">
        <v>122</v>
      </c>
      <c r="M1491" s="263">
        <v>113</v>
      </c>
      <c r="N1491" s="264">
        <v>130</v>
      </c>
      <c r="O1491" s="190"/>
      <c r="P1491" s="190"/>
      <c r="Q1491" s="190"/>
      <c r="R1491" s="190"/>
      <c r="S1491" s="190"/>
      <c r="T1491" s="190"/>
      <c r="U1491" s="190"/>
      <c r="V1491" s="190"/>
      <c r="W1491" s="190"/>
      <c r="X1491" s="190"/>
      <c r="Y1491" s="172"/>
      <c r="Z1491" s="172"/>
      <c r="AA1491" s="190"/>
      <c r="AB1491" s="190"/>
      <c r="AC1491" s="190"/>
      <c r="AD1491" s="190"/>
      <c r="AE1491" s="190"/>
      <c r="AF1491" s="190"/>
      <c r="AG1491" s="190"/>
      <c r="AH1491" s="190"/>
      <c r="AI1491" s="190"/>
      <c r="AJ1491" s="190"/>
      <c r="AK1491" s="172"/>
      <c r="AL1491" s="172"/>
      <c r="AM1491" s="265"/>
      <c r="AN1491" s="265"/>
      <c r="AO1491" s="183">
        <v>80</v>
      </c>
      <c r="AP1491" s="184">
        <v>135</v>
      </c>
      <c r="AQ1491" s="182"/>
      <c r="AR1491" s="182"/>
      <c r="AS1491" s="182"/>
      <c r="AT1491" s="182"/>
      <c r="AU1491" s="182">
        <v>144</v>
      </c>
      <c r="AV1491" s="182"/>
      <c r="AW1491" s="182"/>
      <c r="AX1491" s="182"/>
      <c r="AY1491" s="182"/>
      <c r="AZ1491" s="182"/>
      <c r="BA1491" s="182"/>
      <c r="BB1491" s="182"/>
      <c r="BC1491" s="182"/>
      <c r="BD1491" s="182"/>
      <c r="BE1491" s="182"/>
      <c r="BF1491" s="182"/>
      <c r="BG1491" s="182"/>
      <c r="BH1491" s="182"/>
      <c r="BI1491" s="182"/>
      <c r="BJ1491" s="182"/>
      <c r="BK1491" s="182"/>
      <c r="BL1491" s="182"/>
      <c r="BM1491" s="182"/>
      <c r="BN1491" s="182"/>
      <c r="BO1491" s="182"/>
      <c r="BP1491" s="182"/>
      <c r="BQ1491" s="228" t="s">
        <v>180</v>
      </c>
      <c r="BR1491" s="228" t="s">
        <v>181</v>
      </c>
      <c r="BS1491" s="228" t="s">
        <v>365</v>
      </c>
      <c r="BT1491" s="228"/>
      <c r="BU1491" s="228">
        <v>9</v>
      </c>
      <c r="BV1491" s="228" t="s">
        <v>362</v>
      </c>
      <c r="BW1491" s="228" t="s">
        <v>222</v>
      </c>
      <c r="BX1491" s="186">
        <v>0</v>
      </c>
      <c r="BY1491" s="182">
        <v>0</v>
      </c>
      <c r="BZ1491" s="182">
        <v>0</v>
      </c>
      <c r="CA1491" s="182">
        <v>144</v>
      </c>
      <c r="CB1491" s="182">
        <v>0</v>
      </c>
      <c r="CC1491" s="182">
        <v>0</v>
      </c>
      <c r="CD1491" s="182">
        <v>0</v>
      </c>
      <c r="CE1491" s="228">
        <v>0</v>
      </c>
      <c r="CF1491" s="228">
        <v>0</v>
      </c>
      <c r="CG1491" s="113">
        <v>0</v>
      </c>
      <c r="CH1491" s="113">
        <v>0</v>
      </c>
      <c r="CI1491" s="113">
        <v>0</v>
      </c>
      <c r="CJ1491" s="113">
        <v>0</v>
      </c>
      <c r="CK1491" s="113">
        <v>0</v>
      </c>
      <c r="CL1491" s="113">
        <v>0</v>
      </c>
      <c r="CM1491" s="113">
        <v>0</v>
      </c>
      <c r="CN1491" s="185">
        <v>0</v>
      </c>
      <c r="CO1491" s="181">
        <v>144</v>
      </c>
      <c r="CP1491" s="187">
        <v>0</v>
      </c>
      <c r="CQ1491" s="173">
        <v>0</v>
      </c>
      <c r="CR1491" s="173">
        <v>1.180327868852459</v>
      </c>
      <c r="CS1491" s="173"/>
      <c r="CT1491" s="173"/>
      <c r="CU1491" s="253">
        <v>2791</v>
      </c>
      <c r="CV1491" s="220"/>
      <c r="CW1491" s="254">
        <f t="shared" si="161"/>
        <v>144</v>
      </c>
      <c r="CX1491" s="15">
        <f t="shared" si="162"/>
        <v>0</v>
      </c>
      <c r="CY1491" s="241">
        <f t="shared" si="163"/>
        <v>0</v>
      </c>
      <c r="CZ1491" s="241" t="str">
        <f>IFERROR(ROUND(CY1491/#REF!,1),"")</f>
        <v/>
      </c>
      <c r="DA1491" s="254">
        <f t="shared" si="164"/>
        <v>144</v>
      </c>
      <c r="DB1491" s="246">
        <f t="shared" si="165"/>
        <v>0</v>
      </c>
      <c r="DC1491" s="195"/>
      <c r="DD1491" s="15" t="str">
        <f>IFERROR(#REF!-AO1491,"")</f>
        <v/>
      </c>
      <c r="DE1491" s="195"/>
      <c r="DF1491" s="266" t="str">
        <f>IFERROR(#REF!-L1491,"")</f>
        <v/>
      </c>
      <c r="DG1491" s="228" t="e">
        <f>IF(#REF!&gt;AP1491,0,1)</f>
        <v>#REF!</v>
      </c>
      <c r="DH1491" s="228">
        <f t="shared" si="166"/>
        <v>0</v>
      </c>
      <c r="DI1491" s="228">
        <f t="shared" si="167"/>
        <v>1</v>
      </c>
    </row>
    <row r="1492" spans="1:113" ht="20.25" customHeight="1" x14ac:dyDescent="0.2">
      <c r="A1492">
        <v>2022</v>
      </c>
      <c r="B1492">
        <v>3</v>
      </c>
      <c r="C1492" s="261">
        <v>44625</v>
      </c>
      <c r="D1492">
        <v>415</v>
      </c>
      <c r="E1492">
        <v>655</v>
      </c>
      <c r="F1492">
        <v>47</v>
      </c>
      <c r="G1492" s="194" t="s">
        <v>269</v>
      </c>
      <c r="H1492" s="241" t="s">
        <v>270</v>
      </c>
      <c r="I1492" s="241" t="s">
        <v>221</v>
      </c>
      <c r="J1492" s="241">
        <v>3</v>
      </c>
      <c r="K1492" s="241">
        <v>1</v>
      </c>
      <c r="L1492" s="262">
        <v>148</v>
      </c>
      <c r="M1492" s="263">
        <v>137</v>
      </c>
      <c r="N1492" s="264">
        <v>158</v>
      </c>
      <c r="O1492" s="190"/>
      <c r="P1492" s="190"/>
      <c r="Q1492" s="190"/>
      <c r="R1492" s="190"/>
      <c r="S1492" s="190"/>
      <c r="T1492" s="190"/>
      <c r="U1492" s="190"/>
      <c r="V1492" s="190"/>
      <c r="W1492" s="190"/>
      <c r="X1492" s="190"/>
      <c r="Y1492" s="172"/>
      <c r="Z1492" s="172"/>
      <c r="AA1492" s="190"/>
      <c r="AB1492" s="190"/>
      <c r="AC1492" s="190"/>
      <c r="AD1492" s="190"/>
      <c r="AE1492" s="190"/>
      <c r="AF1492" s="190"/>
      <c r="AG1492" s="190"/>
      <c r="AH1492" s="190"/>
      <c r="AI1492" s="190"/>
      <c r="AJ1492" s="190"/>
      <c r="AK1492" s="172"/>
      <c r="AL1492" s="172"/>
      <c r="AM1492" s="265"/>
      <c r="AN1492" s="265"/>
      <c r="AO1492" s="183">
        <v>64</v>
      </c>
      <c r="AP1492" s="184">
        <v>169</v>
      </c>
      <c r="AQ1492" s="182"/>
      <c r="AR1492" s="182"/>
      <c r="AS1492" s="182"/>
      <c r="AT1492" s="182"/>
      <c r="AU1492" s="182">
        <v>400</v>
      </c>
      <c r="AV1492" s="182"/>
      <c r="AW1492" s="182"/>
      <c r="AX1492" s="182"/>
      <c r="AY1492" s="182"/>
      <c r="AZ1492" s="182"/>
      <c r="BA1492" s="182"/>
      <c r="BB1492" s="182"/>
      <c r="BC1492" s="182"/>
      <c r="BD1492" s="182"/>
      <c r="BE1492" s="182"/>
      <c r="BF1492" s="182"/>
      <c r="BG1492" s="182">
        <v>480</v>
      </c>
      <c r="BH1492" s="182"/>
      <c r="BI1492" s="182"/>
      <c r="BJ1492" s="182"/>
      <c r="BK1492" s="182"/>
      <c r="BL1492" s="182"/>
      <c r="BM1492" s="182"/>
      <c r="BN1492" s="182"/>
      <c r="BO1492" s="182"/>
      <c r="BP1492" s="182"/>
      <c r="BQ1492" s="228" t="s">
        <v>180</v>
      </c>
      <c r="BR1492" s="228" t="s">
        <v>192</v>
      </c>
      <c r="BS1492" s="228" t="s">
        <v>271</v>
      </c>
      <c r="BT1492" s="228"/>
      <c r="BU1492" s="228">
        <v>9</v>
      </c>
      <c r="BV1492" s="228" t="s">
        <v>272</v>
      </c>
      <c r="BW1492" s="228" t="s">
        <v>222</v>
      </c>
      <c r="BX1492" s="186">
        <v>0</v>
      </c>
      <c r="BY1492" s="182">
        <v>0</v>
      </c>
      <c r="BZ1492" s="182">
        <v>0</v>
      </c>
      <c r="CA1492" s="182">
        <v>400</v>
      </c>
      <c r="CB1492" s="182">
        <v>0</v>
      </c>
      <c r="CC1492" s="182">
        <v>0</v>
      </c>
      <c r="CD1492" s="182">
        <v>480</v>
      </c>
      <c r="CE1492" s="228">
        <v>0</v>
      </c>
      <c r="CF1492" s="228">
        <v>0</v>
      </c>
      <c r="CG1492" s="113">
        <v>0</v>
      </c>
      <c r="CH1492" s="113">
        <v>0</v>
      </c>
      <c r="CI1492" s="113">
        <v>0</v>
      </c>
      <c r="CJ1492" s="113">
        <v>0</v>
      </c>
      <c r="CK1492" s="113">
        <v>0</v>
      </c>
      <c r="CL1492" s="113">
        <v>0</v>
      </c>
      <c r="CM1492" s="113">
        <v>0</v>
      </c>
      <c r="CN1492" s="185">
        <v>0</v>
      </c>
      <c r="CO1492" s="181">
        <v>880</v>
      </c>
      <c r="CP1492" s="187">
        <v>0</v>
      </c>
      <c r="CQ1492" s="173">
        <v>0</v>
      </c>
      <c r="CR1492" s="173">
        <v>5.9459459459459456</v>
      </c>
      <c r="CS1492" s="173"/>
      <c r="CT1492" s="173"/>
      <c r="CU1492" s="253">
        <v>2791</v>
      </c>
      <c r="CV1492" s="220"/>
      <c r="CW1492" s="254">
        <f t="shared" si="161"/>
        <v>880</v>
      </c>
      <c r="CX1492" s="15">
        <f t="shared" si="162"/>
        <v>0</v>
      </c>
      <c r="CY1492" s="241">
        <f t="shared" si="163"/>
        <v>0</v>
      </c>
      <c r="CZ1492" s="241" t="str">
        <f>IFERROR(ROUND(CY1492/#REF!,1),"")</f>
        <v/>
      </c>
      <c r="DA1492" s="254">
        <f t="shared" si="164"/>
        <v>880</v>
      </c>
      <c r="DB1492" s="246">
        <f t="shared" si="165"/>
        <v>0</v>
      </c>
      <c r="DC1492" s="195"/>
      <c r="DD1492" s="15" t="str">
        <f>IFERROR(#REF!-AO1492,"")</f>
        <v/>
      </c>
      <c r="DE1492" s="195"/>
      <c r="DF1492" s="266" t="str">
        <f>IFERROR(#REF!-L1492,"")</f>
        <v/>
      </c>
      <c r="DG1492" s="228" t="e">
        <f>IF(#REF!&gt;AP1492,0,1)</f>
        <v>#REF!</v>
      </c>
      <c r="DH1492" s="228">
        <f t="shared" si="166"/>
        <v>0</v>
      </c>
      <c r="DI1492" s="228">
        <f t="shared" si="167"/>
        <v>1</v>
      </c>
    </row>
    <row r="1493" spans="1:113" ht="20.25" customHeight="1" x14ac:dyDescent="0.2">
      <c r="A1493">
        <v>2022</v>
      </c>
      <c r="B1493">
        <v>3</v>
      </c>
      <c r="C1493" s="261">
        <v>44625</v>
      </c>
      <c r="D1493">
        <v>415</v>
      </c>
      <c r="E1493">
        <v>657</v>
      </c>
      <c r="F1493">
        <v>47</v>
      </c>
      <c r="G1493" s="194" t="s">
        <v>327</v>
      </c>
      <c r="H1493" s="241" t="s">
        <v>328</v>
      </c>
      <c r="I1493" s="241" t="s">
        <v>221</v>
      </c>
      <c r="J1493" s="241">
        <v>3</v>
      </c>
      <c r="K1493" s="241">
        <v>1</v>
      </c>
      <c r="L1493" s="262">
        <v>90</v>
      </c>
      <c r="M1493" s="263">
        <v>83</v>
      </c>
      <c r="N1493" s="264">
        <v>96</v>
      </c>
      <c r="O1493" s="190"/>
      <c r="P1493" s="190"/>
      <c r="Q1493" s="190"/>
      <c r="R1493" s="190"/>
      <c r="S1493" s="190"/>
      <c r="T1493" s="190"/>
      <c r="U1493" s="190"/>
      <c r="V1493" s="190"/>
      <c r="W1493" s="190"/>
      <c r="X1493" s="190"/>
      <c r="Y1493" s="172"/>
      <c r="Z1493" s="172"/>
      <c r="AA1493" s="190"/>
      <c r="AB1493" s="190"/>
      <c r="AC1493" s="190"/>
      <c r="AD1493" s="190"/>
      <c r="AE1493" s="190"/>
      <c r="AF1493" s="190"/>
      <c r="AG1493" s="190"/>
      <c r="AH1493" s="190"/>
      <c r="AI1493" s="190"/>
      <c r="AJ1493" s="190"/>
      <c r="AK1493" s="172"/>
      <c r="AL1493" s="172"/>
      <c r="AM1493" s="265"/>
      <c r="AN1493" s="265"/>
      <c r="AO1493" s="183">
        <v>64</v>
      </c>
      <c r="AP1493" s="184">
        <v>169</v>
      </c>
      <c r="AQ1493" s="182"/>
      <c r="AR1493" s="182"/>
      <c r="AS1493" s="182"/>
      <c r="AT1493" s="182"/>
      <c r="AU1493" s="182">
        <v>585</v>
      </c>
      <c r="AV1493" s="182"/>
      <c r="AW1493" s="182"/>
      <c r="AX1493" s="182"/>
      <c r="AY1493" s="182"/>
      <c r="AZ1493" s="182"/>
      <c r="BA1493" s="182"/>
      <c r="BB1493" s="182"/>
      <c r="BC1493" s="182"/>
      <c r="BD1493" s="182"/>
      <c r="BE1493" s="182"/>
      <c r="BF1493" s="182"/>
      <c r="BG1493" s="182">
        <v>165</v>
      </c>
      <c r="BH1493" s="182"/>
      <c r="BI1493" s="182"/>
      <c r="BJ1493" s="182"/>
      <c r="BK1493" s="182"/>
      <c r="BL1493" s="182"/>
      <c r="BM1493" s="182"/>
      <c r="BN1493" s="182"/>
      <c r="BO1493" s="182"/>
      <c r="BP1493" s="182"/>
      <c r="BQ1493" s="228" t="s">
        <v>180</v>
      </c>
      <c r="BR1493" s="228" t="s">
        <v>192</v>
      </c>
      <c r="BS1493" s="228" t="s">
        <v>329</v>
      </c>
      <c r="BT1493" s="228"/>
      <c r="BU1493" s="228">
        <v>9</v>
      </c>
      <c r="BV1493" s="228" t="s">
        <v>272</v>
      </c>
      <c r="BW1493" s="228" t="s">
        <v>222</v>
      </c>
      <c r="BX1493" s="186">
        <v>0</v>
      </c>
      <c r="BY1493" s="182">
        <v>0</v>
      </c>
      <c r="BZ1493" s="182">
        <v>0</v>
      </c>
      <c r="CA1493" s="182">
        <v>585</v>
      </c>
      <c r="CB1493" s="182">
        <v>0</v>
      </c>
      <c r="CC1493" s="182">
        <v>0</v>
      </c>
      <c r="CD1493" s="182">
        <v>165</v>
      </c>
      <c r="CE1493" s="228">
        <v>0</v>
      </c>
      <c r="CF1493" s="228">
        <v>0</v>
      </c>
      <c r="CG1493" s="113">
        <v>0</v>
      </c>
      <c r="CH1493" s="113">
        <v>0</v>
      </c>
      <c r="CI1493" s="113">
        <v>0</v>
      </c>
      <c r="CJ1493" s="113">
        <v>0</v>
      </c>
      <c r="CK1493" s="113">
        <v>0</v>
      </c>
      <c r="CL1493" s="113">
        <v>0</v>
      </c>
      <c r="CM1493" s="113">
        <v>0</v>
      </c>
      <c r="CN1493" s="185">
        <v>0</v>
      </c>
      <c r="CO1493" s="181">
        <v>750</v>
      </c>
      <c r="CP1493" s="187">
        <v>0</v>
      </c>
      <c r="CQ1493" s="173">
        <v>0</v>
      </c>
      <c r="CR1493" s="173">
        <v>8.3333333333333339</v>
      </c>
      <c r="CS1493" s="173"/>
      <c r="CT1493" s="173"/>
      <c r="CU1493" s="253">
        <v>2791</v>
      </c>
      <c r="CV1493" s="220"/>
      <c r="CW1493" s="254">
        <f t="shared" si="161"/>
        <v>750</v>
      </c>
      <c r="CX1493" s="15">
        <f t="shared" si="162"/>
        <v>0</v>
      </c>
      <c r="CY1493" s="241">
        <f t="shared" si="163"/>
        <v>0</v>
      </c>
      <c r="CZ1493" s="241" t="str">
        <f>IFERROR(ROUND(CY1493/#REF!,1),"")</f>
        <v/>
      </c>
      <c r="DA1493" s="254">
        <f t="shared" si="164"/>
        <v>750</v>
      </c>
      <c r="DB1493" s="246">
        <f t="shared" si="165"/>
        <v>0</v>
      </c>
      <c r="DC1493" s="195"/>
      <c r="DD1493" s="15" t="str">
        <f>IFERROR(#REF!-AO1493,"")</f>
        <v/>
      </c>
      <c r="DE1493" s="195"/>
      <c r="DF1493" s="266" t="str">
        <f>IFERROR(#REF!-L1493,"")</f>
        <v/>
      </c>
      <c r="DG1493" s="228" t="e">
        <f>IF(#REF!&gt;AP1493,0,1)</f>
        <v>#REF!</v>
      </c>
      <c r="DH1493" s="228">
        <f t="shared" si="166"/>
        <v>0</v>
      </c>
      <c r="DI1493" s="228">
        <f t="shared" si="167"/>
        <v>1</v>
      </c>
    </row>
    <row r="1494" spans="1:113" ht="20.25" customHeight="1" x14ac:dyDescent="0.2">
      <c r="A1494">
        <v>2022</v>
      </c>
      <c r="B1494">
        <v>3</v>
      </c>
      <c r="C1494" s="261">
        <v>44626</v>
      </c>
      <c r="D1494">
        <v>34</v>
      </c>
      <c r="E1494">
        <v>99</v>
      </c>
      <c r="F1494">
        <v>2</v>
      </c>
      <c r="G1494" s="194" t="s">
        <v>289</v>
      </c>
      <c r="H1494" s="241" t="s">
        <v>290</v>
      </c>
      <c r="I1494" s="241" t="s">
        <v>169</v>
      </c>
      <c r="J1494" s="241">
        <v>4</v>
      </c>
      <c r="K1494" s="241">
        <v>6</v>
      </c>
      <c r="L1494" s="262">
        <v>20</v>
      </c>
      <c r="M1494" s="263">
        <v>18</v>
      </c>
      <c r="N1494" s="264">
        <v>21</v>
      </c>
      <c r="O1494" s="190">
        <v>27</v>
      </c>
      <c r="P1494" s="190">
        <v>25</v>
      </c>
      <c r="Q1494" s="190">
        <v>27</v>
      </c>
      <c r="R1494" s="190">
        <v>27</v>
      </c>
      <c r="S1494" s="190"/>
      <c r="T1494" s="190">
        <v>21</v>
      </c>
      <c r="U1494" s="190">
        <v>20</v>
      </c>
      <c r="V1494" s="190">
        <v>21</v>
      </c>
      <c r="W1494" s="190">
        <v>21</v>
      </c>
      <c r="X1494" s="190"/>
      <c r="Y1494" s="172"/>
      <c r="Z1494" s="172"/>
      <c r="AA1494" s="190"/>
      <c r="AB1494" s="190"/>
      <c r="AC1494" s="190"/>
      <c r="AD1494" s="190"/>
      <c r="AE1494" s="190"/>
      <c r="AF1494" s="190"/>
      <c r="AG1494" s="190"/>
      <c r="AH1494" s="190"/>
      <c r="AI1494" s="190"/>
      <c r="AJ1494" s="190"/>
      <c r="AK1494" s="172"/>
      <c r="AL1494" s="172"/>
      <c r="AM1494" s="265">
        <v>26.5</v>
      </c>
      <c r="AN1494" s="265">
        <v>20.75</v>
      </c>
      <c r="AO1494" s="183">
        <v>140</v>
      </c>
      <c r="AP1494" s="184">
        <v>103</v>
      </c>
      <c r="AQ1494" s="182"/>
      <c r="AR1494" s="182"/>
      <c r="AS1494" s="182"/>
      <c r="AT1494" s="182"/>
      <c r="AU1494" s="182">
        <v>936</v>
      </c>
      <c r="AV1494" s="182">
        <v>5</v>
      </c>
      <c r="AW1494" s="182">
        <v>3</v>
      </c>
      <c r="AX1494" s="182">
        <v>1</v>
      </c>
      <c r="AY1494" s="182"/>
      <c r="AZ1494" s="182"/>
      <c r="BA1494" s="182"/>
      <c r="BB1494" s="182"/>
      <c r="BC1494" s="182"/>
      <c r="BD1494" s="182"/>
      <c r="BE1494" s="182"/>
      <c r="BF1494" s="182"/>
      <c r="BG1494" s="182">
        <v>1332</v>
      </c>
      <c r="BH1494" s="182"/>
      <c r="BI1494" s="182"/>
      <c r="BJ1494" s="182"/>
      <c r="BK1494" s="182"/>
      <c r="BL1494" s="182"/>
      <c r="BM1494" s="182"/>
      <c r="BN1494" s="182"/>
      <c r="BO1494" s="182"/>
      <c r="BP1494" s="182"/>
      <c r="BQ1494" s="228" t="s">
        <v>180</v>
      </c>
      <c r="BR1494" s="228" t="s">
        <v>192</v>
      </c>
      <c r="BS1494" s="228" t="s">
        <v>291</v>
      </c>
      <c r="BT1494" s="228"/>
      <c r="BU1494" s="228">
        <v>9</v>
      </c>
      <c r="BV1494" s="228" t="s">
        <v>292</v>
      </c>
      <c r="BW1494" s="228" t="s">
        <v>173</v>
      </c>
      <c r="BX1494" s="186">
        <v>0</v>
      </c>
      <c r="BY1494" s="182">
        <v>9</v>
      </c>
      <c r="BZ1494" s="182">
        <v>1.5</v>
      </c>
      <c r="CA1494" s="182">
        <v>937</v>
      </c>
      <c r="CB1494" s="182">
        <v>0</v>
      </c>
      <c r="CC1494" s="182">
        <v>0</v>
      </c>
      <c r="CD1494" s="182">
        <v>1332</v>
      </c>
      <c r="CE1494" s="228">
        <v>0</v>
      </c>
      <c r="CF1494" s="228">
        <v>0</v>
      </c>
      <c r="CG1494" s="113">
        <v>0</v>
      </c>
      <c r="CH1494" s="113">
        <v>0</v>
      </c>
      <c r="CI1494" s="113">
        <v>0</v>
      </c>
      <c r="CJ1494" s="113">
        <v>0</v>
      </c>
      <c r="CK1494" s="113">
        <v>0</v>
      </c>
      <c r="CL1494" s="113">
        <v>0</v>
      </c>
      <c r="CM1494" s="113">
        <v>0</v>
      </c>
      <c r="CN1494" s="185">
        <v>1.5</v>
      </c>
      <c r="CO1494" s="181">
        <v>2269</v>
      </c>
      <c r="CP1494" s="187">
        <v>6.6108417805200526E-4</v>
      </c>
      <c r="CQ1494" s="173">
        <v>7.4999999999999997E-2</v>
      </c>
      <c r="CR1494" s="173">
        <v>113.45</v>
      </c>
      <c r="CS1494" s="173">
        <v>7.2289156626506021E-2</v>
      </c>
      <c r="CT1494" s="173">
        <v>109.34939759036141</v>
      </c>
      <c r="CU1494" s="253">
        <v>2791</v>
      </c>
      <c r="CV1494" s="220">
        <v>-1</v>
      </c>
      <c r="CW1494" s="254">
        <f t="shared" si="161"/>
        <v>2268</v>
      </c>
      <c r="CX1494" s="15">
        <f t="shared" si="162"/>
        <v>9</v>
      </c>
      <c r="CY1494" s="241">
        <f t="shared" si="163"/>
        <v>2</v>
      </c>
      <c r="CZ1494" s="241" t="str">
        <f>IFERROR(ROUND(CY1494/#REF!,1),"")</f>
        <v/>
      </c>
      <c r="DA1494" s="254">
        <f t="shared" si="164"/>
        <v>2270</v>
      </c>
      <c r="DB1494" s="246">
        <f t="shared" si="165"/>
        <v>8.81057268722467E-4</v>
      </c>
      <c r="DC1494" s="195"/>
      <c r="DD1494" s="15" t="str">
        <f>IFERROR(#REF!-AO1494,"")</f>
        <v/>
      </c>
      <c r="DE1494" s="195"/>
      <c r="DF1494" s="266" t="str">
        <f>IFERROR(#REF!-L1494,"")</f>
        <v/>
      </c>
      <c r="DG1494" s="228" t="e">
        <f>IF(#REF!&gt;AP1494,0,1)</f>
        <v>#REF!</v>
      </c>
      <c r="DH1494" s="228">
        <f t="shared" si="166"/>
        <v>1</v>
      </c>
      <c r="DI1494" s="228">
        <f t="shared" si="167"/>
        <v>1</v>
      </c>
    </row>
    <row r="1495" spans="1:113" ht="20.25" customHeight="1" x14ac:dyDescent="0.2">
      <c r="A1495">
        <v>2022</v>
      </c>
      <c r="B1495">
        <v>3</v>
      </c>
      <c r="C1495" s="261">
        <v>44626</v>
      </c>
      <c r="D1495">
        <v>34</v>
      </c>
      <c r="E1495">
        <v>101</v>
      </c>
      <c r="F1495">
        <v>2</v>
      </c>
      <c r="G1495" s="194" t="s">
        <v>296</v>
      </c>
      <c r="H1495" s="241" t="s">
        <v>297</v>
      </c>
      <c r="I1495" s="241" t="s">
        <v>169</v>
      </c>
      <c r="J1495" s="241">
        <v>4</v>
      </c>
      <c r="K1495" s="241">
        <v>6</v>
      </c>
      <c r="L1495" s="262">
        <v>20</v>
      </c>
      <c r="M1495" s="263">
        <v>18</v>
      </c>
      <c r="N1495" s="264">
        <v>21</v>
      </c>
      <c r="O1495" s="190">
        <v>27</v>
      </c>
      <c r="P1495" s="190">
        <v>25</v>
      </c>
      <c r="Q1495" s="190">
        <v>27</v>
      </c>
      <c r="R1495" s="190">
        <v>27</v>
      </c>
      <c r="S1495" s="190"/>
      <c r="T1495" s="190">
        <v>21</v>
      </c>
      <c r="U1495" s="190">
        <v>20</v>
      </c>
      <c r="V1495" s="190">
        <v>21</v>
      </c>
      <c r="W1495" s="190">
        <v>21</v>
      </c>
      <c r="X1495" s="190"/>
      <c r="Y1495" s="172"/>
      <c r="Z1495" s="172"/>
      <c r="AA1495" s="190"/>
      <c r="AB1495" s="190"/>
      <c r="AC1495" s="190"/>
      <c r="AD1495" s="190"/>
      <c r="AE1495" s="190"/>
      <c r="AF1495" s="190"/>
      <c r="AG1495" s="190"/>
      <c r="AH1495" s="190"/>
      <c r="AI1495" s="190"/>
      <c r="AJ1495" s="190"/>
      <c r="AK1495" s="172"/>
      <c r="AL1495" s="172"/>
      <c r="AM1495" s="265">
        <v>26.5</v>
      </c>
      <c r="AN1495" s="265">
        <v>20.75</v>
      </c>
      <c r="AO1495" s="183">
        <v>140</v>
      </c>
      <c r="AP1495" s="184">
        <v>103</v>
      </c>
      <c r="AQ1495" s="182"/>
      <c r="AR1495" s="182"/>
      <c r="AS1495" s="182"/>
      <c r="AT1495" s="182"/>
      <c r="AU1495" s="182"/>
      <c r="AV1495" s="182"/>
      <c r="AW1495" s="182"/>
      <c r="AX1495" s="182"/>
      <c r="AY1495" s="182"/>
      <c r="AZ1495" s="182"/>
      <c r="BA1495" s="182"/>
      <c r="BB1495" s="182"/>
      <c r="BC1495" s="182"/>
      <c r="BD1495" s="182"/>
      <c r="BE1495" s="182"/>
      <c r="BF1495" s="182"/>
      <c r="BG1495" s="182"/>
      <c r="BH1495" s="182"/>
      <c r="BI1495" s="182"/>
      <c r="BJ1495" s="182"/>
      <c r="BK1495" s="182"/>
      <c r="BL1495" s="182"/>
      <c r="BM1495" s="182"/>
      <c r="BN1495" s="182"/>
      <c r="BO1495" s="182"/>
      <c r="BP1495" s="182"/>
      <c r="BQ1495" s="228" t="s">
        <v>180</v>
      </c>
      <c r="BR1495" s="228" t="s">
        <v>192</v>
      </c>
      <c r="BS1495" s="228" t="s">
        <v>298</v>
      </c>
      <c r="BT1495" s="228"/>
      <c r="BU1495" s="228">
        <v>9</v>
      </c>
      <c r="BV1495" s="228" t="s">
        <v>292</v>
      </c>
      <c r="BW1495" s="228" t="s">
        <v>173</v>
      </c>
      <c r="BX1495" s="186">
        <v>0</v>
      </c>
      <c r="BY1495" s="182">
        <v>0</v>
      </c>
      <c r="BZ1495" s="182">
        <v>0</v>
      </c>
      <c r="CA1495" s="182">
        <v>0</v>
      </c>
      <c r="CB1495" s="182">
        <v>0</v>
      </c>
      <c r="CC1495" s="182">
        <v>0</v>
      </c>
      <c r="CD1495" s="182">
        <v>0</v>
      </c>
      <c r="CE1495" s="228">
        <v>0</v>
      </c>
      <c r="CF1495" s="228">
        <v>0</v>
      </c>
      <c r="CG1495" s="113">
        <v>0</v>
      </c>
      <c r="CH1495" s="113">
        <v>0</v>
      </c>
      <c r="CI1495" s="113">
        <v>0</v>
      </c>
      <c r="CJ1495" s="113">
        <v>0</v>
      </c>
      <c r="CK1495" s="113">
        <v>0</v>
      </c>
      <c r="CL1495" s="113">
        <v>0</v>
      </c>
      <c r="CM1495" s="113">
        <v>0</v>
      </c>
      <c r="CN1495" s="185">
        <v>0</v>
      </c>
      <c r="CO1495" s="181">
        <v>0</v>
      </c>
      <c r="CP1495" s="187"/>
      <c r="CQ1495" s="173">
        <v>0</v>
      </c>
      <c r="CR1495" s="173">
        <v>0</v>
      </c>
      <c r="CS1495" s="173">
        <v>0</v>
      </c>
      <c r="CT1495" s="173">
        <v>0</v>
      </c>
      <c r="CU1495" s="253">
        <v>2791</v>
      </c>
      <c r="CV1495" s="220">
        <v>-1</v>
      </c>
      <c r="CW1495" s="254">
        <f t="shared" si="161"/>
        <v>0</v>
      </c>
      <c r="CX1495" s="15">
        <f t="shared" si="162"/>
        <v>0</v>
      </c>
      <c r="CY1495" s="241">
        <f t="shared" si="163"/>
        <v>0</v>
      </c>
      <c r="CZ1495" s="241" t="str">
        <f>IFERROR(ROUND(CY1495/#REF!,1),"")</f>
        <v/>
      </c>
      <c r="DA1495" s="254">
        <f t="shared" si="164"/>
        <v>0</v>
      </c>
      <c r="DB1495" s="246" t="str">
        <f t="shared" si="165"/>
        <v/>
      </c>
      <c r="DC1495" s="195"/>
      <c r="DD1495" s="15" t="str">
        <f>IFERROR(#REF!-AO1495,"")</f>
        <v/>
      </c>
      <c r="DE1495" s="195"/>
      <c r="DF1495" s="266" t="str">
        <f>IFERROR(#REF!-L1495,"")</f>
        <v/>
      </c>
      <c r="DG1495" s="228" t="e">
        <f>IF(#REF!&gt;AP1495,0,1)</f>
        <v>#REF!</v>
      </c>
      <c r="DH1495" s="228">
        <f t="shared" si="166"/>
        <v>1</v>
      </c>
      <c r="DI1495" s="228">
        <f t="shared" si="167"/>
        <v>1</v>
      </c>
    </row>
    <row r="1496" spans="1:113" ht="20.25" customHeight="1" x14ac:dyDescent="0.2">
      <c r="A1496">
        <v>2022</v>
      </c>
      <c r="B1496">
        <v>3</v>
      </c>
      <c r="C1496" s="261">
        <v>44626</v>
      </c>
      <c r="D1496">
        <v>47</v>
      </c>
      <c r="E1496">
        <v>122</v>
      </c>
      <c r="F1496">
        <v>2</v>
      </c>
      <c r="G1496" s="194" t="s">
        <v>250</v>
      </c>
      <c r="H1496" s="241" t="s">
        <v>251</v>
      </c>
      <c r="I1496" s="241" t="s">
        <v>246</v>
      </c>
      <c r="J1496" s="241">
        <v>2</v>
      </c>
      <c r="K1496" s="241">
        <v>1</v>
      </c>
      <c r="L1496" s="262">
        <v>280</v>
      </c>
      <c r="M1496" s="263">
        <v>267</v>
      </c>
      <c r="N1496" s="264">
        <v>292</v>
      </c>
      <c r="O1496" s="190"/>
      <c r="P1496" s="190"/>
      <c r="Q1496" s="190"/>
      <c r="R1496" s="190"/>
      <c r="S1496" s="190"/>
      <c r="T1496" s="190"/>
      <c r="U1496" s="190"/>
      <c r="V1496" s="190"/>
      <c r="W1496" s="190"/>
      <c r="X1496" s="190"/>
      <c r="Y1496" s="172"/>
      <c r="Z1496" s="172"/>
      <c r="AA1496" s="190"/>
      <c r="AB1496" s="190"/>
      <c r="AC1496" s="190">
        <v>368</v>
      </c>
      <c r="AD1496" s="190">
        <v>357</v>
      </c>
      <c r="AE1496" s="190">
        <v>354</v>
      </c>
      <c r="AF1496" s="190"/>
      <c r="AG1496" s="190"/>
      <c r="AH1496" s="190">
        <v>319</v>
      </c>
      <c r="AI1496" s="190">
        <v>310</v>
      </c>
      <c r="AJ1496" s="190">
        <v>290</v>
      </c>
      <c r="AK1496" s="172"/>
      <c r="AL1496" s="172">
        <v>99</v>
      </c>
      <c r="AM1496" s="265">
        <v>359.66666666666669</v>
      </c>
      <c r="AN1496" s="265">
        <v>306.33333333333331</v>
      </c>
      <c r="AO1496" s="183">
        <v>64</v>
      </c>
      <c r="AP1496" s="184">
        <v>113</v>
      </c>
      <c r="AQ1496" s="182">
        <v>72.727272727272734</v>
      </c>
      <c r="AR1496" s="182">
        <v>99</v>
      </c>
      <c r="AS1496" s="182"/>
      <c r="AT1496" s="182"/>
      <c r="AU1496" s="182"/>
      <c r="AV1496" s="182"/>
      <c r="AW1496" s="182"/>
      <c r="AX1496" s="182"/>
      <c r="AY1496" s="182"/>
      <c r="AZ1496" s="182"/>
      <c r="BA1496" s="182"/>
      <c r="BB1496" s="182"/>
      <c r="BC1496" s="182"/>
      <c r="BD1496" s="182"/>
      <c r="BE1496" s="182"/>
      <c r="BF1496" s="182"/>
      <c r="BG1496" s="182"/>
      <c r="BH1496" s="182"/>
      <c r="BI1496" s="182"/>
      <c r="BJ1496" s="182">
        <v>4</v>
      </c>
      <c r="BK1496" s="182"/>
      <c r="BL1496" s="182"/>
      <c r="BM1496" s="182"/>
      <c r="BN1496" s="182"/>
      <c r="BO1496" s="182"/>
      <c r="BP1496" s="182"/>
      <c r="BQ1496" s="228" t="s">
        <v>185</v>
      </c>
      <c r="BR1496" s="228" t="s">
        <v>247</v>
      </c>
      <c r="BS1496" s="228" t="s">
        <v>252</v>
      </c>
      <c r="BT1496" s="228" t="s">
        <v>249</v>
      </c>
      <c r="BU1496" s="228">
        <v>9</v>
      </c>
      <c r="BV1496" s="228" t="s">
        <v>253</v>
      </c>
      <c r="BW1496" s="228" t="s">
        <v>173</v>
      </c>
      <c r="BX1496" s="186">
        <v>0</v>
      </c>
      <c r="BY1496" s="182">
        <v>0</v>
      </c>
      <c r="BZ1496" s="182">
        <v>0</v>
      </c>
      <c r="CA1496" s="182">
        <v>0</v>
      </c>
      <c r="CB1496" s="182">
        <v>4</v>
      </c>
      <c r="CC1496" s="182">
        <v>4</v>
      </c>
      <c r="CD1496" s="182">
        <v>4</v>
      </c>
      <c r="CE1496" s="228">
        <v>0</v>
      </c>
      <c r="CF1496" s="228">
        <v>0</v>
      </c>
      <c r="CG1496" s="113">
        <v>4</v>
      </c>
      <c r="CH1496" s="113">
        <v>0</v>
      </c>
      <c r="CI1496" s="113">
        <v>0</v>
      </c>
      <c r="CJ1496" s="113">
        <v>0</v>
      </c>
      <c r="CK1496" s="113">
        <v>0</v>
      </c>
      <c r="CL1496" s="113">
        <v>0</v>
      </c>
      <c r="CM1496" s="113">
        <v>0</v>
      </c>
      <c r="CN1496" s="185">
        <v>4</v>
      </c>
      <c r="CO1496" s="181">
        <v>4</v>
      </c>
      <c r="CP1496" s="187">
        <v>1</v>
      </c>
      <c r="CQ1496" s="173">
        <v>1.428571428571429E-2</v>
      </c>
      <c r="CR1496" s="173">
        <v>1.428571428571429E-2</v>
      </c>
      <c r="CS1496" s="173">
        <v>1.305767138193689E-2</v>
      </c>
      <c r="CT1496" s="173">
        <v>1.305767138193689E-2</v>
      </c>
      <c r="CU1496" s="253">
        <v>2791</v>
      </c>
      <c r="CV1496" s="220">
        <v>-1</v>
      </c>
      <c r="CW1496" s="254">
        <f t="shared" si="161"/>
        <v>0</v>
      </c>
      <c r="CX1496" s="15">
        <f t="shared" si="162"/>
        <v>4</v>
      </c>
      <c r="CY1496" s="241">
        <f t="shared" si="163"/>
        <v>4</v>
      </c>
      <c r="CZ1496" s="241" t="str">
        <f>IFERROR(ROUND(CY1496/#REF!,1),"")</f>
        <v/>
      </c>
      <c r="DA1496" s="254">
        <f t="shared" si="164"/>
        <v>4</v>
      </c>
      <c r="DB1496" s="246">
        <f t="shared" si="165"/>
        <v>1</v>
      </c>
      <c r="DC1496" s="195"/>
      <c r="DD1496" s="15" t="str">
        <f>IFERROR(#REF!-AO1496,"")</f>
        <v/>
      </c>
      <c r="DE1496" s="195"/>
      <c r="DF1496" s="266" t="str">
        <f>IFERROR(#REF!-L1496,"")</f>
        <v/>
      </c>
      <c r="DG1496" s="228" t="e">
        <f>IF(#REF!&gt;AP1496,0,1)</f>
        <v>#REF!</v>
      </c>
      <c r="DH1496" s="228">
        <f t="shared" si="166"/>
        <v>1</v>
      </c>
      <c r="DI1496" s="228">
        <f t="shared" si="167"/>
        <v>0</v>
      </c>
    </row>
    <row r="1497" spans="1:113" ht="20.25" customHeight="1" x14ac:dyDescent="0.2">
      <c r="A1497">
        <v>2022</v>
      </c>
      <c r="B1497">
        <v>3</v>
      </c>
      <c r="C1497" s="261">
        <v>44626</v>
      </c>
      <c r="D1497">
        <v>384</v>
      </c>
      <c r="E1497">
        <v>556</v>
      </c>
      <c r="F1497">
        <v>2</v>
      </c>
      <c r="G1497" s="194" t="s">
        <v>202</v>
      </c>
      <c r="H1497" s="241" t="s">
        <v>203</v>
      </c>
      <c r="I1497" s="241" t="s">
        <v>169</v>
      </c>
      <c r="J1497" s="241">
        <v>1</v>
      </c>
      <c r="K1497" s="241">
        <v>6</v>
      </c>
      <c r="L1497" s="262">
        <v>1066</v>
      </c>
      <c r="M1497" s="263">
        <v>1003</v>
      </c>
      <c r="N1497" s="264">
        <v>1141</v>
      </c>
      <c r="O1497" s="190"/>
      <c r="P1497" s="190"/>
      <c r="Q1497" s="190"/>
      <c r="R1497" s="190"/>
      <c r="S1497" s="190"/>
      <c r="T1497" s="190"/>
      <c r="U1497" s="190"/>
      <c r="V1497" s="190"/>
      <c r="W1497" s="190"/>
      <c r="X1497" s="190"/>
      <c r="Y1497" s="172"/>
      <c r="Z1497" s="172"/>
      <c r="AA1497" s="190"/>
      <c r="AB1497" s="190"/>
      <c r="AC1497" s="190"/>
      <c r="AD1497" s="190"/>
      <c r="AE1497" s="190"/>
      <c r="AF1497" s="190"/>
      <c r="AG1497" s="190"/>
      <c r="AH1497" s="190"/>
      <c r="AI1497" s="190"/>
      <c r="AJ1497" s="190"/>
      <c r="AK1497" s="172"/>
      <c r="AL1497" s="172"/>
      <c r="AM1497" s="265"/>
      <c r="AN1497" s="265"/>
      <c r="AO1497" s="183">
        <v>21</v>
      </c>
      <c r="AP1497" s="184">
        <v>180</v>
      </c>
      <c r="AQ1497" s="182"/>
      <c r="AR1497" s="182"/>
      <c r="AS1497" s="182"/>
      <c r="AT1497" s="182"/>
      <c r="AU1497" s="182">
        <v>120</v>
      </c>
      <c r="AV1497" s="182"/>
      <c r="AW1497" s="182"/>
      <c r="AX1497" s="182"/>
      <c r="AY1497" s="182"/>
      <c r="AZ1497" s="182"/>
      <c r="BA1497" s="182"/>
      <c r="BB1497" s="182"/>
      <c r="BC1497" s="182"/>
      <c r="BD1497" s="182"/>
      <c r="BE1497" s="182"/>
      <c r="BF1497" s="182"/>
      <c r="BG1497" s="182"/>
      <c r="BH1497" s="182"/>
      <c r="BI1497" s="182"/>
      <c r="BJ1497" s="182"/>
      <c r="BK1497" s="182"/>
      <c r="BL1497" s="182"/>
      <c r="BM1497" s="182"/>
      <c r="BN1497" s="182"/>
      <c r="BO1497" s="182"/>
      <c r="BP1497" s="182"/>
      <c r="BQ1497" s="228" t="s">
        <v>185</v>
      </c>
      <c r="BR1497" s="228" t="s">
        <v>186</v>
      </c>
      <c r="BS1497" s="228" t="s">
        <v>204</v>
      </c>
      <c r="BT1497" s="228" t="s">
        <v>188</v>
      </c>
      <c r="BU1497" s="228">
        <v>9</v>
      </c>
      <c r="BV1497" s="228" t="s">
        <v>205</v>
      </c>
      <c r="BW1497" s="228" t="s">
        <v>173</v>
      </c>
      <c r="BX1497" s="186">
        <v>0</v>
      </c>
      <c r="BY1497" s="182">
        <v>0</v>
      </c>
      <c r="BZ1497" s="182">
        <v>0</v>
      </c>
      <c r="CA1497" s="182">
        <v>120</v>
      </c>
      <c r="CB1497" s="182">
        <v>0</v>
      </c>
      <c r="CC1497" s="182">
        <v>0</v>
      </c>
      <c r="CD1497" s="182">
        <v>0</v>
      </c>
      <c r="CE1497" s="228">
        <v>0</v>
      </c>
      <c r="CF1497" s="228">
        <v>0</v>
      </c>
      <c r="CG1497" s="113">
        <v>0</v>
      </c>
      <c r="CH1497" s="113">
        <v>0</v>
      </c>
      <c r="CI1497" s="113">
        <v>0</v>
      </c>
      <c r="CJ1497" s="113">
        <v>0</v>
      </c>
      <c r="CK1497" s="113">
        <v>0</v>
      </c>
      <c r="CL1497" s="113">
        <v>0</v>
      </c>
      <c r="CM1497" s="113">
        <v>0</v>
      </c>
      <c r="CN1497" s="185">
        <v>0</v>
      </c>
      <c r="CO1497" s="181">
        <v>120</v>
      </c>
      <c r="CP1497" s="187">
        <v>0</v>
      </c>
      <c r="CQ1497" s="173">
        <v>0</v>
      </c>
      <c r="CR1497" s="173">
        <v>0.11257035647279549</v>
      </c>
      <c r="CS1497" s="173"/>
      <c r="CT1497" s="173"/>
      <c r="CU1497" s="253">
        <v>2791</v>
      </c>
      <c r="CV1497" s="220"/>
      <c r="CW1497" s="254">
        <f t="shared" si="161"/>
        <v>120</v>
      </c>
      <c r="CX1497" s="15">
        <f t="shared" si="162"/>
        <v>0</v>
      </c>
      <c r="CY1497" s="241">
        <f t="shared" si="163"/>
        <v>0</v>
      </c>
      <c r="CZ1497" s="241" t="str">
        <f>IFERROR(ROUND(CY1497/#REF!,1),"")</f>
        <v/>
      </c>
      <c r="DA1497" s="254">
        <f t="shared" si="164"/>
        <v>120</v>
      </c>
      <c r="DB1497" s="246">
        <f t="shared" si="165"/>
        <v>0</v>
      </c>
      <c r="DC1497" s="195"/>
      <c r="DD1497" s="15" t="str">
        <f>IFERROR(#REF!-AO1497,"")</f>
        <v/>
      </c>
      <c r="DE1497" s="195"/>
      <c r="DF1497" s="266" t="str">
        <f>IFERROR(#REF!-L1497,"")</f>
        <v/>
      </c>
      <c r="DG1497" s="228" t="e">
        <f>IF(#REF!&gt;AP1497,0,1)</f>
        <v>#REF!</v>
      </c>
      <c r="DH1497" s="228">
        <f t="shared" si="166"/>
        <v>0</v>
      </c>
      <c r="DI1497" s="228">
        <f t="shared" si="167"/>
        <v>1</v>
      </c>
    </row>
    <row r="1498" spans="1:113" ht="20.25" customHeight="1" x14ac:dyDescent="0.2">
      <c r="A1498">
        <v>2022</v>
      </c>
      <c r="B1498">
        <v>3</v>
      </c>
      <c r="C1498" s="261">
        <v>44626</v>
      </c>
      <c r="D1498">
        <v>418</v>
      </c>
      <c r="E1498">
        <v>662</v>
      </c>
      <c r="F1498">
        <v>2</v>
      </c>
      <c r="G1498" s="194" t="s">
        <v>528</v>
      </c>
      <c r="H1498" s="241" t="s">
        <v>529</v>
      </c>
      <c r="I1498" s="241" t="s">
        <v>433</v>
      </c>
      <c r="J1498" s="241">
        <v>1</v>
      </c>
      <c r="K1498" s="241">
        <v>4</v>
      </c>
      <c r="L1498" s="262">
        <v>386</v>
      </c>
      <c r="M1498" s="263">
        <v>355</v>
      </c>
      <c r="N1498" s="264">
        <v>416</v>
      </c>
      <c r="O1498" s="190"/>
      <c r="P1498" s="190"/>
      <c r="Q1498" s="190">
        <v>731</v>
      </c>
      <c r="R1498" s="190">
        <v>762</v>
      </c>
      <c r="S1498" s="190">
        <v>753</v>
      </c>
      <c r="T1498" s="190"/>
      <c r="U1498" s="190"/>
      <c r="V1498" s="190">
        <v>482</v>
      </c>
      <c r="W1498" s="190">
        <v>422</v>
      </c>
      <c r="X1498" s="190">
        <v>418</v>
      </c>
      <c r="Y1498" s="172"/>
      <c r="Z1498" s="172"/>
      <c r="AA1498" s="190">
        <v>670</v>
      </c>
      <c r="AB1498" s="190">
        <v>676</v>
      </c>
      <c r="AC1498" s="190">
        <v>632</v>
      </c>
      <c r="AD1498" s="190">
        <v>627</v>
      </c>
      <c r="AE1498" s="190">
        <v>557</v>
      </c>
      <c r="AF1498" s="190">
        <v>452</v>
      </c>
      <c r="AG1498" s="190">
        <v>460</v>
      </c>
      <c r="AH1498" s="190">
        <v>444</v>
      </c>
      <c r="AI1498" s="190">
        <v>430</v>
      </c>
      <c r="AJ1498" s="190">
        <v>428</v>
      </c>
      <c r="AK1498" s="172"/>
      <c r="AL1498" s="172"/>
      <c r="AM1498" s="265">
        <v>676</v>
      </c>
      <c r="AN1498" s="265">
        <v>442</v>
      </c>
      <c r="AO1498" s="183">
        <v>21</v>
      </c>
      <c r="AP1498" s="184">
        <v>171</v>
      </c>
      <c r="AQ1498" s="182"/>
      <c r="AR1498" s="182"/>
      <c r="AS1498" s="182"/>
      <c r="AT1498" s="182"/>
      <c r="AU1498" s="182"/>
      <c r="AV1498" s="182">
        <v>4</v>
      </c>
      <c r="AW1498" s="182">
        <v>4</v>
      </c>
      <c r="AX1498" s="182">
        <v>2</v>
      </c>
      <c r="AY1498" s="182"/>
      <c r="AZ1498" s="182"/>
      <c r="BA1498" s="182"/>
      <c r="BB1498" s="182"/>
      <c r="BC1498" s="182"/>
      <c r="BD1498" s="182"/>
      <c r="BE1498" s="182"/>
      <c r="BF1498" s="182"/>
      <c r="BG1498" s="182"/>
      <c r="BH1498" s="182">
        <v>2</v>
      </c>
      <c r="BI1498" s="182"/>
      <c r="BJ1498" s="182">
        <v>6</v>
      </c>
      <c r="BK1498" s="182"/>
      <c r="BL1498" s="182"/>
      <c r="BM1498" s="182"/>
      <c r="BN1498" s="182"/>
      <c r="BO1498" s="182"/>
      <c r="BP1498" s="182"/>
      <c r="BQ1498" s="228" t="s">
        <v>434</v>
      </c>
      <c r="BR1498" s="228" t="s">
        <v>435</v>
      </c>
      <c r="BS1498" s="228"/>
      <c r="BT1498" s="228"/>
      <c r="BU1498" s="228">
        <v>9</v>
      </c>
      <c r="BV1498" s="228" t="s">
        <v>436</v>
      </c>
      <c r="BW1498" s="228" t="s">
        <v>173</v>
      </c>
      <c r="BX1498" s="186">
        <v>0</v>
      </c>
      <c r="BY1498" s="182">
        <v>10</v>
      </c>
      <c r="BZ1498" s="182">
        <v>2.5</v>
      </c>
      <c r="CA1498" s="182">
        <v>2</v>
      </c>
      <c r="CB1498" s="182">
        <v>8</v>
      </c>
      <c r="CC1498" s="182">
        <v>2</v>
      </c>
      <c r="CD1498" s="182">
        <v>2</v>
      </c>
      <c r="CE1498" s="228">
        <v>1</v>
      </c>
      <c r="CF1498" s="228">
        <v>1</v>
      </c>
      <c r="CG1498" s="113">
        <v>2</v>
      </c>
      <c r="CH1498" s="113">
        <v>0</v>
      </c>
      <c r="CI1498" s="113">
        <v>0</v>
      </c>
      <c r="CJ1498" s="113">
        <v>0</v>
      </c>
      <c r="CK1498" s="113">
        <v>0</v>
      </c>
      <c r="CL1498" s="113">
        <v>0</v>
      </c>
      <c r="CM1498" s="113">
        <v>0</v>
      </c>
      <c r="CN1498" s="185">
        <v>4.5</v>
      </c>
      <c r="CO1498" s="181">
        <v>4</v>
      </c>
      <c r="CP1498" s="187">
        <v>1.125</v>
      </c>
      <c r="CQ1498" s="173">
        <v>1.16580310880829E-2</v>
      </c>
      <c r="CR1498" s="173">
        <v>1.036269430051814E-2</v>
      </c>
      <c r="CS1498" s="173">
        <v>1.0180995475113121E-2</v>
      </c>
      <c r="CT1498" s="173">
        <v>9.0497737556561094E-3</v>
      </c>
      <c r="CU1498" s="253">
        <v>2791</v>
      </c>
      <c r="CV1498" s="220">
        <v>-1</v>
      </c>
      <c r="CW1498" s="254">
        <f t="shared" si="161"/>
        <v>0</v>
      </c>
      <c r="CX1498" s="15">
        <f t="shared" si="162"/>
        <v>18</v>
      </c>
      <c r="CY1498" s="241">
        <f t="shared" si="163"/>
        <v>5</v>
      </c>
      <c r="CZ1498" s="241" t="str">
        <f>IFERROR(ROUND(CY1498/#REF!,1),"")</f>
        <v/>
      </c>
      <c r="DA1498" s="254">
        <f t="shared" si="164"/>
        <v>5</v>
      </c>
      <c r="DB1498" s="246">
        <f t="shared" si="165"/>
        <v>1</v>
      </c>
      <c r="DC1498" s="195"/>
      <c r="DD1498" s="15" t="str">
        <f>IFERROR(#REF!-AO1498,"")</f>
        <v/>
      </c>
      <c r="DE1498" s="195"/>
      <c r="DF1498" s="266" t="str">
        <f>IFERROR(#REF!-L1498,"")</f>
        <v/>
      </c>
      <c r="DG1498" s="228" t="e">
        <f>IF(#REF!&gt;AP1498,0,1)</f>
        <v>#REF!</v>
      </c>
      <c r="DH1498" s="228">
        <f t="shared" si="166"/>
        <v>1</v>
      </c>
      <c r="DI1498" s="228">
        <f t="shared" si="167"/>
        <v>0</v>
      </c>
    </row>
    <row r="1499" spans="1:113" ht="20.25" customHeight="1" x14ac:dyDescent="0.2">
      <c r="A1499">
        <v>2022</v>
      </c>
      <c r="B1499">
        <v>3</v>
      </c>
      <c r="C1499" s="261">
        <v>44626</v>
      </c>
      <c r="D1499">
        <v>418</v>
      </c>
      <c r="E1499">
        <v>663</v>
      </c>
      <c r="F1499">
        <v>2</v>
      </c>
      <c r="G1499" s="194" t="s">
        <v>530</v>
      </c>
      <c r="H1499" s="241" t="s">
        <v>531</v>
      </c>
      <c r="I1499" s="241" t="s">
        <v>433</v>
      </c>
      <c r="J1499" s="241">
        <v>1</v>
      </c>
      <c r="K1499" s="241">
        <v>4</v>
      </c>
      <c r="L1499" s="262">
        <v>341</v>
      </c>
      <c r="M1499" s="263">
        <v>313</v>
      </c>
      <c r="N1499" s="264">
        <v>368</v>
      </c>
      <c r="O1499" s="190"/>
      <c r="P1499" s="190"/>
      <c r="Q1499" s="190">
        <v>631</v>
      </c>
      <c r="R1499" s="190">
        <v>645</v>
      </c>
      <c r="S1499" s="190">
        <v>638</v>
      </c>
      <c r="T1499" s="190"/>
      <c r="U1499" s="190"/>
      <c r="V1499" s="190">
        <v>482</v>
      </c>
      <c r="W1499" s="190">
        <v>390</v>
      </c>
      <c r="X1499" s="190">
        <v>380</v>
      </c>
      <c r="Y1499" s="172"/>
      <c r="Z1499" s="172"/>
      <c r="AA1499" s="190">
        <v>604</v>
      </c>
      <c r="AB1499" s="190">
        <v>606</v>
      </c>
      <c r="AC1499" s="190">
        <v>585</v>
      </c>
      <c r="AD1499" s="190">
        <v>572</v>
      </c>
      <c r="AE1499" s="190">
        <v>525</v>
      </c>
      <c r="AF1499" s="190">
        <v>428</v>
      </c>
      <c r="AG1499" s="190">
        <v>422</v>
      </c>
      <c r="AH1499" s="190">
        <v>425</v>
      </c>
      <c r="AI1499" s="190">
        <v>432</v>
      </c>
      <c r="AJ1499" s="190">
        <v>415</v>
      </c>
      <c r="AK1499" s="172"/>
      <c r="AL1499" s="172"/>
      <c r="AM1499" s="265">
        <v>600.75</v>
      </c>
      <c r="AN1499" s="265">
        <v>421.75</v>
      </c>
      <c r="AO1499" s="183">
        <v>21</v>
      </c>
      <c r="AP1499" s="184">
        <v>171</v>
      </c>
      <c r="AQ1499" s="182"/>
      <c r="AR1499" s="182"/>
      <c r="AS1499" s="182"/>
      <c r="AT1499" s="182"/>
      <c r="AU1499" s="182"/>
      <c r="AV1499" s="182"/>
      <c r="AW1499" s="182"/>
      <c r="AX1499" s="182"/>
      <c r="AY1499" s="182"/>
      <c r="AZ1499" s="182"/>
      <c r="BA1499" s="182"/>
      <c r="BB1499" s="182"/>
      <c r="BC1499" s="182"/>
      <c r="BD1499" s="182"/>
      <c r="BE1499" s="182"/>
      <c r="BF1499" s="182"/>
      <c r="BG1499" s="182"/>
      <c r="BH1499" s="182"/>
      <c r="BI1499" s="182"/>
      <c r="BJ1499" s="182"/>
      <c r="BK1499" s="182"/>
      <c r="BL1499" s="182"/>
      <c r="BM1499" s="182"/>
      <c r="BN1499" s="182"/>
      <c r="BO1499" s="182"/>
      <c r="BP1499" s="182"/>
      <c r="BQ1499" s="228" t="s">
        <v>434</v>
      </c>
      <c r="BR1499" s="228" t="s">
        <v>435</v>
      </c>
      <c r="BS1499" s="228"/>
      <c r="BT1499" s="228"/>
      <c r="BU1499" s="228">
        <v>9</v>
      </c>
      <c r="BV1499" s="228" t="s">
        <v>436</v>
      </c>
      <c r="BW1499" s="228" t="s">
        <v>173</v>
      </c>
      <c r="BX1499" s="186">
        <v>0</v>
      </c>
      <c r="BY1499" s="182">
        <v>0</v>
      </c>
      <c r="BZ1499" s="182">
        <v>0</v>
      </c>
      <c r="CA1499" s="182">
        <v>0</v>
      </c>
      <c r="CB1499" s="182">
        <v>0</v>
      </c>
      <c r="CC1499" s="182">
        <v>0</v>
      </c>
      <c r="CD1499" s="182">
        <v>0</v>
      </c>
      <c r="CE1499" s="228">
        <v>0</v>
      </c>
      <c r="CF1499" s="228">
        <v>0</v>
      </c>
      <c r="CG1499" s="113">
        <v>0</v>
      </c>
      <c r="CH1499" s="113">
        <v>0</v>
      </c>
      <c r="CI1499" s="113">
        <v>0</v>
      </c>
      <c r="CJ1499" s="113">
        <v>0</v>
      </c>
      <c r="CK1499" s="113">
        <v>0</v>
      </c>
      <c r="CL1499" s="113">
        <v>0</v>
      </c>
      <c r="CM1499" s="113">
        <v>0</v>
      </c>
      <c r="CN1499" s="185">
        <v>0</v>
      </c>
      <c r="CO1499" s="181">
        <v>0</v>
      </c>
      <c r="CP1499" s="187"/>
      <c r="CQ1499" s="173">
        <v>0</v>
      </c>
      <c r="CR1499" s="173">
        <v>0</v>
      </c>
      <c r="CS1499" s="173">
        <v>0</v>
      </c>
      <c r="CT1499" s="173">
        <v>0</v>
      </c>
      <c r="CU1499" s="253">
        <v>2791</v>
      </c>
      <c r="CV1499" s="220">
        <v>-1</v>
      </c>
      <c r="CW1499" s="254">
        <f t="shared" si="161"/>
        <v>0</v>
      </c>
      <c r="CX1499" s="15">
        <f t="shared" si="162"/>
        <v>0</v>
      </c>
      <c r="CY1499" s="241">
        <f t="shared" si="163"/>
        <v>0</v>
      </c>
      <c r="CZ1499" s="241" t="str">
        <f>IFERROR(ROUND(CY1499/#REF!,1),"")</f>
        <v/>
      </c>
      <c r="DA1499" s="254">
        <f t="shared" si="164"/>
        <v>0</v>
      </c>
      <c r="DB1499" s="246" t="str">
        <f t="shared" si="165"/>
        <v/>
      </c>
      <c r="DC1499" s="195"/>
      <c r="DD1499" s="15" t="str">
        <f>IFERROR(#REF!-AO1499,"")</f>
        <v/>
      </c>
      <c r="DE1499" s="195"/>
      <c r="DF1499" s="266" t="str">
        <f>IFERROR(#REF!-L1499,"")</f>
        <v/>
      </c>
      <c r="DG1499" s="228" t="e">
        <f>IF(#REF!&gt;AP1499,0,1)</f>
        <v>#REF!</v>
      </c>
      <c r="DH1499" s="228">
        <f t="shared" si="166"/>
        <v>1</v>
      </c>
      <c r="DI1499" s="228">
        <f t="shared" si="167"/>
        <v>0</v>
      </c>
    </row>
    <row r="1500" spans="1:113" ht="20.25" customHeight="1" x14ac:dyDescent="0.2">
      <c r="A1500">
        <v>2022</v>
      </c>
      <c r="B1500">
        <v>3</v>
      </c>
      <c r="C1500" s="261">
        <v>44626</v>
      </c>
      <c r="D1500">
        <v>418</v>
      </c>
      <c r="E1500">
        <v>664</v>
      </c>
      <c r="F1500">
        <v>2</v>
      </c>
      <c r="G1500" s="194" t="s">
        <v>532</v>
      </c>
      <c r="H1500" s="241" t="s">
        <v>533</v>
      </c>
      <c r="I1500" s="241" t="s">
        <v>433</v>
      </c>
      <c r="J1500" s="241">
        <v>1</v>
      </c>
      <c r="K1500" s="241">
        <v>4</v>
      </c>
      <c r="L1500" s="262">
        <v>110</v>
      </c>
      <c r="M1500" s="263">
        <v>101</v>
      </c>
      <c r="N1500" s="264">
        <v>118</v>
      </c>
      <c r="O1500" s="190"/>
      <c r="P1500" s="190"/>
      <c r="Q1500" s="190">
        <v>156</v>
      </c>
      <c r="R1500" s="190">
        <v>174</v>
      </c>
      <c r="S1500" s="190">
        <v>169</v>
      </c>
      <c r="T1500" s="190"/>
      <c r="U1500" s="190"/>
      <c r="V1500" s="190">
        <v>117</v>
      </c>
      <c r="W1500" s="190">
        <v>130</v>
      </c>
      <c r="X1500" s="190">
        <v>124</v>
      </c>
      <c r="Y1500" s="172"/>
      <c r="Z1500" s="172"/>
      <c r="AA1500" s="190">
        <v>158</v>
      </c>
      <c r="AB1500" s="190">
        <v>201</v>
      </c>
      <c r="AC1500" s="190">
        <v>178</v>
      </c>
      <c r="AD1500" s="190">
        <v>180</v>
      </c>
      <c r="AE1500" s="190">
        <v>171</v>
      </c>
      <c r="AF1500" s="190">
        <v>120</v>
      </c>
      <c r="AG1500" s="190">
        <v>144</v>
      </c>
      <c r="AH1500" s="190">
        <v>132</v>
      </c>
      <c r="AI1500" s="190">
        <v>137</v>
      </c>
      <c r="AJ1500" s="190">
        <v>132</v>
      </c>
      <c r="AK1500" s="172"/>
      <c r="AL1500" s="172"/>
      <c r="AM1500" s="265">
        <v>173.375</v>
      </c>
      <c r="AN1500" s="265">
        <v>129.5</v>
      </c>
      <c r="AO1500" s="183">
        <v>21</v>
      </c>
      <c r="AP1500" s="184">
        <v>171</v>
      </c>
      <c r="AQ1500" s="182"/>
      <c r="AR1500" s="182"/>
      <c r="AS1500" s="182"/>
      <c r="AT1500" s="182"/>
      <c r="AU1500" s="182"/>
      <c r="AV1500" s="182"/>
      <c r="AW1500" s="182"/>
      <c r="AX1500" s="182"/>
      <c r="AY1500" s="182"/>
      <c r="AZ1500" s="182"/>
      <c r="BA1500" s="182"/>
      <c r="BB1500" s="182"/>
      <c r="BC1500" s="182"/>
      <c r="BD1500" s="182"/>
      <c r="BE1500" s="182"/>
      <c r="BF1500" s="182"/>
      <c r="BG1500" s="182"/>
      <c r="BH1500" s="182"/>
      <c r="BI1500" s="182"/>
      <c r="BJ1500" s="182"/>
      <c r="BK1500" s="182"/>
      <c r="BL1500" s="182"/>
      <c r="BM1500" s="182"/>
      <c r="BN1500" s="182"/>
      <c r="BO1500" s="182"/>
      <c r="BP1500" s="182"/>
      <c r="BQ1500" s="228" t="s">
        <v>434</v>
      </c>
      <c r="BR1500" s="228" t="s">
        <v>435</v>
      </c>
      <c r="BS1500" s="228"/>
      <c r="BT1500" s="228"/>
      <c r="BU1500" s="228">
        <v>9</v>
      </c>
      <c r="BV1500" s="228" t="s">
        <v>436</v>
      </c>
      <c r="BW1500" s="228" t="s">
        <v>173</v>
      </c>
      <c r="BX1500" s="186">
        <v>0</v>
      </c>
      <c r="BY1500" s="182">
        <v>0</v>
      </c>
      <c r="BZ1500" s="182">
        <v>0</v>
      </c>
      <c r="CA1500" s="182">
        <v>0</v>
      </c>
      <c r="CB1500" s="182">
        <v>0</v>
      </c>
      <c r="CC1500" s="182">
        <v>0</v>
      </c>
      <c r="CD1500" s="182">
        <v>0</v>
      </c>
      <c r="CE1500" s="228">
        <v>0</v>
      </c>
      <c r="CF1500" s="228">
        <v>0</v>
      </c>
      <c r="CG1500" s="113">
        <v>0</v>
      </c>
      <c r="CH1500" s="113">
        <v>0</v>
      </c>
      <c r="CI1500" s="113">
        <v>0</v>
      </c>
      <c r="CJ1500" s="113">
        <v>0</v>
      </c>
      <c r="CK1500" s="113">
        <v>0</v>
      </c>
      <c r="CL1500" s="113">
        <v>0</v>
      </c>
      <c r="CM1500" s="113">
        <v>0</v>
      </c>
      <c r="CN1500" s="185">
        <v>0</v>
      </c>
      <c r="CO1500" s="181">
        <v>0</v>
      </c>
      <c r="CP1500" s="187"/>
      <c r="CQ1500" s="173">
        <v>0</v>
      </c>
      <c r="CR1500" s="173">
        <v>0</v>
      </c>
      <c r="CS1500" s="173">
        <v>0</v>
      </c>
      <c r="CT1500" s="173">
        <v>0</v>
      </c>
      <c r="CU1500" s="253">
        <v>2791</v>
      </c>
      <c r="CV1500" s="220">
        <v>-1</v>
      </c>
      <c r="CW1500" s="254">
        <f t="shared" si="161"/>
        <v>0</v>
      </c>
      <c r="CX1500" s="15">
        <f t="shared" si="162"/>
        <v>0</v>
      </c>
      <c r="CY1500" s="241">
        <f t="shared" si="163"/>
        <v>0</v>
      </c>
      <c r="CZ1500" s="241" t="str">
        <f>IFERROR(ROUND(CY1500/#REF!,1),"")</f>
        <v/>
      </c>
      <c r="DA1500" s="254">
        <f t="shared" si="164"/>
        <v>0</v>
      </c>
      <c r="DB1500" s="246" t="str">
        <f t="shared" si="165"/>
        <v/>
      </c>
      <c r="DC1500" s="195"/>
      <c r="DD1500" s="15" t="str">
        <f>IFERROR(#REF!-AO1500,"")</f>
        <v/>
      </c>
      <c r="DE1500" s="195"/>
      <c r="DF1500" s="266" t="str">
        <f>IFERROR(#REF!-L1500,"")</f>
        <v/>
      </c>
      <c r="DG1500" s="228" t="e">
        <f>IF(#REF!&gt;AP1500,0,1)</f>
        <v>#REF!</v>
      </c>
      <c r="DH1500" s="228">
        <f t="shared" si="166"/>
        <v>1</v>
      </c>
      <c r="DI1500" s="228">
        <f t="shared" si="167"/>
        <v>0</v>
      </c>
    </row>
    <row r="1501" spans="1:113" ht="20.25" customHeight="1" x14ac:dyDescent="0.2">
      <c r="A1501">
        <v>2022</v>
      </c>
      <c r="B1501">
        <v>3</v>
      </c>
      <c r="C1501" s="261">
        <v>44626</v>
      </c>
      <c r="D1501">
        <v>418</v>
      </c>
      <c r="E1501">
        <v>665</v>
      </c>
      <c r="F1501">
        <v>2</v>
      </c>
      <c r="G1501" s="194" t="s">
        <v>431</v>
      </c>
      <c r="H1501" s="241" t="s">
        <v>432</v>
      </c>
      <c r="I1501" s="241" t="s">
        <v>433</v>
      </c>
      <c r="J1501" s="241">
        <v>1</v>
      </c>
      <c r="K1501" s="241">
        <v>4</v>
      </c>
      <c r="L1501" s="262">
        <v>110</v>
      </c>
      <c r="M1501" s="263">
        <v>101</v>
      </c>
      <c r="N1501" s="264">
        <v>118</v>
      </c>
      <c r="O1501" s="190"/>
      <c r="P1501" s="190"/>
      <c r="Q1501" s="190">
        <v>156</v>
      </c>
      <c r="R1501" s="190">
        <v>174</v>
      </c>
      <c r="S1501" s="190">
        <v>169</v>
      </c>
      <c r="T1501" s="190"/>
      <c r="U1501" s="190"/>
      <c r="V1501" s="190">
        <v>117</v>
      </c>
      <c r="W1501" s="190">
        <v>130</v>
      </c>
      <c r="X1501" s="190">
        <v>124</v>
      </c>
      <c r="Y1501" s="172"/>
      <c r="Z1501" s="172"/>
      <c r="AA1501" s="190">
        <v>158</v>
      </c>
      <c r="AB1501" s="190">
        <v>201</v>
      </c>
      <c r="AC1501" s="190">
        <v>178</v>
      </c>
      <c r="AD1501" s="190">
        <v>180</v>
      </c>
      <c r="AE1501" s="190">
        <v>171</v>
      </c>
      <c r="AF1501" s="190">
        <v>120</v>
      </c>
      <c r="AG1501" s="190">
        <v>144</v>
      </c>
      <c r="AH1501" s="190">
        <v>178</v>
      </c>
      <c r="AI1501" s="190">
        <v>180</v>
      </c>
      <c r="AJ1501" s="190">
        <v>171</v>
      </c>
      <c r="AK1501" s="172"/>
      <c r="AL1501" s="172"/>
      <c r="AM1501" s="265">
        <v>173.375</v>
      </c>
      <c r="AN1501" s="265">
        <v>145.5</v>
      </c>
      <c r="AO1501" s="183">
        <v>21</v>
      </c>
      <c r="AP1501" s="184">
        <v>171</v>
      </c>
      <c r="AQ1501" s="182"/>
      <c r="AR1501" s="182"/>
      <c r="AS1501" s="182"/>
      <c r="AT1501" s="182"/>
      <c r="AU1501" s="182"/>
      <c r="AV1501" s="182"/>
      <c r="AW1501" s="182"/>
      <c r="AX1501" s="182"/>
      <c r="AY1501" s="182"/>
      <c r="AZ1501" s="182"/>
      <c r="BA1501" s="182"/>
      <c r="BB1501" s="182"/>
      <c r="BC1501" s="182"/>
      <c r="BD1501" s="182"/>
      <c r="BE1501" s="182"/>
      <c r="BF1501" s="182"/>
      <c r="BG1501" s="182"/>
      <c r="BH1501" s="182"/>
      <c r="BI1501" s="182"/>
      <c r="BJ1501" s="182"/>
      <c r="BK1501" s="182"/>
      <c r="BL1501" s="182"/>
      <c r="BM1501" s="182"/>
      <c r="BN1501" s="182"/>
      <c r="BO1501" s="182"/>
      <c r="BP1501" s="182"/>
      <c r="BQ1501" s="228" t="s">
        <v>434</v>
      </c>
      <c r="BR1501" s="228" t="s">
        <v>435</v>
      </c>
      <c r="BS1501" s="228"/>
      <c r="BT1501" s="228"/>
      <c r="BU1501" s="228">
        <v>9</v>
      </c>
      <c r="BV1501" s="228" t="s">
        <v>436</v>
      </c>
      <c r="BW1501" s="228" t="s">
        <v>173</v>
      </c>
      <c r="BX1501" s="186">
        <v>0</v>
      </c>
      <c r="BY1501" s="182">
        <v>0</v>
      </c>
      <c r="BZ1501" s="182">
        <v>0</v>
      </c>
      <c r="CA1501" s="182">
        <v>0</v>
      </c>
      <c r="CB1501" s="182">
        <v>0</v>
      </c>
      <c r="CC1501" s="182">
        <v>0</v>
      </c>
      <c r="CD1501" s="182">
        <v>0</v>
      </c>
      <c r="CE1501" s="228">
        <v>0</v>
      </c>
      <c r="CF1501" s="228">
        <v>0</v>
      </c>
      <c r="CG1501" s="113">
        <v>0</v>
      </c>
      <c r="CH1501" s="113">
        <v>0</v>
      </c>
      <c r="CI1501" s="113">
        <v>0</v>
      </c>
      <c r="CJ1501" s="113">
        <v>0</v>
      </c>
      <c r="CK1501" s="113">
        <v>0</v>
      </c>
      <c r="CL1501" s="113">
        <v>0</v>
      </c>
      <c r="CM1501" s="113">
        <v>0</v>
      </c>
      <c r="CN1501" s="185">
        <v>0</v>
      </c>
      <c r="CO1501" s="181">
        <v>0</v>
      </c>
      <c r="CP1501" s="187"/>
      <c r="CQ1501" s="173">
        <v>0</v>
      </c>
      <c r="CR1501" s="173">
        <v>0</v>
      </c>
      <c r="CS1501" s="173">
        <v>0</v>
      </c>
      <c r="CT1501" s="173">
        <v>0</v>
      </c>
      <c r="CU1501" s="253">
        <v>2791</v>
      </c>
      <c r="CV1501" s="220">
        <v>-1</v>
      </c>
      <c r="CW1501" s="254">
        <f t="shared" si="161"/>
        <v>0</v>
      </c>
      <c r="CX1501" s="15">
        <f t="shared" si="162"/>
        <v>0</v>
      </c>
      <c r="CY1501" s="241">
        <f t="shared" si="163"/>
        <v>0</v>
      </c>
      <c r="CZ1501" s="241" t="str">
        <f>IFERROR(ROUND(CY1501/#REF!,1),"")</f>
        <v/>
      </c>
      <c r="DA1501" s="254">
        <f t="shared" si="164"/>
        <v>0</v>
      </c>
      <c r="DB1501" s="246" t="str">
        <f t="shared" si="165"/>
        <v/>
      </c>
      <c r="DC1501" s="195"/>
      <c r="DD1501" s="15" t="str">
        <f>IFERROR(#REF!-AO1501,"")</f>
        <v/>
      </c>
      <c r="DE1501" s="195"/>
      <c r="DF1501" s="266" t="str">
        <f>IFERROR(#REF!-L1501,"")</f>
        <v/>
      </c>
      <c r="DG1501" s="228" t="e">
        <f>IF(#REF!&gt;AP1501,0,1)</f>
        <v>#REF!</v>
      </c>
      <c r="DH1501" s="228">
        <f t="shared" si="166"/>
        <v>1</v>
      </c>
      <c r="DI1501" s="228">
        <f t="shared" si="167"/>
        <v>0</v>
      </c>
    </row>
    <row r="1502" spans="1:113" ht="20.25" customHeight="1" x14ac:dyDescent="0.2">
      <c r="A1502">
        <v>2022</v>
      </c>
      <c r="B1502">
        <v>3</v>
      </c>
      <c r="C1502" s="261">
        <v>44626</v>
      </c>
      <c r="D1502">
        <v>375</v>
      </c>
      <c r="E1502">
        <v>437</v>
      </c>
      <c r="F1502">
        <v>3</v>
      </c>
      <c r="G1502" s="194" t="s">
        <v>282</v>
      </c>
      <c r="H1502" s="241" t="s">
        <v>283</v>
      </c>
      <c r="I1502" s="241" t="s">
        <v>169</v>
      </c>
      <c r="J1502" s="241">
        <v>4</v>
      </c>
      <c r="K1502" s="241">
        <v>2</v>
      </c>
      <c r="L1502" s="262">
        <v>168</v>
      </c>
      <c r="M1502" s="263">
        <v>158</v>
      </c>
      <c r="N1502" s="264">
        <v>179</v>
      </c>
      <c r="O1502" s="190">
        <v>295</v>
      </c>
      <c r="P1502" s="190">
        <v>288</v>
      </c>
      <c r="Q1502" s="190">
        <v>283</v>
      </c>
      <c r="R1502" s="190">
        <v>292</v>
      </c>
      <c r="S1502" s="190">
        <v>293</v>
      </c>
      <c r="T1502" s="190">
        <v>176</v>
      </c>
      <c r="U1502" s="190">
        <v>171</v>
      </c>
      <c r="V1502" s="190">
        <v>171</v>
      </c>
      <c r="W1502" s="190">
        <v>175</v>
      </c>
      <c r="X1502" s="190">
        <v>175</v>
      </c>
      <c r="Y1502" s="172">
        <v>116</v>
      </c>
      <c r="Z1502" s="172">
        <v>122</v>
      </c>
      <c r="AA1502" s="190">
        <v>299</v>
      </c>
      <c r="AB1502" s="190">
        <v>256</v>
      </c>
      <c r="AC1502" s="190">
        <v>265</v>
      </c>
      <c r="AD1502" s="190">
        <v>275</v>
      </c>
      <c r="AE1502" s="190">
        <v>255</v>
      </c>
      <c r="AF1502" s="190">
        <v>190</v>
      </c>
      <c r="AG1502" s="190">
        <v>191</v>
      </c>
      <c r="AH1502" s="190">
        <v>178</v>
      </c>
      <c r="AI1502" s="190">
        <v>185</v>
      </c>
      <c r="AJ1502" s="190">
        <v>192</v>
      </c>
      <c r="AK1502" s="172">
        <v>121</v>
      </c>
      <c r="AL1502" s="172">
        <v>121</v>
      </c>
      <c r="AM1502" s="265">
        <v>280.10000000000002</v>
      </c>
      <c r="AN1502" s="265">
        <v>180.4</v>
      </c>
      <c r="AO1502" s="183">
        <v>120</v>
      </c>
      <c r="AP1502" s="184">
        <v>120</v>
      </c>
      <c r="AQ1502" s="182">
        <v>120</v>
      </c>
      <c r="AR1502" s="182">
        <v>120</v>
      </c>
      <c r="AS1502" s="182"/>
      <c r="AT1502" s="182"/>
      <c r="AU1502" s="182">
        <v>1325</v>
      </c>
      <c r="AV1502" s="182">
        <v>7</v>
      </c>
      <c r="AW1502" s="182">
        <v>8</v>
      </c>
      <c r="AX1502" s="182">
        <v>5</v>
      </c>
      <c r="AY1502" s="182"/>
      <c r="AZ1502" s="182"/>
      <c r="BA1502" s="182"/>
      <c r="BB1502" s="182"/>
      <c r="BC1502" s="182"/>
      <c r="BD1502" s="182"/>
      <c r="BE1502" s="182"/>
      <c r="BF1502" s="182"/>
      <c r="BG1502" s="182">
        <v>1775</v>
      </c>
      <c r="BH1502" s="182">
        <v>2</v>
      </c>
      <c r="BI1502" s="182">
        <v>4</v>
      </c>
      <c r="BJ1502" s="182">
        <v>5</v>
      </c>
      <c r="BK1502" s="182"/>
      <c r="BL1502" s="182"/>
      <c r="BM1502" s="182"/>
      <c r="BN1502" s="182"/>
      <c r="BO1502" s="182"/>
      <c r="BP1502" s="182"/>
      <c r="BQ1502" s="228" t="s">
        <v>185</v>
      </c>
      <c r="BR1502" s="228" t="s">
        <v>186</v>
      </c>
      <c r="BS1502" s="228" t="s">
        <v>284</v>
      </c>
      <c r="BT1502" s="228" t="s">
        <v>188</v>
      </c>
      <c r="BU1502" s="228">
        <v>9</v>
      </c>
      <c r="BV1502" s="228" t="s">
        <v>285</v>
      </c>
      <c r="BW1502" s="228" t="s">
        <v>173</v>
      </c>
      <c r="BX1502" s="186">
        <v>0</v>
      </c>
      <c r="BY1502" s="182">
        <v>20</v>
      </c>
      <c r="BZ1502" s="182">
        <v>10</v>
      </c>
      <c r="CA1502" s="182">
        <v>1335</v>
      </c>
      <c r="CB1502" s="182">
        <v>11</v>
      </c>
      <c r="CC1502" s="182">
        <v>5.5</v>
      </c>
      <c r="CD1502" s="182">
        <v>1780</v>
      </c>
      <c r="CE1502" s="228">
        <v>4</v>
      </c>
      <c r="CF1502" s="228">
        <v>6</v>
      </c>
      <c r="CG1502" s="113">
        <v>5</v>
      </c>
      <c r="CH1502" s="113">
        <v>0</v>
      </c>
      <c r="CI1502" s="113">
        <v>0</v>
      </c>
      <c r="CJ1502" s="113">
        <v>0</v>
      </c>
      <c r="CK1502" s="113">
        <v>0</v>
      </c>
      <c r="CL1502" s="113">
        <v>0</v>
      </c>
      <c r="CM1502" s="113">
        <v>0</v>
      </c>
      <c r="CN1502" s="185">
        <v>15.5</v>
      </c>
      <c r="CO1502" s="181">
        <v>3115</v>
      </c>
      <c r="CP1502" s="187">
        <v>4.9759229534510436E-3</v>
      </c>
      <c r="CQ1502" s="173">
        <v>9.2261904761904767E-2</v>
      </c>
      <c r="CR1502" s="173">
        <v>18.541666666666671</v>
      </c>
      <c r="CS1502" s="173">
        <v>8.592017738359202E-2</v>
      </c>
      <c r="CT1502" s="173">
        <v>17.267184035476721</v>
      </c>
      <c r="CU1502" s="253">
        <v>2791</v>
      </c>
      <c r="CV1502" s="220">
        <v>-1</v>
      </c>
      <c r="CW1502" s="254">
        <f t="shared" si="161"/>
        <v>3100</v>
      </c>
      <c r="CX1502" s="15">
        <f t="shared" si="162"/>
        <v>31</v>
      </c>
      <c r="CY1502" s="241">
        <f t="shared" si="163"/>
        <v>16</v>
      </c>
      <c r="CZ1502" s="241" t="str">
        <f>IFERROR(ROUND(CY1502/#REF!,1),"")</f>
        <v/>
      </c>
      <c r="DA1502" s="254">
        <f t="shared" si="164"/>
        <v>3116</v>
      </c>
      <c r="DB1502" s="246">
        <f t="shared" si="165"/>
        <v>5.1347881899871627E-3</v>
      </c>
      <c r="DC1502" s="195"/>
      <c r="DD1502" s="15" t="str">
        <f>IFERROR(#REF!-AO1502,"")</f>
        <v/>
      </c>
      <c r="DE1502" s="195"/>
      <c r="DF1502" s="266" t="str">
        <f>IFERROR(#REF!-L1502,"")</f>
        <v/>
      </c>
      <c r="DG1502" s="228" t="e">
        <f>IF(#REF!&gt;AP1502,0,1)</f>
        <v>#REF!</v>
      </c>
      <c r="DH1502" s="228">
        <f t="shared" si="166"/>
        <v>1</v>
      </c>
      <c r="DI1502" s="228">
        <f t="shared" si="167"/>
        <v>0</v>
      </c>
    </row>
    <row r="1503" spans="1:113" ht="20.25" customHeight="1" x14ac:dyDescent="0.2">
      <c r="A1503">
        <v>2022</v>
      </c>
      <c r="B1503">
        <v>3</v>
      </c>
      <c r="C1503" s="261">
        <v>44626</v>
      </c>
      <c r="D1503">
        <v>379</v>
      </c>
      <c r="E1503">
        <v>441</v>
      </c>
      <c r="F1503">
        <v>3</v>
      </c>
      <c r="G1503" s="194" t="s">
        <v>518</v>
      </c>
      <c r="H1503" s="241" t="s">
        <v>519</v>
      </c>
      <c r="I1503" s="241" t="s">
        <v>169</v>
      </c>
      <c r="J1503" s="241">
        <v>4</v>
      </c>
      <c r="K1503" s="241">
        <v>2</v>
      </c>
      <c r="L1503" s="262">
        <v>110</v>
      </c>
      <c r="M1503" s="263">
        <v>104</v>
      </c>
      <c r="N1503" s="264">
        <v>117</v>
      </c>
      <c r="O1503" s="190"/>
      <c r="P1503" s="190"/>
      <c r="Q1503" s="190"/>
      <c r="R1503" s="190"/>
      <c r="S1503" s="190"/>
      <c r="T1503" s="190"/>
      <c r="U1503" s="190"/>
      <c r="V1503" s="190"/>
      <c r="W1503" s="190"/>
      <c r="X1503" s="190"/>
      <c r="Y1503" s="172"/>
      <c r="Z1503" s="172"/>
      <c r="AA1503" s="190"/>
      <c r="AB1503" s="190"/>
      <c r="AC1503" s="190"/>
      <c r="AD1503" s="190"/>
      <c r="AE1503" s="190"/>
      <c r="AF1503" s="190"/>
      <c r="AG1503" s="190"/>
      <c r="AH1503" s="190"/>
      <c r="AI1503" s="190"/>
      <c r="AJ1503" s="190"/>
      <c r="AK1503" s="172"/>
      <c r="AL1503" s="172"/>
      <c r="AM1503" s="265"/>
      <c r="AN1503" s="265"/>
      <c r="AO1503" s="183">
        <v>120</v>
      </c>
      <c r="AP1503" s="184">
        <v>120</v>
      </c>
      <c r="AQ1503" s="182"/>
      <c r="AR1503" s="182"/>
      <c r="AS1503" s="182"/>
      <c r="AT1503" s="182"/>
      <c r="AU1503" s="182">
        <v>504</v>
      </c>
      <c r="AV1503" s="182"/>
      <c r="AW1503" s="182"/>
      <c r="AX1503" s="182"/>
      <c r="AY1503" s="182"/>
      <c r="AZ1503" s="182"/>
      <c r="BA1503" s="182"/>
      <c r="BB1503" s="182"/>
      <c r="BC1503" s="182"/>
      <c r="BD1503" s="182"/>
      <c r="BE1503" s="182"/>
      <c r="BF1503" s="182"/>
      <c r="BG1503" s="182"/>
      <c r="BH1503" s="182"/>
      <c r="BI1503" s="182"/>
      <c r="BJ1503" s="182"/>
      <c r="BK1503" s="182"/>
      <c r="BL1503" s="182"/>
      <c r="BM1503" s="182"/>
      <c r="BN1503" s="182"/>
      <c r="BO1503" s="182"/>
      <c r="BP1503" s="182"/>
      <c r="BQ1503" s="228" t="s">
        <v>434</v>
      </c>
      <c r="BR1503" s="228" t="s">
        <v>435</v>
      </c>
      <c r="BS1503" s="228"/>
      <c r="BT1503" s="228"/>
      <c r="BU1503" s="228">
        <v>9</v>
      </c>
      <c r="BV1503" s="228" t="s">
        <v>520</v>
      </c>
      <c r="BW1503" s="228" t="s">
        <v>173</v>
      </c>
      <c r="BX1503" s="186">
        <v>0</v>
      </c>
      <c r="BY1503" s="182">
        <v>0</v>
      </c>
      <c r="BZ1503" s="182">
        <v>0</v>
      </c>
      <c r="CA1503" s="182">
        <v>504</v>
      </c>
      <c r="CB1503" s="182">
        <v>0</v>
      </c>
      <c r="CC1503" s="182">
        <v>0</v>
      </c>
      <c r="CD1503" s="182">
        <v>0</v>
      </c>
      <c r="CE1503" s="228">
        <v>0</v>
      </c>
      <c r="CF1503" s="228">
        <v>0</v>
      </c>
      <c r="CG1503" s="113">
        <v>0</v>
      </c>
      <c r="CH1503" s="113">
        <v>0</v>
      </c>
      <c r="CI1503" s="113">
        <v>0</v>
      </c>
      <c r="CJ1503" s="113">
        <v>0</v>
      </c>
      <c r="CK1503" s="113">
        <v>0</v>
      </c>
      <c r="CL1503" s="113">
        <v>0</v>
      </c>
      <c r="CM1503" s="113">
        <v>0</v>
      </c>
      <c r="CN1503" s="185">
        <v>0</v>
      </c>
      <c r="CO1503" s="181">
        <v>504</v>
      </c>
      <c r="CP1503" s="187">
        <v>0</v>
      </c>
      <c r="CQ1503" s="173">
        <v>0</v>
      </c>
      <c r="CR1503" s="173">
        <v>4.581818181818182</v>
      </c>
      <c r="CS1503" s="173"/>
      <c r="CT1503" s="173"/>
      <c r="CU1503" s="253">
        <v>2791</v>
      </c>
      <c r="CV1503" s="220"/>
      <c r="CW1503" s="254">
        <f t="shared" si="161"/>
        <v>504</v>
      </c>
      <c r="CX1503" s="15">
        <f t="shared" si="162"/>
        <v>0</v>
      </c>
      <c r="CY1503" s="241">
        <f t="shared" si="163"/>
        <v>0</v>
      </c>
      <c r="CZ1503" s="241" t="str">
        <f>IFERROR(ROUND(CY1503/#REF!,1),"")</f>
        <v/>
      </c>
      <c r="DA1503" s="254">
        <f t="shared" si="164"/>
        <v>504</v>
      </c>
      <c r="DB1503" s="246">
        <f t="shared" si="165"/>
        <v>0</v>
      </c>
      <c r="DC1503" s="195"/>
      <c r="DD1503" s="15" t="str">
        <f>IFERROR(#REF!-AO1503,"")</f>
        <v/>
      </c>
      <c r="DE1503" s="195"/>
      <c r="DF1503" s="266" t="str">
        <f>IFERROR(#REF!-L1503,"")</f>
        <v/>
      </c>
      <c r="DG1503" s="228" t="e">
        <f>IF(#REF!&gt;AP1503,0,1)</f>
        <v>#REF!</v>
      </c>
      <c r="DH1503" s="228">
        <f t="shared" si="166"/>
        <v>0</v>
      </c>
      <c r="DI1503" s="228">
        <f t="shared" si="167"/>
        <v>1</v>
      </c>
    </row>
    <row r="1504" spans="1:113" ht="20.25" customHeight="1" x14ac:dyDescent="0.2">
      <c r="A1504">
        <v>2022</v>
      </c>
      <c r="B1504">
        <v>3</v>
      </c>
      <c r="C1504" s="261">
        <v>44626</v>
      </c>
      <c r="D1504">
        <v>34</v>
      </c>
      <c r="E1504">
        <v>100</v>
      </c>
      <c r="F1504">
        <v>4</v>
      </c>
      <c r="G1504" s="194" t="s">
        <v>293</v>
      </c>
      <c r="H1504" s="241" t="s">
        <v>294</v>
      </c>
      <c r="I1504" s="241" t="s">
        <v>169</v>
      </c>
      <c r="J1504" s="241">
        <v>4</v>
      </c>
      <c r="K1504" s="241">
        <v>6</v>
      </c>
      <c r="L1504" s="262">
        <v>20</v>
      </c>
      <c r="M1504" s="263">
        <v>18</v>
      </c>
      <c r="N1504" s="264">
        <v>21</v>
      </c>
      <c r="O1504" s="190">
        <v>27</v>
      </c>
      <c r="P1504" s="190">
        <v>25</v>
      </c>
      <c r="Q1504" s="190">
        <v>27</v>
      </c>
      <c r="R1504" s="190">
        <v>27</v>
      </c>
      <c r="S1504" s="190"/>
      <c r="T1504" s="190">
        <v>21</v>
      </c>
      <c r="U1504" s="190">
        <v>20</v>
      </c>
      <c r="V1504" s="190">
        <v>21</v>
      </c>
      <c r="W1504" s="190">
        <v>21</v>
      </c>
      <c r="X1504" s="190"/>
      <c r="Y1504" s="172"/>
      <c r="Z1504" s="172"/>
      <c r="AA1504" s="190"/>
      <c r="AB1504" s="190"/>
      <c r="AC1504" s="190"/>
      <c r="AD1504" s="190"/>
      <c r="AE1504" s="190"/>
      <c r="AF1504" s="190"/>
      <c r="AG1504" s="190"/>
      <c r="AH1504" s="190"/>
      <c r="AI1504" s="190"/>
      <c r="AJ1504" s="190"/>
      <c r="AK1504" s="172"/>
      <c r="AL1504" s="172"/>
      <c r="AM1504" s="265">
        <v>26.5</v>
      </c>
      <c r="AN1504" s="265">
        <v>20.75</v>
      </c>
      <c r="AO1504" s="183">
        <v>140</v>
      </c>
      <c r="AP1504" s="184">
        <v>103</v>
      </c>
      <c r="AQ1504" s="182"/>
      <c r="AR1504" s="182"/>
      <c r="AS1504" s="182"/>
      <c r="AT1504" s="182"/>
      <c r="AU1504" s="182"/>
      <c r="AV1504" s="182"/>
      <c r="AW1504" s="182"/>
      <c r="AX1504" s="182"/>
      <c r="AY1504" s="182"/>
      <c r="AZ1504" s="182"/>
      <c r="BA1504" s="182"/>
      <c r="BB1504" s="182"/>
      <c r="BC1504" s="182"/>
      <c r="BD1504" s="182"/>
      <c r="BE1504" s="182"/>
      <c r="BF1504" s="182"/>
      <c r="BG1504" s="182"/>
      <c r="BH1504" s="182"/>
      <c r="BI1504" s="182"/>
      <c r="BJ1504" s="182"/>
      <c r="BK1504" s="182"/>
      <c r="BL1504" s="182"/>
      <c r="BM1504" s="182"/>
      <c r="BN1504" s="182"/>
      <c r="BO1504" s="182"/>
      <c r="BP1504" s="182"/>
      <c r="BQ1504" s="228" t="s">
        <v>180</v>
      </c>
      <c r="BR1504" s="228" t="s">
        <v>192</v>
      </c>
      <c r="BS1504" s="228" t="s">
        <v>295</v>
      </c>
      <c r="BT1504" s="228"/>
      <c r="BU1504" s="228">
        <v>9</v>
      </c>
      <c r="BV1504" s="228" t="s">
        <v>292</v>
      </c>
      <c r="BW1504" s="228" t="s">
        <v>173</v>
      </c>
      <c r="BX1504" s="186">
        <v>0</v>
      </c>
      <c r="BY1504" s="182">
        <v>0</v>
      </c>
      <c r="BZ1504" s="182">
        <v>0</v>
      </c>
      <c r="CA1504" s="182">
        <v>0</v>
      </c>
      <c r="CB1504" s="182">
        <v>0</v>
      </c>
      <c r="CC1504" s="182">
        <v>0</v>
      </c>
      <c r="CD1504" s="182">
        <v>0</v>
      </c>
      <c r="CE1504" s="228">
        <v>0</v>
      </c>
      <c r="CF1504" s="228">
        <v>0</v>
      </c>
      <c r="CG1504" s="113">
        <v>0</v>
      </c>
      <c r="CH1504" s="113">
        <v>0</v>
      </c>
      <c r="CI1504" s="113">
        <v>0</v>
      </c>
      <c r="CJ1504" s="113">
        <v>0</v>
      </c>
      <c r="CK1504" s="113">
        <v>0</v>
      </c>
      <c r="CL1504" s="113">
        <v>0</v>
      </c>
      <c r="CM1504" s="113">
        <v>0</v>
      </c>
      <c r="CN1504" s="185">
        <v>0</v>
      </c>
      <c r="CO1504" s="181">
        <v>0</v>
      </c>
      <c r="CP1504" s="187"/>
      <c r="CQ1504" s="173">
        <v>0</v>
      </c>
      <c r="CR1504" s="173">
        <v>0</v>
      </c>
      <c r="CS1504" s="173">
        <v>0</v>
      </c>
      <c r="CT1504" s="173">
        <v>0</v>
      </c>
      <c r="CU1504" s="253">
        <v>2791</v>
      </c>
      <c r="CV1504" s="220">
        <v>-1</v>
      </c>
      <c r="CW1504" s="254">
        <f t="shared" si="161"/>
        <v>0</v>
      </c>
      <c r="CX1504" s="15">
        <f t="shared" si="162"/>
        <v>0</v>
      </c>
      <c r="CY1504" s="241">
        <f t="shared" si="163"/>
        <v>0</v>
      </c>
      <c r="CZ1504" s="241" t="str">
        <f>IFERROR(ROUND(CY1504/#REF!,1),"")</f>
        <v/>
      </c>
      <c r="DA1504" s="254">
        <f t="shared" si="164"/>
        <v>0</v>
      </c>
      <c r="DB1504" s="246" t="str">
        <f t="shared" si="165"/>
        <v/>
      </c>
      <c r="DC1504" s="195"/>
      <c r="DD1504" s="15" t="str">
        <f>IFERROR(#REF!-AO1504,"")</f>
        <v/>
      </c>
      <c r="DE1504" s="195"/>
      <c r="DF1504" s="266" t="str">
        <f>IFERROR(#REF!-L1504,"")</f>
        <v/>
      </c>
      <c r="DG1504" s="228" t="e">
        <f>IF(#REF!&gt;AP1504,0,1)</f>
        <v>#REF!</v>
      </c>
      <c r="DH1504" s="228">
        <f t="shared" si="166"/>
        <v>1</v>
      </c>
      <c r="DI1504" s="228">
        <f t="shared" si="167"/>
        <v>1</v>
      </c>
    </row>
    <row r="1505" spans="1:113" ht="20.25" customHeight="1" x14ac:dyDescent="0.2">
      <c r="A1505">
        <v>2022</v>
      </c>
      <c r="B1505">
        <v>3</v>
      </c>
      <c r="C1505" s="261">
        <v>44626</v>
      </c>
      <c r="D1505">
        <v>34</v>
      </c>
      <c r="E1505">
        <v>102</v>
      </c>
      <c r="F1505">
        <v>4</v>
      </c>
      <c r="G1505" s="194" t="s">
        <v>299</v>
      </c>
      <c r="H1505" s="241" t="s">
        <v>300</v>
      </c>
      <c r="I1505" s="241" t="s">
        <v>169</v>
      </c>
      <c r="J1505" s="241">
        <v>4</v>
      </c>
      <c r="K1505" s="241">
        <v>6</v>
      </c>
      <c r="L1505" s="262">
        <v>20</v>
      </c>
      <c r="M1505" s="263">
        <v>18</v>
      </c>
      <c r="N1505" s="264">
        <v>21</v>
      </c>
      <c r="O1505" s="190">
        <v>27</v>
      </c>
      <c r="P1505" s="190">
        <v>25</v>
      </c>
      <c r="Q1505" s="190">
        <v>27</v>
      </c>
      <c r="R1505" s="190">
        <v>27</v>
      </c>
      <c r="S1505" s="190"/>
      <c r="T1505" s="190">
        <v>21</v>
      </c>
      <c r="U1505" s="190">
        <v>20</v>
      </c>
      <c r="V1505" s="190">
        <v>21</v>
      </c>
      <c r="W1505" s="190">
        <v>21</v>
      </c>
      <c r="X1505" s="190"/>
      <c r="Y1505" s="172"/>
      <c r="Z1505" s="172"/>
      <c r="AA1505" s="190"/>
      <c r="AB1505" s="190"/>
      <c r="AC1505" s="190"/>
      <c r="AD1505" s="190"/>
      <c r="AE1505" s="190"/>
      <c r="AF1505" s="190"/>
      <c r="AG1505" s="190"/>
      <c r="AH1505" s="190"/>
      <c r="AI1505" s="190"/>
      <c r="AJ1505" s="190"/>
      <c r="AK1505" s="172"/>
      <c r="AL1505" s="172"/>
      <c r="AM1505" s="265">
        <v>26.5</v>
      </c>
      <c r="AN1505" s="265">
        <v>20.75</v>
      </c>
      <c r="AO1505" s="183">
        <v>140</v>
      </c>
      <c r="AP1505" s="184">
        <v>103</v>
      </c>
      <c r="AQ1505" s="182"/>
      <c r="AR1505" s="182"/>
      <c r="AS1505" s="182"/>
      <c r="AT1505" s="182"/>
      <c r="AU1505" s="182"/>
      <c r="AV1505" s="182"/>
      <c r="AW1505" s="182"/>
      <c r="AX1505" s="182"/>
      <c r="AY1505" s="182"/>
      <c r="AZ1505" s="182"/>
      <c r="BA1505" s="182"/>
      <c r="BB1505" s="182"/>
      <c r="BC1505" s="182"/>
      <c r="BD1505" s="182"/>
      <c r="BE1505" s="182"/>
      <c r="BF1505" s="182"/>
      <c r="BG1505" s="182"/>
      <c r="BH1505" s="182"/>
      <c r="BI1505" s="182"/>
      <c r="BJ1505" s="182"/>
      <c r="BK1505" s="182"/>
      <c r="BL1505" s="182"/>
      <c r="BM1505" s="182"/>
      <c r="BN1505" s="182"/>
      <c r="BO1505" s="182"/>
      <c r="BP1505" s="182"/>
      <c r="BQ1505" s="228" t="s">
        <v>180</v>
      </c>
      <c r="BR1505" s="228" t="s">
        <v>192</v>
      </c>
      <c r="BS1505" s="228" t="s">
        <v>301</v>
      </c>
      <c r="BT1505" s="228"/>
      <c r="BU1505" s="228">
        <v>9</v>
      </c>
      <c r="BV1505" s="228" t="s">
        <v>292</v>
      </c>
      <c r="BW1505" s="228" t="s">
        <v>173</v>
      </c>
      <c r="BX1505" s="186">
        <v>0</v>
      </c>
      <c r="BY1505" s="182">
        <v>0</v>
      </c>
      <c r="BZ1505" s="182">
        <v>0</v>
      </c>
      <c r="CA1505" s="182">
        <v>0</v>
      </c>
      <c r="CB1505" s="182">
        <v>0</v>
      </c>
      <c r="CC1505" s="182">
        <v>0</v>
      </c>
      <c r="CD1505" s="182">
        <v>0</v>
      </c>
      <c r="CE1505" s="228">
        <v>0</v>
      </c>
      <c r="CF1505" s="228">
        <v>0</v>
      </c>
      <c r="CG1505" s="113">
        <v>0</v>
      </c>
      <c r="CH1505" s="113">
        <v>0</v>
      </c>
      <c r="CI1505" s="113">
        <v>0</v>
      </c>
      <c r="CJ1505" s="113">
        <v>0</v>
      </c>
      <c r="CK1505" s="113">
        <v>0</v>
      </c>
      <c r="CL1505" s="113">
        <v>0</v>
      </c>
      <c r="CM1505" s="113">
        <v>0</v>
      </c>
      <c r="CN1505" s="185">
        <v>0</v>
      </c>
      <c r="CO1505" s="181">
        <v>0</v>
      </c>
      <c r="CP1505" s="187"/>
      <c r="CQ1505" s="173">
        <v>0</v>
      </c>
      <c r="CR1505" s="173">
        <v>0</v>
      </c>
      <c r="CS1505" s="173">
        <v>0</v>
      </c>
      <c r="CT1505" s="173">
        <v>0</v>
      </c>
      <c r="CU1505" s="253">
        <v>2791</v>
      </c>
      <c r="CV1505" s="220">
        <v>-1</v>
      </c>
      <c r="CW1505" s="254">
        <f t="shared" si="161"/>
        <v>0</v>
      </c>
      <c r="CX1505" s="15">
        <f t="shared" si="162"/>
        <v>0</v>
      </c>
      <c r="CY1505" s="241">
        <f t="shared" si="163"/>
        <v>0</v>
      </c>
      <c r="CZ1505" s="241" t="str">
        <f>IFERROR(ROUND(CY1505/#REF!,1),"")</f>
        <v/>
      </c>
      <c r="DA1505" s="254">
        <f t="shared" si="164"/>
        <v>0</v>
      </c>
      <c r="DB1505" s="246" t="str">
        <f t="shared" si="165"/>
        <v/>
      </c>
      <c r="DC1505" s="195"/>
      <c r="DD1505" s="15" t="str">
        <f>IFERROR(#REF!-AO1505,"")</f>
        <v/>
      </c>
      <c r="DE1505" s="195"/>
      <c r="DF1505" s="266" t="str">
        <f>IFERROR(#REF!-L1505,"")</f>
        <v/>
      </c>
      <c r="DG1505" s="228" t="e">
        <f>IF(#REF!&gt;AP1505,0,1)</f>
        <v>#REF!</v>
      </c>
      <c r="DH1505" s="228">
        <f t="shared" si="166"/>
        <v>1</v>
      </c>
      <c r="DI1505" s="228">
        <f t="shared" si="167"/>
        <v>1</v>
      </c>
    </row>
    <row r="1506" spans="1:113" ht="20.25" customHeight="1" x14ac:dyDescent="0.2">
      <c r="A1506">
        <v>2022</v>
      </c>
      <c r="B1506">
        <v>3</v>
      </c>
      <c r="C1506" s="261">
        <v>44626</v>
      </c>
      <c r="D1506">
        <v>34</v>
      </c>
      <c r="E1506">
        <v>103</v>
      </c>
      <c r="F1506">
        <v>4</v>
      </c>
      <c r="G1506" s="194" t="s">
        <v>302</v>
      </c>
      <c r="H1506" s="241" t="s">
        <v>303</v>
      </c>
      <c r="I1506" s="241" t="s">
        <v>169</v>
      </c>
      <c r="J1506" s="241">
        <v>4</v>
      </c>
      <c r="K1506" s="241">
        <v>6</v>
      </c>
      <c r="L1506" s="262">
        <v>89</v>
      </c>
      <c r="M1506" s="263">
        <v>82</v>
      </c>
      <c r="N1506" s="264">
        <v>95</v>
      </c>
      <c r="O1506" s="190">
        <v>123</v>
      </c>
      <c r="P1506" s="190">
        <v>129</v>
      </c>
      <c r="Q1506" s="190">
        <v>132</v>
      </c>
      <c r="R1506" s="190">
        <v>123</v>
      </c>
      <c r="S1506" s="190"/>
      <c r="T1506" s="190">
        <v>84</v>
      </c>
      <c r="U1506" s="190">
        <v>87</v>
      </c>
      <c r="V1506" s="190">
        <v>89</v>
      </c>
      <c r="W1506" s="190">
        <v>84</v>
      </c>
      <c r="X1506" s="190"/>
      <c r="Y1506" s="172"/>
      <c r="Z1506" s="172"/>
      <c r="AA1506" s="190"/>
      <c r="AB1506" s="190"/>
      <c r="AC1506" s="190"/>
      <c r="AD1506" s="190"/>
      <c r="AE1506" s="190"/>
      <c r="AF1506" s="190"/>
      <c r="AG1506" s="190"/>
      <c r="AH1506" s="190"/>
      <c r="AI1506" s="190"/>
      <c r="AJ1506" s="190"/>
      <c r="AK1506" s="172"/>
      <c r="AL1506" s="172"/>
      <c r="AM1506" s="265">
        <v>126.75</v>
      </c>
      <c r="AN1506" s="265">
        <v>86</v>
      </c>
      <c r="AO1506" s="183">
        <v>140</v>
      </c>
      <c r="AP1506" s="184">
        <v>103</v>
      </c>
      <c r="AQ1506" s="182"/>
      <c r="AR1506" s="182"/>
      <c r="AS1506" s="182"/>
      <c r="AT1506" s="182"/>
      <c r="AU1506" s="182">
        <v>936</v>
      </c>
      <c r="AV1506" s="182">
        <v>3</v>
      </c>
      <c r="AW1506" s="182">
        <v>3</v>
      </c>
      <c r="AX1506" s="182">
        <v>2</v>
      </c>
      <c r="AY1506" s="182"/>
      <c r="AZ1506" s="182"/>
      <c r="BA1506" s="182"/>
      <c r="BB1506" s="182"/>
      <c r="BC1506" s="182"/>
      <c r="BD1506" s="182"/>
      <c r="BE1506" s="182"/>
      <c r="BF1506" s="182"/>
      <c r="BG1506" s="182">
        <v>1332</v>
      </c>
      <c r="BH1506" s="182"/>
      <c r="BI1506" s="182"/>
      <c r="BJ1506" s="182"/>
      <c r="BK1506" s="182"/>
      <c r="BL1506" s="182"/>
      <c r="BM1506" s="182"/>
      <c r="BN1506" s="182"/>
      <c r="BO1506" s="182"/>
      <c r="BP1506" s="182"/>
      <c r="BQ1506" s="228" t="s">
        <v>180</v>
      </c>
      <c r="BR1506" s="228" t="s">
        <v>192</v>
      </c>
      <c r="BS1506" s="228" t="s">
        <v>304</v>
      </c>
      <c r="BT1506" s="228"/>
      <c r="BU1506" s="228">
        <v>9</v>
      </c>
      <c r="BV1506" s="228" t="s">
        <v>292</v>
      </c>
      <c r="BW1506" s="228" t="s">
        <v>173</v>
      </c>
      <c r="BX1506" s="186">
        <v>0</v>
      </c>
      <c r="BY1506" s="182">
        <v>8</v>
      </c>
      <c r="BZ1506" s="182">
        <v>1.333333333333333</v>
      </c>
      <c r="CA1506" s="182">
        <v>937</v>
      </c>
      <c r="CB1506" s="182">
        <v>0</v>
      </c>
      <c r="CC1506" s="182">
        <v>0</v>
      </c>
      <c r="CD1506" s="182">
        <v>1332</v>
      </c>
      <c r="CE1506" s="228">
        <v>0</v>
      </c>
      <c r="CF1506" s="228">
        <v>0</v>
      </c>
      <c r="CG1506" s="113">
        <v>0</v>
      </c>
      <c r="CH1506" s="113">
        <v>0</v>
      </c>
      <c r="CI1506" s="113">
        <v>0</v>
      </c>
      <c r="CJ1506" s="113">
        <v>0</v>
      </c>
      <c r="CK1506" s="113">
        <v>0</v>
      </c>
      <c r="CL1506" s="113">
        <v>0</v>
      </c>
      <c r="CM1506" s="113">
        <v>0</v>
      </c>
      <c r="CN1506" s="185">
        <v>1.333333333333333</v>
      </c>
      <c r="CO1506" s="181">
        <v>2269</v>
      </c>
      <c r="CP1506" s="187">
        <v>5.8763038049067132E-4</v>
      </c>
      <c r="CQ1506" s="173">
        <v>1.4981273408239701E-2</v>
      </c>
      <c r="CR1506" s="173">
        <v>25.49438202247191</v>
      </c>
      <c r="CS1506" s="173">
        <v>1.550387596899225E-2</v>
      </c>
      <c r="CT1506" s="173">
        <v>26.38372093023256</v>
      </c>
      <c r="CU1506" s="253">
        <v>2791</v>
      </c>
      <c r="CV1506" s="220">
        <v>-1</v>
      </c>
      <c r="CW1506" s="254">
        <f t="shared" si="161"/>
        <v>2268</v>
      </c>
      <c r="CX1506" s="15">
        <f t="shared" si="162"/>
        <v>8</v>
      </c>
      <c r="CY1506" s="241">
        <f t="shared" si="163"/>
        <v>1</v>
      </c>
      <c r="CZ1506" s="241" t="str">
        <f>IFERROR(ROUND(CY1506/#REF!,1),"")</f>
        <v/>
      </c>
      <c r="DA1506" s="254">
        <f t="shared" si="164"/>
        <v>2269</v>
      </c>
      <c r="DB1506" s="246">
        <f t="shared" si="165"/>
        <v>4.4072278536800354E-4</v>
      </c>
      <c r="DC1506" s="195"/>
      <c r="DD1506" s="15" t="str">
        <f>IFERROR(#REF!-AO1506,"")</f>
        <v/>
      </c>
      <c r="DE1506" s="195"/>
      <c r="DF1506" s="266" t="str">
        <f>IFERROR(#REF!-L1506,"")</f>
        <v/>
      </c>
      <c r="DG1506" s="228" t="e">
        <f>IF(#REF!&gt;AP1506,0,1)</f>
        <v>#REF!</v>
      </c>
      <c r="DH1506" s="228">
        <f t="shared" si="166"/>
        <v>1</v>
      </c>
      <c r="DI1506" s="228">
        <f t="shared" si="167"/>
        <v>1</v>
      </c>
    </row>
    <row r="1507" spans="1:113" ht="20.25" customHeight="1" x14ac:dyDescent="0.2">
      <c r="A1507">
        <v>2022</v>
      </c>
      <c r="B1507">
        <v>3</v>
      </c>
      <c r="C1507" s="261">
        <v>44626</v>
      </c>
      <c r="D1507">
        <v>34</v>
      </c>
      <c r="E1507">
        <v>104</v>
      </c>
      <c r="F1507">
        <v>4</v>
      </c>
      <c r="G1507" s="194" t="s">
        <v>305</v>
      </c>
      <c r="H1507" s="241" t="s">
        <v>306</v>
      </c>
      <c r="I1507" s="241" t="s">
        <v>169</v>
      </c>
      <c r="J1507" s="241">
        <v>4</v>
      </c>
      <c r="K1507" s="241">
        <v>6</v>
      </c>
      <c r="L1507" s="262">
        <v>89</v>
      </c>
      <c r="M1507" s="263">
        <v>82</v>
      </c>
      <c r="N1507" s="264">
        <v>95</v>
      </c>
      <c r="O1507" s="190">
        <v>123</v>
      </c>
      <c r="P1507" s="190">
        <v>129</v>
      </c>
      <c r="Q1507" s="190">
        <v>132</v>
      </c>
      <c r="R1507" s="190">
        <v>123</v>
      </c>
      <c r="S1507" s="190"/>
      <c r="T1507" s="190">
        <v>84</v>
      </c>
      <c r="U1507" s="190">
        <v>87</v>
      </c>
      <c r="V1507" s="190">
        <v>89</v>
      </c>
      <c r="W1507" s="190">
        <v>84</v>
      </c>
      <c r="X1507" s="190"/>
      <c r="Y1507" s="172">
        <v>110</v>
      </c>
      <c r="Z1507" s="172"/>
      <c r="AA1507" s="190"/>
      <c r="AB1507" s="190"/>
      <c r="AC1507" s="190"/>
      <c r="AD1507" s="190"/>
      <c r="AE1507" s="190"/>
      <c r="AF1507" s="190"/>
      <c r="AG1507" s="190"/>
      <c r="AH1507" s="190"/>
      <c r="AI1507" s="190"/>
      <c r="AJ1507" s="190"/>
      <c r="AK1507" s="172"/>
      <c r="AL1507" s="172"/>
      <c r="AM1507" s="265">
        <v>126.75</v>
      </c>
      <c r="AN1507" s="265">
        <v>86</v>
      </c>
      <c r="AO1507" s="183">
        <v>140</v>
      </c>
      <c r="AP1507" s="184">
        <v>103</v>
      </c>
      <c r="AQ1507" s="182">
        <v>130.90909090909091</v>
      </c>
      <c r="AR1507" s="182">
        <v>110</v>
      </c>
      <c r="AS1507" s="182"/>
      <c r="AT1507" s="182"/>
      <c r="AU1507" s="182"/>
      <c r="AV1507" s="182"/>
      <c r="AW1507" s="182"/>
      <c r="AX1507" s="182"/>
      <c r="AY1507" s="182"/>
      <c r="AZ1507" s="182"/>
      <c r="BA1507" s="182"/>
      <c r="BB1507" s="182"/>
      <c r="BC1507" s="182"/>
      <c r="BD1507" s="182"/>
      <c r="BE1507" s="182"/>
      <c r="BF1507" s="182"/>
      <c r="BG1507" s="182"/>
      <c r="BH1507" s="182"/>
      <c r="BI1507" s="182"/>
      <c r="BJ1507" s="182"/>
      <c r="BK1507" s="182"/>
      <c r="BL1507" s="182"/>
      <c r="BM1507" s="182"/>
      <c r="BN1507" s="182"/>
      <c r="BO1507" s="182"/>
      <c r="BP1507" s="182"/>
      <c r="BQ1507" s="228" t="s">
        <v>180</v>
      </c>
      <c r="BR1507" s="228" t="s">
        <v>192</v>
      </c>
      <c r="BS1507" s="228" t="s">
        <v>307</v>
      </c>
      <c r="BT1507" s="228"/>
      <c r="BU1507" s="228">
        <v>9</v>
      </c>
      <c r="BV1507" s="228" t="s">
        <v>292</v>
      </c>
      <c r="BW1507" s="228" t="s">
        <v>173</v>
      </c>
      <c r="BX1507" s="186">
        <v>0</v>
      </c>
      <c r="BY1507" s="182">
        <v>0</v>
      </c>
      <c r="BZ1507" s="182">
        <v>0</v>
      </c>
      <c r="CA1507" s="182">
        <v>0</v>
      </c>
      <c r="CB1507" s="182">
        <v>0</v>
      </c>
      <c r="CC1507" s="182">
        <v>0</v>
      </c>
      <c r="CD1507" s="182">
        <v>0</v>
      </c>
      <c r="CE1507" s="228">
        <v>0</v>
      </c>
      <c r="CF1507" s="228">
        <v>0</v>
      </c>
      <c r="CG1507" s="113">
        <v>0</v>
      </c>
      <c r="CH1507" s="113">
        <v>0</v>
      </c>
      <c r="CI1507" s="113">
        <v>0</v>
      </c>
      <c r="CJ1507" s="113">
        <v>0</v>
      </c>
      <c r="CK1507" s="113">
        <v>0</v>
      </c>
      <c r="CL1507" s="113">
        <v>0</v>
      </c>
      <c r="CM1507" s="113">
        <v>0</v>
      </c>
      <c r="CN1507" s="185">
        <v>0</v>
      </c>
      <c r="CO1507" s="181">
        <v>0</v>
      </c>
      <c r="CP1507" s="187"/>
      <c r="CQ1507" s="173">
        <v>0</v>
      </c>
      <c r="CR1507" s="173">
        <v>0</v>
      </c>
      <c r="CS1507" s="173">
        <v>0</v>
      </c>
      <c r="CT1507" s="173">
        <v>0</v>
      </c>
      <c r="CU1507" s="253">
        <v>2791</v>
      </c>
      <c r="CV1507" s="220">
        <v>-1</v>
      </c>
      <c r="CW1507" s="254">
        <f t="shared" si="161"/>
        <v>0</v>
      </c>
      <c r="CX1507" s="15">
        <f t="shared" si="162"/>
        <v>0</v>
      </c>
      <c r="CY1507" s="241">
        <f t="shared" si="163"/>
        <v>0</v>
      </c>
      <c r="CZ1507" s="241" t="str">
        <f>IFERROR(ROUND(CY1507/#REF!,1),"")</f>
        <v/>
      </c>
      <c r="DA1507" s="254">
        <f t="shared" si="164"/>
        <v>0</v>
      </c>
      <c r="DB1507" s="246" t="str">
        <f t="shared" si="165"/>
        <v/>
      </c>
      <c r="DC1507" s="195"/>
      <c r="DD1507" s="15" t="str">
        <f>IFERROR(#REF!-AO1507,"")</f>
        <v/>
      </c>
      <c r="DE1507" s="195"/>
      <c r="DF1507" s="266" t="str">
        <f>IFERROR(#REF!-L1507,"")</f>
        <v/>
      </c>
      <c r="DG1507" s="228" t="e">
        <f>IF(#REF!&gt;AP1507,0,1)</f>
        <v>#REF!</v>
      </c>
      <c r="DH1507" s="228">
        <f t="shared" si="166"/>
        <v>1</v>
      </c>
      <c r="DI1507" s="228">
        <f t="shared" si="167"/>
        <v>1</v>
      </c>
    </row>
    <row r="1508" spans="1:113" ht="20.25" customHeight="1" x14ac:dyDescent="0.2">
      <c r="A1508">
        <v>2022</v>
      </c>
      <c r="B1508">
        <v>3</v>
      </c>
      <c r="C1508" s="261">
        <v>44626</v>
      </c>
      <c r="D1508">
        <v>423</v>
      </c>
      <c r="E1508">
        <v>669</v>
      </c>
      <c r="F1508">
        <v>4</v>
      </c>
      <c r="G1508" s="194" t="s">
        <v>279</v>
      </c>
      <c r="H1508" s="241" t="s">
        <v>280</v>
      </c>
      <c r="I1508" s="241" t="s">
        <v>169</v>
      </c>
      <c r="J1508" s="241">
        <v>2</v>
      </c>
      <c r="K1508" s="241">
        <v>2</v>
      </c>
      <c r="L1508" s="262">
        <v>954</v>
      </c>
      <c r="M1508" s="263">
        <v>897</v>
      </c>
      <c r="N1508" s="264">
        <v>1021</v>
      </c>
      <c r="O1508" s="190">
        <v>1517</v>
      </c>
      <c r="P1508" s="190">
        <v>1400</v>
      </c>
      <c r="Q1508" s="190">
        <v>1384</v>
      </c>
      <c r="R1508" s="190">
        <v>1441</v>
      </c>
      <c r="S1508" s="190">
        <v>1486</v>
      </c>
      <c r="T1508" s="190">
        <v>1048</v>
      </c>
      <c r="U1508" s="190">
        <v>997</v>
      </c>
      <c r="V1508" s="190">
        <v>977</v>
      </c>
      <c r="W1508" s="190">
        <v>981</v>
      </c>
      <c r="X1508" s="190">
        <v>973</v>
      </c>
      <c r="Y1508" s="172">
        <v>167</v>
      </c>
      <c r="Z1508" s="172">
        <v>160</v>
      </c>
      <c r="AA1508" s="190">
        <v>1272</v>
      </c>
      <c r="AB1508" s="190">
        <v>1492</v>
      </c>
      <c r="AC1508" s="190">
        <v>1377</v>
      </c>
      <c r="AD1508" s="190">
        <v>1380</v>
      </c>
      <c r="AE1508" s="190">
        <v>1321</v>
      </c>
      <c r="AF1508" s="190">
        <v>1021</v>
      </c>
      <c r="AG1508" s="190">
        <v>1035</v>
      </c>
      <c r="AH1508" s="190">
        <v>1014</v>
      </c>
      <c r="AI1508" s="190">
        <v>1035</v>
      </c>
      <c r="AJ1508" s="190">
        <v>1106</v>
      </c>
      <c r="AK1508" s="172">
        <v>160</v>
      </c>
      <c r="AL1508" s="172">
        <v>158</v>
      </c>
      <c r="AM1508" s="265">
        <v>1407</v>
      </c>
      <c r="AN1508" s="265">
        <v>1018.7</v>
      </c>
      <c r="AO1508" s="183">
        <v>40</v>
      </c>
      <c r="AP1508" s="184">
        <v>180</v>
      </c>
      <c r="AQ1508" s="182">
        <v>44.651162790697683</v>
      </c>
      <c r="AR1508" s="182">
        <v>161.25</v>
      </c>
      <c r="AS1508" s="182"/>
      <c r="AT1508" s="182"/>
      <c r="AU1508" s="182">
        <v>444</v>
      </c>
      <c r="AV1508" s="182">
        <v>10</v>
      </c>
      <c r="AW1508" s="182">
        <v>10</v>
      </c>
      <c r="AX1508" s="182">
        <v>8</v>
      </c>
      <c r="AY1508" s="182"/>
      <c r="AZ1508" s="182"/>
      <c r="BA1508" s="182"/>
      <c r="BB1508" s="182"/>
      <c r="BC1508" s="182"/>
      <c r="BD1508" s="182"/>
      <c r="BE1508" s="182"/>
      <c r="BF1508" s="182"/>
      <c r="BG1508" s="182">
        <v>420</v>
      </c>
      <c r="BH1508" s="182">
        <v>2</v>
      </c>
      <c r="BI1508" s="182">
        <v>4</v>
      </c>
      <c r="BJ1508" s="182">
        <v>4</v>
      </c>
      <c r="BK1508" s="182"/>
      <c r="BL1508" s="182"/>
      <c r="BM1508" s="182"/>
      <c r="BN1508" s="182"/>
      <c r="BO1508" s="182"/>
      <c r="BP1508" s="182"/>
      <c r="BQ1508" s="228" t="s">
        <v>185</v>
      </c>
      <c r="BR1508" s="228" t="s">
        <v>186</v>
      </c>
      <c r="BS1508" s="228" t="s">
        <v>281</v>
      </c>
      <c r="BT1508" s="228" t="s">
        <v>188</v>
      </c>
      <c r="BU1508" s="228">
        <v>9</v>
      </c>
      <c r="BV1508" s="228" t="s">
        <v>279</v>
      </c>
      <c r="BW1508" s="228" t="s">
        <v>173</v>
      </c>
      <c r="BX1508" s="186">
        <v>0</v>
      </c>
      <c r="BY1508" s="182">
        <v>28</v>
      </c>
      <c r="BZ1508" s="182">
        <v>14</v>
      </c>
      <c r="CA1508" s="182">
        <v>458</v>
      </c>
      <c r="CB1508" s="182">
        <v>10</v>
      </c>
      <c r="CC1508" s="182">
        <v>5</v>
      </c>
      <c r="CD1508" s="182">
        <v>425</v>
      </c>
      <c r="CE1508" s="228">
        <v>6</v>
      </c>
      <c r="CF1508" s="228">
        <v>7</v>
      </c>
      <c r="CG1508" s="113">
        <v>6</v>
      </c>
      <c r="CH1508" s="113">
        <v>0</v>
      </c>
      <c r="CI1508" s="113">
        <v>0</v>
      </c>
      <c r="CJ1508" s="113">
        <v>0</v>
      </c>
      <c r="CK1508" s="113">
        <v>0</v>
      </c>
      <c r="CL1508" s="113">
        <v>0</v>
      </c>
      <c r="CM1508" s="113">
        <v>0</v>
      </c>
      <c r="CN1508" s="185">
        <v>19</v>
      </c>
      <c r="CO1508" s="181">
        <v>883</v>
      </c>
      <c r="CP1508" s="187">
        <v>2.1517553793884481E-2</v>
      </c>
      <c r="CQ1508" s="173">
        <v>1.9916142557651988E-2</v>
      </c>
      <c r="CR1508" s="173">
        <v>0.92557651991614254</v>
      </c>
      <c r="CS1508" s="173">
        <v>1.8651222145872191E-2</v>
      </c>
      <c r="CT1508" s="173">
        <v>0.8667910081476391</v>
      </c>
      <c r="CU1508" s="253">
        <v>2791</v>
      </c>
      <c r="CV1508" s="220">
        <v>-1</v>
      </c>
      <c r="CW1508" s="254">
        <f t="shared" si="161"/>
        <v>864</v>
      </c>
      <c r="CX1508" s="15">
        <f t="shared" si="162"/>
        <v>38</v>
      </c>
      <c r="CY1508" s="241">
        <f t="shared" si="163"/>
        <v>19</v>
      </c>
      <c r="CZ1508" s="241" t="str">
        <f>IFERROR(ROUND(CY1508/#REF!,1),"")</f>
        <v/>
      </c>
      <c r="DA1508" s="254">
        <f t="shared" si="164"/>
        <v>883</v>
      </c>
      <c r="DB1508" s="246">
        <f t="shared" si="165"/>
        <v>2.1517553793884484E-2</v>
      </c>
      <c r="DC1508" s="195"/>
      <c r="DD1508" s="15" t="str">
        <f>IFERROR(#REF!-AO1508,"")</f>
        <v/>
      </c>
      <c r="DE1508" s="195"/>
      <c r="DF1508" s="266" t="str">
        <f>IFERROR(#REF!-L1508,"")</f>
        <v/>
      </c>
      <c r="DG1508" s="228" t="e">
        <f>IF(#REF!&gt;AP1508,0,1)</f>
        <v>#REF!</v>
      </c>
      <c r="DH1508" s="228">
        <f t="shared" si="166"/>
        <v>1</v>
      </c>
      <c r="DI1508" s="228">
        <f t="shared" si="167"/>
        <v>1</v>
      </c>
    </row>
    <row r="1509" spans="1:113" ht="20.25" customHeight="1" x14ac:dyDescent="0.2">
      <c r="A1509">
        <v>2022</v>
      </c>
      <c r="B1509">
        <v>3</v>
      </c>
      <c r="C1509" s="261">
        <v>44626</v>
      </c>
      <c r="D1509">
        <v>380</v>
      </c>
      <c r="E1509">
        <v>443</v>
      </c>
      <c r="F1509">
        <v>5</v>
      </c>
      <c r="G1509" s="194" t="s">
        <v>523</v>
      </c>
      <c r="H1509" s="241" t="s">
        <v>524</v>
      </c>
      <c r="I1509" s="241" t="s">
        <v>169</v>
      </c>
      <c r="J1509" s="241">
        <v>4</v>
      </c>
      <c r="K1509" s="241">
        <v>2</v>
      </c>
      <c r="L1509" s="262">
        <v>184</v>
      </c>
      <c r="M1509" s="263">
        <v>177</v>
      </c>
      <c r="N1509" s="264">
        <v>195</v>
      </c>
      <c r="O1509" s="190">
        <v>318</v>
      </c>
      <c r="P1509" s="190">
        <v>308</v>
      </c>
      <c r="Q1509" s="190">
        <v>312</v>
      </c>
      <c r="R1509" s="190">
        <v>324</v>
      </c>
      <c r="S1509" s="190">
        <v>320</v>
      </c>
      <c r="T1509" s="190">
        <v>183</v>
      </c>
      <c r="U1509" s="190">
        <v>181</v>
      </c>
      <c r="V1509" s="190">
        <v>188</v>
      </c>
      <c r="W1509" s="190">
        <v>188</v>
      </c>
      <c r="X1509" s="190">
        <v>183</v>
      </c>
      <c r="Y1509" s="172"/>
      <c r="Z1509" s="172"/>
      <c r="AA1509" s="190"/>
      <c r="AB1509" s="190">
        <v>328</v>
      </c>
      <c r="AC1509" s="190">
        <v>295</v>
      </c>
      <c r="AD1509" s="190">
        <v>302</v>
      </c>
      <c r="AE1509" s="190">
        <v>304</v>
      </c>
      <c r="AF1509" s="190"/>
      <c r="AG1509" s="190">
        <v>227</v>
      </c>
      <c r="AH1509" s="190">
        <v>198</v>
      </c>
      <c r="AI1509" s="190">
        <v>212</v>
      </c>
      <c r="AJ1509" s="190">
        <v>194</v>
      </c>
      <c r="AK1509" s="172"/>
      <c r="AL1509" s="172"/>
      <c r="AM1509" s="265">
        <v>312.33333333333331</v>
      </c>
      <c r="AN1509" s="265">
        <v>194.88888888888891</v>
      </c>
      <c r="AO1509" s="183">
        <v>90</v>
      </c>
      <c r="AP1509" s="184">
        <v>160</v>
      </c>
      <c r="AQ1509" s="182"/>
      <c r="AR1509" s="182"/>
      <c r="AS1509" s="182"/>
      <c r="AT1509" s="182"/>
      <c r="AU1509" s="182">
        <v>804</v>
      </c>
      <c r="AV1509" s="182">
        <v>10</v>
      </c>
      <c r="AW1509" s="182">
        <v>10</v>
      </c>
      <c r="AX1509" s="182">
        <v>10</v>
      </c>
      <c r="AY1509" s="182"/>
      <c r="AZ1509" s="182"/>
      <c r="BA1509" s="182"/>
      <c r="BB1509" s="182"/>
      <c r="BC1509" s="182"/>
      <c r="BD1509" s="182"/>
      <c r="BE1509" s="182"/>
      <c r="BF1509" s="182"/>
      <c r="BG1509" s="182">
        <v>792</v>
      </c>
      <c r="BH1509" s="182">
        <v>3</v>
      </c>
      <c r="BI1509" s="182">
        <v>3</v>
      </c>
      <c r="BJ1509" s="182">
        <v>5</v>
      </c>
      <c r="BK1509" s="182"/>
      <c r="BL1509" s="182"/>
      <c r="BM1509" s="182"/>
      <c r="BN1509" s="182"/>
      <c r="BO1509" s="182"/>
      <c r="BP1509" s="182"/>
      <c r="BQ1509" s="228" t="s">
        <v>434</v>
      </c>
      <c r="BR1509" s="228" t="s">
        <v>435</v>
      </c>
      <c r="BS1509" s="228"/>
      <c r="BT1509" s="228"/>
      <c r="BU1509" s="228">
        <v>9</v>
      </c>
      <c r="BV1509" s="228" t="s">
        <v>525</v>
      </c>
      <c r="BW1509" s="228" t="s">
        <v>173</v>
      </c>
      <c r="BX1509" s="186">
        <v>0</v>
      </c>
      <c r="BY1509" s="182">
        <v>30</v>
      </c>
      <c r="BZ1509" s="182">
        <v>15</v>
      </c>
      <c r="CA1509" s="182">
        <v>819</v>
      </c>
      <c r="CB1509" s="182">
        <v>11</v>
      </c>
      <c r="CC1509" s="182">
        <v>5.5</v>
      </c>
      <c r="CD1509" s="182">
        <v>797</v>
      </c>
      <c r="CE1509" s="228">
        <v>6</v>
      </c>
      <c r="CF1509" s="228">
        <v>6</v>
      </c>
      <c r="CG1509" s="113">
        <v>7</v>
      </c>
      <c r="CH1509" s="113">
        <v>0</v>
      </c>
      <c r="CI1509" s="113">
        <v>0</v>
      </c>
      <c r="CJ1509" s="113">
        <v>0</v>
      </c>
      <c r="CK1509" s="113">
        <v>0</v>
      </c>
      <c r="CL1509" s="113">
        <v>0</v>
      </c>
      <c r="CM1509" s="113">
        <v>0</v>
      </c>
      <c r="CN1509" s="185">
        <v>20.5</v>
      </c>
      <c r="CO1509" s="181">
        <v>1616</v>
      </c>
      <c r="CP1509" s="187">
        <v>1.268564356435644E-2</v>
      </c>
      <c r="CQ1509" s="173">
        <v>0.11141304347826091</v>
      </c>
      <c r="CR1509" s="173">
        <v>8.7826086956521738</v>
      </c>
      <c r="CS1509" s="173">
        <v>0.10518814139110599</v>
      </c>
      <c r="CT1509" s="173">
        <v>8.2919042189281651</v>
      </c>
      <c r="CU1509" s="253">
        <v>2791</v>
      </c>
      <c r="CV1509" s="220">
        <v>-1</v>
      </c>
      <c r="CW1509" s="254">
        <f t="shared" si="161"/>
        <v>1596</v>
      </c>
      <c r="CX1509" s="15">
        <f t="shared" si="162"/>
        <v>41</v>
      </c>
      <c r="CY1509" s="241">
        <f t="shared" si="163"/>
        <v>21</v>
      </c>
      <c r="CZ1509" s="241" t="str">
        <f>IFERROR(ROUND(CY1509/#REF!,1),"")</f>
        <v/>
      </c>
      <c r="DA1509" s="254">
        <f t="shared" si="164"/>
        <v>1617</v>
      </c>
      <c r="DB1509" s="246">
        <f t="shared" si="165"/>
        <v>1.2987012987012988E-2</v>
      </c>
      <c r="DC1509" s="195"/>
      <c r="DD1509" s="15" t="str">
        <f>IFERROR(#REF!-AO1509,"")</f>
        <v/>
      </c>
      <c r="DE1509" s="195"/>
      <c r="DF1509" s="266" t="str">
        <f>IFERROR(#REF!-L1509,"")</f>
        <v/>
      </c>
      <c r="DG1509" s="228" t="e">
        <f>IF(#REF!&gt;AP1509,0,1)</f>
        <v>#REF!</v>
      </c>
      <c r="DH1509" s="228">
        <f t="shared" si="166"/>
        <v>1</v>
      </c>
      <c r="DI1509" s="228">
        <f t="shared" si="167"/>
        <v>1</v>
      </c>
    </row>
    <row r="1510" spans="1:113" ht="20.25" customHeight="1" x14ac:dyDescent="0.2">
      <c r="A1510">
        <v>2022</v>
      </c>
      <c r="B1510">
        <v>3</v>
      </c>
      <c r="C1510" s="261">
        <v>44626</v>
      </c>
      <c r="D1510">
        <v>380</v>
      </c>
      <c r="E1510">
        <v>444</v>
      </c>
      <c r="F1510">
        <v>5</v>
      </c>
      <c r="G1510" s="194" t="s">
        <v>526</v>
      </c>
      <c r="H1510" s="241" t="s">
        <v>527</v>
      </c>
      <c r="I1510" s="241" t="s">
        <v>169</v>
      </c>
      <c r="J1510" s="241">
        <v>4</v>
      </c>
      <c r="K1510" s="241">
        <v>2</v>
      </c>
      <c r="L1510" s="262">
        <v>166</v>
      </c>
      <c r="M1510" s="263">
        <v>159</v>
      </c>
      <c r="N1510" s="264">
        <v>175</v>
      </c>
      <c r="O1510" s="190">
        <v>256</v>
      </c>
      <c r="P1510" s="190">
        <v>268</v>
      </c>
      <c r="Q1510" s="190">
        <v>258</v>
      </c>
      <c r="R1510" s="190">
        <v>252</v>
      </c>
      <c r="S1510" s="190">
        <v>258</v>
      </c>
      <c r="T1510" s="190">
        <v>166</v>
      </c>
      <c r="U1510" s="190">
        <v>169</v>
      </c>
      <c r="V1510" s="190">
        <v>167</v>
      </c>
      <c r="W1510" s="190">
        <v>164</v>
      </c>
      <c r="X1510" s="190">
        <v>162</v>
      </c>
      <c r="Y1510" s="172"/>
      <c r="Z1510" s="172"/>
      <c r="AA1510" s="190"/>
      <c r="AB1510" s="190">
        <v>226</v>
      </c>
      <c r="AC1510" s="190">
        <v>240</v>
      </c>
      <c r="AD1510" s="190">
        <v>228</v>
      </c>
      <c r="AE1510" s="190">
        <v>240</v>
      </c>
      <c r="AF1510" s="190"/>
      <c r="AG1510" s="190">
        <v>182</v>
      </c>
      <c r="AH1510" s="190">
        <v>187</v>
      </c>
      <c r="AI1510" s="190">
        <v>181</v>
      </c>
      <c r="AJ1510" s="190">
        <v>183</v>
      </c>
      <c r="AK1510" s="172"/>
      <c r="AL1510" s="172"/>
      <c r="AM1510" s="265">
        <v>247.33333333333329</v>
      </c>
      <c r="AN1510" s="265">
        <v>173.44444444444451</v>
      </c>
      <c r="AO1510" s="183">
        <v>90</v>
      </c>
      <c r="AP1510" s="184">
        <v>160</v>
      </c>
      <c r="AQ1510" s="182"/>
      <c r="AR1510" s="182"/>
      <c r="AS1510" s="182"/>
      <c r="AT1510" s="182"/>
      <c r="AU1510" s="182"/>
      <c r="AV1510" s="182"/>
      <c r="AW1510" s="182"/>
      <c r="AX1510" s="182"/>
      <c r="AY1510" s="182"/>
      <c r="AZ1510" s="182"/>
      <c r="BA1510" s="182"/>
      <c r="BB1510" s="182"/>
      <c r="BC1510" s="182"/>
      <c r="BD1510" s="182"/>
      <c r="BE1510" s="182"/>
      <c r="BF1510" s="182"/>
      <c r="BG1510" s="182"/>
      <c r="BH1510" s="182"/>
      <c r="BI1510" s="182"/>
      <c r="BJ1510" s="182"/>
      <c r="BK1510" s="182"/>
      <c r="BL1510" s="182"/>
      <c r="BM1510" s="182"/>
      <c r="BN1510" s="182"/>
      <c r="BO1510" s="182"/>
      <c r="BP1510" s="182"/>
      <c r="BQ1510" s="228" t="s">
        <v>434</v>
      </c>
      <c r="BR1510" s="228" t="s">
        <v>435</v>
      </c>
      <c r="BS1510" s="228"/>
      <c r="BT1510" s="228"/>
      <c r="BU1510" s="228">
        <v>9</v>
      </c>
      <c r="BV1510" s="228" t="s">
        <v>525</v>
      </c>
      <c r="BW1510" s="228" t="s">
        <v>173</v>
      </c>
      <c r="BX1510" s="186">
        <v>0</v>
      </c>
      <c r="BY1510" s="182">
        <v>0</v>
      </c>
      <c r="BZ1510" s="182">
        <v>0</v>
      </c>
      <c r="CA1510" s="182">
        <v>0</v>
      </c>
      <c r="CB1510" s="182">
        <v>0</v>
      </c>
      <c r="CC1510" s="182">
        <v>0</v>
      </c>
      <c r="CD1510" s="182">
        <v>0</v>
      </c>
      <c r="CE1510" s="228">
        <v>0</v>
      </c>
      <c r="CF1510" s="228">
        <v>0</v>
      </c>
      <c r="CG1510" s="113">
        <v>0</v>
      </c>
      <c r="CH1510" s="113">
        <v>0</v>
      </c>
      <c r="CI1510" s="113">
        <v>0</v>
      </c>
      <c r="CJ1510" s="113">
        <v>0</v>
      </c>
      <c r="CK1510" s="113">
        <v>0</v>
      </c>
      <c r="CL1510" s="113">
        <v>0</v>
      </c>
      <c r="CM1510" s="113">
        <v>0</v>
      </c>
      <c r="CN1510" s="185">
        <v>0</v>
      </c>
      <c r="CO1510" s="181">
        <v>0</v>
      </c>
      <c r="CP1510" s="187"/>
      <c r="CQ1510" s="173">
        <v>0</v>
      </c>
      <c r="CR1510" s="173">
        <v>0</v>
      </c>
      <c r="CS1510" s="173">
        <v>0</v>
      </c>
      <c r="CT1510" s="173">
        <v>0</v>
      </c>
      <c r="CU1510" s="253">
        <v>2791</v>
      </c>
      <c r="CV1510" s="220">
        <v>-1</v>
      </c>
      <c r="CW1510" s="254">
        <f t="shared" si="161"/>
        <v>0</v>
      </c>
      <c r="CX1510" s="15">
        <f t="shared" si="162"/>
        <v>0</v>
      </c>
      <c r="CY1510" s="241">
        <f t="shared" si="163"/>
        <v>0</v>
      </c>
      <c r="CZ1510" s="241" t="str">
        <f>IFERROR(ROUND(CY1510/#REF!,1),"")</f>
        <v/>
      </c>
      <c r="DA1510" s="254">
        <f t="shared" si="164"/>
        <v>0</v>
      </c>
      <c r="DB1510" s="246" t="str">
        <f t="shared" si="165"/>
        <v/>
      </c>
      <c r="DC1510" s="195"/>
      <c r="DD1510" s="15" t="str">
        <f>IFERROR(#REF!-AO1510,"")</f>
        <v/>
      </c>
      <c r="DE1510" s="195"/>
      <c r="DF1510" s="266" t="str">
        <f>IFERROR(#REF!-L1510,"")</f>
        <v/>
      </c>
      <c r="DG1510" s="228" t="e">
        <f>IF(#REF!&gt;AP1510,0,1)</f>
        <v>#REF!</v>
      </c>
      <c r="DH1510" s="228">
        <f t="shared" si="166"/>
        <v>1</v>
      </c>
      <c r="DI1510" s="228">
        <f t="shared" si="167"/>
        <v>1</v>
      </c>
    </row>
    <row r="1511" spans="1:113" ht="20.25" customHeight="1" x14ac:dyDescent="0.2">
      <c r="A1511">
        <v>2022</v>
      </c>
      <c r="B1511">
        <v>3</v>
      </c>
      <c r="C1511" s="261">
        <v>44626</v>
      </c>
      <c r="D1511">
        <v>418</v>
      </c>
      <c r="E1511">
        <v>665</v>
      </c>
      <c r="F1511">
        <v>5</v>
      </c>
      <c r="G1511" s="194" t="s">
        <v>431</v>
      </c>
      <c r="H1511" s="241" t="s">
        <v>432</v>
      </c>
      <c r="I1511" s="241" t="s">
        <v>433</v>
      </c>
      <c r="J1511" s="241">
        <v>1</v>
      </c>
      <c r="K1511" s="241">
        <v>4</v>
      </c>
      <c r="L1511" s="262">
        <v>110</v>
      </c>
      <c r="M1511" s="263">
        <v>101</v>
      </c>
      <c r="N1511" s="264">
        <v>118</v>
      </c>
      <c r="O1511" s="190"/>
      <c r="P1511" s="190"/>
      <c r="Q1511" s="190"/>
      <c r="R1511" s="190"/>
      <c r="S1511" s="190"/>
      <c r="T1511" s="190"/>
      <c r="U1511" s="190"/>
      <c r="V1511" s="190"/>
      <c r="W1511" s="190"/>
      <c r="X1511" s="190"/>
      <c r="Y1511" s="172"/>
      <c r="Z1511" s="172">
        <v>153</v>
      </c>
      <c r="AA1511" s="190"/>
      <c r="AB1511" s="190"/>
      <c r="AC1511" s="190"/>
      <c r="AD1511" s="190"/>
      <c r="AE1511" s="190"/>
      <c r="AF1511" s="190"/>
      <c r="AG1511" s="190"/>
      <c r="AH1511" s="190"/>
      <c r="AI1511" s="190"/>
      <c r="AJ1511" s="190"/>
      <c r="AK1511" s="172">
        <v>154</v>
      </c>
      <c r="AL1511" s="172">
        <v>151</v>
      </c>
      <c r="AM1511" s="265"/>
      <c r="AN1511" s="265"/>
      <c r="AO1511" s="183">
        <v>21</v>
      </c>
      <c r="AP1511" s="184">
        <v>171</v>
      </c>
      <c r="AQ1511" s="182">
        <v>23.580786026200879</v>
      </c>
      <c r="AR1511" s="182">
        <v>152.66666666666671</v>
      </c>
      <c r="AS1511" s="182"/>
      <c r="AT1511" s="182"/>
      <c r="AU1511" s="182"/>
      <c r="AV1511" s="182"/>
      <c r="AW1511" s="182"/>
      <c r="AX1511" s="182"/>
      <c r="AY1511" s="182"/>
      <c r="AZ1511" s="182"/>
      <c r="BA1511" s="182"/>
      <c r="BB1511" s="182"/>
      <c r="BC1511" s="182"/>
      <c r="BD1511" s="182"/>
      <c r="BE1511" s="182"/>
      <c r="BF1511" s="182"/>
      <c r="BG1511" s="182"/>
      <c r="BH1511" s="182"/>
      <c r="BI1511" s="182"/>
      <c r="BJ1511" s="182"/>
      <c r="BK1511" s="182"/>
      <c r="BL1511" s="182"/>
      <c r="BM1511" s="182"/>
      <c r="BN1511" s="182"/>
      <c r="BO1511" s="182"/>
      <c r="BP1511" s="182"/>
      <c r="BQ1511" s="228" t="s">
        <v>434</v>
      </c>
      <c r="BR1511" s="228" t="s">
        <v>435</v>
      </c>
      <c r="BS1511" s="228"/>
      <c r="BT1511" s="228"/>
      <c r="BU1511" s="228">
        <v>9</v>
      </c>
      <c r="BV1511" s="228" t="s">
        <v>436</v>
      </c>
      <c r="BW1511" s="228" t="s">
        <v>173</v>
      </c>
      <c r="BX1511" s="186">
        <v>0</v>
      </c>
      <c r="BY1511" s="182">
        <v>0</v>
      </c>
      <c r="BZ1511" s="182">
        <v>0</v>
      </c>
      <c r="CA1511" s="182">
        <v>0</v>
      </c>
      <c r="CB1511" s="182">
        <v>0</v>
      </c>
      <c r="CC1511" s="182">
        <v>0</v>
      </c>
      <c r="CD1511" s="182">
        <v>0</v>
      </c>
      <c r="CE1511" s="228">
        <v>0</v>
      </c>
      <c r="CF1511" s="228">
        <v>0</v>
      </c>
      <c r="CG1511" s="113">
        <v>0</v>
      </c>
      <c r="CH1511" s="113">
        <v>0</v>
      </c>
      <c r="CI1511" s="113">
        <v>0</v>
      </c>
      <c r="CJ1511" s="113">
        <v>0</v>
      </c>
      <c r="CK1511" s="113">
        <v>0</v>
      </c>
      <c r="CL1511" s="113">
        <v>0</v>
      </c>
      <c r="CM1511" s="113">
        <v>0</v>
      </c>
      <c r="CN1511" s="185">
        <v>0</v>
      </c>
      <c r="CO1511" s="181">
        <v>0</v>
      </c>
      <c r="CP1511" s="187"/>
      <c r="CQ1511" s="173">
        <v>0</v>
      </c>
      <c r="CR1511" s="173">
        <v>0</v>
      </c>
      <c r="CS1511" s="173"/>
      <c r="CT1511" s="173"/>
      <c r="CU1511" s="253">
        <v>2791</v>
      </c>
      <c r="CV1511" s="220"/>
      <c r="CW1511" s="254">
        <f t="shared" si="161"/>
        <v>0</v>
      </c>
      <c r="CX1511" s="15">
        <f t="shared" si="162"/>
        <v>0</v>
      </c>
      <c r="CY1511" s="241">
        <f t="shared" si="163"/>
        <v>0</v>
      </c>
      <c r="CZ1511" s="241" t="str">
        <f>IFERROR(ROUND(CY1511/#REF!,1),"")</f>
        <v/>
      </c>
      <c r="DA1511" s="254">
        <f t="shared" si="164"/>
        <v>0</v>
      </c>
      <c r="DB1511" s="246" t="str">
        <f t="shared" si="165"/>
        <v/>
      </c>
      <c r="DC1511" s="195"/>
      <c r="DD1511" s="15" t="str">
        <f>IFERROR(#REF!-AO1511,"")</f>
        <v/>
      </c>
      <c r="DE1511" s="195"/>
      <c r="DF1511" s="266" t="str">
        <f>IFERROR(#REF!-L1511,"")</f>
        <v/>
      </c>
      <c r="DG1511" s="228" t="e">
        <f>IF(#REF!&gt;AP1511,0,1)</f>
        <v>#REF!</v>
      </c>
      <c r="DH1511" s="228">
        <f t="shared" si="166"/>
        <v>0</v>
      </c>
      <c r="DI1511" s="228">
        <f t="shared" si="167"/>
        <v>1</v>
      </c>
    </row>
    <row r="1512" spans="1:113" ht="20.25" customHeight="1" x14ac:dyDescent="0.2">
      <c r="A1512">
        <v>2022</v>
      </c>
      <c r="B1512">
        <v>3</v>
      </c>
      <c r="C1512" s="261">
        <v>44626</v>
      </c>
      <c r="D1512">
        <v>212</v>
      </c>
      <c r="E1512">
        <v>178</v>
      </c>
      <c r="F1512">
        <v>6</v>
      </c>
      <c r="G1512" s="194" t="s">
        <v>510</v>
      </c>
      <c r="H1512" s="241" t="s">
        <v>511</v>
      </c>
      <c r="I1512" s="241" t="s">
        <v>169</v>
      </c>
      <c r="J1512" s="241">
        <v>2</v>
      </c>
      <c r="K1512" s="241">
        <v>2</v>
      </c>
      <c r="L1512" s="262">
        <v>50</v>
      </c>
      <c r="M1512" s="263">
        <v>46</v>
      </c>
      <c r="N1512" s="264">
        <v>53</v>
      </c>
      <c r="O1512" s="190"/>
      <c r="P1512" s="190"/>
      <c r="Q1512" s="190"/>
      <c r="R1512" s="190"/>
      <c r="S1512" s="190"/>
      <c r="T1512" s="190"/>
      <c r="U1512" s="190"/>
      <c r="V1512" s="190"/>
      <c r="W1512" s="190"/>
      <c r="X1512" s="190"/>
      <c r="Y1512" s="172">
        <v>128</v>
      </c>
      <c r="Z1512" s="172">
        <v>119</v>
      </c>
      <c r="AA1512" s="190"/>
      <c r="AB1512" s="190"/>
      <c r="AC1512" s="190"/>
      <c r="AD1512" s="190"/>
      <c r="AE1512" s="190"/>
      <c r="AF1512" s="190"/>
      <c r="AG1512" s="190"/>
      <c r="AH1512" s="190"/>
      <c r="AI1512" s="190"/>
      <c r="AJ1512" s="190"/>
      <c r="AK1512" s="172">
        <v>119</v>
      </c>
      <c r="AL1512" s="172">
        <v>119</v>
      </c>
      <c r="AM1512" s="265"/>
      <c r="AN1512" s="265"/>
      <c r="AO1512" s="183">
        <v>60</v>
      </c>
      <c r="AP1512" s="184">
        <v>120</v>
      </c>
      <c r="AQ1512" s="182">
        <v>59.381443298969067</v>
      </c>
      <c r="AR1512" s="182">
        <v>121.25</v>
      </c>
      <c r="AS1512" s="182"/>
      <c r="AT1512" s="182"/>
      <c r="AU1512" s="182"/>
      <c r="AV1512" s="182"/>
      <c r="AW1512" s="182"/>
      <c r="AX1512" s="182"/>
      <c r="AY1512" s="182"/>
      <c r="AZ1512" s="182"/>
      <c r="BA1512" s="182"/>
      <c r="BB1512" s="182"/>
      <c r="BC1512" s="182"/>
      <c r="BD1512" s="182"/>
      <c r="BE1512" s="182"/>
      <c r="BF1512" s="182"/>
      <c r="BG1512" s="182"/>
      <c r="BH1512" s="182"/>
      <c r="BI1512" s="182"/>
      <c r="BJ1512" s="182"/>
      <c r="BK1512" s="182"/>
      <c r="BL1512" s="182"/>
      <c r="BM1512" s="182"/>
      <c r="BN1512" s="182"/>
      <c r="BO1512" s="182"/>
      <c r="BP1512" s="182"/>
      <c r="BQ1512" s="228" t="s">
        <v>180</v>
      </c>
      <c r="BR1512" s="228" t="s">
        <v>266</v>
      </c>
      <c r="BS1512" s="228" t="s">
        <v>512</v>
      </c>
      <c r="BT1512" s="228"/>
      <c r="BU1512" s="228">
        <v>9</v>
      </c>
      <c r="BV1512" s="228" t="s">
        <v>509</v>
      </c>
      <c r="BW1512" s="228" t="s">
        <v>173</v>
      </c>
      <c r="BX1512" s="186">
        <v>0</v>
      </c>
      <c r="BY1512" s="182">
        <v>0</v>
      </c>
      <c r="BZ1512" s="182">
        <v>0</v>
      </c>
      <c r="CA1512" s="182">
        <v>0</v>
      </c>
      <c r="CB1512" s="182">
        <v>0</v>
      </c>
      <c r="CC1512" s="182">
        <v>0</v>
      </c>
      <c r="CD1512" s="182">
        <v>0</v>
      </c>
      <c r="CE1512" s="228">
        <v>0</v>
      </c>
      <c r="CF1512" s="228">
        <v>0</v>
      </c>
      <c r="CG1512" s="113">
        <v>0</v>
      </c>
      <c r="CH1512" s="113">
        <v>0</v>
      </c>
      <c r="CI1512" s="113">
        <v>0</v>
      </c>
      <c r="CJ1512" s="113">
        <v>0</v>
      </c>
      <c r="CK1512" s="113">
        <v>0</v>
      </c>
      <c r="CL1512" s="113">
        <v>0</v>
      </c>
      <c r="CM1512" s="113">
        <v>0</v>
      </c>
      <c r="CN1512" s="185">
        <v>0</v>
      </c>
      <c r="CO1512" s="181">
        <v>0</v>
      </c>
      <c r="CP1512" s="187"/>
      <c r="CQ1512" s="173">
        <v>0</v>
      </c>
      <c r="CR1512" s="173">
        <v>0</v>
      </c>
      <c r="CS1512" s="173"/>
      <c r="CT1512" s="173"/>
      <c r="CU1512" s="253">
        <v>2791</v>
      </c>
      <c r="CV1512" s="220"/>
      <c r="CW1512" s="254">
        <f t="shared" si="161"/>
        <v>0</v>
      </c>
      <c r="CX1512" s="15">
        <f t="shared" si="162"/>
        <v>0</v>
      </c>
      <c r="CY1512" s="241">
        <f t="shared" si="163"/>
        <v>0</v>
      </c>
      <c r="CZ1512" s="241" t="str">
        <f>IFERROR(ROUND(CY1512/#REF!,1),"")</f>
        <v/>
      </c>
      <c r="DA1512" s="254">
        <f t="shared" si="164"/>
        <v>0</v>
      </c>
      <c r="DB1512" s="246" t="str">
        <f t="shared" si="165"/>
        <v/>
      </c>
      <c r="DC1512" s="195"/>
      <c r="DD1512" s="15" t="str">
        <f>IFERROR(#REF!-AO1512,"")</f>
        <v/>
      </c>
      <c r="DE1512" s="195"/>
      <c r="DF1512" s="266" t="str">
        <f>IFERROR(#REF!-L1512,"")</f>
        <v/>
      </c>
      <c r="DG1512" s="228" t="e">
        <f>IF(#REF!&gt;AP1512,0,1)</f>
        <v>#REF!</v>
      </c>
      <c r="DH1512" s="228">
        <f t="shared" si="166"/>
        <v>0</v>
      </c>
      <c r="DI1512" s="228">
        <f t="shared" si="167"/>
        <v>1</v>
      </c>
    </row>
    <row r="1513" spans="1:113" ht="20.25" customHeight="1" x14ac:dyDescent="0.2">
      <c r="A1513">
        <v>2022</v>
      </c>
      <c r="B1513">
        <v>3</v>
      </c>
      <c r="C1513" s="261">
        <v>44626</v>
      </c>
      <c r="D1513">
        <v>377</v>
      </c>
      <c r="E1513">
        <v>439</v>
      </c>
      <c r="F1513">
        <v>6</v>
      </c>
      <c r="G1513" s="194" t="s">
        <v>223</v>
      </c>
      <c r="H1513" s="241" t="s">
        <v>224</v>
      </c>
      <c r="I1513" s="241" t="s">
        <v>169</v>
      </c>
      <c r="J1513" s="241">
        <v>4</v>
      </c>
      <c r="K1513" s="241">
        <v>1</v>
      </c>
      <c r="L1513" s="262">
        <v>343</v>
      </c>
      <c r="M1513" s="263">
        <v>308</v>
      </c>
      <c r="N1513" s="264">
        <v>377</v>
      </c>
      <c r="O1513" s="190">
        <v>381</v>
      </c>
      <c r="P1513" s="190">
        <v>392</v>
      </c>
      <c r="Q1513" s="190">
        <v>375</v>
      </c>
      <c r="R1513" s="190"/>
      <c r="S1513" s="190"/>
      <c r="T1513" s="190">
        <v>313</v>
      </c>
      <c r="U1513" s="190">
        <v>328</v>
      </c>
      <c r="V1513" s="190">
        <v>341</v>
      </c>
      <c r="W1513" s="190"/>
      <c r="X1513" s="190"/>
      <c r="Y1513" s="172">
        <v>309</v>
      </c>
      <c r="Z1513" s="172"/>
      <c r="AA1513" s="190"/>
      <c r="AB1513" s="190"/>
      <c r="AC1513" s="190"/>
      <c r="AD1513" s="190"/>
      <c r="AE1513" s="190"/>
      <c r="AF1513" s="190"/>
      <c r="AG1513" s="190"/>
      <c r="AH1513" s="190"/>
      <c r="AI1513" s="190"/>
      <c r="AJ1513" s="190"/>
      <c r="AK1513" s="172"/>
      <c r="AL1513" s="172"/>
      <c r="AM1513" s="265">
        <v>382.66666666666669</v>
      </c>
      <c r="AN1513" s="265">
        <v>327.33333333333331</v>
      </c>
      <c r="AO1513" s="183">
        <v>45</v>
      </c>
      <c r="AP1513" s="184">
        <v>320</v>
      </c>
      <c r="AQ1513" s="182">
        <v>46.601941747572823</v>
      </c>
      <c r="AR1513" s="182">
        <v>309</v>
      </c>
      <c r="AS1513" s="182"/>
      <c r="AT1513" s="182"/>
      <c r="AU1513" s="182">
        <v>380</v>
      </c>
      <c r="AV1513" s="182">
        <v>2</v>
      </c>
      <c r="AW1513" s="182">
        <v>2</v>
      </c>
      <c r="AX1513" s="182">
        <v>1</v>
      </c>
      <c r="AY1513" s="182"/>
      <c r="AZ1513" s="182"/>
      <c r="BA1513" s="182"/>
      <c r="BB1513" s="182"/>
      <c r="BC1513" s="182"/>
      <c r="BD1513" s="182"/>
      <c r="BE1513" s="182"/>
      <c r="BF1513" s="182"/>
      <c r="BG1513" s="182"/>
      <c r="BH1513" s="182"/>
      <c r="BI1513" s="182"/>
      <c r="BJ1513" s="182"/>
      <c r="BK1513" s="182"/>
      <c r="BL1513" s="182"/>
      <c r="BM1513" s="182"/>
      <c r="BN1513" s="182"/>
      <c r="BO1513" s="182"/>
      <c r="BP1513" s="182"/>
      <c r="BQ1513" s="228" t="s">
        <v>180</v>
      </c>
      <c r="BR1513" s="228" t="s">
        <v>192</v>
      </c>
      <c r="BS1513" s="228" t="s">
        <v>243</v>
      </c>
      <c r="BT1513" s="228"/>
      <c r="BU1513" s="228">
        <v>9</v>
      </c>
      <c r="BV1513" s="228" t="s">
        <v>223</v>
      </c>
      <c r="BW1513" s="228" t="s">
        <v>173</v>
      </c>
      <c r="BX1513" s="186">
        <v>0</v>
      </c>
      <c r="BY1513" s="182">
        <v>5</v>
      </c>
      <c r="BZ1513" s="182">
        <v>5</v>
      </c>
      <c r="CA1513" s="182">
        <v>385</v>
      </c>
      <c r="CB1513" s="182">
        <v>0</v>
      </c>
      <c r="CC1513" s="182">
        <v>0</v>
      </c>
      <c r="CD1513" s="182">
        <v>0</v>
      </c>
      <c r="CE1513" s="228">
        <v>2</v>
      </c>
      <c r="CF1513" s="228">
        <v>2</v>
      </c>
      <c r="CG1513" s="113">
        <v>1</v>
      </c>
      <c r="CH1513" s="113">
        <v>0</v>
      </c>
      <c r="CI1513" s="113">
        <v>0</v>
      </c>
      <c r="CJ1513" s="113">
        <v>0</v>
      </c>
      <c r="CK1513" s="113">
        <v>0</v>
      </c>
      <c r="CL1513" s="113">
        <v>0</v>
      </c>
      <c r="CM1513" s="113">
        <v>0</v>
      </c>
      <c r="CN1513" s="185">
        <v>5</v>
      </c>
      <c r="CO1513" s="181">
        <v>385</v>
      </c>
      <c r="CP1513" s="187">
        <v>1.298701298701299E-2</v>
      </c>
      <c r="CQ1513" s="173">
        <v>1.457725947521866E-2</v>
      </c>
      <c r="CR1513" s="173">
        <v>1.1224489795918371</v>
      </c>
      <c r="CS1513" s="173">
        <v>1.527494908350306E-2</v>
      </c>
      <c r="CT1513" s="173">
        <v>1.1761710794297351</v>
      </c>
      <c r="CU1513" s="253">
        <v>2791</v>
      </c>
      <c r="CV1513" s="220">
        <v>-1</v>
      </c>
      <c r="CW1513" s="254">
        <f t="shared" si="161"/>
        <v>380</v>
      </c>
      <c r="CX1513" s="15">
        <f t="shared" si="162"/>
        <v>5</v>
      </c>
      <c r="CY1513" s="241">
        <f t="shared" si="163"/>
        <v>5</v>
      </c>
      <c r="CZ1513" s="241" t="str">
        <f>IFERROR(ROUND(CY1513/#REF!,1),"")</f>
        <v/>
      </c>
      <c r="DA1513" s="254">
        <f t="shared" si="164"/>
        <v>385</v>
      </c>
      <c r="DB1513" s="246">
        <f t="shared" si="165"/>
        <v>1.2987012987012988E-2</v>
      </c>
      <c r="DC1513" s="195"/>
      <c r="DD1513" s="15" t="str">
        <f>IFERROR(#REF!-AO1513,"")</f>
        <v/>
      </c>
      <c r="DE1513" s="195"/>
      <c r="DF1513" s="266" t="str">
        <f>IFERROR(#REF!-L1513,"")</f>
        <v/>
      </c>
      <c r="DG1513" s="228" t="e">
        <f>IF(#REF!&gt;AP1513,0,1)</f>
        <v>#REF!</v>
      </c>
      <c r="DH1513" s="228">
        <f t="shared" si="166"/>
        <v>1</v>
      </c>
      <c r="DI1513" s="228">
        <f t="shared" si="167"/>
        <v>1</v>
      </c>
    </row>
    <row r="1514" spans="1:113" ht="20.25" customHeight="1" x14ac:dyDescent="0.2">
      <c r="A1514">
        <v>2022</v>
      </c>
      <c r="B1514">
        <v>3</v>
      </c>
      <c r="C1514" s="261">
        <v>44626</v>
      </c>
      <c r="D1514">
        <v>380</v>
      </c>
      <c r="E1514">
        <v>444</v>
      </c>
      <c r="F1514">
        <v>6</v>
      </c>
      <c r="G1514" s="194" t="s">
        <v>526</v>
      </c>
      <c r="H1514" s="241" t="s">
        <v>527</v>
      </c>
      <c r="I1514" s="241" t="s">
        <v>169</v>
      </c>
      <c r="J1514" s="241">
        <v>4</v>
      </c>
      <c r="K1514" s="241">
        <v>2</v>
      </c>
      <c r="L1514" s="262">
        <v>166</v>
      </c>
      <c r="M1514" s="263">
        <v>159</v>
      </c>
      <c r="N1514" s="264">
        <v>175</v>
      </c>
      <c r="O1514" s="190"/>
      <c r="P1514" s="190"/>
      <c r="Q1514" s="190"/>
      <c r="R1514" s="190"/>
      <c r="S1514" s="190"/>
      <c r="T1514" s="190"/>
      <c r="U1514" s="190"/>
      <c r="V1514" s="190"/>
      <c r="W1514" s="190"/>
      <c r="X1514" s="190"/>
      <c r="Y1514" s="172">
        <v>183</v>
      </c>
      <c r="Z1514" s="172">
        <v>151</v>
      </c>
      <c r="AA1514" s="190"/>
      <c r="AB1514" s="190"/>
      <c r="AC1514" s="190"/>
      <c r="AD1514" s="190"/>
      <c r="AE1514" s="190"/>
      <c r="AF1514" s="190"/>
      <c r="AG1514" s="190"/>
      <c r="AH1514" s="190"/>
      <c r="AI1514" s="190"/>
      <c r="AJ1514" s="190"/>
      <c r="AK1514" s="172">
        <v>176</v>
      </c>
      <c r="AL1514" s="172">
        <v>172</v>
      </c>
      <c r="AM1514" s="265"/>
      <c r="AN1514" s="265"/>
      <c r="AO1514" s="183">
        <v>90</v>
      </c>
      <c r="AP1514" s="184">
        <v>160</v>
      </c>
      <c r="AQ1514" s="182">
        <v>84.457478005865099</v>
      </c>
      <c r="AR1514" s="182">
        <v>170.5</v>
      </c>
      <c r="AS1514" s="182"/>
      <c r="AT1514" s="182"/>
      <c r="AU1514" s="182"/>
      <c r="AV1514" s="182"/>
      <c r="AW1514" s="182"/>
      <c r="AX1514" s="182"/>
      <c r="AY1514" s="182"/>
      <c r="AZ1514" s="182"/>
      <c r="BA1514" s="182"/>
      <c r="BB1514" s="182"/>
      <c r="BC1514" s="182"/>
      <c r="BD1514" s="182"/>
      <c r="BE1514" s="182"/>
      <c r="BF1514" s="182"/>
      <c r="BG1514" s="182"/>
      <c r="BH1514" s="182"/>
      <c r="BI1514" s="182"/>
      <c r="BJ1514" s="182"/>
      <c r="BK1514" s="182"/>
      <c r="BL1514" s="182"/>
      <c r="BM1514" s="182"/>
      <c r="BN1514" s="182"/>
      <c r="BO1514" s="182"/>
      <c r="BP1514" s="182"/>
      <c r="BQ1514" s="228" t="s">
        <v>434</v>
      </c>
      <c r="BR1514" s="228" t="s">
        <v>435</v>
      </c>
      <c r="BS1514" s="228"/>
      <c r="BT1514" s="228"/>
      <c r="BU1514" s="228">
        <v>9</v>
      </c>
      <c r="BV1514" s="228" t="s">
        <v>525</v>
      </c>
      <c r="BW1514" s="228" t="s">
        <v>173</v>
      </c>
      <c r="BX1514" s="186">
        <v>0</v>
      </c>
      <c r="BY1514" s="182">
        <v>0</v>
      </c>
      <c r="BZ1514" s="182">
        <v>0</v>
      </c>
      <c r="CA1514" s="182">
        <v>0</v>
      </c>
      <c r="CB1514" s="182">
        <v>0</v>
      </c>
      <c r="CC1514" s="182">
        <v>0</v>
      </c>
      <c r="CD1514" s="182">
        <v>0</v>
      </c>
      <c r="CE1514" s="228">
        <v>0</v>
      </c>
      <c r="CF1514" s="228">
        <v>0</v>
      </c>
      <c r="CG1514" s="113">
        <v>0</v>
      </c>
      <c r="CH1514" s="113">
        <v>0</v>
      </c>
      <c r="CI1514" s="113">
        <v>0</v>
      </c>
      <c r="CJ1514" s="113">
        <v>0</v>
      </c>
      <c r="CK1514" s="113">
        <v>0</v>
      </c>
      <c r="CL1514" s="113">
        <v>0</v>
      </c>
      <c r="CM1514" s="113">
        <v>0</v>
      </c>
      <c r="CN1514" s="185">
        <v>0</v>
      </c>
      <c r="CO1514" s="181">
        <v>0</v>
      </c>
      <c r="CP1514" s="187"/>
      <c r="CQ1514" s="173">
        <v>0</v>
      </c>
      <c r="CR1514" s="173">
        <v>0</v>
      </c>
      <c r="CS1514" s="173"/>
      <c r="CT1514" s="173"/>
      <c r="CU1514" s="253">
        <v>2791</v>
      </c>
      <c r="CV1514" s="220"/>
      <c r="CW1514" s="254">
        <f t="shared" si="161"/>
        <v>0</v>
      </c>
      <c r="CX1514" s="15">
        <f t="shared" si="162"/>
        <v>0</v>
      </c>
      <c r="CY1514" s="241">
        <f t="shared" si="163"/>
        <v>0</v>
      </c>
      <c r="CZ1514" s="241" t="str">
        <f>IFERROR(ROUND(CY1514/#REF!,1),"")</f>
        <v/>
      </c>
      <c r="DA1514" s="254">
        <f t="shared" si="164"/>
        <v>0</v>
      </c>
      <c r="DB1514" s="246" t="str">
        <f t="shared" si="165"/>
        <v/>
      </c>
      <c r="DC1514" s="195"/>
      <c r="DD1514" s="15" t="str">
        <f>IFERROR(#REF!-AO1514,"")</f>
        <v/>
      </c>
      <c r="DE1514" s="195"/>
      <c r="DF1514" s="266" t="str">
        <f>IFERROR(#REF!-L1514,"")</f>
        <v/>
      </c>
      <c r="DG1514" s="228" t="e">
        <f>IF(#REF!&gt;AP1514,0,1)</f>
        <v>#REF!</v>
      </c>
      <c r="DH1514" s="228">
        <f t="shared" si="166"/>
        <v>0</v>
      </c>
      <c r="DI1514" s="228">
        <f t="shared" si="167"/>
        <v>1</v>
      </c>
    </row>
    <row r="1515" spans="1:113" ht="20.25" customHeight="1" x14ac:dyDescent="0.2">
      <c r="A1515">
        <v>2022</v>
      </c>
      <c r="B1515">
        <v>3</v>
      </c>
      <c r="C1515" s="261">
        <v>44626</v>
      </c>
      <c r="D1515">
        <v>383</v>
      </c>
      <c r="E1515">
        <v>550</v>
      </c>
      <c r="F1515">
        <v>6</v>
      </c>
      <c r="G1515" s="194" t="s">
        <v>437</v>
      </c>
      <c r="H1515" s="241" t="s">
        <v>438</v>
      </c>
      <c r="I1515" s="241" t="s">
        <v>169</v>
      </c>
      <c r="J1515" s="241">
        <v>3</v>
      </c>
      <c r="K1515" s="241">
        <v>1</v>
      </c>
      <c r="L1515" s="262">
        <v>35</v>
      </c>
      <c r="M1515" s="263">
        <v>32</v>
      </c>
      <c r="N1515" s="264">
        <v>38</v>
      </c>
      <c r="O1515" s="190"/>
      <c r="P1515" s="190"/>
      <c r="Q1515" s="190"/>
      <c r="R1515" s="190"/>
      <c r="S1515" s="190">
        <v>53</v>
      </c>
      <c r="T1515" s="190"/>
      <c r="U1515" s="190"/>
      <c r="V1515" s="190"/>
      <c r="W1515" s="190"/>
      <c r="X1515" s="190">
        <v>43</v>
      </c>
      <c r="Y1515" s="172"/>
      <c r="Z1515" s="172">
        <v>98</v>
      </c>
      <c r="AA1515" s="190">
        <v>62</v>
      </c>
      <c r="AB1515" s="190">
        <v>65</v>
      </c>
      <c r="AC1515" s="190">
        <v>65</v>
      </c>
      <c r="AD1515" s="190">
        <v>63</v>
      </c>
      <c r="AE1515" s="190">
        <v>68</v>
      </c>
      <c r="AF1515" s="190">
        <v>40</v>
      </c>
      <c r="AG1515" s="190">
        <v>40</v>
      </c>
      <c r="AH1515" s="190">
        <v>40</v>
      </c>
      <c r="AI1515" s="190">
        <v>39</v>
      </c>
      <c r="AJ1515" s="190">
        <v>40</v>
      </c>
      <c r="AK1515" s="172">
        <v>94</v>
      </c>
      <c r="AL1515" s="172">
        <v>94</v>
      </c>
      <c r="AM1515" s="265">
        <v>62.666666666666657</v>
      </c>
      <c r="AN1515" s="265">
        <v>40.333333333333343</v>
      </c>
      <c r="AO1515" s="183">
        <v>114</v>
      </c>
      <c r="AP1515" s="184">
        <v>95</v>
      </c>
      <c r="AQ1515" s="182">
        <v>113.28671328671329</v>
      </c>
      <c r="AR1515" s="182">
        <v>95.333333333333329</v>
      </c>
      <c r="AS1515" s="182"/>
      <c r="AT1515" s="182"/>
      <c r="AU1515" s="182"/>
      <c r="AV1515" s="182">
        <v>3</v>
      </c>
      <c r="AW1515" s="182">
        <v>3</v>
      </c>
      <c r="AX1515" s="182">
        <v>4</v>
      </c>
      <c r="AY1515" s="182"/>
      <c r="AZ1515" s="182"/>
      <c r="BA1515" s="182"/>
      <c r="BB1515" s="182"/>
      <c r="BC1515" s="182"/>
      <c r="BD1515" s="182"/>
      <c r="BE1515" s="182"/>
      <c r="BF1515" s="182"/>
      <c r="BG1515" s="182">
        <v>3</v>
      </c>
      <c r="BH1515" s="182">
        <v>4</v>
      </c>
      <c r="BI1515" s="182">
        <v>4</v>
      </c>
      <c r="BJ1515" s="182"/>
      <c r="BK1515" s="182"/>
      <c r="BL1515" s="182"/>
      <c r="BM1515" s="182"/>
      <c r="BN1515" s="182"/>
      <c r="BO1515" s="182"/>
      <c r="BP1515" s="182"/>
      <c r="BQ1515" s="228" t="s">
        <v>185</v>
      </c>
      <c r="BR1515" s="228" t="s">
        <v>186</v>
      </c>
      <c r="BS1515" s="228" t="s">
        <v>439</v>
      </c>
      <c r="BT1515" s="228" t="s">
        <v>188</v>
      </c>
      <c r="BU1515" s="228">
        <v>9</v>
      </c>
      <c r="BV1515" s="228" t="s">
        <v>437</v>
      </c>
      <c r="BW1515" s="228" t="s">
        <v>173</v>
      </c>
      <c r="BX1515" s="186">
        <v>0</v>
      </c>
      <c r="BY1515" s="182">
        <v>10</v>
      </c>
      <c r="BZ1515" s="182">
        <v>10</v>
      </c>
      <c r="CA1515" s="182">
        <v>10</v>
      </c>
      <c r="CB1515" s="182">
        <v>8</v>
      </c>
      <c r="CC1515" s="182">
        <v>8</v>
      </c>
      <c r="CD1515" s="182">
        <v>11</v>
      </c>
      <c r="CE1515" s="228">
        <v>7</v>
      </c>
      <c r="CF1515" s="228">
        <v>7</v>
      </c>
      <c r="CG1515" s="113">
        <v>4</v>
      </c>
      <c r="CH1515" s="113">
        <v>0</v>
      </c>
      <c r="CI1515" s="113">
        <v>0</v>
      </c>
      <c r="CJ1515" s="113">
        <v>0</v>
      </c>
      <c r="CK1515" s="113">
        <v>0</v>
      </c>
      <c r="CL1515" s="113">
        <v>0</v>
      </c>
      <c r="CM1515" s="113">
        <v>0</v>
      </c>
      <c r="CN1515" s="185">
        <v>18</v>
      </c>
      <c r="CO1515" s="181">
        <v>21</v>
      </c>
      <c r="CP1515" s="187">
        <v>0.8571428571428571</v>
      </c>
      <c r="CQ1515" s="173">
        <v>0.51428571428571423</v>
      </c>
      <c r="CR1515" s="173">
        <v>0.6</v>
      </c>
      <c r="CS1515" s="173">
        <v>0.44628099173553709</v>
      </c>
      <c r="CT1515" s="173">
        <v>0.52066115702479332</v>
      </c>
      <c r="CU1515" s="253">
        <v>2791</v>
      </c>
      <c r="CV1515" s="220">
        <v>-1</v>
      </c>
      <c r="CW1515" s="254">
        <f t="shared" si="161"/>
        <v>3</v>
      </c>
      <c r="CX1515" s="15">
        <f t="shared" si="162"/>
        <v>18</v>
      </c>
      <c r="CY1515" s="241">
        <f t="shared" si="163"/>
        <v>18</v>
      </c>
      <c r="CZ1515" s="241" t="str">
        <f>IFERROR(ROUND(CY1515/#REF!,1),"")</f>
        <v/>
      </c>
      <c r="DA1515" s="254">
        <f t="shared" si="164"/>
        <v>21</v>
      </c>
      <c r="DB1515" s="246">
        <f t="shared" si="165"/>
        <v>0.8571428571428571</v>
      </c>
      <c r="DC1515" s="195"/>
      <c r="DD1515" s="15" t="str">
        <f>IFERROR(#REF!-AO1515,"")</f>
        <v/>
      </c>
      <c r="DE1515" s="195"/>
      <c r="DF1515" s="266" t="str">
        <f>IFERROR(#REF!-L1515,"")</f>
        <v/>
      </c>
      <c r="DG1515" s="228" t="e">
        <f>IF(#REF!&gt;AP1515,0,1)</f>
        <v>#REF!</v>
      </c>
      <c r="DH1515" s="228">
        <f t="shared" si="166"/>
        <v>1</v>
      </c>
      <c r="DI1515" s="228">
        <f t="shared" si="167"/>
        <v>0</v>
      </c>
    </row>
    <row r="1516" spans="1:113" ht="20.25" customHeight="1" x14ac:dyDescent="0.2">
      <c r="A1516">
        <v>2022</v>
      </c>
      <c r="B1516">
        <v>3</v>
      </c>
      <c r="C1516" s="261">
        <v>44626</v>
      </c>
      <c r="D1516">
        <v>212</v>
      </c>
      <c r="E1516">
        <v>140</v>
      </c>
      <c r="F1516">
        <v>7</v>
      </c>
      <c r="G1516" s="194" t="s">
        <v>506</v>
      </c>
      <c r="H1516" s="241" t="s">
        <v>507</v>
      </c>
      <c r="I1516" s="241" t="s">
        <v>169</v>
      </c>
      <c r="J1516" s="241">
        <v>2</v>
      </c>
      <c r="K1516" s="241">
        <v>2</v>
      </c>
      <c r="L1516" s="262">
        <v>485</v>
      </c>
      <c r="M1516" s="263">
        <v>451</v>
      </c>
      <c r="N1516" s="264">
        <v>518</v>
      </c>
      <c r="O1516" s="190">
        <v>594</v>
      </c>
      <c r="P1516" s="190">
        <v>621</v>
      </c>
      <c r="Q1516" s="190">
        <v>591</v>
      </c>
      <c r="R1516" s="190">
        <v>584</v>
      </c>
      <c r="S1516" s="190">
        <v>592</v>
      </c>
      <c r="T1516" s="190">
        <v>477</v>
      </c>
      <c r="U1516" s="190">
        <v>486</v>
      </c>
      <c r="V1516" s="190">
        <v>470</v>
      </c>
      <c r="W1516" s="190">
        <v>470</v>
      </c>
      <c r="X1516" s="190">
        <v>462</v>
      </c>
      <c r="Y1516" s="172"/>
      <c r="Z1516" s="172"/>
      <c r="AA1516" s="190">
        <v>560</v>
      </c>
      <c r="AB1516" s="190">
        <v>643</v>
      </c>
      <c r="AC1516" s="190">
        <v>675</v>
      </c>
      <c r="AD1516" s="190">
        <v>662</v>
      </c>
      <c r="AE1516" s="190">
        <v>536</v>
      </c>
      <c r="AF1516" s="190">
        <v>434</v>
      </c>
      <c r="AG1516" s="190">
        <v>480</v>
      </c>
      <c r="AH1516" s="190">
        <v>495</v>
      </c>
      <c r="AI1516" s="190">
        <v>488</v>
      </c>
      <c r="AJ1516" s="190">
        <v>480</v>
      </c>
      <c r="AK1516" s="172"/>
      <c r="AL1516" s="172"/>
      <c r="AM1516" s="265">
        <v>605.79999999999995</v>
      </c>
      <c r="AN1516" s="265">
        <v>474.2</v>
      </c>
      <c r="AO1516" s="183">
        <v>60</v>
      </c>
      <c r="AP1516" s="184">
        <v>120</v>
      </c>
      <c r="AQ1516" s="182"/>
      <c r="AR1516" s="182"/>
      <c r="AS1516" s="182"/>
      <c r="AT1516" s="182"/>
      <c r="AU1516" s="182">
        <v>420</v>
      </c>
      <c r="AV1516" s="182">
        <v>2</v>
      </c>
      <c r="AW1516" s="182">
        <v>2</v>
      </c>
      <c r="AX1516" s="182">
        <v>2</v>
      </c>
      <c r="AY1516" s="182"/>
      <c r="AZ1516" s="182"/>
      <c r="BA1516" s="182"/>
      <c r="BB1516" s="182"/>
      <c r="BC1516" s="182"/>
      <c r="BD1516" s="182"/>
      <c r="BE1516" s="182"/>
      <c r="BF1516" s="182"/>
      <c r="BG1516" s="182">
        <v>420</v>
      </c>
      <c r="BH1516" s="182"/>
      <c r="BI1516" s="182">
        <v>2</v>
      </c>
      <c r="BJ1516" s="182">
        <v>6</v>
      </c>
      <c r="BK1516" s="182"/>
      <c r="BL1516" s="182"/>
      <c r="BM1516" s="182"/>
      <c r="BN1516" s="182"/>
      <c r="BO1516" s="182"/>
      <c r="BP1516" s="182"/>
      <c r="BQ1516" s="228" t="s">
        <v>180</v>
      </c>
      <c r="BR1516" s="228" t="s">
        <v>266</v>
      </c>
      <c r="BS1516" s="228" t="s">
        <v>508</v>
      </c>
      <c r="BT1516" s="228"/>
      <c r="BU1516" s="228">
        <v>9</v>
      </c>
      <c r="BV1516" s="228" t="s">
        <v>509</v>
      </c>
      <c r="BW1516" s="228" t="s">
        <v>173</v>
      </c>
      <c r="BX1516" s="186">
        <v>0</v>
      </c>
      <c r="BY1516" s="182">
        <v>6</v>
      </c>
      <c r="BZ1516" s="182">
        <v>3</v>
      </c>
      <c r="CA1516" s="182">
        <v>423</v>
      </c>
      <c r="CB1516" s="182">
        <v>8</v>
      </c>
      <c r="CC1516" s="182">
        <v>4</v>
      </c>
      <c r="CD1516" s="182">
        <v>424</v>
      </c>
      <c r="CE1516" s="228">
        <v>1</v>
      </c>
      <c r="CF1516" s="228">
        <v>2</v>
      </c>
      <c r="CG1516" s="113">
        <v>4</v>
      </c>
      <c r="CH1516" s="113">
        <v>0</v>
      </c>
      <c r="CI1516" s="113">
        <v>0</v>
      </c>
      <c r="CJ1516" s="113">
        <v>0</v>
      </c>
      <c r="CK1516" s="113">
        <v>0</v>
      </c>
      <c r="CL1516" s="113">
        <v>0</v>
      </c>
      <c r="CM1516" s="113">
        <v>0</v>
      </c>
      <c r="CN1516" s="185">
        <v>7</v>
      </c>
      <c r="CO1516" s="181">
        <v>847</v>
      </c>
      <c r="CP1516" s="187">
        <v>8.2644628099173556E-3</v>
      </c>
      <c r="CQ1516" s="173">
        <v>1.443298969072165E-2</v>
      </c>
      <c r="CR1516" s="173">
        <v>1.74639175257732</v>
      </c>
      <c r="CS1516" s="173">
        <v>1.4761703922395611E-2</v>
      </c>
      <c r="CT1516" s="173">
        <v>1.7861661746098689</v>
      </c>
      <c r="CU1516" s="253">
        <v>2791</v>
      </c>
      <c r="CV1516" s="220">
        <v>-1</v>
      </c>
      <c r="CW1516" s="254">
        <f t="shared" si="161"/>
        <v>840</v>
      </c>
      <c r="CX1516" s="15">
        <f t="shared" si="162"/>
        <v>14</v>
      </c>
      <c r="CY1516" s="241">
        <f t="shared" si="163"/>
        <v>7</v>
      </c>
      <c r="CZ1516" s="241" t="str">
        <f>IFERROR(ROUND(CY1516/#REF!,1),"")</f>
        <v/>
      </c>
      <c r="DA1516" s="254">
        <f t="shared" si="164"/>
        <v>847</v>
      </c>
      <c r="DB1516" s="246">
        <f t="shared" si="165"/>
        <v>8.2644628099173556E-3</v>
      </c>
      <c r="DC1516" s="195"/>
      <c r="DD1516" s="15" t="str">
        <f>IFERROR(#REF!-AO1516,"")</f>
        <v/>
      </c>
      <c r="DE1516" s="195"/>
      <c r="DF1516" s="266" t="str">
        <f>IFERROR(#REF!-L1516,"")</f>
        <v/>
      </c>
      <c r="DG1516" s="228" t="e">
        <f>IF(#REF!&gt;AP1516,0,1)</f>
        <v>#REF!</v>
      </c>
      <c r="DH1516" s="228">
        <f t="shared" si="166"/>
        <v>1</v>
      </c>
      <c r="DI1516" s="228">
        <f t="shared" si="167"/>
        <v>1</v>
      </c>
    </row>
    <row r="1517" spans="1:113" ht="20.25" customHeight="1" x14ac:dyDescent="0.2">
      <c r="A1517">
        <v>2022</v>
      </c>
      <c r="B1517">
        <v>3</v>
      </c>
      <c r="C1517" s="261">
        <v>44626</v>
      </c>
      <c r="D1517">
        <v>212</v>
      </c>
      <c r="E1517">
        <v>178</v>
      </c>
      <c r="F1517">
        <v>7</v>
      </c>
      <c r="G1517" s="194" t="s">
        <v>510</v>
      </c>
      <c r="H1517" s="241" t="s">
        <v>511</v>
      </c>
      <c r="I1517" s="241" t="s">
        <v>169</v>
      </c>
      <c r="J1517" s="241">
        <v>2</v>
      </c>
      <c r="K1517" s="241">
        <v>2</v>
      </c>
      <c r="L1517" s="262">
        <v>50</v>
      </c>
      <c r="M1517" s="263">
        <v>46</v>
      </c>
      <c r="N1517" s="264">
        <v>53</v>
      </c>
      <c r="O1517" s="190">
        <v>72</v>
      </c>
      <c r="P1517" s="190">
        <v>68</v>
      </c>
      <c r="Q1517" s="190">
        <v>70</v>
      </c>
      <c r="R1517" s="190">
        <v>72</v>
      </c>
      <c r="S1517" s="190">
        <v>74</v>
      </c>
      <c r="T1517" s="190">
        <v>55</v>
      </c>
      <c r="U1517" s="190">
        <v>53</v>
      </c>
      <c r="V1517" s="190">
        <v>52</v>
      </c>
      <c r="W1517" s="190">
        <v>53</v>
      </c>
      <c r="X1517" s="190">
        <v>50</v>
      </c>
      <c r="Y1517" s="172"/>
      <c r="Z1517" s="172"/>
      <c r="AA1517" s="190">
        <v>86</v>
      </c>
      <c r="AB1517" s="190">
        <v>82</v>
      </c>
      <c r="AC1517" s="190">
        <v>75</v>
      </c>
      <c r="AD1517" s="190">
        <v>80</v>
      </c>
      <c r="AE1517" s="190">
        <v>67</v>
      </c>
      <c r="AF1517" s="190">
        <v>49</v>
      </c>
      <c r="AG1517" s="190">
        <v>53</v>
      </c>
      <c r="AH1517" s="190">
        <v>52</v>
      </c>
      <c r="AI1517" s="190">
        <v>55</v>
      </c>
      <c r="AJ1517" s="190">
        <v>51</v>
      </c>
      <c r="AK1517" s="172"/>
      <c r="AL1517" s="172"/>
      <c r="AM1517" s="265">
        <v>74.599999999999994</v>
      </c>
      <c r="AN1517" s="265">
        <v>52.3</v>
      </c>
      <c r="AO1517" s="183">
        <v>60</v>
      </c>
      <c r="AP1517" s="184">
        <v>120</v>
      </c>
      <c r="AQ1517" s="182"/>
      <c r="AR1517" s="182"/>
      <c r="AS1517" s="182"/>
      <c r="AT1517" s="182"/>
      <c r="AU1517" s="182">
        <v>420</v>
      </c>
      <c r="AV1517" s="182">
        <v>3</v>
      </c>
      <c r="AW1517" s="182">
        <v>3</v>
      </c>
      <c r="AX1517" s="182">
        <v>3</v>
      </c>
      <c r="AY1517" s="182"/>
      <c r="AZ1517" s="182"/>
      <c r="BA1517" s="182"/>
      <c r="BB1517" s="182"/>
      <c r="BC1517" s="182"/>
      <c r="BD1517" s="182"/>
      <c r="BE1517" s="182"/>
      <c r="BF1517" s="182"/>
      <c r="BG1517" s="182">
        <v>420</v>
      </c>
      <c r="BH1517" s="182">
        <v>3</v>
      </c>
      <c r="BI1517" s="182">
        <v>1</v>
      </c>
      <c r="BJ1517" s="182">
        <v>1</v>
      </c>
      <c r="BK1517" s="182"/>
      <c r="BL1517" s="182"/>
      <c r="BM1517" s="182"/>
      <c r="BN1517" s="182"/>
      <c r="BO1517" s="182"/>
      <c r="BP1517" s="182"/>
      <c r="BQ1517" s="228" t="s">
        <v>180</v>
      </c>
      <c r="BR1517" s="228" t="s">
        <v>266</v>
      </c>
      <c r="BS1517" s="228" t="s">
        <v>512</v>
      </c>
      <c r="BT1517" s="228"/>
      <c r="BU1517" s="228">
        <v>9</v>
      </c>
      <c r="BV1517" s="228" t="s">
        <v>509</v>
      </c>
      <c r="BW1517" s="228" t="s">
        <v>173</v>
      </c>
      <c r="BX1517" s="186">
        <v>0</v>
      </c>
      <c r="BY1517" s="182">
        <v>9</v>
      </c>
      <c r="BZ1517" s="182">
        <v>4.5</v>
      </c>
      <c r="CA1517" s="182">
        <v>424</v>
      </c>
      <c r="CB1517" s="182">
        <v>5</v>
      </c>
      <c r="CC1517" s="182">
        <v>2.5</v>
      </c>
      <c r="CD1517" s="182">
        <v>422</v>
      </c>
      <c r="CE1517" s="228">
        <v>3</v>
      </c>
      <c r="CF1517" s="228">
        <v>2</v>
      </c>
      <c r="CG1517" s="113">
        <v>2</v>
      </c>
      <c r="CH1517" s="113">
        <v>0</v>
      </c>
      <c r="CI1517" s="113">
        <v>0</v>
      </c>
      <c r="CJ1517" s="113">
        <v>0</v>
      </c>
      <c r="CK1517" s="113">
        <v>0</v>
      </c>
      <c r="CL1517" s="113">
        <v>0</v>
      </c>
      <c r="CM1517" s="113">
        <v>0</v>
      </c>
      <c r="CN1517" s="185">
        <v>7</v>
      </c>
      <c r="CO1517" s="181">
        <v>846</v>
      </c>
      <c r="CP1517" s="187">
        <v>8.2742316784869974E-3</v>
      </c>
      <c r="CQ1517" s="173">
        <v>0.14000000000000001</v>
      </c>
      <c r="CR1517" s="173">
        <v>16.920000000000002</v>
      </c>
      <c r="CS1517" s="173">
        <v>0.13384321223709369</v>
      </c>
      <c r="CT1517" s="173">
        <v>16.175908221797329</v>
      </c>
      <c r="CU1517" s="253">
        <v>2791</v>
      </c>
      <c r="CV1517" s="220">
        <v>-1</v>
      </c>
      <c r="CW1517" s="254">
        <f t="shared" si="161"/>
        <v>840</v>
      </c>
      <c r="CX1517" s="15">
        <f t="shared" si="162"/>
        <v>14</v>
      </c>
      <c r="CY1517" s="241">
        <f t="shared" si="163"/>
        <v>7</v>
      </c>
      <c r="CZ1517" s="241" t="str">
        <f>IFERROR(ROUND(CY1517/#REF!,1),"")</f>
        <v/>
      </c>
      <c r="DA1517" s="254">
        <f t="shared" si="164"/>
        <v>847</v>
      </c>
      <c r="DB1517" s="246">
        <f t="shared" si="165"/>
        <v>8.2644628099173556E-3</v>
      </c>
      <c r="DC1517" s="195"/>
      <c r="DD1517" s="15" t="str">
        <f>IFERROR(#REF!-AO1517,"")</f>
        <v/>
      </c>
      <c r="DE1517" s="195"/>
      <c r="DF1517" s="266" t="str">
        <f>IFERROR(#REF!-L1517,"")</f>
        <v/>
      </c>
      <c r="DG1517" s="228" t="e">
        <f>IF(#REF!&gt;AP1517,0,1)</f>
        <v>#REF!</v>
      </c>
      <c r="DH1517" s="228">
        <f t="shared" si="166"/>
        <v>1</v>
      </c>
      <c r="DI1517" s="228">
        <f t="shared" si="167"/>
        <v>1</v>
      </c>
    </row>
    <row r="1518" spans="1:113" ht="20.25" customHeight="1" x14ac:dyDescent="0.2">
      <c r="A1518">
        <v>2022</v>
      </c>
      <c r="B1518">
        <v>3</v>
      </c>
      <c r="C1518" s="261">
        <v>44626</v>
      </c>
      <c r="D1518">
        <v>52</v>
      </c>
      <c r="E1518">
        <v>130</v>
      </c>
      <c r="F1518">
        <v>25</v>
      </c>
      <c r="G1518" s="194" t="s">
        <v>487</v>
      </c>
      <c r="H1518" s="241" t="s">
        <v>488</v>
      </c>
      <c r="I1518" s="241" t="s">
        <v>317</v>
      </c>
      <c r="J1518" s="241">
        <v>9</v>
      </c>
      <c r="K1518" s="241">
        <v>1</v>
      </c>
      <c r="L1518" s="262">
        <v>12</v>
      </c>
      <c r="M1518" s="263">
        <v>11</v>
      </c>
      <c r="N1518" s="264">
        <v>12</v>
      </c>
      <c r="O1518" s="190"/>
      <c r="P1518" s="190">
        <v>20</v>
      </c>
      <c r="Q1518" s="190">
        <v>18</v>
      </c>
      <c r="R1518" s="190">
        <v>19</v>
      </c>
      <c r="S1518" s="190">
        <v>19</v>
      </c>
      <c r="T1518" s="190"/>
      <c r="U1518" s="190">
        <v>12</v>
      </c>
      <c r="V1518" s="190">
        <v>11</v>
      </c>
      <c r="W1518" s="190">
        <v>13</v>
      </c>
      <c r="X1518" s="190">
        <v>12</v>
      </c>
      <c r="Y1518" s="172">
        <v>74</v>
      </c>
      <c r="Z1518" s="172">
        <v>71</v>
      </c>
      <c r="AA1518" s="190"/>
      <c r="AB1518" s="190"/>
      <c r="AC1518" s="190"/>
      <c r="AD1518" s="190"/>
      <c r="AE1518" s="190"/>
      <c r="AF1518" s="190"/>
      <c r="AG1518" s="190"/>
      <c r="AH1518" s="190"/>
      <c r="AI1518" s="190"/>
      <c r="AJ1518" s="190"/>
      <c r="AK1518" s="172"/>
      <c r="AL1518" s="172"/>
      <c r="AM1518" s="265">
        <v>19</v>
      </c>
      <c r="AN1518" s="265">
        <v>12</v>
      </c>
      <c r="AO1518" s="183">
        <v>336</v>
      </c>
      <c r="AP1518" s="184">
        <v>96</v>
      </c>
      <c r="AQ1518" s="182">
        <v>446.89655172413791</v>
      </c>
      <c r="AR1518" s="182">
        <v>72.5</v>
      </c>
      <c r="AS1518" s="182"/>
      <c r="AT1518" s="182"/>
      <c r="AU1518" s="182"/>
      <c r="AV1518" s="182">
        <v>7</v>
      </c>
      <c r="AW1518" s="182">
        <v>8</v>
      </c>
      <c r="AX1518" s="182">
        <v>5</v>
      </c>
      <c r="AY1518" s="182"/>
      <c r="AZ1518" s="182"/>
      <c r="BA1518" s="182"/>
      <c r="BB1518" s="182"/>
      <c r="BC1518" s="182"/>
      <c r="BD1518" s="182"/>
      <c r="BE1518" s="182"/>
      <c r="BF1518" s="182"/>
      <c r="BG1518" s="182"/>
      <c r="BH1518" s="182"/>
      <c r="BI1518" s="182"/>
      <c r="BJ1518" s="182"/>
      <c r="BK1518" s="182"/>
      <c r="BL1518" s="182"/>
      <c r="BM1518" s="182"/>
      <c r="BN1518" s="182"/>
      <c r="BO1518" s="182"/>
      <c r="BP1518" s="182"/>
      <c r="BQ1518" s="228" t="s">
        <v>180</v>
      </c>
      <c r="BR1518" s="228" t="s">
        <v>266</v>
      </c>
      <c r="BS1518" s="228" t="s">
        <v>489</v>
      </c>
      <c r="BT1518" s="228"/>
      <c r="BU1518" s="228">
        <v>9</v>
      </c>
      <c r="BV1518" s="228" t="s">
        <v>487</v>
      </c>
      <c r="BW1518" s="228" t="s">
        <v>222</v>
      </c>
      <c r="BX1518" s="186">
        <v>0</v>
      </c>
      <c r="BY1518" s="182">
        <v>20</v>
      </c>
      <c r="BZ1518" s="182">
        <v>20</v>
      </c>
      <c r="CA1518" s="182">
        <v>20</v>
      </c>
      <c r="CB1518" s="182">
        <v>0</v>
      </c>
      <c r="CC1518" s="182">
        <v>0</v>
      </c>
      <c r="CD1518" s="182">
        <v>0</v>
      </c>
      <c r="CE1518" s="228">
        <v>7</v>
      </c>
      <c r="CF1518" s="228">
        <v>8</v>
      </c>
      <c r="CG1518" s="113">
        <v>5</v>
      </c>
      <c r="CH1518" s="113">
        <v>0</v>
      </c>
      <c r="CI1518" s="113">
        <v>0</v>
      </c>
      <c r="CJ1518" s="113">
        <v>0</v>
      </c>
      <c r="CK1518" s="113">
        <v>0</v>
      </c>
      <c r="CL1518" s="113">
        <v>0</v>
      </c>
      <c r="CM1518" s="113">
        <v>0</v>
      </c>
      <c r="CN1518" s="185">
        <v>20</v>
      </c>
      <c r="CO1518" s="181">
        <v>20</v>
      </c>
      <c r="CP1518" s="187">
        <v>1</v>
      </c>
      <c r="CQ1518" s="173">
        <v>1.666666666666667</v>
      </c>
      <c r="CR1518" s="173">
        <v>1.666666666666667</v>
      </c>
      <c r="CS1518" s="173">
        <v>1.666666666666667</v>
      </c>
      <c r="CT1518" s="173">
        <v>1.666666666666667</v>
      </c>
      <c r="CU1518" s="253">
        <v>2791</v>
      </c>
      <c r="CV1518" s="220">
        <v>-1</v>
      </c>
      <c r="CW1518" s="254">
        <f t="shared" si="161"/>
        <v>0</v>
      </c>
      <c r="CX1518" s="15">
        <f t="shared" si="162"/>
        <v>20</v>
      </c>
      <c r="CY1518" s="241">
        <f t="shared" si="163"/>
        <v>20</v>
      </c>
      <c r="CZ1518" s="241" t="str">
        <f>IFERROR(ROUND(CY1518/#REF!,1),"")</f>
        <v/>
      </c>
      <c r="DA1518" s="254">
        <f t="shared" si="164"/>
        <v>20</v>
      </c>
      <c r="DB1518" s="246">
        <f t="shared" si="165"/>
        <v>1</v>
      </c>
      <c r="DC1518" s="195"/>
      <c r="DD1518" s="15" t="str">
        <f>IFERROR(#REF!-AO1518,"")</f>
        <v/>
      </c>
      <c r="DE1518" s="195"/>
      <c r="DF1518" s="266" t="str">
        <f>IFERROR(#REF!-L1518,"")</f>
        <v/>
      </c>
      <c r="DG1518" s="228" t="e">
        <f>IF(#REF!&gt;AP1518,0,1)</f>
        <v>#REF!</v>
      </c>
      <c r="DH1518" s="228">
        <f t="shared" si="166"/>
        <v>1</v>
      </c>
      <c r="DI1518" s="228">
        <f t="shared" si="167"/>
        <v>1</v>
      </c>
    </row>
    <row r="1519" spans="1:113" ht="20.25" customHeight="1" x14ac:dyDescent="0.2">
      <c r="A1519">
        <v>2022</v>
      </c>
      <c r="B1519">
        <v>3</v>
      </c>
      <c r="C1519" s="261">
        <v>44626</v>
      </c>
      <c r="D1519">
        <v>227</v>
      </c>
      <c r="E1519">
        <v>155</v>
      </c>
      <c r="F1519">
        <v>28</v>
      </c>
      <c r="G1519" s="194" t="s">
        <v>362</v>
      </c>
      <c r="H1519" s="241" t="s">
        <v>363</v>
      </c>
      <c r="I1519" s="241" t="s">
        <v>364</v>
      </c>
      <c r="J1519" s="241">
        <v>3</v>
      </c>
      <c r="K1519" s="241">
        <v>2</v>
      </c>
      <c r="L1519" s="262">
        <v>122</v>
      </c>
      <c r="M1519" s="263">
        <v>113</v>
      </c>
      <c r="N1519" s="264">
        <v>130</v>
      </c>
      <c r="O1519" s="190"/>
      <c r="P1519" s="190"/>
      <c r="Q1519" s="190"/>
      <c r="R1519" s="190"/>
      <c r="S1519" s="190"/>
      <c r="T1519" s="190"/>
      <c r="U1519" s="190"/>
      <c r="V1519" s="190"/>
      <c r="W1519" s="190"/>
      <c r="X1519" s="190"/>
      <c r="Y1519" s="172"/>
      <c r="Z1519" s="172"/>
      <c r="AA1519" s="190"/>
      <c r="AB1519" s="190"/>
      <c r="AC1519" s="190"/>
      <c r="AD1519" s="190"/>
      <c r="AE1519" s="190"/>
      <c r="AF1519" s="190"/>
      <c r="AG1519" s="190"/>
      <c r="AH1519" s="190"/>
      <c r="AI1519" s="190"/>
      <c r="AJ1519" s="190"/>
      <c r="AK1519" s="172"/>
      <c r="AL1519" s="172"/>
      <c r="AM1519" s="265"/>
      <c r="AN1519" s="265"/>
      <c r="AO1519" s="183">
        <v>80</v>
      </c>
      <c r="AP1519" s="184">
        <v>135</v>
      </c>
      <c r="AQ1519" s="182"/>
      <c r="AR1519" s="182"/>
      <c r="AS1519" s="182"/>
      <c r="AT1519" s="182"/>
      <c r="AU1519" s="182"/>
      <c r="AV1519" s="182"/>
      <c r="AW1519" s="182"/>
      <c r="AX1519" s="182"/>
      <c r="AY1519" s="182"/>
      <c r="AZ1519" s="182"/>
      <c r="BA1519" s="182"/>
      <c r="BB1519" s="182"/>
      <c r="BC1519" s="182"/>
      <c r="BD1519" s="182"/>
      <c r="BE1519" s="182"/>
      <c r="BF1519" s="182"/>
      <c r="BG1519" s="182">
        <v>144</v>
      </c>
      <c r="BH1519" s="182"/>
      <c r="BI1519" s="182"/>
      <c r="BJ1519" s="182"/>
      <c r="BK1519" s="182"/>
      <c r="BL1519" s="182"/>
      <c r="BM1519" s="182"/>
      <c r="BN1519" s="182"/>
      <c r="BO1519" s="182"/>
      <c r="BP1519" s="182"/>
      <c r="BQ1519" s="228" t="s">
        <v>180</v>
      </c>
      <c r="BR1519" s="228" t="s">
        <v>181</v>
      </c>
      <c r="BS1519" s="228" t="s">
        <v>365</v>
      </c>
      <c r="BT1519" s="228"/>
      <c r="BU1519" s="228">
        <v>9</v>
      </c>
      <c r="BV1519" s="228" t="s">
        <v>362</v>
      </c>
      <c r="BW1519" s="228" t="s">
        <v>222</v>
      </c>
      <c r="BX1519" s="186">
        <v>0</v>
      </c>
      <c r="BY1519" s="182">
        <v>0</v>
      </c>
      <c r="BZ1519" s="182">
        <v>0</v>
      </c>
      <c r="CA1519" s="182">
        <v>0</v>
      </c>
      <c r="CB1519" s="182">
        <v>0</v>
      </c>
      <c r="CC1519" s="182">
        <v>0</v>
      </c>
      <c r="CD1519" s="182">
        <v>144</v>
      </c>
      <c r="CE1519" s="228">
        <v>0</v>
      </c>
      <c r="CF1519" s="228">
        <v>0</v>
      </c>
      <c r="CG1519" s="113">
        <v>0</v>
      </c>
      <c r="CH1519" s="113">
        <v>0</v>
      </c>
      <c r="CI1519" s="113">
        <v>0</v>
      </c>
      <c r="CJ1519" s="113">
        <v>0</v>
      </c>
      <c r="CK1519" s="113">
        <v>0</v>
      </c>
      <c r="CL1519" s="113">
        <v>0</v>
      </c>
      <c r="CM1519" s="113">
        <v>0</v>
      </c>
      <c r="CN1519" s="185">
        <v>0</v>
      </c>
      <c r="CO1519" s="181">
        <v>144</v>
      </c>
      <c r="CP1519" s="187">
        <v>0</v>
      </c>
      <c r="CQ1519" s="173">
        <v>0</v>
      </c>
      <c r="CR1519" s="173">
        <v>1.180327868852459</v>
      </c>
      <c r="CS1519" s="173"/>
      <c r="CT1519" s="173"/>
      <c r="CU1519" s="253">
        <v>2791</v>
      </c>
      <c r="CV1519" s="220"/>
      <c r="CW1519" s="254">
        <f t="shared" si="161"/>
        <v>144</v>
      </c>
      <c r="CX1519" s="15">
        <f t="shared" si="162"/>
        <v>0</v>
      </c>
      <c r="CY1519" s="241">
        <f t="shared" si="163"/>
        <v>0</v>
      </c>
      <c r="CZ1519" s="241" t="str">
        <f>IFERROR(ROUND(CY1519/#REF!,1),"")</f>
        <v/>
      </c>
      <c r="DA1519" s="254">
        <f t="shared" si="164"/>
        <v>144</v>
      </c>
      <c r="DB1519" s="246">
        <f t="shared" si="165"/>
        <v>0</v>
      </c>
      <c r="DC1519" s="195"/>
      <c r="DD1519" s="15" t="str">
        <f>IFERROR(#REF!-AO1519,"")</f>
        <v/>
      </c>
      <c r="DE1519" s="195"/>
      <c r="DF1519" s="266" t="str">
        <f>IFERROR(#REF!-L1519,"")</f>
        <v/>
      </c>
      <c r="DG1519" s="228" t="e">
        <f>IF(#REF!&gt;AP1519,0,1)</f>
        <v>#REF!</v>
      </c>
      <c r="DH1519" s="228">
        <f t="shared" si="166"/>
        <v>0</v>
      </c>
      <c r="DI1519" s="228">
        <f t="shared" si="167"/>
        <v>1</v>
      </c>
    </row>
    <row r="1520" spans="1:113" ht="20.25" customHeight="1" x14ac:dyDescent="0.2">
      <c r="A1520">
        <v>2022</v>
      </c>
      <c r="B1520">
        <v>3</v>
      </c>
      <c r="C1520" s="261">
        <v>44626</v>
      </c>
      <c r="D1520">
        <v>214</v>
      </c>
      <c r="E1520">
        <v>142</v>
      </c>
      <c r="F1520">
        <v>48</v>
      </c>
      <c r="G1520" s="194" t="s">
        <v>286</v>
      </c>
      <c r="H1520" s="241" t="s">
        <v>287</v>
      </c>
      <c r="I1520" s="241" t="s">
        <v>221</v>
      </c>
      <c r="J1520" s="241">
        <v>4</v>
      </c>
      <c r="K1520" s="241">
        <v>1</v>
      </c>
      <c r="L1520" s="262">
        <v>351</v>
      </c>
      <c r="M1520" s="263">
        <v>326</v>
      </c>
      <c r="N1520" s="264">
        <v>375</v>
      </c>
      <c r="O1520" s="190"/>
      <c r="P1520" s="190"/>
      <c r="Q1520" s="190"/>
      <c r="R1520" s="190"/>
      <c r="S1520" s="190"/>
      <c r="T1520" s="190"/>
      <c r="U1520" s="190"/>
      <c r="V1520" s="190"/>
      <c r="W1520" s="190"/>
      <c r="X1520" s="190"/>
      <c r="Y1520" s="172"/>
      <c r="Z1520" s="172"/>
      <c r="AA1520" s="190"/>
      <c r="AB1520" s="190">
        <v>405</v>
      </c>
      <c r="AC1520" s="190">
        <v>438</v>
      </c>
      <c r="AD1520" s="190">
        <v>441</v>
      </c>
      <c r="AE1520" s="190">
        <v>399</v>
      </c>
      <c r="AF1520" s="190"/>
      <c r="AG1520" s="190">
        <v>354</v>
      </c>
      <c r="AH1520" s="190">
        <v>342</v>
      </c>
      <c r="AI1520" s="190">
        <v>348</v>
      </c>
      <c r="AJ1520" s="190">
        <v>380</v>
      </c>
      <c r="AK1520" s="172">
        <v>178</v>
      </c>
      <c r="AL1520" s="172">
        <v>182</v>
      </c>
      <c r="AM1520" s="265">
        <v>420.75</v>
      </c>
      <c r="AN1520" s="265">
        <v>356</v>
      </c>
      <c r="AO1520" s="183">
        <v>74</v>
      </c>
      <c r="AP1520" s="184">
        <v>195</v>
      </c>
      <c r="AQ1520" s="182">
        <v>80</v>
      </c>
      <c r="AR1520" s="182">
        <v>180</v>
      </c>
      <c r="AS1520" s="182"/>
      <c r="AT1520" s="182"/>
      <c r="AU1520" s="182"/>
      <c r="AV1520" s="182"/>
      <c r="AW1520" s="182"/>
      <c r="AX1520" s="182"/>
      <c r="AY1520" s="182"/>
      <c r="AZ1520" s="182"/>
      <c r="BA1520" s="182"/>
      <c r="BB1520" s="182"/>
      <c r="BC1520" s="182"/>
      <c r="BD1520" s="182"/>
      <c r="BE1520" s="182"/>
      <c r="BF1520" s="182"/>
      <c r="BG1520" s="182"/>
      <c r="BH1520" s="182">
        <v>2</v>
      </c>
      <c r="BI1520" s="182">
        <v>3</v>
      </c>
      <c r="BJ1520" s="182">
        <v>5</v>
      </c>
      <c r="BK1520" s="182"/>
      <c r="BL1520" s="182"/>
      <c r="BM1520" s="182"/>
      <c r="BN1520" s="182"/>
      <c r="BO1520" s="182"/>
      <c r="BP1520" s="182"/>
      <c r="BQ1520" s="228" t="s">
        <v>180</v>
      </c>
      <c r="BR1520" s="228" t="s">
        <v>266</v>
      </c>
      <c r="BS1520" s="228" t="s">
        <v>288</v>
      </c>
      <c r="BT1520" s="228"/>
      <c r="BU1520" s="228">
        <v>9</v>
      </c>
      <c r="BV1520" s="228" t="s">
        <v>286</v>
      </c>
      <c r="BW1520" s="228" t="s">
        <v>222</v>
      </c>
      <c r="BX1520" s="186">
        <v>0</v>
      </c>
      <c r="BY1520" s="182">
        <v>0</v>
      </c>
      <c r="BZ1520" s="182">
        <v>0</v>
      </c>
      <c r="CA1520" s="182">
        <v>0</v>
      </c>
      <c r="CB1520" s="182">
        <v>10</v>
      </c>
      <c r="CC1520" s="182">
        <v>10</v>
      </c>
      <c r="CD1520" s="182">
        <v>10</v>
      </c>
      <c r="CE1520" s="228">
        <v>2</v>
      </c>
      <c r="CF1520" s="228">
        <v>3</v>
      </c>
      <c r="CG1520" s="113">
        <v>5</v>
      </c>
      <c r="CH1520" s="113">
        <v>0</v>
      </c>
      <c r="CI1520" s="113">
        <v>0</v>
      </c>
      <c r="CJ1520" s="113">
        <v>0</v>
      </c>
      <c r="CK1520" s="113">
        <v>0</v>
      </c>
      <c r="CL1520" s="113">
        <v>0</v>
      </c>
      <c r="CM1520" s="113">
        <v>0</v>
      </c>
      <c r="CN1520" s="185">
        <v>10</v>
      </c>
      <c r="CO1520" s="181">
        <v>10</v>
      </c>
      <c r="CP1520" s="187">
        <v>1</v>
      </c>
      <c r="CQ1520" s="173">
        <v>2.8490028490028491E-2</v>
      </c>
      <c r="CR1520" s="173">
        <v>2.8490028490028491E-2</v>
      </c>
      <c r="CS1520" s="173">
        <v>2.8089887640449441E-2</v>
      </c>
      <c r="CT1520" s="173">
        <v>2.8089887640449441E-2</v>
      </c>
      <c r="CU1520" s="253">
        <v>2791</v>
      </c>
      <c r="CV1520" s="220">
        <v>-1</v>
      </c>
      <c r="CW1520" s="254">
        <f t="shared" si="161"/>
        <v>0</v>
      </c>
      <c r="CX1520" s="15">
        <f t="shared" si="162"/>
        <v>10</v>
      </c>
      <c r="CY1520" s="241">
        <f t="shared" si="163"/>
        <v>10</v>
      </c>
      <c r="CZ1520" s="241" t="str">
        <f>IFERROR(ROUND(CY1520/#REF!,1),"")</f>
        <v/>
      </c>
      <c r="DA1520" s="254">
        <f t="shared" si="164"/>
        <v>10</v>
      </c>
      <c r="DB1520" s="246">
        <f t="shared" si="165"/>
        <v>1</v>
      </c>
      <c r="DC1520" s="195"/>
      <c r="DD1520" s="15" t="str">
        <f>IFERROR(#REF!-AO1520,"")</f>
        <v/>
      </c>
      <c r="DE1520" s="195"/>
      <c r="DF1520" s="266" t="str">
        <f>IFERROR(#REF!-L1520,"")</f>
        <v/>
      </c>
      <c r="DG1520" s="228" t="e">
        <f>IF(#REF!&gt;AP1520,0,1)</f>
        <v>#REF!</v>
      </c>
      <c r="DH1520" s="228">
        <f t="shared" si="166"/>
        <v>1</v>
      </c>
      <c r="DI1520" s="228">
        <f t="shared" si="167"/>
        <v>1</v>
      </c>
    </row>
    <row r="1521" spans="1:113" ht="20.25" customHeight="1" x14ac:dyDescent="0.2">
      <c r="A1521">
        <v>2022</v>
      </c>
      <c r="B1521">
        <v>3</v>
      </c>
      <c r="C1521" s="261">
        <v>44626</v>
      </c>
      <c r="D1521">
        <v>334</v>
      </c>
      <c r="E1521">
        <v>254</v>
      </c>
      <c r="F1521">
        <v>49</v>
      </c>
      <c r="G1521" s="194" t="s">
        <v>220</v>
      </c>
      <c r="H1521" s="241" t="s">
        <v>179</v>
      </c>
      <c r="I1521" s="241" t="s">
        <v>221</v>
      </c>
      <c r="J1521" s="241">
        <v>4</v>
      </c>
      <c r="K1521" s="241">
        <v>2</v>
      </c>
      <c r="L1521" s="262">
        <v>203</v>
      </c>
      <c r="M1521" s="263">
        <v>188</v>
      </c>
      <c r="N1521" s="264">
        <v>217</v>
      </c>
      <c r="O1521" s="190"/>
      <c r="P1521" s="190"/>
      <c r="Q1521" s="190"/>
      <c r="R1521" s="190"/>
      <c r="S1521" s="190"/>
      <c r="T1521" s="190"/>
      <c r="U1521" s="190"/>
      <c r="V1521" s="190"/>
      <c r="W1521" s="190"/>
      <c r="X1521" s="190"/>
      <c r="Y1521" s="172"/>
      <c r="Z1521" s="172"/>
      <c r="AA1521" s="190"/>
      <c r="AB1521" s="190"/>
      <c r="AC1521" s="190"/>
      <c r="AD1521" s="190"/>
      <c r="AE1521" s="190"/>
      <c r="AF1521" s="190"/>
      <c r="AG1521" s="190"/>
      <c r="AH1521" s="190"/>
      <c r="AI1521" s="190"/>
      <c r="AJ1521" s="190"/>
      <c r="AK1521" s="172"/>
      <c r="AL1521" s="172"/>
      <c r="AM1521" s="265"/>
      <c r="AN1521" s="265"/>
      <c r="AO1521" s="183">
        <v>94</v>
      </c>
      <c r="AP1521" s="184">
        <v>153</v>
      </c>
      <c r="AQ1521" s="182"/>
      <c r="AR1521" s="182"/>
      <c r="AS1521" s="182"/>
      <c r="AT1521" s="182"/>
      <c r="AU1521" s="182">
        <v>1200</v>
      </c>
      <c r="AV1521" s="182"/>
      <c r="AW1521" s="182"/>
      <c r="AX1521" s="182"/>
      <c r="AY1521" s="182"/>
      <c r="AZ1521" s="182"/>
      <c r="BA1521" s="182"/>
      <c r="BB1521" s="182"/>
      <c r="BC1521" s="182"/>
      <c r="BD1521" s="182"/>
      <c r="BE1521" s="182"/>
      <c r="BF1521" s="182"/>
      <c r="BG1521" s="182"/>
      <c r="BH1521" s="182"/>
      <c r="BI1521" s="182"/>
      <c r="BJ1521" s="182"/>
      <c r="BK1521" s="182"/>
      <c r="BL1521" s="182"/>
      <c r="BM1521" s="182"/>
      <c r="BN1521" s="182"/>
      <c r="BO1521" s="182"/>
      <c r="BP1521" s="182"/>
      <c r="BQ1521" s="228" t="s">
        <v>180</v>
      </c>
      <c r="BR1521" s="228" t="s">
        <v>181</v>
      </c>
      <c r="BS1521" s="228" t="s">
        <v>182</v>
      </c>
      <c r="BT1521" s="228"/>
      <c r="BU1521" s="228">
        <v>9</v>
      </c>
      <c r="BV1521" s="228" t="s">
        <v>220</v>
      </c>
      <c r="BW1521" s="228" t="s">
        <v>222</v>
      </c>
      <c r="BX1521" s="186">
        <v>0</v>
      </c>
      <c r="BY1521" s="182">
        <v>0</v>
      </c>
      <c r="BZ1521" s="182">
        <v>0</v>
      </c>
      <c r="CA1521" s="182">
        <v>1200</v>
      </c>
      <c r="CB1521" s="182">
        <v>0</v>
      </c>
      <c r="CC1521" s="182">
        <v>0</v>
      </c>
      <c r="CD1521" s="182">
        <v>0</v>
      </c>
      <c r="CE1521" s="228">
        <v>0</v>
      </c>
      <c r="CF1521" s="228">
        <v>0</v>
      </c>
      <c r="CG1521" s="113">
        <v>0</v>
      </c>
      <c r="CH1521" s="113">
        <v>0</v>
      </c>
      <c r="CI1521" s="113">
        <v>0</v>
      </c>
      <c r="CJ1521" s="113">
        <v>0</v>
      </c>
      <c r="CK1521" s="113">
        <v>0</v>
      </c>
      <c r="CL1521" s="113">
        <v>0</v>
      </c>
      <c r="CM1521" s="113">
        <v>0</v>
      </c>
      <c r="CN1521" s="185">
        <v>0</v>
      </c>
      <c r="CO1521" s="181">
        <v>1200</v>
      </c>
      <c r="CP1521" s="187">
        <v>0</v>
      </c>
      <c r="CQ1521" s="173">
        <v>0</v>
      </c>
      <c r="CR1521" s="173">
        <v>5.9113300492610836</v>
      </c>
      <c r="CS1521" s="173"/>
      <c r="CT1521" s="173"/>
      <c r="CU1521" s="253">
        <v>2791</v>
      </c>
      <c r="CV1521" s="220"/>
      <c r="CW1521" s="254">
        <f t="shared" si="161"/>
        <v>1200</v>
      </c>
      <c r="CX1521" s="15">
        <f t="shared" si="162"/>
        <v>0</v>
      </c>
      <c r="CY1521" s="241">
        <f t="shared" si="163"/>
        <v>0</v>
      </c>
      <c r="CZ1521" s="241" t="str">
        <f>IFERROR(ROUND(CY1521/#REF!,1),"")</f>
        <v/>
      </c>
      <c r="DA1521" s="254">
        <f t="shared" si="164"/>
        <v>1200</v>
      </c>
      <c r="DB1521" s="246">
        <f t="shared" si="165"/>
        <v>0</v>
      </c>
      <c r="DC1521" s="195"/>
      <c r="DD1521" s="15" t="str">
        <f>IFERROR(#REF!-AO1521,"")</f>
        <v/>
      </c>
      <c r="DE1521" s="195"/>
      <c r="DF1521" s="266" t="str">
        <f>IFERROR(#REF!-L1521,"")</f>
        <v/>
      </c>
      <c r="DG1521" s="228" t="e">
        <f>IF(#REF!&gt;AP1521,0,1)</f>
        <v>#REF!</v>
      </c>
      <c r="DH1521" s="228">
        <f t="shared" si="166"/>
        <v>0</v>
      </c>
      <c r="DI1521" s="228">
        <f t="shared" si="167"/>
        <v>1</v>
      </c>
    </row>
    <row r="1522" spans="1:113" ht="20.25" customHeight="1" x14ac:dyDescent="0.2">
      <c r="A1522">
        <v>2022</v>
      </c>
      <c r="B1522">
        <v>3</v>
      </c>
      <c r="C1522" s="261">
        <v>44627</v>
      </c>
      <c r="D1522">
        <v>418</v>
      </c>
      <c r="E1522">
        <v>662</v>
      </c>
      <c r="F1522">
        <v>2</v>
      </c>
      <c r="G1522" s="194" t="s">
        <v>528</v>
      </c>
      <c r="H1522" s="241" t="s">
        <v>529</v>
      </c>
      <c r="I1522" s="241" t="s">
        <v>433</v>
      </c>
      <c r="J1522" s="241">
        <v>1</v>
      </c>
      <c r="K1522" s="241">
        <v>4</v>
      </c>
      <c r="L1522" s="262">
        <v>386</v>
      </c>
      <c r="M1522" s="263">
        <v>355</v>
      </c>
      <c r="N1522" s="264">
        <v>416</v>
      </c>
      <c r="O1522" s="190">
        <v>656</v>
      </c>
      <c r="P1522" s="190">
        <v>662</v>
      </c>
      <c r="Q1522" s="190">
        <v>659</v>
      </c>
      <c r="R1522" s="190">
        <v>661</v>
      </c>
      <c r="S1522" s="190">
        <v>654</v>
      </c>
      <c r="T1522" s="190">
        <v>418</v>
      </c>
      <c r="U1522" s="190">
        <v>418</v>
      </c>
      <c r="V1522" s="190">
        <v>415</v>
      </c>
      <c r="W1522" s="190">
        <v>411</v>
      </c>
      <c r="X1522" s="190">
        <v>418</v>
      </c>
      <c r="Y1522" s="172"/>
      <c r="Z1522" s="172"/>
      <c r="AA1522" s="190">
        <v>560</v>
      </c>
      <c r="AB1522" s="190">
        <v>620</v>
      </c>
      <c r="AC1522" s="190">
        <v>622</v>
      </c>
      <c r="AD1522" s="190">
        <v>618</v>
      </c>
      <c r="AE1522" s="190">
        <v>635</v>
      </c>
      <c r="AF1522" s="190">
        <v>448</v>
      </c>
      <c r="AG1522" s="190">
        <v>449</v>
      </c>
      <c r="AH1522" s="190">
        <v>425</v>
      </c>
      <c r="AI1522" s="190">
        <v>430</v>
      </c>
      <c r="AJ1522" s="190">
        <v>419</v>
      </c>
      <c r="AK1522" s="172"/>
      <c r="AL1522" s="172"/>
      <c r="AM1522" s="265">
        <v>634.70000000000005</v>
      </c>
      <c r="AN1522" s="265">
        <v>425.1</v>
      </c>
      <c r="AO1522" s="183">
        <v>21</v>
      </c>
      <c r="AP1522" s="184">
        <v>171</v>
      </c>
      <c r="AQ1522" s="182"/>
      <c r="AR1522" s="182"/>
      <c r="AS1522" s="182"/>
      <c r="AT1522" s="182"/>
      <c r="AU1522" s="182"/>
      <c r="AV1522" s="182">
        <v>6</v>
      </c>
      <c r="AW1522" s="182">
        <v>4</v>
      </c>
      <c r="AX1522" s="182">
        <v>4</v>
      </c>
      <c r="AY1522" s="182"/>
      <c r="AZ1522" s="182"/>
      <c r="BA1522" s="182"/>
      <c r="BB1522" s="182"/>
      <c r="BC1522" s="182"/>
      <c r="BD1522" s="182"/>
      <c r="BE1522" s="182"/>
      <c r="BF1522" s="182"/>
      <c r="BG1522" s="182">
        <v>320</v>
      </c>
      <c r="BH1522" s="182">
        <v>4</v>
      </c>
      <c r="BI1522" s="182">
        <v>5</v>
      </c>
      <c r="BJ1522" s="182">
        <v>4</v>
      </c>
      <c r="BK1522" s="182"/>
      <c r="BL1522" s="182"/>
      <c r="BM1522" s="182"/>
      <c r="BN1522" s="182"/>
      <c r="BO1522" s="182"/>
      <c r="BP1522" s="182"/>
      <c r="BQ1522" s="228" t="s">
        <v>434</v>
      </c>
      <c r="BR1522" s="228" t="s">
        <v>435</v>
      </c>
      <c r="BS1522" s="228"/>
      <c r="BT1522" s="228"/>
      <c r="BU1522" s="228">
        <v>10</v>
      </c>
      <c r="BV1522" s="228" t="s">
        <v>436</v>
      </c>
      <c r="BW1522" s="228" t="s">
        <v>173</v>
      </c>
      <c r="BX1522" s="186">
        <v>0</v>
      </c>
      <c r="BY1522" s="182">
        <v>14</v>
      </c>
      <c r="BZ1522" s="182">
        <v>3.5</v>
      </c>
      <c r="CA1522" s="182">
        <v>3</v>
      </c>
      <c r="CB1522" s="182">
        <v>13</v>
      </c>
      <c r="CC1522" s="182">
        <v>3.25</v>
      </c>
      <c r="CD1522" s="182">
        <v>323</v>
      </c>
      <c r="CE1522" s="228">
        <v>2</v>
      </c>
      <c r="CF1522" s="228">
        <v>2</v>
      </c>
      <c r="CG1522" s="113">
        <v>2</v>
      </c>
      <c r="CH1522" s="113">
        <v>0</v>
      </c>
      <c r="CI1522" s="113">
        <v>0</v>
      </c>
      <c r="CJ1522" s="113">
        <v>0</v>
      </c>
      <c r="CK1522" s="113">
        <v>0</v>
      </c>
      <c r="CL1522" s="113">
        <v>0</v>
      </c>
      <c r="CM1522" s="113">
        <v>0</v>
      </c>
      <c r="CN1522" s="185">
        <v>6.75</v>
      </c>
      <c r="CO1522" s="181">
        <v>326</v>
      </c>
      <c r="CP1522" s="187">
        <v>2.070552147239264E-2</v>
      </c>
      <c r="CQ1522" s="173">
        <v>1.7487046632124349E-2</v>
      </c>
      <c r="CR1522" s="173">
        <v>0.84455958549222798</v>
      </c>
      <c r="CS1522" s="173">
        <v>1.587861679604799E-2</v>
      </c>
      <c r="CT1522" s="173">
        <v>0.76687838155728061</v>
      </c>
      <c r="CU1522" s="253">
        <v>2791</v>
      </c>
      <c r="CV1522" s="220">
        <v>-1</v>
      </c>
      <c r="CW1522" s="254">
        <f t="shared" si="161"/>
        <v>320</v>
      </c>
      <c r="CX1522" s="15">
        <f t="shared" si="162"/>
        <v>27</v>
      </c>
      <c r="CY1522" s="241">
        <f t="shared" si="163"/>
        <v>7</v>
      </c>
      <c r="CZ1522" s="241" t="str">
        <f>IFERROR(ROUND(CY1522/#REF!,1),"")</f>
        <v/>
      </c>
      <c r="DA1522" s="254">
        <f t="shared" si="164"/>
        <v>327</v>
      </c>
      <c r="DB1522" s="246">
        <f t="shared" si="165"/>
        <v>2.1406727828746176E-2</v>
      </c>
      <c r="DC1522" s="195"/>
      <c r="DD1522" s="15" t="str">
        <f>IFERROR(#REF!-AO1522,"")</f>
        <v/>
      </c>
      <c r="DE1522" s="195"/>
      <c r="DF1522" s="266" t="str">
        <f>IFERROR(#REF!-L1522,"")</f>
        <v/>
      </c>
      <c r="DG1522" s="228" t="e">
        <f>IF(#REF!&gt;AP1522,0,1)</f>
        <v>#REF!</v>
      </c>
      <c r="DH1522" s="228">
        <f t="shared" si="166"/>
        <v>1</v>
      </c>
      <c r="DI1522" s="228">
        <f t="shared" si="167"/>
        <v>0</v>
      </c>
    </row>
    <row r="1523" spans="1:113" ht="20.25" customHeight="1" x14ac:dyDescent="0.2">
      <c r="A1523">
        <v>2022</v>
      </c>
      <c r="B1523">
        <v>3</v>
      </c>
      <c r="C1523" s="261">
        <v>44627</v>
      </c>
      <c r="D1523">
        <v>418</v>
      </c>
      <c r="E1523">
        <v>663</v>
      </c>
      <c r="F1523">
        <v>2</v>
      </c>
      <c r="G1523" s="194" t="s">
        <v>530</v>
      </c>
      <c r="H1523" s="241" t="s">
        <v>531</v>
      </c>
      <c r="I1523" s="241" t="s">
        <v>433</v>
      </c>
      <c r="J1523" s="241">
        <v>1</v>
      </c>
      <c r="K1523" s="241">
        <v>4</v>
      </c>
      <c r="L1523" s="262">
        <v>341</v>
      </c>
      <c r="M1523" s="263">
        <v>313</v>
      </c>
      <c r="N1523" s="264">
        <v>368</v>
      </c>
      <c r="O1523" s="190">
        <v>570</v>
      </c>
      <c r="P1523" s="190">
        <v>579</v>
      </c>
      <c r="Q1523" s="190">
        <v>572</v>
      </c>
      <c r="R1523" s="190">
        <v>572</v>
      </c>
      <c r="S1523" s="190">
        <v>572</v>
      </c>
      <c r="T1523" s="190">
        <v>385</v>
      </c>
      <c r="U1523" s="190">
        <v>379</v>
      </c>
      <c r="V1523" s="190">
        <v>388</v>
      </c>
      <c r="W1523" s="190">
        <v>382</v>
      </c>
      <c r="X1523" s="190">
        <v>366</v>
      </c>
      <c r="Y1523" s="172"/>
      <c r="Z1523" s="172"/>
      <c r="AA1523" s="190">
        <v>567</v>
      </c>
      <c r="AB1523" s="190">
        <v>607</v>
      </c>
      <c r="AC1523" s="190">
        <v>655</v>
      </c>
      <c r="AD1523" s="190">
        <v>650</v>
      </c>
      <c r="AE1523" s="190">
        <v>609</v>
      </c>
      <c r="AF1523" s="190">
        <v>412</v>
      </c>
      <c r="AG1523" s="190">
        <v>423</v>
      </c>
      <c r="AH1523" s="190">
        <v>390</v>
      </c>
      <c r="AI1523" s="190">
        <v>385</v>
      </c>
      <c r="AJ1523" s="190">
        <v>372</v>
      </c>
      <c r="AK1523" s="172"/>
      <c r="AL1523" s="172"/>
      <c r="AM1523" s="265">
        <v>595.29999999999995</v>
      </c>
      <c r="AN1523" s="265">
        <v>388.2</v>
      </c>
      <c r="AO1523" s="183">
        <v>21</v>
      </c>
      <c r="AP1523" s="184">
        <v>171</v>
      </c>
      <c r="AQ1523" s="182"/>
      <c r="AR1523" s="182"/>
      <c r="AS1523" s="182"/>
      <c r="AT1523" s="182"/>
      <c r="AU1523" s="182"/>
      <c r="AV1523" s="182"/>
      <c r="AW1523" s="182"/>
      <c r="AX1523" s="182"/>
      <c r="AY1523" s="182"/>
      <c r="AZ1523" s="182"/>
      <c r="BA1523" s="182"/>
      <c r="BB1523" s="182"/>
      <c r="BC1523" s="182"/>
      <c r="BD1523" s="182"/>
      <c r="BE1523" s="182"/>
      <c r="BF1523" s="182"/>
      <c r="BG1523" s="182"/>
      <c r="BH1523" s="182"/>
      <c r="BI1523" s="182"/>
      <c r="BJ1523" s="182"/>
      <c r="BK1523" s="182"/>
      <c r="BL1523" s="182"/>
      <c r="BM1523" s="182"/>
      <c r="BN1523" s="182"/>
      <c r="BO1523" s="182"/>
      <c r="BP1523" s="182"/>
      <c r="BQ1523" s="228" t="s">
        <v>434</v>
      </c>
      <c r="BR1523" s="228" t="s">
        <v>435</v>
      </c>
      <c r="BS1523" s="228"/>
      <c r="BT1523" s="228"/>
      <c r="BU1523" s="228">
        <v>10</v>
      </c>
      <c r="BV1523" s="228" t="s">
        <v>436</v>
      </c>
      <c r="BW1523" s="228" t="s">
        <v>173</v>
      </c>
      <c r="BX1523" s="186">
        <v>0</v>
      </c>
      <c r="BY1523" s="182">
        <v>0</v>
      </c>
      <c r="BZ1523" s="182">
        <v>0</v>
      </c>
      <c r="CA1523" s="182">
        <v>0</v>
      </c>
      <c r="CB1523" s="182">
        <v>0</v>
      </c>
      <c r="CC1523" s="182">
        <v>0</v>
      </c>
      <c r="CD1523" s="182">
        <v>0</v>
      </c>
      <c r="CE1523" s="228">
        <v>0</v>
      </c>
      <c r="CF1523" s="228">
        <v>0</v>
      </c>
      <c r="CG1523" s="113">
        <v>0</v>
      </c>
      <c r="CH1523" s="113">
        <v>0</v>
      </c>
      <c r="CI1523" s="113">
        <v>0</v>
      </c>
      <c r="CJ1523" s="113">
        <v>0</v>
      </c>
      <c r="CK1523" s="113">
        <v>0</v>
      </c>
      <c r="CL1523" s="113">
        <v>0</v>
      </c>
      <c r="CM1523" s="113">
        <v>0</v>
      </c>
      <c r="CN1523" s="185">
        <v>0</v>
      </c>
      <c r="CO1523" s="181">
        <v>0</v>
      </c>
      <c r="CP1523" s="187"/>
      <c r="CQ1523" s="173">
        <v>0</v>
      </c>
      <c r="CR1523" s="173">
        <v>0</v>
      </c>
      <c r="CS1523" s="173">
        <v>0</v>
      </c>
      <c r="CT1523" s="173">
        <v>0</v>
      </c>
      <c r="CU1523" s="253">
        <v>2791</v>
      </c>
      <c r="CV1523" s="220">
        <v>-1</v>
      </c>
      <c r="CW1523" s="254">
        <f t="shared" si="161"/>
        <v>0</v>
      </c>
      <c r="CX1523" s="15">
        <f t="shared" si="162"/>
        <v>0</v>
      </c>
      <c r="CY1523" s="241">
        <f t="shared" si="163"/>
        <v>0</v>
      </c>
      <c r="CZ1523" s="241" t="str">
        <f>IFERROR(ROUND(CY1523/#REF!,1),"")</f>
        <v/>
      </c>
      <c r="DA1523" s="254">
        <f t="shared" si="164"/>
        <v>0</v>
      </c>
      <c r="DB1523" s="246" t="str">
        <f t="shared" si="165"/>
        <v/>
      </c>
      <c r="DC1523" s="195"/>
      <c r="DD1523" s="15" t="str">
        <f>IFERROR(#REF!-AO1523,"")</f>
        <v/>
      </c>
      <c r="DE1523" s="195"/>
      <c r="DF1523" s="266" t="str">
        <f>IFERROR(#REF!-L1523,"")</f>
        <v/>
      </c>
      <c r="DG1523" s="228" t="e">
        <f>IF(#REF!&gt;AP1523,0,1)</f>
        <v>#REF!</v>
      </c>
      <c r="DH1523" s="228">
        <f t="shared" si="166"/>
        <v>1</v>
      </c>
      <c r="DI1523" s="228">
        <f t="shared" si="167"/>
        <v>0</v>
      </c>
    </row>
    <row r="1524" spans="1:113" ht="20.25" customHeight="1" x14ac:dyDescent="0.2">
      <c r="A1524">
        <v>2022</v>
      </c>
      <c r="B1524">
        <v>3</v>
      </c>
      <c r="C1524" s="261">
        <v>44627</v>
      </c>
      <c r="D1524">
        <v>418</v>
      </c>
      <c r="E1524">
        <v>664</v>
      </c>
      <c r="F1524">
        <v>2</v>
      </c>
      <c r="G1524" s="194" t="s">
        <v>532</v>
      </c>
      <c r="H1524" s="241" t="s">
        <v>533</v>
      </c>
      <c r="I1524" s="241" t="s">
        <v>433</v>
      </c>
      <c r="J1524" s="241">
        <v>1</v>
      </c>
      <c r="K1524" s="241">
        <v>4</v>
      </c>
      <c r="L1524" s="262">
        <v>110</v>
      </c>
      <c r="M1524" s="263">
        <v>101</v>
      </c>
      <c r="N1524" s="264">
        <v>118</v>
      </c>
      <c r="O1524" s="190">
        <v>170</v>
      </c>
      <c r="P1524" s="190">
        <v>176</v>
      </c>
      <c r="Q1524" s="190">
        <v>171</v>
      </c>
      <c r="R1524" s="190">
        <v>172</v>
      </c>
      <c r="S1524" s="190">
        <v>168</v>
      </c>
      <c r="T1524" s="190">
        <v>118</v>
      </c>
      <c r="U1524" s="190">
        <v>117</v>
      </c>
      <c r="V1524" s="190">
        <v>119</v>
      </c>
      <c r="W1524" s="190">
        <v>116</v>
      </c>
      <c r="X1524" s="190">
        <v>111</v>
      </c>
      <c r="Y1524" s="172"/>
      <c r="Z1524" s="172"/>
      <c r="AA1524" s="190">
        <v>154</v>
      </c>
      <c r="AB1524" s="190">
        <v>106</v>
      </c>
      <c r="AC1524" s="190">
        <v>182</v>
      </c>
      <c r="AD1524" s="190">
        <v>114</v>
      </c>
      <c r="AE1524" s="190">
        <v>130</v>
      </c>
      <c r="AF1524" s="190">
        <v>127</v>
      </c>
      <c r="AG1524" s="190">
        <v>126</v>
      </c>
      <c r="AH1524" s="190">
        <v>107</v>
      </c>
      <c r="AI1524" s="190">
        <v>112</v>
      </c>
      <c r="AJ1524" s="190">
        <v>120</v>
      </c>
      <c r="AK1524" s="172"/>
      <c r="AL1524" s="172"/>
      <c r="AM1524" s="265">
        <v>154.30000000000001</v>
      </c>
      <c r="AN1524" s="265">
        <v>117.3</v>
      </c>
      <c r="AO1524" s="183">
        <v>21</v>
      </c>
      <c r="AP1524" s="184">
        <v>171</v>
      </c>
      <c r="AQ1524" s="182"/>
      <c r="AR1524" s="182"/>
      <c r="AS1524" s="182"/>
      <c r="AT1524" s="182"/>
      <c r="AU1524" s="182"/>
      <c r="AV1524" s="182"/>
      <c r="AW1524" s="182"/>
      <c r="AX1524" s="182"/>
      <c r="AY1524" s="182"/>
      <c r="AZ1524" s="182"/>
      <c r="BA1524" s="182"/>
      <c r="BB1524" s="182"/>
      <c r="BC1524" s="182"/>
      <c r="BD1524" s="182"/>
      <c r="BE1524" s="182"/>
      <c r="BF1524" s="182"/>
      <c r="BG1524" s="182"/>
      <c r="BH1524" s="182"/>
      <c r="BI1524" s="182"/>
      <c r="BJ1524" s="182"/>
      <c r="BK1524" s="182"/>
      <c r="BL1524" s="182"/>
      <c r="BM1524" s="182"/>
      <c r="BN1524" s="182"/>
      <c r="BO1524" s="182"/>
      <c r="BP1524" s="182"/>
      <c r="BQ1524" s="228" t="s">
        <v>434</v>
      </c>
      <c r="BR1524" s="228" t="s">
        <v>435</v>
      </c>
      <c r="BS1524" s="228"/>
      <c r="BT1524" s="228"/>
      <c r="BU1524" s="228">
        <v>10</v>
      </c>
      <c r="BV1524" s="228" t="s">
        <v>436</v>
      </c>
      <c r="BW1524" s="228" t="s">
        <v>173</v>
      </c>
      <c r="BX1524" s="186">
        <v>0</v>
      </c>
      <c r="BY1524" s="182">
        <v>0</v>
      </c>
      <c r="BZ1524" s="182">
        <v>0</v>
      </c>
      <c r="CA1524" s="182">
        <v>0</v>
      </c>
      <c r="CB1524" s="182">
        <v>0</v>
      </c>
      <c r="CC1524" s="182">
        <v>0</v>
      </c>
      <c r="CD1524" s="182">
        <v>0</v>
      </c>
      <c r="CE1524" s="228">
        <v>0</v>
      </c>
      <c r="CF1524" s="228">
        <v>0</v>
      </c>
      <c r="CG1524" s="113">
        <v>0</v>
      </c>
      <c r="CH1524" s="113">
        <v>0</v>
      </c>
      <c r="CI1524" s="113">
        <v>0</v>
      </c>
      <c r="CJ1524" s="113">
        <v>0</v>
      </c>
      <c r="CK1524" s="113">
        <v>0</v>
      </c>
      <c r="CL1524" s="113">
        <v>0</v>
      </c>
      <c r="CM1524" s="113">
        <v>0</v>
      </c>
      <c r="CN1524" s="185">
        <v>0</v>
      </c>
      <c r="CO1524" s="181">
        <v>0</v>
      </c>
      <c r="CP1524" s="187"/>
      <c r="CQ1524" s="173">
        <v>0</v>
      </c>
      <c r="CR1524" s="173">
        <v>0</v>
      </c>
      <c r="CS1524" s="173">
        <v>0</v>
      </c>
      <c r="CT1524" s="173">
        <v>0</v>
      </c>
      <c r="CU1524" s="253">
        <v>2791</v>
      </c>
      <c r="CV1524" s="220">
        <v>-1</v>
      </c>
      <c r="CW1524" s="254">
        <f t="shared" si="161"/>
        <v>0</v>
      </c>
      <c r="CX1524" s="15">
        <f t="shared" si="162"/>
        <v>0</v>
      </c>
      <c r="CY1524" s="241">
        <f t="shared" si="163"/>
        <v>0</v>
      </c>
      <c r="CZ1524" s="241" t="str">
        <f>IFERROR(ROUND(CY1524/#REF!,1),"")</f>
        <v/>
      </c>
      <c r="DA1524" s="254">
        <f t="shared" si="164"/>
        <v>0</v>
      </c>
      <c r="DB1524" s="246" t="str">
        <f t="shared" si="165"/>
        <v/>
      </c>
      <c r="DC1524" s="195"/>
      <c r="DD1524" s="15" t="str">
        <f>IFERROR(#REF!-AO1524,"")</f>
        <v/>
      </c>
      <c r="DE1524" s="195"/>
      <c r="DF1524" s="266" t="str">
        <f>IFERROR(#REF!-L1524,"")</f>
        <v/>
      </c>
      <c r="DG1524" s="228" t="e">
        <f>IF(#REF!&gt;AP1524,0,1)</f>
        <v>#REF!</v>
      </c>
      <c r="DH1524" s="228">
        <f t="shared" si="166"/>
        <v>1</v>
      </c>
      <c r="DI1524" s="228">
        <f t="shared" si="167"/>
        <v>1</v>
      </c>
    </row>
    <row r="1525" spans="1:113" ht="20.25" customHeight="1" x14ac:dyDescent="0.2">
      <c r="A1525">
        <v>2022</v>
      </c>
      <c r="B1525">
        <v>3</v>
      </c>
      <c r="C1525" s="261">
        <v>44627</v>
      </c>
      <c r="D1525">
        <v>418</v>
      </c>
      <c r="E1525">
        <v>665</v>
      </c>
      <c r="F1525">
        <v>2</v>
      </c>
      <c r="G1525" s="194" t="s">
        <v>431</v>
      </c>
      <c r="H1525" s="241" t="s">
        <v>432</v>
      </c>
      <c r="I1525" s="241" t="s">
        <v>433</v>
      </c>
      <c r="J1525" s="241">
        <v>1</v>
      </c>
      <c r="K1525" s="241">
        <v>4</v>
      </c>
      <c r="L1525" s="262">
        <v>110</v>
      </c>
      <c r="M1525" s="263">
        <v>101</v>
      </c>
      <c r="N1525" s="264">
        <v>118</v>
      </c>
      <c r="O1525" s="190">
        <v>170</v>
      </c>
      <c r="P1525" s="190">
        <v>176</v>
      </c>
      <c r="Q1525" s="190">
        <v>171</v>
      </c>
      <c r="R1525" s="190">
        <v>172</v>
      </c>
      <c r="S1525" s="190">
        <v>168</v>
      </c>
      <c r="T1525" s="190">
        <v>118</v>
      </c>
      <c r="U1525" s="190">
        <v>117</v>
      </c>
      <c r="V1525" s="190">
        <v>119</v>
      </c>
      <c r="W1525" s="190">
        <v>116</v>
      </c>
      <c r="X1525" s="190">
        <v>111</v>
      </c>
      <c r="Y1525" s="172">
        <v>143</v>
      </c>
      <c r="Z1525" s="172">
        <v>145</v>
      </c>
      <c r="AA1525" s="190"/>
      <c r="AB1525" s="190"/>
      <c r="AC1525" s="190"/>
      <c r="AD1525" s="190"/>
      <c r="AE1525" s="190"/>
      <c r="AF1525" s="190"/>
      <c r="AG1525" s="190"/>
      <c r="AH1525" s="190"/>
      <c r="AI1525" s="190"/>
      <c r="AJ1525" s="190"/>
      <c r="AK1525" s="172">
        <v>158</v>
      </c>
      <c r="AL1525" s="172">
        <v>158</v>
      </c>
      <c r="AM1525" s="265">
        <v>171.4</v>
      </c>
      <c r="AN1525" s="265">
        <v>116.2</v>
      </c>
      <c r="AO1525" s="183">
        <v>21</v>
      </c>
      <c r="AP1525" s="184">
        <v>171</v>
      </c>
      <c r="AQ1525" s="182">
        <v>23.841059602649011</v>
      </c>
      <c r="AR1525" s="182">
        <v>151</v>
      </c>
      <c r="AS1525" s="182"/>
      <c r="AT1525" s="182"/>
      <c r="AU1525" s="182"/>
      <c r="AV1525" s="182"/>
      <c r="AW1525" s="182"/>
      <c r="AX1525" s="182"/>
      <c r="AY1525" s="182"/>
      <c r="AZ1525" s="182"/>
      <c r="BA1525" s="182"/>
      <c r="BB1525" s="182"/>
      <c r="BC1525" s="182"/>
      <c r="BD1525" s="182"/>
      <c r="BE1525" s="182"/>
      <c r="BF1525" s="182"/>
      <c r="BG1525" s="182"/>
      <c r="BH1525" s="182"/>
      <c r="BI1525" s="182"/>
      <c r="BJ1525" s="182"/>
      <c r="BK1525" s="182"/>
      <c r="BL1525" s="182"/>
      <c r="BM1525" s="182"/>
      <c r="BN1525" s="182"/>
      <c r="BO1525" s="182"/>
      <c r="BP1525" s="182"/>
      <c r="BQ1525" s="228" t="s">
        <v>434</v>
      </c>
      <c r="BR1525" s="228" t="s">
        <v>435</v>
      </c>
      <c r="BS1525" s="228"/>
      <c r="BT1525" s="228"/>
      <c r="BU1525" s="228">
        <v>10</v>
      </c>
      <c r="BV1525" s="228" t="s">
        <v>436</v>
      </c>
      <c r="BW1525" s="228" t="s">
        <v>173</v>
      </c>
      <c r="BX1525" s="186">
        <v>0</v>
      </c>
      <c r="BY1525" s="182">
        <v>0</v>
      </c>
      <c r="BZ1525" s="182">
        <v>0</v>
      </c>
      <c r="CA1525" s="182">
        <v>0</v>
      </c>
      <c r="CB1525" s="182">
        <v>0</v>
      </c>
      <c r="CC1525" s="182">
        <v>0</v>
      </c>
      <c r="CD1525" s="182">
        <v>0</v>
      </c>
      <c r="CE1525" s="228">
        <v>0</v>
      </c>
      <c r="CF1525" s="228">
        <v>0</v>
      </c>
      <c r="CG1525" s="113">
        <v>0</v>
      </c>
      <c r="CH1525" s="113">
        <v>0</v>
      </c>
      <c r="CI1525" s="113">
        <v>0</v>
      </c>
      <c r="CJ1525" s="113">
        <v>0</v>
      </c>
      <c r="CK1525" s="113">
        <v>0</v>
      </c>
      <c r="CL1525" s="113">
        <v>0</v>
      </c>
      <c r="CM1525" s="113">
        <v>0</v>
      </c>
      <c r="CN1525" s="185">
        <v>0</v>
      </c>
      <c r="CO1525" s="181">
        <v>0</v>
      </c>
      <c r="CP1525" s="187"/>
      <c r="CQ1525" s="173">
        <v>0</v>
      </c>
      <c r="CR1525" s="173">
        <v>0</v>
      </c>
      <c r="CS1525" s="173">
        <v>0</v>
      </c>
      <c r="CT1525" s="173">
        <v>0</v>
      </c>
      <c r="CU1525" s="253">
        <v>2791</v>
      </c>
      <c r="CV1525" s="220">
        <v>-1</v>
      </c>
      <c r="CW1525" s="254">
        <f t="shared" si="161"/>
        <v>0</v>
      </c>
      <c r="CX1525" s="15">
        <f t="shared" si="162"/>
        <v>0</v>
      </c>
      <c r="CY1525" s="241">
        <f t="shared" si="163"/>
        <v>0</v>
      </c>
      <c r="CZ1525" s="241" t="str">
        <f>IFERROR(ROUND(CY1525/#REF!,1),"")</f>
        <v/>
      </c>
      <c r="DA1525" s="254">
        <f t="shared" si="164"/>
        <v>0</v>
      </c>
      <c r="DB1525" s="246" t="str">
        <f t="shared" si="165"/>
        <v/>
      </c>
      <c r="DC1525" s="195"/>
      <c r="DD1525" s="15" t="str">
        <f>IFERROR(#REF!-AO1525,"")</f>
        <v/>
      </c>
      <c r="DE1525" s="195"/>
      <c r="DF1525" s="266" t="str">
        <f>IFERROR(#REF!-L1525,"")</f>
        <v/>
      </c>
      <c r="DG1525" s="228" t="e">
        <f>IF(#REF!&gt;AP1525,0,1)</f>
        <v>#REF!</v>
      </c>
      <c r="DH1525" s="228">
        <f t="shared" si="166"/>
        <v>1</v>
      </c>
      <c r="DI1525" s="228">
        <f t="shared" si="167"/>
        <v>1</v>
      </c>
    </row>
    <row r="1526" spans="1:113" ht="20.25" customHeight="1" x14ac:dyDescent="0.2">
      <c r="A1526">
        <v>2022</v>
      </c>
      <c r="B1526">
        <v>3</v>
      </c>
      <c r="C1526" s="261">
        <v>44627</v>
      </c>
      <c r="D1526">
        <v>375</v>
      </c>
      <c r="E1526">
        <v>437</v>
      </c>
      <c r="F1526">
        <v>3</v>
      </c>
      <c r="G1526" s="194" t="s">
        <v>282</v>
      </c>
      <c r="H1526" s="241" t="s">
        <v>283</v>
      </c>
      <c r="I1526" s="241" t="s">
        <v>169</v>
      </c>
      <c r="J1526" s="241">
        <v>4</v>
      </c>
      <c r="K1526" s="241">
        <v>2</v>
      </c>
      <c r="L1526" s="262">
        <v>168</v>
      </c>
      <c r="M1526" s="263">
        <v>158</v>
      </c>
      <c r="N1526" s="264">
        <v>179</v>
      </c>
      <c r="O1526" s="190">
        <v>258</v>
      </c>
      <c r="P1526" s="190">
        <v>268</v>
      </c>
      <c r="Q1526" s="190">
        <v>261</v>
      </c>
      <c r="R1526" s="190">
        <v>256</v>
      </c>
      <c r="S1526" s="190">
        <v>255</v>
      </c>
      <c r="T1526" s="190">
        <v>180</v>
      </c>
      <c r="U1526" s="190">
        <v>178</v>
      </c>
      <c r="V1526" s="190">
        <v>179</v>
      </c>
      <c r="W1526" s="190">
        <v>173</v>
      </c>
      <c r="X1526" s="190">
        <v>172</v>
      </c>
      <c r="Y1526" s="172">
        <v>118</v>
      </c>
      <c r="Z1526" s="172">
        <v>119</v>
      </c>
      <c r="AA1526" s="190">
        <v>293</v>
      </c>
      <c r="AB1526" s="190">
        <v>316</v>
      </c>
      <c r="AC1526" s="190">
        <v>276</v>
      </c>
      <c r="AD1526" s="190">
        <v>284</v>
      </c>
      <c r="AE1526" s="190">
        <v>270</v>
      </c>
      <c r="AF1526" s="190">
        <v>183</v>
      </c>
      <c r="AG1526" s="190">
        <v>186</v>
      </c>
      <c r="AH1526" s="190">
        <v>184</v>
      </c>
      <c r="AI1526" s="190">
        <v>180</v>
      </c>
      <c r="AJ1526" s="190">
        <v>182</v>
      </c>
      <c r="AK1526" s="172">
        <v>118</v>
      </c>
      <c r="AL1526" s="172">
        <v>118</v>
      </c>
      <c r="AM1526" s="265">
        <v>273.7</v>
      </c>
      <c r="AN1526" s="265">
        <v>179.7</v>
      </c>
      <c r="AO1526" s="183">
        <v>120</v>
      </c>
      <c r="AP1526" s="184">
        <v>120</v>
      </c>
      <c r="AQ1526" s="182">
        <v>121.7758985200846</v>
      </c>
      <c r="AR1526" s="182">
        <v>118.25</v>
      </c>
      <c r="AS1526" s="182"/>
      <c r="AT1526" s="182"/>
      <c r="AU1526" s="182">
        <v>1100</v>
      </c>
      <c r="AV1526" s="182">
        <v>8</v>
      </c>
      <c r="AW1526" s="182">
        <v>4</v>
      </c>
      <c r="AX1526" s="182">
        <v>6</v>
      </c>
      <c r="AY1526" s="182"/>
      <c r="AZ1526" s="182"/>
      <c r="BA1526" s="182"/>
      <c r="BB1526" s="182"/>
      <c r="BC1526" s="182"/>
      <c r="BD1526" s="182"/>
      <c r="BE1526" s="182"/>
      <c r="BF1526" s="182"/>
      <c r="BG1526" s="182">
        <v>1150</v>
      </c>
      <c r="BH1526" s="182">
        <v>3</v>
      </c>
      <c r="BI1526" s="182">
        <v>4</v>
      </c>
      <c r="BJ1526" s="182">
        <v>6</v>
      </c>
      <c r="BK1526" s="182"/>
      <c r="BL1526" s="182"/>
      <c r="BM1526" s="182"/>
      <c r="BN1526" s="182"/>
      <c r="BO1526" s="182"/>
      <c r="BP1526" s="182"/>
      <c r="BQ1526" s="228" t="s">
        <v>185</v>
      </c>
      <c r="BR1526" s="228" t="s">
        <v>186</v>
      </c>
      <c r="BS1526" s="228" t="s">
        <v>284</v>
      </c>
      <c r="BT1526" s="228" t="s">
        <v>188</v>
      </c>
      <c r="BU1526" s="228">
        <v>10</v>
      </c>
      <c r="BV1526" s="228" t="s">
        <v>285</v>
      </c>
      <c r="BW1526" s="228" t="s">
        <v>173</v>
      </c>
      <c r="BX1526" s="186">
        <v>0</v>
      </c>
      <c r="BY1526" s="182">
        <v>18</v>
      </c>
      <c r="BZ1526" s="182">
        <v>9</v>
      </c>
      <c r="CA1526" s="182">
        <v>1109</v>
      </c>
      <c r="CB1526" s="182">
        <v>13</v>
      </c>
      <c r="CC1526" s="182">
        <v>6.5</v>
      </c>
      <c r="CD1526" s="182">
        <v>1156</v>
      </c>
      <c r="CE1526" s="228">
        <v>5</v>
      </c>
      <c r="CF1526" s="228">
        <v>4</v>
      </c>
      <c r="CG1526" s="113">
        <v>6</v>
      </c>
      <c r="CH1526" s="113">
        <v>0</v>
      </c>
      <c r="CI1526" s="113">
        <v>0</v>
      </c>
      <c r="CJ1526" s="113">
        <v>0</v>
      </c>
      <c r="CK1526" s="113">
        <v>0</v>
      </c>
      <c r="CL1526" s="113">
        <v>0</v>
      </c>
      <c r="CM1526" s="113">
        <v>0</v>
      </c>
      <c r="CN1526" s="185">
        <v>15.5</v>
      </c>
      <c r="CO1526" s="181">
        <v>2265</v>
      </c>
      <c r="CP1526" s="187">
        <v>6.8432671081677708E-3</v>
      </c>
      <c r="CQ1526" s="173">
        <v>9.2261904761904767E-2</v>
      </c>
      <c r="CR1526" s="173">
        <v>13.482142857142859</v>
      </c>
      <c r="CS1526" s="173">
        <v>8.6254869226488604E-2</v>
      </c>
      <c r="CT1526" s="173">
        <v>12.60434056761269</v>
      </c>
      <c r="CU1526" s="253">
        <v>2791</v>
      </c>
      <c r="CV1526" s="220">
        <v>-1</v>
      </c>
      <c r="CW1526" s="254">
        <f t="shared" si="161"/>
        <v>2250</v>
      </c>
      <c r="CX1526" s="15">
        <f t="shared" si="162"/>
        <v>31</v>
      </c>
      <c r="CY1526" s="241">
        <f t="shared" si="163"/>
        <v>16</v>
      </c>
      <c r="CZ1526" s="241" t="str">
        <f>IFERROR(ROUND(CY1526/#REF!,1),"")</f>
        <v/>
      </c>
      <c r="DA1526" s="254">
        <f t="shared" si="164"/>
        <v>2266</v>
      </c>
      <c r="DB1526" s="246">
        <f t="shared" si="165"/>
        <v>7.0609002647837602E-3</v>
      </c>
      <c r="DC1526" s="195"/>
      <c r="DD1526" s="15" t="str">
        <f>IFERROR(#REF!-AO1526,"")</f>
        <v/>
      </c>
      <c r="DE1526" s="195"/>
      <c r="DF1526" s="266" t="str">
        <f>IFERROR(#REF!-L1526,"")</f>
        <v/>
      </c>
      <c r="DG1526" s="228" t="e">
        <f>IF(#REF!&gt;AP1526,0,1)</f>
        <v>#REF!</v>
      </c>
      <c r="DH1526" s="228">
        <f t="shared" si="166"/>
        <v>1</v>
      </c>
      <c r="DI1526" s="228">
        <f t="shared" si="167"/>
        <v>0</v>
      </c>
    </row>
    <row r="1527" spans="1:113" ht="20.25" customHeight="1" x14ac:dyDescent="0.2">
      <c r="A1527">
        <v>2022</v>
      </c>
      <c r="B1527">
        <v>3</v>
      </c>
      <c r="C1527" s="261">
        <v>44627</v>
      </c>
      <c r="D1527">
        <v>423</v>
      </c>
      <c r="E1527">
        <v>669</v>
      </c>
      <c r="F1527">
        <v>4</v>
      </c>
      <c r="G1527" s="194" t="s">
        <v>279</v>
      </c>
      <c r="H1527" s="241" t="s">
        <v>280</v>
      </c>
      <c r="I1527" s="241" t="s">
        <v>169</v>
      </c>
      <c r="J1527" s="241">
        <v>2</v>
      </c>
      <c r="K1527" s="241">
        <v>2</v>
      </c>
      <c r="L1527" s="262">
        <v>954</v>
      </c>
      <c r="M1527" s="263">
        <v>897</v>
      </c>
      <c r="N1527" s="264">
        <v>1021</v>
      </c>
      <c r="O1527" s="190">
        <v>1394</v>
      </c>
      <c r="P1527" s="190">
        <v>1406</v>
      </c>
      <c r="Q1527" s="190">
        <v>1397</v>
      </c>
      <c r="R1527" s="190">
        <v>1400</v>
      </c>
      <c r="S1527" s="190">
        <v>1352</v>
      </c>
      <c r="T1527" s="190">
        <v>1026</v>
      </c>
      <c r="U1527" s="190">
        <v>1013</v>
      </c>
      <c r="V1527" s="190">
        <v>1034</v>
      </c>
      <c r="W1527" s="190">
        <v>990</v>
      </c>
      <c r="X1527" s="190">
        <v>1030</v>
      </c>
      <c r="Y1527" s="172">
        <v>171</v>
      </c>
      <c r="Z1527" s="172">
        <v>173</v>
      </c>
      <c r="AA1527" s="190">
        <v>1171</v>
      </c>
      <c r="AB1527" s="190">
        <v>1227</v>
      </c>
      <c r="AC1527" s="190">
        <v>1348</v>
      </c>
      <c r="AD1527" s="190">
        <v>1290</v>
      </c>
      <c r="AE1527" s="190">
        <v>1283</v>
      </c>
      <c r="AF1527" s="190">
        <v>1009</v>
      </c>
      <c r="AG1527" s="190">
        <v>1025</v>
      </c>
      <c r="AH1527" s="190">
        <v>1009</v>
      </c>
      <c r="AI1527" s="190">
        <v>1009</v>
      </c>
      <c r="AJ1527" s="190">
        <v>1037</v>
      </c>
      <c r="AK1527" s="172">
        <v>168</v>
      </c>
      <c r="AL1527" s="172">
        <v>163</v>
      </c>
      <c r="AM1527" s="265">
        <v>1326.8</v>
      </c>
      <c r="AN1527" s="265">
        <v>1018.2</v>
      </c>
      <c r="AO1527" s="183">
        <v>40</v>
      </c>
      <c r="AP1527" s="184">
        <v>180</v>
      </c>
      <c r="AQ1527" s="182">
        <v>42.666666666666657</v>
      </c>
      <c r="AR1527" s="182">
        <v>168.75</v>
      </c>
      <c r="AS1527" s="182"/>
      <c r="AT1527" s="182"/>
      <c r="AU1527" s="182">
        <v>414</v>
      </c>
      <c r="AV1527" s="182">
        <v>7</v>
      </c>
      <c r="AW1527" s="182">
        <v>4</v>
      </c>
      <c r="AX1527" s="182">
        <v>8</v>
      </c>
      <c r="AY1527" s="182"/>
      <c r="AZ1527" s="182"/>
      <c r="BA1527" s="182"/>
      <c r="BB1527" s="182"/>
      <c r="BC1527" s="182"/>
      <c r="BD1527" s="182"/>
      <c r="BE1527" s="182"/>
      <c r="BF1527" s="182"/>
      <c r="BG1527" s="182"/>
      <c r="BH1527" s="182"/>
      <c r="BI1527" s="182"/>
      <c r="BJ1527" s="182"/>
      <c r="BK1527" s="182"/>
      <c r="BL1527" s="182"/>
      <c r="BM1527" s="182"/>
      <c r="BN1527" s="182"/>
      <c r="BO1527" s="182"/>
      <c r="BP1527" s="182"/>
      <c r="BQ1527" s="228" t="s">
        <v>185</v>
      </c>
      <c r="BR1527" s="228" t="s">
        <v>186</v>
      </c>
      <c r="BS1527" s="228" t="s">
        <v>281</v>
      </c>
      <c r="BT1527" s="228" t="s">
        <v>188</v>
      </c>
      <c r="BU1527" s="228">
        <v>10</v>
      </c>
      <c r="BV1527" s="228" t="s">
        <v>279</v>
      </c>
      <c r="BW1527" s="228" t="s">
        <v>173</v>
      </c>
      <c r="BX1527" s="186">
        <v>0</v>
      </c>
      <c r="BY1527" s="182">
        <v>19</v>
      </c>
      <c r="BZ1527" s="182">
        <v>9.5</v>
      </c>
      <c r="CA1527" s="182">
        <v>423</v>
      </c>
      <c r="CB1527" s="182">
        <v>0</v>
      </c>
      <c r="CC1527" s="182">
        <v>0</v>
      </c>
      <c r="CD1527" s="182">
        <v>0</v>
      </c>
      <c r="CE1527" s="228">
        <v>3</v>
      </c>
      <c r="CF1527" s="228">
        <v>2</v>
      </c>
      <c r="CG1527" s="113">
        <v>4</v>
      </c>
      <c r="CH1527" s="113">
        <v>0</v>
      </c>
      <c r="CI1527" s="113">
        <v>0</v>
      </c>
      <c r="CJ1527" s="113">
        <v>0</v>
      </c>
      <c r="CK1527" s="113">
        <v>0</v>
      </c>
      <c r="CL1527" s="113">
        <v>0</v>
      </c>
      <c r="CM1527" s="113">
        <v>0</v>
      </c>
      <c r="CN1527" s="185">
        <v>9.5</v>
      </c>
      <c r="CO1527" s="181">
        <v>423</v>
      </c>
      <c r="CP1527" s="187">
        <v>2.245862884160757E-2</v>
      </c>
      <c r="CQ1527" s="173">
        <v>9.9580712788259959E-3</v>
      </c>
      <c r="CR1527" s="173">
        <v>0.44339622641509441</v>
      </c>
      <c r="CS1527" s="173">
        <v>9.3301905323119223E-3</v>
      </c>
      <c r="CT1527" s="173">
        <v>0.41543901001767819</v>
      </c>
      <c r="CU1527" s="253">
        <v>2791</v>
      </c>
      <c r="CV1527" s="220">
        <v>-1</v>
      </c>
      <c r="CW1527" s="254">
        <f t="shared" si="161"/>
        <v>414</v>
      </c>
      <c r="CX1527" s="15">
        <f t="shared" si="162"/>
        <v>19</v>
      </c>
      <c r="CY1527" s="241">
        <f t="shared" si="163"/>
        <v>10</v>
      </c>
      <c r="CZ1527" s="241" t="str">
        <f>IFERROR(ROUND(CY1527/#REF!,1),"")</f>
        <v/>
      </c>
      <c r="DA1527" s="254">
        <f t="shared" si="164"/>
        <v>424</v>
      </c>
      <c r="DB1527" s="246">
        <f t="shared" si="165"/>
        <v>2.358490566037736E-2</v>
      </c>
      <c r="DC1527" s="195"/>
      <c r="DD1527" s="15" t="str">
        <f>IFERROR(#REF!-AO1527,"")</f>
        <v/>
      </c>
      <c r="DE1527" s="195"/>
      <c r="DF1527" s="266" t="str">
        <f>IFERROR(#REF!-L1527,"")</f>
        <v/>
      </c>
      <c r="DG1527" s="228" t="e">
        <f>IF(#REF!&gt;AP1527,0,1)</f>
        <v>#REF!</v>
      </c>
      <c r="DH1527" s="228">
        <f t="shared" si="166"/>
        <v>1</v>
      </c>
      <c r="DI1527" s="228">
        <f t="shared" si="167"/>
        <v>1</v>
      </c>
    </row>
    <row r="1528" spans="1:113" ht="20.25" customHeight="1" x14ac:dyDescent="0.2">
      <c r="A1528">
        <v>2022</v>
      </c>
      <c r="B1528">
        <v>3</v>
      </c>
      <c r="C1528" s="261">
        <v>44627</v>
      </c>
      <c r="D1528">
        <v>380</v>
      </c>
      <c r="E1528">
        <v>443</v>
      </c>
      <c r="F1528">
        <v>5</v>
      </c>
      <c r="G1528" s="194" t="s">
        <v>523</v>
      </c>
      <c r="H1528" s="241" t="s">
        <v>524</v>
      </c>
      <c r="I1528" s="241" t="s">
        <v>169</v>
      </c>
      <c r="J1528" s="241">
        <v>4</v>
      </c>
      <c r="K1528" s="241">
        <v>2</v>
      </c>
      <c r="L1528" s="262">
        <v>184</v>
      </c>
      <c r="M1528" s="263">
        <v>177</v>
      </c>
      <c r="N1528" s="264">
        <v>195</v>
      </c>
      <c r="O1528" s="190">
        <v>299</v>
      </c>
      <c r="P1528" s="190">
        <v>286</v>
      </c>
      <c r="Q1528" s="190">
        <v>299</v>
      </c>
      <c r="R1528" s="190">
        <v>301</v>
      </c>
      <c r="S1528" s="190">
        <v>268</v>
      </c>
      <c r="T1528" s="190">
        <v>192</v>
      </c>
      <c r="U1528" s="190">
        <v>190</v>
      </c>
      <c r="V1528" s="190">
        <v>194</v>
      </c>
      <c r="W1528" s="190">
        <v>186</v>
      </c>
      <c r="X1528" s="190">
        <v>188</v>
      </c>
      <c r="Y1528" s="172"/>
      <c r="Z1528" s="172"/>
      <c r="AA1528" s="190">
        <v>310</v>
      </c>
      <c r="AB1528" s="190">
        <v>269</v>
      </c>
      <c r="AC1528" s="190">
        <v>331</v>
      </c>
      <c r="AD1528" s="190">
        <v>300</v>
      </c>
      <c r="AE1528" s="190">
        <v>305</v>
      </c>
      <c r="AF1528" s="190">
        <v>217</v>
      </c>
      <c r="AG1528" s="190">
        <v>199</v>
      </c>
      <c r="AH1528" s="190">
        <v>198</v>
      </c>
      <c r="AI1528" s="190">
        <v>202</v>
      </c>
      <c r="AJ1528" s="190">
        <v>195</v>
      </c>
      <c r="AK1528" s="172"/>
      <c r="AL1528" s="172"/>
      <c r="AM1528" s="265">
        <v>296.8</v>
      </c>
      <c r="AN1528" s="265">
        <v>196.1</v>
      </c>
      <c r="AO1528" s="183">
        <v>90</v>
      </c>
      <c r="AP1528" s="184">
        <v>160</v>
      </c>
      <c r="AQ1528" s="182"/>
      <c r="AR1528" s="182"/>
      <c r="AS1528" s="182"/>
      <c r="AT1528" s="182"/>
      <c r="AU1528" s="182"/>
      <c r="AV1528" s="182">
        <v>6</v>
      </c>
      <c r="AW1528" s="182">
        <v>4</v>
      </c>
      <c r="AX1528" s="182">
        <v>4</v>
      </c>
      <c r="AY1528" s="182"/>
      <c r="AZ1528" s="182"/>
      <c r="BA1528" s="182"/>
      <c r="BB1528" s="182"/>
      <c r="BC1528" s="182"/>
      <c r="BD1528" s="182"/>
      <c r="BE1528" s="182"/>
      <c r="BF1528" s="182"/>
      <c r="BG1528" s="182">
        <v>1032</v>
      </c>
      <c r="BH1528" s="182"/>
      <c r="BI1528" s="182">
        <v>6</v>
      </c>
      <c r="BJ1528" s="182">
        <v>6</v>
      </c>
      <c r="BK1528" s="182"/>
      <c r="BL1528" s="182"/>
      <c r="BM1528" s="182"/>
      <c r="BN1528" s="182"/>
      <c r="BO1528" s="182"/>
      <c r="BP1528" s="182"/>
      <c r="BQ1528" s="228" t="s">
        <v>434</v>
      </c>
      <c r="BR1528" s="228" t="s">
        <v>435</v>
      </c>
      <c r="BS1528" s="228"/>
      <c r="BT1528" s="228"/>
      <c r="BU1528" s="228">
        <v>10</v>
      </c>
      <c r="BV1528" s="228" t="s">
        <v>525</v>
      </c>
      <c r="BW1528" s="228" t="s">
        <v>173</v>
      </c>
      <c r="BX1528" s="186">
        <v>0</v>
      </c>
      <c r="BY1528" s="182">
        <v>14</v>
      </c>
      <c r="BZ1528" s="182">
        <v>7</v>
      </c>
      <c r="CA1528" s="182">
        <v>7</v>
      </c>
      <c r="CB1528" s="182">
        <v>12</v>
      </c>
      <c r="CC1528" s="182">
        <v>6</v>
      </c>
      <c r="CD1528" s="182">
        <v>1038</v>
      </c>
      <c r="CE1528" s="228">
        <v>3</v>
      </c>
      <c r="CF1528" s="228">
        <v>5</v>
      </c>
      <c r="CG1528" s="113">
        <v>5</v>
      </c>
      <c r="CH1528" s="113">
        <v>0</v>
      </c>
      <c r="CI1528" s="113">
        <v>0</v>
      </c>
      <c r="CJ1528" s="113">
        <v>0</v>
      </c>
      <c r="CK1528" s="113">
        <v>0</v>
      </c>
      <c r="CL1528" s="113">
        <v>0</v>
      </c>
      <c r="CM1528" s="113">
        <v>0</v>
      </c>
      <c r="CN1528" s="185">
        <v>13</v>
      </c>
      <c r="CO1528" s="181">
        <v>1045</v>
      </c>
      <c r="CP1528" s="187">
        <v>1.244019138755981E-2</v>
      </c>
      <c r="CQ1528" s="173">
        <v>7.0652173913043473E-2</v>
      </c>
      <c r="CR1528" s="173">
        <v>5.6793478260869561</v>
      </c>
      <c r="CS1528" s="173">
        <v>6.6292707802141762E-2</v>
      </c>
      <c r="CT1528" s="173">
        <v>5.3289138194798573</v>
      </c>
      <c r="CU1528" s="253">
        <v>2791</v>
      </c>
      <c r="CV1528" s="220">
        <v>-1</v>
      </c>
      <c r="CW1528" s="254">
        <f t="shared" si="161"/>
        <v>1032</v>
      </c>
      <c r="CX1528" s="15">
        <f t="shared" si="162"/>
        <v>26</v>
      </c>
      <c r="CY1528" s="241">
        <f t="shared" si="163"/>
        <v>13</v>
      </c>
      <c r="CZ1528" s="241" t="str">
        <f>IFERROR(ROUND(CY1528/#REF!,1),"")</f>
        <v/>
      </c>
      <c r="DA1528" s="254">
        <f t="shared" si="164"/>
        <v>1045</v>
      </c>
      <c r="DB1528" s="246">
        <f t="shared" si="165"/>
        <v>1.2440191387559809E-2</v>
      </c>
      <c r="DC1528" s="195"/>
      <c r="DD1528" s="15" t="str">
        <f>IFERROR(#REF!-AO1528,"")</f>
        <v/>
      </c>
      <c r="DE1528" s="195"/>
      <c r="DF1528" s="266" t="str">
        <f>IFERROR(#REF!-L1528,"")</f>
        <v/>
      </c>
      <c r="DG1528" s="228" t="e">
        <f>IF(#REF!&gt;AP1528,0,1)</f>
        <v>#REF!</v>
      </c>
      <c r="DH1528" s="228">
        <f t="shared" si="166"/>
        <v>1</v>
      </c>
      <c r="DI1528" s="228">
        <f t="shared" si="167"/>
        <v>0</v>
      </c>
    </row>
    <row r="1529" spans="1:113" ht="20.25" customHeight="1" x14ac:dyDescent="0.2">
      <c r="A1529">
        <v>2022</v>
      </c>
      <c r="B1529">
        <v>3</v>
      </c>
      <c r="C1529" s="261">
        <v>44627</v>
      </c>
      <c r="D1529">
        <v>380</v>
      </c>
      <c r="E1529">
        <v>444</v>
      </c>
      <c r="F1529">
        <v>5</v>
      </c>
      <c r="G1529" s="194" t="s">
        <v>526</v>
      </c>
      <c r="H1529" s="241" t="s">
        <v>527</v>
      </c>
      <c r="I1529" s="241" t="s">
        <v>169</v>
      </c>
      <c r="J1529" s="241">
        <v>4</v>
      </c>
      <c r="K1529" s="241">
        <v>2</v>
      </c>
      <c r="L1529" s="262">
        <v>166</v>
      </c>
      <c r="M1529" s="263">
        <v>159</v>
      </c>
      <c r="N1529" s="264">
        <v>175</v>
      </c>
      <c r="O1529" s="190">
        <v>250</v>
      </c>
      <c r="P1529" s="190">
        <v>242</v>
      </c>
      <c r="Q1529" s="190">
        <v>252</v>
      </c>
      <c r="R1529" s="190">
        <v>253</v>
      </c>
      <c r="S1529" s="190">
        <v>243</v>
      </c>
      <c r="T1529" s="190">
        <v>166</v>
      </c>
      <c r="U1529" s="190">
        <v>164</v>
      </c>
      <c r="V1529" s="190">
        <v>165</v>
      </c>
      <c r="W1529" s="190">
        <v>169</v>
      </c>
      <c r="X1529" s="190">
        <v>165</v>
      </c>
      <c r="Y1529" s="172">
        <v>163</v>
      </c>
      <c r="Z1529" s="172">
        <v>158</v>
      </c>
      <c r="AA1529" s="190">
        <v>267</v>
      </c>
      <c r="AB1529" s="190">
        <v>268</v>
      </c>
      <c r="AC1529" s="190">
        <v>290</v>
      </c>
      <c r="AD1529" s="190">
        <v>284</v>
      </c>
      <c r="AE1529" s="190">
        <v>290</v>
      </c>
      <c r="AF1529" s="190">
        <v>200</v>
      </c>
      <c r="AG1529" s="190">
        <v>185</v>
      </c>
      <c r="AH1529" s="190">
        <v>182</v>
      </c>
      <c r="AI1529" s="190">
        <v>186</v>
      </c>
      <c r="AJ1529" s="190">
        <v>180</v>
      </c>
      <c r="AK1529" s="172">
        <v>157</v>
      </c>
      <c r="AL1529" s="172">
        <v>160</v>
      </c>
      <c r="AM1529" s="265">
        <v>263.89999999999998</v>
      </c>
      <c r="AN1529" s="265">
        <v>176.2</v>
      </c>
      <c r="AO1529" s="183">
        <v>90</v>
      </c>
      <c r="AP1529" s="184">
        <v>160</v>
      </c>
      <c r="AQ1529" s="182">
        <v>90.282131661442008</v>
      </c>
      <c r="AR1529" s="182">
        <v>159.5</v>
      </c>
      <c r="AS1529" s="182"/>
      <c r="AT1529" s="182"/>
      <c r="AU1529" s="182"/>
      <c r="AV1529" s="182"/>
      <c r="AW1529" s="182"/>
      <c r="AX1529" s="182"/>
      <c r="AY1529" s="182"/>
      <c r="AZ1529" s="182"/>
      <c r="BA1529" s="182"/>
      <c r="BB1529" s="182"/>
      <c r="BC1529" s="182"/>
      <c r="BD1529" s="182"/>
      <c r="BE1529" s="182"/>
      <c r="BF1529" s="182"/>
      <c r="BG1529" s="182"/>
      <c r="BH1529" s="182"/>
      <c r="BI1529" s="182"/>
      <c r="BJ1529" s="182"/>
      <c r="BK1529" s="182"/>
      <c r="BL1529" s="182"/>
      <c r="BM1529" s="182"/>
      <c r="BN1529" s="182"/>
      <c r="BO1529" s="182"/>
      <c r="BP1529" s="182"/>
      <c r="BQ1529" s="228" t="s">
        <v>434</v>
      </c>
      <c r="BR1529" s="228" t="s">
        <v>435</v>
      </c>
      <c r="BS1529" s="228"/>
      <c r="BT1529" s="228"/>
      <c r="BU1529" s="228">
        <v>10</v>
      </c>
      <c r="BV1529" s="228" t="s">
        <v>525</v>
      </c>
      <c r="BW1529" s="228" t="s">
        <v>173</v>
      </c>
      <c r="BX1529" s="186">
        <v>0</v>
      </c>
      <c r="BY1529" s="182">
        <v>0</v>
      </c>
      <c r="BZ1529" s="182">
        <v>0</v>
      </c>
      <c r="CA1529" s="182">
        <v>0</v>
      </c>
      <c r="CB1529" s="182">
        <v>0</v>
      </c>
      <c r="CC1529" s="182">
        <v>0</v>
      </c>
      <c r="CD1529" s="182">
        <v>0</v>
      </c>
      <c r="CE1529" s="228">
        <v>0</v>
      </c>
      <c r="CF1529" s="228">
        <v>0</v>
      </c>
      <c r="CG1529" s="113">
        <v>0</v>
      </c>
      <c r="CH1529" s="113">
        <v>0</v>
      </c>
      <c r="CI1529" s="113">
        <v>0</v>
      </c>
      <c r="CJ1529" s="113">
        <v>0</v>
      </c>
      <c r="CK1529" s="113">
        <v>0</v>
      </c>
      <c r="CL1529" s="113">
        <v>0</v>
      </c>
      <c r="CM1529" s="113">
        <v>0</v>
      </c>
      <c r="CN1529" s="185">
        <v>0</v>
      </c>
      <c r="CO1529" s="181">
        <v>0</v>
      </c>
      <c r="CP1529" s="187"/>
      <c r="CQ1529" s="173">
        <v>0</v>
      </c>
      <c r="CR1529" s="173">
        <v>0</v>
      </c>
      <c r="CS1529" s="173">
        <v>0</v>
      </c>
      <c r="CT1529" s="173">
        <v>0</v>
      </c>
      <c r="CU1529" s="253">
        <v>2791</v>
      </c>
      <c r="CV1529" s="220">
        <v>-1</v>
      </c>
      <c r="CW1529" s="254">
        <f t="shared" si="161"/>
        <v>0</v>
      </c>
      <c r="CX1529" s="15">
        <f t="shared" si="162"/>
        <v>0</v>
      </c>
      <c r="CY1529" s="241">
        <f t="shared" si="163"/>
        <v>0</v>
      </c>
      <c r="CZ1529" s="241" t="str">
        <f>IFERROR(ROUND(CY1529/#REF!,1),"")</f>
        <v/>
      </c>
      <c r="DA1529" s="254">
        <f t="shared" si="164"/>
        <v>0</v>
      </c>
      <c r="DB1529" s="246" t="str">
        <f t="shared" si="165"/>
        <v/>
      </c>
      <c r="DC1529" s="195"/>
      <c r="DD1529" s="15" t="str">
        <f>IFERROR(#REF!-AO1529,"")</f>
        <v/>
      </c>
      <c r="DE1529" s="195"/>
      <c r="DF1529" s="266" t="str">
        <f>IFERROR(#REF!-L1529,"")</f>
        <v/>
      </c>
      <c r="DG1529" s="228" t="e">
        <f>IF(#REF!&gt;AP1529,0,1)</f>
        <v>#REF!</v>
      </c>
      <c r="DH1529" s="228">
        <f t="shared" si="166"/>
        <v>1</v>
      </c>
      <c r="DI1529" s="228">
        <f t="shared" si="167"/>
        <v>0</v>
      </c>
    </row>
    <row r="1530" spans="1:113" ht="20.25" customHeight="1" x14ac:dyDescent="0.2">
      <c r="A1530">
        <v>2022</v>
      </c>
      <c r="B1530">
        <v>3</v>
      </c>
      <c r="C1530" s="261">
        <v>44627</v>
      </c>
      <c r="D1530">
        <v>212</v>
      </c>
      <c r="E1530">
        <v>140</v>
      </c>
      <c r="F1530">
        <v>6</v>
      </c>
      <c r="G1530" s="194" t="s">
        <v>506</v>
      </c>
      <c r="H1530" s="241" t="s">
        <v>507</v>
      </c>
      <c r="I1530" s="241" t="s">
        <v>169</v>
      </c>
      <c r="J1530" s="241">
        <v>2</v>
      </c>
      <c r="K1530" s="241">
        <v>2</v>
      </c>
      <c r="L1530" s="262">
        <v>485</v>
      </c>
      <c r="M1530" s="263">
        <v>451</v>
      </c>
      <c r="N1530" s="264">
        <v>518</v>
      </c>
      <c r="O1530" s="190"/>
      <c r="P1530" s="190"/>
      <c r="Q1530" s="190"/>
      <c r="R1530" s="190"/>
      <c r="S1530" s="190"/>
      <c r="T1530" s="190"/>
      <c r="U1530" s="190"/>
      <c r="V1530" s="190"/>
      <c r="W1530" s="190"/>
      <c r="X1530" s="190"/>
      <c r="Y1530" s="172"/>
      <c r="Z1530" s="172"/>
      <c r="AA1530" s="190"/>
      <c r="AB1530" s="190"/>
      <c r="AC1530" s="190"/>
      <c r="AD1530" s="190"/>
      <c r="AE1530" s="190"/>
      <c r="AF1530" s="190"/>
      <c r="AG1530" s="190"/>
      <c r="AH1530" s="190"/>
      <c r="AI1530" s="190"/>
      <c r="AJ1530" s="190"/>
      <c r="AK1530" s="172"/>
      <c r="AL1530" s="172"/>
      <c r="AM1530" s="265"/>
      <c r="AN1530" s="265"/>
      <c r="AO1530" s="183">
        <v>60</v>
      </c>
      <c r="AP1530" s="184">
        <v>120</v>
      </c>
      <c r="AQ1530" s="182"/>
      <c r="AR1530" s="182"/>
      <c r="AS1530" s="182"/>
      <c r="AT1530" s="182"/>
      <c r="AU1530" s="182">
        <v>1330</v>
      </c>
      <c r="AV1530" s="182">
        <v>1</v>
      </c>
      <c r="AW1530" s="182">
        <v>1</v>
      </c>
      <c r="AX1530" s="182"/>
      <c r="AY1530" s="182"/>
      <c r="AZ1530" s="182"/>
      <c r="BA1530" s="182"/>
      <c r="BB1530" s="182"/>
      <c r="BC1530" s="182"/>
      <c r="BD1530" s="182"/>
      <c r="BE1530" s="182"/>
      <c r="BF1530" s="182"/>
      <c r="BG1530" s="182"/>
      <c r="BH1530" s="182"/>
      <c r="BI1530" s="182"/>
      <c r="BJ1530" s="182"/>
      <c r="BK1530" s="182"/>
      <c r="BL1530" s="182"/>
      <c r="BM1530" s="182"/>
      <c r="BN1530" s="182"/>
      <c r="BO1530" s="182"/>
      <c r="BP1530" s="182"/>
      <c r="BQ1530" s="228" t="s">
        <v>180</v>
      </c>
      <c r="BR1530" s="228" t="s">
        <v>266</v>
      </c>
      <c r="BS1530" s="228" t="s">
        <v>508</v>
      </c>
      <c r="BT1530" s="228"/>
      <c r="BU1530" s="228">
        <v>10</v>
      </c>
      <c r="BV1530" s="228" t="s">
        <v>509</v>
      </c>
      <c r="BW1530" s="228" t="s">
        <v>173</v>
      </c>
      <c r="BX1530" s="186">
        <v>0</v>
      </c>
      <c r="BY1530" s="182">
        <v>2</v>
      </c>
      <c r="BZ1530" s="182">
        <v>1</v>
      </c>
      <c r="CA1530" s="182">
        <v>1331</v>
      </c>
      <c r="CB1530" s="182">
        <v>0</v>
      </c>
      <c r="CC1530" s="182">
        <v>0</v>
      </c>
      <c r="CD1530" s="182">
        <v>0</v>
      </c>
      <c r="CE1530" s="228">
        <v>0</v>
      </c>
      <c r="CF1530" s="228">
        <v>0</v>
      </c>
      <c r="CG1530" s="113">
        <v>0</v>
      </c>
      <c r="CH1530" s="113">
        <v>0</v>
      </c>
      <c r="CI1530" s="113">
        <v>0</v>
      </c>
      <c r="CJ1530" s="113">
        <v>0</v>
      </c>
      <c r="CK1530" s="113">
        <v>0</v>
      </c>
      <c r="CL1530" s="113">
        <v>0</v>
      </c>
      <c r="CM1530" s="113">
        <v>0</v>
      </c>
      <c r="CN1530" s="185">
        <v>1</v>
      </c>
      <c r="CO1530" s="181">
        <v>1331</v>
      </c>
      <c r="CP1530" s="187">
        <v>7.513148009015778E-4</v>
      </c>
      <c r="CQ1530" s="173">
        <v>2.0618556701030928E-3</v>
      </c>
      <c r="CR1530" s="173">
        <v>2.744329896907217</v>
      </c>
      <c r="CS1530" s="173"/>
      <c r="CT1530" s="173"/>
      <c r="CU1530" s="253">
        <v>2791</v>
      </c>
      <c r="CV1530" s="220"/>
      <c r="CW1530" s="254">
        <f t="shared" si="161"/>
        <v>1330</v>
      </c>
      <c r="CX1530" s="15">
        <f t="shared" si="162"/>
        <v>2</v>
      </c>
      <c r="CY1530" s="241">
        <f t="shared" si="163"/>
        <v>1</v>
      </c>
      <c r="CZ1530" s="241" t="str">
        <f>IFERROR(ROUND(CY1530/#REF!,1),"")</f>
        <v/>
      </c>
      <c r="DA1530" s="254">
        <f t="shared" si="164"/>
        <v>1331</v>
      </c>
      <c r="DB1530" s="246">
        <f t="shared" si="165"/>
        <v>7.513148009015778E-4</v>
      </c>
      <c r="DC1530" s="195"/>
      <c r="DD1530" s="15" t="str">
        <f>IFERROR(#REF!-AO1530,"")</f>
        <v/>
      </c>
      <c r="DE1530" s="195"/>
      <c r="DF1530" s="266" t="str">
        <f>IFERROR(#REF!-L1530,"")</f>
        <v/>
      </c>
      <c r="DG1530" s="228" t="e">
        <f>IF(#REF!&gt;AP1530,0,1)</f>
        <v>#REF!</v>
      </c>
      <c r="DH1530" s="228">
        <f t="shared" si="166"/>
        <v>0</v>
      </c>
      <c r="DI1530" s="228">
        <f t="shared" si="167"/>
        <v>1</v>
      </c>
    </row>
    <row r="1531" spans="1:113" ht="20.25" customHeight="1" x14ac:dyDescent="0.2">
      <c r="A1531">
        <v>2022</v>
      </c>
      <c r="B1531">
        <v>3</v>
      </c>
      <c r="C1531" s="261">
        <v>44627</v>
      </c>
      <c r="D1531">
        <v>212</v>
      </c>
      <c r="E1531">
        <v>178</v>
      </c>
      <c r="F1531">
        <v>6</v>
      </c>
      <c r="G1531" s="194" t="s">
        <v>510</v>
      </c>
      <c r="H1531" s="241" t="s">
        <v>511</v>
      </c>
      <c r="I1531" s="241" t="s">
        <v>169</v>
      </c>
      <c r="J1531" s="241">
        <v>2</v>
      </c>
      <c r="K1531" s="241">
        <v>2</v>
      </c>
      <c r="L1531" s="262">
        <v>50</v>
      </c>
      <c r="M1531" s="263">
        <v>46</v>
      </c>
      <c r="N1531" s="264">
        <v>53</v>
      </c>
      <c r="O1531" s="190"/>
      <c r="P1531" s="190"/>
      <c r="Q1531" s="190"/>
      <c r="R1531" s="190"/>
      <c r="S1531" s="190"/>
      <c r="T1531" s="190"/>
      <c r="U1531" s="190"/>
      <c r="V1531" s="190"/>
      <c r="W1531" s="190"/>
      <c r="X1531" s="190"/>
      <c r="Y1531" s="172"/>
      <c r="Z1531" s="172"/>
      <c r="AA1531" s="190"/>
      <c r="AB1531" s="190"/>
      <c r="AC1531" s="190"/>
      <c r="AD1531" s="190"/>
      <c r="AE1531" s="190"/>
      <c r="AF1531" s="190"/>
      <c r="AG1531" s="190"/>
      <c r="AH1531" s="190"/>
      <c r="AI1531" s="190"/>
      <c r="AJ1531" s="190"/>
      <c r="AK1531" s="172"/>
      <c r="AL1531" s="172"/>
      <c r="AM1531" s="265"/>
      <c r="AN1531" s="265"/>
      <c r="AO1531" s="183">
        <v>60</v>
      </c>
      <c r="AP1531" s="184">
        <v>120</v>
      </c>
      <c r="AQ1531" s="182"/>
      <c r="AR1531" s="182"/>
      <c r="AS1531" s="182"/>
      <c r="AT1531" s="182"/>
      <c r="AU1531" s="182">
        <v>1330</v>
      </c>
      <c r="AV1531" s="182">
        <v>4</v>
      </c>
      <c r="AW1531" s="182">
        <v>2</v>
      </c>
      <c r="AX1531" s="182">
        <v>2</v>
      </c>
      <c r="AY1531" s="182"/>
      <c r="AZ1531" s="182"/>
      <c r="BA1531" s="182"/>
      <c r="BB1531" s="182"/>
      <c r="BC1531" s="182"/>
      <c r="BD1531" s="182"/>
      <c r="BE1531" s="182"/>
      <c r="BF1531" s="182"/>
      <c r="BG1531" s="182"/>
      <c r="BH1531" s="182"/>
      <c r="BI1531" s="182"/>
      <c r="BJ1531" s="182"/>
      <c r="BK1531" s="182"/>
      <c r="BL1531" s="182"/>
      <c r="BM1531" s="182"/>
      <c r="BN1531" s="182"/>
      <c r="BO1531" s="182"/>
      <c r="BP1531" s="182"/>
      <c r="BQ1531" s="228" t="s">
        <v>180</v>
      </c>
      <c r="BR1531" s="228" t="s">
        <v>266</v>
      </c>
      <c r="BS1531" s="228" t="s">
        <v>512</v>
      </c>
      <c r="BT1531" s="228"/>
      <c r="BU1531" s="228">
        <v>10</v>
      </c>
      <c r="BV1531" s="228" t="s">
        <v>509</v>
      </c>
      <c r="BW1531" s="228" t="s">
        <v>173</v>
      </c>
      <c r="BX1531" s="186">
        <v>0</v>
      </c>
      <c r="BY1531" s="182">
        <v>8</v>
      </c>
      <c r="BZ1531" s="182">
        <v>4</v>
      </c>
      <c r="CA1531" s="182">
        <v>1334</v>
      </c>
      <c r="CB1531" s="182">
        <v>0</v>
      </c>
      <c r="CC1531" s="182">
        <v>0</v>
      </c>
      <c r="CD1531" s="182">
        <v>0</v>
      </c>
      <c r="CE1531" s="228">
        <v>2</v>
      </c>
      <c r="CF1531" s="228">
        <v>1</v>
      </c>
      <c r="CG1531" s="113">
        <v>1</v>
      </c>
      <c r="CH1531" s="113">
        <v>0</v>
      </c>
      <c r="CI1531" s="113">
        <v>0</v>
      </c>
      <c r="CJ1531" s="113">
        <v>0</v>
      </c>
      <c r="CK1531" s="113">
        <v>0</v>
      </c>
      <c r="CL1531" s="113">
        <v>0</v>
      </c>
      <c r="CM1531" s="113">
        <v>0</v>
      </c>
      <c r="CN1531" s="185">
        <v>4</v>
      </c>
      <c r="CO1531" s="181">
        <v>1334</v>
      </c>
      <c r="CP1531" s="187">
        <v>2.9985007496251869E-3</v>
      </c>
      <c r="CQ1531" s="173">
        <v>0.08</v>
      </c>
      <c r="CR1531" s="173">
        <v>26.68</v>
      </c>
      <c r="CS1531" s="173"/>
      <c r="CT1531" s="173"/>
      <c r="CU1531" s="253">
        <v>2791</v>
      </c>
      <c r="CV1531" s="220"/>
      <c r="CW1531" s="254">
        <f t="shared" si="161"/>
        <v>1330</v>
      </c>
      <c r="CX1531" s="15">
        <f t="shared" si="162"/>
        <v>8</v>
      </c>
      <c r="CY1531" s="241">
        <f t="shared" si="163"/>
        <v>4</v>
      </c>
      <c r="CZ1531" s="241" t="str">
        <f>IFERROR(ROUND(CY1531/#REF!,1),"")</f>
        <v/>
      </c>
      <c r="DA1531" s="254">
        <f t="shared" si="164"/>
        <v>1334</v>
      </c>
      <c r="DB1531" s="246">
        <f t="shared" si="165"/>
        <v>2.9985007496251873E-3</v>
      </c>
      <c r="DC1531" s="195"/>
      <c r="DD1531" s="15" t="str">
        <f>IFERROR(#REF!-AO1531,"")</f>
        <v/>
      </c>
      <c r="DE1531" s="195"/>
      <c r="DF1531" s="266" t="str">
        <f>IFERROR(#REF!-L1531,"")</f>
        <v/>
      </c>
      <c r="DG1531" s="228" t="e">
        <f>IF(#REF!&gt;AP1531,0,1)</f>
        <v>#REF!</v>
      </c>
      <c r="DH1531" s="228">
        <f t="shared" si="166"/>
        <v>0</v>
      </c>
      <c r="DI1531" s="228">
        <f t="shared" si="167"/>
        <v>1</v>
      </c>
    </row>
    <row r="1532" spans="1:113" ht="20.25" customHeight="1" x14ac:dyDescent="0.2">
      <c r="A1532">
        <v>2022</v>
      </c>
      <c r="B1532">
        <v>3</v>
      </c>
      <c r="C1532" s="261">
        <v>44627</v>
      </c>
      <c r="D1532">
        <v>383</v>
      </c>
      <c r="E1532">
        <v>550</v>
      </c>
      <c r="F1532">
        <v>6</v>
      </c>
      <c r="G1532" s="194" t="s">
        <v>437</v>
      </c>
      <c r="H1532" s="241" t="s">
        <v>438</v>
      </c>
      <c r="I1532" s="241" t="s">
        <v>169</v>
      </c>
      <c r="J1532" s="241">
        <v>3</v>
      </c>
      <c r="K1532" s="241">
        <v>1</v>
      </c>
      <c r="L1532" s="262">
        <v>35</v>
      </c>
      <c r="M1532" s="263">
        <v>32</v>
      </c>
      <c r="N1532" s="264">
        <v>38</v>
      </c>
      <c r="O1532" s="190">
        <v>64</v>
      </c>
      <c r="P1532" s="190">
        <v>65</v>
      </c>
      <c r="Q1532" s="190">
        <v>61</v>
      </c>
      <c r="R1532" s="190">
        <v>58</v>
      </c>
      <c r="S1532" s="190">
        <v>48</v>
      </c>
      <c r="T1532" s="190">
        <v>40</v>
      </c>
      <c r="U1532" s="190">
        <v>36</v>
      </c>
      <c r="V1532" s="190">
        <v>39</v>
      </c>
      <c r="W1532" s="190">
        <v>35</v>
      </c>
      <c r="X1532" s="190">
        <v>36</v>
      </c>
      <c r="Y1532" s="172">
        <v>94</v>
      </c>
      <c r="Z1532" s="172">
        <v>91</v>
      </c>
      <c r="AA1532" s="190">
        <v>58</v>
      </c>
      <c r="AB1532" s="190">
        <v>61</v>
      </c>
      <c r="AC1532" s="190">
        <v>58</v>
      </c>
      <c r="AD1532" s="190">
        <v>59</v>
      </c>
      <c r="AE1532" s="190">
        <v>57</v>
      </c>
      <c r="AF1532" s="190">
        <v>39</v>
      </c>
      <c r="AG1532" s="190">
        <v>34</v>
      </c>
      <c r="AH1532" s="190">
        <v>37</v>
      </c>
      <c r="AI1532" s="190">
        <v>38</v>
      </c>
      <c r="AJ1532" s="190">
        <v>39</v>
      </c>
      <c r="AK1532" s="172">
        <v>94</v>
      </c>
      <c r="AL1532" s="172">
        <v>94</v>
      </c>
      <c r="AM1532" s="265">
        <v>58.9</v>
      </c>
      <c r="AN1532" s="265">
        <v>37.299999999999997</v>
      </c>
      <c r="AO1532" s="183">
        <v>114</v>
      </c>
      <c r="AP1532" s="184">
        <v>95</v>
      </c>
      <c r="AQ1532" s="182">
        <v>115.8176943699732</v>
      </c>
      <c r="AR1532" s="182">
        <v>93.25</v>
      </c>
      <c r="AS1532" s="182"/>
      <c r="AT1532" s="182"/>
      <c r="AU1532" s="182">
        <v>6240</v>
      </c>
      <c r="AV1532" s="182">
        <v>6</v>
      </c>
      <c r="AW1532" s="182">
        <v>8</v>
      </c>
      <c r="AX1532" s="182">
        <v>4</v>
      </c>
      <c r="AY1532" s="182"/>
      <c r="AZ1532" s="182"/>
      <c r="BA1532" s="182"/>
      <c r="BB1532" s="182"/>
      <c r="BC1532" s="182"/>
      <c r="BD1532" s="182"/>
      <c r="BE1532" s="182"/>
      <c r="BF1532" s="182"/>
      <c r="BG1532" s="182">
        <v>1440</v>
      </c>
      <c r="BH1532" s="182">
        <v>2</v>
      </c>
      <c r="BI1532" s="182">
        <v>4</v>
      </c>
      <c r="BJ1532" s="182">
        <v>5</v>
      </c>
      <c r="BK1532" s="182"/>
      <c r="BL1532" s="182"/>
      <c r="BM1532" s="182"/>
      <c r="BN1532" s="182"/>
      <c r="BO1532" s="182"/>
      <c r="BP1532" s="182"/>
      <c r="BQ1532" s="228" t="s">
        <v>185</v>
      </c>
      <c r="BR1532" s="228" t="s">
        <v>186</v>
      </c>
      <c r="BS1532" s="228" t="s">
        <v>439</v>
      </c>
      <c r="BT1532" s="228" t="s">
        <v>188</v>
      </c>
      <c r="BU1532" s="228">
        <v>10</v>
      </c>
      <c r="BV1532" s="228" t="s">
        <v>437</v>
      </c>
      <c r="BW1532" s="228" t="s">
        <v>173</v>
      </c>
      <c r="BX1532" s="186">
        <v>0</v>
      </c>
      <c r="BY1532" s="182">
        <v>18</v>
      </c>
      <c r="BZ1532" s="182">
        <v>18</v>
      </c>
      <c r="CA1532" s="182">
        <v>6258</v>
      </c>
      <c r="CB1532" s="182">
        <v>11</v>
      </c>
      <c r="CC1532" s="182">
        <v>11</v>
      </c>
      <c r="CD1532" s="182">
        <v>1451</v>
      </c>
      <c r="CE1532" s="228">
        <v>8</v>
      </c>
      <c r="CF1532" s="228">
        <v>12</v>
      </c>
      <c r="CG1532" s="113">
        <v>9</v>
      </c>
      <c r="CH1532" s="113">
        <v>0</v>
      </c>
      <c r="CI1532" s="113">
        <v>0</v>
      </c>
      <c r="CJ1532" s="113">
        <v>0</v>
      </c>
      <c r="CK1532" s="113">
        <v>0</v>
      </c>
      <c r="CL1532" s="113">
        <v>0</v>
      </c>
      <c r="CM1532" s="113">
        <v>0</v>
      </c>
      <c r="CN1532" s="185">
        <v>29</v>
      </c>
      <c r="CO1532" s="181">
        <v>7709</v>
      </c>
      <c r="CP1532" s="187">
        <v>3.7618368141133741E-3</v>
      </c>
      <c r="CQ1532" s="173">
        <v>0.82857142857142863</v>
      </c>
      <c r="CR1532" s="173">
        <v>220.2571428571429</v>
      </c>
      <c r="CS1532" s="173">
        <v>0.77747989276139418</v>
      </c>
      <c r="CT1532" s="173">
        <v>206.6756032171582</v>
      </c>
      <c r="CU1532" s="253">
        <v>2791</v>
      </c>
      <c r="CV1532" s="220">
        <v>-1</v>
      </c>
      <c r="CW1532" s="254">
        <f t="shared" si="161"/>
        <v>7680</v>
      </c>
      <c r="CX1532" s="15">
        <f t="shared" si="162"/>
        <v>29</v>
      </c>
      <c r="CY1532" s="241">
        <f t="shared" si="163"/>
        <v>29</v>
      </c>
      <c r="CZ1532" s="241" t="str">
        <f>IFERROR(ROUND(CY1532/#REF!,1),"")</f>
        <v/>
      </c>
      <c r="DA1532" s="254">
        <f t="shared" si="164"/>
        <v>7709</v>
      </c>
      <c r="DB1532" s="246">
        <f t="shared" si="165"/>
        <v>3.7618368141133741E-3</v>
      </c>
      <c r="DC1532" s="195"/>
      <c r="DD1532" s="15" t="str">
        <f>IFERROR(#REF!-AO1532,"")</f>
        <v/>
      </c>
      <c r="DE1532" s="195"/>
      <c r="DF1532" s="266" t="str">
        <f>IFERROR(#REF!-L1532,"")</f>
        <v/>
      </c>
      <c r="DG1532" s="228" t="e">
        <f>IF(#REF!&gt;AP1532,0,1)</f>
        <v>#REF!</v>
      </c>
      <c r="DH1532" s="228">
        <f t="shared" si="166"/>
        <v>1</v>
      </c>
      <c r="DI1532" s="228">
        <f t="shared" si="167"/>
        <v>1</v>
      </c>
    </row>
    <row r="1533" spans="1:113" ht="20.25" customHeight="1" x14ac:dyDescent="0.2">
      <c r="A1533">
        <v>2022</v>
      </c>
      <c r="B1533">
        <v>3</v>
      </c>
      <c r="C1533" s="261">
        <v>44627</v>
      </c>
      <c r="D1533">
        <v>18</v>
      </c>
      <c r="E1533">
        <v>49</v>
      </c>
      <c r="F1533">
        <v>7</v>
      </c>
      <c r="G1533" s="194" t="s">
        <v>330</v>
      </c>
      <c r="H1533" s="241" t="s">
        <v>331</v>
      </c>
      <c r="I1533" s="241" t="s">
        <v>246</v>
      </c>
      <c r="J1533" s="241">
        <v>2</v>
      </c>
      <c r="K1533" s="241">
        <v>3</v>
      </c>
      <c r="L1533" s="262">
        <v>100</v>
      </c>
      <c r="M1533" s="263">
        <v>95</v>
      </c>
      <c r="N1533" s="264">
        <v>104</v>
      </c>
      <c r="O1533" s="190"/>
      <c r="P1533" s="190"/>
      <c r="Q1533" s="190"/>
      <c r="R1533" s="190"/>
      <c r="S1533" s="190">
        <v>148</v>
      </c>
      <c r="T1533" s="190"/>
      <c r="U1533" s="190"/>
      <c r="V1533" s="190"/>
      <c r="W1533" s="190"/>
      <c r="X1533" s="190">
        <v>102</v>
      </c>
      <c r="Y1533" s="172"/>
      <c r="Z1533" s="172"/>
      <c r="AA1533" s="190">
        <v>128</v>
      </c>
      <c r="AB1533" s="190">
        <v>135</v>
      </c>
      <c r="AC1533" s="190">
        <v>134</v>
      </c>
      <c r="AD1533" s="190">
        <v>138</v>
      </c>
      <c r="AE1533" s="190">
        <v>140</v>
      </c>
      <c r="AF1533" s="190">
        <v>104</v>
      </c>
      <c r="AG1533" s="190">
        <v>108</v>
      </c>
      <c r="AH1533" s="190">
        <v>107</v>
      </c>
      <c r="AI1533" s="190">
        <v>106</v>
      </c>
      <c r="AJ1533" s="190">
        <v>105</v>
      </c>
      <c r="AK1533" s="172"/>
      <c r="AL1533" s="172"/>
      <c r="AM1533" s="265">
        <v>137.16666666666671</v>
      </c>
      <c r="AN1533" s="265">
        <v>105.3333333333333</v>
      </c>
      <c r="AO1533" s="183">
        <v>101</v>
      </c>
      <c r="AP1533" s="184">
        <v>107</v>
      </c>
      <c r="AQ1533" s="182"/>
      <c r="AR1533" s="182"/>
      <c r="AS1533" s="182"/>
      <c r="AT1533" s="182"/>
      <c r="AU1533" s="182"/>
      <c r="AV1533" s="182">
        <v>3</v>
      </c>
      <c r="AW1533" s="182">
        <v>3</v>
      </c>
      <c r="AX1533" s="182">
        <v>3</v>
      </c>
      <c r="AY1533" s="182"/>
      <c r="AZ1533" s="182"/>
      <c r="BA1533" s="182"/>
      <c r="BB1533" s="182"/>
      <c r="BC1533" s="182"/>
      <c r="BD1533" s="182"/>
      <c r="BE1533" s="182"/>
      <c r="BF1533" s="182"/>
      <c r="BG1533" s="182">
        <v>672</v>
      </c>
      <c r="BH1533" s="182">
        <v>2</v>
      </c>
      <c r="BI1533" s="182">
        <v>4</v>
      </c>
      <c r="BJ1533" s="182">
        <v>4</v>
      </c>
      <c r="BK1533" s="182"/>
      <c r="BL1533" s="182"/>
      <c r="BM1533" s="182"/>
      <c r="BN1533" s="182"/>
      <c r="BO1533" s="182"/>
      <c r="BP1533" s="182"/>
      <c r="BQ1533" s="228" t="s">
        <v>185</v>
      </c>
      <c r="BR1533" s="228" t="s">
        <v>247</v>
      </c>
      <c r="BS1533" s="228" t="s">
        <v>332</v>
      </c>
      <c r="BT1533" s="228" t="s">
        <v>249</v>
      </c>
      <c r="BU1533" s="228">
        <v>10</v>
      </c>
      <c r="BV1533" s="228" t="s">
        <v>333</v>
      </c>
      <c r="BW1533" s="228" t="s">
        <v>173</v>
      </c>
      <c r="BX1533" s="186">
        <v>0</v>
      </c>
      <c r="BY1533" s="182">
        <v>9</v>
      </c>
      <c r="BZ1533" s="182">
        <v>3</v>
      </c>
      <c r="CA1533" s="182">
        <v>3</v>
      </c>
      <c r="CB1533" s="182">
        <v>10</v>
      </c>
      <c r="CC1533" s="182">
        <v>3.333333333333333</v>
      </c>
      <c r="CD1533" s="182">
        <v>675</v>
      </c>
      <c r="CE1533" s="228">
        <v>1</v>
      </c>
      <c r="CF1533" s="228">
        <v>2</v>
      </c>
      <c r="CG1533" s="113">
        <v>2</v>
      </c>
      <c r="CH1533" s="113">
        <v>0</v>
      </c>
      <c r="CI1533" s="113">
        <v>0</v>
      </c>
      <c r="CJ1533" s="113">
        <v>0</v>
      </c>
      <c r="CK1533" s="113">
        <v>0</v>
      </c>
      <c r="CL1533" s="113">
        <v>0</v>
      </c>
      <c r="CM1533" s="113">
        <v>0</v>
      </c>
      <c r="CN1533" s="185">
        <v>6.3333333333333339</v>
      </c>
      <c r="CO1533" s="181">
        <v>678</v>
      </c>
      <c r="CP1533" s="187">
        <v>9.3411996066863328E-3</v>
      </c>
      <c r="CQ1533" s="173">
        <v>6.3333333333333339E-2</v>
      </c>
      <c r="CR1533" s="173">
        <v>6.78</v>
      </c>
      <c r="CS1533" s="173">
        <v>6.0126582278481021E-2</v>
      </c>
      <c r="CT1533" s="173">
        <v>6.4367088607594942</v>
      </c>
      <c r="CU1533" s="253">
        <v>2791</v>
      </c>
      <c r="CV1533" s="220">
        <v>-1</v>
      </c>
      <c r="CW1533" s="254">
        <f t="shared" si="161"/>
        <v>672</v>
      </c>
      <c r="CX1533" s="15">
        <f t="shared" si="162"/>
        <v>19</v>
      </c>
      <c r="CY1533" s="241">
        <f t="shared" si="163"/>
        <v>6</v>
      </c>
      <c r="CZ1533" s="241" t="str">
        <f>IFERROR(ROUND(CY1533/#REF!,1),"")</f>
        <v/>
      </c>
      <c r="DA1533" s="254">
        <f t="shared" si="164"/>
        <v>678</v>
      </c>
      <c r="DB1533" s="246">
        <f t="shared" si="165"/>
        <v>8.8495575221238937E-3</v>
      </c>
      <c r="DC1533" s="195"/>
      <c r="DD1533" s="15" t="str">
        <f>IFERROR(#REF!-AO1533,"")</f>
        <v/>
      </c>
      <c r="DE1533" s="195"/>
      <c r="DF1533" s="266" t="str">
        <f>IFERROR(#REF!-L1533,"")</f>
        <v/>
      </c>
      <c r="DG1533" s="228" t="e">
        <f>IF(#REF!&gt;AP1533,0,1)</f>
        <v>#REF!</v>
      </c>
      <c r="DH1533" s="228">
        <f t="shared" si="166"/>
        <v>1</v>
      </c>
      <c r="DI1533" s="228">
        <f t="shared" si="167"/>
        <v>0</v>
      </c>
    </row>
    <row r="1534" spans="1:113" ht="20.25" customHeight="1" x14ac:dyDescent="0.2">
      <c r="A1534">
        <v>2022</v>
      </c>
      <c r="B1534">
        <v>3</v>
      </c>
      <c r="C1534" s="261">
        <v>44627</v>
      </c>
      <c r="D1534">
        <v>18</v>
      </c>
      <c r="E1534">
        <v>50</v>
      </c>
      <c r="F1534">
        <v>7</v>
      </c>
      <c r="G1534" s="194" t="s">
        <v>334</v>
      </c>
      <c r="H1534" s="241" t="s">
        <v>335</v>
      </c>
      <c r="I1534" s="241" t="s">
        <v>246</v>
      </c>
      <c r="J1534" s="241">
        <v>2</v>
      </c>
      <c r="K1534" s="241">
        <v>3</v>
      </c>
      <c r="L1534" s="262">
        <v>54</v>
      </c>
      <c r="M1534" s="263">
        <v>51</v>
      </c>
      <c r="N1534" s="264">
        <v>56</v>
      </c>
      <c r="O1534" s="190"/>
      <c r="P1534" s="190"/>
      <c r="Q1534" s="190"/>
      <c r="R1534" s="190"/>
      <c r="S1534" s="190">
        <v>72</v>
      </c>
      <c r="T1534" s="190"/>
      <c r="U1534" s="190"/>
      <c r="V1534" s="190"/>
      <c r="W1534" s="190"/>
      <c r="X1534" s="190">
        <v>55</v>
      </c>
      <c r="Y1534" s="172"/>
      <c r="Z1534" s="172">
        <v>108</v>
      </c>
      <c r="AA1534" s="190">
        <v>64</v>
      </c>
      <c r="AB1534" s="190">
        <v>71</v>
      </c>
      <c r="AC1534" s="190">
        <v>68</v>
      </c>
      <c r="AD1534" s="190">
        <v>67</v>
      </c>
      <c r="AE1534" s="190">
        <v>70</v>
      </c>
      <c r="AF1534" s="190">
        <v>58</v>
      </c>
      <c r="AG1534" s="190">
        <v>57</v>
      </c>
      <c r="AH1534" s="190">
        <v>58</v>
      </c>
      <c r="AI1534" s="190">
        <v>54</v>
      </c>
      <c r="AJ1534" s="190">
        <v>56</v>
      </c>
      <c r="AK1534" s="172">
        <v>108</v>
      </c>
      <c r="AL1534" s="172">
        <v>108</v>
      </c>
      <c r="AM1534" s="265">
        <v>68.666666666666671</v>
      </c>
      <c r="AN1534" s="265">
        <v>56.333333333333343</v>
      </c>
      <c r="AO1534" s="183">
        <v>101</v>
      </c>
      <c r="AP1534" s="184">
        <v>107</v>
      </c>
      <c r="AQ1534" s="182">
        <v>66.666666666666671</v>
      </c>
      <c r="AR1534" s="182">
        <v>108</v>
      </c>
      <c r="AS1534" s="182"/>
      <c r="AT1534" s="182"/>
      <c r="AU1534" s="182"/>
      <c r="AV1534" s="182">
        <v>3</v>
      </c>
      <c r="AW1534" s="182">
        <v>3</v>
      </c>
      <c r="AX1534" s="182">
        <v>3</v>
      </c>
      <c r="AY1534" s="182"/>
      <c r="AZ1534" s="182"/>
      <c r="BA1534" s="182"/>
      <c r="BB1534" s="182"/>
      <c r="BC1534" s="182"/>
      <c r="BD1534" s="182"/>
      <c r="BE1534" s="182"/>
      <c r="BF1534" s="182"/>
      <c r="BG1534" s="182">
        <v>672</v>
      </c>
      <c r="BH1534" s="182">
        <v>4</v>
      </c>
      <c r="BI1534" s="182">
        <v>2</v>
      </c>
      <c r="BJ1534" s="182">
        <v>3</v>
      </c>
      <c r="BK1534" s="182"/>
      <c r="BL1534" s="182"/>
      <c r="BM1534" s="182"/>
      <c r="BN1534" s="182"/>
      <c r="BO1534" s="182"/>
      <c r="BP1534" s="182"/>
      <c r="BQ1534" s="228" t="s">
        <v>185</v>
      </c>
      <c r="BR1534" s="228" t="s">
        <v>247</v>
      </c>
      <c r="BS1534" s="228" t="s">
        <v>336</v>
      </c>
      <c r="BT1534" s="228" t="s">
        <v>249</v>
      </c>
      <c r="BU1534" s="228">
        <v>10</v>
      </c>
      <c r="BV1534" s="228" t="s">
        <v>333</v>
      </c>
      <c r="BW1534" s="228" t="s">
        <v>173</v>
      </c>
      <c r="BX1534" s="186">
        <v>0</v>
      </c>
      <c r="BY1534" s="182">
        <v>9</v>
      </c>
      <c r="BZ1534" s="182">
        <v>3</v>
      </c>
      <c r="CA1534" s="182">
        <v>3</v>
      </c>
      <c r="CB1534" s="182">
        <v>9</v>
      </c>
      <c r="CC1534" s="182">
        <v>3</v>
      </c>
      <c r="CD1534" s="182">
        <v>675</v>
      </c>
      <c r="CE1534" s="228">
        <v>2</v>
      </c>
      <c r="CF1534" s="228">
        <v>1</v>
      </c>
      <c r="CG1534" s="113">
        <v>2</v>
      </c>
      <c r="CH1534" s="113">
        <v>0</v>
      </c>
      <c r="CI1534" s="113">
        <v>0</v>
      </c>
      <c r="CJ1534" s="113">
        <v>0</v>
      </c>
      <c r="CK1534" s="113">
        <v>0</v>
      </c>
      <c r="CL1534" s="113">
        <v>0</v>
      </c>
      <c r="CM1534" s="113">
        <v>0</v>
      </c>
      <c r="CN1534" s="185">
        <v>6</v>
      </c>
      <c r="CO1534" s="181">
        <v>678</v>
      </c>
      <c r="CP1534" s="187">
        <v>8.8495575221238937E-3</v>
      </c>
      <c r="CQ1534" s="173">
        <v>0.1111111111111111</v>
      </c>
      <c r="CR1534" s="173">
        <v>12.555555555555561</v>
      </c>
      <c r="CS1534" s="173">
        <v>0.106508875739645</v>
      </c>
      <c r="CT1534" s="173">
        <v>12.03550295857988</v>
      </c>
      <c r="CU1534" s="253">
        <v>2791</v>
      </c>
      <c r="CV1534" s="220">
        <v>-1</v>
      </c>
      <c r="CW1534" s="254">
        <f t="shared" si="161"/>
        <v>672</v>
      </c>
      <c r="CX1534" s="15">
        <f t="shared" si="162"/>
        <v>18</v>
      </c>
      <c r="CY1534" s="241">
        <f t="shared" si="163"/>
        <v>6</v>
      </c>
      <c r="CZ1534" s="241" t="str">
        <f>IFERROR(ROUND(CY1534/#REF!,1),"")</f>
        <v/>
      </c>
      <c r="DA1534" s="254">
        <f t="shared" si="164"/>
        <v>678</v>
      </c>
      <c r="DB1534" s="246">
        <f t="shared" si="165"/>
        <v>8.8495575221238937E-3</v>
      </c>
      <c r="DC1534" s="195"/>
      <c r="DD1534" s="15" t="str">
        <f>IFERROR(#REF!-AO1534,"")</f>
        <v/>
      </c>
      <c r="DE1534" s="195"/>
      <c r="DF1534" s="266" t="str">
        <f>IFERROR(#REF!-L1534,"")</f>
        <v/>
      </c>
      <c r="DG1534" s="228" t="e">
        <f>IF(#REF!&gt;AP1534,0,1)</f>
        <v>#REF!</v>
      </c>
      <c r="DH1534" s="228">
        <f t="shared" si="166"/>
        <v>1</v>
      </c>
      <c r="DI1534" s="228">
        <f t="shared" si="167"/>
        <v>0</v>
      </c>
    </row>
    <row r="1535" spans="1:113" ht="20.25" customHeight="1" x14ac:dyDescent="0.2">
      <c r="A1535">
        <v>2022</v>
      </c>
      <c r="B1535">
        <v>3</v>
      </c>
      <c r="C1535" s="261">
        <v>44627</v>
      </c>
      <c r="D1535">
        <v>47</v>
      </c>
      <c r="E1535">
        <v>122</v>
      </c>
      <c r="F1535">
        <v>8</v>
      </c>
      <c r="G1535" s="194" t="s">
        <v>250</v>
      </c>
      <c r="H1535" s="241" t="s">
        <v>251</v>
      </c>
      <c r="I1535" s="241" t="s">
        <v>246</v>
      </c>
      <c r="J1535" s="241">
        <v>2</v>
      </c>
      <c r="K1535" s="241">
        <v>1</v>
      </c>
      <c r="L1535" s="262">
        <v>280</v>
      </c>
      <c r="M1535" s="263">
        <v>267</v>
      </c>
      <c r="N1535" s="264">
        <v>292</v>
      </c>
      <c r="O1535" s="190">
        <v>359</v>
      </c>
      <c r="P1535" s="190">
        <v>364</v>
      </c>
      <c r="Q1535" s="190">
        <v>359</v>
      </c>
      <c r="R1535" s="190">
        <v>342</v>
      </c>
      <c r="S1535" s="190">
        <v>352</v>
      </c>
      <c r="T1535" s="190">
        <v>290</v>
      </c>
      <c r="U1535" s="190">
        <v>287</v>
      </c>
      <c r="V1535" s="190">
        <v>291</v>
      </c>
      <c r="W1535" s="190">
        <v>282</v>
      </c>
      <c r="X1535" s="190">
        <v>283</v>
      </c>
      <c r="Y1535" s="172">
        <v>114</v>
      </c>
      <c r="Z1535" s="172">
        <v>114</v>
      </c>
      <c r="AA1535" s="190">
        <v>350</v>
      </c>
      <c r="AB1535" s="190">
        <v>352</v>
      </c>
      <c r="AC1535" s="190">
        <v>359</v>
      </c>
      <c r="AD1535" s="190">
        <v>358</v>
      </c>
      <c r="AE1535" s="190">
        <v>370</v>
      </c>
      <c r="AF1535" s="190">
        <v>292</v>
      </c>
      <c r="AG1535" s="190">
        <v>284</v>
      </c>
      <c r="AH1535" s="190">
        <v>292</v>
      </c>
      <c r="AI1535" s="190">
        <v>300</v>
      </c>
      <c r="AJ1535" s="190">
        <v>285</v>
      </c>
      <c r="AK1535" s="172">
        <v>109</v>
      </c>
      <c r="AL1535" s="172">
        <v>109</v>
      </c>
      <c r="AM1535" s="265">
        <v>356.5</v>
      </c>
      <c r="AN1535" s="265">
        <v>288.60000000000002</v>
      </c>
      <c r="AO1535" s="183">
        <v>64</v>
      </c>
      <c r="AP1535" s="184">
        <v>113</v>
      </c>
      <c r="AQ1535" s="182">
        <v>64.573991031390136</v>
      </c>
      <c r="AR1535" s="182">
        <v>111.5</v>
      </c>
      <c r="AS1535" s="182"/>
      <c r="AT1535" s="182"/>
      <c r="AU1535" s="182">
        <v>700</v>
      </c>
      <c r="AV1535" s="182">
        <v>2</v>
      </c>
      <c r="AW1535" s="182">
        <v>2</v>
      </c>
      <c r="AX1535" s="182">
        <v>2</v>
      </c>
      <c r="AY1535" s="182"/>
      <c r="AZ1535" s="182"/>
      <c r="BA1535" s="182"/>
      <c r="BB1535" s="182"/>
      <c r="BC1535" s="182"/>
      <c r="BD1535" s="182"/>
      <c r="BE1535" s="182"/>
      <c r="BF1535" s="182"/>
      <c r="BG1535" s="182"/>
      <c r="BH1535" s="182"/>
      <c r="BI1535" s="182">
        <v>4</v>
      </c>
      <c r="BJ1535" s="182">
        <v>5</v>
      </c>
      <c r="BK1535" s="182"/>
      <c r="BL1535" s="182"/>
      <c r="BM1535" s="182"/>
      <c r="BN1535" s="182"/>
      <c r="BO1535" s="182"/>
      <c r="BP1535" s="182"/>
      <c r="BQ1535" s="228" t="s">
        <v>185</v>
      </c>
      <c r="BR1535" s="228" t="s">
        <v>247</v>
      </c>
      <c r="BS1535" s="228" t="s">
        <v>252</v>
      </c>
      <c r="BT1535" s="228" t="s">
        <v>249</v>
      </c>
      <c r="BU1535" s="228">
        <v>10</v>
      </c>
      <c r="BV1535" s="228" t="s">
        <v>253</v>
      </c>
      <c r="BW1535" s="228" t="s">
        <v>173</v>
      </c>
      <c r="BX1535" s="186">
        <v>0</v>
      </c>
      <c r="BY1535" s="182">
        <v>6</v>
      </c>
      <c r="BZ1535" s="182">
        <v>6</v>
      </c>
      <c r="CA1535" s="182">
        <v>706</v>
      </c>
      <c r="CB1535" s="182">
        <v>9</v>
      </c>
      <c r="CC1535" s="182">
        <v>9</v>
      </c>
      <c r="CD1535" s="182">
        <v>9</v>
      </c>
      <c r="CE1535" s="228">
        <v>2</v>
      </c>
      <c r="CF1535" s="228">
        <v>6</v>
      </c>
      <c r="CG1535" s="113">
        <v>7</v>
      </c>
      <c r="CH1535" s="113">
        <v>0</v>
      </c>
      <c r="CI1535" s="113">
        <v>0</v>
      </c>
      <c r="CJ1535" s="113">
        <v>0</v>
      </c>
      <c r="CK1535" s="113">
        <v>0</v>
      </c>
      <c r="CL1535" s="113">
        <v>0</v>
      </c>
      <c r="CM1535" s="113">
        <v>0</v>
      </c>
      <c r="CN1535" s="185">
        <v>15</v>
      </c>
      <c r="CO1535" s="181">
        <v>715</v>
      </c>
      <c r="CP1535" s="187">
        <v>2.097902097902098E-2</v>
      </c>
      <c r="CQ1535" s="173">
        <v>5.3571428571428568E-2</v>
      </c>
      <c r="CR1535" s="173">
        <v>2.5535714285714279</v>
      </c>
      <c r="CS1535" s="173">
        <v>5.1975051975051971E-2</v>
      </c>
      <c r="CT1535" s="173">
        <v>2.477477477477477</v>
      </c>
      <c r="CU1535" s="253">
        <v>2791</v>
      </c>
      <c r="CV1535" s="220">
        <v>-1</v>
      </c>
      <c r="CW1535" s="254">
        <f t="shared" si="161"/>
        <v>700</v>
      </c>
      <c r="CX1535" s="15">
        <f t="shared" si="162"/>
        <v>15</v>
      </c>
      <c r="CY1535" s="241">
        <f t="shared" si="163"/>
        <v>15</v>
      </c>
      <c r="CZ1535" s="241" t="str">
        <f>IFERROR(ROUND(CY1535/#REF!,1),"")</f>
        <v/>
      </c>
      <c r="DA1535" s="254">
        <f t="shared" si="164"/>
        <v>715</v>
      </c>
      <c r="DB1535" s="246">
        <f t="shared" si="165"/>
        <v>2.097902097902098E-2</v>
      </c>
      <c r="DC1535" s="195"/>
      <c r="DD1535" s="15" t="str">
        <f>IFERROR(#REF!-AO1535,"")</f>
        <v/>
      </c>
      <c r="DE1535" s="195"/>
      <c r="DF1535" s="266" t="str">
        <f>IFERROR(#REF!-L1535,"")</f>
        <v/>
      </c>
      <c r="DG1535" s="228" t="e">
        <f>IF(#REF!&gt;AP1535,0,1)</f>
        <v>#REF!</v>
      </c>
      <c r="DH1535" s="228">
        <f t="shared" si="166"/>
        <v>1</v>
      </c>
      <c r="DI1535" s="228">
        <f t="shared" si="167"/>
        <v>1</v>
      </c>
    </row>
    <row r="1536" spans="1:113" ht="20.25" customHeight="1" x14ac:dyDescent="0.2">
      <c r="A1536">
        <v>2022</v>
      </c>
      <c r="B1536">
        <v>3</v>
      </c>
      <c r="C1536" s="261">
        <v>44627</v>
      </c>
      <c r="D1536">
        <v>425</v>
      </c>
      <c r="E1536">
        <v>674</v>
      </c>
      <c r="F1536">
        <v>8</v>
      </c>
      <c r="G1536" s="194" t="s">
        <v>244</v>
      </c>
      <c r="H1536" s="241" t="s">
        <v>245</v>
      </c>
      <c r="I1536" s="241" t="s">
        <v>246</v>
      </c>
      <c r="J1536" s="241">
        <v>2</v>
      </c>
      <c r="K1536" s="241">
        <v>1</v>
      </c>
      <c r="L1536" s="262">
        <v>256</v>
      </c>
      <c r="M1536" s="263">
        <v>240</v>
      </c>
      <c r="N1536" s="264">
        <v>274</v>
      </c>
      <c r="O1536" s="190"/>
      <c r="P1536" s="190"/>
      <c r="Q1536" s="190"/>
      <c r="R1536" s="190"/>
      <c r="S1536" s="190"/>
      <c r="T1536" s="190"/>
      <c r="U1536" s="190"/>
      <c r="V1536" s="190"/>
      <c r="W1536" s="190"/>
      <c r="X1536" s="190"/>
      <c r="Y1536" s="172"/>
      <c r="Z1536" s="172"/>
      <c r="AA1536" s="190"/>
      <c r="AB1536" s="190"/>
      <c r="AC1536" s="190"/>
      <c r="AD1536" s="190"/>
      <c r="AE1536" s="190"/>
      <c r="AF1536" s="190"/>
      <c r="AG1536" s="190"/>
      <c r="AH1536" s="190"/>
      <c r="AI1536" s="190"/>
      <c r="AJ1536" s="190"/>
      <c r="AK1536" s="172"/>
      <c r="AL1536" s="172"/>
      <c r="AM1536" s="265"/>
      <c r="AN1536" s="265"/>
      <c r="AO1536" s="183">
        <v>60</v>
      </c>
      <c r="AP1536" s="184">
        <v>120</v>
      </c>
      <c r="AQ1536" s="182"/>
      <c r="AR1536" s="182"/>
      <c r="AS1536" s="182"/>
      <c r="AT1536" s="182"/>
      <c r="AU1536" s="182">
        <v>700</v>
      </c>
      <c r="AV1536" s="182"/>
      <c r="AW1536" s="182"/>
      <c r="AX1536" s="182"/>
      <c r="AY1536" s="182"/>
      <c r="AZ1536" s="182"/>
      <c r="BA1536" s="182"/>
      <c r="BB1536" s="182"/>
      <c r="BC1536" s="182"/>
      <c r="BD1536" s="182"/>
      <c r="BE1536" s="182"/>
      <c r="BF1536" s="182"/>
      <c r="BG1536" s="182">
        <v>130</v>
      </c>
      <c r="BH1536" s="182"/>
      <c r="BI1536" s="182"/>
      <c r="BJ1536" s="182"/>
      <c r="BK1536" s="182"/>
      <c r="BL1536" s="182"/>
      <c r="BM1536" s="182"/>
      <c r="BN1536" s="182"/>
      <c r="BO1536" s="182"/>
      <c r="BP1536" s="182"/>
      <c r="BQ1536" s="228" t="s">
        <v>185</v>
      </c>
      <c r="BR1536" s="228" t="s">
        <v>247</v>
      </c>
      <c r="BS1536" s="228" t="s">
        <v>248</v>
      </c>
      <c r="BT1536" s="228" t="s">
        <v>249</v>
      </c>
      <c r="BU1536" s="228">
        <v>10</v>
      </c>
      <c r="BV1536" s="228" t="s">
        <v>244</v>
      </c>
      <c r="BW1536" s="228" t="s">
        <v>173</v>
      </c>
      <c r="BX1536" s="186">
        <v>0</v>
      </c>
      <c r="BY1536" s="182">
        <v>0</v>
      </c>
      <c r="BZ1536" s="182">
        <v>0</v>
      </c>
      <c r="CA1536" s="182">
        <v>700</v>
      </c>
      <c r="CB1536" s="182">
        <v>0</v>
      </c>
      <c r="CC1536" s="182">
        <v>0</v>
      </c>
      <c r="CD1536" s="182">
        <v>130</v>
      </c>
      <c r="CE1536" s="228">
        <v>0</v>
      </c>
      <c r="CF1536" s="228">
        <v>0</v>
      </c>
      <c r="CG1536" s="113">
        <v>0</v>
      </c>
      <c r="CH1536" s="113">
        <v>0</v>
      </c>
      <c r="CI1536" s="113">
        <v>0</v>
      </c>
      <c r="CJ1536" s="113">
        <v>0</v>
      </c>
      <c r="CK1536" s="113">
        <v>0</v>
      </c>
      <c r="CL1536" s="113">
        <v>0</v>
      </c>
      <c r="CM1536" s="113">
        <v>0</v>
      </c>
      <c r="CN1536" s="185">
        <v>0</v>
      </c>
      <c r="CO1536" s="181">
        <v>830</v>
      </c>
      <c r="CP1536" s="187">
        <v>0</v>
      </c>
      <c r="CQ1536" s="173">
        <v>0</v>
      </c>
      <c r="CR1536" s="173">
        <v>3.2421875</v>
      </c>
      <c r="CS1536" s="173"/>
      <c r="CT1536" s="173"/>
      <c r="CU1536" s="253">
        <v>2791</v>
      </c>
      <c r="CV1536" s="220"/>
      <c r="CW1536" s="254">
        <f t="shared" si="161"/>
        <v>830</v>
      </c>
      <c r="CX1536" s="15">
        <f t="shared" si="162"/>
        <v>0</v>
      </c>
      <c r="CY1536" s="241">
        <f t="shared" si="163"/>
        <v>0</v>
      </c>
      <c r="CZ1536" s="241" t="str">
        <f>IFERROR(ROUND(CY1536/#REF!,1),"")</f>
        <v/>
      </c>
      <c r="DA1536" s="254">
        <f t="shared" si="164"/>
        <v>830</v>
      </c>
      <c r="DB1536" s="246">
        <f t="shared" si="165"/>
        <v>0</v>
      </c>
      <c r="DC1536" s="195"/>
      <c r="DD1536" s="15" t="str">
        <f>IFERROR(#REF!-AO1536,"")</f>
        <v/>
      </c>
      <c r="DE1536" s="195"/>
      <c r="DF1536" s="266" t="str">
        <f>IFERROR(#REF!-L1536,"")</f>
        <v/>
      </c>
      <c r="DG1536" s="228" t="e">
        <f>IF(#REF!&gt;AP1536,0,1)</f>
        <v>#REF!</v>
      </c>
      <c r="DH1536" s="228">
        <f t="shared" si="166"/>
        <v>0</v>
      </c>
      <c r="DI1536" s="228">
        <f t="shared" si="167"/>
        <v>1</v>
      </c>
    </row>
    <row r="1537" spans="1:113" ht="20.25" customHeight="1" x14ac:dyDescent="0.2">
      <c r="A1537">
        <v>2022</v>
      </c>
      <c r="B1537">
        <v>3</v>
      </c>
      <c r="C1537" s="261">
        <v>44627</v>
      </c>
      <c r="D1537">
        <v>52</v>
      </c>
      <c r="E1537">
        <v>130</v>
      </c>
      <c r="F1537">
        <v>25</v>
      </c>
      <c r="G1537" s="194" t="s">
        <v>487</v>
      </c>
      <c r="H1537" s="241" t="s">
        <v>488</v>
      </c>
      <c r="I1537" s="241" t="s">
        <v>317</v>
      </c>
      <c r="J1537" s="241">
        <v>9</v>
      </c>
      <c r="K1537" s="241">
        <v>1</v>
      </c>
      <c r="L1537" s="262">
        <v>12</v>
      </c>
      <c r="M1537" s="263">
        <v>11</v>
      </c>
      <c r="N1537" s="264">
        <v>12</v>
      </c>
      <c r="O1537" s="190">
        <v>25</v>
      </c>
      <c r="P1537" s="190">
        <v>24</v>
      </c>
      <c r="Q1537" s="190">
        <v>24</v>
      </c>
      <c r="R1537" s="190">
        <v>20</v>
      </c>
      <c r="S1537" s="190">
        <v>18</v>
      </c>
      <c r="T1537" s="190">
        <v>16</v>
      </c>
      <c r="U1537" s="190">
        <v>15</v>
      </c>
      <c r="V1537" s="190">
        <v>15</v>
      </c>
      <c r="W1537" s="190">
        <v>14</v>
      </c>
      <c r="X1537" s="190">
        <v>14</v>
      </c>
      <c r="Y1537" s="172">
        <v>80</v>
      </c>
      <c r="Z1537" s="172">
        <v>78</v>
      </c>
      <c r="AA1537" s="190"/>
      <c r="AB1537" s="190"/>
      <c r="AC1537" s="190"/>
      <c r="AD1537" s="190"/>
      <c r="AE1537" s="190"/>
      <c r="AF1537" s="190"/>
      <c r="AG1537" s="190"/>
      <c r="AH1537" s="190"/>
      <c r="AI1537" s="190"/>
      <c r="AJ1537" s="190"/>
      <c r="AK1537" s="172"/>
      <c r="AL1537" s="172"/>
      <c r="AM1537" s="265">
        <v>22.2</v>
      </c>
      <c r="AN1537" s="265">
        <v>14.8</v>
      </c>
      <c r="AO1537" s="183">
        <v>336</v>
      </c>
      <c r="AP1537" s="184">
        <v>96</v>
      </c>
      <c r="AQ1537" s="182">
        <v>410.12658227848101</v>
      </c>
      <c r="AR1537" s="182">
        <v>79</v>
      </c>
      <c r="AS1537" s="182"/>
      <c r="AT1537" s="182"/>
      <c r="AU1537" s="182">
        <v>2800</v>
      </c>
      <c r="AV1537" s="182">
        <v>6</v>
      </c>
      <c r="AW1537" s="182">
        <v>8</v>
      </c>
      <c r="AX1537" s="182">
        <v>12</v>
      </c>
      <c r="AY1537" s="182"/>
      <c r="AZ1537" s="182"/>
      <c r="BA1537" s="182"/>
      <c r="BB1537" s="182"/>
      <c r="BC1537" s="182"/>
      <c r="BD1537" s="182"/>
      <c r="BE1537" s="182"/>
      <c r="BF1537" s="182"/>
      <c r="BG1537" s="182">
        <v>2800</v>
      </c>
      <c r="BH1537" s="182"/>
      <c r="BI1537" s="182"/>
      <c r="BJ1537" s="182"/>
      <c r="BK1537" s="182"/>
      <c r="BL1537" s="182"/>
      <c r="BM1537" s="182"/>
      <c r="BN1537" s="182"/>
      <c r="BO1537" s="182"/>
      <c r="BP1537" s="182"/>
      <c r="BQ1537" s="228" t="s">
        <v>180</v>
      </c>
      <c r="BR1537" s="228" t="s">
        <v>266</v>
      </c>
      <c r="BS1537" s="228" t="s">
        <v>489</v>
      </c>
      <c r="BT1537" s="228"/>
      <c r="BU1537" s="228">
        <v>10</v>
      </c>
      <c r="BV1537" s="228" t="s">
        <v>487</v>
      </c>
      <c r="BW1537" s="228" t="s">
        <v>222</v>
      </c>
      <c r="BX1537" s="186">
        <v>0</v>
      </c>
      <c r="BY1537" s="182">
        <v>26</v>
      </c>
      <c r="BZ1537" s="182">
        <v>26</v>
      </c>
      <c r="CA1537" s="182">
        <v>2826</v>
      </c>
      <c r="CB1537" s="182">
        <v>0</v>
      </c>
      <c r="CC1537" s="182">
        <v>0</v>
      </c>
      <c r="CD1537" s="182">
        <v>2800</v>
      </c>
      <c r="CE1537" s="228">
        <v>6</v>
      </c>
      <c r="CF1537" s="228">
        <v>8</v>
      </c>
      <c r="CG1537" s="113">
        <v>12</v>
      </c>
      <c r="CH1537" s="113">
        <v>0</v>
      </c>
      <c r="CI1537" s="113">
        <v>0</v>
      </c>
      <c r="CJ1537" s="113">
        <v>0</v>
      </c>
      <c r="CK1537" s="113">
        <v>0</v>
      </c>
      <c r="CL1537" s="113">
        <v>0</v>
      </c>
      <c r="CM1537" s="113">
        <v>0</v>
      </c>
      <c r="CN1537" s="185">
        <v>26</v>
      </c>
      <c r="CO1537" s="181">
        <v>5626</v>
      </c>
      <c r="CP1537" s="187">
        <v>4.6214006398862424E-3</v>
      </c>
      <c r="CQ1537" s="173">
        <v>2.166666666666667</v>
      </c>
      <c r="CR1537" s="173">
        <v>468.83333333333331</v>
      </c>
      <c r="CS1537" s="173">
        <v>1.756756756756757</v>
      </c>
      <c r="CT1537" s="173">
        <v>380.1351351351351</v>
      </c>
      <c r="CU1537" s="253">
        <v>2791</v>
      </c>
      <c r="CV1537" s="220">
        <v>-1</v>
      </c>
      <c r="CW1537" s="254">
        <f t="shared" si="161"/>
        <v>5600</v>
      </c>
      <c r="CX1537" s="15">
        <f t="shared" si="162"/>
        <v>26</v>
      </c>
      <c r="CY1537" s="241">
        <f t="shared" si="163"/>
        <v>26</v>
      </c>
      <c r="CZ1537" s="241" t="str">
        <f>IFERROR(ROUND(CY1537/#REF!,1),"")</f>
        <v/>
      </c>
      <c r="DA1537" s="254">
        <f t="shared" si="164"/>
        <v>5626</v>
      </c>
      <c r="DB1537" s="246">
        <f t="shared" si="165"/>
        <v>4.6214006398862424E-3</v>
      </c>
      <c r="DC1537" s="195"/>
      <c r="DD1537" s="15" t="str">
        <f>IFERROR(#REF!-AO1537,"")</f>
        <v/>
      </c>
      <c r="DE1537" s="195"/>
      <c r="DF1537" s="266" t="str">
        <f>IFERROR(#REF!-L1537,"")</f>
        <v/>
      </c>
      <c r="DG1537" s="228" t="e">
        <f>IF(#REF!&gt;AP1537,0,1)</f>
        <v>#REF!</v>
      </c>
      <c r="DH1537" s="228">
        <f t="shared" si="166"/>
        <v>1</v>
      </c>
      <c r="DI1537" s="228">
        <f t="shared" si="167"/>
        <v>0</v>
      </c>
    </row>
    <row r="1538" spans="1:113" ht="20.25" customHeight="1" x14ac:dyDescent="0.2">
      <c r="A1538">
        <v>2022</v>
      </c>
      <c r="B1538">
        <v>3</v>
      </c>
      <c r="C1538" s="261">
        <v>44627</v>
      </c>
      <c r="D1538">
        <v>214</v>
      </c>
      <c r="E1538">
        <v>142</v>
      </c>
      <c r="F1538">
        <v>48</v>
      </c>
      <c r="G1538" s="194" t="s">
        <v>286</v>
      </c>
      <c r="H1538" s="241" t="s">
        <v>287</v>
      </c>
      <c r="I1538" s="241" t="s">
        <v>221</v>
      </c>
      <c r="J1538" s="241">
        <v>4</v>
      </c>
      <c r="K1538" s="241">
        <v>1</v>
      </c>
      <c r="L1538" s="262">
        <v>351</v>
      </c>
      <c r="M1538" s="263">
        <v>326</v>
      </c>
      <c r="N1538" s="264">
        <v>375</v>
      </c>
      <c r="O1538" s="190"/>
      <c r="P1538" s="190"/>
      <c r="Q1538" s="190"/>
      <c r="R1538" s="190"/>
      <c r="S1538" s="190"/>
      <c r="T1538" s="190"/>
      <c r="U1538" s="190"/>
      <c r="V1538" s="190"/>
      <c r="W1538" s="190"/>
      <c r="X1538" s="190"/>
      <c r="Y1538" s="172"/>
      <c r="Z1538" s="172"/>
      <c r="AA1538" s="190"/>
      <c r="AB1538" s="190">
        <v>381</v>
      </c>
      <c r="AC1538" s="190">
        <v>377</v>
      </c>
      <c r="AD1538" s="190">
        <v>389</v>
      </c>
      <c r="AE1538" s="190">
        <v>394</v>
      </c>
      <c r="AF1538" s="190"/>
      <c r="AG1538" s="190">
        <v>340</v>
      </c>
      <c r="AH1538" s="190">
        <v>337</v>
      </c>
      <c r="AI1538" s="190">
        <v>346</v>
      </c>
      <c r="AJ1538" s="190">
        <v>312</v>
      </c>
      <c r="AK1538" s="172">
        <v>181</v>
      </c>
      <c r="AL1538" s="172">
        <v>182</v>
      </c>
      <c r="AM1538" s="265">
        <v>385.25</v>
      </c>
      <c r="AN1538" s="265">
        <v>333.75</v>
      </c>
      <c r="AO1538" s="183">
        <v>74</v>
      </c>
      <c r="AP1538" s="184">
        <v>195</v>
      </c>
      <c r="AQ1538" s="182">
        <v>79.338842975206617</v>
      </c>
      <c r="AR1538" s="182">
        <v>181.5</v>
      </c>
      <c r="AS1538" s="182"/>
      <c r="AT1538" s="182"/>
      <c r="AU1538" s="182"/>
      <c r="AV1538" s="182"/>
      <c r="AW1538" s="182"/>
      <c r="AX1538" s="182"/>
      <c r="AY1538" s="182"/>
      <c r="AZ1538" s="182"/>
      <c r="BA1538" s="182"/>
      <c r="BB1538" s="182"/>
      <c r="BC1538" s="182"/>
      <c r="BD1538" s="182"/>
      <c r="BE1538" s="182"/>
      <c r="BF1538" s="182"/>
      <c r="BG1538" s="182"/>
      <c r="BH1538" s="182"/>
      <c r="BI1538" s="182">
        <v>6</v>
      </c>
      <c r="BJ1538" s="182">
        <v>6</v>
      </c>
      <c r="BK1538" s="182"/>
      <c r="BL1538" s="182"/>
      <c r="BM1538" s="182"/>
      <c r="BN1538" s="182"/>
      <c r="BO1538" s="182"/>
      <c r="BP1538" s="182"/>
      <c r="BQ1538" s="228" t="s">
        <v>180</v>
      </c>
      <c r="BR1538" s="228" t="s">
        <v>266</v>
      </c>
      <c r="BS1538" s="228" t="s">
        <v>288</v>
      </c>
      <c r="BT1538" s="228"/>
      <c r="BU1538" s="228">
        <v>10</v>
      </c>
      <c r="BV1538" s="228" t="s">
        <v>286</v>
      </c>
      <c r="BW1538" s="228" t="s">
        <v>222</v>
      </c>
      <c r="BX1538" s="186">
        <v>0</v>
      </c>
      <c r="BY1538" s="182">
        <v>0</v>
      </c>
      <c r="BZ1538" s="182">
        <v>0</v>
      </c>
      <c r="CA1538" s="182">
        <v>0</v>
      </c>
      <c r="CB1538" s="182">
        <v>12</v>
      </c>
      <c r="CC1538" s="182">
        <v>12</v>
      </c>
      <c r="CD1538" s="182">
        <v>12</v>
      </c>
      <c r="CE1538" s="228">
        <v>0</v>
      </c>
      <c r="CF1538" s="228">
        <v>6</v>
      </c>
      <c r="CG1538" s="113">
        <v>6</v>
      </c>
      <c r="CH1538" s="113">
        <v>0</v>
      </c>
      <c r="CI1538" s="113">
        <v>0</v>
      </c>
      <c r="CJ1538" s="113">
        <v>0</v>
      </c>
      <c r="CK1538" s="113">
        <v>0</v>
      </c>
      <c r="CL1538" s="113">
        <v>0</v>
      </c>
      <c r="CM1538" s="113">
        <v>0</v>
      </c>
      <c r="CN1538" s="185">
        <v>12</v>
      </c>
      <c r="CO1538" s="181">
        <v>12</v>
      </c>
      <c r="CP1538" s="187">
        <v>1</v>
      </c>
      <c r="CQ1538" s="173">
        <v>3.4188034188034191E-2</v>
      </c>
      <c r="CR1538" s="173">
        <v>3.4188034188034191E-2</v>
      </c>
      <c r="CS1538" s="173">
        <v>3.5955056179775277E-2</v>
      </c>
      <c r="CT1538" s="173">
        <v>3.5955056179775277E-2</v>
      </c>
      <c r="CU1538" s="253">
        <v>2791</v>
      </c>
      <c r="CV1538" s="220">
        <v>-1</v>
      </c>
      <c r="CW1538" s="254">
        <f t="shared" si="161"/>
        <v>0</v>
      </c>
      <c r="CX1538" s="15">
        <f t="shared" si="162"/>
        <v>12</v>
      </c>
      <c r="CY1538" s="241">
        <f t="shared" si="163"/>
        <v>12</v>
      </c>
      <c r="CZ1538" s="241" t="str">
        <f>IFERROR(ROUND(CY1538/#REF!,1),"")</f>
        <v/>
      </c>
      <c r="DA1538" s="254">
        <f t="shared" si="164"/>
        <v>12</v>
      </c>
      <c r="DB1538" s="246">
        <f t="shared" si="165"/>
        <v>1</v>
      </c>
      <c r="DC1538" s="195"/>
      <c r="DD1538" s="15" t="str">
        <f>IFERROR(#REF!-AO1538,"")</f>
        <v/>
      </c>
      <c r="DE1538" s="195"/>
      <c r="DF1538" s="266" t="str">
        <f>IFERROR(#REF!-L1538,"")</f>
        <v/>
      </c>
      <c r="DG1538" s="228" t="e">
        <f>IF(#REF!&gt;AP1538,0,1)</f>
        <v>#REF!</v>
      </c>
      <c r="DH1538" s="228">
        <f t="shared" si="166"/>
        <v>1</v>
      </c>
      <c r="DI1538" s="228">
        <f t="shared" si="167"/>
        <v>1</v>
      </c>
    </row>
    <row r="1539" spans="1:113" ht="20.25" customHeight="1" x14ac:dyDescent="0.2">
      <c r="A1539">
        <v>2022</v>
      </c>
      <c r="B1539">
        <v>3</v>
      </c>
      <c r="C1539" s="261">
        <v>44627</v>
      </c>
      <c r="D1539">
        <v>530</v>
      </c>
      <c r="E1539">
        <v>929</v>
      </c>
      <c r="F1539"/>
      <c r="G1539" s="194" t="s">
        <v>534</v>
      </c>
      <c r="H1539" s="241" t="s">
        <v>535</v>
      </c>
      <c r="I1539" s="241"/>
      <c r="J1539" s="241"/>
      <c r="K1539" s="241"/>
      <c r="L1539" s="262">
        <v>0</v>
      </c>
      <c r="M1539" s="263">
        <v>1282</v>
      </c>
      <c r="N1539" s="264">
        <v>1417</v>
      </c>
      <c r="O1539" s="190">
        <v>6309</v>
      </c>
      <c r="P1539" s="190">
        <v>5938</v>
      </c>
      <c r="Q1539" s="190">
        <v>6468</v>
      </c>
      <c r="R1539" s="190">
        <v>5592</v>
      </c>
      <c r="S1539" s="190">
        <v>5668</v>
      </c>
      <c r="T1539" s="190">
        <v>943</v>
      </c>
      <c r="U1539" s="190">
        <v>1000</v>
      </c>
      <c r="V1539" s="190">
        <v>948</v>
      </c>
      <c r="W1539" s="190">
        <v>952</v>
      </c>
      <c r="X1539" s="190">
        <v>977</v>
      </c>
      <c r="Y1539" s="172"/>
      <c r="Z1539" s="172"/>
      <c r="AA1539" s="190"/>
      <c r="AB1539" s="190"/>
      <c r="AC1539" s="190"/>
      <c r="AD1539" s="190"/>
      <c r="AE1539" s="190"/>
      <c r="AF1539" s="190"/>
      <c r="AG1539" s="190"/>
      <c r="AH1539" s="190"/>
      <c r="AI1539" s="190"/>
      <c r="AJ1539" s="190"/>
      <c r="AK1539" s="172"/>
      <c r="AL1539" s="172"/>
      <c r="AM1539" s="265">
        <v>5995</v>
      </c>
      <c r="AN1539" s="265">
        <v>964</v>
      </c>
      <c r="AO1539" s="183">
        <v>0</v>
      </c>
      <c r="AP1539" s="184"/>
      <c r="AQ1539" s="182"/>
      <c r="AR1539" s="182"/>
      <c r="AS1539" s="182"/>
      <c r="AT1539" s="182"/>
      <c r="AU1539" s="182"/>
      <c r="AV1539" s="182"/>
      <c r="AW1539" s="182"/>
      <c r="AX1539" s="182"/>
      <c r="AY1539" s="182"/>
      <c r="AZ1539" s="182"/>
      <c r="BA1539" s="182"/>
      <c r="BB1539" s="182"/>
      <c r="BC1539" s="182"/>
      <c r="BD1539" s="182"/>
      <c r="BE1539" s="182"/>
      <c r="BF1539" s="182"/>
      <c r="BG1539" s="182"/>
      <c r="BH1539" s="182"/>
      <c r="BI1539" s="182"/>
      <c r="BJ1539" s="182"/>
      <c r="BK1539" s="182"/>
      <c r="BL1539" s="182"/>
      <c r="BM1539" s="182"/>
      <c r="BN1539" s="182"/>
      <c r="BO1539" s="182"/>
      <c r="BP1539" s="182"/>
      <c r="BQ1539" s="228" t="s">
        <v>458</v>
      </c>
      <c r="BR1539" s="228"/>
      <c r="BS1539" s="228"/>
      <c r="BT1539" s="228"/>
      <c r="BU1539" s="228">
        <v>10</v>
      </c>
      <c r="BV1539" s="228" t="s">
        <v>536</v>
      </c>
      <c r="BW1539" s="228"/>
      <c r="BX1539" s="186">
        <v>0</v>
      </c>
      <c r="BY1539" s="182">
        <v>0</v>
      </c>
      <c r="BZ1539" s="182"/>
      <c r="CA1539" s="182">
        <v>0</v>
      </c>
      <c r="CB1539" s="182">
        <v>0</v>
      </c>
      <c r="CC1539" s="182"/>
      <c r="CD1539" s="182">
        <v>0</v>
      </c>
      <c r="CE1539" s="228">
        <v>0</v>
      </c>
      <c r="CF1539" s="228">
        <v>0</v>
      </c>
      <c r="CG1539" s="113">
        <v>0</v>
      </c>
      <c r="CH1539" s="113">
        <v>0</v>
      </c>
      <c r="CI1539" s="113">
        <v>0</v>
      </c>
      <c r="CJ1539" s="113">
        <v>0</v>
      </c>
      <c r="CK1539" s="113">
        <v>0</v>
      </c>
      <c r="CL1539" s="113">
        <v>0</v>
      </c>
      <c r="CM1539" s="113">
        <v>0</v>
      </c>
      <c r="CN1539" s="185">
        <v>0</v>
      </c>
      <c r="CO1539" s="181">
        <v>0</v>
      </c>
      <c r="CP1539" s="187"/>
      <c r="CQ1539" s="173"/>
      <c r="CR1539" s="173"/>
      <c r="CS1539" s="173">
        <v>0</v>
      </c>
      <c r="CT1539" s="173">
        <v>0</v>
      </c>
      <c r="CU1539" s="253">
        <v>2791</v>
      </c>
      <c r="CV1539" s="220"/>
      <c r="CW1539" s="254">
        <f t="shared" si="161"/>
        <v>0</v>
      </c>
      <c r="CX1539" s="15">
        <f t="shared" si="162"/>
        <v>0</v>
      </c>
      <c r="CY1539" s="241" t="str">
        <f t="shared" si="163"/>
        <v/>
      </c>
      <c r="CZ1539" s="241" t="str">
        <f>IFERROR(ROUND(CY1539/#REF!,1),"")</f>
        <v/>
      </c>
      <c r="DA1539" s="254" t="str">
        <f t="shared" si="164"/>
        <v/>
      </c>
      <c r="DB1539" s="246" t="str">
        <f t="shared" si="165"/>
        <v/>
      </c>
      <c r="DC1539" s="195"/>
      <c r="DD1539" s="15" t="str">
        <f>IFERROR(#REF!-AO1539,"")</f>
        <v/>
      </c>
      <c r="DE1539" s="195"/>
      <c r="DF1539" s="266" t="str">
        <f>IFERROR(#REF!-L1539,"")</f>
        <v/>
      </c>
      <c r="DG1539" s="228" t="e">
        <f>IF(#REF!&gt;AP1539,0,1)</f>
        <v>#REF!</v>
      </c>
      <c r="DH1539" s="228">
        <f t="shared" si="166"/>
        <v>0</v>
      </c>
      <c r="DI1539" s="228">
        <f t="shared" si="167"/>
        <v>1</v>
      </c>
    </row>
    <row r="1540" spans="1:113" ht="20.25" customHeight="1" x14ac:dyDescent="0.2">
      <c r="A1540">
        <v>2022</v>
      </c>
      <c r="B1540">
        <v>3</v>
      </c>
      <c r="C1540" s="261">
        <v>44627</v>
      </c>
      <c r="D1540">
        <v>530</v>
      </c>
      <c r="E1540">
        <v>930</v>
      </c>
      <c r="F1540"/>
      <c r="G1540" s="194" t="s">
        <v>537</v>
      </c>
      <c r="H1540" s="241" t="s">
        <v>538</v>
      </c>
      <c r="I1540" s="241"/>
      <c r="J1540" s="241"/>
      <c r="K1540" s="241"/>
      <c r="L1540" s="262">
        <v>0</v>
      </c>
      <c r="M1540" s="263">
        <v>641</v>
      </c>
      <c r="N1540" s="264">
        <v>708</v>
      </c>
      <c r="O1540" s="190">
        <v>3125</v>
      </c>
      <c r="P1540" s="190">
        <v>3340</v>
      </c>
      <c r="Q1540" s="190">
        <v>3035</v>
      </c>
      <c r="R1540" s="190">
        <v>3230</v>
      </c>
      <c r="S1540" s="190">
        <v>3431</v>
      </c>
      <c r="T1540" s="190">
        <v>251</v>
      </c>
      <c r="U1540" s="190">
        <v>270</v>
      </c>
      <c r="V1540" s="190">
        <v>257</v>
      </c>
      <c r="W1540" s="190">
        <v>253</v>
      </c>
      <c r="X1540" s="190">
        <v>266</v>
      </c>
      <c r="Y1540" s="172"/>
      <c r="Z1540" s="172"/>
      <c r="AA1540" s="190"/>
      <c r="AB1540" s="190"/>
      <c r="AC1540" s="190"/>
      <c r="AD1540" s="190"/>
      <c r="AE1540" s="190"/>
      <c r="AF1540" s="190"/>
      <c r="AG1540" s="190"/>
      <c r="AH1540" s="190"/>
      <c r="AI1540" s="190"/>
      <c r="AJ1540" s="190"/>
      <c r="AK1540" s="172"/>
      <c r="AL1540" s="172"/>
      <c r="AM1540" s="265">
        <v>3232.2</v>
      </c>
      <c r="AN1540" s="265">
        <v>259.39999999999998</v>
      </c>
      <c r="AO1540" s="183">
        <v>0</v>
      </c>
      <c r="AP1540" s="184"/>
      <c r="AQ1540" s="182"/>
      <c r="AR1540" s="182"/>
      <c r="AS1540" s="182"/>
      <c r="AT1540" s="182"/>
      <c r="AU1540" s="182"/>
      <c r="AV1540" s="182"/>
      <c r="AW1540" s="182"/>
      <c r="AX1540" s="182"/>
      <c r="AY1540" s="182"/>
      <c r="AZ1540" s="182"/>
      <c r="BA1540" s="182"/>
      <c r="BB1540" s="182"/>
      <c r="BC1540" s="182"/>
      <c r="BD1540" s="182"/>
      <c r="BE1540" s="182"/>
      <c r="BF1540" s="182"/>
      <c r="BG1540" s="182"/>
      <c r="BH1540" s="182"/>
      <c r="BI1540" s="182"/>
      <c r="BJ1540" s="182"/>
      <c r="BK1540" s="182"/>
      <c r="BL1540" s="182"/>
      <c r="BM1540" s="182"/>
      <c r="BN1540" s="182"/>
      <c r="BO1540" s="182"/>
      <c r="BP1540" s="182"/>
      <c r="BQ1540" s="228" t="s">
        <v>458</v>
      </c>
      <c r="BR1540" s="228"/>
      <c r="BS1540" s="228"/>
      <c r="BT1540" s="228"/>
      <c r="BU1540" s="228">
        <v>10</v>
      </c>
      <c r="BV1540" s="228" t="s">
        <v>536</v>
      </c>
      <c r="BW1540" s="228"/>
      <c r="BX1540" s="186">
        <v>0</v>
      </c>
      <c r="BY1540" s="182">
        <v>0</v>
      </c>
      <c r="BZ1540" s="182"/>
      <c r="CA1540" s="182">
        <v>0</v>
      </c>
      <c r="CB1540" s="182">
        <v>0</v>
      </c>
      <c r="CC1540" s="182"/>
      <c r="CD1540" s="182">
        <v>0</v>
      </c>
      <c r="CE1540" s="228">
        <v>0</v>
      </c>
      <c r="CF1540" s="228">
        <v>0</v>
      </c>
      <c r="CG1540" s="113">
        <v>0</v>
      </c>
      <c r="CH1540" s="113">
        <v>0</v>
      </c>
      <c r="CI1540" s="113">
        <v>0</v>
      </c>
      <c r="CJ1540" s="113">
        <v>0</v>
      </c>
      <c r="CK1540" s="113">
        <v>0</v>
      </c>
      <c r="CL1540" s="113">
        <v>0</v>
      </c>
      <c r="CM1540" s="113">
        <v>0</v>
      </c>
      <c r="CN1540" s="185">
        <v>0</v>
      </c>
      <c r="CO1540" s="181">
        <v>0</v>
      </c>
      <c r="CP1540" s="187"/>
      <c r="CQ1540" s="173"/>
      <c r="CR1540" s="173"/>
      <c r="CS1540" s="173">
        <v>0</v>
      </c>
      <c r="CT1540" s="173">
        <v>0</v>
      </c>
      <c r="CU1540" s="253">
        <v>2791</v>
      </c>
      <c r="CV1540" s="220"/>
      <c r="CW1540" s="254">
        <f t="shared" ref="CW1540:CW1603" si="168">AU1540+BG1540</f>
        <v>0</v>
      </c>
      <c r="CX1540" s="15">
        <f t="shared" ref="CX1540:CX1603" si="169">SUM(BH1540:BP1540,AV1540:BD1540)</f>
        <v>0</v>
      </c>
      <c r="CY1540" s="241" t="str">
        <f t="shared" ref="CY1540:CY1603" si="170">IFERROR(ROUND(CX1540/K1540,0),"")</f>
        <v/>
      </c>
      <c r="CZ1540" s="241" t="str">
        <f>IFERROR(ROUND(CY1540/#REF!,1),"")</f>
        <v/>
      </c>
      <c r="DA1540" s="254" t="str">
        <f t="shared" ref="DA1540:DA1603" si="171">IFERROR(CW1540+CY1540,"")</f>
        <v/>
      </c>
      <c r="DB1540" s="246" t="str">
        <f t="shared" ref="DB1540:DB1603" si="172">IFERROR(CY1540/DA1540,"")</f>
        <v/>
      </c>
      <c r="DC1540" s="195"/>
      <c r="DD1540" s="15" t="str">
        <f>IFERROR(#REF!-AO1540,"")</f>
        <v/>
      </c>
      <c r="DE1540" s="195"/>
      <c r="DF1540" s="266" t="str">
        <f>IFERROR(#REF!-L1540,"")</f>
        <v/>
      </c>
      <c r="DG1540" s="228" t="e">
        <f>IF(#REF!&gt;AP1540,0,1)</f>
        <v>#REF!</v>
      </c>
      <c r="DH1540" s="228">
        <f t="shared" ref="DH1540:DH1603" si="173">IF(AN1540&lt;M1540,0,1)</f>
        <v>0</v>
      </c>
      <c r="DI1540" s="228">
        <f t="shared" ref="DI1540:DI1603" si="174">IF(AN1540&gt;N1540,0,1)</f>
        <v>1</v>
      </c>
    </row>
    <row r="1541" spans="1:113" ht="20.25" customHeight="1" x14ac:dyDescent="0.2">
      <c r="A1541">
        <v>2022</v>
      </c>
      <c r="B1541">
        <v>3</v>
      </c>
      <c r="C1541" s="261">
        <v>44627</v>
      </c>
      <c r="D1541">
        <v>530</v>
      </c>
      <c r="E1541">
        <v>931</v>
      </c>
      <c r="F1541"/>
      <c r="G1541" s="194" t="s">
        <v>539</v>
      </c>
      <c r="H1541" s="241" t="s">
        <v>540</v>
      </c>
      <c r="I1541" s="241"/>
      <c r="J1541" s="241"/>
      <c r="K1541" s="241"/>
      <c r="L1541" s="262">
        <v>0</v>
      </c>
      <c r="M1541" s="263">
        <v>545</v>
      </c>
      <c r="N1541" s="264">
        <v>602</v>
      </c>
      <c r="O1541" s="190">
        <v>8255</v>
      </c>
      <c r="P1541" s="190">
        <v>8347</v>
      </c>
      <c r="Q1541" s="190">
        <v>8850</v>
      </c>
      <c r="R1541" s="190">
        <v>8698</v>
      </c>
      <c r="S1541" s="190">
        <v>9114</v>
      </c>
      <c r="T1541" s="190">
        <v>1870</v>
      </c>
      <c r="U1541" s="190">
        <v>2067</v>
      </c>
      <c r="V1541" s="190">
        <v>2075</v>
      </c>
      <c r="W1541" s="190">
        <v>2018</v>
      </c>
      <c r="X1541" s="190">
        <v>2193</v>
      </c>
      <c r="Y1541" s="172"/>
      <c r="Z1541" s="172"/>
      <c r="AA1541" s="190"/>
      <c r="AB1541" s="190"/>
      <c r="AC1541" s="190"/>
      <c r="AD1541" s="190"/>
      <c r="AE1541" s="190"/>
      <c r="AF1541" s="190"/>
      <c r="AG1541" s="190"/>
      <c r="AH1541" s="190"/>
      <c r="AI1541" s="190"/>
      <c r="AJ1541" s="190"/>
      <c r="AK1541" s="172"/>
      <c r="AL1541" s="172"/>
      <c r="AM1541" s="265">
        <v>8652.7999999999993</v>
      </c>
      <c r="AN1541" s="265">
        <v>2044.6</v>
      </c>
      <c r="AO1541" s="183">
        <v>0</v>
      </c>
      <c r="AP1541" s="184"/>
      <c r="AQ1541" s="182"/>
      <c r="AR1541" s="182"/>
      <c r="AS1541" s="182"/>
      <c r="AT1541" s="182"/>
      <c r="AU1541" s="182"/>
      <c r="AV1541" s="182"/>
      <c r="AW1541" s="182"/>
      <c r="AX1541" s="182"/>
      <c r="AY1541" s="182"/>
      <c r="AZ1541" s="182"/>
      <c r="BA1541" s="182"/>
      <c r="BB1541" s="182"/>
      <c r="BC1541" s="182"/>
      <c r="BD1541" s="182"/>
      <c r="BE1541" s="182"/>
      <c r="BF1541" s="182"/>
      <c r="BG1541" s="182"/>
      <c r="BH1541" s="182"/>
      <c r="BI1541" s="182"/>
      <c r="BJ1541" s="182"/>
      <c r="BK1541" s="182"/>
      <c r="BL1541" s="182"/>
      <c r="BM1541" s="182"/>
      <c r="BN1541" s="182"/>
      <c r="BO1541" s="182"/>
      <c r="BP1541" s="182"/>
      <c r="BQ1541" s="228" t="s">
        <v>458</v>
      </c>
      <c r="BR1541" s="228"/>
      <c r="BS1541" s="228"/>
      <c r="BT1541" s="228"/>
      <c r="BU1541" s="228">
        <v>10</v>
      </c>
      <c r="BV1541" s="228" t="s">
        <v>536</v>
      </c>
      <c r="BW1541" s="228"/>
      <c r="BX1541" s="186">
        <v>0</v>
      </c>
      <c r="BY1541" s="182">
        <v>0</v>
      </c>
      <c r="BZ1541" s="182"/>
      <c r="CA1541" s="182">
        <v>0</v>
      </c>
      <c r="CB1541" s="182">
        <v>0</v>
      </c>
      <c r="CC1541" s="182"/>
      <c r="CD1541" s="182">
        <v>0</v>
      </c>
      <c r="CE1541" s="228">
        <v>0</v>
      </c>
      <c r="CF1541" s="228">
        <v>0</v>
      </c>
      <c r="CG1541" s="113">
        <v>0</v>
      </c>
      <c r="CH1541" s="113">
        <v>0</v>
      </c>
      <c r="CI1541" s="113">
        <v>0</v>
      </c>
      <c r="CJ1541" s="113">
        <v>0</v>
      </c>
      <c r="CK1541" s="113">
        <v>0</v>
      </c>
      <c r="CL1541" s="113">
        <v>0</v>
      </c>
      <c r="CM1541" s="113">
        <v>0</v>
      </c>
      <c r="CN1541" s="185">
        <v>0</v>
      </c>
      <c r="CO1541" s="181">
        <v>0</v>
      </c>
      <c r="CP1541" s="187"/>
      <c r="CQ1541" s="173"/>
      <c r="CR1541" s="173"/>
      <c r="CS1541" s="173">
        <v>0</v>
      </c>
      <c r="CT1541" s="173">
        <v>0</v>
      </c>
      <c r="CU1541" s="253">
        <v>2791</v>
      </c>
      <c r="CV1541" s="220"/>
      <c r="CW1541" s="254">
        <f t="shared" si="168"/>
        <v>0</v>
      </c>
      <c r="CX1541" s="15">
        <f t="shared" si="169"/>
        <v>0</v>
      </c>
      <c r="CY1541" s="241" t="str">
        <f t="shared" si="170"/>
        <v/>
      </c>
      <c r="CZ1541" s="241" t="str">
        <f>IFERROR(ROUND(CY1541/#REF!,1),"")</f>
        <v/>
      </c>
      <c r="DA1541" s="254" t="str">
        <f t="shared" si="171"/>
        <v/>
      </c>
      <c r="DB1541" s="246" t="str">
        <f t="shared" si="172"/>
        <v/>
      </c>
      <c r="DC1541" s="195"/>
      <c r="DD1541" s="15" t="str">
        <f>IFERROR(#REF!-AO1541,"")</f>
        <v/>
      </c>
      <c r="DE1541" s="195"/>
      <c r="DF1541" s="266" t="str">
        <f>IFERROR(#REF!-L1541,"")</f>
        <v/>
      </c>
      <c r="DG1541" s="228" t="e">
        <f>IF(#REF!&gt;AP1541,0,1)</f>
        <v>#REF!</v>
      </c>
      <c r="DH1541" s="228">
        <f t="shared" si="173"/>
        <v>1</v>
      </c>
      <c r="DI1541" s="228">
        <f t="shared" si="174"/>
        <v>0</v>
      </c>
    </row>
    <row r="1542" spans="1:113" ht="20.25" customHeight="1" x14ac:dyDescent="0.2">
      <c r="A1542">
        <v>2022</v>
      </c>
      <c r="B1542">
        <v>3</v>
      </c>
      <c r="C1542" s="261">
        <v>44627</v>
      </c>
      <c r="D1542">
        <v>530</v>
      </c>
      <c r="E1542">
        <v>932</v>
      </c>
      <c r="F1542"/>
      <c r="G1542" s="194" t="s">
        <v>541</v>
      </c>
      <c r="H1542" s="241" t="s">
        <v>542</v>
      </c>
      <c r="I1542" s="241"/>
      <c r="J1542" s="241"/>
      <c r="K1542" s="241"/>
      <c r="L1542" s="262">
        <v>0</v>
      </c>
      <c r="M1542" s="263">
        <v>415</v>
      </c>
      <c r="N1542" s="264">
        <v>459</v>
      </c>
      <c r="O1542" s="190">
        <v>6016</v>
      </c>
      <c r="P1542" s="190">
        <v>6204</v>
      </c>
      <c r="Q1542" s="190">
        <v>6111</v>
      </c>
      <c r="R1542" s="190">
        <v>5490</v>
      </c>
      <c r="S1542" s="190">
        <v>6544</v>
      </c>
      <c r="T1542" s="190">
        <v>1100</v>
      </c>
      <c r="U1542" s="190">
        <v>1177</v>
      </c>
      <c r="V1542" s="190">
        <v>1168</v>
      </c>
      <c r="W1542" s="190">
        <v>1135</v>
      </c>
      <c r="X1542" s="190">
        <v>1181</v>
      </c>
      <c r="Y1542" s="172"/>
      <c r="Z1542" s="172"/>
      <c r="AA1542" s="190"/>
      <c r="AB1542" s="190"/>
      <c r="AC1542" s="190"/>
      <c r="AD1542" s="190"/>
      <c r="AE1542" s="190"/>
      <c r="AF1542" s="190"/>
      <c r="AG1542" s="190"/>
      <c r="AH1542" s="190"/>
      <c r="AI1542" s="190"/>
      <c r="AJ1542" s="190"/>
      <c r="AK1542" s="172"/>
      <c r="AL1542" s="172"/>
      <c r="AM1542" s="265">
        <v>6073</v>
      </c>
      <c r="AN1542" s="265">
        <v>1152.2</v>
      </c>
      <c r="AO1542" s="183">
        <v>0</v>
      </c>
      <c r="AP1542" s="184"/>
      <c r="AQ1542" s="182"/>
      <c r="AR1542" s="182"/>
      <c r="AS1542" s="182"/>
      <c r="AT1542" s="182"/>
      <c r="AU1542" s="182"/>
      <c r="AV1542" s="182"/>
      <c r="AW1542" s="182"/>
      <c r="AX1542" s="182"/>
      <c r="AY1542" s="182"/>
      <c r="AZ1542" s="182"/>
      <c r="BA1542" s="182"/>
      <c r="BB1542" s="182"/>
      <c r="BC1542" s="182"/>
      <c r="BD1542" s="182"/>
      <c r="BE1542" s="182"/>
      <c r="BF1542" s="182"/>
      <c r="BG1542" s="182"/>
      <c r="BH1542" s="182"/>
      <c r="BI1542" s="182"/>
      <c r="BJ1542" s="182"/>
      <c r="BK1542" s="182"/>
      <c r="BL1542" s="182"/>
      <c r="BM1542" s="182"/>
      <c r="BN1542" s="182"/>
      <c r="BO1542" s="182"/>
      <c r="BP1542" s="182"/>
      <c r="BQ1542" s="228" t="s">
        <v>458</v>
      </c>
      <c r="BR1542" s="228"/>
      <c r="BS1542" s="228"/>
      <c r="BT1542" s="228"/>
      <c r="BU1542" s="228">
        <v>10</v>
      </c>
      <c r="BV1542" s="228" t="s">
        <v>536</v>
      </c>
      <c r="BW1542" s="228"/>
      <c r="BX1542" s="186">
        <v>0</v>
      </c>
      <c r="BY1542" s="182">
        <v>0</v>
      </c>
      <c r="BZ1542" s="182"/>
      <c r="CA1542" s="182">
        <v>0</v>
      </c>
      <c r="CB1542" s="182">
        <v>0</v>
      </c>
      <c r="CC1542" s="182"/>
      <c r="CD1542" s="182">
        <v>0</v>
      </c>
      <c r="CE1542" s="228">
        <v>0</v>
      </c>
      <c r="CF1542" s="228">
        <v>0</v>
      </c>
      <c r="CG1542" s="113">
        <v>0</v>
      </c>
      <c r="CH1542" s="113">
        <v>0</v>
      </c>
      <c r="CI1542" s="113">
        <v>0</v>
      </c>
      <c r="CJ1542" s="113">
        <v>0</v>
      </c>
      <c r="CK1542" s="113">
        <v>0</v>
      </c>
      <c r="CL1542" s="113">
        <v>0</v>
      </c>
      <c r="CM1542" s="113">
        <v>0</v>
      </c>
      <c r="CN1542" s="185">
        <v>0</v>
      </c>
      <c r="CO1542" s="181">
        <v>0</v>
      </c>
      <c r="CP1542" s="187"/>
      <c r="CQ1542" s="173"/>
      <c r="CR1542" s="173"/>
      <c r="CS1542" s="173">
        <v>0</v>
      </c>
      <c r="CT1542" s="173">
        <v>0</v>
      </c>
      <c r="CU1542" s="253">
        <v>2791</v>
      </c>
      <c r="CV1542" s="220"/>
      <c r="CW1542" s="254">
        <f t="shared" si="168"/>
        <v>0</v>
      </c>
      <c r="CX1542" s="15">
        <f t="shared" si="169"/>
        <v>0</v>
      </c>
      <c r="CY1542" s="241" t="str">
        <f t="shared" si="170"/>
        <v/>
      </c>
      <c r="CZ1542" s="241" t="str">
        <f>IFERROR(ROUND(CY1542/#REF!,1),"")</f>
        <v/>
      </c>
      <c r="DA1542" s="254" t="str">
        <f t="shared" si="171"/>
        <v/>
      </c>
      <c r="DB1542" s="246" t="str">
        <f t="shared" si="172"/>
        <v/>
      </c>
      <c r="DC1542" s="195"/>
      <c r="DD1542" s="15" t="str">
        <f>IFERROR(#REF!-AO1542,"")</f>
        <v/>
      </c>
      <c r="DE1542" s="195"/>
      <c r="DF1542" s="266" t="str">
        <f>IFERROR(#REF!-L1542,"")</f>
        <v/>
      </c>
      <c r="DG1542" s="228" t="e">
        <f>IF(#REF!&gt;AP1542,0,1)</f>
        <v>#REF!</v>
      </c>
      <c r="DH1542" s="228">
        <f t="shared" si="173"/>
        <v>1</v>
      </c>
      <c r="DI1542" s="228">
        <f t="shared" si="174"/>
        <v>0</v>
      </c>
    </row>
    <row r="1543" spans="1:113" ht="20.25" customHeight="1" x14ac:dyDescent="0.2">
      <c r="A1543">
        <v>2022</v>
      </c>
      <c r="B1543">
        <v>3</v>
      </c>
      <c r="C1543" s="261">
        <v>44628</v>
      </c>
      <c r="D1543">
        <v>34</v>
      </c>
      <c r="E1543">
        <v>99</v>
      </c>
      <c r="F1543">
        <v>2</v>
      </c>
      <c r="G1543" s="194" t="s">
        <v>289</v>
      </c>
      <c r="H1543" s="241" t="s">
        <v>290</v>
      </c>
      <c r="I1543" s="241" t="s">
        <v>169</v>
      </c>
      <c r="J1543" s="241">
        <v>4</v>
      </c>
      <c r="K1543" s="241">
        <v>6</v>
      </c>
      <c r="L1543" s="262">
        <v>20</v>
      </c>
      <c r="M1543" s="263">
        <v>18</v>
      </c>
      <c r="N1543" s="264">
        <v>21</v>
      </c>
      <c r="O1543" s="190"/>
      <c r="P1543" s="190"/>
      <c r="Q1543" s="190"/>
      <c r="R1543" s="190"/>
      <c r="S1543" s="190"/>
      <c r="T1543" s="190"/>
      <c r="U1543" s="190"/>
      <c r="V1543" s="190"/>
      <c r="W1543" s="190"/>
      <c r="X1543" s="190"/>
      <c r="Y1543" s="172"/>
      <c r="Z1543" s="172"/>
      <c r="AA1543" s="190"/>
      <c r="AB1543" s="190"/>
      <c r="AC1543" s="190"/>
      <c r="AD1543" s="190"/>
      <c r="AE1543" s="190"/>
      <c r="AF1543" s="190"/>
      <c r="AG1543" s="190"/>
      <c r="AH1543" s="190"/>
      <c r="AI1543" s="190"/>
      <c r="AJ1543" s="190"/>
      <c r="AK1543" s="172"/>
      <c r="AL1543" s="172"/>
      <c r="AM1543" s="265"/>
      <c r="AN1543" s="265"/>
      <c r="AO1543" s="183">
        <v>140</v>
      </c>
      <c r="AP1543" s="184">
        <v>103</v>
      </c>
      <c r="AQ1543" s="182"/>
      <c r="AR1543" s="182"/>
      <c r="AS1543" s="182"/>
      <c r="AT1543" s="182"/>
      <c r="AU1543" s="182">
        <v>72</v>
      </c>
      <c r="AV1543" s="182"/>
      <c r="AW1543" s="182"/>
      <c r="AX1543" s="182"/>
      <c r="AY1543" s="182"/>
      <c r="AZ1543" s="182"/>
      <c r="BA1543" s="182"/>
      <c r="BB1543" s="182"/>
      <c r="BC1543" s="182"/>
      <c r="BD1543" s="182"/>
      <c r="BE1543" s="182"/>
      <c r="BF1543" s="182"/>
      <c r="BG1543" s="182"/>
      <c r="BH1543" s="182"/>
      <c r="BI1543" s="182"/>
      <c r="BJ1543" s="182"/>
      <c r="BK1543" s="182"/>
      <c r="BL1543" s="182"/>
      <c r="BM1543" s="182"/>
      <c r="BN1543" s="182"/>
      <c r="BO1543" s="182"/>
      <c r="BP1543" s="182"/>
      <c r="BQ1543" s="228" t="s">
        <v>180</v>
      </c>
      <c r="BR1543" s="228" t="s">
        <v>192</v>
      </c>
      <c r="BS1543" s="228" t="s">
        <v>291</v>
      </c>
      <c r="BT1543" s="228"/>
      <c r="BU1543" s="228">
        <v>10</v>
      </c>
      <c r="BV1543" s="228" t="s">
        <v>292</v>
      </c>
      <c r="BW1543" s="228" t="s">
        <v>173</v>
      </c>
      <c r="BX1543" s="186">
        <v>0</v>
      </c>
      <c r="BY1543" s="182">
        <v>0</v>
      </c>
      <c r="BZ1543" s="182">
        <v>0</v>
      </c>
      <c r="CA1543" s="182">
        <v>72</v>
      </c>
      <c r="CB1543" s="182">
        <v>0</v>
      </c>
      <c r="CC1543" s="182">
        <v>0</v>
      </c>
      <c r="CD1543" s="182">
        <v>0</v>
      </c>
      <c r="CE1543" s="228">
        <v>0</v>
      </c>
      <c r="CF1543" s="228">
        <v>0</v>
      </c>
      <c r="CG1543" s="113">
        <v>0</v>
      </c>
      <c r="CH1543" s="113">
        <v>0</v>
      </c>
      <c r="CI1543" s="113">
        <v>0</v>
      </c>
      <c r="CJ1543" s="113">
        <v>0</v>
      </c>
      <c r="CK1543" s="113">
        <v>0</v>
      </c>
      <c r="CL1543" s="113">
        <v>0</v>
      </c>
      <c r="CM1543" s="113">
        <v>0</v>
      </c>
      <c r="CN1543" s="185">
        <v>0</v>
      </c>
      <c r="CO1543" s="181">
        <v>72</v>
      </c>
      <c r="CP1543" s="187">
        <v>0</v>
      </c>
      <c r="CQ1543" s="173">
        <v>0</v>
      </c>
      <c r="CR1543" s="173">
        <v>3.6</v>
      </c>
      <c r="CS1543" s="173"/>
      <c r="CT1543" s="173"/>
      <c r="CU1543" s="253">
        <v>2791</v>
      </c>
      <c r="CV1543" s="220"/>
      <c r="CW1543" s="254">
        <f t="shared" si="168"/>
        <v>72</v>
      </c>
      <c r="CX1543" s="15">
        <f t="shared" si="169"/>
        <v>0</v>
      </c>
      <c r="CY1543" s="241">
        <f t="shared" si="170"/>
        <v>0</v>
      </c>
      <c r="CZ1543" s="241" t="str">
        <f>IFERROR(ROUND(CY1543/#REF!,1),"")</f>
        <v/>
      </c>
      <c r="DA1543" s="254">
        <f t="shared" si="171"/>
        <v>72</v>
      </c>
      <c r="DB1543" s="246">
        <f t="shared" si="172"/>
        <v>0</v>
      </c>
      <c r="DC1543" s="195"/>
      <c r="DD1543" s="15" t="str">
        <f>IFERROR(#REF!-AO1543,"")</f>
        <v/>
      </c>
      <c r="DE1543" s="195"/>
      <c r="DF1543" s="266" t="str">
        <f>IFERROR(#REF!-L1543,"")</f>
        <v/>
      </c>
      <c r="DG1543" s="228" t="e">
        <f>IF(#REF!&gt;AP1543,0,1)</f>
        <v>#REF!</v>
      </c>
      <c r="DH1543" s="228">
        <f t="shared" si="173"/>
        <v>0</v>
      </c>
      <c r="DI1543" s="228">
        <f t="shared" si="174"/>
        <v>1</v>
      </c>
    </row>
    <row r="1544" spans="1:113" ht="20.25" customHeight="1" x14ac:dyDescent="0.2">
      <c r="A1544">
        <v>2022</v>
      </c>
      <c r="B1544">
        <v>3</v>
      </c>
      <c r="C1544" s="261">
        <v>44628</v>
      </c>
      <c r="D1544">
        <v>418</v>
      </c>
      <c r="E1544">
        <v>665</v>
      </c>
      <c r="F1544">
        <v>2</v>
      </c>
      <c r="G1544" s="194" t="s">
        <v>431</v>
      </c>
      <c r="H1544" s="241" t="s">
        <v>432</v>
      </c>
      <c r="I1544" s="241" t="s">
        <v>433</v>
      </c>
      <c r="J1544" s="241">
        <v>1</v>
      </c>
      <c r="K1544" s="241">
        <v>4</v>
      </c>
      <c r="L1544" s="262">
        <v>110</v>
      </c>
      <c r="M1544" s="263">
        <v>101</v>
      </c>
      <c r="N1544" s="264">
        <v>118</v>
      </c>
      <c r="O1544" s="190"/>
      <c r="P1544" s="190"/>
      <c r="Q1544" s="190"/>
      <c r="R1544" s="190"/>
      <c r="S1544" s="190"/>
      <c r="T1544" s="190"/>
      <c r="U1544" s="190"/>
      <c r="V1544" s="190"/>
      <c r="W1544" s="190"/>
      <c r="X1544" s="190"/>
      <c r="Y1544" s="172">
        <v>161</v>
      </c>
      <c r="Z1544" s="172">
        <v>158</v>
      </c>
      <c r="AA1544" s="190"/>
      <c r="AB1544" s="190"/>
      <c r="AC1544" s="190"/>
      <c r="AD1544" s="190"/>
      <c r="AE1544" s="190"/>
      <c r="AF1544" s="190"/>
      <c r="AG1544" s="190"/>
      <c r="AH1544" s="190"/>
      <c r="AI1544" s="190"/>
      <c r="AJ1544" s="190"/>
      <c r="AK1544" s="172">
        <v>158</v>
      </c>
      <c r="AL1544" s="172">
        <v>158</v>
      </c>
      <c r="AM1544" s="265"/>
      <c r="AN1544" s="265"/>
      <c r="AO1544" s="183">
        <v>21</v>
      </c>
      <c r="AP1544" s="184">
        <v>171</v>
      </c>
      <c r="AQ1544" s="182">
        <v>22.677165354330711</v>
      </c>
      <c r="AR1544" s="182">
        <v>158.75</v>
      </c>
      <c r="AS1544" s="182"/>
      <c r="AT1544" s="182"/>
      <c r="AU1544" s="182"/>
      <c r="AV1544" s="182"/>
      <c r="AW1544" s="182"/>
      <c r="AX1544" s="182"/>
      <c r="AY1544" s="182"/>
      <c r="AZ1544" s="182"/>
      <c r="BA1544" s="182"/>
      <c r="BB1544" s="182"/>
      <c r="BC1544" s="182"/>
      <c r="BD1544" s="182"/>
      <c r="BE1544" s="182"/>
      <c r="BF1544" s="182"/>
      <c r="BG1544" s="182"/>
      <c r="BH1544" s="182"/>
      <c r="BI1544" s="182"/>
      <c r="BJ1544" s="182"/>
      <c r="BK1544" s="182"/>
      <c r="BL1544" s="182"/>
      <c r="BM1544" s="182"/>
      <c r="BN1544" s="182"/>
      <c r="BO1544" s="182"/>
      <c r="BP1544" s="182"/>
      <c r="BQ1544" s="228" t="s">
        <v>434</v>
      </c>
      <c r="BR1544" s="228" t="s">
        <v>435</v>
      </c>
      <c r="BS1544" s="228"/>
      <c r="BT1544" s="228"/>
      <c r="BU1544" s="228">
        <v>10</v>
      </c>
      <c r="BV1544" s="228" t="s">
        <v>436</v>
      </c>
      <c r="BW1544" s="228" t="s">
        <v>173</v>
      </c>
      <c r="BX1544" s="186">
        <v>0</v>
      </c>
      <c r="BY1544" s="182">
        <v>0</v>
      </c>
      <c r="BZ1544" s="182">
        <v>0</v>
      </c>
      <c r="CA1544" s="182">
        <v>0</v>
      </c>
      <c r="CB1544" s="182">
        <v>0</v>
      </c>
      <c r="CC1544" s="182">
        <v>0</v>
      </c>
      <c r="CD1544" s="182">
        <v>0</v>
      </c>
      <c r="CE1544" s="228">
        <v>0</v>
      </c>
      <c r="CF1544" s="228">
        <v>0</v>
      </c>
      <c r="CG1544" s="113">
        <v>0</v>
      </c>
      <c r="CH1544" s="113">
        <v>0</v>
      </c>
      <c r="CI1544" s="113">
        <v>0</v>
      </c>
      <c r="CJ1544" s="113">
        <v>0</v>
      </c>
      <c r="CK1544" s="113">
        <v>0</v>
      </c>
      <c r="CL1544" s="113">
        <v>0</v>
      </c>
      <c r="CM1544" s="113">
        <v>0</v>
      </c>
      <c r="CN1544" s="185">
        <v>0</v>
      </c>
      <c r="CO1544" s="181">
        <v>0</v>
      </c>
      <c r="CP1544" s="187"/>
      <c r="CQ1544" s="173">
        <v>0</v>
      </c>
      <c r="CR1544" s="173">
        <v>0</v>
      </c>
      <c r="CS1544" s="173"/>
      <c r="CT1544" s="173"/>
      <c r="CU1544" s="253">
        <v>2791</v>
      </c>
      <c r="CV1544" s="220"/>
      <c r="CW1544" s="254">
        <f t="shared" si="168"/>
        <v>0</v>
      </c>
      <c r="CX1544" s="15">
        <f t="shared" si="169"/>
        <v>0</v>
      </c>
      <c r="CY1544" s="241">
        <f t="shared" si="170"/>
        <v>0</v>
      </c>
      <c r="CZ1544" s="241" t="str">
        <f>IFERROR(ROUND(CY1544/#REF!,1),"")</f>
        <v/>
      </c>
      <c r="DA1544" s="254">
        <f t="shared" si="171"/>
        <v>0</v>
      </c>
      <c r="DB1544" s="246" t="str">
        <f t="shared" si="172"/>
        <v/>
      </c>
      <c r="DC1544" s="195"/>
      <c r="DD1544" s="15" t="str">
        <f>IFERROR(#REF!-AO1544,"")</f>
        <v/>
      </c>
      <c r="DE1544" s="195"/>
      <c r="DF1544" s="266" t="str">
        <f>IFERROR(#REF!-L1544,"")</f>
        <v/>
      </c>
      <c r="DG1544" s="228" t="e">
        <f>IF(#REF!&gt;AP1544,0,1)</f>
        <v>#REF!</v>
      </c>
      <c r="DH1544" s="228">
        <f t="shared" si="173"/>
        <v>0</v>
      </c>
      <c r="DI1544" s="228">
        <f t="shared" si="174"/>
        <v>1</v>
      </c>
    </row>
    <row r="1545" spans="1:113" ht="20.25" customHeight="1" x14ac:dyDescent="0.2">
      <c r="A1545">
        <v>2022</v>
      </c>
      <c r="B1545">
        <v>3</v>
      </c>
      <c r="C1545" s="261">
        <v>44628</v>
      </c>
      <c r="D1545">
        <v>375</v>
      </c>
      <c r="E1545">
        <v>437</v>
      </c>
      <c r="F1545">
        <v>3</v>
      </c>
      <c r="G1545" s="194" t="s">
        <v>282</v>
      </c>
      <c r="H1545" s="241" t="s">
        <v>283</v>
      </c>
      <c r="I1545" s="241" t="s">
        <v>169</v>
      </c>
      <c r="J1545" s="241">
        <v>4</v>
      </c>
      <c r="K1545" s="241">
        <v>2</v>
      </c>
      <c r="L1545" s="262">
        <v>168</v>
      </c>
      <c r="M1545" s="263">
        <v>158</v>
      </c>
      <c r="N1545" s="264">
        <v>179</v>
      </c>
      <c r="O1545" s="190">
        <v>286</v>
      </c>
      <c r="P1545" s="190"/>
      <c r="Q1545" s="190"/>
      <c r="R1545" s="190"/>
      <c r="S1545" s="190"/>
      <c r="T1545" s="190">
        <v>189</v>
      </c>
      <c r="U1545" s="190"/>
      <c r="V1545" s="190"/>
      <c r="W1545" s="190"/>
      <c r="X1545" s="190"/>
      <c r="Y1545" s="172">
        <v>102</v>
      </c>
      <c r="Z1545" s="172"/>
      <c r="AA1545" s="190"/>
      <c r="AB1545" s="190"/>
      <c r="AC1545" s="190"/>
      <c r="AD1545" s="190"/>
      <c r="AE1545" s="190"/>
      <c r="AF1545" s="190"/>
      <c r="AG1545" s="190"/>
      <c r="AH1545" s="190"/>
      <c r="AI1545" s="190"/>
      <c r="AJ1545" s="190"/>
      <c r="AK1545" s="172"/>
      <c r="AL1545" s="172"/>
      <c r="AM1545" s="265">
        <v>286</v>
      </c>
      <c r="AN1545" s="265">
        <v>189</v>
      </c>
      <c r="AO1545" s="183">
        <v>120</v>
      </c>
      <c r="AP1545" s="184">
        <v>120</v>
      </c>
      <c r="AQ1545" s="182">
        <v>141.1764705882353</v>
      </c>
      <c r="AR1545" s="182">
        <v>102</v>
      </c>
      <c r="AS1545" s="182"/>
      <c r="AT1545" s="182"/>
      <c r="AU1545" s="182">
        <v>875</v>
      </c>
      <c r="AV1545" s="182">
        <v>6</v>
      </c>
      <c r="AW1545" s="182">
        <v>6</v>
      </c>
      <c r="AX1545" s="182">
        <v>6</v>
      </c>
      <c r="AY1545" s="182"/>
      <c r="AZ1545" s="182"/>
      <c r="BA1545" s="182"/>
      <c r="BB1545" s="182"/>
      <c r="BC1545" s="182"/>
      <c r="BD1545" s="182"/>
      <c r="BE1545" s="182"/>
      <c r="BF1545" s="182"/>
      <c r="BG1545" s="182">
        <v>775</v>
      </c>
      <c r="BH1545" s="182"/>
      <c r="BI1545" s="182"/>
      <c r="BJ1545" s="182"/>
      <c r="BK1545" s="182"/>
      <c r="BL1545" s="182"/>
      <c r="BM1545" s="182"/>
      <c r="BN1545" s="182"/>
      <c r="BO1545" s="182"/>
      <c r="BP1545" s="182"/>
      <c r="BQ1545" s="228" t="s">
        <v>185</v>
      </c>
      <c r="BR1545" s="228" t="s">
        <v>186</v>
      </c>
      <c r="BS1545" s="228" t="s">
        <v>284</v>
      </c>
      <c r="BT1545" s="228" t="s">
        <v>188</v>
      </c>
      <c r="BU1545" s="228">
        <v>10</v>
      </c>
      <c r="BV1545" s="228" t="s">
        <v>285</v>
      </c>
      <c r="BW1545" s="228" t="s">
        <v>173</v>
      </c>
      <c r="BX1545" s="186">
        <v>0</v>
      </c>
      <c r="BY1545" s="182">
        <v>18</v>
      </c>
      <c r="BZ1545" s="182">
        <v>9</v>
      </c>
      <c r="CA1545" s="182">
        <v>884</v>
      </c>
      <c r="CB1545" s="182">
        <v>0</v>
      </c>
      <c r="CC1545" s="182">
        <v>0</v>
      </c>
      <c r="CD1545" s="182">
        <v>775</v>
      </c>
      <c r="CE1545" s="228">
        <v>3</v>
      </c>
      <c r="CF1545" s="228">
        <v>3</v>
      </c>
      <c r="CG1545" s="113">
        <v>3</v>
      </c>
      <c r="CH1545" s="113">
        <v>0</v>
      </c>
      <c r="CI1545" s="113">
        <v>0</v>
      </c>
      <c r="CJ1545" s="113">
        <v>0</v>
      </c>
      <c r="CK1545" s="113">
        <v>0</v>
      </c>
      <c r="CL1545" s="113">
        <v>0</v>
      </c>
      <c r="CM1545" s="113">
        <v>0</v>
      </c>
      <c r="CN1545" s="185">
        <v>9</v>
      </c>
      <c r="CO1545" s="181">
        <v>1659</v>
      </c>
      <c r="CP1545" s="187">
        <v>5.4249547920433997E-3</v>
      </c>
      <c r="CQ1545" s="173">
        <v>5.3571428571428568E-2</v>
      </c>
      <c r="CR1545" s="173">
        <v>9.875</v>
      </c>
      <c r="CS1545" s="173">
        <v>4.7619047619047623E-2</v>
      </c>
      <c r="CT1545" s="173">
        <v>8.7777777777777786</v>
      </c>
      <c r="CU1545" s="253">
        <v>2791</v>
      </c>
      <c r="CV1545" s="220">
        <v>-1</v>
      </c>
      <c r="CW1545" s="254">
        <f t="shared" si="168"/>
        <v>1650</v>
      </c>
      <c r="CX1545" s="15">
        <f t="shared" si="169"/>
        <v>18</v>
      </c>
      <c r="CY1545" s="241">
        <f t="shared" si="170"/>
        <v>9</v>
      </c>
      <c r="CZ1545" s="241" t="str">
        <f>IFERROR(ROUND(CY1545/#REF!,1),"")</f>
        <v/>
      </c>
      <c r="DA1545" s="254">
        <f t="shared" si="171"/>
        <v>1659</v>
      </c>
      <c r="DB1545" s="246">
        <f t="shared" si="172"/>
        <v>5.4249547920433997E-3</v>
      </c>
      <c r="DC1545" s="195"/>
      <c r="DD1545" s="15" t="str">
        <f>IFERROR(#REF!-AO1545,"")</f>
        <v/>
      </c>
      <c r="DE1545" s="195"/>
      <c r="DF1545" s="266" t="str">
        <f>IFERROR(#REF!-L1545,"")</f>
        <v/>
      </c>
      <c r="DG1545" s="228" t="e">
        <f>IF(#REF!&gt;AP1545,0,1)</f>
        <v>#REF!</v>
      </c>
      <c r="DH1545" s="228">
        <f t="shared" si="173"/>
        <v>1</v>
      </c>
      <c r="DI1545" s="228">
        <f t="shared" si="174"/>
        <v>0</v>
      </c>
    </row>
    <row r="1546" spans="1:113" ht="20.25" customHeight="1" x14ac:dyDescent="0.2">
      <c r="A1546">
        <v>2022</v>
      </c>
      <c r="B1546">
        <v>3</v>
      </c>
      <c r="C1546" s="261">
        <v>44628</v>
      </c>
      <c r="D1546">
        <v>423</v>
      </c>
      <c r="E1546">
        <v>669</v>
      </c>
      <c r="F1546">
        <v>3</v>
      </c>
      <c r="G1546" s="194" t="s">
        <v>279</v>
      </c>
      <c r="H1546" s="241" t="s">
        <v>280</v>
      </c>
      <c r="I1546" s="241" t="s">
        <v>169</v>
      </c>
      <c r="J1546" s="241">
        <v>2</v>
      </c>
      <c r="K1546" s="241">
        <v>2</v>
      </c>
      <c r="L1546" s="262">
        <v>954</v>
      </c>
      <c r="M1546" s="263">
        <v>897</v>
      </c>
      <c r="N1546" s="264">
        <v>1021</v>
      </c>
      <c r="O1546" s="190">
        <v>1748</v>
      </c>
      <c r="P1546" s="190"/>
      <c r="Q1546" s="190"/>
      <c r="R1546" s="190"/>
      <c r="S1546" s="190"/>
      <c r="T1546" s="190">
        <v>1097</v>
      </c>
      <c r="U1546" s="190"/>
      <c r="V1546" s="190"/>
      <c r="W1546" s="190"/>
      <c r="X1546" s="190"/>
      <c r="Y1546" s="172"/>
      <c r="Z1546" s="172"/>
      <c r="AA1546" s="190"/>
      <c r="AB1546" s="190"/>
      <c r="AC1546" s="190">
        <v>1300</v>
      </c>
      <c r="AD1546" s="190">
        <v>1273</v>
      </c>
      <c r="AE1546" s="190">
        <v>1420</v>
      </c>
      <c r="AF1546" s="190"/>
      <c r="AG1546" s="190"/>
      <c r="AH1546" s="190">
        <v>1018</v>
      </c>
      <c r="AI1546" s="190">
        <v>1002</v>
      </c>
      <c r="AJ1546" s="190">
        <v>1028</v>
      </c>
      <c r="AK1546" s="172"/>
      <c r="AL1546" s="172"/>
      <c r="AM1546" s="265">
        <v>1435.25</v>
      </c>
      <c r="AN1546" s="265">
        <v>1036.25</v>
      </c>
      <c r="AO1546" s="183">
        <v>40</v>
      </c>
      <c r="AP1546" s="184">
        <v>180</v>
      </c>
      <c r="AQ1546" s="182"/>
      <c r="AR1546" s="182"/>
      <c r="AS1546" s="182"/>
      <c r="AT1546" s="182"/>
      <c r="AU1546" s="182"/>
      <c r="AV1546" s="182"/>
      <c r="AW1546" s="182"/>
      <c r="AX1546" s="182"/>
      <c r="AY1546" s="182"/>
      <c r="AZ1546" s="182"/>
      <c r="BA1546" s="182"/>
      <c r="BB1546" s="182"/>
      <c r="BC1546" s="182"/>
      <c r="BD1546" s="182"/>
      <c r="BE1546" s="182"/>
      <c r="BF1546" s="182"/>
      <c r="BG1546" s="182"/>
      <c r="BH1546" s="182"/>
      <c r="BI1546" s="182"/>
      <c r="BJ1546" s="182"/>
      <c r="BK1546" s="182"/>
      <c r="BL1546" s="182"/>
      <c r="BM1546" s="182"/>
      <c r="BN1546" s="182"/>
      <c r="BO1546" s="182"/>
      <c r="BP1546" s="182"/>
      <c r="BQ1546" s="228" t="s">
        <v>185</v>
      </c>
      <c r="BR1546" s="228" t="s">
        <v>186</v>
      </c>
      <c r="BS1546" s="228" t="s">
        <v>281</v>
      </c>
      <c r="BT1546" s="228" t="s">
        <v>188</v>
      </c>
      <c r="BU1546" s="228">
        <v>10</v>
      </c>
      <c r="BV1546" s="228" t="s">
        <v>279</v>
      </c>
      <c r="BW1546" s="228" t="s">
        <v>173</v>
      </c>
      <c r="BX1546" s="186">
        <v>0</v>
      </c>
      <c r="BY1546" s="182">
        <v>0</v>
      </c>
      <c r="BZ1546" s="182">
        <v>0</v>
      </c>
      <c r="CA1546" s="182">
        <v>0</v>
      </c>
      <c r="CB1546" s="182">
        <v>0</v>
      </c>
      <c r="CC1546" s="182">
        <v>0</v>
      </c>
      <c r="CD1546" s="182">
        <v>0</v>
      </c>
      <c r="CE1546" s="228">
        <v>0</v>
      </c>
      <c r="CF1546" s="228">
        <v>0</v>
      </c>
      <c r="CG1546" s="113">
        <v>0</v>
      </c>
      <c r="CH1546" s="113">
        <v>0</v>
      </c>
      <c r="CI1546" s="113">
        <v>0</v>
      </c>
      <c r="CJ1546" s="113">
        <v>0</v>
      </c>
      <c r="CK1546" s="113">
        <v>0</v>
      </c>
      <c r="CL1546" s="113">
        <v>0</v>
      </c>
      <c r="CM1546" s="113">
        <v>0</v>
      </c>
      <c r="CN1546" s="185">
        <v>0</v>
      </c>
      <c r="CO1546" s="181">
        <v>0</v>
      </c>
      <c r="CP1546" s="187"/>
      <c r="CQ1546" s="173">
        <v>0</v>
      </c>
      <c r="CR1546" s="173">
        <v>0</v>
      </c>
      <c r="CS1546" s="173">
        <v>0</v>
      </c>
      <c r="CT1546" s="173">
        <v>0</v>
      </c>
      <c r="CU1546" s="253">
        <v>2791</v>
      </c>
      <c r="CV1546" s="220">
        <v>-1</v>
      </c>
      <c r="CW1546" s="254">
        <f t="shared" si="168"/>
        <v>0</v>
      </c>
      <c r="CX1546" s="15">
        <f t="shared" si="169"/>
        <v>0</v>
      </c>
      <c r="CY1546" s="241">
        <f t="shared" si="170"/>
        <v>0</v>
      </c>
      <c r="CZ1546" s="241" t="str">
        <f>IFERROR(ROUND(CY1546/#REF!,1),"")</f>
        <v/>
      </c>
      <c r="DA1546" s="254">
        <f t="shared" si="171"/>
        <v>0</v>
      </c>
      <c r="DB1546" s="246" t="str">
        <f t="shared" si="172"/>
        <v/>
      </c>
      <c r="DC1546" s="195"/>
      <c r="DD1546" s="15" t="str">
        <f>IFERROR(#REF!-AO1546,"")</f>
        <v/>
      </c>
      <c r="DE1546" s="195"/>
      <c r="DF1546" s="266" t="str">
        <f>IFERROR(#REF!-L1546,"")</f>
        <v/>
      </c>
      <c r="DG1546" s="228" t="e">
        <f>IF(#REF!&gt;AP1546,0,1)</f>
        <v>#REF!</v>
      </c>
      <c r="DH1546" s="228">
        <f t="shared" si="173"/>
        <v>1</v>
      </c>
      <c r="DI1546" s="228">
        <f t="shared" si="174"/>
        <v>0</v>
      </c>
    </row>
    <row r="1547" spans="1:113" ht="20.25" customHeight="1" x14ac:dyDescent="0.2">
      <c r="A1547">
        <v>2022</v>
      </c>
      <c r="B1547">
        <v>3</v>
      </c>
      <c r="C1547" s="261">
        <v>44628</v>
      </c>
      <c r="D1547">
        <v>34</v>
      </c>
      <c r="E1547">
        <v>103</v>
      </c>
      <c r="F1547">
        <v>4</v>
      </c>
      <c r="G1547" s="194" t="s">
        <v>302</v>
      </c>
      <c r="H1547" s="241" t="s">
        <v>303</v>
      </c>
      <c r="I1547" s="241" t="s">
        <v>169</v>
      </c>
      <c r="J1547" s="241">
        <v>4</v>
      </c>
      <c r="K1547" s="241">
        <v>6</v>
      </c>
      <c r="L1547" s="262">
        <v>89</v>
      </c>
      <c r="M1547" s="263">
        <v>82</v>
      </c>
      <c r="N1547" s="264">
        <v>95</v>
      </c>
      <c r="O1547" s="190"/>
      <c r="P1547" s="190"/>
      <c r="Q1547" s="190"/>
      <c r="R1547" s="190"/>
      <c r="S1547" s="190"/>
      <c r="T1547" s="190"/>
      <c r="U1547" s="190"/>
      <c r="V1547" s="190"/>
      <c r="W1547" s="190"/>
      <c r="X1547" s="190"/>
      <c r="Y1547" s="172"/>
      <c r="Z1547" s="172"/>
      <c r="AA1547" s="190"/>
      <c r="AB1547" s="190"/>
      <c r="AC1547" s="190"/>
      <c r="AD1547" s="190"/>
      <c r="AE1547" s="190"/>
      <c r="AF1547" s="190"/>
      <c r="AG1547" s="190"/>
      <c r="AH1547" s="190"/>
      <c r="AI1547" s="190"/>
      <c r="AJ1547" s="190"/>
      <c r="AK1547" s="172"/>
      <c r="AL1547" s="172"/>
      <c r="AM1547" s="265"/>
      <c r="AN1547" s="265"/>
      <c r="AO1547" s="183">
        <v>140</v>
      </c>
      <c r="AP1547" s="184">
        <v>103</v>
      </c>
      <c r="AQ1547" s="182"/>
      <c r="AR1547" s="182"/>
      <c r="AS1547" s="182"/>
      <c r="AT1547" s="182"/>
      <c r="AU1547" s="182">
        <v>72</v>
      </c>
      <c r="AV1547" s="182"/>
      <c r="AW1547" s="182"/>
      <c r="AX1547" s="182"/>
      <c r="AY1547" s="182"/>
      <c r="AZ1547" s="182"/>
      <c r="BA1547" s="182"/>
      <c r="BB1547" s="182"/>
      <c r="BC1547" s="182"/>
      <c r="BD1547" s="182"/>
      <c r="BE1547" s="182"/>
      <c r="BF1547" s="182"/>
      <c r="BG1547" s="182"/>
      <c r="BH1547" s="182"/>
      <c r="BI1547" s="182"/>
      <c r="BJ1547" s="182"/>
      <c r="BK1547" s="182"/>
      <c r="BL1547" s="182"/>
      <c r="BM1547" s="182"/>
      <c r="BN1547" s="182"/>
      <c r="BO1547" s="182"/>
      <c r="BP1547" s="182"/>
      <c r="BQ1547" s="228" t="s">
        <v>180</v>
      </c>
      <c r="BR1547" s="228" t="s">
        <v>192</v>
      </c>
      <c r="BS1547" s="228" t="s">
        <v>304</v>
      </c>
      <c r="BT1547" s="228"/>
      <c r="BU1547" s="228">
        <v>10</v>
      </c>
      <c r="BV1547" s="228" t="s">
        <v>292</v>
      </c>
      <c r="BW1547" s="228" t="s">
        <v>173</v>
      </c>
      <c r="BX1547" s="186">
        <v>0</v>
      </c>
      <c r="BY1547" s="182">
        <v>0</v>
      </c>
      <c r="BZ1547" s="182">
        <v>0</v>
      </c>
      <c r="CA1547" s="182">
        <v>72</v>
      </c>
      <c r="CB1547" s="182">
        <v>0</v>
      </c>
      <c r="CC1547" s="182">
        <v>0</v>
      </c>
      <c r="CD1547" s="182">
        <v>0</v>
      </c>
      <c r="CE1547" s="228">
        <v>0</v>
      </c>
      <c r="CF1547" s="228">
        <v>0</v>
      </c>
      <c r="CG1547" s="113">
        <v>0</v>
      </c>
      <c r="CH1547" s="113">
        <v>0</v>
      </c>
      <c r="CI1547" s="113">
        <v>0</v>
      </c>
      <c r="CJ1547" s="113">
        <v>0</v>
      </c>
      <c r="CK1547" s="113">
        <v>0</v>
      </c>
      <c r="CL1547" s="113">
        <v>0</v>
      </c>
      <c r="CM1547" s="113">
        <v>0</v>
      </c>
      <c r="CN1547" s="185">
        <v>0</v>
      </c>
      <c r="CO1547" s="181">
        <v>72</v>
      </c>
      <c r="CP1547" s="187">
        <v>0</v>
      </c>
      <c r="CQ1547" s="173">
        <v>0</v>
      </c>
      <c r="CR1547" s="173">
        <v>0.8089887640449438</v>
      </c>
      <c r="CS1547" s="173"/>
      <c r="CT1547" s="173"/>
      <c r="CU1547" s="253">
        <v>2791</v>
      </c>
      <c r="CV1547" s="220"/>
      <c r="CW1547" s="254">
        <f t="shared" si="168"/>
        <v>72</v>
      </c>
      <c r="CX1547" s="15">
        <f t="shared" si="169"/>
        <v>0</v>
      </c>
      <c r="CY1547" s="241">
        <f t="shared" si="170"/>
        <v>0</v>
      </c>
      <c r="CZ1547" s="241" t="str">
        <f>IFERROR(ROUND(CY1547/#REF!,1),"")</f>
        <v/>
      </c>
      <c r="DA1547" s="254">
        <f t="shared" si="171"/>
        <v>72</v>
      </c>
      <c r="DB1547" s="246">
        <f t="shared" si="172"/>
        <v>0</v>
      </c>
      <c r="DC1547" s="195"/>
      <c r="DD1547" s="15" t="str">
        <f>IFERROR(#REF!-AO1547,"")</f>
        <v/>
      </c>
      <c r="DE1547" s="195"/>
      <c r="DF1547" s="266" t="str">
        <f>IFERROR(#REF!-L1547,"")</f>
        <v/>
      </c>
      <c r="DG1547" s="228" t="e">
        <f>IF(#REF!&gt;AP1547,0,1)</f>
        <v>#REF!</v>
      </c>
      <c r="DH1547" s="228">
        <f t="shared" si="173"/>
        <v>0</v>
      </c>
      <c r="DI1547" s="228">
        <f t="shared" si="174"/>
        <v>1</v>
      </c>
    </row>
    <row r="1548" spans="1:113" ht="20.25" customHeight="1" x14ac:dyDescent="0.2">
      <c r="A1548">
        <v>2022</v>
      </c>
      <c r="B1548">
        <v>3</v>
      </c>
      <c r="C1548" s="261">
        <v>44628</v>
      </c>
      <c r="D1548">
        <v>423</v>
      </c>
      <c r="E1548">
        <v>669</v>
      </c>
      <c r="F1548">
        <v>4</v>
      </c>
      <c r="G1548" s="194" t="s">
        <v>279</v>
      </c>
      <c r="H1548" s="241" t="s">
        <v>280</v>
      </c>
      <c r="I1548" s="241" t="s">
        <v>169</v>
      </c>
      <c r="J1548" s="241">
        <v>2</v>
      </c>
      <c r="K1548" s="241">
        <v>2</v>
      </c>
      <c r="L1548" s="262">
        <v>954</v>
      </c>
      <c r="M1548" s="263">
        <v>897</v>
      </c>
      <c r="N1548" s="264">
        <v>1021</v>
      </c>
      <c r="O1548" s="190"/>
      <c r="P1548" s="190"/>
      <c r="Q1548" s="190"/>
      <c r="R1548" s="190"/>
      <c r="S1548" s="190"/>
      <c r="T1548" s="190"/>
      <c r="U1548" s="190"/>
      <c r="V1548" s="190"/>
      <c r="W1548" s="190"/>
      <c r="X1548" s="190"/>
      <c r="Y1548" s="172">
        <v>162</v>
      </c>
      <c r="Z1548" s="172">
        <v>172</v>
      </c>
      <c r="AA1548" s="190"/>
      <c r="AB1548" s="190"/>
      <c r="AC1548" s="190"/>
      <c r="AD1548" s="190"/>
      <c r="AE1548" s="190"/>
      <c r="AF1548" s="190"/>
      <c r="AG1548" s="190"/>
      <c r="AH1548" s="190"/>
      <c r="AI1548" s="190"/>
      <c r="AJ1548" s="190"/>
      <c r="AK1548" s="172"/>
      <c r="AL1548" s="172"/>
      <c r="AM1548" s="265"/>
      <c r="AN1548" s="265"/>
      <c r="AO1548" s="183">
        <v>40</v>
      </c>
      <c r="AP1548" s="184">
        <v>180</v>
      </c>
      <c r="AQ1548" s="182">
        <v>43.113772455089823</v>
      </c>
      <c r="AR1548" s="182">
        <v>167</v>
      </c>
      <c r="AS1548" s="182"/>
      <c r="AT1548" s="182"/>
      <c r="AU1548" s="182"/>
      <c r="AV1548" s="182"/>
      <c r="AW1548" s="182"/>
      <c r="AX1548" s="182"/>
      <c r="AY1548" s="182"/>
      <c r="AZ1548" s="182"/>
      <c r="BA1548" s="182"/>
      <c r="BB1548" s="182"/>
      <c r="BC1548" s="182"/>
      <c r="BD1548" s="182"/>
      <c r="BE1548" s="182"/>
      <c r="BF1548" s="182"/>
      <c r="BG1548" s="182">
        <v>516</v>
      </c>
      <c r="BH1548" s="182">
        <v>2</v>
      </c>
      <c r="BI1548" s="182">
        <v>6</v>
      </c>
      <c r="BJ1548" s="182">
        <v>6</v>
      </c>
      <c r="BK1548" s="182"/>
      <c r="BL1548" s="182"/>
      <c r="BM1548" s="182"/>
      <c r="BN1548" s="182"/>
      <c r="BO1548" s="182"/>
      <c r="BP1548" s="182"/>
      <c r="BQ1548" s="228" t="s">
        <v>185</v>
      </c>
      <c r="BR1548" s="228" t="s">
        <v>186</v>
      </c>
      <c r="BS1548" s="228" t="s">
        <v>281</v>
      </c>
      <c r="BT1548" s="228" t="s">
        <v>188</v>
      </c>
      <c r="BU1548" s="228">
        <v>10</v>
      </c>
      <c r="BV1548" s="228" t="s">
        <v>279</v>
      </c>
      <c r="BW1548" s="228" t="s">
        <v>173</v>
      </c>
      <c r="BX1548" s="186">
        <v>0</v>
      </c>
      <c r="BY1548" s="182">
        <v>0</v>
      </c>
      <c r="BZ1548" s="182">
        <v>0</v>
      </c>
      <c r="CA1548" s="182">
        <v>0</v>
      </c>
      <c r="CB1548" s="182">
        <v>14</v>
      </c>
      <c r="CC1548" s="182">
        <v>7</v>
      </c>
      <c r="CD1548" s="182">
        <v>523</v>
      </c>
      <c r="CE1548" s="228">
        <v>1</v>
      </c>
      <c r="CF1548" s="228">
        <v>3</v>
      </c>
      <c r="CG1548" s="113">
        <v>3</v>
      </c>
      <c r="CH1548" s="113">
        <v>0</v>
      </c>
      <c r="CI1548" s="113">
        <v>0</v>
      </c>
      <c r="CJ1548" s="113">
        <v>0</v>
      </c>
      <c r="CK1548" s="113">
        <v>0</v>
      </c>
      <c r="CL1548" s="113">
        <v>0</v>
      </c>
      <c r="CM1548" s="113">
        <v>0</v>
      </c>
      <c r="CN1548" s="185">
        <v>7</v>
      </c>
      <c r="CO1548" s="181">
        <v>523</v>
      </c>
      <c r="CP1548" s="187">
        <v>1.338432122370937E-2</v>
      </c>
      <c r="CQ1548" s="173">
        <v>7.3375262054507341E-3</v>
      </c>
      <c r="CR1548" s="173">
        <v>0.54821802935010477</v>
      </c>
      <c r="CS1548" s="173"/>
      <c r="CT1548" s="173"/>
      <c r="CU1548" s="253">
        <v>2791</v>
      </c>
      <c r="CV1548" s="220"/>
      <c r="CW1548" s="254">
        <f t="shared" si="168"/>
        <v>516</v>
      </c>
      <c r="CX1548" s="15">
        <f t="shared" si="169"/>
        <v>14</v>
      </c>
      <c r="CY1548" s="241">
        <f t="shared" si="170"/>
        <v>7</v>
      </c>
      <c r="CZ1548" s="241" t="str">
        <f>IFERROR(ROUND(CY1548/#REF!,1),"")</f>
        <v/>
      </c>
      <c r="DA1548" s="254">
        <f t="shared" si="171"/>
        <v>523</v>
      </c>
      <c r="DB1548" s="246">
        <f t="shared" si="172"/>
        <v>1.338432122370937E-2</v>
      </c>
      <c r="DC1548" s="195"/>
      <c r="DD1548" s="15" t="str">
        <f>IFERROR(#REF!-AO1548,"")</f>
        <v/>
      </c>
      <c r="DE1548" s="195"/>
      <c r="DF1548" s="266" t="str">
        <f>IFERROR(#REF!-L1548,"")</f>
        <v/>
      </c>
      <c r="DG1548" s="228" t="e">
        <f>IF(#REF!&gt;AP1548,0,1)</f>
        <v>#REF!</v>
      </c>
      <c r="DH1548" s="228">
        <f t="shared" si="173"/>
        <v>0</v>
      </c>
      <c r="DI1548" s="228">
        <f t="shared" si="174"/>
        <v>1</v>
      </c>
    </row>
    <row r="1549" spans="1:113" ht="20.25" customHeight="1" x14ac:dyDescent="0.2">
      <c r="A1549">
        <v>2022</v>
      </c>
      <c r="B1549">
        <v>3</v>
      </c>
      <c r="C1549" s="261">
        <v>44628</v>
      </c>
      <c r="D1549">
        <v>376</v>
      </c>
      <c r="E1549">
        <v>438</v>
      </c>
      <c r="F1549">
        <v>5</v>
      </c>
      <c r="G1549" s="194" t="s">
        <v>216</v>
      </c>
      <c r="H1549" s="241" t="s">
        <v>217</v>
      </c>
      <c r="I1549" s="241" t="s">
        <v>169</v>
      </c>
      <c r="J1549" s="241">
        <v>3</v>
      </c>
      <c r="K1549" s="241">
        <v>2</v>
      </c>
      <c r="L1549" s="262">
        <v>335</v>
      </c>
      <c r="M1549" s="263">
        <v>315</v>
      </c>
      <c r="N1549" s="264">
        <v>358</v>
      </c>
      <c r="O1549" s="190"/>
      <c r="P1549" s="190"/>
      <c r="Q1549" s="190"/>
      <c r="R1549" s="190"/>
      <c r="S1549" s="190"/>
      <c r="T1549" s="190"/>
      <c r="U1549" s="190"/>
      <c r="V1549" s="190"/>
      <c r="W1549" s="190"/>
      <c r="X1549" s="190"/>
      <c r="Y1549" s="172"/>
      <c r="Z1549" s="172"/>
      <c r="AA1549" s="190"/>
      <c r="AB1549" s="190"/>
      <c r="AC1549" s="190">
        <v>442</v>
      </c>
      <c r="AD1549" s="190">
        <v>436</v>
      </c>
      <c r="AE1549" s="190">
        <v>481</v>
      </c>
      <c r="AF1549" s="190"/>
      <c r="AG1549" s="190"/>
      <c r="AH1549" s="190">
        <v>359</v>
      </c>
      <c r="AI1549" s="190">
        <v>344</v>
      </c>
      <c r="AJ1549" s="190">
        <v>365</v>
      </c>
      <c r="AK1549" s="172">
        <v>160</v>
      </c>
      <c r="AL1549" s="172">
        <v>148</v>
      </c>
      <c r="AM1549" s="265">
        <v>453</v>
      </c>
      <c r="AN1549" s="265">
        <v>356</v>
      </c>
      <c r="AO1549" s="183">
        <v>75</v>
      </c>
      <c r="AP1549" s="184">
        <v>144</v>
      </c>
      <c r="AQ1549" s="182">
        <v>70.129870129870142</v>
      </c>
      <c r="AR1549" s="182">
        <v>154</v>
      </c>
      <c r="AS1549" s="182"/>
      <c r="AT1549" s="182"/>
      <c r="AU1549" s="182"/>
      <c r="AV1549" s="182">
        <v>10</v>
      </c>
      <c r="AW1549" s="182">
        <v>5</v>
      </c>
      <c r="AX1549" s="182">
        <v>1</v>
      </c>
      <c r="AY1549" s="182"/>
      <c r="AZ1549" s="182"/>
      <c r="BA1549" s="182"/>
      <c r="BB1549" s="182"/>
      <c r="BC1549" s="182"/>
      <c r="BD1549" s="182"/>
      <c r="BE1549" s="182"/>
      <c r="BF1549" s="182"/>
      <c r="BG1549" s="182">
        <v>732</v>
      </c>
      <c r="BH1549" s="182">
        <v>3</v>
      </c>
      <c r="BI1549" s="182">
        <v>3</v>
      </c>
      <c r="BJ1549" s="182">
        <v>4</v>
      </c>
      <c r="BK1549" s="182"/>
      <c r="BL1549" s="182"/>
      <c r="BM1549" s="182"/>
      <c r="BN1549" s="182"/>
      <c r="BO1549" s="182">
        <v>3</v>
      </c>
      <c r="BP1549" s="182"/>
      <c r="BQ1549" s="228" t="s">
        <v>185</v>
      </c>
      <c r="BR1549" s="228" t="s">
        <v>186</v>
      </c>
      <c r="BS1549" s="228" t="s">
        <v>218</v>
      </c>
      <c r="BT1549" s="228" t="s">
        <v>188</v>
      </c>
      <c r="BU1549" s="228">
        <v>10</v>
      </c>
      <c r="BV1549" s="228" t="s">
        <v>219</v>
      </c>
      <c r="BW1549" s="228" t="s">
        <v>173</v>
      </c>
      <c r="BX1549" s="186">
        <v>0</v>
      </c>
      <c r="BY1549" s="182">
        <v>16</v>
      </c>
      <c r="BZ1549" s="182">
        <v>8</v>
      </c>
      <c r="CA1549" s="182">
        <v>8</v>
      </c>
      <c r="CB1549" s="182">
        <v>13</v>
      </c>
      <c r="CC1549" s="182">
        <v>6.5</v>
      </c>
      <c r="CD1549" s="182">
        <v>738</v>
      </c>
      <c r="CE1549" s="228">
        <v>6</v>
      </c>
      <c r="CF1549" s="228">
        <v>4</v>
      </c>
      <c r="CG1549" s="113">
        <v>2</v>
      </c>
      <c r="CH1549" s="113">
        <v>0</v>
      </c>
      <c r="CI1549" s="113">
        <v>0</v>
      </c>
      <c r="CJ1549" s="113">
        <v>0</v>
      </c>
      <c r="CK1549" s="113">
        <v>0</v>
      </c>
      <c r="CL1549" s="113">
        <v>1</v>
      </c>
      <c r="CM1549" s="113">
        <v>0</v>
      </c>
      <c r="CN1549" s="185">
        <v>14.5</v>
      </c>
      <c r="CO1549" s="181">
        <v>746</v>
      </c>
      <c r="CP1549" s="187">
        <v>1.9436997319034852E-2</v>
      </c>
      <c r="CQ1549" s="173">
        <v>4.3283582089552242E-2</v>
      </c>
      <c r="CR1549" s="173">
        <v>2.2268656716417912</v>
      </c>
      <c r="CS1549" s="173">
        <v>4.0730337078651688E-2</v>
      </c>
      <c r="CT1549" s="173">
        <v>2.095505617977528</v>
      </c>
      <c r="CU1549" s="253">
        <v>2791</v>
      </c>
      <c r="CV1549" s="220">
        <v>-1</v>
      </c>
      <c r="CW1549" s="254">
        <f t="shared" si="168"/>
        <v>732</v>
      </c>
      <c r="CX1549" s="15">
        <f t="shared" si="169"/>
        <v>29</v>
      </c>
      <c r="CY1549" s="241">
        <f t="shared" si="170"/>
        <v>15</v>
      </c>
      <c r="CZ1549" s="241" t="str">
        <f>IFERROR(ROUND(CY1549/#REF!,1),"")</f>
        <v/>
      </c>
      <c r="DA1549" s="254">
        <f t="shared" si="171"/>
        <v>747</v>
      </c>
      <c r="DB1549" s="246">
        <f t="shared" si="172"/>
        <v>2.0080321285140562E-2</v>
      </c>
      <c r="DC1549" s="195"/>
      <c r="DD1549" s="15" t="str">
        <f>IFERROR(#REF!-AO1549,"")</f>
        <v/>
      </c>
      <c r="DE1549" s="195"/>
      <c r="DF1549" s="266" t="str">
        <f>IFERROR(#REF!-L1549,"")</f>
        <v/>
      </c>
      <c r="DG1549" s="228" t="e">
        <f>IF(#REF!&gt;AP1549,0,1)</f>
        <v>#REF!</v>
      </c>
      <c r="DH1549" s="228">
        <f t="shared" si="173"/>
        <v>1</v>
      </c>
      <c r="DI1549" s="228">
        <f t="shared" si="174"/>
        <v>1</v>
      </c>
    </row>
    <row r="1550" spans="1:113" ht="20.25" customHeight="1" x14ac:dyDescent="0.2">
      <c r="A1550">
        <v>2022</v>
      </c>
      <c r="B1550">
        <v>3</v>
      </c>
      <c r="C1550" s="261">
        <v>44628</v>
      </c>
      <c r="D1550">
        <v>380</v>
      </c>
      <c r="E1550">
        <v>444</v>
      </c>
      <c r="F1550">
        <v>5</v>
      </c>
      <c r="G1550" s="194" t="s">
        <v>526</v>
      </c>
      <c r="H1550" s="241" t="s">
        <v>527</v>
      </c>
      <c r="I1550" s="241" t="s">
        <v>169</v>
      </c>
      <c r="J1550" s="241">
        <v>4</v>
      </c>
      <c r="K1550" s="241">
        <v>2</v>
      </c>
      <c r="L1550" s="262">
        <v>166</v>
      </c>
      <c r="M1550" s="263">
        <v>159</v>
      </c>
      <c r="N1550" s="264">
        <v>175</v>
      </c>
      <c r="O1550" s="190"/>
      <c r="P1550" s="190"/>
      <c r="Q1550" s="190"/>
      <c r="R1550" s="190"/>
      <c r="S1550" s="190"/>
      <c r="T1550" s="190"/>
      <c r="U1550" s="190"/>
      <c r="V1550" s="190"/>
      <c r="W1550" s="190"/>
      <c r="X1550" s="190"/>
      <c r="Y1550" s="172">
        <v>182</v>
      </c>
      <c r="Z1550" s="172">
        <v>176</v>
      </c>
      <c r="AA1550" s="190"/>
      <c r="AB1550" s="190"/>
      <c r="AC1550" s="190"/>
      <c r="AD1550" s="190"/>
      <c r="AE1550" s="190"/>
      <c r="AF1550" s="190"/>
      <c r="AG1550" s="190"/>
      <c r="AH1550" s="190"/>
      <c r="AI1550" s="190"/>
      <c r="AJ1550" s="190"/>
      <c r="AK1550" s="172">
        <v>176</v>
      </c>
      <c r="AL1550" s="172">
        <v>173</v>
      </c>
      <c r="AM1550" s="265"/>
      <c r="AN1550" s="265"/>
      <c r="AO1550" s="183">
        <v>90</v>
      </c>
      <c r="AP1550" s="184">
        <v>160</v>
      </c>
      <c r="AQ1550" s="182">
        <v>81.47100424328147</v>
      </c>
      <c r="AR1550" s="182">
        <v>176.75</v>
      </c>
      <c r="AS1550" s="182"/>
      <c r="AT1550" s="182"/>
      <c r="AU1550" s="182"/>
      <c r="AV1550" s="182"/>
      <c r="AW1550" s="182"/>
      <c r="AX1550" s="182"/>
      <c r="AY1550" s="182"/>
      <c r="AZ1550" s="182"/>
      <c r="BA1550" s="182"/>
      <c r="BB1550" s="182"/>
      <c r="BC1550" s="182"/>
      <c r="BD1550" s="182"/>
      <c r="BE1550" s="182"/>
      <c r="BF1550" s="182"/>
      <c r="BG1550" s="182"/>
      <c r="BH1550" s="182"/>
      <c r="BI1550" s="182"/>
      <c r="BJ1550" s="182"/>
      <c r="BK1550" s="182"/>
      <c r="BL1550" s="182"/>
      <c r="BM1550" s="182"/>
      <c r="BN1550" s="182"/>
      <c r="BO1550" s="182"/>
      <c r="BP1550" s="182"/>
      <c r="BQ1550" s="228" t="s">
        <v>434</v>
      </c>
      <c r="BR1550" s="228" t="s">
        <v>435</v>
      </c>
      <c r="BS1550" s="228"/>
      <c r="BT1550" s="228"/>
      <c r="BU1550" s="228">
        <v>10</v>
      </c>
      <c r="BV1550" s="228" t="s">
        <v>525</v>
      </c>
      <c r="BW1550" s="228" t="s">
        <v>173</v>
      </c>
      <c r="BX1550" s="186">
        <v>0</v>
      </c>
      <c r="BY1550" s="182">
        <v>0</v>
      </c>
      <c r="BZ1550" s="182">
        <v>0</v>
      </c>
      <c r="CA1550" s="182">
        <v>0</v>
      </c>
      <c r="CB1550" s="182">
        <v>0</v>
      </c>
      <c r="CC1550" s="182">
        <v>0</v>
      </c>
      <c r="CD1550" s="182">
        <v>0</v>
      </c>
      <c r="CE1550" s="228">
        <v>0</v>
      </c>
      <c r="CF1550" s="228">
        <v>0</v>
      </c>
      <c r="CG1550" s="113">
        <v>0</v>
      </c>
      <c r="CH1550" s="113">
        <v>0</v>
      </c>
      <c r="CI1550" s="113">
        <v>0</v>
      </c>
      <c r="CJ1550" s="113">
        <v>0</v>
      </c>
      <c r="CK1550" s="113">
        <v>0</v>
      </c>
      <c r="CL1550" s="113">
        <v>0</v>
      </c>
      <c r="CM1550" s="113">
        <v>0</v>
      </c>
      <c r="CN1550" s="185">
        <v>0</v>
      </c>
      <c r="CO1550" s="181">
        <v>0</v>
      </c>
      <c r="CP1550" s="187"/>
      <c r="CQ1550" s="173">
        <v>0</v>
      </c>
      <c r="CR1550" s="173">
        <v>0</v>
      </c>
      <c r="CS1550" s="173"/>
      <c r="CT1550" s="173"/>
      <c r="CU1550" s="253">
        <v>2791</v>
      </c>
      <c r="CV1550" s="220"/>
      <c r="CW1550" s="254">
        <f t="shared" si="168"/>
        <v>0</v>
      </c>
      <c r="CX1550" s="15">
        <f t="shared" si="169"/>
        <v>0</v>
      </c>
      <c r="CY1550" s="241">
        <f t="shared" si="170"/>
        <v>0</v>
      </c>
      <c r="CZ1550" s="241" t="str">
        <f>IFERROR(ROUND(CY1550/#REF!,1),"")</f>
        <v/>
      </c>
      <c r="DA1550" s="254">
        <f t="shared" si="171"/>
        <v>0</v>
      </c>
      <c r="DB1550" s="246" t="str">
        <f t="shared" si="172"/>
        <v/>
      </c>
      <c r="DC1550" s="195"/>
      <c r="DD1550" s="15" t="str">
        <f>IFERROR(#REF!-AO1550,"")</f>
        <v/>
      </c>
      <c r="DE1550" s="195"/>
      <c r="DF1550" s="266" t="str">
        <f>IFERROR(#REF!-L1550,"")</f>
        <v/>
      </c>
      <c r="DG1550" s="228" t="e">
        <f>IF(#REF!&gt;AP1550,0,1)</f>
        <v>#REF!</v>
      </c>
      <c r="DH1550" s="228">
        <f t="shared" si="173"/>
        <v>0</v>
      </c>
      <c r="DI1550" s="228">
        <f t="shared" si="174"/>
        <v>1</v>
      </c>
    </row>
    <row r="1551" spans="1:113" ht="20.25" customHeight="1" x14ac:dyDescent="0.2">
      <c r="A1551">
        <v>2022</v>
      </c>
      <c r="B1551">
        <v>3</v>
      </c>
      <c r="C1551" s="261">
        <v>44628</v>
      </c>
      <c r="D1551">
        <v>418</v>
      </c>
      <c r="E1551">
        <v>662</v>
      </c>
      <c r="F1551">
        <v>5</v>
      </c>
      <c r="G1551" s="194" t="s">
        <v>528</v>
      </c>
      <c r="H1551" s="241" t="s">
        <v>529</v>
      </c>
      <c r="I1551" s="241" t="s">
        <v>433</v>
      </c>
      <c r="J1551" s="241">
        <v>1</v>
      </c>
      <c r="K1551" s="241">
        <v>4</v>
      </c>
      <c r="L1551" s="262">
        <v>386</v>
      </c>
      <c r="M1551" s="263">
        <v>355</v>
      </c>
      <c r="N1551" s="264">
        <v>416</v>
      </c>
      <c r="O1551" s="190">
        <v>714</v>
      </c>
      <c r="P1551" s="190"/>
      <c r="Q1551" s="190"/>
      <c r="R1551" s="190"/>
      <c r="S1551" s="190"/>
      <c r="T1551" s="190">
        <v>409</v>
      </c>
      <c r="U1551" s="190"/>
      <c r="V1551" s="190"/>
      <c r="W1551" s="190"/>
      <c r="X1551" s="190"/>
      <c r="Y1551" s="172"/>
      <c r="Z1551" s="172"/>
      <c r="AA1551" s="190"/>
      <c r="AB1551" s="190"/>
      <c r="AC1551" s="190">
        <v>617</v>
      </c>
      <c r="AD1551" s="190">
        <v>625</v>
      </c>
      <c r="AE1551" s="190">
        <v>635</v>
      </c>
      <c r="AF1551" s="190"/>
      <c r="AG1551" s="190"/>
      <c r="AH1551" s="190">
        <v>438</v>
      </c>
      <c r="AI1551" s="190">
        <v>440</v>
      </c>
      <c r="AJ1551" s="190">
        <v>420</v>
      </c>
      <c r="AK1551" s="172"/>
      <c r="AL1551" s="172"/>
      <c r="AM1551" s="265">
        <v>647.75</v>
      </c>
      <c r="AN1551" s="265">
        <v>426.75</v>
      </c>
      <c r="AO1551" s="183">
        <v>21</v>
      </c>
      <c r="AP1551" s="184">
        <v>171</v>
      </c>
      <c r="AQ1551" s="182"/>
      <c r="AR1551" s="182"/>
      <c r="AS1551" s="182"/>
      <c r="AT1551" s="182"/>
      <c r="AU1551" s="182">
        <v>640</v>
      </c>
      <c r="AV1551" s="182">
        <v>10</v>
      </c>
      <c r="AW1551" s="182">
        <v>5</v>
      </c>
      <c r="AX1551" s="182">
        <v>5</v>
      </c>
      <c r="AY1551" s="182"/>
      <c r="AZ1551" s="182"/>
      <c r="BA1551" s="182"/>
      <c r="BB1551" s="182"/>
      <c r="BC1551" s="182"/>
      <c r="BD1551" s="182"/>
      <c r="BE1551" s="182"/>
      <c r="BF1551" s="182"/>
      <c r="BG1551" s="182">
        <v>304</v>
      </c>
      <c r="BH1551" s="182">
        <v>3</v>
      </c>
      <c r="BI1551" s="182">
        <v>4</v>
      </c>
      <c r="BJ1551" s="182">
        <v>7</v>
      </c>
      <c r="BK1551" s="182"/>
      <c r="BL1551" s="182"/>
      <c r="BM1551" s="182"/>
      <c r="BN1551" s="182"/>
      <c r="BO1551" s="182">
        <v>2</v>
      </c>
      <c r="BP1551" s="182"/>
      <c r="BQ1551" s="228" t="s">
        <v>434</v>
      </c>
      <c r="BR1551" s="228" t="s">
        <v>435</v>
      </c>
      <c r="BS1551" s="228"/>
      <c r="BT1551" s="228"/>
      <c r="BU1551" s="228">
        <v>10</v>
      </c>
      <c r="BV1551" s="228" t="s">
        <v>436</v>
      </c>
      <c r="BW1551" s="228" t="s">
        <v>173</v>
      </c>
      <c r="BX1551" s="186">
        <v>0</v>
      </c>
      <c r="BY1551" s="182">
        <v>20</v>
      </c>
      <c r="BZ1551" s="182">
        <v>5</v>
      </c>
      <c r="CA1551" s="182">
        <v>645</v>
      </c>
      <c r="CB1551" s="182">
        <v>16</v>
      </c>
      <c r="CC1551" s="182">
        <v>4</v>
      </c>
      <c r="CD1551" s="182">
        <v>308</v>
      </c>
      <c r="CE1551" s="228">
        <v>3</v>
      </c>
      <c r="CF1551" s="228">
        <v>2</v>
      </c>
      <c r="CG1551" s="113">
        <v>3</v>
      </c>
      <c r="CH1551" s="113">
        <v>0</v>
      </c>
      <c r="CI1551" s="113">
        <v>0</v>
      </c>
      <c r="CJ1551" s="113">
        <v>0</v>
      </c>
      <c r="CK1551" s="113">
        <v>0</v>
      </c>
      <c r="CL1551" s="113">
        <v>0</v>
      </c>
      <c r="CM1551" s="113">
        <v>0</v>
      </c>
      <c r="CN1551" s="185">
        <v>9</v>
      </c>
      <c r="CO1551" s="181">
        <v>953</v>
      </c>
      <c r="CP1551" s="187">
        <v>9.4438614900314802E-3</v>
      </c>
      <c r="CQ1551" s="173">
        <v>2.3316062176165799E-2</v>
      </c>
      <c r="CR1551" s="173">
        <v>2.468911917098445</v>
      </c>
      <c r="CS1551" s="173">
        <v>2.10896309314587E-2</v>
      </c>
      <c r="CT1551" s="173">
        <v>2.2331575864089039</v>
      </c>
      <c r="CU1551" s="253">
        <v>2791</v>
      </c>
      <c r="CV1551" s="220">
        <v>-1</v>
      </c>
      <c r="CW1551" s="254">
        <f t="shared" si="168"/>
        <v>944</v>
      </c>
      <c r="CX1551" s="15">
        <f t="shared" si="169"/>
        <v>36</v>
      </c>
      <c r="CY1551" s="241">
        <f t="shared" si="170"/>
        <v>9</v>
      </c>
      <c r="CZ1551" s="241" t="str">
        <f>IFERROR(ROUND(CY1551/#REF!,1),"")</f>
        <v/>
      </c>
      <c r="DA1551" s="254">
        <f t="shared" si="171"/>
        <v>953</v>
      </c>
      <c r="DB1551" s="246">
        <f t="shared" si="172"/>
        <v>9.4438614900314802E-3</v>
      </c>
      <c r="DC1551" s="195"/>
      <c r="DD1551" s="15" t="str">
        <f>IFERROR(#REF!-AO1551,"")</f>
        <v/>
      </c>
      <c r="DE1551" s="195"/>
      <c r="DF1551" s="266" t="str">
        <f>IFERROR(#REF!-L1551,"")</f>
        <v/>
      </c>
      <c r="DG1551" s="228" t="e">
        <f>IF(#REF!&gt;AP1551,0,1)</f>
        <v>#REF!</v>
      </c>
      <c r="DH1551" s="228">
        <f t="shared" si="173"/>
        <v>1</v>
      </c>
      <c r="DI1551" s="228">
        <f t="shared" si="174"/>
        <v>0</v>
      </c>
    </row>
    <row r="1552" spans="1:113" ht="20.25" customHeight="1" x14ac:dyDescent="0.2">
      <c r="A1552">
        <v>2022</v>
      </c>
      <c r="B1552">
        <v>3</v>
      </c>
      <c r="C1552" s="261">
        <v>44628</v>
      </c>
      <c r="D1552">
        <v>418</v>
      </c>
      <c r="E1552">
        <v>663</v>
      </c>
      <c r="F1552">
        <v>5</v>
      </c>
      <c r="G1552" s="194" t="s">
        <v>530</v>
      </c>
      <c r="H1552" s="241" t="s">
        <v>531</v>
      </c>
      <c r="I1552" s="241" t="s">
        <v>433</v>
      </c>
      <c r="J1552" s="241">
        <v>1</v>
      </c>
      <c r="K1552" s="241">
        <v>4</v>
      </c>
      <c r="L1552" s="262">
        <v>341</v>
      </c>
      <c r="M1552" s="263">
        <v>313</v>
      </c>
      <c r="N1552" s="264">
        <v>368</v>
      </c>
      <c r="O1552" s="190">
        <v>700</v>
      </c>
      <c r="P1552" s="190"/>
      <c r="Q1552" s="190"/>
      <c r="R1552" s="190"/>
      <c r="S1552" s="190"/>
      <c r="T1552" s="190">
        <v>364</v>
      </c>
      <c r="U1552" s="190"/>
      <c r="V1552" s="190"/>
      <c r="W1552" s="190"/>
      <c r="X1552" s="190"/>
      <c r="Y1552" s="172"/>
      <c r="Z1552" s="172"/>
      <c r="AA1552" s="190"/>
      <c r="AB1552" s="190"/>
      <c r="AC1552" s="190">
        <v>639</v>
      </c>
      <c r="AD1552" s="190">
        <v>618</v>
      </c>
      <c r="AE1552" s="190">
        <v>664</v>
      </c>
      <c r="AF1552" s="190"/>
      <c r="AG1552" s="190"/>
      <c r="AH1552" s="190">
        <v>380</v>
      </c>
      <c r="AI1552" s="190">
        <v>374</v>
      </c>
      <c r="AJ1552" s="190">
        <v>369</v>
      </c>
      <c r="AK1552" s="172"/>
      <c r="AL1552" s="172"/>
      <c r="AM1552" s="265">
        <v>655.25</v>
      </c>
      <c r="AN1552" s="265">
        <v>371.75</v>
      </c>
      <c r="AO1552" s="183">
        <v>21</v>
      </c>
      <c r="AP1552" s="184">
        <v>171</v>
      </c>
      <c r="AQ1552" s="182"/>
      <c r="AR1552" s="182"/>
      <c r="AS1552" s="182"/>
      <c r="AT1552" s="182"/>
      <c r="AU1552" s="182"/>
      <c r="AV1552" s="182"/>
      <c r="AW1552" s="182"/>
      <c r="AX1552" s="182"/>
      <c r="AY1552" s="182"/>
      <c r="AZ1552" s="182"/>
      <c r="BA1552" s="182"/>
      <c r="BB1552" s="182"/>
      <c r="BC1552" s="182"/>
      <c r="BD1552" s="182"/>
      <c r="BE1552" s="182"/>
      <c r="BF1552" s="182"/>
      <c r="BG1552" s="182"/>
      <c r="BH1552" s="182"/>
      <c r="BI1552" s="182"/>
      <c r="BJ1552" s="182"/>
      <c r="BK1552" s="182"/>
      <c r="BL1552" s="182"/>
      <c r="BM1552" s="182"/>
      <c r="BN1552" s="182"/>
      <c r="BO1552" s="182"/>
      <c r="BP1552" s="182"/>
      <c r="BQ1552" s="228" t="s">
        <v>434</v>
      </c>
      <c r="BR1552" s="228" t="s">
        <v>435</v>
      </c>
      <c r="BS1552" s="228"/>
      <c r="BT1552" s="228"/>
      <c r="BU1552" s="228">
        <v>10</v>
      </c>
      <c r="BV1552" s="228" t="s">
        <v>436</v>
      </c>
      <c r="BW1552" s="228" t="s">
        <v>173</v>
      </c>
      <c r="BX1552" s="186">
        <v>0</v>
      </c>
      <c r="BY1552" s="182">
        <v>0</v>
      </c>
      <c r="BZ1552" s="182">
        <v>0</v>
      </c>
      <c r="CA1552" s="182">
        <v>0</v>
      </c>
      <c r="CB1552" s="182">
        <v>0</v>
      </c>
      <c r="CC1552" s="182">
        <v>0</v>
      </c>
      <c r="CD1552" s="182">
        <v>0</v>
      </c>
      <c r="CE1552" s="228">
        <v>0</v>
      </c>
      <c r="CF1552" s="228">
        <v>0</v>
      </c>
      <c r="CG1552" s="113">
        <v>0</v>
      </c>
      <c r="CH1552" s="113">
        <v>0</v>
      </c>
      <c r="CI1552" s="113">
        <v>0</v>
      </c>
      <c r="CJ1552" s="113">
        <v>0</v>
      </c>
      <c r="CK1552" s="113">
        <v>0</v>
      </c>
      <c r="CL1552" s="113">
        <v>0</v>
      </c>
      <c r="CM1552" s="113">
        <v>0</v>
      </c>
      <c r="CN1552" s="185">
        <v>0</v>
      </c>
      <c r="CO1552" s="181">
        <v>0</v>
      </c>
      <c r="CP1552" s="187"/>
      <c r="CQ1552" s="173">
        <v>0</v>
      </c>
      <c r="CR1552" s="173">
        <v>0</v>
      </c>
      <c r="CS1552" s="173">
        <v>0</v>
      </c>
      <c r="CT1552" s="173">
        <v>0</v>
      </c>
      <c r="CU1552" s="253">
        <v>2791</v>
      </c>
      <c r="CV1552" s="220">
        <v>-1</v>
      </c>
      <c r="CW1552" s="254">
        <f t="shared" si="168"/>
        <v>0</v>
      </c>
      <c r="CX1552" s="15">
        <f t="shared" si="169"/>
        <v>0</v>
      </c>
      <c r="CY1552" s="241">
        <f t="shared" si="170"/>
        <v>0</v>
      </c>
      <c r="CZ1552" s="241" t="str">
        <f>IFERROR(ROUND(CY1552/#REF!,1),"")</f>
        <v/>
      </c>
      <c r="DA1552" s="254">
        <f t="shared" si="171"/>
        <v>0</v>
      </c>
      <c r="DB1552" s="246" t="str">
        <f t="shared" si="172"/>
        <v/>
      </c>
      <c r="DC1552" s="195"/>
      <c r="DD1552" s="15" t="str">
        <f>IFERROR(#REF!-AO1552,"")</f>
        <v/>
      </c>
      <c r="DE1552" s="195"/>
      <c r="DF1552" s="266" t="str">
        <f>IFERROR(#REF!-L1552,"")</f>
        <v/>
      </c>
      <c r="DG1552" s="228" t="e">
        <f>IF(#REF!&gt;AP1552,0,1)</f>
        <v>#REF!</v>
      </c>
      <c r="DH1552" s="228">
        <f t="shared" si="173"/>
        <v>1</v>
      </c>
      <c r="DI1552" s="228">
        <f t="shared" si="174"/>
        <v>0</v>
      </c>
    </row>
    <row r="1553" spans="1:113" ht="20.25" customHeight="1" x14ac:dyDescent="0.2">
      <c r="A1553">
        <v>2022</v>
      </c>
      <c r="B1553">
        <v>3</v>
      </c>
      <c r="C1553" s="261">
        <v>44628</v>
      </c>
      <c r="D1553">
        <v>418</v>
      </c>
      <c r="E1553">
        <v>664</v>
      </c>
      <c r="F1553">
        <v>5</v>
      </c>
      <c r="G1553" s="194" t="s">
        <v>532</v>
      </c>
      <c r="H1553" s="241" t="s">
        <v>533</v>
      </c>
      <c r="I1553" s="241" t="s">
        <v>433</v>
      </c>
      <c r="J1553" s="241">
        <v>1</v>
      </c>
      <c r="K1553" s="241">
        <v>4</v>
      </c>
      <c r="L1553" s="262">
        <v>110</v>
      </c>
      <c r="M1553" s="263">
        <v>101</v>
      </c>
      <c r="N1553" s="264">
        <v>118</v>
      </c>
      <c r="O1553" s="190">
        <v>207</v>
      </c>
      <c r="P1553" s="190"/>
      <c r="Q1553" s="190"/>
      <c r="R1553" s="190"/>
      <c r="S1553" s="190"/>
      <c r="T1553" s="190">
        <v>117</v>
      </c>
      <c r="U1553" s="190"/>
      <c r="V1553" s="190"/>
      <c r="W1553" s="190"/>
      <c r="X1553" s="190"/>
      <c r="Y1553" s="172"/>
      <c r="Z1553" s="172"/>
      <c r="AA1553" s="190"/>
      <c r="AB1553" s="190"/>
      <c r="AC1553" s="190">
        <v>165</v>
      </c>
      <c r="AD1553" s="190">
        <v>173</v>
      </c>
      <c r="AE1553" s="190">
        <v>180</v>
      </c>
      <c r="AF1553" s="190"/>
      <c r="AG1553" s="190"/>
      <c r="AH1553" s="190">
        <v>114</v>
      </c>
      <c r="AI1553" s="190">
        <v>125</v>
      </c>
      <c r="AJ1553" s="190">
        <v>123</v>
      </c>
      <c r="AK1553" s="172"/>
      <c r="AL1553" s="172"/>
      <c r="AM1553" s="265">
        <v>181.25</v>
      </c>
      <c r="AN1553" s="265">
        <v>119.75</v>
      </c>
      <c r="AO1553" s="183">
        <v>21</v>
      </c>
      <c r="AP1553" s="184">
        <v>171</v>
      </c>
      <c r="AQ1553" s="182"/>
      <c r="AR1553" s="182"/>
      <c r="AS1553" s="182"/>
      <c r="AT1553" s="182"/>
      <c r="AU1553" s="182"/>
      <c r="AV1553" s="182"/>
      <c r="AW1553" s="182"/>
      <c r="AX1553" s="182"/>
      <c r="AY1553" s="182"/>
      <c r="AZ1553" s="182"/>
      <c r="BA1553" s="182"/>
      <c r="BB1553" s="182"/>
      <c r="BC1553" s="182"/>
      <c r="BD1553" s="182"/>
      <c r="BE1553" s="182"/>
      <c r="BF1553" s="182"/>
      <c r="BG1553" s="182"/>
      <c r="BH1553" s="182"/>
      <c r="BI1553" s="182"/>
      <c r="BJ1553" s="182"/>
      <c r="BK1553" s="182"/>
      <c r="BL1553" s="182"/>
      <c r="BM1553" s="182"/>
      <c r="BN1553" s="182"/>
      <c r="BO1553" s="182"/>
      <c r="BP1553" s="182"/>
      <c r="BQ1553" s="228" t="s">
        <v>434</v>
      </c>
      <c r="BR1553" s="228" t="s">
        <v>435</v>
      </c>
      <c r="BS1553" s="228"/>
      <c r="BT1553" s="228"/>
      <c r="BU1553" s="228">
        <v>10</v>
      </c>
      <c r="BV1553" s="228" t="s">
        <v>436</v>
      </c>
      <c r="BW1553" s="228" t="s">
        <v>173</v>
      </c>
      <c r="BX1553" s="186">
        <v>0</v>
      </c>
      <c r="BY1553" s="182">
        <v>0</v>
      </c>
      <c r="BZ1553" s="182">
        <v>0</v>
      </c>
      <c r="CA1553" s="182">
        <v>0</v>
      </c>
      <c r="CB1553" s="182">
        <v>0</v>
      </c>
      <c r="CC1553" s="182">
        <v>0</v>
      </c>
      <c r="CD1553" s="182">
        <v>0</v>
      </c>
      <c r="CE1553" s="228">
        <v>0</v>
      </c>
      <c r="CF1553" s="228">
        <v>0</v>
      </c>
      <c r="CG1553" s="113">
        <v>0</v>
      </c>
      <c r="CH1553" s="113">
        <v>0</v>
      </c>
      <c r="CI1553" s="113">
        <v>0</v>
      </c>
      <c r="CJ1553" s="113">
        <v>0</v>
      </c>
      <c r="CK1553" s="113">
        <v>0</v>
      </c>
      <c r="CL1553" s="113">
        <v>0</v>
      </c>
      <c r="CM1553" s="113">
        <v>0</v>
      </c>
      <c r="CN1553" s="185">
        <v>0</v>
      </c>
      <c r="CO1553" s="181">
        <v>0</v>
      </c>
      <c r="CP1553" s="187"/>
      <c r="CQ1553" s="173">
        <v>0</v>
      </c>
      <c r="CR1553" s="173">
        <v>0</v>
      </c>
      <c r="CS1553" s="173">
        <v>0</v>
      </c>
      <c r="CT1553" s="173">
        <v>0</v>
      </c>
      <c r="CU1553" s="253">
        <v>2791</v>
      </c>
      <c r="CV1553" s="220">
        <v>-1</v>
      </c>
      <c r="CW1553" s="254">
        <f t="shared" si="168"/>
        <v>0</v>
      </c>
      <c r="CX1553" s="15">
        <f t="shared" si="169"/>
        <v>0</v>
      </c>
      <c r="CY1553" s="241">
        <f t="shared" si="170"/>
        <v>0</v>
      </c>
      <c r="CZ1553" s="241" t="str">
        <f>IFERROR(ROUND(CY1553/#REF!,1),"")</f>
        <v/>
      </c>
      <c r="DA1553" s="254">
        <f t="shared" si="171"/>
        <v>0</v>
      </c>
      <c r="DB1553" s="246" t="str">
        <f t="shared" si="172"/>
        <v/>
      </c>
      <c r="DC1553" s="195"/>
      <c r="DD1553" s="15" t="str">
        <f>IFERROR(#REF!-AO1553,"")</f>
        <v/>
      </c>
      <c r="DE1553" s="195"/>
      <c r="DF1553" s="266" t="str">
        <f>IFERROR(#REF!-L1553,"")</f>
        <v/>
      </c>
      <c r="DG1553" s="228" t="e">
        <f>IF(#REF!&gt;AP1553,0,1)</f>
        <v>#REF!</v>
      </c>
      <c r="DH1553" s="228">
        <f t="shared" si="173"/>
        <v>1</v>
      </c>
      <c r="DI1553" s="228">
        <f t="shared" si="174"/>
        <v>0</v>
      </c>
    </row>
    <row r="1554" spans="1:113" ht="20.25" customHeight="1" x14ac:dyDescent="0.2">
      <c r="A1554">
        <v>2022</v>
      </c>
      <c r="B1554">
        <v>3</v>
      </c>
      <c r="C1554" s="261">
        <v>44628</v>
      </c>
      <c r="D1554">
        <v>418</v>
      </c>
      <c r="E1554">
        <v>665</v>
      </c>
      <c r="F1554">
        <v>5</v>
      </c>
      <c r="G1554" s="194" t="s">
        <v>431</v>
      </c>
      <c r="H1554" s="241" t="s">
        <v>432</v>
      </c>
      <c r="I1554" s="241" t="s">
        <v>433</v>
      </c>
      <c r="J1554" s="241">
        <v>1</v>
      </c>
      <c r="K1554" s="241">
        <v>4</v>
      </c>
      <c r="L1554" s="262">
        <v>110</v>
      </c>
      <c r="M1554" s="263">
        <v>101</v>
      </c>
      <c r="N1554" s="264">
        <v>118</v>
      </c>
      <c r="O1554" s="190">
        <v>207</v>
      </c>
      <c r="P1554" s="190"/>
      <c r="Q1554" s="190"/>
      <c r="R1554" s="190"/>
      <c r="S1554" s="190"/>
      <c r="T1554" s="190">
        <v>117</v>
      </c>
      <c r="U1554" s="190"/>
      <c r="V1554" s="190"/>
      <c r="W1554" s="190"/>
      <c r="X1554" s="190"/>
      <c r="Y1554" s="172"/>
      <c r="Z1554" s="172"/>
      <c r="AA1554" s="190"/>
      <c r="AB1554" s="190"/>
      <c r="AC1554" s="190"/>
      <c r="AD1554" s="190"/>
      <c r="AE1554" s="190"/>
      <c r="AF1554" s="190"/>
      <c r="AG1554" s="190"/>
      <c r="AH1554" s="190"/>
      <c r="AI1554" s="190"/>
      <c r="AJ1554" s="190"/>
      <c r="AK1554" s="172"/>
      <c r="AL1554" s="172"/>
      <c r="AM1554" s="265">
        <v>207</v>
      </c>
      <c r="AN1554" s="265">
        <v>117</v>
      </c>
      <c r="AO1554" s="183">
        <v>21</v>
      </c>
      <c r="AP1554" s="184">
        <v>171</v>
      </c>
      <c r="AQ1554" s="182"/>
      <c r="AR1554" s="182"/>
      <c r="AS1554" s="182"/>
      <c r="AT1554" s="182"/>
      <c r="AU1554" s="182"/>
      <c r="AV1554" s="182"/>
      <c r="AW1554" s="182"/>
      <c r="AX1554" s="182"/>
      <c r="AY1554" s="182"/>
      <c r="AZ1554" s="182"/>
      <c r="BA1554" s="182"/>
      <c r="BB1554" s="182"/>
      <c r="BC1554" s="182"/>
      <c r="BD1554" s="182"/>
      <c r="BE1554" s="182"/>
      <c r="BF1554" s="182"/>
      <c r="BG1554" s="182"/>
      <c r="BH1554" s="182"/>
      <c r="BI1554" s="182"/>
      <c r="BJ1554" s="182"/>
      <c r="BK1554" s="182"/>
      <c r="BL1554" s="182"/>
      <c r="BM1554" s="182"/>
      <c r="BN1554" s="182"/>
      <c r="BO1554" s="182"/>
      <c r="BP1554" s="182"/>
      <c r="BQ1554" s="228" t="s">
        <v>434</v>
      </c>
      <c r="BR1554" s="228" t="s">
        <v>435</v>
      </c>
      <c r="BS1554" s="228"/>
      <c r="BT1554" s="228"/>
      <c r="BU1554" s="228">
        <v>10</v>
      </c>
      <c r="BV1554" s="228" t="s">
        <v>436</v>
      </c>
      <c r="BW1554" s="228" t="s">
        <v>173</v>
      </c>
      <c r="BX1554" s="186">
        <v>0</v>
      </c>
      <c r="BY1554" s="182">
        <v>0</v>
      </c>
      <c r="BZ1554" s="182">
        <v>0</v>
      </c>
      <c r="CA1554" s="182">
        <v>0</v>
      </c>
      <c r="CB1554" s="182">
        <v>0</v>
      </c>
      <c r="CC1554" s="182">
        <v>0</v>
      </c>
      <c r="CD1554" s="182">
        <v>0</v>
      </c>
      <c r="CE1554" s="228">
        <v>0</v>
      </c>
      <c r="CF1554" s="228">
        <v>0</v>
      </c>
      <c r="CG1554" s="113">
        <v>0</v>
      </c>
      <c r="CH1554" s="113">
        <v>0</v>
      </c>
      <c r="CI1554" s="113">
        <v>0</v>
      </c>
      <c r="CJ1554" s="113">
        <v>0</v>
      </c>
      <c r="CK1554" s="113">
        <v>0</v>
      </c>
      <c r="CL1554" s="113">
        <v>0</v>
      </c>
      <c r="CM1554" s="113">
        <v>0</v>
      </c>
      <c r="CN1554" s="185">
        <v>0</v>
      </c>
      <c r="CO1554" s="181">
        <v>0</v>
      </c>
      <c r="CP1554" s="187"/>
      <c r="CQ1554" s="173">
        <v>0</v>
      </c>
      <c r="CR1554" s="173">
        <v>0</v>
      </c>
      <c r="CS1554" s="173">
        <v>0</v>
      </c>
      <c r="CT1554" s="173">
        <v>0</v>
      </c>
      <c r="CU1554" s="253">
        <v>2791</v>
      </c>
      <c r="CV1554" s="220">
        <v>-1</v>
      </c>
      <c r="CW1554" s="254">
        <f t="shared" si="168"/>
        <v>0</v>
      </c>
      <c r="CX1554" s="15">
        <f t="shared" si="169"/>
        <v>0</v>
      </c>
      <c r="CY1554" s="241">
        <f t="shared" si="170"/>
        <v>0</v>
      </c>
      <c r="CZ1554" s="241" t="str">
        <f>IFERROR(ROUND(CY1554/#REF!,1),"")</f>
        <v/>
      </c>
      <c r="DA1554" s="254">
        <f t="shared" si="171"/>
        <v>0</v>
      </c>
      <c r="DB1554" s="246" t="str">
        <f t="shared" si="172"/>
        <v/>
      </c>
      <c r="DC1554" s="195"/>
      <c r="DD1554" s="15" t="str">
        <f>IFERROR(#REF!-AO1554,"")</f>
        <v/>
      </c>
      <c r="DE1554" s="195"/>
      <c r="DF1554" s="266" t="str">
        <f>IFERROR(#REF!-L1554,"")</f>
        <v/>
      </c>
      <c r="DG1554" s="228" t="e">
        <f>IF(#REF!&gt;AP1554,0,1)</f>
        <v>#REF!</v>
      </c>
      <c r="DH1554" s="228">
        <f t="shared" si="173"/>
        <v>1</v>
      </c>
      <c r="DI1554" s="228">
        <f t="shared" si="174"/>
        <v>1</v>
      </c>
    </row>
    <row r="1555" spans="1:113" ht="20.25" customHeight="1" x14ac:dyDescent="0.2">
      <c r="A1555">
        <v>2022</v>
      </c>
      <c r="B1555">
        <v>3</v>
      </c>
      <c r="C1555" s="261">
        <v>44628</v>
      </c>
      <c r="D1555">
        <v>212</v>
      </c>
      <c r="E1555">
        <v>140</v>
      </c>
      <c r="F1555">
        <v>6</v>
      </c>
      <c r="G1555" s="194" t="s">
        <v>506</v>
      </c>
      <c r="H1555" s="241" t="s">
        <v>507</v>
      </c>
      <c r="I1555" s="241" t="s">
        <v>169</v>
      </c>
      <c r="J1555" s="241">
        <v>2</v>
      </c>
      <c r="K1555" s="241">
        <v>2</v>
      </c>
      <c r="L1555" s="262">
        <v>485</v>
      </c>
      <c r="M1555" s="263">
        <v>451</v>
      </c>
      <c r="N1555" s="264">
        <v>518</v>
      </c>
      <c r="O1555" s="190"/>
      <c r="P1555" s="190"/>
      <c r="Q1555" s="190"/>
      <c r="R1555" s="190"/>
      <c r="S1555" s="190"/>
      <c r="T1555" s="190"/>
      <c r="U1555" s="190"/>
      <c r="V1555" s="190"/>
      <c r="W1555" s="190"/>
      <c r="X1555" s="190"/>
      <c r="Y1555" s="172"/>
      <c r="Z1555" s="172"/>
      <c r="AA1555" s="190"/>
      <c r="AB1555" s="190"/>
      <c r="AC1555" s="190"/>
      <c r="AD1555" s="190"/>
      <c r="AE1555" s="190"/>
      <c r="AF1555" s="190"/>
      <c r="AG1555" s="190"/>
      <c r="AH1555" s="190"/>
      <c r="AI1555" s="190"/>
      <c r="AJ1555" s="190"/>
      <c r="AK1555" s="172"/>
      <c r="AL1555" s="172"/>
      <c r="AM1555" s="265"/>
      <c r="AN1555" s="265"/>
      <c r="AO1555" s="183">
        <v>60</v>
      </c>
      <c r="AP1555" s="184">
        <v>120</v>
      </c>
      <c r="AQ1555" s="182"/>
      <c r="AR1555" s="182"/>
      <c r="AS1555" s="182"/>
      <c r="AT1555" s="182"/>
      <c r="AU1555" s="182">
        <v>140</v>
      </c>
      <c r="AV1555" s="182"/>
      <c r="AW1555" s="182"/>
      <c r="AX1555" s="182"/>
      <c r="AY1555" s="182"/>
      <c r="AZ1555" s="182"/>
      <c r="BA1555" s="182"/>
      <c r="BB1555" s="182"/>
      <c r="BC1555" s="182"/>
      <c r="BD1555" s="182"/>
      <c r="BE1555" s="182"/>
      <c r="BF1555" s="182"/>
      <c r="BG1555" s="182"/>
      <c r="BH1555" s="182"/>
      <c r="BI1555" s="182"/>
      <c r="BJ1555" s="182"/>
      <c r="BK1555" s="182"/>
      <c r="BL1555" s="182"/>
      <c r="BM1555" s="182"/>
      <c r="BN1555" s="182"/>
      <c r="BO1555" s="182"/>
      <c r="BP1555" s="182"/>
      <c r="BQ1555" s="228" t="s">
        <v>180</v>
      </c>
      <c r="BR1555" s="228" t="s">
        <v>266</v>
      </c>
      <c r="BS1555" s="228" t="s">
        <v>508</v>
      </c>
      <c r="BT1555" s="228"/>
      <c r="BU1555" s="228">
        <v>10</v>
      </c>
      <c r="BV1555" s="228" t="s">
        <v>509</v>
      </c>
      <c r="BW1555" s="228" t="s">
        <v>173</v>
      </c>
      <c r="BX1555" s="186">
        <v>0</v>
      </c>
      <c r="BY1555" s="182">
        <v>0</v>
      </c>
      <c r="BZ1555" s="182">
        <v>0</v>
      </c>
      <c r="CA1555" s="182">
        <v>140</v>
      </c>
      <c r="CB1555" s="182">
        <v>0</v>
      </c>
      <c r="CC1555" s="182">
        <v>0</v>
      </c>
      <c r="CD1555" s="182">
        <v>0</v>
      </c>
      <c r="CE1555" s="228">
        <v>0</v>
      </c>
      <c r="CF1555" s="228">
        <v>0</v>
      </c>
      <c r="CG1555" s="113">
        <v>0</v>
      </c>
      <c r="CH1555" s="113">
        <v>0</v>
      </c>
      <c r="CI1555" s="113">
        <v>0</v>
      </c>
      <c r="CJ1555" s="113">
        <v>0</v>
      </c>
      <c r="CK1555" s="113">
        <v>0</v>
      </c>
      <c r="CL1555" s="113">
        <v>0</v>
      </c>
      <c r="CM1555" s="113">
        <v>0</v>
      </c>
      <c r="CN1555" s="185">
        <v>0</v>
      </c>
      <c r="CO1555" s="181">
        <v>140</v>
      </c>
      <c r="CP1555" s="187">
        <v>0</v>
      </c>
      <c r="CQ1555" s="173">
        <v>0</v>
      </c>
      <c r="CR1555" s="173">
        <v>0.28865979381443302</v>
      </c>
      <c r="CS1555" s="173"/>
      <c r="CT1555" s="173"/>
      <c r="CU1555" s="253">
        <v>2791</v>
      </c>
      <c r="CV1555" s="220"/>
      <c r="CW1555" s="254">
        <f t="shared" si="168"/>
        <v>140</v>
      </c>
      <c r="CX1555" s="15">
        <f t="shared" si="169"/>
        <v>0</v>
      </c>
      <c r="CY1555" s="241">
        <f t="shared" si="170"/>
        <v>0</v>
      </c>
      <c r="CZ1555" s="241" t="str">
        <f>IFERROR(ROUND(CY1555/#REF!,1),"")</f>
        <v/>
      </c>
      <c r="DA1555" s="254">
        <f t="shared" si="171"/>
        <v>140</v>
      </c>
      <c r="DB1555" s="246">
        <f t="shared" si="172"/>
        <v>0</v>
      </c>
      <c r="DC1555" s="195"/>
      <c r="DD1555" s="15" t="str">
        <f>IFERROR(#REF!-AO1555,"")</f>
        <v/>
      </c>
      <c r="DE1555" s="195"/>
      <c r="DF1555" s="266" t="str">
        <f>IFERROR(#REF!-L1555,"")</f>
        <v/>
      </c>
      <c r="DG1555" s="228" t="e">
        <f>IF(#REF!&gt;AP1555,0,1)</f>
        <v>#REF!</v>
      </c>
      <c r="DH1555" s="228">
        <f t="shared" si="173"/>
        <v>0</v>
      </c>
      <c r="DI1555" s="228">
        <f t="shared" si="174"/>
        <v>1</v>
      </c>
    </row>
    <row r="1556" spans="1:113" ht="20.25" customHeight="1" x14ac:dyDescent="0.2">
      <c r="A1556">
        <v>2022</v>
      </c>
      <c r="B1556">
        <v>3</v>
      </c>
      <c r="C1556" s="261">
        <v>44628</v>
      </c>
      <c r="D1556">
        <v>212</v>
      </c>
      <c r="E1556">
        <v>178</v>
      </c>
      <c r="F1556">
        <v>6</v>
      </c>
      <c r="G1556" s="194" t="s">
        <v>510</v>
      </c>
      <c r="H1556" s="241" t="s">
        <v>511</v>
      </c>
      <c r="I1556" s="241" t="s">
        <v>169</v>
      </c>
      <c r="J1556" s="241">
        <v>2</v>
      </c>
      <c r="K1556" s="241">
        <v>2</v>
      </c>
      <c r="L1556" s="262">
        <v>50</v>
      </c>
      <c r="M1556" s="263">
        <v>46</v>
      </c>
      <c r="N1556" s="264">
        <v>53</v>
      </c>
      <c r="O1556" s="190"/>
      <c r="P1556" s="190"/>
      <c r="Q1556" s="190"/>
      <c r="R1556" s="190"/>
      <c r="S1556" s="190"/>
      <c r="T1556" s="190"/>
      <c r="U1556" s="190"/>
      <c r="V1556" s="190"/>
      <c r="W1556" s="190"/>
      <c r="X1556" s="190"/>
      <c r="Y1556" s="172"/>
      <c r="Z1556" s="172"/>
      <c r="AA1556" s="190"/>
      <c r="AB1556" s="190"/>
      <c r="AC1556" s="190"/>
      <c r="AD1556" s="190"/>
      <c r="AE1556" s="190"/>
      <c r="AF1556" s="190"/>
      <c r="AG1556" s="190"/>
      <c r="AH1556" s="190"/>
      <c r="AI1556" s="190"/>
      <c r="AJ1556" s="190"/>
      <c r="AK1556" s="172"/>
      <c r="AL1556" s="172"/>
      <c r="AM1556" s="265"/>
      <c r="AN1556" s="265"/>
      <c r="AO1556" s="183">
        <v>60</v>
      </c>
      <c r="AP1556" s="184">
        <v>120</v>
      </c>
      <c r="AQ1556" s="182"/>
      <c r="AR1556" s="182"/>
      <c r="AS1556" s="182"/>
      <c r="AT1556" s="182"/>
      <c r="AU1556" s="182">
        <v>140</v>
      </c>
      <c r="AV1556" s="182"/>
      <c r="AW1556" s="182"/>
      <c r="AX1556" s="182"/>
      <c r="AY1556" s="182"/>
      <c r="AZ1556" s="182"/>
      <c r="BA1556" s="182"/>
      <c r="BB1556" s="182"/>
      <c r="BC1556" s="182"/>
      <c r="BD1556" s="182"/>
      <c r="BE1556" s="182"/>
      <c r="BF1556" s="182"/>
      <c r="BG1556" s="182"/>
      <c r="BH1556" s="182"/>
      <c r="BI1556" s="182"/>
      <c r="BJ1556" s="182"/>
      <c r="BK1556" s="182"/>
      <c r="BL1556" s="182"/>
      <c r="BM1556" s="182"/>
      <c r="BN1556" s="182"/>
      <c r="BO1556" s="182"/>
      <c r="BP1556" s="182"/>
      <c r="BQ1556" s="228" t="s">
        <v>180</v>
      </c>
      <c r="BR1556" s="228" t="s">
        <v>266</v>
      </c>
      <c r="BS1556" s="228" t="s">
        <v>512</v>
      </c>
      <c r="BT1556" s="228"/>
      <c r="BU1556" s="228">
        <v>10</v>
      </c>
      <c r="BV1556" s="228" t="s">
        <v>509</v>
      </c>
      <c r="BW1556" s="228" t="s">
        <v>173</v>
      </c>
      <c r="BX1556" s="186">
        <v>0</v>
      </c>
      <c r="BY1556" s="182">
        <v>0</v>
      </c>
      <c r="BZ1556" s="182">
        <v>0</v>
      </c>
      <c r="CA1556" s="182">
        <v>140</v>
      </c>
      <c r="CB1556" s="182">
        <v>0</v>
      </c>
      <c r="CC1556" s="182">
        <v>0</v>
      </c>
      <c r="CD1556" s="182">
        <v>0</v>
      </c>
      <c r="CE1556" s="228">
        <v>0</v>
      </c>
      <c r="CF1556" s="228">
        <v>0</v>
      </c>
      <c r="CG1556" s="113">
        <v>0</v>
      </c>
      <c r="CH1556" s="113">
        <v>0</v>
      </c>
      <c r="CI1556" s="113">
        <v>0</v>
      </c>
      <c r="CJ1556" s="113">
        <v>0</v>
      </c>
      <c r="CK1556" s="113">
        <v>0</v>
      </c>
      <c r="CL1556" s="113">
        <v>0</v>
      </c>
      <c r="CM1556" s="113">
        <v>0</v>
      </c>
      <c r="CN1556" s="185">
        <v>0</v>
      </c>
      <c r="CO1556" s="181">
        <v>140</v>
      </c>
      <c r="CP1556" s="187">
        <v>0</v>
      </c>
      <c r="CQ1556" s="173">
        <v>0</v>
      </c>
      <c r="CR1556" s="173">
        <v>2.8</v>
      </c>
      <c r="CS1556" s="173"/>
      <c r="CT1556" s="173"/>
      <c r="CU1556" s="253">
        <v>2791</v>
      </c>
      <c r="CV1556" s="220"/>
      <c r="CW1556" s="254">
        <f t="shared" si="168"/>
        <v>140</v>
      </c>
      <c r="CX1556" s="15">
        <f t="shared" si="169"/>
        <v>0</v>
      </c>
      <c r="CY1556" s="241">
        <f t="shared" si="170"/>
        <v>0</v>
      </c>
      <c r="CZ1556" s="241" t="str">
        <f>IFERROR(ROUND(CY1556/#REF!,1),"")</f>
        <v/>
      </c>
      <c r="DA1556" s="254">
        <f t="shared" si="171"/>
        <v>140</v>
      </c>
      <c r="DB1556" s="246">
        <f t="shared" si="172"/>
        <v>0</v>
      </c>
      <c r="DC1556" s="195"/>
      <c r="DD1556" s="15" t="str">
        <f>IFERROR(#REF!-AO1556,"")</f>
        <v/>
      </c>
      <c r="DE1556" s="195"/>
      <c r="DF1556" s="266" t="str">
        <f>IFERROR(#REF!-L1556,"")</f>
        <v/>
      </c>
      <c r="DG1556" s="228" t="e">
        <f>IF(#REF!&gt;AP1556,0,1)</f>
        <v>#REF!</v>
      </c>
      <c r="DH1556" s="228">
        <f t="shared" si="173"/>
        <v>0</v>
      </c>
      <c r="DI1556" s="228">
        <f t="shared" si="174"/>
        <v>1</v>
      </c>
    </row>
    <row r="1557" spans="1:113" ht="20.25" customHeight="1" x14ac:dyDescent="0.2">
      <c r="A1557">
        <v>2022</v>
      </c>
      <c r="B1557">
        <v>3</v>
      </c>
      <c r="C1557" s="261">
        <v>44628</v>
      </c>
      <c r="D1557">
        <v>380</v>
      </c>
      <c r="E1557">
        <v>443</v>
      </c>
      <c r="F1557">
        <v>6</v>
      </c>
      <c r="G1557" s="194" t="s">
        <v>523</v>
      </c>
      <c r="H1557" s="241" t="s">
        <v>524</v>
      </c>
      <c r="I1557" s="241" t="s">
        <v>169</v>
      </c>
      <c r="J1557" s="241">
        <v>4</v>
      </c>
      <c r="K1557" s="241">
        <v>2</v>
      </c>
      <c r="L1557" s="262">
        <v>184</v>
      </c>
      <c r="M1557" s="263">
        <v>177</v>
      </c>
      <c r="N1557" s="264">
        <v>195</v>
      </c>
      <c r="O1557" s="190">
        <v>316</v>
      </c>
      <c r="P1557" s="190"/>
      <c r="Q1557" s="190"/>
      <c r="R1557" s="190"/>
      <c r="S1557" s="190"/>
      <c r="T1557" s="190">
        <v>191</v>
      </c>
      <c r="U1557" s="190"/>
      <c r="V1557" s="190"/>
      <c r="W1557" s="190"/>
      <c r="X1557" s="190"/>
      <c r="Y1557" s="172"/>
      <c r="Z1557" s="172"/>
      <c r="AA1557" s="190"/>
      <c r="AB1557" s="190"/>
      <c r="AC1557" s="190">
        <v>297</v>
      </c>
      <c r="AD1557" s="190">
        <v>282</v>
      </c>
      <c r="AE1557" s="190">
        <v>307</v>
      </c>
      <c r="AF1557" s="190"/>
      <c r="AG1557" s="190"/>
      <c r="AH1557" s="190">
        <v>198</v>
      </c>
      <c r="AI1557" s="190">
        <v>190</v>
      </c>
      <c r="AJ1557" s="190">
        <v>194</v>
      </c>
      <c r="AK1557" s="172"/>
      <c r="AL1557" s="172"/>
      <c r="AM1557" s="265">
        <v>300.5</v>
      </c>
      <c r="AN1557" s="265">
        <v>193.25</v>
      </c>
      <c r="AO1557" s="183">
        <v>90</v>
      </c>
      <c r="AP1557" s="184">
        <v>160</v>
      </c>
      <c r="AQ1557" s="182"/>
      <c r="AR1557" s="182"/>
      <c r="AS1557" s="182"/>
      <c r="AT1557" s="182"/>
      <c r="AU1557" s="182"/>
      <c r="AV1557" s="182"/>
      <c r="AW1557" s="182"/>
      <c r="AX1557" s="182"/>
      <c r="AY1557" s="182"/>
      <c r="AZ1557" s="182"/>
      <c r="BA1557" s="182"/>
      <c r="BB1557" s="182"/>
      <c r="BC1557" s="182"/>
      <c r="BD1557" s="182"/>
      <c r="BE1557" s="182"/>
      <c r="BF1557" s="182"/>
      <c r="BG1557" s="182"/>
      <c r="BH1557" s="182"/>
      <c r="BI1557" s="182"/>
      <c r="BJ1557" s="182"/>
      <c r="BK1557" s="182"/>
      <c r="BL1557" s="182"/>
      <c r="BM1557" s="182"/>
      <c r="BN1557" s="182"/>
      <c r="BO1557" s="182"/>
      <c r="BP1557" s="182"/>
      <c r="BQ1557" s="228" t="s">
        <v>434</v>
      </c>
      <c r="BR1557" s="228" t="s">
        <v>435</v>
      </c>
      <c r="BS1557" s="228"/>
      <c r="BT1557" s="228"/>
      <c r="BU1557" s="228">
        <v>10</v>
      </c>
      <c r="BV1557" s="228" t="s">
        <v>525</v>
      </c>
      <c r="BW1557" s="228" t="s">
        <v>173</v>
      </c>
      <c r="BX1557" s="186">
        <v>0</v>
      </c>
      <c r="BY1557" s="182">
        <v>0</v>
      </c>
      <c r="BZ1557" s="182">
        <v>0</v>
      </c>
      <c r="CA1557" s="182">
        <v>0</v>
      </c>
      <c r="CB1557" s="182">
        <v>0</v>
      </c>
      <c r="CC1557" s="182">
        <v>0</v>
      </c>
      <c r="CD1557" s="182">
        <v>0</v>
      </c>
      <c r="CE1557" s="228">
        <v>0</v>
      </c>
      <c r="CF1557" s="228">
        <v>0</v>
      </c>
      <c r="CG1557" s="113">
        <v>0</v>
      </c>
      <c r="CH1557" s="113">
        <v>0</v>
      </c>
      <c r="CI1557" s="113">
        <v>0</v>
      </c>
      <c r="CJ1557" s="113">
        <v>0</v>
      </c>
      <c r="CK1557" s="113">
        <v>0</v>
      </c>
      <c r="CL1557" s="113">
        <v>0</v>
      </c>
      <c r="CM1557" s="113">
        <v>0</v>
      </c>
      <c r="CN1557" s="185">
        <v>0</v>
      </c>
      <c r="CO1557" s="181">
        <v>0</v>
      </c>
      <c r="CP1557" s="187"/>
      <c r="CQ1557" s="173">
        <v>0</v>
      </c>
      <c r="CR1557" s="173">
        <v>0</v>
      </c>
      <c r="CS1557" s="173">
        <v>0</v>
      </c>
      <c r="CT1557" s="173">
        <v>0</v>
      </c>
      <c r="CU1557" s="253">
        <v>2791</v>
      </c>
      <c r="CV1557" s="220">
        <v>-1</v>
      </c>
      <c r="CW1557" s="254">
        <f t="shared" si="168"/>
        <v>0</v>
      </c>
      <c r="CX1557" s="15">
        <f t="shared" si="169"/>
        <v>0</v>
      </c>
      <c r="CY1557" s="241">
        <f t="shared" si="170"/>
        <v>0</v>
      </c>
      <c r="CZ1557" s="241" t="str">
        <f>IFERROR(ROUND(CY1557/#REF!,1),"")</f>
        <v/>
      </c>
      <c r="DA1557" s="254">
        <f t="shared" si="171"/>
        <v>0</v>
      </c>
      <c r="DB1557" s="246" t="str">
        <f t="shared" si="172"/>
        <v/>
      </c>
      <c r="DC1557" s="195"/>
      <c r="DD1557" s="15" t="str">
        <f>IFERROR(#REF!-AO1557,"")</f>
        <v/>
      </c>
      <c r="DE1557" s="195"/>
      <c r="DF1557" s="266" t="str">
        <f>IFERROR(#REF!-L1557,"")</f>
        <v/>
      </c>
      <c r="DG1557" s="228" t="e">
        <f>IF(#REF!&gt;AP1557,0,1)</f>
        <v>#REF!</v>
      </c>
      <c r="DH1557" s="228">
        <f t="shared" si="173"/>
        <v>1</v>
      </c>
      <c r="DI1557" s="228">
        <f t="shared" si="174"/>
        <v>1</v>
      </c>
    </row>
    <row r="1558" spans="1:113" ht="20.25" customHeight="1" x14ac:dyDescent="0.2">
      <c r="A1558">
        <v>2022</v>
      </c>
      <c r="B1558">
        <v>3</v>
      </c>
      <c r="C1558" s="261">
        <v>44628</v>
      </c>
      <c r="D1558">
        <v>380</v>
      </c>
      <c r="E1558">
        <v>444</v>
      </c>
      <c r="F1558">
        <v>6</v>
      </c>
      <c r="G1558" s="194" t="s">
        <v>526</v>
      </c>
      <c r="H1558" s="241" t="s">
        <v>527</v>
      </c>
      <c r="I1558" s="241" t="s">
        <v>169</v>
      </c>
      <c r="J1558" s="241">
        <v>4</v>
      </c>
      <c r="K1558" s="241">
        <v>2</v>
      </c>
      <c r="L1558" s="262">
        <v>166</v>
      </c>
      <c r="M1558" s="263">
        <v>159</v>
      </c>
      <c r="N1558" s="264">
        <v>175</v>
      </c>
      <c r="O1558" s="190">
        <v>232</v>
      </c>
      <c r="P1558" s="190"/>
      <c r="Q1558" s="190"/>
      <c r="R1558" s="190"/>
      <c r="S1558" s="190"/>
      <c r="T1558" s="190">
        <v>163</v>
      </c>
      <c r="U1558" s="190"/>
      <c r="V1558" s="190"/>
      <c r="W1558" s="190"/>
      <c r="X1558" s="190"/>
      <c r="Y1558" s="172"/>
      <c r="Z1558" s="172"/>
      <c r="AA1558" s="190"/>
      <c r="AB1558" s="190"/>
      <c r="AC1558" s="190">
        <v>260</v>
      </c>
      <c r="AD1558" s="190">
        <v>251</v>
      </c>
      <c r="AE1558" s="190">
        <v>270</v>
      </c>
      <c r="AF1558" s="190"/>
      <c r="AG1558" s="190"/>
      <c r="AH1558" s="190">
        <v>180</v>
      </c>
      <c r="AI1558" s="190">
        <v>175</v>
      </c>
      <c r="AJ1558" s="190">
        <v>178</v>
      </c>
      <c r="AK1558" s="172"/>
      <c r="AL1558" s="172"/>
      <c r="AM1558" s="265">
        <v>253.25</v>
      </c>
      <c r="AN1558" s="265">
        <v>174</v>
      </c>
      <c r="AO1558" s="183">
        <v>90</v>
      </c>
      <c r="AP1558" s="184">
        <v>160</v>
      </c>
      <c r="AQ1558" s="182"/>
      <c r="AR1558" s="182"/>
      <c r="AS1558" s="182"/>
      <c r="AT1558" s="182"/>
      <c r="AU1558" s="182">
        <v>900</v>
      </c>
      <c r="AV1558" s="182">
        <v>10</v>
      </c>
      <c r="AW1558" s="182">
        <v>10</v>
      </c>
      <c r="AX1558" s="182">
        <v>4</v>
      </c>
      <c r="AY1558" s="182"/>
      <c r="AZ1558" s="182"/>
      <c r="BA1558" s="182"/>
      <c r="BB1558" s="182"/>
      <c r="BC1558" s="182"/>
      <c r="BD1558" s="182"/>
      <c r="BE1558" s="182"/>
      <c r="BF1558" s="182"/>
      <c r="BG1558" s="182"/>
      <c r="BH1558" s="182"/>
      <c r="BI1558" s="182"/>
      <c r="BJ1558" s="182"/>
      <c r="BK1558" s="182"/>
      <c r="BL1558" s="182"/>
      <c r="BM1558" s="182"/>
      <c r="BN1558" s="182"/>
      <c r="BO1558" s="182"/>
      <c r="BP1558" s="182"/>
      <c r="BQ1558" s="228" t="s">
        <v>434</v>
      </c>
      <c r="BR1558" s="228" t="s">
        <v>435</v>
      </c>
      <c r="BS1558" s="228"/>
      <c r="BT1558" s="228"/>
      <c r="BU1558" s="228">
        <v>10</v>
      </c>
      <c r="BV1558" s="228" t="s">
        <v>525</v>
      </c>
      <c r="BW1558" s="228" t="s">
        <v>173</v>
      </c>
      <c r="BX1558" s="186">
        <v>0</v>
      </c>
      <c r="BY1558" s="182">
        <v>24</v>
      </c>
      <c r="BZ1558" s="182">
        <v>12</v>
      </c>
      <c r="CA1558" s="182">
        <v>912</v>
      </c>
      <c r="CB1558" s="182">
        <v>0</v>
      </c>
      <c r="CC1558" s="182">
        <v>0</v>
      </c>
      <c r="CD1558" s="182">
        <v>0</v>
      </c>
      <c r="CE1558" s="228">
        <v>5</v>
      </c>
      <c r="CF1558" s="228">
        <v>5</v>
      </c>
      <c r="CG1558" s="113">
        <v>2</v>
      </c>
      <c r="CH1558" s="113">
        <v>0</v>
      </c>
      <c r="CI1558" s="113">
        <v>0</v>
      </c>
      <c r="CJ1558" s="113">
        <v>0</v>
      </c>
      <c r="CK1558" s="113">
        <v>0</v>
      </c>
      <c r="CL1558" s="113">
        <v>0</v>
      </c>
      <c r="CM1558" s="113">
        <v>0</v>
      </c>
      <c r="CN1558" s="185">
        <v>12</v>
      </c>
      <c r="CO1558" s="181">
        <v>912</v>
      </c>
      <c r="CP1558" s="187">
        <v>1.3157894736842099E-2</v>
      </c>
      <c r="CQ1558" s="173">
        <v>7.2289156626506021E-2</v>
      </c>
      <c r="CR1558" s="173">
        <v>5.4939759036144578</v>
      </c>
      <c r="CS1558" s="173">
        <v>6.8965517241379309E-2</v>
      </c>
      <c r="CT1558" s="173">
        <v>5.2413793103448274</v>
      </c>
      <c r="CU1558" s="253">
        <v>2791</v>
      </c>
      <c r="CV1558" s="220">
        <v>-1</v>
      </c>
      <c r="CW1558" s="254">
        <f t="shared" si="168"/>
        <v>900</v>
      </c>
      <c r="CX1558" s="15">
        <f t="shared" si="169"/>
        <v>24</v>
      </c>
      <c r="CY1558" s="241">
        <f t="shared" si="170"/>
        <v>12</v>
      </c>
      <c r="CZ1558" s="241" t="str">
        <f>IFERROR(ROUND(CY1558/#REF!,1),"")</f>
        <v/>
      </c>
      <c r="DA1558" s="254">
        <f t="shared" si="171"/>
        <v>912</v>
      </c>
      <c r="DB1558" s="246">
        <f t="shared" si="172"/>
        <v>1.3157894736842105E-2</v>
      </c>
      <c r="DC1558" s="195"/>
      <c r="DD1558" s="15" t="str">
        <f>IFERROR(#REF!-AO1558,"")</f>
        <v/>
      </c>
      <c r="DE1558" s="195"/>
      <c r="DF1558" s="266" t="str">
        <f>IFERROR(#REF!-L1558,"")</f>
        <v/>
      </c>
      <c r="DG1558" s="228" t="e">
        <f>IF(#REF!&gt;AP1558,0,1)</f>
        <v>#REF!</v>
      </c>
      <c r="DH1558" s="228">
        <f t="shared" si="173"/>
        <v>1</v>
      </c>
      <c r="DI1558" s="228">
        <f t="shared" si="174"/>
        <v>1</v>
      </c>
    </row>
    <row r="1559" spans="1:113" ht="20.25" customHeight="1" x14ac:dyDescent="0.2">
      <c r="A1559">
        <v>2022</v>
      </c>
      <c r="B1559">
        <v>3</v>
      </c>
      <c r="C1559" s="261">
        <v>44628</v>
      </c>
      <c r="D1559">
        <v>383</v>
      </c>
      <c r="E1559">
        <v>550</v>
      </c>
      <c r="F1559">
        <v>6</v>
      </c>
      <c r="G1559" s="194" t="s">
        <v>437</v>
      </c>
      <c r="H1559" s="241" t="s">
        <v>438</v>
      </c>
      <c r="I1559" s="241" t="s">
        <v>169</v>
      </c>
      <c r="J1559" s="241">
        <v>3</v>
      </c>
      <c r="K1559" s="241">
        <v>1</v>
      </c>
      <c r="L1559" s="262">
        <v>35</v>
      </c>
      <c r="M1559" s="263">
        <v>32</v>
      </c>
      <c r="N1559" s="264">
        <v>38</v>
      </c>
      <c r="O1559" s="190">
        <v>70</v>
      </c>
      <c r="P1559" s="190"/>
      <c r="Q1559" s="190"/>
      <c r="R1559" s="190"/>
      <c r="S1559" s="190"/>
      <c r="T1559" s="190">
        <v>30</v>
      </c>
      <c r="U1559" s="190"/>
      <c r="V1559" s="190"/>
      <c r="W1559" s="190"/>
      <c r="X1559" s="190"/>
      <c r="Y1559" s="172">
        <v>94</v>
      </c>
      <c r="Z1559" s="172"/>
      <c r="AA1559" s="190"/>
      <c r="AB1559" s="190"/>
      <c r="AC1559" s="190"/>
      <c r="AD1559" s="190"/>
      <c r="AE1559" s="190"/>
      <c r="AF1559" s="190"/>
      <c r="AG1559" s="190"/>
      <c r="AH1559" s="190"/>
      <c r="AI1559" s="190"/>
      <c r="AJ1559" s="190"/>
      <c r="AK1559" s="172"/>
      <c r="AL1559" s="172"/>
      <c r="AM1559" s="265">
        <v>70</v>
      </c>
      <c r="AN1559" s="265">
        <v>30</v>
      </c>
      <c r="AO1559" s="183">
        <v>114</v>
      </c>
      <c r="AP1559" s="184">
        <v>95</v>
      </c>
      <c r="AQ1559" s="182">
        <v>114.8936170212766</v>
      </c>
      <c r="AR1559" s="182">
        <v>94</v>
      </c>
      <c r="AS1559" s="182"/>
      <c r="AT1559" s="182"/>
      <c r="AU1559" s="182">
        <v>2160</v>
      </c>
      <c r="AV1559" s="182">
        <v>3</v>
      </c>
      <c r="AW1559" s="182">
        <v>3</v>
      </c>
      <c r="AX1559" s="182">
        <v>3</v>
      </c>
      <c r="AY1559" s="182"/>
      <c r="AZ1559" s="182"/>
      <c r="BA1559" s="182"/>
      <c r="BB1559" s="182"/>
      <c r="BC1559" s="182"/>
      <c r="BD1559" s="182"/>
      <c r="BE1559" s="182"/>
      <c r="BF1559" s="182"/>
      <c r="BG1559" s="182"/>
      <c r="BH1559" s="182"/>
      <c r="BI1559" s="182"/>
      <c r="BJ1559" s="182"/>
      <c r="BK1559" s="182"/>
      <c r="BL1559" s="182"/>
      <c r="BM1559" s="182"/>
      <c r="BN1559" s="182"/>
      <c r="BO1559" s="182"/>
      <c r="BP1559" s="182"/>
      <c r="BQ1559" s="228" t="s">
        <v>185</v>
      </c>
      <c r="BR1559" s="228" t="s">
        <v>186</v>
      </c>
      <c r="BS1559" s="228" t="s">
        <v>439</v>
      </c>
      <c r="BT1559" s="228" t="s">
        <v>188</v>
      </c>
      <c r="BU1559" s="228">
        <v>10</v>
      </c>
      <c r="BV1559" s="228" t="s">
        <v>437</v>
      </c>
      <c r="BW1559" s="228" t="s">
        <v>173</v>
      </c>
      <c r="BX1559" s="186">
        <v>0</v>
      </c>
      <c r="BY1559" s="182">
        <v>9</v>
      </c>
      <c r="BZ1559" s="182">
        <v>9</v>
      </c>
      <c r="CA1559" s="182">
        <v>2169</v>
      </c>
      <c r="CB1559" s="182">
        <v>0</v>
      </c>
      <c r="CC1559" s="182">
        <v>0</v>
      </c>
      <c r="CD1559" s="182">
        <v>0</v>
      </c>
      <c r="CE1559" s="228">
        <v>3</v>
      </c>
      <c r="CF1559" s="228">
        <v>3</v>
      </c>
      <c r="CG1559" s="113">
        <v>3</v>
      </c>
      <c r="CH1559" s="113">
        <v>0</v>
      </c>
      <c r="CI1559" s="113">
        <v>0</v>
      </c>
      <c r="CJ1559" s="113">
        <v>0</v>
      </c>
      <c r="CK1559" s="113">
        <v>0</v>
      </c>
      <c r="CL1559" s="113">
        <v>0</v>
      </c>
      <c r="CM1559" s="113">
        <v>0</v>
      </c>
      <c r="CN1559" s="185">
        <v>9</v>
      </c>
      <c r="CO1559" s="181">
        <v>2169</v>
      </c>
      <c r="CP1559" s="187">
        <v>4.1493775933609959E-3</v>
      </c>
      <c r="CQ1559" s="173">
        <v>0.25714285714285712</v>
      </c>
      <c r="CR1559" s="173">
        <v>61.971428571428568</v>
      </c>
      <c r="CS1559" s="173">
        <v>0.3</v>
      </c>
      <c r="CT1559" s="173">
        <v>72.3</v>
      </c>
      <c r="CU1559" s="253">
        <v>2791</v>
      </c>
      <c r="CV1559" s="220">
        <v>-1</v>
      </c>
      <c r="CW1559" s="254">
        <f t="shared" si="168"/>
        <v>2160</v>
      </c>
      <c r="CX1559" s="15">
        <f t="shared" si="169"/>
        <v>9</v>
      </c>
      <c r="CY1559" s="241">
        <f t="shared" si="170"/>
        <v>9</v>
      </c>
      <c r="CZ1559" s="241" t="str">
        <f>IFERROR(ROUND(CY1559/#REF!,1),"")</f>
        <v/>
      </c>
      <c r="DA1559" s="254">
        <f t="shared" si="171"/>
        <v>2169</v>
      </c>
      <c r="DB1559" s="246">
        <f t="shared" si="172"/>
        <v>4.1493775933609959E-3</v>
      </c>
      <c r="DC1559" s="195"/>
      <c r="DD1559" s="15" t="str">
        <f>IFERROR(#REF!-AO1559,"")</f>
        <v/>
      </c>
      <c r="DE1559" s="195"/>
      <c r="DF1559" s="266" t="str">
        <f>IFERROR(#REF!-L1559,"")</f>
        <v/>
      </c>
      <c r="DG1559" s="228" t="e">
        <f>IF(#REF!&gt;AP1559,0,1)</f>
        <v>#REF!</v>
      </c>
      <c r="DH1559" s="228">
        <f t="shared" si="173"/>
        <v>0</v>
      </c>
      <c r="DI1559" s="228">
        <f t="shared" si="174"/>
        <v>1</v>
      </c>
    </row>
    <row r="1560" spans="1:113" ht="20.25" customHeight="1" x14ac:dyDescent="0.2">
      <c r="A1560">
        <v>2022</v>
      </c>
      <c r="B1560">
        <v>3</v>
      </c>
      <c r="C1560" s="261">
        <v>44628</v>
      </c>
      <c r="D1560">
        <v>18</v>
      </c>
      <c r="E1560">
        <v>49</v>
      </c>
      <c r="F1560">
        <v>7</v>
      </c>
      <c r="G1560" s="194" t="s">
        <v>330</v>
      </c>
      <c r="H1560" s="241" t="s">
        <v>331</v>
      </c>
      <c r="I1560" s="241" t="s">
        <v>246</v>
      </c>
      <c r="J1560" s="241">
        <v>2</v>
      </c>
      <c r="K1560" s="241">
        <v>3</v>
      </c>
      <c r="L1560" s="262">
        <v>100</v>
      </c>
      <c r="M1560" s="263">
        <v>95</v>
      </c>
      <c r="N1560" s="264">
        <v>104</v>
      </c>
      <c r="O1560" s="190">
        <v>144</v>
      </c>
      <c r="P1560" s="190"/>
      <c r="Q1560" s="190"/>
      <c r="R1560" s="190"/>
      <c r="S1560" s="190"/>
      <c r="T1560" s="190">
        <v>108</v>
      </c>
      <c r="U1560" s="190"/>
      <c r="V1560" s="190"/>
      <c r="W1560" s="190"/>
      <c r="X1560" s="190"/>
      <c r="Y1560" s="172"/>
      <c r="Z1560" s="172"/>
      <c r="AA1560" s="190"/>
      <c r="AB1560" s="190"/>
      <c r="AC1560" s="190">
        <v>136</v>
      </c>
      <c r="AD1560" s="190">
        <v>140</v>
      </c>
      <c r="AE1560" s="190">
        <v>124</v>
      </c>
      <c r="AF1560" s="190"/>
      <c r="AG1560" s="190"/>
      <c r="AH1560" s="190">
        <v>99</v>
      </c>
      <c r="AI1560" s="190">
        <v>102</v>
      </c>
      <c r="AJ1560" s="190">
        <v>96</v>
      </c>
      <c r="AK1560" s="172"/>
      <c r="AL1560" s="172"/>
      <c r="AM1560" s="265">
        <v>136</v>
      </c>
      <c r="AN1560" s="265">
        <v>101.25</v>
      </c>
      <c r="AO1560" s="183">
        <v>101</v>
      </c>
      <c r="AP1560" s="184">
        <v>107</v>
      </c>
      <c r="AQ1560" s="182"/>
      <c r="AR1560" s="182"/>
      <c r="AS1560" s="182"/>
      <c r="AT1560" s="182"/>
      <c r="AU1560" s="182">
        <v>1092</v>
      </c>
      <c r="AV1560" s="182">
        <v>3</v>
      </c>
      <c r="AW1560" s="182">
        <v>2</v>
      </c>
      <c r="AX1560" s="182">
        <v>3</v>
      </c>
      <c r="AY1560" s="182"/>
      <c r="AZ1560" s="182"/>
      <c r="BA1560" s="182"/>
      <c r="BB1560" s="182"/>
      <c r="BC1560" s="182"/>
      <c r="BD1560" s="182"/>
      <c r="BE1560" s="182"/>
      <c r="BF1560" s="182"/>
      <c r="BG1560" s="182">
        <v>1260</v>
      </c>
      <c r="BH1560" s="182"/>
      <c r="BI1560" s="182">
        <v>2</v>
      </c>
      <c r="BJ1560" s="182">
        <v>7</v>
      </c>
      <c r="BK1560" s="182"/>
      <c r="BL1560" s="182"/>
      <c r="BM1560" s="182"/>
      <c r="BN1560" s="182"/>
      <c r="BO1560" s="182"/>
      <c r="BP1560" s="182"/>
      <c r="BQ1560" s="228" t="s">
        <v>185</v>
      </c>
      <c r="BR1560" s="228" t="s">
        <v>247</v>
      </c>
      <c r="BS1560" s="228" t="s">
        <v>332</v>
      </c>
      <c r="BT1560" s="228" t="s">
        <v>249</v>
      </c>
      <c r="BU1560" s="228">
        <v>10</v>
      </c>
      <c r="BV1560" s="228" t="s">
        <v>333</v>
      </c>
      <c r="BW1560" s="228" t="s">
        <v>173</v>
      </c>
      <c r="BX1560" s="186">
        <v>0</v>
      </c>
      <c r="BY1560" s="182">
        <v>8</v>
      </c>
      <c r="BZ1560" s="182">
        <v>2.666666666666667</v>
      </c>
      <c r="CA1560" s="182">
        <v>1094</v>
      </c>
      <c r="CB1560" s="182">
        <v>9</v>
      </c>
      <c r="CC1560" s="182">
        <v>3</v>
      </c>
      <c r="CD1560" s="182">
        <v>1263</v>
      </c>
      <c r="CE1560" s="228">
        <v>1</v>
      </c>
      <c r="CF1560" s="228">
        <v>1</v>
      </c>
      <c r="CG1560" s="113">
        <v>3</v>
      </c>
      <c r="CH1560" s="113">
        <v>0</v>
      </c>
      <c r="CI1560" s="113">
        <v>0</v>
      </c>
      <c r="CJ1560" s="113">
        <v>0</v>
      </c>
      <c r="CK1560" s="113">
        <v>0</v>
      </c>
      <c r="CL1560" s="113">
        <v>0</v>
      </c>
      <c r="CM1560" s="113">
        <v>0</v>
      </c>
      <c r="CN1560" s="185">
        <v>5.6666666666666661</v>
      </c>
      <c r="CO1560" s="181">
        <v>2357</v>
      </c>
      <c r="CP1560" s="187">
        <v>2.4041861122896329E-3</v>
      </c>
      <c r="CQ1560" s="173">
        <v>5.6666666666666657E-2</v>
      </c>
      <c r="CR1560" s="173">
        <v>23.57</v>
      </c>
      <c r="CS1560" s="173">
        <v>5.5967078189300412E-2</v>
      </c>
      <c r="CT1560" s="173">
        <v>23.279012345679011</v>
      </c>
      <c r="CU1560" s="253">
        <v>2791</v>
      </c>
      <c r="CV1560" s="220">
        <v>-1</v>
      </c>
      <c r="CW1560" s="254">
        <f t="shared" si="168"/>
        <v>2352</v>
      </c>
      <c r="CX1560" s="15">
        <f t="shared" si="169"/>
        <v>17</v>
      </c>
      <c r="CY1560" s="241">
        <f t="shared" si="170"/>
        <v>6</v>
      </c>
      <c r="CZ1560" s="241" t="str">
        <f>IFERROR(ROUND(CY1560/#REF!,1),"")</f>
        <v/>
      </c>
      <c r="DA1560" s="254">
        <f t="shared" si="171"/>
        <v>2358</v>
      </c>
      <c r="DB1560" s="246">
        <f t="shared" si="172"/>
        <v>2.5445292620865142E-3</v>
      </c>
      <c r="DC1560" s="195"/>
      <c r="DD1560" s="15" t="str">
        <f>IFERROR(#REF!-AO1560,"")</f>
        <v/>
      </c>
      <c r="DE1560" s="195"/>
      <c r="DF1560" s="266" t="str">
        <f>IFERROR(#REF!-L1560,"")</f>
        <v/>
      </c>
      <c r="DG1560" s="228" t="e">
        <f>IF(#REF!&gt;AP1560,0,1)</f>
        <v>#REF!</v>
      </c>
      <c r="DH1560" s="228">
        <f t="shared" si="173"/>
        <v>1</v>
      </c>
      <c r="DI1560" s="228">
        <f t="shared" si="174"/>
        <v>1</v>
      </c>
    </row>
    <row r="1561" spans="1:113" ht="20.25" customHeight="1" x14ac:dyDescent="0.2">
      <c r="A1561">
        <v>2022</v>
      </c>
      <c r="B1561">
        <v>3</v>
      </c>
      <c r="C1561" s="261">
        <v>44628</v>
      </c>
      <c r="D1561">
        <v>18</v>
      </c>
      <c r="E1561">
        <v>50</v>
      </c>
      <c r="F1561">
        <v>7</v>
      </c>
      <c r="G1561" s="194" t="s">
        <v>334</v>
      </c>
      <c r="H1561" s="241" t="s">
        <v>335</v>
      </c>
      <c r="I1561" s="241" t="s">
        <v>246</v>
      </c>
      <c r="J1561" s="241">
        <v>2</v>
      </c>
      <c r="K1561" s="241">
        <v>3</v>
      </c>
      <c r="L1561" s="262">
        <v>54</v>
      </c>
      <c r="M1561" s="263">
        <v>51</v>
      </c>
      <c r="N1561" s="264">
        <v>56</v>
      </c>
      <c r="O1561" s="190">
        <v>69</v>
      </c>
      <c r="P1561" s="190"/>
      <c r="Q1561" s="190"/>
      <c r="R1561" s="190"/>
      <c r="S1561" s="190"/>
      <c r="T1561" s="190">
        <v>59</v>
      </c>
      <c r="U1561" s="190"/>
      <c r="V1561" s="190"/>
      <c r="W1561" s="190"/>
      <c r="X1561" s="190"/>
      <c r="Y1561" s="172">
        <v>110</v>
      </c>
      <c r="Z1561" s="172">
        <v>107</v>
      </c>
      <c r="AA1561" s="190"/>
      <c r="AB1561" s="190"/>
      <c r="AC1561" s="190">
        <v>66</v>
      </c>
      <c r="AD1561" s="190">
        <v>70</v>
      </c>
      <c r="AE1561" s="190">
        <v>65</v>
      </c>
      <c r="AF1561" s="190"/>
      <c r="AG1561" s="190"/>
      <c r="AH1561" s="190">
        <v>53</v>
      </c>
      <c r="AI1561" s="190">
        <v>56</v>
      </c>
      <c r="AJ1561" s="190">
        <v>54</v>
      </c>
      <c r="AK1561" s="172">
        <v>108</v>
      </c>
      <c r="AL1561" s="172">
        <v>108</v>
      </c>
      <c r="AM1561" s="265">
        <v>67.5</v>
      </c>
      <c r="AN1561" s="265">
        <v>55.5</v>
      </c>
      <c r="AO1561" s="183">
        <v>101</v>
      </c>
      <c r="AP1561" s="184">
        <v>107</v>
      </c>
      <c r="AQ1561" s="182">
        <v>66.51270207852194</v>
      </c>
      <c r="AR1561" s="182">
        <v>108.25</v>
      </c>
      <c r="AS1561" s="182"/>
      <c r="AT1561" s="182"/>
      <c r="AU1561" s="182">
        <v>1092</v>
      </c>
      <c r="AV1561" s="182">
        <v>3</v>
      </c>
      <c r="AW1561" s="182">
        <v>3</v>
      </c>
      <c r="AX1561" s="182">
        <v>3</v>
      </c>
      <c r="AY1561" s="182"/>
      <c r="AZ1561" s="182"/>
      <c r="BA1561" s="182"/>
      <c r="BB1561" s="182"/>
      <c r="BC1561" s="182"/>
      <c r="BD1561" s="182"/>
      <c r="BE1561" s="182"/>
      <c r="BF1561" s="182"/>
      <c r="BG1561" s="182">
        <v>1260</v>
      </c>
      <c r="BH1561" s="182"/>
      <c r="BI1561" s="182">
        <v>3</v>
      </c>
      <c r="BJ1561" s="182">
        <v>8</v>
      </c>
      <c r="BK1561" s="182"/>
      <c r="BL1561" s="182"/>
      <c r="BM1561" s="182"/>
      <c r="BN1561" s="182"/>
      <c r="BO1561" s="182"/>
      <c r="BP1561" s="182"/>
      <c r="BQ1561" s="228" t="s">
        <v>185</v>
      </c>
      <c r="BR1561" s="228" t="s">
        <v>247</v>
      </c>
      <c r="BS1561" s="228" t="s">
        <v>336</v>
      </c>
      <c r="BT1561" s="228" t="s">
        <v>249</v>
      </c>
      <c r="BU1561" s="228">
        <v>10</v>
      </c>
      <c r="BV1561" s="228" t="s">
        <v>333</v>
      </c>
      <c r="BW1561" s="228" t="s">
        <v>173</v>
      </c>
      <c r="BX1561" s="186">
        <v>0</v>
      </c>
      <c r="BY1561" s="182">
        <v>9</v>
      </c>
      <c r="BZ1561" s="182">
        <v>3</v>
      </c>
      <c r="CA1561" s="182">
        <v>1095</v>
      </c>
      <c r="CB1561" s="182">
        <v>11</v>
      </c>
      <c r="CC1561" s="182">
        <v>3.666666666666667</v>
      </c>
      <c r="CD1561" s="182">
        <v>1263</v>
      </c>
      <c r="CE1561" s="228">
        <v>1</v>
      </c>
      <c r="CF1561" s="228">
        <v>2</v>
      </c>
      <c r="CG1561" s="113">
        <v>3</v>
      </c>
      <c r="CH1561" s="113">
        <v>0</v>
      </c>
      <c r="CI1561" s="113">
        <v>0</v>
      </c>
      <c r="CJ1561" s="113">
        <v>0</v>
      </c>
      <c r="CK1561" s="113">
        <v>0</v>
      </c>
      <c r="CL1561" s="113">
        <v>0</v>
      </c>
      <c r="CM1561" s="113">
        <v>0</v>
      </c>
      <c r="CN1561" s="185">
        <v>6.6666666666666661</v>
      </c>
      <c r="CO1561" s="181">
        <v>2358</v>
      </c>
      <c r="CP1561" s="187">
        <v>2.8272547356516819E-3</v>
      </c>
      <c r="CQ1561" s="173">
        <v>0.1234567901234568</v>
      </c>
      <c r="CR1561" s="173">
        <v>43.666666666666657</v>
      </c>
      <c r="CS1561" s="173">
        <v>0.12012012012012011</v>
      </c>
      <c r="CT1561" s="173">
        <v>42.486486486486477</v>
      </c>
      <c r="CU1561" s="253">
        <v>2791</v>
      </c>
      <c r="CV1561" s="220">
        <v>-1</v>
      </c>
      <c r="CW1561" s="254">
        <f t="shared" si="168"/>
        <v>2352</v>
      </c>
      <c r="CX1561" s="15">
        <f t="shared" si="169"/>
        <v>20</v>
      </c>
      <c r="CY1561" s="241">
        <f t="shared" si="170"/>
        <v>7</v>
      </c>
      <c r="CZ1561" s="241" t="str">
        <f>IFERROR(ROUND(CY1561/#REF!,1),"")</f>
        <v/>
      </c>
      <c r="DA1561" s="254">
        <f t="shared" si="171"/>
        <v>2359</v>
      </c>
      <c r="DB1561" s="246">
        <f t="shared" si="172"/>
        <v>2.967359050445104E-3</v>
      </c>
      <c r="DC1561" s="195"/>
      <c r="DD1561" s="15" t="str">
        <f>IFERROR(#REF!-AO1561,"")</f>
        <v/>
      </c>
      <c r="DE1561" s="195"/>
      <c r="DF1561" s="266" t="str">
        <f>IFERROR(#REF!-L1561,"")</f>
        <v/>
      </c>
      <c r="DG1561" s="228" t="e">
        <f>IF(#REF!&gt;AP1561,0,1)</f>
        <v>#REF!</v>
      </c>
      <c r="DH1561" s="228">
        <f t="shared" si="173"/>
        <v>1</v>
      </c>
      <c r="DI1561" s="228">
        <f t="shared" si="174"/>
        <v>1</v>
      </c>
    </row>
    <row r="1562" spans="1:113" ht="20.25" customHeight="1" x14ac:dyDescent="0.2">
      <c r="A1562">
        <v>2022</v>
      </c>
      <c r="B1562">
        <v>3</v>
      </c>
      <c r="C1562" s="261">
        <v>44628</v>
      </c>
      <c r="D1562">
        <v>47</v>
      </c>
      <c r="E1562">
        <v>122</v>
      </c>
      <c r="F1562">
        <v>8</v>
      </c>
      <c r="G1562" s="194" t="s">
        <v>250</v>
      </c>
      <c r="H1562" s="241" t="s">
        <v>251</v>
      </c>
      <c r="I1562" s="241" t="s">
        <v>246</v>
      </c>
      <c r="J1562" s="241">
        <v>2</v>
      </c>
      <c r="K1562" s="241">
        <v>1</v>
      </c>
      <c r="L1562" s="262">
        <v>280</v>
      </c>
      <c r="M1562" s="263">
        <v>267</v>
      </c>
      <c r="N1562" s="264">
        <v>292</v>
      </c>
      <c r="O1562" s="190">
        <v>371</v>
      </c>
      <c r="P1562" s="190"/>
      <c r="Q1562" s="190"/>
      <c r="R1562" s="190"/>
      <c r="S1562" s="190"/>
      <c r="T1562" s="190">
        <v>317</v>
      </c>
      <c r="U1562" s="190"/>
      <c r="V1562" s="190"/>
      <c r="W1562" s="190"/>
      <c r="X1562" s="190"/>
      <c r="Y1562" s="172">
        <v>114</v>
      </c>
      <c r="Z1562" s="172">
        <v>114</v>
      </c>
      <c r="AA1562" s="190"/>
      <c r="AB1562" s="190"/>
      <c r="AC1562" s="190">
        <v>359</v>
      </c>
      <c r="AD1562" s="190">
        <v>350</v>
      </c>
      <c r="AE1562" s="190">
        <v>347</v>
      </c>
      <c r="AF1562" s="190"/>
      <c r="AG1562" s="190"/>
      <c r="AH1562" s="190">
        <v>289</v>
      </c>
      <c r="AI1562" s="190">
        <v>309</v>
      </c>
      <c r="AJ1562" s="190">
        <v>295</v>
      </c>
      <c r="AK1562" s="172">
        <v>112</v>
      </c>
      <c r="AL1562" s="172">
        <v>112</v>
      </c>
      <c r="AM1562" s="265">
        <v>356.75</v>
      </c>
      <c r="AN1562" s="265">
        <v>302.5</v>
      </c>
      <c r="AO1562" s="183">
        <v>64</v>
      </c>
      <c r="AP1562" s="184">
        <v>113</v>
      </c>
      <c r="AQ1562" s="182">
        <v>63.716814159292028</v>
      </c>
      <c r="AR1562" s="182">
        <v>113</v>
      </c>
      <c r="AS1562" s="182"/>
      <c r="AT1562" s="182"/>
      <c r="AU1562" s="182"/>
      <c r="AV1562" s="182">
        <v>2</v>
      </c>
      <c r="AW1562" s="182">
        <v>3</v>
      </c>
      <c r="AX1562" s="182">
        <v>2</v>
      </c>
      <c r="AY1562" s="182"/>
      <c r="AZ1562" s="182"/>
      <c r="BA1562" s="182"/>
      <c r="BB1562" s="182"/>
      <c r="BC1562" s="182"/>
      <c r="BD1562" s="182"/>
      <c r="BE1562" s="182"/>
      <c r="BF1562" s="182"/>
      <c r="BG1562" s="182"/>
      <c r="BH1562" s="182">
        <v>1</v>
      </c>
      <c r="BI1562" s="182">
        <v>2</v>
      </c>
      <c r="BJ1562" s="182">
        <v>6</v>
      </c>
      <c r="BK1562" s="182"/>
      <c r="BL1562" s="182"/>
      <c r="BM1562" s="182"/>
      <c r="BN1562" s="182"/>
      <c r="BO1562" s="182"/>
      <c r="BP1562" s="182"/>
      <c r="BQ1562" s="228" t="s">
        <v>185</v>
      </c>
      <c r="BR1562" s="228" t="s">
        <v>247</v>
      </c>
      <c r="BS1562" s="228" t="s">
        <v>252</v>
      </c>
      <c r="BT1562" s="228" t="s">
        <v>249</v>
      </c>
      <c r="BU1562" s="228">
        <v>10</v>
      </c>
      <c r="BV1562" s="228" t="s">
        <v>253</v>
      </c>
      <c r="BW1562" s="228" t="s">
        <v>173</v>
      </c>
      <c r="BX1562" s="186">
        <v>0</v>
      </c>
      <c r="BY1562" s="182">
        <v>7</v>
      </c>
      <c r="BZ1562" s="182">
        <v>7</v>
      </c>
      <c r="CA1562" s="182">
        <v>7</v>
      </c>
      <c r="CB1562" s="182">
        <v>9</v>
      </c>
      <c r="CC1562" s="182">
        <v>9</v>
      </c>
      <c r="CD1562" s="182">
        <v>9</v>
      </c>
      <c r="CE1562" s="228">
        <v>3</v>
      </c>
      <c r="CF1562" s="228">
        <v>5</v>
      </c>
      <c r="CG1562" s="113">
        <v>8</v>
      </c>
      <c r="CH1562" s="113">
        <v>0</v>
      </c>
      <c r="CI1562" s="113">
        <v>0</v>
      </c>
      <c r="CJ1562" s="113">
        <v>0</v>
      </c>
      <c r="CK1562" s="113">
        <v>0</v>
      </c>
      <c r="CL1562" s="113">
        <v>0</v>
      </c>
      <c r="CM1562" s="113">
        <v>0</v>
      </c>
      <c r="CN1562" s="185">
        <v>16</v>
      </c>
      <c r="CO1562" s="181">
        <v>16</v>
      </c>
      <c r="CP1562" s="187">
        <v>1</v>
      </c>
      <c r="CQ1562" s="173">
        <v>5.7142857142857141E-2</v>
      </c>
      <c r="CR1562" s="173">
        <v>5.7142857142857141E-2</v>
      </c>
      <c r="CS1562" s="173">
        <v>5.2892561983471073E-2</v>
      </c>
      <c r="CT1562" s="173">
        <v>5.2892561983471073E-2</v>
      </c>
      <c r="CU1562" s="253">
        <v>2791</v>
      </c>
      <c r="CV1562" s="220">
        <v>-1</v>
      </c>
      <c r="CW1562" s="254">
        <f t="shared" si="168"/>
        <v>0</v>
      </c>
      <c r="CX1562" s="15">
        <f t="shared" si="169"/>
        <v>16</v>
      </c>
      <c r="CY1562" s="241">
        <f t="shared" si="170"/>
        <v>16</v>
      </c>
      <c r="CZ1562" s="241" t="str">
        <f>IFERROR(ROUND(CY1562/#REF!,1),"")</f>
        <v/>
      </c>
      <c r="DA1562" s="254">
        <f t="shared" si="171"/>
        <v>16</v>
      </c>
      <c r="DB1562" s="246">
        <f t="shared" si="172"/>
        <v>1</v>
      </c>
      <c r="DC1562" s="195"/>
      <c r="DD1562" s="15" t="str">
        <f>IFERROR(#REF!-AO1562,"")</f>
        <v/>
      </c>
      <c r="DE1562" s="195"/>
      <c r="DF1562" s="266" t="str">
        <f>IFERROR(#REF!-L1562,"")</f>
        <v/>
      </c>
      <c r="DG1562" s="228" t="e">
        <f>IF(#REF!&gt;AP1562,0,1)</f>
        <v>#REF!</v>
      </c>
      <c r="DH1562" s="228">
        <f t="shared" si="173"/>
        <v>1</v>
      </c>
      <c r="DI1562" s="228">
        <f t="shared" si="174"/>
        <v>0</v>
      </c>
    </row>
    <row r="1563" spans="1:113" ht="20.25" customHeight="1" x14ac:dyDescent="0.2">
      <c r="A1563">
        <v>2022</v>
      </c>
      <c r="B1563">
        <v>3</v>
      </c>
      <c r="C1563" s="261">
        <v>44628</v>
      </c>
      <c r="D1563">
        <v>295</v>
      </c>
      <c r="E1563">
        <v>219</v>
      </c>
      <c r="F1563">
        <v>8</v>
      </c>
      <c r="G1563" s="194" t="s">
        <v>214</v>
      </c>
      <c r="H1563" s="241" t="s">
        <v>215</v>
      </c>
      <c r="I1563" s="241" t="s">
        <v>169</v>
      </c>
      <c r="J1563" s="241">
        <v>6</v>
      </c>
      <c r="K1563" s="241">
        <v>1</v>
      </c>
      <c r="L1563" s="262">
        <v>114</v>
      </c>
      <c r="M1563" s="263">
        <v>106</v>
      </c>
      <c r="N1563" s="264">
        <v>121</v>
      </c>
      <c r="O1563" s="190"/>
      <c r="P1563" s="190"/>
      <c r="Q1563" s="190"/>
      <c r="R1563" s="190"/>
      <c r="S1563" s="190"/>
      <c r="T1563" s="190"/>
      <c r="U1563" s="190"/>
      <c r="V1563" s="190"/>
      <c r="W1563" s="190"/>
      <c r="X1563" s="190"/>
      <c r="Y1563" s="172"/>
      <c r="Z1563" s="172">
        <v>93</v>
      </c>
      <c r="AA1563" s="190"/>
      <c r="AB1563" s="190"/>
      <c r="AC1563" s="190">
        <v>199</v>
      </c>
      <c r="AD1563" s="190">
        <v>180</v>
      </c>
      <c r="AE1563" s="190">
        <v>160</v>
      </c>
      <c r="AF1563" s="190"/>
      <c r="AG1563" s="190"/>
      <c r="AH1563" s="190">
        <v>118</v>
      </c>
      <c r="AI1563" s="190">
        <v>111</v>
      </c>
      <c r="AJ1563" s="190">
        <v>122</v>
      </c>
      <c r="AK1563" s="172">
        <v>99</v>
      </c>
      <c r="AL1563" s="172">
        <v>99</v>
      </c>
      <c r="AM1563" s="265">
        <v>179.66666666666671</v>
      </c>
      <c r="AN1563" s="265">
        <v>117</v>
      </c>
      <c r="AO1563" s="183">
        <v>238</v>
      </c>
      <c r="AP1563" s="184">
        <v>91</v>
      </c>
      <c r="AQ1563" s="182">
        <v>222.680412371134</v>
      </c>
      <c r="AR1563" s="182">
        <v>97</v>
      </c>
      <c r="AS1563" s="182"/>
      <c r="AT1563" s="182"/>
      <c r="AU1563" s="182"/>
      <c r="AV1563" s="182">
        <v>4</v>
      </c>
      <c r="AW1563" s="182">
        <v>4</v>
      </c>
      <c r="AX1563" s="182">
        <v>2</v>
      </c>
      <c r="AY1563" s="182"/>
      <c r="AZ1563" s="182"/>
      <c r="BA1563" s="182"/>
      <c r="BB1563" s="182"/>
      <c r="BC1563" s="182"/>
      <c r="BD1563" s="182"/>
      <c r="BE1563" s="182"/>
      <c r="BF1563" s="182"/>
      <c r="BG1563" s="182"/>
      <c r="BH1563" s="182">
        <v>1</v>
      </c>
      <c r="BI1563" s="182">
        <v>4</v>
      </c>
      <c r="BJ1563" s="182">
        <v>5</v>
      </c>
      <c r="BK1563" s="182"/>
      <c r="BL1563" s="182"/>
      <c r="BM1563" s="182"/>
      <c r="BN1563" s="182"/>
      <c r="BO1563" s="182"/>
      <c r="BP1563" s="182"/>
      <c r="BQ1563" s="228" t="s">
        <v>176</v>
      </c>
      <c r="BR1563" s="228" t="s">
        <v>176</v>
      </c>
      <c r="BS1563" s="228"/>
      <c r="BT1563" s="228"/>
      <c r="BU1563" s="228">
        <v>10</v>
      </c>
      <c r="BV1563" s="228" t="s">
        <v>214</v>
      </c>
      <c r="BW1563" s="228" t="s">
        <v>173</v>
      </c>
      <c r="BX1563" s="186">
        <v>0</v>
      </c>
      <c r="BY1563" s="182">
        <v>10</v>
      </c>
      <c r="BZ1563" s="182">
        <v>10</v>
      </c>
      <c r="CA1563" s="182">
        <v>10</v>
      </c>
      <c r="CB1563" s="182">
        <v>10</v>
      </c>
      <c r="CC1563" s="182">
        <v>10</v>
      </c>
      <c r="CD1563" s="182">
        <v>10</v>
      </c>
      <c r="CE1563" s="228">
        <v>5</v>
      </c>
      <c r="CF1563" s="228">
        <v>8</v>
      </c>
      <c r="CG1563" s="113">
        <v>7</v>
      </c>
      <c r="CH1563" s="113">
        <v>0</v>
      </c>
      <c r="CI1563" s="113">
        <v>0</v>
      </c>
      <c r="CJ1563" s="113">
        <v>0</v>
      </c>
      <c r="CK1563" s="113">
        <v>0</v>
      </c>
      <c r="CL1563" s="113">
        <v>0</v>
      </c>
      <c r="CM1563" s="113">
        <v>0</v>
      </c>
      <c r="CN1563" s="185">
        <v>20</v>
      </c>
      <c r="CO1563" s="181">
        <v>20</v>
      </c>
      <c r="CP1563" s="187">
        <v>1</v>
      </c>
      <c r="CQ1563" s="173">
        <v>0.17543859649122809</v>
      </c>
      <c r="CR1563" s="173">
        <v>0.17543859649122809</v>
      </c>
      <c r="CS1563" s="173">
        <v>0.17094017094017089</v>
      </c>
      <c r="CT1563" s="173">
        <v>0.17094017094017089</v>
      </c>
      <c r="CU1563" s="253">
        <v>2791</v>
      </c>
      <c r="CV1563" s="220">
        <v>-1</v>
      </c>
      <c r="CW1563" s="254">
        <f t="shared" si="168"/>
        <v>0</v>
      </c>
      <c r="CX1563" s="15">
        <f t="shared" si="169"/>
        <v>20</v>
      </c>
      <c r="CY1563" s="241">
        <f t="shared" si="170"/>
        <v>20</v>
      </c>
      <c r="CZ1563" s="241" t="str">
        <f>IFERROR(ROUND(CY1563/#REF!,1),"")</f>
        <v/>
      </c>
      <c r="DA1563" s="254">
        <f t="shared" si="171"/>
        <v>20</v>
      </c>
      <c r="DB1563" s="246">
        <f t="shared" si="172"/>
        <v>1</v>
      </c>
      <c r="DC1563" s="195"/>
      <c r="DD1563" s="15" t="str">
        <f>IFERROR(#REF!-AO1563,"")</f>
        <v/>
      </c>
      <c r="DE1563" s="195"/>
      <c r="DF1563" s="266" t="str">
        <f>IFERROR(#REF!-L1563,"")</f>
        <v/>
      </c>
      <c r="DG1563" s="228" t="e">
        <f>IF(#REF!&gt;AP1563,0,1)</f>
        <v>#REF!</v>
      </c>
      <c r="DH1563" s="228">
        <f t="shared" si="173"/>
        <v>1</v>
      </c>
      <c r="DI1563" s="228">
        <f t="shared" si="174"/>
        <v>1</v>
      </c>
    </row>
    <row r="1564" spans="1:113" ht="20.25" customHeight="1" x14ac:dyDescent="0.2">
      <c r="A1564">
        <v>2022</v>
      </c>
      <c r="B1564">
        <v>3</v>
      </c>
      <c r="C1564" s="261">
        <v>44628</v>
      </c>
      <c r="D1564">
        <v>425</v>
      </c>
      <c r="E1564">
        <v>674</v>
      </c>
      <c r="F1564">
        <v>8</v>
      </c>
      <c r="G1564" s="194" t="s">
        <v>244</v>
      </c>
      <c r="H1564" s="241" t="s">
        <v>245</v>
      </c>
      <c r="I1564" s="241" t="s">
        <v>246</v>
      </c>
      <c r="J1564" s="241">
        <v>2</v>
      </c>
      <c r="K1564" s="241">
        <v>1</v>
      </c>
      <c r="L1564" s="262">
        <v>256</v>
      </c>
      <c r="M1564" s="263">
        <v>240</v>
      </c>
      <c r="N1564" s="264">
        <v>274</v>
      </c>
      <c r="O1564" s="190"/>
      <c r="P1564" s="190"/>
      <c r="Q1564" s="190"/>
      <c r="R1564" s="190"/>
      <c r="S1564" s="190"/>
      <c r="T1564" s="190"/>
      <c r="U1564" s="190"/>
      <c r="V1564" s="190"/>
      <c r="W1564" s="190"/>
      <c r="X1564" s="190"/>
      <c r="Y1564" s="172"/>
      <c r="Z1564" s="172"/>
      <c r="AA1564" s="190"/>
      <c r="AB1564" s="190"/>
      <c r="AC1564" s="190"/>
      <c r="AD1564" s="190"/>
      <c r="AE1564" s="190"/>
      <c r="AF1564" s="190"/>
      <c r="AG1564" s="190"/>
      <c r="AH1564" s="190"/>
      <c r="AI1564" s="190"/>
      <c r="AJ1564" s="190"/>
      <c r="AK1564" s="172"/>
      <c r="AL1564" s="172"/>
      <c r="AM1564" s="265"/>
      <c r="AN1564" s="265"/>
      <c r="AO1564" s="183">
        <v>60</v>
      </c>
      <c r="AP1564" s="184">
        <v>120</v>
      </c>
      <c r="AQ1564" s="182"/>
      <c r="AR1564" s="182"/>
      <c r="AS1564" s="182"/>
      <c r="AT1564" s="182"/>
      <c r="AU1564" s="182">
        <v>570</v>
      </c>
      <c r="AV1564" s="182"/>
      <c r="AW1564" s="182"/>
      <c r="AX1564" s="182"/>
      <c r="AY1564" s="182"/>
      <c r="AZ1564" s="182"/>
      <c r="BA1564" s="182"/>
      <c r="BB1564" s="182"/>
      <c r="BC1564" s="182"/>
      <c r="BD1564" s="182"/>
      <c r="BE1564" s="182"/>
      <c r="BF1564" s="182"/>
      <c r="BG1564" s="182"/>
      <c r="BH1564" s="182"/>
      <c r="BI1564" s="182"/>
      <c r="BJ1564" s="182"/>
      <c r="BK1564" s="182"/>
      <c r="BL1564" s="182"/>
      <c r="BM1564" s="182"/>
      <c r="BN1564" s="182"/>
      <c r="BO1564" s="182"/>
      <c r="BP1564" s="182"/>
      <c r="BQ1564" s="228" t="s">
        <v>185</v>
      </c>
      <c r="BR1564" s="228" t="s">
        <v>247</v>
      </c>
      <c r="BS1564" s="228" t="s">
        <v>248</v>
      </c>
      <c r="BT1564" s="228" t="s">
        <v>249</v>
      </c>
      <c r="BU1564" s="228">
        <v>10</v>
      </c>
      <c r="BV1564" s="228" t="s">
        <v>244</v>
      </c>
      <c r="BW1564" s="228" t="s">
        <v>173</v>
      </c>
      <c r="BX1564" s="186">
        <v>0</v>
      </c>
      <c r="BY1564" s="182">
        <v>0</v>
      </c>
      <c r="BZ1564" s="182">
        <v>0</v>
      </c>
      <c r="CA1564" s="182">
        <v>570</v>
      </c>
      <c r="CB1564" s="182">
        <v>0</v>
      </c>
      <c r="CC1564" s="182">
        <v>0</v>
      </c>
      <c r="CD1564" s="182">
        <v>0</v>
      </c>
      <c r="CE1564" s="228">
        <v>0</v>
      </c>
      <c r="CF1564" s="228">
        <v>0</v>
      </c>
      <c r="CG1564" s="113">
        <v>0</v>
      </c>
      <c r="CH1564" s="113">
        <v>0</v>
      </c>
      <c r="CI1564" s="113">
        <v>0</v>
      </c>
      <c r="CJ1564" s="113">
        <v>0</v>
      </c>
      <c r="CK1564" s="113">
        <v>0</v>
      </c>
      <c r="CL1564" s="113">
        <v>0</v>
      </c>
      <c r="CM1564" s="113">
        <v>0</v>
      </c>
      <c r="CN1564" s="185">
        <v>0</v>
      </c>
      <c r="CO1564" s="181">
        <v>570</v>
      </c>
      <c r="CP1564" s="187">
        <v>0</v>
      </c>
      <c r="CQ1564" s="173">
        <v>0</v>
      </c>
      <c r="CR1564" s="173">
        <v>2.2265625</v>
      </c>
      <c r="CS1564" s="173"/>
      <c r="CT1564" s="173"/>
      <c r="CU1564" s="253">
        <v>2791</v>
      </c>
      <c r="CV1564" s="220"/>
      <c r="CW1564" s="254">
        <f t="shared" si="168"/>
        <v>570</v>
      </c>
      <c r="CX1564" s="15">
        <f t="shared" si="169"/>
        <v>0</v>
      </c>
      <c r="CY1564" s="241">
        <f t="shared" si="170"/>
        <v>0</v>
      </c>
      <c r="CZ1564" s="241" t="str">
        <f>IFERROR(ROUND(CY1564/#REF!,1),"")</f>
        <v/>
      </c>
      <c r="DA1564" s="254">
        <f t="shared" si="171"/>
        <v>570</v>
      </c>
      <c r="DB1564" s="246">
        <f t="shared" si="172"/>
        <v>0</v>
      </c>
      <c r="DC1564" s="195"/>
      <c r="DD1564" s="15" t="str">
        <f>IFERROR(#REF!-AO1564,"")</f>
        <v/>
      </c>
      <c r="DE1564" s="195"/>
      <c r="DF1564" s="266" t="str">
        <f>IFERROR(#REF!-L1564,"")</f>
        <v/>
      </c>
      <c r="DG1564" s="228" t="e">
        <f>IF(#REF!&gt;AP1564,0,1)</f>
        <v>#REF!</v>
      </c>
      <c r="DH1564" s="228">
        <f t="shared" si="173"/>
        <v>0</v>
      </c>
      <c r="DI1564" s="228">
        <f t="shared" si="174"/>
        <v>1</v>
      </c>
    </row>
    <row r="1565" spans="1:113" ht="20.25" customHeight="1" x14ac:dyDescent="0.2">
      <c r="A1565">
        <v>2022</v>
      </c>
      <c r="B1565">
        <v>3</v>
      </c>
      <c r="C1565" s="261">
        <v>44628</v>
      </c>
      <c r="D1565">
        <v>52</v>
      </c>
      <c r="E1565">
        <v>130</v>
      </c>
      <c r="F1565">
        <v>25</v>
      </c>
      <c r="G1565" s="194" t="s">
        <v>487</v>
      </c>
      <c r="H1565" s="241" t="s">
        <v>488</v>
      </c>
      <c r="I1565" s="241" t="s">
        <v>317</v>
      </c>
      <c r="J1565" s="241">
        <v>9</v>
      </c>
      <c r="K1565" s="241">
        <v>1</v>
      </c>
      <c r="L1565" s="262">
        <v>12</v>
      </c>
      <c r="M1565" s="263">
        <v>11</v>
      </c>
      <c r="N1565" s="264">
        <v>12</v>
      </c>
      <c r="O1565" s="190">
        <v>18</v>
      </c>
      <c r="P1565" s="190"/>
      <c r="Q1565" s="190"/>
      <c r="R1565" s="190"/>
      <c r="S1565" s="190"/>
      <c r="T1565" s="190">
        <v>11</v>
      </c>
      <c r="U1565" s="190"/>
      <c r="V1565" s="190"/>
      <c r="W1565" s="190"/>
      <c r="X1565" s="190"/>
      <c r="Y1565" s="172"/>
      <c r="Z1565" s="172">
        <v>155</v>
      </c>
      <c r="AA1565" s="190"/>
      <c r="AB1565" s="190"/>
      <c r="AC1565" s="190"/>
      <c r="AD1565" s="190"/>
      <c r="AE1565" s="190"/>
      <c r="AF1565" s="190"/>
      <c r="AG1565" s="190"/>
      <c r="AH1565" s="190"/>
      <c r="AI1565" s="190"/>
      <c r="AJ1565" s="190"/>
      <c r="AK1565" s="172"/>
      <c r="AL1565" s="172"/>
      <c r="AM1565" s="265">
        <v>18</v>
      </c>
      <c r="AN1565" s="265">
        <v>11</v>
      </c>
      <c r="AO1565" s="183">
        <v>336</v>
      </c>
      <c r="AP1565" s="184">
        <v>96</v>
      </c>
      <c r="AQ1565" s="182">
        <v>209.0322580645161</v>
      </c>
      <c r="AR1565" s="182">
        <v>155</v>
      </c>
      <c r="AS1565" s="182"/>
      <c r="AT1565" s="182"/>
      <c r="AU1565" s="182"/>
      <c r="AV1565" s="182">
        <v>5</v>
      </c>
      <c r="AW1565" s="182">
        <v>5</v>
      </c>
      <c r="AX1565" s="182">
        <v>5</v>
      </c>
      <c r="AY1565" s="182"/>
      <c r="AZ1565" s="182"/>
      <c r="BA1565" s="182"/>
      <c r="BB1565" s="182"/>
      <c r="BC1565" s="182"/>
      <c r="BD1565" s="182"/>
      <c r="BE1565" s="182"/>
      <c r="BF1565" s="182"/>
      <c r="BG1565" s="182">
        <v>1200</v>
      </c>
      <c r="BH1565" s="182"/>
      <c r="BI1565" s="182"/>
      <c r="BJ1565" s="182"/>
      <c r="BK1565" s="182"/>
      <c r="BL1565" s="182"/>
      <c r="BM1565" s="182"/>
      <c r="BN1565" s="182"/>
      <c r="BO1565" s="182"/>
      <c r="BP1565" s="182"/>
      <c r="BQ1565" s="228" t="s">
        <v>180</v>
      </c>
      <c r="BR1565" s="228" t="s">
        <v>266</v>
      </c>
      <c r="BS1565" s="228" t="s">
        <v>489</v>
      </c>
      <c r="BT1565" s="228"/>
      <c r="BU1565" s="228">
        <v>10</v>
      </c>
      <c r="BV1565" s="228" t="s">
        <v>487</v>
      </c>
      <c r="BW1565" s="228" t="s">
        <v>222</v>
      </c>
      <c r="BX1565" s="186">
        <v>0</v>
      </c>
      <c r="BY1565" s="182">
        <v>15</v>
      </c>
      <c r="BZ1565" s="182">
        <v>15</v>
      </c>
      <c r="CA1565" s="182">
        <v>15</v>
      </c>
      <c r="CB1565" s="182">
        <v>0</v>
      </c>
      <c r="CC1565" s="182">
        <v>0</v>
      </c>
      <c r="CD1565" s="182">
        <v>1200</v>
      </c>
      <c r="CE1565" s="228">
        <v>5</v>
      </c>
      <c r="CF1565" s="228">
        <v>5</v>
      </c>
      <c r="CG1565" s="113">
        <v>5</v>
      </c>
      <c r="CH1565" s="113">
        <v>0</v>
      </c>
      <c r="CI1565" s="113">
        <v>0</v>
      </c>
      <c r="CJ1565" s="113">
        <v>0</v>
      </c>
      <c r="CK1565" s="113">
        <v>0</v>
      </c>
      <c r="CL1565" s="113">
        <v>0</v>
      </c>
      <c r="CM1565" s="113">
        <v>0</v>
      </c>
      <c r="CN1565" s="185">
        <v>15</v>
      </c>
      <c r="CO1565" s="181">
        <v>1215</v>
      </c>
      <c r="CP1565" s="187">
        <v>1.234567901234568E-2</v>
      </c>
      <c r="CQ1565" s="173">
        <v>1.25</v>
      </c>
      <c r="CR1565" s="173">
        <v>101.25</v>
      </c>
      <c r="CS1565" s="173">
        <v>1.363636363636364</v>
      </c>
      <c r="CT1565" s="173">
        <v>110.4545454545455</v>
      </c>
      <c r="CU1565" s="253">
        <v>2791</v>
      </c>
      <c r="CV1565" s="220">
        <v>-1</v>
      </c>
      <c r="CW1565" s="254">
        <f t="shared" si="168"/>
        <v>1200</v>
      </c>
      <c r="CX1565" s="15">
        <f t="shared" si="169"/>
        <v>15</v>
      </c>
      <c r="CY1565" s="241">
        <f t="shared" si="170"/>
        <v>15</v>
      </c>
      <c r="CZ1565" s="241" t="str">
        <f>IFERROR(ROUND(CY1565/#REF!,1),"")</f>
        <v/>
      </c>
      <c r="DA1565" s="254">
        <f t="shared" si="171"/>
        <v>1215</v>
      </c>
      <c r="DB1565" s="246">
        <f t="shared" si="172"/>
        <v>1.2345679012345678E-2</v>
      </c>
      <c r="DC1565" s="195"/>
      <c r="DD1565" s="15" t="str">
        <f>IFERROR(#REF!-AO1565,"")</f>
        <v/>
      </c>
      <c r="DE1565" s="195"/>
      <c r="DF1565" s="266" t="str">
        <f>IFERROR(#REF!-L1565,"")</f>
        <v/>
      </c>
      <c r="DG1565" s="228" t="e">
        <f>IF(#REF!&gt;AP1565,0,1)</f>
        <v>#REF!</v>
      </c>
      <c r="DH1565" s="228">
        <f t="shared" si="173"/>
        <v>1</v>
      </c>
      <c r="DI1565" s="228">
        <f t="shared" si="174"/>
        <v>1</v>
      </c>
    </row>
    <row r="1566" spans="1:113" ht="20.25" customHeight="1" x14ac:dyDescent="0.2">
      <c r="A1566">
        <v>2022</v>
      </c>
      <c r="B1566">
        <v>3</v>
      </c>
      <c r="C1566" s="261">
        <v>44628</v>
      </c>
      <c r="D1566">
        <v>4</v>
      </c>
      <c r="E1566">
        <v>11</v>
      </c>
      <c r="F1566">
        <v>48</v>
      </c>
      <c r="G1566" s="194" t="s">
        <v>276</v>
      </c>
      <c r="H1566" s="241" t="s">
        <v>277</v>
      </c>
      <c r="I1566" s="241" t="s">
        <v>221</v>
      </c>
      <c r="J1566" s="241">
        <v>2</v>
      </c>
      <c r="K1566" s="241">
        <v>2</v>
      </c>
      <c r="L1566" s="262">
        <v>212</v>
      </c>
      <c r="M1566" s="263">
        <v>197</v>
      </c>
      <c r="N1566" s="264">
        <v>226</v>
      </c>
      <c r="O1566" s="190"/>
      <c r="P1566" s="190"/>
      <c r="Q1566" s="190"/>
      <c r="R1566" s="190"/>
      <c r="S1566" s="190"/>
      <c r="T1566" s="190"/>
      <c r="U1566" s="190"/>
      <c r="V1566" s="190"/>
      <c r="W1566" s="190"/>
      <c r="X1566" s="190"/>
      <c r="Y1566" s="172"/>
      <c r="Z1566" s="172"/>
      <c r="AA1566" s="190"/>
      <c r="AB1566" s="190"/>
      <c r="AC1566" s="190">
        <v>318</v>
      </c>
      <c r="AD1566" s="190">
        <v>258</v>
      </c>
      <c r="AE1566" s="190">
        <v>371</v>
      </c>
      <c r="AF1566" s="190"/>
      <c r="AG1566" s="190"/>
      <c r="AH1566" s="190">
        <v>234</v>
      </c>
      <c r="AI1566" s="190">
        <v>210</v>
      </c>
      <c r="AJ1566" s="190">
        <v>232</v>
      </c>
      <c r="AK1566" s="172"/>
      <c r="AL1566" s="172"/>
      <c r="AM1566" s="265">
        <v>315.66666666666669</v>
      </c>
      <c r="AN1566" s="265">
        <v>225.33333333333329</v>
      </c>
      <c r="AO1566" s="183">
        <v>48</v>
      </c>
      <c r="AP1566" s="184">
        <v>195</v>
      </c>
      <c r="AQ1566" s="182"/>
      <c r="AR1566" s="182"/>
      <c r="AS1566" s="182"/>
      <c r="AT1566" s="182"/>
      <c r="AU1566" s="182"/>
      <c r="AV1566" s="182"/>
      <c r="AW1566" s="182"/>
      <c r="AX1566" s="182"/>
      <c r="AY1566" s="182"/>
      <c r="AZ1566" s="182"/>
      <c r="BA1566" s="182"/>
      <c r="BB1566" s="182"/>
      <c r="BC1566" s="182"/>
      <c r="BD1566" s="182"/>
      <c r="BE1566" s="182"/>
      <c r="BF1566" s="182"/>
      <c r="BG1566" s="182"/>
      <c r="BH1566" s="182">
        <v>2</v>
      </c>
      <c r="BI1566" s="182">
        <v>3</v>
      </c>
      <c r="BJ1566" s="182">
        <v>4</v>
      </c>
      <c r="BK1566" s="182"/>
      <c r="BL1566" s="182"/>
      <c r="BM1566" s="182"/>
      <c r="BN1566" s="182"/>
      <c r="BO1566" s="182"/>
      <c r="BP1566" s="182"/>
      <c r="BQ1566" s="228" t="s">
        <v>180</v>
      </c>
      <c r="BR1566" s="228" t="s">
        <v>266</v>
      </c>
      <c r="BS1566" s="228" t="s">
        <v>278</v>
      </c>
      <c r="BT1566" s="228"/>
      <c r="BU1566" s="228">
        <v>10</v>
      </c>
      <c r="BV1566" s="228" t="s">
        <v>268</v>
      </c>
      <c r="BW1566" s="228" t="s">
        <v>222</v>
      </c>
      <c r="BX1566" s="186">
        <v>0</v>
      </c>
      <c r="BY1566" s="182">
        <v>0</v>
      </c>
      <c r="BZ1566" s="182">
        <v>0</v>
      </c>
      <c r="CA1566" s="182">
        <v>0</v>
      </c>
      <c r="CB1566" s="182">
        <v>9</v>
      </c>
      <c r="CC1566" s="182">
        <v>4.5</v>
      </c>
      <c r="CD1566" s="182">
        <v>4</v>
      </c>
      <c r="CE1566" s="228">
        <v>1</v>
      </c>
      <c r="CF1566" s="228">
        <v>1</v>
      </c>
      <c r="CG1566" s="113">
        <v>2</v>
      </c>
      <c r="CH1566" s="113">
        <v>0</v>
      </c>
      <c r="CI1566" s="113">
        <v>0</v>
      </c>
      <c r="CJ1566" s="113">
        <v>0</v>
      </c>
      <c r="CK1566" s="113">
        <v>0</v>
      </c>
      <c r="CL1566" s="113">
        <v>0</v>
      </c>
      <c r="CM1566" s="113">
        <v>0</v>
      </c>
      <c r="CN1566" s="185">
        <v>4.5</v>
      </c>
      <c r="CO1566" s="181">
        <v>4</v>
      </c>
      <c r="CP1566" s="187">
        <v>1.125</v>
      </c>
      <c r="CQ1566" s="173">
        <v>2.1226415094339621E-2</v>
      </c>
      <c r="CR1566" s="173">
        <v>1.886792452830189E-2</v>
      </c>
      <c r="CS1566" s="173">
        <v>1.997041420118343E-2</v>
      </c>
      <c r="CT1566" s="173">
        <v>1.7751479289940829E-2</v>
      </c>
      <c r="CU1566" s="253">
        <v>2791</v>
      </c>
      <c r="CV1566" s="220">
        <v>-1</v>
      </c>
      <c r="CW1566" s="254">
        <f t="shared" si="168"/>
        <v>0</v>
      </c>
      <c r="CX1566" s="15">
        <f t="shared" si="169"/>
        <v>9</v>
      </c>
      <c r="CY1566" s="241">
        <f t="shared" si="170"/>
        <v>5</v>
      </c>
      <c r="CZ1566" s="241" t="str">
        <f>IFERROR(ROUND(CY1566/#REF!,1),"")</f>
        <v/>
      </c>
      <c r="DA1566" s="254">
        <f t="shared" si="171"/>
        <v>5</v>
      </c>
      <c r="DB1566" s="246">
        <f t="shared" si="172"/>
        <v>1</v>
      </c>
      <c r="DC1566" s="195"/>
      <c r="DD1566" s="15" t="str">
        <f>IFERROR(#REF!-AO1566,"")</f>
        <v/>
      </c>
      <c r="DE1566" s="195"/>
      <c r="DF1566" s="266" t="str">
        <f>IFERROR(#REF!-L1566,"")</f>
        <v/>
      </c>
      <c r="DG1566" s="228" t="e">
        <f>IF(#REF!&gt;AP1566,0,1)</f>
        <v>#REF!</v>
      </c>
      <c r="DH1566" s="228">
        <f t="shared" si="173"/>
        <v>1</v>
      </c>
      <c r="DI1566" s="228">
        <f t="shared" si="174"/>
        <v>1</v>
      </c>
    </row>
    <row r="1567" spans="1:113" ht="20.25" customHeight="1" x14ac:dyDescent="0.2">
      <c r="A1567">
        <v>2022</v>
      </c>
      <c r="B1567">
        <v>3</v>
      </c>
      <c r="C1567" s="261">
        <v>44628</v>
      </c>
      <c r="D1567">
        <v>4</v>
      </c>
      <c r="E1567">
        <v>12</v>
      </c>
      <c r="F1567">
        <v>48</v>
      </c>
      <c r="G1567" s="194" t="s">
        <v>264</v>
      </c>
      <c r="H1567" s="241" t="s">
        <v>265</v>
      </c>
      <c r="I1567" s="241" t="s">
        <v>221</v>
      </c>
      <c r="J1567" s="241">
        <v>2</v>
      </c>
      <c r="K1567" s="241">
        <v>2</v>
      </c>
      <c r="L1567" s="262">
        <v>212</v>
      </c>
      <c r="M1567" s="263">
        <v>197</v>
      </c>
      <c r="N1567" s="264">
        <v>226</v>
      </c>
      <c r="O1567" s="190"/>
      <c r="P1567" s="190"/>
      <c r="Q1567" s="190"/>
      <c r="R1567" s="190"/>
      <c r="S1567" s="190"/>
      <c r="T1567" s="190"/>
      <c r="U1567" s="190"/>
      <c r="V1567" s="190"/>
      <c r="W1567" s="190"/>
      <c r="X1567" s="190"/>
      <c r="Y1567" s="172"/>
      <c r="Z1567" s="172"/>
      <c r="AA1567" s="190"/>
      <c r="AB1567" s="190"/>
      <c r="AC1567" s="190">
        <v>324</v>
      </c>
      <c r="AD1567" s="190">
        <v>264</v>
      </c>
      <c r="AE1567" s="190">
        <v>350</v>
      </c>
      <c r="AF1567" s="190"/>
      <c r="AG1567" s="190"/>
      <c r="AH1567" s="190">
        <v>239</v>
      </c>
      <c r="AI1567" s="190">
        <v>214</v>
      </c>
      <c r="AJ1567" s="190">
        <v>235</v>
      </c>
      <c r="AK1567" s="172">
        <v>133</v>
      </c>
      <c r="AL1567" s="172">
        <v>121</v>
      </c>
      <c r="AM1567" s="265">
        <v>312.66666666666669</v>
      </c>
      <c r="AN1567" s="265">
        <v>229.33333333333329</v>
      </c>
      <c r="AO1567" s="183">
        <v>48</v>
      </c>
      <c r="AP1567" s="184">
        <v>195</v>
      </c>
      <c r="AQ1567" s="182">
        <v>56.69291338582677</v>
      </c>
      <c r="AR1567" s="182">
        <v>127</v>
      </c>
      <c r="AS1567" s="182"/>
      <c r="AT1567" s="182"/>
      <c r="AU1567" s="182"/>
      <c r="AV1567" s="182"/>
      <c r="AW1567" s="182"/>
      <c r="AX1567" s="182"/>
      <c r="AY1567" s="182"/>
      <c r="AZ1567" s="182"/>
      <c r="BA1567" s="182"/>
      <c r="BB1567" s="182"/>
      <c r="BC1567" s="182"/>
      <c r="BD1567" s="182"/>
      <c r="BE1567" s="182"/>
      <c r="BF1567" s="182"/>
      <c r="BG1567" s="182"/>
      <c r="BH1567" s="182">
        <v>3</v>
      </c>
      <c r="BI1567" s="182">
        <v>2</v>
      </c>
      <c r="BJ1567" s="182">
        <v>5</v>
      </c>
      <c r="BK1567" s="182"/>
      <c r="BL1567" s="182"/>
      <c r="BM1567" s="182"/>
      <c r="BN1567" s="182"/>
      <c r="BO1567" s="182"/>
      <c r="BP1567" s="182"/>
      <c r="BQ1567" s="228" t="s">
        <v>180</v>
      </c>
      <c r="BR1567" s="228" t="s">
        <v>266</v>
      </c>
      <c r="BS1567" s="228" t="s">
        <v>267</v>
      </c>
      <c r="BT1567" s="228"/>
      <c r="BU1567" s="228">
        <v>10</v>
      </c>
      <c r="BV1567" s="228" t="s">
        <v>268</v>
      </c>
      <c r="BW1567" s="228" t="s">
        <v>222</v>
      </c>
      <c r="BX1567" s="186">
        <v>0</v>
      </c>
      <c r="BY1567" s="182">
        <v>0</v>
      </c>
      <c r="BZ1567" s="182">
        <v>0</v>
      </c>
      <c r="CA1567" s="182">
        <v>0</v>
      </c>
      <c r="CB1567" s="182">
        <v>10</v>
      </c>
      <c r="CC1567" s="182">
        <v>5</v>
      </c>
      <c r="CD1567" s="182">
        <v>5</v>
      </c>
      <c r="CE1567" s="228">
        <v>1</v>
      </c>
      <c r="CF1567" s="228">
        <v>1</v>
      </c>
      <c r="CG1567" s="113">
        <v>2</v>
      </c>
      <c r="CH1567" s="113">
        <v>0</v>
      </c>
      <c r="CI1567" s="113">
        <v>0</v>
      </c>
      <c r="CJ1567" s="113">
        <v>0</v>
      </c>
      <c r="CK1567" s="113">
        <v>0</v>
      </c>
      <c r="CL1567" s="113">
        <v>0</v>
      </c>
      <c r="CM1567" s="113">
        <v>0</v>
      </c>
      <c r="CN1567" s="185">
        <v>5</v>
      </c>
      <c r="CO1567" s="181">
        <v>5</v>
      </c>
      <c r="CP1567" s="187">
        <v>1</v>
      </c>
      <c r="CQ1567" s="173">
        <v>2.358490566037736E-2</v>
      </c>
      <c r="CR1567" s="173">
        <v>2.358490566037736E-2</v>
      </c>
      <c r="CS1567" s="173">
        <v>2.1802325581395349E-2</v>
      </c>
      <c r="CT1567" s="173">
        <v>2.1802325581395349E-2</v>
      </c>
      <c r="CU1567" s="253">
        <v>2791</v>
      </c>
      <c r="CV1567" s="220">
        <v>-1</v>
      </c>
      <c r="CW1567" s="254">
        <f t="shared" si="168"/>
        <v>0</v>
      </c>
      <c r="CX1567" s="15">
        <f t="shared" si="169"/>
        <v>10</v>
      </c>
      <c r="CY1567" s="241">
        <f t="shared" si="170"/>
        <v>5</v>
      </c>
      <c r="CZ1567" s="241" t="str">
        <f>IFERROR(ROUND(CY1567/#REF!,1),"")</f>
        <v/>
      </c>
      <c r="DA1567" s="254">
        <f t="shared" si="171"/>
        <v>5</v>
      </c>
      <c r="DB1567" s="246">
        <f t="shared" si="172"/>
        <v>1</v>
      </c>
      <c r="DC1567" s="195"/>
      <c r="DD1567" s="15" t="str">
        <f>IFERROR(#REF!-AO1567,"")</f>
        <v/>
      </c>
      <c r="DE1567" s="195"/>
      <c r="DF1567" s="266" t="str">
        <f>IFERROR(#REF!-L1567,"")</f>
        <v/>
      </c>
      <c r="DG1567" s="228" t="e">
        <f>IF(#REF!&gt;AP1567,0,1)</f>
        <v>#REF!</v>
      </c>
      <c r="DH1567" s="228">
        <f t="shared" si="173"/>
        <v>1</v>
      </c>
      <c r="DI1567" s="228">
        <f t="shared" si="174"/>
        <v>0</v>
      </c>
    </row>
    <row r="1568" spans="1:113" ht="20.25" customHeight="1" x14ac:dyDescent="0.2">
      <c r="A1568">
        <v>2022</v>
      </c>
      <c r="B1568">
        <v>3</v>
      </c>
      <c r="C1568" s="261">
        <v>44628</v>
      </c>
      <c r="D1568">
        <v>214</v>
      </c>
      <c r="E1568">
        <v>142</v>
      </c>
      <c r="F1568">
        <v>48</v>
      </c>
      <c r="G1568" s="194" t="s">
        <v>286</v>
      </c>
      <c r="H1568" s="241" t="s">
        <v>287</v>
      </c>
      <c r="I1568" s="241" t="s">
        <v>221</v>
      </c>
      <c r="J1568" s="241">
        <v>4</v>
      </c>
      <c r="K1568" s="241">
        <v>1</v>
      </c>
      <c r="L1568" s="262">
        <v>351</v>
      </c>
      <c r="M1568" s="263">
        <v>326</v>
      </c>
      <c r="N1568" s="264">
        <v>375</v>
      </c>
      <c r="O1568" s="190"/>
      <c r="P1568" s="190"/>
      <c r="Q1568" s="190"/>
      <c r="R1568" s="190"/>
      <c r="S1568" s="190"/>
      <c r="T1568" s="190"/>
      <c r="U1568" s="190"/>
      <c r="V1568" s="190"/>
      <c r="W1568" s="190"/>
      <c r="X1568" s="190"/>
      <c r="Y1568" s="172"/>
      <c r="Z1568" s="172"/>
      <c r="AA1568" s="190"/>
      <c r="AB1568" s="190"/>
      <c r="AC1568" s="190"/>
      <c r="AD1568" s="190"/>
      <c r="AE1568" s="190"/>
      <c r="AF1568" s="190"/>
      <c r="AG1568" s="190"/>
      <c r="AH1568" s="190"/>
      <c r="AI1568" s="190"/>
      <c r="AJ1568" s="190"/>
      <c r="AK1568" s="172"/>
      <c r="AL1568" s="172"/>
      <c r="AM1568" s="265"/>
      <c r="AN1568" s="265"/>
      <c r="AO1568" s="183">
        <v>74</v>
      </c>
      <c r="AP1568" s="184">
        <v>195</v>
      </c>
      <c r="AQ1568" s="182"/>
      <c r="AR1568" s="182"/>
      <c r="AS1568" s="182"/>
      <c r="AT1568" s="182"/>
      <c r="AU1568" s="182">
        <v>1302</v>
      </c>
      <c r="AV1568" s="182"/>
      <c r="AW1568" s="182"/>
      <c r="AX1568" s="182"/>
      <c r="AY1568" s="182"/>
      <c r="AZ1568" s="182"/>
      <c r="BA1568" s="182"/>
      <c r="BB1568" s="182"/>
      <c r="BC1568" s="182"/>
      <c r="BD1568" s="182"/>
      <c r="BE1568" s="182"/>
      <c r="BF1568" s="182"/>
      <c r="BG1568" s="182"/>
      <c r="BH1568" s="182"/>
      <c r="BI1568" s="182"/>
      <c r="BJ1568" s="182"/>
      <c r="BK1568" s="182"/>
      <c r="BL1568" s="182"/>
      <c r="BM1568" s="182"/>
      <c r="BN1568" s="182"/>
      <c r="BO1568" s="182"/>
      <c r="BP1568" s="182"/>
      <c r="BQ1568" s="228" t="s">
        <v>180</v>
      </c>
      <c r="BR1568" s="228" t="s">
        <v>266</v>
      </c>
      <c r="BS1568" s="228" t="s">
        <v>288</v>
      </c>
      <c r="BT1568" s="228"/>
      <c r="BU1568" s="228">
        <v>10</v>
      </c>
      <c r="BV1568" s="228" t="s">
        <v>286</v>
      </c>
      <c r="BW1568" s="228" t="s">
        <v>222</v>
      </c>
      <c r="BX1568" s="186">
        <v>0</v>
      </c>
      <c r="BY1568" s="182">
        <v>0</v>
      </c>
      <c r="BZ1568" s="182">
        <v>0</v>
      </c>
      <c r="CA1568" s="182">
        <v>1302</v>
      </c>
      <c r="CB1568" s="182">
        <v>0</v>
      </c>
      <c r="CC1568" s="182">
        <v>0</v>
      </c>
      <c r="CD1568" s="182">
        <v>0</v>
      </c>
      <c r="CE1568" s="228">
        <v>0</v>
      </c>
      <c r="CF1568" s="228">
        <v>0</v>
      </c>
      <c r="CG1568" s="113">
        <v>0</v>
      </c>
      <c r="CH1568" s="113">
        <v>0</v>
      </c>
      <c r="CI1568" s="113">
        <v>0</v>
      </c>
      <c r="CJ1568" s="113">
        <v>0</v>
      </c>
      <c r="CK1568" s="113">
        <v>0</v>
      </c>
      <c r="CL1568" s="113">
        <v>0</v>
      </c>
      <c r="CM1568" s="113">
        <v>0</v>
      </c>
      <c r="CN1568" s="185">
        <v>0</v>
      </c>
      <c r="CO1568" s="181">
        <v>1302</v>
      </c>
      <c r="CP1568" s="187">
        <v>0</v>
      </c>
      <c r="CQ1568" s="173">
        <v>0</v>
      </c>
      <c r="CR1568" s="173">
        <v>3.70940170940171</v>
      </c>
      <c r="CS1568" s="173"/>
      <c r="CT1568" s="173"/>
      <c r="CU1568" s="253">
        <v>2791</v>
      </c>
      <c r="CV1568" s="220"/>
      <c r="CW1568" s="254">
        <f t="shared" si="168"/>
        <v>1302</v>
      </c>
      <c r="CX1568" s="15">
        <f t="shared" si="169"/>
        <v>0</v>
      </c>
      <c r="CY1568" s="241">
        <f t="shared" si="170"/>
        <v>0</v>
      </c>
      <c r="CZ1568" s="241" t="str">
        <f>IFERROR(ROUND(CY1568/#REF!,1),"")</f>
        <v/>
      </c>
      <c r="DA1568" s="254">
        <f t="shared" si="171"/>
        <v>1302</v>
      </c>
      <c r="DB1568" s="246">
        <f t="shared" si="172"/>
        <v>0</v>
      </c>
      <c r="DC1568" s="195"/>
      <c r="DD1568" s="15" t="str">
        <f>IFERROR(#REF!-AO1568,"")</f>
        <v/>
      </c>
      <c r="DE1568" s="195"/>
      <c r="DF1568" s="266" t="str">
        <f>IFERROR(#REF!-L1568,"")</f>
        <v/>
      </c>
      <c r="DG1568" s="228" t="e">
        <f>IF(#REF!&gt;AP1568,0,1)</f>
        <v>#REF!</v>
      </c>
      <c r="DH1568" s="228">
        <f t="shared" si="173"/>
        <v>0</v>
      </c>
      <c r="DI1568" s="228">
        <f t="shared" si="174"/>
        <v>1</v>
      </c>
    </row>
    <row r="1569" spans="1:113" ht="20.25" customHeight="1" x14ac:dyDescent="0.2">
      <c r="A1569">
        <v>2022</v>
      </c>
      <c r="B1569">
        <v>3</v>
      </c>
      <c r="C1569" s="261">
        <v>44628</v>
      </c>
      <c r="D1569">
        <v>334</v>
      </c>
      <c r="E1569">
        <v>254</v>
      </c>
      <c r="F1569">
        <v>49</v>
      </c>
      <c r="G1569" s="194" t="s">
        <v>220</v>
      </c>
      <c r="H1569" s="241" t="s">
        <v>179</v>
      </c>
      <c r="I1569" s="241" t="s">
        <v>221</v>
      </c>
      <c r="J1569" s="241">
        <v>4</v>
      </c>
      <c r="K1569" s="241">
        <v>2</v>
      </c>
      <c r="L1569" s="262">
        <v>203</v>
      </c>
      <c r="M1569" s="263">
        <v>188</v>
      </c>
      <c r="N1569" s="264">
        <v>217</v>
      </c>
      <c r="O1569" s="190"/>
      <c r="P1569" s="190"/>
      <c r="Q1569" s="190"/>
      <c r="R1569" s="190"/>
      <c r="S1569" s="190"/>
      <c r="T1569" s="190"/>
      <c r="U1569" s="190"/>
      <c r="V1569" s="190"/>
      <c r="W1569" s="190"/>
      <c r="X1569" s="190"/>
      <c r="Y1569" s="172"/>
      <c r="Z1569" s="172"/>
      <c r="AA1569" s="190"/>
      <c r="AB1569" s="190"/>
      <c r="AC1569" s="190"/>
      <c r="AD1569" s="190"/>
      <c r="AE1569" s="190"/>
      <c r="AF1569" s="190"/>
      <c r="AG1569" s="190"/>
      <c r="AH1569" s="190"/>
      <c r="AI1569" s="190"/>
      <c r="AJ1569" s="190"/>
      <c r="AK1569" s="172"/>
      <c r="AL1569" s="172"/>
      <c r="AM1569" s="265"/>
      <c r="AN1569" s="265"/>
      <c r="AO1569" s="183">
        <v>94</v>
      </c>
      <c r="AP1569" s="184">
        <v>153</v>
      </c>
      <c r="AQ1569" s="182"/>
      <c r="AR1569" s="182"/>
      <c r="AS1569" s="182"/>
      <c r="AT1569" s="182"/>
      <c r="AU1569" s="182">
        <v>1200</v>
      </c>
      <c r="AV1569" s="182"/>
      <c r="AW1569" s="182"/>
      <c r="AX1569" s="182"/>
      <c r="AY1569" s="182"/>
      <c r="AZ1569" s="182"/>
      <c r="BA1569" s="182"/>
      <c r="BB1569" s="182"/>
      <c r="BC1569" s="182"/>
      <c r="BD1569" s="182"/>
      <c r="BE1569" s="182"/>
      <c r="BF1569" s="182"/>
      <c r="BG1569" s="182"/>
      <c r="BH1569" s="182"/>
      <c r="BI1569" s="182"/>
      <c r="BJ1569" s="182"/>
      <c r="BK1569" s="182"/>
      <c r="BL1569" s="182"/>
      <c r="BM1569" s="182"/>
      <c r="BN1569" s="182"/>
      <c r="BO1569" s="182"/>
      <c r="BP1569" s="182"/>
      <c r="BQ1569" s="228" t="s">
        <v>180</v>
      </c>
      <c r="BR1569" s="228" t="s">
        <v>181</v>
      </c>
      <c r="BS1569" s="228" t="s">
        <v>182</v>
      </c>
      <c r="BT1569" s="228"/>
      <c r="BU1569" s="228">
        <v>10</v>
      </c>
      <c r="BV1569" s="228" t="s">
        <v>220</v>
      </c>
      <c r="BW1569" s="228" t="s">
        <v>222</v>
      </c>
      <c r="BX1569" s="186">
        <v>0</v>
      </c>
      <c r="BY1569" s="182">
        <v>0</v>
      </c>
      <c r="BZ1569" s="182">
        <v>0</v>
      </c>
      <c r="CA1569" s="182">
        <v>1200</v>
      </c>
      <c r="CB1569" s="182">
        <v>0</v>
      </c>
      <c r="CC1569" s="182">
        <v>0</v>
      </c>
      <c r="CD1569" s="182">
        <v>0</v>
      </c>
      <c r="CE1569" s="228">
        <v>0</v>
      </c>
      <c r="CF1569" s="228">
        <v>0</v>
      </c>
      <c r="CG1569" s="113">
        <v>0</v>
      </c>
      <c r="CH1569" s="113">
        <v>0</v>
      </c>
      <c r="CI1569" s="113">
        <v>0</v>
      </c>
      <c r="CJ1569" s="113">
        <v>0</v>
      </c>
      <c r="CK1569" s="113">
        <v>0</v>
      </c>
      <c r="CL1569" s="113">
        <v>0</v>
      </c>
      <c r="CM1569" s="113">
        <v>0</v>
      </c>
      <c r="CN1569" s="185">
        <v>0</v>
      </c>
      <c r="CO1569" s="181">
        <v>1200</v>
      </c>
      <c r="CP1569" s="187">
        <v>0</v>
      </c>
      <c r="CQ1569" s="173">
        <v>0</v>
      </c>
      <c r="CR1569" s="173">
        <v>5.9113300492610836</v>
      </c>
      <c r="CS1569" s="173"/>
      <c r="CT1569" s="173"/>
      <c r="CU1569" s="253">
        <v>2791</v>
      </c>
      <c r="CV1569" s="220"/>
      <c r="CW1569" s="254">
        <f t="shared" si="168"/>
        <v>1200</v>
      </c>
      <c r="CX1569" s="15">
        <f t="shared" si="169"/>
        <v>0</v>
      </c>
      <c r="CY1569" s="241">
        <f t="shared" si="170"/>
        <v>0</v>
      </c>
      <c r="CZ1569" s="241" t="str">
        <f>IFERROR(ROUND(CY1569/#REF!,1),"")</f>
        <v/>
      </c>
      <c r="DA1569" s="254">
        <f t="shared" si="171"/>
        <v>1200</v>
      </c>
      <c r="DB1569" s="246">
        <f t="shared" si="172"/>
        <v>0</v>
      </c>
      <c r="DC1569" s="195"/>
      <c r="DD1569" s="15" t="str">
        <f>IFERROR(#REF!-AO1569,"")</f>
        <v/>
      </c>
      <c r="DE1569" s="195"/>
      <c r="DF1569" s="266" t="str">
        <f>IFERROR(#REF!-L1569,"")</f>
        <v/>
      </c>
      <c r="DG1569" s="228" t="e">
        <f>IF(#REF!&gt;AP1569,0,1)</f>
        <v>#REF!</v>
      </c>
      <c r="DH1569" s="228">
        <f t="shared" si="173"/>
        <v>0</v>
      </c>
      <c r="DI1569" s="228">
        <f t="shared" si="174"/>
        <v>1</v>
      </c>
    </row>
    <row r="1570" spans="1:113" ht="20.25" customHeight="1" x14ac:dyDescent="0.2">
      <c r="A1570">
        <v>2022</v>
      </c>
      <c r="B1570">
        <v>3</v>
      </c>
      <c r="C1570" s="261">
        <v>44629</v>
      </c>
      <c r="D1570">
        <v>418</v>
      </c>
      <c r="E1570">
        <v>665</v>
      </c>
      <c r="F1570">
        <v>2</v>
      </c>
      <c r="G1570" s="194" t="s">
        <v>431</v>
      </c>
      <c r="H1570" s="241" t="s">
        <v>432</v>
      </c>
      <c r="I1570" s="241" t="s">
        <v>433</v>
      </c>
      <c r="J1570" s="241">
        <v>1</v>
      </c>
      <c r="K1570" s="241">
        <v>4</v>
      </c>
      <c r="L1570" s="262">
        <v>110</v>
      </c>
      <c r="M1570" s="263">
        <v>101</v>
      </c>
      <c r="N1570" s="264">
        <v>118</v>
      </c>
      <c r="O1570" s="190"/>
      <c r="P1570" s="190"/>
      <c r="Q1570" s="190"/>
      <c r="R1570" s="190"/>
      <c r="S1570" s="190"/>
      <c r="T1570" s="190"/>
      <c r="U1570" s="190"/>
      <c r="V1570" s="190"/>
      <c r="W1570" s="190"/>
      <c r="X1570" s="190"/>
      <c r="Y1570" s="172">
        <v>155</v>
      </c>
      <c r="Z1570" s="172">
        <v>155</v>
      </c>
      <c r="AA1570" s="190"/>
      <c r="AB1570" s="190"/>
      <c r="AC1570" s="190"/>
      <c r="AD1570" s="190"/>
      <c r="AE1570" s="190"/>
      <c r="AF1570" s="190"/>
      <c r="AG1570" s="190"/>
      <c r="AH1570" s="190"/>
      <c r="AI1570" s="190"/>
      <c r="AJ1570" s="190"/>
      <c r="AK1570" s="172">
        <v>155</v>
      </c>
      <c r="AL1570" s="172">
        <v>155</v>
      </c>
      <c r="AM1570" s="265"/>
      <c r="AN1570" s="265"/>
      <c r="AO1570" s="183">
        <v>21</v>
      </c>
      <c r="AP1570" s="184">
        <v>171</v>
      </c>
      <c r="AQ1570" s="182">
        <v>23.2258064516129</v>
      </c>
      <c r="AR1570" s="182">
        <v>155</v>
      </c>
      <c r="AS1570" s="182"/>
      <c r="AT1570" s="182"/>
      <c r="AU1570" s="182"/>
      <c r="AV1570" s="182"/>
      <c r="AW1570" s="182"/>
      <c r="AX1570" s="182"/>
      <c r="AY1570" s="182"/>
      <c r="AZ1570" s="182"/>
      <c r="BA1570" s="182"/>
      <c r="BB1570" s="182"/>
      <c r="BC1570" s="182"/>
      <c r="BD1570" s="182"/>
      <c r="BE1570" s="182"/>
      <c r="BF1570" s="182"/>
      <c r="BG1570" s="182"/>
      <c r="BH1570" s="182"/>
      <c r="BI1570" s="182"/>
      <c r="BJ1570" s="182"/>
      <c r="BK1570" s="182"/>
      <c r="BL1570" s="182"/>
      <c r="BM1570" s="182"/>
      <c r="BN1570" s="182"/>
      <c r="BO1570" s="182"/>
      <c r="BP1570" s="182"/>
      <c r="BQ1570" s="228" t="s">
        <v>434</v>
      </c>
      <c r="BR1570" s="228" t="s">
        <v>435</v>
      </c>
      <c r="BS1570" s="228"/>
      <c r="BT1570" s="228"/>
      <c r="BU1570" s="228">
        <v>10</v>
      </c>
      <c r="BV1570" s="228" t="s">
        <v>436</v>
      </c>
      <c r="BW1570" s="228" t="s">
        <v>173</v>
      </c>
      <c r="BX1570" s="186">
        <v>0</v>
      </c>
      <c r="BY1570" s="182">
        <v>0</v>
      </c>
      <c r="BZ1570" s="182">
        <v>0</v>
      </c>
      <c r="CA1570" s="182">
        <v>0</v>
      </c>
      <c r="CB1570" s="182">
        <v>0</v>
      </c>
      <c r="CC1570" s="182">
        <v>0</v>
      </c>
      <c r="CD1570" s="182">
        <v>0</v>
      </c>
      <c r="CE1570" s="228">
        <v>0</v>
      </c>
      <c r="CF1570" s="228">
        <v>0</v>
      </c>
      <c r="CG1570" s="113">
        <v>0</v>
      </c>
      <c r="CH1570" s="113">
        <v>0</v>
      </c>
      <c r="CI1570" s="113">
        <v>0</v>
      </c>
      <c r="CJ1570" s="113">
        <v>0</v>
      </c>
      <c r="CK1570" s="113">
        <v>0</v>
      </c>
      <c r="CL1570" s="113">
        <v>0</v>
      </c>
      <c r="CM1570" s="113">
        <v>0</v>
      </c>
      <c r="CN1570" s="185">
        <v>0</v>
      </c>
      <c r="CO1570" s="181">
        <v>0</v>
      </c>
      <c r="CP1570" s="187"/>
      <c r="CQ1570" s="173">
        <v>0</v>
      </c>
      <c r="CR1570" s="173">
        <v>0</v>
      </c>
      <c r="CS1570" s="173"/>
      <c r="CT1570" s="173"/>
      <c r="CU1570" s="253">
        <v>2791</v>
      </c>
      <c r="CV1570" s="220"/>
      <c r="CW1570" s="254">
        <f t="shared" si="168"/>
        <v>0</v>
      </c>
      <c r="CX1570" s="15">
        <f t="shared" si="169"/>
        <v>0</v>
      </c>
      <c r="CY1570" s="241">
        <f t="shared" si="170"/>
        <v>0</v>
      </c>
      <c r="CZ1570" s="241" t="str">
        <f>IFERROR(ROUND(CY1570/#REF!,1),"")</f>
        <v/>
      </c>
      <c r="DA1570" s="254">
        <f t="shared" si="171"/>
        <v>0</v>
      </c>
      <c r="DB1570" s="246" t="str">
        <f t="shared" si="172"/>
        <v/>
      </c>
      <c r="DC1570" s="195"/>
      <c r="DD1570" s="15" t="str">
        <f>IFERROR(#REF!-AO1570,"")</f>
        <v/>
      </c>
      <c r="DE1570" s="195"/>
      <c r="DF1570" s="266" t="str">
        <f>IFERROR(#REF!-L1570,"")</f>
        <v/>
      </c>
      <c r="DG1570" s="228" t="e">
        <f>IF(#REF!&gt;AP1570,0,1)</f>
        <v>#REF!</v>
      </c>
      <c r="DH1570" s="228">
        <f t="shared" si="173"/>
        <v>0</v>
      </c>
      <c r="DI1570" s="228">
        <f t="shared" si="174"/>
        <v>1</v>
      </c>
    </row>
    <row r="1571" spans="1:113" ht="20.25" customHeight="1" x14ac:dyDescent="0.2">
      <c r="A1571">
        <v>2022</v>
      </c>
      <c r="B1571">
        <v>3</v>
      </c>
      <c r="C1571" s="261">
        <v>44629</v>
      </c>
      <c r="D1571">
        <v>295</v>
      </c>
      <c r="E1571">
        <v>219</v>
      </c>
      <c r="F1571">
        <v>3</v>
      </c>
      <c r="G1571" s="194" t="s">
        <v>214</v>
      </c>
      <c r="H1571" s="241" t="s">
        <v>215</v>
      </c>
      <c r="I1571" s="241" t="s">
        <v>169</v>
      </c>
      <c r="J1571" s="241">
        <v>6</v>
      </c>
      <c r="K1571" s="241">
        <v>1</v>
      </c>
      <c r="L1571" s="262">
        <v>114</v>
      </c>
      <c r="M1571" s="263">
        <v>106</v>
      </c>
      <c r="N1571" s="264">
        <v>121</v>
      </c>
      <c r="O1571" s="190">
        <v>197</v>
      </c>
      <c r="P1571" s="190"/>
      <c r="Q1571" s="190"/>
      <c r="R1571" s="190"/>
      <c r="S1571" s="190"/>
      <c r="T1571" s="190">
        <v>141</v>
      </c>
      <c r="U1571" s="190"/>
      <c r="V1571" s="190"/>
      <c r="W1571" s="190"/>
      <c r="X1571" s="190"/>
      <c r="Y1571" s="172">
        <v>99</v>
      </c>
      <c r="Z1571" s="172"/>
      <c r="AA1571" s="190"/>
      <c r="AB1571" s="190"/>
      <c r="AC1571" s="190"/>
      <c r="AD1571" s="190"/>
      <c r="AE1571" s="190"/>
      <c r="AF1571" s="190"/>
      <c r="AG1571" s="190"/>
      <c r="AH1571" s="190"/>
      <c r="AI1571" s="190"/>
      <c r="AJ1571" s="190"/>
      <c r="AK1571" s="172"/>
      <c r="AL1571" s="172"/>
      <c r="AM1571" s="265">
        <v>197</v>
      </c>
      <c r="AN1571" s="265">
        <v>141</v>
      </c>
      <c r="AO1571" s="183">
        <v>238</v>
      </c>
      <c r="AP1571" s="184">
        <v>91</v>
      </c>
      <c r="AQ1571" s="182">
        <v>218.18181818181819</v>
      </c>
      <c r="AR1571" s="182">
        <v>99</v>
      </c>
      <c r="AS1571" s="182"/>
      <c r="AT1571" s="182"/>
      <c r="AU1571" s="182">
        <v>648</v>
      </c>
      <c r="AV1571" s="182">
        <v>3</v>
      </c>
      <c r="AW1571" s="182">
        <v>3</v>
      </c>
      <c r="AX1571" s="182">
        <v>2</v>
      </c>
      <c r="AY1571" s="182"/>
      <c r="AZ1571" s="182"/>
      <c r="BA1571" s="182"/>
      <c r="BB1571" s="182"/>
      <c r="BC1571" s="182"/>
      <c r="BD1571" s="182"/>
      <c r="BE1571" s="182"/>
      <c r="BF1571" s="182"/>
      <c r="BG1571" s="182"/>
      <c r="BH1571" s="182"/>
      <c r="BI1571" s="182"/>
      <c r="BJ1571" s="182"/>
      <c r="BK1571" s="182"/>
      <c r="BL1571" s="182"/>
      <c r="BM1571" s="182"/>
      <c r="BN1571" s="182"/>
      <c r="BO1571" s="182"/>
      <c r="BP1571" s="182"/>
      <c r="BQ1571" s="228" t="s">
        <v>176</v>
      </c>
      <c r="BR1571" s="228" t="s">
        <v>176</v>
      </c>
      <c r="BS1571" s="228"/>
      <c r="BT1571" s="228"/>
      <c r="BU1571" s="228">
        <v>10</v>
      </c>
      <c r="BV1571" s="228" t="s">
        <v>214</v>
      </c>
      <c r="BW1571" s="228" t="s">
        <v>173</v>
      </c>
      <c r="BX1571" s="186">
        <v>0</v>
      </c>
      <c r="BY1571" s="182">
        <v>8</v>
      </c>
      <c r="BZ1571" s="182">
        <v>8</v>
      </c>
      <c r="CA1571" s="182">
        <v>656</v>
      </c>
      <c r="CB1571" s="182">
        <v>0</v>
      </c>
      <c r="CC1571" s="182">
        <v>0</v>
      </c>
      <c r="CD1571" s="182">
        <v>0</v>
      </c>
      <c r="CE1571" s="228">
        <v>3</v>
      </c>
      <c r="CF1571" s="228">
        <v>3</v>
      </c>
      <c r="CG1571" s="113">
        <v>2</v>
      </c>
      <c r="CH1571" s="113">
        <v>0</v>
      </c>
      <c r="CI1571" s="113">
        <v>0</v>
      </c>
      <c r="CJ1571" s="113">
        <v>0</v>
      </c>
      <c r="CK1571" s="113">
        <v>0</v>
      </c>
      <c r="CL1571" s="113">
        <v>0</v>
      </c>
      <c r="CM1571" s="113">
        <v>0</v>
      </c>
      <c r="CN1571" s="185">
        <v>8</v>
      </c>
      <c r="CO1571" s="181">
        <v>656</v>
      </c>
      <c r="CP1571" s="187">
        <v>1.2195121951219509E-2</v>
      </c>
      <c r="CQ1571" s="173">
        <v>7.0175438596491224E-2</v>
      </c>
      <c r="CR1571" s="173">
        <v>5.7543859649122808</v>
      </c>
      <c r="CS1571" s="173">
        <v>5.6737588652482268E-2</v>
      </c>
      <c r="CT1571" s="173">
        <v>4.6524822695035457</v>
      </c>
      <c r="CU1571" s="253">
        <v>2791</v>
      </c>
      <c r="CV1571" s="220">
        <v>-1</v>
      </c>
      <c r="CW1571" s="254">
        <f t="shared" si="168"/>
        <v>648</v>
      </c>
      <c r="CX1571" s="15">
        <f t="shared" si="169"/>
        <v>8</v>
      </c>
      <c r="CY1571" s="241">
        <f t="shared" si="170"/>
        <v>8</v>
      </c>
      <c r="CZ1571" s="241" t="str">
        <f>IFERROR(ROUND(CY1571/#REF!,1),"")</f>
        <v/>
      </c>
      <c r="DA1571" s="254">
        <f t="shared" si="171"/>
        <v>656</v>
      </c>
      <c r="DB1571" s="246">
        <f t="shared" si="172"/>
        <v>1.2195121951219513E-2</v>
      </c>
      <c r="DC1571" s="195"/>
      <c r="DD1571" s="15" t="str">
        <f>IFERROR(#REF!-AO1571,"")</f>
        <v/>
      </c>
      <c r="DE1571" s="195"/>
      <c r="DF1571" s="266" t="str">
        <f>IFERROR(#REF!-L1571,"")</f>
        <v/>
      </c>
      <c r="DG1571" s="228" t="e">
        <f>IF(#REF!&gt;AP1571,0,1)</f>
        <v>#REF!</v>
      </c>
      <c r="DH1571" s="228">
        <f t="shared" si="173"/>
        <v>1</v>
      </c>
      <c r="DI1571" s="228">
        <f t="shared" si="174"/>
        <v>0</v>
      </c>
    </row>
    <row r="1572" spans="1:113" ht="20.25" customHeight="1" x14ac:dyDescent="0.2">
      <c r="A1572">
        <v>2022</v>
      </c>
      <c r="B1572">
        <v>3</v>
      </c>
      <c r="C1572" s="261">
        <v>44629</v>
      </c>
      <c r="D1572">
        <v>381</v>
      </c>
      <c r="E1572">
        <v>445</v>
      </c>
      <c r="F1572">
        <v>3</v>
      </c>
      <c r="G1572" s="194" t="s">
        <v>369</v>
      </c>
      <c r="H1572" s="241" t="s">
        <v>370</v>
      </c>
      <c r="I1572" s="241" t="s">
        <v>169</v>
      </c>
      <c r="J1572" s="241">
        <v>3</v>
      </c>
      <c r="K1572" s="241">
        <v>1</v>
      </c>
      <c r="L1572" s="262">
        <v>28</v>
      </c>
      <c r="M1572" s="263">
        <v>25</v>
      </c>
      <c r="N1572" s="264">
        <v>30</v>
      </c>
      <c r="O1572" s="190"/>
      <c r="P1572" s="190"/>
      <c r="Q1572" s="190"/>
      <c r="R1572" s="190">
        <v>30</v>
      </c>
      <c r="S1572" s="190">
        <v>31</v>
      </c>
      <c r="T1572" s="190"/>
      <c r="U1572" s="190"/>
      <c r="V1572" s="190"/>
      <c r="W1572" s="190">
        <v>27</v>
      </c>
      <c r="X1572" s="190">
        <v>27</v>
      </c>
      <c r="Y1572" s="172"/>
      <c r="Z1572" s="172"/>
      <c r="AA1572" s="190">
        <v>39</v>
      </c>
      <c r="AB1572" s="190">
        <v>33</v>
      </c>
      <c r="AC1572" s="190">
        <v>32</v>
      </c>
      <c r="AD1572" s="190">
        <v>33</v>
      </c>
      <c r="AE1572" s="190">
        <v>36</v>
      </c>
      <c r="AF1572" s="190">
        <v>30</v>
      </c>
      <c r="AG1572" s="190">
        <v>29</v>
      </c>
      <c r="AH1572" s="190">
        <v>28</v>
      </c>
      <c r="AI1572" s="190">
        <v>30</v>
      </c>
      <c r="AJ1572" s="190">
        <v>29</v>
      </c>
      <c r="AK1572" s="172"/>
      <c r="AL1572" s="172"/>
      <c r="AM1572" s="265">
        <v>33.428571428571431</v>
      </c>
      <c r="AN1572" s="265">
        <v>28.571428571428569</v>
      </c>
      <c r="AO1572" s="183">
        <v>75</v>
      </c>
      <c r="AP1572" s="184">
        <v>144</v>
      </c>
      <c r="AQ1572" s="182"/>
      <c r="AR1572" s="182"/>
      <c r="AS1572" s="182"/>
      <c r="AT1572" s="182"/>
      <c r="AU1572" s="182">
        <v>400</v>
      </c>
      <c r="AV1572" s="182">
        <v>2</v>
      </c>
      <c r="AW1572" s="182">
        <v>2</v>
      </c>
      <c r="AX1572" s="182">
        <v>2</v>
      </c>
      <c r="AY1572" s="182"/>
      <c r="AZ1572" s="182"/>
      <c r="BA1572" s="182"/>
      <c r="BB1572" s="182"/>
      <c r="BC1572" s="182"/>
      <c r="BD1572" s="182"/>
      <c r="BE1572" s="182"/>
      <c r="BF1572" s="182"/>
      <c r="BG1572" s="182">
        <v>352</v>
      </c>
      <c r="BH1572" s="182"/>
      <c r="BI1572" s="182">
        <v>1</v>
      </c>
      <c r="BJ1572" s="182">
        <v>3</v>
      </c>
      <c r="BK1572" s="182"/>
      <c r="BL1572" s="182"/>
      <c r="BM1572" s="182"/>
      <c r="BN1572" s="182"/>
      <c r="BO1572" s="182"/>
      <c r="BP1572" s="182"/>
      <c r="BQ1572" s="228" t="s">
        <v>180</v>
      </c>
      <c r="BR1572" s="228" t="s">
        <v>192</v>
      </c>
      <c r="BS1572" s="228" t="s">
        <v>371</v>
      </c>
      <c r="BT1572" s="228"/>
      <c r="BU1572" s="228">
        <v>10</v>
      </c>
      <c r="BV1572" s="228" t="s">
        <v>372</v>
      </c>
      <c r="BW1572" s="228" t="s">
        <v>173</v>
      </c>
      <c r="BX1572" s="186">
        <v>0</v>
      </c>
      <c r="BY1572" s="182">
        <v>6</v>
      </c>
      <c r="BZ1572" s="182">
        <v>6</v>
      </c>
      <c r="CA1572" s="182">
        <v>406</v>
      </c>
      <c r="CB1572" s="182">
        <v>4</v>
      </c>
      <c r="CC1572" s="182">
        <v>4</v>
      </c>
      <c r="CD1572" s="182">
        <v>356</v>
      </c>
      <c r="CE1572" s="228">
        <v>2</v>
      </c>
      <c r="CF1572" s="228">
        <v>3</v>
      </c>
      <c r="CG1572" s="113">
        <v>5</v>
      </c>
      <c r="CH1572" s="113">
        <v>0</v>
      </c>
      <c r="CI1572" s="113">
        <v>0</v>
      </c>
      <c r="CJ1572" s="113">
        <v>0</v>
      </c>
      <c r="CK1572" s="113">
        <v>0</v>
      </c>
      <c r="CL1572" s="113">
        <v>0</v>
      </c>
      <c r="CM1572" s="113">
        <v>0</v>
      </c>
      <c r="CN1572" s="185">
        <v>10</v>
      </c>
      <c r="CO1572" s="181">
        <v>762</v>
      </c>
      <c r="CP1572" s="187">
        <v>1.312335958005249E-2</v>
      </c>
      <c r="CQ1572" s="173">
        <v>0.35714285714285721</v>
      </c>
      <c r="CR1572" s="173">
        <v>27.214285714285719</v>
      </c>
      <c r="CS1572" s="173">
        <v>0.35</v>
      </c>
      <c r="CT1572" s="173">
        <v>26.67</v>
      </c>
      <c r="CU1572" s="253">
        <v>2791</v>
      </c>
      <c r="CV1572" s="220">
        <v>-1</v>
      </c>
      <c r="CW1572" s="254">
        <f t="shared" si="168"/>
        <v>752</v>
      </c>
      <c r="CX1572" s="15">
        <f t="shared" si="169"/>
        <v>10</v>
      </c>
      <c r="CY1572" s="241">
        <f t="shared" si="170"/>
        <v>10</v>
      </c>
      <c r="CZ1572" s="241" t="str">
        <f>IFERROR(ROUND(CY1572/#REF!,1),"")</f>
        <v/>
      </c>
      <c r="DA1572" s="254">
        <f t="shared" si="171"/>
        <v>762</v>
      </c>
      <c r="DB1572" s="246">
        <f t="shared" si="172"/>
        <v>1.3123359580052493E-2</v>
      </c>
      <c r="DC1572" s="195"/>
      <c r="DD1572" s="15" t="str">
        <f>IFERROR(#REF!-AO1572,"")</f>
        <v/>
      </c>
      <c r="DE1572" s="195"/>
      <c r="DF1572" s="266" t="str">
        <f>IFERROR(#REF!-L1572,"")</f>
        <v/>
      </c>
      <c r="DG1572" s="228" t="e">
        <f>IF(#REF!&gt;AP1572,0,1)</f>
        <v>#REF!</v>
      </c>
      <c r="DH1572" s="228">
        <f t="shared" si="173"/>
        <v>1</v>
      </c>
      <c r="DI1572" s="228">
        <f t="shared" si="174"/>
        <v>1</v>
      </c>
    </row>
    <row r="1573" spans="1:113" ht="20.25" customHeight="1" x14ac:dyDescent="0.2">
      <c r="A1573">
        <v>2022</v>
      </c>
      <c r="B1573">
        <v>3</v>
      </c>
      <c r="C1573" s="261">
        <v>44629</v>
      </c>
      <c r="D1573">
        <v>381</v>
      </c>
      <c r="E1573">
        <v>446</v>
      </c>
      <c r="F1573">
        <v>3</v>
      </c>
      <c r="G1573" s="194" t="s">
        <v>373</v>
      </c>
      <c r="H1573" s="241" t="s">
        <v>374</v>
      </c>
      <c r="I1573" s="241" t="s">
        <v>169</v>
      </c>
      <c r="J1573" s="241">
        <v>3</v>
      </c>
      <c r="K1573" s="241">
        <v>1</v>
      </c>
      <c r="L1573" s="262">
        <v>167</v>
      </c>
      <c r="M1573" s="263">
        <v>150</v>
      </c>
      <c r="N1573" s="264">
        <v>183</v>
      </c>
      <c r="O1573" s="190"/>
      <c r="P1573" s="190"/>
      <c r="Q1573" s="190"/>
      <c r="R1573" s="190">
        <v>190</v>
      </c>
      <c r="S1573" s="190">
        <v>187</v>
      </c>
      <c r="T1573" s="190"/>
      <c r="U1573" s="190"/>
      <c r="V1573" s="190"/>
      <c r="W1573" s="190">
        <v>159</v>
      </c>
      <c r="X1573" s="190">
        <v>156</v>
      </c>
      <c r="Y1573" s="172"/>
      <c r="Z1573" s="172"/>
      <c r="AA1573" s="190">
        <v>215</v>
      </c>
      <c r="AB1573" s="190">
        <v>186</v>
      </c>
      <c r="AC1573" s="190">
        <v>196</v>
      </c>
      <c r="AD1573" s="190">
        <v>189</v>
      </c>
      <c r="AE1573" s="190">
        <v>191</v>
      </c>
      <c r="AF1573" s="190">
        <v>162</v>
      </c>
      <c r="AG1573" s="190">
        <v>168</v>
      </c>
      <c r="AH1573" s="190">
        <v>196</v>
      </c>
      <c r="AI1573" s="190">
        <v>189</v>
      </c>
      <c r="AJ1573" s="190">
        <v>191</v>
      </c>
      <c r="AK1573" s="172"/>
      <c r="AL1573" s="172"/>
      <c r="AM1573" s="265">
        <v>193.42857142857139</v>
      </c>
      <c r="AN1573" s="265">
        <v>174.42857142857139</v>
      </c>
      <c r="AO1573" s="183">
        <v>75</v>
      </c>
      <c r="AP1573" s="184">
        <v>144</v>
      </c>
      <c r="AQ1573" s="182"/>
      <c r="AR1573" s="182"/>
      <c r="AS1573" s="182"/>
      <c r="AT1573" s="182"/>
      <c r="AU1573" s="182">
        <v>360</v>
      </c>
      <c r="AV1573" s="182">
        <v>3</v>
      </c>
      <c r="AW1573" s="182">
        <v>2</v>
      </c>
      <c r="AX1573" s="182">
        <v>2</v>
      </c>
      <c r="AY1573" s="182"/>
      <c r="AZ1573" s="182"/>
      <c r="BA1573" s="182"/>
      <c r="BB1573" s="182"/>
      <c r="BC1573" s="182"/>
      <c r="BD1573" s="182"/>
      <c r="BE1573" s="182"/>
      <c r="BF1573" s="182"/>
      <c r="BG1573" s="182">
        <v>1050</v>
      </c>
      <c r="BH1573" s="182">
        <v>1</v>
      </c>
      <c r="BI1573" s="182">
        <v>4</v>
      </c>
      <c r="BJ1573" s="182"/>
      <c r="BK1573" s="182"/>
      <c r="BL1573" s="182"/>
      <c r="BM1573" s="182"/>
      <c r="BN1573" s="182"/>
      <c r="BO1573" s="182"/>
      <c r="BP1573" s="182"/>
      <c r="BQ1573" s="228" t="s">
        <v>180</v>
      </c>
      <c r="BR1573" s="228" t="s">
        <v>192</v>
      </c>
      <c r="BS1573" s="228" t="s">
        <v>375</v>
      </c>
      <c r="BT1573" s="228"/>
      <c r="BU1573" s="228">
        <v>10</v>
      </c>
      <c r="BV1573" s="228" t="s">
        <v>372</v>
      </c>
      <c r="BW1573" s="228" t="s">
        <v>173</v>
      </c>
      <c r="BX1573" s="186">
        <v>0</v>
      </c>
      <c r="BY1573" s="182">
        <v>7</v>
      </c>
      <c r="BZ1573" s="182">
        <v>7</v>
      </c>
      <c r="CA1573" s="182">
        <v>367</v>
      </c>
      <c r="CB1573" s="182">
        <v>5</v>
      </c>
      <c r="CC1573" s="182">
        <v>5</v>
      </c>
      <c r="CD1573" s="182">
        <v>1055</v>
      </c>
      <c r="CE1573" s="228">
        <v>4</v>
      </c>
      <c r="CF1573" s="228">
        <v>6</v>
      </c>
      <c r="CG1573" s="113">
        <v>2</v>
      </c>
      <c r="CH1573" s="113">
        <v>0</v>
      </c>
      <c r="CI1573" s="113">
        <v>0</v>
      </c>
      <c r="CJ1573" s="113">
        <v>0</v>
      </c>
      <c r="CK1573" s="113">
        <v>0</v>
      </c>
      <c r="CL1573" s="113">
        <v>0</v>
      </c>
      <c r="CM1573" s="113">
        <v>0</v>
      </c>
      <c r="CN1573" s="185">
        <v>12</v>
      </c>
      <c r="CO1573" s="181">
        <v>1422</v>
      </c>
      <c r="CP1573" s="187">
        <v>8.4388185654008432E-3</v>
      </c>
      <c r="CQ1573" s="173">
        <v>7.1856287425149698E-2</v>
      </c>
      <c r="CR1573" s="173">
        <v>8.5149700598802394</v>
      </c>
      <c r="CS1573" s="173">
        <v>6.8796068796068796E-2</v>
      </c>
      <c r="CT1573" s="173">
        <v>8.1523341523341522</v>
      </c>
      <c r="CU1573" s="253">
        <v>2791</v>
      </c>
      <c r="CV1573" s="220">
        <v>-1</v>
      </c>
      <c r="CW1573" s="254">
        <f t="shared" si="168"/>
        <v>1410</v>
      </c>
      <c r="CX1573" s="15">
        <f t="shared" si="169"/>
        <v>12</v>
      </c>
      <c r="CY1573" s="241">
        <f t="shared" si="170"/>
        <v>12</v>
      </c>
      <c r="CZ1573" s="241" t="str">
        <f>IFERROR(ROUND(CY1573/#REF!,1),"")</f>
        <v/>
      </c>
      <c r="DA1573" s="254">
        <f t="shared" si="171"/>
        <v>1422</v>
      </c>
      <c r="DB1573" s="246">
        <f t="shared" si="172"/>
        <v>8.4388185654008432E-3</v>
      </c>
      <c r="DC1573" s="195"/>
      <c r="DD1573" s="15" t="str">
        <f>IFERROR(#REF!-AO1573,"")</f>
        <v/>
      </c>
      <c r="DE1573" s="195"/>
      <c r="DF1573" s="266" t="str">
        <f>IFERROR(#REF!-L1573,"")</f>
        <v/>
      </c>
      <c r="DG1573" s="228" t="e">
        <f>IF(#REF!&gt;AP1573,0,1)</f>
        <v>#REF!</v>
      </c>
      <c r="DH1573" s="228">
        <f t="shared" si="173"/>
        <v>1</v>
      </c>
      <c r="DI1573" s="228">
        <f t="shared" si="174"/>
        <v>1</v>
      </c>
    </row>
    <row r="1574" spans="1:113" ht="20.25" customHeight="1" x14ac:dyDescent="0.2">
      <c r="A1574">
        <v>2022</v>
      </c>
      <c r="B1574">
        <v>3</v>
      </c>
      <c r="C1574" s="261">
        <v>44629</v>
      </c>
      <c r="D1574">
        <v>381</v>
      </c>
      <c r="E1574">
        <v>447</v>
      </c>
      <c r="F1574">
        <v>3</v>
      </c>
      <c r="G1574" s="194" t="s">
        <v>379</v>
      </c>
      <c r="H1574" s="241" t="s">
        <v>380</v>
      </c>
      <c r="I1574" s="241" t="s">
        <v>169</v>
      </c>
      <c r="J1574" s="241">
        <v>3</v>
      </c>
      <c r="K1574" s="241">
        <v>1</v>
      </c>
      <c r="L1574" s="262">
        <v>177</v>
      </c>
      <c r="M1574" s="263">
        <v>159</v>
      </c>
      <c r="N1574" s="264">
        <v>194</v>
      </c>
      <c r="O1574" s="190"/>
      <c r="P1574" s="190"/>
      <c r="Q1574" s="190"/>
      <c r="R1574" s="190">
        <v>173</v>
      </c>
      <c r="S1574" s="190">
        <v>167</v>
      </c>
      <c r="T1574" s="190"/>
      <c r="U1574" s="190"/>
      <c r="V1574" s="190"/>
      <c r="W1574" s="190">
        <v>163</v>
      </c>
      <c r="X1574" s="190">
        <v>152</v>
      </c>
      <c r="Y1574" s="172"/>
      <c r="Z1574" s="172"/>
      <c r="AA1574" s="190">
        <v>217</v>
      </c>
      <c r="AB1574" s="190">
        <v>197</v>
      </c>
      <c r="AC1574" s="190">
        <v>194</v>
      </c>
      <c r="AD1574" s="190">
        <v>197</v>
      </c>
      <c r="AE1574" s="190">
        <v>201</v>
      </c>
      <c r="AF1574" s="190">
        <v>158</v>
      </c>
      <c r="AG1574" s="190">
        <v>170</v>
      </c>
      <c r="AH1574" s="190">
        <v>164</v>
      </c>
      <c r="AI1574" s="190">
        <v>171</v>
      </c>
      <c r="AJ1574" s="190">
        <v>180</v>
      </c>
      <c r="AK1574" s="172"/>
      <c r="AL1574" s="172"/>
      <c r="AM1574" s="265">
        <v>192.28571428571431</v>
      </c>
      <c r="AN1574" s="265">
        <v>165.42857142857139</v>
      </c>
      <c r="AO1574" s="183">
        <v>75</v>
      </c>
      <c r="AP1574" s="184">
        <v>144</v>
      </c>
      <c r="AQ1574" s="182"/>
      <c r="AR1574" s="182"/>
      <c r="AS1574" s="182"/>
      <c r="AT1574" s="182"/>
      <c r="AU1574" s="182">
        <v>400</v>
      </c>
      <c r="AV1574" s="182">
        <v>2</v>
      </c>
      <c r="AW1574" s="182">
        <v>4</v>
      </c>
      <c r="AX1574" s="182">
        <v>2</v>
      </c>
      <c r="AY1574" s="182"/>
      <c r="AZ1574" s="182"/>
      <c r="BA1574" s="182"/>
      <c r="BB1574" s="182"/>
      <c r="BC1574" s="182"/>
      <c r="BD1574" s="182"/>
      <c r="BE1574" s="182"/>
      <c r="BF1574" s="182"/>
      <c r="BG1574" s="182">
        <v>940</v>
      </c>
      <c r="BH1574" s="182"/>
      <c r="BI1574" s="182">
        <v>2</v>
      </c>
      <c r="BJ1574" s="182">
        <v>2</v>
      </c>
      <c r="BK1574" s="182"/>
      <c r="BL1574" s="182"/>
      <c r="BM1574" s="182"/>
      <c r="BN1574" s="182"/>
      <c r="BO1574" s="182">
        <v>3</v>
      </c>
      <c r="BP1574" s="182"/>
      <c r="BQ1574" s="228" t="s">
        <v>180</v>
      </c>
      <c r="BR1574" s="228" t="s">
        <v>192</v>
      </c>
      <c r="BS1574" s="228" t="s">
        <v>381</v>
      </c>
      <c r="BT1574" s="228"/>
      <c r="BU1574" s="228">
        <v>10</v>
      </c>
      <c r="BV1574" s="228" t="s">
        <v>372</v>
      </c>
      <c r="BW1574" s="228" t="s">
        <v>173</v>
      </c>
      <c r="BX1574" s="186">
        <v>0</v>
      </c>
      <c r="BY1574" s="182">
        <v>8</v>
      </c>
      <c r="BZ1574" s="182">
        <v>8</v>
      </c>
      <c r="CA1574" s="182">
        <v>408</v>
      </c>
      <c r="CB1574" s="182">
        <v>7</v>
      </c>
      <c r="CC1574" s="182">
        <v>7</v>
      </c>
      <c r="CD1574" s="182">
        <v>947</v>
      </c>
      <c r="CE1574" s="228">
        <v>2</v>
      </c>
      <c r="CF1574" s="228">
        <v>6</v>
      </c>
      <c r="CG1574" s="113">
        <v>4</v>
      </c>
      <c r="CH1574" s="113">
        <v>0</v>
      </c>
      <c r="CI1574" s="113">
        <v>0</v>
      </c>
      <c r="CJ1574" s="113">
        <v>0</v>
      </c>
      <c r="CK1574" s="113">
        <v>0</v>
      </c>
      <c r="CL1574" s="113">
        <v>3</v>
      </c>
      <c r="CM1574" s="113">
        <v>0</v>
      </c>
      <c r="CN1574" s="185">
        <v>15</v>
      </c>
      <c r="CO1574" s="181">
        <v>1355</v>
      </c>
      <c r="CP1574" s="187">
        <v>1.107011070110701E-2</v>
      </c>
      <c r="CQ1574" s="173">
        <v>8.4745762711864403E-2</v>
      </c>
      <c r="CR1574" s="173">
        <v>7.6553672316384178</v>
      </c>
      <c r="CS1574" s="173">
        <v>9.0673575129533682E-2</v>
      </c>
      <c r="CT1574" s="173">
        <v>8.1908462867012091</v>
      </c>
      <c r="CU1574" s="253">
        <v>2791</v>
      </c>
      <c r="CV1574" s="220">
        <v>-1</v>
      </c>
      <c r="CW1574" s="254">
        <f t="shared" si="168"/>
        <v>1340</v>
      </c>
      <c r="CX1574" s="15">
        <f t="shared" si="169"/>
        <v>15</v>
      </c>
      <c r="CY1574" s="241">
        <f t="shared" si="170"/>
        <v>15</v>
      </c>
      <c r="CZ1574" s="241" t="str">
        <f>IFERROR(ROUND(CY1574/#REF!,1),"")</f>
        <v/>
      </c>
      <c r="DA1574" s="254">
        <f t="shared" si="171"/>
        <v>1355</v>
      </c>
      <c r="DB1574" s="246">
        <f t="shared" si="172"/>
        <v>1.107011070110701E-2</v>
      </c>
      <c r="DC1574" s="195"/>
      <c r="DD1574" s="15" t="str">
        <f>IFERROR(#REF!-AO1574,"")</f>
        <v/>
      </c>
      <c r="DE1574" s="195"/>
      <c r="DF1574" s="266" t="str">
        <f>IFERROR(#REF!-L1574,"")</f>
        <v/>
      </c>
      <c r="DG1574" s="228" t="e">
        <f>IF(#REF!&gt;AP1574,0,1)</f>
        <v>#REF!</v>
      </c>
      <c r="DH1574" s="228">
        <f t="shared" si="173"/>
        <v>1</v>
      </c>
      <c r="DI1574" s="228">
        <f t="shared" si="174"/>
        <v>1</v>
      </c>
    </row>
    <row r="1575" spans="1:113" ht="20.25" customHeight="1" x14ac:dyDescent="0.2">
      <c r="A1575">
        <v>2022</v>
      </c>
      <c r="B1575">
        <v>3</v>
      </c>
      <c r="C1575" s="261">
        <v>44629</v>
      </c>
      <c r="D1575">
        <v>381</v>
      </c>
      <c r="E1575">
        <v>448</v>
      </c>
      <c r="F1575">
        <v>3</v>
      </c>
      <c r="G1575" s="194" t="s">
        <v>376</v>
      </c>
      <c r="H1575" s="241" t="s">
        <v>377</v>
      </c>
      <c r="I1575" s="241" t="s">
        <v>169</v>
      </c>
      <c r="J1575" s="241">
        <v>3</v>
      </c>
      <c r="K1575" s="241">
        <v>1</v>
      </c>
      <c r="L1575" s="262">
        <v>23</v>
      </c>
      <c r="M1575" s="263">
        <v>20</v>
      </c>
      <c r="N1575" s="264">
        <v>25</v>
      </c>
      <c r="O1575" s="190"/>
      <c r="P1575" s="190"/>
      <c r="Q1575" s="190"/>
      <c r="R1575" s="190">
        <v>29</v>
      </c>
      <c r="S1575" s="190">
        <v>30</v>
      </c>
      <c r="T1575" s="190"/>
      <c r="U1575" s="190"/>
      <c r="V1575" s="190"/>
      <c r="W1575" s="190">
        <v>21</v>
      </c>
      <c r="X1575" s="190">
        <v>21</v>
      </c>
      <c r="Y1575" s="172"/>
      <c r="Z1575" s="172">
        <v>145</v>
      </c>
      <c r="AA1575" s="190">
        <v>27</v>
      </c>
      <c r="AB1575" s="190">
        <v>26</v>
      </c>
      <c r="AC1575" s="190">
        <v>27</v>
      </c>
      <c r="AD1575" s="190">
        <v>28</v>
      </c>
      <c r="AE1575" s="190">
        <v>29</v>
      </c>
      <c r="AF1575" s="190">
        <v>23</v>
      </c>
      <c r="AG1575" s="190">
        <v>24</v>
      </c>
      <c r="AH1575" s="190">
        <v>23</v>
      </c>
      <c r="AI1575" s="190">
        <v>25</v>
      </c>
      <c r="AJ1575" s="190">
        <v>26</v>
      </c>
      <c r="AK1575" s="172">
        <v>120</v>
      </c>
      <c r="AL1575" s="172">
        <v>122</v>
      </c>
      <c r="AM1575" s="265">
        <v>28</v>
      </c>
      <c r="AN1575" s="265">
        <v>23.285714285714281</v>
      </c>
      <c r="AO1575" s="183">
        <v>75</v>
      </c>
      <c r="AP1575" s="184">
        <v>144</v>
      </c>
      <c r="AQ1575" s="182">
        <v>83.720930232558146</v>
      </c>
      <c r="AR1575" s="182">
        <v>129</v>
      </c>
      <c r="AS1575" s="182"/>
      <c r="AT1575" s="182"/>
      <c r="AU1575" s="182">
        <v>400</v>
      </c>
      <c r="AV1575" s="182">
        <v>3</v>
      </c>
      <c r="AW1575" s="182">
        <v>3</v>
      </c>
      <c r="AX1575" s="182">
        <v>2</v>
      </c>
      <c r="AY1575" s="182"/>
      <c r="AZ1575" s="182"/>
      <c r="BA1575" s="182"/>
      <c r="BB1575" s="182"/>
      <c r="BC1575" s="182"/>
      <c r="BD1575" s="182"/>
      <c r="BE1575" s="182"/>
      <c r="BF1575" s="182"/>
      <c r="BG1575" s="182">
        <v>940</v>
      </c>
      <c r="BH1575" s="182">
        <v>1</v>
      </c>
      <c r="BI1575" s="182">
        <v>2</v>
      </c>
      <c r="BJ1575" s="182">
        <v>5</v>
      </c>
      <c r="BK1575" s="182"/>
      <c r="BL1575" s="182"/>
      <c r="BM1575" s="182"/>
      <c r="BN1575" s="182"/>
      <c r="BO1575" s="182"/>
      <c r="BP1575" s="182"/>
      <c r="BQ1575" s="228" t="s">
        <v>180</v>
      </c>
      <c r="BR1575" s="228" t="s">
        <v>192</v>
      </c>
      <c r="BS1575" s="228" t="s">
        <v>378</v>
      </c>
      <c r="BT1575" s="228"/>
      <c r="BU1575" s="228">
        <v>10</v>
      </c>
      <c r="BV1575" s="228" t="s">
        <v>372</v>
      </c>
      <c r="BW1575" s="228" t="s">
        <v>173</v>
      </c>
      <c r="BX1575" s="186">
        <v>0</v>
      </c>
      <c r="BY1575" s="182">
        <v>8</v>
      </c>
      <c r="BZ1575" s="182">
        <v>8</v>
      </c>
      <c r="CA1575" s="182">
        <v>408</v>
      </c>
      <c r="CB1575" s="182">
        <v>8</v>
      </c>
      <c r="CC1575" s="182">
        <v>8</v>
      </c>
      <c r="CD1575" s="182">
        <v>948</v>
      </c>
      <c r="CE1575" s="228">
        <v>4</v>
      </c>
      <c r="CF1575" s="228">
        <v>5</v>
      </c>
      <c r="CG1575" s="113">
        <v>7</v>
      </c>
      <c r="CH1575" s="113">
        <v>0</v>
      </c>
      <c r="CI1575" s="113">
        <v>0</v>
      </c>
      <c r="CJ1575" s="113">
        <v>0</v>
      </c>
      <c r="CK1575" s="113">
        <v>0</v>
      </c>
      <c r="CL1575" s="113">
        <v>0</v>
      </c>
      <c r="CM1575" s="113">
        <v>0</v>
      </c>
      <c r="CN1575" s="185">
        <v>16</v>
      </c>
      <c r="CO1575" s="181">
        <v>1356</v>
      </c>
      <c r="CP1575" s="187">
        <v>1.179941002949852E-2</v>
      </c>
      <c r="CQ1575" s="173">
        <v>0.69565217391304346</v>
      </c>
      <c r="CR1575" s="173">
        <v>58.956521739130437</v>
      </c>
      <c r="CS1575" s="173">
        <v>0.68711656441717794</v>
      </c>
      <c r="CT1575" s="173">
        <v>58.233128834355831</v>
      </c>
      <c r="CU1575" s="253">
        <v>2791</v>
      </c>
      <c r="CV1575" s="220">
        <v>-1</v>
      </c>
      <c r="CW1575" s="254">
        <f t="shared" si="168"/>
        <v>1340</v>
      </c>
      <c r="CX1575" s="15">
        <f t="shared" si="169"/>
        <v>16</v>
      </c>
      <c r="CY1575" s="241">
        <f t="shared" si="170"/>
        <v>16</v>
      </c>
      <c r="CZ1575" s="241" t="str">
        <f>IFERROR(ROUND(CY1575/#REF!,1),"")</f>
        <v/>
      </c>
      <c r="DA1575" s="254">
        <f t="shared" si="171"/>
        <v>1356</v>
      </c>
      <c r="DB1575" s="246">
        <f t="shared" si="172"/>
        <v>1.1799410029498525E-2</v>
      </c>
      <c r="DC1575" s="195"/>
      <c r="DD1575" s="15" t="str">
        <f>IFERROR(#REF!-AO1575,"")</f>
        <v/>
      </c>
      <c r="DE1575" s="195"/>
      <c r="DF1575" s="266" t="str">
        <f>IFERROR(#REF!-L1575,"")</f>
        <v/>
      </c>
      <c r="DG1575" s="228" t="e">
        <f>IF(#REF!&gt;AP1575,0,1)</f>
        <v>#REF!</v>
      </c>
      <c r="DH1575" s="228">
        <f t="shared" si="173"/>
        <v>1</v>
      </c>
      <c r="DI1575" s="228">
        <f t="shared" si="174"/>
        <v>1</v>
      </c>
    </row>
    <row r="1576" spans="1:113" ht="20.25" customHeight="1" x14ac:dyDescent="0.2">
      <c r="A1576">
        <v>2022</v>
      </c>
      <c r="B1576">
        <v>3</v>
      </c>
      <c r="C1576" s="261">
        <v>44629</v>
      </c>
      <c r="D1576">
        <v>423</v>
      </c>
      <c r="E1576">
        <v>669</v>
      </c>
      <c r="F1576">
        <v>3</v>
      </c>
      <c r="G1576" s="194" t="s">
        <v>279</v>
      </c>
      <c r="H1576" s="241" t="s">
        <v>280</v>
      </c>
      <c r="I1576" s="241" t="s">
        <v>169</v>
      </c>
      <c r="J1576" s="241">
        <v>2</v>
      </c>
      <c r="K1576" s="241">
        <v>2</v>
      </c>
      <c r="L1576" s="262">
        <v>954</v>
      </c>
      <c r="M1576" s="263">
        <v>897</v>
      </c>
      <c r="N1576" s="264">
        <v>1021</v>
      </c>
      <c r="O1576" s="190">
        <v>1115</v>
      </c>
      <c r="P1576" s="190">
        <v>1106</v>
      </c>
      <c r="Q1576" s="190"/>
      <c r="R1576" s="190"/>
      <c r="S1576" s="190"/>
      <c r="T1576" s="190">
        <v>490</v>
      </c>
      <c r="U1576" s="190">
        <v>481</v>
      </c>
      <c r="V1576" s="190"/>
      <c r="W1576" s="190"/>
      <c r="X1576" s="190"/>
      <c r="Y1576" s="172"/>
      <c r="Z1576" s="172"/>
      <c r="AA1576" s="190"/>
      <c r="AB1576" s="190"/>
      <c r="AC1576" s="190"/>
      <c r="AD1576" s="190"/>
      <c r="AE1576" s="190"/>
      <c r="AF1576" s="190"/>
      <c r="AG1576" s="190"/>
      <c r="AH1576" s="190"/>
      <c r="AI1576" s="190"/>
      <c r="AJ1576" s="190"/>
      <c r="AK1576" s="172"/>
      <c r="AL1576" s="172"/>
      <c r="AM1576" s="265">
        <v>1110.5</v>
      </c>
      <c r="AN1576" s="265">
        <v>485.5</v>
      </c>
      <c r="AO1576" s="183">
        <v>40</v>
      </c>
      <c r="AP1576" s="184">
        <v>180</v>
      </c>
      <c r="AQ1576" s="182"/>
      <c r="AR1576" s="182"/>
      <c r="AS1576" s="182"/>
      <c r="AT1576" s="182"/>
      <c r="AU1576" s="182"/>
      <c r="AV1576" s="182"/>
      <c r="AW1576" s="182"/>
      <c r="AX1576" s="182"/>
      <c r="AY1576" s="182"/>
      <c r="AZ1576" s="182"/>
      <c r="BA1576" s="182"/>
      <c r="BB1576" s="182"/>
      <c r="BC1576" s="182"/>
      <c r="BD1576" s="182"/>
      <c r="BE1576" s="182"/>
      <c r="BF1576" s="182"/>
      <c r="BG1576" s="182"/>
      <c r="BH1576" s="182"/>
      <c r="BI1576" s="182"/>
      <c r="BJ1576" s="182"/>
      <c r="BK1576" s="182"/>
      <c r="BL1576" s="182"/>
      <c r="BM1576" s="182"/>
      <c r="BN1576" s="182"/>
      <c r="BO1576" s="182"/>
      <c r="BP1576" s="182"/>
      <c r="BQ1576" s="228" t="s">
        <v>185</v>
      </c>
      <c r="BR1576" s="228" t="s">
        <v>186</v>
      </c>
      <c r="BS1576" s="228" t="s">
        <v>281</v>
      </c>
      <c r="BT1576" s="228" t="s">
        <v>188</v>
      </c>
      <c r="BU1576" s="228">
        <v>10</v>
      </c>
      <c r="BV1576" s="228" t="s">
        <v>279</v>
      </c>
      <c r="BW1576" s="228" t="s">
        <v>173</v>
      </c>
      <c r="BX1576" s="186">
        <v>0</v>
      </c>
      <c r="BY1576" s="182">
        <v>0</v>
      </c>
      <c r="BZ1576" s="182">
        <v>0</v>
      </c>
      <c r="CA1576" s="182">
        <v>0</v>
      </c>
      <c r="CB1576" s="182">
        <v>0</v>
      </c>
      <c r="CC1576" s="182">
        <v>0</v>
      </c>
      <c r="CD1576" s="182">
        <v>0</v>
      </c>
      <c r="CE1576" s="228">
        <v>0</v>
      </c>
      <c r="CF1576" s="228">
        <v>0</v>
      </c>
      <c r="CG1576" s="113">
        <v>0</v>
      </c>
      <c r="CH1576" s="113">
        <v>0</v>
      </c>
      <c r="CI1576" s="113">
        <v>0</v>
      </c>
      <c r="CJ1576" s="113">
        <v>0</v>
      </c>
      <c r="CK1576" s="113">
        <v>0</v>
      </c>
      <c r="CL1576" s="113">
        <v>0</v>
      </c>
      <c r="CM1576" s="113">
        <v>0</v>
      </c>
      <c r="CN1576" s="185">
        <v>0</v>
      </c>
      <c r="CO1576" s="181">
        <v>0</v>
      </c>
      <c r="CP1576" s="187"/>
      <c r="CQ1576" s="173">
        <v>0</v>
      </c>
      <c r="CR1576" s="173">
        <v>0</v>
      </c>
      <c r="CS1576" s="173">
        <v>0</v>
      </c>
      <c r="CT1576" s="173">
        <v>0</v>
      </c>
      <c r="CU1576" s="253">
        <v>2791</v>
      </c>
      <c r="CV1576" s="220">
        <v>-1</v>
      </c>
      <c r="CW1576" s="254">
        <f t="shared" si="168"/>
        <v>0</v>
      </c>
      <c r="CX1576" s="15">
        <f t="shared" si="169"/>
        <v>0</v>
      </c>
      <c r="CY1576" s="241">
        <f t="shared" si="170"/>
        <v>0</v>
      </c>
      <c r="CZ1576" s="241" t="str">
        <f>IFERROR(ROUND(CY1576/#REF!,1),"")</f>
        <v/>
      </c>
      <c r="DA1576" s="254">
        <f t="shared" si="171"/>
        <v>0</v>
      </c>
      <c r="DB1576" s="246" t="str">
        <f t="shared" si="172"/>
        <v/>
      </c>
      <c r="DC1576" s="195"/>
      <c r="DD1576" s="15" t="str">
        <f>IFERROR(#REF!-AO1576,"")</f>
        <v/>
      </c>
      <c r="DE1576" s="195"/>
      <c r="DF1576" s="266" t="str">
        <f>IFERROR(#REF!-L1576,"")</f>
        <v/>
      </c>
      <c r="DG1576" s="228" t="e">
        <f>IF(#REF!&gt;AP1576,0,1)</f>
        <v>#REF!</v>
      </c>
      <c r="DH1576" s="228">
        <f t="shared" si="173"/>
        <v>0</v>
      </c>
      <c r="DI1576" s="228">
        <f t="shared" si="174"/>
        <v>1</v>
      </c>
    </row>
    <row r="1577" spans="1:113" ht="20.25" customHeight="1" x14ac:dyDescent="0.2">
      <c r="A1577">
        <v>2022</v>
      </c>
      <c r="B1577">
        <v>3</v>
      </c>
      <c r="C1577" s="261">
        <v>44629</v>
      </c>
      <c r="D1577">
        <v>301</v>
      </c>
      <c r="E1577">
        <v>225</v>
      </c>
      <c r="F1577">
        <v>4</v>
      </c>
      <c r="G1577" s="194" t="s">
        <v>337</v>
      </c>
      <c r="H1577" s="241" t="s">
        <v>338</v>
      </c>
      <c r="I1577" s="241" t="s">
        <v>169</v>
      </c>
      <c r="J1577" s="241">
        <v>6</v>
      </c>
      <c r="K1577" s="241">
        <v>1</v>
      </c>
      <c r="L1577" s="262">
        <v>372</v>
      </c>
      <c r="M1577" s="263">
        <v>345</v>
      </c>
      <c r="N1577" s="264">
        <v>398</v>
      </c>
      <c r="O1577" s="190"/>
      <c r="P1577" s="190"/>
      <c r="Q1577" s="190"/>
      <c r="R1577" s="190">
        <v>425</v>
      </c>
      <c r="S1577" s="190">
        <v>418</v>
      </c>
      <c r="T1577" s="190"/>
      <c r="U1577" s="190"/>
      <c r="V1577" s="190"/>
      <c r="W1577" s="190">
        <v>366</v>
      </c>
      <c r="X1577" s="190">
        <v>360</v>
      </c>
      <c r="Y1577" s="172"/>
      <c r="Z1577" s="172">
        <v>143</v>
      </c>
      <c r="AA1577" s="190">
        <v>409</v>
      </c>
      <c r="AB1577" s="190">
        <v>446</v>
      </c>
      <c r="AC1577" s="190">
        <v>438</v>
      </c>
      <c r="AD1577" s="190">
        <v>467</v>
      </c>
      <c r="AE1577" s="190">
        <v>450</v>
      </c>
      <c r="AF1577" s="190">
        <v>369</v>
      </c>
      <c r="AG1577" s="190">
        <v>385</v>
      </c>
      <c r="AH1577" s="190">
        <v>386</v>
      </c>
      <c r="AI1577" s="190">
        <v>400</v>
      </c>
      <c r="AJ1577" s="190">
        <v>404</v>
      </c>
      <c r="AK1577" s="172">
        <v>146</v>
      </c>
      <c r="AL1577" s="172">
        <v>154</v>
      </c>
      <c r="AM1577" s="265">
        <v>436.14285714285722</v>
      </c>
      <c r="AN1577" s="265">
        <v>381.42857142857139</v>
      </c>
      <c r="AO1577" s="183">
        <v>169</v>
      </c>
      <c r="AP1577" s="184">
        <v>128</v>
      </c>
      <c r="AQ1577" s="182">
        <v>146.27539503386009</v>
      </c>
      <c r="AR1577" s="182">
        <v>147.66666666666671</v>
      </c>
      <c r="AS1577" s="182"/>
      <c r="AT1577" s="182"/>
      <c r="AU1577" s="182">
        <v>396</v>
      </c>
      <c r="AV1577" s="182">
        <v>3</v>
      </c>
      <c r="AW1577" s="182">
        <v>3</v>
      </c>
      <c r="AX1577" s="182">
        <v>3</v>
      </c>
      <c r="AY1577" s="182"/>
      <c r="AZ1577" s="182"/>
      <c r="BA1577" s="182"/>
      <c r="BB1577" s="182"/>
      <c r="BC1577" s="182"/>
      <c r="BD1577" s="182"/>
      <c r="BE1577" s="182"/>
      <c r="BF1577" s="182"/>
      <c r="BG1577" s="182">
        <v>1698</v>
      </c>
      <c r="BH1577" s="182"/>
      <c r="BI1577" s="182"/>
      <c r="BJ1577" s="182">
        <v>6</v>
      </c>
      <c r="BK1577" s="182"/>
      <c r="BL1577" s="182"/>
      <c r="BM1577" s="182"/>
      <c r="BN1577" s="182"/>
      <c r="BO1577" s="182"/>
      <c r="BP1577" s="182"/>
      <c r="BQ1577" s="228" t="s">
        <v>176</v>
      </c>
      <c r="BR1577" s="228" t="s">
        <v>176</v>
      </c>
      <c r="BS1577" s="228"/>
      <c r="BT1577" s="228"/>
      <c r="BU1577" s="228">
        <v>10</v>
      </c>
      <c r="BV1577" s="228" t="s">
        <v>339</v>
      </c>
      <c r="BW1577" s="228" t="s">
        <v>173</v>
      </c>
      <c r="BX1577" s="186">
        <v>0</v>
      </c>
      <c r="BY1577" s="182">
        <v>9</v>
      </c>
      <c r="BZ1577" s="182">
        <v>9</v>
      </c>
      <c r="CA1577" s="182">
        <v>405</v>
      </c>
      <c r="CB1577" s="182">
        <v>6</v>
      </c>
      <c r="CC1577" s="182">
        <v>6</v>
      </c>
      <c r="CD1577" s="182">
        <v>1704</v>
      </c>
      <c r="CE1577" s="228">
        <v>3</v>
      </c>
      <c r="CF1577" s="228">
        <v>3</v>
      </c>
      <c r="CG1577" s="113">
        <v>9</v>
      </c>
      <c r="CH1577" s="113">
        <v>0</v>
      </c>
      <c r="CI1577" s="113">
        <v>0</v>
      </c>
      <c r="CJ1577" s="113">
        <v>0</v>
      </c>
      <c r="CK1577" s="113">
        <v>0</v>
      </c>
      <c r="CL1577" s="113">
        <v>0</v>
      </c>
      <c r="CM1577" s="113">
        <v>0</v>
      </c>
      <c r="CN1577" s="185">
        <v>15</v>
      </c>
      <c r="CO1577" s="181">
        <v>2109</v>
      </c>
      <c r="CP1577" s="187">
        <v>7.1123755334281651E-3</v>
      </c>
      <c r="CQ1577" s="173">
        <v>4.0322580645161289E-2</v>
      </c>
      <c r="CR1577" s="173">
        <v>5.669354838709677</v>
      </c>
      <c r="CS1577" s="173">
        <v>3.9325842696629212E-2</v>
      </c>
      <c r="CT1577" s="173">
        <v>5.5292134831460684</v>
      </c>
      <c r="CU1577" s="253">
        <v>2791</v>
      </c>
      <c r="CV1577" s="220">
        <v>-1</v>
      </c>
      <c r="CW1577" s="254">
        <f t="shared" si="168"/>
        <v>2094</v>
      </c>
      <c r="CX1577" s="15">
        <f t="shared" si="169"/>
        <v>15</v>
      </c>
      <c r="CY1577" s="241">
        <f t="shared" si="170"/>
        <v>15</v>
      </c>
      <c r="CZ1577" s="241" t="str">
        <f>IFERROR(ROUND(CY1577/#REF!,1),"")</f>
        <v/>
      </c>
      <c r="DA1577" s="254">
        <f t="shared" si="171"/>
        <v>2109</v>
      </c>
      <c r="DB1577" s="246">
        <f t="shared" si="172"/>
        <v>7.1123755334281651E-3</v>
      </c>
      <c r="DC1577" s="195"/>
      <c r="DD1577" s="15" t="str">
        <f>IFERROR(#REF!-AO1577,"")</f>
        <v/>
      </c>
      <c r="DE1577" s="195"/>
      <c r="DF1577" s="266" t="str">
        <f>IFERROR(#REF!-L1577,"")</f>
        <v/>
      </c>
      <c r="DG1577" s="228" t="e">
        <f>IF(#REF!&gt;AP1577,0,1)</f>
        <v>#REF!</v>
      </c>
      <c r="DH1577" s="228">
        <f t="shared" si="173"/>
        <v>1</v>
      </c>
      <c r="DI1577" s="228">
        <f t="shared" si="174"/>
        <v>1</v>
      </c>
    </row>
    <row r="1578" spans="1:113" ht="20.25" customHeight="1" x14ac:dyDescent="0.2">
      <c r="A1578">
        <v>2022</v>
      </c>
      <c r="B1578">
        <v>3</v>
      </c>
      <c r="C1578" s="261">
        <v>44629</v>
      </c>
      <c r="D1578">
        <v>423</v>
      </c>
      <c r="E1578">
        <v>669</v>
      </c>
      <c r="F1578">
        <v>4</v>
      </c>
      <c r="G1578" s="194" t="s">
        <v>279</v>
      </c>
      <c r="H1578" s="241" t="s">
        <v>280</v>
      </c>
      <c r="I1578" s="241" t="s">
        <v>169</v>
      </c>
      <c r="J1578" s="241">
        <v>2</v>
      </c>
      <c r="K1578" s="241">
        <v>2</v>
      </c>
      <c r="L1578" s="262">
        <v>954</v>
      </c>
      <c r="M1578" s="263">
        <v>897</v>
      </c>
      <c r="N1578" s="264">
        <v>1021</v>
      </c>
      <c r="O1578" s="190"/>
      <c r="P1578" s="190"/>
      <c r="Q1578" s="190"/>
      <c r="R1578" s="190"/>
      <c r="S1578" s="190"/>
      <c r="T1578" s="190"/>
      <c r="U1578" s="190"/>
      <c r="V1578" s="190"/>
      <c r="W1578" s="190"/>
      <c r="X1578" s="190"/>
      <c r="Y1578" s="172">
        <v>159</v>
      </c>
      <c r="Z1578" s="172"/>
      <c r="AA1578" s="190"/>
      <c r="AB1578" s="190"/>
      <c r="AC1578" s="190"/>
      <c r="AD1578" s="190"/>
      <c r="AE1578" s="190"/>
      <c r="AF1578" s="190"/>
      <c r="AG1578" s="190"/>
      <c r="AH1578" s="190"/>
      <c r="AI1578" s="190"/>
      <c r="AJ1578" s="190"/>
      <c r="AK1578" s="172"/>
      <c r="AL1578" s="172"/>
      <c r="AM1578" s="265"/>
      <c r="AN1578" s="265"/>
      <c r="AO1578" s="183">
        <v>40</v>
      </c>
      <c r="AP1578" s="184">
        <v>180</v>
      </c>
      <c r="AQ1578" s="182">
        <v>45.283018867924532</v>
      </c>
      <c r="AR1578" s="182">
        <v>159</v>
      </c>
      <c r="AS1578" s="182"/>
      <c r="AT1578" s="182"/>
      <c r="AU1578" s="182">
        <v>480</v>
      </c>
      <c r="AV1578" s="182">
        <v>10</v>
      </c>
      <c r="AW1578" s="182">
        <v>5</v>
      </c>
      <c r="AX1578" s="182">
        <v>5</v>
      </c>
      <c r="AY1578" s="182"/>
      <c r="AZ1578" s="182"/>
      <c r="BA1578" s="182"/>
      <c r="BB1578" s="182"/>
      <c r="BC1578" s="182"/>
      <c r="BD1578" s="182"/>
      <c r="BE1578" s="182"/>
      <c r="BF1578" s="182"/>
      <c r="BG1578" s="182">
        <v>264</v>
      </c>
      <c r="BH1578" s="182"/>
      <c r="BI1578" s="182"/>
      <c r="BJ1578" s="182"/>
      <c r="BK1578" s="182"/>
      <c r="BL1578" s="182"/>
      <c r="BM1578" s="182"/>
      <c r="BN1578" s="182"/>
      <c r="BO1578" s="182"/>
      <c r="BP1578" s="182"/>
      <c r="BQ1578" s="228" t="s">
        <v>185</v>
      </c>
      <c r="BR1578" s="228" t="s">
        <v>186</v>
      </c>
      <c r="BS1578" s="228" t="s">
        <v>281</v>
      </c>
      <c r="BT1578" s="228" t="s">
        <v>188</v>
      </c>
      <c r="BU1578" s="228">
        <v>10</v>
      </c>
      <c r="BV1578" s="228" t="s">
        <v>279</v>
      </c>
      <c r="BW1578" s="228" t="s">
        <v>173</v>
      </c>
      <c r="BX1578" s="186">
        <v>0</v>
      </c>
      <c r="BY1578" s="182">
        <v>20</v>
      </c>
      <c r="BZ1578" s="182">
        <v>10</v>
      </c>
      <c r="CA1578" s="182">
        <v>490</v>
      </c>
      <c r="CB1578" s="182">
        <v>0</v>
      </c>
      <c r="CC1578" s="182">
        <v>0</v>
      </c>
      <c r="CD1578" s="182">
        <v>264</v>
      </c>
      <c r="CE1578" s="228">
        <v>5</v>
      </c>
      <c r="CF1578" s="228">
        <v>2</v>
      </c>
      <c r="CG1578" s="113">
        <v>2</v>
      </c>
      <c r="CH1578" s="113">
        <v>0</v>
      </c>
      <c r="CI1578" s="113">
        <v>0</v>
      </c>
      <c r="CJ1578" s="113">
        <v>0</v>
      </c>
      <c r="CK1578" s="113">
        <v>0</v>
      </c>
      <c r="CL1578" s="113">
        <v>0</v>
      </c>
      <c r="CM1578" s="113">
        <v>0</v>
      </c>
      <c r="CN1578" s="185">
        <v>10</v>
      </c>
      <c r="CO1578" s="181">
        <v>754</v>
      </c>
      <c r="CP1578" s="187">
        <v>1.326259946949602E-2</v>
      </c>
      <c r="CQ1578" s="173">
        <v>1.0482180293501051E-2</v>
      </c>
      <c r="CR1578" s="173">
        <v>0.79035639412997905</v>
      </c>
      <c r="CS1578" s="173"/>
      <c r="CT1578" s="173"/>
      <c r="CU1578" s="253">
        <v>2791</v>
      </c>
      <c r="CV1578" s="220"/>
      <c r="CW1578" s="254">
        <f t="shared" si="168"/>
        <v>744</v>
      </c>
      <c r="CX1578" s="15">
        <f t="shared" si="169"/>
        <v>20</v>
      </c>
      <c r="CY1578" s="241">
        <f t="shared" si="170"/>
        <v>10</v>
      </c>
      <c r="CZ1578" s="241" t="str">
        <f>IFERROR(ROUND(CY1578/#REF!,1),"")</f>
        <v/>
      </c>
      <c r="DA1578" s="254">
        <f t="shared" si="171"/>
        <v>754</v>
      </c>
      <c r="DB1578" s="246">
        <f t="shared" si="172"/>
        <v>1.3262599469496022E-2</v>
      </c>
      <c r="DC1578" s="195"/>
      <c r="DD1578" s="15" t="str">
        <f>IFERROR(#REF!-AO1578,"")</f>
        <v/>
      </c>
      <c r="DE1578" s="195"/>
      <c r="DF1578" s="266" t="str">
        <f>IFERROR(#REF!-L1578,"")</f>
        <v/>
      </c>
      <c r="DG1578" s="228" t="e">
        <f>IF(#REF!&gt;AP1578,0,1)</f>
        <v>#REF!</v>
      </c>
      <c r="DH1578" s="228">
        <f t="shared" si="173"/>
        <v>0</v>
      </c>
      <c r="DI1578" s="228">
        <f t="shared" si="174"/>
        <v>1</v>
      </c>
    </row>
    <row r="1579" spans="1:113" ht="20.25" customHeight="1" x14ac:dyDescent="0.2">
      <c r="A1579">
        <v>2022</v>
      </c>
      <c r="B1579">
        <v>3</v>
      </c>
      <c r="C1579" s="261">
        <v>44629</v>
      </c>
      <c r="D1579">
        <v>376</v>
      </c>
      <c r="E1579">
        <v>438</v>
      </c>
      <c r="F1579">
        <v>5</v>
      </c>
      <c r="G1579" s="194" t="s">
        <v>216</v>
      </c>
      <c r="H1579" s="241" t="s">
        <v>217</v>
      </c>
      <c r="I1579" s="241" t="s">
        <v>169</v>
      </c>
      <c r="J1579" s="241">
        <v>3</v>
      </c>
      <c r="K1579" s="241">
        <v>2</v>
      </c>
      <c r="L1579" s="262">
        <v>335</v>
      </c>
      <c r="M1579" s="263">
        <v>315</v>
      </c>
      <c r="N1579" s="264">
        <v>358</v>
      </c>
      <c r="O1579" s="190">
        <v>456</v>
      </c>
      <c r="P1579" s="190">
        <v>450</v>
      </c>
      <c r="Q1579" s="190">
        <v>444</v>
      </c>
      <c r="R1579" s="190">
        <v>484</v>
      </c>
      <c r="S1579" s="190">
        <v>468</v>
      </c>
      <c r="T1579" s="190">
        <v>357</v>
      </c>
      <c r="U1579" s="190">
        <v>349</v>
      </c>
      <c r="V1579" s="190">
        <v>358</v>
      </c>
      <c r="W1579" s="190">
        <v>359</v>
      </c>
      <c r="X1579" s="190">
        <v>351</v>
      </c>
      <c r="Y1579" s="172"/>
      <c r="Z1579" s="172"/>
      <c r="AA1579" s="190">
        <v>481</v>
      </c>
      <c r="AB1579" s="190">
        <v>440</v>
      </c>
      <c r="AC1579" s="190">
        <v>446</v>
      </c>
      <c r="AD1579" s="190">
        <v>447</v>
      </c>
      <c r="AE1579" s="190">
        <v>458</v>
      </c>
      <c r="AF1579" s="190">
        <v>360</v>
      </c>
      <c r="AG1579" s="190">
        <v>369</v>
      </c>
      <c r="AH1579" s="190">
        <v>359</v>
      </c>
      <c r="AI1579" s="190">
        <v>367</v>
      </c>
      <c r="AJ1579" s="190">
        <v>361</v>
      </c>
      <c r="AK1579" s="172"/>
      <c r="AL1579" s="172"/>
      <c r="AM1579" s="265">
        <v>457.4</v>
      </c>
      <c r="AN1579" s="265">
        <v>359</v>
      </c>
      <c r="AO1579" s="183">
        <v>75</v>
      </c>
      <c r="AP1579" s="184">
        <v>144</v>
      </c>
      <c r="AQ1579" s="182"/>
      <c r="AR1579" s="182"/>
      <c r="AS1579" s="182"/>
      <c r="AT1579" s="182"/>
      <c r="AU1579" s="182">
        <v>624</v>
      </c>
      <c r="AV1579" s="182">
        <v>6</v>
      </c>
      <c r="AW1579" s="182">
        <v>6</v>
      </c>
      <c r="AX1579" s="182">
        <v>6</v>
      </c>
      <c r="AY1579" s="182"/>
      <c r="AZ1579" s="182"/>
      <c r="BA1579" s="182"/>
      <c r="BB1579" s="182"/>
      <c r="BC1579" s="182"/>
      <c r="BD1579" s="182"/>
      <c r="BE1579" s="182"/>
      <c r="BF1579" s="182"/>
      <c r="BG1579" s="182">
        <v>864</v>
      </c>
      <c r="BH1579" s="182">
        <v>5</v>
      </c>
      <c r="BI1579" s="182">
        <v>4</v>
      </c>
      <c r="BJ1579" s="182">
        <v>4</v>
      </c>
      <c r="BK1579" s="182"/>
      <c r="BL1579" s="182"/>
      <c r="BM1579" s="182"/>
      <c r="BN1579" s="182"/>
      <c r="BO1579" s="182"/>
      <c r="BP1579" s="182"/>
      <c r="BQ1579" s="228" t="s">
        <v>185</v>
      </c>
      <c r="BR1579" s="228" t="s">
        <v>186</v>
      </c>
      <c r="BS1579" s="228" t="s">
        <v>218</v>
      </c>
      <c r="BT1579" s="228" t="s">
        <v>188</v>
      </c>
      <c r="BU1579" s="228">
        <v>10</v>
      </c>
      <c r="BV1579" s="228" t="s">
        <v>219</v>
      </c>
      <c r="BW1579" s="228" t="s">
        <v>173</v>
      </c>
      <c r="BX1579" s="186">
        <v>0</v>
      </c>
      <c r="BY1579" s="182">
        <v>18</v>
      </c>
      <c r="BZ1579" s="182">
        <v>9</v>
      </c>
      <c r="CA1579" s="182">
        <v>633</v>
      </c>
      <c r="CB1579" s="182">
        <v>13</v>
      </c>
      <c r="CC1579" s="182">
        <v>6.5</v>
      </c>
      <c r="CD1579" s="182">
        <v>870</v>
      </c>
      <c r="CE1579" s="228">
        <v>5</v>
      </c>
      <c r="CF1579" s="228">
        <v>5</v>
      </c>
      <c r="CG1579" s="113">
        <v>5</v>
      </c>
      <c r="CH1579" s="113">
        <v>0</v>
      </c>
      <c r="CI1579" s="113">
        <v>0</v>
      </c>
      <c r="CJ1579" s="113">
        <v>0</v>
      </c>
      <c r="CK1579" s="113">
        <v>0</v>
      </c>
      <c r="CL1579" s="113">
        <v>0</v>
      </c>
      <c r="CM1579" s="113">
        <v>0</v>
      </c>
      <c r="CN1579" s="185">
        <v>15.5</v>
      </c>
      <c r="CO1579" s="181">
        <v>1503</v>
      </c>
      <c r="CP1579" s="187">
        <v>1.031270791749834E-2</v>
      </c>
      <c r="CQ1579" s="173">
        <v>4.6268656716417909E-2</v>
      </c>
      <c r="CR1579" s="173">
        <v>4.4865671641791041</v>
      </c>
      <c r="CS1579" s="173">
        <v>4.3175487465181059E-2</v>
      </c>
      <c r="CT1579" s="173">
        <v>4.1866295264623954</v>
      </c>
      <c r="CU1579" s="253">
        <v>2791</v>
      </c>
      <c r="CV1579" s="220">
        <v>-1</v>
      </c>
      <c r="CW1579" s="254">
        <f t="shared" si="168"/>
        <v>1488</v>
      </c>
      <c r="CX1579" s="15">
        <f t="shared" si="169"/>
        <v>31</v>
      </c>
      <c r="CY1579" s="241">
        <f t="shared" si="170"/>
        <v>16</v>
      </c>
      <c r="CZ1579" s="241" t="str">
        <f>IFERROR(ROUND(CY1579/#REF!,1),"")</f>
        <v/>
      </c>
      <c r="DA1579" s="254">
        <f t="shared" si="171"/>
        <v>1504</v>
      </c>
      <c r="DB1579" s="246">
        <f t="shared" si="172"/>
        <v>1.0638297872340425E-2</v>
      </c>
      <c r="DC1579" s="195"/>
      <c r="DD1579" s="15" t="str">
        <f>IFERROR(#REF!-AO1579,"")</f>
        <v/>
      </c>
      <c r="DE1579" s="195"/>
      <c r="DF1579" s="266" t="str">
        <f>IFERROR(#REF!-L1579,"")</f>
        <v/>
      </c>
      <c r="DG1579" s="228" t="e">
        <f>IF(#REF!&gt;AP1579,0,1)</f>
        <v>#REF!</v>
      </c>
      <c r="DH1579" s="228">
        <f t="shared" si="173"/>
        <v>1</v>
      </c>
      <c r="DI1579" s="228">
        <f t="shared" si="174"/>
        <v>0</v>
      </c>
    </row>
    <row r="1580" spans="1:113" ht="20.25" customHeight="1" x14ac:dyDescent="0.2">
      <c r="A1580">
        <v>2022</v>
      </c>
      <c r="B1580">
        <v>3</v>
      </c>
      <c r="C1580" s="261">
        <v>44629</v>
      </c>
      <c r="D1580">
        <v>380</v>
      </c>
      <c r="E1580">
        <v>444</v>
      </c>
      <c r="F1580">
        <v>5</v>
      </c>
      <c r="G1580" s="194" t="s">
        <v>526</v>
      </c>
      <c r="H1580" s="241" t="s">
        <v>527</v>
      </c>
      <c r="I1580" s="241" t="s">
        <v>169</v>
      </c>
      <c r="J1580" s="241">
        <v>4</v>
      </c>
      <c r="K1580" s="241">
        <v>2</v>
      </c>
      <c r="L1580" s="262">
        <v>166</v>
      </c>
      <c r="M1580" s="263">
        <v>159</v>
      </c>
      <c r="N1580" s="264">
        <v>175</v>
      </c>
      <c r="O1580" s="190"/>
      <c r="P1580" s="190"/>
      <c r="Q1580" s="190"/>
      <c r="R1580" s="190"/>
      <c r="S1580" s="190"/>
      <c r="T1580" s="190"/>
      <c r="U1580" s="190"/>
      <c r="V1580" s="190"/>
      <c r="W1580" s="190"/>
      <c r="X1580" s="190"/>
      <c r="Y1580" s="172">
        <v>170</v>
      </c>
      <c r="Z1580" s="172">
        <v>170</v>
      </c>
      <c r="AA1580" s="190"/>
      <c r="AB1580" s="190"/>
      <c r="AC1580" s="190"/>
      <c r="AD1580" s="190"/>
      <c r="AE1580" s="190"/>
      <c r="AF1580" s="190"/>
      <c r="AG1580" s="190"/>
      <c r="AH1580" s="190"/>
      <c r="AI1580" s="190"/>
      <c r="AJ1580" s="190"/>
      <c r="AK1580" s="172"/>
      <c r="AL1580" s="172"/>
      <c r="AM1580" s="265"/>
      <c r="AN1580" s="265"/>
      <c r="AO1580" s="183">
        <v>90</v>
      </c>
      <c r="AP1580" s="184">
        <v>160</v>
      </c>
      <c r="AQ1580" s="182">
        <v>84.705882352941174</v>
      </c>
      <c r="AR1580" s="182">
        <v>170</v>
      </c>
      <c r="AS1580" s="182"/>
      <c r="AT1580" s="182"/>
      <c r="AU1580" s="182"/>
      <c r="AV1580" s="182"/>
      <c r="AW1580" s="182"/>
      <c r="AX1580" s="182"/>
      <c r="AY1580" s="182"/>
      <c r="AZ1580" s="182"/>
      <c r="BA1580" s="182"/>
      <c r="BB1580" s="182"/>
      <c r="BC1580" s="182"/>
      <c r="BD1580" s="182"/>
      <c r="BE1580" s="182"/>
      <c r="BF1580" s="182"/>
      <c r="BG1580" s="182"/>
      <c r="BH1580" s="182"/>
      <c r="BI1580" s="182"/>
      <c r="BJ1580" s="182"/>
      <c r="BK1580" s="182"/>
      <c r="BL1580" s="182"/>
      <c r="BM1580" s="182"/>
      <c r="BN1580" s="182"/>
      <c r="BO1580" s="182"/>
      <c r="BP1580" s="182"/>
      <c r="BQ1580" s="228" t="s">
        <v>434</v>
      </c>
      <c r="BR1580" s="228" t="s">
        <v>435</v>
      </c>
      <c r="BS1580" s="228"/>
      <c r="BT1580" s="228"/>
      <c r="BU1580" s="228">
        <v>10</v>
      </c>
      <c r="BV1580" s="228" t="s">
        <v>525</v>
      </c>
      <c r="BW1580" s="228" t="s">
        <v>173</v>
      </c>
      <c r="BX1580" s="186">
        <v>0</v>
      </c>
      <c r="BY1580" s="182">
        <v>0</v>
      </c>
      <c r="BZ1580" s="182">
        <v>0</v>
      </c>
      <c r="CA1580" s="182">
        <v>0</v>
      </c>
      <c r="CB1580" s="182">
        <v>0</v>
      </c>
      <c r="CC1580" s="182">
        <v>0</v>
      </c>
      <c r="CD1580" s="182">
        <v>0</v>
      </c>
      <c r="CE1580" s="228">
        <v>0</v>
      </c>
      <c r="CF1580" s="228">
        <v>0</v>
      </c>
      <c r="CG1580" s="113">
        <v>0</v>
      </c>
      <c r="CH1580" s="113">
        <v>0</v>
      </c>
      <c r="CI1580" s="113">
        <v>0</v>
      </c>
      <c r="CJ1580" s="113">
        <v>0</v>
      </c>
      <c r="CK1580" s="113">
        <v>0</v>
      </c>
      <c r="CL1580" s="113">
        <v>0</v>
      </c>
      <c r="CM1580" s="113">
        <v>0</v>
      </c>
      <c r="CN1580" s="185">
        <v>0</v>
      </c>
      <c r="CO1580" s="181">
        <v>0</v>
      </c>
      <c r="CP1580" s="187"/>
      <c r="CQ1580" s="173">
        <v>0</v>
      </c>
      <c r="CR1580" s="173">
        <v>0</v>
      </c>
      <c r="CS1580" s="173"/>
      <c r="CT1580" s="173"/>
      <c r="CU1580" s="253">
        <v>2791</v>
      </c>
      <c r="CV1580" s="220"/>
      <c r="CW1580" s="254">
        <f t="shared" si="168"/>
        <v>0</v>
      </c>
      <c r="CX1580" s="15">
        <f t="shared" si="169"/>
        <v>0</v>
      </c>
      <c r="CY1580" s="241">
        <f t="shared" si="170"/>
        <v>0</v>
      </c>
      <c r="CZ1580" s="241" t="str">
        <f>IFERROR(ROUND(CY1580/#REF!,1),"")</f>
        <v/>
      </c>
      <c r="DA1580" s="254">
        <f t="shared" si="171"/>
        <v>0</v>
      </c>
      <c r="DB1580" s="246" t="str">
        <f t="shared" si="172"/>
        <v/>
      </c>
      <c r="DC1580" s="195"/>
      <c r="DD1580" s="15" t="str">
        <f>IFERROR(#REF!-AO1580,"")</f>
        <v/>
      </c>
      <c r="DE1580" s="195"/>
      <c r="DF1580" s="266" t="str">
        <f>IFERROR(#REF!-L1580,"")</f>
        <v/>
      </c>
      <c r="DG1580" s="228" t="e">
        <f>IF(#REF!&gt;AP1580,0,1)</f>
        <v>#REF!</v>
      </c>
      <c r="DH1580" s="228">
        <f t="shared" si="173"/>
        <v>0</v>
      </c>
      <c r="DI1580" s="228">
        <f t="shared" si="174"/>
        <v>1</v>
      </c>
    </row>
    <row r="1581" spans="1:113" ht="20.25" customHeight="1" x14ac:dyDescent="0.2">
      <c r="A1581">
        <v>2022</v>
      </c>
      <c r="B1581">
        <v>3</v>
      </c>
      <c r="C1581" s="261">
        <v>44629</v>
      </c>
      <c r="D1581">
        <v>418</v>
      </c>
      <c r="E1581">
        <v>662</v>
      </c>
      <c r="F1581">
        <v>5</v>
      </c>
      <c r="G1581" s="194" t="s">
        <v>528</v>
      </c>
      <c r="H1581" s="241" t="s">
        <v>529</v>
      </c>
      <c r="I1581" s="241" t="s">
        <v>433</v>
      </c>
      <c r="J1581" s="241">
        <v>1</v>
      </c>
      <c r="K1581" s="241">
        <v>4</v>
      </c>
      <c r="L1581" s="262">
        <v>386</v>
      </c>
      <c r="M1581" s="263">
        <v>355</v>
      </c>
      <c r="N1581" s="264">
        <v>416</v>
      </c>
      <c r="O1581" s="190">
        <v>601</v>
      </c>
      <c r="P1581" s="190">
        <v>588</v>
      </c>
      <c r="Q1581" s="190">
        <v>622</v>
      </c>
      <c r="R1581" s="190">
        <v>530</v>
      </c>
      <c r="S1581" s="190">
        <v>522</v>
      </c>
      <c r="T1581" s="190">
        <v>448</v>
      </c>
      <c r="U1581" s="190">
        <v>411</v>
      </c>
      <c r="V1581" s="190">
        <v>392</v>
      </c>
      <c r="W1581" s="190">
        <v>399</v>
      </c>
      <c r="X1581" s="190">
        <v>387</v>
      </c>
      <c r="Y1581" s="172"/>
      <c r="Z1581" s="172"/>
      <c r="AA1581" s="190">
        <v>531</v>
      </c>
      <c r="AB1581" s="190">
        <v>511</v>
      </c>
      <c r="AC1581" s="190">
        <v>525</v>
      </c>
      <c r="AD1581" s="190">
        <v>510</v>
      </c>
      <c r="AE1581" s="190">
        <v>508</v>
      </c>
      <c r="AF1581" s="190">
        <v>422</v>
      </c>
      <c r="AG1581" s="190">
        <v>429</v>
      </c>
      <c r="AH1581" s="190">
        <v>428</v>
      </c>
      <c r="AI1581" s="190">
        <v>419</v>
      </c>
      <c r="AJ1581" s="190">
        <v>422</v>
      </c>
      <c r="AK1581" s="172"/>
      <c r="AL1581" s="172"/>
      <c r="AM1581" s="265">
        <v>544.79999999999995</v>
      </c>
      <c r="AN1581" s="265">
        <v>415.7</v>
      </c>
      <c r="AO1581" s="183">
        <v>21</v>
      </c>
      <c r="AP1581" s="184">
        <v>171</v>
      </c>
      <c r="AQ1581" s="182"/>
      <c r="AR1581" s="182"/>
      <c r="AS1581" s="182"/>
      <c r="AT1581" s="182"/>
      <c r="AU1581" s="182">
        <v>160</v>
      </c>
      <c r="AV1581" s="182">
        <v>7</v>
      </c>
      <c r="AW1581" s="182">
        <v>8</v>
      </c>
      <c r="AX1581" s="182">
        <v>5</v>
      </c>
      <c r="AY1581" s="182"/>
      <c r="AZ1581" s="182"/>
      <c r="BA1581" s="182"/>
      <c r="BB1581" s="182"/>
      <c r="BC1581" s="182"/>
      <c r="BD1581" s="182"/>
      <c r="BE1581" s="182"/>
      <c r="BF1581" s="182"/>
      <c r="BG1581" s="182">
        <v>352</v>
      </c>
      <c r="BH1581" s="182">
        <v>1</v>
      </c>
      <c r="BI1581" s="182">
        <v>3</v>
      </c>
      <c r="BJ1581" s="182">
        <v>4</v>
      </c>
      <c r="BK1581" s="182"/>
      <c r="BL1581" s="182"/>
      <c r="BM1581" s="182"/>
      <c r="BN1581" s="182"/>
      <c r="BO1581" s="182">
        <v>4</v>
      </c>
      <c r="BP1581" s="182"/>
      <c r="BQ1581" s="228" t="s">
        <v>434</v>
      </c>
      <c r="BR1581" s="228" t="s">
        <v>435</v>
      </c>
      <c r="BS1581" s="228"/>
      <c r="BT1581" s="228"/>
      <c r="BU1581" s="228">
        <v>10</v>
      </c>
      <c r="BV1581" s="228" t="s">
        <v>436</v>
      </c>
      <c r="BW1581" s="228" t="s">
        <v>173</v>
      </c>
      <c r="BX1581" s="186">
        <v>0</v>
      </c>
      <c r="BY1581" s="182">
        <v>20</v>
      </c>
      <c r="BZ1581" s="182">
        <v>5</v>
      </c>
      <c r="CA1581" s="182">
        <v>165</v>
      </c>
      <c r="CB1581" s="182">
        <v>12</v>
      </c>
      <c r="CC1581" s="182">
        <v>3</v>
      </c>
      <c r="CD1581" s="182">
        <v>355</v>
      </c>
      <c r="CE1581" s="228">
        <v>2</v>
      </c>
      <c r="CF1581" s="228">
        <v>2</v>
      </c>
      <c r="CG1581" s="113">
        <v>2</v>
      </c>
      <c r="CH1581" s="113">
        <v>0</v>
      </c>
      <c r="CI1581" s="113">
        <v>0</v>
      </c>
      <c r="CJ1581" s="113">
        <v>0</v>
      </c>
      <c r="CK1581" s="113">
        <v>0</v>
      </c>
      <c r="CL1581" s="113">
        <v>1</v>
      </c>
      <c r="CM1581" s="113">
        <v>0</v>
      </c>
      <c r="CN1581" s="185">
        <v>8</v>
      </c>
      <c r="CO1581" s="181">
        <v>520</v>
      </c>
      <c r="CP1581" s="187">
        <v>1.5384615384615391E-2</v>
      </c>
      <c r="CQ1581" s="173">
        <v>2.072538860103627E-2</v>
      </c>
      <c r="CR1581" s="173">
        <v>1.347150259067357</v>
      </c>
      <c r="CS1581" s="173">
        <v>1.9244647582391149E-2</v>
      </c>
      <c r="CT1581" s="173">
        <v>1.2509020928554251</v>
      </c>
      <c r="CU1581" s="253">
        <v>2791</v>
      </c>
      <c r="CV1581" s="220">
        <v>-1</v>
      </c>
      <c r="CW1581" s="254">
        <f t="shared" si="168"/>
        <v>512</v>
      </c>
      <c r="CX1581" s="15">
        <f t="shared" si="169"/>
        <v>32</v>
      </c>
      <c r="CY1581" s="241">
        <f t="shared" si="170"/>
        <v>8</v>
      </c>
      <c r="CZ1581" s="241" t="str">
        <f>IFERROR(ROUND(CY1581/#REF!,1),"")</f>
        <v/>
      </c>
      <c r="DA1581" s="254">
        <f t="shared" si="171"/>
        <v>520</v>
      </c>
      <c r="DB1581" s="246">
        <f t="shared" si="172"/>
        <v>1.5384615384615385E-2</v>
      </c>
      <c r="DC1581" s="195"/>
      <c r="DD1581" s="15" t="str">
        <f>IFERROR(#REF!-AO1581,"")</f>
        <v/>
      </c>
      <c r="DE1581" s="195"/>
      <c r="DF1581" s="266" t="str">
        <f>IFERROR(#REF!-L1581,"")</f>
        <v/>
      </c>
      <c r="DG1581" s="228" t="e">
        <f>IF(#REF!&gt;AP1581,0,1)</f>
        <v>#REF!</v>
      </c>
      <c r="DH1581" s="228">
        <f t="shared" si="173"/>
        <v>1</v>
      </c>
      <c r="DI1581" s="228">
        <f t="shared" si="174"/>
        <v>1</v>
      </c>
    </row>
    <row r="1582" spans="1:113" ht="20.25" customHeight="1" x14ac:dyDescent="0.2">
      <c r="A1582">
        <v>2022</v>
      </c>
      <c r="B1582">
        <v>3</v>
      </c>
      <c r="C1582" s="261">
        <v>44629</v>
      </c>
      <c r="D1582">
        <v>418</v>
      </c>
      <c r="E1582">
        <v>663</v>
      </c>
      <c r="F1582">
        <v>5</v>
      </c>
      <c r="G1582" s="194" t="s">
        <v>530</v>
      </c>
      <c r="H1582" s="241" t="s">
        <v>531</v>
      </c>
      <c r="I1582" s="241" t="s">
        <v>433</v>
      </c>
      <c r="J1582" s="241">
        <v>1</v>
      </c>
      <c r="K1582" s="241">
        <v>4</v>
      </c>
      <c r="L1582" s="262">
        <v>341</v>
      </c>
      <c r="M1582" s="263">
        <v>313</v>
      </c>
      <c r="N1582" s="264">
        <v>368</v>
      </c>
      <c r="O1582" s="190">
        <v>591</v>
      </c>
      <c r="P1582" s="190">
        <v>584</v>
      </c>
      <c r="Q1582" s="190">
        <v>598</v>
      </c>
      <c r="R1582" s="190">
        <v>517</v>
      </c>
      <c r="S1582" s="190">
        <v>511</v>
      </c>
      <c r="T1582" s="190">
        <v>419</v>
      </c>
      <c r="U1582" s="190">
        <v>388</v>
      </c>
      <c r="V1582" s="190">
        <v>347</v>
      </c>
      <c r="W1582" s="190">
        <v>355</v>
      </c>
      <c r="X1582" s="190">
        <v>347</v>
      </c>
      <c r="Y1582" s="172"/>
      <c r="Z1582" s="172"/>
      <c r="AA1582" s="190">
        <v>520</v>
      </c>
      <c r="AB1582" s="190">
        <v>494</v>
      </c>
      <c r="AC1582" s="190">
        <v>523</v>
      </c>
      <c r="AD1582" s="190">
        <v>549</v>
      </c>
      <c r="AE1582" s="190">
        <v>487</v>
      </c>
      <c r="AF1582" s="190">
        <v>369</v>
      </c>
      <c r="AG1582" s="190">
        <v>382</v>
      </c>
      <c r="AH1582" s="190">
        <v>393</v>
      </c>
      <c r="AI1582" s="190">
        <v>377</v>
      </c>
      <c r="AJ1582" s="190">
        <v>380</v>
      </c>
      <c r="AK1582" s="172"/>
      <c r="AL1582" s="172"/>
      <c r="AM1582" s="265">
        <v>537.4</v>
      </c>
      <c r="AN1582" s="265">
        <v>375.7</v>
      </c>
      <c r="AO1582" s="183">
        <v>21</v>
      </c>
      <c r="AP1582" s="184">
        <v>171</v>
      </c>
      <c r="AQ1582" s="182"/>
      <c r="AR1582" s="182"/>
      <c r="AS1582" s="182"/>
      <c r="AT1582" s="182"/>
      <c r="AU1582" s="182"/>
      <c r="AV1582" s="182"/>
      <c r="AW1582" s="182"/>
      <c r="AX1582" s="182"/>
      <c r="AY1582" s="182"/>
      <c r="AZ1582" s="182"/>
      <c r="BA1582" s="182"/>
      <c r="BB1582" s="182"/>
      <c r="BC1582" s="182"/>
      <c r="BD1582" s="182"/>
      <c r="BE1582" s="182"/>
      <c r="BF1582" s="182"/>
      <c r="BG1582" s="182"/>
      <c r="BH1582" s="182"/>
      <c r="BI1582" s="182"/>
      <c r="BJ1582" s="182"/>
      <c r="BK1582" s="182"/>
      <c r="BL1582" s="182"/>
      <c r="BM1582" s="182"/>
      <c r="BN1582" s="182"/>
      <c r="BO1582" s="182"/>
      <c r="BP1582" s="182"/>
      <c r="BQ1582" s="228" t="s">
        <v>434</v>
      </c>
      <c r="BR1582" s="228" t="s">
        <v>435</v>
      </c>
      <c r="BS1582" s="228"/>
      <c r="BT1582" s="228"/>
      <c r="BU1582" s="228">
        <v>10</v>
      </c>
      <c r="BV1582" s="228" t="s">
        <v>436</v>
      </c>
      <c r="BW1582" s="228" t="s">
        <v>173</v>
      </c>
      <c r="BX1582" s="186">
        <v>0</v>
      </c>
      <c r="BY1582" s="182">
        <v>0</v>
      </c>
      <c r="BZ1582" s="182">
        <v>0</v>
      </c>
      <c r="CA1582" s="182">
        <v>0</v>
      </c>
      <c r="CB1582" s="182">
        <v>0</v>
      </c>
      <c r="CC1582" s="182">
        <v>0</v>
      </c>
      <c r="CD1582" s="182">
        <v>0</v>
      </c>
      <c r="CE1582" s="228">
        <v>0</v>
      </c>
      <c r="CF1582" s="228">
        <v>0</v>
      </c>
      <c r="CG1582" s="113">
        <v>0</v>
      </c>
      <c r="CH1582" s="113">
        <v>0</v>
      </c>
      <c r="CI1582" s="113">
        <v>0</v>
      </c>
      <c r="CJ1582" s="113">
        <v>0</v>
      </c>
      <c r="CK1582" s="113">
        <v>0</v>
      </c>
      <c r="CL1582" s="113">
        <v>0</v>
      </c>
      <c r="CM1582" s="113">
        <v>0</v>
      </c>
      <c r="CN1582" s="185">
        <v>0</v>
      </c>
      <c r="CO1582" s="181">
        <v>0</v>
      </c>
      <c r="CP1582" s="187"/>
      <c r="CQ1582" s="173">
        <v>0</v>
      </c>
      <c r="CR1582" s="173">
        <v>0</v>
      </c>
      <c r="CS1582" s="173">
        <v>0</v>
      </c>
      <c r="CT1582" s="173">
        <v>0</v>
      </c>
      <c r="CU1582" s="253">
        <v>2791</v>
      </c>
      <c r="CV1582" s="220">
        <v>-1</v>
      </c>
      <c r="CW1582" s="254">
        <f t="shared" si="168"/>
        <v>0</v>
      </c>
      <c r="CX1582" s="15">
        <f t="shared" si="169"/>
        <v>0</v>
      </c>
      <c r="CY1582" s="241">
        <f t="shared" si="170"/>
        <v>0</v>
      </c>
      <c r="CZ1582" s="241" t="str">
        <f>IFERROR(ROUND(CY1582/#REF!,1),"")</f>
        <v/>
      </c>
      <c r="DA1582" s="254">
        <f t="shared" si="171"/>
        <v>0</v>
      </c>
      <c r="DB1582" s="246" t="str">
        <f t="shared" si="172"/>
        <v/>
      </c>
      <c r="DC1582" s="195"/>
      <c r="DD1582" s="15" t="str">
        <f>IFERROR(#REF!-AO1582,"")</f>
        <v/>
      </c>
      <c r="DE1582" s="195"/>
      <c r="DF1582" s="266" t="str">
        <f>IFERROR(#REF!-L1582,"")</f>
        <v/>
      </c>
      <c r="DG1582" s="228" t="e">
        <f>IF(#REF!&gt;AP1582,0,1)</f>
        <v>#REF!</v>
      </c>
      <c r="DH1582" s="228">
        <f t="shared" si="173"/>
        <v>1</v>
      </c>
      <c r="DI1582" s="228">
        <f t="shared" si="174"/>
        <v>0</v>
      </c>
    </row>
    <row r="1583" spans="1:113" ht="20.25" customHeight="1" x14ac:dyDescent="0.2">
      <c r="A1583">
        <v>2022</v>
      </c>
      <c r="B1583">
        <v>3</v>
      </c>
      <c r="C1583" s="261">
        <v>44629</v>
      </c>
      <c r="D1583">
        <v>418</v>
      </c>
      <c r="E1583">
        <v>664</v>
      </c>
      <c r="F1583">
        <v>5</v>
      </c>
      <c r="G1583" s="194" t="s">
        <v>532</v>
      </c>
      <c r="H1583" s="241" t="s">
        <v>533</v>
      </c>
      <c r="I1583" s="241" t="s">
        <v>433</v>
      </c>
      <c r="J1583" s="241">
        <v>1</v>
      </c>
      <c r="K1583" s="241">
        <v>4</v>
      </c>
      <c r="L1583" s="262">
        <v>110</v>
      </c>
      <c r="M1583" s="263">
        <v>101</v>
      </c>
      <c r="N1583" s="264">
        <v>118</v>
      </c>
      <c r="O1583" s="190">
        <v>154</v>
      </c>
      <c r="P1583" s="190">
        <v>152</v>
      </c>
      <c r="Q1583" s="190">
        <v>155</v>
      </c>
      <c r="R1583" s="190">
        <v>157</v>
      </c>
      <c r="S1583" s="190">
        <v>152</v>
      </c>
      <c r="T1583" s="190">
        <v>118</v>
      </c>
      <c r="U1583" s="190">
        <v>116</v>
      </c>
      <c r="V1583" s="190">
        <v>114</v>
      </c>
      <c r="W1583" s="190">
        <v>111</v>
      </c>
      <c r="X1583" s="190">
        <v>102</v>
      </c>
      <c r="Y1583" s="172"/>
      <c r="Z1583" s="172"/>
      <c r="AA1583" s="190">
        <v>141</v>
      </c>
      <c r="AB1583" s="190">
        <v>148</v>
      </c>
      <c r="AC1583" s="190">
        <v>192</v>
      </c>
      <c r="AD1583" s="190">
        <v>152</v>
      </c>
      <c r="AE1583" s="190">
        <v>128</v>
      </c>
      <c r="AF1583" s="190"/>
      <c r="AG1583" s="190"/>
      <c r="AH1583" s="190"/>
      <c r="AI1583" s="190"/>
      <c r="AJ1583" s="190"/>
      <c r="AK1583" s="172"/>
      <c r="AL1583" s="172"/>
      <c r="AM1583" s="265">
        <v>153.1</v>
      </c>
      <c r="AN1583" s="265">
        <v>112.2</v>
      </c>
      <c r="AO1583" s="183">
        <v>21</v>
      </c>
      <c r="AP1583" s="184">
        <v>171</v>
      </c>
      <c r="AQ1583" s="182"/>
      <c r="AR1583" s="182"/>
      <c r="AS1583" s="182"/>
      <c r="AT1583" s="182"/>
      <c r="AU1583" s="182"/>
      <c r="AV1583" s="182"/>
      <c r="AW1583" s="182"/>
      <c r="AX1583" s="182"/>
      <c r="AY1583" s="182"/>
      <c r="AZ1583" s="182"/>
      <c r="BA1583" s="182"/>
      <c r="BB1583" s="182"/>
      <c r="BC1583" s="182"/>
      <c r="BD1583" s="182"/>
      <c r="BE1583" s="182"/>
      <c r="BF1583" s="182"/>
      <c r="BG1583" s="182"/>
      <c r="BH1583" s="182"/>
      <c r="BI1583" s="182"/>
      <c r="BJ1583" s="182"/>
      <c r="BK1583" s="182"/>
      <c r="BL1583" s="182"/>
      <c r="BM1583" s="182"/>
      <c r="BN1583" s="182"/>
      <c r="BO1583" s="182"/>
      <c r="BP1583" s="182"/>
      <c r="BQ1583" s="228" t="s">
        <v>434</v>
      </c>
      <c r="BR1583" s="228" t="s">
        <v>435</v>
      </c>
      <c r="BS1583" s="228"/>
      <c r="BT1583" s="228"/>
      <c r="BU1583" s="228">
        <v>10</v>
      </c>
      <c r="BV1583" s="228" t="s">
        <v>436</v>
      </c>
      <c r="BW1583" s="228" t="s">
        <v>173</v>
      </c>
      <c r="BX1583" s="186">
        <v>0</v>
      </c>
      <c r="BY1583" s="182">
        <v>0</v>
      </c>
      <c r="BZ1583" s="182">
        <v>0</v>
      </c>
      <c r="CA1583" s="182">
        <v>0</v>
      </c>
      <c r="CB1583" s="182">
        <v>0</v>
      </c>
      <c r="CC1583" s="182">
        <v>0</v>
      </c>
      <c r="CD1583" s="182">
        <v>0</v>
      </c>
      <c r="CE1583" s="228">
        <v>0</v>
      </c>
      <c r="CF1583" s="228">
        <v>0</v>
      </c>
      <c r="CG1583" s="113">
        <v>0</v>
      </c>
      <c r="CH1583" s="113">
        <v>0</v>
      </c>
      <c r="CI1583" s="113">
        <v>0</v>
      </c>
      <c r="CJ1583" s="113">
        <v>0</v>
      </c>
      <c r="CK1583" s="113">
        <v>0</v>
      </c>
      <c r="CL1583" s="113">
        <v>0</v>
      </c>
      <c r="CM1583" s="113">
        <v>0</v>
      </c>
      <c r="CN1583" s="185">
        <v>0</v>
      </c>
      <c r="CO1583" s="181">
        <v>0</v>
      </c>
      <c r="CP1583" s="187"/>
      <c r="CQ1583" s="173">
        <v>0</v>
      </c>
      <c r="CR1583" s="173">
        <v>0</v>
      </c>
      <c r="CS1583" s="173">
        <v>0</v>
      </c>
      <c r="CT1583" s="173">
        <v>0</v>
      </c>
      <c r="CU1583" s="253">
        <v>2791</v>
      </c>
      <c r="CV1583" s="220">
        <v>-1</v>
      </c>
      <c r="CW1583" s="254">
        <f t="shared" si="168"/>
        <v>0</v>
      </c>
      <c r="CX1583" s="15">
        <f t="shared" si="169"/>
        <v>0</v>
      </c>
      <c r="CY1583" s="241">
        <f t="shared" si="170"/>
        <v>0</v>
      </c>
      <c r="CZ1583" s="241" t="str">
        <f>IFERROR(ROUND(CY1583/#REF!,1),"")</f>
        <v/>
      </c>
      <c r="DA1583" s="254">
        <f t="shared" si="171"/>
        <v>0</v>
      </c>
      <c r="DB1583" s="246" t="str">
        <f t="shared" si="172"/>
        <v/>
      </c>
      <c r="DC1583" s="195"/>
      <c r="DD1583" s="15" t="str">
        <f>IFERROR(#REF!-AO1583,"")</f>
        <v/>
      </c>
      <c r="DE1583" s="195"/>
      <c r="DF1583" s="266" t="str">
        <f>IFERROR(#REF!-L1583,"")</f>
        <v/>
      </c>
      <c r="DG1583" s="228" t="e">
        <f>IF(#REF!&gt;AP1583,0,1)</f>
        <v>#REF!</v>
      </c>
      <c r="DH1583" s="228">
        <f t="shared" si="173"/>
        <v>1</v>
      </c>
      <c r="DI1583" s="228">
        <f t="shared" si="174"/>
        <v>1</v>
      </c>
    </row>
    <row r="1584" spans="1:113" ht="20.25" customHeight="1" x14ac:dyDescent="0.2">
      <c r="A1584">
        <v>2022</v>
      </c>
      <c r="B1584">
        <v>3</v>
      </c>
      <c r="C1584" s="261">
        <v>44629</v>
      </c>
      <c r="D1584">
        <v>418</v>
      </c>
      <c r="E1584">
        <v>665</v>
      </c>
      <c r="F1584">
        <v>5</v>
      </c>
      <c r="G1584" s="194" t="s">
        <v>431</v>
      </c>
      <c r="H1584" s="241" t="s">
        <v>432</v>
      </c>
      <c r="I1584" s="241" t="s">
        <v>433</v>
      </c>
      <c r="J1584" s="241">
        <v>1</v>
      </c>
      <c r="K1584" s="241">
        <v>4</v>
      </c>
      <c r="L1584" s="262">
        <v>110</v>
      </c>
      <c r="M1584" s="263">
        <v>101</v>
      </c>
      <c r="N1584" s="264">
        <v>118</v>
      </c>
      <c r="O1584" s="190">
        <v>154</v>
      </c>
      <c r="P1584" s="190">
        <v>152</v>
      </c>
      <c r="Q1584" s="190">
        <v>155</v>
      </c>
      <c r="R1584" s="190">
        <v>157</v>
      </c>
      <c r="S1584" s="190">
        <v>152</v>
      </c>
      <c r="T1584" s="190">
        <v>118</v>
      </c>
      <c r="U1584" s="190">
        <v>116</v>
      </c>
      <c r="V1584" s="190">
        <v>114</v>
      </c>
      <c r="W1584" s="190">
        <v>111</v>
      </c>
      <c r="X1584" s="190">
        <v>102</v>
      </c>
      <c r="Y1584" s="172"/>
      <c r="Z1584" s="172"/>
      <c r="AA1584" s="190"/>
      <c r="AB1584" s="190"/>
      <c r="AC1584" s="190"/>
      <c r="AD1584" s="190"/>
      <c r="AE1584" s="190"/>
      <c r="AF1584" s="190"/>
      <c r="AG1584" s="190"/>
      <c r="AH1584" s="190"/>
      <c r="AI1584" s="190"/>
      <c r="AJ1584" s="190"/>
      <c r="AK1584" s="172"/>
      <c r="AL1584" s="172"/>
      <c r="AM1584" s="265">
        <v>154</v>
      </c>
      <c r="AN1584" s="265">
        <v>112.2</v>
      </c>
      <c r="AO1584" s="183">
        <v>21</v>
      </c>
      <c r="AP1584" s="184">
        <v>171</v>
      </c>
      <c r="AQ1584" s="182"/>
      <c r="AR1584" s="182"/>
      <c r="AS1584" s="182"/>
      <c r="AT1584" s="182"/>
      <c r="AU1584" s="182"/>
      <c r="AV1584" s="182"/>
      <c r="AW1584" s="182"/>
      <c r="AX1584" s="182"/>
      <c r="AY1584" s="182"/>
      <c r="AZ1584" s="182"/>
      <c r="BA1584" s="182"/>
      <c r="BB1584" s="182"/>
      <c r="BC1584" s="182"/>
      <c r="BD1584" s="182"/>
      <c r="BE1584" s="182"/>
      <c r="BF1584" s="182"/>
      <c r="BG1584" s="182"/>
      <c r="BH1584" s="182"/>
      <c r="BI1584" s="182"/>
      <c r="BJ1584" s="182"/>
      <c r="BK1584" s="182"/>
      <c r="BL1584" s="182"/>
      <c r="BM1584" s="182"/>
      <c r="BN1584" s="182"/>
      <c r="BO1584" s="182"/>
      <c r="BP1584" s="182"/>
      <c r="BQ1584" s="228" t="s">
        <v>434</v>
      </c>
      <c r="BR1584" s="228" t="s">
        <v>435</v>
      </c>
      <c r="BS1584" s="228"/>
      <c r="BT1584" s="228"/>
      <c r="BU1584" s="228">
        <v>10</v>
      </c>
      <c r="BV1584" s="228" t="s">
        <v>436</v>
      </c>
      <c r="BW1584" s="228" t="s">
        <v>173</v>
      </c>
      <c r="BX1584" s="186">
        <v>0</v>
      </c>
      <c r="BY1584" s="182">
        <v>0</v>
      </c>
      <c r="BZ1584" s="182">
        <v>0</v>
      </c>
      <c r="CA1584" s="182">
        <v>0</v>
      </c>
      <c r="CB1584" s="182">
        <v>0</v>
      </c>
      <c r="CC1584" s="182">
        <v>0</v>
      </c>
      <c r="CD1584" s="182">
        <v>0</v>
      </c>
      <c r="CE1584" s="228">
        <v>0</v>
      </c>
      <c r="CF1584" s="228">
        <v>0</v>
      </c>
      <c r="CG1584" s="113">
        <v>0</v>
      </c>
      <c r="CH1584" s="113">
        <v>0</v>
      </c>
      <c r="CI1584" s="113">
        <v>0</v>
      </c>
      <c r="CJ1584" s="113">
        <v>0</v>
      </c>
      <c r="CK1584" s="113">
        <v>0</v>
      </c>
      <c r="CL1584" s="113">
        <v>0</v>
      </c>
      <c r="CM1584" s="113">
        <v>0</v>
      </c>
      <c r="CN1584" s="185">
        <v>0</v>
      </c>
      <c r="CO1584" s="181">
        <v>0</v>
      </c>
      <c r="CP1584" s="187"/>
      <c r="CQ1584" s="173">
        <v>0</v>
      </c>
      <c r="CR1584" s="173">
        <v>0</v>
      </c>
      <c r="CS1584" s="173">
        <v>0</v>
      </c>
      <c r="CT1584" s="173">
        <v>0</v>
      </c>
      <c r="CU1584" s="253">
        <v>2791</v>
      </c>
      <c r="CV1584" s="220">
        <v>-1</v>
      </c>
      <c r="CW1584" s="254">
        <f t="shared" si="168"/>
        <v>0</v>
      </c>
      <c r="CX1584" s="15">
        <f t="shared" si="169"/>
        <v>0</v>
      </c>
      <c r="CY1584" s="241">
        <f t="shared" si="170"/>
        <v>0</v>
      </c>
      <c r="CZ1584" s="241" t="str">
        <f>IFERROR(ROUND(CY1584/#REF!,1),"")</f>
        <v/>
      </c>
      <c r="DA1584" s="254">
        <f t="shared" si="171"/>
        <v>0</v>
      </c>
      <c r="DB1584" s="246" t="str">
        <f t="shared" si="172"/>
        <v/>
      </c>
      <c r="DC1584" s="195"/>
      <c r="DD1584" s="15" t="str">
        <f>IFERROR(#REF!-AO1584,"")</f>
        <v/>
      </c>
      <c r="DE1584" s="195"/>
      <c r="DF1584" s="266" t="str">
        <f>IFERROR(#REF!-L1584,"")</f>
        <v/>
      </c>
      <c r="DG1584" s="228" t="e">
        <f>IF(#REF!&gt;AP1584,0,1)</f>
        <v>#REF!</v>
      </c>
      <c r="DH1584" s="228">
        <f t="shared" si="173"/>
        <v>1</v>
      </c>
      <c r="DI1584" s="228">
        <f t="shared" si="174"/>
        <v>1</v>
      </c>
    </row>
    <row r="1585" spans="1:113" ht="20.25" customHeight="1" x14ac:dyDescent="0.2">
      <c r="A1585">
        <v>2022</v>
      </c>
      <c r="B1585">
        <v>3</v>
      </c>
      <c r="C1585" s="261">
        <v>44629</v>
      </c>
      <c r="D1585">
        <v>380</v>
      </c>
      <c r="E1585">
        <v>443</v>
      </c>
      <c r="F1585">
        <v>6</v>
      </c>
      <c r="G1585" s="194" t="s">
        <v>523</v>
      </c>
      <c r="H1585" s="241" t="s">
        <v>524</v>
      </c>
      <c r="I1585" s="241" t="s">
        <v>169</v>
      </c>
      <c r="J1585" s="241">
        <v>4</v>
      </c>
      <c r="K1585" s="241">
        <v>2</v>
      </c>
      <c r="L1585" s="262">
        <v>184</v>
      </c>
      <c r="M1585" s="263">
        <v>177</v>
      </c>
      <c r="N1585" s="264">
        <v>195</v>
      </c>
      <c r="O1585" s="190">
        <v>307</v>
      </c>
      <c r="P1585" s="190">
        <v>306</v>
      </c>
      <c r="Q1585" s="190">
        <v>294</v>
      </c>
      <c r="R1585" s="190">
        <v>283</v>
      </c>
      <c r="S1585" s="190">
        <v>279</v>
      </c>
      <c r="T1585" s="190">
        <v>210</v>
      </c>
      <c r="U1585" s="190">
        <v>202</v>
      </c>
      <c r="V1585" s="190">
        <v>184</v>
      </c>
      <c r="W1585" s="190">
        <v>187</v>
      </c>
      <c r="X1585" s="190">
        <v>182</v>
      </c>
      <c r="Y1585" s="172"/>
      <c r="Z1585" s="172"/>
      <c r="AA1585" s="190">
        <v>260</v>
      </c>
      <c r="AB1585" s="190">
        <v>271</v>
      </c>
      <c r="AC1585" s="190">
        <v>282</v>
      </c>
      <c r="AD1585" s="190">
        <v>270</v>
      </c>
      <c r="AE1585" s="190">
        <v>265</v>
      </c>
      <c r="AF1585" s="190">
        <v>195</v>
      </c>
      <c r="AG1585" s="190">
        <v>205</v>
      </c>
      <c r="AH1585" s="190">
        <v>206</v>
      </c>
      <c r="AI1585" s="190">
        <v>200</v>
      </c>
      <c r="AJ1585" s="190">
        <v>197</v>
      </c>
      <c r="AK1585" s="172"/>
      <c r="AL1585" s="172"/>
      <c r="AM1585" s="265">
        <v>281.7</v>
      </c>
      <c r="AN1585" s="265">
        <v>196.8</v>
      </c>
      <c r="AO1585" s="183">
        <v>90</v>
      </c>
      <c r="AP1585" s="184">
        <v>160</v>
      </c>
      <c r="AQ1585" s="182"/>
      <c r="AR1585" s="182"/>
      <c r="AS1585" s="182"/>
      <c r="AT1585" s="182"/>
      <c r="AU1585" s="182">
        <v>888</v>
      </c>
      <c r="AV1585" s="182">
        <v>10</v>
      </c>
      <c r="AW1585" s="182">
        <v>10</v>
      </c>
      <c r="AX1585" s="182">
        <v>8</v>
      </c>
      <c r="AY1585" s="182"/>
      <c r="AZ1585" s="182"/>
      <c r="BA1585" s="182"/>
      <c r="BB1585" s="182"/>
      <c r="BC1585" s="182"/>
      <c r="BD1585" s="182"/>
      <c r="BE1585" s="182"/>
      <c r="BF1585" s="182"/>
      <c r="BG1585" s="182">
        <v>708</v>
      </c>
      <c r="BH1585" s="182">
        <v>4</v>
      </c>
      <c r="BI1585" s="182">
        <v>3</v>
      </c>
      <c r="BJ1585" s="182">
        <v>2</v>
      </c>
      <c r="BK1585" s="182"/>
      <c r="BL1585" s="182"/>
      <c r="BM1585" s="182"/>
      <c r="BN1585" s="182"/>
      <c r="BO1585" s="182"/>
      <c r="BP1585" s="182"/>
      <c r="BQ1585" s="228" t="s">
        <v>434</v>
      </c>
      <c r="BR1585" s="228" t="s">
        <v>435</v>
      </c>
      <c r="BS1585" s="228"/>
      <c r="BT1585" s="228"/>
      <c r="BU1585" s="228">
        <v>10</v>
      </c>
      <c r="BV1585" s="228" t="s">
        <v>525</v>
      </c>
      <c r="BW1585" s="228" t="s">
        <v>173</v>
      </c>
      <c r="BX1585" s="186">
        <v>0</v>
      </c>
      <c r="BY1585" s="182">
        <v>28</v>
      </c>
      <c r="BZ1585" s="182">
        <v>14</v>
      </c>
      <c r="CA1585" s="182">
        <v>902</v>
      </c>
      <c r="CB1585" s="182">
        <v>9</v>
      </c>
      <c r="CC1585" s="182">
        <v>4.5</v>
      </c>
      <c r="CD1585" s="182">
        <v>712</v>
      </c>
      <c r="CE1585" s="228">
        <v>7</v>
      </c>
      <c r="CF1585" s="228">
        <v>6</v>
      </c>
      <c r="CG1585" s="113">
        <v>5</v>
      </c>
      <c r="CH1585" s="113">
        <v>0</v>
      </c>
      <c r="CI1585" s="113">
        <v>0</v>
      </c>
      <c r="CJ1585" s="113">
        <v>0</v>
      </c>
      <c r="CK1585" s="113">
        <v>0</v>
      </c>
      <c r="CL1585" s="113">
        <v>0</v>
      </c>
      <c r="CM1585" s="113">
        <v>0</v>
      </c>
      <c r="CN1585" s="185">
        <v>18.5</v>
      </c>
      <c r="CO1585" s="181">
        <v>1614</v>
      </c>
      <c r="CP1585" s="187">
        <v>1.146220570012392E-2</v>
      </c>
      <c r="CQ1585" s="173">
        <v>0.1005434782608696</v>
      </c>
      <c r="CR1585" s="173">
        <v>8.7717391304347831</v>
      </c>
      <c r="CS1585" s="173">
        <v>9.4004065040650397E-2</v>
      </c>
      <c r="CT1585" s="173">
        <v>8.2012195121951219</v>
      </c>
      <c r="CU1585" s="253">
        <v>2791</v>
      </c>
      <c r="CV1585" s="220">
        <v>-1</v>
      </c>
      <c r="CW1585" s="254">
        <f t="shared" si="168"/>
        <v>1596</v>
      </c>
      <c r="CX1585" s="15">
        <f t="shared" si="169"/>
        <v>37</v>
      </c>
      <c r="CY1585" s="241">
        <f t="shared" si="170"/>
        <v>19</v>
      </c>
      <c r="CZ1585" s="241" t="str">
        <f>IFERROR(ROUND(CY1585/#REF!,1),"")</f>
        <v/>
      </c>
      <c r="DA1585" s="254">
        <f t="shared" si="171"/>
        <v>1615</v>
      </c>
      <c r="DB1585" s="246">
        <f t="shared" si="172"/>
        <v>1.1764705882352941E-2</v>
      </c>
      <c r="DC1585" s="195"/>
      <c r="DD1585" s="15" t="str">
        <f>IFERROR(#REF!-AO1585,"")</f>
        <v/>
      </c>
      <c r="DE1585" s="195"/>
      <c r="DF1585" s="266" t="str">
        <f>IFERROR(#REF!-L1585,"")</f>
        <v/>
      </c>
      <c r="DG1585" s="228" t="e">
        <f>IF(#REF!&gt;AP1585,0,1)</f>
        <v>#REF!</v>
      </c>
      <c r="DH1585" s="228">
        <f t="shared" si="173"/>
        <v>1</v>
      </c>
      <c r="DI1585" s="228">
        <f t="shared" si="174"/>
        <v>0</v>
      </c>
    </row>
    <row r="1586" spans="1:113" ht="20.25" customHeight="1" x14ac:dyDescent="0.2">
      <c r="A1586">
        <v>2022</v>
      </c>
      <c r="B1586">
        <v>3</v>
      </c>
      <c r="C1586" s="261">
        <v>44629</v>
      </c>
      <c r="D1586">
        <v>380</v>
      </c>
      <c r="E1586">
        <v>444</v>
      </c>
      <c r="F1586">
        <v>6</v>
      </c>
      <c r="G1586" s="194" t="s">
        <v>526</v>
      </c>
      <c r="H1586" s="241" t="s">
        <v>527</v>
      </c>
      <c r="I1586" s="241" t="s">
        <v>169</v>
      </c>
      <c r="J1586" s="241">
        <v>4</v>
      </c>
      <c r="K1586" s="241">
        <v>2</v>
      </c>
      <c r="L1586" s="262">
        <v>166</v>
      </c>
      <c r="M1586" s="263">
        <v>159</v>
      </c>
      <c r="N1586" s="264">
        <v>175</v>
      </c>
      <c r="O1586" s="190">
        <v>258</v>
      </c>
      <c r="P1586" s="190">
        <v>251</v>
      </c>
      <c r="Q1586" s="190">
        <v>250</v>
      </c>
      <c r="R1586" s="190">
        <v>226</v>
      </c>
      <c r="S1586" s="190">
        <v>222</v>
      </c>
      <c r="T1586" s="190"/>
      <c r="U1586" s="190"/>
      <c r="V1586" s="190"/>
      <c r="W1586" s="190"/>
      <c r="X1586" s="190"/>
      <c r="Y1586" s="172"/>
      <c r="Z1586" s="172"/>
      <c r="AA1586" s="190">
        <v>216</v>
      </c>
      <c r="AB1586" s="190">
        <v>218</v>
      </c>
      <c r="AC1586" s="190">
        <v>226</v>
      </c>
      <c r="AD1586" s="190">
        <v>231</v>
      </c>
      <c r="AE1586" s="190">
        <v>212</v>
      </c>
      <c r="AF1586" s="190">
        <v>175</v>
      </c>
      <c r="AG1586" s="190">
        <v>179</v>
      </c>
      <c r="AH1586" s="190">
        <v>181</v>
      </c>
      <c r="AI1586" s="190">
        <v>180</v>
      </c>
      <c r="AJ1586" s="190">
        <v>182</v>
      </c>
      <c r="AK1586" s="172"/>
      <c r="AL1586" s="172"/>
      <c r="AM1586" s="265">
        <v>231</v>
      </c>
      <c r="AN1586" s="265">
        <v>179.4</v>
      </c>
      <c r="AO1586" s="183">
        <v>90</v>
      </c>
      <c r="AP1586" s="184">
        <v>160</v>
      </c>
      <c r="AQ1586" s="182"/>
      <c r="AR1586" s="182"/>
      <c r="AS1586" s="182"/>
      <c r="AT1586" s="182"/>
      <c r="AU1586" s="182"/>
      <c r="AV1586" s="182"/>
      <c r="AW1586" s="182"/>
      <c r="AX1586" s="182"/>
      <c r="AY1586" s="182"/>
      <c r="AZ1586" s="182"/>
      <c r="BA1586" s="182"/>
      <c r="BB1586" s="182"/>
      <c r="BC1586" s="182"/>
      <c r="BD1586" s="182"/>
      <c r="BE1586" s="182"/>
      <c r="BF1586" s="182"/>
      <c r="BG1586" s="182"/>
      <c r="BH1586" s="182"/>
      <c r="BI1586" s="182"/>
      <c r="BJ1586" s="182"/>
      <c r="BK1586" s="182"/>
      <c r="BL1586" s="182"/>
      <c r="BM1586" s="182"/>
      <c r="BN1586" s="182"/>
      <c r="BO1586" s="182"/>
      <c r="BP1586" s="182"/>
      <c r="BQ1586" s="228" t="s">
        <v>434</v>
      </c>
      <c r="BR1586" s="228" t="s">
        <v>435</v>
      </c>
      <c r="BS1586" s="228"/>
      <c r="BT1586" s="228"/>
      <c r="BU1586" s="228">
        <v>10</v>
      </c>
      <c r="BV1586" s="228" t="s">
        <v>525</v>
      </c>
      <c r="BW1586" s="228" t="s">
        <v>173</v>
      </c>
      <c r="BX1586" s="186">
        <v>0</v>
      </c>
      <c r="BY1586" s="182">
        <v>0</v>
      </c>
      <c r="BZ1586" s="182">
        <v>0</v>
      </c>
      <c r="CA1586" s="182">
        <v>0</v>
      </c>
      <c r="CB1586" s="182">
        <v>0</v>
      </c>
      <c r="CC1586" s="182">
        <v>0</v>
      </c>
      <c r="CD1586" s="182">
        <v>0</v>
      </c>
      <c r="CE1586" s="228">
        <v>0</v>
      </c>
      <c r="CF1586" s="228">
        <v>0</v>
      </c>
      <c r="CG1586" s="113">
        <v>0</v>
      </c>
      <c r="CH1586" s="113">
        <v>0</v>
      </c>
      <c r="CI1586" s="113">
        <v>0</v>
      </c>
      <c r="CJ1586" s="113">
        <v>0</v>
      </c>
      <c r="CK1586" s="113">
        <v>0</v>
      </c>
      <c r="CL1586" s="113">
        <v>0</v>
      </c>
      <c r="CM1586" s="113">
        <v>0</v>
      </c>
      <c r="CN1586" s="185">
        <v>0</v>
      </c>
      <c r="CO1586" s="181">
        <v>0</v>
      </c>
      <c r="CP1586" s="187"/>
      <c r="CQ1586" s="173">
        <v>0</v>
      </c>
      <c r="CR1586" s="173">
        <v>0</v>
      </c>
      <c r="CS1586" s="173">
        <v>0</v>
      </c>
      <c r="CT1586" s="173">
        <v>0</v>
      </c>
      <c r="CU1586" s="253">
        <v>2791</v>
      </c>
      <c r="CV1586" s="220">
        <v>-1</v>
      </c>
      <c r="CW1586" s="254">
        <f t="shared" si="168"/>
        <v>0</v>
      </c>
      <c r="CX1586" s="15">
        <f t="shared" si="169"/>
        <v>0</v>
      </c>
      <c r="CY1586" s="241">
        <f t="shared" si="170"/>
        <v>0</v>
      </c>
      <c r="CZ1586" s="241" t="str">
        <f>IFERROR(ROUND(CY1586/#REF!,1),"")</f>
        <v/>
      </c>
      <c r="DA1586" s="254">
        <f t="shared" si="171"/>
        <v>0</v>
      </c>
      <c r="DB1586" s="246" t="str">
        <f t="shared" si="172"/>
        <v/>
      </c>
      <c r="DC1586" s="195"/>
      <c r="DD1586" s="15" t="str">
        <f>IFERROR(#REF!-AO1586,"")</f>
        <v/>
      </c>
      <c r="DE1586" s="195"/>
      <c r="DF1586" s="266" t="str">
        <f>IFERROR(#REF!-L1586,"")</f>
        <v/>
      </c>
      <c r="DG1586" s="228" t="e">
        <f>IF(#REF!&gt;AP1586,0,1)</f>
        <v>#REF!</v>
      </c>
      <c r="DH1586" s="228">
        <f t="shared" si="173"/>
        <v>1</v>
      </c>
      <c r="DI1586" s="228">
        <f t="shared" si="174"/>
        <v>0</v>
      </c>
    </row>
    <row r="1587" spans="1:113" ht="20.25" customHeight="1" x14ac:dyDescent="0.2">
      <c r="A1587">
        <v>2022</v>
      </c>
      <c r="B1587">
        <v>3</v>
      </c>
      <c r="C1587" s="261">
        <v>44629</v>
      </c>
      <c r="D1587">
        <v>383</v>
      </c>
      <c r="E1587">
        <v>550</v>
      </c>
      <c r="F1587">
        <v>6</v>
      </c>
      <c r="G1587" s="194" t="s">
        <v>437</v>
      </c>
      <c r="H1587" s="241" t="s">
        <v>438</v>
      </c>
      <c r="I1587" s="241" t="s">
        <v>169</v>
      </c>
      <c r="J1587" s="241">
        <v>3</v>
      </c>
      <c r="K1587" s="241">
        <v>1</v>
      </c>
      <c r="L1587" s="262">
        <v>35</v>
      </c>
      <c r="M1587" s="263">
        <v>32</v>
      </c>
      <c r="N1587" s="264">
        <v>38</v>
      </c>
      <c r="O1587" s="190"/>
      <c r="P1587" s="190"/>
      <c r="Q1587" s="190"/>
      <c r="R1587" s="190"/>
      <c r="S1587" s="190"/>
      <c r="T1587" s="190"/>
      <c r="U1587" s="190"/>
      <c r="V1587" s="190"/>
      <c r="W1587" s="190"/>
      <c r="X1587" s="190"/>
      <c r="Y1587" s="172"/>
      <c r="Z1587" s="172"/>
      <c r="AA1587" s="190"/>
      <c r="AB1587" s="190"/>
      <c r="AC1587" s="190"/>
      <c r="AD1587" s="190"/>
      <c r="AE1587" s="190"/>
      <c r="AF1587" s="190"/>
      <c r="AG1587" s="190"/>
      <c r="AH1587" s="190"/>
      <c r="AI1587" s="190"/>
      <c r="AJ1587" s="190"/>
      <c r="AK1587" s="172"/>
      <c r="AL1587" s="172"/>
      <c r="AM1587" s="265"/>
      <c r="AN1587" s="265"/>
      <c r="AO1587" s="183">
        <v>114</v>
      </c>
      <c r="AP1587" s="184">
        <v>95</v>
      </c>
      <c r="AQ1587" s="182"/>
      <c r="AR1587" s="182"/>
      <c r="AS1587" s="182"/>
      <c r="AT1587" s="182"/>
      <c r="AU1587" s="182">
        <v>360</v>
      </c>
      <c r="AV1587" s="182"/>
      <c r="AW1587" s="182"/>
      <c r="AX1587" s="182"/>
      <c r="AY1587" s="182"/>
      <c r="AZ1587" s="182"/>
      <c r="BA1587" s="182"/>
      <c r="BB1587" s="182"/>
      <c r="BC1587" s="182"/>
      <c r="BD1587" s="182"/>
      <c r="BE1587" s="182"/>
      <c r="BF1587" s="182"/>
      <c r="BG1587" s="182">
        <v>708</v>
      </c>
      <c r="BH1587" s="182">
        <v>4</v>
      </c>
      <c r="BI1587" s="182">
        <v>3</v>
      </c>
      <c r="BJ1587" s="182">
        <v>2</v>
      </c>
      <c r="BK1587" s="182"/>
      <c r="BL1587" s="182">
        <v>4</v>
      </c>
      <c r="BM1587" s="182"/>
      <c r="BN1587" s="182"/>
      <c r="BO1587" s="182"/>
      <c r="BP1587" s="182"/>
      <c r="BQ1587" s="228" t="s">
        <v>185</v>
      </c>
      <c r="BR1587" s="228" t="s">
        <v>186</v>
      </c>
      <c r="BS1587" s="228" t="s">
        <v>439</v>
      </c>
      <c r="BT1587" s="228" t="s">
        <v>188</v>
      </c>
      <c r="BU1587" s="228">
        <v>10</v>
      </c>
      <c r="BV1587" s="228" t="s">
        <v>437</v>
      </c>
      <c r="BW1587" s="228" t="s">
        <v>173</v>
      </c>
      <c r="BX1587" s="186">
        <v>0</v>
      </c>
      <c r="BY1587" s="182">
        <v>0</v>
      </c>
      <c r="BZ1587" s="182">
        <v>0</v>
      </c>
      <c r="CA1587" s="182">
        <v>360</v>
      </c>
      <c r="CB1587" s="182">
        <v>13</v>
      </c>
      <c r="CC1587" s="182">
        <v>13</v>
      </c>
      <c r="CD1587" s="182">
        <v>721</v>
      </c>
      <c r="CE1587" s="228">
        <v>4</v>
      </c>
      <c r="CF1587" s="228">
        <v>3</v>
      </c>
      <c r="CG1587" s="113">
        <v>2</v>
      </c>
      <c r="CH1587" s="113">
        <v>0</v>
      </c>
      <c r="CI1587" s="113">
        <v>4</v>
      </c>
      <c r="CJ1587" s="113">
        <v>0</v>
      </c>
      <c r="CK1587" s="113">
        <v>0</v>
      </c>
      <c r="CL1587" s="113">
        <v>0</v>
      </c>
      <c r="CM1587" s="113">
        <v>0</v>
      </c>
      <c r="CN1587" s="185">
        <v>13</v>
      </c>
      <c r="CO1587" s="181">
        <v>1081</v>
      </c>
      <c r="CP1587" s="187">
        <v>1.20259019426457E-2</v>
      </c>
      <c r="CQ1587" s="173">
        <v>0.37142857142857139</v>
      </c>
      <c r="CR1587" s="173">
        <v>30.88571428571429</v>
      </c>
      <c r="CS1587" s="173"/>
      <c r="CT1587" s="173"/>
      <c r="CU1587" s="253">
        <v>2791</v>
      </c>
      <c r="CV1587" s="220"/>
      <c r="CW1587" s="254">
        <f t="shared" si="168"/>
        <v>1068</v>
      </c>
      <c r="CX1587" s="15">
        <f t="shared" si="169"/>
        <v>13</v>
      </c>
      <c r="CY1587" s="241">
        <f t="shared" si="170"/>
        <v>13</v>
      </c>
      <c r="CZ1587" s="241" t="str">
        <f>IFERROR(ROUND(CY1587/#REF!,1),"")</f>
        <v/>
      </c>
      <c r="DA1587" s="254">
        <f t="shared" si="171"/>
        <v>1081</v>
      </c>
      <c r="DB1587" s="246">
        <f t="shared" si="172"/>
        <v>1.2025901942645698E-2</v>
      </c>
      <c r="DC1587" s="195"/>
      <c r="DD1587" s="15" t="str">
        <f>IFERROR(#REF!-AO1587,"")</f>
        <v/>
      </c>
      <c r="DE1587" s="195"/>
      <c r="DF1587" s="266" t="str">
        <f>IFERROR(#REF!-L1587,"")</f>
        <v/>
      </c>
      <c r="DG1587" s="228" t="e">
        <f>IF(#REF!&gt;AP1587,0,1)</f>
        <v>#REF!</v>
      </c>
      <c r="DH1587" s="228">
        <f t="shared" si="173"/>
        <v>0</v>
      </c>
      <c r="DI1587" s="228">
        <f t="shared" si="174"/>
        <v>1</v>
      </c>
    </row>
    <row r="1588" spans="1:113" ht="20.25" customHeight="1" x14ac:dyDescent="0.2">
      <c r="A1588">
        <v>2022</v>
      </c>
      <c r="B1588">
        <v>3</v>
      </c>
      <c r="C1588" s="261">
        <v>44629</v>
      </c>
      <c r="D1588">
        <v>18</v>
      </c>
      <c r="E1588">
        <v>49</v>
      </c>
      <c r="F1588">
        <v>7</v>
      </c>
      <c r="G1588" s="194" t="s">
        <v>330</v>
      </c>
      <c r="H1588" s="241" t="s">
        <v>331</v>
      </c>
      <c r="I1588" s="241" t="s">
        <v>246</v>
      </c>
      <c r="J1588" s="241">
        <v>2</v>
      </c>
      <c r="K1588" s="241">
        <v>3</v>
      </c>
      <c r="L1588" s="262">
        <v>100</v>
      </c>
      <c r="M1588" s="263">
        <v>95</v>
      </c>
      <c r="N1588" s="264">
        <v>104</v>
      </c>
      <c r="O1588" s="190">
        <v>142</v>
      </c>
      <c r="P1588" s="190">
        <v>138</v>
      </c>
      <c r="Q1588" s="190">
        <v>142</v>
      </c>
      <c r="R1588" s="190"/>
      <c r="S1588" s="190"/>
      <c r="T1588" s="190">
        <v>113</v>
      </c>
      <c r="U1588" s="190">
        <v>101</v>
      </c>
      <c r="V1588" s="190">
        <v>106</v>
      </c>
      <c r="W1588" s="190"/>
      <c r="X1588" s="190"/>
      <c r="Y1588" s="172"/>
      <c r="Z1588" s="172"/>
      <c r="AA1588" s="190"/>
      <c r="AB1588" s="190"/>
      <c r="AC1588" s="190"/>
      <c r="AD1588" s="190"/>
      <c r="AE1588" s="190"/>
      <c r="AF1588" s="190"/>
      <c r="AG1588" s="190"/>
      <c r="AH1588" s="190"/>
      <c r="AI1588" s="190"/>
      <c r="AJ1588" s="190"/>
      <c r="AK1588" s="172"/>
      <c r="AL1588" s="172"/>
      <c r="AM1588" s="265">
        <v>140.66666666666671</v>
      </c>
      <c r="AN1588" s="265">
        <v>106.6666666666667</v>
      </c>
      <c r="AO1588" s="183">
        <v>101</v>
      </c>
      <c r="AP1588" s="184">
        <v>107</v>
      </c>
      <c r="AQ1588" s="182"/>
      <c r="AR1588" s="182"/>
      <c r="AS1588" s="182"/>
      <c r="AT1588" s="182"/>
      <c r="AU1588" s="182">
        <v>1176</v>
      </c>
      <c r="AV1588" s="182">
        <v>4</v>
      </c>
      <c r="AW1588" s="182">
        <v>2</v>
      </c>
      <c r="AX1588" s="182">
        <v>2</v>
      </c>
      <c r="AY1588" s="182"/>
      <c r="AZ1588" s="182"/>
      <c r="BA1588" s="182"/>
      <c r="BB1588" s="182"/>
      <c r="BC1588" s="182"/>
      <c r="BD1588" s="182"/>
      <c r="BE1588" s="182"/>
      <c r="BF1588" s="182"/>
      <c r="BG1588" s="182">
        <v>924</v>
      </c>
      <c r="BH1588" s="182"/>
      <c r="BI1588" s="182"/>
      <c r="BJ1588" s="182"/>
      <c r="BK1588" s="182"/>
      <c r="BL1588" s="182"/>
      <c r="BM1588" s="182"/>
      <c r="BN1588" s="182"/>
      <c r="BO1588" s="182"/>
      <c r="BP1588" s="182"/>
      <c r="BQ1588" s="228" t="s">
        <v>185</v>
      </c>
      <c r="BR1588" s="228" t="s">
        <v>247</v>
      </c>
      <c r="BS1588" s="228" t="s">
        <v>332</v>
      </c>
      <c r="BT1588" s="228" t="s">
        <v>249</v>
      </c>
      <c r="BU1588" s="228">
        <v>10</v>
      </c>
      <c r="BV1588" s="228" t="s">
        <v>333</v>
      </c>
      <c r="BW1588" s="228" t="s">
        <v>173</v>
      </c>
      <c r="BX1588" s="186">
        <v>0</v>
      </c>
      <c r="BY1588" s="182">
        <v>8</v>
      </c>
      <c r="BZ1588" s="182">
        <v>2.666666666666667</v>
      </c>
      <c r="CA1588" s="182">
        <v>1178</v>
      </c>
      <c r="CB1588" s="182">
        <v>0</v>
      </c>
      <c r="CC1588" s="182">
        <v>0</v>
      </c>
      <c r="CD1588" s="182">
        <v>924</v>
      </c>
      <c r="CE1588" s="228">
        <v>1</v>
      </c>
      <c r="CF1588" s="228">
        <v>0</v>
      </c>
      <c r="CG1588" s="113">
        <v>0</v>
      </c>
      <c r="CH1588" s="113">
        <v>0</v>
      </c>
      <c r="CI1588" s="113">
        <v>0</v>
      </c>
      <c r="CJ1588" s="113">
        <v>0</v>
      </c>
      <c r="CK1588" s="113">
        <v>0</v>
      </c>
      <c r="CL1588" s="113">
        <v>0</v>
      </c>
      <c r="CM1588" s="113">
        <v>0</v>
      </c>
      <c r="CN1588" s="185">
        <v>2.666666666666667</v>
      </c>
      <c r="CO1588" s="181">
        <v>2102</v>
      </c>
      <c r="CP1588" s="187">
        <v>1.268633047890898E-3</v>
      </c>
      <c r="CQ1588" s="173">
        <v>2.6666666666666661E-2</v>
      </c>
      <c r="CR1588" s="173">
        <v>21.02</v>
      </c>
      <c r="CS1588" s="173">
        <v>2.5000000000000001E-2</v>
      </c>
      <c r="CT1588" s="173">
        <v>19.706250000000001</v>
      </c>
      <c r="CU1588" s="253">
        <v>2791</v>
      </c>
      <c r="CV1588" s="220">
        <v>-1</v>
      </c>
      <c r="CW1588" s="254">
        <f t="shared" si="168"/>
        <v>2100</v>
      </c>
      <c r="CX1588" s="15">
        <f t="shared" si="169"/>
        <v>8</v>
      </c>
      <c r="CY1588" s="241">
        <f t="shared" si="170"/>
        <v>3</v>
      </c>
      <c r="CZ1588" s="241" t="str">
        <f>IFERROR(ROUND(CY1588/#REF!,1),"")</f>
        <v/>
      </c>
      <c r="DA1588" s="254">
        <f t="shared" si="171"/>
        <v>2103</v>
      </c>
      <c r="DB1588" s="246">
        <f t="shared" si="172"/>
        <v>1.4265335235378032E-3</v>
      </c>
      <c r="DC1588" s="195"/>
      <c r="DD1588" s="15" t="str">
        <f>IFERROR(#REF!-AO1588,"")</f>
        <v/>
      </c>
      <c r="DE1588" s="195"/>
      <c r="DF1588" s="266" t="str">
        <f>IFERROR(#REF!-L1588,"")</f>
        <v/>
      </c>
      <c r="DG1588" s="228" t="e">
        <f>IF(#REF!&gt;AP1588,0,1)</f>
        <v>#REF!</v>
      </c>
      <c r="DH1588" s="228">
        <f t="shared" si="173"/>
        <v>1</v>
      </c>
      <c r="DI1588" s="228">
        <f t="shared" si="174"/>
        <v>0</v>
      </c>
    </row>
    <row r="1589" spans="1:113" ht="20.25" customHeight="1" x14ac:dyDescent="0.2">
      <c r="A1589">
        <v>2022</v>
      </c>
      <c r="B1589">
        <v>3</v>
      </c>
      <c r="C1589" s="261">
        <v>44629</v>
      </c>
      <c r="D1589">
        <v>18</v>
      </c>
      <c r="E1589">
        <v>50</v>
      </c>
      <c r="F1589">
        <v>7</v>
      </c>
      <c r="G1589" s="194" t="s">
        <v>334</v>
      </c>
      <c r="H1589" s="241" t="s">
        <v>335</v>
      </c>
      <c r="I1589" s="241" t="s">
        <v>246</v>
      </c>
      <c r="J1589" s="241">
        <v>2</v>
      </c>
      <c r="K1589" s="241">
        <v>3</v>
      </c>
      <c r="L1589" s="262">
        <v>54</v>
      </c>
      <c r="M1589" s="263">
        <v>51</v>
      </c>
      <c r="N1589" s="264">
        <v>56</v>
      </c>
      <c r="O1589" s="190">
        <v>68</v>
      </c>
      <c r="P1589" s="190">
        <v>65</v>
      </c>
      <c r="Q1589" s="190">
        <v>67</v>
      </c>
      <c r="R1589" s="190"/>
      <c r="S1589" s="190"/>
      <c r="T1589" s="190">
        <v>57</v>
      </c>
      <c r="U1589" s="190">
        <v>54</v>
      </c>
      <c r="V1589" s="190">
        <v>57</v>
      </c>
      <c r="W1589" s="190"/>
      <c r="X1589" s="190"/>
      <c r="Y1589" s="172">
        <v>108</v>
      </c>
      <c r="Z1589" s="172"/>
      <c r="AA1589" s="190"/>
      <c r="AB1589" s="190"/>
      <c r="AC1589" s="190"/>
      <c r="AD1589" s="190"/>
      <c r="AE1589" s="190"/>
      <c r="AF1589" s="190"/>
      <c r="AG1589" s="190"/>
      <c r="AH1589" s="190"/>
      <c r="AI1589" s="190"/>
      <c r="AJ1589" s="190"/>
      <c r="AK1589" s="172"/>
      <c r="AL1589" s="172"/>
      <c r="AM1589" s="265">
        <v>66.666666666666671</v>
      </c>
      <c r="AN1589" s="265">
        <v>56</v>
      </c>
      <c r="AO1589" s="183">
        <v>101</v>
      </c>
      <c r="AP1589" s="184">
        <v>107</v>
      </c>
      <c r="AQ1589" s="182">
        <v>66.666666666666671</v>
      </c>
      <c r="AR1589" s="182">
        <v>108</v>
      </c>
      <c r="AS1589" s="182"/>
      <c r="AT1589" s="182"/>
      <c r="AU1589" s="182">
        <v>1176</v>
      </c>
      <c r="AV1589" s="182">
        <v>5</v>
      </c>
      <c r="AW1589" s="182">
        <v>2</v>
      </c>
      <c r="AX1589" s="182">
        <v>2</v>
      </c>
      <c r="AY1589" s="182"/>
      <c r="AZ1589" s="182"/>
      <c r="BA1589" s="182"/>
      <c r="BB1589" s="182"/>
      <c r="BC1589" s="182"/>
      <c r="BD1589" s="182"/>
      <c r="BE1589" s="182"/>
      <c r="BF1589" s="182"/>
      <c r="BG1589" s="182">
        <v>924</v>
      </c>
      <c r="BH1589" s="182"/>
      <c r="BI1589" s="182"/>
      <c r="BJ1589" s="182"/>
      <c r="BK1589" s="182"/>
      <c r="BL1589" s="182"/>
      <c r="BM1589" s="182"/>
      <c r="BN1589" s="182"/>
      <c r="BO1589" s="182"/>
      <c r="BP1589" s="182"/>
      <c r="BQ1589" s="228" t="s">
        <v>185</v>
      </c>
      <c r="BR1589" s="228" t="s">
        <v>247</v>
      </c>
      <c r="BS1589" s="228" t="s">
        <v>336</v>
      </c>
      <c r="BT1589" s="228" t="s">
        <v>249</v>
      </c>
      <c r="BU1589" s="228">
        <v>10</v>
      </c>
      <c r="BV1589" s="228" t="s">
        <v>333</v>
      </c>
      <c r="BW1589" s="228" t="s">
        <v>173</v>
      </c>
      <c r="BX1589" s="186">
        <v>0</v>
      </c>
      <c r="BY1589" s="182">
        <v>9</v>
      </c>
      <c r="BZ1589" s="182">
        <v>3</v>
      </c>
      <c r="CA1589" s="182">
        <v>1179</v>
      </c>
      <c r="CB1589" s="182">
        <v>0</v>
      </c>
      <c r="CC1589" s="182">
        <v>0</v>
      </c>
      <c r="CD1589" s="182">
        <v>924</v>
      </c>
      <c r="CE1589" s="228">
        <v>1</v>
      </c>
      <c r="CF1589" s="228">
        <v>0</v>
      </c>
      <c r="CG1589" s="113">
        <v>0</v>
      </c>
      <c r="CH1589" s="113">
        <v>0</v>
      </c>
      <c r="CI1589" s="113">
        <v>0</v>
      </c>
      <c r="CJ1589" s="113">
        <v>0</v>
      </c>
      <c r="CK1589" s="113">
        <v>0</v>
      </c>
      <c r="CL1589" s="113">
        <v>0</v>
      </c>
      <c r="CM1589" s="113">
        <v>0</v>
      </c>
      <c r="CN1589" s="185">
        <v>3</v>
      </c>
      <c r="CO1589" s="181">
        <v>2103</v>
      </c>
      <c r="CP1589" s="187">
        <v>1.426533523537803E-3</v>
      </c>
      <c r="CQ1589" s="173">
        <v>5.5555555555555552E-2</v>
      </c>
      <c r="CR1589" s="173">
        <v>38.944444444444443</v>
      </c>
      <c r="CS1589" s="173">
        <v>5.3571428571428568E-2</v>
      </c>
      <c r="CT1589" s="173">
        <v>37.553571428571431</v>
      </c>
      <c r="CU1589" s="253">
        <v>2791</v>
      </c>
      <c r="CV1589" s="220">
        <v>-1</v>
      </c>
      <c r="CW1589" s="254">
        <f t="shared" si="168"/>
        <v>2100</v>
      </c>
      <c r="CX1589" s="15">
        <f t="shared" si="169"/>
        <v>9</v>
      </c>
      <c r="CY1589" s="241">
        <f t="shared" si="170"/>
        <v>3</v>
      </c>
      <c r="CZ1589" s="241" t="str">
        <f>IFERROR(ROUND(CY1589/#REF!,1),"")</f>
        <v/>
      </c>
      <c r="DA1589" s="254">
        <f t="shared" si="171"/>
        <v>2103</v>
      </c>
      <c r="DB1589" s="246">
        <f t="shared" si="172"/>
        <v>1.4265335235378032E-3</v>
      </c>
      <c r="DC1589" s="195"/>
      <c r="DD1589" s="15" t="str">
        <f>IFERROR(#REF!-AO1589,"")</f>
        <v/>
      </c>
      <c r="DE1589" s="195"/>
      <c r="DF1589" s="266" t="str">
        <f>IFERROR(#REF!-L1589,"")</f>
        <v/>
      </c>
      <c r="DG1589" s="228" t="e">
        <f>IF(#REF!&gt;AP1589,0,1)</f>
        <v>#REF!</v>
      </c>
      <c r="DH1589" s="228">
        <f t="shared" si="173"/>
        <v>1</v>
      </c>
      <c r="DI1589" s="228">
        <f t="shared" si="174"/>
        <v>1</v>
      </c>
    </row>
    <row r="1590" spans="1:113" ht="20.25" customHeight="1" x14ac:dyDescent="0.2">
      <c r="A1590">
        <v>2022</v>
      </c>
      <c r="B1590">
        <v>3</v>
      </c>
      <c r="C1590" s="261">
        <v>44629</v>
      </c>
      <c r="D1590">
        <v>182</v>
      </c>
      <c r="E1590">
        <v>331</v>
      </c>
      <c r="F1590">
        <v>7</v>
      </c>
      <c r="G1590" s="194" t="s">
        <v>398</v>
      </c>
      <c r="H1590" s="241" t="s">
        <v>399</v>
      </c>
      <c r="I1590" s="241" t="s">
        <v>169</v>
      </c>
      <c r="J1590" s="241">
        <v>4</v>
      </c>
      <c r="K1590" s="241">
        <v>2</v>
      </c>
      <c r="L1590" s="262">
        <v>332</v>
      </c>
      <c r="M1590" s="263">
        <v>312</v>
      </c>
      <c r="N1590" s="264">
        <v>355</v>
      </c>
      <c r="O1590" s="190"/>
      <c r="P1590" s="190"/>
      <c r="Q1590" s="190"/>
      <c r="R1590" s="190"/>
      <c r="S1590" s="190"/>
      <c r="T1590" s="190"/>
      <c r="U1590" s="190"/>
      <c r="V1590" s="190"/>
      <c r="W1590" s="190"/>
      <c r="X1590" s="190"/>
      <c r="Y1590" s="172">
        <v>150</v>
      </c>
      <c r="Z1590" s="172">
        <v>150</v>
      </c>
      <c r="AA1590" s="190"/>
      <c r="AB1590" s="190"/>
      <c r="AC1590" s="190"/>
      <c r="AD1590" s="190"/>
      <c r="AE1590" s="190"/>
      <c r="AF1590" s="190"/>
      <c r="AG1590" s="190"/>
      <c r="AH1590" s="190"/>
      <c r="AI1590" s="190"/>
      <c r="AJ1590" s="190"/>
      <c r="AK1590" s="172"/>
      <c r="AL1590" s="172"/>
      <c r="AM1590" s="265"/>
      <c r="AN1590" s="265"/>
      <c r="AO1590" s="183">
        <v>110</v>
      </c>
      <c r="AP1590" s="184">
        <v>131</v>
      </c>
      <c r="AQ1590" s="182">
        <v>96</v>
      </c>
      <c r="AR1590" s="182">
        <v>150</v>
      </c>
      <c r="AS1590" s="182"/>
      <c r="AT1590" s="182"/>
      <c r="AU1590" s="182"/>
      <c r="AV1590" s="182"/>
      <c r="AW1590" s="182"/>
      <c r="AX1590" s="182"/>
      <c r="AY1590" s="182"/>
      <c r="AZ1590" s="182"/>
      <c r="BA1590" s="182"/>
      <c r="BB1590" s="182"/>
      <c r="BC1590" s="182"/>
      <c r="BD1590" s="182"/>
      <c r="BE1590" s="182"/>
      <c r="BF1590" s="182"/>
      <c r="BG1590" s="182"/>
      <c r="BH1590" s="182"/>
      <c r="BI1590" s="182"/>
      <c r="BJ1590" s="182"/>
      <c r="BK1590" s="182"/>
      <c r="BL1590" s="182"/>
      <c r="BM1590" s="182"/>
      <c r="BN1590" s="182"/>
      <c r="BO1590" s="182"/>
      <c r="BP1590" s="182"/>
      <c r="BQ1590" s="228" t="s">
        <v>185</v>
      </c>
      <c r="BR1590" s="228" t="s">
        <v>186</v>
      </c>
      <c r="BS1590" s="228" t="s">
        <v>400</v>
      </c>
      <c r="BT1590" s="228" t="s">
        <v>188</v>
      </c>
      <c r="BU1590" s="228">
        <v>10</v>
      </c>
      <c r="BV1590" s="228" t="s">
        <v>398</v>
      </c>
      <c r="BW1590" s="228" t="s">
        <v>173</v>
      </c>
      <c r="BX1590" s="186">
        <v>0</v>
      </c>
      <c r="BY1590" s="182">
        <v>0</v>
      </c>
      <c r="BZ1590" s="182">
        <v>0</v>
      </c>
      <c r="CA1590" s="182">
        <v>0</v>
      </c>
      <c r="CB1590" s="182">
        <v>0</v>
      </c>
      <c r="CC1590" s="182">
        <v>0</v>
      </c>
      <c r="CD1590" s="182">
        <v>0</v>
      </c>
      <c r="CE1590" s="228">
        <v>0</v>
      </c>
      <c r="CF1590" s="228">
        <v>0</v>
      </c>
      <c r="CG1590" s="113">
        <v>0</v>
      </c>
      <c r="CH1590" s="113">
        <v>0</v>
      </c>
      <c r="CI1590" s="113">
        <v>0</v>
      </c>
      <c r="CJ1590" s="113">
        <v>0</v>
      </c>
      <c r="CK1590" s="113">
        <v>0</v>
      </c>
      <c r="CL1590" s="113">
        <v>0</v>
      </c>
      <c r="CM1590" s="113">
        <v>0</v>
      </c>
      <c r="CN1590" s="185">
        <v>0</v>
      </c>
      <c r="CO1590" s="181">
        <v>0</v>
      </c>
      <c r="CP1590" s="187"/>
      <c r="CQ1590" s="173">
        <v>0</v>
      </c>
      <c r="CR1590" s="173">
        <v>0</v>
      </c>
      <c r="CS1590" s="173"/>
      <c r="CT1590" s="173"/>
      <c r="CU1590" s="253">
        <v>2791</v>
      </c>
      <c r="CV1590" s="220"/>
      <c r="CW1590" s="254">
        <f t="shared" si="168"/>
        <v>0</v>
      </c>
      <c r="CX1590" s="15">
        <f t="shared" si="169"/>
        <v>0</v>
      </c>
      <c r="CY1590" s="241">
        <f t="shared" si="170"/>
        <v>0</v>
      </c>
      <c r="CZ1590" s="241" t="str">
        <f>IFERROR(ROUND(CY1590/#REF!,1),"")</f>
        <v/>
      </c>
      <c r="DA1590" s="254">
        <f t="shared" si="171"/>
        <v>0</v>
      </c>
      <c r="DB1590" s="246" t="str">
        <f t="shared" si="172"/>
        <v/>
      </c>
      <c r="DC1590" s="195"/>
      <c r="DD1590" s="15" t="str">
        <f>IFERROR(#REF!-AO1590,"")</f>
        <v/>
      </c>
      <c r="DE1590" s="195"/>
      <c r="DF1590" s="266" t="str">
        <f>IFERROR(#REF!-L1590,"")</f>
        <v/>
      </c>
      <c r="DG1590" s="228" t="e">
        <f>IF(#REF!&gt;AP1590,0,1)</f>
        <v>#REF!</v>
      </c>
      <c r="DH1590" s="228">
        <f t="shared" si="173"/>
        <v>0</v>
      </c>
      <c r="DI1590" s="228">
        <f t="shared" si="174"/>
        <v>1</v>
      </c>
    </row>
    <row r="1591" spans="1:113" ht="20.25" customHeight="1" x14ac:dyDescent="0.2">
      <c r="A1591">
        <v>2022</v>
      </c>
      <c r="B1591">
        <v>3</v>
      </c>
      <c r="C1591" s="261">
        <v>44629</v>
      </c>
      <c r="D1591">
        <v>236</v>
      </c>
      <c r="E1591">
        <v>160</v>
      </c>
      <c r="F1591">
        <v>7</v>
      </c>
      <c r="G1591" s="194" t="s">
        <v>239</v>
      </c>
      <c r="H1591" s="241" t="s">
        <v>240</v>
      </c>
      <c r="I1591" s="241" t="s">
        <v>169</v>
      </c>
      <c r="J1591" s="241">
        <v>2</v>
      </c>
      <c r="K1591" s="241">
        <v>1</v>
      </c>
      <c r="L1591" s="262">
        <v>200</v>
      </c>
      <c r="M1591" s="263">
        <v>186</v>
      </c>
      <c r="N1591" s="264">
        <v>214</v>
      </c>
      <c r="O1591" s="190"/>
      <c r="P1591" s="190"/>
      <c r="Q1591" s="190"/>
      <c r="R1591" s="190"/>
      <c r="S1591" s="190">
        <v>287</v>
      </c>
      <c r="T1591" s="190"/>
      <c r="U1591" s="190"/>
      <c r="V1591" s="190"/>
      <c r="W1591" s="190"/>
      <c r="X1591" s="190">
        <v>198</v>
      </c>
      <c r="Y1591" s="172"/>
      <c r="Z1591" s="172">
        <v>89</v>
      </c>
      <c r="AA1591" s="190">
        <v>291</v>
      </c>
      <c r="AB1591" s="190">
        <v>286</v>
      </c>
      <c r="AC1591" s="190">
        <v>284</v>
      </c>
      <c r="AD1591" s="190">
        <v>280</v>
      </c>
      <c r="AE1591" s="190">
        <v>275</v>
      </c>
      <c r="AF1591" s="190">
        <v>203</v>
      </c>
      <c r="AG1591" s="190">
        <v>212</v>
      </c>
      <c r="AH1591" s="190">
        <v>205</v>
      </c>
      <c r="AI1591" s="190">
        <v>204</v>
      </c>
      <c r="AJ1591" s="190">
        <v>216</v>
      </c>
      <c r="AK1591" s="172">
        <v>90</v>
      </c>
      <c r="AL1591" s="172">
        <v>94</v>
      </c>
      <c r="AM1591" s="265">
        <v>283.83333333333331</v>
      </c>
      <c r="AN1591" s="265">
        <v>206.33333333333329</v>
      </c>
      <c r="AO1591" s="183">
        <v>76</v>
      </c>
      <c r="AP1591" s="184">
        <v>95</v>
      </c>
      <c r="AQ1591" s="182">
        <v>79.120879120879124</v>
      </c>
      <c r="AR1591" s="182">
        <v>91</v>
      </c>
      <c r="AS1591" s="182"/>
      <c r="AT1591" s="182"/>
      <c r="AU1591" s="182"/>
      <c r="AV1591" s="182">
        <v>4</v>
      </c>
      <c r="AW1591" s="182">
        <v>4</v>
      </c>
      <c r="AX1591" s="182">
        <v>2</v>
      </c>
      <c r="AY1591" s="182"/>
      <c r="AZ1591" s="182"/>
      <c r="BA1591" s="182"/>
      <c r="BB1591" s="182"/>
      <c r="BC1591" s="182"/>
      <c r="BD1591" s="182"/>
      <c r="BE1591" s="182"/>
      <c r="BF1591" s="182"/>
      <c r="BG1591" s="182"/>
      <c r="BH1591" s="182">
        <v>5</v>
      </c>
      <c r="BI1591" s="182">
        <v>2</v>
      </c>
      <c r="BJ1591" s="182"/>
      <c r="BK1591" s="182"/>
      <c r="BL1591" s="182"/>
      <c r="BM1591" s="182"/>
      <c r="BN1591" s="182"/>
      <c r="BO1591" s="182"/>
      <c r="BP1591" s="182"/>
      <c r="BQ1591" s="228" t="s">
        <v>241</v>
      </c>
      <c r="BR1591" s="228" t="s">
        <v>242</v>
      </c>
      <c r="BS1591" s="228"/>
      <c r="BT1591" s="228"/>
      <c r="BU1591" s="228">
        <v>10</v>
      </c>
      <c r="BV1591" s="228" t="s">
        <v>239</v>
      </c>
      <c r="BW1591" s="228" t="s">
        <v>173</v>
      </c>
      <c r="BX1591" s="186">
        <v>0</v>
      </c>
      <c r="BY1591" s="182">
        <v>10</v>
      </c>
      <c r="BZ1591" s="182">
        <v>10</v>
      </c>
      <c r="CA1591" s="182">
        <v>10</v>
      </c>
      <c r="CB1591" s="182">
        <v>7</v>
      </c>
      <c r="CC1591" s="182">
        <v>7</v>
      </c>
      <c r="CD1591" s="182">
        <v>7</v>
      </c>
      <c r="CE1591" s="228">
        <v>9</v>
      </c>
      <c r="CF1591" s="228">
        <v>6</v>
      </c>
      <c r="CG1591" s="113">
        <v>2</v>
      </c>
      <c r="CH1591" s="113">
        <v>0</v>
      </c>
      <c r="CI1591" s="113">
        <v>0</v>
      </c>
      <c r="CJ1591" s="113">
        <v>0</v>
      </c>
      <c r="CK1591" s="113">
        <v>0</v>
      </c>
      <c r="CL1591" s="113">
        <v>0</v>
      </c>
      <c r="CM1591" s="113">
        <v>0</v>
      </c>
      <c r="CN1591" s="185">
        <v>17</v>
      </c>
      <c r="CO1591" s="181">
        <v>17</v>
      </c>
      <c r="CP1591" s="187">
        <v>1</v>
      </c>
      <c r="CQ1591" s="173">
        <v>8.5000000000000006E-2</v>
      </c>
      <c r="CR1591" s="173">
        <v>8.5000000000000006E-2</v>
      </c>
      <c r="CS1591" s="173">
        <v>8.2390953150242321E-2</v>
      </c>
      <c r="CT1591" s="173">
        <v>8.2390953150242321E-2</v>
      </c>
      <c r="CU1591" s="253">
        <v>2791</v>
      </c>
      <c r="CV1591" s="220">
        <v>-1</v>
      </c>
      <c r="CW1591" s="254">
        <f t="shared" si="168"/>
        <v>0</v>
      </c>
      <c r="CX1591" s="15">
        <f t="shared" si="169"/>
        <v>17</v>
      </c>
      <c r="CY1591" s="241">
        <f t="shared" si="170"/>
        <v>17</v>
      </c>
      <c r="CZ1591" s="241" t="str">
        <f>IFERROR(ROUND(CY1591/#REF!,1),"")</f>
        <v/>
      </c>
      <c r="DA1591" s="254">
        <f t="shared" si="171"/>
        <v>17</v>
      </c>
      <c r="DB1591" s="246">
        <f t="shared" si="172"/>
        <v>1</v>
      </c>
      <c r="DC1591" s="195"/>
      <c r="DD1591" s="15" t="str">
        <f>IFERROR(#REF!-AO1591,"")</f>
        <v/>
      </c>
      <c r="DE1591" s="195"/>
      <c r="DF1591" s="266" t="str">
        <f>IFERROR(#REF!-L1591,"")</f>
        <v/>
      </c>
      <c r="DG1591" s="228" t="e">
        <f>IF(#REF!&gt;AP1591,0,1)</f>
        <v>#REF!</v>
      </c>
      <c r="DH1591" s="228">
        <f t="shared" si="173"/>
        <v>1</v>
      </c>
      <c r="DI1591" s="228">
        <f t="shared" si="174"/>
        <v>1</v>
      </c>
    </row>
    <row r="1592" spans="1:113" ht="20.25" customHeight="1" x14ac:dyDescent="0.2">
      <c r="A1592">
        <v>2022</v>
      </c>
      <c r="B1592">
        <v>3</v>
      </c>
      <c r="C1592" s="261">
        <v>44629</v>
      </c>
      <c r="D1592">
        <v>47</v>
      </c>
      <c r="E1592">
        <v>122</v>
      </c>
      <c r="F1592">
        <v>8</v>
      </c>
      <c r="G1592" s="194" t="s">
        <v>250</v>
      </c>
      <c r="H1592" s="241" t="s">
        <v>251</v>
      </c>
      <c r="I1592" s="241" t="s">
        <v>246</v>
      </c>
      <c r="J1592" s="241">
        <v>2</v>
      </c>
      <c r="K1592" s="241">
        <v>1</v>
      </c>
      <c r="L1592" s="262">
        <v>280</v>
      </c>
      <c r="M1592" s="263">
        <v>267</v>
      </c>
      <c r="N1592" s="264">
        <v>292</v>
      </c>
      <c r="O1592" s="190">
        <v>363</v>
      </c>
      <c r="P1592" s="190">
        <v>354</v>
      </c>
      <c r="Q1592" s="190">
        <v>349</v>
      </c>
      <c r="R1592" s="190">
        <v>330</v>
      </c>
      <c r="S1592" s="190">
        <v>339</v>
      </c>
      <c r="T1592" s="190">
        <v>295</v>
      </c>
      <c r="U1592" s="190">
        <v>289</v>
      </c>
      <c r="V1592" s="190">
        <v>285</v>
      </c>
      <c r="W1592" s="190">
        <v>279</v>
      </c>
      <c r="X1592" s="190">
        <v>282</v>
      </c>
      <c r="Y1592" s="172">
        <v>112</v>
      </c>
      <c r="Z1592" s="172">
        <v>112</v>
      </c>
      <c r="AA1592" s="190">
        <v>348</v>
      </c>
      <c r="AB1592" s="190">
        <v>350</v>
      </c>
      <c r="AC1592" s="190">
        <v>394</v>
      </c>
      <c r="AD1592" s="190">
        <v>368</v>
      </c>
      <c r="AE1592" s="190">
        <v>348</v>
      </c>
      <c r="AF1592" s="190"/>
      <c r="AG1592" s="190"/>
      <c r="AH1592" s="190"/>
      <c r="AI1592" s="190"/>
      <c r="AJ1592" s="190"/>
      <c r="AK1592" s="172">
        <v>112</v>
      </c>
      <c r="AL1592" s="172">
        <v>112</v>
      </c>
      <c r="AM1592" s="265">
        <v>354.3</v>
      </c>
      <c r="AN1592" s="265">
        <v>286</v>
      </c>
      <c r="AO1592" s="183">
        <v>64</v>
      </c>
      <c r="AP1592" s="184">
        <v>113</v>
      </c>
      <c r="AQ1592" s="182">
        <v>64.285714285714292</v>
      </c>
      <c r="AR1592" s="182">
        <v>112</v>
      </c>
      <c r="AS1592" s="182"/>
      <c r="AT1592" s="182"/>
      <c r="AU1592" s="182">
        <v>300</v>
      </c>
      <c r="AV1592" s="182">
        <v>3</v>
      </c>
      <c r="AW1592" s="182">
        <v>3</v>
      </c>
      <c r="AX1592" s="182">
        <v>1</v>
      </c>
      <c r="AY1592" s="182"/>
      <c r="AZ1592" s="182"/>
      <c r="BA1592" s="182"/>
      <c r="BB1592" s="182"/>
      <c r="BC1592" s="182"/>
      <c r="BD1592" s="182"/>
      <c r="BE1592" s="182"/>
      <c r="BF1592" s="182"/>
      <c r="BG1592" s="182">
        <v>500</v>
      </c>
      <c r="BH1592" s="182">
        <v>1</v>
      </c>
      <c r="BI1592" s="182">
        <v>1</v>
      </c>
      <c r="BJ1592" s="182">
        <v>6</v>
      </c>
      <c r="BK1592" s="182"/>
      <c r="BL1592" s="182"/>
      <c r="BM1592" s="182"/>
      <c r="BN1592" s="182"/>
      <c r="BO1592" s="182"/>
      <c r="BP1592" s="182"/>
      <c r="BQ1592" s="228" t="s">
        <v>185</v>
      </c>
      <c r="BR1592" s="228" t="s">
        <v>247</v>
      </c>
      <c r="BS1592" s="228" t="s">
        <v>252</v>
      </c>
      <c r="BT1592" s="228" t="s">
        <v>249</v>
      </c>
      <c r="BU1592" s="228">
        <v>10</v>
      </c>
      <c r="BV1592" s="228" t="s">
        <v>253</v>
      </c>
      <c r="BW1592" s="228" t="s">
        <v>173</v>
      </c>
      <c r="BX1592" s="186">
        <v>0</v>
      </c>
      <c r="BY1592" s="182">
        <v>7</v>
      </c>
      <c r="BZ1592" s="182">
        <v>7</v>
      </c>
      <c r="CA1592" s="182">
        <v>307</v>
      </c>
      <c r="CB1592" s="182">
        <v>8</v>
      </c>
      <c r="CC1592" s="182">
        <v>8</v>
      </c>
      <c r="CD1592" s="182">
        <v>508</v>
      </c>
      <c r="CE1592" s="228">
        <v>4</v>
      </c>
      <c r="CF1592" s="228">
        <v>4</v>
      </c>
      <c r="CG1592" s="113">
        <v>7</v>
      </c>
      <c r="CH1592" s="113">
        <v>0</v>
      </c>
      <c r="CI1592" s="113">
        <v>0</v>
      </c>
      <c r="CJ1592" s="113">
        <v>0</v>
      </c>
      <c r="CK1592" s="113">
        <v>0</v>
      </c>
      <c r="CL1592" s="113">
        <v>0</v>
      </c>
      <c r="CM1592" s="113">
        <v>0</v>
      </c>
      <c r="CN1592" s="185">
        <v>15</v>
      </c>
      <c r="CO1592" s="181">
        <v>815</v>
      </c>
      <c r="CP1592" s="187">
        <v>1.8404907975460121E-2</v>
      </c>
      <c r="CQ1592" s="173">
        <v>5.3571428571428568E-2</v>
      </c>
      <c r="CR1592" s="173">
        <v>2.910714285714286</v>
      </c>
      <c r="CS1592" s="173">
        <v>5.2447552447552448E-2</v>
      </c>
      <c r="CT1592" s="173">
        <v>2.84965034965035</v>
      </c>
      <c r="CU1592" s="253">
        <v>2791</v>
      </c>
      <c r="CV1592" s="220">
        <v>-1</v>
      </c>
      <c r="CW1592" s="254">
        <f t="shared" si="168"/>
        <v>800</v>
      </c>
      <c r="CX1592" s="15">
        <f t="shared" si="169"/>
        <v>15</v>
      </c>
      <c r="CY1592" s="241">
        <f t="shared" si="170"/>
        <v>15</v>
      </c>
      <c r="CZ1592" s="241" t="str">
        <f>IFERROR(ROUND(CY1592/#REF!,1),"")</f>
        <v/>
      </c>
      <c r="DA1592" s="254">
        <f t="shared" si="171"/>
        <v>815</v>
      </c>
      <c r="DB1592" s="246">
        <f t="shared" si="172"/>
        <v>1.8404907975460124E-2</v>
      </c>
      <c r="DC1592" s="195"/>
      <c r="DD1592" s="15" t="str">
        <f>IFERROR(#REF!-AO1592,"")</f>
        <v/>
      </c>
      <c r="DE1592" s="195"/>
      <c r="DF1592" s="266" t="str">
        <f>IFERROR(#REF!-L1592,"")</f>
        <v/>
      </c>
      <c r="DG1592" s="228" t="e">
        <f>IF(#REF!&gt;AP1592,0,1)</f>
        <v>#REF!</v>
      </c>
      <c r="DH1592" s="228">
        <f t="shared" si="173"/>
        <v>1</v>
      </c>
      <c r="DI1592" s="228">
        <f t="shared" si="174"/>
        <v>1</v>
      </c>
    </row>
    <row r="1593" spans="1:113" ht="20.25" customHeight="1" x14ac:dyDescent="0.2">
      <c r="A1593">
        <v>2022</v>
      </c>
      <c r="B1593">
        <v>3</v>
      </c>
      <c r="C1593" s="261">
        <v>44629</v>
      </c>
      <c r="D1593">
        <v>425</v>
      </c>
      <c r="E1593">
        <v>674</v>
      </c>
      <c r="F1593">
        <v>8</v>
      </c>
      <c r="G1593" s="194" t="s">
        <v>244</v>
      </c>
      <c r="H1593" s="241" t="s">
        <v>245</v>
      </c>
      <c r="I1593" s="241" t="s">
        <v>246</v>
      </c>
      <c r="J1593" s="241">
        <v>2</v>
      </c>
      <c r="K1593" s="241">
        <v>1</v>
      </c>
      <c r="L1593" s="262">
        <v>256</v>
      </c>
      <c r="M1593" s="263">
        <v>240</v>
      </c>
      <c r="N1593" s="264">
        <v>274</v>
      </c>
      <c r="O1593" s="190"/>
      <c r="P1593" s="190"/>
      <c r="Q1593" s="190"/>
      <c r="R1593" s="190"/>
      <c r="S1593" s="190"/>
      <c r="T1593" s="190"/>
      <c r="U1593" s="190"/>
      <c r="V1593" s="190"/>
      <c r="W1593" s="190"/>
      <c r="X1593" s="190"/>
      <c r="Y1593" s="172"/>
      <c r="Z1593" s="172"/>
      <c r="AA1593" s="190"/>
      <c r="AB1593" s="190"/>
      <c r="AC1593" s="190"/>
      <c r="AD1593" s="190"/>
      <c r="AE1593" s="190"/>
      <c r="AF1593" s="190"/>
      <c r="AG1593" s="190"/>
      <c r="AH1593" s="190"/>
      <c r="AI1593" s="190"/>
      <c r="AJ1593" s="190"/>
      <c r="AK1593" s="172"/>
      <c r="AL1593" s="172"/>
      <c r="AM1593" s="265"/>
      <c r="AN1593" s="265"/>
      <c r="AO1593" s="183">
        <v>60</v>
      </c>
      <c r="AP1593" s="184">
        <v>120</v>
      </c>
      <c r="AQ1593" s="182"/>
      <c r="AR1593" s="182"/>
      <c r="AS1593" s="182"/>
      <c r="AT1593" s="182"/>
      <c r="AU1593" s="182">
        <v>640</v>
      </c>
      <c r="AV1593" s="182"/>
      <c r="AW1593" s="182"/>
      <c r="AX1593" s="182"/>
      <c r="AY1593" s="182"/>
      <c r="AZ1593" s="182"/>
      <c r="BA1593" s="182"/>
      <c r="BB1593" s="182"/>
      <c r="BC1593" s="182"/>
      <c r="BD1593" s="182"/>
      <c r="BE1593" s="182"/>
      <c r="BF1593" s="182"/>
      <c r="BG1593" s="182"/>
      <c r="BH1593" s="182"/>
      <c r="BI1593" s="182"/>
      <c r="BJ1593" s="182"/>
      <c r="BK1593" s="182"/>
      <c r="BL1593" s="182"/>
      <c r="BM1593" s="182"/>
      <c r="BN1593" s="182"/>
      <c r="BO1593" s="182"/>
      <c r="BP1593" s="182"/>
      <c r="BQ1593" s="228" t="s">
        <v>185</v>
      </c>
      <c r="BR1593" s="228" t="s">
        <v>247</v>
      </c>
      <c r="BS1593" s="228" t="s">
        <v>248</v>
      </c>
      <c r="BT1593" s="228" t="s">
        <v>249</v>
      </c>
      <c r="BU1593" s="228">
        <v>10</v>
      </c>
      <c r="BV1593" s="228" t="s">
        <v>244</v>
      </c>
      <c r="BW1593" s="228" t="s">
        <v>173</v>
      </c>
      <c r="BX1593" s="186">
        <v>0</v>
      </c>
      <c r="BY1593" s="182">
        <v>0</v>
      </c>
      <c r="BZ1593" s="182">
        <v>0</v>
      </c>
      <c r="CA1593" s="182">
        <v>640</v>
      </c>
      <c r="CB1593" s="182">
        <v>0</v>
      </c>
      <c r="CC1593" s="182">
        <v>0</v>
      </c>
      <c r="CD1593" s="182">
        <v>0</v>
      </c>
      <c r="CE1593" s="228">
        <v>0</v>
      </c>
      <c r="CF1593" s="228">
        <v>0</v>
      </c>
      <c r="CG1593" s="113">
        <v>0</v>
      </c>
      <c r="CH1593" s="113">
        <v>0</v>
      </c>
      <c r="CI1593" s="113">
        <v>0</v>
      </c>
      <c r="CJ1593" s="113">
        <v>0</v>
      </c>
      <c r="CK1593" s="113">
        <v>0</v>
      </c>
      <c r="CL1593" s="113">
        <v>0</v>
      </c>
      <c r="CM1593" s="113">
        <v>0</v>
      </c>
      <c r="CN1593" s="185">
        <v>0</v>
      </c>
      <c r="CO1593" s="181">
        <v>640</v>
      </c>
      <c r="CP1593" s="187">
        <v>0</v>
      </c>
      <c r="CQ1593" s="173">
        <v>0</v>
      </c>
      <c r="CR1593" s="173">
        <v>2.5</v>
      </c>
      <c r="CS1593" s="173"/>
      <c r="CT1593" s="173"/>
      <c r="CU1593" s="253">
        <v>2791</v>
      </c>
      <c r="CV1593" s="220"/>
      <c r="CW1593" s="254">
        <f t="shared" si="168"/>
        <v>640</v>
      </c>
      <c r="CX1593" s="15">
        <f t="shared" si="169"/>
        <v>0</v>
      </c>
      <c r="CY1593" s="241">
        <f t="shared" si="170"/>
        <v>0</v>
      </c>
      <c r="CZ1593" s="241" t="str">
        <f>IFERROR(ROUND(CY1593/#REF!,1),"")</f>
        <v/>
      </c>
      <c r="DA1593" s="254">
        <f t="shared" si="171"/>
        <v>640</v>
      </c>
      <c r="DB1593" s="246">
        <f t="shared" si="172"/>
        <v>0</v>
      </c>
      <c r="DC1593" s="195"/>
      <c r="DD1593" s="15" t="str">
        <f>IFERROR(#REF!-AO1593,"")</f>
        <v/>
      </c>
      <c r="DE1593" s="195"/>
      <c r="DF1593" s="266" t="str">
        <f>IFERROR(#REF!-L1593,"")</f>
        <v/>
      </c>
      <c r="DG1593" s="228" t="e">
        <f>IF(#REF!&gt;AP1593,0,1)</f>
        <v>#REF!</v>
      </c>
      <c r="DH1593" s="228">
        <f t="shared" si="173"/>
        <v>0</v>
      </c>
      <c r="DI1593" s="228">
        <f t="shared" si="174"/>
        <v>1</v>
      </c>
    </row>
    <row r="1594" spans="1:113" ht="20.25" customHeight="1" x14ac:dyDescent="0.2">
      <c r="A1594">
        <v>2022</v>
      </c>
      <c r="B1594">
        <v>3</v>
      </c>
      <c r="C1594" s="261">
        <v>44629</v>
      </c>
      <c r="D1594">
        <v>52</v>
      </c>
      <c r="E1594">
        <v>130</v>
      </c>
      <c r="F1594">
        <v>25</v>
      </c>
      <c r="G1594" s="194" t="s">
        <v>487</v>
      </c>
      <c r="H1594" s="241" t="s">
        <v>488</v>
      </c>
      <c r="I1594" s="241" t="s">
        <v>317</v>
      </c>
      <c r="J1594" s="241">
        <v>9</v>
      </c>
      <c r="K1594" s="241">
        <v>1</v>
      </c>
      <c r="L1594" s="262">
        <v>12</v>
      </c>
      <c r="M1594" s="263">
        <v>11</v>
      </c>
      <c r="N1594" s="264">
        <v>12</v>
      </c>
      <c r="O1594" s="190">
        <v>18</v>
      </c>
      <c r="P1594" s="190">
        <v>16</v>
      </c>
      <c r="Q1594" s="190">
        <v>17</v>
      </c>
      <c r="R1594" s="190">
        <v>17</v>
      </c>
      <c r="S1594" s="190">
        <v>18</v>
      </c>
      <c r="T1594" s="190">
        <v>14</v>
      </c>
      <c r="U1594" s="190">
        <v>12</v>
      </c>
      <c r="V1594" s="190">
        <v>13</v>
      </c>
      <c r="W1594" s="190">
        <v>13</v>
      </c>
      <c r="X1594" s="190">
        <v>13</v>
      </c>
      <c r="Y1594" s="172">
        <v>78</v>
      </c>
      <c r="Z1594" s="172">
        <v>76</v>
      </c>
      <c r="AA1594" s="190"/>
      <c r="AB1594" s="190"/>
      <c r="AC1594" s="190"/>
      <c r="AD1594" s="190"/>
      <c r="AE1594" s="190"/>
      <c r="AF1594" s="190"/>
      <c r="AG1594" s="190"/>
      <c r="AH1594" s="190"/>
      <c r="AI1594" s="190"/>
      <c r="AJ1594" s="190"/>
      <c r="AK1594" s="172"/>
      <c r="AL1594" s="172"/>
      <c r="AM1594" s="265">
        <v>17.2</v>
      </c>
      <c r="AN1594" s="265">
        <v>13</v>
      </c>
      <c r="AO1594" s="183">
        <v>336</v>
      </c>
      <c r="AP1594" s="184">
        <v>96</v>
      </c>
      <c r="AQ1594" s="182">
        <v>420.77922077922079</v>
      </c>
      <c r="AR1594" s="182">
        <v>77</v>
      </c>
      <c r="AS1594" s="182"/>
      <c r="AT1594" s="182"/>
      <c r="AU1594" s="182">
        <v>1200</v>
      </c>
      <c r="AV1594" s="182">
        <v>10</v>
      </c>
      <c r="AW1594" s="182">
        <v>10</v>
      </c>
      <c r="AX1594" s="182">
        <v>10</v>
      </c>
      <c r="AY1594" s="182"/>
      <c r="AZ1594" s="182"/>
      <c r="BA1594" s="182"/>
      <c r="BB1594" s="182"/>
      <c r="BC1594" s="182"/>
      <c r="BD1594" s="182"/>
      <c r="BE1594" s="182"/>
      <c r="BF1594" s="182"/>
      <c r="BG1594" s="182">
        <v>2000</v>
      </c>
      <c r="BH1594" s="182"/>
      <c r="BI1594" s="182"/>
      <c r="BJ1594" s="182"/>
      <c r="BK1594" s="182"/>
      <c r="BL1594" s="182"/>
      <c r="BM1594" s="182"/>
      <c r="BN1594" s="182"/>
      <c r="BO1594" s="182"/>
      <c r="BP1594" s="182"/>
      <c r="BQ1594" s="228" t="s">
        <v>180</v>
      </c>
      <c r="BR1594" s="228" t="s">
        <v>266</v>
      </c>
      <c r="BS1594" s="228" t="s">
        <v>489</v>
      </c>
      <c r="BT1594" s="228"/>
      <c r="BU1594" s="228">
        <v>10</v>
      </c>
      <c r="BV1594" s="228" t="s">
        <v>487</v>
      </c>
      <c r="BW1594" s="228" t="s">
        <v>222</v>
      </c>
      <c r="BX1594" s="186">
        <v>0</v>
      </c>
      <c r="BY1594" s="182">
        <v>30</v>
      </c>
      <c r="BZ1594" s="182">
        <v>30</v>
      </c>
      <c r="CA1594" s="182">
        <v>1230</v>
      </c>
      <c r="CB1594" s="182">
        <v>0</v>
      </c>
      <c r="CC1594" s="182">
        <v>0</v>
      </c>
      <c r="CD1594" s="182">
        <v>2000</v>
      </c>
      <c r="CE1594" s="228">
        <v>10</v>
      </c>
      <c r="CF1594" s="228">
        <v>10</v>
      </c>
      <c r="CG1594" s="113">
        <v>10</v>
      </c>
      <c r="CH1594" s="113">
        <v>0</v>
      </c>
      <c r="CI1594" s="113">
        <v>0</v>
      </c>
      <c r="CJ1594" s="113">
        <v>0</v>
      </c>
      <c r="CK1594" s="113">
        <v>0</v>
      </c>
      <c r="CL1594" s="113">
        <v>0</v>
      </c>
      <c r="CM1594" s="113">
        <v>0</v>
      </c>
      <c r="CN1594" s="185">
        <v>30</v>
      </c>
      <c r="CO1594" s="181">
        <v>3230</v>
      </c>
      <c r="CP1594" s="187">
        <v>9.2879256965944269E-3</v>
      </c>
      <c r="CQ1594" s="173">
        <v>2.5</v>
      </c>
      <c r="CR1594" s="173">
        <v>269.16666666666669</v>
      </c>
      <c r="CS1594" s="173">
        <v>2.307692307692307</v>
      </c>
      <c r="CT1594" s="173">
        <v>248.46153846153851</v>
      </c>
      <c r="CU1594" s="253">
        <v>2791</v>
      </c>
      <c r="CV1594" s="220">
        <v>-1</v>
      </c>
      <c r="CW1594" s="254">
        <f t="shared" si="168"/>
        <v>3200</v>
      </c>
      <c r="CX1594" s="15">
        <f t="shared" si="169"/>
        <v>30</v>
      </c>
      <c r="CY1594" s="241">
        <f t="shared" si="170"/>
        <v>30</v>
      </c>
      <c r="CZ1594" s="241" t="str">
        <f>IFERROR(ROUND(CY1594/#REF!,1),"")</f>
        <v/>
      </c>
      <c r="DA1594" s="254">
        <f t="shared" si="171"/>
        <v>3230</v>
      </c>
      <c r="DB1594" s="246">
        <f t="shared" si="172"/>
        <v>9.2879256965944269E-3</v>
      </c>
      <c r="DC1594" s="195"/>
      <c r="DD1594" s="15" t="str">
        <f>IFERROR(#REF!-AO1594,"")</f>
        <v/>
      </c>
      <c r="DE1594" s="195"/>
      <c r="DF1594" s="266" t="str">
        <f>IFERROR(#REF!-L1594,"")</f>
        <v/>
      </c>
      <c r="DG1594" s="228" t="e">
        <f>IF(#REF!&gt;AP1594,0,1)</f>
        <v>#REF!</v>
      </c>
      <c r="DH1594" s="228">
        <f t="shared" si="173"/>
        <v>1</v>
      </c>
      <c r="DI1594" s="228">
        <f t="shared" si="174"/>
        <v>0</v>
      </c>
    </row>
    <row r="1595" spans="1:113" ht="20.25" customHeight="1" x14ac:dyDescent="0.2">
      <c r="A1595">
        <v>2022</v>
      </c>
      <c r="B1595">
        <v>3</v>
      </c>
      <c r="C1595" s="261">
        <v>44629</v>
      </c>
      <c r="D1595">
        <v>4</v>
      </c>
      <c r="E1595">
        <v>11</v>
      </c>
      <c r="F1595">
        <v>48</v>
      </c>
      <c r="G1595" s="194" t="s">
        <v>276</v>
      </c>
      <c r="H1595" s="241" t="s">
        <v>277</v>
      </c>
      <c r="I1595" s="241" t="s">
        <v>221</v>
      </c>
      <c r="J1595" s="241">
        <v>2</v>
      </c>
      <c r="K1595" s="241">
        <v>2</v>
      </c>
      <c r="L1595" s="262">
        <v>212</v>
      </c>
      <c r="M1595" s="263">
        <v>197</v>
      </c>
      <c r="N1595" s="264">
        <v>226</v>
      </c>
      <c r="O1595" s="190"/>
      <c r="P1595" s="190"/>
      <c r="Q1595" s="190"/>
      <c r="R1595" s="190"/>
      <c r="S1595" s="190"/>
      <c r="T1595" s="190"/>
      <c r="U1595" s="190"/>
      <c r="V1595" s="190"/>
      <c r="W1595" s="190"/>
      <c r="X1595" s="190"/>
      <c r="Y1595" s="172"/>
      <c r="Z1595" s="172"/>
      <c r="AA1595" s="190"/>
      <c r="AB1595" s="190"/>
      <c r="AC1595" s="190"/>
      <c r="AD1595" s="190"/>
      <c r="AE1595" s="190"/>
      <c r="AF1595" s="190"/>
      <c r="AG1595" s="190"/>
      <c r="AH1595" s="190"/>
      <c r="AI1595" s="190"/>
      <c r="AJ1595" s="190"/>
      <c r="AK1595" s="172"/>
      <c r="AL1595" s="172"/>
      <c r="AM1595" s="265"/>
      <c r="AN1595" s="265"/>
      <c r="AO1595" s="183">
        <v>48</v>
      </c>
      <c r="AP1595" s="184">
        <v>195</v>
      </c>
      <c r="AQ1595" s="182"/>
      <c r="AR1595" s="182"/>
      <c r="AS1595" s="182"/>
      <c r="AT1595" s="182"/>
      <c r="AU1595" s="182">
        <v>520</v>
      </c>
      <c r="AV1595" s="182"/>
      <c r="AW1595" s="182"/>
      <c r="AX1595" s="182"/>
      <c r="AY1595" s="182"/>
      <c r="AZ1595" s="182"/>
      <c r="BA1595" s="182"/>
      <c r="BB1595" s="182"/>
      <c r="BC1595" s="182"/>
      <c r="BD1595" s="182"/>
      <c r="BE1595" s="182"/>
      <c r="BF1595" s="182"/>
      <c r="BG1595" s="182"/>
      <c r="BH1595" s="182"/>
      <c r="BI1595" s="182"/>
      <c r="BJ1595" s="182"/>
      <c r="BK1595" s="182"/>
      <c r="BL1595" s="182"/>
      <c r="BM1595" s="182"/>
      <c r="BN1595" s="182"/>
      <c r="BO1595" s="182"/>
      <c r="BP1595" s="182"/>
      <c r="BQ1595" s="228" t="s">
        <v>180</v>
      </c>
      <c r="BR1595" s="228" t="s">
        <v>266</v>
      </c>
      <c r="BS1595" s="228" t="s">
        <v>278</v>
      </c>
      <c r="BT1595" s="228"/>
      <c r="BU1595" s="228">
        <v>10</v>
      </c>
      <c r="BV1595" s="228" t="s">
        <v>268</v>
      </c>
      <c r="BW1595" s="228" t="s">
        <v>222</v>
      </c>
      <c r="BX1595" s="186">
        <v>0</v>
      </c>
      <c r="BY1595" s="182">
        <v>0</v>
      </c>
      <c r="BZ1595" s="182">
        <v>0</v>
      </c>
      <c r="CA1595" s="182">
        <v>520</v>
      </c>
      <c r="CB1595" s="182">
        <v>0</v>
      </c>
      <c r="CC1595" s="182">
        <v>0</v>
      </c>
      <c r="CD1595" s="182">
        <v>0</v>
      </c>
      <c r="CE1595" s="228">
        <v>0</v>
      </c>
      <c r="CF1595" s="228">
        <v>0</v>
      </c>
      <c r="CG1595" s="113">
        <v>0</v>
      </c>
      <c r="CH1595" s="113">
        <v>0</v>
      </c>
      <c r="CI1595" s="113">
        <v>0</v>
      </c>
      <c r="CJ1595" s="113">
        <v>0</v>
      </c>
      <c r="CK1595" s="113">
        <v>0</v>
      </c>
      <c r="CL1595" s="113">
        <v>0</v>
      </c>
      <c r="CM1595" s="113">
        <v>0</v>
      </c>
      <c r="CN1595" s="185">
        <v>0</v>
      </c>
      <c r="CO1595" s="181">
        <v>520</v>
      </c>
      <c r="CP1595" s="187">
        <v>0</v>
      </c>
      <c r="CQ1595" s="173">
        <v>0</v>
      </c>
      <c r="CR1595" s="173">
        <v>2.4528301886792452</v>
      </c>
      <c r="CS1595" s="173"/>
      <c r="CT1595" s="173"/>
      <c r="CU1595" s="253">
        <v>2791</v>
      </c>
      <c r="CV1595" s="220"/>
      <c r="CW1595" s="254">
        <f t="shared" si="168"/>
        <v>520</v>
      </c>
      <c r="CX1595" s="15">
        <f t="shared" si="169"/>
        <v>0</v>
      </c>
      <c r="CY1595" s="241">
        <f t="shared" si="170"/>
        <v>0</v>
      </c>
      <c r="CZ1595" s="241" t="str">
        <f>IFERROR(ROUND(CY1595/#REF!,1),"")</f>
        <v/>
      </c>
      <c r="DA1595" s="254">
        <f t="shared" si="171"/>
        <v>520</v>
      </c>
      <c r="DB1595" s="246">
        <f t="shared" si="172"/>
        <v>0</v>
      </c>
      <c r="DC1595" s="195"/>
      <c r="DD1595" s="15" t="str">
        <f>IFERROR(#REF!-AO1595,"")</f>
        <v/>
      </c>
      <c r="DE1595" s="195"/>
      <c r="DF1595" s="266" t="str">
        <f>IFERROR(#REF!-L1595,"")</f>
        <v/>
      </c>
      <c r="DG1595" s="228" t="e">
        <f>IF(#REF!&gt;AP1595,0,1)</f>
        <v>#REF!</v>
      </c>
      <c r="DH1595" s="228">
        <f t="shared" si="173"/>
        <v>0</v>
      </c>
      <c r="DI1595" s="228">
        <f t="shared" si="174"/>
        <v>1</v>
      </c>
    </row>
    <row r="1596" spans="1:113" ht="20.25" customHeight="1" x14ac:dyDescent="0.2">
      <c r="A1596">
        <v>2022</v>
      </c>
      <c r="B1596">
        <v>3</v>
      </c>
      <c r="C1596" s="261">
        <v>44629</v>
      </c>
      <c r="D1596">
        <v>4</v>
      </c>
      <c r="E1596">
        <v>12</v>
      </c>
      <c r="F1596">
        <v>48</v>
      </c>
      <c r="G1596" s="194" t="s">
        <v>264</v>
      </c>
      <c r="H1596" s="241" t="s">
        <v>265</v>
      </c>
      <c r="I1596" s="241" t="s">
        <v>221</v>
      </c>
      <c r="J1596" s="241">
        <v>2</v>
      </c>
      <c r="K1596" s="241">
        <v>2</v>
      </c>
      <c r="L1596" s="262">
        <v>212</v>
      </c>
      <c r="M1596" s="263">
        <v>197</v>
      </c>
      <c r="N1596" s="264">
        <v>226</v>
      </c>
      <c r="O1596" s="190"/>
      <c r="P1596" s="190"/>
      <c r="Q1596" s="190"/>
      <c r="R1596" s="190"/>
      <c r="S1596" s="190"/>
      <c r="T1596" s="190"/>
      <c r="U1596" s="190"/>
      <c r="V1596" s="190"/>
      <c r="W1596" s="190"/>
      <c r="X1596" s="190"/>
      <c r="Y1596" s="172"/>
      <c r="Z1596" s="172"/>
      <c r="AA1596" s="190"/>
      <c r="AB1596" s="190"/>
      <c r="AC1596" s="190"/>
      <c r="AD1596" s="190"/>
      <c r="AE1596" s="190"/>
      <c r="AF1596" s="190"/>
      <c r="AG1596" s="190"/>
      <c r="AH1596" s="190"/>
      <c r="AI1596" s="190"/>
      <c r="AJ1596" s="190"/>
      <c r="AK1596" s="172"/>
      <c r="AL1596" s="172"/>
      <c r="AM1596" s="265"/>
      <c r="AN1596" s="265"/>
      <c r="AO1596" s="183">
        <v>48</v>
      </c>
      <c r="AP1596" s="184">
        <v>195</v>
      </c>
      <c r="AQ1596" s="182"/>
      <c r="AR1596" s="182"/>
      <c r="AS1596" s="182"/>
      <c r="AT1596" s="182"/>
      <c r="AU1596" s="182">
        <v>520</v>
      </c>
      <c r="AV1596" s="182"/>
      <c r="AW1596" s="182"/>
      <c r="AX1596" s="182"/>
      <c r="AY1596" s="182"/>
      <c r="AZ1596" s="182"/>
      <c r="BA1596" s="182"/>
      <c r="BB1596" s="182"/>
      <c r="BC1596" s="182"/>
      <c r="BD1596" s="182"/>
      <c r="BE1596" s="182"/>
      <c r="BF1596" s="182"/>
      <c r="BG1596" s="182"/>
      <c r="BH1596" s="182"/>
      <c r="BI1596" s="182"/>
      <c r="BJ1596" s="182"/>
      <c r="BK1596" s="182"/>
      <c r="BL1596" s="182"/>
      <c r="BM1596" s="182"/>
      <c r="BN1596" s="182"/>
      <c r="BO1596" s="182"/>
      <c r="BP1596" s="182"/>
      <c r="BQ1596" s="228" t="s">
        <v>180</v>
      </c>
      <c r="BR1596" s="228" t="s">
        <v>266</v>
      </c>
      <c r="BS1596" s="228" t="s">
        <v>267</v>
      </c>
      <c r="BT1596" s="228"/>
      <c r="BU1596" s="228">
        <v>10</v>
      </c>
      <c r="BV1596" s="228" t="s">
        <v>268</v>
      </c>
      <c r="BW1596" s="228" t="s">
        <v>222</v>
      </c>
      <c r="BX1596" s="186">
        <v>0</v>
      </c>
      <c r="BY1596" s="182">
        <v>0</v>
      </c>
      <c r="BZ1596" s="182">
        <v>0</v>
      </c>
      <c r="CA1596" s="182">
        <v>520</v>
      </c>
      <c r="CB1596" s="182">
        <v>0</v>
      </c>
      <c r="CC1596" s="182">
        <v>0</v>
      </c>
      <c r="CD1596" s="182">
        <v>0</v>
      </c>
      <c r="CE1596" s="228">
        <v>0</v>
      </c>
      <c r="CF1596" s="228">
        <v>0</v>
      </c>
      <c r="CG1596" s="113">
        <v>0</v>
      </c>
      <c r="CH1596" s="113">
        <v>0</v>
      </c>
      <c r="CI1596" s="113">
        <v>0</v>
      </c>
      <c r="CJ1596" s="113">
        <v>0</v>
      </c>
      <c r="CK1596" s="113">
        <v>0</v>
      </c>
      <c r="CL1596" s="113">
        <v>0</v>
      </c>
      <c r="CM1596" s="113">
        <v>0</v>
      </c>
      <c r="CN1596" s="185">
        <v>0</v>
      </c>
      <c r="CO1596" s="181">
        <v>520</v>
      </c>
      <c r="CP1596" s="187">
        <v>0</v>
      </c>
      <c r="CQ1596" s="173">
        <v>0</v>
      </c>
      <c r="CR1596" s="173">
        <v>2.4528301886792452</v>
      </c>
      <c r="CS1596" s="173"/>
      <c r="CT1596" s="173"/>
      <c r="CU1596" s="253">
        <v>2791</v>
      </c>
      <c r="CV1596" s="220"/>
      <c r="CW1596" s="254">
        <f t="shared" si="168"/>
        <v>520</v>
      </c>
      <c r="CX1596" s="15">
        <f t="shared" si="169"/>
        <v>0</v>
      </c>
      <c r="CY1596" s="241">
        <f t="shared" si="170"/>
        <v>0</v>
      </c>
      <c r="CZ1596" s="241" t="str">
        <f>IFERROR(ROUND(CY1596/#REF!,1),"")</f>
        <v/>
      </c>
      <c r="DA1596" s="254">
        <f t="shared" si="171"/>
        <v>520</v>
      </c>
      <c r="DB1596" s="246">
        <f t="shared" si="172"/>
        <v>0</v>
      </c>
      <c r="DC1596" s="195"/>
      <c r="DD1596" s="15" t="str">
        <f>IFERROR(#REF!-AO1596,"")</f>
        <v/>
      </c>
      <c r="DE1596" s="195"/>
      <c r="DF1596" s="266" t="str">
        <f>IFERROR(#REF!-L1596,"")</f>
        <v/>
      </c>
      <c r="DG1596" s="228" t="e">
        <f>IF(#REF!&gt;AP1596,0,1)</f>
        <v>#REF!</v>
      </c>
      <c r="DH1596" s="228">
        <f t="shared" si="173"/>
        <v>0</v>
      </c>
      <c r="DI1596" s="228">
        <f t="shared" si="174"/>
        <v>1</v>
      </c>
    </row>
    <row r="1597" spans="1:113" ht="20.25" customHeight="1" x14ac:dyDescent="0.2">
      <c r="A1597">
        <v>2022</v>
      </c>
      <c r="B1597">
        <v>3</v>
      </c>
      <c r="C1597" s="261">
        <v>44629</v>
      </c>
      <c r="D1597">
        <v>214</v>
      </c>
      <c r="E1597">
        <v>142</v>
      </c>
      <c r="F1597">
        <v>48</v>
      </c>
      <c r="G1597" s="194" t="s">
        <v>286</v>
      </c>
      <c r="H1597" s="241" t="s">
        <v>287</v>
      </c>
      <c r="I1597" s="241" t="s">
        <v>221</v>
      </c>
      <c r="J1597" s="241">
        <v>4</v>
      </c>
      <c r="K1597" s="241">
        <v>1</v>
      </c>
      <c r="L1597" s="262">
        <v>351</v>
      </c>
      <c r="M1597" s="263">
        <v>326</v>
      </c>
      <c r="N1597" s="264">
        <v>375</v>
      </c>
      <c r="O1597" s="190"/>
      <c r="P1597" s="190"/>
      <c r="Q1597" s="190"/>
      <c r="R1597" s="190"/>
      <c r="S1597" s="190"/>
      <c r="T1597" s="190"/>
      <c r="U1597" s="190"/>
      <c r="V1597" s="190"/>
      <c r="W1597" s="190"/>
      <c r="X1597" s="190"/>
      <c r="Y1597" s="172"/>
      <c r="Z1597" s="172"/>
      <c r="AA1597" s="190"/>
      <c r="AB1597" s="190">
        <v>396</v>
      </c>
      <c r="AC1597" s="190">
        <v>415</v>
      </c>
      <c r="AD1597" s="190">
        <v>380</v>
      </c>
      <c r="AE1597" s="190">
        <v>400</v>
      </c>
      <c r="AF1597" s="190"/>
      <c r="AG1597" s="190">
        <v>325</v>
      </c>
      <c r="AH1597" s="190">
        <v>338</v>
      </c>
      <c r="AI1597" s="190">
        <v>315</v>
      </c>
      <c r="AJ1597" s="190">
        <v>342</v>
      </c>
      <c r="AK1597" s="172">
        <v>185</v>
      </c>
      <c r="AL1597" s="172">
        <v>186</v>
      </c>
      <c r="AM1597" s="265">
        <v>397.75</v>
      </c>
      <c r="AN1597" s="265">
        <v>330</v>
      </c>
      <c r="AO1597" s="183">
        <v>74</v>
      </c>
      <c r="AP1597" s="184">
        <v>195</v>
      </c>
      <c r="AQ1597" s="182">
        <v>77.62803234501348</v>
      </c>
      <c r="AR1597" s="182">
        <v>185.5</v>
      </c>
      <c r="AS1597" s="182"/>
      <c r="AT1597" s="182"/>
      <c r="AU1597" s="182">
        <v>217</v>
      </c>
      <c r="AV1597" s="182"/>
      <c r="AW1597" s="182"/>
      <c r="AX1597" s="182"/>
      <c r="AY1597" s="182"/>
      <c r="AZ1597" s="182"/>
      <c r="BA1597" s="182"/>
      <c r="BB1597" s="182"/>
      <c r="BC1597" s="182"/>
      <c r="BD1597" s="182"/>
      <c r="BE1597" s="182"/>
      <c r="BF1597" s="182"/>
      <c r="BG1597" s="182"/>
      <c r="BH1597" s="182">
        <v>2</v>
      </c>
      <c r="BI1597" s="182">
        <v>3</v>
      </c>
      <c r="BJ1597" s="182">
        <v>10</v>
      </c>
      <c r="BK1597" s="182"/>
      <c r="BL1597" s="182"/>
      <c r="BM1597" s="182"/>
      <c r="BN1597" s="182"/>
      <c r="BO1597" s="182"/>
      <c r="BP1597" s="182"/>
      <c r="BQ1597" s="228" t="s">
        <v>180</v>
      </c>
      <c r="BR1597" s="228" t="s">
        <v>266</v>
      </c>
      <c r="BS1597" s="228" t="s">
        <v>288</v>
      </c>
      <c r="BT1597" s="228"/>
      <c r="BU1597" s="228">
        <v>10</v>
      </c>
      <c r="BV1597" s="228" t="s">
        <v>286</v>
      </c>
      <c r="BW1597" s="228" t="s">
        <v>222</v>
      </c>
      <c r="BX1597" s="186">
        <v>0</v>
      </c>
      <c r="BY1597" s="182">
        <v>0</v>
      </c>
      <c r="BZ1597" s="182">
        <v>0</v>
      </c>
      <c r="CA1597" s="182">
        <v>217</v>
      </c>
      <c r="CB1597" s="182">
        <v>15</v>
      </c>
      <c r="CC1597" s="182">
        <v>15</v>
      </c>
      <c r="CD1597" s="182">
        <v>15</v>
      </c>
      <c r="CE1597" s="228">
        <v>2</v>
      </c>
      <c r="CF1597" s="228">
        <v>3</v>
      </c>
      <c r="CG1597" s="113">
        <v>10</v>
      </c>
      <c r="CH1597" s="113">
        <v>0</v>
      </c>
      <c r="CI1597" s="113">
        <v>0</v>
      </c>
      <c r="CJ1597" s="113">
        <v>0</v>
      </c>
      <c r="CK1597" s="113">
        <v>0</v>
      </c>
      <c r="CL1597" s="113">
        <v>0</v>
      </c>
      <c r="CM1597" s="113">
        <v>0</v>
      </c>
      <c r="CN1597" s="185">
        <v>15</v>
      </c>
      <c r="CO1597" s="181">
        <v>232</v>
      </c>
      <c r="CP1597" s="187">
        <v>6.4655172413793108E-2</v>
      </c>
      <c r="CQ1597" s="173">
        <v>4.2735042735042743E-2</v>
      </c>
      <c r="CR1597" s="173">
        <v>0.66096866096866091</v>
      </c>
      <c r="CS1597" s="173">
        <v>4.5454545454545463E-2</v>
      </c>
      <c r="CT1597" s="173">
        <v>0.70303030303030301</v>
      </c>
      <c r="CU1597" s="253">
        <v>2791</v>
      </c>
      <c r="CV1597" s="220">
        <v>-1</v>
      </c>
      <c r="CW1597" s="254">
        <f t="shared" si="168"/>
        <v>217</v>
      </c>
      <c r="CX1597" s="15">
        <f t="shared" si="169"/>
        <v>15</v>
      </c>
      <c r="CY1597" s="241">
        <f t="shared" si="170"/>
        <v>15</v>
      </c>
      <c r="CZ1597" s="241" t="str">
        <f>IFERROR(ROUND(CY1597/#REF!,1),"")</f>
        <v/>
      </c>
      <c r="DA1597" s="254">
        <f t="shared" si="171"/>
        <v>232</v>
      </c>
      <c r="DB1597" s="246">
        <f t="shared" si="172"/>
        <v>6.4655172413793108E-2</v>
      </c>
      <c r="DC1597" s="195"/>
      <c r="DD1597" s="15" t="str">
        <f>IFERROR(#REF!-AO1597,"")</f>
        <v/>
      </c>
      <c r="DE1597" s="195"/>
      <c r="DF1597" s="266" t="str">
        <f>IFERROR(#REF!-L1597,"")</f>
        <v/>
      </c>
      <c r="DG1597" s="228" t="e">
        <f>IF(#REF!&gt;AP1597,0,1)</f>
        <v>#REF!</v>
      </c>
      <c r="DH1597" s="228">
        <f t="shared" si="173"/>
        <v>1</v>
      </c>
      <c r="DI1597" s="228">
        <f t="shared" si="174"/>
        <v>1</v>
      </c>
    </row>
    <row r="1598" spans="1:113" ht="20.25" customHeight="1" x14ac:dyDescent="0.2">
      <c r="A1598">
        <v>2022</v>
      </c>
      <c r="B1598">
        <v>3</v>
      </c>
      <c r="C1598" s="261">
        <v>44629</v>
      </c>
      <c r="D1598">
        <v>334</v>
      </c>
      <c r="E1598">
        <v>254</v>
      </c>
      <c r="F1598">
        <v>49</v>
      </c>
      <c r="G1598" s="194" t="s">
        <v>220</v>
      </c>
      <c r="H1598" s="241" t="s">
        <v>179</v>
      </c>
      <c r="I1598" s="241" t="s">
        <v>221</v>
      </c>
      <c r="J1598" s="241">
        <v>4</v>
      </c>
      <c r="K1598" s="241">
        <v>2</v>
      </c>
      <c r="L1598" s="262">
        <v>203</v>
      </c>
      <c r="M1598" s="263">
        <v>188</v>
      </c>
      <c r="N1598" s="264">
        <v>217</v>
      </c>
      <c r="O1598" s="190"/>
      <c r="P1598" s="190"/>
      <c r="Q1598" s="190"/>
      <c r="R1598" s="190"/>
      <c r="S1598" s="190"/>
      <c r="T1598" s="190"/>
      <c r="U1598" s="190"/>
      <c r="V1598" s="190"/>
      <c r="W1598" s="190"/>
      <c r="X1598" s="190"/>
      <c r="Y1598" s="172"/>
      <c r="Z1598" s="172"/>
      <c r="AA1598" s="190"/>
      <c r="AB1598" s="190"/>
      <c r="AC1598" s="190"/>
      <c r="AD1598" s="190"/>
      <c r="AE1598" s="190"/>
      <c r="AF1598" s="190"/>
      <c r="AG1598" s="190"/>
      <c r="AH1598" s="190"/>
      <c r="AI1598" s="190"/>
      <c r="AJ1598" s="190"/>
      <c r="AK1598" s="172"/>
      <c r="AL1598" s="172"/>
      <c r="AM1598" s="265"/>
      <c r="AN1598" s="265"/>
      <c r="AO1598" s="183">
        <v>94</v>
      </c>
      <c r="AP1598" s="184">
        <v>153</v>
      </c>
      <c r="AQ1598" s="182"/>
      <c r="AR1598" s="182"/>
      <c r="AS1598" s="182"/>
      <c r="AT1598" s="182"/>
      <c r="AU1598" s="182">
        <v>300</v>
      </c>
      <c r="AV1598" s="182"/>
      <c r="AW1598" s="182"/>
      <c r="AX1598" s="182"/>
      <c r="AY1598" s="182"/>
      <c r="AZ1598" s="182"/>
      <c r="BA1598" s="182"/>
      <c r="BB1598" s="182"/>
      <c r="BC1598" s="182"/>
      <c r="BD1598" s="182"/>
      <c r="BE1598" s="182"/>
      <c r="BF1598" s="182"/>
      <c r="BG1598" s="182"/>
      <c r="BH1598" s="182"/>
      <c r="BI1598" s="182"/>
      <c r="BJ1598" s="182"/>
      <c r="BK1598" s="182"/>
      <c r="BL1598" s="182"/>
      <c r="BM1598" s="182"/>
      <c r="BN1598" s="182"/>
      <c r="BO1598" s="182"/>
      <c r="BP1598" s="182"/>
      <c r="BQ1598" s="228" t="s">
        <v>180</v>
      </c>
      <c r="BR1598" s="228" t="s">
        <v>181</v>
      </c>
      <c r="BS1598" s="228" t="s">
        <v>182</v>
      </c>
      <c r="BT1598" s="228"/>
      <c r="BU1598" s="228">
        <v>10</v>
      </c>
      <c r="BV1598" s="228" t="s">
        <v>220</v>
      </c>
      <c r="BW1598" s="228" t="s">
        <v>222</v>
      </c>
      <c r="BX1598" s="186">
        <v>0</v>
      </c>
      <c r="BY1598" s="182">
        <v>0</v>
      </c>
      <c r="BZ1598" s="182">
        <v>0</v>
      </c>
      <c r="CA1598" s="182">
        <v>300</v>
      </c>
      <c r="CB1598" s="182">
        <v>0</v>
      </c>
      <c r="CC1598" s="182">
        <v>0</v>
      </c>
      <c r="CD1598" s="182">
        <v>0</v>
      </c>
      <c r="CE1598" s="228">
        <v>0</v>
      </c>
      <c r="CF1598" s="228">
        <v>0</v>
      </c>
      <c r="CG1598" s="113">
        <v>0</v>
      </c>
      <c r="CH1598" s="113">
        <v>0</v>
      </c>
      <c r="CI1598" s="113">
        <v>0</v>
      </c>
      <c r="CJ1598" s="113">
        <v>0</v>
      </c>
      <c r="CK1598" s="113">
        <v>0</v>
      </c>
      <c r="CL1598" s="113">
        <v>0</v>
      </c>
      <c r="CM1598" s="113">
        <v>0</v>
      </c>
      <c r="CN1598" s="185">
        <v>0</v>
      </c>
      <c r="CO1598" s="181">
        <v>300</v>
      </c>
      <c r="CP1598" s="187">
        <v>0</v>
      </c>
      <c r="CQ1598" s="173">
        <v>0</v>
      </c>
      <c r="CR1598" s="173">
        <v>1.4778325123152709</v>
      </c>
      <c r="CS1598" s="173"/>
      <c r="CT1598" s="173"/>
      <c r="CU1598" s="253">
        <v>2791</v>
      </c>
      <c r="CV1598" s="220"/>
      <c r="CW1598" s="254">
        <f t="shared" si="168"/>
        <v>300</v>
      </c>
      <c r="CX1598" s="15">
        <f t="shared" si="169"/>
        <v>0</v>
      </c>
      <c r="CY1598" s="241">
        <f t="shared" si="170"/>
        <v>0</v>
      </c>
      <c r="CZ1598" s="241" t="str">
        <f>IFERROR(ROUND(CY1598/#REF!,1),"")</f>
        <v/>
      </c>
      <c r="DA1598" s="254">
        <f t="shared" si="171"/>
        <v>300</v>
      </c>
      <c r="DB1598" s="246">
        <f t="shared" si="172"/>
        <v>0</v>
      </c>
      <c r="DC1598" s="195"/>
      <c r="DD1598" s="15" t="str">
        <f>IFERROR(#REF!-AO1598,"")</f>
        <v/>
      </c>
      <c r="DE1598" s="195"/>
      <c r="DF1598" s="266" t="str">
        <f>IFERROR(#REF!-L1598,"")</f>
        <v/>
      </c>
      <c r="DG1598" s="228" t="e">
        <f>IF(#REF!&gt;AP1598,0,1)</f>
        <v>#REF!</v>
      </c>
      <c r="DH1598" s="228">
        <f t="shared" si="173"/>
        <v>0</v>
      </c>
      <c r="DI1598" s="228">
        <f t="shared" si="174"/>
        <v>1</v>
      </c>
    </row>
    <row r="1599" spans="1:113" ht="20.25" customHeight="1" x14ac:dyDescent="0.2">
      <c r="A1599">
        <v>2022</v>
      </c>
      <c r="B1599">
        <v>3</v>
      </c>
      <c r="C1599" s="261">
        <v>44630</v>
      </c>
      <c r="D1599">
        <v>137</v>
      </c>
      <c r="E1599">
        <v>273</v>
      </c>
      <c r="F1599">
        <v>2</v>
      </c>
      <c r="G1599" s="194" t="s">
        <v>174</v>
      </c>
      <c r="H1599" s="241" t="s">
        <v>175</v>
      </c>
      <c r="I1599" s="241" t="s">
        <v>169</v>
      </c>
      <c r="J1599" s="241">
        <v>3</v>
      </c>
      <c r="K1599" s="241">
        <v>2</v>
      </c>
      <c r="L1599" s="262">
        <v>564</v>
      </c>
      <c r="M1599" s="263">
        <v>524</v>
      </c>
      <c r="N1599" s="264">
        <v>603</v>
      </c>
      <c r="O1599" s="190"/>
      <c r="P1599" s="190"/>
      <c r="Q1599" s="190"/>
      <c r="R1599" s="190"/>
      <c r="S1599" s="190"/>
      <c r="T1599" s="190"/>
      <c r="U1599" s="190"/>
      <c r="V1599" s="190"/>
      <c r="W1599" s="190"/>
      <c r="X1599" s="190"/>
      <c r="Y1599" s="172"/>
      <c r="Z1599" s="172">
        <v>135</v>
      </c>
      <c r="AA1599" s="190"/>
      <c r="AB1599" s="190"/>
      <c r="AC1599" s="190"/>
      <c r="AD1599" s="190"/>
      <c r="AE1599" s="190"/>
      <c r="AF1599" s="190"/>
      <c r="AG1599" s="190"/>
      <c r="AH1599" s="190"/>
      <c r="AI1599" s="190"/>
      <c r="AJ1599" s="190"/>
      <c r="AK1599" s="172">
        <v>132</v>
      </c>
      <c r="AL1599" s="172">
        <v>134</v>
      </c>
      <c r="AM1599" s="265"/>
      <c r="AN1599" s="265"/>
      <c r="AO1599" s="183">
        <v>93</v>
      </c>
      <c r="AP1599" s="184">
        <v>116</v>
      </c>
      <c r="AQ1599" s="182">
        <v>80.798004987531172</v>
      </c>
      <c r="AR1599" s="182">
        <v>133.66666666666671</v>
      </c>
      <c r="AS1599" s="182"/>
      <c r="AT1599" s="182"/>
      <c r="AU1599" s="182">
        <v>474</v>
      </c>
      <c r="AV1599" s="182">
        <v>2</v>
      </c>
      <c r="AW1599" s="182">
        <v>4</v>
      </c>
      <c r="AX1599" s="182">
        <v>2</v>
      </c>
      <c r="AY1599" s="182"/>
      <c r="AZ1599" s="182"/>
      <c r="BA1599" s="182"/>
      <c r="BB1599" s="182"/>
      <c r="BC1599" s="182"/>
      <c r="BD1599" s="182"/>
      <c r="BE1599" s="182"/>
      <c r="BF1599" s="182"/>
      <c r="BG1599" s="182">
        <v>876</v>
      </c>
      <c r="BH1599" s="182"/>
      <c r="BI1599" s="182">
        <v>3</v>
      </c>
      <c r="BJ1599" s="182">
        <v>8</v>
      </c>
      <c r="BK1599" s="182"/>
      <c r="BL1599" s="182"/>
      <c r="BM1599" s="182"/>
      <c r="BN1599" s="182"/>
      <c r="BO1599" s="182"/>
      <c r="BP1599" s="182"/>
      <c r="BQ1599" s="228" t="s">
        <v>176</v>
      </c>
      <c r="BR1599" s="228"/>
      <c r="BS1599" s="228"/>
      <c r="BT1599" s="228"/>
      <c r="BU1599" s="228">
        <v>10</v>
      </c>
      <c r="BV1599" s="228" t="s">
        <v>177</v>
      </c>
      <c r="BW1599" s="228" t="s">
        <v>173</v>
      </c>
      <c r="BX1599" s="186">
        <v>0</v>
      </c>
      <c r="BY1599" s="182">
        <v>8</v>
      </c>
      <c r="BZ1599" s="182">
        <v>4</v>
      </c>
      <c r="CA1599" s="182">
        <v>478</v>
      </c>
      <c r="CB1599" s="182">
        <v>11</v>
      </c>
      <c r="CC1599" s="182">
        <v>5.5</v>
      </c>
      <c r="CD1599" s="182">
        <v>881</v>
      </c>
      <c r="CE1599" s="228">
        <v>1</v>
      </c>
      <c r="CF1599" s="228">
        <v>3</v>
      </c>
      <c r="CG1599" s="113">
        <v>5</v>
      </c>
      <c r="CH1599" s="113">
        <v>0</v>
      </c>
      <c r="CI1599" s="113">
        <v>0</v>
      </c>
      <c r="CJ1599" s="113">
        <v>0</v>
      </c>
      <c r="CK1599" s="113">
        <v>0</v>
      </c>
      <c r="CL1599" s="113">
        <v>0</v>
      </c>
      <c r="CM1599" s="113">
        <v>0</v>
      </c>
      <c r="CN1599" s="185">
        <v>9.5</v>
      </c>
      <c r="CO1599" s="181">
        <v>1359</v>
      </c>
      <c r="CP1599" s="187">
        <v>6.990434142752024E-3</v>
      </c>
      <c r="CQ1599" s="173">
        <v>1.684397163120567E-2</v>
      </c>
      <c r="CR1599" s="173">
        <v>2.4095744680851059</v>
      </c>
      <c r="CS1599" s="173"/>
      <c r="CT1599" s="173"/>
      <c r="CU1599" s="253">
        <v>2791</v>
      </c>
      <c r="CV1599" s="220"/>
      <c r="CW1599" s="254">
        <f t="shared" si="168"/>
        <v>1350</v>
      </c>
      <c r="CX1599" s="15">
        <f t="shared" si="169"/>
        <v>19</v>
      </c>
      <c r="CY1599" s="241">
        <f t="shared" si="170"/>
        <v>10</v>
      </c>
      <c r="CZ1599" s="241" t="str">
        <f>IFERROR(ROUND(CY1599/#REF!,1),"")</f>
        <v/>
      </c>
      <c r="DA1599" s="254">
        <f t="shared" si="171"/>
        <v>1360</v>
      </c>
      <c r="DB1599" s="246">
        <f t="shared" si="172"/>
        <v>7.3529411764705881E-3</v>
      </c>
      <c r="DC1599" s="195"/>
      <c r="DD1599" s="15" t="str">
        <f>IFERROR(#REF!-AO1599,"")</f>
        <v/>
      </c>
      <c r="DE1599" s="195"/>
      <c r="DF1599" s="266" t="str">
        <f>IFERROR(#REF!-L1599,"")</f>
        <v/>
      </c>
      <c r="DG1599" s="228" t="e">
        <f>IF(#REF!&gt;AP1599,0,1)</f>
        <v>#REF!</v>
      </c>
      <c r="DH1599" s="228">
        <f t="shared" si="173"/>
        <v>0</v>
      </c>
      <c r="DI1599" s="228">
        <f t="shared" si="174"/>
        <v>1</v>
      </c>
    </row>
    <row r="1600" spans="1:113" ht="20.25" customHeight="1" x14ac:dyDescent="0.2">
      <c r="A1600">
        <v>2022</v>
      </c>
      <c r="B1600">
        <v>3</v>
      </c>
      <c r="C1600" s="261">
        <v>44630</v>
      </c>
      <c r="D1600">
        <v>137</v>
      </c>
      <c r="E1600">
        <v>273</v>
      </c>
      <c r="F1600">
        <v>3</v>
      </c>
      <c r="G1600" s="194" t="s">
        <v>174</v>
      </c>
      <c r="H1600" s="241" t="s">
        <v>175</v>
      </c>
      <c r="I1600" s="241" t="s">
        <v>169</v>
      </c>
      <c r="J1600" s="241">
        <v>3</v>
      </c>
      <c r="K1600" s="241">
        <v>2</v>
      </c>
      <c r="L1600" s="262">
        <v>564</v>
      </c>
      <c r="M1600" s="263">
        <v>524</v>
      </c>
      <c r="N1600" s="264">
        <v>603</v>
      </c>
      <c r="O1600" s="190"/>
      <c r="P1600" s="190"/>
      <c r="Q1600" s="190">
        <v>722</v>
      </c>
      <c r="R1600" s="190">
        <v>689</v>
      </c>
      <c r="S1600" s="190">
        <v>695</v>
      </c>
      <c r="T1600" s="190"/>
      <c r="U1600" s="190"/>
      <c r="V1600" s="190">
        <v>586</v>
      </c>
      <c r="W1600" s="190">
        <v>562</v>
      </c>
      <c r="X1600" s="190">
        <v>580</v>
      </c>
      <c r="Y1600" s="172"/>
      <c r="Z1600" s="172"/>
      <c r="AA1600" s="190">
        <v>695</v>
      </c>
      <c r="AB1600" s="190">
        <v>748</v>
      </c>
      <c r="AC1600" s="190">
        <v>802</v>
      </c>
      <c r="AD1600" s="190">
        <v>701</v>
      </c>
      <c r="AE1600" s="190">
        <v>740</v>
      </c>
      <c r="AF1600" s="190">
        <v>605</v>
      </c>
      <c r="AG1600" s="190">
        <v>594</v>
      </c>
      <c r="AH1600" s="190">
        <v>610</v>
      </c>
      <c r="AI1600" s="190">
        <v>579</v>
      </c>
      <c r="AJ1600" s="190">
        <v>606</v>
      </c>
      <c r="AK1600" s="172"/>
      <c r="AL1600" s="172"/>
      <c r="AM1600" s="265">
        <v>724</v>
      </c>
      <c r="AN1600" s="265">
        <v>590.25</v>
      </c>
      <c r="AO1600" s="183">
        <v>93</v>
      </c>
      <c r="AP1600" s="184">
        <v>116</v>
      </c>
      <c r="AQ1600" s="182"/>
      <c r="AR1600" s="182"/>
      <c r="AS1600" s="182"/>
      <c r="AT1600" s="182"/>
      <c r="AU1600" s="182"/>
      <c r="AV1600" s="182"/>
      <c r="AW1600" s="182"/>
      <c r="AX1600" s="182"/>
      <c r="AY1600" s="182"/>
      <c r="AZ1600" s="182"/>
      <c r="BA1600" s="182"/>
      <c r="BB1600" s="182"/>
      <c r="BC1600" s="182"/>
      <c r="BD1600" s="182"/>
      <c r="BE1600" s="182"/>
      <c r="BF1600" s="182"/>
      <c r="BG1600" s="182"/>
      <c r="BH1600" s="182"/>
      <c r="BI1600" s="182"/>
      <c r="BJ1600" s="182"/>
      <c r="BK1600" s="182"/>
      <c r="BL1600" s="182"/>
      <c r="BM1600" s="182"/>
      <c r="BN1600" s="182"/>
      <c r="BO1600" s="182"/>
      <c r="BP1600" s="182"/>
      <c r="BQ1600" s="228" t="s">
        <v>176</v>
      </c>
      <c r="BR1600" s="228"/>
      <c r="BS1600" s="228"/>
      <c r="BT1600" s="228"/>
      <c r="BU1600" s="228">
        <v>10</v>
      </c>
      <c r="BV1600" s="228" t="s">
        <v>177</v>
      </c>
      <c r="BW1600" s="228" t="s">
        <v>173</v>
      </c>
      <c r="BX1600" s="186">
        <v>0</v>
      </c>
      <c r="BY1600" s="182">
        <v>0</v>
      </c>
      <c r="BZ1600" s="182">
        <v>0</v>
      </c>
      <c r="CA1600" s="182">
        <v>0</v>
      </c>
      <c r="CB1600" s="182">
        <v>0</v>
      </c>
      <c r="CC1600" s="182">
        <v>0</v>
      </c>
      <c r="CD1600" s="182">
        <v>0</v>
      </c>
      <c r="CE1600" s="228">
        <v>0</v>
      </c>
      <c r="CF1600" s="228">
        <v>0</v>
      </c>
      <c r="CG1600" s="113">
        <v>0</v>
      </c>
      <c r="CH1600" s="113">
        <v>0</v>
      </c>
      <c r="CI1600" s="113">
        <v>0</v>
      </c>
      <c r="CJ1600" s="113">
        <v>0</v>
      </c>
      <c r="CK1600" s="113">
        <v>0</v>
      </c>
      <c r="CL1600" s="113">
        <v>0</v>
      </c>
      <c r="CM1600" s="113">
        <v>0</v>
      </c>
      <c r="CN1600" s="185">
        <v>0</v>
      </c>
      <c r="CO1600" s="181">
        <v>0</v>
      </c>
      <c r="CP1600" s="187"/>
      <c r="CQ1600" s="173">
        <v>0</v>
      </c>
      <c r="CR1600" s="173">
        <v>0</v>
      </c>
      <c r="CS1600" s="173">
        <v>0</v>
      </c>
      <c r="CT1600" s="173">
        <v>0</v>
      </c>
      <c r="CU1600" s="253">
        <v>2791</v>
      </c>
      <c r="CV1600" s="220">
        <v>-1</v>
      </c>
      <c r="CW1600" s="254">
        <f t="shared" si="168"/>
        <v>0</v>
      </c>
      <c r="CX1600" s="15">
        <f t="shared" si="169"/>
        <v>0</v>
      </c>
      <c r="CY1600" s="241">
        <f t="shared" si="170"/>
        <v>0</v>
      </c>
      <c r="CZ1600" s="241" t="str">
        <f>IFERROR(ROUND(CY1600/#REF!,1),"")</f>
        <v/>
      </c>
      <c r="DA1600" s="254">
        <f t="shared" si="171"/>
        <v>0</v>
      </c>
      <c r="DB1600" s="246" t="str">
        <f t="shared" si="172"/>
        <v/>
      </c>
      <c r="DC1600" s="195"/>
      <c r="DD1600" s="15" t="str">
        <f>IFERROR(#REF!-AO1600,"")</f>
        <v/>
      </c>
      <c r="DE1600" s="195"/>
      <c r="DF1600" s="266" t="str">
        <f>IFERROR(#REF!-L1600,"")</f>
        <v/>
      </c>
      <c r="DG1600" s="228" t="e">
        <f>IF(#REF!&gt;AP1600,0,1)</f>
        <v>#REF!</v>
      </c>
      <c r="DH1600" s="228">
        <f t="shared" si="173"/>
        <v>1</v>
      </c>
      <c r="DI1600" s="228">
        <f t="shared" si="174"/>
        <v>1</v>
      </c>
    </row>
    <row r="1601" spans="1:113" ht="20.25" customHeight="1" x14ac:dyDescent="0.2">
      <c r="A1601">
        <v>2022</v>
      </c>
      <c r="B1601">
        <v>3</v>
      </c>
      <c r="C1601" s="261">
        <v>44630</v>
      </c>
      <c r="D1601">
        <v>295</v>
      </c>
      <c r="E1601">
        <v>219</v>
      </c>
      <c r="F1601">
        <v>3</v>
      </c>
      <c r="G1601" s="194" t="s">
        <v>214</v>
      </c>
      <c r="H1601" s="241" t="s">
        <v>215</v>
      </c>
      <c r="I1601" s="241" t="s">
        <v>169</v>
      </c>
      <c r="J1601" s="241">
        <v>6</v>
      </c>
      <c r="K1601" s="241">
        <v>1</v>
      </c>
      <c r="L1601" s="262">
        <v>114</v>
      </c>
      <c r="M1601" s="263">
        <v>106</v>
      </c>
      <c r="N1601" s="264">
        <v>121</v>
      </c>
      <c r="O1601" s="190"/>
      <c r="P1601" s="190"/>
      <c r="Q1601" s="190"/>
      <c r="R1601" s="190"/>
      <c r="S1601" s="190"/>
      <c r="T1601" s="190"/>
      <c r="U1601" s="190"/>
      <c r="V1601" s="190"/>
      <c r="W1601" s="190"/>
      <c r="X1601" s="190"/>
      <c r="Y1601" s="172"/>
      <c r="Z1601" s="172"/>
      <c r="AA1601" s="190"/>
      <c r="AB1601" s="190"/>
      <c r="AC1601" s="190"/>
      <c r="AD1601" s="190"/>
      <c r="AE1601" s="190"/>
      <c r="AF1601" s="190"/>
      <c r="AG1601" s="190"/>
      <c r="AH1601" s="190"/>
      <c r="AI1601" s="190"/>
      <c r="AJ1601" s="190"/>
      <c r="AK1601" s="172">
        <v>138</v>
      </c>
      <c r="AL1601" s="172"/>
      <c r="AM1601" s="265"/>
      <c r="AN1601" s="265"/>
      <c r="AO1601" s="183">
        <v>238</v>
      </c>
      <c r="AP1601" s="184">
        <v>91</v>
      </c>
      <c r="AQ1601" s="182">
        <v>156.52173913043481</v>
      </c>
      <c r="AR1601" s="182">
        <v>138</v>
      </c>
      <c r="AS1601" s="182"/>
      <c r="AT1601" s="182"/>
      <c r="AU1601" s="182"/>
      <c r="AV1601" s="182"/>
      <c r="AW1601" s="182"/>
      <c r="AX1601" s="182"/>
      <c r="AY1601" s="182"/>
      <c r="AZ1601" s="182"/>
      <c r="BA1601" s="182"/>
      <c r="BB1601" s="182"/>
      <c r="BC1601" s="182"/>
      <c r="BD1601" s="182"/>
      <c r="BE1601" s="182"/>
      <c r="BF1601" s="182"/>
      <c r="BG1601" s="182"/>
      <c r="BH1601" s="182"/>
      <c r="BI1601" s="182"/>
      <c r="BJ1601" s="182"/>
      <c r="BK1601" s="182"/>
      <c r="BL1601" s="182"/>
      <c r="BM1601" s="182"/>
      <c r="BN1601" s="182"/>
      <c r="BO1601" s="182"/>
      <c r="BP1601" s="182"/>
      <c r="BQ1601" s="228" t="s">
        <v>176</v>
      </c>
      <c r="BR1601" s="228" t="s">
        <v>176</v>
      </c>
      <c r="BS1601" s="228"/>
      <c r="BT1601" s="228"/>
      <c r="BU1601" s="228">
        <v>10</v>
      </c>
      <c r="BV1601" s="228" t="s">
        <v>214</v>
      </c>
      <c r="BW1601" s="228" t="s">
        <v>173</v>
      </c>
      <c r="BX1601" s="186">
        <v>0</v>
      </c>
      <c r="BY1601" s="182">
        <v>0</v>
      </c>
      <c r="BZ1601" s="182">
        <v>0</v>
      </c>
      <c r="CA1601" s="182">
        <v>0</v>
      </c>
      <c r="CB1601" s="182">
        <v>0</v>
      </c>
      <c r="CC1601" s="182">
        <v>0</v>
      </c>
      <c r="CD1601" s="182">
        <v>0</v>
      </c>
      <c r="CE1601" s="228">
        <v>0</v>
      </c>
      <c r="CF1601" s="228">
        <v>0</v>
      </c>
      <c r="CG1601" s="113">
        <v>0</v>
      </c>
      <c r="CH1601" s="113">
        <v>0</v>
      </c>
      <c r="CI1601" s="113">
        <v>0</v>
      </c>
      <c r="CJ1601" s="113">
        <v>0</v>
      </c>
      <c r="CK1601" s="113">
        <v>0</v>
      </c>
      <c r="CL1601" s="113">
        <v>0</v>
      </c>
      <c r="CM1601" s="113">
        <v>0</v>
      </c>
      <c r="CN1601" s="185">
        <v>0</v>
      </c>
      <c r="CO1601" s="181">
        <v>0</v>
      </c>
      <c r="CP1601" s="187"/>
      <c r="CQ1601" s="173">
        <v>0</v>
      </c>
      <c r="CR1601" s="173">
        <v>0</v>
      </c>
      <c r="CS1601" s="173"/>
      <c r="CT1601" s="173"/>
      <c r="CU1601" s="253">
        <v>2791</v>
      </c>
      <c r="CV1601" s="220"/>
      <c r="CW1601" s="254">
        <f t="shared" si="168"/>
        <v>0</v>
      </c>
      <c r="CX1601" s="15">
        <f t="shared" si="169"/>
        <v>0</v>
      </c>
      <c r="CY1601" s="241">
        <f t="shared" si="170"/>
        <v>0</v>
      </c>
      <c r="CZ1601" s="241" t="str">
        <f>IFERROR(ROUND(CY1601/#REF!,1),"")</f>
        <v/>
      </c>
      <c r="DA1601" s="254">
        <f t="shared" si="171"/>
        <v>0</v>
      </c>
      <c r="DB1601" s="246" t="str">
        <f t="shared" si="172"/>
        <v/>
      </c>
      <c r="DC1601" s="195"/>
      <c r="DD1601" s="15" t="str">
        <f>IFERROR(#REF!-AO1601,"")</f>
        <v/>
      </c>
      <c r="DE1601" s="195"/>
      <c r="DF1601" s="266" t="str">
        <f>IFERROR(#REF!-L1601,"")</f>
        <v/>
      </c>
      <c r="DG1601" s="228" t="e">
        <f>IF(#REF!&gt;AP1601,0,1)</f>
        <v>#REF!</v>
      </c>
      <c r="DH1601" s="228">
        <f t="shared" si="173"/>
        <v>0</v>
      </c>
      <c r="DI1601" s="228">
        <f t="shared" si="174"/>
        <v>1</v>
      </c>
    </row>
    <row r="1602" spans="1:113" ht="20.25" customHeight="1" x14ac:dyDescent="0.2">
      <c r="A1602">
        <v>2022</v>
      </c>
      <c r="B1602">
        <v>3</v>
      </c>
      <c r="C1602" s="261">
        <v>44630</v>
      </c>
      <c r="D1602">
        <v>381</v>
      </c>
      <c r="E1602">
        <v>445</v>
      </c>
      <c r="F1602">
        <v>3</v>
      </c>
      <c r="G1602" s="194" t="s">
        <v>369</v>
      </c>
      <c r="H1602" s="241" t="s">
        <v>370</v>
      </c>
      <c r="I1602" s="241" t="s">
        <v>169</v>
      </c>
      <c r="J1602" s="241">
        <v>3</v>
      </c>
      <c r="K1602" s="241">
        <v>1</v>
      </c>
      <c r="L1602" s="262">
        <v>28</v>
      </c>
      <c r="M1602" s="263">
        <v>25</v>
      </c>
      <c r="N1602" s="264">
        <v>30</v>
      </c>
      <c r="O1602" s="190"/>
      <c r="P1602" s="190">
        <v>37</v>
      </c>
      <c r="Q1602" s="190">
        <v>37</v>
      </c>
      <c r="R1602" s="190">
        <v>38</v>
      </c>
      <c r="S1602" s="190">
        <v>37</v>
      </c>
      <c r="T1602" s="190"/>
      <c r="U1602" s="190">
        <v>30</v>
      </c>
      <c r="V1602" s="190">
        <v>28</v>
      </c>
      <c r="W1602" s="190">
        <v>28</v>
      </c>
      <c r="X1602" s="190">
        <v>28</v>
      </c>
      <c r="Y1602" s="172"/>
      <c r="Z1602" s="172"/>
      <c r="AA1602" s="190">
        <v>32</v>
      </c>
      <c r="AB1602" s="190">
        <v>33</v>
      </c>
      <c r="AC1602" s="190">
        <v>34</v>
      </c>
      <c r="AD1602" s="190">
        <v>35</v>
      </c>
      <c r="AE1602" s="190">
        <v>33</v>
      </c>
      <c r="AF1602" s="190">
        <v>28</v>
      </c>
      <c r="AG1602" s="190">
        <v>26</v>
      </c>
      <c r="AH1602" s="190">
        <v>30</v>
      </c>
      <c r="AI1602" s="190">
        <v>29</v>
      </c>
      <c r="AJ1602" s="190">
        <v>28</v>
      </c>
      <c r="AK1602" s="172"/>
      <c r="AL1602" s="172"/>
      <c r="AM1602" s="265">
        <v>35.111111111111107</v>
      </c>
      <c r="AN1602" s="265">
        <v>28.333333333333329</v>
      </c>
      <c r="AO1602" s="183">
        <v>75</v>
      </c>
      <c r="AP1602" s="184">
        <v>144</v>
      </c>
      <c r="AQ1602" s="182"/>
      <c r="AR1602" s="182"/>
      <c r="AS1602" s="182"/>
      <c r="AT1602" s="182"/>
      <c r="AU1602" s="182">
        <v>1000</v>
      </c>
      <c r="AV1602" s="182">
        <v>2</v>
      </c>
      <c r="AW1602" s="182">
        <v>1</v>
      </c>
      <c r="AX1602" s="182">
        <v>1</v>
      </c>
      <c r="AY1602" s="182"/>
      <c r="AZ1602" s="182"/>
      <c r="BA1602" s="182"/>
      <c r="BB1602" s="182"/>
      <c r="BC1602" s="182"/>
      <c r="BD1602" s="182"/>
      <c r="BE1602" s="182"/>
      <c r="BF1602" s="182"/>
      <c r="BG1602" s="182">
        <v>800</v>
      </c>
      <c r="BH1602" s="182">
        <v>1</v>
      </c>
      <c r="BI1602" s="182">
        <v>1</v>
      </c>
      <c r="BJ1602" s="182">
        <v>2</v>
      </c>
      <c r="BK1602" s="182"/>
      <c r="BL1602" s="182"/>
      <c r="BM1602" s="182"/>
      <c r="BN1602" s="182"/>
      <c r="BO1602" s="182"/>
      <c r="BP1602" s="182"/>
      <c r="BQ1602" s="228" t="s">
        <v>180</v>
      </c>
      <c r="BR1602" s="228" t="s">
        <v>192</v>
      </c>
      <c r="BS1602" s="228" t="s">
        <v>371</v>
      </c>
      <c r="BT1602" s="228"/>
      <c r="BU1602" s="228">
        <v>10</v>
      </c>
      <c r="BV1602" s="228" t="s">
        <v>372</v>
      </c>
      <c r="BW1602" s="228" t="s">
        <v>173</v>
      </c>
      <c r="BX1602" s="186">
        <v>0</v>
      </c>
      <c r="BY1602" s="182">
        <v>4</v>
      </c>
      <c r="BZ1602" s="182">
        <v>4</v>
      </c>
      <c r="CA1602" s="182">
        <v>1004</v>
      </c>
      <c r="CB1602" s="182">
        <v>4</v>
      </c>
      <c r="CC1602" s="182">
        <v>4</v>
      </c>
      <c r="CD1602" s="182">
        <v>804</v>
      </c>
      <c r="CE1602" s="228">
        <v>3</v>
      </c>
      <c r="CF1602" s="228">
        <v>2</v>
      </c>
      <c r="CG1602" s="113">
        <v>3</v>
      </c>
      <c r="CH1602" s="113">
        <v>0</v>
      </c>
      <c r="CI1602" s="113">
        <v>0</v>
      </c>
      <c r="CJ1602" s="113">
        <v>0</v>
      </c>
      <c r="CK1602" s="113">
        <v>0</v>
      </c>
      <c r="CL1602" s="113">
        <v>0</v>
      </c>
      <c r="CM1602" s="113">
        <v>0</v>
      </c>
      <c r="CN1602" s="185">
        <v>8</v>
      </c>
      <c r="CO1602" s="181">
        <v>1808</v>
      </c>
      <c r="CP1602" s="187">
        <v>4.4247787610619468E-3</v>
      </c>
      <c r="CQ1602" s="173">
        <v>0.2857142857142857</v>
      </c>
      <c r="CR1602" s="173">
        <v>64.571428571428569</v>
      </c>
      <c r="CS1602" s="173">
        <v>0.28235294117647058</v>
      </c>
      <c r="CT1602" s="173">
        <v>63.811764705882347</v>
      </c>
      <c r="CU1602" s="253">
        <v>2791</v>
      </c>
      <c r="CV1602" s="220">
        <v>-1</v>
      </c>
      <c r="CW1602" s="254">
        <f t="shared" si="168"/>
        <v>1800</v>
      </c>
      <c r="CX1602" s="15">
        <f t="shared" si="169"/>
        <v>8</v>
      </c>
      <c r="CY1602" s="241">
        <f t="shared" si="170"/>
        <v>8</v>
      </c>
      <c r="CZ1602" s="241" t="str">
        <f>IFERROR(ROUND(CY1602/#REF!,1),"")</f>
        <v/>
      </c>
      <c r="DA1602" s="254">
        <f t="shared" si="171"/>
        <v>1808</v>
      </c>
      <c r="DB1602" s="246">
        <f t="shared" si="172"/>
        <v>4.4247787610619468E-3</v>
      </c>
      <c r="DC1602" s="195"/>
      <c r="DD1602" s="15" t="str">
        <f>IFERROR(#REF!-AO1602,"")</f>
        <v/>
      </c>
      <c r="DE1602" s="195"/>
      <c r="DF1602" s="266" t="str">
        <f>IFERROR(#REF!-L1602,"")</f>
        <v/>
      </c>
      <c r="DG1602" s="228" t="e">
        <f>IF(#REF!&gt;AP1602,0,1)</f>
        <v>#REF!</v>
      </c>
      <c r="DH1602" s="228">
        <f t="shared" si="173"/>
        <v>1</v>
      </c>
      <c r="DI1602" s="228">
        <f t="shared" si="174"/>
        <v>1</v>
      </c>
    </row>
    <row r="1603" spans="1:113" ht="20.25" customHeight="1" x14ac:dyDescent="0.2">
      <c r="A1603">
        <v>2022</v>
      </c>
      <c r="B1603">
        <v>3</v>
      </c>
      <c r="C1603" s="261">
        <v>44630</v>
      </c>
      <c r="D1603">
        <v>381</v>
      </c>
      <c r="E1603">
        <v>446</v>
      </c>
      <c r="F1603">
        <v>3</v>
      </c>
      <c r="G1603" s="194" t="s">
        <v>373</v>
      </c>
      <c r="H1603" s="241" t="s">
        <v>374</v>
      </c>
      <c r="I1603" s="241" t="s">
        <v>169</v>
      </c>
      <c r="J1603" s="241">
        <v>3</v>
      </c>
      <c r="K1603" s="241">
        <v>1</v>
      </c>
      <c r="L1603" s="262">
        <v>167</v>
      </c>
      <c r="M1603" s="263">
        <v>150</v>
      </c>
      <c r="N1603" s="264">
        <v>183</v>
      </c>
      <c r="O1603" s="190"/>
      <c r="P1603" s="190">
        <v>219</v>
      </c>
      <c r="Q1603" s="190">
        <v>194</v>
      </c>
      <c r="R1603" s="190">
        <v>204</v>
      </c>
      <c r="S1603" s="190">
        <v>200</v>
      </c>
      <c r="T1603" s="190"/>
      <c r="U1603" s="190">
        <v>185</v>
      </c>
      <c r="V1603" s="190">
        <v>176</v>
      </c>
      <c r="W1603" s="190">
        <v>175</v>
      </c>
      <c r="X1603" s="190">
        <v>175</v>
      </c>
      <c r="Y1603" s="172"/>
      <c r="Z1603" s="172"/>
      <c r="AA1603" s="190">
        <v>194</v>
      </c>
      <c r="AB1603" s="190">
        <v>193</v>
      </c>
      <c r="AC1603" s="190">
        <v>192</v>
      </c>
      <c r="AD1603" s="190">
        <v>212</v>
      </c>
      <c r="AE1603" s="190">
        <v>204</v>
      </c>
      <c r="AF1603" s="190">
        <v>170</v>
      </c>
      <c r="AG1603" s="190">
        <v>164</v>
      </c>
      <c r="AH1603" s="190">
        <v>174</v>
      </c>
      <c r="AI1603" s="190">
        <v>180</v>
      </c>
      <c r="AJ1603" s="190">
        <v>178</v>
      </c>
      <c r="AK1603" s="172"/>
      <c r="AL1603" s="172"/>
      <c r="AM1603" s="265">
        <v>201.33333333333329</v>
      </c>
      <c r="AN1603" s="265">
        <v>175.2222222222222</v>
      </c>
      <c r="AO1603" s="183">
        <v>75</v>
      </c>
      <c r="AP1603" s="184">
        <v>144</v>
      </c>
      <c r="AQ1603" s="182"/>
      <c r="AR1603" s="182"/>
      <c r="AS1603" s="182"/>
      <c r="AT1603" s="182"/>
      <c r="AU1603" s="182">
        <v>960</v>
      </c>
      <c r="AV1603" s="182">
        <v>1</v>
      </c>
      <c r="AW1603" s="182">
        <v>2</v>
      </c>
      <c r="AX1603" s="182">
        <v>3</v>
      </c>
      <c r="AY1603" s="182"/>
      <c r="AZ1603" s="182"/>
      <c r="BA1603" s="182"/>
      <c r="BB1603" s="182"/>
      <c r="BC1603" s="182"/>
      <c r="BD1603" s="182"/>
      <c r="BE1603" s="182"/>
      <c r="BF1603" s="182"/>
      <c r="BG1603" s="182">
        <v>900</v>
      </c>
      <c r="BH1603" s="182"/>
      <c r="BI1603" s="182">
        <v>1</v>
      </c>
      <c r="BJ1603" s="182">
        <v>3</v>
      </c>
      <c r="BK1603" s="182"/>
      <c r="BL1603" s="182"/>
      <c r="BM1603" s="182"/>
      <c r="BN1603" s="182"/>
      <c r="BO1603" s="182"/>
      <c r="BP1603" s="182"/>
      <c r="BQ1603" s="228" t="s">
        <v>180</v>
      </c>
      <c r="BR1603" s="228" t="s">
        <v>192</v>
      </c>
      <c r="BS1603" s="228" t="s">
        <v>375</v>
      </c>
      <c r="BT1603" s="228"/>
      <c r="BU1603" s="228">
        <v>10</v>
      </c>
      <c r="BV1603" s="228" t="s">
        <v>372</v>
      </c>
      <c r="BW1603" s="228" t="s">
        <v>173</v>
      </c>
      <c r="BX1603" s="186">
        <v>0</v>
      </c>
      <c r="BY1603" s="182">
        <v>6</v>
      </c>
      <c r="BZ1603" s="182">
        <v>6</v>
      </c>
      <c r="CA1603" s="182">
        <v>966</v>
      </c>
      <c r="CB1603" s="182">
        <v>4</v>
      </c>
      <c r="CC1603" s="182">
        <v>4</v>
      </c>
      <c r="CD1603" s="182">
        <v>904</v>
      </c>
      <c r="CE1603" s="228">
        <v>1</v>
      </c>
      <c r="CF1603" s="228">
        <v>3</v>
      </c>
      <c r="CG1603" s="113">
        <v>6</v>
      </c>
      <c r="CH1603" s="113">
        <v>0</v>
      </c>
      <c r="CI1603" s="113">
        <v>0</v>
      </c>
      <c r="CJ1603" s="113">
        <v>0</v>
      </c>
      <c r="CK1603" s="113">
        <v>0</v>
      </c>
      <c r="CL1603" s="113">
        <v>0</v>
      </c>
      <c r="CM1603" s="113">
        <v>0</v>
      </c>
      <c r="CN1603" s="185">
        <v>10</v>
      </c>
      <c r="CO1603" s="181">
        <v>1870</v>
      </c>
      <c r="CP1603" s="187">
        <v>5.3475935828877002E-3</v>
      </c>
      <c r="CQ1603" s="173">
        <v>5.9880239520958077E-2</v>
      </c>
      <c r="CR1603" s="173">
        <v>11.19760479041916</v>
      </c>
      <c r="CS1603" s="173">
        <v>5.7070386810399491E-2</v>
      </c>
      <c r="CT1603" s="173">
        <v>10.6721623335447</v>
      </c>
      <c r="CU1603" s="253">
        <v>2791</v>
      </c>
      <c r="CV1603" s="220">
        <v>-1</v>
      </c>
      <c r="CW1603" s="254">
        <f t="shared" si="168"/>
        <v>1860</v>
      </c>
      <c r="CX1603" s="15">
        <f t="shared" si="169"/>
        <v>10</v>
      </c>
      <c r="CY1603" s="241">
        <f t="shared" si="170"/>
        <v>10</v>
      </c>
      <c r="CZ1603" s="241" t="str">
        <f>IFERROR(ROUND(CY1603/#REF!,1),"")</f>
        <v/>
      </c>
      <c r="DA1603" s="254">
        <f t="shared" si="171"/>
        <v>1870</v>
      </c>
      <c r="DB1603" s="246">
        <f t="shared" si="172"/>
        <v>5.3475935828877002E-3</v>
      </c>
      <c r="DC1603" s="195"/>
      <c r="DD1603" s="15" t="str">
        <f>IFERROR(#REF!-AO1603,"")</f>
        <v/>
      </c>
      <c r="DE1603" s="195"/>
      <c r="DF1603" s="266" t="str">
        <f>IFERROR(#REF!-L1603,"")</f>
        <v/>
      </c>
      <c r="DG1603" s="228" t="e">
        <f>IF(#REF!&gt;AP1603,0,1)</f>
        <v>#REF!</v>
      </c>
      <c r="DH1603" s="228">
        <f t="shared" si="173"/>
        <v>1</v>
      </c>
      <c r="DI1603" s="228">
        <f t="shared" si="174"/>
        <v>1</v>
      </c>
    </row>
    <row r="1604" spans="1:113" ht="20.25" customHeight="1" x14ac:dyDescent="0.2">
      <c r="A1604">
        <v>2022</v>
      </c>
      <c r="B1604">
        <v>3</v>
      </c>
      <c r="C1604" s="261">
        <v>44630</v>
      </c>
      <c r="D1604">
        <v>381</v>
      </c>
      <c r="E1604">
        <v>447</v>
      </c>
      <c r="F1604">
        <v>3</v>
      </c>
      <c r="G1604" s="194" t="s">
        <v>379</v>
      </c>
      <c r="H1604" s="241" t="s">
        <v>380</v>
      </c>
      <c r="I1604" s="241" t="s">
        <v>169</v>
      </c>
      <c r="J1604" s="241">
        <v>3</v>
      </c>
      <c r="K1604" s="241">
        <v>1</v>
      </c>
      <c r="L1604" s="262">
        <v>177</v>
      </c>
      <c r="M1604" s="263">
        <v>159</v>
      </c>
      <c r="N1604" s="264">
        <v>194</v>
      </c>
      <c r="O1604" s="190"/>
      <c r="P1604" s="190">
        <v>219</v>
      </c>
      <c r="Q1604" s="190">
        <v>194</v>
      </c>
      <c r="R1604" s="190">
        <v>198</v>
      </c>
      <c r="S1604" s="190">
        <v>196</v>
      </c>
      <c r="T1604" s="190"/>
      <c r="U1604" s="190">
        <v>188</v>
      </c>
      <c r="V1604" s="190">
        <v>182</v>
      </c>
      <c r="W1604" s="190">
        <v>178</v>
      </c>
      <c r="X1604" s="190">
        <v>175</v>
      </c>
      <c r="Y1604" s="172"/>
      <c r="Z1604" s="172"/>
      <c r="AA1604" s="190">
        <v>195</v>
      </c>
      <c r="AB1604" s="190">
        <v>197</v>
      </c>
      <c r="AC1604" s="190">
        <v>182</v>
      </c>
      <c r="AD1604" s="190">
        <v>188</v>
      </c>
      <c r="AE1604" s="190">
        <v>191</v>
      </c>
      <c r="AF1604" s="190">
        <v>169</v>
      </c>
      <c r="AG1604" s="190">
        <v>160</v>
      </c>
      <c r="AH1604" s="190">
        <v>165</v>
      </c>
      <c r="AI1604" s="190">
        <v>171</v>
      </c>
      <c r="AJ1604" s="190">
        <v>164</v>
      </c>
      <c r="AK1604" s="172"/>
      <c r="AL1604" s="172"/>
      <c r="AM1604" s="265">
        <v>195.55555555555549</v>
      </c>
      <c r="AN1604" s="265">
        <v>172.44444444444451</v>
      </c>
      <c r="AO1604" s="183">
        <v>75</v>
      </c>
      <c r="AP1604" s="184">
        <v>144</v>
      </c>
      <c r="AQ1604" s="182"/>
      <c r="AR1604" s="182"/>
      <c r="AS1604" s="182"/>
      <c r="AT1604" s="182"/>
      <c r="AU1604" s="182">
        <v>980</v>
      </c>
      <c r="AV1604" s="182">
        <v>2</v>
      </c>
      <c r="AW1604" s="182">
        <v>1</v>
      </c>
      <c r="AX1604" s="182">
        <v>4</v>
      </c>
      <c r="AY1604" s="182"/>
      <c r="AZ1604" s="182"/>
      <c r="BA1604" s="182"/>
      <c r="BB1604" s="182"/>
      <c r="BC1604" s="182"/>
      <c r="BD1604" s="182"/>
      <c r="BE1604" s="182"/>
      <c r="BF1604" s="182"/>
      <c r="BG1604" s="182">
        <v>860</v>
      </c>
      <c r="BH1604" s="182">
        <v>2</v>
      </c>
      <c r="BI1604" s="182"/>
      <c r="BJ1604" s="182">
        <v>2</v>
      </c>
      <c r="BK1604" s="182"/>
      <c r="BL1604" s="182"/>
      <c r="BM1604" s="182"/>
      <c r="BN1604" s="182"/>
      <c r="BO1604" s="182"/>
      <c r="BP1604" s="182"/>
      <c r="BQ1604" s="228" t="s">
        <v>180</v>
      </c>
      <c r="BR1604" s="228" t="s">
        <v>192</v>
      </c>
      <c r="BS1604" s="228" t="s">
        <v>381</v>
      </c>
      <c r="BT1604" s="228"/>
      <c r="BU1604" s="228">
        <v>10</v>
      </c>
      <c r="BV1604" s="228" t="s">
        <v>372</v>
      </c>
      <c r="BW1604" s="228" t="s">
        <v>173</v>
      </c>
      <c r="BX1604" s="186">
        <v>0</v>
      </c>
      <c r="BY1604" s="182">
        <v>7</v>
      </c>
      <c r="BZ1604" s="182">
        <v>7</v>
      </c>
      <c r="CA1604" s="182">
        <v>987</v>
      </c>
      <c r="CB1604" s="182">
        <v>4</v>
      </c>
      <c r="CC1604" s="182">
        <v>4</v>
      </c>
      <c r="CD1604" s="182">
        <v>864</v>
      </c>
      <c r="CE1604" s="228">
        <v>4</v>
      </c>
      <c r="CF1604" s="228">
        <v>1</v>
      </c>
      <c r="CG1604" s="113">
        <v>6</v>
      </c>
      <c r="CH1604" s="113">
        <v>0</v>
      </c>
      <c r="CI1604" s="113">
        <v>0</v>
      </c>
      <c r="CJ1604" s="113">
        <v>0</v>
      </c>
      <c r="CK1604" s="113">
        <v>0</v>
      </c>
      <c r="CL1604" s="113">
        <v>0</v>
      </c>
      <c r="CM1604" s="113">
        <v>0</v>
      </c>
      <c r="CN1604" s="185">
        <v>11</v>
      </c>
      <c r="CO1604" s="181">
        <v>1851</v>
      </c>
      <c r="CP1604" s="187">
        <v>5.9427336574824421E-3</v>
      </c>
      <c r="CQ1604" s="173">
        <v>6.2146892655367228E-2</v>
      </c>
      <c r="CR1604" s="173">
        <v>10.457627118644069</v>
      </c>
      <c r="CS1604" s="173">
        <v>6.3788659793814428E-2</v>
      </c>
      <c r="CT1604" s="173">
        <v>10.733891752577319</v>
      </c>
      <c r="CU1604" s="253">
        <v>2791</v>
      </c>
      <c r="CV1604" s="220">
        <v>-1</v>
      </c>
      <c r="CW1604" s="254">
        <f t="shared" ref="CW1604:CW1614" si="175">AU1604+BG1604</f>
        <v>1840</v>
      </c>
      <c r="CX1604" s="15">
        <f t="shared" ref="CX1604:CX1614" si="176">SUM(BH1604:BP1604,AV1604:BD1604)</f>
        <v>11</v>
      </c>
      <c r="CY1604" s="241">
        <f t="shared" ref="CY1604:CY1667" si="177">IFERROR(ROUND(CX1604/K1604,0),"")</f>
        <v>11</v>
      </c>
      <c r="CZ1604" s="241" t="str">
        <f>IFERROR(ROUND(CY1604/#REF!,1),"")</f>
        <v/>
      </c>
      <c r="DA1604" s="254">
        <f t="shared" ref="DA1604:DA1614" si="178">IFERROR(CW1604+CY1604,"")</f>
        <v>1851</v>
      </c>
      <c r="DB1604" s="246">
        <f t="shared" ref="DB1604:DB1667" si="179">IFERROR(CY1604/DA1604,"")</f>
        <v>5.9427336574824421E-3</v>
      </c>
      <c r="DC1604" s="195"/>
      <c r="DD1604" s="15" t="str">
        <f>IFERROR(#REF!-AO1604,"")</f>
        <v/>
      </c>
      <c r="DE1604" s="195"/>
      <c r="DF1604" s="266" t="str">
        <f>IFERROR(#REF!-L1604,"")</f>
        <v/>
      </c>
      <c r="DG1604" s="228" t="e">
        <f>IF(#REF!&gt;AP1604,0,1)</f>
        <v>#REF!</v>
      </c>
      <c r="DH1604" s="228">
        <f t="shared" ref="DH1604:DH1614" si="180">IF(AN1604&lt;M1604,0,1)</f>
        <v>1</v>
      </c>
      <c r="DI1604" s="228">
        <f t="shared" ref="DI1604:DI1614" si="181">IF(AN1604&gt;N1604,0,1)</f>
        <v>1</v>
      </c>
    </row>
    <row r="1605" spans="1:113" ht="20.25" customHeight="1" x14ac:dyDescent="0.2">
      <c r="A1605">
        <v>2022</v>
      </c>
      <c r="B1605">
        <v>3</v>
      </c>
      <c r="C1605" s="261">
        <v>44630</v>
      </c>
      <c r="D1605">
        <v>381</v>
      </c>
      <c r="E1605">
        <v>448</v>
      </c>
      <c r="F1605">
        <v>3</v>
      </c>
      <c r="G1605" s="194" t="s">
        <v>376</v>
      </c>
      <c r="H1605" s="241" t="s">
        <v>377</v>
      </c>
      <c r="I1605" s="241" t="s">
        <v>169</v>
      </c>
      <c r="J1605" s="241">
        <v>3</v>
      </c>
      <c r="K1605" s="241">
        <v>1</v>
      </c>
      <c r="L1605" s="262">
        <v>23</v>
      </c>
      <c r="M1605" s="263">
        <v>20</v>
      </c>
      <c r="N1605" s="264">
        <v>25</v>
      </c>
      <c r="O1605" s="190"/>
      <c r="P1605" s="190">
        <v>31</v>
      </c>
      <c r="Q1605" s="190">
        <v>22</v>
      </c>
      <c r="R1605" s="190">
        <v>40</v>
      </c>
      <c r="S1605" s="190">
        <v>38</v>
      </c>
      <c r="T1605" s="190"/>
      <c r="U1605" s="190">
        <v>25</v>
      </c>
      <c r="V1605" s="190">
        <v>18</v>
      </c>
      <c r="W1605" s="190">
        <v>25</v>
      </c>
      <c r="X1605" s="190">
        <v>23</v>
      </c>
      <c r="Y1605" s="172">
        <v>145</v>
      </c>
      <c r="Z1605" s="172">
        <v>143</v>
      </c>
      <c r="AA1605" s="190">
        <v>27</v>
      </c>
      <c r="AB1605" s="190">
        <v>29</v>
      </c>
      <c r="AC1605" s="190">
        <v>28</v>
      </c>
      <c r="AD1605" s="190">
        <v>29</v>
      </c>
      <c r="AE1605" s="190">
        <v>28</v>
      </c>
      <c r="AF1605" s="190">
        <v>24</v>
      </c>
      <c r="AG1605" s="190">
        <v>25</v>
      </c>
      <c r="AH1605" s="190">
        <v>24</v>
      </c>
      <c r="AI1605" s="190">
        <v>25</v>
      </c>
      <c r="AJ1605" s="190">
        <v>23</v>
      </c>
      <c r="AK1605" s="172">
        <v>135</v>
      </c>
      <c r="AL1605" s="172">
        <v>135</v>
      </c>
      <c r="AM1605" s="265">
        <v>30.222222222222221</v>
      </c>
      <c r="AN1605" s="265">
        <v>23.555555555555561</v>
      </c>
      <c r="AO1605" s="183">
        <v>75</v>
      </c>
      <c r="AP1605" s="184">
        <v>144</v>
      </c>
      <c r="AQ1605" s="182">
        <v>77.419354838709666</v>
      </c>
      <c r="AR1605" s="182">
        <v>139.5</v>
      </c>
      <c r="AS1605" s="182"/>
      <c r="AT1605" s="182"/>
      <c r="AU1605" s="182">
        <v>980</v>
      </c>
      <c r="AV1605" s="182">
        <v>2</v>
      </c>
      <c r="AW1605" s="182">
        <v>4</v>
      </c>
      <c r="AX1605" s="182">
        <v>2</v>
      </c>
      <c r="AY1605" s="182"/>
      <c r="AZ1605" s="182"/>
      <c r="BA1605" s="182"/>
      <c r="BB1605" s="182"/>
      <c r="BC1605" s="182"/>
      <c r="BD1605" s="182"/>
      <c r="BE1605" s="182"/>
      <c r="BF1605" s="182"/>
      <c r="BG1605" s="182">
        <v>860</v>
      </c>
      <c r="BH1605" s="182"/>
      <c r="BI1605" s="182">
        <v>2</v>
      </c>
      <c r="BJ1605" s="182">
        <v>5</v>
      </c>
      <c r="BK1605" s="182"/>
      <c r="BL1605" s="182"/>
      <c r="BM1605" s="182"/>
      <c r="BN1605" s="182"/>
      <c r="BO1605" s="182"/>
      <c r="BP1605" s="182"/>
      <c r="BQ1605" s="228" t="s">
        <v>180</v>
      </c>
      <c r="BR1605" s="228" t="s">
        <v>192</v>
      </c>
      <c r="BS1605" s="228" t="s">
        <v>378</v>
      </c>
      <c r="BT1605" s="228"/>
      <c r="BU1605" s="228">
        <v>10</v>
      </c>
      <c r="BV1605" s="228" t="s">
        <v>372</v>
      </c>
      <c r="BW1605" s="228" t="s">
        <v>173</v>
      </c>
      <c r="BX1605" s="186">
        <v>0</v>
      </c>
      <c r="BY1605" s="182">
        <v>8</v>
      </c>
      <c r="BZ1605" s="182">
        <v>8</v>
      </c>
      <c r="CA1605" s="182">
        <v>988</v>
      </c>
      <c r="CB1605" s="182">
        <v>7</v>
      </c>
      <c r="CC1605" s="182">
        <v>7</v>
      </c>
      <c r="CD1605" s="182">
        <v>867</v>
      </c>
      <c r="CE1605" s="228">
        <v>2</v>
      </c>
      <c r="CF1605" s="228">
        <v>6</v>
      </c>
      <c r="CG1605" s="113">
        <v>7</v>
      </c>
      <c r="CH1605" s="113">
        <v>0</v>
      </c>
      <c r="CI1605" s="113">
        <v>0</v>
      </c>
      <c r="CJ1605" s="113">
        <v>0</v>
      </c>
      <c r="CK1605" s="113">
        <v>0</v>
      </c>
      <c r="CL1605" s="113">
        <v>0</v>
      </c>
      <c r="CM1605" s="113">
        <v>0</v>
      </c>
      <c r="CN1605" s="185">
        <v>15</v>
      </c>
      <c r="CO1605" s="181">
        <v>1855</v>
      </c>
      <c r="CP1605" s="187">
        <v>8.0862533692722376E-3</v>
      </c>
      <c r="CQ1605" s="173">
        <v>0.65217391304347827</v>
      </c>
      <c r="CR1605" s="173">
        <v>80.652173913043484</v>
      </c>
      <c r="CS1605" s="173">
        <v>0.63679245283018859</v>
      </c>
      <c r="CT1605" s="173">
        <v>78.75</v>
      </c>
      <c r="CU1605" s="253">
        <v>2791</v>
      </c>
      <c r="CV1605" s="220">
        <v>-1</v>
      </c>
      <c r="CW1605" s="254">
        <f t="shared" si="175"/>
        <v>1840</v>
      </c>
      <c r="CX1605" s="15">
        <f t="shared" si="176"/>
        <v>15</v>
      </c>
      <c r="CY1605" s="241">
        <f t="shared" si="177"/>
        <v>15</v>
      </c>
      <c r="CZ1605" s="241" t="str">
        <f>IFERROR(ROUND(CY1605/#REF!,1),"")</f>
        <v/>
      </c>
      <c r="DA1605" s="254">
        <f t="shared" si="178"/>
        <v>1855</v>
      </c>
      <c r="DB1605" s="246">
        <f t="shared" si="179"/>
        <v>8.0862533692722376E-3</v>
      </c>
      <c r="DC1605" s="195"/>
      <c r="DD1605" s="15" t="str">
        <f>IFERROR(#REF!-AO1605,"")</f>
        <v/>
      </c>
      <c r="DE1605" s="195"/>
      <c r="DF1605" s="266" t="str">
        <f>IFERROR(#REF!-L1605,"")</f>
        <v/>
      </c>
      <c r="DG1605" s="228" t="e">
        <f>IF(#REF!&gt;AP1605,0,1)</f>
        <v>#REF!</v>
      </c>
      <c r="DH1605" s="228">
        <f t="shared" si="180"/>
        <v>1</v>
      </c>
      <c r="DI1605" s="228">
        <f t="shared" si="181"/>
        <v>1</v>
      </c>
    </row>
    <row r="1606" spans="1:113" ht="20.25" customHeight="1" x14ac:dyDescent="0.2">
      <c r="A1606">
        <v>2022</v>
      </c>
      <c r="B1606">
        <v>3</v>
      </c>
      <c r="C1606" s="261">
        <v>44630</v>
      </c>
      <c r="D1606">
        <v>301</v>
      </c>
      <c r="E1606">
        <v>225</v>
      </c>
      <c r="F1606">
        <v>4</v>
      </c>
      <c r="G1606" s="194" t="s">
        <v>337</v>
      </c>
      <c r="H1606" s="241" t="s">
        <v>338</v>
      </c>
      <c r="I1606" s="241" t="s">
        <v>169</v>
      </c>
      <c r="J1606" s="241">
        <v>6</v>
      </c>
      <c r="K1606" s="241">
        <v>1</v>
      </c>
      <c r="L1606" s="262">
        <v>372</v>
      </c>
      <c r="M1606" s="263">
        <v>345</v>
      </c>
      <c r="N1606" s="264">
        <v>398</v>
      </c>
      <c r="O1606" s="190"/>
      <c r="P1606" s="190">
        <v>495</v>
      </c>
      <c r="Q1606" s="190">
        <v>408</v>
      </c>
      <c r="R1606" s="190">
        <v>432</v>
      </c>
      <c r="S1606" s="190">
        <v>421</v>
      </c>
      <c r="T1606" s="190"/>
      <c r="U1606" s="190">
        <v>392</v>
      </c>
      <c r="V1606" s="190">
        <v>364</v>
      </c>
      <c r="W1606" s="190">
        <v>374</v>
      </c>
      <c r="X1606" s="190">
        <v>368</v>
      </c>
      <c r="Y1606" s="172">
        <v>136</v>
      </c>
      <c r="Z1606" s="172">
        <v>138</v>
      </c>
      <c r="AA1606" s="190">
        <v>462</v>
      </c>
      <c r="AB1606" s="190">
        <v>426</v>
      </c>
      <c r="AC1606" s="190">
        <v>449</v>
      </c>
      <c r="AD1606" s="190"/>
      <c r="AE1606" s="190"/>
      <c r="AF1606" s="190">
        <v>400</v>
      </c>
      <c r="AG1606" s="190">
        <v>383</v>
      </c>
      <c r="AH1606" s="190">
        <v>393</v>
      </c>
      <c r="AI1606" s="190"/>
      <c r="AJ1606" s="190"/>
      <c r="AK1606" s="172"/>
      <c r="AL1606" s="172"/>
      <c r="AM1606" s="265">
        <v>441.85714285714278</v>
      </c>
      <c r="AN1606" s="265">
        <v>382</v>
      </c>
      <c r="AO1606" s="183">
        <v>169</v>
      </c>
      <c r="AP1606" s="184">
        <v>128</v>
      </c>
      <c r="AQ1606" s="182">
        <v>157.66423357664229</v>
      </c>
      <c r="AR1606" s="182">
        <v>137</v>
      </c>
      <c r="AS1606" s="182"/>
      <c r="AT1606" s="182"/>
      <c r="AU1606" s="182">
        <v>1296</v>
      </c>
      <c r="AV1606" s="182">
        <v>2</v>
      </c>
      <c r="AW1606" s="182">
        <v>6</v>
      </c>
      <c r="AX1606" s="182">
        <v>4</v>
      </c>
      <c r="AY1606" s="182"/>
      <c r="AZ1606" s="182"/>
      <c r="BA1606" s="182"/>
      <c r="BB1606" s="182"/>
      <c r="BC1606" s="182"/>
      <c r="BD1606" s="182"/>
      <c r="BE1606" s="182"/>
      <c r="BF1606" s="182"/>
      <c r="BG1606" s="182"/>
      <c r="BH1606" s="182">
        <v>2</v>
      </c>
      <c r="BI1606" s="182"/>
      <c r="BJ1606" s="182">
        <v>6</v>
      </c>
      <c r="BK1606" s="182"/>
      <c r="BL1606" s="182"/>
      <c r="BM1606" s="182"/>
      <c r="BN1606" s="182"/>
      <c r="BO1606" s="182"/>
      <c r="BP1606" s="182"/>
      <c r="BQ1606" s="228" t="s">
        <v>176</v>
      </c>
      <c r="BR1606" s="228" t="s">
        <v>176</v>
      </c>
      <c r="BS1606" s="228"/>
      <c r="BT1606" s="228"/>
      <c r="BU1606" s="228">
        <v>10</v>
      </c>
      <c r="BV1606" s="228" t="s">
        <v>339</v>
      </c>
      <c r="BW1606" s="228" t="s">
        <v>173</v>
      </c>
      <c r="BX1606" s="186">
        <v>0</v>
      </c>
      <c r="BY1606" s="182">
        <v>12</v>
      </c>
      <c r="BZ1606" s="182">
        <v>12</v>
      </c>
      <c r="CA1606" s="182">
        <v>1308</v>
      </c>
      <c r="CB1606" s="182">
        <v>8</v>
      </c>
      <c r="CC1606" s="182">
        <v>8</v>
      </c>
      <c r="CD1606" s="182">
        <v>8</v>
      </c>
      <c r="CE1606" s="228">
        <v>4</v>
      </c>
      <c r="CF1606" s="228">
        <v>6</v>
      </c>
      <c r="CG1606" s="113">
        <v>10</v>
      </c>
      <c r="CH1606" s="113">
        <v>0</v>
      </c>
      <c r="CI1606" s="113">
        <v>0</v>
      </c>
      <c r="CJ1606" s="113">
        <v>0</v>
      </c>
      <c r="CK1606" s="113">
        <v>0</v>
      </c>
      <c r="CL1606" s="113">
        <v>0</v>
      </c>
      <c r="CM1606" s="113">
        <v>0</v>
      </c>
      <c r="CN1606" s="185">
        <v>20</v>
      </c>
      <c r="CO1606" s="181">
        <v>1316</v>
      </c>
      <c r="CP1606" s="187">
        <v>1.5197568389057749E-2</v>
      </c>
      <c r="CQ1606" s="173">
        <v>5.3763440860215048E-2</v>
      </c>
      <c r="CR1606" s="173">
        <v>3.5376344086021509</v>
      </c>
      <c r="CS1606" s="173">
        <v>5.2356020942408377E-2</v>
      </c>
      <c r="CT1606" s="173">
        <v>3.4450261780104712</v>
      </c>
      <c r="CU1606" s="253">
        <v>2791</v>
      </c>
      <c r="CV1606" s="220">
        <v>-1</v>
      </c>
      <c r="CW1606" s="254">
        <f t="shared" si="175"/>
        <v>1296</v>
      </c>
      <c r="CX1606" s="15">
        <f t="shared" si="176"/>
        <v>20</v>
      </c>
      <c r="CY1606" s="241">
        <f t="shared" si="177"/>
        <v>20</v>
      </c>
      <c r="CZ1606" s="241" t="str">
        <f>IFERROR(ROUND(CY1606/#REF!,1),"")</f>
        <v/>
      </c>
      <c r="DA1606" s="254">
        <f t="shared" si="178"/>
        <v>1316</v>
      </c>
      <c r="DB1606" s="246">
        <f t="shared" si="179"/>
        <v>1.5197568389057751E-2</v>
      </c>
      <c r="DC1606" s="195"/>
      <c r="DD1606" s="15" t="str">
        <f>IFERROR(#REF!-AO1606,"")</f>
        <v/>
      </c>
      <c r="DE1606" s="195"/>
      <c r="DF1606" s="266" t="str">
        <f>IFERROR(#REF!-L1606,"")</f>
        <v/>
      </c>
      <c r="DG1606" s="228" t="e">
        <f>IF(#REF!&gt;AP1606,0,1)</f>
        <v>#REF!</v>
      </c>
      <c r="DH1606" s="228">
        <f t="shared" si="180"/>
        <v>1</v>
      </c>
      <c r="DI1606" s="228">
        <f t="shared" si="181"/>
        <v>1</v>
      </c>
    </row>
    <row r="1607" spans="1:113" ht="20.25" customHeight="1" x14ac:dyDescent="0.2">
      <c r="A1607">
        <v>2022</v>
      </c>
      <c r="B1607">
        <v>3</v>
      </c>
      <c r="C1607" s="261">
        <v>44630</v>
      </c>
      <c r="D1607">
        <v>135</v>
      </c>
      <c r="E1607">
        <v>271</v>
      </c>
      <c r="F1607">
        <v>5</v>
      </c>
      <c r="G1607" s="194" t="s">
        <v>386</v>
      </c>
      <c r="H1607" s="241" t="s">
        <v>387</v>
      </c>
      <c r="I1607" s="241" t="s">
        <v>169</v>
      </c>
      <c r="J1607" s="241">
        <v>4</v>
      </c>
      <c r="K1607" s="241">
        <v>2</v>
      </c>
      <c r="L1607" s="262">
        <v>161</v>
      </c>
      <c r="M1607" s="263">
        <v>149</v>
      </c>
      <c r="N1607" s="264">
        <v>172</v>
      </c>
      <c r="O1607" s="190"/>
      <c r="P1607" s="190"/>
      <c r="Q1607" s="190"/>
      <c r="R1607" s="190"/>
      <c r="S1607" s="190">
        <v>218</v>
      </c>
      <c r="T1607" s="190"/>
      <c r="U1607" s="190"/>
      <c r="V1607" s="190"/>
      <c r="W1607" s="190"/>
      <c r="X1607" s="190">
        <v>175</v>
      </c>
      <c r="Y1607" s="172"/>
      <c r="Z1607" s="172">
        <v>108</v>
      </c>
      <c r="AA1607" s="190">
        <v>184</v>
      </c>
      <c r="AB1607" s="190">
        <v>194</v>
      </c>
      <c r="AC1607" s="190">
        <v>199</v>
      </c>
      <c r="AD1607" s="190">
        <v>183</v>
      </c>
      <c r="AE1607" s="190">
        <v>196</v>
      </c>
      <c r="AF1607" s="190">
        <v>152</v>
      </c>
      <c r="AG1607" s="190">
        <v>159</v>
      </c>
      <c r="AH1607" s="190">
        <v>162</v>
      </c>
      <c r="AI1607" s="190">
        <v>150</v>
      </c>
      <c r="AJ1607" s="190">
        <v>176</v>
      </c>
      <c r="AK1607" s="172"/>
      <c r="AL1607" s="172"/>
      <c r="AM1607" s="190">
        <v>195.66666666666671</v>
      </c>
      <c r="AN1607" s="190">
        <v>162.33333333333329</v>
      </c>
      <c r="AO1607" s="183">
        <v>151</v>
      </c>
      <c r="AP1607" s="184">
        <v>95</v>
      </c>
      <c r="AQ1607" s="182">
        <v>133.33333333333329</v>
      </c>
      <c r="AR1607" s="182">
        <v>108</v>
      </c>
      <c r="AS1607" s="182"/>
      <c r="AT1607" s="182"/>
      <c r="AU1607" s="182">
        <v>350</v>
      </c>
      <c r="AV1607" s="182">
        <v>3</v>
      </c>
      <c r="AW1607" s="182">
        <v>6</v>
      </c>
      <c r="AX1607" s="182">
        <v>4</v>
      </c>
      <c r="AY1607" s="182"/>
      <c r="AZ1607" s="182"/>
      <c r="BA1607" s="182"/>
      <c r="BB1607" s="182"/>
      <c r="BC1607" s="182"/>
      <c r="BD1607" s="182"/>
      <c r="BE1607" s="182"/>
      <c r="BF1607" s="182"/>
      <c r="BG1607" s="182">
        <v>1630</v>
      </c>
      <c r="BH1607" s="182">
        <v>2</v>
      </c>
      <c r="BI1607" s="182">
        <v>3</v>
      </c>
      <c r="BJ1607" s="182">
        <v>4</v>
      </c>
      <c r="BK1607" s="182"/>
      <c r="BL1607" s="182"/>
      <c r="BM1607" s="182"/>
      <c r="BN1607" s="182"/>
      <c r="BO1607" s="182"/>
      <c r="BP1607" s="182"/>
      <c r="BQ1607" s="228" t="s">
        <v>176</v>
      </c>
      <c r="BR1607" s="228"/>
      <c r="BS1607" s="228"/>
      <c r="BT1607" s="228"/>
      <c r="BU1607" s="228">
        <v>10</v>
      </c>
      <c r="BV1607" s="228" t="s">
        <v>386</v>
      </c>
      <c r="BW1607" s="228" t="s">
        <v>173</v>
      </c>
      <c r="BX1607" s="186">
        <v>0</v>
      </c>
      <c r="BY1607" s="182">
        <v>13</v>
      </c>
      <c r="BZ1607" s="182">
        <v>6.5</v>
      </c>
      <c r="CA1607" s="182">
        <v>356</v>
      </c>
      <c r="CB1607" s="182">
        <v>9</v>
      </c>
      <c r="CC1607" s="182">
        <v>4.5</v>
      </c>
      <c r="CD1607" s="182">
        <v>1634</v>
      </c>
      <c r="CE1607" s="228">
        <v>2</v>
      </c>
      <c r="CF1607" s="228">
        <v>4</v>
      </c>
      <c r="CG1607" s="113">
        <v>4</v>
      </c>
      <c r="CH1607" s="113">
        <v>0</v>
      </c>
      <c r="CI1607" s="113">
        <v>0</v>
      </c>
      <c r="CJ1607" s="113">
        <v>0</v>
      </c>
      <c r="CK1607" s="113">
        <v>0</v>
      </c>
      <c r="CL1607" s="113">
        <v>0</v>
      </c>
      <c r="CM1607" s="113">
        <v>0</v>
      </c>
      <c r="CN1607" s="185">
        <v>11</v>
      </c>
      <c r="CO1607" s="181">
        <v>1990</v>
      </c>
      <c r="CP1607" s="187">
        <v>5.5276381909547742E-3</v>
      </c>
      <c r="CQ1607" s="173">
        <v>6.8322981366459631E-2</v>
      </c>
      <c r="CR1607" s="173">
        <v>12.36024844720497</v>
      </c>
      <c r="CS1607" s="173">
        <v>6.7761806981519498E-2</v>
      </c>
      <c r="CT1607" s="173">
        <v>12.25872689938398</v>
      </c>
      <c r="CU1607" s="253">
        <v>2791</v>
      </c>
      <c r="CV1607" s="220">
        <v>-1</v>
      </c>
      <c r="CW1607" s="254">
        <f t="shared" si="175"/>
        <v>1980</v>
      </c>
      <c r="CX1607" s="15">
        <f t="shared" si="176"/>
        <v>22</v>
      </c>
      <c r="CY1607" s="241">
        <f t="shared" si="177"/>
        <v>11</v>
      </c>
      <c r="CZ1607" s="241" t="str">
        <f>IFERROR(ROUND(CY1607/#REF!,1),"")</f>
        <v/>
      </c>
      <c r="DA1607" s="254">
        <f t="shared" si="178"/>
        <v>1991</v>
      </c>
      <c r="DB1607" s="246">
        <f t="shared" si="179"/>
        <v>5.5248618784530384E-3</v>
      </c>
      <c r="DC1607" s="195"/>
      <c r="DD1607" s="15" t="str">
        <f>IFERROR(#REF!-AO1607,"")</f>
        <v/>
      </c>
      <c r="DE1607" s="195"/>
      <c r="DF1607" s="266" t="str">
        <f>IFERROR(#REF!-L1607,"")</f>
        <v/>
      </c>
      <c r="DG1607" s="228" t="e">
        <f>IF(#REF!&gt;AP1607,0,1)</f>
        <v>#REF!</v>
      </c>
      <c r="DH1607" s="228">
        <f t="shared" si="180"/>
        <v>1</v>
      </c>
      <c r="DI1607" s="228">
        <f t="shared" si="181"/>
        <v>1</v>
      </c>
    </row>
    <row r="1608" spans="1:113" ht="20.25" customHeight="1" x14ac:dyDescent="0.2">
      <c r="A1608">
        <v>2022</v>
      </c>
      <c r="B1608">
        <v>3</v>
      </c>
      <c r="C1608" s="261">
        <v>44630</v>
      </c>
      <c r="D1608">
        <v>376</v>
      </c>
      <c r="E1608">
        <v>438</v>
      </c>
      <c r="F1608">
        <v>5</v>
      </c>
      <c r="G1608" s="194" t="s">
        <v>216</v>
      </c>
      <c r="H1608" s="241" t="s">
        <v>217</v>
      </c>
      <c r="I1608" s="241" t="s">
        <v>169</v>
      </c>
      <c r="J1608" s="241">
        <v>3</v>
      </c>
      <c r="K1608" s="241">
        <v>2</v>
      </c>
      <c r="L1608" s="262">
        <v>335</v>
      </c>
      <c r="M1608" s="263">
        <v>315</v>
      </c>
      <c r="N1608" s="264">
        <v>358</v>
      </c>
      <c r="O1608" s="190"/>
      <c r="P1608" s="190">
        <v>448</v>
      </c>
      <c r="Q1608" s="190">
        <v>424</v>
      </c>
      <c r="R1608" s="190">
        <v>433</v>
      </c>
      <c r="S1608" s="190">
        <v>437</v>
      </c>
      <c r="T1608" s="190"/>
      <c r="U1608" s="190">
        <v>344</v>
      </c>
      <c r="V1608" s="190">
        <v>342</v>
      </c>
      <c r="W1608" s="190">
        <v>344</v>
      </c>
      <c r="X1608" s="190">
        <v>342</v>
      </c>
      <c r="Y1608" s="172">
        <v>150</v>
      </c>
      <c r="Z1608" s="172">
        <v>150</v>
      </c>
      <c r="AA1608" s="190">
        <v>469</v>
      </c>
      <c r="AB1608" s="190">
        <v>465</v>
      </c>
      <c r="AC1608" s="190">
        <v>498</v>
      </c>
      <c r="AD1608" s="190">
        <v>486</v>
      </c>
      <c r="AE1608" s="190">
        <v>469</v>
      </c>
      <c r="AF1608" s="190">
        <v>366</v>
      </c>
      <c r="AG1608" s="190">
        <v>369</v>
      </c>
      <c r="AH1608" s="190">
        <v>355</v>
      </c>
      <c r="AI1608" s="190">
        <v>357</v>
      </c>
      <c r="AJ1608" s="190">
        <v>360</v>
      </c>
      <c r="AK1608" s="172">
        <v>150</v>
      </c>
      <c r="AL1608" s="172">
        <v>130</v>
      </c>
      <c r="AM1608" s="190">
        <v>458.77777777777783</v>
      </c>
      <c r="AN1608" s="190">
        <v>353.22222222222217</v>
      </c>
      <c r="AO1608" s="183">
        <v>75</v>
      </c>
      <c r="AP1608" s="184">
        <v>144</v>
      </c>
      <c r="AQ1608" s="182">
        <v>74.482758620689651</v>
      </c>
      <c r="AR1608" s="182">
        <v>145</v>
      </c>
      <c r="AS1608" s="182"/>
      <c r="AT1608" s="182"/>
      <c r="AU1608" s="182">
        <v>684</v>
      </c>
      <c r="AV1608" s="182">
        <v>6</v>
      </c>
      <c r="AW1608" s="182">
        <v>8</v>
      </c>
      <c r="AX1608" s="182">
        <v>6</v>
      </c>
      <c r="AY1608" s="182"/>
      <c r="AZ1608" s="182"/>
      <c r="BA1608" s="182"/>
      <c r="BB1608" s="182"/>
      <c r="BC1608" s="182"/>
      <c r="BD1608" s="182"/>
      <c r="BE1608" s="182"/>
      <c r="BF1608" s="182"/>
      <c r="BG1608" s="182">
        <v>1188</v>
      </c>
      <c r="BH1608" s="182">
        <v>1</v>
      </c>
      <c r="BI1608" s="182">
        <v>2</v>
      </c>
      <c r="BJ1608" s="182">
        <v>5</v>
      </c>
      <c r="BK1608" s="182"/>
      <c r="BL1608" s="182">
        <v>3</v>
      </c>
      <c r="BM1608" s="182"/>
      <c r="BN1608" s="182"/>
      <c r="BO1608" s="182"/>
      <c r="BP1608" s="182"/>
      <c r="BQ1608" s="228" t="s">
        <v>185</v>
      </c>
      <c r="BR1608" s="228" t="s">
        <v>186</v>
      </c>
      <c r="BS1608" s="228" t="s">
        <v>218</v>
      </c>
      <c r="BT1608" s="228" t="s">
        <v>188</v>
      </c>
      <c r="BU1608" s="228">
        <v>10</v>
      </c>
      <c r="BV1608" s="228" t="s">
        <v>219</v>
      </c>
      <c r="BW1608" s="228" t="s">
        <v>173</v>
      </c>
      <c r="BX1608" s="186">
        <v>0</v>
      </c>
      <c r="BY1608" s="182">
        <v>20</v>
      </c>
      <c r="BZ1608" s="182">
        <v>10</v>
      </c>
      <c r="CA1608" s="182">
        <v>694</v>
      </c>
      <c r="CB1608" s="182">
        <v>11</v>
      </c>
      <c r="CC1608" s="182">
        <v>5.5</v>
      </c>
      <c r="CD1608" s="182">
        <v>1193</v>
      </c>
      <c r="CE1608" s="228">
        <v>3</v>
      </c>
      <c r="CF1608" s="228">
        <v>5</v>
      </c>
      <c r="CG1608" s="113">
        <v>5</v>
      </c>
      <c r="CH1608" s="113">
        <v>0</v>
      </c>
      <c r="CI1608" s="113">
        <v>1</v>
      </c>
      <c r="CJ1608" s="113">
        <v>0</v>
      </c>
      <c r="CK1608" s="113">
        <v>0</v>
      </c>
      <c r="CL1608" s="113">
        <v>0</v>
      </c>
      <c r="CM1608" s="113">
        <v>0</v>
      </c>
      <c r="CN1608" s="185">
        <v>15.5</v>
      </c>
      <c r="CO1608" s="181">
        <v>1887</v>
      </c>
      <c r="CP1608" s="187">
        <v>8.214096449390567E-3</v>
      </c>
      <c r="CQ1608" s="173">
        <v>4.6268656716417909E-2</v>
      </c>
      <c r="CR1608" s="173">
        <v>5.6328358208955223</v>
      </c>
      <c r="CS1608" s="173">
        <v>4.388172381251966E-2</v>
      </c>
      <c r="CT1608" s="173">
        <v>5.3422459893048124</v>
      </c>
      <c r="CU1608" s="253">
        <v>2791</v>
      </c>
      <c r="CV1608" s="220">
        <v>-1</v>
      </c>
      <c r="CW1608" s="254">
        <f t="shared" si="175"/>
        <v>1872</v>
      </c>
      <c r="CX1608" s="15">
        <f t="shared" si="176"/>
        <v>31</v>
      </c>
      <c r="CY1608" s="241">
        <f t="shared" si="177"/>
        <v>16</v>
      </c>
      <c r="CZ1608" s="241" t="str">
        <f>IFERROR(ROUND(CY1608/#REF!,1),"")</f>
        <v/>
      </c>
      <c r="DA1608" s="254">
        <f t="shared" si="178"/>
        <v>1888</v>
      </c>
      <c r="DB1608" s="246">
        <f t="shared" si="179"/>
        <v>8.4745762711864406E-3</v>
      </c>
      <c r="DC1608" s="195"/>
      <c r="DD1608" s="15" t="str">
        <f>IFERROR(#REF!-AO1608,"")</f>
        <v/>
      </c>
      <c r="DE1608" s="195"/>
      <c r="DF1608" s="266" t="str">
        <f>IFERROR(#REF!-L1608,"")</f>
        <v/>
      </c>
      <c r="DG1608" s="228" t="e">
        <f>IF(#REF!&gt;AP1608,0,1)</f>
        <v>#REF!</v>
      </c>
      <c r="DH1608" s="228">
        <f t="shared" si="180"/>
        <v>1</v>
      </c>
      <c r="DI1608" s="228">
        <f t="shared" si="181"/>
        <v>1</v>
      </c>
    </row>
    <row r="1609" spans="1:113" ht="20.25" customHeight="1" x14ac:dyDescent="0.2">
      <c r="A1609">
        <v>2022</v>
      </c>
      <c r="B1609">
        <v>3</v>
      </c>
      <c r="C1609" s="261">
        <v>44630</v>
      </c>
      <c r="D1609">
        <v>380</v>
      </c>
      <c r="E1609">
        <v>444</v>
      </c>
      <c r="F1609">
        <v>5</v>
      </c>
      <c r="G1609" s="194" t="s">
        <v>526</v>
      </c>
      <c r="H1609" s="241" t="s">
        <v>527</v>
      </c>
      <c r="I1609" s="241" t="s">
        <v>169</v>
      </c>
      <c r="J1609" s="241">
        <v>4</v>
      </c>
      <c r="K1609" s="241">
        <v>2</v>
      </c>
      <c r="L1609" s="262">
        <v>166</v>
      </c>
      <c r="M1609" s="263">
        <v>159</v>
      </c>
      <c r="N1609" s="264">
        <v>175</v>
      </c>
      <c r="O1609" s="190"/>
      <c r="P1609" s="190"/>
      <c r="Q1609" s="190"/>
      <c r="R1609" s="190"/>
      <c r="S1609" s="190"/>
      <c r="T1609" s="190"/>
      <c r="U1609" s="190"/>
      <c r="V1609" s="190"/>
      <c r="W1609" s="190"/>
      <c r="X1609" s="190"/>
      <c r="Y1609" s="172">
        <v>166</v>
      </c>
      <c r="Z1609" s="172"/>
      <c r="AA1609" s="190"/>
      <c r="AB1609" s="190"/>
      <c r="AC1609" s="190"/>
      <c r="AD1609" s="190"/>
      <c r="AE1609" s="190"/>
      <c r="AF1609" s="190"/>
      <c r="AG1609" s="190"/>
      <c r="AH1609" s="190"/>
      <c r="AI1609" s="190"/>
      <c r="AJ1609" s="190"/>
      <c r="AK1609" s="172"/>
      <c r="AL1609" s="172"/>
      <c r="AM1609" s="190"/>
      <c r="AN1609" s="190"/>
      <c r="AO1609" s="183">
        <v>90</v>
      </c>
      <c r="AP1609" s="184">
        <v>160</v>
      </c>
      <c r="AQ1609" s="182">
        <v>86.746987951807228</v>
      </c>
      <c r="AR1609" s="182">
        <v>166</v>
      </c>
      <c r="AS1609" s="182"/>
      <c r="AT1609" s="182"/>
      <c r="AU1609" s="182"/>
      <c r="AV1609" s="182"/>
      <c r="AW1609" s="182"/>
      <c r="AX1609" s="182"/>
      <c r="AY1609" s="182"/>
      <c r="AZ1609" s="182"/>
      <c r="BA1609" s="182"/>
      <c r="BB1609" s="182"/>
      <c r="BC1609" s="182"/>
      <c r="BD1609" s="182"/>
      <c r="BE1609" s="182"/>
      <c r="BF1609" s="182"/>
      <c r="BG1609" s="182"/>
      <c r="BH1609" s="182"/>
      <c r="BI1609" s="182"/>
      <c r="BJ1609" s="182"/>
      <c r="BK1609" s="182"/>
      <c r="BL1609" s="182"/>
      <c r="BM1609" s="182"/>
      <c r="BN1609" s="182"/>
      <c r="BO1609" s="182"/>
      <c r="BP1609" s="182"/>
      <c r="BQ1609" s="228" t="s">
        <v>434</v>
      </c>
      <c r="BR1609" s="228" t="s">
        <v>435</v>
      </c>
      <c r="BS1609" s="228"/>
      <c r="BT1609" s="228"/>
      <c r="BU1609" s="228">
        <v>10</v>
      </c>
      <c r="BV1609" s="228" t="s">
        <v>525</v>
      </c>
      <c r="BW1609" s="228" t="s">
        <v>173</v>
      </c>
      <c r="BX1609" s="186">
        <v>0</v>
      </c>
      <c r="BY1609" s="182">
        <v>0</v>
      </c>
      <c r="BZ1609" s="182">
        <v>0</v>
      </c>
      <c r="CA1609" s="182">
        <v>0</v>
      </c>
      <c r="CB1609" s="182">
        <v>0</v>
      </c>
      <c r="CC1609" s="182">
        <v>0</v>
      </c>
      <c r="CD1609" s="182">
        <v>0</v>
      </c>
      <c r="CE1609" s="228">
        <v>0</v>
      </c>
      <c r="CF1609" s="228">
        <v>0</v>
      </c>
      <c r="CG1609" s="113">
        <v>0</v>
      </c>
      <c r="CH1609" s="113">
        <v>0</v>
      </c>
      <c r="CI1609" s="113">
        <v>0</v>
      </c>
      <c r="CJ1609" s="113">
        <v>0</v>
      </c>
      <c r="CK1609" s="113">
        <v>0</v>
      </c>
      <c r="CL1609" s="113">
        <v>0</v>
      </c>
      <c r="CM1609" s="113">
        <v>0</v>
      </c>
      <c r="CN1609" s="185">
        <v>0</v>
      </c>
      <c r="CO1609" s="181">
        <v>0</v>
      </c>
      <c r="CP1609" s="187"/>
      <c r="CQ1609" s="173">
        <v>0</v>
      </c>
      <c r="CR1609" s="173">
        <v>0</v>
      </c>
      <c r="CS1609" s="173"/>
      <c r="CT1609" s="173"/>
      <c r="CU1609" s="253">
        <v>2791</v>
      </c>
      <c r="CV1609" s="220"/>
      <c r="CW1609" s="254">
        <f t="shared" si="175"/>
        <v>0</v>
      </c>
      <c r="CX1609" s="15">
        <f t="shared" si="176"/>
        <v>0</v>
      </c>
      <c r="CY1609" s="241">
        <f t="shared" si="177"/>
        <v>0</v>
      </c>
      <c r="CZ1609" s="241" t="str">
        <f>IFERROR(ROUND(CY1609/#REF!,1),"")</f>
        <v/>
      </c>
      <c r="DA1609" s="254">
        <f t="shared" si="178"/>
        <v>0</v>
      </c>
      <c r="DB1609" s="246" t="str">
        <f t="shared" si="179"/>
        <v/>
      </c>
      <c r="DC1609" s="195"/>
      <c r="DD1609" s="15" t="str">
        <f>IFERROR(#REF!-AO1609,"")</f>
        <v/>
      </c>
      <c r="DE1609" s="195"/>
      <c r="DF1609" s="266" t="str">
        <f>IFERROR(#REF!-L1609,"")</f>
        <v/>
      </c>
      <c r="DG1609" s="228" t="e">
        <f>IF(#REF!&gt;AP1609,0,1)</f>
        <v>#REF!</v>
      </c>
      <c r="DH1609" s="228">
        <f t="shared" si="180"/>
        <v>0</v>
      </c>
      <c r="DI1609" s="228">
        <f t="shared" si="181"/>
        <v>1</v>
      </c>
    </row>
    <row r="1610" spans="1:113" ht="20.25" customHeight="1" x14ac:dyDescent="0.2">
      <c r="A1610">
        <v>2022</v>
      </c>
      <c r="B1610">
        <v>3</v>
      </c>
      <c r="C1610" s="261">
        <v>44630</v>
      </c>
      <c r="D1610">
        <v>418</v>
      </c>
      <c r="E1610">
        <v>662</v>
      </c>
      <c r="F1610">
        <v>5</v>
      </c>
      <c r="G1610" s="194" t="s">
        <v>528</v>
      </c>
      <c r="H1610" s="241" t="s">
        <v>529</v>
      </c>
      <c r="I1610" s="241" t="s">
        <v>433</v>
      </c>
      <c r="J1610" s="241">
        <v>1</v>
      </c>
      <c r="K1610" s="241">
        <v>4</v>
      </c>
      <c r="L1610" s="262">
        <v>386</v>
      </c>
      <c r="M1610" s="263">
        <v>355</v>
      </c>
      <c r="N1610" s="264">
        <v>416</v>
      </c>
      <c r="O1610" s="190"/>
      <c r="P1610" s="190"/>
      <c r="Q1610" s="190"/>
      <c r="R1610" s="190"/>
      <c r="S1610" s="190"/>
      <c r="T1610" s="190"/>
      <c r="U1610" s="190"/>
      <c r="V1610" s="190"/>
      <c r="W1610" s="190"/>
      <c r="X1610" s="190"/>
      <c r="Y1610" s="172"/>
      <c r="Z1610" s="172"/>
      <c r="AA1610" s="190"/>
      <c r="AB1610" s="190"/>
      <c r="AC1610" s="190"/>
      <c r="AD1610" s="190"/>
      <c r="AE1610" s="190"/>
      <c r="AF1610" s="190"/>
      <c r="AG1610" s="190"/>
      <c r="AH1610" s="190"/>
      <c r="AI1610" s="190"/>
      <c r="AJ1610" s="190"/>
      <c r="AK1610" s="172"/>
      <c r="AL1610" s="172"/>
      <c r="AM1610" s="190"/>
      <c r="AN1610" s="190"/>
      <c r="AO1610" s="183">
        <v>21</v>
      </c>
      <c r="AP1610" s="184">
        <v>171</v>
      </c>
      <c r="AQ1610" s="182"/>
      <c r="AR1610" s="182"/>
      <c r="AS1610" s="182"/>
      <c r="AT1610" s="182"/>
      <c r="AU1610" s="182"/>
      <c r="AV1610" s="182">
        <v>4</v>
      </c>
      <c r="AW1610" s="182">
        <v>2</v>
      </c>
      <c r="AX1610" s="182">
        <v>8</v>
      </c>
      <c r="AY1610" s="182"/>
      <c r="AZ1610" s="182"/>
      <c r="BA1610" s="182"/>
      <c r="BB1610" s="182"/>
      <c r="BC1610" s="182"/>
      <c r="BD1610" s="182"/>
      <c r="BE1610" s="182"/>
      <c r="BF1610" s="182"/>
      <c r="BG1610" s="182">
        <v>432</v>
      </c>
      <c r="BH1610" s="182"/>
      <c r="BI1610" s="182"/>
      <c r="BJ1610" s="182"/>
      <c r="BK1610" s="182"/>
      <c r="BL1610" s="182"/>
      <c r="BM1610" s="182"/>
      <c r="BN1610" s="182"/>
      <c r="BO1610" s="182"/>
      <c r="BP1610" s="182"/>
      <c r="BQ1610" s="228" t="s">
        <v>434</v>
      </c>
      <c r="BR1610" s="228" t="s">
        <v>435</v>
      </c>
      <c r="BS1610" s="228"/>
      <c r="BT1610" s="228"/>
      <c r="BU1610" s="228">
        <v>10</v>
      </c>
      <c r="BV1610" s="228" t="s">
        <v>436</v>
      </c>
      <c r="BW1610" s="228" t="s">
        <v>173</v>
      </c>
      <c r="BX1610" s="186">
        <v>0</v>
      </c>
      <c r="BY1610" s="182">
        <v>14</v>
      </c>
      <c r="BZ1610" s="182">
        <v>3.5</v>
      </c>
      <c r="CA1610" s="182">
        <v>3</v>
      </c>
      <c r="CB1610" s="182">
        <v>0</v>
      </c>
      <c r="CC1610" s="182">
        <v>0</v>
      </c>
      <c r="CD1610" s="182">
        <v>432</v>
      </c>
      <c r="CE1610" s="228">
        <v>1</v>
      </c>
      <c r="CF1610" s="228">
        <v>0</v>
      </c>
      <c r="CG1610" s="113">
        <v>2</v>
      </c>
      <c r="CH1610" s="113">
        <v>0</v>
      </c>
      <c r="CI1610" s="113">
        <v>0</v>
      </c>
      <c r="CJ1610" s="113">
        <v>0</v>
      </c>
      <c r="CK1610" s="113">
        <v>0</v>
      </c>
      <c r="CL1610" s="113">
        <v>0</v>
      </c>
      <c r="CM1610" s="113">
        <v>0</v>
      </c>
      <c r="CN1610" s="185">
        <v>3.5</v>
      </c>
      <c r="CO1610" s="181">
        <v>435</v>
      </c>
      <c r="CP1610" s="187">
        <v>8.0459770114942528E-3</v>
      </c>
      <c r="CQ1610" s="173">
        <v>9.0673575129533671E-3</v>
      </c>
      <c r="CR1610" s="173">
        <v>1.1269430051813469</v>
      </c>
      <c r="CS1610" s="173"/>
      <c r="CT1610" s="173"/>
      <c r="CU1610" s="253">
        <v>2791</v>
      </c>
      <c r="CV1610" s="220"/>
      <c r="CW1610" s="254">
        <f t="shared" si="175"/>
        <v>432</v>
      </c>
      <c r="CX1610" s="15">
        <f t="shared" si="176"/>
        <v>14</v>
      </c>
      <c r="CY1610" s="241">
        <f t="shared" si="177"/>
        <v>4</v>
      </c>
      <c r="CZ1610" s="241" t="str">
        <f>IFERROR(ROUND(CY1610/#REF!,1),"")</f>
        <v/>
      </c>
      <c r="DA1610" s="254">
        <f t="shared" si="178"/>
        <v>436</v>
      </c>
      <c r="DB1610" s="246">
        <f t="shared" si="179"/>
        <v>9.1743119266055051E-3</v>
      </c>
      <c r="DC1610" s="195"/>
      <c r="DD1610" s="15" t="str">
        <f>IFERROR(#REF!-AO1610,"")</f>
        <v/>
      </c>
      <c r="DE1610" s="195"/>
      <c r="DF1610" s="266" t="str">
        <f>IFERROR(#REF!-L1610,"")</f>
        <v/>
      </c>
      <c r="DG1610" s="228" t="e">
        <f>IF(#REF!&gt;AP1610,0,1)</f>
        <v>#REF!</v>
      </c>
      <c r="DH1610" s="228">
        <f t="shared" si="180"/>
        <v>0</v>
      </c>
      <c r="DI1610" s="228">
        <f t="shared" si="181"/>
        <v>1</v>
      </c>
    </row>
    <row r="1611" spans="1:113" ht="20.25" customHeight="1" x14ac:dyDescent="0.2">
      <c r="A1611">
        <v>2022</v>
      </c>
      <c r="B1611">
        <v>3</v>
      </c>
      <c r="C1611" s="261">
        <v>44630</v>
      </c>
      <c r="D1611">
        <v>380</v>
      </c>
      <c r="E1611">
        <v>443</v>
      </c>
      <c r="F1611">
        <v>6</v>
      </c>
      <c r="G1611" s="194" t="s">
        <v>523</v>
      </c>
      <c r="H1611" s="241" t="s">
        <v>524</v>
      </c>
      <c r="I1611" s="241" t="s">
        <v>169</v>
      </c>
      <c r="J1611" s="241">
        <v>4</v>
      </c>
      <c r="K1611" s="241">
        <v>2</v>
      </c>
      <c r="L1611" s="262">
        <v>184</v>
      </c>
      <c r="M1611" s="263">
        <v>177</v>
      </c>
      <c r="N1611" s="264">
        <v>195</v>
      </c>
      <c r="O1611" s="190"/>
      <c r="P1611" s="190">
        <v>306</v>
      </c>
      <c r="Q1611" s="190">
        <v>273</v>
      </c>
      <c r="R1611" s="190"/>
      <c r="S1611" s="190"/>
      <c r="T1611" s="190"/>
      <c r="U1611" s="190">
        <v>199</v>
      </c>
      <c r="V1611" s="190">
        <v>190</v>
      </c>
      <c r="W1611" s="190"/>
      <c r="X1611" s="190"/>
      <c r="Y1611" s="172"/>
      <c r="Z1611" s="172"/>
      <c r="AA1611" s="190"/>
      <c r="AB1611" s="190"/>
      <c r="AC1611" s="190"/>
      <c r="AD1611" s="190"/>
      <c r="AE1611" s="190"/>
      <c r="AF1611" s="190"/>
      <c r="AG1611" s="190"/>
      <c r="AH1611" s="190"/>
      <c r="AI1611" s="190"/>
      <c r="AJ1611" s="190"/>
      <c r="AK1611" s="172"/>
      <c r="AL1611" s="172"/>
      <c r="AM1611" s="190">
        <v>289.5</v>
      </c>
      <c r="AN1611" s="190">
        <v>194.5</v>
      </c>
      <c r="AO1611" s="183">
        <v>90</v>
      </c>
      <c r="AP1611" s="184">
        <v>160</v>
      </c>
      <c r="AQ1611" s="182"/>
      <c r="AR1611" s="182"/>
      <c r="AS1611" s="182"/>
      <c r="AT1611" s="182"/>
      <c r="AU1611" s="182">
        <v>588</v>
      </c>
      <c r="AV1611" s="182">
        <v>4</v>
      </c>
      <c r="AW1611" s="182">
        <v>6</v>
      </c>
      <c r="AX1611" s="182">
        <v>6</v>
      </c>
      <c r="AY1611" s="182"/>
      <c r="AZ1611" s="182"/>
      <c r="BA1611" s="182"/>
      <c r="BB1611" s="182"/>
      <c r="BC1611" s="182"/>
      <c r="BD1611" s="182"/>
      <c r="BE1611" s="182"/>
      <c r="BF1611" s="182"/>
      <c r="BG1611" s="182">
        <v>648</v>
      </c>
      <c r="BH1611" s="182"/>
      <c r="BI1611" s="182"/>
      <c r="BJ1611" s="182"/>
      <c r="BK1611" s="182"/>
      <c r="BL1611" s="182"/>
      <c r="BM1611" s="182"/>
      <c r="BN1611" s="182"/>
      <c r="BO1611" s="182"/>
      <c r="BP1611" s="182"/>
      <c r="BQ1611" s="228" t="s">
        <v>434</v>
      </c>
      <c r="BR1611" s="228" t="s">
        <v>435</v>
      </c>
      <c r="BS1611" s="228"/>
      <c r="BT1611" s="228"/>
      <c r="BU1611" s="228">
        <v>10</v>
      </c>
      <c r="BV1611" s="228" t="s">
        <v>525</v>
      </c>
      <c r="BW1611" s="228" t="s">
        <v>173</v>
      </c>
      <c r="BX1611" s="186">
        <v>0</v>
      </c>
      <c r="BY1611" s="182">
        <v>16</v>
      </c>
      <c r="BZ1611" s="182">
        <v>8</v>
      </c>
      <c r="CA1611" s="182">
        <v>596</v>
      </c>
      <c r="CB1611" s="182">
        <v>0</v>
      </c>
      <c r="CC1611" s="182">
        <v>0</v>
      </c>
      <c r="CD1611" s="182">
        <v>648</v>
      </c>
      <c r="CE1611" s="228">
        <v>2</v>
      </c>
      <c r="CF1611" s="228">
        <v>3</v>
      </c>
      <c r="CG1611" s="113">
        <v>3</v>
      </c>
      <c r="CH1611" s="113">
        <v>0</v>
      </c>
      <c r="CI1611" s="113">
        <v>0</v>
      </c>
      <c r="CJ1611" s="113">
        <v>0</v>
      </c>
      <c r="CK1611" s="113">
        <v>0</v>
      </c>
      <c r="CL1611" s="113">
        <v>0</v>
      </c>
      <c r="CM1611" s="113">
        <v>0</v>
      </c>
      <c r="CN1611" s="185">
        <v>8</v>
      </c>
      <c r="CO1611" s="181">
        <v>1244</v>
      </c>
      <c r="CP1611" s="187">
        <v>6.4308681672025723E-3</v>
      </c>
      <c r="CQ1611" s="173">
        <v>4.3478260869565223E-2</v>
      </c>
      <c r="CR1611" s="173">
        <v>6.7608695652173916</v>
      </c>
      <c r="CS1611" s="173">
        <v>4.1131105398457581E-2</v>
      </c>
      <c r="CT1611" s="173">
        <v>6.3958868894601544</v>
      </c>
      <c r="CU1611" s="253">
        <v>2791</v>
      </c>
      <c r="CV1611" s="220">
        <v>-1</v>
      </c>
      <c r="CW1611" s="254">
        <f t="shared" si="175"/>
        <v>1236</v>
      </c>
      <c r="CX1611" s="15">
        <f t="shared" si="176"/>
        <v>16</v>
      </c>
      <c r="CY1611" s="241">
        <f t="shared" si="177"/>
        <v>8</v>
      </c>
      <c r="CZ1611" s="241" t="str">
        <f>IFERROR(ROUND(CY1611/#REF!,1),"")</f>
        <v/>
      </c>
      <c r="DA1611" s="254">
        <f t="shared" si="178"/>
        <v>1244</v>
      </c>
      <c r="DB1611" s="246">
        <f t="shared" si="179"/>
        <v>6.4308681672025723E-3</v>
      </c>
      <c r="DC1611" s="195"/>
      <c r="DD1611" s="15" t="str">
        <f>IFERROR(#REF!-AO1611,"")</f>
        <v/>
      </c>
      <c r="DE1611" s="195"/>
      <c r="DF1611" s="266" t="str">
        <f>IFERROR(#REF!-L1611,"")</f>
        <v/>
      </c>
      <c r="DG1611" s="228" t="e">
        <f>IF(#REF!&gt;AP1611,0,1)</f>
        <v>#REF!</v>
      </c>
      <c r="DH1611" s="228">
        <f t="shared" si="180"/>
        <v>1</v>
      </c>
      <c r="DI1611" s="228">
        <f t="shared" si="181"/>
        <v>1</v>
      </c>
    </row>
    <row r="1612" spans="1:113" ht="20.25" customHeight="1" x14ac:dyDescent="0.2">
      <c r="A1612">
        <v>2022</v>
      </c>
      <c r="B1612">
        <v>3</v>
      </c>
      <c r="C1612" s="261">
        <v>44630</v>
      </c>
      <c r="D1612">
        <v>380</v>
      </c>
      <c r="E1612">
        <v>444</v>
      </c>
      <c r="F1612">
        <v>6</v>
      </c>
      <c r="G1612" s="194" t="s">
        <v>526</v>
      </c>
      <c r="H1612" s="241" t="s">
        <v>527</v>
      </c>
      <c r="I1612" s="241" t="s">
        <v>169</v>
      </c>
      <c r="J1612" s="241">
        <v>4</v>
      </c>
      <c r="K1612" s="241">
        <v>2</v>
      </c>
      <c r="L1612" s="262">
        <v>166</v>
      </c>
      <c r="M1612" s="263">
        <v>159</v>
      </c>
      <c r="N1612" s="264">
        <v>175</v>
      </c>
      <c r="O1612" s="190"/>
      <c r="P1612" s="190">
        <v>257</v>
      </c>
      <c r="Q1612" s="190">
        <v>220</v>
      </c>
      <c r="R1612" s="190"/>
      <c r="S1612" s="190"/>
      <c r="T1612" s="190"/>
      <c r="U1612" s="190">
        <v>175</v>
      </c>
      <c r="V1612" s="190">
        <v>171</v>
      </c>
      <c r="W1612" s="190"/>
      <c r="X1612" s="190"/>
      <c r="Y1612" s="172"/>
      <c r="Z1612" s="172"/>
      <c r="AA1612" s="190"/>
      <c r="AB1612" s="190"/>
      <c r="AC1612" s="190"/>
      <c r="AD1612" s="190"/>
      <c r="AE1612" s="190"/>
      <c r="AF1612" s="190"/>
      <c r="AG1612" s="190"/>
      <c r="AH1612" s="190"/>
      <c r="AI1612" s="190"/>
      <c r="AJ1612" s="190"/>
      <c r="AK1612" s="172"/>
      <c r="AL1612" s="172"/>
      <c r="AM1612" s="190">
        <v>238.5</v>
      </c>
      <c r="AN1612" s="190">
        <v>173</v>
      </c>
      <c r="AO1612" s="183">
        <v>90</v>
      </c>
      <c r="AP1612" s="184">
        <v>160</v>
      </c>
      <c r="AQ1612" s="182"/>
      <c r="AR1612" s="182"/>
      <c r="AS1612" s="182"/>
      <c r="AT1612" s="182"/>
      <c r="AU1612" s="182"/>
      <c r="AV1612" s="182"/>
      <c r="AW1612" s="182"/>
      <c r="AX1612" s="182"/>
      <c r="AY1612" s="182"/>
      <c r="AZ1612" s="182"/>
      <c r="BA1612" s="182"/>
      <c r="BB1612" s="182"/>
      <c r="BC1612" s="182"/>
      <c r="BD1612" s="182"/>
      <c r="BE1612" s="182"/>
      <c r="BF1612" s="182"/>
      <c r="BG1612" s="182"/>
      <c r="BH1612" s="182"/>
      <c r="BI1612" s="182"/>
      <c r="BJ1612" s="182"/>
      <c r="BK1612" s="182"/>
      <c r="BL1612" s="182"/>
      <c r="BM1612" s="182"/>
      <c r="BN1612" s="182"/>
      <c r="BO1612" s="182"/>
      <c r="BP1612" s="182"/>
      <c r="BQ1612" s="228" t="s">
        <v>434</v>
      </c>
      <c r="BR1612" s="228" t="s">
        <v>435</v>
      </c>
      <c r="BS1612" s="228"/>
      <c r="BT1612" s="228"/>
      <c r="BU1612" s="228">
        <v>10</v>
      </c>
      <c r="BV1612" s="228" t="s">
        <v>525</v>
      </c>
      <c r="BW1612" s="228" t="s">
        <v>173</v>
      </c>
      <c r="BX1612" s="186">
        <v>0</v>
      </c>
      <c r="BY1612" s="182">
        <v>0</v>
      </c>
      <c r="BZ1612" s="182">
        <v>0</v>
      </c>
      <c r="CA1612" s="182">
        <v>0</v>
      </c>
      <c r="CB1612" s="182">
        <v>0</v>
      </c>
      <c r="CC1612" s="182">
        <v>0</v>
      </c>
      <c r="CD1612" s="182">
        <v>0</v>
      </c>
      <c r="CE1612" s="228">
        <v>0</v>
      </c>
      <c r="CF1612" s="228">
        <v>0</v>
      </c>
      <c r="CG1612" s="113">
        <v>0</v>
      </c>
      <c r="CH1612" s="113">
        <v>0</v>
      </c>
      <c r="CI1612" s="113">
        <v>0</v>
      </c>
      <c r="CJ1612" s="113">
        <v>0</v>
      </c>
      <c r="CK1612" s="113">
        <v>0</v>
      </c>
      <c r="CL1612" s="113">
        <v>0</v>
      </c>
      <c r="CM1612" s="113">
        <v>0</v>
      </c>
      <c r="CN1612" s="185">
        <v>0</v>
      </c>
      <c r="CO1612" s="181">
        <v>0</v>
      </c>
      <c r="CP1612" s="187"/>
      <c r="CQ1612" s="173">
        <v>0</v>
      </c>
      <c r="CR1612" s="173">
        <v>0</v>
      </c>
      <c r="CS1612" s="173">
        <v>0</v>
      </c>
      <c r="CT1612" s="173">
        <v>0</v>
      </c>
      <c r="CU1612" s="253">
        <v>2791</v>
      </c>
      <c r="CV1612" s="220">
        <v>-1</v>
      </c>
      <c r="CW1612" s="254">
        <f t="shared" si="175"/>
        <v>0</v>
      </c>
      <c r="CX1612" s="15">
        <f t="shared" si="176"/>
        <v>0</v>
      </c>
      <c r="CY1612" s="241">
        <f t="shared" si="177"/>
        <v>0</v>
      </c>
      <c r="CZ1612" s="241" t="str">
        <f>IFERROR(ROUND(CY1612/#REF!,1),"")</f>
        <v/>
      </c>
      <c r="DA1612" s="254">
        <f t="shared" si="178"/>
        <v>0</v>
      </c>
      <c r="DB1612" s="246" t="str">
        <f t="shared" si="179"/>
        <v/>
      </c>
      <c r="DC1612" s="195"/>
      <c r="DD1612" s="15" t="str">
        <f>IFERROR(#REF!-AO1612,"")</f>
        <v/>
      </c>
      <c r="DE1612" s="195"/>
      <c r="DF1612" s="266" t="str">
        <f>IFERROR(#REF!-L1612,"")</f>
        <v/>
      </c>
      <c r="DG1612" s="228" t="e">
        <f>IF(#REF!&gt;AP1612,0,1)</f>
        <v>#REF!</v>
      </c>
      <c r="DH1612" s="228">
        <f t="shared" si="180"/>
        <v>1</v>
      </c>
      <c r="DI1612" s="228">
        <f t="shared" si="181"/>
        <v>1</v>
      </c>
    </row>
    <row r="1613" spans="1:113" ht="20.25" customHeight="1" x14ac:dyDescent="0.2">
      <c r="A1613">
        <v>2022</v>
      </c>
      <c r="B1613">
        <v>3</v>
      </c>
      <c r="C1613" s="261">
        <v>44630</v>
      </c>
      <c r="D1613">
        <v>236</v>
      </c>
      <c r="E1613">
        <v>160</v>
      </c>
      <c r="F1613">
        <v>7</v>
      </c>
      <c r="G1613" s="194" t="s">
        <v>239</v>
      </c>
      <c r="H1613" s="241" t="s">
        <v>240</v>
      </c>
      <c r="I1613" s="241" t="s">
        <v>169</v>
      </c>
      <c r="J1613" s="241">
        <v>2</v>
      </c>
      <c r="K1613" s="241">
        <v>1</v>
      </c>
      <c r="L1613" s="262">
        <v>200</v>
      </c>
      <c r="M1613" s="263">
        <v>186</v>
      </c>
      <c r="N1613" s="264">
        <v>214</v>
      </c>
      <c r="O1613" s="190"/>
      <c r="P1613" s="190">
        <v>272</v>
      </c>
      <c r="Q1613" s="190">
        <v>307</v>
      </c>
      <c r="R1613" s="190">
        <v>289</v>
      </c>
      <c r="S1613" s="190">
        <v>272</v>
      </c>
      <c r="T1613" s="190"/>
      <c r="U1613" s="190">
        <v>172</v>
      </c>
      <c r="V1613" s="190">
        <v>199</v>
      </c>
      <c r="W1613" s="190">
        <v>203</v>
      </c>
      <c r="X1613" s="190">
        <v>175</v>
      </c>
      <c r="Y1613" s="172">
        <v>84</v>
      </c>
      <c r="Z1613" s="172">
        <v>83</v>
      </c>
      <c r="AA1613" s="190">
        <v>279</v>
      </c>
      <c r="AB1613" s="190">
        <v>270</v>
      </c>
      <c r="AC1613" s="190">
        <v>263</v>
      </c>
      <c r="AD1613" s="190">
        <v>274</v>
      </c>
      <c r="AE1613" s="190">
        <v>271</v>
      </c>
      <c r="AF1613" s="190">
        <v>209</v>
      </c>
      <c r="AG1613" s="190">
        <v>186</v>
      </c>
      <c r="AH1613" s="190">
        <v>183</v>
      </c>
      <c r="AI1613" s="190">
        <v>191</v>
      </c>
      <c r="AJ1613" s="190">
        <v>208</v>
      </c>
      <c r="AK1613" s="172">
        <v>98</v>
      </c>
      <c r="AL1613" s="172">
        <v>98</v>
      </c>
      <c r="AM1613" s="190">
        <v>277.44444444444451</v>
      </c>
      <c r="AN1613" s="190">
        <v>191.7777777777778</v>
      </c>
      <c r="AO1613" s="183">
        <v>76</v>
      </c>
      <c r="AP1613" s="184">
        <v>95</v>
      </c>
      <c r="AQ1613" s="182">
        <v>79.338842975206617</v>
      </c>
      <c r="AR1613" s="182">
        <v>90.75</v>
      </c>
      <c r="AS1613" s="182"/>
      <c r="AT1613" s="182"/>
      <c r="AU1613" s="182">
        <v>1260</v>
      </c>
      <c r="AV1613" s="182">
        <v>4</v>
      </c>
      <c r="AW1613" s="182">
        <v>6</v>
      </c>
      <c r="AX1613" s="182">
        <v>2</v>
      </c>
      <c r="AY1613" s="182"/>
      <c r="AZ1613" s="182"/>
      <c r="BA1613" s="182"/>
      <c r="BB1613" s="182"/>
      <c r="BC1613" s="182"/>
      <c r="BD1613" s="182"/>
      <c r="BE1613" s="182"/>
      <c r="BF1613" s="182"/>
      <c r="BG1613" s="182"/>
      <c r="BH1613" s="182"/>
      <c r="BI1613" s="182">
        <v>2</v>
      </c>
      <c r="BJ1613" s="182">
        <v>6</v>
      </c>
      <c r="BK1613" s="182"/>
      <c r="BL1613" s="182"/>
      <c r="BM1613" s="182"/>
      <c r="BN1613" s="182"/>
      <c r="BO1613" s="182"/>
      <c r="BP1613" s="182"/>
      <c r="BQ1613" s="228" t="s">
        <v>241</v>
      </c>
      <c r="BR1613" s="228" t="s">
        <v>242</v>
      </c>
      <c r="BS1613" s="228"/>
      <c r="BT1613" s="228"/>
      <c r="BU1613" s="228">
        <v>10</v>
      </c>
      <c r="BV1613" s="228" t="s">
        <v>239</v>
      </c>
      <c r="BW1613" s="228" t="s">
        <v>173</v>
      </c>
      <c r="BX1613" s="186">
        <v>0</v>
      </c>
      <c r="BY1613" s="182">
        <v>12</v>
      </c>
      <c r="BZ1613" s="182">
        <v>12</v>
      </c>
      <c r="CA1613" s="182">
        <v>1272</v>
      </c>
      <c r="CB1613" s="182">
        <v>8</v>
      </c>
      <c r="CC1613" s="182">
        <v>8</v>
      </c>
      <c r="CD1613" s="182">
        <v>8</v>
      </c>
      <c r="CE1613" s="228">
        <v>4</v>
      </c>
      <c r="CF1613" s="228">
        <v>8</v>
      </c>
      <c r="CG1613" s="113">
        <v>8</v>
      </c>
      <c r="CH1613" s="113">
        <v>0</v>
      </c>
      <c r="CI1613" s="113">
        <v>0</v>
      </c>
      <c r="CJ1613" s="113">
        <v>0</v>
      </c>
      <c r="CK1613" s="113">
        <v>0</v>
      </c>
      <c r="CL1613" s="113">
        <v>0</v>
      </c>
      <c r="CM1613" s="113">
        <v>0</v>
      </c>
      <c r="CN1613" s="185">
        <v>20</v>
      </c>
      <c r="CO1613" s="181">
        <v>1280</v>
      </c>
      <c r="CP1613" s="187">
        <v>1.5625E-2</v>
      </c>
      <c r="CQ1613" s="173">
        <v>0.1</v>
      </c>
      <c r="CR1613" s="173">
        <v>6.4</v>
      </c>
      <c r="CS1613" s="173">
        <v>0.104287369640788</v>
      </c>
      <c r="CT1613" s="173">
        <v>6.6743916570104291</v>
      </c>
      <c r="CU1613" s="253">
        <v>2791</v>
      </c>
      <c r="CV1613" s="220">
        <v>-1</v>
      </c>
      <c r="CW1613" s="254">
        <f t="shared" si="175"/>
        <v>1260</v>
      </c>
      <c r="CX1613" s="15">
        <f t="shared" si="176"/>
        <v>20</v>
      </c>
      <c r="CY1613" s="241">
        <f t="shared" si="177"/>
        <v>20</v>
      </c>
      <c r="CZ1613" s="241" t="str">
        <f>IFERROR(ROUND(CY1613/#REF!,1),"")</f>
        <v/>
      </c>
      <c r="DA1613" s="254">
        <f t="shared" si="178"/>
        <v>1280</v>
      </c>
      <c r="DB1613" s="246">
        <f t="shared" si="179"/>
        <v>1.5625E-2</v>
      </c>
      <c r="DC1613" s="195"/>
      <c r="DD1613" s="15" t="str">
        <f>IFERROR(#REF!-AO1613,"")</f>
        <v/>
      </c>
      <c r="DE1613" s="195"/>
      <c r="DF1613" s="266" t="str">
        <f>IFERROR(#REF!-L1613,"")</f>
        <v/>
      </c>
      <c r="DG1613" s="228" t="e">
        <f>IF(#REF!&gt;AP1613,0,1)</f>
        <v>#REF!</v>
      </c>
      <c r="DH1613" s="228">
        <f t="shared" si="180"/>
        <v>1</v>
      </c>
      <c r="DI1613" s="228">
        <f t="shared" si="181"/>
        <v>1</v>
      </c>
    </row>
    <row r="1614" spans="1:113" ht="20.25" customHeight="1" x14ac:dyDescent="0.2">
      <c r="A1614">
        <v>2022</v>
      </c>
      <c r="B1614">
        <v>3</v>
      </c>
      <c r="C1614" s="261">
        <v>44630</v>
      </c>
      <c r="D1614">
        <v>47</v>
      </c>
      <c r="E1614">
        <v>122</v>
      </c>
      <c r="F1614">
        <v>8</v>
      </c>
      <c r="G1614" s="194" t="s">
        <v>250</v>
      </c>
      <c r="H1614" s="241" t="s">
        <v>251</v>
      </c>
      <c r="I1614" s="241" t="s">
        <v>246</v>
      </c>
      <c r="J1614" s="241">
        <v>2</v>
      </c>
      <c r="K1614" s="241">
        <v>1</v>
      </c>
      <c r="L1614" s="262">
        <v>280</v>
      </c>
      <c r="M1614" s="263">
        <v>267</v>
      </c>
      <c r="N1614" s="264">
        <v>292</v>
      </c>
      <c r="O1614" s="190"/>
      <c r="P1614" s="190">
        <v>360</v>
      </c>
      <c r="Q1614" s="190"/>
      <c r="R1614" s="190"/>
      <c r="S1614" s="190"/>
      <c r="T1614" s="190"/>
      <c r="U1614" s="190">
        <v>274</v>
      </c>
      <c r="V1614" s="190"/>
      <c r="W1614" s="190"/>
      <c r="X1614" s="190"/>
      <c r="Y1614" s="172"/>
      <c r="Z1614" s="172"/>
      <c r="AA1614" s="190"/>
      <c r="AB1614" s="190"/>
      <c r="AC1614" s="190"/>
      <c r="AD1614" s="190"/>
      <c r="AE1614" s="190"/>
      <c r="AF1614" s="190"/>
      <c r="AG1614" s="190"/>
      <c r="AH1614" s="190"/>
      <c r="AI1614" s="190"/>
      <c r="AJ1614" s="190"/>
      <c r="AK1614" s="172"/>
      <c r="AL1614" s="172">
        <v>106</v>
      </c>
      <c r="AM1614" s="190">
        <v>360</v>
      </c>
      <c r="AN1614" s="190">
        <v>274</v>
      </c>
      <c r="AO1614" s="183">
        <v>64</v>
      </c>
      <c r="AP1614" s="184">
        <v>113</v>
      </c>
      <c r="AQ1614" s="182">
        <v>67.924528301886795</v>
      </c>
      <c r="AR1614" s="182">
        <v>106</v>
      </c>
      <c r="AS1614" s="182"/>
      <c r="AT1614" s="182"/>
      <c r="AU1614" s="182"/>
      <c r="AV1614" s="182"/>
      <c r="AW1614" s="182"/>
      <c r="AX1614" s="182"/>
      <c r="AY1614" s="182"/>
      <c r="AZ1614" s="182"/>
      <c r="BA1614" s="182"/>
      <c r="BB1614" s="182"/>
      <c r="BC1614" s="182"/>
      <c r="BD1614" s="182"/>
      <c r="BE1614" s="182"/>
      <c r="BF1614" s="182"/>
      <c r="BG1614" s="182"/>
      <c r="BH1614" s="182"/>
      <c r="BI1614" s="182"/>
      <c r="BJ1614" s="182"/>
      <c r="BK1614" s="182"/>
      <c r="BL1614" s="182"/>
      <c r="BM1614" s="182"/>
      <c r="BN1614" s="182"/>
      <c r="BO1614" s="182"/>
      <c r="BP1614" s="182"/>
      <c r="BQ1614" s="228" t="s">
        <v>185</v>
      </c>
      <c r="BR1614" s="228" t="s">
        <v>247</v>
      </c>
      <c r="BS1614" s="228" t="s">
        <v>252</v>
      </c>
      <c r="BT1614" s="228" t="s">
        <v>249</v>
      </c>
      <c r="BU1614" s="228">
        <v>10</v>
      </c>
      <c r="BV1614" s="228" t="s">
        <v>253</v>
      </c>
      <c r="BW1614" s="228" t="s">
        <v>173</v>
      </c>
      <c r="BX1614" s="186">
        <v>0</v>
      </c>
      <c r="BY1614" s="182">
        <v>0</v>
      </c>
      <c r="BZ1614" s="182">
        <v>0</v>
      </c>
      <c r="CA1614" s="182">
        <v>0</v>
      </c>
      <c r="CB1614" s="182">
        <v>0</v>
      </c>
      <c r="CC1614" s="182">
        <v>0</v>
      </c>
      <c r="CD1614" s="182">
        <v>0</v>
      </c>
      <c r="CE1614" s="228">
        <v>0</v>
      </c>
      <c r="CF1614" s="228">
        <v>0</v>
      </c>
      <c r="CG1614" s="113">
        <v>0</v>
      </c>
      <c r="CH1614" s="113">
        <v>0</v>
      </c>
      <c r="CI1614" s="113">
        <v>0</v>
      </c>
      <c r="CJ1614" s="113">
        <v>0</v>
      </c>
      <c r="CK1614" s="113">
        <v>0</v>
      </c>
      <c r="CL1614" s="113">
        <v>0</v>
      </c>
      <c r="CM1614" s="113">
        <v>0</v>
      </c>
      <c r="CN1614" s="185">
        <v>0</v>
      </c>
      <c r="CO1614" s="181">
        <v>0</v>
      </c>
      <c r="CP1614" s="187"/>
      <c r="CQ1614" s="173">
        <v>0</v>
      </c>
      <c r="CR1614" s="173">
        <v>0</v>
      </c>
      <c r="CS1614" s="173">
        <v>0</v>
      </c>
      <c r="CT1614" s="173">
        <v>0</v>
      </c>
      <c r="CU1614" s="253">
        <v>2791</v>
      </c>
      <c r="CV1614" s="220">
        <v>-1</v>
      </c>
      <c r="CW1614" s="254">
        <f t="shared" si="175"/>
        <v>0</v>
      </c>
      <c r="CX1614" s="15">
        <f t="shared" si="176"/>
        <v>0</v>
      </c>
      <c r="CY1614" s="241">
        <f t="shared" si="177"/>
        <v>0</v>
      </c>
      <c r="CZ1614" s="241" t="str">
        <f>IFERROR(ROUND(CY1614/#REF!,1),"")</f>
        <v/>
      </c>
      <c r="DA1614" s="254">
        <f t="shared" si="178"/>
        <v>0</v>
      </c>
      <c r="DB1614" s="246" t="str">
        <f t="shared" si="179"/>
        <v/>
      </c>
      <c r="DC1614" s="195"/>
      <c r="DD1614" s="15" t="str">
        <f>IFERROR(#REF!-AO1614,"")</f>
        <v/>
      </c>
      <c r="DE1614" s="195"/>
      <c r="DF1614" s="266" t="str">
        <f>IFERROR(#REF!-L1614,"")</f>
        <v/>
      </c>
      <c r="DG1614" s="228" t="e">
        <f>IF(#REF!&gt;AP1614,0,1)</f>
        <v>#REF!</v>
      </c>
      <c r="DH1614" s="228">
        <f t="shared" si="180"/>
        <v>1</v>
      </c>
      <c r="DI1614" s="228">
        <f t="shared" si="181"/>
        <v>1</v>
      </c>
    </row>
    <row r="1615" spans="1:113" x14ac:dyDescent="0.2">
      <c r="A1615">
        <v>2022</v>
      </c>
      <c r="B1615">
        <v>3</v>
      </c>
      <c r="C1615" s="267">
        <v>44630</v>
      </c>
      <c r="D1615">
        <v>395</v>
      </c>
      <c r="E1615">
        <v>607</v>
      </c>
      <c r="F1615">
        <v>8</v>
      </c>
      <c r="G1615" t="s">
        <v>394</v>
      </c>
      <c r="H1615" t="s">
        <v>395</v>
      </c>
      <c r="I1615" t="s">
        <v>169</v>
      </c>
      <c r="J1615">
        <v>3</v>
      </c>
      <c r="K1615">
        <v>3</v>
      </c>
      <c r="L1615">
        <v>100</v>
      </c>
      <c r="M1615">
        <v>93</v>
      </c>
      <c r="N1615">
        <v>107</v>
      </c>
      <c r="R1615">
        <v>145</v>
      </c>
      <c r="S1615">
        <v>138</v>
      </c>
      <c r="W1615">
        <v>118</v>
      </c>
      <c r="X1615">
        <v>109</v>
      </c>
      <c r="AA1615">
        <v>139</v>
      </c>
      <c r="AB1615">
        <v>151</v>
      </c>
      <c r="AC1615">
        <v>149</v>
      </c>
      <c r="AD1615">
        <v>151</v>
      </c>
      <c r="AE1615">
        <v>148</v>
      </c>
      <c r="AF1615">
        <v>117</v>
      </c>
      <c r="AG1615">
        <v>115</v>
      </c>
      <c r="AH1615">
        <v>117</v>
      </c>
      <c r="AI1615">
        <v>119</v>
      </c>
      <c r="AJ1615">
        <v>118</v>
      </c>
      <c r="AM1615">
        <v>145.85714285714289</v>
      </c>
      <c r="AN1615">
        <v>116.1428571428571</v>
      </c>
      <c r="AO1615">
        <v>86</v>
      </c>
      <c r="AP1615">
        <v>126</v>
      </c>
      <c r="AQ1615"/>
      <c r="AR1615"/>
      <c r="AV1615">
        <v>2</v>
      </c>
      <c r="AW1615">
        <v>1</v>
      </c>
      <c r="AX1615">
        <v>2</v>
      </c>
      <c r="BQ1615" t="s">
        <v>170</v>
      </c>
      <c r="BR1615" t="s">
        <v>171</v>
      </c>
      <c r="BS1615"/>
      <c r="BT1615"/>
      <c r="BU1615">
        <v>10</v>
      </c>
      <c r="BV1615" t="s">
        <v>172</v>
      </c>
      <c r="BW1615" t="s">
        <v>173</v>
      </c>
      <c r="BX1615">
        <v>0</v>
      </c>
      <c r="BY1615">
        <v>5</v>
      </c>
      <c r="BZ1615">
        <v>1.666666666666667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1.666666666666667</v>
      </c>
      <c r="CO1615">
        <v>1</v>
      </c>
      <c r="CP1615">
        <v>1.666666666666667</v>
      </c>
      <c r="CQ1615">
        <v>1.666666666666667E-2</v>
      </c>
      <c r="CR1615">
        <v>0.01</v>
      </c>
      <c r="CS1615">
        <v>1.4350143501435019E-2</v>
      </c>
      <c r="CT1615">
        <v>8.6100861008610082E-3</v>
      </c>
      <c r="CU1615">
        <v>2791</v>
      </c>
      <c r="CV1615">
        <v>-1</v>
      </c>
    </row>
    <row r="1616" spans="1:113" x14ac:dyDescent="0.2">
      <c r="A1616">
        <v>2022</v>
      </c>
      <c r="B1616">
        <v>3</v>
      </c>
      <c r="C1616" s="267">
        <v>44630</v>
      </c>
      <c r="D1616">
        <v>395</v>
      </c>
      <c r="E1616">
        <v>608</v>
      </c>
      <c r="F1616">
        <v>8</v>
      </c>
      <c r="G1616" t="s">
        <v>396</v>
      </c>
      <c r="H1616" t="s">
        <v>397</v>
      </c>
      <c r="I1616" t="s">
        <v>169</v>
      </c>
      <c r="J1616">
        <v>3</v>
      </c>
      <c r="K1616">
        <v>3</v>
      </c>
      <c r="L1616">
        <v>100</v>
      </c>
      <c r="M1616">
        <v>93</v>
      </c>
      <c r="N1616">
        <v>107</v>
      </c>
      <c r="R1616">
        <v>138</v>
      </c>
      <c r="S1616">
        <v>130</v>
      </c>
      <c r="W1616">
        <v>109</v>
      </c>
      <c r="X1616">
        <v>100</v>
      </c>
      <c r="AA1616">
        <v>123</v>
      </c>
      <c r="AB1616">
        <v>126</v>
      </c>
      <c r="AC1616">
        <v>125</v>
      </c>
      <c r="AD1616">
        <v>130</v>
      </c>
      <c r="AE1616">
        <v>127</v>
      </c>
      <c r="AF1616">
        <v>100</v>
      </c>
      <c r="AG1616">
        <v>93</v>
      </c>
      <c r="AH1616">
        <v>104</v>
      </c>
      <c r="AI1616">
        <v>99</v>
      </c>
      <c r="AJ1616">
        <v>106</v>
      </c>
      <c r="AM1616">
        <v>128.42857142857139</v>
      </c>
      <c r="AN1616">
        <v>101.5714285714286</v>
      </c>
      <c r="AO1616">
        <v>86</v>
      </c>
      <c r="AP1616">
        <v>126</v>
      </c>
      <c r="AQ1616"/>
      <c r="AR1616"/>
      <c r="AV1616">
        <v>2</v>
      </c>
      <c r="AW1616">
        <v>2</v>
      </c>
      <c r="AX1616">
        <v>2</v>
      </c>
      <c r="BQ1616" t="s">
        <v>170</v>
      </c>
      <c r="BR1616" t="s">
        <v>171</v>
      </c>
      <c r="BS1616"/>
      <c r="BT1616"/>
      <c r="BU1616">
        <v>10</v>
      </c>
      <c r="BV1616" t="s">
        <v>172</v>
      </c>
      <c r="BW1616" t="s">
        <v>173</v>
      </c>
      <c r="BX1616">
        <v>0</v>
      </c>
      <c r="BY1616">
        <v>6</v>
      </c>
      <c r="BZ1616">
        <v>2</v>
      </c>
      <c r="CA1616">
        <v>2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2</v>
      </c>
      <c r="CO1616">
        <v>2</v>
      </c>
      <c r="CP1616">
        <v>1</v>
      </c>
      <c r="CQ1616">
        <v>0.02</v>
      </c>
      <c r="CR1616">
        <v>0.02</v>
      </c>
      <c r="CS1616">
        <v>1.969057665260197E-2</v>
      </c>
      <c r="CT1616">
        <v>1.969057665260197E-2</v>
      </c>
      <c r="CU1616">
        <v>2791</v>
      </c>
      <c r="CV1616">
        <v>-1</v>
      </c>
    </row>
    <row r="1617" spans="1:100" x14ac:dyDescent="0.2">
      <c r="A1617">
        <v>2022</v>
      </c>
      <c r="B1617">
        <v>3</v>
      </c>
      <c r="C1617" s="267">
        <v>44630</v>
      </c>
      <c r="D1617">
        <v>395</v>
      </c>
      <c r="E1617">
        <v>609</v>
      </c>
      <c r="F1617">
        <v>8</v>
      </c>
      <c r="G1617" t="s">
        <v>167</v>
      </c>
      <c r="H1617" t="s">
        <v>168</v>
      </c>
      <c r="I1617" t="s">
        <v>169</v>
      </c>
      <c r="J1617">
        <v>3</v>
      </c>
      <c r="K1617">
        <v>3</v>
      </c>
      <c r="L1617">
        <v>35</v>
      </c>
      <c r="M1617">
        <v>32</v>
      </c>
      <c r="N1617">
        <v>37</v>
      </c>
      <c r="R1617">
        <v>58</v>
      </c>
      <c r="S1617">
        <v>56</v>
      </c>
      <c r="W1617">
        <v>51</v>
      </c>
      <c r="X1617">
        <v>49</v>
      </c>
      <c r="Z1617">
        <v>112</v>
      </c>
      <c r="AA1617">
        <v>61</v>
      </c>
      <c r="AB1617">
        <v>60</v>
      </c>
      <c r="AC1617">
        <v>62</v>
      </c>
      <c r="AD1617">
        <v>68</v>
      </c>
      <c r="AE1617">
        <v>64</v>
      </c>
      <c r="AF1617">
        <v>52</v>
      </c>
      <c r="AG1617">
        <v>48</v>
      </c>
      <c r="AH1617">
        <v>50</v>
      </c>
      <c r="AI1617">
        <v>54</v>
      </c>
      <c r="AJ1617">
        <v>50</v>
      </c>
      <c r="AK1617">
        <v>112</v>
      </c>
      <c r="AL1617">
        <v>117</v>
      </c>
      <c r="AM1617">
        <v>61.285714285714278</v>
      </c>
      <c r="AN1617">
        <v>50.571428571428569</v>
      </c>
      <c r="AO1617">
        <v>86</v>
      </c>
      <c r="AP1617">
        <v>126</v>
      </c>
      <c r="AQ1617">
        <v>95.014662756598241</v>
      </c>
      <c r="AR1617">
        <v>113.6666666666667</v>
      </c>
      <c r="AV1617">
        <v>2</v>
      </c>
      <c r="AW1617">
        <v>1</v>
      </c>
      <c r="AX1617">
        <v>1</v>
      </c>
      <c r="BQ1617" t="s">
        <v>170</v>
      </c>
      <c r="BR1617" t="s">
        <v>171</v>
      </c>
      <c r="BS1617"/>
      <c r="BT1617"/>
      <c r="BU1617">
        <v>10</v>
      </c>
      <c r="BV1617" t="s">
        <v>172</v>
      </c>
      <c r="BW1617" t="s">
        <v>173</v>
      </c>
      <c r="BX1617">
        <v>0</v>
      </c>
      <c r="BY1617">
        <v>4</v>
      </c>
      <c r="BZ1617">
        <v>1.333333333333333</v>
      </c>
      <c r="CA1617">
        <v>1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1.333333333333333</v>
      </c>
      <c r="CO1617">
        <v>1</v>
      </c>
      <c r="CP1617">
        <v>1.333333333333333</v>
      </c>
      <c r="CQ1617">
        <v>3.8095238095238092E-2</v>
      </c>
      <c r="CR1617">
        <v>2.8571428571428571E-2</v>
      </c>
      <c r="CS1617">
        <v>2.6365348399246709E-2</v>
      </c>
      <c r="CT1617">
        <v>1.977401129943503E-2</v>
      </c>
      <c r="CU1617">
        <v>2791</v>
      </c>
      <c r="CV1617">
        <v>-1</v>
      </c>
    </row>
    <row r="1618" spans="1:100" x14ac:dyDescent="0.2">
      <c r="A1618">
        <v>2022</v>
      </c>
      <c r="B1618">
        <v>3</v>
      </c>
      <c r="C1618" s="267">
        <v>44630</v>
      </c>
      <c r="D1618">
        <v>425</v>
      </c>
      <c r="E1618">
        <v>674</v>
      </c>
      <c r="F1618">
        <v>8</v>
      </c>
      <c r="G1618" t="s">
        <v>244</v>
      </c>
      <c r="H1618" t="s">
        <v>245</v>
      </c>
      <c r="I1618" t="s">
        <v>246</v>
      </c>
      <c r="J1618">
        <v>2</v>
      </c>
      <c r="K1618">
        <v>1</v>
      </c>
      <c r="L1618">
        <v>256</v>
      </c>
      <c r="M1618">
        <v>240</v>
      </c>
      <c r="N1618">
        <v>274</v>
      </c>
      <c r="Y1618">
        <v>112</v>
      </c>
      <c r="AE1618">
        <v>362</v>
      </c>
      <c r="AJ1618">
        <v>281</v>
      </c>
      <c r="AM1618">
        <v>362</v>
      </c>
      <c r="AN1618">
        <v>281</v>
      </c>
      <c r="AO1618">
        <v>60</v>
      </c>
      <c r="AP1618">
        <v>120</v>
      </c>
      <c r="AQ1618">
        <v>64.285714285714292</v>
      </c>
      <c r="AR1618">
        <v>112</v>
      </c>
      <c r="BI1618">
        <v>1</v>
      </c>
      <c r="BJ1618">
        <v>3</v>
      </c>
      <c r="BQ1618" t="s">
        <v>185</v>
      </c>
      <c r="BR1618" t="s">
        <v>247</v>
      </c>
      <c r="BS1618" t="s">
        <v>248</v>
      </c>
      <c r="BT1618" t="s">
        <v>249</v>
      </c>
      <c r="BU1618">
        <v>10</v>
      </c>
      <c r="BV1618" t="s">
        <v>244</v>
      </c>
      <c r="BW1618" t="s">
        <v>173</v>
      </c>
      <c r="BX1618">
        <v>0</v>
      </c>
      <c r="BY1618">
        <v>0</v>
      </c>
      <c r="BZ1618">
        <v>0</v>
      </c>
      <c r="CA1618">
        <v>0</v>
      </c>
      <c r="CB1618">
        <v>4</v>
      </c>
      <c r="CC1618">
        <v>4</v>
      </c>
      <c r="CD1618">
        <v>4</v>
      </c>
      <c r="CE1618">
        <v>0</v>
      </c>
      <c r="CF1618">
        <v>1</v>
      </c>
      <c r="CG1618">
        <v>3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4</v>
      </c>
      <c r="CO1618">
        <v>4</v>
      </c>
      <c r="CP1618">
        <v>1</v>
      </c>
      <c r="CQ1618">
        <v>1.5625E-2</v>
      </c>
      <c r="CR1618">
        <v>1.5625E-2</v>
      </c>
      <c r="CS1618">
        <v>1.423487544483986E-2</v>
      </c>
      <c r="CT1618">
        <v>1.423487544483986E-2</v>
      </c>
      <c r="CU1618">
        <v>2791</v>
      </c>
      <c r="CV1618">
        <v>-1</v>
      </c>
    </row>
    <row r="1619" spans="1:100" x14ac:dyDescent="0.2">
      <c r="A1619">
        <v>2022</v>
      </c>
      <c r="B1619">
        <v>3</v>
      </c>
      <c r="C1619" s="267">
        <v>44630</v>
      </c>
      <c r="D1619">
        <v>52</v>
      </c>
      <c r="E1619">
        <v>130</v>
      </c>
      <c r="F1619">
        <v>25</v>
      </c>
      <c r="G1619" t="s">
        <v>487</v>
      </c>
      <c r="H1619" t="s">
        <v>488</v>
      </c>
      <c r="I1619" t="s">
        <v>317</v>
      </c>
      <c r="J1619">
        <v>9</v>
      </c>
      <c r="K1619">
        <v>1</v>
      </c>
      <c r="L1619">
        <v>12</v>
      </c>
      <c r="M1619">
        <v>11</v>
      </c>
      <c r="N1619">
        <v>12</v>
      </c>
      <c r="AM1619"/>
      <c r="AN1619"/>
      <c r="AO1619">
        <v>336</v>
      </c>
      <c r="AP1619">
        <v>96</v>
      </c>
      <c r="AQ1619"/>
      <c r="AR1619"/>
      <c r="AU1619">
        <v>2800</v>
      </c>
      <c r="BG1619">
        <v>400</v>
      </c>
      <c r="BQ1619" t="s">
        <v>180</v>
      </c>
      <c r="BR1619" t="s">
        <v>266</v>
      </c>
      <c r="BS1619" t="s">
        <v>489</v>
      </c>
      <c r="BT1619"/>
      <c r="BU1619">
        <v>10</v>
      </c>
      <c r="BV1619" t="s">
        <v>487</v>
      </c>
      <c r="BW1619" t="s">
        <v>222</v>
      </c>
      <c r="BX1619">
        <v>0</v>
      </c>
      <c r="BY1619">
        <v>0</v>
      </c>
      <c r="BZ1619">
        <v>0</v>
      </c>
      <c r="CA1619">
        <v>2800</v>
      </c>
      <c r="CB1619">
        <v>0</v>
      </c>
      <c r="CC1619">
        <v>0</v>
      </c>
      <c r="CD1619">
        <v>400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3200</v>
      </c>
      <c r="CP1619">
        <v>0</v>
      </c>
      <c r="CQ1619">
        <v>0</v>
      </c>
      <c r="CR1619">
        <v>266.66666666666669</v>
      </c>
      <c r="CS1619"/>
      <c r="CT1619"/>
      <c r="CU1619">
        <v>2791</v>
      </c>
      <c r="CV1619"/>
    </row>
    <row r="1620" spans="1:100" x14ac:dyDescent="0.2">
      <c r="A1620">
        <v>2022</v>
      </c>
      <c r="B1620">
        <v>3</v>
      </c>
      <c r="C1620" s="267">
        <v>44630</v>
      </c>
      <c r="D1620">
        <v>227</v>
      </c>
      <c r="E1620">
        <v>155</v>
      </c>
      <c r="F1620">
        <v>28</v>
      </c>
      <c r="G1620" t="s">
        <v>362</v>
      </c>
      <c r="H1620" t="s">
        <v>363</v>
      </c>
      <c r="I1620" t="s">
        <v>364</v>
      </c>
      <c r="J1620">
        <v>3</v>
      </c>
      <c r="K1620">
        <v>2</v>
      </c>
      <c r="L1620">
        <v>122</v>
      </c>
      <c r="M1620">
        <v>113</v>
      </c>
      <c r="N1620">
        <v>130</v>
      </c>
      <c r="P1620">
        <v>165</v>
      </c>
      <c r="Q1620">
        <v>174</v>
      </c>
      <c r="R1620">
        <v>168</v>
      </c>
      <c r="S1620">
        <v>162</v>
      </c>
      <c r="U1620">
        <v>123</v>
      </c>
      <c r="V1620">
        <v>125</v>
      </c>
      <c r="W1620">
        <v>120</v>
      </c>
      <c r="X1620">
        <v>128</v>
      </c>
      <c r="Y1620">
        <v>126</v>
      </c>
      <c r="Z1620">
        <v>124</v>
      </c>
      <c r="AA1620">
        <v>216</v>
      </c>
      <c r="AB1620">
        <v>173</v>
      </c>
      <c r="AC1620">
        <v>203</v>
      </c>
      <c r="AD1620">
        <v>200</v>
      </c>
      <c r="AE1620">
        <v>218</v>
      </c>
      <c r="AF1620">
        <v>138</v>
      </c>
      <c r="AG1620">
        <v>130</v>
      </c>
      <c r="AH1620">
        <v>128</v>
      </c>
      <c r="AI1620">
        <v>121</v>
      </c>
      <c r="AJ1620">
        <v>134</v>
      </c>
      <c r="AK1620">
        <v>118</v>
      </c>
      <c r="AL1620">
        <v>121</v>
      </c>
      <c r="AM1620">
        <v>186.55555555555549</v>
      </c>
      <c r="AN1620">
        <v>127.4444444444444</v>
      </c>
      <c r="AO1620">
        <v>80</v>
      </c>
      <c r="AP1620">
        <v>135</v>
      </c>
      <c r="AQ1620">
        <v>88.343558282208591</v>
      </c>
      <c r="AR1620">
        <v>122.25</v>
      </c>
      <c r="AV1620">
        <v>14</v>
      </c>
      <c r="AW1620">
        <v>16</v>
      </c>
      <c r="AX1620">
        <v>8</v>
      </c>
      <c r="BG1620">
        <v>576</v>
      </c>
      <c r="BH1620">
        <v>1</v>
      </c>
      <c r="BI1620">
        <v>4</v>
      </c>
      <c r="BJ1620">
        <v>4</v>
      </c>
      <c r="BQ1620" t="s">
        <v>180</v>
      </c>
      <c r="BR1620" t="s">
        <v>181</v>
      </c>
      <c r="BS1620" t="s">
        <v>365</v>
      </c>
      <c r="BT1620"/>
      <c r="BU1620">
        <v>10</v>
      </c>
      <c r="BV1620" t="s">
        <v>362</v>
      </c>
      <c r="BW1620" t="s">
        <v>222</v>
      </c>
      <c r="BX1620">
        <v>0</v>
      </c>
      <c r="BY1620">
        <v>38</v>
      </c>
      <c r="BZ1620">
        <v>19</v>
      </c>
      <c r="CA1620">
        <v>19</v>
      </c>
      <c r="CB1620">
        <v>9</v>
      </c>
      <c r="CC1620">
        <v>4.5</v>
      </c>
      <c r="CD1620">
        <v>580</v>
      </c>
      <c r="CE1620">
        <v>7</v>
      </c>
      <c r="CF1620">
        <v>10</v>
      </c>
      <c r="CG1620">
        <v>6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23.5</v>
      </c>
      <c r="CO1620">
        <v>599</v>
      </c>
      <c r="CP1620">
        <v>3.923205342237062E-2</v>
      </c>
      <c r="CQ1620">
        <v>0.1926229508196721</v>
      </c>
      <c r="CR1620">
        <v>4.9098360655737707</v>
      </c>
      <c r="CS1620">
        <v>0.18439407149084569</v>
      </c>
      <c r="CT1620">
        <v>4.7000871839581517</v>
      </c>
      <c r="CU1620">
        <v>2791</v>
      </c>
      <c r="CV1620">
        <v>-1</v>
      </c>
    </row>
    <row r="1621" spans="1:100" x14ac:dyDescent="0.2">
      <c r="A1621">
        <v>2022</v>
      </c>
      <c r="B1621">
        <v>3</v>
      </c>
      <c r="C1621" s="267">
        <v>44630</v>
      </c>
      <c r="D1621">
        <v>4</v>
      </c>
      <c r="E1621">
        <v>11</v>
      </c>
      <c r="F1621">
        <v>48</v>
      </c>
      <c r="G1621" t="s">
        <v>276</v>
      </c>
      <c r="H1621" t="s">
        <v>277</v>
      </c>
      <c r="I1621" t="s">
        <v>221</v>
      </c>
      <c r="J1621">
        <v>2</v>
      </c>
      <c r="K1621">
        <v>2</v>
      </c>
      <c r="L1621">
        <v>212</v>
      </c>
      <c r="M1621">
        <v>197</v>
      </c>
      <c r="N1621">
        <v>226</v>
      </c>
      <c r="AM1621"/>
      <c r="AN1621"/>
      <c r="AO1621">
        <v>48</v>
      </c>
      <c r="AP1621">
        <v>195</v>
      </c>
      <c r="AQ1621"/>
      <c r="AR1621"/>
      <c r="AU1621">
        <v>64</v>
      </c>
      <c r="BQ1621" t="s">
        <v>180</v>
      </c>
      <c r="BR1621" t="s">
        <v>266</v>
      </c>
      <c r="BS1621" t="s">
        <v>278</v>
      </c>
      <c r="BT1621"/>
      <c r="BU1621">
        <v>10</v>
      </c>
      <c r="BV1621" t="s">
        <v>268</v>
      </c>
      <c r="BW1621" t="s">
        <v>222</v>
      </c>
      <c r="BX1621">
        <v>0</v>
      </c>
      <c r="BY1621">
        <v>0</v>
      </c>
      <c r="BZ1621">
        <v>0</v>
      </c>
      <c r="CA1621">
        <v>64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64</v>
      </c>
      <c r="CP1621">
        <v>0</v>
      </c>
      <c r="CQ1621">
        <v>0</v>
      </c>
      <c r="CR1621">
        <v>0.30188679245283018</v>
      </c>
      <c r="CS1621"/>
      <c r="CT1621"/>
      <c r="CU1621">
        <v>2791</v>
      </c>
      <c r="CV1621"/>
    </row>
    <row r="1622" spans="1:100" x14ac:dyDescent="0.2">
      <c r="A1622">
        <v>2022</v>
      </c>
      <c r="B1622">
        <v>3</v>
      </c>
      <c r="C1622" s="267">
        <v>44630</v>
      </c>
      <c r="D1622">
        <v>4</v>
      </c>
      <c r="E1622">
        <v>12</v>
      </c>
      <c r="F1622">
        <v>48</v>
      </c>
      <c r="G1622" t="s">
        <v>264</v>
      </c>
      <c r="H1622" t="s">
        <v>265</v>
      </c>
      <c r="I1622" t="s">
        <v>221</v>
      </c>
      <c r="J1622">
        <v>2</v>
      </c>
      <c r="K1622">
        <v>2</v>
      </c>
      <c r="L1622">
        <v>212</v>
      </c>
      <c r="M1622">
        <v>197</v>
      </c>
      <c r="N1622">
        <v>226</v>
      </c>
      <c r="AM1622"/>
      <c r="AN1622"/>
      <c r="AO1622">
        <v>48</v>
      </c>
      <c r="AP1622">
        <v>195</v>
      </c>
      <c r="AQ1622"/>
      <c r="AR1622"/>
      <c r="AU1622">
        <v>64</v>
      </c>
      <c r="BQ1622" t="s">
        <v>180</v>
      </c>
      <c r="BR1622" t="s">
        <v>266</v>
      </c>
      <c r="BS1622" t="s">
        <v>267</v>
      </c>
      <c r="BT1622"/>
      <c r="BU1622">
        <v>10</v>
      </c>
      <c r="BV1622" t="s">
        <v>268</v>
      </c>
      <c r="BW1622" t="s">
        <v>222</v>
      </c>
      <c r="BX1622">
        <v>0</v>
      </c>
      <c r="BY1622">
        <v>0</v>
      </c>
      <c r="BZ1622">
        <v>0</v>
      </c>
      <c r="CA1622">
        <v>64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64</v>
      </c>
      <c r="CP1622">
        <v>0</v>
      </c>
      <c r="CQ1622">
        <v>0</v>
      </c>
      <c r="CR1622">
        <v>0.30188679245283018</v>
      </c>
      <c r="CS1622"/>
      <c r="CT1622"/>
      <c r="CU1622">
        <v>2791</v>
      </c>
      <c r="CV1622"/>
    </row>
    <row r="1623" spans="1:100" x14ac:dyDescent="0.2">
      <c r="A1623">
        <v>2022</v>
      </c>
      <c r="B1623">
        <v>3</v>
      </c>
      <c r="C1623" s="267">
        <v>44630</v>
      </c>
      <c r="D1623">
        <v>214</v>
      </c>
      <c r="E1623">
        <v>142</v>
      </c>
      <c r="F1623">
        <v>48</v>
      </c>
      <c r="G1623" t="s">
        <v>286</v>
      </c>
      <c r="H1623" t="s">
        <v>287</v>
      </c>
      <c r="I1623" t="s">
        <v>221</v>
      </c>
      <c r="J1623">
        <v>4</v>
      </c>
      <c r="K1623">
        <v>1</v>
      </c>
      <c r="L1623">
        <v>351</v>
      </c>
      <c r="M1623">
        <v>326</v>
      </c>
      <c r="N1623">
        <v>375</v>
      </c>
      <c r="P1623">
        <v>354</v>
      </c>
      <c r="Q1623">
        <v>359</v>
      </c>
      <c r="R1623">
        <v>352</v>
      </c>
      <c r="S1623">
        <v>348</v>
      </c>
      <c r="U1623">
        <v>311</v>
      </c>
      <c r="V1623">
        <v>322</v>
      </c>
      <c r="W1623">
        <v>332</v>
      </c>
      <c r="X1623">
        <v>328</v>
      </c>
      <c r="Y1623">
        <v>188</v>
      </c>
      <c r="Z1623">
        <v>184</v>
      </c>
      <c r="AM1623">
        <v>353.25</v>
      </c>
      <c r="AN1623">
        <v>323.25</v>
      </c>
      <c r="AO1623">
        <v>74</v>
      </c>
      <c r="AP1623">
        <v>195</v>
      </c>
      <c r="AQ1623">
        <v>77.41935483870968</v>
      </c>
      <c r="AR1623">
        <v>186</v>
      </c>
      <c r="AU1623">
        <v>854</v>
      </c>
      <c r="AV1623">
        <v>4</v>
      </c>
      <c r="AW1623">
        <v>2</v>
      </c>
      <c r="AX1623">
        <v>4</v>
      </c>
      <c r="BQ1623" t="s">
        <v>180</v>
      </c>
      <c r="BR1623" t="s">
        <v>266</v>
      </c>
      <c r="BS1623" t="s">
        <v>288</v>
      </c>
      <c r="BT1623"/>
      <c r="BU1623">
        <v>10</v>
      </c>
      <c r="BV1623" t="s">
        <v>286</v>
      </c>
      <c r="BW1623" t="s">
        <v>222</v>
      </c>
      <c r="BX1623">
        <v>0</v>
      </c>
      <c r="BY1623">
        <v>10</v>
      </c>
      <c r="BZ1623">
        <v>10</v>
      </c>
      <c r="CA1623">
        <v>864</v>
      </c>
      <c r="CB1623">
        <v>0</v>
      </c>
      <c r="CC1623">
        <v>0</v>
      </c>
      <c r="CD1623">
        <v>0</v>
      </c>
      <c r="CE1623">
        <v>4</v>
      </c>
      <c r="CF1623">
        <v>2</v>
      </c>
      <c r="CG1623">
        <v>4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10</v>
      </c>
      <c r="CO1623">
        <v>864</v>
      </c>
      <c r="CP1623">
        <v>1.157407407407407E-2</v>
      </c>
      <c r="CQ1623">
        <v>2.8490028490028491E-2</v>
      </c>
      <c r="CR1623">
        <v>2.4615384615384621</v>
      </c>
      <c r="CS1623">
        <v>3.0935808197989169E-2</v>
      </c>
      <c r="CT1623">
        <v>2.6728538283062639</v>
      </c>
      <c r="CU1623">
        <v>2791</v>
      </c>
      <c r="CV1623">
        <v>-1</v>
      </c>
    </row>
    <row r="1624" spans="1:100" x14ac:dyDescent="0.2">
      <c r="A1624">
        <v>2022</v>
      </c>
      <c r="B1624">
        <v>3</v>
      </c>
      <c r="C1624" s="267">
        <v>44631</v>
      </c>
      <c r="D1624">
        <v>137</v>
      </c>
      <c r="E1624">
        <v>273</v>
      </c>
      <c r="F1624">
        <v>2</v>
      </c>
      <c r="G1624" t="s">
        <v>174</v>
      </c>
      <c r="H1624" t="s">
        <v>175</v>
      </c>
      <c r="I1624" t="s">
        <v>169</v>
      </c>
      <c r="J1624">
        <v>3</v>
      </c>
      <c r="K1624">
        <v>2</v>
      </c>
      <c r="L1624">
        <v>564</v>
      </c>
      <c r="M1624">
        <v>524</v>
      </c>
      <c r="N1624">
        <v>603</v>
      </c>
      <c r="Y1624">
        <v>130</v>
      </c>
      <c r="Z1624">
        <v>124</v>
      </c>
      <c r="AK1624">
        <v>131</v>
      </c>
      <c r="AL1624">
        <v>125</v>
      </c>
      <c r="AM1624"/>
      <c r="AN1624"/>
      <c r="AO1624">
        <v>93</v>
      </c>
      <c r="AP1624">
        <v>116</v>
      </c>
      <c r="AQ1624">
        <v>84.705882352941174</v>
      </c>
      <c r="AR1624">
        <v>127.5</v>
      </c>
      <c r="AU1624">
        <v>744</v>
      </c>
      <c r="AV1624">
        <v>5</v>
      </c>
      <c r="AW1624">
        <v>8</v>
      </c>
      <c r="BG1624">
        <v>1008</v>
      </c>
      <c r="BH1624">
        <v>8</v>
      </c>
      <c r="BI1624">
        <v>4</v>
      </c>
      <c r="BJ1624">
        <v>2</v>
      </c>
      <c r="BK1624">
        <v>2</v>
      </c>
      <c r="BQ1624" t="s">
        <v>176</v>
      </c>
      <c r="BS1624"/>
      <c r="BT1624"/>
      <c r="BU1624">
        <v>10</v>
      </c>
      <c r="BV1624" t="s">
        <v>177</v>
      </c>
      <c r="BW1624" t="s">
        <v>173</v>
      </c>
      <c r="BX1624">
        <v>0</v>
      </c>
      <c r="BY1624">
        <v>13</v>
      </c>
      <c r="BZ1624">
        <v>6.5</v>
      </c>
      <c r="CA1624">
        <v>750</v>
      </c>
      <c r="CB1624">
        <v>16</v>
      </c>
      <c r="CC1624">
        <v>8</v>
      </c>
      <c r="CD1624">
        <v>1016</v>
      </c>
      <c r="CE1624">
        <v>6</v>
      </c>
      <c r="CF1624">
        <v>6</v>
      </c>
      <c r="CG1624">
        <v>1</v>
      </c>
      <c r="CH1624">
        <v>1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14.5</v>
      </c>
      <c r="CO1624">
        <v>1766</v>
      </c>
      <c r="CP1624">
        <v>8.2106455266138158E-3</v>
      </c>
      <c r="CQ1624">
        <v>2.5709219858156031E-2</v>
      </c>
      <c r="CR1624">
        <v>3.1312056737588652</v>
      </c>
      <c r="CS1624"/>
      <c r="CT1624"/>
      <c r="CU1624">
        <v>2791</v>
      </c>
      <c r="CV1624"/>
    </row>
    <row r="1625" spans="1:100" x14ac:dyDescent="0.2">
      <c r="A1625">
        <v>2022</v>
      </c>
      <c r="B1625">
        <v>3</v>
      </c>
      <c r="C1625" s="267">
        <v>44631</v>
      </c>
      <c r="D1625">
        <v>137</v>
      </c>
      <c r="E1625">
        <v>273</v>
      </c>
      <c r="F1625">
        <v>3</v>
      </c>
      <c r="G1625" t="s">
        <v>174</v>
      </c>
      <c r="H1625" t="s">
        <v>175</v>
      </c>
      <c r="I1625" t="s">
        <v>169</v>
      </c>
      <c r="J1625">
        <v>3</v>
      </c>
      <c r="K1625">
        <v>2</v>
      </c>
      <c r="L1625">
        <v>564</v>
      </c>
      <c r="M1625">
        <v>524</v>
      </c>
      <c r="N1625">
        <v>603</v>
      </c>
      <c r="O1625">
        <v>700</v>
      </c>
      <c r="P1625">
        <v>695</v>
      </c>
      <c r="Q1625">
        <v>680</v>
      </c>
      <c r="R1625">
        <v>738</v>
      </c>
      <c r="S1625">
        <v>715</v>
      </c>
      <c r="T1625">
        <v>589</v>
      </c>
      <c r="U1625">
        <v>580</v>
      </c>
      <c r="V1625">
        <v>564</v>
      </c>
      <c r="W1625">
        <v>598</v>
      </c>
      <c r="X1625">
        <v>582</v>
      </c>
      <c r="AA1625">
        <v>681</v>
      </c>
      <c r="AB1625">
        <v>760</v>
      </c>
      <c r="AC1625">
        <v>765</v>
      </c>
      <c r="AD1625">
        <v>754</v>
      </c>
      <c r="AE1625">
        <v>720</v>
      </c>
      <c r="AF1625">
        <v>590</v>
      </c>
      <c r="AG1625">
        <v>600</v>
      </c>
      <c r="AH1625">
        <v>601</v>
      </c>
      <c r="AI1625">
        <v>599</v>
      </c>
      <c r="AJ1625">
        <v>588</v>
      </c>
      <c r="AM1625">
        <v>720.8</v>
      </c>
      <c r="AN1625">
        <v>589.1</v>
      </c>
      <c r="AO1625">
        <v>93</v>
      </c>
      <c r="AP1625">
        <v>116</v>
      </c>
      <c r="AQ1625"/>
      <c r="AR1625"/>
      <c r="BQ1625" t="s">
        <v>176</v>
      </c>
      <c r="BS1625"/>
      <c r="BT1625"/>
      <c r="BU1625">
        <v>10</v>
      </c>
      <c r="BV1625" t="s">
        <v>177</v>
      </c>
      <c r="BW1625" t="s">
        <v>173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/>
      <c r="CQ1625">
        <v>0</v>
      </c>
      <c r="CR1625">
        <v>0</v>
      </c>
      <c r="CS1625">
        <v>0</v>
      </c>
      <c r="CT1625">
        <v>0</v>
      </c>
      <c r="CU1625">
        <v>2791</v>
      </c>
      <c r="CV1625">
        <v>-1</v>
      </c>
    </row>
    <row r="1626" spans="1:100" x14ac:dyDescent="0.2">
      <c r="A1626">
        <v>2022</v>
      </c>
      <c r="B1626">
        <v>3</v>
      </c>
      <c r="C1626" s="267">
        <v>44631</v>
      </c>
      <c r="D1626">
        <v>381</v>
      </c>
      <c r="E1626">
        <v>445</v>
      </c>
      <c r="F1626">
        <v>3</v>
      </c>
      <c r="G1626" t="s">
        <v>369</v>
      </c>
      <c r="H1626" t="s">
        <v>370</v>
      </c>
      <c r="I1626" t="s">
        <v>169</v>
      </c>
      <c r="J1626">
        <v>3</v>
      </c>
      <c r="K1626">
        <v>1</v>
      </c>
      <c r="L1626">
        <v>28</v>
      </c>
      <c r="M1626">
        <v>25</v>
      </c>
      <c r="N1626">
        <v>30</v>
      </c>
      <c r="O1626">
        <v>35</v>
      </c>
      <c r="P1626">
        <v>38</v>
      </c>
      <c r="Q1626">
        <v>35</v>
      </c>
      <c r="R1626">
        <v>38</v>
      </c>
      <c r="S1626">
        <v>43</v>
      </c>
      <c r="T1626">
        <v>25</v>
      </c>
      <c r="U1626">
        <v>28</v>
      </c>
      <c r="V1626">
        <v>26</v>
      </c>
      <c r="W1626">
        <v>29</v>
      </c>
      <c r="X1626">
        <v>32</v>
      </c>
      <c r="AA1626">
        <v>38</v>
      </c>
      <c r="AB1626">
        <v>33</v>
      </c>
      <c r="AC1626">
        <v>34</v>
      </c>
      <c r="AD1626">
        <v>31</v>
      </c>
      <c r="AE1626">
        <v>40</v>
      </c>
      <c r="AF1626">
        <v>28</v>
      </c>
      <c r="AG1626">
        <v>29</v>
      </c>
      <c r="AH1626">
        <v>27</v>
      </c>
      <c r="AI1626">
        <v>29</v>
      </c>
      <c r="AJ1626">
        <v>31</v>
      </c>
      <c r="AM1626">
        <v>36.5</v>
      </c>
      <c r="AN1626">
        <v>28.4</v>
      </c>
      <c r="AO1626">
        <v>75</v>
      </c>
      <c r="AP1626">
        <v>144</v>
      </c>
      <c r="AQ1626"/>
      <c r="AR1626"/>
      <c r="AU1626">
        <v>600</v>
      </c>
      <c r="AV1626">
        <v>2</v>
      </c>
      <c r="AW1626">
        <v>4</v>
      </c>
      <c r="AX1626">
        <v>3</v>
      </c>
      <c r="BG1626">
        <v>1000</v>
      </c>
      <c r="BH1626">
        <v>4</v>
      </c>
      <c r="BI1626">
        <v>1</v>
      </c>
      <c r="BJ1626">
        <v>1</v>
      </c>
      <c r="BQ1626" t="s">
        <v>180</v>
      </c>
      <c r="BR1626" t="s">
        <v>192</v>
      </c>
      <c r="BS1626" t="s">
        <v>371</v>
      </c>
      <c r="BT1626"/>
      <c r="BU1626">
        <v>10</v>
      </c>
      <c r="BV1626" t="s">
        <v>372</v>
      </c>
      <c r="BW1626" t="s">
        <v>173</v>
      </c>
      <c r="BX1626">
        <v>0</v>
      </c>
      <c r="BY1626">
        <v>9</v>
      </c>
      <c r="BZ1626">
        <v>9</v>
      </c>
      <c r="CA1626">
        <v>609</v>
      </c>
      <c r="CB1626">
        <v>6</v>
      </c>
      <c r="CC1626">
        <v>6</v>
      </c>
      <c r="CD1626">
        <v>1006</v>
      </c>
      <c r="CE1626">
        <v>6</v>
      </c>
      <c r="CF1626">
        <v>5</v>
      </c>
      <c r="CG1626">
        <v>4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15</v>
      </c>
      <c r="CO1626">
        <v>1615</v>
      </c>
      <c r="CP1626">
        <v>9.2879256965944269E-3</v>
      </c>
      <c r="CQ1626">
        <v>0.5357142857142857</v>
      </c>
      <c r="CR1626">
        <v>57.678571428571431</v>
      </c>
      <c r="CS1626">
        <v>0.52816901408450712</v>
      </c>
      <c r="CT1626">
        <v>56.866197183098592</v>
      </c>
      <c r="CU1626">
        <v>2791</v>
      </c>
      <c r="CV1626">
        <v>-1</v>
      </c>
    </row>
    <row r="1627" spans="1:100" x14ac:dyDescent="0.2">
      <c r="A1627">
        <v>2022</v>
      </c>
      <c r="B1627">
        <v>3</v>
      </c>
      <c r="C1627" s="267">
        <v>44631</v>
      </c>
      <c r="D1627">
        <v>381</v>
      </c>
      <c r="E1627">
        <v>446</v>
      </c>
      <c r="F1627">
        <v>3</v>
      </c>
      <c r="G1627" t="s">
        <v>373</v>
      </c>
      <c r="H1627" t="s">
        <v>374</v>
      </c>
      <c r="I1627" t="s">
        <v>169</v>
      </c>
      <c r="J1627">
        <v>3</v>
      </c>
      <c r="K1627">
        <v>1</v>
      </c>
      <c r="L1627">
        <v>167</v>
      </c>
      <c r="M1627">
        <v>150</v>
      </c>
      <c r="N1627">
        <v>183</v>
      </c>
      <c r="O1627">
        <v>198</v>
      </c>
      <c r="P1627">
        <v>205</v>
      </c>
      <c r="Q1627">
        <v>200</v>
      </c>
      <c r="R1627">
        <v>211</v>
      </c>
      <c r="S1627">
        <v>255</v>
      </c>
      <c r="T1627">
        <v>167</v>
      </c>
      <c r="U1627">
        <v>170</v>
      </c>
      <c r="V1627">
        <v>166</v>
      </c>
      <c r="W1627">
        <v>175</v>
      </c>
      <c r="X1627">
        <v>201</v>
      </c>
      <c r="AA1627">
        <v>220</v>
      </c>
      <c r="AB1627">
        <v>195</v>
      </c>
      <c r="AC1627">
        <v>205</v>
      </c>
      <c r="AD1627">
        <v>224</v>
      </c>
      <c r="AE1627">
        <v>221</v>
      </c>
      <c r="AF1627">
        <v>181</v>
      </c>
      <c r="AG1627">
        <v>168</v>
      </c>
      <c r="AH1627">
        <v>173</v>
      </c>
      <c r="AI1627">
        <v>180</v>
      </c>
      <c r="AJ1627">
        <v>174</v>
      </c>
      <c r="AM1627">
        <v>213.4</v>
      </c>
      <c r="AN1627">
        <v>175.5</v>
      </c>
      <c r="AO1627">
        <v>75</v>
      </c>
      <c r="AP1627">
        <v>144</v>
      </c>
      <c r="AQ1627"/>
      <c r="AR1627"/>
      <c r="AU1627">
        <v>690</v>
      </c>
      <c r="AV1627">
        <v>2</v>
      </c>
      <c r="AW1627">
        <v>3</v>
      </c>
      <c r="BG1627">
        <v>840</v>
      </c>
      <c r="BH1627">
        <v>12</v>
      </c>
      <c r="BI1627">
        <v>6</v>
      </c>
      <c r="BQ1627" t="s">
        <v>180</v>
      </c>
      <c r="BR1627" t="s">
        <v>192</v>
      </c>
      <c r="BS1627" t="s">
        <v>375</v>
      </c>
      <c r="BT1627"/>
      <c r="BU1627">
        <v>10</v>
      </c>
      <c r="BV1627" t="s">
        <v>372</v>
      </c>
      <c r="BW1627" t="s">
        <v>173</v>
      </c>
      <c r="BX1627">
        <v>0</v>
      </c>
      <c r="BY1627">
        <v>5</v>
      </c>
      <c r="BZ1627">
        <v>5</v>
      </c>
      <c r="CA1627">
        <v>695</v>
      </c>
      <c r="CB1627">
        <v>18</v>
      </c>
      <c r="CC1627">
        <v>18</v>
      </c>
      <c r="CD1627">
        <v>858</v>
      </c>
      <c r="CE1627">
        <v>14</v>
      </c>
      <c r="CF1627">
        <v>9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23</v>
      </c>
      <c r="CO1627">
        <v>1553</v>
      </c>
      <c r="CP1627">
        <v>1.481004507405023E-2</v>
      </c>
      <c r="CQ1627">
        <v>0.1377245508982036</v>
      </c>
      <c r="CR1627">
        <v>9.2994011976047908</v>
      </c>
      <c r="CS1627">
        <v>0.13105413105413111</v>
      </c>
      <c r="CT1627">
        <v>8.8490028490028489</v>
      </c>
      <c r="CU1627">
        <v>2791</v>
      </c>
      <c r="CV1627">
        <v>-1</v>
      </c>
    </row>
    <row r="1628" spans="1:100" x14ac:dyDescent="0.2">
      <c r="A1628">
        <v>2022</v>
      </c>
      <c r="B1628">
        <v>3</v>
      </c>
      <c r="C1628" s="267">
        <v>44631</v>
      </c>
      <c r="D1628">
        <v>381</v>
      </c>
      <c r="E1628">
        <v>447</v>
      </c>
      <c r="F1628">
        <v>3</v>
      </c>
      <c r="G1628" t="s">
        <v>379</v>
      </c>
      <c r="H1628" t="s">
        <v>380</v>
      </c>
      <c r="I1628" t="s">
        <v>169</v>
      </c>
      <c r="J1628">
        <v>3</v>
      </c>
      <c r="K1628">
        <v>1</v>
      </c>
      <c r="L1628">
        <v>177</v>
      </c>
      <c r="M1628">
        <v>159</v>
      </c>
      <c r="N1628">
        <v>194</v>
      </c>
      <c r="O1628">
        <v>200</v>
      </c>
      <c r="P1628">
        <v>179</v>
      </c>
      <c r="Q1628">
        <v>188</v>
      </c>
      <c r="R1628">
        <v>195</v>
      </c>
      <c r="S1628">
        <v>213</v>
      </c>
      <c r="T1628">
        <v>154</v>
      </c>
      <c r="U1628">
        <v>158</v>
      </c>
      <c r="V1628">
        <v>165</v>
      </c>
      <c r="W1628">
        <v>173</v>
      </c>
      <c r="X1628">
        <v>176</v>
      </c>
      <c r="AA1628">
        <v>201</v>
      </c>
      <c r="AB1628">
        <v>183</v>
      </c>
      <c r="AC1628">
        <v>194</v>
      </c>
      <c r="AD1628">
        <v>205</v>
      </c>
      <c r="AE1628">
        <v>210</v>
      </c>
      <c r="AF1628">
        <v>168</v>
      </c>
      <c r="AG1628">
        <v>166</v>
      </c>
      <c r="AH1628">
        <v>165</v>
      </c>
      <c r="AI1628">
        <v>168</v>
      </c>
      <c r="AJ1628">
        <v>176</v>
      </c>
      <c r="AM1628">
        <v>196.8</v>
      </c>
      <c r="AN1628">
        <v>166.9</v>
      </c>
      <c r="AO1628">
        <v>75</v>
      </c>
      <c r="AP1628">
        <v>144</v>
      </c>
      <c r="AQ1628"/>
      <c r="AR1628"/>
      <c r="AU1628">
        <v>700</v>
      </c>
      <c r="AW1628">
        <v>3</v>
      </c>
      <c r="AX1628">
        <v>3</v>
      </c>
      <c r="BG1628">
        <v>860</v>
      </c>
      <c r="BH1628">
        <v>4</v>
      </c>
      <c r="BI1628">
        <v>2</v>
      </c>
      <c r="BJ1628">
        <v>2</v>
      </c>
      <c r="BQ1628" t="s">
        <v>180</v>
      </c>
      <c r="BR1628" t="s">
        <v>192</v>
      </c>
      <c r="BS1628" t="s">
        <v>381</v>
      </c>
      <c r="BT1628"/>
      <c r="BU1628">
        <v>10</v>
      </c>
      <c r="BV1628" t="s">
        <v>372</v>
      </c>
      <c r="BW1628" t="s">
        <v>173</v>
      </c>
      <c r="BX1628">
        <v>0</v>
      </c>
      <c r="BY1628">
        <v>6</v>
      </c>
      <c r="BZ1628">
        <v>6</v>
      </c>
      <c r="CA1628">
        <v>706</v>
      </c>
      <c r="CB1628">
        <v>8</v>
      </c>
      <c r="CC1628">
        <v>8</v>
      </c>
      <c r="CD1628">
        <v>868</v>
      </c>
      <c r="CE1628">
        <v>4</v>
      </c>
      <c r="CF1628">
        <v>5</v>
      </c>
      <c r="CG1628">
        <v>5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14</v>
      </c>
      <c r="CO1628">
        <v>1574</v>
      </c>
      <c r="CP1628">
        <v>8.8945362134688691E-3</v>
      </c>
      <c r="CQ1628">
        <v>7.909604519774012E-2</v>
      </c>
      <c r="CR1628">
        <v>8.8926553672316384</v>
      </c>
      <c r="CS1628">
        <v>8.3882564409826235E-2</v>
      </c>
      <c r="CT1628">
        <v>9.430796884361893</v>
      </c>
      <c r="CU1628">
        <v>2791</v>
      </c>
      <c r="CV1628">
        <v>-1</v>
      </c>
    </row>
    <row r="1629" spans="1:100" x14ac:dyDescent="0.2">
      <c r="A1629">
        <v>2022</v>
      </c>
      <c r="B1629">
        <v>3</v>
      </c>
      <c r="C1629" s="267">
        <v>44631</v>
      </c>
      <c r="D1629">
        <v>381</v>
      </c>
      <c r="E1629">
        <v>448</v>
      </c>
      <c r="F1629">
        <v>3</v>
      </c>
      <c r="G1629" t="s">
        <v>376</v>
      </c>
      <c r="H1629" t="s">
        <v>377</v>
      </c>
      <c r="I1629" t="s">
        <v>169</v>
      </c>
      <c r="J1629">
        <v>3</v>
      </c>
      <c r="K1629">
        <v>1</v>
      </c>
      <c r="L1629">
        <v>23</v>
      </c>
      <c r="M1629">
        <v>20</v>
      </c>
      <c r="N1629">
        <v>25</v>
      </c>
      <c r="O1629">
        <v>28</v>
      </c>
      <c r="P1629">
        <v>28</v>
      </c>
      <c r="Q1629">
        <v>30</v>
      </c>
      <c r="R1629">
        <v>32</v>
      </c>
      <c r="S1629">
        <v>36</v>
      </c>
      <c r="T1629">
        <v>23</v>
      </c>
      <c r="U1629">
        <v>23</v>
      </c>
      <c r="V1629">
        <v>24</v>
      </c>
      <c r="W1629">
        <v>25</v>
      </c>
      <c r="X1629">
        <v>26</v>
      </c>
      <c r="Y1629">
        <v>128</v>
      </c>
      <c r="Z1629">
        <v>123</v>
      </c>
      <c r="AA1629">
        <v>36</v>
      </c>
      <c r="AB1629">
        <v>27</v>
      </c>
      <c r="AC1629">
        <v>29</v>
      </c>
      <c r="AD1629">
        <v>25</v>
      </c>
      <c r="AE1629">
        <v>30</v>
      </c>
      <c r="AF1629">
        <v>26</v>
      </c>
      <c r="AG1629">
        <v>24</v>
      </c>
      <c r="AH1629">
        <v>23</v>
      </c>
      <c r="AI1629">
        <v>23</v>
      </c>
      <c r="AJ1629">
        <v>24</v>
      </c>
      <c r="AK1629">
        <v>135</v>
      </c>
      <c r="AL1629">
        <v>128</v>
      </c>
      <c r="AM1629">
        <v>30.1</v>
      </c>
      <c r="AN1629">
        <v>24.1</v>
      </c>
      <c r="AO1629">
        <v>75</v>
      </c>
      <c r="AP1629">
        <v>144</v>
      </c>
      <c r="AQ1629">
        <v>84.046692607003891</v>
      </c>
      <c r="AR1629">
        <v>128.5</v>
      </c>
      <c r="AU1629">
        <v>700</v>
      </c>
      <c r="AW1629">
        <v>3</v>
      </c>
      <c r="AX1629">
        <v>5</v>
      </c>
      <c r="BG1629">
        <v>860</v>
      </c>
      <c r="BH1629">
        <v>2</v>
      </c>
      <c r="BI1629">
        <v>1</v>
      </c>
      <c r="BJ1629">
        <v>1</v>
      </c>
      <c r="BQ1629" t="s">
        <v>180</v>
      </c>
      <c r="BR1629" t="s">
        <v>192</v>
      </c>
      <c r="BS1629" t="s">
        <v>378</v>
      </c>
      <c r="BT1629"/>
      <c r="BU1629">
        <v>10</v>
      </c>
      <c r="BV1629" t="s">
        <v>372</v>
      </c>
      <c r="BW1629" t="s">
        <v>173</v>
      </c>
      <c r="BX1629">
        <v>0</v>
      </c>
      <c r="BY1629">
        <v>8</v>
      </c>
      <c r="BZ1629">
        <v>8</v>
      </c>
      <c r="CA1629">
        <v>708</v>
      </c>
      <c r="CB1629">
        <v>4</v>
      </c>
      <c r="CC1629">
        <v>4</v>
      </c>
      <c r="CD1629">
        <v>864</v>
      </c>
      <c r="CE1629">
        <v>2</v>
      </c>
      <c r="CF1629">
        <v>4</v>
      </c>
      <c r="CG1629">
        <v>6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12</v>
      </c>
      <c r="CO1629">
        <v>1572</v>
      </c>
      <c r="CP1629">
        <v>7.6335877862595417E-3</v>
      </c>
      <c r="CQ1629">
        <v>0.52173913043478259</v>
      </c>
      <c r="CR1629">
        <v>68.347826086956516</v>
      </c>
      <c r="CS1629">
        <v>0.49792531120331951</v>
      </c>
      <c r="CT1629">
        <v>65.22821576763485</v>
      </c>
      <c r="CU1629">
        <v>2791</v>
      </c>
      <c r="CV1629">
        <v>-1</v>
      </c>
    </row>
    <row r="1630" spans="1:100" x14ac:dyDescent="0.2">
      <c r="A1630">
        <v>2022</v>
      </c>
      <c r="B1630">
        <v>3</v>
      </c>
      <c r="C1630" s="267">
        <v>44631</v>
      </c>
      <c r="D1630">
        <v>135</v>
      </c>
      <c r="E1630">
        <v>271</v>
      </c>
      <c r="F1630">
        <v>5</v>
      </c>
      <c r="G1630" t="s">
        <v>386</v>
      </c>
      <c r="H1630" t="s">
        <v>387</v>
      </c>
      <c r="I1630" t="s">
        <v>169</v>
      </c>
      <c r="J1630">
        <v>4</v>
      </c>
      <c r="K1630">
        <v>2</v>
      </c>
      <c r="L1630">
        <v>161</v>
      </c>
      <c r="M1630">
        <v>149</v>
      </c>
      <c r="N1630">
        <v>172</v>
      </c>
      <c r="O1630">
        <v>195</v>
      </c>
      <c r="P1630">
        <v>200</v>
      </c>
      <c r="Q1630">
        <v>193</v>
      </c>
      <c r="R1630">
        <v>180</v>
      </c>
      <c r="S1630">
        <v>174</v>
      </c>
      <c r="T1630">
        <v>154</v>
      </c>
      <c r="U1630">
        <v>158</v>
      </c>
      <c r="V1630">
        <v>155</v>
      </c>
      <c r="W1630">
        <v>150</v>
      </c>
      <c r="X1630">
        <v>147</v>
      </c>
      <c r="Y1630">
        <v>95</v>
      </c>
      <c r="Z1630">
        <v>95</v>
      </c>
      <c r="AA1630">
        <v>188</v>
      </c>
      <c r="AB1630">
        <v>198</v>
      </c>
      <c r="AC1630">
        <v>199</v>
      </c>
      <c r="AD1630">
        <v>205</v>
      </c>
      <c r="AE1630">
        <v>192</v>
      </c>
      <c r="AF1630">
        <v>149</v>
      </c>
      <c r="AG1630">
        <v>154</v>
      </c>
      <c r="AH1630">
        <v>157</v>
      </c>
      <c r="AI1630">
        <v>154</v>
      </c>
      <c r="AJ1630">
        <v>155</v>
      </c>
      <c r="AK1630">
        <v>99</v>
      </c>
      <c r="AL1630">
        <v>96</v>
      </c>
      <c r="AM1630">
        <v>192.4</v>
      </c>
      <c r="AN1630">
        <v>153.30000000000001</v>
      </c>
      <c r="AO1630">
        <v>151</v>
      </c>
      <c r="AP1630">
        <v>95</v>
      </c>
      <c r="AQ1630">
        <v>149.6103896103896</v>
      </c>
      <c r="AR1630">
        <v>96.25</v>
      </c>
      <c r="AU1630">
        <v>1260</v>
      </c>
      <c r="AV1630">
        <v>7</v>
      </c>
      <c r="BG1630">
        <v>1700</v>
      </c>
      <c r="BH1630">
        <v>2</v>
      </c>
      <c r="BI1630">
        <v>2</v>
      </c>
      <c r="BJ1630">
        <v>4</v>
      </c>
      <c r="BQ1630" t="s">
        <v>176</v>
      </c>
      <c r="BS1630"/>
      <c r="BT1630"/>
      <c r="BU1630">
        <v>10</v>
      </c>
      <c r="BV1630" t="s">
        <v>386</v>
      </c>
      <c r="BW1630" t="s">
        <v>173</v>
      </c>
      <c r="BX1630">
        <v>0</v>
      </c>
      <c r="BY1630">
        <v>7</v>
      </c>
      <c r="BZ1630">
        <v>3.5</v>
      </c>
      <c r="CA1630">
        <v>1263</v>
      </c>
      <c r="CB1630">
        <v>8</v>
      </c>
      <c r="CC1630">
        <v>4</v>
      </c>
      <c r="CD1630">
        <v>1704</v>
      </c>
      <c r="CE1630">
        <v>4</v>
      </c>
      <c r="CF1630">
        <v>1</v>
      </c>
      <c r="CG1630">
        <v>2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7.5</v>
      </c>
      <c r="CO1630">
        <v>2967</v>
      </c>
      <c r="CP1630">
        <v>2.527805864509606E-3</v>
      </c>
      <c r="CQ1630">
        <v>4.6583850931677023E-2</v>
      </c>
      <c r="CR1630">
        <v>18.428571428571431</v>
      </c>
      <c r="CS1630">
        <v>4.8923679060665359E-2</v>
      </c>
      <c r="CT1630">
        <v>19.354207436399211</v>
      </c>
      <c r="CU1630">
        <v>2791</v>
      </c>
      <c r="CV1630">
        <v>-1</v>
      </c>
    </row>
    <row r="1631" spans="1:100" x14ac:dyDescent="0.2">
      <c r="A1631">
        <v>2022</v>
      </c>
      <c r="B1631">
        <v>3</v>
      </c>
      <c r="C1631" s="267">
        <v>44631</v>
      </c>
      <c r="D1631">
        <v>376</v>
      </c>
      <c r="E1631">
        <v>438</v>
      </c>
      <c r="F1631">
        <v>5</v>
      </c>
      <c r="G1631" t="s">
        <v>216</v>
      </c>
      <c r="H1631" t="s">
        <v>217</v>
      </c>
      <c r="I1631" t="s">
        <v>169</v>
      </c>
      <c r="J1631">
        <v>3</v>
      </c>
      <c r="K1631">
        <v>2</v>
      </c>
      <c r="L1631">
        <v>335</v>
      </c>
      <c r="M1631">
        <v>315</v>
      </c>
      <c r="N1631">
        <v>358</v>
      </c>
      <c r="Y1631">
        <v>115</v>
      </c>
      <c r="Z1631">
        <v>107</v>
      </c>
      <c r="AK1631">
        <v>136</v>
      </c>
      <c r="AL1631">
        <v>127</v>
      </c>
      <c r="AM1631"/>
      <c r="AN1631"/>
      <c r="AO1631">
        <v>75</v>
      </c>
      <c r="AP1631">
        <v>144</v>
      </c>
      <c r="AQ1631">
        <v>89.072164948453604</v>
      </c>
      <c r="AR1631">
        <v>121.25</v>
      </c>
      <c r="AU1631">
        <v>672</v>
      </c>
      <c r="AV1631">
        <v>14</v>
      </c>
      <c r="AW1631">
        <v>4</v>
      </c>
      <c r="AX1631">
        <v>19</v>
      </c>
      <c r="BG1631">
        <v>900</v>
      </c>
      <c r="BH1631">
        <v>6</v>
      </c>
      <c r="BI1631">
        <v>6</v>
      </c>
      <c r="BJ1631">
        <v>6</v>
      </c>
      <c r="BQ1631" t="s">
        <v>185</v>
      </c>
      <c r="BR1631" t="s">
        <v>186</v>
      </c>
      <c r="BS1631" t="s">
        <v>218</v>
      </c>
      <c r="BT1631" t="s">
        <v>188</v>
      </c>
      <c r="BU1631">
        <v>10</v>
      </c>
      <c r="BV1631" t="s">
        <v>219</v>
      </c>
      <c r="BW1631" t="s">
        <v>173</v>
      </c>
      <c r="BX1631">
        <v>0</v>
      </c>
      <c r="BY1631">
        <v>37</v>
      </c>
      <c r="BZ1631">
        <v>18.5</v>
      </c>
      <c r="CA1631">
        <v>690</v>
      </c>
      <c r="CB1631">
        <v>18</v>
      </c>
      <c r="CC1631">
        <v>9</v>
      </c>
      <c r="CD1631">
        <v>909</v>
      </c>
      <c r="CE1631">
        <v>10</v>
      </c>
      <c r="CF1631">
        <v>5</v>
      </c>
      <c r="CG1631">
        <v>12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27.5</v>
      </c>
      <c r="CO1631">
        <v>1599</v>
      </c>
      <c r="CP1631">
        <v>1.7198248905565979E-2</v>
      </c>
      <c r="CQ1631">
        <v>8.2089552238805971E-2</v>
      </c>
      <c r="CR1631">
        <v>4.7731343283582088</v>
      </c>
      <c r="CS1631"/>
      <c r="CT1631"/>
      <c r="CU1631">
        <v>2791</v>
      </c>
      <c r="CV1631"/>
    </row>
    <row r="1632" spans="1:100" x14ac:dyDescent="0.2">
      <c r="A1632">
        <v>2022</v>
      </c>
      <c r="B1632">
        <v>3</v>
      </c>
      <c r="C1632" s="267">
        <v>44631</v>
      </c>
      <c r="D1632">
        <v>376</v>
      </c>
      <c r="E1632">
        <v>438</v>
      </c>
      <c r="F1632">
        <v>6</v>
      </c>
      <c r="G1632" t="s">
        <v>216</v>
      </c>
      <c r="H1632" t="s">
        <v>217</v>
      </c>
      <c r="I1632" t="s">
        <v>169</v>
      </c>
      <c r="J1632">
        <v>3</v>
      </c>
      <c r="K1632">
        <v>2</v>
      </c>
      <c r="L1632">
        <v>335</v>
      </c>
      <c r="M1632">
        <v>315</v>
      </c>
      <c r="N1632">
        <v>358</v>
      </c>
      <c r="O1632">
        <v>505</v>
      </c>
      <c r="P1632">
        <v>526</v>
      </c>
      <c r="Q1632">
        <v>462</v>
      </c>
      <c r="R1632">
        <v>538</v>
      </c>
      <c r="S1632">
        <v>465</v>
      </c>
      <c r="T1632">
        <v>377</v>
      </c>
      <c r="U1632">
        <v>389</v>
      </c>
      <c r="V1632">
        <v>339</v>
      </c>
      <c r="W1632">
        <v>371</v>
      </c>
      <c r="X1632">
        <v>337</v>
      </c>
      <c r="AA1632">
        <v>437</v>
      </c>
      <c r="AB1632">
        <v>427</v>
      </c>
      <c r="AC1632">
        <v>447</v>
      </c>
      <c r="AD1632">
        <v>488</v>
      </c>
      <c r="AE1632">
        <v>476</v>
      </c>
      <c r="AF1632">
        <v>357</v>
      </c>
      <c r="AG1632">
        <v>344</v>
      </c>
      <c r="AH1632">
        <v>346</v>
      </c>
      <c r="AI1632">
        <v>361</v>
      </c>
      <c r="AJ1632">
        <v>370</v>
      </c>
      <c r="AM1632">
        <v>477.1</v>
      </c>
      <c r="AN1632">
        <v>359.1</v>
      </c>
      <c r="AO1632">
        <v>75</v>
      </c>
      <c r="AP1632">
        <v>144</v>
      </c>
      <c r="AQ1632"/>
      <c r="AR1632"/>
      <c r="BQ1632" t="s">
        <v>185</v>
      </c>
      <c r="BR1632" t="s">
        <v>186</v>
      </c>
      <c r="BS1632" t="s">
        <v>218</v>
      </c>
      <c r="BT1632" t="s">
        <v>188</v>
      </c>
      <c r="BU1632">
        <v>10</v>
      </c>
      <c r="BV1632" t="s">
        <v>219</v>
      </c>
      <c r="BW1632" t="s">
        <v>173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/>
      <c r="CQ1632">
        <v>0</v>
      </c>
      <c r="CR1632">
        <v>0</v>
      </c>
      <c r="CS1632">
        <v>0</v>
      </c>
      <c r="CT1632">
        <v>0</v>
      </c>
      <c r="CU1632">
        <v>2791</v>
      </c>
      <c r="CV1632">
        <v>-1</v>
      </c>
    </row>
    <row r="1633" spans="1:100" x14ac:dyDescent="0.2">
      <c r="A1633">
        <v>2022</v>
      </c>
      <c r="B1633">
        <v>3</v>
      </c>
      <c r="C1633" s="267">
        <v>44631</v>
      </c>
      <c r="D1633">
        <v>236</v>
      </c>
      <c r="E1633">
        <v>160</v>
      </c>
      <c r="F1633">
        <v>7</v>
      </c>
      <c r="G1633" t="s">
        <v>239</v>
      </c>
      <c r="H1633" t="s">
        <v>240</v>
      </c>
      <c r="I1633" t="s">
        <v>169</v>
      </c>
      <c r="J1633">
        <v>2</v>
      </c>
      <c r="K1633">
        <v>1</v>
      </c>
      <c r="L1633">
        <v>200</v>
      </c>
      <c r="M1633">
        <v>186</v>
      </c>
      <c r="N1633">
        <v>214</v>
      </c>
      <c r="O1633">
        <v>285</v>
      </c>
      <c r="P1633">
        <v>263</v>
      </c>
      <c r="Q1633">
        <v>285</v>
      </c>
      <c r="R1633">
        <v>285</v>
      </c>
      <c r="S1633">
        <v>298</v>
      </c>
      <c r="T1633">
        <v>185</v>
      </c>
      <c r="U1633">
        <v>185</v>
      </c>
      <c r="V1633">
        <v>194</v>
      </c>
      <c r="W1633">
        <v>189</v>
      </c>
      <c r="X1633">
        <v>211</v>
      </c>
      <c r="Y1633">
        <v>98</v>
      </c>
      <c r="Z1633">
        <v>95</v>
      </c>
      <c r="AA1633">
        <v>260</v>
      </c>
      <c r="AB1633">
        <v>320</v>
      </c>
      <c r="AC1633">
        <v>315</v>
      </c>
      <c r="AD1633">
        <v>323</v>
      </c>
      <c r="AE1633">
        <v>299</v>
      </c>
      <c r="AF1633">
        <v>189</v>
      </c>
      <c r="AG1633">
        <v>199</v>
      </c>
      <c r="AH1633">
        <v>193</v>
      </c>
      <c r="AI1633">
        <v>202</v>
      </c>
      <c r="AJ1633">
        <v>206</v>
      </c>
      <c r="AK1633">
        <v>98</v>
      </c>
      <c r="AL1633">
        <v>98</v>
      </c>
      <c r="AM1633">
        <v>293.3</v>
      </c>
      <c r="AN1633">
        <v>195.3</v>
      </c>
      <c r="AO1633">
        <v>76</v>
      </c>
      <c r="AP1633">
        <v>95</v>
      </c>
      <c r="AQ1633">
        <v>74.035989717223657</v>
      </c>
      <c r="AR1633">
        <v>97.25</v>
      </c>
      <c r="AU1633">
        <v>1614</v>
      </c>
      <c r="AV1633">
        <v>5</v>
      </c>
      <c r="BH1633">
        <v>4</v>
      </c>
      <c r="BI1633">
        <v>4</v>
      </c>
      <c r="BJ1633">
        <v>1</v>
      </c>
      <c r="BQ1633" t="s">
        <v>241</v>
      </c>
      <c r="BR1633" t="s">
        <v>242</v>
      </c>
      <c r="BS1633"/>
      <c r="BT1633"/>
      <c r="BU1633">
        <v>10</v>
      </c>
      <c r="BV1633" t="s">
        <v>239</v>
      </c>
      <c r="BW1633" t="s">
        <v>173</v>
      </c>
      <c r="BX1633">
        <v>0</v>
      </c>
      <c r="BY1633">
        <v>5</v>
      </c>
      <c r="BZ1633">
        <v>5</v>
      </c>
      <c r="CA1633">
        <v>1619</v>
      </c>
      <c r="CB1633">
        <v>9</v>
      </c>
      <c r="CC1633">
        <v>9</v>
      </c>
      <c r="CD1633">
        <v>9</v>
      </c>
      <c r="CE1633">
        <v>9</v>
      </c>
      <c r="CF1633">
        <v>4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14</v>
      </c>
      <c r="CO1633">
        <v>1628</v>
      </c>
      <c r="CP1633">
        <v>8.5995085995085995E-3</v>
      </c>
      <c r="CQ1633">
        <v>7.0000000000000007E-2</v>
      </c>
      <c r="CR1633">
        <v>8.14</v>
      </c>
      <c r="CS1633">
        <v>7.1684587813620068E-2</v>
      </c>
      <c r="CT1633">
        <v>8.3358934971838199</v>
      </c>
      <c r="CU1633">
        <v>2791</v>
      </c>
      <c r="CV1633">
        <v>-1</v>
      </c>
    </row>
    <row r="1634" spans="1:100" x14ac:dyDescent="0.2">
      <c r="A1634">
        <v>2022</v>
      </c>
      <c r="B1634">
        <v>3</v>
      </c>
      <c r="C1634" s="267">
        <v>44631</v>
      </c>
      <c r="D1634">
        <v>47</v>
      </c>
      <c r="E1634">
        <v>122</v>
      </c>
      <c r="F1634">
        <v>8</v>
      </c>
      <c r="G1634" t="s">
        <v>250</v>
      </c>
      <c r="H1634" t="s">
        <v>251</v>
      </c>
      <c r="I1634" t="s">
        <v>246</v>
      </c>
      <c r="J1634">
        <v>2</v>
      </c>
      <c r="K1634">
        <v>1</v>
      </c>
      <c r="L1634">
        <v>280</v>
      </c>
      <c r="M1634">
        <v>267</v>
      </c>
      <c r="N1634">
        <v>292</v>
      </c>
      <c r="AK1634">
        <v>114</v>
      </c>
      <c r="AL1634">
        <v>114</v>
      </c>
      <c r="AM1634"/>
      <c r="AN1634"/>
      <c r="AO1634">
        <v>64</v>
      </c>
      <c r="AP1634">
        <v>113</v>
      </c>
      <c r="AQ1634">
        <v>63.157894736842103</v>
      </c>
      <c r="AR1634">
        <v>114</v>
      </c>
      <c r="BQ1634" t="s">
        <v>185</v>
      </c>
      <c r="BR1634" t="s">
        <v>247</v>
      </c>
      <c r="BS1634" t="s">
        <v>252</v>
      </c>
      <c r="BT1634" t="s">
        <v>249</v>
      </c>
      <c r="BU1634">
        <v>10</v>
      </c>
      <c r="BV1634" t="s">
        <v>253</v>
      </c>
      <c r="BW1634" t="s">
        <v>173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/>
      <c r="CQ1634">
        <v>0</v>
      </c>
      <c r="CR1634">
        <v>0</v>
      </c>
      <c r="CS1634"/>
      <c r="CT1634"/>
      <c r="CU1634">
        <v>2791</v>
      </c>
      <c r="CV1634"/>
    </row>
    <row r="1635" spans="1:100" x14ac:dyDescent="0.2">
      <c r="A1635">
        <v>2022</v>
      </c>
      <c r="B1635">
        <v>3</v>
      </c>
      <c r="C1635" s="267">
        <v>44631</v>
      </c>
      <c r="D1635">
        <v>395</v>
      </c>
      <c r="E1635">
        <v>607</v>
      </c>
      <c r="F1635">
        <v>8</v>
      </c>
      <c r="G1635" t="s">
        <v>394</v>
      </c>
      <c r="H1635" t="s">
        <v>395</v>
      </c>
      <c r="I1635" t="s">
        <v>169</v>
      </c>
      <c r="J1635">
        <v>3</v>
      </c>
      <c r="K1635">
        <v>3</v>
      </c>
      <c r="L1635">
        <v>100</v>
      </c>
      <c r="M1635">
        <v>93</v>
      </c>
      <c r="N1635">
        <v>107</v>
      </c>
      <c r="O1635">
        <v>130</v>
      </c>
      <c r="P1635">
        <v>155</v>
      </c>
      <c r="Q1635">
        <v>143</v>
      </c>
      <c r="R1635">
        <v>147</v>
      </c>
      <c r="S1635">
        <v>145</v>
      </c>
      <c r="T1635">
        <v>107</v>
      </c>
      <c r="U1635">
        <v>115</v>
      </c>
      <c r="V1635">
        <v>113</v>
      </c>
      <c r="W1635">
        <v>115</v>
      </c>
      <c r="X1635">
        <v>112</v>
      </c>
      <c r="AA1635">
        <v>166</v>
      </c>
      <c r="AB1635">
        <v>152</v>
      </c>
      <c r="AC1635">
        <v>161</v>
      </c>
      <c r="AD1635">
        <v>165</v>
      </c>
      <c r="AE1635">
        <v>156</v>
      </c>
      <c r="AF1635">
        <v>121</v>
      </c>
      <c r="AG1635">
        <v>113</v>
      </c>
      <c r="AH1635">
        <v>116</v>
      </c>
      <c r="AI1635">
        <v>124</v>
      </c>
      <c r="AJ1635">
        <v>113</v>
      </c>
      <c r="AM1635">
        <v>152</v>
      </c>
      <c r="AN1635">
        <v>114.9</v>
      </c>
      <c r="AO1635">
        <v>86</v>
      </c>
      <c r="AP1635">
        <v>126</v>
      </c>
      <c r="AQ1635"/>
      <c r="AR1635"/>
      <c r="AU1635">
        <v>1368</v>
      </c>
      <c r="BH1635">
        <v>4</v>
      </c>
      <c r="BI1635">
        <v>1</v>
      </c>
      <c r="BQ1635" t="s">
        <v>170</v>
      </c>
      <c r="BR1635" t="s">
        <v>171</v>
      </c>
      <c r="BS1635"/>
      <c r="BT1635"/>
      <c r="BU1635">
        <v>10</v>
      </c>
      <c r="BV1635" t="s">
        <v>172</v>
      </c>
      <c r="BW1635" t="s">
        <v>173</v>
      </c>
      <c r="BX1635">
        <v>0</v>
      </c>
      <c r="BY1635">
        <v>0</v>
      </c>
      <c r="BZ1635">
        <v>0</v>
      </c>
      <c r="CA1635">
        <v>1368</v>
      </c>
      <c r="CB1635">
        <v>5</v>
      </c>
      <c r="CC1635">
        <v>1.666666666666667</v>
      </c>
      <c r="CD1635">
        <v>1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1.666666666666667</v>
      </c>
      <c r="CO1635">
        <v>1369</v>
      </c>
      <c r="CP1635">
        <v>1.2174336498660819E-3</v>
      </c>
      <c r="CQ1635">
        <v>1.666666666666667E-2</v>
      </c>
      <c r="CR1635">
        <v>13.69</v>
      </c>
      <c r="CS1635">
        <v>1.4505366985784741E-2</v>
      </c>
      <c r="CT1635">
        <v>11.91470844212358</v>
      </c>
      <c r="CU1635">
        <v>2791</v>
      </c>
      <c r="CV1635">
        <v>-1</v>
      </c>
    </row>
    <row r="1636" spans="1:100" x14ac:dyDescent="0.2">
      <c r="A1636">
        <v>2022</v>
      </c>
      <c r="B1636">
        <v>3</v>
      </c>
      <c r="C1636" s="267">
        <v>44631</v>
      </c>
      <c r="D1636">
        <v>395</v>
      </c>
      <c r="E1636">
        <v>608</v>
      </c>
      <c r="F1636">
        <v>8</v>
      </c>
      <c r="G1636" t="s">
        <v>396</v>
      </c>
      <c r="H1636" t="s">
        <v>397</v>
      </c>
      <c r="I1636" t="s">
        <v>169</v>
      </c>
      <c r="J1636">
        <v>3</v>
      </c>
      <c r="K1636">
        <v>3</v>
      </c>
      <c r="L1636">
        <v>100</v>
      </c>
      <c r="M1636">
        <v>93</v>
      </c>
      <c r="N1636">
        <v>107</v>
      </c>
      <c r="O1636">
        <v>118</v>
      </c>
      <c r="P1636">
        <v>126</v>
      </c>
      <c r="Q1636">
        <v>123</v>
      </c>
      <c r="R1636">
        <v>130</v>
      </c>
      <c r="S1636">
        <v>135</v>
      </c>
      <c r="T1636">
        <v>89</v>
      </c>
      <c r="U1636">
        <v>94</v>
      </c>
      <c r="V1636">
        <v>100</v>
      </c>
      <c r="W1636">
        <v>109</v>
      </c>
      <c r="X1636">
        <v>110</v>
      </c>
      <c r="AA1636">
        <v>167</v>
      </c>
      <c r="AB1636">
        <v>134</v>
      </c>
      <c r="AC1636">
        <v>142</v>
      </c>
      <c r="AD1636">
        <v>145</v>
      </c>
      <c r="AE1636">
        <v>149</v>
      </c>
      <c r="AF1636">
        <v>111</v>
      </c>
      <c r="AG1636">
        <v>101</v>
      </c>
      <c r="AH1636">
        <v>104</v>
      </c>
      <c r="AI1636">
        <v>101</v>
      </c>
      <c r="AJ1636">
        <v>102</v>
      </c>
      <c r="AM1636">
        <v>136.9</v>
      </c>
      <c r="AN1636">
        <v>102.1</v>
      </c>
      <c r="AO1636">
        <v>86</v>
      </c>
      <c r="AP1636">
        <v>126</v>
      </c>
      <c r="AQ1636"/>
      <c r="AR1636"/>
      <c r="AU1636">
        <v>1368</v>
      </c>
      <c r="AW1636">
        <v>2</v>
      </c>
      <c r="BH1636">
        <v>2</v>
      </c>
      <c r="BI1636">
        <v>1</v>
      </c>
      <c r="BJ1636">
        <v>1</v>
      </c>
      <c r="BQ1636" t="s">
        <v>170</v>
      </c>
      <c r="BR1636" t="s">
        <v>171</v>
      </c>
      <c r="BS1636"/>
      <c r="BT1636"/>
      <c r="BU1636">
        <v>10</v>
      </c>
      <c r="BV1636" t="s">
        <v>172</v>
      </c>
      <c r="BW1636" t="s">
        <v>173</v>
      </c>
      <c r="BX1636">
        <v>0</v>
      </c>
      <c r="BY1636">
        <v>2</v>
      </c>
      <c r="BZ1636">
        <v>0.66666666666666663</v>
      </c>
      <c r="CA1636">
        <v>1368</v>
      </c>
      <c r="CB1636">
        <v>4</v>
      </c>
      <c r="CC1636">
        <v>1.333333333333333</v>
      </c>
      <c r="CD1636">
        <v>1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2</v>
      </c>
      <c r="CO1636">
        <v>1369</v>
      </c>
      <c r="CP1636">
        <v>1.460920379839299E-3</v>
      </c>
      <c r="CQ1636">
        <v>0.02</v>
      </c>
      <c r="CR1636">
        <v>13.69</v>
      </c>
      <c r="CS1636">
        <v>1.958863858961802E-2</v>
      </c>
      <c r="CT1636">
        <v>13.408423114593541</v>
      </c>
      <c r="CU1636">
        <v>2791</v>
      </c>
      <c r="CV1636">
        <v>-1</v>
      </c>
    </row>
    <row r="1637" spans="1:100" x14ac:dyDescent="0.2">
      <c r="A1637">
        <v>2022</v>
      </c>
      <c r="B1637">
        <v>3</v>
      </c>
      <c r="C1637" s="267">
        <v>44631</v>
      </c>
      <c r="D1637">
        <v>395</v>
      </c>
      <c r="E1637">
        <v>609</v>
      </c>
      <c r="F1637">
        <v>8</v>
      </c>
      <c r="G1637" t="s">
        <v>167</v>
      </c>
      <c r="H1637" t="s">
        <v>168</v>
      </c>
      <c r="I1637" t="s">
        <v>169</v>
      </c>
      <c r="J1637">
        <v>3</v>
      </c>
      <c r="K1637">
        <v>3</v>
      </c>
      <c r="L1637">
        <v>35</v>
      </c>
      <c r="M1637">
        <v>32</v>
      </c>
      <c r="N1637">
        <v>37</v>
      </c>
      <c r="O1637">
        <v>59</v>
      </c>
      <c r="P1637">
        <v>57</v>
      </c>
      <c r="Q1637">
        <v>65</v>
      </c>
      <c r="R1637">
        <v>63</v>
      </c>
      <c r="S1637">
        <v>68</v>
      </c>
      <c r="T1637">
        <v>48</v>
      </c>
      <c r="U1637">
        <v>45</v>
      </c>
      <c r="V1637">
        <v>49</v>
      </c>
      <c r="W1637">
        <v>46</v>
      </c>
      <c r="X1637">
        <v>51</v>
      </c>
      <c r="Y1637">
        <v>108</v>
      </c>
      <c r="Z1637">
        <v>110</v>
      </c>
      <c r="AA1637">
        <v>83</v>
      </c>
      <c r="AB1637">
        <v>64</v>
      </c>
      <c r="AC1637">
        <v>67</v>
      </c>
      <c r="AD1637">
        <v>65</v>
      </c>
      <c r="AE1637">
        <v>67</v>
      </c>
      <c r="AF1637">
        <v>60</v>
      </c>
      <c r="AG1637">
        <v>48</v>
      </c>
      <c r="AH1637">
        <v>49</v>
      </c>
      <c r="AI1637">
        <v>50</v>
      </c>
      <c r="AJ1637">
        <v>50</v>
      </c>
      <c r="AM1637">
        <v>65.8</v>
      </c>
      <c r="AN1637">
        <v>49.6</v>
      </c>
      <c r="AO1637">
        <v>86</v>
      </c>
      <c r="AP1637">
        <v>126</v>
      </c>
      <c r="AQ1637">
        <v>99.082568807339442</v>
      </c>
      <c r="AR1637">
        <v>109</v>
      </c>
      <c r="AU1637">
        <v>1368</v>
      </c>
      <c r="AW1637">
        <v>4</v>
      </c>
      <c r="BH1637">
        <v>1</v>
      </c>
      <c r="BI1637">
        <v>1</v>
      </c>
      <c r="BJ1637">
        <v>1</v>
      </c>
      <c r="BQ1637" t="s">
        <v>170</v>
      </c>
      <c r="BR1637" t="s">
        <v>171</v>
      </c>
      <c r="BS1637"/>
      <c r="BT1637"/>
      <c r="BU1637">
        <v>10</v>
      </c>
      <c r="BV1637" t="s">
        <v>172</v>
      </c>
      <c r="BW1637" t="s">
        <v>173</v>
      </c>
      <c r="BX1637">
        <v>0</v>
      </c>
      <c r="BY1637">
        <v>4</v>
      </c>
      <c r="BZ1637">
        <v>1.333333333333333</v>
      </c>
      <c r="CA1637">
        <v>1369</v>
      </c>
      <c r="CB1637">
        <v>3</v>
      </c>
      <c r="CC1637">
        <v>1</v>
      </c>
      <c r="CD1637">
        <v>1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2.333333333333333</v>
      </c>
      <c r="CO1637">
        <v>1370</v>
      </c>
      <c r="CP1637">
        <v>1.70316301703163E-3</v>
      </c>
      <c r="CQ1637">
        <v>6.6666666666666652E-2</v>
      </c>
      <c r="CR1637">
        <v>39.142857142857153</v>
      </c>
      <c r="CS1637">
        <v>4.7043010752688158E-2</v>
      </c>
      <c r="CT1637">
        <v>27.62096774193548</v>
      </c>
      <c r="CU1637">
        <v>2791</v>
      </c>
      <c r="CV1637">
        <v>-1</v>
      </c>
    </row>
    <row r="1638" spans="1:100" x14ac:dyDescent="0.2">
      <c r="A1638">
        <v>2022</v>
      </c>
      <c r="B1638">
        <v>3</v>
      </c>
      <c r="C1638" s="267">
        <v>44631</v>
      </c>
      <c r="D1638">
        <v>425</v>
      </c>
      <c r="E1638">
        <v>674</v>
      </c>
      <c r="F1638">
        <v>8</v>
      </c>
      <c r="G1638" t="s">
        <v>244</v>
      </c>
      <c r="H1638" t="s">
        <v>245</v>
      </c>
      <c r="I1638" t="s">
        <v>246</v>
      </c>
      <c r="J1638">
        <v>2</v>
      </c>
      <c r="K1638">
        <v>1</v>
      </c>
      <c r="L1638">
        <v>256</v>
      </c>
      <c r="M1638">
        <v>240</v>
      </c>
      <c r="N1638">
        <v>274</v>
      </c>
      <c r="O1638">
        <v>400</v>
      </c>
      <c r="P1638">
        <v>395</v>
      </c>
      <c r="Q1638">
        <v>377</v>
      </c>
      <c r="R1638">
        <v>398</v>
      </c>
      <c r="S1638">
        <v>391</v>
      </c>
      <c r="T1638">
        <v>320</v>
      </c>
      <c r="U1638">
        <v>309</v>
      </c>
      <c r="V1638">
        <v>263</v>
      </c>
      <c r="W1638">
        <v>313</v>
      </c>
      <c r="X1638">
        <v>300</v>
      </c>
      <c r="Y1638">
        <v>105</v>
      </c>
      <c r="Z1638">
        <v>102</v>
      </c>
      <c r="AA1638">
        <v>361</v>
      </c>
      <c r="AB1638">
        <v>390</v>
      </c>
      <c r="AC1638">
        <v>381</v>
      </c>
      <c r="AD1638">
        <v>360</v>
      </c>
      <c r="AE1638">
        <v>347</v>
      </c>
      <c r="AF1638">
        <v>280</v>
      </c>
      <c r="AG1638">
        <v>282</v>
      </c>
      <c r="AH1638">
        <v>290</v>
      </c>
      <c r="AI1638">
        <v>285</v>
      </c>
      <c r="AJ1638">
        <v>279</v>
      </c>
      <c r="AM1638">
        <v>380</v>
      </c>
      <c r="AN1638">
        <v>292.10000000000002</v>
      </c>
      <c r="AO1638">
        <v>60</v>
      </c>
      <c r="AP1638">
        <v>120</v>
      </c>
      <c r="AQ1638">
        <v>69.565217391304344</v>
      </c>
      <c r="AR1638">
        <v>103.5</v>
      </c>
      <c r="AV1638">
        <v>2</v>
      </c>
      <c r="AW1638">
        <v>6</v>
      </c>
      <c r="AX1638">
        <v>1</v>
      </c>
      <c r="BH1638">
        <v>2</v>
      </c>
      <c r="BI1638">
        <v>2</v>
      </c>
      <c r="BJ1638">
        <v>1</v>
      </c>
      <c r="BQ1638" t="s">
        <v>185</v>
      </c>
      <c r="BR1638" t="s">
        <v>247</v>
      </c>
      <c r="BS1638" t="s">
        <v>248</v>
      </c>
      <c r="BT1638" t="s">
        <v>249</v>
      </c>
      <c r="BU1638">
        <v>10</v>
      </c>
      <c r="BV1638" t="s">
        <v>244</v>
      </c>
      <c r="BW1638" t="s">
        <v>173</v>
      </c>
      <c r="BX1638">
        <v>0</v>
      </c>
      <c r="BY1638">
        <v>9</v>
      </c>
      <c r="BZ1638">
        <v>9</v>
      </c>
      <c r="CA1638">
        <v>9</v>
      </c>
      <c r="CB1638">
        <v>5</v>
      </c>
      <c r="CC1638">
        <v>5</v>
      </c>
      <c r="CD1638">
        <v>5</v>
      </c>
      <c r="CE1638">
        <v>4</v>
      </c>
      <c r="CF1638">
        <v>8</v>
      </c>
      <c r="CG1638">
        <v>2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14</v>
      </c>
      <c r="CO1638">
        <v>14</v>
      </c>
      <c r="CP1638">
        <v>1</v>
      </c>
      <c r="CQ1638">
        <v>5.46875E-2</v>
      </c>
      <c r="CR1638">
        <v>5.46875E-2</v>
      </c>
      <c r="CS1638">
        <v>4.7928791509756929E-2</v>
      </c>
      <c r="CT1638">
        <v>4.7928791509756929E-2</v>
      </c>
      <c r="CU1638">
        <v>2791</v>
      </c>
      <c r="CV1638">
        <v>-1</v>
      </c>
    </row>
    <row r="1639" spans="1:100" x14ac:dyDescent="0.2">
      <c r="A1639">
        <v>2022</v>
      </c>
      <c r="B1639">
        <v>3</v>
      </c>
      <c r="C1639" s="267">
        <v>44631</v>
      </c>
      <c r="D1639">
        <v>227</v>
      </c>
      <c r="E1639">
        <v>155</v>
      </c>
      <c r="F1639">
        <v>28</v>
      </c>
      <c r="G1639" t="s">
        <v>362</v>
      </c>
      <c r="H1639" t="s">
        <v>363</v>
      </c>
      <c r="I1639" t="s">
        <v>364</v>
      </c>
      <c r="J1639">
        <v>3</v>
      </c>
      <c r="K1639">
        <v>2</v>
      </c>
      <c r="L1639">
        <v>122</v>
      </c>
      <c r="M1639">
        <v>113</v>
      </c>
      <c r="N1639">
        <v>130</v>
      </c>
      <c r="P1639">
        <v>195</v>
      </c>
      <c r="Q1639">
        <v>225</v>
      </c>
      <c r="R1639">
        <v>211</v>
      </c>
      <c r="S1639">
        <v>203</v>
      </c>
      <c r="U1639">
        <v>105</v>
      </c>
      <c r="V1639">
        <v>131</v>
      </c>
      <c r="W1639">
        <v>135</v>
      </c>
      <c r="X1639">
        <v>127</v>
      </c>
      <c r="Z1639">
        <v>119</v>
      </c>
      <c r="AA1639">
        <v>184</v>
      </c>
      <c r="AB1639">
        <v>240</v>
      </c>
      <c r="AC1639">
        <v>261</v>
      </c>
      <c r="AD1639">
        <v>260</v>
      </c>
      <c r="AF1639">
        <v>132</v>
      </c>
      <c r="AG1639">
        <v>131</v>
      </c>
      <c r="AH1639">
        <v>137</v>
      </c>
      <c r="AI1639">
        <v>130</v>
      </c>
      <c r="AK1639">
        <v>123</v>
      </c>
      <c r="AL1639">
        <v>122</v>
      </c>
      <c r="AM1639">
        <v>222.375</v>
      </c>
      <c r="AN1639">
        <v>128.5</v>
      </c>
      <c r="AO1639">
        <v>80</v>
      </c>
      <c r="AP1639">
        <v>135</v>
      </c>
      <c r="AQ1639">
        <v>89.010989010989022</v>
      </c>
      <c r="AR1639">
        <v>121.3333333333333</v>
      </c>
      <c r="AU1639">
        <v>888</v>
      </c>
      <c r="AV1639">
        <v>11</v>
      </c>
      <c r="BG1639">
        <v>624</v>
      </c>
      <c r="BH1639">
        <v>2</v>
      </c>
      <c r="BI1639">
        <v>1</v>
      </c>
      <c r="BJ1639">
        <v>2</v>
      </c>
      <c r="BK1639">
        <v>1</v>
      </c>
      <c r="BQ1639" t="s">
        <v>180</v>
      </c>
      <c r="BR1639" t="s">
        <v>181</v>
      </c>
      <c r="BS1639" t="s">
        <v>365</v>
      </c>
      <c r="BT1639"/>
      <c r="BU1639">
        <v>10</v>
      </c>
      <c r="BV1639" t="s">
        <v>362</v>
      </c>
      <c r="BW1639" t="s">
        <v>222</v>
      </c>
      <c r="BX1639">
        <v>0</v>
      </c>
      <c r="BY1639">
        <v>11</v>
      </c>
      <c r="BZ1639">
        <v>5.5</v>
      </c>
      <c r="CA1639">
        <v>893</v>
      </c>
      <c r="CB1639">
        <v>6</v>
      </c>
      <c r="CC1639">
        <v>3</v>
      </c>
      <c r="CD1639">
        <v>627</v>
      </c>
      <c r="CE1639">
        <v>6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8.5</v>
      </c>
      <c r="CO1639">
        <v>1520</v>
      </c>
      <c r="CP1639">
        <v>5.5921052631578948E-3</v>
      </c>
      <c r="CQ1639">
        <v>6.9672131147540978E-2</v>
      </c>
      <c r="CR1639">
        <v>12.459016393442621</v>
      </c>
      <c r="CS1639">
        <v>6.6147859922178989E-2</v>
      </c>
      <c r="CT1639">
        <v>11.82879377431907</v>
      </c>
      <c r="CU1639">
        <v>2791</v>
      </c>
      <c r="CV1639">
        <v>-1</v>
      </c>
    </row>
    <row r="1640" spans="1:100" x14ac:dyDescent="0.2">
      <c r="A1640">
        <v>2022</v>
      </c>
      <c r="B1640">
        <v>3</v>
      </c>
      <c r="C1640" s="267">
        <v>44632</v>
      </c>
      <c r="D1640">
        <v>137</v>
      </c>
      <c r="E1640">
        <v>273</v>
      </c>
      <c r="F1640">
        <v>2</v>
      </c>
      <c r="G1640" t="s">
        <v>174</v>
      </c>
      <c r="H1640" t="s">
        <v>175</v>
      </c>
      <c r="I1640" t="s">
        <v>169</v>
      </c>
      <c r="J1640">
        <v>3</v>
      </c>
      <c r="K1640">
        <v>2</v>
      </c>
      <c r="L1640">
        <v>564</v>
      </c>
      <c r="M1640">
        <v>524</v>
      </c>
      <c r="N1640">
        <v>603</v>
      </c>
      <c r="Y1640">
        <v>123</v>
      </c>
      <c r="Z1640">
        <v>125</v>
      </c>
      <c r="AK1640">
        <v>123</v>
      </c>
      <c r="AL1640">
        <v>119</v>
      </c>
      <c r="AM1640"/>
      <c r="AN1640"/>
      <c r="AO1640">
        <v>93</v>
      </c>
      <c r="AP1640">
        <v>116</v>
      </c>
      <c r="AQ1640">
        <v>88.163265306122454</v>
      </c>
      <c r="AR1640">
        <v>122.5</v>
      </c>
      <c r="AU1640">
        <v>858</v>
      </c>
      <c r="AV1640">
        <v>4</v>
      </c>
      <c r="AW1640">
        <v>4</v>
      </c>
      <c r="AX1640">
        <v>4</v>
      </c>
      <c r="BG1640">
        <v>990</v>
      </c>
      <c r="BH1640">
        <v>6</v>
      </c>
      <c r="BI1640">
        <v>4</v>
      </c>
      <c r="BJ1640">
        <v>4</v>
      </c>
      <c r="BK1640">
        <v>2</v>
      </c>
      <c r="BQ1640" t="s">
        <v>176</v>
      </c>
      <c r="BS1640"/>
      <c r="BT1640"/>
      <c r="BU1640">
        <v>10</v>
      </c>
      <c r="BV1640" t="s">
        <v>177</v>
      </c>
      <c r="BW1640" t="s">
        <v>173</v>
      </c>
      <c r="BX1640">
        <v>0</v>
      </c>
      <c r="BY1640">
        <v>12</v>
      </c>
      <c r="BZ1640">
        <v>6</v>
      </c>
      <c r="CA1640">
        <v>864</v>
      </c>
      <c r="CB1640">
        <v>16</v>
      </c>
      <c r="CC1640">
        <v>8</v>
      </c>
      <c r="CD1640">
        <v>998</v>
      </c>
      <c r="CE1640">
        <v>5</v>
      </c>
      <c r="CF1640">
        <v>4</v>
      </c>
      <c r="CG1640">
        <v>4</v>
      </c>
      <c r="CH1640">
        <v>1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14</v>
      </c>
      <c r="CO1640">
        <v>1862</v>
      </c>
      <c r="CP1640">
        <v>7.5187969924812026E-3</v>
      </c>
      <c r="CQ1640">
        <v>2.4822695035460991E-2</v>
      </c>
      <c r="CR1640">
        <v>3.3014184397163122</v>
      </c>
      <c r="CS1640"/>
      <c r="CT1640"/>
      <c r="CU1640">
        <v>2791</v>
      </c>
      <c r="CV1640"/>
    </row>
    <row r="1641" spans="1:100" x14ac:dyDescent="0.2">
      <c r="A1641">
        <v>2022</v>
      </c>
      <c r="B1641">
        <v>3</v>
      </c>
      <c r="C1641" s="267">
        <v>44632</v>
      </c>
      <c r="D1641">
        <v>137</v>
      </c>
      <c r="E1641">
        <v>273</v>
      </c>
      <c r="F1641">
        <v>3</v>
      </c>
      <c r="G1641" t="s">
        <v>174</v>
      </c>
      <c r="H1641" t="s">
        <v>175</v>
      </c>
      <c r="I1641" t="s">
        <v>169</v>
      </c>
      <c r="J1641">
        <v>3</v>
      </c>
      <c r="K1641">
        <v>2</v>
      </c>
      <c r="L1641">
        <v>564</v>
      </c>
      <c r="M1641">
        <v>524</v>
      </c>
      <c r="N1641">
        <v>603</v>
      </c>
      <c r="O1641">
        <v>671</v>
      </c>
      <c r="P1641">
        <v>664</v>
      </c>
      <c r="Q1641">
        <v>669</v>
      </c>
      <c r="R1641">
        <v>673</v>
      </c>
      <c r="S1641">
        <v>664</v>
      </c>
      <c r="T1641">
        <v>565</v>
      </c>
      <c r="U1641">
        <v>559</v>
      </c>
      <c r="V1641">
        <v>570</v>
      </c>
      <c r="W1641">
        <v>563</v>
      </c>
      <c r="X1641">
        <v>555</v>
      </c>
      <c r="AA1641">
        <v>733</v>
      </c>
      <c r="AB1641">
        <v>790</v>
      </c>
      <c r="AC1641">
        <v>721</v>
      </c>
      <c r="AD1641">
        <v>715</v>
      </c>
      <c r="AE1641">
        <v>702</v>
      </c>
      <c r="AF1641">
        <v>585</v>
      </c>
      <c r="AG1641">
        <v>610</v>
      </c>
      <c r="AH1641">
        <v>599</v>
      </c>
      <c r="AI1641">
        <v>589</v>
      </c>
      <c r="AJ1641">
        <v>579</v>
      </c>
      <c r="AM1641">
        <v>700.2</v>
      </c>
      <c r="AN1641">
        <v>577.4</v>
      </c>
      <c r="AO1641">
        <v>93</v>
      </c>
      <c r="AP1641">
        <v>116</v>
      </c>
      <c r="AQ1641"/>
      <c r="AR1641"/>
      <c r="BQ1641" t="s">
        <v>176</v>
      </c>
      <c r="BS1641"/>
      <c r="BT1641"/>
      <c r="BU1641">
        <v>10</v>
      </c>
      <c r="BV1641" t="s">
        <v>177</v>
      </c>
      <c r="BW1641" t="s">
        <v>173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/>
      <c r="CQ1641">
        <v>0</v>
      </c>
      <c r="CR1641">
        <v>0</v>
      </c>
      <c r="CS1641">
        <v>0</v>
      </c>
      <c r="CT1641">
        <v>0</v>
      </c>
      <c r="CU1641">
        <v>2791</v>
      </c>
      <c r="CV1641">
        <v>-1</v>
      </c>
    </row>
    <row r="1642" spans="1:100" x14ac:dyDescent="0.2">
      <c r="A1642">
        <v>2022</v>
      </c>
      <c r="B1642">
        <v>3</v>
      </c>
      <c r="C1642" s="267">
        <v>44632</v>
      </c>
      <c r="D1642">
        <v>381</v>
      </c>
      <c r="E1642">
        <v>445</v>
      </c>
      <c r="F1642">
        <v>3</v>
      </c>
      <c r="G1642" t="s">
        <v>369</v>
      </c>
      <c r="H1642" t="s">
        <v>370</v>
      </c>
      <c r="I1642" t="s">
        <v>169</v>
      </c>
      <c r="J1642">
        <v>3</v>
      </c>
      <c r="K1642">
        <v>1</v>
      </c>
      <c r="L1642">
        <v>28</v>
      </c>
      <c r="M1642">
        <v>25</v>
      </c>
      <c r="N1642">
        <v>30</v>
      </c>
      <c r="O1642">
        <v>35</v>
      </c>
      <c r="T1642">
        <v>26</v>
      </c>
      <c r="AM1642">
        <v>35</v>
      </c>
      <c r="AN1642">
        <v>26</v>
      </c>
      <c r="AO1642">
        <v>75</v>
      </c>
      <c r="AP1642">
        <v>144</v>
      </c>
      <c r="AQ1642"/>
      <c r="AR1642"/>
      <c r="AU1642">
        <v>200</v>
      </c>
      <c r="AV1642">
        <v>2</v>
      </c>
      <c r="AW1642">
        <v>2</v>
      </c>
      <c r="AX1642">
        <v>2</v>
      </c>
      <c r="BQ1642" t="s">
        <v>180</v>
      </c>
      <c r="BR1642" t="s">
        <v>192</v>
      </c>
      <c r="BS1642" t="s">
        <v>371</v>
      </c>
      <c r="BT1642"/>
      <c r="BU1642">
        <v>10</v>
      </c>
      <c r="BV1642" t="s">
        <v>372</v>
      </c>
      <c r="BW1642" t="s">
        <v>173</v>
      </c>
      <c r="BX1642">
        <v>0</v>
      </c>
      <c r="BY1642">
        <v>6</v>
      </c>
      <c r="BZ1642">
        <v>6</v>
      </c>
      <c r="CA1642">
        <v>206</v>
      </c>
      <c r="CB1642">
        <v>0</v>
      </c>
      <c r="CC1642">
        <v>0</v>
      </c>
      <c r="CD1642">
        <v>0</v>
      </c>
      <c r="CE1642">
        <v>2</v>
      </c>
      <c r="CF1642">
        <v>2</v>
      </c>
      <c r="CG1642">
        <v>2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6</v>
      </c>
      <c r="CO1642">
        <v>206</v>
      </c>
      <c r="CP1642">
        <v>2.9126213592233011E-2</v>
      </c>
      <c r="CQ1642">
        <v>0.2142857142857143</v>
      </c>
      <c r="CR1642">
        <v>7.3571428571428568</v>
      </c>
      <c r="CS1642">
        <v>0.23076923076923081</v>
      </c>
      <c r="CT1642">
        <v>7.9230769230769234</v>
      </c>
      <c r="CU1642">
        <v>2791</v>
      </c>
      <c r="CV1642">
        <v>-1</v>
      </c>
    </row>
    <row r="1643" spans="1:100" x14ac:dyDescent="0.2">
      <c r="A1643">
        <v>2022</v>
      </c>
      <c r="B1643">
        <v>3</v>
      </c>
      <c r="C1643" s="267">
        <v>44632</v>
      </c>
      <c r="D1643">
        <v>381</v>
      </c>
      <c r="E1643">
        <v>446</v>
      </c>
      <c r="F1643">
        <v>3</v>
      </c>
      <c r="G1643" t="s">
        <v>373</v>
      </c>
      <c r="H1643" t="s">
        <v>374</v>
      </c>
      <c r="I1643" t="s">
        <v>169</v>
      </c>
      <c r="J1643">
        <v>3</v>
      </c>
      <c r="K1643">
        <v>1</v>
      </c>
      <c r="L1643">
        <v>167</v>
      </c>
      <c r="M1643">
        <v>150</v>
      </c>
      <c r="N1643">
        <v>183</v>
      </c>
      <c r="O1643">
        <v>188</v>
      </c>
      <c r="T1643">
        <v>151</v>
      </c>
      <c r="AM1643">
        <v>188</v>
      </c>
      <c r="AN1643">
        <v>151</v>
      </c>
      <c r="AO1643">
        <v>75</v>
      </c>
      <c r="AP1643">
        <v>144</v>
      </c>
      <c r="AQ1643"/>
      <c r="AR1643"/>
      <c r="AU1643">
        <v>210</v>
      </c>
      <c r="AV1643">
        <v>1</v>
      </c>
      <c r="AW1643">
        <v>1</v>
      </c>
      <c r="AX1643">
        <v>1</v>
      </c>
      <c r="BQ1643" t="s">
        <v>180</v>
      </c>
      <c r="BR1643" t="s">
        <v>192</v>
      </c>
      <c r="BS1643" t="s">
        <v>375</v>
      </c>
      <c r="BT1643"/>
      <c r="BU1643">
        <v>10</v>
      </c>
      <c r="BV1643" t="s">
        <v>372</v>
      </c>
      <c r="BW1643" t="s">
        <v>173</v>
      </c>
      <c r="BX1643">
        <v>0</v>
      </c>
      <c r="BY1643">
        <v>3</v>
      </c>
      <c r="BZ1643">
        <v>3</v>
      </c>
      <c r="CA1643">
        <v>213</v>
      </c>
      <c r="CB1643">
        <v>0</v>
      </c>
      <c r="CC1643">
        <v>0</v>
      </c>
      <c r="CD1643">
        <v>0</v>
      </c>
      <c r="CE1643">
        <v>1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3</v>
      </c>
      <c r="CO1643">
        <v>213</v>
      </c>
      <c r="CP1643">
        <v>1.408450704225352E-2</v>
      </c>
      <c r="CQ1643">
        <v>1.7964071856287421E-2</v>
      </c>
      <c r="CR1643">
        <v>1.2754491017964069</v>
      </c>
      <c r="CS1643">
        <v>1.986754966887417E-2</v>
      </c>
      <c r="CT1643">
        <v>1.4105960264900661</v>
      </c>
      <c r="CU1643">
        <v>2791</v>
      </c>
      <c r="CV1643">
        <v>-1</v>
      </c>
    </row>
    <row r="1644" spans="1:100" x14ac:dyDescent="0.2">
      <c r="A1644">
        <v>2022</v>
      </c>
      <c r="B1644">
        <v>3</v>
      </c>
      <c r="C1644" s="267">
        <v>44632</v>
      </c>
      <c r="D1644">
        <v>381</v>
      </c>
      <c r="E1644">
        <v>447</v>
      </c>
      <c r="F1644">
        <v>3</v>
      </c>
      <c r="G1644" t="s">
        <v>379</v>
      </c>
      <c r="H1644" t="s">
        <v>380</v>
      </c>
      <c r="I1644" t="s">
        <v>169</v>
      </c>
      <c r="J1644">
        <v>3</v>
      </c>
      <c r="K1644">
        <v>1</v>
      </c>
      <c r="L1644">
        <v>177</v>
      </c>
      <c r="M1644">
        <v>159</v>
      </c>
      <c r="N1644">
        <v>194</v>
      </c>
      <c r="O1644">
        <v>167</v>
      </c>
      <c r="T1644">
        <v>161</v>
      </c>
      <c r="AM1644">
        <v>167</v>
      </c>
      <c r="AN1644">
        <v>161</v>
      </c>
      <c r="AO1644">
        <v>75</v>
      </c>
      <c r="AP1644">
        <v>144</v>
      </c>
      <c r="AQ1644"/>
      <c r="AR1644"/>
      <c r="AU1644">
        <v>200</v>
      </c>
      <c r="AV1644">
        <v>2</v>
      </c>
      <c r="AW1644">
        <v>1</v>
      </c>
      <c r="AX1644">
        <v>1</v>
      </c>
      <c r="BQ1644" t="s">
        <v>180</v>
      </c>
      <c r="BR1644" t="s">
        <v>192</v>
      </c>
      <c r="BS1644" t="s">
        <v>381</v>
      </c>
      <c r="BT1644"/>
      <c r="BU1644">
        <v>10</v>
      </c>
      <c r="BV1644" t="s">
        <v>372</v>
      </c>
      <c r="BW1644" t="s">
        <v>173</v>
      </c>
      <c r="BX1644">
        <v>0</v>
      </c>
      <c r="BY1644">
        <v>4</v>
      </c>
      <c r="BZ1644">
        <v>4</v>
      </c>
      <c r="CA1644">
        <v>204</v>
      </c>
      <c r="CB1644">
        <v>0</v>
      </c>
      <c r="CC1644">
        <v>0</v>
      </c>
      <c r="CD1644">
        <v>0</v>
      </c>
      <c r="CE1644">
        <v>2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4</v>
      </c>
      <c r="CO1644">
        <v>204</v>
      </c>
      <c r="CP1644">
        <v>1.9607843137254902E-2</v>
      </c>
      <c r="CQ1644">
        <v>2.2598870056497179E-2</v>
      </c>
      <c r="CR1644">
        <v>1.152542372881356</v>
      </c>
      <c r="CS1644">
        <v>2.4844720496894412E-2</v>
      </c>
      <c r="CT1644">
        <v>1.2670807453416151</v>
      </c>
      <c r="CU1644">
        <v>2791</v>
      </c>
      <c r="CV1644">
        <v>-1</v>
      </c>
    </row>
    <row r="1645" spans="1:100" x14ac:dyDescent="0.2">
      <c r="A1645">
        <v>2022</v>
      </c>
      <c r="B1645">
        <v>3</v>
      </c>
      <c r="C1645" s="267">
        <v>44632</v>
      </c>
      <c r="D1645">
        <v>381</v>
      </c>
      <c r="E1645">
        <v>448</v>
      </c>
      <c r="F1645">
        <v>3</v>
      </c>
      <c r="G1645" t="s">
        <v>376</v>
      </c>
      <c r="H1645" t="s">
        <v>377</v>
      </c>
      <c r="I1645" t="s">
        <v>169</v>
      </c>
      <c r="J1645">
        <v>3</v>
      </c>
      <c r="K1645">
        <v>1</v>
      </c>
      <c r="L1645">
        <v>23</v>
      </c>
      <c r="M1645">
        <v>20</v>
      </c>
      <c r="N1645">
        <v>25</v>
      </c>
      <c r="O1645">
        <v>24</v>
      </c>
      <c r="T1645">
        <v>19</v>
      </c>
      <c r="AM1645">
        <v>24</v>
      </c>
      <c r="AN1645">
        <v>19</v>
      </c>
      <c r="AO1645">
        <v>75</v>
      </c>
      <c r="AP1645">
        <v>144</v>
      </c>
      <c r="AQ1645"/>
      <c r="AR1645"/>
      <c r="AU1645">
        <v>200</v>
      </c>
      <c r="AV1645">
        <v>1</v>
      </c>
      <c r="AW1645">
        <v>1</v>
      </c>
      <c r="AX1645">
        <v>2</v>
      </c>
      <c r="BQ1645" t="s">
        <v>180</v>
      </c>
      <c r="BR1645" t="s">
        <v>192</v>
      </c>
      <c r="BS1645" t="s">
        <v>378</v>
      </c>
      <c r="BT1645"/>
      <c r="BU1645">
        <v>10</v>
      </c>
      <c r="BV1645" t="s">
        <v>372</v>
      </c>
      <c r="BW1645" t="s">
        <v>173</v>
      </c>
      <c r="BX1645">
        <v>0</v>
      </c>
      <c r="BY1645">
        <v>4</v>
      </c>
      <c r="BZ1645">
        <v>4</v>
      </c>
      <c r="CA1645">
        <v>204</v>
      </c>
      <c r="CB1645">
        <v>0</v>
      </c>
      <c r="CC1645">
        <v>0</v>
      </c>
      <c r="CD1645">
        <v>0</v>
      </c>
      <c r="CE1645">
        <v>1</v>
      </c>
      <c r="CF1645">
        <v>1</v>
      </c>
      <c r="CG1645">
        <v>2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4</v>
      </c>
      <c r="CO1645">
        <v>204</v>
      </c>
      <c r="CP1645">
        <v>1.9607843137254902E-2</v>
      </c>
      <c r="CQ1645">
        <v>0.17391304347826089</v>
      </c>
      <c r="CR1645">
        <v>8.8695652173913047</v>
      </c>
      <c r="CS1645">
        <v>0.2105263157894737</v>
      </c>
      <c r="CT1645">
        <v>10.736842105263159</v>
      </c>
      <c r="CU1645">
        <v>2791</v>
      </c>
      <c r="CV1645">
        <v>-1</v>
      </c>
    </row>
    <row r="1646" spans="1:100" x14ac:dyDescent="0.2">
      <c r="A1646">
        <v>2022</v>
      </c>
      <c r="B1646">
        <v>3</v>
      </c>
      <c r="C1646" s="267">
        <v>44632</v>
      </c>
      <c r="D1646">
        <v>434</v>
      </c>
      <c r="E1646">
        <v>751</v>
      </c>
      <c r="F1646">
        <v>3</v>
      </c>
      <c r="G1646" t="s">
        <v>210</v>
      </c>
      <c r="H1646" t="s">
        <v>211</v>
      </c>
      <c r="I1646" t="s">
        <v>169</v>
      </c>
      <c r="J1646">
        <v>1</v>
      </c>
      <c r="K1646">
        <v>4</v>
      </c>
      <c r="L1646">
        <v>1009</v>
      </c>
      <c r="M1646">
        <v>949</v>
      </c>
      <c r="N1646">
        <v>1080</v>
      </c>
      <c r="Q1646">
        <v>1344</v>
      </c>
      <c r="R1646">
        <v>1354</v>
      </c>
      <c r="S1646">
        <v>1341</v>
      </c>
      <c r="V1646">
        <v>1022</v>
      </c>
      <c r="W1646">
        <v>1015</v>
      </c>
      <c r="X1646">
        <v>1002</v>
      </c>
      <c r="AA1646">
        <v>1499</v>
      </c>
      <c r="AB1646">
        <v>1445</v>
      </c>
      <c r="AC1646">
        <v>1478</v>
      </c>
      <c r="AD1646">
        <v>1453</v>
      </c>
      <c r="AE1646">
        <v>1431</v>
      </c>
      <c r="AF1646">
        <v>1080</v>
      </c>
      <c r="AG1646">
        <v>1066</v>
      </c>
      <c r="AH1646">
        <v>1078</v>
      </c>
      <c r="AI1646">
        <v>1073</v>
      </c>
      <c r="AJ1646">
        <v>1085</v>
      </c>
      <c r="AM1646">
        <v>1418.125</v>
      </c>
      <c r="AN1646">
        <v>1052.625</v>
      </c>
      <c r="AO1646">
        <v>20</v>
      </c>
      <c r="AP1646">
        <v>180</v>
      </c>
      <c r="AQ1646"/>
      <c r="AR1646"/>
      <c r="AV1646">
        <v>6</v>
      </c>
      <c r="AW1646">
        <v>6</v>
      </c>
      <c r="AX1646">
        <v>8</v>
      </c>
      <c r="BJ1646">
        <v>4</v>
      </c>
      <c r="BK1646">
        <v>8</v>
      </c>
      <c r="BL1646">
        <v>4</v>
      </c>
      <c r="BM1646">
        <v>4</v>
      </c>
      <c r="BQ1646" t="s">
        <v>185</v>
      </c>
      <c r="BR1646" t="s">
        <v>186</v>
      </c>
      <c r="BS1646" t="s">
        <v>212</v>
      </c>
      <c r="BT1646" t="s">
        <v>188</v>
      </c>
      <c r="BU1646">
        <v>10</v>
      </c>
      <c r="BV1646" t="s">
        <v>213</v>
      </c>
      <c r="BW1646" t="s">
        <v>173</v>
      </c>
      <c r="BX1646">
        <v>0</v>
      </c>
      <c r="BY1646">
        <v>20</v>
      </c>
      <c r="BZ1646">
        <v>5</v>
      </c>
      <c r="CA1646">
        <v>5</v>
      </c>
      <c r="CB1646">
        <v>20</v>
      </c>
      <c r="CC1646">
        <v>5</v>
      </c>
      <c r="CD1646">
        <v>5</v>
      </c>
      <c r="CE1646">
        <v>1</v>
      </c>
      <c r="CF1646">
        <v>1</v>
      </c>
      <c r="CG1646">
        <v>3</v>
      </c>
      <c r="CH1646">
        <v>2</v>
      </c>
      <c r="CI1646">
        <v>1</v>
      </c>
      <c r="CJ1646">
        <v>1</v>
      </c>
      <c r="CK1646">
        <v>0</v>
      </c>
      <c r="CL1646">
        <v>0</v>
      </c>
      <c r="CM1646">
        <v>0</v>
      </c>
      <c r="CN1646">
        <v>10</v>
      </c>
      <c r="CO1646">
        <v>10</v>
      </c>
      <c r="CP1646">
        <v>1</v>
      </c>
      <c r="CQ1646">
        <v>9.9108027750247768E-3</v>
      </c>
      <c r="CR1646">
        <v>9.9108027750247768E-3</v>
      </c>
      <c r="CS1646">
        <v>9.5000593753710953E-3</v>
      </c>
      <c r="CT1646">
        <v>9.5000593753710953E-3</v>
      </c>
      <c r="CU1646">
        <v>2791</v>
      </c>
      <c r="CV1646">
        <v>-1</v>
      </c>
    </row>
    <row r="1647" spans="1:100" x14ac:dyDescent="0.2">
      <c r="A1647">
        <v>2022</v>
      </c>
      <c r="B1647">
        <v>3</v>
      </c>
      <c r="C1647" s="267">
        <v>44632</v>
      </c>
      <c r="D1647">
        <v>434</v>
      </c>
      <c r="E1647">
        <v>752</v>
      </c>
      <c r="F1647">
        <v>3</v>
      </c>
      <c r="K1647"/>
      <c r="L1647">
        <v>0</v>
      </c>
      <c r="M1647">
        <v>0</v>
      </c>
      <c r="N1647">
        <v>0</v>
      </c>
      <c r="Q1647">
        <v>63</v>
      </c>
      <c r="R1647">
        <v>66</v>
      </c>
      <c r="S1647">
        <v>61</v>
      </c>
      <c r="V1647">
        <v>54</v>
      </c>
      <c r="W1647">
        <v>50</v>
      </c>
      <c r="X1647">
        <v>61</v>
      </c>
      <c r="Z1647">
        <v>142</v>
      </c>
      <c r="AA1647">
        <v>70</v>
      </c>
      <c r="AB1647">
        <v>67</v>
      </c>
      <c r="AC1647">
        <v>100</v>
      </c>
      <c r="AD1647">
        <v>80</v>
      </c>
      <c r="AE1647">
        <v>70</v>
      </c>
      <c r="AF1647">
        <v>55</v>
      </c>
      <c r="AG1647">
        <v>53</v>
      </c>
      <c r="AH1647">
        <v>61</v>
      </c>
      <c r="AI1647">
        <v>57</v>
      </c>
      <c r="AJ1647">
        <v>56</v>
      </c>
      <c r="AK1647">
        <v>143</v>
      </c>
      <c r="AL1647">
        <v>143</v>
      </c>
      <c r="AM1647">
        <v>72.125</v>
      </c>
      <c r="AN1647">
        <v>55.875</v>
      </c>
      <c r="AO1647">
        <v>0</v>
      </c>
      <c r="AP1647"/>
      <c r="AQ1647">
        <v>0</v>
      </c>
      <c r="AR1647">
        <v>142.66666666666671</v>
      </c>
      <c r="BU1647">
        <v>10</v>
      </c>
      <c r="BW1647" t="s">
        <v>173</v>
      </c>
      <c r="BX1647">
        <v>0</v>
      </c>
      <c r="BY1647">
        <v>0</v>
      </c>
      <c r="BZ1647"/>
      <c r="CA1647">
        <v>0</v>
      </c>
      <c r="CB1647">
        <v>0</v>
      </c>
      <c r="CC1647"/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/>
      <c r="CQ1647"/>
      <c r="CR1647"/>
      <c r="CS1647">
        <v>0</v>
      </c>
      <c r="CT1647">
        <v>0</v>
      </c>
      <c r="CU1647">
        <v>2791</v>
      </c>
      <c r="CV1647"/>
    </row>
    <row r="1648" spans="1:100" x14ac:dyDescent="0.2">
      <c r="A1648">
        <v>2022</v>
      </c>
      <c r="B1648">
        <v>3</v>
      </c>
      <c r="C1648" s="267">
        <v>44632</v>
      </c>
      <c r="D1648">
        <v>425</v>
      </c>
      <c r="E1648">
        <v>674</v>
      </c>
      <c r="F1648">
        <v>4</v>
      </c>
      <c r="G1648" t="s">
        <v>244</v>
      </c>
      <c r="H1648" t="s">
        <v>245</v>
      </c>
      <c r="I1648" t="s">
        <v>246</v>
      </c>
      <c r="J1648">
        <v>2</v>
      </c>
      <c r="K1648">
        <v>1</v>
      </c>
      <c r="L1648">
        <v>256</v>
      </c>
      <c r="M1648">
        <v>240</v>
      </c>
      <c r="N1648">
        <v>274</v>
      </c>
      <c r="O1648">
        <v>361</v>
      </c>
      <c r="P1648">
        <v>357</v>
      </c>
      <c r="Q1648">
        <v>363</v>
      </c>
      <c r="R1648">
        <v>364</v>
      </c>
      <c r="S1648">
        <v>352</v>
      </c>
      <c r="T1648">
        <v>275</v>
      </c>
      <c r="U1648">
        <v>268</v>
      </c>
      <c r="V1648">
        <v>290</v>
      </c>
      <c r="W1648">
        <v>281</v>
      </c>
      <c r="X1648">
        <v>277</v>
      </c>
      <c r="Y1648">
        <v>114</v>
      </c>
      <c r="Z1648">
        <v>114</v>
      </c>
      <c r="AA1648">
        <v>320</v>
      </c>
      <c r="AB1648">
        <v>340</v>
      </c>
      <c r="AC1648">
        <v>360</v>
      </c>
      <c r="AD1648">
        <v>359</v>
      </c>
      <c r="AE1648">
        <v>364</v>
      </c>
      <c r="AF1648">
        <v>280</v>
      </c>
      <c r="AG1648">
        <v>279</v>
      </c>
      <c r="AH1648">
        <v>281</v>
      </c>
      <c r="AI1648">
        <v>278</v>
      </c>
      <c r="AJ1648">
        <v>290</v>
      </c>
      <c r="AM1648">
        <v>354</v>
      </c>
      <c r="AN1648">
        <v>279.89999999999998</v>
      </c>
      <c r="AO1648">
        <v>60</v>
      </c>
      <c r="AP1648">
        <v>120</v>
      </c>
      <c r="AQ1648">
        <v>63.157894736842103</v>
      </c>
      <c r="AR1648">
        <v>114</v>
      </c>
      <c r="AV1648">
        <v>3</v>
      </c>
      <c r="AW1648">
        <v>2</v>
      </c>
      <c r="AX1648">
        <v>2</v>
      </c>
      <c r="BI1648">
        <v>540</v>
      </c>
      <c r="BJ1648">
        <v>4</v>
      </c>
      <c r="BK1648">
        <v>2</v>
      </c>
      <c r="BL1648">
        <v>1</v>
      </c>
      <c r="BQ1648" t="s">
        <v>185</v>
      </c>
      <c r="BR1648" t="s">
        <v>247</v>
      </c>
      <c r="BS1648" t="s">
        <v>248</v>
      </c>
      <c r="BT1648" t="s">
        <v>249</v>
      </c>
      <c r="BU1648">
        <v>10</v>
      </c>
      <c r="BV1648" t="s">
        <v>244</v>
      </c>
      <c r="BW1648" t="s">
        <v>173</v>
      </c>
      <c r="BX1648">
        <v>0</v>
      </c>
      <c r="BY1648">
        <v>7</v>
      </c>
      <c r="BZ1648">
        <v>7</v>
      </c>
      <c r="CA1648">
        <v>7</v>
      </c>
      <c r="CB1648">
        <v>547</v>
      </c>
      <c r="CC1648">
        <v>547</v>
      </c>
      <c r="CD1648">
        <v>547</v>
      </c>
      <c r="CE1648">
        <v>3</v>
      </c>
      <c r="CF1648">
        <v>542</v>
      </c>
      <c r="CG1648">
        <v>6</v>
      </c>
      <c r="CH1648">
        <v>2</v>
      </c>
      <c r="CI1648">
        <v>1</v>
      </c>
      <c r="CJ1648">
        <v>0</v>
      </c>
      <c r="CK1648">
        <v>0</v>
      </c>
      <c r="CL1648">
        <v>0</v>
      </c>
      <c r="CM1648">
        <v>0</v>
      </c>
      <c r="CN1648">
        <v>554</v>
      </c>
      <c r="CO1648">
        <v>554</v>
      </c>
      <c r="CP1648">
        <v>1</v>
      </c>
      <c r="CQ1648">
        <v>2.1640625</v>
      </c>
      <c r="CR1648">
        <v>2.1640625</v>
      </c>
      <c r="CS1648">
        <v>1.9792783136834591</v>
      </c>
      <c r="CT1648">
        <v>1.9792783136834591</v>
      </c>
      <c r="CU1648">
        <v>2791</v>
      </c>
      <c r="CV1648">
        <v>-1</v>
      </c>
    </row>
    <row r="1649" spans="1:100" x14ac:dyDescent="0.2">
      <c r="A1649">
        <v>2022</v>
      </c>
      <c r="B1649">
        <v>3</v>
      </c>
      <c r="C1649" s="267">
        <v>44632</v>
      </c>
      <c r="D1649">
        <v>135</v>
      </c>
      <c r="E1649">
        <v>271</v>
      </c>
      <c r="F1649">
        <v>5</v>
      </c>
      <c r="G1649" t="s">
        <v>386</v>
      </c>
      <c r="H1649" t="s">
        <v>387</v>
      </c>
      <c r="I1649" t="s">
        <v>169</v>
      </c>
      <c r="J1649">
        <v>4</v>
      </c>
      <c r="K1649">
        <v>2</v>
      </c>
      <c r="L1649">
        <v>161</v>
      </c>
      <c r="M1649">
        <v>149</v>
      </c>
      <c r="N1649">
        <v>172</v>
      </c>
      <c r="O1649">
        <v>208</v>
      </c>
      <c r="P1649">
        <v>201</v>
      </c>
      <c r="T1649">
        <v>172</v>
      </c>
      <c r="U1649">
        <v>169</v>
      </c>
      <c r="Y1649">
        <v>99</v>
      </c>
      <c r="AM1649">
        <v>204.5</v>
      </c>
      <c r="AN1649">
        <v>170.5</v>
      </c>
      <c r="AO1649">
        <v>151</v>
      </c>
      <c r="AP1649">
        <v>95</v>
      </c>
      <c r="AQ1649">
        <v>145.4545454545455</v>
      </c>
      <c r="AR1649">
        <v>99</v>
      </c>
      <c r="AU1649">
        <v>580</v>
      </c>
      <c r="AV1649">
        <v>4</v>
      </c>
      <c r="AW1649">
        <v>4</v>
      </c>
      <c r="AX1649">
        <v>2</v>
      </c>
      <c r="BQ1649" t="s">
        <v>176</v>
      </c>
      <c r="BS1649"/>
      <c r="BT1649"/>
      <c r="BU1649">
        <v>10</v>
      </c>
      <c r="BV1649" t="s">
        <v>386</v>
      </c>
      <c r="BW1649" t="s">
        <v>173</v>
      </c>
      <c r="BX1649">
        <v>0</v>
      </c>
      <c r="BY1649">
        <v>10</v>
      </c>
      <c r="BZ1649">
        <v>5</v>
      </c>
      <c r="CA1649">
        <v>585</v>
      </c>
      <c r="CB1649">
        <v>0</v>
      </c>
      <c r="CC1649">
        <v>0</v>
      </c>
      <c r="CD1649">
        <v>0</v>
      </c>
      <c r="CE1649">
        <v>2</v>
      </c>
      <c r="CF1649">
        <v>2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5</v>
      </c>
      <c r="CO1649">
        <v>585</v>
      </c>
      <c r="CP1649">
        <v>8.5470085470085479E-3</v>
      </c>
      <c r="CQ1649">
        <v>3.1055900621118009E-2</v>
      </c>
      <c r="CR1649">
        <v>3.633540372670808</v>
      </c>
      <c r="CS1649">
        <v>2.932551319648094E-2</v>
      </c>
      <c r="CT1649">
        <v>3.4310850439882699</v>
      </c>
      <c r="CU1649">
        <v>2791</v>
      </c>
      <c r="CV1649">
        <v>-1</v>
      </c>
    </row>
    <row r="1650" spans="1:100" x14ac:dyDescent="0.2">
      <c r="A1650">
        <v>2022</v>
      </c>
      <c r="B1650">
        <v>3</v>
      </c>
      <c r="C1650" s="267">
        <v>44632</v>
      </c>
      <c r="D1650">
        <v>142</v>
      </c>
      <c r="E1650">
        <v>280</v>
      </c>
      <c r="F1650">
        <v>5</v>
      </c>
      <c r="G1650" t="s">
        <v>366</v>
      </c>
      <c r="H1650" t="s">
        <v>367</v>
      </c>
      <c r="I1650" t="s">
        <v>169</v>
      </c>
      <c r="J1650">
        <v>3</v>
      </c>
      <c r="K1650">
        <v>2</v>
      </c>
      <c r="L1650">
        <v>323</v>
      </c>
      <c r="M1650">
        <v>300</v>
      </c>
      <c r="N1650">
        <v>345</v>
      </c>
      <c r="Q1650">
        <v>483</v>
      </c>
      <c r="R1650">
        <v>478</v>
      </c>
      <c r="S1650">
        <v>469</v>
      </c>
      <c r="V1650">
        <v>348</v>
      </c>
      <c r="W1650">
        <v>342</v>
      </c>
      <c r="X1650">
        <v>339</v>
      </c>
      <c r="AA1650">
        <v>540</v>
      </c>
      <c r="AB1650">
        <v>455</v>
      </c>
      <c r="AC1650">
        <v>464</v>
      </c>
      <c r="AD1650">
        <v>443</v>
      </c>
      <c r="AE1650">
        <v>421</v>
      </c>
      <c r="AF1650">
        <v>390</v>
      </c>
      <c r="AG1650">
        <v>340</v>
      </c>
      <c r="AH1650">
        <v>352</v>
      </c>
      <c r="AI1650">
        <v>338</v>
      </c>
      <c r="AJ1650">
        <v>341</v>
      </c>
      <c r="AK1650">
        <v>106</v>
      </c>
      <c r="AL1650">
        <v>103</v>
      </c>
      <c r="AM1650">
        <v>469.125</v>
      </c>
      <c r="AN1650">
        <v>348.75</v>
      </c>
      <c r="AO1650">
        <v>105</v>
      </c>
      <c r="AP1650">
        <v>103</v>
      </c>
      <c r="AQ1650">
        <v>103.3492822966507</v>
      </c>
      <c r="AR1650">
        <v>104.5</v>
      </c>
      <c r="AU1650">
        <v>510</v>
      </c>
      <c r="AV1650">
        <v>4</v>
      </c>
      <c r="AW1650">
        <v>4</v>
      </c>
      <c r="AX1650">
        <v>4</v>
      </c>
      <c r="BG1650">
        <v>1290</v>
      </c>
      <c r="BH1650">
        <v>6</v>
      </c>
      <c r="BI1650">
        <v>4</v>
      </c>
      <c r="BJ1650">
        <v>6</v>
      </c>
      <c r="BK1650">
        <v>2</v>
      </c>
      <c r="BL1650">
        <v>2</v>
      </c>
      <c r="BO1650">
        <v>4</v>
      </c>
      <c r="BQ1650" t="s">
        <v>176</v>
      </c>
      <c r="BS1650"/>
      <c r="BT1650"/>
      <c r="BU1650">
        <v>10</v>
      </c>
      <c r="BV1650" t="s">
        <v>368</v>
      </c>
      <c r="BW1650" t="s">
        <v>173</v>
      </c>
      <c r="BX1650">
        <v>0</v>
      </c>
      <c r="BY1650">
        <v>12</v>
      </c>
      <c r="BZ1650">
        <v>6</v>
      </c>
      <c r="CA1650">
        <v>516</v>
      </c>
      <c r="CB1650">
        <v>24</v>
      </c>
      <c r="CC1650">
        <v>12</v>
      </c>
      <c r="CD1650">
        <v>1302</v>
      </c>
      <c r="CE1650">
        <v>5</v>
      </c>
      <c r="CF1650">
        <v>4</v>
      </c>
      <c r="CG1650">
        <v>5</v>
      </c>
      <c r="CH1650">
        <v>1</v>
      </c>
      <c r="CI1650">
        <v>1</v>
      </c>
      <c r="CJ1650">
        <v>0</v>
      </c>
      <c r="CK1650">
        <v>0</v>
      </c>
      <c r="CL1650">
        <v>2</v>
      </c>
      <c r="CM1650">
        <v>0</v>
      </c>
      <c r="CN1650">
        <v>18</v>
      </c>
      <c r="CO1650">
        <v>1818</v>
      </c>
      <c r="CP1650">
        <v>9.9009900990099011E-3</v>
      </c>
      <c r="CQ1650">
        <v>5.5727554179566562E-2</v>
      </c>
      <c r="CR1650">
        <v>5.6284829721362231</v>
      </c>
      <c r="CS1650">
        <v>5.1612903225806452E-2</v>
      </c>
      <c r="CT1650">
        <v>5.2129032258064516</v>
      </c>
      <c r="CU1650">
        <v>2791</v>
      </c>
      <c r="CV1650">
        <v>-1</v>
      </c>
    </row>
    <row r="1651" spans="1:100" x14ac:dyDescent="0.2">
      <c r="A1651">
        <v>2022</v>
      </c>
      <c r="B1651">
        <v>3</v>
      </c>
      <c r="C1651" s="267">
        <v>44632</v>
      </c>
      <c r="D1651">
        <v>376</v>
      </c>
      <c r="E1651">
        <v>438</v>
      </c>
      <c r="F1651">
        <v>5</v>
      </c>
      <c r="G1651" t="s">
        <v>216</v>
      </c>
      <c r="H1651" t="s">
        <v>217</v>
      </c>
      <c r="I1651" t="s">
        <v>169</v>
      </c>
      <c r="J1651">
        <v>3</v>
      </c>
      <c r="K1651">
        <v>2</v>
      </c>
      <c r="L1651">
        <v>335</v>
      </c>
      <c r="M1651">
        <v>315</v>
      </c>
      <c r="N1651">
        <v>358</v>
      </c>
      <c r="O1651">
        <v>438</v>
      </c>
      <c r="P1651">
        <v>425</v>
      </c>
      <c r="Q1651">
        <v>429</v>
      </c>
      <c r="R1651">
        <v>446</v>
      </c>
      <c r="S1651">
        <v>452</v>
      </c>
      <c r="T1651">
        <v>355</v>
      </c>
      <c r="U1651">
        <v>350</v>
      </c>
      <c r="V1651">
        <v>353</v>
      </c>
      <c r="W1651">
        <v>349</v>
      </c>
      <c r="X1651">
        <v>353</v>
      </c>
      <c r="Y1651">
        <v>124</v>
      </c>
      <c r="Z1651">
        <v>118</v>
      </c>
      <c r="AA1651">
        <v>435</v>
      </c>
      <c r="AB1651">
        <v>456</v>
      </c>
      <c r="AC1651">
        <v>458</v>
      </c>
      <c r="AD1651">
        <v>444</v>
      </c>
      <c r="AE1651">
        <v>447</v>
      </c>
      <c r="AF1651">
        <v>357</v>
      </c>
      <c r="AG1651">
        <v>358</v>
      </c>
      <c r="AH1651">
        <v>360</v>
      </c>
      <c r="AI1651">
        <v>360</v>
      </c>
      <c r="AJ1651">
        <v>362</v>
      </c>
      <c r="AM1651">
        <v>443</v>
      </c>
      <c r="AN1651">
        <v>355.7</v>
      </c>
      <c r="AO1651">
        <v>75</v>
      </c>
      <c r="AP1651">
        <v>144</v>
      </c>
      <c r="AQ1651">
        <v>89.256198347107443</v>
      </c>
      <c r="AR1651">
        <v>121</v>
      </c>
      <c r="AU1651">
        <v>1044</v>
      </c>
      <c r="AV1651">
        <v>6</v>
      </c>
      <c r="AW1651">
        <v>6</v>
      </c>
      <c r="AX1651">
        <v>6</v>
      </c>
      <c r="BI1651">
        <v>1008</v>
      </c>
      <c r="BJ1651">
        <v>8</v>
      </c>
      <c r="BK1651">
        <v>4</v>
      </c>
      <c r="BL1651">
        <v>6</v>
      </c>
      <c r="BQ1651" t="s">
        <v>185</v>
      </c>
      <c r="BR1651" t="s">
        <v>186</v>
      </c>
      <c r="BS1651" t="s">
        <v>218</v>
      </c>
      <c r="BT1651" t="s">
        <v>188</v>
      </c>
      <c r="BU1651">
        <v>10</v>
      </c>
      <c r="BV1651" t="s">
        <v>219</v>
      </c>
      <c r="BW1651" t="s">
        <v>173</v>
      </c>
      <c r="BX1651">
        <v>0</v>
      </c>
      <c r="BY1651">
        <v>18</v>
      </c>
      <c r="BZ1651">
        <v>9</v>
      </c>
      <c r="CA1651">
        <v>1053</v>
      </c>
      <c r="CB1651">
        <v>1026</v>
      </c>
      <c r="CC1651">
        <v>513</v>
      </c>
      <c r="CD1651">
        <v>513</v>
      </c>
      <c r="CE1651">
        <v>3</v>
      </c>
      <c r="CF1651">
        <v>507</v>
      </c>
      <c r="CG1651">
        <v>7</v>
      </c>
      <c r="CH1651">
        <v>2</v>
      </c>
      <c r="CI1651">
        <v>3</v>
      </c>
      <c r="CJ1651">
        <v>0</v>
      </c>
      <c r="CK1651">
        <v>0</v>
      </c>
      <c r="CL1651">
        <v>0</v>
      </c>
      <c r="CM1651">
        <v>0</v>
      </c>
      <c r="CN1651">
        <v>522</v>
      </c>
      <c r="CO1651">
        <v>1566</v>
      </c>
      <c r="CP1651">
        <v>0.33333333333333331</v>
      </c>
      <c r="CQ1651">
        <v>1.5582089552238809</v>
      </c>
      <c r="CR1651">
        <v>4.6746268656716419</v>
      </c>
      <c r="CS1651">
        <v>1.46752881641833</v>
      </c>
      <c r="CT1651">
        <v>4.40258644925499</v>
      </c>
      <c r="CU1651">
        <v>2791</v>
      </c>
      <c r="CV1651">
        <v>-1</v>
      </c>
    </row>
    <row r="1652" spans="1:100" x14ac:dyDescent="0.2">
      <c r="A1652">
        <v>2022</v>
      </c>
      <c r="B1652">
        <v>3</v>
      </c>
      <c r="C1652" s="267">
        <v>44632</v>
      </c>
      <c r="D1652">
        <v>236</v>
      </c>
      <c r="E1652">
        <v>160</v>
      </c>
      <c r="F1652">
        <v>7</v>
      </c>
      <c r="G1652" t="s">
        <v>239</v>
      </c>
      <c r="H1652" t="s">
        <v>240</v>
      </c>
      <c r="I1652" t="s">
        <v>169</v>
      </c>
      <c r="J1652">
        <v>2</v>
      </c>
      <c r="K1652">
        <v>1</v>
      </c>
      <c r="L1652">
        <v>200</v>
      </c>
      <c r="M1652">
        <v>186</v>
      </c>
      <c r="N1652">
        <v>214</v>
      </c>
      <c r="O1652">
        <v>266</v>
      </c>
      <c r="P1652">
        <v>271</v>
      </c>
      <c r="Q1652">
        <v>284</v>
      </c>
      <c r="R1652">
        <v>289</v>
      </c>
      <c r="S1652">
        <v>296</v>
      </c>
      <c r="T1652">
        <v>190</v>
      </c>
      <c r="U1652">
        <v>192</v>
      </c>
      <c r="V1652">
        <v>202</v>
      </c>
      <c r="W1652">
        <v>197</v>
      </c>
      <c r="X1652">
        <v>200</v>
      </c>
      <c r="Y1652">
        <v>94</v>
      </c>
      <c r="Z1652">
        <v>94</v>
      </c>
      <c r="AA1652">
        <v>330</v>
      </c>
      <c r="AB1652">
        <v>246</v>
      </c>
      <c r="AC1652">
        <v>252</v>
      </c>
      <c r="AD1652">
        <v>265</v>
      </c>
      <c r="AE1652">
        <v>261</v>
      </c>
      <c r="AF1652">
        <v>210</v>
      </c>
      <c r="AG1652">
        <v>180</v>
      </c>
      <c r="AH1652">
        <v>191</v>
      </c>
      <c r="AI1652">
        <v>194</v>
      </c>
      <c r="AJ1652">
        <v>189</v>
      </c>
      <c r="AK1652">
        <v>84</v>
      </c>
      <c r="AL1652">
        <v>87</v>
      </c>
      <c r="AM1652">
        <v>276</v>
      </c>
      <c r="AN1652">
        <v>194.5</v>
      </c>
      <c r="AO1652">
        <v>76</v>
      </c>
      <c r="AP1652">
        <v>95</v>
      </c>
      <c r="AQ1652">
        <v>80.222841225626738</v>
      </c>
      <c r="AR1652">
        <v>89.75</v>
      </c>
      <c r="AU1652">
        <v>1914</v>
      </c>
      <c r="AV1652">
        <v>4</v>
      </c>
      <c r="AW1652">
        <v>4</v>
      </c>
      <c r="AX1652">
        <v>1</v>
      </c>
      <c r="BG1652">
        <v>642</v>
      </c>
      <c r="BH1652">
        <v>4</v>
      </c>
      <c r="BI1652">
        <v>1</v>
      </c>
      <c r="BJ1652">
        <v>1</v>
      </c>
      <c r="BK1652">
        <v>3</v>
      </c>
      <c r="BQ1652" t="s">
        <v>241</v>
      </c>
      <c r="BR1652" t="s">
        <v>242</v>
      </c>
      <c r="BS1652"/>
      <c r="BT1652"/>
      <c r="BU1652">
        <v>10</v>
      </c>
      <c r="BV1652" t="s">
        <v>239</v>
      </c>
      <c r="BW1652" t="s">
        <v>173</v>
      </c>
      <c r="BX1652">
        <v>0</v>
      </c>
      <c r="BY1652">
        <v>9</v>
      </c>
      <c r="BZ1652">
        <v>9</v>
      </c>
      <c r="CA1652">
        <v>1923</v>
      </c>
      <c r="CB1652">
        <v>9</v>
      </c>
      <c r="CC1652">
        <v>9</v>
      </c>
      <c r="CD1652">
        <v>651</v>
      </c>
      <c r="CE1652">
        <v>8</v>
      </c>
      <c r="CF1652">
        <v>5</v>
      </c>
      <c r="CG1652">
        <v>2</v>
      </c>
      <c r="CH1652">
        <v>3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18</v>
      </c>
      <c r="CO1652">
        <v>2574</v>
      </c>
      <c r="CP1652">
        <v>6.993006993006993E-3</v>
      </c>
      <c r="CQ1652">
        <v>0.09</v>
      </c>
      <c r="CR1652">
        <v>12.87</v>
      </c>
      <c r="CS1652">
        <v>9.2544987146529561E-2</v>
      </c>
      <c r="CT1652">
        <v>13.233933161953731</v>
      </c>
      <c r="CU1652">
        <v>2791</v>
      </c>
      <c r="CV1652">
        <v>-1</v>
      </c>
    </row>
    <row r="1653" spans="1:100" x14ac:dyDescent="0.2">
      <c r="A1653">
        <v>2022</v>
      </c>
      <c r="B1653">
        <v>3</v>
      </c>
      <c r="C1653" s="267">
        <v>44632</v>
      </c>
      <c r="D1653">
        <v>47</v>
      </c>
      <c r="E1653">
        <v>122</v>
      </c>
      <c r="F1653">
        <v>8</v>
      </c>
      <c r="G1653" t="s">
        <v>250</v>
      </c>
      <c r="H1653" t="s">
        <v>251</v>
      </c>
      <c r="I1653" t="s">
        <v>246</v>
      </c>
      <c r="J1653">
        <v>2</v>
      </c>
      <c r="K1653">
        <v>1</v>
      </c>
      <c r="L1653">
        <v>280</v>
      </c>
      <c r="M1653">
        <v>267</v>
      </c>
      <c r="N1653">
        <v>292</v>
      </c>
      <c r="AK1653">
        <v>108</v>
      </c>
      <c r="AL1653">
        <v>110</v>
      </c>
      <c r="AM1653"/>
      <c r="AN1653"/>
      <c r="AO1653">
        <v>64</v>
      </c>
      <c r="AP1653">
        <v>113</v>
      </c>
      <c r="AQ1653">
        <v>66.055045871559628</v>
      </c>
      <c r="AR1653">
        <v>109</v>
      </c>
      <c r="BG1653">
        <v>300</v>
      </c>
      <c r="BQ1653" t="s">
        <v>185</v>
      </c>
      <c r="BR1653" t="s">
        <v>247</v>
      </c>
      <c r="BS1653" t="s">
        <v>252</v>
      </c>
      <c r="BT1653" t="s">
        <v>249</v>
      </c>
      <c r="BU1653">
        <v>10</v>
      </c>
      <c r="BV1653" t="s">
        <v>253</v>
      </c>
      <c r="BW1653" t="s">
        <v>173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300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300</v>
      </c>
      <c r="CP1653">
        <v>0</v>
      </c>
      <c r="CQ1653">
        <v>0</v>
      </c>
      <c r="CR1653">
        <v>1.071428571428571</v>
      </c>
      <c r="CS1653"/>
      <c r="CT1653"/>
      <c r="CU1653">
        <v>2791</v>
      </c>
      <c r="CV1653"/>
    </row>
    <row r="1654" spans="1:100" x14ac:dyDescent="0.2">
      <c r="A1654">
        <v>2022</v>
      </c>
      <c r="B1654">
        <v>3</v>
      </c>
      <c r="C1654" s="267">
        <v>44632</v>
      </c>
      <c r="D1654">
        <v>395</v>
      </c>
      <c r="E1654">
        <v>607</v>
      </c>
      <c r="F1654">
        <v>8</v>
      </c>
      <c r="G1654" t="s">
        <v>394</v>
      </c>
      <c r="H1654" t="s">
        <v>395</v>
      </c>
      <c r="I1654" t="s">
        <v>169</v>
      </c>
      <c r="J1654">
        <v>3</v>
      </c>
      <c r="K1654">
        <v>3</v>
      </c>
      <c r="L1654">
        <v>100</v>
      </c>
      <c r="M1654">
        <v>93</v>
      </c>
      <c r="N1654">
        <v>107</v>
      </c>
      <c r="O1654">
        <v>138</v>
      </c>
      <c r="P1654">
        <v>142</v>
      </c>
      <c r="Q1654">
        <v>159</v>
      </c>
      <c r="R1654">
        <v>149</v>
      </c>
      <c r="S1654">
        <v>153</v>
      </c>
      <c r="T1654">
        <v>115</v>
      </c>
      <c r="U1654">
        <v>116</v>
      </c>
      <c r="V1654">
        <v>110</v>
      </c>
      <c r="W1654">
        <v>102</v>
      </c>
      <c r="X1654">
        <v>111</v>
      </c>
      <c r="AA1654">
        <v>165</v>
      </c>
      <c r="AB1654">
        <v>152</v>
      </c>
      <c r="AD1654">
        <v>159</v>
      </c>
      <c r="AE1654">
        <v>144</v>
      </c>
      <c r="AF1654">
        <v>120</v>
      </c>
      <c r="AG1654">
        <v>124</v>
      </c>
      <c r="AI1654">
        <v>121</v>
      </c>
      <c r="AJ1654">
        <v>115</v>
      </c>
      <c r="AM1654">
        <v>151.2222222222222</v>
      </c>
      <c r="AN1654">
        <v>114.8888888888889</v>
      </c>
      <c r="AO1654">
        <v>86</v>
      </c>
      <c r="AP1654">
        <v>126</v>
      </c>
      <c r="AQ1654"/>
      <c r="AR1654"/>
      <c r="AU1654">
        <v>1152</v>
      </c>
      <c r="AV1654">
        <v>3</v>
      </c>
      <c r="AW1654">
        <v>3</v>
      </c>
      <c r="AX1654">
        <v>2</v>
      </c>
      <c r="BI1654">
        <v>1152</v>
      </c>
      <c r="BJ1654">
        <v>2</v>
      </c>
      <c r="BK1654">
        <v>1</v>
      </c>
      <c r="BL1654">
        <v>2</v>
      </c>
      <c r="BQ1654" t="s">
        <v>170</v>
      </c>
      <c r="BR1654" t="s">
        <v>171</v>
      </c>
      <c r="BS1654"/>
      <c r="BT1654"/>
      <c r="BU1654">
        <v>10</v>
      </c>
      <c r="BV1654" t="s">
        <v>172</v>
      </c>
      <c r="BW1654" t="s">
        <v>173</v>
      </c>
      <c r="BX1654">
        <v>0</v>
      </c>
      <c r="BY1654">
        <v>8</v>
      </c>
      <c r="BZ1654">
        <v>2.666666666666667</v>
      </c>
      <c r="CA1654">
        <v>1154</v>
      </c>
      <c r="CB1654">
        <v>1157</v>
      </c>
      <c r="CC1654">
        <v>385.66666666666669</v>
      </c>
      <c r="CD1654">
        <v>385</v>
      </c>
      <c r="CE1654">
        <v>1</v>
      </c>
      <c r="CF1654">
        <v>385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388.33333333333343</v>
      </c>
      <c r="CO1654">
        <v>1539</v>
      </c>
      <c r="CP1654">
        <v>0.25232835174355639</v>
      </c>
      <c r="CQ1654">
        <v>3.8833333333333342</v>
      </c>
      <c r="CR1654">
        <v>15.39</v>
      </c>
      <c r="CS1654">
        <v>3.3800773694390722</v>
      </c>
      <c r="CT1654">
        <v>13.395551257253389</v>
      </c>
      <c r="CU1654">
        <v>2791</v>
      </c>
      <c r="CV1654">
        <v>-1</v>
      </c>
    </row>
    <row r="1655" spans="1:100" x14ac:dyDescent="0.2">
      <c r="A1655">
        <v>2022</v>
      </c>
      <c r="B1655">
        <v>3</v>
      </c>
      <c r="C1655" s="267">
        <v>44632</v>
      </c>
      <c r="D1655">
        <v>395</v>
      </c>
      <c r="E1655">
        <v>608</v>
      </c>
      <c r="F1655">
        <v>8</v>
      </c>
      <c r="G1655" t="s">
        <v>396</v>
      </c>
      <c r="H1655" t="s">
        <v>397</v>
      </c>
      <c r="I1655" t="s">
        <v>169</v>
      </c>
      <c r="J1655">
        <v>3</v>
      </c>
      <c r="K1655">
        <v>3</v>
      </c>
      <c r="L1655">
        <v>100</v>
      </c>
      <c r="M1655">
        <v>93</v>
      </c>
      <c r="N1655">
        <v>107</v>
      </c>
      <c r="O1655">
        <v>122</v>
      </c>
      <c r="P1655">
        <v>124</v>
      </c>
      <c r="Q1655">
        <v>137</v>
      </c>
      <c r="R1655">
        <v>130</v>
      </c>
      <c r="S1655">
        <v>132</v>
      </c>
      <c r="T1655">
        <v>106</v>
      </c>
      <c r="U1655">
        <v>107</v>
      </c>
      <c r="V1655">
        <v>103</v>
      </c>
      <c r="W1655">
        <v>105</v>
      </c>
      <c r="X1655">
        <v>104</v>
      </c>
      <c r="AA1655">
        <v>155</v>
      </c>
      <c r="AB1655">
        <v>151</v>
      </c>
      <c r="AD1655">
        <v>142</v>
      </c>
      <c r="AE1655">
        <v>131</v>
      </c>
      <c r="AF1655">
        <v>105</v>
      </c>
      <c r="AG1655">
        <v>114</v>
      </c>
      <c r="AI1655">
        <v>110</v>
      </c>
      <c r="AJ1655">
        <v>101</v>
      </c>
      <c r="AM1655">
        <v>136</v>
      </c>
      <c r="AN1655">
        <v>106.1111111111111</v>
      </c>
      <c r="AO1655">
        <v>86</v>
      </c>
      <c r="AP1655">
        <v>126</v>
      </c>
      <c r="AQ1655"/>
      <c r="AR1655"/>
      <c r="AU1655">
        <v>1152</v>
      </c>
      <c r="AV1655">
        <v>4</v>
      </c>
      <c r="AW1655">
        <v>2</v>
      </c>
      <c r="AX1655">
        <v>2</v>
      </c>
      <c r="BI1655">
        <v>1152</v>
      </c>
      <c r="BJ1655">
        <v>1</v>
      </c>
      <c r="BK1655">
        <v>4</v>
      </c>
      <c r="BL1655">
        <v>1</v>
      </c>
      <c r="BQ1655" t="s">
        <v>170</v>
      </c>
      <c r="BR1655" t="s">
        <v>171</v>
      </c>
      <c r="BS1655"/>
      <c r="BT1655"/>
      <c r="BU1655">
        <v>10</v>
      </c>
      <c r="BV1655" t="s">
        <v>172</v>
      </c>
      <c r="BW1655" t="s">
        <v>173</v>
      </c>
      <c r="BX1655">
        <v>0</v>
      </c>
      <c r="BY1655">
        <v>8</v>
      </c>
      <c r="BZ1655">
        <v>2.666666666666667</v>
      </c>
      <c r="CA1655">
        <v>1154</v>
      </c>
      <c r="CB1655">
        <v>1158</v>
      </c>
      <c r="CC1655">
        <v>386</v>
      </c>
      <c r="CD1655">
        <v>386</v>
      </c>
      <c r="CE1655">
        <v>1</v>
      </c>
      <c r="CF1655">
        <v>384</v>
      </c>
      <c r="CG1655">
        <v>1</v>
      </c>
      <c r="CH1655">
        <v>1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388.66666666666669</v>
      </c>
      <c r="CO1655">
        <v>1540</v>
      </c>
      <c r="CP1655">
        <v>0.25238095238095237</v>
      </c>
      <c r="CQ1655">
        <v>3.8866666666666672</v>
      </c>
      <c r="CR1655">
        <v>15.4</v>
      </c>
      <c r="CS1655">
        <v>3.66282722513089</v>
      </c>
      <c r="CT1655">
        <v>14.513089005235599</v>
      </c>
      <c r="CU1655">
        <v>2791</v>
      </c>
      <c r="CV1655">
        <v>-1</v>
      </c>
    </row>
    <row r="1656" spans="1:100" x14ac:dyDescent="0.2">
      <c r="A1656">
        <v>2022</v>
      </c>
      <c r="B1656">
        <v>3</v>
      </c>
      <c r="C1656" s="267">
        <v>44632</v>
      </c>
      <c r="D1656">
        <v>395</v>
      </c>
      <c r="E1656">
        <v>609</v>
      </c>
      <c r="F1656">
        <v>8</v>
      </c>
      <c r="G1656" t="s">
        <v>167</v>
      </c>
      <c r="H1656" t="s">
        <v>168</v>
      </c>
      <c r="I1656" t="s">
        <v>169</v>
      </c>
      <c r="J1656">
        <v>3</v>
      </c>
      <c r="K1656">
        <v>3</v>
      </c>
      <c r="L1656">
        <v>35</v>
      </c>
      <c r="M1656">
        <v>32</v>
      </c>
      <c r="N1656">
        <v>37</v>
      </c>
      <c r="O1656">
        <v>57</v>
      </c>
      <c r="P1656">
        <v>62</v>
      </c>
      <c r="Q1656">
        <v>65</v>
      </c>
      <c r="R1656">
        <v>59</v>
      </c>
      <c r="S1656">
        <v>63</v>
      </c>
      <c r="T1656">
        <v>47</v>
      </c>
      <c r="U1656">
        <v>48</v>
      </c>
      <c r="V1656">
        <v>50</v>
      </c>
      <c r="W1656">
        <v>49</v>
      </c>
      <c r="X1656">
        <v>52</v>
      </c>
      <c r="Y1656">
        <v>113</v>
      </c>
      <c r="Z1656">
        <v>113</v>
      </c>
      <c r="AA1656">
        <v>72</v>
      </c>
      <c r="AB1656">
        <v>65</v>
      </c>
      <c r="AD1656">
        <v>69</v>
      </c>
      <c r="AE1656">
        <v>64</v>
      </c>
      <c r="AF1656">
        <v>53</v>
      </c>
      <c r="AG1656">
        <v>54</v>
      </c>
      <c r="AI1656">
        <v>55</v>
      </c>
      <c r="AJ1656">
        <v>52</v>
      </c>
      <c r="AK1656">
        <v>114</v>
      </c>
      <c r="AL1656">
        <v>112</v>
      </c>
      <c r="AM1656">
        <v>64</v>
      </c>
      <c r="AN1656">
        <v>51.111111111111107</v>
      </c>
      <c r="AO1656">
        <v>86</v>
      </c>
      <c r="AP1656">
        <v>126</v>
      </c>
      <c r="AQ1656">
        <v>95.575221238938056</v>
      </c>
      <c r="AR1656">
        <v>113</v>
      </c>
      <c r="AU1656">
        <v>1152</v>
      </c>
      <c r="AV1656">
        <v>4</v>
      </c>
      <c r="AW1656">
        <v>4</v>
      </c>
      <c r="AX1656">
        <v>2</v>
      </c>
      <c r="BI1656">
        <v>1152</v>
      </c>
      <c r="BJ1656">
        <v>1</v>
      </c>
      <c r="BK1656">
        <v>1</v>
      </c>
      <c r="BQ1656" t="s">
        <v>170</v>
      </c>
      <c r="BR1656" t="s">
        <v>171</v>
      </c>
      <c r="BS1656"/>
      <c r="BT1656"/>
      <c r="BU1656">
        <v>10</v>
      </c>
      <c r="BV1656" t="s">
        <v>172</v>
      </c>
      <c r="BW1656" t="s">
        <v>173</v>
      </c>
      <c r="BX1656">
        <v>0</v>
      </c>
      <c r="BY1656">
        <v>10</v>
      </c>
      <c r="BZ1656">
        <v>3.333333333333333</v>
      </c>
      <c r="CA1656">
        <v>1155</v>
      </c>
      <c r="CB1656">
        <v>1154</v>
      </c>
      <c r="CC1656">
        <v>384.66666666666669</v>
      </c>
      <c r="CD1656">
        <v>384</v>
      </c>
      <c r="CE1656">
        <v>1</v>
      </c>
      <c r="CF1656">
        <v>385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388</v>
      </c>
      <c r="CO1656">
        <v>1539</v>
      </c>
      <c r="CP1656">
        <v>0.25211176088369069</v>
      </c>
      <c r="CQ1656">
        <v>11.085714285714291</v>
      </c>
      <c r="CR1656">
        <v>43.971428571428568</v>
      </c>
      <c r="CS1656">
        <v>7.5913043478260862</v>
      </c>
      <c r="CT1656">
        <v>30.110869565217389</v>
      </c>
      <c r="CU1656">
        <v>2791</v>
      </c>
      <c r="CV1656">
        <v>-1</v>
      </c>
    </row>
    <row r="1657" spans="1:100" x14ac:dyDescent="0.2">
      <c r="A1657">
        <v>2022</v>
      </c>
      <c r="B1657">
        <v>3</v>
      </c>
      <c r="C1657" s="267">
        <v>44632</v>
      </c>
      <c r="D1657">
        <v>227</v>
      </c>
      <c r="E1657">
        <v>155</v>
      </c>
      <c r="F1657">
        <v>28</v>
      </c>
      <c r="G1657" t="s">
        <v>362</v>
      </c>
      <c r="H1657" t="s">
        <v>363</v>
      </c>
      <c r="I1657" t="s">
        <v>364</v>
      </c>
      <c r="J1657">
        <v>3</v>
      </c>
      <c r="K1657">
        <v>2</v>
      </c>
      <c r="L1657">
        <v>122</v>
      </c>
      <c r="M1657">
        <v>113</v>
      </c>
      <c r="N1657">
        <v>130</v>
      </c>
      <c r="O1657">
        <v>250</v>
      </c>
      <c r="P1657">
        <v>256</v>
      </c>
      <c r="Q1657">
        <v>242</v>
      </c>
      <c r="R1657">
        <v>251</v>
      </c>
      <c r="S1657">
        <v>233</v>
      </c>
      <c r="T1657">
        <v>135</v>
      </c>
      <c r="U1657">
        <v>133</v>
      </c>
      <c r="V1657">
        <v>127</v>
      </c>
      <c r="W1657">
        <v>130</v>
      </c>
      <c r="X1657">
        <v>128</v>
      </c>
      <c r="Y1657">
        <v>114</v>
      </c>
      <c r="Z1657">
        <v>113</v>
      </c>
      <c r="AM1657">
        <v>246.4</v>
      </c>
      <c r="AN1657">
        <v>130.6</v>
      </c>
      <c r="AO1657">
        <v>80</v>
      </c>
      <c r="AP1657">
        <v>135</v>
      </c>
      <c r="AQ1657">
        <v>95.154185022026439</v>
      </c>
      <c r="AR1657">
        <v>113.5</v>
      </c>
      <c r="BQ1657" t="s">
        <v>180</v>
      </c>
      <c r="BR1657" t="s">
        <v>181</v>
      </c>
      <c r="BS1657" t="s">
        <v>365</v>
      </c>
      <c r="BT1657"/>
      <c r="BU1657">
        <v>10</v>
      </c>
      <c r="BV1657" t="s">
        <v>362</v>
      </c>
      <c r="BW1657" t="s">
        <v>222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/>
      <c r="CQ1657">
        <v>0</v>
      </c>
      <c r="CR1657">
        <v>0</v>
      </c>
      <c r="CS1657">
        <v>0</v>
      </c>
      <c r="CT1657">
        <v>0</v>
      </c>
      <c r="CU1657">
        <v>2791</v>
      </c>
      <c r="CV1657">
        <v>-1</v>
      </c>
    </row>
    <row r="1658" spans="1:100" x14ac:dyDescent="0.2">
      <c r="A1658">
        <v>2022</v>
      </c>
      <c r="B1658">
        <v>3</v>
      </c>
      <c r="C1658" s="267">
        <v>44632</v>
      </c>
      <c r="D1658">
        <v>214</v>
      </c>
      <c r="E1658">
        <v>142</v>
      </c>
      <c r="F1658">
        <v>48</v>
      </c>
      <c r="G1658" t="s">
        <v>286</v>
      </c>
      <c r="H1658" t="s">
        <v>287</v>
      </c>
      <c r="I1658" t="s">
        <v>221</v>
      </c>
      <c r="J1658">
        <v>4</v>
      </c>
      <c r="K1658">
        <v>1</v>
      </c>
      <c r="L1658">
        <v>351</v>
      </c>
      <c r="M1658">
        <v>326</v>
      </c>
      <c r="N1658">
        <v>375</v>
      </c>
      <c r="AM1658"/>
      <c r="AN1658"/>
      <c r="AO1658">
        <v>74</v>
      </c>
      <c r="AP1658">
        <v>195</v>
      </c>
      <c r="AQ1658"/>
      <c r="AR1658"/>
      <c r="BG1658">
        <v>777</v>
      </c>
      <c r="BQ1658" t="s">
        <v>180</v>
      </c>
      <c r="BR1658" t="s">
        <v>266</v>
      </c>
      <c r="BS1658" t="s">
        <v>288</v>
      </c>
      <c r="BT1658"/>
      <c r="BU1658">
        <v>10</v>
      </c>
      <c r="BV1658" t="s">
        <v>286</v>
      </c>
      <c r="BW1658" t="s">
        <v>222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777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777</v>
      </c>
      <c r="CP1658">
        <v>0</v>
      </c>
      <c r="CQ1658">
        <v>0</v>
      </c>
      <c r="CR1658">
        <v>2.2136752136752138</v>
      </c>
      <c r="CS1658"/>
      <c r="CT1658"/>
      <c r="CU1658">
        <v>2791</v>
      </c>
      <c r="CV1658"/>
    </row>
    <row r="1659" spans="1:100" x14ac:dyDescent="0.2">
      <c r="A1659">
        <v>2022</v>
      </c>
      <c r="B1659">
        <v>3</v>
      </c>
      <c r="C1659" s="267">
        <v>44633</v>
      </c>
      <c r="D1659">
        <v>137</v>
      </c>
      <c r="E1659">
        <v>273</v>
      </c>
      <c r="F1659">
        <v>2</v>
      </c>
      <c r="G1659" t="s">
        <v>174</v>
      </c>
      <c r="H1659" t="s">
        <v>175</v>
      </c>
      <c r="I1659" t="s">
        <v>169</v>
      </c>
      <c r="J1659">
        <v>3</v>
      </c>
      <c r="K1659">
        <v>2</v>
      </c>
      <c r="L1659">
        <v>564</v>
      </c>
      <c r="M1659">
        <v>524</v>
      </c>
      <c r="N1659">
        <v>603</v>
      </c>
      <c r="O1659">
        <v>721</v>
      </c>
      <c r="P1659">
        <v>710</v>
      </c>
      <c r="T1659">
        <v>580</v>
      </c>
      <c r="U1659">
        <v>548</v>
      </c>
      <c r="Y1659">
        <v>118</v>
      </c>
      <c r="AM1659">
        <v>715.5</v>
      </c>
      <c r="AN1659">
        <v>564</v>
      </c>
      <c r="AO1659">
        <v>93</v>
      </c>
      <c r="AP1659">
        <v>116</v>
      </c>
      <c r="AQ1659">
        <v>91.525423728813564</v>
      </c>
      <c r="AR1659">
        <v>118</v>
      </c>
      <c r="AU1659">
        <v>294</v>
      </c>
      <c r="AV1659">
        <v>4</v>
      </c>
      <c r="AW1659">
        <v>4</v>
      </c>
      <c r="AX1659">
        <v>4</v>
      </c>
      <c r="BQ1659" t="s">
        <v>176</v>
      </c>
      <c r="BS1659"/>
      <c r="BT1659"/>
      <c r="BU1659">
        <v>10</v>
      </c>
      <c r="BV1659" t="s">
        <v>177</v>
      </c>
      <c r="BW1659" t="s">
        <v>173</v>
      </c>
      <c r="BX1659">
        <v>0</v>
      </c>
      <c r="BY1659">
        <v>12</v>
      </c>
      <c r="BZ1659">
        <v>6</v>
      </c>
      <c r="CA1659">
        <v>300</v>
      </c>
      <c r="CB1659">
        <v>0</v>
      </c>
      <c r="CC1659">
        <v>0</v>
      </c>
      <c r="CD1659">
        <v>0</v>
      </c>
      <c r="CE1659">
        <v>2</v>
      </c>
      <c r="CF1659">
        <v>2</v>
      </c>
      <c r="CG1659">
        <v>2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6</v>
      </c>
      <c r="CO1659">
        <v>300</v>
      </c>
      <c r="CP1659">
        <v>0.02</v>
      </c>
      <c r="CQ1659">
        <v>1.063829787234043E-2</v>
      </c>
      <c r="CR1659">
        <v>0.53191489361702127</v>
      </c>
      <c r="CS1659">
        <v>1.063829787234043E-2</v>
      </c>
      <c r="CT1659">
        <v>0.53191489361702127</v>
      </c>
      <c r="CU1659">
        <v>2791</v>
      </c>
      <c r="CV1659">
        <v>-1</v>
      </c>
    </row>
    <row r="1660" spans="1:100" x14ac:dyDescent="0.2">
      <c r="A1660">
        <v>2022</v>
      </c>
      <c r="B1660">
        <v>3</v>
      </c>
      <c r="C1660" s="267">
        <v>44633</v>
      </c>
      <c r="D1660">
        <v>375</v>
      </c>
      <c r="E1660">
        <v>437</v>
      </c>
      <c r="F1660">
        <v>2</v>
      </c>
      <c r="G1660" t="s">
        <v>282</v>
      </c>
      <c r="H1660" t="s">
        <v>283</v>
      </c>
      <c r="I1660" t="s">
        <v>169</v>
      </c>
      <c r="J1660">
        <v>4</v>
      </c>
      <c r="K1660">
        <v>2</v>
      </c>
      <c r="L1660">
        <v>168</v>
      </c>
      <c r="M1660">
        <v>158</v>
      </c>
      <c r="N1660">
        <v>179</v>
      </c>
      <c r="R1660">
        <v>248</v>
      </c>
      <c r="S1660">
        <v>244</v>
      </c>
      <c r="W1660">
        <v>189</v>
      </c>
      <c r="X1660">
        <v>181</v>
      </c>
      <c r="AA1660">
        <v>262</v>
      </c>
      <c r="AB1660">
        <v>232</v>
      </c>
      <c r="AC1660">
        <v>241</v>
      </c>
      <c r="AD1660">
        <v>227</v>
      </c>
      <c r="AF1660">
        <v>189</v>
      </c>
      <c r="AG1660">
        <v>182</v>
      </c>
      <c r="AH1660">
        <v>192</v>
      </c>
      <c r="AI1660">
        <v>183</v>
      </c>
      <c r="AM1660">
        <v>242.33333333333329</v>
      </c>
      <c r="AN1660">
        <v>186</v>
      </c>
      <c r="AO1660">
        <v>120</v>
      </c>
      <c r="AP1660">
        <v>120</v>
      </c>
      <c r="AQ1660"/>
      <c r="AR1660"/>
      <c r="BQ1660" t="s">
        <v>185</v>
      </c>
      <c r="BR1660" t="s">
        <v>186</v>
      </c>
      <c r="BS1660" t="s">
        <v>284</v>
      </c>
      <c r="BT1660" t="s">
        <v>188</v>
      </c>
      <c r="BU1660">
        <v>10</v>
      </c>
      <c r="BV1660" t="s">
        <v>285</v>
      </c>
      <c r="BW1660" t="s">
        <v>173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/>
      <c r="CQ1660">
        <v>0</v>
      </c>
      <c r="CR1660">
        <v>0</v>
      </c>
      <c r="CS1660">
        <v>0</v>
      </c>
      <c r="CT1660">
        <v>0</v>
      </c>
      <c r="CU1660">
        <v>2791</v>
      </c>
      <c r="CV1660">
        <v>-1</v>
      </c>
    </row>
    <row r="1661" spans="1:100" x14ac:dyDescent="0.2">
      <c r="A1661">
        <v>2022</v>
      </c>
      <c r="B1661">
        <v>3</v>
      </c>
      <c r="C1661" s="267">
        <v>44633</v>
      </c>
      <c r="D1661">
        <v>381</v>
      </c>
      <c r="E1661">
        <v>447</v>
      </c>
      <c r="F1661">
        <v>2</v>
      </c>
      <c r="G1661" t="s">
        <v>379</v>
      </c>
      <c r="H1661" t="s">
        <v>380</v>
      </c>
      <c r="I1661" t="s">
        <v>169</v>
      </c>
      <c r="J1661">
        <v>3</v>
      </c>
      <c r="K1661">
        <v>1</v>
      </c>
      <c r="L1661">
        <v>177</v>
      </c>
      <c r="M1661">
        <v>159</v>
      </c>
      <c r="N1661">
        <v>194</v>
      </c>
      <c r="AM1661"/>
      <c r="AN1661"/>
      <c r="AO1661">
        <v>75</v>
      </c>
      <c r="AP1661">
        <v>144</v>
      </c>
      <c r="AQ1661"/>
      <c r="AR1661"/>
      <c r="AU1661">
        <v>20</v>
      </c>
      <c r="BQ1661" t="s">
        <v>180</v>
      </c>
      <c r="BR1661" t="s">
        <v>192</v>
      </c>
      <c r="BS1661" t="s">
        <v>381</v>
      </c>
      <c r="BT1661"/>
      <c r="BU1661">
        <v>10</v>
      </c>
      <c r="BV1661" t="s">
        <v>372</v>
      </c>
      <c r="BW1661" t="s">
        <v>173</v>
      </c>
      <c r="BX1661">
        <v>0</v>
      </c>
      <c r="BY1661">
        <v>0</v>
      </c>
      <c r="BZ1661">
        <v>0</v>
      </c>
      <c r="CA1661">
        <v>20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20</v>
      </c>
      <c r="CP1661">
        <v>0</v>
      </c>
      <c r="CQ1661">
        <v>0</v>
      </c>
      <c r="CR1661">
        <v>0.1129943502824859</v>
      </c>
      <c r="CS1661"/>
      <c r="CT1661"/>
      <c r="CU1661">
        <v>2791</v>
      </c>
      <c r="CV1661"/>
    </row>
    <row r="1662" spans="1:100" x14ac:dyDescent="0.2">
      <c r="A1662">
        <v>2022</v>
      </c>
      <c r="B1662">
        <v>3</v>
      </c>
      <c r="C1662" s="267">
        <v>44633</v>
      </c>
      <c r="D1662">
        <v>381</v>
      </c>
      <c r="E1662">
        <v>448</v>
      </c>
      <c r="F1662">
        <v>2</v>
      </c>
      <c r="G1662" t="s">
        <v>376</v>
      </c>
      <c r="H1662" t="s">
        <v>377</v>
      </c>
      <c r="I1662" t="s">
        <v>169</v>
      </c>
      <c r="J1662">
        <v>3</v>
      </c>
      <c r="K1662">
        <v>1</v>
      </c>
      <c r="L1662">
        <v>23</v>
      </c>
      <c r="M1662">
        <v>20</v>
      </c>
      <c r="N1662">
        <v>25</v>
      </c>
      <c r="AM1662"/>
      <c r="AN1662"/>
      <c r="AO1662">
        <v>75</v>
      </c>
      <c r="AP1662">
        <v>144</v>
      </c>
      <c r="AQ1662"/>
      <c r="AR1662"/>
      <c r="AU1662">
        <v>20</v>
      </c>
      <c r="BQ1662" t="s">
        <v>180</v>
      </c>
      <c r="BR1662" t="s">
        <v>192</v>
      </c>
      <c r="BS1662" t="s">
        <v>378</v>
      </c>
      <c r="BT1662"/>
      <c r="BU1662">
        <v>10</v>
      </c>
      <c r="BV1662" t="s">
        <v>372</v>
      </c>
      <c r="BW1662" t="s">
        <v>173</v>
      </c>
      <c r="BX1662">
        <v>0</v>
      </c>
      <c r="BY1662">
        <v>0</v>
      </c>
      <c r="BZ1662">
        <v>0</v>
      </c>
      <c r="CA1662">
        <v>20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20</v>
      </c>
      <c r="CP1662">
        <v>0</v>
      </c>
      <c r="CQ1662">
        <v>0</v>
      </c>
      <c r="CR1662">
        <v>0.86956521739130432</v>
      </c>
      <c r="CS1662"/>
      <c r="CT1662"/>
      <c r="CU1662">
        <v>2791</v>
      </c>
      <c r="CV1662"/>
    </row>
    <row r="1663" spans="1:100" x14ac:dyDescent="0.2">
      <c r="A1663">
        <v>2022</v>
      </c>
      <c r="B1663">
        <v>3</v>
      </c>
      <c r="C1663" s="267">
        <v>44633</v>
      </c>
      <c r="D1663">
        <v>375</v>
      </c>
      <c r="E1663">
        <v>437</v>
      </c>
      <c r="F1663">
        <v>3</v>
      </c>
      <c r="G1663" t="s">
        <v>282</v>
      </c>
      <c r="H1663" t="s">
        <v>283</v>
      </c>
      <c r="I1663" t="s">
        <v>169</v>
      </c>
      <c r="J1663">
        <v>4</v>
      </c>
      <c r="K1663">
        <v>2</v>
      </c>
      <c r="L1663">
        <v>168</v>
      </c>
      <c r="M1663">
        <v>158</v>
      </c>
      <c r="N1663">
        <v>179</v>
      </c>
      <c r="Z1663">
        <v>130</v>
      </c>
      <c r="AK1663">
        <v>130</v>
      </c>
      <c r="AL1663">
        <v>114</v>
      </c>
      <c r="AM1663"/>
      <c r="AN1663"/>
      <c r="AO1663">
        <v>120</v>
      </c>
      <c r="AP1663">
        <v>120</v>
      </c>
      <c r="AQ1663">
        <v>115.5080213903743</v>
      </c>
      <c r="AR1663">
        <v>124.6666666666667</v>
      </c>
      <c r="BG1663">
        <v>1075</v>
      </c>
      <c r="BI1663">
        <v>4</v>
      </c>
      <c r="BJ1663">
        <v>6</v>
      </c>
      <c r="BO1663">
        <v>5</v>
      </c>
      <c r="BQ1663" t="s">
        <v>185</v>
      </c>
      <c r="BR1663" t="s">
        <v>186</v>
      </c>
      <c r="BS1663" t="s">
        <v>284</v>
      </c>
      <c r="BT1663" t="s">
        <v>188</v>
      </c>
      <c r="BU1663">
        <v>10</v>
      </c>
      <c r="BV1663" t="s">
        <v>285</v>
      </c>
      <c r="BW1663" t="s">
        <v>173</v>
      </c>
      <c r="BX1663">
        <v>0</v>
      </c>
      <c r="BY1663">
        <v>0</v>
      </c>
      <c r="BZ1663">
        <v>0</v>
      </c>
      <c r="CA1663">
        <v>0</v>
      </c>
      <c r="CB1663">
        <v>15</v>
      </c>
      <c r="CC1663">
        <v>7.5</v>
      </c>
      <c r="CD1663">
        <v>1082</v>
      </c>
      <c r="CE1663">
        <v>0</v>
      </c>
      <c r="CF1663">
        <v>2</v>
      </c>
      <c r="CG1663">
        <v>3</v>
      </c>
      <c r="CH1663">
        <v>0</v>
      </c>
      <c r="CI1663">
        <v>0</v>
      </c>
      <c r="CJ1663">
        <v>0</v>
      </c>
      <c r="CK1663">
        <v>0</v>
      </c>
      <c r="CL1663">
        <v>2</v>
      </c>
      <c r="CM1663">
        <v>0</v>
      </c>
      <c r="CN1663">
        <v>7.5</v>
      </c>
      <c r="CO1663">
        <v>1082</v>
      </c>
      <c r="CP1663">
        <v>6.9316081330868763E-3</v>
      </c>
      <c r="CQ1663">
        <v>4.4642857142857137E-2</v>
      </c>
      <c r="CR1663">
        <v>6.4404761904761907</v>
      </c>
      <c r="CS1663"/>
      <c r="CT1663"/>
      <c r="CU1663">
        <v>2791</v>
      </c>
      <c r="CV1663"/>
    </row>
    <row r="1664" spans="1:100" x14ac:dyDescent="0.2">
      <c r="A1664">
        <v>2022</v>
      </c>
      <c r="B1664">
        <v>3</v>
      </c>
      <c r="C1664" s="267">
        <v>44633</v>
      </c>
      <c r="D1664">
        <v>434</v>
      </c>
      <c r="E1664">
        <v>751</v>
      </c>
      <c r="F1664">
        <v>3</v>
      </c>
      <c r="G1664" t="s">
        <v>210</v>
      </c>
      <c r="H1664" t="s">
        <v>211</v>
      </c>
      <c r="I1664" t="s">
        <v>169</v>
      </c>
      <c r="J1664">
        <v>1</v>
      </c>
      <c r="K1664">
        <v>4</v>
      </c>
      <c r="L1664">
        <v>1009</v>
      </c>
      <c r="M1664">
        <v>949</v>
      </c>
      <c r="N1664">
        <v>1080</v>
      </c>
      <c r="O1664">
        <v>1605</v>
      </c>
      <c r="P1664">
        <v>1582</v>
      </c>
      <c r="Q1664">
        <v>1562</v>
      </c>
      <c r="R1664">
        <v>1587</v>
      </c>
      <c r="S1664">
        <v>1541</v>
      </c>
      <c r="T1664">
        <v>1084</v>
      </c>
      <c r="U1664">
        <v>1056</v>
      </c>
      <c r="V1664">
        <v>1044</v>
      </c>
      <c r="W1664">
        <v>1115</v>
      </c>
      <c r="X1664">
        <v>1059</v>
      </c>
      <c r="AA1664">
        <v>1546</v>
      </c>
      <c r="AB1664">
        <v>1466</v>
      </c>
      <c r="AC1664">
        <v>1491</v>
      </c>
      <c r="AD1664">
        <v>1549</v>
      </c>
      <c r="AE1664">
        <v>1578</v>
      </c>
      <c r="AF1664">
        <v>1086</v>
      </c>
      <c r="AG1664">
        <v>1058</v>
      </c>
      <c r="AH1664">
        <v>1081</v>
      </c>
      <c r="AI1664">
        <v>1062</v>
      </c>
      <c r="AJ1664">
        <v>1151</v>
      </c>
      <c r="AM1664">
        <v>1550.7</v>
      </c>
      <c r="AN1664">
        <v>1079.5999999999999</v>
      </c>
      <c r="AO1664">
        <v>20</v>
      </c>
      <c r="AP1664">
        <v>180</v>
      </c>
      <c r="AQ1664"/>
      <c r="AR1664"/>
      <c r="BG1664">
        <v>264</v>
      </c>
      <c r="BH1664">
        <v>5</v>
      </c>
      <c r="BJ1664">
        <v>8</v>
      </c>
      <c r="BL1664">
        <v>4</v>
      </c>
      <c r="BQ1664" t="s">
        <v>185</v>
      </c>
      <c r="BR1664" t="s">
        <v>186</v>
      </c>
      <c r="BS1664" t="s">
        <v>212</v>
      </c>
      <c r="BT1664" t="s">
        <v>188</v>
      </c>
      <c r="BU1664">
        <v>10</v>
      </c>
      <c r="BV1664" t="s">
        <v>213</v>
      </c>
      <c r="BW1664" t="s">
        <v>173</v>
      </c>
      <c r="BX1664">
        <v>0</v>
      </c>
      <c r="BY1664">
        <v>0</v>
      </c>
      <c r="BZ1664">
        <v>0</v>
      </c>
      <c r="CA1664">
        <v>0</v>
      </c>
      <c r="CB1664">
        <v>17</v>
      </c>
      <c r="CC1664">
        <v>4.25</v>
      </c>
      <c r="CD1664">
        <v>268</v>
      </c>
      <c r="CE1664">
        <v>1</v>
      </c>
      <c r="CF1664">
        <v>0</v>
      </c>
      <c r="CG1664">
        <v>2</v>
      </c>
      <c r="CH1664">
        <v>0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4.25</v>
      </c>
      <c r="CO1664">
        <v>268</v>
      </c>
      <c r="CP1664">
        <v>1.5858208955223881E-2</v>
      </c>
      <c r="CQ1664">
        <v>4.2120911793855301E-3</v>
      </c>
      <c r="CR1664">
        <v>0.26560951437066399</v>
      </c>
      <c r="CS1664">
        <v>3.9366432011856247E-3</v>
      </c>
      <c r="CT1664">
        <v>0.24824008892182289</v>
      </c>
      <c r="CU1664">
        <v>2791</v>
      </c>
      <c r="CV1664">
        <v>-1</v>
      </c>
    </row>
    <row r="1665" spans="1:100" x14ac:dyDescent="0.2">
      <c r="A1665">
        <v>2022</v>
      </c>
      <c r="B1665">
        <v>3</v>
      </c>
      <c r="C1665" s="267">
        <v>44633</v>
      </c>
      <c r="D1665">
        <v>434</v>
      </c>
      <c r="E1665">
        <v>752</v>
      </c>
      <c r="F1665">
        <v>3</v>
      </c>
      <c r="K1665"/>
      <c r="L1665">
        <v>0</v>
      </c>
      <c r="M1665">
        <v>0</v>
      </c>
      <c r="N1665">
        <v>0</v>
      </c>
      <c r="O1665">
        <v>70</v>
      </c>
      <c r="P1665">
        <v>68</v>
      </c>
      <c r="Q1665">
        <v>61</v>
      </c>
      <c r="R1665">
        <v>72</v>
      </c>
      <c r="S1665">
        <v>68</v>
      </c>
      <c r="T1665">
        <v>58</v>
      </c>
      <c r="U1665">
        <v>54</v>
      </c>
      <c r="V1665">
        <v>50</v>
      </c>
      <c r="W1665">
        <v>58</v>
      </c>
      <c r="X1665">
        <v>54</v>
      </c>
      <c r="Y1665">
        <v>130</v>
      </c>
      <c r="Z1665">
        <v>143</v>
      </c>
      <c r="AA1665">
        <v>67</v>
      </c>
      <c r="AB1665">
        <v>65</v>
      </c>
      <c r="AC1665">
        <v>69</v>
      </c>
      <c r="AD1665">
        <v>65</v>
      </c>
      <c r="AE1665">
        <v>71</v>
      </c>
      <c r="AF1665">
        <v>54</v>
      </c>
      <c r="AG1665">
        <v>56</v>
      </c>
      <c r="AH1665">
        <v>58</v>
      </c>
      <c r="AI1665">
        <v>54</v>
      </c>
      <c r="AJ1665">
        <v>61</v>
      </c>
      <c r="AK1665">
        <v>167</v>
      </c>
      <c r="AL1665">
        <v>167</v>
      </c>
      <c r="AM1665">
        <v>67.599999999999994</v>
      </c>
      <c r="AN1665">
        <v>55.7</v>
      </c>
      <c r="AO1665">
        <v>0</v>
      </c>
      <c r="AP1665"/>
      <c r="AQ1665">
        <v>0</v>
      </c>
      <c r="AR1665">
        <v>151.75</v>
      </c>
      <c r="AU1665">
        <v>240</v>
      </c>
      <c r="AV1665">
        <v>8</v>
      </c>
      <c r="AW1665">
        <v>8</v>
      </c>
      <c r="AX1665">
        <v>4</v>
      </c>
      <c r="BU1665">
        <v>10</v>
      </c>
      <c r="BW1665" t="s">
        <v>173</v>
      </c>
      <c r="BX1665">
        <v>0</v>
      </c>
      <c r="BY1665">
        <v>20</v>
      </c>
      <c r="BZ1665"/>
      <c r="CA1665">
        <v>240</v>
      </c>
      <c r="CB1665">
        <v>0</v>
      </c>
      <c r="CC1665"/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240</v>
      </c>
      <c r="CP1665">
        <v>0</v>
      </c>
      <c r="CQ1665"/>
      <c r="CR1665"/>
      <c r="CS1665">
        <v>0</v>
      </c>
      <c r="CT1665">
        <v>4.3087971274685817</v>
      </c>
      <c r="CU1665">
        <v>2791</v>
      </c>
      <c r="CV1665"/>
    </row>
    <row r="1666" spans="1:100" x14ac:dyDescent="0.2">
      <c r="A1666">
        <v>2022</v>
      </c>
      <c r="B1666">
        <v>3</v>
      </c>
      <c r="C1666" s="267">
        <v>44633</v>
      </c>
      <c r="D1666">
        <v>243</v>
      </c>
      <c r="E1666">
        <v>167</v>
      </c>
      <c r="F1666">
        <v>4</v>
      </c>
      <c r="G1666" t="s">
        <v>313</v>
      </c>
      <c r="H1666" t="s">
        <v>314</v>
      </c>
      <c r="I1666" t="s">
        <v>169</v>
      </c>
      <c r="J1666">
        <v>2</v>
      </c>
      <c r="K1666">
        <v>2</v>
      </c>
      <c r="L1666">
        <v>888</v>
      </c>
      <c r="M1666">
        <v>825</v>
      </c>
      <c r="N1666">
        <v>950</v>
      </c>
      <c r="AE1666">
        <v>1168</v>
      </c>
      <c r="AJ1666">
        <v>960</v>
      </c>
      <c r="AL1666">
        <v>135</v>
      </c>
      <c r="AM1666">
        <v>1168</v>
      </c>
      <c r="AN1666">
        <v>960</v>
      </c>
      <c r="AO1666">
        <v>55</v>
      </c>
      <c r="AP1666">
        <v>131</v>
      </c>
      <c r="AQ1666">
        <v>53.333333333333343</v>
      </c>
      <c r="AR1666">
        <v>135</v>
      </c>
      <c r="BG1666">
        <v>40</v>
      </c>
      <c r="BI1666">
        <v>1</v>
      </c>
      <c r="BJ1666">
        <v>4</v>
      </c>
      <c r="BQ1666" t="s">
        <v>176</v>
      </c>
      <c r="BR1666" t="s">
        <v>176</v>
      </c>
      <c r="BS1666"/>
      <c r="BT1666"/>
      <c r="BU1666">
        <v>10</v>
      </c>
      <c r="BV1666" t="s">
        <v>313</v>
      </c>
      <c r="BW1666" t="s">
        <v>173</v>
      </c>
      <c r="BX1666">
        <v>0</v>
      </c>
      <c r="BY1666">
        <v>0</v>
      </c>
      <c r="BZ1666">
        <v>0</v>
      </c>
      <c r="CA1666">
        <v>0</v>
      </c>
      <c r="CB1666">
        <v>5</v>
      </c>
      <c r="CC1666">
        <v>2.5</v>
      </c>
      <c r="CD1666">
        <v>42</v>
      </c>
      <c r="CE1666">
        <v>0</v>
      </c>
      <c r="CF1666">
        <v>0</v>
      </c>
      <c r="CG1666">
        <v>2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2.5</v>
      </c>
      <c r="CO1666">
        <v>42</v>
      </c>
      <c r="CP1666">
        <v>5.9523809523809521E-2</v>
      </c>
      <c r="CQ1666">
        <v>2.8153153153153152E-3</v>
      </c>
      <c r="CR1666">
        <v>4.72972972972973E-2</v>
      </c>
      <c r="CS1666">
        <v>2.604166666666667E-3</v>
      </c>
      <c r="CT1666">
        <v>4.3749999999999997E-2</v>
      </c>
      <c r="CU1666">
        <v>2791</v>
      </c>
      <c r="CV1666">
        <v>-1</v>
      </c>
    </row>
    <row r="1667" spans="1:100" x14ac:dyDescent="0.2">
      <c r="A1667">
        <v>2022</v>
      </c>
      <c r="B1667">
        <v>3</v>
      </c>
      <c r="C1667" s="267">
        <v>44633</v>
      </c>
      <c r="D1667">
        <v>425</v>
      </c>
      <c r="E1667">
        <v>674</v>
      </c>
      <c r="F1667">
        <v>4</v>
      </c>
      <c r="G1667" t="s">
        <v>244</v>
      </c>
      <c r="H1667" t="s">
        <v>245</v>
      </c>
      <c r="I1667" t="s">
        <v>246</v>
      </c>
      <c r="J1667">
        <v>2</v>
      </c>
      <c r="K1667">
        <v>1</v>
      </c>
      <c r="L1667">
        <v>256</v>
      </c>
      <c r="M1667">
        <v>240</v>
      </c>
      <c r="N1667">
        <v>274</v>
      </c>
      <c r="O1667">
        <v>366</v>
      </c>
      <c r="P1667">
        <v>349</v>
      </c>
      <c r="Q1667">
        <v>332</v>
      </c>
      <c r="R1667">
        <v>364</v>
      </c>
      <c r="T1667">
        <v>265</v>
      </c>
      <c r="U1667">
        <v>269</v>
      </c>
      <c r="V1667">
        <v>260</v>
      </c>
      <c r="W1667">
        <v>268</v>
      </c>
      <c r="Y1667">
        <v>113</v>
      </c>
      <c r="AM1667">
        <v>352.75</v>
      </c>
      <c r="AN1667">
        <v>265.5</v>
      </c>
      <c r="AO1667">
        <v>60</v>
      </c>
      <c r="AP1667">
        <v>120</v>
      </c>
      <c r="AQ1667">
        <v>63.716814159292028</v>
      </c>
      <c r="AR1667">
        <v>113</v>
      </c>
      <c r="AU1667">
        <v>360</v>
      </c>
      <c r="AV1667">
        <v>3</v>
      </c>
      <c r="AW1667">
        <v>3</v>
      </c>
      <c r="AX1667">
        <v>2</v>
      </c>
      <c r="BQ1667" t="s">
        <v>185</v>
      </c>
      <c r="BR1667" t="s">
        <v>247</v>
      </c>
      <c r="BS1667" t="s">
        <v>248</v>
      </c>
      <c r="BT1667" t="s">
        <v>249</v>
      </c>
      <c r="BU1667">
        <v>10</v>
      </c>
      <c r="BV1667" t="s">
        <v>244</v>
      </c>
      <c r="BW1667" t="s">
        <v>173</v>
      </c>
      <c r="BX1667">
        <v>0</v>
      </c>
      <c r="BY1667">
        <v>8</v>
      </c>
      <c r="BZ1667">
        <v>8</v>
      </c>
      <c r="CA1667">
        <v>368</v>
      </c>
      <c r="CB1667">
        <v>0</v>
      </c>
      <c r="CC1667">
        <v>0</v>
      </c>
      <c r="CD1667">
        <v>0</v>
      </c>
      <c r="CE1667">
        <v>3</v>
      </c>
      <c r="CF1667">
        <v>3</v>
      </c>
      <c r="CG1667">
        <v>2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8</v>
      </c>
      <c r="CO1667">
        <v>368</v>
      </c>
      <c r="CP1667">
        <v>2.1739130434782612E-2</v>
      </c>
      <c r="CQ1667">
        <v>3.125E-2</v>
      </c>
      <c r="CR1667">
        <v>1.4375</v>
      </c>
      <c r="CS1667">
        <v>3.0131826741996229E-2</v>
      </c>
      <c r="CT1667">
        <v>1.386064030131827</v>
      </c>
      <c r="CU1667">
        <v>2791</v>
      </c>
      <c r="CV1667">
        <v>-1</v>
      </c>
    </row>
    <row r="1668" spans="1:100" x14ac:dyDescent="0.2">
      <c r="A1668">
        <v>2022</v>
      </c>
      <c r="B1668">
        <v>3</v>
      </c>
      <c r="C1668" s="267">
        <v>44633</v>
      </c>
      <c r="D1668">
        <v>529</v>
      </c>
      <c r="E1668">
        <v>937</v>
      </c>
      <c r="F1668">
        <v>4</v>
      </c>
      <c r="G1668" t="s">
        <v>543</v>
      </c>
      <c r="H1668" t="s">
        <v>544</v>
      </c>
      <c r="I1668" t="s">
        <v>169</v>
      </c>
      <c r="J1668">
        <v>1</v>
      </c>
      <c r="K1668">
        <v>4</v>
      </c>
      <c r="L1668">
        <v>1586</v>
      </c>
      <c r="M1668">
        <v>1492</v>
      </c>
      <c r="N1668">
        <v>1698</v>
      </c>
      <c r="O1668">
        <v>1546</v>
      </c>
      <c r="P1668">
        <v>1466</v>
      </c>
      <c r="Q1668">
        <v>1491</v>
      </c>
      <c r="R1668">
        <v>1549</v>
      </c>
      <c r="S1668">
        <v>1578</v>
      </c>
      <c r="T1668">
        <v>1086</v>
      </c>
      <c r="U1668">
        <v>1058</v>
      </c>
      <c r="V1668">
        <v>1081</v>
      </c>
      <c r="W1668">
        <v>1062</v>
      </c>
      <c r="X1668">
        <v>1151</v>
      </c>
      <c r="Y1668">
        <v>182</v>
      </c>
      <c r="AM1668">
        <v>1526</v>
      </c>
      <c r="AN1668">
        <v>1087.5999999999999</v>
      </c>
      <c r="AO1668">
        <v>20</v>
      </c>
      <c r="AP1668">
        <v>180</v>
      </c>
      <c r="AQ1668">
        <v>19.780219780219781</v>
      </c>
      <c r="AR1668">
        <v>182</v>
      </c>
      <c r="AV1668">
        <v>6</v>
      </c>
      <c r="AW1668">
        <v>4</v>
      </c>
      <c r="AX1668">
        <v>4</v>
      </c>
      <c r="BQ1668" t="s">
        <v>185</v>
      </c>
      <c r="BS1668" t="s">
        <v>545</v>
      </c>
      <c r="BT1668" t="s">
        <v>249</v>
      </c>
      <c r="BU1668">
        <v>10</v>
      </c>
      <c r="BV1668" t="s">
        <v>546</v>
      </c>
      <c r="BW1668" t="s">
        <v>173</v>
      </c>
      <c r="BX1668">
        <v>0</v>
      </c>
      <c r="BY1668">
        <v>14</v>
      </c>
      <c r="BZ1668">
        <v>3.5</v>
      </c>
      <c r="CA1668">
        <v>3</v>
      </c>
      <c r="CB1668">
        <v>0</v>
      </c>
      <c r="CC1668">
        <v>0</v>
      </c>
      <c r="CD1668">
        <v>0</v>
      </c>
      <c r="CE1668">
        <v>1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3.5</v>
      </c>
      <c r="CO1668">
        <v>3</v>
      </c>
      <c r="CP1668">
        <v>1.166666666666667</v>
      </c>
      <c r="CQ1668">
        <v>2.206809583858764E-3</v>
      </c>
      <c r="CR1668">
        <v>1.8915510718789409E-3</v>
      </c>
      <c r="CS1668">
        <v>3.2180948878264069E-3</v>
      </c>
      <c r="CT1668">
        <v>2.7583670467083488E-3</v>
      </c>
      <c r="CU1668">
        <v>2791</v>
      </c>
      <c r="CV1668">
        <v>-1</v>
      </c>
    </row>
    <row r="1669" spans="1:100" x14ac:dyDescent="0.2">
      <c r="A1669">
        <v>2022</v>
      </c>
      <c r="B1669">
        <v>3</v>
      </c>
      <c r="C1669" s="267">
        <v>44633</v>
      </c>
      <c r="D1669">
        <v>529</v>
      </c>
      <c r="E1669">
        <v>946</v>
      </c>
      <c r="F1669">
        <v>4</v>
      </c>
      <c r="G1669" t="s">
        <v>547</v>
      </c>
      <c r="H1669" t="s">
        <v>548</v>
      </c>
      <c r="I1669" t="s">
        <v>169</v>
      </c>
      <c r="J1669">
        <v>1</v>
      </c>
      <c r="K1669">
        <v>4</v>
      </c>
      <c r="L1669">
        <v>336</v>
      </c>
      <c r="M1669">
        <v>316</v>
      </c>
      <c r="N1669">
        <v>359</v>
      </c>
      <c r="O1669">
        <v>386</v>
      </c>
      <c r="P1669">
        <v>400</v>
      </c>
      <c r="Q1669">
        <v>394</v>
      </c>
      <c r="T1669">
        <v>333</v>
      </c>
      <c r="U1669">
        <v>370</v>
      </c>
      <c r="V1669">
        <v>364</v>
      </c>
      <c r="AM1669">
        <v>393.33333333333331</v>
      </c>
      <c r="AN1669">
        <v>355.66666666666669</v>
      </c>
      <c r="AO1669">
        <v>20</v>
      </c>
      <c r="AP1669">
        <v>180</v>
      </c>
      <c r="AQ1669"/>
      <c r="AR1669"/>
      <c r="AV1669">
        <v>6</v>
      </c>
      <c r="AW1669">
        <v>4</v>
      </c>
      <c r="AX1669">
        <v>4</v>
      </c>
      <c r="BQ1669" t="s">
        <v>185</v>
      </c>
      <c r="BS1669" t="s">
        <v>549</v>
      </c>
      <c r="BT1669" t="s">
        <v>249</v>
      </c>
      <c r="BU1669">
        <v>10</v>
      </c>
      <c r="BV1669" t="s">
        <v>546</v>
      </c>
      <c r="BW1669" t="s">
        <v>173</v>
      </c>
      <c r="BX1669">
        <v>0</v>
      </c>
      <c r="BY1669">
        <v>14</v>
      </c>
      <c r="BZ1669">
        <v>3.5</v>
      </c>
      <c r="CA1669">
        <v>3</v>
      </c>
      <c r="CB1669">
        <v>0</v>
      </c>
      <c r="CC1669">
        <v>0</v>
      </c>
      <c r="CD1669">
        <v>0</v>
      </c>
      <c r="CE1669">
        <v>1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3.5</v>
      </c>
      <c r="CO1669">
        <v>3</v>
      </c>
      <c r="CP1669">
        <v>1.166666666666667</v>
      </c>
      <c r="CQ1669">
        <v>1.041666666666667E-2</v>
      </c>
      <c r="CR1669">
        <v>8.9285714285714281E-3</v>
      </c>
      <c r="CS1669">
        <v>9.840674789128397E-3</v>
      </c>
      <c r="CT1669">
        <v>8.4348641049671966E-3</v>
      </c>
      <c r="CU1669">
        <v>2791</v>
      </c>
      <c r="CV1669">
        <v>-1</v>
      </c>
    </row>
    <row r="1670" spans="1:100" x14ac:dyDescent="0.2">
      <c r="A1670">
        <v>2022</v>
      </c>
      <c r="B1670">
        <v>3</v>
      </c>
      <c r="C1670" s="267">
        <v>44633</v>
      </c>
      <c r="D1670">
        <v>142</v>
      </c>
      <c r="E1670">
        <v>280</v>
      </c>
      <c r="F1670">
        <v>5</v>
      </c>
      <c r="G1670" t="s">
        <v>366</v>
      </c>
      <c r="H1670" t="s">
        <v>367</v>
      </c>
      <c r="I1670" t="s">
        <v>169</v>
      </c>
      <c r="J1670">
        <v>3</v>
      </c>
      <c r="K1670">
        <v>2</v>
      </c>
      <c r="L1670">
        <v>323</v>
      </c>
      <c r="M1670">
        <v>300</v>
      </c>
      <c r="N1670">
        <v>345</v>
      </c>
      <c r="O1670">
        <v>469</v>
      </c>
      <c r="P1670">
        <v>435</v>
      </c>
      <c r="Q1670">
        <v>401</v>
      </c>
      <c r="R1670">
        <v>454</v>
      </c>
      <c r="S1670">
        <v>432</v>
      </c>
      <c r="T1670">
        <v>352</v>
      </c>
      <c r="U1670">
        <v>330</v>
      </c>
      <c r="V1670">
        <v>319</v>
      </c>
      <c r="W1670">
        <v>350</v>
      </c>
      <c r="X1670">
        <v>337</v>
      </c>
      <c r="Y1670">
        <v>110</v>
      </c>
      <c r="Z1670">
        <v>122</v>
      </c>
      <c r="AA1670">
        <v>467</v>
      </c>
      <c r="AB1670">
        <v>480</v>
      </c>
      <c r="AC1670">
        <v>472</v>
      </c>
      <c r="AD1670">
        <v>454</v>
      </c>
      <c r="AE1670">
        <v>483</v>
      </c>
      <c r="AF1670">
        <v>342</v>
      </c>
      <c r="AG1670">
        <v>350</v>
      </c>
      <c r="AH1670">
        <v>344</v>
      </c>
      <c r="AI1670">
        <v>340</v>
      </c>
      <c r="AJ1670">
        <v>344</v>
      </c>
      <c r="AK1670">
        <v>122</v>
      </c>
      <c r="AL1670">
        <v>122</v>
      </c>
      <c r="AM1670">
        <v>454.7</v>
      </c>
      <c r="AN1670">
        <v>340.8</v>
      </c>
      <c r="AO1670">
        <v>105</v>
      </c>
      <c r="AP1670">
        <v>103</v>
      </c>
      <c r="AQ1670">
        <v>90.756302521008394</v>
      </c>
      <c r="AR1670">
        <v>119</v>
      </c>
      <c r="AU1670">
        <v>935</v>
      </c>
      <c r="AV1670">
        <v>6</v>
      </c>
      <c r="AW1670">
        <v>6</v>
      </c>
      <c r="AX1670">
        <v>6</v>
      </c>
      <c r="BG1670">
        <v>1100</v>
      </c>
      <c r="BH1670">
        <v>7</v>
      </c>
      <c r="BI1670">
        <v>2</v>
      </c>
      <c r="BJ1670">
        <v>5</v>
      </c>
      <c r="BQ1670" t="s">
        <v>176</v>
      </c>
      <c r="BS1670"/>
      <c r="BT1670"/>
      <c r="BU1670">
        <v>10</v>
      </c>
      <c r="BV1670" t="s">
        <v>368</v>
      </c>
      <c r="BW1670" t="s">
        <v>173</v>
      </c>
      <c r="BX1670">
        <v>0</v>
      </c>
      <c r="BY1670">
        <v>18</v>
      </c>
      <c r="BZ1670">
        <v>9</v>
      </c>
      <c r="CA1670">
        <v>944</v>
      </c>
      <c r="CB1670">
        <v>14</v>
      </c>
      <c r="CC1670">
        <v>7</v>
      </c>
      <c r="CD1670">
        <v>1107</v>
      </c>
      <c r="CE1670">
        <v>6</v>
      </c>
      <c r="CF1670">
        <v>4</v>
      </c>
      <c r="CG1670">
        <v>5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16</v>
      </c>
      <c r="CO1670">
        <v>2051</v>
      </c>
      <c r="CP1670">
        <v>7.8010726474890286E-3</v>
      </c>
      <c r="CQ1670">
        <v>4.9535603715170282E-2</v>
      </c>
      <c r="CR1670">
        <v>6.3498452012383897</v>
      </c>
      <c r="CS1670">
        <v>4.6948356807511728E-2</v>
      </c>
      <c r="CT1670">
        <v>6.018192488262911</v>
      </c>
      <c r="CU1670">
        <v>2791</v>
      </c>
      <c r="CV1670">
        <v>-1</v>
      </c>
    </row>
    <row r="1671" spans="1:100" x14ac:dyDescent="0.2">
      <c r="A1671">
        <v>2022</v>
      </c>
      <c r="B1671">
        <v>3</v>
      </c>
      <c r="C1671" s="267">
        <v>44633</v>
      </c>
      <c r="D1671">
        <v>376</v>
      </c>
      <c r="E1671">
        <v>438</v>
      </c>
      <c r="F1671">
        <v>5</v>
      </c>
      <c r="G1671" t="s">
        <v>216</v>
      </c>
      <c r="H1671" t="s">
        <v>217</v>
      </c>
      <c r="I1671" t="s">
        <v>169</v>
      </c>
      <c r="J1671">
        <v>3</v>
      </c>
      <c r="K1671">
        <v>2</v>
      </c>
      <c r="L1671">
        <v>335</v>
      </c>
      <c r="M1671">
        <v>315</v>
      </c>
      <c r="N1671">
        <v>358</v>
      </c>
      <c r="Y1671">
        <v>123</v>
      </c>
      <c r="Z1671">
        <v>134</v>
      </c>
      <c r="AK1671">
        <v>134</v>
      </c>
      <c r="AL1671">
        <v>134</v>
      </c>
      <c r="AM1671"/>
      <c r="AN1671"/>
      <c r="AO1671">
        <v>75</v>
      </c>
      <c r="AP1671">
        <v>144</v>
      </c>
      <c r="AQ1671">
        <v>82.285714285714278</v>
      </c>
      <c r="AR1671">
        <v>131.25</v>
      </c>
      <c r="AU1671">
        <v>1008</v>
      </c>
      <c r="AV1671">
        <v>10</v>
      </c>
      <c r="AW1671">
        <v>4</v>
      </c>
      <c r="AX1671">
        <v>4</v>
      </c>
      <c r="BG1671">
        <v>816</v>
      </c>
      <c r="BI1671">
        <v>4</v>
      </c>
      <c r="BJ1671">
        <v>6</v>
      </c>
      <c r="BL1671">
        <v>5</v>
      </c>
      <c r="BQ1671" t="s">
        <v>185</v>
      </c>
      <c r="BR1671" t="s">
        <v>186</v>
      </c>
      <c r="BS1671" t="s">
        <v>218</v>
      </c>
      <c r="BT1671" t="s">
        <v>188</v>
      </c>
      <c r="BU1671">
        <v>10</v>
      </c>
      <c r="BV1671" t="s">
        <v>219</v>
      </c>
      <c r="BW1671" t="s">
        <v>173</v>
      </c>
      <c r="BX1671">
        <v>0</v>
      </c>
      <c r="BY1671">
        <v>18</v>
      </c>
      <c r="BZ1671">
        <v>9</v>
      </c>
      <c r="CA1671">
        <v>1017</v>
      </c>
      <c r="CB1671">
        <v>15</v>
      </c>
      <c r="CC1671">
        <v>7.5</v>
      </c>
      <c r="CD1671">
        <v>823</v>
      </c>
      <c r="CE1671">
        <v>5</v>
      </c>
      <c r="CF1671">
        <v>4</v>
      </c>
      <c r="CG1671">
        <v>5</v>
      </c>
      <c r="CH1671">
        <v>0</v>
      </c>
      <c r="CI1671">
        <v>2</v>
      </c>
      <c r="CJ1671">
        <v>0</v>
      </c>
      <c r="CK1671">
        <v>0</v>
      </c>
      <c r="CL1671">
        <v>0</v>
      </c>
      <c r="CM1671">
        <v>0</v>
      </c>
      <c r="CN1671">
        <v>16.5</v>
      </c>
      <c r="CO1671">
        <v>1840</v>
      </c>
      <c r="CP1671">
        <v>8.9673913043478264E-3</v>
      </c>
      <c r="CQ1671">
        <v>4.9253731343283577E-2</v>
      </c>
      <c r="CR1671">
        <v>5.4925373134328357</v>
      </c>
      <c r="CS1671"/>
      <c r="CT1671"/>
      <c r="CU1671">
        <v>2791</v>
      </c>
      <c r="CV1671"/>
    </row>
    <row r="1672" spans="1:100" x14ac:dyDescent="0.2">
      <c r="A1672">
        <v>2022</v>
      </c>
      <c r="B1672">
        <v>3</v>
      </c>
      <c r="C1672" s="267">
        <v>44633</v>
      </c>
      <c r="D1672">
        <v>376</v>
      </c>
      <c r="E1672">
        <v>438</v>
      </c>
      <c r="F1672">
        <v>6</v>
      </c>
      <c r="G1672" t="s">
        <v>216</v>
      </c>
      <c r="H1672" t="s">
        <v>217</v>
      </c>
      <c r="I1672" t="s">
        <v>169</v>
      </c>
      <c r="J1672">
        <v>3</v>
      </c>
      <c r="K1672">
        <v>2</v>
      </c>
      <c r="L1672">
        <v>335</v>
      </c>
      <c r="M1672">
        <v>315</v>
      </c>
      <c r="N1672">
        <v>358</v>
      </c>
      <c r="O1672">
        <v>504</v>
      </c>
      <c r="P1672">
        <v>482</v>
      </c>
      <c r="Q1672">
        <v>478</v>
      </c>
      <c r="R1672">
        <v>511</v>
      </c>
      <c r="S1672">
        <v>497</v>
      </c>
      <c r="T1672">
        <v>376</v>
      </c>
      <c r="U1672">
        <v>367</v>
      </c>
      <c r="V1672">
        <v>363</v>
      </c>
      <c r="W1672">
        <v>368</v>
      </c>
      <c r="X1672">
        <v>361</v>
      </c>
      <c r="AA1672">
        <v>481</v>
      </c>
      <c r="AB1672">
        <v>507</v>
      </c>
      <c r="AC1672">
        <v>497</v>
      </c>
      <c r="AD1672">
        <v>478</v>
      </c>
      <c r="AE1672">
        <v>476</v>
      </c>
      <c r="AF1672">
        <v>358</v>
      </c>
      <c r="AG1672">
        <v>364</v>
      </c>
      <c r="AH1672">
        <v>360</v>
      </c>
      <c r="AI1672">
        <v>367</v>
      </c>
      <c r="AJ1672">
        <v>363</v>
      </c>
      <c r="AM1672">
        <v>491.1</v>
      </c>
      <c r="AN1672">
        <v>364.7</v>
      </c>
      <c r="AO1672">
        <v>75</v>
      </c>
      <c r="AP1672">
        <v>144</v>
      </c>
      <c r="AQ1672"/>
      <c r="AR1672"/>
      <c r="BQ1672" t="s">
        <v>185</v>
      </c>
      <c r="BR1672" t="s">
        <v>186</v>
      </c>
      <c r="BS1672" t="s">
        <v>218</v>
      </c>
      <c r="BT1672" t="s">
        <v>188</v>
      </c>
      <c r="BU1672">
        <v>10</v>
      </c>
      <c r="BV1672" t="s">
        <v>219</v>
      </c>
      <c r="BW1672" t="s">
        <v>173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/>
      <c r="CQ1672">
        <v>0</v>
      </c>
      <c r="CR1672">
        <v>0</v>
      </c>
      <c r="CS1672">
        <v>0</v>
      </c>
      <c r="CT1672">
        <v>0</v>
      </c>
      <c r="CU1672">
        <v>2791</v>
      </c>
      <c r="CV1672">
        <v>-1</v>
      </c>
    </row>
    <row r="1673" spans="1:100" x14ac:dyDescent="0.2">
      <c r="A1673">
        <v>2022</v>
      </c>
      <c r="B1673">
        <v>3</v>
      </c>
      <c r="C1673" s="267">
        <v>44633</v>
      </c>
      <c r="D1673">
        <v>236</v>
      </c>
      <c r="E1673">
        <v>160</v>
      </c>
      <c r="F1673">
        <v>7</v>
      </c>
      <c r="G1673" t="s">
        <v>239</v>
      </c>
      <c r="H1673" t="s">
        <v>240</v>
      </c>
      <c r="I1673" t="s">
        <v>169</v>
      </c>
      <c r="J1673">
        <v>2</v>
      </c>
      <c r="K1673">
        <v>1</v>
      </c>
      <c r="L1673">
        <v>200</v>
      </c>
      <c r="M1673">
        <v>186</v>
      </c>
      <c r="N1673">
        <v>214</v>
      </c>
      <c r="O1673">
        <v>299</v>
      </c>
      <c r="P1673">
        <v>285</v>
      </c>
      <c r="Q1673">
        <v>291</v>
      </c>
      <c r="R1673">
        <v>287</v>
      </c>
      <c r="S1673">
        <v>280</v>
      </c>
      <c r="T1673">
        <v>205</v>
      </c>
      <c r="U1673">
        <v>190</v>
      </c>
      <c r="V1673">
        <v>192</v>
      </c>
      <c r="W1673">
        <v>204</v>
      </c>
      <c r="X1673">
        <v>203</v>
      </c>
      <c r="Y1673">
        <v>91</v>
      </c>
      <c r="Z1673">
        <v>95</v>
      </c>
      <c r="AA1673">
        <v>270</v>
      </c>
      <c r="AB1673">
        <v>279</v>
      </c>
      <c r="AC1673">
        <v>281</v>
      </c>
      <c r="AD1673">
        <v>261</v>
      </c>
      <c r="AE1673">
        <v>282</v>
      </c>
      <c r="AF1673">
        <v>208</v>
      </c>
      <c r="AG1673">
        <v>193</v>
      </c>
      <c r="AH1673">
        <v>211</v>
      </c>
      <c r="AI1673">
        <v>194</v>
      </c>
      <c r="AJ1673">
        <v>207</v>
      </c>
      <c r="AK1673">
        <v>95</v>
      </c>
      <c r="AL1673">
        <v>95</v>
      </c>
      <c r="AM1673">
        <v>281.5</v>
      </c>
      <c r="AN1673">
        <v>200.7</v>
      </c>
      <c r="AO1673">
        <v>76</v>
      </c>
      <c r="AP1673">
        <v>95</v>
      </c>
      <c r="AQ1673">
        <v>76.59574468085107</v>
      </c>
      <c r="AR1673">
        <v>94</v>
      </c>
      <c r="AU1673">
        <v>666</v>
      </c>
      <c r="AV1673">
        <v>4</v>
      </c>
      <c r="AW1673">
        <v>4</v>
      </c>
      <c r="AX1673">
        <v>2</v>
      </c>
      <c r="BG1673">
        <v>1302</v>
      </c>
      <c r="BI1673">
        <v>3</v>
      </c>
      <c r="BJ1673">
        <v>4</v>
      </c>
      <c r="BQ1673" t="s">
        <v>241</v>
      </c>
      <c r="BR1673" t="s">
        <v>242</v>
      </c>
      <c r="BS1673"/>
      <c r="BT1673"/>
      <c r="BU1673">
        <v>10</v>
      </c>
      <c r="BV1673" t="s">
        <v>239</v>
      </c>
      <c r="BW1673" t="s">
        <v>173</v>
      </c>
      <c r="BX1673">
        <v>0</v>
      </c>
      <c r="BY1673">
        <v>10</v>
      </c>
      <c r="BZ1673">
        <v>10</v>
      </c>
      <c r="CA1673">
        <v>676</v>
      </c>
      <c r="CB1673">
        <v>7</v>
      </c>
      <c r="CC1673">
        <v>7</v>
      </c>
      <c r="CD1673">
        <v>1309</v>
      </c>
      <c r="CE1673">
        <v>4</v>
      </c>
      <c r="CF1673">
        <v>7</v>
      </c>
      <c r="CG1673">
        <v>6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17</v>
      </c>
      <c r="CO1673">
        <v>1985</v>
      </c>
      <c r="CP1673">
        <v>8.5642317380352651E-3</v>
      </c>
      <c r="CQ1673">
        <v>8.5000000000000006E-2</v>
      </c>
      <c r="CR1673">
        <v>9.9250000000000007</v>
      </c>
      <c r="CS1673">
        <v>8.4703537618335836E-2</v>
      </c>
      <c r="CT1673">
        <v>9.8903836571998021</v>
      </c>
      <c r="CU1673">
        <v>2791</v>
      </c>
      <c r="CV1673">
        <v>-1</v>
      </c>
    </row>
    <row r="1674" spans="1:100" x14ac:dyDescent="0.2">
      <c r="A1674">
        <v>2022</v>
      </c>
      <c r="B1674">
        <v>3</v>
      </c>
      <c r="C1674" s="267">
        <v>44633</v>
      </c>
      <c r="D1674">
        <v>301</v>
      </c>
      <c r="E1674">
        <v>225</v>
      </c>
      <c r="F1674">
        <v>8</v>
      </c>
      <c r="G1674" t="s">
        <v>337</v>
      </c>
      <c r="H1674" t="s">
        <v>338</v>
      </c>
      <c r="I1674" t="s">
        <v>169</v>
      </c>
      <c r="J1674">
        <v>6</v>
      </c>
      <c r="K1674">
        <v>1</v>
      </c>
      <c r="L1674">
        <v>372</v>
      </c>
      <c r="M1674">
        <v>345</v>
      </c>
      <c r="N1674">
        <v>398</v>
      </c>
      <c r="AM1674"/>
      <c r="AN1674"/>
      <c r="AO1674">
        <v>169</v>
      </c>
      <c r="AP1674">
        <v>128</v>
      </c>
      <c r="AQ1674"/>
      <c r="AR1674"/>
      <c r="AU1674">
        <v>78</v>
      </c>
      <c r="BQ1674" t="s">
        <v>176</v>
      </c>
      <c r="BR1674" t="s">
        <v>176</v>
      </c>
      <c r="BS1674"/>
      <c r="BT1674"/>
      <c r="BU1674">
        <v>10</v>
      </c>
      <c r="BV1674" t="s">
        <v>339</v>
      </c>
      <c r="BW1674" t="s">
        <v>173</v>
      </c>
      <c r="BX1674">
        <v>0</v>
      </c>
      <c r="BY1674">
        <v>0</v>
      </c>
      <c r="BZ1674">
        <v>0</v>
      </c>
      <c r="CA1674">
        <v>78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78</v>
      </c>
      <c r="CP1674">
        <v>0</v>
      </c>
      <c r="CQ1674">
        <v>0</v>
      </c>
      <c r="CR1674">
        <v>0.20967741935483869</v>
      </c>
      <c r="CS1674"/>
      <c r="CT1674"/>
      <c r="CU1674">
        <v>2791</v>
      </c>
      <c r="CV1674"/>
    </row>
    <row r="1675" spans="1:100" x14ac:dyDescent="0.2">
      <c r="A1675">
        <v>2022</v>
      </c>
      <c r="B1675">
        <v>3</v>
      </c>
      <c r="C1675" s="267">
        <v>44633</v>
      </c>
      <c r="D1675">
        <v>395</v>
      </c>
      <c r="E1675">
        <v>607</v>
      </c>
      <c r="F1675">
        <v>8</v>
      </c>
      <c r="G1675" t="s">
        <v>394</v>
      </c>
      <c r="H1675" t="s">
        <v>395</v>
      </c>
      <c r="I1675" t="s">
        <v>169</v>
      </c>
      <c r="J1675">
        <v>3</v>
      </c>
      <c r="K1675">
        <v>3</v>
      </c>
      <c r="L1675">
        <v>100</v>
      </c>
      <c r="M1675">
        <v>93</v>
      </c>
      <c r="N1675">
        <v>107</v>
      </c>
      <c r="O1675">
        <v>155</v>
      </c>
      <c r="P1675">
        <v>165</v>
      </c>
      <c r="Q1675">
        <v>170</v>
      </c>
      <c r="R1675">
        <v>159</v>
      </c>
      <c r="S1675">
        <v>163</v>
      </c>
      <c r="T1675">
        <v>100</v>
      </c>
      <c r="U1675">
        <v>117</v>
      </c>
      <c r="V1675">
        <v>112</v>
      </c>
      <c r="W1675">
        <v>117</v>
      </c>
      <c r="X1675">
        <v>119</v>
      </c>
      <c r="AA1675">
        <v>172</v>
      </c>
      <c r="AB1675">
        <v>159</v>
      </c>
      <c r="AC1675">
        <v>160</v>
      </c>
      <c r="AD1675">
        <v>153</v>
      </c>
      <c r="AF1675">
        <v>130</v>
      </c>
      <c r="AG1675">
        <v>119</v>
      </c>
      <c r="AH1675">
        <v>121</v>
      </c>
      <c r="AI1675">
        <v>124</v>
      </c>
      <c r="AM1675">
        <v>161.7777777777778</v>
      </c>
      <c r="AN1675">
        <v>117.6666666666667</v>
      </c>
      <c r="AO1675">
        <v>86</v>
      </c>
      <c r="AP1675">
        <v>126</v>
      </c>
      <c r="AQ1675"/>
      <c r="AR1675"/>
      <c r="AU1675">
        <v>1152</v>
      </c>
      <c r="AV1675">
        <v>3</v>
      </c>
      <c r="AW1675">
        <v>3</v>
      </c>
      <c r="AX1675">
        <v>3</v>
      </c>
      <c r="BG1675">
        <v>936</v>
      </c>
      <c r="BH1675">
        <v>3</v>
      </c>
      <c r="BJ1675">
        <v>5</v>
      </c>
      <c r="BQ1675" t="s">
        <v>170</v>
      </c>
      <c r="BR1675" t="s">
        <v>171</v>
      </c>
      <c r="BS1675"/>
      <c r="BT1675"/>
      <c r="BU1675">
        <v>10</v>
      </c>
      <c r="BV1675" t="s">
        <v>172</v>
      </c>
      <c r="BW1675" t="s">
        <v>173</v>
      </c>
      <c r="BX1675">
        <v>0</v>
      </c>
      <c r="BY1675">
        <v>9</v>
      </c>
      <c r="BZ1675">
        <v>3</v>
      </c>
      <c r="CA1675">
        <v>1155</v>
      </c>
      <c r="CB1675">
        <v>8</v>
      </c>
      <c r="CC1675">
        <v>2.666666666666667</v>
      </c>
      <c r="CD1675">
        <v>938</v>
      </c>
      <c r="CE1675">
        <v>2</v>
      </c>
      <c r="CF1675">
        <v>1</v>
      </c>
      <c r="CG1675">
        <v>2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5.6666666666666661</v>
      </c>
      <c r="CO1675">
        <v>2093</v>
      </c>
      <c r="CP1675">
        <v>2.707437490046186E-3</v>
      </c>
      <c r="CQ1675">
        <v>5.6666666666666657E-2</v>
      </c>
      <c r="CR1675">
        <v>20.93</v>
      </c>
      <c r="CS1675">
        <v>4.8158640226628878E-2</v>
      </c>
      <c r="CT1675">
        <v>17.787535410764871</v>
      </c>
      <c r="CU1675">
        <v>2791</v>
      </c>
      <c r="CV1675">
        <v>-1</v>
      </c>
    </row>
    <row r="1676" spans="1:100" x14ac:dyDescent="0.2">
      <c r="A1676">
        <v>2022</v>
      </c>
      <c r="B1676">
        <v>3</v>
      </c>
      <c r="C1676" s="267">
        <v>44633</v>
      </c>
      <c r="D1676">
        <v>395</v>
      </c>
      <c r="E1676">
        <v>608</v>
      </c>
      <c r="F1676">
        <v>8</v>
      </c>
      <c r="G1676" t="s">
        <v>396</v>
      </c>
      <c r="H1676" t="s">
        <v>397</v>
      </c>
      <c r="I1676" t="s">
        <v>169</v>
      </c>
      <c r="J1676">
        <v>3</v>
      </c>
      <c r="K1676">
        <v>3</v>
      </c>
      <c r="L1676">
        <v>100</v>
      </c>
      <c r="M1676">
        <v>93</v>
      </c>
      <c r="N1676">
        <v>107</v>
      </c>
      <c r="O1676">
        <v>146</v>
      </c>
      <c r="P1676">
        <v>159</v>
      </c>
      <c r="Q1676">
        <v>154</v>
      </c>
      <c r="R1676">
        <v>144</v>
      </c>
      <c r="S1676">
        <v>152</v>
      </c>
      <c r="T1676">
        <v>101</v>
      </c>
      <c r="U1676">
        <v>95</v>
      </c>
      <c r="V1676">
        <v>97</v>
      </c>
      <c r="W1676">
        <v>100</v>
      </c>
      <c r="X1676">
        <v>105</v>
      </c>
      <c r="AA1676">
        <v>160</v>
      </c>
      <c r="AB1676">
        <v>144</v>
      </c>
      <c r="AC1676">
        <v>150</v>
      </c>
      <c r="AD1676">
        <v>149</v>
      </c>
      <c r="AF1676">
        <v>113</v>
      </c>
      <c r="AG1676">
        <v>103</v>
      </c>
      <c r="AH1676">
        <v>118</v>
      </c>
      <c r="AI1676">
        <v>117</v>
      </c>
      <c r="AM1676">
        <v>150.88888888888891</v>
      </c>
      <c r="AN1676">
        <v>105.4444444444444</v>
      </c>
      <c r="AO1676">
        <v>86</v>
      </c>
      <c r="AP1676">
        <v>126</v>
      </c>
      <c r="AQ1676"/>
      <c r="AR1676"/>
      <c r="AU1676">
        <v>1152</v>
      </c>
      <c r="AV1676">
        <v>2</v>
      </c>
      <c r="AW1676">
        <v>3</v>
      </c>
      <c r="AX1676">
        <v>3</v>
      </c>
      <c r="BG1676">
        <v>936</v>
      </c>
      <c r="BH1676">
        <v>2</v>
      </c>
      <c r="BI1676">
        <v>1</v>
      </c>
      <c r="BJ1676">
        <v>2</v>
      </c>
      <c r="BQ1676" t="s">
        <v>170</v>
      </c>
      <c r="BR1676" t="s">
        <v>171</v>
      </c>
      <c r="BS1676"/>
      <c r="BT1676"/>
      <c r="BU1676">
        <v>10</v>
      </c>
      <c r="BV1676" t="s">
        <v>172</v>
      </c>
      <c r="BW1676" t="s">
        <v>173</v>
      </c>
      <c r="BX1676">
        <v>0</v>
      </c>
      <c r="BY1676">
        <v>8</v>
      </c>
      <c r="BZ1676">
        <v>2.666666666666667</v>
      </c>
      <c r="CA1676">
        <v>1154</v>
      </c>
      <c r="CB1676">
        <v>5</v>
      </c>
      <c r="CC1676">
        <v>1.666666666666667</v>
      </c>
      <c r="CD1676">
        <v>937</v>
      </c>
      <c r="CE1676">
        <v>1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4.333333333333333</v>
      </c>
      <c r="CO1676">
        <v>2091</v>
      </c>
      <c r="CP1676">
        <v>2.07237366491312E-3</v>
      </c>
      <c r="CQ1676">
        <v>4.3333333333333328E-2</v>
      </c>
      <c r="CR1676">
        <v>20.91</v>
      </c>
      <c r="CS1676">
        <v>4.1095890410958902E-2</v>
      </c>
      <c r="CT1676">
        <v>19.83034773445732</v>
      </c>
      <c r="CU1676">
        <v>2791</v>
      </c>
      <c r="CV1676">
        <v>-1</v>
      </c>
    </row>
    <row r="1677" spans="1:100" x14ac:dyDescent="0.2">
      <c r="A1677">
        <v>2022</v>
      </c>
      <c r="B1677">
        <v>3</v>
      </c>
      <c r="C1677" s="267">
        <v>44633</v>
      </c>
      <c r="D1677">
        <v>395</v>
      </c>
      <c r="E1677">
        <v>609</v>
      </c>
      <c r="F1677">
        <v>8</v>
      </c>
      <c r="G1677" t="s">
        <v>167</v>
      </c>
      <c r="H1677" t="s">
        <v>168</v>
      </c>
      <c r="I1677" t="s">
        <v>169</v>
      </c>
      <c r="J1677">
        <v>3</v>
      </c>
      <c r="K1677">
        <v>3</v>
      </c>
      <c r="L1677">
        <v>35</v>
      </c>
      <c r="M1677">
        <v>32</v>
      </c>
      <c r="N1677">
        <v>37</v>
      </c>
      <c r="O1677">
        <v>68</v>
      </c>
      <c r="P1677">
        <v>71</v>
      </c>
      <c r="Q1677">
        <v>73</v>
      </c>
      <c r="R1677">
        <v>69</v>
      </c>
      <c r="S1677">
        <v>64</v>
      </c>
      <c r="T1677">
        <v>50</v>
      </c>
      <c r="U1677">
        <v>52</v>
      </c>
      <c r="V1677">
        <v>51</v>
      </c>
      <c r="W1677">
        <v>52</v>
      </c>
      <c r="X1677">
        <v>50</v>
      </c>
      <c r="Y1677">
        <v>102</v>
      </c>
      <c r="Z1677">
        <v>116</v>
      </c>
      <c r="AA1677">
        <v>70</v>
      </c>
      <c r="AB1677">
        <v>72</v>
      </c>
      <c r="AC1677">
        <v>67</v>
      </c>
      <c r="AD1677">
        <v>68</v>
      </c>
      <c r="AF1677">
        <v>57</v>
      </c>
      <c r="AG1677">
        <v>53</v>
      </c>
      <c r="AH1677">
        <v>54</v>
      </c>
      <c r="AI1677">
        <v>56</v>
      </c>
      <c r="AK1677">
        <v>115</v>
      </c>
      <c r="AL1677">
        <v>115</v>
      </c>
      <c r="AM1677">
        <v>69.111111111111114</v>
      </c>
      <c r="AN1677">
        <v>52.777777777777779</v>
      </c>
      <c r="AO1677">
        <v>86</v>
      </c>
      <c r="AP1677">
        <v>126</v>
      </c>
      <c r="AQ1677">
        <v>96.428571428571445</v>
      </c>
      <c r="AR1677">
        <v>112</v>
      </c>
      <c r="AU1677">
        <v>1152</v>
      </c>
      <c r="AV1677">
        <v>2</v>
      </c>
      <c r="AW1677">
        <v>4</v>
      </c>
      <c r="AX1677">
        <v>2</v>
      </c>
      <c r="BG1677">
        <v>936</v>
      </c>
      <c r="BI1677">
        <v>2</v>
      </c>
      <c r="BJ1677">
        <v>4</v>
      </c>
      <c r="BQ1677" t="s">
        <v>170</v>
      </c>
      <c r="BR1677" t="s">
        <v>171</v>
      </c>
      <c r="BS1677"/>
      <c r="BT1677"/>
      <c r="BU1677">
        <v>10</v>
      </c>
      <c r="BV1677" t="s">
        <v>172</v>
      </c>
      <c r="BW1677" t="s">
        <v>173</v>
      </c>
      <c r="BX1677">
        <v>0</v>
      </c>
      <c r="BY1677">
        <v>8</v>
      </c>
      <c r="BZ1677">
        <v>2.666666666666667</v>
      </c>
      <c r="CA1677">
        <v>1154</v>
      </c>
      <c r="CB1677">
        <v>6</v>
      </c>
      <c r="CC1677">
        <v>2</v>
      </c>
      <c r="CD1677">
        <v>938</v>
      </c>
      <c r="CE1677">
        <v>0</v>
      </c>
      <c r="CF1677">
        <v>2</v>
      </c>
      <c r="CG1677">
        <v>2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4.6666666666666661</v>
      </c>
      <c r="CO1677">
        <v>2092</v>
      </c>
      <c r="CP1677">
        <v>2.2307202039515612E-3</v>
      </c>
      <c r="CQ1677">
        <v>0.1333333333333333</v>
      </c>
      <c r="CR1677">
        <v>59.771428571428572</v>
      </c>
      <c r="CS1677">
        <v>8.8421052631578928E-2</v>
      </c>
      <c r="CT1677">
        <v>39.637894736842107</v>
      </c>
      <c r="CU1677">
        <v>2791</v>
      </c>
      <c r="CV1677">
        <v>-1</v>
      </c>
    </row>
    <row r="1678" spans="1:100" x14ac:dyDescent="0.2">
      <c r="A1678">
        <v>2022</v>
      </c>
      <c r="B1678">
        <v>3</v>
      </c>
      <c r="C1678" s="267">
        <v>44633</v>
      </c>
      <c r="D1678">
        <v>227</v>
      </c>
      <c r="E1678">
        <v>155</v>
      </c>
      <c r="F1678">
        <v>28</v>
      </c>
      <c r="G1678" t="s">
        <v>362</v>
      </c>
      <c r="H1678" t="s">
        <v>363</v>
      </c>
      <c r="I1678" t="s">
        <v>364</v>
      </c>
      <c r="J1678">
        <v>3</v>
      </c>
      <c r="K1678">
        <v>2</v>
      </c>
      <c r="L1678">
        <v>122</v>
      </c>
      <c r="M1678">
        <v>113</v>
      </c>
      <c r="N1678">
        <v>130</v>
      </c>
      <c r="Q1678">
        <v>225</v>
      </c>
      <c r="R1678">
        <v>212</v>
      </c>
      <c r="S1678">
        <v>221</v>
      </c>
      <c r="V1678">
        <v>136</v>
      </c>
      <c r="W1678">
        <v>134</v>
      </c>
      <c r="X1678">
        <v>129</v>
      </c>
      <c r="Y1678">
        <v>130</v>
      </c>
      <c r="Z1678">
        <v>151</v>
      </c>
      <c r="AM1678">
        <v>219.33333333333329</v>
      </c>
      <c r="AN1678">
        <v>133</v>
      </c>
      <c r="AO1678">
        <v>80</v>
      </c>
      <c r="AP1678">
        <v>135</v>
      </c>
      <c r="AQ1678">
        <v>76.868327402135236</v>
      </c>
      <c r="AR1678">
        <v>140.5</v>
      </c>
      <c r="AU1678">
        <v>2664</v>
      </c>
      <c r="AV1678">
        <v>8</v>
      </c>
      <c r="AW1678">
        <v>8</v>
      </c>
      <c r="AX1678">
        <v>4</v>
      </c>
      <c r="BG1678">
        <v>480</v>
      </c>
      <c r="BQ1678" t="s">
        <v>180</v>
      </c>
      <c r="BR1678" t="s">
        <v>181</v>
      </c>
      <c r="BS1678" t="s">
        <v>365</v>
      </c>
      <c r="BT1678"/>
      <c r="BU1678">
        <v>10</v>
      </c>
      <c r="BV1678" t="s">
        <v>362</v>
      </c>
      <c r="BW1678" t="s">
        <v>222</v>
      </c>
      <c r="BX1678">
        <v>0</v>
      </c>
      <c r="BY1678">
        <v>20</v>
      </c>
      <c r="BZ1678">
        <v>10</v>
      </c>
      <c r="CA1678">
        <v>2674</v>
      </c>
      <c r="CB1678">
        <v>0</v>
      </c>
      <c r="CC1678">
        <v>0</v>
      </c>
      <c r="CD1678">
        <v>480</v>
      </c>
      <c r="CE1678">
        <v>4</v>
      </c>
      <c r="CF1678">
        <v>4</v>
      </c>
      <c r="CG1678">
        <v>2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10</v>
      </c>
      <c r="CO1678">
        <v>3154</v>
      </c>
      <c r="CP1678">
        <v>3.1705770450221938E-3</v>
      </c>
      <c r="CQ1678">
        <v>8.1967213114754092E-2</v>
      </c>
      <c r="CR1678">
        <v>25.852459016393439</v>
      </c>
      <c r="CS1678">
        <v>7.5187969924812026E-2</v>
      </c>
      <c r="CT1678">
        <v>23.714285714285719</v>
      </c>
      <c r="CU1678">
        <v>2791</v>
      </c>
      <c r="CV1678">
        <v>-1</v>
      </c>
    </row>
    <row r="1679" spans="1:100" x14ac:dyDescent="0.2">
      <c r="A1679">
        <v>2022</v>
      </c>
      <c r="B1679">
        <v>3</v>
      </c>
      <c r="C1679" s="267">
        <v>44633</v>
      </c>
      <c r="D1679">
        <v>159</v>
      </c>
      <c r="E1679">
        <v>299</v>
      </c>
      <c r="F1679">
        <v>30</v>
      </c>
      <c r="G1679" t="s">
        <v>261</v>
      </c>
      <c r="H1679" t="s">
        <v>262</v>
      </c>
      <c r="I1679" t="s">
        <v>263</v>
      </c>
      <c r="J1679">
        <v>3</v>
      </c>
      <c r="K1679">
        <v>2</v>
      </c>
      <c r="L1679">
        <v>115</v>
      </c>
      <c r="M1679">
        <v>106</v>
      </c>
      <c r="N1679">
        <v>123</v>
      </c>
      <c r="AM1679"/>
      <c r="AN1679"/>
      <c r="AO1679">
        <v>86</v>
      </c>
      <c r="AP1679">
        <v>126</v>
      </c>
      <c r="AQ1679"/>
      <c r="AR1679"/>
      <c r="BG1679">
        <v>480</v>
      </c>
      <c r="BQ1679" t="s">
        <v>180</v>
      </c>
      <c r="BR1679" t="s">
        <v>181</v>
      </c>
      <c r="BS1679"/>
      <c r="BT1679"/>
      <c r="BU1679">
        <v>10</v>
      </c>
      <c r="BV1679" t="s">
        <v>261</v>
      </c>
      <c r="BW1679" t="s">
        <v>222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480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480</v>
      </c>
      <c r="CP1679">
        <v>0</v>
      </c>
      <c r="CQ1679">
        <v>0</v>
      </c>
      <c r="CR1679">
        <v>4.1739130434782608</v>
      </c>
      <c r="CS1679"/>
      <c r="CT1679"/>
      <c r="CU1679">
        <v>2791</v>
      </c>
      <c r="CV1679"/>
    </row>
    <row r="1680" spans="1:100" x14ac:dyDescent="0.2">
      <c r="A1680">
        <v>2022</v>
      </c>
      <c r="B1680">
        <v>3</v>
      </c>
      <c r="C1680" s="267">
        <v>44633</v>
      </c>
      <c r="D1680">
        <v>433</v>
      </c>
      <c r="E1680">
        <v>453</v>
      </c>
      <c r="F1680">
        <v>46</v>
      </c>
      <c r="G1680" t="s">
        <v>550</v>
      </c>
      <c r="H1680" t="s">
        <v>551</v>
      </c>
      <c r="I1680" t="s">
        <v>221</v>
      </c>
      <c r="J1680">
        <v>4</v>
      </c>
      <c r="K1680">
        <v>2</v>
      </c>
      <c r="L1680">
        <v>175</v>
      </c>
      <c r="M1680">
        <v>162</v>
      </c>
      <c r="N1680">
        <v>187</v>
      </c>
      <c r="AK1680">
        <v>172</v>
      </c>
      <c r="AL1680">
        <v>174</v>
      </c>
      <c r="AM1680"/>
      <c r="AN1680"/>
      <c r="AO1680">
        <v>96</v>
      </c>
      <c r="AP1680">
        <v>150</v>
      </c>
      <c r="AQ1680">
        <v>83.236994219653184</v>
      </c>
      <c r="AR1680">
        <v>173</v>
      </c>
      <c r="BQ1680" t="s">
        <v>180</v>
      </c>
      <c r="BR1680" t="s">
        <v>181</v>
      </c>
      <c r="BS1680"/>
      <c r="BT1680"/>
      <c r="BU1680">
        <v>10</v>
      </c>
      <c r="BV1680" t="s">
        <v>552</v>
      </c>
      <c r="BW1680" t="s">
        <v>222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/>
      <c r="CQ1680">
        <v>0</v>
      </c>
      <c r="CR1680">
        <v>0</v>
      </c>
      <c r="CS1680"/>
      <c r="CT1680"/>
      <c r="CU1680">
        <v>2791</v>
      </c>
      <c r="CV1680"/>
    </row>
    <row r="1681" spans="1:100" x14ac:dyDescent="0.2">
      <c r="A1681">
        <v>2022</v>
      </c>
      <c r="B1681">
        <v>3</v>
      </c>
      <c r="C1681" s="267">
        <v>44633</v>
      </c>
      <c r="D1681">
        <v>415</v>
      </c>
      <c r="E1681">
        <v>655</v>
      </c>
      <c r="F1681">
        <v>47</v>
      </c>
      <c r="G1681" t="s">
        <v>269</v>
      </c>
      <c r="H1681" t="s">
        <v>270</v>
      </c>
      <c r="I1681" t="s">
        <v>221</v>
      </c>
      <c r="J1681">
        <v>3</v>
      </c>
      <c r="K1681">
        <v>1</v>
      </c>
      <c r="L1681">
        <v>148</v>
      </c>
      <c r="M1681">
        <v>137</v>
      </c>
      <c r="N1681">
        <v>158</v>
      </c>
      <c r="P1681">
        <v>153</v>
      </c>
      <c r="Q1681">
        <v>156</v>
      </c>
      <c r="R1681">
        <v>157</v>
      </c>
      <c r="S1681">
        <v>155</v>
      </c>
      <c r="U1681">
        <v>142</v>
      </c>
      <c r="V1681">
        <v>144</v>
      </c>
      <c r="W1681">
        <v>130</v>
      </c>
      <c r="X1681">
        <v>138</v>
      </c>
      <c r="AM1681">
        <v>155.25</v>
      </c>
      <c r="AN1681">
        <v>138.5</v>
      </c>
      <c r="AO1681">
        <v>64</v>
      </c>
      <c r="AP1681">
        <v>169</v>
      </c>
      <c r="AQ1681"/>
      <c r="AR1681"/>
      <c r="AV1681">
        <v>3</v>
      </c>
      <c r="AW1681">
        <v>3</v>
      </c>
      <c r="AX1681">
        <v>3</v>
      </c>
      <c r="BG1681">
        <v>2</v>
      </c>
      <c r="BI1681">
        <v>1</v>
      </c>
      <c r="BQ1681" t="s">
        <v>180</v>
      </c>
      <c r="BR1681" t="s">
        <v>192</v>
      </c>
      <c r="BS1681" t="s">
        <v>271</v>
      </c>
      <c r="BT1681"/>
      <c r="BU1681">
        <v>10</v>
      </c>
      <c r="BV1681" t="s">
        <v>272</v>
      </c>
      <c r="BW1681" t="s">
        <v>222</v>
      </c>
      <c r="BX1681">
        <v>0</v>
      </c>
      <c r="BY1681">
        <v>9</v>
      </c>
      <c r="BZ1681">
        <v>9</v>
      </c>
      <c r="CA1681">
        <v>9</v>
      </c>
      <c r="CB1681">
        <v>1</v>
      </c>
      <c r="CC1681">
        <v>1</v>
      </c>
      <c r="CD1681">
        <v>3</v>
      </c>
      <c r="CE1681">
        <v>3</v>
      </c>
      <c r="CF1681">
        <v>4</v>
      </c>
      <c r="CG1681">
        <v>3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10</v>
      </c>
      <c r="CO1681">
        <v>12</v>
      </c>
      <c r="CP1681">
        <v>0.83333333333333337</v>
      </c>
      <c r="CQ1681">
        <v>6.7567567567567571E-2</v>
      </c>
      <c r="CR1681">
        <v>8.1081081081081086E-2</v>
      </c>
      <c r="CS1681">
        <v>7.2202166064981949E-2</v>
      </c>
      <c r="CT1681">
        <v>8.6642599277978335E-2</v>
      </c>
      <c r="CU1681">
        <v>2791</v>
      </c>
      <c r="CV1681">
        <v>-1</v>
      </c>
    </row>
    <row r="1682" spans="1:100" x14ac:dyDescent="0.2">
      <c r="A1682">
        <v>2022</v>
      </c>
      <c r="B1682">
        <v>3</v>
      </c>
      <c r="C1682" s="267">
        <v>44633</v>
      </c>
      <c r="D1682">
        <v>415</v>
      </c>
      <c r="E1682">
        <v>656</v>
      </c>
      <c r="F1682">
        <v>47</v>
      </c>
      <c r="G1682" t="s">
        <v>324</v>
      </c>
      <c r="H1682" t="s">
        <v>325</v>
      </c>
      <c r="I1682" t="s">
        <v>221</v>
      </c>
      <c r="J1682">
        <v>3</v>
      </c>
      <c r="K1682">
        <v>1</v>
      </c>
      <c r="L1682">
        <v>148</v>
      </c>
      <c r="M1682">
        <v>137</v>
      </c>
      <c r="N1682">
        <v>158</v>
      </c>
      <c r="P1682">
        <v>153</v>
      </c>
      <c r="Q1682">
        <v>156</v>
      </c>
      <c r="R1682">
        <v>157</v>
      </c>
      <c r="S1682">
        <v>155</v>
      </c>
      <c r="U1682">
        <v>142</v>
      </c>
      <c r="V1682">
        <v>144</v>
      </c>
      <c r="W1682">
        <v>130</v>
      </c>
      <c r="X1682">
        <v>138</v>
      </c>
      <c r="AM1682">
        <v>155.25</v>
      </c>
      <c r="AN1682">
        <v>138.5</v>
      </c>
      <c r="AO1682">
        <v>64</v>
      </c>
      <c r="AP1682">
        <v>169</v>
      </c>
      <c r="AQ1682"/>
      <c r="AR1682"/>
      <c r="AV1682">
        <v>3</v>
      </c>
      <c r="AW1682">
        <v>3</v>
      </c>
      <c r="AX1682">
        <v>3</v>
      </c>
      <c r="BG1682">
        <v>1</v>
      </c>
      <c r="BH1682">
        <v>1</v>
      </c>
      <c r="BI1682">
        <v>1</v>
      </c>
      <c r="BQ1682" t="s">
        <v>180</v>
      </c>
      <c r="BR1682" t="s">
        <v>192</v>
      </c>
      <c r="BS1682" t="s">
        <v>326</v>
      </c>
      <c r="BT1682"/>
      <c r="BU1682">
        <v>10</v>
      </c>
      <c r="BV1682" t="s">
        <v>272</v>
      </c>
      <c r="BW1682" t="s">
        <v>222</v>
      </c>
      <c r="BX1682">
        <v>0</v>
      </c>
      <c r="BY1682">
        <v>9</v>
      </c>
      <c r="BZ1682">
        <v>9</v>
      </c>
      <c r="CA1682">
        <v>9</v>
      </c>
      <c r="CB1682">
        <v>2</v>
      </c>
      <c r="CC1682">
        <v>2</v>
      </c>
      <c r="CD1682">
        <v>3</v>
      </c>
      <c r="CE1682">
        <v>4</v>
      </c>
      <c r="CF1682">
        <v>4</v>
      </c>
      <c r="CG1682">
        <v>3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11</v>
      </c>
      <c r="CO1682">
        <v>12</v>
      </c>
      <c r="CP1682">
        <v>0.91666666666666663</v>
      </c>
      <c r="CQ1682">
        <v>7.4324324324324328E-2</v>
      </c>
      <c r="CR1682">
        <v>8.1081081081081086E-2</v>
      </c>
      <c r="CS1682">
        <v>7.9422382671480149E-2</v>
      </c>
      <c r="CT1682">
        <v>8.6642599277978335E-2</v>
      </c>
      <c r="CU1682">
        <v>2791</v>
      </c>
      <c r="CV1682">
        <v>-1</v>
      </c>
    </row>
    <row r="1683" spans="1:100" x14ac:dyDescent="0.2">
      <c r="A1683">
        <v>2022</v>
      </c>
      <c r="B1683">
        <v>3</v>
      </c>
      <c r="C1683" s="267">
        <v>44633</v>
      </c>
      <c r="D1683">
        <v>415</v>
      </c>
      <c r="E1683">
        <v>657</v>
      </c>
      <c r="F1683">
        <v>47</v>
      </c>
      <c r="G1683" t="s">
        <v>327</v>
      </c>
      <c r="H1683" t="s">
        <v>328</v>
      </c>
      <c r="I1683" t="s">
        <v>221</v>
      </c>
      <c r="J1683">
        <v>3</v>
      </c>
      <c r="K1683">
        <v>1</v>
      </c>
      <c r="L1683">
        <v>90</v>
      </c>
      <c r="M1683">
        <v>83</v>
      </c>
      <c r="N1683">
        <v>96</v>
      </c>
      <c r="P1683">
        <v>130</v>
      </c>
      <c r="Q1683">
        <v>132</v>
      </c>
      <c r="R1683">
        <v>135</v>
      </c>
      <c r="S1683">
        <v>128</v>
      </c>
      <c r="U1683">
        <v>85</v>
      </c>
      <c r="V1683">
        <v>87</v>
      </c>
      <c r="W1683">
        <v>108</v>
      </c>
      <c r="X1683">
        <v>106</v>
      </c>
      <c r="AM1683">
        <v>131.25</v>
      </c>
      <c r="AN1683">
        <v>96.5</v>
      </c>
      <c r="AO1683">
        <v>64</v>
      </c>
      <c r="AP1683">
        <v>169</v>
      </c>
      <c r="AQ1683"/>
      <c r="AR1683"/>
      <c r="BH1683">
        <v>2</v>
      </c>
      <c r="BI1683">
        <v>2</v>
      </c>
      <c r="BJ1683">
        <v>3</v>
      </c>
      <c r="BQ1683" t="s">
        <v>180</v>
      </c>
      <c r="BR1683" t="s">
        <v>192</v>
      </c>
      <c r="BS1683" t="s">
        <v>329</v>
      </c>
      <c r="BT1683"/>
      <c r="BU1683">
        <v>10</v>
      </c>
      <c r="BV1683" t="s">
        <v>272</v>
      </c>
      <c r="BW1683" t="s">
        <v>222</v>
      </c>
      <c r="BX1683">
        <v>0</v>
      </c>
      <c r="BY1683">
        <v>0</v>
      </c>
      <c r="BZ1683">
        <v>0</v>
      </c>
      <c r="CA1683">
        <v>0</v>
      </c>
      <c r="CB1683">
        <v>7</v>
      </c>
      <c r="CC1683">
        <v>7</v>
      </c>
      <c r="CD1683">
        <v>7</v>
      </c>
      <c r="CE1683">
        <v>2</v>
      </c>
      <c r="CF1683">
        <v>2</v>
      </c>
      <c r="CG1683">
        <v>3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7</v>
      </c>
      <c r="CO1683">
        <v>7</v>
      </c>
      <c r="CP1683">
        <v>1</v>
      </c>
      <c r="CQ1683">
        <v>7.7777777777777779E-2</v>
      </c>
      <c r="CR1683">
        <v>7.7777777777777779E-2</v>
      </c>
      <c r="CS1683">
        <v>7.2538860103626937E-2</v>
      </c>
      <c r="CT1683">
        <v>7.2538860103626937E-2</v>
      </c>
      <c r="CU1683">
        <v>2791</v>
      </c>
      <c r="CV1683">
        <v>-1</v>
      </c>
    </row>
    <row r="1684" spans="1:100" x14ac:dyDescent="0.2">
      <c r="A1684">
        <v>2022</v>
      </c>
      <c r="B1684">
        <v>3</v>
      </c>
      <c r="C1684" s="267">
        <v>44633</v>
      </c>
      <c r="D1684">
        <v>415</v>
      </c>
      <c r="E1684">
        <v>658</v>
      </c>
      <c r="F1684">
        <v>47</v>
      </c>
      <c r="G1684" t="s">
        <v>273</v>
      </c>
      <c r="H1684" t="s">
        <v>274</v>
      </c>
      <c r="I1684" t="s">
        <v>221</v>
      </c>
      <c r="J1684">
        <v>3</v>
      </c>
      <c r="K1684">
        <v>1</v>
      </c>
      <c r="L1684">
        <v>90</v>
      </c>
      <c r="M1684">
        <v>83</v>
      </c>
      <c r="N1684">
        <v>96</v>
      </c>
      <c r="P1684">
        <v>130</v>
      </c>
      <c r="Q1684">
        <v>132</v>
      </c>
      <c r="R1684">
        <v>135</v>
      </c>
      <c r="S1684">
        <v>128</v>
      </c>
      <c r="U1684">
        <v>85</v>
      </c>
      <c r="V1684">
        <v>87</v>
      </c>
      <c r="W1684">
        <v>108</v>
      </c>
      <c r="X1684">
        <v>106</v>
      </c>
      <c r="Y1684">
        <v>185</v>
      </c>
      <c r="Z1684">
        <v>188</v>
      </c>
      <c r="AK1684">
        <v>184</v>
      </c>
      <c r="AL1684">
        <v>185</v>
      </c>
      <c r="AM1684">
        <v>131.25</v>
      </c>
      <c r="AN1684">
        <v>96.5</v>
      </c>
      <c r="AO1684">
        <v>64</v>
      </c>
      <c r="AP1684">
        <v>169</v>
      </c>
      <c r="AQ1684">
        <v>58.22102425876011</v>
      </c>
      <c r="AR1684">
        <v>185.5</v>
      </c>
      <c r="BH1684">
        <v>2</v>
      </c>
      <c r="BI1684">
        <v>2</v>
      </c>
      <c r="BQ1684" t="s">
        <v>180</v>
      </c>
      <c r="BR1684" t="s">
        <v>192</v>
      </c>
      <c r="BS1684" t="s">
        <v>275</v>
      </c>
      <c r="BT1684"/>
      <c r="BU1684">
        <v>10</v>
      </c>
      <c r="BV1684" t="s">
        <v>272</v>
      </c>
      <c r="BW1684" t="s">
        <v>222</v>
      </c>
      <c r="BX1684">
        <v>0</v>
      </c>
      <c r="BY1684">
        <v>0</v>
      </c>
      <c r="BZ1684">
        <v>0</v>
      </c>
      <c r="CA1684">
        <v>0</v>
      </c>
      <c r="CB1684">
        <v>4</v>
      </c>
      <c r="CC1684">
        <v>4</v>
      </c>
      <c r="CD1684">
        <v>4</v>
      </c>
      <c r="CE1684">
        <v>2</v>
      </c>
      <c r="CF1684">
        <v>2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4</v>
      </c>
      <c r="CO1684">
        <v>4</v>
      </c>
      <c r="CP1684">
        <v>1</v>
      </c>
      <c r="CQ1684">
        <v>4.4444444444444453E-2</v>
      </c>
      <c r="CR1684">
        <v>4.4444444444444453E-2</v>
      </c>
      <c r="CS1684">
        <v>4.145077720207254E-2</v>
      </c>
      <c r="CT1684">
        <v>4.145077720207254E-2</v>
      </c>
      <c r="CU1684">
        <v>2791</v>
      </c>
      <c r="CV1684">
        <v>-1</v>
      </c>
    </row>
    <row r="1685" spans="1:100" x14ac:dyDescent="0.2">
      <c r="A1685">
        <v>2022</v>
      </c>
      <c r="B1685">
        <v>3</v>
      </c>
      <c r="C1685" s="267">
        <v>44633</v>
      </c>
      <c r="D1685">
        <v>433</v>
      </c>
      <c r="E1685">
        <v>452</v>
      </c>
      <c r="F1685">
        <v>48</v>
      </c>
      <c r="G1685" t="s">
        <v>553</v>
      </c>
      <c r="H1685" t="s">
        <v>554</v>
      </c>
      <c r="I1685" t="s">
        <v>221</v>
      </c>
      <c r="J1685">
        <v>4</v>
      </c>
      <c r="K1685">
        <v>2</v>
      </c>
      <c r="L1685">
        <v>270</v>
      </c>
      <c r="M1685">
        <v>251</v>
      </c>
      <c r="N1685">
        <v>288</v>
      </c>
      <c r="AA1685">
        <v>198</v>
      </c>
      <c r="AC1685">
        <v>196</v>
      </c>
      <c r="AD1685">
        <v>201</v>
      </c>
      <c r="AE1685">
        <v>291</v>
      </c>
      <c r="AF1685">
        <v>197</v>
      </c>
      <c r="AH1685">
        <v>180</v>
      </c>
      <c r="AI1685">
        <v>173</v>
      </c>
      <c r="AJ1685">
        <v>180</v>
      </c>
      <c r="AM1685">
        <v>221.5</v>
      </c>
      <c r="AN1685">
        <v>182.5</v>
      </c>
      <c r="AO1685">
        <v>96</v>
      </c>
      <c r="AP1685">
        <v>150</v>
      </c>
      <c r="AQ1685"/>
      <c r="AR1685"/>
      <c r="BG1685">
        <v>160</v>
      </c>
      <c r="BH1685">
        <v>1</v>
      </c>
      <c r="BI1685">
        <v>4</v>
      </c>
      <c r="BJ1685">
        <v>3</v>
      </c>
      <c r="BQ1685" t="s">
        <v>180</v>
      </c>
      <c r="BR1685" t="s">
        <v>181</v>
      </c>
      <c r="BS1685"/>
      <c r="BT1685"/>
      <c r="BU1685">
        <v>10</v>
      </c>
      <c r="BV1685" t="s">
        <v>552</v>
      </c>
      <c r="BW1685" t="s">
        <v>222</v>
      </c>
      <c r="BX1685">
        <v>0</v>
      </c>
      <c r="BY1685">
        <v>0</v>
      </c>
      <c r="BZ1685">
        <v>0</v>
      </c>
      <c r="CA1685">
        <v>0</v>
      </c>
      <c r="CB1685">
        <v>8</v>
      </c>
      <c r="CC1685">
        <v>4</v>
      </c>
      <c r="CD1685">
        <v>164</v>
      </c>
      <c r="CE1685">
        <v>0</v>
      </c>
      <c r="CF1685">
        <v>2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4</v>
      </c>
      <c r="CO1685">
        <v>164</v>
      </c>
      <c r="CP1685">
        <v>2.4390243902439029E-2</v>
      </c>
      <c r="CQ1685">
        <v>1.4814814814814821E-2</v>
      </c>
      <c r="CR1685">
        <v>0.6074074074074074</v>
      </c>
      <c r="CS1685">
        <v>2.1917808219178079E-2</v>
      </c>
      <c r="CT1685">
        <v>0.89863013698630134</v>
      </c>
      <c r="CU1685">
        <v>2791</v>
      </c>
      <c r="CV1685">
        <v>-1</v>
      </c>
    </row>
    <row r="1686" spans="1:100" x14ac:dyDescent="0.2">
      <c r="A1686">
        <v>2022</v>
      </c>
      <c r="B1686">
        <v>3</v>
      </c>
      <c r="C1686" s="267">
        <v>44633</v>
      </c>
      <c r="D1686">
        <v>433</v>
      </c>
      <c r="E1686">
        <v>453</v>
      </c>
      <c r="F1686">
        <v>48</v>
      </c>
      <c r="G1686" t="s">
        <v>550</v>
      </c>
      <c r="H1686" t="s">
        <v>551</v>
      </c>
      <c r="I1686" t="s">
        <v>221</v>
      </c>
      <c r="J1686">
        <v>4</v>
      </c>
      <c r="K1686">
        <v>2</v>
      </c>
      <c r="L1686">
        <v>175</v>
      </c>
      <c r="M1686">
        <v>162</v>
      </c>
      <c r="N1686">
        <v>187</v>
      </c>
      <c r="AA1686">
        <v>330</v>
      </c>
      <c r="AC1686">
        <v>288</v>
      </c>
      <c r="AD1686">
        <v>300</v>
      </c>
      <c r="AE1686">
        <v>222</v>
      </c>
      <c r="AF1686">
        <v>270</v>
      </c>
      <c r="AH1686">
        <v>259</v>
      </c>
      <c r="AI1686">
        <v>264</v>
      </c>
      <c r="AJ1686">
        <v>270</v>
      </c>
      <c r="AM1686">
        <v>285</v>
      </c>
      <c r="AN1686">
        <v>265.75</v>
      </c>
      <c r="AO1686">
        <v>96</v>
      </c>
      <c r="AP1686">
        <v>150</v>
      </c>
      <c r="AQ1686"/>
      <c r="AR1686"/>
      <c r="BG1686">
        <v>160</v>
      </c>
      <c r="BH1686">
        <v>2</v>
      </c>
      <c r="BI1686">
        <v>2</v>
      </c>
      <c r="BJ1686">
        <v>6</v>
      </c>
      <c r="BQ1686" t="s">
        <v>180</v>
      </c>
      <c r="BR1686" t="s">
        <v>181</v>
      </c>
      <c r="BS1686"/>
      <c r="BT1686"/>
      <c r="BU1686">
        <v>10</v>
      </c>
      <c r="BV1686" t="s">
        <v>552</v>
      </c>
      <c r="BW1686" t="s">
        <v>222</v>
      </c>
      <c r="BX1686">
        <v>0</v>
      </c>
      <c r="BY1686">
        <v>0</v>
      </c>
      <c r="BZ1686">
        <v>0</v>
      </c>
      <c r="CA1686">
        <v>0</v>
      </c>
      <c r="CB1686">
        <v>10</v>
      </c>
      <c r="CC1686">
        <v>5</v>
      </c>
      <c r="CD1686">
        <v>165</v>
      </c>
      <c r="CE1686">
        <v>1</v>
      </c>
      <c r="CF1686">
        <v>1</v>
      </c>
      <c r="CG1686">
        <v>3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5</v>
      </c>
      <c r="CO1686">
        <v>165</v>
      </c>
      <c r="CP1686">
        <v>3.03030303030303E-2</v>
      </c>
      <c r="CQ1686">
        <v>2.8571428571428571E-2</v>
      </c>
      <c r="CR1686">
        <v>0.94285714285714284</v>
      </c>
      <c r="CS1686">
        <v>1.881467544684854E-2</v>
      </c>
      <c r="CT1686">
        <v>0.62088428974600185</v>
      </c>
      <c r="CU1686">
        <v>2791</v>
      </c>
      <c r="CV1686">
        <v>-1</v>
      </c>
    </row>
    <row r="1687" spans="1:100" x14ac:dyDescent="0.2">
      <c r="A1687">
        <v>2022</v>
      </c>
      <c r="B1687">
        <v>3</v>
      </c>
      <c r="C1687" s="267">
        <v>44633</v>
      </c>
      <c r="D1687">
        <v>334</v>
      </c>
      <c r="E1687">
        <v>254</v>
      </c>
      <c r="F1687">
        <v>49</v>
      </c>
      <c r="G1687" t="s">
        <v>220</v>
      </c>
      <c r="H1687" t="s">
        <v>179</v>
      </c>
      <c r="I1687" t="s">
        <v>221</v>
      </c>
      <c r="J1687">
        <v>4</v>
      </c>
      <c r="K1687">
        <v>2</v>
      </c>
      <c r="L1687">
        <v>203</v>
      </c>
      <c r="M1687">
        <v>188</v>
      </c>
      <c r="N1687">
        <v>217</v>
      </c>
      <c r="O1687">
        <v>303</v>
      </c>
      <c r="P1687">
        <v>287</v>
      </c>
      <c r="Q1687">
        <v>293</v>
      </c>
      <c r="R1687">
        <v>295</v>
      </c>
      <c r="S1687">
        <v>299</v>
      </c>
      <c r="T1687">
        <v>217</v>
      </c>
      <c r="U1687">
        <v>194</v>
      </c>
      <c r="V1687">
        <v>210</v>
      </c>
      <c r="W1687">
        <v>204</v>
      </c>
      <c r="X1687">
        <v>207</v>
      </c>
      <c r="Y1687">
        <v>125</v>
      </c>
      <c r="Z1687">
        <v>153</v>
      </c>
      <c r="AA1687">
        <v>256</v>
      </c>
      <c r="AB1687">
        <v>244</v>
      </c>
      <c r="AC1687">
        <v>300</v>
      </c>
      <c r="AD1687">
        <v>331</v>
      </c>
      <c r="AF1687">
        <v>204</v>
      </c>
      <c r="AG1687">
        <v>185</v>
      </c>
      <c r="AH1687">
        <v>218</v>
      </c>
      <c r="AI1687">
        <v>200</v>
      </c>
      <c r="AK1687">
        <v>149</v>
      </c>
      <c r="AL1687">
        <v>154</v>
      </c>
      <c r="AM1687">
        <v>289.77777777777783</v>
      </c>
      <c r="AN1687">
        <v>204.33333333333329</v>
      </c>
      <c r="AO1687">
        <v>94</v>
      </c>
      <c r="AP1687">
        <v>153</v>
      </c>
      <c r="AQ1687">
        <v>99.139414802065403</v>
      </c>
      <c r="AR1687">
        <v>145.25</v>
      </c>
      <c r="AV1687">
        <v>10</v>
      </c>
      <c r="AW1687">
        <v>10</v>
      </c>
      <c r="AX1687">
        <v>10</v>
      </c>
      <c r="BG1687">
        <v>600</v>
      </c>
      <c r="BH1687">
        <v>2</v>
      </c>
      <c r="BI1687">
        <v>4</v>
      </c>
      <c r="BJ1687">
        <v>5</v>
      </c>
      <c r="BQ1687" t="s">
        <v>180</v>
      </c>
      <c r="BR1687" t="s">
        <v>181</v>
      </c>
      <c r="BS1687" t="s">
        <v>182</v>
      </c>
      <c r="BT1687"/>
      <c r="BU1687">
        <v>10</v>
      </c>
      <c r="BV1687" t="s">
        <v>220</v>
      </c>
      <c r="BW1687" t="s">
        <v>222</v>
      </c>
      <c r="BX1687">
        <v>0</v>
      </c>
      <c r="BY1687">
        <v>30</v>
      </c>
      <c r="BZ1687">
        <v>15</v>
      </c>
      <c r="CA1687">
        <v>15</v>
      </c>
      <c r="CB1687">
        <v>11</v>
      </c>
      <c r="CC1687">
        <v>5.5</v>
      </c>
      <c r="CD1687">
        <v>605</v>
      </c>
      <c r="CE1687">
        <v>6</v>
      </c>
      <c r="CF1687">
        <v>7</v>
      </c>
      <c r="CG1687">
        <v>7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20.5</v>
      </c>
      <c r="CO1687">
        <v>620</v>
      </c>
      <c r="CP1687">
        <v>3.3064516129032259E-2</v>
      </c>
      <c r="CQ1687">
        <v>0.10098522167487679</v>
      </c>
      <c r="CR1687">
        <v>3.054187192118226</v>
      </c>
      <c r="CS1687">
        <v>0.10032626427406199</v>
      </c>
      <c r="CT1687">
        <v>3.034257748776509</v>
      </c>
      <c r="CU1687">
        <v>2791</v>
      </c>
      <c r="CV1687">
        <v>-1</v>
      </c>
    </row>
    <row r="1688" spans="1:100" x14ac:dyDescent="0.2">
      <c r="A1688">
        <v>2022</v>
      </c>
      <c r="B1688">
        <v>3</v>
      </c>
      <c r="C1688" s="267">
        <v>44634</v>
      </c>
      <c r="D1688">
        <v>137</v>
      </c>
      <c r="E1688">
        <v>273</v>
      </c>
      <c r="F1688">
        <v>2</v>
      </c>
      <c r="G1688" t="s">
        <v>174</v>
      </c>
      <c r="H1688" t="s">
        <v>175</v>
      </c>
      <c r="I1688" t="s">
        <v>169</v>
      </c>
      <c r="J1688">
        <v>3</v>
      </c>
      <c r="K1688">
        <v>2</v>
      </c>
      <c r="L1688">
        <v>564</v>
      </c>
      <c r="M1688">
        <v>524</v>
      </c>
      <c r="N1688">
        <v>603</v>
      </c>
      <c r="AM1688"/>
      <c r="AN1688"/>
      <c r="AO1688">
        <v>93</v>
      </c>
      <c r="AP1688">
        <v>116</v>
      </c>
      <c r="AQ1688"/>
      <c r="AR1688"/>
      <c r="AU1688">
        <v>12</v>
      </c>
      <c r="BQ1688" t="s">
        <v>176</v>
      </c>
      <c r="BS1688"/>
      <c r="BT1688"/>
      <c r="BU1688">
        <v>11</v>
      </c>
      <c r="BV1688" t="s">
        <v>177</v>
      </c>
      <c r="BW1688" t="s">
        <v>173</v>
      </c>
      <c r="BX1688">
        <v>0</v>
      </c>
      <c r="BY1688">
        <v>0</v>
      </c>
      <c r="BZ1688">
        <v>0</v>
      </c>
      <c r="CA1688">
        <v>12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12</v>
      </c>
      <c r="CP1688">
        <v>0</v>
      </c>
      <c r="CQ1688">
        <v>0</v>
      </c>
      <c r="CR1688">
        <v>2.1276595744680851E-2</v>
      </c>
      <c r="CS1688"/>
      <c r="CT1688"/>
      <c r="CU1688">
        <v>2791</v>
      </c>
      <c r="CV1688"/>
    </row>
    <row r="1689" spans="1:100" x14ac:dyDescent="0.2">
      <c r="A1689">
        <v>2022</v>
      </c>
      <c r="B1689">
        <v>3</v>
      </c>
      <c r="C1689" s="267">
        <v>44634</v>
      </c>
      <c r="D1689">
        <v>375</v>
      </c>
      <c r="E1689">
        <v>437</v>
      </c>
      <c r="F1689">
        <v>2</v>
      </c>
      <c r="G1689" t="s">
        <v>282</v>
      </c>
      <c r="H1689" t="s">
        <v>283</v>
      </c>
      <c r="I1689" t="s">
        <v>169</v>
      </c>
      <c r="J1689">
        <v>4</v>
      </c>
      <c r="K1689">
        <v>2</v>
      </c>
      <c r="L1689">
        <v>168</v>
      </c>
      <c r="M1689">
        <v>158</v>
      </c>
      <c r="N1689">
        <v>179</v>
      </c>
      <c r="O1689">
        <v>240</v>
      </c>
      <c r="P1689">
        <v>242</v>
      </c>
      <c r="Q1689">
        <v>243</v>
      </c>
      <c r="R1689">
        <v>247</v>
      </c>
      <c r="S1689">
        <v>242</v>
      </c>
      <c r="T1689">
        <v>206</v>
      </c>
      <c r="U1689">
        <v>201</v>
      </c>
      <c r="V1689">
        <v>176</v>
      </c>
      <c r="W1689">
        <v>179</v>
      </c>
      <c r="X1689">
        <v>177</v>
      </c>
      <c r="Y1689">
        <v>130</v>
      </c>
      <c r="Z1689">
        <v>130</v>
      </c>
      <c r="AA1689">
        <v>261</v>
      </c>
      <c r="AB1689">
        <v>265</v>
      </c>
      <c r="AC1689">
        <v>241</v>
      </c>
      <c r="AD1689">
        <v>252</v>
      </c>
      <c r="AE1689">
        <v>250</v>
      </c>
      <c r="AF1689">
        <v>186</v>
      </c>
      <c r="AG1689">
        <v>181</v>
      </c>
      <c r="AH1689">
        <v>175</v>
      </c>
      <c r="AI1689">
        <v>180</v>
      </c>
      <c r="AJ1689">
        <v>176</v>
      </c>
      <c r="AK1689">
        <v>105</v>
      </c>
      <c r="AL1689">
        <v>117</v>
      </c>
      <c r="AM1689">
        <v>248.3</v>
      </c>
      <c r="AN1689">
        <v>183.7</v>
      </c>
      <c r="AO1689">
        <v>120</v>
      </c>
      <c r="AP1689">
        <v>120</v>
      </c>
      <c r="AQ1689">
        <v>119.5020746887967</v>
      </c>
      <c r="AR1689">
        <v>120.5</v>
      </c>
      <c r="AU1689">
        <v>450</v>
      </c>
      <c r="AV1689">
        <v>10</v>
      </c>
      <c r="AW1689">
        <v>10</v>
      </c>
      <c r="AX1689">
        <v>4</v>
      </c>
      <c r="BG1689">
        <v>1975</v>
      </c>
      <c r="BH1689">
        <v>2</v>
      </c>
      <c r="BI1689">
        <v>4</v>
      </c>
      <c r="BJ1689">
        <v>5</v>
      </c>
      <c r="BL1689">
        <v>3</v>
      </c>
      <c r="BQ1689" t="s">
        <v>185</v>
      </c>
      <c r="BR1689" t="s">
        <v>186</v>
      </c>
      <c r="BS1689" t="s">
        <v>284</v>
      </c>
      <c r="BT1689" t="s">
        <v>188</v>
      </c>
      <c r="BU1689">
        <v>11</v>
      </c>
      <c r="BV1689" t="s">
        <v>285</v>
      </c>
      <c r="BW1689" t="s">
        <v>173</v>
      </c>
      <c r="BX1689">
        <v>0</v>
      </c>
      <c r="BY1689">
        <v>24</v>
      </c>
      <c r="BZ1689">
        <v>12</v>
      </c>
      <c r="CA1689">
        <v>462</v>
      </c>
      <c r="CB1689">
        <v>14</v>
      </c>
      <c r="CC1689">
        <v>7</v>
      </c>
      <c r="CD1689">
        <v>1982</v>
      </c>
      <c r="CE1689">
        <v>6</v>
      </c>
      <c r="CF1689">
        <v>7</v>
      </c>
      <c r="CG1689">
        <v>4</v>
      </c>
      <c r="CH1689">
        <v>0</v>
      </c>
      <c r="CI1689">
        <v>1</v>
      </c>
      <c r="CJ1689">
        <v>0</v>
      </c>
      <c r="CK1689">
        <v>0</v>
      </c>
      <c r="CL1689">
        <v>0</v>
      </c>
      <c r="CM1689">
        <v>0</v>
      </c>
      <c r="CN1689">
        <v>19</v>
      </c>
      <c r="CO1689">
        <v>2444</v>
      </c>
      <c r="CP1689">
        <v>7.774140752864157E-3</v>
      </c>
      <c r="CQ1689">
        <v>0.1130952380952381</v>
      </c>
      <c r="CR1689">
        <v>14.547619047619049</v>
      </c>
      <c r="CS1689">
        <v>0.1034295046271094</v>
      </c>
      <c r="CT1689">
        <v>13.304300489929229</v>
      </c>
      <c r="CU1689">
        <v>2791</v>
      </c>
      <c r="CV1689">
        <v>-1</v>
      </c>
    </row>
    <row r="1690" spans="1:100" x14ac:dyDescent="0.2">
      <c r="A1690">
        <v>2022</v>
      </c>
      <c r="B1690">
        <v>3</v>
      </c>
      <c r="C1690" s="267">
        <v>44634</v>
      </c>
      <c r="D1690">
        <v>418</v>
      </c>
      <c r="E1690">
        <v>665</v>
      </c>
      <c r="F1690">
        <v>2</v>
      </c>
      <c r="G1690" t="s">
        <v>431</v>
      </c>
      <c r="H1690" t="s">
        <v>432</v>
      </c>
      <c r="I1690" t="s">
        <v>433</v>
      </c>
      <c r="J1690">
        <v>1</v>
      </c>
      <c r="K1690">
        <v>4</v>
      </c>
      <c r="L1690">
        <v>110</v>
      </c>
      <c r="M1690">
        <v>101</v>
      </c>
      <c r="N1690">
        <v>118</v>
      </c>
      <c r="Z1690">
        <v>167</v>
      </c>
      <c r="AK1690">
        <v>164</v>
      </c>
      <c r="AL1690">
        <v>165</v>
      </c>
      <c r="AM1690"/>
      <c r="AN1690"/>
      <c r="AO1690">
        <v>21</v>
      </c>
      <c r="AP1690">
        <v>171</v>
      </c>
      <c r="AQ1690">
        <v>21.7741935483871</v>
      </c>
      <c r="AR1690">
        <v>165.33333333333329</v>
      </c>
      <c r="BQ1690" t="s">
        <v>434</v>
      </c>
      <c r="BR1690" t="s">
        <v>435</v>
      </c>
      <c r="BS1690"/>
      <c r="BT1690"/>
      <c r="BU1690">
        <v>11</v>
      </c>
      <c r="BV1690" t="s">
        <v>436</v>
      </c>
      <c r="BW1690" t="s">
        <v>173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/>
      <c r="CQ1690">
        <v>0</v>
      </c>
      <c r="CR1690">
        <v>0</v>
      </c>
      <c r="CS1690"/>
      <c r="CT1690"/>
      <c r="CU1690">
        <v>2791</v>
      </c>
      <c r="CV1690"/>
    </row>
    <row r="1691" spans="1:100" x14ac:dyDescent="0.2">
      <c r="A1691">
        <v>2022</v>
      </c>
      <c r="B1691">
        <v>3</v>
      </c>
      <c r="C1691" s="267">
        <v>44634</v>
      </c>
      <c r="D1691">
        <v>434</v>
      </c>
      <c r="E1691">
        <v>751</v>
      </c>
      <c r="F1691">
        <v>3</v>
      </c>
      <c r="G1691" t="s">
        <v>210</v>
      </c>
      <c r="H1691" t="s">
        <v>211</v>
      </c>
      <c r="I1691" t="s">
        <v>169</v>
      </c>
      <c r="J1691">
        <v>1</v>
      </c>
      <c r="K1691">
        <v>4</v>
      </c>
      <c r="L1691">
        <v>1009</v>
      </c>
      <c r="M1691">
        <v>949</v>
      </c>
      <c r="N1691">
        <v>1080</v>
      </c>
      <c r="O1691">
        <v>1779</v>
      </c>
      <c r="P1691">
        <v>1683</v>
      </c>
      <c r="Q1691">
        <v>1763</v>
      </c>
      <c r="R1691">
        <v>1788</v>
      </c>
      <c r="S1691">
        <v>1729</v>
      </c>
      <c r="T1691">
        <v>1199</v>
      </c>
      <c r="U1691">
        <v>1113</v>
      </c>
      <c r="V1691">
        <v>1076</v>
      </c>
      <c r="W1691">
        <v>1101</v>
      </c>
      <c r="X1691">
        <v>1065</v>
      </c>
      <c r="AA1691">
        <v>1571</v>
      </c>
      <c r="AB1691">
        <v>1662</v>
      </c>
      <c r="AC1691">
        <v>1515</v>
      </c>
      <c r="AD1691">
        <v>1580</v>
      </c>
      <c r="AE1691">
        <v>1579</v>
      </c>
      <c r="AF1691">
        <v>1080</v>
      </c>
      <c r="AG1691">
        <v>1092</v>
      </c>
      <c r="AH1691">
        <v>1048</v>
      </c>
      <c r="AI1691">
        <v>1088</v>
      </c>
      <c r="AJ1691">
        <v>1079</v>
      </c>
      <c r="AM1691">
        <v>1664.9</v>
      </c>
      <c r="AN1691">
        <v>1094.0999999999999</v>
      </c>
      <c r="AO1691">
        <v>20</v>
      </c>
      <c r="AP1691">
        <v>180</v>
      </c>
      <c r="AQ1691"/>
      <c r="AR1691"/>
      <c r="BQ1691" t="s">
        <v>185</v>
      </c>
      <c r="BR1691" t="s">
        <v>186</v>
      </c>
      <c r="BS1691" t="s">
        <v>212</v>
      </c>
      <c r="BT1691" t="s">
        <v>188</v>
      </c>
      <c r="BU1691">
        <v>11</v>
      </c>
      <c r="BV1691" t="s">
        <v>213</v>
      </c>
      <c r="BW1691" t="s">
        <v>173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/>
      <c r="CQ1691">
        <v>0</v>
      </c>
      <c r="CR1691">
        <v>0</v>
      </c>
      <c r="CS1691">
        <v>0</v>
      </c>
      <c r="CT1691">
        <v>0</v>
      </c>
      <c r="CU1691">
        <v>2791</v>
      </c>
      <c r="CV1691">
        <v>-1</v>
      </c>
    </row>
    <row r="1692" spans="1:100" x14ac:dyDescent="0.2">
      <c r="A1692">
        <v>2022</v>
      </c>
      <c r="B1692">
        <v>3</v>
      </c>
      <c r="C1692" s="267">
        <v>44634</v>
      </c>
      <c r="D1692">
        <v>434</v>
      </c>
      <c r="E1692">
        <v>752</v>
      </c>
      <c r="F1692">
        <v>3</v>
      </c>
      <c r="K1692"/>
      <c r="L1692">
        <v>0</v>
      </c>
      <c r="M1692">
        <v>0</v>
      </c>
      <c r="N1692">
        <v>0</v>
      </c>
      <c r="O1692">
        <v>66</v>
      </c>
      <c r="P1692">
        <v>62</v>
      </c>
      <c r="Q1692">
        <v>63</v>
      </c>
      <c r="R1692">
        <v>65</v>
      </c>
      <c r="S1692">
        <v>62</v>
      </c>
      <c r="T1692">
        <v>56</v>
      </c>
      <c r="U1692">
        <v>53</v>
      </c>
      <c r="V1692">
        <v>54</v>
      </c>
      <c r="W1692">
        <v>56</v>
      </c>
      <c r="X1692">
        <v>54</v>
      </c>
      <c r="Y1692">
        <v>167</v>
      </c>
      <c r="Z1692">
        <v>154</v>
      </c>
      <c r="AA1692">
        <v>68</v>
      </c>
      <c r="AB1692">
        <v>70</v>
      </c>
      <c r="AC1692">
        <v>61</v>
      </c>
      <c r="AD1692">
        <v>65</v>
      </c>
      <c r="AE1692">
        <v>68</v>
      </c>
      <c r="AF1692">
        <v>54</v>
      </c>
      <c r="AG1692">
        <v>57</v>
      </c>
      <c r="AH1692">
        <v>53</v>
      </c>
      <c r="AI1692">
        <v>56</v>
      </c>
      <c r="AJ1692">
        <v>52</v>
      </c>
      <c r="AK1692">
        <v>167</v>
      </c>
      <c r="AL1692">
        <v>167</v>
      </c>
      <c r="AM1692">
        <v>65</v>
      </c>
      <c r="AN1692">
        <v>54.5</v>
      </c>
      <c r="AO1692">
        <v>0</v>
      </c>
      <c r="AP1692"/>
      <c r="AQ1692">
        <v>0</v>
      </c>
      <c r="AR1692">
        <v>163.75</v>
      </c>
      <c r="BG1692">
        <v>384</v>
      </c>
      <c r="BH1692">
        <v>4</v>
      </c>
      <c r="BI1692">
        <v>5</v>
      </c>
      <c r="BJ1692">
        <v>3</v>
      </c>
      <c r="BK1692">
        <v>4</v>
      </c>
      <c r="BU1692">
        <v>11</v>
      </c>
      <c r="BW1692" t="s">
        <v>173</v>
      </c>
      <c r="BX1692">
        <v>0</v>
      </c>
      <c r="BY1692">
        <v>0</v>
      </c>
      <c r="BZ1692"/>
      <c r="CA1692">
        <v>0</v>
      </c>
      <c r="CB1692">
        <v>16</v>
      </c>
      <c r="CC1692"/>
      <c r="CD1692">
        <v>384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384</v>
      </c>
      <c r="CP1692">
        <v>0</v>
      </c>
      <c r="CQ1692"/>
      <c r="CR1692"/>
      <c r="CS1692">
        <v>0</v>
      </c>
      <c r="CT1692">
        <v>7.0458715596330279</v>
      </c>
      <c r="CU1692">
        <v>2791</v>
      </c>
      <c r="CV1692"/>
    </row>
    <row r="1693" spans="1:100" x14ac:dyDescent="0.2">
      <c r="A1693">
        <v>2022</v>
      </c>
      <c r="B1693">
        <v>3</v>
      </c>
      <c r="C1693" s="267">
        <v>44634</v>
      </c>
      <c r="D1693">
        <v>243</v>
      </c>
      <c r="E1693">
        <v>167</v>
      </c>
      <c r="F1693">
        <v>4</v>
      </c>
      <c r="G1693" t="s">
        <v>313</v>
      </c>
      <c r="H1693" t="s">
        <v>314</v>
      </c>
      <c r="I1693" t="s">
        <v>169</v>
      </c>
      <c r="J1693">
        <v>2</v>
      </c>
      <c r="K1693">
        <v>2</v>
      </c>
      <c r="L1693">
        <v>888</v>
      </c>
      <c r="M1693">
        <v>825</v>
      </c>
      <c r="N1693">
        <v>950</v>
      </c>
      <c r="O1693">
        <v>1204</v>
      </c>
      <c r="P1693">
        <v>1196</v>
      </c>
      <c r="Q1693">
        <v>1181</v>
      </c>
      <c r="R1693">
        <v>1197</v>
      </c>
      <c r="S1693">
        <v>1209</v>
      </c>
      <c r="T1693">
        <v>1019</v>
      </c>
      <c r="U1693">
        <v>850</v>
      </c>
      <c r="V1693">
        <v>943</v>
      </c>
      <c r="W1693">
        <v>945</v>
      </c>
      <c r="X1693">
        <v>1000</v>
      </c>
      <c r="Y1693">
        <v>132</v>
      </c>
      <c r="Z1693">
        <v>128</v>
      </c>
      <c r="AA1693">
        <v>1295</v>
      </c>
      <c r="AB1693">
        <v>1153</v>
      </c>
      <c r="AC1693">
        <v>1177</v>
      </c>
      <c r="AD1693">
        <v>1200</v>
      </c>
      <c r="AE1693">
        <v>1046</v>
      </c>
      <c r="AF1693">
        <v>948</v>
      </c>
      <c r="AG1693">
        <v>930</v>
      </c>
      <c r="AH1693">
        <v>960</v>
      </c>
      <c r="AI1693">
        <v>942</v>
      </c>
      <c r="AJ1693">
        <v>889</v>
      </c>
      <c r="AK1693">
        <v>136</v>
      </c>
      <c r="AL1693">
        <v>135</v>
      </c>
      <c r="AM1693">
        <v>1185.8</v>
      </c>
      <c r="AN1693">
        <v>942.6</v>
      </c>
      <c r="AO1693">
        <v>55</v>
      </c>
      <c r="AP1693">
        <v>131</v>
      </c>
      <c r="AQ1693">
        <v>54.237288135593218</v>
      </c>
      <c r="AR1693">
        <v>132.75</v>
      </c>
      <c r="AU1693">
        <v>572</v>
      </c>
      <c r="AV1693">
        <v>8</v>
      </c>
      <c r="AW1693">
        <v>8</v>
      </c>
      <c r="AX1693">
        <v>4</v>
      </c>
      <c r="BG1693">
        <v>592</v>
      </c>
      <c r="BI1693">
        <v>2</v>
      </c>
      <c r="BJ1693">
        <v>4</v>
      </c>
      <c r="BQ1693" t="s">
        <v>176</v>
      </c>
      <c r="BR1693" t="s">
        <v>176</v>
      </c>
      <c r="BS1693"/>
      <c r="BT1693"/>
      <c r="BU1693">
        <v>11</v>
      </c>
      <c r="BV1693" t="s">
        <v>313</v>
      </c>
      <c r="BW1693" t="s">
        <v>173</v>
      </c>
      <c r="BX1693">
        <v>0</v>
      </c>
      <c r="BY1693">
        <v>20</v>
      </c>
      <c r="BZ1693">
        <v>10</v>
      </c>
      <c r="CA1693">
        <v>582</v>
      </c>
      <c r="CB1693">
        <v>6</v>
      </c>
      <c r="CC1693">
        <v>3</v>
      </c>
      <c r="CD1693">
        <v>595</v>
      </c>
      <c r="CE1693">
        <v>4</v>
      </c>
      <c r="CF1693">
        <v>5</v>
      </c>
      <c r="CG1693">
        <v>4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13</v>
      </c>
      <c r="CO1693">
        <v>1177</v>
      </c>
      <c r="CP1693">
        <v>1.1045029736618519E-2</v>
      </c>
      <c r="CQ1693">
        <v>1.4639639639639639E-2</v>
      </c>
      <c r="CR1693">
        <v>1.325450450450451</v>
      </c>
      <c r="CS1693">
        <v>1.379164014428177E-2</v>
      </c>
      <c r="CT1693">
        <v>1.248673880755357</v>
      </c>
      <c r="CU1693">
        <v>2791</v>
      </c>
      <c r="CV1693">
        <v>-1</v>
      </c>
    </row>
    <row r="1694" spans="1:100" x14ac:dyDescent="0.2">
      <c r="A1694">
        <v>2022</v>
      </c>
      <c r="B1694">
        <v>3</v>
      </c>
      <c r="C1694" s="267">
        <v>44634</v>
      </c>
      <c r="D1694">
        <v>425</v>
      </c>
      <c r="E1694">
        <v>674</v>
      </c>
      <c r="F1694">
        <v>4</v>
      </c>
      <c r="G1694" t="s">
        <v>244</v>
      </c>
      <c r="H1694" t="s">
        <v>245</v>
      </c>
      <c r="I1694" t="s">
        <v>246</v>
      </c>
      <c r="J1694">
        <v>2</v>
      </c>
      <c r="K1694">
        <v>1</v>
      </c>
      <c r="L1694">
        <v>256</v>
      </c>
      <c r="M1694">
        <v>240</v>
      </c>
      <c r="N1694">
        <v>274</v>
      </c>
      <c r="AM1694"/>
      <c r="AN1694"/>
      <c r="AO1694">
        <v>60</v>
      </c>
      <c r="AP1694">
        <v>120</v>
      </c>
      <c r="AQ1694"/>
      <c r="AR1694"/>
      <c r="AU1694">
        <v>900</v>
      </c>
      <c r="BQ1694" t="s">
        <v>185</v>
      </c>
      <c r="BR1694" t="s">
        <v>247</v>
      </c>
      <c r="BS1694" t="s">
        <v>248</v>
      </c>
      <c r="BT1694" t="s">
        <v>249</v>
      </c>
      <c r="BU1694">
        <v>11</v>
      </c>
      <c r="BV1694" t="s">
        <v>244</v>
      </c>
      <c r="BW1694" t="s">
        <v>173</v>
      </c>
      <c r="BX1694">
        <v>0</v>
      </c>
      <c r="BY1694">
        <v>0</v>
      </c>
      <c r="BZ1694">
        <v>0</v>
      </c>
      <c r="CA1694">
        <v>900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900</v>
      </c>
      <c r="CP1694">
        <v>0</v>
      </c>
      <c r="CQ1694">
        <v>0</v>
      </c>
      <c r="CR1694">
        <v>3.515625</v>
      </c>
      <c r="CS1694"/>
      <c r="CT1694"/>
      <c r="CU1694">
        <v>2791</v>
      </c>
      <c r="CV1694"/>
    </row>
    <row r="1695" spans="1:100" x14ac:dyDescent="0.2">
      <c r="A1695">
        <v>2022</v>
      </c>
      <c r="B1695">
        <v>3</v>
      </c>
      <c r="C1695" s="267">
        <v>44634</v>
      </c>
      <c r="D1695">
        <v>124</v>
      </c>
      <c r="E1695">
        <v>688</v>
      </c>
      <c r="F1695">
        <v>5</v>
      </c>
      <c r="G1695" t="s">
        <v>308</v>
      </c>
      <c r="H1695" t="s">
        <v>309</v>
      </c>
      <c r="I1695" t="s">
        <v>169</v>
      </c>
      <c r="J1695">
        <v>2</v>
      </c>
      <c r="K1695">
        <v>2</v>
      </c>
      <c r="L1695">
        <v>200</v>
      </c>
      <c r="M1695">
        <v>180</v>
      </c>
      <c r="N1695">
        <v>220</v>
      </c>
      <c r="R1695">
        <v>268</v>
      </c>
      <c r="S1695">
        <v>255</v>
      </c>
      <c r="W1695">
        <v>227</v>
      </c>
      <c r="X1695">
        <v>222</v>
      </c>
      <c r="Z1695">
        <v>135</v>
      </c>
      <c r="AA1695">
        <v>290</v>
      </c>
      <c r="AB1695">
        <v>276</v>
      </c>
      <c r="AC1695">
        <v>287</v>
      </c>
      <c r="AD1695">
        <v>294</v>
      </c>
      <c r="AE1695">
        <v>272</v>
      </c>
      <c r="AF1695">
        <v>226</v>
      </c>
      <c r="AG1695">
        <v>222</v>
      </c>
      <c r="AH1695">
        <v>212</v>
      </c>
      <c r="AI1695">
        <v>228</v>
      </c>
      <c r="AJ1695">
        <v>222</v>
      </c>
      <c r="AM1695">
        <v>277.42857142857139</v>
      </c>
      <c r="AN1695">
        <v>222.71428571428569</v>
      </c>
      <c r="AO1695">
        <v>59</v>
      </c>
      <c r="AP1695">
        <v>122</v>
      </c>
      <c r="AQ1695">
        <v>53.333333333333343</v>
      </c>
      <c r="AR1695">
        <v>135</v>
      </c>
      <c r="AV1695">
        <v>2</v>
      </c>
      <c r="AW1695">
        <v>2</v>
      </c>
      <c r="AX1695">
        <v>1</v>
      </c>
      <c r="BG1695">
        <v>600</v>
      </c>
      <c r="BH1695">
        <v>3</v>
      </c>
      <c r="BI1695">
        <v>4</v>
      </c>
      <c r="BJ1695">
        <v>5</v>
      </c>
      <c r="BQ1695" t="s">
        <v>180</v>
      </c>
      <c r="BR1695" t="s">
        <v>192</v>
      </c>
      <c r="BS1695"/>
      <c r="BT1695"/>
      <c r="BU1695">
        <v>11</v>
      </c>
      <c r="BV1695" t="s">
        <v>310</v>
      </c>
      <c r="BW1695" t="s">
        <v>173</v>
      </c>
      <c r="BX1695">
        <v>0</v>
      </c>
      <c r="BY1695">
        <v>5</v>
      </c>
      <c r="BZ1695">
        <v>2.5</v>
      </c>
      <c r="CA1695">
        <v>2</v>
      </c>
      <c r="CB1695">
        <v>12</v>
      </c>
      <c r="CC1695">
        <v>6</v>
      </c>
      <c r="CD1695">
        <v>606</v>
      </c>
      <c r="CE1695">
        <v>2</v>
      </c>
      <c r="CF1695">
        <v>3</v>
      </c>
      <c r="CG1695">
        <v>3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8.5</v>
      </c>
      <c r="CO1695">
        <v>608</v>
      </c>
      <c r="CP1695">
        <v>1.398026315789474E-2</v>
      </c>
      <c r="CQ1695">
        <v>4.2500000000000003E-2</v>
      </c>
      <c r="CR1695">
        <v>3.04</v>
      </c>
      <c r="CS1695">
        <v>3.8165490699166131E-2</v>
      </c>
      <c r="CT1695">
        <v>2.7299550994227069</v>
      </c>
      <c r="CU1695">
        <v>2791</v>
      </c>
      <c r="CV1695">
        <v>-1</v>
      </c>
    </row>
    <row r="1696" spans="1:100" x14ac:dyDescent="0.2">
      <c r="A1696">
        <v>2022</v>
      </c>
      <c r="B1696">
        <v>3</v>
      </c>
      <c r="C1696" s="267">
        <v>44634</v>
      </c>
      <c r="D1696">
        <v>124</v>
      </c>
      <c r="E1696">
        <v>689</v>
      </c>
      <c r="F1696">
        <v>5</v>
      </c>
      <c r="G1696" t="s">
        <v>311</v>
      </c>
      <c r="H1696" t="s">
        <v>312</v>
      </c>
      <c r="I1696" t="s">
        <v>169</v>
      </c>
      <c r="J1696">
        <v>2</v>
      </c>
      <c r="K1696">
        <v>2</v>
      </c>
      <c r="L1696">
        <v>75</v>
      </c>
      <c r="M1696">
        <v>67</v>
      </c>
      <c r="N1696">
        <v>82</v>
      </c>
      <c r="R1696">
        <v>101</v>
      </c>
      <c r="S1696">
        <v>95</v>
      </c>
      <c r="W1696">
        <v>87</v>
      </c>
      <c r="X1696">
        <v>84</v>
      </c>
      <c r="AA1696">
        <v>109</v>
      </c>
      <c r="AB1696">
        <v>102</v>
      </c>
      <c r="AC1696">
        <v>108</v>
      </c>
      <c r="AD1696">
        <v>112</v>
      </c>
      <c r="AE1696">
        <v>101</v>
      </c>
      <c r="AF1696">
        <v>88</v>
      </c>
      <c r="AG1696">
        <v>84</v>
      </c>
      <c r="AH1696">
        <v>79</v>
      </c>
      <c r="AI1696">
        <v>89</v>
      </c>
      <c r="AJ1696">
        <v>86</v>
      </c>
      <c r="AM1696">
        <v>104</v>
      </c>
      <c r="AN1696">
        <v>85.285714285714292</v>
      </c>
      <c r="AO1696">
        <v>59</v>
      </c>
      <c r="AP1696">
        <v>122</v>
      </c>
      <c r="AQ1696"/>
      <c r="AR1696"/>
      <c r="AV1696">
        <v>2</v>
      </c>
      <c r="AW1696">
        <v>2</v>
      </c>
      <c r="AX1696">
        <v>2</v>
      </c>
      <c r="BG1696">
        <v>432</v>
      </c>
      <c r="BH1696">
        <v>1</v>
      </c>
      <c r="BI1696">
        <v>1</v>
      </c>
      <c r="BJ1696">
        <v>6</v>
      </c>
      <c r="BQ1696" t="s">
        <v>180</v>
      </c>
      <c r="BR1696" t="s">
        <v>192</v>
      </c>
      <c r="BS1696"/>
      <c r="BT1696"/>
      <c r="BU1696">
        <v>11</v>
      </c>
      <c r="BV1696" t="s">
        <v>310</v>
      </c>
      <c r="BW1696" t="s">
        <v>173</v>
      </c>
      <c r="BX1696">
        <v>0</v>
      </c>
      <c r="BY1696">
        <v>6</v>
      </c>
      <c r="BZ1696">
        <v>3</v>
      </c>
      <c r="CA1696">
        <v>3</v>
      </c>
      <c r="CB1696">
        <v>8</v>
      </c>
      <c r="CC1696">
        <v>4</v>
      </c>
      <c r="CD1696">
        <v>436</v>
      </c>
      <c r="CE1696">
        <v>1</v>
      </c>
      <c r="CF1696">
        <v>1</v>
      </c>
      <c r="CG1696">
        <v>4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7</v>
      </c>
      <c r="CO1696">
        <v>439</v>
      </c>
      <c r="CP1696">
        <v>1.5945330296127561E-2</v>
      </c>
      <c r="CQ1696">
        <v>9.3333333333333338E-2</v>
      </c>
      <c r="CR1696">
        <v>5.8533333333333326</v>
      </c>
      <c r="CS1696">
        <v>8.2077051926298147E-2</v>
      </c>
      <c r="CT1696">
        <v>5.1474036850921268</v>
      </c>
      <c r="CU1696">
        <v>2791</v>
      </c>
      <c r="CV1696">
        <v>-1</v>
      </c>
    </row>
    <row r="1697" spans="1:100" x14ac:dyDescent="0.2">
      <c r="A1697">
        <v>2022</v>
      </c>
      <c r="B1697">
        <v>3</v>
      </c>
      <c r="C1697" s="267">
        <v>44634</v>
      </c>
      <c r="D1697">
        <v>142</v>
      </c>
      <c r="E1697">
        <v>280</v>
      </c>
      <c r="F1697">
        <v>5</v>
      </c>
      <c r="G1697" t="s">
        <v>366</v>
      </c>
      <c r="H1697" t="s">
        <v>367</v>
      </c>
      <c r="I1697" t="s">
        <v>169</v>
      </c>
      <c r="J1697">
        <v>3</v>
      </c>
      <c r="K1697">
        <v>2</v>
      </c>
      <c r="L1697">
        <v>323</v>
      </c>
      <c r="M1697">
        <v>300</v>
      </c>
      <c r="N1697">
        <v>345</v>
      </c>
      <c r="O1697">
        <v>450</v>
      </c>
      <c r="P1697">
        <v>432</v>
      </c>
      <c r="T1697">
        <v>358</v>
      </c>
      <c r="U1697">
        <v>338</v>
      </c>
      <c r="Y1697">
        <v>122</v>
      </c>
      <c r="AM1697">
        <v>441</v>
      </c>
      <c r="AN1697">
        <v>348</v>
      </c>
      <c r="AO1697">
        <v>105</v>
      </c>
      <c r="AP1697">
        <v>103</v>
      </c>
      <c r="AQ1697">
        <v>88.52459016393442</v>
      </c>
      <c r="AR1697">
        <v>122</v>
      </c>
      <c r="AU1697">
        <v>570</v>
      </c>
      <c r="AV1697">
        <v>6</v>
      </c>
      <c r="AW1697">
        <v>6</v>
      </c>
      <c r="AX1697">
        <v>6</v>
      </c>
      <c r="BQ1697" t="s">
        <v>176</v>
      </c>
      <c r="BS1697"/>
      <c r="BT1697"/>
      <c r="BU1697">
        <v>11</v>
      </c>
      <c r="BV1697" t="s">
        <v>368</v>
      </c>
      <c r="BW1697" t="s">
        <v>173</v>
      </c>
      <c r="BX1697">
        <v>0</v>
      </c>
      <c r="BY1697">
        <v>18</v>
      </c>
      <c r="BZ1697">
        <v>9</v>
      </c>
      <c r="CA1697">
        <v>579</v>
      </c>
      <c r="CB1697">
        <v>0</v>
      </c>
      <c r="CC1697">
        <v>0</v>
      </c>
      <c r="CD1697">
        <v>0</v>
      </c>
      <c r="CE1697">
        <v>3</v>
      </c>
      <c r="CF1697">
        <v>3</v>
      </c>
      <c r="CG1697">
        <v>3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9</v>
      </c>
      <c r="CO1697">
        <v>579</v>
      </c>
      <c r="CP1697">
        <v>1.55440414507772E-2</v>
      </c>
      <c r="CQ1697">
        <v>2.7863777089783281E-2</v>
      </c>
      <c r="CR1697">
        <v>1.7925696594427249</v>
      </c>
      <c r="CS1697">
        <v>2.5862068965517241E-2</v>
      </c>
      <c r="CT1697">
        <v>1.663793103448276</v>
      </c>
      <c r="CU1697">
        <v>2791</v>
      </c>
      <c r="CV1697">
        <v>-1</v>
      </c>
    </row>
    <row r="1698" spans="1:100" x14ac:dyDescent="0.2">
      <c r="A1698">
        <v>2022</v>
      </c>
      <c r="B1698">
        <v>3</v>
      </c>
      <c r="C1698" s="267">
        <v>44634</v>
      </c>
      <c r="D1698">
        <v>135</v>
      </c>
      <c r="E1698">
        <v>271</v>
      </c>
      <c r="F1698">
        <v>6</v>
      </c>
      <c r="G1698" t="s">
        <v>386</v>
      </c>
      <c r="H1698" t="s">
        <v>387</v>
      </c>
      <c r="I1698" t="s">
        <v>169</v>
      </c>
      <c r="J1698">
        <v>4</v>
      </c>
      <c r="K1698">
        <v>2</v>
      </c>
      <c r="L1698">
        <v>161</v>
      </c>
      <c r="M1698">
        <v>149</v>
      </c>
      <c r="N1698">
        <v>172</v>
      </c>
      <c r="AM1698"/>
      <c r="AN1698"/>
      <c r="AO1698">
        <v>151</v>
      </c>
      <c r="AP1698">
        <v>95</v>
      </c>
      <c r="AQ1698"/>
      <c r="AR1698"/>
      <c r="AU1698">
        <v>10</v>
      </c>
      <c r="BQ1698" t="s">
        <v>176</v>
      </c>
      <c r="BS1698"/>
      <c r="BT1698"/>
      <c r="BU1698">
        <v>11</v>
      </c>
      <c r="BV1698" t="s">
        <v>386</v>
      </c>
      <c r="BW1698" t="s">
        <v>173</v>
      </c>
      <c r="BX1698">
        <v>0</v>
      </c>
      <c r="BY1698">
        <v>0</v>
      </c>
      <c r="BZ1698">
        <v>0</v>
      </c>
      <c r="CA1698">
        <v>10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10</v>
      </c>
      <c r="CP1698">
        <v>0</v>
      </c>
      <c r="CQ1698">
        <v>0</v>
      </c>
      <c r="CR1698">
        <v>6.2111801242236017E-2</v>
      </c>
      <c r="CS1698"/>
      <c r="CT1698"/>
      <c r="CU1698">
        <v>2791</v>
      </c>
      <c r="CV1698"/>
    </row>
    <row r="1699" spans="1:100" x14ac:dyDescent="0.2">
      <c r="A1699">
        <v>2022</v>
      </c>
      <c r="B1699">
        <v>3</v>
      </c>
      <c r="C1699" s="267">
        <v>44634</v>
      </c>
      <c r="D1699">
        <v>376</v>
      </c>
      <c r="E1699">
        <v>438</v>
      </c>
      <c r="F1699">
        <v>6</v>
      </c>
      <c r="G1699" t="s">
        <v>216</v>
      </c>
      <c r="H1699" t="s">
        <v>217</v>
      </c>
      <c r="I1699" t="s">
        <v>169</v>
      </c>
      <c r="J1699">
        <v>3</v>
      </c>
      <c r="K1699">
        <v>2</v>
      </c>
      <c r="L1699">
        <v>335</v>
      </c>
      <c r="M1699">
        <v>315</v>
      </c>
      <c r="N1699">
        <v>358</v>
      </c>
      <c r="O1699">
        <v>470</v>
      </c>
      <c r="P1699">
        <v>462</v>
      </c>
      <c r="Q1699">
        <v>474</v>
      </c>
      <c r="T1699">
        <v>362</v>
      </c>
      <c r="U1699">
        <v>360</v>
      </c>
      <c r="V1699">
        <v>344</v>
      </c>
      <c r="Y1699">
        <v>134</v>
      </c>
      <c r="AA1699">
        <v>492</v>
      </c>
      <c r="AB1699">
        <v>473</v>
      </c>
      <c r="AC1699">
        <v>464</v>
      </c>
      <c r="AD1699">
        <v>452</v>
      </c>
      <c r="AE1699">
        <v>436</v>
      </c>
      <c r="AF1699">
        <v>369</v>
      </c>
      <c r="AG1699">
        <v>370</v>
      </c>
      <c r="AH1699">
        <v>361</v>
      </c>
      <c r="AI1699">
        <v>367</v>
      </c>
      <c r="AJ1699">
        <v>355</v>
      </c>
      <c r="AK1699">
        <v>134</v>
      </c>
      <c r="AL1699">
        <v>134</v>
      </c>
      <c r="AM1699">
        <v>465.375</v>
      </c>
      <c r="AN1699">
        <v>361</v>
      </c>
      <c r="AO1699">
        <v>75</v>
      </c>
      <c r="AP1699">
        <v>144</v>
      </c>
      <c r="AQ1699">
        <v>80.597014925373145</v>
      </c>
      <c r="AR1699">
        <v>134</v>
      </c>
      <c r="AU1699">
        <v>492</v>
      </c>
      <c r="AV1699">
        <v>10</v>
      </c>
      <c r="AW1699">
        <v>10</v>
      </c>
      <c r="AX1699">
        <v>10</v>
      </c>
      <c r="BG1699">
        <v>1104</v>
      </c>
      <c r="BH1699">
        <v>3</v>
      </c>
      <c r="BI1699">
        <v>4</v>
      </c>
      <c r="BJ1699">
        <v>7</v>
      </c>
      <c r="BK1699">
        <v>5</v>
      </c>
      <c r="BQ1699" t="s">
        <v>185</v>
      </c>
      <c r="BR1699" t="s">
        <v>186</v>
      </c>
      <c r="BS1699" t="s">
        <v>218</v>
      </c>
      <c r="BT1699" t="s">
        <v>188</v>
      </c>
      <c r="BU1699">
        <v>11</v>
      </c>
      <c r="BV1699" t="s">
        <v>219</v>
      </c>
      <c r="BW1699" t="s">
        <v>173</v>
      </c>
      <c r="BX1699">
        <v>0</v>
      </c>
      <c r="BY1699">
        <v>30</v>
      </c>
      <c r="BZ1699">
        <v>15</v>
      </c>
      <c r="CA1699">
        <v>507</v>
      </c>
      <c r="CB1699">
        <v>19</v>
      </c>
      <c r="CC1699">
        <v>9.5</v>
      </c>
      <c r="CD1699">
        <v>1113</v>
      </c>
      <c r="CE1699">
        <v>6</v>
      </c>
      <c r="CF1699">
        <v>7</v>
      </c>
      <c r="CG1699">
        <v>8</v>
      </c>
      <c r="CH1699">
        <v>2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24.5</v>
      </c>
      <c r="CO1699">
        <v>1620</v>
      </c>
      <c r="CP1699">
        <v>1.512345679012346E-2</v>
      </c>
      <c r="CQ1699">
        <v>7.3134328358208961E-2</v>
      </c>
      <c r="CR1699">
        <v>4.8358208955223878</v>
      </c>
      <c r="CS1699">
        <v>6.7867036011080337E-2</v>
      </c>
      <c r="CT1699">
        <v>4.4875346260387809</v>
      </c>
      <c r="CU1699">
        <v>2791</v>
      </c>
      <c r="CV1699">
        <v>-1</v>
      </c>
    </row>
    <row r="1700" spans="1:100" x14ac:dyDescent="0.2">
      <c r="A1700">
        <v>2022</v>
      </c>
      <c r="B1700">
        <v>3</v>
      </c>
      <c r="C1700" s="267">
        <v>44634</v>
      </c>
      <c r="D1700">
        <v>236</v>
      </c>
      <c r="E1700">
        <v>160</v>
      </c>
      <c r="F1700">
        <v>7</v>
      </c>
      <c r="G1700" t="s">
        <v>239</v>
      </c>
      <c r="H1700" t="s">
        <v>240</v>
      </c>
      <c r="I1700" t="s">
        <v>169</v>
      </c>
      <c r="J1700">
        <v>2</v>
      </c>
      <c r="K1700">
        <v>1</v>
      </c>
      <c r="L1700">
        <v>200</v>
      </c>
      <c r="M1700">
        <v>186</v>
      </c>
      <c r="N1700">
        <v>214</v>
      </c>
      <c r="O1700">
        <v>305</v>
      </c>
      <c r="P1700">
        <v>298</v>
      </c>
      <c r="Q1700">
        <v>304</v>
      </c>
      <c r="R1700">
        <v>294</v>
      </c>
      <c r="S1700">
        <v>297</v>
      </c>
      <c r="T1700">
        <v>221</v>
      </c>
      <c r="U1700">
        <v>192</v>
      </c>
      <c r="V1700">
        <v>190</v>
      </c>
      <c r="W1700">
        <v>194</v>
      </c>
      <c r="X1700">
        <v>191</v>
      </c>
      <c r="Y1700">
        <v>95</v>
      </c>
      <c r="Z1700">
        <v>94</v>
      </c>
      <c r="AA1700">
        <v>339</v>
      </c>
      <c r="AB1700">
        <v>284</v>
      </c>
      <c r="AC1700">
        <v>291</v>
      </c>
      <c r="AD1700">
        <v>270</v>
      </c>
      <c r="AE1700">
        <v>287</v>
      </c>
      <c r="AF1700">
        <v>220</v>
      </c>
      <c r="AG1700">
        <v>198</v>
      </c>
      <c r="AH1700">
        <v>202</v>
      </c>
      <c r="AI1700">
        <v>216</v>
      </c>
      <c r="AJ1700">
        <v>201</v>
      </c>
      <c r="AK1700">
        <v>95</v>
      </c>
      <c r="AL1700">
        <v>95</v>
      </c>
      <c r="AM1700">
        <v>296.89999999999998</v>
      </c>
      <c r="AN1700">
        <v>202.5</v>
      </c>
      <c r="AO1700">
        <v>76</v>
      </c>
      <c r="AP1700">
        <v>95</v>
      </c>
      <c r="AQ1700">
        <v>75.989445910290243</v>
      </c>
      <c r="AR1700">
        <v>94.75</v>
      </c>
      <c r="AU1700">
        <v>762</v>
      </c>
      <c r="AV1700">
        <v>4</v>
      </c>
      <c r="AW1700">
        <v>4</v>
      </c>
      <c r="AX1700">
        <v>2</v>
      </c>
      <c r="BG1700">
        <v>1026</v>
      </c>
      <c r="BH1700">
        <v>3</v>
      </c>
      <c r="BJ1700">
        <v>4</v>
      </c>
      <c r="BQ1700" t="s">
        <v>241</v>
      </c>
      <c r="BR1700" t="s">
        <v>242</v>
      </c>
      <c r="BS1700"/>
      <c r="BT1700"/>
      <c r="BU1700">
        <v>11</v>
      </c>
      <c r="BV1700" t="s">
        <v>239</v>
      </c>
      <c r="BW1700" t="s">
        <v>173</v>
      </c>
      <c r="BX1700">
        <v>0</v>
      </c>
      <c r="BY1700">
        <v>10</v>
      </c>
      <c r="BZ1700">
        <v>10</v>
      </c>
      <c r="CA1700">
        <v>772</v>
      </c>
      <c r="CB1700">
        <v>7</v>
      </c>
      <c r="CC1700">
        <v>7</v>
      </c>
      <c r="CD1700">
        <v>1033</v>
      </c>
      <c r="CE1700">
        <v>7</v>
      </c>
      <c r="CF1700">
        <v>4</v>
      </c>
      <c r="CG1700">
        <v>6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17</v>
      </c>
      <c r="CO1700">
        <v>1805</v>
      </c>
      <c r="CP1700">
        <v>9.4182825484764535E-3</v>
      </c>
      <c r="CQ1700">
        <v>8.5000000000000006E-2</v>
      </c>
      <c r="CR1700">
        <v>9.0250000000000004</v>
      </c>
      <c r="CS1700">
        <v>8.3950617283950618E-2</v>
      </c>
      <c r="CT1700">
        <v>8.9135802469135808</v>
      </c>
      <c r="CU1700">
        <v>2791</v>
      </c>
      <c r="CV1700">
        <v>-1</v>
      </c>
    </row>
    <row r="1701" spans="1:100" x14ac:dyDescent="0.2">
      <c r="A1701">
        <v>2022</v>
      </c>
      <c r="B1701">
        <v>3</v>
      </c>
      <c r="C1701" s="267">
        <v>44634</v>
      </c>
      <c r="D1701">
        <v>47</v>
      </c>
      <c r="E1701">
        <v>122</v>
      </c>
      <c r="F1701">
        <v>8</v>
      </c>
      <c r="G1701" t="s">
        <v>250</v>
      </c>
      <c r="H1701" t="s">
        <v>251</v>
      </c>
      <c r="I1701" t="s">
        <v>246</v>
      </c>
      <c r="J1701">
        <v>2</v>
      </c>
      <c r="K1701">
        <v>1</v>
      </c>
      <c r="L1701">
        <v>280</v>
      </c>
      <c r="M1701">
        <v>267</v>
      </c>
      <c r="N1701">
        <v>292</v>
      </c>
      <c r="AM1701"/>
      <c r="AN1701"/>
      <c r="AO1701">
        <v>64</v>
      </c>
      <c r="AP1701">
        <v>113</v>
      </c>
      <c r="AQ1701"/>
      <c r="AR1701"/>
      <c r="AU1701">
        <v>660</v>
      </c>
      <c r="BG1701">
        <v>540</v>
      </c>
      <c r="BQ1701" t="s">
        <v>185</v>
      </c>
      <c r="BR1701" t="s">
        <v>247</v>
      </c>
      <c r="BS1701" t="s">
        <v>252</v>
      </c>
      <c r="BT1701" t="s">
        <v>249</v>
      </c>
      <c r="BU1701">
        <v>11</v>
      </c>
      <c r="BV1701" t="s">
        <v>253</v>
      </c>
      <c r="BW1701" t="s">
        <v>173</v>
      </c>
      <c r="BX1701">
        <v>0</v>
      </c>
      <c r="BY1701">
        <v>0</v>
      </c>
      <c r="BZ1701">
        <v>0</v>
      </c>
      <c r="CA1701">
        <v>660</v>
      </c>
      <c r="CB1701">
        <v>0</v>
      </c>
      <c r="CC1701">
        <v>0</v>
      </c>
      <c r="CD1701">
        <v>540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1200</v>
      </c>
      <c r="CP1701">
        <v>0</v>
      </c>
      <c r="CQ1701">
        <v>0</v>
      </c>
      <c r="CR1701">
        <v>4.2857142857142856</v>
      </c>
      <c r="CS1701"/>
      <c r="CT1701"/>
      <c r="CU1701">
        <v>2791</v>
      </c>
      <c r="CV1701"/>
    </row>
    <row r="1702" spans="1:100" x14ac:dyDescent="0.2">
      <c r="A1702">
        <v>2022</v>
      </c>
      <c r="B1702">
        <v>3</v>
      </c>
      <c r="C1702" s="267">
        <v>44634</v>
      </c>
      <c r="D1702">
        <v>395</v>
      </c>
      <c r="E1702">
        <v>607</v>
      </c>
      <c r="F1702">
        <v>8</v>
      </c>
      <c r="G1702" t="s">
        <v>394</v>
      </c>
      <c r="H1702" t="s">
        <v>395</v>
      </c>
      <c r="I1702" t="s">
        <v>169</v>
      </c>
      <c r="J1702">
        <v>3</v>
      </c>
      <c r="K1702">
        <v>3</v>
      </c>
      <c r="L1702">
        <v>100</v>
      </c>
      <c r="M1702">
        <v>93</v>
      </c>
      <c r="N1702">
        <v>107</v>
      </c>
      <c r="AM1702"/>
      <c r="AN1702"/>
      <c r="AO1702">
        <v>86</v>
      </c>
      <c r="AP1702">
        <v>126</v>
      </c>
      <c r="AQ1702"/>
      <c r="AR1702"/>
      <c r="AU1702">
        <v>576</v>
      </c>
      <c r="AV1702">
        <v>3</v>
      </c>
      <c r="AW1702">
        <v>3</v>
      </c>
      <c r="AX1702">
        <v>3</v>
      </c>
      <c r="BG1702">
        <v>432</v>
      </c>
      <c r="BQ1702" t="s">
        <v>170</v>
      </c>
      <c r="BR1702" t="s">
        <v>171</v>
      </c>
      <c r="BS1702"/>
      <c r="BT1702"/>
      <c r="BU1702">
        <v>11</v>
      </c>
      <c r="BV1702" t="s">
        <v>172</v>
      </c>
      <c r="BW1702" t="s">
        <v>173</v>
      </c>
      <c r="BX1702">
        <v>0</v>
      </c>
      <c r="BY1702">
        <v>9</v>
      </c>
      <c r="BZ1702">
        <v>3</v>
      </c>
      <c r="CA1702">
        <v>579</v>
      </c>
      <c r="CB1702">
        <v>0</v>
      </c>
      <c r="CC1702">
        <v>0</v>
      </c>
      <c r="CD1702">
        <v>432</v>
      </c>
      <c r="CE1702">
        <v>1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3</v>
      </c>
      <c r="CO1702">
        <v>1011</v>
      </c>
      <c r="CP1702">
        <v>2.967359050445104E-3</v>
      </c>
      <c r="CQ1702">
        <v>0.03</v>
      </c>
      <c r="CR1702">
        <v>10.11</v>
      </c>
      <c r="CS1702"/>
      <c r="CT1702"/>
      <c r="CU1702">
        <v>2791</v>
      </c>
      <c r="CV1702"/>
    </row>
    <row r="1703" spans="1:100" x14ac:dyDescent="0.2">
      <c r="A1703">
        <v>2022</v>
      </c>
      <c r="B1703">
        <v>3</v>
      </c>
      <c r="C1703" s="267">
        <v>44634</v>
      </c>
      <c r="D1703">
        <v>395</v>
      </c>
      <c r="E1703">
        <v>608</v>
      </c>
      <c r="F1703">
        <v>8</v>
      </c>
      <c r="G1703" t="s">
        <v>396</v>
      </c>
      <c r="H1703" t="s">
        <v>397</v>
      </c>
      <c r="I1703" t="s">
        <v>169</v>
      </c>
      <c r="J1703">
        <v>3</v>
      </c>
      <c r="K1703">
        <v>3</v>
      </c>
      <c r="L1703">
        <v>100</v>
      </c>
      <c r="M1703">
        <v>93</v>
      </c>
      <c r="N1703">
        <v>107</v>
      </c>
      <c r="AM1703"/>
      <c r="AN1703"/>
      <c r="AO1703">
        <v>86</v>
      </c>
      <c r="AP1703">
        <v>126</v>
      </c>
      <c r="AQ1703"/>
      <c r="AR1703"/>
      <c r="AU1703">
        <v>576</v>
      </c>
      <c r="AV1703">
        <v>2</v>
      </c>
      <c r="AW1703">
        <v>2</v>
      </c>
      <c r="AX1703">
        <v>2</v>
      </c>
      <c r="BG1703">
        <v>432</v>
      </c>
      <c r="BQ1703" t="s">
        <v>170</v>
      </c>
      <c r="BR1703" t="s">
        <v>171</v>
      </c>
      <c r="BS1703"/>
      <c r="BT1703"/>
      <c r="BU1703">
        <v>11</v>
      </c>
      <c r="BV1703" t="s">
        <v>172</v>
      </c>
      <c r="BW1703" t="s">
        <v>173</v>
      </c>
      <c r="BX1703">
        <v>0</v>
      </c>
      <c r="BY1703">
        <v>6</v>
      </c>
      <c r="BZ1703">
        <v>2</v>
      </c>
      <c r="CA1703">
        <v>578</v>
      </c>
      <c r="CB1703">
        <v>0</v>
      </c>
      <c r="CC1703">
        <v>0</v>
      </c>
      <c r="CD1703">
        <v>432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2</v>
      </c>
      <c r="CO1703">
        <v>1010</v>
      </c>
      <c r="CP1703">
        <v>1.9801980198019798E-3</v>
      </c>
      <c r="CQ1703">
        <v>0.02</v>
      </c>
      <c r="CR1703">
        <v>10.1</v>
      </c>
      <c r="CS1703"/>
      <c r="CT1703"/>
      <c r="CU1703">
        <v>2791</v>
      </c>
      <c r="CV1703"/>
    </row>
    <row r="1704" spans="1:100" x14ac:dyDescent="0.2">
      <c r="A1704">
        <v>2022</v>
      </c>
      <c r="B1704">
        <v>3</v>
      </c>
      <c r="C1704" s="267">
        <v>44634</v>
      </c>
      <c r="D1704">
        <v>395</v>
      </c>
      <c r="E1704">
        <v>609</v>
      </c>
      <c r="F1704">
        <v>8</v>
      </c>
      <c r="G1704" t="s">
        <v>167</v>
      </c>
      <c r="H1704" t="s">
        <v>168</v>
      </c>
      <c r="I1704" t="s">
        <v>169</v>
      </c>
      <c r="J1704">
        <v>3</v>
      </c>
      <c r="K1704">
        <v>3</v>
      </c>
      <c r="L1704">
        <v>35</v>
      </c>
      <c r="M1704">
        <v>32</v>
      </c>
      <c r="N1704">
        <v>37</v>
      </c>
      <c r="AM1704"/>
      <c r="AN1704"/>
      <c r="AO1704">
        <v>86</v>
      </c>
      <c r="AP1704">
        <v>126</v>
      </c>
      <c r="AQ1704"/>
      <c r="AR1704"/>
      <c r="AU1704">
        <v>576</v>
      </c>
      <c r="AV1704">
        <v>2</v>
      </c>
      <c r="AW1704">
        <v>2</v>
      </c>
      <c r="AX1704">
        <v>4</v>
      </c>
      <c r="BG1704">
        <v>432</v>
      </c>
      <c r="BQ1704" t="s">
        <v>170</v>
      </c>
      <c r="BR1704" t="s">
        <v>171</v>
      </c>
      <c r="BS1704"/>
      <c r="BT1704"/>
      <c r="BU1704">
        <v>11</v>
      </c>
      <c r="BV1704" t="s">
        <v>172</v>
      </c>
      <c r="BW1704" t="s">
        <v>173</v>
      </c>
      <c r="BX1704">
        <v>0</v>
      </c>
      <c r="BY1704">
        <v>8</v>
      </c>
      <c r="BZ1704">
        <v>2.666666666666667</v>
      </c>
      <c r="CA1704">
        <v>578</v>
      </c>
      <c r="CB1704">
        <v>0</v>
      </c>
      <c r="CC1704">
        <v>0</v>
      </c>
      <c r="CD1704">
        <v>432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2.666666666666667</v>
      </c>
      <c r="CO1704">
        <v>1010</v>
      </c>
      <c r="CP1704">
        <v>2.6402640264026399E-3</v>
      </c>
      <c r="CQ1704">
        <v>7.6190476190476183E-2</v>
      </c>
      <c r="CR1704">
        <v>28.857142857142861</v>
      </c>
      <c r="CS1704"/>
      <c r="CT1704"/>
      <c r="CU1704">
        <v>2791</v>
      </c>
      <c r="CV1704"/>
    </row>
    <row r="1705" spans="1:100" x14ac:dyDescent="0.2">
      <c r="A1705">
        <v>2022</v>
      </c>
      <c r="B1705">
        <v>3</v>
      </c>
      <c r="C1705" s="267">
        <v>44634</v>
      </c>
      <c r="D1705">
        <v>418</v>
      </c>
      <c r="E1705">
        <v>662</v>
      </c>
      <c r="F1705">
        <v>8</v>
      </c>
      <c r="G1705" t="s">
        <v>528</v>
      </c>
      <c r="H1705" t="s">
        <v>529</v>
      </c>
      <c r="I1705" t="s">
        <v>433</v>
      </c>
      <c r="J1705">
        <v>1</v>
      </c>
      <c r="K1705">
        <v>4</v>
      </c>
      <c r="L1705">
        <v>386</v>
      </c>
      <c r="M1705">
        <v>355</v>
      </c>
      <c r="N1705">
        <v>416</v>
      </c>
      <c r="R1705">
        <v>555</v>
      </c>
      <c r="S1705">
        <v>539</v>
      </c>
      <c r="W1705">
        <v>423</v>
      </c>
      <c r="X1705">
        <v>418</v>
      </c>
      <c r="AA1705">
        <v>554</v>
      </c>
      <c r="AB1705">
        <v>594</v>
      </c>
      <c r="AC1705">
        <v>535</v>
      </c>
      <c r="AD1705">
        <v>574</v>
      </c>
      <c r="AE1705">
        <v>605</v>
      </c>
      <c r="AF1705">
        <v>401</v>
      </c>
      <c r="AG1705">
        <v>400</v>
      </c>
      <c r="AH1705">
        <v>410</v>
      </c>
      <c r="AI1705">
        <v>420</v>
      </c>
      <c r="AJ1705">
        <v>400</v>
      </c>
      <c r="AM1705">
        <v>565.14285714285711</v>
      </c>
      <c r="AN1705">
        <v>410.28571428571428</v>
      </c>
      <c r="AO1705">
        <v>21</v>
      </c>
      <c r="AP1705">
        <v>171</v>
      </c>
      <c r="AQ1705"/>
      <c r="AR1705"/>
      <c r="BG1705">
        <v>128</v>
      </c>
      <c r="BH1705">
        <v>4</v>
      </c>
      <c r="BI1705">
        <v>2</v>
      </c>
      <c r="BJ1705">
        <v>6</v>
      </c>
      <c r="BQ1705" t="s">
        <v>434</v>
      </c>
      <c r="BR1705" t="s">
        <v>435</v>
      </c>
      <c r="BS1705"/>
      <c r="BT1705"/>
      <c r="BU1705">
        <v>11</v>
      </c>
      <c r="BV1705" t="s">
        <v>436</v>
      </c>
      <c r="BW1705" t="s">
        <v>173</v>
      </c>
      <c r="BX1705">
        <v>0</v>
      </c>
      <c r="BY1705">
        <v>0</v>
      </c>
      <c r="BZ1705">
        <v>0</v>
      </c>
      <c r="CA1705">
        <v>0</v>
      </c>
      <c r="CB1705">
        <v>12</v>
      </c>
      <c r="CC1705">
        <v>3</v>
      </c>
      <c r="CD1705">
        <v>131</v>
      </c>
      <c r="CE1705">
        <v>1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3</v>
      </c>
      <c r="CO1705">
        <v>131</v>
      </c>
      <c r="CP1705">
        <v>2.2900763358778629E-2</v>
      </c>
      <c r="CQ1705">
        <v>7.7720207253886009E-3</v>
      </c>
      <c r="CR1705">
        <v>0.3393782383419689</v>
      </c>
      <c r="CS1705">
        <v>7.3119777158774371E-3</v>
      </c>
      <c r="CT1705">
        <v>0.31928969359331483</v>
      </c>
      <c r="CU1705">
        <v>2791</v>
      </c>
      <c r="CV1705">
        <v>-1</v>
      </c>
    </row>
    <row r="1706" spans="1:100" x14ac:dyDescent="0.2">
      <c r="A1706">
        <v>2022</v>
      </c>
      <c r="B1706">
        <v>3</v>
      </c>
      <c r="C1706" s="267">
        <v>44634</v>
      </c>
      <c r="D1706">
        <v>418</v>
      </c>
      <c r="E1706">
        <v>663</v>
      </c>
      <c r="F1706">
        <v>8</v>
      </c>
      <c r="G1706" t="s">
        <v>530</v>
      </c>
      <c r="H1706" t="s">
        <v>531</v>
      </c>
      <c r="I1706" t="s">
        <v>433</v>
      </c>
      <c r="J1706">
        <v>1</v>
      </c>
      <c r="K1706">
        <v>4</v>
      </c>
      <c r="L1706">
        <v>341</v>
      </c>
      <c r="M1706">
        <v>313</v>
      </c>
      <c r="N1706">
        <v>368</v>
      </c>
      <c r="R1706">
        <v>533</v>
      </c>
      <c r="S1706">
        <v>519</v>
      </c>
      <c r="W1706">
        <v>381</v>
      </c>
      <c r="X1706">
        <v>377</v>
      </c>
      <c r="AA1706">
        <v>540</v>
      </c>
      <c r="AB1706">
        <v>640</v>
      </c>
      <c r="AC1706">
        <v>518</v>
      </c>
      <c r="AD1706">
        <v>580</v>
      </c>
      <c r="AE1706">
        <v>640</v>
      </c>
      <c r="AF1706">
        <v>364</v>
      </c>
      <c r="AG1706">
        <v>374</v>
      </c>
      <c r="AH1706">
        <v>350</v>
      </c>
      <c r="AI1706">
        <v>374</v>
      </c>
      <c r="AJ1706">
        <v>367</v>
      </c>
      <c r="AM1706">
        <v>567.14285714285711</v>
      </c>
      <c r="AN1706">
        <v>369.57142857142861</v>
      </c>
      <c r="AO1706">
        <v>21</v>
      </c>
      <c r="AP1706">
        <v>171</v>
      </c>
      <c r="AQ1706"/>
      <c r="AR1706"/>
      <c r="BQ1706" t="s">
        <v>434</v>
      </c>
      <c r="BR1706" t="s">
        <v>435</v>
      </c>
      <c r="BS1706"/>
      <c r="BT1706"/>
      <c r="BU1706">
        <v>11</v>
      </c>
      <c r="BV1706" t="s">
        <v>436</v>
      </c>
      <c r="BW1706" t="s">
        <v>173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/>
      <c r="CQ1706">
        <v>0</v>
      </c>
      <c r="CR1706">
        <v>0</v>
      </c>
      <c r="CS1706">
        <v>0</v>
      </c>
      <c r="CT1706">
        <v>0</v>
      </c>
      <c r="CU1706">
        <v>2791</v>
      </c>
      <c r="CV1706">
        <v>-1</v>
      </c>
    </row>
    <row r="1707" spans="1:100" x14ac:dyDescent="0.2">
      <c r="A1707">
        <v>2022</v>
      </c>
      <c r="B1707">
        <v>3</v>
      </c>
      <c r="C1707" s="267">
        <v>44634</v>
      </c>
      <c r="D1707">
        <v>418</v>
      </c>
      <c r="E1707">
        <v>664</v>
      </c>
      <c r="F1707">
        <v>8</v>
      </c>
      <c r="G1707" t="s">
        <v>532</v>
      </c>
      <c r="H1707" t="s">
        <v>533</v>
      </c>
      <c r="I1707" t="s">
        <v>433</v>
      </c>
      <c r="J1707">
        <v>1</v>
      </c>
      <c r="K1707">
        <v>4</v>
      </c>
      <c r="L1707">
        <v>110</v>
      </c>
      <c r="M1707">
        <v>101</v>
      </c>
      <c r="N1707">
        <v>118</v>
      </c>
      <c r="R1707">
        <v>155</v>
      </c>
      <c r="S1707">
        <v>146</v>
      </c>
      <c r="W1707">
        <v>121</v>
      </c>
      <c r="X1707">
        <v>120</v>
      </c>
      <c r="AA1707">
        <v>141</v>
      </c>
      <c r="AB1707">
        <v>171</v>
      </c>
      <c r="AC1707">
        <v>150</v>
      </c>
      <c r="AD1707">
        <v>162</v>
      </c>
      <c r="AE1707">
        <v>149</v>
      </c>
      <c r="AF1707">
        <v>114</v>
      </c>
      <c r="AG1707">
        <v>120</v>
      </c>
      <c r="AH1707">
        <v>113</v>
      </c>
      <c r="AI1707">
        <v>114</v>
      </c>
      <c r="AJ1707">
        <v>115</v>
      </c>
      <c r="AM1707">
        <v>153.42857142857139</v>
      </c>
      <c r="AN1707">
        <v>116.71428571428569</v>
      </c>
      <c r="AO1707">
        <v>21</v>
      </c>
      <c r="AP1707">
        <v>171</v>
      </c>
      <c r="AQ1707"/>
      <c r="AR1707"/>
      <c r="BQ1707" t="s">
        <v>434</v>
      </c>
      <c r="BR1707" t="s">
        <v>435</v>
      </c>
      <c r="BS1707"/>
      <c r="BT1707"/>
      <c r="BU1707">
        <v>11</v>
      </c>
      <c r="BV1707" t="s">
        <v>436</v>
      </c>
      <c r="BW1707" t="s">
        <v>173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/>
      <c r="CQ1707">
        <v>0</v>
      </c>
      <c r="CR1707">
        <v>0</v>
      </c>
      <c r="CS1707">
        <v>0</v>
      </c>
      <c r="CT1707">
        <v>0</v>
      </c>
      <c r="CU1707">
        <v>2791</v>
      </c>
      <c r="CV1707">
        <v>-1</v>
      </c>
    </row>
    <row r="1708" spans="1:100" x14ac:dyDescent="0.2">
      <c r="A1708">
        <v>2022</v>
      </c>
      <c r="B1708">
        <v>3</v>
      </c>
      <c r="C1708" s="267">
        <v>44634</v>
      </c>
      <c r="D1708">
        <v>418</v>
      </c>
      <c r="E1708">
        <v>665</v>
      </c>
      <c r="F1708">
        <v>8</v>
      </c>
      <c r="G1708" t="s">
        <v>431</v>
      </c>
      <c r="H1708" t="s">
        <v>432</v>
      </c>
      <c r="I1708" t="s">
        <v>433</v>
      </c>
      <c r="J1708">
        <v>1</v>
      </c>
      <c r="K1708">
        <v>4</v>
      </c>
      <c r="L1708">
        <v>110</v>
      </c>
      <c r="M1708">
        <v>101</v>
      </c>
      <c r="N1708">
        <v>118</v>
      </c>
      <c r="R1708">
        <v>155</v>
      </c>
      <c r="S1708">
        <v>146</v>
      </c>
      <c r="W1708">
        <v>121</v>
      </c>
      <c r="X1708">
        <v>120</v>
      </c>
      <c r="AM1708">
        <v>150.5</v>
      </c>
      <c r="AN1708">
        <v>120.5</v>
      </c>
      <c r="AO1708">
        <v>21</v>
      </c>
      <c r="AP1708">
        <v>171</v>
      </c>
      <c r="AQ1708"/>
      <c r="AR1708"/>
      <c r="BQ1708" t="s">
        <v>434</v>
      </c>
      <c r="BR1708" t="s">
        <v>435</v>
      </c>
      <c r="BS1708"/>
      <c r="BT1708"/>
      <c r="BU1708">
        <v>11</v>
      </c>
      <c r="BV1708" t="s">
        <v>436</v>
      </c>
      <c r="BW1708" t="s">
        <v>173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/>
      <c r="CQ1708">
        <v>0</v>
      </c>
      <c r="CR1708">
        <v>0</v>
      </c>
      <c r="CS1708">
        <v>0</v>
      </c>
      <c r="CT1708">
        <v>0</v>
      </c>
      <c r="CU1708">
        <v>2791</v>
      </c>
      <c r="CV1708">
        <v>-1</v>
      </c>
    </row>
    <row r="1709" spans="1:100" x14ac:dyDescent="0.2">
      <c r="A1709">
        <v>2022</v>
      </c>
      <c r="B1709">
        <v>3</v>
      </c>
      <c r="C1709" s="267">
        <v>44634</v>
      </c>
      <c r="D1709">
        <v>434</v>
      </c>
      <c r="E1709">
        <v>751</v>
      </c>
      <c r="F1709">
        <v>8</v>
      </c>
      <c r="G1709" t="s">
        <v>210</v>
      </c>
      <c r="H1709" t="s">
        <v>211</v>
      </c>
      <c r="I1709" t="s">
        <v>169</v>
      </c>
      <c r="J1709">
        <v>1</v>
      </c>
      <c r="K1709">
        <v>4</v>
      </c>
      <c r="L1709">
        <v>1009</v>
      </c>
      <c r="M1709">
        <v>949</v>
      </c>
      <c r="N1709">
        <v>1080</v>
      </c>
      <c r="AM1709"/>
      <c r="AN1709"/>
      <c r="AO1709">
        <v>20</v>
      </c>
      <c r="AP1709">
        <v>180</v>
      </c>
      <c r="AQ1709"/>
      <c r="AR1709"/>
      <c r="AU1709">
        <v>240</v>
      </c>
      <c r="AV1709">
        <v>8</v>
      </c>
      <c r="AW1709">
        <v>12</v>
      </c>
      <c r="AX1709">
        <v>12</v>
      </c>
      <c r="BQ1709" t="s">
        <v>185</v>
      </c>
      <c r="BR1709" t="s">
        <v>186</v>
      </c>
      <c r="BS1709" t="s">
        <v>212</v>
      </c>
      <c r="BT1709" t="s">
        <v>188</v>
      </c>
      <c r="BU1709">
        <v>11</v>
      </c>
      <c r="BV1709" t="s">
        <v>213</v>
      </c>
      <c r="BW1709" t="s">
        <v>173</v>
      </c>
      <c r="BX1709">
        <v>0</v>
      </c>
      <c r="BY1709">
        <v>32</v>
      </c>
      <c r="BZ1709">
        <v>8</v>
      </c>
      <c r="CA1709">
        <v>248</v>
      </c>
      <c r="CB1709">
        <v>0</v>
      </c>
      <c r="CC1709">
        <v>0</v>
      </c>
      <c r="CD1709">
        <v>0</v>
      </c>
      <c r="CE1709">
        <v>2</v>
      </c>
      <c r="CF1709">
        <v>3</v>
      </c>
      <c r="CG1709">
        <v>3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8</v>
      </c>
      <c r="CO1709">
        <v>248</v>
      </c>
      <c r="CP1709">
        <v>3.2258064516129031E-2</v>
      </c>
      <c r="CQ1709">
        <v>7.9286422200198214E-3</v>
      </c>
      <c r="CR1709">
        <v>0.24578790882061449</v>
      </c>
      <c r="CS1709"/>
      <c r="CT1709"/>
      <c r="CU1709">
        <v>2791</v>
      </c>
      <c r="CV1709"/>
    </row>
    <row r="1710" spans="1:100" x14ac:dyDescent="0.2">
      <c r="A1710">
        <v>2022</v>
      </c>
      <c r="B1710">
        <v>3</v>
      </c>
      <c r="C1710" s="267">
        <v>44634</v>
      </c>
      <c r="D1710">
        <v>227</v>
      </c>
      <c r="E1710">
        <v>155</v>
      </c>
      <c r="F1710">
        <v>28</v>
      </c>
      <c r="G1710" t="s">
        <v>362</v>
      </c>
      <c r="H1710" t="s">
        <v>363</v>
      </c>
      <c r="I1710" t="s">
        <v>364</v>
      </c>
      <c r="J1710">
        <v>3</v>
      </c>
      <c r="K1710">
        <v>2</v>
      </c>
      <c r="L1710">
        <v>122</v>
      </c>
      <c r="M1710">
        <v>113</v>
      </c>
      <c r="N1710">
        <v>130</v>
      </c>
      <c r="AM1710"/>
      <c r="AN1710"/>
      <c r="AO1710">
        <v>80</v>
      </c>
      <c r="AP1710">
        <v>135</v>
      </c>
      <c r="AQ1710"/>
      <c r="AR1710"/>
      <c r="AV1710">
        <v>1</v>
      </c>
      <c r="AW1710">
        <v>1</v>
      </c>
      <c r="AX1710">
        <v>2</v>
      </c>
      <c r="BG1710">
        <v>264</v>
      </c>
      <c r="BQ1710" t="s">
        <v>180</v>
      </c>
      <c r="BR1710" t="s">
        <v>181</v>
      </c>
      <c r="BS1710" t="s">
        <v>365</v>
      </c>
      <c r="BT1710"/>
      <c r="BU1710">
        <v>11</v>
      </c>
      <c r="BV1710" t="s">
        <v>362</v>
      </c>
      <c r="BW1710" t="s">
        <v>222</v>
      </c>
      <c r="BX1710">
        <v>0</v>
      </c>
      <c r="BY1710">
        <v>4</v>
      </c>
      <c r="BZ1710">
        <v>2</v>
      </c>
      <c r="CA1710">
        <v>2</v>
      </c>
      <c r="CB1710">
        <v>0</v>
      </c>
      <c r="CC1710">
        <v>0</v>
      </c>
      <c r="CD1710">
        <v>264</v>
      </c>
      <c r="CE1710">
        <v>0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2</v>
      </c>
      <c r="CO1710">
        <v>266</v>
      </c>
      <c r="CP1710">
        <v>7.5187969924812026E-3</v>
      </c>
      <c r="CQ1710">
        <v>1.6393442622950821E-2</v>
      </c>
      <c r="CR1710">
        <v>2.180327868852459</v>
      </c>
      <c r="CS1710"/>
      <c r="CT1710"/>
      <c r="CU1710">
        <v>2791</v>
      </c>
      <c r="CV1710"/>
    </row>
    <row r="1711" spans="1:100" x14ac:dyDescent="0.2">
      <c r="A1711">
        <v>2022</v>
      </c>
      <c r="B1711">
        <v>3</v>
      </c>
      <c r="C1711" s="267">
        <v>44634</v>
      </c>
      <c r="D1711">
        <v>433</v>
      </c>
      <c r="E1711">
        <v>453</v>
      </c>
      <c r="F1711">
        <v>46</v>
      </c>
      <c r="G1711" t="s">
        <v>550</v>
      </c>
      <c r="H1711" t="s">
        <v>551</v>
      </c>
      <c r="I1711" t="s">
        <v>221</v>
      </c>
      <c r="J1711">
        <v>4</v>
      </c>
      <c r="K1711">
        <v>2</v>
      </c>
      <c r="L1711">
        <v>175</v>
      </c>
      <c r="M1711">
        <v>162</v>
      </c>
      <c r="N1711">
        <v>187</v>
      </c>
      <c r="Y1711">
        <v>172</v>
      </c>
      <c r="Z1711">
        <v>169</v>
      </c>
      <c r="AK1711">
        <v>161</v>
      </c>
      <c r="AL1711">
        <v>173</v>
      </c>
      <c r="AM1711"/>
      <c r="AN1711"/>
      <c r="AO1711">
        <v>96</v>
      </c>
      <c r="AP1711">
        <v>150</v>
      </c>
      <c r="AQ1711">
        <v>85.333333333333329</v>
      </c>
      <c r="AR1711">
        <v>168.75</v>
      </c>
      <c r="BQ1711" t="s">
        <v>180</v>
      </c>
      <c r="BR1711" t="s">
        <v>181</v>
      </c>
      <c r="BS1711"/>
      <c r="BT1711"/>
      <c r="BU1711">
        <v>11</v>
      </c>
      <c r="BV1711" t="s">
        <v>552</v>
      </c>
      <c r="BW1711" t="s">
        <v>222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/>
      <c r="CQ1711">
        <v>0</v>
      </c>
      <c r="CR1711">
        <v>0</v>
      </c>
      <c r="CS1711"/>
      <c r="CT1711"/>
      <c r="CU1711">
        <v>2791</v>
      </c>
      <c r="CV1711"/>
    </row>
    <row r="1712" spans="1:100" x14ac:dyDescent="0.2">
      <c r="A1712">
        <v>2022</v>
      </c>
      <c r="B1712">
        <v>3</v>
      </c>
      <c r="C1712" s="267">
        <v>44634</v>
      </c>
      <c r="D1712">
        <v>433</v>
      </c>
      <c r="E1712">
        <v>452</v>
      </c>
      <c r="F1712">
        <v>48</v>
      </c>
      <c r="G1712" t="s">
        <v>553</v>
      </c>
      <c r="H1712" t="s">
        <v>554</v>
      </c>
      <c r="I1712" t="s">
        <v>221</v>
      </c>
      <c r="J1712">
        <v>4</v>
      </c>
      <c r="K1712">
        <v>2</v>
      </c>
      <c r="L1712">
        <v>270</v>
      </c>
      <c r="M1712">
        <v>251</v>
      </c>
      <c r="N1712">
        <v>288</v>
      </c>
      <c r="O1712">
        <v>280</v>
      </c>
      <c r="P1712">
        <v>238</v>
      </c>
      <c r="R1712">
        <v>213</v>
      </c>
      <c r="S1712">
        <v>222</v>
      </c>
      <c r="T1712">
        <v>191</v>
      </c>
      <c r="U1712">
        <v>187</v>
      </c>
      <c r="W1712">
        <v>176</v>
      </c>
      <c r="X1712">
        <v>181</v>
      </c>
      <c r="AA1712">
        <v>212</v>
      </c>
      <c r="AB1712">
        <v>199</v>
      </c>
      <c r="AC1712">
        <v>197</v>
      </c>
      <c r="AD1712">
        <v>200</v>
      </c>
      <c r="AE1712">
        <v>193</v>
      </c>
      <c r="AF1712">
        <v>184</v>
      </c>
      <c r="AG1712">
        <v>175</v>
      </c>
      <c r="AH1712">
        <v>181</v>
      </c>
      <c r="AI1712">
        <v>181</v>
      </c>
      <c r="AJ1712">
        <v>186</v>
      </c>
      <c r="AM1712">
        <v>217.11111111111109</v>
      </c>
      <c r="AN1712">
        <v>182.44444444444451</v>
      </c>
      <c r="AO1712">
        <v>96</v>
      </c>
      <c r="AP1712">
        <v>150</v>
      </c>
      <c r="AQ1712"/>
      <c r="AR1712"/>
      <c r="AU1712">
        <v>320</v>
      </c>
      <c r="AV1712">
        <v>2</v>
      </c>
      <c r="AW1712">
        <v>3</v>
      </c>
      <c r="AX1712">
        <v>3</v>
      </c>
      <c r="BG1712">
        <v>800</v>
      </c>
      <c r="BH1712">
        <v>2</v>
      </c>
      <c r="BI1712">
        <v>5</v>
      </c>
      <c r="BJ1712">
        <v>4</v>
      </c>
      <c r="BO1712">
        <v>3</v>
      </c>
      <c r="BQ1712" t="s">
        <v>180</v>
      </c>
      <c r="BR1712" t="s">
        <v>181</v>
      </c>
      <c r="BS1712"/>
      <c r="BT1712"/>
      <c r="BU1712">
        <v>11</v>
      </c>
      <c r="BV1712" t="s">
        <v>552</v>
      </c>
      <c r="BW1712" t="s">
        <v>222</v>
      </c>
      <c r="BX1712">
        <v>0</v>
      </c>
      <c r="BY1712">
        <v>8</v>
      </c>
      <c r="BZ1712">
        <v>4</v>
      </c>
      <c r="CA1712">
        <v>324</v>
      </c>
      <c r="CB1712">
        <v>14</v>
      </c>
      <c r="CC1712">
        <v>7</v>
      </c>
      <c r="CD1712">
        <v>807</v>
      </c>
      <c r="CE1712">
        <v>2</v>
      </c>
      <c r="CF1712">
        <v>4</v>
      </c>
      <c r="CG1712">
        <v>3</v>
      </c>
      <c r="CH1712">
        <v>0</v>
      </c>
      <c r="CI1712">
        <v>0</v>
      </c>
      <c r="CJ1712">
        <v>0</v>
      </c>
      <c r="CK1712">
        <v>0</v>
      </c>
      <c r="CL1712">
        <v>1</v>
      </c>
      <c r="CM1712">
        <v>0</v>
      </c>
      <c r="CN1712">
        <v>11</v>
      </c>
      <c r="CO1712">
        <v>1131</v>
      </c>
      <c r="CP1712">
        <v>9.7259062776304164E-3</v>
      </c>
      <c r="CQ1712">
        <v>4.0740740740740737E-2</v>
      </c>
      <c r="CR1712">
        <v>4.1888888888888891</v>
      </c>
      <c r="CS1712">
        <v>6.029232643118148E-2</v>
      </c>
      <c r="CT1712">
        <v>6.199147381242387</v>
      </c>
      <c r="CU1712">
        <v>2791</v>
      </c>
      <c r="CV1712">
        <v>-1</v>
      </c>
    </row>
    <row r="1713" spans="1:100" x14ac:dyDescent="0.2">
      <c r="A1713">
        <v>2022</v>
      </c>
      <c r="B1713">
        <v>3</v>
      </c>
      <c r="C1713" s="267">
        <v>44634</v>
      </c>
      <c r="D1713">
        <v>433</v>
      </c>
      <c r="E1713">
        <v>453</v>
      </c>
      <c r="F1713">
        <v>48</v>
      </c>
      <c r="G1713" t="s">
        <v>550</v>
      </c>
      <c r="H1713" t="s">
        <v>551</v>
      </c>
      <c r="I1713" t="s">
        <v>221</v>
      </c>
      <c r="J1713">
        <v>4</v>
      </c>
      <c r="K1713">
        <v>2</v>
      </c>
      <c r="L1713">
        <v>175</v>
      </c>
      <c r="M1713">
        <v>162</v>
      </c>
      <c r="N1713">
        <v>187</v>
      </c>
      <c r="O1713">
        <v>335</v>
      </c>
      <c r="P1713">
        <v>341</v>
      </c>
      <c r="R1713">
        <v>340</v>
      </c>
      <c r="S1713">
        <v>351</v>
      </c>
      <c r="T1713">
        <v>287</v>
      </c>
      <c r="U1713">
        <v>290</v>
      </c>
      <c r="W1713">
        <v>257</v>
      </c>
      <c r="X1713">
        <v>260</v>
      </c>
      <c r="AA1713">
        <v>333</v>
      </c>
      <c r="AB1713">
        <v>304</v>
      </c>
      <c r="AC1713">
        <v>288</v>
      </c>
      <c r="AD1713">
        <v>290</v>
      </c>
      <c r="AE1713">
        <v>285</v>
      </c>
      <c r="AF1713">
        <v>283</v>
      </c>
      <c r="AG1713">
        <v>256</v>
      </c>
      <c r="AH1713">
        <v>267</v>
      </c>
      <c r="AI1713">
        <v>295</v>
      </c>
      <c r="AJ1713">
        <v>270</v>
      </c>
      <c r="AM1713">
        <v>318.55555555555549</v>
      </c>
      <c r="AN1713">
        <v>273.88888888888891</v>
      </c>
      <c r="AO1713">
        <v>96</v>
      </c>
      <c r="AP1713">
        <v>150</v>
      </c>
      <c r="AQ1713"/>
      <c r="AR1713"/>
      <c r="AU1713">
        <v>320</v>
      </c>
      <c r="AV1713">
        <v>3</v>
      </c>
      <c r="AW1713">
        <v>3</v>
      </c>
      <c r="AX1713">
        <v>3</v>
      </c>
      <c r="BG1713">
        <v>800</v>
      </c>
      <c r="BH1713">
        <v>1</v>
      </c>
      <c r="BI1713">
        <v>2</v>
      </c>
      <c r="BJ1713">
        <v>6</v>
      </c>
      <c r="BQ1713" t="s">
        <v>180</v>
      </c>
      <c r="BR1713" t="s">
        <v>181</v>
      </c>
      <c r="BS1713"/>
      <c r="BT1713"/>
      <c r="BU1713">
        <v>11</v>
      </c>
      <c r="BV1713" t="s">
        <v>552</v>
      </c>
      <c r="BW1713" t="s">
        <v>222</v>
      </c>
      <c r="BX1713">
        <v>0</v>
      </c>
      <c r="BY1713">
        <v>9</v>
      </c>
      <c r="BZ1713">
        <v>4.5</v>
      </c>
      <c r="CA1713">
        <v>324</v>
      </c>
      <c r="CB1713">
        <v>9</v>
      </c>
      <c r="CC1713">
        <v>4.5</v>
      </c>
      <c r="CD1713">
        <v>804</v>
      </c>
      <c r="CE1713">
        <v>2</v>
      </c>
      <c r="CF1713">
        <v>2</v>
      </c>
      <c r="CG1713">
        <v>4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9</v>
      </c>
      <c r="CO1713">
        <v>1128</v>
      </c>
      <c r="CP1713">
        <v>7.9787234042553185E-3</v>
      </c>
      <c r="CQ1713">
        <v>5.1428571428571428E-2</v>
      </c>
      <c r="CR1713">
        <v>6.4457142857142857</v>
      </c>
      <c r="CS1713">
        <v>3.2860040567951318E-2</v>
      </c>
      <c r="CT1713">
        <v>4.1184584178498982</v>
      </c>
      <c r="CU1713">
        <v>2791</v>
      </c>
      <c r="CV1713">
        <v>-1</v>
      </c>
    </row>
    <row r="1714" spans="1:100" x14ac:dyDescent="0.2">
      <c r="A1714">
        <v>2022</v>
      </c>
      <c r="B1714">
        <v>3</v>
      </c>
      <c r="C1714" s="267">
        <v>44634</v>
      </c>
      <c r="D1714">
        <v>334</v>
      </c>
      <c r="E1714">
        <v>254</v>
      </c>
      <c r="F1714">
        <v>49</v>
      </c>
      <c r="G1714" t="s">
        <v>220</v>
      </c>
      <c r="H1714" t="s">
        <v>179</v>
      </c>
      <c r="I1714" t="s">
        <v>221</v>
      </c>
      <c r="J1714">
        <v>4</v>
      </c>
      <c r="K1714">
        <v>2</v>
      </c>
      <c r="L1714">
        <v>203</v>
      </c>
      <c r="M1714">
        <v>188</v>
      </c>
      <c r="N1714">
        <v>217</v>
      </c>
      <c r="O1714">
        <v>245</v>
      </c>
      <c r="P1714">
        <v>259</v>
      </c>
      <c r="Q1714">
        <v>261</v>
      </c>
      <c r="S1714">
        <v>265</v>
      </c>
      <c r="T1714">
        <v>190</v>
      </c>
      <c r="U1714">
        <v>201</v>
      </c>
      <c r="V1714">
        <v>191</v>
      </c>
      <c r="X1714">
        <v>196</v>
      </c>
      <c r="Y1714">
        <v>149</v>
      </c>
      <c r="Z1714">
        <v>147</v>
      </c>
      <c r="AA1714">
        <v>350</v>
      </c>
      <c r="AB1714">
        <v>270</v>
      </c>
      <c r="AC1714">
        <v>249</v>
      </c>
      <c r="AD1714">
        <v>267</v>
      </c>
      <c r="AE1714">
        <v>278</v>
      </c>
      <c r="AF1714">
        <v>212</v>
      </c>
      <c r="AG1714">
        <v>190</v>
      </c>
      <c r="AH1714">
        <v>204</v>
      </c>
      <c r="AI1714">
        <v>197</v>
      </c>
      <c r="AJ1714">
        <v>190</v>
      </c>
      <c r="AK1714">
        <v>152</v>
      </c>
      <c r="AL1714">
        <v>151</v>
      </c>
      <c r="AM1714">
        <v>271.55555555555549</v>
      </c>
      <c r="AN1714">
        <v>196.7777777777778</v>
      </c>
      <c r="AO1714">
        <v>94</v>
      </c>
      <c r="AP1714">
        <v>153</v>
      </c>
      <c r="AQ1714">
        <v>96.160267111853088</v>
      </c>
      <c r="AR1714">
        <v>149.75</v>
      </c>
      <c r="AV1714">
        <v>10</v>
      </c>
      <c r="AW1714">
        <v>10</v>
      </c>
      <c r="AX1714">
        <v>10</v>
      </c>
      <c r="BG1714">
        <v>1200</v>
      </c>
      <c r="BI1714">
        <v>4</v>
      </c>
      <c r="BJ1714">
        <v>5</v>
      </c>
      <c r="BL1714">
        <v>4</v>
      </c>
      <c r="BQ1714" t="s">
        <v>180</v>
      </c>
      <c r="BR1714" t="s">
        <v>181</v>
      </c>
      <c r="BS1714" t="s">
        <v>182</v>
      </c>
      <c r="BT1714"/>
      <c r="BU1714">
        <v>11</v>
      </c>
      <c r="BV1714" t="s">
        <v>220</v>
      </c>
      <c r="BW1714" t="s">
        <v>222</v>
      </c>
      <c r="BX1714">
        <v>0</v>
      </c>
      <c r="BY1714">
        <v>30</v>
      </c>
      <c r="BZ1714">
        <v>15</v>
      </c>
      <c r="CA1714">
        <v>15</v>
      </c>
      <c r="CB1714">
        <v>13</v>
      </c>
      <c r="CC1714">
        <v>6.5</v>
      </c>
      <c r="CD1714">
        <v>1206</v>
      </c>
      <c r="CE1714">
        <v>5</v>
      </c>
      <c r="CF1714">
        <v>7</v>
      </c>
      <c r="CG1714">
        <v>7</v>
      </c>
      <c r="CH1714">
        <v>0</v>
      </c>
      <c r="CI1714">
        <v>2</v>
      </c>
      <c r="CJ1714">
        <v>0</v>
      </c>
      <c r="CK1714">
        <v>0</v>
      </c>
      <c r="CL1714">
        <v>0</v>
      </c>
      <c r="CM1714">
        <v>0</v>
      </c>
      <c r="CN1714">
        <v>21.5</v>
      </c>
      <c r="CO1714">
        <v>1221</v>
      </c>
      <c r="CP1714">
        <v>1.7608517608517608E-2</v>
      </c>
      <c r="CQ1714">
        <v>0.10591133004926109</v>
      </c>
      <c r="CR1714">
        <v>6.014778325123153</v>
      </c>
      <c r="CS1714">
        <v>0.1092603049124788</v>
      </c>
      <c r="CT1714">
        <v>6.2049689440993792</v>
      </c>
      <c r="CU1714">
        <v>2791</v>
      </c>
      <c r="CV1714">
        <v>-1</v>
      </c>
    </row>
    <row r="1715" spans="1:100" x14ac:dyDescent="0.2">
      <c r="A1715">
        <v>2022</v>
      </c>
      <c r="B1715">
        <v>3</v>
      </c>
      <c r="C1715" s="267">
        <v>44635</v>
      </c>
      <c r="D1715">
        <v>375</v>
      </c>
      <c r="E1715">
        <v>437</v>
      </c>
      <c r="F1715">
        <v>2</v>
      </c>
      <c r="G1715" t="s">
        <v>282</v>
      </c>
      <c r="H1715" t="s">
        <v>283</v>
      </c>
      <c r="I1715" t="s">
        <v>169</v>
      </c>
      <c r="J1715">
        <v>4</v>
      </c>
      <c r="K1715">
        <v>2</v>
      </c>
      <c r="L1715">
        <v>168</v>
      </c>
      <c r="M1715">
        <v>158</v>
      </c>
      <c r="N1715">
        <v>179</v>
      </c>
      <c r="Y1715">
        <v>134</v>
      </c>
      <c r="Z1715">
        <v>134</v>
      </c>
      <c r="AK1715">
        <v>104</v>
      </c>
      <c r="AL1715">
        <v>123</v>
      </c>
      <c r="AM1715"/>
      <c r="AN1715"/>
      <c r="AO1715">
        <v>120</v>
      </c>
      <c r="AP1715">
        <v>120</v>
      </c>
      <c r="AQ1715">
        <v>116.3636363636364</v>
      </c>
      <c r="AR1715">
        <v>123.75</v>
      </c>
      <c r="AU1715">
        <v>1375</v>
      </c>
      <c r="AV1715">
        <v>10</v>
      </c>
      <c r="AW1715">
        <v>4</v>
      </c>
      <c r="AX1715">
        <v>4</v>
      </c>
      <c r="BG1715">
        <v>1375</v>
      </c>
      <c r="BH1715">
        <v>3</v>
      </c>
      <c r="BI1715">
        <v>5</v>
      </c>
      <c r="BJ1715">
        <v>6</v>
      </c>
      <c r="BL1715">
        <v>3</v>
      </c>
      <c r="BQ1715" t="s">
        <v>185</v>
      </c>
      <c r="BR1715" t="s">
        <v>186</v>
      </c>
      <c r="BS1715" t="s">
        <v>284</v>
      </c>
      <c r="BT1715" t="s">
        <v>188</v>
      </c>
      <c r="BU1715">
        <v>11</v>
      </c>
      <c r="BV1715" t="s">
        <v>285</v>
      </c>
      <c r="BW1715" t="s">
        <v>173</v>
      </c>
      <c r="BX1715">
        <v>0</v>
      </c>
      <c r="BY1715">
        <v>18</v>
      </c>
      <c r="BZ1715">
        <v>9</v>
      </c>
      <c r="CA1715">
        <v>1384</v>
      </c>
      <c r="CB1715">
        <v>17</v>
      </c>
      <c r="CC1715">
        <v>8.5</v>
      </c>
      <c r="CD1715">
        <v>1383</v>
      </c>
      <c r="CE1715">
        <v>6</v>
      </c>
      <c r="CF1715">
        <v>4</v>
      </c>
      <c r="CG1715">
        <v>5</v>
      </c>
      <c r="CH1715">
        <v>0</v>
      </c>
      <c r="CI1715">
        <v>1</v>
      </c>
      <c r="CJ1715">
        <v>0</v>
      </c>
      <c r="CK1715">
        <v>0</v>
      </c>
      <c r="CL1715">
        <v>0</v>
      </c>
      <c r="CM1715">
        <v>0</v>
      </c>
      <c r="CN1715">
        <v>17.5</v>
      </c>
      <c r="CO1715">
        <v>2767</v>
      </c>
      <c r="CP1715">
        <v>6.3245392121431153E-3</v>
      </c>
      <c r="CQ1715">
        <v>0.1041666666666667</v>
      </c>
      <c r="CR1715">
        <v>16.470238095238091</v>
      </c>
      <c r="CS1715"/>
      <c r="CT1715"/>
      <c r="CU1715">
        <v>2791</v>
      </c>
      <c r="CV1715"/>
    </row>
    <row r="1716" spans="1:100" x14ac:dyDescent="0.2">
      <c r="A1716">
        <v>2022</v>
      </c>
      <c r="B1716">
        <v>3</v>
      </c>
      <c r="C1716" s="267">
        <v>44635</v>
      </c>
      <c r="D1716">
        <v>418</v>
      </c>
      <c r="E1716">
        <v>665</v>
      </c>
      <c r="F1716">
        <v>2</v>
      </c>
      <c r="G1716" t="s">
        <v>431</v>
      </c>
      <c r="H1716" t="s">
        <v>432</v>
      </c>
      <c r="I1716" t="s">
        <v>433</v>
      </c>
      <c r="J1716">
        <v>1</v>
      </c>
      <c r="K1716">
        <v>4</v>
      </c>
      <c r="L1716">
        <v>110</v>
      </c>
      <c r="M1716">
        <v>101</v>
      </c>
      <c r="N1716">
        <v>118</v>
      </c>
      <c r="Y1716">
        <v>164</v>
      </c>
      <c r="Z1716">
        <v>153</v>
      </c>
      <c r="AK1716">
        <v>170</v>
      </c>
      <c r="AL1716">
        <v>171</v>
      </c>
      <c r="AM1716"/>
      <c r="AN1716"/>
      <c r="AO1716">
        <v>21</v>
      </c>
      <c r="AP1716">
        <v>171</v>
      </c>
      <c r="AQ1716">
        <v>21.88449848024316</v>
      </c>
      <c r="AR1716">
        <v>164.5</v>
      </c>
      <c r="BQ1716" t="s">
        <v>434</v>
      </c>
      <c r="BR1716" t="s">
        <v>435</v>
      </c>
      <c r="BS1716"/>
      <c r="BT1716"/>
      <c r="BU1716">
        <v>11</v>
      </c>
      <c r="BV1716" t="s">
        <v>436</v>
      </c>
      <c r="BW1716" t="s">
        <v>173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/>
      <c r="CQ1716">
        <v>0</v>
      </c>
      <c r="CR1716">
        <v>0</v>
      </c>
      <c r="CS1716"/>
      <c r="CT1716"/>
      <c r="CU1716">
        <v>2791</v>
      </c>
      <c r="CV1716"/>
    </row>
    <row r="1717" spans="1:100" x14ac:dyDescent="0.2">
      <c r="A1717">
        <v>2022</v>
      </c>
      <c r="B1717">
        <v>3</v>
      </c>
      <c r="C1717" s="267">
        <v>44635</v>
      </c>
      <c r="D1717">
        <v>375</v>
      </c>
      <c r="E1717">
        <v>437</v>
      </c>
      <c r="F1717">
        <v>3</v>
      </c>
      <c r="G1717" t="s">
        <v>282</v>
      </c>
      <c r="H1717" t="s">
        <v>283</v>
      </c>
      <c r="I1717" t="s">
        <v>169</v>
      </c>
      <c r="J1717">
        <v>4</v>
      </c>
      <c r="K1717">
        <v>2</v>
      </c>
      <c r="L1717">
        <v>168</v>
      </c>
      <c r="M1717">
        <v>158</v>
      </c>
      <c r="N1717">
        <v>179</v>
      </c>
      <c r="O1717">
        <v>236</v>
      </c>
      <c r="P1717">
        <v>231</v>
      </c>
      <c r="Q1717">
        <v>242</v>
      </c>
      <c r="R1717">
        <v>244</v>
      </c>
      <c r="S1717">
        <v>243</v>
      </c>
      <c r="T1717">
        <v>188</v>
      </c>
      <c r="U1717">
        <v>182</v>
      </c>
      <c r="V1717">
        <v>188</v>
      </c>
      <c r="W1717">
        <v>181</v>
      </c>
      <c r="X1717">
        <v>178</v>
      </c>
      <c r="AA1717">
        <v>254</v>
      </c>
      <c r="AB1717">
        <v>252</v>
      </c>
      <c r="AC1717">
        <v>240</v>
      </c>
      <c r="AD1717">
        <v>254</v>
      </c>
      <c r="AE1717">
        <v>255</v>
      </c>
      <c r="AF1717">
        <v>183</v>
      </c>
      <c r="AG1717">
        <v>179</v>
      </c>
      <c r="AH1717">
        <v>175</v>
      </c>
      <c r="AI1717">
        <v>181</v>
      </c>
      <c r="AJ1717">
        <v>179</v>
      </c>
      <c r="AM1717">
        <v>245.1</v>
      </c>
      <c r="AN1717">
        <v>181.4</v>
      </c>
      <c r="AO1717">
        <v>120</v>
      </c>
      <c r="AP1717">
        <v>120</v>
      </c>
      <c r="AQ1717"/>
      <c r="AR1717"/>
      <c r="BQ1717" t="s">
        <v>185</v>
      </c>
      <c r="BR1717" t="s">
        <v>186</v>
      </c>
      <c r="BS1717" t="s">
        <v>284</v>
      </c>
      <c r="BT1717" t="s">
        <v>188</v>
      </c>
      <c r="BU1717">
        <v>11</v>
      </c>
      <c r="BV1717" t="s">
        <v>285</v>
      </c>
      <c r="BW1717" t="s">
        <v>173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/>
      <c r="CQ1717">
        <v>0</v>
      </c>
      <c r="CR1717">
        <v>0</v>
      </c>
      <c r="CS1717">
        <v>0</v>
      </c>
      <c r="CT1717">
        <v>0</v>
      </c>
      <c r="CU1717">
        <v>2791</v>
      </c>
      <c r="CV1717">
        <v>-1</v>
      </c>
    </row>
    <row r="1718" spans="1:100" x14ac:dyDescent="0.2">
      <c r="A1718">
        <v>2022</v>
      </c>
      <c r="B1718">
        <v>3</v>
      </c>
      <c r="C1718" s="267">
        <v>44635</v>
      </c>
      <c r="D1718">
        <v>434</v>
      </c>
      <c r="E1718">
        <v>751</v>
      </c>
      <c r="F1718">
        <v>3</v>
      </c>
      <c r="G1718" t="s">
        <v>210</v>
      </c>
      <c r="H1718" t="s">
        <v>211</v>
      </c>
      <c r="I1718" t="s">
        <v>169</v>
      </c>
      <c r="J1718">
        <v>1</v>
      </c>
      <c r="K1718">
        <v>4</v>
      </c>
      <c r="L1718">
        <v>1009</v>
      </c>
      <c r="M1718">
        <v>949</v>
      </c>
      <c r="N1718">
        <v>1080</v>
      </c>
      <c r="O1718">
        <v>1772</v>
      </c>
      <c r="P1718">
        <v>1686</v>
      </c>
      <c r="Q1718">
        <v>1713</v>
      </c>
      <c r="R1718">
        <v>1726</v>
      </c>
      <c r="S1718">
        <v>1719</v>
      </c>
      <c r="T1718">
        <v>1235</v>
      </c>
      <c r="U1718">
        <v>1136</v>
      </c>
      <c r="V1718">
        <v>1100</v>
      </c>
      <c r="W1718">
        <v>1038</v>
      </c>
      <c r="X1718">
        <v>1045</v>
      </c>
      <c r="AA1718">
        <v>1474</v>
      </c>
      <c r="AB1718">
        <v>1492</v>
      </c>
      <c r="AC1718">
        <v>1523</v>
      </c>
      <c r="AD1718">
        <v>1561</v>
      </c>
      <c r="AE1718">
        <v>1557</v>
      </c>
      <c r="AF1718">
        <v>1074</v>
      </c>
      <c r="AG1718">
        <v>1076</v>
      </c>
      <c r="AH1718">
        <v>1102</v>
      </c>
      <c r="AI1718">
        <v>1092</v>
      </c>
      <c r="AJ1718">
        <v>1088</v>
      </c>
      <c r="AM1718">
        <v>1622.3</v>
      </c>
      <c r="AN1718">
        <v>1098.5999999999999</v>
      </c>
      <c r="AO1718">
        <v>20</v>
      </c>
      <c r="AP1718">
        <v>180</v>
      </c>
      <c r="AQ1718"/>
      <c r="AR1718"/>
      <c r="BQ1718" t="s">
        <v>185</v>
      </c>
      <c r="BR1718" t="s">
        <v>186</v>
      </c>
      <c r="BS1718" t="s">
        <v>212</v>
      </c>
      <c r="BT1718" t="s">
        <v>188</v>
      </c>
      <c r="BU1718">
        <v>11</v>
      </c>
      <c r="BV1718" t="s">
        <v>213</v>
      </c>
      <c r="BW1718" t="s">
        <v>173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/>
      <c r="CQ1718">
        <v>0</v>
      </c>
      <c r="CR1718">
        <v>0</v>
      </c>
      <c r="CS1718">
        <v>0</v>
      </c>
      <c r="CT1718">
        <v>0</v>
      </c>
      <c r="CU1718">
        <v>2791</v>
      </c>
      <c r="CV1718">
        <v>-1</v>
      </c>
    </row>
    <row r="1719" spans="1:100" x14ac:dyDescent="0.2">
      <c r="A1719">
        <v>2022</v>
      </c>
      <c r="B1719">
        <v>3</v>
      </c>
      <c r="C1719" s="267">
        <v>44635</v>
      </c>
      <c r="D1719">
        <v>434</v>
      </c>
      <c r="E1719">
        <v>752</v>
      </c>
      <c r="F1719">
        <v>3</v>
      </c>
      <c r="K1719"/>
      <c r="L1719">
        <v>0</v>
      </c>
      <c r="M1719">
        <v>0</v>
      </c>
      <c r="N1719">
        <v>0</v>
      </c>
      <c r="O1719">
        <v>60</v>
      </c>
      <c r="P1719">
        <v>60</v>
      </c>
      <c r="Q1719">
        <v>62</v>
      </c>
      <c r="R1719">
        <v>64</v>
      </c>
      <c r="S1719">
        <v>62</v>
      </c>
      <c r="T1719">
        <v>54</v>
      </c>
      <c r="U1719">
        <v>56</v>
      </c>
      <c r="V1719">
        <v>57</v>
      </c>
      <c r="W1719">
        <v>55</v>
      </c>
      <c r="X1719">
        <v>54</v>
      </c>
      <c r="Y1719">
        <v>167</v>
      </c>
      <c r="Z1719">
        <v>167</v>
      </c>
      <c r="AA1719">
        <v>62</v>
      </c>
      <c r="AB1719">
        <v>60</v>
      </c>
      <c r="AC1719">
        <v>59</v>
      </c>
      <c r="AD1719">
        <v>64</v>
      </c>
      <c r="AE1719">
        <v>68</v>
      </c>
      <c r="AF1719">
        <v>55</v>
      </c>
      <c r="AG1719">
        <v>52</v>
      </c>
      <c r="AH1719">
        <v>54</v>
      </c>
      <c r="AI1719">
        <v>56</v>
      </c>
      <c r="AJ1719">
        <v>52</v>
      </c>
      <c r="AK1719">
        <v>114</v>
      </c>
      <c r="AL1719">
        <v>167</v>
      </c>
      <c r="AM1719">
        <v>62.1</v>
      </c>
      <c r="AN1719">
        <v>54.5</v>
      </c>
      <c r="AO1719">
        <v>0</v>
      </c>
      <c r="AP1719"/>
      <c r="AQ1719">
        <v>0</v>
      </c>
      <c r="AR1719">
        <v>153.75</v>
      </c>
      <c r="BG1719">
        <v>336</v>
      </c>
      <c r="BH1719">
        <v>5</v>
      </c>
      <c r="BI1719">
        <v>3</v>
      </c>
      <c r="BJ1719">
        <v>7</v>
      </c>
      <c r="BL1719">
        <v>4</v>
      </c>
      <c r="BU1719">
        <v>11</v>
      </c>
      <c r="BW1719" t="s">
        <v>173</v>
      </c>
      <c r="BX1719">
        <v>0</v>
      </c>
      <c r="BY1719">
        <v>0</v>
      </c>
      <c r="BZ1719"/>
      <c r="CA1719">
        <v>0</v>
      </c>
      <c r="CB1719">
        <v>19</v>
      </c>
      <c r="CC1719"/>
      <c r="CD1719">
        <v>336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336</v>
      </c>
      <c r="CP1719">
        <v>0</v>
      </c>
      <c r="CQ1719"/>
      <c r="CR1719"/>
      <c r="CS1719">
        <v>0</v>
      </c>
      <c r="CT1719">
        <v>6.1651376146788994</v>
      </c>
      <c r="CU1719">
        <v>2791</v>
      </c>
      <c r="CV1719"/>
    </row>
    <row r="1720" spans="1:100" x14ac:dyDescent="0.2">
      <c r="A1720">
        <v>2022</v>
      </c>
      <c r="B1720">
        <v>3</v>
      </c>
      <c r="C1720" s="267">
        <v>44635</v>
      </c>
      <c r="D1720">
        <v>18</v>
      </c>
      <c r="E1720">
        <v>49</v>
      </c>
      <c r="F1720">
        <v>4</v>
      </c>
      <c r="G1720" t="s">
        <v>330</v>
      </c>
      <c r="H1720" t="s">
        <v>331</v>
      </c>
      <c r="I1720" t="s">
        <v>246</v>
      </c>
      <c r="J1720">
        <v>2</v>
      </c>
      <c r="K1720">
        <v>3</v>
      </c>
      <c r="L1720">
        <v>100</v>
      </c>
      <c r="M1720">
        <v>95</v>
      </c>
      <c r="N1720">
        <v>104</v>
      </c>
      <c r="Q1720">
        <v>146</v>
      </c>
      <c r="R1720">
        <v>144</v>
      </c>
      <c r="S1720">
        <v>139</v>
      </c>
      <c r="V1720">
        <v>110</v>
      </c>
      <c r="W1720">
        <v>118</v>
      </c>
      <c r="X1720">
        <v>114</v>
      </c>
      <c r="AA1720">
        <v>138</v>
      </c>
      <c r="AB1720">
        <v>153</v>
      </c>
      <c r="AC1720">
        <v>143</v>
      </c>
      <c r="AD1720">
        <v>140</v>
      </c>
      <c r="AE1720">
        <v>144</v>
      </c>
      <c r="AF1720">
        <v>105</v>
      </c>
      <c r="AG1720">
        <v>107</v>
      </c>
      <c r="AH1720">
        <v>105</v>
      </c>
      <c r="AI1720">
        <v>106</v>
      </c>
      <c r="AJ1720">
        <v>104</v>
      </c>
      <c r="AM1720">
        <v>143.375</v>
      </c>
      <c r="AN1720">
        <v>108.625</v>
      </c>
      <c r="AO1720">
        <v>101</v>
      </c>
      <c r="AP1720">
        <v>107</v>
      </c>
      <c r="AQ1720"/>
      <c r="AR1720"/>
      <c r="AV1720">
        <v>3</v>
      </c>
      <c r="AW1720">
        <v>3</v>
      </c>
      <c r="AX1720">
        <v>3</v>
      </c>
      <c r="BH1720">
        <v>3</v>
      </c>
      <c r="BI1720">
        <v>3</v>
      </c>
      <c r="BJ1720">
        <v>4</v>
      </c>
      <c r="BQ1720" t="s">
        <v>185</v>
      </c>
      <c r="BR1720" t="s">
        <v>247</v>
      </c>
      <c r="BS1720" t="s">
        <v>332</v>
      </c>
      <c r="BT1720" t="s">
        <v>249</v>
      </c>
      <c r="BU1720">
        <v>11</v>
      </c>
      <c r="BV1720" t="s">
        <v>333</v>
      </c>
      <c r="BW1720" t="s">
        <v>173</v>
      </c>
      <c r="BX1720">
        <v>0</v>
      </c>
      <c r="BY1720">
        <v>9</v>
      </c>
      <c r="BZ1720">
        <v>3</v>
      </c>
      <c r="CA1720">
        <v>3</v>
      </c>
      <c r="CB1720">
        <v>10</v>
      </c>
      <c r="CC1720">
        <v>3.333333333333333</v>
      </c>
      <c r="CD1720">
        <v>3</v>
      </c>
      <c r="CE1720">
        <v>2</v>
      </c>
      <c r="CF1720">
        <v>2</v>
      </c>
      <c r="CG1720">
        <v>2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6.3333333333333339</v>
      </c>
      <c r="CO1720">
        <v>6</v>
      </c>
      <c r="CP1720">
        <v>1.055555555555556</v>
      </c>
      <c r="CQ1720">
        <v>6.3333333333333339E-2</v>
      </c>
      <c r="CR1720">
        <v>0.06</v>
      </c>
      <c r="CS1720">
        <v>5.8304564633678557E-2</v>
      </c>
      <c r="CT1720">
        <v>5.5235903337169157E-2</v>
      </c>
      <c r="CU1720">
        <v>2791</v>
      </c>
      <c r="CV1720">
        <v>-1</v>
      </c>
    </row>
    <row r="1721" spans="1:100" x14ac:dyDescent="0.2">
      <c r="A1721">
        <v>2022</v>
      </c>
      <c r="B1721">
        <v>3</v>
      </c>
      <c r="C1721" s="267">
        <v>44635</v>
      </c>
      <c r="D1721">
        <v>18</v>
      </c>
      <c r="E1721">
        <v>50</v>
      </c>
      <c r="F1721">
        <v>4</v>
      </c>
      <c r="G1721" t="s">
        <v>334</v>
      </c>
      <c r="H1721" t="s">
        <v>335</v>
      </c>
      <c r="I1721" t="s">
        <v>246</v>
      </c>
      <c r="J1721">
        <v>2</v>
      </c>
      <c r="K1721">
        <v>3</v>
      </c>
      <c r="L1721">
        <v>54</v>
      </c>
      <c r="M1721">
        <v>51</v>
      </c>
      <c r="N1721">
        <v>56</v>
      </c>
      <c r="Q1721">
        <v>73</v>
      </c>
      <c r="R1721">
        <v>74</v>
      </c>
      <c r="S1721">
        <v>70</v>
      </c>
      <c r="V1721">
        <v>58</v>
      </c>
      <c r="W1721">
        <v>57</v>
      </c>
      <c r="X1721">
        <v>55</v>
      </c>
      <c r="AA1721">
        <v>68</v>
      </c>
      <c r="AB1721">
        <v>65</v>
      </c>
      <c r="AC1721">
        <v>63</v>
      </c>
      <c r="AD1721">
        <v>66</v>
      </c>
      <c r="AE1721">
        <v>64</v>
      </c>
      <c r="AF1721">
        <v>55</v>
      </c>
      <c r="AG1721">
        <v>54</v>
      </c>
      <c r="AH1721">
        <v>56</v>
      </c>
      <c r="AI1721">
        <v>55</v>
      </c>
      <c r="AJ1721">
        <v>54</v>
      </c>
      <c r="AM1721">
        <v>67.875</v>
      </c>
      <c r="AN1721">
        <v>55.5</v>
      </c>
      <c r="AO1721">
        <v>101</v>
      </c>
      <c r="AP1721">
        <v>107</v>
      </c>
      <c r="AQ1721"/>
      <c r="AR1721"/>
      <c r="AV1721">
        <v>2</v>
      </c>
      <c r="AW1721">
        <v>2</v>
      </c>
      <c r="AX1721">
        <v>3</v>
      </c>
      <c r="BI1721">
        <v>2</v>
      </c>
      <c r="BJ1721">
        <v>4</v>
      </c>
      <c r="BQ1721" t="s">
        <v>185</v>
      </c>
      <c r="BR1721" t="s">
        <v>247</v>
      </c>
      <c r="BS1721" t="s">
        <v>336</v>
      </c>
      <c r="BT1721" t="s">
        <v>249</v>
      </c>
      <c r="BU1721">
        <v>11</v>
      </c>
      <c r="BV1721" t="s">
        <v>333</v>
      </c>
      <c r="BW1721" t="s">
        <v>173</v>
      </c>
      <c r="BX1721">
        <v>0</v>
      </c>
      <c r="BY1721">
        <v>7</v>
      </c>
      <c r="BZ1721">
        <v>2.333333333333333</v>
      </c>
      <c r="CA1721">
        <v>2</v>
      </c>
      <c r="CB1721">
        <v>6</v>
      </c>
      <c r="CC1721">
        <v>2</v>
      </c>
      <c r="CD1721">
        <v>2</v>
      </c>
      <c r="CE1721">
        <v>0</v>
      </c>
      <c r="CF1721">
        <v>1</v>
      </c>
      <c r="CG1721">
        <v>2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4.3333333333333339</v>
      </c>
      <c r="CO1721">
        <v>4</v>
      </c>
      <c r="CP1721">
        <v>1.083333333333333</v>
      </c>
      <c r="CQ1721">
        <v>8.0246913580246923E-2</v>
      </c>
      <c r="CR1721">
        <v>7.407407407407407E-2</v>
      </c>
      <c r="CS1721">
        <v>7.8078078078078095E-2</v>
      </c>
      <c r="CT1721">
        <v>7.2072072072072071E-2</v>
      </c>
      <c r="CU1721">
        <v>2791</v>
      </c>
      <c r="CV1721">
        <v>-1</v>
      </c>
    </row>
    <row r="1722" spans="1:100" x14ac:dyDescent="0.2">
      <c r="A1722">
        <v>2022</v>
      </c>
      <c r="B1722">
        <v>3</v>
      </c>
      <c r="C1722" s="267">
        <v>44635</v>
      </c>
      <c r="D1722">
        <v>124</v>
      </c>
      <c r="E1722">
        <v>688</v>
      </c>
      <c r="F1722">
        <v>5</v>
      </c>
      <c r="G1722" t="s">
        <v>308</v>
      </c>
      <c r="H1722" t="s">
        <v>309</v>
      </c>
      <c r="I1722" t="s">
        <v>169</v>
      </c>
      <c r="J1722">
        <v>2</v>
      </c>
      <c r="K1722">
        <v>2</v>
      </c>
      <c r="L1722">
        <v>200</v>
      </c>
      <c r="M1722">
        <v>180</v>
      </c>
      <c r="N1722">
        <v>220</v>
      </c>
      <c r="O1722">
        <v>286</v>
      </c>
      <c r="P1722">
        <v>282</v>
      </c>
      <c r="Q1722">
        <v>284</v>
      </c>
      <c r="R1722">
        <v>289</v>
      </c>
      <c r="S1722">
        <v>277</v>
      </c>
      <c r="T1722">
        <v>219</v>
      </c>
      <c r="U1722">
        <v>216</v>
      </c>
      <c r="V1722">
        <v>215</v>
      </c>
      <c r="W1722">
        <v>224</v>
      </c>
      <c r="X1722">
        <v>220</v>
      </c>
      <c r="AA1722">
        <v>257</v>
      </c>
      <c r="AB1722">
        <v>248</v>
      </c>
      <c r="AC1722">
        <v>249</v>
      </c>
      <c r="AD1722">
        <v>264</v>
      </c>
      <c r="AE1722">
        <v>260</v>
      </c>
      <c r="AF1722">
        <v>209</v>
      </c>
      <c r="AG1722">
        <v>204</v>
      </c>
      <c r="AH1722">
        <v>210</v>
      </c>
      <c r="AI1722">
        <v>205</v>
      </c>
      <c r="AJ1722">
        <v>209</v>
      </c>
      <c r="AM1722">
        <v>269.60000000000002</v>
      </c>
      <c r="AN1722">
        <v>213.1</v>
      </c>
      <c r="AO1722">
        <v>59</v>
      </c>
      <c r="AP1722">
        <v>122</v>
      </c>
      <c r="AQ1722"/>
      <c r="AR1722"/>
      <c r="AU1722">
        <v>450</v>
      </c>
      <c r="AV1722">
        <v>3</v>
      </c>
      <c r="AW1722">
        <v>3</v>
      </c>
      <c r="AX1722">
        <v>2</v>
      </c>
      <c r="BG1722">
        <v>450</v>
      </c>
      <c r="BI1722">
        <v>2</v>
      </c>
      <c r="BJ1722">
        <v>4</v>
      </c>
      <c r="BQ1722" t="s">
        <v>180</v>
      </c>
      <c r="BR1722" t="s">
        <v>192</v>
      </c>
      <c r="BS1722"/>
      <c r="BT1722"/>
      <c r="BU1722">
        <v>11</v>
      </c>
      <c r="BV1722" t="s">
        <v>310</v>
      </c>
      <c r="BW1722" t="s">
        <v>173</v>
      </c>
      <c r="BX1722">
        <v>0</v>
      </c>
      <c r="BY1722">
        <v>8</v>
      </c>
      <c r="BZ1722">
        <v>4</v>
      </c>
      <c r="CA1722">
        <v>454</v>
      </c>
      <c r="CB1722">
        <v>6</v>
      </c>
      <c r="CC1722">
        <v>3</v>
      </c>
      <c r="CD1722">
        <v>453</v>
      </c>
      <c r="CE1722">
        <v>1</v>
      </c>
      <c r="CF1722">
        <v>2</v>
      </c>
      <c r="CG1722">
        <v>3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7</v>
      </c>
      <c r="CO1722">
        <v>907</v>
      </c>
      <c r="CP1722">
        <v>7.717750826901874E-3</v>
      </c>
      <c r="CQ1722">
        <v>3.5000000000000003E-2</v>
      </c>
      <c r="CR1722">
        <v>4.5350000000000001</v>
      </c>
      <c r="CS1722">
        <v>3.2848427968090101E-2</v>
      </c>
      <c r="CT1722">
        <v>4.2562177381511033</v>
      </c>
      <c r="CU1722">
        <v>2791</v>
      </c>
      <c r="CV1722">
        <v>-1</v>
      </c>
    </row>
    <row r="1723" spans="1:100" x14ac:dyDescent="0.2">
      <c r="A1723">
        <v>2022</v>
      </c>
      <c r="B1723">
        <v>3</v>
      </c>
      <c r="C1723" s="267">
        <v>44635</v>
      </c>
      <c r="D1723">
        <v>124</v>
      </c>
      <c r="E1723">
        <v>689</v>
      </c>
      <c r="F1723">
        <v>5</v>
      </c>
      <c r="G1723" t="s">
        <v>311</v>
      </c>
      <c r="H1723" t="s">
        <v>312</v>
      </c>
      <c r="I1723" t="s">
        <v>169</v>
      </c>
      <c r="J1723">
        <v>2</v>
      </c>
      <c r="K1723">
        <v>2</v>
      </c>
      <c r="L1723">
        <v>75</v>
      </c>
      <c r="M1723">
        <v>67</v>
      </c>
      <c r="N1723">
        <v>82</v>
      </c>
      <c r="O1723">
        <v>101</v>
      </c>
      <c r="P1723">
        <v>100</v>
      </c>
      <c r="Q1723">
        <v>103</v>
      </c>
      <c r="R1723">
        <v>103</v>
      </c>
      <c r="S1723">
        <v>99</v>
      </c>
      <c r="T1723">
        <v>91</v>
      </c>
      <c r="U1723">
        <v>86</v>
      </c>
      <c r="V1723">
        <v>93</v>
      </c>
      <c r="W1723">
        <v>85</v>
      </c>
      <c r="X1723">
        <v>83</v>
      </c>
      <c r="AA1723">
        <v>97</v>
      </c>
      <c r="AB1723">
        <v>95</v>
      </c>
      <c r="AC1723">
        <v>99</v>
      </c>
      <c r="AD1723">
        <v>103</v>
      </c>
      <c r="AE1723">
        <v>100</v>
      </c>
      <c r="AF1723">
        <v>85</v>
      </c>
      <c r="AG1723">
        <v>83</v>
      </c>
      <c r="AH1723">
        <v>80</v>
      </c>
      <c r="AI1723">
        <v>84</v>
      </c>
      <c r="AJ1723">
        <v>83</v>
      </c>
      <c r="AM1723">
        <v>100</v>
      </c>
      <c r="AN1723">
        <v>85.3</v>
      </c>
      <c r="AO1723">
        <v>59</v>
      </c>
      <c r="AP1723">
        <v>122</v>
      </c>
      <c r="AQ1723"/>
      <c r="AR1723"/>
      <c r="AU1723">
        <v>378</v>
      </c>
      <c r="AV1723">
        <v>2</v>
      </c>
      <c r="AW1723">
        <v>2</v>
      </c>
      <c r="AX1723">
        <v>2</v>
      </c>
      <c r="BG1723">
        <v>378</v>
      </c>
      <c r="BH1723">
        <v>2</v>
      </c>
      <c r="BJ1723">
        <v>6</v>
      </c>
      <c r="BQ1723" t="s">
        <v>180</v>
      </c>
      <c r="BR1723" t="s">
        <v>192</v>
      </c>
      <c r="BS1723"/>
      <c r="BT1723"/>
      <c r="BU1723">
        <v>11</v>
      </c>
      <c r="BV1723" t="s">
        <v>310</v>
      </c>
      <c r="BW1723" t="s">
        <v>173</v>
      </c>
      <c r="BX1723">
        <v>0</v>
      </c>
      <c r="BY1723">
        <v>6</v>
      </c>
      <c r="BZ1723">
        <v>3</v>
      </c>
      <c r="CA1723">
        <v>381</v>
      </c>
      <c r="CB1723">
        <v>8</v>
      </c>
      <c r="CC1723">
        <v>4</v>
      </c>
      <c r="CD1723">
        <v>382</v>
      </c>
      <c r="CE1723">
        <v>2</v>
      </c>
      <c r="CF1723">
        <v>1</v>
      </c>
      <c r="CG1723">
        <v>4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7</v>
      </c>
      <c r="CO1723">
        <v>763</v>
      </c>
      <c r="CP1723">
        <v>9.1743119266055051E-3</v>
      </c>
      <c r="CQ1723">
        <v>9.3333333333333338E-2</v>
      </c>
      <c r="CR1723">
        <v>10.17333333333333</v>
      </c>
      <c r="CS1723">
        <v>8.2063305978898007E-2</v>
      </c>
      <c r="CT1723">
        <v>8.9449003516998822</v>
      </c>
      <c r="CU1723">
        <v>2791</v>
      </c>
      <c r="CV1723">
        <v>-1</v>
      </c>
    </row>
    <row r="1724" spans="1:100" x14ac:dyDescent="0.2">
      <c r="A1724">
        <v>2022</v>
      </c>
      <c r="B1724">
        <v>3</v>
      </c>
      <c r="C1724" s="267">
        <v>44635</v>
      </c>
      <c r="D1724">
        <v>376</v>
      </c>
      <c r="E1724">
        <v>438</v>
      </c>
      <c r="F1724">
        <v>5</v>
      </c>
      <c r="G1724" t="s">
        <v>216</v>
      </c>
      <c r="H1724" t="s">
        <v>217</v>
      </c>
      <c r="I1724" t="s">
        <v>169</v>
      </c>
      <c r="J1724">
        <v>3</v>
      </c>
      <c r="K1724">
        <v>2</v>
      </c>
      <c r="L1724">
        <v>335</v>
      </c>
      <c r="M1724">
        <v>315</v>
      </c>
      <c r="N1724">
        <v>358</v>
      </c>
      <c r="O1724">
        <v>487</v>
      </c>
      <c r="P1724">
        <v>480</v>
      </c>
      <c r="Q1724">
        <v>496</v>
      </c>
      <c r="R1724">
        <v>490</v>
      </c>
      <c r="T1724">
        <v>374</v>
      </c>
      <c r="U1724">
        <v>360</v>
      </c>
      <c r="V1724">
        <v>354</v>
      </c>
      <c r="W1724">
        <v>370</v>
      </c>
      <c r="AM1724">
        <v>488.25</v>
      </c>
      <c r="AN1724">
        <v>364.5</v>
      </c>
      <c r="AO1724">
        <v>75</v>
      </c>
      <c r="AP1724">
        <v>144</v>
      </c>
      <c r="AQ1724"/>
      <c r="AR1724"/>
      <c r="BQ1724" t="s">
        <v>185</v>
      </c>
      <c r="BR1724" t="s">
        <v>186</v>
      </c>
      <c r="BS1724" t="s">
        <v>218</v>
      </c>
      <c r="BT1724" t="s">
        <v>188</v>
      </c>
      <c r="BU1724">
        <v>11</v>
      </c>
      <c r="BV1724" t="s">
        <v>219</v>
      </c>
      <c r="BW1724" t="s">
        <v>173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/>
      <c r="CQ1724">
        <v>0</v>
      </c>
      <c r="CR1724">
        <v>0</v>
      </c>
      <c r="CS1724">
        <v>0</v>
      </c>
      <c r="CT1724">
        <v>0</v>
      </c>
      <c r="CU1724">
        <v>2791</v>
      </c>
      <c r="CV1724">
        <v>-1</v>
      </c>
    </row>
    <row r="1725" spans="1:100" x14ac:dyDescent="0.2">
      <c r="A1725">
        <v>2022</v>
      </c>
      <c r="B1725">
        <v>3</v>
      </c>
      <c r="C1725" s="267">
        <v>44635</v>
      </c>
      <c r="D1725">
        <v>418</v>
      </c>
      <c r="E1725">
        <v>662</v>
      </c>
      <c r="F1725">
        <v>5</v>
      </c>
      <c r="G1725" t="s">
        <v>528</v>
      </c>
      <c r="H1725" t="s">
        <v>529</v>
      </c>
      <c r="I1725" t="s">
        <v>433</v>
      </c>
      <c r="J1725">
        <v>1</v>
      </c>
      <c r="K1725">
        <v>4</v>
      </c>
      <c r="L1725">
        <v>386</v>
      </c>
      <c r="M1725">
        <v>355</v>
      </c>
      <c r="N1725">
        <v>416</v>
      </c>
      <c r="O1725">
        <v>563</v>
      </c>
      <c r="P1725">
        <v>558</v>
      </c>
      <c r="Q1725">
        <v>568</v>
      </c>
      <c r="R1725">
        <v>564</v>
      </c>
      <c r="S1725">
        <v>569</v>
      </c>
      <c r="T1725">
        <v>448</v>
      </c>
      <c r="U1725">
        <v>432</v>
      </c>
      <c r="V1725">
        <v>439</v>
      </c>
      <c r="W1725">
        <v>386</v>
      </c>
      <c r="X1725">
        <v>389</v>
      </c>
      <c r="AA1725">
        <v>622</v>
      </c>
      <c r="AB1725">
        <v>527</v>
      </c>
      <c r="AC1725">
        <v>540</v>
      </c>
      <c r="AD1725">
        <v>585</v>
      </c>
      <c r="AE1725">
        <v>570</v>
      </c>
      <c r="AF1725">
        <v>430</v>
      </c>
      <c r="AG1725">
        <v>418</v>
      </c>
      <c r="AH1725">
        <v>420</v>
      </c>
      <c r="AI1725">
        <v>413</v>
      </c>
      <c r="AJ1725">
        <v>392</v>
      </c>
      <c r="AM1725">
        <v>566.6</v>
      </c>
      <c r="AN1725">
        <v>416.7</v>
      </c>
      <c r="AO1725">
        <v>21</v>
      </c>
      <c r="AP1725">
        <v>171</v>
      </c>
      <c r="AQ1725"/>
      <c r="AR1725"/>
      <c r="AU1725">
        <v>224</v>
      </c>
      <c r="AV1725">
        <v>10</v>
      </c>
      <c r="AW1725">
        <v>10</v>
      </c>
      <c r="AX1725">
        <v>4</v>
      </c>
      <c r="BG1725">
        <v>224</v>
      </c>
      <c r="BH1725">
        <v>5</v>
      </c>
      <c r="BI1725">
        <v>4</v>
      </c>
      <c r="BJ1725">
        <v>6</v>
      </c>
      <c r="BQ1725" t="s">
        <v>434</v>
      </c>
      <c r="BR1725" t="s">
        <v>435</v>
      </c>
      <c r="BS1725"/>
      <c r="BT1725"/>
      <c r="BU1725">
        <v>11</v>
      </c>
      <c r="BV1725" t="s">
        <v>436</v>
      </c>
      <c r="BW1725" t="s">
        <v>173</v>
      </c>
      <c r="BX1725">
        <v>0</v>
      </c>
      <c r="BY1725">
        <v>24</v>
      </c>
      <c r="BZ1725">
        <v>6</v>
      </c>
      <c r="CA1725">
        <v>230</v>
      </c>
      <c r="CB1725">
        <v>15</v>
      </c>
      <c r="CC1725">
        <v>3.75</v>
      </c>
      <c r="CD1725">
        <v>227</v>
      </c>
      <c r="CE1725">
        <v>3</v>
      </c>
      <c r="CF1725">
        <v>3</v>
      </c>
      <c r="CG1725">
        <v>2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9.75</v>
      </c>
      <c r="CO1725">
        <v>457</v>
      </c>
      <c r="CP1725">
        <v>2.133479212253829E-2</v>
      </c>
      <c r="CQ1725">
        <v>2.5259067357512949E-2</v>
      </c>
      <c r="CR1725">
        <v>1.1839378238341971</v>
      </c>
      <c r="CS1725">
        <v>2.339812814974802E-2</v>
      </c>
      <c r="CT1725">
        <v>1.096712263018959</v>
      </c>
      <c r="CU1725">
        <v>2791</v>
      </c>
      <c r="CV1725">
        <v>-1</v>
      </c>
    </row>
    <row r="1726" spans="1:100" x14ac:dyDescent="0.2">
      <c r="A1726">
        <v>2022</v>
      </c>
      <c r="B1726">
        <v>3</v>
      </c>
      <c r="C1726" s="267">
        <v>44635</v>
      </c>
      <c r="D1726">
        <v>418</v>
      </c>
      <c r="E1726">
        <v>663</v>
      </c>
      <c r="F1726">
        <v>5</v>
      </c>
      <c r="G1726" t="s">
        <v>530</v>
      </c>
      <c r="H1726" t="s">
        <v>531</v>
      </c>
      <c r="I1726" t="s">
        <v>433</v>
      </c>
      <c r="J1726">
        <v>1</v>
      </c>
      <c r="K1726">
        <v>4</v>
      </c>
      <c r="L1726">
        <v>341</v>
      </c>
      <c r="M1726">
        <v>313</v>
      </c>
      <c r="N1726">
        <v>368</v>
      </c>
      <c r="O1726">
        <v>604</v>
      </c>
      <c r="P1726">
        <v>609</v>
      </c>
      <c r="Q1726">
        <v>618</v>
      </c>
      <c r="R1726">
        <v>611</v>
      </c>
      <c r="S1726">
        <v>599</v>
      </c>
      <c r="T1726">
        <v>409</v>
      </c>
      <c r="U1726">
        <v>388</v>
      </c>
      <c r="V1726">
        <v>492</v>
      </c>
      <c r="W1726">
        <v>348</v>
      </c>
      <c r="X1726">
        <v>341</v>
      </c>
      <c r="AA1726">
        <v>667</v>
      </c>
      <c r="AB1726">
        <v>559</v>
      </c>
      <c r="AC1726">
        <v>568</v>
      </c>
      <c r="AD1726">
        <v>590</v>
      </c>
      <c r="AE1726">
        <v>588</v>
      </c>
      <c r="AF1726">
        <v>410</v>
      </c>
      <c r="AG1726">
        <v>395</v>
      </c>
      <c r="AH1726">
        <v>378</v>
      </c>
      <c r="AI1726">
        <v>362</v>
      </c>
      <c r="AJ1726">
        <v>359</v>
      </c>
      <c r="AM1726">
        <v>601.29999999999995</v>
      </c>
      <c r="AN1726">
        <v>388.2</v>
      </c>
      <c r="AO1726">
        <v>21</v>
      </c>
      <c r="AP1726">
        <v>171</v>
      </c>
      <c r="AQ1726"/>
      <c r="AR1726"/>
      <c r="BQ1726" t="s">
        <v>434</v>
      </c>
      <c r="BR1726" t="s">
        <v>435</v>
      </c>
      <c r="BS1726"/>
      <c r="BT1726"/>
      <c r="BU1726">
        <v>11</v>
      </c>
      <c r="BV1726" t="s">
        <v>436</v>
      </c>
      <c r="BW1726" t="s">
        <v>173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/>
      <c r="CQ1726">
        <v>0</v>
      </c>
      <c r="CR1726">
        <v>0</v>
      </c>
      <c r="CS1726">
        <v>0</v>
      </c>
      <c r="CT1726">
        <v>0</v>
      </c>
      <c r="CU1726">
        <v>2791</v>
      </c>
      <c r="CV1726">
        <v>-1</v>
      </c>
    </row>
    <row r="1727" spans="1:100" x14ac:dyDescent="0.2">
      <c r="A1727">
        <v>2022</v>
      </c>
      <c r="B1727">
        <v>3</v>
      </c>
      <c r="C1727" s="267">
        <v>44635</v>
      </c>
      <c r="D1727">
        <v>418</v>
      </c>
      <c r="E1727">
        <v>664</v>
      </c>
      <c r="F1727">
        <v>5</v>
      </c>
      <c r="G1727" t="s">
        <v>532</v>
      </c>
      <c r="H1727" t="s">
        <v>533</v>
      </c>
      <c r="I1727" t="s">
        <v>433</v>
      </c>
      <c r="J1727">
        <v>1</v>
      </c>
      <c r="K1727">
        <v>4</v>
      </c>
      <c r="L1727">
        <v>110</v>
      </c>
      <c r="M1727">
        <v>101</v>
      </c>
      <c r="N1727">
        <v>118</v>
      </c>
      <c r="O1727">
        <v>156</v>
      </c>
      <c r="P1727">
        <v>162</v>
      </c>
      <c r="Q1727">
        <v>164</v>
      </c>
      <c r="R1727">
        <v>159</v>
      </c>
      <c r="S1727">
        <v>161</v>
      </c>
      <c r="T1727">
        <v>116</v>
      </c>
      <c r="U1727">
        <v>118</v>
      </c>
      <c r="V1727">
        <v>110</v>
      </c>
      <c r="W1727">
        <v>116</v>
      </c>
      <c r="X1727">
        <v>117</v>
      </c>
      <c r="AA1727">
        <v>167</v>
      </c>
      <c r="AB1727">
        <v>142</v>
      </c>
      <c r="AC1727">
        <v>150</v>
      </c>
      <c r="AD1727">
        <v>158</v>
      </c>
      <c r="AE1727">
        <v>140</v>
      </c>
      <c r="AF1727">
        <v>118</v>
      </c>
      <c r="AG1727">
        <v>116</v>
      </c>
      <c r="AH1727">
        <v>117</v>
      </c>
      <c r="AI1727">
        <v>115</v>
      </c>
      <c r="AJ1727">
        <v>114</v>
      </c>
      <c r="AM1727">
        <v>155.9</v>
      </c>
      <c r="AN1727">
        <v>115.7</v>
      </c>
      <c r="AO1727">
        <v>21</v>
      </c>
      <c r="AP1727">
        <v>171</v>
      </c>
      <c r="AQ1727"/>
      <c r="AR1727"/>
      <c r="BQ1727" t="s">
        <v>434</v>
      </c>
      <c r="BR1727" t="s">
        <v>435</v>
      </c>
      <c r="BS1727"/>
      <c r="BT1727"/>
      <c r="BU1727">
        <v>11</v>
      </c>
      <c r="BV1727" t="s">
        <v>436</v>
      </c>
      <c r="BW1727" t="s">
        <v>173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/>
      <c r="CQ1727">
        <v>0</v>
      </c>
      <c r="CR1727">
        <v>0</v>
      </c>
      <c r="CS1727">
        <v>0</v>
      </c>
      <c r="CT1727">
        <v>0</v>
      </c>
      <c r="CU1727">
        <v>2791</v>
      </c>
      <c r="CV1727">
        <v>-1</v>
      </c>
    </row>
    <row r="1728" spans="1:100" x14ac:dyDescent="0.2">
      <c r="A1728">
        <v>2022</v>
      </c>
      <c r="B1728">
        <v>3</v>
      </c>
      <c r="C1728" s="267">
        <v>44635</v>
      </c>
      <c r="D1728">
        <v>376</v>
      </c>
      <c r="E1728">
        <v>438</v>
      </c>
      <c r="F1728">
        <v>6</v>
      </c>
      <c r="G1728" t="s">
        <v>216</v>
      </c>
      <c r="H1728" t="s">
        <v>217</v>
      </c>
      <c r="I1728" t="s">
        <v>169</v>
      </c>
      <c r="J1728">
        <v>3</v>
      </c>
      <c r="K1728">
        <v>2</v>
      </c>
      <c r="L1728">
        <v>335</v>
      </c>
      <c r="M1728">
        <v>315</v>
      </c>
      <c r="N1728">
        <v>358</v>
      </c>
      <c r="Y1728">
        <v>134</v>
      </c>
      <c r="AM1728"/>
      <c r="AN1728"/>
      <c r="AO1728">
        <v>75</v>
      </c>
      <c r="AP1728">
        <v>144</v>
      </c>
      <c r="AQ1728">
        <v>80.597014925373145</v>
      </c>
      <c r="AR1728">
        <v>134</v>
      </c>
      <c r="BG1728">
        <v>624</v>
      </c>
      <c r="BQ1728" t="s">
        <v>185</v>
      </c>
      <c r="BR1728" t="s">
        <v>186</v>
      </c>
      <c r="BS1728" t="s">
        <v>218</v>
      </c>
      <c r="BT1728" t="s">
        <v>188</v>
      </c>
      <c r="BU1728">
        <v>11</v>
      </c>
      <c r="BV1728" t="s">
        <v>219</v>
      </c>
      <c r="BW1728" t="s">
        <v>173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624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624</v>
      </c>
      <c r="CP1728">
        <v>0</v>
      </c>
      <c r="CQ1728">
        <v>0</v>
      </c>
      <c r="CR1728">
        <v>1.862686567164179</v>
      </c>
      <c r="CS1728"/>
      <c r="CT1728"/>
      <c r="CU1728">
        <v>2791</v>
      </c>
      <c r="CV1728"/>
    </row>
    <row r="1729" spans="1:100" x14ac:dyDescent="0.2">
      <c r="A1729">
        <v>2022</v>
      </c>
      <c r="B1729">
        <v>3</v>
      </c>
      <c r="C1729" s="267">
        <v>44635</v>
      </c>
      <c r="D1729">
        <v>18</v>
      </c>
      <c r="E1729">
        <v>50</v>
      </c>
      <c r="F1729">
        <v>7</v>
      </c>
      <c r="G1729" t="s">
        <v>334</v>
      </c>
      <c r="H1729" t="s">
        <v>335</v>
      </c>
      <c r="I1729" t="s">
        <v>246</v>
      </c>
      <c r="J1729">
        <v>2</v>
      </c>
      <c r="K1729">
        <v>3</v>
      </c>
      <c r="L1729">
        <v>54</v>
      </c>
      <c r="M1729">
        <v>51</v>
      </c>
      <c r="N1729">
        <v>56</v>
      </c>
      <c r="Z1729">
        <v>107</v>
      </c>
      <c r="AK1729">
        <v>89</v>
      </c>
      <c r="AL1729">
        <v>107</v>
      </c>
      <c r="AM1729"/>
      <c r="AN1729"/>
      <c r="AO1729">
        <v>101</v>
      </c>
      <c r="AP1729">
        <v>107</v>
      </c>
      <c r="AQ1729">
        <v>71.287128712871294</v>
      </c>
      <c r="AR1729">
        <v>101</v>
      </c>
      <c r="BQ1729" t="s">
        <v>185</v>
      </c>
      <c r="BR1729" t="s">
        <v>247</v>
      </c>
      <c r="BS1729" t="s">
        <v>336</v>
      </c>
      <c r="BT1729" t="s">
        <v>249</v>
      </c>
      <c r="BU1729">
        <v>11</v>
      </c>
      <c r="BV1729" t="s">
        <v>333</v>
      </c>
      <c r="BW1729" t="s">
        <v>173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/>
      <c r="CQ1729">
        <v>0</v>
      </c>
      <c r="CR1729">
        <v>0</v>
      </c>
      <c r="CS1729"/>
      <c r="CT1729"/>
      <c r="CU1729">
        <v>2791</v>
      </c>
      <c r="CV1729"/>
    </row>
    <row r="1730" spans="1:100" x14ac:dyDescent="0.2">
      <c r="A1730">
        <v>2022</v>
      </c>
      <c r="B1730">
        <v>3</v>
      </c>
      <c r="C1730" s="267">
        <v>44635</v>
      </c>
      <c r="D1730">
        <v>236</v>
      </c>
      <c r="E1730">
        <v>160</v>
      </c>
      <c r="F1730">
        <v>7</v>
      </c>
      <c r="G1730" t="s">
        <v>239</v>
      </c>
      <c r="H1730" t="s">
        <v>240</v>
      </c>
      <c r="I1730" t="s">
        <v>169</v>
      </c>
      <c r="J1730">
        <v>2</v>
      </c>
      <c r="K1730">
        <v>1</v>
      </c>
      <c r="L1730">
        <v>200</v>
      </c>
      <c r="M1730">
        <v>186</v>
      </c>
      <c r="N1730">
        <v>214</v>
      </c>
      <c r="O1730">
        <v>263</v>
      </c>
      <c r="P1730">
        <v>254</v>
      </c>
      <c r="Q1730">
        <v>258</v>
      </c>
      <c r="R1730">
        <v>267</v>
      </c>
      <c r="S1730">
        <v>265</v>
      </c>
      <c r="T1730">
        <v>193</v>
      </c>
      <c r="U1730">
        <v>195</v>
      </c>
      <c r="V1730">
        <v>200</v>
      </c>
      <c r="W1730">
        <v>191</v>
      </c>
      <c r="X1730">
        <v>190</v>
      </c>
      <c r="Y1730">
        <v>95</v>
      </c>
      <c r="Z1730">
        <v>95</v>
      </c>
      <c r="AA1730">
        <v>278</v>
      </c>
      <c r="AB1730">
        <v>249</v>
      </c>
      <c r="AC1730">
        <v>254</v>
      </c>
      <c r="AD1730">
        <v>260</v>
      </c>
      <c r="AE1730">
        <v>257</v>
      </c>
      <c r="AF1730">
        <v>195</v>
      </c>
      <c r="AG1730">
        <v>174</v>
      </c>
      <c r="AH1730">
        <v>196</v>
      </c>
      <c r="AI1730">
        <v>199</v>
      </c>
      <c r="AJ1730">
        <v>201</v>
      </c>
      <c r="AK1730">
        <v>77</v>
      </c>
      <c r="AL1730">
        <v>95</v>
      </c>
      <c r="AM1730">
        <v>260.5</v>
      </c>
      <c r="AN1730">
        <v>193.4</v>
      </c>
      <c r="AO1730">
        <v>76</v>
      </c>
      <c r="AP1730">
        <v>95</v>
      </c>
      <c r="AQ1730">
        <v>79.55801104972376</v>
      </c>
      <c r="AR1730">
        <v>90.5</v>
      </c>
      <c r="AU1730">
        <v>510</v>
      </c>
      <c r="AV1730">
        <v>4</v>
      </c>
      <c r="AW1730">
        <v>4</v>
      </c>
      <c r="AX1730">
        <v>2</v>
      </c>
      <c r="BG1730">
        <v>51</v>
      </c>
      <c r="BI1730">
        <v>2</v>
      </c>
      <c r="BJ1730">
        <v>7</v>
      </c>
      <c r="BQ1730" t="s">
        <v>241</v>
      </c>
      <c r="BR1730" t="s">
        <v>242</v>
      </c>
      <c r="BS1730"/>
      <c r="BT1730"/>
      <c r="BU1730">
        <v>11</v>
      </c>
      <c r="BV1730" t="s">
        <v>239</v>
      </c>
      <c r="BW1730" t="s">
        <v>173</v>
      </c>
      <c r="BX1730">
        <v>0</v>
      </c>
      <c r="BY1730">
        <v>10</v>
      </c>
      <c r="BZ1730">
        <v>10</v>
      </c>
      <c r="CA1730">
        <v>520</v>
      </c>
      <c r="CB1730">
        <v>9</v>
      </c>
      <c r="CC1730">
        <v>9</v>
      </c>
      <c r="CD1730">
        <v>60</v>
      </c>
      <c r="CE1730">
        <v>4</v>
      </c>
      <c r="CF1730">
        <v>6</v>
      </c>
      <c r="CG1730">
        <v>9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19</v>
      </c>
      <c r="CO1730">
        <v>580</v>
      </c>
      <c r="CP1730">
        <v>3.2758620689655182E-2</v>
      </c>
      <c r="CQ1730">
        <v>9.5000000000000001E-2</v>
      </c>
      <c r="CR1730">
        <v>2.9</v>
      </c>
      <c r="CS1730">
        <v>9.8241985522233705E-2</v>
      </c>
      <c r="CT1730">
        <v>2.9989658738366081</v>
      </c>
      <c r="CU1730">
        <v>2791</v>
      </c>
      <c r="CV1730">
        <v>-1</v>
      </c>
    </row>
    <row r="1731" spans="1:100" x14ac:dyDescent="0.2">
      <c r="A1731">
        <v>2022</v>
      </c>
      <c r="B1731">
        <v>3</v>
      </c>
      <c r="C1731" s="267">
        <v>44635</v>
      </c>
      <c r="D1731">
        <v>243</v>
      </c>
      <c r="E1731">
        <v>167</v>
      </c>
      <c r="F1731">
        <v>7</v>
      </c>
      <c r="G1731" t="s">
        <v>313</v>
      </c>
      <c r="H1731" t="s">
        <v>314</v>
      </c>
      <c r="I1731" t="s">
        <v>169</v>
      </c>
      <c r="J1731">
        <v>2</v>
      </c>
      <c r="K1731">
        <v>2</v>
      </c>
      <c r="L1731">
        <v>888</v>
      </c>
      <c r="M1731">
        <v>825</v>
      </c>
      <c r="N1731">
        <v>950</v>
      </c>
      <c r="O1731">
        <v>1049</v>
      </c>
      <c r="T1731">
        <v>988</v>
      </c>
      <c r="Y1731">
        <v>141</v>
      </c>
      <c r="AM1731">
        <v>1049</v>
      </c>
      <c r="AN1731">
        <v>988</v>
      </c>
      <c r="AO1731">
        <v>55</v>
      </c>
      <c r="AP1731">
        <v>131</v>
      </c>
      <c r="AQ1731">
        <v>51.063829787234042</v>
      </c>
      <c r="AR1731">
        <v>141</v>
      </c>
      <c r="AU1731">
        <v>156</v>
      </c>
      <c r="AV1731">
        <v>8</v>
      </c>
      <c r="AW1731">
        <v>8</v>
      </c>
      <c r="AX1731">
        <v>8</v>
      </c>
      <c r="BG1731">
        <v>156</v>
      </c>
      <c r="BQ1731" t="s">
        <v>176</v>
      </c>
      <c r="BR1731" t="s">
        <v>176</v>
      </c>
      <c r="BS1731"/>
      <c r="BT1731"/>
      <c r="BU1731">
        <v>11</v>
      </c>
      <c r="BV1731" t="s">
        <v>313</v>
      </c>
      <c r="BW1731" t="s">
        <v>173</v>
      </c>
      <c r="BX1731">
        <v>0</v>
      </c>
      <c r="BY1731">
        <v>24</v>
      </c>
      <c r="BZ1731">
        <v>12</v>
      </c>
      <c r="CA1731">
        <v>168</v>
      </c>
      <c r="CB1731">
        <v>0</v>
      </c>
      <c r="CC1731">
        <v>0</v>
      </c>
      <c r="CD1731">
        <v>156</v>
      </c>
      <c r="CE1731">
        <v>4</v>
      </c>
      <c r="CF1731">
        <v>4</v>
      </c>
      <c r="CG1731">
        <v>4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12</v>
      </c>
      <c r="CO1731">
        <v>324</v>
      </c>
      <c r="CP1731">
        <v>3.7037037037037028E-2</v>
      </c>
      <c r="CQ1731">
        <v>1.3513513513513511E-2</v>
      </c>
      <c r="CR1731">
        <v>0.36486486486486491</v>
      </c>
      <c r="CS1731">
        <v>1.2145748987854249E-2</v>
      </c>
      <c r="CT1731">
        <v>0.32793522267206482</v>
      </c>
      <c r="CU1731">
        <v>2791</v>
      </c>
      <c r="CV1731">
        <v>-1</v>
      </c>
    </row>
    <row r="1732" spans="1:100" x14ac:dyDescent="0.2">
      <c r="A1732">
        <v>2022</v>
      </c>
      <c r="B1732">
        <v>3</v>
      </c>
      <c r="C1732" s="267">
        <v>44635</v>
      </c>
      <c r="D1732">
        <v>125</v>
      </c>
      <c r="E1732">
        <v>690</v>
      </c>
      <c r="F1732">
        <v>8</v>
      </c>
      <c r="G1732" t="s">
        <v>259</v>
      </c>
      <c r="H1732" t="s">
        <v>260</v>
      </c>
      <c r="I1732" t="s">
        <v>169</v>
      </c>
      <c r="J1732">
        <v>4</v>
      </c>
      <c r="K1732">
        <v>4</v>
      </c>
      <c r="L1732">
        <v>170</v>
      </c>
      <c r="M1732">
        <v>153</v>
      </c>
      <c r="N1732">
        <v>187</v>
      </c>
      <c r="AA1732">
        <v>172</v>
      </c>
      <c r="AB1732">
        <v>185</v>
      </c>
      <c r="AC1732">
        <v>187</v>
      </c>
      <c r="AD1732">
        <v>190</v>
      </c>
      <c r="AE1732">
        <v>194</v>
      </c>
      <c r="AF1732">
        <v>145</v>
      </c>
      <c r="AG1732">
        <v>168</v>
      </c>
      <c r="AH1732">
        <v>170</v>
      </c>
      <c r="AI1732">
        <v>168</v>
      </c>
      <c r="AJ1732">
        <v>171</v>
      </c>
      <c r="AM1732">
        <v>185.6</v>
      </c>
      <c r="AN1732">
        <v>164.4</v>
      </c>
      <c r="AO1732">
        <v>120</v>
      </c>
      <c r="AP1732">
        <v>120</v>
      </c>
      <c r="AQ1732"/>
      <c r="AR1732"/>
      <c r="AV1732">
        <v>10</v>
      </c>
      <c r="AW1732">
        <v>2</v>
      </c>
      <c r="AX1732">
        <v>2</v>
      </c>
      <c r="BH1732">
        <v>3</v>
      </c>
      <c r="BI1732">
        <v>5</v>
      </c>
      <c r="BJ1732">
        <v>5</v>
      </c>
      <c r="BQ1732" t="s">
        <v>256</v>
      </c>
      <c r="BR1732" t="s">
        <v>257</v>
      </c>
      <c r="BS1732"/>
      <c r="BT1732"/>
      <c r="BU1732">
        <v>11</v>
      </c>
      <c r="BV1732" t="s">
        <v>258</v>
      </c>
      <c r="BW1732" t="s">
        <v>173</v>
      </c>
      <c r="BX1732">
        <v>0</v>
      </c>
      <c r="BY1732">
        <v>14</v>
      </c>
      <c r="BZ1732">
        <v>3.5</v>
      </c>
      <c r="CA1732">
        <v>3</v>
      </c>
      <c r="CB1732">
        <v>13</v>
      </c>
      <c r="CC1732">
        <v>3.25</v>
      </c>
      <c r="CD1732">
        <v>3</v>
      </c>
      <c r="CE1732">
        <v>3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6.75</v>
      </c>
      <c r="CO1732">
        <v>6</v>
      </c>
      <c r="CP1732">
        <v>1.125</v>
      </c>
      <c r="CQ1732">
        <v>3.9705882352941167E-2</v>
      </c>
      <c r="CR1732">
        <v>3.5294117647058823E-2</v>
      </c>
      <c r="CS1732">
        <v>4.105839416058394E-2</v>
      </c>
      <c r="CT1732">
        <v>3.6496350364963501E-2</v>
      </c>
      <c r="CU1732">
        <v>2791</v>
      </c>
      <c r="CV1732">
        <v>-1</v>
      </c>
    </row>
    <row r="1733" spans="1:100" x14ac:dyDescent="0.2">
      <c r="A1733">
        <v>2022</v>
      </c>
      <c r="B1733">
        <v>3</v>
      </c>
      <c r="C1733" s="267">
        <v>44635</v>
      </c>
      <c r="D1733">
        <v>125</v>
      </c>
      <c r="E1733">
        <v>691</v>
      </c>
      <c r="F1733">
        <v>8</v>
      </c>
      <c r="G1733" t="s">
        <v>254</v>
      </c>
      <c r="H1733" t="s">
        <v>255</v>
      </c>
      <c r="I1733" t="s">
        <v>169</v>
      </c>
      <c r="J1733">
        <v>4</v>
      </c>
      <c r="K1733">
        <v>4</v>
      </c>
      <c r="L1733">
        <v>194</v>
      </c>
      <c r="M1733">
        <v>174</v>
      </c>
      <c r="N1733">
        <v>213</v>
      </c>
      <c r="AA1733">
        <v>222</v>
      </c>
      <c r="AB1733">
        <v>230</v>
      </c>
      <c r="AC1733">
        <v>217</v>
      </c>
      <c r="AD1733">
        <v>224</v>
      </c>
      <c r="AE1733">
        <v>220</v>
      </c>
      <c r="AF1733">
        <v>170</v>
      </c>
      <c r="AG1733">
        <v>190</v>
      </c>
      <c r="AH1733">
        <v>188</v>
      </c>
      <c r="AI1733">
        <v>199</v>
      </c>
      <c r="AJ1733">
        <v>201</v>
      </c>
      <c r="AM1733">
        <v>222.6</v>
      </c>
      <c r="AN1733">
        <v>189.6</v>
      </c>
      <c r="AO1733">
        <v>120</v>
      </c>
      <c r="AP1733">
        <v>120</v>
      </c>
      <c r="AQ1733"/>
      <c r="AR1733"/>
      <c r="AV1733">
        <v>5</v>
      </c>
      <c r="AW1733">
        <v>3</v>
      </c>
      <c r="AX1733">
        <v>2</v>
      </c>
      <c r="BH1733">
        <v>1</v>
      </c>
      <c r="BI1733">
        <v>1</v>
      </c>
      <c r="BJ1733">
        <v>4</v>
      </c>
      <c r="BQ1733" t="s">
        <v>256</v>
      </c>
      <c r="BR1733" t="s">
        <v>257</v>
      </c>
      <c r="BS1733"/>
      <c r="BT1733"/>
      <c r="BU1733">
        <v>11</v>
      </c>
      <c r="BV1733" t="s">
        <v>258</v>
      </c>
      <c r="BW1733" t="s">
        <v>173</v>
      </c>
      <c r="BX1733">
        <v>0</v>
      </c>
      <c r="BY1733">
        <v>10</v>
      </c>
      <c r="BZ1733">
        <v>2.5</v>
      </c>
      <c r="CA1733">
        <v>2</v>
      </c>
      <c r="CB1733">
        <v>6</v>
      </c>
      <c r="CC1733">
        <v>1.5</v>
      </c>
      <c r="CD1733">
        <v>1</v>
      </c>
      <c r="CE1733">
        <v>1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4</v>
      </c>
      <c r="CO1733">
        <v>3</v>
      </c>
      <c r="CP1733">
        <v>1.333333333333333</v>
      </c>
      <c r="CQ1733">
        <v>2.0618556701030931E-2</v>
      </c>
      <c r="CR1733">
        <v>1.54639175257732E-2</v>
      </c>
      <c r="CS1733">
        <v>2.1097046413502109E-2</v>
      </c>
      <c r="CT1733">
        <v>1.582278481012658E-2</v>
      </c>
      <c r="CU1733">
        <v>2791</v>
      </c>
      <c r="CV1733">
        <v>-1</v>
      </c>
    </row>
    <row r="1734" spans="1:100" x14ac:dyDescent="0.2">
      <c r="A1734">
        <v>2022</v>
      </c>
      <c r="B1734">
        <v>3</v>
      </c>
      <c r="C1734" s="267">
        <v>44635</v>
      </c>
      <c r="D1734">
        <v>434</v>
      </c>
      <c r="E1734">
        <v>751</v>
      </c>
      <c r="F1734">
        <v>8</v>
      </c>
      <c r="G1734" t="s">
        <v>210</v>
      </c>
      <c r="H1734" t="s">
        <v>211</v>
      </c>
      <c r="I1734" t="s">
        <v>169</v>
      </c>
      <c r="J1734">
        <v>1</v>
      </c>
      <c r="K1734">
        <v>4</v>
      </c>
      <c r="L1734">
        <v>1009</v>
      </c>
      <c r="M1734">
        <v>949</v>
      </c>
      <c r="N1734">
        <v>1080</v>
      </c>
      <c r="AM1734"/>
      <c r="AN1734"/>
      <c r="AO1734">
        <v>20</v>
      </c>
      <c r="AP1734">
        <v>180</v>
      </c>
      <c r="AQ1734"/>
      <c r="AR1734"/>
      <c r="AU1734">
        <v>336</v>
      </c>
      <c r="AV1734">
        <v>5</v>
      </c>
      <c r="AW1734">
        <v>7</v>
      </c>
      <c r="AX1734">
        <v>8</v>
      </c>
      <c r="BQ1734" t="s">
        <v>185</v>
      </c>
      <c r="BR1734" t="s">
        <v>186</v>
      </c>
      <c r="BS1734" t="s">
        <v>212</v>
      </c>
      <c r="BT1734" t="s">
        <v>188</v>
      </c>
      <c r="BU1734">
        <v>11</v>
      </c>
      <c r="BV1734" t="s">
        <v>213</v>
      </c>
      <c r="BW1734" t="s">
        <v>173</v>
      </c>
      <c r="BX1734">
        <v>0</v>
      </c>
      <c r="BY1734">
        <v>20</v>
      </c>
      <c r="BZ1734">
        <v>5</v>
      </c>
      <c r="CA1734">
        <v>341</v>
      </c>
      <c r="CB1734">
        <v>0</v>
      </c>
      <c r="CC1734">
        <v>0</v>
      </c>
      <c r="CD1734">
        <v>0</v>
      </c>
      <c r="CE1734">
        <v>1</v>
      </c>
      <c r="CF1734">
        <v>1</v>
      </c>
      <c r="CG1734">
        <v>2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5</v>
      </c>
      <c r="CO1734">
        <v>341</v>
      </c>
      <c r="CP1734">
        <v>1.466275659824047E-2</v>
      </c>
      <c r="CQ1734">
        <v>4.9554013875123884E-3</v>
      </c>
      <c r="CR1734">
        <v>0.33795837462834488</v>
      </c>
      <c r="CS1734"/>
      <c r="CT1734"/>
      <c r="CU1734">
        <v>2791</v>
      </c>
      <c r="CV1734"/>
    </row>
    <row r="1735" spans="1:100" x14ac:dyDescent="0.2">
      <c r="A1735">
        <v>2022</v>
      </c>
      <c r="B1735">
        <v>3</v>
      </c>
      <c r="C1735" s="267">
        <v>44635</v>
      </c>
      <c r="D1735">
        <v>433</v>
      </c>
      <c r="E1735">
        <v>452</v>
      </c>
      <c r="F1735">
        <v>46</v>
      </c>
      <c r="G1735" t="s">
        <v>553</v>
      </c>
      <c r="H1735" t="s">
        <v>554</v>
      </c>
      <c r="I1735" t="s">
        <v>221</v>
      </c>
      <c r="J1735">
        <v>4</v>
      </c>
      <c r="K1735">
        <v>2</v>
      </c>
      <c r="L1735">
        <v>270</v>
      </c>
      <c r="M1735">
        <v>251</v>
      </c>
      <c r="N1735">
        <v>288</v>
      </c>
      <c r="O1735">
        <v>189</v>
      </c>
      <c r="P1735">
        <v>188</v>
      </c>
      <c r="Q1735">
        <v>188</v>
      </c>
      <c r="R1735">
        <v>191</v>
      </c>
      <c r="S1735">
        <v>189</v>
      </c>
      <c r="T1735">
        <v>165</v>
      </c>
      <c r="U1735">
        <v>168</v>
      </c>
      <c r="V1735">
        <v>169</v>
      </c>
      <c r="W1735">
        <v>163</v>
      </c>
      <c r="X1735">
        <v>160</v>
      </c>
      <c r="AA1735">
        <v>200</v>
      </c>
      <c r="AB1735">
        <v>212</v>
      </c>
      <c r="AC1735">
        <v>195</v>
      </c>
      <c r="AD1735">
        <v>207</v>
      </c>
      <c r="AE1735">
        <v>197</v>
      </c>
      <c r="AF1735">
        <v>175</v>
      </c>
      <c r="AG1735">
        <v>187</v>
      </c>
      <c r="AH1735">
        <v>180</v>
      </c>
      <c r="AI1735">
        <v>172</v>
      </c>
      <c r="AJ1735">
        <v>181</v>
      </c>
      <c r="AM1735">
        <v>195.6</v>
      </c>
      <c r="AN1735">
        <v>172</v>
      </c>
      <c r="AO1735">
        <v>96</v>
      </c>
      <c r="AP1735">
        <v>150</v>
      </c>
      <c r="AQ1735"/>
      <c r="AR1735"/>
      <c r="AU1735">
        <v>320</v>
      </c>
      <c r="AV1735">
        <v>4</v>
      </c>
      <c r="AW1735">
        <v>4</v>
      </c>
      <c r="AX1735">
        <v>1</v>
      </c>
      <c r="BG1735">
        <v>320</v>
      </c>
      <c r="BH1735">
        <v>1</v>
      </c>
      <c r="BI1735">
        <v>4</v>
      </c>
      <c r="BJ1735">
        <v>2</v>
      </c>
      <c r="BQ1735" t="s">
        <v>180</v>
      </c>
      <c r="BR1735" t="s">
        <v>181</v>
      </c>
      <c r="BS1735"/>
      <c r="BT1735"/>
      <c r="BU1735">
        <v>11</v>
      </c>
      <c r="BV1735" t="s">
        <v>552</v>
      </c>
      <c r="BW1735" t="s">
        <v>222</v>
      </c>
      <c r="BX1735">
        <v>0</v>
      </c>
      <c r="BY1735">
        <v>9</v>
      </c>
      <c r="BZ1735">
        <v>4.5</v>
      </c>
      <c r="CA1735">
        <v>324</v>
      </c>
      <c r="CB1735">
        <v>7</v>
      </c>
      <c r="CC1735">
        <v>3.5</v>
      </c>
      <c r="CD1735">
        <v>323</v>
      </c>
      <c r="CE1735">
        <v>2</v>
      </c>
      <c r="CF1735">
        <v>4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8</v>
      </c>
      <c r="CO1735">
        <v>647</v>
      </c>
      <c r="CP1735">
        <v>1.236476043276661E-2</v>
      </c>
      <c r="CQ1735">
        <v>2.9629629629629631E-2</v>
      </c>
      <c r="CR1735">
        <v>2.3962962962962959</v>
      </c>
      <c r="CS1735">
        <v>4.6511627906976737E-2</v>
      </c>
      <c r="CT1735">
        <v>3.7616279069767442</v>
      </c>
      <c r="CU1735">
        <v>2791</v>
      </c>
      <c r="CV1735">
        <v>-1</v>
      </c>
    </row>
    <row r="1736" spans="1:100" x14ac:dyDescent="0.2">
      <c r="A1736">
        <v>2022</v>
      </c>
      <c r="B1736">
        <v>3</v>
      </c>
      <c r="C1736" s="267">
        <v>44635</v>
      </c>
      <c r="D1736">
        <v>433</v>
      </c>
      <c r="E1736">
        <v>453</v>
      </c>
      <c r="F1736">
        <v>46</v>
      </c>
      <c r="G1736" t="s">
        <v>550</v>
      </c>
      <c r="H1736" t="s">
        <v>551</v>
      </c>
      <c r="I1736" t="s">
        <v>221</v>
      </c>
      <c r="J1736">
        <v>4</v>
      </c>
      <c r="K1736">
        <v>2</v>
      </c>
      <c r="L1736">
        <v>175</v>
      </c>
      <c r="M1736">
        <v>162</v>
      </c>
      <c r="N1736">
        <v>187</v>
      </c>
      <c r="O1736">
        <v>283</v>
      </c>
      <c r="P1736">
        <v>278</v>
      </c>
      <c r="Q1736">
        <v>284</v>
      </c>
      <c r="R1736">
        <v>285</v>
      </c>
      <c r="S1736">
        <v>280</v>
      </c>
      <c r="T1736">
        <v>247</v>
      </c>
      <c r="U1736">
        <v>262</v>
      </c>
      <c r="V1736">
        <v>250</v>
      </c>
      <c r="W1736">
        <v>250</v>
      </c>
      <c r="X1736">
        <v>247</v>
      </c>
      <c r="Y1736">
        <v>179</v>
      </c>
      <c r="Z1736">
        <v>175</v>
      </c>
      <c r="AA1736">
        <v>305</v>
      </c>
      <c r="AB1736">
        <v>312</v>
      </c>
      <c r="AC1736">
        <v>281</v>
      </c>
      <c r="AD1736">
        <v>308</v>
      </c>
      <c r="AE1736">
        <v>289</v>
      </c>
      <c r="AK1736">
        <v>178</v>
      </c>
      <c r="AL1736">
        <v>169</v>
      </c>
      <c r="AM1736">
        <v>290.5</v>
      </c>
      <c r="AN1736">
        <v>251.2</v>
      </c>
      <c r="AO1736">
        <v>96</v>
      </c>
      <c r="AP1736">
        <v>150</v>
      </c>
      <c r="AQ1736">
        <v>82.168330955777463</v>
      </c>
      <c r="AR1736">
        <v>175.25</v>
      </c>
      <c r="AU1736">
        <v>320</v>
      </c>
      <c r="AV1736">
        <v>2</v>
      </c>
      <c r="AW1736">
        <v>4</v>
      </c>
      <c r="AX1736">
        <v>1</v>
      </c>
      <c r="BG1736">
        <v>320</v>
      </c>
      <c r="BH1736">
        <v>2</v>
      </c>
      <c r="BI1736">
        <v>5</v>
      </c>
      <c r="BJ1736">
        <v>3</v>
      </c>
      <c r="BQ1736" t="s">
        <v>180</v>
      </c>
      <c r="BR1736" t="s">
        <v>181</v>
      </c>
      <c r="BS1736"/>
      <c r="BT1736"/>
      <c r="BU1736">
        <v>11</v>
      </c>
      <c r="BV1736" t="s">
        <v>552</v>
      </c>
      <c r="BW1736" t="s">
        <v>222</v>
      </c>
      <c r="BX1736">
        <v>0</v>
      </c>
      <c r="BY1736">
        <v>7</v>
      </c>
      <c r="BZ1736">
        <v>3.5</v>
      </c>
      <c r="CA1736">
        <v>323</v>
      </c>
      <c r="CB1736">
        <v>10</v>
      </c>
      <c r="CC1736">
        <v>5</v>
      </c>
      <c r="CD1736">
        <v>325</v>
      </c>
      <c r="CE1736">
        <v>2</v>
      </c>
      <c r="CF1736">
        <v>4</v>
      </c>
      <c r="CG1736">
        <v>2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8.5</v>
      </c>
      <c r="CO1736">
        <v>648</v>
      </c>
      <c r="CP1736">
        <v>1.311728395061728E-2</v>
      </c>
      <c r="CQ1736">
        <v>4.8571428571428571E-2</v>
      </c>
      <c r="CR1736">
        <v>3.7028571428571428</v>
      </c>
      <c r="CS1736">
        <v>3.3837579617834387E-2</v>
      </c>
      <c r="CT1736">
        <v>2.579617834394905</v>
      </c>
      <c r="CU1736">
        <v>2791</v>
      </c>
      <c r="CV1736">
        <v>-1</v>
      </c>
    </row>
    <row r="1737" spans="1:100" x14ac:dyDescent="0.2">
      <c r="A1737">
        <v>2022</v>
      </c>
      <c r="B1737">
        <v>3</v>
      </c>
      <c r="C1737" s="267">
        <v>44635</v>
      </c>
      <c r="D1737">
        <v>415</v>
      </c>
      <c r="E1737">
        <v>655</v>
      </c>
      <c r="F1737">
        <v>47</v>
      </c>
      <c r="G1737" t="s">
        <v>269</v>
      </c>
      <c r="H1737" t="s">
        <v>270</v>
      </c>
      <c r="I1737" t="s">
        <v>221</v>
      </c>
      <c r="J1737">
        <v>3</v>
      </c>
      <c r="K1737">
        <v>1</v>
      </c>
      <c r="L1737">
        <v>148</v>
      </c>
      <c r="M1737">
        <v>137</v>
      </c>
      <c r="N1737">
        <v>158</v>
      </c>
      <c r="AM1737"/>
      <c r="AN1737"/>
      <c r="AO1737">
        <v>64</v>
      </c>
      <c r="AP1737">
        <v>169</v>
      </c>
      <c r="AQ1737"/>
      <c r="AR1737"/>
      <c r="AU1737">
        <v>560</v>
      </c>
      <c r="BG1737">
        <v>560</v>
      </c>
      <c r="BQ1737" t="s">
        <v>180</v>
      </c>
      <c r="BR1737" t="s">
        <v>192</v>
      </c>
      <c r="BS1737" t="s">
        <v>271</v>
      </c>
      <c r="BT1737"/>
      <c r="BU1737">
        <v>11</v>
      </c>
      <c r="BV1737" t="s">
        <v>272</v>
      </c>
      <c r="BW1737" t="s">
        <v>222</v>
      </c>
      <c r="BX1737">
        <v>0</v>
      </c>
      <c r="BY1737">
        <v>0</v>
      </c>
      <c r="BZ1737">
        <v>0</v>
      </c>
      <c r="CA1737">
        <v>560</v>
      </c>
      <c r="CB1737">
        <v>0</v>
      </c>
      <c r="CC1737">
        <v>0</v>
      </c>
      <c r="CD1737">
        <v>560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1120</v>
      </c>
      <c r="CP1737">
        <v>0</v>
      </c>
      <c r="CQ1737">
        <v>0</v>
      </c>
      <c r="CR1737">
        <v>7.5675675675675684</v>
      </c>
      <c r="CS1737"/>
      <c r="CT1737"/>
      <c r="CU1737">
        <v>2791</v>
      </c>
      <c r="CV1737"/>
    </row>
    <row r="1738" spans="1:100" x14ac:dyDescent="0.2">
      <c r="A1738">
        <v>2022</v>
      </c>
      <c r="B1738">
        <v>3</v>
      </c>
      <c r="C1738" s="267">
        <v>44635</v>
      </c>
      <c r="D1738">
        <v>415</v>
      </c>
      <c r="E1738">
        <v>656</v>
      </c>
      <c r="F1738">
        <v>47</v>
      </c>
      <c r="G1738" t="s">
        <v>324</v>
      </c>
      <c r="H1738" t="s">
        <v>325</v>
      </c>
      <c r="I1738" t="s">
        <v>221</v>
      </c>
      <c r="J1738">
        <v>3</v>
      </c>
      <c r="K1738">
        <v>1</v>
      </c>
      <c r="L1738">
        <v>148</v>
      </c>
      <c r="M1738">
        <v>137</v>
      </c>
      <c r="N1738">
        <v>158</v>
      </c>
      <c r="AM1738"/>
      <c r="AN1738"/>
      <c r="AO1738">
        <v>64</v>
      </c>
      <c r="AP1738">
        <v>169</v>
      </c>
      <c r="AQ1738"/>
      <c r="AR1738"/>
      <c r="BG1738">
        <v>690</v>
      </c>
      <c r="BQ1738" t="s">
        <v>180</v>
      </c>
      <c r="BR1738" t="s">
        <v>192</v>
      </c>
      <c r="BS1738" t="s">
        <v>326</v>
      </c>
      <c r="BT1738"/>
      <c r="BU1738">
        <v>11</v>
      </c>
      <c r="BV1738" t="s">
        <v>272</v>
      </c>
      <c r="BW1738" t="s">
        <v>222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690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690</v>
      </c>
      <c r="CP1738">
        <v>0</v>
      </c>
      <c r="CQ1738">
        <v>0</v>
      </c>
      <c r="CR1738">
        <v>4.6621621621621623</v>
      </c>
      <c r="CS1738"/>
      <c r="CT1738"/>
      <c r="CU1738">
        <v>2791</v>
      </c>
      <c r="CV1738"/>
    </row>
    <row r="1739" spans="1:100" x14ac:dyDescent="0.2">
      <c r="A1739">
        <v>2022</v>
      </c>
      <c r="B1739">
        <v>3</v>
      </c>
      <c r="C1739" s="267">
        <v>44635</v>
      </c>
      <c r="D1739">
        <v>415</v>
      </c>
      <c r="E1739">
        <v>657</v>
      </c>
      <c r="F1739">
        <v>47</v>
      </c>
      <c r="G1739" t="s">
        <v>327</v>
      </c>
      <c r="H1739" t="s">
        <v>328</v>
      </c>
      <c r="I1739" t="s">
        <v>221</v>
      </c>
      <c r="J1739">
        <v>3</v>
      </c>
      <c r="K1739">
        <v>1</v>
      </c>
      <c r="L1739">
        <v>90</v>
      </c>
      <c r="M1739">
        <v>83</v>
      </c>
      <c r="N1739">
        <v>96</v>
      </c>
      <c r="AM1739"/>
      <c r="AN1739"/>
      <c r="AO1739">
        <v>64</v>
      </c>
      <c r="AP1739">
        <v>169</v>
      </c>
      <c r="AQ1739"/>
      <c r="AR1739"/>
      <c r="AU1739">
        <v>650</v>
      </c>
      <c r="BQ1739" t="s">
        <v>180</v>
      </c>
      <c r="BR1739" t="s">
        <v>192</v>
      </c>
      <c r="BS1739" t="s">
        <v>329</v>
      </c>
      <c r="BT1739"/>
      <c r="BU1739">
        <v>11</v>
      </c>
      <c r="BV1739" t="s">
        <v>272</v>
      </c>
      <c r="BW1739" t="s">
        <v>222</v>
      </c>
      <c r="BX1739">
        <v>0</v>
      </c>
      <c r="BY1739">
        <v>0</v>
      </c>
      <c r="BZ1739">
        <v>0</v>
      </c>
      <c r="CA1739">
        <v>650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650</v>
      </c>
      <c r="CP1739">
        <v>0</v>
      </c>
      <c r="CQ1739">
        <v>0</v>
      </c>
      <c r="CR1739">
        <v>7.2222222222222223</v>
      </c>
      <c r="CS1739"/>
      <c r="CT1739"/>
      <c r="CU1739">
        <v>2791</v>
      </c>
      <c r="CV1739"/>
    </row>
    <row r="1740" spans="1:100" x14ac:dyDescent="0.2">
      <c r="A1740">
        <v>2022</v>
      </c>
      <c r="B1740">
        <v>3</v>
      </c>
      <c r="C1740" s="267">
        <v>44635</v>
      </c>
      <c r="D1740">
        <v>334</v>
      </c>
      <c r="E1740">
        <v>254</v>
      </c>
      <c r="F1740">
        <v>49</v>
      </c>
      <c r="G1740" t="s">
        <v>220</v>
      </c>
      <c r="H1740" t="s">
        <v>179</v>
      </c>
      <c r="I1740" t="s">
        <v>221</v>
      </c>
      <c r="J1740">
        <v>4</v>
      </c>
      <c r="K1740">
        <v>2</v>
      </c>
      <c r="L1740">
        <v>203</v>
      </c>
      <c r="M1740">
        <v>188</v>
      </c>
      <c r="N1740">
        <v>217</v>
      </c>
      <c r="O1740">
        <v>239</v>
      </c>
      <c r="P1740">
        <v>236</v>
      </c>
      <c r="Q1740">
        <v>235</v>
      </c>
      <c r="R1740">
        <v>241</v>
      </c>
      <c r="S1740">
        <v>239</v>
      </c>
      <c r="T1740">
        <v>193</v>
      </c>
      <c r="U1740">
        <v>195</v>
      </c>
      <c r="V1740">
        <v>190</v>
      </c>
      <c r="W1740">
        <v>190</v>
      </c>
      <c r="X1740">
        <v>189</v>
      </c>
      <c r="Y1740">
        <v>153</v>
      </c>
      <c r="Z1740">
        <v>135</v>
      </c>
      <c r="AA1740">
        <v>306</v>
      </c>
      <c r="AB1740">
        <v>254</v>
      </c>
      <c r="AC1740">
        <v>260</v>
      </c>
      <c r="AD1740">
        <v>267</v>
      </c>
      <c r="AE1740">
        <v>280</v>
      </c>
      <c r="AF1740">
        <v>221</v>
      </c>
      <c r="AG1740">
        <v>198</v>
      </c>
      <c r="AH1740">
        <v>203</v>
      </c>
      <c r="AI1740">
        <v>189</v>
      </c>
      <c r="AJ1740">
        <v>201</v>
      </c>
      <c r="AK1740">
        <v>146</v>
      </c>
      <c r="AL1740">
        <v>146</v>
      </c>
      <c r="AM1740">
        <v>255.7</v>
      </c>
      <c r="AN1740">
        <v>196.9</v>
      </c>
      <c r="AO1740">
        <v>94</v>
      </c>
      <c r="AP1740">
        <v>153</v>
      </c>
      <c r="AQ1740">
        <v>99.310344827586206</v>
      </c>
      <c r="AR1740">
        <v>145</v>
      </c>
      <c r="AU1740">
        <v>1200</v>
      </c>
      <c r="AV1740">
        <v>10</v>
      </c>
      <c r="AW1740">
        <v>10</v>
      </c>
      <c r="AX1740">
        <v>10</v>
      </c>
      <c r="BG1740">
        <v>1200</v>
      </c>
      <c r="BH1740">
        <v>3</v>
      </c>
      <c r="BI1740">
        <v>6</v>
      </c>
      <c r="BJ1740">
        <v>5</v>
      </c>
      <c r="BQ1740" t="s">
        <v>180</v>
      </c>
      <c r="BR1740" t="s">
        <v>181</v>
      </c>
      <c r="BS1740" t="s">
        <v>182</v>
      </c>
      <c r="BT1740"/>
      <c r="BU1740">
        <v>11</v>
      </c>
      <c r="BV1740" t="s">
        <v>220</v>
      </c>
      <c r="BW1740" t="s">
        <v>222</v>
      </c>
      <c r="BX1740">
        <v>0</v>
      </c>
      <c r="BY1740">
        <v>30</v>
      </c>
      <c r="BZ1740">
        <v>15</v>
      </c>
      <c r="CA1740">
        <v>1215</v>
      </c>
      <c r="CB1740">
        <v>14</v>
      </c>
      <c r="CC1740">
        <v>7</v>
      </c>
      <c r="CD1740">
        <v>1207</v>
      </c>
      <c r="CE1740">
        <v>6</v>
      </c>
      <c r="CF1740">
        <v>8</v>
      </c>
      <c r="CG1740">
        <v>7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22</v>
      </c>
      <c r="CO1740">
        <v>2422</v>
      </c>
      <c r="CP1740">
        <v>9.0834021469859624E-3</v>
      </c>
      <c r="CQ1740">
        <v>0.10837438423645319</v>
      </c>
      <c r="CR1740">
        <v>11.931034482758619</v>
      </c>
      <c r="CS1740">
        <v>0.111731843575419</v>
      </c>
      <c r="CT1740">
        <v>12.30066023362113</v>
      </c>
      <c r="CU1740">
        <v>2791</v>
      </c>
      <c r="CV1740">
        <v>-1</v>
      </c>
    </row>
    <row r="1741" spans="1:100" x14ac:dyDescent="0.2">
      <c r="A1741">
        <v>2022</v>
      </c>
      <c r="B1741">
        <v>3</v>
      </c>
      <c r="C1741" s="267">
        <v>44635</v>
      </c>
      <c r="D1741">
        <v>491</v>
      </c>
      <c r="E1741">
        <v>755</v>
      </c>
      <c r="F1741"/>
      <c r="G1741" t="s">
        <v>464</v>
      </c>
      <c r="H1741" t="s">
        <v>465</v>
      </c>
      <c r="K1741"/>
      <c r="L1741">
        <v>525</v>
      </c>
      <c r="M1741">
        <v>498</v>
      </c>
      <c r="N1741">
        <v>551</v>
      </c>
      <c r="O1741">
        <v>3188</v>
      </c>
      <c r="P1741">
        <v>3170</v>
      </c>
      <c r="Q1741">
        <v>3730</v>
      </c>
      <c r="R1741">
        <v>3493</v>
      </c>
      <c r="S1741">
        <v>3649</v>
      </c>
      <c r="T1741">
        <v>260</v>
      </c>
      <c r="U1741">
        <v>264</v>
      </c>
      <c r="V1741">
        <v>272</v>
      </c>
      <c r="W1741">
        <v>266</v>
      </c>
      <c r="X1741">
        <v>261</v>
      </c>
      <c r="AM1741">
        <v>3446</v>
      </c>
      <c r="AN1741">
        <v>264.60000000000002</v>
      </c>
      <c r="AO1741">
        <v>0</v>
      </c>
      <c r="AP1741"/>
      <c r="AQ1741"/>
      <c r="AR1741"/>
      <c r="BQ1741" t="s">
        <v>458</v>
      </c>
      <c r="BS1741"/>
      <c r="BT1741"/>
      <c r="BU1741">
        <v>11</v>
      </c>
      <c r="BV1741" t="s">
        <v>459</v>
      </c>
      <c r="BX1741">
        <v>0</v>
      </c>
      <c r="BY1741">
        <v>0</v>
      </c>
      <c r="BZ1741"/>
      <c r="CA1741">
        <v>0</v>
      </c>
      <c r="CB1741">
        <v>0</v>
      </c>
      <c r="CC1741"/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/>
      <c r="CQ1741">
        <v>0</v>
      </c>
      <c r="CR1741">
        <v>0</v>
      </c>
      <c r="CS1741">
        <v>0</v>
      </c>
      <c r="CT1741">
        <v>0</v>
      </c>
      <c r="CU1741">
        <v>2791</v>
      </c>
      <c r="CV1741">
        <v>-1</v>
      </c>
    </row>
    <row r="1742" spans="1:100" x14ac:dyDescent="0.2">
      <c r="A1742">
        <v>2022</v>
      </c>
      <c r="B1742">
        <v>3</v>
      </c>
      <c r="C1742" s="267">
        <v>44636</v>
      </c>
      <c r="D1742">
        <v>375</v>
      </c>
      <c r="E1742">
        <v>437</v>
      </c>
      <c r="F1742">
        <v>2</v>
      </c>
      <c r="G1742" t="s">
        <v>282</v>
      </c>
      <c r="H1742" t="s">
        <v>283</v>
      </c>
      <c r="I1742" t="s">
        <v>169</v>
      </c>
      <c r="J1742">
        <v>4</v>
      </c>
      <c r="K1742">
        <v>2</v>
      </c>
      <c r="L1742">
        <v>168</v>
      </c>
      <c r="M1742">
        <v>158</v>
      </c>
      <c r="N1742">
        <v>179</v>
      </c>
      <c r="Y1742">
        <v>123</v>
      </c>
      <c r="Z1742">
        <v>118</v>
      </c>
      <c r="AK1742">
        <v>111</v>
      </c>
      <c r="AL1742">
        <v>119</v>
      </c>
      <c r="AM1742"/>
      <c r="AN1742"/>
      <c r="AO1742">
        <v>120</v>
      </c>
      <c r="AP1742">
        <v>120</v>
      </c>
      <c r="AQ1742">
        <v>122.29299363057321</v>
      </c>
      <c r="AR1742">
        <v>117.75</v>
      </c>
      <c r="AU1742">
        <v>1375</v>
      </c>
      <c r="AV1742">
        <v>12</v>
      </c>
      <c r="AW1742">
        <v>22</v>
      </c>
      <c r="AY1742">
        <v>18</v>
      </c>
      <c r="BG1742">
        <v>1175</v>
      </c>
      <c r="BI1742">
        <v>5</v>
      </c>
      <c r="BJ1742">
        <v>6</v>
      </c>
      <c r="BL1742">
        <v>4</v>
      </c>
      <c r="BQ1742" t="s">
        <v>185</v>
      </c>
      <c r="BR1742" t="s">
        <v>186</v>
      </c>
      <c r="BS1742" t="s">
        <v>284</v>
      </c>
      <c r="BT1742" t="s">
        <v>188</v>
      </c>
      <c r="BU1742">
        <v>11</v>
      </c>
      <c r="BV1742" t="s">
        <v>285</v>
      </c>
      <c r="BW1742" t="s">
        <v>173</v>
      </c>
      <c r="BX1742">
        <v>0</v>
      </c>
      <c r="BY1742">
        <v>52</v>
      </c>
      <c r="BZ1742">
        <v>26</v>
      </c>
      <c r="CA1742">
        <v>1401</v>
      </c>
      <c r="CB1742">
        <v>15</v>
      </c>
      <c r="CC1742">
        <v>7.5</v>
      </c>
      <c r="CD1742">
        <v>1182</v>
      </c>
      <c r="CE1742">
        <v>6</v>
      </c>
      <c r="CF1742">
        <v>13</v>
      </c>
      <c r="CG1742">
        <v>3</v>
      </c>
      <c r="CH1742">
        <v>9</v>
      </c>
      <c r="CI1742">
        <v>2</v>
      </c>
      <c r="CJ1742">
        <v>0</v>
      </c>
      <c r="CK1742">
        <v>0</v>
      </c>
      <c r="CL1742">
        <v>0</v>
      </c>
      <c r="CM1742">
        <v>0</v>
      </c>
      <c r="CN1742">
        <v>33.5</v>
      </c>
      <c r="CO1742">
        <v>2583</v>
      </c>
      <c r="CP1742">
        <v>1.2969415408439801E-2</v>
      </c>
      <c r="CQ1742">
        <v>0.19940476190476189</v>
      </c>
      <c r="CR1742">
        <v>15.375</v>
      </c>
      <c r="CS1742"/>
      <c r="CT1742"/>
      <c r="CU1742">
        <v>2791</v>
      </c>
      <c r="CV1742"/>
    </row>
    <row r="1743" spans="1:100" x14ac:dyDescent="0.2">
      <c r="A1743">
        <v>2022</v>
      </c>
      <c r="B1743">
        <v>3</v>
      </c>
      <c r="C1743" s="267">
        <v>44636</v>
      </c>
      <c r="D1743">
        <v>375</v>
      </c>
      <c r="E1743">
        <v>437</v>
      </c>
      <c r="F1743">
        <v>3</v>
      </c>
      <c r="G1743" t="s">
        <v>282</v>
      </c>
      <c r="H1743" t="s">
        <v>283</v>
      </c>
      <c r="I1743" t="s">
        <v>169</v>
      </c>
      <c r="J1743">
        <v>4</v>
      </c>
      <c r="K1743">
        <v>2</v>
      </c>
      <c r="L1743">
        <v>168</v>
      </c>
      <c r="M1743">
        <v>158</v>
      </c>
      <c r="N1743">
        <v>179</v>
      </c>
      <c r="O1743">
        <v>234</v>
      </c>
      <c r="P1743">
        <v>239</v>
      </c>
      <c r="Q1743">
        <v>231</v>
      </c>
      <c r="R1743">
        <v>300</v>
      </c>
      <c r="S1743">
        <v>280</v>
      </c>
      <c r="T1743">
        <v>184</v>
      </c>
      <c r="U1743">
        <v>182</v>
      </c>
      <c r="V1743">
        <v>176</v>
      </c>
      <c r="W1743">
        <v>230</v>
      </c>
      <c r="X1743">
        <v>186</v>
      </c>
      <c r="AA1743">
        <v>237</v>
      </c>
      <c r="AC1743">
        <v>213</v>
      </c>
      <c r="AD1743">
        <v>214</v>
      </c>
      <c r="AE1743">
        <v>223</v>
      </c>
      <c r="AF1743">
        <v>180</v>
      </c>
      <c r="AH1743">
        <v>183</v>
      </c>
      <c r="AI1743">
        <v>172</v>
      </c>
      <c r="AJ1743">
        <v>183</v>
      </c>
      <c r="AM1743">
        <v>241.2222222222222</v>
      </c>
      <c r="AN1743">
        <v>186.2222222222222</v>
      </c>
      <c r="AO1743">
        <v>120</v>
      </c>
      <c r="AP1743">
        <v>120</v>
      </c>
      <c r="AQ1743"/>
      <c r="AR1743"/>
      <c r="BQ1743" t="s">
        <v>185</v>
      </c>
      <c r="BR1743" t="s">
        <v>186</v>
      </c>
      <c r="BS1743" t="s">
        <v>284</v>
      </c>
      <c r="BT1743" t="s">
        <v>188</v>
      </c>
      <c r="BU1743">
        <v>11</v>
      </c>
      <c r="BV1743" t="s">
        <v>285</v>
      </c>
      <c r="BW1743" t="s">
        <v>173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/>
      <c r="CQ1743">
        <v>0</v>
      </c>
      <c r="CR1743">
        <v>0</v>
      </c>
      <c r="CS1743">
        <v>0</v>
      </c>
      <c r="CT1743">
        <v>0</v>
      </c>
      <c r="CU1743">
        <v>2791</v>
      </c>
      <c r="CV1743">
        <v>-1</v>
      </c>
    </row>
    <row r="1744" spans="1:100" x14ac:dyDescent="0.2">
      <c r="A1744">
        <v>2022</v>
      </c>
      <c r="B1744">
        <v>3</v>
      </c>
      <c r="C1744" s="267">
        <v>44636</v>
      </c>
      <c r="D1744">
        <v>434</v>
      </c>
      <c r="E1744">
        <v>751</v>
      </c>
      <c r="F1744">
        <v>3</v>
      </c>
      <c r="G1744" t="s">
        <v>210</v>
      </c>
      <c r="H1744" t="s">
        <v>211</v>
      </c>
      <c r="I1744" t="s">
        <v>169</v>
      </c>
      <c r="J1744">
        <v>1</v>
      </c>
      <c r="K1744">
        <v>4</v>
      </c>
      <c r="L1744">
        <v>1009</v>
      </c>
      <c r="M1744">
        <v>949</v>
      </c>
      <c r="N1744">
        <v>1080</v>
      </c>
      <c r="O1744">
        <v>1377</v>
      </c>
      <c r="T1744">
        <v>1140</v>
      </c>
      <c r="AM1744">
        <v>1377</v>
      </c>
      <c r="AN1744">
        <v>1140</v>
      </c>
      <c r="AO1744">
        <v>20</v>
      </c>
      <c r="AP1744">
        <v>180</v>
      </c>
      <c r="AQ1744"/>
      <c r="AR1744"/>
      <c r="AU1744">
        <v>360</v>
      </c>
      <c r="AV1744">
        <v>2</v>
      </c>
      <c r="AW1744">
        <v>2</v>
      </c>
      <c r="AX1744">
        <v>2</v>
      </c>
      <c r="BQ1744" t="s">
        <v>185</v>
      </c>
      <c r="BR1744" t="s">
        <v>186</v>
      </c>
      <c r="BS1744" t="s">
        <v>212</v>
      </c>
      <c r="BT1744" t="s">
        <v>188</v>
      </c>
      <c r="BU1744">
        <v>11</v>
      </c>
      <c r="BV1744" t="s">
        <v>213</v>
      </c>
      <c r="BW1744" t="s">
        <v>173</v>
      </c>
      <c r="BX1744">
        <v>0</v>
      </c>
      <c r="BY1744">
        <v>6</v>
      </c>
      <c r="BZ1744">
        <v>1.5</v>
      </c>
      <c r="CA1744">
        <v>361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1.5</v>
      </c>
      <c r="CO1744">
        <v>361</v>
      </c>
      <c r="CP1744">
        <v>4.1551246537396124E-3</v>
      </c>
      <c r="CQ1744">
        <v>1.486620416253717E-3</v>
      </c>
      <c r="CR1744">
        <v>0.35777998017839452</v>
      </c>
      <c r="CS1744">
        <v>1.3157894736842101E-3</v>
      </c>
      <c r="CT1744">
        <v>0.31666666666666671</v>
      </c>
      <c r="CU1744">
        <v>2791</v>
      </c>
      <c r="CV1744">
        <v>-1</v>
      </c>
    </row>
    <row r="1745" spans="1:100" x14ac:dyDescent="0.2">
      <c r="A1745">
        <v>2022</v>
      </c>
      <c r="B1745">
        <v>3</v>
      </c>
      <c r="C1745" s="267">
        <v>44636</v>
      </c>
      <c r="D1745">
        <v>434</v>
      </c>
      <c r="E1745">
        <v>752</v>
      </c>
      <c r="F1745">
        <v>3</v>
      </c>
      <c r="K1745"/>
      <c r="L1745">
        <v>0</v>
      </c>
      <c r="M1745">
        <v>0</v>
      </c>
      <c r="N1745">
        <v>0</v>
      </c>
      <c r="O1745">
        <v>58</v>
      </c>
      <c r="T1745">
        <v>54</v>
      </c>
      <c r="Y1745">
        <v>167</v>
      </c>
      <c r="AM1745">
        <v>58</v>
      </c>
      <c r="AN1745">
        <v>54</v>
      </c>
      <c r="AO1745">
        <v>0</v>
      </c>
      <c r="AP1745"/>
      <c r="AQ1745">
        <v>0</v>
      </c>
      <c r="AR1745">
        <v>167</v>
      </c>
      <c r="BG1745">
        <v>72</v>
      </c>
      <c r="BU1745">
        <v>11</v>
      </c>
      <c r="BW1745" t="s">
        <v>173</v>
      </c>
      <c r="BX1745">
        <v>0</v>
      </c>
      <c r="BY1745">
        <v>0</v>
      </c>
      <c r="BZ1745"/>
      <c r="CA1745">
        <v>0</v>
      </c>
      <c r="CB1745">
        <v>0</v>
      </c>
      <c r="CC1745"/>
      <c r="CD1745">
        <v>72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72</v>
      </c>
      <c r="CP1745">
        <v>0</v>
      </c>
      <c r="CQ1745"/>
      <c r="CR1745"/>
      <c r="CS1745">
        <v>0</v>
      </c>
      <c r="CT1745">
        <v>1.333333333333333</v>
      </c>
      <c r="CU1745">
        <v>2791</v>
      </c>
      <c r="CV1745"/>
    </row>
    <row r="1746" spans="1:100" x14ac:dyDescent="0.2">
      <c r="A1746">
        <v>2022</v>
      </c>
      <c r="B1746">
        <v>3</v>
      </c>
      <c r="C1746" s="267">
        <v>44636</v>
      </c>
      <c r="D1746">
        <v>18</v>
      </c>
      <c r="E1746">
        <v>49</v>
      </c>
      <c r="F1746">
        <v>4</v>
      </c>
      <c r="G1746" t="s">
        <v>330</v>
      </c>
      <c r="H1746" t="s">
        <v>331</v>
      </c>
      <c r="I1746" t="s">
        <v>246</v>
      </c>
      <c r="J1746">
        <v>2</v>
      </c>
      <c r="K1746">
        <v>3</v>
      </c>
      <c r="L1746">
        <v>100</v>
      </c>
      <c r="M1746">
        <v>95</v>
      </c>
      <c r="N1746">
        <v>104</v>
      </c>
      <c r="O1746">
        <v>119</v>
      </c>
      <c r="P1746">
        <v>121</v>
      </c>
      <c r="Q1746">
        <v>125</v>
      </c>
      <c r="R1746">
        <v>183</v>
      </c>
      <c r="S1746">
        <v>164</v>
      </c>
      <c r="T1746">
        <v>100</v>
      </c>
      <c r="U1746">
        <v>101</v>
      </c>
      <c r="V1746">
        <v>101</v>
      </c>
      <c r="W1746">
        <v>111</v>
      </c>
      <c r="X1746">
        <v>108</v>
      </c>
      <c r="AA1746">
        <v>126</v>
      </c>
      <c r="AB1746">
        <v>135</v>
      </c>
      <c r="AC1746">
        <v>142</v>
      </c>
      <c r="AD1746">
        <v>138</v>
      </c>
      <c r="AE1746">
        <v>140</v>
      </c>
      <c r="AF1746">
        <v>106</v>
      </c>
      <c r="AG1746">
        <v>104</v>
      </c>
      <c r="AH1746">
        <v>105</v>
      </c>
      <c r="AI1746">
        <v>103</v>
      </c>
      <c r="AJ1746">
        <v>108</v>
      </c>
      <c r="AM1746">
        <v>139.30000000000001</v>
      </c>
      <c r="AN1746">
        <v>104.7</v>
      </c>
      <c r="AO1746">
        <v>101</v>
      </c>
      <c r="AP1746">
        <v>107</v>
      </c>
      <c r="AQ1746"/>
      <c r="AR1746"/>
      <c r="AU1746">
        <v>1764</v>
      </c>
      <c r="AV1746">
        <v>6</v>
      </c>
      <c r="AW1746">
        <v>4</v>
      </c>
      <c r="AX1746">
        <v>2</v>
      </c>
      <c r="BG1746">
        <v>1260</v>
      </c>
      <c r="BH1746">
        <v>1</v>
      </c>
      <c r="BI1746">
        <v>2</v>
      </c>
      <c r="BJ1746">
        <v>5</v>
      </c>
      <c r="BQ1746" t="s">
        <v>185</v>
      </c>
      <c r="BR1746" t="s">
        <v>247</v>
      </c>
      <c r="BS1746" t="s">
        <v>332</v>
      </c>
      <c r="BT1746" t="s">
        <v>249</v>
      </c>
      <c r="BU1746">
        <v>11</v>
      </c>
      <c r="BV1746" t="s">
        <v>333</v>
      </c>
      <c r="BW1746" t="s">
        <v>173</v>
      </c>
      <c r="BX1746">
        <v>0</v>
      </c>
      <c r="BY1746">
        <v>12</v>
      </c>
      <c r="BZ1746">
        <v>4</v>
      </c>
      <c r="CA1746">
        <v>1768</v>
      </c>
      <c r="CB1746">
        <v>8</v>
      </c>
      <c r="CC1746">
        <v>2.666666666666667</v>
      </c>
      <c r="CD1746">
        <v>1262</v>
      </c>
      <c r="CE1746">
        <v>2</v>
      </c>
      <c r="CF1746">
        <v>2</v>
      </c>
      <c r="CG1746">
        <v>2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6.6666666666666661</v>
      </c>
      <c r="CO1746">
        <v>3030</v>
      </c>
      <c r="CP1746">
        <v>2.2002200220022001E-3</v>
      </c>
      <c r="CQ1746">
        <v>6.6666666666666666E-2</v>
      </c>
      <c r="CR1746">
        <v>30.3</v>
      </c>
      <c r="CS1746">
        <v>6.367398917542183E-2</v>
      </c>
      <c r="CT1746">
        <v>28.93982808022923</v>
      </c>
      <c r="CU1746">
        <v>2791</v>
      </c>
      <c r="CV1746">
        <v>-1</v>
      </c>
    </row>
    <row r="1747" spans="1:100" x14ac:dyDescent="0.2">
      <c r="A1747">
        <v>2022</v>
      </c>
      <c r="B1747">
        <v>3</v>
      </c>
      <c r="C1747" s="267">
        <v>44636</v>
      </c>
      <c r="D1747">
        <v>18</v>
      </c>
      <c r="E1747">
        <v>50</v>
      </c>
      <c r="F1747">
        <v>4</v>
      </c>
      <c r="G1747" t="s">
        <v>334</v>
      </c>
      <c r="H1747" t="s">
        <v>335</v>
      </c>
      <c r="I1747" t="s">
        <v>246</v>
      </c>
      <c r="J1747">
        <v>2</v>
      </c>
      <c r="K1747">
        <v>3</v>
      </c>
      <c r="L1747">
        <v>54</v>
      </c>
      <c r="M1747">
        <v>51</v>
      </c>
      <c r="N1747">
        <v>56</v>
      </c>
      <c r="O1747">
        <v>60</v>
      </c>
      <c r="P1747">
        <v>60</v>
      </c>
      <c r="Q1747">
        <v>61</v>
      </c>
      <c r="R1747">
        <v>85</v>
      </c>
      <c r="S1747">
        <v>78</v>
      </c>
      <c r="T1747">
        <v>53</v>
      </c>
      <c r="U1747">
        <v>53</v>
      </c>
      <c r="V1747">
        <v>53</v>
      </c>
      <c r="W1747">
        <v>62</v>
      </c>
      <c r="X1747">
        <v>56</v>
      </c>
      <c r="Y1747">
        <v>107</v>
      </c>
      <c r="Z1747">
        <v>101</v>
      </c>
      <c r="AA1747">
        <v>63</v>
      </c>
      <c r="AB1747">
        <v>68</v>
      </c>
      <c r="AC1747">
        <v>70</v>
      </c>
      <c r="AD1747">
        <v>67</v>
      </c>
      <c r="AE1747">
        <v>66</v>
      </c>
      <c r="AF1747">
        <v>54</v>
      </c>
      <c r="AG1747">
        <v>55</v>
      </c>
      <c r="AH1747">
        <v>56</v>
      </c>
      <c r="AI1747">
        <v>54</v>
      </c>
      <c r="AJ1747">
        <v>55</v>
      </c>
      <c r="AK1747">
        <v>94</v>
      </c>
      <c r="AL1747">
        <v>107</v>
      </c>
      <c r="AM1747">
        <v>67.8</v>
      </c>
      <c r="AN1747">
        <v>55.1</v>
      </c>
      <c r="AO1747">
        <v>101</v>
      </c>
      <c r="AP1747">
        <v>107</v>
      </c>
      <c r="AQ1747">
        <v>70.415647921760396</v>
      </c>
      <c r="AR1747">
        <v>102.25</v>
      </c>
      <c r="AU1747">
        <v>1764</v>
      </c>
      <c r="AV1747">
        <v>4</v>
      </c>
      <c r="AW1747">
        <v>4</v>
      </c>
      <c r="AX1747">
        <v>4</v>
      </c>
      <c r="BG1747">
        <v>1260</v>
      </c>
      <c r="BH1747">
        <v>3</v>
      </c>
      <c r="BJ1747">
        <v>4</v>
      </c>
      <c r="BQ1747" t="s">
        <v>185</v>
      </c>
      <c r="BR1747" t="s">
        <v>247</v>
      </c>
      <c r="BS1747" t="s">
        <v>336</v>
      </c>
      <c r="BT1747" t="s">
        <v>249</v>
      </c>
      <c r="BU1747">
        <v>11</v>
      </c>
      <c r="BV1747" t="s">
        <v>333</v>
      </c>
      <c r="BW1747" t="s">
        <v>173</v>
      </c>
      <c r="BX1747">
        <v>0</v>
      </c>
      <c r="BY1747">
        <v>12</v>
      </c>
      <c r="BZ1747">
        <v>4</v>
      </c>
      <c r="CA1747">
        <v>1768</v>
      </c>
      <c r="CB1747">
        <v>7</v>
      </c>
      <c r="CC1747">
        <v>2.333333333333333</v>
      </c>
      <c r="CD1747">
        <v>1262</v>
      </c>
      <c r="CE1747">
        <v>2</v>
      </c>
      <c r="CF1747">
        <v>1</v>
      </c>
      <c r="CG1747">
        <v>2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6.3333333333333339</v>
      </c>
      <c r="CO1747">
        <v>3030</v>
      </c>
      <c r="CP1747">
        <v>2.0902090209020899E-3</v>
      </c>
      <c r="CQ1747">
        <v>0.117283950617284</v>
      </c>
      <c r="CR1747">
        <v>56.111111111111107</v>
      </c>
      <c r="CS1747">
        <v>0.1149425287356322</v>
      </c>
      <c r="CT1747">
        <v>54.990925589836657</v>
      </c>
      <c r="CU1747">
        <v>2791</v>
      </c>
      <c r="CV1747">
        <v>-1</v>
      </c>
    </row>
    <row r="1748" spans="1:100" x14ac:dyDescent="0.2">
      <c r="A1748">
        <v>2022</v>
      </c>
      <c r="B1748">
        <v>3</v>
      </c>
      <c r="C1748" s="267">
        <v>44636</v>
      </c>
      <c r="D1748">
        <v>425</v>
      </c>
      <c r="E1748">
        <v>674</v>
      </c>
      <c r="F1748">
        <v>4</v>
      </c>
      <c r="G1748" t="s">
        <v>244</v>
      </c>
      <c r="H1748" t="s">
        <v>245</v>
      </c>
      <c r="I1748" t="s">
        <v>246</v>
      </c>
      <c r="J1748">
        <v>2</v>
      </c>
      <c r="K1748">
        <v>1</v>
      </c>
      <c r="L1748">
        <v>256</v>
      </c>
      <c r="M1748">
        <v>240</v>
      </c>
      <c r="N1748">
        <v>274</v>
      </c>
      <c r="AM1748"/>
      <c r="AN1748"/>
      <c r="AO1748">
        <v>60</v>
      </c>
      <c r="AP1748">
        <v>120</v>
      </c>
      <c r="AQ1748"/>
      <c r="AR1748"/>
      <c r="AU1748">
        <v>400</v>
      </c>
      <c r="BQ1748" t="s">
        <v>185</v>
      </c>
      <c r="BR1748" t="s">
        <v>247</v>
      </c>
      <c r="BS1748" t="s">
        <v>248</v>
      </c>
      <c r="BT1748" t="s">
        <v>249</v>
      </c>
      <c r="BU1748">
        <v>11</v>
      </c>
      <c r="BV1748" t="s">
        <v>244</v>
      </c>
      <c r="BW1748" t="s">
        <v>173</v>
      </c>
      <c r="BX1748">
        <v>0</v>
      </c>
      <c r="BY1748">
        <v>0</v>
      </c>
      <c r="BZ1748">
        <v>0</v>
      </c>
      <c r="CA1748">
        <v>400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400</v>
      </c>
      <c r="CP1748">
        <v>0</v>
      </c>
      <c r="CQ1748">
        <v>0</v>
      </c>
      <c r="CR1748">
        <v>1.5625</v>
      </c>
      <c r="CS1748"/>
      <c r="CT1748"/>
      <c r="CU1748">
        <v>2791</v>
      </c>
      <c r="CV1748"/>
    </row>
    <row r="1749" spans="1:100" x14ac:dyDescent="0.2">
      <c r="A1749">
        <v>2022</v>
      </c>
      <c r="B1749">
        <v>3</v>
      </c>
      <c r="C1749" s="267">
        <v>44636</v>
      </c>
      <c r="D1749">
        <v>124</v>
      </c>
      <c r="E1749">
        <v>688</v>
      </c>
      <c r="F1749">
        <v>5</v>
      </c>
      <c r="G1749" t="s">
        <v>308</v>
      </c>
      <c r="H1749" t="s">
        <v>309</v>
      </c>
      <c r="I1749" t="s">
        <v>169</v>
      </c>
      <c r="J1749">
        <v>2</v>
      </c>
      <c r="K1749">
        <v>2</v>
      </c>
      <c r="L1749">
        <v>200</v>
      </c>
      <c r="M1749">
        <v>180</v>
      </c>
      <c r="N1749">
        <v>220</v>
      </c>
      <c r="O1749">
        <v>253</v>
      </c>
      <c r="P1749">
        <v>258</v>
      </c>
      <c r="Q1749">
        <v>255</v>
      </c>
      <c r="R1749">
        <v>293</v>
      </c>
      <c r="S1749">
        <v>284</v>
      </c>
      <c r="T1749">
        <v>205</v>
      </c>
      <c r="U1749">
        <v>212</v>
      </c>
      <c r="V1749">
        <v>189</v>
      </c>
      <c r="W1749">
        <v>214</v>
      </c>
      <c r="X1749">
        <v>211</v>
      </c>
      <c r="AA1749">
        <v>326</v>
      </c>
      <c r="AB1749">
        <v>300</v>
      </c>
      <c r="AC1749">
        <v>298</v>
      </c>
      <c r="AD1749">
        <v>309</v>
      </c>
      <c r="AE1749">
        <v>290</v>
      </c>
      <c r="AF1749">
        <v>228</v>
      </c>
      <c r="AG1749">
        <v>190</v>
      </c>
      <c r="AH1749">
        <v>214</v>
      </c>
      <c r="AI1749">
        <v>210</v>
      </c>
      <c r="AJ1749">
        <v>206</v>
      </c>
      <c r="AM1749">
        <v>286.60000000000002</v>
      </c>
      <c r="AN1749">
        <v>207.9</v>
      </c>
      <c r="AO1749">
        <v>59</v>
      </c>
      <c r="AP1749">
        <v>122</v>
      </c>
      <c r="AQ1749"/>
      <c r="AR1749"/>
      <c r="AU1749">
        <v>530</v>
      </c>
      <c r="AV1749">
        <v>2</v>
      </c>
      <c r="AW1749">
        <v>1</v>
      </c>
      <c r="AX1749">
        <v>3</v>
      </c>
      <c r="BG1749">
        <v>900</v>
      </c>
      <c r="BH1749">
        <v>2</v>
      </c>
      <c r="BI1749">
        <v>3</v>
      </c>
      <c r="BJ1749">
        <v>2</v>
      </c>
      <c r="BQ1749" t="s">
        <v>180</v>
      </c>
      <c r="BR1749" t="s">
        <v>192</v>
      </c>
      <c r="BS1749"/>
      <c r="BT1749"/>
      <c r="BU1749">
        <v>11</v>
      </c>
      <c r="BV1749" t="s">
        <v>310</v>
      </c>
      <c r="BW1749" t="s">
        <v>173</v>
      </c>
      <c r="BX1749">
        <v>0</v>
      </c>
      <c r="BY1749">
        <v>6</v>
      </c>
      <c r="BZ1749">
        <v>3</v>
      </c>
      <c r="CA1749">
        <v>533</v>
      </c>
      <c r="CB1749">
        <v>7</v>
      </c>
      <c r="CC1749">
        <v>3.5</v>
      </c>
      <c r="CD1749">
        <v>903</v>
      </c>
      <c r="CE1749">
        <v>2</v>
      </c>
      <c r="CF1749">
        <v>2</v>
      </c>
      <c r="CG1749">
        <v>2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6.5</v>
      </c>
      <c r="CO1749">
        <v>1436</v>
      </c>
      <c r="CP1749">
        <v>4.5264623955431757E-3</v>
      </c>
      <c r="CQ1749">
        <v>3.2500000000000001E-2</v>
      </c>
      <c r="CR1749">
        <v>7.18</v>
      </c>
      <c r="CS1749">
        <v>3.1265031265031273E-2</v>
      </c>
      <c r="CT1749">
        <v>6.9071669071669071</v>
      </c>
      <c r="CU1749">
        <v>2791</v>
      </c>
      <c r="CV1749">
        <v>-1</v>
      </c>
    </row>
    <row r="1750" spans="1:100" x14ac:dyDescent="0.2">
      <c r="A1750">
        <v>2022</v>
      </c>
      <c r="B1750">
        <v>3</v>
      </c>
      <c r="C1750" s="267">
        <v>44636</v>
      </c>
      <c r="D1750">
        <v>124</v>
      </c>
      <c r="E1750">
        <v>689</v>
      </c>
      <c r="F1750">
        <v>5</v>
      </c>
      <c r="G1750" t="s">
        <v>311</v>
      </c>
      <c r="H1750" t="s">
        <v>312</v>
      </c>
      <c r="I1750" t="s">
        <v>169</v>
      </c>
      <c r="J1750">
        <v>2</v>
      </c>
      <c r="K1750">
        <v>2</v>
      </c>
      <c r="L1750">
        <v>75</v>
      </c>
      <c r="M1750">
        <v>67</v>
      </c>
      <c r="N1750">
        <v>82</v>
      </c>
      <c r="O1750">
        <v>89</v>
      </c>
      <c r="P1750">
        <v>90</v>
      </c>
      <c r="Q1750">
        <v>92</v>
      </c>
      <c r="R1750">
        <v>107</v>
      </c>
      <c r="S1750">
        <v>96</v>
      </c>
      <c r="T1750">
        <v>80</v>
      </c>
      <c r="U1750">
        <v>80</v>
      </c>
      <c r="V1750">
        <v>78</v>
      </c>
      <c r="W1750">
        <v>84</v>
      </c>
      <c r="X1750">
        <v>82</v>
      </c>
      <c r="AA1750">
        <v>115</v>
      </c>
      <c r="AB1750">
        <v>127</v>
      </c>
      <c r="AC1750">
        <v>112</v>
      </c>
      <c r="AD1750">
        <v>110</v>
      </c>
      <c r="AE1750">
        <v>107</v>
      </c>
      <c r="AF1750">
        <v>89</v>
      </c>
      <c r="AG1750">
        <v>90</v>
      </c>
      <c r="AH1750">
        <v>84</v>
      </c>
      <c r="AI1750">
        <v>84</v>
      </c>
      <c r="AJ1750">
        <v>83</v>
      </c>
      <c r="AM1750">
        <v>104.5</v>
      </c>
      <c r="AN1750">
        <v>83.4</v>
      </c>
      <c r="AO1750">
        <v>59</v>
      </c>
      <c r="AP1750">
        <v>122</v>
      </c>
      <c r="AQ1750"/>
      <c r="AR1750"/>
      <c r="AU1750">
        <v>702</v>
      </c>
      <c r="AV1750">
        <v>4</v>
      </c>
      <c r="AW1750">
        <v>6</v>
      </c>
      <c r="AX1750">
        <v>8</v>
      </c>
      <c r="BG1750">
        <v>594</v>
      </c>
      <c r="BH1750">
        <v>1</v>
      </c>
      <c r="BI1750">
        <v>1</v>
      </c>
      <c r="BJ1750">
        <v>4</v>
      </c>
      <c r="BQ1750" t="s">
        <v>180</v>
      </c>
      <c r="BR1750" t="s">
        <v>192</v>
      </c>
      <c r="BS1750"/>
      <c r="BT1750"/>
      <c r="BU1750">
        <v>11</v>
      </c>
      <c r="BV1750" t="s">
        <v>310</v>
      </c>
      <c r="BW1750" t="s">
        <v>173</v>
      </c>
      <c r="BX1750">
        <v>0</v>
      </c>
      <c r="BY1750">
        <v>18</v>
      </c>
      <c r="BZ1750">
        <v>9</v>
      </c>
      <c r="CA1750">
        <v>711</v>
      </c>
      <c r="CB1750">
        <v>6</v>
      </c>
      <c r="CC1750">
        <v>3</v>
      </c>
      <c r="CD1750">
        <v>597</v>
      </c>
      <c r="CE1750">
        <v>2</v>
      </c>
      <c r="CF1750">
        <v>3</v>
      </c>
      <c r="CG1750">
        <v>6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12</v>
      </c>
      <c r="CO1750">
        <v>1308</v>
      </c>
      <c r="CP1750">
        <v>9.1743119266055051E-3</v>
      </c>
      <c r="CQ1750">
        <v>0.16</v>
      </c>
      <c r="CR1750">
        <v>17.440000000000001</v>
      </c>
      <c r="CS1750">
        <v>0.1438848920863309</v>
      </c>
      <c r="CT1750">
        <v>15.68345323741007</v>
      </c>
      <c r="CU1750">
        <v>2791</v>
      </c>
      <c r="CV1750">
        <v>-1</v>
      </c>
    </row>
    <row r="1751" spans="1:100" x14ac:dyDescent="0.2">
      <c r="A1751">
        <v>2022</v>
      </c>
      <c r="B1751">
        <v>3</v>
      </c>
      <c r="C1751" s="267">
        <v>44636</v>
      </c>
      <c r="D1751">
        <v>125</v>
      </c>
      <c r="E1751">
        <v>690</v>
      </c>
      <c r="F1751">
        <v>6</v>
      </c>
      <c r="G1751" t="s">
        <v>259</v>
      </c>
      <c r="H1751" t="s">
        <v>260</v>
      </c>
      <c r="I1751" t="s">
        <v>169</v>
      </c>
      <c r="J1751">
        <v>4</v>
      </c>
      <c r="K1751">
        <v>4</v>
      </c>
      <c r="L1751">
        <v>170</v>
      </c>
      <c r="M1751">
        <v>153</v>
      </c>
      <c r="N1751">
        <v>187</v>
      </c>
      <c r="O1751">
        <v>163</v>
      </c>
      <c r="P1751">
        <v>168</v>
      </c>
      <c r="Q1751">
        <v>164</v>
      </c>
      <c r="R1751">
        <v>181</v>
      </c>
      <c r="S1751">
        <v>186</v>
      </c>
      <c r="T1751">
        <v>157</v>
      </c>
      <c r="U1751">
        <v>158</v>
      </c>
      <c r="V1751">
        <v>155</v>
      </c>
      <c r="W1751">
        <v>152</v>
      </c>
      <c r="X1751">
        <v>174</v>
      </c>
      <c r="AA1751">
        <v>187</v>
      </c>
      <c r="AB1751">
        <v>186</v>
      </c>
      <c r="AC1751">
        <v>160</v>
      </c>
      <c r="AD1751">
        <v>196</v>
      </c>
      <c r="AE1751">
        <v>190</v>
      </c>
      <c r="AF1751">
        <v>160</v>
      </c>
      <c r="AG1751">
        <v>160</v>
      </c>
      <c r="AH1751">
        <v>150</v>
      </c>
      <c r="AI1751">
        <v>160</v>
      </c>
      <c r="AJ1751">
        <v>149</v>
      </c>
      <c r="AM1751">
        <v>178.1</v>
      </c>
      <c r="AN1751">
        <v>157.5</v>
      </c>
      <c r="AO1751">
        <v>120</v>
      </c>
      <c r="AP1751">
        <v>120</v>
      </c>
      <c r="AQ1751"/>
      <c r="AR1751"/>
      <c r="AU1751">
        <v>792</v>
      </c>
      <c r="AV1751">
        <v>2</v>
      </c>
      <c r="AW1751">
        <v>4</v>
      </c>
      <c r="AX1751">
        <v>2</v>
      </c>
      <c r="BG1751">
        <v>1248</v>
      </c>
      <c r="BH1751">
        <v>2</v>
      </c>
      <c r="BI1751">
        <v>4</v>
      </c>
      <c r="BJ1751">
        <v>6</v>
      </c>
      <c r="BQ1751" t="s">
        <v>256</v>
      </c>
      <c r="BR1751" t="s">
        <v>257</v>
      </c>
      <c r="BS1751"/>
      <c r="BT1751"/>
      <c r="BU1751">
        <v>11</v>
      </c>
      <c r="BV1751" t="s">
        <v>258</v>
      </c>
      <c r="BW1751" t="s">
        <v>173</v>
      </c>
      <c r="BX1751">
        <v>0</v>
      </c>
      <c r="BY1751">
        <v>8</v>
      </c>
      <c r="BZ1751">
        <v>2</v>
      </c>
      <c r="CA1751">
        <v>794</v>
      </c>
      <c r="CB1751">
        <v>12</v>
      </c>
      <c r="CC1751">
        <v>3</v>
      </c>
      <c r="CD1751">
        <v>1251</v>
      </c>
      <c r="CE1751">
        <v>1</v>
      </c>
      <c r="CF1751">
        <v>2</v>
      </c>
      <c r="CG1751">
        <v>2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5</v>
      </c>
      <c r="CO1751">
        <v>2045</v>
      </c>
      <c r="CP1751">
        <v>2.4449877750611251E-3</v>
      </c>
      <c r="CQ1751">
        <v>2.9411764705882349E-2</v>
      </c>
      <c r="CR1751">
        <v>12.02941176470588</v>
      </c>
      <c r="CS1751">
        <v>3.1746031746031737E-2</v>
      </c>
      <c r="CT1751">
        <v>12.984126984126981</v>
      </c>
      <c r="CU1751">
        <v>2791</v>
      </c>
      <c r="CV1751">
        <v>-1</v>
      </c>
    </row>
    <row r="1752" spans="1:100" x14ac:dyDescent="0.2">
      <c r="A1752">
        <v>2022</v>
      </c>
      <c r="B1752">
        <v>3</v>
      </c>
      <c r="C1752" s="267">
        <v>44636</v>
      </c>
      <c r="D1752">
        <v>125</v>
      </c>
      <c r="E1752">
        <v>691</v>
      </c>
      <c r="F1752">
        <v>6</v>
      </c>
      <c r="G1752" t="s">
        <v>254</v>
      </c>
      <c r="H1752" t="s">
        <v>255</v>
      </c>
      <c r="I1752" t="s">
        <v>169</v>
      </c>
      <c r="J1752">
        <v>4</v>
      </c>
      <c r="K1752">
        <v>4</v>
      </c>
      <c r="L1752">
        <v>194</v>
      </c>
      <c r="M1752">
        <v>174</v>
      </c>
      <c r="N1752">
        <v>213</v>
      </c>
      <c r="O1752">
        <v>196</v>
      </c>
      <c r="P1752">
        <v>195</v>
      </c>
      <c r="Q1752">
        <v>192</v>
      </c>
      <c r="R1752">
        <v>215</v>
      </c>
      <c r="S1752">
        <v>211</v>
      </c>
      <c r="T1752">
        <v>183</v>
      </c>
      <c r="U1752">
        <v>190</v>
      </c>
      <c r="V1752">
        <v>182</v>
      </c>
      <c r="W1752">
        <v>186</v>
      </c>
      <c r="X1752">
        <v>172</v>
      </c>
      <c r="Y1752">
        <v>131</v>
      </c>
      <c r="Z1752">
        <v>126</v>
      </c>
      <c r="AA1752">
        <v>212</v>
      </c>
      <c r="AB1752">
        <v>217</v>
      </c>
      <c r="AC1752">
        <v>199</v>
      </c>
      <c r="AD1752">
        <v>189</v>
      </c>
      <c r="AE1752">
        <v>218</v>
      </c>
      <c r="AF1752">
        <v>185</v>
      </c>
      <c r="AG1752">
        <v>182</v>
      </c>
      <c r="AH1752">
        <v>181</v>
      </c>
      <c r="AI1752">
        <v>170</v>
      </c>
      <c r="AJ1752">
        <v>171</v>
      </c>
      <c r="AK1752">
        <v>122</v>
      </c>
      <c r="AL1752">
        <v>128</v>
      </c>
      <c r="AM1752">
        <v>204.4</v>
      </c>
      <c r="AN1752">
        <v>180.2</v>
      </c>
      <c r="AO1752">
        <v>120</v>
      </c>
      <c r="AP1752">
        <v>120</v>
      </c>
      <c r="AQ1752">
        <v>113.6094674556213</v>
      </c>
      <c r="AR1752">
        <v>126.75</v>
      </c>
      <c r="AU1752">
        <v>792</v>
      </c>
      <c r="AV1752">
        <v>4</v>
      </c>
      <c r="AW1752">
        <v>2</v>
      </c>
      <c r="AX1752">
        <v>2</v>
      </c>
      <c r="BG1752">
        <v>1248</v>
      </c>
      <c r="BH1752">
        <v>4</v>
      </c>
      <c r="BI1752">
        <v>3</v>
      </c>
      <c r="BJ1752">
        <v>5</v>
      </c>
      <c r="BQ1752" t="s">
        <v>256</v>
      </c>
      <c r="BR1752" t="s">
        <v>257</v>
      </c>
      <c r="BS1752"/>
      <c r="BT1752"/>
      <c r="BU1752">
        <v>11</v>
      </c>
      <c r="BV1752" t="s">
        <v>258</v>
      </c>
      <c r="BW1752" t="s">
        <v>173</v>
      </c>
      <c r="BX1752">
        <v>0</v>
      </c>
      <c r="BY1752">
        <v>8</v>
      </c>
      <c r="BZ1752">
        <v>2</v>
      </c>
      <c r="CA1752">
        <v>794</v>
      </c>
      <c r="CB1752">
        <v>12</v>
      </c>
      <c r="CC1752">
        <v>3</v>
      </c>
      <c r="CD1752">
        <v>1251</v>
      </c>
      <c r="CE1752">
        <v>2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5</v>
      </c>
      <c r="CO1752">
        <v>2045</v>
      </c>
      <c r="CP1752">
        <v>2.4449877750611251E-3</v>
      </c>
      <c r="CQ1752">
        <v>2.5773195876288658E-2</v>
      </c>
      <c r="CR1752">
        <v>10.54123711340206</v>
      </c>
      <c r="CS1752">
        <v>2.774694783573807E-2</v>
      </c>
      <c r="CT1752">
        <v>11.348501664816871</v>
      </c>
      <c r="CU1752">
        <v>2791</v>
      </c>
      <c r="CV1752">
        <v>-1</v>
      </c>
    </row>
    <row r="1753" spans="1:100" x14ac:dyDescent="0.2">
      <c r="A1753">
        <v>2022</v>
      </c>
      <c r="B1753">
        <v>3</v>
      </c>
      <c r="C1753" s="267">
        <v>44636</v>
      </c>
      <c r="D1753">
        <v>383</v>
      </c>
      <c r="E1753">
        <v>550</v>
      </c>
      <c r="F1753">
        <v>6</v>
      </c>
      <c r="G1753" t="s">
        <v>437</v>
      </c>
      <c r="H1753" t="s">
        <v>438</v>
      </c>
      <c r="I1753" t="s">
        <v>169</v>
      </c>
      <c r="J1753">
        <v>3</v>
      </c>
      <c r="K1753">
        <v>1</v>
      </c>
      <c r="L1753">
        <v>35</v>
      </c>
      <c r="M1753">
        <v>32</v>
      </c>
      <c r="N1753">
        <v>38</v>
      </c>
      <c r="AA1753">
        <v>51</v>
      </c>
      <c r="AB1753">
        <v>50</v>
      </c>
      <c r="AC1753">
        <v>49</v>
      </c>
      <c r="AD1753">
        <v>50</v>
      </c>
      <c r="AE1753">
        <v>52</v>
      </c>
      <c r="AF1753">
        <v>40</v>
      </c>
      <c r="AG1753">
        <v>38</v>
      </c>
      <c r="AH1753">
        <v>36</v>
      </c>
      <c r="AI1753">
        <v>38</v>
      </c>
      <c r="AJ1753">
        <v>33</v>
      </c>
      <c r="AK1753">
        <v>90</v>
      </c>
      <c r="AL1753">
        <v>95</v>
      </c>
      <c r="AM1753">
        <v>50.4</v>
      </c>
      <c r="AN1753">
        <v>37</v>
      </c>
      <c r="AO1753">
        <v>114</v>
      </c>
      <c r="AP1753">
        <v>95</v>
      </c>
      <c r="AQ1753">
        <v>116.7567567567568</v>
      </c>
      <c r="AR1753">
        <v>92.5</v>
      </c>
      <c r="BG1753">
        <v>600</v>
      </c>
      <c r="BH1753">
        <v>4</v>
      </c>
      <c r="BJ1753">
        <v>4</v>
      </c>
      <c r="BL1753">
        <v>5</v>
      </c>
      <c r="BQ1753" t="s">
        <v>185</v>
      </c>
      <c r="BR1753" t="s">
        <v>186</v>
      </c>
      <c r="BS1753" t="s">
        <v>439</v>
      </c>
      <c r="BT1753" t="s">
        <v>188</v>
      </c>
      <c r="BU1753">
        <v>11</v>
      </c>
      <c r="BV1753" t="s">
        <v>437</v>
      </c>
      <c r="BW1753" t="s">
        <v>173</v>
      </c>
      <c r="BX1753">
        <v>0</v>
      </c>
      <c r="BY1753">
        <v>0</v>
      </c>
      <c r="BZ1753">
        <v>0</v>
      </c>
      <c r="CA1753">
        <v>0</v>
      </c>
      <c r="CB1753">
        <v>13</v>
      </c>
      <c r="CC1753">
        <v>13</v>
      </c>
      <c r="CD1753">
        <v>613</v>
      </c>
      <c r="CE1753">
        <v>4</v>
      </c>
      <c r="CF1753">
        <v>0</v>
      </c>
      <c r="CG1753">
        <v>4</v>
      </c>
      <c r="CH1753">
        <v>0</v>
      </c>
      <c r="CI1753">
        <v>5</v>
      </c>
      <c r="CJ1753">
        <v>0</v>
      </c>
      <c r="CK1753">
        <v>0</v>
      </c>
      <c r="CL1753">
        <v>0</v>
      </c>
      <c r="CM1753">
        <v>0</v>
      </c>
      <c r="CN1753">
        <v>13</v>
      </c>
      <c r="CO1753">
        <v>613</v>
      </c>
      <c r="CP1753">
        <v>2.1207177814029369E-2</v>
      </c>
      <c r="CQ1753">
        <v>0.37142857142857139</v>
      </c>
      <c r="CR1753">
        <v>17.51428571428572</v>
      </c>
      <c r="CS1753">
        <v>0.35135135135135143</v>
      </c>
      <c r="CT1753">
        <v>16.567567567567568</v>
      </c>
      <c r="CU1753">
        <v>2791</v>
      </c>
      <c r="CV1753">
        <v>-1</v>
      </c>
    </row>
    <row r="1754" spans="1:100" x14ac:dyDescent="0.2">
      <c r="A1754">
        <v>2022</v>
      </c>
      <c r="B1754">
        <v>3</v>
      </c>
      <c r="C1754" s="267">
        <v>44636</v>
      </c>
      <c r="D1754">
        <v>236</v>
      </c>
      <c r="E1754">
        <v>160</v>
      </c>
      <c r="F1754">
        <v>7</v>
      </c>
      <c r="G1754" t="s">
        <v>239</v>
      </c>
      <c r="H1754" t="s">
        <v>240</v>
      </c>
      <c r="I1754" t="s">
        <v>169</v>
      </c>
      <c r="J1754">
        <v>2</v>
      </c>
      <c r="K1754">
        <v>1</v>
      </c>
      <c r="L1754">
        <v>200</v>
      </c>
      <c r="M1754">
        <v>186</v>
      </c>
      <c r="N1754">
        <v>214</v>
      </c>
      <c r="Y1754">
        <v>95</v>
      </c>
      <c r="Z1754">
        <v>95</v>
      </c>
      <c r="AA1754">
        <v>277</v>
      </c>
      <c r="AB1754">
        <v>330</v>
      </c>
      <c r="AC1754">
        <v>261</v>
      </c>
      <c r="AD1754">
        <v>240</v>
      </c>
      <c r="AE1754">
        <v>260</v>
      </c>
      <c r="AF1754">
        <v>195</v>
      </c>
      <c r="AG1754">
        <v>200</v>
      </c>
      <c r="AH1754">
        <v>201</v>
      </c>
      <c r="AI1754">
        <v>189</v>
      </c>
      <c r="AJ1754">
        <v>181</v>
      </c>
      <c r="AK1754">
        <v>95</v>
      </c>
      <c r="AL1754">
        <v>95</v>
      </c>
      <c r="AM1754">
        <v>273.60000000000002</v>
      </c>
      <c r="AN1754">
        <v>193.2</v>
      </c>
      <c r="AO1754">
        <v>76</v>
      </c>
      <c r="AP1754">
        <v>95</v>
      </c>
      <c r="AQ1754">
        <v>75.78947368421052</v>
      </c>
      <c r="AR1754">
        <v>95</v>
      </c>
      <c r="AU1754">
        <v>1326</v>
      </c>
      <c r="AV1754">
        <v>4</v>
      </c>
      <c r="AW1754">
        <v>6</v>
      </c>
      <c r="AX1754">
        <v>4</v>
      </c>
      <c r="BG1754">
        <v>1164</v>
      </c>
      <c r="BI1754">
        <v>2</v>
      </c>
      <c r="BJ1754">
        <v>8</v>
      </c>
      <c r="BQ1754" t="s">
        <v>241</v>
      </c>
      <c r="BR1754" t="s">
        <v>242</v>
      </c>
      <c r="BS1754"/>
      <c r="BT1754"/>
      <c r="BU1754">
        <v>11</v>
      </c>
      <c r="BV1754" t="s">
        <v>239</v>
      </c>
      <c r="BW1754" t="s">
        <v>173</v>
      </c>
      <c r="BX1754">
        <v>0</v>
      </c>
      <c r="BY1754">
        <v>14</v>
      </c>
      <c r="BZ1754">
        <v>14</v>
      </c>
      <c r="CA1754">
        <v>1340</v>
      </c>
      <c r="CB1754">
        <v>10</v>
      </c>
      <c r="CC1754">
        <v>10</v>
      </c>
      <c r="CD1754">
        <v>1174</v>
      </c>
      <c r="CE1754">
        <v>4</v>
      </c>
      <c r="CF1754">
        <v>8</v>
      </c>
      <c r="CG1754">
        <v>12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24</v>
      </c>
      <c r="CO1754">
        <v>2514</v>
      </c>
      <c r="CP1754">
        <v>9.5465393794749408E-3</v>
      </c>
      <c r="CQ1754">
        <v>0.12</v>
      </c>
      <c r="CR1754">
        <v>12.57</v>
      </c>
      <c r="CS1754">
        <v>0.1242236024844721</v>
      </c>
      <c r="CT1754">
        <v>13.012422360248451</v>
      </c>
      <c r="CU1754">
        <v>2791</v>
      </c>
      <c r="CV1754">
        <v>-1</v>
      </c>
    </row>
    <row r="1755" spans="1:100" x14ac:dyDescent="0.2">
      <c r="A1755">
        <v>2022</v>
      </c>
      <c r="B1755">
        <v>3</v>
      </c>
      <c r="C1755" s="267">
        <v>44636</v>
      </c>
      <c r="D1755">
        <v>241</v>
      </c>
      <c r="E1755">
        <v>165</v>
      </c>
      <c r="F1755">
        <v>7</v>
      </c>
      <c r="G1755" t="s">
        <v>513</v>
      </c>
      <c r="H1755" t="s">
        <v>514</v>
      </c>
      <c r="I1755" t="s">
        <v>169</v>
      </c>
      <c r="J1755">
        <v>2</v>
      </c>
      <c r="K1755">
        <v>2</v>
      </c>
      <c r="L1755">
        <v>706</v>
      </c>
      <c r="M1755">
        <v>656</v>
      </c>
      <c r="N1755">
        <v>755</v>
      </c>
      <c r="Q1755">
        <v>780</v>
      </c>
      <c r="R1755">
        <v>791</v>
      </c>
      <c r="S1755">
        <v>762</v>
      </c>
      <c r="V1755">
        <v>665</v>
      </c>
      <c r="W1755">
        <v>695</v>
      </c>
      <c r="X1755">
        <v>644</v>
      </c>
      <c r="Z1755">
        <v>102</v>
      </c>
      <c r="AA1755">
        <v>783</v>
      </c>
      <c r="AB1755">
        <v>836</v>
      </c>
      <c r="AC1755">
        <v>742</v>
      </c>
      <c r="AD1755">
        <v>758</v>
      </c>
      <c r="AE1755">
        <v>768</v>
      </c>
      <c r="AF1755">
        <v>672</v>
      </c>
      <c r="AG1755">
        <v>680</v>
      </c>
      <c r="AH1755">
        <v>655</v>
      </c>
      <c r="AI1755">
        <v>684</v>
      </c>
      <c r="AJ1755">
        <v>659</v>
      </c>
      <c r="AK1755">
        <v>108</v>
      </c>
      <c r="AL1755">
        <v>123</v>
      </c>
      <c r="AM1755">
        <v>777.5</v>
      </c>
      <c r="AN1755">
        <v>669.25</v>
      </c>
      <c r="AO1755">
        <v>60</v>
      </c>
      <c r="AP1755">
        <v>120</v>
      </c>
      <c r="AQ1755">
        <v>64.86486486486487</v>
      </c>
      <c r="AR1755">
        <v>111</v>
      </c>
      <c r="AU1755">
        <v>355</v>
      </c>
      <c r="AV1755">
        <v>4</v>
      </c>
      <c r="AW1755">
        <v>4</v>
      </c>
      <c r="AX1755">
        <v>8</v>
      </c>
      <c r="BG1755">
        <v>710</v>
      </c>
      <c r="BH1755">
        <v>6</v>
      </c>
      <c r="BJ1755">
        <v>4</v>
      </c>
      <c r="BL1755">
        <v>3</v>
      </c>
      <c r="BQ1755" t="s">
        <v>176</v>
      </c>
      <c r="BR1755" t="s">
        <v>176</v>
      </c>
      <c r="BS1755"/>
      <c r="BT1755"/>
      <c r="BU1755">
        <v>11</v>
      </c>
      <c r="BV1755" t="s">
        <v>513</v>
      </c>
      <c r="BW1755" t="s">
        <v>173</v>
      </c>
      <c r="BX1755">
        <v>0</v>
      </c>
      <c r="BY1755">
        <v>16</v>
      </c>
      <c r="BZ1755">
        <v>8</v>
      </c>
      <c r="CA1755">
        <v>363</v>
      </c>
      <c r="CB1755">
        <v>13</v>
      </c>
      <c r="CC1755">
        <v>6.5</v>
      </c>
      <c r="CD1755">
        <v>716</v>
      </c>
      <c r="CE1755">
        <v>5</v>
      </c>
      <c r="CF1755">
        <v>2</v>
      </c>
      <c r="CG1755">
        <v>6</v>
      </c>
      <c r="CH1755">
        <v>0</v>
      </c>
      <c r="CI1755">
        <v>1</v>
      </c>
      <c r="CJ1755">
        <v>0</v>
      </c>
      <c r="CK1755">
        <v>0</v>
      </c>
      <c r="CL1755">
        <v>0</v>
      </c>
      <c r="CM1755">
        <v>0</v>
      </c>
      <c r="CN1755">
        <v>14.5</v>
      </c>
      <c r="CO1755">
        <v>1079</v>
      </c>
      <c r="CP1755">
        <v>1.3438368860055609E-2</v>
      </c>
      <c r="CQ1755">
        <v>2.0538243626062321E-2</v>
      </c>
      <c r="CR1755">
        <v>1.5283286118980171</v>
      </c>
      <c r="CS1755">
        <v>2.166604407919313E-2</v>
      </c>
      <c r="CT1755">
        <v>1.612252521479268</v>
      </c>
      <c r="CU1755">
        <v>2791</v>
      </c>
      <c r="CV1755">
        <v>-1</v>
      </c>
    </row>
    <row r="1756" spans="1:100" x14ac:dyDescent="0.2">
      <c r="A1756">
        <v>2022</v>
      </c>
      <c r="B1756">
        <v>3</v>
      </c>
      <c r="C1756" s="267">
        <v>44636</v>
      </c>
      <c r="D1756">
        <v>47</v>
      </c>
      <c r="E1756">
        <v>122</v>
      </c>
      <c r="F1756">
        <v>8</v>
      </c>
      <c r="G1756" t="s">
        <v>250</v>
      </c>
      <c r="H1756" t="s">
        <v>251</v>
      </c>
      <c r="I1756" t="s">
        <v>246</v>
      </c>
      <c r="J1756">
        <v>2</v>
      </c>
      <c r="K1756">
        <v>1</v>
      </c>
      <c r="L1756">
        <v>280</v>
      </c>
      <c r="M1756">
        <v>267</v>
      </c>
      <c r="N1756">
        <v>292</v>
      </c>
      <c r="AM1756"/>
      <c r="AN1756"/>
      <c r="AO1756">
        <v>64</v>
      </c>
      <c r="AP1756">
        <v>113</v>
      </c>
      <c r="AQ1756"/>
      <c r="AR1756"/>
      <c r="AU1756">
        <v>1600</v>
      </c>
      <c r="BQ1756" t="s">
        <v>185</v>
      </c>
      <c r="BR1756" t="s">
        <v>247</v>
      </c>
      <c r="BS1756" t="s">
        <v>252</v>
      </c>
      <c r="BT1756" t="s">
        <v>249</v>
      </c>
      <c r="BU1756">
        <v>11</v>
      </c>
      <c r="BV1756" t="s">
        <v>253</v>
      </c>
      <c r="BW1756" t="s">
        <v>173</v>
      </c>
      <c r="BX1756">
        <v>0</v>
      </c>
      <c r="BY1756">
        <v>0</v>
      </c>
      <c r="BZ1756">
        <v>0</v>
      </c>
      <c r="CA1756">
        <v>1600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1600</v>
      </c>
      <c r="CP1756">
        <v>0</v>
      </c>
      <c r="CQ1756">
        <v>0</v>
      </c>
      <c r="CR1756">
        <v>5.7142857142857144</v>
      </c>
      <c r="CS1756"/>
      <c r="CT1756"/>
      <c r="CU1756">
        <v>2791</v>
      </c>
      <c r="CV1756"/>
    </row>
    <row r="1757" spans="1:100" x14ac:dyDescent="0.2">
      <c r="A1757">
        <v>2022</v>
      </c>
      <c r="B1757">
        <v>3</v>
      </c>
      <c r="C1757" s="267">
        <v>44636</v>
      </c>
      <c r="D1757">
        <v>418</v>
      </c>
      <c r="E1757">
        <v>662</v>
      </c>
      <c r="F1757">
        <v>8</v>
      </c>
      <c r="G1757" t="s">
        <v>528</v>
      </c>
      <c r="H1757" t="s">
        <v>529</v>
      </c>
      <c r="I1757" t="s">
        <v>433</v>
      </c>
      <c r="J1757">
        <v>1</v>
      </c>
      <c r="K1757">
        <v>4</v>
      </c>
      <c r="L1757">
        <v>386</v>
      </c>
      <c r="M1757">
        <v>355</v>
      </c>
      <c r="N1757">
        <v>416</v>
      </c>
      <c r="O1757">
        <v>597</v>
      </c>
      <c r="P1757">
        <v>588</v>
      </c>
      <c r="T1757">
        <v>439</v>
      </c>
      <c r="U1757">
        <v>422</v>
      </c>
      <c r="AM1757">
        <v>592.5</v>
      </c>
      <c r="AN1757">
        <v>430.5</v>
      </c>
      <c r="AO1757">
        <v>21</v>
      </c>
      <c r="AP1757">
        <v>171</v>
      </c>
      <c r="AQ1757"/>
      <c r="AR1757"/>
      <c r="AU1757">
        <v>192</v>
      </c>
      <c r="AV1757">
        <v>4</v>
      </c>
      <c r="AW1757">
        <v>2</v>
      </c>
      <c r="AX1757">
        <v>4</v>
      </c>
      <c r="BG1757">
        <v>96</v>
      </c>
      <c r="BQ1757" t="s">
        <v>434</v>
      </c>
      <c r="BR1757" t="s">
        <v>435</v>
      </c>
      <c r="BS1757"/>
      <c r="BT1757"/>
      <c r="BU1757">
        <v>11</v>
      </c>
      <c r="BV1757" t="s">
        <v>436</v>
      </c>
      <c r="BW1757" t="s">
        <v>173</v>
      </c>
      <c r="BX1757">
        <v>0</v>
      </c>
      <c r="BY1757">
        <v>10</v>
      </c>
      <c r="BZ1757">
        <v>2.5</v>
      </c>
      <c r="CA1757">
        <v>194</v>
      </c>
      <c r="CB1757">
        <v>0</v>
      </c>
      <c r="CC1757">
        <v>0</v>
      </c>
      <c r="CD1757">
        <v>96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2.5</v>
      </c>
      <c r="CO1757">
        <v>290</v>
      </c>
      <c r="CP1757">
        <v>8.6206896551724137E-3</v>
      </c>
      <c r="CQ1757">
        <v>6.4766839378238338E-3</v>
      </c>
      <c r="CR1757">
        <v>0.75129533678756477</v>
      </c>
      <c r="CS1757">
        <v>5.8072009291521487E-3</v>
      </c>
      <c r="CT1757">
        <v>0.67363530778164926</v>
      </c>
      <c r="CU1757">
        <v>2791</v>
      </c>
      <c r="CV1757">
        <v>-1</v>
      </c>
    </row>
    <row r="1758" spans="1:100" x14ac:dyDescent="0.2">
      <c r="A1758">
        <v>2022</v>
      </c>
      <c r="B1758">
        <v>3</v>
      </c>
      <c r="C1758" s="267">
        <v>44636</v>
      </c>
      <c r="D1758">
        <v>418</v>
      </c>
      <c r="E1758">
        <v>663</v>
      </c>
      <c r="F1758">
        <v>8</v>
      </c>
      <c r="G1758" t="s">
        <v>530</v>
      </c>
      <c r="H1758" t="s">
        <v>531</v>
      </c>
      <c r="I1758" t="s">
        <v>433</v>
      </c>
      <c r="J1758">
        <v>1</v>
      </c>
      <c r="K1758">
        <v>4</v>
      </c>
      <c r="L1758">
        <v>341</v>
      </c>
      <c r="M1758">
        <v>313</v>
      </c>
      <c r="N1758">
        <v>368</v>
      </c>
      <c r="O1758">
        <v>553</v>
      </c>
      <c r="P1758">
        <v>568</v>
      </c>
      <c r="T1758">
        <v>406</v>
      </c>
      <c r="U1758">
        <v>412</v>
      </c>
      <c r="AM1758">
        <v>560.5</v>
      </c>
      <c r="AN1758">
        <v>409</v>
      </c>
      <c r="AO1758">
        <v>21</v>
      </c>
      <c r="AP1758">
        <v>171</v>
      </c>
      <c r="AQ1758"/>
      <c r="AR1758"/>
      <c r="BQ1758" t="s">
        <v>434</v>
      </c>
      <c r="BR1758" t="s">
        <v>435</v>
      </c>
      <c r="BS1758"/>
      <c r="BT1758"/>
      <c r="BU1758">
        <v>11</v>
      </c>
      <c r="BV1758" t="s">
        <v>436</v>
      </c>
      <c r="BW1758" t="s">
        <v>173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/>
      <c r="CQ1758">
        <v>0</v>
      </c>
      <c r="CR1758">
        <v>0</v>
      </c>
      <c r="CS1758">
        <v>0</v>
      </c>
      <c r="CT1758">
        <v>0</v>
      </c>
      <c r="CU1758">
        <v>2791</v>
      </c>
      <c r="CV1758">
        <v>-1</v>
      </c>
    </row>
    <row r="1759" spans="1:100" x14ac:dyDescent="0.2">
      <c r="A1759">
        <v>2022</v>
      </c>
      <c r="B1759">
        <v>3</v>
      </c>
      <c r="C1759" s="267">
        <v>44636</v>
      </c>
      <c r="D1759">
        <v>418</v>
      </c>
      <c r="E1759">
        <v>664</v>
      </c>
      <c r="F1759">
        <v>8</v>
      </c>
      <c r="G1759" t="s">
        <v>532</v>
      </c>
      <c r="H1759" t="s">
        <v>533</v>
      </c>
      <c r="I1759" t="s">
        <v>433</v>
      </c>
      <c r="J1759">
        <v>1</v>
      </c>
      <c r="K1759">
        <v>4</v>
      </c>
      <c r="L1759">
        <v>110</v>
      </c>
      <c r="M1759">
        <v>101</v>
      </c>
      <c r="N1759">
        <v>118</v>
      </c>
      <c r="O1759">
        <v>172</v>
      </c>
      <c r="P1759">
        <v>186</v>
      </c>
      <c r="T1759">
        <v>126</v>
      </c>
      <c r="U1759">
        <v>125</v>
      </c>
      <c r="AM1759">
        <v>179</v>
      </c>
      <c r="AN1759">
        <v>125.5</v>
      </c>
      <c r="AO1759">
        <v>21</v>
      </c>
      <c r="AP1759">
        <v>171</v>
      </c>
      <c r="AQ1759"/>
      <c r="AR1759"/>
      <c r="BQ1759" t="s">
        <v>434</v>
      </c>
      <c r="BR1759" t="s">
        <v>435</v>
      </c>
      <c r="BS1759"/>
      <c r="BT1759"/>
      <c r="BU1759">
        <v>11</v>
      </c>
      <c r="BV1759" t="s">
        <v>436</v>
      </c>
      <c r="BW1759" t="s">
        <v>173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/>
      <c r="CQ1759">
        <v>0</v>
      </c>
      <c r="CR1759">
        <v>0</v>
      </c>
      <c r="CS1759">
        <v>0</v>
      </c>
      <c r="CT1759">
        <v>0</v>
      </c>
      <c r="CU1759">
        <v>2791</v>
      </c>
      <c r="CV1759">
        <v>-1</v>
      </c>
    </row>
    <row r="1760" spans="1:100" x14ac:dyDescent="0.2">
      <c r="A1760">
        <v>2022</v>
      </c>
      <c r="B1760">
        <v>3</v>
      </c>
      <c r="C1760" s="267">
        <v>44636</v>
      </c>
      <c r="D1760">
        <v>418</v>
      </c>
      <c r="E1760">
        <v>665</v>
      </c>
      <c r="F1760">
        <v>8</v>
      </c>
      <c r="G1760" t="s">
        <v>431</v>
      </c>
      <c r="H1760" t="s">
        <v>432</v>
      </c>
      <c r="I1760" t="s">
        <v>433</v>
      </c>
      <c r="J1760">
        <v>1</v>
      </c>
      <c r="K1760">
        <v>4</v>
      </c>
      <c r="L1760">
        <v>110</v>
      </c>
      <c r="M1760">
        <v>101</v>
      </c>
      <c r="N1760">
        <v>118</v>
      </c>
      <c r="O1760">
        <v>172</v>
      </c>
      <c r="P1760">
        <v>186</v>
      </c>
      <c r="T1760">
        <v>126</v>
      </c>
      <c r="U1760">
        <v>125</v>
      </c>
      <c r="Y1760">
        <v>176</v>
      </c>
      <c r="AM1760">
        <v>179</v>
      </c>
      <c r="AN1760">
        <v>125.5</v>
      </c>
      <c r="AO1760">
        <v>21</v>
      </c>
      <c r="AP1760">
        <v>171</v>
      </c>
      <c r="AQ1760">
        <v>20.45454545454545</v>
      </c>
      <c r="AR1760">
        <v>176</v>
      </c>
      <c r="BQ1760" t="s">
        <v>434</v>
      </c>
      <c r="BR1760" t="s">
        <v>435</v>
      </c>
      <c r="BS1760"/>
      <c r="BT1760"/>
      <c r="BU1760">
        <v>11</v>
      </c>
      <c r="BV1760" t="s">
        <v>436</v>
      </c>
      <c r="BW1760" t="s">
        <v>173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/>
      <c r="CQ1760">
        <v>0</v>
      </c>
      <c r="CR1760">
        <v>0</v>
      </c>
      <c r="CS1760">
        <v>0</v>
      </c>
      <c r="CT1760">
        <v>0</v>
      </c>
      <c r="CU1760">
        <v>2791</v>
      </c>
      <c r="CV1760">
        <v>-1</v>
      </c>
    </row>
    <row r="1761" spans="1:100" x14ac:dyDescent="0.2">
      <c r="A1761">
        <v>2022</v>
      </c>
      <c r="B1761">
        <v>3</v>
      </c>
      <c r="C1761" s="267">
        <v>44636</v>
      </c>
      <c r="D1761">
        <v>433</v>
      </c>
      <c r="E1761">
        <v>453</v>
      </c>
      <c r="F1761">
        <v>46</v>
      </c>
      <c r="G1761" t="s">
        <v>550</v>
      </c>
      <c r="H1761" t="s">
        <v>551</v>
      </c>
      <c r="I1761" t="s">
        <v>221</v>
      </c>
      <c r="J1761">
        <v>4</v>
      </c>
      <c r="K1761">
        <v>2</v>
      </c>
      <c r="L1761">
        <v>175</v>
      </c>
      <c r="M1761">
        <v>162</v>
      </c>
      <c r="N1761">
        <v>187</v>
      </c>
      <c r="Y1761">
        <v>178</v>
      </c>
      <c r="Z1761">
        <v>168</v>
      </c>
      <c r="AK1761">
        <v>167</v>
      </c>
      <c r="AL1761">
        <v>168</v>
      </c>
      <c r="AM1761"/>
      <c r="AN1761"/>
      <c r="AO1761">
        <v>96</v>
      </c>
      <c r="AP1761">
        <v>150</v>
      </c>
      <c r="AQ1761">
        <v>84.581497797356832</v>
      </c>
      <c r="AR1761">
        <v>170.25</v>
      </c>
      <c r="BQ1761" t="s">
        <v>180</v>
      </c>
      <c r="BR1761" t="s">
        <v>181</v>
      </c>
      <c r="BS1761"/>
      <c r="BT1761"/>
      <c r="BU1761">
        <v>11</v>
      </c>
      <c r="BV1761" t="s">
        <v>552</v>
      </c>
      <c r="BW1761" t="s">
        <v>222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/>
      <c r="CQ1761">
        <v>0</v>
      </c>
      <c r="CR1761">
        <v>0</v>
      </c>
      <c r="CS1761"/>
      <c r="CT1761"/>
      <c r="CU1761">
        <v>2791</v>
      </c>
      <c r="CV1761"/>
    </row>
    <row r="1762" spans="1:100" x14ac:dyDescent="0.2">
      <c r="A1762">
        <v>2022</v>
      </c>
      <c r="B1762">
        <v>3</v>
      </c>
      <c r="C1762" s="267">
        <v>44636</v>
      </c>
      <c r="D1762">
        <v>433</v>
      </c>
      <c r="E1762">
        <v>452</v>
      </c>
      <c r="F1762">
        <v>48</v>
      </c>
      <c r="G1762" t="s">
        <v>553</v>
      </c>
      <c r="H1762" t="s">
        <v>554</v>
      </c>
      <c r="I1762" t="s">
        <v>221</v>
      </c>
      <c r="J1762">
        <v>4</v>
      </c>
      <c r="K1762">
        <v>2</v>
      </c>
      <c r="L1762">
        <v>270</v>
      </c>
      <c r="M1762">
        <v>251</v>
      </c>
      <c r="N1762">
        <v>288</v>
      </c>
      <c r="O1762">
        <v>190</v>
      </c>
      <c r="P1762">
        <v>193</v>
      </c>
      <c r="Q1762">
        <v>188</v>
      </c>
      <c r="R1762">
        <v>191</v>
      </c>
      <c r="S1762">
        <v>188</v>
      </c>
      <c r="T1762">
        <v>170</v>
      </c>
      <c r="U1762">
        <v>176</v>
      </c>
      <c r="V1762">
        <v>167</v>
      </c>
      <c r="W1762">
        <v>174</v>
      </c>
      <c r="X1762">
        <v>175</v>
      </c>
      <c r="AA1762">
        <v>199</v>
      </c>
      <c r="AB1762">
        <v>191</v>
      </c>
      <c r="AC1762">
        <v>210</v>
      </c>
      <c r="AD1762">
        <v>197</v>
      </c>
      <c r="AE1762">
        <v>200</v>
      </c>
      <c r="AF1762">
        <v>177</v>
      </c>
      <c r="AG1762">
        <v>168</v>
      </c>
      <c r="AH1762">
        <v>180</v>
      </c>
      <c r="AI1762">
        <v>170</v>
      </c>
      <c r="AJ1762">
        <v>174</v>
      </c>
      <c r="AM1762">
        <v>194.7</v>
      </c>
      <c r="AN1762">
        <v>173.1</v>
      </c>
      <c r="AO1762">
        <v>96</v>
      </c>
      <c r="AP1762">
        <v>150</v>
      </c>
      <c r="AQ1762"/>
      <c r="AR1762"/>
      <c r="AV1762">
        <v>4</v>
      </c>
      <c r="AW1762">
        <v>6</v>
      </c>
      <c r="AX1762">
        <v>6</v>
      </c>
      <c r="BG1762">
        <v>1600</v>
      </c>
      <c r="BH1762">
        <v>1</v>
      </c>
      <c r="BI1762">
        <v>4</v>
      </c>
      <c r="BJ1762">
        <v>4</v>
      </c>
      <c r="BQ1762" t="s">
        <v>180</v>
      </c>
      <c r="BR1762" t="s">
        <v>181</v>
      </c>
      <c r="BS1762"/>
      <c r="BT1762"/>
      <c r="BU1762">
        <v>11</v>
      </c>
      <c r="BV1762" t="s">
        <v>552</v>
      </c>
      <c r="BW1762" t="s">
        <v>222</v>
      </c>
      <c r="BX1762">
        <v>0</v>
      </c>
      <c r="BY1762">
        <v>16</v>
      </c>
      <c r="BZ1762">
        <v>8</v>
      </c>
      <c r="CA1762">
        <v>8</v>
      </c>
      <c r="CB1762">
        <v>9</v>
      </c>
      <c r="CC1762">
        <v>4.5</v>
      </c>
      <c r="CD1762">
        <v>1604</v>
      </c>
      <c r="CE1762">
        <v>2</v>
      </c>
      <c r="CF1762">
        <v>5</v>
      </c>
      <c r="CG1762">
        <v>5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12.5</v>
      </c>
      <c r="CO1762">
        <v>1612</v>
      </c>
      <c r="CP1762">
        <v>7.7543424317617869E-3</v>
      </c>
      <c r="CQ1762">
        <v>4.6296296296296287E-2</v>
      </c>
      <c r="CR1762">
        <v>5.9703703703703708</v>
      </c>
      <c r="CS1762">
        <v>7.2212593876372036E-2</v>
      </c>
      <c r="CT1762">
        <v>9.312536106296939</v>
      </c>
      <c r="CU1762">
        <v>2791</v>
      </c>
      <c r="CV1762">
        <v>-1</v>
      </c>
    </row>
    <row r="1763" spans="1:100" x14ac:dyDescent="0.2">
      <c r="A1763">
        <v>2022</v>
      </c>
      <c r="B1763">
        <v>3</v>
      </c>
      <c r="C1763" s="267">
        <v>44636</v>
      </c>
      <c r="D1763">
        <v>433</v>
      </c>
      <c r="E1763">
        <v>453</v>
      </c>
      <c r="F1763">
        <v>48</v>
      </c>
      <c r="G1763" t="s">
        <v>550</v>
      </c>
      <c r="H1763" t="s">
        <v>551</v>
      </c>
      <c r="I1763" t="s">
        <v>221</v>
      </c>
      <c r="J1763">
        <v>4</v>
      </c>
      <c r="K1763">
        <v>2</v>
      </c>
      <c r="L1763">
        <v>175</v>
      </c>
      <c r="M1763">
        <v>162</v>
      </c>
      <c r="N1763">
        <v>187</v>
      </c>
      <c r="O1763">
        <v>288</v>
      </c>
      <c r="P1763">
        <v>292</v>
      </c>
      <c r="Q1763">
        <v>289</v>
      </c>
      <c r="R1763">
        <v>291</v>
      </c>
      <c r="S1763">
        <v>286</v>
      </c>
      <c r="T1763">
        <v>252</v>
      </c>
      <c r="U1763">
        <v>261</v>
      </c>
      <c r="V1763">
        <v>242</v>
      </c>
      <c r="W1763">
        <v>256</v>
      </c>
      <c r="X1763">
        <v>262</v>
      </c>
      <c r="AA1763">
        <v>294</v>
      </c>
      <c r="AB1763">
        <v>278</v>
      </c>
      <c r="AC1763">
        <v>324</v>
      </c>
      <c r="AD1763">
        <v>321</v>
      </c>
      <c r="AE1763">
        <v>318</v>
      </c>
      <c r="AF1763">
        <v>264</v>
      </c>
      <c r="AG1763">
        <v>265</v>
      </c>
      <c r="AH1763">
        <v>282</v>
      </c>
      <c r="AI1763">
        <v>264</v>
      </c>
      <c r="AJ1763">
        <v>270</v>
      </c>
      <c r="AM1763">
        <v>298.10000000000002</v>
      </c>
      <c r="AN1763">
        <v>261.8</v>
      </c>
      <c r="AO1763">
        <v>96</v>
      </c>
      <c r="AP1763">
        <v>150</v>
      </c>
      <c r="AQ1763"/>
      <c r="AR1763"/>
      <c r="AV1763">
        <v>6</v>
      </c>
      <c r="AW1763">
        <v>2</v>
      </c>
      <c r="AX1763">
        <v>2</v>
      </c>
      <c r="BG1763">
        <v>1600</v>
      </c>
      <c r="BH1763">
        <v>4</v>
      </c>
      <c r="BI1763">
        <v>3</v>
      </c>
      <c r="BJ1763">
        <v>4</v>
      </c>
      <c r="BQ1763" t="s">
        <v>180</v>
      </c>
      <c r="BR1763" t="s">
        <v>181</v>
      </c>
      <c r="BS1763"/>
      <c r="BT1763"/>
      <c r="BU1763">
        <v>11</v>
      </c>
      <c r="BV1763" t="s">
        <v>552</v>
      </c>
      <c r="BW1763" t="s">
        <v>222</v>
      </c>
      <c r="BX1763">
        <v>0</v>
      </c>
      <c r="BY1763">
        <v>10</v>
      </c>
      <c r="BZ1763">
        <v>5</v>
      </c>
      <c r="CA1763">
        <v>5</v>
      </c>
      <c r="CB1763">
        <v>11</v>
      </c>
      <c r="CC1763">
        <v>5.5</v>
      </c>
      <c r="CD1763">
        <v>1605</v>
      </c>
      <c r="CE1763">
        <v>5</v>
      </c>
      <c r="CF1763">
        <v>2</v>
      </c>
      <c r="CG1763">
        <v>3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10.5</v>
      </c>
      <c r="CO1763">
        <v>1610</v>
      </c>
      <c r="CP1763">
        <v>6.5217391304347823E-3</v>
      </c>
      <c r="CQ1763">
        <v>0.06</v>
      </c>
      <c r="CR1763">
        <v>9.1999999999999993</v>
      </c>
      <c r="CS1763">
        <v>4.0106951871657748E-2</v>
      </c>
      <c r="CT1763">
        <v>6.1497326203208553</v>
      </c>
      <c r="CU1763">
        <v>2791</v>
      </c>
      <c r="CV1763">
        <v>-1</v>
      </c>
    </row>
    <row r="1764" spans="1:100" x14ac:dyDescent="0.2">
      <c r="A1764">
        <v>2022</v>
      </c>
      <c r="B1764">
        <v>3</v>
      </c>
      <c r="C1764" s="267">
        <v>44636</v>
      </c>
      <c r="D1764">
        <v>334</v>
      </c>
      <c r="E1764">
        <v>254</v>
      </c>
      <c r="F1764">
        <v>49</v>
      </c>
      <c r="G1764" t="s">
        <v>220</v>
      </c>
      <c r="H1764" t="s">
        <v>179</v>
      </c>
      <c r="I1764" t="s">
        <v>221</v>
      </c>
      <c r="J1764">
        <v>4</v>
      </c>
      <c r="K1764">
        <v>2</v>
      </c>
      <c r="L1764">
        <v>203</v>
      </c>
      <c r="M1764">
        <v>188</v>
      </c>
      <c r="N1764">
        <v>217</v>
      </c>
      <c r="O1764">
        <v>272</v>
      </c>
      <c r="P1764">
        <v>268</v>
      </c>
      <c r="Q1764">
        <v>274</v>
      </c>
      <c r="R1764">
        <v>318</v>
      </c>
      <c r="S1764">
        <v>284</v>
      </c>
      <c r="T1764">
        <v>192</v>
      </c>
      <c r="U1764">
        <v>196</v>
      </c>
      <c r="V1764">
        <v>181</v>
      </c>
      <c r="W1764">
        <v>192</v>
      </c>
      <c r="X1764">
        <v>198</v>
      </c>
      <c r="Y1764">
        <v>147</v>
      </c>
      <c r="Z1764">
        <v>139</v>
      </c>
      <c r="AA1764">
        <v>293</v>
      </c>
      <c r="AB1764">
        <v>299</v>
      </c>
      <c r="AC1764">
        <v>319</v>
      </c>
      <c r="AD1764">
        <v>276</v>
      </c>
      <c r="AE1764">
        <v>284</v>
      </c>
      <c r="AF1764">
        <v>197</v>
      </c>
      <c r="AG1764">
        <v>195</v>
      </c>
      <c r="AH1764">
        <v>228</v>
      </c>
      <c r="AI1764">
        <v>200</v>
      </c>
      <c r="AJ1764">
        <v>195</v>
      </c>
      <c r="AK1764">
        <v>142</v>
      </c>
      <c r="AL1764">
        <v>143</v>
      </c>
      <c r="AM1764">
        <v>288.7</v>
      </c>
      <c r="AN1764">
        <v>197.4</v>
      </c>
      <c r="AO1764">
        <v>94</v>
      </c>
      <c r="AP1764">
        <v>153</v>
      </c>
      <c r="AQ1764">
        <v>100.8756567425569</v>
      </c>
      <c r="AR1764">
        <v>142.75</v>
      </c>
      <c r="AU1764">
        <v>2400</v>
      </c>
      <c r="AV1764">
        <v>6</v>
      </c>
      <c r="AW1764">
        <v>8</v>
      </c>
      <c r="AX1764">
        <v>10</v>
      </c>
      <c r="BH1764">
        <v>3</v>
      </c>
      <c r="BI1764">
        <v>4</v>
      </c>
      <c r="BJ1764">
        <v>6</v>
      </c>
      <c r="BQ1764" t="s">
        <v>180</v>
      </c>
      <c r="BR1764" t="s">
        <v>181</v>
      </c>
      <c r="BS1764" t="s">
        <v>182</v>
      </c>
      <c r="BT1764"/>
      <c r="BU1764">
        <v>11</v>
      </c>
      <c r="BV1764" t="s">
        <v>220</v>
      </c>
      <c r="BW1764" t="s">
        <v>222</v>
      </c>
      <c r="BX1764">
        <v>0</v>
      </c>
      <c r="BY1764">
        <v>24</v>
      </c>
      <c r="BZ1764">
        <v>12</v>
      </c>
      <c r="CA1764">
        <v>2412</v>
      </c>
      <c r="CB1764">
        <v>13</v>
      </c>
      <c r="CC1764">
        <v>6.5</v>
      </c>
      <c r="CD1764">
        <v>6</v>
      </c>
      <c r="CE1764">
        <v>4</v>
      </c>
      <c r="CF1764">
        <v>6</v>
      </c>
      <c r="CG1764">
        <v>8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18.5</v>
      </c>
      <c r="CO1764">
        <v>2418</v>
      </c>
      <c r="CP1764">
        <v>7.6509511993382963E-3</v>
      </c>
      <c r="CQ1764">
        <v>9.1133004926108374E-2</v>
      </c>
      <c r="CR1764">
        <v>11.91133004926108</v>
      </c>
      <c r="CS1764">
        <v>9.3718338399189458E-2</v>
      </c>
      <c r="CT1764">
        <v>12.24924012158055</v>
      </c>
      <c r="CU1764">
        <v>2791</v>
      </c>
      <c r="CV1764">
        <v>-1</v>
      </c>
    </row>
    <row r="1765" spans="1:100" x14ac:dyDescent="0.2">
      <c r="A1765">
        <v>2022</v>
      </c>
      <c r="B1765">
        <v>3</v>
      </c>
      <c r="C1765" s="267">
        <v>44637</v>
      </c>
      <c r="D1765">
        <v>375</v>
      </c>
      <c r="E1765">
        <v>437</v>
      </c>
      <c r="F1765">
        <v>2</v>
      </c>
      <c r="G1765" t="s">
        <v>282</v>
      </c>
      <c r="H1765" t="s">
        <v>283</v>
      </c>
      <c r="I1765" t="s">
        <v>169</v>
      </c>
      <c r="J1765">
        <v>4</v>
      </c>
      <c r="K1765">
        <v>2</v>
      </c>
      <c r="L1765">
        <v>168</v>
      </c>
      <c r="M1765">
        <v>158</v>
      </c>
      <c r="N1765">
        <v>179</v>
      </c>
      <c r="Y1765">
        <v>120</v>
      </c>
      <c r="AK1765">
        <v>116</v>
      </c>
      <c r="AL1765">
        <v>116</v>
      </c>
      <c r="AM1765"/>
      <c r="AN1765"/>
      <c r="AO1765">
        <v>120</v>
      </c>
      <c r="AP1765">
        <v>120</v>
      </c>
      <c r="AQ1765">
        <v>122.72727272727271</v>
      </c>
      <c r="AR1765">
        <v>117.3333333333333</v>
      </c>
      <c r="AU1765">
        <v>1325</v>
      </c>
      <c r="AV1765">
        <v>4</v>
      </c>
      <c r="AW1765">
        <v>8</v>
      </c>
      <c r="AX1765">
        <v>8</v>
      </c>
      <c r="AY1765">
        <v>8</v>
      </c>
      <c r="AZ1765">
        <v>2</v>
      </c>
      <c r="BC1765">
        <v>2</v>
      </c>
      <c r="BG1765">
        <v>1400</v>
      </c>
      <c r="BH1765">
        <v>3</v>
      </c>
      <c r="BI1765">
        <v>4</v>
      </c>
      <c r="BJ1765">
        <v>8</v>
      </c>
      <c r="BK1765">
        <v>4</v>
      </c>
      <c r="BQ1765" t="s">
        <v>185</v>
      </c>
      <c r="BR1765" t="s">
        <v>186</v>
      </c>
      <c r="BS1765" t="s">
        <v>284</v>
      </c>
      <c r="BT1765" t="s">
        <v>188</v>
      </c>
      <c r="BU1765">
        <v>11</v>
      </c>
      <c r="BV1765" t="s">
        <v>285</v>
      </c>
      <c r="BW1765" t="s">
        <v>173</v>
      </c>
      <c r="BX1765">
        <v>0</v>
      </c>
      <c r="BY1765">
        <v>32</v>
      </c>
      <c r="BZ1765">
        <v>16</v>
      </c>
      <c r="CA1765">
        <v>1341</v>
      </c>
      <c r="CB1765">
        <v>19</v>
      </c>
      <c r="CC1765">
        <v>9.5</v>
      </c>
      <c r="CD1765">
        <v>1409</v>
      </c>
      <c r="CE1765">
        <v>3</v>
      </c>
      <c r="CF1765">
        <v>6</v>
      </c>
      <c r="CG1765">
        <v>8</v>
      </c>
      <c r="CH1765">
        <v>6</v>
      </c>
      <c r="CI1765">
        <v>1</v>
      </c>
      <c r="CJ1765">
        <v>0</v>
      </c>
      <c r="CK1765">
        <v>0</v>
      </c>
      <c r="CL1765">
        <v>1</v>
      </c>
      <c r="CM1765">
        <v>0</v>
      </c>
      <c r="CN1765">
        <v>25.5</v>
      </c>
      <c r="CO1765">
        <v>2750</v>
      </c>
      <c r="CP1765">
        <v>9.2727272727272728E-3</v>
      </c>
      <c r="CQ1765">
        <v>0.1517857142857143</v>
      </c>
      <c r="CR1765">
        <v>16.36904761904762</v>
      </c>
      <c r="CS1765"/>
      <c r="CT1765"/>
      <c r="CU1765">
        <v>2791</v>
      </c>
      <c r="CV1765"/>
    </row>
    <row r="1766" spans="1:100" x14ac:dyDescent="0.2">
      <c r="A1766">
        <v>2022</v>
      </c>
      <c r="B1766">
        <v>3</v>
      </c>
      <c r="C1766" s="267">
        <v>44637</v>
      </c>
      <c r="D1766">
        <v>124</v>
      </c>
      <c r="E1766">
        <v>689</v>
      </c>
      <c r="F1766">
        <v>3</v>
      </c>
      <c r="G1766" t="s">
        <v>311</v>
      </c>
      <c r="H1766" t="s">
        <v>312</v>
      </c>
      <c r="I1766" t="s">
        <v>169</v>
      </c>
      <c r="J1766">
        <v>2</v>
      </c>
      <c r="K1766">
        <v>2</v>
      </c>
      <c r="L1766">
        <v>75</v>
      </c>
      <c r="M1766">
        <v>67</v>
      </c>
      <c r="N1766">
        <v>82</v>
      </c>
      <c r="Y1766">
        <v>122</v>
      </c>
      <c r="Z1766">
        <v>122</v>
      </c>
      <c r="AK1766">
        <v>117</v>
      </c>
      <c r="AL1766">
        <v>117</v>
      </c>
      <c r="AM1766"/>
      <c r="AN1766"/>
      <c r="AO1766">
        <v>59</v>
      </c>
      <c r="AP1766">
        <v>122</v>
      </c>
      <c r="AQ1766">
        <v>60.2510460251046</v>
      </c>
      <c r="AR1766">
        <v>119.5</v>
      </c>
      <c r="BQ1766" t="s">
        <v>180</v>
      </c>
      <c r="BR1766" t="s">
        <v>192</v>
      </c>
      <c r="BS1766"/>
      <c r="BT1766"/>
      <c r="BU1766">
        <v>11</v>
      </c>
      <c r="BV1766" t="s">
        <v>310</v>
      </c>
      <c r="BW1766" t="s">
        <v>173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/>
      <c r="CQ1766">
        <v>0</v>
      </c>
      <c r="CR1766">
        <v>0</v>
      </c>
      <c r="CS1766"/>
      <c r="CT1766"/>
      <c r="CU1766">
        <v>2791</v>
      </c>
      <c r="CV1766"/>
    </row>
    <row r="1767" spans="1:100" x14ac:dyDescent="0.2">
      <c r="A1767">
        <v>2022</v>
      </c>
      <c r="B1767">
        <v>3</v>
      </c>
      <c r="C1767" s="267">
        <v>44637</v>
      </c>
      <c r="D1767">
        <v>241</v>
      </c>
      <c r="E1767">
        <v>165</v>
      </c>
      <c r="F1767">
        <v>3</v>
      </c>
      <c r="G1767" t="s">
        <v>513</v>
      </c>
      <c r="H1767" t="s">
        <v>514</v>
      </c>
      <c r="I1767" t="s">
        <v>169</v>
      </c>
      <c r="J1767">
        <v>2</v>
      </c>
      <c r="K1767">
        <v>2</v>
      </c>
      <c r="L1767">
        <v>706</v>
      </c>
      <c r="M1767">
        <v>656</v>
      </c>
      <c r="N1767">
        <v>755</v>
      </c>
      <c r="O1767">
        <v>694</v>
      </c>
      <c r="T1767">
        <v>609</v>
      </c>
      <c r="Y1767">
        <v>120</v>
      </c>
      <c r="AM1767">
        <v>694</v>
      </c>
      <c r="AN1767">
        <v>609</v>
      </c>
      <c r="AO1767">
        <v>60</v>
      </c>
      <c r="AP1767">
        <v>120</v>
      </c>
      <c r="AQ1767">
        <v>60</v>
      </c>
      <c r="AR1767">
        <v>120</v>
      </c>
      <c r="AU1767">
        <v>120</v>
      </c>
      <c r="AV1767">
        <v>4</v>
      </c>
      <c r="AW1767">
        <v>2</v>
      </c>
      <c r="AX1767">
        <v>2</v>
      </c>
      <c r="BQ1767" t="s">
        <v>176</v>
      </c>
      <c r="BR1767" t="s">
        <v>176</v>
      </c>
      <c r="BS1767"/>
      <c r="BT1767"/>
      <c r="BU1767">
        <v>11</v>
      </c>
      <c r="BV1767" t="s">
        <v>513</v>
      </c>
      <c r="BW1767" t="s">
        <v>173</v>
      </c>
      <c r="BX1767">
        <v>0</v>
      </c>
      <c r="BY1767">
        <v>8</v>
      </c>
      <c r="BZ1767">
        <v>4</v>
      </c>
      <c r="CA1767">
        <v>124</v>
      </c>
      <c r="CB1767">
        <v>0</v>
      </c>
      <c r="CC1767">
        <v>0</v>
      </c>
      <c r="CD1767">
        <v>0</v>
      </c>
      <c r="CE1767">
        <v>2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4</v>
      </c>
      <c r="CO1767">
        <v>124</v>
      </c>
      <c r="CP1767">
        <v>3.2258064516129031E-2</v>
      </c>
      <c r="CQ1767">
        <v>5.6657223796033997E-3</v>
      </c>
      <c r="CR1767">
        <v>0.1756373937677054</v>
      </c>
      <c r="CS1767">
        <v>6.5681444991789817E-3</v>
      </c>
      <c r="CT1767">
        <v>0.20361247947454841</v>
      </c>
      <c r="CU1767">
        <v>2791</v>
      </c>
      <c r="CV1767">
        <v>-1</v>
      </c>
    </row>
    <row r="1768" spans="1:100" x14ac:dyDescent="0.2">
      <c r="A1768">
        <v>2022</v>
      </c>
      <c r="B1768">
        <v>3</v>
      </c>
      <c r="C1768" s="267">
        <v>44637</v>
      </c>
      <c r="D1768">
        <v>375</v>
      </c>
      <c r="E1768">
        <v>437</v>
      </c>
      <c r="F1768">
        <v>3</v>
      </c>
      <c r="G1768" t="s">
        <v>282</v>
      </c>
      <c r="H1768" t="s">
        <v>283</v>
      </c>
      <c r="I1768" t="s">
        <v>169</v>
      </c>
      <c r="J1768">
        <v>4</v>
      </c>
      <c r="K1768">
        <v>2</v>
      </c>
      <c r="L1768">
        <v>168</v>
      </c>
      <c r="M1768">
        <v>158</v>
      </c>
      <c r="N1768">
        <v>179</v>
      </c>
      <c r="O1768">
        <v>212</v>
      </c>
      <c r="P1768">
        <v>239</v>
      </c>
      <c r="Q1768">
        <v>227</v>
      </c>
      <c r="R1768">
        <v>222</v>
      </c>
      <c r="S1768">
        <v>223</v>
      </c>
      <c r="T1768">
        <v>84</v>
      </c>
      <c r="U1768">
        <v>85</v>
      </c>
      <c r="V1768">
        <v>84</v>
      </c>
      <c r="W1768">
        <v>82</v>
      </c>
      <c r="X1768">
        <v>85</v>
      </c>
      <c r="AA1768">
        <v>231</v>
      </c>
      <c r="AB1768">
        <v>243</v>
      </c>
      <c r="AE1768">
        <v>246</v>
      </c>
      <c r="AF1768">
        <v>180</v>
      </c>
      <c r="AG1768">
        <v>183</v>
      </c>
      <c r="AJ1768">
        <v>181</v>
      </c>
      <c r="AM1768">
        <v>230.375</v>
      </c>
      <c r="AN1768">
        <v>120.5</v>
      </c>
      <c r="AO1768">
        <v>120</v>
      </c>
      <c r="AP1768">
        <v>120</v>
      </c>
      <c r="AQ1768"/>
      <c r="AR1768"/>
      <c r="BQ1768" t="s">
        <v>185</v>
      </c>
      <c r="BR1768" t="s">
        <v>186</v>
      </c>
      <c r="BS1768" t="s">
        <v>284</v>
      </c>
      <c r="BT1768" t="s">
        <v>188</v>
      </c>
      <c r="BU1768">
        <v>11</v>
      </c>
      <c r="BV1768" t="s">
        <v>285</v>
      </c>
      <c r="BW1768" t="s">
        <v>173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/>
      <c r="CQ1768">
        <v>0</v>
      </c>
      <c r="CR1768">
        <v>0</v>
      </c>
      <c r="CS1768">
        <v>0</v>
      </c>
      <c r="CT1768">
        <v>0</v>
      </c>
      <c r="CU1768">
        <v>2791</v>
      </c>
      <c r="CV1768">
        <v>-1</v>
      </c>
    </row>
    <row r="1769" spans="1:100" x14ac:dyDescent="0.2">
      <c r="A1769">
        <v>2022</v>
      </c>
      <c r="B1769">
        <v>3</v>
      </c>
      <c r="C1769" s="267">
        <v>44637</v>
      </c>
      <c r="D1769">
        <v>529</v>
      </c>
      <c r="E1769">
        <v>937</v>
      </c>
      <c r="F1769">
        <v>3</v>
      </c>
      <c r="G1769" t="s">
        <v>543</v>
      </c>
      <c r="H1769" t="s">
        <v>544</v>
      </c>
      <c r="I1769" t="s">
        <v>169</v>
      </c>
      <c r="J1769">
        <v>1</v>
      </c>
      <c r="K1769">
        <v>4</v>
      </c>
      <c r="L1769">
        <v>1586</v>
      </c>
      <c r="M1769">
        <v>1492</v>
      </c>
      <c r="N1769">
        <v>1698</v>
      </c>
      <c r="Z1769">
        <v>192</v>
      </c>
      <c r="AK1769">
        <v>193</v>
      </c>
      <c r="AL1769">
        <v>192</v>
      </c>
      <c r="AM1769"/>
      <c r="AN1769"/>
      <c r="AO1769">
        <v>20</v>
      </c>
      <c r="AP1769">
        <v>180</v>
      </c>
      <c r="AQ1769">
        <v>18.717504332755631</v>
      </c>
      <c r="AR1769">
        <v>192.33333333333329</v>
      </c>
      <c r="AU1769">
        <v>96</v>
      </c>
      <c r="AV1769">
        <v>4</v>
      </c>
      <c r="AW1769">
        <v>2</v>
      </c>
      <c r="AX1769">
        <v>2</v>
      </c>
      <c r="BG1769">
        <v>144</v>
      </c>
      <c r="BH1769">
        <v>5</v>
      </c>
      <c r="BI1769">
        <v>3</v>
      </c>
      <c r="BJ1769">
        <v>6</v>
      </c>
      <c r="BK1769">
        <v>2</v>
      </c>
      <c r="BQ1769" t="s">
        <v>185</v>
      </c>
      <c r="BS1769" t="s">
        <v>545</v>
      </c>
      <c r="BT1769" t="s">
        <v>249</v>
      </c>
      <c r="BU1769">
        <v>11</v>
      </c>
      <c r="BV1769" t="s">
        <v>546</v>
      </c>
      <c r="BW1769" t="s">
        <v>173</v>
      </c>
      <c r="BX1769">
        <v>0</v>
      </c>
      <c r="BY1769">
        <v>8</v>
      </c>
      <c r="BZ1769">
        <v>2</v>
      </c>
      <c r="CA1769">
        <v>98</v>
      </c>
      <c r="CB1769">
        <v>16</v>
      </c>
      <c r="CC1769">
        <v>4</v>
      </c>
      <c r="CD1769">
        <v>148</v>
      </c>
      <c r="CE1769">
        <v>2</v>
      </c>
      <c r="CF1769">
        <v>1</v>
      </c>
      <c r="CG1769">
        <v>2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6</v>
      </c>
      <c r="CO1769">
        <v>246</v>
      </c>
      <c r="CP1769">
        <v>2.4390243902439029E-2</v>
      </c>
      <c r="CQ1769">
        <v>3.783102143757881E-3</v>
      </c>
      <c r="CR1769">
        <v>0.1551071878940731</v>
      </c>
      <c r="CS1769"/>
      <c r="CT1769"/>
      <c r="CU1769">
        <v>2791</v>
      </c>
      <c r="CV1769"/>
    </row>
    <row r="1770" spans="1:100" x14ac:dyDescent="0.2">
      <c r="A1770">
        <v>2022</v>
      </c>
      <c r="B1770">
        <v>3</v>
      </c>
      <c r="C1770" s="267">
        <v>44637</v>
      </c>
      <c r="D1770">
        <v>529</v>
      </c>
      <c r="E1770">
        <v>946</v>
      </c>
      <c r="F1770">
        <v>3</v>
      </c>
      <c r="G1770" t="s">
        <v>547</v>
      </c>
      <c r="H1770" t="s">
        <v>548</v>
      </c>
      <c r="I1770" t="s">
        <v>169</v>
      </c>
      <c r="J1770">
        <v>1</v>
      </c>
      <c r="K1770">
        <v>4</v>
      </c>
      <c r="L1770">
        <v>336</v>
      </c>
      <c r="M1770">
        <v>316</v>
      </c>
      <c r="N1770">
        <v>359</v>
      </c>
      <c r="R1770">
        <v>423</v>
      </c>
      <c r="S1770">
        <v>391</v>
      </c>
      <c r="W1770">
        <v>343</v>
      </c>
      <c r="X1770">
        <v>336</v>
      </c>
      <c r="AA1770">
        <v>383</v>
      </c>
      <c r="AB1770">
        <v>398</v>
      </c>
      <c r="AE1770">
        <v>390</v>
      </c>
      <c r="AF1770">
        <v>341</v>
      </c>
      <c r="AG1770">
        <v>352</v>
      </c>
      <c r="AJ1770">
        <v>340</v>
      </c>
      <c r="AM1770">
        <v>397</v>
      </c>
      <c r="AN1770">
        <v>342.4</v>
      </c>
      <c r="AO1770">
        <v>20</v>
      </c>
      <c r="AP1770">
        <v>180</v>
      </c>
      <c r="AQ1770"/>
      <c r="AR1770"/>
      <c r="BQ1770" t="s">
        <v>185</v>
      </c>
      <c r="BS1770" t="s">
        <v>549</v>
      </c>
      <c r="BT1770" t="s">
        <v>249</v>
      </c>
      <c r="BU1770">
        <v>11</v>
      </c>
      <c r="BV1770" t="s">
        <v>546</v>
      </c>
      <c r="BW1770" t="s">
        <v>173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/>
      <c r="CQ1770">
        <v>0</v>
      </c>
      <c r="CR1770">
        <v>0</v>
      </c>
      <c r="CS1770">
        <v>0</v>
      </c>
      <c r="CT1770">
        <v>0</v>
      </c>
      <c r="CU1770">
        <v>2791</v>
      </c>
      <c r="CV1770">
        <v>-1</v>
      </c>
    </row>
    <row r="1771" spans="1:100" x14ac:dyDescent="0.2">
      <c r="A1771">
        <v>2022</v>
      </c>
      <c r="B1771">
        <v>3</v>
      </c>
      <c r="C1771" s="267">
        <v>44637</v>
      </c>
      <c r="D1771">
        <v>18</v>
      </c>
      <c r="E1771">
        <v>49</v>
      </c>
      <c r="F1771">
        <v>4</v>
      </c>
      <c r="G1771" t="s">
        <v>330</v>
      </c>
      <c r="H1771" t="s">
        <v>331</v>
      </c>
      <c r="I1771" t="s">
        <v>246</v>
      </c>
      <c r="J1771">
        <v>2</v>
      </c>
      <c r="K1771">
        <v>3</v>
      </c>
      <c r="L1771">
        <v>100</v>
      </c>
      <c r="M1771">
        <v>95</v>
      </c>
      <c r="N1771">
        <v>104</v>
      </c>
      <c r="O1771">
        <v>139</v>
      </c>
      <c r="P1771">
        <v>131</v>
      </c>
      <c r="Q1771">
        <v>157</v>
      </c>
      <c r="R1771">
        <v>140</v>
      </c>
      <c r="S1771">
        <v>148</v>
      </c>
      <c r="T1771">
        <v>106</v>
      </c>
      <c r="U1771">
        <v>98</v>
      </c>
      <c r="V1771">
        <v>108</v>
      </c>
      <c r="W1771">
        <v>100</v>
      </c>
      <c r="X1771">
        <v>103</v>
      </c>
      <c r="AA1771">
        <v>140</v>
      </c>
      <c r="AB1771">
        <v>145</v>
      </c>
      <c r="AE1771">
        <v>133</v>
      </c>
      <c r="AF1771">
        <v>102</v>
      </c>
      <c r="AG1771">
        <v>104</v>
      </c>
      <c r="AJ1771">
        <v>100</v>
      </c>
      <c r="AM1771">
        <v>141.625</v>
      </c>
      <c r="AN1771">
        <v>102.625</v>
      </c>
      <c r="AO1771">
        <v>101</v>
      </c>
      <c r="AP1771">
        <v>107</v>
      </c>
      <c r="AQ1771"/>
      <c r="AR1771"/>
      <c r="AU1771">
        <v>303</v>
      </c>
      <c r="AV1771">
        <v>6</v>
      </c>
      <c r="AW1771">
        <v>1</v>
      </c>
      <c r="AX1771">
        <v>1</v>
      </c>
      <c r="BG1771">
        <v>1764</v>
      </c>
      <c r="BH1771">
        <v>10</v>
      </c>
      <c r="BJ1771">
        <v>8</v>
      </c>
      <c r="BQ1771" t="s">
        <v>185</v>
      </c>
      <c r="BR1771" t="s">
        <v>247</v>
      </c>
      <c r="BS1771" t="s">
        <v>332</v>
      </c>
      <c r="BT1771" t="s">
        <v>249</v>
      </c>
      <c r="BU1771">
        <v>11</v>
      </c>
      <c r="BV1771" t="s">
        <v>333</v>
      </c>
      <c r="BW1771" t="s">
        <v>173</v>
      </c>
      <c r="BX1771">
        <v>0</v>
      </c>
      <c r="BY1771">
        <v>8</v>
      </c>
      <c r="BZ1771">
        <v>2.666666666666667</v>
      </c>
      <c r="CA1771">
        <v>305</v>
      </c>
      <c r="CB1771">
        <v>18</v>
      </c>
      <c r="CC1771">
        <v>6</v>
      </c>
      <c r="CD1771">
        <v>1770</v>
      </c>
      <c r="CE1771">
        <v>5</v>
      </c>
      <c r="CF1771">
        <v>0</v>
      </c>
      <c r="CG1771">
        <v>3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8.6666666666666661</v>
      </c>
      <c r="CO1771">
        <v>2075</v>
      </c>
      <c r="CP1771">
        <v>4.1767068273092364E-3</v>
      </c>
      <c r="CQ1771">
        <v>8.6666666666666656E-2</v>
      </c>
      <c r="CR1771">
        <v>20.75</v>
      </c>
      <c r="CS1771">
        <v>8.4449857896873731E-2</v>
      </c>
      <c r="CT1771">
        <v>20.219244823386109</v>
      </c>
      <c r="CU1771">
        <v>2791</v>
      </c>
      <c r="CV1771">
        <v>-1</v>
      </c>
    </row>
    <row r="1772" spans="1:100" x14ac:dyDescent="0.2">
      <c r="A1772">
        <v>2022</v>
      </c>
      <c r="B1772">
        <v>3</v>
      </c>
      <c r="C1772" s="267">
        <v>44637</v>
      </c>
      <c r="D1772">
        <v>18</v>
      </c>
      <c r="E1772">
        <v>50</v>
      </c>
      <c r="F1772">
        <v>4</v>
      </c>
      <c r="G1772" t="s">
        <v>334</v>
      </c>
      <c r="H1772" t="s">
        <v>335</v>
      </c>
      <c r="I1772" t="s">
        <v>246</v>
      </c>
      <c r="J1772">
        <v>2</v>
      </c>
      <c r="K1772">
        <v>3</v>
      </c>
      <c r="L1772">
        <v>54</v>
      </c>
      <c r="M1772">
        <v>51</v>
      </c>
      <c r="N1772">
        <v>56</v>
      </c>
      <c r="O1772">
        <v>65</v>
      </c>
      <c r="P1772">
        <v>68</v>
      </c>
      <c r="Q1772">
        <v>71</v>
      </c>
      <c r="R1772">
        <v>72</v>
      </c>
      <c r="S1772">
        <v>75</v>
      </c>
      <c r="T1772">
        <v>53</v>
      </c>
      <c r="U1772">
        <v>51</v>
      </c>
      <c r="V1772">
        <v>55</v>
      </c>
      <c r="W1772">
        <v>55</v>
      </c>
      <c r="X1772">
        <v>53</v>
      </c>
      <c r="Y1772">
        <v>107</v>
      </c>
      <c r="Z1772">
        <v>107</v>
      </c>
      <c r="AA1772">
        <v>70</v>
      </c>
      <c r="AB1772">
        <v>74</v>
      </c>
      <c r="AE1772">
        <v>69</v>
      </c>
      <c r="AF1772">
        <v>53</v>
      </c>
      <c r="AG1772">
        <v>55</v>
      </c>
      <c r="AJ1772">
        <v>53</v>
      </c>
      <c r="AK1772">
        <v>107</v>
      </c>
      <c r="AL1772">
        <v>107</v>
      </c>
      <c r="AM1772">
        <v>70.5</v>
      </c>
      <c r="AN1772">
        <v>53.5</v>
      </c>
      <c r="AO1772">
        <v>101</v>
      </c>
      <c r="AP1772">
        <v>107</v>
      </c>
      <c r="AQ1772">
        <v>67.289719626168221</v>
      </c>
      <c r="AR1772">
        <v>107</v>
      </c>
      <c r="AU1772">
        <v>2772</v>
      </c>
      <c r="AV1772">
        <v>4</v>
      </c>
      <c r="AW1772">
        <v>2</v>
      </c>
      <c r="AX1772">
        <v>1</v>
      </c>
      <c r="BG1772">
        <v>1764</v>
      </c>
      <c r="BH1772">
        <v>5</v>
      </c>
      <c r="BI1772">
        <v>6</v>
      </c>
      <c r="BJ1772">
        <v>6</v>
      </c>
      <c r="BQ1772" t="s">
        <v>185</v>
      </c>
      <c r="BR1772" t="s">
        <v>247</v>
      </c>
      <c r="BS1772" t="s">
        <v>336</v>
      </c>
      <c r="BT1772" t="s">
        <v>249</v>
      </c>
      <c r="BU1772">
        <v>11</v>
      </c>
      <c r="BV1772" t="s">
        <v>333</v>
      </c>
      <c r="BW1772" t="s">
        <v>173</v>
      </c>
      <c r="BX1772">
        <v>0</v>
      </c>
      <c r="BY1772">
        <v>7</v>
      </c>
      <c r="BZ1772">
        <v>2.333333333333333</v>
      </c>
      <c r="CA1772">
        <v>2774</v>
      </c>
      <c r="CB1772">
        <v>17</v>
      </c>
      <c r="CC1772">
        <v>5.666666666666667</v>
      </c>
      <c r="CD1772">
        <v>1769</v>
      </c>
      <c r="CE1772">
        <v>3</v>
      </c>
      <c r="CF1772">
        <v>2</v>
      </c>
      <c r="CG1772">
        <v>2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8</v>
      </c>
      <c r="CO1772">
        <v>4543</v>
      </c>
      <c r="CP1772">
        <v>1.7609509134932861E-3</v>
      </c>
      <c r="CQ1772">
        <v>0.14814814814814811</v>
      </c>
      <c r="CR1772">
        <v>84.129629629629633</v>
      </c>
      <c r="CS1772">
        <v>0.14953271028037379</v>
      </c>
      <c r="CT1772">
        <v>84.915887850467286</v>
      </c>
      <c r="CU1772">
        <v>2791</v>
      </c>
      <c r="CV1772">
        <v>-1</v>
      </c>
    </row>
    <row r="1773" spans="1:100" x14ac:dyDescent="0.2">
      <c r="A1773">
        <v>2022</v>
      </c>
      <c r="B1773">
        <v>3</v>
      </c>
      <c r="C1773" s="267">
        <v>44637</v>
      </c>
      <c r="D1773">
        <v>125</v>
      </c>
      <c r="E1773">
        <v>691</v>
      </c>
      <c r="F1773">
        <v>4</v>
      </c>
      <c r="G1773" t="s">
        <v>254</v>
      </c>
      <c r="H1773" t="s">
        <v>255</v>
      </c>
      <c r="I1773" t="s">
        <v>169</v>
      </c>
      <c r="J1773">
        <v>4</v>
      </c>
      <c r="K1773">
        <v>4</v>
      </c>
      <c r="L1773">
        <v>194</v>
      </c>
      <c r="M1773">
        <v>174</v>
      </c>
      <c r="N1773">
        <v>213</v>
      </c>
      <c r="Y1773">
        <v>132</v>
      </c>
      <c r="Z1773">
        <v>132</v>
      </c>
      <c r="AK1773">
        <v>125</v>
      </c>
      <c r="AM1773"/>
      <c r="AN1773"/>
      <c r="AO1773">
        <v>120</v>
      </c>
      <c r="AP1773">
        <v>120</v>
      </c>
      <c r="AQ1773">
        <v>111.0539845758355</v>
      </c>
      <c r="AR1773">
        <v>129.66666666666671</v>
      </c>
      <c r="BQ1773" t="s">
        <v>256</v>
      </c>
      <c r="BR1773" t="s">
        <v>257</v>
      </c>
      <c r="BS1773"/>
      <c r="BT1773"/>
      <c r="BU1773">
        <v>11</v>
      </c>
      <c r="BV1773" t="s">
        <v>258</v>
      </c>
      <c r="BW1773" t="s">
        <v>173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/>
      <c r="CQ1773">
        <v>0</v>
      </c>
      <c r="CR1773">
        <v>0</v>
      </c>
      <c r="CS1773"/>
      <c r="CT1773"/>
      <c r="CU1773">
        <v>2791</v>
      </c>
      <c r="CV1773"/>
    </row>
    <row r="1774" spans="1:100" x14ac:dyDescent="0.2">
      <c r="A1774">
        <v>2022</v>
      </c>
      <c r="B1774">
        <v>3</v>
      </c>
      <c r="C1774" s="267">
        <v>44637</v>
      </c>
      <c r="D1774">
        <v>124</v>
      </c>
      <c r="E1774">
        <v>688</v>
      </c>
      <c r="F1774">
        <v>5</v>
      </c>
      <c r="G1774" t="s">
        <v>308</v>
      </c>
      <c r="H1774" t="s">
        <v>309</v>
      </c>
      <c r="I1774" t="s">
        <v>169</v>
      </c>
      <c r="J1774">
        <v>2</v>
      </c>
      <c r="K1774">
        <v>2</v>
      </c>
      <c r="L1774">
        <v>200</v>
      </c>
      <c r="M1774">
        <v>180</v>
      </c>
      <c r="N1774">
        <v>220</v>
      </c>
      <c r="O1774">
        <v>357</v>
      </c>
      <c r="P1774">
        <v>300</v>
      </c>
      <c r="Q1774">
        <v>292</v>
      </c>
      <c r="R1774">
        <v>280</v>
      </c>
      <c r="S1774">
        <v>293</v>
      </c>
      <c r="T1774">
        <v>230</v>
      </c>
      <c r="U1774">
        <v>202</v>
      </c>
      <c r="V1774">
        <v>191</v>
      </c>
      <c r="W1774">
        <v>185</v>
      </c>
      <c r="X1774">
        <v>198</v>
      </c>
      <c r="AA1774">
        <v>289</v>
      </c>
      <c r="AB1774">
        <v>281</v>
      </c>
      <c r="AE1774">
        <v>277</v>
      </c>
      <c r="AF1774">
        <v>190</v>
      </c>
      <c r="AG1774">
        <v>188</v>
      </c>
      <c r="AJ1774">
        <v>184</v>
      </c>
      <c r="AM1774">
        <v>296.125</v>
      </c>
      <c r="AN1774">
        <v>196</v>
      </c>
      <c r="AO1774">
        <v>59</v>
      </c>
      <c r="AP1774">
        <v>122</v>
      </c>
      <c r="AQ1774"/>
      <c r="AR1774"/>
      <c r="AU1774">
        <v>790</v>
      </c>
      <c r="AV1774">
        <v>2</v>
      </c>
      <c r="AW1774">
        <v>1</v>
      </c>
      <c r="AX1774">
        <v>4</v>
      </c>
      <c r="BG1774">
        <v>880</v>
      </c>
      <c r="BH1774">
        <v>2</v>
      </c>
      <c r="BJ1774">
        <v>4</v>
      </c>
      <c r="BQ1774" t="s">
        <v>180</v>
      </c>
      <c r="BR1774" t="s">
        <v>192</v>
      </c>
      <c r="BS1774"/>
      <c r="BT1774"/>
      <c r="BU1774">
        <v>11</v>
      </c>
      <c r="BV1774" t="s">
        <v>310</v>
      </c>
      <c r="BW1774" t="s">
        <v>173</v>
      </c>
      <c r="BX1774">
        <v>0</v>
      </c>
      <c r="BY1774">
        <v>7</v>
      </c>
      <c r="BZ1774">
        <v>3.5</v>
      </c>
      <c r="CA1774">
        <v>793</v>
      </c>
      <c r="CB1774">
        <v>6</v>
      </c>
      <c r="CC1774">
        <v>3</v>
      </c>
      <c r="CD1774">
        <v>883</v>
      </c>
      <c r="CE1774">
        <v>2</v>
      </c>
      <c r="CF1774">
        <v>0</v>
      </c>
      <c r="CG1774">
        <v>4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6.5</v>
      </c>
      <c r="CO1774">
        <v>1676</v>
      </c>
      <c r="CP1774">
        <v>3.8782816229116939E-3</v>
      </c>
      <c r="CQ1774">
        <v>3.2500000000000001E-2</v>
      </c>
      <c r="CR1774">
        <v>8.3800000000000008</v>
      </c>
      <c r="CS1774">
        <v>3.3163265306122451E-2</v>
      </c>
      <c r="CT1774">
        <v>8.5510204081632661</v>
      </c>
      <c r="CU1774">
        <v>2791</v>
      </c>
      <c r="CV1774">
        <v>-1</v>
      </c>
    </row>
    <row r="1775" spans="1:100" x14ac:dyDescent="0.2">
      <c r="A1775">
        <v>2022</v>
      </c>
      <c r="B1775">
        <v>3</v>
      </c>
      <c r="C1775" s="267">
        <v>44637</v>
      </c>
      <c r="D1775">
        <v>124</v>
      </c>
      <c r="E1775">
        <v>689</v>
      </c>
      <c r="F1775">
        <v>5</v>
      </c>
      <c r="G1775" t="s">
        <v>311</v>
      </c>
      <c r="H1775" t="s">
        <v>312</v>
      </c>
      <c r="I1775" t="s">
        <v>169</v>
      </c>
      <c r="J1775">
        <v>2</v>
      </c>
      <c r="K1775">
        <v>2</v>
      </c>
      <c r="L1775">
        <v>75</v>
      </c>
      <c r="M1775">
        <v>67</v>
      </c>
      <c r="N1775">
        <v>82</v>
      </c>
      <c r="O1775">
        <v>148</v>
      </c>
      <c r="P1775">
        <v>117</v>
      </c>
      <c r="Q1775">
        <v>99</v>
      </c>
      <c r="R1775">
        <v>130</v>
      </c>
      <c r="S1775">
        <v>141</v>
      </c>
      <c r="T1775">
        <v>110</v>
      </c>
      <c r="U1775">
        <v>84</v>
      </c>
      <c r="V1775">
        <v>82</v>
      </c>
      <c r="W1775">
        <v>85</v>
      </c>
      <c r="X1775">
        <v>79</v>
      </c>
      <c r="AA1775">
        <v>138</v>
      </c>
      <c r="AB1775">
        <v>142</v>
      </c>
      <c r="AE1775">
        <v>140</v>
      </c>
      <c r="AF1775">
        <v>87</v>
      </c>
      <c r="AG1775">
        <v>90</v>
      </c>
      <c r="AJ1775">
        <v>86</v>
      </c>
      <c r="AM1775">
        <v>131.875</v>
      </c>
      <c r="AN1775">
        <v>87.875</v>
      </c>
      <c r="AO1775">
        <v>59</v>
      </c>
      <c r="AP1775">
        <v>122</v>
      </c>
      <c r="AQ1775"/>
      <c r="AR1775"/>
      <c r="AU1775">
        <v>1134</v>
      </c>
      <c r="AV1775">
        <v>2</v>
      </c>
      <c r="AW1775">
        <v>1</v>
      </c>
      <c r="AX1775">
        <v>1</v>
      </c>
      <c r="BG1775">
        <v>864</v>
      </c>
      <c r="BI1775">
        <v>2</v>
      </c>
      <c r="BJ1775">
        <v>8</v>
      </c>
      <c r="BQ1775" t="s">
        <v>180</v>
      </c>
      <c r="BR1775" t="s">
        <v>192</v>
      </c>
      <c r="BS1775"/>
      <c r="BT1775"/>
      <c r="BU1775">
        <v>11</v>
      </c>
      <c r="BV1775" t="s">
        <v>310</v>
      </c>
      <c r="BW1775" t="s">
        <v>173</v>
      </c>
      <c r="BX1775">
        <v>0</v>
      </c>
      <c r="BY1775">
        <v>4</v>
      </c>
      <c r="BZ1775">
        <v>2</v>
      </c>
      <c r="CA1775">
        <v>1136</v>
      </c>
      <c r="CB1775">
        <v>10</v>
      </c>
      <c r="CC1775">
        <v>5</v>
      </c>
      <c r="CD1775">
        <v>869</v>
      </c>
      <c r="CE1775">
        <v>1</v>
      </c>
      <c r="CF1775">
        <v>1</v>
      </c>
      <c r="CG1775">
        <v>4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7</v>
      </c>
      <c r="CO1775">
        <v>2005</v>
      </c>
      <c r="CP1775">
        <v>3.4912718204488779E-3</v>
      </c>
      <c r="CQ1775">
        <v>9.3333333333333338E-2</v>
      </c>
      <c r="CR1775">
        <v>26.733333333333331</v>
      </c>
      <c r="CS1775">
        <v>7.9658605974395447E-2</v>
      </c>
      <c r="CT1775">
        <v>22.816500711237548</v>
      </c>
      <c r="CU1775">
        <v>2791</v>
      </c>
      <c r="CV1775">
        <v>-1</v>
      </c>
    </row>
    <row r="1776" spans="1:100" x14ac:dyDescent="0.2">
      <c r="A1776">
        <v>2022</v>
      </c>
      <c r="B1776">
        <v>3</v>
      </c>
      <c r="C1776" s="267">
        <v>44637</v>
      </c>
      <c r="D1776">
        <v>125</v>
      </c>
      <c r="E1776">
        <v>690</v>
      </c>
      <c r="F1776">
        <v>6</v>
      </c>
      <c r="G1776" t="s">
        <v>259</v>
      </c>
      <c r="H1776" t="s">
        <v>260</v>
      </c>
      <c r="I1776" t="s">
        <v>169</v>
      </c>
      <c r="J1776">
        <v>4</v>
      </c>
      <c r="K1776">
        <v>4</v>
      </c>
      <c r="L1776">
        <v>170</v>
      </c>
      <c r="M1776">
        <v>153</v>
      </c>
      <c r="N1776">
        <v>187</v>
      </c>
      <c r="O1776">
        <v>157</v>
      </c>
      <c r="P1776">
        <v>163</v>
      </c>
      <c r="Q1776">
        <v>165</v>
      </c>
      <c r="R1776">
        <v>204</v>
      </c>
      <c r="S1776">
        <v>218</v>
      </c>
      <c r="T1776">
        <v>150</v>
      </c>
      <c r="U1776">
        <v>150</v>
      </c>
      <c r="V1776">
        <v>149</v>
      </c>
      <c r="W1776">
        <v>159</v>
      </c>
      <c r="X1776">
        <v>187</v>
      </c>
      <c r="AA1776">
        <v>198</v>
      </c>
      <c r="AB1776">
        <v>187</v>
      </c>
      <c r="AF1776">
        <v>170</v>
      </c>
      <c r="AG1776">
        <v>153</v>
      </c>
      <c r="AM1776">
        <v>184.57142857142861</v>
      </c>
      <c r="AN1776">
        <v>159.71428571428569</v>
      </c>
      <c r="AO1776">
        <v>120</v>
      </c>
      <c r="AP1776">
        <v>120</v>
      </c>
      <c r="AQ1776"/>
      <c r="AR1776"/>
      <c r="AU1776">
        <v>1680</v>
      </c>
      <c r="AV1776">
        <v>8</v>
      </c>
      <c r="AW1776">
        <v>6</v>
      </c>
      <c r="AX1776">
        <v>4</v>
      </c>
      <c r="BG1776">
        <v>1344</v>
      </c>
      <c r="BH1776">
        <v>2</v>
      </c>
      <c r="BJ1776">
        <v>7</v>
      </c>
      <c r="BQ1776" t="s">
        <v>256</v>
      </c>
      <c r="BR1776" t="s">
        <v>257</v>
      </c>
      <c r="BS1776"/>
      <c r="BT1776"/>
      <c r="BU1776">
        <v>11</v>
      </c>
      <c r="BV1776" t="s">
        <v>258</v>
      </c>
      <c r="BW1776" t="s">
        <v>173</v>
      </c>
      <c r="BX1776">
        <v>0</v>
      </c>
      <c r="BY1776">
        <v>18</v>
      </c>
      <c r="BZ1776">
        <v>4.5</v>
      </c>
      <c r="CA1776">
        <v>1684</v>
      </c>
      <c r="CB1776">
        <v>9</v>
      </c>
      <c r="CC1776">
        <v>2.25</v>
      </c>
      <c r="CD1776">
        <v>1346</v>
      </c>
      <c r="CE1776">
        <v>2</v>
      </c>
      <c r="CF1776">
        <v>1</v>
      </c>
      <c r="CG1776">
        <v>2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6.75</v>
      </c>
      <c r="CO1776">
        <v>3030</v>
      </c>
      <c r="CP1776">
        <v>2.227722772277228E-3</v>
      </c>
      <c r="CQ1776">
        <v>3.9705882352941167E-2</v>
      </c>
      <c r="CR1776">
        <v>17.82352941176471</v>
      </c>
      <c r="CS1776">
        <v>4.2262969588550983E-2</v>
      </c>
      <c r="CT1776">
        <v>18.971377459749551</v>
      </c>
      <c r="CU1776">
        <v>2791</v>
      </c>
      <c r="CV1776">
        <v>-1</v>
      </c>
    </row>
    <row r="1777" spans="1:100" x14ac:dyDescent="0.2">
      <c r="A1777">
        <v>2022</v>
      </c>
      <c r="B1777">
        <v>3</v>
      </c>
      <c r="C1777" s="267">
        <v>44637</v>
      </c>
      <c r="D1777">
        <v>125</v>
      </c>
      <c r="E1777">
        <v>691</v>
      </c>
      <c r="F1777">
        <v>6</v>
      </c>
      <c r="G1777" t="s">
        <v>254</v>
      </c>
      <c r="H1777" t="s">
        <v>255</v>
      </c>
      <c r="I1777" t="s">
        <v>169</v>
      </c>
      <c r="J1777">
        <v>4</v>
      </c>
      <c r="K1777">
        <v>4</v>
      </c>
      <c r="L1777">
        <v>194</v>
      </c>
      <c r="M1777">
        <v>174</v>
      </c>
      <c r="N1777">
        <v>213</v>
      </c>
      <c r="O1777">
        <v>187</v>
      </c>
      <c r="P1777">
        <v>185</v>
      </c>
      <c r="Q1777">
        <v>192</v>
      </c>
      <c r="R1777">
        <v>170</v>
      </c>
      <c r="S1777">
        <v>190</v>
      </c>
      <c r="T1777">
        <v>175</v>
      </c>
      <c r="U1777">
        <v>171</v>
      </c>
      <c r="V1777">
        <v>164</v>
      </c>
      <c r="W1777">
        <v>163</v>
      </c>
      <c r="X1777">
        <v>203</v>
      </c>
      <c r="AA1777">
        <v>207</v>
      </c>
      <c r="AB1777">
        <v>200</v>
      </c>
      <c r="AF1777">
        <v>176</v>
      </c>
      <c r="AG1777">
        <v>175</v>
      </c>
      <c r="AM1777">
        <v>190.14285714285711</v>
      </c>
      <c r="AN1777">
        <v>175.28571428571431</v>
      </c>
      <c r="AO1777">
        <v>120</v>
      </c>
      <c r="AP1777">
        <v>120</v>
      </c>
      <c r="AQ1777"/>
      <c r="AR1777"/>
      <c r="AU1777">
        <v>1680</v>
      </c>
      <c r="AV1777">
        <v>6</v>
      </c>
      <c r="AW1777">
        <v>4</v>
      </c>
      <c r="AX1777">
        <v>2</v>
      </c>
      <c r="BG1777">
        <v>1344</v>
      </c>
      <c r="BH1777">
        <v>2</v>
      </c>
      <c r="BJ1777">
        <v>7</v>
      </c>
      <c r="BQ1777" t="s">
        <v>256</v>
      </c>
      <c r="BR1777" t="s">
        <v>257</v>
      </c>
      <c r="BS1777"/>
      <c r="BT1777"/>
      <c r="BU1777">
        <v>11</v>
      </c>
      <c r="BV1777" t="s">
        <v>258</v>
      </c>
      <c r="BW1777" t="s">
        <v>173</v>
      </c>
      <c r="BX1777">
        <v>0</v>
      </c>
      <c r="BY1777">
        <v>12</v>
      </c>
      <c r="BZ1777">
        <v>3</v>
      </c>
      <c r="CA1777">
        <v>1683</v>
      </c>
      <c r="CB1777">
        <v>9</v>
      </c>
      <c r="CC1777">
        <v>2.25</v>
      </c>
      <c r="CD1777">
        <v>1346</v>
      </c>
      <c r="CE1777">
        <v>2</v>
      </c>
      <c r="CF1777">
        <v>1</v>
      </c>
      <c r="CG1777">
        <v>2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5.25</v>
      </c>
      <c r="CO1777">
        <v>3029</v>
      </c>
      <c r="CP1777">
        <v>1.7332452954770549E-3</v>
      </c>
      <c r="CQ1777">
        <v>2.706185567010309E-2</v>
      </c>
      <c r="CR1777">
        <v>15.61340206185567</v>
      </c>
      <c r="CS1777">
        <v>2.995110024449878E-2</v>
      </c>
      <c r="CT1777">
        <v>17.280358598207009</v>
      </c>
      <c r="CU1777">
        <v>2791</v>
      </c>
      <c r="CV1777">
        <v>-1</v>
      </c>
    </row>
    <row r="1778" spans="1:100" x14ac:dyDescent="0.2">
      <c r="A1778">
        <v>2022</v>
      </c>
      <c r="B1778">
        <v>3</v>
      </c>
      <c r="C1778" s="267">
        <v>44637</v>
      </c>
      <c r="D1778">
        <v>382</v>
      </c>
      <c r="E1778">
        <v>449</v>
      </c>
      <c r="F1778">
        <v>6</v>
      </c>
      <c r="G1778" t="s">
        <v>340</v>
      </c>
      <c r="H1778" t="s">
        <v>341</v>
      </c>
      <c r="I1778" t="s">
        <v>169</v>
      </c>
      <c r="J1778">
        <v>3</v>
      </c>
      <c r="K1778">
        <v>1</v>
      </c>
      <c r="L1778">
        <v>46</v>
      </c>
      <c r="M1778">
        <v>40</v>
      </c>
      <c r="N1778">
        <v>50</v>
      </c>
      <c r="AE1778">
        <v>70</v>
      </c>
      <c r="AJ1778">
        <v>44</v>
      </c>
      <c r="AL1778">
        <v>125</v>
      </c>
      <c r="AM1778">
        <v>70</v>
      </c>
      <c r="AN1778">
        <v>44</v>
      </c>
      <c r="AO1778">
        <v>112</v>
      </c>
      <c r="AP1778">
        <v>96</v>
      </c>
      <c r="AQ1778">
        <v>86.4</v>
      </c>
      <c r="AR1778">
        <v>125</v>
      </c>
      <c r="BH1778">
        <v>4</v>
      </c>
      <c r="BJ1778">
        <v>9</v>
      </c>
      <c r="BQ1778" t="s">
        <v>185</v>
      </c>
      <c r="BR1778" t="s">
        <v>186</v>
      </c>
      <c r="BS1778" t="s">
        <v>342</v>
      </c>
      <c r="BT1778" t="s">
        <v>188</v>
      </c>
      <c r="BU1778">
        <v>11</v>
      </c>
      <c r="BV1778" t="s">
        <v>340</v>
      </c>
      <c r="BW1778" t="s">
        <v>173</v>
      </c>
      <c r="BX1778">
        <v>0</v>
      </c>
      <c r="BY1778">
        <v>0</v>
      </c>
      <c r="BZ1778">
        <v>0</v>
      </c>
      <c r="CA1778">
        <v>0</v>
      </c>
      <c r="CB1778">
        <v>13</v>
      </c>
      <c r="CC1778">
        <v>13</v>
      </c>
      <c r="CD1778">
        <v>13</v>
      </c>
      <c r="CE1778">
        <v>4</v>
      </c>
      <c r="CF1778">
        <v>0</v>
      </c>
      <c r="CG1778">
        <v>9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13</v>
      </c>
      <c r="CO1778">
        <v>13</v>
      </c>
      <c r="CP1778">
        <v>1</v>
      </c>
      <c r="CQ1778">
        <v>0.28260869565217389</v>
      </c>
      <c r="CR1778">
        <v>0.28260869565217389</v>
      </c>
      <c r="CS1778">
        <v>0.29545454545454553</v>
      </c>
      <c r="CT1778">
        <v>0.29545454545454553</v>
      </c>
      <c r="CU1778">
        <v>2791</v>
      </c>
      <c r="CV1778">
        <v>-1</v>
      </c>
    </row>
    <row r="1779" spans="1:100" x14ac:dyDescent="0.2">
      <c r="A1779">
        <v>2022</v>
      </c>
      <c r="B1779">
        <v>3</v>
      </c>
      <c r="C1779" s="267">
        <v>44637</v>
      </c>
      <c r="D1779">
        <v>236</v>
      </c>
      <c r="E1779">
        <v>160</v>
      </c>
      <c r="F1779">
        <v>7</v>
      </c>
      <c r="G1779" t="s">
        <v>239</v>
      </c>
      <c r="H1779" t="s">
        <v>240</v>
      </c>
      <c r="I1779" t="s">
        <v>169</v>
      </c>
      <c r="J1779">
        <v>2</v>
      </c>
      <c r="K1779">
        <v>1</v>
      </c>
      <c r="L1779">
        <v>200</v>
      </c>
      <c r="M1779">
        <v>186</v>
      </c>
      <c r="N1779">
        <v>214</v>
      </c>
      <c r="O1779">
        <v>285</v>
      </c>
      <c r="P1779">
        <v>275</v>
      </c>
      <c r="Q1779">
        <v>281</v>
      </c>
      <c r="R1779">
        <v>284</v>
      </c>
      <c r="Y1779">
        <v>95</v>
      </c>
      <c r="Z1779">
        <v>95</v>
      </c>
      <c r="AA1779">
        <v>291</v>
      </c>
      <c r="AB1779">
        <v>286</v>
      </c>
      <c r="AE1779">
        <v>290</v>
      </c>
      <c r="AF1779">
        <v>197</v>
      </c>
      <c r="AG1779">
        <v>190</v>
      </c>
      <c r="AJ1779">
        <v>200</v>
      </c>
      <c r="AK1779">
        <v>95</v>
      </c>
      <c r="AL1779">
        <v>95</v>
      </c>
      <c r="AM1779">
        <v>284.57142857142861</v>
      </c>
      <c r="AN1779">
        <v>195.66666666666671</v>
      </c>
      <c r="AO1779">
        <v>76</v>
      </c>
      <c r="AP1779">
        <v>95</v>
      </c>
      <c r="AQ1779">
        <v>75.78947368421052</v>
      </c>
      <c r="AR1779">
        <v>95</v>
      </c>
      <c r="AU1779">
        <v>810</v>
      </c>
      <c r="AV1779">
        <v>10</v>
      </c>
      <c r="AW1779">
        <v>2</v>
      </c>
      <c r="AX1779">
        <v>4</v>
      </c>
      <c r="AY1779">
        <v>1</v>
      </c>
      <c r="BG1779">
        <v>924</v>
      </c>
      <c r="BH1779">
        <v>3</v>
      </c>
      <c r="BJ1779">
        <v>3</v>
      </c>
      <c r="BQ1779" t="s">
        <v>241</v>
      </c>
      <c r="BR1779" t="s">
        <v>242</v>
      </c>
      <c r="BS1779"/>
      <c r="BT1779"/>
      <c r="BU1779">
        <v>11</v>
      </c>
      <c r="BV1779" t="s">
        <v>239</v>
      </c>
      <c r="BW1779" t="s">
        <v>173</v>
      </c>
      <c r="BX1779">
        <v>0</v>
      </c>
      <c r="BY1779">
        <v>17</v>
      </c>
      <c r="BZ1779">
        <v>17</v>
      </c>
      <c r="CA1779">
        <v>827</v>
      </c>
      <c r="CB1779">
        <v>6</v>
      </c>
      <c r="CC1779">
        <v>6</v>
      </c>
      <c r="CD1779">
        <v>930</v>
      </c>
      <c r="CE1779">
        <v>13</v>
      </c>
      <c r="CF1779">
        <v>2</v>
      </c>
      <c r="CG1779">
        <v>7</v>
      </c>
      <c r="CH1779">
        <v>1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23</v>
      </c>
      <c r="CO1779">
        <v>1757</v>
      </c>
      <c r="CP1779">
        <v>1.309049516220831E-2</v>
      </c>
      <c r="CQ1779">
        <v>0.115</v>
      </c>
      <c r="CR1779">
        <v>8.7850000000000001</v>
      </c>
      <c r="CS1779">
        <v>0.1175468483816014</v>
      </c>
      <c r="CT1779">
        <v>8.9795570698466793</v>
      </c>
      <c r="CU1779">
        <v>2791</v>
      </c>
      <c r="CV1779">
        <v>-1</v>
      </c>
    </row>
    <row r="1780" spans="1:100" x14ac:dyDescent="0.2">
      <c r="A1780">
        <v>2022</v>
      </c>
      <c r="B1780">
        <v>3</v>
      </c>
      <c r="C1780" s="267">
        <v>44637</v>
      </c>
      <c r="D1780">
        <v>383</v>
      </c>
      <c r="E1780">
        <v>550</v>
      </c>
      <c r="F1780">
        <v>8</v>
      </c>
      <c r="G1780" t="s">
        <v>437</v>
      </c>
      <c r="H1780" t="s">
        <v>438</v>
      </c>
      <c r="I1780" t="s">
        <v>169</v>
      </c>
      <c r="J1780">
        <v>3</v>
      </c>
      <c r="K1780">
        <v>1</v>
      </c>
      <c r="L1780">
        <v>35</v>
      </c>
      <c r="M1780">
        <v>32</v>
      </c>
      <c r="N1780">
        <v>38</v>
      </c>
      <c r="O1780">
        <v>50</v>
      </c>
      <c r="P1780">
        <v>51</v>
      </c>
      <c r="Q1780">
        <v>54</v>
      </c>
      <c r="R1780">
        <v>55</v>
      </c>
      <c r="T1780">
        <v>35</v>
      </c>
      <c r="U1780">
        <v>36</v>
      </c>
      <c r="V1780">
        <v>36</v>
      </c>
      <c r="W1780">
        <v>35</v>
      </c>
      <c r="Y1780">
        <v>95</v>
      </c>
      <c r="Z1780">
        <v>95</v>
      </c>
      <c r="AA1780">
        <v>57</v>
      </c>
      <c r="AB1780">
        <v>53</v>
      </c>
      <c r="AE1780">
        <v>56</v>
      </c>
      <c r="AF1780">
        <v>36</v>
      </c>
      <c r="AG1780">
        <v>34</v>
      </c>
      <c r="AJ1780">
        <v>33</v>
      </c>
      <c r="AK1780">
        <v>95</v>
      </c>
      <c r="AL1780">
        <v>95</v>
      </c>
      <c r="AM1780">
        <v>53.714285714285722</v>
      </c>
      <c r="AN1780">
        <v>35</v>
      </c>
      <c r="AO1780">
        <v>114</v>
      </c>
      <c r="AP1780">
        <v>95</v>
      </c>
      <c r="AQ1780">
        <v>113.68421052631579</v>
      </c>
      <c r="AR1780">
        <v>95</v>
      </c>
      <c r="AV1780">
        <v>6</v>
      </c>
      <c r="AW1780">
        <v>1</v>
      </c>
      <c r="AX1780">
        <v>1</v>
      </c>
      <c r="AY1780">
        <v>2</v>
      </c>
      <c r="BG1780">
        <v>1320</v>
      </c>
      <c r="BH1780">
        <v>4</v>
      </c>
      <c r="BJ1780">
        <v>8</v>
      </c>
      <c r="BQ1780" t="s">
        <v>185</v>
      </c>
      <c r="BR1780" t="s">
        <v>186</v>
      </c>
      <c r="BS1780" t="s">
        <v>439</v>
      </c>
      <c r="BT1780" t="s">
        <v>188</v>
      </c>
      <c r="BU1780">
        <v>11</v>
      </c>
      <c r="BV1780" t="s">
        <v>437</v>
      </c>
      <c r="BW1780" t="s">
        <v>173</v>
      </c>
      <c r="BX1780">
        <v>0</v>
      </c>
      <c r="BY1780">
        <v>10</v>
      </c>
      <c r="BZ1780">
        <v>10</v>
      </c>
      <c r="CA1780">
        <v>10</v>
      </c>
      <c r="CB1780">
        <v>12</v>
      </c>
      <c r="CC1780">
        <v>12</v>
      </c>
      <c r="CD1780">
        <v>1332</v>
      </c>
      <c r="CE1780">
        <v>10</v>
      </c>
      <c r="CF1780">
        <v>1</v>
      </c>
      <c r="CG1780">
        <v>9</v>
      </c>
      <c r="CH1780">
        <v>2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22</v>
      </c>
      <c r="CO1780">
        <v>1342</v>
      </c>
      <c r="CP1780">
        <v>1.6393442622950821E-2</v>
      </c>
      <c r="CQ1780">
        <v>0.62857142857142856</v>
      </c>
      <c r="CR1780">
        <v>38.342857142857142</v>
      </c>
      <c r="CS1780">
        <v>0.62857142857142856</v>
      </c>
      <c r="CT1780">
        <v>38.342857142857142</v>
      </c>
      <c r="CU1780">
        <v>2791</v>
      </c>
      <c r="CV1780">
        <v>-1</v>
      </c>
    </row>
    <row r="1781" spans="1:100" x14ac:dyDescent="0.2">
      <c r="A1781">
        <v>2022</v>
      </c>
      <c r="B1781">
        <v>3</v>
      </c>
      <c r="C1781" s="267">
        <v>44637</v>
      </c>
      <c r="D1781">
        <v>227</v>
      </c>
      <c r="E1781">
        <v>155</v>
      </c>
      <c r="F1781">
        <v>28</v>
      </c>
      <c r="G1781" t="s">
        <v>362</v>
      </c>
      <c r="H1781" t="s">
        <v>363</v>
      </c>
      <c r="I1781" t="s">
        <v>364</v>
      </c>
      <c r="J1781">
        <v>3</v>
      </c>
      <c r="K1781">
        <v>2</v>
      </c>
      <c r="L1781">
        <v>122</v>
      </c>
      <c r="M1781">
        <v>113</v>
      </c>
      <c r="N1781">
        <v>130</v>
      </c>
      <c r="AB1781">
        <v>188</v>
      </c>
      <c r="AE1781">
        <v>164</v>
      </c>
      <c r="AG1781">
        <v>131</v>
      </c>
      <c r="AJ1781">
        <v>120</v>
      </c>
      <c r="AL1781">
        <v>114</v>
      </c>
      <c r="AM1781">
        <v>176</v>
      </c>
      <c r="AN1781">
        <v>125.5</v>
      </c>
      <c r="AO1781">
        <v>80</v>
      </c>
      <c r="AP1781">
        <v>135</v>
      </c>
      <c r="AQ1781">
        <v>94.73684210526315</v>
      </c>
      <c r="AR1781">
        <v>114</v>
      </c>
      <c r="BG1781">
        <v>144</v>
      </c>
      <c r="BH1781">
        <v>7</v>
      </c>
      <c r="BJ1781">
        <v>5</v>
      </c>
      <c r="BQ1781" t="s">
        <v>180</v>
      </c>
      <c r="BR1781" t="s">
        <v>181</v>
      </c>
      <c r="BS1781" t="s">
        <v>365</v>
      </c>
      <c r="BT1781"/>
      <c r="BU1781">
        <v>11</v>
      </c>
      <c r="BV1781" t="s">
        <v>362</v>
      </c>
      <c r="BW1781" t="s">
        <v>222</v>
      </c>
      <c r="BX1781">
        <v>0</v>
      </c>
      <c r="BY1781">
        <v>0</v>
      </c>
      <c r="BZ1781">
        <v>0</v>
      </c>
      <c r="CA1781">
        <v>0</v>
      </c>
      <c r="CB1781">
        <v>12</v>
      </c>
      <c r="CC1781">
        <v>6</v>
      </c>
      <c r="CD1781">
        <v>150</v>
      </c>
      <c r="CE1781">
        <v>3</v>
      </c>
      <c r="CF1781">
        <v>0</v>
      </c>
      <c r="CG1781">
        <v>2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6</v>
      </c>
      <c r="CO1781">
        <v>150</v>
      </c>
      <c r="CP1781">
        <v>0.04</v>
      </c>
      <c r="CQ1781">
        <v>4.9180327868852458E-2</v>
      </c>
      <c r="CR1781">
        <v>1.229508196721312</v>
      </c>
      <c r="CS1781">
        <v>4.7808764940239043E-2</v>
      </c>
      <c r="CT1781">
        <v>1.1952191235059759</v>
      </c>
      <c r="CU1781">
        <v>2791</v>
      </c>
      <c r="CV1781">
        <v>-1</v>
      </c>
    </row>
    <row r="1782" spans="1:100" x14ac:dyDescent="0.2">
      <c r="A1782">
        <v>2022</v>
      </c>
      <c r="B1782">
        <v>3</v>
      </c>
      <c r="C1782" s="267">
        <v>44637</v>
      </c>
      <c r="D1782">
        <v>372</v>
      </c>
      <c r="E1782">
        <v>646</v>
      </c>
      <c r="F1782">
        <v>46</v>
      </c>
      <c r="G1782" t="s">
        <v>276</v>
      </c>
      <c r="H1782" t="s">
        <v>277</v>
      </c>
      <c r="I1782" t="s">
        <v>221</v>
      </c>
      <c r="J1782">
        <v>2</v>
      </c>
      <c r="K1782">
        <v>2</v>
      </c>
      <c r="L1782">
        <v>212</v>
      </c>
      <c r="M1782">
        <v>197</v>
      </c>
      <c r="N1782">
        <v>226</v>
      </c>
      <c r="Q1782">
        <v>270</v>
      </c>
      <c r="R1782">
        <v>263</v>
      </c>
      <c r="S1782">
        <v>265</v>
      </c>
      <c r="V1782">
        <v>210</v>
      </c>
      <c r="W1782">
        <v>205</v>
      </c>
      <c r="X1782">
        <v>203</v>
      </c>
      <c r="AA1782">
        <v>272</v>
      </c>
      <c r="AB1782">
        <v>268</v>
      </c>
      <c r="AE1782">
        <v>270</v>
      </c>
      <c r="AF1782">
        <v>204</v>
      </c>
      <c r="AG1782">
        <v>201</v>
      </c>
      <c r="AJ1782">
        <v>200</v>
      </c>
      <c r="AM1782">
        <v>268</v>
      </c>
      <c r="AN1782">
        <v>203.83333333333329</v>
      </c>
      <c r="AO1782">
        <v>37</v>
      </c>
      <c r="AP1782">
        <v>150</v>
      </c>
      <c r="AQ1782"/>
      <c r="AR1782"/>
      <c r="AV1782">
        <v>6</v>
      </c>
      <c r="AW1782">
        <v>1</v>
      </c>
      <c r="AX1782">
        <v>2</v>
      </c>
      <c r="AY1782">
        <v>1</v>
      </c>
      <c r="BH1782">
        <v>2</v>
      </c>
      <c r="BJ1782">
        <v>3</v>
      </c>
      <c r="BQ1782" t="s">
        <v>180</v>
      </c>
      <c r="BR1782" t="s">
        <v>266</v>
      </c>
      <c r="BS1782" t="s">
        <v>278</v>
      </c>
      <c r="BT1782"/>
      <c r="BU1782">
        <v>11</v>
      </c>
      <c r="BV1782" t="s">
        <v>323</v>
      </c>
      <c r="BW1782" t="s">
        <v>222</v>
      </c>
      <c r="BX1782">
        <v>0</v>
      </c>
      <c r="BY1782">
        <v>10</v>
      </c>
      <c r="BZ1782">
        <v>5</v>
      </c>
      <c r="CA1782">
        <v>5</v>
      </c>
      <c r="CB1782">
        <v>5</v>
      </c>
      <c r="CC1782">
        <v>2.5</v>
      </c>
      <c r="CD1782">
        <v>2</v>
      </c>
      <c r="CE1782">
        <v>4</v>
      </c>
      <c r="CF1782">
        <v>0</v>
      </c>
      <c r="CG1782">
        <v>2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7.5</v>
      </c>
      <c r="CO1782">
        <v>7</v>
      </c>
      <c r="CP1782">
        <v>1.071428571428571</v>
      </c>
      <c r="CQ1782">
        <v>3.5377358490566037E-2</v>
      </c>
      <c r="CR1782">
        <v>3.3018867924528301E-2</v>
      </c>
      <c r="CS1782">
        <v>3.6794766966475878E-2</v>
      </c>
      <c r="CT1782">
        <v>3.4341782502044151E-2</v>
      </c>
      <c r="CU1782">
        <v>2791</v>
      </c>
      <c r="CV1782">
        <v>-1</v>
      </c>
    </row>
    <row r="1783" spans="1:100" x14ac:dyDescent="0.2">
      <c r="A1783">
        <v>2022</v>
      </c>
      <c r="B1783">
        <v>3</v>
      </c>
      <c r="C1783" s="267">
        <v>44637</v>
      </c>
      <c r="D1783">
        <v>372</v>
      </c>
      <c r="E1783">
        <v>647</v>
      </c>
      <c r="F1783">
        <v>46</v>
      </c>
      <c r="G1783" t="s">
        <v>264</v>
      </c>
      <c r="H1783" t="s">
        <v>265</v>
      </c>
      <c r="I1783" t="s">
        <v>221</v>
      </c>
      <c r="J1783">
        <v>2</v>
      </c>
      <c r="K1783">
        <v>2</v>
      </c>
      <c r="L1783">
        <v>212</v>
      </c>
      <c r="M1783">
        <v>197</v>
      </c>
      <c r="N1783">
        <v>226</v>
      </c>
      <c r="Q1783">
        <v>260</v>
      </c>
      <c r="R1783">
        <v>266</v>
      </c>
      <c r="S1783">
        <v>269</v>
      </c>
      <c r="V1783">
        <v>202</v>
      </c>
      <c r="W1783">
        <v>207</v>
      </c>
      <c r="X1783">
        <v>205</v>
      </c>
      <c r="Z1783">
        <v>139</v>
      </c>
      <c r="AA1783">
        <v>290</v>
      </c>
      <c r="AB1783">
        <v>277</v>
      </c>
      <c r="AE1783">
        <v>265</v>
      </c>
      <c r="AF1783">
        <v>210</v>
      </c>
      <c r="AG1783">
        <v>200</v>
      </c>
      <c r="AJ1783">
        <v>197</v>
      </c>
      <c r="AK1783">
        <v>135</v>
      </c>
      <c r="AL1783">
        <v>133</v>
      </c>
      <c r="AM1783">
        <v>271.16666666666669</v>
      </c>
      <c r="AN1783">
        <v>203.5</v>
      </c>
      <c r="AO1783">
        <v>37</v>
      </c>
      <c r="AP1783">
        <v>150</v>
      </c>
      <c r="AQ1783">
        <v>53.071253071253082</v>
      </c>
      <c r="AR1783">
        <v>135.66666666666671</v>
      </c>
      <c r="AV1783">
        <v>1</v>
      </c>
      <c r="AW1783">
        <v>3</v>
      </c>
      <c r="AX1783">
        <v>3</v>
      </c>
      <c r="AY1783">
        <v>1</v>
      </c>
      <c r="BH1783">
        <v>2</v>
      </c>
      <c r="BJ1783">
        <v>3</v>
      </c>
      <c r="BQ1783" t="s">
        <v>180</v>
      </c>
      <c r="BR1783" t="s">
        <v>266</v>
      </c>
      <c r="BS1783" t="s">
        <v>267</v>
      </c>
      <c r="BT1783"/>
      <c r="BU1783">
        <v>11</v>
      </c>
      <c r="BV1783" t="s">
        <v>323</v>
      </c>
      <c r="BW1783" t="s">
        <v>222</v>
      </c>
      <c r="BX1783">
        <v>0</v>
      </c>
      <c r="BY1783">
        <v>8</v>
      </c>
      <c r="BZ1783">
        <v>4</v>
      </c>
      <c r="CA1783">
        <v>4</v>
      </c>
      <c r="CB1783">
        <v>5</v>
      </c>
      <c r="CC1783">
        <v>2.5</v>
      </c>
      <c r="CD1783">
        <v>2</v>
      </c>
      <c r="CE1783">
        <v>1</v>
      </c>
      <c r="CF1783">
        <v>1</v>
      </c>
      <c r="CG1783">
        <v>3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6.5</v>
      </c>
      <c r="CO1783">
        <v>6</v>
      </c>
      <c r="CP1783">
        <v>1.083333333333333</v>
      </c>
      <c r="CQ1783">
        <v>3.066037735849057E-2</v>
      </c>
      <c r="CR1783">
        <v>2.8301886792452831E-2</v>
      </c>
      <c r="CS1783">
        <v>3.1941031941031942E-2</v>
      </c>
      <c r="CT1783">
        <v>2.9484029484029489E-2</v>
      </c>
      <c r="CU1783">
        <v>2791</v>
      </c>
      <c r="CV1783">
        <v>-1</v>
      </c>
    </row>
    <row r="1784" spans="1:100" x14ac:dyDescent="0.2">
      <c r="A1784">
        <v>2022</v>
      </c>
      <c r="B1784">
        <v>3</v>
      </c>
      <c r="C1784" s="267">
        <v>44637</v>
      </c>
      <c r="D1784">
        <v>433</v>
      </c>
      <c r="E1784">
        <v>452</v>
      </c>
      <c r="F1784">
        <v>46</v>
      </c>
      <c r="G1784" t="s">
        <v>553</v>
      </c>
      <c r="H1784" t="s">
        <v>554</v>
      </c>
      <c r="I1784" t="s">
        <v>221</v>
      </c>
      <c r="J1784">
        <v>4</v>
      </c>
      <c r="K1784">
        <v>2</v>
      </c>
      <c r="L1784">
        <v>270</v>
      </c>
      <c r="M1784">
        <v>251</v>
      </c>
      <c r="N1784">
        <v>288</v>
      </c>
      <c r="O1784">
        <v>197</v>
      </c>
      <c r="P1784">
        <v>225</v>
      </c>
      <c r="Q1784">
        <v>224</v>
      </c>
      <c r="R1784">
        <v>200</v>
      </c>
      <c r="T1784">
        <v>175</v>
      </c>
      <c r="U1784">
        <v>190</v>
      </c>
      <c r="V1784">
        <v>180</v>
      </c>
      <c r="W1784">
        <v>166</v>
      </c>
      <c r="AM1784">
        <v>211.5</v>
      </c>
      <c r="AN1784">
        <v>177.75</v>
      </c>
      <c r="AO1784">
        <v>96</v>
      </c>
      <c r="AP1784">
        <v>150</v>
      </c>
      <c r="AQ1784"/>
      <c r="AR1784"/>
      <c r="AU1784">
        <v>1360</v>
      </c>
      <c r="AV1784">
        <v>4</v>
      </c>
      <c r="AW1784">
        <v>1</v>
      </c>
      <c r="AX1784">
        <v>1</v>
      </c>
      <c r="AY1784">
        <v>3</v>
      </c>
      <c r="BG1784">
        <v>800</v>
      </c>
      <c r="BH1784">
        <v>2</v>
      </c>
      <c r="BJ1784">
        <v>8</v>
      </c>
      <c r="BQ1784" t="s">
        <v>180</v>
      </c>
      <c r="BR1784" t="s">
        <v>181</v>
      </c>
      <c r="BS1784"/>
      <c r="BT1784"/>
      <c r="BU1784">
        <v>11</v>
      </c>
      <c r="BV1784" t="s">
        <v>552</v>
      </c>
      <c r="BW1784" t="s">
        <v>222</v>
      </c>
      <c r="BX1784">
        <v>0</v>
      </c>
      <c r="BY1784">
        <v>9</v>
      </c>
      <c r="BZ1784">
        <v>4.5</v>
      </c>
      <c r="CA1784">
        <v>1364</v>
      </c>
      <c r="CB1784">
        <v>10</v>
      </c>
      <c r="CC1784">
        <v>5</v>
      </c>
      <c r="CD1784">
        <v>805</v>
      </c>
      <c r="CE1784">
        <v>3</v>
      </c>
      <c r="CF1784">
        <v>0</v>
      </c>
      <c r="CG1784">
        <v>4</v>
      </c>
      <c r="CH1784">
        <v>1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9.5</v>
      </c>
      <c r="CO1784">
        <v>2169</v>
      </c>
      <c r="CP1784">
        <v>4.3798985707699401E-3</v>
      </c>
      <c r="CQ1784">
        <v>3.5185185185185187E-2</v>
      </c>
      <c r="CR1784">
        <v>8.0333333333333332</v>
      </c>
      <c r="CS1784">
        <v>5.3445850914205353E-2</v>
      </c>
      <c r="CT1784">
        <v>12.20253164556962</v>
      </c>
      <c r="CU1784">
        <v>2791</v>
      </c>
      <c r="CV1784">
        <v>-1</v>
      </c>
    </row>
    <row r="1785" spans="1:100" x14ac:dyDescent="0.2">
      <c r="A1785">
        <v>2022</v>
      </c>
      <c r="B1785">
        <v>3</v>
      </c>
      <c r="C1785" s="267">
        <v>44637</v>
      </c>
      <c r="D1785">
        <v>433</v>
      </c>
      <c r="E1785">
        <v>453</v>
      </c>
      <c r="F1785">
        <v>46</v>
      </c>
      <c r="G1785" t="s">
        <v>550</v>
      </c>
      <c r="H1785" t="s">
        <v>551</v>
      </c>
      <c r="I1785" t="s">
        <v>221</v>
      </c>
      <c r="J1785">
        <v>4</v>
      </c>
      <c r="K1785">
        <v>2</v>
      </c>
      <c r="L1785">
        <v>175</v>
      </c>
      <c r="M1785">
        <v>162</v>
      </c>
      <c r="N1785">
        <v>187</v>
      </c>
      <c r="O1785">
        <v>282</v>
      </c>
      <c r="P1785">
        <v>320</v>
      </c>
      <c r="Q1785">
        <v>369</v>
      </c>
      <c r="R1785">
        <v>287</v>
      </c>
      <c r="T1785">
        <v>255</v>
      </c>
      <c r="U1785">
        <v>281</v>
      </c>
      <c r="V1785">
        <v>290</v>
      </c>
      <c r="W1785">
        <v>252</v>
      </c>
      <c r="Y1785">
        <v>179</v>
      </c>
      <c r="Z1785">
        <v>181</v>
      </c>
      <c r="AM1785">
        <v>314.5</v>
      </c>
      <c r="AN1785">
        <v>269.5</v>
      </c>
      <c r="AO1785">
        <v>96</v>
      </c>
      <c r="AP1785">
        <v>150</v>
      </c>
      <c r="AQ1785">
        <v>80</v>
      </c>
      <c r="AR1785">
        <v>180</v>
      </c>
      <c r="AU1785">
        <v>1360</v>
      </c>
      <c r="AV1785">
        <v>3</v>
      </c>
      <c r="AW1785">
        <v>1</v>
      </c>
      <c r="AX1785">
        <v>1</v>
      </c>
      <c r="AY1785">
        <v>4</v>
      </c>
      <c r="BG1785">
        <v>800</v>
      </c>
      <c r="BH1785">
        <v>4</v>
      </c>
      <c r="BJ1785">
        <v>6</v>
      </c>
      <c r="BQ1785" t="s">
        <v>180</v>
      </c>
      <c r="BR1785" t="s">
        <v>181</v>
      </c>
      <c r="BS1785"/>
      <c r="BT1785"/>
      <c r="BU1785">
        <v>11</v>
      </c>
      <c r="BV1785" t="s">
        <v>552</v>
      </c>
      <c r="BW1785" t="s">
        <v>222</v>
      </c>
      <c r="BX1785">
        <v>0</v>
      </c>
      <c r="BY1785">
        <v>9</v>
      </c>
      <c r="BZ1785">
        <v>4.5</v>
      </c>
      <c r="CA1785">
        <v>1364</v>
      </c>
      <c r="CB1785">
        <v>10</v>
      </c>
      <c r="CC1785">
        <v>5</v>
      </c>
      <c r="CD1785">
        <v>805</v>
      </c>
      <c r="CE1785">
        <v>3</v>
      </c>
      <c r="CF1785">
        <v>0</v>
      </c>
      <c r="CG1785">
        <v>3</v>
      </c>
      <c r="CH1785">
        <v>2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9.5</v>
      </c>
      <c r="CO1785">
        <v>2169</v>
      </c>
      <c r="CP1785">
        <v>4.3798985707699401E-3</v>
      </c>
      <c r="CQ1785">
        <v>5.4285714285714277E-2</v>
      </c>
      <c r="CR1785">
        <v>12.39428571428572</v>
      </c>
      <c r="CS1785">
        <v>3.525046382189239E-2</v>
      </c>
      <c r="CT1785">
        <v>8.0482374768089056</v>
      </c>
      <c r="CU1785">
        <v>2791</v>
      </c>
      <c r="CV1785">
        <v>-1</v>
      </c>
    </row>
    <row r="1786" spans="1:100" x14ac:dyDescent="0.2">
      <c r="A1786">
        <v>2022</v>
      </c>
      <c r="B1786">
        <v>3</v>
      </c>
      <c r="C1786" s="267">
        <v>44637</v>
      </c>
      <c r="D1786">
        <v>334</v>
      </c>
      <c r="E1786">
        <v>254</v>
      </c>
      <c r="F1786">
        <v>49</v>
      </c>
      <c r="G1786" t="s">
        <v>220</v>
      </c>
      <c r="H1786" t="s">
        <v>179</v>
      </c>
      <c r="I1786" t="s">
        <v>221</v>
      </c>
      <c r="J1786">
        <v>4</v>
      </c>
      <c r="K1786">
        <v>2</v>
      </c>
      <c r="L1786">
        <v>203</v>
      </c>
      <c r="M1786">
        <v>188</v>
      </c>
      <c r="N1786">
        <v>217</v>
      </c>
      <c r="O1786">
        <v>237</v>
      </c>
      <c r="P1786">
        <v>290</v>
      </c>
      <c r="Q1786">
        <v>289</v>
      </c>
      <c r="R1786">
        <v>325</v>
      </c>
      <c r="T1786">
        <v>190</v>
      </c>
      <c r="U1786">
        <v>202</v>
      </c>
      <c r="V1786">
        <v>210</v>
      </c>
      <c r="W1786">
        <v>238</v>
      </c>
      <c r="Y1786">
        <v>142</v>
      </c>
      <c r="Z1786">
        <v>145</v>
      </c>
      <c r="AA1786">
        <v>289</v>
      </c>
      <c r="AB1786">
        <v>297</v>
      </c>
      <c r="AE1786">
        <v>290</v>
      </c>
      <c r="AF1786">
        <v>207</v>
      </c>
      <c r="AG1786">
        <v>209</v>
      </c>
      <c r="AJ1786">
        <v>203</v>
      </c>
      <c r="AK1786">
        <v>154</v>
      </c>
      <c r="AL1786">
        <v>154</v>
      </c>
      <c r="AM1786">
        <v>288.14285714285722</v>
      </c>
      <c r="AN1786">
        <v>208.42857142857139</v>
      </c>
      <c r="AO1786">
        <v>94</v>
      </c>
      <c r="AP1786">
        <v>153</v>
      </c>
      <c r="AQ1786">
        <v>96.806722689075627</v>
      </c>
      <c r="AR1786">
        <v>148.75</v>
      </c>
      <c r="AU1786">
        <v>1200</v>
      </c>
      <c r="AV1786">
        <v>8</v>
      </c>
      <c r="AW1786">
        <v>12</v>
      </c>
      <c r="AX1786">
        <v>6</v>
      </c>
      <c r="AY1786">
        <v>8</v>
      </c>
      <c r="BH1786">
        <v>7</v>
      </c>
      <c r="BJ1786">
        <v>6</v>
      </c>
      <c r="BK1786">
        <v>5</v>
      </c>
      <c r="BQ1786" t="s">
        <v>180</v>
      </c>
      <c r="BR1786" t="s">
        <v>181</v>
      </c>
      <c r="BS1786" t="s">
        <v>182</v>
      </c>
      <c r="BT1786"/>
      <c r="BU1786">
        <v>11</v>
      </c>
      <c r="BV1786" t="s">
        <v>220</v>
      </c>
      <c r="BW1786" t="s">
        <v>222</v>
      </c>
      <c r="BX1786">
        <v>0</v>
      </c>
      <c r="BY1786">
        <v>34</v>
      </c>
      <c r="BZ1786">
        <v>17</v>
      </c>
      <c r="CA1786">
        <v>1217</v>
      </c>
      <c r="CB1786">
        <v>18</v>
      </c>
      <c r="CC1786">
        <v>9</v>
      </c>
      <c r="CD1786">
        <v>9</v>
      </c>
      <c r="CE1786">
        <v>7</v>
      </c>
      <c r="CF1786">
        <v>6</v>
      </c>
      <c r="CG1786">
        <v>6</v>
      </c>
      <c r="CH1786">
        <v>6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26</v>
      </c>
      <c r="CO1786">
        <v>1226</v>
      </c>
      <c r="CP1786">
        <v>2.1207177814029369E-2</v>
      </c>
      <c r="CQ1786">
        <v>0.12807881773399021</v>
      </c>
      <c r="CR1786">
        <v>6.0394088669950738</v>
      </c>
      <c r="CS1786">
        <v>0.1247429746401645</v>
      </c>
      <c r="CT1786">
        <v>5.8821110349554493</v>
      </c>
      <c r="CU1786">
        <v>2791</v>
      </c>
      <c r="CV1786">
        <v>-1</v>
      </c>
    </row>
    <row r="1787" spans="1:100" x14ac:dyDescent="0.2">
      <c r="A1787">
        <v>2022</v>
      </c>
      <c r="B1787">
        <v>3</v>
      </c>
      <c r="C1787" s="267">
        <v>44637</v>
      </c>
      <c r="D1787">
        <v>529</v>
      </c>
      <c r="E1787">
        <v>937</v>
      </c>
      <c r="F1787"/>
      <c r="G1787" t="s">
        <v>543</v>
      </c>
      <c r="H1787" t="s">
        <v>544</v>
      </c>
      <c r="I1787" t="s">
        <v>169</v>
      </c>
      <c r="J1787">
        <v>1</v>
      </c>
      <c r="K1787">
        <v>4</v>
      </c>
      <c r="L1787">
        <v>1586</v>
      </c>
      <c r="M1787">
        <v>1492</v>
      </c>
      <c r="N1787">
        <v>1698</v>
      </c>
      <c r="R1787">
        <v>1789</v>
      </c>
      <c r="S1787">
        <v>1616</v>
      </c>
      <c r="W1787">
        <v>1400</v>
      </c>
      <c r="X1787">
        <v>1370</v>
      </c>
      <c r="AA1787">
        <v>1643</v>
      </c>
      <c r="AB1787">
        <v>1663</v>
      </c>
      <c r="AE1787">
        <v>1622</v>
      </c>
      <c r="AF1787">
        <v>1375</v>
      </c>
      <c r="AG1787">
        <v>1375</v>
      </c>
      <c r="AJ1787">
        <v>1333</v>
      </c>
      <c r="AM1787">
        <v>1666.6</v>
      </c>
      <c r="AN1787">
        <v>1370.6</v>
      </c>
      <c r="AO1787">
        <v>20</v>
      </c>
      <c r="AP1787">
        <v>180</v>
      </c>
      <c r="AQ1787"/>
      <c r="AR1787"/>
      <c r="BQ1787" t="s">
        <v>185</v>
      </c>
      <c r="BS1787" t="s">
        <v>545</v>
      </c>
      <c r="BT1787" t="s">
        <v>249</v>
      </c>
      <c r="BU1787">
        <v>11</v>
      </c>
      <c r="BV1787" t="s">
        <v>546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/>
      <c r="CQ1787">
        <v>0</v>
      </c>
      <c r="CR1787">
        <v>0</v>
      </c>
      <c r="CS1787">
        <v>0</v>
      </c>
      <c r="CT1787">
        <v>0</v>
      </c>
      <c r="CU1787">
        <v>2791</v>
      </c>
      <c r="CV1787">
        <v>-1</v>
      </c>
    </row>
    <row r="1788" spans="1:100" x14ac:dyDescent="0.2">
      <c r="A1788">
        <v>2022</v>
      </c>
      <c r="B1788">
        <v>3</v>
      </c>
      <c r="C1788" s="267">
        <v>44640</v>
      </c>
      <c r="D1788">
        <v>375</v>
      </c>
      <c r="E1788">
        <v>437</v>
      </c>
      <c r="F1788">
        <v>2</v>
      </c>
      <c r="G1788" t="s">
        <v>282</v>
      </c>
      <c r="H1788" t="s">
        <v>283</v>
      </c>
      <c r="I1788" t="s">
        <v>169</v>
      </c>
      <c r="J1788">
        <v>4</v>
      </c>
      <c r="K1788">
        <v>2</v>
      </c>
      <c r="L1788">
        <v>168</v>
      </c>
      <c r="M1788">
        <v>158</v>
      </c>
      <c r="N1788">
        <v>179</v>
      </c>
      <c r="Z1788">
        <v>108</v>
      </c>
      <c r="AK1788">
        <v>124</v>
      </c>
      <c r="AM1788"/>
      <c r="AN1788"/>
      <c r="AO1788">
        <v>120</v>
      </c>
      <c r="AP1788">
        <v>120</v>
      </c>
      <c r="AQ1788">
        <v>124.1379310344828</v>
      </c>
      <c r="AR1788">
        <v>116</v>
      </c>
      <c r="AU1788">
        <v>1775</v>
      </c>
      <c r="AV1788">
        <v>2</v>
      </c>
      <c r="AW1788">
        <v>5</v>
      </c>
      <c r="AX1788">
        <v>6</v>
      </c>
      <c r="BG1788">
        <v>825</v>
      </c>
      <c r="BH1788">
        <v>4</v>
      </c>
      <c r="BI1788">
        <v>2</v>
      </c>
      <c r="BJ1788">
        <v>4</v>
      </c>
      <c r="BQ1788" t="s">
        <v>185</v>
      </c>
      <c r="BR1788" t="s">
        <v>186</v>
      </c>
      <c r="BS1788" t="s">
        <v>284</v>
      </c>
      <c r="BT1788" t="s">
        <v>188</v>
      </c>
      <c r="BU1788">
        <v>11</v>
      </c>
      <c r="BV1788" t="s">
        <v>285</v>
      </c>
      <c r="BW1788" t="s">
        <v>173</v>
      </c>
      <c r="BX1788">
        <v>0</v>
      </c>
      <c r="BY1788">
        <v>13</v>
      </c>
      <c r="BZ1788">
        <v>6.5</v>
      </c>
      <c r="CA1788">
        <v>1781</v>
      </c>
      <c r="CB1788">
        <v>10</v>
      </c>
      <c r="CC1788">
        <v>5</v>
      </c>
      <c r="CD1788">
        <v>830</v>
      </c>
      <c r="CE1788">
        <v>3</v>
      </c>
      <c r="CF1788">
        <v>3</v>
      </c>
      <c r="CG1788">
        <v>5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11.5</v>
      </c>
      <c r="CO1788">
        <v>2611</v>
      </c>
      <c r="CP1788">
        <v>4.4044427422443508E-3</v>
      </c>
      <c r="CQ1788">
        <v>6.8452380952380959E-2</v>
      </c>
      <c r="CR1788">
        <v>15.54166666666667</v>
      </c>
      <c r="CS1788"/>
      <c r="CT1788"/>
      <c r="CU1788">
        <v>2791</v>
      </c>
      <c r="CV1788"/>
    </row>
    <row r="1789" spans="1:100" x14ac:dyDescent="0.2">
      <c r="A1789">
        <v>2022</v>
      </c>
      <c r="B1789">
        <v>3</v>
      </c>
      <c r="C1789" s="267">
        <v>44640</v>
      </c>
      <c r="D1789">
        <v>384</v>
      </c>
      <c r="E1789">
        <v>556</v>
      </c>
      <c r="F1789">
        <v>2</v>
      </c>
      <c r="G1789" t="s">
        <v>202</v>
      </c>
      <c r="H1789" t="s">
        <v>203</v>
      </c>
      <c r="I1789" t="s">
        <v>169</v>
      </c>
      <c r="J1789">
        <v>1</v>
      </c>
      <c r="K1789">
        <v>6</v>
      </c>
      <c r="L1789">
        <v>1066</v>
      </c>
      <c r="M1789">
        <v>1003</v>
      </c>
      <c r="N1789">
        <v>1141</v>
      </c>
      <c r="R1789">
        <v>1707</v>
      </c>
      <c r="S1789">
        <v>1845</v>
      </c>
      <c r="W1789">
        <v>1309</v>
      </c>
      <c r="X1789">
        <v>1336</v>
      </c>
      <c r="AA1789">
        <v>1711</v>
      </c>
      <c r="AB1789">
        <v>1684</v>
      </c>
      <c r="AC1789">
        <v>1741</v>
      </c>
      <c r="AD1789">
        <v>1713</v>
      </c>
      <c r="AE1789">
        <v>1746</v>
      </c>
      <c r="AF1789">
        <v>1314</v>
      </c>
      <c r="AG1789">
        <v>1299</v>
      </c>
      <c r="AH1789">
        <v>1301</v>
      </c>
      <c r="AI1789">
        <v>1314</v>
      </c>
      <c r="AJ1789">
        <v>1313</v>
      </c>
      <c r="AM1789">
        <v>1735.285714285714</v>
      </c>
      <c r="AN1789">
        <v>1312.285714285714</v>
      </c>
      <c r="AO1789">
        <v>21</v>
      </c>
      <c r="AP1789">
        <v>180</v>
      </c>
      <c r="AQ1789"/>
      <c r="AR1789"/>
      <c r="AV1789">
        <v>4</v>
      </c>
      <c r="AW1789">
        <v>4</v>
      </c>
      <c r="AX1789">
        <v>6</v>
      </c>
      <c r="BG1789">
        <v>96</v>
      </c>
      <c r="BH1789">
        <v>6</v>
      </c>
      <c r="BI1789">
        <v>6</v>
      </c>
      <c r="BJ1789">
        <v>6</v>
      </c>
      <c r="BQ1789" t="s">
        <v>185</v>
      </c>
      <c r="BR1789" t="s">
        <v>186</v>
      </c>
      <c r="BS1789" t="s">
        <v>204</v>
      </c>
      <c r="BT1789" t="s">
        <v>188</v>
      </c>
      <c r="BU1789">
        <v>11</v>
      </c>
      <c r="BV1789" t="s">
        <v>205</v>
      </c>
      <c r="BW1789" t="s">
        <v>173</v>
      </c>
      <c r="BX1789">
        <v>0</v>
      </c>
      <c r="BY1789">
        <v>14</v>
      </c>
      <c r="BZ1789">
        <v>2.333333333333333</v>
      </c>
      <c r="CA1789">
        <v>2</v>
      </c>
      <c r="CB1789">
        <v>18</v>
      </c>
      <c r="CC1789">
        <v>3</v>
      </c>
      <c r="CD1789">
        <v>99</v>
      </c>
      <c r="CE1789">
        <v>1</v>
      </c>
      <c r="CF1789">
        <v>1</v>
      </c>
      <c r="CG1789">
        <v>2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5.3333333333333339</v>
      </c>
      <c r="CO1789">
        <v>101</v>
      </c>
      <c r="CP1789">
        <v>5.2805280528052813E-2</v>
      </c>
      <c r="CQ1789">
        <v>5.0031269543464674E-3</v>
      </c>
      <c r="CR1789">
        <v>9.4746716697936204E-2</v>
      </c>
      <c r="CS1789">
        <v>4.0641555991000802E-3</v>
      </c>
      <c r="CT1789">
        <v>7.6964946657957764E-2</v>
      </c>
      <c r="CU1789">
        <v>2791</v>
      </c>
      <c r="CV1789">
        <v>-1</v>
      </c>
    </row>
    <row r="1790" spans="1:100" x14ac:dyDescent="0.2">
      <c r="A1790">
        <v>2022</v>
      </c>
      <c r="B1790">
        <v>3</v>
      </c>
      <c r="C1790" s="267">
        <v>44640</v>
      </c>
      <c r="D1790">
        <v>375</v>
      </c>
      <c r="E1790">
        <v>437</v>
      </c>
      <c r="F1790">
        <v>3</v>
      </c>
      <c r="G1790" t="s">
        <v>282</v>
      </c>
      <c r="H1790" t="s">
        <v>283</v>
      </c>
      <c r="I1790" t="s">
        <v>169</v>
      </c>
      <c r="J1790">
        <v>4</v>
      </c>
      <c r="K1790">
        <v>2</v>
      </c>
      <c r="L1790">
        <v>168</v>
      </c>
      <c r="M1790">
        <v>158</v>
      </c>
      <c r="N1790">
        <v>179</v>
      </c>
      <c r="R1790">
        <v>211</v>
      </c>
      <c r="S1790">
        <v>229</v>
      </c>
      <c r="W1790">
        <v>171</v>
      </c>
      <c r="X1790">
        <v>176</v>
      </c>
      <c r="AA1790">
        <v>230</v>
      </c>
      <c r="AB1790">
        <v>232</v>
      </c>
      <c r="AC1790">
        <v>241</v>
      </c>
      <c r="AF1790">
        <v>179</v>
      </c>
      <c r="AG1790">
        <v>178</v>
      </c>
      <c r="AH1790">
        <v>176</v>
      </c>
      <c r="AM1790">
        <v>228.6</v>
      </c>
      <c r="AN1790">
        <v>176</v>
      </c>
      <c r="AO1790">
        <v>120</v>
      </c>
      <c r="AP1790">
        <v>120</v>
      </c>
      <c r="AQ1790"/>
      <c r="AR1790"/>
      <c r="BQ1790" t="s">
        <v>185</v>
      </c>
      <c r="BR1790" t="s">
        <v>186</v>
      </c>
      <c r="BS1790" t="s">
        <v>284</v>
      </c>
      <c r="BT1790" t="s">
        <v>188</v>
      </c>
      <c r="BU1790">
        <v>11</v>
      </c>
      <c r="BV1790" t="s">
        <v>285</v>
      </c>
      <c r="BW1790" t="s">
        <v>173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/>
      <c r="CQ1790">
        <v>0</v>
      </c>
      <c r="CR1790">
        <v>0</v>
      </c>
      <c r="CS1790">
        <v>0</v>
      </c>
      <c r="CT1790">
        <v>0</v>
      </c>
      <c r="CU1790">
        <v>2791</v>
      </c>
      <c r="CV1790">
        <v>-1</v>
      </c>
    </row>
    <row r="1791" spans="1:100" x14ac:dyDescent="0.2">
      <c r="A1791">
        <v>2022</v>
      </c>
      <c r="B1791">
        <v>3</v>
      </c>
      <c r="C1791" s="267">
        <v>44640</v>
      </c>
      <c r="D1791">
        <v>384</v>
      </c>
      <c r="E1791">
        <v>557</v>
      </c>
      <c r="F1791">
        <v>3</v>
      </c>
      <c r="G1791" t="s">
        <v>206</v>
      </c>
      <c r="H1791" t="s">
        <v>207</v>
      </c>
      <c r="I1791" t="s">
        <v>169</v>
      </c>
      <c r="J1791">
        <v>1</v>
      </c>
      <c r="K1791">
        <v>6</v>
      </c>
      <c r="L1791">
        <v>182</v>
      </c>
      <c r="M1791">
        <v>171</v>
      </c>
      <c r="N1791">
        <v>194</v>
      </c>
      <c r="Z1791">
        <v>134</v>
      </c>
      <c r="AK1791">
        <v>130</v>
      </c>
      <c r="AL1791">
        <v>124</v>
      </c>
      <c r="AM1791"/>
      <c r="AN1791"/>
      <c r="AO1791">
        <v>21</v>
      </c>
      <c r="AP1791">
        <v>180</v>
      </c>
      <c r="AQ1791">
        <v>27.83505154639175</v>
      </c>
      <c r="AR1791">
        <v>129.33333333333329</v>
      </c>
      <c r="BQ1791" t="s">
        <v>185</v>
      </c>
      <c r="BR1791" t="s">
        <v>186</v>
      </c>
      <c r="BS1791" t="s">
        <v>208</v>
      </c>
      <c r="BT1791" t="s">
        <v>209</v>
      </c>
      <c r="BU1791">
        <v>11</v>
      </c>
      <c r="BV1791" t="s">
        <v>205</v>
      </c>
      <c r="BW1791" t="s">
        <v>173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/>
      <c r="CQ1791">
        <v>0</v>
      </c>
      <c r="CR1791">
        <v>0</v>
      </c>
      <c r="CS1791"/>
      <c r="CT1791"/>
      <c r="CU1791">
        <v>2791</v>
      </c>
      <c r="CV1791"/>
    </row>
    <row r="1792" spans="1:100" x14ac:dyDescent="0.2">
      <c r="A1792">
        <v>2022</v>
      </c>
      <c r="B1792">
        <v>3</v>
      </c>
      <c r="C1792" s="267">
        <v>44640</v>
      </c>
      <c r="D1792">
        <v>18</v>
      </c>
      <c r="E1792">
        <v>49</v>
      </c>
      <c r="F1792">
        <v>4</v>
      </c>
      <c r="G1792" t="s">
        <v>330</v>
      </c>
      <c r="H1792" t="s">
        <v>331</v>
      </c>
      <c r="I1792" t="s">
        <v>246</v>
      </c>
      <c r="J1792">
        <v>2</v>
      </c>
      <c r="K1792">
        <v>3</v>
      </c>
      <c r="L1792">
        <v>100</v>
      </c>
      <c r="M1792">
        <v>95</v>
      </c>
      <c r="N1792">
        <v>104</v>
      </c>
      <c r="AM1792"/>
      <c r="AN1792"/>
      <c r="AO1792">
        <v>101</v>
      </c>
      <c r="AP1792">
        <v>107</v>
      </c>
      <c r="AQ1792"/>
      <c r="AR1792"/>
      <c r="AU1792">
        <v>840</v>
      </c>
      <c r="BQ1792" t="s">
        <v>185</v>
      </c>
      <c r="BR1792" t="s">
        <v>247</v>
      </c>
      <c r="BS1792" t="s">
        <v>332</v>
      </c>
      <c r="BT1792" t="s">
        <v>249</v>
      </c>
      <c r="BU1792">
        <v>11</v>
      </c>
      <c r="BV1792" t="s">
        <v>333</v>
      </c>
      <c r="BW1792" t="s">
        <v>173</v>
      </c>
      <c r="BX1792">
        <v>0</v>
      </c>
      <c r="BY1792">
        <v>0</v>
      </c>
      <c r="BZ1792">
        <v>0</v>
      </c>
      <c r="CA1792">
        <v>840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840</v>
      </c>
      <c r="CP1792">
        <v>0</v>
      </c>
      <c r="CQ1792">
        <v>0</v>
      </c>
      <c r="CR1792">
        <v>8.4</v>
      </c>
      <c r="CS1792"/>
      <c r="CT1792"/>
      <c r="CU1792">
        <v>2791</v>
      </c>
      <c r="CV1792"/>
    </row>
    <row r="1793" spans="1:100" x14ac:dyDescent="0.2">
      <c r="A1793">
        <v>2022</v>
      </c>
      <c r="B1793">
        <v>3</v>
      </c>
      <c r="C1793" s="267">
        <v>44640</v>
      </c>
      <c r="D1793">
        <v>18</v>
      </c>
      <c r="E1793">
        <v>50</v>
      </c>
      <c r="F1793">
        <v>4</v>
      </c>
      <c r="G1793" t="s">
        <v>334</v>
      </c>
      <c r="H1793" t="s">
        <v>335</v>
      </c>
      <c r="I1793" t="s">
        <v>246</v>
      </c>
      <c r="J1793">
        <v>2</v>
      </c>
      <c r="K1793">
        <v>3</v>
      </c>
      <c r="L1793">
        <v>54</v>
      </c>
      <c r="M1793">
        <v>51</v>
      </c>
      <c r="N1793">
        <v>56</v>
      </c>
      <c r="AM1793"/>
      <c r="AN1793"/>
      <c r="AO1793">
        <v>101</v>
      </c>
      <c r="AP1793">
        <v>107</v>
      </c>
      <c r="AQ1793"/>
      <c r="AR1793"/>
      <c r="AU1793">
        <v>840</v>
      </c>
      <c r="BQ1793" t="s">
        <v>185</v>
      </c>
      <c r="BR1793" t="s">
        <v>247</v>
      </c>
      <c r="BS1793" t="s">
        <v>336</v>
      </c>
      <c r="BT1793" t="s">
        <v>249</v>
      </c>
      <c r="BU1793">
        <v>11</v>
      </c>
      <c r="BV1793" t="s">
        <v>333</v>
      </c>
      <c r="BW1793" t="s">
        <v>173</v>
      </c>
      <c r="BX1793">
        <v>0</v>
      </c>
      <c r="BY1793">
        <v>0</v>
      </c>
      <c r="BZ1793">
        <v>0</v>
      </c>
      <c r="CA1793">
        <v>840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840</v>
      </c>
      <c r="CP1793">
        <v>0</v>
      </c>
      <c r="CQ1793">
        <v>0</v>
      </c>
      <c r="CR1793">
        <v>15.555555555555561</v>
      </c>
      <c r="CS1793"/>
      <c r="CT1793"/>
      <c r="CU1793">
        <v>2791</v>
      </c>
      <c r="CV1793"/>
    </row>
    <row r="1794" spans="1:100" x14ac:dyDescent="0.2">
      <c r="A1794">
        <v>2022</v>
      </c>
      <c r="B1794">
        <v>3</v>
      </c>
      <c r="C1794" s="267">
        <v>44640</v>
      </c>
      <c r="D1794">
        <v>425</v>
      </c>
      <c r="E1794">
        <v>674</v>
      </c>
      <c r="F1794">
        <v>4</v>
      </c>
      <c r="G1794" t="s">
        <v>244</v>
      </c>
      <c r="H1794" t="s">
        <v>245</v>
      </c>
      <c r="I1794" t="s">
        <v>246</v>
      </c>
      <c r="J1794">
        <v>2</v>
      </c>
      <c r="K1794">
        <v>1</v>
      </c>
      <c r="L1794">
        <v>256</v>
      </c>
      <c r="M1794">
        <v>240</v>
      </c>
      <c r="N1794">
        <v>274</v>
      </c>
      <c r="AM1794"/>
      <c r="AN1794"/>
      <c r="AO1794">
        <v>60</v>
      </c>
      <c r="AP1794">
        <v>120</v>
      </c>
      <c r="AQ1794"/>
      <c r="AR1794"/>
      <c r="AU1794">
        <v>900</v>
      </c>
      <c r="BQ1794" t="s">
        <v>185</v>
      </c>
      <c r="BR1794" t="s">
        <v>247</v>
      </c>
      <c r="BS1794" t="s">
        <v>248</v>
      </c>
      <c r="BT1794" t="s">
        <v>249</v>
      </c>
      <c r="BU1794">
        <v>11</v>
      </c>
      <c r="BV1794" t="s">
        <v>244</v>
      </c>
      <c r="BW1794" t="s">
        <v>173</v>
      </c>
      <c r="BX1794">
        <v>0</v>
      </c>
      <c r="BY1794">
        <v>0</v>
      </c>
      <c r="BZ1794">
        <v>0</v>
      </c>
      <c r="CA1794">
        <v>900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900</v>
      </c>
      <c r="CP1794">
        <v>0</v>
      </c>
      <c r="CQ1794">
        <v>0</v>
      </c>
      <c r="CR1794">
        <v>3.515625</v>
      </c>
      <c r="CS1794"/>
      <c r="CT1794"/>
      <c r="CU1794">
        <v>2791</v>
      </c>
      <c r="CV1794"/>
    </row>
    <row r="1795" spans="1:100" x14ac:dyDescent="0.2">
      <c r="A1795">
        <v>2022</v>
      </c>
      <c r="B1795">
        <v>3</v>
      </c>
      <c r="C1795" s="267">
        <v>44640</v>
      </c>
      <c r="D1795">
        <v>528</v>
      </c>
      <c r="E1795">
        <v>925</v>
      </c>
      <c r="F1795">
        <v>4</v>
      </c>
      <c r="G1795" t="s">
        <v>555</v>
      </c>
      <c r="H1795" t="s">
        <v>556</v>
      </c>
      <c r="I1795" t="s">
        <v>169</v>
      </c>
      <c r="J1795">
        <v>1</v>
      </c>
      <c r="K1795">
        <v>6</v>
      </c>
      <c r="L1795">
        <v>1091</v>
      </c>
      <c r="M1795">
        <v>1026</v>
      </c>
      <c r="N1795">
        <v>1168</v>
      </c>
      <c r="S1795">
        <v>1499</v>
      </c>
      <c r="X1795">
        <v>1189</v>
      </c>
      <c r="AM1795">
        <v>1499</v>
      </c>
      <c r="AN1795">
        <v>1189</v>
      </c>
      <c r="AO1795">
        <v>20</v>
      </c>
      <c r="AP1795">
        <v>180</v>
      </c>
      <c r="AQ1795"/>
      <c r="AR1795"/>
      <c r="AV1795">
        <v>3</v>
      </c>
      <c r="AW1795">
        <v>2</v>
      </c>
      <c r="AX1795">
        <v>5</v>
      </c>
      <c r="AY1795">
        <v>1</v>
      </c>
      <c r="AZ1795">
        <v>4</v>
      </c>
      <c r="BG1795">
        <v>240</v>
      </c>
      <c r="BH1795">
        <v>4</v>
      </c>
      <c r="BI1795">
        <v>8</v>
      </c>
      <c r="BJ1795">
        <v>8</v>
      </c>
      <c r="BQ1795" t="s">
        <v>185</v>
      </c>
      <c r="BS1795" t="s">
        <v>557</v>
      </c>
      <c r="BT1795" t="s">
        <v>188</v>
      </c>
      <c r="BU1795">
        <v>11</v>
      </c>
      <c r="BV1795" t="s">
        <v>558</v>
      </c>
      <c r="BW1795" t="s">
        <v>173</v>
      </c>
      <c r="BX1795">
        <v>0</v>
      </c>
      <c r="BY1795">
        <v>15</v>
      </c>
      <c r="BZ1795">
        <v>2.5</v>
      </c>
      <c r="CA1795">
        <v>2</v>
      </c>
      <c r="CB1795">
        <v>20</v>
      </c>
      <c r="CC1795">
        <v>3.333333333333333</v>
      </c>
      <c r="CD1795">
        <v>243</v>
      </c>
      <c r="CE1795">
        <v>1</v>
      </c>
      <c r="CF1795">
        <v>1</v>
      </c>
      <c r="CG1795">
        <v>2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5.8333333333333339</v>
      </c>
      <c r="CO1795">
        <v>245</v>
      </c>
      <c r="CP1795">
        <v>2.3809523809523812E-2</v>
      </c>
      <c r="CQ1795">
        <v>5.346776657500764E-3</v>
      </c>
      <c r="CR1795">
        <v>0.2245646196150321</v>
      </c>
      <c r="CS1795">
        <v>4.9060835435940572E-3</v>
      </c>
      <c r="CT1795">
        <v>0.20605550883095039</v>
      </c>
      <c r="CU1795">
        <v>2791</v>
      </c>
      <c r="CV1795">
        <v>-1</v>
      </c>
    </row>
    <row r="1796" spans="1:100" x14ac:dyDescent="0.2">
      <c r="A1796">
        <v>2022</v>
      </c>
      <c r="B1796">
        <v>3</v>
      </c>
      <c r="C1796" s="267">
        <v>44640</v>
      </c>
      <c r="D1796">
        <v>528</v>
      </c>
      <c r="E1796">
        <v>936</v>
      </c>
      <c r="F1796">
        <v>4</v>
      </c>
      <c r="G1796" t="s">
        <v>559</v>
      </c>
      <c r="H1796" t="s">
        <v>560</v>
      </c>
      <c r="I1796" t="s">
        <v>169</v>
      </c>
      <c r="J1796">
        <v>1</v>
      </c>
      <c r="K1796">
        <v>6</v>
      </c>
      <c r="L1796">
        <v>206</v>
      </c>
      <c r="M1796">
        <v>193</v>
      </c>
      <c r="N1796">
        <v>220</v>
      </c>
      <c r="S1796">
        <v>241</v>
      </c>
      <c r="X1796">
        <v>224</v>
      </c>
      <c r="Z1796">
        <v>154</v>
      </c>
      <c r="AK1796">
        <v>147</v>
      </c>
      <c r="AL1796">
        <v>173</v>
      </c>
      <c r="AM1796">
        <v>241</v>
      </c>
      <c r="AN1796">
        <v>224</v>
      </c>
      <c r="AO1796">
        <v>20</v>
      </c>
      <c r="AP1796">
        <v>180</v>
      </c>
      <c r="AQ1796">
        <v>22.784810126582279</v>
      </c>
      <c r="AR1796">
        <v>158</v>
      </c>
      <c r="BQ1796" t="s">
        <v>185</v>
      </c>
      <c r="BS1796" t="s">
        <v>561</v>
      </c>
      <c r="BT1796" t="s">
        <v>188</v>
      </c>
      <c r="BU1796">
        <v>11</v>
      </c>
      <c r="BV1796" t="s">
        <v>558</v>
      </c>
      <c r="BW1796" t="s">
        <v>173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/>
      <c r="CQ1796">
        <v>0</v>
      </c>
      <c r="CR1796">
        <v>0</v>
      </c>
      <c r="CS1796">
        <v>0</v>
      </c>
      <c r="CT1796">
        <v>0</v>
      </c>
      <c r="CU1796">
        <v>2791</v>
      </c>
      <c r="CV1796">
        <v>-1</v>
      </c>
    </row>
    <row r="1797" spans="1:100" x14ac:dyDescent="0.2">
      <c r="A1797">
        <v>2022</v>
      </c>
      <c r="B1797">
        <v>3</v>
      </c>
      <c r="C1797" s="267">
        <v>44640</v>
      </c>
      <c r="D1797">
        <v>124</v>
      </c>
      <c r="E1797">
        <v>688</v>
      </c>
      <c r="F1797">
        <v>5</v>
      </c>
      <c r="G1797" t="s">
        <v>308</v>
      </c>
      <c r="H1797" t="s">
        <v>309</v>
      </c>
      <c r="I1797" t="s">
        <v>169</v>
      </c>
      <c r="J1797">
        <v>2</v>
      </c>
      <c r="K1797">
        <v>2</v>
      </c>
      <c r="L1797">
        <v>200</v>
      </c>
      <c r="M1797">
        <v>180</v>
      </c>
      <c r="N1797">
        <v>220</v>
      </c>
      <c r="R1797">
        <v>360</v>
      </c>
      <c r="S1797">
        <v>300</v>
      </c>
      <c r="W1797">
        <v>219</v>
      </c>
      <c r="X1797">
        <v>219</v>
      </c>
      <c r="AA1797">
        <v>289</v>
      </c>
      <c r="AB1797">
        <v>279</v>
      </c>
      <c r="AC1797">
        <v>291</v>
      </c>
      <c r="AD1797">
        <v>294</v>
      </c>
      <c r="AE1797">
        <v>288</v>
      </c>
      <c r="AF1797">
        <v>207</v>
      </c>
      <c r="AG1797">
        <v>205</v>
      </c>
      <c r="AH1797">
        <v>209</v>
      </c>
      <c r="AI1797">
        <v>210</v>
      </c>
      <c r="AJ1797">
        <v>191</v>
      </c>
      <c r="AM1797">
        <v>300.14285714285722</v>
      </c>
      <c r="AN1797">
        <v>208.57142857142861</v>
      </c>
      <c r="AO1797">
        <v>59</v>
      </c>
      <c r="AP1797">
        <v>122</v>
      </c>
      <c r="AQ1797"/>
      <c r="AR1797"/>
      <c r="AU1797">
        <v>390</v>
      </c>
      <c r="AW1797">
        <v>4</v>
      </c>
      <c r="AX1797">
        <v>3</v>
      </c>
      <c r="BG1797">
        <v>700</v>
      </c>
      <c r="BH1797">
        <v>4</v>
      </c>
      <c r="BI1797">
        <v>2</v>
      </c>
      <c r="BJ1797">
        <v>2</v>
      </c>
      <c r="BQ1797" t="s">
        <v>180</v>
      </c>
      <c r="BR1797" t="s">
        <v>192</v>
      </c>
      <c r="BS1797"/>
      <c r="BT1797"/>
      <c r="BU1797">
        <v>11</v>
      </c>
      <c r="BV1797" t="s">
        <v>310</v>
      </c>
      <c r="BW1797" t="s">
        <v>173</v>
      </c>
      <c r="BX1797">
        <v>0</v>
      </c>
      <c r="BY1797">
        <v>7</v>
      </c>
      <c r="BZ1797">
        <v>3.5</v>
      </c>
      <c r="CA1797">
        <v>393</v>
      </c>
      <c r="CB1797">
        <v>8</v>
      </c>
      <c r="CC1797">
        <v>4</v>
      </c>
      <c r="CD1797">
        <v>704</v>
      </c>
      <c r="CE1797">
        <v>2</v>
      </c>
      <c r="CF1797">
        <v>3</v>
      </c>
      <c r="CG1797">
        <v>2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7.5</v>
      </c>
      <c r="CO1797">
        <v>1097</v>
      </c>
      <c r="CP1797">
        <v>6.8368277119416586E-3</v>
      </c>
      <c r="CQ1797">
        <v>3.7499999999999999E-2</v>
      </c>
      <c r="CR1797">
        <v>5.4850000000000003</v>
      </c>
      <c r="CS1797">
        <v>3.5958904109589039E-2</v>
      </c>
      <c r="CT1797">
        <v>5.2595890410958903</v>
      </c>
      <c r="CU1797">
        <v>2791</v>
      </c>
      <c r="CV1797">
        <v>-1</v>
      </c>
    </row>
    <row r="1798" spans="1:100" x14ac:dyDescent="0.2">
      <c r="A1798">
        <v>2022</v>
      </c>
      <c r="B1798">
        <v>3</v>
      </c>
      <c r="C1798" s="267">
        <v>44640</v>
      </c>
      <c r="D1798">
        <v>124</v>
      </c>
      <c r="E1798">
        <v>689</v>
      </c>
      <c r="F1798">
        <v>5</v>
      </c>
      <c r="G1798" t="s">
        <v>311</v>
      </c>
      <c r="H1798" t="s">
        <v>312</v>
      </c>
      <c r="I1798" t="s">
        <v>169</v>
      </c>
      <c r="J1798">
        <v>2</v>
      </c>
      <c r="K1798">
        <v>2</v>
      </c>
      <c r="L1798">
        <v>75</v>
      </c>
      <c r="M1798">
        <v>67</v>
      </c>
      <c r="N1798">
        <v>82</v>
      </c>
      <c r="R1798">
        <v>120</v>
      </c>
      <c r="S1798">
        <v>118</v>
      </c>
      <c r="W1798">
        <v>90</v>
      </c>
      <c r="X1798">
        <v>85</v>
      </c>
      <c r="Z1798">
        <v>117</v>
      </c>
      <c r="AA1798">
        <v>112</v>
      </c>
      <c r="AB1798">
        <v>110</v>
      </c>
      <c r="AC1798">
        <v>115</v>
      </c>
      <c r="AD1798">
        <v>118</v>
      </c>
      <c r="AE1798">
        <v>112</v>
      </c>
      <c r="AF1798">
        <v>86</v>
      </c>
      <c r="AG1798">
        <v>84</v>
      </c>
      <c r="AH1798">
        <v>86</v>
      </c>
      <c r="AI1798">
        <v>84</v>
      </c>
      <c r="AJ1798">
        <v>84</v>
      </c>
      <c r="AK1798">
        <v>98</v>
      </c>
      <c r="AL1798">
        <v>98</v>
      </c>
      <c r="AM1798">
        <v>115</v>
      </c>
      <c r="AN1798">
        <v>85.571428571428569</v>
      </c>
      <c r="AO1798">
        <v>59</v>
      </c>
      <c r="AP1798">
        <v>122</v>
      </c>
      <c r="AQ1798">
        <v>69.009584664536746</v>
      </c>
      <c r="AR1798">
        <v>104.3333333333333</v>
      </c>
      <c r="AU1798">
        <v>108</v>
      </c>
      <c r="AV1798">
        <v>1</v>
      </c>
      <c r="AW1798">
        <v>1</v>
      </c>
      <c r="AX1798">
        <v>5</v>
      </c>
      <c r="BG1798">
        <v>864</v>
      </c>
      <c r="BH1798">
        <v>2</v>
      </c>
      <c r="BI1798">
        <v>4</v>
      </c>
      <c r="BJ1798">
        <v>6</v>
      </c>
      <c r="BQ1798" t="s">
        <v>180</v>
      </c>
      <c r="BR1798" t="s">
        <v>192</v>
      </c>
      <c r="BS1798"/>
      <c r="BT1798"/>
      <c r="BU1798">
        <v>11</v>
      </c>
      <c r="BV1798" t="s">
        <v>310</v>
      </c>
      <c r="BW1798" t="s">
        <v>173</v>
      </c>
      <c r="BX1798">
        <v>0</v>
      </c>
      <c r="BY1798">
        <v>7</v>
      </c>
      <c r="BZ1798">
        <v>3.5</v>
      </c>
      <c r="CA1798">
        <v>111</v>
      </c>
      <c r="CB1798">
        <v>12</v>
      </c>
      <c r="CC1798">
        <v>6</v>
      </c>
      <c r="CD1798">
        <v>870</v>
      </c>
      <c r="CE1798">
        <v>1</v>
      </c>
      <c r="CF1798">
        <v>2</v>
      </c>
      <c r="CG1798">
        <v>5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9.5</v>
      </c>
      <c r="CO1798">
        <v>981</v>
      </c>
      <c r="CP1798">
        <v>9.6839959225280322E-3</v>
      </c>
      <c r="CQ1798">
        <v>0.12666666666666671</v>
      </c>
      <c r="CR1798">
        <v>13.08</v>
      </c>
      <c r="CS1798">
        <v>0.11101836393989981</v>
      </c>
      <c r="CT1798">
        <v>11.46410684474124</v>
      </c>
      <c r="CU1798">
        <v>2791</v>
      </c>
      <c r="CV1798">
        <v>-1</v>
      </c>
    </row>
    <row r="1799" spans="1:100" x14ac:dyDescent="0.2">
      <c r="A1799">
        <v>2022</v>
      </c>
      <c r="B1799">
        <v>3</v>
      </c>
      <c r="C1799" s="267">
        <v>44640</v>
      </c>
      <c r="D1799">
        <v>382</v>
      </c>
      <c r="E1799">
        <v>449</v>
      </c>
      <c r="F1799">
        <v>6</v>
      </c>
      <c r="G1799" t="s">
        <v>340</v>
      </c>
      <c r="H1799" t="s">
        <v>341</v>
      </c>
      <c r="I1799" t="s">
        <v>169</v>
      </c>
      <c r="J1799">
        <v>3</v>
      </c>
      <c r="K1799">
        <v>1</v>
      </c>
      <c r="L1799">
        <v>46</v>
      </c>
      <c r="M1799">
        <v>40</v>
      </c>
      <c r="N1799">
        <v>50</v>
      </c>
      <c r="R1799">
        <v>63</v>
      </c>
      <c r="S1799">
        <v>67</v>
      </c>
      <c r="W1799">
        <v>45</v>
      </c>
      <c r="X1799">
        <v>47</v>
      </c>
      <c r="Z1799">
        <v>96</v>
      </c>
      <c r="AA1799">
        <v>57</v>
      </c>
      <c r="AB1799">
        <v>59</v>
      </c>
      <c r="AC1799">
        <v>62</v>
      </c>
      <c r="AD1799">
        <v>68</v>
      </c>
      <c r="AE1799">
        <v>71</v>
      </c>
      <c r="AF1799">
        <v>43</v>
      </c>
      <c r="AG1799">
        <v>45</v>
      </c>
      <c r="AH1799">
        <v>43</v>
      </c>
      <c r="AI1799">
        <v>47</v>
      </c>
      <c r="AJ1799">
        <v>41</v>
      </c>
      <c r="AK1799">
        <v>94</v>
      </c>
      <c r="AL1799">
        <v>95</v>
      </c>
      <c r="AM1799">
        <v>63.857142857142847</v>
      </c>
      <c r="AN1799">
        <v>44.428571428571431</v>
      </c>
      <c r="AO1799">
        <v>112</v>
      </c>
      <c r="AP1799">
        <v>96</v>
      </c>
      <c r="AQ1799">
        <v>113.68421052631579</v>
      </c>
      <c r="AR1799">
        <v>95</v>
      </c>
      <c r="AU1799">
        <v>720</v>
      </c>
      <c r="AX1799">
        <v>6</v>
      </c>
      <c r="BG1799">
        <v>630</v>
      </c>
      <c r="BH1799">
        <v>2</v>
      </c>
      <c r="BI1799">
        <v>4</v>
      </c>
      <c r="BJ1799">
        <v>6</v>
      </c>
      <c r="BQ1799" t="s">
        <v>185</v>
      </c>
      <c r="BR1799" t="s">
        <v>186</v>
      </c>
      <c r="BS1799" t="s">
        <v>342</v>
      </c>
      <c r="BT1799" t="s">
        <v>188</v>
      </c>
      <c r="BU1799">
        <v>11</v>
      </c>
      <c r="BV1799" t="s">
        <v>340</v>
      </c>
      <c r="BW1799" t="s">
        <v>173</v>
      </c>
      <c r="BX1799">
        <v>0</v>
      </c>
      <c r="BY1799">
        <v>6</v>
      </c>
      <c r="BZ1799">
        <v>6</v>
      </c>
      <c r="CA1799">
        <v>726</v>
      </c>
      <c r="CB1799">
        <v>12</v>
      </c>
      <c r="CC1799">
        <v>12</v>
      </c>
      <c r="CD1799">
        <v>642</v>
      </c>
      <c r="CE1799">
        <v>2</v>
      </c>
      <c r="CF1799">
        <v>4</v>
      </c>
      <c r="CG1799">
        <v>12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18</v>
      </c>
      <c r="CO1799">
        <v>1368</v>
      </c>
      <c r="CP1799">
        <v>1.3157894736842099E-2</v>
      </c>
      <c r="CQ1799">
        <v>0.39130434782608697</v>
      </c>
      <c r="CR1799">
        <v>29.739130434782609</v>
      </c>
      <c r="CS1799">
        <v>0.40514469453376212</v>
      </c>
      <c r="CT1799">
        <v>30.79099678456592</v>
      </c>
      <c r="CU1799">
        <v>2791</v>
      </c>
      <c r="CV1799">
        <v>-1</v>
      </c>
    </row>
    <row r="1800" spans="1:100" x14ac:dyDescent="0.2">
      <c r="A1800">
        <v>2022</v>
      </c>
      <c r="B1800">
        <v>3</v>
      </c>
      <c r="C1800" s="267">
        <v>44640</v>
      </c>
      <c r="D1800">
        <v>236</v>
      </c>
      <c r="E1800">
        <v>160</v>
      </c>
      <c r="F1800">
        <v>7</v>
      </c>
      <c r="G1800" t="s">
        <v>239</v>
      </c>
      <c r="H1800" t="s">
        <v>240</v>
      </c>
      <c r="I1800" t="s">
        <v>169</v>
      </c>
      <c r="J1800">
        <v>2</v>
      </c>
      <c r="K1800">
        <v>1</v>
      </c>
      <c r="L1800">
        <v>200</v>
      </c>
      <c r="M1800">
        <v>186</v>
      </c>
      <c r="N1800">
        <v>214</v>
      </c>
      <c r="R1800">
        <v>293</v>
      </c>
      <c r="S1800">
        <v>275</v>
      </c>
      <c r="W1800">
        <v>208</v>
      </c>
      <c r="X1800">
        <v>211</v>
      </c>
      <c r="Z1800">
        <v>95</v>
      </c>
      <c r="AA1800">
        <v>256</v>
      </c>
      <c r="AB1800">
        <v>264</v>
      </c>
      <c r="AC1800">
        <v>264</v>
      </c>
      <c r="AD1800">
        <v>262</v>
      </c>
      <c r="AE1800">
        <v>279</v>
      </c>
      <c r="AF1800">
        <v>189</v>
      </c>
      <c r="AG1800">
        <v>195</v>
      </c>
      <c r="AH1800">
        <v>196</v>
      </c>
      <c r="AI1800">
        <v>205</v>
      </c>
      <c r="AJ1800">
        <v>193</v>
      </c>
      <c r="AK1800">
        <v>95</v>
      </c>
      <c r="AL1800">
        <v>82</v>
      </c>
      <c r="AM1800">
        <v>270.42857142857139</v>
      </c>
      <c r="AN1800">
        <v>199.57142857142861</v>
      </c>
      <c r="AO1800">
        <v>76</v>
      </c>
      <c r="AP1800">
        <v>95</v>
      </c>
      <c r="AQ1800">
        <v>79.411764705882348</v>
      </c>
      <c r="AR1800">
        <v>90.666666666666671</v>
      </c>
      <c r="AU1800">
        <v>414</v>
      </c>
      <c r="AV1800">
        <v>2</v>
      </c>
      <c r="AW1800">
        <v>2</v>
      </c>
      <c r="AX1800">
        <v>5</v>
      </c>
      <c r="BG1800">
        <v>576</v>
      </c>
      <c r="BH1800">
        <v>2</v>
      </c>
      <c r="BI1800">
        <v>2</v>
      </c>
      <c r="BJ1800">
        <v>2</v>
      </c>
      <c r="BQ1800" t="s">
        <v>241</v>
      </c>
      <c r="BR1800" t="s">
        <v>242</v>
      </c>
      <c r="BS1800"/>
      <c r="BT1800"/>
      <c r="BU1800">
        <v>11</v>
      </c>
      <c r="BV1800" t="s">
        <v>239</v>
      </c>
      <c r="BW1800" t="s">
        <v>173</v>
      </c>
      <c r="BX1800">
        <v>0</v>
      </c>
      <c r="BY1800">
        <v>9</v>
      </c>
      <c r="BZ1800">
        <v>9</v>
      </c>
      <c r="CA1800">
        <v>423</v>
      </c>
      <c r="CB1800">
        <v>6</v>
      </c>
      <c r="CC1800">
        <v>6</v>
      </c>
      <c r="CD1800">
        <v>582</v>
      </c>
      <c r="CE1800">
        <v>4</v>
      </c>
      <c r="CF1800">
        <v>4</v>
      </c>
      <c r="CG1800">
        <v>7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15</v>
      </c>
      <c r="CO1800">
        <v>1005</v>
      </c>
      <c r="CP1800">
        <v>1.492537313432836E-2</v>
      </c>
      <c r="CQ1800">
        <v>7.4999999999999997E-2</v>
      </c>
      <c r="CR1800">
        <v>5.0250000000000004</v>
      </c>
      <c r="CS1800">
        <v>7.5161059413027906E-2</v>
      </c>
      <c r="CT1800">
        <v>5.0357909806728696</v>
      </c>
      <c r="CU1800">
        <v>2791</v>
      </c>
      <c r="CV1800">
        <v>-1</v>
      </c>
    </row>
    <row r="1801" spans="1:100" x14ac:dyDescent="0.2">
      <c r="A1801">
        <v>2022</v>
      </c>
      <c r="B1801">
        <v>3</v>
      </c>
      <c r="C1801" s="267">
        <v>44640</v>
      </c>
      <c r="D1801">
        <v>47</v>
      </c>
      <c r="E1801">
        <v>122</v>
      </c>
      <c r="F1801">
        <v>8</v>
      </c>
      <c r="G1801" t="s">
        <v>250</v>
      </c>
      <c r="H1801" t="s">
        <v>251</v>
      </c>
      <c r="I1801" t="s">
        <v>246</v>
      </c>
      <c r="J1801">
        <v>2</v>
      </c>
      <c r="K1801">
        <v>1</v>
      </c>
      <c r="L1801">
        <v>280</v>
      </c>
      <c r="M1801">
        <v>267</v>
      </c>
      <c r="N1801">
        <v>292</v>
      </c>
      <c r="AM1801"/>
      <c r="AN1801"/>
      <c r="AO1801">
        <v>64</v>
      </c>
      <c r="AP1801">
        <v>113</v>
      </c>
      <c r="AQ1801"/>
      <c r="AR1801"/>
      <c r="AU1801">
        <v>400</v>
      </c>
      <c r="BQ1801" t="s">
        <v>185</v>
      </c>
      <c r="BR1801" t="s">
        <v>247</v>
      </c>
      <c r="BS1801" t="s">
        <v>252</v>
      </c>
      <c r="BT1801" t="s">
        <v>249</v>
      </c>
      <c r="BU1801">
        <v>11</v>
      </c>
      <c r="BV1801" t="s">
        <v>253</v>
      </c>
      <c r="BW1801" t="s">
        <v>173</v>
      </c>
      <c r="BX1801">
        <v>0</v>
      </c>
      <c r="BY1801">
        <v>0</v>
      </c>
      <c r="BZ1801">
        <v>0</v>
      </c>
      <c r="CA1801">
        <v>400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400</v>
      </c>
      <c r="CP1801">
        <v>0</v>
      </c>
      <c r="CQ1801">
        <v>0</v>
      </c>
      <c r="CR1801">
        <v>1.428571428571429</v>
      </c>
      <c r="CS1801"/>
      <c r="CT1801"/>
      <c r="CU1801">
        <v>2791</v>
      </c>
      <c r="CV1801"/>
    </row>
    <row r="1802" spans="1:100" x14ac:dyDescent="0.2">
      <c r="A1802">
        <v>2022</v>
      </c>
      <c r="B1802">
        <v>3</v>
      </c>
      <c r="C1802" s="267">
        <v>44640</v>
      </c>
      <c r="D1802">
        <v>380</v>
      </c>
      <c r="E1802">
        <v>443</v>
      </c>
      <c r="F1802">
        <v>8</v>
      </c>
      <c r="G1802" t="s">
        <v>523</v>
      </c>
      <c r="H1802" t="s">
        <v>524</v>
      </c>
      <c r="I1802" t="s">
        <v>169</v>
      </c>
      <c r="J1802">
        <v>4</v>
      </c>
      <c r="K1802">
        <v>2</v>
      </c>
      <c r="L1802">
        <v>184</v>
      </c>
      <c r="M1802">
        <v>177</v>
      </c>
      <c r="N1802">
        <v>195</v>
      </c>
      <c r="AA1802">
        <v>289</v>
      </c>
      <c r="AB1802">
        <v>293</v>
      </c>
      <c r="AD1802">
        <v>285</v>
      </c>
      <c r="AE1802">
        <v>298</v>
      </c>
      <c r="AF1802">
        <v>201</v>
      </c>
      <c r="AG1802">
        <v>199</v>
      </c>
      <c r="AI1802">
        <v>195</v>
      </c>
      <c r="AJ1802">
        <v>189</v>
      </c>
      <c r="AM1802">
        <v>291.25</v>
      </c>
      <c r="AN1802">
        <v>196</v>
      </c>
      <c r="AO1802">
        <v>90</v>
      </c>
      <c r="AP1802">
        <v>160</v>
      </c>
      <c r="AQ1802"/>
      <c r="AR1802"/>
      <c r="BG1802">
        <v>48</v>
      </c>
      <c r="BH1802">
        <v>4</v>
      </c>
      <c r="BI1802">
        <v>6</v>
      </c>
      <c r="BJ1802">
        <v>6</v>
      </c>
      <c r="BQ1802" t="s">
        <v>434</v>
      </c>
      <c r="BR1802" t="s">
        <v>435</v>
      </c>
      <c r="BS1802"/>
      <c r="BT1802"/>
      <c r="BU1802">
        <v>11</v>
      </c>
      <c r="BV1802" t="s">
        <v>525</v>
      </c>
      <c r="BW1802" t="s">
        <v>173</v>
      </c>
      <c r="BX1802">
        <v>0</v>
      </c>
      <c r="BY1802">
        <v>0</v>
      </c>
      <c r="BZ1802">
        <v>0</v>
      </c>
      <c r="CA1802">
        <v>0</v>
      </c>
      <c r="CB1802">
        <v>16</v>
      </c>
      <c r="CC1802">
        <v>8</v>
      </c>
      <c r="CD1802">
        <v>56</v>
      </c>
      <c r="CE1802">
        <v>2</v>
      </c>
      <c r="CF1802">
        <v>3</v>
      </c>
      <c r="CG1802">
        <v>3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8</v>
      </c>
      <c r="CO1802">
        <v>56</v>
      </c>
      <c r="CP1802">
        <v>0.14285714285714279</v>
      </c>
      <c r="CQ1802">
        <v>4.3478260869565223E-2</v>
      </c>
      <c r="CR1802">
        <v>0.30434782608695649</v>
      </c>
      <c r="CS1802">
        <v>4.0816326530612242E-2</v>
      </c>
      <c r="CT1802">
        <v>0.2857142857142857</v>
      </c>
      <c r="CU1802">
        <v>2791</v>
      </c>
      <c r="CV1802">
        <v>-1</v>
      </c>
    </row>
    <row r="1803" spans="1:100" x14ac:dyDescent="0.2">
      <c r="A1803">
        <v>2022</v>
      </c>
      <c r="B1803">
        <v>3</v>
      </c>
      <c r="C1803" s="267">
        <v>44640</v>
      </c>
      <c r="D1803">
        <v>380</v>
      </c>
      <c r="E1803">
        <v>444</v>
      </c>
      <c r="F1803">
        <v>8</v>
      </c>
      <c r="G1803" t="s">
        <v>526</v>
      </c>
      <c r="H1803" t="s">
        <v>527</v>
      </c>
      <c r="I1803" t="s">
        <v>169</v>
      </c>
      <c r="J1803">
        <v>4</v>
      </c>
      <c r="K1803">
        <v>2</v>
      </c>
      <c r="L1803">
        <v>166</v>
      </c>
      <c r="M1803">
        <v>159</v>
      </c>
      <c r="N1803">
        <v>175</v>
      </c>
      <c r="AA1803">
        <v>228</v>
      </c>
      <c r="AB1803">
        <v>219</v>
      </c>
      <c r="AD1803">
        <v>232</v>
      </c>
      <c r="AE1803">
        <v>224</v>
      </c>
      <c r="AF1803">
        <v>180</v>
      </c>
      <c r="AG1803">
        <v>179</v>
      </c>
      <c r="AI1803">
        <v>174</v>
      </c>
      <c r="AJ1803">
        <v>171</v>
      </c>
      <c r="AK1803">
        <v>177</v>
      </c>
      <c r="AL1803">
        <v>182</v>
      </c>
      <c r="AM1803">
        <v>225.75</v>
      </c>
      <c r="AN1803">
        <v>176</v>
      </c>
      <c r="AO1803">
        <v>90</v>
      </c>
      <c r="AP1803">
        <v>160</v>
      </c>
      <c r="AQ1803">
        <v>80.222841225626738</v>
      </c>
      <c r="AR1803">
        <v>179.5</v>
      </c>
      <c r="BQ1803" t="s">
        <v>434</v>
      </c>
      <c r="BR1803" t="s">
        <v>435</v>
      </c>
      <c r="BS1803"/>
      <c r="BT1803"/>
      <c r="BU1803">
        <v>11</v>
      </c>
      <c r="BV1803" t="s">
        <v>525</v>
      </c>
      <c r="BW1803" t="s">
        <v>173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/>
      <c r="CQ1803">
        <v>0</v>
      </c>
      <c r="CR1803">
        <v>0</v>
      </c>
      <c r="CS1803">
        <v>0</v>
      </c>
      <c r="CT1803">
        <v>0</v>
      </c>
      <c r="CU1803">
        <v>2791</v>
      </c>
      <c r="CV1803">
        <v>-1</v>
      </c>
    </row>
    <row r="1804" spans="1:100" x14ac:dyDescent="0.2">
      <c r="A1804">
        <v>2022</v>
      </c>
      <c r="B1804">
        <v>3</v>
      </c>
      <c r="C1804" s="267">
        <v>44640</v>
      </c>
      <c r="D1804">
        <v>383</v>
      </c>
      <c r="E1804">
        <v>550</v>
      </c>
      <c r="F1804">
        <v>8</v>
      </c>
      <c r="G1804" t="s">
        <v>437</v>
      </c>
      <c r="H1804" t="s">
        <v>438</v>
      </c>
      <c r="I1804" t="s">
        <v>169</v>
      </c>
      <c r="J1804">
        <v>3</v>
      </c>
      <c r="K1804">
        <v>1</v>
      </c>
      <c r="L1804">
        <v>35</v>
      </c>
      <c r="M1804">
        <v>32</v>
      </c>
      <c r="N1804">
        <v>38</v>
      </c>
      <c r="R1804">
        <v>50</v>
      </c>
      <c r="W1804">
        <v>40</v>
      </c>
      <c r="Z1804">
        <v>95</v>
      </c>
      <c r="AM1804">
        <v>50</v>
      </c>
      <c r="AN1804">
        <v>40</v>
      </c>
      <c r="AO1804">
        <v>114</v>
      </c>
      <c r="AP1804">
        <v>95</v>
      </c>
      <c r="AQ1804">
        <v>113.68421052631579</v>
      </c>
      <c r="AR1804">
        <v>95</v>
      </c>
      <c r="AU1804">
        <v>1200</v>
      </c>
      <c r="AV1804">
        <v>2</v>
      </c>
      <c r="AW1804">
        <v>1</v>
      </c>
      <c r="AX1804">
        <v>4</v>
      </c>
      <c r="BG1804">
        <v>1440</v>
      </c>
      <c r="BQ1804" t="s">
        <v>185</v>
      </c>
      <c r="BR1804" t="s">
        <v>186</v>
      </c>
      <c r="BS1804" t="s">
        <v>439</v>
      </c>
      <c r="BT1804" t="s">
        <v>188</v>
      </c>
      <c r="BU1804">
        <v>11</v>
      </c>
      <c r="BV1804" t="s">
        <v>437</v>
      </c>
      <c r="BW1804" t="s">
        <v>173</v>
      </c>
      <c r="BX1804">
        <v>0</v>
      </c>
      <c r="BY1804">
        <v>7</v>
      </c>
      <c r="BZ1804">
        <v>7</v>
      </c>
      <c r="CA1804">
        <v>1207</v>
      </c>
      <c r="CB1804">
        <v>0</v>
      </c>
      <c r="CC1804">
        <v>0</v>
      </c>
      <c r="CD1804">
        <v>1440</v>
      </c>
      <c r="CE1804">
        <v>2</v>
      </c>
      <c r="CF1804">
        <v>1</v>
      </c>
      <c r="CG1804">
        <v>4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7</v>
      </c>
      <c r="CO1804">
        <v>2647</v>
      </c>
      <c r="CP1804">
        <v>2.6445032111824711E-3</v>
      </c>
      <c r="CQ1804">
        <v>0.2</v>
      </c>
      <c r="CR1804">
        <v>75.628571428571433</v>
      </c>
      <c r="CS1804">
        <v>0.17499999999999999</v>
      </c>
      <c r="CT1804">
        <v>66.174999999999997</v>
      </c>
      <c r="CU1804">
        <v>2791</v>
      </c>
      <c r="CV1804">
        <v>-1</v>
      </c>
    </row>
    <row r="1805" spans="1:100" x14ac:dyDescent="0.2">
      <c r="A1805">
        <v>2022</v>
      </c>
      <c r="B1805">
        <v>3</v>
      </c>
      <c r="C1805" s="267">
        <v>44640</v>
      </c>
      <c r="D1805">
        <v>227</v>
      </c>
      <c r="E1805">
        <v>155</v>
      </c>
      <c r="F1805">
        <v>28</v>
      </c>
      <c r="G1805" t="s">
        <v>362</v>
      </c>
      <c r="H1805" t="s">
        <v>363</v>
      </c>
      <c r="I1805" t="s">
        <v>364</v>
      </c>
      <c r="J1805">
        <v>3</v>
      </c>
      <c r="K1805">
        <v>2</v>
      </c>
      <c r="L1805">
        <v>122</v>
      </c>
      <c r="M1805">
        <v>113</v>
      </c>
      <c r="N1805">
        <v>130</v>
      </c>
      <c r="AM1805"/>
      <c r="AN1805"/>
      <c r="AO1805">
        <v>80</v>
      </c>
      <c r="AP1805">
        <v>135</v>
      </c>
      <c r="AQ1805"/>
      <c r="AR1805"/>
      <c r="AU1805">
        <v>720</v>
      </c>
      <c r="BQ1805" t="s">
        <v>180</v>
      </c>
      <c r="BR1805" t="s">
        <v>181</v>
      </c>
      <c r="BS1805" t="s">
        <v>365</v>
      </c>
      <c r="BT1805"/>
      <c r="BU1805">
        <v>11</v>
      </c>
      <c r="BV1805" t="s">
        <v>362</v>
      </c>
      <c r="BW1805" t="s">
        <v>222</v>
      </c>
      <c r="BX1805">
        <v>0</v>
      </c>
      <c r="BY1805">
        <v>0</v>
      </c>
      <c r="BZ1805">
        <v>0</v>
      </c>
      <c r="CA1805">
        <v>720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720</v>
      </c>
      <c r="CP1805">
        <v>0</v>
      </c>
      <c r="CQ1805">
        <v>0</v>
      </c>
      <c r="CR1805">
        <v>5.9016393442622954</v>
      </c>
      <c r="CS1805"/>
      <c r="CT1805"/>
      <c r="CU1805">
        <v>2791</v>
      </c>
      <c r="CV1805"/>
    </row>
    <row r="1806" spans="1:100" x14ac:dyDescent="0.2">
      <c r="A1806">
        <v>2022</v>
      </c>
      <c r="B1806">
        <v>3</v>
      </c>
      <c r="C1806" s="267">
        <v>44640</v>
      </c>
      <c r="D1806">
        <v>372</v>
      </c>
      <c r="E1806">
        <v>646</v>
      </c>
      <c r="F1806">
        <v>46</v>
      </c>
      <c r="G1806" t="s">
        <v>276</v>
      </c>
      <c r="H1806" t="s">
        <v>277</v>
      </c>
      <c r="I1806" t="s">
        <v>221</v>
      </c>
      <c r="J1806">
        <v>2</v>
      </c>
      <c r="K1806">
        <v>2</v>
      </c>
      <c r="L1806">
        <v>212</v>
      </c>
      <c r="M1806">
        <v>197</v>
      </c>
      <c r="N1806">
        <v>226</v>
      </c>
      <c r="R1806">
        <v>360</v>
      </c>
      <c r="S1806">
        <v>342</v>
      </c>
      <c r="W1806">
        <v>220</v>
      </c>
      <c r="X1806">
        <v>215</v>
      </c>
      <c r="AA1806">
        <v>282</v>
      </c>
      <c r="AB1806">
        <v>280</v>
      </c>
      <c r="AC1806">
        <v>279</v>
      </c>
      <c r="AD1806">
        <v>286</v>
      </c>
      <c r="AE1806">
        <v>279</v>
      </c>
      <c r="AF1806">
        <v>213</v>
      </c>
      <c r="AG1806">
        <v>215</v>
      </c>
      <c r="AH1806">
        <v>214</v>
      </c>
      <c r="AI1806">
        <v>210</v>
      </c>
      <c r="AJ1806">
        <v>208</v>
      </c>
      <c r="AM1806">
        <v>301.14285714285722</v>
      </c>
      <c r="AN1806">
        <v>213.57142857142861</v>
      </c>
      <c r="AO1806">
        <v>37</v>
      </c>
      <c r="AP1806">
        <v>150</v>
      </c>
      <c r="AQ1806"/>
      <c r="AR1806"/>
      <c r="AU1806">
        <v>840</v>
      </c>
      <c r="AV1806">
        <v>1</v>
      </c>
      <c r="AW1806">
        <v>3</v>
      </c>
      <c r="AX1806">
        <v>4</v>
      </c>
      <c r="BH1806">
        <v>4</v>
      </c>
      <c r="BI1806">
        <v>2</v>
      </c>
      <c r="BJ1806">
        <v>2</v>
      </c>
      <c r="BQ1806" t="s">
        <v>180</v>
      </c>
      <c r="BR1806" t="s">
        <v>266</v>
      </c>
      <c r="BS1806" t="s">
        <v>278</v>
      </c>
      <c r="BT1806"/>
      <c r="BU1806">
        <v>11</v>
      </c>
      <c r="BV1806" t="s">
        <v>323</v>
      </c>
      <c r="BW1806" t="s">
        <v>222</v>
      </c>
      <c r="BX1806">
        <v>0</v>
      </c>
      <c r="BY1806">
        <v>8</v>
      </c>
      <c r="BZ1806">
        <v>4</v>
      </c>
      <c r="CA1806">
        <v>844</v>
      </c>
      <c r="CB1806">
        <v>8</v>
      </c>
      <c r="CC1806">
        <v>4</v>
      </c>
      <c r="CD1806">
        <v>4</v>
      </c>
      <c r="CE1806">
        <v>2</v>
      </c>
      <c r="CF1806">
        <v>2</v>
      </c>
      <c r="CG1806">
        <v>3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8</v>
      </c>
      <c r="CO1806">
        <v>848</v>
      </c>
      <c r="CP1806">
        <v>9.433962264150943E-3</v>
      </c>
      <c r="CQ1806">
        <v>3.7735849056603772E-2</v>
      </c>
      <c r="CR1806">
        <v>4</v>
      </c>
      <c r="CS1806">
        <v>3.7458193979933108E-2</v>
      </c>
      <c r="CT1806">
        <v>3.9705685618729101</v>
      </c>
      <c r="CU1806">
        <v>2791</v>
      </c>
      <c r="CV1806">
        <v>-1</v>
      </c>
    </row>
    <row r="1807" spans="1:100" x14ac:dyDescent="0.2">
      <c r="A1807">
        <v>2022</v>
      </c>
      <c r="B1807">
        <v>3</v>
      </c>
      <c r="C1807" s="267">
        <v>44640</v>
      </c>
      <c r="D1807">
        <v>372</v>
      </c>
      <c r="E1807">
        <v>647</v>
      </c>
      <c r="F1807">
        <v>46</v>
      </c>
      <c r="G1807" t="s">
        <v>264</v>
      </c>
      <c r="H1807" t="s">
        <v>265</v>
      </c>
      <c r="I1807" t="s">
        <v>221</v>
      </c>
      <c r="J1807">
        <v>2</v>
      </c>
      <c r="K1807">
        <v>2</v>
      </c>
      <c r="L1807">
        <v>212</v>
      </c>
      <c r="M1807">
        <v>197</v>
      </c>
      <c r="N1807">
        <v>226</v>
      </c>
      <c r="R1807">
        <v>367</v>
      </c>
      <c r="S1807">
        <v>348</v>
      </c>
      <c r="W1807">
        <v>228</v>
      </c>
      <c r="X1807">
        <v>221</v>
      </c>
      <c r="Z1807">
        <v>121</v>
      </c>
      <c r="AA1807">
        <v>287</v>
      </c>
      <c r="AB1807">
        <v>282</v>
      </c>
      <c r="AC1807">
        <v>284</v>
      </c>
      <c r="AD1807">
        <v>287</v>
      </c>
      <c r="AE1807">
        <v>278</v>
      </c>
      <c r="AF1807">
        <v>209</v>
      </c>
      <c r="AG1807">
        <v>214</v>
      </c>
      <c r="AH1807">
        <v>211</v>
      </c>
      <c r="AI1807">
        <v>208</v>
      </c>
      <c r="AJ1807">
        <v>204</v>
      </c>
      <c r="AK1807">
        <v>138</v>
      </c>
      <c r="AL1807">
        <v>139</v>
      </c>
      <c r="AM1807">
        <v>304.71428571428572</v>
      </c>
      <c r="AN1807">
        <v>213.57142857142861</v>
      </c>
      <c r="AO1807">
        <v>37</v>
      </c>
      <c r="AP1807">
        <v>150</v>
      </c>
      <c r="AQ1807">
        <v>54.2713567839196</v>
      </c>
      <c r="AR1807">
        <v>132.66666666666671</v>
      </c>
      <c r="AU1807">
        <v>840</v>
      </c>
      <c r="AW1807">
        <v>4</v>
      </c>
      <c r="AX1807">
        <v>5</v>
      </c>
      <c r="BH1807">
        <v>2</v>
      </c>
      <c r="BI1807">
        <v>4</v>
      </c>
      <c r="BJ1807">
        <v>2</v>
      </c>
      <c r="BQ1807" t="s">
        <v>180</v>
      </c>
      <c r="BR1807" t="s">
        <v>266</v>
      </c>
      <c r="BS1807" t="s">
        <v>267</v>
      </c>
      <c r="BT1807"/>
      <c r="BU1807">
        <v>11</v>
      </c>
      <c r="BV1807" t="s">
        <v>323</v>
      </c>
      <c r="BW1807" t="s">
        <v>222</v>
      </c>
      <c r="BX1807">
        <v>0</v>
      </c>
      <c r="BY1807">
        <v>9</v>
      </c>
      <c r="BZ1807">
        <v>4.5</v>
      </c>
      <c r="CA1807">
        <v>844</v>
      </c>
      <c r="CB1807">
        <v>8</v>
      </c>
      <c r="CC1807">
        <v>4</v>
      </c>
      <c r="CD1807">
        <v>4</v>
      </c>
      <c r="CE1807">
        <v>1</v>
      </c>
      <c r="CF1807">
        <v>4</v>
      </c>
      <c r="CG1807">
        <v>3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8.5</v>
      </c>
      <c r="CO1807">
        <v>848</v>
      </c>
      <c r="CP1807">
        <v>1.002358490566038E-2</v>
      </c>
      <c r="CQ1807">
        <v>4.0094339622641507E-2</v>
      </c>
      <c r="CR1807">
        <v>4</v>
      </c>
      <c r="CS1807">
        <v>3.9799331103678927E-2</v>
      </c>
      <c r="CT1807">
        <v>3.9705685618729101</v>
      </c>
      <c r="CU1807">
        <v>2791</v>
      </c>
      <c r="CV1807">
        <v>-1</v>
      </c>
    </row>
    <row r="1808" spans="1:100" x14ac:dyDescent="0.2">
      <c r="A1808">
        <v>2022</v>
      </c>
      <c r="B1808">
        <v>3</v>
      </c>
      <c r="C1808" s="267">
        <v>44640</v>
      </c>
      <c r="D1808">
        <v>433</v>
      </c>
      <c r="E1808">
        <v>452</v>
      </c>
      <c r="F1808">
        <v>46</v>
      </c>
      <c r="G1808" t="s">
        <v>553</v>
      </c>
      <c r="H1808" t="s">
        <v>554</v>
      </c>
      <c r="I1808" t="s">
        <v>221</v>
      </c>
      <c r="J1808">
        <v>4</v>
      </c>
      <c r="K1808">
        <v>2</v>
      </c>
      <c r="L1808">
        <v>270</v>
      </c>
      <c r="M1808">
        <v>251</v>
      </c>
      <c r="N1808">
        <v>288</v>
      </c>
      <c r="S1808">
        <v>200</v>
      </c>
      <c r="X1808">
        <v>181</v>
      </c>
      <c r="AM1808">
        <v>200</v>
      </c>
      <c r="AN1808">
        <v>181</v>
      </c>
      <c r="AO1808">
        <v>96</v>
      </c>
      <c r="AP1808">
        <v>150</v>
      </c>
      <c r="AQ1808"/>
      <c r="AR1808"/>
      <c r="AV1808">
        <v>2</v>
      </c>
      <c r="AW1808">
        <v>4</v>
      </c>
      <c r="BG1808">
        <v>320</v>
      </c>
      <c r="BH1808">
        <v>2</v>
      </c>
      <c r="BI1808">
        <v>1</v>
      </c>
      <c r="BJ1808">
        <v>1</v>
      </c>
      <c r="BQ1808" t="s">
        <v>180</v>
      </c>
      <c r="BR1808" t="s">
        <v>181</v>
      </c>
      <c r="BS1808"/>
      <c r="BT1808"/>
      <c r="BU1808">
        <v>11</v>
      </c>
      <c r="BV1808" t="s">
        <v>552</v>
      </c>
      <c r="BW1808" t="s">
        <v>222</v>
      </c>
      <c r="BX1808">
        <v>0</v>
      </c>
      <c r="BY1808">
        <v>6</v>
      </c>
      <c r="BZ1808">
        <v>3</v>
      </c>
      <c r="CA1808">
        <v>3</v>
      </c>
      <c r="CB1808">
        <v>4</v>
      </c>
      <c r="CC1808">
        <v>2</v>
      </c>
      <c r="CD1808">
        <v>322</v>
      </c>
      <c r="CE1808">
        <v>2</v>
      </c>
      <c r="CF1808">
        <v>2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5</v>
      </c>
      <c r="CO1808">
        <v>325</v>
      </c>
      <c r="CP1808">
        <v>1.5384615384615391E-2</v>
      </c>
      <c r="CQ1808">
        <v>1.8518518518518521E-2</v>
      </c>
      <c r="CR1808">
        <v>1.2037037037037039</v>
      </c>
      <c r="CS1808">
        <v>2.7624309392265189E-2</v>
      </c>
      <c r="CT1808">
        <v>1.795580110497238</v>
      </c>
      <c r="CU1808">
        <v>2791</v>
      </c>
      <c r="CV1808">
        <v>-1</v>
      </c>
    </row>
    <row r="1809" spans="1:100" x14ac:dyDescent="0.2">
      <c r="A1809">
        <v>2022</v>
      </c>
      <c r="B1809">
        <v>3</v>
      </c>
      <c r="C1809" s="267">
        <v>44640</v>
      </c>
      <c r="D1809">
        <v>433</v>
      </c>
      <c r="E1809">
        <v>453</v>
      </c>
      <c r="F1809">
        <v>46</v>
      </c>
      <c r="G1809" t="s">
        <v>550</v>
      </c>
      <c r="H1809" t="s">
        <v>551</v>
      </c>
      <c r="I1809" t="s">
        <v>221</v>
      </c>
      <c r="J1809">
        <v>4</v>
      </c>
      <c r="K1809">
        <v>2</v>
      </c>
      <c r="L1809">
        <v>175</v>
      </c>
      <c r="M1809">
        <v>162</v>
      </c>
      <c r="N1809">
        <v>187</v>
      </c>
      <c r="S1809">
        <v>350</v>
      </c>
      <c r="X1809">
        <v>290</v>
      </c>
      <c r="Z1809">
        <v>169</v>
      </c>
      <c r="AM1809">
        <v>350</v>
      </c>
      <c r="AN1809">
        <v>290</v>
      </c>
      <c r="AO1809">
        <v>96</v>
      </c>
      <c r="AP1809">
        <v>150</v>
      </c>
      <c r="AQ1809">
        <v>85.207100591715971</v>
      </c>
      <c r="AR1809">
        <v>169</v>
      </c>
      <c r="AV1809">
        <v>1</v>
      </c>
      <c r="AW1809">
        <v>3</v>
      </c>
      <c r="AX1809">
        <v>1</v>
      </c>
      <c r="BG1809">
        <v>320</v>
      </c>
      <c r="BH1809">
        <v>2</v>
      </c>
      <c r="BI1809">
        <v>2</v>
      </c>
      <c r="BJ1809">
        <v>1</v>
      </c>
      <c r="BQ1809" t="s">
        <v>180</v>
      </c>
      <c r="BR1809" t="s">
        <v>181</v>
      </c>
      <c r="BS1809"/>
      <c r="BT1809"/>
      <c r="BU1809">
        <v>11</v>
      </c>
      <c r="BV1809" t="s">
        <v>552</v>
      </c>
      <c r="BW1809" t="s">
        <v>222</v>
      </c>
      <c r="BX1809">
        <v>0</v>
      </c>
      <c r="BY1809">
        <v>5</v>
      </c>
      <c r="BZ1809">
        <v>2.5</v>
      </c>
      <c r="CA1809">
        <v>2</v>
      </c>
      <c r="CB1809">
        <v>5</v>
      </c>
      <c r="CC1809">
        <v>2.5</v>
      </c>
      <c r="CD1809">
        <v>322</v>
      </c>
      <c r="CE1809">
        <v>1</v>
      </c>
      <c r="CF1809">
        <v>2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5</v>
      </c>
      <c r="CO1809">
        <v>324</v>
      </c>
      <c r="CP1809">
        <v>1.54320987654321E-2</v>
      </c>
      <c r="CQ1809">
        <v>2.8571428571428571E-2</v>
      </c>
      <c r="CR1809">
        <v>1.851428571428571</v>
      </c>
      <c r="CS1809">
        <v>1.7241379310344831E-2</v>
      </c>
      <c r="CT1809">
        <v>1.1172413793103451</v>
      </c>
      <c r="CU1809">
        <v>2791</v>
      </c>
      <c r="CV1809">
        <v>-1</v>
      </c>
    </row>
    <row r="1810" spans="1:100" x14ac:dyDescent="0.2">
      <c r="A1810">
        <v>2022</v>
      </c>
      <c r="B1810">
        <v>3</v>
      </c>
      <c r="C1810" s="267">
        <v>44640</v>
      </c>
      <c r="D1810">
        <v>334</v>
      </c>
      <c r="E1810">
        <v>254</v>
      </c>
      <c r="F1810">
        <v>49</v>
      </c>
      <c r="G1810" t="s">
        <v>220</v>
      </c>
      <c r="H1810" t="s">
        <v>179</v>
      </c>
      <c r="I1810" t="s">
        <v>221</v>
      </c>
      <c r="J1810">
        <v>4</v>
      </c>
      <c r="K1810">
        <v>2</v>
      </c>
      <c r="L1810">
        <v>203</v>
      </c>
      <c r="M1810">
        <v>188</v>
      </c>
      <c r="N1810">
        <v>217</v>
      </c>
      <c r="R1810">
        <v>261</v>
      </c>
      <c r="S1810">
        <v>278</v>
      </c>
      <c r="W1810">
        <v>202</v>
      </c>
      <c r="X1810">
        <v>218</v>
      </c>
      <c r="Z1810">
        <v>145</v>
      </c>
      <c r="AA1810">
        <v>255</v>
      </c>
      <c r="AB1810">
        <v>284</v>
      </c>
      <c r="AC1810">
        <v>294</v>
      </c>
      <c r="AD1810">
        <v>289</v>
      </c>
      <c r="AE1810">
        <v>279</v>
      </c>
      <c r="AF1810">
        <v>192</v>
      </c>
      <c r="AG1810">
        <v>204</v>
      </c>
      <c r="AH1810">
        <v>194</v>
      </c>
      <c r="AI1810">
        <v>208</v>
      </c>
      <c r="AJ1810">
        <v>196</v>
      </c>
      <c r="AK1810">
        <v>144</v>
      </c>
      <c r="AL1810">
        <v>144</v>
      </c>
      <c r="AM1810">
        <v>277.14285714285722</v>
      </c>
      <c r="AN1810">
        <v>202</v>
      </c>
      <c r="AO1810">
        <v>94</v>
      </c>
      <c r="AP1810">
        <v>153</v>
      </c>
      <c r="AQ1810">
        <v>99.769053117782903</v>
      </c>
      <c r="AR1810">
        <v>144.33333333333329</v>
      </c>
      <c r="BH1810">
        <v>4</v>
      </c>
      <c r="BI1810">
        <v>4</v>
      </c>
      <c r="BJ1810">
        <v>12</v>
      </c>
      <c r="BQ1810" t="s">
        <v>180</v>
      </c>
      <c r="BR1810" t="s">
        <v>181</v>
      </c>
      <c r="BS1810" t="s">
        <v>182</v>
      </c>
      <c r="BT1810"/>
      <c r="BU1810">
        <v>11</v>
      </c>
      <c r="BV1810" t="s">
        <v>220</v>
      </c>
      <c r="BW1810" t="s">
        <v>222</v>
      </c>
      <c r="BX1810">
        <v>0</v>
      </c>
      <c r="BY1810">
        <v>0</v>
      </c>
      <c r="BZ1810">
        <v>0</v>
      </c>
      <c r="CA1810">
        <v>0</v>
      </c>
      <c r="CB1810">
        <v>20</v>
      </c>
      <c r="CC1810">
        <v>10</v>
      </c>
      <c r="CD1810">
        <v>10</v>
      </c>
      <c r="CE1810">
        <v>2</v>
      </c>
      <c r="CF1810">
        <v>2</v>
      </c>
      <c r="CG1810">
        <v>6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10</v>
      </c>
      <c r="CO1810">
        <v>10</v>
      </c>
      <c r="CP1810">
        <v>1</v>
      </c>
      <c r="CQ1810">
        <v>4.9261083743842367E-2</v>
      </c>
      <c r="CR1810">
        <v>4.9261083743842367E-2</v>
      </c>
      <c r="CS1810">
        <v>4.9504950495049507E-2</v>
      </c>
      <c r="CT1810">
        <v>4.9504950495049507E-2</v>
      </c>
      <c r="CU1810">
        <v>2791</v>
      </c>
      <c r="CV1810">
        <v>-1</v>
      </c>
    </row>
    <row r="1811" spans="1:100" x14ac:dyDescent="0.2">
      <c r="A1811">
        <v>2022</v>
      </c>
      <c r="B1811">
        <v>3</v>
      </c>
      <c r="C1811" s="267">
        <v>44641</v>
      </c>
      <c r="D1811">
        <v>375</v>
      </c>
      <c r="E1811">
        <v>437</v>
      </c>
      <c r="F1811">
        <v>2</v>
      </c>
      <c r="G1811" t="s">
        <v>282</v>
      </c>
      <c r="H1811" t="s">
        <v>283</v>
      </c>
      <c r="I1811" t="s">
        <v>169</v>
      </c>
      <c r="J1811">
        <v>4</v>
      </c>
      <c r="K1811">
        <v>2</v>
      </c>
      <c r="L1811">
        <v>168</v>
      </c>
      <c r="M1811">
        <v>158</v>
      </c>
      <c r="N1811">
        <v>179</v>
      </c>
      <c r="AM1811"/>
      <c r="AN1811"/>
      <c r="AO1811">
        <v>120</v>
      </c>
      <c r="AP1811">
        <v>120</v>
      </c>
      <c r="AQ1811"/>
      <c r="AR1811"/>
      <c r="AU1811">
        <v>625</v>
      </c>
      <c r="BQ1811" t="s">
        <v>185</v>
      </c>
      <c r="BR1811" t="s">
        <v>186</v>
      </c>
      <c r="BS1811" t="s">
        <v>284</v>
      </c>
      <c r="BT1811" t="s">
        <v>188</v>
      </c>
      <c r="BU1811">
        <v>12</v>
      </c>
      <c r="BV1811" t="s">
        <v>285</v>
      </c>
      <c r="BW1811" t="s">
        <v>173</v>
      </c>
      <c r="BX1811">
        <v>0</v>
      </c>
      <c r="BY1811">
        <v>0</v>
      </c>
      <c r="BZ1811">
        <v>0</v>
      </c>
      <c r="CA1811">
        <v>625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625</v>
      </c>
      <c r="CP1811">
        <v>0</v>
      </c>
      <c r="CQ1811">
        <v>0</v>
      </c>
      <c r="CR1811">
        <v>3.7202380952380949</v>
      </c>
      <c r="CS1811"/>
      <c r="CT1811"/>
      <c r="CU1811">
        <v>2791</v>
      </c>
      <c r="CV1811"/>
    </row>
    <row r="1812" spans="1:100" x14ac:dyDescent="0.2">
      <c r="A1812">
        <v>2022</v>
      </c>
      <c r="B1812">
        <v>3</v>
      </c>
      <c r="C1812" s="267">
        <v>44641</v>
      </c>
      <c r="D1812">
        <v>376</v>
      </c>
      <c r="E1812">
        <v>438</v>
      </c>
      <c r="F1812">
        <v>2</v>
      </c>
      <c r="G1812" t="s">
        <v>216</v>
      </c>
      <c r="H1812" t="s">
        <v>217</v>
      </c>
      <c r="I1812" t="s">
        <v>169</v>
      </c>
      <c r="J1812">
        <v>3</v>
      </c>
      <c r="K1812">
        <v>2</v>
      </c>
      <c r="L1812">
        <v>335</v>
      </c>
      <c r="M1812">
        <v>315</v>
      </c>
      <c r="N1812">
        <v>358</v>
      </c>
      <c r="P1812">
        <v>417</v>
      </c>
      <c r="R1812">
        <v>410</v>
      </c>
      <c r="U1812">
        <v>327</v>
      </c>
      <c r="W1812">
        <v>325</v>
      </c>
      <c r="Y1812">
        <v>119</v>
      </c>
      <c r="Z1812">
        <v>116</v>
      </c>
      <c r="AA1812">
        <v>433</v>
      </c>
      <c r="AB1812">
        <v>412</v>
      </c>
      <c r="AC1812">
        <v>410</v>
      </c>
      <c r="AD1812">
        <v>465</v>
      </c>
      <c r="AE1812">
        <v>454</v>
      </c>
      <c r="AF1812">
        <v>340</v>
      </c>
      <c r="AG1812">
        <v>340</v>
      </c>
      <c r="AH1812">
        <v>337</v>
      </c>
      <c r="AI1812">
        <v>348</v>
      </c>
      <c r="AJ1812">
        <v>351</v>
      </c>
      <c r="AK1812">
        <v>122</v>
      </c>
      <c r="AL1812">
        <v>120</v>
      </c>
      <c r="AM1812">
        <v>428.71428571428572</v>
      </c>
      <c r="AN1812">
        <v>338.28571428571428</v>
      </c>
      <c r="AO1812">
        <v>75</v>
      </c>
      <c r="AP1812">
        <v>144</v>
      </c>
      <c r="AQ1812">
        <v>90.566037735849051</v>
      </c>
      <c r="AR1812">
        <v>119.25</v>
      </c>
      <c r="AU1812">
        <v>384</v>
      </c>
      <c r="AV1812">
        <v>7</v>
      </c>
      <c r="AW1812">
        <v>8</v>
      </c>
      <c r="AX1812">
        <v>5</v>
      </c>
      <c r="BG1812">
        <v>840</v>
      </c>
      <c r="BH1812">
        <v>6</v>
      </c>
      <c r="BI1812">
        <v>8</v>
      </c>
      <c r="BJ1812">
        <v>8</v>
      </c>
      <c r="BK1812">
        <v>2</v>
      </c>
      <c r="BL1812">
        <v>2</v>
      </c>
      <c r="BQ1812" t="s">
        <v>185</v>
      </c>
      <c r="BR1812" t="s">
        <v>186</v>
      </c>
      <c r="BS1812" t="s">
        <v>218</v>
      </c>
      <c r="BT1812" t="s">
        <v>188</v>
      </c>
      <c r="BU1812">
        <v>12</v>
      </c>
      <c r="BV1812" t="s">
        <v>219</v>
      </c>
      <c r="BW1812" t="s">
        <v>173</v>
      </c>
      <c r="BX1812">
        <v>0</v>
      </c>
      <c r="BY1812">
        <v>20</v>
      </c>
      <c r="BZ1812">
        <v>10</v>
      </c>
      <c r="CA1812">
        <v>394</v>
      </c>
      <c r="CB1812">
        <v>26</v>
      </c>
      <c r="CC1812">
        <v>13</v>
      </c>
      <c r="CD1812">
        <v>853</v>
      </c>
      <c r="CE1812">
        <v>6</v>
      </c>
      <c r="CF1812">
        <v>8</v>
      </c>
      <c r="CG1812">
        <v>6</v>
      </c>
      <c r="CH1812">
        <v>1</v>
      </c>
      <c r="CI1812">
        <v>1</v>
      </c>
      <c r="CJ1812">
        <v>0</v>
      </c>
      <c r="CK1812">
        <v>0</v>
      </c>
      <c r="CL1812">
        <v>0</v>
      </c>
      <c r="CM1812">
        <v>0</v>
      </c>
      <c r="CN1812">
        <v>23</v>
      </c>
      <c r="CO1812">
        <v>1247</v>
      </c>
      <c r="CP1812">
        <v>1.844426623897354E-2</v>
      </c>
      <c r="CQ1812">
        <v>6.8656716417910449E-2</v>
      </c>
      <c r="CR1812">
        <v>3.7223880597014931</v>
      </c>
      <c r="CS1812">
        <v>6.7989864864864871E-2</v>
      </c>
      <c r="CT1812">
        <v>3.6862331081081079</v>
      </c>
      <c r="CU1812">
        <v>2791</v>
      </c>
      <c r="CV1812">
        <v>-1</v>
      </c>
    </row>
    <row r="1813" spans="1:100" x14ac:dyDescent="0.2">
      <c r="A1813">
        <v>2022</v>
      </c>
      <c r="B1813">
        <v>3</v>
      </c>
      <c r="C1813" s="267">
        <v>44641</v>
      </c>
      <c r="D1813">
        <v>124</v>
      </c>
      <c r="E1813">
        <v>689</v>
      </c>
      <c r="F1813">
        <v>3</v>
      </c>
      <c r="G1813" t="s">
        <v>311</v>
      </c>
      <c r="H1813" t="s">
        <v>312</v>
      </c>
      <c r="I1813" t="s">
        <v>169</v>
      </c>
      <c r="J1813">
        <v>2</v>
      </c>
      <c r="K1813">
        <v>2</v>
      </c>
      <c r="L1813">
        <v>75</v>
      </c>
      <c r="M1813">
        <v>67</v>
      </c>
      <c r="N1813">
        <v>82</v>
      </c>
      <c r="AM1813"/>
      <c r="AN1813"/>
      <c r="AO1813">
        <v>59</v>
      </c>
      <c r="AP1813">
        <v>122</v>
      </c>
      <c r="AQ1813"/>
      <c r="AR1813"/>
      <c r="BQ1813" t="s">
        <v>180</v>
      </c>
      <c r="BR1813" t="s">
        <v>192</v>
      </c>
      <c r="BS1813"/>
      <c r="BT1813"/>
      <c r="BU1813">
        <v>12</v>
      </c>
      <c r="BV1813" t="s">
        <v>310</v>
      </c>
      <c r="BW1813" t="s">
        <v>173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/>
      <c r="CQ1813">
        <v>0</v>
      </c>
      <c r="CR1813">
        <v>0</v>
      </c>
      <c r="CS1813"/>
      <c r="CT1813"/>
      <c r="CU1813">
        <v>2791</v>
      </c>
      <c r="CV1813"/>
    </row>
    <row r="1814" spans="1:100" x14ac:dyDescent="0.2">
      <c r="A1814">
        <v>2022</v>
      </c>
      <c r="B1814">
        <v>3</v>
      </c>
      <c r="C1814" s="267">
        <v>44641</v>
      </c>
      <c r="D1814">
        <v>384</v>
      </c>
      <c r="E1814">
        <v>556</v>
      </c>
      <c r="F1814">
        <v>3</v>
      </c>
      <c r="G1814" t="s">
        <v>202</v>
      </c>
      <c r="H1814" t="s">
        <v>203</v>
      </c>
      <c r="I1814" t="s">
        <v>169</v>
      </c>
      <c r="J1814">
        <v>1</v>
      </c>
      <c r="K1814">
        <v>6</v>
      </c>
      <c r="L1814">
        <v>1066</v>
      </c>
      <c r="M1814">
        <v>1003</v>
      </c>
      <c r="N1814">
        <v>1141</v>
      </c>
      <c r="P1814">
        <v>1580</v>
      </c>
      <c r="U1814">
        <v>1369</v>
      </c>
      <c r="AA1814">
        <v>1571</v>
      </c>
      <c r="AB1814">
        <v>1575</v>
      </c>
      <c r="AC1814">
        <v>1585</v>
      </c>
      <c r="AD1814">
        <v>1535</v>
      </c>
      <c r="AE1814">
        <v>1574</v>
      </c>
      <c r="AF1814">
        <v>1328</v>
      </c>
      <c r="AG1814">
        <v>1296</v>
      </c>
      <c r="AH1814">
        <v>1290</v>
      </c>
      <c r="AI1814">
        <v>1308</v>
      </c>
      <c r="AJ1814">
        <v>1266</v>
      </c>
      <c r="AM1814">
        <v>1570</v>
      </c>
      <c r="AN1814">
        <v>1309.5</v>
      </c>
      <c r="AO1814">
        <v>21</v>
      </c>
      <c r="AP1814">
        <v>180</v>
      </c>
      <c r="AQ1814"/>
      <c r="AR1814"/>
      <c r="BG1814">
        <v>240</v>
      </c>
      <c r="BH1814">
        <v>4</v>
      </c>
      <c r="BI1814">
        <v>6</v>
      </c>
      <c r="BJ1814">
        <v>6</v>
      </c>
      <c r="BK1814">
        <v>8</v>
      </c>
      <c r="BL1814">
        <v>2</v>
      </c>
      <c r="BQ1814" t="s">
        <v>185</v>
      </c>
      <c r="BR1814" t="s">
        <v>186</v>
      </c>
      <c r="BS1814" t="s">
        <v>204</v>
      </c>
      <c r="BT1814" t="s">
        <v>188</v>
      </c>
      <c r="BU1814">
        <v>12</v>
      </c>
      <c r="BV1814" t="s">
        <v>205</v>
      </c>
      <c r="BW1814" t="s">
        <v>173</v>
      </c>
      <c r="BX1814">
        <v>0</v>
      </c>
      <c r="BY1814">
        <v>0</v>
      </c>
      <c r="BZ1814">
        <v>0</v>
      </c>
      <c r="CA1814">
        <v>0</v>
      </c>
      <c r="CB1814">
        <v>26</v>
      </c>
      <c r="CC1814">
        <v>4.333333333333333</v>
      </c>
      <c r="CD1814">
        <v>244</v>
      </c>
      <c r="CE1814">
        <v>0</v>
      </c>
      <c r="CF1814">
        <v>1</v>
      </c>
      <c r="CG1814">
        <v>1</v>
      </c>
      <c r="CH1814">
        <v>1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4.333333333333333</v>
      </c>
      <c r="CO1814">
        <v>244</v>
      </c>
      <c r="CP1814">
        <v>1.775956284153005E-2</v>
      </c>
      <c r="CQ1814">
        <v>4.0650406504065036E-3</v>
      </c>
      <c r="CR1814">
        <v>0.2288930581613508</v>
      </c>
      <c r="CS1814">
        <v>3.309151075474099E-3</v>
      </c>
      <c r="CT1814">
        <v>0.18633066055746469</v>
      </c>
      <c r="CU1814">
        <v>2791</v>
      </c>
      <c r="CV1814">
        <v>-1</v>
      </c>
    </row>
    <row r="1815" spans="1:100" x14ac:dyDescent="0.2">
      <c r="A1815">
        <v>2022</v>
      </c>
      <c r="B1815">
        <v>3</v>
      </c>
      <c r="C1815" s="267">
        <v>44641</v>
      </c>
      <c r="D1815">
        <v>384</v>
      </c>
      <c r="E1815">
        <v>557</v>
      </c>
      <c r="F1815">
        <v>3</v>
      </c>
      <c r="G1815" t="s">
        <v>206</v>
      </c>
      <c r="H1815" t="s">
        <v>207</v>
      </c>
      <c r="I1815" t="s">
        <v>169</v>
      </c>
      <c r="J1815">
        <v>1</v>
      </c>
      <c r="K1815">
        <v>6</v>
      </c>
      <c r="L1815">
        <v>182</v>
      </c>
      <c r="M1815">
        <v>171</v>
      </c>
      <c r="N1815">
        <v>194</v>
      </c>
      <c r="Y1815">
        <v>131</v>
      </c>
      <c r="Z1815">
        <v>132</v>
      </c>
      <c r="AK1815">
        <v>121</v>
      </c>
      <c r="AL1815">
        <v>118</v>
      </c>
      <c r="AM1815"/>
      <c r="AN1815"/>
      <c r="AO1815">
        <v>21</v>
      </c>
      <c r="AP1815">
        <v>180</v>
      </c>
      <c r="AQ1815">
        <v>28.685258964143429</v>
      </c>
      <c r="AR1815">
        <v>125.5</v>
      </c>
      <c r="AU1815">
        <v>360</v>
      </c>
      <c r="AV1815">
        <v>13</v>
      </c>
      <c r="AW1815">
        <v>13</v>
      </c>
      <c r="AX1815">
        <v>10</v>
      </c>
      <c r="BQ1815" t="s">
        <v>185</v>
      </c>
      <c r="BR1815" t="s">
        <v>186</v>
      </c>
      <c r="BS1815" t="s">
        <v>208</v>
      </c>
      <c r="BT1815" t="s">
        <v>209</v>
      </c>
      <c r="BU1815">
        <v>12</v>
      </c>
      <c r="BV1815" t="s">
        <v>205</v>
      </c>
      <c r="BW1815" t="s">
        <v>173</v>
      </c>
      <c r="BX1815">
        <v>0</v>
      </c>
      <c r="BY1815">
        <v>36</v>
      </c>
      <c r="BZ1815">
        <v>6</v>
      </c>
      <c r="CA1815">
        <v>366</v>
      </c>
      <c r="CB1815">
        <v>0</v>
      </c>
      <c r="CC1815">
        <v>0</v>
      </c>
      <c r="CD1815">
        <v>0</v>
      </c>
      <c r="CE1815">
        <v>2</v>
      </c>
      <c r="CF1815">
        <v>2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6</v>
      </c>
      <c r="CO1815">
        <v>366</v>
      </c>
      <c r="CP1815">
        <v>1.6393442622950821E-2</v>
      </c>
      <c r="CQ1815">
        <v>3.2967032967032968E-2</v>
      </c>
      <c r="CR1815">
        <v>2.0109890109890109</v>
      </c>
      <c r="CS1815"/>
      <c r="CT1815"/>
      <c r="CU1815">
        <v>2791</v>
      </c>
      <c r="CV1815"/>
    </row>
    <row r="1816" spans="1:100" x14ac:dyDescent="0.2">
      <c r="A1816">
        <v>2022</v>
      </c>
      <c r="B1816">
        <v>3</v>
      </c>
      <c r="C1816" s="267">
        <v>44641</v>
      </c>
      <c r="D1816">
        <v>417</v>
      </c>
      <c r="E1816">
        <v>660</v>
      </c>
      <c r="F1816">
        <v>4</v>
      </c>
      <c r="G1816" t="s">
        <v>345</v>
      </c>
      <c r="H1816" t="s">
        <v>346</v>
      </c>
      <c r="I1816" t="s">
        <v>169</v>
      </c>
      <c r="J1816">
        <v>1</v>
      </c>
      <c r="K1816">
        <v>6</v>
      </c>
      <c r="L1816">
        <v>1265</v>
      </c>
      <c r="M1816">
        <v>1190</v>
      </c>
      <c r="N1816">
        <v>1354</v>
      </c>
      <c r="R1816">
        <v>2085</v>
      </c>
      <c r="W1816">
        <v>1352</v>
      </c>
      <c r="AA1816">
        <v>1577</v>
      </c>
      <c r="AB1816">
        <v>1475</v>
      </c>
      <c r="AC1816">
        <v>1490</v>
      </c>
      <c r="AD1816">
        <v>1494</v>
      </c>
      <c r="AE1816">
        <v>1508</v>
      </c>
      <c r="AF1816">
        <v>1328</v>
      </c>
      <c r="AG1816">
        <v>1279</v>
      </c>
      <c r="AH1816">
        <v>1316</v>
      </c>
      <c r="AI1816">
        <v>1324</v>
      </c>
      <c r="AJ1816">
        <v>1319</v>
      </c>
      <c r="AM1816">
        <v>1604.833333333333</v>
      </c>
      <c r="AN1816">
        <v>1319.666666666667</v>
      </c>
      <c r="AO1816">
        <v>21</v>
      </c>
      <c r="AP1816">
        <v>180</v>
      </c>
      <c r="AQ1816"/>
      <c r="AR1816"/>
      <c r="AV1816">
        <v>8</v>
      </c>
      <c r="AW1816">
        <v>8</v>
      </c>
      <c r="AX1816">
        <v>8</v>
      </c>
      <c r="BG1816">
        <v>99</v>
      </c>
      <c r="BH1816">
        <v>8</v>
      </c>
      <c r="BI1816">
        <v>4</v>
      </c>
      <c r="BJ1816">
        <v>8</v>
      </c>
      <c r="BK1816">
        <v>8</v>
      </c>
      <c r="BL1816">
        <v>2</v>
      </c>
      <c r="BQ1816" t="s">
        <v>185</v>
      </c>
      <c r="BR1816" t="s">
        <v>186</v>
      </c>
      <c r="BS1816" t="s">
        <v>347</v>
      </c>
      <c r="BT1816" t="s">
        <v>188</v>
      </c>
      <c r="BU1816">
        <v>12</v>
      </c>
      <c r="BV1816" t="s">
        <v>348</v>
      </c>
      <c r="BW1816" t="s">
        <v>173</v>
      </c>
      <c r="BX1816">
        <v>0</v>
      </c>
      <c r="BY1816">
        <v>24</v>
      </c>
      <c r="BZ1816">
        <v>4</v>
      </c>
      <c r="CA1816">
        <v>4</v>
      </c>
      <c r="CB1816">
        <v>30</v>
      </c>
      <c r="CC1816">
        <v>5</v>
      </c>
      <c r="CD1816">
        <v>104</v>
      </c>
      <c r="CE1816">
        <v>2</v>
      </c>
      <c r="CF1816">
        <v>2</v>
      </c>
      <c r="CG1816">
        <v>2</v>
      </c>
      <c r="CH1816">
        <v>1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9</v>
      </c>
      <c r="CO1816">
        <v>108</v>
      </c>
      <c r="CP1816">
        <v>8.3333333333333329E-2</v>
      </c>
      <c r="CQ1816">
        <v>7.1146245059288526E-3</v>
      </c>
      <c r="CR1816">
        <v>8.5375494071146252E-2</v>
      </c>
      <c r="CS1816">
        <v>6.819904016165698E-3</v>
      </c>
      <c r="CT1816">
        <v>8.1838848193988373E-2</v>
      </c>
      <c r="CU1816">
        <v>2791</v>
      </c>
      <c r="CV1816">
        <v>-1</v>
      </c>
    </row>
    <row r="1817" spans="1:100" x14ac:dyDescent="0.2">
      <c r="A1817">
        <v>2022</v>
      </c>
      <c r="B1817">
        <v>3</v>
      </c>
      <c r="C1817" s="267">
        <v>44641</v>
      </c>
      <c r="D1817">
        <v>417</v>
      </c>
      <c r="E1817">
        <v>661</v>
      </c>
      <c r="F1817">
        <v>4</v>
      </c>
      <c r="G1817" t="s">
        <v>349</v>
      </c>
      <c r="H1817" t="s">
        <v>350</v>
      </c>
      <c r="I1817" t="s">
        <v>169</v>
      </c>
      <c r="J1817">
        <v>1</v>
      </c>
      <c r="K1817">
        <v>6</v>
      </c>
      <c r="L1817">
        <v>276</v>
      </c>
      <c r="M1817">
        <v>259</v>
      </c>
      <c r="N1817">
        <v>295</v>
      </c>
      <c r="R1817">
        <v>219</v>
      </c>
      <c r="W1817">
        <v>150</v>
      </c>
      <c r="Z1817">
        <v>157</v>
      </c>
      <c r="AA1817">
        <v>181</v>
      </c>
      <c r="AB1817">
        <v>158</v>
      </c>
      <c r="AC1817">
        <v>164</v>
      </c>
      <c r="AD1817">
        <v>162</v>
      </c>
      <c r="AE1817">
        <v>157</v>
      </c>
      <c r="AF1817">
        <v>142</v>
      </c>
      <c r="AG1817">
        <v>143</v>
      </c>
      <c r="AH1817">
        <v>142</v>
      </c>
      <c r="AI1817">
        <v>144</v>
      </c>
      <c r="AJ1817">
        <v>142</v>
      </c>
      <c r="AK1817">
        <v>161</v>
      </c>
      <c r="AL1817">
        <v>159</v>
      </c>
      <c r="AM1817">
        <v>173.5</v>
      </c>
      <c r="AN1817">
        <v>143.83333333333329</v>
      </c>
      <c r="AO1817">
        <v>21</v>
      </c>
      <c r="AP1817">
        <v>180</v>
      </c>
      <c r="AQ1817">
        <v>22.641509433962259</v>
      </c>
      <c r="AR1817">
        <v>159</v>
      </c>
      <c r="BQ1817" t="s">
        <v>185</v>
      </c>
      <c r="BR1817" t="s">
        <v>186</v>
      </c>
      <c r="BS1817" t="s">
        <v>351</v>
      </c>
      <c r="BT1817" t="s">
        <v>188</v>
      </c>
      <c r="BU1817">
        <v>12</v>
      </c>
      <c r="BV1817" t="s">
        <v>348</v>
      </c>
      <c r="BW1817" t="s">
        <v>173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/>
      <c r="CQ1817">
        <v>0</v>
      </c>
      <c r="CR1817">
        <v>0</v>
      </c>
      <c r="CS1817">
        <v>0</v>
      </c>
      <c r="CT1817">
        <v>0</v>
      </c>
      <c r="CU1817">
        <v>2791</v>
      </c>
      <c r="CV1817">
        <v>-1</v>
      </c>
    </row>
    <row r="1818" spans="1:100" x14ac:dyDescent="0.2">
      <c r="A1818">
        <v>2022</v>
      </c>
      <c r="B1818">
        <v>3</v>
      </c>
      <c r="C1818" s="267">
        <v>44641</v>
      </c>
      <c r="D1818">
        <v>528</v>
      </c>
      <c r="E1818">
        <v>925</v>
      </c>
      <c r="F1818">
        <v>4</v>
      </c>
      <c r="G1818" t="s">
        <v>555</v>
      </c>
      <c r="H1818" t="s">
        <v>556</v>
      </c>
      <c r="I1818" t="s">
        <v>169</v>
      </c>
      <c r="J1818">
        <v>1</v>
      </c>
      <c r="K1818">
        <v>6</v>
      </c>
      <c r="L1818">
        <v>1091</v>
      </c>
      <c r="M1818">
        <v>1026</v>
      </c>
      <c r="N1818">
        <v>1168</v>
      </c>
      <c r="P1818">
        <v>1986</v>
      </c>
      <c r="U1818">
        <v>1046</v>
      </c>
      <c r="AM1818">
        <v>1986</v>
      </c>
      <c r="AN1818">
        <v>1046</v>
      </c>
      <c r="AO1818">
        <v>20</v>
      </c>
      <c r="AP1818">
        <v>180</v>
      </c>
      <c r="AQ1818"/>
      <c r="AR1818"/>
      <c r="AU1818">
        <v>120</v>
      </c>
      <c r="AV1818">
        <v>10</v>
      </c>
      <c r="AW1818">
        <v>10</v>
      </c>
      <c r="AX1818">
        <v>10</v>
      </c>
      <c r="BG1818">
        <v>264</v>
      </c>
      <c r="BQ1818" t="s">
        <v>185</v>
      </c>
      <c r="BS1818" t="s">
        <v>557</v>
      </c>
      <c r="BT1818" t="s">
        <v>188</v>
      </c>
      <c r="BU1818">
        <v>12</v>
      </c>
      <c r="BV1818" t="s">
        <v>558</v>
      </c>
      <c r="BW1818" t="s">
        <v>173</v>
      </c>
      <c r="BX1818">
        <v>0</v>
      </c>
      <c r="BY1818">
        <v>30</v>
      </c>
      <c r="BZ1818">
        <v>5</v>
      </c>
      <c r="CA1818">
        <v>125</v>
      </c>
      <c r="CB1818">
        <v>0</v>
      </c>
      <c r="CC1818">
        <v>0</v>
      </c>
      <c r="CD1818">
        <v>264</v>
      </c>
      <c r="CE1818">
        <v>1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5</v>
      </c>
      <c r="CO1818">
        <v>389</v>
      </c>
      <c r="CP1818">
        <v>1.2853470437018E-2</v>
      </c>
      <c r="CQ1818">
        <v>4.5829514207149404E-3</v>
      </c>
      <c r="CR1818">
        <v>0.35655362053162237</v>
      </c>
      <c r="CS1818">
        <v>4.7801147227533461E-3</v>
      </c>
      <c r="CT1818">
        <v>0.37189292543021041</v>
      </c>
      <c r="CU1818">
        <v>2791</v>
      </c>
      <c r="CV1818">
        <v>-1</v>
      </c>
    </row>
    <row r="1819" spans="1:100" x14ac:dyDescent="0.2">
      <c r="A1819">
        <v>2022</v>
      </c>
      <c r="B1819">
        <v>3</v>
      </c>
      <c r="C1819" s="267">
        <v>44641</v>
      </c>
      <c r="D1819">
        <v>528</v>
      </c>
      <c r="E1819">
        <v>936</v>
      </c>
      <c r="F1819">
        <v>4</v>
      </c>
      <c r="G1819" t="s">
        <v>559</v>
      </c>
      <c r="H1819" t="s">
        <v>560</v>
      </c>
      <c r="I1819" t="s">
        <v>169</v>
      </c>
      <c r="J1819">
        <v>1</v>
      </c>
      <c r="K1819">
        <v>6</v>
      </c>
      <c r="L1819">
        <v>206</v>
      </c>
      <c r="M1819">
        <v>193</v>
      </c>
      <c r="N1819">
        <v>220</v>
      </c>
      <c r="P1819">
        <v>308</v>
      </c>
      <c r="U1819">
        <v>221</v>
      </c>
      <c r="Y1819">
        <v>152</v>
      </c>
      <c r="AM1819">
        <v>308</v>
      </c>
      <c r="AN1819">
        <v>221</v>
      </c>
      <c r="AO1819">
        <v>20</v>
      </c>
      <c r="AP1819">
        <v>180</v>
      </c>
      <c r="AQ1819">
        <v>23.684210526315791</v>
      </c>
      <c r="AR1819">
        <v>152</v>
      </c>
      <c r="BQ1819" t="s">
        <v>185</v>
      </c>
      <c r="BS1819" t="s">
        <v>561</v>
      </c>
      <c r="BT1819" t="s">
        <v>188</v>
      </c>
      <c r="BU1819">
        <v>12</v>
      </c>
      <c r="BV1819" t="s">
        <v>558</v>
      </c>
      <c r="BW1819" t="s">
        <v>173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/>
      <c r="CQ1819">
        <v>0</v>
      </c>
      <c r="CR1819">
        <v>0</v>
      </c>
      <c r="CS1819">
        <v>0</v>
      </c>
      <c r="CT1819">
        <v>0</v>
      </c>
      <c r="CU1819">
        <v>2791</v>
      </c>
      <c r="CV1819">
        <v>-1</v>
      </c>
    </row>
    <row r="1820" spans="1:100" x14ac:dyDescent="0.2">
      <c r="A1820">
        <v>2022</v>
      </c>
      <c r="B1820">
        <v>3</v>
      </c>
      <c r="C1820" s="267">
        <v>44641</v>
      </c>
      <c r="D1820">
        <v>124</v>
      </c>
      <c r="E1820">
        <v>688</v>
      </c>
      <c r="F1820">
        <v>5</v>
      </c>
      <c r="G1820" t="s">
        <v>308</v>
      </c>
      <c r="H1820" t="s">
        <v>309</v>
      </c>
      <c r="I1820" t="s">
        <v>169</v>
      </c>
      <c r="J1820">
        <v>2</v>
      </c>
      <c r="K1820">
        <v>2</v>
      </c>
      <c r="L1820">
        <v>200</v>
      </c>
      <c r="M1820">
        <v>180</v>
      </c>
      <c r="N1820">
        <v>220</v>
      </c>
      <c r="O1820">
        <v>267</v>
      </c>
      <c r="T1820">
        <v>220</v>
      </c>
      <c r="AM1820">
        <v>267</v>
      </c>
      <c r="AN1820">
        <v>220</v>
      </c>
      <c r="AO1820">
        <v>59</v>
      </c>
      <c r="AP1820">
        <v>122</v>
      </c>
      <c r="AQ1820"/>
      <c r="AR1820"/>
      <c r="AU1820">
        <v>760</v>
      </c>
      <c r="AV1820">
        <v>2</v>
      </c>
      <c r="AW1820">
        <v>2</v>
      </c>
      <c r="AX1820">
        <v>3</v>
      </c>
      <c r="BQ1820" t="s">
        <v>180</v>
      </c>
      <c r="BR1820" t="s">
        <v>192</v>
      </c>
      <c r="BS1820"/>
      <c r="BT1820"/>
      <c r="BU1820">
        <v>12</v>
      </c>
      <c r="BV1820" t="s">
        <v>310</v>
      </c>
      <c r="BW1820" t="s">
        <v>173</v>
      </c>
      <c r="BX1820">
        <v>0</v>
      </c>
      <c r="BY1820">
        <v>7</v>
      </c>
      <c r="BZ1820">
        <v>3.5</v>
      </c>
      <c r="CA1820">
        <v>763</v>
      </c>
      <c r="CB1820">
        <v>0</v>
      </c>
      <c r="CC1820">
        <v>0</v>
      </c>
      <c r="CD1820">
        <v>0</v>
      </c>
      <c r="CE1820">
        <v>1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3.5</v>
      </c>
      <c r="CO1820">
        <v>763</v>
      </c>
      <c r="CP1820">
        <v>4.5871559633027534E-3</v>
      </c>
      <c r="CQ1820">
        <v>1.7500000000000002E-2</v>
      </c>
      <c r="CR1820">
        <v>3.8149999999999999</v>
      </c>
      <c r="CS1820">
        <v>1.5909090909090911E-2</v>
      </c>
      <c r="CT1820">
        <v>3.4681818181818178</v>
      </c>
      <c r="CU1820">
        <v>2791</v>
      </c>
      <c r="CV1820">
        <v>-1</v>
      </c>
    </row>
    <row r="1821" spans="1:100" x14ac:dyDescent="0.2">
      <c r="A1821">
        <v>2022</v>
      </c>
      <c r="B1821">
        <v>3</v>
      </c>
      <c r="C1821" s="267">
        <v>44641</v>
      </c>
      <c r="D1821">
        <v>124</v>
      </c>
      <c r="E1821">
        <v>689</v>
      </c>
      <c r="F1821">
        <v>5</v>
      </c>
      <c r="G1821" t="s">
        <v>311</v>
      </c>
      <c r="H1821" t="s">
        <v>312</v>
      </c>
      <c r="I1821" t="s">
        <v>169</v>
      </c>
      <c r="J1821">
        <v>2</v>
      </c>
      <c r="K1821">
        <v>2</v>
      </c>
      <c r="L1821">
        <v>75</v>
      </c>
      <c r="M1821">
        <v>67</v>
      </c>
      <c r="N1821">
        <v>82</v>
      </c>
      <c r="O1821">
        <v>104</v>
      </c>
      <c r="T1821">
        <v>88</v>
      </c>
      <c r="AM1821">
        <v>104</v>
      </c>
      <c r="AN1821">
        <v>88</v>
      </c>
      <c r="AO1821">
        <v>59</v>
      </c>
      <c r="AP1821">
        <v>122</v>
      </c>
      <c r="AQ1821"/>
      <c r="AR1821"/>
      <c r="AU1821">
        <v>1026</v>
      </c>
      <c r="AV1821">
        <v>3</v>
      </c>
      <c r="AW1821">
        <v>2</v>
      </c>
      <c r="AX1821">
        <v>3</v>
      </c>
      <c r="BQ1821" t="s">
        <v>180</v>
      </c>
      <c r="BR1821" t="s">
        <v>192</v>
      </c>
      <c r="BS1821"/>
      <c r="BT1821"/>
      <c r="BU1821">
        <v>12</v>
      </c>
      <c r="BV1821" t="s">
        <v>310</v>
      </c>
      <c r="BW1821" t="s">
        <v>173</v>
      </c>
      <c r="BX1821">
        <v>0</v>
      </c>
      <c r="BY1821">
        <v>8</v>
      </c>
      <c r="BZ1821">
        <v>4</v>
      </c>
      <c r="CA1821">
        <v>1030</v>
      </c>
      <c r="CB1821">
        <v>0</v>
      </c>
      <c r="CC1821">
        <v>0</v>
      </c>
      <c r="CD1821">
        <v>0</v>
      </c>
      <c r="CE1821">
        <v>1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4</v>
      </c>
      <c r="CO1821">
        <v>1030</v>
      </c>
      <c r="CP1821">
        <v>3.8834951456310678E-3</v>
      </c>
      <c r="CQ1821">
        <v>5.3333333333333337E-2</v>
      </c>
      <c r="CR1821">
        <v>13.733333333333331</v>
      </c>
      <c r="CS1821">
        <v>4.5454545454545463E-2</v>
      </c>
      <c r="CT1821">
        <v>11.70454545454546</v>
      </c>
      <c r="CU1821">
        <v>2791</v>
      </c>
      <c r="CV1821">
        <v>-1</v>
      </c>
    </row>
    <row r="1822" spans="1:100" x14ac:dyDescent="0.2">
      <c r="A1822">
        <v>2022</v>
      </c>
      <c r="B1822">
        <v>3</v>
      </c>
      <c r="C1822" s="267">
        <v>44641</v>
      </c>
      <c r="D1822">
        <v>423</v>
      </c>
      <c r="E1822">
        <v>669</v>
      </c>
      <c r="F1822">
        <v>5</v>
      </c>
      <c r="G1822" t="s">
        <v>279</v>
      </c>
      <c r="H1822" t="s">
        <v>280</v>
      </c>
      <c r="I1822" t="s">
        <v>169</v>
      </c>
      <c r="J1822">
        <v>2</v>
      </c>
      <c r="K1822">
        <v>2</v>
      </c>
      <c r="L1822">
        <v>954</v>
      </c>
      <c r="M1822">
        <v>897</v>
      </c>
      <c r="N1822">
        <v>1021</v>
      </c>
      <c r="R1822">
        <v>1342</v>
      </c>
      <c r="W1822">
        <v>1051</v>
      </c>
      <c r="Z1822">
        <v>157</v>
      </c>
      <c r="AA1822">
        <v>1690</v>
      </c>
      <c r="AC1822">
        <v>1600</v>
      </c>
      <c r="AD1822">
        <v>1546</v>
      </c>
      <c r="AE1822">
        <v>1560</v>
      </c>
      <c r="AF1822">
        <v>1011</v>
      </c>
      <c r="AH1822">
        <v>1015</v>
      </c>
      <c r="AI1822">
        <v>1007</v>
      </c>
      <c r="AJ1822">
        <v>1040</v>
      </c>
      <c r="AL1822">
        <v>187</v>
      </c>
      <c r="AM1822">
        <v>1547.6</v>
      </c>
      <c r="AN1822">
        <v>1024.8</v>
      </c>
      <c r="AO1822">
        <v>40</v>
      </c>
      <c r="AP1822">
        <v>180</v>
      </c>
      <c r="AQ1822">
        <v>41.860465116279073</v>
      </c>
      <c r="AR1822">
        <v>172</v>
      </c>
      <c r="AV1822">
        <v>4</v>
      </c>
      <c r="AW1822">
        <v>4</v>
      </c>
      <c r="AX1822">
        <v>4</v>
      </c>
      <c r="BG1822">
        <v>240</v>
      </c>
      <c r="BH1822">
        <v>10</v>
      </c>
      <c r="BI1822">
        <v>4</v>
      </c>
      <c r="BJ1822">
        <v>10</v>
      </c>
      <c r="BK1822">
        <v>8</v>
      </c>
      <c r="BL1822">
        <v>2</v>
      </c>
      <c r="BQ1822" t="s">
        <v>185</v>
      </c>
      <c r="BR1822" t="s">
        <v>186</v>
      </c>
      <c r="BS1822" t="s">
        <v>281</v>
      </c>
      <c r="BT1822" t="s">
        <v>188</v>
      </c>
      <c r="BU1822">
        <v>12</v>
      </c>
      <c r="BV1822" t="s">
        <v>279</v>
      </c>
      <c r="BW1822" t="s">
        <v>173</v>
      </c>
      <c r="BX1822">
        <v>0</v>
      </c>
      <c r="BY1822">
        <v>12</v>
      </c>
      <c r="BZ1822">
        <v>6</v>
      </c>
      <c r="CA1822">
        <v>6</v>
      </c>
      <c r="CB1822">
        <v>34</v>
      </c>
      <c r="CC1822">
        <v>17</v>
      </c>
      <c r="CD1822">
        <v>257</v>
      </c>
      <c r="CE1822">
        <v>7</v>
      </c>
      <c r="CF1822">
        <v>4</v>
      </c>
      <c r="CG1822">
        <v>7</v>
      </c>
      <c r="CH1822">
        <v>4</v>
      </c>
      <c r="CI1822">
        <v>1</v>
      </c>
      <c r="CJ1822">
        <v>0</v>
      </c>
      <c r="CK1822">
        <v>0</v>
      </c>
      <c r="CL1822">
        <v>0</v>
      </c>
      <c r="CM1822">
        <v>0</v>
      </c>
      <c r="CN1822">
        <v>23</v>
      </c>
      <c r="CO1822">
        <v>263</v>
      </c>
      <c r="CP1822">
        <v>8.7452471482889732E-2</v>
      </c>
      <c r="CQ1822">
        <v>2.4109014675052411E-2</v>
      </c>
      <c r="CR1822">
        <v>0.27568134171907749</v>
      </c>
      <c r="CS1822">
        <v>2.2443403590944579E-2</v>
      </c>
      <c r="CT1822">
        <v>0.25663544106167058</v>
      </c>
      <c r="CU1822">
        <v>2791</v>
      </c>
      <c r="CV1822">
        <v>-1</v>
      </c>
    </row>
    <row r="1823" spans="1:100" x14ac:dyDescent="0.2">
      <c r="A1823">
        <v>2022</v>
      </c>
      <c r="B1823">
        <v>3</v>
      </c>
      <c r="C1823" s="267">
        <v>44641</v>
      </c>
      <c r="D1823">
        <v>382</v>
      </c>
      <c r="E1823">
        <v>449</v>
      </c>
      <c r="F1823">
        <v>6</v>
      </c>
      <c r="G1823" t="s">
        <v>340</v>
      </c>
      <c r="H1823" t="s">
        <v>341</v>
      </c>
      <c r="I1823" t="s">
        <v>169</v>
      </c>
      <c r="J1823">
        <v>3</v>
      </c>
      <c r="K1823">
        <v>1</v>
      </c>
      <c r="L1823">
        <v>46</v>
      </c>
      <c r="M1823">
        <v>40</v>
      </c>
      <c r="N1823">
        <v>50</v>
      </c>
      <c r="O1823">
        <v>71</v>
      </c>
      <c r="P1823">
        <v>75</v>
      </c>
      <c r="R1823">
        <v>60</v>
      </c>
      <c r="T1823">
        <v>55</v>
      </c>
      <c r="U1823">
        <v>57</v>
      </c>
      <c r="W1823">
        <v>49</v>
      </c>
      <c r="Y1823">
        <v>95</v>
      </c>
      <c r="Z1823">
        <v>95</v>
      </c>
      <c r="AA1823">
        <v>76</v>
      </c>
      <c r="AB1823">
        <v>75</v>
      </c>
      <c r="AC1823">
        <v>80</v>
      </c>
      <c r="AD1823">
        <v>70</v>
      </c>
      <c r="AE1823">
        <v>76</v>
      </c>
      <c r="AF1823">
        <v>45</v>
      </c>
      <c r="AG1823">
        <v>46</v>
      </c>
      <c r="AH1823">
        <v>43</v>
      </c>
      <c r="AI1823">
        <v>45</v>
      </c>
      <c r="AJ1823">
        <v>40</v>
      </c>
      <c r="AK1823">
        <v>82</v>
      </c>
      <c r="AL1823">
        <v>83</v>
      </c>
      <c r="AM1823">
        <v>72.875</v>
      </c>
      <c r="AN1823">
        <v>47.5</v>
      </c>
      <c r="AO1823">
        <v>112</v>
      </c>
      <c r="AP1823">
        <v>96</v>
      </c>
      <c r="AQ1823">
        <v>121.6901408450704</v>
      </c>
      <c r="AR1823">
        <v>88.75</v>
      </c>
      <c r="AU1823">
        <v>1080</v>
      </c>
      <c r="AV1823">
        <v>7</v>
      </c>
      <c r="AW1823">
        <v>7</v>
      </c>
      <c r="AX1823">
        <v>6</v>
      </c>
      <c r="BG1823">
        <v>1710</v>
      </c>
      <c r="BH1823">
        <v>6</v>
      </c>
      <c r="BI1823">
        <v>4</v>
      </c>
      <c r="BJ1823">
        <v>1</v>
      </c>
      <c r="BK1823">
        <v>1</v>
      </c>
      <c r="BQ1823" t="s">
        <v>185</v>
      </c>
      <c r="BR1823" t="s">
        <v>186</v>
      </c>
      <c r="BS1823" t="s">
        <v>342</v>
      </c>
      <c r="BT1823" t="s">
        <v>188</v>
      </c>
      <c r="BU1823">
        <v>12</v>
      </c>
      <c r="BV1823" t="s">
        <v>340</v>
      </c>
      <c r="BW1823" t="s">
        <v>173</v>
      </c>
      <c r="BX1823">
        <v>0</v>
      </c>
      <c r="BY1823">
        <v>20</v>
      </c>
      <c r="BZ1823">
        <v>20</v>
      </c>
      <c r="CA1823">
        <v>1100</v>
      </c>
      <c r="CB1823">
        <v>12</v>
      </c>
      <c r="CC1823">
        <v>12</v>
      </c>
      <c r="CD1823">
        <v>1722</v>
      </c>
      <c r="CE1823">
        <v>13</v>
      </c>
      <c r="CF1823">
        <v>11</v>
      </c>
      <c r="CG1823">
        <v>7</v>
      </c>
      <c r="CH1823">
        <v>1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32</v>
      </c>
      <c r="CO1823">
        <v>2822</v>
      </c>
      <c r="CP1823">
        <v>1.1339475549255851E-2</v>
      </c>
      <c r="CQ1823">
        <v>0.69565217391304346</v>
      </c>
      <c r="CR1823">
        <v>61.347826086956523</v>
      </c>
      <c r="CS1823">
        <v>0.67368421052631577</v>
      </c>
      <c r="CT1823">
        <v>59.410526315789483</v>
      </c>
      <c r="CU1823">
        <v>2791</v>
      </c>
      <c r="CV1823">
        <v>-1</v>
      </c>
    </row>
    <row r="1824" spans="1:100" x14ac:dyDescent="0.2">
      <c r="A1824">
        <v>2022</v>
      </c>
      <c r="B1824">
        <v>3</v>
      </c>
      <c r="C1824" s="267">
        <v>44641</v>
      </c>
      <c r="D1824">
        <v>236</v>
      </c>
      <c r="E1824">
        <v>160</v>
      </c>
      <c r="F1824">
        <v>7</v>
      </c>
      <c r="G1824" t="s">
        <v>239</v>
      </c>
      <c r="H1824" t="s">
        <v>240</v>
      </c>
      <c r="I1824" t="s">
        <v>169</v>
      </c>
      <c r="J1824">
        <v>2</v>
      </c>
      <c r="K1824">
        <v>1</v>
      </c>
      <c r="L1824">
        <v>200</v>
      </c>
      <c r="M1824">
        <v>186</v>
      </c>
      <c r="N1824">
        <v>214</v>
      </c>
      <c r="P1824">
        <v>302</v>
      </c>
      <c r="R1824">
        <v>288</v>
      </c>
      <c r="U1824">
        <v>191</v>
      </c>
      <c r="W1824">
        <v>192</v>
      </c>
      <c r="Y1824">
        <v>95</v>
      </c>
      <c r="Z1824">
        <v>95</v>
      </c>
      <c r="AA1824">
        <v>312</v>
      </c>
      <c r="AB1824">
        <v>292</v>
      </c>
      <c r="AC1824">
        <v>275</v>
      </c>
      <c r="AD1824">
        <v>314</v>
      </c>
      <c r="AE1824">
        <v>299</v>
      </c>
      <c r="AF1824">
        <v>192</v>
      </c>
      <c r="AG1824">
        <v>193</v>
      </c>
      <c r="AH1824">
        <v>191</v>
      </c>
      <c r="AI1824">
        <v>196</v>
      </c>
      <c r="AJ1824">
        <v>192</v>
      </c>
      <c r="AK1824">
        <v>85</v>
      </c>
      <c r="AL1824">
        <v>87</v>
      </c>
      <c r="AM1824">
        <v>297.42857142857139</v>
      </c>
      <c r="AN1824">
        <v>192.42857142857139</v>
      </c>
      <c r="AO1824">
        <v>76</v>
      </c>
      <c r="AP1824">
        <v>95</v>
      </c>
      <c r="AQ1824">
        <v>79.55801104972376</v>
      </c>
      <c r="AR1824">
        <v>90.5</v>
      </c>
      <c r="AU1824">
        <v>888</v>
      </c>
      <c r="AV1824">
        <v>4</v>
      </c>
      <c r="AW1824">
        <v>4</v>
      </c>
      <c r="AX1824">
        <v>1</v>
      </c>
      <c r="BG1824">
        <v>438</v>
      </c>
      <c r="BH1824">
        <v>3</v>
      </c>
      <c r="BI1824">
        <v>1</v>
      </c>
      <c r="BJ1824">
        <v>2</v>
      </c>
      <c r="BK1824">
        <v>1</v>
      </c>
      <c r="BL1824">
        <v>1</v>
      </c>
      <c r="BQ1824" t="s">
        <v>241</v>
      </c>
      <c r="BR1824" t="s">
        <v>242</v>
      </c>
      <c r="BS1824"/>
      <c r="BT1824"/>
      <c r="BU1824">
        <v>12</v>
      </c>
      <c r="BV1824" t="s">
        <v>239</v>
      </c>
      <c r="BW1824" t="s">
        <v>173</v>
      </c>
      <c r="BX1824">
        <v>0</v>
      </c>
      <c r="BY1824">
        <v>9</v>
      </c>
      <c r="BZ1824">
        <v>9</v>
      </c>
      <c r="CA1824">
        <v>897</v>
      </c>
      <c r="CB1824">
        <v>8</v>
      </c>
      <c r="CC1824">
        <v>8</v>
      </c>
      <c r="CD1824">
        <v>446</v>
      </c>
      <c r="CE1824">
        <v>7</v>
      </c>
      <c r="CF1824">
        <v>5</v>
      </c>
      <c r="CG1824">
        <v>3</v>
      </c>
      <c r="CH1824">
        <v>1</v>
      </c>
      <c r="CI1824">
        <v>1</v>
      </c>
      <c r="CJ1824">
        <v>0</v>
      </c>
      <c r="CK1824">
        <v>0</v>
      </c>
      <c r="CL1824">
        <v>0</v>
      </c>
      <c r="CM1824">
        <v>0</v>
      </c>
      <c r="CN1824">
        <v>17</v>
      </c>
      <c r="CO1824">
        <v>1343</v>
      </c>
      <c r="CP1824">
        <v>1.2658227848101271E-2</v>
      </c>
      <c r="CQ1824">
        <v>8.5000000000000006E-2</v>
      </c>
      <c r="CR1824">
        <v>6.7149999999999999</v>
      </c>
      <c r="CS1824">
        <v>8.8344469190794361E-2</v>
      </c>
      <c r="CT1824">
        <v>6.9792130660727549</v>
      </c>
      <c r="CU1824">
        <v>2791</v>
      </c>
      <c r="CV1824">
        <v>-1</v>
      </c>
    </row>
    <row r="1825" spans="1:100" x14ac:dyDescent="0.2">
      <c r="A1825">
        <v>2022</v>
      </c>
      <c r="B1825">
        <v>3</v>
      </c>
      <c r="C1825" s="267">
        <v>44641</v>
      </c>
      <c r="D1825">
        <v>47</v>
      </c>
      <c r="E1825">
        <v>122</v>
      </c>
      <c r="F1825">
        <v>8</v>
      </c>
      <c r="G1825" t="s">
        <v>250</v>
      </c>
      <c r="H1825" t="s">
        <v>251</v>
      </c>
      <c r="I1825" t="s">
        <v>246</v>
      </c>
      <c r="J1825">
        <v>2</v>
      </c>
      <c r="K1825">
        <v>1</v>
      </c>
      <c r="L1825">
        <v>280</v>
      </c>
      <c r="M1825">
        <v>267</v>
      </c>
      <c r="N1825">
        <v>292</v>
      </c>
      <c r="AM1825"/>
      <c r="AN1825"/>
      <c r="AO1825">
        <v>64</v>
      </c>
      <c r="AP1825">
        <v>113</v>
      </c>
      <c r="AQ1825"/>
      <c r="AR1825"/>
      <c r="AU1825">
        <v>395</v>
      </c>
      <c r="BQ1825" t="s">
        <v>185</v>
      </c>
      <c r="BR1825" t="s">
        <v>247</v>
      </c>
      <c r="BS1825" t="s">
        <v>252</v>
      </c>
      <c r="BT1825" t="s">
        <v>249</v>
      </c>
      <c r="BU1825">
        <v>12</v>
      </c>
      <c r="BV1825" t="s">
        <v>253</v>
      </c>
      <c r="BW1825" t="s">
        <v>173</v>
      </c>
      <c r="BX1825">
        <v>0</v>
      </c>
      <c r="BY1825">
        <v>0</v>
      </c>
      <c r="BZ1825">
        <v>0</v>
      </c>
      <c r="CA1825">
        <v>395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395</v>
      </c>
      <c r="CP1825">
        <v>0</v>
      </c>
      <c r="CQ1825">
        <v>0</v>
      </c>
      <c r="CR1825">
        <v>1.410714285714286</v>
      </c>
      <c r="CS1825"/>
      <c r="CT1825"/>
      <c r="CU1825">
        <v>2791</v>
      </c>
      <c r="CV1825"/>
    </row>
    <row r="1826" spans="1:100" x14ac:dyDescent="0.2">
      <c r="A1826">
        <v>2022</v>
      </c>
      <c r="B1826">
        <v>3</v>
      </c>
      <c r="C1826" s="267">
        <v>44641</v>
      </c>
      <c r="D1826">
        <v>380</v>
      </c>
      <c r="E1826">
        <v>443</v>
      </c>
      <c r="F1826">
        <v>8</v>
      </c>
      <c r="G1826" t="s">
        <v>523</v>
      </c>
      <c r="H1826" t="s">
        <v>524</v>
      </c>
      <c r="I1826" t="s">
        <v>169</v>
      </c>
      <c r="J1826">
        <v>4</v>
      </c>
      <c r="K1826">
        <v>2</v>
      </c>
      <c r="L1826">
        <v>184</v>
      </c>
      <c r="M1826">
        <v>177</v>
      </c>
      <c r="N1826">
        <v>195</v>
      </c>
      <c r="P1826">
        <v>332</v>
      </c>
      <c r="R1826">
        <v>300</v>
      </c>
      <c r="U1826">
        <v>182</v>
      </c>
      <c r="W1826">
        <v>197</v>
      </c>
      <c r="AA1826">
        <v>291</v>
      </c>
      <c r="AB1826">
        <v>289</v>
      </c>
      <c r="AC1826">
        <v>285</v>
      </c>
      <c r="AE1826">
        <v>283</v>
      </c>
      <c r="AF1826">
        <v>200</v>
      </c>
      <c r="AG1826">
        <v>194</v>
      </c>
      <c r="AH1826">
        <v>195</v>
      </c>
      <c r="AJ1826">
        <v>198</v>
      </c>
      <c r="AM1826">
        <v>296.66666666666669</v>
      </c>
      <c r="AN1826">
        <v>194.33333333333329</v>
      </c>
      <c r="AO1826">
        <v>90</v>
      </c>
      <c r="AP1826">
        <v>160</v>
      </c>
      <c r="AQ1826"/>
      <c r="AR1826"/>
      <c r="BG1826">
        <v>780</v>
      </c>
      <c r="BH1826">
        <v>8</v>
      </c>
      <c r="BI1826">
        <v>12</v>
      </c>
      <c r="BJ1826">
        <v>10</v>
      </c>
      <c r="BK1826">
        <v>4</v>
      </c>
      <c r="BL1826">
        <v>2</v>
      </c>
      <c r="BQ1826" t="s">
        <v>434</v>
      </c>
      <c r="BR1826" t="s">
        <v>435</v>
      </c>
      <c r="BS1826"/>
      <c r="BT1826"/>
      <c r="BU1826">
        <v>12</v>
      </c>
      <c r="BV1826" t="s">
        <v>525</v>
      </c>
      <c r="BW1826" t="s">
        <v>173</v>
      </c>
      <c r="BX1826">
        <v>0</v>
      </c>
      <c r="BY1826">
        <v>0</v>
      </c>
      <c r="BZ1826">
        <v>0</v>
      </c>
      <c r="CA1826">
        <v>0</v>
      </c>
      <c r="CB1826">
        <v>36</v>
      </c>
      <c r="CC1826">
        <v>18</v>
      </c>
      <c r="CD1826">
        <v>798</v>
      </c>
      <c r="CE1826">
        <v>4</v>
      </c>
      <c r="CF1826">
        <v>6</v>
      </c>
      <c r="CG1826">
        <v>5</v>
      </c>
      <c r="CH1826">
        <v>2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18</v>
      </c>
      <c r="CO1826">
        <v>798</v>
      </c>
      <c r="CP1826">
        <v>2.2556390977443611E-2</v>
      </c>
      <c r="CQ1826">
        <v>9.7826086956521743E-2</v>
      </c>
      <c r="CR1826">
        <v>4.3369565217391308</v>
      </c>
      <c r="CS1826">
        <v>9.2624356775300162E-2</v>
      </c>
      <c r="CT1826">
        <v>4.1063464837049741</v>
      </c>
      <c r="CU1826">
        <v>2791</v>
      </c>
      <c r="CV1826">
        <v>-1</v>
      </c>
    </row>
    <row r="1827" spans="1:100" x14ac:dyDescent="0.2">
      <c r="A1827">
        <v>2022</v>
      </c>
      <c r="B1827">
        <v>3</v>
      </c>
      <c r="C1827" s="267">
        <v>44641</v>
      </c>
      <c r="D1827">
        <v>380</v>
      </c>
      <c r="E1827">
        <v>444</v>
      </c>
      <c r="F1827">
        <v>8</v>
      </c>
      <c r="G1827" t="s">
        <v>526</v>
      </c>
      <c r="H1827" t="s">
        <v>527</v>
      </c>
      <c r="I1827" t="s">
        <v>169</v>
      </c>
      <c r="J1827">
        <v>4</v>
      </c>
      <c r="K1827">
        <v>2</v>
      </c>
      <c r="L1827">
        <v>166</v>
      </c>
      <c r="M1827">
        <v>159</v>
      </c>
      <c r="N1827">
        <v>175</v>
      </c>
      <c r="P1827">
        <v>289</v>
      </c>
      <c r="R1827">
        <v>248</v>
      </c>
      <c r="U1827">
        <v>164</v>
      </c>
      <c r="W1827">
        <v>184</v>
      </c>
      <c r="Y1827">
        <v>172</v>
      </c>
      <c r="Z1827">
        <v>157</v>
      </c>
      <c r="AA1827">
        <v>271</v>
      </c>
      <c r="AB1827">
        <v>261</v>
      </c>
      <c r="AC1827">
        <v>253</v>
      </c>
      <c r="AE1827">
        <v>259</v>
      </c>
      <c r="AF1827">
        <v>181</v>
      </c>
      <c r="AG1827">
        <v>179</v>
      </c>
      <c r="AH1827">
        <v>178</v>
      </c>
      <c r="AJ1827">
        <v>179</v>
      </c>
      <c r="AK1827">
        <v>154</v>
      </c>
      <c r="AL1827">
        <v>184</v>
      </c>
      <c r="AM1827">
        <v>263.5</v>
      </c>
      <c r="AN1827">
        <v>177.5</v>
      </c>
      <c r="AO1827">
        <v>90</v>
      </c>
      <c r="AP1827">
        <v>160</v>
      </c>
      <c r="AQ1827">
        <v>86.356821589205396</v>
      </c>
      <c r="AR1827">
        <v>166.75</v>
      </c>
      <c r="AU1827">
        <v>564</v>
      </c>
      <c r="AV1827">
        <v>7</v>
      </c>
      <c r="AW1827">
        <v>5</v>
      </c>
      <c r="AX1827">
        <v>8</v>
      </c>
      <c r="BQ1827" t="s">
        <v>434</v>
      </c>
      <c r="BR1827" t="s">
        <v>435</v>
      </c>
      <c r="BS1827"/>
      <c r="BT1827"/>
      <c r="BU1827">
        <v>12</v>
      </c>
      <c r="BV1827" t="s">
        <v>525</v>
      </c>
      <c r="BW1827" t="s">
        <v>173</v>
      </c>
      <c r="BX1827">
        <v>0</v>
      </c>
      <c r="BY1827">
        <v>20</v>
      </c>
      <c r="BZ1827">
        <v>10</v>
      </c>
      <c r="CA1827">
        <v>574</v>
      </c>
      <c r="CB1827">
        <v>0</v>
      </c>
      <c r="CC1827">
        <v>0</v>
      </c>
      <c r="CD1827">
        <v>0</v>
      </c>
      <c r="CE1827">
        <v>3</v>
      </c>
      <c r="CF1827">
        <v>2</v>
      </c>
      <c r="CG1827">
        <v>4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10</v>
      </c>
      <c r="CO1827">
        <v>574</v>
      </c>
      <c r="CP1827">
        <v>1.7421602787456449E-2</v>
      </c>
      <c r="CQ1827">
        <v>6.0240963855421693E-2</v>
      </c>
      <c r="CR1827">
        <v>3.4578313253012052</v>
      </c>
      <c r="CS1827">
        <v>5.6338028169014093E-2</v>
      </c>
      <c r="CT1827">
        <v>3.233802816901409</v>
      </c>
      <c r="CU1827">
        <v>2791</v>
      </c>
      <c r="CV1827">
        <v>-1</v>
      </c>
    </row>
    <row r="1828" spans="1:100" x14ac:dyDescent="0.2">
      <c r="A1828">
        <v>2022</v>
      </c>
      <c r="B1828">
        <v>3</v>
      </c>
      <c r="C1828" s="267">
        <v>44641</v>
      </c>
      <c r="D1828">
        <v>372</v>
      </c>
      <c r="E1828">
        <v>646</v>
      </c>
      <c r="F1828">
        <v>46</v>
      </c>
      <c r="G1828" t="s">
        <v>276</v>
      </c>
      <c r="H1828" t="s">
        <v>277</v>
      </c>
      <c r="I1828" t="s">
        <v>221</v>
      </c>
      <c r="J1828">
        <v>2</v>
      </c>
      <c r="K1828">
        <v>2</v>
      </c>
      <c r="L1828">
        <v>212</v>
      </c>
      <c r="M1828">
        <v>197</v>
      </c>
      <c r="N1828">
        <v>226</v>
      </c>
      <c r="R1828">
        <v>245</v>
      </c>
      <c r="W1828">
        <v>214</v>
      </c>
      <c r="AC1828">
        <v>249</v>
      </c>
      <c r="AD1828">
        <v>250</v>
      </c>
      <c r="AE1828">
        <v>263</v>
      </c>
      <c r="AH1828">
        <v>200</v>
      </c>
      <c r="AI1828">
        <v>208</v>
      </c>
      <c r="AJ1828">
        <v>202</v>
      </c>
      <c r="AM1828">
        <v>251.75</v>
      </c>
      <c r="AN1828">
        <v>206</v>
      </c>
      <c r="AO1828">
        <v>37</v>
      </c>
      <c r="AP1828">
        <v>150</v>
      </c>
      <c r="AQ1828"/>
      <c r="AR1828"/>
      <c r="AU1828">
        <v>656</v>
      </c>
      <c r="AV1828">
        <v>4</v>
      </c>
      <c r="AW1828">
        <v>3</v>
      </c>
      <c r="AX1828">
        <v>3</v>
      </c>
      <c r="BG1828">
        <v>416</v>
      </c>
      <c r="BH1828">
        <v>2</v>
      </c>
      <c r="BI1828">
        <v>1</v>
      </c>
      <c r="BJ1828">
        <v>1</v>
      </c>
      <c r="BQ1828" t="s">
        <v>180</v>
      </c>
      <c r="BR1828" t="s">
        <v>266</v>
      </c>
      <c r="BS1828" t="s">
        <v>278</v>
      </c>
      <c r="BT1828"/>
      <c r="BU1828">
        <v>12</v>
      </c>
      <c r="BV1828" t="s">
        <v>323</v>
      </c>
      <c r="BW1828" t="s">
        <v>222</v>
      </c>
      <c r="BX1828">
        <v>0</v>
      </c>
      <c r="BY1828">
        <v>10</v>
      </c>
      <c r="BZ1828">
        <v>5</v>
      </c>
      <c r="CA1828">
        <v>661</v>
      </c>
      <c r="CB1828">
        <v>4</v>
      </c>
      <c r="CC1828">
        <v>2</v>
      </c>
      <c r="CD1828">
        <v>418</v>
      </c>
      <c r="CE1828">
        <v>3</v>
      </c>
      <c r="CF1828">
        <v>2</v>
      </c>
      <c r="CG1828">
        <v>2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7</v>
      </c>
      <c r="CO1828">
        <v>1079</v>
      </c>
      <c r="CP1828">
        <v>6.4874884151992582E-3</v>
      </c>
      <c r="CQ1828">
        <v>3.3018867924528301E-2</v>
      </c>
      <c r="CR1828">
        <v>5.0896226415094343</v>
      </c>
      <c r="CS1828">
        <v>3.3980582524271843E-2</v>
      </c>
      <c r="CT1828">
        <v>5.2378640776699026</v>
      </c>
      <c r="CU1828">
        <v>2791</v>
      </c>
      <c r="CV1828">
        <v>-1</v>
      </c>
    </row>
    <row r="1829" spans="1:100" x14ac:dyDescent="0.2">
      <c r="A1829">
        <v>2022</v>
      </c>
      <c r="B1829">
        <v>3</v>
      </c>
      <c r="C1829" s="267">
        <v>44641</v>
      </c>
      <c r="D1829">
        <v>372</v>
      </c>
      <c r="E1829">
        <v>647</v>
      </c>
      <c r="F1829">
        <v>46</v>
      </c>
      <c r="G1829" t="s">
        <v>264</v>
      </c>
      <c r="H1829" t="s">
        <v>265</v>
      </c>
      <c r="I1829" t="s">
        <v>221</v>
      </c>
      <c r="J1829">
        <v>2</v>
      </c>
      <c r="K1829">
        <v>2</v>
      </c>
      <c r="L1829">
        <v>212</v>
      </c>
      <c r="M1829">
        <v>197</v>
      </c>
      <c r="N1829">
        <v>226</v>
      </c>
      <c r="R1829">
        <v>250</v>
      </c>
      <c r="W1829">
        <v>218</v>
      </c>
      <c r="Y1829">
        <v>135</v>
      </c>
      <c r="Z1829">
        <v>131</v>
      </c>
      <c r="AC1829">
        <v>262</v>
      </c>
      <c r="AD1829">
        <v>270</v>
      </c>
      <c r="AE1829">
        <v>269</v>
      </c>
      <c r="AH1829">
        <v>201</v>
      </c>
      <c r="AI1829">
        <v>211</v>
      </c>
      <c r="AJ1829">
        <v>201</v>
      </c>
      <c r="AL1829">
        <v>149</v>
      </c>
      <c r="AM1829">
        <v>262.75</v>
      </c>
      <c r="AN1829">
        <v>207.75</v>
      </c>
      <c r="AO1829">
        <v>37</v>
      </c>
      <c r="AP1829">
        <v>150</v>
      </c>
      <c r="AQ1829">
        <v>52.048192771084331</v>
      </c>
      <c r="AR1829">
        <v>138.33333333333329</v>
      </c>
      <c r="AU1829">
        <v>656</v>
      </c>
      <c r="AV1829">
        <v>3</v>
      </c>
      <c r="AW1829">
        <v>3</v>
      </c>
      <c r="AX1829">
        <v>3</v>
      </c>
      <c r="BG1829">
        <v>416</v>
      </c>
      <c r="BH1829">
        <v>1</v>
      </c>
      <c r="BI1829">
        <v>1</v>
      </c>
      <c r="BJ1829">
        <v>1</v>
      </c>
      <c r="BQ1829" t="s">
        <v>180</v>
      </c>
      <c r="BR1829" t="s">
        <v>266</v>
      </c>
      <c r="BS1829" t="s">
        <v>267</v>
      </c>
      <c r="BT1829"/>
      <c r="BU1829">
        <v>12</v>
      </c>
      <c r="BV1829" t="s">
        <v>323</v>
      </c>
      <c r="BW1829" t="s">
        <v>222</v>
      </c>
      <c r="BX1829">
        <v>0</v>
      </c>
      <c r="BY1829">
        <v>9</v>
      </c>
      <c r="BZ1829">
        <v>4.5</v>
      </c>
      <c r="CA1829">
        <v>660</v>
      </c>
      <c r="CB1829">
        <v>3</v>
      </c>
      <c r="CC1829">
        <v>1.5</v>
      </c>
      <c r="CD1829">
        <v>417</v>
      </c>
      <c r="CE1829">
        <v>2</v>
      </c>
      <c r="CF1829">
        <v>2</v>
      </c>
      <c r="CG1829">
        <v>2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6</v>
      </c>
      <c r="CO1829">
        <v>1077</v>
      </c>
      <c r="CP1829">
        <v>5.5710306406685237E-3</v>
      </c>
      <c r="CQ1829">
        <v>2.8301886792452831E-2</v>
      </c>
      <c r="CR1829">
        <v>5.0801886792452828</v>
      </c>
      <c r="CS1829">
        <v>2.8880866425992781E-2</v>
      </c>
      <c r="CT1829">
        <v>5.1841155234657039</v>
      </c>
      <c r="CU1829">
        <v>2791</v>
      </c>
      <c r="CV1829">
        <v>-1</v>
      </c>
    </row>
    <row r="1830" spans="1:100" x14ac:dyDescent="0.2">
      <c r="A1830">
        <v>2022</v>
      </c>
      <c r="B1830">
        <v>3</v>
      </c>
      <c r="C1830" s="267">
        <v>44641</v>
      </c>
      <c r="D1830">
        <v>433</v>
      </c>
      <c r="E1830">
        <v>453</v>
      </c>
      <c r="F1830">
        <v>46</v>
      </c>
      <c r="G1830" t="s">
        <v>550</v>
      </c>
      <c r="H1830" t="s">
        <v>551</v>
      </c>
      <c r="I1830" t="s">
        <v>221</v>
      </c>
      <c r="J1830">
        <v>4</v>
      </c>
      <c r="K1830">
        <v>2</v>
      </c>
      <c r="L1830">
        <v>175</v>
      </c>
      <c r="M1830">
        <v>162</v>
      </c>
      <c r="N1830">
        <v>187</v>
      </c>
      <c r="Y1830">
        <v>161</v>
      </c>
      <c r="Z1830">
        <v>157</v>
      </c>
      <c r="AL1830">
        <v>155</v>
      </c>
      <c r="AM1830"/>
      <c r="AN1830"/>
      <c r="AO1830">
        <v>96</v>
      </c>
      <c r="AP1830">
        <v>150</v>
      </c>
      <c r="AQ1830">
        <v>91.331923890063436</v>
      </c>
      <c r="AR1830">
        <v>157.66666666666671</v>
      </c>
      <c r="BQ1830" t="s">
        <v>180</v>
      </c>
      <c r="BR1830" t="s">
        <v>181</v>
      </c>
      <c r="BS1830"/>
      <c r="BT1830"/>
      <c r="BU1830">
        <v>12</v>
      </c>
      <c r="BV1830" t="s">
        <v>552</v>
      </c>
      <c r="BW1830" t="s">
        <v>222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/>
      <c r="CQ1830">
        <v>0</v>
      </c>
      <c r="CR1830">
        <v>0</v>
      </c>
      <c r="CS1830"/>
      <c r="CT1830"/>
      <c r="CU1830">
        <v>2791</v>
      </c>
      <c r="CV1830"/>
    </row>
    <row r="1831" spans="1:100" x14ac:dyDescent="0.2">
      <c r="A1831">
        <v>2022</v>
      </c>
      <c r="B1831">
        <v>3</v>
      </c>
      <c r="C1831" s="267">
        <v>44641</v>
      </c>
      <c r="D1831">
        <v>433</v>
      </c>
      <c r="E1831">
        <v>452</v>
      </c>
      <c r="F1831">
        <v>48</v>
      </c>
      <c r="G1831" t="s">
        <v>553</v>
      </c>
      <c r="H1831" t="s">
        <v>554</v>
      </c>
      <c r="I1831" t="s">
        <v>221</v>
      </c>
      <c r="J1831">
        <v>4</v>
      </c>
      <c r="K1831">
        <v>2</v>
      </c>
      <c r="L1831">
        <v>270</v>
      </c>
      <c r="M1831">
        <v>251</v>
      </c>
      <c r="N1831">
        <v>288</v>
      </c>
      <c r="P1831">
        <v>248</v>
      </c>
      <c r="R1831">
        <v>244</v>
      </c>
      <c r="U1831">
        <v>169</v>
      </c>
      <c r="W1831">
        <v>170</v>
      </c>
      <c r="AE1831">
        <v>217</v>
      </c>
      <c r="AJ1831">
        <v>181</v>
      </c>
      <c r="AM1831">
        <v>236.33333333333329</v>
      </c>
      <c r="AN1831">
        <v>173.33333333333329</v>
      </c>
      <c r="AO1831">
        <v>96</v>
      </c>
      <c r="AP1831">
        <v>150</v>
      </c>
      <c r="AQ1831"/>
      <c r="AR1831"/>
      <c r="AV1831">
        <v>2</v>
      </c>
      <c r="AW1831">
        <v>3</v>
      </c>
      <c r="AX1831">
        <v>3</v>
      </c>
      <c r="BG1831">
        <v>480</v>
      </c>
      <c r="BH1831">
        <v>3</v>
      </c>
      <c r="BI1831">
        <v>3</v>
      </c>
      <c r="BJ1831">
        <v>4</v>
      </c>
      <c r="BQ1831" t="s">
        <v>180</v>
      </c>
      <c r="BR1831" t="s">
        <v>181</v>
      </c>
      <c r="BS1831"/>
      <c r="BT1831"/>
      <c r="BU1831">
        <v>12</v>
      </c>
      <c r="BV1831" t="s">
        <v>552</v>
      </c>
      <c r="BW1831" t="s">
        <v>222</v>
      </c>
      <c r="BX1831">
        <v>0</v>
      </c>
      <c r="BY1831">
        <v>8</v>
      </c>
      <c r="BZ1831">
        <v>4</v>
      </c>
      <c r="CA1831">
        <v>4</v>
      </c>
      <c r="CB1831">
        <v>10</v>
      </c>
      <c r="CC1831">
        <v>5</v>
      </c>
      <c r="CD1831">
        <v>485</v>
      </c>
      <c r="CE1831">
        <v>2</v>
      </c>
      <c r="CF1831">
        <v>3</v>
      </c>
      <c r="CG1831">
        <v>3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9</v>
      </c>
      <c r="CO1831">
        <v>489</v>
      </c>
      <c r="CP1831">
        <v>1.8404907975460121E-2</v>
      </c>
      <c r="CQ1831">
        <v>3.3333333333333333E-2</v>
      </c>
      <c r="CR1831">
        <v>1.8111111111111109</v>
      </c>
      <c r="CS1831">
        <v>5.1923076923076919E-2</v>
      </c>
      <c r="CT1831">
        <v>2.8211538461538459</v>
      </c>
      <c r="CU1831">
        <v>2791</v>
      </c>
      <c r="CV1831">
        <v>-1</v>
      </c>
    </row>
    <row r="1832" spans="1:100" x14ac:dyDescent="0.2">
      <c r="A1832">
        <v>2022</v>
      </c>
      <c r="B1832">
        <v>3</v>
      </c>
      <c r="C1832" s="267">
        <v>44641</v>
      </c>
      <c r="D1832">
        <v>433</v>
      </c>
      <c r="E1832">
        <v>453</v>
      </c>
      <c r="F1832">
        <v>48</v>
      </c>
      <c r="G1832" t="s">
        <v>550</v>
      </c>
      <c r="H1832" t="s">
        <v>551</v>
      </c>
      <c r="I1832" t="s">
        <v>221</v>
      </c>
      <c r="J1832">
        <v>4</v>
      </c>
      <c r="K1832">
        <v>2</v>
      </c>
      <c r="L1832">
        <v>175</v>
      </c>
      <c r="M1832">
        <v>162</v>
      </c>
      <c r="N1832">
        <v>187</v>
      </c>
      <c r="P1832">
        <v>372</v>
      </c>
      <c r="R1832">
        <v>366</v>
      </c>
      <c r="U1832">
        <v>255</v>
      </c>
      <c r="W1832">
        <v>257</v>
      </c>
      <c r="AE1832">
        <v>296</v>
      </c>
      <c r="AJ1832">
        <v>262</v>
      </c>
      <c r="AM1832">
        <v>344.66666666666669</v>
      </c>
      <c r="AN1832">
        <v>258</v>
      </c>
      <c r="AO1832">
        <v>96</v>
      </c>
      <c r="AP1832">
        <v>150</v>
      </c>
      <c r="AQ1832"/>
      <c r="AR1832"/>
      <c r="AV1832">
        <v>3</v>
      </c>
      <c r="AW1832">
        <v>3</v>
      </c>
      <c r="AX1832">
        <v>3</v>
      </c>
      <c r="BG1832">
        <v>480</v>
      </c>
      <c r="BH1832">
        <v>4</v>
      </c>
      <c r="BI1832">
        <v>4</v>
      </c>
      <c r="BJ1832">
        <v>1</v>
      </c>
      <c r="BQ1832" t="s">
        <v>180</v>
      </c>
      <c r="BR1832" t="s">
        <v>181</v>
      </c>
      <c r="BS1832"/>
      <c r="BT1832"/>
      <c r="BU1832">
        <v>12</v>
      </c>
      <c r="BV1832" t="s">
        <v>552</v>
      </c>
      <c r="BW1832" t="s">
        <v>222</v>
      </c>
      <c r="BX1832">
        <v>0</v>
      </c>
      <c r="BY1832">
        <v>9</v>
      </c>
      <c r="BZ1832">
        <v>4.5</v>
      </c>
      <c r="CA1832">
        <v>4</v>
      </c>
      <c r="CB1832">
        <v>9</v>
      </c>
      <c r="CC1832">
        <v>4.5</v>
      </c>
      <c r="CD1832">
        <v>484</v>
      </c>
      <c r="CE1832">
        <v>3</v>
      </c>
      <c r="CF1832">
        <v>3</v>
      </c>
      <c r="CG1832">
        <v>2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9</v>
      </c>
      <c r="CO1832">
        <v>488</v>
      </c>
      <c r="CP1832">
        <v>1.8442622950819668E-2</v>
      </c>
      <c r="CQ1832">
        <v>5.1428571428571428E-2</v>
      </c>
      <c r="CR1832">
        <v>2.7885714285714291</v>
      </c>
      <c r="CS1832">
        <v>3.4883720930232558E-2</v>
      </c>
      <c r="CT1832">
        <v>1.8914728682170541</v>
      </c>
      <c r="CU1832">
        <v>2791</v>
      </c>
      <c r="CV1832">
        <v>-1</v>
      </c>
    </row>
    <row r="1833" spans="1:100" x14ac:dyDescent="0.2">
      <c r="A1833">
        <v>2022</v>
      </c>
      <c r="B1833">
        <v>3</v>
      </c>
      <c r="C1833" s="267">
        <v>44641</v>
      </c>
      <c r="D1833">
        <v>334</v>
      </c>
      <c r="E1833">
        <v>254</v>
      </c>
      <c r="F1833">
        <v>49</v>
      </c>
      <c r="G1833" t="s">
        <v>220</v>
      </c>
      <c r="H1833" t="s">
        <v>179</v>
      </c>
      <c r="I1833" t="s">
        <v>221</v>
      </c>
      <c r="J1833">
        <v>4</v>
      </c>
      <c r="K1833">
        <v>2</v>
      </c>
      <c r="L1833">
        <v>203</v>
      </c>
      <c r="M1833">
        <v>188</v>
      </c>
      <c r="N1833">
        <v>217</v>
      </c>
      <c r="P1833">
        <v>248</v>
      </c>
      <c r="R1833">
        <v>315</v>
      </c>
      <c r="U1833">
        <v>194</v>
      </c>
      <c r="W1833">
        <v>198</v>
      </c>
      <c r="Y1833">
        <v>144</v>
      </c>
      <c r="Z1833">
        <v>143</v>
      </c>
      <c r="AA1833">
        <v>256</v>
      </c>
      <c r="AB1833">
        <v>263</v>
      </c>
      <c r="AC1833">
        <v>256</v>
      </c>
      <c r="AD1833">
        <v>282</v>
      </c>
      <c r="AE1833">
        <v>281</v>
      </c>
      <c r="AF1833">
        <v>193</v>
      </c>
      <c r="AG1833">
        <v>197</v>
      </c>
      <c r="AH1833">
        <v>199</v>
      </c>
      <c r="AI1833">
        <v>204</v>
      </c>
      <c r="AJ1833">
        <v>200</v>
      </c>
      <c r="AK1833">
        <v>143</v>
      </c>
      <c r="AL1833">
        <v>155</v>
      </c>
      <c r="AM1833">
        <v>271.57142857142861</v>
      </c>
      <c r="AN1833">
        <v>197.85714285714289</v>
      </c>
      <c r="AO1833">
        <v>94</v>
      </c>
      <c r="AP1833">
        <v>153</v>
      </c>
      <c r="AQ1833">
        <v>98.461538461538467</v>
      </c>
      <c r="AR1833">
        <v>146.25</v>
      </c>
      <c r="AV1833">
        <v>10</v>
      </c>
      <c r="AW1833">
        <v>10</v>
      </c>
      <c r="AX1833">
        <v>10</v>
      </c>
      <c r="BG1833">
        <v>1800</v>
      </c>
      <c r="BH1833">
        <v>8</v>
      </c>
      <c r="BI1833">
        <v>12</v>
      </c>
      <c r="BJ1833">
        <v>2</v>
      </c>
      <c r="BK1833">
        <v>2</v>
      </c>
      <c r="BQ1833" t="s">
        <v>180</v>
      </c>
      <c r="BR1833" t="s">
        <v>181</v>
      </c>
      <c r="BS1833" t="s">
        <v>182</v>
      </c>
      <c r="BT1833"/>
      <c r="BU1833">
        <v>12</v>
      </c>
      <c r="BV1833" t="s">
        <v>220</v>
      </c>
      <c r="BW1833" t="s">
        <v>222</v>
      </c>
      <c r="BX1833">
        <v>0</v>
      </c>
      <c r="BY1833">
        <v>30</v>
      </c>
      <c r="BZ1833">
        <v>15</v>
      </c>
      <c r="CA1833">
        <v>15</v>
      </c>
      <c r="CB1833">
        <v>24</v>
      </c>
      <c r="CC1833">
        <v>12</v>
      </c>
      <c r="CD1833">
        <v>1812</v>
      </c>
      <c r="CE1833">
        <v>9</v>
      </c>
      <c r="CF1833">
        <v>11</v>
      </c>
      <c r="CG1833">
        <v>6</v>
      </c>
      <c r="CH1833">
        <v>1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27</v>
      </c>
      <c r="CO1833">
        <v>1827</v>
      </c>
      <c r="CP1833">
        <v>1.477832512315271E-2</v>
      </c>
      <c r="CQ1833">
        <v>0.13300492610837439</v>
      </c>
      <c r="CR1833">
        <v>9</v>
      </c>
      <c r="CS1833">
        <v>0.13646209386281591</v>
      </c>
      <c r="CT1833">
        <v>9.2339350180505413</v>
      </c>
      <c r="CU1833">
        <v>2791</v>
      </c>
      <c r="CV1833">
        <v>-1</v>
      </c>
    </row>
    <row r="1834" spans="1:100" x14ac:dyDescent="0.2">
      <c r="A1834">
        <v>2022</v>
      </c>
      <c r="B1834">
        <v>3</v>
      </c>
      <c r="C1834" s="267">
        <v>44642</v>
      </c>
      <c r="D1834">
        <v>167</v>
      </c>
      <c r="E1834">
        <v>308</v>
      </c>
      <c r="F1834">
        <v>2</v>
      </c>
      <c r="G1834" t="s">
        <v>223</v>
      </c>
      <c r="H1834" t="s">
        <v>224</v>
      </c>
      <c r="I1834" t="s">
        <v>225</v>
      </c>
      <c r="J1834">
        <v>2</v>
      </c>
      <c r="K1834">
        <v>1</v>
      </c>
      <c r="L1834">
        <v>297</v>
      </c>
      <c r="M1834">
        <v>276</v>
      </c>
      <c r="N1834">
        <v>317</v>
      </c>
      <c r="AD1834">
        <v>371</v>
      </c>
      <c r="AE1834">
        <v>381</v>
      </c>
      <c r="AI1834">
        <v>326</v>
      </c>
      <c r="AJ1834">
        <v>334</v>
      </c>
      <c r="AL1834">
        <v>305</v>
      </c>
      <c r="AM1834">
        <v>376</v>
      </c>
      <c r="AN1834">
        <v>330</v>
      </c>
      <c r="AO1834">
        <v>52</v>
      </c>
      <c r="AP1834">
        <v>277</v>
      </c>
      <c r="AQ1834">
        <v>23.606557377049182</v>
      </c>
      <c r="AR1834">
        <v>305</v>
      </c>
      <c r="BH1834">
        <v>5</v>
      </c>
      <c r="BI1834">
        <v>6</v>
      </c>
      <c r="BJ1834">
        <v>6</v>
      </c>
      <c r="BK1834">
        <v>6</v>
      </c>
      <c r="BL1834">
        <v>1</v>
      </c>
      <c r="BQ1834" t="s">
        <v>180</v>
      </c>
      <c r="BR1834" t="s">
        <v>192</v>
      </c>
      <c r="BS1834"/>
      <c r="BT1834"/>
      <c r="BU1834">
        <v>12</v>
      </c>
      <c r="BV1834" t="s">
        <v>223</v>
      </c>
      <c r="BW1834" t="s">
        <v>173</v>
      </c>
      <c r="BX1834">
        <v>0</v>
      </c>
      <c r="BY1834">
        <v>0</v>
      </c>
      <c r="BZ1834">
        <v>0</v>
      </c>
      <c r="CA1834">
        <v>0</v>
      </c>
      <c r="CB1834">
        <v>24</v>
      </c>
      <c r="CC1834">
        <v>24</v>
      </c>
      <c r="CD1834">
        <v>24</v>
      </c>
      <c r="CE1834">
        <v>5</v>
      </c>
      <c r="CF1834">
        <v>6</v>
      </c>
      <c r="CG1834">
        <v>6</v>
      </c>
      <c r="CH1834">
        <v>6</v>
      </c>
      <c r="CI1834">
        <v>1</v>
      </c>
      <c r="CJ1834">
        <v>0</v>
      </c>
      <c r="CK1834">
        <v>0</v>
      </c>
      <c r="CL1834">
        <v>0</v>
      </c>
      <c r="CM1834">
        <v>0</v>
      </c>
      <c r="CN1834">
        <v>24</v>
      </c>
      <c r="CO1834">
        <v>24</v>
      </c>
      <c r="CP1834">
        <v>1</v>
      </c>
      <c r="CQ1834">
        <v>8.0808080808080815E-2</v>
      </c>
      <c r="CR1834">
        <v>8.0808080808080815E-2</v>
      </c>
      <c r="CS1834">
        <v>7.2727272727272724E-2</v>
      </c>
      <c r="CT1834">
        <v>7.2727272727272724E-2</v>
      </c>
      <c r="CU1834">
        <v>2791</v>
      </c>
      <c r="CV1834">
        <v>-1</v>
      </c>
    </row>
    <row r="1835" spans="1:100" x14ac:dyDescent="0.2">
      <c r="A1835">
        <v>2022</v>
      </c>
      <c r="B1835">
        <v>3</v>
      </c>
      <c r="C1835" s="267">
        <v>44642</v>
      </c>
      <c r="D1835">
        <v>376</v>
      </c>
      <c r="E1835">
        <v>438</v>
      </c>
      <c r="F1835">
        <v>2</v>
      </c>
      <c r="G1835" t="s">
        <v>216</v>
      </c>
      <c r="H1835" t="s">
        <v>217</v>
      </c>
      <c r="I1835" t="s">
        <v>169</v>
      </c>
      <c r="J1835">
        <v>3</v>
      </c>
      <c r="K1835">
        <v>2</v>
      </c>
      <c r="L1835">
        <v>335</v>
      </c>
      <c r="M1835">
        <v>315</v>
      </c>
      <c r="N1835">
        <v>358</v>
      </c>
      <c r="O1835">
        <v>478</v>
      </c>
      <c r="P1835">
        <v>450</v>
      </c>
      <c r="Q1835">
        <v>471</v>
      </c>
      <c r="R1835">
        <v>466</v>
      </c>
      <c r="S1835">
        <v>464</v>
      </c>
      <c r="T1835">
        <v>367</v>
      </c>
      <c r="U1835">
        <v>353</v>
      </c>
      <c r="V1835">
        <v>361</v>
      </c>
      <c r="W1835">
        <v>366</v>
      </c>
      <c r="X1835">
        <v>366</v>
      </c>
      <c r="Y1835">
        <v>118</v>
      </c>
      <c r="Z1835">
        <v>144</v>
      </c>
      <c r="AA1835">
        <v>479</v>
      </c>
      <c r="AB1835">
        <v>465</v>
      </c>
      <c r="AF1835">
        <v>370</v>
      </c>
      <c r="AG1835">
        <v>356</v>
      </c>
      <c r="AK1835">
        <v>144</v>
      </c>
      <c r="AM1835">
        <v>467.57142857142861</v>
      </c>
      <c r="AN1835">
        <v>362.71428571428572</v>
      </c>
      <c r="AO1835">
        <v>75</v>
      </c>
      <c r="AP1835">
        <v>144</v>
      </c>
      <c r="AQ1835">
        <v>79.802955665024626</v>
      </c>
      <c r="AR1835">
        <v>135.33333333333329</v>
      </c>
      <c r="AU1835">
        <v>888</v>
      </c>
      <c r="AV1835">
        <v>3</v>
      </c>
      <c r="AW1835">
        <v>4</v>
      </c>
      <c r="AX1835">
        <v>6</v>
      </c>
      <c r="AZ1835">
        <v>2</v>
      </c>
      <c r="BG1835">
        <v>888</v>
      </c>
      <c r="BH1835">
        <v>4</v>
      </c>
      <c r="BI1835">
        <v>4</v>
      </c>
      <c r="BJ1835">
        <v>2</v>
      </c>
      <c r="BQ1835" t="s">
        <v>185</v>
      </c>
      <c r="BR1835" t="s">
        <v>186</v>
      </c>
      <c r="BS1835" t="s">
        <v>218</v>
      </c>
      <c r="BT1835" t="s">
        <v>188</v>
      </c>
      <c r="BU1835">
        <v>12</v>
      </c>
      <c r="BV1835" t="s">
        <v>219</v>
      </c>
      <c r="BW1835" t="s">
        <v>173</v>
      </c>
      <c r="BX1835">
        <v>0</v>
      </c>
      <c r="BY1835">
        <v>15</v>
      </c>
      <c r="BZ1835">
        <v>7.5</v>
      </c>
      <c r="CA1835">
        <v>895</v>
      </c>
      <c r="CB1835">
        <v>10</v>
      </c>
      <c r="CC1835">
        <v>5</v>
      </c>
      <c r="CD1835">
        <v>893</v>
      </c>
      <c r="CE1835">
        <v>3</v>
      </c>
      <c r="CF1835">
        <v>4</v>
      </c>
      <c r="CG1835">
        <v>4</v>
      </c>
      <c r="CH1835">
        <v>0</v>
      </c>
      <c r="CI1835">
        <v>1</v>
      </c>
      <c r="CJ1835">
        <v>0</v>
      </c>
      <c r="CK1835">
        <v>0</v>
      </c>
      <c r="CL1835">
        <v>0</v>
      </c>
      <c r="CM1835">
        <v>0</v>
      </c>
      <c r="CN1835">
        <v>12.5</v>
      </c>
      <c r="CO1835">
        <v>1788</v>
      </c>
      <c r="CP1835">
        <v>6.9910514541387022E-3</v>
      </c>
      <c r="CQ1835">
        <v>3.7313432835820892E-2</v>
      </c>
      <c r="CR1835">
        <v>5.3373134328358196</v>
      </c>
      <c r="CS1835">
        <v>3.4462386766443483E-2</v>
      </c>
      <c r="CT1835">
        <v>4.9294998030720754</v>
      </c>
      <c r="CU1835">
        <v>2791</v>
      </c>
      <c r="CV1835">
        <v>-1</v>
      </c>
    </row>
    <row r="1836" spans="1:100" x14ac:dyDescent="0.2">
      <c r="A1836">
        <v>2022</v>
      </c>
      <c r="B1836">
        <v>3</v>
      </c>
      <c r="C1836" s="267">
        <v>44642</v>
      </c>
      <c r="D1836">
        <v>384</v>
      </c>
      <c r="E1836">
        <v>556</v>
      </c>
      <c r="F1836">
        <v>3</v>
      </c>
      <c r="G1836" t="s">
        <v>202</v>
      </c>
      <c r="H1836" t="s">
        <v>203</v>
      </c>
      <c r="I1836" t="s">
        <v>169</v>
      </c>
      <c r="J1836">
        <v>1</v>
      </c>
      <c r="K1836">
        <v>6</v>
      </c>
      <c r="L1836">
        <v>1066</v>
      </c>
      <c r="M1836">
        <v>1003</v>
      </c>
      <c r="N1836">
        <v>1141</v>
      </c>
      <c r="O1836">
        <v>1450</v>
      </c>
      <c r="P1836">
        <v>1523</v>
      </c>
      <c r="Q1836">
        <v>1629</v>
      </c>
      <c r="R1836">
        <v>1640</v>
      </c>
      <c r="S1836">
        <v>1570</v>
      </c>
      <c r="T1836">
        <v>1262</v>
      </c>
      <c r="U1836">
        <v>1313</v>
      </c>
      <c r="V1836">
        <v>1304</v>
      </c>
      <c r="W1836">
        <v>1336</v>
      </c>
      <c r="X1836">
        <v>1308</v>
      </c>
      <c r="AA1836">
        <v>1614</v>
      </c>
      <c r="AB1836">
        <v>1594</v>
      </c>
      <c r="AC1836">
        <v>1580</v>
      </c>
      <c r="AD1836">
        <v>1608</v>
      </c>
      <c r="AE1836">
        <v>1596</v>
      </c>
      <c r="AF1836">
        <v>1338</v>
      </c>
      <c r="AG1836">
        <v>1313</v>
      </c>
      <c r="AH1836">
        <v>1296</v>
      </c>
      <c r="AI1836">
        <v>1297</v>
      </c>
      <c r="AJ1836">
        <v>1302</v>
      </c>
      <c r="AM1836">
        <v>1580.4</v>
      </c>
      <c r="AN1836">
        <v>1306.9000000000001</v>
      </c>
      <c r="AO1836">
        <v>21</v>
      </c>
      <c r="AP1836">
        <v>180</v>
      </c>
      <c r="AQ1836"/>
      <c r="AR1836"/>
      <c r="AU1836">
        <v>288</v>
      </c>
      <c r="AW1836">
        <v>4</v>
      </c>
      <c r="AX1836">
        <v>5</v>
      </c>
      <c r="AZ1836">
        <v>3</v>
      </c>
      <c r="BC1836">
        <v>3</v>
      </c>
      <c r="BG1836">
        <v>312</v>
      </c>
      <c r="BH1836">
        <v>3</v>
      </c>
      <c r="BI1836">
        <v>8</v>
      </c>
      <c r="BJ1836">
        <v>5</v>
      </c>
      <c r="BK1836">
        <v>2</v>
      </c>
      <c r="BQ1836" t="s">
        <v>185</v>
      </c>
      <c r="BR1836" t="s">
        <v>186</v>
      </c>
      <c r="BS1836" t="s">
        <v>204</v>
      </c>
      <c r="BT1836" t="s">
        <v>188</v>
      </c>
      <c r="BU1836">
        <v>12</v>
      </c>
      <c r="BV1836" t="s">
        <v>205</v>
      </c>
      <c r="BW1836" t="s">
        <v>173</v>
      </c>
      <c r="BX1836">
        <v>0</v>
      </c>
      <c r="BY1836">
        <v>15</v>
      </c>
      <c r="BZ1836">
        <v>2.5</v>
      </c>
      <c r="CA1836">
        <v>290</v>
      </c>
      <c r="CB1836">
        <v>18</v>
      </c>
      <c r="CC1836">
        <v>3</v>
      </c>
      <c r="CD1836">
        <v>315</v>
      </c>
      <c r="CE1836">
        <v>0</v>
      </c>
      <c r="CF1836">
        <v>2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5.5</v>
      </c>
      <c r="CO1836">
        <v>605</v>
      </c>
      <c r="CP1836">
        <v>9.0909090909090905E-3</v>
      </c>
      <c r="CQ1836">
        <v>5.1594746716697934E-3</v>
      </c>
      <c r="CR1836">
        <v>0.56754221388367732</v>
      </c>
      <c r="CS1836">
        <v>4.2084321677251504E-3</v>
      </c>
      <c r="CT1836">
        <v>0.46292753844976658</v>
      </c>
      <c r="CU1836">
        <v>2791</v>
      </c>
      <c r="CV1836">
        <v>-1</v>
      </c>
    </row>
    <row r="1837" spans="1:100" x14ac:dyDescent="0.2">
      <c r="A1837">
        <v>2022</v>
      </c>
      <c r="B1837">
        <v>3</v>
      </c>
      <c r="C1837" s="267">
        <v>44642</v>
      </c>
      <c r="D1837">
        <v>384</v>
      </c>
      <c r="E1837">
        <v>557</v>
      </c>
      <c r="F1837">
        <v>3</v>
      </c>
      <c r="G1837" t="s">
        <v>206</v>
      </c>
      <c r="H1837" t="s">
        <v>207</v>
      </c>
      <c r="I1837" t="s">
        <v>169</v>
      </c>
      <c r="J1837">
        <v>1</v>
      </c>
      <c r="K1837">
        <v>6</v>
      </c>
      <c r="L1837">
        <v>182</v>
      </c>
      <c r="M1837">
        <v>171</v>
      </c>
      <c r="N1837">
        <v>194</v>
      </c>
      <c r="Y1837">
        <v>125</v>
      </c>
      <c r="Z1837">
        <v>150</v>
      </c>
      <c r="AK1837">
        <v>150</v>
      </c>
      <c r="AL1837">
        <v>152</v>
      </c>
      <c r="AM1837"/>
      <c r="AN1837"/>
      <c r="AO1837">
        <v>21</v>
      </c>
      <c r="AP1837">
        <v>180</v>
      </c>
      <c r="AQ1837">
        <v>24.956672443674179</v>
      </c>
      <c r="AR1837">
        <v>144.25</v>
      </c>
      <c r="BQ1837" t="s">
        <v>185</v>
      </c>
      <c r="BR1837" t="s">
        <v>186</v>
      </c>
      <c r="BS1837" t="s">
        <v>208</v>
      </c>
      <c r="BT1837" t="s">
        <v>209</v>
      </c>
      <c r="BU1837">
        <v>12</v>
      </c>
      <c r="BV1837" t="s">
        <v>205</v>
      </c>
      <c r="BW1837" t="s">
        <v>173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/>
      <c r="CQ1837">
        <v>0</v>
      </c>
      <c r="CR1837">
        <v>0</v>
      </c>
      <c r="CS1837"/>
      <c r="CT1837"/>
      <c r="CU1837">
        <v>2791</v>
      </c>
      <c r="CV1837"/>
    </row>
    <row r="1838" spans="1:100" x14ac:dyDescent="0.2">
      <c r="A1838">
        <v>2022</v>
      </c>
      <c r="B1838">
        <v>3</v>
      </c>
      <c r="C1838" s="267">
        <v>44642</v>
      </c>
      <c r="D1838">
        <v>417</v>
      </c>
      <c r="E1838">
        <v>660</v>
      </c>
      <c r="F1838">
        <v>4</v>
      </c>
      <c r="G1838" t="s">
        <v>345</v>
      </c>
      <c r="H1838" t="s">
        <v>346</v>
      </c>
      <c r="I1838" t="s">
        <v>169</v>
      </c>
      <c r="J1838">
        <v>1</v>
      </c>
      <c r="K1838">
        <v>6</v>
      </c>
      <c r="L1838">
        <v>1265</v>
      </c>
      <c r="M1838">
        <v>1190</v>
      </c>
      <c r="N1838">
        <v>1354</v>
      </c>
      <c r="O1838">
        <v>1413</v>
      </c>
      <c r="P1838">
        <v>1409</v>
      </c>
      <c r="Q1838">
        <v>1502</v>
      </c>
      <c r="R1838">
        <v>1539</v>
      </c>
      <c r="S1838">
        <v>1533</v>
      </c>
      <c r="T1838">
        <v>1262</v>
      </c>
      <c r="U1838">
        <v>1299</v>
      </c>
      <c r="V1838">
        <v>1296</v>
      </c>
      <c r="W1838">
        <v>1372</v>
      </c>
      <c r="X1838">
        <v>1353</v>
      </c>
      <c r="AA1838">
        <v>1542</v>
      </c>
      <c r="AB1838">
        <v>1527</v>
      </c>
      <c r="AC1838">
        <v>1527</v>
      </c>
      <c r="AD1838">
        <v>1501</v>
      </c>
      <c r="AE1838">
        <v>1520</v>
      </c>
      <c r="AF1838">
        <v>1354</v>
      </c>
      <c r="AG1838">
        <v>1339</v>
      </c>
      <c r="AH1838">
        <v>1325</v>
      </c>
      <c r="AI1838">
        <v>1326</v>
      </c>
      <c r="AJ1838">
        <v>1309</v>
      </c>
      <c r="AM1838">
        <v>1501.3</v>
      </c>
      <c r="AN1838">
        <v>1323.5</v>
      </c>
      <c r="AO1838">
        <v>21</v>
      </c>
      <c r="AP1838">
        <v>180</v>
      </c>
      <c r="AQ1838"/>
      <c r="AR1838"/>
      <c r="AU1838">
        <v>144</v>
      </c>
      <c r="AV1838">
        <v>3</v>
      </c>
      <c r="AW1838">
        <v>2</v>
      </c>
      <c r="AX1838">
        <v>6</v>
      </c>
      <c r="BG1838">
        <v>270</v>
      </c>
      <c r="BH1838">
        <v>10</v>
      </c>
      <c r="BI1838">
        <v>12</v>
      </c>
      <c r="BJ1838">
        <v>14</v>
      </c>
      <c r="BK1838">
        <v>12</v>
      </c>
      <c r="BL1838">
        <v>6</v>
      </c>
      <c r="BQ1838" t="s">
        <v>185</v>
      </c>
      <c r="BR1838" t="s">
        <v>186</v>
      </c>
      <c r="BS1838" t="s">
        <v>347</v>
      </c>
      <c r="BT1838" t="s">
        <v>188</v>
      </c>
      <c r="BU1838">
        <v>12</v>
      </c>
      <c r="BV1838" t="s">
        <v>348</v>
      </c>
      <c r="BW1838" t="s">
        <v>173</v>
      </c>
      <c r="BX1838">
        <v>0</v>
      </c>
      <c r="BY1838">
        <v>11</v>
      </c>
      <c r="BZ1838">
        <v>1.833333333333333</v>
      </c>
      <c r="CA1838">
        <v>145</v>
      </c>
      <c r="CB1838">
        <v>54</v>
      </c>
      <c r="CC1838">
        <v>9</v>
      </c>
      <c r="CD1838">
        <v>279</v>
      </c>
      <c r="CE1838">
        <v>2</v>
      </c>
      <c r="CF1838">
        <v>2</v>
      </c>
      <c r="CG1838">
        <v>3</v>
      </c>
      <c r="CH1838">
        <v>2</v>
      </c>
      <c r="CI1838">
        <v>1</v>
      </c>
      <c r="CJ1838">
        <v>0</v>
      </c>
      <c r="CK1838">
        <v>0</v>
      </c>
      <c r="CL1838">
        <v>0</v>
      </c>
      <c r="CM1838">
        <v>0</v>
      </c>
      <c r="CN1838">
        <v>10.83333333333333</v>
      </c>
      <c r="CO1838">
        <v>424</v>
      </c>
      <c r="CP1838">
        <v>2.555031446540881E-2</v>
      </c>
      <c r="CQ1838">
        <v>8.563899868247694E-3</v>
      </c>
      <c r="CR1838">
        <v>0.33517786561264817</v>
      </c>
      <c r="CS1838">
        <v>8.1853670822314567E-3</v>
      </c>
      <c r="CT1838">
        <v>0.32036267472610502</v>
      </c>
      <c r="CU1838">
        <v>2791</v>
      </c>
      <c r="CV1838">
        <v>-1</v>
      </c>
    </row>
    <row r="1839" spans="1:100" x14ac:dyDescent="0.2">
      <c r="A1839">
        <v>2022</v>
      </c>
      <c r="B1839">
        <v>3</v>
      </c>
      <c r="C1839" s="267">
        <v>44642</v>
      </c>
      <c r="D1839">
        <v>417</v>
      </c>
      <c r="E1839">
        <v>661</v>
      </c>
      <c r="F1839">
        <v>4</v>
      </c>
      <c r="G1839" t="s">
        <v>349</v>
      </c>
      <c r="H1839" t="s">
        <v>350</v>
      </c>
      <c r="I1839" t="s">
        <v>169</v>
      </c>
      <c r="J1839">
        <v>1</v>
      </c>
      <c r="K1839">
        <v>6</v>
      </c>
      <c r="L1839">
        <v>276</v>
      </c>
      <c r="M1839">
        <v>259</v>
      </c>
      <c r="N1839">
        <v>295</v>
      </c>
      <c r="O1839">
        <v>151</v>
      </c>
      <c r="P1839">
        <v>148</v>
      </c>
      <c r="Q1839">
        <v>167</v>
      </c>
      <c r="R1839">
        <v>170</v>
      </c>
      <c r="S1839">
        <v>168</v>
      </c>
      <c r="T1839">
        <v>140</v>
      </c>
      <c r="U1839">
        <v>141</v>
      </c>
      <c r="V1839">
        <v>142</v>
      </c>
      <c r="W1839">
        <v>145</v>
      </c>
      <c r="X1839">
        <v>144</v>
      </c>
      <c r="Y1839">
        <v>154</v>
      </c>
      <c r="Z1839">
        <v>175</v>
      </c>
      <c r="AA1839">
        <v>170</v>
      </c>
      <c r="AB1839">
        <v>168</v>
      </c>
      <c r="AC1839">
        <v>165</v>
      </c>
      <c r="AD1839">
        <v>171</v>
      </c>
      <c r="AE1839">
        <v>169</v>
      </c>
      <c r="AF1839">
        <v>152</v>
      </c>
      <c r="AG1839">
        <v>144</v>
      </c>
      <c r="AH1839">
        <v>143</v>
      </c>
      <c r="AI1839">
        <v>145</v>
      </c>
      <c r="AJ1839">
        <v>149</v>
      </c>
      <c r="AK1839">
        <v>175</v>
      </c>
      <c r="AL1839">
        <v>183</v>
      </c>
      <c r="AM1839">
        <v>164.7</v>
      </c>
      <c r="AN1839">
        <v>144.5</v>
      </c>
      <c r="AO1839">
        <v>21</v>
      </c>
      <c r="AP1839">
        <v>180</v>
      </c>
      <c r="AQ1839">
        <v>20.960698689956331</v>
      </c>
      <c r="AR1839">
        <v>171.75</v>
      </c>
      <c r="BQ1839" t="s">
        <v>185</v>
      </c>
      <c r="BR1839" t="s">
        <v>186</v>
      </c>
      <c r="BS1839" t="s">
        <v>351</v>
      </c>
      <c r="BT1839" t="s">
        <v>188</v>
      </c>
      <c r="BU1839">
        <v>12</v>
      </c>
      <c r="BV1839" t="s">
        <v>348</v>
      </c>
      <c r="BW1839" t="s">
        <v>173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/>
      <c r="CQ1839">
        <v>0</v>
      </c>
      <c r="CR1839">
        <v>0</v>
      </c>
      <c r="CS1839">
        <v>0</v>
      </c>
      <c r="CT1839">
        <v>0</v>
      </c>
      <c r="CU1839">
        <v>2791</v>
      </c>
      <c r="CV1839">
        <v>-1</v>
      </c>
    </row>
    <row r="1840" spans="1:100" x14ac:dyDescent="0.2">
      <c r="A1840">
        <v>2022</v>
      </c>
      <c r="B1840">
        <v>3</v>
      </c>
      <c r="C1840" s="267">
        <v>44642</v>
      </c>
      <c r="D1840">
        <v>425</v>
      </c>
      <c r="E1840">
        <v>674</v>
      </c>
      <c r="F1840">
        <v>4</v>
      </c>
      <c r="G1840" t="s">
        <v>244</v>
      </c>
      <c r="H1840" t="s">
        <v>245</v>
      </c>
      <c r="I1840" t="s">
        <v>246</v>
      </c>
      <c r="J1840">
        <v>2</v>
      </c>
      <c r="K1840">
        <v>1</v>
      </c>
      <c r="L1840">
        <v>256</v>
      </c>
      <c r="M1840">
        <v>240</v>
      </c>
      <c r="N1840">
        <v>274</v>
      </c>
      <c r="AM1840"/>
      <c r="AN1840"/>
      <c r="AO1840">
        <v>60</v>
      </c>
      <c r="AP1840">
        <v>120</v>
      </c>
      <c r="AQ1840"/>
      <c r="AR1840"/>
      <c r="AU1840">
        <v>50</v>
      </c>
      <c r="BQ1840" t="s">
        <v>185</v>
      </c>
      <c r="BR1840" t="s">
        <v>247</v>
      </c>
      <c r="BS1840" t="s">
        <v>248</v>
      </c>
      <c r="BT1840" t="s">
        <v>249</v>
      </c>
      <c r="BU1840">
        <v>12</v>
      </c>
      <c r="BV1840" t="s">
        <v>244</v>
      </c>
      <c r="BW1840" t="s">
        <v>173</v>
      </c>
      <c r="BX1840">
        <v>0</v>
      </c>
      <c r="BY1840">
        <v>0</v>
      </c>
      <c r="BZ1840">
        <v>0</v>
      </c>
      <c r="CA1840">
        <v>50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50</v>
      </c>
      <c r="CP1840">
        <v>0</v>
      </c>
      <c r="CQ1840">
        <v>0</v>
      </c>
      <c r="CR1840">
        <v>0.1953125</v>
      </c>
      <c r="CS1840"/>
      <c r="CT1840"/>
      <c r="CU1840">
        <v>2791</v>
      </c>
      <c r="CV1840"/>
    </row>
    <row r="1841" spans="1:100" x14ac:dyDescent="0.2">
      <c r="A1841">
        <v>2022</v>
      </c>
      <c r="B1841">
        <v>3</v>
      </c>
      <c r="C1841" s="267">
        <v>44642</v>
      </c>
      <c r="D1841">
        <v>423</v>
      </c>
      <c r="E1841">
        <v>669</v>
      </c>
      <c r="F1841">
        <v>5</v>
      </c>
      <c r="G1841" t="s">
        <v>279</v>
      </c>
      <c r="H1841" t="s">
        <v>280</v>
      </c>
      <c r="I1841" t="s">
        <v>169</v>
      </c>
      <c r="J1841">
        <v>2</v>
      </c>
      <c r="K1841">
        <v>2</v>
      </c>
      <c r="L1841">
        <v>954</v>
      </c>
      <c r="M1841">
        <v>897</v>
      </c>
      <c r="N1841">
        <v>1021</v>
      </c>
      <c r="O1841">
        <v>1510</v>
      </c>
      <c r="P1841">
        <v>1331</v>
      </c>
      <c r="Q1841">
        <v>1408</v>
      </c>
      <c r="R1841">
        <v>1350</v>
      </c>
      <c r="S1841">
        <v>1284</v>
      </c>
      <c r="T1841">
        <v>1020</v>
      </c>
      <c r="U1841">
        <v>1025</v>
      </c>
      <c r="V1841">
        <v>1013</v>
      </c>
      <c r="W1841">
        <v>1026</v>
      </c>
      <c r="X1841">
        <v>1032</v>
      </c>
      <c r="Y1841">
        <v>170</v>
      </c>
      <c r="Z1841">
        <v>170</v>
      </c>
      <c r="AA1841">
        <v>1313</v>
      </c>
      <c r="AB1841">
        <v>1291</v>
      </c>
      <c r="AC1841">
        <v>1279</v>
      </c>
      <c r="AD1841">
        <v>1373</v>
      </c>
      <c r="AE1841">
        <v>1366</v>
      </c>
      <c r="AF1841">
        <v>1029</v>
      </c>
      <c r="AG1841">
        <v>1003</v>
      </c>
      <c r="AH1841">
        <v>1008</v>
      </c>
      <c r="AI1841">
        <v>1013</v>
      </c>
      <c r="AJ1841">
        <v>1031</v>
      </c>
      <c r="AK1841">
        <v>170</v>
      </c>
      <c r="AL1841">
        <v>204</v>
      </c>
      <c r="AM1841">
        <v>1350.5</v>
      </c>
      <c r="AN1841">
        <v>1020</v>
      </c>
      <c r="AO1841">
        <v>40</v>
      </c>
      <c r="AP1841">
        <v>180</v>
      </c>
      <c r="AQ1841">
        <v>40.336134453781511</v>
      </c>
      <c r="AR1841">
        <v>178.5</v>
      </c>
      <c r="AU1841">
        <v>402</v>
      </c>
      <c r="AV1841">
        <v>3</v>
      </c>
      <c r="AW1841">
        <v>1</v>
      </c>
      <c r="AX1841">
        <v>7</v>
      </c>
      <c r="AY1841">
        <v>2</v>
      </c>
      <c r="BH1841">
        <v>18</v>
      </c>
      <c r="BI1841">
        <v>8</v>
      </c>
      <c r="BJ1841">
        <v>6</v>
      </c>
      <c r="BK1841">
        <v>4</v>
      </c>
      <c r="BL1841">
        <v>4</v>
      </c>
      <c r="BQ1841" t="s">
        <v>185</v>
      </c>
      <c r="BR1841" t="s">
        <v>186</v>
      </c>
      <c r="BS1841" t="s">
        <v>281</v>
      </c>
      <c r="BT1841" t="s">
        <v>188</v>
      </c>
      <c r="BU1841">
        <v>12</v>
      </c>
      <c r="BV1841" t="s">
        <v>279</v>
      </c>
      <c r="BW1841" t="s">
        <v>173</v>
      </c>
      <c r="BX1841">
        <v>0</v>
      </c>
      <c r="BY1841">
        <v>13</v>
      </c>
      <c r="BZ1841">
        <v>6.5</v>
      </c>
      <c r="CA1841">
        <v>408</v>
      </c>
      <c r="CB1841">
        <v>40</v>
      </c>
      <c r="CC1841">
        <v>20</v>
      </c>
      <c r="CD1841">
        <v>20</v>
      </c>
      <c r="CE1841">
        <v>10</v>
      </c>
      <c r="CF1841">
        <v>4</v>
      </c>
      <c r="CG1841">
        <v>6</v>
      </c>
      <c r="CH1841">
        <v>3</v>
      </c>
      <c r="CI1841">
        <v>2</v>
      </c>
      <c r="CJ1841">
        <v>0</v>
      </c>
      <c r="CK1841">
        <v>0</v>
      </c>
      <c r="CL1841">
        <v>0</v>
      </c>
      <c r="CM1841">
        <v>0</v>
      </c>
      <c r="CN1841">
        <v>26.5</v>
      </c>
      <c r="CO1841">
        <v>428</v>
      </c>
      <c r="CP1841">
        <v>6.191588785046729E-2</v>
      </c>
      <c r="CQ1841">
        <v>2.777777777777778E-2</v>
      </c>
      <c r="CR1841">
        <v>0.44863731656184491</v>
      </c>
      <c r="CS1841">
        <v>2.598039215686275E-2</v>
      </c>
      <c r="CT1841">
        <v>0.41960784313725491</v>
      </c>
      <c r="CU1841">
        <v>2791</v>
      </c>
      <c r="CV1841">
        <v>-1</v>
      </c>
    </row>
    <row r="1842" spans="1:100" x14ac:dyDescent="0.2">
      <c r="A1842">
        <v>2022</v>
      </c>
      <c r="B1842">
        <v>3</v>
      </c>
      <c r="C1842" s="267">
        <v>44642</v>
      </c>
      <c r="D1842">
        <v>382</v>
      </c>
      <c r="E1842">
        <v>449</v>
      </c>
      <c r="F1842">
        <v>6</v>
      </c>
      <c r="G1842" t="s">
        <v>340</v>
      </c>
      <c r="H1842" t="s">
        <v>341</v>
      </c>
      <c r="I1842" t="s">
        <v>169</v>
      </c>
      <c r="J1842">
        <v>3</v>
      </c>
      <c r="K1842">
        <v>1</v>
      </c>
      <c r="L1842">
        <v>46</v>
      </c>
      <c r="M1842">
        <v>40</v>
      </c>
      <c r="N1842">
        <v>50</v>
      </c>
      <c r="O1842">
        <v>85</v>
      </c>
      <c r="P1842">
        <v>69</v>
      </c>
      <c r="T1842">
        <v>44</v>
      </c>
      <c r="U1842">
        <v>52</v>
      </c>
      <c r="Y1842">
        <v>85</v>
      </c>
      <c r="AM1842">
        <v>77</v>
      </c>
      <c r="AN1842">
        <v>48</v>
      </c>
      <c r="AO1842">
        <v>112</v>
      </c>
      <c r="AP1842">
        <v>96</v>
      </c>
      <c r="AQ1842">
        <v>127.0588235294118</v>
      </c>
      <c r="AR1842">
        <v>85</v>
      </c>
      <c r="AU1842">
        <v>3600</v>
      </c>
      <c r="AV1842">
        <v>2</v>
      </c>
      <c r="AW1842">
        <v>1</v>
      </c>
      <c r="AX1842">
        <v>5</v>
      </c>
      <c r="BG1842">
        <v>360</v>
      </c>
      <c r="BQ1842" t="s">
        <v>185</v>
      </c>
      <c r="BR1842" t="s">
        <v>186</v>
      </c>
      <c r="BS1842" t="s">
        <v>342</v>
      </c>
      <c r="BT1842" t="s">
        <v>188</v>
      </c>
      <c r="BU1842">
        <v>12</v>
      </c>
      <c r="BV1842" t="s">
        <v>340</v>
      </c>
      <c r="BW1842" t="s">
        <v>173</v>
      </c>
      <c r="BX1842">
        <v>0</v>
      </c>
      <c r="BY1842">
        <v>8</v>
      </c>
      <c r="BZ1842">
        <v>8</v>
      </c>
      <c r="CA1842">
        <v>3608</v>
      </c>
      <c r="CB1842">
        <v>0</v>
      </c>
      <c r="CC1842">
        <v>0</v>
      </c>
      <c r="CD1842">
        <v>360</v>
      </c>
      <c r="CE1842">
        <v>2</v>
      </c>
      <c r="CF1842">
        <v>1</v>
      </c>
      <c r="CG1842">
        <v>5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8</v>
      </c>
      <c r="CO1842">
        <v>3968</v>
      </c>
      <c r="CP1842">
        <v>2.016129032258064E-3</v>
      </c>
      <c r="CQ1842">
        <v>0.17391304347826089</v>
      </c>
      <c r="CR1842">
        <v>86.260869565217391</v>
      </c>
      <c r="CS1842">
        <v>0.16666666666666671</v>
      </c>
      <c r="CT1842">
        <v>82.666666666666671</v>
      </c>
      <c r="CU1842">
        <v>2791</v>
      </c>
      <c r="CV1842">
        <v>-1</v>
      </c>
    </row>
    <row r="1843" spans="1:100" x14ac:dyDescent="0.2">
      <c r="A1843">
        <v>2022</v>
      </c>
      <c r="B1843">
        <v>3</v>
      </c>
      <c r="C1843" s="267">
        <v>44642</v>
      </c>
      <c r="D1843">
        <v>418</v>
      </c>
      <c r="E1843">
        <v>662</v>
      </c>
      <c r="F1843">
        <v>6</v>
      </c>
      <c r="G1843" t="s">
        <v>528</v>
      </c>
      <c r="H1843" t="s">
        <v>529</v>
      </c>
      <c r="I1843" t="s">
        <v>433</v>
      </c>
      <c r="J1843">
        <v>1</v>
      </c>
      <c r="K1843">
        <v>4</v>
      </c>
      <c r="L1843">
        <v>386</v>
      </c>
      <c r="M1843">
        <v>355</v>
      </c>
      <c r="N1843">
        <v>416</v>
      </c>
      <c r="S1843">
        <v>633</v>
      </c>
      <c r="X1843">
        <v>438</v>
      </c>
      <c r="AA1843">
        <v>644</v>
      </c>
      <c r="AB1843">
        <v>618</v>
      </c>
      <c r="AC1843">
        <v>624</v>
      </c>
      <c r="AD1843">
        <v>653</v>
      </c>
      <c r="AE1843">
        <v>659</v>
      </c>
      <c r="AF1843">
        <v>457</v>
      </c>
      <c r="AG1843">
        <v>423</v>
      </c>
      <c r="AH1843">
        <v>429</v>
      </c>
      <c r="AI1843">
        <v>431</v>
      </c>
      <c r="AJ1843">
        <v>422</v>
      </c>
      <c r="AM1843">
        <v>638.5</v>
      </c>
      <c r="AN1843">
        <v>433.33333333333331</v>
      </c>
      <c r="AO1843">
        <v>21</v>
      </c>
      <c r="AP1843">
        <v>171</v>
      </c>
      <c r="AQ1843"/>
      <c r="AR1843"/>
      <c r="AU1843">
        <v>480</v>
      </c>
      <c r="AV1843">
        <v>2</v>
      </c>
      <c r="AW1843">
        <v>3</v>
      </c>
      <c r="AX1843">
        <v>4</v>
      </c>
      <c r="AY1843">
        <v>3</v>
      </c>
      <c r="BC1843">
        <v>5</v>
      </c>
      <c r="BG1843">
        <v>96</v>
      </c>
      <c r="BH1843">
        <v>9</v>
      </c>
      <c r="BI1843">
        <v>3</v>
      </c>
      <c r="BJ1843">
        <v>2</v>
      </c>
      <c r="BK1843">
        <v>2</v>
      </c>
      <c r="BL1843">
        <v>4</v>
      </c>
      <c r="BQ1843" t="s">
        <v>434</v>
      </c>
      <c r="BR1843" t="s">
        <v>435</v>
      </c>
      <c r="BS1843"/>
      <c r="BT1843"/>
      <c r="BU1843">
        <v>12</v>
      </c>
      <c r="BV1843" t="s">
        <v>436</v>
      </c>
      <c r="BW1843" t="s">
        <v>173</v>
      </c>
      <c r="BX1843">
        <v>0</v>
      </c>
      <c r="BY1843">
        <v>17</v>
      </c>
      <c r="BZ1843">
        <v>4.25</v>
      </c>
      <c r="CA1843">
        <v>484</v>
      </c>
      <c r="CB1843">
        <v>20</v>
      </c>
      <c r="CC1843">
        <v>5</v>
      </c>
      <c r="CD1843">
        <v>101</v>
      </c>
      <c r="CE1843">
        <v>2</v>
      </c>
      <c r="CF1843">
        <v>1</v>
      </c>
      <c r="CG1843">
        <v>1</v>
      </c>
      <c r="CH1843">
        <v>1</v>
      </c>
      <c r="CI1843">
        <v>1</v>
      </c>
      <c r="CJ1843">
        <v>0</v>
      </c>
      <c r="CK1843">
        <v>0</v>
      </c>
      <c r="CL1843">
        <v>1</v>
      </c>
      <c r="CM1843">
        <v>0</v>
      </c>
      <c r="CN1843">
        <v>9.25</v>
      </c>
      <c r="CO1843">
        <v>585</v>
      </c>
      <c r="CP1843">
        <v>1.5811965811965811E-2</v>
      </c>
      <c r="CQ1843">
        <v>2.3963730569948181E-2</v>
      </c>
      <c r="CR1843">
        <v>1.515544041450777</v>
      </c>
      <c r="CS1843">
        <v>2.1346153846153852E-2</v>
      </c>
      <c r="CT1843">
        <v>1.35</v>
      </c>
      <c r="CU1843">
        <v>2791</v>
      </c>
      <c r="CV1843">
        <v>-1</v>
      </c>
    </row>
    <row r="1844" spans="1:100" x14ac:dyDescent="0.2">
      <c r="A1844">
        <v>2022</v>
      </c>
      <c r="B1844">
        <v>3</v>
      </c>
      <c r="C1844" s="267">
        <v>44642</v>
      </c>
      <c r="D1844">
        <v>418</v>
      </c>
      <c r="E1844">
        <v>663</v>
      </c>
      <c r="F1844">
        <v>6</v>
      </c>
      <c r="G1844" t="s">
        <v>530</v>
      </c>
      <c r="H1844" t="s">
        <v>531</v>
      </c>
      <c r="I1844" t="s">
        <v>433</v>
      </c>
      <c r="J1844">
        <v>1</v>
      </c>
      <c r="K1844">
        <v>4</v>
      </c>
      <c r="L1844">
        <v>341</v>
      </c>
      <c r="M1844">
        <v>313</v>
      </c>
      <c r="N1844">
        <v>368</v>
      </c>
      <c r="S1844">
        <v>606</v>
      </c>
      <c r="X1844">
        <v>375</v>
      </c>
      <c r="AA1844">
        <v>701</v>
      </c>
      <c r="AB1844">
        <v>698</v>
      </c>
      <c r="AC1844">
        <v>692</v>
      </c>
      <c r="AD1844">
        <v>682</v>
      </c>
      <c r="AE1844">
        <v>687</v>
      </c>
      <c r="AF1844">
        <v>443</v>
      </c>
      <c r="AG1844">
        <v>440</v>
      </c>
      <c r="AH1844">
        <v>435</v>
      </c>
      <c r="AI1844">
        <v>444</v>
      </c>
      <c r="AJ1844">
        <v>389</v>
      </c>
      <c r="AM1844">
        <v>677.66666666666663</v>
      </c>
      <c r="AN1844">
        <v>421</v>
      </c>
      <c r="AO1844">
        <v>21</v>
      </c>
      <c r="AP1844">
        <v>171</v>
      </c>
      <c r="AQ1844"/>
      <c r="AR1844"/>
      <c r="BQ1844" t="s">
        <v>434</v>
      </c>
      <c r="BR1844" t="s">
        <v>435</v>
      </c>
      <c r="BS1844"/>
      <c r="BT1844"/>
      <c r="BU1844">
        <v>12</v>
      </c>
      <c r="BV1844" t="s">
        <v>436</v>
      </c>
      <c r="BW1844" t="s">
        <v>173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/>
      <c r="CQ1844">
        <v>0</v>
      </c>
      <c r="CR1844">
        <v>0</v>
      </c>
      <c r="CS1844">
        <v>0</v>
      </c>
      <c r="CT1844">
        <v>0</v>
      </c>
      <c r="CU1844">
        <v>2791</v>
      </c>
      <c r="CV1844">
        <v>-1</v>
      </c>
    </row>
    <row r="1845" spans="1:100" x14ac:dyDescent="0.2">
      <c r="A1845">
        <v>2022</v>
      </c>
      <c r="B1845">
        <v>3</v>
      </c>
      <c r="C1845" s="267">
        <v>44642</v>
      </c>
      <c r="D1845">
        <v>418</v>
      </c>
      <c r="E1845">
        <v>664</v>
      </c>
      <c r="F1845">
        <v>6</v>
      </c>
      <c r="G1845" t="s">
        <v>532</v>
      </c>
      <c r="H1845" t="s">
        <v>533</v>
      </c>
      <c r="I1845" t="s">
        <v>433</v>
      </c>
      <c r="J1845">
        <v>1</v>
      </c>
      <c r="K1845">
        <v>4</v>
      </c>
      <c r="L1845">
        <v>110</v>
      </c>
      <c r="M1845">
        <v>101</v>
      </c>
      <c r="N1845">
        <v>118</v>
      </c>
      <c r="S1845">
        <v>192</v>
      </c>
      <c r="X1845">
        <v>122</v>
      </c>
      <c r="AA1845">
        <v>193</v>
      </c>
      <c r="AB1845">
        <v>188</v>
      </c>
      <c r="AC1845">
        <v>185</v>
      </c>
      <c r="AD1845">
        <v>179</v>
      </c>
      <c r="AE1845">
        <v>177</v>
      </c>
      <c r="AF1845">
        <v>134</v>
      </c>
      <c r="AG1845">
        <v>126</v>
      </c>
      <c r="AH1845">
        <v>119</v>
      </c>
      <c r="AI1845">
        <v>125</v>
      </c>
      <c r="AJ1845">
        <v>118</v>
      </c>
      <c r="AM1845">
        <v>185.66666666666671</v>
      </c>
      <c r="AN1845">
        <v>124</v>
      </c>
      <c r="AO1845">
        <v>21</v>
      </c>
      <c r="AP1845">
        <v>171</v>
      </c>
      <c r="AQ1845"/>
      <c r="AR1845"/>
      <c r="BQ1845" t="s">
        <v>434</v>
      </c>
      <c r="BR1845" t="s">
        <v>435</v>
      </c>
      <c r="BS1845"/>
      <c r="BT1845"/>
      <c r="BU1845">
        <v>12</v>
      </c>
      <c r="BV1845" t="s">
        <v>436</v>
      </c>
      <c r="BW1845" t="s">
        <v>173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/>
      <c r="CQ1845">
        <v>0</v>
      </c>
      <c r="CR1845">
        <v>0</v>
      </c>
      <c r="CS1845">
        <v>0</v>
      </c>
      <c r="CT1845">
        <v>0</v>
      </c>
      <c r="CU1845">
        <v>2791</v>
      </c>
      <c r="CV1845">
        <v>-1</v>
      </c>
    </row>
    <row r="1846" spans="1:100" x14ac:dyDescent="0.2">
      <c r="A1846">
        <v>2022</v>
      </c>
      <c r="B1846">
        <v>3</v>
      </c>
      <c r="C1846" s="267">
        <v>44642</v>
      </c>
      <c r="D1846">
        <v>418</v>
      </c>
      <c r="E1846">
        <v>665</v>
      </c>
      <c r="F1846">
        <v>6</v>
      </c>
      <c r="G1846" t="s">
        <v>431</v>
      </c>
      <c r="H1846" t="s">
        <v>432</v>
      </c>
      <c r="I1846" t="s">
        <v>433</v>
      </c>
      <c r="J1846">
        <v>1</v>
      </c>
      <c r="K1846">
        <v>4</v>
      </c>
      <c r="L1846">
        <v>110</v>
      </c>
      <c r="M1846">
        <v>101</v>
      </c>
      <c r="N1846">
        <v>118</v>
      </c>
      <c r="S1846">
        <v>195</v>
      </c>
      <c r="X1846">
        <v>127</v>
      </c>
      <c r="Z1846">
        <v>160</v>
      </c>
      <c r="AK1846">
        <v>171</v>
      </c>
      <c r="AL1846">
        <v>166</v>
      </c>
      <c r="AM1846">
        <v>195</v>
      </c>
      <c r="AN1846">
        <v>127</v>
      </c>
      <c r="AO1846">
        <v>21</v>
      </c>
      <c r="AP1846">
        <v>171</v>
      </c>
      <c r="AQ1846">
        <v>21.730382293762581</v>
      </c>
      <c r="AR1846">
        <v>165.66666666666671</v>
      </c>
      <c r="BQ1846" t="s">
        <v>434</v>
      </c>
      <c r="BR1846" t="s">
        <v>435</v>
      </c>
      <c r="BS1846"/>
      <c r="BT1846"/>
      <c r="BU1846">
        <v>12</v>
      </c>
      <c r="BV1846" t="s">
        <v>436</v>
      </c>
      <c r="BW1846" t="s">
        <v>173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/>
      <c r="CQ1846">
        <v>0</v>
      </c>
      <c r="CR1846">
        <v>0</v>
      </c>
      <c r="CS1846">
        <v>0</v>
      </c>
      <c r="CT1846">
        <v>0</v>
      </c>
      <c r="CU1846">
        <v>2791</v>
      </c>
      <c r="CV1846">
        <v>-1</v>
      </c>
    </row>
    <row r="1847" spans="1:100" x14ac:dyDescent="0.2">
      <c r="A1847">
        <v>2022</v>
      </c>
      <c r="B1847">
        <v>3</v>
      </c>
      <c r="C1847" s="267">
        <v>44642</v>
      </c>
      <c r="D1847">
        <v>236</v>
      </c>
      <c r="E1847">
        <v>160</v>
      </c>
      <c r="F1847">
        <v>7</v>
      </c>
      <c r="G1847" t="s">
        <v>239</v>
      </c>
      <c r="H1847" t="s">
        <v>240</v>
      </c>
      <c r="I1847" t="s">
        <v>169</v>
      </c>
      <c r="J1847">
        <v>2</v>
      </c>
      <c r="K1847">
        <v>1</v>
      </c>
      <c r="L1847">
        <v>200</v>
      </c>
      <c r="M1847">
        <v>186</v>
      </c>
      <c r="N1847">
        <v>214</v>
      </c>
      <c r="O1847">
        <v>260</v>
      </c>
      <c r="P1847">
        <v>250</v>
      </c>
      <c r="Q1847">
        <v>267</v>
      </c>
      <c r="R1847">
        <v>270</v>
      </c>
      <c r="S1847">
        <v>280</v>
      </c>
      <c r="T1847">
        <v>184</v>
      </c>
      <c r="U1847">
        <v>190</v>
      </c>
      <c r="V1847">
        <v>208</v>
      </c>
      <c r="W1847">
        <v>194</v>
      </c>
      <c r="X1847">
        <v>208</v>
      </c>
      <c r="Y1847">
        <v>86</v>
      </c>
      <c r="AM1847">
        <v>265.39999999999998</v>
      </c>
      <c r="AN1847">
        <v>196.8</v>
      </c>
      <c r="AO1847">
        <v>76</v>
      </c>
      <c r="AP1847">
        <v>95</v>
      </c>
      <c r="AQ1847">
        <v>83.720930232558146</v>
      </c>
      <c r="AR1847">
        <v>86</v>
      </c>
      <c r="AU1847">
        <v>1434</v>
      </c>
      <c r="AV1847">
        <v>3</v>
      </c>
      <c r="AW1847">
        <v>2</v>
      </c>
      <c r="AX1847">
        <v>5</v>
      </c>
      <c r="BG1847">
        <v>846</v>
      </c>
      <c r="BQ1847" t="s">
        <v>241</v>
      </c>
      <c r="BR1847" t="s">
        <v>242</v>
      </c>
      <c r="BS1847"/>
      <c r="BT1847"/>
      <c r="BU1847">
        <v>12</v>
      </c>
      <c r="BV1847" t="s">
        <v>239</v>
      </c>
      <c r="BW1847" t="s">
        <v>173</v>
      </c>
      <c r="BX1847">
        <v>0</v>
      </c>
      <c r="BY1847">
        <v>10</v>
      </c>
      <c r="BZ1847">
        <v>10</v>
      </c>
      <c r="CA1847">
        <v>1444</v>
      </c>
      <c r="CB1847">
        <v>0</v>
      </c>
      <c r="CC1847">
        <v>0</v>
      </c>
      <c r="CD1847">
        <v>846</v>
      </c>
      <c r="CE1847">
        <v>3</v>
      </c>
      <c r="CF1847">
        <v>2</v>
      </c>
      <c r="CG1847">
        <v>5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10</v>
      </c>
      <c r="CO1847">
        <v>2290</v>
      </c>
      <c r="CP1847">
        <v>4.3668122270742356E-3</v>
      </c>
      <c r="CQ1847">
        <v>0.05</v>
      </c>
      <c r="CR1847">
        <v>11.45</v>
      </c>
      <c r="CS1847">
        <v>5.08130081300813E-2</v>
      </c>
      <c r="CT1847">
        <v>11.63617886178862</v>
      </c>
      <c r="CU1847">
        <v>2791</v>
      </c>
      <c r="CV1847">
        <v>-1</v>
      </c>
    </row>
    <row r="1848" spans="1:100" x14ac:dyDescent="0.2">
      <c r="A1848">
        <v>2022</v>
      </c>
      <c r="B1848">
        <v>3</v>
      </c>
      <c r="C1848" s="267">
        <v>44642</v>
      </c>
      <c r="D1848">
        <v>416</v>
      </c>
      <c r="E1848">
        <v>659</v>
      </c>
      <c r="F1848">
        <v>7</v>
      </c>
      <c r="G1848" t="s">
        <v>183</v>
      </c>
      <c r="H1848" t="s">
        <v>184</v>
      </c>
      <c r="I1848" t="s">
        <v>169</v>
      </c>
      <c r="J1848">
        <v>2</v>
      </c>
      <c r="K1848">
        <v>1</v>
      </c>
      <c r="L1848">
        <v>301</v>
      </c>
      <c r="M1848">
        <v>283</v>
      </c>
      <c r="N1848">
        <v>322</v>
      </c>
      <c r="AA1848">
        <v>454</v>
      </c>
      <c r="AB1848">
        <v>438</v>
      </c>
      <c r="AC1848">
        <v>421</v>
      </c>
      <c r="AD1848">
        <v>418</v>
      </c>
      <c r="AE1848">
        <v>399</v>
      </c>
      <c r="AF1848">
        <v>325</v>
      </c>
      <c r="AG1848">
        <v>322</v>
      </c>
      <c r="AH1848">
        <v>319</v>
      </c>
      <c r="AI1848">
        <v>315</v>
      </c>
      <c r="AJ1848">
        <v>314</v>
      </c>
      <c r="AK1848">
        <v>95</v>
      </c>
      <c r="AL1848">
        <v>103</v>
      </c>
      <c r="AM1848">
        <v>426</v>
      </c>
      <c r="AN1848">
        <v>319</v>
      </c>
      <c r="AO1848">
        <v>55</v>
      </c>
      <c r="AP1848">
        <v>131</v>
      </c>
      <c r="AQ1848">
        <v>72.727272727272734</v>
      </c>
      <c r="AR1848">
        <v>99</v>
      </c>
      <c r="BH1848">
        <v>3</v>
      </c>
      <c r="BI1848">
        <v>9</v>
      </c>
      <c r="BJ1848">
        <v>4</v>
      </c>
      <c r="BK1848">
        <v>1</v>
      </c>
      <c r="BQ1848" t="s">
        <v>185</v>
      </c>
      <c r="BR1848" t="s">
        <v>186</v>
      </c>
      <c r="BS1848" t="s">
        <v>187</v>
      </c>
      <c r="BT1848" t="s">
        <v>188</v>
      </c>
      <c r="BU1848">
        <v>12</v>
      </c>
      <c r="BV1848" t="s">
        <v>189</v>
      </c>
      <c r="BW1848" t="s">
        <v>173</v>
      </c>
      <c r="BX1848">
        <v>0</v>
      </c>
      <c r="BY1848">
        <v>0</v>
      </c>
      <c r="BZ1848">
        <v>0</v>
      </c>
      <c r="CA1848">
        <v>0</v>
      </c>
      <c r="CB1848">
        <v>17</v>
      </c>
      <c r="CC1848">
        <v>17</v>
      </c>
      <c r="CD1848">
        <v>17</v>
      </c>
      <c r="CE1848">
        <v>3</v>
      </c>
      <c r="CF1848">
        <v>9</v>
      </c>
      <c r="CG1848">
        <v>4</v>
      </c>
      <c r="CH1848">
        <v>1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17</v>
      </c>
      <c r="CO1848">
        <v>17</v>
      </c>
      <c r="CP1848">
        <v>1</v>
      </c>
      <c r="CQ1848">
        <v>5.647840531561462E-2</v>
      </c>
      <c r="CR1848">
        <v>5.647840531561462E-2</v>
      </c>
      <c r="CS1848">
        <v>5.329153605015674E-2</v>
      </c>
      <c r="CT1848">
        <v>5.329153605015674E-2</v>
      </c>
      <c r="CU1848">
        <v>2791</v>
      </c>
      <c r="CV1848">
        <v>-1</v>
      </c>
    </row>
    <row r="1849" spans="1:100" x14ac:dyDescent="0.2">
      <c r="A1849">
        <v>2022</v>
      </c>
      <c r="B1849">
        <v>3</v>
      </c>
      <c r="C1849" s="267">
        <v>44642</v>
      </c>
      <c r="D1849">
        <v>47</v>
      </c>
      <c r="E1849">
        <v>122</v>
      </c>
      <c r="F1849">
        <v>8</v>
      </c>
      <c r="G1849" t="s">
        <v>250</v>
      </c>
      <c r="H1849" t="s">
        <v>251</v>
      </c>
      <c r="I1849" t="s">
        <v>246</v>
      </c>
      <c r="J1849">
        <v>2</v>
      </c>
      <c r="K1849">
        <v>1</v>
      </c>
      <c r="L1849">
        <v>280</v>
      </c>
      <c r="M1849">
        <v>267</v>
      </c>
      <c r="N1849">
        <v>292</v>
      </c>
      <c r="AM1849"/>
      <c r="AN1849"/>
      <c r="AO1849">
        <v>64</v>
      </c>
      <c r="AP1849">
        <v>113</v>
      </c>
      <c r="AQ1849"/>
      <c r="AR1849"/>
      <c r="AU1849">
        <v>50</v>
      </c>
      <c r="BQ1849" t="s">
        <v>185</v>
      </c>
      <c r="BR1849" t="s">
        <v>247</v>
      </c>
      <c r="BS1849" t="s">
        <v>252</v>
      </c>
      <c r="BT1849" t="s">
        <v>249</v>
      </c>
      <c r="BU1849">
        <v>12</v>
      </c>
      <c r="BV1849" t="s">
        <v>253</v>
      </c>
      <c r="BW1849" t="s">
        <v>173</v>
      </c>
      <c r="BX1849">
        <v>0</v>
      </c>
      <c r="BY1849">
        <v>0</v>
      </c>
      <c r="BZ1849">
        <v>0</v>
      </c>
      <c r="CA1849">
        <v>50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50</v>
      </c>
      <c r="CP1849">
        <v>0</v>
      </c>
      <c r="CQ1849">
        <v>0</v>
      </c>
      <c r="CR1849">
        <v>0.1785714285714286</v>
      </c>
      <c r="CS1849"/>
      <c r="CT1849"/>
      <c r="CU1849">
        <v>2791</v>
      </c>
      <c r="CV1849"/>
    </row>
    <row r="1850" spans="1:100" x14ac:dyDescent="0.2">
      <c r="A1850">
        <v>2022</v>
      </c>
      <c r="B1850">
        <v>3</v>
      </c>
      <c r="C1850" s="267">
        <v>44642</v>
      </c>
      <c r="D1850">
        <v>380</v>
      </c>
      <c r="E1850">
        <v>443</v>
      </c>
      <c r="F1850">
        <v>8</v>
      </c>
      <c r="G1850" t="s">
        <v>523</v>
      </c>
      <c r="H1850" t="s">
        <v>524</v>
      </c>
      <c r="I1850" t="s">
        <v>169</v>
      </c>
      <c r="J1850">
        <v>4</v>
      </c>
      <c r="K1850">
        <v>2</v>
      </c>
      <c r="L1850">
        <v>184</v>
      </c>
      <c r="M1850">
        <v>177</v>
      </c>
      <c r="N1850">
        <v>195</v>
      </c>
      <c r="O1850">
        <v>312</v>
      </c>
      <c r="P1850">
        <v>304</v>
      </c>
      <c r="Q1850">
        <v>316</v>
      </c>
      <c r="R1850">
        <v>300</v>
      </c>
      <c r="T1850">
        <v>215</v>
      </c>
      <c r="U1850">
        <v>200</v>
      </c>
      <c r="V1850">
        <v>198</v>
      </c>
      <c r="W1850">
        <v>200</v>
      </c>
      <c r="AA1850">
        <v>274</v>
      </c>
      <c r="AB1850">
        <v>269</v>
      </c>
      <c r="AC1850">
        <v>272</v>
      </c>
      <c r="AD1850">
        <v>265</v>
      </c>
      <c r="AE1850">
        <v>271</v>
      </c>
      <c r="AF1850">
        <v>193</v>
      </c>
      <c r="AG1850">
        <v>191</v>
      </c>
      <c r="AH1850">
        <v>189</v>
      </c>
      <c r="AI1850">
        <v>190</v>
      </c>
      <c r="AJ1850">
        <v>187</v>
      </c>
      <c r="AM1850">
        <v>287</v>
      </c>
      <c r="AN1850">
        <v>195.88888888888891</v>
      </c>
      <c r="AO1850">
        <v>90</v>
      </c>
      <c r="AP1850">
        <v>160</v>
      </c>
      <c r="AQ1850"/>
      <c r="AR1850"/>
      <c r="AU1850">
        <v>480</v>
      </c>
      <c r="AV1850">
        <v>2</v>
      </c>
      <c r="AW1850">
        <v>3</v>
      </c>
      <c r="AX1850">
        <v>4</v>
      </c>
      <c r="AY1850">
        <v>3</v>
      </c>
      <c r="BC1850">
        <v>5</v>
      </c>
      <c r="BG1850">
        <v>564</v>
      </c>
      <c r="BH1850">
        <v>20</v>
      </c>
      <c r="BI1850">
        <v>18</v>
      </c>
      <c r="BJ1850">
        <v>12</v>
      </c>
      <c r="BK1850">
        <v>10</v>
      </c>
      <c r="BQ1850" t="s">
        <v>434</v>
      </c>
      <c r="BR1850" t="s">
        <v>435</v>
      </c>
      <c r="BS1850"/>
      <c r="BT1850"/>
      <c r="BU1850">
        <v>12</v>
      </c>
      <c r="BV1850" t="s">
        <v>525</v>
      </c>
      <c r="BW1850" t="s">
        <v>173</v>
      </c>
      <c r="BX1850">
        <v>0</v>
      </c>
      <c r="BY1850">
        <v>17</v>
      </c>
      <c r="BZ1850">
        <v>8.5</v>
      </c>
      <c r="CA1850">
        <v>488</v>
      </c>
      <c r="CB1850">
        <v>60</v>
      </c>
      <c r="CC1850">
        <v>30</v>
      </c>
      <c r="CD1850">
        <v>594</v>
      </c>
      <c r="CE1850">
        <v>11</v>
      </c>
      <c r="CF1850">
        <v>10</v>
      </c>
      <c r="CG1850">
        <v>8</v>
      </c>
      <c r="CH1850">
        <v>6</v>
      </c>
      <c r="CI1850">
        <v>0</v>
      </c>
      <c r="CJ1850">
        <v>0</v>
      </c>
      <c r="CK1850">
        <v>0</v>
      </c>
      <c r="CL1850">
        <v>2</v>
      </c>
      <c r="CM1850">
        <v>0</v>
      </c>
      <c r="CN1850">
        <v>38.5</v>
      </c>
      <c r="CO1850">
        <v>1082</v>
      </c>
      <c r="CP1850">
        <v>3.5582255083179297E-2</v>
      </c>
      <c r="CQ1850">
        <v>0.20923913043478259</v>
      </c>
      <c r="CR1850">
        <v>5.8804347826086953</v>
      </c>
      <c r="CS1850">
        <v>0.19653998865570049</v>
      </c>
      <c r="CT1850">
        <v>5.5235394214407263</v>
      </c>
      <c r="CU1850">
        <v>2791</v>
      </c>
      <c r="CV1850">
        <v>-1</v>
      </c>
    </row>
    <row r="1851" spans="1:100" x14ac:dyDescent="0.2">
      <c r="A1851">
        <v>2022</v>
      </c>
      <c r="B1851">
        <v>3</v>
      </c>
      <c r="C1851" s="267">
        <v>44642</v>
      </c>
      <c r="D1851">
        <v>380</v>
      </c>
      <c r="E1851">
        <v>444</v>
      </c>
      <c r="F1851">
        <v>8</v>
      </c>
      <c r="G1851" t="s">
        <v>526</v>
      </c>
      <c r="H1851" t="s">
        <v>527</v>
      </c>
      <c r="I1851" t="s">
        <v>169</v>
      </c>
      <c r="J1851">
        <v>4</v>
      </c>
      <c r="K1851">
        <v>2</v>
      </c>
      <c r="L1851">
        <v>166</v>
      </c>
      <c r="M1851">
        <v>159</v>
      </c>
      <c r="N1851">
        <v>175</v>
      </c>
      <c r="O1851">
        <v>215</v>
      </c>
      <c r="P1851">
        <v>200</v>
      </c>
      <c r="Q1851">
        <v>198</v>
      </c>
      <c r="R1851">
        <v>200</v>
      </c>
      <c r="T1851">
        <v>184</v>
      </c>
      <c r="U1851">
        <v>180</v>
      </c>
      <c r="V1851">
        <v>169</v>
      </c>
      <c r="W1851">
        <v>177</v>
      </c>
      <c r="Y1851">
        <v>185</v>
      </c>
      <c r="Z1851">
        <v>189</v>
      </c>
      <c r="AA1851">
        <v>219</v>
      </c>
      <c r="AB1851">
        <v>206</v>
      </c>
      <c r="AC1851">
        <v>211</v>
      </c>
      <c r="AD1851">
        <v>212</v>
      </c>
      <c r="AE1851">
        <v>215</v>
      </c>
      <c r="AF1851">
        <v>174</v>
      </c>
      <c r="AG1851">
        <v>168</v>
      </c>
      <c r="AH1851">
        <v>171</v>
      </c>
      <c r="AI1851">
        <v>163</v>
      </c>
      <c r="AJ1851">
        <v>165</v>
      </c>
      <c r="AK1851">
        <v>170</v>
      </c>
      <c r="AL1851">
        <v>201</v>
      </c>
      <c r="AM1851">
        <v>208.44444444444451</v>
      </c>
      <c r="AN1851">
        <v>172.33333333333329</v>
      </c>
      <c r="AO1851">
        <v>90</v>
      </c>
      <c r="AP1851">
        <v>160</v>
      </c>
      <c r="AQ1851">
        <v>77.31543624161074</v>
      </c>
      <c r="AR1851">
        <v>186.25</v>
      </c>
      <c r="BQ1851" t="s">
        <v>434</v>
      </c>
      <c r="BR1851" t="s">
        <v>435</v>
      </c>
      <c r="BS1851"/>
      <c r="BT1851"/>
      <c r="BU1851">
        <v>12</v>
      </c>
      <c r="BV1851" t="s">
        <v>525</v>
      </c>
      <c r="BW1851" t="s">
        <v>173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/>
      <c r="CQ1851">
        <v>0</v>
      </c>
      <c r="CR1851">
        <v>0</v>
      </c>
      <c r="CS1851">
        <v>0</v>
      </c>
      <c r="CT1851">
        <v>0</v>
      </c>
      <c r="CU1851">
        <v>2791</v>
      </c>
      <c r="CV1851">
        <v>-1</v>
      </c>
    </row>
    <row r="1852" spans="1:100" x14ac:dyDescent="0.2">
      <c r="A1852">
        <v>2022</v>
      </c>
      <c r="B1852">
        <v>3</v>
      </c>
      <c r="C1852" s="267">
        <v>44642</v>
      </c>
      <c r="D1852">
        <v>372</v>
      </c>
      <c r="E1852">
        <v>646</v>
      </c>
      <c r="F1852">
        <v>46</v>
      </c>
      <c r="G1852" t="s">
        <v>276</v>
      </c>
      <c r="H1852" t="s">
        <v>277</v>
      </c>
      <c r="I1852" t="s">
        <v>221</v>
      </c>
      <c r="J1852">
        <v>2</v>
      </c>
      <c r="K1852">
        <v>2</v>
      </c>
      <c r="L1852">
        <v>212</v>
      </c>
      <c r="M1852">
        <v>197</v>
      </c>
      <c r="N1852">
        <v>226</v>
      </c>
      <c r="Q1852">
        <v>350</v>
      </c>
      <c r="R1852">
        <v>278</v>
      </c>
      <c r="S1852">
        <v>250</v>
      </c>
      <c r="V1852">
        <v>228</v>
      </c>
      <c r="W1852">
        <v>218</v>
      </c>
      <c r="X1852">
        <v>210</v>
      </c>
      <c r="AA1852">
        <v>270</v>
      </c>
      <c r="AB1852">
        <v>268</v>
      </c>
      <c r="AC1852">
        <v>263</v>
      </c>
      <c r="AD1852">
        <v>271</v>
      </c>
      <c r="AE1852">
        <v>282</v>
      </c>
      <c r="AF1852">
        <v>214</v>
      </c>
      <c r="AG1852">
        <v>211</v>
      </c>
      <c r="AH1852">
        <v>220</v>
      </c>
      <c r="AI1852">
        <v>218</v>
      </c>
      <c r="AJ1852">
        <v>215</v>
      </c>
      <c r="AM1852">
        <v>279</v>
      </c>
      <c r="AN1852">
        <v>216.75</v>
      </c>
      <c r="AO1852">
        <v>37</v>
      </c>
      <c r="AP1852">
        <v>150</v>
      </c>
      <c r="AQ1852"/>
      <c r="AR1852"/>
      <c r="AU1852">
        <v>408</v>
      </c>
      <c r="AW1852">
        <v>6</v>
      </c>
      <c r="AX1852">
        <v>4</v>
      </c>
      <c r="BH1852">
        <v>3</v>
      </c>
      <c r="BI1852">
        <v>1</v>
      </c>
      <c r="BJ1852">
        <v>1</v>
      </c>
      <c r="BQ1852" t="s">
        <v>180</v>
      </c>
      <c r="BR1852" t="s">
        <v>266</v>
      </c>
      <c r="BS1852" t="s">
        <v>278</v>
      </c>
      <c r="BT1852"/>
      <c r="BU1852">
        <v>12</v>
      </c>
      <c r="BV1852" t="s">
        <v>323</v>
      </c>
      <c r="BW1852" t="s">
        <v>222</v>
      </c>
      <c r="BX1852">
        <v>0</v>
      </c>
      <c r="BY1852">
        <v>10</v>
      </c>
      <c r="BZ1852">
        <v>5</v>
      </c>
      <c r="CA1852">
        <v>413</v>
      </c>
      <c r="CB1852">
        <v>5</v>
      </c>
      <c r="CC1852">
        <v>2.5</v>
      </c>
      <c r="CD1852">
        <v>2</v>
      </c>
      <c r="CE1852">
        <v>1</v>
      </c>
      <c r="CF1852">
        <v>3</v>
      </c>
      <c r="CG1852">
        <v>2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7.5</v>
      </c>
      <c r="CO1852">
        <v>415</v>
      </c>
      <c r="CP1852">
        <v>1.8072289156626509E-2</v>
      </c>
      <c r="CQ1852">
        <v>3.5377358490566037E-2</v>
      </c>
      <c r="CR1852">
        <v>1.9575471698113209</v>
      </c>
      <c r="CS1852">
        <v>3.4602076124567477E-2</v>
      </c>
      <c r="CT1852">
        <v>1.9146482122260671</v>
      </c>
      <c r="CU1852">
        <v>2791</v>
      </c>
      <c r="CV1852">
        <v>-1</v>
      </c>
    </row>
    <row r="1853" spans="1:100" x14ac:dyDescent="0.2">
      <c r="A1853">
        <v>2022</v>
      </c>
      <c r="B1853">
        <v>3</v>
      </c>
      <c r="C1853" s="267">
        <v>44642</v>
      </c>
      <c r="D1853">
        <v>372</v>
      </c>
      <c r="E1853">
        <v>647</v>
      </c>
      <c r="F1853">
        <v>46</v>
      </c>
      <c r="G1853" t="s">
        <v>264</v>
      </c>
      <c r="H1853" t="s">
        <v>265</v>
      </c>
      <c r="I1853" t="s">
        <v>221</v>
      </c>
      <c r="J1853">
        <v>2</v>
      </c>
      <c r="K1853">
        <v>2</v>
      </c>
      <c r="L1853">
        <v>212</v>
      </c>
      <c r="M1853">
        <v>197</v>
      </c>
      <c r="N1853">
        <v>226</v>
      </c>
      <c r="Q1853">
        <v>358</v>
      </c>
      <c r="R1853">
        <v>290</v>
      </c>
      <c r="S1853">
        <v>258</v>
      </c>
      <c r="V1853">
        <v>232</v>
      </c>
      <c r="W1853">
        <v>222</v>
      </c>
      <c r="X1853">
        <v>214</v>
      </c>
      <c r="Z1853">
        <v>134</v>
      </c>
      <c r="AA1853">
        <v>262</v>
      </c>
      <c r="AB1853">
        <v>265</v>
      </c>
      <c r="AC1853">
        <v>258</v>
      </c>
      <c r="AD1853">
        <v>263</v>
      </c>
      <c r="AE1853">
        <v>278</v>
      </c>
      <c r="AF1853">
        <v>206</v>
      </c>
      <c r="AG1853">
        <v>204</v>
      </c>
      <c r="AH1853">
        <v>211</v>
      </c>
      <c r="AI1853">
        <v>209</v>
      </c>
      <c r="AJ1853">
        <v>208</v>
      </c>
      <c r="AK1853">
        <v>134</v>
      </c>
      <c r="AL1853">
        <v>135</v>
      </c>
      <c r="AM1853">
        <v>279</v>
      </c>
      <c r="AN1853">
        <v>213.25</v>
      </c>
      <c r="AO1853">
        <v>37</v>
      </c>
      <c r="AP1853">
        <v>150</v>
      </c>
      <c r="AQ1853">
        <v>53.598014888337467</v>
      </c>
      <c r="AR1853">
        <v>134.33333333333329</v>
      </c>
      <c r="AU1853">
        <v>408</v>
      </c>
      <c r="AW1853">
        <v>8</v>
      </c>
      <c r="AX1853">
        <v>3</v>
      </c>
      <c r="BH1853">
        <v>4</v>
      </c>
      <c r="BI1853">
        <v>2</v>
      </c>
      <c r="BJ1853">
        <v>1</v>
      </c>
      <c r="BQ1853" t="s">
        <v>180</v>
      </c>
      <c r="BR1853" t="s">
        <v>266</v>
      </c>
      <c r="BS1853" t="s">
        <v>267</v>
      </c>
      <c r="BT1853"/>
      <c r="BU1853">
        <v>12</v>
      </c>
      <c r="BV1853" t="s">
        <v>323</v>
      </c>
      <c r="BW1853" t="s">
        <v>222</v>
      </c>
      <c r="BX1853">
        <v>0</v>
      </c>
      <c r="BY1853">
        <v>11</v>
      </c>
      <c r="BZ1853">
        <v>5.5</v>
      </c>
      <c r="CA1853">
        <v>413</v>
      </c>
      <c r="CB1853">
        <v>7</v>
      </c>
      <c r="CC1853">
        <v>3.5</v>
      </c>
      <c r="CD1853">
        <v>3</v>
      </c>
      <c r="CE1853">
        <v>2</v>
      </c>
      <c r="CF1853">
        <v>5</v>
      </c>
      <c r="CG1853">
        <v>2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9</v>
      </c>
      <c r="CO1853">
        <v>416</v>
      </c>
      <c r="CP1853">
        <v>2.1634615384615381E-2</v>
      </c>
      <c r="CQ1853">
        <v>4.2452830188679243E-2</v>
      </c>
      <c r="CR1853">
        <v>1.962264150943396</v>
      </c>
      <c r="CS1853">
        <v>4.2203985932004688E-2</v>
      </c>
      <c r="CT1853">
        <v>1.9507620164126609</v>
      </c>
      <c r="CU1853">
        <v>2791</v>
      </c>
      <c r="CV1853">
        <v>-1</v>
      </c>
    </row>
    <row r="1854" spans="1:100" x14ac:dyDescent="0.2">
      <c r="A1854">
        <v>2022</v>
      </c>
      <c r="B1854">
        <v>3</v>
      </c>
      <c r="C1854" s="267">
        <v>44642</v>
      </c>
      <c r="D1854">
        <v>433</v>
      </c>
      <c r="E1854">
        <v>452</v>
      </c>
      <c r="F1854">
        <v>48</v>
      </c>
      <c r="G1854" t="s">
        <v>553</v>
      </c>
      <c r="H1854" t="s">
        <v>554</v>
      </c>
      <c r="I1854" t="s">
        <v>221</v>
      </c>
      <c r="J1854">
        <v>4</v>
      </c>
      <c r="K1854">
        <v>2</v>
      </c>
      <c r="L1854">
        <v>270</v>
      </c>
      <c r="M1854">
        <v>251</v>
      </c>
      <c r="N1854">
        <v>288</v>
      </c>
      <c r="Q1854">
        <v>360</v>
      </c>
      <c r="R1854">
        <v>328</v>
      </c>
      <c r="S1854">
        <v>277</v>
      </c>
      <c r="V1854">
        <v>280</v>
      </c>
      <c r="W1854">
        <v>270</v>
      </c>
      <c r="X1854">
        <v>270</v>
      </c>
      <c r="AA1854">
        <v>192</v>
      </c>
      <c r="AB1854">
        <v>194</v>
      </c>
      <c r="AC1854">
        <v>190</v>
      </c>
      <c r="AD1854">
        <v>189</v>
      </c>
      <c r="AE1854">
        <v>194</v>
      </c>
      <c r="AF1854">
        <v>165</v>
      </c>
      <c r="AG1854">
        <v>161</v>
      </c>
      <c r="AH1854">
        <v>171</v>
      </c>
      <c r="AI1854">
        <v>169</v>
      </c>
      <c r="AJ1854">
        <v>174</v>
      </c>
      <c r="AM1854">
        <v>240.5</v>
      </c>
      <c r="AN1854">
        <v>207.5</v>
      </c>
      <c r="AO1854">
        <v>96</v>
      </c>
      <c r="AP1854">
        <v>150</v>
      </c>
      <c r="AQ1854"/>
      <c r="AR1854"/>
      <c r="AV1854">
        <v>1</v>
      </c>
      <c r="AW1854">
        <v>2</v>
      </c>
      <c r="AX1854">
        <v>5</v>
      </c>
      <c r="BG1854">
        <v>880</v>
      </c>
      <c r="BH1854">
        <v>3</v>
      </c>
      <c r="BI1854">
        <v>4</v>
      </c>
      <c r="BQ1854" t="s">
        <v>180</v>
      </c>
      <c r="BR1854" t="s">
        <v>181</v>
      </c>
      <c r="BS1854"/>
      <c r="BT1854"/>
      <c r="BU1854">
        <v>12</v>
      </c>
      <c r="BV1854" t="s">
        <v>552</v>
      </c>
      <c r="BW1854" t="s">
        <v>222</v>
      </c>
      <c r="BX1854">
        <v>0</v>
      </c>
      <c r="BY1854">
        <v>8</v>
      </c>
      <c r="BZ1854">
        <v>4</v>
      </c>
      <c r="CA1854">
        <v>4</v>
      </c>
      <c r="CB1854">
        <v>7</v>
      </c>
      <c r="CC1854">
        <v>3.5</v>
      </c>
      <c r="CD1854">
        <v>883</v>
      </c>
      <c r="CE1854">
        <v>2</v>
      </c>
      <c r="CF1854">
        <v>3</v>
      </c>
      <c r="CG1854">
        <v>2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7.5</v>
      </c>
      <c r="CO1854">
        <v>887</v>
      </c>
      <c r="CP1854">
        <v>8.4554678692220966E-3</v>
      </c>
      <c r="CQ1854">
        <v>2.777777777777778E-2</v>
      </c>
      <c r="CR1854">
        <v>3.2851851851851852</v>
      </c>
      <c r="CS1854">
        <v>3.614457831325301E-2</v>
      </c>
      <c r="CT1854">
        <v>4.2746987951807229</v>
      </c>
      <c r="CU1854">
        <v>2791</v>
      </c>
      <c r="CV1854">
        <v>-1</v>
      </c>
    </row>
    <row r="1855" spans="1:100" x14ac:dyDescent="0.2">
      <c r="A1855">
        <v>2022</v>
      </c>
      <c r="B1855">
        <v>3</v>
      </c>
      <c r="C1855" s="267">
        <v>44642</v>
      </c>
      <c r="D1855">
        <v>433</v>
      </c>
      <c r="E1855">
        <v>453</v>
      </c>
      <c r="F1855">
        <v>48</v>
      </c>
      <c r="G1855" t="s">
        <v>550</v>
      </c>
      <c r="H1855" t="s">
        <v>551</v>
      </c>
      <c r="I1855" t="s">
        <v>221</v>
      </c>
      <c r="J1855">
        <v>4</v>
      </c>
      <c r="K1855">
        <v>2</v>
      </c>
      <c r="L1855">
        <v>175</v>
      </c>
      <c r="M1855">
        <v>162</v>
      </c>
      <c r="N1855">
        <v>187</v>
      </c>
      <c r="Q1855">
        <v>218</v>
      </c>
      <c r="R1855">
        <v>200</v>
      </c>
      <c r="S1855">
        <v>190</v>
      </c>
      <c r="V1855">
        <v>187</v>
      </c>
      <c r="W1855">
        <v>177</v>
      </c>
      <c r="X1855">
        <v>177</v>
      </c>
      <c r="Z1855">
        <v>134</v>
      </c>
      <c r="AA1855">
        <v>287</v>
      </c>
      <c r="AB1855">
        <v>288</v>
      </c>
      <c r="AC1855">
        <v>278</v>
      </c>
      <c r="AD1855">
        <v>288</v>
      </c>
      <c r="AE1855">
        <v>293</v>
      </c>
      <c r="AF1855">
        <v>244</v>
      </c>
      <c r="AG1855">
        <v>258</v>
      </c>
      <c r="AH1855">
        <v>279</v>
      </c>
      <c r="AI1855">
        <v>282</v>
      </c>
      <c r="AJ1855">
        <v>284</v>
      </c>
      <c r="AL1855">
        <v>160</v>
      </c>
      <c r="AM1855">
        <v>255.25</v>
      </c>
      <c r="AN1855">
        <v>236</v>
      </c>
      <c r="AO1855">
        <v>96</v>
      </c>
      <c r="AP1855">
        <v>150</v>
      </c>
      <c r="AQ1855">
        <v>97.959183673469383</v>
      </c>
      <c r="AR1855">
        <v>147</v>
      </c>
      <c r="AW1855">
        <v>3</v>
      </c>
      <c r="AX1855">
        <v>6</v>
      </c>
      <c r="BG1855">
        <v>880</v>
      </c>
      <c r="BH1855">
        <v>4</v>
      </c>
      <c r="BI1855">
        <v>1</v>
      </c>
      <c r="BJ1855">
        <v>1</v>
      </c>
      <c r="BQ1855" t="s">
        <v>180</v>
      </c>
      <c r="BR1855" t="s">
        <v>181</v>
      </c>
      <c r="BS1855"/>
      <c r="BT1855"/>
      <c r="BU1855">
        <v>12</v>
      </c>
      <c r="BV1855" t="s">
        <v>552</v>
      </c>
      <c r="BW1855" t="s">
        <v>222</v>
      </c>
      <c r="BX1855">
        <v>0</v>
      </c>
      <c r="BY1855">
        <v>9</v>
      </c>
      <c r="BZ1855">
        <v>4.5</v>
      </c>
      <c r="CA1855">
        <v>4</v>
      </c>
      <c r="CB1855">
        <v>6</v>
      </c>
      <c r="CC1855">
        <v>3</v>
      </c>
      <c r="CD1855">
        <v>883</v>
      </c>
      <c r="CE1855">
        <v>2</v>
      </c>
      <c r="CF1855">
        <v>2</v>
      </c>
      <c r="CG1855">
        <v>3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7.5</v>
      </c>
      <c r="CO1855">
        <v>887</v>
      </c>
      <c r="CP1855">
        <v>8.4554678692220966E-3</v>
      </c>
      <c r="CQ1855">
        <v>4.2857142857142858E-2</v>
      </c>
      <c r="CR1855">
        <v>5.0685714285714294</v>
      </c>
      <c r="CS1855">
        <v>3.1779661016949151E-2</v>
      </c>
      <c r="CT1855">
        <v>3.758474576271186</v>
      </c>
      <c r="CU1855">
        <v>2791</v>
      </c>
      <c r="CV1855">
        <v>-1</v>
      </c>
    </row>
    <row r="1856" spans="1:100" x14ac:dyDescent="0.2">
      <c r="A1856">
        <v>2022</v>
      </c>
      <c r="B1856">
        <v>3</v>
      </c>
      <c r="C1856" s="267">
        <v>44642</v>
      </c>
      <c r="D1856">
        <v>334</v>
      </c>
      <c r="E1856">
        <v>254</v>
      </c>
      <c r="F1856">
        <v>49</v>
      </c>
      <c r="G1856" t="s">
        <v>220</v>
      </c>
      <c r="H1856" t="s">
        <v>179</v>
      </c>
      <c r="I1856" t="s">
        <v>221</v>
      </c>
      <c r="J1856">
        <v>4</v>
      </c>
      <c r="K1856">
        <v>2</v>
      </c>
      <c r="L1856">
        <v>203</v>
      </c>
      <c r="M1856">
        <v>188</v>
      </c>
      <c r="N1856">
        <v>217</v>
      </c>
      <c r="O1856">
        <v>290</v>
      </c>
      <c r="P1856">
        <v>262</v>
      </c>
      <c r="Q1856">
        <v>245</v>
      </c>
      <c r="R1856">
        <v>264</v>
      </c>
      <c r="S1856">
        <v>290</v>
      </c>
      <c r="T1856">
        <v>210</v>
      </c>
      <c r="U1856">
        <v>197</v>
      </c>
      <c r="V1856">
        <v>200</v>
      </c>
      <c r="W1856">
        <v>198</v>
      </c>
      <c r="X1856">
        <v>208</v>
      </c>
      <c r="Y1856">
        <v>138</v>
      </c>
      <c r="Z1856">
        <v>137</v>
      </c>
      <c r="AA1856">
        <v>244</v>
      </c>
      <c r="AB1856">
        <v>273</v>
      </c>
      <c r="AC1856">
        <v>280</v>
      </c>
      <c r="AD1856">
        <v>295</v>
      </c>
      <c r="AE1856">
        <v>288</v>
      </c>
      <c r="AF1856">
        <v>190</v>
      </c>
      <c r="AG1856">
        <v>206</v>
      </c>
      <c r="AH1856">
        <v>210</v>
      </c>
      <c r="AI1856">
        <v>206</v>
      </c>
      <c r="AJ1856">
        <v>211</v>
      </c>
      <c r="AK1856">
        <v>137</v>
      </c>
      <c r="AM1856">
        <v>273.10000000000002</v>
      </c>
      <c r="AN1856">
        <v>203.6</v>
      </c>
      <c r="AO1856">
        <v>94</v>
      </c>
      <c r="AP1856">
        <v>153</v>
      </c>
      <c r="AQ1856">
        <v>104.8543689320388</v>
      </c>
      <c r="AR1856">
        <v>137.33333333333329</v>
      </c>
      <c r="AW1856">
        <v>2</v>
      </c>
      <c r="AX1856">
        <v>5</v>
      </c>
      <c r="AY1856">
        <v>4</v>
      </c>
      <c r="BC1856">
        <v>3</v>
      </c>
      <c r="BH1856">
        <v>10</v>
      </c>
      <c r="BI1856">
        <v>15</v>
      </c>
      <c r="BJ1856">
        <v>1</v>
      </c>
      <c r="BQ1856" t="s">
        <v>180</v>
      </c>
      <c r="BR1856" t="s">
        <v>181</v>
      </c>
      <c r="BS1856" t="s">
        <v>182</v>
      </c>
      <c r="BT1856"/>
      <c r="BU1856">
        <v>12</v>
      </c>
      <c r="BV1856" t="s">
        <v>220</v>
      </c>
      <c r="BW1856" t="s">
        <v>222</v>
      </c>
      <c r="BX1856">
        <v>0</v>
      </c>
      <c r="BY1856">
        <v>14</v>
      </c>
      <c r="BZ1856">
        <v>7</v>
      </c>
      <c r="CA1856">
        <v>7</v>
      </c>
      <c r="CB1856">
        <v>26</v>
      </c>
      <c r="CC1856">
        <v>13</v>
      </c>
      <c r="CD1856">
        <v>13</v>
      </c>
      <c r="CE1856">
        <v>5</v>
      </c>
      <c r="CF1856">
        <v>8</v>
      </c>
      <c r="CG1856">
        <v>3</v>
      </c>
      <c r="CH1856">
        <v>2</v>
      </c>
      <c r="CI1856">
        <v>0</v>
      </c>
      <c r="CJ1856">
        <v>0</v>
      </c>
      <c r="CK1856">
        <v>0</v>
      </c>
      <c r="CL1856">
        <v>1</v>
      </c>
      <c r="CM1856">
        <v>0</v>
      </c>
      <c r="CN1856">
        <v>20</v>
      </c>
      <c r="CO1856">
        <v>20</v>
      </c>
      <c r="CP1856">
        <v>1</v>
      </c>
      <c r="CQ1856">
        <v>9.8522167487684734E-2</v>
      </c>
      <c r="CR1856">
        <v>9.8522167487684734E-2</v>
      </c>
      <c r="CS1856">
        <v>9.8231827111984291E-2</v>
      </c>
      <c r="CT1856">
        <v>9.8231827111984291E-2</v>
      </c>
      <c r="CU1856">
        <v>2791</v>
      </c>
      <c r="CV1856">
        <v>-1</v>
      </c>
    </row>
    <row r="1857" spans="1:100" x14ac:dyDescent="0.2">
      <c r="A1857">
        <v>2022</v>
      </c>
      <c r="B1857">
        <v>3</v>
      </c>
      <c r="C1857" s="267">
        <v>44643</v>
      </c>
      <c r="D1857">
        <v>167</v>
      </c>
      <c r="E1857">
        <v>308</v>
      </c>
      <c r="F1857">
        <v>2</v>
      </c>
      <c r="G1857" t="s">
        <v>223</v>
      </c>
      <c r="H1857" t="s">
        <v>224</v>
      </c>
      <c r="I1857" t="s">
        <v>225</v>
      </c>
      <c r="J1857">
        <v>2</v>
      </c>
      <c r="K1857">
        <v>1</v>
      </c>
      <c r="L1857">
        <v>297</v>
      </c>
      <c r="M1857">
        <v>276</v>
      </c>
      <c r="N1857">
        <v>317</v>
      </c>
      <c r="O1857">
        <v>390</v>
      </c>
      <c r="P1857">
        <v>398</v>
      </c>
      <c r="Q1857">
        <v>400</v>
      </c>
      <c r="R1857">
        <v>380</v>
      </c>
      <c r="S1857">
        <v>371</v>
      </c>
      <c r="T1857">
        <v>360</v>
      </c>
      <c r="U1857">
        <v>354</v>
      </c>
      <c r="V1857">
        <v>348</v>
      </c>
      <c r="W1857">
        <v>330</v>
      </c>
      <c r="X1857">
        <v>325</v>
      </c>
      <c r="Y1857">
        <v>280</v>
      </c>
      <c r="Z1857">
        <v>375</v>
      </c>
      <c r="AA1857">
        <v>391</v>
      </c>
      <c r="AB1857">
        <v>382</v>
      </c>
      <c r="AC1857">
        <v>376</v>
      </c>
      <c r="AD1857">
        <v>396</v>
      </c>
      <c r="AE1857">
        <v>401</v>
      </c>
      <c r="AF1857">
        <v>350</v>
      </c>
      <c r="AG1857">
        <v>346</v>
      </c>
      <c r="AH1857">
        <v>341</v>
      </c>
      <c r="AI1857">
        <v>339</v>
      </c>
      <c r="AJ1857">
        <v>322</v>
      </c>
      <c r="AK1857">
        <v>300</v>
      </c>
      <c r="AL1857">
        <v>294</v>
      </c>
      <c r="AM1857">
        <v>388.5</v>
      </c>
      <c r="AN1857">
        <v>341.5</v>
      </c>
      <c r="AO1857">
        <v>52</v>
      </c>
      <c r="AP1857">
        <v>277</v>
      </c>
      <c r="AQ1857">
        <v>23.058446757405921</v>
      </c>
      <c r="AR1857">
        <v>312.25</v>
      </c>
      <c r="AU1857">
        <v>560</v>
      </c>
      <c r="AV1857">
        <v>3</v>
      </c>
      <c r="AW1857">
        <v>3</v>
      </c>
      <c r="AX1857">
        <v>4</v>
      </c>
      <c r="BG1857">
        <v>460</v>
      </c>
      <c r="BH1857">
        <v>2</v>
      </c>
      <c r="BI1857">
        <v>1</v>
      </c>
      <c r="BJ1857">
        <v>4</v>
      </c>
      <c r="BK1857">
        <v>1</v>
      </c>
      <c r="BQ1857" t="s">
        <v>180</v>
      </c>
      <c r="BR1857" t="s">
        <v>192</v>
      </c>
      <c r="BS1857"/>
      <c r="BT1857"/>
      <c r="BU1857">
        <v>12</v>
      </c>
      <c r="BV1857" t="s">
        <v>223</v>
      </c>
      <c r="BW1857" t="s">
        <v>173</v>
      </c>
      <c r="BX1857">
        <v>0</v>
      </c>
      <c r="BY1857">
        <v>10</v>
      </c>
      <c r="BZ1857">
        <v>10</v>
      </c>
      <c r="CA1857">
        <v>570</v>
      </c>
      <c r="CB1857">
        <v>8</v>
      </c>
      <c r="CC1857">
        <v>8</v>
      </c>
      <c r="CD1857">
        <v>468</v>
      </c>
      <c r="CE1857">
        <v>5</v>
      </c>
      <c r="CF1857">
        <v>4</v>
      </c>
      <c r="CG1857">
        <v>8</v>
      </c>
      <c r="CH1857">
        <v>1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18</v>
      </c>
      <c r="CO1857">
        <v>1038</v>
      </c>
      <c r="CP1857">
        <v>1.734104046242774E-2</v>
      </c>
      <c r="CQ1857">
        <v>6.0606060606060608E-2</v>
      </c>
      <c r="CR1857">
        <v>3.4949494949494948</v>
      </c>
      <c r="CS1857">
        <v>5.2708638360175697E-2</v>
      </c>
      <c r="CT1857">
        <v>3.0395314787701322</v>
      </c>
      <c r="CU1857">
        <v>2791</v>
      </c>
      <c r="CV1857">
        <v>-1</v>
      </c>
    </row>
    <row r="1858" spans="1:100" x14ac:dyDescent="0.2">
      <c r="A1858">
        <v>2022</v>
      </c>
      <c r="B1858">
        <v>3</v>
      </c>
      <c r="C1858" s="267">
        <v>44643</v>
      </c>
      <c r="D1858">
        <v>384</v>
      </c>
      <c r="E1858">
        <v>556</v>
      </c>
      <c r="F1858">
        <v>2</v>
      </c>
      <c r="G1858" t="s">
        <v>202</v>
      </c>
      <c r="H1858" t="s">
        <v>203</v>
      </c>
      <c r="I1858" t="s">
        <v>169</v>
      </c>
      <c r="J1858">
        <v>1</v>
      </c>
      <c r="K1858">
        <v>6</v>
      </c>
      <c r="L1858">
        <v>1066</v>
      </c>
      <c r="M1858">
        <v>1003</v>
      </c>
      <c r="N1858">
        <v>1141</v>
      </c>
      <c r="O1858">
        <v>1612</v>
      </c>
      <c r="P1858">
        <v>1735</v>
      </c>
      <c r="Q1858">
        <v>1728</v>
      </c>
      <c r="R1858">
        <v>1680</v>
      </c>
      <c r="S1858">
        <v>1655</v>
      </c>
      <c r="T1858">
        <v>1308</v>
      </c>
      <c r="U1858">
        <v>1303</v>
      </c>
      <c r="V1858">
        <v>1273</v>
      </c>
      <c r="W1858">
        <v>1259</v>
      </c>
      <c r="X1858">
        <v>1248</v>
      </c>
      <c r="AA1858">
        <v>1615</v>
      </c>
      <c r="AB1858">
        <v>1619</v>
      </c>
      <c r="AC1858">
        <v>1592</v>
      </c>
      <c r="AD1858">
        <v>1627</v>
      </c>
      <c r="AE1858">
        <v>1712</v>
      </c>
      <c r="AF1858">
        <v>1319</v>
      </c>
      <c r="AG1858">
        <v>1303</v>
      </c>
      <c r="AH1858">
        <v>1321</v>
      </c>
      <c r="AI1858">
        <v>1290</v>
      </c>
      <c r="AJ1858">
        <v>1254</v>
      </c>
      <c r="AM1858">
        <v>1657.5</v>
      </c>
      <c r="AN1858">
        <v>1287.8</v>
      </c>
      <c r="AO1858">
        <v>21</v>
      </c>
      <c r="AP1858">
        <v>180</v>
      </c>
      <c r="AQ1858"/>
      <c r="AR1858"/>
      <c r="BQ1858" t="s">
        <v>185</v>
      </c>
      <c r="BR1858" t="s">
        <v>186</v>
      </c>
      <c r="BS1858" t="s">
        <v>204</v>
      </c>
      <c r="BT1858" t="s">
        <v>188</v>
      </c>
      <c r="BU1858">
        <v>12</v>
      </c>
      <c r="BV1858" t="s">
        <v>205</v>
      </c>
      <c r="BW1858" t="s">
        <v>173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/>
      <c r="CQ1858">
        <v>0</v>
      </c>
      <c r="CR1858">
        <v>0</v>
      </c>
      <c r="CS1858">
        <v>0</v>
      </c>
      <c r="CT1858">
        <v>0</v>
      </c>
      <c r="CU1858">
        <v>2791</v>
      </c>
      <c r="CV1858">
        <v>-1</v>
      </c>
    </row>
    <row r="1859" spans="1:100" x14ac:dyDescent="0.2">
      <c r="A1859">
        <v>2022</v>
      </c>
      <c r="B1859">
        <v>3</v>
      </c>
      <c r="C1859" s="267">
        <v>44643</v>
      </c>
      <c r="D1859">
        <v>384</v>
      </c>
      <c r="E1859">
        <v>556</v>
      </c>
      <c r="F1859">
        <v>3</v>
      </c>
      <c r="G1859" t="s">
        <v>202</v>
      </c>
      <c r="H1859" t="s">
        <v>203</v>
      </c>
      <c r="I1859" t="s">
        <v>169</v>
      </c>
      <c r="J1859">
        <v>1</v>
      </c>
      <c r="K1859">
        <v>6</v>
      </c>
      <c r="L1859">
        <v>1066</v>
      </c>
      <c r="M1859">
        <v>1003</v>
      </c>
      <c r="N1859">
        <v>1141</v>
      </c>
      <c r="AM1859"/>
      <c r="AN1859"/>
      <c r="AO1859">
        <v>21</v>
      </c>
      <c r="AP1859">
        <v>180</v>
      </c>
      <c r="AQ1859"/>
      <c r="AR1859"/>
      <c r="AU1859">
        <v>240</v>
      </c>
      <c r="AV1859">
        <v>12</v>
      </c>
      <c r="AW1859">
        <v>12</v>
      </c>
      <c r="AX1859">
        <v>12</v>
      </c>
      <c r="BG1859">
        <v>264</v>
      </c>
      <c r="BH1859">
        <v>6</v>
      </c>
      <c r="BI1859">
        <v>4</v>
      </c>
      <c r="BJ1859">
        <v>10</v>
      </c>
      <c r="BQ1859" t="s">
        <v>185</v>
      </c>
      <c r="BR1859" t="s">
        <v>186</v>
      </c>
      <c r="BS1859" t="s">
        <v>204</v>
      </c>
      <c r="BT1859" t="s">
        <v>188</v>
      </c>
      <c r="BU1859">
        <v>12</v>
      </c>
      <c r="BV1859" t="s">
        <v>205</v>
      </c>
      <c r="BW1859" t="s">
        <v>173</v>
      </c>
      <c r="BX1859">
        <v>0</v>
      </c>
      <c r="BY1859">
        <v>36</v>
      </c>
      <c r="BZ1859">
        <v>6</v>
      </c>
      <c r="CA1859">
        <v>246</v>
      </c>
      <c r="CB1859">
        <v>20</v>
      </c>
      <c r="CC1859">
        <v>3.333333333333333</v>
      </c>
      <c r="CD1859">
        <v>267</v>
      </c>
      <c r="CE1859">
        <v>3</v>
      </c>
      <c r="CF1859">
        <v>2</v>
      </c>
      <c r="CG1859">
        <v>3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9.3333333333333339</v>
      </c>
      <c r="CO1859">
        <v>513</v>
      </c>
      <c r="CP1859">
        <v>1.819363222871995E-2</v>
      </c>
      <c r="CQ1859">
        <v>8.7554721701063164E-3</v>
      </c>
      <c r="CR1859">
        <v>0.48123827392120078</v>
      </c>
      <c r="CS1859"/>
      <c r="CT1859"/>
      <c r="CU1859">
        <v>2791</v>
      </c>
      <c r="CV1859"/>
    </row>
    <row r="1860" spans="1:100" x14ac:dyDescent="0.2">
      <c r="A1860">
        <v>2022</v>
      </c>
      <c r="B1860">
        <v>3</v>
      </c>
      <c r="C1860" s="267">
        <v>44643</v>
      </c>
      <c r="D1860">
        <v>384</v>
      </c>
      <c r="E1860">
        <v>557</v>
      </c>
      <c r="F1860">
        <v>3</v>
      </c>
      <c r="G1860" t="s">
        <v>206</v>
      </c>
      <c r="H1860" t="s">
        <v>207</v>
      </c>
      <c r="I1860" t="s">
        <v>169</v>
      </c>
      <c r="J1860">
        <v>1</v>
      </c>
      <c r="K1860">
        <v>6</v>
      </c>
      <c r="L1860">
        <v>182</v>
      </c>
      <c r="M1860">
        <v>171</v>
      </c>
      <c r="N1860">
        <v>194</v>
      </c>
      <c r="Y1860">
        <v>130</v>
      </c>
      <c r="Z1860">
        <v>150</v>
      </c>
      <c r="AK1860">
        <v>127</v>
      </c>
      <c r="AL1860">
        <v>122</v>
      </c>
      <c r="AM1860"/>
      <c r="AN1860"/>
      <c r="AO1860">
        <v>21</v>
      </c>
      <c r="AP1860">
        <v>180</v>
      </c>
      <c r="AQ1860">
        <v>27.221172022684311</v>
      </c>
      <c r="AR1860">
        <v>132.25</v>
      </c>
      <c r="BQ1860" t="s">
        <v>185</v>
      </c>
      <c r="BR1860" t="s">
        <v>186</v>
      </c>
      <c r="BS1860" t="s">
        <v>208</v>
      </c>
      <c r="BT1860" t="s">
        <v>209</v>
      </c>
      <c r="BU1860">
        <v>12</v>
      </c>
      <c r="BV1860" t="s">
        <v>205</v>
      </c>
      <c r="BW1860" t="s">
        <v>173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/>
      <c r="CQ1860">
        <v>0</v>
      </c>
      <c r="CR1860">
        <v>0</v>
      </c>
      <c r="CS1860"/>
      <c r="CT1860"/>
      <c r="CU1860">
        <v>2791</v>
      </c>
      <c r="CV1860"/>
    </row>
    <row r="1861" spans="1:100" x14ac:dyDescent="0.2">
      <c r="A1861">
        <v>2022</v>
      </c>
      <c r="B1861">
        <v>3</v>
      </c>
      <c r="C1861" s="267">
        <v>44643</v>
      </c>
      <c r="D1861">
        <v>423</v>
      </c>
      <c r="E1861">
        <v>669</v>
      </c>
      <c r="F1861">
        <v>3</v>
      </c>
      <c r="G1861" t="s">
        <v>279</v>
      </c>
      <c r="H1861" t="s">
        <v>280</v>
      </c>
      <c r="I1861" t="s">
        <v>169</v>
      </c>
      <c r="J1861">
        <v>2</v>
      </c>
      <c r="K1861">
        <v>2</v>
      </c>
      <c r="L1861">
        <v>954</v>
      </c>
      <c r="M1861">
        <v>897</v>
      </c>
      <c r="N1861">
        <v>1021</v>
      </c>
      <c r="O1861">
        <v>1485</v>
      </c>
      <c r="P1861">
        <v>1423</v>
      </c>
      <c r="Q1861">
        <v>1357</v>
      </c>
      <c r="R1861">
        <v>1300</v>
      </c>
      <c r="S1861">
        <v>1288</v>
      </c>
      <c r="T1861">
        <v>1012</v>
      </c>
      <c r="U1861">
        <v>1298</v>
      </c>
      <c r="V1861">
        <v>1023</v>
      </c>
      <c r="W1861">
        <v>985</v>
      </c>
      <c r="X1861">
        <v>978</v>
      </c>
      <c r="AA1861">
        <v>1506</v>
      </c>
      <c r="AB1861">
        <v>1457</v>
      </c>
      <c r="AC1861">
        <v>1410</v>
      </c>
      <c r="AD1861">
        <v>1646</v>
      </c>
      <c r="AE1861">
        <v>1683</v>
      </c>
      <c r="AF1861">
        <v>1016</v>
      </c>
      <c r="AG1861">
        <v>993</v>
      </c>
      <c r="AH1861">
        <v>1013</v>
      </c>
      <c r="AI1861">
        <v>1031</v>
      </c>
      <c r="AJ1861">
        <v>1063</v>
      </c>
      <c r="AM1861">
        <v>1455.5</v>
      </c>
      <c r="AN1861">
        <v>1041.2</v>
      </c>
      <c r="AO1861">
        <v>40</v>
      </c>
      <c r="AP1861">
        <v>180</v>
      </c>
      <c r="AQ1861"/>
      <c r="AR1861"/>
      <c r="BQ1861" t="s">
        <v>185</v>
      </c>
      <c r="BR1861" t="s">
        <v>186</v>
      </c>
      <c r="BS1861" t="s">
        <v>281</v>
      </c>
      <c r="BT1861" t="s">
        <v>188</v>
      </c>
      <c r="BU1861">
        <v>12</v>
      </c>
      <c r="BV1861" t="s">
        <v>279</v>
      </c>
      <c r="BW1861" t="s">
        <v>173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/>
      <c r="CQ1861">
        <v>0</v>
      </c>
      <c r="CR1861">
        <v>0</v>
      </c>
      <c r="CS1861">
        <v>0</v>
      </c>
      <c r="CT1861">
        <v>0</v>
      </c>
      <c r="CU1861">
        <v>2791</v>
      </c>
      <c r="CV1861">
        <v>-1</v>
      </c>
    </row>
    <row r="1862" spans="1:100" x14ac:dyDescent="0.2">
      <c r="A1862">
        <v>2022</v>
      </c>
      <c r="B1862">
        <v>3</v>
      </c>
      <c r="C1862" s="267">
        <v>44643</v>
      </c>
      <c r="D1862">
        <v>47</v>
      </c>
      <c r="E1862">
        <v>122</v>
      </c>
      <c r="F1862">
        <v>4</v>
      </c>
      <c r="G1862" t="s">
        <v>250</v>
      </c>
      <c r="H1862" t="s">
        <v>251</v>
      </c>
      <c r="I1862" t="s">
        <v>246</v>
      </c>
      <c r="J1862">
        <v>2</v>
      </c>
      <c r="K1862">
        <v>1</v>
      </c>
      <c r="L1862">
        <v>280</v>
      </c>
      <c r="M1862">
        <v>267</v>
      </c>
      <c r="N1862">
        <v>292</v>
      </c>
      <c r="AC1862">
        <v>428</v>
      </c>
      <c r="AD1862">
        <v>501</v>
      </c>
      <c r="AE1862">
        <v>433</v>
      </c>
      <c r="AH1862">
        <v>292</v>
      </c>
      <c r="AI1862">
        <v>299</v>
      </c>
      <c r="AJ1862">
        <v>293</v>
      </c>
      <c r="AL1862">
        <v>114</v>
      </c>
      <c r="AM1862">
        <v>454</v>
      </c>
      <c r="AN1862">
        <v>294.66666666666669</v>
      </c>
      <c r="AO1862">
        <v>64</v>
      </c>
      <c r="AP1862">
        <v>113</v>
      </c>
      <c r="AQ1862">
        <v>63.157894736842103</v>
      </c>
      <c r="AR1862">
        <v>114</v>
      </c>
      <c r="BH1862">
        <v>6</v>
      </c>
      <c r="BI1862">
        <v>4</v>
      </c>
      <c r="BJ1862">
        <v>5</v>
      </c>
      <c r="BQ1862" t="s">
        <v>185</v>
      </c>
      <c r="BR1862" t="s">
        <v>247</v>
      </c>
      <c r="BS1862" t="s">
        <v>252</v>
      </c>
      <c r="BT1862" t="s">
        <v>249</v>
      </c>
      <c r="BU1862">
        <v>12</v>
      </c>
      <c r="BV1862" t="s">
        <v>253</v>
      </c>
      <c r="BW1862" t="s">
        <v>173</v>
      </c>
      <c r="BX1862">
        <v>0</v>
      </c>
      <c r="BY1862">
        <v>0</v>
      </c>
      <c r="BZ1862">
        <v>0</v>
      </c>
      <c r="CA1862">
        <v>0</v>
      </c>
      <c r="CB1862">
        <v>15</v>
      </c>
      <c r="CC1862">
        <v>15</v>
      </c>
      <c r="CD1862">
        <v>15</v>
      </c>
      <c r="CE1862">
        <v>6</v>
      </c>
      <c r="CF1862">
        <v>4</v>
      </c>
      <c r="CG1862">
        <v>5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15</v>
      </c>
      <c r="CO1862">
        <v>15</v>
      </c>
      <c r="CP1862">
        <v>1</v>
      </c>
      <c r="CQ1862">
        <v>5.3571428571428568E-2</v>
      </c>
      <c r="CR1862">
        <v>5.3571428571428568E-2</v>
      </c>
      <c r="CS1862">
        <v>5.090497737556561E-2</v>
      </c>
      <c r="CT1862">
        <v>5.090497737556561E-2</v>
      </c>
      <c r="CU1862">
        <v>2791</v>
      </c>
      <c r="CV1862">
        <v>-1</v>
      </c>
    </row>
    <row r="1863" spans="1:100" x14ac:dyDescent="0.2">
      <c r="A1863">
        <v>2022</v>
      </c>
      <c r="B1863">
        <v>3</v>
      </c>
      <c r="C1863" s="267">
        <v>44643</v>
      </c>
      <c r="D1863">
        <v>417</v>
      </c>
      <c r="E1863">
        <v>660</v>
      </c>
      <c r="F1863">
        <v>4</v>
      </c>
      <c r="G1863" t="s">
        <v>345</v>
      </c>
      <c r="H1863" t="s">
        <v>346</v>
      </c>
      <c r="I1863" t="s">
        <v>169</v>
      </c>
      <c r="J1863">
        <v>1</v>
      </c>
      <c r="K1863">
        <v>6</v>
      </c>
      <c r="L1863">
        <v>1265</v>
      </c>
      <c r="M1863">
        <v>1190</v>
      </c>
      <c r="N1863">
        <v>1354</v>
      </c>
      <c r="O1863">
        <v>1540</v>
      </c>
      <c r="P1863">
        <v>1663</v>
      </c>
      <c r="Q1863">
        <v>1594</v>
      </c>
      <c r="R1863">
        <v>1560</v>
      </c>
      <c r="S1863">
        <v>1534</v>
      </c>
      <c r="T1863">
        <v>1294</v>
      </c>
      <c r="U1863">
        <v>1360</v>
      </c>
      <c r="V1863">
        <v>1363</v>
      </c>
      <c r="W1863">
        <v>1355</v>
      </c>
      <c r="X1863">
        <v>1344</v>
      </c>
      <c r="AA1863">
        <v>1477</v>
      </c>
      <c r="AF1863">
        <v>1342</v>
      </c>
      <c r="AM1863">
        <v>1561.333333333333</v>
      </c>
      <c r="AN1863">
        <v>1343</v>
      </c>
      <c r="AO1863">
        <v>21</v>
      </c>
      <c r="AP1863">
        <v>180</v>
      </c>
      <c r="AQ1863"/>
      <c r="AR1863"/>
      <c r="AU1863">
        <v>198</v>
      </c>
      <c r="AV1863">
        <v>10</v>
      </c>
      <c r="AW1863">
        <v>10</v>
      </c>
      <c r="AX1863">
        <v>10</v>
      </c>
      <c r="BG1863">
        <v>306</v>
      </c>
      <c r="BH1863">
        <v>8</v>
      </c>
      <c r="BI1863">
        <v>2</v>
      </c>
      <c r="BJ1863">
        <v>2</v>
      </c>
      <c r="BQ1863" t="s">
        <v>185</v>
      </c>
      <c r="BR1863" t="s">
        <v>186</v>
      </c>
      <c r="BS1863" t="s">
        <v>347</v>
      </c>
      <c r="BT1863" t="s">
        <v>188</v>
      </c>
      <c r="BU1863">
        <v>12</v>
      </c>
      <c r="BV1863" t="s">
        <v>348</v>
      </c>
      <c r="BW1863" t="s">
        <v>173</v>
      </c>
      <c r="BX1863">
        <v>0</v>
      </c>
      <c r="BY1863">
        <v>30</v>
      </c>
      <c r="BZ1863">
        <v>5</v>
      </c>
      <c r="CA1863">
        <v>203</v>
      </c>
      <c r="CB1863">
        <v>12</v>
      </c>
      <c r="CC1863">
        <v>2</v>
      </c>
      <c r="CD1863">
        <v>308</v>
      </c>
      <c r="CE1863">
        <v>3</v>
      </c>
      <c r="CF1863">
        <v>2</v>
      </c>
      <c r="CG1863">
        <v>2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7</v>
      </c>
      <c r="CO1863">
        <v>511</v>
      </c>
      <c r="CP1863">
        <v>1.3698630136986301E-2</v>
      </c>
      <c r="CQ1863">
        <v>5.5335968379446642E-3</v>
      </c>
      <c r="CR1863">
        <v>0.40395256916996047</v>
      </c>
      <c r="CS1863">
        <v>5.2122114668652266E-3</v>
      </c>
      <c r="CT1863">
        <v>0.38049143708116162</v>
      </c>
      <c r="CU1863">
        <v>2791</v>
      </c>
      <c r="CV1863">
        <v>-1</v>
      </c>
    </row>
    <row r="1864" spans="1:100" x14ac:dyDescent="0.2">
      <c r="A1864">
        <v>2022</v>
      </c>
      <c r="B1864">
        <v>3</v>
      </c>
      <c r="C1864" s="267">
        <v>44643</v>
      </c>
      <c r="D1864">
        <v>417</v>
      </c>
      <c r="E1864">
        <v>661</v>
      </c>
      <c r="F1864">
        <v>4</v>
      </c>
      <c r="G1864" t="s">
        <v>349</v>
      </c>
      <c r="H1864" t="s">
        <v>350</v>
      </c>
      <c r="I1864" t="s">
        <v>169</v>
      </c>
      <c r="J1864">
        <v>1</v>
      </c>
      <c r="K1864">
        <v>6</v>
      </c>
      <c r="L1864">
        <v>276</v>
      </c>
      <c r="M1864">
        <v>259</v>
      </c>
      <c r="N1864">
        <v>295</v>
      </c>
      <c r="O1864">
        <v>165</v>
      </c>
      <c r="P1864">
        <v>169</v>
      </c>
      <c r="Q1864">
        <v>170</v>
      </c>
      <c r="R1864">
        <v>175</v>
      </c>
      <c r="S1864">
        <v>169</v>
      </c>
      <c r="T1864">
        <v>144</v>
      </c>
      <c r="U1864">
        <v>145</v>
      </c>
      <c r="V1864">
        <v>146</v>
      </c>
      <c r="W1864">
        <v>144</v>
      </c>
      <c r="X1864">
        <v>141</v>
      </c>
      <c r="Y1864">
        <v>152</v>
      </c>
      <c r="Z1864">
        <v>175</v>
      </c>
      <c r="AA1864">
        <v>166</v>
      </c>
      <c r="AF1864">
        <v>145</v>
      </c>
      <c r="AK1864">
        <v>175</v>
      </c>
      <c r="AM1864">
        <v>169</v>
      </c>
      <c r="AN1864">
        <v>144.16666666666671</v>
      </c>
      <c r="AO1864">
        <v>21</v>
      </c>
      <c r="AP1864">
        <v>180</v>
      </c>
      <c r="AQ1864">
        <v>21.513944223107568</v>
      </c>
      <c r="AR1864">
        <v>167.33333333333329</v>
      </c>
      <c r="BQ1864" t="s">
        <v>185</v>
      </c>
      <c r="BR1864" t="s">
        <v>186</v>
      </c>
      <c r="BS1864" t="s">
        <v>351</v>
      </c>
      <c r="BT1864" t="s">
        <v>188</v>
      </c>
      <c r="BU1864">
        <v>12</v>
      </c>
      <c r="BV1864" t="s">
        <v>348</v>
      </c>
      <c r="BW1864" t="s">
        <v>173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/>
      <c r="CQ1864">
        <v>0</v>
      </c>
      <c r="CR1864">
        <v>0</v>
      </c>
      <c r="CS1864">
        <v>0</v>
      </c>
      <c r="CT1864">
        <v>0</v>
      </c>
      <c r="CU1864">
        <v>2791</v>
      </c>
      <c r="CV1864">
        <v>-1</v>
      </c>
    </row>
    <row r="1865" spans="1:100" x14ac:dyDescent="0.2">
      <c r="A1865">
        <v>2022</v>
      </c>
      <c r="B1865">
        <v>3</v>
      </c>
      <c r="C1865" s="267">
        <v>44643</v>
      </c>
      <c r="D1865">
        <v>418</v>
      </c>
      <c r="E1865">
        <v>662</v>
      </c>
      <c r="F1865">
        <v>5</v>
      </c>
      <c r="G1865" t="s">
        <v>528</v>
      </c>
      <c r="H1865" t="s">
        <v>529</v>
      </c>
      <c r="I1865" t="s">
        <v>433</v>
      </c>
      <c r="J1865">
        <v>1</v>
      </c>
      <c r="K1865">
        <v>4</v>
      </c>
      <c r="L1865">
        <v>386</v>
      </c>
      <c r="M1865">
        <v>355</v>
      </c>
      <c r="N1865">
        <v>416</v>
      </c>
      <c r="O1865">
        <v>570</v>
      </c>
      <c r="P1865">
        <v>580</v>
      </c>
      <c r="Q1865">
        <v>572</v>
      </c>
      <c r="R1865">
        <v>548</v>
      </c>
      <c r="S1865">
        <v>533</v>
      </c>
      <c r="T1865">
        <v>414</v>
      </c>
      <c r="U1865">
        <v>418</v>
      </c>
      <c r="V1865">
        <v>410</v>
      </c>
      <c r="W1865">
        <v>389</v>
      </c>
      <c r="X1865">
        <v>376</v>
      </c>
      <c r="AA1865">
        <v>549</v>
      </c>
      <c r="AB1865">
        <v>534</v>
      </c>
      <c r="AC1865">
        <v>546</v>
      </c>
      <c r="AD1865">
        <v>551</v>
      </c>
      <c r="AE1865">
        <v>521</v>
      </c>
      <c r="AF1865">
        <v>410</v>
      </c>
      <c r="AG1865">
        <v>403</v>
      </c>
      <c r="AH1865">
        <v>401</v>
      </c>
      <c r="AI1865">
        <v>403</v>
      </c>
      <c r="AJ1865">
        <v>390</v>
      </c>
      <c r="AM1865">
        <v>550.4</v>
      </c>
      <c r="AN1865">
        <v>401.4</v>
      </c>
      <c r="AO1865">
        <v>21</v>
      </c>
      <c r="AP1865">
        <v>171</v>
      </c>
      <c r="AQ1865"/>
      <c r="AR1865"/>
      <c r="AV1865">
        <v>7</v>
      </c>
      <c r="AW1865">
        <v>8</v>
      </c>
      <c r="AX1865">
        <v>5</v>
      </c>
      <c r="BG1865">
        <v>272</v>
      </c>
      <c r="BH1865">
        <v>3</v>
      </c>
      <c r="BI1865">
        <v>4</v>
      </c>
      <c r="BJ1865">
        <v>3</v>
      </c>
      <c r="BK1865">
        <v>6</v>
      </c>
      <c r="BQ1865" t="s">
        <v>434</v>
      </c>
      <c r="BR1865" t="s">
        <v>435</v>
      </c>
      <c r="BS1865"/>
      <c r="BT1865"/>
      <c r="BU1865">
        <v>12</v>
      </c>
      <c r="BV1865" t="s">
        <v>436</v>
      </c>
      <c r="BW1865" t="s">
        <v>173</v>
      </c>
      <c r="BX1865">
        <v>0</v>
      </c>
      <c r="BY1865">
        <v>20</v>
      </c>
      <c r="BZ1865">
        <v>5</v>
      </c>
      <c r="CA1865">
        <v>5</v>
      </c>
      <c r="CB1865">
        <v>16</v>
      </c>
      <c r="CC1865">
        <v>4</v>
      </c>
      <c r="CD1865">
        <v>276</v>
      </c>
      <c r="CE1865">
        <v>2</v>
      </c>
      <c r="CF1865">
        <v>3</v>
      </c>
      <c r="CG1865">
        <v>2</v>
      </c>
      <c r="CH1865">
        <v>1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9</v>
      </c>
      <c r="CO1865">
        <v>281</v>
      </c>
      <c r="CP1865">
        <v>3.2028469750889681E-2</v>
      </c>
      <c r="CQ1865">
        <v>2.3316062176165799E-2</v>
      </c>
      <c r="CR1865">
        <v>0.727979274611399</v>
      </c>
      <c r="CS1865">
        <v>2.2421524663677129E-2</v>
      </c>
      <c r="CT1865">
        <v>0.70004982561036377</v>
      </c>
      <c r="CU1865">
        <v>2791</v>
      </c>
      <c r="CV1865">
        <v>-1</v>
      </c>
    </row>
    <row r="1866" spans="1:100" x14ac:dyDescent="0.2">
      <c r="A1866">
        <v>2022</v>
      </c>
      <c r="B1866">
        <v>3</v>
      </c>
      <c r="C1866" s="267">
        <v>44643</v>
      </c>
      <c r="D1866">
        <v>418</v>
      </c>
      <c r="E1866">
        <v>663</v>
      </c>
      <c r="F1866">
        <v>5</v>
      </c>
      <c r="G1866" t="s">
        <v>530</v>
      </c>
      <c r="H1866" t="s">
        <v>531</v>
      </c>
      <c r="I1866" t="s">
        <v>433</v>
      </c>
      <c r="J1866">
        <v>1</v>
      </c>
      <c r="K1866">
        <v>4</v>
      </c>
      <c r="L1866">
        <v>341</v>
      </c>
      <c r="M1866">
        <v>313</v>
      </c>
      <c r="N1866">
        <v>368</v>
      </c>
      <c r="O1866">
        <v>517</v>
      </c>
      <c r="P1866">
        <v>561</v>
      </c>
      <c r="Q1866">
        <v>510</v>
      </c>
      <c r="R1866">
        <v>539</v>
      </c>
      <c r="S1866">
        <v>534</v>
      </c>
      <c r="T1866">
        <v>400</v>
      </c>
      <c r="U1866">
        <v>370</v>
      </c>
      <c r="V1866">
        <v>382</v>
      </c>
      <c r="W1866">
        <v>361</v>
      </c>
      <c r="X1866">
        <v>359</v>
      </c>
      <c r="AA1866">
        <v>506</v>
      </c>
      <c r="AB1866">
        <v>511</v>
      </c>
      <c r="AC1866">
        <v>502</v>
      </c>
      <c r="AD1866">
        <v>497</v>
      </c>
      <c r="AE1866">
        <v>489</v>
      </c>
      <c r="AF1866">
        <v>365</v>
      </c>
      <c r="AG1866">
        <v>352</v>
      </c>
      <c r="AH1866">
        <v>361</v>
      </c>
      <c r="AI1866">
        <v>359</v>
      </c>
      <c r="AJ1866">
        <v>352</v>
      </c>
      <c r="AM1866">
        <v>516.6</v>
      </c>
      <c r="AN1866">
        <v>366.1</v>
      </c>
      <c r="AO1866">
        <v>21</v>
      </c>
      <c r="AP1866">
        <v>171</v>
      </c>
      <c r="AQ1866"/>
      <c r="AR1866"/>
      <c r="BQ1866" t="s">
        <v>434</v>
      </c>
      <c r="BR1866" t="s">
        <v>435</v>
      </c>
      <c r="BS1866"/>
      <c r="BT1866"/>
      <c r="BU1866">
        <v>12</v>
      </c>
      <c r="BV1866" t="s">
        <v>436</v>
      </c>
      <c r="BW1866" t="s">
        <v>173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/>
      <c r="CQ1866">
        <v>0</v>
      </c>
      <c r="CR1866">
        <v>0</v>
      </c>
      <c r="CS1866">
        <v>0</v>
      </c>
      <c r="CT1866">
        <v>0</v>
      </c>
      <c r="CU1866">
        <v>2791</v>
      </c>
      <c r="CV1866">
        <v>-1</v>
      </c>
    </row>
    <row r="1867" spans="1:100" x14ac:dyDescent="0.2">
      <c r="A1867">
        <v>2022</v>
      </c>
      <c r="B1867">
        <v>3</v>
      </c>
      <c r="C1867" s="267">
        <v>44643</v>
      </c>
      <c r="D1867">
        <v>418</v>
      </c>
      <c r="E1867">
        <v>664</v>
      </c>
      <c r="F1867">
        <v>5</v>
      </c>
      <c r="G1867" t="s">
        <v>532</v>
      </c>
      <c r="H1867" t="s">
        <v>533</v>
      </c>
      <c r="I1867" t="s">
        <v>433</v>
      </c>
      <c r="J1867">
        <v>1</v>
      </c>
      <c r="K1867">
        <v>4</v>
      </c>
      <c r="L1867">
        <v>110</v>
      </c>
      <c r="M1867">
        <v>101</v>
      </c>
      <c r="N1867">
        <v>118</v>
      </c>
      <c r="O1867">
        <v>160</v>
      </c>
      <c r="P1867">
        <v>184</v>
      </c>
      <c r="Q1867">
        <v>190</v>
      </c>
      <c r="R1867">
        <v>170</v>
      </c>
      <c r="S1867">
        <v>164</v>
      </c>
      <c r="T1867">
        <v>120</v>
      </c>
      <c r="U1867">
        <v>121</v>
      </c>
      <c r="V1867">
        <v>123</v>
      </c>
      <c r="W1867">
        <v>119</v>
      </c>
      <c r="X1867">
        <v>116</v>
      </c>
      <c r="AA1867">
        <v>160</v>
      </c>
      <c r="AB1867">
        <v>152</v>
      </c>
      <c r="AC1867">
        <v>155</v>
      </c>
      <c r="AD1867">
        <v>162</v>
      </c>
      <c r="AE1867">
        <v>159</v>
      </c>
      <c r="AF1867">
        <v>116</v>
      </c>
      <c r="AG1867">
        <v>108</v>
      </c>
      <c r="AH1867">
        <v>111</v>
      </c>
      <c r="AI1867">
        <v>113</v>
      </c>
      <c r="AJ1867">
        <v>109</v>
      </c>
      <c r="AM1867">
        <v>165.6</v>
      </c>
      <c r="AN1867">
        <v>115.6</v>
      </c>
      <c r="AO1867">
        <v>21</v>
      </c>
      <c r="AP1867">
        <v>171</v>
      </c>
      <c r="AQ1867"/>
      <c r="AR1867"/>
      <c r="BQ1867" t="s">
        <v>434</v>
      </c>
      <c r="BR1867" t="s">
        <v>435</v>
      </c>
      <c r="BS1867"/>
      <c r="BT1867"/>
      <c r="BU1867">
        <v>12</v>
      </c>
      <c r="BV1867" t="s">
        <v>436</v>
      </c>
      <c r="BW1867" t="s">
        <v>173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/>
      <c r="CQ1867">
        <v>0</v>
      </c>
      <c r="CR1867">
        <v>0</v>
      </c>
      <c r="CS1867">
        <v>0</v>
      </c>
      <c r="CT1867">
        <v>0</v>
      </c>
      <c r="CU1867">
        <v>2791</v>
      </c>
      <c r="CV1867">
        <v>-1</v>
      </c>
    </row>
    <row r="1868" spans="1:100" x14ac:dyDescent="0.2">
      <c r="A1868">
        <v>2022</v>
      </c>
      <c r="B1868">
        <v>3</v>
      </c>
      <c r="C1868" s="267">
        <v>44643</v>
      </c>
      <c r="D1868">
        <v>418</v>
      </c>
      <c r="E1868">
        <v>665</v>
      </c>
      <c r="F1868">
        <v>5</v>
      </c>
      <c r="G1868" t="s">
        <v>431</v>
      </c>
      <c r="H1868" t="s">
        <v>432</v>
      </c>
      <c r="I1868" t="s">
        <v>433</v>
      </c>
      <c r="J1868">
        <v>1</v>
      </c>
      <c r="K1868">
        <v>4</v>
      </c>
      <c r="L1868">
        <v>110</v>
      </c>
      <c r="M1868">
        <v>101</v>
      </c>
      <c r="N1868">
        <v>118</v>
      </c>
      <c r="O1868">
        <v>160</v>
      </c>
      <c r="P1868">
        <v>184</v>
      </c>
      <c r="Q1868">
        <v>190</v>
      </c>
      <c r="R1868">
        <v>170</v>
      </c>
      <c r="S1868">
        <v>164</v>
      </c>
      <c r="T1868">
        <v>120</v>
      </c>
      <c r="U1868">
        <v>121</v>
      </c>
      <c r="V1868">
        <v>123</v>
      </c>
      <c r="W1868">
        <v>170</v>
      </c>
      <c r="X1868">
        <v>116</v>
      </c>
      <c r="AM1868">
        <v>173.6</v>
      </c>
      <c r="AN1868">
        <v>130</v>
      </c>
      <c r="AO1868">
        <v>21</v>
      </c>
      <c r="AP1868">
        <v>171</v>
      </c>
      <c r="AQ1868"/>
      <c r="AR1868"/>
      <c r="BQ1868" t="s">
        <v>434</v>
      </c>
      <c r="BR1868" t="s">
        <v>435</v>
      </c>
      <c r="BS1868"/>
      <c r="BT1868"/>
      <c r="BU1868">
        <v>12</v>
      </c>
      <c r="BV1868" t="s">
        <v>436</v>
      </c>
      <c r="BW1868" t="s">
        <v>173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/>
      <c r="CQ1868">
        <v>0</v>
      </c>
      <c r="CR1868">
        <v>0</v>
      </c>
      <c r="CS1868">
        <v>0</v>
      </c>
      <c r="CT1868">
        <v>0</v>
      </c>
      <c r="CU1868">
        <v>2791</v>
      </c>
      <c r="CV1868">
        <v>-1</v>
      </c>
    </row>
    <row r="1869" spans="1:100" x14ac:dyDescent="0.2">
      <c r="A1869">
        <v>2022</v>
      </c>
      <c r="B1869">
        <v>3</v>
      </c>
      <c r="C1869" s="267">
        <v>44643</v>
      </c>
      <c r="D1869">
        <v>423</v>
      </c>
      <c r="E1869">
        <v>669</v>
      </c>
      <c r="F1869">
        <v>5</v>
      </c>
      <c r="G1869" t="s">
        <v>279</v>
      </c>
      <c r="H1869" t="s">
        <v>280</v>
      </c>
      <c r="I1869" t="s">
        <v>169</v>
      </c>
      <c r="J1869">
        <v>2</v>
      </c>
      <c r="K1869">
        <v>2</v>
      </c>
      <c r="L1869">
        <v>954</v>
      </c>
      <c r="M1869">
        <v>897</v>
      </c>
      <c r="N1869">
        <v>1021</v>
      </c>
      <c r="Y1869">
        <v>188</v>
      </c>
      <c r="Z1869">
        <v>189</v>
      </c>
      <c r="AK1869">
        <v>187</v>
      </c>
      <c r="AL1869">
        <v>185</v>
      </c>
      <c r="AM1869"/>
      <c r="AN1869"/>
      <c r="AO1869">
        <v>40</v>
      </c>
      <c r="AP1869">
        <v>180</v>
      </c>
      <c r="AQ1869">
        <v>38.451268357810413</v>
      </c>
      <c r="AR1869">
        <v>187.25</v>
      </c>
      <c r="AU1869">
        <v>690</v>
      </c>
      <c r="AV1869">
        <v>7</v>
      </c>
      <c r="AW1869">
        <v>8</v>
      </c>
      <c r="AX1869">
        <v>11</v>
      </c>
      <c r="BG1869">
        <v>438</v>
      </c>
      <c r="BH1869">
        <v>8</v>
      </c>
      <c r="BI1869">
        <v>8</v>
      </c>
      <c r="BJ1869">
        <v>8</v>
      </c>
      <c r="BK1869">
        <v>8</v>
      </c>
      <c r="BQ1869" t="s">
        <v>185</v>
      </c>
      <c r="BR1869" t="s">
        <v>186</v>
      </c>
      <c r="BS1869" t="s">
        <v>281</v>
      </c>
      <c r="BT1869" t="s">
        <v>188</v>
      </c>
      <c r="BU1869">
        <v>12</v>
      </c>
      <c r="BV1869" t="s">
        <v>279</v>
      </c>
      <c r="BW1869" t="s">
        <v>173</v>
      </c>
      <c r="BX1869">
        <v>0</v>
      </c>
      <c r="BY1869">
        <v>26</v>
      </c>
      <c r="BZ1869">
        <v>13</v>
      </c>
      <c r="CA1869">
        <v>703</v>
      </c>
      <c r="CB1869">
        <v>32</v>
      </c>
      <c r="CC1869">
        <v>16</v>
      </c>
      <c r="CD1869">
        <v>454</v>
      </c>
      <c r="CE1869">
        <v>7</v>
      </c>
      <c r="CF1869">
        <v>8</v>
      </c>
      <c r="CG1869">
        <v>9</v>
      </c>
      <c r="CH1869">
        <v>4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29</v>
      </c>
      <c r="CO1869">
        <v>1157</v>
      </c>
      <c r="CP1869">
        <v>2.506482281763181E-2</v>
      </c>
      <c r="CQ1869">
        <v>3.0398322851153039E-2</v>
      </c>
      <c r="CR1869">
        <v>1.212788259958071</v>
      </c>
      <c r="CS1869"/>
      <c r="CT1869"/>
      <c r="CU1869">
        <v>2791</v>
      </c>
      <c r="CV1869"/>
    </row>
    <row r="1870" spans="1:100" x14ac:dyDescent="0.2">
      <c r="A1870">
        <v>2022</v>
      </c>
      <c r="B1870">
        <v>3</v>
      </c>
      <c r="C1870" s="267">
        <v>44643</v>
      </c>
      <c r="D1870">
        <v>418</v>
      </c>
      <c r="E1870">
        <v>665</v>
      </c>
      <c r="F1870">
        <v>6</v>
      </c>
      <c r="G1870" t="s">
        <v>431</v>
      </c>
      <c r="H1870" t="s">
        <v>432</v>
      </c>
      <c r="I1870" t="s">
        <v>433</v>
      </c>
      <c r="J1870">
        <v>1</v>
      </c>
      <c r="K1870">
        <v>4</v>
      </c>
      <c r="L1870">
        <v>110</v>
      </c>
      <c r="M1870">
        <v>101</v>
      </c>
      <c r="N1870">
        <v>118</v>
      </c>
      <c r="Y1870">
        <v>169</v>
      </c>
      <c r="Z1870">
        <v>136</v>
      </c>
      <c r="AK1870">
        <v>166</v>
      </c>
      <c r="AL1870">
        <v>163</v>
      </c>
      <c r="AM1870"/>
      <c r="AN1870"/>
      <c r="AO1870">
        <v>21</v>
      </c>
      <c r="AP1870">
        <v>171</v>
      </c>
      <c r="AQ1870">
        <v>22.712933753943219</v>
      </c>
      <c r="AR1870">
        <v>158.5</v>
      </c>
      <c r="BQ1870" t="s">
        <v>434</v>
      </c>
      <c r="BR1870" t="s">
        <v>435</v>
      </c>
      <c r="BS1870"/>
      <c r="BT1870"/>
      <c r="BU1870">
        <v>12</v>
      </c>
      <c r="BV1870" t="s">
        <v>436</v>
      </c>
      <c r="BW1870" t="s">
        <v>173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/>
      <c r="CQ1870">
        <v>0</v>
      </c>
      <c r="CR1870">
        <v>0</v>
      </c>
      <c r="CS1870"/>
      <c r="CT1870"/>
      <c r="CU1870">
        <v>2791</v>
      </c>
      <c r="CV1870"/>
    </row>
    <row r="1871" spans="1:100" x14ac:dyDescent="0.2">
      <c r="A1871">
        <v>2022</v>
      </c>
      <c r="B1871">
        <v>3</v>
      </c>
      <c r="C1871" s="267">
        <v>44643</v>
      </c>
      <c r="D1871">
        <v>416</v>
      </c>
      <c r="E1871">
        <v>659</v>
      </c>
      <c r="F1871">
        <v>7</v>
      </c>
      <c r="G1871" t="s">
        <v>183</v>
      </c>
      <c r="H1871" t="s">
        <v>184</v>
      </c>
      <c r="I1871" t="s">
        <v>169</v>
      </c>
      <c r="J1871">
        <v>2</v>
      </c>
      <c r="K1871">
        <v>1</v>
      </c>
      <c r="L1871">
        <v>301</v>
      </c>
      <c r="M1871">
        <v>283</v>
      </c>
      <c r="N1871">
        <v>322</v>
      </c>
      <c r="O1871">
        <v>408</v>
      </c>
      <c r="P1871">
        <v>389</v>
      </c>
      <c r="Q1871">
        <v>400</v>
      </c>
      <c r="R1871">
        <v>391</v>
      </c>
      <c r="S1871">
        <v>388</v>
      </c>
      <c r="T1871">
        <v>317</v>
      </c>
      <c r="U1871">
        <v>315</v>
      </c>
      <c r="V1871">
        <v>289</v>
      </c>
      <c r="W1871">
        <v>305</v>
      </c>
      <c r="X1871">
        <v>303</v>
      </c>
      <c r="Y1871">
        <v>98</v>
      </c>
      <c r="Z1871">
        <v>130</v>
      </c>
      <c r="AA1871">
        <v>390</v>
      </c>
      <c r="AB1871">
        <v>380</v>
      </c>
      <c r="AC1871">
        <v>375</v>
      </c>
      <c r="AD1871">
        <v>379</v>
      </c>
      <c r="AE1871">
        <v>388</v>
      </c>
      <c r="AF1871">
        <v>302</v>
      </c>
      <c r="AG1871">
        <v>292</v>
      </c>
      <c r="AH1871">
        <v>299</v>
      </c>
      <c r="AI1871">
        <v>308</v>
      </c>
      <c r="AJ1871">
        <v>302</v>
      </c>
      <c r="AK1871">
        <v>103</v>
      </c>
      <c r="AL1871">
        <v>96</v>
      </c>
      <c r="AM1871">
        <v>388.8</v>
      </c>
      <c r="AN1871">
        <v>303.2</v>
      </c>
      <c r="AO1871">
        <v>55</v>
      </c>
      <c r="AP1871">
        <v>131</v>
      </c>
      <c r="AQ1871">
        <v>67.44730679156909</v>
      </c>
      <c r="AR1871">
        <v>106.75</v>
      </c>
      <c r="AU1871">
        <v>90</v>
      </c>
      <c r="AV1871">
        <v>4</v>
      </c>
      <c r="AW1871">
        <v>4</v>
      </c>
      <c r="AX1871">
        <v>4</v>
      </c>
      <c r="BG1871">
        <v>450</v>
      </c>
      <c r="BH1871">
        <v>8</v>
      </c>
      <c r="BI1871">
        <v>4</v>
      </c>
      <c r="BJ1871">
        <v>5</v>
      </c>
      <c r="BQ1871" t="s">
        <v>185</v>
      </c>
      <c r="BR1871" t="s">
        <v>186</v>
      </c>
      <c r="BS1871" t="s">
        <v>187</v>
      </c>
      <c r="BT1871" t="s">
        <v>188</v>
      </c>
      <c r="BU1871">
        <v>12</v>
      </c>
      <c r="BV1871" t="s">
        <v>189</v>
      </c>
      <c r="BW1871" t="s">
        <v>173</v>
      </c>
      <c r="BX1871">
        <v>0</v>
      </c>
      <c r="BY1871">
        <v>12</v>
      </c>
      <c r="BZ1871">
        <v>12</v>
      </c>
      <c r="CA1871">
        <v>102</v>
      </c>
      <c r="CB1871">
        <v>17</v>
      </c>
      <c r="CC1871">
        <v>17</v>
      </c>
      <c r="CD1871">
        <v>467</v>
      </c>
      <c r="CE1871">
        <v>12</v>
      </c>
      <c r="CF1871">
        <v>8</v>
      </c>
      <c r="CG1871">
        <v>9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29</v>
      </c>
      <c r="CO1871">
        <v>569</v>
      </c>
      <c r="CP1871">
        <v>5.0966608084358517E-2</v>
      </c>
      <c r="CQ1871">
        <v>9.634551495016612E-2</v>
      </c>
      <c r="CR1871">
        <v>1.890365448504983</v>
      </c>
      <c r="CS1871">
        <v>9.5646437994722958E-2</v>
      </c>
      <c r="CT1871">
        <v>1.87664907651715</v>
      </c>
      <c r="CU1871">
        <v>2791</v>
      </c>
      <c r="CV1871">
        <v>-1</v>
      </c>
    </row>
    <row r="1872" spans="1:100" x14ac:dyDescent="0.2">
      <c r="A1872">
        <v>2022</v>
      </c>
      <c r="B1872">
        <v>3</v>
      </c>
      <c r="C1872" s="267">
        <v>44643</v>
      </c>
      <c r="D1872">
        <v>380</v>
      </c>
      <c r="E1872">
        <v>443</v>
      </c>
      <c r="F1872">
        <v>8</v>
      </c>
      <c r="G1872" t="s">
        <v>523</v>
      </c>
      <c r="H1872" t="s">
        <v>524</v>
      </c>
      <c r="I1872" t="s">
        <v>169</v>
      </c>
      <c r="J1872">
        <v>4</v>
      </c>
      <c r="K1872">
        <v>2</v>
      </c>
      <c r="L1872">
        <v>184</v>
      </c>
      <c r="M1872">
        <v>177</v>
      </c>
      <c r="N1872">
        <v>195</v>
      </c>
      <c r="O1872">
        <v>292</v>
      </c>
      <c r="P1872">
        <v>267</v>
      </c>
      <c r="Q1872">
        <v>250</v>
      </c>
      <c r="R1872">
        <v>312</v>
      </c>
      <c r="S1872">
        <v>316</v>
      </c>
      <c r="T1872">
        <v>199</v>
      </c>
      <c r="U1872">
        <v>190</v>
      </c>
      <c r="V1872">
        <v>185</v>
      </c>
      <c r="W1872">
        <v>181</v>
      </c>
      <c r="X1872">
        <v>184</v>
      </c>
      <c r="AA1872">
        <v>320</v>
      </c>
      <c r="AB1872">
        <v>311</v>
      </c>
      <c r="AC1872">
        <v>318</v>
      </c>
      <c r="AD1872">
        <v>324</v>
      </c>
      <c r="AE1872">
        <v>319</v>
      </c>
      <c r="AF1872">
        <v>212</v>
      </c>
      <c r="AG1872">
        <v>194</v>
      </c>
      <c r="AH1872">
        <v>197</v>
      </c>
      <c r="AI1872">
        <v>193</v>
      </c>
      <c r="AJ1872">
        <v>175</v>
      </c>
      <c r="AM1872">
        <v>302.89999999999998</v>
      </c>
      <c r="AN1872">
        <v>191</v>
      </c>
      <c r="AO1872">
        <v>90</v>
      </c>
      <c r="AP1872">
        <v>160</v>
      </c>
      <c r="AQ1872"/>
      <c r="AR1872"/>
      <c r="AU1872">
        <v>708</v>
      </c>
      <c r="AV1872">
        <v>7</v>
      </c>
      <c r="AW1872">
        <v>5</v>
      </c>
      <c r="AX1872">
        <v>8</v>
      </c>
      <c r="AY1872">
        <v>5</v>
      </c>
      <c r="AZ1872">
        <v>4</v>
      </c>
      <c r="BG1872">
        <v>456</v>
      </c>
      <c r="BH1872">
        <v>20</v>
      </c>
      <c r="BI1872">
        <v>18</v>
      </c>
      <c r="BJ1872">
        <v>12</v>
      </c>
      <c r="BK1872">
        <v>8</v>
      </c>
      <c r="BL1872">
        <v>3</v>
      </c>
      <c r="BQ1872" t="s">
        <v>434</v>
      </c>
      <c r="BR1872" t="s">
        <v>435</v>
      </c>
      <c r="BS1872"/>
      <c r="BT1872"/>
      <c r="BU1872">
        <v>12</v>
      </c>
      <c r="BV1872" t="s">
        <v>525</v>
      </c>
      <c r="BW1872" t="s">
        <v>173</v>
      </c>
      <c r="BX1872">
        <v>0</v>
      </c>
      <c r="BY1872">
        <v>29</v>
      </c>
      <c r="BZ1872">
        <v>14.5</v>
      </c>
      <c r="CA1872">
        <v>722</v>
      </c>
      <c r="CB1872">
        <v>61</v>
      </c>
      <c r="CC1872">
        <v>30.5</v>
      </c>
      <c r="CD1872">
        <v>486</v>
      </c>
      <c r="CE1872">
        <v>13</v>
      </c>
      <c r="CF1872">
        <v>11</v>
      </c>
      <c r="CG1872">
        <v>10</v>
      </c>
      <c r="CH1872">
        <v>6</v>
      </c>
      <c r="CI1872">
        <v>3</v>
      </c>
      <c r="CJ1872">
        <v>0</v>
      </c>
      <c r="CK1872">
        <v>0</v>
      </c>
      <c r="CL1872">
        <v>0</v>
      </c>
      <c r="CM1872">
        <v>0</v>
      </c>
      <c r="CN1872">
        <v>45</v>
      </c>
      <c r="CO1872">
        <v>1208</v>
      </c>
      <c r="CP1872">
        <v>3.7251655629139083E-2</v>
      </c>
      <c r="CQ1872">
        <v>0.24456521739130441</v>
      </c>
      <c r="CR1872">
        <v>6.5652173913043477</v>
      </c>
      <c r="CS1872">
        <v>0.2356020942408377</v>
      </c>
      <c r="CT1872">
        <v>6.3246073298429319</v>
      </c>
      <c r="CU1872">
        <v>2791</v>
      </c>
      <c r="CV1872">
        <v>-1</v>
      </c>
    </row>
    <row r="1873" spans="1:100" x14ac:dyDescent="0.2">
      <c r="A1873">
        <v>2022</v>
      </c>
      <c r="B1873">
        <v>3</v>
      </c>
      <c r="C1873" s="267">
        <v>44643</v>
      </c>
      <c r="D1873">
        <v>380</v>
      </c>
      <c r="E1873">
        <v>444</v>
      </c>
      <c r="F1873">
        <v>8</v>
      </c>
      <c r="G1873" t="s">
        <v>526</v>
      </c>
      <c r="H1873" t="s">
        <v>527</v>
      </c>
      <c r="I1873" t="s">
        <v>169</v>
      </c>
      <c r="J1873">
        <v>4</v>
      </c>
      <c r="K1873">
        <v>2</v>
      </c>
      <c r="L1873">
        <v>166</v>
      </c>
      <c r="M1873">
        <v>159</v>
      </c>
      <c r="N1873">
        <v>175</v>
      </c>
      <c r="O1873">
        <v>270</v>
      </c>
      <c r="P1873">
        <v>260</v>
      </c>
      <c r="Q1873">
        <v>244</v>
      </c>
      <c r="R1873">
        <v>268</v>
      </c>
      <c r="S1873">
        <v>271</v>
      </c>
      <c r="T1873">
        <v>180</v>
      </c>
      <c r="U1873">
        <v>182</v>
      </c>
      <c r="V1873">
        <v>169</v>
      </c>
      <c r="W1873">
        <v>163</v>
      </c>
      <c r="X1873">
        <v>165</v>
      </c>
      <c r="Y1873">
        <v>174</v>
      </c>
      <c r="Z1873">
        <v>145</v>
      </c>
      <c r="AA1873">
        <v>280</v>
      </c>
      <c r="AB1873">
        <v>286</v>
      </c>
      <c r="AC1873">
        <v>278</v>
      </c>
      <c r="AD1873">
        <v>281</v>
      </c>
      <c r="AE1873">
        <v>279</v>
      </c>
      <c r="AF1873">
        <v>184</v>
      </c>
      <c r="AG1873">
        <v>188</v>
      </c>
      <c r="AH1873">
        <v>181</v>
      </c>
      <c r="AI1873">
        <v>179</v>
      </c>
      <c r="AJ1873">
        <v>153</v>
      </c>
      <c r="AK1873">
        <v>160</v>
      </c>
      <c r="AL1873">
        <v>160</v>
      </c>
      <c r="AM1873">
        <v>271.7</v>
      </c>
      <c r="AN1873">
        <v>174.4</v>
      </c>
      <c r="AO1873">
        <v>90</v>
      </c>
      <c r="AP1873">
        <v>160</v>
      </c>
      <c r="AQ1873">
        <v>90.140845070422529</v>
      </c>
      <c r="AR1873">
        <v>159.75</v>
      </c>
      <c r="BQ1873" t="s">
        <v>434</v>
      </c>
      <c r="BR1873" t="s">
        <v>435</v>
      </c>
      <c r="BS1873"/>
      <c r="BT1873"/>
      <c r="BU1873">
        <v>12</v>
      </c>
      <c r="BV1873" t="s">
        <v>525</v>
      </c>
      <c r="BW1873" t="s">
        <v>173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/>
      <c r="CQ1873">
        <v>0</v>
      </c>
      <c r="CR1873">
        <v>0</v>
      </c>
      <c r="CS1873">
        <v>0</v>
      </c>
      <c r="CT1873">
        <v>0</v>
      </c>
      <c r="CU1873">
        <v>2791</v>
      </c>
      <c r="CV1873">
        <v>-1</v>
      </c>
    </row>
    <row r="1874" spans="1:100" x14ac:dyDescent="0.2">
      <c r="A1874">
        <v>2022</v>
      </c>
      <c r="B1874">
        <v>3</v>
      </c>
      <c r="C1874" s="267">
        <v>44643</v>
      </c>
      <c r="D1874">
        <v>227</v>
      </c>
      <c r="E1874">
        <v>155</v>
      </c>
      <c r="F1874">
        <v>28</v>
      </c>
      <c r="G1874" t="s">
        <v>362</v>
      </c>
      <c r="H1874" t="s">
        <v>363</v>
      </c>
      <c r="I1874" t="s">
        <v>364</v>
      </c>
      <c r="J1874">
        <v>3</v>
      </c>
      <c r="K1874">
        <v>2</v>
      </c>
      <c r="L1874">
        <v>122</v>
      </c>
      <c r="M1874">
        <v>113</v>
      </c>
      <c r="N1874">
        <v>130</v>
      </c>
      <c r="P1874">
        <v>184</v>
      </c>
      <c r="Q1874">
        <v>172</v>
      </c>
      <c r="R1874">
        <v>175</v>
      </c>
      <c r="S1874">
        <v>170</v>
      </c>
      <c r="U1874">
        <v>133</v>
      </c>
      <c r="V1874">
        <v>131</v>
      </c>
      <c r="W1874">
        <v>124</v>
      </c>
      <c r="X1874">
        <v>121</v>
      </c>
      <c r="Y1874">
        <v>123</v>
      </c>
      <c r="Z1874">
        <v>127</v>
      </c>
      <c r="AA1874">
        <v>190</v>
      </c>
      <c r="AB1874">
        <v>184</v>
      </c>
      <c r="AC1874">
        <v>178</v>
      </c>
      <c r="AD1874">
        <v>194</v>
      </c>
      <c r="AE1874">
        <v>182</v>
      </c>
      <c r="AF1874">
        <v>133</v>
      </c>
      <c r="AG1874">
        <v>126</v>
      </c>
      <c r="AH1874">
        <v>131</v>
      </c>
      <c r="AI1874">
        <v>129</v>
      </c>
      <c r="AJ1874">
        <v>134</v>
      </c>
      <c r="AK1874">
        <v>128</v>
      </c>
      <c r="AL1874">
        <v>128</v>
      </c>
      <c r="AM1874">
        <v>181</v>
      </c>
      <c r="AN1874">
        <v>129.11111111111109</v>
      </c>
      <c r="AO1874">
        <v>80</v>
      </c>
      <c r="AP1874">
        <v>135</v>
      </c>
      <c r="AQ1874">
        <v>85.37549407114625</v>
      </c>
      <c r="AR1874">
        <v>126.5</v>
      </c>
      <c r="AU1874">
        <v>144</v>
      </c>
      <c r="AV1874">
        <v>8</v>
      </c>
      <c r="AW1874">
        <v>4</v>
      </c>
      <c r="AX1874">
        <v>4</v>
      </c>
      <c r="BH1874">
        <v>8</v>
      </c>
      <c r="BI1874">
        <v>4</v>
      </c>
      <c r="BJ1874">
        <v>4</v>
      </c>
      <c r="BK1874">
        <v>2</v>
      </c>
      <c r="BQ1874" t="s">
        <v>180</v>
      </c>
      <c r="BR1874" t="s">
        <v>181</v>
      </c>
      <c r="BS1874" t="s">
        <v>365</v>
      </c>
      <c r="BT1874"/>
      <c r="BU1874">
        <v>12</v>
      </c>
      <c r="BV1874" t="s">
        <v>362</v>
      </c>
      <c r="BW1874" t="s">
        <v>222</v>
      </c>
      <c r="BX1874">
        <v>0</v>
      </c>
      <c r="BY1874">
        <v>16</v>
      </c>
      <c r="BZ1874">
        <v>8</v>
      </c>
      <c r="CA1874">
        <v>152</v>
      </c>
      <c r="CB1874">
        <v>18</v>
      </c>
      <c r="CC1874">
        <v>9</v>
      </c>
      <c r="CD1874">
        <v>9</v>
      </c>
      <c r="CE1874">
        <v>8</v>
      </c>
      <c r="CF1874">
        <v>4</v>
      </c>
      <c r="CG1874">
        <v>4</v>
      </c>
      <c r="CH1874">
        <v>1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17</v>
      </c>
      <c r="CO1874">
        <v>161</v>
      </c>
      <c r="CP1874">
        <v>0.10559006211180121</v>
      </c>
      <c r="CQ1874">
        <v>0.13934426229508201</v>
      </c>
      <c r="CR1874">
        <v>1.319672131147541</v>
      </c>
      <c r="CS1874">
        <v>0.13166953528399311</v>
      </c>
      <c r="CT1874">
        <v>1.2469879518072291</v>
      </c>
      <c r="CU1874">
        <v>2791</v>
      </c>
      <c r="CV1874">
        <v>-1</v>
      </c>
    </row>
    <row r="1875" spans="1:100" x14ac:dyDescent="0.2">
      <c r="A1875">
        <v>2022</v>
      </c>
      <c r="B1875">
        <v>3</v>
      </c>
      <c r="C1875" s="267">
        <v>44643</v>
      </c>
      <c r="D1875">
        <v>372</v>
      </c>
      <c r="E1875">
        <v>646</v>
      </c>
      <c r="F1875">
        <v>46</v>
      </c>
      <c r="G1875" t="s">
        <v>276</v>
      </c>
      <c r="H1875" t="s">
        <v>277</v>
      </c>
      <c r="I1875" t="s">
        <v>221</v>
      </c>
      <c r="J1875">
        <v>2</v>
      </c>
      <c r="K1875">
        <v>2</v>
      </c>
      <c r="L1875">
        <v>212</v>
      </c>
      <c r="M1875">
        <v>197</v>
      </c>
      <c r="N1875">
        <v>226</v>
      </c>
      <c r="AM1875"/>
      <c r="AN1875"/>
      <c r="AO1875">
        <v>37</v>
      </c>
      <c r="AP1875">
        <v>150</v>
      </c>
      <c r="AQ1875"/>
      <c r="AR1875"/>
      <c r="AU1875">
        <v>1016</v>
      </c>
      <c r="BQ1875" t="s">
        <v>180</v>
      </c>
      <c r="BR1875" t="s">
        <v>266</v>
      </c>
      <c r="BS1875" t="s">
        <v>278</v>
      </c>
      <c r="BT1875"/>
      <c r="BU1875">
        <v>12</v>
      </c>
      <c r="BV1875" t="s">
        <v>323</v>
      </c>
      <c r="BW1875" t="s">
        <v>222</v>
      </c>
      <c r="BX1875">
        <v>0</v>
      </c>
      <c r="BY1875">
        <v>0</v>
      </c>
      <c r="BZ1875">
        <v>0</v>
      </c>
      <c r="CA1875">
        <v>1016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1016</v>
      </c>
      <c r="CP1875">
        <v>0</v>
      </c>
      <c r="CQ1875">
        <v>0</v>
      </c>
      <c r="CR1875">
        <v>4.7924528301886804</v>
      </c>
      <c r="CS1875"/>
      <c r="CT1875"/>
      <c r="CU1875">
        <v>2791</v>
      </c>
      <c r="CV1875"/>
    </row>
    <row r="1876" spans="1:100" x14ac:dyDescent="0.2">
      <c r="A1876">
        <v>2022</v>
      </c>
      <c r="B1876">
        <v>3</v>
      </c>
      <c r="C1876" s="267">
        <v>44643</v>
      </c>
      <c r="D1876">
        <v>372</v>
      </c>
      <c r="E1876">
        <v>647</v>
      </c>
      <c r="F1876">
        <v>46</v>
      </c>
      <c r="G1876" t="s">
        <v>264</v>
      </c>
      <c r="H1876" t="s">
        <v>265</v>
      </c>
      <c r="I1876" t="s">
        <v>221</v>
      </c>
      <c r="J1876">
        <v>2</v>
      </c>
      <c r="K1876">
        <v>2</v>
      </c>
      <c r="L1876">
        <v>212</v>
      </c>
      <c r="M1876">
        <v>197</v>
      </c>
      <c r="N1876">
        <v>226</v>
      </c>
      <c r="AM1876"/>
      <c r="AN1876"/>
      <c r="AO1876">
        <v>37</v>
      </c>
      <c r="AP1876">
        <v>150</v>
      </c>
      <c r="AQ1876"/>
      <c r="AR1876"/>
      <c r="AU1876">
        <v>1016</v>
      </c>
      <c r="BQ1876" t="s">
        <v>180</v>
      </c>
      <c r="BR1876" t="s">
        <v>266</v>
      </c>
      <c r="BS1876" t="s">
        <v>267</v>
      </c>
      <c r="BT1876"/>
      <c r="BU1876">
        <v>12</v>
      </c>
      <c r="BV1876" t="s">
        <v>323</v>
      </c>
      <c r="BW1876" t="s">
        <v>222</v>
      </c>
      <c r="BX1876">
        <v>0</v>
      </c>
      <c r="BY1876">
        <v>0</v>
      </c>
      <c r="BZ1876">
        <v>0</v>
      </c>
      <c r="CA1876">
        <v>1016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1016</v>
      </c>
      <c r="CP1876">
        <v>0</v>
      </c>
      <c r="CQ1876">
        <v>0</v>
      </c>
      <c r="CR1876">
        <v>4.7924528301886804</v>
      </c>
      <c r="CS1876"/>
      <c r="CT1876"/>
      <c r="CU1876">
        <v>2791</v>
      </c>
      <c r="CV1876"/>
    </row>
    <row r="1877" spans="1:100" x14ac:dyDescent="0.2">
      <c r="A1877">
        <v>2022</v>
      </c>
      <c r="B1877">
        <v>3</v>
      </c>
      <c r="C1877" s="267">
        <v>44643</v>
      </c>
      <c r="D1877">
        <v>433</v>
      </c>
      <c r="E1877">
        <v>452</v>
      </c>
      <c r="F1877">
        <v>46</v>
      </c>
      <c r="G1877" t="s">
        <v>553</v>
      </c>
      <c r="H1877" t="s">
        <v>554</v>
      </c>
      <c r="I1877" t="s">
        <v>221</v>
      </c>
      <c r="J1877">
        <v>4</v>
      </c>
      <c r="K1877">
        <v>2</v>
      </c>
      <c r="L1877">
        <v>270</v>
      </c>
      <c r="M1877">
        <v>251</v>
      </c>
      <c r="N1877">
        <v>288</v>
      </c>
      <c r="P1877">
        <v>320</v>
      </c>
      <c r="Q1877">
        <v>334</v>
      </c>
      <c r="R1877">
        <v>295</v>
      </c>
      <c r="S1877">
        <v>299</v>
      </c>
      <c r="U1877">
        <v>290</v>
      </c>
      <c r="V1877">
        <v>264</v>
      </c>
      <c r="W1877">
        <v>237</v>
      </c>
      <c r="X1877">
        <v>240</v>
      </c>
      <c r="AM1877">
        <v>312</v>
      </c>
      <c r="AN1877">
        <v>257.75</v>
      </c>
      <c r="AO1877">
        <v>96</v>
      </c>
      <c r="AP1877">
        <v>150</v>
      </c>
      <c r="AQ1877"/>
      <c r="AR1877"/>
      <c r="AV1877">
        <v>4</v>
      </c>
      <c r="AW1877">
        <v>4</v>
      </c>
      <c r="AX1877">
        <v>2</v>
      </c>
      <c r="BQ1877" t="s">
        <v>180</v>
      </c>
      <c r="BR1877" t="s">
        <v>181</v>
      </c>
      <c r="BS1877"/>
      <c r="BT1877"/>
      <c r="BU1877">
        <v>12</v>
      </c>
      <c r="BV1877" t="s">
        <v>552</v>
      </c>
      <c r="BW1877" t="s">
        <v>222</v>
      </c>
      <c r="BX1877">
        <v>0</v>
      </c>
      <c r="BY1877">
        <v>10</v>
      </c>
      <c r="BZ1877">
        <v>5</v>
      </c>
      <c r="CA1877">
        <v>5</v>
      </c>
      <c r="CB1877">
        <v>0</v>
      </c>
      <c r="CC1877">
        <v>0</v>
      </c>
      <c r="CD1877">
        <v>0</v>
      </c>
      <c r="CE1877">
        <v>2</v>
      </c>
      <c r="CF1877">
        <v>2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5</v>
      </c>
      <c r="CO1877">
        <v>5</v>
      </c>
      <c r="CP1877">
        <v>1</v>
      </c>
      <c r="CQ1877">
        <v>1.8518518518518521E-2</v>
      </c>
      <c r="CR1877">
        <v>1.8518518518518521E-2</v>
      </c>
      <c r="CS1877">
        <v>1.9398642095053351E-2</v>
      </c>
      <c r="CT1877">
        <v>1.9398642095053351E-2</v>
      </c>
      <c r="CU1877">
        <v>2791</v>
      </c>
      <c r="CV1877">
        <v>-1</v>
      </c>
    </row>
    <row r="1878" spans="1:100" x14ac:dyDescent="0.2">
      <c r="A1878">
        <v>2022</v>
      </c>
      <c r="B1878">
        <v>3</v>
      </c>
      <c r="C1878" s="267">
        <v>44643</v>
      </c>
      <c r="D1878">
        <v>433</v>
      </c>
      <c r="E1878">
        <v>453</v>
      </c>
      <c r="F1878">
        <v>46</v>
      </c>
      <c r="G1878" t="s">
        <v>550</v>
      </c>
      <c r="H1878" t="s">
        <v>551</v>
      </c>
      <c r="I1878" t="s">
        <v>221</v>
      </c>
      <c r="J1878">
        <v>4</v>
      </c>
      <c r="K1878">
        <v>2</v>
      </c>
      <c r="L1878">
        <v>175</v>
      </c>
      <c r="M1878">
        <v>162</v>
      </c>
      <c r="N1878">
        <v>187</v>
      </c>
      <c r="P1878">
        <v>212</v>
      </c>
      <c r="Q1878">
        <v>218</v>
      </c>
      <c r="R1878">
        <v>270</v>
      </c>
      <c r="S1878">
        <v>265</v>
      </c>
      <c r="U1878">
        <v>194</v>
      </c>
      <c r="V1878">
        <v>177</v>
      </c>
      <c r="W1878">
        <v>194</v>
      </c>
      <c r="X1878">
        <v>191</v>
      </c>
      <c r="Y1878">
        <v>160</v>
      </c>
      <c r="AM1878">
        <v>241.25</v>
      </c>
      <c r="AN1878">
        <v>189</v>
      </c>
      <c r="AO1878">
        <v>96</v>
      </c>
      <c r="AP1878">
        <v>150</v>
      </c>
      <c r="AQ1878">
        <v>90</v>
      </c>
      <c r="AR1878">
        <v>160</v>
      </c>
      <c r="AV1878">
        <v>4</v>
      </c>
      <c r="AW1878">
        <v>4</v>
      </c>
      <c r="AX1878">
        <v>4</v>
      </c>
      <c r="BQ1878" t="s">
        <v>180</v>
      </c>
      <c r="BR1878" t="s">
        <v>181</v>
      </c>
      <c r="BS1878"/>
      <c r="BT1878"/>
      <c r="BU1878">
        <v>12</v>
      </c>
      <c r="BV1878" t="s">
        <v>552</v>
      </c>
      <c r="BW1878" t="s">
        <v>222</v>
      </c>
      <c r="BX1878">
        <v>0</v>
      </c>
      <c r="BY1878">
        <v>12</v>
      </c>
      <c r="BZ1878">
        <v>6</v>
      </c>
      <c r="CA1878">
        <v>6</v>
      </c>
      <c r="CB1878">
        <v>0</v>
      </c>
      <c r="CC1878">
        <v>0</v>
      </c>
      <c r="CD1878">
        <v>0</v>
      </c>
      <c r="CE1878">
        <v>2</v>
      </c>
      <c r="CF1878">
        <v>2</v>
      </c>
      <c r="CG1878">
        <v>2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6</v>
      </c>
      <c r="CO1878">
        <v>6</v>
      </c>
      <c r="CP1878">
        <v>1</v>
      </c>
      <c r="CQ1878">
        <v>3.4285714285714287E-2</v>
      </c>
      <c r="CR1878">
        <v>3.4285714285714287E-2</v>
      </c>
      <c r="CS1878">
        <v>3.1746031746031737E-2</v>
      </c>
      <c r="CT1878">
        <v>3.1746031746031737E-2</v>
      </c>
      <c r="CU1878">
        <v>2791</v>
      </c>
      <c r="CV1878">
        <v>-1</v>
      </c>
    </row>
    <row r="1879" spans="1:100" x14ac:dyDescent="0.2">
      <c r="A1879">
        <v>2022</v>
      </c>
      <c r="B1879">
        <v>3</v>
      </c>
      <c r="C1879" s="267">
        <v>44643</v>
      </c>
      <c r="D1879">
        <v>334</v>
      </c>
      <c r="E1879">
        <v>254</v>
      </c>
      <c r="F1879">
        <v>49</v>
      </c>
      <c r="G1879" t="s">
        <v>220</v>
      </c>
      <c r="H1879" t="s">
        <v>179</v>
      </c>
      <c r="I1879" t="s">
        <v>221</v>
      </c>
      <c r="J1879">
        <v>4</v>
      </c>
      <c r="K1879">
        <v>2</v>
      </c>
      <c r="L1879">
        <v>203</v>
      </c>
      <c r="M1879">
        <v>188</v>
      </c>
      <c r="N1879">
        <v>217</v>
      </c>
      <c r="O1879">
        <v>258</v>
      </c>
      <c r="P1879">
        <v>260</v>
      </c>
      <c r="Q1879">
        <v>270</v>
      </c>
      <c r="R1879">
        <v>307</v>
      </c>
      <c r="S1879">
        <v>302</v>
      </c>
      <c r="T1879">
        <v>184</v>
      </c>
      <c r="U1879">
        <v>210</v>
      </c>
      <c r="V1879">
        <v>202</v>
      </c>
      <c r="W1879">
        <v>212</v>
      </c>
      <c r="X1879">
        <v>210</v>
      </c>
      <c r="Y1879">
        <v>140</v>
      </c>
      <c r="Z1879">
        <v>140</v>
      </c>
      <c r="AA1879">
        <v>240</v>
      </c>
      <c r="AB1879">
        <v>265</v>
      </c>
      <c r="AC1879">
        <v>273</v>
      </c>
      <c r="AD1879">
        <v>285</v>
      </c>
      <c r="AE1879">
        <v>293</v>
      </c>
      <c r="AF1879">
        <v>189</v>
      </c>
      <c r="AG1879">
        <v>198</v>
      </c>
      <c r="AH1879">
        <v>201</v>
      </c>
      <c r="AI1879">
        <v>199</v>
      </c>
      <c r="AJ1879">
        <v>195</v>
      </c>
      <c r="AK1879">
        <v>139</v>
      </c>
      <c r="AL1879">
        <v>143</v>
      </c>
      <c r="AM1879">
        <v>275.3</v>
      </c>
      <c r="AN1879">
        <v>200</v>
      </c>
      <c r="AO1879">
        <v>94</v>
      </c>
      <c r="AP1879">
        <v>153</v>
      </c>
      <c r="AQ1879">
        <v>102.491103202847</v>
      </c>
      <c r="AR1879">
        <v>140.5</v>
      </c>
      <c r="AU1879">
        <v>3480</v>
      </c>
      <c r="AV1879">
        <v>11</v>
      </c>
      <c r="AW1879">
        <v>7</v>
      </c>
      <c r="AX1879">
        <v>8</v>
      </c>
      <c r="BH1879">
        <v>9</v>
      </c>
      <c r="BI1879">
        <v>3</v>
      </c>
      <c r="BJ1879">
        <v>2</v>
      </c>
      <c r="BQ1879" t="s">
        <v>180</v>
      </c>
      <c r="BR1879" t="s">
        <v>181</v>
      </c>
      <c r="BS1879" t="s">
        <v>182</v>
      </c>
      <c r="BT1879"/>
      <c r="BU1879">
        <v>12</v>
      </c>
      <c r="BV1879" t="s">
        <v>220</v>
      </c>
      <c r="BW1879" t="s">
        <v>222</v>
      </c>
      <c r="BX1879">
        <v>0</v>
      </c>
      <c r="BY1879">
        <v>26</v>
      </c>
      <c r="BZ1879">
        <v>13</v>
      </c>
      <c r="CA1879">
        <v>3493</v>
      </c>
      <c r="CB1879">
        <v>14</v>
      </c>
      <c r="CC1879">
        <v>7</v>
      </c>
      <c r="CD1879">
        <v>7</v>
      </c>
      <c r="CE1879">
        <v>10</v>
      </c>
      <c r="CF1879">
        <v>5</v>
      </c>
      <c r="CG1879">
        <v>5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20</v>
      </c>
      <c r="CO1879">
        <v>3500</v>
      </c>
      <c r="CP1879">
        <v>5.7142857142857143E-3</v>
      </c>
      <c r="CQ1879">
        <v>9.8522167487684734E-2</v>
      </c>
      <c r="CR1879">
        <v>17.241379310344829</v>
      </c>
      <c r="CS1879">
        <v>0.1</v>
      </c>
      <c r="CT1879">
        <v>17.5</v>
      </c>
      <c r="CU1879">
        <v>2791</v>
      </c>
      <c r="CV1879">
        <v>-1</v>
      </c>
    </row>
    <row r="1880" spans="1:100" x14ac:dyDescent="0.2">
      <c r="A1880">
        <v>2022</v>
      </c>
      <c r="B1880">
        <v>3</v>
      </c>
      <c r="C1880" s="267">
        <v>44644</v>
      </c>
      <c r="D1880">
        <v>167</v>
      </c>
      <c r="E1880">
        <v>308</v>
      </c>
      <c r="F1880">
        <v>2</v>
      </c>
      <c r="G1880" t="s">
        <v>223</v>
      </c>
      <c r="H1880" t="s">
        <v>224</v>
      </c>
      <c r="I1880" t="s">
        <v>225</v>
      </c>
      <c r="J1880">
        <v>2</v>
      </c>
      <c r="K1880">
        <v>1</v>
      </c>
      <c r="L1880">
        <v>297</v>
      </c>
      <c r="M1880">
        <v>276</v>
      </c>
      <c r="N1880">
        <v>317</v>
      </c>
      <c r="O1880">
        <v>348</v>
      </c>
      <c r="P1880">
        <v>365</v>
      </c>
      <c r="Q1880">
        <v>374</v>
      </c>
      <c r="R1880">
        <v>377</v>
      </c>
      <c r="S1880">
        <v>380</v>
      </c>
      <c r="T1880">
        <v>304</v>
      </c>
      <c r="U1880">
        <v>317</v>
      </c>
      <c r="V1880">
        <v>319</v>
      </c>
      <c r="W1880">
        <v>316</v>
      </c>
      <c r="X1880">
        <v>318</v>
      </c>
      <c r="Y1880">
        <v>375</v>
      </c>
      <c r="Z1880">
        <v>371</v>
      </c>
      <c r="AA1880">
        <v>395</v>
      </c>
      <c r="AB1880">
        <v>421</v>
      </c>
      <c r="AC1880">
        <v>385</v>
      </c>
      <c r="AE1880">
        <v>392</v>
      </c>
      <c r="AF1880">
        <v>347</v>
      </c>
      <c r="AG1880">
        <v>331</v>
      </c>
      <c r="AH1880">
        <v>325</v>
      </c>
      <c r="AJ1880">
        <v>329</v>
      </c>
      <c r="AK1880">
        <v>285</v>
      </c>
      <c r="AL1880">
        <v>285</v>
      </c>
      <c r="AM1880">
        <v>381.88888888888891</v>
      </c>
      <c r="AN1880">
        <v>322.88888888888891</v>
      </c>
      <c r="AO1880">
        <v>52</v>
      </c>
      <c r="AP1880">
        <v>277</v>
      </c>
      <c r="AQ1880">
        <v>21.88449848024316</v>
      </c>
      <c r="AR1880">
        <v>329</v>
      </c>
      <c r="AU1880">
        <v>440</v>
      </c>
      <c r="AV1880">
        <v>3</v>
      </c>
      <c r="AW1880">
        <v>3</v>
      </c>
      <c r="AX1880">
        <v>2</v>
      </c>
      <c r="BG1880">
        <v>520</v>
      </c>
      <c r="BH1880">
        <v>2</v>
      </c>
      <c r="BJ1880">
        <v>3</v>
      </c>
      <c r="BK1880">
        <v>2</v>
      </c>
      <c r="BQ1880" t="s">
        <v>180</v>
      </c>
      <c r="BR1880" t="s">
        <v>192</v>
      </c>
      <c r="BS1880"/>
      <c r="BT1880"/>
      <c r="BU1880">
        <v>12</v>
      </c>
      <c r="BV1880" t="s">
        <v>223</v>
      </c>
      <c r="BW1880" t="s">
        <v>173</v>
      </c>
      <c r="BX1880">
        <v>0</v>
      </c>
      <c r="BY1880">
        <v>8</v>
      </c>
      <c r="BZ1880">
        <v>8</v>
      </c>
      <c r="CA1880">
        <v>448</v>
      </c>
      <c r="CB1880">
        <v>7</v>
      </c>
      <c r="CC1880">
        <v>7</v>
      </c>
      <c r="CD1880">
        <v>527</v>
      </c>
      <c r="CE1880">
        <v>5</v>
      </c>
      <c r="CF1880">
        <v>3</v>
      </c>
      <c r="CG1880">
        <v>5</v>
      </c>
      <c r="CH1880">
        <v>2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15</v>
      </c>
      <c r="CO1880">
        <v>975</v>
      </c>
      <c r="CP1880">
        <v>1.5384615384615391E-2</v>
      </c>
      <c r="CQ1880">
        <v>5.0505050505050497E-2</v>
      </c>
      <c r="CR1880">
        <v>3.2828282828282829</v>
      </c>
      <c r="CS1880">
        <v>4.645560908465244E-2</v>
      </c>
      <c r="CT1880">
        <v>3.019614590502409</v>
      </c>
      <c r="CU1880">
        <v>2791</v>
      </c>
      <c r="CV1880">
        <v>-1</v>
      </c>
    </row>
    <row r="1881" spans="1:100" x14ac:dyDescent="0.2">
      <c r="A1881">
        <v>2022</v>
      </c>
      <c r="B1881">
        <v>3</v>
      </c>
      <c r="C1881" s="267">
        <v>44644</v>
      </c>
      <c r="D1881">
        <v>384</v>
      </c>
      <c r="E1881">
        <v>556</v>
      </c>
      <c r="F1881">
        <v>2</v>
      </c>
      <c r="G1881" t="s">
        <v>202</v>
      </c>
      <c r="H1881" t="s">
        <v>203</v>
      </c>
      <c r="I1881" t="s">
        <v>169</v>
      </c>
      <c r="J1881">
        <v>1</v>
      </c>
      <c r="K1881">
        <v>6</v>
      </c>
      <c r="L1881">
        <v>1066</v>
      </c>
      <c r="M1881">
        <v>1003</v>
      </c>
      <c r="N1881">
        <v>1141</v>
      </c>
      <c r="O1881">
        <v>1602</v>
      </c>
      <c r="P1881">
        <v>1601</v>
      </c>
      <c r="Q1881">
        <v>1616</v>
      </c>
      <c r="R1881">
        <v>1609</v>
      </c>
      <c r="S1881">
        <v>1585</v>
      </c>
      <c r="T1881">
        <v>1281</v>
      </c>
      <c r="U1881">
        <v>1280</v>
      </c>
      <c r="V1881">
        <v>1279</v>
      </c>
      <c r="W1881">
        <v>1278</v>
      </c>
      <c r="X1881">
        <v>1260</v>
      </c>
      <c r="AA1881">
        <v>1641</v>
      </c>
      <c r="AB1881">
        <v>1601</v>
      </c>
      <c r="AC1881">
        <v>1577</v>
      </c>
      <c r="AD1881">
        <v>1621</v>
      </c>
      <c r="AE1881">
        <v>1656</v>
      </c>
      <c r="AF1881">
        <v>1379</v>
      </c>
      <c r="AG1881">
        <v>1364</v>
      </c>
      <c r="AH1881">
        <v>1357</v>
      </c>
      <c r="AI1881">
        <v>1369</v>
      </c>
      <c r="AJ1881">
        <v>1393</v>
      </c>
      <c r="AM1881">
        <v>1610.9</v>
      </c>
      <c r="AN1881">
        <v>1324</v>
      </c>
      <c r="AO1881">
        <v>21</v>
      </c>
      <c r="AP1881">
        <v>180</v>
      </c>
      <c r="AQ1881"/>
      <c r="AR1881"/>
      <c r="AU1881">
        <v>312</v>
      </c>
      <c r="AV1881">
        <v>13</v>
      </c>
      <c r="AW1881">
        <v>13</v>
      </c>
      <c r="AX1881">
        <v>10</v>
      </c>
      <c r="BG1881">
        <v>408</v>
      </c>
      <c r="BH1881">
        <v>12</v>
      </c>
      <c r="BI1881">
        <v>6</v>
      </c>
      <c r="BJ1881">
        <v>4</v>
      </c>
      <c r="BK1881">
        <v>4</v>
      </c>
      <c r="BQ1881" t="s">
        <v>185</v>
      </c>
      <c r="BR1881" t="s">
        <v>186</v>
      </c>
      <c r="BS1881" t="s">
        <v>204</v>
      </c>
      <c r="BT1881" t="s">
        <v>188</v>
      </c>
      <c r="BU1881">
        <v>12</v>
      </c>
      <c r="BV1881" t="s">
        <v>205</v>
      </c>
      <c r="BW1881" t="s">
        <v>173</v>
      </c>
      <c r="BX1881">
        <v>0</v>
      </c>
      <c r="BY1881">
        <v>36</v>
      </c>
      <c r="BZ1881">
        <v>6</v>
      </c>
      <c r="CA1881">
        <v>318</v>
      </c>
      <c r="CB1881">
        <v>26</v>
      </c>
      <c r="CC1881">
        <v>4.333333333333333</v>
      </c>
      <c r="CD1881">
        <v>412</v>
      </c>
      <c r="CE1881">
        <v>4</v>
      </c>
      <c r="CF1881">
        <v>3</v>
      </c>
      <c r="CG1881">
        <v>2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10.33333333333333</v>
      </c>
      <c r="CO1881">
        <v>730</v>
      </c>
      <c r="CP1881">
        <v>1.415525114155251E-2</v>
      </c>
      <c r="CQ1881">
        <v>9.6935584740462776E-3</v>
      </c>
      <c r="CR1881">
        <v>0.6848030018761726</v>
      </c>
      <c r="CS1881">
        <v>7.8046324269889214E-3</v>
      </c>
      <c r="CT1881">
        <v>0.55135951661631422</v>
      </c>
      <c r="CU1881">
        <v>2791</v>
      </c>
      <c r="CV1881">
        <v>-1</v>
      </c>
    </row>
    <row r="1882" spans="1:100" x14ac:dyDescent="0.2">
      <c r="A1882">
        <v>2022</v>
      </c>
      <c r="B1882">
        <v>3</v>
      </c>
      <c r="C1882" s="267">
        <v>44644</v>
      </c>
      <c r="D1882">
        <v>384</v>
      </c>
      <c r="E1882">
        <v>557</v>
      </c>
      <c r="F1882">
        <v>3</v>
      </c>
      <c r="G1882" t="s">
        <v>206</v>
      </c>
      <c r="H1882" t="s">
        <v>207</v>
      </c>
      <c r="I1882" t="s">
        <v>169</v>
      </c>
      <c r="J1882">
        <v>1</v>
      </c>
      <c r="K1882">
        <v>6</v>
      </c>
      <c r="L1882">
        <v>182</v>
      </c>
      <c r="M1882">
        <v>171</v>
      </c>
      <c r="N1882">
        <v>194</v>
      </c>
      <c r="Y1882">
        <v>150</v>
      </c>
      <c r="Z1882">
        <v>150</v>
      </c>
      <c r="AK1882">
        <v>150</v>
      </c>
      <c r="AL1882">
        <v>156</v>
      </c>
      <c r="AM1882"/>
      <c r="AN1882"/>
      <c r="AO1882">
        <v>21</v>
      </c>
      <c r="AP1882">
        <v>180</v>
      </c>
      <c r="AQ1882">
        <v>23.762376237623759</v>
      </c>
      <c r="AR1882">
        <v>151.5</v>
      </c>
      <c r="BQ1882" t="s">
        <v>185</v>
      </c>
      <c r="BR1882" t="s">
        <v>186</v>
      </c>
      <c r="BS1882" t="s">
        <v>208</v>
      </c>
      <c r="BT1882" t="s">
        <v>209</v>
      </c>
      <c r="BU1882">
        <v>12</v>
      </c>
      <c r="BV1882" t="s">
        <v>205</v>
      </c>
      <c r="BW1882" t="s">
        <v>173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/>
      <c r="CQ1882">
        <v>0</v>
      </c>
      <c r="CR1882">
        <v>0</v>
      </c>
      <c r="CS1882"/>
      <c r="CT1882"/>
      <c r="CU1882">
        <v>2791</v>
      </c>
      <c r="CV1882"/>
    </row>
    <row r="1883" spans="1:100" x14ac:dyDescent="0.2">
      <c r="A1883">
        <v>2022</v>
      </c>
      <c r="B1883">
        <v>3</v>
      </c>
      <c r="C1883" s="267">
        <v>44644</v>
      </c>
      <c r="D1883">
        <v>423</v>
      </c>
      <c r="E1883">
        <v>669</v>
      </c>
      <c r="F1883">
        <v>3</v>
      </c>
      <c r="G1883" t="s">
        <v>279</v>
      </c>
      <c r="H1883" t="s">
        <v>280</v>
      </c>
      <c r="I1883" t="s">
        <v>169</v>
      </c>
      <c r="J1883">
        <v>2</v>
      </c>
      <c r="K1883">
        <v>2</v>
      </c>
      <c r="L1883">
        <v>954</v>
      </c>
      <c r="M1883">
        <v>897</v>
      </c>
      <c r="N1883">
        <v>1021</v>
      </c>
      <c r="O1883">
        <v>1410</v>
      </c>
      <c r="P1883">
        <v>1393</v>
      </c>
      <c r="Q1883">
        <v>1402</v>
      </c>
      <c r="R1883">
        <v>1406</v>
      </c>
      <c r="S1883">
        <v>1395</v>
      </c>
      <c r="T1883">
        <v>1016</v>
      </c>
      <c r="U1883">
        <v>1007</v>
      </c>
      <c r="V1883">
        <v>1008</v>
      </c>
      <c r="W1883">
        <v>983</v>
      </c>
      <c r="X1883">
        <v>979</v>
      </c>
      <c r="AA1883">
        <v>1761</v>
      </c>
      <c r="AB1883">
        <v>1591</v>
      </c>
      <c r="AC1883">
        <v>1528</v>
      </c>
      <c r="AE1883">
        <v>1320</v>
      </c>
      <c r="AF1883">
        <v>1309</v>
      </c>
      <c r="AG1883">
        <v>1187</v>
      </c>
      <c r="AH1883">
        <v>1129</v>
      </c>
      <c r="AJ1883">
        <v>1080</v>
      </c>
      <c r="AM1883">
        <v>1467.333333333333</v>
      </c>
      <c r="AN1883">
        <v>1077.5555555555561</v>
      </c>
      <c r="AO1883">
        <v>40</v>
      </c>
      <c r="AP1883">
        <v>180</v>
      </c>
      <c r="AQ1883"/>
      <c r="AR1883"/>
      <c r="BQ1883" t="s">
        <v>185</v>
      </c>
      <c r="BR1883" t="s">
        <v>186</v>
      </c>
      <c r="BS1883" t="s">
        <v>281</v>
      </c>
      <c r="BT1883" t="s">
        <v>188</v>
      </c>
      <c r="BU1883">
        <v>12</v>
      </c>
      <c r="BV1883" t="s">
        <v>279</v>
      </c>
      <c r="BW1883" t="s">
        <v>173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/>
      <c r="CQ1883">
        <v>0</v>
      </c>
      <c r="CR1883">
        <v>0</v>
      </c>
      <c r="CS1883">
        <v>0</v>
      </c>
      <c r="CT1883">
        <v>0</v>
      </c>
      <c r="CU1883">
        <v>2791</v>
      </c>
      <c r="CV1883">
        <v>-1</v>
      </c>
    </row>
    <row r="1884" spans="1:100" x14ac:dyDescent="0.2">
      <c r="A1884">
        <v>2022</v>
      </c>
      <c r="B1884">
        <v>3</v>
      </c>
      <c r="C1884" s="267">
        <v>44644</v>
      </c>
      <c r="D1884">
        <v>47</v>
      </c>
      <c r="E1884">
        <v>122</v>
      </c>
      <c r="F1884">
        <v>4</v>
      </c>
      <c r="G1884" t="s">
        <v>250</v>
      </c>
      <c r="H1884" t="s">
        <v>251</v>
      </c>
      <c r="I1884" t="s">
        <v>246</v>
      </c>
      <c r="J1884">
        <v>2</v>
      </c>
      <c r="K1884">
        <v>1</v>
      </c>
      <c r="L1884">
        <v>280</v>
      </c>
      <c r="M1884">
        <v>267</v>
      </c>
      <c r="N1884">
        <v>292</v>
      </c>
      <c r="O1884">
        <v>359</v>
      </c>
      <c r="P1884">
        <v>355</v>
      </c>
      <c r="Q1884">
        <v>361</v>
      </c>
      <c r="R1884">
        <v>356</v>
      </c>
      <c r="S1884">
        <v>389</v>
      </c>
      <c r="T1884">
        <v>290</v>
      </c>
      <c r="U1884">
        <v>288</v>
      </c>
      <c r="V1884">
        <v>285</v>
      </c>
      <c r="W1884">
        <v>268</v>
      </c>
      <c r="X1884">
        <v>277</v>
      </c>
      <c r="Y1884">
        <v>114</v>
      </c>
      <c r="Z1884">
        <v>114</v>
      </c>
      <c r="AA1884">
        <v>335</v>
      </c>
      <c r="AB1884">
        <v>342</v>
      </c>
      <c r="AC1884">
        <v>324</v>
      </c>
      <c r="AD1884">
        <v>334</v>
      </c>
      <c r="AE1884">
        <v>346</v>
      </c>
      <c r="AF1884">
        <v>262</v>
      </c>
      <c r="AG1884">
        <v>253</v>
      </c>
      <c r="AH1884">
        <v>238</v>
      </c>
      <c r="AI1884">
        <v>245</v>
      </c>
      <c r="AJ1884">
        <v>256</v>
      </c>
      <c r="AK1884">
        <v>114</v>
      </c>
      <c r="AL1884">
        <v>114</v>
      </c>
      <c r="AM1884">
        <v>350.1</v>
      </c>
      <c r="AN1884">
        <v>266.2</v>
      </c>
      <c r="AO1884">
        <v>64</v>
      </c>
      <c r="AP1884">
        <v>113</v>
      </c>
      <c r="AQ1884">
        <v>63.157894736842103</v>
      </c>
      <c r="AR1884">
        <v>114</v>
      </c>
      <c r="BH1884">
        <v>2</v>
      </c>
      <c r="BI1884">
        <v>2</v>
      </c>
      <c r="BJ1884">
        <v>1</v>
      </c>
      <c r="BQ1884" t="s">
        <v>185</v>
      </c>
      <c r="BR1884" t="s">
        <v>247</v>
      </c>
      <c r="BS1884" t="s">
        <v>252</v>
      </c>
      <c r="BT1884" t="s">
        <v>249</v>
      </c>
      <c r="BU1884">
        <v>12</v>
      </c>
      <c r="BV1884" t="s">
        <v>253</v>
      </c>
      <c r="BW1884" t="s">
        <v>173</v>
      </c>
      <c r="BX1884">
        <v>0</v>
      </c>
      <c r="BY1884">
        <v>0</v>
      </c>
      <c r="BZ1884">
        <v>0</v>
      </c>
      <c r="CA1884">
        <v>0</v>
      </c>
      <c r="CB1884">
        <v>5</v>
      </c>
      <c r="CC1884">
        <v>5</v>
      </c>
      <c r="CD1884">
        <v>5</v>
      </c>
      <c r="CE1884">
        <v>2</v>
      </c>
      <c r="CF1884">
        <v>2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5</v>
      </c>
      <c r="CO1884">
        <v>5</v>
      </c>
      <c r="CP1884">
        <v>1</v>
      </c>
      <c r="CQ1884">
        <v>1.785714285714286E-2</v>
      </c>
      <c r="CR1884">
        <v>1.785714285714286E-2</v>
      </c>
      <c r="CS1884">
        <v>1.878287002253945E-2</v>
      </c>
      <c r="CT1884">
        <v>1.878287002253945E-2</v>
      </c>
      <c r="CU1884">
        <v>2791</v>
      </c>
      <c r="CV1884">
        <v>-1</v>
      </c>
    </row>
    <row r="1885" spans="1:100" x14ac:dyDescent="0.2">
      <c r="A1885">
        <v>2022</v>
      </c>
      <c r="B1885">
        <v>3</v>
      </c>
      <c r="C1885" s="267">
        <v>44644</v>
      </c>
      <c r="D1885">
        <v>417</v>
      </c>
      <c r="E1885">
        <v>660</v>
      </c>
      <c r="F1885">
        <v>4</v>
      </c>
      <c r="G1885" t="s">
        <v>345</v>
      </c>
      <c r="H1885" t="s">
        <v>346</v>
      </c>
      <c r="I1885" t="s">
        <v>169</v>
      </c>
      <c r="J1885">
        <v>1</v>
      </c>
      <c r="K1885">
        <v>6</v>
      </c>
      <c r="L1885">
        <v>1265</v>
      </c>
      <c r="M1885">
        <v>1190</v>
      </c>
      <c r="N1885">
        <v>1354</v>
      </c>
      <c r="AM1885"/>
      <c r="AN1885"/>
      <c r="AO1885">
        <v>21</v>
      </c>
      <c r="AP1885">
        <v>180</v>
      </c>
      <c r="AQ1885"/>
      <c r="AR1885"/>
      <c r="AU1885">
        <v>18</v>
      </c>
      <c r="BQ1885" t="s">
        <v>185</v>
      </c>
      <c r="BR1885" t="s">
        <v>186</v>
      </c>
      <c r="BS1885" t="s">
        <v>347</v>
      </c>
      <c r="BT1885" t="s">
        <v>188</v>
      </c>
      <c r="BU1885">
        <v>12</v>
      </c>
      <c r="BV1885" t="s">
        <v>348</v>
      </c>
      <c r="BW1885" t="s">
        <v>173</v>
      </c>
      <c r="BX1885">
        <v>0</v>
      </c>
      <c r="BY1885">
        <v>0</v>
      </c>
      <c r="BZ1885">
        <v>0</v>
      </c>
      <c r="CA1885">
        <v>18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18</v>
      </c>
      <c r="CP1885">
        <v>0</v>
      </c>
      <c r="CQ1885">
        <v>0</v>
      </c>
      <c r="CR1885">
        <v>1.422924901185771E-2</v>
      </c>
      <c r="CS1885"/>
      <c r="CT1885"/>
      <c r="CU1885">
        <v>2791</v>
      </c>
      <c r="CV1885"/>
    </row>
    <row r="1886" spans="1:100" x14ac:dyDescent="0.2">
      <c r="A1886">
        <v>2022</v>
      </c>
      <c r="B1886">
        <v>3</v>
      </c>
      <c r="C1886" s="267">
        <v>44644</v>
      </c>
      <c r="D1886">
        <v>423</v>
      </c>
      <c r="E1886">
        <v>669</v>
      </c>
      <c r="F1886">
        <v>4</v>
      </c>
      <c r="G1886" t="s">
        <v>279</v>
      </c>
      <c r="H1886" t="s">
        <v>280</v>
      </c>
      <c r="I1886" t="s">
        <v>169</v>
      </c>
      <c r="J1886">
        <v>2</v>
      </c>
      <c r="K1886">
        <v>2</v>
      </c>
      <c r="L1886">
        <v>954</v>
      </c>
      <c r="M1886">
        <v>897</v>
      </c>
      <c r="N1886">
        <v>1021</v>
      </c>
      <c r="Y1886">
        <v>181</v>
      </c>
      <c r="Z1886">
        <v>186</v>
      </c>
      <c r="AK1886">
        <v>188</v>
      </c>
      <c r="AL1886">
        <v>178</v>
      </c>
      <c r="AM1886"/>
      <c r="AN1886"/>
      <c r="AO1886">
        <v>40</v>
      </c>
      <c r="AP1886">
        <v>180</v>
      </c>
      <c r="AQ1886">
        <v>39.290586630286491</v>
      </c>
      <c r="AR1886">
        <v>183.25</v>
      </c>
      <c r="AU1886">
        <v>531</v>
      </c>
      <c r="AV1886">
        <v>10</v>
      </c>
      <c r="AW1886">
        <v>10</v>
      </c>
      <c r="BG1886">
        <v>306</v>
      </c>
      <c r="BH1886">
        <v>6</v>
      </c>
      <c r="BI1886">
        <v>8</v>
      </c>
      <c r="BJ1886">
        <v>12</v>
      </c>
      <c r="BL1886">
        <v>6</v>
      </c>
      <c r="BQ1886" t="s">
        <v>185</v>
      </c>
      <c r="BR1886" t="s">
        <v>186</v>
      </c>
      <c r="BS1886" t="s">
        <v>281</v>
      </c>
      <c r="BT1886" t="s">
        <v>188</v>
      </c>
      <c r="BU1886">
        <v>12</v>
      </c>
      <c r="BV1886" t="s">
        <v>279</v>
      </c>
      <c r="BW1886" t="s">
        <v>173</v>
      </c>
      <c r="BX1886">
        <v>0</v>
      </c>
      <c r="BY1886">
        <v>20</v>
      </c>
      <c r="BZ1886">
        <v>10</v>
      </c>
      <c r="CA1886">
        <v>541</v>
      </c>
      <c r="CB1886">
        <v>32</v>
      </c>
      <c r="CC1886">
        <v>16</v>
      </c>
      <c r="CD1886">
        <v>322</v>
      </c>
      <c r="CE1886">
        <v>8</v>
      </c>
      <c r="CF1886">
        <v>9</v>
      </c>
      <c r="CG1886">
        <v>6</v>
      </c>
      <c r="CH1886">
        <v>0</v>
      </c>
      <c r="CI1886">
        <v>3</v>
      </c>
      <c r="CJ1886">
        <v>0</v>
      </c>
      <c r="CK1886">
        <v>0</v>
      </c>
      <c r="CL1886">
        <v>0</v>
      </c>
      <c r="CM1886">
        <v>0</v>
      </c>
      <c r="CN1886">
        <v>26</v>
      </c>
      <c r="CO1886">
        <v>863</v>
      </c>
      <c r="CP1886">
        <v>3.0127462340672071E-2</v>
      </c>
      <c r="CQ1886">
        <v>2.7253668763102729E-2</v>
      </c>
      <c r="CR1886">
        <v>0.90461215932914041</v>
      </c>
      <c r="CS1886"/>
      <c r="CT1886"/>
      <c r="CU1886">
        <v>2791</v>
      </c>
      <c r="CV1886"/>
    </row>
    <row r="1887" spans="1:100" x14ac:dyDescent="0.2">
      <c r="A1887">
        <v>2022</v>
      </c>
      <c r="B1887">
        <v>3</v>
      </c>
      <c r="C1887" s="267">
        <v>44644</v>
      </c>
      <c r="D1887">
        <v>418</v>
      </c>
      <c r="E1887">
        <v>662</v>
      </c>
      <c r="F1887">
        <v>5</v>
      </c>
      <c r="G1887" t="s">
        <v>528</v>
      </c>
      <c r="H1887" t="s">
        <v>529</v>
      </c>
      <c r="I1887" t="s">
        <v>433</v>
      </c>
      <c r="J1887">
        <v>1</v>
      </c>
      <c r="K1887">
        <v>4</v>
      </c>
      <c r="L1887">
        <v>386</v>
      </c>
      <c r="M1887">
        <v>355</v>
      </c>
      <c r="N1887">
        <v>416</v>
      </c>
      <c r="O1887">
        <v>550</v>
      </c>
      <c r="P1887">
        <v>545</v>
      </c>
      <c r="Q1887">
        <v>551</v>
      </c>
      <c r="R1887">
        <v>554</v>
      </c>
      <c r="S1887">
        <v>566</v>
      </c>
      <c r="T1887">
        <v>394</v>
      </c>
      <c r="U1887">
        <v>392</v>
      </c>
      <c r="V1887">
        <v>393</v>
      </c>
      <c r="W1887">
        <v>377</v>
      </c>
      <c r="X1887">
        <v>381</v>
      </c>
      <c r="AA1887">
        <v>638</v>
      </c>
      <c r="AB1887">
        <v>621</v>
      </c>
      <c r="AC1887">
        <v>624</v>
      </c>
      <c r="AD1887">
        <v>632</v>
      </c>
      <c r="AE1887">
        <v>636</v>
      </c>
      <c r="AF1887">
        <v>471</v>
      </c>
      <c r="AG1887">
        <v>421</v>
      </c>
      <c r="AH1887">
        <v>431</v>
      </c>
      <c r="AI1887">
        <v>435</v>
      </c>
      <c r="AJ1887">
        <v>442</v>
      </c>
      <c r="AM1887">
        <v>591.70000000000005</v>
      </c>
      <c r="AN1887">
        <v>413.7</v>
      </c>
      <c r="AO1887">
        <v>21</v>
      </c>
      <c r="AP1887">
        <v>171</v>
      </c>
      <c r="AQ1887"/>
      <c r="AR1887"/>
      <c r="AU1887">
        <v>544</v>
      </c>
      <c r="AV1887">
        <v>8</v>
      </c>
      <c r="AW1887">
        <v>12</v>
      </c>
      <c r="AX1887">
        <v>12</v>
      </c>
      <c r="BG1887">
        <v>224</v>
      </c>
      <c r="BH1887">
        <v>4</v>
      </c>
      <c r="BI1887">
        <v>6</v>
      </c>
      <c r="BJ1887">
        <v>8</v>
      </c>
      <c r="BQ1887" t="s">
        <v>434</v>
      </c>
      <c r="BR1887" t="s">
        <v>435</v>
      </c>
      <c r="BS1887"/>
      <c r="BT1887"/>
      <c r="BU1887">
        <v>12</v>
      </c>
      <c r="BV1887" t="s">
        <v>436</v>
      </c>
      <c r="BW1887" t="s">
        <v>173</v>
      </c>
      <c r="BX1887">
        <v>0</v>
      </c>
      <c r="BY1887">
        <v>32</v>
      </c>
      <c r="BZ1887">
        <v>8</v>
      </c>
      <c r="CA1887">
        <v>552</v>
      </c>
      <c r="CB1887">
        <v>18</v>
      </c>
      <c r="CC1887">
        <v>4.5</v>
      </c>
      <c r="CD1887">
        <v>228</v>
      </c>
      <c r="CE1887">
        <v>3</v>
      </c>
      <c r="CF1887">
        <v>4</v>
      </c>
      <c r="CG1887">
        <v>5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12.5</v>
      </c>
      <c r="CO1887">
        <v>780</v>
      </c>
      <c r="CP1887">
        <v>1.6025641025641021E-2</v>
      </c>
      <c r="CQ1887">
        <v>3.2383419689119168E-2</v>
      </c>
      <c r="CR1887">
        <v>2.0207253886010359</v>
      </c>
      <c r="CS1887">
        <v>3.0215131737974379E-2</v>
      </c>
      <c r="CT1887">
        <v>1.885424220449601</v>
      </c>
      <c r="CU1887">
        <v>2791</v>
      </c>
      <c r="CV1887">
        <v>-1</v>
      </c>
    </row>
    <row r="1888" spans="1:100" x14ac:dyDescent="0.2">
      <c r="A1888">
        <v>2022</v>
      </c>
      <c r="B1888">
        <v>3</v>
      </c>
      <c r="C1888" s="267">
        <v>44644</v>
      </c>
      <c r="D1888">
        <v>418</v>
      </c>
      <c r="E1888">
        <v>663</v>
      </c>
      <c r="F1888">
        <v>5</v>
      </c>
      <c r="G1888" t="s">
        <v>530</v>
      </c>
      <c r="H1888" t="s">
        <v>531</v>
      </c>
      <c r="I1888" t="s">
        <v>433</v>
      </c>
      <c r="J1888">
        <v>1</v>
      </c>
      <c r="K1888">
        <v>4</v>
      </c>
      <c r="L1888">
        <v>341</v>
      </c>
      <c r="M1888">
        <v>313</v>
      </c>
      <c r="N1888">
        <v>368</v>
      </c>
      <c r="O1888">
        <v>561</v>
      </c>
      <c r="P1888">
        <v>555</v>
      </c>
      <c r="Q1888">
        <v>559</v>
      </c>
      <c r="R1888">
        <v>566</v>
      </c>
      <c r="S1888">
        <v>572</v>
      </c>
      <c r="T1888">
        <v>360</v>
      </c>
      <c r="U1888">
        <v>356</v>
      </c>
      <c r="V1888">
        <v>364</v>
      </c>
      <c r="W1888">
        <v>344</v>
      </c>
      <c r="X1888">
        <v>349</v>
      </c>
      <c r="AA1888">
        <v>608</v>
      </c>
      <c r="AB1888">
        <v>594</v>
      </c>
      <c r="AC1888">
        <v>588</v>
      </c>
      <c r="AD1888">
        <v>574</v>
      </c>
      <c r="AE1888">
        <v>578</v>
      </c>
      <c r="AF1888">
        <v>428</v>
      </c>
      <c r="AG1888">
        <v>381</v>
      </c>
      <c r="AH1888">
        <v>374</v>
      </c>
      <c r="AI1888">
        <v>368</v>
      </c>
      <c r="AJ1888">
        <v>387</v>
      </c>
      <c r="AM1888">
        <v>575.5</v>
      </c>
      <c r="AN1888">
        <v>371.1</v>
      </c>
      <c r="AO1888">
        <v>21</v>
      </c>
      <c r="AP1888">
        <v>171</v>
      </c>
      <c r="AQ1888"/>
      <c r="AR1888"/>
      <c r="BQ1888" t="s">
        <v>434</v>
      </c>
      <c r="BR1888" t="s">
        <v>435</v>
      </c>
      <c r="BS1888"/>
      <c r="BT1888"/>
      <c r="BU1888">
        <v>12</v>
      </c>
      <c r="BV1888" t="s">
        <v>436</v>
      </c>
      <c r="BW1888" t="s">
        <v>173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/>
      <c r="CQ1888">
        <v>0</v>
      </c>
      <c r="CR1888">
        <v>0</v>
      </c>
      <c r="CS1888">
        <v>0</v>
      </c>
      <c r="CT1888">
        <v>0</v>
      </c>
      <c r="CU1888">
        <v>2791</v>
      </c>
      <c r="CV1888">
        <v>-1</v>
      </c>
    </row>
    <row r="1889" spans="1:100" x14ac:dyDescent="0.2">
      <c r="A1889">
        <v>2022</v>
      </c>
      <c r="B1889">
        <v>3</v>
      </c>
      <c r="C1889" s="267">
        <v>44644</v>
      </c>
      <c r="D1889">
        <v>418</v>
      </c>
      <c r="E1889">
        <v>664</v>
      </c>
      <c r="F1889">
        <v>5</v>
      </c>
      <c r="G1889" t="s">
        <v>532</v>
      </c>
      <c r="H1889" t="s">
        <v>533</v>
      </c>
      <c r="I1889" t="s">
        <v>433</v>
      </c>
      <c r="J1889">
        <v>1</v>
      </c>
      <c r="K1889">
        <v>4</v>
      </c>
      <c r="L1889">
        <v>110</v>
      </c>
      <c r="M1889">
        <v>101</v>
      </c>
      <c r="N1889">
        <v>118</v>
      </c>
      <c r="O1889">
        <v>164</v>
      </c>
      <c r="P1889">
        <v>160</v>
      </c>
      <c r="Q1889">
        <v>163</v>
      </c>
      <c r="R1889">
        <v>167</v>
      </c>
      <c r="S1889">
        <v>170</v>
      </c>
      <c r="T1889">
        <v>114</v>
      </c>
      <c r="U1889">
        <v>112</v>
      </c>
      <c r="V1889">
        <v>116</v>
      </c>
      <c r="W1889">
        <v>110</v>
      </c>
      <c r="X1889">
        <v>113</v>
      </c>
      <c r="AA1889">
        <v>185</v>
      </c>
      <c r="AB1889">
        <v>173</v>
      </c>
      <c r="AC1889">
        <v>165</v>
      </c>
      <c r="AD1889">
        <v>176</v>
      </c>
      <c r="AE1889">
        <v>173</v>
      </c>
      <c r="AF1889">
        <v>134</v>
      </c>
      <c r="AG1889">
        <v>120</v>
      </c>
      <c r="AH1889">
        <v>115</v>
      </c>
      <c r="AI1889">
        <v>123</v>
      </c>
      <c r="AJ1889">
        <v>122</v>
      </c>
      <c r="AM1889">
        <v>169.6</v>
      </c>
      <c r="AN1889">
        <v>117.9</v>
      </c>
      <c r="AO1889">
        <v>21</v>
      </c>
      <c r="AP1889">
        <v>171</v>
      </c>
      <c r="AQ1889"/>
      <c r="AR1889"/>
      <c r="BQ1889" t="s">
        <v>434</v>
      </c>
      <c r="BR1889" t="s">
        <v>435</v>
      </c>
      <c r="BS1889"/>
      <c r="BT1889"/>
      <c r="BU1889">
        <v>12</v>
      </c>
      <c r="BV1889" t="s">
        <v>436</v>
      </c>
      <c r="BW1889" t="s">
        <v>173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/>
      <c r="CQ1889">
        <v>0</v>
      </c>
      <c r="CR1889">
        <v>0</v>
      </c>
      <c r="CS1889">
        <v>0</v>
      </c>
      <c r="CT1889">
        <v>0</v>
      </c>
      <c r="CU1889">
        <v>2791</v>
      </c>
      <c r="CV1889">
        <v>-1</v>
      </c>
    </row>
    <row r="1890" spans="1:100" x14ac:dyDescent="0.2">
      <c r="A1890">
        <v>2022</v>
      </c>
      <c r="B1890">
        <v>3</v>
      </c>
      <c r="C1890" s="267">
        <v>44644</v>
      </c>
      <c r="D1890">
        <v>380</v>
      </c>
      <c r="E1890">
        <v>443</v>
      </c>
      <c r="F1890">
        <v>6</v>
      </c>
      <c r="G1890" t="s">
        <v>523</v>
      </c>
      <c r="H1890" t="s">
        <v>524</v>
      </c>
      <c r="I1890" t="s">
        <v>169</v>
      </c>
      <c r="J1890">
        <v>4</v>
      </c>
      <c r="K1890">
        <v>2</v>
      </c>
      <c r="L1890">
        <v>184</v>
      </c>
      <c r="M1890">
        <v>177</v>
      </c>
      <c r="N1890">
        <v>195</v>
      </c>
      <c r="O1890">
        <v>264</v>
      </c>
      <c r="P1890">
        <v>279</v>
      </c>
      <c r="Q1890">
        <v>270</v>
      </c>
      <c r="R1890">
        <v>267</v>
      </c>
      <c r="S1890">
        <v>272</v>
      </c>
      <c r="T1890">
        <v>173</v>
      </c>
      <c r="U1890">
        <v>182</v>
      </c>
      <c r="V1890">
        <v>180</v>
      </c>
      <c r="W1890">
        <v>174</v>
      </c>
      <c r="X1890">
        <v>181</v>
      </c>
      <c r="AA1890">
        <v>294</v>
      </c>
      <c r="AB1890">
        <v>288</v>
      </c>
      <c r="AC1890">
        <v>271</v>
      </c>
      <c r="AD1890">
        <v>279</v>
      </c>
      <c r="AE1890">
        <v>285</v>
      </c>
      <c r="AF1890">
        <v>206</v>
      </c>
      <c r="AG1890">
        <v>184</v>
      </c>
      <c r="AH1890">
        <v>188</v>
      </c>
      <c r="AI1890">
        <v>194</v>
      </c>
      <c r="AJ1890">
        <v>196</v>
      </c>
      <c r="AM1890">
        <v>276.89999999999998</v>
      </c>
      <c r="AN1890">
        <v>185.8</v>
      </c>
      <c r="AO1890">
        <v>90</v>
      </c>
      <c r="AP1890">
        <v>160</v>
      </c>
      <c r="AQ1890"/>
      <c r="AR1890"/>
      <c r="AU1890">
        <v>876</v>
      </c>
      <c r="AV1890">
        <v>10</v>
      </c>
      <c r="AW1890">
        <v>10</v>
      </c>
      <c r="AX1890">
        <v>8</v>
      </c>
      <c r="BG1890">
        <v>804</v>
      </c>
      <c r="BH1890">
        <v>6</v>
      </c>
      <c r="BI1890">
        <v>2</v>
      </c>
      <c r="BJ1890">
        <v>2</v>
      </c>
      <c r="BQ1890" t="s">
        <v>434</v>
      </c>
      <c r="BR1890" t="s">
        <v>435</v>
      </c>
      <c r="BS1890"/>
      <c r="BT1890"/>
      <c r="BU1890">
        <v>12</v>
      </c>
      <c r="BV1890" t="s">
        <v>525</v>
      </c>
      <c r="BW1890" t="s">
        <v>173</v>
      </c>
      <c r="BX1890">
        <v>0</v>
      </c>
      <c r="BY1890">
        <v>28</v>
      </c>
      <c r="BZ1890">
        <v>14</v>
      </c>
      <c r="CA1890">
        <v>890</v>
      </c>
      <c r="CB1890">
        <v>10</v>
      </c>
      <c r="CC1890">
        <v>5</v>
      </c>
      <c r="CD1890">
        <v>809</v>
      </c>
      <c r="CE1890">
        <v>8</v>
      </c>
      <c r="CF1890">
        <v>6</v>
      </c>
      <c r="CG1890">
        <v>5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19</v>
      </c>
      <c r="CO1890">
        <v>1699</v>
      </c>
      <c r="CP1890">
        <v>1.118304885226604E-2</v>
      </c>
      <c r="CQ1890">
        <v>0.10326086956521741</v>
      </c>
      <c r="CR1890">
        <v>9.2336956521739122</v>
      </c>
      <c r="CS1890">
        <v>0.10226049515608179</v>
      </c>
      <c r="CT1890">
        <v>9.1442411194833149</v>
      </c>
      <c r="CU1890">
        <v>2791</v>
      </c>
      <c r="CV1890">
        <v>-1</v>
      </c>
    </row>
    <row r="1891" spans="1:100" x14ac:dyDescent="0.2">
      <c r="A1891">
        <v>2022</v>
      </c>
      <c r="B1891">
        <v>3</v>
      </c>
      <c r="C1891" s="267">
        <v>44644</v>
      </c>
      <c r="D1891">
        <v>380</v>
      </c>
      <c r="E1891">
        <v>444</v>
      </c>
      <c r="F1891">
        <v>6</v>
      </c>
      <c r="G1891" t="s">
        <v>526</v>
      </c>
      <c r="H1891" t="s">
        <v>527</v>
      </c>
      <c r="I1891" t="s">
        <v>169</v>
      </c>
      <c r="J1891">
        <v>4</v>
      </c>
      <c r="K1891">
        <v>2</v>
      </c>
      <c r="L1891">
        <v>166</v>
      </c>
      <c r="M1891">
        <v>159</v>
      </c>
      <c r="N1891">
        <v>175</v>
      </c>
      <c r="O1891">
        <v>284</v>
      </c>
      <c r="P1891">
        <v>287</v>
      </c>
      <c r="Q1891">
        <v>285</v>
      </c>
      <c r="R1891">
        <v>284</v>
      </c>
      <c r="S1891">
        <v>290</v>
      </c>
      <c r="T1891">
        <v>166</v>
      </c>
      <c r="U1891">
        <v>168</v>
      </c>
      <c r="V1891">
        <v>164</v>
      </c>
      <c r="W1891">
        <v>157</v>
      </c>
      <c r="X1891">
        <v>163</v>
      </c>
      <c r="AA1891">
        <v>239</v>
      </c>
      <c r="AB1891">
        <v>235</v>
      </c>
      <c r="AC1891">
        <v>228</v>
      </c>
      <c r="AD1891">
        <v>236</v>
      </c>
      <c r="AE1891">
        <v>230</v>
      </c>
      <c r="AF1891">
        <v>174</v>
      </c>
      <c r="AG1891">
        <v>160</v>
      </c>
      <c r="AH1891">
        <v>166</v>
      </c>
      <c r="AI1891">
        <v>177</v>
      </c>
      <c r="AJ1891">
        <v>175</v>
      </c>
      <c r="AM1891">
        <v>259.8</v>
      </c>
      <c r="AN1891">
        <v>167</v>
      </c>
      <c r="AO1891">
        <v>90</v>
      </c>
      <c r="AP1891">
        <v>160</v>
      </c>
      <c r="AQ1891"/>
      <c r="AR1891"/>
      <c r="BQ1891" t="s">
        <v>434</v>
      </c>
      <c r="BR1891" t="s">
        <v>435</v>
      </c>
      <c r="BS1891"/>
      <c r="BT1891"/>
      <c r="BU1891">
        <v>12</v>
      </c>
      <c r="BV1891" t="s">
        <v>525</v>
      </c>
      <c r="BW1891" t="s">
        <v>173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/>
      <c r="CQ1891">
        <v>0</v>
      </c>
      <c r="CR1891">
        <v>0</v>
      </c>
      <c r="CS1891">
        <v>0</v>
      </c>
      <c r="CT1891">
        <v>0</v>
      </c>
      <c r="CU1891">
        <v>2791</v>
      </c>
      <c r="CV1891">
        <v>-1</v>
      </c>
    </row>
    <row r="1892" spans="1:100" x14ac:dyDescent="0.2">
      <c r="A1892">
        <v>2022</v>
      </c>
      <c r="B1892">
        <v>3</v>
      </c>
      <c r="C1892" s="267">
        <v>44644</v>
      </c>
      <c r="D1892">
        <v>388</v>
      </c>
      <c r="E1892">
        <v>564</v>
      </c>
      <c r="F1892">
        <v>6</v>
      </c>
      <c r="G1892" t="s">
        <v>473</v>
      </c>
      <c r="H1892" t="s">
        <v>474</v>
      </c>
      <c r="I1892" t="s">
        <v>169</v>
      </c>
      <c r="J1892">
        <v>3</v>
      </c>
      <c r="K1892">
        <v>4</v>
      </c>
      <c r="L1892">
        <v>119</v>
      </c>
      <c r="M1892">
        <v>109</v>
      </c>
      <c r="N1892">
        <v>128</v>
      </c>
      <c r="R1892">
        <v>150</v>
      </c>
      <c r="S1892">
        <v>146</v>
      </c>
      <c r="W1892">
        <v>115</v>
      </c>
      <c r="X1892">
        <v>110</v>
      </c>
      <c r="AA1892">
        <v>147</v>
      </c>
      <c r="AB1892">
        <v>142</v>
      </c>
      <c r="AC1892">
        <v>144</v>
      </c>
      <c r="AD1892">
        <v>143</v>
      </c>
      <c r="AE1892">
        <v>140</v>
      </c>
      <c r="AF1892">
        <v>115</v>
      </c>
      <c r="AG1892">
        <v>111</v>
      </c>
      <c r="AH1892">
        <v>119</v>
      </c>
      <c r="AI1892">
        <v>114</v>
      </c>
      <c r="AJ1892">
        <v>110</v>
      </c>
      <c r="AM1892">
        <v>144.57142857142861</v>
      </c>
      <c r="AN1892">
        <v>113.4285714285714</v>
      </c>
      <c r="AO1892">
        <v>83</v>
      </c>
      <c r="AP1892">
        <v>130</v>
      </c>
      <c r="AQ1892"/>
      <c r="AR1892"/>
      <c r="BH1892">
        <v>3</v>
      </c>
      <c r="BI1892">
        <v>4</v>
      </c>
      <c r="BJ1892">
        <v>6</v>
      </c>
      <c r="BQ1892" t="s">
        <v>434</v>
      </c>
      <c r="BR1892" t="s">
        <v>435</v>
      </c>
      <c r="BS1892"/>
      <c r="BT1892"/>
      <c r="BU1892">
        <v>12</v>
      </c>
      <c r="BV1892" t="s">
        <v>475</v>
      </c>
      <c r="BW1892" t="s">
        <v>173</v>
      </c>
      <c r="BX1892">
        <v>0</v>
      </c>
      <c r="BY1892">
        <v>0</v>
      </c>
      <c r="BZ1892">
        <v>0</v>
      </c>
      <c r="CA1892">
        <v>0</v>
      </c>
      <c r="CB1892">
        <v>13</v>
      </c>
      <c r="CC1892">
        <v>3.25</v>
      </c>
      <c r="CD1892">
        <v>3</v>
      </c>
      <c r="CE1892">
        <v>0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3.25</v>
      </c>
      <c r="CO1892">
        <v>3</v>
      </c>
      <c r="CP1892">
        <v>1.083333333333333</v>
      </c>
      <c r="CQ1892">
        <v>2.7310924369747899E-2</v>
      </c>
      <c r="CR1892">
        <v>2.5210084033613449E-2</v>
      </c>
      <c r="CS1892">
        <v>2.865239294710327E-2</v>
      </c>
      <c r="CT1892">
        <v>2.6448362720403022E-2</v>
      </c>
      <c r="CU1892">
        <v>2791</v>
      </c>
      <c r="CV1892">
        <v>-1</v>
      </c>
    </row>
    <row r="1893" spans="1:100" x14ac:dyDescent="0.2">
      <c r="A1893">
        <v>2022</v>
      </c>
      <c r="B1893">
        <v>3</v>
      </c>
      <c r="C1893" s="267">
        <v>44644</v>
      </c>
      <c r="D1893">
        <v>388</v>
      </c>
      <c r="E1893">
        <v>565</v>
      </c>
      <c r="F1893">
        <v>6</v>
      </c>
      <c r="G1893" t="s">
        <v>476</v>
      </c>
      <c r="H1893" t="s">
        <v>477</v>
      </c>
      <c r="I1893" t="s">
        <v>169</v>
      </c>
      <c r="J1893">
        <v>3</v>
      </c>
      <c r="K1893">
        <v>4</v>
      </c>
      <c r="L1893">
        <v>91</v>
      </c>
      <c r="M1893">
        <v>83</v>
      </c>
      <c r="N1893">
        <v>98</v>
      </c>
      <c r="R1893">
        <v>108</v>
      </c>
      <c r="S1893">
        <v>111</v>
      </c>
      <c r="W1893">
        <v>86</v>
      </c>
      <c r="X1893">
        <v>88</v>
      </c>
      <c r="AA1893">
        <v>105</v>
      </c>
      <c r="AB1893">
        <v>109</v>
      </c>
      <c r="AC1893">
        <v>108</v>
      </c>
      <c r="AD1893">
        <v>103</v>
      </c>
      <c r="AE1893">
        <v>111</v>
      </c>
      <c r="AF1893">
        <v>84</v>
      </c>
      <c r="AG1893">
        <v>83</v>
      </c>
      <c r="AH1893">
        <v>84</v>
      </c>
      <c r="AI1893">
        <v>82</v>
      </c>
      <c r="AJ1893">
        <v>80</v>
      </c>
      <c r="AM1893">
        <v>107.8571428571429</v>
      </c>
      <c r="AN1893">
        <v>83.857142857142861</v>
      </c>
      <c r="AO1893">
        <v>83</v>
      </c>
      <c r="AP1893">
        <v>130</v>
      </c>
      <c r="AQ1893"/>
      <c r="AR1893"/>
      <c r="AV1893">
        <v>13</v>
      </c>
      <c r="AW1893">
        <v>13</v>
      </c>
      <c r="AX1893">
        <v>10</v>
      </c>
      <c r="BQ1893" t="s">
        <v>434</v>
      </c>
      <c r="BR1893" t="s">
        <v>435</v>
      </c>
      <c r="BS1893"/>
      <c r="BT1893"/>
      <c r="BU1893">
        <v>12</v>
      </c>
      <c r="BV1893" t="s">
        <v>475</v>
      </c>
      <c r="BW1893" t="s">
        <v>173</v>
      </c>
      <c r="BX1893">
        <v>0</v>
      </c>
      <c r="BY1893">
        <v>36</v>
      </c>
      <c r="BZ1893">
        <v>9</v>
      </c>
      <c r="CA1893">
        <v>9</v>
      </c>
      <c r="CB1893">
        <v>0</v>
      </c>
      <c r="CC1893">
        <v>0</v>
      </c>
      <c r="CD1893">
        <v>0</v>
      </c>
      <c r="CE1893">
        <v>3</v>
      </c>
      <c r="CF1893">
        <v>3</v>
      </c>
      <c r="CG1893">
        <v>2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9</v>
      </c>
      <c r="CO1893">
        <v>9</v>
      </c>
      <c r="CP1893">
        <v>1</v>
      </c>
      <c r="CQ1893">
        <v>9.8901098901098897E-2</v>
      </c>
      <c r="CR1893">
        <v>9.8901098901098897E-2</v>
      </c>
      <c r="CS1893">
        <v>0.1073253833049404</v>
      </c>
      <c r="CT1893">
        <v>0.1073253833049404</v>
      </c>
      <c r="CU1893">
        <v>2791</v>
      </c>
      <c r="CV1893">
        <v>-1</v>
      </c>
    </row>
    <row r="1894" spans="1:100" x14ac:dyDescent="0.2">
      <c r="A1894">
        <v>2022</v>
      </c>
      <c r="B1894">
        <v>3</v>
      </c>
      <c r="C1894" s="267">
        <v>44644</v>
      </c>
      <c r="D1894">
        <v>388</v>
      </c>
      <c r="E1894">
        <v>566</v>
      </c>
      <c r="F1894">
        <v>6</v>
      </c>
      <c r="G1894" t="s">
        <v>478</v>
      </c>
      <c r="H1894" t="s">
        <v>479</v>
      </c>
      <c r="I1894" t="s">
        <v>169</v>
      </c>
      <c r="J1894">
        <v>3</v>
      </c>
      <c r="K1894">
        <v>4</v>
      </c>
      <c r="L1894">
        <v>34</v>
      </c>
      <c r="M1894">
        <v>31</v>
      </c>
      <c r="N1894">
        <v>36</v>
      </c>
      <c r="R1894">
        <v>25</v>
      </c>
      <c r="S1894">
        <v>29</v>
      </c>
      <c r="W1894">
        <v>22</v>
      </c>
      <c r="X1894">
        <v>22</v>
      </c>
      <c r="AA1894">
        <v>54</v>
      </c>
      <c r="AB1894">
        <v>48</v>
      </c>
      <c r="AC1894">
        <v>56</v>
      </c>
      <c r="AD1894">
        <v>64</v>
      </c>
      <c r="AE1894">
        <v>54</v>
      </c>
      <c r="AF1894">
        <v>34</v>
      </c>
      <c r="AG1894">
        <v>36</v>
      </c>
      <c r="AH1894">
        <v>41</v>
      </c>
      <c r="AI1894">
        <v>48</v>
      </c>
      <c r="AJ1894">
        <v>38</v>
      </c>
      <c r="AM1894">
        <v>47.142857142857153</v>
      </c>
      <c r="AN1894">
        <v>34.428571428571431</v>
      </c>
      <c r="AO1894">
        <v>83</v>
      </c>
      <c r="AP1894">
        <v>130</v>
      </c>
      <c r="AQ1894"/>
      <c r="AR1894"/>
      <c r="BQ1894" t="s">
        <v>434</v>
      </c>
      <c r="BR1894" t="s">
        <v>435</v>
      </c>
      <c r="BS1894"/>
      <c r="BT1894"/>
      <c r="BU1894">
        <v>12</v>
      </c>
      <c r="BV1894" t="s">
        <v>475</v>
      </c>
      <c r="BW1894" t="s">
        <v>173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/>
      <c r="CQ1894">
        <v>0</v>
      </c>
      <c r="CR1894">
        <v>0</v>
      </c>
      <c r="CS1894">
        <v>0</v>
      </c>
      <c r="CT1894">
        <v>0</v>
      </c>
      <c r="CU1894">
        <v>2791</v>
      </c>
      <c r="CV1894">
        <v>-1</v>
      </c>
    </row>
    <row r="1895" spans="1:100" x14ac:dyDescent="0.2">
      <c r="A1895">
        <v>2022</v>
      </c>
      <c r="B1895">
        <v>3</v>
      </c>
      <c r="C1895" s="267">
        <v>44644</v>
      </c>
      <c r="D1895">
        <v>418</v>
      </c>
      <c r="E1895">
        <v>665</v>
      </c>
      <c r="F1895">
        <v>6</v>
      </c>
      <c r="G1895" t="s">
        <v>431</v>
      </c>
      <c r="H1895" t="s">
        <v>432</v>
      </c>
      <c r="I1895" t="s">
        <v>433</v>
      </c>
      <c r="J1895">
        <v>1</v>
      </c>
      <c r="K1895">
        <v>4</v>
      </c>
      <c r="L1895">
        <v>110</v>
      </c>
      <c r="M1895">
        <v>101</v>
      </c>
      <c r="N1895">
        <v>118</v>
      </c>
      <c r="AK1895">
        <v>152</v>
      </c>
      <c r="AL1895">
        <v>154</v>
      </c>
      <c r="AM1895"/>
      <c r="AN1895"/>
      <c r="AO1895">
        <v>21</v>
      </c>
      <c r="AP1895">
        <v>171</v>
      </c>
      <c r="AQ1895">
        <v>23.52941176470588</v>
      </c>
      <c r="AR1895">
        <v>153</v>
      </c>
      <c r="BQ1895" t="s">
        <v>434</v>
      </c>
      <c r="BR1895" t="s">
        <v>435</v>
      </c>
      <c r="BS1895"/>
      <c r="BT1895"/>
      <c r="BU1895">
        <v>12</v>
      </c>
      <c r="BV1895" t="s">
        <v>436</v>
      </c>
      <c r="BW1895" t="s">
        <v>173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/>
      <c r="CQ1895">
        <v>0</v>
      </c>
      <c r="CR1895">
        <v>0</v>
      </c>
      <c r="CS1895"/>
      <c r="CT1895"/>
      <c r="CU1895">
        <v>2791</v>
      </c>
      <c r="CV1895"/>
    </row>
    <row r="1896" spans="1:100" x14ac:dyDescent="0.2">
      <c r="A1896">
        <v>2022</v>
      </c>
      <c r="B1896">
        <v>3</v>
      </c>
      <c r="C1896" s="267">
        <v>44644</v>
      </c>
      <c r="D1896">
        <v>388</v>
      </c>
      <c r="E1896">
        <v>566</v>
      </c>
      <c r="F1896">
        <v>7</v>
      </c>
      <c r="G1896" t="s">
        <v>478</v>
      </c>
      <c r="H1896" t="s">
        <v>479</v>
      </c>
      <c r="I1896" t="s">
        <v>169</v>
      </c>
      <c r="J1896">
        <v>3</v>
      </c>
      <c r="K1896">
        <v>4</v>
      </c>
      <c r="L1896">
        <v>34</v>
      </c>
      <c r="M1896">
        <v>31</v>
      </c>
      <c r="N1896">
        <v>36</v>
      </c>
      <c r="Z1896">
        <v>140</v>
      </c>
      <c r="AK1896">
        <v>135</v>
      </c>
      <c r="AL1896">
        <v>133</v>
      </c>
      <c r="AM1896"/>
      <c r="AN1896"/>
      <c r="AO1896">
        <v>83</v>
      </c>
      <c r="AP1896">
        <v>130</v>
      </c>
      <c r="AQ1896">
        <v>79.411764705882348</v>
      </c>
      <c r="AR1896">
        <v>136</v>
      </c>
      <c r="BQ1896" t="s">
        <v>434</v>
      </c>
      <c r="BR1896" t="s">
        <v>435</v>
      </c>
      <c r="BS1896"/>
      <c r="BT1896"/>
      <c r="BU1896">
        <v>12</v>
      </c>
      <c r="BV1896" t="s">
        <v>475</v>
      </c>
      <c r="BW1896" t="s">
        <v>173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/>
      <c r="CQ1896">
        <v>0</v>
      </c>
      <c r="CR1896">
        <v>0</v>
      </c>
      <c r="CS1896"/>
      <c r="CT1896"/>
      <c r="CU1896">
        <v>2791</v>
      </c>
      <c r="CV1896"/>
    </row>
    <row r="1897" spans="1:100" x14ac:dyDescent="0.2">
      <c r="A1897">
        <v>2022</v>
      </c>
      <c r="B1897">
        <v>3</v>
      </c>
      <c r="C1897" s="267">
        <v>44644</v>
      </c>
      <c r="D1897">
        <v>416</v>
      </c>
      <c r="E1897">
        <v>659</v>
      </c>
      <c r="F1897">
        <v>7</v>
      </c>
      <c r="G1897" t="s">
        <v>183</v>
      </c>
      <c r="H1897" t="s">
        <v>184</v>
      </c>
      <c r="I1897" t="s">
        <v>169</v>
      </c>
      <c r="J1897">
        <v>2</v>
      </c>
      <c r="K1897">
        <v>1</v>
      </c>
      <c r="L1897">
        <v>301</v>
      </c>
      <c r="M1897">
        <v>283</v>
      </c>
      <c r="N1897">
        <v>322</v>
      </c>
      <c r="O1897">
        <v>431</v>
      </c>
      <c r="P1897">
        <v>429</v>
      </c>
      <c r="T1897">
        <v>291</v>
      </c>
      <c r="U1897">
        <v>290</v>
      </c>
      <c r="AM1897">
        <v>430</v>
      </c>
      <c r="AN1897">
        <v>290.5</v>
      </c>
      <c r="AO1897">
        <v>55</v>
      </c>
      <c r="AP1897">
        <v>131</v>
      </c>
      <c r="AQ1897"/>
      <c r="AR1897"/>
      <c r="AU1897">
        <v>450</v>
      </c>
      <c r="AV1897">
        <v>2</v>
      </c>
      <c r="AW1897">
        <v>2</v>
      </c>
      <c r="AX1897">
        <v>2</v>
      </c>
      <c r="BQ1897" t="s">
        <v>185</v>
      </c>
      <c r="BR1897" t="s">
        <v>186</v>
      </c>
      <c r="BS1897" t="s">
        <v>187</v>
      </c>
      <c r="BT1897" t="s">
        <v>188</v>
      </c>
      <c r="BU1897">
        <v>12</v>
      </c>
      <c r="BV1897" t="s">
        <v>189</v>
      </c>
      <c r="BW1897" t="s">
        <v>173</v>
      </c>
      <c r="BX1897">
        <v>0</v>
      </c>
      <c r="BY1897">
        <v>6</v>
      </c>
      <c r="BZ1897">
        <v>6</v>
      </c>
      <c r="CA1897">
        <v>456</v>
      </c>
      <c r="CB1897">
        <v>0</v>
      </c>
      <c r="CC1897">
        <v>0</v>
      </c>
      <c r="CD1897">
        <v>0</v>
      </c>
      <c r="CE1897">
        <v>2</v>
      </c>
      <c r="CF1897">
        <v>2</v>
      </c>
      <c r="CG1897">
        <v>2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6</v>
      </c>
      <c r="CO1897">
        <v>456</v>
      </c>
      <c r="CP1897">
        <v>1.3157894736842099E-2</v>
      </c>
      <c r="CQ1897">
        <v>1.993355481727575E-2</v>
      </c>
      <c r="CR1897">
        <v>1.514950166112957</v>
      </c>
      <c r="CS1897">
        <v>2.0654044750430291E-2</v>
      </c>
      <c r="CT1897">
        <v>1.5697074010327019</v>
      </c>
      <c r="CU1897">
        <v>2791</v>
      </c>
      <c r="CV1897">
        <v>-1</v>
      </c>
    </row>
    <row r="1898" spans="1:100" x14ac:dyDescent="0.2">
      <c r="A1898">
        <v>2022</v>
      </c>
      <c r="B1898">
        <v>3</v>
      </c>
      <c r="C1898" s="267">
        <v>44644</v>
      </c>
      <c r="D1898">
        <v>380</v>
      </c>
      <c r="E1898">
        <v>444</v>
      </c>
      <c r="F1898">
        <v>8</v>
      </c>
      <c r="G1898" t="s">
        <v>526</v>
      </c>
      <c r="H1898" t="s">
        <v>527</v>
      </c>
      <c r="I1898" t="s">
        <v>169</v>
      </c>
      <c r="J1898">
        <v>4</v>
      </c>
      <c r="K1898">
        <v>2</v>
      </c>
      <c r="L1898">
        <v>166</v>
      </c>
      <c r="M1898">
        <v>159</v>
      </c>
      <c r="N1898">
        <v>175</v>
      </c>
      <c r="Y1898">
        <v>157</v>
      </c>
      <c r="Z1898">
        <v>153</v>
      </c>
      <c r="AK1898">
        <v>157</v>
      </c>
      <c r="AL1898">
        <v>153</v>
      </c>
      <c r="AM1898"/>
      <c r="AN1898"/>
      <c r="AO1898">
        <v>90</v>
      </c>
      <c r="AP1898">
        <v>160</v>
      </c>
      <c r="AQ1898">
        <v>92.903225806451616</v>
      </c>
      <c r="AR1898">
        <v>155</v>
      </c>
      <c r="BQ1898" t="s">
        <v>434</v>
      </c>
      <c r="BR1898" t="s">
        <v>435</v>
      </c>
      <c r="BS1898"/>
      <c r="BT1898"/>
      <c r="BU1898">
        <v>12</v>
      </c>
      <c r="BV1898" t="s">
        <v>525</v>
      </c>
      <c r="BW1898" t="s">
        <v>173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/>
      <c r="CQ1898">
        <v>0</v>
      </c>
      <c r="CR1898">
        <v>0</v>
      </c>
      <c r="CS1898"/>
      <c r="CT1898"/>
      <c r="CU1898">
        <v>2791</v>
      </c>
      <c r="CV1898"/>
    </row>
    <row r="1899" spans="1:100" x14ac:dyDescent="0.2">
      <c r="A1899">
        <v>2022</v>
      </c>
      <c r="B1899">
        <v>3</v>
      </c>
      <c r="C1899" s="267">
        <v>44644</v>
      </c>
      <c r="D1899">
        <v>227</v>
      </c>
      <c r="E1899">
        <v>155</v>
      </c>
      <c r="F1899">
        <v>28</v>
      </c>
      <c r="G1899" t="s">
        <v>362</v>
      </c>
      <c r="H1899" t="s">
        <v>363</v>
      </c>
      <c r="I1899" t="s">
        <v>364</v>
      </c>
      <c r="J1899">
        <v>3</v>
      </c>
      <c r="K1899">
        <v>2</v>
      </c>
      <c r="L1899">
        <v>122</v>
      </c>
      <c r="M1899">
        <v>113</v>
      </c>
      <c r="N1899">
        <v>130</v>
      </c>
      <c r="O1899">
        <v>177</v>
      </c>
      <c r="P1899">
        <v>172</v>
      </c>
      <c r="Q1899">
        <v>179</v>
      </c>
      <c r="T1899">
        <v>128</v>
      </c>
      <c r="U1899">
        <v>125</v>
      </c>
      <c r="V1899">
        <v>122</v>
      </c>
      <c r="Z1899">
        <v>127</v>
      </c>
      <c r="AM1899">
        <v>176</v>
      </c>
      <c r="AN1899">
        <v>125</v>
      </c>
      <c r="AO1899">
        <v>80</v>
      </c>
      <c r="AP1899">
        <v>135</v>
      </c>
      <c r="AQ1899">
        <v>85.039370078740149</v>
      </c>
      <c r="AR1899">
        <v>127</v>
      </c>
      <c r="AU1899">
        <v>1512</v>
      </c>
      <c r="AV1899">
        <v>6</v>
      </c>
      <c r="AW1899">
        <v>6</v>
      </c>
      <c r="AX1899">
        <v>6</v>
      </c>
      <c r="BG1899">
        <v>384</v>
      </c>
      <c r="BQ1899" t="s">
        <v>180</v>
      </c>
      <c r="BR1899" t="s">
        <v>181</v>
      </c>
      <c r="BS1899" t="s">
        <v>365</v>
      </c>
      <c r="BT1899"/>
      <c r="BU1899">
        <v>12</v>
      </c>
      <c r="BV1899" t="s">
        <v>362</v>
      </c>
      <c r="BW1899" t="s">
        <v>222</v>
      </c>
      <c r="BX1899">
        <v>0</v>
      </c>
      <c r="BY1899">
        <v>18</v>
      </c>
      <c r="BZ1899">
        <v>9</v>
      </c>
      <c r="CA1899">
        <v>1521</v>
      </c>
      <c r="CB1899">
        <v>0</v>
      </c>
      <c r="CC1899">
        <v>0</v>
      </c>
      <c r="CD1899">
        <v>384</v>
      </c>
      <c r="CE1899">
        <v>3</v>
      </c>
      <c r="CF1899">
        <v>3</v>
      </c>
      <c r="CG1899">
        <v>3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9</v>
      </c>
      <c r="CO1899">
        <v>1905</v>
      </c>
      <c r="CP1899">
        <v>4.7244094488188976E-3</v>
      </c>
      <c r="CQ1899">
        <v>7.3770491803278687E-2</v>
      </c>
      <c r="CR1899">
        <v>15.61475409836066</v>
      </c>
      <c r="CS1899">
        <v>7.1999999999999995E-2</v>
      </c>
      <c r="CT1899">
        <v>15.24</v>
      </c>
      <c r="CU1899">
        <v>2791</v>
      </c>
      <c r="CV1899">
        <v>-1</v>
      </c>
    </row>
    <row r="1900" spans="1:100" x14ac:dyDescent="0.2">
      <c r="A1900">
        <v>2022</v>
      </c>
      <c r="B1900">
        <v>3</v>
      </c>
      <c r="C1900" s="267">
        <v>44644</v>
      </c>
      <c r="D1900">
        <v>433</v>
      </c>
      <c r="E1900">
        <v>452</v>
      </c>
      <c r="F1900">
        <v>46</v>
      </c>
      <c r="G1900" t="s">
        <v>553</v>
      </c>
      <c r="H1900" t="s">
        <v>554</v>
      </c>
      <c r="I1900" t="s">
        <v>221</v>
      </c>
      <c r="J1900">
        <v>4</v>
      </c>
      <c r="K1900">
        <v>2</v>
      </c>
      <c r="L1900">
        <v>270</v>
      </c>
      <c r="M1900">
        <v>251</v>
      </c>
      <c r="N1900">
        <v>288</v>
      </c>
      <c r="AM1900"/>
      <c r="AN1900"/>
      <c r="AO1900">
        <v>96</v>
      </c>
      <c r="AP1900">
        <v>150</v>
      </c>
      <c r="AQ1900"/>
      <c r="AR1900"/>
      <c r="BG1900">
        <v>1280</v>
      </c>
      <c r="BQ1900" t="s">
        <v>180</v>
      </c>
      <c r="BR1900" t="s">
        <v>181</v>
      </c>
      <c r="BS1900"/>
      <c r="BT1900"/>
      <c r="BU1900">
        <v>12</v>
      </c>
      <c r="BV1900" t="s">
        <v>552</v>
      </c>
      <c r="BW1900" t="s">
        <v>222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1280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1280</v>
      </c>
      <c r="CP1900">
        <v>0</v>
      </c>
      <c r="CQ1900">
        <v>0</v>
      </c>
      <c r="CR1900">
        <v>4.7407407407407396</v>
      </c>
      <c r="CS1900"/>
      <c r="CT1900"/>
      <c r="CU1900">
        <v>2791</v>
      </c>
      <c r="CV1900"/>
    </row>
    <row r="1901" spans="1:100" x14ac:dyDescent="0.2">
      <c r="A1901">
        <v>2022</v>
      </c>
      <c r="B1901">
        <v>3</v>
      </c>
      <c r="C1901" s="267">
        <v>44644</v>
      </c>
      <c r="D1901">
        <v>433</v>
      </c>
      <c r="E1901">
        <v>453</v>
      </c>
      <c r="F1901">
        <v>46</v>
      </c>
      <c r="G1901" t="s">
        <v>550</v>
      </c>
      <c r="H1901" t="s">
        <v>551</v>
      </c>
      <c r="I1901" t="s">
        <v>221</v>
      </c>
      <c r="J1901">
        <v>4</v>
      </c>
      <c r="K1901">
        <v>2</v>
      </c>
      <c r="L1901">
        <v>175</v>
      </c>
      <c r="M1901">
        <v>162</v>
      </c>
      <c r="N1901">
        <v>187</v>
      </c>
      <c r="AM1901"/>
      <c r="AN1901"/>
      <c r="AO1901">
        <v>96</v>
      </c>
      <c r="AP1901">
        <v>150</v>
      </c>
      <c r="AQ1901"/>
      <c r="AR1901"/>
      <c r="BG1901">
        <v>1280</v>
      </c>
      <c r="BQ1901" t="s">
        <v>180</v>
      </c>
      <c r="BR1901" t="s">
        <v>181</v>
      </c>
      <c r="BS1901"/>
      <c r="BT1901"/>
      <c r="BU1901">
        <v>12</v>
      </c>
      <c r="BV1901" t="s">
        <v>552</v>
      </c>
      <c r="BW1901" t="s">
        <v>222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1280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1280</v>
      </c>
      <c r="CP1901">
        <v>0</v>
      </c>
      <c r="CQ1901">
        <v>0</v>
      </c>
      <c r="CR1901">
        <v>7.3142857142857141</v>
      </c>
      <c r="CS1901"/>
      <c r="CT1901"/>
      <c r="CU1901">
        <v>2791</v>
      </c>
      <c r="CV1901"/>
    </row>
    <row r="1902" spans="1:100" x14ac:dyDescent="0.2">
      <c r="A1902">
        <v>2022</v>
      </c>
      <c r="B1902">
        <v>3</v>
      </c>
      <c r="C1902" s="267">
        <v>44644</v>
      </c>
      <c r="D1902">
        <v>334</v>
      </c>
      <c r="E1902">
        <v>254</v>
      </c>
      <c r="F1902">
        <v>49</v>
      </c>
      <c r="G1902" t="s">
        <v>220</v>
      </c>
      <c r="H1902" t="s">
        <v>179</v>
      </c>
      <c r="I1902" t="s">
        <v>221</v>
      </c>
      <c r="J1902">
        <v>4</v>
      </c>
      <c r="K1902">
        <v>2</v>
      </c>
      <c r="L1902">
        <v>203</v>
      </c>
      <c r="M1902">
        <v>188</v>
      </c>
      <c r="N1902">
        <v>217</v>
      </c>
      <c r="O1902">
        <v>263</v>
      </c>
      <c r="P1902">
        <v>277</v>
      </c>
      <c r="R1902">
        <v>267</v>
      </c>
      <c r="S1902">
        <v>288</v>
      </c>
      <c r="T1902">
        <v>193</v>
      </c>
      <c r="U1902">
        <v>195</v>
      </c>
      <c r="W1902">
        <v>193</v>
      </c>
      <c r="X1902">
        <v>208</v>
      </c>
      <c r="Y1902">
        <v>142</v>
      </c>
      <c r="AM1902">
        <v>273.75</v>
      </c>
      <c r="AN1902">
        <v>197.25</v>
      </c>
      <c r="AO1902">
        <v>94</v>
      </c>
      <c r="AP1902">
        <v>153</v>
      </c>
      <c r="AQ1902">
        <v>101.4084507042254</v>
      </c>
      <c r="AR1902">
        <v>142</v>
      </c>
      <c r="AU1902">
        <v>2220</v>
      </c>
      <c r="AV1902">
        <v>5</v>
      </c>
      <c r="AW1902">
        <v>7</v>
      </c>
      <c r="AX1902">
        <v>8</v>
      </c>
      <c r="BG1902">
        <v>1080</v>
      </c>
      <c r="BQ1902" t="s">
        <v>180</v>
      </c>
      <c r="BR1902" t="s">
        <v>181</v>
      </c>
      <c r="BS1902" t="s">
        <v>182</v>
      </c>
      <c r="BT1902"/>
      <c r="BU1902">
        <v>12</v>
      </c>
      <c r="BV1902" t="s">
        <v>220</v>
      </c>
      <c r="BW1902" t="s">
        <v>222</v>
      </c>
      <c r="BX1902">
        <v>0</v>
      </c>
      <c r="BY1902">
        <v>20</v>
      </c>
      <c r="BZ1902">
        <v>10</v>
      </c>
      <c r="CA1902">
        <v>2230</v>
      </c>
      <c r="CB1902">
        <v>0</v>
      </c>
      <c r="CC1902">
        <v>0</v>
      </c>
      <c r="CD1902">
        <v>1080</v>
      </c>
      <c r="CE1902">
        <v>2</v>
      </c>
      <c r="CF1902">
        <v>3</v>
      </c>
      <c r="CG1902">
        <v>4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10</v>
      </c>
      <c r="CO1902">
        <v>3310</v>
      </c>
      <c r="CP1902">
        <v>3.021148036253776E-3</v>
      </c>
      <c r="CQ1902">
        <v>4.9261083743842367E-2</v>
      </c>
      <c r="CR1902">
        <v>16.305418719211819</v>
      </c>
      <c r="CS1902">
        <v>5.0697084917617243E-2</v>
      </c>
      <c r="CT1902">
        <v>16.78073510773131</v>
      </c>
      <c r="CU1902">
        <v>2791</v>
      </c>
      <c r="CV1902">
        <v>-1</v>
      </c>
    </row>
    <row r="1903" spans="1:100" x14ac:dyDescent="0.2">
      <c r="A1903">
        <v>2022</v>
      </c>
      <c r="B1903">
        <v>3</v>
      </c>
      <c r="C1903" s="267">
        <v>44647</v>
      </c>
      <c r="D1903">
        <v>167</v>
      </c>
      <c r="E1903">
        <v>308</v>
      </c>
      <c r="F1903">
        <v>2</v>
      </c>
      <c r="G1903" t="s">
        <v>223</v>
      </c>
      <c r="H1903" t="s">
        <v>224</v>
      </c>
      <c r="I1903" t="s">
        <v>225</v>
      </c>
      <c r="J1903">
        <v>2</v>
      </c>
      <c r="K1903">
        <v>1</v>
      </c>
      <c r="L1903">
        <v>297</v>
      </c>
      <c r="M1903">
        <v>276</v>
      </c>
      <c r="N1903">
        <v>317</v>
      </c>
      <c r="P1903">
        <v>345</v>
      </c>
      <c r="Q1903">
        <v>362</v>
      </c>
      <c r="R1903">
        <v>368</v>
      </c>
      <c r="S1903">
        <v>366</v>
      </c>
      <c r="U1903">
        <v>309</v>
      </c>
      <c r="V1903">
        <v>316</v>
      </c>
      <c r="W1903">
        <v>332</v>
      </c>
      <c r="X1903">
        <v>307</v>
      </c>
      <c r="Y1903">
        <v>375</v>
      </c>
      <c r="Z1903">
        <v>382</v>
      </c>
      <c r="AA1903">
        <v>450</v>
      </c>
      <c r="AB1903">
        <v>365</v>
      </c>
      <c r="AC1903">
        <v>372</v>
      </c>
      <c r="AD1903">
        <v>382</v>
      </c>
      <c r="AE1903">
        <v>391</v>
      </c>
      <c r="AF1903">
        <v>392</v>
      </c>
      <c r="AG1903">
        <v>335</v>
      </c>
      <c r="AH1903">
        <v>346</v>
      </c>
      <c r="AI1903">
        <v>351</v>
      </c>
      <c r="AJ1903">
        <v>346</v>
      </c>
      <c r="AK1903">
        <v>275</v>
      </c>
      <c r="AM1903">
        <v>377.88888888888891</v>
      </c>
      <c r="AN1903">
        <v>337.11111111111109</v>
      </c>
      <c r="AO1903">
        <v>52</v>
      </c>
      <c r="AP1903">
        <v>277</v>
      </c>
      <c r="AQ1903">
        <v>20.93023255813954</v>
      </c>
      <c r="AR1903">
        <v>344</v>
      </c>
      <c r="AU1903">
        <v>400</v>
      </c>
      <c r="AV1903">
        <v>3</v>
      </c>
      <c r="AW1903">
        <v>3</v>
      </c>
      <c r="AX1903">
        <v>3</v>
      </c>
      <c r="BG1903">
        <v>560</v>
      </c>
      <c r="BH1903">
        <v>1</v>
      </c>
      <c r="BI1903">
        <v>1</v>
      </c>
      <c r="BJ1903">
        <v>1</v>
      </c>
      <c r="BK1903">
        <v>1</v>
      </c>
      <c r="BQ1903" t="s">
        <v>180</v>
      </c>
      <c r="BR1903" t="s">
        <v>192</v>
      </c>
      <c r="BS1903"/>
      <c r="BT1903"/>
      <c r="BU1903">
        <v>12</v>
      </c>
      <c r="BV1903" t="s">
        <v>223</v>
      </c>
      <c r="BW1903" t="s">
        <v>173</v>
      </c>
      <c r="BX1903">
        <v>0</v>
      </c>
      <c r="BY1903">
        <v>9</v>
      </c>
      <c r="BZ1903">
        <v>9</v>
      </c>
      <c r="CA1903">
        <v>409</v>
      </c>
      <c r="CB1903">
        <v>4</v>
      </c>
      <c r="CC1903">
        <v>4</v>
      </c>
      <c r="CD1903">
        <v>564</v>
      </c>
      <c r="CE1903">
        <v>4</v>
      </c>
      <c r="CF1903">
        <v>4</v>
      </c>
      <c r="CG1903">
        <v>4</v>
      </c>
      <c r="CH1903">
        <v>1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13</v>
      </c>
      <c r="CO1903">
        <v>973</v>
      </c>
      <c r="CP1903">
        <v>1.3360739979445009E-2</v>
      </c>
      <c r="CQ1903">
        <v>4.3771043771043773E-2</v>
      </c>
      <c r="CR1903">
        <v>3.2760942760942759</v>
      </c>
      <c r="CS1903">
        <v>3.8562953197099542E-2</v>
      </c>
      <c r="CT1903">
        <v>2.886288727752143</v>
      </c>
      <c r="CU1903">
        <v>2791</v>
      </c>
      <c r="CV1903">
        <v>-1</v>
      </c>
    </row>
    <row r="1904" spans="1:100" x14ac:dyDescent="0.2">
      <c r="A1904">
        <v>2022</v>
      </c>
      <c r="B1904">
        <v>3</v>
      </c>
      <c r="C1904" s="267">
        <v>44647</v>
      </c>
      <c r="D1904">
        <v>384</v>
      </c>
      <c r="E1904">
        <v>556</v>
      </c>
      <c r="F1904">
        <v>2</v>
      </c>
      <c r="G1904" t="s">
        <v>202</v>
      </c>
      <c r="H1904" t="s">
        <v>203</v>
      </c>
      <c r="I1904" t="s">
        <v>169</v>
      </c>
      <c r="J1904">
        <v>1</v>
      </c>
      <c r="K1904">
        <v>6</v>
      </c>
      <c r="L1904">
        <v>1066</v>
      </c>
      <c r="M1904">
        <v>1003</v>
      </c>
      <c r="N1904">
        <v>1141</v>
      </c>
      <c r="AM1904"/>
      <c r="AN1904"/>
      <c r="AO1904">
        <v>21</v>
      </c>
      <c r="AP1904">
        <v>180</v>
      </c>
      <c r="AQ1904"/>
      <c r="AR1904"/>
      <c r="AU1904">
        <v>192</v>
      </c>
      <c r="AV1904">
        <v>30</v>
      </c>
      <c r="AW1904">
        <v>30</v>
      </c>
      <c r="AX1904">
        <v>10</v>
      </c>
      <c r="AY1904">
        <v>10</v>
      </c>
      <c r="AZ1904">
        <v>10</v>
      </c>
      <c r="BG1904">
        <v>192</v>
      </c>
      <c r="BH1904">
        <v>6</v>
      </c>
      <c r="BI1904">
        <v>4</v>
      </c>
      <c r="BJ1904">
        <v>4</v>
      </c>
      <c r="BK1904">
        <v>4</v>
      </c>
      <c r="BL1904">
        <v>6</v>
      </c>
      <c r="BQ1904" t="s">
        <v>185</v>
      </c>
      <c r="BR1904" t="s">
        <v>186</v>
      </c>
      <c r="BS1904" t="s">
        <v>204</v>
      </c>
      <c r="BT1904" t="s">
        <v>188</v>
      </c>
      <c r="BU1904">
        <v>12</v>
      </c>
      <c r="BV1904" t="s">
        <v>205</v>
      </c>
      <c r="BW1904" t="s">
        <v>173</v>
      </c>
      <c r="BX1904">
        <v>0</v>
      </c>
      <c r="BY1904">
        <v>90</v>
      </c>
      <c r="BZ1904">
        <v>15</v>
      </c>
      <c r="CA1904">
        <v>207</v>
      </c>
      <c r="CB1904">
        <v>24</v>
      </c>
      <c r="CC1904">
        <v>4</v>
      </c>
      <c r="CD1904">
        <v>196</v>
      </c>
      <c r="CE1904">
        <v>6</v>
      </c>
      <c r="CF1904">
        <v>5</v>
      </c>
      <c r="CG1904">
        <v>2</v>
      </c>
      <c r="CH1904">
        <v>2</v>
      </c>
      <c r="CI1904">
        <v>2</v>
      </c>
      <c r="CJ1904">
        <v>0</v>
      </c>
      <c r="CK1904">
        <v>0</v>
      </c>
      <c r="CL1904">
        <v>0</v>
      </c>
      <c r="CM1904">
        <v>0</v>
      </c>
      <c r="CN1904">
        <v>19</v>
      </c>
      <c r="CO1904">
        <v>403</v>
      </c>
      <c r="CP1904">
        <v>4.7146401985111663E-2</v>
      </c>
      <c r="CQ1904">
        <v>1.782363977485929E-2</v>
      </c>
      <c r="CR1904">
        <v>0.37804878048780488</v>
      </c>
      <c r="CS1904"/>
      <c r="CT1904"/>
      <c r="CU1904">
        <v>2791</v>
      </c>
      <c r="CV1904"/>
    </row>
    <row r="1905" spans="1:100" x14ac:dyDescent="0.2">
      <c r="A1905">
        <v>2022</v>
      </c>
      <c r="B1905">
        <v>3</v>
      </c>
      <c r="C1905" s="267">
        <v>44647</v>
      </c>
      <c r="D1905">
        <v>384</v>
      </c>
      <c r="E1905">
        <v>556</v>
      </c>
      <c r="F1905">
        <v>3</v>
      </c>
      <c r="G1905" t="s">
        <v>202</v>
      </c>
      <c r="H1905" t="s">
        <v>203</v>
      </c>
      <c r="I1905" t="s">
        <v>169</v>
      </c>
      <c r="J1905">
        <v>1</v>
      </c>
      <c r="K1905">
        <v>6</v>
      </c>
      <c r="L1905">
        <v>1066</v>
      </c>
      <c r="M1905">
        <v>1003</v>
      </c>
      <c r="N1905">
        <v>1141</v>
      </c>
      <c r="P1905">
        <v>1782</v>
      </c>
      <c r="Q1905">
        <v>1752</v>
      </c>
      <c r="R1905">
        <v>1703</v>
      </c>
      <c r="S1905">
        <v>1709</v>
      </c>
      <c r="U1905">
        <v>1386</v>
      </c>
      <c r="V1905">
        <v>1304</v>
      </c>
      <c r="W1905">
        <v>1330</v>
      </c>
      <c r="X1905">
        <v>1226</v>
      </c>
      <c r="AA1905">
        <v>1854</v>
      </c>
      <c r="AB1905">
        <v>1702</v>
      </c>
      <c r="AC1905">
        <v>1597</v>
      </c>
      <c r="AD1905">
        <v>1620</v>
      </c>
      <c r="AE1905">
        <v>1615</v>
      </c>
      <c r="AF1905">
        <v>1337</v>
      </c>
      <c r="AG1905">
        <v>1313</v>
      </c>
      <c r="AH1905">
        <v>1315</v>
      </c>
      <c r="AI1905">
        <v>1323</v>
      </c>
      <c r="AJ1905">
        <v>1312</v>
      </c>
      <c r="AM1905">
        <v>1703.7777777777781</v>
      </c>
      <c r="AN1905">
        <v>1316.2222222222219</v>
      </c>
      <c r="AO1905">
        <v>21</v>
      </c>
      <c r="AP1905">
        <v>180</v>
      </c>
      <c r="AQ1905"/>
      <c r="AR1905"/>
      <c r="BQ1905" t="s">
        <v>185</v>
      </c>
      <c r="BR1905" t="s">
        <v>186</v>
      </c>
      <c r="BS1905" t="s">
        <v>204</v>
      </c>
      <c r="BT1905" t="s">
        <v>188</v>
      </c>
      <c r="BU1905">
        <v>12</v>
      </c>
      <c r="BV1905" t="s">
        <v>205</v>
      </c>
      <c r="BW1905" t="s">
        <v>173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/>
      <c r="CQ1905">
        <v>0</v>
      </c>
      <c r="CR1905">
        <v>0</v>
      </c>
      <c r="CS1905">
        <v>0</v>
      </c>
      <c r="CT1905">
        <v>0</v>
      </c>
      <c r="CU1905">
        <v>2791</v>
      </c>
      <c r="CV1905">
        <v>-1</v>
      </c>
    </row>
    <row r="1906" spans="1:100" x14ac:dyDescent="0.2">
      <c r="A1906">
        <v>2022</v>
      </c>
      <c r="B1906">
        <v>3</v>
      </c>
      <c r="C1906" s="267">
        <v>44647</v>
      </c>
      <c r="D1906">
        <v>384</v>
      </c>
      <c r="E1906">
        <v>557</v>
      </c>
      <c r="F1906">
        <v>3</v>
      </c>
      <c r="G1906" t="s">
        <v>206</v>
      </c>
      <c r="H1906" t="s">
        <v>207</v>
      </c>
      <c r="I1906" t="s">
        <v>169</v>
      </c>
      <c r="J1906">
        <v>1</v>
      </c>
      <c r="K1906">
        <v>6</v>
      </c>
      <c r="L1906">
        <v>182</v>
      </c>
      <c r="M1906">
        <v>171</v>
      </c>
      <c r="N1906">
        <v>194</v>
      </c>
      <c r="Y1906">
        <v>150</v>
      </c>
      <c r="Z1906">
        <v>148</v>
      </c>
      <c r="AK1906">
        <v>131</v>
      </c>
      <c r="AL1906">
        <v>132</v>
      </c>
      <c r="AM1906"/>
      <c r="AN1906"/>
      <c r="AO1906">
        <v>21</v>
      </c>
      <c r="AP1906">
        <v>180</v>
      </c>
      <c r="AQ1906">
        <v>25.668449197860959</v>
      </c>
      <c r="AR1906">
        <v>140.25</v>
      </c>
      <c r="BQ1906" t="s">
        <v>185</v>
      </c>
      <c r="BR1906" t="s">
        <v>186</v>
      </c>
      <c r="BS1906" t="s">
        <v>208</v>
      </c>
      <c r="BT1906" t="s">
        <v>209</v>
      </c>
      <c r="BU1906">
        <v>12</v>
      </c>
      <c r="BV1906" t="s">
        <v>205</v>
      </c>
      <c r="BW1906" t="s">
        <v>173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/>
      <c r="CQ1906">
        <v>0</v>
      </c>
      <c r="CR1906">
        <v>0</v>
      </c>
      <c r="CS1906"/>
      <c r="CT1906"/>
      <c r="CU1906">
        <v>2791</v>
      </c>
      <c r="CV1906"/>
    </row>
    <row r="1907" spans="1:100" x14ac:dyDescent="0.2">
      <c r="A1907">
        <v>2022</v>
      </c>
      <c r="B1907">
        <v>3</v>
      </c>
      <c r="C1907" s="267">
        <v>44647</v>
      </c>
      <c r="D1907">
        <v>423</v>
      </c>
      <c r="E1907">
        <v>669</v>
      </c>
      <c r="F1907">
        <v>3</v>
      </c>
      <c r="G1907" t="s">
        <v>279</v>
      </c>
      <c r="H1907" t="s">
        <v>280</v>
      </c>
      <c r="I1907" t="s">
        <v>169</v>
      </c>
      <c r="J1907">
        <v>2</v>
      </c>
      <c r="K1907">
        <v>2</v>
      </c>
      <c r="L1907">
        <v>954</v>
      </c>
      <c r="M1907">
        <v>897</v>
      </c>
      <c r="N1907">
        <v>1021</v>
      </c>
      <c r="P1907">
        <v>1784</v>
      </c>
      <c r="U1907">
        <v>1017</v>
      </c>
      <c r="AM1907">
        <v>1784</v>
      </c>
      <c r="AN1907">
        <v>1017</v>
      </c>
      <c r="AO1907">
        <v>40</v>
      </c>
      <c r="AP1907">
        <v>180</v>
      </c>
      <c r="AQ1907"/>
      <c r="AR1907"/>
      <c r="BQ1907" t="s">
        <v>185</v>
      </c>
      <c r="BR1907" t="s">
        <v>186</v>
      </c>
      <c r="BS1907" t="s">
        <v>281</v>
      </c>
      <c r="BT1907" t="s">
        <v>188</v>
      </c>
      <c r="BU1907">
        <v>12</v>
      </c>
      <c r="BV1907" t="s">
        <v>279</v>
      </c>
      <c r="BW1907" t="s">
        <v>173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/>
      <c r="CQ1907">
        <v>0</v>
      </c>
      <c r="CR1907">
        <v>0</v>
      </c>
      <c r="CS1907">
        <v>0</v>
      </c>
      <c r="CT1907">
        <v>0</v>
      </c>
      <c r="CU1907">
        <v>2791</v>
      </c>
      <c r="CV1907">
        <v>-1</v>
      </c>
    </row>
    <row r="1908" spans="1:100" x14ac:dyDescent="0.2">
      <c r="A1908">
        <v>2022</v>
      </c>
      <c r="B1908">
        <v>3</v>
      </c>
      <c r="C1908" s="267">
        <v>44647</v>
      </c>
      <c r="D1908">
        <v>47</v>
      </c>
      <c r="E1908">
        <v>122</v>
      </c>
      <c r="F1908">
        <v>4</v>
      </c>
      <c r="G1908" t="s">
        <v>250</v>
      </c>
      <c r="H1908" t="s">
        <v>251</v>
      </c>
      <c r="I1908" t="s">
        <v>246</v>
      </c>
      <c r="J1908">
        <v>2</v>
      </c>
      <c r="K1908">
        <v>1</v>
      </c>
      <c r="L1908">
        <v>280</v>
      </c>
      <c r="M1908">
        <v>267</v>
      </c>
      <c r="N1908">
        <v>292</v>
      </c>
      <c r="P1908">
        <v>359</v>
      </c>
      <c r="Q1908">
        <v>368</v>
      </c>
      <c r="U1908">
        <v>285</v>
      </c>
      <c r="V1908">
        <v>297</v>
      </c>
      <c r="Y1908">
        <v>114</v>
      </c>
      <c r="AM1908">
        <v>363.5</v>
      </c>
      <c r="AN1908">
        <v>291</v>
      </c>
      <c r="AO1908">
        <v>64</v>
      </c>
      <c r="AP1908">
        <v>113</v>
      </c>
      <c r="AQ1908">
        <v>63.157894736842103</v>
      </c>
      <c r="AR1908">
        <v>114</v>
      </c>
      <c r="AU1908">
        <v>100</v>
      </c>
      <c r="AV1908">
        <v>3</v>
      </c>
      <c r="AW1908">
        <v>2</v>
      </c>
      <c r="AX1908">
        <v>2</v>
      </c>
      <c r="BQ1908" t="s">
        <v>185</v>
      </c>
      <c r="BR1908" t="s">
        <v>247</v>
      </c>
      <c r="BS1908" t="s">
        <v>252</v>
      </c>
      <c r="BT1908" t="s">
        <v>249</v>
      </c>
      <c r="BU1908">
        <v>12</v>
      </c>
      <c r="BV1908" t="s">
        <v>253</v>
      </c>
      <c r="BW1908" t="s">
        <v>173</v>
      </c>
      <c r="BX1908">
        <v>0</v>
      </c>
      <c r="BY1908">
        <v>7</v>
      </c>
      <c r="BZ1908">
        <v>7</v>
      </c>
      <c r="CA1908">
        <v>107</v>
      </c>
      <c r="CB1908">
        <v>0</v>
      </c>
      <c r="CC1908">
        <v>0</v>
      </c>
      <c r="CD1908">
        <v>0</v>
      </c>
      <c r="CE1908">
        <v>3</v>
      </c>
      <c r="CF1908">
        <v>2</v>
      </c>
      <c r="CG1908">
        <v>2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7</v>
      </c>
      <c r="CO1908">
        <v>107</v>
      </c>
      <c r="CP1908">
        <v>6.5420560747663545E-2</v>
      </c>
      <c r="CQ1908">
        <v>2.5000000000000001E-2</v>
      </c>
      <c r="CR1908">
        <v>0.38214285714285712</v>
      </c>
      <c r="CS1908">
        <v>2.4054982817869421E-2</v>
      </c>
      <c r="CT1908">
        <v>0.36769759450171818</v>
      </c>
      <c r="CU1908">
        <v>2791</v>
      </c>
      <c r="CV1908">
        <v>-1</v>
      </c>
    </row>
    <row r="1909" spans="1:100" x14ac:dyDescent="0.2">
      <c r="A1909">
        <v>2022</v>
      </c>
      <c r="B1909">
        <v>3</v>
      </c>
      <c r="C1909" s="267">
        <v>44647</v>
      </c>
      <c r="D1909">
        <v>419</v>
      </c>
      <c r="E1909">
        <v>670</v>
      </c>
      <c r="F1909">
        <v>4</v>
      </c>
      <c r="G1909" t="s">
        <v>235</v>
      </c>
      <c r="H1909" t="s">
        <v>236</v>
      </c>
      <c r="I1909" t="s">
        <v>169</v>
      </c>
      <c r="J1909">
        <v>4</v>
      </c>
      <c r="K1909">
        <v>2</v>
      </c>
      <c r="L1909">
        <v>298</v>
      </c>
      <c r="M1909">
        <v>280</v>
      </c>
      <c r="N1909">
        <v>319</v>
      </c>
      <c r="AA1909">
        <v>482</v>
      </c>
      <c r="AB1909">
        <v>481</v>
      </c>
      <c r="AC1909">
        <v>472</v>
      </c>
      <c r="AD1909">
        <v>463</v>
      </c>
      <c r="AE1909">
        <v>468</v>
      </c>
      <c r="AF1909">
        <v>325</v>
      </c>
      <c r="AG1909">
        <v>322</v>
      </c>
      <c r="AH1909">
        <v>318</v>
      </c>
      <c r="AI1909">
        <v>325</v>
      </c>
      <c r="AJ1909">
        <v>341</v>
      </c>
      <c r="AL1909">
        <v>155</v>
      </c>
      <c r="AM1909">
        <v>473.2</v>
      </c>
      <c r="AN1909">
        <v>326.2</v>
      </c>
      <c r="AO1909">
        <v>96</v>
      </c>
      <c r="AP1909">
        <v>150</v>
      </c>
      <c r="AQ1909">
        <v>92.903225806451616</v>
      </c>
      <c r="AR1909">
        <v>155</v>
      </c>
      <c r="AV1909">
        <v>8</v>
      </c>
      <c r="AW1909">
        <v>4</v>
      </c>
      <c r="AX1909">
        <v>4</v>
      </c>
      <c r="BG1909">
        <v>408</v>
      </c>
      <c r="BH1909">
        <v>10</v>
      </c>
      <c r="BI1909">
        <v>18</v>
      </c>
      <c r="BJ1909">
        <v>8</v>
      </c>
      <c r="BK1909">
        <v>4</v>
      </c>
      <c r="BL1909">
        <v>10</v>
      </c>
      <c r="BQ1909" t="s">
        <v>185</v>
      </c>
      <c r="BR1909" t="s">
        <v>186</v>
      </c>
      <c r="BS1909" t="s">
        <v>237</v>
      </c>
      <c r="BT1909" t="s">
        <v>188</v>
      </c>
      <c r="BU1909">
        <v>12</v>
      </c>
      <c r="BV1909" t="s">
        <v>238</v>
      </c>
      <c r="BW1909" t="s">
        <v>173</v>
      </c>
      <c r="BX1909">
        <v>0</v>
      </c>
      <c r="BY1909">
        <v>16</v>
      </c>
      <c r="BZ1909">
        <v>8</v>
      </c>
      <c r="CA1909">
        <v>8</v>
      </c>
      <c r="CB1909">
        <v>50</v>
      </c>
      <c r="CC1909">
        <v>25</v>
      </c>
      <c r="CD1909">
        <v>433</v>
      </c>
      <c r="CE1909">
        <v>9</v>
      </c>
      <c r="CF1909">
        <v>11</v>
      </c>
      <c r="CG1909">
        <v>6</v>
      </c>
      <c r="CH1909">
        <v>2</v>
      </c>
      <c r="CI1909">
        <v>5</v>
      </c>
      <c r="CJ1909">
        <v>0</v>
      </c>
      <c r="CK1909">
        <v>0</v>
      </c>
      <c r="CL1909">
        <v>0</v>
      </c>
      <c r="CM1909">
        <v>0</v>
      </c>
      <c r="CN1909">
        <v>33</v>
      </c>
      <c r="CO1909">
        <v>441</v>
      </c>
      <c r="CP1909">
        <v>7.4829931972789115E-2</v>
      </c>
      <c r="CQ1909">
        <v>0.1107382550335571</v>
      </c>
      <c r="CR1909">
        <v>1.47986577181208</v>
      </c>
      <c r="CS1909">
        <v>0.10116492949110981</v>
      </c>
      <c r="CT1909">
        <v>1.351931330472103</v>
      </c>
      <c r="CU1909">
        <v>2791</v>
      </c>
      <c r="CV1909">
        <v>-1</v>
      </c>
    </row>
    <row r="1910" spans="1:100" x14ac:dyDescent="0.2">
      <c r="A1910">
        <v>2022</v>
      </c>
      <c r="B1910">
        <v>3</v>
      </c>
      <c r="C1910" s="267">
        <v>44647</v>
      </c>
      <c r="D1910">
        <v>418</v>
      </c>
      <c r="E1910">
        <v>662</v>
      </c>
      <c r="F1910">
        <v>5</v>
      </c>
      <c r="G1910" t="s">
        <v>528</v>
      </c>
      <c r="H1910" t="s">
        <v>529</v>
      </c>
      <c r="I1910" t="s">
        <v>433</v>
      </c>
      <c r="J1910">
        <v>1</v>
      </c>
      <c r="K1910">
        <v>4</v>
      </c>
      <c r="L1910">
        <v>386</v>
      </c>
      <c r="M1910">
        <v>355</v>
      </c>
      <c r="N1910">
        <v>416</v>
      </c>
      <c r="P1910">
        <v>613</v>
      </c>
      <c r="Q1910">
        <v>503</v>
      </c>
      <c r="R1910">
        <v>511</v>
      </c>
      <c r="S1910">
        <v>519</v>
      </c>
      <c r="U1910">
        <v>422</v>
      </c>
      <c r="V1910">
        <v>384</v>
      </c>
      <c r="W1910">
        <v>359</v>
      </c>
      <c r="X1910">
        <v>363</v>
      </c>
      <c r="AA1910">
        <v>563</v>
      </c>
      <c r="AB1910">
        <v>571</v>
      </c>
      <c r="AD1910">
        <v>569</v>
      </c>
      <c r="AE1910">
        <v>571</v>
      </c>
      <c r="AF1910">
        <v>413</v>
      </c>
      <c r="AG1910">
        <v>410</v>
      </c>
      <c r="AI1910">
        <v>400</v>
      </c>
      <c r="AJ1910">
        <v>395</v>
      </c>
      <c r="AM1910">
        <v>552.5</v>
      </c>
      <c r="AN1910">
        <v>393.25</v>
      </c>
      <c r="AO1910">
        <v>21</v>
      </c>
      <c r="AP1910">
        <v>171</v>
      </c>
      <c r="AQ1910"/>
      <c r="AR1910"/>
      <c r="AU1910">
        <v>368</v>
      </c>
      <c r="AV1910">
        <v>10</v>
      </c>
      <c r="AW1910">
        <v>7</v>
      </c>
      <c r="AX1910">
        <v>7</v>
      </c>
      <c r="BG1910">
        <v>240</v>
      </c>
      <c r="BH1910">
        <v>3</v>
      </c>
      <c r="BI1910">
        <v>4</v>
      </c>
      <c r="BJ1910">
        <v>1</v>
      </c>
      <c r="BK1910">
        <v>4</v>
      </c>
      <c r="BL1910">
        <v>2</v>
      </c>
      <c r="BQ1910" t="s">
        <v>434</v>
      </c>
      <c r="BR1910" t="s">
        <v>435</v>
      </c>
      <c r="BS1910"/>
      <c r="BT1910"/>
      <c r="BU1910">
        <v>12</v>
      </c>
      <c r="BV1910" t="s">
        <v>436</v>
      </c>
      <c r="BW1910" t="s">
        <v>173</v>
      </c>
      <c r="BX1910">
        <v>0</v>
      </c>
      <c r="BY1910">
        <v>24</v>
      </c>
      <c r="BZ1910">
        <v>6</v>
      </c>
      <c r="CA1910">
        <v>374</v>
      </c>
      <c r="CB1910">
        <v>14</v>
      </c>
      <c r="CC1910">
        <v>3.5</v>
      </c>
      <c r="CD1910">
        <v>243</v>
      </c>
      <c r="CE1910">
        <v>3</v>
      </c>
      <c r="CF1910">
        <v>2</v>
      </c>
      <c r="CG1910">
        <v>2</v>
      </c>
      <c r="CH1910">
        <v>1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9.5</v>
      </c>
      <c r="CO1910">
        <v>617</v>
      </c>
      <c r="CP1910">
        <v>1.539708265802269E-2</v>
      </c>
      <c r="CQ1910">
        <v>2.4611398963730571E-2</v>
      </c>
      <c r="CR1910">
        <v>1.598445595854922</v>
      </c>
      <c r="CS1910">
        <v>2.4157660521296889E-2</v>
      </c>
      <c r="CT1910">
        <v>1.5689764780673869</v>
      </c>
      <c r="CU1910">
        <v>2791</v>
      </c>
      <c r="CV1910">
        <v>-1</v>
      </c>
    </row>
    <row r="1911" spans="1:100" x14ac:dyDescent="0.2">
      <c r="A1911">
        <v>2022</v>
      </c>
      <c r="B1911">
        <v>3</v>
      </c>
      <c r="C1911" s="267">
        <v>44647</v>
      </c>
      <c r="D1911">
        <v>418</v>
      </c>
      <c r="E1911">
        <v>663</v>
      </c>
      <c r="F1911">
        <v>5</v>
      </c>
      <c r="G1911" t="s">
        <v>530</v>
      </c>
      <c r="H1911" t="s">
        <v>531</v>
      </c>
      <c r="I1911" t="s">
        <v>433</v>
      </c>
      <c r="J1911">
        <v>1</v>
      </c>
      <c r="K1911">
        <v>4</v>
      </c>
      <c r="L1911">
        <v>341</v>
      </c>
      <c r="M1911">
        <v>313</v>
      </c>
      <c r="N1911">
        <v>368</v>
      </c>
      <c r="P1911">
        <v>660</v>
      </c>
      <c r="Q1911">
        <v>474</v>
      </c>
      <c r="R1911">
        <v>485</v>
      </c>
      <c r="S1911">
        <v>590</v>
      </c>
      <c r="U1911">
        <v>377</v>
      </c>
      <c r="V1911">
        <v>351</v>
      </c>
      <c r="W1911">
        <v>364</v>
      </c>
      <c r="X1911">
        <v>333</v>
      </c>
      <c r="AA1911">
        <v>529</v>
      </c>
      <c r="AB1911">
        <v>533</v>
      </c>
      <c r="AD1911">
        <v>525</v>
      </c>
      <c r="AE1911">
        <v>518</v>
      </c>
      <c r="AF1911">
        <v>371</v>
      </c>
      <c r="AG1911">
        <v>365</v>
      </c>
      <c r="AI1911">
        <v>352</v>
      </c>
      <c r="AJ1911">
        <v>360</v>
      </c>
      <c r="AM1911">
        <v>539.25</v>
      </c>
      <c r="AN1911">
        <v>359.125</v>
      </c>
      <c r="AO1911">
        <v>21</v>
      </c>
      <c r="AP1911">
        <v>171</v>
      </c>
      <c r="AQ1911"/>
      <c r="AR1911"/>
      <c r="BQ1911" t="s">
        <v>434</v>
      </c>
      <c r="BR1911" t="s">
        <v>435</v>
      </c>
      <c r="BS1911"/>
      <c r="BT1911"/>
      <c r="BU1911">
        <v>12</v>
      </c>
      <c r="BV1911" t="s">
        <v>436</v>
      </c>
      <c r="BW1911" t="s">
        <v>173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/>
      <c r="CQ1911">
        <v>0</v>
      </c>
      <c r="CR1911">
        <v>0</v>
      </c>
      <c r="CS1911">
        <v>0</v>
      </c>
      <c r="CT1911">
        <v>0</v>
      </c>
      <c r="CU1911">
        <v>2791</v>
      </c>
      <c r="CV1911">
        <v>-1</v>
      </c>
    </row>
    <row r="1912" spans="1:100" x14ac:dyDescent="0.2">
      <c r="A1912">
        <v>2022</v>
      </c>
      <c r="B1912">
        <v>3</v>
      </c>
      <c r="C1912" s="267">
        <v>44647</v>
      </c>
      <c r="D1912">
        <v>418</v>
      </c>
      <c r="E1912">
        <v>664</v>
      </c>
      <c r="F1912">
        <v>5</v>
      </c>
      <c r="G1912" t="s">
        <v>532</v>
      </c>
      <c r="H1912" t="s">
        <v>533</v>
      </c>
      <c r="I1912" t="s">
        <v>433</v>
      </c>
      <c r="J1912">
        <v>1</v>
      </c>
      <c r="K1912">
        <v>4</v>
      </c>
      <c r="L1912">
        <v>110</v>
      </c>
      <c r="M1912">
        <v>101</v>
      </c>
      <c r="N1912">
        <v>118</v>
      </c>
      <c r="P1912">
        <v>197</v>
      </c>
      <c r="Q1912">
        <v>155</v>
      </c>
      <c r="R1912">
        <v>162</v>
      </c>
      <c r="S1912">
        <v>188</v>
      </c>
      <c r="U1912">
        <v>121</v>
      </c>
      <c r="V1912">
        <v>104</v>
      </c>
      <c r="W1912">
        <v>118</v>
      </c>
      <c r="X1912">
        <v>107</v>
      </c>
      <c r="AA1912">
        <v>164</v>
      </c>
      <c r="AB1912">
        <v>173</v>
      </c>
      <c r="AD1912">
        <v>179</v>
      </c>
      <c r="AE1912">
        <v>175</v>
      </c>
      <c r="AF1912">
        <v>116</v>
      </c>
      <c r="AG1912">
        <v>113</v>
      </c>
      <c r="AI1912">
        <v>110</v>
      </c>
      <c r="AJ1912">
        <v>111</v>
      </c>
      <c r="AM1912">
        <v>174.125</v>
      </c>
      <c r="AN1912">
        <v>112.5</v>
      </c>
      <c r="AO1912">
        <v>21</v>
      </c>
      <c r="AP1912">
        <v>171</v>
      </c>
      <c r="AQ1912"/>
      <c r="AR1912"/>
      <c r="BQ1912" t="s">
        <v>434</v>
      </c>
      <c r="BR1912" t="s">
        <v>435</v>
      </c>
      <c r="BS1912"/>
      <c r="BT1912"/>
      <c r="BU1912">
        <v>12</v>
      </c>
      <c r="BV1912" t="s">
        <v>436</v>
      </c>
      <c r="BW1912" t="s">
        <v>173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/>
      <c r="CQ1912">
        <v>0</v>
      </c>
      <c r="CR1912">
        <v>0</v>
      </c>
      <c r="CS1912">
        <v>0</v>
      </c>
      <c r="CT1912">
        <v>0</v>
      </c>
      <c r="CU1912">
        <v>2791</v>
      </c>
      <c r="CV1912">
        <v>-1</v>
      </c>
    </row>
    <row r="1913" spans="1:100" x14ac:dyDescent="0.2">
      <c r="A1913">
        <v>2022</v>
      </c>
      <c r="B1913">
        <v>3</v>
      </c>
      <c r="C1913" s="267">
        <v>44647</v>
      </c>
      <c r="D1913">
        <v>418</v>
      </c>
      <c r="E1913">
        <v>665</v>
      </c>
      <c r="F1913">
        <v>5</v>
      </c>
      <c r="G1913" t="s">
        <v>431</v>
      </c>
      <c r="H1913" t="s">
        <v>432</v>
      </c>
      <c r="I1913" t="s">
        <v>433</v>
      </c>
      <c r="J1913">
        <v>1</v>
      </c>
      <c r="K1913">
        <v>4</v>
      </c>
      <c r="L1913">
        <v>110</v>
      </c>
      <c r="M1913">
        <v>101</v>
      </c>
      <c r="N1913">
        <v>118</v>
      </c>
      <c r="AA1913">
        <v>176</v>
      </c>
      <c r="AB1913">
        <v>182</v>
      </c>
      <c r="AD1913">
        <v>171</v>
      </c>
      <c r="AE1913">
        <v>180</v>
      </c>
      <c r="AF1913">
        <v>117</v>
      </c>
      <c r="AG1913">
        <v>112</v>
      </c>
      <c r="AI1913">
        <v>111</v>
      </c>
      <c r="AJ1913">
        <v>110</v>
      </c>
      <c r="AM1913">
        <v>177.25</v>
      </c>
      <c r="AN1913">
        <v>112.5</v>
      </c>
      <c r="AO1913">
        <v>21</v>
      </c>
      <c r="AP1913">
        <v>171</v>
      </c>
      <c r="AQ1913"/>
      <c r="AR1913"/>
      <c r="BQ1913" t="s">
        <v>434</v>
      </c>
      <c r="BR1913" t="s">
        <v>435</v>
      </c>
      <c r="BS1913"/>
      <c r="BT1913"/>
      <c r="BU1913">
        <v>12</v>
      </c>
      <c r="BV1913" t="s">
        <v>436</v>
      </c>
      <c r="BW1913" t="s">
        <v>173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/>
      <c r="CQ1913">
        <v>0</v>
      </c>
      <c r="CR1913">
        <v>0</v>
      </c>
      <c r="CS1913">
        <v>0</v>
      </c>
      <c r="CT1913">
        <v>0</v>
      </c>
      <c r="CU1913">
        <v>2791</v>
      </c>
      <c r="CV1913">
        <v>-1</v>
      </c>
    </row>
    <row r="1914" spans="1:100" x14ac:dyDescent="0.2">
      <c r="A1914">
        <v>2022</v>
      </c>
      <c r="B1914">
        <v>3</v>
      </c>
      <c r="C1914" s="267">
        <v>44647</v>
      </c>
      <c r="D1914">
        <v>421</v>
      </c>
      <c r="E1914">
        <v>667</v>
      </c>
      <c r="F1914">
        <v>5</v>
      </c>
      <c r="G1914" t="s">
        <v>355</v>
      </c>
      <c r="H1914" t="s">
        <v>356</v>
      </c>
      <c r="I1914" t="s">
        <v>169</v>
      </c>
      <c r="J1914">
        <v>1</v>
      </c>
      <c r="K1914">
        <v>4</v>
      </c>
      <c r="L1914">
        <v>1554</v>
      </c>
      <c r="M1914">
        <v>1462</v>
      </c>
      <c r="N1914">
        <v>1664</v>
      </c>
      <c r="S1914">
        <v>2750</v>
      </c>
      <c r="X1914">
        <v>1875</v>
      </c>
      <c r="AA1914">
        <v>2460</v>
      </c>
      <c r="AB1914">
        <v>2270</v>
      </c>
      <c r="AC1914">
        <v>2110</v>
      </c>
      <c r="AD1914">
        <v>2349</v>
      </c>
      <c r="AE1914">
        <v>2282</v>
      </c>
      <c r="AF1914">
        <v>1663</v>
      </c>
      <c r="AG1914">
        <v>1671</v>
      </c>
      <c r="AH1914">
        <v>1658</v>
      </c>
      <c r="AI1914">
        <v>1660</v>
      </c>
      <c r="AJ1914">
        <v>1675</v>
      </c>
      <c r="AM1914">
        <v>2370.166666666667</v>
      </c>
      <c r="AN1914">
        <v>1700.333333333333</v>
      </c>
      <c r="AO1914">
        <v>18</v>
      </c>
      <c r="AP1914">
        <v>200</v>
      </c>
      <c r="AQ1914"/>
      <c r="AR1914"/>
      <c r="AV1914">
        <v>7</v>
      </c>
      <c r="AW1914">
        <v>8</v>
      </c>
      <c r="AX1914">
        <v>5</v>
      </c>
      <c r="BH1914">
        <v>4</v>
      </c>
      <c r="BI1914">
        <v>4</v>
      </c>
      <c r="BJ1914">
        <v>4</v>
      </c>
      <c r="BQ1914" t="s">
        <v>185</v>
      </c>
      <c r="BR1914" t="s">
        <v>186</v>
      </c>
      <c r="BS1914" t="s">
        <v>357</v>
      </c>
      <c r="BT1914" t="s">
        <v>188</v>
      </c>
      <c r="BU1914">
        <v>12</v>
      </c>
      <c r="BV1914" t="s">
        <v>358</v>
      </c>
      <c r="BW1914" t="s">
        <v>173</v>
      </c>
      <c r="BX1914">
        <v>0</v>
      </c>
      <c r="BY1914">
        <v>20</v>
      </c>
      <c r="BZ1914">
        <v>5</v>
      </c>
      <c r="CA1914">
        <v>5</v>
      </c>
      <c r="CB1914">
        <v>12</v>
      </c>
      <c r="CC1914">
        <v>3</v>
      </c>
      <c r="CD1914">
        <v>3</v>
      </c>
      <c r="CE1914">
        <v>2</v>
      </c>
      <c r="CF1914">
        <v>3</v>
      </c>
      <c r="CG1914">
        <v>2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8</v>
      </c>
      <c r="CO1914">
        <v>8</v>
      </c>
      <c r="CP1914">
        <v>1</v>
      </c>
      <c r="CQ1914">
        <v>5.1480051480051478E-3</v>
      </c>
      <c r="CR1914">
        <v>5.1480051480051478E-3</v>
      </c>
      <c r="CS1914">
        <v>4.7049598118016076E-3</v>
      </c>
      <c r="CT1914">
        <v>4.7049598118016076E-3</v>
      </c>
      <c r="CU1914">
        <v>2791</v>
      </c>
      <c r="CV1914">
        <v>-1</v>
      </c>
    </row>
    <row r="1915" spans="1:100" x14ac:dyDescent="0.2">
      <c r="A1915">
        <v>2022</v>
      </c>
      <c r="B1915">
        <v>3</v>
      </c>
      <c r="C1915" s="267">
        <v>44647</v>
      </c>
      <c r="D1915">
        <v>421</v>
      </c>
      <c r="E1915">
        <v>673</v>
      </c>
      <c r="F1915">
        <v>5</v>
      </c>
      <c r="G1915" t="s">
        <v>359</v>
      </c>
      <c r="H1915" t="s">
        <v>360</v>
      </c>
      <c r="I1915" t="s">
        <v>169</v>
      </c>
      <c r="J1915">
        <v>1</v>
      </c>
      <c r="K1915">
        <v>4</v>
      </c>
      <c r="L1915">
        <v>61</v>
      </c>
      <c r="M1915">
        <v>57</v>
      </c>
      <c r="N1915">
        <v>65</v>
      </c>
      <c r="S1915">
        <v>115</v>
      </c>
      <c r="X1915">
        <v>63</v>
      </c>
      <c r="Z1915">
        <v>159</v>
      </c>
      <c r="AA1915">
        <v>164</v>
      </c>
      <c r="AB1915">
        <v>160</v>
      </c>
      <c r="AC1915">
        <v>156</v>
      </c>
      <c r="AD1915">
        <v>168</v>
      </c>
      <c r="AE1915">
        <v>158</v>
      </c>
      <c r="AF1915">
        <v>134</v>
      </c>
      <c r="AG1915">
        <v>136</v>
      </c>
      <c r="AH1915">
        <v>132</v>
      </c>
      <c r="AI1915">
        <v>130</v>
      </c>
      <c r="AJ1915">
        <v>132</v>
      </c>
      <c r="AK1915">
        <v>165</v>
      </c>
      <c r="AL1915">
        <v>165</v>
      </c>
      <c r="AM1915">
        <v>153.5</v>
      </c>
      <c r="AN1915">
        <v>121.1666666666667</v>
      </c>
      <c r="AO1915">
        <v>18</v>
      </c>
      <c r="AP1915">
        <v>200</v>
      </c>
      <c r="AQ1915">
        <v>22.085889570552151</v>
      </c>
      <c r="AR1915">
        <v>163</v>
      </c>
      <c r="BQ1915" t="s">
        <v>185</v>
      </c>
      <c r="BR1915" t="s">
        <v>186</v>
      </c>
      <c r="BS1915" t="s">
        <v>361</v>
      </c>
      <c r="BT1915" t="s">
        <v>188</v>
      </c>
      <c r="BU1915">
        <v>12</v>
      </c>
      <c r="BV1915" t="s">
        <v>358</v>
      </c>
      <c r="BW1915" t="s">
        <v>173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/>
      <c r="CQ1915">
        <v>0</v>
      </c>
      <c r="CR1915">
        <v>0</v>
      </c>
      <c r="CS1915">
        <v>0</v>
      </c>
      <c r="CT1915">
        <v>0</v>
      </c>
      <c r="CU1915">
        <v>2791</v>
      </c>
      <c r="CV1915">
        <v>-1</v>
      </c>
    </row>
    <row r="1916" spans="1:100" x14ac:dyDescent="0.2">
      <c r="A1916">
        <v>2022</v>
      </c>
      <c r="B1916">
        <v>3</v>
      </c>
      <c r="C1916" s="267">
        <v>44647</v>
      </c>
      <c r="D1916">
        <v>423</v>
      </c>
      <c r="E1916">
        <v>669</v>
      </c>
      <c r="F1916">
        <v>5</v>
      </c>
      <c r="G1916" t="s">
        <v>279</v>
      </c>
      <c r="H1916" t="s">
        <v>280</v>
      </c>
      <c r="I1916" t="s">
        <v>169</v>
      </c>
      <c r="J1916">
        <v>2</v>
      </c>
      <c r="K1916">
        <v>2</v>
      </c>
      <c r="L1916">
        <v>954</v>
      </c>
      <c r="M1916">
        <v>897</v>
      </c>
      <c r="N1916">
        <v>1021</v>
      </c>
      <c r="Y1916">
        <v>185</v>
      </c>
      <c r="AM1916"/>
      <c r="AN1916"/>
      <c r="AO1916">
        <v>40</v>
      </c>
      <c r="AP1916">
        <v>180</v>
      </c>
      <c r="AQ1916">
        <v>38.918918918918919</v>
      </c>
      <c r="AR1916">
        <v>185</v>
      </c>
      <c r="AU1916">
        <v>396</v>
      </c>
      <c r="AV1916">
        <v>3</v>
      </c>
      <c r="AW1916">
        <v>3</v>
      </c>
      <c r="AX1916">
        <v>4</v>
      </c>
      <c r="BQ1916" t="s">
        <v>185</v>
      </c>
      <c r="BR1916" t="s">
        <v>186</v>
      </c>
      <c r="BS1916" t="s">
        <v>281</v>
      </c>
      <c r="BT1916" t="s">
        <v>188</v>
      </c>
      <c r="BU1916">
        <v>12</v>
      </c>
      <c r="BV1916" t="s">
        <v>279</v>
      </c>
      <c r="BW1916" t="s">
        <v>173</v>
      </c>
      <c r="BX1916">
        <v>0</v>
      </c>
      <c r="BY1916">
        <v>10</v>
      </c>
      <c r="BZ1916">
        <v>5</v>
      </c>
      <c r="CA1916">
        <v>401</v>
      </c>
      <c r="CB1916">
        <v>0</v>
      </c>
      <c r="CC1916">
        <v>0</v>
      </c>
      <c r="CD1916">
        <v>0</v>
      </c>
      <c r="CE1916">
        <v>1</v>
      </c>
      <c r="CF1916">
        <v>1</v>
      </c>
      <c r="CG1916">
        <v>2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5</v>
      </c>
      <c r="CO1916">
        <v>401</v>
      </c>
      <c r="CP1916">
        <v>1.2468827930174561E-2</v>
      </c>
      <c r="CQ1916">
        <v>5.2410901467505244E-3</v>
      </c>
      <c r="CR1916">
        <v>0.42033542976939198</v>
      </c>
      <c r="CS1916"/>
      <c r="CT1916"/>
      <c r="CU1916">
        <v>2791</v>
      </c>
      <c r="CV1916"/>
    </row>
    <row r="1917" spans="1:100" x14ac:dyDescent="0.2">
      <c r="A1917">
        <v>2022</v>
      </c>
      <c r="B1917">
        <v>3</v>
      </c>
      <c r="C1917" s="267">
        <v>44647</v>
      </c>
      <c r="D1917">
        <v>418</v>
      </c>
      <c r="E1917">
        <v>665</v>
      </c>
      <c r="F1917">
        <v>6</v>
      </c>
      <c r="G1917" t="s">
        <v>431</v>
      </c>
      <c r="H1917" t="s">
        <v>432</v>
      </c>
      <c r="I1917" t="s">
        <v>433</v>
      </c>
      <c r="J1917">
        <v>1</v>
      </c>
      <c r="K1917">
        <v>4</v>
      </c>
      <c r="L1917">
        <v>110</v>
      </c>
      <c r="M1917">
        <v>101</v>
      </c>
      <c r="N1917">
        <v>118</v>
      </c>
      <c r="Y1917">
        <v>154</v>
      </c>
      <c r="Z1917">
        <v>152</v>
      </c>
      <c r="AK1917">
        <v>170</v>
      </c>
      <c r="AL1917">
        <v>172</v>
      </c>
      <c r="AM1917"/>
      <c r="AN1917"/>
      <c r="AO1917">
        <v>21</v>
      </c>
      <c r="AP1917">
        <v>171</v>
      </c>
      <c r="AQ1917">
        <v>22.222222222222221</v>
      </c>
      <c r="AR1917">
        <v>162</v>
      </c>
      <c r="BQ1917" t="s">
        <v>434</v>
      </c>
      <c r="BR1917" t="s">
        <v>435</v>
      </c>
      <c r="BS1917"/>
      <c r="BT1917"/>
      <c r="BU1917">
        <v>12</v>
      </c>
      <c r="BV1917" t="s">
        <v>436</v>
      </c>
      <c r="BW1917" t="s">
        <v>173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/>
      <c r="CQ1917">
        <v>0</v>
      </c>
      <c r="CR1917">
        <v>0</v>
      </c>
      <c r="CS1917"/>
      <c r="CT1917"/>
      <c r="CU1917">
        <v>2791</v>
      </c>
      <c r="CV1917"/>
    </row>
    <row r="1918" spans="1:100" x14ac:dyDescent="0.2">
      <c r="A1918">
        <v>2022</v>
      </c>
      <c r="B1918">
        <v>3</v>
      </c>
      <c r="C1918" s="267">
        <v>44647</v>
      </c>
      <c r="D1918">
        <v>388</v>
      </c>
      <c r="E1918">
        <v>564</v>
      </c>
      <c r="F1918">
        <v>7</v>
      </c>
      <c r="G1918" t="s">
        <v>473</v>
      </c>
      <c r="H1918" t="s">
        <v>474</v>
      </c>
      <c r="I1918" t="s">
        <v>169</v>
      </c>
      <c r="J1918">
        <v>3</v>
      </c>
      <c r="K1918">
        <v>4</v>
      </c>
      <c r="L1918">
        <v>119</v>
      </c>
      <c r="M1918">
        <v>109</v>
      </c>
      <c r="N1918">
        <v>128</v>
      </c>
      <c r="P1918">
        <v>129</v>
      </c>
      <c r="Q1918">
        <v>123</v>
      </c>
      <c r="R1918">
        <v>118</v>
      </c>
      <c r="S1918">
        <v>131</v>
      </c>
      <c r="U1918">
        <v>105</v>
      </c>
      <c r="V1918">
        <v>103</v>
      </c>
      <c r="W1918">
        <v>113</v>
      </c>
      <c r="X1918">
        <v>102</v>
      </c>
      <c r="AA1918">
        <v>127</v>
      </c>
      <c r="AB1918">
        <v>140</v>
      </c>
      <c r="AC1918">
        <v>141</v>
      </c>
      <c r="AD1918">
        <v>138</v>
      </c>
      <c r="AE1918">
        <v>143</v>
      </c>
      <c r="AF1918">
        <v>109</v>
      </c>
      <c r="AG1918">
        <v>115</v>
      </c>
      <c r="AH1918">
        <v>110</v>
      </c>
      <c r="AI1918">
        <v>117</v>
      </c>
      <c r="AJ1918">
        <v>114</v>
      </c>
      <c r="AM1918">
        <v>132.2222222222222</v>
      </c>
      <c r="AN1918">
        <v>109.7777777777778</v>
      </c>
      <c r="AO1918">
        <v>83</v>
      </c>
      <c r="AP1918">
        <v>130</v>
      </c>
      <c r="AQ1918"/>
      <c r="AR1918"/>
      <c r="AU1918">
        <v>1000</v>
      </c>
      <c r="AV1918">
        <v>20</v>
      </c>
      <c r="AW1918">
        <v>20</v>
      </c>
      <c r="AX1918">
        <v>20</v>
      </c>
      <c r="BG1918">
        <v>600</v>
      </c>
      <c r="BH1918">
        <v>4</v>
      </c>
      <c r="BI1918">
        <v>5</v>
      </c>
      <c r="BJ1918">
        <v>8</v>
      </c>
      <c r="BK1918">
        <v>3</v>
      </c>
      <c r="BL1918">
        <v>10</v>
      </c>
      <c r="BM1918">
        <v>2</v>
      </c>
      <c r="BO1918">
        <v>4</v>
      </c>
      <c r="BQ1918" t="s">
        <v>434</v>
      </c>
      <c r="BR1918" t="s">
        <v>435</v>
      </c>
      <c r="BS1918"/>
      <c r="BT1918"/>
      <c r="BU1918">
        <v>12</v>
      </c>
      <c r="BV1918" t="s">
        <v>475</v>
      </c>
      <c r="BW1918" t="s">
        <v>173</v>
      </c>
      <c r="BX1918">
        <v>0</v>
      </c>
      <c r="BY1918">
        <v>60</v>
      </c>
      <c r="BZ1918">
        <v>15</v>
      </c>
      <c r="CA1918">
        <v>1015</v>
      </c>
      <c r="CB1918">
        <v>36</v>
      </c>
      <c r="CC1918">
        <v>9</v>
      </c>
      <c r="CD1918">
        <v>609</v>
      </c>
      <c r="CE1918">
        <v>6</v>
      </c>
      <c r="CF1918">
        <v>6</v>
      </c>
      <c r="CG1918">
        <v>7</v>
      </c>
      <c r="CH1918">
        <v>0</v>
      </c>
      <c r="CI1918">
        <v>2</v>
      </c>
      <c r="CJ1918">
        <v>0</v>
      </c>
      <c r="CK1918">
        <v>0</v>
      </c>
      <c r="CL1918">
        <v>1</v>
      </c>
      <c r="CM1918">
        <v>0</v>
      </c>
      <c r="CN1918">
        <v>24</v>
      </c>
      <c r="CO1918">
        <v>1624</v>
      </c>
      <c r="CP1918">
        <v>1.477832512315271E-2</v>
      </c>
      <c r="CQ1918">
        <v>0.2016806722689076</v>
      </c>
      <c r="CR1918">
        <v>13.647058823529409</v>
      </c>
      <c r="CS1918">
        <v>0.2186234817813765</v>
      </c>
      <c r="CT1918">
        <v>14.79352226720648</v>
      </c>
      <c r="CU1918">
        <v>2791</v>
      </c>
      <c r="CV1918">
        <v>-1</v>
      </c>
    </row>
    <row r="1919" spans="1:100" x14ac:dyDescent="0.2">
      <c r="A1919">
        <v>2022</v>
      </c>
      <c r="B1919">
        <v>3</v>
      </c>
      <c r="C1919" s="267">
        <v>44647</v>
      </c>
      <c r="D1919">
        <v>388</v>
      </c>
      <c r="E1919">
        <v>565</v>
      </c>
      <c r="F1919">
        <v>7</v>
      </c>
      <c r="G1919" t="s">
        <v>476</v>
      </c>
      <c r="H1919" t="s">
        <v>477</v>
      </c>
      <c r="I1919" t="s">
        <v>169</v>
      </c>
      <c r="J1919">
        <v>3</v>
      </c>
      <c r="K1919">
        <v>4</v>
      </c>
      <c r="L1919">
        <v>91</v>
      </c>
      <c r="M1919">
        <v>83</v>
      </c>
      <c r="N1919">
        <v>98</v>
      </c>
      <c r="P1919">
        <v>98</v>
      </c>
      <c r="Q1919">
        <v>102</v>
      </c>
      <c r="R1919">
        <v>100</v>
      </c>
      <c r="S1919">
        <v>106</v>
      </c>
      <c r="U1919">
        <v>84</v>
      </c>
      <c r="V1919">
        <v>80</v>
      </c>
      <c r="W1919">
        <v>86</v>
      </c>
      <c r="X1919">
        <v>76</v>
      </c>
      <c r="AA1919">
        <v>97</v>
      </c>
      <c r="AB1919">
        <v>103</v>
      </c>
      <c r="AC1919">
        <v>104</v>
      </c>
      <c r="AD1919">
        <v>108</v>
      </c>
      <c r="AE1919">
        <v>112</v>
      </c>
      <c r="AF1919">
        <v>83</v>
      </c>
      <c r="AG1919">
        <v>90</v>
      </c>
      <c r="AH1919">
        <v>92</v>
      </c>
      <c r="AI1919">
        <v>95</v>
      </c>
      <c r="AJ1919">
        <v>84</v>
      </c>
      <c r="AM1919">
        <v>103.3333333333333</v>
      </c>
      <c r="AN1919">
        <v>85.555555555555557</v>
      </c>
      <c r="AO1919">
        <v>83</v>
      </c>
      <c r="AP1919">
        <v>130</v>
      </c>
      <c r="AQ1919"/>
      <c r="AR1919"/>
      <c r="BQ1919" t="s">
        <v>434</v>
      </c>
      <c r="BR1919" t="s">
        <v>435</v>
      </c>
      <c r="BS1919"/>
      <c r="BT1919"/>
      <c r="BU1919">
        <v>12</v>
      </c>
      <c r="BV1919" t="s">
        <v>475</v>
      </c>
      <c r="BW1919" t="s">
        <v>173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/>
      <c r="CQ1919">
        <v>0</v>
      </c>
      <c r="CR1919">
        <v>0</v>
      </c>
      <c r="CS1919">
        <v>0</v>
      </c>
      <c r="CT1919">
        <v>0</v>
      </c>
      <c r="CU1919">
        <v>2791</v>
      </c>
      <c r="CV1919">
        <v>-1</v>
      </c>
    </row>
    <row r="1920" spans="1:100" x14ac:dyDescent="0.2">
      <c r="A1920">
        <v>2022</v>
      </c>
      <c r="B1920">
        <v>3</v>
      </c>
      <c r="C1920" s="267">
        <v>44647</v>
      </c>
      <c r="D1920">
        <v>388</v>
      </c>
      <c r="E1920">
        <v>566</v>
      </c>
      <c r="F1920">
        <v>7</v>
      </c>
      <c r="G1920" t="s">
        <v>478</v>
      </c>
      <c r="H1920" t="s">
        <v>479</v>
      </c>
      <c r="I1920" t="s">
        <v>169</v>
      </c>
      <c r="J1920">
        <v>3</v>
      </c>
      <c r="K1920">
        <v>4</v>
      </c>
      <c r="L1920">
        <v>34</v>
      </c>
      <c r="M1920">
        <v>31</v>
      </c>
      <c r="N1920">
        <v>36</v>
      </c>
      <c r="P1920">
        <v>30</v>
      </c>
      <c r="Q1920">
        <v>28</v>
      </c>
      <c r="R1920">
        <v>24</v>
      </c>
      <c r="S1920">
        <v>26</v>
      </c>
      <c r="U1920">
        <v>25</v>
      </c>
      <c r="V1920">
        <v>22</v>
      </c>
      <c r="W1920">
        <v>22</v>
      </c>
      <c r="X1920">
        <v>22</v>
      </c>
      <c r="Y1920">
        <v>136</v>
      </c>
      <c r="Z1920">
        <v>132</v>
      </c>
      <c r="AA1920">
        <v>24</v>
      </c>
      <c r="AB1920">
        <v>26</v>
      </c>
      <c r="AC1920">
        <v>29</v>
      </c>
      <c r="AD1920">
        <v>37</v>
      </c>
      <c r="AE1920">
        <v>33</v>
      </c>
      <c r="AF1920">
        <v>22</v>
      </c>
      <c r="AG1920">
        <v>22</v>
      </c>
      <c r="AH1920">
        <v>23</v>
      </c>
      <c r="AI1920">
        <v>30</v>
      </c>
      <c r="AJ1920">
        <v>28</v>
      </c>
      <c r="AK1920">
        <v>128</v>
      </c>
      <c r="AL1920">
        <v>129</v>
      </c>
      <c r="AM1920">
        <v>28.555555555555561</v>
      </c>
      <c r="AN1920">
        <v>24</v>
      </c>
      <c r="AO1920">
        <v>83</v>
      </c>
      <c r="AP1920">
        <v>130</v>
      </c>
      <c r="AQ1920">
        <v>82.285714285714278</v>
      </c>
      <c r="AR1920">
        <v>131.25</v>
      </c>
      <c r="BQ1920" t="s">
        <v>434</v>
      </c>
      <c r="BR1920" t="s">
        <v>435</v>
      </c>
      <c r="BS1920"/>
      <c r="BT1920"/>
      <c r="BU1920">
        <v>12</v>
      </c>
      <c r="BV1920" t="s">
        <v>475</v>
      </c>
      <c r="BW1920" t="s">
        <v>173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/>
      <c r="CQ1920">
        <v>0</v>
      </c>
      <c r="CR1920">
        <v>0</v>
      </c>
      <c r="CS1920">
        <v>0</v>
      </c>
      <c r="CT1920">
        <v>0</v>
      </c>
      <c r="CU1920">
        <v>2791</v>
      </c>
      <c r="CV1920">
        <v>-1</v>
      </c>
    </row>
    <row r="1921" spans="1:100" x14ac:dyDescent="0.2">
      <c r="A1921">
        <v>2022</v>
      </c>
      <c r="B1921">
        <v>3</v>
      </c>
      <c r="C1921" s="267">
        <v>44647</v>
      </c>
      <c r="D1921">
        <v>416</v>
      </c>
      <c r="E1921">
        <v>659</v>
      </c>
      <c r="F1921">
        <v>7</v>
      </c>
      <c r="G1921" t="s">
        <v>183</v>
      </c>
      <c r="H1921" t="s">
        <v>184</v>
      </c>
      <c r="I1921" t="s">
        <v>169</v>
      </c>
      <c r="J1921">
        <v>2</v>
      </c>
      <c r="K1921">
        <v>1</v>
      </c>
      <c r="L1921">
        <v>301</v>
      </c>
      <c r="M1921">
        <v>283</v>
      </c>
      <c r="N1921">
        <v>322</v>
      </c>
      <c r="AM1921"/>
      <c r="AN1921"/>
      <c r="AO1921">
        <v>55</v>
      </c>
      <c r="AP1921">
        <v>131</v>
      </c>
      <c r="AQ1921"/>
      <c r="AR1921"/>
      <c r="AU1921">
        <v>1044</v>
      </c>
      <c r="BQ1921" t="s">
        <v>185</v>
      </c>
      <c r="BR1921" t="s">
        <v>186</v>
      </c>
      <c r="BS1921" t="s">
        <v>187</v>
      </c>
      <c r="BT1921" t="s">
        <v>188</v>
      </c>
      <c r="BU1921">
        <v>12</v>
      </c>
      <c r="BV1921" t="s">
        <v>189</v>
      </c>
      <c r="BW1921" t="s">
        <v>173</v>
      </c>
      <c r="BX1921">
        <v>0</v>
      </c>
      <c r="BY1921">
        <v>0</v>
      </c>
      <c r="BZ1921">
        <v>0</v>
      </c>
      <c r="CA1921">
        <v>1044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1044</v>
      </c>
      <c r="CP1921">
        <v>0</v>
      </c>
      <c r="CQ1921">
        <v>0</v>
      </c>
      <c r="CR1921">
        <v>3.4684385382059801</v>
      </c>
      <c r="CS1921"/>
      <c r="CT1921"/>
      <c r="CU1921">
        <v>2791</v>
      </c>
      <c r="CV1921"/>
    </row>
    <row r="1922" spans="1:100" x14ac:dyDescent="0.2">
      <c r="A1922">
        <v>2022</v>
      </c>
      <c r="B1922">
        <v>3</v>
      </c>
      <c r="C1922" s="267">
        <v>44647</v>
      </c>
      <c r="D1922">
        <v>380</v>
      </c>
      <c r="E1922">
        <v>443</v>
      </c>
      <c r="F1922">
        <v>8</v>
      </c>
      <c r="G1922" t="s">
        <v>523</v>
      </c>
      <c r="H1922" t="s">
        <v>524</v>
      </c>
      <c r="I1922" t="s">
        <v>169</v>
      </c>
      <c r="J1922">
        <v>4</v>
      </c>
      <c r="K1922">
        <v>2</v>
      </c>
      <c r="L1922">
        <v>184</v>
      </c>
      <c r="M1922">
        <v>177</v>
      </c>
      <c r="N1922">
        <v>195</v>
      </c>
      <c r="P1922">
        <v>310</v>
      </c>
      <c r="Q1922">
        <v>314</v>
      </c>
      <c r="R1922">
        <v>302</v>
      </c>
      <c r="S1922">
        <v>303</v>
      </c>
      <c r="U1922">
        <v>186</v>
      </c>
      <c r="V1922">
        <v>176</v>
      </c>
      <c r="W1922">
        <v>182</v>
      </c>
      <c r="X1922">
        <v>167</v>
      </c>
      <c r="AA1922">
        <v>254</v>
      </c>
      <c r="AB1922">
        <v>275</v>
      </c>
      <c r="AC1922">
        <v>269</v>
      </c>
      <c r="AD1922">
        <v>262</v>
      </c>
      <c r="AE1922">
        <v>273</v>
      </c>
      <c r="AF1922">
        <v>183</v>
      </c>
      <c r="AG1922">
        <v>200</v>
      </c>
      <c r="AH1922">
        <v>195</v>
      </c>
      <c r="AI1922">
        <v>198</v>
      </c>
      <c r="AJ1922">
        <v>195</v>
      </c>
      <c r="AM1922">
        <v>284.66666666666669</v>
      </c>
      <c r="AN1922">
        <v>186.88888888888891</v>
      </c>
      <c r="AO1922">
        <v>90</v>
      </c>
      <c r="AP1922">
        <v>160</v>
      </c>
      <c r="AQ1922"/>
      <c r="AR1922"/>
      <c r="AU1922">
        <v>924</v>
      </c>
      <c r="AV1922">
        <v>10</v>
      </c>
      <c r="AW1922">
        <v>10</v>
      </c>
      <c r="AX1922">
        <v>8</v>
      </c>
      <c r="BG1922">
        <v>948</v>
      </c>
      <c r="BH1922">
        <v>8</v>
      </c>
      <c r="BI1922">
        <v>4</v>
      </c>
      <c r="BJ1922">
        <v>2</v>
      </c>
      <c r="BK1922">
        <v>2</v>
      </c>
      <c r="BQ1922" t="s">
        <v>434</v>
      </c>
      <c r="BR1922" t="s">
        <v>435</v>
      </c>
      <c r="BS1922"/>
      <c r="BT1922"/>
      <c r="BU1922">
        <v>12</v>
      </c>
      <c r="BV1922" t="s">
        <v>525</v>
      </c>
      <c r="BW1922" t="s">
        <v>173</v>
      </c>
      <c r="BX1922">
        <v>0</v>
      </c>
      <c r="BY1922">
        <v>28</v>
      </c>
      <c r="BZ1922">
        <v>14</v>
      </c>
      <c r="CA1922">
        <v>938</v>
      </c>
      <c r="CB1922">
        <v>16</v>
      </c>
      <c r="CC1922">
        <v>8</v>
      </c>
      <c r="CD1922">
        <v>956</v>
      </c>
      <c r="CE1922">
        <v>9</v>
      </c>
      <c r="CF1922">
        <v>7</v>
      </c>
      <c r="CG1922">
        <v>5</v>
      </c>
      <c r="CH1922">
        <v>1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22</v>
      </c>
      <c r="CO1922">
        <v>1894</v>
      </c>
      <c r="CP1922">
        <v>1.16156282998944E-2</v>
      </c>
      <c r="CQ1922">
        <v>0.11956521739130439</v>
      </c>
      <c r="CR1922">
        <v>10.293478260869559</v>
      </c>
      <c r="CS1922">
        <v>0.1177170035671819</v>
      </c>
      <c r="CT1922">
        <v>10.134363852556479</v>
      </c>
      <c r="CU1922">
        <v>2791</v>
      </c>
      <c r="CV1922">
        <v>-1</v>
      </c>
    </row>
    <row r="1923" spans="1:100" x14ac:dyDescent="0.2">
      <c r="A1923">
        <v>2022</v>
      </c>
      <c r="B1923">
        <v>3</v>
      </c>
      <c r="C1923" s="267">
        <v>44647</v>
      </c>
      <c r="D1923">
        <v>380</v>
      </c>
      <c r="E1923">
        <v>444</v>
      </c>
      <c r="F1923">
        <v>8</v>
      </c>
      <c r="G1923" t="s">
        <v>526</v>
      </c>
      <c r="H1923" t="s">
        <v>527</v>
      </c>
      <c r="I1923" t="s">
        <v>169</v>
      </c>
      <c r="J1923">
        <v>4</v>
      </c>
      <c r="K1923">
        <v>2</v>
      </c>
      <c r="L1923">
        <v>166</v>
      </c>
      <c r="M1923">
        <v>159</v>
      </c>
      <c r="N1923">
        <v>175</v>
      </c>
      <c r="P1923">
        <v>263</v>
      </c>
      <c r="Q1923">
        <v>268</v>
      </c>
      <c r="R1923">
        <v>258</v>
      </c>
      <c r="S1923">
        <v>264</v>
      </c>
      <c r="U1923">
        <v>168</v>
      </c>
      <c r="V1923">
        <v>164</v>
      </c>
      <c r="W1923">
        <v>164</v>
      </c>
      <c r="X1923">
        <v>153</v>
      </c>
      <c r="Y1923">
        <v>176</v>
      </c>
      <c r="Z1923">
        <v>173</v>
      </c>
      <c r="AA1923">
        <v>236</v>
      </c>
      <c r="AB1923">
        <v>242</v>
      </c>
      <c r="AC1923">
        <v>251</v>
      </c>
      <c r="AD1923">
        <v>238</v>
      </c>
      <c r="AE1923">
        <v>244</v>
      </c>
      <c r="AF1923">
        <v>173</v>
      </c>
      <c r="AG1923">
        <v>181</v>
      </c>
      <c r="AH1923">
        <v>179</v>
      </c>
      <c r="AI1923">
        <v>183</v>
      </c>
      <c r="AJ1923">
        <v>188</v>
      </c>
      <c r="AK1923">
        <v>158</v>
      </c>
      <c r="AL1923">
        <v>159</v>
      </c>
      <c r="AM1923">
        <v>251.55555555555549</v>
      </c>
      <c r="AN1923">
        <v>172.55555555555549</v>
      </c>
      <c r="AO1923">
        <v>90</v>
      </c>
      <c r="AP1923">
        <v>160</v>
      </c>
      <c r="AQ1923">
        <v>86.486486486486484</v>
      </c>
      <c r="AR1923">
        <v>166.5</v>
      </c>
      <c r="BQ1923" t="s">
        <v>434</v>
      </c>
      <c r="BR1923" t="s">
        <v>435</v>
      </c>
      <c r="BS1923"/>
      <c r="BT1923"/>
      <c r="BU1923">
        <v>12</v>
      </c>
      <c r="BV1923" t="s">
        <v>525</v>
      </c>
      <c r="BW1923" t="s">
        <v>173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/>
      <c r="CQ1923">
        <v>0</v>
      </c>
      <c r="CR1923">
        <v>0</v>
      </c>
      <c r="CS1923">
        <v>0</v>
      </c>
      <c r="CT1923">
        <v>0</v>
      </c>
      <c r="CU1923">
        <v>2791</v>
      </c>
      <c r="CV1923">
        <v>-1</v>
      </c>
    </row>
    <row r="1924" spans="1:100" x14ac:dyDescent="0.2">
      <c r="A1924">
        <v>2022</v>
      </c>
      <c r="B1924">
        <v>3</v>
      </c>
      <c r="C1924" s="267">
        <v>44647</v>
      </c>
      <c r="D1924">
        <v>433</v>
      </c>
      <c r="E1924">
        <v>452</v>
      </c>
      <c r="F1924">
        <v>46</v>
      </c>
      <c r="G1924" t="s">
        <v>553</v>
      </c>
      <c r="H1924" t="s">
        <v>554</v>
      </c>
      <c r="I1924" t="s">
        <v>221</v>
      </c>
      <c r="J1924">
        <v>4</v>
      </c>
      <c r="K1924">
        <v>2</v>
      </c>
      <c r="L1924">
        <v>270</v>
      </c>
      <c r="M1924">
        <v>251</v>
      </c>
      <c r="N1924">
        <v>288</v>
      </c>
      <c r="AM1924"/>
      <c r="AN1924"/>
      <c r="AO1924">
        <v>96</v>
      </c>
      <c r="AP1924">
        <v>150</v>
      </c>
      <c r="AQ1924"/>
      <c r="AR1924"/>
      <c r="AU1924">
        <v>960</v>
      </c>
      <c r="BG1924">
        <v>240</v>
      </c>
      <c r="BQ1924" t="s">
        <v>180</v>
      </c>
      <c r="BR1924" t="s">
        <v>181</v>
      </c>
      <c r="BS1924"/>
      <c r="BT1924"/>
      <c r="BU1924">
        <v>12</v>
      </c>
      <c r="BV1924" t="s">
        <v>552</v>
      </c>
      <c r="BW1924" t="s">
        <v>222</v>
      </c>
      <c r="BX1924">
        <v>0</v>
      </c>
      <c r="BY1924">
        <v>0</v>
      </c>
      <c r="BZ1924">
        <v>0</v>
      </c>
      <c r="CA1924">
        <v>960</v>
      </c>
      <c r="CB1924">
        <v>0</v>
      </c>
      <c r="CC1924">
        <v>0</v>
      </c>
      <c r="CD1924">
        <v>240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1200</v>
      </c>
      <c r="CP1924">
        <v>0</v>
      </c>
      <c r="CQ1924">
        <v>0</v>
      </c>
      <c r="CR1924">
        <v>4.4444444444444446</v>
      </c>
      <c r="CS1924"/>
      <c r="CT1924"/>
      <c r="CU1924">
        <v>2791</v>
      </c>
      <c r="CV1924"/>
    </row>
    <row r="1925" spans="1:100" x14ac:dyDescent="0.2">
      <c r="A1925">
        <v>2022</v>
      </c>
      <c r="B1925">
        <v>3</v>
      </c>
      <c r="C1925" s="267">
        <v>44647</v>
      </c>
      <c r="D1925">
        <v>433</v>
      </c>
      <c r="E1925">
        <v>453</v>
      </c>
      <c r="F1925">
        <v>46</v>
      </c>
      <c r="G1925" t="s">
        <v>550</v>
      </c>
      <c r="H1925" t="s">
        <v>551</v>
      </c>
      <c r="I1925" t="s">
        <v>221</v>
      </c>
      <c r="J1925">
        <v>4</v>
      </c>
      <c r="K1925">
        <v>2</v>
      </c>
      <c r="L1925">
        <v>175</v>
      </c>
      <c r="M1925">
        <v>162</v>
      </c>
      <c r="N1925">
        <v>187</v>
      </c>
      <c r="AM1925"/>
      <c r="AN1925"/>
      <c r="AO1925">
        <v>96</v>
      </c>
      <c r="AP1925">
        <v>150</v>
      </c>
      <c r="AQ1925"/>
      <c r="AR1925"/>
      <c r="AU1925">
        <v>960</v>
      </c>
      <c r="BG1925">
        <v>240</v>
      </c>
      <c r="BQ1925" t="s">
        <v>180</v>
      </c>
      <c r="BR1925" t="s">
        <v>181</v>
      </c>
      <c r="BS1925"/>
      <c r="BT1925"/>
      <c r="BU1925">
        <v>12</v>
      </c>
      <c r="BV1925" t="s">
        <v>552</v>
      </c>
      <c r="BW1925" t="s">
        <v>222</v>
      </c>
      <c r="BX1925">
        <v>0</v>
      </c>
      <c r="BY1925">
        <v>0</v>
      </c>
      <c r="BZ1925">
        <v>0</v>
      </c>
      <c r="CA1925">
        <v>960</v>
      </c>
      <c r="CB1925">
        <v>0</v>
      </c>
      <c r="CC1925">
        <v>0</v>
      </c>
      <c r="CD1925">
        <v>240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1200</v>
      </c>
      <c r="CP1925">
        <v>0</v>
      </c>
      <c r="CQ1925">
        <v>0</v>
      </c>
      <c r="CR1925">
        <v>6.8571428571428568</v>
      </c>
      <c r="CS1925"/>
      <c r="CT1925"/>
      <c r="CU1925">
        <v>2791</v>
      </c>
      <c r="CV1925"/>
    </row>
    <row r="1926" spans="1:100" x14ac:dyDescent="0.2">
      <c r="A1926">
        <v>2022</v>
      </c>
      <c r="B1926">
        <v>3</v>
      </c>
      <c r="C1926" s="267">
        <v>44647</v>
      </c>
      <c r="D1926">
        <v>415</v>
      </c>
      <c r="E1926">
        <v>655</v>
      </c>
      <c r="F1926">
        <v>47</v>
      </c>
      <c r="G1926" t="s">
        <v>269</v>
      </c>
      <c r="H1926" t="s">
        <v>270</v>
      </c>
      <c r="I1926" t="s">
        <v>221</v>
      </c>
      <c r="J1926">
        <v>3</v>
      </c>
      <c r="K1926">
        <v>1</v>
      </c>
      <c r="L1926">
        <v>148</v>
      </c>
      <c r="M1926">
        <v>137</v>
      </c>
      <c r="N1926">
        <v>158</v>
      </c>
      <c r="AE1926">
        <v>179</v>
      </c>
      <c r="AJ1926">
        <v>140</v>
      </c>
      <c r="AM1926">
        <v>179</v>
      </c>
      <c r="AN1926">
        <v>140</v>
      </c>
      <c r="AO1926">
        <v>64</v>
      </c>
      <c r="AP1926">
        <v>169</v>
      </c>
      <c r="AQ1926"/>
      <c r="AR1926"/>
      <c r="BG1926">
        <v>3</v>
      </c>
      <c r="BH1926">
        <v>1</v>
      </c>
      <c r="BI1926">
        <v>1</v>
      </c>
      <c r="BQ1926" t="s">
        <v>180</v>
      </c>
      <c r="BR1926" t="s">
        <v>192</v>
      </c>
      <c r="BS1926" t="s">
        <v>271</v>
      </c>
      <c r="BT1926"/>
      <c r="BU1926">
        <v>12</v>
      </c>
      <c r="BV1926" t="s">
        <v>272</v>
      </c>
      <c r="BW1926" t="s">
        <v>222</v>
      </c>
      <c r="BX1926">
        <v>0</v>
      </c>
      <c r="BY1926">
        <v>0</v>
      </c>
      <c r="BZ1926">
        <v>0</v>
      </c>
      <c r="CA1926">
        <v>0</v>
      </c>
      <c r="CB1926">
        <v>2</v>
      </c>
      <c r="CC1926">
        <v>2</v>
      </c>
      <c r="CD1926">
        <v>5</v>
      </c>
      <c r="CE1926">
        <v>1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2</v>
      </c>
      <c r="CO1926">
        <v>5</v>
      </c>
      <c r="CP1926">
        <v>0.4</v>
      </c>
      <c r="CQ1926">
        <v>1.3513513513513511E-2</v>
      </c>
      <c r="CR1926">
        <v>3.3783783783783793E-2</v>
      </c>
      <c r="CS1926">
        <v>1.428571428571429E-2</v>
      </c>
      <c r="CT1926">
        <v>3.5714285714285712E-2</v>
      </c>
      <c r="CU1926">
        <v>2791</v>
      </c>
      <c r="CV1926">
        <v>-1</v>
      </c>
    </row>
    <row r="1927" spans="1:100" x14ac:dyDescent="0.2">
      <c r="A1927">
        <v>2022</v>
      </c>
      <c r="B1927">
        <v>3</v>
      </c>
      <c r="C1927" s="267">
        <v>44647</v>
      </c>
      <c r="D1927">
        <v>415</v>
      </c>
      <c r="E1927">
        <v>656</v>
      </c>
      <c r="F1927">
        <v>47</v>
      </c>
      <c r="G1927" t="s">
        <v>324</v>
      </c>
      <c r="H1927" t="s">
        <v>325</v>
      </c>
      <c r="I1927" t="s">
        <v>221</v>
      </c>
      <c r="J1927">
        <v>3</v>
      </c>
      <c r="K1927">
        <v>1</v>
      </c>
      <c r="L1927">
        <v>148</v>
      </c>
      <c r="M1927">
        <v>137</v>
      </c>
      <c r="N1927">
        <v>158</v>
      </c>
      <c r="AE1927">
        <v>179</v>
      </c>
      <c r="AJ1927">
        <v>140</v>
      </c>
      <c r="AM1927">
        <v>179</v>
      </c>
      <c r="AN1927">
        <v>140</v>
      </c>
      <c r="AO1927">
        <v>64</v>
      </c>
      <c r="AP1927">
        <v>169</v>
      </c>
      <c r="AQ1927"/>
      <c r="AR1927"/>
      <c r="BQ1927" t="s">
        <v>180</v>
      </c>
      <c r="BR1927" t="s">
        <v>192</v>
      </c>
      <c r="BS1927" t="s">
        <v>326</v>
      </c>
      <c r="BT1927"/>
      <c r="BU1927">
        <v>12</v>
      </c>
      <c r="BV1927" t="s">
        <v>272</v>
      </c>
      <c r="BW1927" t="s">
        <v>222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/>
      <c r="CQ1927">
        <v>0</v>
      </c>
      <c r="CR1927">
        <v>0</v>
      </c>
      <c r="CS1927">
        <v>0</v>
      </c>
      <c r="CT1927">
        <v>0</v>
      </c>
      <c r="CU1927">
        <v>2791</v>
      </c>
      <c r="CV1927">
        <v>-1</v>
      </c>
    </row>
    <row r="1928" spans="1:100" x14ac:dyDescent="0.2">
      <c r="A1928">
        <v>2022</v>
      </c>
      <c r="B1928">
        <v>3</v>
      </c>
      <c r="C1928" s="267">
        <v>44647</v>
      </c>
      <c r="D1928">
        <v>415</v>
      </c>
      <c r="E1928">
        <v>657</v>
      </c>
      <c r="F1928">
        <v>47</v>
      </c>
      <c r="G1928" t="s">
        <v>327</v>
      </c>
      <c r="H1928" t="s">
        <v>328</v>
      </c>
      <c r="I1928" t="s">
        <v>221</v>
      </c>
      <c r="J1928">
        <v>3</v>
      </c>
      <c r="K1928">
        <v>1</v>
      </c>
      <c r="L1928">
        <v>90</v>
      </c>
      <c r="M1928">
        <v>83</v>
      </c>
      <c r="N1928">
        <v>96</v>
      </c>
      <c r="AE1928">
        <v>126</v>
      </c>
      <c r="AJ1928">
        <v>100</v>
      </c>
      <c r="AM1928">
        <v>126</v>
      </c>
      <c r="AN1928">
        <v>100</v>
      </c>
      <c r="AO1928">
        <v>64</v>
      </c>
      <c r="AP1928">
        <v>169</v>
      </c>
      <c r="AQ1928"/>
      <c r="AR1928"/>
      <c r="BG1928">
        <v>4</v>
      </c>
      <c r="BH1928">
        <v>1</v>
      </c>
      <c r="BI1928">
        <v>1</v>
      </c>
      <c r="BQ1928" t="s">
        <v>180</v>
      </c>
      <c r="BR1928" t="s">
        <v>192</v>
      </c>
      <c r="BS1928" t="s">
        <v>329</v>
      </c>
      <c r="BT1928"/>
      <c r="BU1928">
        <v>12</v>
      </c>
      <c r="BV1928" t="s">
        <v>272</v>
      </c>
      <c r="BW1928" t="s">
        <v>222</v>
      </c>
      <c r="BX1928">
        <v>0</v>
      </c>
      <c r="BY1928">
        <v>0</v>
      </c>
      <c r="BZ1928">
        <v>0</v>
      </c>
      <c r="CA1928">
        <v>0</v>
      </c>
      <c r="CB1928">
        <v>2</v>
      </c>
      <c r="CC1928">
        <v>2</v>
      </c>
      <c r="CD1928">
        <v>6</v>
      </c>
      <c r="CE1928">
        <v>1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2</v>
      </c>
      <c r="CO1928">
        <v>6</v>
      </c>
      <c r="CP1928">
        <v>0.33333333333333331</v>
      </c>
      <c r="CQ1928">
        <v>2.222222222222222E-2</v>
      </c>
      <c r="CR1928">
        <v>6.6666666666666666E-2</v>
      </c>
      <c r="CS1928">
        <v>0.02</v>
      </c>
      <c r="CT1928">
        <v>0.06</v>
      </c>
      <c r="CU1928">
        <v>2791</v>
      </c>
      <c r="CV1928">
        <v>-1</v>
      </c>
    </row>
    <row r="1929" spans="1:100" x14ac:dyDescent="0.2">
      <c r="A1929">
        <v>2022</v>
      </c>
      <c r="B1929">
        <v>3</v>
      </c>
      <c r="C1929" s="267">
        <v>44647</v>
      </c>
      <c r="D1929">
        <v>415</v>
      </c>
      <c r="E1929">
        <v>658</v>
      </c>
      <c r="F1929">
        <v>47</v>
      </c>
      <c r="G1929" t="s">
        <v>273</v>
      </c>
      <c r="H1929" t="s">
        <v>274</v>
      </c>
      <c r="I1929" t="s">
        <v>221</v>
      </c>
      <c r="J1929">
        <v>3</v>
      </c>
      <c r="K1929">
        <v>1</v>
      </c>
      <c r="L1929">
        <v>90</v>
      </c>
      <c r="M1929">
        <v>83</v>
      </c>
      <c r="N1929">
        <v>96</v>
      </c>
      <c r="AE1929">
        <v>126</v>
      </c>
      <c r="AJ1929">
        <v>100</v>
      </c>
      <c r="AL1929">
        <v>179</v>
      </c>
      <c r="AM1929">
        <v>126</v>
      </c>
      <c r="AN1929">
        <v>100</v>
      </c>
      <c r="AO1929">
        <v>64</v>
      </c>
      <c r="AP1929">
        <v>169</v>
      </c>
      <c r="AQ1929">
        <v>60.33519553072626</v>
      </c>
      <c r="AR1929">
        <v>179</v>
      </c>
      <c r="BQ1929" t="s">
        <v>180</v>
      </c>
      <c r="BR1929" t="s">
        <v>192</v>
      </c>
      <c r="BS1929" t="s">
        <v>275</v>
      </c>
      <c r="BT1929"/>
      <c r="BU1929">
        <v>12</v>
      </c>
      <c r="BV1929" t="s">
        <v>272</v>
      </c>
      <c r="BW1929" t="s">
        <v>222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/>
      <c r="CQ1929">
        <v>0</v>
      </c>
      <c r="CR1929">
        <v>0</v>
      </c>
      <c r="CS1929">
        <v>0</v>
      </c>
      <c r="CT1929">
        <v>0</v>
      </c>
      <c r="CU1929">
        <v>2791</v>
      </c>
      <c r="CV1929">
        <v>-1</v>
      </c>
    </row>
    <row r="1930" spans="1:100" x14ac:dyDescent="0.2">
      <c r="A1930">
        <v>2022</v>
      </c>
      <c r="B1930">
        <v>3</v>
      </c>
      <c r="C1930" s="267">
        <v>44648</v>
      </c>
      <c r="D1930">
        <v>1</v>
      </c>
      <c r="E1930">
        <v>1</v>
      </c>
      <c r="F1930">
        <v>2</v>
      </c>
      <c r="G1930" t="s">
        <v>388</v>
      </c>
      <c r="H1930" t="s">
        <v>389</v>
      </c>
      <c r="I1930" t="s">
        <v>169</v>
      </c>
      <c r="J1930">
        <v>3</v>
      </c>
      <c r="K1930">
        <v>2</v>
      </c>
      <c r="L1930">
        <v>111</v>
      </c>
      <c r="M1930">
        <v>103</v>
      </c>
      <c r="N1930">
        <v>118</v>
      </c>
      <c r="O1930">
        <v>133</v>
      </c>
      <c r="P1930">
        <v>129</v>
      </c>
      <c r="Q1930">
        <v>176</v>
      </c>
      <c r="R1930">
        <v>180</v>
      </c>
      <c r="S1930">
        <v>177</v>
      </c>
      <c r="T1930">
        <v>105</v>
      </c>
      <c r="U1930">
        <v>119</v>
      </c>
      <c r="V1930">
        <v>108</v>
      </c>
      <c r="W1930">
        <v>112</v>
      </c>
      <c r="X1930">
        <v>110</v>
      </c>
      <c r="AA1930">
        <v>158</v>
      </c>
      <c r="AB1930">
        <v>147</v>
      </c>
      <c r="AC1930">
        <v>141</v>
      </c>
      <c r="AD1930">
        <v>184</v>
      </c>
      <c r="AE1930">
        <v>172</v>
      </c>
      <c r="AF1930">
        <v>115</v>
      </c>
      <c r="AG1930">
        <v>118</v>
      </c>
      <c r="AH1930">
        <v>110</v>
      </c>
      <c r="AI1930">
        <v>111</v>
      </c>
      <c r="AJ1930">
        <v>115</v>
      </c>
      <c r="AM1930">
        <v>159.69999999999999</v>
      </c>
      <c r="AN1930">
        <v>112.3</v>
      </c>
      <c r="AO1930">
        <v>108</v>
      </c>
      <c r="AP1930">
        <v>100</v>
      </c>
      <c r="AQ1930"/>
      <c r="AR1930"/>
      <c r="AU1930">
        <v>728</v>
      </c>
      <c r="AV1930">
        <v>4</v>
      </c>
      <c r="AW1930">
        <v>4</v>
      </c>
      <c r="AX1930">
        <v>2</v>
      </c>
      <c r="BG1930">
        <v>1360</v>
      </c>
      <c r="BH1930">
        <v>3</v>
      </c>
      <c r="BI1930">
        <v>2</v>
      </c>
      <c r="BJ1930">
        <v>1</v>
      </c>
      <c r="BK1930">
        <v>1</v>
      </c>
      <c r="BQ1930" t="s">
        <v>390</v>
      </c>
      <c r="BR1930" t="s">
        <v>390</v>
      </c>
      <c r="BS1930"/>
      <c r="BT1930"/>
      <c r="BU1930">
        <v>13</v>
      </c>
      <c r="BV1930" t="s">
        <v>391</v>
      </c>
      <c r="BW1930" t="s">
        <v>173</v>
      </c>
      <c r="BX1930">
        <v>0</v>
      </c>
      <c r="BY1930">
        <v>10</v>
      </c>
      <c r="BZ1930">
        <v>5</v>
      </c>
      <c r="CA1930">
        <v>733</v>
      </c>
      <c r="CB1930">
        <v>7</v>
      </c>
      <c r="CC1930">
        <v>3.5</v>
      </c>
      <c r="CD1930">
        <v>1363</v>
      </c>
      <c r="CE1930">
        <v>3</v>
      </c>
      <c r="CF1930">
        <v>3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8.5</v>
      </c>
      <c r="CO1930">
        <v>2096</v>
      </c>
      <c r="CP1930">
        <v>4.0553435114503806E-3</v>
      </c>
      <c r="CQ1930">
        <v>7.6576576576576572E-2</v>
      </c>
      <c r="CR1930">
        <v>18.882882882882878</v>
      </c>
      <c r="CS1930">
        <v>7.5690115761353524E-2</v>
      </c>
      <c r="CT1930">
        <v>18.66429207479964</v>
      </c>
      <c r="CU1930">
        <v>2791</v>
      </c>
      <c r="CV1930">
        <v>-1</v>
      </c>
    </row>
    <row r="1931" spans="1:100" x14ac:dyDescent="0.2">
      <c r="A1931">
        <v>2022</v>
      </c>
      <c r="B1931">
        <v>3</v>
      </c>
      <c r="C1931" s="267">
        <v>44648</v>
      </c>
      <c r="D1931">
        <v>1</v>
      </c>
      <c r="E1931">
        <v>2</v>
      </c>
      <c r="F1931">
        <v>2</v>
      </c>
      <c r="G1931" t="s">
        <v>392</v>
      </c>
      <c r="H1931" t="s">
        <v>393</v>
      </c>
      <c r="I1931" t="s">
        <v>169</v>
      </c>
      <c r="J1931">
        <v>3</v>
      </c>
      <c r="K1931">
        <v>2</v>
      </c>
      <c r="L1931">
        <v>113</v>
      </c>
      <c r="M1931">
        <v>105</v>
      </c>
      <c r="N1931">
        <v>120</v>
      </c>
      <c r="O1931">
        <v>119</v>
      </c>
      <c r="P1931">
        <v>121</v>
      </c>
      <c r="Q1931">
        <v>136</v>
      </c>
      <c r="R1931">
        <v>140</v>
      </c>
      <c r="S1931">
        <v>139</v>
      </c>
      <c r="T1931">
        <v>104</v>
      </c>
      <c r="U1931">
        <v>99</v>
      </c>
      <c r="V1931">
        <v>107</v>
      </c>
      <c r="W1931">
        <v>121</v>
      </c>
      <c r="X1931">
        <v>119</v>
      </c>
      <c r="Y1931">
        <v>102</v>
      </c>
      <c r="Z1931">
        <v>100</v>
      </c>
      <c r="AA1931">
        <v>126</v>
      </c>
      <c r="AB1931">
        <v>130</v>
      </c>
      <c r="AC1931">
        <v>123</v>
      </c>
      <c r="AD1931">
        <v>147</v>
      </c>
      <c r="AE1931">
        <v>136</v>
      </c>
      <c r="AF1931">
        <v>106</v>
      </c>
      <c r="AG1931">
        <v>109</v>
      </c>
      <c r="AH1931">
        <v>99</v>
      </c>
      <c r="AI1931">
        <v>105</v>
      </c>
      <c r="AJ1931">
        <v>109</v>
      </c>
      <c r="AK1931">
        <v>101</v>
      </c>
      <c r="AL1931">
        <v>101</v>
      </c>
      <c r="AM1931">
        <v>131.69999999999999</v>
      </c>
      <c r="AN1931">
        <v>107.8</v>
      </c>
      <c r="AO1931">
        <v>108</v>
      </c>
      <c r="AP1931">
        <v>100</v>
      </c>
      <c r="AQ1931">
        <v>106.9306930693069</v>
      </c>
      <c r="AR1931">
        <v>101</v>
      </c>
      <c r="AU1931">
        <v>752</v>
      </c>
      <c r="AV1931">
        <v>4</v>
      </c>
      <c r="AW1931">
        <v>3</v>
      </c>
      <c r="AX1931">
        <v>2</v>
      </c>
      <c r="BG1931">
        <v>1404</v>
      </c>
      <c r="BH1931">
        <v>4</v>
      </c>
      <c r="BI1931">
        <v>1</v>
      </c>
      <c r="BJ1931">
        <v>1</v>
      </c>
      <c r="BK1931">
        <v>3</v>
      </c>
      <c r="BQ1931" t="s">
        <v>390</v>
      </c>
      <c r="BR1931" t="s">
        <v>390</v>
      </c>
      <c r="BS1931"/>
      <c r="BT1931"/>
      <c r="BU1931">
        <v>13</v>
      </c>
      <c r="BV1931" t="s">
        <v>391</v>
      </c>
      <c r="BW1931" t="s">
        <v>173</v>
      </c>
      <c r="BX1931">
        <v>0</v>
      </c>
      <c r="BY1931">
        <v>9</v>
      </c>
      <c r="BZ1931">
        <v>4.5</v>
      </c>
      <c r="CA1931">
        <v>756</v>
      </c>
      <c r="CB1931">
        <v>9</v>
      </c>
      <c r="CC1931">
        <v>4.5</v>
      </c>
      <c r="CD1931">
        <v>1408</v>
      </c>
      <c r="CE1931">
        <v>4</v>
      </c>
      <c r="CF1931">
        <v>2</v>
      </c>
      <c r="CG1931">
        <v>1</v>
      </c>
      <c r="CH1931">
        <v>1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9</v>
      </c>
      <c r="CO1931">
        <v>2164</v>
      </c>
      <c r="CP1931">
        <v>4.1589648798521254E-3</v>
      </c>
      <c r="CQ1931">
        <v>7.9646017699115043E-2</v>
      </c>
      <c r="CR1931">
        <v>19.150442477876101</v>
      </c>
      <c r="CS1931">
        <v>8.3487940630797772E-2</v>
      </c>
      <c r="CT1931">
        <v>20.07421150278293</v>
      </c>
      <c r="CU1931">
        <v>2791</v>
      </c>
      <c r="CV1931">
        <v>-1</v>
      </c>
    </row>
    <row r="1932" spans="1:100" x14ac:dyDescent="0.2">
      <c r="A1932">
        <v>2022</v>
      </c>
      <c r="B1932">
        <v>3</v>
      </c>
      <c r="C1932" s="267">
        <v>44648</v>
      </c>
      <c r="D1932">
        <v>384</v>
      </c>
      <c r="E1932">
        <v>556</v>
      </c>
      <c r="F1932">
        <v>2</v>
      </c>
      <c r="G1932" t="s">
        <v>202</v>
      </c>
      <c r="H1932" t="s">
        <v>203</v>
      </c>
      <c r="I1932" t="s">
        <v>169</v>
      </c>
      <c r="J1932">
        <v>1</v>
      </c>
      <c r="K1932">
        <v>6</v>
      </c>
      <c r="L1932">
        <v>1066</v>
      </c>
      <c r="M1932">
        <v>1003</v>
      </c>
      <c r="N1932">
        <v>1141</v>
      </c>
      <c r="O1932">
        <v>1650</v>
      </c>
      <c r="P1932">
        <v>1651</v>
      </c>
      <c r="Q1932">
        <v>1613</v>
      </c>
      <c r="R1932">
        <v>1627</v>
      </c>
      <c r="S1932">
        <v>1627</v>
      </c>
      <c r="T1932">
        <v>1384</v>
      </c>
      <c r="U1932">
        <v>1314</v>
      </c>
      <c r="V1932">
        <v>1337</v>
      </c>
      <c r="W1932">
        <v>1301</v>
      </c>
      <c r="X1932">
        <v>1300</v>
      </c>
      <c r="AA1932">
        <v>1663</v>
      </c>
      <c r="AB1932">
        <v>1671</v>
      </c>
      <c r="AC1932">
        <v>1740</v>
      </c>
      <c r="AD1932">
        <v>1505</v>
      </c>
      <c r="AE1932">
        <v>1563</v>
      </c>
      <c r="AF1932">
        <v>1340</v>
      </c>
      <c r="AG1932">
        <v>1312</v>
      </c>
      <c r="AH1932">
        <v>1343</v>
      </c>
      <c r="AI1932">
        <v>1325</v>
      </c>
      <c r="AJ1932">
        <v>1247</v>
      </c>
      <c r="AM1932">
        <v>1631</v>
      </c>
      <c r="AN1932">
        <v>1320.3</v>
      </c>
      <c r="AO1932">
        <v>21</v>
      </c>
      <c r="AP1932">
        <v>180</v>
      </c>
      <c r="AQ1932"/>
      <c r="AR1932"/>
      <c r="AU1932">
        <v>360</v>
      </c>
      <c r="AV1932">
        <v>13</v>
      </c>
      <c r="AW1932">
        <v>13</v>
      </c>
      <c r="AX1932">
        <v>10</v>
      </c>
      <c r="BG1932">
        <v>216</v>
      </c>
      <c r="BH1932">
        <v>6</v>
      </c>
      <c r="BI1932">
        <v>4</v>
      </c>
      <c r="BJ1932">
        <v>2</v>
      </c>
      <c r="BK1932">
        <v>6</v>
      </c>
      <c r="BQ1932" t="s">
        <v>185</v>
      </c>
      <c r="BR1932" t="s">
        <v>186</v>
      </c>
      <c r="BS1932" t="s">
        <v>204</v>
      </c>
      <c r="BT1932" t="s">
        <v>188</v>
      </c>
      <c r="BU1932">
        <v>13</v>
      </c>
      <c r="BV1932" t="s">
        <v>205</v>
      </c>
      <c r="BW1932" t="s">
        <v>173</v>
      </c>
      <c r="BX1932">
        <v>0</v>
      </c>
      <c r="BY1932">
        <v>36</v>
      </c>
      <c r="BZ1932">
        <v>6</v>
      </c>
      <c r="CA1932">
        <v>366</v>
      </c>
      <c r="CB1932">
        <v>18</v>
      </c>
      <c r="CC1932">
        <v>3</v>
      </c>
      <c r="CD1932">
        <v>219</v>
      </c>
      <c r="CE1932">
        <v>3</v>
      </c>
      <c r="CF1932">
        <v>2</v>
      </c>
      <c r="CG1932">
        <v>2</v>
      </c>
      <c r="CH1932">
        <v>1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9</v>
      </c>
      <c r="CO1932">
        <v>585</v>
      </c>
      <c r="CP1932">
        <v>1.5384615384615391E-2</v>
      </c>
      <c r="CQ1932">
        <v>8.4427767354596627E-3</v>
      </c>
      <c r="CR1932">
        <v>0.54878048780487809</v>
      </c>
      <c r="CS1932">
        <v>6.8166325835037492E-3</v>
      </c>
      <c r="CT1932">
        <v>0.44308111792774368</v>
      </c>
      <c r="CU1932">
        <v>2791</v>
      </c>
      <c r="CV1932">
        <v>-1</v>
      </c>
    </row>
    <row r="1933" spans="1:100" x14ac:dyDescent="0.2">
      <c r="A1933">
        <v>2022</v>
      </c>
      <c r="B1933">
        <v>3</v>
      </c>
      <c r="C1933" s="267">
        <v>44648</v>
      </c>
      <c r="D1933">
        <v>419</v>
      </c>
      <c r="E1933">
        <v>670</v>
      </c>
      <c r="F1933">
        <v>2</v>
      </c>
      <c r="G1933" t="s">
        <v>235</v>
      </c>
      <c r="H1933" t="s">
        <v>236</v>
      </c>
      <c r="I1933" t="s">
        <v>169</v>
      </c>
      <c r="J1933">
        <v>4</v>
      </c>
      <c r="K1933">
        <v>2</v>
      </c>
      <c r="L1933">
        <v>298</v>
      </c>
      <c r="M1933">
        <v>280</v>
      </c>
      <c r="N1933">
        <v>319</v>
      </c>
      <c r="O1933">
        <v>440</v>
      </c>
      <c r="P1933">
        <v>442</v>
      </c>
      <c r="Q1933">
        <v>437</v>
      </c>
      <c r="R1933">
        <v>444</v>
      </c>
      <c r="S1933">
        <v>423</v>
      </c>
      <c r="T1933">
        <v>328</v>
      </c>
      <c r="U1933">
        <v>343</v>
      </c>
      <c r="V1933">
        <v>337</v>
      </c>
      <c r="W1933">
        <v>322</v>
      </c>
      <c r="X1933">
        <v>313</v>
      </c>
      <c r="AA1933">
        <v>431</v>
      </c>
      <c r="AF1933">
        <v>328</v>
      </c>
      <c r="AM1933">
        <v>436.16666666666669</v>
      </c>
      <c r="AN1933">
        <v>328.5</v>
      </c>
      <c r="AO1933">
        <v>96</v>
      </c>
      <c r="AP1933">
        <v>150</v>
      </c>
      <c r="AQ1933"/>
      <c r="AR1933"/>
      <c r="BQ1933" t="s">
        <v>185</v>
      </c>
      <c r="BR1933" t="s">
        <v>186</v>
      </c>
      <c r="BS1933" t="s">
        <v>237</v>
      </c>
      <c r="BT1933" t="s">
        <v>188</v>
      </c>
      <c r="BU1933">
        <v>13</v>
      </c>
      <c r="BV1933" t="s">
        <v>238</v>
      </c>
      <c r="BW1933" t="s">
        <v>173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/>
      <c r="CQ1933">
        <v>0</v>
      </c>
      <c r="CR1933">
        <v>0</v>
      </c>
      <c r="CS1933">
        <v>0</v>
      </c>
      <c r="CT1933">
        <v>0</v>
      </c>
      <c r="CU1933">
        <v>2791</v>
      </c>
      <c r="CV1933">
        <v>-1</v>
      </c>
    </row>
    <row r="1934" spans="1:100" x14ac:dyDescent="0.2">
      <c r="A1934">
        <v>2022</v>
      </c>
      <c r="B1934">
        <v>3</v>
      </c>
      <c r="C1934" s="267">
        <v>44648</v>
      </c>
      <c r="D1934">
        <v>384</v>
      </c>
      <c r="E1934">
        <v>557</v>
      </c>
      <c r="F1934">
        <v>3</v>
      </c>
      <c r="G1934" t="s">
        <v>206</v>
      </c>
      <c r="H1934" t="s">
        <v>207</v>
      </c>
      <c r="I1934" t="s">
        <v>169</v>
      </c>
      <c r="J1934">
        <v>1</v>
      </c>
      <c r="K1934">
        <v>6</v>
      </c>
      <c r="L1934">
        <v>182</v>
      </c>
      <c r="M1934">
        <v>171</v>
      </c>
      <c r="N1934">
        <v>194</v>
      </c>
      <c r="Y1934">
        <v>150</v>
      </c>
      <c r="Z1934">
        <v>146</v>
      </c>
      <c r="AK1934">
        <v>134</v>
      </c>
      <c r="AL1934">
        <v>135</v>
      </c>
      <c r="AM1934"/>
      <c r="AN1934"/>
      <c r="AO1934">
        <v>21</v>
      </c>
      <c r="AP1934">
        <v>180</v>
      </c>
      <c r="AQ1934">
        <v>25.486725663716811</v>
      </c>
      <c r="AR1934">
        <v>141.25</v>
      </c>
      <c r="BQ1934" t="s">
        <v>185</v>
      </c>
      <c r="BR1934" t="s">
        <v>186</v>
      </c>
      <c r="BS1934" t="s">
        <v>208</v>
      </c>
      <c r="BT1934" t="s">
        <v>209</v>
      </c>
      <c r="BU1934">
        <v>13</v>
      </c>
      <c r="BV1934" t="s">
        <v>205</v>
      </c>
      <c r="BW1934" t="s">
        <v>173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/>
      <c r="CQ1934">
        <v>0</v>
      </c>
      <c r="CR1934">
        <v>0</v>
      </c>
      <c r="CS1934"/>
      <c r="CT1934"/>
      <c r="CU1934">
        <v>2791</v>
      </c>
      <c r="CV1934"/>
    </row>
    <row r="1935" spans="1:100" x14ac:dyDescent="0.2">
      <c r="A1935">
        <v>2022</v>
      </c>
      <c r="B1935">
        <v>3</v>
      </c>
      <c r="C1935" s="267">
        <v>44648</v>
      </c>
      <c r="D1935">
        <v>421</v>
      </c>
      <c r="E1935">
        <v>667</v>
      </c>
      <c r="F1935">
        <v>3</v>
      </c>
      <c r="G1935" t="s">
        <v>355</v>
      </c>
      <c r="H1935" t="s">
        <v>356</v>
      </c>
      <c r="I1935" t="s">
        <v>169</v>
      </c>
      <c r="J1935">
        <v>1</v>
      </c>
      <c r="K1935">
        <v>4</v>
      </c>
      <c r="L1935">
        <v>1554</v>
      </c>
      <c r="M1935">
        <v>1462</v>
      </c>
      <c r="N1935">
        <v>1664</v>
      </c>
      <c r="O1935">
        <v>2315</v>
      </c>
      <c r="P1935">
        <v>2314</v>
      </c>
      <c r="Q1935">
        <v>2124</v>
      </c>
      <c r="R1935">
        <v>2232</v>
      </c>
      <c r="S1935">
        <v>2264</v>
      </c>
      <c r="T1935">
        <v>1831</v>
      </c>
      <c r="U1935">
        <v>1752</v>
      </c>
      <c r="V1935">
        <v>1718</v>
      </c>
      <c r="W1935">
        <v>1546</v>
      </c>
      <c r="X1935">
        <v>1590</v>
      </c>
      <c r="AB1935">
        <v>2309</v>
      </c>
      <c r="AC1935">
        <v>2350</v>
      </c>
      <c r="AD1935">
        <v>2080</v>
      </c>
      <c r="AE1935">
        <v>2248</v>
      </c>
      <c r="AG1935">
        <v>1639</v>
      </c>
      <c r="AH1935">
        <v>1662</v>
      </c>
      <c r="AI1935">
        <v>1653</v>
      </c>
      <c r="AJ1935">
        <v>1593</v>
      </c>
      <c r="AM1935">
        <v>2248.4444444444439</v>
      </c>
      <c r="AN1935">
        <v>1664.8888888888889</v>
      </c>
      <c r="AO1935">
        <v>18</v>
      </c>
      <c r="AP1935">
        <v>200</v>
      </c>
      <c r="AQ1935"/>
      <c r="AR1935"/>
      <c r="AU1935">
        <v>180</v>
      </c>
      <c r="AV1935">
        <v>10</v>
      </c>
      <c r="AW1935">
        <v>12</v>
      </c>
      <c r="AX1935">
        <v>12</v>
      </c>
      <c r="BQ1935" t="s">
        <v>185</v>
      </c>
      <c r="BR1935" t="s">
        <v>186</v>
      </c>
      <c r="BS1935" t="s">
        <v>357</v>
      </c>
      <c r="BT1935" t="s">
        <v>188</v>
      </c>
      <c r="BU1935">
        <v>13</v>
      </c>
      <c r="BV1935" t="s">
        <v>358</v>
      </c>
      <c r="BW1935" t="s">
        <v>173</v>
      </c>
      <c r="BX1935">
        <v>0</v>
      </c>
      <c r="BY1935">
        <v>34</v>
      </c>
      <c r="BZ1935">
        <v>8.5</v>
      </c>
      <c r="CA1935">
        <v>188</v>
      </c>
      <c r="CB1935">
        <v>0</v>
      </c>
      <c r="CC1935">
        <v>0</v>
      </c>
      <c r="CD1935">
        <v>0</v>
      </c>
      <c r="CE1935">
        <v>2</v>
      </c>
      <c r="CF1935">
        <v>3</v>
      </c>
      <c r="CG1935">
        <v>3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8.5</v>
      </c>
      <c r="CO1935">
        <v>188</v>
      </c>
      <c r="CP1935">
        <v>4.5212765957446811E-2</v>
      </c>
      <c r="CQ1935">
        <v>5.4697554697554704E-3</v>
      </c>
      <c r="CR1935">
        <v>0.120978120978121</v>
      </c>
      <c r="CS1935">
        <v>5.1054458088627868E-3</v>
      </c>
      <c r="CT1935">
        <v>0.1129204484783769</v>
      </c>
      <c r="CU1935">
        <v>2791</v>
      </c>
      <c r="CV1935">
        <v>-1</v>
      </c>
    </row>
    <row r="1936" spans="1:100" x14ac:dyDescent="0.2">
      <c r="A1936">
        <v>2022</v>
      </c>
      <c r="B1936">
        <v>3</v>
      </c>
      <c r="C1936" s="267">
        <v>44648</v>
      </c>
      <c r="D1936">
        <v>421</v>
      </c>
      <c r="E1936">
        <v>673</v>
      </c>
      <c r="F1936">
        <v>3</v>
      </c>
      <c r="G1936" t="s">
        <v>359</v>
      </c>
      <c r="H1936" t="s">
        <v>360</v>
      </c>
      <c r="I1936" t="s">
        <v>169</v>
      </c>
      <c r="J1936">
        <v>1</v>
      </c>
      <c r="K1936">
        <v>4</v>
      </c>
      <c r="L1936">
        <v>61</v>
      </c>
      <c r="M1936">
        <v>57</v>
      </c>
      <c r="N1936">
        <v>65</v>
      </c>
      <c r="O1936">
        <v>79</v>
      </c>
      <c r="P1936">
        <v>78</v>
      </c>
      <c r="Q1936">
        <v>78</v>
      </c>
      <c r="R1936">
        <v>81</v>
      </c>
      <c r="S1936">
        <v>79</v>
      </c>
      <c r="T1936">
        <v>68</v>
      </c>
      <c r="U1936">
        <v>62</v>
      </c>
      <c r="V1936">
        <v>65</v>
      </c>
      <c r="W1936">
        <v>66</v>
      </c>
      <c r="X1936">
        <v>65</v>
      </c>
      <c r="AB1936">
        <v>74</v>
      </c>
      <c r="AC1936">
        <v>77</v>
      </c>
      <c r="AD1936">
        <v>75</v>
      </c>
      <c r="AE1936">
        <v>76</v>
      </c>
      <c r="AG1936">
        <v>63</v>
      </c>
      <c r="AH1936">
        <v>65</v>
      </c>
      <c r="AI1936">
        <v>64</v>
      </c>
      <c r="AJ1936">
        <v>63</v>
      </c>
      <c r="AM1936">
        <v>77.444444444444443</v>
      </c>
      <c r="AN1936">
        <v>64.555555555555557</v>
      </c>
      <c r="AO1936">
        <v>18</v>
      </c>
      <c r="AP1936">
        <v>200</v>
      </c>
      <c r="AQ1936"/>
      <c r="AR1936"/>
      <c r="BG1936">
        <v>240</v>
      </c>
      <c r="BH1936">
        <v>4</v>
      </c>
      <c r="BI1936">
        <v>4</v>
      </c>
      <c r="BJ1936">
        <v>2</v>
      </c>
      <c r="BK1936">
        <v>2</v>
      </c>
      <c r="BQ1936" t="s">
        <v>185</v>
      </c>
      <c r="BR1936" t="s">
        <v>186</v>
      </c>
      <c r="BS1936" t="s">
        <v>361</v>
      </c>
      <c r="BT1936" t="s">
        <v>188</v>
      </c>
      <c r="BU1936">
        <v>13</v>
      </c>
      <c r="BV1936" t="s">
        <v>358</v>
      </c>
      <c r="BW1936" t="s">
        <v>173</v>
      </c>
      <c r="BX1936">
        <v>0</v>
      </c>
      <c r="BY1936">
        <v>0</v>
      </c>
      <c r="BZ1936">
        <v>0</v>
      </c>
      <c r="CA1936">
        <v>0</v>
      </c>
      <c r="CB1936">
        <v>12</v>
      </c>
      <c r="CC1936">
        <v>3</v>
      </c>
      <c r="CD1936">
        <v>243</v>
      </c>
      <c r="CE1936">
        <v>1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3</v>
      </c>
      <c r="CO1936">
        <v>243</v>
      </c>
      <c r="CP1936">
        <v>1.234567901234568E-2</v>
      </c>
      <c r="CQ1936">
        <v>4.9180327868852458E-2</v>
      </c>
      <c r="CR1936">
        <v>3.9836065573770489</v>
      </c>
      <c r="CS1936">
        <v>4.6471600688468159E-2</v>
      </c>
      <c r="CT1936">
        <v>3.7641996557659212</v>
      </c>
      <c r="CU1936">
        <v>2791</v>
      </c>
      <c r="CV1936">
        <v>-1</v>
      </c>
    </row>
    <row r="1937" spans="1:100" x14ac:dyDescent="0.2">
      <c r="A1937">
        <v>2022</v>
      </c>
      <c r="B1937">
        <v>3</v>
      </c>
      <c r="C1937" s="267">
        <v>44648</v>
      </c>
      <c r="D1937">
        <v>419</v>
      </c>
      <c r="E1937">
        <v>670</v>
      </c>
      <c r="F1937">
        <v>4</v>
      </c>
      <c r="G1937" t="s">
        <v>235</v>
      </c>
      <c r="H1937" t="s">
        <v>236</v>
      </c>
      <c r="I1937" t="s">
        <v>169</v>
      </c>
      <c r="J1937">
        <v>4</v>
      </c>
      <c r="K1937">
        <v>2</v>
      </c>
      <c r="L1937">
        <v>298</v>
      </c>
      <c r="M1937">
        <v>280</v>
      </c>
      <c r="N1937">
        <v>319</v>
      </c>
      <c r="Y1937">
        <v>152</v>
      </c>
      <c r="Z1937">
        <v>152</v>
      </c>
      <c r="AM1937"/>
      <c r="AN1937"/>
      <c r="AO1937">
        <v>96</v>
      </c>
      <c r="AP1937">
        <v>150</v>
      </c>
      <c r="AQ1937">
        <v>94.736842105263165</v>
      </c>
      <c r="AR1937">
        <v>152</v>
      </c>
      <c r="AU1937">
        <v>552</v>
      </c>
      <c r="AV1937">
        <v>7</v>
      </c>
      <c r="AW1937">
        <v>8</v>
      </c>
      <c r="AX1937">
        <v>5</v>
      </c>
      <c r="BG1937">
        <v>864</v>
      </c>
      <c r="BH1937">
        <v>6</v>
      </c>
      <c r="BI1937">
        <v>4</v>
      </c>
      <c r="BJ1937">
        <v>4</v>
      </c>
      <c r="BQ1937" t="s">
        <v>185</v>
      </c>
      <c r="BR1937" t="s">
        <v>186</v>
      </c>
      <c r="BS1937" t="s">
        <v>237</v>
      </c>
      <c r="BT1937" t="s">
        <v>188</v>
      </c>
      <c r="BU1937">
        <v>13</v>
      </c>
      <c r="BV1937" t="s">
        <v>238</v>
      </c>
      <c r="BW1937" t="s">
        <v>173</v>
      </c>
      <c r="BX1937">
        <v>0</v>
      </c>
      <c r="BY1937">
        <v>20</v>
      </c>
      <c r="BZ1937">
        <v>10</v>
      </c>
      <c r="CA1937">
        <v>562</v>
      </c>
      <c r="CB1937">
        <v>14</v>
      </c>
      <c r="CC1937">
        <v>7</v>
      </c>
      <c r="CD1937">
        <v>871</v>
      </c>
      <c r="CE1937">
        <v>6</v>
      </c>
      <c r="CF1937">
        <v>6</v>
      </c>
      <c r="CG1937">
        <v>4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17</v>
      </c>
      <c r="CO1937">
        <v>1433</v>
      </c>
      <c r="CP1937">
        <v>1.1863224005582689E-2</v>
      </c>
      <c r="CQ1937">
        <v>5.7046979865771813E-2</v>
      </c>
      <c r="CR1937">
        <v>4.8087248322147653</v>
      </c>
      <c r="CS1937"/>
      <c r="CT1937"/>
      <c r="CU1937">
        <v>2791</v>
      </c>
      <c r="CV1937"/>
    </row>
    <row r="1938" spans="1:100" x14ac:dyDescent="0.2">
      <c r="A1938">
        <v>2022</v>
      </c>
      <c r="B1938">
        <v>3</v>
      </c>
      <c r="C1938" s="267">
        <v>44648</v>
      </c>
      <c r="D1938">
        <v>532</v>
      </c>
      <c r="E1938">
        <v>800</v>
      </c>
      <c r="F1938">
        <v>4</v>
      </c>
      <c r="G1938" t="s">
        <v>562</v>
      </c>
      <c r="H1938" t="s">
        <v>563</v>
      </c>
      <c r="I1938" t="s">
        <v>169</v>
      </c>
      <c r="J1938">
        <v>1</v>
      </c>
      <c r="K1938">
        <v>3</v>
      </c>
      <c r="L1938">
        <v>126</v>
      </c>
      <c r="M1938">
        <v>117</v>
      </c>
      <c r="N1938">
        <v>134</v>
      </c>
      <c r="AC1938">
        <v>141</v>
      </c>
      <c r="AD1938">
        <v>156</v>
      </c>
      <c r="AE1938">
        <v>159</v>
      </c>
      <c r="AH1938">
        <v>126</v>
      </c>
      <c r="AI1938">
        <v>125</v>
      </c>
      <c r="AJ1938">
        <v>130</v>
      </c>
      <c r="AM1938">
        <v>152</v>
      </c>
      <c r="AN1938">
        <v>127</v>
      </c>
      <c r="AO1938">
        <v>90</v>
      </c>
      <c r="AP1938">
        <v>120</v>
      </c>
      <c r="AQ1938"/>
      <c r="AR1938"/>
      <c r="BH1938">
        <v>3</v>
      </c>
      <c r="BI1938">
        <v>1</v>
      </c>
      <c r="BJ1938">
        <v>1</v>
      </c>
      <c r="BK1938">
        <v>1</v>
      </c>
      <c r="BQ1938" t="s">
        <v>180</v>
      </c>
      <c r="BS1938" t="s">
        <v>564</v>
      </c>
      <c r="BU1938">
        <v>13</v>
      </c>
      <c r="BV1938" t="s">
        <v>565</v>
      </c>
      <c r="BW1938" t="s">
        <v>173</v>
      </c>
      <c r="BX1938">
        <v>0</v>
      </c>
      <c r="BY1938">
        <v>0</v>
      </c>
      <c r="BZ1938">
        <v>0</v>
      </c>
      <c r="CA1938">
        <v>0</v>
      </c>
      <c r="CB1938">
        <v>6</v>
      </c>
      <c r="CC1938">
        <v>2</v>
      </c>
      <c r="CD1938">
        <v>2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2</v>
      </c>
      <c r="CO1938">
        <v>2</v>
      </c>
      <c r="CP1938">
        <v>1</v>
      </c>
      <c r="CQ1938">
        <v>1.5873015873015869E-2</v>
      </c>
      <c r="CR1938">
        <v>1.5873015873015869E-2</v>
      </c>
      <c r="CS1938">
        <v>1.5748031496062988E-2</v>
      </c>
      <c r="CT1938">
        <v>1.5748031496062988E-2</v>
      </c>
      <c r="CU1938">
        <v>2791</v>
      </c>
      <c r="CV1938">
        <v>-1</v>
      </c>
    </row>
    <row r="1939" spans="1:100" x14ac:dyDescent="0.2">
      <c r="A1939">
        <v>2022</v>
      </c>
      <c r="B1939">
        <v>3</v>
      </c>
      <c r="C1939" s="267">
        <v>44648</v>
      </c>
      <c r="D1939">
        <v>532</v>
      </c>
      <c r="E1939">
        <v>801</v>
      </c>
      <c r="F1939">
        <v>4</v>
      </c>
      <c r="G1939" t="s">
        <v>566</v>
      </c>
      <c r="H1939" t="s">
        <v>567</v>
      </c>
      <c r="I1939" t="s">
        <v>169</v>
      </c>
      <c r="J1939">
        <v>1</v>
      </c>
      <c r="K1939">
        <v>3</v>
      </c>
      <c r="L1939">
        <v>231</v>
      </c>
      <c r="M1939">
        <v>214</v>
      </c>
      <c r="N1939">
        <v>247</v>
      </c>
      <c r="AC1939">
        <v>240</v>
      </c>
      <c r="AD1939">
        <v>270</v>
      </c>
      <c r="AE1939">
        <v>281</v>
      </c>
      <c r="AH1939">
        <v>212</v>
      </c>
      <c r="AI1939">
        <v>245</v>
      </c>
      <c r="AJ1939">
        <v>225</v>
      </c>
      <c r="AL1939">
        <v>119</v>
      </c>
      <c r="AM1939">
        <v>263.66666666666669</v>
      </c>
      <c r="AN1939">
        <v>227.33333333333329</v>
      </c>
      <c r="AO1939">
        <v>90</v>
      </c>
      <c r="AP1939">
        <v>120</v>
      </c>
      <c r="AQ1939">
        <v>30.25210084033613</v>
      </c>
      <c r="AR1939">
        <v>119</v>
      </c>
      <c r="BH1939">
        <v>2</v>
      </c>
      <c r="BI1939">
        <v>2</v>
      </c>
      <c r="BJ1939">
        <v>1</v>
      </c>
      <c r="BQ1939" t="s">
        <v>180</v>
      </c>
      <c r="BS1939" t="s">
        <v>568</v>
      </c>
      <c r="BU1939">
        <v>13</v>
      </c>
      <c r="BV1939" t="s">
        <v>565</v>
      </c>
      <c r="BW1939" t="s">
        <v>173</v>
      </c>
      <c r="BX1939">
        <v>0</v>
      </c>
      <c r="BY1939">
        <v>0</v>
      </c>
      <c r="BZ1939">
        <v>0</v>
      </c>
      <c r="CA1939">
        <v>0</v>
      </c>
      <c r="CB1939">
        <v>5</v>
      </c>
      <c r="CC1939">
        <v>1.666666666666667</v>
      </c>
      <c r="CD1939">
        <v>1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1.666666666666667</v>
      </c>
      <c r="CO1939">
        <v>1</v>
      </c>
      <c r="CP1939">
        <v>1.666666666666667</v>
      </c>
      <c r="CQ1939">
        <v>7.215007215007215E-3</v>
      </c>
      <c r="CR1939">
        <v>4.329004329004329E-3</v>
      </c>
      <c r="CS1939">
        <v>7.331378299120235E-3</v>
      </c>
      <c r="CT1939">
        <v>4.3988269794721403E-3</v>
      </c>
      <c r="CU1939">
        <v>2791</v>
      </c>
      <c r="CV1939">
        <v>-1</v>
      </c>
    </row>
    <row r="1940" spans="1:100" x14ac:dyDescent="0.2">
      <c r="A1940">
        <v>2022</v>
      </c>
      <c r="B1940">
        <v>3</v>
      </c>
      <c r="C1940" s="267">
        <v>44648</v>
      </c>
      <c r="D1940">
        <v>418</v>
      </c>
      <c r="E1940">
        <v>662</v>
      </c>
      <c r="F1940">
        <v>5</v>
      </c>
      <c r="G1940" t="s">
        <v>528</v>
      </c>
      <c r="H1940" t="s">
        <v>529</v>
      </c>
      <c r="I1940" t="s">
        <v>433</v>
      </c>
      <c r="J1940">
        <v>1</v>
      </c>
      <c r="K1940">
        <v>4</v>
      </c>
      <c r="L1940">
        <v>386</v>
      </c>
      <c r="M1940">
        <v>355</v>
      </c>
      <c r="N1940">
        <v>416</v>
      </c>
      <c r="O1940">
        <v>593</v>
      </c>
      <c r="P1940">
        <v>601</v>
      </c>
      <c r="Q1940">
        <v>562</v>
      </c>
      <c r="R1940">
        <v>575</v>
      </c>
      <c r="S1940">
        <v>570</v>
      </c>
      <c r="T1940">
        <v>368</v>
      </c>
      <c r="U1940">
        <v>417</v>
      </c>
      <c r="V1940">
        <v>415</v>
      </c>
      <c r="W1940">
        <v>411</v>
      </c>
      <c r="X1940">
        <v>409</v>
      </c>
      <c r="AA1940">
        <v>520</v>
      </c>
      <c r="AB1940">
        <v>560</v>
      </c>
      <c r="AC1940">
        <v>580</v>
      </c>
      <c r="AD1940">
        <v>480</v>
      </c>
      <c r="AE1940">
        <v>475</v>
      </c>
      <c r="AF1940">
        <v>392</v>
      </c>
      <c r="AG1940">
        <v>401</v>
      </c>
      <c r="AH1940">
        <v>409</v>
      </c>
      <c r="AI1940">
        <v>412</v>
      </c>
      <c r="AJ1940">
        <v>395</v>
      </c>
      <c r="AM1940">
        <v>551.6</v>
      </c>
      <c r="AN1940">
        <v>402.9</v>
      </c>
      <c r="AO1940">
        <v>21</v>
      </c>
      <c r="AP1940">
        <v>171</v>
      </c>
      <c r="AQ1940"/>
      <c r="AR1940"/>
      <c r="AU1940">
        <v>80</v>
      </c>
      <c r="AV1940">
        <v>12</v>
      </c>
      <c r="AW1940">
        <v>10</v>
      </c>
      <c r="AX1940">
        <v>12</v>
      </c>
      <c r="BG1940">
        <v>256</v>
      </c>
      <c r="BH1940">
        <v>6</v>
      </c>
      <c r="BI1940">
        <v>4</v>
      </c>
      <c r="BJ1940">
        <v>2</v>
      </c>
      <c r="BK1940">
        <v>2</v>
      </c>
      <c r="BL1940">
        <v>2</v>
      </c>
      <c r="BQ1940" t="s">
        <v>434</v>
      </c>
      <c r="BR1940" t="s">
        <v>435</v>
      </c>
      <c r="BS1940"/>
      <c r="BT1940"/>
      <c r="BU1940">
        <v>13</v>
      </c>
      <c r="BV1940" t="s">
        <v>436</v>
      </c>
      <c r="BW1940" t="s">
        <v>173</v>
      </c>
      <c r="BX1940">
        <v>0</v>
      </c>
      <c r="BY1940">
        <v>34</v>
      </c>
      <c r="BZ1940">
        <v>8.5</v>
      </c>
      <c r="CA1940">
        <v>88</v>
      </c>
      <c r="CB1940">
        <v>16</v>
      </c>
      <c r="CC1940">
        <v>4</v>
      </c>
      <c r="CD1940">
        <v>260</v>
      </c>
      <c r="CE1940">
        <v>4</v>
      </c>
      <c r="CF1940">
        <v>3</v>
      </c>
      <c r="CG1940">
        <v>3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12.5</v>
      </c>
      <c r="CO1940">
        <v>348</v>
      </c>
      <c r="CP1940">
        <v>3.5919540229885062E-2</v>
      </c>
      <c r="CQ1940">
        <v>3.2383419689119168E-2</v>
      </c>
      <c r="CR1940">
        <v>0.9015544041450777</v>
      </c>
      <c r="CS1940">
        <v>3.1025068255150161E-2</v>
      </c>
      <c r="CT1940">
        <v>0.86373790022338059</v>
      </c>
      <c r="CU1940">
        <v>2791</v>
      </c>
      <c r="CV1940">
        <v>-1</v>
      </c>
    </row>
    <row r="1941" spans="1:100" x14ac:dyDescent="0.2">
      <c r="A1941">
        <v>2022</v>
      </c>
      <c r="B1941">
        <v>3</v>
      </c>
      <c r="C1941" s="267">
        <v>44648</v>
      </c>
      <c r="D1941">
        <v>418</v>
      </c>
      <c r="E1941">
        <v>663</v>
      </c>
      <c r="F1941">
        <v>5</v>
      </c>
      <c r="G1941" t="s">
        <v>530</v>
      </c>
      <c r="H1941" t="s">
        <v>531</v>
      </c>
      <c r="I1941" t="s">
        <v>433</v>
      </c>
      <c r="J1941">
        <v>1</v>
      </c>
      <c r="K1941">
        <v>4</v>
      </c>
      <c r="L1941">
        <v>341</v>
      </c>
      <c r="M1941">
        <v>313</v>
      </c>
      <c r="N1941">
        <v>368</v>
      </c>
      <c r="O1941">
        <v>552</v>
      </c>
      <c r="P1941">
        <v>559</v>
      </c>
      <c r="Q1941">
        <v>535</v>
      </c>
      <c r="R1941">
        <v>538</v>
      </c>
      <c r="S1941">
        <v>529</v>
      </c>
      <c r="T1941">
        <v>355</v>
      </c>
      <c r="U1941">
        <v>347</v>
      </c>
      <c r="V1941">
        <v>350</v>
      </c>
      <c r="W1941">
        <v>350</v>
      </c>
      <c r="X1941">
        <v>346</v>
      </c>
      <c r="AA1941">
        <v>480</v>
      </c>
      <c r="AB1941">
        <v>458</v>
      </c>
      <c r="AC1941">
        <v>447</v>
      </c>
      <c r="AD1941">
        <v>460</v>
      </c>
      <c r="AE1941">
        <v>466</v>
      </c>
      <c r="AF1941">
        <v>350</v>
      </c>
      <c r="AG1941">
        <v>349</v>
      </c>
      <c r="AH1941">
        <v>365</v>
      </c>
      <c r="AI1941">
        <v>370</v>
      </c>
      <c r="AJ1941">
        <v>362</v>
      </c>
      <c r="AM1941">
        <v>502.4</v>
      </c>
      <c r="AN1941">
        <v>354.4</v>
      </c>
      <c r="AO1941">
        <v>21</v>
      </c>
      <c r="AP1941">
        <v>171</v>
      </c>
      <c r="AQ1941"/>
      <c r="AR1941"/>
      <c r="BQ1941" t="s">
        <v>434</v>
      </c>
      <c r="BR1941" t="s">
        <v>435</v>
      </c>
      <c r="BS1941"/>
      <c r="BT1941"/>
      <c r="BU1941">
        <v>13</v>
      </c>
      <c r="BV1941" t="s">
        <v>436</v>
      </c>
      <c r="BW1941" t="s">
        <v>173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/>
      <c r="CQ1941">
        <v>0</v>
      </c>
      <c r="CR1941">
        <v>0</v>
      </c>
      <c r="CS1941">
        <v>0</v>
      </c>
      <c r="CT1941">
        <v>0</v>
      </c>
      <c r="CU1941">
        <v>2791</v>
      </c>
      <c r="CV1941">
        <v>-1</v>
      </c>
    </row>
    <row r="1942" spans="1:100" x14ac:dyDescent="0.2">
      <c r="A1942">
        <v>2022</v>
      </c>
      <c r="B1942">
        <v>3</v>
      </c>
      <c r="C1942" s="267">
        <v>44648</v>
      </c>
      <c r="D1942">
        <v>418</v>
      </c>
      <c r="E1942">
        <v>664</v>
      </c>
      <c r="F1942">
        <v>5</v>
      </c>
      <c r="G1942" t="s">
        <v>532</v>
      </c>
      <c r="H1942" t="s">
        <v>533</v>
      </c>
      <c r="I1942" t="s">
        <v>433</v>
      </c>
      <c r="J1942">
        <v>1</v>
      </c>
      <c r="K1942">
        <v>4</v>
      </c>
      <c r="L1942">
        <v>110</v>
      </c>
      <c r="M1942">
        <v>101</v>
      </c>
      <c r="N1942">
        <v>118</v>
      </c>
      <c r="O1942">
        <v>175</v>
      </c>
      <c r="P1942">
        <v>171</v>
      </c>
      <c r="Q1942">
        <v>158</v>
      </c>
      <c r="R1942">
        <v>174</v>
      </c>
      <c r="S1942">
        <v>178</v>
      </c>
      <c r="T1942">
        <v>121</v>
      </c>
      <c r="U1942">
        <v>111</v>
      </c>
      <c r="V1942">
        <v>114</v>
      </c>
      <c r="W1942">
        <v>110</v>
      </c>
      <c r="X1942">
        <v>112</v>
      </c>
      <c r="AA1942">
        <v>155</v>
      </c>
      <c r="AB1942">
        <v>161</v>
      </c>
      <c r="AC1942">
        <v>167</v>
      </c>
      <c r="AD1942">
        <v>159</v>
      </c>
      <c r="AE1942">
        <v>162</v>
      </c>
      <c r="AF1942">
        <v>112</v>
      </c>
      <c r="AG1942">
        <v>110</v>
      </c>
      <c r="AH1942">
        <v>113</v>
      </c>
      <c r="AI1942">
        <v>115</v>
      </c>
      <c r="AJ1942">
        <v>111</v>
      </c>
      <c r="AM1942">
        <v>166</v>
      </c>
      <c r="AN1942">
        <v>112.9</v>
      </c>
      <c r="AO1942">
        <v>21</v>
      </c>
      <c r="AP1942">
        <v>171</v>
      </c>
      <c r="AQ1942"/>
      <c r="AR1942"/>
      <c r="BQ1942" t="s">
        <v>434</v>
      </c>
      <c r="BR1942" t="s">
        <v>435</v>
      </c>
      <c r="BS1942"/>
      <c r="BT1942"/>
      <c r="BU1942">
        <v>13</v>
      </c>
      <c r="BV1942" t="s">
        <v>436</v>
      </c>
      <c r="BW1942" t="s">
        <v>173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/>
      <c r="CQ1942">
        <v>0</v>
      </c>
      <c r="CR1942">
        <v>0</v>
      </c>
      <c r="CS1942">
        <v>0</v>
      </c>
      <c r="CT1942">
        <v>0</v>
      </c>
      <c r="CU1942">
        <v>2791</v>
      </c>
      <c r="CV1942">
        <v>-1</v>
      </c>
    </row>
    <row r="1943" spans="1:100" x14ac:dyDescent="0.2">
      <c r="A1943">
        <v>2022</v>
      </c>
      <c r="B1943">
        <v>3</v>
      </c>
      <c r="C1943" s="267">
        <v>44648</v>
      </c>
      <c r="D1943">
        <v>418</v>
      </c>
      <c r="E1943">
        <v>665</v>
      </c>
      <c r="F1943">
        <v>5</v>
      </c>
      <c r="G1943" t="s">
        <v>431</v>
      </c>
      <c r="H1943" t="s">
        <v>432</v>
      </c>
      <c r="I1943" t="s">
        <v>433</v>
      </c>
      <c r="J1943">
        <v>1</v>
      </c>
      <c r="K1943">
        <v>4</v>
      </c>
      <c r="L1943">
        <v>110</v>
      </c>
      <c r="M1943">
        <v>101</v>
      </c>
      <c r="N1943">
        <v>118</v>
      </c>
      <c r="AA1943">
        <v>155</v>
      </c>
      <c r="AB1943">
        <v>161</v>
      </c>
      <c r="AC1943">
        <v>167</v>
      </c>
      <c r="AD1943">
        <v>159</v>
      </c>
      <c r="AE1943">
        <v>162</v>
      </c>
      <c r="AF1943">
        <v>112</v>
      </c>
      <c r="AG1943">
        <v>110</v>
      </c>
      <c r="AH1943">
        <v>113</v>
      </c>
      <c r="AI1943">
        <v>115</v>
      </c>
      <c r="AJ1943">
        <v>111</v>
      </c>
      <c r="AM1943">
        <v>160.80000000000001</v>
      </c>
      <c r="AN1943">
        <v>112.2</v>
      </c>
      <c r="AO1943">
        <v>21</v>
      </c>
      <c r="AP1943">
        <v>171</v>
      </c>
      <c r="AQ1943"/>
      <c r="AR1943"/>
      <c r="BQ1943" t="s">
        <v>434</v>
      </c>
      <c r="BR1943" t="s">
        <v>435</v>
      </c>
      <c r="BS1943"/>
      <c r="BT1943"/>
      <c r="BU1943">
        <v>13</v>
      </c>
      <c r="BV1943" t="s">
        <v>436</v>
      </c>
      <c r="BW1943" t="s">
        <v>173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/>
      <c r="CQ1943">
        <v>0</v>
      </c>
      <c r="CR1943">
        <v>0</v>
      </c>
      <c r="CS1943">
        <v>0</v>
      </c>
      <c r="CT1943">
        <v>0</v>
      </c>
      <c r="CU1943">
        <v>2791</v>
      </c>
      <c r="CV1943">
        <v>-1</v>
      </c>
    </row>
    <row r="1944" spans="1:100" x14ac:dyDescent="0.2">
      <c r="A1944">
        <v>2022</v>
      </c>
      <c r="B1944">
        <v>3</v>
      </c>
      <c r="C1944" s="267">
        <v>44648</v>
      </c>
      <c r="D1944">
        <v>421</v>
      </c>
      <c r="E1944">
        <v>673</v>
      </c>
      <c r="F1944">
        <v>5</v>
      </c>
      <c r="G1944" t="s">
        <v>359</v>
      </c>
      <c r="H1944" t="s">
        <v>360</v>
      </c>
      <c r="I1944" t="s">
        <v>169</v>
      </c>
      <c r="J1944">
        <v>1</v>
      </c>
      <c r="K1944">
        <v>4</v>
      </c>
      <c r="L1944">
        <v>61</v>
      </c>
      <c r="M1944">
        <v>57</v>
      </c>
      <c r="N1944">
        <v>65</v>
      </c>
      <c r="Y1944">
        <v>167</v>
      </c>
      <c r="Z1944">
        <v>165</v>
      </c>
      <c r="AK1944">
        <v>155</v>
      </c>
      <c r="AL1944">
        <v>157</v>
      </c>
      <c r="AM1944"/>
      <c r="AN1944"/>
      <c r="AO1944">
        <v>18</v>
      </c>
      <c r="AP1944">
        <v>200</v>
      </c>
      <c r="AQ1944">
        <v>22.36024844720497</v>
      </c>
      <c r="AR1944">
        <v>161</v>
      </c>
      <c r="BQ1944" t="s">
        <v>185</v>
      </c>
      <c r="BR1944" t="s">
        <v>186</v>
      </c>
      <c r="BS1944" t="s">
        <v>361</v>
      </c>
      <c r="BT1944" t="s">
        <v>188</v>
      </c>
      <c r="BU1944">
        <v>13</v>
      </c>
      <c r="BV1944" t="s">
        <v>358</v>
      </c>
      <c r="BW1944" t="s">
        <v>173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/>
      <c r="CQ1944">
        <v>0</v>
      </c>
      <c r="CR1944">
        <v>0</v>
      </c>
      <c r="CS1944"/>
      <c r="CT1944"/>
      <c r="CU1944">
        <v>2791</v>
      </c>
      <c r="CV1944"/>
    </row>
    <row r="1945" spans="1:100" x14ac:dyDescent="0.2">
      <c r="A1945">
        <v>2022</v>
      </c>
      <c r="B1945">
        <v>3</v>
      </c>
      <c r="C1945" s="267">
        <v>44648</v>
      </c>
      <c r="D1945">
        <v>380</v>
      </c>
      <c r="E1945">
        <v>443</v>
      </c>
      <c r="F1945">
        <v>6</v>
      </c>
      <c r="G1945" t="s">
        <v>523</v>
      </c>
      <c r="H1945" t="s">
        <v>524</v>
      </c>
      <c r="I1945" t="s">
        <v>169</v>
      </c>
      <c r="J1945">
        <v>4</v>
      </c>
      <c r="K1945">
        <v>2</v>
      </c>
      <c r="L1945">
        <v>184</v>
      </c>
      <c r="M1945">
        <v>177</v>
      </c>
      <c r="N1945">
        <v>195</v>
      </c>
      <c r="O1945">
        <v>280</v>
      </c>
      <c r="P1945">
        <v>276</v>
      </c>
      <c r="Q1945">
        <v>300</v>
      </c>
      <c r="R1945">
        <v>294</v>
      </c>
      <c r="S1945">
        <v>301</v>
      </c>
      <c r="T1945">
        <v>200</v>
      </c>
      <c r="U1945">
        <v>184</v>
      </c>
      <c r="V1945">
        <v>190</v>
      </c>
      <c r="W1945">
        <v>186</v>
      </c>
      <c r="X1945">
        <v>188</v>
      </c>
      <c r="AA1945">
        <v>219</v>
      </c>
      <c r="AB1945">
        <v>310</v>
      </c>
      <c r="AC1945">
        <v>316</v>
      </c>
      <c r="AD1945">
        <v>316</v>
      </c>
      <c r="AE1945">
        <v>319</v>
      </c>
      <c r="AF1945">
        <v>185</v>
      </c>
      <c r="AG1945">
        <v>187</v>
      </c>
      <c r="AH1945">
        <v>190</v>
      </c>
      <c r="AI1945">
        <v>188</v>
      </c>
      <c r="AJ1945">
        <v>190</v>
      </c>
      <c r="AM1945">
        <v>293.10000000000002</v>
      </c>
      <c r="AN1945">
        <v>188.8</v>
      </c>
      <c r="AO1945">
        <v>90</v>
      </c>
      <c r="AP1945">
        <v>160</v>
      </c>
      <c r="AQ1945"/>
      <c r="AR1945"/>
      <c r="AU1945">
        <v>720</v>
      </c>
      <c r="AV1945">
        <v>8</v>
      </c>
      <c r="AW1945">
        <v>4</v>
      </c>
      <c r="AX1945">
        <v>4</v>
      </c>
      <c r="BG1945">
        <v>564</v>
      </c>
      <c r="BH1945">
        <v>8</v>
      </c>
      <c r="BI1945">
        <v>6</v>
      </c>
      <c r="BJ1945">
        <v>10</v>
      </c>
      <c r="BK1945">
        <v>13</v>
      </c>
      <c r="BQ1945" t="s">
        <v>434</v>
      </c>
      <c r="BR1945" t="s">
        <v>435</v>
      </c>
      <c r="BS1945"/>
      <c r="BT1945"/>
      <c r="BU1945">
        <v>13</v>
      </c>
      <c r="BV1945" t="s">
        <v>525</v>
      </c>
      <c r="BW1945" t="s">
        <v>173</v>
      </c>
      <c r="BX1945">
        <v>0</v>
      </c>
      <c r="BY1945">
        <v>16</v>
      </c>
      <c r="BZ1945">
        <v>8</v>
      </c>
      <c r="CA1945">
        <v>728</v>
      </c>
      <c r="CB1945">
        <v>37</v>
      </c>
      <c r="CC1945">
        <v>18.5</v>
      </c>
      <c r="CD1945">
        <v>582</v>
      </c>
      <c r="CE1945">
        <v>8</v>
      </c>
      <c r="CF1945">
        <v>5</v>
      </c>
      <c r="CG1945">
        <v>7</v>
      </c>
      <c r="CH1945">
        <v>6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26.5</v>
      </c>
      <c r="CO1945">
        <v>1310</v>
      </c>
      <c r="CP1945">
        <v>2.022900763358779E-2</v>
      </c>
      <c r="CQ1945">
        <v>0.14402173913043481</v>
      </c>
      <c r="CR1945">
        <v>7.1195652173913047</v>
      </c>
      <c r="CS1945">
        <v>0.14036016949152541</v>
      </c>
      <c r="CT1945">
        <v>6.9385593220338979</v>
      </c>
      <c r="CU1945">
        <v>2791</v>
      </c>
      <c r="CV1945">
        <v>-1</v>
      </c>
    </row>
    <row r="1946" spans="1:100" x14ac:dyDescent="0.2">
      <c r="A1946">
        <v>2022</v>
      </c>
      <c r="B1946">
        <v>3</v>
      </c>
      <c r="C1946" s="267">
        <v>44648</v>
      </c>
      <c r="D1946">
        <v>380</v>
      </c>
      <c r="E1946">
        <v>444</v>
      </c>
      <c r="F1946">
        <v>6</v>
      </c>
      <c r="G1946" t="s">
        <v>526</v>
      </c>
      <c r="H1946" t="s">
        <v>527</v>
      </c>
      <c r="I1946" t="s">
        <v>169</v>
      </c>
      <c r="J1946">
        <v>4</v>
      </c>
      <c r="K1946">
        <v>2</v>
      </c>
      <c r="L1946">
        <v>166</v>
      </c>
      <c r="M1946">
        <v>159</v>
      </c>
      <c r="N1946">
        <v>175</v>
      </c>
      <c r="O1946">
        <v>270</v>
      </c>
      <c r="P1946">
        <v>268</v>
      </c>
      <c r="Q1946">
        <v>242</v>
      </c>
      <c r="R1946">
        <v>266</v>
      </c>
      <c r="S1946">
        <v>215</v>
      </c>
      <c r="T1946">
        <v>178</v>
      </c>
      <c r="U1946">
        <v>177</v>
      </c>
      <c r="V1946">
        <v>172</v>
      </c>
      <c r="W1946">
        <v>168</v>
      </c>
      <c r="X1946">
        <v>164</v>
      </c>
      <c r="AA1946">
        <v>235</v>
      </c>
      <c r="AB1946">
        <v>215</v>
      </c>
      <c r="AC1946">
        <v>216</v>
      </c>
      <c r="AD1946">
        <v>315</v>
      </c>
      <c r="AE1946">
        <v>312</v>
      </c>
      <c r="AF1946">
        <v>165</v>
      </c>
      <c r="AG1946">
        <v>170</v>
      </c>
      <c r="AH1946">
        <v>165</v>
      </c>
      <c r="AI1946">
        <v>169</v>
      </c>
      <c r="AJ1946">
        <v>171</v>
      </c>
      <c r="AM1946">
        <v>255.4</v>
      </c>
      <c r="AN1946">
        <v>169.9</v>
      </c>
      <c r="AO1946">
        <v>90</v>
      </c>
      <c r="AP1946">
        <v>160</v>
      </c>
      <c r="AQ1946"/>
      <c r="AR1946"/>
      <c r="BQ1946" t="s">
        <v>434</v>
      </c>
      <c r="BR1946" t="s">
        <v>435</v>
      </c>
      <c r="BS1946"/>
      <c r="BT1946"/>
      <c r="BU1946">
        <v>13</v>
      </c>
      <c r="BV1946" t="s">
        <v>525</v>
      </c>
      <c r="BW1946" t="s">
        <v>173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/>
      <c r="CQ1946">
        <v>0</v>
      </c>
      <c r="CR1946">
        <v>0</v>
      </c>
      <c r="CS1946">
        <v>0</v>
      </c>
      <c r="CT1946">
        <v>0</v>
      </c>
      <c r="CU1946">
        <v>2791</v>
      </c>
      <c r="CV1946">
        <v>-1</v>
      </c>
    </row>
    <row r="1947" spans="1:100" x14ac:dyDescent="0.2">
      <c r="A1947">
        <v>2022</v>
      </c>
      <c r="B1947">
        <v>3</v>
      </c>
      <c r="C1947" s="267">
        <v>44648</v>
      </c>
      <c r="D1947">
        <v>388</v>
      </c>
      <c r="E1947">
        <v>564</v>
      </c>
      <c r="F1947">
        <v>6</v>
      </c>
      <c r="G1947" t="s">
        <v>473</v>
      </c>
      <c r="H1947" t="s">
        <v>474</v>
      </c>
      <c r="I1947" t="s">
        <v>169</v>
      </c>
      <c r="J1947">
        <v>3</v>
      </c>
      <c r="K1947">
        <v>4</v>
      </c>
      <c r="L1947">
        <v>119</v>
      </c>
      <c r="M1947">
        <v>109</v>
      </c>
      <c r="N1947">
        <v>128</v>
      </c>
      <c r="O1947">
        <v>134</v>
      </c>
      <c r="P1947">
        <v>138</v>
      </c>
      <c r="Q1947">
        <v>138</v>
      </c>
      <c r="R1947">
        <v>140</v>
      </c>
      <c r="S1947">
        <v>144</v>
      </c>
      <c r="T1947">
        <v>123</v>
      </c>
      <c r="U1947">
        <v>109</v>
      </c>
      <c r="V1947">
        <v>112</v>
      </c>
      <c r="W1947">
        <v>115</v>
      </c>
      <c r="X1947">
        <v>117</v>
      </c>
      <c r="AA1947">
        <v>153</v>
      </c>
      <c r="AB1947">
        <v>146</v>
      </c>
      <c r="AC1947">
        <v>140</v>
      </c>
      <c r="AD1947">
        <v>180</v>
      </c>
      <c r="AE1947">
        <v>179</v>
      </c>
      <c r="AF1947">
        <v>123</v>
      </c>
      <c r="AG1947">
        <v>122</v>
      </c>
      <c r="AH1947">
        <v>116</v>
      </c>
      <c r="AI1947">
        <v>120</v>
      </c>
      <c r="AJ1947">
        <v>118</v>
      </c>
      <c r="AM1947">
        <v>149.19999999999999</v>
      </c>
      <c r="AN1947">
        <v>117.5</v>
      </c>
      <c r="AO1947">
        <v>83</v>
      </c>
      <c r="AP1947">
        <v>130</v>
      </c>
      <c r="AQ1947"/>
      <c r="AR1947"/>
      <c r="AU1947">
        <v>700</v>
      </c>
      <c r="AV1947">
        <v>10</v>
      </c>
      <c r="AW1947">
        <v>10</v>
      </c>
      <c r="AX1947">
        <v>13</v>
      </c>
      <c r="AY1947">
        <v>3</v>
      </c>
      <c r="AZ1947">
        <v>4</v>
      </c>
      <c r="BG1947">
        <v>700</v>
      </c>
      <c r="BH1947">
        <v>8</v>
      </c>
      <c r="BI1947">
        <v>4</v>
      </c>
      <c r="BJ1947">
        <v>10</v>
      </c>
      <c r="BK1947">
        <v>2</v>
      </c>
      <c r="BL1947">
        <v>12</v>
      </c>
      <c r="BQ1947" t="s">
        <v>434</v>
      </c>
      <c r="BR1947" t="s">
        <v>435</v>
      </c>
      <c r="BS1947"/>
      <c r="BT1947"/>
      <c r="BU1947">
        <v>13</v>
      </c>
      <c r="BV1947" t="s">
        <v>475</v>
      </c>
      <c r="BW1947" t="s">
        <v>173</v>
      </c>
      <c r="BX1947">
        <v>0</v>
      </c>
      <c r="BY1947">
        <v>40</v>
      </c>
      <c r="BZ1947">
        <v>10</v>
      </c>
      <c r="CA1947">
        <v>710</v>
      </c>
      <c r="CB1947">
        <v>36</v>
      </c>
      <c r="CC1947">
        <v>9</v>
      </c>
      <c r="CD1947">
        <v>709</v>
      </c>
      <c r="CE1947">
        <v>4</v>
      </c>
      <c r="CF1947">
        <v>3</v>
      </c>
      <c r="CG1947">
        <v>5</v>
      </c>
      <c r="CH1947">
        <v>1</v>
      </c>
      <c r="CI1947">
        <v>4</v>
      </c>
      <c r="CJ1947">
        <v>0</v>
      </c>
      <c r="CK1947">
        <v>0</v>
      </c>
      <c r="CL1947">
        <v>0</v>
      </c>
      <c r="CM1947">
        <v>0</v>
      </c>
      <c r="CN1947">
        <v>19</v>
      </c>
      <c r="CO1947">
        <v>1419</v>
      </c>
      <c r="CP1947">
        <v>1.3389711064129671E-2</v>
      </c>
      <c r="CQ1947">
        <v>0.1596638655462185</v>
      </c>
      <c r="CR1947">
        <v>11.92436974789916</v>
      </c>
      <c r="CS1947">
        <v>0.16170212765957451</v>
      </c>
      <c r="CT1947">
        <v>12.07659574468085</v>
      </c>
      <c r="CU1947">
        <v>2791</v>
      </c>
      <c r="CV1947">
        <v>-1</v>
      </c>
    </row>
    <row r="1948" spans="1:100" x14ac:dyDescent="0.2">
      <c r="A1948">
        <v>2022</v>
      </c>
      <c r="B1948">
        <v>3</v>
      </c>
      <c r="C1948" s="267">
        <v>44648</v>
      </c>
      <c r="D1948">
        <v>388</v>
      </c>
      <c r="E1948">
        <v>565</v>
      </c>
      <c r="F1948">
        <v>6</v>
      </c>
      <c r="G1948" t="s">
        <v>476</v>
      </c>
      <c r="H1948" t="s">
        <v>477</v>
      </c>
      <c r="I1948" t="s">
        <v>169</v>
      </c>
      <c r="J1948">
        <v>3</v>
      </c>
      <c r="K1948">
        <v>4</v>
      </c>
      <c r="L1948">
        <v>91</v>
      </c>
      <c r="M1948">
        <v>83</v>
      </c>
      <c r="N1948">
        <v>98</v>
      </c>
      <c r="O1948">
        <v>101</v>
      </c>
      <c r="P1948">
        <v>104</v>
      </c>
      <c r="Q1948">
        <v>107</v>
      </c>
      <c r="R1948">
        <v>110</v>
      </c>
      <c r="S1948">
        <v>113</v>
      </c>
      <c r="T1948">
        <v>95</v>
      </c>
      <c r="U1948">
        <v>84</v>
      </c>
      <c r="V1948">
        <v>87</v>
      </c>
      <c r="W1948">
        <v>86</v>
      </c>
      <c r="X1948">
        <v>88</v>
      </c>
      <c r="AA1948">
        <v>119</v>
      </c>
      <c r="AB1948">
        <v>120</v>
      </c>
      <c r="AC1948">
        <v>117</v>
      </c>
      <c r="AD1948">
        <v>158</v>
      </c>
      <c r="AE1948">
        <v>162</v>
      </c>
      <c r="AF1948">
        <v>92</v>
      </c>
      <c r="AG1948">
        <v>91</v>
      </c>
      <c r="AH1948">
        <v>93</v>
      </c>
      <c r="AI1948">
        <v>95</v>
      </c>
      <c r="AJ1948">
        <v>86</v>
      </c>
      <c r="AM1948">
        <v>121.1</v>
      </c>
      <c r="AN1948">
        <v>89.7</v>
      </c>
      <c r="AO1948">
        <v>83</v>
      </c>
      <c r="AP1948">
        <v>130</v>
      </c>
      <c r="AQ1948"/>
      <c r="AR1948"/>
      <c r="BQ1948" t="s">
        <v>434</v>
      </c>
      <c r="BR1948" t="s">
        <v>435</v>
      </c>
      <c r="BS1948"/>
      <c r="BT1948"/>
      <c r="BU1948">
        <v>13</v>
      </c>
      <c r="BV1948" t="s">
        <v>475</v>
      </c>
      <c r="BW1948" t="s">
        <v>173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/>
      <c r="CQ1948">
        <v>0</v>
      </c>
      <c r="CR1948">
        <v>0</v>
      </c>
      <c r="CS1948">
        <v>0</v>
      </c>
      <c r="CT1948">
        <v>0</v>
      </c>
      <c r="CU1948">
        <v>2791</v>
      </c>
      <c r="CV1948">
        <v>-1</v>
      </c>
    </row>
    <row r="1949" spans="1:100" x14ac:dyDescent="0.2">
      <c r="A1949">
        <v>2022</v>
      </c>
      <c r="B1949">
        <v>3</v>
      </c>
      <c r="C1949" s="267">
        <v>44648</v>
      </c>
      <c r="D1949">
        <v>388</v>
      </c>
      <c r="E1949">
        <v>566</v>
      </c>
      <c r="F1949">
        <v>6</v>
      </c>
      <c r="G1949" t="s">
        <v>478</v>
      </c>
      <c r="H1949" t="s">
        <v>479</v>
      </c>
      <c r="I1949" t="s">
        <v>169</v>
      </c>
      <c r="J1949">
        <v>3</v>
      </c>
      <c r="K1949">
        <v>4</v>
      </c>
      <c r="L1949">
        <v>34</v>
      </c>
      <c r="M1949">
        <v>31</v>
      </c>
      <c r="N1949">
        <v>36</v>
      </c>
      <c r="O1949">
        <v>33</v>
      </c>
      <c r="P1949">
        <v>38</v>
      </c>
      <c r="Q1949">
        <v>38</v>
      </c>
      <c r="R1949">
        <v>36</v>
      </c>
      <c r="S1949">
        <v>36</v>
      </c>
      <c r="T1949">
        <v>24</v>
      </c>
      <c r="U1949">
        <v>26</v>
      </c>
      <c r="V1949">
        <v>25</v>
      </c>
      <c r="W1949">
        <v>22</v>
      </c>
      <c r="X1949">
        <v>22</v>
      </c>
      <c r="AA1949">
        <v>31</v>
      </c>
      <c r="AB1949">
        <v>33</v>
      </c>
      <c r="AC1949">
        <v>32</v>
      </c>
      <c r="AD1949">
        <v>37</v>
      </c>
      <c r="AE1949">
        <v>34</v>
      </c>
      <c r="AF1949">
        <v>23</v>
      </c>
      <c r="AG1949">
        <v>25</v>
      </c>
      <c r="AH1949">
        <v>23</v>
      </c>
      <c r="AI1949">
        <v>24</v>
      </c>
      <c r="AJ1949">
        <v>27</v>
      </c>
      <c r="AM1949">
        <v>34.799999999999997</v>
      </c>
      <c r="AN1949">
        <v>24.1</v>
      </c>
      <c r="AO1949">
        <v>83</v>
      </c>
      <c r="AP1949">
        <v>130</v>
      </c>
      <c r="AQ1949"/>
      <c r="AR1949"/>
      <c r="BQ1949" t="s">
        <v>434</v>
      </c>
      <c r="BR1949" t="s">
        <v>435</v>
      </c>
      <c r="BS1949"/>
      <c r="BT1949"/>
      <c r="BU1949">
        <v>13</v>
      </c>
      <c r="BV1949" t="s">
        <v>475</v>
      </c>
      <c r="BW1949" t="s">
        <v>173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/>
      <c r="CQ1949">
        <v>0</v>
      </c>
      <c r="CR1949">
        <v>0</v>
      </c>
      <c r="CS1949">
        <v>0</v>
      </c>
      <c r="CT1949">
        <v>0</v>
      </c>
      <c r="CU1949">
        <v>2791</v>
      </c>
      <c r="CV1949">
        <v>-1</v>
      </c>
    </row>
    <row r="1950" spans="1:100" x14ac:dyDescent="0.2">
      <c r="A1950">
        <v>2022</v>
      </c>
      <c r="B1950">
        <v>3</v>
      </c>
      <c r="C1950" s="267">
        <v>44648</v>
      </c>
      <c r="D1950">
        <v>418</v>
      </c>
      <c r="E1950">
        <v>665</v>
      </c>
      <c r="F1950">
        <v>6</v>
      </c>
      <c r="G1950" t="s">
        <v>431</v>
      </c>
      <c r="H1950" t="s">
        <v>432</v>
      </c>
      <c r="I1950" t="s">
        <v>433</v>
      </c>
      <c r="J1950">
        <v>1</v>
      </c>
      <c r="K1950">
        <v>4</v>
      </c>
      <c r="L1950">
        <v>110</v>
      </c>
      <c r="M1950">
        <v>101</v>
      </c>
      <c r="N1950">
        <v>118</v>
      </c>
      <c r="Y1950">
        <v>170</v>
      </c>
      <c r="Z1950">
        <v>171</v>
      </c>
      <c r="AK1950">
        <v>154</v>
      </c>
      <c r="AL1950">
        <v>156</v>
      </c>
      <c r="AM1950"/>
      <c r="AN1950"/>
      <c r="AO1950">
        <v>21</v>
      </c>
      <c r="AP1950">
        <v>171</v>
      </c>
      <c r="AQ1950">
        <v>22.119815668202769</v>
      </c>
      <c r="AR1950">
        <v>162.75</v>
      </c>
      <c r="BQ1950" t="s">
        <v>434</v>
      </c>
      <c r="BR1950" t="s">
        <v>435</v>
      </c>
      <c r="BS1950"/>
      <c r="BT1950"/>
      <c r="BU1950">
        <v>13</v>
      </c>
      <c r="BV1950" t="s">
        <v>436</v>
      </c>
      <c r="BW1950" t="s">
        <v>173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/>
      <c r="CQ1950">
        <v>0</v>
      </c>
      <c r="CR1950">
        <v>0</v>
      </c>
      <c r="CS1950"/>
      <c r="CT1950"/>
      <c r="CU1950">
        <v>2791</v>
      </c>
      <c r="CV1950"/>
    </row>
    <row r="1951" spans="1:100" x14ac:dyDescent="0.2">
      <c r="A1951">
        <v>2022</v>
      </c>
      <c r="B1951">
        <v>3</v>
      </c>
      <c r="C1951" s="267">
        <v>44648</v>
      </c>
      <c r="D1951">
        <v>388</v>
      </c>
      <c r="E1951">
        <v>566</v>
      </c>
      <c r="F1951">
        <v>7</v>
      </c>
      <c r="G1951" t="s">
        <v>478</v>
      </c>
      <c r="H1951" t="s">
        <v>479</v>
      </c>
      <c r="I1951" t="s">
        <v>169</v>
      </c>
      <c r="J1951">
        <v>3</v>
      </c>
      <c r="K1951">
        <v>4</v>
      </c>
      <c r="L1951">
        <v>34</v>
      </c>
      <c r="M1951">
        <v>31</v>
      </c>
      <c r="N1951">
        <v>36</v>
      </c>
      <c r="Y1951">
        <v>126</v>
      </c>
      <c r="Z1951">
        <v>119</v>
      </c>
      <c r="AK1951">
        <v>132</v>
      </c>
      <c r="AL1951">
        <v>134</v>
      </c>
      <c r="AM1951"/>
      <c r="AN1951"/>
      <c r="AO1951">
        <v>83</v>
      </c>
      <c r="AP1951">
        <v>130</v>
      </c>
      <c r="AQ1951">
        <v>84.540117416829744</v>
      </c>
      <c r="AR1951">
        <v>127.75</v>
      </c>
      <c r="BQ1951" t="s">
        <v>434</v>
      </c>
      <c r="BR1951" t="s">
        <v>435</v>
      </c>
      <c r="BS1951"/>
      <c r="BT1951"/>
      <c r="BU1951">
        <v>13</v>
      </c>
      <c r="BV1951" t="s">
        <v>475</v>
      </c>
      <c r="BW1951" t="s">
        <v>173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/>
      <c r="CQ1951">
        <v>0</v>
      </c>
      <c r="CR1951">
        <v>0</v>
      </c>
      <c r="CS1951"/>
      <c r="CT1951"/>
      <c r="CU1951">
        <v>2791</v>
      </c>
      <c r="CV1951"/>
    </row>
    <row r="1952" spans="1:100" x14ac:dyDescent="0.2">
      <c r="A1952">
        <v>2022</v>
      </c>
      <c r="B1952">
        <v>3</v>
      </c>
      <c r="C1952" s="267">
        <v>44648</v>
      </c>
      <c r="D1952">
        <v>380</v>
      </c>
      <c r="E1952">
        <v>444</v>
      </c>
      <c r="F1952">
        <v>8</v>
      </c>
      <c r="G1952" t="s">
        <v>526</v>
      </c>
      <c r="H1952" t="s">
        <v>527</v>
      </c>
      <c r="I1952" t="s">
        <v>169</v>
      </c>
      <c r="J1952">
        <v>4</v>
      </c>
      <c r="K1952">
        <v>2</v>
      </c>
      <c r="L1952">
        <v>166</v>
      </c>
      <c r="M1952">
        <v>159</v>
      </c>
      <c r="N1952">
        <v>175</v>
      </c>
      <c r="Y1952">
        <v>160</v>
      </c>
      <c r="Z1952">
        <v>161</v>
      </c>
      <c r="AK1952">
        <v>153</v>
      </c>
      <c r="AL1952">
        <v>152</v>
      </c>
      <c r="AM1952"/>
      <c r="AN1952"/>
      <c r="AO1952">
        <v>90</v>
      </c>
      <c r="AP1952">
        <v>160</v>
      </c>
      <c r="AQ1952">
        <v>92.012779552715656</v>
      </c>
      <c r="AR1952">
        <v>156.5</v>
      </c>
      <c r="BQ1952" t="s">
        <v>434</v>
      </c>
      <c r="BR1952" t="s">
        <v>435</v>
      </c>
      <c r="BS1952"/>
      <c r="BT1952"/>
      <c r="BU1952">
        <v>13</v>
      </c>
      <c r="BV1952" t="s">
        <v>525</v>
      </c>
      <c r="BW1952" t="s">
        <v>173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/>
      <c r="CQ1952">
        <v>0</v>
      </c>
      <c r="CR1952">
        <v>0</v>
      </c>
      <c r="CS1952"/>
      <c r="CT1952"/>
      <c r="CU1952">
        <v>2791</v>
      </c>
      <c r="CV1952"/>
    </row>
    <row r="1953" spans="1:100" x14ac:dyDescent="0.2">
      <c r="A1953">
        <v>2022</v>
      </c>
      <c r="B1953">
        <v>3</v>
      </c>
      <c r="C1953" s="267">
        <v>44648</v>
      </c>
      <c r="D1953">
        <v>3</v>
      </c>
      <c r="E1953">
        <v>10</v>
      </c>
      <c r="F1953">
        <v>26</v>
      </c>
      <c r="G1953" t="s">
        <v>321</v>
      </c>
      <c r="H1953" t="s">
        <v>322</v>
      </c>
      <c r="I1953" t="s">
        <v>317</v>
      </c>
      <c r="J1953">
        <v>2</v>
      </c>
      <c r="K1953">
        <v>2</v>
      </c>
      <c r="L1953">
        <v>48</v>
      </c>
      <c r="M1953">
        <v>44</v>
      </c>
      <c r="N1953">
        <v>51</v>
      </c>
      <c r="R1953">
        <v>62</v>
      </c>
      <c r="S1953">
        <v>64</v>
      </c>
      <c r="W1953">
        <v>53</v>
      </c>
      <c r="X1953">
        <v>54</v>
      </c>
      <c r="Z1953">
        <v>144</v>
      </c>
      <c r="AA1953">
        <v>62</v>
      </c>
      <c r="AB1953">
        <v>61</v>
      </c>
      <c r="AC1953">
        <v>57</v>
      </c>
      <c r="AF1953">
        <v>50</v>
      </c>
      <c r="AG1953">
        <v>47</v>
      </c>
      <c r="AH1953">
        <v>48</v>
      </c>
      <c r="AK1953">
        <v>151</v>
      </c>
      <c r="AM1953">
        <v>61.2</v>
      </c>
      <c r="AN1953">
        <v>50.4</v>
      </c>
      <c r="AO1953">
        <v>61</v>
      </c>
      <c r="AP1953">
        <v>118</v>
      </c>
      <c r="AQ1953">
        <v>48.813559322033903</v>
      </c>
      <c r="AR1953">
        <v>147.5</v>
      </c>
      <c r="BQ1953" t="s">
        <v>318</v>
      </c>
      <c r="BR1953" t="s">
        <v>319</v>
      </c>
      <c r="BS1953"/>
      <c r="BT1953"/>
      <c r="BU1953">
        <v>13</v>
      </c>
      <c r="BV1953" t="s">
        <v>320</v>
      </c>
      <c r="BW1953" t="s">
        <v>222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/>
      <c r="CQ1953">
        <v>0</v>
      </c>
      <c r="CR1953">
        <v>0</v>
      </c>
      <c r="CS1953">
        <v>0</v>
      </c>
      <c r="CT1953">
        <v>0</v>
      </c>
      <c r="CU1953">
        <v>2791</v>
      </c>
      <c r="CV1953">
        <v>-1</v>
      </c>
    </row>
    <row r="1954" spans="1:100" x14ac:dyDescent="0.2">
      <c r="A1954">
        <v>2022</v>
      </c>
      <c r="B1954">
        <v>3</v>
      </c>
      <c r="C1954" s="267">
        <v>44648</v>
      </c>
      <c r="D1954">
        <v>415</v>
      </c>
      <c r="E1954">
        <v>655</v>
      </c>
      <c r="F1954">
        <v>47</v>
      </c>
      <c r="G1954" t="s">
        <v>269</v>
      </c>
      <c r="H1954" t="s">
        <v>270</v>
      </c>
      <c r="I1954" t="s">
        <v>221</v>
      </c>
      <c r="J1954">
        <v>3</v>
      </c>
      <c r="K1954">
        <v>1</v>
      </c>
      <c r="L1954">
        <v>148</v>
      </c>
      <c r="M1954">
        <v>137</v>
      </c>
      <c r="N1954">
        <v>158</v>
      </c>
      <c r="O1954">
        <v>178</v>
      </c>
      <c r="P1954">
        <v>173</v>
      </c>
      <c r="Q1954">
        <v>155</v>
      </c>
      <c r="R1954">
        <v>162</v>
      </c>
      <c r="S1954">
        <v>167</v>
      </c>
      <c r="T1954">
        <v>159</v>
      </c>
      <c r="U1954">
        <v>140</v>
      </c>
      <c r="V1954">
        <v>143</v>
      </c>
      <c r="W1954">
        <v>123</v>
      </c>
      <c r="X1954">
        <v>145</v>
      </c>
      <c r="AA1954">
        <v>190</v>
      </c>
      <c r="AB1954">
        <v>178</v>
      </c>
      <c r="AC1954">
        <v>175</v>
      </c>
      <c r="AD1954">
        <v>180</v>
      </c>
      <c r="AE1954">
        <v>171</v>
      </c>
      <c r="AF1954">
        <v>160</v>
      </c>
      <c r="AG1954">
        <v>155</v>
      </c>
      <c r="AH1954">
        <v>155</v>
      </c>
      <c r="AI1954">
        <v>151</v>
      </c>
      <c r="AJ1954">
        <v>155</v>
      </c>
      <c r="AM1954">
        <v>172.9</v>
      </c>
      <c r="AN1954">
        <v>148.6</v>
      </c>
      <c r="AO1954">
        <v>64</v>
      </c>
      <c r="AP1954">
        <v>169</v>
      </c>
      <c r="AQ1954"/>
      <c r="AR1954"/>
      <c r="AV1954">
        <v>4</v>
      </c>
      <c r="AW1954">
        <v>4</v>
      </c>
      <c r="AX1954">
        <v>4</v>
      </c>
      <c r="BH1954">
        <v>6</v>
      </c>
      <c r="BI1954">
        <v>4</v>
      </c>
      <c r="BJ1954">
        <v>1</v>
      </c>
      <c r="BK1954">
        <v>3</v>
      </c>
      <c r="BQ1954" t="s">
        <v>180</v>
      </c>
      <c r="BR1954" t="s">
        <v>192</v>
      </c>
      <c r="BS1954" t="s">
        <v>271</v>
      </c>
      <c r="BT1954"/>
      <c r="BU1954">
        <v>13</v>
      </c>
      <c r="BV1954" t="s">
        <v>272</v>
      </c>
      <c r="BW1954" t="s">
        <v>222</v>
      </c>
      <c r="BX1954">
        <v>0</v>
      </c>
      <c r="BY1954">
        <v>12</v>
      </c>
      <c r="BZ1954">
        <v>12</v>
      </c>
      <c r="CA1954">
        <v>12</v>
      </c>
      <c r="CB1954">
        <v>14</v>
      </c>
      <c r="CC1954">
        <v>14</v>
      </c>
      <c r="CD1954">
        <v>14</v>
      </c>
      <c r="CE1954">
        <v>10</v>
      </c>
      <c r="CF1954">
        <v>8</v>
      </c>
      <c r="CG1954">
        <v>5</v>
      </c>
      <c r="CH1954">
        <v>3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26</v>
      </c>
      <c r="CO1954">
        <v>26</v>
      </c>
      <c r="CP1954">
        <v>1</v>
      </c>
      <c r="CQ1954">
        <v>0.17567567567567571</v>
      </c>
      <c r="CR1954">
        <v>0.17567567567567571</v>
      </c>
      <c r="CS1954">
        <v>0.17496635262449531</v>
      </c>
      <c r="CT1954">
        <v>0.17496635262449531</v>
      </c>
      <c r="CU1954">
        <v>2791</v>
      </c>
      <c r="CV1954">
        <v>-1</v>
      </c>
    </row>
    <row r="1955" spans="1:100" x14ac:dyDescent="0.2">
      <c r="A1955">
        <v>2022</v>
      </c>
      <c r="B1955">
        <v>3</v>
      </c>
      <c r="C1955" s="267">
        <v>44648</v>
      </c>
      <c r="D1955">
        <v>415</v>
      </c>
      <c r="E1955">
        <v>656</v>
      </c>
      <c r="F1955">
        <v>47</v>
      </c>
      <c r="G1955" t="s">
        <v>324</v>
      </c>
      <c r="H1955" t="s">
        <v>325</v>
      </c>
      <c r="I1955" t="s">
        <v>221</v>
      </c>
      <c r="J1955">
        <v>3</v>
      </c>
      <c r="K1955">
        <v>1</v>
      </c>
      <c r="L1955">
        <v>148</v>
      </c>
      <c r="M1955">
        <v>137</v>
      </c>
      <c r="N1955">
        <v>158</v>
      </c>
      <c r="O1955">
        <v>178</v>
      </c>
      <c r="P1955">
        <v>173</v>
      </c>
      <c r="Q1955">
        <v>155</v>
      </c>
      <c r="R1955">
        <v>162</v>
      </c>
      <c r="S1955">
        <v>167</v>
      </c>
      <c r="T1955">
        <v>159</v>
      </c>
      <c r="U1955">
        <v>140</v>
      </c>
      <c r="V1955">
        <v>143</v>
      </c>
      <c r="W1955">
        <v>123</v>
      </c>
      <c r="X1955">
        <v>145</v>
      </c>
      <c r="AA1955">
        <v>190</v>
      </c>
      <c r="AB1955">
        <v>178</v>
      </c>
      <c r="AC1955">
        <v>175</v>
      </c>
      <c r="AD1955">
        <v>180</v>
      </c>
      <c r="AE1955">
        <v>171</v>
      </c>
      <c r="AF1955">
        <v>160</v>
      </c>
      <c r="AG1955">
        <v>155</v>
      </c>
      <c r="AH1955">
        <v>155</v>
      </c>
      <c r="AI1955">
        <v>151</v>
      </c>
      <c r="AJ1955">
        <v>155</v>
      </c>
      <c r="AM1955">
        <v>172.9</v>
      </c>
      <c r="AN1955">
        <v>148.6</v>
      </c>
      <c r="AO1955">
        <v>64</v>
      </c>
      <c r="AP1955">
        <v>169</v>
      </c>
      <c r="AQ1955"/>
      <c r="AR1955"/>
      <c r="BQ1955" t="s">
        <v>180</v>
      </c>
      <c r="BR1955" t="s">
        <v>192</v>
      </c>
      <c r="BS1955" t="s">
        <v>326</v>
      </c>
      <c r="BT1955"/>
      <c r="BU1955">
        <v>13</v>
      </c>
      <c r="BV1955" t="s">
        <v>272</v>
      </c>
      <c r="BW1955" t="s">
        <v>222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/>
      <c r="CQ1955">
        <v>0</v>
      </c>
      <c r="CR1955">
        <v>0</v>
      </c>
      <c r="CS1955">
        <v>0</v>
      </c>
      <c r="CT1955">
        <v>0</v>
      </c>
      <c r="CU1955">
        <v>2791</v>
      </c>
      <c r="CV1955">
        <v>-1</v>
      </c>
    </row>
    <row r="1956" spans="1:100" x14ac:dyDescent="0.2">
      <c r="A1956">
        <v>2022</v>
      </c>
      <c r="B1956">
        <v>3</v>
      </c>
      <c r="C1956" s="267">
        <v>44648</v>
      </c>
      <c r="D1956">
        <v>415</v>
      </c>
      <c r="E1956">
        <v>657</v>
      </c>
      <c r="F1956">
        <v>47</v>
      </c>
      <c r="G1956" t="s">
        <v>327</v>
      </c>
      <c r="H1956" t="s">
        <v>328</v>
      </c>
      <c r="I1956" t="s">
        <v>221</v>
      </c>
      <c r="J1956">
        <v>3</v>
      </c>
      <c r="K1956">
        <v>1</v>
      </c>
      <c r="L1956">
        <v>90</v>
      </c>
      <c r="M1956">
        <v>83</v>
      </c>
      <c r="N1956">
        <v>96</v>
      </c>
      <c r="O1956">
        <v>128</v>
      </c>
      <c r="P1956">
        <v>122</v>
      </c>
      <c r="Q1956">
        <v>124</v>
      </c>
      <c r="R1956">
        <v>129</v>
      </c>
      <c r="S1956">
        <v>122</v>
      </c>
      <c r="T1956">
        <v>149</v>
      </c>
      <c r="U1956">
        <v>105</v>
      </c>
      <c r="V1956">
        <v>102</v>
      </c>
      <c r="W1956">
        <v>100</v>
      </c>
      <c r="X1956">
        <v>149</v>
      </c>
      <c r="AA1956">
        <v>143</v>
      </c>
      <c r="AB1956">
        <v>128</v>
      </c>
      <c r="AC1956">
        <v>125</v>
      </c>
      <c r="AD1956">
        <v>145</v>
      </c>
      <c r="AE1956">
        <v>140</v>
      </c>
      <c r="AF1956">
        <v>120</v>
      </c>
      <c r="AG1956">
        <v>96</v>
      </c>
      <c r="AH1956">
        <v>105</v>
      </c>
      <c r="AI1956">
        <v>90</v>
      </c>
      <c r="AJ1956">
        <v>121</v>
      </c>
      <c r="AM1956">
        <v>130.6</v>
      </c>
      <c r="AN1956">
        <v>113.7</v>
      </c>
      <c r="AO1956">
        <v>64</v>
      </c>
      <c r="AP1956">
        <v>169</v>
      </c>
      <c r="AQ1956"/>
      <c r="AR1956"/>
      <c r="BH1956">
        <v>5</v>
      </c>
      <c r="BI1956">
        <v>2</v>
      </c>
      <c r="BJ1956">
        <v>1</v>
      </c>
      <c r="BQ1956" t="s">
        <v>180</v>
      </c>
      <c r="BR1956" t="s">
        <v>192</v>
      </c>
      <c r="BS1956" t="s">
        <v>329</v>
      </c>
      <c r="BT1956"/>
      <c r="BU1956">
        <v>13</v>
      </c>
      <c r="BV1956" t="s">
        <v>272</v>
      </c>
      <c r="BW1956" t="s">
        <v>222</v>
      </c>
      <c r="BX1956">
        <v>0</v>
      </c>
      <c r="BY1956">
        <v>0</v>
      </c>
      <c r="BZ1956">
        <v>0</v>
      </c>
      <c r="CA1956">
        <v>0</v>
      </c>
      <c r="CB1956">
        <v>8</v>
      </c>
      <c r="CC1956">
        <v>8</v>
      </c>
      <c r="CD1956">
        <v>8</v>
      </c>
      <c r="CE1956">
        <v>5</v>
      </c>
      <c r="CF1956">
        <v>2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8</v>
      </c>
      <c r="CO1956">
        <v>8</v>
      </c>
      <c r="CP1956">
        <v>1</v>
      </c>
      <c r="CQ1956">
        <v>8.8888888888888892E-2</v>
      </c>
      <c r="CR1956">
        <v>8.8888888888888892E-2</v>
      </c>
      <c r="CS1956">
        <v>7.0360598065083546E-2</v>
      </c>
      <c r="CT1956">
        <v>7.0360598065083546E-2</v>
      </c>
      <c r="CU1956">
        <v>2791</v>
      </c>
      <c r="CV1956">
        <v>-1</v>
      </c>
    </row>
    <row r="1957" spans="1:100" x14ac:dyDescent="0.2">
      <c r="A1957">
        <v>2022</v>
      </c>
      <c r="B1957">
        <v>3</v>
      </c>
      <c r="C1957" s="267">
        <v>44648</v>
      </c>
      <c r="D1957">
        <v>415</v>
      </c>
      <c r="E1957">
        <v>658</v>
      </c>
      <c r="F1957">
        <v>47</v>
      </c>
      <c r="G1957" t="s">
        <v>273</v>
      </c>
      <c r="H1957" t="s">
        <v>274</v>
      </c>
      <c r="I1957" t="s">
        <v>221</v>
      </c>
      <c r="J1957">
        <v>3</v>
      </c>
      <c r="K1957">
        <v>1</v>
      </c>
      <c r="L1957">
        <v>90</v>
      </c>
      <c r="M1957">
        <v>83</v>
      </c>
      <c r="N1957">
        <v>96</v>
      </c>
      <c r="O1957">
        <v>128</v>
      </c>
      <c r="P1957">
        <v>122</v>
      </c>
      <c r="Q1957">
        <v>124</v>
      </c>
      <c r="R1957">
        <v>129</v>
      </c>
      <c r="S1957">
        <v>122</v>
      </c>
      <c r="T1957">
        <v>149</v>
      </c>
      <c r="U1957">
        <v>105</v>
      </c>
      <c r="V1957">
        <v>102</v>
      </c>
      <c r="W1957">
        <v>100</v>
      </c>
      <c r="X1957">
        <v>149</v>
      </c>
      <c r="Y1957">
        <v>179</v>
      </c>
      <c r="Z1957">
        <v>174</v>
      </c>
      <c r="AA1957">
        <v>143</v>
      </c>
      <c r="AB1957">
        <v>128</v>
      </c>
      <c r="AC1957">
        <v>125</v>
      </c>
      <c r="AD1957">
        <v>145</v>
      </c>
      <c r="AE1957">
        <v>140</v>
      </c>
      <c r="AF1957">
        <v>120</v>
      </c>
      <c r="AG1957">
        <v>96</v>
      </c>
      <c r="AH1957">
        <v>105</v>
      </c>
      <c r="AI1957">
        <v>90</v>
      </c>
      <c r="AJ1957">
        <v>121</v>
      </c>
      <c r="AK1957">
        <v>160</v>
      </c>
      <c r="AL1957">
        <v>161</v>
      </c>
      <c r="AM1957">
        <v>130.6</v>
      </c>
      <c r="AN1957">
        <v>113.7</v>
      </c>
      <c r="AO1957">
        <v>64</v>
      </c>
      <c r="AP1957">
        <v>169</v>
      </c>
      <c r="AQ1957">
        <v>64.094955489614236</v>
      </c>
      <c r="AR1957">
        <v>168.5</v>
      </c>
      <c r="BQ1957" t="s">
        <v>180</v>
      </c>
      <c r="BR1957" t="s">
        <v>192</v>
      </c>
      <c r="BS1957" t="s">
        <v>275</v>
      </c>
      <c r="BT1957"/>
      <c r="BU1957">
        <v>13</v>
      </c>
      <c r="BV1957" t="s">
        <v>272</v>
      </c>
      <c r="BW1957" t="s">
        <v>222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/>
      <c r="CQ1957">
        <v>0</v>
      </c>
      <c r="CR1957">
        <v>0</v>
      </c>
      <c r="CS1957">
        <v>0</v>
      </c>
      <c r="CT1957">
        <v>0</v>
      </c>
      <c r="CU1957">
        <v>2791</v>
      </c>
      <c r="CV1957">
        <v>-1</v>
      </c>
    </row>
    <row r="1958" spans="1:100" x14ac:dyDescent="0.2">
      <c r="A1958">
        <v>2022</v>
      </c>
      <c r="B1958">
        <v>3</v>
      </c>
      <c r="C1958" s="267">
        <v>44649</v>
      </c>
      <c r="D1958">
        <v>1</v>
      </c>
      <c r="E1958">
        <v>1</v>
      </c>
      <c r="F1958">
        <v>2</v>
      </c>
      <c r="G1958" t="s">
        <v>388</v>
      </c>
      <c r="H1958" t="s">
        <v>389</v>
      </c>
      <c r="I1958" t="s">
        <v>169</v>
      </c>
      <c r="J1958">
        <v>3</v>
      </c>
      <c r="K1958">
        <v>2</v>
      </c>
      <c r="L1958">
        <v>111</v>
      </c>
      <c r="M1958">
        <v>103</v>
      </c>
      <c r="N1958">
        <v>118</v>
      </c>
      <c r="O1958">
        <v>123</v>
      </c>
      <c r="P1958">
        <v>121</v>
      </c>
      <c r="Q1958">
        <v>126</v>
      </c>
      <c r="R1958">
        <v>124</v>
      </c>
      <c r="S1958">
        <v>128</v>
      </c>
      <c r="T1958">
        <v>104</v>
      </c>
      <c r="U1958">
        <v>101</v>
      </c>
      <c r="V1958">
        <v>107</v>
      </c>
      <c r="W1958">
        <v>103</v>
      </c>
      <c r="X1958">
        <v>106</v>
      </c>
      <c r="AA1958">
        <v>156</v>
      </c>
      <c r="AB1958">
        <v>154</v>
      </c>
      <c r="AC1958">
        <v>158</v>
      </c>
      <c r="AD1958">
        <v>161</v>
      </c>
      <c r="AE1958">
        <v>159</v>
      </c>
      <c r="AF1958">
        <v>113</v>
      </c>
      <c r="AG1958">
        <v>110</v>
      </c>
      <c r="AH1958">
        <v>116</v>
      </c>
      <c r="AI1958">
        <v>112</v>
      </c>
      <c r="AJ1958">
        <v>111</v>
      </c>
      <c r="AM1958">
        <v>141</v>
      </c>
      <c r="AN1958">
        <v>108.3</v>
      </c>
      <c r="AO1958">
        <v>108</v>
      </c>
      <c r="AP1958">
        <v>100</v>
      </c>
      <c r="AQ1958"/>
      <c r="AR1958"/>
      <c r="AU1958">
        <v>784</v>
      </c>
      <c r="AV1958">
        <v>3</v>
      </c>
      <c r="AW1958">
        <v>3</v>
      </c>
      <c r="AX1958">
        <v>2</v>
      </c>
      <c r="BG1958">
        <v>1360</v>
      </c>
      <c r="BH1958">
        <v>6</v>
      </c>
      <c r="BI1958">
        <v>4</v>
      </c>
      <c r="BJ1958">
        <v>4</v>
      </c>
      <c r="BQ1958" t="s">
        <v>390</v>
      </c>
      <c r="BR1958" t="s">
        <v>390</v>
      </c>
      <c r="BS1958"/>
      <c r="BT1958"/>
      <c r="BU1958">
        <v>13</v>
      </c>
      <c r="BV1958" t="s">
        <v>391</v>
      </c>
      <c r="BW1958" t="s">
        <v>173</v>
      </c>
      <c r="BX1958">
        <v>0</v>
      </c>
      <c r="BY1958">
        <v>8</v>
      </c>
      <c r="BZ1958">
        <v>4</v>
      </c>
      <c r="CA1958">
        <v>788</v>
      </c>
      <c r="CB1958">
        <v>14</v>
      </c>
      <c r="CC1958">
        <v>7</v>
      </c>
      <c r="CD1958">
        <v>1367</v>
      </c>
      <c r="CE1958">
        <v>4</v>
      </c>
      <c r="CF1958">
        <v>3</v>
      </c>
      <c r="CG1958">
        <v>3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11</v>
      </c>
      <c r="CO1958">
        <v>2155</v>
      </c>
      <c r="CP1958">
        <v>5.1044083526682136E-3</v>
      </c>
      <c r="CQ1958">
        <v>9.90990990990991E-2</v>
      </c>
      <c r="CR1958">
        <v>19.414414414414409</v>
      </c>
      <c r="CS1958">
        <v>0.1015697137580794</v>
      </c>
      <c r="CT1958">
        <v>19.898430286241918</v>
      </c>
      <c r="CU1958">
        <v>2791</v>
      </c>
      <c r="CV1958">
        <v>-1</v>
      </c>
    </row>
    <row r="1959" spans="1:100" x14ac:dyDescent="0.2">
      <c r="A1959">
        <v>2022</v>
      </c>
      <c r="B1959">
        <v>3</v>
      </c>
      <c r="C1959" s="267">
        <v>44649</v>
      </c>
      <c r="D1959">
        <v>1</v>
      </c>
      <c r="E1959">
        <v>2</v>
      </c>
      <c r="F1959">
        <v>2</v>
      </c>
      <c r="G1959" t="s">
        <v>392</v>
      </c>
      <c r="H1959" t="s">
        <v>393</v>
      </c>
      <c r="I1959" t="s">
        <v>169</v>
      </c>
      <c r="J1959">
        <v>3</v>
      </c>
      <c r="K1959">
        <v>2</v>
      </c>
      <c r="L1959">
        <v>113</v>
      </c>
      <c r="M1959">
        <v>105</v>
      </c>
      <c r="N1959">
        <v>120</v>
      </c>
      <c r="O1959">
        <v>156</v>
      </c>
      <c r="P1959">
        <v>154</v>
      </c>
      <c r="Q1959">
        <v>158</v>
      </c>
      <c r="R1959">
        <v>158</v>
      </c>
      <c r="S1959">
        <v>161</v>
      </c>
      <c r="T1959">
        <v>108</v>
      </c>
      <c r="U1959">
        <v>105</v>
      </c>
      <c r="V1959">
        <v>111</v>
      </c>
      <c r="W1959">
        <v>109</v>
      </c>
      <c r="X1959">
        <v>110</v>
      </c>
      <c r="Y1959">
        <v>110</v>
      </c>
      <c r="Z1959">
        <v>110</v>
      </c>
      <c r="AA1959">
        <v>135</v>
      </c>
      <c r="AB1959">
        <v>125</v>
      </c>
      <c r="AC1959">
        <v>130</v>
      </c>
      <c r="AD1959">
        <v>138</v>
      </c>
      <c r="AE1959">
        <v>143</v>
      </c>
      <c r="AF1959">
        <v>100</v>
      </c>
      <c r="AG1959">
        <v>101</v>
      </c>
      <c r="AH1959">
        <v>105</v>
      </c>
      <c r="AI1959">
        <v>106</v>
      </c>
      <c r="AJ1959">
        <v>106</v>
      </c>
      <c r="AK1959">
        <v>100</v>
      </c>
      <c r="AL1959">
        <v>99</v>
      </c>
      <c r="AM1959">
        <v>145.80000000000001</v>
      </c>
      <c r="AN1959">
        <v>106.1</v>
      </c>
      <c r="AO1959">
        <v>108</v>
      </c>
      <c r="AP1959">
        <v>100</v>
      </c>
      <c r="AQ1959">
        <v>103.1026252983294</v>
      </c>
      <c r="AR1959">
        <v>104.75</v>
      </c>
      <c r="AU1959">
        <v>754</v>
      </c>
      <c r="AV1959">
        <v>3</v>
      </c>
      <c r="AW1959">
        <v>3</v>
      </c>
      <c r="AX1959">
        <v>3</v>
      </c>
      <c r="BG1959">
        <v>1326</v>
      </c>
      <c r="BH1959">
        <v>3</v>
      </c>
      <c r="BI1959">
        <v>3</v>
      </c>
      <c r="BJ1959">
        <v>2</v>
      </c>
      <c r="BQ1959" t="s">
        <v>390</v>
      </c>
      <c r="BR1959" t="s">
        <v>390</v>
      </c>
      <c r="BS1959"/>
      <c r="BT1959"/>
      <c r="BU1959">
        <v>13</v>
      </c>
      <c r="BV1959" t="s">
        <v>391</v>
      </c>
      <c r="BW1959" t="s">
        <v>173</v>
      </c>
      <c r="BX1959">
        <v>0</v>
      </c>
      <c r="BY1959">
        <v>9</v>
      </c>
      <c r="BZ1959">
        <v>4.5</v>
      </c>
      <c r="CA1959">
        <v>758</v>
      </c>
      <c r="CB1959">
        <v>8</v>
      </c>
      <c r="CC1959">
        <v>4</v>
      </c>
      <c r="CD1959">
        <v>1330</v>
      </c>
      <c r="CE1959">
        <v>3</v>
      </c>
      <c r="CF1959">
        <v>3</v>
      </c>
      <c r="CG1959">
        <v>2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8.5</v>
      </c>
      <c r="CO1959">
        <v>2088</v>
      </c>
      <c r="CP1959">
        <v>4.0708812260536404E-3</v>
      </c>
      <c r="CQ1959">
        <v>7.5221238938053103E-2</v>
      </c>
      <c r="CR1959">
        <v>18.477876106194689</v>
      </c>
      <c r="CS1959">
        <v>8.0113100848256361E-2</v>
      </c>
      <c r="CT1959">
        <v>19.67954759660698</v>
      </c>
      <c r="CU1959">
        <v>2791</v>
      </c>
      <c r="CV1959">
        <v>-1</v>
      </c>
    </row>
    <row r="1960" spans="1:100" x14ac:dyDescent="0.2">
      <c r="A1960">
        <v>2022</v>
      </c>
      <c r="B1960">
        <v>3</v>
      </c>
      <c r="C1960" s="267">
        <v>44649</v>
      </c>
      <c r="D1960">
        <v>384</v>
      </c>
      <c r="E1960">
        <v>556</v>
      </c>
      <c r="F1960">
        <v>3</v>
      </c>
      <c r="G1960" t="s">
        <v>202</v>
      </c>
      <c r="H1960" t="s">
        <v>203</v>
      </c>
      <c r="I1960" t="s">
        <v>169</v>
      </c>
      <c r="J1960">
        <v>1</v>
      </c>
      <c r="K1960">
        <v>6</v>
      </c>
      <c r="L1960">
        <v>1066</v>
      </c>
      <c r="M1960">
        <v>1003</v>
      </c>
      <c r="N1960">
        <v>1141</v>
      </c>
      <c r="O1960">
        <v>1612</v>
      </c>
      <c r="T1960">
        <v>1364</v>
      </c>
      <c r="AM1960">
        <v>1612</v>
      </c>
      <c r="AN1960">
        <v>1364</v>
      </c>
      <c r="AO1960">
        <v>21</v>
      </c>
      <c r="AP1960">
        <v>180</v>
      </c>
      <c r="AQ1960"/>
      <c r="AR1960"/>
      <c r="AU1960">
        <v>264</v>
      </c>
      <c r="AV1960">
        <v>10</v>
      </c>
      <c r="AW1960">
        <v>10</v>
      </c>
      <c r="AX1960">
        <v>4</v>
      </c>
      <c r="BQ1960" t="s">
        <v>185</v>
      </c>
      <c r="BR1960" t="s">
        <v>186</v>
      </c>
      <c r="BS1960" t="s">
        <v>204</v>
      </c>
      <c r="BT1960" t="s">
        <v>188</v>
      </c>
      <c r="BU1960">
        <v>13</v>
      </c>
      <c r="BV1960" t="s">
        <v>205</v>
      </c>
      <c r="BW1960" t="s">
        <v>173</v>
      </c>
      <c r="BX1960">
        <v>0</v>
      </c>
      <c r="BY1960">
        <v>24</v>
      </c>
      <c r="BZ1960">
        <v>4</v>
      </c>
      <c r="CA1960">
        <v>268</v>
      </c>
      <c r="CB1960">
        <v>0</v>
      </c>
      <c r="CC1960">
        <v>0</v>
      </c>
      <c r="CD1960">
        <v>0</v>
      </c>
      <c r="CE1960">
        <v>1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4</v>
      </c>
      <c r="CO1960">
        <v>268</v>
      </c>
      <c r="CP1960">
        <v>1.492537313432836E-2</v>
      </c>
      <c r="CQ1960">
        <v>3.7523452157598499E-3</v>
      </c>
      <c r="CR1960">
        <v>0.25140712945590987</v>
      </c>
      <c r="CS1960">
        <v>2.9325513196480938E-3</v>
      </c>
      <c r="CT1960">
        <v>0.19648093841642231</v>
      </c>
      <c r="CU1960">
        <v>2791</v>
      </c>
      <c r="CV1960">
        <v>-1</v>
      </c>
    </row>
    <row r="1961" spans="1:100" x14ac:dyDescent="0.2">
      <c r="A1961">
        <v>2022</v>
      </c>
      <c r="B1961">
        <v>3</v>
      </c>
      <c r="C1961" s="267">
        <v>44649</v>
      </c>
      <c r="D1961">
        <v>434</v>
      </c>
      <c r="E1961">
        <v>751</v>
      </c>
      <c r="F1961">
        <v>3</v>
      </c>
      <c r="G1961" t="s">
        <v>210</v>
      </c>
      <c r="H1961" t="s">
        <v>211</v>
      </c>
      <c r="I1961" t="s">
        <v>169</v>
      </c>
      <c r="J1961">
        <v>1</v>
      </c>
      <c r="K1961">
        <v>4</v>
      </c>
      <c r="L1961">
        <v>1009</v>
      </c>
      <c r="M1961">
        <v>949</v>
      </c>
      <c r="N1961">
        <v>1080</v>
      </c>
      <c r="R1961">
        <v>1580</v>
      </c>
      <c r="S1961">
        <v>1498</v>
      </c>
      <c r="W1961">
        <v>1145</v>
      </c>
      <c r="X1961">
        <v>1060</v>
      </c>
      <c r="AA1961">
        <v>1650</v>
      </c>
      <c r="AB1961">
        <v>1688</v>
      </c>
      <c r="AC1961">
        <v>1619</v>
      </c>
      <c r="AD1961">
        <v>1581</v>
      </c>
      <c r="AE1961">
        <v>1641</v>
      </c>
      <c r="AF1961">
        <v>1062</v>
      </c>
      <c r="AG1961">
        <v>1104</v>
      </c>
      <c r="AH1961">
        <v>1075</v>
      </c>
      <c r="AI1961">
        <v>1079</v>
      </c>
      <c r="AJ1961">
        <v>1077</v>
      </c>
      <c r="AM1961">
        <v>1608.1428571428571</v>
      </c>
      <c r="AN1961">
        <v>1086</v>
      </c>
      <c r="AO1961">
        <v>20</v>
      </c>
      <c r="AP1961">
        <v>180</v>
      </c>
      <c r="AQ1961"/>
      <c r="AR1961"/>
      <c r="AV1961">
        <v>7</v>
      </c>
      <c r="AW1961">
        <v>8</v>
      </c>
      <c r="AX1961">
        <v>5</v>
      </c>
      <c r="BH1961">
        <v>6</v>
      </c>
      <c r="BI1961">
        <v>4</v>
      </c>
      <c r="BJ1961">
        <v>6</v>
      </c>
      <c r="BQ1961" t="s">
        <v>185</v>
      </c>
      <c r="BR1961" t="s">
        <v>186</v>
      </c>
      <c r="BS1961" t="s">
        <v>212</v>
      </c>
      <c r="BT1961" t="s">
        <v>188</v>
      </c>
      <c r="BU1961">
        <v>13</v>
      </c>
      <c r="BV1961" t="s">
        <v>213</v>
      </c>
      <c r="BW1961" t="s">
        <v>173</v>
      </c>
      <c r="BX1961">
        <v>0</v>
      </c>
      <c r="BY1961">
        <v>20</v>
      </c>
      <c r="BZ1961">
        <v>5</v>
      </c>
      <c r="CA1961">
        <v>5</v>
      </c>
      <c r="CB1961">
        <v>16</v>
      </c>
      <c r="CC1961">
        <v>4</v>
      </c>
      <c r="CD1961">
        <v>4</v>
      </c>
      <c r="CE1961">
        <v>3</v>
      </c>
      <c r="CF1961">
        <v>3</v>
      </c>
      <c r="CG1961">
        <v>2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9</v>
      </c>
      <c r="CO1961">
        <v>9</v>
      </c>
      <c r="CP1961">
        <v>1</v>
      </c>
      <c r="CQ1961">
        <v>8.9197224975222991E-3</v>
      </c>
      <c r="CR1961">
        <v>8.9197224975222991E-3</v>
      </c>
      <c r="CS1961">
        <v>8.2872928176795577E-3</v>
      </c>
      <c r="CT1961">
        <v>8.2872928176795577E-3</v>
      </c>
      <c r="CU1961">
        <v>2791</v>
      </c>
      <c r="CV1961">
        <v>-1</v>
      </c>
    </row>
    <row r="1962" spans="1:100" x14ac:dyDescent="0.2">
      <c r="A1962">
        <v>2022</v>
      </c>
      <c r="B1962">
        <v>3</v>
      </c>
      <c r="C1962" s="267">
        <v>44649</v>
      </c>
      <c r="D1962">
        <v>434</v>
      </c>
      <c r="E1962">
        <v>752</v>
      </c>
      <c r="F1962">
        <v>3</v>
      </c>
      <c r="K1962"/>
      <c r="L1962">
        <v>0</v>
      </c>
      <c r="M1962">
        <v>0</v>
      </c>
      <c r="N1962">
        <v>0</v>
      </c>
      <c r="R1962">
        <v>153</v>
      </c>
      <c r="S1962">
        <v>144</v>
      </c>
      <c r="W1962">
        <v>117</v>
      </c>
      <c r="X1962">
        <v>110</v>
      </c>
      <c r="Z1962">
        <v>150</v>
      </c>
      <c r="AA1962">
        <v>74</v>
      </c>
      <c r="AB1962">
        <v>72</v>
      </c>
      <c r="AC1962">
        <v>69</v>
      </c>
      <c r="AD1962">
        <v>71</v>
      </c>
      <c r="AE1962">
        <v>75</v>
      </c>
      <c r="AF1962">
        <v>60</v>
      </c>
      <c r="AG1962">
        <v>58</v>
      </c>
      <c r="AH1962">
        <v>54</v>
      </c>
      <c r="AI1962">
        <v>55</v>
      </c>
      <c r="AJ1962">
        <v>56</v>
      </c>
      <c r="AK1962">
        <v>152</v>
      </c>
      <c r="AL1962">
        <v>151</v>
      </c>
      <c r="AM1962">
        <v>94</v>
      </c>
      <c r="AN1962">
        <v>72.857142857142861</v>
      </c>
      <c r="AO1962">
        <v>0</v>
      </c>
      <c r="AP1962"/>
      <c r="AQ1962">
        <v>0</v>
      </c>
      <c r="AR1962">
        <v>151</v>
      </c>
      <c r="BU1962">
        <v>13</v>
      </c>
      <c r="BW1962" t="s">
        <v>173</v>
      </c>
      <c r="BX1962">
        <v>0</v>
      </c>
      <c r="BY1962">
        <v>0</v>
      </c>
      <c r="BZ1962"/>
      <c r="CA1962">
        <v>0</v>
      </c>
      <c r="CB1962">
        <v>0</v>
      </c>
      <c r="CC1962"/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/>
      <c r="CQ1962"/>
      <c r="CR1962"/>
      <c r="CS1962">
        <v>0</v>
      </c>
      <c r="CT1962">
        <v>0</v>
      </c>
      <c r="CU1962">
        <v>2791</v>
      </c>
      <c r="CV1962"/>
    </row>
    <row r="1963" spans="1:100" x14ac:dyDescent="0.2">
      <c r="A1963">
        <v>2022</v>
      </c>
      <c r="B1963">
        <v>3</v>
      </c>
      <c r="C1963" s="267">
        <v>44649</v>
      </c>
      <c r="D1963">
        <v>532</v>
      </c>
      <c r="E1963">
        <v>800</v>
      </c>
      <c r="F1963">
        <v>4</v>
      </c>
      <c r="G1963" t="s">
        <v>562</v>
      </c>
      <c r="H1963" t="s">
        <v>563</v>
      </c>
      <c r="I1963" t="s">
        <v>169</v>
      </c>
      <c r="J1963">
        <v>1</v>
      </c>
      <c r="K1963">
        <v>3</v>
      </c>
      <c r="L1963">
        <v>126</v>
      </c>
      <c r="M1963">
        <v>117</v>
      </c>
      <c r="N1963">
        <v>134</v>
      </c>
      <c r="O1963">
        <v>155</v>
      </c>
      <c r="P1963">
        <v>151</v>
      </c>
      <c r="Q1963">
        <v>156</v>
      </c>
      <c r="R1963">
        <v>158</v>
      </c>
      <c r="S1963">
        <v>172</v>
      </c>
      <c r="T1963">
        <v>118</v>
      </c>
      <c r="U1963">
        <v>115</v>
      </c>
      <c r="V1963">
        <v>128</v>
      </c>
      <c r="W1963">
        <v>111</v>
      </c>
      <c r="X1963">
        <v>119</v>
      </c>
      <c r="AA1963">
        <v>160</v>
      </c>
      <c r="AB1963">
        <v>147</v>
      </c>
      <c r="AC1963">
        <v>158</v>
      </c>
      <c r="AF1963">
        <v>134</v>
      </c>
      <c r="AG1963">
        <v>125</v>
      </c>
      <c r="AH1963">
        <v>130</v>
      </c>
      <c r="AM1963">
        <v>157.125</v>
      </c>
      <c r="AN1963">
        <v>122.5</v>
      </c>
      <c r="AO1963">
        <v>90</v>
      </c>
      <c r="AP1963">
        <v>120</v>
      </c>
      <c r="AQ1963"/>
      <c r="AR1963"/>
      <c r="AU1963">
        <v>952</v>
      </c>
      <c r="AV1963">
        <v>4</v>
      </c>
      <c r="AW1963">
        <v>3</v>
      </c>
      <c r="AX1963">
        <v>3</v>
      </c>
      <c r="BG1963">
        <v>1064</v>
      </c>
      <c r="BH1963">
        <v>1</v>
      </c>
      <c r="BI1963">
        <v>1</v>
      </c>
      <c r="BJ1963">
        <v>2</v>
      </c>
      <c r="BQ1963" t="s">
        <v>180</v>
      </c>
      <c r="BS1963" t="s">
        <v>564</v>
      </c>
      <c r="BU1963">
        <v>13</v>
      </c>
      <c r="BV1963" t="s">
        <v>565</v>
      </c>
      <c r="BW1963" t="s">
        <v>173</v>
      </c>
      <c r="BX1963">
        <v>0</v>
      </c>
      <c r="BY1963">
        <v>10</v>
      </c>
      <c r="BZ1963">
        <v>3.333333333333333</v>
      </c>
      <c r="CA1963">
        <v>955</v>
      </c>
      <c r="CB1963">
        <v>4</v>
      </c>
      <c r="CC1963">
        <v>1.333333333333333</v>
      </c>
      <c r="CD1963">
        <v>1065</v>
      </c>
      <c r="CE1963">
        <v>1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4.666666666666667</v>
      </c>
      <c r="CO1963">
        <v>2020</v>
      </c>
      <c r="CP1963">
        <v>2.3102310231023098E-3</v>
      </c>
      <c r="CQ1963">
        <v>3.7037037037037042E-2</v>
      </c>
      <c r="CR1963">
        <v>16.031746031746032</v>
      </c>
      <c r="CS1963">
        <v>3.8095238095238099E-2</v>
      </c>
      <c r="CT1963">
        <v>16.489795918367349</v>
      </c>
      <c r="CU1963">
        <v>2791</v>
      </c>
      <c r="CV1963">
        <v>-1</v>
      </c>
    </row>
    <row r="1964" spans="1:100" x14ac:dyDescent="0.2">
      <c r="A1964">
        <v>2022</v>
      </c>
      <c r="B1964">
        <v>3</v>
      </c>
      <c r="C1964" s="267">
        <v>44649</v>
      </c>
      <c r="D1964">
        <v>532</v>
      </c>
      <c r="E1964">
        <v>801</v>
      </c>
      <c r="F1964">
        <v>4</v>
      </c>
      <c r="G1964" t="s">
        <v>566</v>
      </c>
      <c r="H1964" t="s">
        <v>567</v>
      </c>
      <c r="I1964" t="s">
        <v>169</v>
      </c>
      <c r="J1964">
        <v>1</v>
      </c>
      <c r="K1964">
        <v>3</v>
      </c>
      <c r="L1964">
        <v>231</v>
      </c>
      <c r="M1964">
        <v>214</v>
      </c>
      <c r="N1964">
        <v>247</v>
      </c>
      <c r="O1964">
        <v>305</v>
      </c>
      <c r="P1964">
        <v>300</v>
      </c>
      <c r="Q1964">
        <v>311</v>
      </c>
      <c r="R1964">
        <v>308</v>
      </c>
      <c r="S1964">
        <v>312</v>
      </c>
      <c r="T1964">
        <v>215</v>
      </c>
      <c r="U1964">
        <v>218</v>
      </c>
      <c r="V1964">
        <v>216</v>
      </c>
      <c r="W1964">
        <v>200</v>
      </c>
      <c r="X1964">
        <v>218</v>
      </c>
      <c r="Y1964">
        <v>118</v>
      </c>
      <c r="Z1964">
        <v>118</v>
      </c>
      <c r="AA1964">
        <v>287</v>
      </c>
      <c r="AB1964">
        <v>268</v>
      </c>
      <c r="AC1964">
        <v>275</v>
      </c>
      <c r="AF1964">
        <v>245</v>
      </c>
      <c r="AG1964">
        <v>237</v>
      </c>
      <c r="AH1964">
        <v>240</v>
      </c>
      <c r="AK1964">
        <v>102</v>
      </c>
      <c r="AM1964">
        <v>295.75</v>
      </c>
      <c r="AN1964">
        <v>223.625</v>
      </c>
      <c r="AO1964">
        <v>90</v>
      </c>
      <c r="AP1964">
        <v>120</v>
      </c>
      <c r="AQ1964">
        <v>31.952662721893489</v>
      </c>
      <c r="AR1964">
        <v>112.6666666666667</v>
      </c>
      <c r="AU1964">
        <v>952</v>
      </c>
      <c r="AV1964">
        <v>4</v>
      </c>
      <c r="AW1964">
        <v>4</v>
      </c>
      <c r="AX1964">
        <v>2</v>
      </c>
      <c r="BG1964">
        <v>1064</v>
      </c>
      <c r="BH1964">
        <v>3</v>
      </c>
      <c r="BI1964">
        <v>1</v>
      </c>
      <c r="BJ1964">
        <v>1</v>
      </c>
      <c r="BQ1964" t="s">
        <v>180</v>
      </c>
      <c r="BS1964" t="s">
        <v>568</v>
      </c>
      <c r="BU1964">
        <v>13</v>
      </c>
      <c r="BV1964" t="s">
        <v>565</v>
      </c>
      <c r="BW1964" t="s">
        <v>173</v>
      </c>
      <c r="BX1964">
        <v>0</v>
      </c>
      <c r="BY1964">
        <v>10</v>
      </c>
      <c r="BZ1964">
        <v>3.333333333333333</v>
      </c>
      <c r="CA1964">
        <v>955</v>
      </c>
      <c r="CB1964">
        <v>5</v>
      </c>
      <c r="CC1964">
        <v>1.666666666666667</v>
      </c>
      <c r="CD1964">
        <v>1065</v>
      </c>
      <c r="CE1964">
        <v>2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5</v>
      </c>
      <c r="CO1964">
        <v>2020</v>
      </c>
      <c r="CP1964">
        <v>2.4752475247524748E-3</v>
      </c>
      <c r="CQ1964">
        <v>2.1645021645021641E-2</v>
      </c>
      <c r="CR1964">
        <v>8.7445887445887447</v>
      </c>
      <c r="CS1964">
        <v>2.2358859698155389E-2</v>
      </c>
      <c r="CT1964">
        <v>9.0329793180547799</v>
      </c>
      <c r="CU1964">
        <v>2791</v>
      </c>
      <c r="CV1964">
        <v>-1</v>
      </c>
    </row>
    <row r="1965" spans="1:100" x14ac:dyDescent="0.2">
      <c r="A1965">
        <v>2022</v>
      </c>
      <c r="B1965">
        <v>3</v>
      </c>
      <c r="C1965" s="267">
        <v>44649</v>
      </c>
      <c r="D1965">
        <v>421</v>
      </c>
      <c r="E1965">
        <v>667</v>
      </c>
      <c r="F1965">
        <v>5</v>
      </c>
      <c r="G1965" t="s">
        <v>355</v>
      </c>
      <c r="H1965" t="s">
        <v>356</v>
      </c>
      <c r="I1965" t="s">
        <v>169</v>
      </c>
      <c r="J1965">
        <v>1</v>
      </c>
      <c r="K1965">
        <v>4</v>
      </c>
      <c r="L1965">
        <v>1554</v>
      </c>
      <c r="M1965">
        <v>1462</v>
      </c>
      <c r="N1965">
        <v>1664</v>
      </c>
      <c r="O1965">
        <v>1937</v>
      </c>
      <c r="P1965">
        <v>2049</v>
      </c>
      <c r="Q1965">
        <v>2138</v>
      </c>
      <c r="R1965">
        <v>2060</v>
      </c>
      <c r="S1965">
        <v>2129</v>
      </c>
      <c r="T1965">
        <v>1653</v>
      </c>
      <c r="U1965">
        <v>1625</v>
      </c>
      <c r="V1965">
        <v>1545</v>
      </c>
      <c r="W1965">
        <v>1543</v>
      </c>
      <c r="X1965">
        <v>1563</v>
      </c>
      <c r="AA1965">
        <v>1885</v>
      </c>
      <c r="AB1965">
        <v>1967</v>
      </c>
      <c r="AC1965">
        <v>1890</v>
      </c>
      <c r="AE1965">
        <v>2106</v>
      </c>
      <c r="AF1965">
        <v>1640</v>
      </c>
      <c r="AG1965">
        <v>1652</v>
      </c>
      <c r="AH1965">
        <v>1649</v>
      </c>
      <c r="AJ1965">
        <v>1653</v>
      </c>
      <c r="AM1965">
        <v>2017.8888888888889</v>
      </c>
      <c r="AN1965">
        <v>1613.666666666667</v>
      </c>
      <c r="AO1965">
        <v>18</v>
      </c>
      <c r="AP1965">
        <v>200</v>
      </c>
      <c r="AQ1965"/>
      <c r="AR1965"/>
      <c r="AU1965">
        <v>120</v>
      </c>
      <c r="AV1965">
        <v>7</v>
      </c>
      <c r="AW1965">
        <v>8</v>
      </c>
      <c r="AX1965">
        <v>5</v>
      </c>
      <c r="BQ1965" t="s">
        <v>185</v>
      </c>
      <c r="BR1965" t="s">
        <v>186</v>
      </c>
      <c r="BS1965" t="s">
        <v>357</v>
      </c>
      <c r="BT1965" t="s">
        <v>188</v>
      </c>
      <c r="BU1965">
        <v>13</v>
      </c>
      <c r="BV1965" t="s">
        <v>358</v>
      </c>
      <c r="BW1965" t="s">
        <v>173</v>
      </c>
      <c r="BX1965">
        <v>0</v>
      </c>
      <c r="BY1965">
        <v>20</v>
      </c>
      <c r="BZ1965">
        <v>5</v>
      </c>
      <c r="CA1965">
        <v>125</v>
      </c>
      <c r="CB1965">
        <v>0</v>
      </c>
      <c r="CC1965">
        <v>0</v>
      </c>
      <c r="CD1965">
        <v>0</v>
      </c>
      <c r="CE1965">
        <v>1</v>
      </c>
      <c r="CF1965">
        <v>2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5</v>
      </c>
      <c r="CO1965">
        <v>125</v>
      </c>
      <c r="CP1965">
        <v>0.04</v>
      </c>
      <c r="CQ1965">
        <v>3.2175032175032169E-3</v>
      </c>
      <c r="CR1965">
        <v>8.0437580437580439E-2</v>
      </c>
      <c r="CS1965">
        <v>3.0985333608758519E-3</v>
      </c>
      <c r="CT1965">
        <v>7.7463334021896299E-2</v>
      </c>
      <c r="CU1965">
        <v>2791</v>
      </c>
      <c r="CV1965">
        <v>-1</v>
      </c>
    </row>
    <row r="1966" spans="1:100" x14ac:dyDescent="0.2">
      <c r="A1966">
        <v>2022</v>
      </c>
      <c r="B1966">
        <v>3</v>
      </c>
      <c r="C1966" s="267">
        <v>44649</v>
      </c>
      <c r="D1966">
        <v>421</v>
      </c>
      <c r="E1966">
        <v>673</v>
      </c>
      <c r="F1966">
        <v>5</v>
      </c>
      <c r="G1966" t="s">
        <v>359</v>
      </c>
      <c r="H1966" t="s">
        <v>360</v>
      </c>
      <c r="I1966" t="s">
        <v>169</v>
      </c>
      <c r="J1966">
        <v>1</v>
      </c>
      <c r="K1966">
        <v>4</v>
      </c>
      <c r="L1966">
        <v>61</v>
      </c>
      <c r="M1966">
        <v>57</v>
      </c>
      <c r="N1966">
        <v>65</v>
      </c>
      <c r="O1966">
        <v>184</v>
      </c>
      <c r="P1966">
        <v>166</v>
      </c>
      <c r="Q1966">
        <v>166</v>
      </c>
      <c r="R1966">
        <v>168</v>
      </c>
      <c r="S1966">
        <v>166</v>
      </c>
      <c r="T1966">
        <v>122</v>
      </c>
      <c r="U1966">
        <v>117</v>
      </c>
      <c r="V1966">
        <v>123</v>
      </c>
      <c r="W1966">
        <v>124</v>
      </c>
      <c r="X1966">
        <v>117</v>
      </c>
      <c r="Y1966">
        <v>166</v>
      </c>
      <c r="Z1966">
        <v>166</v>
      </c>
      <c r="AA1966">
        <v>69</v>
      </c>
      <c r="AB1966">
        <v>73</v>
      </c>
      <c r="AC1966">
        <v>70</v>
      </c>
      <c r="AE1966">
        <v>74</v>
      </c>
      <c r="AF1966">
        <v>62</v>
      </c>
      <c r="AG1966">
        <v>67</v>
      </c>
      <c r="AH1966">
        <v>60</v>
      </c>
      <c r="AJ1966">
        <v>63</v>
      </c>
      <c r="AK1966">
        <v>165</v>
      </c>
      <c r="AL1966">
        <v>166</v>
      </c>
      <c r="AM1966">
        <v>126.2222222222222</v>
      </c>
      <c r="AN1966">
        <v>95</v>
      </c>
      <c r="AO1966">
        <v>18</v>
      </c>
      <c r="AP1966">
        <v>200</v>
      </c>
      <c r="AQ1966">
        <v>21.719457013574662</v>
      </c>
      <c r="AR1966">
        <v>165.75</v>
      </c>
      <c r="BQ1966" t="s">
        <v>185</v>
      </c>
      <c r="BR1966" t="s">
        <v>186</v>
      </c>
      <c r="BS1966" t="s">
        <v>361</v>
      </c>
      <c r="BT1966" t="s">
        <v>188</v>
      </c>
      <c r="BU1966">
        <v>13</v>
      </c>
      <c r="BV1966" t="s">
        <v>358</v>
      </c>
      <c r="BW1966" t="s">
        <v>173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/>
      <c r="CQ1966">
        <v>0</v>
      </c>
      <c r="CR1966">
        <v>0</v>
      </c>
      <c r="CS1966">
        <v>0</v>
      </c>
      <c r="CT1966">
        <v>0</v>
      </c>
      <c r="CU1966">
        <v>2791</v>
      </c>
      <c r="CV1966">
        <v>-1</v>
      </c>
    </row>
    <row r="1967" spans="1:100" x14ac:dyDescent="0.2">
      <c r="A1967">
        <v>2022</v>
      </c>
      <c r="B1967">
        <v>3</v>
      </c>
      <c r="C1967" s="267">
        <v>44649</v>
      </c>
      <c r="D1967">
        <v>418</v>
      </c>
      <c r="E1967">
        <v>662</v>
      </c>
      <c r="F1967">
        <v>6</v>
      </c>
      <c r="G1967" t="s">
        <v>528</v>
      </c>
      <c r="H1967" t="s">
        <v>529</v>
      </c>
      <c r="I1967" t="s">
        <v>433</v>
      </c>
      <c r="J1967">
        <v>1</v>
      </c>
      <c r="K1967">
        <v>4</v>
      </c>
      <c r="L1967">
        <v>386</v>
      </c>
      <c r="M1967">
        <v>355</v>
      </c>
      <c r="N1967">
        <v>416</v>
      </c>
      <c r="O1967">
        <v>575</v>
      </c>
      <c r="P1967">
        <v>579</v>
      </c>
      <c r="Q1967">
        <v>584</v>
      </c>
      <c r="R1967">
        <v>579</v>
      </c>
      <c r="S1967">
        <v>582</v>
      </c>
      <c r="T1967">
        <v>368</v>
      </c>
      <c r="U1967">
        <v>364</v>
      </c>
      <c r="V1967">
        <v>366</v>
      </c>
      <c r="W1967">
        <v>360</v>
      </c>
      <c r="X1967">
        <v>364</v>
      </c>
      <c r="AA1967">
        <v>604</v>
      </c>
      <c r="AB1967">
        <v>623</v>
      </c>
      <c r="AC1967">
        <v>608</v>
      </c>
      <c r="AD1967">
        <v>610</v>
      </c>
      <c r="AE1967">
        <v>582</v>
      </c>
      <c r="AF1967">
        <v>428</v>
      </c>
      <c r="AG1967">
        <v>420</v>
      </c>
      <c r="AH1967">
        <v>412</v>
      </c>
      <c r="AI1967">
        <v>410</v>
      </c>
      <c r="AJ1967">
        <v>412</v>
      </c>
      <c r="AM1967">
        <v>592.6</v>
      </c>
      <c r="AN1967">
        <v>390.4</v>
      </c>
      <c r="AO1967">
        <v>21</v>
      </c>
      <c r="AP1967">
        <v>171</v>
      </c>
      <c r="AQ1967"/>
      <c r="AR1967"/>
      <c r="AU1967">
        <v>320</v>
      </c>
      <c r="AV1967">
        <v>10</v>
      </c>
      <c r="AW1967">
        <v>5</v>
      </c>
      <c r="AX1967">
        <v>5</v>
      </c>
      <c r="BH1967">
        <v>3</v>
      </c>
      <c r="BI1967">
        <v>4</v>
      </c>
      <c r="BJ1967">
        <v>4</v>
      </c>
      <c r="BK1967">
        <v>1</v>
      </c>
      <c r="BQ1967" t="s">
        <v>434</v>
      </c>
      <c r="BR1967" t="s">
        <v>435</v>
      </c>
      <c r="BS1967"/>
      <c r="BT1967"/>
      <c r="BU1967">
        <v>13</v>
      </c>
      <c r="BV1967" t="s">
        <v>436</v>
      </c>
      <c r="BW1967" t="s">
        <v>173</v>
      </c>
      <c r="BX1967">
        <v>0</v>
      </c>
      <c r="BY1967">
        <v>20</v>
      </c>
      <c r="BZ1967">
        <v>5</v>
      </c>
      <c r="CA1967">
        <v>325</v>
      </c>
      <c r="CB1967">
        <v>12</v>
      </c>
      <c r="CC1967">
        <v>3</v>
      </c>
      <c r="CD1967">
        <v>3</v>
      </c>
      <c r="CE1967">
        <v>3</v>
      </c>
      <c r="CF1967">
        <v>2</v>
      </c>
      <c r="CG1967">
        <v>2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8</v>
      </c>
      <c r="CO1967">
        <v>328</v>
      </c>
      <c r="CP1967">
        <v>2.4390243902439029E-2</v>
      </c>
      <c r="CQ1967">
        <v>2.072538860103627E-2</v>
      </c>
      <c r="CR1967">
        <v>0.84974093264248707</v>
      </c>
      <c r="CS1967">
        <v>2.049180327868853E-2</v>
      </c>
      <c r="CT1967">
        <v>0.84016393442622961</v>
      </c>
      <c r="CU1967">
        <v>2791</v>
      </c>
      <c r="CV1967">
        <v>-1</v>
      </c>
    </row>
    <row r="1968" spans="1:100" x14ac:dyDescent="0.2">
      <c r="A1968">
        <v>2022</v>
      </c>
      <c r="B1968">
        <v>3</v>
      </c>
      <c r="C1968" s="267">
        <v>44649</v>
      </c>
      <c r="D1968">
        <v>418</v>
      </c>
      <c r="E1968">
        <v>663</v>
      </c>
      <c r="F1968">
        <v>6</v>
      </c>
      <c r="G1968" t="s">
        <v>530</v>
      </c>
      <c r="H1968" t="s">
        <v>531</v>
      </c>
      <c r="I1968" t="s">
        <v>433</v>
      </c>
      <c r="J1968">
        <v>1</v>
      </c>
      <c r="K1968">
        <v>4</v>
      </c>
      <c r="L1968">
        <v>341</v>
      </c>
      <c r="M1968">
        <v>313</v>
      </c>
      <c r="N1968">
        <v>368</v>
      </c>
      <c r="O1968">
        <v>475</v>
      </c>
      <c r="P1968">
        <v>481</v>
      </c>
      <c r="Q1968">
        <v>473</v>
      </c>
      <c r="R1968">
        <v>479</v>
      </c>
      <c r="S1968">
        <v>482</v>
      </c>
      <c r="T1968">
        <v>350</v>
      </c>
      <c r="U1968">
        <v>356</v>
      </c>
      <c r="V1968">
        <v>336</v>
      </c>
      <c r="W1968">
        <v>354</v>
      </c>
      <c r="X1968">
        <v>356</v>
      </c>
      <c r="AA1968">
        <v>610</v>
      </c>
      <c r="AB1968">
        <v>628</v>
      </c>
      <c r="AC1968">
        <v>598</v>
      </c>
      <c r="AD1968">
        <v>604</v>
      </c>
      <c r="AE1968">
        <v>573</v>
      </c>
      <c r="AF1968">
        <v>380</v>
      </c>
      <c r="AG1968">
        <v>375</v>
      </c>
      <c r="AH1968">
        <v>370</v>
      </c>
      <c r="AI1968">
        <v>361</v>
      </c>
      <c r="AJ1968">
        <v>365</v>
      </c>
      <c r="AM1968">
        <v>540.29999999999995</v>
      </c>
      <c r="AN1968">
        <v>360.3</v>
      </c>
      <c r="AO1968">
        <v>21</v>
      </c>
      <c r="AP1968">
        <v>171</v>
      </c>
      <c r="AQ1968"/>
      <c r="AR1968"/>
      <c r="BQ1968" t="s">
        <v>434</v>
      </c>
      <c r="BR1968" t="s">
        <v>435</v>
      </c>
      <c r="BS1968"/>
      <c r="BT1968"/>
      <c r="BU1968">
        <v>13</v>
      </c>
      <c r="BV1968" t="s">
        <v>436</v>
      </c>
      <c r="BW1968" t="s">
        <v>173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/>
      <c r="CQ1968">
        <v>0</v>
      </c>
      <c r="CR1968">
        <v>0</v>
      </c>
      <c r="CS1968">
        <v>0</v>
      </c>
      <c r="CT1968">
        <v>0</v>
      </c>
      <c r="CU1968">
        <v>2791</v>
      </c>
      <c r="CV1968">
        <v>-1</v>
      </c>
    </row>
    <row r="1969" spans="1:100" x14ac:dyDescent="0.2">
      <c r="A1969">
        <v>2022</v>
      </c>
      <c r="B1969">
        <v>3</v>
      </c>
      <c r="C1969" s="267">
        <v>44649</v>
      </c>
      <c r="D1969">
        <v>418</v>
      </c>
      <c r="E1969">
        <v>664</v>
      </c>
      <c r="F1969">
        <v>6</v>
      </c>
      <c r="G1969" t="s">
        <v>532</v>
      </c>
      <c r="H1969" t="s">
        <v>533</v>
      </c>
      <c r="I1969" t="s">
        <v>433</v>
      </c>
      <c r="J1969">
        <v>1</v>
      </c>
      <c r="K1969">
        <v>4</v>
      </c>
      <c r="L1969">
        <v>110</v>
      </c>
      <c r="M1969">
        <v>101</v>
      </c>
      <c r="N1969">
        <v>118</v>
      </c>
      <c r="O1969">
        <v>142</v>
      </c>
      <c r="P1969">
        <v>134</v>
      </c>
      <c r="Q1969">
        <v>132</v>
      </c>
      <c r="R1969">
        <v>140</v>
      </c>
      <c r="S1969">
        <v>143</v>
      </c>
      <c r="T1969">
        <v>124</v>
      </c>
      <c r="U1969">
        <v>122</v>
      </c>
      <c r="V1969">
        <v>105</v>
      </c>
      <c r="W1969">
        <v>108</v>
      </c>
      <c r="X1969">
        <v>110</v>
      </c>
      <c r="AA1969">
        <v>157</v>
      </c>
      <c r="AB1969">
        <v>163</v>
      </c>
      <c r="AC1969">
        <v>161</v>
      </c>
      <c r="AD1969">
        <v>168</v>
      </c>
      <c r="AE1969">
        <v>171</v>
      </c>
      <c r="AF1969">
        <v>117</v>
      </c>
      <c r="AG1969">
        <v>116</v>
      </c>
      <c r="AH1969">
        <v>120</v>
      </c>
      <c r="AI1969">
        <v>117</v>
      </c>
      <c r="AJ1969">
        <v>116</v>
      </c>
      <c r="AM1969">
        <v>151.1</v>
      </c>
      <c r="AN1969">
        <v>115.5</v>
      </c>
      <c r="AO1969">
        <v>21</v>
      </c>
      <c r="AP1969">
        <v>171</v>
      </c>
      <c r="AQ1969"/>
      <c r="AR1969"/>
      <c r="BQ1969" t="s">
        <v>434</v>
      </c>
      <c r="BR1969" t="s">
        <v>435</v>
      </c>
      <c r="BS1969"/>
      <c r="BT1969"/>
      <c r="BU1969">
        <v>13</v>
      </c>
      <c r="BV1969" t="s">
        <v>436</v>
      </c>
      <c r="BW1969" t="s">
        <v>173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/>
      <c r="CQ1969">
        <v>0</v>
      </c>
      <c r="CR1969">
        <v>0</v>
      </c>
      <c r="CS1969">
        <v>0</v>
      </c>
      <c r="CT1969">
        <v>0</v>
      </c>
      <c r="CU1969">
        <v>2791</v>
      </c>
      <c r="CV1969">
        <v>-1</v>
      </c>
    </row>
    <row r="1970" spans="1:100" x14ac:dyDescent="0.2">
      <c r="A1970">
        <v>2022</v>
      </c>
      <c r="B1970">
        <v>3</v>
      </c>
      <c r="C1970" s="267">
        <v>44649</v>
      </c>
      <c r="D1970">
        <v>418</v>
      </c>
      <c r="E1970">
        <v>665</v>
      </c>
      <c r="F1970">
        <v>6</v>
      </c>
      <c r="G1970" t="s">
        <v>431</v>
      </c>
      <c r="H1970" t="s">
        <v>432</v>
      </c>
      <c r="I1970" t="s">
        <v>433</v>
      </c>
      <c r="J1970">
        <v>1</v>
      </c>
      <c r="K1970">
        <v>4</v>
      </c>
      <c r="L1970">
        <v>110</v>
      </c>
      <c r="M1970">
        <v>101</v>
      </c>
      <c r="N1970">
        <v>118</v>
      </c>
      <c r="O1970">
        <v>145</v>
      </c>
      <c r="P1970">
        <v>143</v>
      </c>
      <c r="Q1970">
        <v>138</v>
      </c>
      <c r="R1970">
        <v>139</v>
      </c>
      <c r="S1970">
        <v>141</v>
      </c>
      <c r="T1970">
        <v>119</v>
      </c>
      <c r="U1970">
        <v>121</v>
      </c>
      <c r="V1970">
        <v>114</v>
      </c>
      <c r="W1970">
        <v>115</v>
      </c>
      <c r="X1970">
        <v>116</v>
      </c>
      <c r="Y1970">
        <v>144</v>
      </c>
      <c r="Z1970">
        <v>129</v>
      </c>
      <c r="AA1970">
        <v>157</v>
      </c>
      <c r="AB1970">
        <v>163</v>
      </c>
      <c r="AC1970">
        <v>161</v>
      </c>
      <c r="AD1970">
        <v>168</v>
      </c>
      <c r="AE1970">
        <v>171</v>
      </c>
      <c r="AF1970">
        <v>117</v>
      </c>
      <c r="AG1970">
        <v>116</v>
      </c>
      <c r="AH1970">
        <v>120</v>
      </c>
      <c r="AI1970">
        <v>117</v>
      </c>
      <c r="AJ1970">
        <v>116</v>
      </c>
      <c r="AK1970">
        <v>143</v>
      </c>
      <c r="AL1970">
        <v>144</v>
      </c>
      <c r="AM1970">
        <v>152.6</v>
      </c>
      <c r="AN1970">
        <v>117.1</v>
      </c>
      <c r="AO1970">
        <v>21</v>
      </c>
      <c r="AP1970">
        <v>171</v>
      </c>
      <c r="AQ1970">
        <v>25.714285714285719</v>
      </c>
      <c r="AR1970">
        <v>140</v>
      </c>
      <c r="BQ1970" t="s">
        <v>434</v>
      </c>
      <c r="BR1970" t="s">
        <v>435</v>
      </c>
      <c r="BS1970"/>
      <c r="BT1970"/>
      <c r="BU1970">
        <v>13</v>
      </c>
      <c r="BV1970" t="s">
        <v>436</v>
      </c>
      <c r="BW1970" t="s">
        <v>173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/>
      <c r="CQ1970">
        <v>0</v>
      </c>
      <c r="CR1970">
        <v>0</v>
      </c>
      <c r="CS1970">
        <v>0</v>
      </c>
      <c r="CT1970">
        <v>0</v>
      </c>
      <c r="CU1970">
        <v>2791</v>
      </c>
      <c r="CV1970">
        <v>-1</v>
      </c>
    </row>
    <row r="1971" spans="1:100" x14ac:dyDescent="0.2">
      <c r="A1971">
        <v>2022</v>
      </c>
      <c r="B1971">
        <v>3</v>
      </c>
      <c r="C1971" s="267">
        <v>44649</v>
      </c>
      <c r="D1971">
        <v>388</v>
      </c>
      <c r="E1971">
        <v>564</v>
      </c>
      <c r="F1971">
        <v>7</v>
      </c>
      <c r="G1971" t="s">
        <v>473</v>
      </c>
      <c r="H1971" t="s">
        <v>474</v>
      </c>
      <c r="I1971" t="s">
        <v>169</v>
      </c>
      <c r="J1971">
        <v>3</v>
      </c>
      <c r="K1971">
        <v>4</v>
      </c>
      <c r="L1971">
        <v>119</v>
      </c>
      <c r="M1971">
        <v>109</v>
      </c>
      <c r="N1971">
        <v>128</v>
      </c>
      <c r="O1971">
        <v>152</v>
      </c>
      <c r="P1971">
        <v>154</v>
      </c>
      <c r="Q1971">
        <v>156</v>
      </c>
      <c r="R1971">
        <v>150</v>
      </c>
      <c r="S1971">
        <v>158</v>
      </c>
      <c r="T1971">
        <v>113</v>
      </c>
      <c r="U1971">
        <v>106</v>
      </c>
      <c r="V1971">
        <v>115</v>
      </c>
      <c r="W1971">
        <v>115</v>
      </c>
      <c r="X1971">
        <v>118</v>
      </c>
      <c r="AA1971">
        <v>173</v>
      </c>
      <c r="AB1971">
        <v>150</v>
      </c>
      <c r="AC1971">
        <v>168</v>
      </c>
      <c r="AD1971">
        <v>170</v>
      </c>
      <c r="AE1971">
        <v>173</v>
      </c>
      <c r="AF1971">
        <v>124</v>
      </c>
      <c r="AG1971">
        <v>119</v>
      </c>
      <c r="AH1971">
        <v>121</v>
      </c>
      <c r="AI1971">
        <v>118</v>
      </c>
      <c r="AJ1971">
        <v>120</v>
      </c>
      <c r="AM1971">
        <v>160.4</v>
      </c>
      <c r="AN1971">
        <v>116.9</v>
      </c>
      <c r="AO1971">
        <v>83</v>
      </c>
      <c r="AP1971">
        <v>130</v>
      </c>
      <c r="AQ1971"/>
      <c r="AR1971"/>
      <c r="AU1971">
        <v>1000</v>
      </c>
      <c r="AV1971">
        <v>12</v>
      </c>
      <c r="AW1971">
        <v>12</v>
      </c>
      <c r="AX1971">
        <v>12</v>
      </c>
      <c r="BQ1971" t="s">
        <v>434</v>
      </c>
      <c r="BR1971" t="s">
        <v>435</v>
      </c>
      <c r="BS1971"/>
      <c r="BT1971"/>
      <c r="BU1971">
        <v>13</v>
      </c>
      <c r="BV1971" t="s">
        <v>475</v>
      </c>
      <c r="BW1971" t="s">
        <v>173</v>
      </c>
      <c r="BX1971">
        <v>0</v>
      </c>
      <c r="BY1971">
        <v>36</v>
      </c>
      <c r="BZ1971">
        <v>9</v>
      </c>
      <c r="CA1971">
        <v>1009</v>
      </c>
      <c r="CB1971">
        <v>0</v>
      </c>
      <c r="CC1971">
        <v>0</v>
      </c>
      <c r="CD1971">
        <v>0</v>
      </c>
      <c r="CE1971">
        <v>3</v>
      </c>
      <c r="CF1971">
        <v>3</v>
      </c>
      <c r="CG1971">
        <v>3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9</v>
      </c>
      <c r="CO1971">
        <v>1009</v>
      </c>
      <c r="CP1971">
        <v>8.9197224975222991E-3</v>
      </c>
      <c r="CQ1971">
        <v>7.5630252100840331E-2</v>
      </c>
      <c r="CR1971">
        <v>8.4789915966386555</v>
      </c>
      <c r="CS1971">
        <v>7.6988879384088965E-2</v>
      </c>
      <c r="CT1971">
        <v>8.6313088109495286</v>
      </c>
      <c r="CU1971">
        <v>2791</v>
      </c>
      <c r="CV1971">
        <v>-1</v>
      </c>
    </row>
    <row r="1972" spans="1:100" x14ac:dyDescent="0.2">
      <c r="A1972">
        <v>2022</v>
      </c>
      <c r="B1972">
        <v>3</v>
      </c>
      <c r="C1972" s="267">
        <v>44649</v>
      </c>
      <c r="D1972">
        <v>388</v>
      </c>
      <c r="E1972">
        <v>565</v>
      </c>
      <c r="F1972">
        <v>7</v>
      </c>
      <c r="G1972" t="s">
        <v>476</v>
      </c>
      <c r="H1972" t="s">
        <v>477</v>
      </c>
      <c r="I1972" t="s">
        <v>169</v>
      </c>
      <c r="J1972">
        <v>3</v>
      </c>
      <c r="K1972">
        <v>4</v>
      </c>
      <c r="L1972">
        <v>91</v>
      </c>
      <c r="M1972">
        <v>83</v>
      </c>
      <c r="N1972">
        <v>98</v>
      </c>
      <c r="O1972">
        <v>120</v>
      </c>
      <c r="P1972">
        <v>121</v>
      </c>
      <c r="Q1972">
        <v>125</v>
      </c>
      <c r="R1972">
        <v>122</v>
      </c>
      <c r="S1972">
        <v>125</v>
      </c>
      <c r="T1972">
        <v>87</v>
      </c>
      <c r="U1972">
        <v>81</v>
      </c>
      <c r="V1972">
        <v>87</v>
      </c>
      <c r="W1972">
        <v>86</v>
      </c>
      <c r="X1972">
        <v>88</v>
      </c>
      <c r="AA1972">
        <v>126</v>
      </c>
      <c r="AB1972">
        <v>110</v>
      </c>
      <c r="AC1972">
        <v>119</v>
      </c>
      <c r="AD1972">
        <v>120</v>
      </c>
      <c r="AE1972">
        <v>125</v>
      </c>
      <c r="AF1972">
        <v>92</v>
      </c>
      <c r="AG1972">
        <v>88</v>
      </c>
      <c r="AH1972">
        <v>91</v>
      </c>
      <c r="AI1972">
        <v>93</v>
      </c>
      <c r="AJ1972">
        <v>95</v>
      </c>
      <c r="AM1972">
        <v>121.3</v>
      </c>
      <c r="AN1972">
        <v>88.8</v>
      </c>
      <c r="AO1972">
        <v>83</v>
      </c>
      <c r="AP1972">
        <v>130</v>
      </c>
      <c r="AQ1972"/>
      <c r="AR1972"/>
      <c r="BQ1972" t="s">
        <v>434</v>
      </c>
      <c r="BR1972" t="s">
        <v>435</v>
      </c>
      <c r="BS1972"/>
      <c r="BT1972"/>
      <c r="BU1972">
        <v>13</v>
      </c>
      <c r="BV1972" t="s">
        <v>475</v>
      </c>
      <c r="BW1972" t="s">
        <v>173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/>
      <c r="CQ1972">
        <v>0</v>
      </c>
      <c r="CR1972">
        <v>0</v>
      </c>
      <c r="CS1972">
        <v>0</v>
      </c>
      <c r="CT1972">
        <v>0</v>
      </c>
      <c r="CU1972">
        <v>2791</v>
      </c>
      <c r="CV1972">
        <v>-1</v>
      </c>
    </row>
    <row r="1973" spans="1:100" x14ac:dyDescent="0.2">
      <c r="A1973">
        <v>2022</v>
      </c>
      <c r="B1973">
        <v>3</v>
      </c>
      <c r="C1973" s="267">
        <v>44649</v>
      </c>
      <c r="D1973">
        <v>388</v>
      </c>
      <c r="E1973">
        <v>566</v>
      </c>
      <c r="F1973">
        <v>7</v>
      </c>
      <c r="G1973" t="s">
        <v>478</v>
      </c>
      <c r="H1973" t="s">
        <v>479</v>
      </c>
      <c r="I1973" t="s">
        <v>169</v>
      </c>
      <c r="J1973">
        <v>3</v>
      </c>
      <c r="K1973">
        <v>4</v>
      </c>
      <c r="L1973">
        <v>34</v>
      </c>
      <c r="M1973">
        <v>31</v>
      </c>
      <c r="N1973">
        <v>36</v>
      </c>
      <c r="O1973">
        <v>32</v>
      </c>
      <c r="P1973">
        <v>30</v>
      </c>
      <c r="Q1973">
        <v>34</v>
      </c>
      <c r="R1973">
        <v>32</v>
      </c>
      <c r="S1973">
        <v>34</v>
      </c>
      <c r="T1973">
        <v>22</v>
      </c>
      <c r="U1973">
        <v>22</v>
      </c>
      <c r="V1973">
        <v>23</v>
      </c>
      <c r="W1973">
        <v>22</v>
      </c>
      <c r="X1973">
        <v>22</v>
      </c>
      <c r="Y1973">
        <v>129</v>
      </c>
      <c r="Z1973">
        <v>139</v>
      </c>
      <c r="AA1973">
        <v>40</v>
      </c>
      <c r="AB1973">
        <v>30</v>
      </c>
      <c r="AC1973">
        <v>36</v>
      </c>
      <c r="AD1973">
        <v>35</v>
      </c>
      <c r="AE1973">
        <v>37</v>
      </c>
      <c r="AF1973">
        <v>23</v>
      </c>
      <c r="AG1973">
        <v>28</v>
      </c>
      <c r="AH1973">
        <v>29</v>
      </c>
      <c r="AI1973">
        <v>31</v>
      </c>
      <c r="AJ1973">
        <v>30</v>
      </c>
      <c r="AK1973">
        <v>137</v>
      </c>
      <c r="AL1973">
        <v>137</v>
      </c>
      <c r="AM1973">
        <v>34</v>
      </c>
      <c r="AN1973">
        <v>25.2</v>
      </c>
      <c r="AO1973">
        <v>83</v>
      </c>
      <c r="AP1973">
        <v>130</v>
      </c>
      <c r="AQ1973">
        <v>79.704797047970473</v>
      </c>
      <c r="AR1973">
        <v>135.5</v>
      </c>
      <c r="BQ1973" t="s">
        <v>434</v>
      </c>
      <c r="BR1973" t="s">
        <v>435</v>
      </c>
      <c r="BS1973"/>
      <c r="BT1973"/>
      <c r="BU1973">
        <v>13</v>
      </c>
      <c r="BV1973" t="s">
        <v>475</v>
      </c>
      <c r="BW1973" t="s">
        <v>173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/>
      <c r="CQ1973">
        <v>0</v>
      </c>
      <c r="CR1973">
        <v>0</v>
      </c>
      <c r="CS1973">
        <v>0</v>
      </c>
      <c r="CT1973">
        <v>0</v>
      </c>
      <c r="CU1973">
        <v>2791</v>
      </c>
      <c r="CV1973">
        <v>-1</v>
      </c>
    </row>
    <row r="1974" spans="1:100" x14ac:dyDescent="0.2">
      <c r="A1974">
        <v>2022</v>
      </c>
      <c r="B1974">
        <v>3</v>
      </c>
      <c r="C1974" s="267">
        <v>44649</v>
      </c>
      <c r="D1974">
        <v>380</v>
      </c>
      <c r="E1974">
        <v>443</v>
      </c>
      <c r="F1974">
        <v>8</v>
      </c>
      <c r="G1974" t="s">
        <v>523</v>
      </c>
      <c r="H1974" t="s">
        <v>524</v>
      </c>
      <c r="I1974" t="s">
        <v>169</v>
      </c>
      <c r="J1974">
        <v>4</v>
      </c>
      <c r="K1974">
        <v>2</v>
      </c>
      <c r="L1974">
        <v>184</v>
      </c>
      <c r="M1974">
        <v>177</v>
      </c>
      <c r="N1974">
        <v>195</v>
      </c>
      <c r="O1974">
        <v>290</v>
      </c>
      <c r="P1974">
        <v>294</v>
      </c>
      <c r="Q1974">
        <v>288</v>
      </c>
      <c r="R1974">
        <v>293</v>
      </c>
      <c r="S1974">
        <v>299</v>
      </c>
      <c r="T1974">
        <v>184</v>
      </c>
      <c r="U1974">
        <v>170</v>
      </c>
      <c r="V1974">
        <v>183</v>
      </c>
      <c r="W1974">
        <v>186</v>
      </c>
      <c r="X1974">
        <v>190</v>
      </c>
      <c r="AA1974">
        <v>306</v>
      </c>
      <c r="AB1974">
        <v>302</v>
      </c>
      <c r="AC1974">
        <v>298</v>
      </c>
      <c r="AD1974">
        <v>309</v>
      </c>
      <c r="AE1974">
        <v>315</v>
      </c>
      <c r="AF1974">
        <v>200</v>
      </c>
      <c r="AG1974">
        <v>198</v>
      </c>
      <c r="AH1974">
        <v>194</v>
      </c>
      <c r="AI1974">
        <v>189</v>
      </c>
      <c r="AJ1974">
        <v>190</v>
      </c>
      <c r="AM1974">
        <v>299.39999999999998</v>
      </c>
      <c r="AN1974">
        <v>188.4</v>
      </c>
      <c r="AO1974">
        <v>90</v>
      </c>
      <c r="AP1974">
        <v>160</v>
      </c>
      <c r="AQ1974"/>
      <c r="AR1974"/>
      <c r="AU1974">
        <v>1080</v>
      </c>
      <c r="AV1974">
        <v>7</v>
      </c>
      <c r="AW1974">
        <v>8</v>
      </c>
      <c r="AX1974">
        <v>5</v>
      </c>
      <c r="BG1974">
        <v>792</v>
      </c>
      <c r="BH1974">
        <v>8</v>
      </c>
      <c r="BI1974">
        <v>2</v>
      </c>
      <c r="BJ1974">
        <v>5</v>
      </c>
      <c r="BK1974">
        <v>10</v>
      </c>
      <c r="BO1974">
        <v>10</v>
      </c>
      <c r="BQ1974" t="s">
        <v>434</v>
      </c>
      <c r="BR1974" t="s">
        <v>435</v>
      </c>
      <c r="BS1974"/>
      <c r="BT1974"/>
      <c r="BU1974">
        <v>13</v>
      </c>
      <c r="BV1974" t="s">
        <v>525</v>
      </c>
      <c r="BW1974" t="s">
        <v>173</v>
      </c>
      <c r="BX1974">
        <v>0</v>
      </c>
      <c r="BY1974">
        <v>20</v>
      </c>
      <c r="BZ1974">
        <v>10</v>
      </c>
      <c r="CA1974">
        <v>1090</v>
      </c>
      <c r="CB1974">
        <v>35</v>
      </c>
      <c r="CC1974">
        <v>17.5</v>
      </c>
      <c r="CD1974">
        <v>809</v>
      </c>
      <c r="CE1974">
        <v>7</v>
      </c>
      <c r="CF1974">
        <v>5</v>
      </c>
      <c r="CG1974">
        <v>5</v>
      </c>
      <c r="CH1974">
        <v>5</v>
      </c>
      <c r="CI1974">
        <v>0</v>
      </c>
      <c r="CJ1974">
        <v>0</v>
      </c>
      <c r="CK1974">
        <v>0</v>
      </c>
      <c r="CL1974">
        <v>5</v>
      </c>
      <c r="CM1974">
        <v>0</v>
      </c>
      <c r="CN1974">
        <v>27.5</v>
      </c>
      <c r="CO1974">
        <v>1899</v>
      </c>
      <c r="CP1974">
        <v>1.448130595050026E-2</v>
      </c>
      <c r="CQ1974">
        <v>0.1494565217391304</v>
      </c>
      <c r="CR1974">
        <v>10.320652173913039</v>
      </c>
      <c r="CS1974">
        <v>0.1459660297239915</v>
      </c>
      <c r="CT1974">
        <v>10.079617834394901</v>
      </c>
      <c r="CU1974">
        <v>2791</v>
      </c>
      <c r="CV1974">
        <v>-1</v>
      </c>
    </row>
    <row r="1975" spans="1:100" x14ac:dyDescent="0.2">
      <c r="A1975">
        <v>2022</v>
      </c>
      <c r="B1975">
        <v>3</v>
      </c>
      <c r="C1975" s="267">
        <v>44649</v>
      </c>
      <c r="D1975">
        <v>380</v>
      </c>
      <c r="E1975">
        <v>444</v>
      </c>
      <c r="F1975">
        <v>8</v>
      </c>
      <c r="G1975" t="s">
        <v>526</v>
      </c>
      <c r="H1975" t="s">
        <v>527</v>
      </c>
      <c r="I1975" t="s">
        <v>169</v>
      </c>
      <c r="J1975">
        <v>4</v>
      </c>
      <c r="K1975">
        <v>2</v>
      </c>
      <c r="L1975">
        <v>166</v>
      </c>
      <c r="M1975">
        <v>159</v>
      </c>
      <c r="N1975">
        <v>175</v>
      </c>
      <c r="O1975">
        <v>240</v>
      </c>
      <c r="P1975">
        <v>246</v>
      </c>
      <c r="Q1975">
        <v>238</v>
      </c>
      <c r="R1975">
        <v>248</v>
      </c>
      <c r="S1975">
        <v>245</v>
      </c>
      <c r="T1975">
        <v>163</v>
      </c>
      <c r="U1975">
        <v>150</v>
      </c>
      <c r="V1975">
        <v>164</v>
      </c>
      <c r="W1975">
        <v>170</v>
      </c>
      <c r="X1975">
        <v>169</v>
      </c>
      <c r="Y1975">
        <v>156</v>
      </c>
      <c r="Z1975">
        <v>158</v>
      </c>
      <c r="AA1975">
        <v>274</v>
      </c>
      <c r="AB1975">
        <v>278</v>
      </c>
      <c r="AC1975">
        <v>270</v>
      </c>
      <c r="AD1975">
        <v>264</v>
      </c>
      <c r="AE1975">
        <v>271</v>
      </c>
      <c r="AF1975">
        <v>181</v>
      </c>
      <c r="AG1975">
        <v>179</v>
      </c>
      <c r="AH1975">
        <v>168</v>
      </c>
      <c r="AI1975">
        <v>170</v>
      </c>
      <c r="AJ1975">
        <v>169</v>
      </c>
      <c r="AK1975">
        <v>153</v>
      </c>
      <c r="AL1975">
        <v>154</v>
      </c>
      <c r="AM1975">
        <v>257.39999999999998</v>
      </c>
      <c r="AN1975">
        <v>168.3</v>
      </c>
      <c r="AO1975">
        <v>90</v>
      </c>
      <c r="AP1975">
        <v>160</v>
      </c>
      <c r="AQ1975">
        <v>92.753623188405797</v>
      </c>
      <c r="AR1975">
        <v>155.25</v>
      </c>
      <c r="BQ1975" t="s">
        <v>434</v>
      </c>
      <c r="BR1975" t="s">
        <v>435</v>
      </c>
      <c r="BS1975"/>
      <c r="BT1975"/>
      <c r="BU1975">
        <v>13</v>
      </c>
      <c r="BV1975" t="s">
        <v>525</v>
      </c>
      <c r="BW1975" t="s">
        <v>173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/>
      <c r="CQ1975">
        <v>0</v>
      </c>
      <c r="CR1975">
        <v>0</v>
      </c>
      <c r="CS1975">
        <v>0</v>
      </c>
      <c r="CT1975">
        <v>0</v>
      </c>
      <c r="CU1975">
        <v>2791</v>
      </c>
      <c r="CV1975">
        <v>-1</v>
      </c>
    </row>
    <row r="1976" spans="1:100" x14ac:dyDescent="0.2">
      <c r="A1976">
        <v>2022</v>
      </c>
      <c r="B1976">
        <v>3</v>
      </c>
      <c r="C1976" s="267">
        <v>44649</v>
      </c>
      <c r="D1976">
        <v>3</v>
      </c>
      <c r="E1976">
        <v>10</v>
      </c>
      <c r="F1976">
        <v>26</v>
      </c>
      <c r="G1976" t="s">
        <v>321</v>
      </c>
      <c r="H1976" t="s">
        <v>322</v>
      </c>
      <c r="I1976" t="s">
        <v>317</v>
      </c>
      <c r="J1976">
        <v>2</v>
      </c>
      <c r="K1976">
        <v>2</v>
      </c>
      <c r="L1976">
        <v>48</v>
      </c>
      <c r="M1976">
        <v>44</v>
      </c>
      <c r="N1976">
        <v>51</v>
      </c>
      <c r="O1976">
        <v>55</v>
      </c>
      <c r="P1976">
        <v>57</v>
      </c>
      <c r="Q1976">
        <v>61</v>
      </c>
      <c r="R1976">
        <v>66</v>
      </c>
      <c r="S1976">
        <v>69</v>
      </c>
      <c r="T1976">
        <v>38</v>
      </c>
      <c r="U1976">
        <v>37</v>
      </c>
      <c r="V1976">
        <v>48</v>
      </c>
      <c r="W1976">
        <v>48</v>
      </c>
      <c r="X1976">
        <v>50</v>
      </c>
      <c r="Y1976">
        <v>88</v>
      </c>
      <c r="AM1976">
        <v>61.6</v>
      </c>
      <c r="AN1976">
        <v>44.2</v>
      </c>
      <c r="AO1976">
        <v>61</v>
      </c>
      <c r="AP1976">
        <v>118</v>
      </c>
      <c r="AQ1976">
        <v>81.818181818181813</v>
      </c>
      <c r="AR1976">
        <v>88</v>
      </c>
      <c r="AU1976">
        <v>700</v>
      </c>
      <c r="AV1976">
        <v>8</v>
      </c>
      <c r="AW1976">
        <v>2</v>
      </c>
      <c r="AX1976">
        <v>10</v>
      </c>
      <c r="BQ1976" t="s">
        <v>318</v>
      </c>
      <c r="BR1976" t="s">
        <v>319</v>
      </c>
      <c r="BS1976"/>
      <c r="BT1976"/>
      <c r="BU1976">
        <v>13</v>
      </c>
      <c r="BV1976" t="s">
        <v>320</v>
      </c>
      <c r="BW1976" t="s">
        <v>222</v>
      </c>
      <c r="BX1976">
        <v>0</v>
      </c>
      <c r="BY1976">
        <v>20</v>
      </c>
      <c r="BZ1976">
        <v>10</v>
      </c>
      <c r="CA1976">
        <v>710</v>
      </c>
      <c r="CB1976">
        <v>0</v>
      </c>
      <c r="CC1976">
        <v>0</v>
      </c>
      <c r="CD1976">
        <v>0</v>
      </c>
      <c r="CE1976">
        <v>4</v>
      </c>
      <c r="CF1976">
        <v>1</v>
      </c>
      <c r="CG1976">
        <v>5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10</v>
      </c>
      <c r="CO1976">
        <v>710</v>
      </c>
      <c r="CP1976">
        <v>1.408450704225352E-2</v>
      </c>
      <c r="CQ1976">
        <v>0.20833333333333329</v>
      </c>
      <c r="CR1976">
        <v>14.79166666666667</v>
      </c>
      <c r="CS1976">
        <v>0.22624434389140269</v>
      </c>
      <c r="CT1976">
        <v>16.063348416289589</v>
      </c>
      <c r="CU1976">
        <v>2791</v>
      </c>
      <c r="CV1976">
        <v>-1</v>
      </c>
    </row>
    <row r="1977" spans="1:100" x14ac:dyDescent="0.2">
      <c r="A1977">
        <v>2022</v>
      </c>
      <c r="B1977">
        <v>3</v>
      </c>
      <c r="C1977" s="267">
        <v>44649</v>
      </c>
      <c r="D1977">
        <v>123</v>
      </c>
      <c r="E1977">
        <v>645</v>
      </c>
      <c r="F1977">
        <v>28</v>
      </c>
      <c r="G1977" t="s">
        <v>569</v>
      </c>
      <c r="H1977" t="s">
        <v>570</v>
      </c>
      <c r="I1977" t="s">
        <v>571</v>
      </c>
      <c r="J1977">
        <v>4</v>
      </c>
      <c r="K1977">
        <v>1</v>
      </c>
      <c r="L1977">
        <v>133</v>
      </c>
      <c r="M1977">
        <v>123</v>
      </c>
      <c r="N1977">
        <v>142</v>
      </c>
      <c r="AB1977">
        <v>181</v>
      </c>
      <c r="AC1977">
        <v>195</v>
      </c>
      <c r="AD1977">
        <v>204</v>
      </c>
      <c r="AE1977">
        <v>206</v>
      </c>
      <c r="AG1977">
        <v>134</v>
      </c>
      <c r="AH1977">
        <v>143</v>
      </c>
      <c r="AI1977">
        <v>139</v>
      </c>
      <c r="AJ1977">
        <v>136</v>
      </c>
      <c r="AK1977">
        <v>149</v>
      </c>
      <c r="AL1977">
        <v>151</v>
      </c>
      <c r="AM1977">
        <v>196.5</v>
      </c>
      <c r="AN1977">
        <v>138</v>
      </c>
      <c r="AO1977">
        <v>80</v>
      </c>
      <c r="AP1977">
        <v>180</v>
      </c>
      <c r="AQ1977">
        <v>96</v>
      </c>
      <c r="AR1977">
        <v>150</v>
      </c>
      <c r="BG1977">
        <v>500</v>
      </c>
      <c r="BH1977">
        <v>6</v>
      </c>
      <c r="BI1977">
        <v>4</v>
      </c>
      <c r="BQ1977" t="s">
        <v>390</v>
      </c>
      <c r="BR1977" t="s">
        <v>390</v>
      </c>
      <c r="BS1977"/>
      <c r="BT1977"/>
      <c r="BU1977">
        <v>13</v>
      </c>
      <c r="BV1977" t="s">
        <v>569</v>
      </c>
      <c r="BW1977" t="s">
        <v>222</v>
      </c>
      <c r="BX1977">
        <v>0</v>
      </c>
      <c r="BY1977">
        <v>0</v>
      </c>
      <c r="BZ1977">
        <v>0</v>
      </c>
      <c r="CA1977">
        <v>0</v>
      </c>
      <c r="CB1977">
        <v>10</v>
      </c>
      <c r="CC1977">
        <v>10</v>
      </c>
      <c r="CD1977">
        <v>510</v>
      </c>
      <c r="CE1977">
        <v>6</v>
      </c>
      <c r="CF1977">
        <v>4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10</v>
      </c>
      <c r="CO1977">
        <v>510</v>
      </c>
      <c r="CP1977">
        <v>1.9607843137254902E-2</v>
      </c>
      <c r="CQ1977">
        <v>7.5187969924812026E-2</v>
      </c>
      <c r="CR1977">
        <v>3.8345864661654141</v>
      </c>
      <c r="CS1977">
        <v>7.2463768115942032E-2</v>
      </c>
      <c r="CT1977">
        <v>3.695652173913043</v>
      </c>
      <c r="CU1977">
        <v>2791</v>
      </c>
      <c r="CV1977">
        <v>-1</v>
      </c>
    </row>
    <row r="1978" spans="1:100" x14ac:dyDescent="0.2">
      <c r="A1978">
        <v>2022</v>
      </c>
      <c r="B1978">
        <v>3</v>
      </c>
      <c r="C1978" s="267">
        <v>44649</v>
      </c>
      <c r="D1978">
        <v>415</v>
      </c>
      <c r="E1978">
        <v>655</v>
      </c>
      <c r="F1978">
        <v>47</v>
      </c>
      <c r="G1978" t="s">
        <v>269</v>
      </c>
      <c r="H1978" t="s">
        <v>270</v>
      </c>
      <c r="I1978" t="s">
        <v>221</v>
      </c>
      <c r="J1978">
        <v>3</v>
      </c>
      <c r="K1978">
        <v>1</v>
      </c>
      <c r="L1978">
        <v>148</v>
      </c>
      <c r="M1978">
        <v>137</v>
      </c>
      <c r="N1978">
        <v>158</v>
      </c>
      <c r="O1978">
        <v>300</v>
      </c>
      <c r="T1978">
        <v>140</v>
      </c>
      <c r="AM1978">
        <v>300</v>
      </c>
      <c r="AN1978">
        <v>140</v>
      </c>
      <c r="AO1978">
        <v>64</v>
      </c>
      <c r="AP1978">
        <v>169</v>
      </c>
      <c r="AQ1978"/>
      <c r="AR1978"/>
      <c r="AU1978">
        <v>570</v>
      </c>
      <c r="AV1978">
        <v>2</v>
      </c>
      <c r="AW1978">
        <v>2</v>
      </c>
      <c r="AX1978">
        <v>2</v>
      </c>
      <c r="BQ1978" t="s">
        <v>180</v>
      </c>
      <c r="BR1978" t="s">
        <v>192</v>
      </c>
      <c r="BS1978" t="s">
        <v>271</v>
      </c>
      <c r="BT1978"/>
      <c r="BU1978">
        <v>13</v>
      </c>
      <c r="BV1978" t="s">
        <v>272</v>
      </c>
      <c r="BW1978" t="s">
        <v>222</v>
      </c>
      <c r="BX1978">
        <v>0</v>
      </c>
      <c r="BY1978">
        <v>6</v>
      </c>
      <c r="BZ1978">
        <v>6</v>
      </c>
      <c r="CA1978">
        <v>576</v>
      </c>
      <c r="CB1978">
        <v>0</v>
      </c>
      <c r="CC1978">
        <v>0</v>
      </c>
      <c r="CD1978">
        <v>0</v>
      </c>
      <c r="CE1978">
        <v>2</v>
      </c>
      <c r="CF1978">
        <v>2</v>
      </c>
      <c r="CG1978">
        <v>2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6</v>
      </c>
      <c r="CO1978">
        <v>576</v>
      </c>
      <c r="CP1978">
        <v>1.041666666666667E-2</v>
      </c>
      <c r="CQ1978">
        <v>4.0540540540540543E-2</v>
      </c>
      <c r="CR1978">
        <v>3.8918918918918921</v>
      </c>
      <c r="CS1978">
        <v>4.2857142857142858E-2</v>
      </c>
      <c r="CT1978">
        <v>4.1142857142857139</v>
      </c>
      <c r="CU1978">
        <v>2791</v>
      </c>
      <c r="CV1978">
        <v>-1</v>
      </c>
    </row>
    <row r="1979" spans="1:100" x14ac:dyDescent="0.2">
      <c r="A1979">
        <v>2022</v>
      </c>
      <c r="B1979">
        <v>3</v>
      </c>
      <c r="C1979" s="267">
        <v>44649</v>
      </c>
      <c r="D1979">
        <v>415</v>
      </c>
      <c r="E1979">
        <v>657</v>
      </c>
      <c r="F1979">
        <v>47</v>
      </c>
      <c r="G1979" t="s">
        <v>327</v>
      </c>
      <c r="H1979" t="s">
        <v>328</v>
      </c>
      <c r="I1979" t="s">
        <v>221</v>
      </c>
      <c r="J1979">
        <v>3</v>
      </c>
      <c r="K1979">
        <v>1</v>
      </c>
      <c r="L1979">
        <v>90</v>
      </c>
      <c r="M1979">
        <v>83</v>
      </c>
      <c r="N1979">
        <v>96</v>
      </c>
      <c r="O1979">
        <v>180</v>
      </c>
      <c r="T1979">
        <v>95</v>
      </c>
      <c r="AM1979">
        <v>180</v>
      </c>
      <c r="AN1979">
        <v>95</v>
      </c>
      <c r="AO1979">
        <v>64</v>
      </c>
      <c r="AP1979">
        <v>169</v>
      </c>
      <c r="AQ1979"/>
      <c r="AR1979"/>
      <c r="AU1979">
        <v>705</v>
      </c>
      <c r="AV1979">
        <v>3</v>
      </c>
      <c r="AW1979">
        <v>3</v>
      </c>
      <c r="AX1979">
        <v>2</v>
      </c>
      <c r="BQ1979" t="s">
        <v>180</v>
      </c>
      <c r="BR1979" t="s">
        <v>192</v>
      </c>
      <c r="BS1979" t="s">
        <v>329</v>
      </c>
      <c r="BT1979"/>
      <c r="BU1979">
        <v>13</v>
      </c>
      <c r="BV1979" t="s">
        <v>272</v>
      </c>
      <c r="BW1979" t="s">
        <v>222</v>
      </c>
      <c r="BX1979">
        <v>0</v>
      </c>
      <c r="BY1979">
        <v>8</v>
      </c>
      <c r="BZ1979">
        <v>8</v>
      </c>
      <c r="CA1979">
        <v>713</v>
      </c>
      <c r="CB1979">
        <v>0</v>
      </c>
      <c r="CC1979">
        <v>0</v>
      </c>
      <c r="CD1979">
        <v>0</v>
      </c>
      <c r="CE1979">
        <v>3</v>
      </c>
      <c r="CF1979">
        <v>3</v>
      </c>
      <c r="CG1979">
        <v>2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8</v>
      </c>
      <c r="CO1979">
        <v>713</v>
      </c>
      <c r="CP1979">
        <v>1.122019635343618E-2</v>
      </c>
      <c r="CQ1979">
        <v>8.8888888888888892E-2</v>
      </c>
      <c r="CR1979">
        <v>7.9222222222222216</v>
      </c>
      <c r="CS1979">
        <v>8.4210526315789472E-2</v>
      </c>
      <c r="CT1979">
        <v>7.5052631578947366</v>
      </c>
      <c r="CU1979">
        <v>2791</v>
      </c>
      <c r="CV1979">
        <v>-1</v>
      </c>
    </row>
    <row r="1980" spans="1:100" x14ac:dyDescent="0.2">
      <c r="A1980">
        <v>2022</v>
      </c>
      <c r="B1980">
        <v>3</v>
      </c>
      <c r="C1980" s="267">
        <v>44649</v>
      </c>
      <c r="D1980">
        <v>415</v>
      </c>
      <c r="E1980">
        <v>658</v>
      </c>
      <c r="F1980">
        <v>47</v>
      </c>
      <c r="G1980" t="s">
        <v>273</v>
      </c>
      <c r="H1980" t="s">
        <v>274</v>
      </c>
      <c r="I1980" t="s">
        <v>221</v>
      </c>
      <c r="J1980">
        <v>3</v>
      </c>
      <c r="K1980">
        <v>1</v>
      </c>
      <c r="L1980">
        <v>90</v>
      </c>
      <c r="M1980">
        <v>83</v>
      </c>
      <c r="N1980">
        <v>96</v>
      </c>
      <c r="Y1980">
        <v>129</v>
      </c>
      <c r="AM1980"/>
      <c r="AN1980"/>
      <c r="AO1980">
        <v>64</v>
      </c>
      <c r="AP1980">
        <v>169</v>
      </c>
      <c r="AQ1980">
        <v>83.720930232558146</v>
      </c>
      <c r="AR1980">
        <v>129</v>
      </c>
      <c r="BQ1980" t="s">
        <v>180</v>
      </c>
      <c r="BR1980" t="s">
        <v>192</v>
      </c>
      <c r="BS1980" t="s">
        <v>275</v>
      </c>
      <c r="BT1980"/>
      <c r="BU1980">
        <v>13</v>
      </c>
      <c r="BV1980" t="s">
        <v>272</v>
      </c>
      <c r="BW1980" t="s">
        <v>222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/>
      <c r="CQ1980">
        <v>0</v>
      </c>
      <c r="CR1980">
        <v>0</v>
      </c>
      <c r="CS1980"/>
      <c r="CT1980"/>
      <c r="CU1980">
        <v>2791</v>
      </c>
      <c r="CV1980"/>
    </row>
    <row r="1981" spans="1:100" x14ac:dyDescent="0.2">
      <c r="A1981">
        <v>2022</v>
      </c>
      <c r="B1981">
        <v>3</v>
      </c>
      <c r="C1981" s="267">
        <v>44649</v>
      </c>
      <c r="D1981">
        <v>533</v>
      </c>
      <c r="E1981">
        <v>821</v>
      </c>
      <c r="F1981"/>
      <c r="G1981" t="s">
        <v>572</v>
      </c>
      <c r="H1981" t="s">
        <v>573</v>
      </c>
      <c r="K1981"/>
      <c r="L1981">
        <v>1275</v>
      </c>
      <c r="M1981">
        <v>1211</v>
      </c>
      <c r="N1981">
        <v>1338</v>
      </c>
      <c r="O1981">
        <v>12112</v>
      </c>
      <c r="P1981">
        <v>11194</v>
      </c>
      <c r="Q1981">
        <v>11290</v>
      </c>
      <c r="R1981">
        <v>11785</v>
      </c>
      <c r="S1981">
        <v>10688</v>
      </c>
      <c r="T1981">
        <v>5780</v>
      </c>
      <c r="U1981">
        <v>5483</v>
      </c>
      <c r="V1981">
        <v>5112</v>
      </c>
      <c r="W1981">
        <v>5894</v>
      </c>
      <c r="X1981">
        <v>5235</v>
      </c>
      <c r="AM1981">
        <v>11413.8</v>
      </c>
      <c r="AN1981">
        <v>5500.8</v>
      </c>
      <c r="AO1981">
        <v>0</v>
      </c>
      <c r="AP1981"/>
      <c r="AQ1981"/>
      <c r="AR1981"/>
      <c r="BQ1981" t="s">
        <v>458</v>
      </c>
      <c r="BU1981">
        <v>13</v>
      </c>
      <c r="BV1981" t="s">
        <v>574</v>
      </c>
      <c r="BX1981">
        <v>0</v>
      </c>
      <c r="BY1981">
        <v>0</v>
      </c>
      <c r="BZ1981"/>
      <c r="CA1981">
        <v>0</v>
      </c>
      <c r="CB1981">
        <v>0</v>
      </c>
      <c r="CC1981"/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/>
      <c r="CQ1981">
        <v>0</v>
      </c>
      <c r="CR1981">
        <v>0</v>
      </c>
      <c r="CS1981">
        <v>0</v>
      </c>
      <c r="CT1981">
        <v>0</v>
      </c>
      <c r="CU1981">
        <v>2791</v>
      </c>
      <c r="CV1981">
        <v>-1</v>
      </c>
    </row>
    <row r="1982" spans="1:100" x14ac:dyDescent="0.2">
      <c r="A1982">
        <v>2022</v>
      </c>
      <c r="B1982">
        <v>3</v>
      </c>
      <c r="C1982" s="267">
        <v>44649</v>
      </c>
      <c r="D1982">
        <v>533</v>
      </c>
      <c r="E1982">
        <v>822</v>
      </c>
      <c r="F1982"/>
      <c r="G1982" t="s">
        <v>575</v>
      </c>
      <c r="H1982" t="s">
        <v>576</v>
      </c>
      <c r="K1982"/>
      <c r="L1982">
        <v>675</v>
      </c>
      <c r="M1982">
        <v>641</v>
      </c>
      <c r="N1982">
        <v>708</v>
      </c>
      <c r="O1982">
        <v>7738</v>
      </c>
      <c r="P1982">
        <v>7655</v>
      </c>
      <c r="Q1982">
        <v>7750</v>
      </c>
      <c r="R1982">
        <v>6861</v>
      </c>
      <c r="S1982">
        <v>6998</v>
      </c>
      <c r="T1982">
        <v>1840</v>
      </c>
      <c r="U1982">
        <v>1750</v>
      </c>
      <c r="V1982">
        <v>1761</v>
      </c>
      <c r="W1982">
        <v>1757</v>
      </c>
      <c r="X1982">
        <v>1724</v>
      </c>
      <c r="AM1982">
        <v>7400.4</v>
      </c>
      <c r="AN1982">
        <v>1766.4</v>
      </c>
      <c r="AO1982">
        <v>0</v>
      </c>
      <c r="AP1982"/>
      <c r="AQ1982"/>
      <c r="AR1982"/>
      <c r="BQ1982" t="s">
        <v>458</v>
      </c>
      <c r="BU1982">
        <v>13</v>
      </c>
      <c r="BV1982" t="s">
        <v>574</v>
      </c>
      <c r="BX1982">
        <v>0</v>
      </c>
      <c r="BY1982">
        <v>0</v>
      </c>
      <c r="BZ1982"/>
      <c r="CA1982">
        <v>0</v>
      </c>
      <c r="CB1982">
        <v>0</v>
      </c>
      <c r="CC1982"/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/>
      <c r="CQ1982">
        <v>0</v>
      </c>
      <c r="CR1982">
        <v>0</v>
      </c>
      <c r="CS1982">
        <v>0</v>
      </c>
      <c r="CT1982">
        <v>0</v>
      </c>
      <c r="CU1982">
        <v>2791</v>
      </c>
      <c r="CV1982">
        <v>-1</v>
      </c>
    </row>
    <row r="1983" spans="1:100" x14ac:dyDescent="0.2">
      <c r="A1983">
        <v>2022</v>
      </c>
      <c r="B1983">
        <v>3</v>
      </c>
      <c r="C1983" s="267">
        <v>44649</v>
      </c>
      <c r="D1983">
        <v>533</v>
      </c>
      <c r="E1983">
        <v>823</v>
      </c>
      <c r="F1983"/>
      <c r="G1983" t="s">
        <v>577</v>
      </c>
      <c r="H1983" t="s">
        <v>578</v>
      </c>
      <c r="K1983"/>
      <c r="L1983">
        <v>637</v>
      </c>
      <c r="M1983">
        <v>605</v>
      </c>
      <c r="N1983">
        <v>669</v>
      </c>
      <c r="O1983">
        <v>6954</v>
      </c>
      <c r="P1983">
        <v>7332</v>
      </c>
      <c r="Q1983">
        <v>7424</v>
      </c>
      <c r="R1983">
        <v>6983</v>
      </c>
      <c r="S1983">
        <v>6924</v>
      </c>
      <c r="T1983">
        <v>2954</v>
      </c>
      <c r="U1983">
        <v>2853</v>
      </c>
      <c r="V1983">
        <v>3114</v>
      </c>
      <c r="W1983">
        <v>2838</v>
      </c>
      <c r="X1983">
        <v>2694</v>
      </c>
      <c r="AM1983">
        <v>7123.4</v>
      </c>
      <c r="AN1983">
        <v>2890.6</v>
      </c>
      <c r="AO1983">
        <v>0</v>
      </c>
      <c r="AP1983"/>
      <c r="AQ1983"/>
      <c r="AR1983"/>
      <c r="BQ1983" t="s">
        <v>458</v>
      </c>
      <c r="BU1983">
        <v>13</v>
      </c>
      <c r="BV1983" t="s">
        <v>574</v>
      </c>
      <c r="BX1983">
        <v>0</v>
      </c>
      <c r="BY1983">
        <v>0</v>
      </c>
      <c r="BZ1983"/>
      <c r="CA1983">
        <v>0</v>
      </c>
      <c r="CB1983">
        <v>0</v>
      </c>
      <c r="CC1983"/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/>
      <c r="CQ1983">
        <v>0</v>
      </c>
      <c r="CR1983">
        <v>0</v>
      </c>
      <c r="CS1983">
        <v>0</v>
      </c>
      <c r="CT1983">
        <v>0</v>
      </c>
      <c r="CU1983">
        <v>2791</v>
      </c>
      <c r="CV1983">
        <v>-1</v>
      </c>
    </row>
    <row r="1984" spans="1:100" x14ac:dyDescent="0.2">
      <c r="A1984">
        <v>2022</v>
      </c>
      <c r="B1984">
        <v>3</v>
      </c>
      <c r="C1984" s="267">
        <v>44650</v>
      </c>
      <c r="D1984">
        <v>1</v>
      </c>
      <c r="E1984">
        <v>1</v>
      </c>
      <c r="F1984">
        <v>2</v>
      </c>
      <c r="G1984" t="s">
        <v>388</v>
      </c>
      <c r="H1984" t="s">
        <v>389</v>
      </c>
      <c r="I1984" t="s">
        <v>169</v>
      </c>
      <c r="J1984">
        <v>3</v>
      </c>
      <c r="K1984">
        <v>2</v>
      </c>
      <c r="L1984">
        <v>111</v>
      </c>
      <c r="M1984">
        <v>103</v>
      </c>
      <c r="N1984">
        <v>118</v>
      </c>
      <c r="O1984">
        <v>167</v>
      </c>
      <c r="R1984">
        <v>174</v>
      </c>
      <c r="S1984">
        <v>181</v>
      </c>
      <c r="T1984">
        <v>103</v>
      </c>
      <c r="W1984">
        <v>95</v>
      </c>
      <c r="X1984">
        <v>97</v>
      </c>
      <c r="AA1984">
        <v>161</v>
      </c>
      <c r="AB1984">
        <v>156</v>
      </c>
      <c r="AC1984">
        <v>169</v>
      </c>
      <c r="AD1984">
        <v>174</v>
      </c>
      <c r="AE1984">
        <v>180</v>
      </c>
      <c r="AF1984">
        <v>119</v>
      </c>
      <c r="AG1984">
        <v>110</v>
      </c>
      <c r="AH1984">
        <v>112</v>
      </c>
      <c r="AI1984">
        <v>108</v>
      </c>
      <c r="AJ1984">
        <v>118</v>
      </c>
      <c r="AM1984">
        <v>170.25</v>
      </c>
      <c r="AN1984">
        <v>107.75</v>
      </c>
      <c r="AO1984">
        <v>108</v>
      </c>
      <c r="AP1984">
        <v>100</v>
      </c>
      <c r="AQ1984"/>
      <c r="AR1984"/>
      <c r="AU1984">
        <v>1024</v>
      </c>
      <c r="AV1984">
        <v>4</v>
      </c>
      <c r="AW1984">
        <v>3</v>
      </c>
      <c r="AX1984">
        <v>4</v>
      </c>
      <c r="BG1984">
        <v>1392</v>
      </c>
      <c r="BH1984">
        <v>1</v>
      </c>
      <c r="BI1984">
        <v>3</v>
      </c>
      <c r="BJ1984">
        <v>4</v>
      </c>
      <c r="BQ1984" t="s">
        <v>390</v>
      </c>
      <c r="BR1984" t="s">
        <v>390</v>
      </c>
      <c r="BS1984"/>
      <c r="BT1984"/>
      <c r="BU1984">
        <v>13</v>
      </c>
      <c r="BV1984" t="s">
        <v>391</v>
      </c>
      <c r="BW1984" t="s">
        <v>173</v>
      </c>
      <c r="BX1984">
        <v>0</v>
      </c>
      <c r="BY1984">
        <v>11</v>
      </c>
      <c r="BZ1984">
        <v>5.5</v>
      </c>
      <c r="CA1984">
        <v>1029</v>
      </c>
      <c r="CB1984">
        <v>8</v>
      </c>
      <c r="CC1984">
        <v>4</v>
      </c>
      <c r="CD1984">
        <v>1396</v>
      </c>
      <c r="CE1984">
        <v>2</v>
      </c>
      <c r="CF1984">
        <v>3</v>
      </c>
      <c r="CG1984">
        <v>4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9.5</v>
      </c>
      <c r="CO1984">
        <v>2425</v>
      </c>
      <c r="CP1984">
        <v>3.9175257731958761E-3</v>
      </c>
      <c r="CQ1984">
        <v>8.5585585585585586E-2</v>
      </c>
      <c r="CR1984">
        <v>21.846846846846852</v>
      </c>
      <c r="CS1984">
        <v>8.8167053364269138E-2</v>
      </c>
      <c r="CT1984">
        <v>22.505800464037119</v>
      </c>
      <c r="CU1984">
        <v>2791</v>
      </c>
      <c r="CV1984">
        <v>-1</v>
      </c>
    </row>
    <row r="1985" spans="1:100" x14ac:dyDescent="0.2">
      <c r="A1985">
        <v>2022</v>
      </c>
      <c r="B1985">
        <v>3</v>
      </c>
      <c r="C1985" s="267">
        <v>44650</v>
      </c>
      <c r="D1985">
        <v>1</v>
      </c>
      <c r="E1985">
        <v>2</v>
      </c>
      <c r="F1985">
        <v>2</v>
      </c>
      <c r="G1985" t="s">
        <v>392</v>
      </c>
      <c r="H1985" t="s">
        <v>393</v>
      </c>
      <c r="I1985" t="s">
        <v>169</v>
      </c>
      <c r="J1985">
        <v>3</v>
      </c>
      <c r="K1985">
        <v>2</v>
      </c>
      <c r="L1985">
        <v>113</v>
      </c>
      <c r="M1985">
        <v>105</v>
      </c>
      <c r="N1985">
        <v>120</v>
      </c>
      <c r="O1985">
        <v>127</v>
      </c>
      <c r="R1985">
        <v>131</v>
      </c>
      <c r="S1985">
        <v>138</v>
      </c>
      <c r="T1985">
        <v>99</v>
      </c>
      <c r="W1985">
        <v>106</v>
      </c>
      <c r="X1985">
        <v>111</v>
      </c>
      <c r="Y1985">
        <v>110</v>
      </c>
      <c r="Z1985">
        <v>111</v>
      </c>
      <c r="AA1985">
        <v>140</v>
      </c>
      <c r="AB1985">
        <v>123</v>
      </c>
      <c r="AC1985">
        <v>118</v>
      </c>
      <c r="AD1985">
        <v>125</v>
      </c>
      <c r="AE1985">
        <v>132</v>
      </c>
      <c r="AF1985">
        <v>104</v>
      </c>
      <c r="AG1985">
        <v>100</v>
      </c>
      <c r="AH1985">
        <v>102</v>
      </c>
      <c r="AI1985">
        <v>99</v>
      </c>
      <c r="AJ1985">
        <v>106</v>
      </c>
      <c r="AK1985">
        <v>104</v>
      </c>
      <c r="AL1985">
        <v>104</v>
      </c>
      <c r="AM1985">
        <v>129.25</v>
      </c>
      <c r="AN1985">
        <v>103.375</v>
      </c>
      <c r="AO1985">
        <v>108</v>
      </c>
      <c r="AP1985">
        <v>100</v>
      </c>
      <c r="AQ1985">
        <v>100.69930069930069</v>
      </c>
      <c r="AR1985">
        <v>107.25</v>
      </c>
      <c r="AU1985">
        <v>1352</v>
      </c>
      <c r="AV1985">
        <v>5</v>
      </c>
      <c r="AW1985">
        <v>3</v>
      </c>
      <c r="BG1985">
        <v>1118</v>
      </c>
      <c r="BH1985">
        <v>2</v>
      </c>
      <c r="BI1985">
        <v>5</v>
      </c>
      <c r="BJ1985">
        <v>3</v>
      </c>
      <c r="BQ1985" t="s">
        <v>390</v>
      </c>
      <c r="BR1985" t="s">
        <v>390</v>
      </c>
      <c r="BS1985"/>
      <c r="BT1985"/>
      <c r="BU1985">
        <v>13</v>
      </c>
      <c r="BV1985" t="s">
        <v>391</v>
      </c>
      <c r="BW1985" t="s">
        <v>173</v>
      </c>
      <c r="BX1985">
        <v>0</v>
      </c>
      <c r="BY1985">
        <v>8</v>
      </c>
      <c r="BZ1985">
        <v>4</v>
      </c>
      <c r="CA1985">
        <v>1356</v>
      </c>
      <c r="CB1985">
        <v>10</v>
      </c>
      <c r="CC1985">
        <v>5</v>
      </c>
      <c r="CD1985">
        <v>1123</v>
      </c>
      <c r="CE1985">
        <v>3</v>
      </c>
      <c r="CF1985">
        <v>4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9</v>
      </c>
      <c r="CO1985">
        <v>2479</v>
      </c>
      <c r="CP1985">
        <v>3.6304961678096008E-3</v>
      </c>
      <c r="CQ1985">
        <v>7.9646017699115043E-2</v>
      </c>
      <c r="CR1985">
        <v>21.938053097345129</v>
      </c>
      <c r="CS1985">
        <v>8.7061668681983076E-2</v>
      </c>
      <c r="CT1985">
        <v>23.980652962515119</v>
      </c>
      <c r="CU1985">
        <v>2791</v>
      </c>
      <c r="CV1985">
        <v>-1</v>
      </c>
    </row>
    <row r="1986" spans="1:100" x14ac:dyDescent="0.2">
      <c r="A1986">
        <v>2022</v>
      </c>
      <c r="B1986">
        <v>3</v>
      </c>
      <c r="C1986" s="267">
        <v>44650</v>
      </c>
      <c r="D1986">
        <v>375</v>
      </c>
      <c r="E1986">
        <v>437</v>
      </c>
      <c r="F1986">
        <v>2</v>
      </c>
      <c r="G1986" t="s">
        <v>282</v>
      </c>
      <c r="H1986" t="s">
        <v>283</v>
      </c>
      <c r="I1986" t="s">
        <v>169</v>
      </c>
      <c r="J1986">
        <v>4</v>
      </c>
      <c r="K1986">
        <v>2</v>
      </c>
      <c r="L1986">
        <v>168</v>
      </c>
      <c r="M1986">
        <v>158</v>
      </c>
      <c r="N1986">
        <v>179</v>
      </c>
      <c r="AL1986">
        <v>132</v>
      </c>
      <c r="AM1986"/>
      <c r="AN1986"/>
      <c r="AO1986">
        <v>120</v>
      </c>
      <c r="AP1986">
        <v>120</v>
      </c>
      <c r="AQ1986">
        <v>109.09090909090909</v>
      </c>
      <c r="AR1986">
        <v>132</v>
      </c>
      <c r="BO1986">
        <v>3</v>
      </c>
      <c r="BQ1986" t="s">
        <v>185</v>
      </c>
      <c r="BR1986" t="s">
        <v>186</v>
      </c>
      <c r="BS1986" t="s">
        <v>284</v>
      </c>
      <c r="BT1986" t="s">
        <v>188</v>
      </c>
      <c r="BU1986">
        <v>13</v>
      </c>
      <c r="BV1986" t="s">
        <v>285</v>
      </c>
      <c r="BW1986" t="s">
        <v>173</v>
      </c>
      <c r="BX1986">
        <v>0</v>
      </c>
      <c r="BY1986">
        <v>0</v>
      </c>
      <c r="BZ1986">
        <v>0</v>
      </c>
      <c r="CA1986">
        <v>0</v>
      </c>
      <c r="CB1986">
        <v>3</v>
      </c>
      <c r="CC1986">
        <v>1.5</v>
      </c>
      <c r="CD1986">
        <v>1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1</v>
      </c>
      <c r="CM1986">
        <v>0</v>
      </c>
      <c r="CN1986">
        <v>1.5</v>
      </c>
      <c r="CO1986">
        <v>1</v>
      </c>
      <c r="CP1986">
        <v>1.5</v>
      </c>
      <c r="CQ1986">
        <v>8.9285714285714281E-3</v>
      </c>
      <c r="CR1986">
        <v>5.9523809523809521E-3</v>
      </c>
      <c r="CS1986"/>
      <c r="CT1986"/>
      <c r="CU1986">
        <v>2791</v>
      </c>
      <c r="CV1986"/>
    </row>
    <row r="1987" spans="1:100" x14ac:dyDescent="0.2">
      <c r="A1987">
        <v>2022</v>
      </c>
      <c r="B1987">
        <v>3</v>
      </c>
      <c r="C1987" s="267">
        <v>44650</v>
      </c>
      <c r="D1987">
        <v>375</v>
      </c>
      <c r="E1987">
        <v>437</v>
      </c>
      <c r="F1987">
        <v>3</v>
      </c>
      <c r="G1987" t="s">
        <v>282</v>
      </c>
      <c r="H1987" t="s">
        <v>283</v>
      </c>
      <c r="I1987" t="s">
        <v>169</v>
      </c>
      <c r="J1987">
        <v>4</v>
      </c>
      <c r="K1987">
        <v>2</v>
      </c>
      <c r="L1987">
        <v>168</v>
      </c>
      <c r="M1987">
        <v>158</v>
      </c>
      <c r="N1987">
        <v>179</v>
      </c>
      <c r="AC1987">
        <v>254</v>
      </c>
      <c r="AD1987">
        <v>249</v>
      </c>
      <c r="AE1987">
        <v>240</v>
      </c>
      <c r="AH1987">
        <v>187</v>
      </c>
      <c r="AI1987">
        <v>178</v>
      </c>
      <c r="AJ1987">
        <v>181</v>
      </c>
      <c r="AM1987">
        <v>247.66666666666671</v>
      </c>
      <c r="AN1987">
        <v>182</v>
      </c>
      <c r="AO1987">
        <v>120</v>
      </c>
      <c r="AP1987">
        <v>120</v>
      </c>
      <c r="AQ1987"/>
      <c r="AR1987"/>
      <c r="BQ1987" t="s">
        <v>185</v>
      </c>
      <c r="BR1987" t="s">
        <v>186</v>
      </c>
      <c r="BS1987" t="s">
        <v>284</v>
      </c>
      <c r="BT1987" t="s">
        <v>188</v>
      </c>
      <c r="BU1987">
        <v>13</v>
      </c>
      <c r="BV1987" t="s">
        <v>285</v>
      </c>
      <c r="BW1987" t="s">
        <v>173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/>
      <c r="CQ1987">
        <v>0</v>
      </c>
      <c r="CR1987">
        <v>0</v>
      </c>
      <c r="CS1987">
        <v>0</v>
      </c>
      <c r="CT1987">
        <v>0</v>
      </c>
      <c r="CU1987">
        <v>2791</v>
      </c>
      <c r="CV1987">
        <v>-1</v>
      </c>
    </row>
    <row r="1988" spans="1:100" x14ac:dyDescent="0.2">
      <c r="A1988">
        <v>2022</v>
      </c>
      <c r="B1988">
        <v>3</v>
      </c>
      <c r="C1988" s="267">
        <v>44650</v>
      </c>
      <c r="D1988">
        <v>421</v>
      </c>
      <c r="E1988">
        <v>667</v>
      </c>
      <c r="F1988">
        <v>3</v>
      </c>
      <c r="G1988" t="s">
        <v>355</v>
      </c>
      <c r="H1988" t="s">
        <v>356</v>
      </c>
      <c r="I1988" t="s">
        <v>169</v>
      </c>
      <c r="J1988">
        <v>1</v>
      </c>
      <c r="K1988">
        <v>4</v>
      </c>
      <c r="L1988">
        <v>1554</v>
      </c>
      <c r="M1988">
        <v>1462</v>
      </c>
      <c r="N1988">
        <v>1664</v>
      </c>
      <c r="O1988">
        <v>2046</v>
      </c>
      <c r="R1988">
        <v>2638</v>
      </c>
      <c r="S1988">
        <v>2200</v>
      </c>
      <c r="T1988">
        <v>1557</v>
      </c>
      <c r="W1988">
        <v>1740</v>
      </c>
      <c r="X1988">
        <v>1603</v>
      </c>
      <c r="AM1988">
        <v>2294.666666666667</v>
      </c>
      <c r="AN1988">
        <v>1633.333333333333</v>
      </c>
      <c r="AO1988">
        <v>18</v>
      </c>
      <c r="AP1988">
        <v>200</v>
      </c>
      <c r="AQ1988"/>
      <c r="AR1988"/>
      <c r="AU1988">
        <v>180</v>
      </c>
      <c r="AV1988">
        <v>3</v>
      </c>
      <c r="AW1988">
        <v>9</v>
      </c>
      <c r="AX1988">
        <v>5</v>
      </c>
      <c r="BG1988">
        <v>160</v>
      </c>
      <c r="BQ1988" t="s">
        <v>185</v>
      </c>
      <c r="BR1988" t="s">
        <v>186</v>
      </c>
      <c r="BS1988" t="s">
        <v>357</v>
      </c>
      <c r="BT1988" t="s">
        <v>188</v>
      </c>
      <c r="BU1988">
        <v>13</v>
      </c>
      <c r="BV1988" t="s">
        <v>358</v>
      </c>
      <c r="BW1988" t="s">
        <v>173</v>
      </c>
      <c r="BX1988">
        <v>0</v>
      </c>
      <c r="BY1988">
        <v>17</v>
      </c>
      <c r="BZ1988">
        <v>4.25</v>
      </c>
      <c r="CA1988">
        <v>184</v>
      </c>
      <c r="CB1988">
        <v>0</v>
      </c>
      <c r="CC1988">
        <v>0</v>
      </c>
      <c r="CD1988">
        <v>160</v>
      </c>
      <c r="CE1988">
        <v>0</v>
      </c>
      <c r="CF1988">
        <v>2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4.25</v>
      </c>
      <c r="CO1988">
        <v>344</v>
      </c>
      <c r="CP1988">
        <v>1.2354651162790701E-2</v>
      </c>
      <c r="CQ1988">
        <v>2.7348777348777352E-3</v>
      </c>
      <c r="CR1988">
        <v>0.2213642213642214</v>
      </c>
      <c r="CS1988">
        <v>2.602040816326531E-3</v>
      </c>
      <c r="CT1988">
        <v>0.21061224489795921</v>
      </c>
      <c r="CU1988">
        <v>2791</v>
      </c>
      <c r="CV1988">
        <v>-1</v>
      </c>
    </row>
    <row r="1989" spans="1:100" x14ac:dyDescent="0.2">
      <c r="A1989">
        <v>2022</v>
      </c>
      <c r="B1989">
        <v>3</v>
      </c>
      <c r="C1989" s="267">
        <v>44650</v>
      </c>
      <c r="D1989">
        <v>421</v>
      </c>
      <c r="E1989">
        <v>673</v>
      </c>
      <c r="F1989">
        <v>3</v>
      </c>
      <c r="G1989" t="s">
        <v>359</v>
      </c>
      <c r="H1989" t="s">
        <v>360</v>
      </c>
      <c r="I1989" t="s">
        <v>169</v>
      </c>
      <c r="J1989">
        <v>1</v>
      </c>
      <c r="K1989">
        <v>4</v>
      </c>
      <c r="L1989">
        <v>61</v>
      </c>
      <c r="M1989">
        <v>57</v>
      </c>
      <c r="N1989">
        <v>65</v>
      </c>
      <c r="O1989">
        <v>143</v>
      </c>
      <c r="R1989">
        <v>152</v>
      </c>
      <c r="S1989">
        <v>151</v>
      </c>
      <c r="T1989">
        <v>123</v>
      </c>
      <c r="W1989">
        <v>125</v>
      </c>
      <c r="X1989">
        <v>124</v>
      </c>
      <c r="Y1989">
        <v>170</v>
      </c>
      <c r="Z1989">
        <v>173</v>
      </c>
      <c r="AM1989">
        <v>148.66666666666671</v>
      </c>
      <c r="AN1989">
        <v>124</v>
      </c>
      <c r="AO1989">
        <v>18</v>
      </c>
      <c r="AP1989">
        <v>200</v>
      </c>
      <c r="AQ1989">
        <v>20.99125364431487</v>
      </c>
      <c r="AR1989">
        <v>171.5</v>
      </c>
      <c r="BQ1989" t="s">
        <v>185</v>
      </c>
      <c r="BR1989" t="s">
        <v>186</v>
      </c>
      <c r="BS1989" t="s">
        <v>361</v>
      </c>
      <c r="BT1989" t="s">
        <v>188</v>
      </c>
      <c r="BU1989">
        <v>13</v>
      </c>
      <c r="BV1989" t="s">
        <v>358</v>
      </c>
      <c r="BW1989" t="s">
        <v>173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/>
      <c r="CQ1989">
        <v>0</v>
      </c>
      <c r="CR1989">
        <v>0</v>
      </c>
      <c r="CS1989">
        <v>0</v>
      </c>
      <c r="CT1989">
        <v>0</v>
      </c>
      <c r="CU1989">
        <v>2791</v>
      </c>
      <c r="CV1989">
        <v>-1</v>
      </c>
    </row>
    <row r="1990" spans="1:100" x14ac:dyDescent="0.2">
      <c r="A1990">
        <v>2022</v>
      </c>
      <c r="B1990">
        <v>3</v>
      </c>
      <c r="C1990" s="267">
        <v>44650</v>
      </c>
      <c r="D1990">
        <v>434</v>
      </c>
      <c r="E1990">
        <v>751</v>
      </c>
      <c r="F1990">
        <v>3</v>
      </c>
      <c r="G1990" t="s">
        <v>210</v>
      </c>
      <c r="H1990" t="s">
        <v>211</v>
      </c>
      <c r="I1990" t="s">
        <v>169</v>
      </c>
      <c r="J1990">
        <v>1</v>
      </c>
      <c r="K1990">
        <v>4</v>
      </c>
      <c r="L1990">
        <v>1009</v>
      </c>
      <c r="M1990">
        <v>949</v>
      </c>
      <c r="N1990">
        <v>1080</v>
      </c>
      <c r="O1990">
        <v>1631</v>
      </c>
      <c r="R1990">
        <v>1633</v>
      </c>
      <c r="S1990">
        <v>1516</v>
      </c>
      <c r="T1990">
        <v>1046</v>
      </c>
      <c r="W1990">
        <v>1030</v>
      </c>
      <c r="X1990">
        <v>1009</v>
      </c>
      <c r="AA1990">
        <v>1523</v>
      </c>
      <c r="AB1990">
        <v>1530</v>
      </c>
      <c r="AC1990">
        <v>1427</v>
      </c>
      <c r="AD1990">
        <v>1388</v>
      </c>
      <c r="AE1990">
        <v>1459</v>
      </c>
      <c r="AF1990">
        <v>1118</v>
      </c>
      <c r="AG1990">
        <v>1082</v>
      </c>
      <c r="AH1990">
        <v>1075</v>
      </c>
      <c r="AI1990">
        <v>1056</v>
      </c>
      <c r="AJ1990">
        <v>1112</v>
      </c>
      <c r="AM1990">
        <v>1513.375</v>
      </c>
      <c r="AN1990">
        <v>1066</v>
      </c>
      <c r="AO1990">
        <v>20</v>
      </c>
      <c r="AP1990">
        <v>180</v>
      </c>
      <c r="AQ1990"/>
      <c r="AR1990"/>
      <c r="AU1990">
        <v>288</v>
      </c>
      <c r="AV1990">
        <v>2</v>
      </c>
      <c r="AW1990">
        <v>12</v>
      </c>
      <c r="BG1990">
        <v>240</v>
      </c>
      <c r="BH1990">
        <v>2</v>
      </c>
      <c r="BI1990">
        <v>4</v>
      </c>
      <c r="BJ1990">
        <v>5</v>
      </c>
      <c r="BQ1990" t="s">
        <v>185</v>
      </c>
      <c r="BR1990" t="s">
        <v>186</v>
      </c>
      <c r="BS1990" t="s">
        <v>212</v>
      </c>
      <c r="BT1990" t="s">
        <v>188</v>
      </c>
      <c r="BU1990">
        <v>13</v>
      </c>
      <c r="BV1990" t="s">
        <v>213</v>
      </c>
      <c r="BW1990" t="s">
        <v>173</v>
      </c>
      <c r="BX1990">
        <v>0</v>
      </c>
      <c r="BY1990">
        <v>14</v>
      </c>
      <c r="BZ1990">
        <v>3.5</v>
      </c>
      <c r="CA1990">
        <v>291</v>
      </c>
      <c r="CB1990">
        <v>11</v>
      </c>
      <c r="CC1990">
        <v>2.75</v>
      </c>
      <c r="CD1990">
        <v>242</v>
      </c>
      <c r="CE1990">
        <v>1</v>
      </c>
      <c r="CF1990">
        <v>4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6.25</v>
      </c>
      <c r="CO1990">
        <v>533</v>
      </c>
      <c r="CP1990">
        <v>1.172607879924953E-2</v>
      </c>
      <c r="CQ1990">
        <v>6.1942517343904864E-3</v>
      </c>
      <c r="CR1990">
        <v>0.5282457879088206</v>
      </c>
      <c r="CS1990">
        <v>5.8630393996247651E-3</v>
      </c>
      <c r="CT1990">
        <v>0.5</v>
      </c>
      <c r="CU1990">
        <v>2791</v>
      </c>
      <c r="CV1990">
        <v>-1</v>
      </c>
    </row>
    <row r="1991" spans="1:100" x14ac:dyDescent="0.2">
      <c r="A1991">
        <v>2022</v>
      </c>
      <c r="B1991">
        <v>3</v>
      </c>
      <c r="C1991" s="267">
        <v>44650</v>
      </c>
      <c r="D1991">
        <v>434</v>
      </c>
      <c r="E1991">
        <v>752</v>
      </c>
      <c r="F1991">
        <v>3</v>
      </c>
      <c r="K1991"/>
      <c r="L1991">
        <v>0</v>
      </c>
      <c r="M1991">
        <v>0</v>
      </c>
      <c r="N1991">
        <v>0</v>
      </c>
      <c r="O1991">
        <v>201</v>
      </c>
      <c r="R1991">
        <v>210</v>
      </c>
      <c r="S1991">
        <v>208</v>
      </c>
      <c r="T1991">
        <v>156</v>
      </c>
      <c r="W1991">
        <v>158</v>
      </c>
      <c r="X1991">
        <v>158</v>
      </c>
      <c r="Y1991">
        <v>148</v>
      </c>
      <c r="Z1991">
        <v>151</v>
      </c>
      <c r="AA1991">
        <v>66</v>
      </c>
      <c r="AB1991">
        <v>68</v>
      </c>
      <c r="AC1991">
        <v>69</v>
      </c>
      <c r="AD1991">
        <v>65</v>
      </c>
      <c r="AE1991">
        <v>72</v>
      </c>
      <c r="AF1991">
        <v>56</v>
      </c>
      <c r="AG1991">
        <v>54</v>
      </c>
      <c r="AH1991">
        <v>55</v>
      </c>
      <c r="AI1991">
        <v>53</v>
      </c>
      <c r="AJ1991">
        <v>58</v>
      </c>
      <c r="AK1991">
        <v>153</v>
      </c>
      <c r="AL1991">
        <v>153</v>
      </c>
      <c r="AM1991">
        <v>119.875</v>
      </c>
      <c r="AN1991">
        <v>93.5</v>
      </c>
      <c r="AO1991">
        <v>0</v>
      </c>
      <c r="AP1991"/>
      <c r="AQ1991">
        <v>0</v>
      </c>
      <c r="AR1991">
        <v>151.25</v>
      </c>
      <c r="BU1991">
        <v>13</v>
      </c>
      <c r="BW1991" t="s">
        <v>173</v>
      </c>
      <c r="BX1991">
        <v>0</v>
      </c>
      <c r="BY1991">
        <v>0</v>
      </c>
      <c r="BZ1991"/>
      <c r="CA1991">
        <v>0</v>
      </c>
      <c r="CB1991">
        <v>0</v>
      </c>
      <c r="CC1991"/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/>
      <c r="CQ1991"/>
      <c r="CR1991"/>
      <c r="CS1991">
        <v>0</v>
      </c>
      <c r="CT1991">
        <v>0</v>
      </c>
      <c r="CU1991">
        <v>2791</v>
      </c>
      <c r="CV1991"/>
    </row>
    <row r="1992" spans="1:100" x14ac:dyDescent="0.2">
      <c r="A1992">
        <v>2022</v>
      </c>
      <c r="B1992">
        <v>3</v>
      </c>
      <c r="C1992" s="267">
        <v>44650</v>
      </c>
      <c r="D1992">
        <v>532</v>
      </c>
      <c r="E1992">
        <v>800</v>
      </c>
      <c r="F1992">
        <v>3</v>
      </c>
      <c r="G1992" t="s">
        <v>562</v>
      </c>
      <c r="H1992" t="s">
        <v>563</v>
      </c>
      <c r="I1992" t="s">
        <v>169</v>
      </c>
      <c r="J1992">
        <v>1</v>
      </c>
      <c r="K1992">
        <v>3</v>
      </c>
      <c r="L1992">
        <v>126</v>
      </c>
      <c r="M1992">
        <v>117</v>
      </c>
      <c r="N1992">
        <v>134</v>
      </c>
      <c r="AM1992"/>
      <c r="AN1992"/>
      <c r="AO1992">
        <v>90</v>
      </c>
      <c r="AP1992">
        <v>120</v>
      </c>
      <c r="AQ1992"/>
      <c r="AR1992"/>
      <c r="AU1992">
        <v>392</v>
      </c>
      <c r="BQ1992" t="s">
        <v>180</v>
      </c>
      <c r="BS1992" t="s">
        <v>564</v>
      </c>
      <c r="BU1992">
        <v>13</v>
      </c>
      <c r="BV1992" t="s">
        <v>565</v>
      </c>
      <c r="BW1992" t="s">
        <v>173</v>
      </c>
      <c r="BX1992">
        <v>0</v>
      </c>
      <c r="BY1992">
        <v>0</v>
      </c>
      <c r="BZ1992">
        <v>0</v>
      </c>
      <c r="CA1992">
        <v>392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392</v>
      </c>
      <c r="CP1992">
        <v>0</v>
      </c>
      <c r="CQ1992">
        <v>0</v>
      </c>
      <c r="CR1992">
        <v>3.1111111111111112</v>
      </c>
      <c r="CS1992"/>
      <c r="CT1992"/>
      <c r="CU1992">
        <v>2791</v>
      </c>
      <c r="CV1992"/>
    </row>
    <row r="1993" spans="1:100" x14ac:dyDescent="0.2">
      <c r="A1993">
        <v>2022</v>
      </c>
      <c r="B1993">
        <v>3</v>
      </c>
      <c r="C1993" s="267">
        <v>44650</v>
      </c>
      <c r="D1993">
        <v>532</v>
      </c>
      <c r="E1993">
        <v>801</v>
      </c>
      <c r="F1993">
        <v>3</v>
      </c>
      <c r="G1993" t="s">
        <v>566</v>
      </c>
      <c r="H1993" t="s">
        <v>567</v>
      </c>
      <c r="I1993" t="s">
        <v>169</v>
      </c>
      <c r="J1993">
        <v>1</v>
      </c>
      <c r="K1993">
        <v>3</v>
      </c>
      <c r="L1993">
        <v>231</v>
      </c>
      <c r="M1993">
        <v>214</v>
      </c>
      <c r="N1993">
        <v>247</v>
      </c>
      <c r="AM1993"/>
      <c r="AN1993"/>
      <c r="AO1993">
        <v>90</v>
      </c>
      <c r="AP1993">
        <v>120</v>
      </c>
      <c r="AQ1993"/>
      <c r="AR1993"/>
      <c r="AU1993">
        <v>392</v>
      </c>
      <c r="BQ1993" t="s">
        <v>180</v>
      </c>
      <c r="BS1993" t="s">
        <v>568</v>
      </c>
      <c r="BU1993">
        <v>13</v>
      </c>
      <c r="BV1993" t="s">
        <v>565</v>
      </c>
      <c r="BW1993" t="s">
        <v>173</v>
      </c>
      <c r="BX1993">
        <v>0</v>
      </c>
      <c r="BY1993">
        <v>0</v>
      </c>
      <c r="BZ1993">
        <v>0</v>
      </c>
      <c r="CA1993">
        <v>392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392</v>
      </c>
      <c r="CP1993">
        <v>0</v>
      </c>
      <c r="CQ1993">
        <v>0</v>
      </c>
      <c r="CR1993">
        <v>1.696969696969697</v>
      </c>
      <c r="CS1993"/>
      <c r="CT1993"/>
      <c r="CU1993">
        <v>2791</v>
      </c>
      <c r="CV1993"/>
    </row>
    <row r="1994" spans="1:100" x14ac:dyDescent="0.2">
      <c r="A1994">
        <v>2022</v>
      </c>
      <c r="B1994">
        <v>3</v>
      </c>
      <c r="C1994" s="267">
        <v>44650</v>
      </c>
      <c r="D1994">
        <v>18</v>
      </c>
      <c r="E1994">
        <v>49</v>
      </c>
      <c r="F1994">
        <v>4</v>
      </c>
      <c r="G1994" t="s">
        <v>330</v>
      </c>
      <c r="H1994" t="s">
        <v>331</v>
      </c>
      <c r="I1994" t="s">
        <v>246</v>
      </c>
      <c r="J1994">
        <v>2</v>
      </c>
      <c r="K1994">
        <v>3</v>
      </c>
      <c r="L1994">
        <v>100</v>
      </c>
      <c r="M1994">
        <v>95</v>
      </c>
      <c r="N1994">
        <v>104</v>
      </c>
      <c r="R1994">
        <v>115</v>
      </c>
      <c r="S1994">
        <v>113</v>
      </c>
      <c r="W1994">
        <v>99</v>
      </c>
      <c r="X1994">
        <v>95</v>
      </c>
      <c r="AA1994">
        <v>129</v>
      </c>
      <c r="AC1994">
        <v>130</v>
      </c>
      <c r="AD1994">
        <v>128</v>
      </c>
      <c r="AE1994">
        <v>132</v>
      </c>
      <c r="AF1994">
        <v>106</v>
      </c>
      <c r="AH1994">
        <v>105</v>
      </c>
      <c r="AI1994">
        <v>103</v>
      </c>
      <c r="AJ1994">
        <v>107</v>
      </c>
      <c r="AM1994">
        <v>124.5</v>
      </c>
      <c r="AN1994">
        <v>102.5</v>
      </c>
      <c r="AO1994">
        <v>101</v>
      </c>
      <c r="AP1994">
        <v>107</v>
      </c>
      <c r="AQ1994"/>
      <c r="AR1994"/>
      <c r="AW1994">
        <v>5</v>
      </c>
      <c r="BG1994">
        <v>840</v>
      </c>
      <c r="BH1994">
        <v>1</v>
      </c>
      <c r="BI1994">
        <v>2</v>
      </c>
      <c r="BJ1994">
        <v>3</v>
      </c>
      <c r="BQ1994" t="s">
        <v>185</v>
      </c>
      <c r="BR1994" t="s">
        <v>247</v>
      </c>
      <c r="BS1994" t="s">
        <v>332</v>
      </c>
      <c r="BT1994" t="s">
        <v>249</v>
      </c>
      <c r="BU1994">
        <v>13</v>
      </c>
      <c r="BV1994" t="s">
        <v>333</v>
      </c>
      <c r="BW1994" t="s">
        <v>173</v>
      </c>
      <c r="BX1994">
        <v>0</v>
      </c>
      <c r="BY1994">
        <v>5</v>
      </c>
      <c r="BZ1994">
        <v>1.666666666666667</v>
      </c>
      <c r="CA1994">
        <v>1</v>
      </c>
      <c r="CB1994">
        <v>6</v>
      </c>
      <c r="CC1994">
        <v>2</v>
      </c>
      <c r="CD1994">
        <v>842</v>
      </c>
      <c r="CE1994">
        <v>0</v>
      </c>
      <c r="CF1994">
        <v>2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3.666666666666667</v>
      </c>
      <c r="CO1994">
        <v>843</v>
      </c>
      <c r="CP1994">
        <v>4.3495452748121789E-3</v>
      </c>
      <c r="CQ1994">
        <v>3.6666666666666667E-2</v>
      </c>
      <c r="CR1994">
        <v>8.43</v>
      </c>
      <c r="CS1994">
        <v>3.5772357723577237E-2</v>
      </c>
      <c r="CT1994">
        <v>8.2243902439024392</v>
      </c>
      <c r="CU1994">
        <v>2791</v>
      </c>
      <c r="CV1994">
        <v>-1</v>
      </c>
    </row>
    <row r="1995" spans="1:100" x14ac:dyDescent="0.2">
      <c r="A1995">
        <v>2022</v>
      </c>
      <c r="B1995">
        <v>3</v>
      </c>
      <c r="C1995" s="267">
        <v>44650</v>
      </c>
      <c r="D1995">
        <v>18</v>
      </c>
      <c r="E1995">
        <v>50</v>
      </c>
      <c r="F1995">
        <v>4</v>
      </c>
      <c r="G1995" t="s">
        <v>334</v>
      </c>
      <c r="H1995" t="s">
        <v>335</v>
      </c>
      <c r="I1995" t="s">
        <v>246</v>
      </c>
      <c r="J1995">
        <v>2</v>
      </c>
      <c r="K1995">
        <v>3</v>
      </c>
      <c r="L1995">
        <v>54</v>
      </c>
      <c r="M1995">
        <v>51</v>
      </c>
      <c r="N1995">
        <v>56</v>
      </c>
      <c r="R1995">
        <v>61</v>
      </c>
      <c r="S1995">
        <v>59</v>
      </c>
      <c r="W1995">
        <v>55</v>
      </c>
      <c r="X1995">
        <v>53</v>
      </c>
      <c r="Z1995">
        <v>110</v>
      </c>
      <c r="AA1995">
        <v>70</v>
      </c>
      <c r="AC1995">
        <v>69</v>
      </c>
      <c r="AD1995">
        <v>67</v>
      </c>
      <c r="AE1995">
        <v>72</v>
      </c>
      <c r="AF1995">
        <v>56</v>
      </c>
      <c r="AH1995">
        <v>54</v>
      </c>
      <c r="AI1995">
        <v>56</v>
      </c>
      <c r="AJ1995">
        <v>55</v>
      </c>
      <c r="AK1995">
        <v>110</v>
      </c>
      <c r="AL1995">
        <v>110</v>
      </c>
      <c r="AM1995">
        <v>66.333333333333329</v>
      </c>
      <c r="AN1995">
        <v>54.833333333333343</v>
      </c>
      <c r="AO1995">
        <v>101</v>
      </c>
      <c r="AP1995">
        <v>107</v>
      </c>
      <c r="AQ1995">
        <v>65.454545454545453</v>
      </c>
      <c r="AR1995">
        <v>110</v>
      </c>
      <c r="AW1995">
        <v>5</v>
      </c>
      <c r="BG1995">
        <v>840</v>
      </c>
      <c r="BI1995">
        <v>4</v>
      </c>
      <c r="BJ1995">
        <v>3</v>
      </c>
      <c r="BQ1995" t="s">
        <v>185</v>
      </c>
      <c r="BR1995" t="s">
        <v>247</v>
      </c>
      <c r="BS1995" t="s">
        <v>336</v>
      </c>
      <c r="BT1995" t="s">
        <v>249</v>
      </c>
      <c r="BU1995">
        <v>13</v>
      </c>
      <c r="BV1995" t="s">
        <v>333</v>
      </c>
      <c r="BW1995" t="s">
        <v>173</v>
      </c>
      <c r="BX1995">
        <v>0</v>
      </c>
      <c r="BY1995">
        <v>5</v>
      </c>
      <c r="BZ1995">
        <v>1.666666666666667</v>
      </c>
      <c r="CA1995">
        <v>1</v>
      </c>
      <c r="CB1995">
        <v>7</v>
      </c>
      <c r="CC1995">
        <v>2.333333333333333</v>
      </c>
      <c r="CD1995">
        <v>842</v>
      </c>
      <c r="CE1995">
        <v>0</v>
      </c>
      <c r="CF1995">
        <v>3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4</v>
      </c>
      <c r="CO1995">
        <v>843</v>
      </c>
      <c r="CP1995">
        <v>4.7449584816132862E-3</v>
      </c>
      <c r="CQ1995">
        <v>7.407407407407407E-2</v>
      </c>
      <c r="CR1995">
        <v>15.611111111111111</v>
      </c>
      <c r="CS1995">
        <v>7.29483282674772E-2</v>
      </c>
      <c r="CT1995">
        <v>15.373860182370819</v>
      </c>
      <c r="CU1995">
        <v>2791</v>
      </c>
      <c r="CV1995">
        <v>-1</v>
      </c>
    </row>
    <row r="1996" spans="1:100" x14ac:dyDescent="0.2">
      <c r="A1996">
        <v>2022</v>
      </c>
      <c r="B1996">
        <v>3</v>
      </c>
      <c r="C1996" s="267">
        <v>44650</v>
      </c>
      <c r="D1996">
        <v>425</v>
      </c>
      <c r="E1996">
        <v>674</v>
      </c>
      <c r="F1996">
        <v>4</v>
      </c>
      <c r="G1996" t="s">
        <v>244</v>
      </c>
      <c r="H1996" t="s">
        <v>245</v>
      </c>
      <c r="I1996" t="s">
        <v>246</v>
      </c>
      <c r="J1996">
        <v>2</v>
      </c>
      <c r="K1996">
        <v>1</v>
      </c>
      <c r="L1996">
        <v>256</v>
      </c>
      <c r="M1996">
        <v>240</v>
      </c>
      <c r="N1996">
        <v>274</v>
      </c>
      <c r="AM1996"/>
      <c r="AN1996"/>
      <c r="AO1996">
        <v>60</v>
      </c>
      <c r="AP1996">
        <v>120</v>
      </c>
      <c r="AQ1996"/>
      <c r="AR1996"/>
      <c r="AU1996">
        <v>200</v>
      </c>
      <c r="BQ1996" t="s">
        <v>185</v>
      </c>
      <c r="BR1996" t="s">
        <v>247</v>
      </c>
      <c r="BS1996" t="s">
        <v>248</v>
      </c>
      <c r="BT1996" t="s">
        <v>249</v>
      </c>
      <c r="BU1996">
        <v>13</v>
      </c>
      <c r="BV1996" t="s">
        <v>244</v>
      </c>
      <c r="BW1996" t="s">
        <v>173</v>
      </c>
      <c r="BX1996">
        <v>0</v>
      </c>
      <c r="BY1996">
        <v>0</v>
      </c>
      <c r="BZ1996">
        <v>0</v>
      </c>
      <c r="CA1996">
        <v>200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200</v>
      </c>
      <c r="CP1996">
        <v>0</v>
      </c>
      <c r="CQ1996">
        <v>0</v>
      </c>
      <c r="CR1996">
        <v>0.78125</v>
      </c>
      <c r="CS1996"/>
      <c r="CT1996"/>
      <c r="CU1996">
        <v>2791</v>
      </c>
      <c r="CV1996"/>
    </row>
    <row r="1997" spans="1:100" x14ac:dyDescent="0.2">
      <c r="A1997">
        <v>2022</v>
      </c>
      <c r="B1997">
        <v>3</v>
      </c>
      <c r="C1997" s="267">
        <v>44650</v>
      </c>
      <c r="D1997">
        <v>182</v>
      </c>
      <c r="E1997">
        <v>331</v>
      </c>
      <c r="F1997">
        <v>6</v>
      </c>
      <c r="G1997" t="s">
        <v>398</v>
      </c>
      <c r="H1997" t="s">
        <v>399</v>
      </c>
      <c r="I1997" t="s">
        <v>169</v>
      </c>
      <c r="J1997">
        <v>4</v>
      </c>
      <c r="K1997">
        <v>2</v>
      </c>
      <c r="L1997">
        <v>332</v>
      </c>
      <c r="M1997">
        <v>312</v>
      </c>
      <c r="N1997">
        <v>355</v>
      </c>
      <c r="Z1997">
        <v>153</v>
      </c>
      <c r="AK1997">
        <v>153</v>
      </c>
      <c r="AL1997">
        <v>153</v>
      </c>
      <c r="AM1997"/>
      <c r="AN1997"/>
      <c r="AO1997">
        <v>110</v>
      </c>
      <c r="AP1997">
        <v>131</v>
      </c>
      <c r="AQ1997">
        <v>94.117647058823536</v>
      </c>
      <c r="AR1997">
        <v>153</v>
      </c>
      <c r="AV1997">
        <v>8</v>
      </c>
      <c r="AW1997">
        <v>8</v>
      </c>
      <c r="BG1997">
        <v>816</v>
      </c>
      <c r="BH1997">
        <v>3</v>
      </c>
      <c r="BI1997">
        <v>4</v>
      </c>
      <c r="BJ1997">
        <v>2</v>
      </c>
      <c r="BQ1997" t="s">
        <v>185</v>
      </c>
      <c r="BR1997" t="s">
        <v>186</v>
      </c>
      <c r="BS1997" t="s">
        <v>400</v>
      </c>
      <c r="BT1997" t="s">
        <v>188</v>
      </c>
      <c r="BU1997">
        <v>13</v>
      </c>
      <c r="BV1997" t="s">
        <v>398</v>
      </c>
      <c r="BW1997" t="s">
        <v>173</v>
      </c>
      <c r="BX1997">
        <v>0</v>
      </c>
      <c r="BY1997">
        <v>16</v>
      </c>
      <c r="BZ1997">
        <v>8</v>
      </c>
      <c r="CA1997">
        <v>8</v>
      </c>
      <c r="CB1997">
        <v>9</v>
      </c>
      <c r="CC1997">
        <v>4.5</v>
      </c>
      <c r="CD1997">
        <v>820</v>
      </c>
      <c r="CE1997">
        <v>5</v>
      </c>
      <c r="CF1997">
        <v>6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12.5</v>
      </c>
      <c r="CO1997">
        <v>828</v>
      </c>
      <c r="CP1997">
        <v>1.509661835748792E-2</v>
      </c>
      <c r="CQ1997">
        <v>3.7650602409638557E-2</v>
      </c>
      <c r="CR1997">
        <v>2.4939759036144582</v>
      </c>
      <c r="CS1997"/>
      <c r="CT1997"/>
      <c r="CU1997">
        <v>2791</v>
      </c>
      <c r="CV1997"/>
    </row>
    <row r="1998" spans="1:100" x14ac:dyDescent="0.2">
      <c r="A1998">
        <v>2022</v>
      </c>
      <c r="B1998">
        <v>3</v>
      </c>
      <c r="C1998" s="267">
        <v>44650</v>
      </c>
      <c r="D1998">
        <v>418</v>
      </c>
      <c r="E1998">
        <v>662</v>
      </c>
      <c r="F1998">
        <v>6</v>
      </c>
      <c r="G1998" t="s">
        <v>528</v>
      </c>
      <c r="H1998" t="s">
        <v>529</v>
      </c>
      <c r="I1998" t="s">
        <v>433</v>
      </c>
      <c r="J1998">
        <v>1</v>
      </c>
      <c r="K1998">
        <v>4</v>
      </c>
      <c r="L1998">
        <v>386</v>
      </c>
      <c r="M1998">
        <v>355</v>
      </c>
      <c r="N1998">
        <v>416</v>
      </c>
      <c r="O1998">
        <v>614</v>
      </c>
      <c r="T1998">
        <v>372</v>
      </c>
      <c r="AM1998">
        <v>614</v>
      </c>
      <c r="AN1998">
        <v>372</v>
      </c>
      <c r="AO1998">
        <v>21</v>
      </c>
      <c r="AP1998">
        <v>171</v>
      </c>
      <c r="AQ1998"/>
      <c r="AR1998"/>
      <c r="AU1998">
        <v>656</v>
      </c>
      <c r="AW1998">
        <v>8</v>
      </c>
      <c r="AX1998">
        <v>5</v>
      </c>
      <c r="BQ1998" t="s">
        <v>434</v>
      </c>
      <c r="BR1998" t="s">
        <v>435</v>
      </c>
      <c r="BS1998"/>
      <c r="BT1998"/>
      <c r="BU1998">
        <v>13</v>
      </c>
      <c r="BV1998" t="s">
        <v>436</v>
      </c>
      <c r="BW1998" t="s">
        <v>173</v>
      </c>
      <c r="BX1998">
        <v>0</v>
      </c>
      <c r="BY1998">
        <v>13</v>
      </c>
      <c r="BZ1998">
        <v>3.25</v>
      </c>
      <c r="CA1998">
        <v>659</v>
      </c>
      <c r="CB1998">
        <v>0</v>
      </c>
      <c r="CC1998">
        <v>0</v>
      </c>
      <c r="CD1998">
        <v>0</v>
      </c>
      <c r="CE1998">
        <v>0</v>
      </c>
      <c r="CF1998">
        <v>2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3.25</v>
      </c>
      <c r="CO1998">
        <v>659</v>
      </c>
      <c r="CP1998">
        <v>4.9317147192716234E-3</v>
      </c>
      <c r="CQ1998">
        <v>8.4196891191709849E-3</v>
      </c>
      <c r="CR1998">
        <v>1.707253886010363</v>
      </c>
      <c r="CS1998">
        <v>8.7365591397849454E-3</v>
      </c>
      <c r="CT1998">
        <v>1.771505376344086</v>
      </c>
      <c r="CU1998">
        <v>2791</v>
      </c>
      <c r="CV1998">
        <v>-1</v>
      </c>
    </row>
    <row r="1999" spans="1:100" x14ac:dyDescent="0.2">
      <c r="A1999">
        <v>2022</v>
      </c>
      <c r="B1999">
        <v>3</v>
      </c>
      <c r="C1999" s="267">
        <v>44650</v>
      </c>
      <c r="D1999">
        <v>418</v>
      </c>
      <c r="E1999">
        <v>663</v>
      </c>
      <c r="F1999">
        <v>6</v>
      </c>
      <c r="G1999" t="s">
        <v>530</v>
      </c>
      <c r="H1999" t="s">
        <v>531</v>
      </c>
      <c r="I1999" t="s">
        <v>433</v>
      </c>
      <c r="J1999">
        <v>1</v>
      </c>
      <c r="K1999">
        <v>4</v>
      </c>
      <c r="L1999">
        <v>341</v>
      </c>
      <c r="M1999">
        <v>313</v>
      </c>
      <c r="N1999">
        <v>368</v>
      </c>
      <c r="O1999">
        <v>560</v>
      </c>
      <c r="T1999">
        <v>335</v>
      </c>
      <c r="AM1999">
        <v>560</v>
      </c>
      <c r="AN1999">
        <v>335</v>
      </c>
      <c r="AO1999">
        <v>21</v>
      </c>
      <c r="AP1999">
        <v>171</v>
      </c>
      <c r="AQ1999"/>
      <c r="AR1999"/>
      <c r="BQ1999" t="s">
        <v>434</v>
      </c>
      <c r="BR1999" t="s">
        <v>435</v>
      </c>
      <c r="BS1999"/>
      <c r="BT1999"/>
      <c r="BU1999">
        <v>13</v>
      </c>
      <c r="BV1999" t="s">
        <v>436</v>
      </c>
      <c r="BW1999" t="s">
        <v>173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/>
      <c r="CQ1999">
        <v>0</v>
      </c>
      <c r="CR1999">
        <v>0</v>
      </c>
      <c r="CS1999">
        <v>0</v>
      </c>
      <c r="CT1999">
        <v>0</v>
      </c>
      <c r="CU1999">
        <v>2791</v>
      </c>
      <c r="CV1999">
        <v>-1</v>
      </c>
    </row>
    <row r="2000" spans="1:100" x14ac:dyDescent="0.2">
      <c r="A2000">
        <v>2022</v>
      </c>
      <c r="B2000">
        <v>3</v>
      </c>
      <c r="C2000" s="267">
        <v>44650</v>
      </c>
      <c r="D2000">
        <v>418</v>
      </c>
      <c r="E2000">
        <v>664</v>
      </c>
      <c r="F2000">
        <v>6</v>
      </c>
      <c r="G2000" t="s">
        <v>532</v>
      </c>
      <c r="H2000" t="s">
        <v>533</v>
      </c>
      <c r="I2000" t="s">
        <v>433</v>
      </c>
      <c r="J2000">
        <v>1</v>
      </c>
      <c r="K2000">
        <v>4</v>
      </c>
      <c r="L2000">
        <v>110</v>
      </c>
      <c r="M2000">
        <v>101</v>
      </c>
      <c r="N2000">
        <v>118</v>
      </c>
      <c r="O2000">
        <v>168</v>
      </c>
      <c r="T2000">
        <v>108</v>
      </c>
      <c r="AM2000">
        <v>168</v>
      </c>
      <c r="AN2000">
        <v>108</v>
      </c>
      <c r="AO2000">
        <v>21</v>
      </c>
      <c r="AP2000">
        <v>171</v>
      </c>
      <c r="AQ2000"/>
      <c r="AR2000"/>
      <c r="BQ2000" t="s">
        <v>434</v>
      </c>
      <c r="BR2000" t="s">
        <v>435</v>
      </c>
      <c r="BS2000"/>
      <c r="BT2000"/>
      <c r="BU2000">
        <v>13</v>
      </c>
      <c r="BV2000" t="s">
        <v>436</v>
      </c>
      <c r="BW2000" t="s">
        <v>173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/>
      <c r="CQ2000">
        <v>0</v>
      </c>
      <c r="CR2000">
        <v>0</v>
      </c>
      <c r="CS2000">
        <v>0</v>
      </c>
      <c r="CT2000">
        <v>0</v>
      </c>
      <c r="CU2000">
        <v>2791</v>
      </c>
      <c r="CV2000">
        <v>-1</v>
      </c>
    </row>
    <row r="2001" spans="1:100" x14ac:dyDescent="0.2">
      <c r="A2001">
        <v>2022</v>
      </c>
      <c r="B2001">
        <v>3</v>
      </c>
      <c r="C2001" s="267">
        <v>44650</v>
      </c>
      <c r="D2001">
        <v>418</v>
      </c>
      <c r="E2001">
        <v>665</v>
      </c>
      <c r="F2001">
        <v>6</v>
      </c>
      <c r="G2001" t="s">
        <v>431</v>
      </c>
      <c r="H2001" t="s">
        <v>432</v>
      </c>
      <c r="I2001" t="s">
        <v>433</v>
      </c>
      <c r="J2001">
        <v>1</v>
      </c>
      <c r="K2001">
        <v>4</v>
      </c>
      <c r="L2001">
        <v>110</v>
      </c>
      <c r="M2001">
        <v>101</v>
      </c>
      <c r="N2001">
        <v>118</v>
      </c>
      <c r="O2001">
        <v>171</v>
      </c>
      <c r="T2001">
        <v>112</v>
      </c>
      <c r="Y2001">
        <v>153</v>
      </c>
      <c r="AM2001">
        <v>171</v>
      </c>
      <c r="AN2001">
        <v>112</v>
      </c>
      <c r="AO2001">
        <v>21</v>
      </c>
      <c r="AP2001">
        <v>171</v>
      </c>
      <c r="AQ2001">
        <v>23.52941176470588</v>
      </c>
      <c r="AR2001">
        <v>153</v>
      </c>
      <c r="BQ2001" t="s">
        <v>434</v>
      </c>
      <c r="BR2001" t="s">
        <v>435</v>
      </c>
      <c r="BS2001"/>
      <c r="BT2001"/>
      <c r="BU2001">
        <v>13</v>
      </c>
      <c r="BV2001" t="s">
        <v>436</v>
      </c>
      <c r="BW2001" t="s">
        <v>173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/>
      <c r="CQ2001">
        <v>0</v>
      </c>
      <c r="CR2001">
        <v>0</v>
      </c>
      <c r="CS2001">
        <v>0</v>
      </c>
      <c r="CT2001">
        <v>0</v>
      </c>
      <c r="CU2001">
        <v>2791</v>
      </c>
      <c r="CV2001">
        <v>-1</v>
      </c>
    </row>
    <row r="2002" spans="1:100" x14ac:dyDescent="0.2">
      <c r="A2002">
        <v>2022</v>
      </c>
      <c r="B2002">
        <v>3</v>
      </c>
      <c r="C2002" s="267">
        <v>44650</v>
      </c>
      <c r="D2002">
        <v>182</v>
      </c>
      <c r="E2002">
        <v>331</v>
      </c>
      <c r="F2002">
        <v>7</v>
      </c>
      <c r="G2002" t="s">
        <v>398</v>
      </c>
      <c r="H2002" t="s">
        <v>399</v>
      </c>
      <c r="I2002" t="s">
        <v>169</v>
      </c>
      <c r="J2002">
        <v>4</v>
      </c>
      <c r="K2002">
        <v>2</v>
      </c>
      <c r="L2002">
        <v>332</v>
      </c>
      <c r="M2002">
        <v>312</v>
      </c>
      <c r="N2002">
        <v>355</v>
      </c>
      <c r="R2002">
        <v>540</v>
      </c>
      <c r="S2002">
        <v>550</v>
      </c>
      <c r="W2002">
        <v>335</v>
      </c>
      <c r="X2002">
        <v>337</v>
      </c>
      <c r="AA2002">
        <v>456</v>
      </c>
      <c r="AB2002">
        <v>480</v>
      </c>
      <c r="AC2002">
        <v>437</v>
      </c>
      <c r="AD2002">
        <v>446</v>
      </c>
      <c r="AE2002">
        <v>450</v>
      </c>
      <c r="AF2002">
        <v>350</v>
      </c>
      <c r="AG2002">
        <v>341</v>
      </c>
      <c r="AH2002">
        <v>336</v>
      </c>
      <c r="AI2002">
        <v>336</v>
      </c>
      <c r="AJ2002">
        <v>343</v>
      </c>
      <c r="AM2002">
        <v>479.85714285714278</v>
      </c>
      <c r="AN2002">
        <v>339.71428571428572</v>
      </c>
      <c r="AO2002">
        <v>110</v>
      </c>
      <c r="AP2002">
        <v>131</v>
      </c>
      <c r="AQ2002"/>
      <c r="AR2002"/>
      <c r="BQ2002" t="s">
        <v>185</v>
      </c>
      <c r="BR2002" t="s">
        <v>186</v>
      </c>
      <c r="BS2002" t="s">
        <v>400</v>
      </c>
      <c r="BT2002" t="s">
        <v>188</v>
      </c>
      <c r="BU2002">
        <v>13</v>
      </c>
      <c r="BV2002" t="s">
        <v>398</v>
      </c>
      <c r="BW2002" t="s">
        <v>173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/>
      <c r="CQ2002">
        <v>0</v>
      </c>
      <c r="CR2002">
        <v>0</v>
      </c>
      <c r="CS2002">
        <v>0</v>
      </c>
      <c r="CT2002">
        <v>0</v>
      </c>
      <c r="CU2002">
        <v>2791</v>
      </c>
      <c r="CV2002">
        <v>-1</v>
      </c>
    </row>
    <row r="2003" spans="1:100" x14ac:dyDescent="0.2">
      <c r="A2003">
        <v>2022</v>
      </c>
      <c r="B2003">
        <v>3</v>
      </c>
      <c r="C2003" s="267">
        <v>44650</v>
      </c>
      <c r="D2003">
        <v>388</v>
      </c>
      <c r="E2003">
        <v>564</v>
      </c>
      <c r="F2003">
        <v>7</v>
      </c>
      <c r="G2003" t="s">
        <v>473</v>
      </c>
      <c r="H2003" t="s">
        <v>474</v>
      </c>
      <c r="I2003" t="s">
        <v>169</v>
      </c>
      <c r="J2003">
        <v>3</v>
      </c>
      <c r="K2003">
        <v>4</v>
      </c>
      <c r="L2003">
        <v>119</v>
      </c>
      <c r="M2003">
        <v>109</v>
      </c>
      <c r="N2003">
        <v>128</v>
      </c>
      <c r="O2003">
        <v>150</v>
      </c>
      <c r="R2003">
        <v>143</v>
      </c>
      <c r="S2003">
        <v>155</v>
      </c>
      <c r="T2003">
        <v>106</v>
      </c>
      <c r="W2003">
        <v>103</v>
      </c>
      <c r="X2003">
        <v>115</v>
      </c>
      <c r="AA2003">
        <v>144</v>
      </c>
      <c r="AB2003">
        <v>155</v>
      </c>
      <c r="AC2003">
        <v>154</v>
      </c>
      <c r="AD2003">
        <v>160</v>
      </c>
      <c r="AE2003">
        <v>170</v>
      </c>
      <c r="AF2003">
        <v>110</v>
      </c>
      <c r="AG2003">
        <v>118</v>
      </c>
      <c r="AH2003">
        <v>114</v>
      </c>
      <c r="AI2003">
        <v>118</v>
      </c>
      <c r="AJ2003">
        <v>120</v>
      </c>
      <c r="AM2003">
        <v>153.875</v>
      </c>
      <c r="AN2003">
        <v>113</v>
      </c>
      <c r="AO2003">
        <v>83</v>
      </c>
      <c r="AP2003">
        <v>130</v>
      </c>
      <c r="AQ2003"/>
      <c r="AR2003"/>
      <c r="AV2003">
        <v>3</v>
      </c>
      <c r="AW2003">
        <v>3</v>
      </c>
      <c r="BG2003">
        <v>700</v>
      </c>
      <c r="BH2003">
        <v>1</v>
      </c>
      <c r="BI2003">
        <v>1</v>
      </c>
      <c r="BJ2003">
        <v>6</v>
      </c>
      <c r="BQ2003" t="s">
        <v>434</v>
      </c>
      <c r="BR2003" t="s">
        <v>435</v>
      </c>
      <c r="BS2003"/>
      <c r="BT2003"/>
      <c r="BU2003">
        <v>13</v>
      </c>
      <c r="BV2003" t="s">
        <v>475</v>
      </c>
      <c r="BW2003" t="s">
        <v>173</v>
      </c>
      <c r="BX2003">
        <v>0</v>
      </c>
      <c r="BY2003">
        <v>6</v>
      </c>
      <c r="BZ2003">
        <v>1.5</v>
      </c>
      <c r="CA2003">
        <v>1</v>
      </c>
      <c r="CB2003">
        <v>8</v>
      </c>
      <c r="CC2003">
        <v>2</v>
      </c>
      <c r="CD2003">
        <v>702</v>
      </c>
      <c r="CE2003">
        <v>1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3.5</v>
      </c>
      <c r="CO2003">
        <v>703</v>
      </c>
      <c r="CP2003">
        <v>4.9786628733997154E-3</v>
      </c>
      <c r="CQ2003">
        <v>2.9411764705882349E-2</v>
      </c>
      <c r="CR2003">
        <v>5.9075630252100844</v>
      </c>
      <c r="CS2003">
        <v>3.0973451327433631E-2</v>
      </c>
      <c r="CT2003">
        <v>6.221238938053097</v>
      </c>
      <c r="CU2003">
        <v>2791</v>
      </c>
      <c r="CV2003">
        <v>-1</v>
      </c>
    </row>
    <row r="2004" spans="1:100" x14ac:dyDescent="0.2">
      <c r="A2004">
        <v>2022</v>
      </c>
      <c r="B2004">
        <v>3</v>
      </c>
      <c r="C2004" s="267">
        <v>44650</v>
      </c>
      <c r="D2004">
        <v>388</v>
      </c>
      <c r="E2004">
        <v>565</v>
      </c>
      <c r="F2004">
        <v>7</v>
      </c>
      <c r="G2004" t="s">
        <v>476</v>
      </c>
      <c r="H2004" t="s">
        <v>477</v>
      </c>
      <c r="I2004" t="s">
        <v>169</v>
      </c>
      <c r="J2004">
        <v>3</v>
      </c>
      <c r="K2004">
        <v>4</v>
      </c>
      <c r="L2004">
        <v>91</v>
      </c>
      <c r="M2004">
        <v>83</v>
      </c>
      <c r="N2004">
        <v>98</v>
      </c>
      <c r="O2004">
        <v>110</v>
      </c>
      <c r="R2004">
        <v>108</v>
      </c>
      <c r="S2004">
        <v>117</v>
      </c>
      <c r="T2004">
        <v>79</v>
      </c>
      <c r="W2004">
        <v>78</v>
      </c>
      <c r="X2004">
        <v>89</v>
      </c>
      <c r="AA2004">
        <v>109</v>
      </c>
      <c r="AB2004">
        <v>111</v>
      </c>
      <c r="AC2004">
        <v>107</v>
      </c>
      <c r="AD2004">
        <v>115</v>
      </c>
      <c r="AE2004">
        <v>122</v>
      </c>
      <c r="AF2004">
        <v>86</v>
      </c>
      <c r="AG2004">
        <v>90</v>
      </c>
      <c r="AH2004">
        <v>89</v>
      </c>
      <c r="AI2004">
        <v>88</v>
      </c>
      <c r="AJ2004">
        <v>94</v>
      </c>
      <c r="AM2004">
        <v>112.375</v>
      </c>
      <c r="AN2004">
        <v>86.625</v>
      </c>
      <c r="AO2004">
        <v>83</v>
      </c>
      <c r="AP2004">
        <v>130</v>
      </c>
      <c r="AQ2004"/>
      <c r="AR2004"/>
      <c r="BQ2004" t="s">
        <v>434</v>
      </c>
      <c r="BR2004" t="s">
        <v>435</v>
      </c>
      <c r="BS2004"/>
      <c r="BT2004"/>
      <c r="BU2004">
        <v>13</v>
      </c>
      <c r="BV2004" t="s">
        <v>475</v>
      </c>
      <c r="BW2004" t="s">
        <v>173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/>
      <c r="CQ2004">
        <v>0</v>
      </c>
      <c r="CR2004">
        <v>0</v>
      </c>
      <c r="CS2004">
        <v>0</v>
      </c>
      <c r="CT2004">
        <v>0</v>
      </c>
      <c r="CU2004">
        <v>2791</v>
      </c>
      <c r="CV2004">
        <v>-1</v>
      </c>
    </row>
    <row r="2005" spans="1:100" x14ac:dyDescent="0.2">
      <c r="A2005">
        <v>2022</v>
      </c>
      <c r="B2005">
        <v>3</v>
      </c>
      <c r="C2005" s="267">
        <v>44650</v>
      </c>
      <c r="D2005">
        <v>388</v>
      </c>
      <c r="E2005">
        <v>566</v>
      </c>
      <c r="F2005">
        <v>7</v>
      </c>
      <c r="G2005" t="s">
        <v>478</v>
      </c>
      <c r="H2005" t="s">
        <v>479</v>
      </c>
      <c r="I2005" t="s">
        <v>169</v>
      </c>
      <c r="J2005">
        <v>3</v>
      </c>
      <c r="K2005">
        <v>4</v>
      </c>
      <c r="L2005">
        <v>34</v>
      </c>
      <c r="M2005">
        <v>31</v>
      </c>
      <c r="N2005">
        <v>36</v>
      </c>
      <c r="O2005">
        <v>56</v>
      </c>
      <c r="R2005">
        <v>50</v>
      </c>
      <c r="S2005">
        <v>56</v>
      </c>
      <c r="T2005">
        <v>38</v>
      </c>
      <c r="W2005">
        <v>34</v>
      </c>
      <c r="X2005">
        <v>35</v>
      </c>
      <c r="Y2005">
        <v>135</v>
      </c>
      <c r="Z2005">
        <v>138</v>
      </c>
      <c r="AA2005">
        <v>58</v>
      </c>
      <c r="AB2005">
        <v>66</v>
      </c>
      <c r="AC2005">
        <v>52</v>
      </c>
      <c r="AD2005">
        <v>60</v>
      </c>
      <c r="AE2005">
        <v>66</v>
      </c>
      <c r="AF2005">
        <v>38</v>
      </c>
      <c r="AG2005">
        <v>55</v>
      </c>
      <c r="AH2005">
        <v>38</v>
      </c>
      <c r="AI2005">
        <v>48</v>
      </c>
      <c r="AJ2005">
        <v>62</v>
      </c>
      <c r="AK2005">
        <v>137</v>
      </c>
      <c r="AL2005">
        <v>137</v>
      </c>
      <c r="AM2005">
        <v>58</v>
      </c>
      <c r="AN2005">
        <v>43.5</v>
      </c>
      <c r="AO2005">
        <v>83</v>
      </c>
      <c r="AP2005">
        <v>130</v>
      </c>
      <c r="AQ2005">
        <v>78.976234003656316</v>
      </c>
      <c r="AR2005">
        <v>136.75</v>
      </c>
      <c r="BQ2005" t="s">
        <v>434</v>
      </c>
      <c r="BR2005" t="s">
        <v>435</v>
      </c>
      <c r="BS2005"/>
      <c r="BT2005"/>
      <c r="BU2005">
        <v>13</v>
      </c>
      <c r="BV2005" t="s">
        <v>475</v>
      </c>
      <c r="BW2005" t="s">
        <v>173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/>
      <c r="CQ2005">
        <v>0</v>
      </c>
      <c r="CR2005">
        <v>0</v>
      </c>
      <c r="CS2005">
        <v>0</v>
      </c>
      <c r="CT2005">
        <v>0</v>
      </c>
      <c r="CU2005">
        <v>2791</v>
      </c>
      <c r="CV2005">
        <v>-1</v>
      </c>
    </row>
    <row r="2006" spans="1:100" x14ac:dyDescent="0.2">
      <c r="A2006">
        <v>2022</v>
      </c>
      <c r="B2006">
        <v>3</v>
      </c>
      <c r="C2006" s="267">
        <v>44650</v>
      </c>
      <c r="D2006">
        <v>380</v>
      </c>
      <c r="E2006">
        <v>443</v>
      </c>
      <c r="F2006">
        <v>8</v>
      </c>
      <c r="G2006" t="s">
        <v>523</v>
      </c>
      <c r="H2006" t="s">
        <v>524</v>
      </c>
      <c r="I2006" t="s">
        <v>169</v>
      </c>
      <c r="J2006">
        <v>4</v>
      </c>
      <c r="K2006">
        <v>2</v>
      </c>
      <c r="L2006">
        <v>184</v>
      </c>
      <c r="M2006">
        <v>177</v>
      </c>
      <c r="N2006">
        <v>195</v>
      </c>
      <c r="O2006">
        <v>282</v>
      </c>
      <c r="R2006">
        <v>284</v>
      </c>
      <c r="S2006">
        <v>275</v>
      </c>
      <c r="T2006">
        <v>162</v>
      </c>
      <c r="W2006">
        <v>177</v>
      </c>
      <c r="X2006">
        <v>169</v>
      </c>
      <c r="AA2006">
        <v>280</v>
      </c>
      <c r="AB2006">
        <v>301</v>
      </c>
      <c r="AC2006">
        <v>314</v>
      </c>
      <c r="AD2006">
        <v>308</v>
      </c>
      <c r="AE2006">
        <v>300</v>
      </c>
      <c r="AF2006">
        <v>190</v>
      </c>
      <c r="AG2006">
        <v>188</v>
      </c>
      <c r="AH2006">
        <v>200</v>
      </c>
      <c r="AI2006">
        <v>196</v>
      </c>
      <c r="AJ2006">
        <v>188</v>
      </c>
      <c r="AM2006">
        <v>293</v>
      </c>
      <c r="AN2006">
        <v>183.75</v>
      </c>
      <c r="AO2006">
        <v>90</v>
      </c>
      <c r="AP2006">
        <v>160</v>
      </c>
      <c r="AQ2006"/>
      <c r="AR2006"/>
      <c r="AW2006">
        <v>3</v>
      </c>
      <c r="BG2006">
        <v>1860</v>
      </c>
      <c r="BH2006">
        <v>3</v>
      </c>
      <c r="BI2006">
        <v>5</v>
      </c>
      <c r="BJ2006">
        <v>4</v>
      </c>
      <c r="BK2006">
        <v>20</v>
      </c>
      <c r="BO2006">
        <v>10</v>
      </c>
      <c r="BQ2006" t="s">
        <v>434</v>
      </c>
      <c r="BR2006" t="s">
        <v>435</v>
      </c>
      <c r="BS2006"/>
      <c r="BT2006"/>
      <c r="BU2006">
        <v>13</v>
      </c>
      <c r="BV2006" t="s">
        <v>525</v>
      </c>
      <c r="BW2006" t="s">
        <v>173</v>
      </c>
      <c r="BX2006">
        <v>0</v>
      </c>
      <c r="BY2006">
        <v>3</v>
      </c>
      <c r="BZ2006">
        <v>1.5</v>
      </c>
      <c r="CA2006">
        <v>1</v>
      </c>
      <c r="CB2006">
        <v>42</v>
      </c>
      <c r="CC2006">
        <v>21</v>
      </c>
      <c r="CD2006">
        <v>1881</v>
      </c>
      <c r="CE2006">
        <v>1</v>
      </c>
      <c r="CF2006">
        <v>4</v>
      </c>
      <c r="CG2006">
        <v>2</v>
      </c>
      <c r="CH2006">
        <v>10</v>
      </c>
      <c r="CI2006">
        <v>0</v>
      </c>
      <c r="CJ2006">
        <v>0</v>
      </c>
      <c r="CK2006">
        <v>0</v>
      </c>
      <c r="CL2006">
        <v>5</v>
      </c>
      <c r="CM2006">
        <v>0</v>
      </c>
      <c r="CN2006">
        <v>22.5</v>
      </c>
      <c r="CO2006">
        <v>1882</v>
      </c>
      <c r="CP2006">
        <v>1.195536663124336E-2</v>
      </c>
      <c r="CQ2006">
        <v>0.1222826086956522</v>
      </c>
      <c r="CR2006">
        <v>10.22826086956522</v>
      </c>
      <c r="CS2006">
        <v>0.1224489795918367</v>
      </c>
      <c r="CT2006">
        <v>10.242176870748301</v>
      </c>
      <c r="CU2006">
        <v>2791</v>
      </c>
      <c r="CV2006">
        <v>-1</v>
      </c>
    </row>
    <row r="2007" spans="1:100" x14ac:dyDescent="0.2">
      <c r="A2007">
        <v>2022</v>
      </c>
      <c r="B2007">
        <v>3</v>
      </c>
      <c r="C2007" s="267">
        <v>44650</v>
      </c>
      <c r="D2007">
        <v>380</v>
      </c>
      <c r="E2007">
        <v>444</v>
      </c>
      <c r="F2007">
        <v>8</v>
      </c>
      <c r="G2007" t="s">
        <v>526</v>
      </c>
      <c r="H2007" t="s">
        <v>527</v>
      </c>
      <c r="I2007" t="s">
        <v>169</v>
      </c>
      <c r="J2007">
        <v>4</v>
      </c>
      <c r="K2007">
        <v>2</v>
      </c>
      <c r="L2007">
        <v>166</v>
      </c>
      <c r="M2007">
        <v>159</v>
      </c>
      <c r="N2007">
        <v>175</v>
      </c>
      <c r="O2007">
        <v>249</v>
      </c>
      <c r="R2007">
        <v>283</v>
      </c>
      <c r="S2007">
        <v>270</v>
      </c>
      <c r="T2007">
        <v>149</v>
      </c>
      <c r="W2007">
        <v>161</v>
      </c>
      <c r="X2007">
        <v>153</v>
      </c>
      <c r="Y2007">
        <v>154</v>
      </c>
      <c r="Z2007">
        <v>151</v>
      </c>
      <c r="AA2007">
        <v>270</v>
      </c>
      <c r="AB2007">
        <v>247</v>
      </c>
      <c r="AC2007">
        <v>262</v>
      </c>
      <c r="AD2007">
        <v>254</v>
      </c>
      <c r="AE2007">
        <v>252</v>
      </c>
      <c r="AF2007">
        <v>185</v>
      </c>
      <c r="AG2007">
        <v>174</v>
      </c>
      <c r="AH2007">
        <v>178</v>
      </c>
      <c r="AI2007">
        <v>177</v>
      </c>
      <c r="AJ2007">
        <v>171</v>
      </c>
      <c r="AK2007">
        <v>170</v>
      </c>
      <c r="AL2007">
        <v>170</v>
      </c>
      <c r="AM2007">
        <v>260.875</v>
      </c>
      <c r="AN2007">
        <v>168.5</v>
      </c>
      <c r="AO2007">
        <v>90</v>
      </c>
      <c r="AP2007">
        <v>160</v>
      </c>
      <c r="AQ2007">
        <v>89.302325581395351</v>
      </c>
      <c r="AR2007">
        <v>161.25</v>
      </c>
      <c r="BQ2007" t="s">
        <v>434</v>
      </c>
      <c r="BR2007" t="s">
        <v>435</v>
      </c>
      <c r="BS2007"/>
      <c r="BT2007"/>
      <c r="BU2007">
        <v>13</v>
      </c>
      <c r="BV2007" t="s">
        <v>525</v>
      </c>
      <c r="BW2007" t="s">
        <v>173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/>
      <c r="CQ2007">
        <v>0</v>
      </c>
      <c r="CR2007">
        <v>0</v>
      </c>
      <c r="CS2007">
        <v>0</v>
      </c>
      <c r="CT2007">
        <v>0</v>
      </c>
      <c r="CU2007">
        <v>2791</v>
      </c>
      <c r="CV2007">
        <v>-1</v>
      </c>
    </row>
    <row r="2008" spans="1:100" x14ac:dyDescent="0.2">
      <c r="A2008">
        <v>2022</v>
      </c>
      <c r="B2008">
        <v>3</v>
      </c>
      <c r="C2008" s="267">
        <v>44650</v>
      </c>
      <c r="D2008">
        <v>123</v>
      </c>
      <c r="E2008">
        <v>645</v>
      </c>
      <c r="F2008">
        <v>30</v>
      </c>
      <c r="G2008" t="s">
        <v>569</v>
      </c>
      <c r="H2008" t="s">
        <v>570</v>
      </c>
      <c r="I2008" t="s">
        <v>571</v>
      </c>
      <c r="J2008">
        <v>4</v>
      </c>
      <c r="K2008">
        <v>1</v>
      </c>
      <c r="L2008">
        <v>133</v>
      </c>
      <c r="M2008">
        <v>123</v>
      </c>
      <c r="N2008">
        <v>142</v>
      </c>
      <c r="Y2008">
        <v>142</v>
      </c>
      <c r="Z2008">
        <v>141</v>
      </c>
      <c r="AA2008">
        <v>227</v>
      </c>
      <c r="AB2008">
        <v>190</v>
      </c>
      <c r="AC2008">
        <v>178</v>
      </c>
      <c r="AD2008">
        <v>170</v>
      </c>
      <c r="AE2008">
        <v>176</v>
      </c>
      <c r="AF2008">
        <v>203</v>
      </c>
      <c r="AG2008">
        <v>158</v>
      </c>
      <c r="AH2008">
        <v>144</v>
      </c>
      <c r="AI2008">
        <v>146</v>
      </c>
      <c r="AJ2008">
        <v>150</v>
      </c>
      <c r="AK2008">
        <v>181</v>
      </c>
      <c r="AL2008">
        <v>184</v>
      </c>
      <c r="AM2008">
        <v>188.2</v>
      </c>
      <c r="AN2008">
        <v>160.19999999999999</v>
      </c>
      <c r="AO2008">
        <v>80</v>
      </c>
      <c r="AP2008">
        <v>180</v>
      </c>
      <c r="AQ2008">
        <v>88.888888888888886</v>
      </c>
      <c r="AR2008">
        <v>162</v>
      </c>
      <c r="AU2008">
        <v>320</v>
      </c>
      <c r="AV2008">
        <v>2</v>
      </c>
      <c r="AW2008">
        <v>1</v>
      </c>
      <c r="BG2008">
        <v>1020</v>
      </c>
      <c r="BI2008">
        <v>3</v>
      </c>
      <c r="BJ2008">
        <v>2</v>
      </c>
      <c r="BQ2008" t="s">
        <v>390</v>
      </c>
      <c r="BR2008" t="s">
        <v>390</v>
      </c>
      <c r="BS2008"/>
      <c r="BT2008"/>
      <c r="BU2008">
        <v>13</v>
      </c>
      <c r="BV2008" t="s">
        <v>569</v>
      </c>
      <c r="BW2008" t="s">
        <v>222</v>
      </c>
      <c r="BX2008">
        <v>0</v>
      </c>
      <c r="BY2008">
        <v>3</v>
      </c>
      <c r="BZ2008">
        <v>3</v>
      </c>
      <c r="CA2008">
        <v>323</v>
      </c>
      <c r="CB2008">
        <v>5</v>
      </c>
      <c r="CC2008">
        <v>5</v>
      </c>
      <c r="CD2008">
        <v>1025</v>
      </c>
      <c r="CE2008">
        <v>2</v>
      </c>
      <c r="CF2008">
        <v>4</v>
      </c>
      <c r="CG2008">
        <v>2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8</v>
      </c>
      <c r="CO2008">
        <v>1348</v>
      </c>
      <c r="CP2008">
        <v>5.9347181008902079E-3</v>
      </c>
      <c r="CQ2008">
        <v>6.0150375939849621E-2</v>
      </c>
      <c r="CR2008">
        <v>10.13533834586466</v>
      </c>
      <c r="CS2008">
        <v>4.9937578027465672E-2</v>
      </c>
      <c r="CT2008">
        <v>8.4144818976279652</v>
      </c>
      <c r="CU2008">
        <v>2791</v>
      </c>
      <c r="CV2008">
        <v>-1</v>
      </c>
    </row>
    <row r="2009" spans="1:100" x14ac:dyDescent="0.2">
      <c r="A2009">
        <v>2022</v>
      </c>
      <c r="B2009">
        <v>4</v>
      </c>
      <c r="C2009" s="267">
        <v>44651</v>
      </c>
      <c r="D2009">
        <v>1</v>
      </c>
      <c r="E2009">
        <v>1</v>
      </c>
      <c r="F2009">
        <v>2</v>
      </c>
      <c r="G2009" t="s">
        <v>388</v>
      </c>
      <c r="H2009" t="s">
        <v>389</v>
      </c>
      <c r="I2009" t="s">
        <v>169</v>
      </c>
      <c r="J2009">
        <v>3</v>
      </c>
      <c r="K2009">
        <v>2</v>
      </c>
      <c r="L2009">
        <v>111</v>
      </c>
      <c r="M2009">
        <v>103</v>
      </c>
      <c r="N2009">
        <v>118</v>
      </c>
      <c r="O2009">
        <v>118</v>
      </c>
      <c r="P2009">
        <v>128</v>
      </c>
      <c r="Q2009">
        <v>131</v>
      </c>
      <c r="R2009">
        <v>120</v>
      </c>
      <c r="S2009">
        <v>120</v>
      </c>
      <c r="T2009">
        <v>103</v>
      </c>
      <c r="U2009">
        <v>106</v>
      </c>
      <c r="V2009">
        <v>108</v>
      </c>
      <c r="W2009">
        <v>105</v>
      </c>
      <c r="X2009">
        <v>104</v>
      </c>
      <c r="AA2009">
        <v>157</v>
      </c>
      <c r="AF2009">
        <v>112</v>
      </c>
      <c r="AM2009">
        <v>129</v>
      </c>
      <c r="AN2009">
        <v>106.3333333333333</v>
      </c>
      <c r="AO2009">
        <v>108</v>
      </c>
      <c r="AP2009">
        <v>100</v>
      </c>
      <c r="AQ2009"/>
      <c r="AR2009"/>
      <c r="AU2009">
        <v>442</v>
      </c>
      <c r="AV2009">
        <v>4</v>
      </c>
      <c r="AW2009">
        <v>4</v>
      </c>
      <c r="AX2009">
        <v>2</v>
      </c>
      <c r="BG2009">
        <v>572</v>
      </c>
      <c r="BH2009">
        <v>2</v>
      </c>
      <c r="BI2009">
        <v>1</v>
      </c>
      <c r="BQ2009" t="s">
        <v>390</v>
      </c>
      <c r="BR2009" t="s">
        <v>390</v>
      </c>
      <c r="BS2009"/>
      <c r="BT2009"/>
      <c r="BU2009">
        <v>13</v>
      </c>
      <c r="BV2009" t="s">
        <v>391</v>
      </c>
      <c r="BW2009" t="s">
        <v>173</v>
      </c>
      <c r="BX2009">
        <v>0</v>
      </c>
      <c r="BY2009">
        <v>10</v>
      </c>
      <c r="BZ2009">
        <v>5</v>
      </c>
      <c r="CA2009">
        <v>447</v>
      </c>
      <c r="CB2009">
        <v>3</v>
      </c>
      <c r="CC2009">
        <v>1.5</v>
      </c>
      <c r="CD2009">
        <v>573</v>
      </c>
      <c r="CE2009">
        <v>3</v>
      </c>
      <c r="CF2009">
        <v>2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6.5</v>
      </c>
      <c r="CO2009">
        <v>1020</v>
      </c>
      <c r="CP2009">
        <v>6.372549019607843E-3</v>
      </c>
      <c r="CQ2009">
        <v>5.8558558558558557E-2</v>
      </c>
      <c r="CR2009">
        <v>9.1891891891891895</v>
      </c>
      <c r="CS2009">
        <v>6.1128526645768018E-2</v>
      </c>
      <c r="CT2009">
        <v>9.592476489028213</v>
      </c>
      <c r="CU2009">
        <v>2791</v>
      </c>
      <c r="CV2009">
        <v>-1</v>
      </c>
    </row>
    <row r="2010" spans="1:100" x14ac:dyDescent="0.2">
      <c r="A2010">
        <v>2022</v>
      </c>
      <c r="B2010">
        <v>4</v>
      </c>
      <c r="C2010" s="267">
        <v>44651</v>
      </c>
      <c r="D2010">
        <v>1</v>
      </c>
      <c r="E2010">
        <v>2</v>
      </c>
      <c r="F2010">
        <v>2</v>
      </c>
      <c r="G2010" t="s">
        <v>392</v>
      </c>
      <c r="H2010" t="s">
        <v>393</v>
      </c>
      <c r="I2010" t="s">
        <v>169</v>
      </c>
      <c r="J2010">
        <v>3</v>
      </c>
      <c r="K2010">
        <v>2</v>
      </c>
      <c r="L2010">
        <v>113</v>
      </c>
      <c r="M2010">
        <v>105</v>
      </c>
      <c r="N2010">
        <v>120</v>
      </c>
      <c r="O2010">
        <v>144</v>
      </c>
      <c r="P2010">
        <v>147</v>
      </c>
      <c r="Q2010">
        <v>149</v>
      </c>
      <c r="R2010">
        <v>143</v>
      </c>
      <c r="S2010">
        <v>141</v>
      </c>
      <c r="T2010">
        <v>115</v>
      </c>
      <c r="U2010">
        <v>112</v>
      </c>
      <c r="V2010">
        <v>110</v>
      </c>
      <c r="W2010">
        <v>109</v>
      </c>
      <c r="X2010">
        <v>107</v>
      </c>
      <c r="Y2010">
        <v>104</v>
      </c>
      <c r="Z2010">
        <v>104</v>
      </c>
      <c r="AA2010">
        <v>138</v>
      </c>
      <c r="AF2010">
        <v>108</v>
      </c>
      <c r="AM2010">
        <v>143.66666666666671</v>
      </c>
      <c r="AN2010">
        <v>110.1666666666667</v>
      </c>
      <c r="AO2010">
        <v>108</v>
      </c>
      <c r="AP2010">
        <v>100</v>
      </c>
      <c r="AQ2010">
        <v>103.8461538461538</v>
      </c>
      <c r="AR2010">
        <v>104</v>
      </c>
      <c r="AU2010">
        <v>464</v>
      </c>
      <c r="AV2010">
        <v>3</v>
      </c>
      <c r="AW2010">
        <v>3</v>
      </c>
      <c r="AX2010">
        <v>4</v>
      </c>
      <c r="BG2010">
        <v>560</v>
      </c>
      <c r="BH2010">
        <v>3</v>
      </c>
      <c r="BI2010">
        <v>1</v>
      </c>
      <c r="BJ2010">
        <v>1</v>
      </c>
      <c r="BQ2010" t="s">
        <v>390</v>
      </c>
      <c r="BR2010" t="s">
        <v>390</v>
      </c>
      <c r="BS2010"/>
      <c r="BT2010"/>
      <c r="BU2010">
        <v>13</v>
      </c>
      <c r="BV2010" t="s">
        <v>391</v>
      </c>
      <c r="BW2010" t="s">
        <v>173</v>
      </c>
      <c r="BX2010">
        <v>0</v>
      </c>
      <c r="BY2010">
        <v>10</v>
      </c>
      <c r="BZ2010">
        <v>5</v>
      </c>
      <c r="CA2010">
        <v>469</v>
      </c>
      <c r="CB2010">
        <v>5</v>
      </c>
      <c r="CC2010">
        <v>2.5</v>
      </c>
      <c r="CD2010">
        <v>562</v>
      </c>
      <c r="CE2010">
        <v>3</v>
      </c>
      <c r="CF2010">
        <v>2</v>
      </c>
      <c r="CG2010">
        <v>2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7.5</v>
      </c>
      <c r="CO2010">
        <v>1031</v>
      </c>
      <c r="CP2010">
        <v>7.2744907856450054E-3</v>
      </c>
      <c r="CQ2010">
        <v>6.637168141592921E-2</v>
      </c>
      <c r="CR2010">
        <v>9.1238938053097343</v>
      </c>
      <c r="CS2010">
        <v>6.8078668683812404E-2</v>
      </c>
      <c r="CT2010">
        <v>9.3585476550680777</v>
      </c>
      <c r="CU2010">
        <v>2791</v>
      </c>
      <c r="CV2010">
        <v>-1</v>
      </c>
    </row>
    <row r="2011" spans="1:100" x14ac:dyDescent="0.2">
      <c r="A2011">
        <v>2022</v>
      </c>
      <c r="B2011">
        <v>4</v>
      </c>
      <c r="C2011" s="267">
        <v>44651</v>
      </c>
      <c r="D2011">
        <v>301</v>
      </c>
      <c r="E2011">
        <v>225</v>
      </c>
      <c r="F2011">
        <v>2</v>
      </c>
      <c r="G2011" t="s">
        <v>337</v>
      </c>
      <c r="H2011" t="s">
        <v>338</v>
      </c>
      <c r="I2011" t="s">
        <v>169</v>
      </c>
      <c r="J2011">
        <v>6</v>
      </c>
      <c r="K2011">
        <v>1</v>
      </c>
      <c r="L2011">
        <v>372</v>
      </c>
      <c r="M2011">
        <v>345</v>
      </c>
      <c r="N2011">
        <v>398</v>
      </c>
      <c r="AC2011">
        <v>383</v>
      </c>
      <c r="AD2011">
        <v>424</v>
      </c>
      <c r="AE2011">
        <v>480</v>
      </c>
      <c r="AH2011">
        <v>351</v>
      </c>
      <c r="AI2011">
        <v>362</v>
      </c>
      <c r="AJ2011">
        <v>369</v>
      </c>
      <c r="AL2011">
        <v>130</v>
      </c>
      <c r="AM2011">
        <v>429</v>
      </c>
      <c r="AN2011">
        <v>360.66666666666669</v>
      </c>
      <c r="AO2011">
        <v>169</v>
      </c>
      <c r="AP2011">
        <v>128</v>
      </c>
      <c r="AQ2011">
        <v>166.15384615384619</v>
      </c>
      <c r="AR2011">
        <v>130</v>
      </c>
      <c r="BG2011">
        <v>876</v>
      </c>
      <c r="BH2011">
        <v>3</v>
      </c>
      <c r="BI2011">
        <v>1</v>
      </c>
      <c r="BJ2011">
        <v>1</v>
      </c>
      <c r="BQ2011" t="s">
        <v>176</v>
      </c>
      <c r="BR2011" t="s">
        <v>176</v>
      </c>
      <c r="BS2011"/>
      <c r="BT2011"/>
      <c r="BU2011">
        <v>13</v>
      </c>
      <c r="BV2011" t="s">
        <v>339</v>
      </c>
      <c r="BW2011" t="s">
        <v>173</v>
      </c>
      <c r="BX2011">
        <v>0</v>
      </c>
      <c r="BY2011">
        <v>0</v>
      </c>
      <c r="BZ2011">
        <v>0</v>
      </c>
      <c r="CA2011">
        <v>0</v>
      </c>
      <c r="CB2011">
        <v>5</v>
      </c>
      <c r="CC2011">
        <v>5</v>
      </c>
      <c r="CD2011">
        <v>881</v>
      </c>
      <c r="CE2011">
        <v>3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5</v>
      </c>
      <c r="CO2011">
        <v>881</v>
      </c>
      <c r="CP2011">
        <v>5.6753688989784326E-3</v>
      </c>
      <c r="CQ2011">
        <v>1.344086021505376E-2</v>
      </c>
      <c r="CR2011">
        <v>2.368279569892473</v>
      </c>
      <c r="CS2011">
        <v>1.3863216266173751E-2</v>
      </c>
      <c r="CT2011">
        <v>2.4426987060998151</v>
      </c>
      <c r="CU2011">
        <v>2791</v>
      </c>
      <c r="CV2011">
        <v>-1</v>
      </c>
    </row>
    <row r="2012" spans="1:100" x14ac:dyDescent="0.2">
      <c r="A2012">
        <v>2022</v>
      </c>
      <c r="B2012">
        <v>4</v>
      </c>
      <c r="C2012" s="267">
        <v>44651</v>
      </c>
      <c r="D2012">
        <v>384</v>
      </c>
      <c r="E2012">
        <v>557</v>
      </c>
      <c r="F2012">
        <v>2</v>
      </c>
      <c r="G2012" t="s">
        <v>206</v>
      </c>
      <c r="H2012" t="s">
        <v>207</v>
      </c>
      <c r="I2012" t="s">
        <v>169</v>
      </c>
      <c r="J2012">
        <v>1</v>
      </c>
      <c r="K2012">
        <v>6</v>
      </c>
      <c r="L2012">
        <v>182</v>
      </c>
      <c r="M2012">
        <v>171</v>
      </c>
      <c r="N2012">
        <v>194</v>
      </c>
      <c r="AM2012"/>
      <c r="AN2012"/>
      <c r="AO2012">
        <v>21</v>
      </c>
      <c r="AP2012">
        <v>180</v>
      </c>
      <c r="AQ2012"/>
      <c r="AR2012"/>
      <c r="BQ2012" t="s">
        <v>185</v>
      </c>
      <c r="BR2012" t="s">
        <v>186</v>
      </c>
      <c r="BS2012" t="s">
        <v>208</v>
      </c>
      <c r="BT2012" t="s">
        <v>209</v>
      </c>
      <c r="BU2012">
        <v>13</v>
      </c>
      <c r="BV2012" t="s">
        <v>205</v>
      </c>
      <c r="BW2012" t="s">
        <v>173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/>
      <c r="CQ2012">
        <v>0</v>
      </c>
      <c r="CR2012">
        <v>0</v>
      </c>
      <c r="CS2012"/>
      <c r="CT2012"/>
      <c r="CU2012">
        <v>2791</v>
      </c>
      <c r="CV2012"/>
    </row>
    <row r="2013" spans="1:100" x14ac:dyDescent="0.2">
      <c r="A2013">
        <v>2022</v>
      </c>
      <c r="B2013">
        <v>4</v>
      </c>
      <c r="C2013" s="267">
        <v>44651</v>
      </c>
      <c r="D2013">
        <v>419</v>
      </c>
      <c r="E2013">
        <v>670</v>
      </c>
      <c r="F2013">
        <v>2</v>
      </c>
      <c r="G2013" t="s">
        <v>235</v>
      </c>
      <c r="H2013" t="s">
        <v>236</v>
      </c>
      <c r="I2013" t="s">
        <v>169</v>
      </c>
      <c r="J2013">
        <v>4</v>
      </c>
      <c r="K2013">
        <v>2</v>
      </c>
      <c r="L2013">
        <v>298</v>
      </c>
      <c r="M2013">
        <v>280</v>
      </c>
      <c r="N2013">
        <v>319</v>
      </c>
      <c r="AM2013"/>
      <c r="AN2013"/>
      <c r="AO2013">
        <v>96</v>
      </c>
      <c r="AP2013">
        <v>150</v>
      </c>
      <c r="AQ2013"/>
      <c r="AR2013"/>
      <c r="BQ2013" t="s">
        <v>185</v>
      </c>
      <c r="BR2013" t="s">
        <v>186</v>
      </c>
      <c r="BS2013" t="s">
        <v>237</v>
      </c>
      <c r="BT2013" t="s">
        <v>188</v>
      </c>
      <c r="BU2013">
        <v>13</v>
      </c>
      <c r="BV2013" t="s">
        <v>238</v>
      </c>
      <c r="BW2013" t="s">
        <v>173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/>
      <c r="CQ2013">
        <v>0</v>
      </c>
      <c r="CR2013">
        <v>0</v>
      </c>
      <c r="CS2013"/>
      <c r="CT2013"/>
      <c r="CU2013">
        <v>2791</v>
      </c>
      <c r="CV2013"/>
    </row>
    <row r="2014" spans="1:100" x14ac:dyDescent="0.2">
      <c r="A2014">
        <v>2022</v>
      </c>
      <c r="B2014">
        <v>4</v>
      </c>
      <c r="C2014" s="267">
        <v>44651</v>
      </c>
      <c r="D2014">
        <v>379</v>
      </c>
      <c r="E2014">
        <v>441</v>
      </c>
      <c r="F2014">
        <v>3</v>
      </c>
      <c r="G2014" t="s">
        <v>518</v>
      </c>
      <c r="H2014" t="s">
        <v>519</v>
      </c>
      <c r="I2014" t="s">
        <v>169</v>
      </c>
      <c r="J2014">
        <v>4</v>
      </c>
      <c r="K2014">
        <v>2</v>
      </c>
      <c r="L2014">
        <v>110</v>
      </c>
      <c r="M2014">
        <v>104</v>
      </c>
      <c r="N2014">
        <v>117</v>
      </c>
      <c r="AM2014"/>
      <c r="AN2014"/>
      <c r="AO2014">
        <v>120</v>
      </c>
      <c r="AP2014">
        <v>120</v>
      </c>
      <c r="AQ2014"/>
      <c r="AR2014"/>
      <c r="BQ2014" t="s">
        <v>434</v>
      </c>
      <c r="BR2014" t="s">
        <v>435</v>
      </c>
      <c r="BS2014"/>
      <c r="BT2014"/>
      <c r="BU2014">
        <v>13</v>
      </c>
      <c r="BV2014" t="s">
        <v>520</v>
      </c>
      <c r="BW2014" t="s">
        <v>173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/>
      <c r="CQ2014">
        <v>0</v>
      </c>
      <c r="CR2014">
        <v>0</v>
      </c>
      <c r="CS2014"/>
      <c r="CT2014"/>
      <c r="CU2014">
        <v>2791</v>
      </c>
      <c r="CV2014"/>
    </row>
    <row r="2015" spans="1:100" x14ac:dyDescent="0.2">
      <c r="A2015">
        <v>2022</v>
      </c>
      <c r="B2015">
        <v>4</v>
      </c>
      <c r="C2015" s="267">
        <v>44651</v>
      </c>
      <c r="D2015">
        <v>379</v>
      </c>
      <c r="E2015">
        <v>442</v>
      </c>
      <c r="F2015">
        <v>3</v>
      </c>
      <c r="G2015" t="s">
        <v>521</v>
      </c>
      <c r="H2015" t="s">
        <v>522</v>
      </c>
      <c r="I2015" t="s">
        <v>169</v>
      </c>
      <c r="J2015">
        <v>4</v>
      </c>
      <c r="K2015">
        <v>2</v>
      </c>
      <c r="L2015">
        <v>96</v>
      </c>
      <c r="M2015">
        <v>91</v>
      </c>
      <c r="N2015">
        <v>101</v>
      </c>
      <c r="AM2015"/>
      <c r="AN2015"/>
      <c r="AO2015">
        <v>120</v>
      </c>
      <c r="AP2015">
        <v>120</v>
      </c>
      <c r="AQ2015"/>
      <c r="AR2015"/>
      <c r="BQ2015" t="s">
        <v>434</v>
      </c>
      <c r="BR2015" t="s">
        <v>435</v>
      </c>
      <c r="BS2015"/>
      <c r="BT2015"/>
      <c r="BU2015">
        <v>13</v>
      </c>
      <c r="BV2015" t="s">
        <v>520</v>
      </c>
      <c r="BW2015" t="s">
        <v>173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/>
      <c r="CQ2015">
        <v>0</v>
      </c>
      <c r="CR2015">
        <v>0</v>
      </c>
      <c r="CS2015"/>
      <c r="CT2015"/>
      <c r="CU2015">
        <v>2791</v>
      </c>
      <c r="CV2015"/>
    </row>
    <row r="2016" spans="1:100" x14ac:dyDescent="0.2">
      <c r="A2016">
        <v>2022</v>
      </c>
      <c r="B2016">
        <v>4</v>
      </c>
      <c r="C2016" s="267">
        <v>44651</v>
      </c>
      <c r="D2016">
        <v>384</v>
      </c>
      <c r="E2016">
        <v>556</v>
      </c>
      <c r="F2016">
        <v>3</v>
      </c>
      <c r="G2016" t="s">
        <v>202</v>
      </c>
      <c r="H2016" t="s">
        <v>203</v>
      </c>
      <c r="I2016" t="s">
        <v>169</v>
      </c>
      <c r="J2016">
        <v>1</v>
      </c>
      <c r="K2016">
        <v>6</v>
      </c>
      <c r="L2016">
        <v>1066</v>
      </c>
      <c r="M2016">
        <v>1003</v>
      </c>
      <c r="N2016">
        <v>1141</v>
      </c>
      <c r="R2016">
        <v>1694</v>
      </c>
      <c r="S2016">
        <v>1648</v>
      </c>
      <c r="W2016">
        <v>1386</v>
      </c>
      <c r="X2016">
        <v>1363</v>
      </c>
      <c r="AA2016">
        <v>1524</v>
      </c>
      <c r="AB2016">
        <v>1414</v>
      </c>
      <c r="AC2016">
        <v>1692</v>
      </c>
      <c r="AD2016">
        <v>1743</v>
      </c>
      <c r="AE2016">
        <v>1758</v>
      </c>
      <c r="AF2016">
        <v>1129</v>
      </c>
      <c r="AG2016">
        <v>1060</v>
      </c>
      <c r="AH2016">
        <v>1335</v>
      </c>
      <c r="AI2016">
        <v>1332</v>
      </c>
      <c r="AJ2016">
        <v>1340</v>
      </c>
      <c r="AM2016">
        <v>1639</v>
      </c>
      <c r="AN2016">
        <v>1277.8571428571429</v>
      </c>
      <c r="AO2016">
        <v>21</v>
      </c>
      <c r="AP2016">
        <v>180</v>
      </c>
      <c r="AQ2016"/>
      <c r="AR2016"/>
      <c r="AV2016">
        <v>10</v>
      </c>
      <c r="AW2016">
        <v>10</v>
      </c>
      <c r="AX2016">
        <v>10</v>
      </c>
      <c r="BH2016">
        <v>6</v>
      </c>
      <c r="BI2016">
        <v>6</v>
      </c>
      <c r="BJ2016">
        <v>4</v>
      </c>
      <c r="BK2016">
        <v>2</v>
      </c>
      <c r="BQ2016" t="s">
        <v>185</v>
      </c>
      <c r="BR2016" t="s">
        <v>186</v>
      </c>
      <c r="BS2016" t="s">
        <v>204</v>
      </c>
      <c r="BT2016" t="s">
        <v>188</v>
      </c>
      <c r="BU2016">
        <v>13</v>
      </c>
      <c r="BV2016" t="s">
        <v>205</v>
      </c>
      <c r="BW2016" t="s">
        <v>173</v>
      </c>
      <c r="BX2016">
        <v>0</v>
      </c>
      <c r="BY2016">
        <v>30</v>
      </c>
      <c r="BZ2016">
        <v>5</v>
      </c>
      <c r="CA2016">
        <v>5</v>
      </c>
      <c r="CB2016">
        <v>18</v>
      </c>
      <c r="CC2016">
        <v>3</v>
      </c>
      <c r="CD2016">
        <v>3</v>
      </c>
      <c r="CE2016">
        <v>2</v>
      </c>
      <c r="CF2016">
        <v>2</v>
      </c>
      <c r="CG2016">
        <v>2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8</v>
      </c>
      <c r="CO2016">
        <v>8</v>
      </c>
      <c r="CP2016">
        <v>1</v>
      </c>
      <c r="CQ2016">
        <v>7.5046904315196998E-3</v>
      </c>
      <c r="CR2016">
        <v>7.5046904315196998E-3</v>
      </c>
      <c r="CS2016">
        <v>6.2604807154835098E-3</v>
      </c>
      <c r="CT2016">
        <v>6.2604807154835098E-3</v>
      </c>
      <c r="CU2016">
        <v>2791</v>
      </c>
      <c r="CV2016">
        <v>-1</v>
      </c>
    </row>
    <row r="2017" spans="1:100" x14ac:dyDescent="0.2">
      <c r="A2017">
        <v>2022</v>
      </c>
      <c r="B2017">
        <v>4</v>
      </c>
      <c r="C2017" s="267">
        <v>44651</v>
      </c>
      <c r="D2017">
        <v>384</v>
      </c>
      <c r="E2017">
        <v>557</v>
      </c>
      <c r="F2017">
        <v>3</v>
      </c>
      <c r="G2017" t="s">
        <v>206</v>
      </c>
      <c r="H2017" t="s">
        <v>207</v>
      </c>
      <c r="I2017" t="s">
        <v>169</v>
      </c>
      <c r="J2017">
        <v>1</v>
      </c>
      <c r="K2017">
        <v>6</v>
      </c>
      <c r="L2017">
        <v>182</v>
      </c>
      <c r="M2017">
        <v>171</v>
      </c>
      <c r="N2017">
        <v>194</v>
      </c>
      <c r="Z2017">
        <v>146</v>
      </c>
      <c r="AK2017">
        <v>137</v>
      </c>
      <c r="AL2017">
        <v>138</v>
      </c>
      <c r="AM2017"/>
      <c r="AN2017"/>
      <c r="AO2017">
        <v>21</v>
      </c>
      <c r="AP2017">
        <v>180</v>
      </c>
      <c r="AQ2017">
        <v>25.653206650831351</v>
      </c>
      <c r="AR2017">
        <v>140.33333333333329</v>
      </c>
      <c r="BQ2017" t="s">
        <v>185</v>
      </c>
      <c r="BR2017" t="s">
        <v>186</v>
      </c>
      <c r="BS2017" t="s">
        <v>208</v>
      </c>
      <c r="BT2017" t="s">
        <v>209</v>
      </c>
      <c r="BU2017">
        <v>13</v>
      </c>
      <c r="BV2017" t="s">
        <v>205</v>
      </c>
      <c r="BW2017" t="s">
        <v>173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/>
      <c r="CQ2017">
        <v>0</v>
      </c>
      <c r="CR2017">
        <v>0</v>
      </c>
      <c r="CS2017"/>
      <c r="CT2017"/>
      <c r="CU2017">
        <v>2791</v>
      </c>
      <c r="CV2017"/>
    </row>
    <row r="2018" spans="1:100" x14ac:dyDescent="0.2">
      <c r="A2018">
        <v>2022</v>
      </c>
      <c r="B2018">
        <v>4</v>
      </c>
      <c r="C2018" s="267">
        <v>44651</v>
      </c>
      <c r="D2018">
        <v>388</v>
      </c>
      <c r="E2018">
        <v>566</v>
      </c>
      <c r="F2018">
        <v>3</v>
      </c>
      <c r="G2018" t="s">
        <v>478</v>
      </c>
      <c r="H2018" t="s">
        <v>479</v>
      </c>
      <c r="I2018" t="s">
        <v>169</v>
      </c>
      <c r="J2018">
        <v>3</v>
      </c>
      <c r="K2018">
        <v>4</v>
      </c>
      <c r="L2018">
        <v>34</v>
      </c>
      <c r="M2018">
        <v>31</v>
      </c>
      <c r="N2018">
        <v>36</v>
      </c>
      <c r="AM2018"/>
      <c r="AN2018"/>
      <c r="AO2018">
        <v>83</v>
      </c>
      <c r="AP2018">
        <v>130</v>
      </c>
      <c r="AQ2018"/>
      <c r="AR2018"/>
      <c r="BQ2018" t="s">
        <v>434</v>
      </c>
      <c r="BR2018" t="s">
        <v>435</v>
      </c>
      <c r="BS2018"/>
      <c r="BT2018"/>
      <c r="BU2018">
        <v>13</v>
      </c>
      <c r="BV2018" t="s">
        <v>475</v>
      </c>
      <c r="BW2018" t="s">
        <v>173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/>
      <c r="CQ2018">
        <v>0</v>
      </c>
      <c r="CR2018">
        <v>0</v>
      </c>
      <c r="CS2018"/>
      <c r="CT2018"/>
      <c r="CU2018">
        <v>2791</v>
      </c>
      <c r="CV2018"/>
    </row>
    <row r="2019" spans="1:100" x14ac:dyDescent="0.2">
      <c r="A2019">
        <v>2022</v>
      </c>
      <c r="B2019">
        <v>4</v>
      </c>
      <c r="C2019" s="267">
        <v>44651</v>
      </c>
      <c r="D2019">
        <v>434</v>
      </c>
      <c r="E2019">
        <v>751</v>
      </c>
      <c r="F2019">
        <v>3</v>
      </c>
      <c r="G2019" t="s">
        <v>210</v>
      </c>
      <c r="H2019" t="s">
        <v>211</v>
      </c>
      <c r="I2019" t="s">
        <v>169</v>
      </c>
      <c r="J2019">
        <v>1</v>
      </c>
      <c r="K2019">
        <v>4</v>
      </c>
      <c r="L2019">
        <v>1009</v>
      </c>
      <c r="M2019">
        <v>949</v>
      </c>
      <c r="N2019">
        <v>1080</v>
      </c>
      <c r="O2019">
        <v>1340</v>
      </c>
      <c r="P2019">
        <v>1346</v>
      </c>
      <c r="T2019">
        <v>1156</v>
      </c>
      <c r="U2019">
        <v>1038</v>
      </c>
      <c r="AM2019">
        <v>1343</v>
      </c>
      <c r="AN2019">
        <v>1097</v>
      </c>
      <c r="AO2019">
        <v>20</v>
      </c>
      <c r="AP2019">
        <v>180</v>
      </c>
      <c r="AQ2019"/>
      <c r="AR2019"/>
      <c r="AV2019">
        <v>7</v>
      </c>
      <c r="AW2019">
        <v>8</v>
      </c>
      <c r="AX2019">
        <v>5</v>
      </c>
      <c r="BQ2019" t="s">
        <v>185</v>
      </c>
      <c r="BR2019" t="s">
        <v>186</v>
      </c>
      <c r="BS2019" t="s">
        <v>212</v>
      </c>
      <c r="BT2019" t="s">
        <v>188</v>
      </c>
      <c r="BU2019">
        <v>13</v>
      </c>
      <c r="BV2019" t="s">
        <v>213</v>
      </c>
      <c r="BW2019" t="s">
        <v>173</v>
      </c>
      <c r="BX2019">
        <v>0</v>
      </c>
      <c r="BY2019">
        <v>20</v>
      </c>
      <c r="BZ2019">
        <v>5</v>
      </c>
      <c r="CA2019">
        <v>5</v>
      </c>
      <c r="CB2019">
        <v>0</v>
      </c>
      <c r="CC2019">
        <v>0</v>
      </c>
      <c r="CD2019">
        <v>0</v>
      </c>
      <c r="CE2019">
        <v>1</v>
      </c>
      <c r="CF2019">
        <v>2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5</v>
      </c>
      <c r="CO2019">
        <v>5</v>
      </c>
      <c r="CP2019">
        <v>1</v>
      </c>
      <c r="CQ2019">
        <v>4.9554013875123884E-3</v>
      </c>
      <c r="CR2019">
        <v>4.9554013875123884E-3</v>
      </c>
      <c r="CS2019">
        <v>4.5578851412944391E-3</v>
      </c>
      <c r="CT2019">
        <v>4.5578851412944391E-3</v>
      </c>
      <c r="CU2019">
        <v>2791</v>
      </c>
      <c r="CV2019">
        <v>-1</v>
      </c>
    </row>
    <row r="2020" spans="1:100" x14ac:dyDescent="0.2">
      <c r="A2020">
        <v>2022</v>
      </c>
      <c r="B2020">
        <v>4</v>
      </c>
      <c r="C2020" s="267">
        <v>44651</v>
      </c>
      <c r="D2020">
        <v>434</v>
      </c>
      <c r="E2020">
        <v>752</v>
      </c>
      <c r="F2020">
        <v>3</v>
      </c>
      <c r="K2020"/>
      <c r="L2020">
        <v>0</v>
      </c>
      <c r="M2020">
        <v>0</v>
      </c>
      <c r="N2020">
        <v>0</v>
      </c>
      <c r="O2020">
        <v>61</v>
      </c>
      <c r="P2020">
        <v>63</v>
      </c>
      <c r="T2020">
        <v>55</v>
      </c>
      <c r="U2020">
        <v>52</v>
      </c>
      <c r="Y2020">
        <v>153</v>
      </c>
      <c r="AM2020">
        <v>62</v>
      </c>
      <c r="AN2020">
        <v>53.5</v>
      </c>
      <c r="AO2020">
        <v>0</v>
      </c>
      <c r="AP2020"/>
      <c r="AQ2020">
        <v>0</v>
      </c>
      <c r="AR2020">
        <v>153</v>
      </c>
      <c r="BU2020">
        <v>13</v>
      </c>
      <c r="BW2020" t="s">
        <v>173</v>
      </c>
      <c r="BX2020">
        <v>0</v>
      </c>
      <c r="BY2020">
        <v>0</v>
      </c>
      <c r="BZ2020"/>
      <c r="CA2020">
        <v>0</v>
      </c>
      <c r="CB2020">
        <v>0</v>
      </c>
      <c r="CC2020"/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/>
      <c r="CQ2020"/>
      <c r="CR2020"/>
      <c r="CS2020">
        <v>0</v>
      </c>
      <c r="CT2020">
        <v>0</v>
      </c>
      <c r="CU2020">
        <v>2791</v>
      </c>
      <c r="CV2020"/>
    </row>
    <row r="2021" spans="1:100" x14ac:dyDescent="0.2">
      <c r="A2021">
        <v>2022</v>
      </c>
      <c r="B2021">
        <v>4</v>
      </c>
      <c r="C2021" s="267">
        <v>44651</v>
      </c>
      <c r="D2021">
        <v>18</v>
      </c>
      <c r="E2021">
        <v>49</v>
      </c>
      <c r="F2021">
        <v>4</v>
      </c>
      <c r="G2021" t="s">
        <v>330</v>
      </c>
      <c r="H2021" t="s">
        <v>331</v>
      </c>
      <c r="I2021" t="s">
        <v>246</v>
      </c>
      <c r="J2021">
        <v>2</v>
      </c>
      <c r="K2021">
        <v>3</v>
      </c>
      <c r="L2021">
        <v>100</v>
      </c>
      <c r="M2021">
        <v>95</v>
      </c>
      <c r="N2021">
        <v>104</v>
      </c>
      <c r="O2021">
        <v>135</v>
      </c>
      <c r="P2021">
        <v>133</v>
      </c>
      <c r="Q2021">
        <v>137</v>
      </c>
      <c r="R2021">
        <v>136</v>
      </c>
      <c r="S2021">
        <v>139</v>
      </c>
      <c r="T2021">
        <v>114</v>
      </c>
      <c r="U2021">
        <v>104</v>
      </c>
      <c r="V2021">
        <v>99</v>
      </c>
      <c r="W2021">
        <v>105</v>
      </c>
      <c r="X2021">
        <v>106</v>
      </c>
      <c r="AA2021">
        <v>125</v>
      </c>
      <c r="AB2021">
        <v>130</v>
      </c>
      <c r="AC2021">
        <v>133</v>
      </c>
      <c r="AD2021">
        <v>140</v>
      </c>
      <c r="AE2021">
        <v>143</v>
      </c>
      <c r="AF2021">
        <v>103</v>
      </c>
      <c r="AG2021">
        <v>104</v>
      </c>
      <c r="AH2021">
        <v>100</v>
      </c>
      <c r="AI2021">
        <v>102</v>
      </c>
      <c r="AJ2021">
        <v>106</v>
      </c>
      <c r="AM2021">
        <v>135.1</v>
      </c>
      <c r="AN2021">
        <v>104.3</v>
      </c>
      <c r="AO2021">
        <v>101</v>
      </c>
      <c r="AP2021">
        <v>107</v>
      </c>
      <c r="AQ2021"/>
      <c r="AR2021"/>
      <c r="AV2021">
        <v>4</v>
      </c>
      <c r="AW2021">
        <v>4</v>
      </c>
      <c r="AX2021">
        <v>2</v>
      </c>
      <c r="BG2021">
        <v>2352</v>
      </c>
      <c r="BH2021">
        <v>3</v>
      </c>
      <c r="BI2021">
        <v>8</v>
      </c>
      <c r="BJ2021">
        <v>2</v>
      </c>
      <c r="BQ2021" t="s">
        <v>185</v>
      </c>
      <c r="BR2021" t="s">
        <v>247</v>
      </c>
      <c r="BS2021" t="s">
        <v>332</v>
      </c>
      <c r="BT2021" t="s">
        <v>249</v>
      </c>
      <c r="BU2021">
        <v>13</v>
      </c>
      <c r="BV2021" t="s">
        <v>333</v>
      </c>
      <c r="BW2021" t="s">
        <v>173</v>
      </c>
      <c r="BX2021">
        <v>0</v>
      </c>
      <c r="BY2021">
        <v>10</v>
      </c>
      <c r="BZ2021">
        <v>3.333333333333333</v>
      </c>
      <c r="CA2021">
        <v>3</v>
      </c>
      <c r="CB2021">
        <v>13</v>
      </c>
      <c r="CC2021">
        <v>4.333333333333333</v>
      </c>
      <c r="CD2021">
        <v>2356</v>
      </c>
      <c r="CE2021">
        <v>2</v>
      </c>
      <c r="CF2021">
        <v>4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7.6666666666666661</v>
      </c>
      <c r="CO2021">
        <v>2359</v>
      </c>
      <c r="CP2021">
        <v>3.2499646742970181E-3</v>
      </c>
      <c r="CQ2021">
        <v>7.6666666666666661E-2</v>
      </c>
      <c r="CR2021">
        <v>23.59</v>
      </c>
      <c r="CS2021">
        <v>7.3505912432086928E-2</v>
      </c>
      <c r="CT2021">
        <v>22.617449664429529</v>
      </c>
      <c r="CU2021">
        <v>2791</v>
      </c>
      <c r="CV2021">
        <v>-1</v>
      </c>
    </row>
    <row r="2022" spans="1:100" x14ac:dyDescent="0.2">
      <c r="A2022">
        <v>2022</v>
      </c>
      <c r="B2022">
        <v>4</v>
      </c>
      <c r="C2022" s="267">
        <v>44651</v>
      </c>
      <c r="D2022">
        <v>18</v>
      </c>
      <c r="E2022">
        <v>50</v>
      </c>
      <c r="F2022">
        <v>4</v>
      </c>
      <c r="G2022" t="s">
        <v>334</v>
      </c>
      <c r="H2022" t="s">
        <v>335</v>
      </c>
      <c r="I2022" t="s">
        <v>246</v>
      </c>
      <c r="J2022">
        <v>2</v>
      </c>
      <c r="K2022">
        <v>3</v>
      </c>
      <c r="L2022">
        <v>54</v>
      </c>
      <c r="M2022">
        <v>51</v>
      </c>
      <c r="N2022">
        <v>56</v>
      </c>
      <c r="O2022">
        <v>63</v>
      </c>
      <c r="P2022">
        <v>64</v>
      </c>
      <c r="Q2022">
        <v>66</v>
      </c>
      <c r="R2022">
        <v>63</v>
      </c>
      <c r="S2022">
        <v>66</v>
      </c>
      <c r="Y2022">
        <v>110</v>
      </c>
      <c r="Z2022">
        <v>110</v>
      </c>
      <c r="AA2022">
        <v>64</v>
      </c>
      <c r="AB2022">
        <v>68</v>
      </c>
      <c r="AC2022">
        <v>66</v>
      </c>
      <c r="AD2022">
        <v>71</v>
      </c>
      <c r="AE2022">
        <v>69</v>
      </c>
      <c r="AF2022">
        <v>54</v>
      </c>
      <c r="AG2022">
        <v>55</v>
      </c>
      <c r="AH2022">
        <v>51</v>
      </c>
      <c r="AI2022">
        <v>54</v>
      </c>
      <c r="AJ2022">
        <v>55</v>
      </c>
      <c r="AK2022">
        <v>96</v>
      </c>
      <c r="AL2022">
        <v>97</v>
      </c>
      <c r="AM2022">
        <v>66</v>
      </c>
      <c r="AN2022">
        <v>53.8</v>
      </c>
      <c r="AO2022">
        <v>101</v>
      </c>
      <c r="AP2022">
        <v>107</v>
      </c>
      <c r="AQ2022">
        <v>69.733656174334143</v>
      </c>
      <c r="AR2022">
        <v>103.25</v>
      </c>
      <c r="AV2022">
        <v>3</v>
      </c>
      <c r="AW2022">
        <v>3</v>
      </c>
      <c r="AX2022">
        <v>2</v>
      </c>
      <c r="BG2022">
        <v>2352</v>
      </c>
      <c r="BH2022">
        <v>4</v>
      </c>
      <c r="BI2022">
        <v>1</v>
      </c>
      <c r="BJ2022">
        <v>3</v>
      </c>
      <c r="BQ2022" t="s">
        <v>185</v>
      </c>
      <c r="BR2022" t="s">
        <v>247</v>
      </c>
      <c r="BS2022" t="s">
        <v>336</v>
      </c>
      <c r="BT2022" t="s">
        <v>249</v>
      </c>
      <c r="BU2022">
        <v>13</v>
      </c>
      <c r="BV2022" t="s">
        <v>333</v>
      </c>
      <c r="BW2022" t="s">
        <v>173</v>
      </c>
      <c r="BX2022">
        <v>0</v>
      </c>
      <c r="BY2022">
        <v>8</v>
      </c>
      <c r="BZ2022">
        <v>2.666666666666667</v>
      </c>
      <c r="CA2022">
        <v>2</v>
      </c>
      <c r="CB2022">
        <v>8</v>
      </c>
      <c r="CC2022">
        <v>2.666666666666667</v>
      </c>
      <c r="CD2022">
        <v>2354</v>
      </c>
      <c r="CE2022">
        <v>2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5.333333333333333</v>
      </c>
      <c r="CO2022">
        <v>2356</v>
      </c>
      <c r="CP2022">
        <v>2.2637238256932651E-3</v>
      </c>
      <c r="CQ2022">
        <v>9.8765432098765427E-2</v>
      </c>
      <c r="CR2022">
        <v>43.629629629629633</v>
      </c>
      <c r="CS2022">
        <v>9.9132589838909546E-2</v>
      </c>
      <c r="CT2022">
        <v>43.791821561338303</v>
      </c>
      <c r="CU2022">
        <v>2791</v>
      </c>
      <c r="CV2022">
        <v>-1</v>
      </c>
    </row>
    <row r="2023" spans="1:100" x14ac:dyDescent="0.2">
      <c r="A2023">
        <v>2022</v>
      </c>
      <c r="B2023">
        <v>4</v>
      </c>
      <c r="C2023" s="267">
        <v>44651</v>
      </c>
      <c r="D2023">
        <v>375</v>
      </c>
      <c r="E2023">
        <v>437</v>
      </c>
      <c r="F2023">
        <v>5</v>
      </c>
      <c r="G2023" t="s">
        <v>282</v>
      </c>
      <c r="H2023" t="s">
        <v>283</v>
      </c>
      <c r="I2023" t="s">
        <v>169</v>
      </c>
      <c r="J2023">
        <v>4</v>
      </c>
      <c r="K2023">
        <v>2</v>
      </c>
      <c r="L2023">
        <v>168</v>
      </c>
      <c r="M2023">
        <v>158</v>
      </c>
      <c r="N2023">
        <v>179</v>
      </c>
      <c r="O2023">
        <v>248</v>
      </c>
      <c r="P2023">
        <v>253</v>
      </c>
      <c r="Q2023">
        <v>254</v>
      </c>
      <c r="R2023">
        <v>253</v>
      </c>
      <c r="S2023">
        <v>248</v>
      </c>
      <c r="T2023">
        <v>191</v>
      </c>
      <c r="U2023">
        <v>197</v>
      </c>
      <c r="V2023">
        <v>164</v>
      </c>
      <c r="W2023">
        <v>180</v>
      </c>
      <c r="X2023">
        <v>177</v>
      </c>
      <c r="Y2023">
        <v>131</v>
      </c>
      <c r="Z2023">
        <v>135</v>
      </c>
      <c r="AA2023">
        <v>270</v>
      </c>
      <c r="AB2023">
        <v>274</v>
      </c>
      <c r="AC2023">
        <v>267</v>
      </c>
      <c r="AD2023">
        <v>265</v>
      </c>
      <c r="AE2023">
        <v>257</v>
      </c>
      <c r="AF2023">
        <v>190</v>
      </c>
      <c r="AG2023">
        <v>187</v>
      </c>
      <c r="AH2023">
        <v>191</v>
      </c>
      <c r="AI2023">
        <v>185</v>
      </c>
      <c r="AJ2023">
        <v>185</v>
      </c>
      <c r="AK2023">
        <v>122</v>
      </c>
      <c r="AL2023">
        <v>123</v>
      </c>
      <c r="AM2023">
        <v>258.89999999999998</v>
      </c>
      <c r="AN2023">
        <v>184.7</v>
      </c>
      <c r="AO2023">
        <v>120</v>
      </c>
      <c r="AP2023">
        <v>120</v>
      </c>
      <c r="AQ2023">
        <v>112.720156555773</v>
      </c>
      <c r="AR2023">
        <v>127.75</v>
      </c>
      <c r="AU2023">
        <v>675</v>
      </c>
      <c r="AV2023">
        <v>7</v>
      </c>
      <c r="AW2023">
        <v>8</v>
      </c>
      <c r="AX2023">
        <v>5</v>
      </c>
      <c r="BG2023">
        <v>600</v>
      </c>
      <c r="BH2023">
        <v>8</v>
      </c>
      <c r="BI2023">
        <v>10</v>
      </c>
      <c r="BJ2023">
        <v>2</v>
      </c>
      <c r="BK2023">
        <v>4</v>
      </c>
      <c r="BQ2023" t="s">
        <v>185</v>
      </c>
      <c r="BR2023" t="s">
        <v>186</v>
      </c>
      <c r="BS2023" t="s">
        <v>284</v>
      </c>
      <c r="BT2023" t="s">
        <v>188</v>
      </c>
      <c r="BU2023">
        <v>13</v>
      </c>
      <c r="BV2023" t="s">
        <v>285</v>
      </c>
      <c r="BW2023" t="s">
        <v>173</v>
      </c>
      <c r="BX2023">
        <v>0</v>
      </c>
      <c r="BY2023">
        <v>20</v>
      </c>
      <c r="BZ2023">
        <v>10</v>
      </c>
      <c r="CA2023">
        <v>685</v>
      </c>
      <c r="CB2023">
        <v>24</v>
      </c>
      <c r="CC2023">
        <v>12</v>
      </c>
      <c r="CD2023">
        <v>612</v>
      </c>
      <c r="CE2023">
        <v>7</v>
      </c>
      <c r="CF2023">
        <v>9</v>
      </c>
      <c r="CG2023">
        <v>3</v>
      </c>
      <c r="CH2023">
        <v>2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22</v>
      </c>
      <c r="CO2023">
        <v>1297</v>
      </c>
      <c r="CP2023">
        <v>1.6962220508866619E-2</v>
      </c>
      <c r="CQ2023">
        <v>0.13095238095238099</v>
      </c>
      <c r="CR2023">
        <v>7.7202380952380949</v>
      </c>
      <c r="CS2023">
        <v>0.1191120736329183</v>
      </c>
      <c r="CT2023">
        <v>7.0221981591770444</v>
      </c>
      <c r="CU2023">
        <v>2791</v>
      </c>
      <c r="CV2023">
        <v>-1</v>
      </c>
    </row>
    <row r="2024" spans="1:100" x14ac:dyDescent="0.2">
      <c r="A2024">
        <v>2022</v>
      </c>
      <c r="B2024">
        <v>4</v>
      </c>
      <c r="C2024" s="267">
        <v>44651</v>
      </c>
      <c r="D2024">
        <v>182</v>
      </c>
      <c r="E2024">
        <v>331</v>
      </c>
      <c r="F2024">
        <v>6</v>
      </c>
      <c r="G2024" t="s">
        <v>398</v>
      </c>
      <c r="H2024" t="s">
        <v>399</v>
      </c>
      <c r="I2024" t="s">
        <v>169</v>
      </c>
      <c r="J2024">
        <v>4</v>
      </c>
      <c r="K2024">
        <v>2</v>
      </c>
      <c r="L2024">
        <v>332</v>
      </c>
      <c r="M2024">
        <v>312</v>
      </c>
      <c r="N2024">
        <v>355</v>
      </c>
      <c r="O2024">
        <v>410</v>
      </c>
      <c r="P2024">
        <v>419</v>
      </c>
      <c r="Q2024">
        <v>425</v>
      </c>
      <c r="R2024">
        <v>413</v>
      </c>
      <c r="T2024">
        <v>330</v>
      </c>
      <c r="U2024">
        <v>356</v>
      </c>
      <c r="V2024">
        <v>319</v>
      </c>
      <c r="W2024">
        <v>318</v>
      </c>
      <c r="Y2024">
        <v>153</v>
      </c>
      <c r="AM2024">
        <v>416.75</v>
      </c>
      <c r="AN2024">
        <v>330.75</v>
      </c>
      <c r="AO2024">
        <v>110</v>
      </c>
      <c r="AP2024">
        <v>131</v>
      </c>
      <c r="AQ2024">
        <v>94.117647058823536</v>
      </c>
      <c r="AR2024">
        <v>153</v>
      </c>
      <c r="AU2024">
        <v>396</v>
      </c>
      <c r="AV2024">
        <v>4</v>
      </c>
      <c r="AW2024">
        <v>4</v>
      </c>
      <c r="AX2024">
        <v>8</v>
      </c>
      <c r="BG2024">
        <v>264</v>
      </c>
      <c r="BQ2024" t="s">
        <v>185</v>
      </c>
      <c r="BR2024" t="s">
        <v>186</v>
      </c>
      <c r="BS2024" t="s">
        <v>400</v>
      </c>
      <c r="BT2024" t="s">
        <v>188</v>
      </c>
      <c r="BU2024">
        <v>13</v>
      </c>
      <c r="BV2024" t="s">
        <v>398</v>
      </c>
      <c r="BW2024" t="s">
        <v>173</v>
      </c>
      <c r="BX2024">
        <v>0</v>
      </c>
      <c r="BY2024">
        <v>16</v>
      </c>
      <c r="BZ2024">
        <v>8</v>
      </c>
      <c r="CA2024">
        <v>404</v>
      </c>
      <c r="CB2024">
        <v>0</v>
      </c>
      <c r="CC2024">
        <v>0</v>
      </c>
      <c r="CD2024">
        <v>264</v>
      </c>
      <c r="CE2024">
        <v>2</v>
      </c>
      <c r="CF2024">
        <v>2</v>
      </c>
      <c r="CG2024">
        <v>4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8</v>
      </c>
      <c r="CO2024">
        <v>668</v>
      </c>
      <c r="CP2024">
        <v>1.1976047904191619E-2</v>
      </c>
      <c r="CQ2024">
        <v>2.4096385542168679E-2</v>
      </c>
      <c r="CR2024">
        <v>2.012048192771084</v>
      </c>
      <c r="CS2024">
        <v>2.4187452758881331E-2</v>
      </c>
      <c r="CT2024">
        <v>2.0196523053665909</v>
      </c>
      <c r="CU2024">
        <v>2791</v>
      </c>
      <c r="CV2024">
        <v>-1</v>
      </c>
    </row>
    <row r="2025" spans="1:100" x14ac:dyDescent="0.2">
      <c r="A2025">
        <v>2022</v>
      </c>
      <c r="B2025">
        <v>4</v>
      </c>
      <c r="C2025" s="267">
        <v>44651</v>
      </c>
      <c r="D2025">
        <v>295</v>
      </c>
      <c r="E2025">
        <v>219</v>
      </c>
      <c r="F2025">
        <v>6</v>
      </c>
      <c r="G2025" t="s">
        <v>214</v>
      </c>
      <c r="H2025" t="s">
        <v>215</v>
      </c>
      <c r="I2025" t="s">
        <v>169</v>
      </c>
      <c r="J2025">
        <v>6</v>
      </c>
      <c r="K2025">
        <v>1</v>
      </c>
      <c r="L2025">
        <v>114</v>
      </c>
      <c r="M2025">
        <v>106</v>
      </c>
      <c r="N2025">
        <v>121</v>
      </c>
      <c r="AA2025">
        <v>148</v>
      </c>
      <c r="AB2025">
        <v>147</v>
      </c>
      <c r="AC2025">
        <v>151</v>
      </c>
      <c r="AD2025">
        <v>162</v>
      </c>
      <c r="AE2025">
        <v>133</v>
      </c>
      <c r="AF2025">
        <v>109</v>
      </c>
      <c r="AG2025">
        <v>110</v>
      </c>
      <c r="AH2025">
        <v>107</v>
      </c>
      <c r="AI2025">
        <v>111</v>
      </c>
      <c r="AJ2025">
        <v>109</v>
      </c>
      <c r="AK2025">
        <v>97</v>
      </c>
      <c r="AL2025">
        <v>99</v>
      </c>
      <c r="AM2025">
        <v>148.19999999999999</v>
      </c>
      <c r="AN2025">
        <v>109.2</v>
      </c>
      <c r="AO2025">
        <v>238</v>
      </c>
      <c r="AP2025">
        <v>91</v>
      </c>
      <c r="AQ2025">
        <v>220.40816326530609</v>
      </c>
      <c r="AR2025">
        <v>98</v>
      </c>
      <c r="AV2025">
        <v>6</v>
      </c>
      <c r="AW2025">
        <v>3</v>
      </c>
      <c r="AX2025">
        <v>3</v>
      </c>
      <c r="BG2025">
        <v>3240</v>
      </c>
      <c r="BH2025">
        <v>3</v>
      </c>
      <c r="BI2025">
        <v>4</v>
      </c>
      <c r="BJ2025">
        <v>1</v>
      </c>
      <c r="BQ2025" t="s">
        <v>176</v>
      </c>
      <c r="BR2025" t="s">
        <v>176</v>
      </c>
      <c r="BS2025"/>
      <c r="BT2025"/>
      <c r="BU2025">
        <v>13</v>
      </c>
      <c r="BV2025" t="s">
        <v>214</v>
      </c>
      <c r="BW2025" t="s">
        <v>173</v>
      </c>
      <c r="BX2025">
        <v>0</v>
      </c>
      <c r="BY2025">
        <v>12</v>
      </c>
      <c r="BZ2025">
        <v>12</v>
      </c>
      <c r="CA2025">
        <v>12</v>
      </c>
      <c r="CB2025">
        <v>8</v>
      </c>
      <c r="CC2025">
        <v>8</v>
      </c>
      <c r="CD2025">
        <v>3248</v>
      </c>
      <c r="CE2025">
        <v>9</v>
      </c>
      <c r="CF2025">
        <v>7</v>
      </c>
      <c r="CG2025">
        <v>4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20</v>
      </c>
      <c r="CO2025">
        <v>3260</v>
      </c>
      <c r="CP2025">
        <v>6.1349693251533744E-3</v>
      </c>
      <c r="CQ2025">
        <v>0.17543859649122809</v>
      </c>
      <c r="CR2025">
        <v>28.596491228070171</v>
      </c>
      <c r="CS2025">
        <v>0.18315018315018311</v>
      </c>
      <c r="CT2025">
        <v>29.85347985347985</v>
      </c>
      <c r="CU2025">
        <v>2791</v>
      </c>
      <c r="CV2025">
        <v>-1</v>
      </c>
    </row>
    <row r="2026" spans="1:100" x14ac:dyDescent="0.2">
      <c r="A2026">
        <v>2022</v>
      </c>
      <c r="B2026">
        <v>4</v>
      </c>
      <c r="C2026" s="267">
        <v>44651</v>
      </c>
      <c r="D2026">
        <v>380</v>
      </c>
      <c r="E2026">
        <v>443</v>
      </c>
      <c r="F2026">
        <v>6</v>
      </c>
      <c r="G2026" t="s">
        <v>523</v>
      </c>
      <c r="H2026" t="s">
        <v>524</v>
      </c>
      <c r="I2026" t="s">
        <v>169</v>
      </c>
      <c r="J2026">
        <v>4</v>
      </c>
      <c r="K2026">
        <v>2</v>
      </c>
      <c r="L2026">
        <v>184</v>
      </c>
      <c r="M2026">
        <v>177</v>
      </c>
      <c r="N2026">
        <v>195</v>
      </c>
      <c r="O2026">
        <v>240</v>
      </c>
      <c r="P2026">
        <v>244</v>
      </c>
      <c r="Q2026">
        <v>248</v>
      </c>
      <c r="R2026">
        <v>244</v>
      </c>
      <c r="S2026">
        <v>241</v>
      </c>
      <c r="T2026">
        <v>181</v>
      </c>
      <c r="U2026">
        <v>175</v>
      </c>
      <c r="V2026">
        <v>181</v>
      </c>
      <c r="W2026">
        <v>183</v>
      </c>
      <c r="X2026">
        <v>178</v>
      </c>
      <c r="AA2026">
        <v>307</v>
      </c>
      <c r="AB2026">
        <v>304</v>
      </c>
      <c r="AC2026">
        <v>306</v>
      </c>
      <c r="AD2026">
        <v>311</v>
      </c>
      <c r="AE2026">
        <v>314</v>
      </c>
      <c r="AF2026">
        <v>191</v>
      </c>
      <c r="AG2026">
        <v>185</v>
      </c>
      <c r="AH2026">
        <v>200</v>
      </c>
      <c r="AI2026">
        <v>195</v>
      </c>
      <c r="AJ2026">
        <v>179</v>
      </c>
      <c r="AM2026">
        <v>275.89999999999998</v>
      </c>
      <c r="AN2026">
        <v>184.8</v>
      </c>
      <c r="AO2026">
        <v>90</v>
      </c>
      <c r="AP2026">
        <v>160</v>
      </c>
      <c r="AQ2026"/>
      <c r="AR2026"/>
      <c r="AU2026">
        <v>675</v>
      </c>
      <c r="AV2026">
        <v>10</v>
      </c>
      <c r="AW2026">
        <v>10</v>
      </c>
      <c r="AX2026">
        <v>10</v>
      </c>
      <c r="BG2026">
        <v>684</v>
      </c>
      <c r="BH2026">
        <v>9</v>
      </c>
      <c r="BI2026">
        <v>10</v>
      </c>
      <c r="BJ2026">
        <v>12</v>
      </c>
      <c r="BK2026">
        <v>9</v>
      </c>
      <c r="BL2026">
        <v>8</v>
      </c>
      <c r="BQ2026" t="s">
        <v>434</v>
      </c>
      <c r="BR2026" t="s">
        <v>435</v>
      </c>
      <c r="BS2026"/>
      <c r="BT2026"/>
      <c r="BU2026">
        <v>13</v>
      </c>
      <c r="BV2026" t="s">
        <v>525</v>
      </c>
      <c r="BW2026" t="s">
        <v>173</v>
      </c>
      <c r="BX2026">
        <v>0</v>
      </c>
      <c r="BY2026">
        <v>30</v>
      </c>
      <c r="BZ2026">
        <v>15</v>
      </c>
      <c r="CA2026">
        <v>690</v>
      </c>
      <c r="CB2026">
        <v>48</v>
      </c>
      <c r="CC2026">
        <v>24</v>
      </c>
      <c r="CD2026">
        <v>708</v>
      </c>
      <c r="CE2026">
        <v>9</v>
      </c>
      <c r="CF2026">
        <v>10</v>
      </c>
      <c r="CG2026">
        <v>11</v>
      </c>
      <c r="CH2026">
        <v>4</v>
      </c>
      <c r="CI2026">
        <v>4</v>
      </c>
      <c r="CJ2026">
        <v>0</v>
      </c>
      <c r="CK2026">
        <v>0</v>
      </c>
      <c r="CL2026">
        <v>0</v>
      </c>
      <c r="CM2026">
        <v>0</v>
      </c>
      <c r="CN2026">
        <v>39</v>
      </c>
      <c r="CO2026">
        <v>1398</v>
      </c>
      <c r="CP2026">
        <v>2.7896995708154512E-2</v>
      </c>
      <c r="CQ2026">
        <v>0.2119565217391304</v>
      </c>
      <c r="CR2026">
        <v>7.5978260869565224</v>
      </c>
      <c r="CS2026">
        <v>0.211038961038961</v>
      </c>
      <c r="CT2026">
        <v>7.5649350649350646</v>
      </c>
      <c r="CU2026">
        <v>2791</v>
      </c>
      <c r="CV2026">
        <v>-1</v>
      </c>
    </row>
    <row r="2027" spans="1:100" x14ac:dyDescent="0.2">
      <c r="A2027">
        <v>2022</v>
      </c>
      <c r="B2027">
        <v>4</v>
      </c>
      <c r="C2027" s="267">
        <v>44651</v>
      </c>
      <c r="D2027">
        <v>380</v>
      </c>
      <c r="E2027">
        <v>444</v>
      </c>
      <c r="F2027">
        <v>6</v>
      </c>
      <c r="G2027" t="s">
        <v>526</v>
      </c>
      <c r="H2027" t="s">
        <v>527</v>
      </c>
      <c r="I2027" t="s">
        <v>169</v>
      </c>
      <c r="J2027">
        <v>4</v>
      </c>
      <c r="K2027">
        <v>2</v>
      </c>
      <c r="L2027">
        <v>166</v>
      </c>
      <c r="M2027">
        <v>159</v>
      </c>
      <c r="N2027">
        <v>175</v>
      </c>
      <c r="O2027">
        <v>240</v>
      </c>
      <c r="P2027">
        <v>251</v>
      </c>
      <c r="Q2027">
        <v>250</v>
      </c>
      <c r="R2027">
        <v>247</v>
      </c>
      <c r="S2027">
        <v>244</v>
      </c>
      <c r="T2027">
        <v>161</v>
      </c>
      <c r="U2027">
        <v>160</v>
      </c>
      <c r="V2027">
        <v>162</v>
      </c>
      <c r="W2027">
        <v>164</v>
      </c>
      <c r="X2027">
        <v>160</v>
      </c>
      <c r="AA2027">
        <v>306</v>
      </c>
      <c r="AB2027">
        <v>293</v>
      </c>
      <c r="AC2027">
        <v>288</v>
      </c>
      <c r="AD2027">
        <v>273</v>
      </c>
      <c r="AE2027">
        <v>264</v>
      </c>
      <c r="AF2027">
        <v>180</v>
      </c>
      <c r="AG2027">
        <v>177</v>
      </c>
      <c r="AH2027">
        <v>170</v>
      </c>
      <c r="AI2027">
        <v>178</v>
      </c>
      <c r="AJ2027">
        <v>160</v>
      </c>
      <c r="AM2027">
        <v>265.60000000000002</v>
      </c>
      <c r="AN2027">
        <v>167.2</v>
      </c>
      <c r="AO2027">
        <v>90</v>
      </c>
      <c r="AP2027">
        <v>160</v>
      </c>
      <c r="AQ2027"/>
      <c r="AR2027"/>
      <c r="BQ2027" t="s">
        <v>434</v>
      </c>
      <c r="BR2027" t="s">
        <v>435</v>
      </c>
      <c r="BS2027"/>
      <c r="BT2027"/>
      <c r="BU2027">
        <v>13</v>
      </c>
      <c r="BV2027" t="s">
        <v>525</v>
      </c>
      <c r="BW2027" t="s">
        <v>173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/>
      <c r="CQ2027">
        <v>0</v>
      </c>
      <c r="CR2027">
        <v>0</v>
      </c>
      <c r="CS2027">
        <v>0</v>
      </c>
      <c r="CT2027">
        <v>0</v>
      </c>
      <c r="CU2027">
        <v>2791</v>
      </c>
      <c r="CV2027">
        <v>-1</v>
      </c>
    </row>
    <row r="2028" spans="1:100" x14ac:dyDescent="0.2">
      <c r="A2028">
        <v>2022</v>
      </c>
      <c r="B2028">
        <v>4</v>
      </c>
      <c r="C2028" s="267">
        <v>44651</v>
      </c>
      <c r="D2028">
        <v>379</v>
      </c>
      <c r="E2028">
        <v>442</v>
      </c>
      <c r="F2028">
        <v>7</v>
      </c>
      <c r="G2028" t="s">
        <v>521</v>
      </c>
      <c r="H2028" t="s">
        <v>522</v>
      </c>
      <c r="I2028" t="s">
        <v>169</v>
      </c>
      <c r="J2028">
        <v>4</v>
      </c>
      <c r="K2028">
        <v>2</v>
      </c>
      <c r="L2028">
        <v>96</v>
      </c>
      <c r="M2028">
        <v>91</v>
      </c>
      <c r="N2028">
        <v>101</v>
      </c>
      <c r="Y2028">
        <v>137</v>
      </c>
      <c r="AK2028">
        <v>138</v>
      </c>
      <c r="AL2028">
        <v>139</v>
      </c>
      <c r="AM2028"/>
      <c r="AN2028"/>
      <c r="AO2028">
        <v>120</v>
      </c>
      <c r="AP2028">
        <v>120</v>
      </c>
      <c r="AQ2028">
        <v>104.3478260869565</v>
      </c>
      <c r="AR2028">
        <v>138</v>
      </c>
      <c r="BQ2028" t="s">
        <v>434</v>
      </c>
      <c r="BR2028" t="s">
        <v>435</v>
      </c>
      <c r="BS2028"/>
      <c r="BT2028"/>
      <c r="BU2028">
        <v>13</v>
      </c>
      <c r="BV2028" t="s">
        <v>520</v>
      </c>
      <c r="BW2028" t="s">
        <v>173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/>
      <c r="CQ2028">
        <v>0</v>
      </c>
      <c r="CR2028">
        <v>0</v>
      </c>
      <c r="CS2028"/>
      <c r="CT2028"/>
      <c r="CU2028">
        <v>2791</v>
      </c>
      <c r="CV2028"/>
    </row>
    <row r="2029" spans="1:100" x14ac:dyDescent="0.2">
      <c r="A2029">
        <v>2022</v>
      </c>
      <c r="B2029">
        <v>4</v>
      </c>
      <c r="C2029" s="267">
        <v>44651</v>
      </c>
      <c r="D2029">
        <v>388</v>
      </c>
      <c r="E2029">
        <v>564</v>
      </c>
      <c r="F2029">
        <v>7</v>
      </c>
      <c r="G2029" t="s">
        <v>473</v>
      </c>
      <c r="H2029" t="s">
        <v>474</v>
      </c>
      <c r="I2029" t="s">
        <v>169</v>
      </c>
      <c r="J2029">
        <v>3</v>
      </c>
      <c r="K2029">
        <v>4</v>
      </c>
      <c r="L2029">
        <v>119</v>
      </c>
      <c r="M2029">
        <v>109</v>
      </c>
      <c r="N2029">
        <v>128</v>
      </c>
      <c r="O2029">
        <v>130</v>
      </c>
      <c r="P2029">
        <v>136</v>
      </c>
      <c r="Q2029">
        <v>138</v>
      </c>
      <c r="R2029">
        <v>131</v>
      </c>
      <c r="S2029">
        <v>139</v>
      </c>
      <c r="T2029">
        <v>113</v>
      </c>
      <c r="U2029">
        <v>102</v>
      </c>
      <c r="V2029">
        <v>109</v>
      </c>
      <c r="W2029">
        <v>114</v>
      </c>
      <c r="X2029">
        <v>118</v>
      </c>
      <c r="AA2029">
        <v>148</v>
      </c>
      <c r="AB2029">
        <v>143</v>
      </c>
      <c r="AC2029">
        <v>141</v>
      </c>
      <c r="AD2029">
        <v>157</v>
      </c>
      <c r="AE2029">
        <v>167</v>
      </c>
      <c r="AF2029">
        <v>113</v>
      </c>
      <c r="AG2029">
        <v>114</v>
      </c>
      <c r="AH2029">
        <v>111</v>
      </c>
      <c r="AI2029">
        <v>119</v>
      </c>
      <c r="AJ2029">
        <v>110</v>
      </c>
      <c r="AM2029">
        <v>143</v>
      </c>
      <c r="AN2029">
        <v>112.3</v>
      </c>
      <c r="AO2029">
        <v>83</v>
      </c>
      <c r="AP2029">
        <v>130</v>
      </c>
      <c r="AQ2029"/>
      <c r="AR2029"/>
      <c r="AV2029">
        <v>7</v>
      </c>
      <c r="AW2029">
        <v>8</v>
      </c>
      <c r="AX2029">
        <v>5</v>
      </c>
      <c r="AY2029">
        <v>5</v>
      </c>
      <c r="AZ2029">
        <v>5</v>
      </c>
      <c r="BG2029">
        <v>1000</v>
      </c>
      <c r="BH2029">
        <v>9</v>
      </c>
      <c r="BI2029">
        <v>2</v>
      </c>
      <c r="BJ2029">
        <v>4</v>
      </c>
      <c r="BK2029">
        <v>5</v>
      </c>
      <c r="BL2029">
        <v>4</v>
      </c>
      <c r="BQ2029" t="s">
        <v>434</v>
      </c>
      <c r="BR2029" t="s">
        <v>435</v>
      </c>
      <c r="BS2029"/>
      <c r="BT2029"/>
      <c r="BU2029">
        <v>13</v>
      </c>
      <c r="BV2029" t="s">
        <v>475</v>
      </c>
      <c r="BW2029" t="s">
        <v>173</v>
      </c>
      <c r="BX2029">
        <v>0</v>
      </c>
      <c r="BY2029">
        <v>30</v>
      </c>
      <c r="BZ2029">
        <v>7.5</v>
      </c>
      <c r="CA2029">
        <v>7</v>
      </c>
      <c r="CB2029">
        <v>24</v>
      </c>
      <c r="CC2029">
        <v>6</v>
      </c>
      <c r="CD2029">
        <v>1006</v>
      </c>
      <c r="CE2029">
        <v>4</v>
      </c>
      <c r="CF2029">
        <v>2</v>
      </c>
      <c r="CG2029">
        <v>2</v>
      </c>
      <c r="CH2029">
        <v>2</v>
      </c>
      <c r="CI2029">
        <v>2</v>
      </c>
      <c r="CJ2029">
        <v>0</v>
      </c>
      <c r="CK2029">
        <v>0</v>
      </c>
      <c r="CL2029">
        <v>0</v>
      </c>
      <c r="CM2029">
        <v>0</v>
      </c>
      <c r="CN2029">
        <v>13.5</v>
      </c>
      <c r="CO2029">
        <v>1013</v>
      </c>
      <c r="CP2029">
        <v>1.332675222112537E-2</v>
      </c>
      <c r="CQ2029">
        <v>0.1134453781512605</v>
      </c>
      <c r="CR2029">
        <v>8.5126050420168067</v>
      </c>
      <c r="CS2029">
        <v>0.1202137132680321</v>
      </c>
      <c r="CT2029">
        <v>9.0204808548530728</v>
      </c>
      <c r="CU2029">
        <v>2791</v>
      </c>
      <c r="CV2029">
        <v>-1</v>
      </c>
    </row>
    <row r="2030" spans="1:100" x14ac:dyDescent="0.2">
      <c r="A2030">
        <v>2022</v>
      </c>
      <c r="B2030">
        <v>4</v>
      </c>
      <c r="C2030" s="267">
        <v>44651</v>
      </c>
      <c r="D2030">
        <v>388</v>
      </c>
      <c r="E2030">
        <v>565</v>
      </c>
      <c r="F2030">
        <v>7</v>
      </c>
      <c r="G2030" t="s">
        <v>476</v>
      </c>
      <c r="H2030" t="s">
        <v>477</v>
      </c>
      <c r="I2030" t="s">
        <v>169</v>
      </c>
      <c r="J2030">
        <v>3</v>
      </c>
      <c r="K2030">
        <v>4</v>
      </c>
      <c r="L2030">
        <v>91</v>
      </c>
      <c r="M2030">
        <v>83</v>
      </c>
      <c r="N2030">
        <v>98</v>
      </c>
      <c r="O2030">
        <v>103</v>
      </c>
      <c r="P2030">
        <v>111</v>
      </c>
      <c r="Q2030">
        <v>119</v>
      </c>
      <c r="R2030">
        <v>106</v>
      </c>
      <c r="S2030">
        <v>110</v>
      </c>
      <c r="T2030">
        <v>83</v>
      </c>
      <c r="U2030">
        <v>79</v>
      </c>
      <c r="V2030">
        <v>85</v>
      </c>
      <c r="W2030">
        <v>87</v>
      </c>
      <c r="X2030">
        <v>89</v>
      </c>
      <c r="AA2030">
        <v>119</v>
      </c>
      <c r="AB2030">
        <v>115</v>
      </c>
      <c r="AC2030">
        <v>108</v>
      </c>
      <c r="AD2030">
        <v>112</v>
      </c>
      <c r="AE2030">
        <v>115</v>
      </c>
      <c r="AF2030">
        <v>87</v>
      </c>
      <c r="AG2030">
        <v>88</v>
      </c>
      <c r="AH2030">
        <v>86</v>
      </c>
      <c r="AI2030">
        <v>89</v>
      </c>
      <c r="AJ2030">
        <v>82</v>
      </c>
      <c r="AM2030">
        <v>111.8</v>
      </c>
      <c r="AN2030">
        <v>85.5</v>
      </c>
      <c r="AO2030">
        <v>83</v>
      </c>
      <c r="AP2030">
        <v>130</v>
      </c>
      <c r="AQ2030"/>
      <c r="AR2030"/>
      <c r="BQ2030" t="s">
        <v>434</v>
      </c>
      <c r="BR2030" t="s">
        <v>435</v>
      </c>
      <c r="BS2030"/>
      <c r="BT2030"/>
      <c r="BU2030">
        <v>13</v>
      </c>
      <c r="BV2030" t="s">
        <v>475</v>
      </c>
      <c r="BW2030" t="s">
        <v>173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/>
      <c r="CQ2030">
        <v>0</v>
      </c>
      <c r="CR2030">
        <v>0</v>
      </c>
      <c r="CS2030">
        <v>0</v>
      </c>
      <c r="CT2030">
        <v>0</v>
      </c>
      <c r="CU2030">
        <v>2791</v>
      </c>
      <c r="CV2030">
        <v>-1</v>
      </c>
    </row>
    <row r="2031" spans="1:100" x14ac:dyDescent="0.2">
      <c r="A2031">
        <v>2022</v>
      </c>
      <c r="B2031">
        <v>4</v>
      </c>
      <c r="C2031" s="267">
        <v>44651</v>
      </c>
      <c r="D2031">
        <v>388</v>
      </c>
      <c r="E2031">
        <v>566</v>
      </c>
      <c r="F2031">
        <v>7</v>
      </c>
      <c r="G2031" t="s">
        <v>478</v>
      </c>
      <c r="H2031" t="s">
        <v>479</v>
      </c>
      <c r="I2031" t="s">
        <v>169</v>
      </c>
      <c r="J2031">
        <v>3</v>
      </c>
      <c r="K2031">
        <v>4</v>
      </c>
      <c r="L2031">
        <v>34</v>
      </c>
      <c r="M2031">
        <v>31</v>
      </c>
      <c r="N2031">
        <v>36</v>
      </c>
      <c r="O2031">
        <v>30</v>
      </c>
      <c r="P2031">
        <v>29</v>
      </c>
      <c r="Q2031">
        <v>30</v>
      </c>
      <c r="R2031">
        <v>31</v>
      </c>
      <c r="S2031">
        <v>34</v>
      </c>
      <c r="T2031">
        <v>22</v>
      </c>
      <c r="U2031">
        <v>22</v>
      </c>
      <c r="V2031">
        <v>22</v>
      </c>
      <c r="W2031">
        <v>22</v>
      </c>
      <c r="X2031">
        <v>22</v>
      </c>
      <c r="AA2031">
        <v>33</v>
      </c>
      <c r="AB2031">
        <v>31</v>
      </c>
      <c r="AC2031">
        <v>35</v>
      </c>
      <c r="AD2031">
        <v>33</v>
      </c>
      <c r="AE2031">
        <v>33</v>
      </c>
      <c r="AF2031">
        <v>22</v>
      </c>
      <c r="AG2031">
        <v>25</v>
      </c>
      <c r="AH2031">
        <v>23</v>
      </c>
      <c r="AI2031">
        <v>22</v>
      </c>
      <c r="AJ2031">
        <v>22</v>
      </c>
      <c r="AM2031">
        <v>31.9</v>
      </c>
      <c r="AN2031">
        <v>22.4</v>
      </c>
      <c r="AO2031">
        <v>83</v>
      </c>
      <c r="AP2031">
        <v>130</v>
      </c>
      <c r="AQ2031"/>
      <c r="AR2031"/>
      <c r="BQ2031" t="s">
        <v>434</v>
      </c>
      <c r="BR2031" t="s">
        <v>435</v>
      </c>
      <c r="BS2031"/>
      <c r="BT2031"/>
      <c r="BU2031">
        <v>13</v>
      </c>
      <c r="BV2031" t="s">
        <v>475</v>
      </c>
      <c r="BW2031" t="s">
        <v>173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/>
      <c r="CQ2031">
        <v>0</v>
      </c>
      <c r="CR2031">
        <v>0</v>
      </c>
      <c r="CS2031">
        <v>0</v>
      </c>
      <c r="CT2031">
        <v>0</v>
      </c>
      <c r="CU2031">
        <v>2791</v>
      </c>
      <c r="CV2031">
        <v>-1</v>
      </c>
    </row>
    <row r="2032" spans="1:100" x14ac:dyDescent="0.2">
      <c r="A2032">
        <v>2022</v>
      </c>
      <c r="B2032">
        <v>4</v>
      </c>
      <c r="C2032" s="267">
        <v>44651</v>
      </c>
      <c r="D2032">
        <v>380</v>
      </c>
      <c r="E2032">
        <v>444</v>
      </c>
      <c r="F2032">
        <v>8</v>
      </c>
      <c r="G2032" t="s">
        <v>526</v>
      </c>
      <c r="H2032" t="s">
        <v>527</v>
      </c>
      <c r="I2032" t="s">
        <v>169</v>
      </c>
      <c r="J2032">
        <v>4</v>
      </c>
      <c r="K2032">
        <v>2</v>
      </c>
      <c r="L2032">
        <v>166</v>
      </c>
      <c r="M2032">
        <v>159</v>
      </c>
      <c r="N2032">
        <v>175</v>
      </c>
      <c r="Y2032">
        <v>170</v>
      </c>
      <c r="AK2032">
        <v>156</v>
      </c>
      <c r="AL2032">
        <v>156</v>
      </c>
      <c r="AM2032"/>
      <c r="AN2032"/>
      <c r="AO2032">
        <v>90</v>
      </c>
      <c r="AP2032">
        <v>160</v>
      </c>
      <c r="AQ2032">
        <v>89.626556016597519</v>
      </c>
      <c r="AR2032">
        <v>160.66666666666671</v>
      </c>
      <c r="BQ2032" t="s">
        <v>434</v>
      </c>
      <c r="BR2032" t="s">
        <v>435</v>
      </c>
      <c r="BS2032"/>
      <c r="BT2032"/>
      <c r="BU2032">
        <v>13</v>
      </c>
      <c r="BV2032" t="s">
        <v>525</v>
      </c>
      <c r="BW2032" t="s">
        <v>173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/>
      <c r="CQ2032">
        <v>0</v>
      </c>
      <c r="CR2032">
        <v>0</v>
      </c>
      <c r="CS2032"/>
      <c r="CT2032"/>
      <c r="CU2032">
        <v>2791</v>
      </c>
      <c r="CV2032"/>
    </row>
    <row r="2033" spans="1:100" x14ac:dyDescent="0.2">
      <c r="A2033">
        <v>2022</v>
      </c>
      <c r="B2033">
        <v>4</v>
      </c>
      <c r="C2033" s="267">
        <v>44651</v>
      </c>
      <c r="D2033">
        <v>123</v>
      </c>
      <c r="E2033">
        <v>645</v>
      </c>
      <c r="F2033">
        <v>30</v>
      </c>
      <c r="G2033" t="s">
        <v>569</v>
      </c>
      <c r="H2033" t="s">
        <v>570</v>
      </c>
      <c r="I2033" t="s">
        <v>571</v>
      </c>
      <c r="J2033">
        <v>4</v>
      </c>
      <c r="K2033">
        <v>1</v>
      </c>
      <c r="L2033">
        <v>133</v>
      </c>
      <c r="M2033">
        <v>123</v>
      </c>
      <c r="N2033">
        <v>142</v>
      </c>
      <c r="O2033">
        <v>170</v>
      </c>
      <c r="P2033">
        <v>174</v>
      </c>
      <c r="Q2033">
        <v>176</v>
      </c>
      <c r="R2033">
        <v>171</v>
      </c>
      <c r="S2033">
        <v>162</v>
      </c>
      <c r="T2033">
        <v>138</v>
      </c>
      <c r="U2033">
        <v>148</v>
      </c>
      <c r="V2033">
        <v>146</v>
      </c>
      <c r="W2033">
        <v>152</v>
      </c>
      <c r="X2033">
        <v>142</v>
      </c>
      <c r="Y2033">
        <v>147</v>
      </c>
      <c r="Z2033">
        <v>145</v>
      </c>
      <c r="AA2033">
        <v>168</v>
      </c>
      <c r="AB2033">
        <v>167</v>
      </c>
      <c r="AC2033">
        <v>171</v>
      </c>
      <c r="AD2033">
        <v>183</v>
      </c>
      <c r="AE2033">
        <v>180</v>
      </c>
      <c r="AF2033">
        <v>147</v>
      </c>
      <c r="AG2033">
        <v>144</v>
      </c>
      <c r="AH2033">
        <v>145</v>
      </c>
      <c r="AI2033">
        <v>143</v>
      </c>
      <c r="AJ2033">
        <v>151</v>
      </c>
      <c r="AK2033">
        <v>127</v>
      </c>
      <c r="AL2033">
        <v>128</v>
      </c>
      <c r="AM2033">
        <v>172.2</v>
      </c>
      <c r="AN2033">
        <v>145.6</v>
      </c>
      <c r="AO2033">
        <v>80</v>
      </c>
      <c r="AP2033">
        <v>180</v>
      </c>
      <c r="AQ2033">
        <v>105.3016453382084</v>
      </c>
      <c r="AR2033">
        <v>136.75</v>
      </c>
      <c r="AU2033">
        <v>500</v>
      </c>
      <c r="AV2033">
        <v>3</v>
      </c>
      <c r="AW2033">
        <v>3</v>
      </c>
      <c r="AX2033">
        <v>4</v>
      </c>
      <c r="BG2033">
        <v>1040</v>
      </c>
      <c r="BH2033">
        <v>4</v>
      </c>
      <c r="BI2033">
        <v>1</v>
      </c>
      <c r="BJ2033">
        <v>1</v>
      </c>
      <c r="BQ2033" t="s">
        <v>390</v>
      </c>
      <c r="BR2033" t="s">
        <v>390</v>
      </c>
      <c r="BS2033"/>
      <c r="BT2033"/>
      <c r="BU2033">
        <v>13</v>
      </c>
      <c r="BV2033" t="s">
        <v>569</v>
      </c>
      <c r="BW2033" t="s">
        <v>222</v>
      </c>
      <c r="BX2033">
        <v>0</v>
      </c>
      <c r="BY2033">
        <v>10</v>
      </c>
      <c r="BZ2033">
        <v>10</v>
      </c>
      <c r="CA2033">
        <v>510</v>
      </c>
      <c r="CB2033">
        <v>6</v>
      </c>
      <c r="CC2033">
        <v>6</v>
      </c>
      <c r="CD2033">
        <v>1046</v>
      </c>
      <c r="CE2033">
        <v>7</v>
      </c>
      <c r="CF2033">
        <v>4</v>
      </c>
      <c r="CG2033">
        <v>5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16</v>
      </c>
      <c r="CO2033">
        <v>1556</v>
      </c>
      <c r="CP2033">
        <v>1.02827763496144E-2</v>
      </c>
      <c r="CQ2033">
        <v>0.1203007518796992</v>
      </c>
      <c r="CR2033">
        <v>11.69924812030075</v>
      </c>
      <c r="CS2033">
        <v>0.1098901098901099</v>
      </c>
      <c r="CT2033">
        <v>10.68681318681319</v>
      </c>
      <c r="CU2033">
        <v>2791</v>
      </c>
      <c r="CV2033">
        <v>-1</v>
      </c>
    </row>
    <row r="2034" spans="1:100" x14ac:dyDescent="0.2">
      <c r="A2034">
        <v>2022</v>
      </c>
      <c r="B2034">
        <v>4</v>
      </c>
      <c r="C2034" s="267">
        <v>44651</v>
      </c>
      <c r="D2034">
        <v>4</v>
      </c>
      <c r="E2034">
        <v>12</v>
      </c>
      <c r="F2034">
        <v>46</v>
      </c>
      <c r="G2034" t="s">
        <v>264</v>
      </c>
      <c r="H2034" t="s">
        <v>265</v>
      </c>
      <c r="I2034" t="s">
        <v>221</v>
      </c>
      <c r="J2034">
        <v>2</v>
      </c>
      <c r="K2034">
        <v>2</v>
      </c>
      <c r="L2034">
        <v>212</v>
      </c>
      <c r="M2034">
        <v>197</v>
      </c>
      <c r="N2034">
        <v>226</v>
      </c>
      <c r="AM2034"/>
      <c r="AN2034"/>
      <c r="AO2034">
        <v>48</v>
      </c>
      <c r="AP2034">
        <v>195</v>
      </c>
      <c r="AQ2034"/>
      <c r="AR2034"/>
      <c r="BQ2034" t="s">
        <v>180</v>
      </c>
      <c r="BR2034" t="s">
        <v>266</v>
      </c>
      <c r="BS2034" t="s">
        <v>267</v>
      </c>
      <c r="BT2034"/>
      <c r="BU2034">
        <v>13</v>
      </c>
      <c r="BV2034" t="s">
        <v>268</v>
      </c>
      <c r="BW2034" t="s">
        <v>222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/>
      <c r="CQ2034">
        <v>0</v>
      </c>
      <c r="CR2034">
        <v>0</v>
      </c>
      <c r="CS2034"/>
      <c r="CT2034"/>
      <c r="CU2034">
        <v>2791</v>
      </c>
      <c r="CV2034"/>
    </row>
    <row r="2035" spans="1:100" x14ac:dyDescent="0.2">
      <c r="A2035">
        <v>2022</v>
      </c>
      <c r="B2035">
        <v>4</v>
      </c>
      <c r="C2035" s="267">
        <v>44651</v>
      </c>
      <c r="D2035">
        <v>433</v>
      </c>
      <c r="E2035">
        <v>452</v>
      </c>
      <c r="F2035">
        <v>46</v>
      </c>
      <c r="G2035" t="s">
        <v>553</v>
      </c>
      <c r="H2035" t="s">
        <v>554</v>
      </c>
      <c r="I2035" t="s">
        <v>221</v>
      </c>
      <c r="J2035">
        <v>4</v>
      </c>
      <c r="K2035">
        <v>2</v>
      </c>
      <c r="L2035">
        <v>270</v>
      </c>
      <c r="M2035">
        <v>251</v>
      </c>
      <c r="N2035">
        <v>288</v>
      </c>
      <c r="Q2035">
        <v>290</v>
      </c>
      <c r="R2035">
        <v>291</v>
      </c>
      <c r="S2035">
        <v>294</v>
      </c>
      <c r="V2035">
        <v>232</v>
      </c>
      <c r="W2035">
        <v>230</v>
      </c>
      <c r="X2035">
        <v>234</v>
      </c>
      <c r="AA2035">
        <v>264</v>
      </c>
      <c r="AB2035">
        <v>273</v>
      </c>
      <c r="AC2035">
        <v>288</v>
      </c>
      <c r="AD2035">
        <v>291</v>
      </c>
      <c r="AE2035">
        <v>282</v>
      </c>
      <c r="AF2035">
        <v>226</v>
      </c>
      <c r="AG2035">
        <v>249</v>
      </c>
      <c r="AH2035">
        <v>245</v>
      </c>
      <c r="AI2035">
        <v>248</v>
      </c>
      <c r="AJ2035">
        <v>249</v>
      </c>
      <c r="AM2035">
        <v>284.125</v>
      </c>
      <c r="AN2035">
        <v>239.125</v>
      </c>
      <c r="AO2035">
        <v>96</v>
      </c>
      <c r="AP2035">
        <v>150</v>
      </c>
      <c r="AQ2035"/>
      <c r="AR2035"/>
      <c r="AV2035">
        <v>3</v>
      </c>
      <c r="AW2035">
        <v>3</v>
      </c>
      <c r="AX2035">
        <v>3</v>
      </c>
      <c r="BQ2035" t="s">
        <v>180</v>
      </c>
      <c r="BR2035" t="s">
        <v>181</v>
      </c>
      <c r="BS2035"/>
      <c r="BT2035"/>
      <c r="BU2035">
        <v>13</v>
      </c>
      <c r="BV2035" t="s">
        <v>552</v>
      </c>
      <c r="BW2035" t="s">
        <v>222</v>
      </c>
      <c r="BX2035">
        <v>0</v>
      </c>
      <c r="BY2035">
        <v>9</v>
      </c>
      <c r="BZ2035">
        <v>4.5</v>
      </c>
      <c r="CA2035">
        <v>4</v>
      </c>
      <c r="CB2035">
        <v>0</v>
      </c>
      <c r="CC2035">
        <v>0</v>
      </c>
      <c r="CD2035">
        <v>0</v>
      </c>
      <c r="CE2035">
        <v>1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4.5</v>
      </c>
      <c r="CO2035">
        <v>4</v>
      </c>
      <c r="CP2035">
        <v>1.125</v>
      </c>
      <c r="CQ2035">
        <v>1.666666666666667E-2</v>
      </c>
      <c r="CR2035">
        <v>1.4814814814814821E-2</v>
      </c>
      <c r="CS2035">
        <v>1.8818609513852589E-2</v>
      </c>
      <c r="CT2035">
        <v>1.6727652901202299E-2</v>
      </c>
      <c r="CU2035">
        <v>2791</v>
      </c>
      <c r="CV2035">
        <v>-1</v>
      </c>
    </row>
    <row r="2036" spans="1:100" x14ac:dyDescent="0.2">
      <c r="A2036">
        <v>2022</v>
      </c>
      <c r="B2036">
        <v>4</v>
      </c>
      <c r="C2036" s="267">
        <v>44651</v>
      </c>
      <c r="D2036">
        <v>433</v>
      </c>
      <c r="E2036">
        <v>453</v>
      </c>
      <c r="F2036">
        <v>46</v>
      </c>
      <c r="G2036" t="s">
        <v>550</v>
      </c>
      <c r="H2036" t="s">
        <v>551</v>
      </c>
      <c r="I2036" t="s">
        <v>221</v>
      </c>
      <c r="J2036">
        <v>4</v>
      </c>
      <c r="K2036">
        <v>2</v>
      </c>
      <c r="L2036">
        <v>175</v>
      </c>
      <c r="M2036">
        <v>162</v>
      </c>
      <c r="N2036">
        <v>187</v>
      </c>
      <c r="Q2036">
        <v>190</v>
      </c>
      <c r="R2036">
        <v>193</v>
      </c>
      <c r="S2036">
        <v>197</v>
      </c>
      <c r="V2036">
        <v>164</v>
      </c>
      <c r="W2036">
        <v>169</v>
      </c>
      <c r="X2036">
        <v>171</v>
      </c>
      <c r="AA2036">
        <v>188</v>
      </c>
      <c r="AB2036">
        <v>191</v>
      </c>
      <c r="AC2036">
        <v>183</v>
      </c>
      <c r="AD2036">
        <v>189</v>
      </c>
      <c r="AE2036">
        <v>199</v>
      </c>
      <c r="AF2036">
        <v>160</v>
      </c>
      <c r="AG2036">
        <v>171</v>
      </c>
      <c r="AH2036">
        <v>163</v>
      </c>
      <c r="AI2036">
        <v>162</v>
      </c>
      <c r="AJ2036">
        <v>174</v>
      </c>
      <c r="AM2036">
        <v>191.25</v>
      </c>
      <c r="AN2036">
        <v>166.75</v>
      </c>
      <c r="AO2036">
        <v>96</v>
      </c>
      <c r="AP2036">
        <v>150</v>
      </c>
      <c r="AQ2036"/>
      <c r="AR2036"/>
      <c r="AV2036">
        <v>4</v>
      </c>
      <c r="AW2036">
        <v>4</v>
      </c>
      <c r="AX2036">
        <v>2</v>
      </c>
      <c r="BQ2036" t="s">
        <v>180</v>
      </c>
      <c r="BR2036" t="s">
        <v>181</v>
      </c>
      <c r="BS2036"/>
      <c r="BT2036"/>
      <c r="BU2036">
        <v>13</v>
      </c>
      <c r="BV2036" t="s">
        <v>552</v>
      </c>
      <c r="BW2036" t="s">
        <v>222</v>
      </c>
      <c r="BX2036">
        <v>0</v>
      </c>
      <c r="BY2036">
        <v>10</v>
      </c>
      <c r="BZ2036">
        <v>5</v>
      </c>
      <c r="CA2036">
        <v>5</v>
      </c>
      <c r="CB2036">
        <v>0</v>
      </c>
      <c r="CC2036">
        <v>0</v>
      </c>
      <c r="CD2036">
        <v>0</v>
      </c>
      <c r="CE2036">
        <v>2</v>
      </c>
      <c r="CF2036">
        <v>2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5</v>
      </c>
      <c r="CO2036">
        <v>5</v>
      </c>
      <c r="CP2036">
        <v>1</v>
      </c>
      <c r="CQ2036">
        <v>2.8571428571428571E-2</v>
      </c>
      <c r="CR2036">
        <v>2.8571428571428571E-2</v>
      </c>
      <c r="CS2036">
        <v>2.998500749625187E-2</v>
      </c>
      <c r="CT2036">
        <v>2.998500749625187E-2</v>
      </c>
      <c r="CU2036">
        <v>2791</v>
      </c>
      <c r="CV2036">
        <v>-1</v>
      </c>
    </row>
    <row r="2037" spans="1:100" x14ac:dyDescent="0.2">
      <c r="A2037">
        <v>2022</v>
      </c>
      <c r="B2037">
        <v>4</v>
      </c>
      <c r="C2037" s="267">
        <v>44651</v>
      </c>
      <c r="D2037">
        <v>415</v>
      </c>
      <c r="E2037">
        <v>655</v>
      </c>
      <c r="F2037">
        <v>47</v>
      </c>
      <c r="G2037" t="s">
        <v>269</v>
      </c>
      <c r="H2037" t="s">
        <v>270</v>
      </c>
      <c r="I2037" t="s">
        <v>221</v>
      </c>
      <c r="J2037">
        <v>3</v>
      </c>
      <c r="K2037">
        <v>1</v>
      </c>
      <c r="L2037">
        <v>148</v>
      </c>
      <c r="M2037">
        <v>137</v>
      </c>
      <c r="N2037">
        <v>158</v>
      </c>
      <c r="AM2037"/>
      <c r="AN2037"/>
      <c r="AO2037">
        <v>64</v>
      </c>
      <c r="AP2037">
        <v>169</v>
      </c>
      <c r="AQ2037"/>
      <c r="AR2037"/>
      <c r="AU2037">
        <v>920</v>
      </c>
      <c r="BQ2037" t="s">
        <v>180</v>
      </c>
      <c r="BR2037" t="s">
        <v>192</v>
      </c>
      <c r="BS2037" t="s">
        <v>271</v>
      </c>
      <c r="BT2037"/>
      <c r="BU2037">
        <v>13</v>
      </c>
      <c r="BV2037" t="s">
        <v>272</v>
      </c>
      <c r="BW2037" t="s">
        <v>222</v>
      </c>
      <c r="BX2037">
        <v>0</v>
      </c>
      <c r="BY2037">
        <v>0</v>
      </c>
      <c r="BZ2037">
        <v>0</v>
      </c>
      <c r="CA2037">
        <v>920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920</v>
      </c>
      <c r="CP2037">
        <v>0</v>
      </c>
      <c r="CQ2037">
        <v>0</v>
      </c>
      <c r="CR2037">
        <v>6.2162162162162158</v>
      </c>
      <c r="CS2037"/>
      <c r="CT2037"/>
      <c r="CU2037">
        <v>2791</v>
      </c>
      <c r="CV2037"/>
    </row>
    <row r="2038" spans="1:100" x14ac:dyDescent="0.2">
      <c r="A2038">
        <v>2022</v>
      </c>
      <c r="B2038">
        <v>4</v>
      </c>
      <c r="C2038" s="267">
        <v>44651</v>
      </c>
      <c r="D2038">
        <v>415</v>
      </c>
      <c r="E2038">
        <v>656</v>
      </c>
      <c r="F2038">
        <v>47</v>
      </c>
      <c r="G2038" t="s">
        <v>324</v>
      </c>
      <c r="H2038" t="s">
        <v>325</v>
      </c>
      <c r="I2038" t="s">
        <v>221</v>
      </c>
      <c r="J2038">
        <v>3</v>
      </c>
      <c r="K2038">
        <v>1</v>
      </c>
      <c r="L2038">
        <v>148</v>
      </c>
      <c r="M2038">
        <v>137</v>
      </c>
      <c r="N2038">
        <v>158</v>
      </c>
      <c r="AM2038"/>
      <c r="AN2038"/>
      <c r="AO2038">
        <v>64</v>
      </c>
      <c r="AP2038">
        <v>169</v>
      </c>
      <c r="AQ2038"/>
      <c r="AR2038"/>
      <c r="BQ2038" t="s">
        <v>180</v>
      </c>
      <c r="BR2038" t="s">
        <v>192</v>
      </c>
      <c r="BS2038" t="s">
        <v>326</v>
      </c>
      <c r="BT2038"/>
      <c r="BU2038">
        <v>13</v>
      </c>
      <c r="BV2038" t="s">
        <v>272</v>
      </c>
      <c r="BW2038" t="s">
        <v>222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/>
      <c r="CQ2038">
        <v>0</v>
      </c>
      <c r="CR2038">
        <v>0</v>
      </c>
      <c r="CS2038"/>
      <c r="CT2038"/>
      <c r="CU2038">
        <v>2791</v>
      </c>
      <c r="CV2038"/>
    </row>
    <row r="2039" spans="1:100" x14ac:dyDescent="0.2">
      <c r="A2039">
        <v>2022</v>
      </c>
      <c r="B2039">
        <v>4</v>
      </c>
      <c r="C2039" s="267">
        <v>44651</v>
      </c>
      <c r="D2039">
        <v>415</v>
      </c>
      <c r="E2039">
        <v>657</v>
      </c>
      <c r="F2039">
        <v>47</v>
      </c>
      <c r="G2039" t="s">
        <v>327</v>
      </c>
      <c r="H2039" t="s">
        <v>328</v>
      </c>
      <c r="I2039" t="s">
        <v>221</v>
      </c>
      <c r="J2039">
        <v>3</v>
      </c>
      <c r="K2039">
        <v>1</v>
      </c>
      <c r="L2039">
        <v>90</v>
      </c>
      <c r="M2039">
        <v>83</v>
      </c>
      <c r="N2039">
        <v>96</v>
      </c>
      <c r="AM2039"/>
      <c r="AN2039"/>
      <c r="AO2039">
        <v>64</v>
      </c>
      <c r="AP2039">
        <v>169</v>
      </c>
      <c r="AQ2039"/>
      <c r="AR2039"/>
      <c r="AU2039">
        <v>810</v>
      </c>
      <c r="BQ2039" t="s">
        <v>180</v>
      </c>
      <c r="BR2039" t="s">
        <v>192</v>
      </c>
      <c r="BS2039" t="s">
        <v>329</v>
      </c>
      <c r="BT2039"/>
      <c r="BU2039">
        <v>13</v>
      </c>
      <c r="BV2039" t="s">
        <v>272</v>
      </c>
      <c r="BW2039" t="s">
        <v>222</v>
      </c>
      <c r="BX2039">
        <v>0</v>
      </c>
      <c r="BY2039">
        <v>0</v>
      </c>
      <c r="BZ2039">
        <v>0</v>
      </c>
      <c r="CA2039">
        <v>810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810</v>
      </c>
      <c r="CP2039">
        <v>0</v>
      </c>
      <c r="CQ2039">
        <v>0</v>
      </c>
      <c r="CR2039">
        <v>9</v>
      </c>
      <c r="CS2039"/>
      <c r="CT2039"/>
      <c r="CU2039">
        <v>2791</v>
      </c>
      <c r="CV2039"/>
    </row>
    <row r="2040" spans="1:100" x14ac:dyDescent="0.2">
      <c r="A2040">
        <v>2022</v>
      </c>
      <c r="B2040">
        <v>4</v>
      </c>
      <c r="C2040" s="267">
        <v>44651</v>
      </c>
      <c r="D2040">
        <v>415</v>
      </c>
      <c r="E2040">
        <v>658</v>
      </c>
      <c r="F2040">
        <v>47</v>
      </c>
      <c r="G2040" t="s">
        <v>273</v>
      </c>
      <c r="H2040" t="s">
        <v>274</v>
      </c>
      <c r="I2040" t="s">
        <v>221</v>
      </c>
      <c r="J2040">
        <v>3</v>
      </c>
      <c r="K2040">
        <v>1</v>
      </c>
      <c r="L2040">
        <v>90</v>
      </c>
      <c r="M2040">
        <v>83</v>
      </c>
      <c r="N2040">
        <v>96</v>
      </c>
      <c r="AM2040"/>
      <c r="AN2040"/>
      <c r="AO2040">
        <v>64</v>
      </c>
      <c r="AP2040">
        <v>169</v>
      </c>
      <c r="AQ2040"/>
      <c r="AR2040"/>
      <c r="BQ2040" t="s">
        <v>180</v>
      </c>
      <c r="BR2040" t="s">
        <v>192</v>
      </c>
      <c r="BS2040" t="s">
        <v>275</v>
      </c>
      <c r="BT2040"/>
      <c r="BU2040">
        <v>13</v>
      </c>
      <c r="BV2040" t="s">
        <v>272</v>
      </c>
      <c r="BW2040" t="s">
        <v>222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/>
      <c r="CQ2040">
        <v>0</v>
      </c>
      <c r="CR2040">
        <v>0</v>
      </c>
      <c r="CS2040"/>
      <c r="CT2040"/>
      <c r="CU2040">
        <v>2791</v>
      </c>
      <c r="CV2040"/>
    </row>
    <row r="2041" spans="1:100" x14ac:dyDescent="0.2">
      <c r="A2041">
        <v>2022</v>
      </c>
      <c r="B2041">
        <v>4</v>
      </c>
      <c r="C2041" s="267">
        <v>44651</v>
      </c>
      <c r="D2041">
        <v>4</v>
      </c>
      <c r="E2041">
        <v>11</v>
      </c>
      <c r="F2041">
        <v>48</v>
      </c>
      <c r="G2041" t="s">
        <v>276</v>
      </c>
      <c r="H2041" t="s">
        <v>277</v>
      </c>
      <c r="I2041" t="s">
        <v>221</v>
      </c>
      <c r="J2041">
        <v>2</v>
      </c>
      <c r="K2041">
        <v>2</v>
      </c>
      <c r="L2041">
        <v>212</v>
      </c>
      <c r="M2041">
        <v>197</v>
      </c>
      <c r="N2041">
        <v>226</v>
      </c>
      <c r="AM2041"/>
      <c r="AN2041"/>
      <c r="AO2041">
        <v>48</v>
      </c>
      <c r="AP2041">
        <v>195</v>
      </c>
      <c r="AQ2041"/>
      <c r="AR2041"/>
      <c r="AU2041">
        <v>48</v>
      </c>
      <c r="BQ2041" t="s">
        <v>180</v>
      </c>
      <c r="BR2041" t="s">
        <v>266</v>
      </c>
      <c r="BS2041" t="s">
        <v>278</v>
      </c>
      <c r="BT2041"/>
      <c r="BU2041">
        <v>13</v>
      </c>
      <c r="BV2041" t="s">
        <v>268</v>
      </c>
      <c r="BW2041" t="s">
        <v>222</v>
      </c>
      <c r="BX2041">
        <v>0</v>
      </c>
      <c r="BY2041">
        <v>0</v>
      </c>
      <c r="BZ2041">
        <v>0</v>
      </c>
      <c r="CA2041">
        <v>48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48</v>
      </c>
      <c r="CP2041">
        <v>0</v>
      </c>
      <c r="CQ2041">
        <v>0</v>
      </c>
      <c r="CR2041">
        <v>0.22641509433962259</v>
      </c>
      <c r="CS2041"/>
      <c r="CT2041"/>
      <c r="CU2041">
        <v>2791</v>
      </c>
      <c r="CV2041"/>
    </row>
    <row r="2042" spans="1:100" x14ac:dyDescent="0.2">
      <c r="A2042">
        <v>2022</v>
      </c>
      <c r="B2042">
        <v>4</v>
      </c>
      <c r="C2042" s="267">
        <v>44651</v>
      </c>
      <c r="D2042">
        <v>4</v>
      </c>
      <c r="E2042">
        <v>12</v>
      </c>
      <c r="F2042">
        <v>48</v>
      </c>
      <c r="G2042" t="s">
        <v>264</v>
      </c>
      <c r="H2042" t="s">
        <v>265</v>
      </c>
      <c r="I2042" t="s">
        <v>221</v>
      </c>
      <c r="J2042">
        <v>2</v>
      </c>
      <c r="K2042">
        <v>2</v>
      </c>
      <c r="L2042">
        <v>212</v>
      </c>
      <c r="M2042">
        <v>197</v>
      </c>
      <c r="N2042">
        <v>226</v>
      </c>
      <c r="AM2042"/>
      <c r="AN2042"/>
      <c r="AO2042">
        <v>48</v>
      </c>
      <c r="AP2042">
        <v>195</v>
      </c>
      <c r="AQ2042"/>
      <c r="AR2042"/>
      <c r="AU2042">
        <v>48</v>
      </c>
      <c r="BQ2042" t="s">
        <v>180</v>
      </c>
      <c r="BR2042" t="s">
        <v>266</v>
      </c>
      <c r="BS2042" t="s">
        <v>267</v>
      </c>
      <c r="BT2042"/>
      <c r="BU2042">
        <v>13</v>
      </c>
      <c r="BV2042" t="s">
        <v>268</v>
      </c>
      <c r="BW2042" t="s">
        <v>222</v>
      </c>
      <c r="BX2042">
        <v>0</v>
      </c>
      <c r="BY2042">
        <v>0</v>
      </c>
      <c r="BZ2042">
        <v>0</v>
      </c>
      <c r="CA2042">
        <v>48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48</v>
      </c>
      <c r="CP2042">
        <v>0</v>
      </c>
      <c r="CQ2042">
        <v>0</v>
      </c>
      <c r="CR2042">
        <v>0.22641509433962259</v>
      </c>
      <c r="CS2042"/>
      <c r="CT2042"/>
      <c r="CU2042">
        <v>2791</v>
      </c>
      <c r="CV2042"/>
    </row>
    <row r="2043" spans="1:100" x14ac:dyDescent="0.2">
      <c r="A2043">
        <v>2022</v>
      </c>
      <c r="B2043">
        <v>4</v>
      </c>
      <c r="C2043" s="267">
        <v>44651</v>
      </c>
      <c r="D2043">
        <v>433</v>
      </c>
      <c r="E2043">
        <v>453</v>
      </c>
      <c r="F2043">
        <v>48</v>
      </c>
      <c r="G2043" t="s">
        <v>550</v>
      </c>
      <c r="H2043" t="s">
        <v>551</v>
      </c>
      <c r="I2043" t="s">
        <v>221</v>
      </c>
      <c r="J2043">
        <v>4</v>
      </c>
      <c r="K2043">
        <v>2</v>
      </c>
      <c r="L2043">
        <v>175</v>
      </c>
      <c r="M2043">
        <v>162</v>
      </c>
      <c r="N2043">
        <v>187</v>
      </c>
      <c r="Z2043">
        <v>154</v>
      </c>
      <c r="AK2043">
        <v>162</v>
      </c>
      <c r="AL2043">
        <v>163</v>
      </c>
      <c r="AM2043"/>
      <c r="AN2043"/>
      <c r="AO2043">
        <v>96</v>
      </c>
      <c r="AP2043">
        <v>150</v>
      </c>
      <c r="AQ2043">
        <v>90.187891440501048</v>
      </c>
      <c r="AR2043">
        <v>159.66666666666671</v>
      </c>
      <c r="BQ2043" t="s">
        <v>180</v>
      </c>
      <c r="BR2043" t="s">
        <v>181</v>
      </c>
      <c r="BS2043"/>
      <c r="BT2043"/>
      <c r="BU2043">
        <v>13</v>
      </c>
      <c r="BV2043" t="s">
        <v>552</v>
      </c>
      <c r="BW2043" t="s">
        <v>222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/>
      <c r="CQ2043">
        <v>0</v>
      </c>
      <c r="CR2043">
        <v>0</v>
      </c>
      <c r="CS2043"/>
      <c r="CT2043"/>
      <c r="CU2043">
        <v>2791</v>
      </c>
      <c r="CV2043"/>
    </row>
    <row r="2044" spans="1:100" x14ac:dyDescent="0.2">
      <c r="A2044">
        <v>2022</v>
      </c>
      <c r="B2044">
        <v>4</v>
      </c>
      <c r="C2044" s="267">
        <v>44654</v>
      </c>
      <c r="D2044">
        <v>301</v>
      </c>
      <c r="E2044">
        <v>225</v>
      </c>
      <c r="F2044">
        <v>2</v>
      </c>
      <c r="G2044" t="s">
        <v>337</v>
      </c>
      <c r="H2044" t="s">
        <v>338</v>
      </c>
      <c r="I2044" t="s">
        <v>169</v>
      </c>
      <c r="J2044">
        <v>6</v>
      </c>
      <c r="K2044">
        <v>1</v>
      </c>
      <c r="L2044">
        <v>372</v>
      </c>
      <c r="M2044">
        <v>345</v>
      </c>
      <c r="N2044">
        <v>398</v>
      </c>
      <c r="P2044">
        <v>508</v>
      </c>
      <c r="Q2044">
        <v>435</v>
      </c>
      <c r="U2044">
        <v>388</v>
      </c>
      <c r="V2044">
        <v>371</v>
      </c>
      <c r="Y2044">
        <v>149</v>
      </c>
      <c r="Z2044">
        <v>151</v>
      </c>
      <c r="AB2044">
        <v>493</v>
      </c>
      <c r="AG2044">
        <v>408</v>
      </c>
      <c r="AK2044">
        <v>149</v>
      </c>
      <c r="AM2044">
        <v>478.66666666666669</v>
      </c>
      <c r="AN2044">
        <v>389</v>
      </c>
      <c r="AO2044">
        <v>169</v>
      </c>
      <c r="AP2044">
        <v>128</v>
      </c>
      <c r="AQ2044">
        <v>144.3207126948775</v>
      </c>
      <c r="AR2044">
        <v>149.66666666666671</v>
      </c>
      <c r="AU2044">
        <v>918</v>
      </c>
      <c r="AV2044">
        <v>2</v>
      </c>
      <c r="AW2044">
        <v>3</v>
      </c>
      <c r="AX2044">
        <v>2</v>
      </c>
      <c r="BG2044">
        <v>558</v>
      </c>
      <c r="BH2044">
        <v>3</v>
      </c>
      <c r="BI2044">
        <v>3</v>
      </c>
      <c r="BJ2044">
        <v>5</v>
      </c>
      <c r="BQ2044" t="s">
        <v>176</v>
      </c>
      <c r="BR2044" t="s">
        <v>176</v>
      </c>
      <c r="BS2044"/>
      <c r="BT2044"/>
      <c r="BU2044">
        <v>13</v>
      </c>
      <c r="BV2044" t="s">
        <v>339</v>
      </c>
      <c r="BW2044" t="s">
        <v>173</v>
      </c>
      <c r="BX2044">
        <v>0</v>
      </c>
      <c r="BY2044">
        <v>7</v>
      </c>
      <c r="BZ2044">
        <v>7</v>
      </c>
      <c r="CA2044">
        <v>925</v>
      </c>
      <c r="CB2044">
        <v>11</v>
      </c>
      <c r="CC2044">
        <v>11</v>
      </c>
      <c r="CD2044">
        <v>569</v>
      </c>
      <c r="CE2044">
        <v>5</v>
      </c>
      <c r="CF2044">
        <v>6</v>
      </c>
      <c r="CG2044">
        <v>7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18</v>
      </c>
      <c r="CO2044">
        <v>1494</v>
      </c>
      <c r="CP2044">
        <v>1.204819277108434E-2</v>
      </c>
      <c r="CQ2044">
        <v>4.8387096774193547E-2</v>
      </c>
      <c r="CR2044">
        <v>4.0161290322580649</v>
      </c>
      <c r="CS2044">
        <v>4.6272493573264781E-2</v>
      </c>
      <c r="CT2044">
        <v>3.8406169665809768</v>
      </c>
      <c r="CU2044">
        <v>2791</v>
      </c>
      <c r="CV2044">
        <v>-1</v>
      </c>
    </row>
    <row r="2045" spans="1:100" x14ac:dyDescent="0.2">
      <c r="A2045">
        <v>2022</v>
      </c>
      <c r="B2045">
        <v>4</v>
      </c>
      <c r="C2045" s="267">
        <v>44654</v>
      </c>
      <c r="D2045">
        <v>384</v>
      </c>
      <c r="E2045">
        <v>556</v>
      </c>
      <c r="F2045">
        <v>2</v>
      </c>
      <c r="G2045" t="s">
        <v>202</v>
      </c>
      <c r="H2045" t="s">
        <v>203</v>
      </c>
      <c r="I2045" t="s">
        <v>169</v>
      </c>
      <c r="J2045">
        <v>1</v>
      </c>
      <c r="K2045">
        <v>6</v>
      </c>
      <c r="L2045">
        <v>1066</v>
      </c>
      <c r="M2045">
        <v>1003</v>
      </c>
      <c r="N2045">
        <v>1141</v>
      </c>
      <c r="P2045">
        <v>2168</v>
      </c>
      <c r="Q2045">
        <v>1862</v>
      </c>
      <c r="U2045">
        <v>1306</v>
      </c>
      <c r="V2045">
        <v>1285</v>
      </c>
      <c r="AB2045">
        <v>1892</v>
      </c>
      <c r="AC2045">
        <v>1752</v>
      </c>
      <c r="AD2045">
        <v>1656</v>
      </c>
      <c r="AE2045">
        <v>1745</v>
      </c>
      <c r="AG2045">
        <v>1327</v>
      </c>
      <c r="AH2045">
        <v>1312</v>
      </c>
      <c r="AI2045">
        <v>1301</v>
      </c>
      <c r="AJ2045">
        <v>1305</v>
      </c>
      <c r="AM2045">
        <v>1845.833333333333</v>
      </c>
      <c r="AN2045">
        <v>1306</v>
      </c>
      <c r="AO2045">
        <v>21</v>
      </c>
      <c r="AP2045">
        <v>180</v>
      </c>
      <c r="AQ2045"/>
      <c r="AR2045"/>
      <c r="BQ2045" t="s">
        <v>185</v>
      </c>
      <c r="BR2045" t="s">
        <v>186</v>
      </c>
      <c r="BS2045" t="s">
        <v>204</v>
      </c>
      <c r="BT2045" t="s">
        <v>188</v>
      </c>
      <c r="BU2045">
        <v>13</v>
      </c>
      <c r="BV2045" t="s">
        <v>205</v>
      </c>
      <c r="BW2045" t="s">
        <v>173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/>
      <c r="CQ2045">
        <v>0</v>
      </c>
      <c r="CR2045">
        <v>0</v>
      </c>
      <c r="CS2045">
        <v>0</v>
      </c>
      <c r="CT2045">
        <v>0</v>
      </c>
      <c r="CU2045">
        <v>2791</v>
      </c>
      <c r="CV2045">
        <v>-1</v>
      </c>
    </row>
    <row r="2046" spans="1:100" x14ac:dyDescent="0.2">
      <c r="A2046">
        <v>2022</v>
      </c>
      <c r="B2046">
        <v>4</v>
      </c>
      <c r="C2046" s="267">
        <v>44654</v>
      </c>
      <c r="D2046">
        <v>384</v>
      </c>
      <c r="E2046">
        <v>556</v>
      </c>
      <c r="F2046">
        <v>3</v>
      </c>
      <c r="G2046" t="s">
        <v>202</v>
      </c>
      <c r="H2046" t="s">
        <v>203</v>
      </c>
      <c r="I2046" t="s">
        <v>169</v>
      </c>
      <c r="J2046">
        <v>1</v>
      </c>
      <c r="K2046">
        <v>6</v>
      </c>
      <c r="L2046">
        <v>1066</v>
      </c>
      <c r="M2046">
        <v>1003</v>
      </c>
      <c r="N2046">
        <v>1141</v>
      </c>
      <c r="AM2046"/>
      <c r="AN2046"/>
      <c r="AO2046">
        <v>21</v>
      </c>
      <c r="AP2046">
        <v>180</v>
      </c>
      <c r="AQ2046"/>
      <c r="AR2046"/>
      <c r="AU2046">
        <v>312</v>
      </c>
      <c r="AV2046">
        <v>10</v>
      </c>
      <c r="AW2046">
        <v>10</v>
      </c>
      <c r="AX2046">
        <v>10</v>
      </c>
      <c r="BG2046">
        <v>120</v>
      </c>
      <c r="BH2046">
        <v>3</v>
      </c>
      <c r="BI2046">
        <v>6</v>
      </c>
      <c r="BJ2046">
        <v>4</v>
      </c>
      <c r="BO2046">
        <v>2</v>
      </c>
      <c r="BQ2046" t="s">
        <v>185</v>
      </c>
      <c r="BR2046" t="s">
        <v>186</v>
      </c>
      <c r="BS2046" t="s">
        <v>204</v>
      </c>
      <c r="BT2046" t="s">
        <v>188</v>
      </c>
      <c r="BU2046">
        <v>13</v>
      </c>
      <c r="BV2046" t="s">
        <v>205</v>
      </c>
      <c r="BW2046" t="s">
        <v>173</v>
      </c>
      <c r="BX2046">
        <v>0</v>
      </c>
      <c r="BY2046">
        <v>30</v>
      </c>
      <c r="BZ2046">
        <v>5</v>
      </c>
      <c r="CA2046">
        <v>317</v>
      </c>
      <c r="CB2046">
        <v>15</v>
      </c>
      <c r="CC2046">
        <v>2.5</v>
      </c>
      <c r="CD2046">
        <v>122</v>
      </c>
      <c r="CE2046">
        <v>2</v>
      </c>
      <c r="CF2046">
        <v>2</v>
      </c>
      <c r="CG2046">
        <v>2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7.5</v>
      </c>
      <c r="CO2046">
        <v>439</v>
      </c>
      <c r="CP2046">
        <v>1.7084282460136671E-2</v>
      </c>
      <c r="CQ2046">
        <v>7.0356472795497184E-3</v>
      </c>
      <c r="CR2046">
        <v>0.41181988742964348</v>
      </c>
      <c r="CS2046"/>
      <c r="CT2046"/>
      <c r="CU2046">
        <v>2791</v>
      </c>
      <c r="CV2046"/>
    </row>
    <row r="2047" spans="1:100" x14ac:dyDescent="0.2">
      <c r="A2047">
        <v>2022</v>
      </c>
      <c r="B2047">
        <v>4</v>
      </c>
      <c r="C2047" s="267">
        <v>44654</v>
      </c>
      <c r="D2047">
        <v>384</v>
      </c>
      <c r="E2047">
        <v>557</v>
      </c>
      <c r="F2047">
        <v>3</v>
      </c>
      <c r="G2047" t="s">
        <v>206</v>
      </c>
      <c r="H2047" t="s">
        <v>207</v>
      </c>
      <c r="I2047" t="s">
        <v>169</v>
      </c>
      <c r="J2047">
        <v>1</v>
      </c>
      <c r="K2047">
        <v>6</v>
      </c>
      <c r="L2047">
        <v>182</v>
      </c>
      <c r="M2047">
        <v>171</v>
      </c>
      <c r="N2047">
        <v>194</v>
      </c>
      <c r="Y2047">
        <v>140</v>
      </c>
      <c r="Z2047">
        <v>137</v>
      </c>
      <c r="AK2047">
        <v>166</v>
      </c>
      <c r="AL2047">
        <v>165</v>
      </c>
      <c r="AM2047"/>
      <c r="AN2047"/>
      <c r="AO2047">
        <v>21</v>
      </c>
      <c r="AP2047">
        <v>180</v>
      </c>
      <c r="AQ2047">
        <v>23.684210526315791</v>
      </c>
      <c r="AR2047">
        <v>152</v>
      </c>
      <c r="BQ2047" t="s">
        <v>185</v>
      </c>
      <c r="BR2047" t="s">
        <v>186</v>
      </c>
      <c r="BS2047" t="s">
        <v>208</v>
      </c>
      <c r="BT2047" t="s">
        <v>209</v>
      </c>
      <c r="BU2047">
        <v>13</v>
      </c>
      <c r="BV2047" t="s">
        <v>205</v>
      </c>
      <c r="BW2047" t="s">
        <v>173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/>
      <c r="CQ2047">
        <v>0</v>
      </c>
      <c r="CR2047">
        <v>0</v>
      </c>
      <c r="CS2047"/>
      <c r="CT2047"/>
      <c r="CU2047">
        <v>2791</v>
      </c>
      <c r="CV2047"/>
    </row>
    <row r="2048" spans="1:100" x14ac:dyDescent="0.2">
      <c r="A2048">
        <v>2022</v>
      </c>
      <c r="B2048">
        <v>4</v>
      </c>
      <c r="C2048" s="267">
        <v>44654</v>
      </c>
      <c r="D2048">
        <v>434</v>
      </c>
      <c r="E2048">
        <v>752</v>
      </c>
      <c r="F2048">
        <v>3</v>
      </c>
      <c r="K2048"/>
      <c r="L2048">
        <v>0</v>
      </c>
      <c r="M2048">
        <v>0</v>
      </c>
      <c r="N2048">
        <v>0</v>
      </c>
      <c r="AM2048"/>
      <c r="AN2048"/>
      <c r="AO2048">
        <v>0</v>
      </c>
      <c r="AP2048"/>
      <c r="AQ2048"/>
      <c r="AR2048"/>
      <c r="BU2048">
        <v>13</v>
      </c>
      <c r="BW2048" t="s">
        <v>173</v>
      </c>
      <c r="BX2048">
        <v>0</v>
      </c>
      <c r="BY2048">
        <v>0</v>
      </c>
      <c r="BZ2048"/>
      <c r="CA2048">
        <v>0</v>
      </c>
      <c r="CB2048">
        <v>0</v>
      </c>
      <c r="CC2048"/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/>
      <c r="CQ2048"/>
      <c r="CR2048"/>
      <c r="CS2048"/>
      <c r="CT2048"/>
      <c r="CU2048">
        <v>2791</v>
      </c>
      <c r="CV2048"/>
    </row>
    <row r="2049" spans="1:100" x14ac:dyDescent="0.2">
      <c r="A2049">
        <v>2022</v>
      </c>
      <c r="B2049">
        <v>4</v>
      </c>
      <c r="C2049" s="267">
        <v>44654</v>
      </c>
      <c r="D2049">
        <v>18</v>
      </c>
      <c r="E2049">
        <v>49</v>
      </c>
      <c r="F2049">
        <v>4</v>
      </c>
      <c r="G2049" t="s">
        <v>330</v>
      </c>
      <c r="H2049" t="s">
        <v>331</v>
      </c>
      <c r="I2049" t="s">
        <v>246</v>
      </c>
      <c r="J2049">
        <v>2</v>
      </c>
      <c r="K2049">
        <v>3</v>
      </c>
      <c r="L2049">
        <v>100</v>
      </c>
      <c r="M2049">
        <v>95</v>
      </c>
      <c r="N2049">
        <v>104</v>
      </c>
      <c r="P2049">
        <v>145</v>
      </c>
      <c r="Q2049">
        <v>131</v>
      </c>
      <c r="U2049">
        <v>109</v>
      </c>
      <c r="V2049">
        <v>103</v>
      </c>
      <c r="AM2049">
        <v>138</v>
      </c>
      <c r="AN2049">
        <v>106</v>
      </c>
      <c r="AO2049">
        <v>101</v>
      </c>
      <c r="AP2049">
        <v>107</v>
      </c>
      <c r="AQ2049"/>
      <c r="AR2049"/>
      <c r="AU2049">
        <v>420</v>
      </c>
      <c r="AV2049">
        <v>2</v>
      </c>
      <c r="AW2049">
        <v>2</v>
      </c>
      <c r="AX2049">
        <v>2</v>
      </c>
      <c r="BG2049">
        <v>672</v>
      </c>
      <c r="BQ2049" t="s">
        <v>185</v>
      </c>
      <c r="BR2049" t="s">
        <v>247</v>
      </c>
      <c r="BS2049" t="s">
        <v>332</v>
      </c>
      <c r="BT2049" t="s">
        <v>249</v>
      </c>
      <c r="BU2049">
        <v>13</v>
      </c>
      <c r="BV2049" t="s">
        <v>333</v>
      </c>
      <c r="BW2049" t="s">
        <v>173</v>
      </c>
      <c r="BX2049">
        <v>0</v>
      </c>
      <c r="BY2049">
        <v>6</v>
      </c>
      <c r="BZ2049">
        <v>2</v>
      </c>
      <c r="CA2049">
        <v>422</v>
      </c>
      <c r="CB2049">
        <v>0</v>
      </c>
      <c r="CC2049">
        <v>0</v>
      </c>
      <c r="CD2049">
        <v>672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2</v>
      </c>
      <c r="CO2049">
        <v>1094</v>
      </c>
      <c r="CP2049">
        <v>1.828153564899452E-3</v>
      </c>
      <c r="CQ2049">
        <v>0.02</v>
      </c>
      <c r="CR2049">
        <v>10.94</v>
      </c>
      <c r="CS2049">
        <v>1.886792452830189E-2</v>
      </c>
      <c r="CT2049">
        <v>10.32075471698113</v>
      </c>
      <c r="CU2049">
        <v>2791</v>
      </c>
      <c r="CV2049">
        <v>-1</v>
      </c>
    </row>
    <row r="2050" spans="1:100" x14ac:dyDescent="0.2">
      <c r="A2050">
        <v>2022</v>
      </c>
      <c r="B2050">
        <v>4</v>
      </c>
      <c r="C2050" s="267">
        <v>44654</v>
      </c>
      <c r="D2050">
        <v>18</v>
      </c>
      <c r="E2050">
        <v>50</v>
      </c>
      <c r="F2050">
        <v>4</v>
      </c>
      <c r="G2050" t="s">
        <v>334</v>
      </c>
      <c r="H2050" t="s">
        <v>335</v>
      </c>
      <c r="I2050" t="s">
        <v>246</v>
      </c>
      <c r="J2050">
        <v>2</v>
      </c>
      <c r="K2050">
        <v>3</v>
      </c>
      <c r="L2050">
        <v>54</v>
      </c>
      <c r="M2050">
        <v>51</v>
      </c>
      <c r="N2050">
        <v>56</v>
      </c>
      <c r="P2050">
        <v>71</v>
      </c>
      <c r="Q2050">
        <v>77</v>
      </c>
      <c r="U2050">
        <v>58</v>
      </c>
      <c r="V2050">
        <v>56</v>
      </c>
      <c r="Y2050">
        <v>110</v>
      </c>
      <c r="AM2050">
        <v>74</v>
      </c>
      <c r="AN2050">
        <v>57</v>
      </c>
      <c r="AO2050">
        <v>101</v>
      </c>
      <c r="AP2050">
        <v>107</v>
      </c>
      <c r="AQ2050">
        <v>65.454545454545453</v>
      </c>
      <c r="AR2050">
        <v>110</v>
      </c>
      <c r="AU2050">
        <v>420</v>
      </c>
      <c r="AV2050">
        <v>4</v>
      </c>
      <c r="AW2050">
        <v>4</v>
      </c>
      <c r="AX2050">
        <v>2</v>
      </c>
      <c r="BG2050">
        <v>672</v>
      </c>
      <c r="BQ2050" t="s">
        <v>185</v>
      </c>
      <c r="BR2050" t="s">
        <v>247</v>
      </c>
      <c r="BS2050" t="s">
        <v>336</v>
      </c>
      <c r="BT2050" t="s">
        <v>249</v>
      </c>
      <c r="BU2050">
        <v>13</v>
      </c>
      <c r="BV2050" t="s">
        <v>333</v>
      </c>
      <c r="BW2050" t="s">
        <v>173</v>
      </c>
      <c r="BX2050">
        <v>0</v>
      </c>
      <c r="BY2050">
        <v>10</v>
      </c>
      <c r="BZ2050">
        <v>3.333333333333333</v>
      </c>
      <c r="CA2050">
        <v>423</v>
      </c>
      <c r="CB2050">
        <v>0</v>
      </c>
      <c r="CC2050">
        <v>0</v>
      </c>
      <c r="CD2050">
        <v>672</v>
      </c>
      <c r="CE2050">
        <v>1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3.333333333333333</v>
      </c>
      <c r="CO2050">
        <v>1095</v>
      </c>
      <c r="CP2050">
        <v>3.044140030441401E-3</v>
      </c>
      <c r="CQ2050">
        <v>6.1728395061728399E-2</v>
      </c>
      <c r="CR2050">
        <v>20.277777777777779</v>
      </c>
      <c r="CS2050">
        <v>5.8479532163742687E-2</v>
      </c>
      <c r="CT2050">
        <v>19.210526315789469</v>
      </c>
      <c r="CU2050">
        <v>2791</v>
      </c>
      <c r="CV2050">
        <v>-1</v>
      </c>
    </row>
    <row r="2051" spans="1:100" x14ac:dyDescent="0.2">
      <c r="A2051">
        <v>2022</v>
      </c>
      <c r="B2051">
        <v>4</v>
      </c>
      <c r="C2051" s="267">
        <v>44654</v>
      </c>
      <c r="D2051">
        <v>376</v>
      </c>
      <c r="E2051">
        <v>438</v>
      </c>
      <c r="F2051">
        <v>4</v>
      </c>
      <c r="G2051" t="s">
        <v>216</v>
      </c>
      <c r="H2051" t="s">
        <v>217</v>
      </c>
      <c r="I2051" t="s">
        <v>169</v>
      </c>
      <c r="J2051">
        <v>3</v>
      </c>
      <c r="K2051">
        <v>2</v>
      </c>
      <c r="L2051">
        <v>335</v>
      </c>
      <c r="M2051">
        <v>315</v>
      </c>
      <c r="N2051">
        <v>358</v>
      </c>
      <c r="AC2051">
        <v>464</v>
      </c>
      <c r="AD2051">
        <v>490</v>
      </c>
      <c r="AE2051">
        <v>487</v>
      </c>
      <c r="AH2051">
        <v>364</v>
      </c>
      <c r="AI2051">
        <v>365</v>
      </c>
      <c r="AJ2051">
        <v>356</v>
      </c>
      <c r="AK2051">
        <v>155</v>
      </c>
      <c r="AL2051">
        <v>157</v>
      </c>
      <c r="AM2051">
        <v>480.33333333333331</v>
      </c>
      <c r="AN2051">
        <v>361.66666666666669</v>
      </c>
      <c r="AO2051">
        <v>75</v>
      </c>
      <c r="AP2051">
        <v>144</v>
      </c>
      <c r="AQ2051">
        <v>69.230769230769226</v>
      </c>
      <c r="AR2051">
        <v>156</v>
      </c>
      <c r="BH2051">
        <v>5</v>
      </c>
      <c r="BI2051">
        <v>3</v>
      </c>
      <c r="BJ2051">
        <v>2</v>
      </c>
      <c r="BQ2051" t="s">
        <v>185</v>
      </c>
      <c r="BR2051" t="s">
        <v>186</v>
      </c>
      <c r="BS2051" t="s">
        <v>218</v>
      </c>
      <c r="BT2051" t="s">
        <v>188</v>
      </c>
      <c r="BU2051">
        <v>13</v>
      </c>
      <c r="BV2051" t="s">
        <v>219</v>
      </c>
      <c r="BW2051" t="s">
        <v>173</v>
      </c>
      <c r="BX2051">
        <v>0</v>
      </c>
      <c r="BY2051">
        <v>0</v>
      </c>
      <c r="BZ2051">
        <v>0</v>
      </c>
      <c r="CA2051">
        <v>0</v>
      </c>
      <c r="CB2051">
        <v>10</v>
      </c>
      <c r="CC2051">
        <v>5</v>
      </c>
      <c r="CD2051">
        <v>5</v>
      </c>
      <c r="CE2051">
        <v>2</v>
      </c>
      <c r="CF2051">
        <v>1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5</v>
      </c>
      <c r="CO2051">
        <v>5</v>
      </c>
      <c r="CP2051">
        <v>1</v>
      </c>
      <c r="CQ2051">
        <v>1.492537313432836E-2</v>
      </c>
      <c r="CR2051">
        <v>1.492537313432836E-2</v>
      </c>
      <c r="CS2051">
        <v>1.3824884792626731E-2</v>
      </c>
      <c r="CT2051">
        <v>1.3824884792626731E-2</v>
      </c>
      <c r="CU2051">
        <v>2791</v>
      </c>
      <c r="CV2051">
        <v>-1</v>
      </c>
    </row>
    <row r="2052" spans="1:100" x14ac:dyDescent="0.2">
      <c r="A2052">
        <v>2022</v>
      </c>
      <c r="B2052">
        <v>4</v>
      </c>
      <c r="C2052" s="267">
        <v>44654</v>
      </c>
      <c r="D2052">
        <v>375</v>
      </c>
      <c r="E2052">
        <v>437</v>
      </c>
      <c r="F2052">
        <v>5</v>
      </c>
      <c r="G2052" t="s">
        <v>282</v>
      </c>
      <c r="H2052" t="s">
        <v>283</v>
      </c>
      <c r="I2052" t="s">
        <v>169</v>
      </c>
      <c r="J2052">
        <v>4</v>
      </c>
      <c r="K2052">
        <v>2</v>
      </c>
      <c r="L2052">
        <v>168</v>
      </c>
      <c r="M2052">
        <v>158</v>
      </c>
      <c r="N2052">
        <v>179</v>
      </c>
      <c r="P2052">
        <v>295</v>
      </c>
      <c r="Q2052">
        <v>314</v>
      </c>
      <c r="U2052">
        <v>202</v>
      </c>
      <c r="V2052">
        <v>204</v>
      </c>
      <c r="Y2052">
        <v>127</v>
      </c>
      <c r="Z2052">
        <v>130</v>
      </c>
      <c r="AB2052">
        <v>320</v>
      </c>
      <c r="AC2052">
        <v>278</v>
      </c>
      <c r="AD2052">
        <v>252</v>
      </c>
      <c r="AE2052">
        <v>238</v>
      </c>
      <c r="AG2052">
        <v>188</v>
      </c>
      <c r="AH2052">
        <v>193</v>
      </c>
      <c r="AI2052">
        <v>179</v>
      </c>
      <c r="AJ2052">
        <v>176</v>
      </c>
      <c r="AK2052">
        <v>127</v>
      </c>
      <c r="AL2052">
        <v>128</v>
      </c>
      <c r="AM2052">
        <v>282.83333333333331</v>
      </c>
      <c r="AN2052">
        <v>190.33333333333329</v>
      </c>
      <c r="AO2052">
        <v>120</v>
      </c>
      <c r="AP2052">
        <v>120</v>
      </c>
      <c r="AQ2052">
        <v>112.5</v>
      </c>
      <c r="AR2052">
        <v>128</v>
      </c>
      <c r="AU2052">
        <v>1100</v>
      </c>
      <c r="AV2052">
        <v>4</v>
      </c>
      <c r="AW2052">
        <v>4</v>
      </c>
      <c r="AX2052">
        <v>2</v>
      </c>
      <c r="BG2052">
        <v>1075</v>
      </c>
      <c r="BH2052">
        <v>3</v>
      </c>
      <c r="BI2052">
        <v>7</v>
      </c>
      <c r="BJ2052">
        <v>5</v>
      </c>
      <c r="BQ2052" t="s">
        <v>185</v>
      </c>
      <c r="BR2052" t="s">
        <v>186</v>
      </c>
      <c r="BS2052" t="s">
        <v>284</v>
      </c>
      <c r="BT2052" t="s">
        <v>188</v>
      </c>
      <c r="BU2052">
        <v>13</v>
      </c>
      <c r="BV2052" t="s">
        <v>285</v>
      </c>
      <c r="BW2052" t="s">
        <v>173</v>
      </c>
      <c r="BX2052">
        <v>0</v>
      </c>
      <c r="BY2052">
        <v>10</v>
      </c>
      <c r="BZ2052">
        <v>5</v>
      </c>
      <c r="CA2052">
        <v>1105</v>
      </c>
      <c r="CB2052">
        <v>15</v>
      </c>
      <c r="CC2052">
        <v>7.5</v>
      </c>
      <c r="CD2052">
        <v>1082</v>
      </c>
      <c r="CE2052">
        <v>3</v>
      </c>
      <c r="CF2052">
        <v>5</v>
      </c>
      <c r="CG2052">
        <v>3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12.5</v>
      </c>
      <c r="CO2052">
        <v>2187</v>
      </c>
      <c r="CP2052">
        <v>5.7155921353452214E-3</v>
      </c>
      <c r="CQ2052">
        <v>7.4404761904761904E-2</v>
      </c>
      <c r="CR2052">
        <v>13.017857142857141</v>
      </c>
      <c r="CS2052">
        <v>6.5674255691768824E-2</v>
      </c>
      <c r="CT2052">
        <v>11.490367775831871</v>
      </c>
      <c r="CU2052">
        <v>2791</v>
      </c>
      <c r="CV2052">
        <v>-1</v>
      </c>
    </row>
    <row r="2053" spans="1:100" x14ac:dyDescent="0.2">
      <c r="A2053">
        <v>2022</v>
      </c>
      <c r="B2053">
        <v>4</v>
      </c>
      <c r="C2053" s="267">
        <v>44654</v>
      </c>
      <c r="D2053">
        <v>47</v>
      </c>
      <c r="E2053">
        <v>122</v>
      </c>
      <c r="F2053">
        <v>6</v>
      </c>
      <c r="G2053" t="s">
        <v>250</v>
      </c>
      <c r="H2053" t="s">
        <v>251</v>
      </c>
      <c r="I2053" t="s">
        <v>246</v>
      </c>
      <c r="J2053">
        <v>2</v>
      </c>
      <c r="K2053">
        <v>1</v>
      </c>
      <c r="L2053">
        <v>280</v>
      </c>
      <c r="M2053">
        <v>267</v>
      </c>
      <c r="N2053">
        <v>292</v>
      </c>
      <c r="Q2053">
        <v>374</v>
      </c>
      <c r="V2053">
        <v>298</v>
      </c>
      <c r="Z2053">
        <v>94</v>
      </c>
      <c r="AB2053">
        <v>370</v>
      </c>
      <c r="AC2053">
        <v>325</v>
      </c>
      <c r="AD2053">
        <v>348</v>
      </c>
      <c r="AE2053">
        <v>357</v>
      </c>
      <c r="AG2053">
        <v>300</v>
      </c>
      <c r="AH2053">
        <v>291</v>
      </c>
      <c r="AI2053">
        <v>290</v>
      </c>
      <c r="AJ2053">
        <v>284</v>
      </c>
      <c r="AK2053">
        <v>110</v>
      </c>
      <c r="AL2053">
        <v>110</v>
      </c>
      <c r="AM2053">
        <v>354.8</v>
      </c>
      <c r="AN2053">
        <v>292.60000000000002</v>
      </c>
      <c r="AO2053">
        <v>64</v>
      </c>
      <c r="AP2053">
        <v>113</v>
      </c>
      <c r="AQ2053">
        <v>68.789808917197448</v>
      </c>
      <c r="AR2053">
        <v>104.6666666666667</v>
      </c>
      <c r="AU2053">
        <v>500</v>
      </c>
      <c r="AV2053">
        <v>2</v>
      </c>
      <c r="AW2053">
        <v>2</v>
      </c>
      <c r="AX2053">
        <v>2</v>
      </c>
      <c r="BH2053">
        <v>1</v>
      </c>
      <c r="BJ2053">
        <v>4</v>
      </c>
      <c r="BQ2053" t="s">
        <v>185</v>
      </c>
      <c r="BR2053" t="s">
        <v>247</v>
      </c>
      <c r="BS2053" t="s">
        <v>252</v>
      </c>
      <c r="BT2053" t="s">
        <v>249</v>
      </c>
      <c r="BU2053">
        <v>13</v>
      </c>
      <c r="BV2053" t="s">
        <v>253</v>
      </c>
      <c r="BW2053" t="s">
        <v>173</v>
      </c>
      <c r="BX2053">
        <v>0</v>
      </c>
      <c r="BY2053">
        <v>6</v>
      </c>
      <c r="BZ2053">
        <v>6</v>
      </c>
      <c r="CA2053">
        <v>506</v>
      </c>
      <c r="CB2053">
        <v>5</v>
      </c>
      <c r="CC2053">
        <v>5</v>
      </c>
      <c r="CD2053">
        <v>5</v>
      </c>
      <c r="CE2053">
        <v>3</v>
      </c>
      <c r="CF2053">
        <v>2</v>
      </c>
      <c r="CG2053">
        <v>6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11</v>
      </c>
      <c r="CO2053">
        <v>511</v>
      </c>
      <c r="CP2053">
        <v>2.1526418786692762E-2</v>
      </c>
      <c r="CQ2053">
        <v>3.9285714285714278E-2</v>
      </c>
      <c r="CR2053">
        <v>1.825</v>
      </c>
      <c r="CS2053">
        <v>3.7593984962406013E-2</v>
      </c>
      <c r="CT2053">
        <v>1.746411483253588</v>
      </c>
      <c r="CU2053">
        <v>2791</v>
      </c>
      <c r="CV2053">
        <v>-1</v>
      </c>
    </row>
    <row r="2054" spans="1:100" x14ac:dyDescent="0.2">
      <c r="A2054">
        <v>2022</v>
      </c>
      <c r="B2054">
        <v>4</v>
      </c>
      <c r="C2054" s="267">
        <v>44654</v>
      </c>
      <c r="D2054">
        <v>388</v>
      </c>
      <c r="E2054">
        <v>564</v>
      </c>
      <c r="F2054">
        <v>7</v>
      </c>
      <c r="G2054" t="s">
        <v>473</v>
      </c>
      <c r="H2054" t="s">
        <v>474</v>
      </c>
      <c r="I2054" t="s">
        <v>169</v>
      </c>
      <c r="J2054">
        <v>3</v>
      </c>
      <c r="K2054">
        <v>4</v>
      </c>
      <c r="L2054">
        <v>119</v>
      </c>
      <c r="M2054">
        <v>109</v>
      </c>
      <c r="N2054">
        <v>128</v>
      </c>
      <c r="AC2054">
        <v>175</v>
      </c>
      <c r="AD2054">
        <v>190</v>
      </c>
      <c r="AE2054">
        <v>187</v>
      </c>
      <c r="AH2054">
        <v>123</v>
      </c>
      <c r="AI2054">
        <v>130</v>
      </c>
      <c r="AJ2054">
        <v>128</v>
      </c>
      <c r="AM2054">
        <v>184</v>
      </c>
      <c r="AN2054">
        <v>127</v>
      </c>
      <c r="AO2054">
        <v>83</v>
      </c>
      <c r="AP2054">
        <v>130</v>
      </c>
      <c r="AQ2054"/>
      <c r="AR2054"/>
      <c r="BH2054">
        <v>2</v>
      </c>
      <c r="BI2054">
        <v>3</v>
      </c>
      <c r="BJ2054">
        <v>4</v>
      </c>
      <c r="BQ2054" t="s">
        <v>434</v>
      </c>
      <c r="BR2054" t="s">
        <v>435</v>
      </c>
      <c r="BS2054"/>
      <c r="BT2054"/>
      <c r="BU2054">
        <v>13</v>
      </c>
      <c r="BV2054" t="s">
        <v>475</v>
      </c>
      <c r="BW2054" t="s">
        <v>173</v>
      </c>
      <c r="BX2054">
        <v>0</v>
      </c>
      <c r="BY2054">
        <v>0</v>
      </c>
      <c r="BZ2054">
        <v>0</v>
      </c>
      <c r="CA2054">
        <v>0</v>
      </c>
      <c r="CB2054">
        <v>9</v>
      </c>
      <c r="CC2054">
        <v>2.25</v>
      </c>
      <c r="CD2054">
        <v>2</v>
      </c>
      <c r="CE2054">
        <v>0</v>
      </c>
      <c r="CF2054">
        <v>0</v>
      </c>
      <c r="CG2054">
        <v>1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2.25</v>
      </c>
      <c r="CO2054">
        <v>2</v>
      </c>
      <c r="CP2054">
        <v>1.125</v>
      </c>
      <c r="CQ2054">
        <v>1.8907563025210079E-2</v>
      </c>
      <c r="CR2054">
        <v>1.680672268907563E-2</v>
      </c>
      <c r="CS2054">
        <v>1.7716535433070869E-2</v>
      </c>
      <c r="CT2054">
        <v>1.5748031496062988E-2</v>
      </c>
      <c r="CU2054">
        <v>2791</v>
      </c>
      <c r="CV2054">
        <v>-1</v>
      </c>
    </row>
    <row r="2055" spans="1:100" x14ac:dyDescent="0.2">
      <c r="A2055">
        <v>2022</v>
      </c>
      <c r="B2055">
        <v>4</v>
      </c>
      <c r="C2055" s="267">
        <v>44654</v>
      </c>
      <c r="D2055">
        <v>388</v>
      </c>
      <c r="E2055">
        <v>565</v>
      </c>
      <c r="F2055">
        <v>7</v>
      </c>
      <c r="G2055" t="s">
        <v>476</v>
      </c>
      <c r="H2055" t="s">
        <v>477</v>
      </c>
      <c r="I2055" t="s">
        <v>169</v>
      </c>
      <c r="J2055">
        <v>3</v>
      </c>
      <c r="K2055">
        <v>4</v>
      </c>
      <c r="L2055">
        <v>91</v>
      </c>
      <c r="M2055">
        <v>83</v>
      </c>
      <c r="N2055">
        <v>98</v>
      </c>
      <c r="AC2055">
        <v>122</v>
      </c>
      <c r="AD2055">
        <v>130</v>
      </c>
      <c r="AE2055">
        <v>128</v>
      </c>
      <c r="AH2055">
        <v>89</v>
      </c>
      <c r="AI2055">
        <v>100</v>
      </c>
      <c r="AJ2055">
        <v>98</v>
      </c>
      <c r="AM2055">
        <v>126.6666666666667</v>
      </c>
      <c r="AN2055">
        <v>95.666666666666671</v>
      </c>
      <c r="AO2055">
        <v>83</v>
      </c>
      <c r="AP2055">
        <v>130</v>
      </c>
      <c r="AQ2055"/>
      <c r="AR2055"/>
      <c r="BQ2055" t="s">
        <v>434</v>
      </c>
      <c r="BR2055" t="s">
        <v>435</v>
      </c>
      <c r="BS2055"/>
      <c r="BT2055"/>
      <c r="BU2055">
        <v>13</v>
      </c>
      <c r="BV2055" t="s">
        <v>475</v>
      </c>
      <c r="BW2055" t="s">
        <v>173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/>
      <c r="CQ2055">
        <v>0</v>
      </c>
      <c r="CR2055">
        <v>0</v>
      </c>
      <c r="CS2055">
        <v>0</v>
      </c>
      <c r="CT2055">
        <v>0</v>
      </c>
      <c r="CU2055">
        <v>2791</v>
      </c>
      <c r="CV2055">
        <v>-1</v>
      </c>
    </row>
    <row r="2056" spans="1:100" x14ac:dyDescent="0.2">
      <c r="A2056">
        <v>2022</v>
      </c>
      <c r="B2056">
        <v>4</v>
      </c>
      <c r="C2056" s="267">
        <v>44654</v>
      </c>
      <c r="D2056">
        <v>388</v>
      </c>
      <c r="E2056">
        <v>566</v>
      </c>
      <c r="F2056">
        <v>7</v>
      </c>
      <c r="G2056" t="s">
        <v>478</v>
      </c>
      <c r="H2056" t="s">
        <v>479</v>
      </c>
      <c r="I2056" t="s">
        <v>169</v>
      </c>
      <c r="J2056">
        <v>3</v>
      </c>
      <c r="K2056">
        <v>4</v>
      </c>
      <c r="L2056">
        <v>34</v>
      </c>
      <c r="M2056">
        <v>31</v>
      </c>
      <c r="N2056">
        <v>36</v>
      </c>
      <c r="AC2056">
        <v>32</v>
      </c>
      <c r="AD2056">
        <v>40</v>
      </c>
      <c r="AE2056">
        <v>36</v>
      </c>
      <c r="AH2056">
        <v>22</v>
      </c>
      <c r="AI2056">
        <v>31</v>
      </c>
      <c r="AJ2056">
        <v>24</v>
      </c>
      <c r="AK2056">
        <v>140</v>
      </c>
      <c r="AL2056">
        <v>140</v>
      </c>
      <c r="AM2056">
        <v>36</v>
      </c>
      <c r="AN2056">
        <v>25.666666666666671</v>
      </c>
      <c r="AO2056">
        <v>83</v>
      </c>
      <c r="AP2056">
        <v>130</v>
      </c>
      <c r="AQ2056">
        <v>77.142857142857139</v>
      </c>
      <c r="AR2056">
        <v>140</v>
      </c>
      <c r="BQ2056" t="s">
        <v>434</v>
      </c>
      <c r="BR2056" t="s">
        <v>435</v>
      </c>
      <c r="BS2056"/>
      <c r="BT2056"/>
      <c r="BU2056">
        <v>13</v>
      </c>
      <c r="BV2056" t="s">
        <v>475</v>
      </c>
      <c r="BW2056" t="s">
        <v>173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/>
      <c r="CQ2056">
        <v>0</v>
      </c>
      <c r="CR2056">
        <v>0</v>
      </c>
      <c r="CS2056">
        <v>0</v>
      </c>
      <c r="CT2056">
        <v>0</v>
      </c>
      <c r="CU2056">
        <v>2791</v>
      </c>
      <c r="CV2056">
        <v>-1</v>
      </c>
    </row>
    <row r="2057" spans="1:100" x14ac:dyDescent="0.2">
      <c r="A2057">
        <v>2022</v>
      </c>
      <c r="B2057">
        <v>4</v>
      </c>
      <c r="C2057" s="267">
        <v>44654</v>
      </c>
      <c r="D2057">
        <v>380</v>
      </c>
      <c r="E2057">
        <v>443</v>
      </c>
      <c r="F2057">
        <v>8</v>
      </c>
      <c r="G2057" t="s">
        <v>523</v>
      </c>
      <c r="H2057" t="s">
        <v>524</v>
      </c>
      <c r="I2057" t="s">
        <v>169</v>
      </c>
      <c r="J2057">
        <v>4</v>
      </c>
      <c r="K2057">
        <v>2</v>
      </c>
      <c r="L2057">
        <v>184</v>
      </c>
      <c r="M2057">
        <v>177</v>
      </c>
      <c r="N2057">
        <v>195</v>
      </c>
      <c r="P2057">
        <v>325</v>
      </c>
      <c r="Q2057">
        <v>254</v>
      </c>
      <c r="U2057">
        <v>190</v>
      </c>
      <c r="V2057">
        <v>173</v>
      </c>
      <c r="AB2057">
        <v>316</v>
      </c>
      <c r="AC2057">
        <v>319</v>
      </c>
      <c r="AD2057">
        <v>302</v>
      </c>
      <c r="AE2057">
        <v>298</v>
      </c>
      <c r="AG2057">
        <v>202</v>
      </c>
      <c r="AH2057">
        <v>190</v>
      </c>
      <c r="AI2057">
        <v>197</v>
      </c>
      <c r="AJ2057">
        <v>188</v>
      </c>
      <c r="AM2057">
        <v>302.33333333333331</v>
      </c>
      <c r="AN2057">
        <v>190</v>
      </c>
      <c r="AO2057">
        <v>90</v>
      </c>
      <c r="AP2057">
        <v>160</v>
      </c>
      <c r="AQ2057"/>
      <c r="AR2057"/>
      <c r="AU2057">
        <v>648</v>
      </c>
      <c r="AV2057">
        <v>7</v>
      </c>
      <c r="AW2057">
        <v>8</v>
      </c>
      <c r="AX2057">
        <v>5</v>
      </c>
      <c r="BH2057">
        <v>2</v>
      </c>
      <c r="BI2057">
        <v>1</v>
      </c>
      <c r="BJ2057">
        <v>6</v>
      </c>
      <c r="BK2057">
        <v>4</v>
      </c>
      <c r="BL2057">
        <v>2</v>
      </c>
      <c r="BQ2057" t="s">
        <v>434</v>
      </c>
      <c r="BR2057" t="s">
        <v>435</v>
      </c>
      <c r="BS2057"/>
      <c r="BT2057"/>
      <c r="BU2057">
        <v>13</v>
      </c>
      <c r="BV2057" t="s">
        <v>525</v>
      </c>
      <c r="BW2057" t="s">
        <v>173</v>
      </c>
      <c r="BX2057">
        <v>0</v>
      </c>
      <c r="BY2057">
        <v>20</v>
      </c>
      <c r="BZ2057">
        <v>10</v>
      </c>
      <c r="CA2057">
        <v>658</v>
      </c>
      <c r="CB2057">
        <v>15</v>
      </c>
      <c r="CC2057">
        <v>7.5</v>
      </c>
      <c r="CD2057">
        <v>7</v>
      </c>
      <c r="CE2057">
        <v>4</v>
      </c>
      <c r="CF2057">
        <v>4</v>
      </c>
      <c r="CG2057">
        <v>5</v>
      </c>
      <c r="CH2057">
        <v>2</v>
      </c>
      <c r="CI2057">
        <v>1</v>
      </c>
      <c r="CJ2057">
        <v>0</v>
      </c>
      <c r="CK2057">
        <v>0</v>
      </c>
      <c r="CL2057">
        <v>0</v>
      </c>
      <c r="CM2057">
        <v>0</v>
      </c>
      <c r="CN2057">
        <v>17.5</v>
      </c>
      <c r="CO2057">
        <v>665</v>
      </c>
      <c r="CP2057">
        <v>2.6315789473684209E-2</v>
      </c>
      <c r="CQ2057">
        <v>9.5108695652173919E-2</v>
      </c>
      <c r="CR2057">
        <v>3.6141304347826089</v>
      </c>
      <c r="CS2057">
        <v>9.2105263157894732E-2</v>
      </c>
      <c r="CT2057">
        <v>3.5</v>
      </c>
      <c r="CU2057">
        <v>2791</v>
      </c>
      <c r="CV2057">
        <v>-1</v>
      </c>
    </row>
    <row r="2058" spans="1:100" x14ac:dyDescent="0.2">
      <c r="A2058">
        <v>2022</v>
      </c>
      <c r="B2058">
        <v>4</v>
      </c>
      <c r="C2058" s="267">
        <v>44654</v>
      </c>
      <c r="D2058">
        <v>380</v>
      </c>
      <c r="E2058">
        <v>444</v>
      </c>
      <c r="F2058">
        <v>8</v>
      </c>
      <c r="G2058" t="s">
        <v>526</v>
      </c>
      <c r="H2058" t="s">
        <v>527</v>
      </c>
      <c r="I2058" t="s">
        <v>169</v>
      </c>
      <c r="J2058">
        <v>4</v>
      </c>
      <c r="K2058">
        <v>2</v>
      </c>
      <c r="L2058">
        <v>166</v>
      </c>
      <c r="M2058">
        <v>159</v>
      </c>
      <c r="N2058">
        <v>175</v>
      </c>
      <c r="P2058">
        <v>285</v>
      </c>
      <c r="Q2058">
        <v>264</v>
      </c>
      <c r="U2058">
        <v>172</v>
      </c>
      <c r="V2058">
        <v>169</v>
      </c>
      <c r="AB2058">
        <v>310</v>
      </c>
      <c r="AC2058">
        <v>286</v>
      </c>
      <c r="AD2058">
        <v>276</v>
      </c>
      <c r="AE2058">
        <v>290</v>
      </c>
      <c r="AG2058">
        <v>200</v>
      </c>
      <c r="AH2058">
        <v>182</v>
      </c>
      <c r="AI2058">
        <v>180</v>
      </c>
      <c r="AJ2058">
        <v>172</v>
      </c>
      <c r="AK2058">
        <v>159</v>
      </c>
      <c r="AL2058">
        <v>159</v>
      </c>
      <c r="AM2058">
        <v>285.16666666666669</v>
      </c>
      <c r="AN2058">
        <v>179.16666666666671</v>
      </c>
      <c r="AO2058">
        <v>90</v>
      </c>
      <c r="AP2058">
        <v>160</v>
      </c>
      <c r="AQ2058">
        <v>90.566037735849051</v>
      </c>
      <c r="AR2058">
        <v>159</v>
      </c>
      <c r="BQ2058" t="s">
        <v>434</v>
      </c>
      <c r="BR2058" t="s">
        <v>435</v>
      </c>
      <c r="BS2058"/>
      <c r="BT2058"/>
      <c r="BU2058">
        <v>13</v>
      </c>
      <c r="BV2058" t="s">
        <v>525</v>
      </c>
      <c r="BW2058" t="s">
        <v>173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/>
      <c r="CQ2058">
        <v>0</v>
      </c>
      <c r="CR2058">
        <v>0</v>
      </c>
      <c r="CS2058">
        <v>0</v>
      </c>
      <c r="CT2058">
        <v>0</v>
      </c>
      <c r="CU2058">
        <v>2791</v>
      </c>
      <c r="CV2058">
        <v>-1</v>
      </c>
    </row>
    <row r="2059" spans="1:100" x14ac:dyDescent="0.2">
      <c r="A2059">
        <v>2022</v>
      </c>
      <c r="B2059">
        <v>4</v>
      </c>
      <c r="C2059" s="267">
        <v>44654</v>
      </c>
      <c r="D2059">
        <v>434</v>
      </c>
      <c r="E2059">
        <v>751</v>
      </c>
      <c r="F2059">
        <v>8</v>
      </c>
      <c r="G2059" t="s">
        <v>210</v>
      </c>
      <c r="H2059" t="s">
        <v>211</v>
      </c>
      <c r="I2059" t="s">
        <v>169</v>
      </c>
      <c r="J2059">
        <v>1</v>
      </c>
      <c r="K2059">
        <v>4</v>
      </c>
      <c r="L2059">
        <v>1009</v>
      </c>
      <c r="M2059">
        <v>949</v>
      </c>
      <c r="N2059">
        <v>1080</v>
      </c>
      <c r="AM2059"/>
      <c r="AN2059"/>
      <c r="AO2059">
        <v>20</v>
      </c>
      <c r="AP2059">
        <v>180</v>
      </c>
      <c r="AQ2059"/>
      <c r="AR2059"/>
      <c r="AU2059">
        <v>192</v>
      </c>
      <c r="BQ2059" t="s">
        <v>185</v>
      </c>
      <c r="BR2059" t="s">
        <v>186</v>
      </c>
      <c r="BS2059" t="s">
        <v>212</v>
      </c>
      <c r="BT2059" t="s">
        <v>188</v>
      </c>
      <c r="BU2059">
        <v>13</v>
      </c>
      <c r="BV2059" t="s">
        <v>213</v>
      </c>
      <c r="BW2059" t="s">
        <v>173</v>
      </c>
      <c r="BX2059">
        <v>0</v>
      </c>
      <c r="BY2059">
        <v>0</v>
      </c>
      <c r="BZ2059">
        <v>0</v>
      </c>
      <c r="CA2059">
        <v>192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192</v>
      </c>
      <c r="CP2059">
        <v>0</v>
      </c>
      <c r="CQ2059">
        <v>0</v>
      </c>
      <c r="CR2059">
        <v>0.19028741328047569</v>
      </c>
      <c r="CS2059"/>
      <c r="CT2059"/>
      <c r="CU2059">
        <v>2791</v>
      </c>
      <c r="CV2059"/>
    </row>
    <row r="2060" spans="1:100" x14ac:dyDescent="0.2">
      <c r="A2060">
        <v>2022</v>
      </c>
      <c r="B2060">
        <v>4</v>
      </c>
      <c r="C2060" s="267">
        <v>44654</v>
      </c>
      <c r="D2060">
        <v>434</v>
      </c>
      <c r="E2060">
        <v>752</v>
      </c>
      <c r="F2060">
        <v>8</v>
      </c>
      <c r="K2060"/>
      <c r="L2060">
        <v>0</v>
      </c>
      <c r="M2060">
        <v>0</v>
      </c>
      <c r="N2060">
        <v>0</v>
      </c>
      <c r="AM2060"/>
      <c r="AN2060"/>
      <c r="AO2060">
        <v>0</v>
      </c>
      <c r="AP2060"/>
      <c r="AQ2060"/>
      <c r="AR2060"/>
      <c r="BU2060">
        <v>13</v>
      </c>
      <c r="BW2060" t="s">
        <v>173</v>
      </c>
      <c r="BX2060">
        <v>0</v>
      </c>
      <c r="BY2060">
        <v>0</v>
      </c>
      <c r="BZ2060"/>
      <c r="CA2060">
        <v>0</v>
      </c>
      <c r="CB2060">
        <v>0</v>
      </c>
      <c r="CC2060"/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/>
      <c r="CQ2060"/>
      <c r="CR2060"/>
      <c r="CS2060"/>
      <c r="CT2060"/>
      <c r="CU2060">
        <v>2791</v>
      </c>
      <c r="CV2060"/>
    </row>
    <row r="2061" spans="1:100" x14ac:dyDescent="0.2">
      <c r="A2061">
        <v>2022</v>
      </c>
      <c r="B2061">
        <v>4</v>
      </c>
      <c r="C2061" s="267">
        <v>44654</v>
      </c>
      <c r="D2061">
        <v>227</v>
      </c>
      <c r="E2061">
        <v>155</v>
      </c>
      <c r="F2061">
        <v>28</v>
      </c>
      <c r="G2061" t="s">
        <v>362</v>
      </c>
      <c r="H2061" t="s">
        <v>363</v>
      </c>
      <c r="I2061" t="s">
        <v>364</v>
      </c>
      <c r="J2061">
        <v>3</v>
      </c>
      <c r="K2061">
        <v>2</v>
      </c>
      <c r="L2061">
        <v>122</v>
      </c>
      <c r="M2061">
        <v>113</v>
      </c>
      <c r="N2061">
        <v>130</v>
      </c>
      <c r="P2061">
        <v>207</v>
      </c>
      <c r="U2061">
        <v>185</v>
      </c>
      <c r="Y2061">
        <v>125</v>
      </c>
      <c r="AB2061">
        <v>230</v>
      </c>
      <c r="AC2061">
        <v>214</v>
      </c>
      <c r="AD2061">
        <v>240</v>
      </c>
      <c r="AE2061">
        <v>244</v>
      </c>
      <c r="AG2061">
        <v>135</v>
      </c>
      <c r="AH2061">
        <v>130</v>
      </c>
      <c r="AI2061">
        <v>138</v>
      </c>
      <c r="AJ2061">
        <v>131</v>
      </c>
      <c r="AK2061">
        <v>109</v>
      </c>
      <c r="AL2061">
        <v>110</v>
      </c>
      <c r="AM2061">
        <v>227</v>
      </c>
      <c r="AN2061">
        <v>143.80000000000001</v>
      </c>
      <c r="AO2061">
        <v>80</v>
      </c>
      <c r="AP2061">
        <v>135</v>
      </c>
      <c r="AQ2061">
        <v>94.186046511627907</v>
      </c>
      <c r="AR2061">
        <v>114.6666666666667</v>
      </c>
      <c r="AV2061">
        <v>4</v>
      </c>
      <c r="AW2061">
        <v>4</v>
      </c>
      <c r="AX2061">
        <v>2</v>
      </c>
      <c r="BG2061">
        <v>456</v>
      </c>
      <c r="BH2061">
        <v>1</v>
      </c>
      <c r="BI2061">
        <v>1</v>
      </c>
      <c r="BJ2061">
        <v>5</v>
      </c>
      <c r="BQ2061" t="s">
        <v>180</v>
      </c>
      <c r="BR2061" t="s">
        <v>181</v>
      </c>
      <c r="BS2061" t="s">
        <v>365</v>
      </c>
      <c r="BT2061"/>
      <c r="BU2061">
        <v>13</v>
      </c>
      <c r="BV2061" t="s">
        <v>362</v>
      </c>
      <c r="BW2061" t="s">
        <v>222</v>
      </c>
      <c r="BX2061">
        <v>0</v>
      </c>
      <c r="BY2061">
        <v>10</v>
      </c>
      <c r="BZ2061">
        <v>5</v>
      </c>
      <c r="CA2061">
        <v>5</v>
      </c>
      <c r="CB2061">
        <v>7</v>
      </c>
      <c r="CC2061">
        <v>3.5</v>
      </c>
      <c r="CD2061">
        <v>459</v>
      </c>
      <c r="CE2061">
        <v>2</v>
      </c>
      <c r="CF2061">
        <v>2</v>
      </c>
      <c r="CG2061">
        <v>3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8.5</v>
      </c>
      <c r="CO2061">
        <v>464</v>
      </c>
      <c r="CP2061">
        <v>1.8318965517241381E-2</v>
      </c>
      <c r="CQ2061">
        <v>6.9672131147540978E-2</v>
      </c>
      <c r="CR2061">
        <v>3.8032786885245899</v>
      </c>
      <c r="CS2061">
        <v>5.9109874826147421E-2</v>
      </c>
      <c r="CT2061">
        <v>3.2267037552155768</v>
      </c>
      <c r="CU2061">
        <v>2791</v>
      </c>
      <c r="CV2061">
        <v>-1</v>
      </c>
    </row>
    <row r="2062" spans="1:100" x14ac:dyDescent="0.2">
      <c r="A2062">
        <v>2022</v>
      </c>
      <c r="B2062">
        <v>4</v>
      </c>
      <c r="C2062" s="267">
        <v>44654</v>
      </c>
      <c r="D2062">
        <v>433</v>
      </c>
      <c r="E2062">
        <v>452</v>
      </c>
      <c r="F2062">
        <v>46</v>
      </c>
      <c r="G2062" t="s">
        <v>553</v>
      </c>
      <c r="H2062" t="s">
        <v>554</v>
      </c>
      <c r="I2062" t="s">
        <v>221</v>
      </c>
      <c r="J2062">
        <v>4</v>
      </c>
      <c r="K2062">
        <v>2</v>
      </c>
      <c r="L2062">
        <v>270</v>
      </c>
      <c r="M2062">
        <v>251</v>
      </c>
      <c r="N2062">
        <v>288</v>
      </c>
      <c r="P2062">
        <v>307</v>
      </c>
      <c r="Q2062">
        <v>290</v>
      </c>
      <c r="U2062">
        <v>264</v>
      </c>
      <c r="V2062">
        <v>252</v>
      </c>
      <c r="AB2062">
        <v>407</v>
      </c>
      <c r="AC2062">
        <v>300</v>
      </c>
      <c r="AD2062">
        <v>320</v>
      </c>
      <c r="AE2062">
        <v>348</v>
      </c>
      <c r="AG2062">
        <v>278</v>
      </c>
      <c r="AH2062">
        <v>260</v>
      </c>
      <c r="AI2062">
        <v>280</v>
      </c>
      <c r="AJ2062">
        <v>274</v>
      </c>
      <c r="AM2062">
        <v>328.66666666666669</v>
      </c>
      <c r="AN2062">
        <v>268</v>
      </c>
      <c r="AO2062">
        <v>96</v>
      </c>
      <c r="AP2062">
        <v>150</v>
      </c>
      <c r="AQ2062"/>
      <c r="AR2062"/>
      <c r="AV2062">
        <v>3</v>
      </c>
      <c r="AW2062">
        <v>2</v>
      </c>
      <c r="AX2062">
        <v>2</v>
      </c>
      <c r="BH2062">
        <v>4</v>
      </c>
      <c r="BI2062">
        <v>3</v>
      </c>
      <c r="BQ2062" t="s">
        <v>180</v>
      </c>
      <c r="BR2062" t="s">
        <v>181</v>
      </c>
      <c r="BS2062"/>
      <c r="BT2062"/>
      <c r="BU2062">
        <v>13</v>
      </c>
      <c r="BV2062" t="s">
        <v>552</v>
      </c>
      <c r="BW2062" t="s">
        <v>222</v>
      </c>
      <c r="BX2062">
        <v>0</v>
      </c>
      <c r="BY2062">
        <v>7</v>
      </c>
      <c r="BZ2062">
        <v>3.5</v>
      </c>
      <c r="CA2062">
        <v>3</v>
      </c>
      <c r="CB2062">
        <v>7</v>
      </c>
      <c r="CC2062">
        <v>3.5</v>
      </c>
      <c r="CD2062">
        <v>3</v>
      </c>
      <c r="CE2062">
        <v>3</v>
      </c>
      <c r="CF2062">
        <v>2</v>
      </c>
      <c r="CG2062">
        <v>1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7</v>
      </c>
      <c r="CO2062">
        <v>6</v>
      </c>
      <c r="CP2062">
        <v>1.166666666666667</v>
      </c>
      <c r="CQ2062">
        <v>2.5925925925925929E-2</v>
      </c>
      <c r="CR2062">
        <v>2.222222222222222E-2</v>
      </c>
      <c r="CS2062">
        <v>2.6119402985074629E-2</v>
      </c>
      <c r="CT2062">
        <v>2.2388059701492539E-2</v>
      </c>
      <c r="CU2062">
        <v>2791</v>
      </c>
      <c r="CV2062">
        <v>-1</v>
      </c>
    </row>
    <row r="2063" spans="1:100" x14ac:dyDescent="0.2">
      <c r="A2063">
        <v>2022</v>
      </c>
      <c r="B2063">
        <v>4</v>
      </c>
      <c r="C2063" s="267">
        <v>44654</v>
      </c>
      <c r="D2063">
        <v>433</v>
      </c>
      <c r="E2063">
        <v>453</v>
      </c>
      <c r="F2063">
        <v>46</v>
      </c>
      <c r="G2063" t="s">
        <v>550</v>
      </c>
      <c r="H2063" t="s">
        <v>551</v>
      </c>
      <c r="I2063" t="s">
        <v>221</v>
      </c>
      <c r="J2063">
        <v>4</v>
      </c>
      <c r="K2063">
        <v>2</v>
      </c>
      <c r="L2063">
        <v>175</v>
      </c>
      <c r="M2063">
        <v>162</v>
      </c>
      <c r="N2063">
        <v>187</v>
      </c>
      <c r="P2063">
        <v>220</v>
      </c>
      <c r="Q2063">
        <v>205</v>
      </c>
      <c r="U2063">
        <v>184</v>
      </c>
      <c r="V2063">
        <v>182</v>
      </c>
      <c r="AB2063">
        <v>286</v>
      </c>
      <c r="AC2063">
        <v>194</v>
      </c>
      <c r="AD2063">
        <v>227</v>
      </c>
      <c r="AE2063">
        <v>211</v>
      </c>
      <c r="AG2063">
        <v>189</v>
      </c>
      <c r="AH2063">
        <v>179</v>
      </c>
      <c r="AI2063">
        <v>176</v>
      </c>
      <c r="AJ2063">
        <v>190</v>
      </c>
      <c r="AM2063">
        <v>223.83333333333329</v>
      </c>
      <c r="AN2063">
        <v>183.33333333333329</v>
      </c>
      <c r="AO2063">
        <v>96</v>
      </c>
      <c r="AP2063">
        <v>150</v>
      </c>
      <c r="AQ2063"/>
      <c r="AR2063"/>
      <c r="AV2063">
        <v>2</v>
      </c>
      <c r="AW2063">
        <v>2</v>
      </c>
      <c r="AX2063">
        <v>2</v>
      </c>
      <c r="BH2063">
        <v>3</v>
      </c>
      <c r="BI2063">
        <v>2</v>
      </c>
      <c r="BJ2063">
        <v>2</v>
      </c>
      <c r="BQ2063" t="s">
        <v>180</v>
      </c>
      <c r="BR2063" t="s">
        <v>181</v>
      </c>
      <c r="BS2063"/>
      <c r="BT2063"/>
      <c r="BU2063">
        <v>13</v>
      </c>
      <c r="BV2063" t="s">
        <v>552</v>
      </c>
      <c r="BW2063" t="s">
        <v>222</v>
      </c>
      <c r="BX2063">
        <v>0</v>
      </c>
      <c r="BY2063">
        <v>6</v>
      </c>
      <c r="BZ2063">
        <v>3</v>
      </c>
      <c r="CA2063">
        <v>3</v>
      </c>
      <c r="CB2063">
        <v>7</v>
      </c>
      <c r="CC2063">
        <v>3.5</v>
      </c>
      <c r="CD2063">
        <v>3</v>
      </c>
      <c r="CE2063">
        <v>2</v>
      </c>
      <c r="CF2063">
        <v>2</v>
      </c>
      <c r="CG2063">
        <v>2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6.5</v>
      </c>
      <c r="CO2063">
        <v>6</v>
      </c>
      <c r="CP2063">
        <v>1.083333333333333</v>
      </c>
      <c r="CQ2063">
        <v>3.7142857142857137E-2</v>
      </c>
      <c r="CR2063">
        <v>3.4285714285714287E-2</v>
      </c>
      <c r="CS2063">
        <v>3.5454545454545447E-2</v>
      </c>
      <c r="CT2063">
        <v>3.2727272727272723E-2</v>
      </c>
      <c r="CU2063">
        <v>2791</v>
      </c>
      <c r="CV2063">
        <v>-1</v>
      </c>
    </row>
    <row r="2064" spans="1:100" x14ac:dyDescent="0.2">
      <c r="A2064">
        <v>2022</v>
      </c>
      <c r="B2064">
        <v>4</v>
      </c>
      <c r="C2064" s="267">
        <v>44654</v>
      </c>
      <c r="D2064">
        <v>433</v>
      </c>
      <c r="E2064">
        <v>453</v>
      </c>
      <c r="F2064">
        <v>48</v>
      </c>
      <c r="G2064" t="s">
        <v>550</v>
      </c>
      <c r="H2064" t="s">
        <v>551</v>
      </c>
      <c r="I2064" t="s">
        <v>221</v>
      </c>
      <c r="J2064">
        <v>4</v>
      </c>
      <c r="K2064">
        <v>2</v>
      </c>
      <c r="L2064">
        <v>175</v>
      </c>
      <c r="M2064">
        <v>162</v>
      </c>
      <c r="N2064">
        <v>187</v>
      </c>
      <c r="Y2064">
        <v>151</v>
      </c>
      <c r="Z2064">
        <v>154</v>
      </c>
      <c r="AK2064">
        <v>146</v>
      </c>
      <c r="AL2064">
        <v>146</v>
      </c>
      <c r="AM2064"/>
      <c r="AN2064"/>
      <c r="AO2064">
        <v>96</v>
      </c>
      <c r="AP2064">
        <v>150</v>
      </c>
      <c r="AQ2064">
        <v>96.482412060301513</v>
      </c>
      <c r="AR2064">
        <v>149.25</v>
      </c>
      <c r="BQ2064" t="s">
        <v>180</v>
      </c>
      <c r="BR2064" t="s">
        <v>181</v>
      </c>
      <c r="BS2064"/>
      <c r="BT2064"/>
      <c r="BU2064">
        <v>13</v>
      </c>
      <c r="BV2064" t="s">
        <v>552</v>
      </c>
      <c r="BW2064" t="s">
        <v>222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/>
      <c r="CQ2064">
        <v>0</v>
      </c>
      <c r="CR2064">
        <v>0</v>
      </c>
      <c r="CS2064"/>
      <c r="CT2064"/>
      <c r="CU2064">
        <v>2791</v>
      </c>
      <c r="CV2064"/>
    </row>
    <row r="2065" spans="1:100" x14ac:dyDescent="0.2">
      <c r="A2065">
        <v>2022</v>
      </c>
      <c r="B2065">
        <v>4</v>
      </c>
      <c r="C2065" s="267">
        <v>44655</v>
      </c>
      <c r="D2065">
        <v>137</v>
      </c>
      <c r="E2065">
        <v>273</v>
      </c>
      <c r="F2065">
        <v>2</v>
      </c>
      <c r="G2065" t="s">
        <v>174</v>
      </c>
      <c r="H2065" t="s">
        <v>175</v>
      </c>
      <c r="I2065" t="s">
        <v>169</v>
      </c>
      <c r="J2065">
        <v>3</v>
      </c>
      <c r="K2065">
        <v>2</v>
      </c>
      <c r="L2065">
        <v>564</v>
      </c>
      <c r="M2065">
        <v>524</v>
      </c>
      <c r="N2065">
        <v>603</v>
      </c>
      <c r="O2065">
        <v>780</v>
      </c>
      <c r="P2065">
        <v>800</v>
      </c>
      <c r="Q2065">
        <v>719</v>
      </c>
      <c r="T2065">
        <v>675</v>
      </c>
      <c r="U2065">
        <v>585</v>
      </c>
      <c r="V2065">
        <v>600</v>
      </c>
      <c r="Y2065">
        <v>150</v>
      </c>
      <c r="AB2065">
        <v>722</v>
      </c>
      <c r="AC2065">
        <v>720</v>
      </c>
      <c r="AD2065">
        <v>774</v>
      </c>
      <c r="AE2065">
        <v>762</v>
      </c>
      <c r="AG2065">
        <v>596</v>
      </c>
      <c r="AH2065">
        <v>605</v>
      </c>
      <c r="AI2065">
        <v>600</v>
      </c>
      <c r="AJ2065">
        <v>597</v>
      </c>
      <c r="AK2065">
        <v>138</v>
      </c>
      <c r="AL2065">
        <v>131</v>
      </c>
      <c r="AM2065">
        <v>753.85714285714289</v>
      </c>
      <c r="AN2065">
        <v>608.28571428571433</v>
      </c>
      <c r="AO2065">
        <v>93</v>
      </c>
      <c r="AP2065">
        <v>116</v>
      </c>
      <c r="AQ2065">
        <v>77.326968973747015</v>
      </c>
      <c r="AR2065">
        <v>139.66666666666671</v>
      </c>
      <c r="AU2065">
        <v>522</v>
      </c>
      <c r="AV2065">
        <v>4</v>
      </c>
      <c r="AW2065">
        <v>2</v>
      </c>
      <c r="AX2065">
        <v>2</v>
      </c>
      <c r="BG2065">
        <v>546</v>
      </c>
      <c r="BH2065">
        <v>3</v>
      </c>
      <c r="BI2065">
        <v>7</v>
      </c>
      <c r="BQ2065" t="s">
        <v>176</v>
      </c>
      <c r="BS2065"/>
      <c r="BT2065"/>
      <c r="BU2065">
        <v>14</v>
      </c>
      <c r="BV2065" t="s">
        <v>177</v>
      </c>
      <c r="BW2065" t="s">
        <v>173</v>
      </c>
      <c r="BX2065">
        <v>0</v>
      </c>
      <c r="BY2065">
        <v>8</v>
      </c>
      <c r="BZ2065">
        <v>4</v>
      </c>
      <c r="CA2065">
        <v>526</v>
      </c>
      <c r="CB2065">
        <v>10</v>
      </c>
      <c r="CC2065">
        <v>5</v>
      </c>
      <c r="CD2065">
        <v>551</v>
      </c>
      <c r="CE2065">
        <v>3</v>
      </c>
      <c r="CF2065">
        <v>4</v>
      </c>
      <c r="CG2065">
        <v>1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9</v>
      </c>
      <c r="CO2065">
        <v>1077</v>
      </c>
      <c r="CP2065">
        <v>8.356545961002786E-3</v>
      </c>
      <c r="CQ2065">
        <v>1.5957446808510641E-2</v>
      </c>
      <c r="CR2065">
        <v>1.9095744680851059</v>
      </c>
      <c r="CS2065">
        <v>1.479567872240488E-2</v>
      </c>
      <c r="CT2065">
        <v>1.770549553781118</v>
      </c>
      <c r="CU2065">
        <v>2791</v>
      </c>
      <c r="CV2065">
        <v>-1</v>
      </c>
    </row>
    <row r="2066" spans="1:100" x14ac:dyDescent="0.2">
      <c r="A2066">
        <v>2022</v>
      </c>
      <c r="B2066">
        <v>4</v>
      </c>
      <c r="C2066" s="267">
        <v>44655</v>
      </c>
      <c r="D2066">
        <v>384</v>
      </c>
      <c r="E2066">
        <v>556</v>
      </c>
      <c r="F2066">
        <v>2</v>
      </c>
      <c r="G2066" t="s">
        <v>202</v>
      </c>
      <c r="H2066" t="s">
        <v>203</v>
      </c>
      <c r="I2066" t="s">
        <v>169</v>
      </c>
      <c r="J2066">
        <v>1</v>
      </c>
      <c r="K2066">
        <v>6</v>
      </c>
      <c r="L2066">
        <v>1066</v>
      </c>
      <c r="M2066">
        <v>1003</v>
      </c>
      <c r="N2066">
        <v>1141</v>
      </c>
      <c r="AM2066"/>
      <c r="AN2066"/>
      <c r="AO2066">
        <v>21</v>
      </c>
      <c r="AP2066">
        <v>180</v>
      </c>
      <c r="AQ2066"/>
      <c r="AR2066"/>
      <c r="AU2066">
        <v>96</v>
      </c>
      <c r="AV2066">
        <v>3</v>
      </c>
      <c r="AW2066">
        <v>4</v>
      </c>
      <c r="AX2066">
        <v>9</v>
      </c>
      <c r="AY2066">
        <v>2</v>
      </c>
      <c r="BG2066">
        <v>192</v>
      </c>
      <c r="BH2066">
        <v>4</v>
      </c>
      <c r="BI2066">
        <v>5</v>
      </c>
      <c r="BJ2066">
        <v>4</v>
      </c>
      <c r="BK2066">
        <v>2</v>
      </c>
      <c r="BQ2066" t="s">
        <v>185</v>
      </c>
      <c r="BR2066" t="s">
        <v>186</v>
      </c>
      <c r="BS2066" t="s">
        <v>204</v>
      </c>
      <c r="BT2066" t="s">
        <v>188</v>
      </c>
      <c r="BU2066">
        <v>14</v>
      </c>
      <c r="BV2066" t="s">
        <v>205</v>
      </c>
      <c r="BW2066" t="s">
        <v>173</v>
      </c>
      <c r="BX2066">
        <v>0</v>
      </c>
      <c r="BY2066">
        <v>18</v>
      </c>
      <c r="BZ2066">
        <v>3</v>
      </c>
      <c r="CA2066">
        <v>99</v>
      </c>
      <c r="CB2066">
        <v>15</v>
      </c>
      <c r="CC2066">
        <v>2.5</v>
      </c>
      <c r="CD2066">
        <v>194</v>
      </c>
      <c r="CE2066">
        <v>1</v>
      </c>
      <c r="CF2066">
        <v>1</v>
      </c>
      <c r="CG2066">
        <v>2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5.5</v>
      </c>
      <c r="CO2066">
        <v>293</v>
      </c>
      <c r="CP2066">
        <v>1.877133105802048E-2</v>
      </c>
      <c r="CQ2066">
        <v>5.1594746716697934E-3</v>
      </c>
      <c r="CR2066">
        <v>0.27485928705440899</v>
      </c>
      <c r="CS2066"/>
      <c r="CT2066"/>
      <c r="CU2066">
        <v>2791</v>
      </c>
      <c r="CV2066"/>
    </row>
    <row r="2067" spans="1:100" x14ac:dyDescent="0.2">
      <c r="A2067">
        <v>2022</v>
      </c>
      <c r="B2067">
        <v>4</v>
      </c>
      <c r="C2067" s="267">
        <v>44655</v>
      </c>
      <c r="D2067">
        <v>384</v>
      </c>
      <c r="E2067">
        <v>557</v>
      </c>
      <c r="F2067">
        <v>2</v>
      </c>
      <c r="G2067" t="s">
        <v>206</v>
      </c>
      <c r="H2067" t="s">
        <v>207</v>
      </c>
      <c r="I2067" t="s">
        <v>169</v>
      </c>
      <c r="J2067">
        <v>1</v>
      </c>
      <c r="K2067">
        <v>6</v>
      </c>
      <c r="L2067">
        <v>182</v>
      </c>
      <c r="M2067">
        <v>171</v>
      </c>
      <c r="N2067">
        <v>194</v>
      </c>
      <c r="AM2067"/>
      <c r="AN2067"/>
      <c r="AO2067">
        <v>21</v>
      </c>
      <c r="AP2067">
        <v>180</v>
      </c>
      <c r="AQ2067"/>
      <c r="AR2067"/>
      <c r="BQ2067" t="s">
        <v>185</v>
      </c>
      <c r="BR2067" t="s">
        <v>186</v>
      </c>
      <c r="BS2067" t="s">
        <v>208</v>
      </c>
      <c r="BT2067" t="s">
        <v>209</v>
      </c>
      <c r="BU2067">
        <v>14</v>
      </c>
      <c r="BV2067" t="s">
        <v>205</v>
      </c>
      <c r="BW2067" t="s">
        <v>173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/>
      <c r="CQ2067">
        <v>0</v>
      </c>
      <c r="CR2067">
        <v>0</v>
      </c>
      <c r="CS2067"/>
      <c r="CT2067"/>
      <c r="CU2067">
        <v>2791</v>
      </c>
      <c r="CV2067"/>
    </row>
    <row r="2068" spans="1:100" x14ac:dyDescent="0.2">
      <c r="A2068">
        <v>2022</v>
      </c>
      <c r="B2068">
        <v>4</v>
      </c>
      <c r="C2068" s="267">
        <v>44655</v>
      </c>
      <c r="D2068">
        <v>384</v>
      </c>
      <c r="E2068">
        <v>556</v>
      </c>
      <c r="F2068">
        <v>3</v>
      </c>
      <c r="G2068" t="s">
        <v>202</v>
      </c>
      <c r="H2068" t="s">
        <v>203</v>
      </c>
      <c r="I2068" t="s">
        <v>169</v>
      </c>
      <c r="J2068">
        <v>1</v>
      </c>
      <c r="K2068">
        <v>6</v>
      </c>
      <c r="L2068">
        <v>1066</v>
      </c>
      <c r="M2068">
        <v>1003</v>
      </c>
      <c r="N2068">
        <v>1141</v>
      </c>
      <c r="O2068">
        <v>1578</v>
      </c>
      <c r="P2068">
        <v>1596</v>
      </c>
      <c r="Q2068">
        <v>1640</v>
      </c>
      <c r="T2068">
        <v>1314</v>
      </c>
      <c r="U2068">
        <v>1326</v>
      </c>
      <c r="V2068">
        <v>1315</v>
      </c>
      <c r="AB2068">
        <v>1944</v>
      </c>
      <c r="AC2068">
        <v>1696</v>
      </c>
      <c r="AD2068">
        <v>1707</v>
      </c>
      <c r="AE2068">
        <v>1717</v>
      </c>
      <c r="AG2068">
        <v>1332</v>
      </c>
      <c r="AH2068">
        <v>1273</v>
      </c>
      <c r="AI2068">
        <v>1296</v>
      </c>
      <c r="AJ2068">
        <v>1322</v>
      </c>
      <c r="AM2068">
        <v>1696.8571428571429</v>
      </c>
      <c r="AN2068">
        <v>1311.1428571428571</v>
      </c>
      <c r="AO2068">
        <v>21</v>
      </c>
      <c r="AP2068">
        <v>180</v>
      </c>
      <c r="AQ2068"/>
      <c r="AR2068"/>
      <c r="BQ2068" t="s">
        <v>185</v>
      </c>
      <c r="BR2068" t="s">
        <v>186</v>
      </c>
      <c r="BS2068" t="s">
        <v>204</v>
      </c>
      <c r="BT2068" t="s">
        <v>188</v>
      </c>
      <c r="BU2068">
        <v>14</v>
      </c>
      <c r="BV2068" t="s">
        <v>205</v>
      </c>
      <c r="BW2068" t="s">
        <v>173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/>
      <c r="CQ2068">
        <v>0</v>
      </c>
      <c r="CR2068">
        <v>0</v>
      </c>
      <c r="CS2068">
        <v>0</v>
      </c>
      <c r="CT2068">
        <v>0</v>
      </c>
      <c r="CU2068">
        <v>2791</v>
      </c>
      <c r="CV2068">
        <v>-1</v>
      </c>
    </row>
    <row r="2069" spans="1:100" x14ac:dyDescent="0.2">
      <c r="A2069">
        <v>2022</v>
      </c>
      <c r="B2069">
        <v>4</v>
      </c>
      <c r="C2069" s="267">
        <v>44655</v>
      </c>
      <c r="D2069">
        <v>384</v>
      </c>
      <c r="E2069">
        <v>557</v>
      </c>
      <c r="F2069">
        <v>3</v>
      </c>
      <c r="G2069" t="s">
        <v>206</v>
      </c>
      <c r="H2069" t="s">
        <v>207</v>
      </c>
      <c r="I2069" t="s">
        <v>169</v>
      </c>
      <c r="J2069">
        <v>1</v>
      </c>
      <c r="K2069">
        <v>6</v>
      </c>
      <c r="L2069">
        <v>182</v>
      </c>
      <c r="M2069">
        <v>171</v>
      </c>
      <c r="N2069">
        <v>194</v>
      </c>
      <c r="Y2069">
        <v>134</v>
      </c>
      <c r="AK2069">
        <v>129</v>
      </c>
      <c r="AL2069">
        <v>107</v>
      </c>
      <c r="AM2069"/>
      <c r="AN2069"/>
      <c r="AO2069">
        <v>21</v>
      </c>
      <c r="AP2069">
        <v>180</v>
      </c>
      <c r="AQ2069">
        <v>29.189189189189189</v>
      </c>
      <c r="AR2069">
        <v>123.3333333333333</v>
      </c>
      <c r="BQ2069" t="s">
        <v>185</v>
      </c>
      <c r="BR2069" t="s">
        <v>186</v>
      </c>
      <c r="BS2069" t="s">
        <v>208</v>
      </c>
      <c r="BT2069" t="s">
        <v>209</v>
      </c>
      <c r="BU2069">
        <v>14</v>
      </c>
      <c r="BV2069" t="s">
        <v>205</v>
      </c>
      <c r="BW2069" t="s">
        <v>173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/>
      <c r="CQ2069">
        <v>0</v>
      </c>
      <c r="CR2069">
        <v>0</v>
      </c>
      <c r="CS2069"/>
      <c r="CT2069"/>
      <c r="CU2069">
        <v>2791</v>
      </c>
      <c r="CV2069"/>
    </row>
    <row r="2070" spans="1:100" x14ac:dyDescent="0.2">
      <c r="A2070">
        <v>2022</v>
      </c>
      <c r="B2070">
        <v>4</v>
      </c>
      <c r="C2070" s="267">
        <v>44655</v>
      </c>
      <c r="D2070">
        <v>434</v>
      </c>
      <c r="E2070">
        <v>752</v>
      </c>
      <c r="F2070">
        <v>3</v>
      </c>
      <c r="K2070"/>
      <c r="L2070">
        <v>0</v>
      </c>
      <c r="M2070">
        <v>0</v>
      </c>
      <c r="N2070">
        <v>0</v>
      </c>
      <c r="AM2070"/>
      <c r="AN2070"/>
      <c r="AO2070">
        <v>0</v>
      </c>
      <c r="AP2070"/>
      <c r="AQ2070"/>
      <c r="AR2070"/>
      <c r="BU2070">
        <v>14</v>
      </c>
      <c r="BW2070" t="s">
        <v>173</v>
      </c>
      <c r="BX2070">
        <v>0</v>
      </c>
      <c r="BY2070">
        <v>0</v>
      </c>
      <c r="BZ2070"/>
      <c r="CA2070">
        <v>0</v>
      </c>
      <c r="CB2070">
        <v>0</v>
      </c>
      <c r="CC2070"/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/>
      <c r="CQ2070"/>
      <c r="CR2070"/>
      <c r="CS2070"/>
      <c r="CT2070"/>
      <c r="CU2070">
        <v>2791</v>
      </c>
      <c r="CV2070"/>
    </row>
    <row r="2071" spans="1:100" x14ac:dyDescent="0.2">
      <c r="A2071">
        <v>2022</v>
      </c>
      <c r="B2071">
        <v>4</v>
      </c>
      <c r="C2071" s="267">
        <v>44655</v>
      </c>
      <c r="D2071">
        <v>18</v>
      </c>
      <c r="E2071">
        <v>49</v>
      </c>
      <c r="F2071">
        <v>4</v>
      </c>
      <c r="G2071" t="s">
        <v>330</v>
      </c>
      <c r="H2071" t="s">
        <v>331</v>
      </c>
      <c r="I2071" t="s">
        <v>246</v>
      </c>
      <c r="J2071">
        <v>2</v>
      </c>
      <c r="K2071">
        <v>3</v>
      </c>
      <c r="L2071">
        <v>100</v>
      </c>
      <c r="M2071">
        <v>95</v>
      </c>
      <c r="N2071">
        <v>104</v>
      </c>
      <c r="AM2071"/>
      <c r="AN2071"/>
      <c r="AO2071">
        <v>101</v>
      </c>
      <c r="AP2071">
        <v>107</v>
      </c>
      <c r="AQ2071"/>
      <c r="AR2071"/>
      <c r="BQ2071" t="s">
        <v>185</v>
      </c>
      <c r="BR2071" t="s">
        <v>247</v>
      </c>
      <c r="BS2071" t="s">
        <v>332</v>
      </c>
      <c r="BT2071" t="s">
        <v>249</v>
      </c>
      <c r="BU2071">
        <v>14</v>
      </c>
      <c r="BV2071" t="s">
        <v>333</v>
      </c>
      <c r="BW2071" t="s">
        <v>173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/>
      <c r="CQ2071">
        <v>0</v>
      </c>
      <c r="CR2071">
        <v>0</v>
      </c>
      <c r="CS2071"/>
      <c r="CT2071"/>
      <c r="CU2071">
        <v>2791</v>
      </c>
      <c r="CV2071"/>
    </row>
    <row r="2072" spans="1:100" x14ac:dyDescent="0.2">
      <c r="A2072">
        <v>2022</v>
      </c>
      <c r="B2072">
        <v>4</v>
      </c>
      <c r="C2072" s="267">
        <v>44655</v>
      </c>
      <c r="D2072">
        <v>18</v>
      </c>
      <c r="E2072">
        <v>50</v>
      </c>
      <c r="F2072">
        <v>4</v>
      </c>
      <c r="G2072" t="s">
        <v>334</v>
      </c>
      <c r="H2072" t="s">
        <v>335</v>
      </c>
      <c r="I2072" t="s">
        <v>246</v>
      </c>
      <c r="J2072">
        <v>2</v>
      </c>
      <c r="K2072">
        <v>3</v>
      </c>
      <c r="L2072">
        <v>54</v>
      </c>
      <c r="M2072">
        <v>51</v>
      </c>
      <c r="N2072">
        <v>56</v>
      </c>
      <c r="AM2072"/>
      <c r="AN2072"/>
      <c r="AO2072">
        <v>101</v>
      </c>
      <c r="AP2072">
        <v>107</v>
      </c>
      <c r="AQ2072"/>
      <c r="AR2072"/>
      <c r="BQ2072" t="s">
        <v>185</v>
      </c>
      <c r="BR2072" t="s">
        <v>247</v>
      </c>
      <c r="BS2072" t="s">
        <v>336</v>
      </c>
      <c r="BT2072" t="s">
        <v>249</v>
      </c>
      <c r="BU2072">
        <v>14</v>
      </c>
      <c r="BV2072" t="s">
        <v>333</v>
      </c>
      <c r="BW2072" t="s">
        <v>173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/>
      <c r="CQ2072">
        <v>0</v>
      </c>
      <c r="CR2072">
        <v>0</v>
      </c>
      <c r="CS2072"/>
      <c r="CT2072"/>
      <c r="CU2072">
        <v>2791</v>
      </c>
      <c r="CV2072"/>
    </row>
    <row r="2073" spans="1:100" x14ac:dyDescent="0.2">
      <c r="A2073">
        <v>2022</v>
      </c>
      <c r="B2073">
        <v>4</v>
      </c>
      <c r="C2073" s="267">
        <v>44655</v>
      </c>
      <c r="D2073">
        <v>376</v>
      </c>
      <c r="E2073">
        <v>438</v>
      </c>
      <c r="F2073">
        <v>4</v>
      </c>
      <c r="G2073" t="s">
        <v>216</v>
      </c>
      <c r="H2073" t="s">
        <v>217</v>
      </c>
      <c r="I2073" t="s">
        <v>169</v>
      </c>
      <c r="J2073">
        <v>3</v>
      </c>
      <c r="K2073">
        <v>2</v>
      </c>
      <c r="L2073">
        <v>335</v>
      </c>
      <c r="M2073">
        <v>315</v>
      </c>
      <c r="N2073">
        <v>358</v>
      </c>
      <c r="Y2073">
        <v>155</v>
      </c>
      <c r="AK2073">
        <v>155</v>
      </c>
      <c r="AL2073">
        <v>141</v>
      </c>
      <c r="AM2073"/>
      <c r="AN2073"/>
      <c r="AO2073">
        <v>75</v>
      </c>
      <c r="AP2073">
        <v>144</v>
      </c>
      <c r="AQ2073">
        <v>71.840354767184039</v>
      </c>
      <c r="AR2073">
        <v>150.33333333333329</v>
      </c>
      <c r="AV2073">
        <v>2</v>
      </c>
      <c r="AW2073">
        <v>1</v>
      </c>
      <c r="AX2073">
        <v>2</v>
      </c>
      <c r="AY2073">
        <v>3</v>
      </c>
      <c r="BG2073">
        <v>1104</v>
      </c>
      <c r="BH2073">
        <v>1</v>
      </c>
      <c r="BI2073">
        <v>3</v>
      </c>
      <c r="BJ2073">
        <v>6</v>
      </c>
      <c r="BQ2073" t="s">
        <v>185</v>
      </c>
      <c r="BR2073" t="s">
        <v>186</v>
      </c>
      <c r="BS2073" t="s">
        <v>218</v>
      </c>
      <c r="BT2073" t="s">
        <v>188</v>
      </c>
      <c r="BU2073">
        <v>14</v>
      </c>
      <c r="BV2073" t="s">
        <v>219</v>
      </c>
      <c r="BW2073" t="s">
        <v>173</v>
      </c>
      <c r="BX2073">
        <v>0</v>
      </c>
      <c r="BY2073">
        <v>8</v>
      </c>
      <c r="BZ2073">
        <v>4</v>
      </c>
      <c r="CA2073">
        <v>4</v>
      </c>
      <c r="CB2073">
        <v>10</v>
      </c>
      <c r="CC2073">
        <v>5</v>
      </c>
      <c r="CD2073">
        <v>1109</v>
      </c>
      <c r="CE2073">
        <v>1</v>
      </c>
      <c r="CF2073">
        <v>2</v>
      </c>
      <c r="CG2073">
        <v>4</v>
      </c>
      <c r="CH2073">
        <v>1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9</v>
      </c>
      <c r="CO2073">
        <v>1113</v>
      </c>
      <c r="CP2073">
        <v>8.0862533692722376E-3</v>
      </c>
      <c r="CQ2073">
        <v>2.6865671641791041E-2</v>
      </c>
      <c r="CR2073">
        <v>3.3223880597014932</v>
      </c>
      <c r="CS2073"/>
      <c r="CT2073"/>
      <c r="CU2073">
        <v>2791</v>
      </c>
      <c r="CV2073"/>
    </row>
    <row r="2074" spans="1:100" x14ac:dyDescent="0.2">
      <c r="A2074">
        <v>2022</v>
      </c>
      <c r="B2074">
        <v>4</v>
      </c>
      <c r="C2074" s="267">
        <v>44655</v>
      </c>
      <c r="D2074">
        <v>375</v>
      </c>
      <c r="E2074">
        <v>437</v>
      </c>
      <c r="F2074">
        <v>5</v>
      </c>
      <c r="G2074" t="s">
        <v>282</v>
      </c>
      <c r="H2074" t="s">
        <v>283</v>
      </c>
      <c r="I2074" t="s">
        <v>169</v>
      </c>
      <c r="J2074">
        <v>4</v>
      </c>
      <c r="K2074">
        <v>2</v>
      </c>
      <c r="L2074">
        <v>168</v>
      </c>
      <c r="M2074">
        <v>158</v>
      </c>
      <c r="N2074">
        <v>179</v>
      </c>
      <c r="O2074">
        <v>254</v>
      </c>
      <c r="P2074">
        <v>259</v>
      </c>
      <c r="Q2074">
        <v>268</v>
      </c>
      <c r="T2074">
        <v>186</v>
      </c>
      <c r="U2074">
        <v>191</v>
      </c>
      <c r="V2074">
        <v>192</v>
      </c>
      <c r="Y2074">
        <v>120</v>
      </c>
      <c r="AB2074">
        <v>314</v>
      </c>
      <c r="AC2074">
        <v>264</v>
      </c>
      <c r="AD2074">
        <v>263</v>
      </c>
      <c r="AE2074">
        <v>241</v>
      </c>
      <c r="AG2074">
        <v>190</v>
      </c>
      <c r="AH2074">
        <v>182</v>
      </c>
      <c r="AI2074">
        <v>181</v>
      </c>
      <c r="AJ2074">
        <v>181</v>
      </c>
      <c r="AK2074">
        <v>127</v>
      </c>
      <c r="AL2074">
        <v>122</v>
      </c>
      <c r="AM2074">
        <v>266.14285714285722</v>
      </c>
      <c r="AN2074">
        <v>186.14285714285711</v>
      </c>
      <c r="AO2074">
        <v>120</v>
      </c>
      <c r="AP2074">
        <v>120</v>
      </c>
      <c r="AQ2074">
        <v>117.07317073170729</v>
      </c>
      <c r="AR2074">
        <v>123</v>
      </c>
      <c r="AV2074">
        <v>4</v>
      </c>
      <c r="AW2074">
        <v>3</v>
      </c>
      <c r="AX2074">
        <v>3</v>
      </c>
      <c r="BG2074">
        <v>1725</v>
      </c>
      <c r="BH2074">
        <v>3</v>
      </c>
      <c r="BI2074">
        <v>2</v>
      </c>
      <c r="BJ2074">
        <v>5</v>
      </c>
      <c r="BO2074">
        <v>3</v>
      </c>
      <c r="BQ2074" t="s">
        <v>185</v>
      </c>
      <c r="BR2074" t="s">
        <v>186</v>
      </c>
      <c r="BS2074" t="s">
        <v>284</v>
      </c>
      <c r="BT2074" t="s">
        <v>188</v>
      </c>
      <c r="BU2074">
        <v>14</v>
      </c>
      <c r="BV2074" t="s">
        <v>285</v>
      </c>
      <c r="BW2074" t="s">
        <v>173</v>
      </c>
      <c r="BX2074">
        <v>0</v>
      </c>
      <c r="BY2074">
        <v>10</v>
      </c>
      <c r="BZ2074">
        <v>5</v>
      </c>
      <c r="CA2074">
        <v>5</v>
      </c>
      <c r="CB2074">
        <v>13</v>
      </c>
      <c r="CC2074">
        <v>6.5</v>
      </c>
      <c r="CD2074">
        <v>1731</v>
      </c>
      <c r="CE2074">
        <v>3</v>
      </c>
      <c r="CF2074">
        <v>2</v>
      </c>
      <c r="CG2074">
        <v>4</v>
      </c>
      <c r="CH2074">
        <v>0</v>
      </c>
      <c r="CI2074">
        <v>0</v>
      </c>
      <c r="CJ2074">
        <v>0</v>
      </c>
      <c r="CK2074">
        <v>0</v>
      </c>
      <c r="CL2074">
        <v>1</v>
      </c>
      <c r="CM2074">
        <v>0</v>
      </c>
      <c r="CN2074">
        <v>11.5</v>
      </c>
      <c r="CO2074">
        <v>1736</v>
      </c>
      <c r="CP2074">
        <v>6.6244239631336396E-3</v>
      </c>
      <c r="CQ2074">
        <v>6.8452380952380959E-2</v>
      </c>
      <c r="CR2074">
        <v>10.33333333333333</v>
      </c>
      <c r="CS2074">
        <v>6.1780506523407518E-2</v>
      </c>
      <c r="CT2074">
        <v>9.3261703760552574</v>
      </c>
      <c r="CU2074">
        <v>2791</v>
      </c>
      <c r="CV2074">
        <v>-1</v>
      </c>
    </row>
    <row r="2075" spans="1:100" x14ac:dyDescent="0.2">
      <c r="A2075">
        <v>2022</v>
      </c>
      <c r="B2075">
        <v>4</v>
      </c>
      <c r="C2075" s="267">
        <v>44655</v>
      </c>
      <c r="D2075">
        <v>376</v>
      </c>
      <c r="E2075">
        <v>438</v>
      </c>
      <c r="F2075">
        <v>5</v>
      </c>
      <c r="G2075" t="s">
        <v>216</v>
      </c>
      <c r="H2075" t="s">
        <v>217</v>
      </c>
      <c r="I2075" t="s">
        <v>169</v>
      </c>
      <c r="J2075">
        <v>3</v>
      </c>
      <c r="K2075">
        <v>2</v>
      </c>
      <c r="L2075">
        <v>335</v>
      </c>
      <c r="M2075">
        <v>315</v>
      </c>
      <c r="N2075">
        <v>358</v>
      </c>
      <c r="O2075">
        <v>441</v>
      </c>
      <c r="P2075">
        <v>442</v>
      </c>
      <c r="Q2075">
        <v>400</v>
      </c>
      <c r="T2075">
        <v>359</v>
      </c>
      <c r="U2075">
        <v>382</v>
      </c>
      <c r="V2075">
        <v>344</v>
      </c>
      <c r="AB2075">
        <v>487</v>
      </c>
      <c r="AC2075">
        <v>442</v>
      </c>
      <c r="AD2075">
        <v>447</v>
      </c>
      <c r="AE2075">
        <v>461</v>
      </c>
      <c r="AG2075">
        <v>360</v>
      </c>
      <c r="AH2075">
        <v>346</v>
      </c>
      <c r="AI2075">
        <v>352</v>
      </c>
      <c r="AJ2075">
        <v>356</v>
      </c>
      <c r="AM2075">
        <v>445.71428571428572</v>
      </c>
      <c r="AN2075">
        <v>357</v>
      </c>
      <c r="AO2075">
        <v>75</v>
      </c>
      <c r="AP2075">
        <v>144</v>
      </c>
      <c r="AQ2075"/>
      <c r="AR2075"/>
      <c r="BQ2075" t="s">
        <v>185</v>
      </c>
      <c r="BR2075" t="s">
        <v>186</v>
      </c>
      <c r="BS2075" t="s">
        <v>218</v>
      </c>
      <c r="BT2075" t="s">
        <v>188</v>
      </c>
      <c r="BU2075">
        <v>14</v>
      </c>
      <c r="BV2075" t="s">
        <v>219</v>
      </c>
      <c r="BW2075" t="s">
        <v>173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/>
      <c r="CQ2075">
        <v>0</v>
      </c>
      <c r="CR2075">
        <v>0</v>
      </c>
      <c r="CS2075">
        <v>0</v>
      </c>
      <c r="CT2075">
        <v>0</v>
      </c>
      <c r="CU2075">
        <v>2791</v>
      </c>
      <c r="CV2075">
        <v>-1</v>
      </c>
    </row>
    <row r="2076" spans="1:100" x14ac:dyDescent="0.2">
      <c r="A2076">
        <v>2022</v>
      </c>
      <c r="B2076">
        <v>4</v>
      </c>
      <c r="C2076" s="267">
        <v>44655</v>
      </c>
      <c r="D2076">
        <v>47</v>
      </c>
      <c r="E2076">
        <v>122</v>
      </c>
      <c r="F2076">
        <v>6</v>
      </c>
      <c r="G2076" t="s">
        <v>250</v>
      </c>
      <c r="H2076" t="s">
        <v>251</v>
      </c>
      <c r="I2076" t="s">
        <v>246</v>
      </c>
      <c r="J2076">
        <v>2</v>
      </c>
      <c r="K2076">
        <v>1</v>
      </c>
      <c r="L2076">
        <v>280</v>
      </c>
      <c r="M2076">
        <v>267</v>
      </c>
      <c r="N2076">
        <v>292</v>
      </c>
      <c r="O2076">
        <v>331</v>
      </c>
      <c r="P2076">
        <v>336</v>
      </c>
      <c r="Q2076">
        <v>330</v>
      </c>
      <c r="T2076">
        <v>288</v>
      </c>
      <c r="U2076">
        <v>290</v>
      </c>
      <c r="V2076">
        <v>285</v>
      </c>
      <c r="Y2076">
        <v>97</v>
      </c>
      <c r="AB2076">
        <v>392</v>
      </c>
      <c r="AC2076">
        <v>348</v>
      </c>
      <c r="AD2076">
        <v>367</v>
      </c>
      <c r="AE2076">
        <v>370</v>
      </c>
      <c r="AG2076">
        <v>297</v>
      </c>
      <c r="AH2076">
        <v>283</v>
      </c>
      <c r="AI2076">
        <v>290</v>
      </c>
      <c r="AJ2076">
        <v>292</v>
      </c>
      <c r="AK2076">
        <v>110</v>
      </c>
      <c r="AL2076">
        <v>110</v>
      </c>
      <c r="AM2076">
        <v>353.42857142857139</v>
      </c>
      <c r="AN2076">
        <v>289.28571428571428</v>
      </c>
      <c r="AO2076">
        <v>64</v>
      </c>
      <c r="AP2076">
        <v>113</v>
      </c>
      <c r="AQ2076">
        <v>68.138801261829656</v>
      </c>
      <c r="AR2076">
        <v>105.6666666666667</v>
      </c>
      <c r="AV2076">
        <v>2</v>
      </c>
      <c r="AW2076">
        <v>1</v>
      </c>
      <c r="AX2076">
        <v>1</v>
      </c>
      <c r="BI2076">
        <v>2</v>
      </c>
      <c r="BJ2076">
        <v>3</v>
      </c>
      <c r="BQ2076" t="s">
        <v>185</v>
      </c>
      <c r="BR2076" t="s">
        <v>247</v>
      </c>
      <c r="BS2076" t="s">
        <v>252</v>
      </c>
      <c r="BT2076" t="s">
        <v>249</v>
      </c>
      <c r="BU2076">
        <v>14</v>
      </c>
      <c r="BV2076" t="s">
        <v>253</v>
      </c>
      <c r="BW2076" t="s">
        <v>173</v>
      </c>
      <c r="BX2076">
        <v>0</v>
      </c>
      <c r="BY2076">
        <v>4</v>
      </c>
      <c r="BZ2076">
        <v>4</v>
      </c>
      <c r="CA2076">
        <v>4</v>
      </c>
      <c r="CB2076">
        <v>5</v>
      </c>
      <c r="CC2076">
        <v>5</v>
      </c>
      <c r="CD2076">
        <v>5</v>
      </c>
      <c r="CE2076">
        <v>2</v>
      </c>
      <c r="CF2076">
        <v>3</v>
      </c>
      <c r="CG2076">
        <v>4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9</v>
      </c>
      <c r="CO2076">
        <v>9</v>
      </c>
      <c r="CP2076">
        <v>1</v>
      </c>
      <c r="CQ2076">
        <v>3.214285714285714E-2</v>
      </c>
      <c r="CR2076">
        <v>3.214285714285714E-2</v>
      </c>
      <c r="CS2076">
        <v>3.111111111111111E-2</v>
      </c>
      <c r="CT2076">
        <v>3.111111111111111E-2</v>
      </c>
      <c r="CU2076">
        <v>2791</v>
      </c>
      <c r="CV2076">
        <v>-1</v>
      </c>
    </row>
    <row r="2077" spans="1:100" x14ac:dyDescent="0.2">
      <c r="A2077">
        <v>2022</v>
      </c>
      <c r="B2077">
        <v>4</v>
      </c>
      <c r="C2077" s="267">
        <v>44655</v>
      </c>
      <c r="D2077">
        <v>388</v>
      </c>
      <c r="E2077">
        <v>564</v>
      </c>
      <c r="F2077">
        <v>7</v>
      </c>
      <c r="G2077" t="s">
        <v>473</v>
      </c>
      <c r="H2077" t="s">
        <v>474</v>
      </c>
      <c r="I2077" t="s">
        <v>169</v>
      </c>
      <c r="J2077">
        <v>3</v>
      </c>
      <c r="K2077">
        <v>4</v>
      </c>
      <c r="L2077">
        <v>119</v>
      </c>
      <c r="M2077">
        <v>109</v>
      </c>
      <c r="N2077">
        <v>128</v>
      </c>
      <c r="O2077">
        <v>157</v>
      </c>
      <c r="P2077">
        <v>162</v>
      </c>
      <c r="Q2077">
        <v>145</v>
      </c>
      <c r="T2077">
        <v>116</v>
      </c>
      <c r="U2077">
        <v>116</v>
      </c>
      <c r="V2077">
        <v>112</v>
      </c>
      <c r="AB2077">
        <v>170</v>
      </c>
      <c r="AC2077">
        <v>155</v>
      </c>
      <c r="AD2077">
        <v>151</v>
      </c>
      <c r="AE2077">
        <v>160</v>
      </c>
      <c r="AG2077">
        <v>116</v>
      </c>
      <c r="AH2077">
        <v>118</v>
      </c>
      <c r="AI2077">
        <v>120</v>
      </c>
      <c r="AJ2077">
        <v>117</v>
      </c>
      <c r="AM2077">
        <v>157.14285714285711</v>
      </c>
      <c r="AN2077">
        <v>116.4285714285714</v>
      </c>
      <c r="AO2077">
        <v>83</v>
      </c>
      <c r="AP2077">
        <v>130</v>
      </c>
      <c r="AQ2077"/>
      <c r="AR2077"/>
      <c r="AV2077">
        <v>3</v>
      </c>
      <c r="AW2077">
        <v>6</v>
      </c>
      <c r="AX2077">
        <v>4</v>
      </c>
      <c r="AY2077">
        <v>6</v>
      </c>
      <c r="BH2077">
        <v>2</v>
      </c>
      <c r="BI2077">
        <v>2</v>
      </c>
      <c r="BJ2077">
        <v>5</v>
      </c>
      <c r="BQ2077" t="s">
        <v>434</v>
      </c>
      <c r="BR2077" t="s">
        <v>435</v>
      </c>
      <c r="BS2077"/>
      <c r="BT2077"/>
      <c r="BU2077">
        <v>14</v>
      </c>
      <c r="BV2077" t="s">
        <v>475</v>
      </c>
      <c r="BW2077" t="s">
        <v>173</v>
      </c>
      <c r="BX2077">
        <v>0</v>
      </c>
      <c r="BY2077">
        <v>19</v>
      </c>
      <c r="BZ2077">
        <v>4.75</v>
      </c>
      <c r="CA2077">
        <v>4</v>
      </c>
      <c r="CB2077">
        <v>9</v>
      </c>
      <c r="CC2077">
        <v>2.25</v>
      </c>
      <c r="CD2077">
        <v>2</v>
      </c>
      <c r="CE2077">
        <v>1</v>
      </c>
      <c r="CF2077">
        <v>2</v>
      </c>
      <c r="CG2077">
        <v>2</v>
      </c>
      <c r="CH2077">
        <v>1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7</v>
      </c>
      <c r="CO2077">
        <v>6</v>
      </c>
      <c r="CP2077">
        <v>1.166666666666667</v>
      </c>
      <c r="CQ2077">
        <v>5.8823529411764712E-2</v>
      </c>
      <c r="CR2077">
        <v>5.0420168067226892E-2</v>
      </c>
      <c r="CS2077">
        <v>6.0122699386503067E-2</v>
      </c>
      <c r="CT2077">
        <v>5.1533742331288337E-2</v>
      </c>
      <c r="CU2077">
        <v>2791</v>
      </c>
      <c r="CV2077">
        <v>-1</v>
      </c>
    </row>
    <row r="2078" spans="1:100" x14ac:dyDescent="0.2">
      <c r="A2078">
        <v>2022</v>
      </c>
      <c r="B2078">
        <v>4</v>
      </c>
      <c r="C2078" s="267">
        <v>44655</v>
      </c>
      <c r="D2078">
        <v>388</v>
      </c>
      <c r="E2078">
        <v>565</v>
      </c>
      <c r="F2078">
        <v>7</v>
      </c>
      <c r="G2078" t="s">
        <v>476</v>
      </c>
      <c r="H2078" t="s">
        <v>477</v>
      </c>
      <c r="I2078" t="s">
        <v>169</v>
      </c>
      <c r="J2078">
        <v>3</v>
      </c>
      <c r="K2078">
        <v>4</v>
      </c>
      <c r="L2078">
        <v>91</v>
      </c>
      <c r="M2078">
        <v>83</v>
      </c>
      <c r="N2078">
        <v>98</v>
      </c>
      <c r="O2078">
        <v>116</v>
      </c>
      <c r="P2078">
        <v>119</v>
      </c>
      <c r="Q2078">
        <v>110</v>
      </c>
      <c r="T2078">
        <v>90</v>
      </c>
      <c r="U2078">
        <v>87</v>
      </c>
      <c r="V2078">
        <v>84</v>
      </c>
      <c r="AB2078">
        <v>135</v>
      </c>
      <c r="AC2078">
        <v>107</v>
      </c>
      <c r="AD2078">
        <v>113</v>
      </c>
      <c r="AE2078">
        <v>122</v>
      </c>
      <c r="AG2078">
        <v>89</v>
      </c>
      <c r="AH2078">
        <v>80</v>
      </c>
      <c r="AI2078">
        <v>91</v>
      </c>
      <c r="AJ2078">
        <v>90</v>
      </c>
      <c r="AM2078">
        <v>117.4285714285714</v>
      </c>
      <c r="AN2078">
        <v>87.285714285714292</v>
      </c>
      <c r="AO2078">
        <v>83</v>
      </c>
      <c r="AP2078">
        <v>130</v>
      </c>
      <c r="AQ2078"/>
      <c r="AR2078"/>
      <c r="BQ2078" t="s">
        <v>434</v>
      </c>
      <c r="BR2078" t="s">
        <v>435</v>
      </c>
      <c r="BS2078"/>
      <c r="BT2078"/>
      <c r="BU2078">
        <v>14</v>
      </c>
      <c r="BV2078" t="s">
        <v>475</v>
      </c>
      <c r="BW2078" t="s">
        <v>173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/>
      <c r="CQ2078">
        <v>0</v>
      </c>
      <c r="CR2078">
        <v>0</v>
      </c>
      <c r="CS2078">
        <v>0</v>
      </c>
      <c r="CT2078">
        <v>0</v>
      </c>
      <c r="CU2078">
        <v>2791</v>
      </c>
      <c r="CV2078">
        <v>-1</v>
      </c>
    </row>
    <row r="2079" spans="1:100" x14ac:dyDescent="0.2">
      <c r="A2079">
        <v>2022</v>
      </c>
      <c r="B2079">
        <v>4</v>
      </c>
      <c r="C2079" s="267">
        <v>44655</v>
      </c>
      <c r="D2079">
        <v>388</v>
      </c>
      <c r="E2079">
        <v>566</v>
      </c>
      <c r="F2079">
        <v>7</v>
      </c>
      <c r="G2079" t="s">
        <v>478</v>
      </c>
      <c r="H2079" t="s">
        <v>479</v>
      </c>
      <c r="I2079" t="s">
        <v>169</v>
      </c>
      <c r="J2079">
        <v>3</v>
      </c>
      <c r="K2079">
        <v>4</v>
      </c>
      <c r="L2079">
        <v>34</v>
      </c>
      <c r="M2079">
        <v>31</v>
      </c>
      <c r="N2079">
        <v>36</v>
      </c>
      <c r="O2079">
        <v>60</v>
      </c>
      <c r="P2079">
        <v>58</v>
      </c>
      <c r="Q2079">
        <v>64</v>
      </c>
      <c r="T2079">
        <v>40</v>
      </c>
      <c r="U2079">
        <v>38</v>
      </c>
      <c r="V2079">
        <v>40</v>
      </c>
      <c r="Y2079">
        <v>141</v>
      </c>
      <c r="AB2079">
        <v>36</v>
      </c>
      <c r="AC2079">
        <v>30</v>
      </c>
      <c r="AD2079">
        <v>33</v>
      </c>
      <c r="AE2079">
        <v>40</v>
      </c>
      <c r="AG2079">
        <v>22</v>
      </c>
      <c r="AH2079">
        <v>22</v>
      </c>
      <c r="AI2079">
        <v>27</v>
      </c>
      <c r="AJ2079">
        <v>30</v>
      </c>
      <c r="AK2079">
        <v>131</v>
      </c>
      <c r="AL2079">
        <v>130</v>
      </c>
      <c r="AM2079">
        <v>45.857142857142847</v>
      </c>
      <c r="AN2079">
        <v>31.285714285714281</v>
      </c>
      <c r="AO2079">
        <v>83</v>
      </c>
      <c r="AP2079">
        <v>130</v>
      </c>
      <c r="AQ2079">
        <v>80.597014925373145</v>
      </c>
      <c r="AR2079">
        <v>134</v>
      </c>
      <c r="BQ2079" t="s">
        <v>434</v>
      </c>
      <c r="BR2079" t="s">
        <v>435</v>
      </c>
      <c r="BS2079"/>
      <c r="BT2079"/>
      <c r="BU2079">
        <v>14</v>
      </c>
      <c r="BV2079" t="s">
        <v>475</v>
      </c>
      <c r="BW2079" t="s">
        <v>173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/>
      <c r="CQ2079">
        <v>0</v>
      </c>
      <c r="CR2079">
        <v>0</v>
      </c>
      <c r="CS2079">
        <v>0</v>
      </c>
      <c r="CT2079">
        <v>0</v>
      </c>
      <c r="CU2079">
        <v>2791</v>
      </c>
      <c r="CV2079">
        <v>-1</v>
      </c>
    </row>
    <row r="2080" spans="1:100" x14ac:dyDescent="0.2">
      <c r="A2080">
        <v>2022</v>
      </c>
      <c r="B2080">
        <v>4</v>
      </c>
      <c r="C2080" s="267">
        <v>44655</v>
      </c>
      <c r="D2080">
        <v>295</v>
      </c>
      <c r="E2080">
        <v>219</v>
      </c>
      <c r="F2080">
        <v>8</v>
      </c>
      <c r="G2080" t="s">
        <v>214</v>
      </c>
      <c r="H2080" t="s">
        <v>215</v>
      </c>
      <c r="I2080" t="s">
        <v>169</v>
      </c>
      <c r="J2080">
        <v>6</v>
      </c>
      <c r="K2080">
        <v>1</v>
      </c>
      <c r="L2080">
        <v>114</v>
      </c>
      <c r="M2080">
        <v>106</v>
      </c>
      <c r="N2080">
        <v>121</v>
      </c>
      <c r="AM2080"/>
      <c r="AN2080"/>
      <c r="AO2080">
        <v>238</v>
      </c>
      <c r="AP2080">
        <v>91</v>
      </c>
      <c r="AQ2080"/>
      <c r="AR2080"/>
      <c r="BQ2080" t="s">
        <v>176</v>
      </c>
      <c r="BR2080" t="s">
        <v>176</v>
      </c>
      <c r="BS2080"/>
      <c r="BT2080"/>
      <c r="BU2080">
        <v>14</v>
      </c>
      <c r="BV2080" t="s">
        <v>214</v>
      </c>
      <c r="BW2080" t="s">
        <v>173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/>
      <c r="CQ2080">
        <v>0</v>
      </c>
      <c r="CR2080">
        <v>0</v>
      </c>
      <c r="CS2080"/>
      <c r="CT2080"/>
      <c r="CU2080">
        <v>2791</v>
      </c>
      <c r="CV2080"/>
    </row>
    <row r="2081" spans="1:100" x14ac:dyDescent="0.2">
      <c r="A2081">
        <v>2022</v>
      </c>
      <c r="B2081">
        <v>4</v>
      </c>
      <c r="C2081" s="267">
        <v>44655</v>
      </c>
      <c r="D2081">
        <v>301</v>
      </c>
      <c r="E2081">
        <v>225</v>
      </c>
      <c r="F2081">
        <v>8</v>
      </c>
      <c r="G2081" t="s">
        <v>337</v>
      </c>
      <c r="H2081" t="s">
        <v>338</v>
      </c>
      <c r="I2081" t="s">
        <v>169</v>
      </c>
      <c r="J2081">
        <v>6</v>
      </c>
      <c r="K2081">
        <v>1</v>
      </c>
      <c r="L2081">
        <v>372</v>
      </c>
      <c r="M2081">
        <v>345</v>
      </c>
      <c r="N2081">
        <v>398</v>
      </c>
      <c r="AM2081"/>
      <c r="AN2081"/>
      <c r="AO2081">
        <v>169</v>
      </c>
      <c r="AP2081">
        <v>128</v>
      </c>
      <c r="AQ2081"/>
      <c r="AR2081"/>
      <c r="BQ2081" t="s">
        <v>176</v>
      </c>
      <c r="BR2081" t="s">
        <v>176</v>
      </c>
      <c r="BS2081"/>
      <c r="BT2081"/>
      <c r="BU2081">
        <v>14</v>
      </c>
      <c r="BV2081" t="s">
        <v>339</v>
      </c>
      <c r="BW2081" t="s">
        <v>173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/>
      <c r="CQ2081">
        <v>0</v>
      </c>
      <c r="CR2081">
        <v>0</v>
      </c>
      <c r="CS2081"/>
      <c r="CT2081"/>
      <c r="CU2081">
        <v>2791</v>
      </c>
      <c r="CV2081"/>
    </row>
    <row r="2082" spans="1:100" x14ac:dyDescent="0.2">
      <c r="A2082">
        <v>2022</v>
      </c>
      <c r="B2082">
        <v>4</v>
      </c>
      <c r="C2082" s="267">
        <v>44655</v>
      </c>
      <c r="D2082">
        <v>380</v>
      </c>
      <c r="E2082">
        <v>443</v>
      </c>
      <c r="F2082">
        <v>8</v>
      </c>
      <c r="G2082" t="s">
        <v>523</v>
      </c>
      <c r="H2082" t="s">
        <v>524</v>
      </c>
      <c r="I2082" t="s">
        <v>169</v>
      </c>
      <c r="J2082">
        <v>4</v>
      </c>
      <c r="K2082">
        <v>2</v>
      </c>
      <c r="L2082">
        <v>184</v>
      </c>
      <c r="M2082">
        <v>177</v>
      </c>
      <c r="N2082">
        <v>195</v>
      </c>
      <c r="O2082">
        <v>330</v>
      </c>
      <c r="P2082">
        <v>324</v>
      </c>
      <c r="Q2082">
        <v>285</v>
      </c>
      <c r="T2082">
        <v>194</v>
      </c>
      <c r="U2082">
        <v>200</v>
      </c>
      <c r="V2082">
        <v>192</v>
      </c>
      <c r="AB2082">
        <v>305</v>
      </c>
      <c r="AC2082">
        <v>286</v>
      </c>
      <c r="AD2082">
        <v>278</v>
      </c>
      <c r="AE2082">
        <v>290</v>
      </c>
      <c r="AG2082">
        <v>206</v>
      </c>
      <c r="AH2082">
        <v>182</v>
      </c>
      <c r="AI2082">
        <v>187</v>
      </c>
      <c r="AJ2082">
        <v>195</v>
      </c>
      <c r="AM2082">
        <v>299.71428571428572</v>
      </c>
      <c r="AN2082">
        <v>193.71428571428569</v>
      </c>
      <c r="AO2082">
        <v>90</v>
      </c>
      <c r="AP2082">
        <v>160</v>
      </c>
      <c r="AQ2082"/>
      <c r="AR2082"/>
      <c r="AU2082">
        <v>1368</v>
      </c>
      <c r="AV2082">
        <v>12</v>
      </c>
      <c r="AW2082">
        <v>15</v>
      </c>
      <c r="AX2082">
        <v>10</v>
      </c>
      <c r="AY2082">
        <v>2</v>
      </c>
      <c r="AZ2082">
        <v>6</v>
      </c>
      <c r="BH2082">
        <v>2</v>
      </c>
      <c r="BI2082">
        <v>8</v>
      </c>
      <c r="BJ2082">
        <v>6</v>
      </c>
      <c r="BK2082">
        <v>3</v>
      </c>
      <c r="BQ2082" t="s">
        <v>434</v>
      </c>
      <c r="BR2082" t="s">
        <v>435</v>
      </c>
      <c r="BS2082"/>
      <c r="BT2082"/>
      <c r="BU2082">
        <v>14</v>
      </c>
      <c r="BV2082" t="s">
        <v>525</v>
      </c>
      <c r="BW2082" t="s">
        <v>173</v>
      </c>
      <c r="BX2082">
        <v>0</v>
      </c>
      <c r="BY2082">
        <v>45</v>
      </c>
      <c r="BZ2082">
        <v>22.5</v>
      </c>
      <c r="CA2082">
        <v>1390</v>
      </c>
      <c r="CB2082">
        <v>19</v>
      </c>
      <c r="CC2082">
        <v>9.5</v>
      </c>
      <c r="CD2082">
        <v>9</v>
      </c>
      <c r="CE2082">
        <v>7</v>
      </c>
      <c r="CF2082">
        <v>11</v>
      </c>
      <c r="CG2082">
        <v>8</v>
      </c>
      <c r="CH2082">
        <v>2</v>
      </c>
      <c r="CI2082">
        <v>3</v>
      </c>
      <c r="CJ2082">
        <v>0</v>
      </c>
      <c r="CK2082">
        <v>0</v>
      </c>
      <c r="CL2082">
        <v>0</v>
      </c>
      <c r="CM2082">
        <v>0</v>
      </c>
      <c r="CN2082">
        <v>32</v>
      </c>
      <c r="CO2082">
        <v>1399</v>
      </c>
      <c r="CP2082">
        <v>2.28734810578985E-2</v>
      </c>
      <c r="CQ2082">
        <v>0.17391304347826089</v>
      </c>
      <c r="CR2082">
        <v>7.6032608695652177</v>
      </c>
      <c r="CS2082">
        <v>0.16519174041297929</v>
      </c>
      <c r="CT2082">
        <v>7.2219764011799414</v>
      </c>
      <c r="CU2082">
        <v>2791</v>
      </c>
      <c r="CV2082">
        <v>-1</v>
      </c>
    </row>
    <row r="2083" spans="1:100" x14ac:dyDescent="0.2">
      <c r="A2083">
        <v>2022</v>
      </c>
      <c r="B2083">
        <v>4</v>
      </c>
      <c r="C2083" s="267">
        <v>44655</v>
      </c>
      <c r="D2083">
        <v>380</v>
      </c>
      <c r="E2083">
        <v>444</v>
      </c>
      <c r="F2083">
        <v>8</v>
      </c>
      <c r="G2083" t="s">
        <v>526</v>
      </c>
      <c r="H2083" t="s">
        <v>527</v>
      </c>
      <c r="I2083" t="s">
        <v>169</v>
      </c>
      <c r="J2083">
        <v>4</v>
      </c>
      <c r="K2083">
        <v>2</v>
      </c>
      <c r="L2083">
        <v>166</v>
      </c>
      <c r="M2083">
        <v>159</v>
      </c>
      <c r="N2083">
        <v>175</v>
      </c>
      <c r="O2083">
        <v>285</v>
      </c>
      <c r="P2083">
        <v>287</v>
      </c>
      <c r="Q2083">
        <v>261</v>
      </c>
      <c r="T2083">
        <v>181</v>
      </c>
      <c r="U2083">
        <v>180</v>
      </c>
      <c r="V2083">
        <v>191</v>
      </c>
      <c r="Y2083">
        <v>155</v>
      </c>
      <c r="AB2083">
        <v>281</v>
      </c>
      <c r="AC2083">
        <v>263</v>
      </c>
      <c r="AD2083">
        <v>256</v>
      </c>
      <c r="AE2083">
        <v>264</v>
      </c>
      <c r="AG2083">
        <v>180</v>
      </c>
      <c r="AH2083">
        <v>170</v>
      </c>
      <c r="AI2083">
        <v>169</v>
      </c>
      <c r="AJ2083">
        <v>163</v>
      </c>
      <c r="AK2083">
        <v>149</v>
      </c>
      <c r="AL2083">
        <v>152</v>
      </c>
      <c r="AM2083">
        <v>271</v>
      </c>
      <c r="AN2083">
        <v>176.28571428571431</v>
      </c>
      <c r="AO2083">
        <v>90</v>
      </c>
      <c r="AP2083">
        <v>160</v>
      </c>
      <c r="AQ2083">
        <v>94.736842105263165</v>
      </c>
      <c r="AR2083">
        <v>152</v>
      </c>
      <c r="BQ2083" t="s">
        <v>434</v>
      </c>
      <c r="BR2083" t="s">
        <v>435</v>
      </c>
      <c r="BS2083"/>
      <c r="BT2083"/>
      <c r="BU2083">
        <v>14</v>
      </c>
      <c r="BV2083" t="s">
        <v>525</v>
      </c>
      <c r="BW2083" t="s">
        <v>173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/>
      <c r="CQ2083">
        <v>0</v>
      </c>
      <c r="CR2083">
        <v>0</v>
      </c>
      <c r="CS2083">
        <v>0</v>
      </c>
      <c r="CT2083">
        <v>0</v>
      </c>
      <c r="CU2083">
        <v>2791</v>
      </c>
      <c r="CV2083">
        <v>-1</v>
      </c>
    </row>
    <row r="2084" spans="1:100" x14ac:dyDescent="0.2">
      <c r="A2084">
        <v>2022</v>
      </c>
      <c r="B2084">
        <v>4</v>
      </c>
      <c r="C2084" s="267">
        <v>44655</v>
      </c>
      <c r="D2084">
        <v>434</v>
      </c>
      <c r="E2084">
        <v>751</v>
      </c>
      <c r="F2084">
        <v>8</v>
      </c>
      <c r="G2084" t="s">
        <v>210</v>
      </c>
      <c r="H2084" t="s">
        <v>211</v>
      </c>
      <c r="I2084" t="s">
        <v>169</v>
      </c>
      <c r="J2084">
        <v>1</v>
      </c>
      <c r="K2084">
        <v>4</v>
      </c>
      <c r="L2084">
        <v>1009</v>
      </c>
      <c r="M2084">
        <v>949</v>
      </c>
      <c r="N2084">
        <v>1080</v>
      </c>
      <c r="AM2084"/>
      <c r="AN2084"/>
      <c r="AO2084">
        <v>20</v>
      </c>
      <c r="AP2084">
        <v>180</v>
      </c>
      <c r="AQ2084"/>
      <c r="AR2084"/>
      <c r="BQ2084" t="s">
        <v>185</v>
      </c>
      <c r="BR2084" t="s">
        <v>186</v>
      </c>
      <c r="BS2084" t="s">
        <v>212</v>
      </c>
      <c r="BT2084" t="s">
        <v>188</v>
      </c>
      <c r="BU2084">
        <v>14</v>
      </c>
      <c r="BV2084" t="s">
        <v>213</v>
      </c>
      <c r="BW2084" t="s">
        <v>173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/>
      <c r="CQ2084">
        <v>0</v>
      </c>
      <c r="CR2084">
        <v>0</v>
      </c>
      <c r="CS2084"/>
      <c r="CT2084"/>
      <c r="CU2084">
        <v>2791</v>
      </c>
      <c r="CV2084"/>
    </row>
    <row r="2085" spans="1:100" x14ac:dyDescent="0.2">
      <c r="A2085">
        <v>2022</v>
      </c>
      <c r="B2085">
        <v>4</v>
      </c>
      <c r="C2085" s="267">
        <v>44655</v>
      </c>
      <c r="D2085">
        <v>434</v>
      </c>
      <c r="E2085">
        <v>752</v>
      </c>
      <c r="F2085">
        <v>8</v>
      </c>
      <c r="K2085"/>
      <c r="L2085">
        <v>0</v>
      </c>
      <c r="M2085">
        <v>0</v>
      </c>
      <c r="N2085">
        <v>0</v>
      </c>
      <c r="AM2085"/>
      <c r="AN2085"/>
      <c r="AO2085">
        <v>0</v>
      </c>
      <c r="AP2085"/>
      <c r="AQ2085"/>
      <c r="AR2085"/>
      <c r="BU2085">
        <v>14</v>
      </c>
      <c r="BW2085" t="s">
        <v>173</v>
      </c>
      <c r="BX2085">
        <v>0</v>
      </c>
      <c r="BY2085">
        <v>0</v>
      </c>
      <c r="BZ2085"/>
      <c r="CA2085">
        <v>0</v>
      </c>
      <c r="CB2085">
        <v>0</v>
      </c>
      <c r="CC2085"/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/>
      <c r="CQ2085"/>
      <c r="CR2085"/>
      <c r="CS2085"/>
      <c r="CT2085"/>
      <c r="CU2085">
        <v>2791</v>
      </c>
      <c r="CV2085"/>
    </row>
    <row r="2086" spans="1:100" x14ac:dyDescent="0.2">
      <c r="A2086">
        <v>2022</v>
      </c>
      <c r="B2086">
        <v>4</v>
      </c>
      <c r="C2086" s="267">
        <v>44655</v>
      </c>
      <c r="D2086">
        <v>227</v>
      </c>
      <c r="E2086">
        <v>155</v>
      </c>
      <c r="F2086">
        <v>28</v>
      </c>
      <c r="G2086" t="s">
        <v>362</v>
      </c>
      <c r="H2086" t="s">
        <v>363</v>
      </c>
      <c r="I2086" t="s">
        <v>364</v>
      </c>
      <c r="J2086">
        <v>3</v>
      </c>
      <c r="K2086">
        <v>2</v>
      </c>
      <c r="L2086">
        <v>122</v>
      </c>
      <c r="M2086">
        <v>113</v>
      </c>
      <c r="N2086">
        <v>130</v>
      </c>
      <c r="O2086">
        <v>250</v>
      </c>
      <c r="P2086">
        <v>191</v>
      </c>
      <c r="Q2086">
        <v>188</v>
      </c>
      <c r="T2086">
        <v>138</v>
      </c>
      <c r="U2086">
        <v>132</v>
      </c>
      <c r="V2086">
        <v>141</v>
      </c>
      <c r="Y2086">
        <v>98</v>
      </c>
      <c r="AM2086">
        <v>209.66666666666671</v>
      </c>
      <c r="AN2086">
        <v>137</v>
      </c>
      <c r="AO2086">
        <v>80</v>
      </c>
      <c r="AP2086">
        <v>135</v>
      </c>
      <c r="AQ2086">
        <v>110.2040816326531</v>
      </c>
      <c r="AR2086">
        <v>98</v>
      </c>
      <c r="AU2086">
        <v>480</v>
      </c>
      <c r="AV2086">
        <v>3</v>
      </c>
      <c r="AW2086">
        <v>4</v>
      </c>
      <c r="AX2086">
        <v>1</v>
      </c>
      <c r="BG2086">
        <v>864</v>
      </c>
      <c r="BQ2086" t="s">
        <v>180</v>
      </c>
      <c r="BR2086" t="s">
        <v>181</v>
      </c>
      <c r="BS2086" t="s">
        <v>365</v>
      </c>
      <c r="BT2086"/>
      <c r="BU2086">
        <v>14</v>
      </c>
      <c r="BV2086" t="s">
        <v>362</v>
      </c>
      <c r="BW2086" t="s">
        <v>222</v>
      </c>
      <c r="BX2086">
        <v>0</v>
      </c>
      <c r="BY2086">
        <v>8</v>
      </c>
      <c r="BZ2086">
        <v>4</v>
      </c>
      <c r="CA2086">
        <v>484</v>
      </c>
      <c r="CB2086">
        <v>0</v>
      </c>
      <c r="CC2086">
        <v>0</v>
      </c>
      <c r="CD2086">
        <v>864</v>
      </c>
      <c r="CE2086">
        <v>1</v>
      </c>
      <c r="CF2086">
        <v>2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4</v>
      </c>
      <c r="CO2086">
        <v>1348</v>
      </c>
      <c r="CP2086">
        <v>2.967359050445104E-3</v>
      </c>
      <c r="CQ2086">
        <v>3.2786885245901641E-2</v>
      </c>
      <c r="CR2086">
        <v>11.04918032786885</v>
      </c>
      <c r="CS2086">
        <v>2.9197080291970798E-2</v>
      </c>
      <c r="CT2086">
        <v>9.8394160583941606</v>
      </c>
      <c r="CU2086">
        <v>2791</v>
      </c>
      <c r="CV2086">
        <v>-1</v>
      </c>
    </row>
    <row r="2087" spans="1:100" x14ac:dyDescent="0.2">
      <c r="A2087">
        <v>2022</v>
      </c>
      <c r="B2087">
        <v>4</v>
      </c>
      <c r="C2087" s="267">
        <v>44655</v>
      </c>
      <c r="D2087">
        <v>433</v>
      </c>
      <c r="E2087">
        <v>452</v>
      </c>
      <c r="F2087">
        <v>46</v>
      </c>
      <c r="G2087" t="s">
        <v>553</v>
      </c>
      <c r="H2087" t="s">
        <v>554</v>
      </c>
      <c r="I2087" t="s">
        <v>221</v>
      </c>
      <c r="J2087">
        <v>4</v>
      </c>
      <c r="K2087">
        <v>2</v>
      </c>
      <c r="L2087">
        <v>270</v>
      </c>
      <c r="M2087">
        <v>251</v>
      </c>
      <c r="N2087">
        <v>288</v>
      </c>
      <c r="AM2087"/>
      <c r="AN2087"/>
      <c r="AO2087">
        <v>96</v>
      </c>
      <c r="AP2087">
        <v>150</v>
      </c>
      <c r="AQ2087"/>
      <c r="AR2087"/>
      <c r="BQ2087" t="s">
        <v>180</v>
      </c>
      <c r="BR2087" t="s">
        <v>181</v>
      </c>
      <c r="BS2087"/>
      <c r="BT2087"/>
      <c r="BU2087">
        <v>14</v>
      </c>
      <c r="BV2087" t="s">
        <v>552</v>
      </c>
      <c r="BW2087" t="s">
        <v>222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/>
      <c r="CQ2087">
        <v>0</v>
      </c>
      <c r="CR2087">
        <v>0</v>
      </c>
      <c r="CS2087"/>
      <c r="CT2087"/>
      <c r="CU2087">
        <v>2791</v>
      </c>
      <c r="CV2087"/>
    </row>
    <row r="2088" spans="1:100" x14ac:dyDescent="0.2">
      <c r="A2088">
        <v>2022</v>
      </c>
      <c r="B2088">
        <v>4</v>
      </c>
      <c r="C2088" s="267">
        <v>44655</v>
      </c>
      <c r="D2088">
        <v>433</v>
      </c>
      <c r="E2088">
        <v>453</v>
      </c>
      <c r="F2088">
        <v>46</v>
      </c>
      <c r="G2088" t="s">
        <v>550</v>
      </c>
      <c r="H2088" t="s">
        <v>551</v>
      </c>
      <c r="I2088" t="s">
        <v>221</v>
      </c>
      <c r="J2088">
        <v>4</v>
      </c>
      <c r="K2088">
        <v>2</v>
      </c>
      <c r="L2088">
        <v>175</v>
      </c>
      <c r="M2088">
        <v>162</v>
      </c>
      <c r="N2088">
        <v>187</v>
      </c>
      <c r="AM2088"/>
      <c r="AN2088"/>
      <c r="AO2088">
        <v>96</v>
      </c>
      <c r="AP2088">
        <v>150</v>
      </c>
      <c r="AQ2088"/>
      <c r="AR2088"/>
      <c r="BQ2088" t="s">
        <v>180</v>
      </c>
      <c r="BR2088" t="s">
        <v>181</v>
      </c>
      <c r="BS2088"/>
      <c r="BT2088"/>
      <c r="BU2088">
        <v>14</v>
      </c>
      <c r="BV2088" t="s">
        <v>552</v>
      </c>
      <c r="BW2088" t="s">
        <v>222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/>
      <c r="CQ2088">
        <v>0</v>
      </c>
      <c r="CR2088">
        <v>0</v>
      </c>
      <c r="CS2088"/>
      <c r="CT2088"/>
      <c r="CU2088">
        <v>2791</v>
      </c>
      <c r="CV2088"/>
    </row>
    <row r="2089" spans="1:100" x14ac:dyDescent="0.2">
      <c r="A2089">
        <v>2022</v>
      </c>
      <c r="B2089">
        <v>4</v>
      </c>
      <c r="C2089" s="267">
        <v>44656</v>
      </c>
      <c r="D2089">
        <v>137</v>
      </c>
      <c r="E2089">
        <v>273</v>
      </c>
      <c r="F2089">
        <v>2</v>
      </c>
      <c r="G2089" t="s">
        <v>174</v>
      </c>
      <c r="H2089" t="s">
        <v>175</v>
      </c>
      <c r="I2089" t="s">
        <v>169</v>
      </c>
      <c r="J2089">
        <v>3</v>
      </c>
      <c r="K2089">
        <v>2</v>
      </c>
      <c r="L2089">
        <v>564</v>
      </c>
      <c r="M2089">
        <v>524</v>
      </c>
      <c r="N2089">
        <v>603</v>
      </c>
      <c r="Y2089">
        <v>126</v>
      </c>
      <c r="Z2089">
        <v>125</v>
      </c>
      <c r="AK2089">
        <v>128</v>
      </c>
      <c r="AL2089">
        <v>128</v>
      </c>
      <c r="AM2089"/>
      <c r="AN2089"/>
      <c r="AO2089">
        <v>93</v>
      </c>
      <c r="AP2089">
        <v>116</v>
      </c>
      <c r="AQ2089">
        <v>85.207100591715971</v>
      </c>
      <c r="AR2089">
        <v>126.75</v>
      </c>
      <c r="AU2089">
        <v>486</v>
      </c>
      <c r="AV2089">
        <v>4</v>
      </c>
      <c r="AW2089">
        <v>4</v>
      </c>
      <c r="AX2089">
        <v>2</v>
      </c>
      <c r="BG2089">
        <v>600</v>
      </c>
      <c r="BH2089">
        <v>3</v>
      </c>
      <c r="BI2089">
        <v>3</v>
      </c>
      <c r="BJ2089">
        <v>4</v>
      </c>
      <c r="BQ2089" t="s">
        <v>176</v>
      </c>
      <c r="BS2089"/>
      <c r="BT2089"/>
      <c r="BU2089">
        <v>14</v>
      </c>
      <c r="BV2089" t="s">
        <v>177</v>
      </c>
      <c r="BW2089" t="s">
        <v>173</v>
      </c>
      <c r="BX2089">
        <v>0</v>
      </c>
      <c r="BY2089">
        <v>10</v>
      </c>
      <c r="BZ2089">
        <v>5</v>
      </c>
      <c r="CA2089">
        <v>491</v>
      </c>
      <c r="CB2089">
        <v>10</v>
      </c>
      <c r="CC2089">
        <v>5</v>
      </c>
      <c r="CD2089">
        <v>605</v>
      </c>
      <c r="CE2089">
        <v>3</v>
      </c>
      <c r="CF2089">
        <v>3</v>
      </c>
      <c r="CG2089">
        <v>3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10</v>
      </c>
      <c r="CO2089">
        <v>1096</v>
      </c>
      <c r="CP2089">
        <v>9.1240875912408752E-3</v>
      </c>
      <c r="CQ2089">
        <v>1.7730496453900711E-2</v>
      </c>
      <c r="CR2089">
        <v>1.9432624113475181</v>
      </c>
      <c r="CS2089"/>
      <c r="CT2089"/>
      <c r="CU2089">
        <v>2791</v>
      </c>
      <c r="CV2089"/>
    </row>
    <row r="2090" spans="1:100" x14ac:dyDescent="0.2">
      <c r="A2090">
        <v>2022</v>
      </c>
      <c r="B2090">
        <v>4</v>
      </c>
      <c r="C2090" s="267">
        <v>44656</v>
      </c>
      <c r="D2090">
        <v>384</v>
      </c>
      <c r="E2090">
        <v>556</v>
      </c>
      <c r="F2090">
        <v>2</v>
      </c>
      <c r="G2090" t="s">
        <v>202</v>
      </c>
      <c r="H2090" t="s">
        <v>203</v>
      </c>
      <c r="I2090" t="s">
        <v>169</v>
      </c>
      <c r="J2090">
        <v>1</v>
      </c>
      <c r="K2090">
        <v>6</v>
      </c>
      <c r="L2090">
        <v>1066</v>
      </c>
      <c r="M2090">
        <v>1003</v>
      </c>
      <c r="N2090">
        <v>1141</v>
      </c>
      <c r="O2090">
        <v>1672</v>
      </c>
      <c r="P2090">
        <v>1637</v>
      </c>
      <c r="Q2090">
        <v>1723</v>
      </c>
      <c r="T2090">
        <v>1297</v>
      </c>
      <c r="U2090">
        <v>1277</v>
      </c>
      <c r="V2090">
        <v>1329</v>
      </c>
      <c r="AB2090">
        <v>1849</v>
      </c>
      <c r="AC2090">
        <v>1748</v>
      </c>
      <c r="AD2090">
        <v>1730</v>
      </c>
      <c r="AE2090">
        <v>1711</v>
      </c>
      <c r="AG2090">
        <v>1355</v>
      </c>
      <c r="AH2090">
        <v>1341</v>
      </c>
      <c r="AI2090">
        <v>1320</v>
      </c>
      <c r="AJ2090">
        <v>1284</v>
      </c>
      <c r="AM2090">
        <v>1724.285714285714</v>
      </c>
      <c r="AN2090">
        <v>1314.714285714286</v>
      </c>
      <c r="AO2090">
        <v>21</v>
      </c>
      <c r="AP2090">
        <v>180</v>
      </c>
      <c r="AQ2090"/>
      <c r="AR2090"/>
      <c r="AV2090">
        <v>6</v>
      </c>
      <c r="AW2090">
        <v>3</v>
      </c>
      <c r="AX2090">
        <v>6</v>
      </c>
      <c r="AY2090">
        <v>3</v>
      </c>
      <c r="BH2090">
        <v>4</v>
      </c>
      <c r="BI2090">
        <v>6</v>
      </c>
      <c r="BJ2090">
        <v>5</v>
      </c>
      <c r="BQ2090" t="s">
        <v>185</v>
      </c>
      <c r="BR2090" t="s">
        <v>186</v>
      </c>
      <c r="BS2090" t="s">
        <v>204</v>
      </c>
      <c r="BT2090" t="s">
        <v>188</v>
      </c>
      <c r="BU2090">
        <v>14</v>
      </c>
      <c r="BV2090" t="s">
        <v>205</v>
      </c>
      <c r="BW2090" t="s">
        <v>173</v>
      </c>
      <c r="BX2090">
        <v>0</v>
      </c>
      <c r="BY2090">
        <v>18</v>
      </c>
      <c r="BZ2090">
        <v>3</v>
      </c>
      <c r="CA2090">
        <v>3</v>
      </c>
      <c r="CB2090">
        <v>15</v>
      </c>
      <c r="CC2090">
        <v>2.5</v>
      </c>
      <c r="CD2090">
        <v>2</v>
      </c>
      <c r="CE2090">
        <v>1</v>
      </c>
      <c r="CF2090">
        <v>1</v>
      </c>
      <c r="CG2090">
        <v>1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5.5</v>
      </c>
      <c r="CO2090">
        <v>5</v>
      </c>
      <c r="CP2090">
        <v>1.1000000000000001</v>
      </c>
      <c r="CQ2090">
        <v>5.1594746716697934E-3</v>
      </c>
      <c r="CR2090">
        <v>4.6904315196998128E-3</v>
      </c>
      <c r="CS2090">
        <v>4.1834184505052698E-3</v>
      </c>
      <c r="CT2090">
        <v>3.8031076822775179E-3</v>
      </c>
      <c r="CU2090">
        <v>2791</v>
      </c>
      <c r="CV2090">
        <v>-1</v>
      </c>
    </row>
    <row r="2091" spans="1:100" x14ac:dyDescent="0.2">
      <c r="A2091">
        <v>2022</v>
      </c>
      <c r="B2091">
        <v>4</v>
      </c>
      <c r="C2091" s="267">
        <v>44656</v>
      </c>
      <c r="D2091">
        <v>384</v>
      </c>
      <c r="E2091">
        <v>557</v>
      </c>
      <c r="F2091">
        <v>2</v>
      </c>
      <c r="G2091" t="s">
        <v>206</v>
      </c>
      <c r="H2091" t="s">
        <v>207</v>
      </c>
      <c r="I2091" t="s">
        <v>169</v>
      </c>
      <c r="J2091">
        <v>1</v>
      </c>
      <c r="K2091">
        <v>6</v>
      </c>
      <c r="L2091">
        <v>182</v>
      </c>
      <c r="M2091">
        <v>171</v>
      </c>
      <c r="N2091">
        <v>194</v>
      </c>
      <c r="AM2091"/>
      <c r="AN2091"/>
      <c r="AO2091">
        <v>21</v>
      </c>
      <c r="AP2091">
        <v>180</v>
      </c>
      <c r="AQ2091"/>
      <c r="AR2091"/>
      <c r="BQ2091" t="s">
        <v>185</v>
      </c>
      <c r="BR2091" t="s">
        <v>186</v>
      </c>
      <c r="BS2091" t="s">
        <v>208</v>
      </c>
      <c r="BT2091" t="s">
        <v>209</v>
      </c>
      <c r="BU2091">
        <v>14</v>
      </c>
      <c r="BV2091" t="s">
        <v>205</v>
      </c>
      <c r="BW2091" t="s">
        <v>173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/>
      <c r="CQ2091">
        <v>0</v>
      </c>
      <c r="CR2091">
        <v>0</v>
      </c>
      <c r="CS2091"/>
      <c r="CT2091"/>
      <c r="CU2091">
        <v>2791</v>
      </c>
      <c r="CV2091"/>
    </row>
    <row r="2092" spans="1:100" x14ac:dyDescent="0.2">
      <c r="A2092">
        <v>2022</v>
      </c>
      <c r="B2092">
        <v>4</v>
      </c>
      <c r="C2092" s="267">
        <v>44656</v>
      </c>
      <c r="D2092">
        <v>137</v>
      </c>
      <c r="E2092">
        <v>273</v>
      </c>
      <c r="F2092">
        <v>3</v>
      </c>
      <c r="G2092" t="s">
        <v>174</v>
      </c>
      <c r="H2092" t="s">
        <v>175</v>
      </c>
      <c r="I2092" t="s">
        <v>169</v>
      </c>
      <c r="J2092">
        <v>3</v>
      </c>
      <c r="K2092">
        <v>2</v>
      </c>
      <c r="L2092">
        <v>564</v>
      </c>
      <c r="M2092">
        <v>524</v>
      </c>
      <c r="N2092">
        <v>603</v>
      </c>
      <c r="O2092">
        <v>740</v>
      </c>
      <c r="P2092">
        <v>811</v>
      </c>
      <c r="Q2092">
        <v>671</v>
      </c>
      <c r="T2092">
        <v>615</v>
      </c>
      <c r="U2092">
        <v>574</v>
      </c>
      <c r="V2092">
        <v>579</v>
      </c>
      <c r="AB2092">
        <v>707</v>
      </c>
      <c r="AC2092">
        <v>726</v>
      </c>
      <c r="AD2092">
        <v>710</v>
      </c>
      <c r="AE2092">
        <v>708</v>
      </c>
      <c r="AG2092">
        <v>576</v>
      </c>
      <c r="AH2092">
        <v>601</v>
      </c>
      <c r="AI2092">
        <v>584</v>
      </c>
      <c r="AJ2092">
        <v>600</v>
      </c>
      <c r="AM2092">
        <v>724.71428571428567</v>
      </c>
      <c r="AN2092">
        <v>589.85714285714289</v>
      </c>
      <c r="AO2092">
        <v>93</v>
      </c>
      <c r="AP2092">
        <v>116</v>
      </c>
      <c r="AQ2092"/>
      <c r="AR2092"/>
      <c r="BQ2092" t="s">
        <v>176</v>
      </c>
      <c r="BS2092"/>
      <c r="BT2092"/>
      <c r="BU2092">
        <v>14</v>
      </c>
      <c r="BV2092" t="s">
        <v>177</v>
      </c>
      <c r="BW2092" t="s">
        <v>173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/>
      <c r="CQ2092">
        <v>0</v>
      </c>
      <c r="CR2092">
        <v>0</v>
      </c>
      <c r="CS2092">
        <v>0</v>
      </c>
      <c r="CT2092">
        <v>0</v>
      </c>
      <c r="CU2092">
        <v>2791</v>
      </c>
      <c r="CV2092">
        <v>-1</v>
      </c>
    </row>
    <row r="2093" spans="1:100" x14ac:dyDescent="0.2">
      <c r="A2093">
        <v>2022</v>
      </c>
      <c r="B2093">
        <v>4</v>
      </c>
      <c r="C2093" s="267">
        <v>44656</v>
      </c>
      <c r="D2093">
        <v>375</v>
      </c>
      <c r="E2093">
        <v>437</v>
      </c>
      <c r="F2093">
        <v>3</v>
      </c>
      <c r="G2093" t="s">
        <v>282</v>
      </c>
      <c r="H2093" t="s">
        <v>283</v>
      </c>
      <c r="I2093" t="s">
        <v>169</v>
      </c>
      <c r="J2093">
        <v>4</v>
      </c>
      <c r="K2093">
        <v>2</v>
      </c>
      <c r="L2093">
        <v>168</v>
      </c>
      <c r="M2093">
        <v>158</v>
      </c>
      <c r="N2093">
        <v>179</v>
      </c>
      <c r="O2093">
        <v>288</v>
      </c>
      <c r="P2093">
        <v>276</v>
      </c>
      <c r="Q2093">
        <v>287</v>
      </c>
      <c r="T2093">
        <v>200</v>
      </c>
      <c r="U2093">
        <v>190</v>
      </c>
      <c r="V2093">
        <v>194</v>
      </c>
      <c r="AB2093">
        <v>304</v>
      </c>
      <c r="AC2093">
        <v>299</v>
      </c>
      <c r="AD2093">
        <v>258</v>
      </c>
      <c r="AE2093">
        <v>239</v>
      </c>
      <c r="AG2093">
        <v>192</v>
      </c>
      <c r="AH2093">
        <v>189</v>
      </c>
      <c r="AI2093">
        <v>177</v>
      </c>
      <c r="AJ2093">
        <v>171</v>
      </c>
      <c r="AM2093">
        <v>278.71428571428572</v>
      </c>
      <c r="AN2093">
        <v>187.57142857142861</v>
      </c>
      <c r="AO2093">
        <v>120</v>
      </c>
      <c r="AP2093">
        <v>120</v>
      </c>
      <c r="AQ2093"/>
      <c r="AR2093"/>
      <c r="BQ2093" t="s">
        <v>185</v>
      </c>
      <c r="BR2093" t="s">
        <v>186</v>
      </c>
      <c r="BS2093" t="s">
        <v>284</v>
      </c>
      <c r="BT2093" t="s">
        <v>188</v>
      </c>
      <c r="BU2093">
        <v>14</v>
      </c>
      <c r="BV2093" t="s">
        <v>285</v>
      </c>
      <c r="BW2093" t="s">
        <v>173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/>
      <c r="CQ2093">
        <v>0</v>
      </c>
      <c r="CR2093">
        <v>0</v>
      </c>
      <c r="CS2093">
        <v>0</v>
      </c>
      <c r="CT2093">
        <v>0</v>
      </c>
      <c r="CU2093">
        <v>2791</v>
      </c>
      <c r="CV2093">
        <v>-1</v>
      </c>
    </row>
    <row r="2094" spans="1:100" x14ac:dyDescent="0.2">
      <c r="A2094">
        <v>2022</v>
      </c>
      <c r="B2094">
        <v>4</v>
      </c>
      <c r="C2094" s="267">
        <v>44656</v>
      </c>
      <c r="D2094">
        <v>384</v>
      </c>
      <c r="E2094">
        <v>557</v>
      </c>
      <c r="F2094">
        <v>3</v>
      </c>
      <c r="G2094" t="s">
        <v>206</v>
      </c>
      <c r="H2094" t="s">
        <v>207</v>
      </c>
      <c r="I2094" t="s">
        <v>169</v>
      </c>
      <c r="J2094">
        <v>1</v>
      </c>
      <c r="K2094">
        <v>6</v>
      </c>
      <c r="L2094">
        <v>182</v>
      </c>
      <c r="M2094">
        <v>171</v>
      </c>
      <c r="N2094">
        <v>194</v>
      </c>
      <c r="Y2094">
        <v>109</v>
      </c>
      <c r="Z2094">
        <v>104</v>
      </c>
      <c r="AK2094">
        <v>105</v>
      </c>
      <c r="AL2094">
        <v>109</v>
      </c>
      <c r="AM2094"/>
      <c r="AN2094"/>
      <c r="AO2094">
        <v>21</v>
      </c>
      <c r="AP2094">
        <v>180</v>
      </c>
      <c r="AQ2094">
        <v>33.723653395784552</v>
      </c>
      <c r="AR2094">
        <v>106.75</v>
      </c>
      <c r="BQ2094" t="s">
        <v>185</v>
      </c>
      <c r="BR2094" t="s">
        <v>186</v>
      </c>
      <c r="BS2094" t="s">
        <v>208</v>
      </c>
      <c r="BT2094" t="s">
        <v>209</v>
      </c>
      <c r="BU2094">
        <v>14</v>
      </c>
      <c r="BV2094" t="s">
        <v>205</v>
      </c>
      <c r="BW2094" t="s">
        <v>173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/>
      <c r="CQ2094">
        <v>0</v>
      </c>
      <c r="CR2094">
        <v>0</v>
      </c>
      <c r="CS2094"/>
      <c r="CT2094"/>
      <c r="CU2094">
        <v>2791</v>
      </c>
      <c r="CV2094"/>
    </row>
    <row r="2095" spans="1:100" x14ac:dyDescent="0.2">
      <c r="A2095">
        <v>2022</v>
      </c>
      <c r="B2095">
        <v>4</v>
      </c>
      <c r="C2095" s="267">
        <v>44656</v>
      </c>
      <c r="D2095">
        <v>137</v>
      </c>
      <c r="E2095">
        <v>168</v>
      </c>
      <c r="F2095">
        <v>4</v>
      </c>
      <c r="G2095" t="s">
        <v>177</v>
      </c>
      <c r="H2095" t="s">
        <v>234</v>
      </c>
      <c r="I2095" t="s">
        <v>169</v>
      </c>
      <c r="J2095">
        <v>3</v>
      </c>
      <c r="K2095">
        <v>2</v>
      </c>
      <c r="L2095">
        <v>619</v>
      </c>
      <c r="M2095">
        <v>575</v>
      </c>
      <c r="N2095">
        <v>662</v>
      </c>
      <c r="AM2095"/>
      <c r="AN2095"/>
      <c r="AO2095">
        <v>90</v>
      </c>
      <c r="AP2095">
        <v>116</v>
      </c>
      <c r="AQ2095"/>
      <c r="AR2095"/>
      <c r="BQ2095" t="s">
        <v>176</v>
      </c>
      <c r="BS2095"/>
      <c r="BT2095"/>
      <c r="BU2095">
        <v>14</v>
      </c>
      <c r="BV2095" t="s">
        <v>177</v>
      </c>
      <c r="BW2095" t="s">
        <v>173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/>
      <c r="CQ2095">
        <v>0</v>
      </c>
      <c r="CR2095">
        <v>0</v>
      </c>
      <c r="CS2095"/>
      <c r="CT2095"/>
      <c r="CU2095">
        <v>2791</v>
      </c>
      <c r="CV2095"/>
    </row>
    <row r="2096" spans="1:100" x14ac:dyDescent="0.2">
      <c r="A2096">
        <v>2022</v>
      </c>
      <c r="B2096">
        <v>4</v>
      </c>
      <c r="C2096" s="267">
        <v>44656</v>
      </c>
      <c r="D2096">
        <v>376</v>
      </c>
      <c r="E2096">
        <v>438</v>
      </c>
      <c r="F2096">
        <v>4</v>
      </c>
      <c r="G2096" t="s">
        <v>216</v>
      </c>
      <c r="H2096" t="s">
        <v>217</v>
      </c>
      <c r="I2096" t="s">
        <v>169</v>
      </c>
      <c r="J2096">
        <v>3</v>
      </c>
      <c r="K2096">
        <v>2</v>
      </c>
      <c r="L2096">
        <v>335</v>
      </c>
      <c r="M2096">
        <v>315</v>
      </c>
      <c r="N2096">
        <v>358</v>
      </c>
      <c r="Y2096">
        <v>122</v>
      </c>
      <c r="Z2096">
        <v>122</v>
      </c>
      <c r="AK2096">
        <v>124</v>
      </c>
      <c r="AL2096">
        <v>126</v>
      </c>
      <c r="AM2096"/>
      <c r="AN2096"/>
      <c r="AO2096">
        <v>75</v>
      </c>
      <c r="AP2096">
        <v>144</v>
      </c>
      <c r="AQ2096">
        <v>87.449392712550605</v>
      </c>
      <c r="AR2096">
        <v>123.5</v>
      </c>
      <c r="AU2096">
        <v>528</v>
      </c>
      <c r="AV2096">
        <v>4</v>
      </c>
      <c r="AW2096">
        <v>2</v>
      </c>
      <c r="AX2096">
        <v>6</v>
      </c>
      <c r="BH2096">
        <v>4</v>
      </c>
      <c r="BI2096">
        <v>2</v>
      </c>
      <c r="BJ2096">
        <v>6</v>
      </c>
      <c r="BQ2096" t="s">
        <v>185</v>
      </c>
      <c r="BR2096" t="s">
        <v>186</v>
      </c>
      <c r="BS2096" t="s">
        <v>218</v>
      </c>
      <c r="BT2096" t="s">
        <v>188</v>
      </c>
      <c r="BU2096">
        <v>14</v>
      </c>
      <c r="BV2096" t="s">
        <v>219</v>
      </c>
      <c r="BW2096" t="s">
        <v>173</v>
      </c>
      <c r="BX2096">
        <v>0</v>
      </c>
      <c r="BY2096">
        <v>12</v>
      </c>
      <c r="BZ2096">
        <v>6</v>
      </c>
      <c r="CA2096">
        <v>534</v>
      </c>
      <c r="CB2096">
        <v>12</v>
      </c>
      <c r="CC2096">
        <v>6</v>
      </c>
      <c r="CD2096">
        <v>6</v>
      </c>
      <c r="CE2096">
        <v>4</v>
      </c>
      <c r="CF2096">
        <v>2</v>
      </c>
      <c r="CG2096">
        <v>6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12</v>
      </c>
      <c r="CO2096">
        <v>540</v>
      </c>
      <c r="CP2096">
        <v>2.222222222222222E-2</v>
      </c>
      <c r="CQ2096">
        <v>3.5820895522388062E-2</v>
      </c>
      <c r="CR2096">
        <v>1.6119402985074629</v>
      </c>
      <c r="CS2096"/>
      <c r="CT2096"/>
      <c r="CU2096">
        <v>2791</v>
      </c>
      <c r="CV2096"/>
    </row>
    <row r="2097" spans="1:100" x14ac:dyDescent="0.2">
      <c r="A2097">
        <v>2022</v>
      </c>
      <c r="B2097">
        <v>4</v>
      </c>
      <c r="C2097" s="267">
        <v>44656</v>
      </c>
      <c r="D2097">
        <v>375</v>
      </c>
      <c r="E2097">
        <v>437</v>
      </c>
      <c r="F2097">
        <v>5</v>
      </c>
      <c r="G2097" t="s">
        <v>282</v>
      </c>
      <c r="H2097" t="s">
        <v>283</v>
      </c>
      <c r="I2097" t="s">
        <v>169</v>
      </c>
      <c r="J2097">
        <v>4</v>
      </c>
      <c r="K2097">
        <v>2</v>
      </c>
      <c r="L2097">
        <v>168</v>
      </c>
      <c r="M2097">
        <v>158</v>
      </c>
      <c r="N2097">
        <v>179</v>
      </c>
      <c r="Y2097">
        <v>120</v>
      </c>
      <c r="Z2097">
        <v>120</v>
      </c>
      <c r="AK2097">
        <v>117</v>
      </c>
      <c r="AL2097">
        <v>117</v>
      </c>
      <c r="AM2097"/>
      <c r="AN2097"/>
      <c r="AO2097">
        <v>120</v>
      </c>
      <c r="AP2097">
        <v>120</v>
      </c>
      <c r="AQ2097">
        <v>121.5189873417721</v>
      </c>
      <c r="AR2097">
        <v>118.5</v>
      </c>
      <c r="AU2097">
        <v>675</v>
      </c>
      <c r="AV2097">
        <v>10</v>
      </c>
      <c r="AW2097">
        <v>8</v>
      </c>
      <c r="AX2097">
        <v>2</v>
      </c>
      <c r="BH2097">
        <v>3</v>
      </c>
      <c r="BI2097">
        <v>5</v>
      </c>
      <c r="BJ2097">
        <v>3</v>
      </c>
      <c r="BQ2097" t="s">
        <v>185</v>
      </c>
      <c r="BR2097" t="s">
        <v>186</v>
      </c>
      <c r="BS2097" t="s">
        <v>284</v>
      </c>
      <c r="BT2097" t="s">
        <v>188</v>
      </c>
      <c r="BU2097">
        <v>14</v>
      </c>
      <c r="BV2097" t="s">
        <v>285</v>
      </c>
      <c r="BW2097" t="s">
        <v>173</v>
      </c>
      <c r="BX2097">
        <v>0</v>
      </c>
      <c r="BY2097">
        <v>20</v>
      </c>
      <c r="BZ2097">
        <v>10</v>
      </c>
      <c r="CA2097">
        <v>685</v>
      </c>
      <c r="CB2097">
        <v>11</v>
      </c>
      <c r="CC2097">
        <v>5.5</v>
      </c>
      <c r="CD2097">
        <v>5</v>
      </c>
      <c r="CE2097">
        <v>6</v>
      </c>
      <c r="CF2097">
        <v>6</v>
      </c>
      <c r="CG2097">
        <v>2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15.5</v>
      </c>
      <c r="CO2097">
        <v>690</v>
      </c>
      <c r="CP2097">
        <v>2.2463768115942029E-2</v>
      </c>
      <c r="CQ2097">
        <v>9.2261904761904767E-2</v>
      </c>
      <c r="CR2097">
        <v>4.1071428571428568</v>
      </c>
      <c r="CS2097"/>
      <c r="CT2097"/>
      <c r="CU2097">
        <v>2791</v>
      </c>
      <c r="CV2097"/>
    </row>
    <row r="2098" spans="1:100" x14ac:dyDescent="0.2">
      <c r="A2098">
        <v>2022</v>
      </c>
      <c r="B2098">
        <v>4</v>
      </c>
      <c r="C2098" s="267">
        <v>44656</v>
      </c>
      <c r="D2098">
        <v>376</v>
      </c>
      <c r="E2098">
        <v>438</v>
      </c>
      <c r="F2098">
        <v>5</v>
      </c>
      <c r="G2098" t="s">
        <v>216</v>
      </c>
      <c r="H2098" t="s">
        <v>217</v>
      </c>
      <c r="I2098" t="s">
        <v>169</v>
      </c>
      <c r="J2098">
        <v>3</v>
      </c>
      <c r="K2098">
        <v>2</v>
      </c>
      <c r="L2098">
        <v>335</v>
      </c>
      <c r="M2098">
        <v>315</v>
      </c>
      <c r="N2098">
        <v>358</v>
      </c>
      <c r="O2098">
        <v>463</v>
      </c>
      <c r="P2098">
        <v>453</v>
      </c>
      <c r="Q2098">
        <v>451</v>
      </c>
      <c r="T2098">
        <v>358</v>
      </c>
      <c r="U2098">
        <v>346</v>
      </c>
      <c r="V2098">
        <v>357</v>
      </c>
      <c r="AB2098">
        <v>482</v>
      </c>
      <c r="AC2098">
        <v>424</v>
      </c>
      <c r="AD2098">
        <v>445</v>
      </c>
      <c r="AE2098">
        <v>458</v>
      </c>
      <c r="AG2098">
        <v>360</v>
      </c>
      <c r="AH2098">
        <v>355</v>
      </c>
      <c r="AI2098">
        <v>342</v>
      </c>
      <c r="AJ2098">
        <v>352</v>
      </c>
      <c r="AM2098">
        <v>453.71428571428572</v>
      </c>
      <c r="AN2098">
        <v>352.85714285714278</v>
      </c>
      <c r="AO2098">
        <v>75</v>
      </c>
      <c r="AP2098">
        <v>144</v>
      </c>
      <c r="AQ2098"/>
      <c r="AR2098"/>
      <c r="BQ2098" t="s">
        <v>185</v>
      </c>
      <c r="BR2098" t="s">
        <v>186</v>
      </c>
      <c r="BS2098" t="s">
        <v>218</v>
      </c>
      <c r="BT2098" t="s">
        <v>188</v>
      </c>
      <c r="BU2098">
        <v>14</v>
      </c>
      <c r="BV2098" t="s">
        <v>219</v>
      </c>
      <c r="BW2098" t="s">
        <v>173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/>
      <c r="CQ2098">
        <v>0</v>
      </c>
      <c r="CR2098">
        <v>0</v>
      </c>
      <c r="CS2098">
        <v>0</v>
      </c>
      <c r="CT2098">
        <v>0</v>
      </c>
      <c r="CU2098">
        <v>2791</v>
      </c>
      <c r="CV2098">
        <v>-1</v>
      </c>
    </row>
    <row r="2099" spans="1:100" x14ac:dyDescent="0.2">
      <c r="A2099">
        <v>2022</v>
      </c>
      <c r="B2099">
        <v>4</v>
      </c>
      <c r="C2099" s="267">
        <v>44656</v>
      </c>
      <c r="D2099">
        <v>34</v>
      </c>
      <c r="E2099">
        <v>99</v>
      </c>
      <c r="F2099">
        <v>6</v>
      </c>
      <c r="G2099" t="s">
        <v>289</v>
      </c>
      <c r="H2099" t="s">
        <v>290</v>
      </c>
      <c r="I2099" t="s">
        <v>169</v>
      </c>
      <c r="J2099">
        <v>4</v>
      </c>
      <c r="K2099">
        <v>6</v>
      </c>
      <c r="L2099">
        <v>20</v>
      </c>
      <c r="M2099">
        <v>18</v>
      </c>
      <c r="N2099">
        <v>21</v>
      </c>
      <c r="Q2099">
        <v>27</v>
      </c>
      <c r="V2099">
        <v>21</v>
      </c>
      <c r="AB2099">
        <v>27</v>
      </c>
      <c r="AC2099">
        <v>27</v>
      </c>
      <c r="AD2099">
        <v>28</v>
      </c>
      <c r="AE2099">
        <v>26</v>
      </c>
      <c r="AG2099">
        <v>21</v>
      </c>
      <c r="AH2099">
        <v>22</v>
      </c>
      <c r="AI2099">
        <v>21</v>
      </c>
      <c r="AJ2099">
        <v>20</v>
      </c>
      <c r="AM2099">
        <v>27</v>
      </c>
      <c r="AN2099">
        <v>21</v>
      </c>
      <c r="AO2099">
        <v>140</v>
      </c>
      <c r="AP2099">
        <v>103</v>
      </c>
      <c r="AQ2099"/>
      <c r="AR2099"/>
      <c r="AV2099">
        <v>3</v>
      </c>
      <c r="AW2099">
        <v>1</v>
      </c>
      <c r="AX2099">
        <v>1</v>
      </c>
      <c r="BH2099">
        <v>1</v>
      </c>
      <c r="BI2099">
        <v>4</v>
      </c>
      <c r="BJ2099">
        <v>2</v>
      </c>
      <c r="BQ2099" t="s">
        <v>180</v>
      </c>
      <c r="BR2099" t="s">
        <v>192</v>
      </c>
      <c r="BS2099" t="s">
        <v>291</v>
      </c>
      <c r="BT2099"/>
      <c r="BU2099">
        <v>14</v>
      </c>
      <c r="BV2099" t="s">
        <v>292</v>
      </c>
      <c r="BW2099" t="s">
        <v>173</v>
      </c>
      <c r="BX2099">
        <v>0</v>
      </c>
      <c r="BY2099">
        <v>5</v>
      </c>
      <c r="BZ2099">
        <v>0.83333333333333337</v>
      </c>
      <c r="CA2099">
        <v>0</v>
      </c>
      <c r="CB2099">
        <v>7</v>
      </c>
      <c r="CC2099">
        <v>1.166666666666667</v>
      </c>
      <c r="CD2099">
        <v>1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2</v>
      </c>
      <c r="CO2099">
        <v>1</v>
      </c>
      <c r="CP2099">
        <v>2</v>
      </c>
      <c r="CQ2099">
        <v>0.1</v>
      </c>
      <c r="CR2099">
        <v>0.05</v>
      </c>
      <c r="CS2099">
        <v>9.5238095238095233E-2</v>
      </c>
      <c r="CT2099">
        <v>4.7619047619047623E-2</v>
      </c>
      <c r="CU2099">
        <v>2791</v>
      </c>
      <c r="CV2099">
        <v>-1</v>
      </c>
    </row>
    <row r="2100" spans="1:100" x14ac:dyDescent="0.2">
      <c r="A2100">
        <v>2022</v>
      </c>
      <c r="B2100">
        <v>4</v>
      </c>
      <c r="C2100" s="267">
        <v>44656</v>
      </c>
      <c r="D2100">
        <v>34</v>
      </c>
      <c r="E2100">
        <v>100</v>
      </c>
      <c r="F2100">
        <v>6</v>
      </c>
      <c r="G2100" t="s">
        <v>293</v>
      </c>
      <c r="H2100" t="s">
        <v>294</v>
      </c>
      <c r="I2100" t="s">
        <v>169</v>
      </c>
      <c r="J2100">
        <v>4</v>
      </c>
      <c r="K2100">
        <v>6</v>
      </c>
      <c r="L2100">
        <v>20</v>
      </c>
      <c r="M2100">
        <v>18</v>
      </c>
      <c r="N2100">
        <v>21</v>
      </c>
      <c r="Q2100">
        <v>27</v>
      </c>
      <c r="V2100">
        <v>21</v>
      </c>
      <c r="AB2100">
        <v>27</v>
      </c>
      <c r="AC2100">
        <v>27</v>
      </c>
      <c r="AD2100">
        <v>28</v>
      </c>
      <c r="AE2100">
        <v>26</v>
      </c>
      <c r="AG2100">
        <v>21</v>
      </c>
      <c r="AH2100">
        <v>21</v>
      </c>
      <c r="AI2100">
        <v>21</v>
      </c>
      <c r="AJ2100">
        <v>20</v>
      </c>
      <c r="AM2100">
        <v>27</v>
      </c>
      <c r="AN2100">
        <v>20.8</v>
      </c>
      <c r="AO2100">
        <v>140</v>
      </c>
      <c r="AP2100">
        <v>103</v>
      </c>
      <c r="AQ2100"/>
      <c r="AR2100"/>
      <c r="AV2100">
        <v>2</v>
      </c>
      <c r="AW2100">
        <v>1</v>
      </c>
      <c r="AX2100">
        <v>1</v>
      </c>
      <c r="BQ2100" t="s">
        <v>180</v>
      </c>
      <c r="BR2100" t="s">
        <v>192</v>
      </c>
      <c r="BS2100" t="s">
        <v>295</v>
      </c>
      <c r="BT2100"/>
      <c r="BU2100">
        <v>14</v>
      </c>
      <c r="BV2100" t="s">
        <v>292</v>
      </c>
      <c r="BW2100" t="s">
        <v>173</v>
      </c>
      <c r="BX2100">
        <v>0</v>
      </c>
      <c r="BY2100">
        <v>4</v>
      </c>
      <c r="BZ2100">
        <v>0.66666666666666663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0.66666666666666663</v>
      </c>
      <c r="CO2100">
        <v>0</v>
      </c>
      <c r="CP2100"/>
      <c r="CQ2100">
        <v>3.3333333333333333E-2</v>
      </c>
      <c r="CR2100">
        <v>0</v>
      </c>
      <c r="CS2100">
        <v>3.2051282051282048E-2</v>
      </c>
      <c r="CT2100">
        <v>0</v>
      </c>
      <c r="CU2100">
        <v>2791</v>
      </c>
      <c r="CV2100">
        <v>-1</v>
      </c>
    </row>
    <row r="2101" spans="1:100" x14ac:dyDescent="0.2">
      <c r="A2101">
        <v>2022</v>
      </c>
      <c r="B2101">
        <v>4</v>
      </c>
      <c r="C2101" s="267">
        <v>44656</v>
      </c>
      <c r="D2101">
        <v>34</v>
      </c>
      <c r="E2101">
        <v>101</v>
      </c>
      <c r="F2101">
        <v>6</v>
      </c>
      <c r="G2101" t="s">
        <v>296</v>
      </c>
      <c r="H2101" t="s">
        <v>297</v>
      </c>
      <c r="I2101" t="s">
        <v>169</v>
      </c>
      <c r="J2101">
        <v>4</v>
      </c>
      <c r="K2101">
        <v>6</v>
      </c>
      <c r="L2101">
        <v>20</v>
      </c>
      <c r="M2101">
        <v>18</v>
      </c>
      <c r="N2101">
        <v>21</v>
      </c>
      <c r="Q2101">
        <v>27</v>
      </c>
      <c r="V2101">
        <v>21</v>
      </c>
      <c r="AB2101">
        <v>27</v>
      </c>
      <c r="AC2101">
        <v>27</v>
      </c>
      <c r="AD2101">
        <v>28</v>
      </c>
      <c r="AE2101">
        <v>26</v>
      </c>
      <c r="AG2101">
        <v>21</v>
      </c>
      <c r="AH2101">
        <v>21</v>
      </c>
      <c r="AI2101">
        <v>21</v>
      </c>
      <c r="AJ2101">
        <v>20</v>
      </c>
      <c r="AM2101">
        <v>27</v>
      </c>
      <c r="AN2101">
        <v>20.8</v>
      </c>
      <c r="AO2101">
        <v>140</v>
      </c>
      <c r="AP2101">
        <v>103</v>
      </c>
      <c r="AQ2101"/>
      <c r="AR2101"/>
      <c r="BI2101">
        <v>3</v>
      </c>
      <c r="BJ2101">
        <v>3</v>
      </c>
      <c r="BQ2101" t="s">
        <v>180</v>
      </c>
      <c r="BR2101" t="s">
        <v>192</v>
      </c>
      <c r="BS2101" t="s">
        <v>298</v>
      </c>
      <c r="BT2101"/>
      <c r="BU2101">
        <v>14</v>
      </c>
      <c r="BV2101" t="s">
        <v>292</v>
      </c>
      <c r="BW2101" t="s">
        <v>173</v>
      </c>
      <c r="BX2101">
        <v>0</v>
      </c>
      <c r="BY2101">
        <v>0</v>
      </c>
      <c r="BZ2101">
        <v>0</v>
      </c>
      <c r="CA2101">
        <v>0</v>
      </c>
      <c r="CB2101">
        <v>6</v>
      </c>
      <c r="CC2101">
        <v>1</v>
      </c>
      <c r="CD2101">
        <v>1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1</v>
      </c>
      <c r="CO2101">
        <v>1</v>
      </c>
      <c r="CP2101">
        <v>1</v>
      </c>
      <c r="CQ2101">
        <v>0.05</v>
      </c>
      <c r="CR2101">
        <v>0.05</v>
      </c>
      <c r="CS2101">
        <v>4.8076923076923073E-2</v>
      </c>
      <c r="CT2101">
        <v>4.8076923076923073E-2</v>
      </c>
      <c r="CU2101">
        <v>2791</v>
      </c>
      <c r="CV2101">
        <v>-1</v>
      </c>
    </row>
    <row r="2102" spans="1:100" x14ac:dyDescent="0.2">
      <c r="A2102">
        <v>2022</v>
      </c>
      <c r="B2102">
        <v>4</v>
      </c>
      <c r="C2102" s="267">
        <v>44656</v>
      </c>
      <c r="D2102">
        <v>34</v>
      </c>
      <c r="E2102">
        <v>102</v>
      </c>
      <c r="F2102">
        <v>6</v>
      </c>
      <c r="G2102" t="s">
        <v>299</v>
      </c>
      <c r="H2102" t="s">
        <v>300</v>
      </c>
      <c r="I2102" t="s">
        <v>169</v>
      </c>
      <c r="J2102">
        <v>4</v>
      </c>
      <c r="K2102">
        <v>6</v>
      </c>
      <c r="L2102">
        <v>20</v>
      </c>
      <c r="M2102">
        <v>18</v>
      </c>
      <c r="N2102">
        <v>21</v>
      </c>
      <c r="Q2102">
        <v>27</v>
      </c>
      <c r="V2102">
        <v>21</v>
      </c>
      <c r="AB2102">
        <v>27</v>
      </c>
      <c r="AC2102">
        <v>27</v>
      </c>
      <c r="AD2102">
        <v>28</v>
      </c>
      <c r="AE2102">
        <v>26</v>
      </c>
      <c r="AG2102">
        <v>21</v>
      </c>
      <c r="AH2102">
        <v>21</v>
      </c>
      <c r="AI2102">
        <v>21</v>
      </c>
      <c r="AJ2102">
        <v>20</v>
      </c>
      <c r="AM2102">
        <v>27</v>
      </c>
      <c r="AN2102">
        <v>20.8</v>
      </c>
      <c r="AO2102">
        <v>140</v>
      </c>
      <c r="AP2102">
        <v>103</v>
      </c>
      <c r="AQ2102"/>
      <c r="AR2102"/>
      <c r="BQ2102" t="s">
        <v>180</v>
      </c>
      <c r="BR2102" t="s">
        <v>192</v>
      </c>
      <c r="BS2102" t="s">
        <v>301</v>
      </c>
      <c r="BT2102"/>
      <c r="BU2102">
        <v>14</v>
      </c>
      <c r="BV2102" t="s">
        <v>292</v>
      </c>
      <c r="BW2102" t="s">
        <v>173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/>
      <c r="CQ2102">
        <v>0</v>
      </c>
      <c r="CR2102">
        <v>0</v>
      </c>
      <c r="CS2102">
        <v>0</v>
      </c>
      <c r="CT2102">
        <v>0</v>
      </c>
      <c r="CU2102">
        <v>2791</v>
      </c>
      <c r="CV2102">
        <v>-1</v>
      </c>
    </row>
    <row r="2103" spans="1:100" x14ac:dyDescent="0.2">
      <c r="A2103">
        <v>2022</v>
      </c>
      <c r="B2103">
        <v>4</v>
      </c>
      <c r="C2103" s="267">
        <v>44656</v>
      </c>
      <c r="D2103">
        <v>34</v>
      </c>
      <c r="E2103">
        <v>103</v>
      </c>
      <c r="F2103">
        <v>6</v>
      </c>
      <c r="G2103" t="s">
        <v>302</v>
      </c>
      <c r="H2103" t="s">
        <v>303</v>
      </c>
      <c r="I2103" t="s">
        <v>169</v>
      </c>
      <c r="J2103">
        <v>4</v>
      </c>
      <c r="K2103">
        <v>6</v>
      </c>
      <c r="L2103">
        <v>89</v>
      </c>
      <c r="M2103">
        <v>82</v>
      </c>
      <c r="N2103">
        <v>95</v>
      </c>
      <c r="Q2103">
        <v>101</v>
      </c>
      <c r="V2103">
        <v>82</v>
      </c>
      <c r="AB2103">
        <v>105</v>
      </c>
      <c r="AC2103">
        <v>100</v>
      </c>
      <c r="AD2103">
        <v>102</v>
      </c>
      <c r="AE2103">
        <v>101</v>
      </c>
      <c r="AG2103">
        <v>85</v>
      </c>
      <c r="AH2103">
        <v>82</v>
      </c>
      <c r="AI2103">
        <v>90</v>
      </c>
      <c r="AJ2103">
        <v>87</v>
      </c>
      <c r="AM2103">
        <v>101.8</v>
      </c>
      <c r="AN2103">
        <v>85.2</v>
      </c>
      <c r="AO2103">
        <v>140</v>
      </c>
      <c r="AP2103">
        <v>103</v>
      </c>
      <c r="AQ2103"/>
      <c r="AR2103"/>
      <c r="BQ2103" t="s">
        <v>180</v>
      </c>
      <c r="BR2103" t="s">
        <v>192</v>
      </c>
      <c r="BS2103" t="s">
        <v>304</v>
      </c>
      <c r="BT2103"/>
      <c r="BU2103">
        <v>14</v>
      </c>
      <c r="BV2103" t="s">
        <v>292</v>
      </c>
      <c r="BW2103" t="s">
        <v>173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/>
      <c r="CQ2103">
        <v>0</v>
      </c>
      <c r="CR2103">
        <v>0</v>
      </c>
      <c r="CS2103">
        <v>0</v>
      </c>
      <c r="CT2103">
        <v>0</v>
      </c>
      <c r="CU2103">
        <v>2791</v>
      </c>
      <c r="CV2103">
        <v>-1</v>
      </c>
    </row>
    <row r="2104" spans="1:100" x14ac:dyDescent="0.2">
      <c r="A2104">
        <v>2022</v>
      </c>
      <c r="B2104">
        <v>4</v>
      </c>
      <c r="C2104" s="267">
        <v>44656</v>
      </c>
      <c r="D2104">
        <v>34</v>
      </c>
      <c r="E2104">
        <v>104</v>
      </c>
      <c r="F2104">
        <v>6</v>
      </c>
      <c r="G2104" t="s">
        <v>305</v>
      </c>
      <c r="H2104" t="s">
        <v>306</v>
      </c>
      <c r="I2104" t="s">
        <v>169</v>
      </c>
      <c r="J2104">
        <v>4</v>
      </c>
      <c r="K2104">
        <v>6</v>
      </c>
      <c r="L2104">
        <v>89</v>
      </c>
      <c r="M2104">
        <v>82</v>
      </c>
      <c r="N2104">
        <v>95</v>
      </c>
      <c r="Q2104">
        <v>101</v>
      </c>
      <c r="V2104">
        <v>82</v>
      </c>
      <c r="Z2104">
        <v>104</v>
      </c>
      <c r="AB2104">
        <v>105</v>
      </c>
      <c r="AC2104">
        <v>100</v>
      </c>
      <c r="AD2104">
        <v>102</v>
      </c>
      <c r="AE2104">
        <v>101</v>
      </c>
      <c r="AG2104">
        <v>85</v>
      </c>
      <c r="AH2104">
        <v>82</v>
      </c>
      <c r="AI2104">
        <v>90</v>
      </c>
      <c r="AJ2104">
        <v>87</v>
      </c>
      <c r="AK2104">
        <v>110</v>
      </c>
      <c r="AL2104">
        <v>113</v>
      </c>
      <c r="AM2104">
        <v>101.8</v>
      </c>
      <c r="AN2104">
        <v>85.2</v>
      </c>
      <c r="AO2104">
        <v>140</v>
      </c>
      <c r="AP2104">
        <v>103</v>
      </c>
      <c r="AQ2104">
        <v>132.11009174311931</v>
      </c>
      <c r="AR2104">
        <v>109</v>
      </c>
      <c r="BQ2104" t="s">
        <v>180</v>
      </c>
      <c r="BR2104" t="s">
        <v>192</v>
      </c>
      <c r="BS2104" t="s">
        <v>307</v>
      </c>
      <c r="BT2104"/>
      <c r="BU2104">
        <v>14</v>
      </c>
      <c r="BV2104" t="s">
        <v>292</v>
      </c>
      <c r="BW2104" t="s">
        <v>173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/>
      <c r="CQ2104">
        <v>0</v>
      </c>
      <c r="CR2104">
        <v>0</v>
      </c>
      <c r="CS2104">
        <v>0</v>
      </c>
      <c r="CT2104">
        <v>0</v>
      </c>
      <c r="CU2104">
        <v>2791</v>
      </c>
      <c r="CV2104">
        <v>-1</v>
      </c>
    </row>
    <row r="2105" spans="1:100" x14ac:dyDescent="0.2">
      <c r="A2105">
        <v>2022</v>
      </c>
      <c r="B2105">
        <v>4</v>
      </c>
      <c r="C2105" s="267">
        <v>44656</v>
      </c>
      <c r="D2105">
        <v>47</v>
      </c>
      <c r="E2105">
        <v>122</v>
      </c>
      <c r="F2105">
        <v>6</v>
      </c>
      <c r="G2105" t="s">
        <v>250</v>
      </c>
      <c r="H2105" t="s">
        <v>251</v>
      </c>
      <c r="I2105" t="s">
        <v>246</v>
      </c>
      <c r="J2105">
        <v>2</v>
      </c>
      <c r="K2105">
        <v>1</v>
      </c>
      <c r="L2105">
        <v>280</v>
      </c>
      <c r="M2105">
        <v>267</v>
      </c>
      <c r="N2105">
        <v>292</v>
      </c>
      <c r="O2105">
        <v>370</v>
      </c>
      <c r="P2105">
        <v>346</v>
      </c>
      <c r="T2105">
        <v>289</v>
      </c>
      <c r="U2105">
        <v>282</v>
      </c>
      <c r="Y2105">
        <v>94</v>
      </c>
      <c r="AM2105">
        <v>358</v>
      </c>
      <c r="AN2105">
        <v>285.5</v>
      </c>
      <c r="AO2105">
        <v>64</v>
      </c>
      <c r="AP2105">
        <v>113</v>
      </c>
      <c r="AQ2105">
        <v>76.59574468085107</v>
      </c>
      <c r="AR2105">
        <v>94</v>
      </c>
      <c r="AV2105">
        <v>2</v>
      </c>
      <c r="AW2105">
        <v>1</v>
      </c>
      <c r="AX2105">
        <v>1</v>
      </c>
      <c r="AY2105">
        <v>1</v>
      </c>
      <c r="BQ2105" t="s">
        <v>185</v>
      </c>
      <c r="BR2105" t="s">
        <v>247</v>
      </c>
      <c r="BS2105" t="s">
        <v>252</v>
      </c>
      <c r="BT2105" t="s">
        <v>249</v>
      </c>
      <c r="BU2105">
        <v>14</v>
      </c>
      <c r="BV2105" t="s">
        <v>253</v>
      </c>
      <c r="BW2105" t="s">
        <v>173</v>
      </c>
      <c r="BX2105">
        <v>0</v>
      </c>
      <c r="BY2105">
        <v>5</v>
      </c>
      <c r="BZ2105">
        <v>5</v>
      </c>
      <c r="CA2105">
        <v>5</v>
      </c>
      <c r="CB2105">
        <v>0</v>
      </c>
      <c r="CC2105">
        <v>0</v>
      </c>
      <c r="CD2105">
        <v>0</v>
      </c>
      <c r="CE2105">
        <v>2</v>
      </c>
      <c r="CF2105">
        <v>1</v>
      </c>
      <c r="CG2105">
        <v>1</v>
      </c>
      <c r="CH2105">
        <v>1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5</v>
      </c>
      <c r="CO2105">
        <v>5</v>
      </c>
      <c r="CP2105">
        <v>1</v>
      </c>
      <c r="CQ2105">
        <v>1.785714285714286E-2</v>
      </c>
      <c r="CR2105">
        <v>1.785714285714286E-2</v>
      </c>
      <c r="CS2105">
        <v>1.751313485113835E-2</v>
      </c>
      <c r="CT2105">
        <v>1.751313485113835E-2</v>
      </c>
      <c r="CU2105">
        <v>2791</v>
      </c>
      <c r="CV2105">
        <v>-1</v>
      </c>
    </row>
    <row r="2106" spans="1:100" x14ac:dyDescent="0.2">
      <c r="A2106">
        <v>2022</v>
      </c>
      <c r="B2106">
        <v>4</v>
      </c>
      <c r="C2106" s="267">
        <v>44656</v>
      </c>
      <c r="D2106">
        <v>380</v>
      </c>
      <c r="E2106">
        <v>443</v>
      </c>
      <c r="F2106">
        <v>6</v>
      </c>
      <c r="G2106" t="s">
        <v>523</v>
      </c>
      <c r="H2106" t="s">
        <v>524</v>
      </c>
      <c r="I2106" t="s">
        <v>169</v>
      </c>
      <c r="J2106">
        <v>4</v>
      </c>
      <c r="K2106">
        <v>2</v>
      </c>
      <c r="L2106">
        <v>184</v>
      </c>
      <c r="M2106">
        <v>177</v>
      </c>
      <c r="N2106">
        <v>195</v>
      </c>
      <c r="O2106">
        <v>266</v>
      </c>
      <c r="P2106">
        <v>282</v>
      </c>
      <c r="Q2106">
        <v>264</v>
      </c>
      <c r="T2106">
        <v>178</v>
      </c>
      <c r="U2106">
        <v>181</v>
      </c>
      <c r="V2106">
        <v>192</v>
      </c>
      <c r="AB2106">
        <v>287</v>
      </c>
      <c r="AC2106">
        <v>297</v>
      </c>
      <c r="AD2106">
        <v>300</v>
      </c>
      <c r="AE2106">
        <v>308</v>
      </c>
      <c r="AG2106">
        <v>196</v>
      </c>
      <c r="AH2106">
        <v>189</v>
      </c>
      <c r="AI2106">
        <v>195</v>
      </c>
      <c r="AJ2106">
        <v>190</v>
      </c>
      <c r="AM2106">
        <v>286.28571428571428</v>
      </c>
      <c r="AN2106">
        <v>188.71428571428569</v>
      </c>
      <c r="AO2106">
        <v>90</v>
      </c>
      <c r="AP2106">
        <v>160</v>
      </c>
      <c r="AQ2106"/>
      <c r="AR2106"/>
      <c r="BG2106">
        <v>1044</v>
      </c>
      <c r="BH2106">
        <v>8</v>
      </c>
      <c r="BI2106">
        <v>4</v>
      </c>
      <c r="BJ2106">
        <v>5</v>
      </c>
      <c r="BQ2106" t="s">
        <v>434</v>
      </c>
      <c r="BR2106" t="s">
        <v>435</v>
      </c>
      <c r="BS2106"/>
      <c r="BT2106"/>
      <c r="BU2106">
        <v>14</v>
      </c>
      <c r="BV2106" t="s">
        <v>525</v>
      </c>
      <c r="BW2106" t="s">
        <v>173</v>
      </c>
      <c r="BX2106">
        <v>0</v>
      </c>
      <c r="BY2106">
        <v>0</v>
      </c>
      <c r="BZ2106">
        <v>0</v>
      </c>
      <c r="CA2106">
        <v>0</v>
      </c>
      <c r="CB2106">
        <v>17</v>
      </c>
      <c r="CC2106">
        <v>8.5</v>
      </c>
      <c r="CD2106">
        <v>1052</v>
      </c>
      <c r="CE2106">
        <v>4</v>
      </c>
      <c r="CF2106">
        <v>2</v>
      </c>
      <c r="CG2106">
        <v>2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8.5</v>
      </c>
      <c r="CO2106">
        <v>1052</v>
      </c>
      <c r="CP2106">
        <v>8.0798479087452468E-3</v>
      </c>
      <c r="CQ2106">
        <v>4.619565217391304E-2</v>
      </c>
      <c r="CR2106">
        <v>5.7173913043478262</v>
      </c>
      <c r="CS2106">
        <v>4.5041635124905367E-2</v>
      </c>
      <c r="CT2106">
        <v>5.5745647236941709</v>
      </c>
      <c r="CU2106">
        <v>2791</v>
      </c>
      <c r="CV2106">
        <v>-1</v>
      </c>
    </row>
    <row r="2107" spans="1:100" x14ac:dyDescent="0.2">
      <c r="A2107">
        <v>2022</v>
      </c>
      <c r="B2107">
        <v>4</v>
      </c>
      <c r="C2107" s="267">
        <v>44656</v>
      </c>
      <c r="D2107">
        <v>380</v>
      </c>
      <c r="E2107">
        <v>444</v>
      </c>
      <c r="F2107">
        <v>6</v>
      </c>
      <c r="G2107" t="s">
        <v>526</v>
      </c>
      <c r="H2107" t="s">
        <v>527</v>
      </c>
      <c r="I2107" t="s">
        <v>169</v>
      </c>
      <c r="J2107">
        <v>4</v>
      </c>
      <c r="K2107">
        <v>2</v>
      </c>
      <c r="L2107">
        <v>166</v>
      </c>
      <c r="M2107">
        <v>159</v>
      </c>
      <c r="N2107">
        <v>175</v>
      </c>
      <c r="O2107">
        <v>215</v>
      </c>
      <c r="P2107">
        <v>238</v>
      </c>
      <c r="Q2107">
        <v>217</v>
      </c>
      <c r="T2107">
        <v>158</v>
      </c>
      <c r="U2107">
        <v>164</v>
      </c>
      <c r="V2107">
        <v>167</v>
      </c>
      <c r="AB2107">
        <v>263</v>
      </c>
      <c r="AC2107">
        <v>267</v>
      </c>
      <c r="AD2107">
        <v>270</v>
      </c>
      <c r="AE2107">
        <v>258</v>
      </c>
      <c r="AG2107">
        <v>176</v>
      </c>
      <c r="AH2107">
        <v>171</v>
      </c>
      <c r="AI2107">
        <v>168</v>
      </c>
      <c r="AJ2107">
        <v>170</v>
      </c>
      <c r="AM2107">
        <v>246.85714285714289</v>
      </c>
      <c r="AN2107">
        <v>167.71428571428569</v>
      </c>
      <c r="AO2107">
        <v>90</v>
      </c>
      <c r="AP2107">
        <v>160</v>
      </c>
      <c r="AQ2107"/>
      <c r="AR2107"/>
      <c r="AU2107">
        <v>912</v>
      </c>
      <c r="AV2107">
        <v>18</v>
      </c>
      <c r="AW2107">
        <v>10</v>
      </c>
      <c r="AX2107">
        <v>12</v>
      </c>
      <c r="BQ2107" t="s">
        <v>434</v>
      </c>
      <c r="BR2107" t="s">
        <v>435</v>
      </c>
      <c r="BS2107"/>
      <c r="BT2107"/>
      <c r="BU2107">
        <v>14</v>
      </c>
      <c r="BV2107" t="s">
        <v>525</v>
      </c>
      <c r="BW2107" t="s">
        <v>173</v>
      </c>
      <c r="BX2107">
        <v>0</v>
      </c>
      <c r="BY2107">
        <v>40</v>
      </c>
      <c r="BZ2107">
        <v>20</v>
      </c>
      <c r="CA2107">
        <v>932</v>
      </c>
      <c r="CB2107">
        <v>0</v>
      </c>
      <c r="CC2107">
        <v>0</v>
      </c>
      <c r="CD2107">
        <v>0</v>
      </c>
      <c r="CE2107">
        <v>9</v>
      </c>
      <c r="CF2107">
        <v>5</v>
      </c>
      <c r="CG2107">
        <v>6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20</v>
      </c>
      <c r="CO2107">
        <v>932</v>
      </c>
      <c r="CP2107">
        <v>2.1459227467811159E-2</v>
      </c>
      <c r="CQ2107">
        <v>0.1204819277108434</v>
      </c>
      <c r="CR2107">
        <v>5.6144578313253009</v>
      </c>
      <c r="CS2107">
        <v>0.1192504258943782</v>
      </c>
      <c r="CT2107">
        <v>5.5570698466780239</v>
      </c>
      <c r="CU2107">
        <v>2791</v>
      </c>
      <c r="CV2107">
        <v>-1</v>
      </c>
    </row>
    <row r="2108" spans="1:100" x14ac:dyDescent="0.2">
      <c r="A2108">
        <v>2022</v>
      </c>
      <c r="B2108">
        <v>4</v>
      </c>
      <c r="C2108" s="267">
        <v>44656</v>
      </c>
      <c r="D2108">
        <v>388</v>
      </c>
      <c r="E2108">
        <v>564</v>
      </c>
      <c r="F2108">
        <v>6</v>
      </c>
      <c r="G2108" t="s">
        <v>473</v>
      </c>
      <c r="H2108" t="s">
        <v>474</v>
      </c>
      <c r="I2108" t="s">
        <v>169</v>
      </c>
      <c r="J2108">
        <v>3</v>
      </c>
      <c r="K2108">
        <v>4</v>
      </c>
      <c r="L2108">
        <v>119</v>
      </c>
      <c r="M2108">
        <v>109</v>
      </c>
      <c r="N2108">
        <v>128</v>
      </c>
      <c r="O2108">
        <v>142</v>
      </c>
      <c r="P2108">
        <v>166</v>
      </c>
      <c r="Q2108">
        <v>137</v>
      </c>
      <c r="T2108">
        <v>101</v>
      </c>
      <c r="U2108">
        <v>108</v>
      </c>
      <c r="V2108">
        <v>109</v>
      </c>
      <c r="AM2108">
        <v>148.33333333333329</v>
      </c>
      <c r="AN2108">
        <v>106</v>
      </c>
      <c r="AO2108">
        <v>83</v>
      </c>
      <c r="AP2108">
        <v>130</v>
      </c>
      <c r="AQ2108"/>
      <c r="AR2108"/>
      <c r="AU2108">
        <v>1400</v>
      </c>
      <c r="AV2108">
        <v>8</v>
      </c>
      <c r="AW2108">
        <v>10</v>
      </c>
      <c r="AX2108">
        <v>10</v>
      </c>
      <c r="BQ2108" t="s">
        <v>434</v>
      </c>
      <c r="BR2108" t="s">
        <v>435</v>
      </c>
      <c r="BS2108"/>
      <c r="BT2108"/>
      <c r="BU2108">
        <v>14</v>
      </c>
      <c r="BV2108" t="s">
        <v>475</v>
      </c>
      <c r="BW2108" t="s">
        <v>173</v>
      </c>
      <c r="BX2108">
        <v>0</v>
      </c>
      <c r="BY2108">
        <v>28</v>
      </c>
      <c r="BZ2108">
        <v>7</v>
      </c>
      <c r="CA2108">
        <v>1407</v>
      </c>
      <c r="CB2108">
        <v>0</v>
      </c>
      <c r="CC2108">
        <v>0</v>
      </c>
      <c r="CD2108">
        <v>0</v>
      </c>
      <c r="CE2108">
        <v>2</v>
      </c>
      <c r="CF2108">
        <v>2</v>
      </c>
      <c r="CG2108">
        <v>2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7</v>
      </c>
      <c r="CO2108">
        <v>1407</v>
      </c>
      <c r="CP2108">
        <v>4.9751243781094526E-3</v>
      </c>
      <c r="CQ2108">
        <v>5.8823529411764712E-2</v>
      </c>
      <c r="CR2108">
        <v>11.82352941176471</v>
      </c>
      <c r="CS2108">
        <v>6.6037735849056603E-2</v>
      </c>
      <c r="CT2108">
        <v>13.27358490566038</v>
      </c>
      <c r="CU2108">
        <v>2791</v>
      </c>
      <c r="CV2108">
        <v>-1</v>
      </c>
    </row>
    <row r="2109" spans="1:100" x14ac:dyDescent="0.2">
      <c r="A2109">
        <v>2022</v>
      </c>
      <c r="B2109">
        <v>4</v>
      </c>
      <c r="C2109" s="267">
        <v>44656</v>
      </c>
      <c r="D2109">
        <v>388</v>
      </c>
      <c r="E2109">
        <v>565</v>
      </c>
      <c r="F2109">
        <v>6</v>
      </c>
      <c r="G2109" t="s">
        <v>476</v>
      </c>
      <c r="H2109" t="s">
        <v>477</v>
      </c>
      <c r="I2109" t="s">
        <v>169</v>
      </c>
      <c r="J2109">
        <v>3</v>
      </c>
      <c r="K2109">
        <v>4</v>
      </c>
      <c r="L2109">
        <v>91</v>
      </c>
      <c r="M2109">
        <v>83</v>
      </c>
      <c r="N2109">
        <v>98</v>
      </c>
      <c r="O2109">
        <v>108</v>
      </c>
      <c r="P2109">
        <v>129</v>
      </c>
      <c r="Q2109">
        <v>108</v>
      </c>
      <c r="T2109">
        <v>78</v>
      </c>
      <c r="U2109">
        <v>82</v>
      </c>
      <c r="V2109">
        <v>85</v>
      </c>
      <c r="AM2109">
        <v>115</v>
      </c>
      <c r="AN2109">
        <v>81.666666666666671</v>
      </c>
      <c r="AO2109">
        <v>83</v>
      </c>
      <c r="AP2109">
        <v>130</v>
      </c>
      <c r="AQ2109"/>
      <c r="AR2109"/>
      <c r="BQ2109" t="s">
        <v>434</v>
      </c>
      <c r="BR2109" t="s">
        <v>435</v>
      </c>
      <c r="BS2109"/>
      <c r="BT2109"/>
      <c r="BU2109">
        <v>14</v>
      </c>
      <c r="BV2109" t="s">
        <v>475</v>
      </c>
      <c r="BW2109" t="s">
        <v>173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/>
      <c r="CQ2109">
        <v>0</v>
      </c>
      <c r="CR2109">
        <v>0</v>
      </c>
      <c r="CS2109">
        <v>0</v>
      </c>
      <c r="CT2109">
        <v>0</v>
      </c>
      <c r="CU2109">
        <v>2791</v>
      </c>
      <c r="CV2109">
        <v>-1</v>
      </c>
    </row>
    <row r="2110" spans="1:100" x14ac:dyDescent="0.2">
      <c r="A2110">
        <v>2022</v>
      </c>
      <c r="B2110">
        <v>4</v>
      </c>
      <c r="C2110" s="267">
        <v>44656</v>
      </c>
      <c r="D2110">
        <v>388</v>
      </c>
      <c r="E2110">
        <v>566</v>
      </c>
      <c r="F2110">
        <v>6</v>
      </c>
      <c r="G2110" t="s">
        <v>478</v>
      </c>
      <c r="H2110" t="s">
        <v>479</v>
      </c>
      <c r="I2110" t="s">
        <v>169</v>
      </c>
      <c r="J2110">
        <v>3</v>
      </c>
      <c r="K2110">
        <v>4</v>
      </c>
      <c r="L2110">
        <v>34</v>
      </c>
      <c r="M2110">
        <v>31</v>
      </c>
      <c r="N2110">
        <v>36</v>
      </c>
      <c r="O2110">
        <v>54</v>
      </c>
      <c r="P2110">
        <v>64</v>
      </c>
      <c r="Q2110">
        <v>60</v>
      </c>
      <c r="T2110">
        <v>34</v>
      </c>
      <c r="U2110">
        <v>38</v>
      </c>
      <c r="V2110">
        <v>40</v>
      </c>
      <c r="AM2110">
        <v>59.333333333333343</v>
      </c>
      <c r="AN2110">
        <v>37.333333333333343</v>
      </c>
      <c r="AO2110">
        <v>83</v>
      </c>
      <c r="AP2110">
        <v>130</v>
      </c>
      <c r="AQ2110"/>
      <c r="AR2110"/>
      <c r="BQ2110" t="s">
        <v>434</v>
      </c>
      <c r="BR2110" t="s">
        <v>435</v>
      </c>
      <c r="BS2110"/>
      <c r="BT2110"/>
      <c r="BU2110">
        <v>14</v>
      </c>
      <c r="BV2110" t="s">
        <v>475</v>
      </c>
      <c r="BW2110" t="s">
        <v>173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/>
      <c r="CQ2110">
        <v>0</v>
      </c>
      <c r="CR2110">
        <v>0</v>
      </c>
      <c r="CS2110">
        <v>0</v>
      </c>
      <c r="CT2110">
        <v>0</v>
      </c>
      <c r="CU2110">
        <v>2791</v>
      </c>
      <c r="CV2110">
        <v>-1</v>
      </c>
    </row>
    <row r="2111" spans="1:100" x14ac:dyDescent="0.2">
      <c r="A2111">
        <v>2022</v>
      </c>
      <c r="B2111">
        <v>4</v>
      </c>
      <c r="C2111" s="267">
        <v>44656</v>
      </c>
      <c r="D2111">
        <v>388</v>
      </c>
      <c r="E2111">
        <v>566</v>
      </c>
      <c r="F2111">
        <v>7</v>
      </c>
      <c r="G2111" t="s">
        <v>478</v>
      </c>
      <c r="H2111" t="s">
        <v>479</v>
      </c>
      <c r="I2111" t="s">
        <v>169</v>
      </c>
      <c r="J2111">
        <v>3</v>
      </c>
      <c r="K2111">
        <v>4</v>
      </c>
      <c r="L2111">
        <v>34</v>
      </c>
      <c r="M2111">
        <v>31</v>
      </c>
      <c r="N2111">
        <v>36</v>
      </c>
      <c r="Y2111">
        <v>136</v>
      </c>
      <c r="Z2111">
        <v>135</v>
      </c>
      <c r="AM2111"/>
      <c r="AN2111"/>
      <c r="AO2111">
        <v>83</v>
      </c>
      <c r="AP2111">
        <v>130</v>
      </c>
      <c r="AQ2111">
        <v>79.704797047970473</v>
      </c>
      <c r="AR2111">
        <v>135.5</v>
      </c>
      <c r="BQ2111" t="s">
        <v>434</v>
      </c>
      <c r="BR2111" t="s">
        <v>435</v>
      </c>
      <c r="BS2111"/>
      <c r="BT2111"/>
      <c r="BU2111">
        <v>14</v>
      </c>
      <c r="BV2111" t="s">
        <v>475</v>
      </c>
      <c r="BW2111" t="s">
        <v>173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/>
      <c r="CQ2111">
        <v>0</v>
      </c>
      <c r="CR2111">
        <v>0</v>
      </c>
      <c r="CS2111"/>
      <c r="CT2111"/>
      <c r="CU2111">
        <v>2791</v>
      </c>
      <c r="CV2111"/>
    </row>
    <row r="2112" spans="1:100" x14ac:dyDescent="0.2">
      <c r="A2112">
        <v>2022</v>
      </c>
      <c r="B2112">
        <v>4</v>
      </c>
      <c r="C2112" s="267">
        <v>44656</v>
      </c>
      <c r="D2112">
        <v>417</v>
      </c>
      <c r="E2112">
        <v>660</v>
      </c>
      <c r="F2112">
        <v>7</v>
      </c>
      <c r="G2112" t="s">
        <v>345</v>
      </c>
      <c r="H2112" t="s">
        <v>346</v>
      </c>
      <c r="I2112" t="s">
        <v>169</v>
      </c>
      <c r="J2112">
        <v>1</v>
      </c>
      <c r="K2112">
        <v>6</v>
      </c>
      <c r="L2112">
        <v>1265</v>
      </c>
      <c r="M2112">
        <v>1190</v>
      </c>
      <c r="N2112">
        <v>1354</v>
      </c>
      <c r="AD2112">
        <v>1686</v>
      </c>
      <c r="AI2112">
        <v>1315</v>
      </c>
      <c r="AM2112">
        <v>1686</v>
      </c>
      <c r="AN2112">
        <v>1315</v>
      </c>
      <c r="AO2112">
        <v>21</v>
      </c>
      <c r="AP2112">
        <v>180</v>
      </c>
      <c r="AQ2112"/>
      <c r="AR2112"/>
      <c r="BH2112">
        <v>1</v>
      </c>
      <c r="BI2112">
        <v>2</v>
      </c>
      <c r="BJ2112">
        <v>6</v>
      </c>
      <c r="BO2112">
        <v>3</v>
      </c>
      <c r="BQ2112" t="s">
        <v>185</v>
      </c>
      <c r="BR2112" t="s">
        <v>186</v>
      </c>
      <c r="BS2112" t="s">
        <v>347</v>
      </c>
      <c r="BT2112" t="s">
        <v>188</v>
      </c>
      <c r="BU2112">
        <v>14</v>
      </c>
      <c r="BV2112" t="s">
        <v>348</v>
      </c>
      <c r="BW2112" t="s">
        <v>173</v>
      </c>
      <c r="BX2112">
        <v>0</v>
      </c>
      <c r="BY2112">
        <v>0</v>
      </c>
      <c r="BZ2112">
        <v>0</v>
      </c>
      <c r="CA2112">
        <v>0</v>
      </c>
      <c r="CB2112">
        <v>12</v>
      </c>
      <c r="CC2112">
        <v>2</v>
      </c>
      <c r="CD2112">
        <v>2</v>
      </c>
      <c r="CE2112">
        <v>0</v>
      </c>
      <c r="CF2112">
        <v>0</v>
      </c>
      <c r="CG2112">
        <v>1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2</v>
      </c>
      <c r="CO2112">
        <v>2</v>
      </c>
      <c r="CP2112">
        <v>1</v>
      </c>
      <c r="CQ2112">
        <v>1.5810276679841899E-3</v>
      </c>
      <c r="CR2112">
        <v>1.5810276679841899E-3</v>
      </c>
      <c r="CS2112">
        <v>1.520912547528517E-3</v>
      </c>
      <c r="CT2112">
        <v>1.520912547528517E-3</v>
      </c>
      <c r="CU2112">
        <v>2791</v>
      </c>
      <c r="CV2112">
        <v>-1</v>
      </c>
    </row>
    <row r="2113" spans="1:100" x14ac:dyDescent="0.2">
      <c r="A2113">
        <v>2022</v>
      </c>
      <c r="B2113">
        <v>4</v>
      </c>
      <c r="C2113" s="267">
        <v>44656</v>
      </c>
      <c r="D2113">
        <v>417</v>
      </c>
      <c r="E2113">
        <v>661</v>
      </c>
      <c r="F2113">
        <v>7</v>
      </c>
      <c r="G2113" t="s">
        <v>349</v>
      </c>
      <c r="H2113" t="s">
        <v>350</v>
      </c>
      <c r="I2113" t="s">
        <v>169</v>
      </c>
      <c r="J2113">
        <v>1</v>
      </c>
      <c r="K2113">
        <v>6</v>
      </c>
      <c r="L2113">
        <v>276</v>
      </c>
      <c r="M2113">
        <v>259</v>
      </c>
      <c r="N2113">
        <v>295</v>
      </c>
      <c r="AD2113">
        <v>179</v>
      </c>
      <c r="AI2113">
        <v>144</v>
      </c>
      <c r="AM2113">
        <v>179</v>
      </c>
      <c r="AN2113">
        <v>144</v>
      </c>
      <c r="AO2113">
        <v>21</v>
      </c>
      <c r="AP2113">
        <v>180</v>
      </c>
      <c r="AQ2113"/>
      <c r="AR2113"/>
      <c r="BQ2113" t="s">
        <v>185</v>
      </c>
      <c r="BR2113" t="s">
        <v>186</v>
      </c>
      <c r="BS2113" t="s">
        <v>351</v>
      </c>
      <c r="BT2113" t="s">
        <v>188</v>
      </c>
      <c r="BU2113">
        <v>14</v>
      </c>
      <c r="BV2113" t="s">
        <v>348</v>
      </c>
      <c r="BW2113" t="s">
        <v>173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/>
      <c r="CQ2113">
        <v>0</v>
      </c>
      <c r="CR2113">
        <v>0</v>
      </c>
      <c r="CS2113">
        <v>0</v>
      </c>
      <c r="CT2113">
        <v>0</v>
      </c>
      <c r="CU2113">
        <v>2791</v>
      </c>
      <c r="CV2113">
        <v>-1</v>
      </c>
    </row>
    <row r="2114" spans="1:100" x14ac:dyDescent="0.2">
      <c r="A2114">
        <v>2022</v>
      </c>
      <c r="B2114">
        <v>4</v>
      </c>
      <c r="C2114" s="267">
        <v>44656</v>
      </c>
      <c r="D2114">
        <v>380</v>
      </c>
      <c r="E2114">
        <v>444</v>
      </c>
      <c r="F2114">
        <v>8</v>
      </c>
      <c r="G2114" t="s">
        <v>526</v>
      </c>
      <c r="H2114" t="s">
        <v>527</v>
      </c>
      <c r="I2114" t="s">
        <v>169</v>
      </c>
      <c r="J2114">
        <v>4</v>
      </c>
      <c r="K2114">
        <v>2</v>
      </c>
      <c r="L2114">
        <v>166</v>
      </c>
      <c r="M2114">
        <v>159</v>
      </c>
      <c r="N2114">
        <v>175</v>
      </c>
      <c r="Y2114">
        <v>149</v>
      </c>
      <c r="Z2114">
        <v>146</v>
      </c>
      <c r="AK2114">
        <v>149</v>
      </c>
      <c r="AL2114">
        <v>148</v>
      </c>
      <c r="AM2114"/>
      <c r="AN2114"/>
      <c r="AO2114">
        <v>90</v>
      </c>
      <c r="AP2114">
        <v>160</v>
      </c>
      <c r="AQ2114">
        <v>97.297297297297291</v>
      </c>
      <c r="AR2114">
        <v>148</v>
      </c>
      <c r="BQ2114" t="s">
        <v>434</v>
      </c>
      <c r="BR2114" t="s">
        <v>435</v>
      </c>
      <c r="BS2114"/>
      <c r="BT2114"/>
      <c r="BU2114">
        <v>14</v>
      </c>
      <c r="BV2114" t="s">
        <v>525</v>
      </c>
      <c r="BW2114" t="s">
        <v>173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/>
      <c r="CQ2114">
        <v>0</v>
      </c>
      <c r="CR2114">
        <v>0</v>
      </c>
      <c r="CS2114"/>
      <c r="CT2114"/>
      <c r="CU2114">
        <v>2791</v>
      </c>
      <c r="CV2114"/>
    </row>
    <row r="2115" spans="1:100" x14ac:dyDescent="0.2">
      <c r="A2115">
        <v>2022</v>
      </c>
      <c r="B2115">
        <v>4</v>
      </c>
      <c r="C2115" s="267">
        <v>44656</v>
      </c>
      <c r="D2115">
        <v>433</v>
      </c>
      <c r="E2115">
        <v>452</v>
      </c>
      <c r="F2115">
        <v>46</v>
      </c>
      <c r="G2115" t="s">
        <v>553</v>
      </c>
      <c r="H2115" t="s">
        <v>554</v>
      </c>
      <c r="I2115" t="s">
        <v>221</v>
      </c>
      <c r="J2115">
        <v>4</v>
      </c>
      <c r="K2115">
        <v>2</v>
      </c>
      <c r="L2115">
        <v>270</v>
      </c>
      <c r="M2115">
        <v>251</v>
      </c>
      <c r="N2115">
        <v>288</v>
      </c>
      <c r="AB2115">
        <v>319</v>
      </c>
      <c r="AC2115">
        <v>290</v>
      </c>
      <c r="AD2115">
        <v>349</v>
      </c>
      <c r="AE2115">
        <v>332</v>
      </c>
      <c r="AG2115">
        <v>255</v>
      </c>
      <c r="AH2115">
        <v>251</v>
      </c>
      <c r="AI2115">
        <v>280</v>
      </c>
      <c r="AJ2115">
        <v>278</v>
      </c>
      <c r="AM2115">
        <v>322.5</v>
      </c>
      <c r="AN2115">
        <v>266</v>
      </c>
      <c r="AO2115">
        <v>96</v>
      </c>
      <c r="AP2115">
        <v>150</v>
      </c>
      <c r="AQ2115"/>
      <c r="AR2115"/>
      <c r="AU2115">
        <v>1120</v>
      </c>
      <c r="BH2115">
        <v>1</v>
      </c>
      <c r="BI2115">
        <v>2</v>
      </c>
      <c r="BQ2115" t="s">
        <v>180</v>
      </c>
      <c r="BR2115" t="s">
        <v>181</v>
      </c>
      <c r="BS2115"/>
      <c r="BT2115"/>
      <c r="BU2115">
        <v>14</v>
      </c>
      <c r="BV2115" t="s">
        <v>552</v>
      </c>
      <c r="BW2115" t="s">
        <v>222</v>
      </c>
      <c r="BX2115">
        <v>0</v>
      </c>
      <c r="BY2115">
        <v>0</v>
      </c>
      <c r="BZ2115">
        <v>0</v>
      </c>
      <c r="CA2115">
        <v>1120</v>
      </c>
      <c r="CB2115">
        <v>3</v>
      </c>
      <c r="CC2115">
        <v>1.5</v>
      </c>
      <c r="CD2115">
        <v>1</v>
      </c>
      <c r="CE2115">
        <v>0</v>
      </c>
      <c r="CF2115">
        <v>1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1.5</v>
      </c>
      <c r="CO2115">
        <v>1121</v>
      </c>
      <c r="CP2115">
        <v>1.3380909901873331E-3</v>
      </c>
      <c r="CQ2115">
        <v>5.5555555555555558E-3</v>
      </c>
      <c r="CR2115">
        <v>4.1518518518518519</v>
      </c>
      <c r="CS2115">
        <v>5.6390977443609019E-3</v>
      </c>
      <c r="CT2115">
        <v>4.2142857142857144</v>
      </c>
      <c r="CU2115">
        <v>2791</v>
      </c>
      <c r="CV2115">
        <v>-1</v>
      </c>
    </row>
    <row r="2116" spans="1:100" x14ac:dyDescent="0.2">
      <c r="A2116">
        <v>2022</v>
      </c>
      <c r="B2116">
        <v>4</v>
      </c>
      <c r="C2116" s="267">
        <v>44656</v>
      </c>
      <c r="D2116">
        <v>433</v>
      </c>
      <c r="E2116">
        <v>453</v>
      </c>
      <c r="F2116">
        <v>46</v>
      </c>
      <c r="G2116" t="s">
        <v>550</v>
      </c>
      <c r="H2116" t="s">
        <v>551</v>
      </c>
      <c r="I2116" t="s">
        <v>221</v>
      </c>
      <c r="J2116">
        <v>4</v>
      </c>
      <c r="K2116">
        <v>2</v>
      </c>
      <c r="L2116">
        <v>175</v>
      </c>
      <c r="M2116">
        <v>162</v>
      </c>
      <c r="N2116">
        <v>187</v>
      </c>
      <c r="AK2116">
        <v>146</v>
      </c>
      <c r="AL2116">
        <v>146</v>
      </c>
      <c r="AM2116"/>
      <c r="AN2116"/>
      <c r="AO2116">
        <v>96</v>
      </c>
      <c r="AP2116">
        <v>150</v>
      </c>
      <c r="AQ2116">
        <v>98.630136986301366</v>
      </c>
      <c r="AR2116">
        <v>146</v>
      </c>
      <c r="AU2116">
        <v>1120</v>
      </c>
      <c r="BH2116">
        <v>3</v>
      </c>
      <c r="BI2116">
        <v>1</v>
      </c>
      <c r="BJ2116">
        <v>1</v>
      </c>
      <c r="BQ2116" t="s">
        <v>180</v>
      </c>
      <c r="BR2116" t="s">
        <v>181</v>
      </c>
      <c r="BS2116"/>
      <c r="BT2116"/>
      <c r="BU2116">
        <v>14</v>
      </c>
      <c r="BV2116" t="s">
        <v>552</v>
      </c>
      <c r="BW2116" t="s">
        <v>222</v>
      </c>
      <c r="BX2116">
        <v>0</v>
      </c>
      <c r="BY2116">
        <v>0</v>
      </c>
      <c r="BZ2116">
        <v>0</v>
      </c>
      <c r="CA2116">
        <v>1120</v>
      </c>
      <c r="CB2116">
        <v>5</v>
      </c>
      <c r="CC2116">
        <v>2.5</v>
      </c>
      <c r="CD2116">
        <v>2</v>
      </c>
      <c r="CE2116">
        <v>1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2.5</v>
      </c>
      <c r="CO2116">
        <v>1122</v>
      </c>
      <c r="CP2116">
        <v>2.2281639928698749E-3</v>
      </c>
      <c r="CQ2116">
        <v>1.428571428571429E-2</v>
      </c>
      <c r="CR2116">
        <v>6.411428571428571</v>
      </c>
      <c r="CS2116"/>
      <c r="CT2116"/>
      <c r="CU2116">
        <v>2791</v>
      </c>
      <c r="CV2116"/>
    </row>
    <row r="2117" spans="1:100" x14ac:dyDescent="0.2">
      <c r="A2117">
        <v>2022</v>
      </c>
      <c r="B2117">
        <v>4</v>
      </c>
      <c r="C2117" s="267">
        <v>44657</v>
      </c>
      <c r="D2117">
        <v>137</v>
      </c>
      <c r="E2117">
        <v>273</v>
      </c>
      <c r="F2117">
        <v>2</v>
      </c>
      <c r="G2117" t="s">
        <v>174</v>
      </c>
      <c r="H2117" t="s">
        <v>175</v>
      </c>
      <c r="I2117" t="s">
        <v>169</v>
      </c>
      <c r="J2117">
        <v>3</v>
      </c>
      <c r="K2117">
        <v>2</v>
      </c>
      <c r="L2117">
        <v>564</v>
      </c>
      <c r="M2117">
        <v>524</v>
      </c>
      <c r="N2117">
        <v>603</v>
      </c>
      <c r="Y2117">
        <v>132</v>
      </c>
      <c r="Z2117">
        <v>130</v>
      </c>
      <c r="AM2117"/>
      <c r="AN2117"/>
      <c r="AO2117">
        <v>93</v>
      </c>
      <c r="AP2117">
        <v>116</v>
      </c>
      <c r="AQ2117">
        <v>82.44274809160305</v>
      </c>
      <c r="AR2117">
        <v>131</v>
      </c>
      <c r="AU2117">
        <v>492</v>
      </c>
      <c r="AV2117">
        <v>5</v>
      </c>
      <c r="AW2117">
        <v>5</v>
      </c>
      <c r="AX2117">
        <v>4</v>
      </c>
      <c r="BG2117">
        <v>432</v>
      </c>
      <c r="BH2117">
        <v>1</v>
      </c>
      <c r="BI2117">
        <v>3</v>
      </c>
      <c r="BJ2117">
        <v>6</v>
      </c>
      <c r="BQ2117" t="s">
        <v>176</v>
      </c>
      <c r="BS2117"/>
      <c r="BT2117"/>
      <c r="BU2117">
        <v>14</v>
      </c>
      <c r="BV2117" t="s">
        <v>177</v>
      </c>
      <c r="BW2117" t="s">
        <v>173</v>
      </c>
      <c r="BX2117">
        <v>0</v>
      </c>
      <c r="BY2117">
        <v>14</v>
      </c>
      <c r="BZ2117">
        <v>7</v>
      </c>
      <c r="CA2117">
        <v>499</v>
      </c>
      <c r="CB2117">
        <v>10</v>
      </c>
      <c r="CC2117">
        <v>5</v>
      </c>
      <c r="CD2117">
        <v>437</v>
      </c>
      <c r="CE2117">
        <v>3</v>
      </c>
      <c r="CF2117">
        <v>4</v>
      </c>
      <c r="CG2117">
        <v>5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12</v>
      </c>
      <c r="CO2117">
        <v>936</v>
      </c>
      <c r="CP2117">
        <v>1.282051282051282E-2</v>
      </c>
      <c r="CQ2117">
        <v>2.1276595744680851E-2</v>
      </c>
      <c r="CR2117">
        <v>1.6595744680851059</v>
      </c>
      <c r="CS2117"/>
      <c r="CT2117"/>
      <c r="CU2117">
        <v>2791</v>
      </c>
      <c r="CV2117"/>
    </row>
    <row r="2118" spans="1:100" x14ac:dyDescent="0.2">
      <c r="A2118">
        <v>2022</v>
      </c>
      <c r="B2118">
        <v>4</v>
      </c>
      <c r="C2118" s="267">
        <v>44657</v>
      </c>
      <c r="D2118">
        <v>382</v>
      </c>
      <c r="E2118">
        <v>449</v>
      </c>
      <c r="F2118">
        <v>2</v>
      </c>
      <c r="G2118" t="s">
        <v>340</v>
      </c>
      <c r="H2118" t="s">
        <v>341</v>
      </c>
      <c r="I2118" t="s">
        <v>169</v>
      </c>
      <c r="J2118">
        <v>3</v>
      </c>
      <c r="K2118">
        <v>1</v>
      </c>
      <c r="L2118">
        <v>46</v>
      </c>
      <c r="M2118">
        <v>40</v>
      </c>
      <c r="N2118">
        <v>50</v>
      </c>
      <c r="AD2118">
        <v>55</v>
      </c>
      <c r="AE2118">
        <v>64</v>
      </c>
      <c r="AI2118">
        <v>46</v>
      </c>
      <c r="AJ2118">
        <v>50</v>
      </c>
      <c r="AL2118">
        <v>93</v>
      </c>
      <c r="AM2118">
        <v>59.5</v>
      </c>
      <c r="AN2118">
        <v>48</v>
      </c>
      <c r="AO2118">
        <v>112</v>
      </c>
      <c r="AP2118">
        <v>96</v>
      </c>
      <c r="AQ2118">
        <v>116.1290322580645</v>
      </c>
      <c r="AR2118">
        <v>93</v>
      </c>
      <c r="BH2118">
        <v>1</v>
      </c>
      <c r="BI2118">
        <v>2</v>
      </c>
      <c r="BJ2118">
        <v>6</v>
      </c>
      <c r="BQ2118" t="s">
        <v>185</v>
      </c>
      <c r="BR2118" t="s">
        <v>186</v>
      </c>
      <c r="BS2118" t="s">
        <v>342</v>
      </c>
      <c r="BT2118" t="s">
        <v>188</v>
      </c>
      <c r="BU2118">
        <v>14</v>
      </c>
      <c r="BV2118" t="s">
        <v>340</v>
      </c>
      <c r="BW2118" t="s">
        <v>173</v>
      </c>
      <c r="BX2118">
        <v>0</v>
      </c>
      <c r="BY2118">
        <v>0</v>
      </c>
      <c r="BZ2118">
        <v>0</v>
      </c>
      <c r="CA2118">
        <v>0</v>
      </c>
      <c r="CB2118">
        <v>9</v>
      </c>
      <c r="CC2118">
        <v>9</v>
      </c>
      <c r="CD2118">
        <v>9</v>
      </c>
      <c r="CE2118">
        <v>1</v>
      </c>
      <c r="CF2118">
        <v>2</v>
      </c>
      <c r="CG2118">
        <v>6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9</v>
      </c>
      <c r="CO2118">
        <v>9</v>
      </c>
      <c r="CP2118">
        <v>1</v>
      </c>
      <c r="CQ2118">
        <v>0.19565217391304349</v>
      </c>
      <c r="CR2118">
        <v>0.19565217391304349</v>
      </c>
      <c r="CS2118">
        <v>0.1875</v>
      </c>
      <c r="CT2118">
        <v>0.1875</v>
      </c>
      <c r="CU2118">
        <v>2791</v>
      </c>
      <c r="CV2118">
        <v>-1</v>
      </c>
    </row>
    <row r="2119" spans="1:100" x14ac:dyDescent="0.2">
      <c r="A2119">
        <v>2022</v>
      </c>
      <c r="B2119">
        <v>4</v>
      </c>
      <c r="C2119" s="267">
        <v>44657</v>
      </c>
      <c r="D2119">
        <v>384</v>
      </c>
      <c r="E2119">
        <v>556</v>
      </c>
      <c r="F2119">
        <v>2</v>
      </c>
      <c r="G2119" t="s">
        <v>202</v>
      </c>
      <c r="H2119" t="s">
        <v>203</v>
      </c>
      <c r="I2119" t="s">
        <v>169</v>
      </c>
      <c r="J2119">
        <v>1</v>
      </c>
      <c r="K2119">
        <v>6</v>
      </c>
      <c r="L2119">
        <v>1066</v>
      </c>
      <c r="M2119">
        <v>1003</v>
      </c>
      <c r="N2119">
        <v>1141</v>
      </c>
      <c r="O2119">
        <v>1854</v>
      </c>
      <c r="T2119">
        <v>1323</v>
      </c>
      <c r="AM2119">
        <v>1854</v>
      </c>
      <c r="AN2119">
        <v>1323</v>
      </c>
      <c r="AO2119">
        <v>21</v>
      </c>
      <c r="AP2119">
        <v>180</v>
      </c>
      <c r="AQ2119"/>
      <c r="AR2119"/>
      <c r="AV2119">
        <v>2</v>
      </c>
      <c r="AW2119">
        <v>2</v>
      </c>
      <c r="AX2119">
        <v>2</v>
      </c>
      <c r="AY2119">
        <v>2</v>
      </c>
      <c r="BQ2119" t="s">
        <v>185</v>
      </c>
      <c r="BR2119" t="s">
        <v>186</v>
      </c>
      <c r="BS2119" t="s">
        <v>204</v>
      </c>
      <c r="BT2119" t="s">
        <v>188</v>
      </c>
      <c r="BU2119">
        <v>14</v>
      </c>
      <c r="BV2119" t="s">
        <v>205</v>
      </c>
      <c r="BW2119" t="s">
        <v>173</v>
      </c>
      <c r="BX2119">
        <v>0</v>
      </c>
      <c r="BY2119">
        <v>8</v>
      </c>
      <c r="BZ2119">
        <v>1.333333333333333</v>
      </c>
      <c r="CA2119">
        <v>1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1.333333333333333</v>
      </c>
      <c r="CO2119">
        <v>1</v>
      </c>
      <c r="CP2119">
        <v>1.333333333333333</v>
      </c>
      <c r="CQ2119">
        <v>1.2507817385866171E-3</v>
      </c>
      <c r="CR2119">
        <v>9.3808630393996248E-4</v>
      </c>
      <c r="CS2119">
        <v>1.0078105316200551E-3</v>
      </c>
      <c r="CT2119">
        <v>7.5585789871504159E-4</v>
      </c>
      <c r="CU2119">
        <v>2791</v>
      </c>
      <c r="CV2119">
        <v>-1</v>
      </c>
    </row>
    <row r="2120" spans="1:100" x14ac:dyDescent="0.2">
      <c r="A2120">
        <v>2022</v>
      </c>
      <c r="B2120">
        <v>4</v>
      </c>
      <c r="C2120" s="267">
        <v>44657</v>
      </c>
      <c r="D2120">
        <v>384</v>
      </c>
      <c r="E2120">
        <v>557</v>
      </c>
      <c r="F2120">
        <v>2</v>
      </c>
      <c r="G2120" t="s">
        <v>206</v>
      </c>
      <c r="H2120" t="s">
        <v>207</v>
      </c>
      <c r="I2120" t="s">
        <v>169</v>
      </c>
      <c r="J2120">
        <v>1</v>
      </c>
      <c r="K2120">
        <v>6</v>
      </c>
      <c r="L2120">
        <v>182</v>
      </c>
      <c r="M2120">
        <v>171</v>
      </c>
      <c r="N2120">
        <v>194</v>
      </c>
      <c r="AM2120"/>
      <c r="AN2120"/>
      <c r="AO2120">
        <v>21</v>
      </c>
      <c r="AP2120">
        <v>180</v>
      </c>
      <c r="AQ2120"/>
      <c r="AR2120"/>
      <c r="BQ2120" t="s">
        <v>185</v>
      </c>
      <c r="BR2120" t="s">
        <v>186</v>
      </c>
      <c r="BS2120" t="s">
        <v>208</v>
      </c>
      <c r="BT2120" t="s">
        <v>209</v>
      </c>
      <c r="BU2120">
        <v>14</v>
      </c>
      <c r="BV2120" t="s">
        <v>205</v>
      </c>
      <c r="BW2120" t="s">
        <v>173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/>
      <c r="CQ2120">
        <v>0</v>
      </c>
      <c r="CR2120">
        <v>0</v>
      </c>
      <c r="CS2120"/>
      <c r="CT2120"/>
      <c r="CU2120">
        <v>2791</v>
      </c>
      <c r="CV2120"/>
    </row>
    <row r="2121" spans="1:100" x14ac:dyDescent="0.2">
      <c r="A2121">
        <v>2022</v>
      </c>
      <c r="B2121">
        <v>4</v>
      </c>
      <c r="C2121" s="267">
        <v>44657</v>
      </c>
      <c r="D2121">
        <v>137</v>
      </c>
      <c r="E2121">
        <v>273</v>
      </c>
      <c r="F2121">
        <v>3</v>
      </c>
      <c r="G2121" t="s">
        <v>174</v>
      </c>
      <c r="H2121" t="s">
        <v>175</v>
      </c>
      <c r="I2121" t="s">
        <v>169</v>
      </c>
      <c r="J2121">
        <v>3</v>
      </c>
      <c r="K2121">
        <v>2</v>
      </c>
      <c r="L2121">
        <v>564</v>
      </c>
      <c r="M2121">
        <v>524</v>
      </c>
      <c r="N2121">
        <v>603</v>
      </c>
      <c r="O2121">
        <v>853</v>
      </c>
      <c r="P2121">
        <v>770</v>
      </c>
      <c r="Q2121">
        <v>707</v>
      </c>
      <c r="T2121">
        <v>601</v>
      </c>
      <c r="U2121">
        <v>603</v>
      </c>
      <c r="V2121">
        <v>584</v>
      </c>
      <c r="AB2121">
        <v>667</v>
      </c>
      <c r="AG2121">
        <v>585</v>
      </c>
      <c r="AM2121">
        <v>749.25</v>
      </c>
      <c r="AN2121">
        <v>593.25</v>
      </c>
      <c r="AO2121">
        <v>93</v>
      </c>
      <c r="AP2121">
        <v>116</v>
      </c>
      <c r="AQ2121"/>
      <c r="AR2121"/>
      <c r="BQ2121" t="s">
        <v>176</v>
      </c>
      <c r="BS2121"/>
      <c r="BT2121"/>
      <c r="BU2121">
        <v>14</v>
      </c>
      <c r="BV2121" t="s">
        <v>177</v>
      </c>
      <c r="BW2121" t="s">
        <v>173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/>
      <c r="CQ2121">
        <v>0</v>
      </c>
      <c r="CR2121">
        <v>0</v>
      </c>
      <c r="CS2121">
        <v>0</v>
      </c>
      <c r="CT2121">
        <v>0</v>
      </c>
      <c r="CU2121">
        <v>2791</v>
      </c>
      <c r="CV2121">
        <v>-1</v>
      </c>
    </row>
    <row r="2122" spans="1:100" x14ac:dyDescent="0.2">
      <c r="A2122">
        <v>2022</v>
      </c>
      <c r="B2122">
        <v>4</v>
      </c>
      <c r="C2122" s="267">
        <v>44657</v>
      </c>
      <c r="D2122">
        <v>375</v>
      </c>
      <c r="E2122">
        <v>437</v>
      </c>
      <c r="F2122">
        <v>3</v>
      </c>
      <c r="G2122" t="s">
        <v>282</v>
      </c>
      <c r="H2122" t="s">
        <v>283</v>
      </c>
      <c r="I2122" t="s">
        <v>169</v>
      </c>
      <c r="J2122">
        <v>4</v>
      </c>
      <c r="K2122">
        <v>2</v>
      </c>
      <c r="L2122">
        <v>168</v>
      </c>
      <c r="M2122">
        <v>158</v>
      </c>
      <c r="N2122">
        <v>179</v>
      </c>
      <c r="O2122">
        <v>278</v>
      </c>
      <c r="P2122">
        <v>267</v>
      </c>
      <c r="Q2122">
        <v>273</v>
      </c>
      <c r="T2122">
        <v>198</v>
      </c>
      <c r="U2122">
        <v>194</v>
      </c>
      <c r="V2122">
        <v>179</v>
      </c>
      <c r="AB2122">
        <v>302</v>
      </c>
      <c r="AC2122">
        <v>280</v>
      </c>
      <c r="AD2122">
        <v>292</v>
      </c>
      <c r="AE2122">
        <v>301</v>
      </c>
      <c r="AG2122">
        <v>210</v>
      </c>
      <c r="AH2122">
        <v>178</v>
      </c>
      <c r="AI2122">
        <v>180</v>
      </c>
      <c r="AJ2122">
        <v>196</v>
      </c>
      <c r="AM2122">
        <v>284.71428571428572</v>
      </c>
      <c r="AN2122">
        <v>190.71428571428569</v>
      </c>
      <c r="AO2122">
        <v>120</v>
      </c>
      <c r="AP2122">
        <v>120</v>
      </c>
      <c r="AQ2122"/>
      <c r="AR2122"/>
      <c r="BQ2122" t="s">
        <v>185</v>
      </c>
      <c r="BR2122" t="s">
        <v>186</v>
      </c>
      <c r="BS2122" t="s">
        <v>284</v>
      </c>
      <c r="BT2122" t="s">
        <v>188</v>
      </c>
      <c r="BU2122">
        <v>14</v>
      </c>
      <c r="BV2122" t="s">
        <v>285</v>
      </c>
      <c r="BW2122" t="s">
        <v>173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/>
      <c r="CQ2122">
        <v>0</v>
      </c>
      <c r="CR2122">
        <v>0</v>
      </c>
      <c r="CS2122">
        <v>0</v>
      </c>
      <c r="CT2122">
        <v>0</v>
      </c>
      <c r="CU2122">
        <v>2791</v>
      </c>
      <c r="CV2122">
        <v>-1</v>
      </c>
    </row>
    <row r="2123" spans="1:100" x14ac:dyDescent="0.2">
      <c r="A2123">
        <v>2022</v>
      </c>
      <c r="B2123">
        <v>4</v>
      </c>
      <c r="C2123" s="267">
        <v>44657</v>
      </c>
      <c r="D2123">
        <v>377</v>
      </c>
      <c r="E2123">
        <v>439</v>
      </c>
      <c r="F2123">
        <v>3</v>
      </c>
      <c r="G2123" t="s">
        <v>223</v>
      </c>
      <c r="H2123" t="s">
        <v>224</v>
      </c>
      <c r="I2123" t="s">
        <v>169</v>
      </c>
      <c r="J2123">
        <v>4</v>
      </c>
      <c r="K2123">
        <v>1</v>
      </c>
      <c r="L2123">
        <v>343</v>
      </c>
      <c r="M2123">
        <v>308</v>
      </c>
      <c r="N2123">
        <v>377</v>
      </c>
      <c r="Q2123">
        <v>373</v>
      </c>
      <c r="V2123">
        <v>317</v>
      </c>
      <c r="Z2123">
        <v>255</v>
      </c>
      <c r="AB2123">
        <v>453</v>
      </c>
      <c r="AC2123">
        <v>390</v>
      </c>
      <c r="AD2123">
        <v>357</v>
      </c>
      <c r="AE2123">
        <v>384</v>
      </c>
      <c r="AG2123">
        <v>362</v>
      </c>
      <c r="AH2123">
        <v>310</v>
      </c>
      <c r="AI2123">
        <v>330</v>
      </c>
      <c r="AJ2123">
        <v>328</v>
      </c>
      <c r="AK2123">
        <v>310</v>
      </c>
      <c r="AL2123">
        <v>310</v>
      </c>
      <c r="AM2123">
        <v>391.4</v>
      </c>
      <c r="AN2123">
        <v>329.4</v>
      </c>
      <c r="AO2123">
        <v>45</v>
      </c>
      <c r="AP2123">
        <v>320</v>
      </c>
      <c r="AQ2123">
        <v>49.371428571428567</v>
      </c>
      <c r="AR2123">
        <v>291.66666666666669</v>
      </c>
      <c r="AV2123">
        <v>8</v>
      </c>
      <c r="AW2123">
        <v>2</v>
      </c>
      <c r="AX2123">
        <v>2</v>
      </c>
      <c r="BG2123">
        <v>420</v>
      </c>
      <c r="BH2123">
        <v>1</v>
      </c>
      <c r="BI2123">
        <v>1</v>
      </c>
      <c r="BJ2123">
        <v>2</v>
      </c>
      <c r="BQ2123" t="s">
        <v>180</v>
      </c>
      <c r="BR2123" t="s">
        <v>192</v>
      </c>
      <c r="BS2123" t="s">
        <v>243</v>
      </c>
      <c r="BT2123"/>
      <c r="BU2123">
        <v>14</v>
      </c>
      <c r="BV2123" t="s">
        <v>223</v>
      </c>
      <c r="BW2123" t="s">
        <v>173</v>
      </c>
      <c r="BX2123">
        <v>0</v>
      </c>
      <c r="BY2123">
        <v>12</v>
      </c>
      <c r="BZ2123">
        <v>12</v>
      </c>
      <c r="CA2123">
        <v>12</v>
      </c>
      <c r="CB2123">
        <v>4</v>
      </c>
      <c r="CC2123">
        <v>4</v>
      </c>
      <c r="CD2123">
        <v>424</v>
      </c>
      <c r="CE2123">
        <v>9</v>
      </c>
      <c r="CF2123">
        <v>3</v>
      </c>
      <c r="CG2123">
        <v>4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16</v>
      </c>
      <c r="CO2123">
        <v>436</v>
      </c>
      <c r="CP2123">
        <v>3.669724770642202E-2</v>
      </c>
      <c r="CQ2123">
        <v>4.6647230320699708E-2</v>
      </c>
      <c r="CR2123">
        <v>1.2711370262390671</v>
      </c>
      <c r="CS2123">
        <v>4.8573163327261693E-2</v>
      </c>
      <c r="CT2123">
        <v>1.323618700667881</v>
      </c>
      <c r="CU2123">
        <v>2791</v>
      </c>
      <c r="CV2123">
        <v>-1</v>
      </c>
    </row>
    <row r="2124" spans="1:100" x14ac:dyDescent="0.2">
      <c r="A2124">
        <v>2022</v>
      </c>
      <c r="B2124">
        <v>4</v>
      </c>
      <c r="C2124" s="267">
        <v>44657</v>
      </c>
      <c r="D2124">
        <v>137</v>
      </c>
      <c r="E2124">
        <v>168</v>
      </c>
      <c r="F2124">
        <v>4</v>
      </c>
      <c r="G2124" t="s">
        <v>177</v>
      </c>
      <c r="H2124" t="s">
        <v>234</v>
      </c>
      <c r="I2124" t="s">
        <v>169</v>
      </c>
      <c r="J2124">
        <v>3</v>
      </c>
      <c r="K2124">
        <v>2</v>
      </c>
      <c r="L2124">
        <v>619</v>
      </c>
      <c r="M2124">
        <v>575</v>
      </c>
      <c r="N2124">
        <v>662</v>
      </c>
      <c r="AM2124"/>
      <c r="AN2124"/>
      <c r="AO2124">
        <v>90</v>
      </c>
      <c r="AP2124">
        <v>116</v>
      </c>
      <c r="AQ2124"/>
      <c r="AR2124"/>
      <c r="BQ2124" t="s">
        <v>176</v>
      </c>
      <c r="BS2124"/>
      <c r="BT2124"/>
      <c r="BU2124">
        <v>14</v>
      </c>
      <c r="BV2124" t="s">
        <v>177</v>
      </c>
      <c r="BW2124" t="s">
        <v>173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/>
      <c r="CQ2124">
        <v>0</v>
      </c>
      <c r="CR2124">
        <v>0</v>
      </c>
      <c r="CS2124"/>
      <c r="CT2124"/>
      <c r="CU2124">
        <v>2791</v>
      </c>
      <c r="CV2124"/>
    </row>
    <row r="2125" spans="1:100" x14ac:dyDescent="0.2">
      <c r="A2125">
        <v>2022</v>
      </c>
      <c r="B2125">
        <v>4</v>
      </c>
      <c r="C2125" s="267">
        <v>44657</v>
      </c>
      <c r="D2125">
        <v>376</v>
      </c>
      <c r="E2125">
        <v>438</v>
      </c>
      <c r="F2125">
        <v>4</v>
      </c>
      <c r="G2125" t="s">
        <v>216</v>
      </c>
      <c r="H2125" t="s">
        <v>217</v>
      </c>
      <c r="I2125" t="s">
        <v>169</v>
      </c>
      <c r="J2125">
        <v>3</v>
      </c>
      <c r="K2125">
        <v>2</v>
      </c>
      <c r="L2125">
        <v>335</v>
      </c>
      <c r="M2125">
        <v>315</v>
      </c>
      <c r="N2125">
        <v>358</v>
      </c>
      <c r="Y2125">
        <v>135</v>
      </c>
      <c r="Z2125">
        <v>135</v>
      </c>
      <c r="AK2125">
        <v>155</v>
      </c>
      <c r="AL2125">
        <v>152</v>
      </c>
      <c r="AM2125"/>
      <c r="AN2125"/>
      <c r="AO2125">
        <v>75</v>
      </c>
      <c r="AP2125">
        <v>144</v>
      </c>
      <c r="AQ2125">
        <v>74.870017331022524</v>
      </c>
      <c r="AR2125">
        <v>144.25</v>
      </c>
      <c r="AU2125">
        <v>1056</v>
      </c>
      <c r="AV2125">
        <v>3</v>
      </c>
      <c r="AW2125">
        <v>9</v>
      </c>
      <c r="AX2125">
        <v>8</v>
      </c>
      <c r="BG2125">
        <v>504</v>
      </c>
      <c r="BH2125">
        <v>2</v>
      </c>
      <c r="BI2125">
        <v>4</v>
      </c>
      <c r="BJ2125">
        <v>6</v>
      </c>
      <c r="BQ2125" t="s">
        <v>185</v>
      </c>
      <c r="BR2125" t="s">
        <v>186</v>
      </c>
      <c r="BS2125" t="s">
        <v>218</v>
      </c>
      <c r="BT2125" t="s">
        <v>188</v>
      </c>
      <c r="BU2125">
        <v>14</v>
      </c>
      <c r="BV2125" t="s">
        <v>219</v>
      </c>
      <c r="BW2125" t="s">
        <v>173</v>
      </c>
      <c r="BX2125">
        <v>0</v>
      </c>
      <c r="BY2125">
        <v>20</v>
      </c>
      <c r="BZ2125">
        <v>10</v>
      </c>
      <c r="CA2125">
        <v>1066</v>
      </c>
      <c r="CB2125">
        <v>12</v>
      </c>
      <c r="CC2125">
        <v>6</v>
      </c>
      <c r="CD2125">
        <v>510</v>
      </c>
      <c r="CE2125">
        <v>2</v>
      </c>
      <c r="CF2125">
        <v>6</v>
      </c>
      <c r="CG2125">
        <v>7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16</v>
      </c>
      <c r="CO2125">
        <v>1576</v>
      </c>
      <c r="CP2125">
        <v>1.015228426395939E-2</v>
      </c>
      <c r="CQ2125">
        <v>4.7761194029850747E-2</v>
      </c>
      <c r="CR2125">
        <v>4.7044776119402982</v>
      </c>
      <c r="CS2125"/>
      <c r="CT2125"/>
      <c r="CU2125">
        <v>2791</v>
      </c>
      <c r="CV2125"/>
    </row>
    <row r="2126" spans="1:100" x14ac:dyDescent="0.2">
      <c r="A2126">
        <v>2022</v>
      </c>
      <c r="B2126">
        <v>4</v>
      </c>
      <c r="C2126" s="267">
        <v>44657</v>
      </c>
      <c r="D2126">
        <v>417</v>
      </c>
      <c r="E2126">
        <v>660</v>
      </c>
      <c r="F2126">
        <v>4</v>
      </c>
      <c r="G2126" t="s">
        <v>345</v>
      </c>
      <c r="H2126" t="s">
        <v>346</v>
      </c>
      <c r="I2126" t="s">
        <v>169</v>
      </c>
      <c r="J2126">
        <v>1</v>
      </c>
      <c r="K2126">
        <v>6</v>
      </c>
      <c r="L2126">
        <v>1265</v>
      </c>
      <c r="M2126">
        <v>1190</v>
      </c>
      <c r="N2126">
        <v>1354</v>
      </c>
      <c r="O2126">
        <v>1844</v>
      </c>
      <c r="P2126">
        <v>1626</v>
      </c>
      <c r="Q2126">
        <v>1480</v>
      </c>
      <c r="T2126">
        <v>1007</v>
      </c>
      <c r="U2126">
        <v>1003</v>
      </c>
      <c r="V2126">
        <v>943</v>
      </c>
      <c r="AB2126">
        <v>1876</v>
      </c>
      <c r="AC2126">
        <v>1666</v>
      </c>
      <c r="AD2126">
        <v>1616</v>
      </c>
      <c r="AE2126">
        <v>1604</v>
      </c>
      <c r="AG2126">
        <v>1362</v>
      </c>
      <c r="AH2126">
        <v>1410</v>
      </c>
      <c r="AI2126">
        <v>1311</v>
      </c>
      <c r="AJ2126">
        <v>1307</v>
      </c>
      <c r="AM2126">
        <v>1673.1428571428571</v>
      </c>
      <c r="AN2126">
        <v>1191.8571428571429</v>
      </c>
      <c r="AO2126">
        <v>21</v>
      </c>
      <c r="AP2126">
        <v>180</v>
      </c>
      <c r="AQ2126"/>
      <c r="AR2126"/>
      <c r="AV2126">
        <v>6</v>
      </c>
      <c r="AW2126">
        <v>6</v>
      </c>
      <c r="BG2126">
        <v>207</v>
      </c>
      <c r="BH2126">
        <v>4</v>
      </c>
      <c r="BI2126">
        <v>3</v>
      </c>
      <c r="BJ2126">
        <v>4</v>
      </c>
      <c r="BK2126">
        <v>3</v>
      </c>
      <c r="BQ2126" t="s">
        <v>185</v>
      </c>
      <c r="BR2126" t="s">
        <v>186</v>
      </c>
      <c r="BS2126" t="s">
        <v>347</v>
      </c>
      <c r="BT2126" t="s">
        <v>188</v>
      </c>
      <c r="BU2126">
        <v>14</v>
      </c>
      <c r="BV2126" t="s">
        <v>348</v>
      </c>
      <c r="BW2126" t="s">
        <v>173</v>
      </c>
      <c r="BX2126">
        <v>0</v>
      </c>
      <c r="BY2126">
        <v>12</v>
      </c>
      <c r="BZ2126">
        <v>2</v>
      </c>
      <c r="CA2126">
        <v>2</v>
      </c>
      <c r="CB2126">
        <v>14</v>
      </c>
      <c r="CC2126">
        <v>2.333333333333333</v>
      </c>
      <c r="CD2126">
        <v>209</v>
      </c>
      <c r="CE2126">
        <v>1</v>
      </c>
      <c r="CF2126">
        <v>1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4.3333333333333339</v>
      </c>
      <c r="CO2126">
        <v>211</v>
      </c>
      <c r="CP2126">
        <v>2.0537124802527649E-2</v>
      </c>
      <c r="CQ2126">
        <v>3.4255599472990781E-3</v>
      </c>
      <c r="CR2126">
        <v>0.166798418972332</v>
      </c>
      <c r="CS2126">
        <v>3.6357824923089221E-3</v>
      </c>
      <c r="CT2126">
        <v>0.17703463981781131</v>
      </c>
      <c r="CU2126">
        <v>2791</v>
      </c>
      <c r="CV2126">
        <v>-1</v>
      </c>
    </row>
    <row r="2127" spans="1:100" x14ac:dyDescent="0.2">
      <c r="A2127">
        <v>2022</v>
      </c>
      <c r="B2127">
        <v>4</v>
      </c>
      <c r="C2127" s="267">
        <v>44657</v>
      </c>
      <c r="D2127">
        <v>417</v>
      </c>
      <c r="E2127">
        <v>661</v>
      </c>
      <c r="F2127">
        <v>4</v>
      </c>
      <c r="G2127" t="s">
        <v>349</v>
      </c>
      <c r="H2127" t="s">
        <v>350</v>
      </c>
      <c r="I2127" t="s">
        <v>169</v>
      </c>
      <c r="J2127">
        <v>1</v>
      </c>
      <c r="K2127">
        <v>6</v>
      </c>
      <c r="L2127">
        <v>276</v>
      </c>
      <c r="M2127">
        <v>259</v>
      </c>
      <c r="N2127">
        <v>295</v>
      </c>
      <c r="O2127">
        <v>191</v>
      </c>
      <c r="P2127">
        <v>189</v>
      </c>
      <c r="Q2127">
        <v>158</v>
      </c>
      <c r="T2127">
        <v>144</v>
      </c>
      <c r="U2127">
        <v>150</v>
      </c>
      <c r="V2127">
        <v>137</v>
      </c>
      <c r="AB2127">
        <v>188</v>
      </c>
      <c r="AC2127">
        <v>175</v>
      </c>
      <c r="AD2127">
        <v>186</v>
      </c>
      <c r="AE2127">
        <v>161</v>
      </c>
      <c r="AG2127">
        <v>152</v>
      </c>
      <c r="AH2127">
        <v>148</v>
      </c>
      <c r="AI2127">
        <v>145</v>
      </c>
      <c r="AJ2127">
        <v>143</v>
      </c>
      <c r="AM2127">
        <v>178.28571428571431</v>
      </c>
      <c r="AN2127">
        <v>145.57142857142861</v>
      </c>
      <c r="AO2127">
        <v>21</v>
      </c>
      <c r="AP2127">
        <v>180</v>
      </c>
      <c r="AQ2127"/>
      <c r="AR2127"/>
      <c r="BQ2127" t="s">
        <v>185</v>
      </c>
      <c r="BR2127" t="s">
        <v>186</v>
      </c>
      <c r="BS2127" t="s">
        <v>351</v>
      </c>
      <c r="BT2127" t="s">
        <v>188</v>
      </c>
      <c r="BU2127">
        <v>14</v>
      </c>
      <c r="BV2127" t="s">
        <v>348</v>
      </c>
      <c r="BW2127" t="s">
        <v>173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/>
      <c r="CQ2127">
        <v>0</v>
      </c>
      <c r="CR2127">
        <v>0</v>
      </c>
      <c r="CS2127">
        <v>0</v>
      </c>
      <c r="CT2127">
        <v>0</v>
      </c>
      <c r="CU2127">
        <v>2791</v>
      </c>
      <c r="CV2127">
        <v>-1</v>
      </c>
    </row>
    <row r="2128" spans="1:100" x14ac:dyDescent="0.2">
      <c r="A2128">
        <v>2022</v>
      </c>
      <c r="B2128">
        <v>4</v>
      </c>
      <c r="C2128" s="267">
        <v>44657</v>
      </c>
      <c r="D2128">
        <v>375</v>
      </c>
      <c r="E2128">
        <v>437</v>
      </c>
      <c r="F2128">
        <v>5</v>
      </c>
      <c r="G2128" t="s">
        <v>282</v>
      </c>
      <c r="H2128" t="s">
        <v>283</v>
      </c>
      <c r="I2128" t="s">
        <v>169</v>
      </c>
      <c r="J2128">
        <v>4</v>
      </c>
      <c r="K2128">
        <v>2</v>
      </c>
      <c r="L2128">
        <v>168</v>
      </c>
      <c r="M2128">
        <v>158</v>
      </c>
      <c r="N2128">
        <v>179</v>
      </c>
      <c r="Y2128">
        <v>119</v>
      </c>
      <c r="Z2128">
        <v>116</v>
      </c>
      <c r="AK2128">
        <v>127</v>
      </c>
      <c r="AL2128">
        <v>130</v>
      </c>
      <c r="AM2128"/>
      <c r="AN2128"/>
      <c r="AO2128">
        <v>120</v>
      </c>
      <c r="AP2128">
        <v>120</v>
      </c>
      <c r="AQ2128">
        <v>117.07317073170729</v>
      </c>
      <c r="AR2128">
        <v>123</v>
      </c>
      <c r="AU2128">
        <v>1600</v>
      </c>
      <c r="AV2128">
        <v>6</v>
      </c>
      <c r="AW2128">
        <v>7</v>
      </c>
      <c r="AX2128">
        <v>9</v>
      </c>
      <c r="AY2128">
        <v>2</v>
      </c>
      <c r="BG2128">
        <v>800</v>
      </c>
      <c r="BH2128">
        <v>2</v>
      </c>
      <c r="BI2128">
        <v>2</v>
      </c>
      <c r="BJ2128">
        <v>5</v>
      </c>
      <c r="BK2128">
        <v>3</v>
      </c>
      <c r="BQ2128" t="s">
        <v>185</v>
      </c>
      <c r="BR2128" t="s">
        <v>186</v>
      </c>
      <c r="BS2128" t="s">
        <v>284</v>
      </c>
      <c r="BT2128" t="s">
        <v>188</v>
      </c>
      <c r="BU2128">
        <v>14</v>
      </c>
      <c r="BV2128" t="s">
        <v>285</v>
      </c>
      <c r="BW2128" t="s">
        <v>173</v>
      </c>
      <c r="BX2128">
        <v>0</v>
      </c>
      <c r="BY2128">
        <v>24</v>
      </c>
      <c r="BZ2128">
        <v>12</v>
      </c>
      <c r="CA2128">
        <v>1612</v>
      </c>
      <c r="CB2128">
        <v>12</v>
      </c>
      <c r="CC2128">
        <v>6</v>
      </c>
      <c r="CD2128">
        <v>806</v>
      </c>
      <c r="CE2128">
        <v>4</v>
      </c>
      <c r="CF2128">
        <v>4</v>
      </c>
      <c r="CG2128">
        <v>7</v>
      </c>
      <c r="CH2128">
        <v>2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18</v>
      </c>
      <c r="CO2128">
        <v>2418</v>
      </c>
      <c r="CP2128">
        <v>7.4441687344913151E-3</v>
      </c>
      <c r="CQ2128">
        <v>0.1071428571428571</v>
      </c>
      <c r="CR2128">
        <v>14.392857142857141</v>
      </c>
      <c r="CS2128"/>
      <c r="CT2128"/>
      <c r="CU2128">
        <v>2791</v>
      </c>
      <c r="CV2128"/>
    </row>
    <row r="2129" spans="1:100" x14ac:dyDescent="0.2">
      <c r="A2129">
        <v>2022</v>
      </c>
      <c r="B2129">
        <v>4</v>
      </c>
      <c r="C2129" s="267">
        <v>44657</v>
      </c>
      <c r="D2129">
        <v>376</v>
      </c>
      <c r="E2129">
        <v>438</v>
      </c>
      <c r="F2129">
        <v>5</v>
      </c>
      <c r="G2129" t="s">
        <v>216</v>
      </c>
      <c r="H2129" t="s">
        <v>217</v>
      </c>
      <c r="I2129" t="s">
        <v>169</v>
      </c>
      <c r="J2129">
        <v>3</v>
      </c>
      <c r="K2129">
        <v>2</v>
      </c>
      <c r="L2129">
        <v>335</v>
      </c>
      <c r="M2129">
        <v>315</v>
      </c>
      <c r="N2129">
        <v>358</v>
      </c>
      <c r="P2129">
        <v>431</v>
      </c>
      <c r="Q2129">
        <v>463</v>
      </c>
      <c r="U2129">
        <v>351</v>
      </c>
      <c r="V2129">
        <v>343</v>
      </c>
      <c r="AB2129">
        <v>463</v>
      </c>
      <c r="AC2129">
        <v>446</v>
      </c>
      <c r="AD2129">
        <v>449</v>
      </c>
      <c r="AE2129">
        <v>461</v>
      </c>
      <c r="AG2129">
        <v>364</v>
      </c>
      <c r="AH2129">
        <v>355</v>
      </c>
      <c r="AI2129">
        <v>358</v>
      </c>
      <c r="AJ2129">
        <v>350</v>
      </c>
      <c r="AM2129">
        <v>452.16666666666669</v>
      </c>
      <c r="AN2129">
        <v>353.5</v>
      </c>
      <c r="AO2129">
        <v>75</v>
      </c>
      <c r="AP2129">
        <v>144</v>
      </c>
      <c r="AQ2129"/>
      <c r="AR2129"/>
      <c r="BQ2129" t="s">
        <v>185</v>
      </c>
      <c r="BR2129" t="s">
        <v>186</v>
      </c>
      <c r="BS2129" t="s">
        <v>218</v>
      </c>
      <c r="BT2129" t="s">
        <v>188</v>
      </c>
      <c r="BU2129">
        <v>14</v>
      </c>
      <c r="BV2129" t="s">
        <v>219</v>
      </c>
      <c r="BW2129" t="s">
        <v>173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/>
      <c r="CQ2129">
        <v>0</v>
      </c>
      <c r="CR2129">
        <v>0</v>
      </c>
      <c r="CS2129">
        <v>0</v>
      </c>
      <c r="CT2129">
        <v>0</v>
      </c>
      <c r="CU2129">
        <v>2791</v>
      </c>
      <c r="CV2129">
        <v>-1</v>
      </c>
    </row>
    <row r="2130" spans="1:100" x14ac:dyDescent="0.2">
      <c r="A2130">
        <v>2022</v>
      </c>
      <c r="B2130">
        <v>4</v>
      </c>
      <c r="C2130" s="267">
        <v>44657</v>
      </c>
      <c r="D2130">
        <v>34</v>
      </c>
      <c r="E2130">
        <v>99</v>
      </c>
      <c r="F2130">
        <v>6</v>
      </c>
      <c r="G2130" t="s">
        <v>289</v>
      </c>
      <c r="H2130" t="s">
        <v>290</v>
      </c>
      <c r="I2130" t="s">
        <v>169</v>
      </c>
      <c r="J2130">
        <v>4</v>
      </c>
      <c r="K2130">
        <v>6</v>
      </c>
      <c r="L2130">
        <v>20</v>
      </c>
      <c r="M2130">
        <v>18</v>
      </c>
      <c r="N2130">
        <v>21</v>
      </c>
      <c r="O2130">
        <v>26</v>
      </c>
      <c r="P2130">
        <v>27</v>
      </c>
      <c r="Q2130">
        <v>26</v>
      </c>
      <c r="T2130">
        <v>21</v>
      </c>
      <c r="U2130">
        <v>22</v>
      </c>
      <c r="V2130">
        <v>22</v>
      </c>
      <c r="AB2130">
        <v>26</v>
      </c>
      <c r="AC2130">
        <v>29</v>
      </c>
      <c r="AD2130">
        <v>30</v>
      </c>
      <c r="AE2130">
        <v>29</v>
      </c>
      <c r="AG2130">
        <v>22</v>
      </c>
      <c r="AH2130">
        <v>21</v>
      </c>
      <c r="AI2130">
        <v>21</v>
      </c>
      <c r="AJ2130">
        <v>21</v>
      </c>
      <c r="AM2130">
        <v>27.571428571428569</v>
      </c>
      <c r="AN2130">
        <v>21.428571428571431</v>
      </c>
      <c r="AO2130">
        <v>140</v>
      </c>
      <c r="AP2130">
        <v>103</v>
      </c>
      <c r="AQ2130"/>
      <c r="AR2130"/>
      <c r="AV2130">
        <v>7</v>
      </c>
      <c r="AW2130">
        <v>1</v>
      </c>
      <c r="BG2130">
        <v>1908</v>
      </c>
      <c r="BH2130">
        <v>1</v>
      </c>
      <c r="BI2130">
        <v>4</v>
      </c>
      <c r="BJ2130">
        <v>3</v>
      </c>
      <c r="BQ2130" t="s">
        <v>180</v>
      </c>
      <c r="BR2130" t="s">
        <v>192</v>
      </c>
      <c r="BS2130" t="s">
        <v>291</v>
      </c>
      <c r="BT2130"/>
      <c r="BU2130">
        <v>14</v>
      </c>
      <c r="BV2130" t="s">
        <v>292</v>
      </c>
      <c r="BW2130" t="s">
        <v>173</v>
      </c>
      <c r="BX2130">
        <v>0</v>
      </c>
      <c r="BY2130">
        <v>8</v>
      </c>
      <c r="BZ2130">
        <v>1.333333333333333</v>
      </c>
      <c r="CA2130">
        <v>1</v>
      </c>
      <c r="CB2130">
        <v>8</v>
      </c>
      <c r="CC2130">
        <v>1.333333333333333</v>
      </c>
      <c r="CD2130">
        <v>1909</v>
      </c>
      <c r="CE2130">
        <v>1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2.666666666666667</v>
      </c>
      <c r="CO2130">
        <v>1910</v>
      </c>
      <c r="CP2130">
        <v>1.396160558464223E-3</v>
      </c>
      <c r="CQ2130">
        <v>0.1333333333333333</v>
      </c>
      <c r="CR2130">
        <v>95.5</v>
      </c>
      <c r="CS2130">
        <v>0.1244444444444444</v>
      </c>
      <c r="CT2130">
        <v>89.13333333333334</v>
      </c>
      <c r="CU2130">
        <v>2791</v>
      </c>
      <c r="CV2130">
        <v>-1</v>
      </c>
    </row>
    <row r="2131" spans="1:100" x14ac:dyDescent="0.2">
      <c r="A2131">
        <v>2022</v>
      </c>
      <c r="B2131">
        <v>4</v>
      </c>
      <c r="C2131" s="267">
        <v>44657</v>
      </c>
      <c r="D2131">
        <v>34</v>
      </c>
      <c r="E2131">
        <v>100</v>
      </c>
      <c r="F2131">
        <v>6</v>
      </c>
      <c r="G2131" t="s">
        <v>293</v>
      </c>
      <c r="H2131" t="s">
        <v>294</v>
      </c>
      <c r="I2131" t="s">
        <v>169</v>
      </c>
      <c r="J2131">
        <v>4</v>
      </c>
      <c r="K2131">
        <v>6</v>
      </c>
      <c r="L2131">
        <v>20</v>
      </c>
      <c r="M2131">
        <v>18</v>
      </c>
      <c r="N2131">
        <v>21</v>
      </c>
      <c r="O2131">
        <v>26</v>
      </c>
      <c r="P2131">
        <v>27</v>
      </c>
      <c r="Q2131">
        <v>26</v>
      </c>
      <c r="T2131">
        <v>21</v>
      </c>
      <c r="U2131">
        <v>22</v>
      </c>
      <c r="V2131">
        <v>22</v>
      </c>
      <c r="AB2131">
        <v>26</v>
      </c>
      <c r="AC2131">
        <v>29</v>
      </c>
      <c r="AD2131">
        <v>30</v>
      </c>
      <c r="AE2131">
        <v>29</v>
      </c>
      <c r="AG2131">
        <v>22</v>
      </c>
      <c r="AH2131">
        <v>21</v>
      </c>
      <c r="AI2131">
        <v>21</v>
      </c>
      <c r="AJ2131">
        <v>21</v>
      </c>
      <c r="AM2131">
        <v>27.571428571428569</v>
      </c>
      <c r="AN2131">
        <v>21.428571428571431</v>
      </c>
      <c r="AO2131">
        <v>140</v>
      </c>
      <c r="AP2131">
        <v>103</v>
      </c>
      <c r="AQ2131"/>
      <c r="AR2131"/>
      <c r="BQ2131" t="s">
        <v>180</v>
      </c>
      <c r="BR2131" t="s">
        <v>192</v>
      </c>
      <c r="BS2131" t="s">
        <v>295</v>
      </c>
      <c r="BT2131"/>
      <c r="BU2131">
        <v>14</v>
      </c>
      <c r="BV2131" t="s">
        <v>292</v>
      </c>
      <c r="BW2131" t="s">
        <v>173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/>
      <c r="CQ2131">
        <v>0</v>
      </c>
      <c r="CR2131">
        <v>0</v>
      </c>
      <c r="CS2131">
        <v>0</v>
      </c>
      <c r="CT2131">
        <v>0</v>
      </c>
      <c r="CU2131">
        <v>2791</v>
      </c>
      <c r="CV2131">
        <v>-1</v>
      </c>
    </row>
    <row r="2132" spans="1:100" x14ac:dyDescent="0.2">
      <c r="A2132">
        <v>2022</v>
      </c>
      <c r="B2132">
        <v>4</v>
      </c>
      <c r="C2132" s="267">
        <v>44657</v>
      </c>
      <c r="D2132">
        <v>34</v>
      </c>
      <c r="E2132">
        <v>101</v>
      </c>
      <c r="F2132">
        <v>6</v>
      </c>
      <c r="G2132" t="s">
        <v>296</v>
      </c>
      <c r="H2132" t="s">
        <v>297</v>
      </c>
      <c r="I2132" t="s">
        <v>169</v>
      </c>
      <c r="J2132">
        <v>4</v>
      </c>
      <c r="K2132">
        <v>6</v>
      </c>
      <c r="L2132">
        <v>20</v>
      </c>
      <c r="M2132">
        <v>18</v>
      </c>
      <c r="N2132">
        <v>21</v>
      </c>
      <c r="O2132">
        <v>26</v>
      </c>
      <c r="P2132">
        <v>27</v>
      </c>
      <c r="Q2132">
        <v>26</v>
      </c>
      <c r="T2132">
        <v>21</v>
      </c>
      <c r="U2132">
        <v>22</v>
      </c>
      <c r="V2132">
        <v>22</v>
      </c>
      <c r="AB2132">
        <v>26</v>
      </c>
      <c r="AC2132">
        <v>29</v>
      </c>
      <c r="AD2132">
        <v>30</v>
      </c>
      <c r="AE2132">
        <v>29</v>
      </c>
      <c r="AG2132">
        <v>22</v>
      </c>
      <c r="AH2132">
        <v>21</v>
      </c>
      <c r="AI2132">
        <v>21</v>
      </c>
      <c r="AJ2132">
        <v>21</v>
      </c>
      <c r="AM2132">
        <v>27.571428571428569</v>
      </c>
      <c r="AN2132">
        <v>21.428571428571431</v>
      </c>
      <c r="AO2132">
        <v>140</v>
      </c>
      <c r="AP2132">
        <v>103</v>
      </c>
      <c r="AQ2132"/>
      <c r="AR2132"/>
      <c r="BQ2132" t="s">
        <v>180</v>
      </c>
      <c r="BR2132" t="s">
        <v>192</v>
      </c>
      <c r="BS2132" t="s">
        <v>298</v>
      </c>
      <c r="BT2132"/>
      <c r="BU2132">
        <v>14</v>
      </c>
      <c r="BV2132" t="s">
        <v>292</v>
      </c>
      <c r="BW2132" t="s">
        <v>173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/>
      <c r="CQ2132">
        <v>0</v>
      </c>
      <c r="CR2132">
        <v>0</v>
      </c>
      <c r="CS2132">
        <v>0</v>
      </c>
      <c r="CT2132">
        <v>0</v>
      </c>
      <c r="CU2132">
        <v>2791</v>
      </c>
      <c r="CV2132">
        <v>-1</v>
      </c>
    </row>
    <row r="2133" spans="1:100" x14ac:dyDescent="0.2">
      <c r="A2133">
        <v>2022</v>
      </c>
      <c r="B2133">
        <v>4</v>
      </c>
      <c r="C2133" s="267">
        <v>44657</v>
      </c>
      <c r="D2133">
        <v>34</v>
      </c>
      <c r="E2133">
        <v>102</v>
      </c>
      <c r="F2133">
        <v>6</v>
      </c>
      <c r="G2133" t="s">
        <v>299</v>
      </c>
      <c r="H2133" t="s">
        <v>300</v>
      </c>
      <c r="I2133" t="s">
        <v>169</v>
      </c>
      <c r="J2133">
        <v>4</v>
      </c>
      <c r="K2133">
        <v>6</v>
      </c>
      <c r="L2133">
        <v>20</v>
      </c>
      <c r="M2133">
        <v>18</v>
      </c>
      <c r="N2133">
        <v>21</v>
      </c>
      <c r="O2133">
        <v>26</v>
      </c>
      <c r="P2133">
        <v>27</v>
      </c>
      <c r="Q2133">
        <v>26</v>
      </c>
      <c r="T2133">
        <v>21</v>
      </c>
      <c r="U2133">
        <v>22</v>
      </c>
      <c r="V2133">
        <v>22</v>
      </c>
      <c r="AB2133">
        <v>26</v>
      </c>
      <c r="AC2133">
        <v>29</v>
      </c>
      <c r="AD2133">
        <v>30</v>
      </c>
      <c r="AE2133">
        <v>29</v>
      </c>
      <c r="AG2133">
        <v>22</v>
      </c>
      <c r="AH2133">
        <v>21</v>
      </c>
      <c r="AI2133">
        <v>21</v>
      </c>
      <c r="AJ2133">
        <v>21</v>
      </c>
      <c r="AM2133">
        <v>27.571428571428569</v>
      </c>
      <c r="AN2133">
        <v>21.428571428571431</v>
      </c>
      <c r="AO2133">
        <v>140</v>
      </c>
      <c r="AP2133">
        <v>103</v>
      </c>
      <c r="AQ2133"/>
      <c r="AR2133"/>
      <c r="BG2133">
        <v>1908</v>
      </c>
      <c r="BH2133">
        <v>1</v>
      </c>
      <c r="BI2133">
        <v>2</v>
      </c>
      <c r="BJ2133">
        <v>5</v>
      </c>
      <c r="BQ2133" t="s">
        <v>180</v>
      </c>
      <c r="BR2133" t="s">
        <v>192</v>
      </c>
      <c r="BS2133" t="s">
        <v>301</v>
      </c>
      <c r="BT2133"/>
      <c r="BU2133">
        <v>14</v>
      </c>
      <c r="BV2133" t="s">
        <v>292</v>
      </c>
      <c r="BW2133" t="s">
        <v>173</v>
      </c>
      <c r="BX2133">
        <v>0</v>
      </c>
      <c r="BY2133">
        <v>0</v>
      </c>
      <c r="BZ2133">
        <v>0</v>
      </c>
      <c r="CA2133">
        <v>0</v>
      </c>
      <c r="CB2133">
        <v>8</v>
      </c>
      <c r="CC2133">
        <v>1.333333333333333</v>
      </c>
      <c r="CD2133">
        <v>1909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1.333333333333333</v>
      </c>
      <c r="CO2133">
        <v>1909</v>
      </c>
      <c r="CP2133">
        <v>6.9844595774401952E-4</v>
      </c>
      <c r="CQ2133">
        <v>6.6666666666666666E-2</v>
      </c>
      <c r="CR2133">
        <v>95.45</v>
      </c>
      <c r="CS2133">
        <v>6.222222222222222E-2</v>
      </c>
      <c r="CT2133">
        <v>89.086666666666673</v>
      </c>
      <c r="CU2133">
        <v>2791</v>
      </c>
      <c r="CV2133">
        <v>-1</v>
      </c>
    </row>
    <row r="2134" spans="1:100" x14ac:dyDescent="0.2">
      <c r="A2134">
        <v>2022</v>
      </c>
      <c r="B2134">
        <v>4</v>
      </c>
      <c r="C2134" s="267">
        <v>44657</v>
      </c>
      <c r="D2134">
        <v>34</v>
      </c>
      <c r="E2134">
        <v>103</v>
      </c>
      <c r="F2134">
        <v>6</v>
      </c>
      <c r="G2134" t="s">
        <v>302</v>
      </c>
      <c r="H2134" t="s">
        <v>303</v>
      </c>
      <c r="I2134" t="s">
        <v>169</v>
      </c>
      <c r="J2134">
        <v>4</v>
      </c>
      <c r="K2134">
        <v>6</v>
      </c>
      <c r="L2134">
        <v>89</v>
      </c>
      <c r="M2134">
        <v>82</v>
      </c>
      <c r="N2134">
        <v>95</v>
      </c>
      <c r="O2134">
        <v>97</v>
      </c>
      <c r="P2134">
        <v>96</v>
      </c>
      <c r="Q2134">
        <v>96</v>
      </c>
      <c r="T2134">
        <v>83</v>
      </c>
      <c r="U2134">
        <v>79</v>
      </c>
      <c r="V2134">
        <v>83</v>
      </c>
      <c r="AB2134">
        <v>94</v>
      </c>
      <c r="AC2134">
        <v>99</v>
      </c>
      <c r="AD2134">
        <v>101</v>
      </c>
      <c r="AE2134">
        <v>99</v>
      </c>
      <c r="AG2134">
        <v>83</v>
      </c>
      <c r="AH2134">
        <v>81</v>
      </c>
      <c r="AI2134">
        <v>85</v>
      </c>
      <c r="AJ2134">
        <v>88</v>
      </c>
      <c r="AM2134">
        <v>97.428571428571431</v>
      </c>
      <c r="AN2134">
        <v>83.142857142857139</v>
      </c>
      <c r="AO2134">
        <v>140</v>
      </c>
      <c r="AP2134">
        <v>103</v>
      </c>
      <c r="AQ2134"/>
      <c r="AR2134"/>
      <c r="AV2134">
        <v>3</v>
      </c>
      <c r="AW2134">
        <v>2</v>
      </c>
      <c r="AX2134">
        <v>1</v>
      </c>
      <c r="BQ2134" t="s">
        <v>180</v>
      </c>
      <c r="BR2134" t="s">
        <v>192</v>
      </c>
      <c r="BS2134" t="s">
        <v>304</v>
      </c>
      <c r="BT2134"/>
      <c r="BU2134">
        <v>14</v>
      </c>
      <c r="BV2134" t="s">
        <v>292</v>
      </c>
      <c r="BW2134" t="s">
        <v>173</v>
      </c>
      <c r="BX2134">
        <v>0</v>
      </c>
      <c r="BY2134">
        <v>6</v>
      </c>
      <c r="BZ2134">
        <v>1</v>
      </c>
      <c r="CA2134">
        <v>1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1</v>
      </c>
      <c r="CO2134">
        <v>1</v>
      </c>
      <c r="CP2134">
        <v>1</v>
      </c>
      <c r="CQ2134">
        <v>1.123595505617977E-2</v>
      </c>
      <c r="CR2134">
        <v>1.123595505617977E-2</v>
      </c>
      <c r="CS2134">
        <v>1.202749140893471E-2</v>
      </c>
      <c r="CT2134">
        <v>1.202749140893471E-2</v>
      </c>
      <c r="CU2134">
        <v>2791</v>
      </c>
      <c r="CV2134">
        <v>-1</v>
      </c>
    </row>
    <row r="2135" spans="1:100" x14ac:dyDescent="0.2">
      <c r="A2135">
        <v>2022</v>
      </c>
      <c r="B2135">
        <v>4</v>
      </c>
      <c r="C2135" s="267">
        <v>44657</v>
      </c>
      <c r="D2135">
        <v>34</v>
      </c>
      <c r="E2135">
        <v>104</v>
      </c>
      <c r="F2135">
        <v>6</v>
      </c>
      <c r="G2135" t="s">
        <v>305</v>
      </c>
      <c r="H2135" t="s">
        <v>306</v>
      </c>
      <c r="I2135" t="s">
        <v>169</v>
      </c>
      <c r="J2135">
        <v>4</v>
      </c>
      <c r="K2135">
        <v>6</v>
      </c>
      <c r="L2135">
        <v>89</v>
      </c>
      <c r="M2135">
        <v>82</v>
      </c>
      <c r="N2135">
        <v>95</v>
      </c>
      <c r="O2135">
        <v>97</v>
      </c>
      <c r="P2135">
        <v>96</v>
      </c>
      <c r="Q2135">
        <v>96</v>
      </c>
      <c r="T2135">
        <v>83</v>
      </c>
      <c r="U2135">
        <v>79</v>
      </c>
      <c r="V2135">
        <v>83</v>
      </c>
      <c r="Y2135">
        <v>113</v>
      </c>
      <c r="Z2135">
        <v>112</v>
      </c>
      <c r="AB2135">
        <v>94</v>
      </c>
      <c r="AC2135">
        <v>99</v>
      </c>
      <c r="AD2135">
        <v>101</v>
      </c>
      <c r="AE2135">
        <v>99</v>
      </c>
      <c r="AG2135">
        <v>83</v>
      </c>
      <c r="AH2135">
        <v>81</v>
      </c>
      <c r="AI2135">
        <v>85</v>
      </c>
      <c r="AJ2135">
        <v>88</v>
      </c>
      <c r="AK2135">
        <v>110</v>
      </c>
      <c r="AL2135">
        <v>110</v>
      </c>
      <c r="AM2135">
        <v>97.428571428571431</v>
      </c>
      <c r="AN2135">
        <v>83.142857142857139</v>
      </c>
      <c r="AO2135">
        <v>140</v>
      </c>
      <c r="AP2135">
        <v>103</v>
      </c>
      <c r="AQ2135">
        <v>129.43820224719099</v>
      </c>
      <c r="AR2135">
        <v>111.25</v>
      </c>
      <c r="BQ2135" t="s">
        <v>180</v>
      </c>
      <c r="BR2135" t="s">
        <v>192</v>
      </c>
      <c r="BS2135" t="s">
        <v>307</v>
      </c>
      <c r="BT2135"/>
      <c r="BU2135">
        <v>14</v>
      </c>
      <c r="BV2135" t="s">
        <v>292</v>
      </c>
      <c r="BW2135" t="s">
        <v>173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/>
      <c r="CQ2135">
        <v>0</v>
      </c>
      <c r="CR2135">
        <v>0</v>
      </c>
      <c r="CS2135">
        <v>0</v>
      </c>
      <c r="CT2135">
        <v>0</v>
      </c>
      <c r="CU2135">
        <v>2791</v>
      </c>
      <c r="CV2135">
        <v>-1</v>
      </c>
    </row>
    <row r="2136" spans="1:100" x14ac:dyDescent="0.2">
      <c r="A2136">
        <v>2022</v>
      </c>
      <c r="B2136">
        <v>4</v>
      </c>
      <c r="C2136" s="267">
        <v>44657</v>
      </c>
      <c r="D2136">
        <v>380</v>
      </c>
      <c r="E2136">
        <v>443</v>
      </c>
      <c r="F2136">
        <v>6</v>
      </c>
      <c r="G2136" t="s">
        <v>523</v>
      </c>
      <c r="H2136" t="s">
        <v>524</v>
      </c>
      <c r="I2136" t="s">
        <v>169</v>
      </c>
      <c r="J2136">
        <v>4</v>
      </c>
      <c r="K2136">
        <v>2</v>
      </c>
      <c r="L2136">
        <v>184</v>
      </c>
      <c r="M2136">
        <v>177</v>
      </c>
      <c r="N2136">
        <v>195</v>
      </c>
      <c r="O2136">
        <v>264</v>
      </c>
      <c r="P2136">
        <v>271</v>
      </c>
      <c r="Q2136">
        <v>270</v>
      </c>
      <c r="T2136">
        <v>182</v>
      </c>
      <c r="U2136">
        <v>190</v>
      </c>
      <c r="V2136">
        <v>175</v>
      </c>
      <c r="AB2136">
        <v>251</v>
      </c>
      <c r="AC2136">
        <v>268</v>
      </c>
      <c r="AD2136">
        <v>255</v>
      </c>
      <c r="AE2136">
        <v>280</v>
      </c>
      <c r="AG2136">
        <v>190</v>
      </c>
      <c r="AH2136">
        <v>178</v>
      </c>
      <c r="AI2136">
        <v>181</v>
      </c>
      <c r="AJ2136">
        <v>189</v>
      </c>
      <c r="AM2136">
        <v>265.57142857142861</v>
      </c>
      <c r="AN2136">
        <v>183.57142857142861</v>
      </c>
      <c r="AO2136">
        <v>90</v>
      </c>
      <c r="AP2136">
        <v>160</v>
      </c>
      <c r="AQ2136"/>
      <c r="AR2136"/>
      <c r="AV2136">
        <v>10</v>
      </c>
      <c r="AW2136">
        <v>18</v>
      </c>
      <c r="AX2136">
        <v>20</v>
      </c>
      <c r="BG2136">
        <v>780</v>
      </c>
      <c r="BH2136">
        <v>4</v>
      </c>
      <c r="BI2136">
        <v>4</v>
      </c>
      <c r="BJ2136">
        <v>13</v>
      </c>
      <c r="BK2136">
        <v>8</v>
      </c>
      <c r="BQ2136" t="s">
        <v>434</v>
      </c>
      <c r="BR2136" t="s">
        <v>435</v>
      </c>
      <c r="BS2136"/>
      <c r="BT2136"/>
      <c r="BU2136">
        <v>14</v>
      </c>
      <c r="BV2136" t="s">
        <v>525</v>
      </c>
      <c r="BW2136" t="s">
        <v>173</v>
      </c>
      <c r="BX2136">
        <v>0</v>
      </c>
      <c r="BY2136">
        <v>48</v>
      </c>
      <c r="BZ2136">
        <v>24</v>
      </c>
      <c r="CA2136">
        <v>24</v>
      </c>
      <c r="CB2136">
        <v>29</v>
      </c>
      <c r="CC2136">
        <v>14.5</v>
      </c>
      <c r="CD2136">
        <v>794</v>
      </c>
      <c r="CE2136">
        <v>7</v>
      </c>
      <c r="CF2136">
        <v>11</v>
      </c>
      <c r="CG2136">
        <v>16</v>
      </c>
      <c r="CH2136">
        <v>4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38.5</v>
      </c>
      <c r="CO2136">
        <v>818</v>
      </c>
      <c r="CP2136">
        <v>4.7066014669926652E-2</v>
      </c>
      <c r="CQ2136">
        <v>0.20923913043478259</v>
      </c>
      <c r="CR2136">
        <v>4.4456521739130439</v>
      </c>
      <c r="CS2136">
        <v>0.20972762645914389</v>
      </c>
      <c r="CT2136">
        <v>4.4560311284046694</v>
      </c>
      <c r="CU2136">
        <v>2791</v>
      </c>
      <c r="CV2136">
        <v>-1</v>
      </c>
    </row>
    <row r="2137" spans="1:100" x14ac:dyDescent="0.2">
      <c r="A2137">
        <v>2022</v>
      </c>
      <c r="B2137">
        <v>4</v>
      </c>
      <c r="C2137" s="267">
        <v>44657</v>
      </c>
      <c r="D2137">
        <v>380</v>
      </c>
      <c r="E2137">
        <v>444</v>
      </c>
      <c r="F2137">
        <v>6</v>
      </c>
      <c r="G2137" t="s">
        <v>526</v>
      </c>
      <c r="H2137" t="s">
        <v>527</v>
      </c>
      <c r="I2137" t="s">
        <v>169</v>
      </c>
      <c r="J2137">
        <v>4</v>
      </c>
      <c r="K2137">
        <v>2</v>
      </c>
      <c r="L2137">
        <v>166</v>
      </c>
      <c r="M2137">
        <v>159</v>
      </c>
      <c r="N2137">
        <v>175</v>
      </c>
      <c r="O2137">
        <v>233</v>
      </c>
      <c r="P2137">
        <v>261</v>
      </c>
      <c r="Q2137">
        <v>254</v>
      </c>
      <c r="T2137">
        <v>161</v>
      </c>
      <c r="U2137">
        <v>175</v>
      </c>
      <c r="V2137">
        <v>161</v>
      </c>
      <c r="AB2137">
        <v>232</v>
      </c>
      <c r="AC2137">
        <v>243</v>
      </c>
      <c r="AD2137">
        <v>193</v>
      </c>
      <c r="AE2137">
        <v>220</v>
      </c>
      <c r="AG2137">
        <v>177</v>
      </c>
      <c r="AH2137">
        <v>160</v>
      </c>
      <c r="AI2137">
        <v>166</v>
      </c>
      <c r="AJ2137">
        <v>180</v>
      </c>
      <c r="AM2137">
        <v>233.71428571428569</v>
      </c>
      <c r="AN2137">
        <v>168.57142857142861</v>
      </c>
      <c r="AO2137">
        <v>90</v>
      </c>
      <c r="AP2137">
        <v>160</v>
      </c>
      <c r="AQ2137"/>
      <c r="AR2137"/>
      <c r="BQ2137" t="s">
        <v>434</v>
      </c>
      <c r="BR2137" t="s">
        <v>435</v>
      </c>
      <c r="BS2137"/>
      <c r="BT2137"/>
      <c r="BU2137">
        <v>14</v>
      </c>
      <c r="BV2137" t="s">
        <v>525</v>
      </c>
      <c r="BW2137" t="s">
        <v>173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/>
      <c r="CQ2137">
        <v>0</v>
      </c>
      <c r="CR2137">
        <v>0</v>
      </c>
      <c r="CS2137">
        <v>0</v>
      </c>
      <c r="CT2137">
        <v>0</v>
      </c>
      <c r="CU2137">
        <v>2791</v>
      </c>
      <c r="CV2137">
        <v>-1</v>
      </c>
    </row>
    <row r="2138" spans="1:100" x14ac:dyDescent="0.2">
      <c r="A2138">
        <v>2022</v>
      </c>
      <c r="B2138">
        <v>4</v>
      </c>
      <c r="C2138" s="267">
        <v>44657</v>
      </c>
      <c r="D2138">
        <v>388</v>
      </c>
      <c r="E2138">
        <v>564</v>
      </c>
      <c r="F2138">
        <v>6</v>
      </c>
      <c r="G2138" t="s">
        <v>473</v>
      </c>
      <c r="H2138" t="s">
        <v>474</v>
      </c>
      <c r="I2138" t="s">
        <v>169</v>
      </c>
      <c r="J2138">
        <v>3</v>
      </c>
      <c r="K2138">
        <v>4</v>
      </c>
      <c r="L2138">
        <v>119</v>
      </c>
      <c r="M2138">
        <v>109</v>
      </c>
      <c r="N2138">
        <v>128</v>
      </c>
      <c r="AM2138"/>
      <c r="AN2138"/>
      <c r="AO2138">
        <v>83</v>
      </c>
      <c r="AP2138">
        <v>130</v>
      </c>
      <c r="AQ2138"/>
      <c r="AR2138"/>
      <c r="BG2138">
        <v>900</v>
      </c>
      <c r="BQ2138" t="s">
        <v>434</v>
      </c>
      <c r="BR2138" t="s">
        <v>435</v>
      </c>
      <c r="BS2138"/>
      <c r="BT2138"/>
      <c r="BU2138">
        <v>14</v>
      </c>
      <c r="BV2138" t="s">
        <v>475</v>
      </c>
      <c r="BW2138" t="s">
        <v>173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900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900</v>
      </c>
      <c r="CP2138">
        <v>0</v>
      </c>
      <c r="CQ2138">
        <v>0</v>
      </c>
      <c r="CR2138">
        <v>7.5630252100840334</v>
      </c>
      <c r="CS2138"/>
      <c r="CT2138"/>
      <c r="CU2138">
        <v>2791</v>
      </c>
      <c r="CV2138"/>
    </row>
    <row r="2139" spans="1:100" x14ac:dyDescent="0.2">
      <c r="A2139">
        <v>2022</v>
      </c>
      <c r="B2139">
        <v>4</v>
      </c>
      <c r="C2139" s="267">
        <v>44657</v>
      </c>
      <c r="D2139">
        <v>388</v>
      </c>
      <c r="E2139">
        <v>565</v>
      </c>
      <c r="F2139">
        <v>6</v>
      </c>
      <c r="G2139" t="s">
        <v>476</v>
      </c>
      <c r="H2139" t="s">
        <v>477</v>
      </c>
      <c r="I2139" t="s">
        <v>169</v>
      </c>
      <c r="J2139">
        <v>3</v>
      </c>
      <c r="K2139">
        <v>4</v>
      </c>
      <c r="L2139">
        <v>91</v>
      </c>
      <c r="M2139">
        <v>83</v>
      </c>
      <c r="N2139">
        <v>98</v>
      </c>
      <c r="AM2139"/>
      <c r="AN2139"/>
      <c r="AO2139">
        <v>83</v>
      </c>
      <c r="AP2139">
        <v>130</v>
      </c>
      <c r="AQ2139"/>
      <c r="AR2139"/>
      <c r="BQ2139" t="s">
        <v>434</v>
      </c>
      <c r="BR2139" t="s">
        <v>435</v>
      </c>
      <c r="BS2139"/>
      <c r="BT2139"/>
      <c r="BU2139">
        <v>14</v>
      </c>
      <c r="BV2139" t="s">
        <v>475</v>
      </c>
      <c r="BW2139" t="s">
        <v>173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/>
      <c r="CQ2139">
        <v>0</v>
      </c>
      <c r="CR2139">
        <v>0</v>
      </c>
      <c r="CS2139"/>
      <c r="CT2139"/>
      <c r="CU2139">
        <v>2791</v>
      </c>
      <c r="CV2139"/>
    </row>
    <row r="2140" spans="1:100" x14ac:dyDescent="0.2">
      <c r="A2140">
        <v>2022</v>
      </c>
      <c r="B2140">
        <v>4</v>
      </c>
      <c r="C2140" s="267">
        <v>44657</v>
      </c>
      <c r="D2140">
        <v>388</v>
      </c>
      <c r="E2140">
        <v>566</v>
      </c>
      <c r="F2140">
        <v>6</v>
      </c>
      <c r="G2140" t="s">
        <v>478</v>
      </c>
      <c r="H2140" t="s">
        <v>479</v>
      </c>
      <c r="I2140" t="s">
        <v>169</v>
      </c>
      <c r="J2140">
        <v>3</v>
      </c>
      <c r="K2140">
        <v>4</v>
      </c>
      <c r="L2140">
        <v>34</v>
      </c>
      <c r="M2140">
        <v>31</v>
      </c>
      <c r="N2140">
        <v>36</v>
      </c>
      <c r="AM2140"/>
      <c r="AN2140"/>
      <c r="AO2140">
        <v>83</v>
      </c>
      <c r="AP2140">
        <v>130</v>
      </c>
      <c r="AQ2140"/>
      <c r="AR2140"/>
      <c r="BQ2140" t="s">
        <v>434</v>
      </c>
      <c r="BR2140" t="s">
        <v>435</v>
      </c>
      <c r="BS2140"/>
      <c r="BT2140"/>
      <c r="BU2140">
        <v>14</v>
      </c>
      <c r="BV2140" t="s">
        <v>475</v>
      </c>
      <c r="BW2140" t="s">
        <v>173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/>
      <c r="CQ2140">
        <v>0</v>
      </c>
      <c r="CR2140">
        <v>0</v>
      </c>
      <c r="CS2140"/>
      <c r="CT2140"/>
      <c r="CU2140">
        <v>2791</v>
      </c>
      <c r="CV2140"/>
    </row>
    <row r="2141" spans="1:100" x14ac:dyDescent="0.2">
      <c r="A2141">
        <v>2022</v>
      </c>
      <c r="B2141">
        <v>4</v>
      </c>
      <c r="C2141" s="267">
        <v>44657</v>
      </c>
      <c r="D2141">
        <v>388</v>
      </c>
      <c r="E2141">
        <v>566</v>
      </c>
      <c r="F2141">
        <v>7</v>
      </c>
      <c r="G2141" t="s">
        <v>478</v>
      </c>
      <c r="H2141" t="s">
        <v>479</v>
      </c>
      <c r="I2141" t="s">
        <v>169</v>
      </c>
      <c r="J2141">
        <v>3</v>
      </c>
      <c r="K2141">
        <v>4</v>
      </c>
      <c r="L2141">
        <v>34</v>
      </c>
      <c r="M2141">
        <v>31</v>
      </c>
      <c r="N2141">
        <v>36</v>
      </c>
      <c r="AM2141"/>
      <c r="AN2141"/>
      <c r="AO2141">
        <v>83</v>
      </c>
      <c r="AP2141">
        <v>130</v>
      </c>
      <c r="AQ2141"/>
      <c r="AR2141"/>
      <c r="BQ2141" t="s">
        <v>434</v>
      </c>
      <c r="BR2141" t="s">
        <v>435</v>
      </c>
      <c r="BS2141"/>
      <c r="BT2141"/>
      <c r="BU2141">
        <v>14</v>
      </c>
      <c r="BV2141" t="s">
        <v>475</v>
      </c>
      <c r="BW2141" t="s">
        <v>173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/>
      <c r="CQ2141">
        <v>0</v>
      </c>
      <c r="CR2141">
        <v>0</v>
      </c>
      <c r="CS2141"/>
      <c r="CT2141"/>
      <c r="CU2141">
        <v>2791</v>
      </c>
      <c r="CV2141"/>
    </row>
    <row r="2142" spans="1:100" x14ac:dyDescent="0.2">
      <c r="A2142">
        <v>2022</v>
      </c>
      <c r="B2142">
        <v>4</v>
      </c>
      <c r="C2142" s="267">
        <v>44657</v>
      </c>
      <c r="D2142">
        <v>417</v>
      </c>
      <c r="E2142">
        <v>661</v>
      </c>
      <c r="F2142">
        <v>7</v>
      </c>
      <c r="G2142" t="s">
        <v>349</v>
      </c>
      <c r="H2142" t="s">
        <v>350</v>
      </c>
      <c r="I2142" t="s">
        <v>169</v>
      </c>
      <c r="J2142">
        <v>1</v>
      </c>
      <c r="K2142">
        <v>6</v>
      </c>
      <c r="L2142">
        <v>276</v>
      </c>
      <c r="M2142">
        <v>259</v>
      </c>
      <c r="N2142">
        <v>295</v>
      </c>
      <c r="Y2142">
        <v>153</v>
      </c>
      <c r="Z2142">
        <v>151</v>
      </c>
      <c r="AK2142">
        <v>158</v>
      </c>
      <c r="AL2142">
        <v>158</v>
      </c>
      <c r="AM2142"/>
      <c r="AN2142"/>
      <c r="AO2142">
        <v>21</v>
      </c>
      <c r="AP2142">
        <v>180</v>
      </c>
      <c r="AQ2142">
        <v>23.2258064516129</v>
      </c>
      <c r="AR2142">
        <v>155</v>
      </c>
      <c r="BQ2142" t="s">
        <v>185</v>
      </c>
      <c r="BR2142" t="s">
        <v>186</v>
      </c>
      <c r="BS2142" t="s">
        <v>351</v>
      </c>
      <c r="BT2142" t="s">
        <v>188</v>
      </c>
      <c r="BU2142">
        <v>14</v>
      </c>
      <c r="BV2142" t="s">
        <v>348</v>
      </c>
      <c r="BW2142" t="s">
        <v>173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/>
      <c r="CQ2142">
        <v>0</v>
      </c>
      <c r="CR2142">
        <v>0</v>
      </c>
      <c r="CS2142"/>
      <c r="CT2142"/>
      <c r="CU2142">
        <v>2791</v>
      </c>
      <c r="CV2142"/>
    </row>
    <row r="2143" spans="1:100" x14ac:dyDescent="0.2">
      <c r="A2143">
        <v>2022</v>
      </c>
      <c r="B2143">
        <v>4</v>
      </c>
      <c r="C2143" s="267">
        <v>44657</v>
      </c>
      <c r="D2143">
        <v>47</v>
      </c>
      <c r="E2143">
        <v>122</v>
      </c>
      <c r="F2143">
        <v>8</v>
      </c>
      <c r="G2143" t="s">
        <v>250</v>
      </c>
      <c r="H2143" t="s">
        <v>251</v>
      </c>
      <c r="I2143" t="s">
        <v>246</v>
      </c>
      <c r="J2143">
        <v>2</v>
      </c>
      <c r="K2143">
        <v>1</v>
      </c>
      <c r="L2143">
        <v>280</v>
      </c>
      <c r="M2143">
        <v>267</v>
      </c>
      <c r="N2143">
        <v>292</v>
      </c>
      <c r="AM2143"/>
      <c r="AN2143"/>
      <c r="AO2143">
        <v>64</v>
      </c>
      <c r="AP2143">
        <v>113</v>
      </c>
      <c r="AQ2143"/>
      <c r="AR2143"/>
      <c r="AU2143">
        <v>100</v>
      </c>
      <c r="BQ2143" t="s">
        <v>185</v>
      </c>
      <c r="BR2143" t="s">
        <v>247</v>
      </c>
      <c r="BS2143" t="s">
        <v>252</v>
      </c>
      <c r="BT2143" t="s">
        <v>249</v>
      </c>
      <c r="BU2143">
        <v>14</v>
      </c>
      <c r="BV2143" t="s">
        <v>253</v>
      </c>
      <c r="BW2143" t="s">
        <v>173</v>
      </c>
      <c r="BX2143">
        <v>0</v>
      </c>
      <c r="BY2143">
        <v>0</v>
      </c>
      <c r="BZ2143">
        <v>0</v>
      </c>
      <c r="CA2143">
        <v>100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100</v>
      </c>
      <c r="CP2143">
        <v>0</v>
      </c>
      <c r="CQ2143">
        <v>0</v>
      </c>
      <c r="CR2143">
        <v>0.35714285714285721</v>
      </c>
      <c r="CS2143"/>
      <c r="CT2143"/>
      <c r="CU2143">
        <v>2791</v>
      </c>
      <c r="CV2143"/>
    </row>
    <row r="2144" spans="1:100" x14ac:dyDescent="0.2">
      <c r="A2144">
        <v>2022</v>
      </c>
      <c r="B2144">
        <v>4</v>
      </c>
      <c r="C2144" s="267">
        <v>44657</v>
      </c>
      <c r="D2144">
        <v>380</v>
      </c>
      <c r="E2144">
        <v>444</v>
      </c>
      <c r="F2144">
        <v>8</v>
      </c>
      <c r="G2144" t="s">
        <v>526</v>
      </c>
      <c r="H2144" t="s">
        <v>527</v>
      </c>
      <c r="I2144" t="s">
        <v>169</v>
      </c>
      <c r="J2144">
        <v>4</v>
      </c>
      <c r="K2144">
        <v>2</v>
      </c>
      <c r="L2144">
        <v>166</v>
      </c>
      <c r="M2144">
        <v>159</v>
      </c>
      <c r="N2144">
        <v>175</v>
      </c>
      <c r="Y2144">
        <v>146</v>
      </c>
      <c r="Z2144">
        <v>144</v>
      </c>
      <c r="AK2144">
        <v>129</v>
      </c>
      <c r="AL2144">
        <v>131</v>
      </c>
      <c r="AM2144"/>
      <c r="AN2144"/>
      <c r="AO2144">
        <v>90</v>
      </c>
      <c r="AP2144">
        <v>160</v>
      </c>
      <c r="AQ2144">
        <v>104.72727272727271</v>
      </c>
      <c r="AR2144">
        <v>137.5</v>
      </c>
      <c r="BQ2144" t="s">
        <v>434</v>
      </c>
      <c r="BR2144" t="s">
        <v>435</v>
      </c>
      <c r="BS2144"/>
      <c r="BT2144"/>
      <c r="BU2144">
        <v>14</v>
      </c>
      <c r="BV2144" t="s">
        <v>525</v>
      </c>
      <c r="BW2144" t="s">
        <v>173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/>
      <c r="CQ2144">
        <v>0</v>
      </c>
      <c r="CR2144">
        <v>0</v>
      </c>
      <c r="CS2144"/>
      <c r="CT2144"/>
      <c r="CU2144">
        <v>2791</v>
      </c>
      <c r="CV2144"/>
    </row>
    <row r="2145" spans="1:100" x14ac:dyDescent="0.2">
      <c r="A2145">
        <v>2022</v>
      </c>
      <c r="B2145">
        <v>4</v>
      </c>
      <c r="C2145" s="267">
        <v>44657</v>
      </c>
      <c r="D2145">
        <v>433</v>
      </c>
      <c r="E2145">
        <v>452</v>
      </c>
      <c r="F2145">
        <v>46</v>
      </c>
      <c r="G2145" t="s">
        <v>553</v>
      </c>
      <c r="H2145" t="s">
        <v>554</v>
      </c>
      <c r="I2145" t="s">
        <v>221</v>
      </c>
      <c r="J2145">
        <v>4</v>
      </c>
      <c r="K2145">
        <v>2</v>
      </c>
      <c r="L2145">
        <v>270</v>
      </c>
      <c r="M2145">
        <v>251</v>
      </c>
      <c r="N2145">
        <v>288</v>
      </c>
      <c r="AM2145"/>
      <c r="AN2145"/>
      <c r="AO2145">
        <v>96</v>
      </c>
      <c r="AP2145">
        <v>150</v>
      </c>
      <c r="AQ2145"/>
      <c r="AR2145"/>
      <c r="BG2145">
        <v>1920</v>
      </c>
      <c r="BQ2145" t="s">
        <v>180</v>
      </c>
      <c r="BR2145" t="s">
        <v>181</v>
      </c>
      <c r="BS2145"/>
      <c r="BT2145"/>
      <c r="BU2145">
        <v>14</v>
      </c>
      <c r="BV2145" t="s">
        <v>552</v>
      </c>
      <c r="BW2145" t="s">
        <v>222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1920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1920</v>
      </c>
      <c r="CP2145">
        <v>0</v>
      </c>
      <c r="CQ2145">
        <v>0</v>
      </c>
      <c r="CR2145">
        <v>7.1111111111111107</v>
      </c>
      <c r="CS2145"/>
      <c r="CT2145"/>
      <c r="CU2145">
        <v>2791</v>
      </c>
      <c r="CV2145"/>
    </row>
    <row r="2146" spans="1:100" x14ac:dyDescent="0.2">
      <c r="A2146">
        <v>2022</v>
      </c>
      <c r="B2146">
        <v>4</v>
      </c>
      <c r="C2146" s="267">
        <v>44657</v>
      </c>
      <c r="D2146">
        <v>433</v>
      </c>
      <c r="E2146">
        <v>453</v>
      </c>
      <c r="F2146">
        <v>46</v>
      </c>
      <c r="G2146" t="s">
        <v>550</v>
      </c>
      <c r="H2146" t="s">
        <v>551</v>
      </c>
      <c r="I2146" t="s">
        <v>221</v>
      </c>
      <c r="J2146">
        <v>4</v>
      </c>
      <c r="K2146">
        <v>2</v>
      </c>
      <c r="L2146">
        <v>175</v>
      </c>
      <c r="M2146">
        <v>162</v>
      </c>
      <c r="N2146">
        <v>187</v>
      </c>
      <c r="AM2146"/>
      <c r="AN2146"/>
      <c r="AO2146">
        <v>96</v>
      </c>
      <c r="AP2146">
        <v>150</v>
      </c>
      <c r="AQ2146"/>
      <c r="AR2146"/>
      <c r="BG2146">
        <v>1920</v>
      </c>
      <c r="BQ2146" t="s">
        <v>180</v>
      </c>
      <c r="BR2146" t="s">
        <v>181</v>
      </c>
      <c r="BS2146"/>
      <c r="BT2146"/>
      <c r="BU2146">
        <v>14</v>
      </c>
      <c r="BV2146" t="s">
        <v>552</v>
      </c>
      <c r="BW2146" t="s">
        <v>222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1920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1920</v>
      </c>
      <c r="CP2146">
        <v>0</v>
      </c>
      <c r="CQ2146">
        <v>0</v>
      </c>
      <c r="CR2146">
        <v>10.97142857142857</v>
      </c>
      <c r="CS2146"/>
      <c r="CT2146"/>
      <c r="CU2146">
        <v>2791</v>
      </c>
      <c r="CV2146"/>
    </row>
    <row r="2147" spans="1:100" x14ac:dyDescent="0.2">
      <c r="A2147">
        <v>2022</v>
      </c>
      <c r="B2147">
        <v>4</v>
      </c>
      <c r="C2147" s="267">
        <v>44657</v>
      </c>
      <c r="D2147">
        <v>433</v>
      </c>
      <c r="E2147">
        <v>453</v>
      </c>
      <c r="F2147">
        <v>48</v>
      </c>
      <c r="G2147" t="s">
        <v>550</v>
      </c>
      <c r="H2147" t="s">
        <v>551</v>
      </c>
      <c r="I2147" t="s">
        <v>221</v>
      </c>
      <c r="J2147">
        <v>4</v>
      </c>
      <c r="K2147">
        <v>2</v>
      </c>
      <c r="L2147">
        <v>175</v>
      </c>
      <c r="M2147">
        <v>162</v>
      </c>
      <c r="N2147">
        <v>187</v>
      </c>
      <c r="AM2147"/>
      <c r="AN2147"/>
      <c r="AO2147">
        <v>96</v>
      </c>
      <c r="AP2147">
        <v>150</v>
      </c>
      <c r="AQ2147"/>
      <c r="AR2147"/>
      <c r="BQ2147" t="s">
        <v>180</v>
      </c>
      <c r="BR2147" t="s">
        <v>181</v>
      </c>
      <c r="BS2147"/>
      <c r="BT2147"/>
      <c r="BU2147">
        <v>14</v>
      </c>
      <c r="BV2147" t="s">
        <v>552</v>
      </c>
      <c r="BW2147" t="s">
        <v>222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/>
      <c r="CQ2147">
        <v>0</v>
      </c>
      <c r="CR2147">
        <v>0</v>
      </c>
      <c r="CS2147"/>
      <c r="CT2147"/>
      <c r="CU2147">
        <v>2791</v>
      </c>
      <c r="CV2147"/>
    </row>
    <row r="2148" spans="1:100" x14ac:dyDescent="0.2">
      <c r="A2148">
        <v>2022</v>
      </c>
      <c r="B2148">
        <v>4</v>
      </c>
      <c r="C2148" s="267">
        <v>44657</v>
      </c>
      <c r="D2148">
        <v>334</v>
      </c>
      <c r="E2148">
        <v>254</v>
      </c>
      <c r="F2148">
        <v>49</v>
      </c>
      <c r="G2148" t="s">
        <v>220</v>
      </c>
      <c r="H2148" t="s">
        <v>179</v>
      </c>
      <c r="I2148" t="s">
        <v>221</v>
      </c>
      <c r="J2148">
        <v>4</v>
      </c>
      <c r="K2148">
        <v>2</v>
      </c>
      <c r="L2148">
        <v>203</v>
      </c>
      <c r="M2148">
        <v>188</v>
      </c>
      <c r="N2148">
        <v>217</v>
      </c>
      <c r="AC2148">
        <v>274</v>
      </c>
      <c r="AD2148">
        <v>280</v>
      </c>
      <c r="AE2148">
        <v>246</v>
      </c>
      <c r="AH2148">
        <v>217</v>
      </c>
      <c r="AI2148">
        <v>210</v>
      </c>
      <c r="AJ2148">
        <v>204</v>
      </c>
      <c r="AK2148">
        <v>141</v>
      </c>
      <c r="AL2148">
        <v>143</v>
      </c>
      <c r="AM2148">
        <v>266.66666666666669</v>
      </c>
      <c r="AN2148">
        <v>210.33333333333329</v>
      </c>
      <c r="AO2148">
        <v>94</v>
      </c>
      <c r="AP2148">
        <v>153</v>
      </c>
      <c r="AQ2148">
        <v>101.4084507042254</v>
      </c>
      <c r="AR2148">
        <v>142</v>
      </c>
      <c r="BH2148">
        <v>3</v>
      </c>
      <c r="BI2148">
        <v>4</v>
      </c>
      <c r="BJ2148">
        <v>2</v>
      </c>
      <c r="BQ2148" t="s">
        <v>180</v>
      </c>
      <c r="BR2148" t="s">
        <v>181</v>
      </c>
      <c r="BS2148" t="s">
        <v>182</v>
      </c>
      <c r="BT2148"/>
      <c r="BU2148">
        <v>14</v>
      </c>
      <c r="BV2148" t="s">
        <v>220</v>
      </c>
      <c r="BW2148" t="s">
        <v>222</v>
      </c>
      <c r="BX2148">
        <v>0</v>
      </c>
      <c r="BY2148">
        <v>0</v>
      </c>
      <c r="BZ2148">
        <v>0</v>
      </c>
      <c r="CA2148">
        <v>0</v>
      </c>
      <c r="CB2148">
        <v>9</v>
      </c>
      <c r="CC2148">
        <v>4.5</v>
      </c>
      <c r="CD2148">
        <v>4</v>
      </c>
      <c r="CE2148">
        <v>1</v>
      </c>
      <c r="CF2148">
        <v>2</v>
      </c>
      <c r="CG2148">
        <v>1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4.5</v>
      </c>
      <c r="CO2148">
        <v>4</v>
      </c>
      <c r="CP2148">
        <v>1.125</v>
      </c>
      <c r="CQ2148">
        <v>2.2167487684729061E-2</v>
      </c>
      <c r="CR2148">
        <v>1.970443349753695E-2</v>
      </c>
      <c r="CS2148">
        <v>2.1394611727416801E-2</v>
      </c>
      <c r="CT2148">
        <v>1.9017432646592711E-2</v>
      </c>
      <c r="CU2148">
        <v>2791</v>
      </c>
      <c r="CV2148">
        <v>-1</v>
      </c>
    </row>
    <row r="2149" spans="1:100" x14ac:dyDescent="0.2">
      <c r="A2149">
        <v>2022</v>
      </c>
      <c r="B2149">
        <v>4</v>
      </c>
      <c r="C2149" s="267">
        <v>44658</v>
      </c>
      <c r="D2149">
        <v>34</v>
      </c>
      <c r="E2149">
        <v>99</v>
      </c>
      <c r="F2149">
        <v>2</v>
      </c>
      <c r="G2149" t="s">
        <v>289</v>
      </c>
      <c r="H2149" t="s">
        <v>290</v>
      </c>
      <c r="I2149" t="s">
        <v>169</v>
      </c>
      <c r="J2149">
        <v>4</v>
      </c>
      <c r="K2149">
        <v>6</v>
      </c>
      <c r="L2149">
        <v>20</v>
      </c>
      <c r="M2149">
        <v>18</v>
      </c>
      <c r="N2149">
        <v>21</v>
      </c>
      <c r="O2149">
        <v>28</v>
      </c>
      <c r="P2149">
        <v>28</v>
      </c>
      <c r="Q2149">
        <v>29</v>
      </c>
      <c r="T2149">
        <v>22</v>
      </c>
      <c r="U2149">
        <v>22</v>
      </c>
      <c r="V2149">
        <v>21</v>
      </c>
      <c r="AM2149">
        <v>28.333333333333329</v>
      </c>
      <c r="AN2149">
        <v>21.666666666666671</v>
      </c>
      <c r="AO2149">
        <v>140</v>
      </c>
      <c r="AP2149">
        <v>103</v>
      </c>
      <c r="AQ2149"/>
      <c r="AR2149"/>
      <c r="AV2149">
        <v>1</v>
      </c>
      <c r="AW2149">
        <v>1</v>
      </c>
      <c r="AX2149">
        <v>2</v>
      </c>
      <c r="BG2149">
        <v>1404</v>
      </c>
      <c r="BH2149">
        <v>10</v>
      </c>
      <c r="BI2149">
        <v>10</v>
      </c>
      <c r="BJ2149">
        <v>10</v>
      </c>
      <c r="BQ2149" t="s">
        <v>180</v>
      </c>
      <c r="BR2149" t="s">
        <v>192</v>
      </c>
      <c r="BS2149" t="s">
        <v>291</v>
      </c>
      <c r="BT2149"/>
      <c r="BU2149">
        <v>14</v>
      </c>
      <c r="BV2149" t="s">
        <v>292</v>
      </c>
      <c r="BW2149" t="s">
        <v>173</v>
      </c>
      <c r="BX2149">
        <v>0</v>
      </c>
      <c r="BY2149">
        <v>4</v>
      </c>
      <c r="BZ2149">
        <v>0.66666666666666663</v>
      </c>
      <c r="CA2149">
        <v>0</v>
      </c>
      <c r="CB2149">
        <v>30</v>
      </c>
      <c r="CC2149">
        <v>5</v>
      </c>
      <c r="CD2149">
        <v>1409</v>
      </c>
      <c r="CE2149">
        <v>1</v>
      </c>
      <c r="CF2149">
        <v>1</v>
      </c>
      <c r="CG2149">
        <v>2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5.666666666666667</v>
      </c>
      <c r="CO2149">
        <v>1409</v>
      </c>
      <c r="CP2149">
        <v>4.0217648450437656E-3</v>
      </c>
      <c r="CQ2149">
        <v>0.28333333333333333</v>
      </c>
      <c r="CR2149">
        <v>70.45</v>
      </c>
      <c r="CS2149">
        <v>0.26153846153846161</v>
      </c>
      <c r="CT2149">
        <v>65.030769230769224</v>
      </c>
      <c r="CU2149">
        <v>2791</v>
      </c>
      <c r="CV2149">
        <v>-1</v>
      </c>
    </row>
    <row r="2150" spans="1:100" x14ac:dyDescent="0.2">
      <c r="A2150">
        <v>2022</v>
      </c>
      <c r="B2150">
        <v>4</v>
      </c>
      <c r="C2150" s="267">
        <v>44658</v>
      </c>
      <c r="D2150">
        <v>34</v>
      </c>
      <c r="E2150">
        <v>101</v>
      </c>
      <c r="F2150">
        <v>2</v>
      </c>
      <c r="G2150" t="s">
        <v>296</v>
      </c>
      <c r="H2150" t="s">
        <v>297</v>
      </c>
      <c r="I2150" t="s">
        <v>169</v>
      </c>
      <c r="J2150">
        <v>4</v>
      </c>
      <c r="K2150">
        <v>6</v>
      </c>
      <c r="L2150">
        <v>20</v>
      </c>
      <c r="M2150">
        <v>18</v>
      </c>
      <c r="N2150">
        <v>21</v>
      </c>
      <c r="AM2150"/>
      <c r="AN2150"/>
      <c r="AO2150">
        <v>140</v>
      </c>
      <c r="AP2150">
        <v>103</v>
      </c>
      <c r="AQ2150"/>
      <c r="AR2150"/>
      <c r="BQ2150" t="s">
        <v>180</v>
      </c>
      <c r="BR2150" t="s">
        <v>192</v>
      </c>
      <c r="BS2150" t="s">
        <v>298</v>
      </c>
      <c r="BT2150"/>
      <c r="BU2150">
        <v>14</v>
      </c>
      <c r="BV2150" t="s">
        <v>292</v>
      </c>
      <c r="BW2150" t="s">
        <v>173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/>
      <c r="CQ2150">
        <v>0</v>
      </c>
      <c r="CR2150">
        <v>0</v>
      </c>
      <c r="CS2150"/>
      <c r="CT2150"/>
      <c r="CU2150">
        <v>2791</v>
      </c>
      <c r="CV2150"/>
    </row>
    <row r="2151" spans="1:100" x14ac:dyDescent="0.2">
      <c r="A2151">
        <v>2022</v>
      </c>
      <c r="B2151">
        <v>4</v>
      </c>
      <c r="C2151" s="267">
        <v>44658</v>
      </c>
      <c r="D2151">
        <v>137</v>
      </c>
      <c r="E2151">
        <v>273</v>
      </c>
      <c r="F2151">
        <v>2</v>
      </c>
      <c r="G2151" t="s">
        <v>174</v>
      </c>
      <c r="H2151" t="s">
        <v>175</v>
      </c>
      <c r="I2151" t="s">
        <v>169</v>
      </c>
      <c r="J2151">
        <v>3</v>
      </c>
      <c r="K2151">
        <v>2</v>
      </c>
      <c r="L2151">
        <v>564</v>
      </c>
      <c r="M2151">
        <v>524</v>
      </c>
      <c r="N2151">
        <v>603</v>
      </c>
      <c r="AM2151"/>
      <c r="AN2151"/>
      <c r="AO2151">
        <v>93</v>
      </c>
      <c r="AP2151">
        <v>116</v>
      </c>
      <c r="AQ2151"/>
      <c r="AR2151"/>
      <c r="BQ2151" t="s">
        <v>176</v>
      </c>
      <c r="BS2151"/>
      <c r="BT2151"/>
      <c r="BU2151">
        <v>14</v>
      </c>
      <c r="BV2151" t="s">
        <v>177</v>
      </c>
      <c r="BW2151" t="s">
        <v>173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/>
      <c r="CQ2151">
        <v>0</v>
      </c>
      <c r="CR2151">
        <v>0</v>
      </c>
      <c r="CS2151"/>
      <c r="CT2151"/>
      <c r="CU2151">
        <v>2791</v>
      </c>
      <c r="CV2151"/>
    </row>
    <row r="2152" spans="1:100" x14ac:dyDescent="0.2">
      <c r="A2152">
        <v>2022</v>
      </c>
      <c r="B2152">
        <v>4</v>
      </c>
      <c r="C2152" s="267">
        <v>44658</v>
      </c>
      <c r="D2152">
        <v>375</v>
      </c>
      <c r="E2152">
        <v>437</v>
      </c>
      <c r="F2152">
        <v>2</v>
      </c>
      <c r="G2152" t="s">
        <v>282</v>
      </c>
      <c r="H2152" t="s">
        <v>283</v>
      </c>
      <c r="I2152" t="s">
        <v>169</v>
      </c>
      <c r="J2152">
        <v>4</v>
      </c>
      <c r="K2152">
        <v>2</v>
      </c>
      <c r="L2152">
        <v>168</v>
      </c>
      <c r="M2152">
        <v>158</v>
      </c>
      <c r="N2152">
        <v>179</v>
      </c>
      <c r="Y2152">
        <v>108</v>
      </c>
      <c r="Z2152">
        <v>108</v>
      </c>
      <c r="AK2152">
        <v>110</v>
      </c>
      <c r="AL2152">
        <v>101</v>
      </c>
      <c r="AM2152"/>
      <c r="AN2152"/>
      <c r="AO2152">
        <v>120</v>
      </c>
      <c r="AP2152">
        <v>120</v>
      </c>
      <c r="AQ2152">
        <v>134.89461358313821</v>
      </c>
      <c r="AR2152">
        <v>106.75</v>
      </c>
      <c r="AU2152">
        <v>492</v>
      </c>
      <c r="AV2152">
        <v>4</v>
      </c>
      <c r="AW2152">
        <v>4</v>
      </c>
      <c r="AX2152">
        <v>4</v>
      </c>
      <c r="BG2152">
        <v>1000</v>
      </c>
      <c r="BH2152">
        <v>2</v>
      </c>
      <c r="BI2152">
        <v>2</v>
      </c>
      <c r="BJ2152">
        <v>2</v>
      </c>
      <c r="BQ2152" t="s">
        <v>185</v>
      </c>
      <c r="BR2152" t="s">
        <v>186</v>
      </c>
      <c r="BS2152" t="s">
        <v>284</v>
      </c>
      <c r="BT2152" t="s">
        <v>188</v>
      </c>
      <c r="BU2152">
        <v>14</v>
      </c>
      <c r="BV2152" t="s">
        <v>285</v>
      </c>
      <c r="BW2152" t="s">
        <v>173</v>
      </c>
      <c r="BX2152">
        <v>0</v>
      </c>
      <c r="BY2152">
        <v>12</v>
      </c>
      <c r="BZ2152">
        <v>6</v>
      </c>
      <c r="CA2152">
        <v>498</v>
      </c>
      <c r="CB2152">
        <v>6</v>
      </c>
      <c r="CC2152">
        <v>3</v>
      </c>
      <c r="CD2152">
        <v>1003</v>
      </c>
      <c r="CE2152">
        <v>3</v>
      </c>
      <c r="CF2152">
        <v>3</v>
      </c>
      <c r="CG2152">
        <v>3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9</v>
      </c>
      <c r="CO2152">
        <v>1501</v>
      </c>
      <c r="CP2152">
        <v>5.996002664890073E-3</v>
      </c>
      <c r="CQ2152">
        <v>5.3571428571428568E-2</v>
      </c>
      <c r="CR2152">
        <v>8.9345238095238102</v>
      </c>
      <c r="CS2152"/>
      <c r="CT2152"/>
      <c r="CU2152">
        <v>2791</v>
      </c>
      <c r="CV2152"/>
    </row>
    <row r="2153" spans="1:100" x14ac:dyDescent="0.2">
      <c r="A2153">
        <v>2022</v>
      </c>
      <c r="B2153">
        <v>4</v>
      </c>
      <c r="C2153" s="267">
        <v>44658</v>
      </c>
      <c r="D2153">
        <v>384</v>
      </c>
      <c r="E2153">
        <v>556</v>
      </c>
      <c r="F2153">
        <v>2</v>
      </c>
      <c r="G2153" t="s">
        <v>202</v>
      </c>
      <c r="H2153" t="s">
        <v>203</v>
      </c>
      <c r="I2153" t="s">
        <v>169</v>
      </c>
      <c r="J2153">
        <v>1</v>
      </c>
      <c r="K2153">
        <v>6</v>
      </c>
      <c r="L2153">
        <v>1066</v>
      </c>
      <c r="M2153">
        <v>1003</v>
      </c>
      <c r="N2153">
        <v>1141</v>
      </c>
      <c r="AM2153"/>
      <c r="AN2153"/>
      <c r="AO2153">
        <v>21</v>
      </c>
      <c r="AP2153">
        <v>180</v>
      </c>
      <c r="AQ2153"/>
      <c r="AR2153"/>
      <c r="AU2153">
        <v>768</v>
      </c>
      <c r="BQ2153" t="s">
        <v>185</v>
      </c>
      <c r="BR2153" t="s">
        <v>186</v>
      </c>
      <c r="BS2153" t="s">
        <v>204</v>
      </c>
      <c r="BT2153" t="s">
        <v>188</v>
      </c>
      <c r="BU2153">
        <v>14</v>
      </c>
      <c r="BV2153" t="s">
        <v>205</v>
      </c>
      <c r="BW2153" t="s">
        <v>173</v>
      </c>
      <c r="BX2153">
        <v>0</v>
      </c>
      <c r="BY2153">
        <v>0</v>
      </c>
      <c r="BZ2153">
        <v>0</v>
      </c>
      <c r="CA2153">
        <v>768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768</v>
      </c>
      <c r="CP2153">
        <v>0</v>
      </c>
      <c r="CQ2153">
        <v>0</v>
      </c>
      <c r="CR2153">
        <v>0.72045028142589118</v>
      </c>
      <c r="CS2153"/>
      <c r="CT2153"/>
      <c r="CU2153">
        <v>2791</v>
      </c>
      <c r="CV2153"/>
    </row>
    <row r="2154" spans="1:100" x14ac:dyDescent="0.2">
      <c r="A2154">
        <v>2022</v>
      </c>
      <c r="B2154">
        <v>4</v>
      </c>
      <c r="C2154" s="267">
        <v>44658</v>
      </c>
      <c r="D2154">
        <v>384</v>
      </c>
      <c r="E2154">
        <v>557</v>
      </c>
      <c r="F2154">
        <v>2</v>
      </c>
      <c r="G2154" t="s">
        <v>206</v>
      </c>
      <c r="H2154" t="s">
        <v>207</v>
      </c>
      <c r="I2154" t="s">
        <v>169</v>
      </c>
      <c r="J2154">
        <v>1</v>
      </c>
      <c r="K2154">
        <v>6</v>
      </c>
      <c r="L2154">
        <v>182</v>
      </c>
      <c r="M2154">
        <v>171</v>
      </c>
      <c r="N2154">
        <v>194</v>
      </c>
      <c r="AM2154"/>
      <c r="AN2154"/>
      <c r="AO2154">
        <v>21</v>
      </c>
      <c r="AP2154">
        <v>180</v>
      </c>
      <c r="AQ2154"/>
      <c r="AR2154"/>
      <c r="BQ2154" t="s">
        <v>185</v>
      </c>
      <c r="BR2154" t="s">
        <v>186</v>
      </c>
      <c r="BS2154" t="s">
        <v>208</v>
      </c>
      <c r="BT2154" t="s">
        <v>209</v>
      </c>
      <c r="BU2154">
        <v>14</v>
      </c>
      <c r="BV2154" t="s">
        <v>205</v>
      </c>
      <c r="BW2154" t="s">
        <v>173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/>
      <c r="CQ2154">
        <v>0</v>
      </c>
      <c r="CR2154">
        <v>0</v>
      </c>
      <c r="CS2154"/>
      <c r="CT2154"/>
      <c r="CU2154">
        <v>2791</v>
      </c>
      <c r="CV2154"/>
    </row>
    <row r="2155" spans="1:100" x14ac:dyDescent="0.2">
      <c r="A2155">
        <v>2022</v>
      </c>
      <c r="B2155">
        <v>4</v>
      </c>
      <c r="C2155" s="267">
        <v>44658</v>
      </c>
      <c r="D2155">
        <v>375</v>
      </c>
      <c r="E2155">
        <v>437</v>
      </c>
      <c r="F2155">
        <v>3</v>
      </c>
      <c r="G2155" t="s">
        <v>282</v>
      </c>
      <c r="H2155" t="s">
        <v>283</v>
      </c>
      <c r="I2155" t="s">
        <v>169</v>
      </c>
      <c r="J2155">
        <v>4</v>
      </c>
      <c r="K2155">
        <v>2</v>
      </c>
      <c r="L2155">
        <v>168</v>
      </c>
      <c r="M2155">
        <v>158</v>
      </c>
      <c r="N2155">
        <v>179</v>
      </c>
      <c r="O2155">
        <v>287</v>
      </c>
      <c r="P2155">
        <v>291</v>
      </c>
      <c r="Q2155">
        <v>298</v>
      </c>
      <c r="T2155">
        <v>192</v>
      </c>
      <c r="U2155">
        <v>190</v>
      </c>
      <c r="V2155">
        <v>190</v>
      </c>
      <c r="AA2155">
        <v>269</v>
      </c>
      <c r="AF2155">
        <v>176</v>
      </c>
      <c r="AM2155">
        <v>286.25</v>
      </c>
      <c r="AN2155">
        <v>187</v>
      </c>
      <c r="AO2155">
        <v>120</v>
      </c>
      <c r="AP2155">
        <v>120</v>
      </c>
      <c r="AQ2155"/>
      <c r="AR2155"/>
      <c r="BQ2155" t="s">
        <v>185</v>
      </c>
      <c r="BR2155" t="s">
        <v>186</v>
      </c>
      <c r="BS2155" t="s">
        <v>284</v>
      </c>
      <c r="BT2155" t="s">
        <v>188</v>
      </c>
      <c r="BU2155">
        <v>14</v>
      </c>
      <c r="BV2155" t="s">
        <v>285</v>
      </c>
      <c r="BW2155" t="s">
        <v>173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/>
      <c r="CQ2155">
        <v>0</v>
      </c>
      <c r="CR2155">
        <v>0</v>
      </c>
      <c r="CS2155">
        <v>0</v>
      </c>
      <c r="CT2155">
        <v>0</v>
      </c>
      <c r="CU2155">
        <v>2791</v>
      </c>
      <c r="CV2155">
        <v>-1</v>
      </c>
    </row>
    <row r="2156" spans="1:100" x14ac:dyDescent="0.2">
      <c r="A2156">
        <v>2022</v>
      </c>
      <c r="B2156">
        <v>4</v>
      </c>
      <c r="C2156" s="267">
        <v>44658</v>
      </c>
      <c r="D2156">
        <v>388</v>
      </c>
      <c r="E2156">
        <v>566</v>
      </c>
      <c r="F2156">
        <v>3</v>
      </c>
      <c r="G2156" t="s">
        <v>478</v>
      </c>
      <c r="H2156" t="s">
        <v>479</v>
      </c>
      <c r="I2156" t="s">
        <v>169</v>
      </c>
      <c r="J2156">
        <v>3</v>
      </c>
      <c r="K2156">
        <v>4</v>
      </c>
      <c r="L2156">
        <v>34</v>
      </c>
      <c r="M2156">
        <v>31</v>
      </c>
      <c r="N2156">
        <v>36</v>
      </c>
      <c r="AM2156"/>
      <c r="AN2156"/>
      <c r="AO2156">
        <v>83</v>
      </c>
      <c r="AP2156">
        <v>130</v>
      </c>
      <c r="AQ2156"/>
      <c r="AR2156"/>
      <c r="BQ2156" t="s">
        <v>434</v>
      </c>
      <c r="BR2156" t="s">
        <v>435</v>
      </c>
      <c r="BS2156"/>
      <c r="BT2156"/>
      <c r="BU2156">
        <v>14</v>
      </c>
      <c r="BV2156" t="s">
        <v>475</v>
      </c>
      <c r="BW2156" t="s">
        <v>173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/>
      <c r="CQ2156">
        <v>0</v>
      </c>
      <c r="CR2156">
        <v>0</v>
      </c>
      <c r="CS2156"/>
      <c r="CT2156"/>
      <c r="CU2156">
        <v>2791</v>
      </c>
      <c r="CV2156"/>
    </row>
    <row r="2157" spans="1:100" x14ac:dyDescent="0.2">
      <c r="A2157">
        <v>2022</v>
      </c>
      <c r="B2157">
        <v>4</v>
      </c>
      <c r="C2157" s="267">
        <v>44658</v>
      </c>
      <c r="D2157">
        <v>34</v>
      </c>
      <c r="E2157">
        <v>100</v>
      </c>
      <c r="F2157">
        <v>4</v>
      </c>
      <c r="G2157" t="s">
        <v>293</v>
      </c>
      <c r="H2157" t="s">
        <v>294</v>
      </c>
      <c r="I2157" t="s">
        <v>169</v>
      </c>
      <c r="J2157">
        <v>4</v>
      </c>
      <c r="K2157">
        <v>6</v>
      </c>
      <c r="L2157">
        <v>20</v>
      </c>
      <c r="M2157">
        <v>18</v>
      </c>
      <c r="N2157">
        <v>21</v>
      </c>
      <c r="AA2157">
        <v>27</v>
      </c>
      <c r="AB2157">
        <v>26</v>
      </c>
      <c r="AC2157">
        <v>27</v>
      </c>
      <c r="AD2157">
        <v>27</v>
      </c>
      <c r="AF2157">
        <v>20</v>
      </c>
      <c r="AG2157">
        <v>20</v>
      </c>
      <c r="AH2157">
        <v>20</v>
      </c>
      <c r="AI2157">
        <v>21</v>
      </c>
      <c r="AM2157">
        <v>26.75</v>
      </c>
      <c r="AN2157">
        <v>20.25</v>
      </c>
      <c r="AO2157">
        <v>140</v>
      </c>
      <c r="AP2157">
        <v>103</v>
      </c>
      <c r="AQ2157"/>
      <c r="AR2157"/>
      <c r="BQ2157" t="s">
        <v>180</v>
      </c>
      <c r="BR2157" t="s">
        <v>192</v>
      </c>
      <c r="BS2157" t="s">
        <v>295</v>
      </c>
      <c r="BT2157"/>
      <c r="BU2157">
        <v>14</v>
      </c>
      <c r="BV2157" t="s">
        <v>292</v>
      </c>
      <c r="BW2157" t="s">
        <v>173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/>
      <c r="CQ2157">
        <v>0</v>
      </c>
      <c r="CR2157">
        <v>0</v>
      </c>
      <c r="CS2157">
        <v>0</v>
      </c>
      <c r="CT2157">
        <v>0</v>
      </c>
      <c r="CU2157">
        <v>2791</v>
      </c>
      <c r="CV2157">
        <v>-1</v>
      </c>
    </row>
    <row r="2158" spans="1:100" x14ac:dyDescent="0.2">
      <c r="A2158">
        <v>2022</v>
      </c>
      <c r="B2158">
        <v>4</v>
      </c>
      <c r="C2158" s="267">
        <v>44658</v>
      </c>
      <c r="D2158">
        <v>34</v>
      </c>
      <c r="E2158">
        <v>102</v>
      </c>
      <c r="F2158">
        <v>4</v>
      </c>
      <c r="G2158" t="s">
        <v>299</v>
      </c>
      <c r="H2158" t="s">
        <v>300</v>
      </c>
      <c r="I2158" t="s">
        <v>169</v>
      </c>
      <c r="J2158">
        <v>4</v>
      </c>
      <c r="K2158">
        <v>6</v>
      </c>
      <c r="L2158">
        <v>20</v>
      </c>
      <c r="M2158">
        <v>18</v>
      </c>
      <c r="N2158">
        <v>21</v>
      </c>
      <c r="AM2158"/>
      <c r="AN2158"/>
      <c r="AO2158">
        <v>140</v>
      </c>
      <c r="AP2158">
        <v>103</v>
      </c>
      <c r="AQ2158"/>
      <c r="AR2158"/>
      <c r="BQ2158" t="s">
        <v>180</v>
      </c>
      <c r="BR2158" t="s">
        <v>192</v>
      </c>
      <c r="BS2158" t="s">
        <v>301</v>
      </c>
      <c r="BT2158"/>
      <c r="BU2158">
        <v>14</v>
      </c>
      <c r="BV2158" t="s">
        <v>292</v>
      </c>
      <c r="BW2158" t="s">
        <v>173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/>
      <c r="CQ2158">
        <v>0</v>
      </c>
      <c r="CR2158">
        <v>0</v>
      </c>
      <c r="CS2158"/>
      <c r="CT2158"/>
      <c r="CU2158">
        <v>2791</v>
      </c>
      <c r="CV2158"/>
    </row>
    <row r="2159" spans="1:100" x14ac:dyDescent="0.2">
      <c r="A2159">
        <v>2022</v>
      </c>
      <c r="B2159">
        <v>4</v>
      </c>
      <c r="C2159" s="267">
        <v>44658</v>
      </c>
      <c r="D2159">
        <v>34</v>
      </c>
      <c r="E2159">
        <v>103</v>
      </c>
      <c r="F2159">
        <v>4</v>
      </c>
      <c r="G2159" t="s">
        <v>302</v>
      </c>
      <c r="H2159" t="s">
        <v>303</v>
      </c>
      <c r="I2159" t="s">
        <v>169</v>
      </c>
      <c r="J2159">
        <v>4</v>
      </c>
      <c r="K2159">
        <v>6</v>
      </c>
      <c r="L2159">
        <v>89</v>
      </c>
      <c r="M2159">
        <v>82</v>
      </c>
      <c r="N2159">
        <v>95</v>
      </c>
      <c r="AA2159">
        <v>111</v>
      </c>
      <c r="AB2159">
        <v>95</v>
      </c>
      <c r="AC2159">
        <v>99</v>
      </c>
      <c r="AD2159">
        <v>96</v>
      </c>
      <c r="AF2159">
        <v>97</v>
      </c>
      <c r="AG2159">
        <v>98</v>
      </c>
      <c r="AH2159">
        <v>90</v>
      </c>
      <c r="AI2159">
        <v>89</v>
      </c>
      <c r="AM2159">
        <v>100.25</v>
      </c>
      <c r="AN2159">
        <v>93.5</v>
      </c>
      <c r="AO2159">
        <v>140</v>
      </c>
      <c r="AP2159">
        <v>103</v>
      </c>
      <c r="AQ2159"/>
      <c r="AR2159"/>
      <c r="AV2159">
        <v>1</v>
      </c>
      <c r="AW2159">
        <v>2</v>
      </c>
      <c r="AX2159">
        <v>1</v>
      </c>
      <c r="BG2159">
        <v>1404</v>
      </c>
      <c r="BH2159">
        <v>10</v>
      </c>
      <c r="BI2159">
        <v>10</v>
      </c>
      <c r="BJ2159">
        <v>10</v>
      </c>
      <c r="BQ2159" t="s">
        <v>180</v>
      </c>
      <c r="BR2159" t="s">
        <v>192</v>
      </c>
      <c r="BS2159" t="s">
        <v>304</v>
      </c>
      <c r="BT2159"/>
      <c r="BU2159">
        <v>14</v>
      </c>
      <c r="BV2159" t="s">
        <v>292</v>
      </c>
      <c r="BW2159" t="s">
        <v>173</v>
      </c>
      <c r="BX2159">
        <v>0</v>
      </c>
      <c r="BY2159">
        <v>4</v>
      </c>
      <c r="BZ2159">
        <v>0.66666666666666663</v>
      </c>
      <c r="CA2159">
        <v>0</v>
      </c>
      <c r="CB2159">
        <v>30</v>
      </c>
      <c r="CC2159">
        <v>5</v>
      </c>
      <c r="CD2159">
        <v>1409</v>
      </c>
      <c r="CE2159">
        <v>1</v>
      </c>
      <c r="CF2159">
        <v>2</v>
      </c>
      <c r="CG2159">
        <v>1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5.666666666666667</v>
      </c>
      <c r="CO2159">
        <v>1409</v>
      </c>
      <c r="CP2159">
        <v>4.0217648450437656E-3</v>
      </c>
      <c r="CQ2159">
        <v>6.3670411985018729E-2</v>
      </c>
      <c r="CR2159">
        <v>15.831460674157301</v>
      </c>
      <c r="CS2159">
        <v>6.0606060606060608E-2</v>
      </c>
      <c r="CT2159">
        <v>15.069518716577541</v>
      </c>
      <c r="CU2159">
        <v>2791</v>
      </c>
      <c r="CV2159">
        <v>-1</v>
      </c>
    </row>
    <row r="2160" spans="1:100" x14ac:dyDescent="0.2">
      <c r="A2160">
        <v>2022</v>
      </c>
      <c r="B2160">
        <v>4</v>
      </c>
      <c r="C2160" s="267">
        <v>44658</v>
      </c>
      <c r="D2160">
        <v>34</v>
      </c>
      <c r="E2160">
        <v>104</v>
      </c>
      <c r="F2160">
        <v>4</v>
      </c>
      <c r="G2160" t="s">
        <v>305</v>
      </c>
      <c r="H2160" t="s">
        <v>306</v>
      </c>
      <c r="I2160" t="s">
        <v>169</v>
      </c>
      <c r="J2160">
        <v>4</v>
      </c>
      <c r="K2160">
        <v>6</v>
      </c>
      <c r="L2160">
        <v>89</v>
      </c>
      <c r="M2160">
        <v>82</v>
      </c>
      <c r="N2160">
        <v>95</v>
      </c>
      <c r="O2160">
        <v>99</v>
      </c>
      <c r="P2160">
        <v>118</v>
      </c>
      <c r="Q2160">
        <v>107</v>
      </c>
      <c r="T2160">
        <v>83</v>
      </c>
      <c r="U2160">
        <v>90</v>
      </c>
      <c r="V2160">
        <v>82</v>
      </c>
      <c r="AM2160">
        <v>108</v>
      </c>
      <c r="AN2160">
        <v>85</v>
      </c>
      <c r="AO2160">
        <v>140</v>
      </c>
      <c r="AP2160">
        <v>103</v>
      </c>
      <c r="AQ2160"/>
      <c r="AR2160"/>
      <c r="BQ2160" t="s">
        <v>180</v>
      </c>
      <c r="BR2160" t="s">
        <v>192</v>
      </c>
      <c r="BS2160" t="s">
        <v>307</v>
      </c>
      <c r="BT2160"/>
      <c r="BU2160">
        <v>14</v>
      </c>
      <c r="BV2160" t="s">
        <v>292</v>
      </c>
      <c r="BW2160" t="s">
        <v>173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/>
      <c r="CQ2160">
        <v>0</v>
      </c>
      <c r="CR2160">
        <v>0</v>
      </c>
      <c r="CS2160">
        <v>0</v>
      </c>
      <c r="CT2160">
        <v>0</v>
      </c>
      <c r="CU2160">
        <v>2791</v>
      </c>
      <c r="CV2160">
        <v>-1</v>
      </c>
    </row>
    <row r="2161" spans="1:100" x14ac:dyDescent="0.2">
      <c r="A2161">
        <v>2022</v>
      </c>
      <c r="B2161">
        <v>4</v>
      </c>
      <c r="C2161" s="267">
        <v>44658</v>
      </c>
      <c r="D2161">
        <v>382</v>
      </c>
      <c r="E2161">
        <v>449</v>
      </c>
      <c r="F2161">
        <v>4</v>
      </c>
      <c r="G2161" t="s">
        <v>340</v>
      </c>
      <c r="H2161" t="s">
        <v>341</v>
      </c>
      <c r="I2161" t="s">
        <v>169</v>
      </c>
      <c r="J2161">
        <v>3</v>
      </c>
      <c r="K2161">
        <v>1</v>
      </c>
      <c r="L2161">
        <v>46</v>
      </c>
      <c r="M2161">
        <v>40</v>
      </c>
      <c r="N2161">
        <v>50</v>
      </c>
      <c r="O2161">
        <v>81</v>
      </c>
      <c r="P2161">
        <v>60</v>
      </c>
      <c r="Q2161">
        <v>64</v>
      </c>
      <c r="T2161">
        <v>42</v>
      </c>
      <c r="U2161">
        <v>42</v>
      </c>
      <c r="V2161">
        <v>43</v>
      </c>
      <c r="Y2161">
        <v>100</v>
      </c>
      <c r="Z2161">
        <v>95</v>
      </c>
      <c r="AA2161">
        <v>73</v>
      </c>
      <c r="AB2161">
        <v>69</v>
      </c>
      <c r="AC2161">
        <v>72</v>
      </c>
      <c r="AD2161">
        <v>75</v>
      </c>
      <c r="AF2161">
        <v>39</v>
      </c>
      <c r="AG2161">
        <v>36</v>
      </c>
      <c r="AH2161">
        <v>41</v>
      </c>
      <c r="AI2161">
        <v>43</v>
      </c>
      <c r="AL2161">
        <v>89</v>
      </c>
      <c r="AM2161">
        <v>70.571428571428569</v>
      </c>
      <c r="AN2161">
        <v>40.857142857142847</v>
      </c>
      <c r="AO2161">
        <v>112</v>
      </c>
      <c r="AP2161">
        <v>96</v>
      </c>
      <c r="AQ2161">
        <v>114.08450704225351</v>
      </c>
      <c r="AR2161">
        <v>94.666666666666671</v>
      </c>
      <c r="AU2161">
        <v>360</v>
      </c>
      <c r="AV2161">
        <v>6</v>
      </c>
      <c r="AW2161">
        <v>6</v>
      </c>
      <c r="AX2161">
        <v>2</v>
      </c>
      <c r="BG2161">
        <v>270</v>
      </c>
      <c r="BH2161">
        <v>6</v>
      </c>
      <c r="BI2161">
        <v>4</v>
      </c>
      <c r="BJ2161">
        <v>8</v>
      </c>
      <c r="BQ2161" t="s">
        <v>185</v>
      </c>
      <c r="BR2161" t="s">
        <v>186</v>
      </c>
      <c r="BS2161" t="s">
        <v>342</v>
      </c>
      <c r="BT2161" t="s">
        <v>188</v>
      </c>
      <c r="BU2161">
        <v>14</v>
      </c>
      <c r="BV2161" t="s">
        <v>340</v>
      </c>
      <c r="BW2161" t="s">
        <v>173</v>
      </c>
      <c r="BX2161">
        <v>0</v>
      </c>
      <c r="BY2161">
        <v>14</v>
      </c>
      <c r="BZ2161">
        <v>14</v>
      </c>
      <c r="CA2161">
        <v>374</v>
      </c>
      <c r="CB2161">
        <v>18</v>
      </c>
      <c r="CC2161">
        <v>18</v>
      </c>
      <c r="CD2161">
        <v>288</v>
      </c>
      <c r="CE2161">
        <v>12</v>
      </c>
      <c r="CF2161">
        <v>10</v>
      </c>
      <c r="CG2161">
        <v>10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32</v>
      </c>
      <c r="CO2161">
        <v>662</v>
      </c>
      <c r="CP2161">
        <v>4.8338368580060423E-2</v>
      </c>
      <c r="CQ2161">
        <v>0.69565217391304346</v>
      </c>
      <c r="CR2161">
        <v>14.39130434782609</v>
      </c>
      <c r="CS2161">
        <v>0.78321678321678323</v>
      </c>
      <c r="CT2161">
        <v>16.2027972027972</v>
      </c>
      <c r="CU2161">
        <v>2791</v>
      </c>
      <c r="CV2161">
        <v>-1</v>
      </c>
    </row>
    <row r="2162" spans="1:100" x14ac:dyDescent="0.2">
      <c r="A2162">
        <v>2022</v>
      </c>
      <c r="B2162">
        <v>4</v>
      </c>
      <c r="C2162" s="267">
        <v>44658</v>
      </c>
      <c r="D2162">
        <v>417</v>
      </c>
      <c r="E2162">
        <v>660</v>
      </c>
      <c r="F2162">
        <v>4</v>
      </c>
      <c r="G2162" t="s">
        <v>345</v>
      </c>
      <c r="H2162" t="s">
        <v>346</v>
      </c>
      <c r="I2162" t="s">
        <v>169</v>
      </c>
      <c r="J2162">
        <v>1</v>
      </c>
      <c r="K2162">
        <v>6</v>
      </c>
      <c r="L2162">
        <v>1265</v>
      </c>
      <c r="M2162">
        <v>1190</v>
      </c>
      <c r="N2162">
        <v>1354</v>
      </c>
      <c r="O2162">
        <v>1663</v>
      </c>
      <c r="P2162">
        <v>1882</v>
      </c>
      <c r="Q2162">
        <v>1774</v>
      </c>
      <c r="T2162">
        <v>1328</v>
      </c>
      <c r="U2162">
        <v>1363</v>
      </c>
      <c r="V2162">
        <v>1349</v>
      </c>
      <c r="AA2162">
        <v>1652</v>
      </c>
      <c r="AB2162">
        <v>1765</v>
      </c>
      <c r="AC2162">
        <v>1708</v>
      </c>
      <c r="AD2162">
        <v>1557</v>
      </c>
      <c r="AF2162">
        <v>1334</v>
      </c>
      <c r="AG2162">
        <v>1391</v>
      </c>
      <c r="AH2162">
        <v>1328</v>
      </c>
      <c r="AI2162">
        <v>1257</v>
      </c>
      <c r="AM2162">
        <v>1714.4285714285711</v>
      </c>
      <c r="AN2162">
        <v>1335.714285714286</v>
      </c>
      <c r="AO2162">
        <v>21</v>
      </c>
      <c r="AP2162">
        <v>180</v>
      </c>
      <c r="AQ2162"/>
      <c r="AR2162"/>
      <c r="AV2162">
        <v>3</v>
      </c>
      <c r="AW2162">
        <v>8</v>
      </c>
      <c r="AX2162">
        <v>1</v>
      </c>
      <c r="BG2162">
        <v>135</v>
      </c>
      <c r="BH2162">
        <v>8</v>
      </c>
      <c r="BI2162">
        <v>8</v>
      </c>
      <c r="BJ2162">
        <v>8</v>
      </c>
      <c r="BQ2162" t="s">
        <v>185</v>
      </c>
      <c r="BR2162" t="s">
        <v>186</v>
      </c>
      <c r="BS2162" t="s">
        <v>347</v>
      </c>
      <c r="BT2162" t="s">
        <v>188</v>
      </c>
      <c r="BU2162">
        <v>14</v>
      </c>
      <c r="BV2162" t="s">
        <v>348</v>
      </c>
      <c r="BW2162" t="s">
        <v>173</v>
      </c>
      <c r="BX2162">
        <v>0</v>
      </c>
      <c r="BY2162">
        <v>12</v>
      </c>
      <c r="BZ2162">
        <v>2</v>
      </c>
      <c r="CA2162">
        <v>2</v>
      </c>
      <c r="CB2162">
        <v>24</v>
      </c>
      <c r="CC2162">
        <v>4</v>
      </c>
      <c r="CD2162">
        <v>139</v>
      </c>
      <c r="CE2162">
        <v>1</v>
      </c>
      <c r="CF2162">
        <v>2</v>
      </c>
      <c r="CG2162">
        <v>1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6</v>
      </c>
      <c r="CO2162">
        <v>141</v>
      </c>
      <c r="CP2162">
        <v>4.2553191489361701E-2</v>
      </c>
      <c r="CQ2162">
        <v>4.7430830039525704E-3</v>
      </c>
      <c r="CR2162">
        <v>0.1114624505928854</v>
      </c>
      <c r="CS2162">
        <v>4.4919786096256683E-3</v>
      </c>
      <c r="CT2162">
        <v>0.10556149732620319</v>
      </c>
      <c r="CU2162">
        <v>2791</v>
      </c>
      <c r="CV2162">
        <v>-1</v>
      </c>
    </row>
    <row r="2163" spans="1:100" x14ac:dyDescent="0.2">
      <c r="A2163">
        <v>2022</v>
      </c>
      <c r="B2163">
        <v>4</v>
      </c>
      <c r="C2163" s="267">
        <v>44658</v>
      </c>
      <c r="D2163">
        <v>417</v>
      </c>
      <c r="E2163">
        <v>661</v>
      </c>
      <c r="F2163">
        <v>4</v>
      </c>
      <c r="G2163" t="s">
        <v>349</v>
      </c>
      <c r="H2163" t="s">
        <v>350</v>
      </c>
      <c r="I2163" t="s">
        <v>169</v>
      </c>
      <c r="J2163">
        <v>1</v>
      </c>
      <c r="K2163">
        <v>6</v>
      </c>
      <c r="L2163">
        <v>276</v>
      </c>
      <c r="M2163">
        <v>259</v>
      </c>
      <c r="N2163">
        <v>295</v>
      </c>
      <c r="O2163">
        <v>176</v>
      </c>
      <c r="P2163">
        <v>193</v>
      </c>
      <c r="Q2163">
        <v>204</v>
      </c>
      <c r="T2163">
        <v>143</v>
      </c>
      <c r="U2163">
        <v>149</v>
      </c>
      <c r="V2163">
        <v>147</v>
      </c>
      <c r="Y2163">
        <v>155</v>
      </c>
      <c r="Z2163">
        <v>155</v>
      </c>
      <c r="AA2163">
        <v>182</v>
      </c>
      <c r="AB2163">
        <v>207</v>
      </c>
      <c r="AC2163">
        <v>202</v>
      </c>
      <c r="AD2163">
        <v>178</v>
      </c>
      <c r="AF2163">
        <v>146</v>
      </c>
      <c r="AG2163">
        <v>152</v>
      </c>
      <c r="AH2163">
        <v>142</v>
      </c>
      <c r="AI2163">
        <v>138</v>
      </c>
      <c r="AK2163">
        <v>158</v>
      </c>
      <c r="AL2163">
        <v>158</v>
      </c>
      <c r="AM2163">
        <v>191.71428571428569</v>
      </c>
      <c r="AN2163">
        <v>145.28571428571431</v>
      </c>
      <c r="AO2163">
        <v>21</v>
      </c>
      <c r="AP2163">
        <v>180</v>
      </c>
      <c r="AQ2163">
        <v>23.003194888178911</v>
      </c>
      <c r="AR2163">
        <v>156.5</v>
      </c>
      <c r="BQ2163" t="s">
        <v>185</v>
      </c>
      <c r="BR2163" t="s">
        <v>186</v>
      </c>
      <c r="BS2163" t="s">
        <v>351</v>
      </c>
      <c r="BT2163" t="s">
        <v>188</v>
      </c>
      <c r="BU2163">
        <v>14</v>
      </c>
      <c r="BV2163" t="s">
        <v>348</v>
      </c>
      <c r="BW2163" t="s">
        <v>173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/>
      <c r="CQ2163">
        <v>0</v>
      </c>
      <c r="CR2163">
        <v>0</v>
      </c>
      <c r="CS2163">
        <v>0</v>
      </c>
      <c r="CT2163">
        <v>0</v>
      </c>
      <c r="CU2163">
        <v>2791</v>
      </c>
      <c r="CV2163">
        <v>-1</v>
      </c>
    </row>
    <row r="2164" spans="1:100" x14ac:dyDescent="0.2">
      <c r="A2164">
        <v>2022</v>
      </c>
      <c r="B2164">
        <v>4</v>
      </c>
      <c r="C2164" s="267">
        <v>44658</v>
      </c>
      <c r="D2164">
        <v>425</v>
      </c>
      <c r="E2164">
        <v>674</v>
      </c>
      <c r="F2164">
        <v>4</v>
      </c>
      <c r="G2164" t="s">
        <v>244</v>
      </c>
      <c r="H2164" t="s">
        <v>245</v>
      </c>
      <c r="I2164" t="s">
        <v>246</v>
      </c>
      <c r="J2164">
        <v>2</v>
      </c>
      <c r="K2164">
        <v>1</v>
      </c>
      <c r="L2164">
        <v>256</v>
      </c>
      <c r="M2164">
        <v>240</v>
      </c>
      <c r="N2164">
        <v>274</v>
      </c>
      <c r="AM2164"/>
      <c r="AN2164"/>
      <c r="AO2164">
        <v>60</v>
      </c>
      <c r="AP2164">
        <v>120</v>
      </c>
      <c r="AQ2164"/>
      <c r="AR2164"/>
      <c r="AU2164">
        <v>500</v>
      </c>
      <c r="BQ2164" t="s">
        <v>185</v>
      </c>
      <c r="BR2164" t="s">
        <v>247</v>
      </c>
      <c r="BS2164" t="s">
        <v>248</v>
      </c>
      <c r="BT2164" t="s">
        <v>249</v>
      </c>
      <c r="BU2164">
        <v>14</v>
      </c>
      <c r="BV2164" t="s">
        <v>244</v>
      </c>
      <c r="BW2164" t="s">
        <v>173</v>
      </c>
      <c r="BX2164">
        <v>0</v>
      </c>
      <c r="BY2164">
        <v>0</v>
      </c>
      <c r="BZ2164">
        <v>0</v>
      </c>
      <c r="CA2164">
        <v>500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500</v>
      </c>
      <c r="CP2164">
        <v>0</v>
      </c>
      <c r="CQ2164">
        <v>0</v>
      </c>
      <c r="CR2164">
        <v>1.953125</v>
      </c>
      <c r="CS2164"/>
      <c r="CT2164"/>
      <c r="CU2164">
        <v>2791</v>
      </c>
      <c r="CV2164"/>
    </row>
    <row r="2165" spans="1:100" x14ac:dyDescent="0.2">
      <c r="A2165">
        <v>2022</v>
      </c>
      <c r="B2165">
        <v>4</v>
      </c>
      <c r="C2165" s="267">
        <v>44658</v>
      </c>
      <c r="D2165">
        <v>376</v>
      </c>
      <c r="E2165">
        <v>438</v>
      </c>
      <c r="F2165">
        <v>5</v>
      </c>
      <c r="G2165" t="s">
        <v>216</v>
      </c>
      <c r="H2165" t="s">
        <v>217</v>
      </c>
      <c r="I2165" t="s">
        <v>169</v>
      </c>
      <c r="J2165">
        <v>3</v>
      </c>
      <c r="K2165">
        <v>2</v>
      </c>
      <c r="L2165">
        <v>335</v>
      </c>
      <c r="M2165">
        <v>315</v>
      </c>
      <c r="N2165">
        <v>358</v>
      </c>
      <c r="O2165">
        <v>457</v>
      </c>
      <c r="P2165">
        <v>422</v>
      </c>
      <c r="Q2165">
        <v>446</v>
      </c>
      <c r="T2165">
        <v>359</v>
      </c>
      <c r="U2165">
        <v>352</v>
      </c>
      <c r="V2165">
        <v>350</v>
      </c>
      <c r="AA2165">
        <v>489</v>
      </c>
      <c r="AB2165">
        <v>491</v>
      </c>
      <c r="AC2165">
        <v>494</v>
      </c>
      <c r="AD2165">
        <v>487</v>
      </c>
      <c r="AF2165">
        <v>351</v>
      </c>
      <c r="AG2165">
        <v>348</v>
      </c>
      <c r="AH2165">
        <v>347</v>
      </c>
      <c r="AI2165">
        <v>349</v>
      </c>
      <c r="AM2165">
        <v>469.42857142857139</v>
      </c>
      <c r="AN2165">
        <v>350.85714285714278</v>
      </c>
      <c r="AO2165">
        <v>75</v>
      </c>
      <c r="AP2165">
        <v>144</v>
      </c>
      <c r="AQ2165"/>
      <c r="AR2165"/>
      <c r="BQ2165" t="s">
        <v>185</v>
      </c>
      <c r="BR2165" t="s">
        <v>186</v>
      </c>
      <c r="BS2165" t="s">
        <v>218</v>
      </c>
      <c r="BT2165" t="s">
        <v>188</v>
      </c>
      <c r="BU2165">
        <v>14</v>
      </c>
      <c r="BV2165" t="s">
        <v>219</v>
      </c>
      <c r="BW2165" t="s">
        <v>173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/>
      <c r="CQ2165">
        <v>0</v>
      </c>
      <c r="CR2165">
        <v>0</v>
      </c>
      <c r="CS2165">
        <v>0</v>
      </c>
      <c r="CT2165">
        <v>0</v>
      </c>
      <c r="CU2165">
        <v>2791</v>
      </c>
      <c r="CV2165">
        <v>-1</v>
      </c>
    </row>
    <row r="2166" spans="1:100" x14ac:dyDescent="0.2">
      <c r="A2166">
        <v>2022</v>
      </c>
      <c r="B2166">
        <v>4</v>
      </c>
      <c r="C2166" s="267">
        <v>44658</v>
      </c>
      <c r="D2166">
        <v>380</v>
      </c>
      <c r="E2166">
        <v>444</v>
      </c>
      <c r="F2166">
        <v>5</v>
      </c>
      <c r="G2166" t="s">
        <v>526</v>
      </c>
      <c r="H2166" t="s">
        <v>527</v>
      </c>
      <c r="I2166" t="s">
        <v>169</v>
      </c>
      <c r="J2166">
        <v>4</v>
      </c>
      <c r="K2166">
        <v>2</v>
      </c>
      <c r="L2166">
        <v>166</v>
      </c>
      <c r="M2166">
        <v>159</v>
      </c>
      <c r="N2166">
        <v>175</v>
      </c>
      <c r="Y2166">
        <v>158</v>
      </c>
      <c r="Z2166">
        <v>157</v>
      </c>
      <c r="AK2166">
        <v>152</v>
      </c>
      <c r="AL2166">
        <v>151</v>
      </c>
      <c r="AM2166"/>
      <c r="AN2166"/>
      <c r="AO2166">
        <v>90</v>
      </c>
      <c r="AP2166">
        <v>160</v>
      </c>
      <c r="AQ2166">
        <v>93.203883495145632</v>
      </c>
      <c r="AR2166">
        <v>154.5</v>
      </c>
      <c r="BQ2166" t="s">
        <v>434</v>
      </c>
      <c r="BR2166" t="s">
        <v>435</v>
      </c>
      <c r="BS2166"/>
      <c r="BT2166"/>
      <c r="BU2166">
        <v>14</v>
      </c>
      <c r="BV2166" t="s">
        <v>525</v>
      </c>
      <c r="BW2166" t="s">
        <v>173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/>
      <c r="CQ2166">
        <v>0</v>
      </c>
      <c r="CR2166">
        <v>0</v>
      </c>
      <c r="CS2166"/>
      <c r="CT2166"/>
      <c r="CU2166">
        <v>2791</v>
      </c>
      <c r="CV2166"/>
    </row>
    <row r="2167" spans="1:100" x14ac:dyDescent="0.2">
      <c r="A2167">
        <v>2022</v>
      </c>
      <c r="B2167">
        <v>4</v>
      </c>
      <c r="C2167" s="267">
        <v>44658</v>
      </c>
      <c r="D2167">
        <v>212</v>
      </c>
      <c r="E2167">
        <v>140</v>
      </c>
      <c r="F2167">
        <v>6</v>
      </c>
      <c r="G2167" t="s">
        <v>506</v>
      </c>
      <c r="H2167" t="s">
        <v>507</v>
      </c>
      <c r="I2167" t="s">
        <v>169</v>
      </c>
      <c r="J2167">
        <v>2</v>
      </c>
      <c r="K2167">
        <v>2</v>
      </c>
      <c r="L2167">
        <v>485</v>
      </c>
      <c r="M2167">
        <v>451</v>
      </c>
      <c r="N2167">
        <v>518</v>
      </c>
      <c r="AB2167">
        <v>610</v>
      </c>
      <c r="AC2167">
        <v>601</v>
      </c>
      <c r="AD2167">
        <v>582</v>
      </c>
      <c r="AG2167">
        <v>481</v>
      </c>
      <c r="AH2167">
        <v>468</v>
      </c>
      <c r="AI2167">
        <v>424</v>
      </c>
      <c r="AM2167">
        <v>597.66666666666663</v>
      </c>
      <c r="AN2167">
        <v>457.66666666666669</v>
      </c>
      <c r="AO2167">
        <v>60</v>
      </c>
      <c r="AP2167">
        <v>120</v>
      </c>
      <c r="AQ2167"/>
      <c r="AR2167"/>
      <c r="BH2167">
        <v>20</v>
      </c>
      <c r="BI2167">
        <v>15</v>
      </c>
      <c r="BJ2167">
        <v>20</v>
      </c>
      <c r="BQ2167" t="s">
        <v>180</v>
      </c>
      <c r="BR2167" t="s">
        <v>266</v>
      </c>
      <c r="BS2167" t="s">
        <v>508</v>
      </c>
      <c r="BT2167"/>
      <c r="BU2167">
        <v>14</v>
      </c>
      <c r="BV2167" t="s">
        <v>509</v>
      </c>
      <c r="BW2167" t="s">
        <v>173</v>
      </c>
      <c r="BX2167">
        <v>0</v>
      </c>
      <c r="BY2167">
        <v>0</v>
      </c>
      <c r="BZ2167">
        <v>0</v>
      </c>
      <c r="CA2167">
        <v>0</v>
      </c>
      <c r="CB2167">
        <v>55</v>
      </c>
      <c r="CC2167">
        <v>27.5</v>
      </c>
      <c r="CD2167">
        <v>27</v>
      </c>
      <c r="CE2167">
        <v>10</v>
      </c>
      <c r="CF2167">
        <v>7</v>
      </c>
      <c r="CG2167">
        <v>10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27.5</v>
      </c>
      <c r="CO2167">
        <v>27</v>
      </c>
      <c r="CP2167">
        <v>1.018518518518519</v>
      </c>
      <c r="CQ2167">
        <v>5.6701030927835051E-2</v>
      </c>
      <c r="CR2167">
        <v>5.5670103092783509E-2</v>
      </c>
      <c r="CS2167">
        <v>6.0087399854333583E-2</v>
      </c>
      <c r="CT2167">
        <v>5.8994901675163872E-2</v>
      </c>
      <c r="CU2167">
        <v>2791</v>
      </c>
      <c r="CV2167">
        <v>-1</v>
      </c>
    </row>
    <row r="2168" spans="1:100" x14ac:dyDescent="0.2">
      <c r="A2168">
        <v>2022</v>
      </c>
      <c r="B2168">
        <v>4</v>
      </c>
      <c r="C2168" s="267">
        <v>44658</v>
      </c>
      <c r="D2168">
        <v>212</v>
      </c>
      <c r="E2168">
        <v>178</v>
      </c>
      <c r="F2168">
        <v>6</v>
      </c>
      <c r="G2168" t="s">
        <v>510</v>
      </c>
      <c r="H2168" t="s">
        <v>511</v>
      </c>
      <c r="I2168" t="s">
        <v>169</v>
      </c>
      <c r="J2168">
        <v>2</v>
      </c>
      <c r="K2168">
        <v>2</v>
      </c>
      <c r="L2168">
        <v>50</v>
      </c>
      <c r="M2168">
        <v>46</v>
      </c>
      <c r="N2168">
        <v>53</v>
      </c>
      <c r="AB2168">
        <v>60</v>
      </c>
      <c r="AC2168">
        <v>64</v>
      </c>
      <c r="AD2168">
        <v>62</v>
      </c>
      <c r="AG2168">
        <v>50</v>
      </c>
      <c r="AH2168">
        <v>49</v>
      </c>
      <c r="AI2168">
        <v>50</v>
      </c>
      <c r="AM2168">
        <v>62</v>
      </c>
      <c r="AN2168">
        <v>49.666666666666657</v>
      </c>
      <c r="AO2168">
        <v>60</v>
      </c>
      <c r="AP2168">
        <v>120</v>
      </c>
      <c r="AQ2168"/>
      <c r="AR2168"/>
      <c r="BH2168">
        <v>30</v>
      </c>
      <c r="BI2168">
        <v>10</v>
      </c>
      <c r="BJ2168">
        <v>10</v>
      </c>
      <c r="BQ2168" t="s">
        <v>180</v>
      </c>
      <c r="BR2168" t="s">
        <v>266</v>
      </c>
      <c r="BS2168" t="s">
        <v>512</v>
      </c>
      <c r="BT2168"/>
      <c r="BU2168">
        <v>14</v>
      </c>
      <c r="BV2168" t="s">
        <v>509</v>
      </c>
      <c r="BW2168" t="s">
        <v>173</v>
      </c>
      <c r="BX2168">
        <v>0</v>
      </c>
      <c r="BY2168">
        <v>0</v>
      </c>
      <c r="BZ2168">
        <v>0</v>
      </c>
      <c r="CA2168">
        <v>0</v>
      </c>
      <c r="CB2168">
        <v>50</v>
      </c>
      <c r="CC2168">
        <v>25</v>
      </c>
      <c r="CD2168">
        <v>25</v>
      </c>
      <c r="CE2168">
        <v>15</v>
      </c>
      <c r="CF2168">
        <v>5</v>
      </c>
      <c r="CG2168">
        <v>5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25</v>
      </c>
      <c r="CO2168">
        <v>25</v>
      </c>
      <c r="CP2168">
        <v>1</v>
      </c>
      <c r="CQ2168">
        <v>0.5</v>
      </c>
      <c r="CR2168">
        <v>0.5</v>
      </c>
      <c r="CS2168">
        <v>0.50335570469798663</v>
      </c>
      <c r="CT2168">
        <v>0.50335570469798663</v>
      </c>
      <c r="CU2168">
        <v>2791</v>
      </c>
      <c r="CV2168">
        <v>-1</v>
      </c>
    </row>
    <row r="2169" spans="1:100" x14ac:dyDescent="0.2">
      <c r="A2169">
        <v>2022</v>
      </c>
      <c r="B2169">
        <v>4</v>
      </c>
      <c r="C2169" s="267">
        <v>44658</v>
      </c>
      <c r="D2169">
        <v>376</v>
      </c>
      <c r="E2169">
        <v>438</v>
      </c>
      <c r="F2169">
        <v>6</v>
      </c>
      <c r="G2169" t="s">
        <v>216</v>
      </c>
      <c r="H2169" t="s">
        <v>217</v>
      </c>
      <c r="I2169" t="s">
        <v>169</v>
      </c>
      <c r="J2169">
        <v>3</v>
      </c>
      <c r="K2169">
        <v>2</v>
      </c>
      <c r="L2169">
        <v>335</v>
      </c>
      <c r="M2169">
        <v>315</v>
      </c>
      <c r="N2169">
        <v>358</v>
      </c>
      <c r="AM2169"/>
      <c r="AN2169"/>
      <c r="AO2169">
        <v>75</v>
      </c>
      <c r="AP2169">
        <v>144</v>
      </c>
      <c r="AQ2169"/>
      <c r="AR2169"/>
      <c r="AU2169">
        <v>492</v>
      </c>
      <c r="AV2169">
        <v>4</v>
      </c>
      <c r="AW2169">
        <v>4</v>
      </c>
      <c r="AX2169">
        <v>4</v>
      </c>
      <c r="BQ2169" t="s">
        <v>185</v>
      </c>
      <c r="BR2169" t="s">
        <v>186</v>
      </c>
      <c r="BS2169" t="s">
        <v>218</v>
      </c>
      <c r="BT2169" t="s">
        <v>188</v>
      </c>
      <c r="BU2169">
        <v>14</v>
      </c>
      <c r="BV2169" t="s">
        <v>219</v>
      </c>
      <c r="BW2169" t="s">
        <v>173</v>
      </c>
      <c r="BX2169">
        <v>0</v>
      </c>
      <c r="BY2169">
        <v>12</v>
      </c>
      <c r="BZ2169">
        <v>6</v>
      </c>
      <c r="CA2169">
        <v>498</v>
      </c>
      <c r="CB2169">
        <v>0</v>
      </c>
      <c r="CC2169">
        <v>0</v>
      </c>
      <c r="CD2169">
        <v>0</v>
      </c>
      <c r="CE2169">
        <v>2</v>
      </c>
      <c r="CF2169">
        <v>2</v>
      </c>
      <c r="CG2169">
        <v>2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6</v>
      </c>
      <c r="CO2169">
        <v>498</v>
      </c>
      <c r="CP2169">
        <v>1.204819277108434E-2</v>
      </c>
      <c r="CQ2169">
        <v>1.7910447761194031E-2</v>
      </c>
      <c r="CR2169">
        <v>1.4865671641791049</v>
      </c>
      <c r="CS2169"/>
      <c r="CT2169"/>
      <c r="CU2169">
        <v>2791</v>
      </c>
      <c r="CV2169"/>
    </row>
    <row r="2170" spans="1:100" x14ac:dyDescent="0.2">
      <c r="A2170">
        <v>2022</v>
      </c>
      <c r="B2170">
        <v>4</v>
      </c>
      <c r="C2170" s="267">
        <v>44658</v>
      </c>
      <c r="D2170">
        <v>377</v>
      </c>
      <c r="E2170">
        <v>439</v>
      </c>
      <c r="F2170">
        <v>6</v>
      </c>
      <c r="G2170" t="s">
        <v>223</v>
      </c>
      <c r="H2170" t="s">
        <v>224</v>
      </c>
      <c r="I2170" t="s">
        <v>169</v>
      </c>
      <c r="J2170">
        <v>4</v>
      </c>
      <c r="K2170">
        <v>1</v>
      </c>
      <c r="L2170">
        <v>343</v>
      </c>
      <c r="M2170">
        <v>308</v>
      </c>
      <c r="N2170">
        <v>377</v>
      </c>
      <c r="O2170">
        <v>376</v>
      </c>
      <c r="P2170">
        <v>370</v>
      </c>
      <c r="Q2170">
        <v>380</v>
      </c>
      <c r="T2170">
        <v>332</v>
      </c>
      <c r="U2170">
        <v>336</v>
      </c>
      <c r="V2170">
        <v>340</v>
      </c>
      <c r="AA2170">
        <v>381</v>
      </c>
      <c r="AB2170">
        <v>350</v>
      </c>
      <c r="AC2170">
        <v>364</v>
      </c>
      <c r="AF2170">
        <v>340</v>
      </c>
      <c r="AG2170">
        <v>328</v>
      </c>
      <c r="AH2170">
        <v>332</v>
      </c>
      <c r="AM2170">
        <v>370.16666666666669</v>
      </c>
      <c r="AN2170">
        <v>334.66666666666669</v>
      </c>
      <c r="AO2170">
        <v>45</v>
      </c>
      <c r="AP2170">
        <v>320</v>
      </c>
      <c r="AQ2170"/>
      <c r="AR2170"/>
      <c r="AV2170">
        <v>2</v>
      </c>
      <c r="AW2170">
        <v>2</v>
      </c>
      <c r="AX2170">
        <v>5</v>
      </c>
      <c r="BG2170">
        <v>740</v>
      </c>
      <c r="BH2170">
        <v>2</v>
      </c>
      <c r="BI2170">
        <v>3</v>
      </c>
      <c r="BJ2170">
        <v>1</v>
      </c>
      <c r="BQ2170" t="s">
        <v>180</v>
      </c>
      <c r="BR2170" t="s">
        <v>192</v>
      </c>
      <c r="BS2170" t="s">
        <v>243</v>
      </c>
      <c r="BT2170"/>
      <c r="BU2170">
        <v>14</v>
      </c>
      <c r="BV2170" t="s">
        <v>223</v>
      </c>
      <c r="BW2170" t="s">
        <v>173</v>
      </c>
      <c r="BX2170">
        <v>0</v>
      </c>
      <c r="BY2170">
        <v>9</v>
      </c>
      <c r="BZ2170">
        <v>9</v>
      </c>
      <c r="CA2170">
        <v>9</v>
      </c>
      <c r="CB2170">
        <v>6</v>
      </c>
      <c r="CC2170">
        <v>6</v>
      </c>
      <c r="CD2170">
        <v>746</v>
      </c>
      <c r="CE2170">
        <v>4</v>
      </c>
      <c r="CF2170">
        <v>5</v>
      </c>
      <c r="CG2170">
        <v>6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15</v>
      </c>
      <c r="CO2170">
        <v>755</v>
      </c>
      <c r="CP2170">
        <v>1.986754966887417E-2</v>
      </c>
      <c r="CQ2170">
        <v>4.3731778425655968E-2</v>
      </c>
      <c r="CR2170">
        <v>2.2011661807580181</v>
      </c>
      <c r="CS2170">
        <v>4.4820717131474098E-2</v>
      </c>
      <c r="CT2170">
        <v>2.2559760956175299</v>
      </c>
      <c r="CU2170">
        <v>2791</v>
      </c>
      <c r="CV2170">
        <v>-1</v>
      </c>
    </row>
    <row r="2171" spans="1:100" x14ac:dyDescent="0.2">
      <c r="A2171">
        <v>2022</v>
      </c>
      <c r="B2171">
        <v>4</v>
      </c>
      <c r="C2171" s="267">
        <v>44658</v>
      </c>
      <c r="D2171">
        <v>380</v>
      </c>
      <c r="E2171">
        <v>443</v>
      </c>
      <c r="F2171">
        <v>6</v>
      </c>
      <c r="G2171" t="s">
        <v>523</v>
      </c>
      <c r="H2171" t="s">
        <v>524</v>
      </c>
      <c r="I2171" t="s">
        <v>169</v>
      </c>
      <c r="J2171">
        <v>4</v>
      </c>
      <c r="K2171">
        <v>2</v>
      </c>
      <c r="L2171">
        <v>184</v>
      </c>
      <c r="M2171">
        <v>177</v>
      </c>
      <c r="N2171">
        <v>195</v>
      </c>
      <c r="O2171">
        <v>350</v>
      </c>
      <c r="P2171">
        <v>364</v>
      </c>
      <c r="Q2171">
        <v>373</v>
      </c>
      <c r="T2171">
        <v>194</v>
      </c>
      <c r="U2171">
        <v>185</v>
      </c>
      <c r="V2171">
        <v>181</v>
      </c>
      <c r="AA2171">
        <v>355</v>
      </c>
      <c r="AB2171">
        <v>255</v>
      </c>
      <c r="AC2171">
        <v>268</v>
      </c>
      <c r="AD2171">
        <v>248</v>
      </c>
      <c r="AF2171">
        <v>182</v>
      </c>
      <c r="AG2171">
        <v>190</v>
      </c>
      <c r="AH2171">
        <v>194</v>
      </c>
      <c r="AI2171">
        <v>156</v>
      </c>
      <c r="AM2171">
        <v>316.14285714285722</v>
      </c>
      <c r="AN2171">
        <v>183.14285714285711</v>
      </c>
      <c r="AO2171">
        <v>90</v>
      </c>
      <c r="AP2171">
        <v>160</v>
      </c>
      <c r="AQ2171"/>
      <c r="AR2171"/>
      <c r="AU2171">
        <v>360</v>
      </c>
      <c r="AV2171">
        <v>10</v>
      </c>
      <c r="AW2171">
        <v>5</v>
      </c>
      <c r="AX2171">
        <v>15</v>
      </c>
      <c r="BG2171">
        <v>1392</v>
      </c>
      <c r="BH2171">
        <v>6</v>
      </c>
      <c r="BI2171">
        <v>6</v>
      </c>
      <c r="BJ2171">
        <v>6</v>
      </c>
      <c r="BQ2171" t="s">
        <v>434</v>
      </c>
      <c r="BR2171" t="s">
        <v>435</v>
      </c>
      <c r="BS2171"/>
      <c r="BT2171"/>
      <c r="BU2171">
        <v>14</v>
      </c>
      <c r="BV2171" t="s">
        <v>525</v>
      </c>
      <c r="BW2171" t="s">
        <v>173</v>
      </c>
      <c r="BX2171">
        <v>0</v>
      </c>
      <c r="BY2171">
        <v>30</v>
      </c>
      <c r="BZ2171">
        <v>15</v>
      </c>
      <c r="CA2171">
        <v>375</v>
      </c>
      <c r="CB2171">
        <v>18</v>
      </c>
      <c r="CC2171">
        <v>9</v>
      </c>
      <c r="CD2171">
        <v>1401</v>
      </c>
      <c r="CE2171">
        <v>8</v>
      </c>
      <c r="CF2171">
        <v>5</v>
      </c>
      <c r="CG2171">
        <v>10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24</v>
      </c>
      <c r="CO2171">
        <v>1776</v>
      </c>
      <c r="CP2171">
        <v>1.3513513513513511E-2</v>
      </c>
      <c r="CQ2171">
        <v>0.13043478260869559</v>
      </c>
      <c r="CR2171">
        <v>9.6521739130434785</v>
      </c>
      <c r="CS2171">
        <v>0.13104524180967239</v>
      </c>
      <c r="CT2171">
        <v>9.6973478939157562</v>
      </c>
      <c r="CU2171">
        <v>2791</v>
      </c>
      <c r="CV2171">
        <v>-1</v>
      </c>
    </row>
    <row r="2172" spans="1:100" x14ac:dyDescent="0.2">
      <c r="A2172">
        <v>2022</v>
      </c>
      <c r="B2172">
        <v>4</v>
      </c>
      <c r="C2172" s="267">
        <v>44658</v>
      </c>
      <c r="D2172">
        <v>380</v>
      </c>
      <c r="E2172">
        <v>444</v>
      </c>
      <c r="F2172">
        <v>6</v>
      </c>
      <c r="G2172" t="s">
        <v>526</v>
      </c>
      <c r="H2172" t="s">
        <v>527</v>
      </c>
      <c r="I2172" t="s">
        <v>169</v>
      </c>
      <c r="J2172">
        <v>4</v>
      </c>
      <c r="K2172">
        <v>2</v>
      </c>
      <c r="L2172">
        <v>166</v>
      </c>
      <c r="M2172">
        <v>159</v>
      </c>
      <c r="N2172">
        <v>175</v>
      </c>
      <c r="O2172">
        <v>272</v>
      </c>
      <c r="P2172">
        <v>290</v>
      </c>
      <c r="Q2172">
        <v>281</v>
      </c>
      <c r="T2172">
        <v>182</v>
      </c>
      <c r="U2172">
        <v>177</v>
      </c>
      <c r="V2172">
        <v>172</v>
      </c>
      <c r="AA2172">
        <v>309</v>
      </c>
      <c r="AB2172">
        <v>243</v>
      </c>
      <c r="AC2172">
        <v>264</v>
      </c>
      <c r="AD2172">
        <v>292</v>
      </c>
      <c r="AF2172">
        <v>160</v>
      </c>
      <c r="AG2172">
        <v>171</v>
      </c>
      <c r="AH2172">
        <v>182</v>
      </c>
      <c r="AI2172">
        <v>143</v>
      </c>
      <c r="AM2172">
        <v>278.71428571428572</v>
      </c>
      <c r="AN2172">
        <v>169.57142857142861</v>
      </c>
      <c r="AO2172">
        <v>90</v>
      </c>
      <c r="AP2172">
        <v>160</v>
      </c>
      <c r="AQ2172"/>
      <c r="AR2172"/>
      <c r="BQ2172" t="s">
        <v>434</v>
      </c>
      <c r="BR2172" t="s">
        <v>435</v>
      </c>
      <c r="BS2172"/>
      <c r="BT2172"/>
      <c r="BU2172">
        <v>14</v>
      </c>
      <c r="BV2172" t="s">
        <v>525</v>
      </c>
      <c r="BW2172" t="s">
        <v>173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/>
      <c r="CQ2172">
        <v>0</v>
      </c>
      <c r="CR2172">
        <v>0</v>
      </c>
      <c r="CS2172">
        <v>0</v>
      </c>
      <c r="CT2172">
        <v>0</v>
      </c>
      <c r="CU2172">
        <v>2791</v>
      </c>
      <c r="CV2172">
        <v>-1</v>
      </c>
    </row>
    <row r="2173" spans="1:100" x14ac:dyDescent="0.2">
      <c r="A2173">
        <v>2022</v>
      </c>
      <c r="B2173">
        <v>4</v>
      </c>
      <c r="C2173" s="267">
        <v>44658</v>
      </c>
      <c r="D2173">
        <v>47</v>
      </c>
      <c r="E2173">
        <v>122</v>
      </c>
      <c r="F2173">
        <v>8</v>
      </c>
      <c r="G2173" t="s">
        <v>250</v>
      </c>
      <c r="H2173" t="s">
        <v>251</v>
      </c>
      <c r="I2173" t="s">
        <v>246</v>
      </c>
      <c r="J2173">
        <v>2</v>
      </c>
      <c r="K2173">
        <v>1</v>
      </c>
      <c r="L2173">
        <v>280</v>
      </c>
      <c r="M2173">
        <v>267</v>
      </c>
      <c r="N2173">
        <v>292</v>
      </c>
      <c r="AM2173"/>
      <c r="AN2173"/>
      <c r="AO2173">
        <v>64</v>
      </c>
      <c r="AP2173">
        <v>113</v>
      </c>
      <c r="AQ2173"/>
      <c r="AR2173"/>
      <c r="AU2173">
        <v>600</v>
      </c>
      <c r="BQ2173" t="s">
        <v>185</v>
      </c>
      <c r="BR2173" t="s">
        <v>247</v>
      </c>
      <c r="BS2173" t="s">
        <v>252</v>
      </c>
      <c r="BT2173" t="s">
        <v>249</v>
      </c>
      <c r="BU2173">
        <v>14</v>
      </c>
      <c r="BV2173" t="s">
        <v>253</v>
      </c>
      <c r="BW2173" t="s">
        <v>173</v>
      </c>
      <c r="BX2173">
        <v>0</v>
      </c>
      <c r="BY2173">
        <v>0</v>
      </c>
      <c r="BZ2173">
        <v>0</v>
      </c>
      <c r="CA2173">
        <v>600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600</v>
      </c>
      <c r="CP2173">
        <v>0</v>
      </c>
      <c r="CQ2173">
        <v>0</v>
      </c>
      <c r="CR2173">
        <v>2.1428571428571428</v>
      </c>
      <c r="CS2173"/>
      <c r="CT2173"/>
      <c r="CU2173">
        <v>2791</v>
      </c>
      <c r="CV2173"/>
    </row>
    <row r="2174" spans="1:100" x14ac:dyDescent="0.2">
      <c r="A2174">
        <v>2022</v>
      </c>
      <c r="B2174">
        <v>4</v>
      </c>
      <c r="C2174" s="267">
        <v>44658</v>
      </c>
      <c r="D2174">
        <v>433</v>
      </c>
      <c r="E2174">
        <v>452</v>
      </c>
      <c r="F2174">
        <v>46</v>
      </c>
      <c r="G2174" t="s">
        <v>553</v>
      </c>
      <c r="H2174" t="s">
        <v>554</v>
      </c>
      <c r="I2174" t="s">
        <v>221</v>
      </c>
      <c r="J2174">
        <v>4</v>
      </c>
      <c r="K2174">
        <v>2</v>
      </c>
      <c r="L2174">
        <v>270</v>
      </c>
      <c r="M2174">
        <v>251</v>
      </c>
      <c r="N2174">
        <v>288</v>
      </c>
      <c r="AM2174"/>
      <c r="AN2174"/>
      <c r="AO2174">
        <v>96</v>
      </c>
      <c r="AP2174">
        <v>150</v>
      </c>
      <c r="AQ2174"/>
      <c r="AR2174"/>
      <c r="BQ2174" t="s">
        <v>180</v>
      </c>
      <c r="BR2174" t="s">
        <v>181</v>
      </c>
      <c r="BS2174"/>
      <c r="BT2174"/>
      <c r="BU2174">
        <v>14</v>
      </c>
      <c r="BV2174" t="s">
        <v>552</v>
      </c>
      <c r="BW2174" t="s">
        <v>222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/>
      <c r="CQ2174">
        <v>0</v>
      </c>
      <c r="CR2174">
        <v>0</v>
      </c>
      <c r="CS2174"/>
      <c r="CT2174"/>
      <c r="CU2174">
        <v>2791</v>
      </c>
      <c r="CV2174"/>
    </row>
    <row r="2175" spans="1:100" x14ac:dyDescent="0.2">
      <c r="A2175">
        <v>2022</v>
      </c>
      <c r="B2175">
        <v>4</v>
      </c>
      <c r="C2175" s="267">
        <v>44658</v>
      </c>
      <c r="D2175">
        <v>433</v>
      </c>
      <c r="E2175">
        <v>453</v>
      </c>
      <c r="F2175">
        <v>46</v>
      </c>
      <c r="G2175" t="s">
        <v>550</v>
      </c>
      <c r="H2175" t="s">
        <v>551</v>
      </c>
      <c r="I2175" t="s">
        <v>221</v>
      </c>
      <c r="J2175">
        <v>4</v>
      </c>
      <c r="K2175">
        <v>2</v>
      </c>
      <c r="L2175">
        <v>175</v>
      </c>
      <c r="M2175">
        <v>162</v>
      </c>
      <c r="N2175">
        <v>187</v>
      </c>
      <c r="AM2175"/>
      <c r="AN2175"/>
      <c r="AO2175">
        <v>96</v>
      </c>
      <c r="AP2175">
        <v>150</v>
      </c>
      <c r="AQ2175"/>
      <c r="AR2175"/>
      <c r="AV2175">
        <v>3</v>
      </c>
      <c r="AW2175">
        <v>4</v>
      </c>
      <c r="AX2175">
        <v>3</v>
      </c>
      <c r="BQ2175" t="s">
        <v>180</v>
      </c>
      <c r="BR2175" t="s">
        <v>181</v>
      </c>
      <c r="BS2175"/>
      <c r="BT2175"/>
      <c r="BU2175">
        <v>14</v>
      </c>
      <c r="BV2175" t="s">
        <v>552</v>
      </c>
      <c r="BW2175" t="s">
        <v>222</v>
      </c>
      <c r="BX2175">
        <v>0</v>
      </c>
      <c r="BY2175">
        <v>10</v>
      </c>
      <c r="BZ2175">
        <v>5</v>
      </c>
      <c r="CA2175">
        <v>5</v>
      </c>
      <c r="CB2175">
        <v>0</v>
      </c>
      <c r="CC2175">
        <v>0</v>
      </c>
      <c r="CD2175">
        <v>0</v>
      </c>
      <c r="CE2175">
        <v>1</v>
      </c>
      <c r="CF2175">
        <v>2</v>
      </c>
      <c r="CG2175">
        <v>1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5</v>
      </c>
      <c r="CO2175">
        <v>5</v>
      </c>
      <c r="CP2175">
        <v>1</v>
      </c>
      <c r="CQ2175">
        <v>2.8571428571428571E-2</v>
      </c>
      <c r="CR2175">
        <v>2.8571428571428571E-2</v>
      </c>
      <c r="CS2175"/>
      <c r="CT2175"/>
      <c r="CU2175">
        <v>2791</v>
      </c>
      <c r="CV2175"/>
    </row>
    <row r="2176" spans="1:100" x14ac:dyDescent="0.2">
      <c r="A2176">
        <v>2022</v>
      </c>
      <c r="B2176">
        <v>4</v>
      </c>
      <c r="C2176" s="267">
        <v>44658</v>
      </c>
      <c r="D2176">
        <v>334</v>
      </c>
      <c r="E2176">
        <v>254</v>
      </c>
      <c r="F2176">
        <v>49</v>
      </c>
      <c r="G2176" t="s">
        <v>220</v>
      </c>
      <c r="H2176" t="s">
        <v>179</v>
      </c>
      <c r="I2176" t="s">
        <v>221</v>
      </c>
      <c r="J2176">
        <v>4</v>
      </c>
      <c r="K2176">
        <v>2</v>
      </c>
      <c r="L2176">
        <v>203</v>
      </c>
      <c r="M2176">
        <v>188</v>
      </c>
      <c r="N2176">
        <v>217</v>
      </c>
      <c r="O2176">
        <v>255</v>
      </c>
      <c r="P2176">
        <v>269</v>
      </c>
      <c r="Q2176">
        <v>235</v>
      </c>
      <c r="T2176">
        <v>200</v>
      </c>
      <c r="U2176">
        <v>208</v>
      </c>
      <c r="V2176">
        <v>193</v>
      </c>
      <c r="AA2176">
        <v>253</v>
      </c>
      <c r="AB2176">
        <v>221</v>
      </c>
      <c r="AC2176">
        <v>226</v>
      </c>
      <c r="AD2176">
        <v>218</v>
      </c>
      <c r="AF2176">
        <v>197</v>
      </c>
      <c r="AG2176">
        <v>188</v>
      </c>
      <c r="AH2176">
        <v>194</v>
      </c>
      <c r="AI2176">
        <v>193</v>
      </c>
      <c r="AM2176">
        <v>239.57142857142861</v>
      </c>
      <c r="AN2176">
        <v>196.14285714285711</v>
      </c>
      <c r="AO2176">
        <v>94</v>
      </c>
      <c r="AP2176">
        <v>153</v>
      </c>
      <c r="AQ2176"/>
      <c r="AR2176"/>
      <c r="BQ2176" t="s">
        <v>180</v>
      </c>
      <c r="BR2176" t="s">
        <v>181</v>
      </c>
      <c r="BS2176" t="s">
        <v>182</v>
      </c>
      <c r="BT2176"/>
      <c r="BU2176">
        <v>14</v>
      </c>
      <c r="BV2176" t="s">
        <v>220</v>
      </c>
      <c r="BW2176" t="s">
        <v>222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/>
      <c r="CQ2176">
        <v>0</v>
      </c>
      <c r="CR2176">
        <v>0</v>
      </c>
      <c r="CS2176">
        <v>0</v>
      </c>
      <c r="CT2176">
        <v>0</v>
      </c>
      <c r="CU2176">
        <v>2791</v>
      </c>
      <c r="CV2176">
        <v>-1</v>
      </c>
    </row>
    <row r="2177" spans="1:100" x14ac:dyDescent="0.2">
      <c r="A2177">
        <v>2022</v>
      </c>
      <c r="B2177">
        <v>4</v>
      </c>
      <c r="C2177" s="267">
        <v>44661</v>
      </c>
      <c r="D2177">
        <v>34</v>
      </c>
      <c r="E2177">
        <v>99</v>
      </c>
      <c r="F2177">
        <v>2</v>
      </c>
      <c r="G2177" t="s">
        <v>289</v>
      </c>
      <c r="H2177" t="s">
        <v>290</v>
      </c>
      <c r="I2177" t="s">
        <v>169</v>
      </c>
      <c r="J2177">
        <v>4</v>
      </c>
      <c r="K2177">
        <v>6</v>
      </c>
      <c r="L2177">
        <v>20</v>
      </c>
      <c r="M2177">
        <v>18</v>
      </c>
      <c r="N2177">
        <v>21</v>
      </c>
      <c r="AM2177"/>
      <c r="AN2177"/>
      <c r="AO2177">
        <v>140</v>
      </c>
      <c r="AP2177">
        <v>103</v>
      </c>
      <c r="AQ2177"/>
      <c r="AR2177"/>
      <c r="AU2177">
        <v>396</v>
      </c>
      <c r="BQ2177" t="s">
        <v>180</v>
      </c>
      <c r="BR2177" t="s">
        <v>192</v>
      </c>
      <c r="BS2177" t="s">
        <v>291</v>
      </c>
      <c r="BT2177"/>
      <c r="BU2177">
        <v>14</v>
      </c>
      <c r="BV2177" t="s">
        <v>292</v>
      </c>
      <c r="BW2177" t="s">
        <v>173</v>
      </c>
      <c r="BX2177">
        <v>0</v>
      </c>
      <c r="BY2177">
        <v>0</v>
      </c>
      <c r="BZ2177">
        <v>0</v>
      </c>
      <c r="CA2177">
        <v>396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396</v>
      </c>
      <c r="CP2177">
        <v>0</v>
      </c>
      <c r="CQ2177">
        <v>0</v>
      </c>
      <c r="CR2177">
        <v>19.8</v>
      </c>
      <c r="CS2177"/>
      <c r="CT2177"/>
      <c r="CU2177">
        <v>2791</v>
      </c>
      <c r="CV2177"/>
    </row>
    <row r="2178" spans="1:100" x14ac:dyDescent="0.2">
      <c r="A2178">
        <v>2022</v>
      </c>
      <c r="B2178">
        <v>4</v>
      </c>
      <c r="C2178" s="267">
        <v>44661</v>
      </c>
      <c r="D2178">
        <v>34</v>
      </c>
      <c r="E2178">
        <v>101</v>
      </c>
      <c r="F2178">
        <v>2</v>
      </c>
      <c r="G2178" t="s">
        <v>296</v>
      </c>
      <c r="H2178" t="s">
        <v>297</v>
      </c>
      <c r="I2178" t="s">
        <v>169</v>
      </c>
      <c r="J2178">
        <v>4</v>
      </c>
      <c r="K2178">
        <v>6</v>
      </c>
      <c r="L2178">
        <v>20</v>
      </c>
      <c r="M2178">
        <v>18</v>
      </c>
      <c r="N2178">
        <v>21</v>
      </c>
      <c r="AM2178"/>
      <c r="AN2178"/>
      <c r="AO2178">
        <v>140</v>
      </c>
      <c r="AP2178">
        <v>103</v>
      </c>
      <c r="AQ2178"/>
      <c r="AR2178"/>
      <c r="BQ2178" t="s">
        <v>180</v>
      </c>
      <c r="BR2178" t="s">
        <v>192</v>
      </c>
      <c r="BS2178" t="s">
        <v>298</v>
      </c>
      <c r="BT2178"/>
      <c r="BU2178">
        <v>14</v>
      </c>
      <c r="BV2178" t="s">
        <v>292</v>
      </c>
      <c r="BW2178" t="s">
        <v>173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/>
      <c r="CQ2178">
        <v>0</v>
      </c>
      <c r="CR2178">
        <v>0</v>
      </c>
      <c r="CS2178"/>
      <c r="CT2178"/>
      <c r="CU2178">
        <v>2791</v>
      </c>
      <c r="CV2178"/>
    </row>
    <row r="2179" spans="1:100" x14ac:dyDescent="0.2">
      <c r="A2179">
        <v>2022</v>
      </c>
      <c r="B2179">
        <v>4</v>
      </c>
      <c r="C2179" s="267">
        <v>44661</v>
      </c>
      <c r="D2179">
        <v>375</v>
      </c>
      <c r="E2179">
        <v>437</v>
      </c>
      <c r="F2179">
        <v>2</v>
      </c>
      <c r="G2179" t="s">
        <v>282</v>
      </c>
      <c r="H2179" t="s">
        <v>283</v>
      </c>
      <c r="I2179" t="s">
        <v>169</v>
      </c>
      <c r="J2179">
        <v>4</v>
      </c>
      <c r="K2179">
        <v>2</v>
      </c>
      <c r="L2179">
        <v>168</v>
      </c>
      <c r="M2179">
        <v>158</v>
      </c>
      <c r="N2179">
        <v>179</v>
      </c>
      <c r="AM2179"/>
      <c r="AN2179"/>
      <c r="AO2179">
        <v>120</v>
      </c>
      <c r="AP2179">
        <v>120</v>
      </c>
      <c r="AQ2179"/>
      <c r="AR2179"/>
      <c r="AU2179">
        <v>150</v>
      </c>
      <c r="BQ2179" t="s">
        <v>185</v>
      </c>
      <c r="BR2179" t="s">
        <v>186</v>
      </c>
      <c r="BS2179" t="s">
        <v>284</v>
      </c>
      <c r="BT2179" t="s">
        <v>188</v>
      </c>
      <c r="BU2179">
        <v>14</v>
      </c>
      <c r="BV2179" t="s">
        <v>285</v>
      </c>
      <c r="BW2179" t="s">
        <v>173</v>
      </c>
      <c r="BX2179">
        <v>0</v>
      </c>
      <c r="BY2179">
        <v>0</v>
      </c>
      <c r="BZ2179">
        <v>0</v>
      </c>
      <c r="CA2179">
        <v>150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150</v>
      </c>
      <c r="CP2179">
        <v>0</v>
      </c>
      <c r="CQ2179">
        <v>0</v>
      </c>
      <c r="CR2179">
        <v>0.8928571428571429</v>
      </c>
      <c r="CS2179"/>
      <c r="CT2179"/>
      <c r="CU2179">
        <v>2791</v>
      </c>
      <c r="CV2179"/>
    </row>
    <row r="2180" spans="1:100" x14ac:dyDescent="0.2">
      <c r="A2180">
        <v>2022</v>
      </c>
      <c r="B2180">
        <v>4</v>
      </c>
      <c r="C2180" s="267">
        <v>44661</v>
      </c>
      <c r="D2180">
        <v>382</v>
      </c>
      <c r="E2180">
        <v>449</v>
      </c>
      <c r="F2180">
        <v>2</v>
      </c>
      <c r="G2180" t="s">
        <v>340</v>
      </c>
      <c r="H2180" t="s">
        <v>341</v>
      </c>
      <c r="I2180" t="s">
        <v>169</v>
      </c>
      <c r="J2180">
        <v>3</v>
      </c>
      <c r="K2180">
        <v>1</v>
      </c>
      <c r="L2180">
        <v>46</v>
      </c>
      <c r="M2180">
        <v>40</v>
      </c>
      <c r="N2180">
        <v>50</v>
      </c>
      <c r="Q2180">
        <v>83</v>
      </c>
      <c r="R2180">
        <v>74</v>
      </c>
      <c r="S2180">
        <v>75</v>
      </c>
      <c r="V2180">
        <v>38</v>
      </c>
      <c r="W2180">
        <v>41</v>
      </c>
      <c r="X2180">
        <v>44</v>
      </c>
      <c r="Y2180">
        <v>90</v>
      </c>
      <c r="Z2180">
        <v>89</v>
      </c>
      <c r="AA2180">
        <v>75</v>
      </c>
      <c r="AB2180">
        <v>76</v>
      </c>
      <c r="AC2180">
        <v>79</v>
      </c>
      <c r="AD2180">
        <v>75</v>
      </c>
      <c r="AE2180">
        <v>74</v>
      </c>
      <c r="AF2180">
        <v>45</v>
      </c>
      <c r="AG2180">
        <v>46</v>
      </c>
      <c r="AH2180">
        <v>48</v>
      </c>
      <c r="AI2180">
        <v>47</v>
      </c>
      <c r="AJ2180">
        <v>46</v>
      </c>
      <c r="AK2180">
        <v>94</v>
      </c>
      <c r="AL2180">
        <v>94</v>
      </c>
      <c r="AM2180">
        <v>76.375</v>
      </c>
      <c r="AN2180">
        <v>44.375</v>
      </c>
      <c r="AO2180">
        <v>112</v>
      </c>
      <c r="AP2180">
        <v>96</v>
      </c>
      <c r="AQ2180">
        <v>117.7111716621253</v>
      </c>
      <c r="AR2180">
        <v>91.75</v>
      </c>
      <c r="AU2180">
        <v>900</v>
      </c>
      <c r="AV2180">
        <v>12</v>
      </c>
      <c r="AW2180">
        <v>8</v>
      </c>
      <c r="AX2180">
        <v>2</v>
      </c>
      <c r="BG2180">
        <v>1260</v>
      </c>
      <c r="BH2180">
        <v>3</v>
      </c>
      <c r="BI2180">
        <v>5</v>
      </c>
      <c r="BJ2180">
        <v>4</v>
      </c>
      <c r="BQ2180" t="s">
        <v>185</v>
      </c>
      <c r="BR2180" t="s">
        <v>186</v>
      </c>
      <c r="BS2180" t="s">
        <v>342</v>
      </c>
      <c r="BT2180" t="s">
        <v>188</v>
      </c>
      <c r="BU2180">
        <v>14</v>
      </c>
      <c r="BV2180" t="s">
        <v>340</v>
      </c>
      <c r="BW2180" t="s">
        <v>173</v>
      </c>
      <c r="BX2180">
        <v>0</v>
      </c>
      <c r="BY2180">
        <v>22</v>
      </c>
      <c r="BZ2180">
        <v>22</v>
      </c>
      <c r="CA2180">
        <v>922</v>
      </c>
      <c r="CB2180">
        <v>12</v>
      </c>
      <c r="CC2180">
        <v>12</v>
      </c>
      <c r="CD2180">
        <v>1272</v>
      </c>
      <c r="CE2180">
        <v>15</v>
      </c>
      <c r="CF2180">
        <v>13</v>
      </c>
      <c r="CG2180">
        <v>6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34</v>
      </c>
      <c r="CO2180">
        <v>2194</v>
      </c>
      <c r="CP2180">
        <v>1.5496809480401091E-2</v>
      </c>
      <c r="CQ2180">
        <v>0.73913043478260865</v>
      </c>
      <c r="CR2180">
        <v>47.695652173913047</v>
      </c>
      <c r="CS2180">
        <v>0.76619718309859153</v>
      </c>
      <c r="CT2180">
        <v>49.442253521126759</v>
      </c>
      <c r="CU2180">
        <v>2791</v>
      </c>
      <c r="CV2180">
        <v>-1</v>
      </c>
    </row>
    <row r="2181" spans="1:100" x14ac:dyDescent="0.2">
      <c r="A2181">
        <v>2022</v>
      </c>
      <c r="B2181">
        <v>4</v>
      </c>
      <c r="C2181" s="267">
        <v>44661</v>
      </c>
      <c r="D2181">
        <v>419</v>
      </c>
      <c r="E2181">
        <v>670</v>
      </c>
      <c r="F2181">
        <v>2</v>
      </c>
      <c r="G2181" t="s">
        <v>235</v>
      </c>
      <c r="H2181" t="s">
        <v>236</v>
      </c>
      <c r="I2181" t="s">
        <v>169</v>
      </c>
      <c r="J2181">
        <v>4</v>
      </c>
      <c r="K2181">
        <v>2</v>
      </c>
      <c r="L2181">
        <v>298</v>
      </c>
      <c r="M2181">
        <v>280</v>
      </c>
      <c r="N2181">
        <v>319</v>
      </c>
      <c r="AM2181"/>
      <c r="AN2181"/>
      <c r="AO2181">
        <v>96</v>
      </c>
      <c r="AP2181">
        <v>150</v>
      </c>
      <c r="AQ2181"/>
      <c r="AR2181"/>
      <c r="BH2181">
        <v>5</v>
      </c>
      <c r="BI2181">
        <v>4</v>
      </c>
      <c r="BJ2181">
        <v>10</v>
      </c>
      <c r="BL2181">
        <v>5</v>
      </c>
      <c r="BO2181">
        <v>10</v>
      </c>
      <c r="BQ2181" t="s">
        <v>185</v>
      </c>
      <c r="BR2181" t="s">
        <v>186</v>
      </c>
      <c r="BS2181" t="s">
        <v>237</v>
      </c>
      <c r="BT2181" t="s">
        <v>188</v>
      </c>
      <c r="BU2181">
        <v>14</v>
      </c>
      <c r="BV2181" t="s">
        <v>238</v>
      </c>
      <c r="BW2181" t="s">
        <v>173</v>
      </c>
      <c r="BX2181">
        <v>0</v>
      </c>
      <c r="BY2181">
        <v>0</v>
      </c>
      <c r="BZ2181">
        <v>0</v>
      </c>
      <c r="CA2181">
        <v>0</v>
      </c>
      <c r="CB2181">
        <v>34</v>
      </c>
      <c r="CC2181">
        <v>17</v>
      </c>
      <c r="CD2181">
        <v>17</v>
      </c>
      <c r="CE2181">
        <v>2</v>
      </c>
      <c r="CF2181">
        <v>2</v>
      </c>
      <c r="CG2181">
        <v>5</v>
      </c>
      <c r="CH2181">
        <v>0</v>
      </c>
      <c r="CI2181">
        <v>2</v>
      </c>
      <c r="CJ2181">
        <v>0</v>
      </c>
      <c r="CK2181">
        <v>0</v>
      </c>
      <c r="CL2181">
        <v>5</v>
      </c>
      <c r="CM2181">
        <v>0</v>
      </c>
      <c r="CN2181">
        <v>17</v>
      </c>
      <c r="CO2181">
        <v>17</v>
      </c>
      <c r="CP2181">
        <v>1</v>
      </c>
      <c r="CQ2181">
        <v>5.7046979865771813E-2</v>
      </c>
      <c r="CR2181">
        <v>5.7046979865771813E-2</v>
      </c>
      <c r="CS2181"/>
      <c r="CT2181"/>
      <c r="CU2181">
        <v>2791</v>
      </c>
      <c r="CV2181"/>
    </row>
    <row r="2182" spans="1:100" x14ac:dyDescent="0.2">
      <c r="A2182">
        <v>2022</v>
      </c>
      <c r="B2182">
        <v>4</v>
      </c>
      <c r="C2182" s="267">
        <v>44661</v>
      </c>
      <c r="D2182">
        <v>375</v>
      </c>
      <c r="E2182">
        <v>437</v>
      </c>
      <c r="F2182">
        <v>3</v>
      </c>
      <c r="G2182" t="s">
        <v>282</v>
      </c>
      <c r="H2182" t="s">
        <v>283</v>
      </c>
      <c r="I2182" t="s">
        <v>169</v>
      </c>
      <c r="J2182">
        <v>4</v>
      </c>
      <c r="K2182">
        <v>2</v>
      </c>
      <c r="L2182">
        <v>168</v>
      </c>
      <c r="M2182">
        <v>158</v>
      </c>
      <c r="N2182">
        <v>179</v>
      </c>
      <c r="AM2182"/>
      <c r="AN2182"/>
      <c r="AO2182">
        <v>120</v>
      </c>
      <c r="AP2182">
        <v>120</v>
      </c>
      <c r="AQ2182"/>
      <c r="AR2182"/>
      <c r="BQ2182" t="s">
        <v>185</v>
      </c>
      <c r="BR2182" t="s">
        <v>186</v>
      </c>
      <c r="BS2182" t="s">
        <v>284</v>
      </c>
      <c r="BT2182" t="s">
        <v>188</v>
      </c>
      <c r="BU2182">
        <v>14</v>
      </c>
      <c r="BV2182" t="s">
        <v>285</v>
      </c>
      <c r="BW2182" t="s">
        <v>173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/>
      <c r="CQ2182">
        <v>0</v>
      </c>
      <c r="CR2182">
        <v>0</v>
      </c>
      <c r="CS2182"/>
      <c r="CT2182"/>
      <c r="CU2182">
        <v>2791</v>
      </c>
      <c r="CV2182"/>
    </row>
    <row r="2183" spans="1:100" x14ac:dyDescent="0.2">
      <c r="A2183">
        <v>2022</v>
      </c>
      <c r="B2183">
        <v>4</v>
      </c>
      <c r="C2183" s="267">
        <v>44661</v>
      </c>
      <c r="D2183">
        <v>377</v>
      </c>
      <c r="E2183">
        <v>439</v>
      </c>
      <c r="F2183">
        <v>3</v>
      </c>
      <c r="G2183" t="s">
        <v>223</v>
      </c>
      <c r="H2183" t="s">
        <v>224</v>
      </c>
      <c r="I2183" t="s">
        <v>169</v>
      </c>
      <c r="J2183">
        <v>4</v>
      </c>
      <c r="K2183">
        <v>1</v>
      </c>
      <c r="L2183">
        <v>343</v>
      </c>
      <c r="M2183">
        <v>308</v>
      </c>
      <c r="N2183">
        <v>377</v>
      </c>
      <c r="P2183">
        <v>369</v>
      </c>
      <c r="Q2183">
        <v>391</v>
      </c>
      <c r="R2183">
        <v>389</v>
      </c>
      <c r="S2183">
        <v>405</v>
      </c>
      <c r="U2183">
        <v>319</v>
      </c>
      <c r="V2183">
        <v>340</v>
      </c>
      <c r="W2183">
        <v>360</v>
      </c>
      <c r="X2183">
        <v>362</v>
      </c>
      <c r="Y2183">
        <v>297</v>
      </c>
      <c r="Z2183">
        <v>299</v>
      </c>
      <c r="AA2183">
        <v>390</v>
      </c>
      <c r="AB2183">
        <v>386</v>
      </c>
      <c r="AC2183">
        <v>380</v>
      </c>
      <c r="AD2183">
        <v>392</v>
      </c>
      <c r="AE2183">
        <v>385</v>
      </c>
      <c r="AF2183">
        <v>356</v>
      </c>
      <c r="AG2183">
        <v>340</v>
      </c>
      <c r="AH2183">
        <v>337</v>
      </c>
      <c r="AI2183">
        <v>344</v>
      </c>
      <c r="AJ2183">
        <v>319</v>
      </c>
      <c r="AK2183">
        <v>310</v>
      </c>
      <c r="AL2183">
        <v>313</v>
      </c>
      <c r="AM2183">
        <v>387.44444444444451</v>
      </c>
      <c r="AN2183">
        <v>341.88888888888891</v>
      </c>
      <c r="AO2183">
        <v>45</v>
      </c>
      <c r="AP2183">
        <v>320</v>
      </c>
      <c r="AQ2183">
        <v>47.251845775225597</v>
      </c>
      <c r="AR2183">
        <v>304.75</v>
      </c>
      <c r="AU2183">
        <v>480</v>
      </c>
      <c r="AV2183">
        <v>4</v>
      </c>
      <c r="AW2183">
        <v>4</v>
      </c>
      <c r="AX2183">
        <v>4</v>
      </c>
      <c r="BG2183">
        <v>460</v>
      </c>
      <c r="BJ2183">
        <v>2</v>
      </c>
      <c r="BQ2183" t="s">
        <v>180</v>
      </c>
      <c r="BR2183" t="s">
        <v>192</v>
      </c>
      <c r="BS2183" t="s">
        <v>243</v>
      </c>
      <c r="BT2183"/>
      <c r="BU2183">
        <v>14</v>
      </c>
      <c r="BV2183" t="s">
        <v>223</v>
      </c>
      <c r="BW2183" t="s">
        <v>173</v>
      </c>
      <c r="BX2183">
        <v>0</v>
      </c>
      <c r="BY2183">
        <v>12</v>
      </c>
      <c r="BZ2183">
        <v>12</v>
      </c>
      <c r="CA2183">
        <v>492</v>
      </c>
      <c r="CB2183">
        <v>2</v>
      </c>
      <c r="CC2183">
        <v>2</v>
      </c>
      <c r="CD2183">
        <v>462</v>
      </c>
      <c r="CE2183">
        <v>4</v>
      </c>
      <c r="CF2183">
        <v>4</v>
      </c>
      <c r="CG2183">
        <v>6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14</v>
      </c>
      <c r="CO2183">
        <v>954</v>
      </c>
      <c r="CP2183">
        <v>1.467505241090147E-2</v>
      </c>
      <c r="CQ2183">
        <v>4.0816326530612242E-2</v>
      </c>
      <c r="CR2183">
        <v>2.7813411078717198</v>
      </c>
      <c r="CS2183">
        <v>4.0948976275593109E-2</v>
      </c>
      <c r="CT2183">
        <v>2.7903802404939868</v>
      </c>
      <c r="CU2183">
        <v>2791</v>
      </c>
      <c r="CV2183">
        <v>-1</v>
      </c>
    </row>
    <row r="2184" spans="1:100" x14ac:dyDescent="0.2">
      <c r="A2184">
        <v>2022</v>
      </c>
      <c r="B2184">
        <v>4</v>
      </c>
      <c r="C2184" s="267">
        <v>44661</v>
      </c>
      <c r="D2184">
        <v>34</v>
      </c>
      <c r="E2184">
        <v>100</v>
      </c>
      <c r="F2184">
        <v>4</v>
      </c>
      <c r="G2184" t="s">
        <v>293</v>
      </c>
      <c r="H2184" t="s">
        <v>294</v>
      </c>
      <c r="I2184" t="s">
        <v>169</v>
      </c>
      <c r="J2184">
        <v>4</v>
      </c>
      <c r="K2184">
        <v>6</v>
      </c>
      <c r="L2184">
        <v>20</v>
      </c>
      <c r="M2184">
        <v>18</v>
      </c>
      <c r="N2184">
        <v>21</v>
      </c>
      <c r="AM2184"/>
      <c r="AN2184"/>
      <c r="AO2184">
        <v>140</v>
      </c>
      <c r="AP2184">
        <v>103</v>
      </c>
      <c r="AQ2184"/>
      <c r="AR2184"/>
      <c r="AU2184">
        <v>396</v>
      </c>
      <c r="BG2184">
        <v>504</v>
      </c>
      <c r="BQ2184" t="s">
        <v>180</v>
      </c>
      <c r="BR2184" t="s">
        <v>192</v>
      </c>
      <c r="BS2184" t="s">
        <v>295</v>
      </c>
      <c r="BT2184"/>
      <c r="BU2184">
        <v>14</v>
      </c>
      <c r="BV2184" t="s">
        <v>292</v>
      </c>
      <c r="BW2184" t="s">
        <v>173</v>
      </c>
      <c r="BX2184">
        <v>0</v>
      </c>
      <c r="BY2184">
        <v>0</v>
      </c>
      <c r="BZ2184">
        <v>0</v>
      </c>
      <c r="CA2184">
        <v>396</v>
      </c>
      <c r="CB2184">
        <v>0</v>
      </c>
      <c r="CC2184">
        <v>0</v>
      </c>
      <c r="CD2184">
        <v>504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900</v>
      </c>
      <c r="CP2184">
        <v>0</v>
      </c>
      <c r="CQ2184">
        <v>0</v>
      </c>
      <c r="CR2184">
        <v>45</v>
      </c>
      <c r="CS2184"/>
      <c r="CT2184"/>
      <c r="CU2184">
        <v>2791</v>
      </c>
      <c r="CV2184"/>
    </row>
    <row r="2185" spans="1:100" x14ac:dyDescent="0.2">
      <c r="A2185">
        <v>2022</v>
      </c>
      <c r="B2185">
        <v>4</v>
      </c>
      <c r="C2185" s="267">
        <v>44661</v>
      </c>
      <c r="D2185">
        <v>34</v>
      </c>
      <c r="E2185">
        <v>102</v>
      </c>
      <c r="F2185">
        <v>4</v>
      </c>
      <c r="G2185" t="s">
        <v>299</v>
      </c>
      <c r="H2185" t="s">
        <v>300</v>
      </c>
      <c r="I2185" t="s">
        <v>169</v>
      </c>
      <c r="J2185">
        <v>4</v>
      </c>
      <c r="K2185">
        <v>6</v>
      </c>
      <c r="L2185">
        <v>20</v>
      </c>
      <c r="M2185">
        <v>18</v>
      </c>
      <c r="N2185">
        <v>21</v>
      </c>
      <c r="AM2185"/>
      <c r="AN2185"/>
      <c r="AO2185">
        <v>140</v>
      </c>
      <c r="AP2185">
        <v>103</v>
      </c>
      <c r="AQ2185"/>
      <c r="AR2185"/>
      <c r="BQ2185" t="s">
        <v>180</v>
      </c>
      <c r="BR2185" t="s">
        <v>192</v>
      </c>
      <c r="BS2185" t="s">
        <v>301</v>
      </c>
      <c r="BT2185"/>
      <c r="BU2185">
        <v>14</v>
      </c>
      <c r="BV2185" t="s">
        <v>292</v>
      </c>
      <c r="BW2185" t="s">
        <v>173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/>
      <c r="CQ2185">
        <v>0</v>
      </c>
      <c r="CR2185">
        <v>0</v>
      </c>
      <c r="CS2185"/>
      <c r="CT2185"/>
      <c r="CU2185">
        <v>2791</v>
      </c>
      <c r="CV2185"/>
    </row>
    <row r="2186" spans="1:100" x14ac:dyDescent="0.2">
      <c r="A2186">
        <v>2022</v>
      </c>
      <c r="B2186">
        <v>4</v>
      </c>
      <c r="C2186" s="267">
        <v>44661</v>
      </c>
      <c r="D2186">
        <v>34</v>
      </c>
      <c r="E2186">
        <v>103</v>
      </c>
      <c r="F2186">
        <v>4</v>
      </c>
      <c r="G2186" t="s">
        <v>302</v>
      </c>
      <c r="H2186" t="s">
        <v>303</v>
      </c>
      <c r="I2186" t="s">
        <v>169</v>
      </c>
      <c r="J2186">
        <v>4</v>
      </c>
      <c r="K2186">
        <v>6</v>
      </c>
      <c r="L2186">
        <v>89</v>
      </c>
      <c r="M2186">
        <v>82</v>
      </c>
      <c r="N2186">
        <v>95</v>
      </c>
      <c r="AM2186"/>
      <c r="AN2186"/>
      <c r="AO2186">
        <v>140</v>
      </c>
      <c r="AP2186">
        <v>103</v>
      </c>
      <c r="AQ2186"/>
      <c r="AR2186"/>
      <c r="BG2186">
        <v>504</v>
      </c>
      <c r="BQ2186" t="s">
        <v>180</v>
      </c>
      <c r="BR2186" t="s">
        <v>192</v>
      </c>
      <c r="BS2186" t="s">
        <v>304</v>
      </c>
      <c r="BT2186"/>
      <c r="BU2186">
        <v>14</v>
      </c>
      <c r="BV2186" t="s">
        <v>292</v>
      </c>
      <c r="BW2186" t="s">
        <v>173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504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504</v>
      </c>
      <c r="CP2186">
        <v>0</v>
      </c>
      <c r="CQ2186">
        <v>0</v>
      </c>
      <c r="CR2186">
        <v>5.6629213483146064</v>
      </c>
      <c r="CS2186"/>
      <c r="CT2186"/>
      <c r="CU2186">
        <v>2791</v>
      </c>
      <c r="CV2186"/>
    </row>
    <row r="2187" spans="1:100" x14ac:dyDescent="0.2">
      <c r="A2187">
        <v>2022</v>
      </c>
      <c r="B2187">
        <v>4</v>
      </c>
      <c r="C2187" s="267">
        <v>44661</v>
      </c>
      <c r="D2187">
        <v>34</v>
      </c>
      <c r="E2187">
        <v>104</v>
      </c>
      <c r="F2187">
        <v>4</v>
      </c>
      <c r="G2187" t="s">
        <v>305</v>
      </c>
      <c r="H2187" t="s">
        <v>306</v>
      </c>
      <c r="I2187" t="s">
        <v>169</v>
      </c>
      <c r="J2187">
        <v>4</v>
      </c>
      <c r="K2187">
        <v>6</v>
      </c>
      <c r="L2187">
        <v>89</v>
      </c>
      <c r="M2187">
        <v>82</v>
      </c>
      <c r="N2187">
        <v>95</v>
      </c>
      <c r="AM2187"/>
      <c r="AN2187"/>
      <c r="AO2187">
        <v>140</v>
      </c>
      <c r="AP2187">
        <v>103</v>
      </c>
      <c r="AQ2187"/>
      <c r="AR2187"/>
      <c r="BQ2187" t="s">
        <v>180</v>
      </c>
      <c r="BR2187" t="s">
        <v>192</v>
      </c>
      <c r="BS2187" t="s">
        <v>307</v>
      </c>
      <c r="BT2187"/>
      <c r="BU2187">
        <v>14</v>
      </c>
      <c r="BV2187" t="s">
        <v>292</v>
      </c>
      <c r="BW2187" t="s">
        <v>173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/>
      <c r="CQ2187">
        <v>0</v>
      </c>
      <c r="CR2187">
        <v>0</v>
      </c>
      <c r="CS2187"/>
      <c r="CT2187"/>
      <c r="CU2187">
        <v>2791</v>
      </c>
      <c r="CV2187"/>
    </row>
    <row r="2188" spans="1:100" x14ac:dyDescent="0.2">
      <c r="A2188">
        <v>2022</v>
      </c>
      <c r="B2188">
        <v>4</v>
      </c>
      <c r="C2188" s="267">
        <v>44661</v>
      </c>
      <c r="D2188">
        <v>376</v>
      </c>
      <c r="E2188">
        <v>438</v>
      </c>
      <c r="F2188">
        <v>4</v>
      </c>
      <c r="G2188" t="s">
        <v>216</v>
      </c>
      <c r="H2188" t="s">
        <v>217</v>
      </c>
      <c r="I2188" t="s">
        <v>169</v>
      </c>
      <c r="J2188">
        <v>3</v>
      </c>
      <c r="K2188">
        <v>2</v>
      </c>
      <c r="L2188">
        <v>335</v>
      </c>
      <c r="M2188">
        <v>315</v>
      </c>
      <c r="N2188">
        <v>358</v>
      </c>
      <c r="Y2188">
        <v>128</v>
      </c>
      <c r="Z2188">
        <v>125</v>
      </c>
      <c r="AK2188">
        <v>152</v>
      </c>
      <c r="AL2188">
        <v>154</v>
      </c>
      <c r="AM2188"/>
      <c r="AN2188"/>
      <c r="AO2188">
        <v>75</v>
      </c>
      <c r="AP2188">
        <v>144</v>
      </c>
      <c r="AQ2188">
        <v>77.280858676207515</v>
      </c>
      <c r="AR2188">
        <v>139.75</v>
      </c>
      <c r="AU2188">
        <v>780</v>
      </c>
      <c r="AV2188">
        <v>12</v>
      </c>
      <c r="AW2188">
        <v>10</v>
      </c>
      <c r="AX2188">
        <v>8</v>
      </c>
      <c r="AY2188">
        <v>2</v>
      </c>
      <c r="BG2188">
        <v>492</v>
      </c>
      <c r="BH2188">
        <v>2</v>
      </c>
      <c r="BI2188">
        <v>3</v>
      </c>
      <c r="BJ2188">
        <v>4</v>
      </c>
      <c r="BQ2188" t="s">
        <v>185</v>
      </c>
      <c r="BR2188" t="s">
        <v>186</v>
      </c>
      <c r="BS2188" t="s">
        <v>218</v>
      </c>
      <c r="BT2188" t="s">
        <v>188</v>
      </c>
      <c r="BU2188">
        <v>14</v>
      </c>
      <c r="BV2188" t="s">
        <v>219</v>
      </c>
      <c r="BW2188" t="s">
        <v>173</v>
      </c>
      <c r="BX2188">
        <v>0</v>
      </c>
      <c r="BY2188">
        <v>32</v>
      </c>
      <c r="BZ2188">
        <v>16</v>
      </c>
      <c r="CA2188">
        <v>796</v>
      </c>
      <c r="CB2188">
        <v>9</v>
      </c>
      <c r="CC2188">
        <v>4.5</v>
      </c>
      <c r="CD2188">
        <v>496</v>
      </c>
      <c r="CE2188">
        <v>7</v>
      </c>
      <c r="CF2188">
        <v>6</v>
      </c>
      <c r="CG2188">
        <v>6</v>
      </c>
      <c r="CH2188">
        <v>1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20.5</v>
      </c>
      <c r="CO2188">
        <v>1292</v>
      </c>
      <c r="CP2188">
        <v>1.5866873065015479E-2</v>
      </c>
      <c r="CQ2188">
        <v>6.1194029850746269E-2</v>
      </c>
      <c r="CR2188">
        <v>3.8567164179104481</v>
      </c>
      <c r="CS2188"/>
      <c r="CT2188"/>
      <c r="CU2188">
        <v>2791</v>
      </c>
      <c r="CV2188"/>
    </row>
    <row r="2189" spans="1:100" x14ac:dyDescent="0.2">
      <c r="A2189">
        <v>2022</v>
      </c>
      <c r="B2189">
        <v>4</v>
      </c>
      <c r="C2189" s="267">
        <v>44661</v>
      </c>
      <c r="D2189">
        <v>417</v>
      </c>
      <c r="E2189">
        <v>660</v>
      </c>
      <c r="F2189">
        <v>4</v>
      </c>
      <c r="G2189" t="s">
        <v>345</v>
      </c>
      <c r="H2189" t="s">
        <v>346</v>
      </c>
      <c r="I2189" t="s">
        <v>169</v>
      </c>
      <c r="J2189">
        <v>1</v>
      </c>
      <c r="K2189">
        <v>6</v>
      </c>
      <c r="L2189">
        <v>1265</v>
      </c>
      <c r="M2189">
        <v>1190</v>
      </c>
      <c r="N2189">
        <v>1354</v>
      </c>
      <c r="P2189">
        <v>1777</v>
      </c>
      <c r="Q2189">
        <v>1782</v>
      </c>
      <c r="R2189">
        <v>1741</v>
      </c>
      <c r="S2189">
        <v>1767</v>
      </c>
      <c r="U2189">
        <v>1341</v>
      </c>
      <c r="V2189">
        <v>1329</v>
      </c>
      <c r="W2189">
        <v>1348</v>
      </c>
      <c r="X2189">
        <v>1354</v>
      </c>
      <c r="AA2189">
        <v>1734</v>
      </c>
      <c r="AB2189">
        <v>1790</v>
      </c>
      <c r="AF2189">
        <v>1372</v>
      </c>
      <c r="AG2189">
        <v>1358</v>
      </c>
      <c r="AM2189">
        <v>1765.166666666667</v>
      </c>
      <c r="AN2189">
        <v>1350.333333333333</v>
      </c>
      <c r="AO2189">
        <v>21</v>
      </c>
      <c r="AP2189">
        <v>180</v>
      </c>
      <c r="AQ2189"/>
      <c r="AR2189"/>
      <c r="AU2189">
        <v>270</v>
      </c>
      <c r="AV2189">
        <v>6</v>
      </c>
      <c r="AW2189">
        <v>6</v>
      </c>
      <c r="AX2189">
        <v>6</v>
      </c>
      <c r="BG2189">
        <v>261</v>
      </c>
      <c r="BQ2189" t="s">
        <v>185</v>
      </c>
      <c r="BR2189" t="s">
        <v>186</v>
      </c>
      <c r="BS2189" t="s">
        <v>347</v>
      </c>
      <c r="BT2189" t="s">
        <v>188</v>
      </c>
      <c r="BU2189">
        <v>14</v>
      </c>
      <c r="BV2189" t="s">
        <v>348</v>
      </c>
      <c r="BW2189" t="s">
        <v>173</v>
      </c>
      <c r="BX2189">
        <v>0</v>
      </c>
      <c r="BY2189">
        <v>18</v>
      </c>
      <c r="BZ2189">
        <v>3</v>
      </c>
      <c r="CA2189">
        <v>273</v>
      </c>
      <c r="CB2189">
        <v>0</v>
      </c>
      <c r="CC2189">
        <v>0</v>
      </c>
      <c r="CD2189">
        <v>261</v>
      </c>
      <c r="CE2189">
        <v>1</v>
      </c>
      <c r="CF2189">
        <v>1</v>
      </c>
      <c r="CG2189">
        <v>1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3</v>
      </c>
      <c r="CO2189">
        <v>534</v>
      </c>
      <c r="CP2189">
        <v>5.6179775280898866E-3</v>
      </c>
      <c r="CQ2189">
        <v>2.3715415019762852E-3</v>
      </c>
      <c r="CR2189">
        <v>0.42213438735177872</v>
      </c>
      <c r="CS2189">
        <v>2.221673660824488E-3</v>
      </c>
      <c r="CT2189">
        <v>0.39545791162675892</v>
      </c>
      <c r="CU2189">
        <v>2791</v>
      </c>
      <c r="CV2189">
        <v>-1</v>
      </c>
    </row>
    <row r="2190" spans="1:100" x14ac:dyDescent="0.2">
      <c r="A2190">
        <v>2022</v>
      </c>
      <c r="B2190">
        <v>4</v>
      </c>
      <c r="C2190" s="267">
        <v>44661</v>
      </c>
      <c r="D2190">
        <v>417</v>
      </c>
      <c r="E2190">
        <v>661</v>
      </c>
      <c r="F2190">
        <v>4</v>
      </c>
      <c r="G2190" t="s">
        <v>349</v>
      </c>
      <c r="H2190" t="s">
        <v>350</v>
      </c>
      <c r="I2190" t="s">
        <v>169</v>
      </c>
      <c r="J2190">
        <v>1</v>
      </c>
      <c r="K2190">
        <v>6</v>
      </c>
      <c r="L2190">
        <v>276</v>
      </c>
      <c r="M2190">
        <v>259</v>
      </c>
      <c r="N2190">
        <v>295</v>
      </c>
      <c r="P2190">
        <v>193</v>
      </c>
      <c r="Q2190">
        <v>185</v>
      </c>
      <c r="R2190">
        <v>180</v>
      </c>
      <c r="S2190">
        <v>191</v>
      </c>
      <c r="U2190">
        <v>150</v>
      </c>
      <c r="V2190">
        <v>145</v>
      </c>
      <c r="W2190">
        <v>148</v>
      </c>
      <c r="X2190">
        <v>146</v>
      </c>
      <c r="Y2190">
        <v>155</v>
      </c>
      <c r="Z2190">
        <v>156</v>
      </c>
      <c r="AA2190">
        <v>200</v>
      </c>
      <c r="AB2190">
        <v>202</v>
      </c>
      <c r="AF2190">
        <v>147</v>
      </c>
      <c r="AG2190">
        <v>150</v>
      </c>
      <c r="AM2190">
        <v>191.83333333333329</v>
      </c>
      <c r="AN2190">
        <v>147.66666666666671</v>
      </c>
      <c r="AO2190">
        <v>21</v>
      </c>
      <c r="AP2190">
        <v>180</v>
      </c>
      <c r="AQ2190">
        <v>23.15112540192926</v>
      </c>
      <c r="AR2190">
        <v>155.5</v>
      </c>
      <c r="BQ2190" t="s">
        <v>185</v>
      </c>
      <c r="BR2190" t="s">
        <v>186</v>
      </c>
      <c r="BS2190" t="s">
        <v>351</v>
      </c>
      <c r="BT2190" t="s">
        <v>188</v>
      </c>
      <c r="BU2190">
        <v>14</v>
      </c>
      <c r="BV2190" t="s">
        <v>348</v>
      </c>
      <c r="BW2190" t="s">
        <v>173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/>
      <c r="CQ2190">
        <v>0</v>
      </c>
      <c r="CR2190">
        <v>0</v>
      </c>
      <c r="CS2190">
        <v>0</v>
      </c>
      <c r="CT2190">
        <v>0</v>
      </c>
      <c r="CU2190">
        <v>2791</v>
      </c>
      <c r="CV2190">
        <v>-1</v>
      </c>
    </row>
    <row r="2191" spans="1:100" x14ac:dyDescent="0.2">
      <c r="A2191">
        <v>2022</v>
      </c>
      <c r="B2191">
        <v>4</v>
      </c>
      <c r="C2191" s="267">
        <v>44661</v>
      </c>
      <c r="D2191">
        <v>212</v>
      </c>
      <c r="E2191">
        <v>178</v>
      </c>
      <c r="F2191">
        <v>5</v>
      </c>
      <c r="G2191" t="s">
        <v>510</v>
      </c>
      <c r="H2191" t="s">
        <v>511</v>
      </c>
      <c r="I2191" t="s">
        <v>169</v>
      </c>
      <c r="J2191">
        <v>2</v>
      </c>
      <c r="K2191">
        <v>2</v>
      </c>
      <c r="L2191">
        <v>50</v>
      </c>
      <c r="M2191">
        <v>46</v>
      </c>
      <c r="N2191">
        <v>53</v>
      </c>
      <c r="AK2191">
        <v>122</v>
      </c>
      <c r="AL2191">
        <v>116</v>
      </c>
      <c r="AM2191"/>
      <c r="AN2191"/>
      <c r="AO2191">
        <v>60</v>
      </c>
      <c r="AP2191">
        <v>120</v>
      </c>
      <c r="AQ2191">
        <v>60.504201680672267</v>
      </c>
      <c r="AR2191">
        <v>119</v>
      </c>
      <c r="BQ2191" t="s">
        <v>180</v>
      </c>
      <c r="BR2191" t="s">
        <v>266</v>
      </c>
      <c r="BS2191" t="s">
        <v>512</v>
      </c>
      <c r="BT2191"/>
      <c r="BU2191">
        <v>14</v>
      </c>
      <c r="BV2191" t="s">
        <v>509</v>
      </c>
      <c r="BW2191" t="s">
        <v>173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/>
      <c r="CQ2191">
        <v>0</v>
      </c>
      <c r="CR2191">
        <v>0</v>
      </c>
      <c r="CS2191"/>
      <c r="CT2191"/>
      <c r="CU2191">
        <v>2791</v>
      </c>
      <c r="CV2191"/>
    </row>
    <row r="2192" spans="1:100" x14ac:dyDescent="0.2">
      <c r="A2192">
        <v>2022</v>
      </c>
      <c r="B2192">
        <v>4</v>
      </c>
      <c r="C2192" s="267">
        <v>44661</v>
      </c>
      <c r="D2192">
        <v>376</v>
      </c>
      <c r="E2192">
        <v>438</v>
      </c>
      <c r="F2192">
        <v>5</v>
      </c>
      <c r="G2192" t="s">
        <v>216</v>
      </c>
      <c r="H2192" t="s">
        <v>217</v>
      </c>
      <c r="I2192" t="s">
        <v>169</v>
      </c>
      <c r="J2192">
        <v>3</v>
      </c>
      <c r="K2192">
        <v>2</v>
      </c>
      <c r="L2192">
        <v>335</v>
      </c>
      <c r="M2192">
        <v>315</v>
      </c>
      <c r="N2192">
        <v>358</v>
      </c>
      <c r="P2192">
        <v>497</v>
      </c>
      <c r="Q2192">
        <v>441</v>
      </c>
      <c r="R2192">
        <v>467</v>
      </c>
      <c r="S2192">
        <v>453</v>
      </c>
      <c r="U2192">
        <v>367</v>
      </c>
      <c r="V2192">
        <v>363</v>
      </c>
      <c r="W2192">
        <v>354</v>
      </c>
      <c r="X2192">
        <v>354</v>
      </c>
      <c r="AA2192">
        <v>461</v>
      </c>
      <c r="AB2192">
        <v>517</v>
      </c>
      <c r="AC2192">
        <v>453</v>
      </c>
      <c r="AD2192">
        <v>414</v>
      </c>
      <c r="AE2192">
        <v>438</v>
      </c>
      <c r="AF2192">
        <v>363</v>
      </c>
      <c r="AG2192">
        <v>361</v>
      </c>
      <c r="AH2192">
        <v>353</v>
      </c>
      <c r="AI2192">
        <v>351</v>
      </c>
      <c r="AJ2192">
        <v>356</v>
      </c>
      <c r="AM2192">
        <v>460.11111111111109</v>
      </c>
      <c r="AN2192">
        <v>358</v>
      </c>
      <c r="AO2192">
        <v>75</v>
      </c>
      <c r="AP2192">
        <v>144</v>
      </c>
      <c r="AQ2192"/>
      <c r="AR2192"/>
      <c r="BQ2192" t="s">
        <v>185</v>
      </c>
      <c r="BR2192" t="s">
        <v>186</v>
      </c>
      <c r="BS2192" t="s">
        <v>218</v>
      </c>
      <c r="BT2192" t="s">
        <v>188</v>
      </c>
      <c r="BU2192">
        <v>14</v>
      </c>
      <c r="BV2192" t="s">
        <v>219</v>
      </c>
      <c r="BW2192" t="s">
        <v>173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/>
      <c r="CQ2192">
        <v>0</v>
      </c>
      <c r="CR2192">
        <v>0</v>
      </c>
      <c r="CS2192">
        <v>0</v>
      </c>
      <c r="CT2192">
        <v>0</v>
      </c>
      <c r="CU2192">
        <v>2791</v>
      </c>
      <c r="CV2192">
        <v>-1</v>
      </c>
    </row>
    <row r="2193" spans="1:100" x14ac:dyDescent="0.2">
      <c r="A2193">
        <v>2022</v>
      </c>
      <c r="B2193">
        <v>4</v>
      </c>
      <c r="C2193" s="267">
        <v>44661</v>
      </c>
      <c r="D2193">
        <v>212</v>
      </c>
      <c r="E2193">
        <v>140</v>
      </c>
      <c r="F2193">
        <v>6</v>
      </c>
      <c r="G2193" t="s">
        <v>506</v>
      </c>
      <c r="H2193" t="s">
        <v>507</v>
      </c>
      <c r="I2193" t="s">
        <v>169</v>
      </c>
      <c r="J2193">
        <v>2</v>
      </c>
      <c r="K2193">
        <v>2</v>
      </c>
      <c r="L2193">
        <v>485</v>
      </c>
      <c r="M2193">
        <v>451</v>
      </c>
      <c r="N2193">
        <v>518</v>
      </c>
      <c r="P2193">
        <v>519</v>
      </c>
      <c r="Q2193">
        <v>557</v>
      </c>
      <c r="R2193">
        <v>586</v>
      </c>
      <c r="S2193">
        <v>550</v>
      </c>
      <c r="U2193">
        <v>390</v>
      </c>
      <c r="V2193">
        <v>506</v>
      </c>
      <c r="W2193">
        <v>490</v>
      </c>
      <c r="X2193">
        <v>473</v>
      </c>
      <c r="AA2193">
        <v>540</v>
      </c>
      <c r="AB2193">
        <v>541</v>
      </c>
      <c r="AC2193">
        <v>551</v>
      </c>
      <c r="AD2193">
        <v>560</v>
      </c>
      <c r="AE2193">
        <v>580</v>
      </c>
      <c r="AF2193">
        <v>443</v>
      </c>
      <c r="AG2193">
        <v>440</v>
      </c>
      <c r="AH2193">
        <v>472</v>
      </c>
      <c r="AI2193">
        <v>485</v>
      </c>
      <c r="AJ2193">
        <v>480</v>
      </c>
      <c r="AM2193">
        <v>553.77777777777783</v>
      </c>
      <c r="AN2193">
        <v>464.33333333333331</v>
      </c>
      <c r="AO2193">
        <v>60</v>
      </c>
      <c r="AP2193">
        <v>120</v>
      </c>
      <c r="AQ2193"/>
      <c r="AR2193"/>
      <c r="AU2193">
        <v>210</v>
      </c>
      <c r="AV2193">
        <v>2</v>
      </c>
      <c r="AW2193">
        <v>1</v>
      </c>
      <c r="BG2193">
        <v>700</v>
      </c>
      <c r="BJ2193">
        <v>3</v>
      </c>
      <c r="BQ2193" t="s">
        <v>180</v>
      </c>
      <c r="BR2193" t="s">
        <v>266</v>
      </c>
      <c r="BS2193" t="s">
        <v>508</v>
      </c>
      <c r="BT2193"/>
      <c r="BU2193">
        <v>14</v>
      </c>
      <c r="BV2193" t="s">
        <v>509</v>
      </c>
      <c r="BW2193" t="s">
        <v>173</v>
      </c>
      <c r="BX2193">
        <v>0</v>
      </c>
      <c r="BY2193">
        <v>3</v>
      </c>
      <c r="BZ2193">
        <v>1.5</v>
      </c>
      <c r="CA2193">
        <v>211</v>
      </c>
      <c r="CB2193">
        <v>3</v>
      </c>
      <c r="CC2193">
        <v>1.5</v>
      </c>
      <c r="CD2193">
        <v>701</v>
      </c>
      <c r="CE2193">
        <v>1</v>
      </c>
      <c r="CF2193">
        <v>0</v>
      </c>
      <c r="CG2193">
        <v>1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3</v>
      </c>
      <c r="CO2193">
        <v>912</v>
      </c>
      <c r="CP2193">
        <v>3.2894736842105261E-3</v>
      </c>
      <c r="CQ2193">
        <v>6.1855670103092781E-3</v>
      </c>
      <c r="CR2193">
        <v>1.880412371134021</v>
      </c>
      <c r="CS2193">
        <v>6.4608758076094763E-3</v>
      </c>
      <c r="CT2193">
        <v>1.9641062455132809</v>
      </c>
      <c r="CU2193">
        <v>2791</v>
      </c>
      <c r="CV2193">
        <v>-1</v>
      </c>
    </row>
    <row r="2194" spans="1:100" x14ac:dyDescent="0.2">
      <c r="A2194">
        <v>2022</v>
      </c>
      <c r="B2194">
        <v>4</v>
      </c>
      <c r="C2194" s="267">
        <v>44661</v>
      </c>
      <c r="D2194">
        <v>212</v>
      </c>
      <c r="E2194">
        <v>178</v>
      </c>
      <c r="F2194">
        <v>6</v>
      </c>
      <c r="G2194" t="s">
        <v>510</v>
      </c>
      <c r="H2194" t="s">
        <v>511</v>
      </c>
      <c r="I2194" t="s">
        <v>169</v>
      </c>
      <c r="J2194">
        <v>2</v>
      </c>
      <c r="K2194">
        <v>2</v>
      </c>
      <c r="L2194">
        <v>50</v>
      </c>
      <c r="M2194">
        <v>46</v>
      </c>
      <c r="N2194">
        <v>53</v>
      </c>
      <c r="P2194">
        <v>78</v>
      </c>
      <c r="Q2194">
        <v>83</v>
      </c>
      <c r="R2194">
        <v>79</v>
      </c>
      <c r="S2194">
        <v>76</v>
      </c>
      <c r="U2194">
        <v>47</v>
      </c>
      <c r="V2194">
        <v>49</v>
      </c>
      <c r="W2194">
        <v>54</v>
      </c>
      <c r="X2194">
        <v>53</v>
      </c>
      <c r="AA2194">
        <v>63</v>
      </c>
      <c r="AB2194">
        <v>64</v>
      </c>
      <c r="AC2194">
        <v>65</v>
      </c>
      <c r="AD2194">
        <v>68</v>
      </c>
      <c r="AE2194">
        <v>71</v>
      </c>
      <c r="AF2194">
        <v>51</v>
      </c>
      <c r="AG2194">
        <v>50</v>
      </c>
      <c r="AH2194">
        <v>52</v>
      </c>
      <c r="AI2194">
        <v>54</v>
      </c>
      <c r="AJ2194">
        <v>51</v>
      </c>
      <c r="AM2194">
        <v>71.888888888888886</v>
      </c>
      <c r="AN2194">
        <v>51.222222222222221</v>
      </c>
      <c r="AO2194">
        <v>60</v>
      </c>
      <c r="AP2194">
        <v>120</v>
      </c>
      <c r="AQ2194"/>
      <c r="AR2194"/>
      <c r="AU2194">
        <v>210</v>
      </c>
      <c r="AV2194">
        <v>4</v>
      </c>
      <c r="AW2194">
        <v>1</v>
      </c>
      <c r="AX2194">
        <v>1</v>
      </c>
      <c r="BH2194">
        <v>1</v>
      </c>
      <c r="BI2194">
        <v>1</v>
      </c>
      <c r="BJ2194">
        <v>2</v>
      </c>
      <c r="BQ2194" t="s">
        <v>180</v>
      </c>
      <c r="BR2194" t="s">
        <v>266</v>
      </c>
      <c r="BS2194" t="s">
        <v>512</v>
      </c>
      <c r="BT2194"/>
      <c r="BU2194">
        <v>14</v>
      </c>
      <c r="BV2194" t="s">
        <v>509</v>
      </c>
      <c r="BW2194" t="s">
        <v>173</v>
      </c>
      <c r="BX2194">
        <v>0</v>
      </c>
      <c r="BY2194">
        <v>6</v>
      </c>
      <c r="BZ2194">
        <v>3</v>
      </c>
      <c r="CA2194">
        <v>213</v>
      </c>
      <c r="CB2194">
        <v>4</v>
      </c>
      <c r="CC2194">
        <v>2</v>
      </c>
      <c r="CD2194">
        <v>2</v>
      </c>
      <c r="CE2194">
        <v>2</v>
      </c>
      <c r="CF2194">
        <v>1</v>
      </c>
      <c r="CG2194">
        <v>1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5</v>
      </c>
      <c r="CO2194">
        <v>215</v>
      </c>
      <c r="CP2194">
        <v>2.3255813953488368E-2</v>
      </c>
      <c r="CQ2194">
        <v>0.1</v>
      </c>
      <c r="CR2194">
        <v>4.3</v>
      </c>
      <c r="CS2194">
        <v>9.7613882863340565E-2</v>
      </c>
      <c r="CT2194">
        <v>4.1973969631236443</v>
      </c>
      <c r="CU2194">
        <v>2791</v>
      </c>
      <c r="CV2194">
        <v>-1</v>
      </c>
    </row>
    <row r="2195" spans="1:100" x14ac:dyDescent="0.2">
      <c r="A2195">
        <v>2022</v>
      </c>
      <c r="B2195">
        <v>4</v>
      </c>
      <c r="C2195" s="267">
        <v>44661</v>
      </c>
      <c r="D2195">
        <v>243</v>
      </c>
      <c r="E2195">
        <v>167</v>
      </c>
      <c r="F2195">
        <v>6</v>
      </c>
      <c r="G2195" t="s">
        <v>313</v>
      </c>
      <c r="H2195" t="s">
        <v>314</v>
      </c>
      <c r="I2195" t="s">
        <v>169</v>
      </c>
      <c r="J2195">
        <v>2</v>
      </c>
      <c r="K2195">
        <v>2</v>
      </c>
      <c r="L2195">
        <v>888</v>
      </c>
      <c r="M2195">
        <v>825</v>
      </c>
      <c r="N2195">
        <v>950</v>
      </c>
      <c r="Z2195">
        <v>134</v>
      </c>
      <c r="AK2195">
        <v>110</v>
      </c>
      <c r="AL2195">
        <v>134</v>
      </c>
      <c r="AM2195"/>
      <c r="AN2195"/>
      <c r="AO2195">
        <v>55</v>
      </c>
      <c r="AP2195">
        <v>131</v>
      </c>
      <c r="AQ2195">
        <v>57.142857142857153</v>
      </c>
      <c r="AR2195">
        <v>126</v>
      </c>
      <c r="AU2195">
        <v>300</v>
      </c>
      <c r="AV2195">
        <v>6</v>
      </c>
      <c r="AW2195">
        <v>2</v>
      </c>
      <c r="AX2195">
        <v>4</v>
      </c>
      <c r="BG2195">
        <v>356</v>
      </c>
      <c r="BJ2195">
        <v>4</v>
      </c>
      <c r="BQ2195" t="s">
        <v>176</v>
      </c>
      <c r="BR2195" t="s">
        <v>176</v>
      </c>
      <c r="BS2195"/>
      <c r="BT2195"/>
      <c r="BU2195">
        <v>14</v>
      </c>
      <c r="BV2195" t="s">
        <v>313</v>
      </c>
      <c r="BW2195" t="s">
        <v>173</v>
      </c>
      <c r="BX2195">
        <v>0</v>
      </c>
      <c r="BY2195">
        <v>12</v>
      </c>
      <c r="BZ2195">
        <v>6</v>
      </c>
      <c r="CA2195">
        <v>306</v>
      </c>
      <c r="CB2195">
        <v>4</v>
      </c>
      <c r="CC2195">
        <v>2</v>
      </c>
      <c r="CD2195">
        <v>358</v>
      </c>
      <c r="CE2195">
        <v>3</v>
      </c>
      <c r="CF2195">
        <v>1</v>
      </c>
      <c r="CG2195">
        <v>4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8</v>
      </c>
      <c r="CO2195">
        <v>664</v>
      </c>
      <c r="CP2195">
        <v>1.204819277108434E-2</v>
      </c>
      <c r="CQ2195">
        <v>9.0090090090090089E-3</v>
      </c>
      <c r="CR2195">
        <v>0.74774774774774777</v>
      </c>
      <c r="CS2195"/>
      <c r="CT2195"/>
      <c r="CU2195">
        <v>2791</v>
      </c>
      <c r="CV2195"/>
    </row>
    <row r="2196" spans="1:100" x14ac:dyDescent="0.2">
      <c r="A2196">
        <v>2022</v>
      </c>
      <c r="B2196">
        <v>4</v>
      </c>
      <c r="C2196" s="267">
        <v>44661</v>
      </c>
      <c r="D2196">
        <v>243</v>
      </c>
      <c r="E2196">
        <v>167</v>
      </c>
      <c r="F2196">
        <v>7</v>
      </c>
      <c r="G2196" t="s">
        <v>313</v>
      </c>
      <c r="H2196" t="s">
        <v>314</v>
      </c>
      <c r="I2196" t="s">
        <v>169</v>
      </c>
      <c r="J2196">
        <v>2</v>
      </c>
      <c r="K2196">
        <v>2</v>
      </c>
      <c r="L2196">
        <v>888</v>
      </c>
      <c r="M2196">
        <v>825</v>
      </c>
      <c r="N2196">
        <v>950</v>
      </c>
      <c r="R2196">
        <v>1078</v>
      </c>
      <c r="S2196">
        <v>1045</v>
      </c>
      <c r="W2196">
        <v>936</v>
      </c>
      <c r="X2196">
        <v>918</v>
      </c>
      <c r="AA2196">
        <v>1070</v>
      </c>
      <c r="AB2196">
        <v>1042</v>
      </c>
      <c r="AC2196">
        <v>1073</v>
      </c>
      <c r="AD2196">
        <v>1061</v>
      </c>
      <c r="AE2196">
        <v>1032</v>
      </c>
      <c r="AF2196">
        <v>927</v>
      </c>
      <c r="AG2196">
        <v>912</v>
      </c>
      <c r="AH2196">
        <v>918</v>
      </c>
      <c r="AI2196">
        <v>920</v>
      </c>
      <c r="AJ2196">
        <v>912</v>
      </c>
      <c r="AM2196">
        <v>1057.285714285714</v>
      </c>
      <c r="AN2196">
        <v>920.42857142857144</v>
      </c>
      <c r="AO2196">
        <v>55</v>
      </c>
      <c r="AP2196">
        <v>131</v>
      </c>
      <c r="AQ2196"/>
      <c r="AR2196"/>
      <c r="BQ2196" t="s">
        <v>176</v>
      </c>
      <c r="BR2196" t="s">
        <v>176</v>
      </c>
      <c r="BS2196"/>
      <c r="BT2196"/>
      <c r="BU2196">
        <v>14</v>
      </c>
      <c r="BV2196" t="s">
        <v>313</v>
      </c>
      <c r="BW2196" t="s">
        <v>173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/>
      <c r="CQ2196">
        <v>0</v>
      </c>
      <c r="CR2196">
        <v>0</v>
      </c>
      <c r="CS2196">
        <v>0</v>
      </c>
      <c r="CT2196">
        <v>0</v>
      </c>
      <c r="CU2196">
        <v>2791</v>
      </c>
      <c r="CV2196">
        <v>-1</v>
      </c>
    </row>
    <row r="2197" spans="1:100" x14ac:dyDescent="0.2">
      <c r="A2197">
        <v>2022</v>
      </c>
      <c r="B2197">
        <v>4</v>
      </c>
      <c r="C2197" s="267">
        <v>44661</v>
      </c>
      <c r="D2197">
        <v>47</v>
      </c>
      <c r="E2197">
        <v>122</v>
      </c>
      <c r="F2197">
        <v>8</v>
      </c>
      <c r="G2197" t="s">
        <v>250</v>
      </c>
      <c r="H2197" t="s">
        <v>251</v>
      </c>
      <c r="I2197" t="s">
        <v>246</v>
      </c>
      <c r="J2197">
        <v>2</v>
      </c>
      <c r="K2197">
        <v>1</v>
      </c>
      <c r="L2197">
        <v>280</v>
      </c>
      <c r="M2197">
        <v>267</v>
      </c>
      <c r="N2197">
        <v>292</v>
      </c>
      <c r="AM2197"/>
      <c r="AN2197"/>
      <c r="AO2197">
        <v>64</v>
      </c>
      <c r="AP2197">
        <v>113</v>
      </c>
      <c r="AQ2197"/>
      <c r="AR2197"/>
      <c r="AU2197">
        <v>1100</v>
      </c>
      <c r="BQ2197" t="s">
        <v>185</v>
      </c>
      <c r="BR2197" t="s">
        <v>247</v>
      </c>
      <c r="BS2197" t="s">
        <v>252</v>
      </c>
      <c r="BT2197" t="s">
        <v>249</v>
      </c>
      <c r="BU2197">
        <v>14</v>
      </c>
      <c r="BV2197" t="s">
        <v>253</v>
      </c>
      <c r="BW2197" t="s">
        <v>173</v>
      </c>
      <c r="BX2197">
        <v>0</v>
      </c>
      <c r="BY2197">
        <v>0</v>
      </c>
      <c r="BZ2197">
        <v>0</v>
      </c>
      <c r="CA2197">
        <v>1100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1100</v>
      </c>
      <c r="CP2197">
        <v>0</v>
      </c>
      <c r="CQ2197">
        <v>0</v>
      </c>
      <c r="CR2197">
        <v>3.9285714285714279</v>
      </c>
      <c r="CS2197"/>
      <c r="CT2197"/>
      <c r="CU2197">
        <v>2791</v>
      </c>
      <c r="CV2197"/>
    </row>
    <row r="2198" spans="1:100" x14ac:dyDescent="0.2">
      <c r="A2198">
        <v>2022</v>
      </c>
      <c r="B2198">
        <v>4</v>
      </c>
      <c r="C2198" s="267">
        <v>44661</v>
      </c>
      <c r="D2198">
        <v>380</v>
      </c>
      <c r="E2198">
        <v>443</v>
      </c>
      <c r="F2198">
        <v>8</v>
      </c>
      <c r="G2198" t="s">
        <v>523</v>
      </c>
      <c r="H2198" t="s">
        <v>524</v>
      </c>
      <c r="I2198" t="s">
        <v>169</v>
      </c>
      <c r="J2198">
        <v>4</v>
      </c>
      <c r="K2198">
        <v>2</v>
      </c>
      <c r="L2198">
        <v>184</v>
      </c>
      <c r="M2198">
        <v>177</v>
      </c>
      <c r="N2198">
        <v>195</v>
      </c>
      <c r="P2198">
        <v>230</v>
      </c>
      <c r="U2198">
        <v>179</v>
      </c>
      <c r="AM2198">
        <v>230</v>
      </c>
      <c r="AN2198">
        <v>179</v>
      </c>
      <c r="AO2198">
        <v>90</v>
      </c>
      <c r="AP2198">
        <v>160</v>
      </c>
      <c r="AQ2198"/>
      <c r="AR2198"/>
      <c r="AU2198">
        <v>744</v>
      </c>
      <c r="AV2198">
        <v>5</v>
      </c>
      <c r="AW2198">
        <v>6</v>
      </c>
      <c r="AX2198">
        <v>2</v>
      </c>
      <c r="AY2198">
        <v>2</v>
      </c>
      <c r="BG2198">
        <v>72</v>
      </c>
      <c r="BQ2198" t="s">
        <v>434</v>
      </c>
      <c r="BR2198" t="s">
        <v>435</v>
      </c>
      <c r="BS2198"/>
      <c r="BT2198"/>
      <c r="BU2198">
        <v>14</v>
      </c>
      <c r="BV2198" t="s">
        <v>525</v>
      </c>
      <c r="BW2198" t="s">
        <v>173</v>
      </c>
      <c r="BX2198">
        <v>0</v>
      </c>
      <c r="BY2198">
        <v>15</v>
      </c>
      <c r="BZ2198">
        <v>7.5</v>
      </c>
      <c r="CA2198">
        <v>751</v>
      </c>
      <c r="CB2198">
        <v>0</v>
      </c>
      <c r="CC2198">
        <v>0</v>
      </c>
      <c r="CD2198">
        <v>72</v>
      </c>
      <c r="CE2198">
        <v>2</v>
      </c>
      <c r="CF2198">
        <v>3</v>
      </c>
      <c r="CG2198">
        <v>1</v>
      </c>
      <c r="CH2198">
        <v>1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7.5</v>
      </c>
      <c r="CO2198">
        <v>823</v>
      </c>
      <c r="CP2198">
        <v>9.113001215066828E-3</v>
      </c>
      <c r="CQ2198">
        <v>4.0760869565217392E-2</v>
      </c>
      <c r="CR2198">
        <v>4.4728260869565224</v>
      </c>
      <c r="CS2198">
        <v>4.189944134078212E-2</v>
      </c>
      <c r="CT2198">
        <v>4.5977653631284916</v>
      </c>
      <c r="CU2198">
        <v>2791</v>
      </c>
      <c r="CV2198">
        <v>-1</v>
      </c>
    </row>
    <row r="2199" spans="1:100" x14ac:dyDescent="0.2">
      <c r="A2199">
        <v>2022</v>
      </c>
      <c r="B2199">
        <v>4</v>
      </c>
      <c r="C2199" s="267">
        <v>44661</v>
      </c>
      <c r="D2199">
        <v>380</v>
      </c>
      <c r="E2199">
        <v>444</v>
      </c>
      <c r="F2199">
        <v>8</v>
      </c>
      <c r="G2199" t="s">
        <v>526</v>
      </c>
      <c r="H2199" t="s">
        <v>527</v>
      </c>
      <c r="I2199" t="s">
        <v>169</v>
      </c>
      <c r="J2199">
        <v>4</v>
      </c>
      <c r="K2199">
        <v>2</v>
      </c>
      <c r="L2199">
        <v>166</v>
      </c>
      <c r="M2199">
        <v>159</v>
      </c>
      <c r="N2199">
        <v>175</v>
      </c>
      <c r="P2199">
        <v>201</v>
      </c>
      <c r="U2199">
        <v>156</v>
      </c>
      <c r="Y2199">
        <v>148</v>
      </c>
      <c r="AM2199">
        <v>201</v>
      </c>
      <c r="AN2199">
        <v>156</v>
      </c>
      <c r="AO2199">
        <v>90</v>
      </c>
      <c r="AP2199">
        <v>160</v>
      </c>
      <c r="AQ2199">
        <v>97.297297297297291</v>
      </c>
      <c r="AR2199">
        <v>148</v>
      </c>
      <c r="BQ2199" t="s">
        <v>434</v>
      </c>
      <c r="BR2199" t="s">
        <v>435</v>
      </c>
      <c r="BS2199"/>
      <c r="BT2199"/>
      <c r="BU2199">
        <v>14</v>
      </c>
      <c r="BV2199" t="s">
        <v>525</v>
      </c>
      <c r="BW2199" t="s">
        <v>173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/>
      <c r="CQ2199">
        <v>0</v>
      </c>
      <c r="CR2199">
        <v>0</v>
      </c>
      <c r="CS2199">
        <v>0</v>
      </c>
      <c r="CT2199">
        <v>0</v>
      </c>
      <c r="CU2199">
        <v>2791</v>
      </c>
      <c r="CV2199">
        <v>-1</v>
      </c>
    </row>
    <row r="2200" spans="1:100" x14ac:dyDescent="0.2">
      <c r="A2200">
        <v>2022</v>
      </c>
      <c r="B2200">
        <v>4</v>
      </c>
      <c r="C2200" s="267">
        <v>44661</v>
      </c>
      <c r="D2200">
        <v>383</v>
      </c>
      <c r="E2200">
        <v>550</v>
      </c>
      <c r="F2200">
        <v>8</v>
      </c>
      <c r="G2200" t="s">
        <v>437</v>
      </c>
      <c r="H2200" t="s">
        <v>438</v>
      </c>
      <c r="I2200" t="s">
        <v>169</v>
      </c>
      <c r="J2200">
        <v>3</v>
      </c>
      <c r="K2200">
        <v>1</v>
      </c>
      <c r="L2200">
        <v>35</v>
      </c>
      <c r="M2200">
        <v>32</v>
      </c>
      <c r="N2200">
        <v>38</v>
      </c>
      <c r="R2200">
        <v>55</v>
      </c>
      <c r="S2200">
        <v>54</v>
      </c>
      <c r="W2200">
        <v>40</v>
      </c>
      <c r="X2200">
        <v>38</v>
      </c>
      <c r="Z2200">
        <v>83</v>
      </c>
      <c r="AA2200">
        <v>55</v>
      </c>
      <c r="AB2200">
        <v>59</v>
      </c>
      <c r="AC2200">
        <v>61</v>
      </c>
      <c r="AD2200">
        <v>60</v>
      </c>
      <c r="AE2200">
        <v>59</v>
      </c>
      <c r="AF2200">
        <v>46</v>
      </c>
      <c r="AG2200">
        <v>44</v>
      </c>
      <c r="AH2200">
        <v>40</v>
      </c>
      <c r="AI2200">
        <v>36</v>
      </c>
      <c r="AJ2200">
        <v>38</v>
      </c>
      <c r="AK2200">
        <v>88</v>
      </c>
      <c r="AL2200">
        <v>100</v>
      </c>
      <c r="AM2200">
        <v>57.571428571428569</v>
      </c>
      <c r="AN2200">
        <v>40.285714285714278</v>
      </c>
      <c r="AO2200">
        <v>114</v>
      </c>
      <c r="AP2200">
        <v>95</v>
      </c>
      <c r="AQ2200">
        <v>119.5571955719557</v>
      </c>
      <c r="AR2200">
        <v>90.333333333333329</v>
      </c>
      <c r="AV2200">
        <v>2</v>
      </c>
      <c r="AW2200">
        <v>1</v>
      </c>
      <c r="AX2200">
        <v>5</v>
      </c>
      <c r="AY2200">
        <v>2</v>
      </c>
      <c r="AZ2200">
        <v>2</v>
      </c>
      <c r="BG2200">
        <v>840</v>
      </c>
      <c r="BI2200">
        <v>2</v>
      </c>
      <c r="BJ2200">
        <v>5</v>
      </c>
      <c r="BQ2200" t="s">
        <v>185</v>
      </c>
      <c r="BR2200" t="s">
        <v>186</v>
      </c>
      <c r="BS2200" t="s">
        <v>439</v>
      </c>
      <c r="BT2200" t="s">
        <v>188</v>
      </c>
      <c r="BU2200">
        <v>14</v>
      </c>
      <c r="BV2200" t="s">
        <v>437</v>
      </c>
      <c r="BW2200" t="s">
        <v>173</v>
      </c>
      <c r="BX2200">
        <v>0</v>
      </c>
      <c r="BY2200">
        <v>12</v>
      </c>
      <c r="BZ2200">
        <v>12</v>
      </c>
      <c r="CA2200">
        <v>12</v>
      </c>
      <c r="CB2200">
        <v>7</v>
      </c>
      <c r="CC2200">
        <v>7</v>
      </c>
      <c r="CD2200">
        <v>847</v>
      </c>
      <c r="CE2200">
        <v>2</v>
      </c>
      <c r="CF2200">
        <v>3</v>
      </c>
      <c r="CG2200">
        <v>10</v>
      </c>
      <c r="CH2200">
        <v>2</v>
      </c>
      <c r="CI2200">
        <v>2</v>
      </c>
      <c r="CJ2200">
        <v>0</v>
      </c>
      <c r="CK2200">
        <v>0</v>
      </c>
      <c r="CL2200">
        <v>0</v>
      </c>
      <c r="CM2200">
        <v>0</v>
      </c>
      <c r="CN2200">
        <v>19</v>
      </c>
      <c r="CO2200">
        <v>859</v>
      </c>
      <c r="CP2200">
        <v>2.2118742724097789E-2</v>
      </c>
      <c r="CQ2200">
        <v>0.54285714285714282</v>
      </c>
      <c r="CR2200">
        <v>24.542857142857141</v>
      </c>
      <c r="CS2200">
        <v>0.47163120567375888</v>
      </c>
      <c r="CT2200">
        <v>21.322695035460988</v>
      </c>
      <c r="CU2200">
        <v>2791</v>
      </c>
      <c r="CV2200">
        <v>-1</v>
      </c>
    </row>
    <row r="2201" spans="1:100" x14ac:dyDescent="0.2">
      <c r="A2201">
        <v>2022</v>
      </c>
      <c r="B2201">
        <v>4</v>
      </c>
      <c r="C2201" s="267">
        <v>44661</v>
      </c>
      <c r="D2201">
        <v>433</v>
      </c>
      <c r="E2201">
        <v>452</v>
      </c>
      <c r="F2201">
        <v>46</v>
      </c>
      <c r="G2201" t="s">
        <v>553</v>
      </c>
      <c r="H2201" t="s">
        <v>554</v>
      </c>
      <c r="I2201" t="s">
        <v>221</v>
      </c>
      <c r="J2201">
        <v>4</v>
      </c>
      <c r="K2201">
        <v>2</v>
      </c>
      <c r="L2201">
        <v>270</v>
      </c>
      <c r="M2201">
        <v>251</v>
      </c>
      <c r="N2201">
        <v>288</v>
      </c>
      <c r="AM2201"/>
      <c r="AN2201"/>
      <c r="AO2201">
        <v>96</v>
      </c>
      <c r="AP2201">
        <v>150</v>
      </c>
      <c r="AQ2201"/>
      <c r="AR2201"/>
      <c r="AU2201">
        <v>400</v>
      </c>
      <c r="BG2201">
        <v>160</v>
      </c>
      <c r="BQ2201" t="s">
        <v>180</v>
      </c>
      <c r="BR2201" t="s">
        <v>181</v>
      </c>
      <c r="BS2201"/>
      <c r="BT2201"/>
      <c r="BU2201">
        <v>14</v>
      </c>
      <c r="BV2201" t="s">
        <v>552</v>
      </c>
      <c r="BW2201" t="s">
        <v>222</v>
      </c>
      <c r="BX2201">
        <v>0</v>
      </c>
      <c r="BY2201">
        <v>0</v>
      </c>
      <c r="BZ2201">
        <v>0</v>
      </c>
      <c r="CA2201">
        <v>400</v>
      </c>
      <c r="CB2201">
        <v>0</v>
      </c>
      <c r="CC2201">
        <v>0</v>
      </c>
      <c r="CD2201">
        <v>160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560</v>
      </c>
      <c r="CP2201">
        <v>0</v>
      </c>
      <c r="CQ2201">
        <v>0</v>
      </c>
      <c r="CR2201">
        <v>2.074074074074074</v>
      </c>
      <c r="CS2201"/>
      <c r="CT2201"/>
      <c r="CU2201">
        <v>2791</v>
      </c>
      <c r="CV2201"/>
    </row>
    <row r="2202" spans="1:100" x14ac:dyDescent="0.2">
      <c r="A2202">
        <v>2022</v>
      </c>
      <c r="B2202">
        <v>4</v>
      </c>
      <c r="C2202" s="267">
        <v>44661</v>
      </c>
      <c r="D2202">
        <v>433</v>
      </c>
      <c r="E2202">
        <v>453</v>
      </c>
      <c r="F2202">
        <v>46</v>
      </c>
      <c r="G2202" t="s">
        <v>550</v>
      </c>
      <c r="H2202" t="s">
        <v>551</v>
      </c>
      <c r="I2202" t="s">
        <v>221</v>
      </c>
      <c r="J2202">
        <v>4</v>
      </c>
      <c r="K2202">
        <v>2</v>
      </c>
      <c r="L2202">
        <v>175</v>
      </c>
      <c r="M2202">
        <v>162</v>
      </c>
      <c r="N2202">
        <v>187</v>
      </c>
      <c r="AM2202"/>
      <c r="AN2202"/>
      <c r="AO2202">
        <v>96</v>
      </c>
      <c r="AP2202">
        <v>150</v>
      </c>
      <c r="AQ2202"/>
      <c r="AR2202"/>
      <c r="AU2202">
        <v>400</v>
      </c>
      <c r="BG2202">
        <v>160</v>
      </c>
      <c r="BQ2202" t="s">
        <v>180</v>
      </c>
      <c r="BR2202" t="s">
        <v>181</v>
      </c>
      <c r="BS2202"/>
      <c r="BT2202"/>
      <c r="BU2202">
        <v>14</v>
      </c>
      <c r="BV2202" t="s">
        <v>552</v>
      </c>
      <c r="BW2202" t="s">
        <v>222</v>
      </c>
      <c r="BX2202">
        <v>0</v>
      </c>
      <c r="BY2202">
        <v>0</v>
      </c>
      <c r="BZ2202">
        <v>0</v>
      </c>
      <c r="CA2202">
        <v>400</v>
      </c>
      <c r="CB2202">
        <v>0</v>
      </c>
      <c r="CC2202">
        <v>0</v>
      </c>
      <c r="CD2202">
        <v>160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560</v>
      </c>
      <c r="CP2202">
        <v>0</v>
      </c>
      <c r="CQ2202">
        <v>0</v>
      </c>
      <c r="CR2202">
        <v>3.2</v>
      </c>
      <c r="CS2202"/>
      <c r="CT2202"/>
      <c r="CU2202">
        <v>2791</v>
      </c>
      <c r="CV2202"/>
    </row>
    <row r="2203" spans="1:100" x14ac:dyDescent="0.2">
      <c r="A2203">
        <v>2022</v>
      </c>
      <c r="B2203">
        <v>4</v>
      </c>
      <c r="C2203" s="267">
        <v>44661</v>
      </c>
      <c r="D2203">
        <v>415</v>
      </c>
      <c r="E2203">
        <v>655</v>
      </c>
      <c r="F2203">
        <v>47</v>
      </c>
      <c r="G2203" t="s">
        <v>269</v>
      </c>
      <c r="H2203" t="s">
        <v>270</v>
      </c>
      <c r="I2203" t="s">
        <v>221</v>
      </c>
      <c r="J2203">
        <v>3</v>
      </c>
      <c r="K2203">
        <v>1</v>
      </c>
      <c r="L2203">
        <v>148</v>
      </c>
      <c r="M2203">
        <v>137</v>
      </c>
      <c r="N2203">
        <v>158</v>
      </c>
      <c r="Q2203">
        <v>195</v>
      </c>
      <c r="V2203">
        <v>141</v>
      </c>
      <c r="AM2203">
        <v>195</v>
      </c>
      <c r="AN2203">
        <v>141</v>
      </c>
      <c r="AO2203">
        <v>64</v>
      </c>
      <c r="AP2203">
        <v>169</v>
      </c>
      <c r="AQ2203"/>
      <c r="AR2203"/>
      <c r="AV2203">
        <v>3</v>
      </c>
      <c r="AW2203">
        <v>1</v>
      </c>
      <c r="AX2203">
        <v>2</v>
      </c>
      <c r="BQ2203" t="s">
        <v>180</v>
      </c>
      <c r="BR2203" t="s">
        <v>192</v>
      </c>
      <c r="BS2203" t="s">
        <v>271</v>
      </c>
      <c r="BT2203"/>
      <c r="BU2203">
        <v>14</v>
      </c>
      <c r="BV2203" t="s">
        <v>272</v>
      </c>
      <c r="BW2203" t="s">
        <v>222</v>
      </c>
      <c r="BX2203">
        <v>0</v>
      </c>
      <c r="BY2203">
        <v>6</v>
      </c>
      <c r="BZ2203">
        <v>6</v>
      </c>
      <c r="CA2203">
        <v>6</v>
      </c>
      <c r="CB2203">
        <v>0</v>
      </c>
      <c r="CC2203">
        <v>0</v>
      </c>
      <c r="CD2203">
        <v>0</v>
      </c>
      <c r="CE2203">
        <v>3</v>
      </c>
      <c r="CF2203">
        <v>1</v>
      </c>
      <c r="CG2203">
        <v>2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6</v>
      </c>
      <c r="CO2203">
        <v>6</v>
      </c>
      <c r="CP2203">
        <v>1</v>
      </c>
      <c r="CQ2203">
        <v>4.0540540540540543E-2</v>
      </c>
      <c r="CR2203">
        <v>4.0540540540540543E-2</v>
      </c>
      <c r="CS2203">
        <v>4.2553191489361701E-2</v>
      </c>
      <c r="CT2203">
        <v>4.2553191489361701E-2</v>
      </c>
      <c r="CU2203">
        <v>2791</v>
      </c>
      <c r="CV2203">
        <v>-1</v>
      </c>
    </row>
    <row r="2204" spans="1:100" x14ac:dyDescent="0.2">
      <c r="A2204">
        <v>2022</v>
      </c>
      <c r="B2204">
        <v>4</v>
      </c>
      <c r="C2204" s="267">
        <v>44661</v>
      </c>
      <c r="D2204">
        <v>415</v>
      </c>
      <c r="E2204">
        <v>656</v>
      </c>
      <c r="F2204">
        <v>47</v>
      </c>
      <c r="G2204" t="s">
        <v>324</v>
      </c>
      <c r="H2204" t="s">
        <v>325</v>
      </c>
      <c r="I2204" t="s">
        <v>221</v>
      </c>
      <c r="J2204">
        <v>3</v>
      </c>
      <c r="K2204">
        <v>1</v>
      </c>
      <c r="L2204">
        <v>148</v>
      </c>
      <c r="M2204">
        <v>137</v>
      </c>
      <c r="N2204">
        <v>158</v>
      </c>
      <c r="Q2204">
        <v>195</v>
      </c>
      <c r="V2204">
        <v>141</v>
      </c>
      <c r="AM2204">
        <v>195</v>
      </c>
      <c r="AN2204">
        <v>141</v>
      </c>
      <c r="AO2204">
        <v>64</v>
      </c>
      <c r="AP2204">
        <v>169</v>
      </c>
      <c r="AQ2204"/>
      <c r="AR2204"/>
      <c r="BQ2204" t="s">
        <v>180</v>
      </c>
      <c r="BR2204" t="s">
        <v>192</v>
      </c>
      <c r="BS2204" t="s">
        <v>326</v>
      </c>
      <c r="BT2204"/>
      <c r="BU2204">
        <v>14</v>
      </c>
      <c r="BV2204" t="s">
        <v>272</v>
      </c>
      <c r="BW2204" t="s">
        <v>222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/>
      <c r="CQ2204">
        <v>0</v>
      </c>
      <c r="CR2204">
        <v>0</v>
      </c>
      <c r="CS2204">
        <v>0</v>
      </c>
      <c r="CT2204">
        <v>0</v>
      </c>
      <c r="CU2204">
        <v>2791</v>
      </c>
      <c r="CV2204">
        <v>-1</v>
      </c>
    </row>
    <row r="2205" spans="1:100" x14ac:dyDescent="0.2">
      <c r="A2205">
        <v>2022</v>
      </c>
      <c r="B2205">
        <v>4</v>
      </c>
      <c r="C2205" s="267">
        <v>44661</v>
      </c>
      <c r="D2205">
        <v>415</v>
      </c>
      <c r="E2205">
        <v>657</v>
      </c>
      <c r="F2205">
        <v>47</v>
      </c>
      <c r="G2205" t="s">
        <v>327</v>
      </c>
      <c r="H2205" t="s">
        <v>328</v>
      </c>
      <c r="I2205" t="s">
        <v>221</v>
      </c>
      <c r="J2205">
        <v>3</v>
      </c>
      <c r="K2205">
        <v>1</v>
      </c>
      <c r="L2205">
        <v>90</v>
      </c>
      <c r="M2205">
        <v>83</v>
      </c>
      <c r="N2205">
        <v>96</v>
      </c>
      <c r="Q2205">
        <v>127</v>
      </c>
      <c r="V2205">
        <v>120</v>
      </c>
      <c r="AM2205">
        <v>127</v>
      </c>
      <c r="AN2205">
        <v>120</v>
      </c>
      <c r="AO2205">
        <v>64</v>
      </c>
      <c r="AP2205">
        <v>169</v>
      </c>
      <c r="AQ2205"/>
      <c r="AR2205"/>
      <c r="AV2205">
        <v>4</v>
      </c>
      <c r="AW2205">
        <v>1</v>
      </c>
      <c r="AX2205">
        <v>1</v>
      </c>
      <c r="AY2205">
        <v>1</v>
      </c>
      <c r="BQ2205" t="s">
        <v>180</v>
      </c>
      <c r="BR2205" t="s">
        <v>192</v>
      </c>
      <c r="BS2205" t="s">
        <v>329</v>
      </c>
      <c r="BT2205"/>
      <c r="BU2205">
        <v>14</v>
      </c>
      <c r="BV2205" t="s">
        <v>272</v>
      </c>
      <c r="BW2205" t="s">
        <v>222</v>
      </c>
      <c r="BX2205">
        <v>0</v>
      </c>
      <c r="BY2205">
        <v>7</v>
      </c>
      <c r="BZ2205">
        <v>7</v>
      </c>
      <c r="CA2205">
        <v>7</v>
      </c>
      <c r="CB2205">
        <v>0</v>
      </c>
      <c r="CC2205">
        <v>0</v>
      </c>
      <c r="CD2205">
        <v>0</v>
      </c>
      <c r="CE2205">
        <v>4</v>
      </c>
      <c r="CF2205">
        <v>1</v>
      </c>
      <c r="CG2205">
        <v>1</v>
      </c>
      <c r="CH2205">
        <v>1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7</v>
      </c>
      <c r="CO2205">
        <v>7</v>
      </c>
      <c r="CP2205">
        <v>1</v>
      </c>
      <c r="CQ2205">
        <v>7.7777777777777779E-2</v>
      </c>
      <c r="CR2205">
        <v>7.7777777777777779E-2</v>
      </c>
      <c r="CS2205">
        <v>5.8333333333333327E-2</v>
      </c>
      <c r="CT2205">
        <v>5.8333333333333327E-2</v>
      </c>
      <c r="CU2205">
        <v>2791</v>
      </c>
      <c r="CV2205">
        <v>-1</v>
      </c>
    </row>
    <row r="2206" spans="1:100" x14ac:dyDescent="0.2">
      <c r="A2206">
        <v>2022</v>
      </c>
      <c r="B2206">
        <v>4</v>
      </c>
      <c r="C2206" s="267">
        <v>44661</v>
      </c>
      <c r="D2206">
        <v>415</v>
      </c>
      <c r="E2206">
        <v>658</v>
      </c>
      <c r="F2206">
        <v>47</v>
      </c>
      <c r="G2206" t="s">
        <v>273</v>
      </c>
      <c r="H2206" t="s">
        <v>274</v>
      </c>
      <c r="I2206" t="s">
        <v>221</v>
      </c>
      <c r="J2206">
        <v>3</v>
      </c>
      <c r="K2206">
        <v>1</v>
      </c>
      <c r="L2206">
        <v>90</v>
      </c>
      <c r="M2206">
        <v>83</v>
      </c>
      <c r="N2206">
        <v>96</v>
      </c>
      <c r="Q2206">
        <v>127</v>
      </c>
      <c r="V2206">
        <v>120</v>
      </c>
      <c r="AM2206">
        <v>127</v>
      </c>
      <c r="AN2206">
        <v>120</v>
      </c>
      <c r="AO2206">
        <v>64</v>
      </c>
      <c r="AP2206">
        <v>169</v>
      </c>
      <c r="AQ2206"/>
      <c r="AR2206"/>
      <c r="BQ2206" t="s">
        <v>180</v>
      </c>
      <c r="BR2206" t="s">
        <v>192</v>
      </c>
      <c r="BS2206" t="s">
        <v>275</v>
      </c>
      <c r="BT2206"/>
      <c r="BU2206">
        <v>14</v>
      </c>
      <c r="BV2206" t="s">
        <v>272</v>
      </c>
      <c r="BW2206" t="s">
        <v>222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/>
      <c r="CQ2206">
        <v>0</v>
      </c>
      <c r="CR2206">
        <v>0</v>
      </c>
      <c r="CS2206">
        <v>0</v>
      </c>
      <c r="CT2206">
        <v>0</v>
      </c>
      <c r="CU2206">
        <v>2791</v>
      </c>
      <c r="CV2206">
        <v>-1</v>
      </c>
    </row>
    <row r="2207" spans="1:100" x14ac:dyDescent="0.2">
      <c r="A2207">
        <v>2022</v>
      </c>
      <c r="B2207">
        <v>4</v>
      </c>
      <c r="C2207" s="267">
        <v>44661</v>
      </c>
      <c r="D2207">
        <v>4</v>
      </c>
      <c r="E2207">
        <v>11</v>
      </c>
      <c r="F2207">
        <v>48</v>
      </c>
      <c r="G2207" t="s">
        <v>276</v>
      </c>
      <c r="H2207" t="s">
        <v>277</v>
      </c>
      <c r="I2207" t="s">
        <v>221</v>
      </c>
      <c r="J2207">
        <v>2</v>
      </c>
      <c r="K2207">
        <v>2</v>
      </c>
      <c r="L2207">
        <v>212</v>
      </c>
      <c r="M2207">
        <v>197</v>
      </c>
      <c r="N2207">
        <v>226</v>
      </c>
      <c r="Q2207">
        <v>324</v>
      </c>
      <c r="V2207">
        <v>222</v>
      </c>
      <c r="AC2207">
        <v>319</v>
      </c>
      <c r="AD2207">
        <v>327</v>
      </c>
      <c r="AE2207">
        <v>285</v>
      </c>
      <c r="AH2207">
        <v>210</v>
      </c>
      <c r="AI2207">
        <v>216</v>
      </c>
      <c r="AJ2207">
        <v>211</v>
      </c>
      <c r="AM2207">
        <v>313.75</v>
      </c>
      <c r="AN2207">
        <v>214.75</v>
      </c>
      <c r="AO2207">
        <v>48</v>
      </c>
      <c r="AP2207">
        <v>195</v>
      </c>
      <c r="AQ2207"/>
      <c r="AR2207"/>
      <c r="AV2207">
        <v>4</v>
      </c>
      <c r="AW2207">
        <v>4</v>
      </c>
      <c r="AX2207">
        <v>2</v>
      </c>
      <c r="BQ2207" t="s">
        <v>180</v>
      </c>
      <c r="BR2207" t="s">
        <v>266</v>
      </c>
      <c r="BS2207" t="s">
        <v>278</v>
      </c>
      <c r="BT2207"/>
      <c r="BU2207">
        <v>14</v>
      </c>
      <c r="BV2207" t="s">
        <v>268</v>
      </c>
      <c r="BW2207" t="s">
        <v>222</v>
      </c>
      <c r="BX2207">
        <v>0</v>
      </c>
      <c r="BY2207">
        <v>10</v>
      </c>
      <c r="BZ2207">
        <v>5</v>
      </c>
      <c r="CA2207">
        <v>5</v>
      </c>
      <c r="CB2207">
        <v>0</v>
      </c>
      <c r="CC2207">
        <v>0</v>
      </c>
      <c r="CD2207">
        <v>0</v>
      </c>
      <c r="CE2207">
        <v>2</v>
      </c>
      <c r="CF2207">
        <v>2</v>
      </c>
      <c r="CG2207">
        <v>1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5</v>
      </c>
      <c r="CO2207">
        <v>5</v>
      </c>
      <c r="CP2207">
        <v>1</v>
      </c>
      <c r="CQ2207">
        <v>2.358490566037736E-2</v>
      </c>
      <c r="CR2207">
        <v>2.358490566037736E-2</v>
      </c>
      <c r="CS2207">
        <v>2.3282887077997669E-2</v>
      </c>
      <c r="CT2207">
        <v>2.3282887077997669E-2</v>
      </c>
      <c r="CU2207">
        <v>2791</v>
      </c>
      <c r="CV2207">
        <v>-1</v>
      </c>
    </row>
    <row r="2208" spans="1:100" x14ac:dyDescent="0.2">
      <c r="A2208">
        <v>2022</v>
      </c>
      <c r="B2208">
        <v>4</v>
      </c>
      <c r="C2208" s="267">
        <v>44661</v>
      </c>
      <c r="D2208">
        <v>4</v>
      </c>
      <c r="E2208">
        <v>12</v>
      </c>
      <c r="F2208">
        <v>48</v>
      </c>
      <c r="G2208" t="s">
        <v>264</v>
      </c>
      <c r="H2208" t="s">
        <v>265</v>
      </c>
      <c r="I2208" t="s">
        <v>221</v>
      </c>
      <c r="J2208">
        <v>2</v>
      </c>
      <c r="K2208">
        <v>2</v>
      </c>
      <c r="L2208">
        <v>212</v>
      </c>
      <c r="M2208">
        <v>197</v>
      </c>
      <c r="N2208">
        <v>226</v>
      </c>
      <c r="Q2208">
        <v>277</v>
      </c>
      <c r="V2208">
        <v>215</v>
      </c>
      <c r="AC2208">
        <v>324</v>
      </c>
      <c r="AD2208">
        <v>333</v>
      </c>
      <c r="AE2208">
        <v>291</v>
      </c>
      <c r="AH2208">
        <v>215</v>
      </c>
      <c r="AI2208">
        <v>221</v>
      </c>
      <c r="AJ2208">
        <v>213</v>
      </c>
      <c r="AL2208">
        <v>134</v>
      </c>
      <c r="AM2208">
        <v>306.25</v>
      </c>
      <c r="AN2208">
        <v>216</v>
      </c>
      <c r="AO2208">
        <v>48</v>
      </c>
      <c r="AP2208">
        <v>195</v>
      </c>
      <c r="AQ2208">
        <v>53.731343283582092</v>
      </c>
      <c r="AR2208">
        <v>134</v>
      </c>
      <c r="AV2208">
        <v>3</v>
      </c>
      <c r="AW2208">
        <v>2</v>
      </c>
      <c r="AX2208">
        <v>5</v>
      </c>
      <c r="BQ2208" t="s">
        <v>180</v>
      </c>
      <c r="BR2208" t="s">
        <v>266</v>
      </c>
      <c r="BS2208" t="s">
        <v>267</v>
      </c>
      <c r="BT2208"/>
      <c r="BU2208">
        <v>14</v>
      </c>
      <c r="BV2208" t="s">
        <v>268</v>
      </c>
      <c r="BW2208" t="s">
        <v>222</v>
      </c>
      <c r="BX2208">
        <v>0</v>
      </c>
      <c r="BY2208">
        <v>10</v>
      </c>
      <c r="BZ2208">
        <v>5</v>
      </c>
      <c r="CA2208">
        <v>5</v>
      </c>
      <c r="CB2208">
        <v>0</v>
      </c>
      <c r="CC2208">
        <v>0</v>
      </c>
      <c r="CD2208">
        <v>0</v>
      </c>
      <c r="CE2208">
        <v>1</v>
      </c>
      <c r="CF2208">
        <v>1</v>
      </c>
      <c r="CG2208">
        <v>2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5</v>
      </c>
      <c r="CO2208">
        <v>5</v>
      </c>
      <c r="CP2208">
        <v>1</v>
      </c>
      <c r="CQ2208">
        <v>2.358490566037736E-2</v>
      </c>
      <c r="CR2208">
        <v>2.358490566037736E-2</v>
      </c>
      <c r="CS2208">
        <v>2.314814814814815E-2</v>
      </c>
      <c r="CT2208">
        <v>2.314814814814815E-2</v>
      </c>
      <c r="CU2208">
        <v>2791</v>
      </c>
      <c r="CV2208">
        <v>-1</v>
      </c>
    </row>
    <row r="2209" spans="1:100" x14ac:dyDescent="0.2">
      <c r="A2209">
        <v>2022</v>
      </c>
      <c r="B2209">
        <v>4</v>
      </c>
      <c r="C2209" s="267">
        <v>44661</v>
      </c>
      <c r="D2209">
        <v>334</v>
      </c>
      <c r="E2209">
        <v>254</v>
      </c>
      <c r="F2209">
        <v>49</v>
      </c>
      <c r="G2209" t="s">
        <v>220</v>
      </c>
      <c r="H2209" t="s">
        <v>179</v>
      </c>
      <c r="I2209" t="s">
        <v>221</v>
      </c>
      <c r="J2209">
        <v>4</v>
      </c>
      <c r="K2209">
        <v>2</v>
      </c>
      <c r="L2209">
        <v>203</v>
      </c>
      <c r="M2209">
        <v>188</v>
      </c>
      <c r="N2209">
        <v>217</v>
      </c>
      <c r="AM2209"/>
      <c r="AN2209"/>
      <c r="AO2209">
        <v>94</v>
      </c>
      <c r="AP2209">
        <v>153</v>
      </c>
      <c r="AQ2209"/>
      <c r="AR2209"/>
      <c r="AU2209">
        <v>1620</v>
      </c>
      <c r="AV2209">
        <v>4</v>
      </c>
      <c r="AW2209">
        <v>2</v>
      </c>
      <c r="AX2209">
        <v>1</v>
      </c>
      <c r="AY2209">
        <v>1</v>
      </c>
      <c r="BQ2209" t="s">
        <v>180</v>
      </c>
      <c r="BR2209" t="s">
        <v>181</v>
      </c>
      <c r="BS2209" t="s">
        <v>182</v>
      </c>
      <c r="BT2209"/>
      <c r="BU2209">
        <v>14</v>
      </c>
      <c r="BV2209" t="s">
        <v>220</v>
      </c>
      <c r="BW2209" t="s">
        <v>222</v>
      </c>
      <c r="BX2209">
        <v>0</v>
      </c>
      <c r="BY2209">
        <v>8</v>
      </c>
      <c r="BZ2209">
        <v>4</v>
      </c>
      <c r="CA2209">
        <v>1624</v>
      </c>
      <c r="CB2209">
        <v>0</v>
      </c>
      <c r="CC2209">
        <v>0</v>
      </c>
      <c r="CD2209">
        <v>0</v>
      </c>
      <c r="CE2209">
        <v>2</v>
      </c>
      <c r="CF2209">
        <v>1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4</v>
      </c>
      <c r="CO2209">
        <v>1624</v>
      </c>
      <c r="CP2209">
        <v>2.4630541871921178E-3</v>
      </c>
      <c r="CQ2209">
        <v>1.970443349753695E-2</v>
      </c>
      <c r="CR2209">
        <v>8</v>
      </c>
      <c r="CS2209"/>
      <c r="CT2209"/>
      <c r="CU2209">
        <v>2791</v>
      </c>
      <c r="CV2209"/>
    </row>
    <row r="2210" spans="1:100" x14ac:dyDescent="0.2">
      <c r="A2210">
        <v>2022</v>
      </c>
      <c r="B2210">
        <v>4</v>
      </c>
      <c r="C2210" s="267">
        <v>44662</v>
      </c>
      <c r="D2210">
        <v>382</v>
      </c>
      <c r="E2210">
        <v>449</v>
      </c>
      <c r="F2210">
        <v>2</v>
      </c>
      <c r="G2210" t="s">
        <v>340</v>
      </c>
      <c r="H2210" t="s">
        <v>341</v>
      </c>
      <c r="I2210" t="s">
        <v>169</v>
      </c>
      <c r="J2210">
        <v>3</v>
      </c>
      <c r="K2210">
        <v>1</v>
      </c>
      <c r="L2210">
        <v>46</v>
      </c>
      <c r="M2210">
        <v>40</v>
      </c>
      <c r="N2210">
        <v>50</v>
      </c>
      <c r="O2210">
        <v>83</v>
      </c>
      <c r="P2210">
        <v>85</v>
      </c>
      <c r="Q2210">
        <v>77</v>
      </c>
      <c r="R2210">
        <v>80</v>
      </c>
      <c r="S2210">
        <v>65</v>
      </c>
      <c r="T2210">
        <v>44</v>
      </c>
      <c r="U2210">
        <v>39</v>
      </c>
      <c r="V2210">
        <v>37</v>
      </c>
      <c r="W2210">
        <v>47</v>
      </c>
      <c r="X2210">
        <v>40</v>
      </c>
      <c r="Y2210">
        <v>90</v>
      </c>
      <c r="Z2210">
        <v>89</v>
      </c>
      <c r="AA2210">
        <v>65</v>
      </c>
      <c r="AB2210">
        <v>56</v>
      </c>
      <c r="AC2210">
        <v>61</v>
      </c>
      <c r="AD2210">
        <v>68</v>
      </c>
      <c r="AE2210">
        <v>72</v>
      </c>
      <c r="AF2210">
        <v>39</v>
      </c>
      <c r="AG2210">
        <v>43</v>
      </c>
      <c r="AH2210">
        <v>45</v>
      </c>
      <c r="AI2210">
        <v>48</v>
      </c>
      <c r="AJ2210">
        <v>46</v>
      </c>
      <c r="AK2210">
        <v>86</v>
      </c>
      <c r="AL2210">
        <v>94</v>
      </c>
      <c r="AM2210">
        <v>71.2</v>
      </c>
      <c r="AN2210">
        <v>42.8</v>
      </c>
      <c r="AO2210">
        <v>112</v>
      </c>
      <c r="AP2210">
        <v>96</v>
      </c>
      <c r="AQ2210">
        <v>120.3342618384401</v>
      </c>
      <c r="AR2210">
        <v>89.75</v>
      </c>
      <c r="AU2210">
        <v>1350</v>
      </c>
      <c r="AV2210">
        <v>8</v>
      </c>
      <c r="AW2210">
        <v>8</v>
      </c>
      <c r="AX2210">
        <v>6</v>
      </c>
      <c r="BG2210">
        <v>630</v>
      </c>
      <c r="BH2210">
        <v>3</v>
      </c>
      <c r="BI2210">
        <v>6</v>
      </c>
      <c r="BJ2210">
        <v>5</v>
      </c>
      <c r="BQ2210" t="s">
        <v>185</v>
      </c>
      <c r="BR2210" t="s">
        <v>186</v>
      </c>
      <c r="BS2210" t="s">
        <v>342</v>
      </c>
      <c r="BT2210" t="s">
        <v>188</v>
      </c>
      <c r="BU2210">
        <v>15</v>
      </c>
      <c r="BV2210" t="s">
        <v>340</v>
      </c>
      <c r="BW2210" t="s">
        <v>173</v>
      </c>
      <c r="BX2210">
        <v>0</v>
      </c>
      <c r="BY2210">
        <v>22</v>
      </c>
      <c r="BZ2210">
        <v>22</v>
      </c>
      <c r="CA2210">
        <v>1372</v>
      </c>
      <c r="CB2210">
        <v>14</v>
      </c>
      <c r="CC2210">
        <v>14</v>
      </c>
      <c r="CD2210">
        <v>644</v>
      </c>
      <c r="CE2210">
        <v>11</v>
      </c>
      <c r="CF2210">
        <v>14</v>
      </c>
      <c r="CG2210">
        <v>11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36</v>
      </c>
      <c r="CO2210">
        <v>2016</v>
      </c>
      <c r="CP2210">
        <v>1.785714285714286E-2</v>
      </c>
      <c r="CQ2210">
        <v>0.78260869565217395</v>
      </c>
      <c r="CR2210">
        <v>43.826086956521742</v>
      </c>
      <c r="CS2210">
        <v>0.8411214953271029</v>
      </c>
      <c r="CT2210">
        <v>47.10280373831776</v>
      </c>
      <c r="CU2210">
        <v>2791</v>
      </c>
      <c r="CV2210">
        <v>-1</v>
      </c>
    </row>
    <row r="2211" spans="1:100" x14ac:dyDescent="0.2">
      <c r="A2211">
        <v>2022</v>
      </c>
      <c r="B2211">
        <v>4</v>
      </c>
      <c r="C2211" s="267">
        <v>44662</v>
      </c>
      <c r="D2211">
        <v>414</v>
      </c>
      <c r="E2211">
        <v>649</v>
      </c>
      <c r="F2211">
        <v>2</v>
      </c>
      <c r="G2211" t="s">
        <v>229</v>
      </c>
      <c r="H2211" t="s">
        <v>230</v>
      </c>
      <c r="I2211" t="s">
        <v>169</v>
      </c>
      <c r="J2211">
        <v>6</v>
      </c>
      <c r="K2211">
        <v>2</v>
      </c>
      <c r="L2211">
        <v>143</v>
      </c>
      <c r="M2211">
        <v>132</v>
      </c>
      <c r="N2211">
        <v>153</v>
      </c>
      <c r="S2211">
        <v>145</v>
      </c>
      <c r="X2211">
        <v>131</v>
      </c>
      <c r="AM2211">
        <v>145</v>
      </c>
      <c r="AN2211">
        <v>131</v>
      </c>
      <c r="AO2211">
        <v>150</v>
      </c>
      <c r="AP2211">
        <v>144</v>
      </c>
      <c r="AQ2211"/>
      <c r="AR2211"/>
      <c r="AV2211">
        <v>4</v>
      </c>
      <c r="AW2211">
        <v>4</v>
      </c>
      <c r="BG2211">
        <v>580</v>
      </c>
      <c r="BH2211">
        <v>1</v>
      </c>
      <c r="BI2211">
        <v>1</v>
      </c>
      <c r="BJ2211">
        <v>4</v>
      </c>
      <c r="BQ2211" t="s">
        <v>170</v>
      </c>
      <c r="BR2211" t="s">
        <v>171</v>
      </c>
      <c r="BS2211"/>
      <c r="BT2211"/>
      <c r="BU2211">
        <v>15</v>
      </c>
      <c r="BV2211" t="s">
        <v>231</v>
      </c>
      <c r="BW2211" t="s">
        <v>173</v>
      </c>
      <c r="BX2211">
        <v>0</v>
      </c>
      <c r="BY2211">
        <v>8</v>
      </c>
      <c r="BZ2211">
        <v>4</v>
      </c>
      <c r="CA2211">
        <v>4</v>
      </c>
      <c r="CB2211">
        <v>6</v>
      </c>
      <c r="CC2211">
        <v>3</v>
      </c>
      <c r="CD2211">
        <v>583</v>
      </c>
      <c r="CE2211">
        <v>2</v>
      </c>
      <c r="CF2211">
        <v>2</v>
      </c>
      <c r="CG2211">
        <v>2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7</v>
      </c>
      <c r="CO2211">
        <v>587</v>
      </c>
      <c r="CP2211">
        <v>1.192504258943782E-2</v>
      </c>
      <c r="CQ2211">
        <v>4.8951048951048952E-2</v>
      </c>
      <c r="CR2211">
        <v>4.104895104895105</v>
      </c>
      <c r="CS2211">
        <v>5.3435114503816793E-2</v>
      </c>
      <c r="CT2211">
        <v>4.4809160305343507</v>
      </c>
      <c r="CU2211">
        <v>2791</v>
      </c>
      <c r="CV2211">
        <v>-1</v>
      </c>
    </row>
    <row r="2212" spans="1:100" x14ac:dyDescent="0.2">
      <c r="A2212">
        <v>2022</v>
      </c>
      <c r="B2212">
        <v>4</v>
      </c>
      <c r="C2212" s="267">
        <v>44662</v>
      </c>
      <c r="D2212">
        <v>414</v>
      </c>
      <c r="E2212">
        <v>650</v>
      </c>
      <c r="F2212">
        <v>2</v>
      </c>
      <c r="G2212" t="s">
        <v>232</v>
      </c>
      <c r="H2212" t="s">
        <v>233</v>
      </c>
      <c r="I2212" t="s">
        <v>169</v>
      </c>
      <c r="J2212">
        <v>6</v>
      </c>
      <c r="K2212">
        <v>2</v>
      </c>
      <c r="L2212">
        <v>131</v>
      </c>
      <c r="M2212">
        <v>121</v>
      </c>
      <c r="N2212">
        <v>140</v>
      </c>
      <c r="S2212">
        <v>160</v>
      </c>
      <c r="X2212">
        <v>137</v>
      </c>
      <c r="AM2212">
        <v>160</v>
      </c>
      <c r="AN2212">
        <v>137</v>
      </c>
      <c r="AO2212">
        <v>150</v>
      </c>
      <c r="AP2212">
        <v>144</v>
      </c>
      <c r="AQ2212"/>
      <c r="AR2212"/>
      <c r="AV2212">
        <v>3</v>
      </c>
      <c r="AW2212">
        <v>4</v>
      </c>
      <c r="BG2212">
        <v>580</v>
      </c>
      <c r="BH2212">
        <v>3</v>
      </c>
      <c r="BI2212">
        <v>2</v>
      </c>
      <c r="BJ2212">
        <v>3</v>
      </c>
      <c r="BQ2212" t="s">
        <v>170</v>
      </c>
      <c r="BR2212" t="s">
        <v>171</v>
      </c>
      <c r="BS2212"/>
      <c r="BT2212"/>
      <c r="BU2212">
        <v>15</v>
      </c>
      <c r="BV2212" t="s">
        <v>231</v>
      </c>
      <c r="BW2212" t="s">
        <v>173</v>
      </c>
      <c r="BX2212">
        <v>0</v>
      </c>
      <c r="BY2212">
        <v>7</v>
      </c>
      <c r="BZ2212">
        <v>3.5</v>
      </c>
      <c r="CA2212">
        <v>3</v>
      </c>
      <c r="CB2212">
        <v>8</v>
      </c>
      <c r="CC2212">
        <v>4</v>
      </c>
      <c r="CD2212">
        <v>584</v>
      </c>
      <c r="CE2212">
        <v>3</v>
      </c>
      <c r="CF2212">
        <v>3</v>
      </c>
      <c r="CG2212">
        <v>1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7.5</v>
      </c>
      <c r="CO2212">
        <v>587</v>
      </c>
      <c r="CP2212">
        <v>1.2776831345826229E-2</v>
      </c>
      <c r="CQ2212">
        <v>5.7251908396946563E-2</v>
      </c>
      <c r="CR2212">
        <v>4.4809160305343507</v>
      </c>
      <c r="CS2212">
        <v>5.4744525547445258E-2</v>
      </c>
      <c r="CT2212">
        <v>4.2846715328467164</v>
      </c>
      <c r="CU2212">
        <v>2791</v>
      </c>
      <c r="CV2212">
        <v>-1</v>
      </c>
    </row>
    <row r="2213" spans="1:100" x14ac:dyDescent="0.2">
      <c r="A2213">
        <v>2022</v>
      </c>
      <c r="B2213">
        <v>4</v>
      </c>
      <c r="C2213" s="267">
        <v>44662</v>
      </c>
      <c r="D2213">
        <v>137</v>
      </c>
      <c r="E2213">
        <v>273</v>
      </c>
      <c r="F2213">
        <v>3</v>
      </c>
      <c r="G2213" t="s">
        <v>174</v>
      </c>
      <c r="H2213" t="s">
        <v>175</v>
      </c>
      <c r="I2213" t="s">
        <v>169</v>
      </c>
      <c r="J2213">
        <v>3</v>
      </c>
      <c r="K2213">
        <v>2</v>
      </c>
      <c r="L2213">
        <v>564</v>
      </c>
      <c r="M2213">
        <v>524</v>
      </c>
      <c r="N2213">
        <v>603</v>
      </c>
      <c r="R2213">
        <v>725</v>
      </c>
      <c r="S2213">
        <v>812</v>
      </c>
      <c r="W2213">
        <v>590</v>
      </c>
      <c r="X2213">
        <v>589</v>
      </c>
      <c r="AA2213">
        <v>715</v>
      </c>
      <c r="AB2213">
        <v>693</v>
      </c>
      <c r="AC2213">
        <v>686</v>
      </c>
      <c r="AD2213">
        <v>711</v>
      </c>
      <c r="AE2213">
        <v>694</v>
      </c>
      <c r="AF2213">
        <v>585</v>
      </c>
      <c r="AG2213">
        <v>602</v>
      </c>
      <c r="AH2213">
        <v>589</v>
      </c>
      <c r="AI2213">
        <v>580</v>
      </c>
      <c r="AJ2213">
        <v>600</v>
      </c>
      <c r="AM2213">
        <v>719.42857142857144</v>
      </c>
      <c r="AN2213">
        <v>590.71428571428567</v>
      </c>
      <c r="AO2213">
        <v>93</v>
      </c>
      <c r="AP2213">
        <v>116</v>
      </c>
      <c r="AQ2213"/>
      <c r="AR2213"/>
      <c r="BQ2213" t="s">
        <v>176</v>
      </c>
      <c r="BS2213"/>
      <c r="BT2213"/>
      <c r="BU2213">
        <v>15</v>
      </c>
      <c r="BV2213" t="s">
        <v>177</v>
      </c>
      <c r="BW2213" t="s">
        <v>173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/>
      <c r="CQ2213">
        <v>0</v>
      </c>
      <c r="CR2213">
        <v>0</v>
      </c>
      <c r="CS2213">
        <v>0</v>
      </c>
      <c r="CT2213">
        <v>0</v>
      </c>
      <c r="CU2213">
        <v>2791</v>
      </c>
      <c r="CV2213">
        <v>-1</v>
      </c>
    </row>
    <row r="2214" spans="1:100" x14ac:dyDescent="0.2">
      <c r="A2214">
        <v>2022</v>
      </c>
      <c r="B2214">
        <v>4</v>
      </c>
      <c r="C2214" s="267">
        <v>44662</v>
      </c>
      <c r="D2214">
        <v>377</v>
      </c>
      <c r="E2214">
        <v>439</v>
      </c>
      <c r="F2214">
        <v>3</v>
      </c>
      <c r="G2214" t="s">
        <v>223</v>
      </c>
      <c r="H2214" t="s">
        <v>224</v>
      </c>
      <c r="I2214" t="s">
        <v>169</v>
      </c>
      <c r="J2214">
        <v>4</v>
      </c>
      <c r="K2214">
        <v>1</v>
      </c>
      <c r="L2214">
        <v>343</v>
      </c>
      <c r="M2214">
        <v>308</v>
      </c>
      <c r="N2214">
        <v>377</v>
      </c>
      <c r="O2214">
        <v>396</v>
      </c>
      <c r="P2214">
        <v>389</v>
      </c>
      <c r="Q2214">
        <v>394</v>
      </c>
      <c r="R2214">
        <v>390</v>
      </c>
      <c r="S2214">
        <v>382</v>
      </c>
      <c r="T2214">
        <v>345</v>
      </c>
      <c r="U2214">
        <v>345</v>
      </c>
      <c r="V2214">
        <v>343</v>
      </c>
      <c r="W2214">
        <v>336</v>
      </c>
      <c r="X2214">
        <v>340</v>
      </c>
      <c r="Y2214">
        <v>297</v>
      </c>
      <c r="Z2214">
        <v>298</v>
      </c>
      <c r="AA2214">
        <v>390</v>
      </c>
      <c r="AB2214">
        <v>373</v>
      </c>
      <c r="AF2214">
        <v>342</v>
      </c>
      <c r="AG2214">
        <v>324</v>
      </c>
      <c r="AK2214">
        <v>314</v>
      </c>
      <c r="AM2214">
        <v>387.71428571428572</v>
      </c>
      <c r="AN2214">
        <v>339.28571428571428</v>
      </c>
      <c r="AO2214">
        <v>45</v>
      </c>
      <c r="AP2214">
        <v>320</v>
      </c>
      <c r="AQ2214">
        <v>47.524752475247517</v>
      </c>
      <c r="AR2214">
        <v>303</v>
      </c>
      <c r="AU2214">
        <v>360</v>
      </c>
      <c r="AV2214">
        <v>3</v>
      </c>
      <c r="AW2214">
        <v>2</v>
      </c>
      <c r="AX2214">
        <v>4</v>
      </c>
      <c r="AY2214">
        <v>1</v>
      </c>
      <c r="BH2214">
        <v>2</v>
      </c>
      <c r="BI2214">
        <v>1</v>
      </c>
      <c r="BJ2214">
        <v>2</v>
      </c>
      <c r="BQ2214" t="s">
        <v>180</v>
      </c>
      <c r="BR2214" t="s">
        <v>192</v>
      </c>
      <c r="BS2214" t="s">
        <v>243</v>
      </c>
      <c r="BT2214"/>
      <c r="BU2214">
        <v>15</v>
      </c>
      <c r="BV2214" t="s">
        <v>223</v>
      </c>
      <c r="BW2214" t="s">
        <v>173</v>
      </c>
      <c r="BX2214">
        <v>0</v>
      </c>
      <c r="BY2214">
        <v>10</v>
      </c>
      <c r="BZ2214">
        <v>10</v>
      </c>
      <c r="CA2214">
        <v>370</v>
      </c>
      <c r="CB2214">
        <v>5</v>
      </c>
      <c r="CC2214">
        <v>5</v>
      </c>
      <c r="CD2214">
        <v>5</v>
      </c>
      <c r="CE2214">
        <v>5</v>
      </c>
      <c r="CF2214">
        <v>3</v>
      </c>
      <c r="CG2214">
        <v>6</v>
      </c>
      <c r="CH2214">
        <v>1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15</v>
      </c>
      <c r="CO2214">
        <v>375</v>
      </c>
      <c r="CP2214">
        <v>0.04</v>
      </c>
      <c r="CQ2214">
        <v>4.3731778425655968E-2</v>
      </c>
      <c r="CR2214">
        <v>1.093294460641399</v>
      </c>
      <c r="CS2214">
        <v>4.4210526315789478E-2</v>
      </c>
      <c r="CT2214">
        <v>1.1052631578947369</v>
      </c>
      <c r="CU2214">
        <v>2791</v>
      </c>
      <c r="CV2214">
        <v>-1</v>
      </c>
    </row>
    <row r="2215" spans="1:100" x14ac:dyDescent="0.2">
      <c r="A2215">
        <v>2022</v>
      </c>
      <c r="B2215">
        <v>4</v>
      </c>
      <c r="C2215" s="267">
        <v>44662</v>
      </c>
      <c r="D2215">
        <v>137</v>
      </c>
      <c r="E2215">
        <v>168</v>
      </c>
      <c r="F2215">
        <v>4</v>
      </c>
      <c r="G2215" t="s">
        <v>177</v>
      </c>
      <c r="H2215" t="s">
        <v>234</v>
      </c>
      <c r="I2215" t="s">
        <v>169</v>
      </c>
      <c r="J2215">
        <v>3</v>
      </c>
      <c r="K2215">
        <v>2</v>
      </c>
      <c r="L2215">
        <v>619</v>
      </c>
      <c r="M2215">
        <v>575</v>
      </c>
      <c r="N2215">
        <v>662</v>
      </c>
      <c r="AM2215"/>
      <c r="AN2215"/>
      <c r="AO2215">
        <v>90</v>
      </c>
      <c r="AP2215">
        <v>116</v>
      </c>
      <c r="AQ2215"/>
      <c r="AR2215"/>
      <c r="BQ2215" t="s">
        <v>176</v>
      </c>
      <c r="BS2215"/>
      <c r="BT2215"/>
      <c r="BU2215">
        <v>15</v>
      </c>
      <c r="BV2215" t="s">
        <v>177</v>
      </c>
      <c r="BW2215" t="s">
        <v>173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/>
      <c r="CQ2215">
        <v>0</v>
      </c>
      <c r="CR2215">
        <v>0</v>
      </c>
      <c r="CS2215"/>
      <c r="CT2215"/>
      <c r="CU2215">
        <v>2791</v>
      </c>
      <c r="CV2215"/>
    </row>
    <row r="2216" spans="1:100" x14ac:dyDescent="0.2">
      <c r="A2216">
        <v>2022</v>
      </c>
      <c r="B2216">
        <v>4</v>
      </c>
      <c r="C2216" s="267">
        <v>44662</v>
      </c>
      <c r="D2216">
        <v>376</v>
      </c>
      <c r="E2216">
        <v>438</v>
      </c>
      <c r="F2216">
        <v>4</v>
      </c>
      <c r="G2216" t="s">
        <v>216</v>
      </c>
      <c r="H2216" t="s">
        <v>217</v>
      </c>
      <c r="I2216" t="s">
        <v>169</v>
      </c>
      <c r="J2216">
        <v>3</v>
      </c>
      <c r="K2216">
        <v>2</v>
      </c>
      <c r="L2216">
        <v>335</v>
      </c>
      <c r="M2216">
        <v>315</v>
      </c>
      <c r="N2216">
        <v>358</v>
      </c>
      <c r="Y2216">
        <v>133</v>
      </c>
      <c r="Z2216">
        <v>134</v>
      </c>
      <c r="AK2216">
        <v>152</v>
      </c>
      <c r="AL2216">
        <v>154</v>
      </c>
      <c r="AM2216"/>
      <c r="AN2216"/>
      <c r="AO2216">
        <v>75</v>
      </c>
      <c r="AP2216">
        <v>144</v>
      </c>
      <c r="AQ2216">
        <v>75.392670157068068</v>
      </c>
      <c r="AR2216">
        <v>143.25</v>
      </c>
      <c r="AU2216">
        <v>696</v>
      </c>
      <c r="AV2216">
        <v>10</v>
      </c>
      <c r="AW2216">
        <v>10</v>
      </c>
      <c r="AX2216">
        <v>12</v>
      </c>
      <c r="BG2216">
        <v>528</v>
      </c>
      <c r="BH2216">
        <v>2</v>
      </c>
      <c r="BI2216">
        <v>5</v>
      </c>
      <c r="BJ2216">
        <v>4</v>
      </c>
      <c r="BQ2216" t="s">
        <v>185</v>
      </c>
      <c r="BR2216" t="s">
        <v>186</v>
      </c>
      <c r="BS2216" t="s">
        <v>218</v>
      </c>
      <c r="BT2216" t="s">
        <v>188</v>
      </c>
      <c r="BU2216">
        <v>15</v>
      </c>
      <c r="BV2216" t="s">
        <v>219</v>
      </c>
      <c r="BW2216" t="s">
        <v>173</v>
      </c>
      <c r="BX2216">
        <v>0</v>
      </c>
      <c r="BY2216">
        <v>32</v>
      </c>
      <c r="BZ2216">
        <v>16</v>
      </c>
      <c r="CA2216">
        <v>712</v>
      </c>
      <c r="CB2216">
        <v>11</v>
      </c>
      <c r="CC2216">
        <v>5.5</v>
      </c>
      <c r="CD2216">
        <v>533</v>
      </c>
      <c r="CE2216">
        <v>6</v>
      </c>
      <c r="CF2216">
        <v>7</v>
      </c>
      <c r="CG2216">
        <v>8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21.5</v>
      </c>
      <c r="CO2216">
        <v>1245</v>
      </c>
      <c r="CP2216">
        <v>1.7269076305220881E-2</v>
      </c>
      <c r="CQ2216">
        <v>6.4179104477611937E-2</v>
      </c>
      <c r="CR2216">
        <v>3.716417910447761</v>
      </c>
      <c r="CS2216"/>
      <c r="CT2216"/>
      <c r="CU2216">
        <v>2791</v>
      </c>
      <c r="CV2216"/>
    </row>
    <row r="2217" spans="1:100" x14ac:dyDescent="0.2">
      <c r="A2217">
        <v>2022</v>
      </c>
      <c r="B2217">
        <v>4</v>
      </c>
      <c r="C2217" s="267">
        <v>44662</v>
      </c>
      <c r="D2217">
        <v>414</v>
      </c>
      <c r="E2217">
        <v>650</v>
      </c>
      <c r="F2217">
        <v>4</v>
      </c>
      <c r="G2217" t="s">
        <v>232</v>
      </c>
      <c r="H2217" t="s">
        <v>233</v>
      </c>
      <c r="I2217" t="s">
        <v>169</v>
      </c>
      <c r="J2217">
        <v>6</v>
      </c>
      <c r="K2217">
        <v>2</v>
      </c>
      <c r="L2217">
        <v>131</v>
      </c>
      <c r="M2217">
        <v>121</v>
      </c>
      <c r="N2217">
        <v>140</v>
      </c>
      <c r="AM2217"/>
      <c r="AN2217"/>
      <c r="AO2217">
        <v>150</v>
      </c>
      <c r="AP2217">
        <v>144</v>
      </c>
      <c r="AQ2217"/>
      <c r="AR2217"/>
      <c r="BQ2217" t="s">
        <v>170</v>
      </c>
      <c r="BR2217" t="s">
        <v>171</v>
      </c>
      <c r="BS2217"/>
      <c r="BT2217"/>
      <c r="BU2217">
        <v>15</v>
      </c>
      <c r="BV2217" t="s">
        <v>231</v>
      </c>
      <c r="BW2217" t="s">
        <v>173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/>
      <c r="CQ2217">
        <v>0</v>
      </c>
      <c r="CR2217">
        <v>0</v>
      </c>
      <c r="CS2217"/>
      <c r="CT2217"/>
      <c r="CU2217">
        <v>2791</v>
      </c>
      <c r="CV2217"/>
    </row>
    <row r="2218" spans="1:100" x14ac:dyDescent="0.2">
      <c r="A2218">
        <v>2022</v>
      </c>
      <c r="B2218">
        <v>4</v>
      </c>
      <c r="C2218" s="267">
        <v>44662</v>
      </c>
      <c r="D2218">
        <v>425</v>
      </c>
      <c r="E2218">
        <v>674</v>
      </c>
      <c r="F2218">
        <v>4</v>
      </c>
      <c r="G2218" t="s">
        <v>244</v>
      </c>
      <c r="H2218" t="s">
        <v>245</v>
      </c>
      <c r="I2218" t="s">
        <v>246</v>
      </c>
      <c r="J2218">
        <v>2</v>
      </c>
      <c r="K2218">
        <v>1</v>
      </c>
      <c r="L2218">
        <v>256</v>
      </c>
      <c r="M2218">
        <v>240</v>
      </c>
      <c r="N2218">
        <v>274</v>
      </c>
      <c r="AM2218"/>
      <c r="AN2218"/>
      <c r="AO2218">
        <v>60</v>
      </c>
      <c r="AP2218">
        <v>120</v>
      </c>
      <c r="AQ2218"/>
      <c r="AR2218"/>
      <c r="BG2218">
        <v>100</v>
      </c>
      <c r="BQ2218" t="s">
        <v>185</v>
      </c>
      <c r="BR2218" t="s">
        <v>247</v>
      </c>
      <c r="BS2218" t="s">
        <v>248</v>
      </c>
      <c r="BT2218" t="s">
        <v>249</v>
      </c>
      <c r="BU2218">
        <v>15</v>
      </c>
      <c r="BV2218" t="s">
        <v>244</v>
      </c>
      <c r="BW2218" t="s">
        <v>173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100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100</v>
      </c>
      <c r="CP2218">
        <v>0</v>
      </c>
      <c r="CQ2218">
        <v>0</v>
      </c>
      <c r="CR2218">
        <v>0.390625</v>
      </c>
      <c r="CS2218"/>
      <c r="CT2218"/>
      <c r="CU2218">
        <v>2791</v>
      </c>
      <c r="CV2218"/>
    </row>
    <row r="2219" spans="1:100" x14ac:dyDescent="0.2">
      <c r="A2219">
        <v>2022</v>
      </c>
      <c r="B2219">
        <v>4</v>
      </c>
      <c r="C2219" s="267">
        <v>44662</v>
      </c>
      <c r="D2219">
        <v>142</v>
      </c>
      <c r="E2219">
        <v>280</v>
      </c>
      <c r="F2219">
        <v>5</v>
      </c>
      <c r="G2219" t="s">
        <v>366</v>
      </c>
      <c r="H2219" t="s">
        <v>367</v>
      </c>
      <c r="I2219" t="s">
        <v>169</v>
      </c>
      <c r="J2219">
        <v>3</v>
      </c>
      <c r="K2219">
        <v>2</v>
      </c>
      <c r="L2219">
        <v>323</v>
      </c>
      <c r="M2219">
        <v>300</v>
      </c>
      <c r="N2219">
        <v>345</v>
      </c>
      <c r="AL2219">
        <v>105</v>
      </c>
      <c r="AM2219"/>
      <c r="AN2219"/>
      <c r="AO2219">
        <v>105</v>
      </c>
      <c r="AP2219">
        <v>103</v>
      </c>
      <c r="AQ2219">
        <v>102.8571428571429</v>
      </c>
      <c r="AR2219">
        <v>105</v>
      </c>
      <c r="BG2219">
        <v>225</v>
      </c>
      <c r="BH2219">
        <v>2</v>
      </c>
      <c r="BJ2219">
        <v>4</v>
      </c>
      <c r="BO2219">
        <v>5</v>
      </c>
      <c r="BQ2219" t="s">
        <v>176</v>
      </c>
      <c r="BS2219"/>
      <c r="BT2219"/>
      <c r="BU2219">
        <v>15</v>
      </c>
      <c r="BV2219" t="s">
        <v>368</v>
      </c>
      <c r="BW2219" t="s">
        <v>173</v>
      </c>
      <c r="BX2219">
        <v>0</v>
      </c>
      <c r="BY2219">
        <v>0</v>
      </c>
      <c r="BZ2219">
        <v>0</v>
      </c>
      <c r="CA2219">
        <v>0</v>
      </c>
      <c r="CB2219">
        <v>11</v>
      </c>
      <c r="CC2219">
        <v>5.5</v>
      </c>
      <c r="CD2219">
        <v>230</v>
      </c>
      <c r="CE2219">
        <v>1</v>
      </c>
      <c r="CF2219">
        <v>0</v>
      </c>
      <c r="CG2219">
        <v>2</v>
      </c>
      <c r="CH2219">
        <v>0</v>
      </c>
      <c r="CI2219">
        <v>0</v>
      </c>
      <c r="CJ2219">
        <v>0</v>
      </c>
      <c r="CK2219">
        <v>0</v>
      </c>
      <c r="CL2219">
        <v>2</v>
      </c>
      <c r="CM2219">
        <v>0</v>
      </c>
      <c r="CN2219">
        <v>5.5</v>
      </c>
      <c r="CO2219">
        <v>230</v>
      </c>
      <c r="CP2219">
        <v>2.391304347826087E-2</v>
      </c>
      <c r="CQ2219">
        <v>1.7027863777089779E-2</v>
      </c>
      <c r="CR2219">
        <v>0.71207430340557276</v>
      </c>
      <c r="CS2219"/>
      <c r="CT2219"/>
      <c r="CU2219">
        <v>2791</v>
      </c>
      <c r="CV2219"/>
    </row>
    <row r="2220" spans="1:100" x14ac:dyDescent="0.2">
      <c r="A2220">
        <v>2022</v>
      </c>
      <c r="B2220">
        <v>4</v>
      </c>
      <c r="C2220" s="267">
        <v>44662</v>
      </c>
      <c r="D2220">
        <v>212</v>
      </c>
      <c r="E2220">
        <v>178</v>
      </c>
      <c r="F2220">
        <v>5</v>
      </c>
      <c r="G2220" t="s">
        <v>510</v>
      </c>
      <c r="H2220" t="s">
        <v>511</v>
      </c>
      <c r="I2220" t="s">
        <v>169</v>
      </c>
      <c r="J2220">
        <v>2</v>
      </c>
      <c r="K2220">
        <v>2</v>
      </c>
      <c r="L2220">
        <v>50</v>
      </c>
      <c r="M2220">
        <v>46</v>
      </c>
      <c r="N2220">
        <v>53</v>
      </c>
      <c r="Y2220">
        <v>141</v>
      </c>
      <c r="AM2220"/>
      <c r="AN2220"/>
      <c r="AO2220">
        <v>60</v>
      </c>
      <c r="AP2220">
        <v>120</v>
      </c>
      <c r="AQ2220">
        <v>51.063829787234042</v>
      </c>
      <c r="AR2220">
        <v>141</v>
      </c>
      <c r="BQ2220" t="s">
        <v>180</v>
      </c>
      <c r="BR2220" t="s">
        <v>266</v>
      </c>
      <c r="BS2220" t="s">
        <v>512</v>
      </c>
      <c r="BT2220"/>
      <c r="BU2220">
        <v>15</v>
      </c>
      <c r="BV2220" t="s">
        <v>509</v>
      </c>
      <c r="BW2220" t="s">
        <v>173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/>
      <c r="CQ2220">
        <v>0</v>
      </c>
      <c r="CR2220">
        <v>0</v>
      </c>
      <c r="CS2220"/>
      <c r="CT2220"/>
      <c r="CU2220">
        <v>2791</v>
      </c>
      <c r="CV2220"/>
    </row>
    <row r="2221" spans="1:100" x14ac:dyDescent="0.2">
      <c r="A2221">
        <v>2022</v>
      </c>
      <c r="B2221">
        <v>4</v>
      </c>
      <c r="C2221" s="267">
        <v>44662</v>
      </c>
      <c r="D2221">
        <v>376</v>
      </c>
      <c r="E2221">
        <v>438</v>
      </c>
      <c r="F2221">
        <v>5</v>
      </c>
      <c r="G2221" t="s">
        <v>216</v>
      </c>
      <c r="H2221" t="s">
        <v>217</v>
      </c>
      <c r="I2221" t="s">
        <v>169</v>
      </c>
      <c r="J2221">
        <v>3</v>
      </c>
      <c r="K2221">
        <v>2</v>
      </c>
      <c r="L2221">
        <v>335</v>
      </c>
      <c r="M2221">
        <v>315</v>
      </c>
      <c r="N2221">
        <v>358</v>
      </c>
      <c r="O2221">
        <v>408</v>
      </c>
      <c r="P2221">
        <v>398</v>
      </c>
      <c r="Q2221">
        <v>433</v>
      </c>
      <c r="R2221">
        <v>434</v>
      </c>
      <c r="S2221">
        <v>429</v>
      </c>
      <c r="T2221">
        <v>328</v>
      </c>
      <c r="U2221">
        <v>340</v>
      </c>
      <c r="V2221">
        <v>346</v>
      </c>
      <c r="W2221">
        <v>341</v>
      </c>
      <c r="X2221">
        <v>356</v>
      </c>
      <c r="AA2221">
        <v>440</v>
      </c>
      <c r="AB2221">
        <v>436</v>
      </c>
      <c r="AC2221">
        <v>421</v>
      </c>
      <c r="AD2221">
        <v>416</v>
      </c>
      <c r="AE2221">
        <v>431</v>
      </c>
      <c r="AF2221">
        <v>357</v>
      </c>
      <c r="AG2221">
        <v>361</v>
      </c>
      <c r="AH2221">
        <v>345</v>
      </c>
      <c r="AI2221">
        <v>342</v>
      </c>
      <c r="AJ2221">
        <v>355</v>
      </c>
      <c r="AM2221">
        <v>424.6</v>
      </c>
      <c r="AN2221">
        <v>347.1</v>
      </c>
      <c r="AO2221">
        <v>75</v>
      </c>
      <c r="AP2221">
        <v>144</v>
      </c>
      <c r="AQ2221"/>
      <c r="AR2221"/>
      <c r="BQ2221" t="s">
        <v>185</v>
      </c>
      <c r="BR2221" t="s">
        <v>186</v>
      </c>
      <c r="BS2221" t="s">
        <v>218</v>
      </c>
      <c r="BT2221" t="s">
        <v>188</v>
      </c>
      <c r="BU2221">
        <v>15</v>
      </c>
      <c r="BV2221" t="s">
        <v>219</v>
      </c>
      <c r="BW2221" t="s">
        <v>173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/>
      <c r="CQ2221">
        <v>0</v>
      </c>
      <c r="CR2221">
        <v>0</v>
      </c>
      <c r="CS2221">
        <v>0</v>
      </c>
      <c r="CT2221">
        <v>0</v>
      </c>
      <c r="CU2221">
        <v>2791</v>
      </c>
      <c r="CV2221">
        <v>-1</v>
      </c>
    </row>
    <row r="2222" spans="1:100" x14ac:dyDescent="0.2">
      <c r="A2222">
        <v>2022</v>
      </c>
      <c r="B2222">
        <v>4</v>
      </c>
      <c r="C2222" s="267">
        <v>44662</v>
      </c>
      <c r="D2222">
        <v>137</v>
      </c>
      <c r="E2222">
        <v>273</v>
      </c>
      <c r="F2222">
        <v>6</v>
      </c>
      <c r="G2222" t="s">
        <v>174</v>
      </c>
      <c r="H2222" t="s">
        <v>175</v>
      </c>
      <c r="I2222" t="s">
        <v>169</v>
      </c>
      <c r="J2222">
        <v>3</v>
      </c>
      <c r="K2222">
        <v>2</v>
      </c>
      <c r="L2222">
        <v>564</v>
      </c>
      <c r="M2222">
        <v>524</v>
      </c>
      <c r="N2222">
        <v>603</v>
      </c>
      <c r="Z2222">
        <v>125</v>
      </c>
      <c r="AK2222">
        <v>137</v>
      </c>
      <c r="AL2222">
        <v>135</v>
      </c>
      <c r="AM2222"/>
      <c r="AN2222"/>
      <c r="AO2222">
        <v>93</v>
      </c>
      <c r="AP2222">
        <v>116</v>
      </c>
      <c r="AQ2222">
        <v>81.612090680100749</v>
      </c>
      <c r="AR2222">
        <v>132.33333333333329</v>
      </c>
      <c r="AU2222">
        <v>462</v>
      </c>
      <c r="AV2222">
        <v>3</v>
      </c>
      <c r="AW2222">
        <v>3</v>
      </c>
      <c r="AX2222">
        <v>2</v>
      </c>
      <c r="BQ2222" t="s">
        <v>176</v>
      </c>
      <c r="BS2222"/>
      <c r="BT2222"/>
      <c r="BU2222">
        <v>15</v>
      </c>
      <c r="BV2222" t="s">
        <v>177</v>
      </c>
      <c r="BW2222" t="s">
        <v>173</v>
      </c>
      <c r="BX2222">
        <v>0</v>
      </c>
      <c r="BY2222">
        <v>8</v>
      </c>
      <c r="BZ2222">
        <v>4</v>
      </c>
      <c r="CA2222">
        <v>466</v>
      </c>
      <c r="CB2222">
        <v>0</v>
      </c>
      <c r="CC2222">
        <v>0</v>
      </c>
      <c r="CD2222">
        <v>0</v>
      </c>
      <c r="CE2222">
        <v>1</v>
      </c>
      <c r="CF2222">
        <v>1</v>
      </c>
      <c r="CG2222">
        <v>1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4</v>
      </c>
      <c r="CO2222">
        <v>466</v>
      </c>
      <c r="CP2222">
        <v>8.5836909871244635E-3</v>
      </c>
      <c r="CQ2222">
        <v>7.0921985815602844E-3</v>
      </c>
      <c r="CR2222">
        <v>0.82624113475177308</v>
      </c>
      <c r="CS2222"/>
      <c r="CT2222"/>
      <c r="CU2222">
        <v>2791</v>
      </c>
      <c r="CV2222"/>
    </row>
    <row r="2223" spans="1:100" x14ac:dyDescent="0.2">
      <c r="A2223">
        <v>2022</v>
      </c>
      <c r="B2223">
        <v>4</v>
      </c>
      <c r="C2223" s="267">
        <v>44662</v>
      </c>
      <c r="D2223">
        <v>212</v>
      </c>
      <c r="E2223">
        <v>140</v>
      </c>
      <c r="F2223">
        <v>6</v>
      </c>
      <c r="G2223" t="s">
        <v>506</v>
      </c>
      <c r="H2223" t="s">
        <v>507</v>
      </c>
      <c r="I2223" t="s">
        <v>169</v>
      </c>
      <c r="J2223">
        <v>2</v>
      </c>
      <c r="K2223">
        <v>2</v>
      </c>
      <c r="L2223">
        <v>485</v>
      </c>
      <c r="M2223">
        <v>451</v>
      </c>
      <c r="N2223">
        <v>518</v>
      </c>
      <c r="O2223">
        <v>705</v>
      </c>
      <c r="P2223">
        <v>698</v>
      </c>
      <c r="T2223">
        <v>478</v>
      </c>
      <c r="U2223">
        <v>462</v>
      </c>
      <c r="AM2223">
        <v>701.5</v>
      </c>
      <c r="AN2223">
        <v>470</v>
      </c>
      <c r="AO2223">
        <v>60</v>
      </c>
      <c r="AP2223">
        <v>120</v>
      </c>
      <c r="AQ2223"/>
      <c r="AR2223"/>
      <c r="AU2223">
        <v>700</v>
      </c>
      <c r="AV2223">
        <v>4</v>
      </c>
      <c r="AW2223">
        <v>1</v>
      </c>
      <c r="AX2223">
        <v>2</v>
      </c>
      <c r="BQ2223" t="s">
        <v>180</v>
      </c>
      <c r="BR2223" t="s">
        <v>266</v>
      </c>
      <c r="BS2223" t="s">
        <v>508</v>
      </c>
      <c r="BT2223"/>
      <c r="BU2223">
        <v>15</v>
      </c>
      <c r="BV2223" t="s">
        <v>509</v>
      </c>
      <c r="BW2223" t="s">
        <v>173</v>
      </c>
      <c r="BX2223">
        <v>0</v>
      </c>
      <c r="BY2223">
        <v>7</v>
      </c>
      <c r="BZ2223">
        <v>3.5</v>
      </c>
      <c r="CA2223">
        <v>703</v>
      </c>
      <c r="CB2223">
        <v>0</v>
      </c>
      <c r="CC2223">
        <v>0</v>
      </c>
      <c r="CD2223">
        <v>0</v>
      </c>
      <c r="CE2223">
        <v>2</v>
      </c>
      <c r="CF2223">
        <v>0</v>
      </c>
      <c r="CG2223">
        <v>1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3.5</v>
      </c>
      <c r="CO2223">
        <v>703</v>
      </c>
      <c r="CP2223">
        <v>4.9786628733997154E-3</v>
      </c>
      <c r="CQ2223">
        <v>7.2164948453608251E-3</v>
      </c>
      <c r="CR2223">
        <v>1.449484536082474</v>
      </c>
      <c r="CS2223">
        <v>7.4468085106382982E-3</v>
      </c>
      <c r="CT2223">
        <v>1.4957446808510639</v>
      </c>
      <c r="CU2223">
        <v>2791</v>
      </c>
      <c r="CV2223">
        <v>-1</v>
      </c>
    </row>
    <row r="2224" spans="1:100" x14ac:dyDescent="0.2">
      <c r="A2224">
        <v>2022</v>
      </c>
      <c r="B2224">
        <v>4</v>
      </c>
      <c r="C2224" s="267">
        <v>44662</v>
      </c>
      <c r="D2224">
        <v>212</v>
      </c>
      <c r="E2224">
        <v>178</v>
      </c>
      <c r="F2224">
        <v>6</v>
      </c>
      <c r="G2224" t="s">
        <v>510</v>
      </c>
      <c r="H2224" t="s">
        <v>511</v>
      </c>
      <c r="I2224" t="s">
        <v>169</v>
      </c>
      <c r="J2224">
        <v>2</v>
      </c>
      <c r="K2224">
        <v>2</v>
      </c>
      <c r="L2224">
        <v>50</v>
      </c>
      <c r="M2224">
        <v>46</v>
      </c>
      <c r="N2224">
        <v>53</v>
      </c>
      <c r="O2224">
        <v>87</v>
      </c>
      <c r="P2224">
        <v>89</v>
      </c>
      <c r="T2224">
        <v>49</v>
      </c>
      <c r="U2224">
        <v>51</v>
      </c>
      <c r="AM2224">
        <v>88</v>
      </c>
      <c r="AN2224">
        <v>50</v>
      </c>
      <c r="AO2224">
        <v>60</v>
      </c>
      <c r="AP2224">
        <v>120</v>
      </c>
      <c r="AQ2224"/>
      <c r="AR2224"/>
      <c r="AU2224">
        <v>700</v>
      </c>
      <c r="AV2224">
        <v>1</v>
      </c>
      <c r="AW2224">
        <v>2</v>
      </c>
      <c r="BQ2224" t="s">
        <v>180</v>
      </c>
      <c r="BR2224" t="s">
        <v>266</v>
      </c>
      <c r="BS2224" t="s">
        <v>512</v>
      </c>
      <c r="BT2224"/>
      <c r="BU2224">
        <v>15</v>
      </c>
      <c r="BV2224" t="s">
        <v>509</v>
      </c>
      <c r="BW2224" t="s">
        <v>173</v>
      </c>
      <c r="BX2224">
        <v>0</v>
      </c>
      <c r="BY2224">
        <v>3</v>
      </c>
      <c r="BZ2224">
        <v>1.5</v>
      </c>
      <c r="CA2224">
        <v>701</v>
      </c>
      <c r="CB2224">
        <v>0</v>
      </c>
      <c r="CC2224">
        <v>0</v>
      </c>
      <c r="CD2224">
        <v>0</v>
      </c>
      <c r="CE2224">
        <v>0</v>
      </c>
      <c r="CF2224">
        <v>1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1.5</v>
      </c>
      <c r="CO2224">
        <v>701</v>
      </c>
      <c r="CP2224">
        <v>2.1398002853067052E-3</v>
      </c>
      <c r="CQ2224">
        <v>0.03</v>
      </c>
      <c r="CR2224">
        <v>14.02</v>
      </c>
      <c r="CS2224">
        <v>0.03</v>
      </c>
      <c r="CT2224">
        <v>14.02</v>
      </c>
      <c r="CU2224">
        <v>2791</v>
      </c>
      <c r="CV2224">
        <v>-1</v>
      </c>
    </row>
    <row r="2225" spans="1:100" x14ac:dyDescent="0.2">
      <c r="A2225">
        <v>2022</v>
      </c>
      <c r="B2225">
        <v>4</v>
      </c>
      <c r="C2225" s="267">
        <v>44662</v>
      </c>
      <c r="D2225">
        <v>243</v>
      </c>
      <c r="E2225">
        <v>167</v>
      </c>
      <c r="F2225">
        <v>6</v>
      </c>
      <c r="G2225" t="s">
        <v>313</v>
      </c>
      <c r="H2225" t="s">
        <v>314</v>
      </c>
      <c r="I2225" t="s">
        <v>169</v>
      </c>
      <c r="J2225">
        <v>2</v>
      </c>
      <c r="K2225">
        <v>2</v>
      </c>
      <c r="L2225">
        <v>888</v>
      </c>
      <c r="M2225">
        <v>825</v>
      </c>
      <c r="N2225">
        <v>950</v>
      </c>
      <c r="Y2225">
        <v>135</v>
      </c>
      <c r="AM2225"/>
      <c r="AN2225"/>
      <c r="AO2225">
        <v>55</v>
      </c>
      <c r="AP2225">
        <v>131</v>
      </c>
      <c r="AQ2225">
        <v>53.333333333333343</v>
      </c>
      <c r="AR2225">
        <v>135</v>
      </c>
      <c r="AU2225">
        <v>196</v>
      </c>
      <c r="AV2225">
        <v>2</v>
      </c>
      <c r="AW2225">
        <v>2</v>
      </c>
      <c r="BQ2225" t="s">
        <v>176</v>
      </c>
      <c r="BR2225" t="s">
        <v>176</v>
      </c>
      <c r="BS2225"/>
      <c r="BT2225"/>
      <c r="BU2225">
        <v>15</v>
      </c>
      <c r="BV2225" t="s">
        <v>313</v>
      </c>
      <c r="BW2225" t="s">
        <v>173</v>
      </c>
      <c r="BX2225">
        <v>0</v>
      </c>
      <c r="BY2225">
        <v>4</v>
      </c>
      <c r="BZ2225">
        <v>2</v>
      </c>
      <c r="CA2225">
        <v>198</v>
      </c>
      <c r="CB2225">
        <v>0</v>
      </c>
      <c r="CC2225">
        <v>0</v>
      </c>
      <c r="CD2225">
        <v>0</v>
      </c>
      <c r="CE2225">
        <v>1</v>
      </c>
      <c r="CF2225">
        <v>1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2</v>
      </c>
      <c r="CO2225">
        <v>198</v>
      </c>
      <c r="CP2225">
        <v>1.01010101010101E-2</v>
      </c>
      <c r="CQ2225">
        <v>2.2522522522522518E-3</v>
      </c>
      <c r="CR2225">
        <v>0.222972972972973</v>
      </c>
      <c r="CS2225"/>
      <c r="CT2225"/>
      <c r="CU2225">
        <v>2791</v>
      </c>
      <c r="CV2225"/>
    </row>
    <row r="2226" spans="1:100" x14ac:dyDescent="0.2">
      <c r="A2226">
        <v>2022</v>
      </c>
      <c r="B2226">
        <v>4</v>
      </c>
      <c r="C2226" s="267">
        <v>44662</v>
      </c>
      <c r="D2226">
        <v>243</v>
      </c>
      <c r="E2226">
        <v>167</v>
      </c>
      <c r="F2226">
        <v>7</v>
      </c>
      <c r="G2226" t="s">
        <v>313</v>
      </c>
      <c r="H2226" t="s">
        <v>314</v>
      </c>
      <c r="I2226" t="s">
        <v>169</v>
      </c>
      <c r="J2226">
        <v>2</v>
      </c>
      <c r="K2226">
        <v>2</v>
      </c>
      <c r="L2226">
        <v>888</v>
      </c>
      <c r="M2226">
        <v>825</v>
      </c>
      <c r="N2226">
        <v>950</v>
      </c>
      <c r="O2226">
        <v>1094</v>
      </c>
      <c r="P2226">
        <v>1114</v>
      </c>
      <c r="T2226">
        <v>861</v>
      </c>
      <c r="U2226">
        <v>930</v>
      </c>
      <c r="AM2226">
        <v>1104</v>
      </c>
      <c r="AN2226">
        <v>895.5</v>
      </c>
      <c r="AO2226">
        <v>55</v>
      </c>
      <c r="AP2226">
        <v>131</v>
      </c>
      <c r="AQ2226"/>
      <c r="AR2226"/>
      <c r="BQ2226" t="s">
        <v>176</v>
      </c>
      <c r="BR2226" t="s">
        <v>176</v>
      </c>
      <c r="BS2226"/>
      <c r="BT2226"/>
      <c r="BU2226">
        <v>15</v>
      </c>
      <c r="BV2226" t="s">
        <v>313</v>
      </c>
      <c r="BW2226" t="s">
        <v>173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/>
      <c r="CQ2226">
        <v>0</v>
      </c>
      <c r="CR2226">
        <v>0</v>
      </c>
      <c r="CS2226">
        <v>0</v>
      </c>
      <c r="CT2226">
        <v>0</v>
      </c>
      <c r="CU2226">
        <v>2791</v>
      </c>
      <c r="CV2226">
        <v>-1</v>
      </c>
    </row>
    <row r="2227" spans="1:100" x14ac:dyDescent="0.2">
      <c r="A2227">
        <v>2022</v>
      </c>
      <c r="B2227">
        <v>4</v>
      </c>
      <c r="C2227" s="267">
        <v>44662</v>
      </c>
      <c r="D2227">
        <v>419</v>
      </c>
      <c r="E2227">
        <v>670</v>
      </c>
      <c r="F2227">
        <v>7</v>
      </c>
      <c r="G2227" t="s">
        <v>235</v>
      </c>
      <c r="H2227" t="s">
        <v>236</v>
      </c>
      <c r="I2227" t="s">
        <v>169</v>
      </c>
      <c r="J2227">
        <v>4</v>
      </c>
      <c r="K2227">
        <v>2</v>
      </c>
      <c r="L2227">
        <v>298</v>
      </c>
      <c r="M2227">
        <v>280</v>
      </c>
      <c r="N2227">
        <v>319</v>
      </c>
      <c r="O2227">
        <v>487</v>
      </c>
      <c r="P2227">
        <v>485</v>
      </c>
      <c r="Q2227">
        <v>456</v>
      </c>
      <c r="R2227">
        <v>450</v>
      </c>
      <c r="S2227">
        <v>467</v>
      </c>
      <c r="T2227">
        <v>295</v>
      </c>
      <c r="U2227">
        <v>339</v>
      </c>
      <c r="V2227">
        <v>327</v>
      </c>
      <c r="W2227">
        <v>322</v>
      </c>
      <c r="X2227">
        <v>334</v>
      </c>
      <c r="Y2227">
        <v>145</v>
      </c>
      <c r="Z2227">
        <v>143</v>
      </c>
      <c r="AA2227">
        <v>455</v>
      </c>
      <c r="AB2227">
        <v>486</v>
      </c>
      <c r="AC2227">
        <v>447</v>
      </c>
      <c r="AD2227">
        <v>426</v>
      </c>
      <c r="AE2227">
        <v>446</v>
      </c>
      <c r="AF2227">
        <v>333</v>
      </c>
      <c r="AG2227">
        <v>357</v>
      </c>
      <c r="AH2227">
        <v>324</v>
      </c>
      <c r="AI2227">
        <v>312</v>
      </c>
      <c r="AJ2227">
        <v>319</v>
      </c>
      <c r="AK2227">
        <v>170</v>
      </c>
      <c r="AL2227">
        <v>174</v>
      </c>
      <c r="AM2227">
        <v>460.5</v>
      </c>
      <c r="AN2227">
        <v>326.2</v>
      </c>
      <c r="AO2227">
        <v>96</v>
      </c>
      <c r="AP2227">
        <v>150</v>
      </c>
      <c r="AQ2227">
        <v>91.139240506329116</v>
      </c>
      <c r="AR2227">
        <v>158</v>
      </c>
      <c r="AU2227">
        <v>240</v>
      </c>
      <c r="AV2227">
        <v>10</v>
      </c>
      <c r="AW2227">
        <v>8</v>
      </c>
      <c r="AX2227">
        <v>6</v>
      </c>
      <c r="BH2227">
        <v>5</v>
      </c>
      <c r="BI2227">
        <v>4</v>
      </c>
      <c r="BJ2227">
        <v>6</v>
      </c>
      <c r="BQ2227" t="s">
        <v>185</v>
      </c>
      <c r="BR2227" t="s">
        <v>186</v>
      </c>
      <c r="BS2227" t="s">
        <v>237</v>
      </c>
      <c r="BT2227" t="s">
        <v>188</v>
      </c>
      <c r="BU2227">
        <v>15</v>
      </c>
      <c r="BV2227" t="s">
        <v>238</v>
      </c>
      <c r="BW2227" t="s">
        <v>173</v>
      </c>
      <c r="BX2227">
        <v>0</v>
      </c>
      <c r="BY2227">
        <v>24</v>
      </c>
      <c r="BZ2227">
        <v>12</v>
      </c>
      <c r="CA2227">
        <v>252</v>
      </c>
      <c r="CB2227">
        <v>15</v>
      </c>
      <c r="CC2227">
        <v>7.5</v>
      </c>
      <c r="CD2227">
        <v>7</v>
      </c>
      <c r="CE2227">
        <v>7</v>
      </c>
      <c r="CF2227">
        <v>6</v>
      </c>
      <c r="CG2227">
        <v>6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19.5</v>
      </c>
      <c r="CO2227">
        <v>259</v>
      </c>
      <c r="CP2227">
        <v>7.5289575289575292E-2</v>
      </c>
      <c r="CQ2227">
        <v>6.5436241610738258E-2</v>
      </c>
      <c r="CR2227">
        <v>0.86912751677852351</v>
      </c>
      <c r="CS2227">
        <v>5.9779276517473938E-2</v>
      </c>
      <c r="CT2227">
        <v>0.79399141630901293</v>
      </c>
      <c r="CU2227">
        <v>2791</v>
      </c>
      <c r="CV2227">
        <v>-1</v>
      </c>
    </row>
    <row r="2228" spans="1:100" x14ac:dyDescent="0.2">
      <c r="A2228">
        <v>2022</v>
      </c>
      <c r="B2228">
        <v>4</v>
      </c>
      <c r="C2228" s="267">
        <v>44662</v>
      </c>
      <c r="D2228">
        <v>47</v>
      </c>
      <c r="E2228">
        <v>122</v>
      </c>
      <c r="F2228">
        <v>8</v>
      </c>
      <c r="G2228" t="s">
        <v>250</v>
      </c>
      <c r="H2228" t="s">
        <v>251</v>
      </c>
      <c r="I2228" t="s">
        <v>246</v>
      </c>
      <c r="J2228">
        <v>2</v>
      </c>
      <c r="K2228">
        <v>1</v>
      </c>
      <c r="L2228">
        <v>280</v>
      </c>
      <c r="M2228">
        <v>267</v>
      </c>
      <c r="N2228">
        <v>292</v>
      </c>
      <c r="AM2228"/>
      <c r="AN2228"/>
      <c r="AO2228">
        <v>64</v>
      </c>
      <c r="AP2228">
        <v>113</v>
      </c>
      <c r="AQ2228"/>
      <c r="AR2228"/>
      <c r="BG2228">
        <v>1000</v>
      </c>
      <c r="BQ2228" t="s">
        <v>185</v>
      </c>
      <c r="BR2228" t="s">
        <v>247</v>
      </c>
      <c r="BS2228" t="s">
        <v>252</v>
      </c>
      <c r="BT2228" t="s">
        <v>249</v>
      </c>
      <c r="BU2228">
        <v>15</v>
      </c>
      <c r="BV2228" t="s">
        <v>253</v>
      </c>
      <c r="BW2228" t="s">
        <v>173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1000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1000</v>
      </c>
      <c r="CP2228">
        <v>0</v>
      </c>
      <c r="CQ2228">
        <v>0</v>
      </c>
      <c r="CR2228">
        <v>3.5714285714285721</v>
      </c>
      <c r="CS2228"/>
      <c r="CT2228"/>
      <c r="CU2228">
        <v>2791</v>
      </c>
      <c r="CV2228"/>
    </row>
    <row r="2229" spans="1:100" x14ac:dyDescent="0.2">
      <c r="A2229">
        <v>2022</v>
      </c>
      <c r="B2229">
        <v>4</v>
      </c>
      <c r="C2229" s="267">
        <v>44662</v>
      </c>
      <c r="D2229">
        <v>142</v>
      </c>
      <c r="E2229">
        <v>280</v>
      </c>
      <c r="F2229">
        <v>8</v>
      </c>
      <c r="G2229" t="s">
        <v>366</v>
      </c>
      <c r="H2229" t="s">
        <v>367</v>
      </c>
      <c r="I2229" t="s">
        <v>169</v>
      </c>
      <c r="J2229">
        <v>3</v>
      </c>
      <c r="K2229">
        <v>2</v>
      </c>
      <c r="L2229">
        <v>323</v>
      </c>
      <c r="M2229">
        <v>300</v>
      </c>
      <c r="N2229">
        <v>345</v>
      </c>
      <c r="AD2229">
        <v>438</v>
      </c>
      <c r="AE2229">
        <v>450</v>
      </c>
      <c r="AI2229">
        <v>318</v>
      </c>
      <c r="AJ2229">
        <v>340</v>
      </c>
      <c r="AM2229">
        <v>444</v>
      </c>
      <c r="AN2229">
        <v>329</v>
      </c>
      <c r="AO2229">
        <v>105</v>
      </c>
      <c r="AP2229">
        <v>103</v>
      </c>
      <c r="AQ2229"/>
      <c r="AR2229"/>
      <c r="BQ2229" t="s">
        <v>176</v>
      </c>
      <c r="BS2229"/>
      <c r="BT2229"/>
      <c r="BU2229">
        <v>15</v>
      </c>
      <c r="BV2229" t="s">
        <v>368</v>
      </c>
      <c r="BW2229" t="s">
        <v>173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/>
      <c r="CQ2229">
        <v>0</v>
      </c>
      <c r="CR2229">
        <v>0</v>
      </c>
      <c r="CS2229">
        <v>0</v>
      </c>
      <c r="CT2229">
        <v>0</v>
      </c>
      <c r="CU2229">
        <v>2791</v>
      </c>
      <c r="CV2229">
        <v>-1</v>
      </c>
    </row>
    <row r="2230" spans="1:100" x14ac:dyDescent="0.2">
      <c r="A2230">
        <v>2022</v>
      </c>
      <c r="B2230">
        <v>4</v>
      </c>
      <c r="C2230" s="267">
        <v>44662</v>
      </c>
      <c r="D2230">
        <v>383</v>
      </c>
      <c r="E2230">
        <v>550</v>
      </c>
      <c r="F2230">
        <v>8</v>
      </c>
      <c r="G2230" t="s">
        <v>437</v>
      </c>
      <c r="H2230" t="s">
        <v>438</v>
      </c>
      <c r="I2230" t="s">
        <v>169</v>
      </c>
      <c r="J2230">
        <v>3</v>
      </c>
      <c r="K2230">
        <v>1</v>
      </c>
      <c r="L2230">
        <v>35</v>
      </c>
      <c r="M2230">
        <v>32</v>
      </c>
      <c r="N2230">
        <v>38</v>
      </c>
      <c r="O2230">
        <v>57</v>
      </c>
      <c r="P2230">
        <v>55</v>
      </c>
      <c r="Q2230">
        <v>54</v>
      </c>
      <c r="R2230">
        <v>55</v>
      </c>
      <c r="S2230">
        <v>56</v>
      </c>
      <c r="T2230">
        <v>49</v>
      </c>
      <c r="U2230">
        <v>41</v>
      </c>
      <c r="V2230">
        <v>40</v>
      </c>
      <c r="W2230">
        <v>36</v>
      </c>
      <c r="X2230">
        <v>36</v>
      </c>
      <c r="Y2230">
        <v>87</v>
      </c>
      <c r="Z2230">
        <v>89</v>
      </c>
      <c r="AA2230">
        <v>57</v>
      </c>
      <c r="AB2230">
        <v>53</v>
      </c>
      <c r="AC2230">
        <v>52</v>
      </c>
      <c r="AD2230">
        <v>58</v>
      </c>
      <c r="AE2230">
        <v>60</v>
      </c>
      <c r="AF2230">
        <v>37</v>
      </c>
      <c r="AG2230">
        <v>40</v>
      </c>
      <c r="AH2230">
        <v>35</v>
      </c>
      <c r="AI2230">
        <v>38</v>
      </c>
      <c r="AJ2230">
        <v>40</v>
      </c>
      <c r="AK2230">
        <v>87</v>
      </c>
      <c r="AL2230">
        <v>95</v>
      </c>
      <c r="AM2230">
        <v>55.7</v>
      </c>
      <c r="AN2230">
        <v>39.200000000000003</v>
      </c>
      <c r="AO2230">
        <v>114</v>
      </c>
      <c r="AP2230">
        <v>95</v>
      </c>
      <c r="AQ2230">
        <v>120.67039106145251</v>
      </c>
      <c r="AR2230">
        <v>89.5</v>
      </c>
      <c r="AU2230">
        <v>840</v>
      </c>
      <c r="AV2230">
        <v>5</v>
      </c>
      <c r="AW2230">
        <v>5</v>
      </c>
      <c r="AX2230">
        <v>6</v>
      </c>
      <c r="BH2230">
        <v>4</v>
      </c>
      <c r="BI2230">
        <v>2</v>
      </c>
      <c r="BJ2230">
        <v>3</v>
      </c>
      <c r="BQ2230" t="s">
        <v>185</v>
      </c>
      <c r="BR2230" t="s">
        <v>186</v>
      </c>
      <c r="BS2230" t="s">
        <v>439</v>
      </c>
      <c r="BT2230" t="s">
        <v>188</v>
      </c>
      <c r="BU2230">
        <v>15</v>
      </c>
      <c r="BV2230" t="s">
        <v>437</v>
      </c>
      <c r="BW2230" t="s">
        <v>173</v>
      </c>
      <c r="BX2230">
        <v>0</v>
      </c>
      <c r="BY2230">
        <v>16</v>
      </c>
      <c r="BZ2230">
        <v>16</v>
      </c>
      <c r="CA2230">
        <v>856</v>
      </c>
      <c r="CB2230">
        <v>9</v>
      </c>
      <c r="CC2230">
        <v>9</v>
      </c>
      <c r="CD2230">
        <v>9</v>
      </c>
      <c r="CE2230">
        <v>9</v>
      </c>
      <c r="CF2230">
        <v>7</v>
      </c>
      <c r="CG2230">
        <v>9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25</v>
      </c>
      <c r="CO2230">
        <v>865</v>
      </c>
      <c r="CP2230">
        <v>2.8901734104046239E-2</v>
      </c>
      <c r="CQ2230">
        <v>0.7142857142857143</v>
      </c>
      <c r="CR2230">
        <v>24.714285714285719</v>
      </c>
      <c r="CS2230">
        <v>0.63775510204081631</v>
      </c>
      <c r="CT2230">
        <v>22.06632653061224</v>
      </c>
      <c r="CU2230">
        <v>2791</v>
      </c>
      <c r="CV2230">
        <v>-1</v>
      </c>
    </row>
    <row r="2231" spans="1:100" x14ac:dyDescent="0.2">
      <c r="A2231">
        <v>2022</v>
      </c>
      <c r="B2231">
        <v>4</v>
      </c>
      <c r="C2231" s="267">
        <v>44662</v>
      </c>
      <c r="D2231">
        <v>123</v>
      </c>
      <c r="E2231">
        <v>645</v>
      </c>
      <c r="F2231">
        <v>30</v>
      </c>
      <c r="G2231" t="s">
        <v>569</v>
      </c>
      <c r="H2231" t="s">
        <v>570</v>
      </c>
      <c r="I2231" t="s">
        <v>571</v>
      </c>
      <c r="J2231">
        <v>4</v>
      </c>
      <c r="K2231">
        <v>1</v>
      </c>
      <c r="L2231">
        <v>133</v>
      </c>
      <c r="M2231">
        <v>123</v>
      </c>
      <c r="N2231">
        <v>142</v>
      </c>
      <c r="Q2231">
        <v>174</v>
      </c>
      <c r="S2231">
        <v>181</v>
      </c>
      <c r="V2231">
        <v>148</v>
      </c>
      <c r="X2231">
        <v>150</v>
      </c>
      <c r="Y2231">
        <v>131</v>
      </c>
      <c r="AA2231">
        <v>181</v>
      </c>
      <c r="AB2231">
        <v>182</v>
      </c>
      <c r="AC2231">
        <v>185</v>
      </c>
      <c r="AD2231">
        <v>180</v>
      </c>
      <c r="AE2231">
        <v>184</v>
      </c>
      <c r="AF2231">
        <v>172</v>
      </c>
      <c r="AG2231">
        <v>159</v>
      </c>
      <c r="AH2231">
        <v>158</v>
      </c>
      <c r="AI2231">
        <v>150</v>
      </c>
      <c r="AJ2231">
        <v>138</v>
      </c>
      <c r="AK2231">
        <v>134</v>
      </c>
      <c r="AL2231">
        <v>134</v>
      </c>
      <c r="AM2231">
        <v>181</v>
      </c>
      <c r="AN2231">
        <v>153.57142857142861</v>
      </c>
      <c r="AO2231">
        <v>80</v>
      </c>
      <c r="AP2231">
        <v>180</v>
      </c>
      <c r="AQ2231">
        <v>108.27067669172931</v>
      </c>
      <c r="AR2231">
        <v>133</v>
      </c>
      <c r="AU2231">
        <v>420</v>
      </c>
      <c r="AV2231">
        <v>10</v>
      </c>
      <c r="AW2231">
        <v>5</v>
      </c>
      <c r="AX2231">
        <v>8</v>
      </c>
      <c r="BG2231">
        <v>700</v>
      </c>
      <c r="BI2231">
        <v>2</v>
      </c>
      <c r="BJ2231">
        <v>5</v>
      </c>
      <c r="BQ2231" t="s">
        <v>390</v>
      </c>
      <c r="BR2231" t="s">
        <v>390</v>
      </c>
      <c r="BS2231"/>
      <c r="BT2231"/>
      <c r="BU2231">
        <v>15</v>
      </c>
      <c r="BV2231" t="s">
        <v>569</v>
      </c>
      <c r="BW2231" t="s">
        <v>222</v>
      </c>
      <c r="BX2231">
        <v>0</v>
      </c>
      <c r="BY2231">
        <v>23</v>
      </c>
      <c r="BZ2231">
        <v>23</v>
      </c>
      <c r="CA2231">
        <v>443</v>
      </c>
      <c r="CB2231">
        <v>7</v>
      </c>
      <c r="CC2231">
        <v>7</v>
      </c>
      <c r="CD2231">
        <v>707</v>
      </c>
      <c r="CE2231">
        <v>10</v>
      </c>
      <c r="CF2231">
        <v>7</v>
      </c>
      <c r="CG2231">
        <v>13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30</v>
      </c>
      <c r="CO2231">
        <v>1150</v>
      </c>
      <c r="CP2231">
        <v>2.6086956521739129E-2</v>
      </c>
      <c r="CQ2231">
        <v>0.22556390977443611</v>
      </c>
      <c r="CR2231">
        <v>8.6466165413533833</v>
      </c>
      <c r="CS2231">
        <v>0.1953488372093023</v>
      </c>
      <c r="CT2231">
        <v>7.4883720930232549</v>
      </c>
      <c r="CU2231">
        <v>2791</v>
      </c>
      <c r="CV2231">
        <v>-1</v>
      </c>
    </row>
    <row r="2232" spans="1:100" x14ac:dyDescent="0.2">
      <c r="A2232">
        <v>2022</v>
      </c>
      <c r="B2232">
        <v>4</v>
      </c>
      <c r="C2232" s="267">
        <v>44662</v>
      </c>
      <c r="D2232">
        <v>433</v>
      </c>
      <c r="E2232">
        <v>452</v>
      </c>
      <c r="F2232">
        <v>46</v>
      </c>
      <c r="G2232" t="s">
        <v>553</v>
      </c>
      <c r="H2232" t="s">
        <v>554</v>
      </c>
      <c r="I2232" t="s">
        <v>221</v>
      </c>
      <c r="J2232">
        <v>4</v>
      </c>
      <c r="K2232">
        <v>2</v>
      </c>
      <c r="L2232">
        <v>270</v>
      </c>
      <c r="M2232">
        <v>251</v>
      </c>
      <c r="N2232">
        <v>288</v>
      </c>
      <c r="AM2232"/>
      <c r="AN2232"/>
      <c r="AO2232">
        <v>96</v>
      </c>
      <c r="AP2232">
        <v>150</v>
      </c>
      <c r="AQ2232"/>
      <c r="AR2232"/>
      <c r="BQ2232" t="s">
        <v>180</v>
      </c>
      <c r="BR2232" t="s">
        <v>181</v>
      </c>
      <c r="BS2232"/>
      <c r="BT2232"/>
      <c r="BU2232">
        <v>15</v>
      </c>
      <c r="BV2232" t="s">
        <v>552</v>
      </c>
      <c r="BW2232" t="s">
        <v>222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/>
      <c r="CQ2232">
        <v>0</v>
      </c>
      <c r="CR2232">
        <v>0</v>
      </c>
      <c r="CS2232"/>
      <c r="CT2232"/>
      <c r="CU2232">
        <v>2791</v>
      </c>
      <c r="CV2232"/>
    </row>
    <row r="2233" spans="1:100" x14ac:dyDescent="0.2">
      <c r="A2233">
        <v>2022</v>
      </c>
      <c r="B2233">
        <v>4</v>
      </c>
      <c r="C2233" s="267">
        <v>44662</v>
      </c>
      <c r="D2233">
        <v>433</v>
      </c>
      <c r="E2233">
        <v>453</v>
      </c>
      <c r="F2233">
        <v>46</v>
      </c>
      <c r="G2233" t="s">
        <v>550</v>
      </c>
      <c r="H2233" t="s">
        <v>551</v>
      </c>
      <c r="I2233" t="s">
        <v>221</v>
      </c>
      <c r="J2233">
        <v>4</v>
      </c>
      <c r="K2233">
        <v>2</v>
      </c>
      <c r="L2233">
        <v>175</v>
      </c>
      <c r="M2233">
        <v>162</v>
      </c>
      <c r="N2233">
        <v>187</v>
      </c>
      <c r="AM2233"/>
      <c r="AN2233"/>
      <c r="AO2233">
        <v>96</v>
      </c>
      <c r="AP2233">
        <v>150</v>
      </c>
      <c r="AQ2233"/>
      <c r="AR2233"/>
      <c r="BQ2233" t="s">
        <v>180</v>
      </c>
      <c r="BR2233" t="s">
        <v>181</v>
      </c>
      <c r="BS2233"/>
      <c r="BT2233"/>
      <c r="BU2233">
        <v>15</v>
      </c>
      <c r="BV2233" t="s">
        <v>552</v>
      </c>
      <c r="BW2233" t="s">
        <v>222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/>
      <c r="CQ2233">
        <v>0</v>
      </c>
      <c r="CR2233">
        <v>0</v>
      </c>
      <c r="CS2233"/>
      <c r="CT2233"/>
      <c r="CU2233">
        <v>2791</v>
      </c>
      <c r="CV2233"/>
    </row>
    <row r="2234" spans="1:100" x14ac:dyDescent="0.2">
      <c r="A2234">
        <v>2022</v>
      </c>
      <c r="B2234">
        <v>4</v>
      </c>
      <c r="C2234" s="267">
        <v>44662</v>
      </c>
      <c r="D2234">
        <v>415</v>
      </c>
      <c r="E2234">
        <v>655</v>
      </c>
      <c r="F2234">
        <v>47</v>
      </c>
      <c r="G2234" t="s">
        <v>269</v>
      </c>
      <c r="H2234" t="s">
        <v>270</v>
      </c>
      <c r="I2234" t="s">
        <v>221</v>
      </c>
      <c r="J2234">
        <v>3</v>
      </c>
      <c r="K2234">
        <v>1</v>
      </c>
      <c r="L2234">
        <v>148</v>
      </c>
      <c r="M2234">
        <v>137</v>
      </c>
      <c r="N2234">
        <v>158</v>
      </c>
      <c r="O2234">
        <v>151</v>
      </c>
      <c r="P2234">
        <v>153</v>
      </c>
      <c r="Q2234">
        <v>175</v>
      </c>
      <c r="R2234">
        <v>173</v>
      </c>
      <c r="T2234">
        <v>145</v>
      </c>
      <c r="U2234">
        <v>134</v>
      </c>
      <c r="V2234">
        <v>149</v>
      </c>
      <c r="W2234">
        <v>143</v>
      </c>
      <c r="AB2234">
        <v>154</v>
      </c>
      <c r="AC2234">
        <v>151</v>
      </c>
      <c r="AD2234">
        <v>163</v>
      </c>
      <c r="AE2234">
        <v>170</v>
      </c>
      <c r="AG2234">
        <v>132</v>
      </c>
      <c r="AH2234">
        <v>126</v>
      </c>
      <c r="AI2234">
        <v>142</v>
      </c>
      <c r="AJ2234">
        <v>145</v>
      </c>
      <c r="AM2234">
        <v>161.25</v>
      </c>
      <c r="AN2234">
        <v>139.5</v>
      </c>
      <c r="AO2234">
        <v>64</v>
      </c>
      <c r="AP2234">
        <v>169</v>
      </c>
      <c r="AQ2234"/>
      <c r="AR2234"/>
      <c r="AV2234">
        <v>1</v>
      </c>
      <c r="AW2234">
        <v>2</v>
      </c>
      <c r="AX2234">
        <v>1</v>
      </c>
      <c r="BQ2234" t="s">
        <v>180</v>
      </c>
      <c r="BR2234" t="s">
        <v>192</v>
      </c>
      <c r="BS2234" t="s">
        <v>271</v>
      </c>
      <c r="BT2234"/>
      <c r="BU2234">
        <v>15</v>
      </c>
      <c r="BV2234" t="s">
        <v>272</v>
      </c>
      <c r="BW2234" t="s">
        <v>222</v>
      </c>
      <c r="BX2234">
        <v>0</v>
      </c>
      <c r="BY2234">
        <v>4</v>
      </c>
      <c r="BZ2234">
        <v>4</v>
      </c>
      <c r="CA2234">
        <v>4</v>
      </c>
      <c r="CB2234">
        <v>0</v>
      </c>
      <c r="CC2234">
        <v>0</v>
      </c>
      <c r="CD2234">
        <v>0</v>
      </c>
      <c r="CE2234">
        <v>1</v>
      </c>
      <c r="CF2234">
        <v>2</v>
      </c>
      <c r="CG2234">
        <v>1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4</v>
      </c>
      <c r="CO2234">
        <v>4</v>
      </c>
      <c r="CP2234">
        <v>1</v>
      </c>
      <c r="CQ2234">
        <v>2.7027027027027029E-2</v>
      </c>
      <c r="CR2234">
        <v>2.7027027027027029E-2</v>
      </c>
      <c r="CS2234">
        <v>2.8673835125448029E-2</v>
      </c>
      <c r="CT2234">
        <v>2.8673835125448029E-2</v>
      </c>
      <c r="CU2234">
        <v>2791</v>
      </c>
      <c r="CV2234">
        <v>-1</v>
      </c>
    </row>
    <row r="2235" spans="1:100" x14ac:dyDescent="0.2">
      <c r="A2235">
        <v>2022</v>
      </c>
      <c r="B2235">
        <v>4</v>
      </c>
      <c r="C2235" s="267">
        <v>44662</v>
      </c>
      <c r="D2235">
        <v>415</v>
      </c>
      <c r="E2235">
        <v>656</v>
      </c>
      <c r="F2235">
        <v>47</v>
      </c>
      <c r="G2235" t="s">
        <v>324</v>
      </c>
      <c r="H2235" t="s">
        <v>325</v>
      </c>
      <c r="I2235" t="s">
        <v>221</v>
      </c>
      <c r="J2235">
        <v>3</v>
      </c>
      <c r="K2235">
        <v>1</v>
      </c>
      <c r="L2235">
        <v>148</v>
      </c>
      <c r="M2235">
        <v>137</v>
      </c>
      <c r="N2235">
        <v>158</v>
      </c>
      <c r="O2235">
        <v>151</v>
      </c>
      <c r="P2235">
        <v>153</v>
      </c>
      <c r="Q2235">
        <v>175</v>
      </c>
      <c r="R2235">
        <v>173</v>
      </c>
      <c r="T2235">
        <v>145</v>
      </c>
      <c r="U2235">
        <v>134</v>
      </c>
      <c r="V2235">
        <v>149</v>
      </c>
      <c r="W2235">
        <v>143</v>
      </c>
      <c r="AM2235">
        <v>163</v>
      </c>
      <c r="AN2235">
        <v>142.75</v>
      </c>
      <c r="AO2235">
        <v>64</v>
      </c>
      <c r="AP2235">
        <v>169</v>
      </c>
      <c r="AQ2235"/>
      <c r="AR2235"/>
      <c r="BQ2235" t="s">
        <v>180</v>
      </c>
      <c r="BR2235" t="s">
        <v>192</v>
      </c>
      <c r="BS2235" t="s">
        <v>326</v>
      </c>
      <c r="BT2235"/>
      <c r="BU2235">
        <v>15</v>
      </c>
      <c r="BV2235" t="s">
        <v>272</v>
      </c>
      <c r="BW2235" t="s">
        <v>222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/>
      <c r="CQ2235">
        <v>0</v>
      </c>
      <c r="CR2235">
        <v>0</v>
      </c>
      <c r="CS2235">
        <v>0</v>
      </c>
      <c r="CT2235">
        <v>0</v>
      </c>
      <c r="CU2235">
        <v>2791</v>
      </c>
      <c r="CV2235">
        <v>-1</v>
      </c>
    </row>
    <row r="2236" spans="1:100" x14ac:dyDescent="0.2">
      <c r="A2236">
        <v>2022</v>
      </c>
      <c r="B2236">
        <v>4</v>
      </c>
      <c r="C2236" s="267">
        <v>44662</v>
      </c>
      <c r="D2236">
        <v>415</v>
      </c>
      <c r="E2236">
        <v>657</v>
      </c>
      <c r="F2236">
        <v>47</v>
      </c>
      <c r="G2236" t="s">
        <v>327</v>
      </c>
      <c r="H2236" t="s">
        <v>328</v>
      </c>
      <c r="I2236" t="s">
        <v>221</v>
      </c>
      <c r="J2236">
        <v>3</v>
      </c>
      <c r="K2236">
        <v>1</v>
      </c>
      <c r="L2236">
        <v>90</v>
      </c>
      <c r="M2236">
        <v>83</v>
      </c>
      <c r="N2236">
        <v>96</v>
      </c>
      <c r="O2236">
        <v>113</v>
      </c>
      <c r="P2236">
        <v>116</v>
      </c>
      <c r="Q2236">
        <v>135</v>
      </c>
      <c r="R2236">
        <v>134</v>
      </c>
      <c r="T2236">
        <v>86</v>
      </c>
      <c r="U2236">
        <v>149</v>
      </c>
      <c r="V2236">
        <v>104</v>
      </c>
      <c r="W2236">
        <v>110</v>
      </c>
      <c r="AB2236">
        <v>119</v>
      </c>
      <c r="AC2236">
        <v>120</v>
      </c>
      <c r="AD2236">
        <v>127</v>
      </c>
      <c r="AE2236">
        <v>131</v>
      </c>
      <c r="AG2236">
        <v>106</v>
      </c>
      <c r="AH2236">
        <v>144</v>
      </c>
      <c r="AI2236">
        <v>141</v>
      </c>
      <c r="AJ2236">
        <v>142</v>
      </c>
      <c r="AM2236">
        <v>124.375</v>
      </c>
      <c r="AN2236">
        <v>122.75</v>
      </c>
      <c r="AO2236">
        <v>64</v>
      </c>
      <c r="AP2236">
        <v>169</v>
      </c>
      <c r="AQ2236"/>
      <c r="AR2236"/>
      <c r="AV2236">
        <v>2</v>
      </c>
      <c r="AW2236">
        <v>1</v>
      </c>
      <c r="AX2236">
        <v>1</v>
      </c>
      <c r="BQ2236" t="s">
        <v>180</v>
      </c>
      <c r="BR2236" t="s">
        <v>192</v>
      </c>
      <c r="BS2236" t="s">
        <v>329</v>
      </c>
      <c r="BT2236"/>
      <c r="BU2236">
        <v>15</v>
      </c>
      <c r="BV2236" t="s">
        <v>272</v>
      </c>
      <c r="BW2236" t="s">
        <v>222</v>
      </c>
      <c r="BX2236">
        <v>0</v>
      </c>
      <c r="BY2236">
        <v>4</v>
      </c>
      <c r="BZ2236">
        <v>4</v>
      </c>
      <c r="CA2236">
        <v>4</v>
      </c>
      <c r="CB2236">
        <v>0</v>
      </c>
      <c r="CC2236">
        <v>0</v>
      </c>
      <c r="CD2236">
        <v>0</v>
      </c>
      <c r="CE2236">
        <v>2</v>
      </c>
      <c r="CF2236">
        <v>1</v>
      </c>
      <c r="CG2236">
        <v>1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4</v>
      </c>
      <c r="CO2236">
        <v>4</v>
      </c>
      <c r="CP2236">
        <v>1</v>
      </c>
      <c r="CQ2236">
        <v>4.4444444444444453E-2</v>
      </c>
      <c r="CR2236">
        <v>4.4444444444444453E-2</v>
      </c>
      <c r="CS2236">
        <v>3.2586558044806507E-2</v>
      </c>
      <c r="CT2236">
        <v>3.2586558044806507E-2</v>
      </c>
      <c r="CU2236">
        <v>2791</v>
      </c>
      <c r="CV2236">
        <v>-1</v>
      </c>
    </row>
    <row r="2237" spans="1:100" x14ac:dyDescent="0.2">
      <c r="A2237">
        <v>2022</v>
      </c>
      <c r="B2237">
        <v>4</v>
      </c>
      <c r="C2237" s="267">
        <v>44662</v>
      </c>
      <c r="D2237">
        <v>415</v>
      </c>
      <c r="E2237">
        <v>658</v>
      </c>
      <c r="F2237">
        <v>47</v>
      </c>
      <c r="G2237" t="s">
        <v>273</v>
      </c>
      <c r="H2237" t="s">
        <v>274</v>
      </c>
      <c r="I2237" t="s">
        <v>221</v>
      </c>
      <c r="J2237">
        <v>3</v>
      </c>
      <c r="K2237">
        <v>1</v>
      </c>
      <c r="L2237">
        <v>90</v>
      </c>
      <c r="M2237">
        <v>83</v>
      </c>
      <c r="N2237">
        <v>96</v>
      </c>
      <c r="O2237">
        <v>113</v>
      </c>
      <c r="P2237">
        <v>116</v>
      </c>
      <c r="Q2237">
        <v>135</v>
      </c>
      <c r="R2237">
        <v>134</v>
      </c>
      <c r="T2237">
        <v>86</v>
      </c>
      <c r="U2237">
        <v>149</v>
      </c>
      <c r="V2237">
        <v>104</v>
      </c>
      <c r="W2237">
        <v>110</v>
      </c>
      <c r="Y2237">
        <v>178</v>
      </c>
      <c r="AK2237">
        <v>184</v>
      </c>
      <c r="AL2237">
        <v>174</v>
      </c>
      <c r="AM2237">
        <v>124.5</v>
      </c>
      <c r="AN2237">
        <v>112.25</v>
      </c>
      <c r="AO2237">
        <v>64</v>
      </c>
      <c r="AP2237">
        <v>169</v>
      </c>
      <c r="AQ2237">
        <v>60.447761194029859</v>
      </c>
      <c r="AR2237">
        <v>178.66666666666671</v>
      </c>
      <c r="BQ2237" t="s">
        <v>180</v>
      </c>
      <c r="BR2237" t="s">
        <v>192</v>
      </c>
      <c r="BS2237" t="s">
        <v>275</v>
      </c>
      <c r="BT2237"/>
      <c r="BU2237">
        <v>15</v>
      </c>
      <c r="BV2237" t="s">
        <v>272</v>
      </c>
      <c r="BW2237" t="s">
        <v>222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/>
      <c r="CQ2237">
        <v>0</v>
      </c>
      <c r="CR2237">
        <v>0</v>
      </c>
      <c r="CS2237">
        <v>0</v>
      </c>
      <c r="CT2237">
        <v>0</v>
      </c>
      <c r="CU2237">
        <v>2791</v>
      </c>
      <c r="CV2237">
        <v>-1</v>
      </c>
    </row>
    <row r="2238" spans="1:100" x14ac:dyDescent="0.2">
      <c r="A2238">
        <v>2022</v>
      </c>
      <c r="B2238">
        <v>4</v>
      </c>
      <c r="C2238" s="267">
        <v>44662</v>
      </c>
      <c r="D2238">
        <v>4</v>
      </c>
      <c r="E2238">
        <v>11</v>
      </c>
      <c r="F2238">
        <v>48</v>
      </c>
      <c r="G2238" t="s">
        <v>276</v>
      </c>
      <c r="H2238" t="s">
        <v>277</v>
      </c>
      <c r="I2238" t="s">
        <v>221</v>
      </c>
      <c r="J2238">
        <v>2</v>
      </c>
      <c r="K2238">
        <v>2</v>
      </c>
      <c r="L2238">
        <v>212</v>
      </c>
      <c r="M2238">
        <v>197</v>
      </c>
      <c r="N2238">
        <v>226</v>
      </c>
      <c r="O2238">
        <v>249</v>
      </c>
      <c r="P2238">
        <v>241</v>
      </c>
      <c r="Q2238">
        <v>260</v>
      </c>
      <c r="R2238">
        <v>264</v>
      </c>
      <c r="T2238">
        <v>214</v>
      </c>
      <c r="U2238">
        <v>206</v>
      </c>
      <c r="V2238">
        <v>211</v>
      </c>
      <c r="W2238">
        <v>206</v>
      </c>
      <c r="AB2238">
        <v>241</v>
      </c>
      <c r="AC2238">
        <v>225</v>
      </c>
      <c r="AD2238">
        <v>249</v>
      </c>
      <c r="AE2238">
        <v>254</v>
      </c>
      <c r="AG2238">
        <v>191</v>
      </c>
      <c r="AH2238">
        <v>199</v>
      </c>
      <c r="AI2238">
        <v>208</v>
      </c>
      <c r="AJ2238">
        <v>210</v>
      </c>
      <c r="AM2238">
        <v>247.875</v>
      </c>
      <c r="AN2238">
        <v>205.625</v>
      </c>
      <c r="AO2238">
        <v>48</v>
      </c>
      <c r="AP2238">
        <v>195</v>
      </c>
      <c r="AQ2238"/>
      <c r="AR2238"/>
      <c r="AU2238">
        <v>568</v>
      </c>
      <c r="AV2238">
        <v>2</v>
      </c>
      <c r="AW2238">
        <v>2</v>
      </c>
      <c r="AX2238">
        <v>2</v>
      </c>
      <c r="BI2238">
        <v>2</v>
      </c>
      <c r="BJ2238">
        <v>3</v>
      </c>
      <c r="BQ2238" t="s">
        <v>180</v>
      </c>
      <c r="BR2238" t="s">
        <v>266</v>
      </c>
      <c r="BS2238" t="s">
        <v>278</v>
      </c>
      <c r="BT2238"/>
      <c r="BU2238">
        <v>15</v>
      </c>
      <c r="BV2238" t="s">
        <v>268</v>
      </c>
      <c r="BW2238" t="s">
        <v>222</v>
      </c>
      <c r="BX2238">
        <v>0</v>
      </c>
      <c r="BY2238">
        <v>6</v>
      </c>
      <c r="BZ2238">
        <v>3</v>
      </c>
      <c r="CA2238">
        <v>571</v>
      </c>
      <c r="CB2238">
        <v>5</v>
      </c>
      <c r="CC2238">
        <v>2.5</v>
      </c>
      <c r="CD2238">
        <v>2</v>
      </c>
      <c r="CE2238">
        <v>1</v>
      </c>
      <c r="CF2238">
        <v>2</v>
      </c>
      <c r="CG2238">
        <v>2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5.5</v>
      </c>
      <c r="CO2238">
        <v>573</v>
      </c>
      <c r="CP2238">
        <v>9.5986038394415361E-3</v>
      </c>
      <c r="CQ2238">
        <v>2.5943396226415099E-2</v>
      </c>
      <c r="CR2238">
        <v>2.7028301886792452</v>
      </c>
      <c r="CS2238">
        <v>2.6747720364741639E-2</v>
      </c>
      <c r="CT2238">
        <v>2.7866261398176291</v>
      </c>
      <c r="CU2238">
        <v>2791</v>
      </c>
      <c r="CV2238">
        <v>-1</v>
      </c>
    </row>
    <row r="2239" spans="1:100" x14ac:dyDescent="0.2">
      <c r="A2239">
        <v>2022</v>
      </c>
      <c r="B2239">
        <v>4</v>
      </c>
      <c r="C2239" s="267">
        <v>44662</v>
      </c>
      <c r="D2239">
        <v>4</v>
      </c>
      <c r="E2239">
        <v>12</v>
      </c>
      <c r="F2239">
        <v>48</v>
      </c>
      <c r="G2239" t="s">
        <v>264</v>
      </c>
      <c r="H2239" t="s">
        <v>265</v>
      </c>
      <c r="I2239" t="s">
        <v>221</v>
      </c>
      <c r="J2239">
        <v>2</v>
      </c>
      <c r="K2239">
        <v>2</v>
      </c>
      <c r="L2239">
        <v>212</v>
      </c>
      <c r="M2239">
        <v>197</v>
      </c>
      <c r="N2239">
        <v>226</v>
      </c>
      <c r="O2239">
        <v>210</v>
      </c>
      <c r="P2239">
        <v>213</v>
      </c>
      <c r="Q2239">
        <v>254</v>
      </c>
      <c r="R2239">
        <v>257</v>
      </c>
      <c r="T2239">
        <v>192</v>
      </c>
      <c r="U2239">
        <v>203</v>
      </c>
      <c r="V2239">
        <v>209</v>
      </c>
      <c r="W2239">
        <v>211</v>
      </c>
      <c r="Y2239">
        <v>142</v>
      </c>
      <c r="AB2239">
        <v>228</v>
      </c>
      <c r="AC2239">
        <v>230</v>
      </c>
      <c r="AD2239">
        <v>253</v>
      </c>
      <c r="AE2239">
        <v>260</v>
      </c>
      <c r="AG2239">
        <v>203</v>
      </c>
      <c r="AH2239">
        <v>208</v>
      </c>
      <c r="AI2239">
        <v>213</v>
      </c>
      <c r="AJ2239">
        <v>214</v>
      </c>
      <c r="AK2239">
        <v>142</v>
      </c>
      <c r="AL2239">
        <v>145</v>
      </c>
      <c r="AM2239">
        <v>238.125</v>
      </c>
      <c r="AN2239">
        <v>206.625</v>
      </c>
      <c r="AO2239">
        <v>48</v>
      </c>
      <c r="AP2239">
        <v>195</v>
      </c>
      <c r="AQ2239">
        <v>50.349650349650346</v>
      </c>
      <c r="AR2239">
        <v>143</v>
      </c>
      <c r="AU2239">
        <v>568</v>
      </c>
      <c r="AV2239">
        <v>2</v>
      </c>
      <c r="AW2239">
        <v>2</v>
      </c>
      <c r="AX2239">
        <v>2</v>
      </c>
      <c r="BH2239">
        <v>2</v>
      </c>
      <c r="BJ2239">
        <v>4</v>
      </c>
      <c r="BQ2239" t="s">
        <v>180</v>
      </c>
      <c r="BR2239" t="s">
        <v>266</v>
      </c>
      <c r="BS2239" t="s">
        <v>267</v>
      </c>
      <c r="BT2239"/>
      <c r="BU2239">
        <v>15</v>
      </c>
      <c r="BV2239" t="s">
        <v>268</v>
      </c>
      <c r="BW2239" t="s">
        <v>222</v>
      </c>
      <c r="BX2239">
        <v>0</v>
      </c>
      <c r="BY2239">
        <v>6</v>
      </c>
      <c r="BZ2239">
        <v>3</v>
      </c>
      <c r="CA2239">
        <v>571</v>
      </c>
      <c r="CB2239">
        <v>6</v>
      </c>
      <c r="CC2239">
        <v>3</v>
      </c>
      <c r="CD2239">
        <v>3</v>
      </c>
      <c r="CE2239">
        <v>2</v>
      </c>
      <c r="CF2239">
        <v>1</v>
      </c>
      <c r="CG2239">
        <v>3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6</v>
      </c>
      <c r="CO2239">
        <v>574</v>
      </c>
      <c r="CP2239">
        <v>1.045296167247387E-2</v>
      </c>
      <c r="CQ2239">
        <v>2.8301886792452831E-2</v>
      </c>
      <c r="CR2239">
        <v>2.7075471698113209</v>
      </c>
      <c r="CS2239">
        <v>2.9038112522686021E-2</v>
      </c>
      <c r="CT2239">
        <v>2.7779794313369628</v>
      </c>
      <c r="CU2239">
        <v>2791</v>
      </c>
      <c r="CV2239">
        <v>-1</v>
      </c>
    </row>
    <row r="2240" spans="1:100" x14ac:dyDescent="0.2">
      <c r="A2240">
        <v>2022</v>
      </c>
      <c r="B2240">
        <v>4</v>
      </c>
      <c r="C2240" s="267">
        <v>44662</v>
      </c>
      <c r="D2240">
        <v>334</v>
      </c>
      <c r="E2240">
        <v>254</v>
      </c>
      <c r="F2240">
        <v>49</v>
      </c>
      <c r="G2240" t="s">
        <v>220</v>
      </c>
      <c r="H2240" t="s">
        <v>179</v>
      </c>
      <c r="I2240" t="s">
        <v>221</v>
      </c>
      <c r="J2240">
        <v>4</v>
      </c>
      <c r="K2240">
        <v>2</v>
      </c>
      <c r="L2240">
        <v>203</v>
      </c>
      <c r="M2240">
        <v>188</v>
      </c>
      <c r="N2240">
        <v>217</v>
      </c>
      <c r="AM2240"/>
      <c r="AN2240"/>
      <c r="AO2240">
        <v>94</v>
      </c>
      <c r="AP2240">
        <v>153</v>
      </c>
      <c r="AQ2240"/>
      <c r="AR2240"/>
      <c r="AU2240">
        <v>600</v>
      </c>
      <c r="BQ2240" t="s">
        <v>180</v>
      </c>
      <c r="BR2240" t="s">
        <v>181</v>
      </c>
      <c r="BS2240" t="s">
        <v>182</v>
      </c>
      <c r="BT2240"/>
      <c r="BU2240">
        <v>15</v>
      </c>
      <c r="BV2240" t="s">
        <v>220</v>
      </c>
      <c r="BW2240" t="s">
        <v>222</v>
      </c>
      <c r="BX2240">
        <v>0</v>
      </c>
      <c r="BY2240">
        <v>0</v>
      </c>
      <c r="BZ2240">
        <v>0</v>
      </c>
      <c r="CA2240">
        <v>600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600</v>
      </c>
      <c r="CP2240">
        <v>0</v>
      </c>
      <c r="CQ2240">
        <v>0</v>
      </c>
      <c r="CR2240">
        <v>2.9556650246305418</v>
      </c>
      <c r="CS2240"/>
      <c r="CT2240"/>
      <c r="CU2240">
        <v>2791</v>
      </c>
      <c r="CV2240"/>
    </row>
    <row r="2241" spans="1:100" x14ac:dyDescent="0.2">
      <c r="A2241">
        <v>2022</v>
      </c>
      <c r="B2241">
        <v>4</v>
      </c>
      <c r="C2241" s="267">
        <v>44663</v>
      </c>
      <c r="D2241">
        <v>382</v>
      </c>
      <c r="E2241">
        <v>449</v>
      </c>
      <c r="F2241">
        <v>2</v>
      </c>
      <c r="G2241" t="s">
        <v>340</v>
      </c>
      <c r="H2241" t="s">
        <v>341</v>
      </c>
      <c r="I2241" t="s">
        <v>169</v>
      </c>
      <c r="J2241">
        <v>3</v>
      </c>
      <c r="K2241">
        <v>1</v>
      </c>
      <c r="L2241">
        <v>46</v>
      </c>
      <c r="M2241">
        <v>40</v>
      </c>
      <c r="N2241">
        <v>50</v>
      </c>
      <c r="O2241">
        <v>58</v>
      </c>
      <c r="P2241">
        <v>62</v>
      </c>
      <c r="Q2241">
        <v>66</v>
      </c>
      <c r="R2241">
        <v>69</v>
      </c>
      <c r="S2241">
        <v>65</v>
      </c>
      <c r="T2241">
        <v>40</v>
      </c>
      <c r="U2241">
        <v>46</v>
      </c>
      <c r="V2241">
        <v>45</v>
      </c>
      <c r="W2241">
        <v>48</v>
      </c>
      <c r="X2241">
        <v>49</v>
      </c>
      <c r="Y2241">
        <v>98</v>
      </c>
      <c r="Z2241">
        <v>96</v>
      </c>
      <c r="AA2241">
        <v>65</v>
      </c>
      <c r="AB2241">
        <v>58</v>
      </c>
      <c r="AC2241">
        <v>62</v>
      </c>
      <c r="AD2241">
        <v>64</v>
      </c>
      <c r="AE2241">
        <v>63</v>
      </c>
      <c r="AF2241">
        <v>44</v>
      </c>
      <c r="AG2241">
        <v>46</v>
      </c>
      <c r="AH2241">
        <v>48</v>
      </c>
      <c r="AI2241">
        <v>45</v>
      </c>
      <c r="AJ2241">
        <v>47</v>
      </c>
      <c r="AK2241">
        <v>84</v>
      </c>
      <c r="AL2241">
        <v>94</v>
      </c>
      <c r="AM2241">
        <v>63.2</v>
      </c>
      <c r="AN2241">
        <v>45.8</v>
      </c>
      <c r="AO2241">
        <v>112</v>
      </c>
      <c r="AP2241">
        <v>96</v>
      </c>
      <c r="AQ2241">
        <v>116.1290322580645</v>
      </c>
      <c r="AR2241">
        <v>93</v>
      </c>
      <c r="AU2241">
        <v>1350</v>
      </c>
      <c r="AV2241">
        <v>8</v>
      </c>
      <c r="AW2241">
        <v>8</v>
      </c>
      <c r="AX2241">
        <v>4</v>
      </c>
      <c r="AY2241">
        <v>2</v>
      </c>
      <c r="AZ2241">
        <v>2</v>
      </c>
      <c r="BG2241">
        <v>1260</v>
      </c>
      <c r="BH2241">
        <v>3</v>
      </c>
      <c r="BI2241">
        <v>3</v>
      </c>
      <c r="BJ2241">
        <v>6</v>
      </c>
      <c r="BQ2241" t="s">
        <v>185</v>
      </c>
      <c r="BR2241" t="s">
        <v>186</v>
      </c>
      <c r="BS2241" t="s">
        <v>342</v>
      </c>
      <c r="BT2241" t="s">
        <v>188</v>
      </c>
      <c r="BU2241">
        <v>15</v>
      </c>
      <c r="BV2241" t="s">
        <v>340</v>
      </c>
      <c r="BW2241" t="s">
        <v>173</v>
      </c>
      <c r="BX2241">
        <v>0</v>
      </c>
      <c r="BY2241">
        <v>24</v>
      </c>
      <c r="BZ2241">
        <v>24</v>
      </c>
      <c r="CA2241">
        <v>1374</v>
      </c>
      <c r="CB2241">
        <v>12</v>
      </c>
      <c r="CC2241">
        <v>12</v>
      </c>
      <c r="CD2241">
        <v>1272</v>
      </c>
      <c r="CE2241">
        <v>11</v>
      </c>
      <c r="CF2241">
        <v>11</v>
      </c>
      <c r="CG2241">
        <v>10</v>
      </c>
      <c r="CH2241">
        <v>2</v>
      </c>
      <c r="CI2241">
        <v>2</v>
      </c>
      <c r="CJ2241">
        <v>0</v>
      </c>
      <c r="CK2241">
        <v>0</v>
      </c>
      <c r="CL2241">
        <v>0</v>
      </c>
      <c r="CM2241">
        <v>0</v>
      </c>
      <c r="CN2241">
        <v>36</v>
      </c>
      <c r="CO2241">
        <v>2646</v>
      </c>
      <c r="CP2241">
        <v>1.360544217687075E-2</v>
      </c>
      <c r="CQ2241">
        <v>0.78260869565217395</v>
      </c>
      <c r="CR2241">
        <v>57.521739130434781</v>
      </c>
      <c r="CS2241">
        <v>0.7860262008733625</v>
      </c>
      <c r="CT2241">
        <v>57.772925764192138</v>
      </c>
      <c r="CU2241">
        <v>2791</v>
      </c>
      <c r="CV2241">
        <v>-1</v>
      </c>
    </row>
    <row r="2242" spans="1:100" x14ac:dyDescent="0.2">
      <c r="A2242">
        <v>2022</v>
      </c>
      <c r="B2242">
        <v>4</v>
      </c>
      <c r="C2242" s="267">
        <v>44663</v>
      </c>
      <c r="D2242">
        <v>414</v>
      </c>
      <c r="E2242">
        <v>649</v>
      </c>
      <c r="F2242">
        <v>2</v>
      </c>
      <c r="G2242" t="s">
        <v>229</v>
      </c>
      <c r="H2242" t="s">
        <v>230</v>
      </c>
      <c r="I2242" t="s">
        <v>169</v>
      </c>
      <c r="J2242">
        <v>6</v>
      </c>
      <c r="K2242">
        <v>2</v>
      </c>
      <c r="L2242">
        <v>143</v>
      </c>
      <c r="M2242">
        <v>132</v>
      </c>
      <c r="N2242">
        <v>153</v>
      </c>
      <c r="O2242">
        <v>167</v>
      </c>
      <c r="P2242">
        <v>169</v>
      </c>
      <c r="Q2242">
        <v>161</v>
      </c>
      <c r="T2242">
        <v>137</v>
      </c>
      <c r="U2242">
        <v>132</v>
      </c>
      <c r="V2242">
        <v>126</v>
      </c>
      <c r="AM2242">
        <v>165.66666666666671</v>
      </c>
      <c r="AN2242">
        <v>131.66666666666671</v>
      </c>
      <c r="AO2242">
        <v>150</v>
      </c>
      <c r="AP2242">
        <v>144</v>
      </c>
      <c r="AQ2242"/>
      <c r="AR2242"/>
      <c r="AU2242">
        <v>1580</v>
      </c>
      <c r="AV2242">
        <v>3</v>
      </c>
      <c r="AW2242">
        <v>1</v>
      </c>
      <c r="AX2242">
        <v>1</v>
      </c>
      <c r="AY2242">
        <v>1</v>
      </c>
      <c r="BG2242">
        <v>360</v>
      </c>
      <c r="BQ2242" t="s">
        <v>170</v>
      </c>
      <c r="BR2242" t="s">
        <v>171</v>
      </c>
      <c r="BS2242"/>
      <c r="BT2242"/>
      <c r="BU2242">
        <v>15</v>
      </c>
      <c r="BV2242" t="s">
        <v>231</v>
      </c>
      <c r="BW2242" t="s">
        <v>173</v>
      </c>
      <c r="BX2242">
        <v>0</v>
      </c>
      <c r="BY2242">
        <v>6</v>
      </c>
      <c r="BZ2242">
        <v>3</v>
      </c>
      <c r="CA2242">
        <v>1583</v>
      </c>
      <c r="CB2242">
        <v>0</v>
      </c>
      <c r="CC2242">
        <v>0</v>
      </c>
      <c r="CD2242">
        <v>360</v>
      </c>
      <c r="CE2242">
        <v>1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3</v>
      </c>
      <c r="CO2242">
        <v>1943</v>
      </c>
      <c r="CP2242">
        <v>1.5440041173443129E-3</v>
      </c>
      <c r="CQ2242">
        <v>2.097902097902098E-2</v>
      </c>
      <c r="CR2242">
        <v>13.58741258741259</v>
      </c>
      <c r="CS2242">
        <v>2.2784810126582278E-2</v>
      </c>
      <c r="CT2242">
        <v>14.75696202531646</v>
      </c>
      <c r="CU2242">
        <v>2791</v>
      </c>
      <c r="CV2242">
        <v>-1</v>
      </c>
    </row>
    <row r="2243" spans="1:100" x14ac:dyDescent="0.2">
      <c r="A2243">
        <v>2022</v>
      </c>
      <c r="B2243">
        <v>4</v>
      </c>
      <c r="C2243" s="267">
        <v>44663</v>
      </c>
      <c r="D2243">
        <v>414</v>
      </c>
      <c r="E2243">
        <v>650</v>
      </c>
      <c r="F2243">
        <v>2</v>
      </c>
      <c r="G2243" t="s">
        <v>232</v>
      </c>
      <c r="H2243" t="s">
        <v>233</v>
      </c>
      <c r="I2243" t="s">
        <v>169</v>
      </c>
      <c r="J2243">
        <v>6</v>
      </c>
      <c r="K2243">
        <v>2</v>
      </c>
      <c r="L2243">
        <v>131</v>
      </c>
      <c r="M2243">
        <v>121</v>
      </c>
      <c r="N2243">
        <v>140</v>
      </c>
      <c r="O2243">
        <v>156</v>
      </c>
      <c r="P2243">
        <v>160</v>
      </c>
      <c r="Q2243">
        <v>136</v>
      </c>
      <c r="T2243">
        <v>127</v>
      </c>
      <c r="U2243">
        <v>126</v>
      </c>
      <c r="V2243">
        <v>120</v>
      </c>
      <c r="AM2243">
        <v>150.66666666666671</v>
      </c>
      <c r="AN2243">
        <v>124.3333333333333</v>
      </c>
      <c r="AO2243">
        <v>150</v>
      </c>
      <c r="AP2243">
        <v>144</v>
      </c>
      <c r="AQ2243"/>
      <c r="AR2243"/>
      <c r="AU2243">
        <v>1580</v>
      </c>
      <c r="AV2243">
        <v>5</v>
      </c>
      <c r="AW2243">
        <v>2</v>
      </c>
      <c r="AX2243">
        <v>1</v>
      </c>
      <c r="BG2243">
        <v>360</v>
      </c>
      <c r="BQ2243" t="s">
        <v>170</v>
      </c>
      <c r="BR2243" t="s">
        <v>171</v>
      </c>
      <c r="BS2243"/>
      <c r="BT2243"/>
      <c r="BU2243">
        <v>15</v>
      </c>
      <c r="BV2243" t="s">
        <v>231</v>
      </c>
      <c r="BW2243" t="s">
        <v>173</v>
      </c>
      <c r="BX2243">
        <v>0</v>
      </c>
      <c r="BY2243">
        <v>8</v>
      </c>
      <c r="BZ2243">
        <v>4</v>
      </c>
      <c r="CA2243">
        <v>1584</v>
      </c>
      <c r="CB2243">
        <v>0</v>
      </c>
      <c r="CC2243">
        <v>0</v>
      </c>
      <c r="CD2243">
        <v>360</v>
      </c>
      <c r="CE2243">
        <v>2</v>
      </c>
      <c r="CF2243">
        <v>1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4</v>
      </c>
      <c r="CO2243">
        <v>1944</v>
      </c>
      <c r="CP2243">
        <v>2.05761316872428E-3</v>
      </c>
      <c r="CQ2243">
        <v>3.053435114503817E-2</v>
      </c>
      <c r="CR2243">
        <v>14.83969465648855</v>
      </c>
      <c r="CS2243">
        <v>3.2171581769436998E-2</v>
      </c>
      <c r="CT2243">
        <v>15.63538873994638</v>
      </c>
      <c r="CU2243">
        <v>2791</v>
      </c>
      <c r="CV2243">
        <v>-1</v>
      </c>
    </row>
    <row r="2244" spans="1:100" x14ac:dyDescent="0.2">
      <c r="A2244">
        <v>2022</v>
      </c>
      <c r="B2244">
        <v>4</v>
      </c>
      <c r="C2244" s="267">
        <v>44663</v>
      </c>
      <c r="D2244">
        <v>419</v>
      </c>
      <c r="E2244">
        <v>670</v>
      </c>
      <c r="F2244">
        <v>2</v>
      </c>
      <c r="G2244" t="s">
        <v>235</v>
      </c>
      <c r="H2244" t="s">
        <v>236</v>
      </c>
      <c r="I2244" t="s">
        <v>169</v>
      </c>
      <c r="J2244">
        <v>4</v>
      </c>
      <c r="K2244">
        <v>2</v>
      </c>
      <c r="L2244">
        <v>298</v>
      </c>
      <c r="M2244">
        <v>280</v>
      </c>
      <c r="N2244">
        <v>319</v>
      </c>
      <c r="O2244">
        <v>458</v>
      </c>
      <c r="P2244">
        <v>472</v>
      </c>
      <c r="Q2244">
        <v>461</v>
      </c>
      <c r="R2244">
        <v>470</v>
      </c>
      <c r="S2244">
        <v>444</v>
      </c>
      <c r="T2244">
        <v>310</v>
      </c>
      <c r="U2244">
        <v>330</v>
      </c>
      <c r="V2244">
        <v>329</v>
      </c>
      <c r="W2244">
        <v>325</v>
      </c>
      <c r="X2244">
        <v>328</v>
      </c>
      <c r="AA2244">
        <v>480</v>
      </c>
      <c r="AC2244">
        <v>493</v>
      </c>
      <c r="AD2244">
        <v>494</v>
      </c>
      <c r="AE2244">
        <v>479</v>
      </c>
      <c r="AF2244">
        <v>321</v>
      </c>
      <c r="AH2244">
        <v>322</v>
      </c>
      <c r="AI2244">
        <v>334</v>
      </c>
      <c r="AJ2244">
        <v>329</v>
      </c>
      <c r="AM2244">
        <v>472.33333333333331</v>
      </c>
      <c r="AN2244">
        <v>325.33333333333331</v>
      </c>
      <c r="AO2244">
        <v>96</v>
      </c>
      <c r="AP2244">
        <v>150</v>
      </c>
      <c r="AQ2244"/>
      <c r="AR2244"/>
      <c r="BQ2244" t="s">
        <v>185</v>
      </c>
      <c r="BR2244" t="s">
        <v>186</v>
      </c>
      <c r="BS2244" t="s">
        <v>237</v>
      </c>
      <c r="BT2244" t="s">
        <v>188</v>
      </c>
      <c r="BU2244">
        <v>15</v>
      </c>
      <c r="BV2244" t="s">
        <v>238</v>
      </c>
      <c r="BW2244" t="s">
        <v>173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/>
      <c r="CQ2244">
        <v>0</v>
      </c>
      <c r="CR2244">
        <v>0</v>
      </c>
      <c r="CS2244">
        <v>0</v>
      </c>
      <c r="CT2244">
        <v>0</v>
      </c>
      <c r="CU2244">
        <v>2791</v>
      </c>
      <c r="CV2244">
        <v>-1</v>
      </c>
    </row>
    <row r="2245" spans="1:100" x14ac:dyDescent="0.2">
      <c r="A2245">
        <v>2022</v>
      </c>
      <c r="B2245">
        <v>4</v>
      </c>
      <c r="C2245" s="267">
        <v>44663</v>
      </c>
      <c r="D2245">
        <v>137</v>
      </c>
      <c r="E2245">
        <v>273</v>
      </c>
      <c r="F2245">
        <v>3</v>
      </c>
      <c r="G2245" t="s">
        <v>174</v>
      </c>
      <c r="H2245" t="s">
        <v>175</v>
      </c>
      <c r="I2245" t="s">
        <v>169</v>
      </c>
      <c r="J2245">
        <v>3</v>
      </c>
      <c r="K2245">
        <v>2</v>
      </c>
      <c r="L2245">
        <v>564</v>
      </c>
      <c r="M2245">
        <v>524</v>
      </c>
      <c r="N2245">
        <v>603</v>
      </c>
      <c r="O2245">
        <v>711</v>
      </c>
      <c r="P2245">
        <v>744</v>
      </c>
      <c r="Q2245">
        <v>694</v>
      </c>
      <c r="R2245">
        <v>755</v>
      </c>
      <c r="S2245">
        <v>850</v>
      </c>
      <c r="T2245">
        <v>564</v>
      </c>
      <c r="U2245">
        <v>594</v>
      </c>
      <c r="V2245">
        <v>582</v>
      </c>
      <c r="W2245">
        <v>580</v>
      </c>
      <c r="X2245">
        <v>589</v>
      </c>
      <c r="AA2245">
        <v>845</v>
      </c>
      <c r="AB2245">
        <v>820</v>
      </c>
      <c r="AC2245">
        <v>790</v>
      </c>
      <c r="AD2245">
        <v>784</v>
      </c>
      <c r="AE2245">
        <v>802</v>
      </c>
      <c r="AF2245">
        <v>657</v>
      </c>
      <c r="AG2245">
        <v>600</v>
      </c>
      <c r="AH2245">
        <v>596</v>
      </c>
      <c r="AI2245">
        <v>608</v>
      </c>
      <c r="AJ2245">
        <v>610</v>
      </c>
      <c r="AM2245">
        <v>779.5</v>
      </c>
      <c r="AN2245">
        <v>598</v>
      </c>
      <c r="AO2245">
        <v>93</v>
      </c>
      <c r="AP2245">
        <v>116</v>
      </c>
      <c r="AQ2245"/>
      <c r="AR2245"/>
      <c r="BQ2245" t="s">
        <v>176</v>
      </c>
      <c r="BS2245"/>
      <c r="BT2245"/>
      <c r="BU2245">
        <v>15</v>
      </c>
      <c r="BV2245" t="s">
        <v>177</v>
      </c>
      <c r="BW2245" t="s">
        <v>173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/>
      <c r="CQ2245">
        <v>0</v>
      </c>
      <c r="CR2245">
        <v>0</v>
      </c>
      <c r="CS2245">
        <v>0</v>
      </c>
      <c r="CT2245">
        <v>0</v>
      </c>
      <c r="CU2245">
        <v>2791</v>
      </c>
      <c r="CV2245">
        <v>-1</v>
      </c>
    </row>
    <row r="2246" spans="1:100" x14ac:dyDescent="0.2">
      <c r="A2246">
        <v>2022</v>
      </c>
      <c r="B2246">
        <v>4</v>
      </c>
      <c r="C2246" s="267">
        <v>44663</v>
      </c>
      <c r="D2246">
        <v>142</v>
      </c>
      <c r="E2246">
        <v>280</v>
      </c>
      <c r="F2246">
        <v>3</v>
      </c>
      <c r="G2246" t="s">
        <v>366</v>
      </c>
      <c r="H2246" t="s">
        <v>367</v>
      </c>
      <c r="I2246" t="s">
        <v>169</v>
      </c>
      <c r="J2246">
        <v>3</v>
      </c>
      <c r="K2246">
        <v>2</v>
      </c>
      <c r="L2246">
        <v>323</v>
      </c>
      <c r="M2246">
        <v>300</v>
      </c>
      <c r="N2246">
        <v>345</v>
      </c>
      <c r="O2246">
        <v>438</v>
      </c>
      <c r="P2246">
        <v>443</v>
      </c>
      <c r="Q2246">
        <v>460</v>
      </c>
      <c r="R2246">
        <v>452</v>
      </c>
      <c r="S2246">
        <v>500</v>
      </c>
      <c r="T2246">
        <v>350</v>
      </c>
      <c r="U2246">
        <v>357</v>
      </c>
      <c r="V2246">
        <v>355</v>
      </c>
      <c r="W2246">
        <v>337</v>
      </c>
      <c r="X2246">
        <v>345</v>
      </c>
      <c r="Y2246">
        <v>114</v>
      </c>
      <c r="Z2246">
        <v>113</v>
      </c>
      <c r="AA2246">
        <v>428</v>
      </c>
      <c r="AB2246">
        <v>408</v>
      </c>
      <c r="AC2246">
        <v>402</v>
      </c>
      <c r="AD2246">
        <v>410</v>
      </c>
      <c r="AE2246">
        <v>400</v>
      </c>
      <c r="AF2246">
        <v>335</v>
      </c>
      <c r="AG2246">
        <v>341</v>
      </c>
      <c r="AH2246">
        <v>336</v>
      </c>
      <c r="AI2246">
        <v>318</v>
      </c>
      <c r="AJ2246">
        <v>332</v>
      </c>
      <c r="AK2246">
        <v>123</v>
      </c>
      <c r="AL2246">
        <v>107</v>
      </c>
      <c r="AM2246">
        <v>434.1</v>
      </c>
      <c r="AN2246">
        <v>340.6</v>
      </c>
      <c r="AO2246">
        <v>105</v>
      </c>
      <c r="AP2246">
        <v>103</v>
      </c>
      <c r="AQ2246">
        <v>94.529540481400431</v>
      </c>
      <c r="AR2246">
        <v>114.25</v>
      </c>
      <c r="AU2246">
        <v>1356</v>
      </c>
      <c r="AV2246">
        <v>9</v>
      </c>
      <c r="AW2246">
        <v>3</v>
      </c>
      <c r="AX2246">
        <v>5</v>
      </c>
      <c r="AY2246">
        <v>2</v>
      </c>
      <c r="AZ2246">
        <v>1</v>
      </c>
      <c r="BG2246">
        <v>685</v>
      </c>
      <c r="BI2246">
        <v>2</v>
      </c>
      <c r="BJ2246">
        <v>5</v>
      </c>
      <c r="BQ2246" t="s">
        <v>176</v>
      </c>
      <c r="BS2246"/>
      <c r="BT2246"/>
      <c r="BU2246">
        <v>15</v>
      </c>
      <c r="BV2246" t="s">
        <v>368</v>
      </c>
      <c r="BW2246" t="s">
        <v>173</v>
      </c>
      <c r="BX2246">
        <v>0</v>
      </c>
      <c r="BY2246">
        <v>20</v>
      </c>
      <c r="BZ2246">
        <v>10</v>
      </c>
      <c r="CA2246">
        <v>1366</v>
      </c>
      <c r="CB2246">
        <v>7</v>
      </c>
      <c r="CC2246">
        <v>3.5</v>
      </c>
      <c r="CD2246">
        <v>688</v>
      </c>
      <c r="CE2246">
        <v>4</v>
      </c>
      <c r="CF2246">
        <v>2</v>
      </c>
      <c r="CG2246">
        <v>5</v>
      </c>
      <c r="CH2246">
        <v>1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13.5</v>
      </c>
      <c r="CO2246">
        <v>2054</v>
      </c>
      <c r="CP2246">
        <v>6.5725413826679653E-3</v>
      </c>
      <c r="CQ2246">
        <v>4.1795665634674919E-2</v>
      </c>
      <c r="CR2246">
        <v>6.3591331269349842</v>
      </c>
      <c r="CS2246">
        <v>3.9635936582501467E-2</v>
      </c>
      <c r="CT2246">
        <v>6.0305343511450378</v>
      </c>
      <c r="CU2246">
        <v>2791</v>
      </c>
      <c r="CV2246">
        <v>-1</v>
      </c>
    </row>
    <row r="2247" spans="1:100" x14ac:dyDescent="0.2">
      <c r="A2247">
        <v>2022</v>
      </c>
      <c r="B2247">
        <v>4</v>
      </c>
      <c r="C2247" s="267">
        <v>44663</v>
      </c>
      <c r="D2247">
        <v>137</v>
      </c>
      <c r="E2247">
        <v>168</v>
      </c>
      <c r="F2247">
        <v>4</v>
      </c>
      <c r="G2247" t="s">
        <v>177</v>
      </c>
      <c r="H2247" t="s">
        <v>234</v>
      </c>
      <c r="I2247" t="s">
        <v>169</v>
      </c>
      <c r="J2247">
        <v>3</v>
      </c>
      <c r="K2247">
        <v>2</v>
      </c>
      <c r="L2247">
        <v>619</v>
      </c>
      <c r="M2247">
        <v>575</v>
      </c>
      <c r="N2247">
        <v>662</v>
      </c>
      <c r="AM2247"/>
      <c r="AN2247"/>
      <c r="AO2247">
        <v>90</v>
      </c>
      <c r="AP2247">
        <v>116</v>
      </c>
      <c r="AQ2247"/>
      <c r="AR2247"/>
      <c r="BQ2247" t="s">
        <v>176</v>
      </c>
      <c r="BS2247"/>
      <c r="BT2247"/>
      <c r="BU2247">
        <v>15</v>
      </c>
      <c r="BV2247" t="s">
        <v>177</v>
      </c>
      <c r="BW2247" t="s">
        <v>173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/>
      <c r="CQ2247">
        <v>0</v>
      </c>
      <c r="CR2247">
        <v>0</v>
      </c>
      <c r="CS2247"/>
      <c r="CT2247"/>
      <c r="CU2247">
        <v>2791</v>
      </c>
      <c r="CV2247"/>
    </row>
    <row r="2248" spans="1:100" x14ac:dyDescent="0.2">
      <c r="A2248">
        <v>2022</v>
      </c>
      <c r="B2248">
        <v>4</v>
      </c>
      <c r="C2248" s="267">
        <v>44663</v>
      </c>
      <c r="D2248">
        <v>376</v>
      </c>
      <c r="E2248">
        <v>438</v>
      </c>
      <c r="F2248">
        <v>4</v>
      </c>
      <c r="G2248" t="s">
        <v>216</v>
      </c>
      <c r="H2248" t="s">
        <v>217</v>
      </c>
      <c r="I2248" t="s">
        <v>169</v>
      </c>
      <c r="J2248">
        <v>3</v>
      </c>
      <c r="K2248">
        <v>2</v>
      </c>
      <c r="L2248">
        <v>335</v>
      </c>
      <c r="M2248">
        <v>315</v>
      </c>
      <c r="N2248">
        <v>358</v>
      </c>
      <c r="Y2248">
        <v>152</v>
      </c>
      <c r="Z2248">
        <v>151</v>
      </c>
      <c r="AK2248">
        <v>154</v>
      </c>
      <c r="AL2248">
        <v>167</v>
      </c>
      <c r="AM2248"/>
      <c r="AN2248"/>
      <c r="AO2248">
        <v>75</v>
      </c>
      <c r="AP2248">
        <v>144</v>
      </c>
      <c r="AQ2248">
        <v>69.230769230769226</v>
      </c>
      <c r="AR2248">
        <v>156</v>
      </c>
      <c r="AU2248">
        <v>396</v>
      </c>
      <c r="AV2248">
        <v>8</v>
      </c>
      <c r="AW2248">
        <v>12</v>
      </c>
      <c r="AX2248">
        <v>4</v>
      </c>
      <c r="AY2248">
        <v>2</v>
      </c>
      <c r="BG2248">
        <v>528</v>
      </c>
      <c r="BH2248">
        <v>2</v>
      </c>
      <c r="BI2248">
        <v>3</v>
      </c>
      <c r="BJ2248">
        <v>4</v>
      </c>
      <c r="BQ2248" t="s">
        <v>185</v>
      </c>
      <c r="BR2248" t="s">
        <v>186</v>
      </c>
      <c r="BS2248" t="s">
        <v>218</v>
      </c>
      <c r="BT2248" t="s">
        <v>188</v>
      </c>
      <c r="BU2248">
        <v>15</v>
      </c>
      <c r="BV2248" t="s">
        <v>219</v>
      </c>
      <c r="BW2248" t="s">
        <v>173</v>
      </c>
      <c r="BX2248">
        <v>0</v>
      </c>
      <c r="BY2248">
        <v>26</v>
      </c>
      <c r="BZ2248">
        <v>13</v>
      </c>
      <c r="CA2248">
        <v>409</v>
      </c>
      <c r="CB2248">
        <v>9</v>
      </c>
      <c r="CC2248">
        <v>4.5</v>
      </c>
      <c r="CD2248">
        <v>532</v>
      </c>
      <c r="CE2248">
        <v>5</v>
      </c>
      <c r="CF2248">
        <v>7</v>
      </c>
      <c r="CG2248">
        <v>4</v>
      </c>
      <c r="CH2248">
        <v>1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17.5</v>
      </c>
      <c r="CO2248">
        <v>941</v>
      </c>
      <c r="CP2248">
        <v>1.859723698193411E-2</v>
      </c>
      <c r="CQ2248">
        <v>5.2238805970149252E-2</v>
      </c>
      <c r="CR2248">
        <v>2.8089552238805968</v>
      </c>
      <c r="CS2248"/>
      <c r="CT2248"/>
      <c r="CU2248">
        <v>2791</v>
      </c>
      <c r="CV2248"/>
    </row>
    <row r="2249" spans="1:100" x14ac:dyDescent="0.2">
      <c r="A2249">
        <v>2022</v>
      </c>
      <c r="B2249">
        <v>4</v>
      </c>
      <c r="C2249" s="267">
        <v>44663</v>
      </c>
      <c r="D2249">
        <v>425</v>
      </c>
      <c r="E2249">
        <v>674</v>
      </c>
      <c r="F2249">
        <v>4</v>
      </c>
      <c r="G2249" t="s">
        <v>244</v>
      </c>
      <c r="H2249" t="s">
        <v>245</v>
      </c>
      <c r="I2249" t="s">
        <v>246</v>
      </c>
      <c r="J2249">
        <v>2</v>
      </c>
      <c r="K2249">
        <v>1</v>
      </c>
      <c r="L2249">
        <v>256</v>
      </c>
      <c r="M2249">
        <v>240</v>
      </c>
      <c r="N2249">
        <v>274</v>
      </c>
      <c r="AC2249">
        <v>376</v>
      </c>
      <c r="AD2249">
        <v>383</v>
      </c>
      <c r="AE2249">
        <v>360</v>
      </c>
      <c r="AH2249">
        <v>280</v>
      </c>
      <c r="AI2249">
        <v>302</v>
      </c>
      <c r="AJ2249">
        <v>290</v>
      </c>
      <c r="AL2249">
        <v>114</v>
      </c>
      <c r="AM2249">
        <v>373</v>
      </c>
      <c r="AN2249">
        <v>290.66666666666669</v>
      </c>
      <c r="AO2249">
        <v>60</v>
      </c>
      <c r="AP2249">
        <v>120</v>
      </c>
      <c r="AQ2249">
        <v>63.157894736842103</v>
      </c>
      <c r="AR2249">
        <v>114</v>
      </c>
      <c r="BJ2249">
        <v>2</v>
      </c>
      <c r="BQ2249" t="s">
        <v>185</v>
      </c>
      <c r="BR2249" t="s">
        <v>247</v>
      </c>
      <c r="BS2249" t="s">
        <v>248</v>
      </c>
      <c r="BT2249" t="s">
        <v>249</v>
      </c>
      <c r="BU2249">
        <v>15</v>
      </c>
      <c r="BV2249" t="s">
        <v>244</v>
      </c>
      <c r="BW2249" t="s">
        <v>173</v>
      </c>
      <c r="BX2249">
        <v>0</v>
      </c>
      <c r="BY2249">
        <v>0</v>
      </c>
      <c r="BZ2249">
        <v>0</v>
      </c>
      <c r="CA2249">
        <v>0</v>
      </c>
      <c r="CB2249">
        <v>2</v>
      </c>
      <c r="CC2249">
        <v>2</v>
      </c>
      <c r="CD2249">
        <v>2</v>
      </c>
      <c r="CE2249">
        <v>0</v>
      </c>
      <c r="CF2249">
        <v>0</v>
      </c>
      <c r="CG2249">
        <v>2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2</v>
      </c>
      <c r="CO2249">
        <v>2</v>
      </c>
      <c r="CP2249">
        <v>1</v>
      </c>
      <c r="CQ2249">
        <v>7.8125E-3</v>
      </c>
      <c r="CR2249">
        <v>7.8125E-3</v>
      </c>
      <c r="CS2249">
        <v>6.880733944954128E-3</v>
      </c>
      <c r="CT2249">
        <v>6.880733944954128E-3</v>
      </c>
      <c r="CU2249">
        <v>2791</v>
      </c>
      <c r="CV2249">
        <v>-1</v>
      </c>
    </row>
    <row r="2250" spans="1:100" x14ac:dyDescent="0.2">
      <c r="A2250">
        <v>2022</v>
      </c>
      <c r="B2250">
        <v>4</v>
      </c>
      <c r="C2250" s="267">
        <v>44663</v>
      </c>
      <c r="D2250">
        <v>376</v>
      </c>
      <c r="E2250">
        <v>438</v>
      </c>
      <c r="F2250">
        <v>5</v>
      </c>
      <c r="G2250" t="s">
        <v>216</v>
      </c>
      <c r="H2250" t="s">
        <v>217</v>
      </c>
      <c r="I2250" t="s">
        <v>169</v>
      </c>
      <c r="J2250">
        <v>3</v>
      </c>
      <c r="K2250">
        <v>2</v>
      </c>
      <c r="L2250">
        <v>335</v>
      </c>
      <c r="M2250">
        <v>315</v>
      </c>
      <c r="N2250">
        <v>358</v>
      </c>
      <c r="O2250">
        <v>407</v>
      </c>
      <c r="P2250">
        <v>412</v>
      </c>
      <c r="Q2250">
        <v>408</v>
      </c>
      <c r="R2250">
        <v>436</v>
      </c>
      <c r="T2250">
        <v>340</v>
      </c>
      <c r="U2250">
        <v>336</v>
      </c>
      <c r="V2250">
        <v>344</v>
      </c>
      <c r="W2250">
        <v>341</v>
      </c>
      <c r="AA2250">
        <v>420</v>
      </c>
      <c r="AB2250">
        <v>435</v>
      </c>
      <c r="AC2250">
        <v>444</v>
      </c>
      <c r="AD2250">
        <v>461</v>
      </c>
      <c r="AE2250">
        <v>444</v>
      </c>
      <c r="AF2250">
        <v>334</v>
      </c>
      <c r="AG2250">
        <v>341</v>
      </c>
      <c r="AH2250">
        <v>357</v>
      </c>
      <c r="AI2250">
        <v>365</v>
      </c>
      <c r="AJ2250">
        <v>359</v>
      </c>
      <c r="AM2250">
        <v>429.66666666666669</v>
      </c>
      <c r="AN2250">
        <v>346.33333333333331</v>
      </c>
      <c r="AO2250">
        <v>75</v>
      </c>
      <c r="AP2250">
        <v>144</v>
      </c>
      <c r="AQ2250"/>
      <c r="AR2250"/>
      <c r="BQ2250" t="s">
        <v>185</v>
      </c>
      <c r="BR2250" t="s">
        <v>186</v>
      </c>
      <c r="BS2250" t="s">
        <v>218</v>
      </c>
      <c r="BT2250" t="s">
        <v>188</v>
      </c>
      <c r="BU2250">
        <v>15</v>
      </c>
      <c r="BV2250" t="s">
        <v>219</v>
      </c>
      <c r="BW2250" t="s">
        <v>173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/>
      <c r="CQ2250">
        <v>0</v>
      </c>
      <c r="CR2250">
        <v>0</v>
      </c>
      <c r="CS2250">
        <v>0</v>
      </c>
      <c r="CT2250">
        <v>0</v>
      </c>
      <c r="CU2250">
        <v>2791</v>
      </c>
      <c r="CV2250">
        <v>-1</v>
      </c>
    </row>
    <row r="2251" spans="1:100" x14ac:dyDescent="0.2">
      <c r="A2251">
        <v>2022</v>
      </c>
      <c r="B2251">
        <v>4</v>
      </c>
      <c r="C2251" s="267">
        <v>44663</v>
      </c>
      <c r="D2251">
        <v>414</v>
      </c>
      <c r="E2251">
        <v>650</v>
      </c>
      <c r="F2251">
        <v>5</v>
      </c>
      <c r="G2251" t="s">
        <v>232</v>
      </c>
      <c r="H2251" t="s">
        <v>233</v>
      </c>
      <c r="I2251" t="s">
        <v>169</v>
      </c>
      <c r="J2251">
        <v>6</v>
      </c>
      <c r="K2251">
        <v>2</v>
      </c>
      <c r="L2251">
        <v>131</v>
      </c>
      <c r="M2251">
        <v>121</v>
      </c>
      <c r="N2251">
        <v>140</v>
      </c>
      <c r="Y2251">
        <v>128</v>
      </c>
      <c r="Z2251">
        <v>127</v>
      </c>
      <c r="AM2251"/>
      <c r="AN2251"/>
      <c r="AO2251">
        <v>150</v>
      </c>
      <c r="AP2251">
        <v>144</v>
      </c>
      <c r="AQ2251">
        <v>169.41176470588229</v>
      </c>
      <c r="AR2251">
        <v>127.5</v>
      </c>
      <c r="BQ2251" t="s">
        <v>170</v>
      </c>
      <c r="BR2251" t="s">
        <v>171</v>
      </c>
      <c r="BS2251"/>
      <c r="BT2251"/>
      <c r="BU2251">
        <v>15</v>
      </c>
      <c r="BV2251" t="s">
        <v>231</v>
      </c>
      <c r="BW2251" t="s">
        <v>173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/>
      <c r="CQ2251">
        <v>0</v>
      </c>
      <c r="CR2251">
        <v>0</v>
      </c>
      <c r="CS2251"/>
      <c r="CT2251"/>
      <c r="CU2251">
        <v>2791</v>
      </c>
      <c r="CV2251"/>
    </row>
    <row r="2252" spans="1:100" x14ac:dyDescent="0.2">
      <c r="A2252">
        <v>2022</v>
      </c>
      <c r="B2252">
        <v>4</v>
      </c>
      <c r="C2252" s="267">
        <v>44663</v>
      </c>
      <c r="D2252">
        <v>137</v>
      </c>
      <c r="E2252">
        <v>273</v>
      </c>
      <c r="F2252">
        <v>6</v>
      </c>
      <c r="G2252" t="s">
        <v>174</v>
      </c>
      <c r="H2252" t="s">
        <v>175</v>
      </c>
      <c r="I2252" t="s">
        <v>169</v>
      </c>
      <c r="J2252">
        <v>3</v>
      </c>
      <c r="K2252">
        <v>2</v>
      </c>
      <c r="L2252">
        <v>564</v>
      </c>
      <c r="M2252">
        <v>524</v>
      </c>
      <c r="N2252">
        <v>603</v>
      </c>
      <c r="Y2252">
        <v>120</v>
      </c>
      <c r="Z2252">
        <v>125</v>
      </c>
      <c r="AK2252">
        <v>141</v>
      </c>
      <c r="AL2252">
        <v>143</v>
      </c>
      <c r="AM2252"/>
      <c r="AN2252"/>
      <c r="AO2252">
        <v>93</v>
      </c>
      <c r="AP2252">
        <v>116</v>
      </c>
      <c r="AQ2252">
        <v>81.663516068052928</v>
      </c>
      <c r="AR2252">
        <v>132.25</v>
      </c>
      <c r="AU2252">
        <v>984</v>
      </c>
      <c r="AV2252">
        <v>10</v>
      </c>
      <c r="AW2252">
        <v>8</v>
      </c>
      <c r="AX2252">
        <v>14</v>
      </c>
      <c r="AY2252">
        <v>2</v>
      </c>
      <c r="BG2252">
        <v>546</v>
      </c>
      <c r="BH2252">
        <v>1</v>
      </c>
      <c r="BI2252">
        <v>4</v>
      </c>
      <c r="BJ2252">
        <v>4</v>
      </c>
      <c r="BQ2252" t="s">
        <v>176</v>
      </c>
      <c r="BS2252"/>
      <c r="BT2252"/>
      <c r="BU2252">
        <v>15</v>
      </c>
      <c r="BV2252" t="s">
        <v>177</v>
      </c>
      <c r="BW2252" t="s">
        <v>173</v>
      </c>
      <c r="BX2252">
        <v>0</v>
      </c>
      <c r="BY2252">
        <v>34</v>
      </c>
      <c r="BZ2252">
        <v>17</v>
      </c>
      <c r="CA2252">
        <v>1001</v>
      </c>
      <c r="CB2252">
        <v>9</v>
      </c>
      <c r="CC2252">
        <v>4.5</v>
      </c>
      <c r="CD2252">
        <v>550</v>
      </c>
      <c r="CE2252">
        <v>5</v>
      </c>
      <c r="CF2252">
        <v>6</v>
      </c>
      <c r="CG2252">
        <v>9</v>
      </c>
      <c r="CH2252">
        <v>1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21.5</v>
      </c>
      <c r="CO2252">
        <v>1551</v>
      </c>
      <c r="CP2252">
        <v>1.3862024500322369E-2</v>
      </c>
      <c r="CQ2252">
        <v>3.8120567375886517E-2</v>
      </c>
      <c r="CR2252">
        <v>2.75</v>
      </c>
      <c r="CS2252"/>
      <c r="CT2252"/>
      <c r="CU2252">
        <v>2791</v>
      </c>
      <c r="CV2252"/>
    </row>
    <row r="2253" spans="1:100" x14ac:dyDescent="0.2">
      <c r="A2253">
        <v>2022</v>
      </c>
      <c r="B2253">
        <v>4</v>
      </c>
      <c r="C2253" s="267">
        <v>44663</v>
      </c>
      <c r="D2253">
        <v>143</v>
      </c>
      <c r="E2253">
        <v>281</v>
      </c>
      <c r="F2253">
        <v>7</v>
      </c>
      <c r="G2253" t="s">
        <v>226</v>
      </c>
      <c r="H2253" t="s">
        <v>227</v>
      </c>
      <c r="I2253" t="s">
        <v>169</v>
      </c>
      <c r="J2253">
        <v>4</v>
      </c>
      <c r="K2253">
        <v>2</v>
      </c>
      <c r="L2253">
        <v>285</v>
      </c>
      <c r="M2253">
        <v>265</v>
      </c>
      <c r="N2253">
        <v>304</v>
      </c>
      <c r="S2253">
        <v>405</v>
      </c>
      <c r="X2253">
        <v>290</v>
      </c>
      <c r="Z2253">
        <v>121</v>
      </c>
      <c r="AA2253">
        <v>360</v>
      </c>
      <c r="AB2253">
        <v>341</v>
      </c>
      <c r="AC2253">
        <v>360</v>
      </c>
      <c r="AD2253">
        <v>374</v>
      </c>
      <c r="AE2253">
        <v>380</v>
      </c>
      <c r="AF2253">
        <v>260</v>
      </c>
      <c r="AG2253">
        <v>258</v>
      </c>
      <c r="AH2253">
        <v>284</v>
      </c>
      <c r="AI2253">
        <v>304</v>
      </c>
      <c r="AJ2253">
        <v>309</v>
      </c>
      <c r="AK2253">
        <v>112</v>
      </c>
      <c r="AL2253">
        <v>125</v>
      </c>
      <c r="AM2253">
        <v>370</v>
      </c>
      <c r="AN2253">
        <v>284.16666666666669</v>
      </c>
      <c r="AO2253">
        <v>120</v>
      </c>
      <c r="AP2253">
        <v>120</v>
      </c>
      <c r="AQ2253">
        <v>120.67039106145251</v>
      </c>
      <c r="AR2253">
        <v>119.3333333333333</v>
      </c>
      <c r="AU2253">
        <v>392</v>
      </c>
      <c r="AV2253">
        <v>11</v>
      </c>
      <c r="AW2253">
        <v>3</v>
      </c>
      <c r="AX2253">
        <v>6</v>
      </c>
      <c r="BG2253">
        <v>884</v>
      </c>
      <c r="BH2253">
        <v>2</v>
      </c>
      <c r="BI2253">
        <v>3</v>
      </c>
      <c r="BJ2253">
        <v>7</v>
      </c>
      <c r="BQ2253" t="s">
        <v>176</v>
      </c>
      <c r="BS2253"/>
      <c r="BT2253"/>
      <c r="BU2253">
        <v>15</v>
      </c>
      <c r="BV2253" t="s">
        <v>228</v>
      </c>
      <c r="BW2253" t="s">
        <v>173</v>
      </c>
      <c r="BX2253">
        <v>0</v>
      </c>
      <c r="BY2253">
        <v>20</v>
      </c>
      <c r="BZ2253">
        <v>10</v>
      </c>
      <c r="CA2253">
        <v>402</v>
      </c>
      <c r="CB2253">
        <v>12</v>
      </c>
      <c r="CC2253">
        <v>6</v>
      </c>
      <c r="CD2253">
        <v>890</v>
      </c>
      <c r="CE2253">
        <v>6</v>
      </c>
      <c r="CF2253">
        <v>3</v>
      </c>
      <c r="CG2253">
        <v>6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16</v>
      </c>
      <c r="CO2253">
        <v>1292</v>
      </c>
      <c r="CP2253">
        <v>1.238390092879257E-2</v>
      </c>
      <c r="CQ2253">
        <v>5.6140350877192977E-2</v>
      </c>
      <c r="CR2253">
        <v>4.5333333333333332</v>
      </c>
      <c r="CS2253">
        <v>5.6304985337243388E-2</v>
      </c>
      <c r="CT2253">
        <v>4.546627565982404</v>
      </c>
      <c r="CU2253">
        <v>2791</v>
      </c>
      <c r="CV2253">
        <v>-1</v>
      </c>
    </row>
    <row r="2254" spans="1:100" x14ac:dyDescent="0.2">
      <c r="A2254">
        <v>2022</v>
      </c>
      <c r="B2254">
        <v>4</v>
      </c>
      <c r="C2254" s="267">
        <v>44663</v>
      </c>
      <c r="D2254">
        <v>419</v>
      </c>
      <c r="E2254">
        <v>670</v>
      </c>
      <c r="F2254">
        <v>7</v>
      </c>
      <c r="G2254" t="s">
        <v>235</v>
      </c>
      <c r="H2254" t="s">
        <v>236</v>
      </c>
      <c r="I2254" t="s">
        <v>169</v>
      </c>
      <c r="J2254">
        <v>4</v>
      </c>
      <c r="K2254">
        <v>2</v>
      </c>
      <c r="L2254">
        <v>298</v>
      </c>
      <c r="M2254">
        <v>280</v>
      </c>
      <c r="N2254">
        <v>319</v>
      </c>
      <c r="Y2254">
        <v>146</v>
      </c>
      <c r="Z2254">
        <v>145</v>
      </c>
      <c r="AK2254">
        <v>175</v>
      </c>
      <c r="AL2254">
        <v>174</v>
      </c>
      <c r="AM2254"/>
      <c r="AN2254"/>
      <c r="AO2254">
        <v>96</v>
      </c>
      <c r="AP2254">
        <v>150</v>
      </c>
      <c r="AQ2254">
        <v>90</v>
      </c>
      <c r="AR2254">
        <v>160</v>
      </c>
      <c r="AU2254">
        <v>1596</v>
      </c>
      <c r="AV2254">
        <v>15</v>
      </c>
      <c r="AW2254">
        <v>3</v>
      </c>
      <c r="AX2254">
        <v>6</v>
      </c>
      <c r="AY2254">
        <v>9</v>
      </c>
      <c r="AZ2254">
        <v>3</v>
      </c>
      <c r="BG2254">
        <v>350</v>
      </c>
      <c r="BH2254">
        <v>3</v>
      </c>
      <c r="BI2254">
        <v>4</v>
      </c>
      <c r="BJ2254">
        <v>6</v>
      </c>
      <c r="BQ2254" t="s">
        <v>185</v>
      </c>
      <c r="BR2254" t="s">
        <v>186</v>
      </c>
      <c r="BS2254" t="s">
        <v>237</v>
      </c>
      <c r="BT2254" t="s">
        <v>188</v>
      </c>
      <c r="BU2254">
        <v>15</v>
      </c>
      <c r="BV2254" t="s">
        <v>238</v>
      </c>
      <c r="BW2254" t="s">
        <v>173</v>
      </c>
      <c r="BX2254">
        <v>0</v>
      </c>
      <c r="BY2254">
        <v>36</v>
      </c>
      <c r="BZ2254">
        <v>18</v>
      </c>
      <c r="CA2254">
        <v>1614</v>
      </c>
      <c r="CB2254">
        <v>13</v>
      </c>
      <c r="CC2254">
        <v>6.5</v>
      </c>
      <c r="CD2254">
        <v>356</v>
      </c>
      <c r="CE2254">
        <v>9</v>
      </c>
      <c r="CF2254">
        <v>3</v>
      </c>
      <c r="CG2254">
        <v>6</v>
      </c>
      <c r="CH2254">
        <v>4</v>
      </c>
      <c r="CI2254">
        <v>1</v>
      </c>
      <c r="CJ2254">
        <v>0</v>
      </c>
      <c r="CK2254">
        <v>0</v>
      </c>
      <c r="CL2254">
        <v>0</v>
      </c>
      <c r="CM2254">
        <v>0</v>
      </c>
      <c r="CN2254">
        <v>24.5</v>
      </c>
      <c r="CO2254">
        <v>1970</v>
      </c>
      <c r="CP2254">
        <v>1.243654822335025E-2</v>
      </c>
      <c r="CQ2254">
        <v>8.2214765100671147E-2</v>
      </c>
      <c r="CR2254">
        <v>6.6107382550335574</v>
      </c>
      <c r="CS2254"/>
      <c r="CT2254"/>
      <c r="CU2254">
        <v>2791</v>
      </c>
      <c r="CV2254"/>
    </row>
    <row r="2255" spans="1:100" x14ac:dyDescent="0.2">
      <c r="A2255">
        <v>2022</v>
      </c>
      <c r="B2255">
        <v>4</v>
      </c>
      <c r="C2255" s="267">
        <v>44663</v>
      </c>
      <c r="D2255">
        <v>383</v>
      </c>
      <c r="E2255">
        <v>550</v>
      </c>
      <c r="F2255">
        <v>8</v>
      </c>
      <c r="G2255" t="s">
        <v>437</v>
      </c>
      <c r="H2255" t="s">
        <v>438</v>
      </c>
      <c r="I2255" t="s">
        <v>169</v>
      </c>
      <c r="J2255">
        <v>3</v>
      </c>
      <c r="K2255">
        <v>1</v>
      </c>
      <c r="L2255">
        <v>35</v>
      </c>
      <c r="M2255">
        <v>32</v>
      </c>
      <c r="N2255">
        <v>38</v>
      </c>
      <c r="O2255">
        <v>56</v>
      </c>
      <c r="P2255">
        <v>65</v>
      </c>
      <c r="Q2255">
        <v>53</v>
      </c>
      <c r="R2255">
        <v>59</v>
      </c>
      <c r="S2255">
        <v>54</v>
      </c>
      <c r="T2255">
        <v>37</v>
      </c>
      <c r="U2255">
        <v>43</v>
      </c>
      <c r="V2255">
        <v>39</v>
      </c>
      <c r="W2255">
        <v>42</v>
      </c>
      <c r="X2255">
        <v>38</v>
      </c>
      <c r="Y2255">
        <v>87</v>
      </c>
      <c r="Z2255">
        <v>87</v>
      </c>
      <c r="AA2255">
        <v>59</v>
      </c>
      <c r="AF2255">
        <v>44</v>
      </c>
      <c r="AM2255">
        <v>57.666666666666657</v>
      </c>
      <c r="AN2255">
        <v>40.5</v>
      </c>
      <c r="AO2255">
        <v>114</v>
      </c>
      <c r="AP2255">
        <v>95</v>
      </c>
      <c r="AQ2255">
        <v>124.1379310344828</v>
      </c>
      <c r="AR2255">
        <v>87</v>
      </c>
      <c r="AU2255">
        <v>1680</v>
      </c>
      <c r="AV2255">
        <v>2</v>
      </c>
      <c r="AW2255">
        <v>3</v>
      </c>
      <c r="AX2255">
        <v>4</v>
      </c>
      <c r="AY2255">
        <v>5</v>
      </c>
      <c r="AZ2255">
        <v>2</v>
      </c>
      <c r="BG2255">
        <v>1800</v>
      </c>
      <c r="BH2255">
        <v>1</v>
      </c>
      <c r="BI2255">
        <v>1</v>
      </c>
      <c r="BJ2255">
        <v>2</v>
      </c>
      <c r="BQ2255" t="s">
        <v>185</v>
      </c>
      <c r="BR2255" t="s">
        <v>186</v>
      </c>
      <c r="BS2255" t="s">
        <v>439</v>
      </c>
      <c r="BT2255" t="s">
        <v>188</v>
      </c>
      <c r="BU2255">
        <v>15</v>
      </c>
      <c r="BV2255" t="s">
        <v>437</v>
      </c>
      <c r="BW2255" t="s">
        <v>173</v>
      </c>
      <c r="BX2255">
        <v>0</v>
      </c>
      <c r="BY2255">
        <v>16</v>
      </c>
      <c r="BZ2255">
        <v>16</v>
      </c>
      <c r="CA2255">
        <v>1696</v>
      </c>
      <c r="CB2255">
        <v>4</v>
      </c>
      <c r="CC2255">
        <v>4</v>
      </c>
      <c r="CD2255">
        <v>1804</v>
      </c>
      <c r="CE2255">
        <v>3</v>
      </c>
      <c r="CF2255">
        <v>4</v>
      </c>
      <c r="CG2255">
        <v>6</v>
      </c>
      <c r="CH2255">
        <v>5</v>
      </c>
      <c r="CI2255">
        <v>2</v>
      </c>
      <c r="CJ2255">
        <v>0</v>
      </c>
      <c r="CK2255">
        <v>0</v>
      </c>
      <c r="CL2255">
        <v>0</v>
      </c>
      <c r="CM2255">
        <v>0</v>
      </c>
      <c r="CN2255">
        <v>20</v>
      </c>
      <c r="CO2255">
        <v>3500</v>
      </c>
      <c r="CP2255">
        <v>5.7142857142857143E-3</v>
      </c>
      <c r="CQ2255">
        <v>0.5714285714285714</v>
      </c>
      <c r="CR2255">
        <v>100</v>
      </c>
      <c r="CS2255">
        <v>0.49382716049382708</v>
      </c>
      <c r="CT2255">
        <v>86.419753086419746</v>
      </c>
      <c r="CU2255">
        <v>2791</v>
      </c>
      <c r="CV2255">
        <v>-1</v>
      </c>
    </row>
    <row r="2256" spans="1:100" x14ac:dyDescent="0.2">
      <c r="A2256">
        <v>2022</v>
      </c>
      <c r="B2256">
        <v>4</v>
      </c>
      <c r="C2256" s="267">
        <v>44663</v>
      </c>
      <c r="D2256">
        <v>123</v>
      </c>
      <c r="E2256">
        <v>645</v>
      </c>
      <c r="F2256">
        <v>30</v>
      </c>
      <c r="G2256" t="s">
        <v>569</v>
      </c>
      <c r="H2256" t="s">
        <v>570</v>
      </c>
      <c r="I2256" t="s">
        <v>571</v>
      </c>
      <c r="J2256">
        <v>4</v>
      </c>
      <c r="K2256">
        <v>1</v>
      </c>
      <c r="L2256">
        <v>133</v>
      </c>
      <c r="M2256">
        <v>123</v>
      </c>
      <c r="N2256">
        <v>142</v>
      </c>
      <c r="O2256">
        <v>177</v>
      </c>
      <c r="P2256">
        <v>174</v>
      </c>
      <c r="Q2256">
        <v>172</v>
      </c>
      <c r="S2256">
        <v>180</v>
      </c>
      <c r="T2256">
        <v>144</v>
      </c>
      <c r="U2256">
        <v>156</v>
      </c>
      <c r="V2256">
        <v>152</v>
      </c>
      <c r="X2256">
        <v>151</v>
      </c>
      <c r="Y2256">
        <v>137</v>
      </c>
      <c r="Z2256">
        <v>132</v>
      </c>
      <c r="AA2256">
        <v>200</v>
      </c>
      <c r="AB2256">
        <v>190</v>
      </c>
      <c r="AC2256">
        <v>188</v>
      </c>
      <c r="AD2256">
        <v>176</v>
      </c>
      <c r="AE2256">
        <v>184</v>
      </c>
      <c r="AF2256">
        <v>160</v>
      </c>
      <c r="AG2256">
        <v>165</v>
      </c>
      <c r="AH2256">
        <v>151</v>
      </c>
      <c r="AI2256">
        <v>149</v>
      </c>
      <c r="AJ2256">
        <v>163</v>
      </c>
      <c r="AK2256">
        <v>140</v>
      </c>
      <c r="AL2256">
        <v>140</v>
      </c>
      <c r="AM2256">
        <v>182.33333333333329</v>
      </c>
      <c r="AN2256">
        <v>154.55555555555549</v>
      </c>
      <c r="AO2256">
        <v>80</v>
      </c>
      <c r="AP2256">
        <v>180</v>
      </c>
      <c r="AQ2256">
        <v>104.91803278688521</v>
      </c>
      <c r="AR2256">
        <v>137.25</v>
      </c>
      <c r="AU2256">
        <v>1260</v>
      </c>
      <c r="AV2256">
        <v>6</v>
      </c>
      <c r="AW2256">
        <v>4</v>
      </c>
      <c r="AX2256">
        <v>1</v>
      </c>
      <c r="BG2256">
        <v>460</v>
      </c>
      <c r="BI2256">
        <v>3</v>
      </c>
      <c r="BJ2256">
        <v>5</v>
      </c>
      <c r="BQ2256" t="s">
        <v>390</v>
      </c>
      <c r="BR2256" t="s">
        <v>390</v>
      </c>
      <c r="BS2256"/>
      <c r="BT2256"/>
      <c r="BU2256">
        <v>15</v>
      </c>
      <c r="BV2256" t="s">
        <v>569</v>
      </c>
      <c r="BW2256" t="s">
        <v>222</v>
      </c>
      <c r="BX2256">
        <v>0</v>
      </c>
      <c r="BY2256">
        <v>11</v>
      </c>
      <c r="BZ2256">
        <v>11</v>
      </c>
      <c r="CA2256">
        <v>1271</v>
      </c>
      <c r="CB2256">
        <v>8</v>
      </c>
      <c r="CC2256">
        <v>8</v>
      </c>
      <c r="CD2256">
        <v>468</v>
      </c>
      <c r="CE2256">
        <v>6</v>
      </c>
      <c r="CF2256">
        <v>7</v>
      </c>
      <c r="CG2256">
        <v>6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19</v>
      </c>
      <c r="CO2256">
        <v>1739</v>
      </c>
      <c r="CP2256">
        <v>1.0925819436457729E-2</v>
      </c>
      <c r="CQ2256">
        <v>0.14285714285714279</v>
      </c>
      <c r="CR2256">
        <v>13.07518796992481</v>
      </c>
      <c r="CS2256">
        <v>0.1229331416247304</v>
      </c>
      <c r="CT2256">
        <v>11.25161754133717</v>
      </c>
      <c r="CU2256">
        <v>2791</v>
      </c>
      <c r="CV2256">
        <v>-1</v>
      </c>
    </row>
    <row r="2257" spans="1:100" x14ac:dyDescent="0.2">
      <c r="A2257">
        <v>2022</v>
      </c>
      <c r="B2257">
        <v>4</v>
      </c>
      <c r="C2257" s="267">
        <v>44663</v>
      </c>
      <c r="D2257">
        <v>433</v>
      </c>
      <c r="E2257">
        <v>452</v>
      </c>
      <c r="F2257">
        <v>46</v>
      </c>
      <c r="G2257" t="s">
        <v>553</v>
      </c>
      <c r="H2257" t="s">
        <v>554</v>
      </c>
      <c r="I2257" t="s">
        <v>221</v>
      </c>
      <c r="J2257">
        <v>4</v>
      </c>
      <c r="K2257">
        <v>2</v>
      </c>
      <c r="L2257">
        <v>270</v>
      </c>
      <c r="M2257">
        <v>251</v>
      </c>
      <c r="N2257">
        <v>288</v>
      </c>
      <c r="S2257">
        <v>390</v>
      </c>
      <c r="X2257">
        <v>280</v>
      </c>
      <c r="AA2257">
        <v>310</v>
      </c>
      <c r="AB2257">
        <v>318</v>
      </c>
      <c r="AC2257">
        <v>308</v>
      </c>
      <c r="AD2257">
        <v>316</v>
      </c>
      <c r="AF2257">
        <v>267</v>
      </c>
      <c r="AG2257">
        <v>276</v>
      </c>
      <c r="AH2257">
        <v>262</v>
      </c>
      <c r="AI2257">
        <v>261</v>
      </c>
      <c r="AM2257">
        <v>328.4</v>
      </c>
      <c r="AN2257">
        <v>269.2</v>
      </c>
      <c r="AO2257">
        <v>96</v>
      </c>
      <c r="AP2257">
        <v>150</v>
      </c>
      <c r="AQ2257"/>
      <c r="AR2257"/>
      <c r="AV2257">
        <v>4</v>
      </c>
      <c r="AW2257">
        <v>1</v>
      </c>
      <c r="BG2257">
        <v>400</v>
      </c>
      <c r="BH2257">
        <v>1</v>
      </c>
      <c r="BI2257">
        <v>1</v>
      </c>
      <c r="BJ2257">
        <v>2</v>
      </c>
      <c r="BQ2257" t="s">
        <v>180</v>
      </c>
      <c r="BR2257" t="s">
        <v>181</v>
      </c>
      <c r="BS2257"/>
      <c r="BT2257"/>
      <c r="BU2257">
        <v>15</v>
      </c>
      <c r="BV2257" t="s">
        <v>552</v>
      </c>
      <c r="BW2257" t="s">
        <v>222</v>
      </c>
      <c r="BX2257">
        <v>0</v>
      </c>
      <c r="BY2257">
        <v>5</v>
      </c>
      <c r="BZ2257">
        <v>2.5</v>
      </c>
      <c r="CA2257">
        <v>2</v>
      </c>
      <c r="CB2257">
        <v>4</v>
      </c>
      <c r="CC2257">
        <v>2</v>
      </c>
      <c r="CD2257">
        <v>402</v>
      </c>
      <c r="CE2257">
        <v>2</v>
      </c>
      <c r="CF2257">
        <v>1</v>
      </c>
      <c r="CG2257">
        <v>1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4.5</v>
      </c>
      <c r="CO2257">
        <v>404</v>
      </c>
      <c r="CP2257">
        <v>1.113861386138614E-2</v>
      </c>
      <c r="CQ2257">
        <v>1.666666666666667E-2</v>
      </c>
      <c r="CR2257">
        <v>1.496296296296296</v>
      </c>
      <c r="CS2257">
        <v>1.671619613670134E-2</v>
      </c>
      <c r="CT2257">
        <v>1.5007429420505201</v>
      </c>
      <c r="CU2257">
        <v>2791</v>
      </c>
      <c r="CV2257">
        <v>-1</v>
      </c>
    </row>
    <row r="2258" spans="1:100" x14ac:dyDescent="0.2">
      <c r="A2258">
        <v>2022</v>
      </c>
      <c r="B2258">
        <v>4</v>
      </c>
      <c r="C2258" s="267">
        <v>44663</v>
      </c>
      <c r="D2258">
        <v>433</v>
      </c>
      <c r="E2258">
        <v>453</v>
      </c>
      <c r="F2258">
        <v>46</v>
      </c>
      <c r="G2258" t="s">
        <v>550</v>
      </c>
      <c r="H2258" t="s">
        <v>551</v>
      </c>
      <c r="I2258" t="s">
        <v>221</v>
      </c>
      <c r="J2258">
        <v>4</v>
      </c>
      <c r="K2258">
        <v>2</v>
      </c>
      <c r="L2258">
        <v>175</v>
      </c>
      <c r="M2258">
        <v>162</v>
      </c>
      <c r="N2258">
        <v>187</v>
      </c>
      <c r="S2258">
        <v>218</v>
      </c>
      <c r="X2258">
        <v>182</v>
      </c>
      <c r="Z2258">
        <v>151</v>
      </c>
      <c r="AA2258">
        <v>215</v>
      </c>
      <c r="AB2258">
        <v>219</v>
      </c>
      <c r="AC2258">
        <v>214</v>
      </c>
      <c r="AD2258">
        <v>222</v>
      </c>
      <c r="AF2258">
        <v>186</v>
      </c>
      <c r="AG2258">
        <v>190</v>
      </c>
      <c r="AH2258">
        <v>195</v>
      </c>
      <c r="AI2258">
        <v>187</v>
      </c>
      <c r="AK2258">
        <v>183</v>
      </c>
      <c r="AL2258">
        <v>183</v>
      </c>
      <c r="AM2258">
        <v>217.6</v>
      </c>
      <c r="AN2258">
        <v>188</v>
      </c>
      <c r="AO2258">
        <v>96</v>
      </c>
      <c r="AP2258">
        <v>150</v>
      </c>
      <c r="AQ2258">
        <v>83.558994197292066</v>
      </c>
      <c r="AR2258">
        <v>172.33333333333329</v>
      </c>
      <c r="AV2258">
        <v>2</v>
      </c>
      <c r="AW2258">
        <v>1</v>
      </c>
      <c r="AX2258">
        <v>1</v>
      </c>
      <c r="BG2258">
        <v>400</v>
      </c>
      <c r="BH2258">
        <v>2</v>
      </c>
      <c r="BI2258">
        <v>1</v>
      </c>
      <c r="BJ2258">
        <v>3</v>
      </c>
      <c r="BQ2258" t="s">
        <v>180</v>
      </c>
      <c r="BR2258" t="s">
        <v>181</v>
      </c>
      <c r="BS2258"/>
      <c r="BT2258"/>
      <c r="BU2258">
        <v>15</v>
      </c>
      <c r="BV2258" t="s">
        <v>552</v>
      </c>
      <c r="BW2258" t="s">
        <v>222</v>
      </c>
      <c r="BX2258">
        <v>0</v>
      </c>
      <c r="BY2258">
        <v>4</v>
      </c>
      <c r="BZ2258">
        <v>2</v>
      </c>
      <c r="CA2258">
        <v>2</v>
      </c>
      <c r="CB2258">
        <v>6</v>
      </c>
      <c r="CC2258">
        <v>3</v>
      </c>
      <c r="CD2258">
        <v>403</v>
      </c>
      <c r="CE2258">
        <v>2</v>
      </c>
      <c r="CF2258">
        <v>1</v>
      </c>
      <c r="CG2258">
        <v>2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5</v>
      </c>
      <c r="CO2258">
        <v>405</v>
      </c>
      <c r="CP2258">
        <v>1.234567901234568E-2</v>
      </c>
      <c r="CQ2258">
        <v>2.8571428571428571E-2</v>
      </c>
      <c r="CR2258">
        <v>2.3142857142857149</v>
      </c>
      <c r="CS2258">
        <v>2.6595744680851061E-2</v>
      </c>
      <c r="CT2258">
        <v>2.1542553191489362</v>
      </c>
      <c r="CU2258">
        <v>2791</v>
      </c>
      <c r="CV2258">
        <v>-1</v>
      </c>
    </row>
    <row r="2259" spans="1:100" x14ac:dyDescent="0.2">
      <c r="A2259">
        <v>2022</v>
      </c>
      <c r="B2259">
        <v>4</v>
      </c>
      <c r="C2259" s="267">
        <v>44663</v>
      </c>
      <c r="D2259">
        <v>415</v>
      </c>
      <c r="E2259">
        <v>655</v>
      </c>
      <c r="F2259">
        <v>47</v>
      </c>
      <c r="G2259" t="s">
        <v>269</v>
      </c>
      <c r="H2259" t="s">
        <v>270</v>
      </c>
      <c r="I2259" t="s">
        <v>221</v>
      </c>
      <c r="J2259">
        <v>3</v>
      </c>
      <c r="K2259">
        <v>1</v>
      </c>
      <c r="L2259">
        <v>148</v>
      </c>
      <c r="M2259">
        <v>137</v>
      </c>
      <c r="N2259">
        <v>158</v>
      </c>
      <c r="O2259">
        <v>172</v>
      </c>
      <c r="P2259">
        <v>173</v>
      </c>
      <c r="Q2259">
        <v>157</v>
      </c>
      <c r="T2259">
        <v>141</v>
      </c>
      <c r="U2259">
        <v>139</v>
      </c>
      <c r="V2259">
        <v>128</v>
      </c>
      <c r="AB2259">
        <v>159</v>
      </c>
      <c r="AC2259">
        <v>155</v>
      </c>
      <c r="AD2259">
        <v>162</v>
      </c>
      <c r="AE2259">
        <v>158</v>
      </c>
      <c r="AG2259">
        <v>135</v>
      </c>
      <c r="AH2259">
        <v>140</v>
      </c>
      <c r="AI2259">
        <v>136</v>
      </c>
      <c r="AJ2259">
        <v>145</v>
      </c>
      <c r="AM2259">
        <v>162.28571428571431</v>
      </c>
      <c r="AN2259">
        <v>137.71428571428569</v>
      </c>
      <c r="AO2259">
        <v>64</v>
      </c>
      <c r="AP2259">
        <v>169</v>
      </c>
      <c r="AQ2259"/>
      <c r="AR2259"/>
      <c r="AU2259">
        <v>250</v>
      </c>
      <c r="AV2259">
        <v>2</v>
      </c>
      <c r="AW2259">
        <v>1</v>
      </c>
      <c r="AX2259">
        <v>1</v>
      </c>
      <c r="AY2259">
        <v>1</v>
      </c>
      <c r="BG2259">
        <v>790</v>
      </c>
      <c r="BH2259">
        <v>1</v>
      </c>
      <c r="BI2259">
        <v>2</v>
      </c>
      <c r="BJ2259">
        <v>4</v>
      </c>
      <c r="BQ2259" t="s">
        <v>180</v>
      </c>
      <c r="BR2259" t="s">
        <v>192</v>
      </c>
      <c r="BS2259" t="s">
        <v>271</v>
      </c>
      <c r="BT2259"/>
      <c r="BU2259">
        <v>15</v>
      </c>
      <c r="BV2259" t="s">
        <v>272</v>
      </c>
      <c r="BW2259" t="s">
        <v>222</v>
      </c>
      <c r="BX2259">
        <v>0</v>
      </c>
      <c r="BY2259">
        <v>5</v>
      </c>
      <c r="BZ2259">
        <v>5</v>
      </c>
      <c r="CA2259">
        <v>255</v>
      </c>
      <c r="CB2259">
        <v>7</v>
      </c>
      <c r="CC2259">
        <v>7</v>
      </c>
      <c r="CD2259">
        <v>797</v>
      </c>
      <c r="CE2259">
        <v>3</v>
      </c>
      <c r="CF2259">
        <v>3</v>
      </c>
      <c r="CG2259">
        <v>5</v>
      </c>
      <c r="CH2259">
        <v>1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12</v>
      </c>
      <c r="CO2259">
        <v>1052</v>
      </c>
      <c r="CP2259">
        <v>1.140684410646388E-2</v>
      </c>
      <c r="CQ2259">
        <v>8.1081081081081086E-2</v>
      </c>
      <c r="CR2259">
        <v>7.1081081081081079</v>
      </c>
      <c r="CS2259">
        <v>8.7136929460580909E-2</v>
      </c>
      <c r="CT2259">
        <v>7.6390041493775929</v>
      </c>
      <c r="CU2259">
        <v>2791</v>
      </c>
      <c r="CV2259">
        <v>-1</v>
      </c>
    </row>
    <row r="2260" spans="1:100" x14ac:dyDescent="0.2">
      <c r="A2260">
        <v>2022</v>
      </c>
      <c r="B2260">
        <v>4</v>
      </c>
      <c r="C2260" s="267">
        <v>44663</v>
      </c>
      <c r="D2260">
        <v>415</v>
      </c>
      <c r="E2260">
        <v>656</v>
      </c>
      <c r="F2260">
        <v>47</v>
      </c>
      <c r="G2260" t="s">
        <v>324</v>
      </c>
      <c r="H2260" t="s">
        <v>325</v>
      </c>
      <c r="I2260" t="s">
        <v>221</v>
      </c>
      <c r="J2260">
        <v>3</v>
      </c>
      <c r="K2260">
        <v>1</v>
      </c>
      <c r="L2260">
        <v>148</v>
      </c>
      <c r="M2260">
        <v>137</v>
      </c>
      <c r="N2260">
        <v>158</v>
      </c>
      <c r="O2260">
        <v>172</v>
      </c>
      <c r="P2260">
        <v>173</v>
      </c>
      <c r="Q2260">
        <v>157</v>
      </c>
      <c r="T2260">
        <v>141</v>
      </c>
      <c r="U2260">
        <v>139</v>
      </c>
      <c r="V2260">
        <v>128</v>
      </c>
      <c r="AB2260">
        <v>159</v>
      </c>
      <c r="AC2260">
        <v>155</v>
      </c>
      <c r="AD2260">
        <v>162</v>
      </c>
      <c r="AE2260">
        <v>158</v>
      </c>
      <c r="AG2260">
        <v>135</v>
      </c>
      <c r="AH2260">
        <v>155</v>
      </c>
      <c r="AI2260">
        <v>136</v>
      </c>
      <c r="AJ2260">
        <v>145</v>
      </c>
      <c r="AM2260">
        <v>162.28571428571431</v>
      </c>
      <c r="AN2260">
        <v>139.85714285714289</v>
      </c>
      <c r="AO2260">
        <v>64</v>
      </c>
      <c r="AP2260">
        <v>169</v>
      </c>
      <c r="AQ2260"/>
      <c r="AR2260"/>
      <c r="BQ2260" t="s">
        <v>180</v>
      </c>
      <c r="BR2260" t="s">
        <v>192</v>
      </c>
      <c r="BS2260" t="s">
        <v>326</v>
      </c>
      <c r="BT2260"/>
      <c r="BU2260">
        <v>15</v>
      </c>
      <c r="BV2260" t="s">
        <v>272</v>
      </c>
      <c r="BW2260" t="s">
        <v>222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/>
      <c r="CQ2260">
        <v>0</v>
      </c>
      <c r="CR2260">
        <v>0</v>
      </c>
      <c r="CS2260">
        <v>0</v>
      </c>
      <c r="CT2260">
        <v>0</v>
      </c>
      <c r="CU2260">
        <v>2791</v>
      </c>
      <c r="CV2260">
        <v>-1</v>
      </c>
    </row>
    <row r="2261" spans="1:100" x14ac:dyDescent="0.2">
      <c r="A2261">
        <v>2022</v>
      </c>
      <c r="B2261">
        <v>4</v>
      </c>
      <c r="C2261" s="267">
        <v>44663</v>
      </c>
      <c r="D2261">
        <v>415</v>
      </c>
      <c r="E2261">
        <v>657</v>
      </c>
      <c r="F2261">
        <v>47</v>
      </c>
      <c r="G2261" t="s">
        <v>327</v>
      </c>
      <c r="H2261" t="s">
        <v>328</v>
      </c>
      <c r="I2261" t="s">
        <v>221</v>
      </c>
      <c r="J2261">
        <v>3</v>
      </c>
      <c r="K2261">
        <v>1</v>
      </c>
      <c r="L2261">
        <v>90</v>
      </c>
      <c r="M2261">
        <v>83</v>
      </c>
      <c r="N2261">
        <v>96</v>
      </c>
      <c r="O2261">
        <v>125</v>
      </c>
      <c r="P2261">
        <v>124</v>
      </c>
      <c r="Q2261">
        <v>157</v>
      </c>
      <c r="T2261">
        <v>89</v>
      </c>
      <c r="U2261">
        <v>107</v>
      </c>
      <c r="V2261">
        <v>119</v>
      </c>
      <c r="AB2261">
        <v>128</v>
      </c>
      <c r="AC2261">
        <v>122</v>
      </c>
      <c r="AD2261">
        <v>128</v>
      </c>
      <c r="AE2261">
        <v>118</v>
      </c>
      <c r="AG2261">
        <v>108</v>
      </c>
      <c r="AH2261">
        <v>105</v>
      </c>
      <c r="AI2261">
        <v>102</v>
      </c>
      <c r="AJ2261">
        <v>99</v>
      </c>
      <c r="AM2261">
        <v>128.85714285714289</v>
      </c>
      <c r="AN2261">
        <v>104.1428571428571</v>
      </c>
      <c r="AO2261">
        <v>64</v>
      </c>
      <c r="AP2261">
        <v>169</v>
      </c>
      <c r="AQ2261"/>
      <c r="AR2261"/>
      <c r="AU2261">
        <v>375</v>
      </c>
      <c r="AV2261">
        <v>2</v>
      </c>
      <c r="AW2261">
        <v>3</v>
      </c>
      <c r="AX2261">
        <v>1</v>
      </c>
      <c r="AY2261">
        <v>1</v>
      </c>
      <c r="BG2261">
        <v>1065</v>
      </c>
      <c r="BI2261">
        <v>5</v>
      </c>
      <c r="BJ2261">
        <v>3</v>
      </c>
      <c r="BQ2261" t="s">
        <v>180</v>
      </c>
      <c r="BR2261" t="s">
        <v>192</v>
      </c>
      <c r="BS2261" t="s">
        <v>329</v>
      </c>
      <c r="BT2261"/>
      <c r="BU2261">
        <v>15</v>
      </c>
      <c r="BV2261" t="s">
        <v>272</v>
      </c>
      <c r="BW2261" t="s">
        <v>222</v>
      </c>
      <c r="BX2261">
        <v>0</v>
      </c>
      <c r="BY2261">
        <v>7</v>
      </c>
      <c r="BZ2261">
        <v>7</v>
      </c>
      <c r="CA2261">
        <v>382</v>
      </c>
      <c r="CB2261">
        <v>8</v>
      </c>
      <c r="CC2261">
        <v>8</v>
      </c>
      <c r="CD2261">
        <v>1073</v>
      </c>
      <c r="CE2261">
        <v>2</v>
      </c>
      <c r="CF2261">
        <v>8</v>
      </c>
      <c r="CG2261">
        <v>4</v>
      </c>
      <c r="CH2261">
        <v>1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15</v>
      </c>
      <c r="CO2261">
        <v>1455</v>
      </c>
      <c r="CP2261">
        <v>1.030927835051546E-2</v>
      </c>
      <c r="CQ2261">
        <v>0.16666666666666671</v>
      </c>
      <c r="CR2261">
        <v>16.166666666666671</v>
      </c>
      <c r="CS2261">
        <v>0.1440329218106996</v>
      </c>
      <c r="CT2261">
        <v>13.97119341563786</v>
      </c>
      <c r="CU2261">
        <v>2791</v>
      </c>
      <c r="CV2261">
        <v>-1</v>
      </c>
    </row>
    <row r="2262" spans="1:100" x14ac:dyDescent="0.2">
      <c r="A2262">
        <v>2022</v>
      </c>
      <c r="B2262">
        <v>4</v>
      </c>
      <c r="C2262" s="267">
        <v>44663</v>
      </c>
      <c r="D2262">
        <v>415</v>
      </c>
      <c r="E2262">
        <v>658</v>
      </c>
      <c r="F2262">
        <v>47</v>
      </c>
      <c r="G2262" t="s">
        <v>273</v>
      </c>
      <c r="H2262" t="s">
        <v>274</v>
      </c>
      <c r="I2262" t="s">
        <v>221</v>
      </c>
      <c r="J2262">
        <v>3</v>
      </c>
      <c r="K2262">
        <v>1</v>
      </c>
      <c r="L2262">
        <v>90</v>
      </c>
      <c r="M2262">
        <v>83</v>
      </c>
      <c r="N2262">
        <v>96</v>
      </c>
      <c r="O2262">
        <v>125</v>
      </c>
      <c r="P2262">
        <v>124</v>
      </c>
      <c r="Q2262">
        <v>157</v>
      </c>
      <c r="T2262">
        <v>89</v>
      </c>
      <c r="U2262">
        <v>107</v>
      </c>
      <c r="V2262">
        <v>119</v>
      </c>
      <c r="Y2262">
        <v>174</v>
      </c>
      <c r="Z2262">
        <v>171</v>
      </c>
      <c r="AB2262">
        <v>128</v>
      </c>
      <c r="AC2262">
        <v>122</v>
      </c>
      <c r="AD2262">
        <v>128</v>
      </c>
      <c r="AE2262">
        <v>118</v>
      </c>
      <c r="AG2262">
        <v>108</v>
      </c>
      <c r="AH2262">
        <v>105</v>
      </c>
      <c r="AI2262">
        <v>102</v>
      </c>
      <c r="AJ2262">
        <v>99</v>
      </c>
      <c r="AK2262">
        <v>173</v>
      </c>
      <c r="AL2262">
        <v>172</v>
      </c>
      <c r="AM2262">
        <v>128.85714285714289</v>
      </c>
      <c r="AN2262">
        <v>104.1428571428571</v>
      </c>
      <c r="AO2262">
        <v>64</v>
      </c>
      <c r="AP2262">
        <v>169</v>
      </c>
      <c r="AQ2262">
        <v>62.608695652173907</v>
      </c>
      <c r="AR2262">
        <v>172.5</v>
      </c>
      <c r="BQ2262" t="s">
        <v>180</v>
      </c>
      <c r="BR2262" t="s">
        <v>192</v>
      </c>
      <c r="BS2262" t="s">
        <v>275</v>
      </c>
      <c r="BT2262"/>
      <c r="BU2262">
        <v>15</v>
      </c>
      <c r="BV2262" t="s">
        <v>272</v>
      </c>
      <c r="BW2262" t="s">
        <v>222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/>
      <c r="CQ2262">
        <v>0</v>
      </c>
      <c r="CR2262">
        <v>0</v>
      </c>
      <c r="CS2262">
        <v>0</v>
      </c>
      <c r="CT2262">
        <v>0</v>
      </c>
      <c r="CU2262">
        <v>2791</v>
      </c>
      <c r="CV2262">
        <v>-1</v>
      </c>
    </row>
    <row r="2263" spans="1:100" x14ac:dyDescent="0.2">
      <c r="A2263">
        <v>2022</v>
      </c>
      <c r="B2263">
        <v>4</v>
      </c>
      <c r="C2263" s="267">
        <v>44663</v>
      </c>
      <c r="D2263">
        <v>4</v>
      </c>
      <c r="E2263">
        <v>11</v>
      </c>
      <c r="F2263">
        <v>48</v>
      </c>
      <c r="G2263" t="s">
        <v>276</v>
      </c>
      <c r="H2263" t="s">
        <v>277</v>
      </c>
      <c r="I2263" t="s">
        <v>221</v>
      </c>
      <c r="J2263">
        <v>2</v>
      </c>
      <c r="K2263">
        <v>2</v>
      </c>
      <c r="L2263">
        <v>212</v>
      </c>
      <c r="M2263">
        <v>197</v>
      </c>
      <c r="N2263">
        <v>226</v>
      </c>
      <c r="Q2263">
        <v>238</v>
      </c>
      <c r="S2263">
        <v>300</v>
      </c>
      <c r="V2263">
        <v>202</v>
      </c>
      <c r="X2263">
        <v>212</v>
      </c>
      <c r="AA2263">
        <v>274</v>
      </c>
      <c r="AF2263">
        <v>208</v>
      </c>
      <c r="AM2263">
        <v>270.66666666666669</v>
      </c>
      <c r="AN2263">
        <v>207.33333333333329</v>
      </c>
      <c r="AO2263">
        <v>48</v>
      </c>
      <c r="AP2263">
        <v>195</v>
      </c>
      <c r="AQ2263"/>
      <c r="AR2263"/>
      <c r="AU2263">
        <v>416</v>
      </c>
      <c r="AV2263">
        <v>3</v>
      </c>
      <c r="AW2263">
        <v>5</v>
      </c>
      <c r="AX2263">
        <v>5</v>
      </c>
      <c r="BQ2263" t="s">
        <v>180</v>
      </c>
      <c r="BR2263" t="s">
        <v>266</v>
      </c>
      <c r="BS2263" t="s">
        <v>278</v>
      </c>
      <c r="BT2263"/>
      <c r="BU2263">
        <v>15</v>
      </c>
      <c r="BV2263" t="s">
        <v>268</v>
      </c>
      <c r="BW2263" t="s">
        <v>222</v>
      </c>
      <c r="BX2263">
        <v>0</v>
      </c>
      <c r="BY2263">
        <v>13</v>
      </c>
      <c r="BZ2263">
        <v>6.5</v>
      </c>
      <c r="CA2263">
        <v>422</v>
      </c>
      <c r="CB2263">
        <v>0</v>
      </c>
      <c r="CC2263">
        <v>0</v>
      </c>
      <c r="CD2263">
        <v>0</v>
      </c>
      <c r="CE2263">
        <v>1</v>
      </c>
      <c r="CF2263">
        <v>2</v>
      </c>
      <c r="CG2263">
        <v>2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6.5</v>
      </c>
      <c r="CO2263">
        <v>422</v>
      </c>
      <c r="CP2263">
        <v>1.5402843601895731E-2</v>
      </c>
      <c r="CQ2263">
        <v>3.066037735849057E-2</v>
      </c>
      <c r="CR2263">
        <v>1.9905660377358489</v>
      </c>
      <c r="CS2263">
        <v>3.1350482315112539E-2</v>
      </c>
      <c r="CT2263">
        <v>2.035369774919614</v>
      </c>
      <c r="CU2263">
        <v>2791</v>
      </c>
      <c r="CV2263">
        <v>-1</v>
      </c>
    </row>
    <row r="2264" spans="1:100" x14ac:dyDescent="0.2">
      <c r="A2264">
        <v>2022</v>
      </c>
      <c r="B2264">
        <v>4</v>
      </c>
      <c r="C2264" s="267">
        <v>44663</v>
      </c>
      <c r="D2264">
        <v>4</v>
      </c>
      <c r="E2264">
        <v>12</v>
      </c>
      <c r="F2264">
        <v>48</v>
      </c>
      <c r="G2264" t="s">
        <v>264</v>
      </c>
      <c r="H2264" t="s">
        <v>265</v>
      </c>
      <c r="I2264" t="s">
        <v>221</v>
      </c>
      <c r="J2264">
        <v>2</v>
      </c>
      <c r="K2264">
        <v>2</v>
      </c>
      <c r="L2264">
        <v>212</v>
      </c>
      <c r="M2264">
        <v>197</v>
      </c>
      <c r="N2264">
        <v>226</v>
      </c>
      <c r="Q2264">
        <v>240</v>
      </c>
      <c r="S2264">
        <v>256</v>
      </c>
      <c r="V2264">
        <v>204</v>
      </c>
      <c r="X2264">
        <v>200</v>
      </c>
      <c r="Z2264">
        <v>169</v>
      </c>
      <c r="AA2264">
        <v>292</v>
      </c>
      <c r="AF2264">
        <v>212</v>
      </c>
      <c r="AM2264">
        <v>262.66666666666669</v>
      </c>
      <c r="AN2264">
        <v>205.33333333333329</v>
      </c>
      <c r="AO2264">
        <v>48</v>
      </c>
      <c r="AP2264">
        <v>195</v>
      </c>
      <c r="AQ2264">
        <v>42.603550295857993</v>
      </c>
      <c r="AR2264">
        <v>169</v>
      </c>
      <c r="AU2264">
        <v>416</v>
      </c>
      <c r="AV2264">
        <v>1</v>
      </c>
      <c r="AW2264">
        <v>8</v>
      </c>
      <c r="AX2264">
        <v>1</v>
      </c>
      <c r="BQ2264" t="s">
        <v>180</v>
      </c>
      <c r="BR2264" t="s">
        <v>266</v>
      </c>
      <c r="BS2264" t="s">
        <v>267</v>
      </c>
      <c r="BT2264"/>
      <c r="BU2264">
        <v>15</v>
      </c>
      <c r="BV2264" t="s">
        <v>268</v>
      </c>
      <c r="BW2264" t="s">
        <v>222</v>
      </c>
      <c r="BX2264">
        <v>0</v>
      </c>
      <c r="BY2264">
        <v>10</v>
      </c>
      <c r="BZ2264">
        <v>5</v>
      </c>
      <c r="CA2264">
        <v>421</v>
      </c>
      <c r="CB2264">
        <v>0</v>
      </c>
      <c r="CC2264">
        <v>0</v>
      </c>
      <c r="CD2264">
        <v>0</v>
      </c>
      <c r="CE2264">
        <v>0</v>
      </c>
      <c r="CF2264">
        <v>4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5</v>
      </c>
      <c r="CO2264">
        <v>421</v>
      </c>
      <c r="CP2264">
        <v>1.1876484560570069E-2</v>
      </c>
      <c r="CQ2264">
        <v>2.358490566037736E-2</v>
      </c>
      <c r="CR2264">
        <v>1.9858490566037741</v>
      </c>
      <c r="CS2264">
        <v>2.4350649350649348E-2</v>
      </c>
      <c r="CT2264">
        <v>2.0503246753246751</v>
      </c>
      <c r="CU2264">
        <v>2791</v>
      </c>
      <c r="CV2264">
        <v>-1</v>
      </c>
    </row>
    <row r="2265" spans="1:100" x14ac:dyDescent="0.2">
      <c r="A2265">
        <v>2022</v>
      </c>
      <c r="B2265">
        <v>4</v>
      </c>
      <c r="C2265" s="267">
        <v>44663</v>
      </c>
      <c r="D2265">
        <v>334</v>
      </c>
      <c r="E2265">
        <v>254</v>
      </c>
      <c r="F2265">
        <v>49</v>
      </c>
      <c r="G2265" t="s">
        <v>220</v>
      </c>
      <c r="H2265" t="s">
        <v>179</v>
      </c>
      <c r="I2265" t="s">
        <v>221</v>
      </c>
      <c r="J2265">
        <v>4</v>
      </c>
      <c r="K2265">
        <v>2</v>
      </c>
      <c r="L2265">
        <v>203</v>
      </c>
      <c r="M2265">
        <v>188</v>
      </c>
      <c r="N2265">
        <v>217</v>
      </c>
      <c r="AM2265"/>
      <c r="AN2265"/>
      <c r="AO2265">
        <v>94</v>
      </c>
      <c r="AP2265">
        <v>153</v>
      </c>
      <c r="AQ2265"/>
      <c r="AR2265"/>
      <c r="AU2265">
        <v>180</v>
      </c>
      <c r="BQ2265" t="s">
        <v>180</v>
      </c>
      <c r="BR2265" t="s">
        <v>181</v>
      </c>
      <c r="BS2265" t="s">
        <v>182</v>
      </c>
      <c r="BT2265"/>
      <c r="BU2265">
        <v>15</v>
      </c>
      <c r="BV2265" t="s">
        <v>220</v>
      </c>
      <c r="BW2265" t="s">
        <v>222</v>
      </c>
      <c r="BX2265">
        <v>0</v>
      </c>
      <c r="BY2265">
        <v>0</v>
      </c>
      <c r="BZ2265">
        <v>0</v>
      </c>
      <c r="CA2265">
        <v>180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180</v>
      </c>
      <c r="CP2265">
        <v>0</v>
      </c>
      <c r="CQ2265">
        <v>0</v>
      </c>
      <c r="CR2265">
        <v>0.88669950738916259</v>
      </c>
      <c r="CS2265"/>
      <c r="CT2265"/>
      <c r="CU2265">
        <v>2791</v>
      </c>
      <c r="CV2265"/>
    </row>
    <row r="2266" spans="1:100" x14ac:dyDescent="0.2">
      <c r="A2266">
        <v>2022</v>
      </c>
      <c r="B2266">
        <v>4</v>
      </c>
      <c r="C2266" s="267">
        <v>44664</v>
      </c>
      <c r="D2266">
        <v>382</v>
      </c>
      <c r="E2266">
        <v>449</v>
      </c>
      <c r="F2266">
        <v>2</v>
      </c>
      <c r="G2266" t="s">
        <v>340</v>
      </c>
      <c r="H2266" t="s">
        <v>341</v>
      </c>
      <c r="I2266" t="s">
        <v>169</v>
      </c>
      <c r="J2266">
        <v>3</v>
      </c>
      <c r="K2266">
        <v>1</v>
      </c>
      <c r="L2266">
        <v>46</v>
      </c>
      <c r="M2266">
        <v>40</v>
      </c>
      <c r="N2266">
        <v>50</v>
      </c>
      <c r="O2266">
        <v>53</v>
      </c>
      <c r="P2266">
        <v>60</v>
      </c>
      <c r="Q2266">
        <v>55</v>
      </c>
      <c r="S2266">
        <v>59</v>
      </c>
      <c r="T2266">
        <v>42</v>
      </c>
      <c r="U2266">
        <v>46</v>
      </c>
      <c r="V2266">
        <v>44</v>
      </c>
      <c r="X2266">
        <v>44</v>
      </c>
      <c r="Y2266">
        <v>88</v>
      </c>
      <c r="Z2266">
        <v>94</v>
      </c>
      <c r="AA2266">
        <v>55</v>
      </c>
      <c r="AC2266">
        <v>63</v>
      </c>
      <c r="AD2266">
        <v>59</v>
      </c>
      <c r="AE2266">
        <v>60</v>
      </c>
      <c r="AF2266">
        <v>45</v>
      </c>
      <c r="AH2266">
        <v>50</v>
      </c>
      <c r="AI2266">
        <v>43</v>
      </c>
      <c r="AJ2266">
        <v>45</v>
      </c>
      <c r="AK2266">
        <v>92</v>
      </c>
      <c r="AL2266">
        <v>95</v>
      </c>
      <c r="AM2266">
        <v>58</v>
      </c>
      <c r="AN2266">
        <v>44.875</v>
      </c>
      <c r="AO2266">
        <v>112</v>
      </c>
      <c r="AP2266">
        <v>96</v>
      </c>
      <c r="AQ2266">
        <v>117.07317073170729</v>
      </c>
      <c r="AR2266">
        <v>92.25</v>
      </c>
      <c r="AV2266">
        <v>5</v>
      </c>
      <c r="AW2266">
        <v>4</v>
      </c>
      <c r="BG2266">
        <v>1890</v>
      </c>
      <c r="BH2266">
        <v>8</v>
      </c>
      <c r="BI2266">
        <v>7</v>
      </c>
      <c r="BQ2266" t="s">
        <v>185</v>
      </c>
      <c r="BR2266" t="s">
        <v>186</v>
      </c>
      <c r="BS2266" t="s">
        <v>342</v>
      </c>
      <c r="BT2266" t="s">
        <v>188</v>
      </c>
      <c r="BU2266">
        <v>15</v>
      </c>
      <c r="BV2266" t="s">
        <v>340</v>
      </c>
      <c r="BW2266" t="s">
        <v>173</v>
      </c>
      <c r="BX2266">
        <v>0</v>
      </c>
      <c r="BY2266">
        <v>9</v>
      </c>
      <c r="BZ2266">
        <v>9</v>
      </c>
      <c r="CA2266">
        <v>9</v>
      </c>
      <c r="CB2266">
        <v>15</v>
      </c>
      <c r="CC2266">
        <v>15</v>
      </c>
      <c r="CD2266">
        <v>1905</v>
      </c>
      <c r="CE2266">
        <v>13</v>
      </c>
      <c r="CF2266">
        <v>11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24</v>
      </c>
      <c r="CO2266">
        <v>1914</v>
      </c>
      <c r="CP2266">
        <v>1.2539184952978059E-2</v>
      </c>
      <c r="CQ2266">
        <v>0.52173913043478259</v>
      </c>
      <c r="CR2266">
        <v>41.608695652173907</v>
      </c>
      <c r="CS2266">
        <v>0.5348189415041783</v>
      </c>
      <c r="CT2266">
        <v>42.65181058495822</v>
      </c>
      <c r="CU2266">
        <v>2791</v>
      </c>
      <c r="CV2266">
        <v>-1</v>
      </c>
    </row>
    <row r="2267" spans="1:100" x14ac:dyDescent="0.2">
      <c r="A2267">
        <v>2022</v>
      </c>
      <c r="B2267">
        <v>4</v>
      </c>
      <c r="C2267" s="267">
        <v>44664</v>
      </c>
      <c r="D2267">
        <v>384</v>
      </c>
      <c r="E2267">
        <v>556</v>
      </c>
      <c r="F2267">
        <v>2</v>
      </c>
      <c r="G2267" t="s">
        <v>202</v>
      </c>
      <c r="H2267" t="s">
        <v>203</v>
      </c>
      <c r="I2267" t="s">
        <v>169</v>
      </c>
      <c r="J2267">
        <v>1</v>
      </c>
      <c r="K2267">
        <v>6</v>
      </c>
      <c r="L2267">
        <v>1066</v>
      </c>
      <c r="M2267">
        <v>1003</v>
      </c>
      <c r="N2267">
        <v>1141</v>
      </c>
      <c r="S2267">
        <v>1597</v>
      </c>
      <c r="X2267">
        <v>1295</v>
      </c>
      <c r="AA2267">
        <v>1694</v>
      </c>
      <c r="AC2267">
        <v>1594</v>
      </c>
      <c r="AD2267">
        <v>1650</v>
      </c>
      <c r="AE2267">
        <v>1580</v>
      </c>
      <c r="AF2267">
        <v>1359</v>
      </c>
      <c r="AH2267">
        <v>1260</v>
      </c>
      <c r="AI2267">
        <v>1281</v>
      </c>
      <c r="AJ2267">
        <v>1186</v>
      </c>
      <c r="AM2267">
        <v>1623</v>
      </c>
      <c r="AN2267">
        <v>1276.2</v>
      </c>
      <c r="AO2267">
        <v>21</v>
      </c>
      <c r="AP2267">
        <v>180</v>
      </c>
      <c r="AQ2267"/>
      <c r="AR2267"/>
      <c r="AV2267">
        <v>6</v>
      </c>
      <c r="AW2267">
        <v>2</v>
      </c>
      <c r="AX2267">
        <v>5</v>
      </c>
      <c r="BG2267">
        <v>96</v>
      </c>
      <c r="BH2267">
        <v>3</v>
      </c>
      <c r="BI2267">
        <v>19</v>
      </c>
      <c r="BJ2267">
        <v>4</v>
      </c>
      <c r="BQ2267" t="s">
        <v>185</v>
      </c>
      <c r="BR2267" t="s">
        <v>186</v>
      </c>
      <c r="BS2267" t="s">
        <v>204</v>
      </c>
      <c r="BT2267" t="s">
        <v>188</v>
      </c>
      <c r="BU2267">
        <v>15</v>
      </c>
      <c r="BV2267" t="s">
        <v>205</v>
      </c>
      <c r="BW2267" t="s">
        <v>173</v>
      </c>
      <c r="BX2267">
        <v>0</v>
      </c>
      <c r="BY2267">
        <v>13</v>
      </c>
      <c r="BZ2267">
        <v>2.166666666666667</v>
      </c>
      <c r="CA2267">
        <v>2</v>
      </c>
      <c r="CB2267">
        <v>26</v>
      </c>
      <c r="CC2267">
        <v>4.333333333333333</v>
      </c>
      <c r="CD2267">
        <v>100</v>
      </c>
      <c r="CE2267">
        <v>1</v>
      </c>
      <c r="CF2267">
        <v>3</v>
      </c>
      <c r="CG2267">
        <v>1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6.5</v>
      </c>
      <c r="CO2267">
        <v>102</v>
      </c>
      <c r="CP2267">
        <v>6.3725490196078427E-2</v>
      </c>
      <c r="CQ2267">
        <v>6.0975609756097563E-3</v>
      </c>
      <c r="CR2267">
        <v>9.5684803001876179E-2</v>
      </c>
      <c r="CS2267">
        <v>5.0932455727942328E-3</v>
      </c>
      <c r="CT2267">
        <v>7.992477668077104E-2</v>
      </c>
      <c r="CU2267">
        <v>2791</v>
      </c>
      <c r="CV2267">
        <v>-1</v>
      </c>
    </row>
    <row r="2268" spans="1:100" x14ac:dyDescent="0.2">
      <c r="A2268">
        <v>2022</v>
      </c>
      <c r="B2268">
        <v>4</v>
      </c>
      <c r="C2268" s="267">
        <v>44664</v>
      </c>
      <c r="D2268">
        <v>384</v>
      </c>
      <c r="E2268">
        <v>557</v>
      </c>
      <c r="F2268">
        <v>2</v>
      </c>
      <c r="G2268" t="s">
        <v>206</v>
      </c>
      <c r="H2268" t="s">
        <v>207</v>
      </c>
      <c r="I2268" t="s">
        <v>169</v>
      </c>
      <c r="J2268">
        <v>1</v>
      </c>
      <c r="K2268">
        <v>6</v>
      </c>
      <c r="L2268">
        <v>182</v>
      </c>
      <c r="M2268">
        <v>171</v>
      </c>
      <c r="N2268">
        <v>194</v>
      </c>
      <c r="AM2268"/>
      <c r="AN2268"/>
      <c r="AO2268">
        <v>21</v>
      </c>
      <c r="AP2268">
        <v>180</v>
      </c>
      <c r="AQ2268"/>
      <c r="AR2268"/>
      <c r="BQ2268" t="s">
        <v>185</v>
      </c>
      <c r="BR2268" t="s">
        <v>186</v>
      </c>
      <c r="BS2268" t="s">
        <v>208</v>
      </c>
      <c r="BT2268" t="s">
        <v>209</v>
      </c>
      <c r="BU2268">
        <v>15</v>
      </c>
      <c r="BV2268" t="s">
        <v>205</v>
      </c>
      <c r="BW2268" t="s">
        <v>173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/>
      <c r="CQ2268">
        <v>0</v>
      </c>
      <c r="CR2268">
        <v>0</v>
      </c>
      <c r="CS2268"/>
      <c r="CT2268"/>
      <c r="CU2268">
        <v>2791</v>
      </c>
      <c r="CV2268"/>
    </row>
    <row r="2269" spans="1:100" x14ac:dyDescent="0.2">
      <c r="A2269">
        <v>2022</v>
      </c>
      <c r="B2269">
        <v>4</v>
      </c>
      <c r="C2269" s="267">
        <v>44664</v>
      </c>
      <c r="D2269">
        <v>414</v>
      </c>
      <c r="E2269">
        <v>649</v>
      </c>
      <c r="F2269">
        <v>2</v>
      </c>
      <c r="G2269" t="s">
        <v>229</v>
      </c>
      <c r="H2269" t="s">
        <v>230</v>
      </c>
      <c r="I2269" t="s">
        <v>169</v>
      </c>
      <c r="J2269">
        <v>6</v>
      </c>
      <c r="K2269">
        <v>2</v>
      </c>
      <c r="L2269">
        <v>143</v>
      </c>
      <c r="M2269">
        <v>132</v>
      </c>
      <c r="N2269">
        <v>153</v>
      </c>
      <c r="AM2269"/>
      <c r="AN2269"/>
      <c r="AO2269">
        <v>150</v>
      </c>
      <c r="AP2269">
        <v>144</v>
      </c>
      <c r="AQ2269"/>
      <c r="AR2269"/>
      <c r="AU2269">
        <v>720</v>
      </c>
      <c r="BQ2269" t="s">
        <v>170</v>
      </c>
      <c r="BR2269" t="s">
        <v>171</v>
      </c>
      <c r="BS2269"/>
      <c r="BT2269"/>
      <c r="BU2269">
        <v>15</v>
      </c>
      <c r="BV2269" t="s">
        <v>231</v>
      </c>
      <c r="BW2269" t="s">
        <v>173</v>
      </c>
      <c r="BX2269">
        <v>0</v>
      </c>
      <c r="BY2269">
        <v>0</v>
      </c>
      <c r="BZ2269">
        <v>0</v>
      </c>
      <c r="CA2269">
        <v>720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720</v>
      </c>
      <c r="CP2269">
        <v>0</v>
      </c>
      <c r="CQ2269">
        <v>0</v>
      </c>
      <c r="CR2269">
        <v>5.034965034965035</v>
      </c>
      <c r="CS2269"/>
      <c r="CT2269"/>
      <c r="CU2269">
        <v>2791</v>
      </c>
      <c r="CV2269"/>
    </row>
    <row r="2270" spans="1:100" x14ac:dyDescent="0.2">
      <c r="A2270">
        <v>2022</v>
      </c>
      <c r="B2270">
        <v>4</v>
      </c>
      <c r="C2270" s="267">
        <v>44664</v>
      </c>
      <c r="D2270">
        <v>414</v>
      </c>
      <c r="E2270">
        <v>650</v>
      </c>
      <c r="F2270">
        <v>2</v>
      </c>
      <c r="G2270" t="s">
        <v>232</v>
      </c>
      <c r="H2270" t="s">
        <v>233</v>
      </c>
      <c r="I2270" t="s">
        <v>169</v>
      </c>
      <c r="J2270">
        <v>6</v>
      </c>
      <c r="K2270">
        <v>2</v>
      </c>
      <c r="L2270">
        <v>131</v>
      </c>
      <c r="M2270">
        <v>121</v>
      </c>
      <c r="N2270">
        <v>140</v>
      </c>
      <c r="AM2270"/>
      <c r="AN2270"/>
      <c r="AO2270">
        <v>150</v>
      </c>
      <c r="AP2270">
        <v>144</v>
      </c>
      <c r="AQ2270"/>
      <c r="AR2270"/>
      <c r="AU2270">
        <v>720</v>
      </c>
      <c r="BQ2270" t="s">
        <v>170</v>
      </c>
      <c r="BR2270" t="s">
        <v>171</v>
      </c>
      <c r="BS2270"/>
      <c r="BT2270"/>
      <c r="BU2270">
        <v>15</v>
      </c>
      <c r="BV2270" t="s">
        <v>231</v>
      </c>
      <c r="BW2270" t="s">
        <v>173</v>
      </c>
      <c r="BX2270">
        <v>0</v>
      </c>
      <c r="BY2270">
        <v>0</v>
      </c>
      <c r="BZ2270">
        <v>0</v>
      </c>
      <c r="CA2270">
        <v>720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720</v>
      </c>
      <c r="CP2270">
        <v>0</v>
      </c>
      <c r="CQ2270">
        <v>0</v>
      </c>
      <c r="CR2270">
        <v>5.4961832061068714</v>
      </c>
      <c r="CS2270"/>
      <c r="CT2270"/>
      <c r="CU2270">
        <v>2791</v>
      </c>
      <c r="CV2270"/>
    </row>
    <row r="2271" spans="1:100" x14ac:dyDescent="0.2">
      <c r="A2271">
        <v>2022</v>
      </c>
      <c r="B2271">
        <v>4</v>
      </c>
      <c r="C2271" s="267">
        <v>44664</v>
      </c>
      <c r="D2271">
        <v>419</v>
      </c>
      <c r="E2271">
        <v>670</v>
      </c>
      <c r="F2271">
        <v>2</v>
      </c>
      <c r="G2271" t="s">
        <v>235</v>
      </c>
      <c r="H2271" t="s">
        <v>236</v>
      </c>
      <c r="I2271" t="s">
        <v>169</v>
      </c>
      <c r="J2271">
        <v>4</v>
      </c>
      <c r="K2271">
        <v>2</v>
      </c>
      <c r="L2271">
        <v>298</v>
      </c>
      <c r="M2271">
        <v>280</v>
      </c>
      <c r="N2271">
        <v>319</v>
      </c>
      <c r="O2271">
        <v>459</v>
      </c>
      <c r="P2271">
        <v>442</v>
      </c>
      <c r="Q2271">
        <v>435</v>
      </c>
      <c r="R2271">
        <v>506</v>
      </c>
      <c r="S2271">
        <v>462</v>
      </c>
      <c r="T2271">
        <v>324</v>
      </c>
      <c r="U2271">
        <v>327</v>
      </c>
      <c r="V2271">
        <v>341</v>
      </c>
      <c r="W2271">
        <v>335</v>
      </c>
      <c r="X2271">
        <v>348</v>
      </c>
      <c r="AM2271">
        <v>460.8</v>
      </c>
      <c r="AN2271">
        <v>335</v>
      </c>
      <c r="AO2271">
        <v>96</v>
      </c>
      <c r="AP2271">
        <v>150</v>
      </c>
      <c r="AQ2271"/>
      <c r="AR2271"/>
      <c r="BQ2271" t="s">
        <v>185</v>
      </c>
      <c r="BR2271" t="s">
        <v>186</v>
      </c>
      <c r="BS2271" t="s">
        <v>237</v>
      </c>
      <c r="BT2271" t="s">
        <v>188</v>
      </c>
      <c r="BU2271">
        <v>15</v>
      </c>
      <c r="BV2271" t="s">
        <v>238</v>
      </c>
      <c r="BW2271" t="s">
        <v>173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/>
      <c r="CQ2271">
        <v>0</v>
      </c>
      <c r="CR2271">
        <v>0</v>
      </c>
      <c r="CS2271">
        <v>0</v>
      </c>
      <c r="CT2271">
        <v>0</v>
      </c>
      <c r="CU2271">
        <v>2791</v>
      </c>
      <c r="CV2271">
        <v>-1</v>
      </c>
    </row>
    <row r="2272" spans="1:100" x14ac:dyDescent="0.2">
      <c r="A2272">
        <v>2022</v>
      </c>
      <c r="B2272">
        <v>4</v>
      </c>
      <c r="C2272" s="267">
        <v>44664</v>
      </c>
      <c r="D2272">
        <v>47</v>
      </c>
      <c r="E2272">
        <v>122</v>
      </c>
      <c r="F2272">
        <v>3</v>
      </c>
      <c r="G2272" t="s">
        <v>250</v>
      </c>
      <c r="H2272" t="s">
        <v>251</v>
      </c>
      <c r="I2272" t="s">
        <v>246</v>
      </c>
      <c r="J2272">
        <v>2</v>
      </c>
      <c r="K2272">
        <v>1</v>
      </c>
      <c r="L2272">
        <v>280</v>
      </c>
      <c r="M2272">
        <v>267</v>
      </c>
      <c r="N2272">
        <v>292</v>
      </c>
      <c r="Q2272">
        <v>348</v>
      </c>
      <c r="R2272">
        <v>370</v>
      </c>
      <c r="S2272">
        <v>366</v>
      </c>
      <c r="V2272">
        <v>295</v>
      </c>
      <c r="W2272">
        <v>293</v>
      </c>
      <c r="X2272">
        <v>290</v>
      </c>
      <c r="Y2272">
        <v>113</v>
      </c>
      <c r="Z2272">
        <v>129</v>
      </c>
      <c r="AA2272">
        <v>400</v>
      </c>
      <c r="AC2272">
        <v>430</v>
      </c>
      <c r="AD2272">
        <v>385</v>
      </c>
      <c r="AE2272">
        <v>395</v>
      </c>
      <c r="AF2272">
        <v>302</v>
      </c>
      <c r="AH2272">
        <v>309</v>
      </c>
      <c r="AI2272">
        <v>282</v>
      </c>
      <c r="AJ2272">
        <v>287</v>
      </c>
      <c r="AK2272">
        <v>107</v>
      </c>
      <c r="AL2272">
        <v>108</v>
      </c>
      <c r="AM2272">
        <v>384.85714285714278</v>
      </c>
      <c r="AN2272">
        <v>294</v>
      </c>
      <c r="AO2272">
        <v>64</v>
      </c>
      <c r="AP2272">
        <v>113</v>
      </c>
      <c r="AQ2272">
        <v>63.019693654266959</v>
      </c>
      <c r="AR2272">
        <v>114.25</v>
      </c>
      <c r="AU2272">
        <v>200</v>
      </c>
      <c r="AV2272">
        <v>2</v>
      </c>
      <c r="AW2272">
        <v>6</v>
      </c>
      <c r="BG2272">
        <v>700</v>
      </c>
      <c r="BI2272">
        <v>5</v>
      </c>
      <c r="BQ2272" t="s">
        <v>185</v>
      </c>
      <c r="BR2272" t="s">
        <v>247</v>
      </c>
      <c r="BS2272" t="s">
        <v>252</v>
      </c>
      <c r="BT2272" t="s">
        <v>249</v>
      </c>
      <c r="BU2272">
        <v>15</v>
      </c>
      <c r="BV2272" t="s">
        <v>253</v>
      </c>
      <c r="BW2272" t="s">
        <v>173</v>
      </c>
      <c r="BX2272">
        <v>0</v>
      </c>
      <c r="BY2272">
        <v>8</v>
      </c>
      <c r="BZ2272">
        <v>8</v>
      </c>
      <c r="CA2272">
        <v>208</v>
      </c>
      <c r="CB2272">
        <v>5</v>
      </c>
      <c r="CC2272">
        <v>5</v>
      </c>
      <c r="CD2272">
        <v>705</v>
      </c>
      <c r="CE2272">
        <v>2</v>
      </c>
      <c r="CF2272">
        <v>11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13</v>
      </c>
      <c r="CO2272">
        <v>913</v>
      </c>
      <c r="CP2272">
        <v>1.423877327491785E-2</v>
      </c>
      <c r="CQ2272">
        <v>4.642857142857143E-2</v>
      </c>
      <c r="CR2272">
        <v>3.2607142857142861</v>
      </c>
      <c r="CS2272">
        <v>4.4217687074829932E-2</v>
      </c>
      <c r="CT2272">
        <v>3.1054421768707479</v>
      </c>
      <c r="CU2272">
        <v>2791</v>
      </c>
      <c r="CV2272">
        <v>-1</v>
      </c>
    </row>
    <row r="2273" spans="1:100" x14ac:dyDescent="0.2">
      <c r="A2273">
        <v>2022</v>
      </c>
      <c r="B2273">
        <v>4</v>
      </c>
      <c r="C2273" s="267">
        <v>44664</v>
      </c>
      <c r="D2273">
        <v>137</v>
      </c>
      <c r="E2273">
        <v>273</v>
      </c>
      <c r="F2273">
        <v>3</v>
      </c>
      <c r="G2273" t="s">
        <v>174</v>
      </c>
      <c r="H2273" t="s">
        <v>175</v>
      </c>
      <c r="I2273" t="s">
        <v>169</v>
      </c>
      <c r="J2273">
        <v>3</v>
      </c>
      <c r="K2273">
        <v>2</v>
      </c>
      <c r="L2273">
        <v>564</v>
      </c>
      <c r="M2273">
        <v>524</v>
      </c>
      <c r="N2273">
        <v>603</v>
      </c>
      <c r="O2273">
        <v>741</v>
      </c>
      <c r="P2273">
        <v>738</v>
      </c>
      <c r="Q2273">
        <v>777</v>
      </c>
      <c r="R2273">
        <v>790</v>
      </c>
      <c r="S2273">
        <v>748</v>
      </c>
      <c r="T2273">
        <v>599</v>
      </c>
      <c r="U2273">
        <v>603</v>
      </c>
      <c r="V2273">
        <v>600</v>
      </c>
      <c r="W2273">
        <v>575</v>
      </c>
      <c r="X2273">
        <v>590</v>
      </c>
      <c r="AM2273">
        <v>758.8</v>
      </c>
      <c r="AN2273">
        <v>593.4</v>
      </c>
      <c r="AO2273">
        <v>93</v>
      </c>
      <c r="AP2273">
        <v>116</v>
      </c>
      <c r="AQ2273"/>
      <c r="AR2273"/>
      <c r="BQ2273" t="s">
        <v>176</v>
      </c>
      <c r="BS2273"/>
      <c r="BT2273"/>
      <c r="BU2273">
        <v>15</v>
      </c>
      <c r="BV2273" t="s">
        <v>177</v>
      </c>
      <c r="BW2273" t="s">
        <v>173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/>
      <c r="CQ2273">
        <v>0</v>
      </c>
      <c r="CR2273">
        <v>0</v>
      </c>
      <c r="CS2273">
        <v>0</v>
      </c>
      <c r="CT2273">
        <v>0</v>
      </c>
      <c r="CU2273">
        <v>2791</v>
      </c>
      <c r="CV2273">
        <v>-1</v>
      </c>
    </row>
    <row r="2274" spans="1:100" x14ac:dyDescent="0.2">
      <c r="A2274">
        <v>2022</v>
      </c>
      <c r="B2274">
        <v>4</v>
      </c>
      <c r="C2274" s="267">
        <v>44664</v>
      </c>
      <c r="D2274">
        <v>388</v>
      </c>
      <c r="E2274">
        <v>566</v>
      </c>
      <c r="F2274">
        <v>3</v>
      </c>
      <c r="G2274" t="s">
        <v>478</v>
      </c>
      <c r="H2274" t="s">
        <v>479</v>
      </c>
      <c r="I2274" t="s">
        <v>169</v>
      </c>
      <c r="J2274">
        <v>3</v>
      </c>
      <c r="K2274">
        <v>4</v>
      </c>
      <c r="L2274">
        <v>34</v>
      </c>
      <c r="M2274">
        <v>31</v>
      </c>
      <c r="N2274">
        <v>36</v>
      </c>
      <c r="AM2274"/>
      <c r="AN2274"/>
      <c r="AO2274">
        <v>83</v>
      </c>
      <c r="AP2274">
        <v>130</v>
      </c>
      <c r="AQ2274"/>
      <c r="AR2274"/>
      <c r="BQ2274" t="s">
        <v>434</v>
      </c>
      <c r="BR2274" t="s">
        <v>435</v>
      </c>
      <c r="BS2274"/>
      <c r="BT2274"/>
      <c r="BU2274">
        <v>15</v>
      </c>
      <c r="BV2274" t="s">
        <v>475</v>
      </c>
      <c r="BW2274" t="s">
        <v>173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/>
      <c r="CQ2274">
        <v>0</v>
      </c>
      <c r="CR2274">
        <v>0</v>
      </c>
      <c r="CS2274"/>
      <c r="CT2274"/>
      <c r="CU2274">
        <v>2791</v>
      </c>
      <c r="CV2274"/>
    </row>
    <row r="2275" spans="1:100" x14ac:dyDescent="0.2">
      <c r="A2275">
        <v>2022</v>
      </c>
      <c r="B2275">
        <v>4</v>
      </c>
      <c r="C2275" s="267">
        <v>44664</v>
      </c>
      <c r="D2275">
        <v>137</v>
      </c>
      <c r="E2275">
        <v>168</v>
      </c>
      <c r="F2275">
        <v>4</v>
      </c>
      <c r="G2275" t="s">
        <v>177</v>
      </c>
      <c r="H2275" t="s">
        <v>234</v>
      </c>
      <c r="I2275" t="s">
        <v>169</v>
      </c>
      <c r="J2275">
        <v>3</v>
      </c>
      <c r="K2275">
        <v>2</v>
      </c>
      <c r="L2275">
        <v>619</v>
      </c>
      <c r="M2275">
        <v>575</v>
      </c>
      <c r="N2275">
        <v>662</v>
      </c>
      <c r="AC2275">
        <v>850</v>
      </c>
      <c r="AD2275">
        <v>780</v>
      </c>
      <c r="AE2275">
        <v>800</v>
      </c>
      <c r="AH2275">
        <v>615</v>
      </c>
      <c r="AI2275">
        <v>581</v>
      </c>
      <c r="AJ2275">
        <v>606</v>
      </c>
      <c r="AM2275">
        <v>810</v>
      </c>
      <c r="AN2275">
        <v>600.66666666666663</v>
      </c>
      <c r="AO2275">
        <v>90</v>
      </c>
      <c r="AP2275">
        <v>116</v>
      </c>
      <c r="AQ2275"/>
      <c r="AR2275"/>
      <c r="BG2275">
        <v>606</v>
      </c>
      <c r="BH2275">
        <v>2</v>
      </c>
      <c r="BI2275">
        <v>8</v>
      </c>
      <c r="BQ2275" t="s">
        <v>176</v>
      </c>
      <c r="BS2275"/>
      <c r="BT2275"/>
      <c r="BU2275">
        <v>15</v>
      </c>
      <c r="BV2275" t="s">
        <v>177</v>
      </c>
      <c r="BW2275" t="s">
        <v>173</v>
      </c>
      <c r="BX2275">
        <v>0</v>
      </c>
      <c r="BY2275">
        <v>0</v>
      </c>
      <c r="BZ2275">
        <v>0</v>
      </c>
      <c r="CA2275">
        <v>0</v>
      </c>
      <c r="CB2275">
        <v>10</v>
      </c>
      <c r="CC2275">
        <v>5</v>
      </c>
      <c r="CD2275">
        <v>611</v>
      </c>
      <c r="CE2275">
        <v>1</v>
      </c>
      <c r="CF2275">
        <v>4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5</v>
      </c>
      <c r="CO2275">
        <v>611</v>
      </c>
      <c r="CP2275">
        <v>8.1833060556464818E-3</v>
      </c>
      <c r="CQ2275">
        <v>8.0775444264943458E-3</v>
      </c>
      <c r="CR2275">
        <v>0.98707592891760909</v>
      </c>
      <c r="CS2275">
        <v>8.3240843507214213E-3</v>
      </c>
      <c r="CT2275">
        <v>1.017203107658158</v>
      </c>
      <c r="CU2275">
        <v>2791</v>
      </c>
      <c r="CV2275">
        <v>-1</v>
      </c>
    </row>
    <row r="2276" spans="1:100" x14ac:dyDescent="0.2">
      <c r="A2276">
        <v>2022</v>
      </c>
      <c r="B2276">
        <v>4</v>
      </c>
      <c r="C2276" s="267">
        <v>44664</v>
      </c>
      <c r="D2276">
        <v>376</v>
      </c>
      <c r="E2276">
        <v>438</v>
      </c>
      <c r="F2276">
        <v>4</v>
      </c>
      <c r="G2276" t="s">
        <v>216</v>
      </c>
      <c r="H2276" t="s">
        <v>217</v>
      </c>
      <c r="I2276" t="s">
        <v>169</v>
      </c>
      <c r="J2276">
        <v>3</v>
      </c>
      <c r="K2276">
        <v>2</v>
      </c>
      <c r="L2276">
        <v>335</v>
      </c>
      <c r="M2276">
        <v>315</v>
      </c>
      <c r="N2276">
        <v>358</v>
      </c>
      <c r="Y2276">
        <v>144</v>
      </c>
      <c r="Z2276">
        <v>158</v>
      </c>
      <c r="AK2276">
        <v>152</v>
      </c>
      <c r="AL2276">
        <v>155</v>
      </c>
      <c r="AM2276"/>
      <c r="AN2276"/>
      <c r="AO2276">
        <v>75</v>
      </c>
      <c r="AP2276">
        <v>144</v>
      </c>
      <c r="AQ2276">
        <v>70.935960591133011</v>
      </c>
      <c r="AR2276">
        <v>152.25</v>
      </c>
      <c r="AU2276">
        <v>792</v>
      </c>
      <c r="AV2276">
        <v>3</v>
      </c>
      <c r="AW2276">
        <v>3</v>
      </c>
      <c r="AX2276">
        <v>4</v>
      </c>
      <c r="AY2276">
        <v>2</v>
      </c>
      <c r="BG2276">
        <v>516</v>
      </c>
      <c r="BH2276">
        <v>15</v>
      </c>
      <c r="BI2276">
        <v>6</v>
      </c>
      <c r="BQ2276" t="s">
        <v>185</v>
      </c>
      <c r="BR2276" t="s">
        <v>186</v>
      </c>
      <c r="BS2276" t="s">
        <v>218</v>
      </c>
      <c r="BT2276" t="s">
        <v>188</v>
      </c>
      <c r="BU2276">
        <v>15</v>
      </c>
      <c r="BV2276" t="s">
        <v>219</v>
      </c>
      <c r="BW2276" t="s">
        <v>173</v>
      </c>
      <c r="BX2276">
        <v>0</v>
      </c>
      <c r="BY2276">
        <v>12</v>
      </c>
      <c r="BZ2276">
        <v>6</v>
      </c>
      <c r="CA2276">
        <v>798</v>
      </c>
      <c r="CB2276">
        <v>21</v>
      </c>
      <c r="CC2276">
        <v>10.5</v>
      </c>
      <c r="CD2276">
        <v>526</v>
      </c>
      <c r="CE2276">
        <v>9</v>
      </c>
      <c r="CF2276">
        <v>4</v>
      </c>
      <c r="CG2276">
        <v>2</v>
      </c>
      <c r="CH2276">
        <v>1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16.5</v>
      </c>
      <c r="CO2276">
        <v>1324</v>
      </c>
      <c r="CP2276">
        <v>1.246223564954683E-2</v>
      </c>
      <c r="CQ2276">
        <v>4.9253731343283577E-2</v>
      </c>
      <c r="CR2276">
        <v>3.9522388059701492</v>
      </c>
      <c r="CS2276"/>
      <c r="CT2276"/>
      <c r="CU2276">
        <v>2791</v>
      </c>
      <c r="CV2276"/>
    </row>
    <row r="2277" spans="1:100" x14ac:dyDescent="0.2">
      <c r="A2277">
        <v>2022</v>
      </c>
      <c r="B2277">
        <v>4</v>
      </c>
      <c r="C2277" s="267">
        <v>44664</v>
      </c>
      <c r="D2277">
        <v>414</v>
      </c>
      <c r="E2277">
        <v>650</v>
      </c>
      <c r="F2277">
        <v>4</v>
      </c>
      <c r="G2277" t="s">
        <v>232</v>
      </c>
      <c r="H2277" t="s">
        <v>233</v>
      </c>
      <c r="I2277" t="s">
        <v>169</v>
      </c>
      <c r="J2277">
        <v>6</v>
      </c>
      <c r="K2277">
        <v>2</v>
      </c>
      <c r="L2277">
        <v>131</v>
      </c>
      <c r="M2277">
        <v>121</v>
      </c>
      <c r="N2277">
        <v>140</v>
      </c>
      <c r="AM2277"/>
      <c r="AN2277"/>
      <c r="AO2277">
        <v>150</v>
      </c>
      <c r="AP2277">
        <v>144</v>
      </c>
      <c r="AQ2277"/>
      <c r="AR2277"/>
      <c r="BQ2277" t="s">
        <v>170</v>
      </c>
      <c r="BR2277" t="s">
        <v>171</v>
      </c>
      <c r="BS2277"/>
      <c r="BT2277"/>
      <c r="BU2277">
        <v>15</v>
      </c>
      <c r="BV2277" t="s">
        <v>231</v>
      </c>
      <c r="BW2277" t="s">
        <v>173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/>
      <c r="CQ2277">
        <v>0</v>
      </c>
      <c r="CR2277">
        <v>0</v>
      </c>
      <c r="CS2277"/>
      <c r="CT2277"/>
      <c r="CU2277">
        <v>2791</v>
      </c>
      <c r="CV2277"/>
    </row>
    <row r="2278" spans="1:100" x14ac:dyDescent="0.2">
      <c r="A2278">
        <v>2022</v>
      </c>
      <c r="B2278">
        <v>4</v>
      </c>
      <c r="C2278" s="267">
        <v>44664</v>
      </c>
      <c r="D2278">
        <v>142</v>
      </c>
      <c r="E2278">
        <v>280</v>
      </c>
      <c r="F2278">
        <v>5</v>
      </c>
      <c r="G2278" t="s">
        <v>366</v>
      </c>
      <c r="H2278" t="s">
        <v>367</v>
      </c>
      <c r="I2278" t="s">
        <v>169</v>
      </c>
      <c r="J2278">
        <v>3</v>
      </c>
      <c r="K2278">
        <v>2</v>
      </c>
      <c r="L2278">
        <v>323</v>
      </c>
      <c r="M2278">
        <v>300</v>
      </c>
      <c r="N2278">
        <v>345</v>
      </c>
      <c r="AM2278"/>
      <c r="AN2278"/>
      <c r="AO2278">
        <v>105</v>
      </c>
      <c r="AP2278">
        <v>103</v>
      </c>
      <c r="AQ2278"/>
      <c r="AR2278"/>
      <c r="AU2278">
        <v>245</v>
      </c>
      <c r="BQ2278" t="s">
        <v>176</v>
      </c>
      <c r="BS2278"/>
      <c r="BT2278"/>
      <c r="BU2278">
        <v>15</v>
      </c>
      <c r="BV2278" t="s">
        <v>368</v>
      </c>
      <c r="BW2278" t="s">
        <v>173</v>
      </c>
      <c r="BX2278">
        <v>0</v>
      </c>
      <c r="BY2278">
        <v>0</v>
      </c>
      <c r="BZ2278">
        <v>0</v>
      </c>
      <c r="CA2278">
        <v>245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245</v>
      </c>
      <c r="CP2278">
        <v>0</v>
      </c>
      <c r="CQ2278">
        <v>0</v>
      </c>
      <c r="CR2278">
        <v>0.75851393188854488</v>
      </c>
      <c r="CS2278"/>
      <c r="CT2278"/>
      <c r="CU2278">
        <v>2791</v>
      </c>
      <c r="CV2278"/>
    </row>
    <row r="2279" spans="1:100" x14ac:dyDescent="0.2">
      <c r="A2279">
        <v>2022</v>
      </c>
      <c r="B2279">
        <v>4</v>
      </c>
      <c r="C2279" s="267">
        <v>44664</v>
      </c>
      <c r="D2279">
        <v>143</v>
      </c>
      <c r="E2279">
        <v>281</v>
      </c>
      <c r="F2279">
        <v>5</v>
      </c>
      <c r="G2279" t="s">
        <v>226</v>
      </c>
      <c r="H2279" t="s">
        <v>227</v>
      </c>
      <c r="I2279" t="s">
        <v>169</v>
      </c>
      <c r="J2279">
        <v>4</v>
      </c>
      <c r="K2279">
        <v>2</v>
      </c>
      <c r="L2279">
        <v>285</v>
      </c>
      <c r="M2279">
        <v>265</v>
      </c>
      <c r="N2279">
        <v>304</v>
      </c>
      <c r="O2279">
        <v>353</v>
      </c>
      <c r="T2279">
        <v>278</v>
      </c>
      <c r="Y2279">
        <v>113</v>
      </c>
      <c r="AM2279">
        <v>353</v>
      </c>
      <c r="AN2279">
        <v>278</v>
      </c>
      <c r="AO2279">
        <v>120</v>
      </c>
      <c r="AP2279">
        <v>120</v>
      </c>
      <c r="AQ2279">
        <v>127.4336283185841</v>
      </c>
      <c r="AR2279">
        <v>113</v>
      </c>
      <c r="AU2279">
        <v>504</v>
      </c>
      <c r="AV2279">
        <v>2</v>
      </c>
      <c r="AW2279">
        <v>2</v>
      </c>
      <c r="BQ2279" t="s">
        <v>176</v>
      </c>
      <c r="BS2279"/>
      <c r="BT2279"/>
      <c r="BU2279">
        <v>15</v>
      </c>
      <c r="BV2279" t="s">
        <v>228</v>
      </c>
      <c r="BW2279" t="s">
        <v>173</v>
      </c>
      <c r="BX2279">
        <v>0</v>
      </c>
      <c r="BY2279">
        <v>4</v>
      </c>
      <c r="BZ2279">
        <v>2</v>
      </c>
      <c r="CA2279">
        <v>506</v>
      </c>
      <c r="CB2279">
        <v>0</v>
      </c>
      <c r="CC2279">
        <v>0</v>
      </c>
      <c r="CD2279">
        <v>0</v>
      </c>
      <c r="CE2279">
        <v>1</v>
      </c>
      <c r="CF2279">
        <v>1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2</v>
      </c>
      <c r="CO2279">
        <v>506</v>
      </c>
      <c r="CP2279">
        <v>3.952569169960474E-3</v>
      </c>
      <c r="CQ2279">
        <v>7.0175438596491229E-3</v>
      </c>
      <c r="CR2279">
        <v>1.775438596491228</v>
      </c>
      <c r="CS2279">
        <v>7.1942446043165471E-3</v>
      </c>
      <c r="CT2279">
        <v>1.8201438848920859</v>
      </c>
      <c r="CU2279">
        <v>2791</v>
      </c>
      <c r="CV2279">
        <v>-1</v>
      </c>
    </row>
    <row r="2280" spans="1:100" x14ac:dyDescent="0.2">
      <c r="A2280">
        <v>2022</v>
      </c>
      <c r="B2280">
        <v>4</v>
      </c>
      <c r="C2280" s="267">
        <v>44664</v>
      </c>
      <c r="D2280">
        <v>376</v>
      </c>
      <c r="E2280">
        <v>438</v>
      </c>
      <c r="F2280">
        <v>5</v>
      </c>
      <c r="G2280" t="s">
        <v>216</v>
      </c>
      <c r="H2280" t="s">
        <v>217</v>
      </c>
      <c r="I2280" t="s">
        <v>169</v>
      </c>
      <c r="J2280">
        <v>3</v>
      </c>
      <c r="K2280">
        <v>2</v>
      </c>
      <c r="L2280">
        <v>335</v>
      </c>
      <c r="M2280">
        <v>315</v>
      </c>
      <c r="N2280">
        <v>358</v>
      </c>
      <c r="O2280">
        <v>467</v>
      </c>
      <c r="P2280">
        <v>459</v>
      </c>
      <c r="Q2280">
        <v>462</v>
      </c>
      <c r="R2280">
        <v>446</v>
      </c>
      <c r="S2280">
        <v>491</v>
      </c>
      <c r="T2280">
        <v>348</v>
      </c>
      <c r="U2280">
        <v>348</v>
      </c>
      <c r="V2280">
        <v>351</v>
      </c>
      <c r="W2280">
        <v>328</v>
      </c>
      <c r="X2280">
        <v>358</v>
      </c>
      <c r="AA2280">
        <v>494</v>
      </c>
      <c r="AC2280">
        <v>490</v>
      </c>
      <c r="AD2280">
        <v>503</v>
      </c>
      <c r="AE2280">
        <v>476</v>
      </c>
      <c r="AF2280">
        <v>362</v>
      </c>
      <c r="AH2280">
        <v>361</v>
      </c>
      <c r="AI2280">
        <v>366</v>
      </c>
      <c r="AJ2280">
        <v>345</v>
      </c>
      <c r="AM2280">
        <v>476.44444444444451</v>
      </c>
      <c r="AN2280">
        <v>351.88888888888891</v>
      </c>
      <c r="AO2280">
        <v>75</v>
      </c>
      <c r="AP2280">
        <v>144</v>
      </c>
      <c r="AQ2280"/>
      <c r="AR2280"/>
      <c r="BQ2280" t="s">
        <v>185</v>
      </c>
      <c r="BR2280" t="s">
        <v>186</v>
      </c>
      <c r="BS2280" t="s">
        <v>218</v>
      </c>
      <c r="BT2280" t="s">
        <v>188</v>
      </c>
      <c r="BU2280">
        <v>15</v>
      </c>
      <c r="BV2280" t="s">
        <v>219</v>
      </c>
      <c r="BW2280" t="s">
        <v>173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/>
      <c r="CQ2280">
        <v>0</v>
      </c>
      <c r="CR2280">
        <v>0</v>
      </c>
      <c r="CS2280">
        <v>0</v>
      </c>
      <c r="CT2280">
        <v>0</v>
      </c>
      <c r="CU2280">
        <v>2791</v>
      </c>
      <c r="CV2280">
        <v>-1</v>
      </c>
    </row>
    <row r="2281" spans="1:100" x14ac:dyDescent="0.2">
      <c r="A2281">
        <v>2022</v>
      </c>
      <c r="B2281">
        <v>4</v>
      </c>
      <c r="C2281" s="267">
        <v>44664</v>
      </c>
      <c r="D2281">
        <v>384</v>
      </c>
      <c r="E2281">
        <v>557</v>
      </c>
      <c r="F2281">
        <v>5</v>
      </c>
      <c r="G2281" t="s">
        <v>206</v>
      </c>
      <c r="H2281" t="s">
        <v>207</v>
      </c>
      <c r="I2281" t="s">
        <v>169</v>
      </c>
      <c r="J2281">
        <v>1</v>
      </c>
      <c r="K2281">
        <v>6</v>
      </c>
      <c r="L2281">
        <v>182</v>
      </c>
      <c r="M2281">
        <v>171</v>
      </c>
      <c r="N2281">
        <v>194</v>
      </c>
      <c r="Z2281">
        <v>143</v>
      </c>
      <c r="AK2281">
        <v>143</v>
      </c>
      <c r="AL2281">
        <v>151</v>
      </c>
      <c r="AM2281"/>
      <c r="AN2281"/>
      <c r="AO2281">
        <v>21</v>
      </c>
      <c r="AP2281">
        <v>180</v>
      </c>
      <c r="AQ2281">
        <v>24.71395881006865</v>
      </c>
      <c r="AR2281">
        <v>145.66666666666671</v>
      </c>
      <c r="BQ2281" t="s">
        <v>185</v>
      </c>
      <c r="BR2281" t="s">
        <v>186</v>
      </c>
      <c r="BS2281" t="s">
        <v>208</v>
      </c>
      <c r="BT2281" t="s">
        <v>209</v>
      </c>
      <c r="BU2281">
        <v>15</v>
      </c>
      <c r="BV2281" t="s">
        <v>205</v>
      </c>
      <c r="BW2281" t="s">
        <v>173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/>
      <c r="CQ2281">
        <v>0</v>
      </c>
      <c r="CR2281">
        <v>0</v>
      </c>
      <c r="CS2281"/>
      <c r="CT2281"/>
      <c r="CU2281">
        <v>2791</v>
      </c>
      <c r="CV2281"/>
    </row>
    <row r="2282" spans="1:100" x14ac:dyDescent="0.2">
      <c r="A2282">
        <v>2022</v>
      </c>
      <c r="B2282">
        <v>4</v>
      </c>
      <c r="C2282" s="267">
        <v>44664</v>
      </c>
      <c r="D2282">
        <v>137</v>
      </c>
      <c r="E2282">
        <v>273</v>
      </c>
      <c r="F2282">
        <v>6</v>
      </c>
      <c r="G2282" t="s">
        <v>174</v>
      </c>
      <c r="H2282" t="s">
        <v>175</v>
      </c>
      <c r="I2282" t="s">
        <v>169</v>
      </c>
      <c r="J2282">
        <v>3</v>
      </c>
      <c r="K2282">
        <v>2</v>
      </c>
      <c r="L2282">
        <v>564</v>
      </c>
      <c r="M2282">
        <v>524</v>
      </c>
      <c r="N2282">
        <v>603</v>
      </c>
      <c r="Y2282">
        <v>133</v>
      </c>
      <c r="Z2282">
        <v>128</v>
      </c>
      <c r="AL2282">
        <v>131</v>
      </c>
      <c r="AM2282"/>
      <c r="AN2282"/>
      <c r="AO2282">
        <v>93</v>
      </c>
      <c r="AP2282">
        <v>116</v>
      </c>
      <c r="AQ2282">
        <v>82.653061224489804</v>
      </c>
      <c r="AR2282">
        <v>130.66666666666671</v>
      </c>
      <c r="AU2282">
        <v>750</v>
      </c>
      <c r="AW2282">
        <v>2</v>
      </c>
      <c r="AX2282">
        <v>4</v>
      </c>
      <c r="BQ2282" t="s">
        <v>176</v>
      </c>
      <c r="BS2282"/>
      <c r="BT2282"/>
      <c r="BU2282">
        <v>15</v>
      </c>
      <c r="BV2282" t="s">
        <v>177</v>
      </c>
      <c r="BW2282" t="s">
        <v>173</v>
      </c>
      <c r="BX2282">
        <v>0</v>
      </c>
      <c r="BY2282">
        <v>6</v>
      </c>
      <c r="BZ2282">
        <v>3</v>
      </c>
      <c r="CA2282">
        <v>753</v>
      </c>
      <c r="CB2282">
        <v>0</v>
      </c>
      <c r="CC2282">
        <v>0</v>
      </c>
      <c r="CD2282">
        <v>0</v>
      </c>
      <c r="CE2282">
        <v>0</v>
      </c>
      <c r="CF2282">
        <v>1</v>
      </c>
      <c r="CG2282">
        <v>2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3</v>
      </c>
      <c r="CO2282">
        <v>753</v>
      </c>
      <c r="CP2282">
        <v>3.9840637450199202E-3</v>
      </c>
      <c r="CQ2282">
        <v>5.3191489361702126E-3</v>
      </c>
      <c r="CR2282">
        <v>1.3351063829787231</v>
      </c>
      <c r="CS2282"/>
      <c r="CT2282"/>
      <c r="CU2282">
        <v>2791</v>
      </c>
      <c r="CV2282"/>
    </row>
    <row r="2283" spans="1:100" x14ac:dyDescent="0.2">
      <c r="A2283">
        <v>2022</v>
      </c>
      <c r="B2283">
        <v>4</v>
      </c>
      <c r="C2283" s="267">
        <v>44664</v>
      </c>
      <c r="D2283">
        <v>388</v>
      </c>
      <c r="E2283">
        <v>564</v>
      </c>
      <c r="F2283">
        <v>6</v>
      </c>
      <c r="G2283" t="s">
        <v>473</v>
      </c>
      <c r="H2283" t="s">
        <v>474</v>
      </c>
      <c r="I2283" t="s">
        <v>169</v>
      </c>
      <c r="J2283">
        <v>3</v>
      </c>
      <c r="K2283">
        <v>4</v>
      </c>
      <c r="L2283">
        <v>119</v>
      </c>
      <c r="M2283">
        <v>109</v>
      </c>
      <c r="N2283">
        <v>128</v>
      </c>
      <c r="AM2283"/>
      <c r="AN2283"/>
      <c r="AO2283">
        <v>83</v>
      </c>
      <c r="AP2283">
        <v>130</v>
      </c>
      <c r="AQ2283"/>
      <c r="AR2283"/>
      <c r="BQ2283" t="s">
        <v>434</v>
      </c>
      <c r="BR2283" t="s">
        <v>435</v>
      </c>
      <c r="BS2283"/>
      <c r="BT2283"/>
      <c r="BU2283">
        <v>15</v>
      </c>
      <c r="BV2283" t="s">
        <v>475</v>
      </c>
      <c r="BW2283" t="s">
        <v>173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/>
      <c r="CQ2283">
        <v>0</v>
      </c>
      <c r="CR2283">
        <v>0</v>
      </c>
      <c r="CS2283"/>
      <c r="CT2283"/>
      <c r="CU2283">
        <v>2791</v>
      </c>
      <c r="CV2283"/>
    </row>
    <row r="2284" spans="1:100" x14ac:dyDescent="0.2">
      <c r="A2284">
        <v>2022</v>
      </c>
      <c r="B2284">
        <v>4</v>
      </c>
      <c r="C2284" s="267">
        <v>44664</v>
      </c>
      <c r="D2284">
        <v>419</v>
      </c>
      <c r="E2284">
        <v>670</v>
      </c>
      <c r="F2284">
        <v>7</v>
      </c>
      <c r="G2284" t="s">
        <v>235</v>
      </c>
      <c r="H2284" t="s">
        <v>236</v>
      </c>
      <c r="I2284" t="s">
        <v>169</v>
      </c>
      <c r="J2284">
        <v>4</v>
      </c>
      <c r="K2284">
        <v>2</v>
      </c>
      <c r="L2284">
        <v>298</v>
      </c>
      <c r="M2284">
        <v>280</v>
      </c>
      <c r="N2284">
        <v>319</v>
      </c>
      <c r="Y2284">
        <v>148</v>
      </c>
      <c r="Z2284">
        <v>181</v>
      </c>
      <c r="AK2284">
        <v>181</v>
      </c>
      <c r="AM2284"/>
      <c r="AN2284"/>
      <c r="AO2284">
        <v>96</v>
      </c>
      <c r="AP2284">
        <v>150</v>
      </c>
      <c r="AQ2284">
        <v>84.705882352941174</v>
      </c>
      <c r="AR2284">
        <v>170</v>
      </c>
      <c r="AU2284">
        <v>792</v>
      </c>
      <c r="AV2284">
        <v>4</v>
      </c>
      <c r="AW2284">
        <v>6</v>
      </c>
      <c r="AX2284">
        <v>6</v>
      </c>
      <c r="BG2284">
        <v>732</v>
      </c>
      <c r="BH2284">
        <v>14</v>
      </c>
      <c r="BI2284">
        <v>11</v>
      </c>
      <c r="BQ2284" t="s">
        <v>185</v>
      </c>
      <c r="BR2284" t="s">
        <v>186</v>
      </c>
      <c r="BS2284" t="s">
        <v>237</v>
      </c>
      <c r="BT2284" t="s">
        <v>188</v>
      </c>
      <c r="BU2284">
        <v>15</v>
      </c>
      <c r="BV2284" t="s">
        <v>238</v>
      </c>
      <c r="BW2284" t="s">
        <v>173</v>
      </c>
      <c r="BX2284">
        <v>0</v>
      </c>
      <c r="BY2284">
        <v>16</v>
      </c>
      <c r="BZ2284">
        <v>8</v>
      </c>
      <c r="CA2284">
        <v>800</v>
      </c>
      <c r="CB2284">
        <v>25</v>
      </c>
      <c r="CC2284">
        <v>12.5</v>
      </c>
      <c r="CD2284">
        <v>744</v>
      </c>
      <c r="CE2284">
        <v>9</v>
      </c>
      <c r="CF2284">
        <v>8</v>
      </c>
      <c r="CG2284">
        <v>3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20.5</v>
      </c>
      <c r="CO2284">
        <v>1544</v>
      </c>
      <c r="CP2284">
        <v>1.327720207253886E-2</v>
      </c>
      <c r="CQ2284">
        <v>6.879194630872483E-2</v>
      </c>
      <c r="CR2284">
        <v>5.1812080536912752</v>
      </c>
      <c r="CS2284"/>
      <c r="CT2284"/>
      <c r="CU2284">
        <v>2791</v>
      </c>
      <c r="CV2284"/>
    </row>
    <row r="2285" spans="1:100" x14ac:dyDescent="0.2">
      <c r="A2285">
        <v>2022</v>
      </c>
      <c r="B2285">
        <v>4</v>
      </c>
      <c r="C2285" s="267">
        <v>44664</v>
      </c>
      <c r="D2285">
        <v>142</v>
      </c>
      <c r="E2285">
        <v>280</v>
      </c>
      <c r="F2285">
        <v>8</v>
      </c>
      <c r="G2285" t="s">
        <v>366</v>
      </c>
      <c r="H2285" t="s">
        <v>367</v>
      </c>
      <c r="I2285" t="s">
        <v>169</v>
      </c>
      <c r="J2285">
        <v>3</v>
      </c>
      <c r="K2285">
        <v>2</v>
      </c>
      <c r="L2285">
        <v>323</v>
      </c>
      <c r="M2285">
        <v>300</v>
      </c>
      <c r="N2285">
        <v>345</v>
      </c>
      <c r="AM2285"/>
      <c r="AN2285"/>
      <c r="AO2285">
        <v>105</v>
      </c>
      <c r="AP2285">
        <v>103</v>
      </c>
      <c r="AQ2285"/>
      <c r="AR2285"/>
      <c r="BQ2285" t="s">
        <v>176</v>
      </c>
      <c r="BS2285"/>
      <c r="BT2285"/>
      <c r="BU2285">
        <v>15</v>
      </c>
      <c r="BV2285" t="s">
        <v>368</v>
      </c>
      <c r="BW2285" t="s">
        <v>173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/>
      <c r="CQ2285">
        <v>0</v>
      </c>
      <c r="CR2285">
        <v>0</v>
      </c>
      <c r="CS2285"/>
      <c r="CT2285"/>
      <c r="CU2285">
        <v>2791</v>
      </c>
      <c r="CV2285"/>
    </row>
    <row r="2286" spans="1:100" x14ac:dyDescent="0.2">
      <c r="A2286">
        <v>2022</v>
      </c>
      <c r="B2286">
        <v>4</v>
      </c>
      <c r="C2286" s="267">
        <v>44664</v>
      </c>
      <c r="D2286">
        <v>425</v>
      </c>
      <c r="E2286">
        <v>674</v>
      </c>
      <c r="F2286">
        <v>8</v>
      </c>
      <c r="G2286" t="s">
        <v>244</v>
      </c>
      <c r="H2286" t="s">
        <v>245</v>
      </c>
      <c r="I2286" t="s">
        <v>246</v>
      </c>
      <c r="J2286">
        <v>2</v>
      </c>
      <c r="K2286">
        <v>1</v>
      </c>
      <c r="L2286">
        <v>256</v>
      </c>
      <c r="M2286">
        <v>240</v>
      </c>
      <c r="N2286">
        <v>274</v>
      </c>
      <c r="O2286">
        <v>370</v>
      </c>
      <c r="P2286">
        <v>383</v>
      </c>
      <c r="Q2286">
        <v>377</v>
      </c>
      <c r="R2286">
        <v>300</v>
      </c>
      <c r="S2286">
        <v>305</v>
      </c>
      <c r="T2286">
        <v>294</v>
      </c>
      <c r="U2286">
        <v>299</v>
      </c>
      <c r="V2286">
        <v>300</v>
      </c>
      <c r="W2286">
        <v>281</v>
      </c>
      <c r="X2286">
        <v>282</v>
      </c>
      <c r="Y2286">
        <v>114</v>
      </c>
      <c r="Z2286">
        <v>96</v>
      </c>
      <c r="AA2286">
        <v>340</v>
      </c>
      <c r="AC2286">
        <v>337</v>
      </c>
      <c r="AD2286">
        <v>330</v>
      </c>
      <c r="AE2286">
        <v>300</v>
      </c>
      <c r="AF2286">
        <v>284</v>
      </c>
      <c r="AH2286">
        <v>290</v>
      </c>
      <c r="AI2286">
        <v>278</v>
      </c>
      <c r="AJ2286">
        <v>254</v>
      </c>
      <c r="AK2286">
        <v>96</v>
      </c>
      <c r="AL2286">
        <v>98</v>
      </c>
      <c r="AM2286">
        <v>338</v>
      </c>
      <c r="AN2286">
        <v>284.66666666666669</v>
      </c>
      <c r="AO2286">
        <v>60</v>
      </c>
      <c r="AP2286">
        <v>120</v>
      </c>
      <c r="AQ2286">
        <v>71.287128712871294</v>
      </c>
      <c r="AR2286">
        <v>101</v>
      </c>
      <c r="AU2286">
        <v>140</v>
      </c>
      <c r="AX2286">
        <v>5</v>
      </c>
      <c r="BG2286">
        <v>400</v>
      </c>
      <c r="BH2286">
        <v>3</v>
      </c>
      <c r="BI2286">
        <v>2</v>
      </c>
      <c r="BQ2286" t="s">
        <v>185</v>
      </c>
      <c r="BR2286" t="s">
        <v>247</v>
      </c>
      <c r="BS2286" t="s">
        <v>248</v>
      </c>
      <c r="BT2286" t="s">
        <v>249</v>
      </c>
      <c r="BU2286">
        <v>15</v>
      </c>
      <c r="BV2286" t="s">
        <v>244</v>
      </c>
      <c r="BW2286" t="s">
        <v>173</v>
      </c>
      <c r="BX2286">
        <v>0</v>
      </c>
      <c r="BY2286">
        <v>5</v>
      </c>
      <c r="BZ2286">
        <v>5</v>
      </c>
      <c r="CA2286">
        <v>145</v>
      </c>
      <c r="CB2286">
        <v>5</v>
      </c>
      <c r="CC2286">
        <v>5</v>
      </c>
      <c r="CD2286">
        <v>405</v>
      </c>
      <c r="CE2286">
        <v>3</v>
      </c>
      <c r="CF2286">
        <v>2</v>
      </c>
      <c r="CG2286">
        <v>5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10</v>
      </c>
      <c r="CO2286">
        <v>550</v>
      </c>
      <c r="CP2286">
        <v>1.8181818181818181E-2</v>
      </c>
      <c r="CQ2286">
        <v>3.90625E-2</v>
      </c>
      <c r="CR2286">
        <v>2.1484375</v>
      </c>
      <c r="CS2286">
        <v>3.5128805620608897E-2</v>
      </c>
      <c r="CT2286">
        <v>1.9320843091334889</v>
      </c>
      <c r="CU2286">
        <v>2791</v>
      </c>
      <c r="CV2286">
        <v>-1</v>
      </c>
    </row>
    <row r="2287" spans="1:100" x14ac:dyDescent="0.2">
      <c r="A2287">
        <v>2022</v>
      </c>
      <c r="B2287">
        <v>4</v>
      </c>
      <c r="C2287" s="267">
        <v>44664</v>
      </c>
      <c r="D2287">
        <v>123</v>
      </c>
      <c r="E2287">
        <v>645</v>
      </c>
      <c r="F2287">
        <v>30</v>
      </c>
      <c r="G2287" t="s">
        <v>569</v>
      </c>
      <c r="H2287" t="s">
        <v>570</v>
      </c>
      <c r="I2287" t="s">
        <v>571</v>
      </c>
      <c r="J2287">
        <v>4</v>
      </c>
      <c r="K2287">
        <v>1</v>
      </c>
      <c r="L2287">
        <v>133</v>
      </c>
      <c r="M2287">
        <v>123</v>
      </c>
      <c r="N2287">
        <v>142</v>
      </c>
      <c r="O2287">
        <v>169</v>
      </c>
      <c r="P2287">
        <v>174</v>
      </c>
      <c r="Q2287">
        <v>179</v>
      </c>
      <c r="T2287">
        <v>154</v>
      </c>
      <c r="U2287">
        <v>158</v>
      </c>
      <c r="V2287">
        <v>158</v>
      </c>
      <c r="Y2287">
        <v>156</v>
      </c>
      <c r="AC2287">
        <v>202</v>
      </c>
      <c r="AD2287">
        <v>213</v>
      </c>
      <c r="AE2287">
        <v>198</v>
      </c>
      <c r="AH2287">
        <v>146</v>
      </c>
      <c r="AI2287">
        <v>150</v>
      </c>
      <c r="AJ2287">
        <v>137</v>
      </c>
      <c r="AL2287">
        <v>128</v>
      </c>
      <c r="AM2287">
        <v>189.16666666666671</v>
      </c>
      <c r="AN2287">
        <v>150.5</v>
      </c>
      <c r="AO2287">
        <v>80</v>
      </c>
      <c r="AP2287">
        <v>180</v>
      </c>
      <c r="AQ2287">
        <v>101.4084507042254</v>
      </c>
      <c r="AR2287">
        <v>142</v>
      </c>
      <c r="AU2287">
        <v>900</v>
      </c>
      <c r="AV2287">
        <v>40</v>
      </c>
      <c r="AW2287">
        <v>20</v>
      </c>
      <c r="AX2287">
        <v>15</v>
      </c>
      <c r="BG2287">
        <v>280</v>
      </c>
      <c r="BH2287">
        <v>2</v>
      </c>
      <c r="BI2287">
        <v>4</v>
      </c>
      <c r="BQ2287" t="s">
        <v>390</v>
      </c>
      <c r="BR2287" t="s">
        <v>390</v>
      </c>
      <c r="BS2287"/>
      <c r="BT2287"/>
      <c r="BU2287">
        <v>15</v>
      </c>
      <c r="BV2287" t="s">
        <v>569</v>
      </c>
      <c r="BW2287" t="s">
        <v>222</v>
      </c>
      <c r="BX2287">
        <v>0</v>
      </c>
      <c r="BY2287">
        <v>75</v>
      </c>
      <c r="BZ2287">
        <v>75</v>
      </c>
      <c r="CA2287">
        <v>975</v>
      </c>
      <c r="CB2287">
        <v>6</v>
      </c>
      <c r="CC2287">
        <v>6</v>
      </c>
      <c r="CD2287">
        <v>286</v>
      </c>
      <c r="CE2287">
        <v>42</v>
      </c>
      <c r="CF2287">
        <v>24</v>
      </c>
      <c r="CG2287">
        <v>15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81</v>
      </c>
      <c r="CO2287">
        <v>1261</v>
      </c>
      <c r="CP2287">
        <v>6.4234734337827115E-2</v>
      </c>
      <c r="CQ2287">
        <v>0.60902255639097747</v>
      </c>
      <c r="CR2287">
        <v>9.481203007518797</v>
      </c>
      <c r="CS2287">
        <v>0.53820598006644516</v>
      </c>
      <c r="CT2287">
        <v>8.3787375415282384</v>
      </c>
      <c r="CU2287">
        <v>2791</v>
      </c>
      <c r="CV2287">
        <v>-1</v>
      </c>
    </row>
    <row r="2288" spans="1:100" x14ac:dyDescent="0.2">
      <c r="A2288">
        <v>2022</v>
      </c>
      <c r="B2288">
        <v>4</v>
      </c>
      <c r="C2288" s="267">
        <v>44664</v>
      </c>
      <c r="D2288">
        <v>372</v>
      </c>
      <c r="E2288">
        <v>646</v>
      </c>
      <c r="F2288">
        <v>46</v>
      </c>
      <c r="G2288" t="s">
        <v>276</v>
      </c>
      <c r="H2288" t="s">
        <v>277</v>
      </c>
      <c r="I2288" t="s">
        <v>221</v>
      </c>
      <c r="J2288">
        <v>2</v>
      </c>
      <c r="K2288">
        <v>2</v>
      </c>
      <c r="L2288">
        <v>212</v>
      </c>
      <c r="M2288">
        <v>197</v>
      </c>
      <c r="N2288">
        <v>226</v>
      </c>
      <c r="AM2288"/>
      <c r="AN2288"/>
      <c r="AO2288">
        <v>37</v>
      </c>
      <c r="AP2288">
        <v>150</v>
      </c>
      <c r="AQ2288"/>
      <c r="AR2288"/>
      <c r="BQ2288" t="s">
        <v>180</v>
      </c>
      <c r="BR2288" t="s">
        <v>266</v>
      </c>
      <c r="BS2288" t="s">
        <v>278</v>
      </c>
      <c r="BT2288"/>
      <c r="BU2288">
        <v>15</v>
      </c>
      <c r="BV2288" t="s">
        <v>323</v>
      </c>
      <c r="BW2288" t="s">
        <v>222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/>
      <c r="CQ2288">
        <v>0</v>
      </c>
      <c r="CR2288">
        <v>0</v>
      </c>
      <c r="CS2288"/>
      <c r="CT2288"/>
      <c r="CU2288">
        <v>2791</v>
      </c>
      <c r="CV2288"/>
    </row>
    <row r="2289" spans="1:100" x14ac:dyDescent="0.2">
      <c r="A2289">
        <v>2022</v>
      </c>
      <c r="B2289">
        <v>4</v>
      </c>
      <c r="C2289" s="267">
        <v>44664</v>
      </c>
      <c r="D2289">
        <v>372</v>
      </c>
      <c r="E2289">
        <v>647</v>
      </c>
      <c r="F2289">
        <v>46</v>
      </c>
      <c r="G2289" t="s">
        <v>264</v>
      </c>
      <c r="H2289" t="s">
        <v>265</v>
      </c>
      <c r="I2289" t="s">
        <v>221</v>
      </c>
      <c r="J2289">
        <v>2</v>
      </c>
      <c r="K2289">
        <v>2</v>
      </c>
      <c r="L2289">
        <v>212</v>
      </c>
      <c r="M2289">
        <v>197</v>
      </c>
      <c r="N2289">
        <v>226</v>
      </c>
      <c r="AM2289"/>
      <c r="AN2289"/>
      <c r="AO2289">
        <v>37</v>
      </c>
      <c r="AP2289">
        <v>150</v>
      </c>
      <c r="AQ2289"/>
      <c r="AR2289"/>
      <c r="BQ2289" t="s">
        <v>180</v>
      </c>
      <c r="BR2289" t="s">
        <v>266</v>
      </c>
      <c r="BS2289" t="s">
        <v>267</v>
      </c>
      <c r="BT2289"/>
      <c r="BU2289">
        <v>15</v>
      </c>
      <c r="BV2289" t="s">
        <v>323</v>
      </c>
      <c r="BW2289" t="s">
        <v>222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/>
      <c r="CQ2289">
        <v>0</v>
      </c>
      <c r="CR2289">
        <v>0</v>
      </c>
      <c r="CS2289"/>
      <c r="CT2289"/>
      <c r="CU2289">
        <v>2791</v>
      </c>
      <c r="CV2289"/>
    </row>
    <row r="2290" spans="1:100" x14ac:dyDescent="0.2">
      <c r="A2290">
        <v>2022</v>
      </c>
      <c r="B2290">
        <v>4</v>
      </c>
      <c r="C2290" s="267">
        <v>44664</v>
      </c>
      <c r="D2290">
        <v>433</v>
      </c>
      <c r="E2290">
        <v>452</v>
      </c>
      <c r="F2290">
        <v>46</v>
      </c>
      <c r="G2290" t="s">
        <v>553</v>
      </c>
      <c r="H2290" t="s">
        <v>554</v>
      </c>
      <c r="I2290" t="s">
        <v>221</v>
      </c>
      <c r="J2290">
        <v>4</v>
      </c>
      <c r="K2290">
        <v>2</v>
      </c>
      <c r="L2290">
        <v>270</v>
      </c>
      <c r="M2290">
        <v>251</v>
      </c>
      <c r="N2290">
        <v>288</v>
      </c>
      <c r="P2290">
        <v>296</v>
      </c>
      <c r="Q2290">
        <v>300</v>
      </c>
      <c r="R2290">
        <v>310</v>
      </c>
      <c r="S2290">
        <v>297</v>
      </c>
      <c r="U2290">
        <v>270</v>
      </c>
      <c r="V2290">
        <v>273</v>
      </c>
      <c r="W2290">
        <v>280</v>
      </c>
      <c r="X2290">
        <v>278</v>
      </c>
      <c r="AC2290">
        <v>458</v>
      </c>
      <c r="AD2290">
        <v>380</v>
      </c>
      <c r="AE2290">
        <v>450</v>
      </c>
      <c r="AH2290">
        <v>269</v>
      </c>
      <c r="AI2290">
        <v>248</v>
      </c>
      <c r="AJ2290">
        <v>261</v>
      </c>
      <c r="AM2290">
        <v>355.85714285714278</v>
      </c>
      <c r="AN2290">
        <v>268.42857142857139</v>
      </c>
      <c r="AO2290">
        <v>96</v>
      </c>
      <c r="AP2290">
        <v>150</v>
      </c>
      <c r="AQ2290"/>
      <c r="AR2290"/>
      <c r="AU2290">
        <v>1040</v>
      </c>
      <c r="AV2290">
        <v>4</v>
      </c>
      <c r="AW2290">
        <v>1</v>
      </c>
      <c r="AX2290">
        <v>2</v>
      </c>
      <c r="BG2290">
        <v>400</v>
      </c>
      <c r="BH2290">
        <v>7</v>
      </c>
      <c r="BI2290">
        <v>3</v>
      </c>
      <c r="BQ2290" t="s">
        <v>180</v>
      </c>
      <c r="BR2290" t="s">
        <v>181</v>
      </c>
      <c r="BS2290"/>
      <c r="BT2290"/>
      <c r="BU2290">
        <v>15</v>
      </c>
      <c r="BV2290" t="s">
        <v>552</v>
      </c>
      <c r="BW2290" t="s">
        <v>222</v>
      </c>
      <c r="BX2290">
        <v>0</v>
      </c>
      <c r="BY2290">
        <v>7</v>
      </c>
      <c r="BZ2290">
        <v>3.5</v>
      </c>
      <c r="CA2290">
        <v>1043</v>
      </c>
      <c r="CB2290">
        <v>10</v>
      </c>
      <c r="CC2290">
        <v>5</v>
      </c>
      <c r="CD2290">
        <v>405</v>
      </c>
      <c r="CE2290">
        <v>5</v>
      </c>
      <c r="CF2290">
        <v>2</v>
      </c>
      <c r="CG2290">
        <v>1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8.5</v>
      </c>
      <c r="CO2290">
        <v>1448</v>
      </c>
      <c r="CP2290">
        <v>5.8701657458563533E-3</v>
      </c>
      <c r="CQ2290">
        <v>3.1481481481481478E-2</v>
      </c>
      <c r="CR2290">
        <v>5.3629629629629632</v>
      </c>
      <c r="CS2290">
        <v>3.1665779670037253E-2</v>
      </c>
      <c r="CT2290">
        <v>5.3943587014369339</v>
      </c>
      <c r="CU2290">
        <v>2791</v>
      </c>
      <c r="CV2290">
        <v>-1</v>
      </c>
    </row>
    <row r="2291" spans="1:100" x14ac:dyDescent="0.2">
      <c r="A2291">
        <v>2022</v>
      </c>
      <c r="B2291">
        <v>4</v>
      </c>
      <c r="C2291" s="267">
        <v>44664</v>
      </c>
      <c r="D2291">
        <v>433</v>
      </c>
      <c r="E2291">
        <v>453</v>
      </c>
      <c r="F2291">
        <v>46</v>
      </c>
      <c r="G2291" t="s">
        <v>550</v>
      </c>
      <c r="H2291" t="s">
        <v>551</v>
      </c>
      <c r="I2291" t="s">
        <v>221</v>
      </c>
      <c r="J2291">
        <v>4</v>
      </c>
      <c r="K2291">
        <v>2</v>
      </c>
      <c r="L2291">
        <v>175</v>
      </c>
      <c r="M2291">
        <v>162</v>
      </c>
      <c r="N2291">
        <v>187</v>
      </c>
      <c r="P2291">
        <v>203</v>
      </c>
      <c r="Q2291">
        <v>206</v>
      </c>
      <c r="R2291">
        <v>208</v>
      </c>
      <c r="S2291">
        <v>208</v>
      </c>
      <c r="U2291">
        <v>189</v>
      </c>
      <c r="V2291">
        <v>185</v>
      </c>
      <c r="W2291">
        <v>192</v>
      </c>
      <c r="X2291">
        <v>190</v>
      </c>
      <c r="Z2291">
        <v>148</v>
      </c>
      <c r="AC2291">
        <v>221</v>
      </c>
      <c r="AD2291">
        <v>212</v>
      </c>
      <c r="AE2291">
        <v>215</v>
      </c>
      <c r="AH2291">
        <v>180</v>
      </c>
      <c r="AI2291">
        <v>171</v>
      </c>
      <c r="AJ2291">
        <v>185</v>
      </c>
      <c r="AK2291">
        <v>148</v>
      </c>
      <c r="AL2291">
        <v>146</v>
      </c>
      <c r="AM2291">
        <v>210.42857142857139</v>
      </c>
      <c r="AN2291">
        <v>184.57142857142861</v>
      </c>
      <c r="AO2291">
        <v>96</v>
      </c>
      <c r="AP2291">
        <v>150</v>
      </c>
      <c r="AQ2291">
        <v>97.737556561085967</v>
      </c>
      <c r="AR2291">
        <v>147.33333333333329</v>
      </c>
      <c r="AU2291">
        <v>1040</v>
      </c>
      <c r="AV2291">
        <v>3</v>
      </c>
      <c r="AW2291">
        <v>4</v>
      </c>
      <c r="AX2291">
        <v>5</v>
      </c>
      <c r="BG2291">
        <v>400</v>
      </c>
      <c r="BH2291">
        <v>5</v>
      </c>
      <c r="BI2291">
        <v>3</v>
      </c>
      <c r="BQ2291" t="s">
        <v>180</v>
      </c>
      <c r="BR2291" t="s">
        <v>181</v>
      </c>
      <c r="BS2291"/>
      <c r="BT2291"/>
      <c r="BU2291">
        <v>15</v>
      </c>
      <c r="BV2291" t="s">
        <v>552</v>
      </c>
      <c r="BW2291" t="s">
        <v>222</v>
      </c>
      <c r="BX2291">
        <v>0</v>
      </c>
      <c r="BY2291">
        <v>12</v>
      </c>
      <c r="BZ2291">
        <v>6</v>
      </c>
      <c r="CA2291">
        <v>1046</v>
      </c>
      <c r="CB2291">
        <v>8</v>
      </c>
      <c r="CC2291">
        <v>4</v>
      </c>
      <c r="CD2291">
        <v>404</v>
      </c>
      <c r="CE2291">
        <v>4</v>
      </c>
      <c r="CF2291">
        <v>3</v>
      </c>
      <c r="CG2291">
        <v>2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10</v>
      </c>
      <c r="CO2291">
        <v>1450</v>
      </c>
      <c r="CP2291">
        <v>6.8965517241379309E-3</v>
      </c>
      <c r="CQ2291">
        <v>5.7142857142857141E-2</v>
      </c>
      <c r="CR2291">
        <v>8.2857142857142865</v>
      </c>
      <c r="CS2291">
        <v>5.4179566563467493E-2</v>
      </c>
      <c r="CT2291">
        <v>7.856037151702786</v>
      </c>
      <c r="CU2291">
        <v>2791</v>
      </c>
      <c r="CV2291">
        <v>-1</v>
      </c>
    </row>
    <row r="2292" spans="1:100" x14ac:dyDescent="0.2">
      <c r="A2292">
        <v>2022</v>
      </c>
      <c r="B2292">
        <v>4</v>
      </c>
      <c r="C2292" s="267">
        <v>44664</v>
      </c>
      <c r="D2292">
        <v>415</v>
      </c>
      <c r="E2292">
        <v>655</v>
      </c>
      <c r="F2292">
        <v>47</v>
      </c>
      <c r="G2292" t="s">
        <v>269</v>
      </c>
      <c r="H2292" t="s">
        <v>270</v>
      </c>
      <c r="I2292" t="s">
        <v>221</v>
      </c>
      <c r="J2292">
        <v>3</v>
      </c>
      <c r="K2292">
        <v>1</v>
      </c>
      <c r="L2292">
        <v>148</v>
      </c>
      <c r="M2292">
        <v>137</v>
      </c>
      <c r="N2292">
        <v>158</v>
      </c>
      <c r="O2292">
        <v>177</v>
      </c>
      <c r="P2292">
        <v>184</v>
      </c>
      <c r="Q2292">
        <v>149</v>
      </c>
      <c r="T2292">
        <v>139</v>
      </c>
      <c r="U2292">
        <v>146</v>
      </c>
      <c r="V2292">
        <v>134</v>
      </c>
      <c r="AC2292">
        <v>204</v>
      </c>
      <c r="AE2292">
        <v>224</v>
      </c>
      <c r="AH2292">
        <v>150</v>
      </c>
      <c r="AJ2292">
        <v>159</v>
      </c>
      <c r="AM2292">
        <v>187.6</v>
      </c>
      <c r="AN2292">
        <v>145.6</v>
      </c>
      <c r="AO2292">
        <v>64</v>
      </c>
      <c r="AP2292">
        <v>169</v>
      </c>
      <c r="AQ2292"/>
      <c r="AR2292"/>
      <c r="AU2292">
        <v>1150</v>
      </c>
      <c r="AV2292">
        <v>3</v>
      </c>
      <c r="AW2292">
        <v>3</v>
      </c>
      <c r="AX2292">
        <v>2</v>
      </c>
      <c r="BG2292">
        <v>140</v>
      </c>
      <c r="BH2292">
        <v>2</v>
      </c>
      <c r="BI2292">
        <v>4</v>
      </c>
      <c r="BQ2292" t="s">
        <v>180</v>
      </c>
      <c r="BR2292" t="s">
        <v>192</v>
      </c>
      <c r="BS2292" t="s">
        <v>271</v>
      </c>
      <c r="BT2292"/>
      <c r="BU2292">
        <v>15</v>
      </c>
      <c r="BV2292" t="s">
        <v>272</v>
      </c>
      <c r="BW2292" t="s">
        <v>222</v>
      </c>
      <c r="BX2292">
        <v>0</v>
      </c>
      <c r="BY2292">
        <v>8</v>
      </c>
      <c r="BZ2292">
        <v>8</v>
      </c>
      <c r="CA2292">
        <v>1158</v>
      </c>
      <c r="CB2292">
        <v>6</v>
      </c>
      <c r="CC2292">
        <v>6</v>
      </c>
      <c r="CD2292">
        <v>146</v>
      </c>
      <c r="CE2292">
        <v>5</v>
      </c>
      <c r="CF2292">
        <v>7</v>
      </c>
      <c r="CG2292">
        <v>2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14</v>
      </c>
      <c r="CO2292">
        <v>1304</v>
      </c>
      <c r="CP2292">
        <v>1.0736196319018411E-2</v>
      </c>
      <c r="CQ2292">
        <v>9.45945945945946E-2</v>
      </c>
      <c r="CR2292">
        <v>8.8108108108108105</v>
      </c>
      <c r="CS2292">
        <v>9.6153846153846159E-2</v>
      </c>
      <c r="CT2292">
        <v>8.9560439560439562</v>
      </c>
      <c r="CU2292">
        <v>2791</v>
      </c>
      <c r="CV2292">
        <v>-1</v>
      </c>
    </row>
    <row r="2293" spans="1:100" x14ac:dyDescent="0.2">
      <c r="A2293">
        <v>2022</v>
      </c>
      <c r="B2293">
        <v>4</v>
      </c>
      <c r="C2293" s="267">
        <v>44664</v>
      </c>
      <c r="D2293">
        <v>415</v>
      </c>
      <c r="E2293">
        <v>656</v>
      </c>
      <c r="F2293">
        <v>47</v>
      </c>
      <c r="G2293" t="s">
        <v>324</v>
      </c>
      <c r="H2293" t="s">
        <v>325</v>
      </c>
      <c r="I2293" t="s">
        <v>221</v>
      </c>
      <c r="J2293">
        <v>3</v>
      </c>
      <c r="K2293">
        <v>1</v>
      </c>
      <c r="L2293">
        <v>148</v>
      </c>
      <c r="M2293">
        <v>137</v>
      </c>
      <c r="N2293">
        <v>158</v>
      </c>
      <c r="O2293">
        <v>177</v>
      </c>
      <c r="P2293">
        <v>184</v>
      </c>
      <c r="Q2293">
        <v>149</v>
      </c>
      <c r="T2293">
        <v>139</v>
      </c>
      <c r="U2293">
        <v>146</v>
      </c>
      <c r="V2293">
        <v>134</v>
      </c>
      <c r="AC2293">
        <v>204</v>
      </c>
      <c r="AE2293">
        <v>224</v>
      </c>
      <c r="AH2293">
        <v>150</v>
      </c>
      <c r="AJ2293">
        <v>159</v>
      </c>
      <c r="AM2293">
        <v>187.6</v>
      </c>
      <c r="AN2293">
        <v>145.6</v>
      </c>
      <c r="AO2293">
        <v>64</v>
      </c>
      <c r="AP2293">
        <v>169</v>
      </c>
      <c r="AQ2293"/>
      <c r="AR2293"/>
      <c r="BQ2293" t="s">
        <v>180</v>
      </c>
      <c r="BR2293" t="s">
        <v>192</v>
      </c>
      <c r="BS2293" t="s">
        <v>326</v>
      </c>
      <c r="BT2293"/>
      <c r="BU2293">
        <v>15</v>
      </c>
      <c r="BV2293" t="s">
        <v>272</v>
      </c>
      <c r="BW2293" t="s">
        <v>222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/>
      <c r="CQ2293">
        <v>0</v>
      </c>
      <c r="CR2293">
        <v>0</v>
      </c>
      <c r="CS2293">
        <v>0</v>
      </c>
      <c r="CT2293">
        <v>0</v>
      </c>
      <c r="CU2293">
        <v>2791</v>
      </c>
      <c r="CV2293">
        <v>-1</v>
      </c>
    </row>
    <row r="2294" spans="1:100" x14ac:dyDescent="0.2">
      <c r="A2294">
        <v>2022</v>
      </c>
      <c r="B2294">
        <v>4</v>
      </c>
      <c r="C2294" s="267">
        <v>44664</v>
      </c>
      <c r="D2294">
        <v>415</v>
      </c>
      <c r="E2294">
        <v>657</v>
      </c>
      <c r="F2294">
        <v>47</v>
      </c>
      <c r="G2294" t="s">
        <v>327</v>
      </c>
      <c r="H2294" t="s">
        <v>328</v>
      </c>
      <c r="I2294" t="s">
        <v>221</v>
      </c>
      <c r="J2294">
        <v>3</v>
      </c>
      <c r="K2294">
        <v>1</v>
      </c>
      <c r="L2294">
        <v>90</v>
      </c>
      <c r="M2294">
        <v>83</v>
      </c>
      <c r="N2294">
        <v>96</v>
      </c>
      <c r="O2294">
        <v>114</v>
      </c>
      <c r="P2294">
        <v>120</v>
      </c>
      <c r="Q2294">
        <v>109</v>
      </c>
      <c r="T2294">
        <v>99</v>
      </c>
      <c r="U2294">
        <v>98</v>
      </c>
      <c r="V2294">
        <v>95</v>
      </c>
      <c r="AC2294">
        <v>108</v>
      </c>
      <c r="AE2294">
        <v>118</v>
      </c>
      <c r="AH2294">
        <v>91</v>
      </c>
      <c r="AJ2294">
        <v>97</v>
      </c>
      <c r="AM2294">
        <v>113.8</v>
      </c>
      <c r="AN2294">
        <v>96</v>
      </c>
      <c r="AO2294">
        <v>64</v>
      </c>
      <c r="AP2294">
        <v>169</v>
      </c>
      <c r="AQ2294"/>
      <c r="AR2294"/>
      <c r="AU2294">
        <v>735</v>
      </c>
      <c r="AV2294">
        <v>4</v>
      </c>
      <c r="AW2294">
        <v>4</v>
      </c>
      <c r="AX2294">
        <v>2</v>
      </c>
      <c r="BG2294">
        <v>208</v>
      </c>
      <c r="BH2294">
        <v>1</v>
      </c>
      <c r="BI2294">
        <v>4</v>
      </c>
      <c r="BQ2294" t="s">
        <v>180</v>
      </c>
      <c r="BR2294" t="s">
        <v>192</v>
      </c>
      <c r="BS2294" t="s">
        <v>329</v>
      </c>
      <c r="BT2294"/>
      <c r="BU2294">
        <v>15</v>
      </c>
      <c r="BV2294" t="s">
        <v>272</v>
      </c>
      <c r="BW2294" t="s">
        <v>222</v>
      </c>
      <c r="BX2294">
        <v>0</v>
      </c>
      <c r="BY2294">
        <v>10</v>
      </c>
      <c r="BZ2294">
        <v>10</v>
      </c>
      <c r="CA2294">
        <v>745</v>
      </c>
      <c r="CB2294">
        <v>5</v>
      </c>
      <c r="CC2294">
        <v>5</v>
      </c>
      <c r="CD2294">
        <v>213</v>
      </c>
      <c r="CE2294">
        <v>5</v>
      </c>
      <c r="CF2294">
        <v>8</v>
      </c>
      <c r="CG2294">
        <v>2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15</v>
      </c>
      <c r="CO2294">
        <v>958</v>
      </c>
      <c r="CP2294">
        <v>1.565762004175365E-2</v>
      </c>
      <c r="CQ2294">
        <v>0.16666666666666671</v>
      </c>
      <c r="CR2294">
        <v>10.64444444444444</v>
      </c>
      <c r="CS2294">
        <v>0.15625</v>
      </c>
      <c r="CT2294">
        <v>9.9791666666666661</v>
      </c>
      <c r="CU2294">
        <v>2791</v>
      </c>
      <c r="CV2294">
        <v>-1</v>
      </c>
    </row>
    <row r="2295" spans="1:100" x14ac:dyDescent="0.2">
      <c r="A2295">
        <v>2022</v>
      </c>
      <c r="B2295">
        <v>4</v>
      </c>
      <c r="C2295" s="267">
        <v>44664</v>
      </c>
      <c r="D2295">
        <v>415</v>
      </c>
      <c r="E2295">
        <v>658</v>
      </c>
      <c r="F2295">
        <v>47</v>
      </c>
      <c r="G2295" t="s">
        <v>273</v>
      </c>
      <c r="H2295" t="s">
        <v>274</v>
      </c>
      <c r="I2295" t="s">
        <v>221</v>
      </c>
      <c r="J2295">
        <v>3</v>
      </c>
      <c r="K2295">
        <v>1</v>
      </c>
      <c r="L2295">
        <v>90</v>
      </c>
      <c r="M2295">
        <v>83</v>
      </c>
      <c r="N2295">
        <v>96</v>
      </c>
      <c r="O2295">
        <v>114</v>
      </c>
      <c r="P2295">
        <v>120</v>
      </c>
      <c r="Q2295">
        <v>109</v>
      </c>
      <c r="T2295">
        <v>99</v>
      </c>
      <c r="U2295">
        <v>98</v>
      </c>
      <c r="V2295">
        <v>95</v>
      </c>
      <c r="Y2295">
        <v>175</v>
      </c>
      <c r="AC2295">
        <v>108</v>
      </c>
      <c r="AE2295">
        <v>118</v>
      </c>
      <c r="AH2295">
        <v>91</v>
      </c>
      <c r="AJ2295">
        <v>97</v>
      </c>
      <c r="AL2295">
        <v>145</v>
      </c>
      <c r="AM2295">
        <v>113.8</v>
      </c>
      <c r="AN2295">
        <v>96</v>
      </c>
      <c r="AO2295">
        <v>64</v>
      </c>
      <c r="AP2295">
        <v>169</v>
      </c>
      <c r="AQ2295">
        <v>67.5</v>
      </c>
      <c r="AR2295">
        <v>160</v>
      </c>
      <c r="BQ2295" t="s">
        <v>180</v>
      </c>
      <c r="BR2295" t="s">
        <v>192</v>
      </c>
      <c r="BS2295" t="s">
        <v>275</v>
      </c>
      <c r="BT2295"/>
      <c r="BU2295">
        <v>15</v>
      </c>
      <c r="BV2295" t="s">
        <v>272</v>
      </c>
      <c r="BW2295" t="s">
        <v>222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/>
      <c r="CQ2295">
        <v>0</v>
      </c>
      <c r="CR2295">
        <v>0</v>
      </c>
      <c r="CS2295">
        <v>0</v>
      </c>
      <c r="CT2295">
        <v>0</v>
      </c>
      <c r="CU2295">
        <v>2791</v>
      </c>
      <c r="CV2295">
        <v>-1</v>
      </c>
    </row>
    <row r="2296" spans="1:100" x14ac:dyDescent="0.2">
      <c r="A2296">
        <v>2022</v>
      </c>
      <c r="B2296">
        <v>4</v>
      </c>
      <c r="C2296" s="267">
        <v>44664</v>
      </c>
      <c r="D2296">
        <v>4</v>
      </c>
      <c r="E2296">
        <v>11</v>
      </c>
      <c r="F2296">
        <v>48</v>
      </c>
      <c r="G2296" t="s">
        <v>276</v>
      </c>
      <c r="H2296" t="s">
        <v>277</v>
      </c>
      <c r="I2296" t="s">
        <v>221</v>
      </c>
      <c r="J2296">
        <v>2</v>
      </c>
      <c r="K2296">
        <v>2</v>
      </c>
      <c r="L2296">
        <v>212</v>
      </c>
      <c r="M2296">
        <v>197</v>
      </c>
      <c r="N2296">
        <v>226</v>
      </c>
      <c r="AM2296"/>
      <c r="AN2296"/>
      <c r="AO2296">
        <v>48</v>
      </c>
      <c r="AP2296">
        <v>195</v>
      </c>
      <c r="AQ2296"/>
      <c r="AR2296"/>
      <c r="AU2296">
        <v>320</v>
      </c>
      <c r="BQ2296" t="s">
        <v>180</v>
      </c>
      <c r="BR2296" t="s">
        <v>266</v>
      </c>
      <c r="BS2296" t="s">
        <v>278</v>
      </c>
      <c r="BT2296"/>
      <c r="BU2296">
        <v>15</v>
      </c>
      <c r="BV2296" t="s">
        <v>268</v>
      </c>
      <c r="BW2296" t="s">
        <v>222</v>
      </c>
      <c r="BX2296">
        <v>0</v>
      </c>
      <c r="BY2296">
        <v>0</v>
      </c>
      <c r="BZ2296">
        <v>0</v>
      </c>
      <c r="CA2296">
        <v>320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320</v>
      </c>
      <c r="CP2296">
        <v>0</v>
      </c>
      <c r="CQ2296">
        <v>0</v>
      </c>
      <c r="CR2296">
        <v>1.5094339622641511</v>
      </c>
      <c r="CS2296"/>
      <c r="CT2296"/>
      <c r="CU2296">
        <v>2791</v>
      </c>
      <c r="CV2296"/>
    </row>
    <row r="2297" spans="1:100" x14ac:dyDescent="0.2">
      <c r="A2297">
        <v>2022</v>
      </c>
      <c r="B2297">
        <v>4</v>
      </c>
      <c r="C2297" s="267">
        <v>44664</v>
      </c>
      <c r="D2297">
        <v>4</v>
      </c>
      <c r="E2297">
        <v>12</v>
      </c>
      <c r="F2297">
        <v>48</v>
      </c>
      <c r="G2297" t="s">
        <v>264</v>
      </c>
      <c r="H2297" t="s">
        <v>265</v>
      </c>
      <c r="I2297" t="s">
        <v>221</v>
      </c>
      <c r="J2297">
        <v>2</v>
      </c>
      <c r="K2297">
        <v>2</v>
      </c>
      <c r="L2297">
        <v>212</v>
      </c>
      <c r="M2297">
        <v>197</v>
      </c>
      <c r="N2297">
        <v>226</v>
      </c>
      <c r="AM2297"/>
      <c r="AN2297"/>
      <c r="AO2297">
        <v>48</v>
      </c>
      <c r="AP2297">
        <v>195</v>
      </c>
      <c r="AQ2297"/>
      <c r="AR2297"/>
      <c r="AU2297">
        <v>320</v>
      </c>
      <c r="BQ2297" t="s">
        <v>180</v>
      </c>
      <c r="BR2297" t="s">
        <v>266</v>
      </c>
      <c r="BS2297" t="s">
        <v>267</v>
      </c>
      <c r="BT2297"/>
      <c r="BU2297">
        <v>15</v>
      </c>
      <c r="BV2297" t="s">
        <v>268</v>
      </c>
      <c r="BW2297" t="s">
        <v>222</v>
      </c>
      <c r="BX2297">
        <v>0</v>
      </c>
      <c r="BY2297">
        <v>0</v>
      </c>
      <c r="BZ2297">
        <v>0</v>
      </c>
      <c r="CA2297">
        <v>320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320</v>
      </c>
      <c r="CP2297">
        <v>0</v>
      </c>
      <c r="CQ2297">
        <v>0</v>
      </c>
      <c r="CR2297">
        <v>1.5094339622641511</v>
      </c>
      <c r="CS2297"/>
      <c r="CT2297"/>
      <c r="CU2297">
        <v>2791</v>
      </c>
      <c r="CV2297"/>
    </row>
    <row r="2298" spans="1:100" x14ac:dyDescent="0.2">
      <c r="A2298">
        <v>2022</v>
      </c>
      <c r="B2298">
        <v>4</v>
      </c>
      <c r="C2298" s="267">
        <v>44665</v>
      </c>
      <c r="D2298">
        <v>382</v>
      </c>
      <c r="E2298">
        <v>449</v>
      </c>
      <c r="F2298">
        <v>2</v>
      </c>
      <c r="G2298" t="s">
        <v>340</v>
      </c>
      <c r="H2298" t="s">
        <v>341</v>
      </c>
      <c r="I2298" t="s">
        <v>169</v>
      </c>
      <c r="J2298">
        <v>3</v>
      </c>
      <c r="K2298">
        <v>1</v>
      </c>
      <c r="L2298">
        <v>46</v>
      </c>
      <c r="M2298">
        <v>40</v>
      </c>
      <c r="N2298">
        <v>50</v>
      </c>
      <c r="O2298">
        <v>59</v>
      </c>
      <c r="P2298">
        <v>62</v>
      </c>
      <c r="Q2298">
        <v>56</v>
      </c>
      <c r="T2298">
        <v>46</v>
      </c>
      <c r="U2298">
        <v>48</v>
      </c>
      <c r="V2298">
        <v>47</v>
      </c>
      <c r="Y2298">
        <v>94</v>
      </c>
      <c r="AC2298">
        <v>64</v>
      </c>
      <c r="AD2298">
        <v>60</v>
      </c>
      <c r="AE2298">
        <v>58</v>
      </c>
      <c r="AH2298">
        <v>48</v>
      </c>
      <c r="AI2298">
        <v>47</v>
      </c>
      <c r="AJ2298">
        <v>45</v>
      </c>
      <c r="AK2298">
        <v>95</v>
      </c>
      <c r="AL2298">
        <v>94</v>
      </c>
      <c r="AM2298">
        <v>59.833333333333343</v>
      </c>
      <c r="AN2298">
        <v>46.833333333333343</v>
      </c>
      <c r="AO2298">
        <v>112</v>
      </c>
      <c r="AP2298">
        <v>96</v>
      </c>
      <c r="AQ2298">
        <v>114.4876325088339</v>
      </c>
      <c r="AR2298">
        <v>94.333333333333329</v>
      </c>
      <c r="AX2298">
        <v>6</v>
      </c>
      <c r="BG2298">
        <v>1260</v>
      </c>
      <c r="BI2298">
        <v>8</v>
      </c>
      <c r="BJ2298">
        <v>21</v>
      </c>
      <c r="BQ2298" t="s">
        <v>185</v>
      </c>
      <c r="BR2298" t="s">
        <v>186</v>
      </c>
      <c r="BS2298" t="s">
        <v>342</v>
      </c>
      <c r="BT2298" t="s">
        <v>188</v>
      </c>
      <c r="BU2298">
        <v>15</v>
      </c>
      <c r="BV2298" t="s">
        <v>340</v>
      </c>
      <c r="BW2298" t="s">
        <v>173</v>
      </c>
      <c r="BX2298">
        <v>0</v>
      </c>
      <c r="BY2298">
        <v>6</v>
      </c>
      <c r="BZ2298">
        <v>6</v>
      </c>
      <c r="CA2298">
        <v>6</v>
      </c>
      <c r="CB2298">
        <v>29</v>
      </c>
      <c r="CC2298">
        <v>29</v>
      </c>
      <c r="CD2298">
        <v>1289</v>
      </c>
      <c r="CE2298">
        <v>0</v>
      </c>
      <c r="CF2298">
        <v>8</v>
      </c>
      <c r="CG2298">
        <v>27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35</v>
      </c>
      <c r="CO2298">
        <v>1295</v>
      </c>
      <c r="CP2298">
        <v>2.7027027027027029E-2</v>
      </c>
      <c r="CQ2298">
        <v>0.76086956521739135</v>
      </c>
      <c r="CR2298">
        <v>28.15217391304348</v>
      </c>
      <c r="CS2298">
        <v>0.74733096085409245</v>
      </c>
      <c r="CT2298">
        <v>27.65124555160142</v>
      </c>
      <c r="CU2298">
        <v>2791</v>
      </c>
      <c r="CV2298">
        <v>-1</v>
      </c>
    </row>
    <row r="2299" spans="1:100" x14ac:dyDescent="0.2">
      <c r="A2299">
        <v>2022</v>
      </c>
      <c r="B2299">
        <v>4</v>
      </c>
      <c r="C2299" s="267">
        <v>44665</v>
      </c>
      <c r="D2299">
        <v>384</v>
      </c>
      <c r="E2299">
        <v>556</v>
      </c>
      <c r="F2299">
        <v>2</v>
      </c>
      <c r="G2299" t="s">
        <v>202</v>
      </c>
      <c r="H2299" t="s">
        <v>203</v>
      </c>
      <c r="I2299" t="s">
        <v>169</v>
      </c>
      <c r="J2299">
        <v>1</v>
      </c>
      <c r="K2299">
        <v>6</v>
      </c>
      <c r="L2299">
        <v>1066</v>
      </c>
      <c r="M2299">
        <v>1003</v>
      </c>
      <c r="N2299">
        <v>1141</v>
      </c>
      <c r="O2299">
        <v>1584</v>
      </c>
      <c r="P2299">
        <v>1714</v>
      </c>
      <c r="T2299">
        <v>1325</v>
      </c>
      <c r="U2299">
        <v>1364</v>
      </c>
      <c r="AC2299">
        <v>1583</v>
      </c>
      <c r="AD2299">
        <v>1640</v>
      </c>
      <c r="AE2299">
        <v>1642</v>
      </c>
      <c r="AH2299">
        <v>1278</v>
      </c>
      <c r="AI2299">
        <v>1306</v>
      </c>
      <c r="AJ2299">
        <v>1312</v>
      </c>
      <c r="AM2299">
        <v>1632.6</v>
      </c>
      <c r="AN2299">
        <v>1317</v>
      </c>
      <c r="AO2299">
        <v>21</v>
      </c>
      <c r="AP2299">
        <v>180</v>
      </c>
      <c r="AQ2299"/>
      <c r="AR2299"/>
      <c r="AU2299">
        <v>216</v>
      </c>
      <c r="AV2299">
        <v>7</v>
      </c>
      <c r="AW2299">
        <v>3</v>
      </c>
      <c r="AX2299">
        <v>10</v>
      </c>
      <c r="BQ2299" t="s">
        <v>185</v>
      </c>
      <c r="BR2299" t="s">
        <v>186</v>
      </c>
      <c r="BS2299" t="s">
        <v>204</v>
      </c>
      <c r="BT2299" t="s">
        <v>188</v>
      </c>
      <c r="BU2299">
        <v>15</v>
      </c>
      <c r="BV2299" t="s">
        <v>205</v>
      </c>
      <c r="BW2299" t="s">
        <v>173</v>
      </c>
      <c r="BX2299">
        <v>0</v>
      </c>
      <c r="BY2299">
        <v>20</v>
      </c>
      <c r="BZ2299">
        <v>3.333333333333333</v>
      </c>
      <c r="CA2299">
        <v>219</v>
      </c>
      <c r="CB2299">
        <v>0</v>
      </c>
      <c r="CC2299">
        <v>0</v>
      </c>
      <c r="CD2299">
        <v>0</v>
      </c>
      <c r="CE2299">
        <v>1</v>
      </c>
      <c r="CF2299">
        <v>0</v>
      </c>
      <c r="CG2299">
        <v>1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3.333333333333333</v>
      </c>
      <c r="CO2299">
        <v>219</v>
      </c>
      <c r="CP2299">
        <v>1.5220700152207001E-2</v>
      </c>
      <c r="CQ2299">
        <v>3.126954346466542E-3</v>
      </c>
      <c r="CR2299">
        <v>0.2054409005628518</v>
      </c>
      <c r="CS2299">
        <v>2.531004808909137E-3</v>
      </c>
      <c r="CT2299">
        <v>0.1662870159453303</v>
      </c>
      <c r="CU2299">
        <v>2791</v>
      </c>
      <c r="CV2299">
        <v>-1</v>
      </c>
    </row>
    <row r="2300" spans="1:100" x14ac:dyDescent="0.2">
      <c r="A2300">
        <v>2022</v>
      </c>
      <c r="B2300">
        <v>4</v>
      </c>
      <c r="C2300" s="267">
        <v>44665</v>
      </c>
      <c r="D2300">
        <v>384</v>
      </c>
      <c r="E2300">
        <v>557</v>
      </c>
      <c r="F2300">
        <v>2</v>
      </c>
      <c r="G2300" t="s">
        <v>206</v>
      </c>
      <c r="H2300" t="s">
        <v>207</v>
      </c>
      <c r="I2300" t="s">
        <v>169</v>
      </c>
      <c r="J2300">
        <v>1</v>
      </c>
      <c r="K2300">
        <v>6</v>
      </c>
      <c r="L2300">
        <v>182</v>
      </c>
      <c r="M2300">
        <v>171</v>
      </c>
      <c r="N2300">
        <v>194</v>
      </c>
      <c r="AM2300"/>
      <c r="AN2300"/>
      <c r="AO2300">
        <v>21</v>
      </c>
      <c r="AP2300">
        <v>180</v>
      </c>
      <c r="AQ2300"/>
      <c r="AR2300"/>
      <c r="BG2300">
        <v>192</v>
      </c>
      <c r="BH2300">
        <v>8</v>
      </c>
      <c r="BI2300">
        <v>10</v>
      </c>
      <c r="BJ2300">
        <v>9</v>
      </c>
      <c r="BQ2300" t="s">
        <v>185</v>
      </c>
      <c r="BR2300" t="s">
        <v>186</v>
      </c>
      <c r="BS2300" t="s">
        <v>208</v>
      </c>
      <c r="BT2300" t="s">
        <v>209</v>
      </c>
      <c r="BU2300">
        <v>15</v>
      </c>
      <c r="BV2300" t="s">
        <v>205</v>
      </c>
      <c r="BW2300" t="s">
        <v>173</v>
      </c>
      <c r="BX2300">
        <v>0</v>
      </c>
      <c r="BY2300">
        <v>0</v>
      </c>
      <c r="BZ2300">
        <v>0</v>
      </c>
      <c r="CA2300">
        <v>0</v>
      </c>
      <c r="CB2300">
        <v>27</v>
      </c>
      <c r="CC2300">
        <v>4.5</v>
      </c>
      <c r="CD2300">
        <v>196</v>
      </c>
      <c r="CE2300">
        <v>1</v>
      </c>
      <c r="CF2300">
        <v>1</v>
      </c>
      <c r="CG2300">
        <v>1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4.5</v>
      </c>
      <c r="CO2300">
        <v>196</v>
      </c>
      <c r="CP2300">
        <v>2.2959183673469389E-2</v>
      </c>
      <c r="CQ2300">
        <v>2.4725274725274721E-2</v>
      </c>
      <c r="CR2300">
        <v>1.0769230769230771</v>
      </c>
      <c r="CS2300"/>
      <c r="CT2300"/>
      <c r="CU2300">
        <v>2791</v>
      </c>
      <c r="CV2300"/>
    </row>
    <row r="2301" spans="1:100" x14ac:dyDescent="0.2">
      <c r="A2301">
        <v>2022</v>
      </c>
      <c r="B2301">
        <v>4</v>
      </c>
      <c r="C2301" s="267">
        <v>44665</v>
      </c>
      <c r="D2301">
        <v>419</v>
      </c>
      <c r="E2301">
        <v>670</v>
      </c>
      <c r="F2301">
        <v>2</v>
      </c>
      <c r="G2301" t="s">
        <v>235</v>
      </c>
      <c r="H2301" t="s">
        <v>236</v>
      </c>
      <c r="I2301" t="s">
        <v>169</v>
      </c>
      <c r="J2301">
        <v>4</v>
      </c>
      <c r="K2301">
        <v>2</v>
      </c>
      <c r="L2301">
        <v>298</v>
      </c>
      <c r="M2301">
        <v>280</v>
      </c>
      <c r="N2301">
        <v>319</v>
      </c>
      <c r="AM2301"/>
      <c r="AN2301"/>
      <c r="AO2301">
        <v>96</v>
      </c>
      <c r="AP2301">
        <v>150</v>
      </c>
      <c r="AQ2301"/>
      <c r="AR2301"/>
      <c r="BQ2301" t="s">
        <v>185</v>
      </c>
      <c r="BR2301" t="s">
        <v>186</v>
      </c>
      <c r="BS2301" t="s">
        <v>237</v>
      </c>
      <c r="BT2301" t="s">
        <v>188</v>
      </c>
      <c r="BU2301">
        <v>15</v>
      </c>
      <c r="BV2301" t="s">
        <v>238</v>
      </c>
      <c r="BW2301" t="s">
        <v>173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/>
      <c r="CQ2301">
        <v>0</v>
      </c>
      <c r="CR2301">
        <v>0</v>
      </c>
      <c r="CS2301"/>
      <c r="CT2301"/>
      <c r="CU2301">
        <v>2791</v>
      </c>
      <c r="CV2301"/>
    </row>
    <row r="2302" spans="1:100" x14ac:dyDescent="0.2">
      <c r="A2302">
        <v>2022</v>
      </c>
      <c r="B2302">
        <v>4</v>
      </c>
      <c r="C2302" s="267">
        <v>44665</v>
      </c>
      <c r="D2302">
        <v>47</v>
      </c>
      <c r="E2302">
        <v>122</v>
      </c>
      <c r="F2302">
        <v>3</v>
      </c>
      <c r="G2302" t="s">
        <v>250</v>
      </c>
      <c r="H2302" t="s">
        <v>251</v>
      </c>
      <c r="I2302" t="s">
        <v>246</v>
      </c>
      <c r="J2302">
        <v>2</v>
      </c>
      <c r="K2302">
        <v>1</v>
      </c>
      <c r="L2302">
        <v>280</v>
      </c>
      <c r="M2302">
        <v>267</v>
      </c>
      <c r="N2302">
        <v>292</v>
      </c>
      <c r="O2302">
        <v>455</v>
      </c>
      <c r="P2302">
        <v>400</v>
      </c>
      <c r="T2302">
        <v>290</v>
      </c>
      <c r="U2302">
        <v>300</v>
      </c>
      <c r="Y2302">
        <v>100</v>
      </c>
      <c r="AC2302">
        <v>503</v>
      </c>
      <c r="AD2302">
        <v>435</v>
      </c>
      <c r="AE2302">
        <v>410</v>
      </c>
      <c r="AH2302">
        <v>303</v>
      </c>
      <c r="AI2302">
        <v>290</v>
      </c>
      <c r="AJ2302">
        <v>281</v>
      </c>
      <c r="AK2302">
        <v>116</v>
      </c>
      <c r="AL2302">
        <v>114</v>
      </c>
      <c r="AM2302">
        <v>440.6</v>
      </c>
      <c r="AN2302">
        <v>292.8</v>
      </c>
      <c r="AO2302">
        <v>64</v>
      </c>
      <c r="AP2302">
        <v>113</v>
      </c>
      <c r="AQ2302">
        <v>65.454545454545453</v>
      </c>
      <c r="AR2302">
        <v>110</v>
      </c>
      <c r="AV2302">
        <v>1</v>
      </c>
      <c r="AW2302">
        <v>4</v>
      </c>
      <c r="AX2302">
        <v>1</v>
      </c>
      <c r="BG2302">
        <v>585</v>
      </c>
      <c r="BI2302">
        <v>4</v>
      </c>
      <c r="BQ2302" t="s">
        <v>185</v>
      </c>
      <c r="BR2302" t="s">
        <v>247</v>
      </c>
      <c r="BS2302" t="s">
        <v>252</v>
      </c>
      <c r="BT2302" t="s">
        <v>249</v>
      </c>
      <c r="BU2302">
        <v>15</v>
      </c>
      <c r="BV2302" t="s">
        <v>253</v>
      </c>
      <c r="BW2302" t="s">
        <v>173</v>
      </c>
      <c r="BX2302">
        <v>0</v>
      </c>
      <c r="BY2302">
        <v>6</v>
      </c>
      <c r="BZ2302">
        <v>6</v>
      </c>
      <c r="CA2302">
        <v>6</v>
      </c>
      <c r="CB2302">
        <v>4</v>
      </c>
      <c r="CC2302">
        <v>4</v>
      </c>
      <c r="CD2302">
        <v>589</v>
      </c>
      <c r="CE2302">
        <v>1</v>
      </c>
      <c r="CF2302">
        <v>8</v>
      </c>
      <c r="CG2302">
        <v>1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10</v>
      </c>
      <c r="CO2302">
        <v>595</v>
      </c>
      <c r="CP2302">
        <v>1.680672268907563E-2</v>
      </c>
      <c r="CQ2302">
        <v>3.5714285714285712E-2</v>
      </c>
      <c r="CR2302">
        <v>2.125</v>
      </c>
      <c r="CS2302">
        <v>3.4153005464480871E-2</v>
      </c>
      <c r="CT2302">
        <v>2.0321038251366121</v>
      </c>
      <c r="CU2302">
        <v>2791</v>
      </c>
      <c r="CV2302">
        <v>-1</v>
      </c>
    </row>
    <row r="2303" spans="1:100" x14ac:dyDescent="0.2">
      <c r="A2303">
        <v>2022</v>
      </c>
      <c r="B2303">
        <v>4</v>
      </c>
      <c r="C2303" s="267">
        <v>44665</v>
      </c>
      <c r="D2303">
        <v>137</v>
      </c>
      <c r="E2303">
        <v>273</v>
      </c>
      <c r="F2303">
        <v>3</v>
      </c>
      <c r="G2303" t="s">
        <v>174</v>
      </c>
      <c r="H2303" t="s">
        <v>175</v>
      </c>
      <c r="I2303" t="s">
        <v>169</v>
      </c>
      <c r="J2303">
        <v>3</v>
      </c>
      <c r="K2303">
        <v>2</v>
      </c>
      <c r="L2303">
        <v>564</v>
      </c>
      <c r="M2303">
        <v>524</v>
      </c>
      <c r="N2303">
        <v>603</v>
      </c>
      <c r="AM2303"/>
      <c r="AN2303"/>
      <c r="AO2303">
        <v>93</v>
      </c>
      <c r="AP2303">
        <v>116</v>
      </c>
      <c r="AQ2303"/>
      <c r="AR2303"/>
      <c r="BQ2303" t="s">
        <v>176</v>
      </c>
      <c r="BS2303"/>
      <c r="BT2303"/>
      <c r="BU2303">
        <v>15</v>
      </c>
      <c r="BV2303" t="s">
        <v>177</v>
      </c>
      <c r="BW2303" t="s">
        <v>173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/>
      <c r="CQ2303">
        <v>0</v>
      </c>
      <c r="CR2303">
        <v>0</v>
      </c>
      <c r="CS2303"/>
      <c r="CT2303"/>
      <c r="CU2303">
        <v>2791</v>
      </c>
      <c r="CV2303"/>
    </row>
    <row r="2304" spans="1:100" x14ac:dyDescent="0.2">
      <c r="A2304">
        <v>2022</v>
      </c>
      <c r="B2304">
        <v>4</v>
      </c>
      <c r="C2304" s="267">
        <v>44665</v>
      </c>
      <c r="D2304">
        <v>137</v>
      </c>
      <c r="E2304">
        <v>168</v>
      </c>
      <c r="F2304">
        <v>4</v>
      </c>
      <c r="G2304" t="s">
        <v>177</v>
      </c>
      <c r="H2304" t="s">
        <v>234</v>
      </c>
      <c r="I2304" t="s">
        <v>169</v>
      </c>
      <c r="J2304">
        <v>3</v>
      </c>
      <c r="K2304">
        <v>2</v>
      </c>
      <c r="L2304">
        <v>619</v>
      </c>
      <c r="M2304">
        <v>575</v>
      </c>
      <c r="N2304">
        <v>662</v>
      </c>
      <c r="O2304">
        <v>730</v>
      </c>
      <c r="P2304">
        <v>710</v>
      </c>
      <c r="T2304">
        <v>610</v>
      </c>
      <c r="U2304">
        <v>604</v>
      </c>
      <c r="AM2304">
        <v>720</v>
      </c>
      <c r="AN2304">
        <v>607</v>
      </c>
      <c r="AO2304">
        <v>90</v>
      </c>
      <c r="AP2304">
        <v>116</v>
      </c>
      <c r="AQ2304"/>
      <c r="AR2304"/>
      <c r="AU2304">
        <v>408</v>
      </c>
      <c r="AV2304">
        <v>1</v>
      </c>
      <c r="AW2304">
        <v>2</v>
      </c>
      <c r="AX2304">
        <v>6</v>
      </c>
      <c r="BQ2304" t="s">
        <v>176</v>
      </c>
      <c r="BS2304"/>
      <c r="BT2304"/>
      <c r="BU2304">
        <v>15</v>
      </c>
      <c r="BV2304" t="s">
        <v>177</v>
      </c>
      <c r="BW2304" t="s">
        <v>173</v>
      </c>
      <c r="BX2304">
        <v>0</v>
      </c>
      <c r="BY2304">
        <v>9</v>
      </c>
      <c r="BZ2304">
        <v>4.5</v>
      </c>
      <c r="CA2304">
        <v>412</v>
      </c>
      <c r="CB2304">
        <v>0</v>
      </c>
      <c r="CC2304">
        <v>0</v>
      </c>
      <c r="CD2304">
        <v>0</v>
      </c>
      <c r="CE2304">
        <v>0</v>
      </c>
      <c r="CF2304">
        <v>1</v>
      </c>
      <c r="CG2304">
        <v>3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4.5</v>
      </c>
      <c r="CO2304">
        <v>412</v>
      </c>
      <c r="CP2304">
        <v>1.0922330097087381E-2</v>
      </c>
      <c r="CQ2304">
        <v>7.2697899838449114E-3</v>
      </c>
      <c r="CR2304">
        <v>0.66558966074313408</v>
      </c>
      <c r="CS2304">
        <v>7.4135090609555188E-3</v>
      </c>
      <c r="CT2304">
        <v>0.67874794069192756</v>
      </c>
      <c r="CU2304">
        <v>2791</v>
      </c>
      <c r="CV2304">
        <v>-1</v>
      </c>
    </row>
    <row r="2305" spans="1:100" x14ac:dyDescent="0.2">
      <c r="A2305">
        <v>2022</v>
      </c>
      <c r="B2305">
        <v>4</v>
      </c>
      <c r="C2305" s="267">
        <v>44665</v>
      </c>
      <c r="D2305">
        <v>376</v>
      </c>
      <c r="E2305">
        <v>438</v>
      </c>
      <c r="F2305">
        <v>4</v>
      </c>
      <c r="G2305" t="s">
        <v>216</v>
      </c>
      <c r="H2305" t="s">
        <v>217</v>
      </c>
      <c r="I2305" t="s">
        <v>169</v>
      </c>
      <c r="J2305">
        <v>3</v>
      </c>
      <c r="K2305">
        <v>2</v>
      </c>
      <c r="L2305">
        <v>335</v>
      </c>
      <c r="M2305">
        <v>315</v>
      </c>
      <c r="N2305">
        <v>358</v>
      </c>
      <c r="Y2305">
        <v>153</v>
      </c>
      <c r="AK2305">
        <v>158</v>
      </c>
      <c r="AL2305">
        <v>161</v>
      </c>
      <c r="AM2305"/>
      <c r="AN2305"/>
      <c r="AO2305">
        <v>75</v>
      </c>
      <c r="AP2305">
        <v>144</v>
      </c>
      <c r="AQ2305">
        <v>68.644067796610159</v>
      </c>
      <c r="AR2305">
        <v>157.33333333333329</v>
      </c>
      <c r="AU2305">
        <v>420</v>
      </c>
      <c r="AV2305">
        <v>9</v>
      </c>
      <c r="AW2305">
        <v>8</v>
      </c>
      <c r="AX2305">
        <v>2</v>
      </c>
      <c r="BG2305">
        <v>576</v>
      </c>
      <c r="BH2305">
        <v>7</v>
      </c>
      <c r="BI2305">
        <v>11</v>
      </c>
      <c r="BJ2305">
        <v>15</v>
      </c>
      <c r="BQ2305" t="s">
        <v>185</v>
      </c>
      <c r="BR2305" t="s">
        <v>186</v>
      </c>
      <c r="BS2305" t="s">
        <v>218</v>
      </c>
      <c r="BT2305" t="s">
        <v>188</v>
      </c>
      <c r="BU2305">
        <v>15</v>
      </c>
      <c r="BV2305" t="s">
        <v>219</v>
      </c>
      <c r="BW2305" t="s">
        <v>173</v>
      </c>
      <c r="BX2305">
        <v>0</v>
      </c>
      <c r="BY2305">
        <v>19</v>
      </c>
      <c r="BZ2305">
        <v>9.5</v>
      </c>
      <c r="CA2305">
        <v>429</v>
      </c>
      <c r="CB2305">
        <v>33</v>
      </c>
      <c r="CC2305">
        <v>16.5</v>
      </c>
      <c r="CD2305">
        <v>592</v>
      </c>
      <c r="CE2305">
        <v>8</v>
      </c>
      <c r="CF2305">
        <v>9</v>
      </c>
      <c r="CG2305">
        <v>8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26</v>
      </c>
      <c r="CO2305">
        <v>1021</v>
      </c>
      <c r="CP2305">
        <v>2.5465230166503431E-2</v>
      </c>
      <c r="CQ2305">
        <v>7.7611940298507459E-2</v>
      </c>
      <c r="CR2305">
        <v>3.0477611940298508</v>
      </c>
      <c r="CS2305"/>
      <c r="CT2305"/>
      <c r="CU2305">
        <v>2791</v>
      </c>
      <c r="CV2305"/>
    </row>
    <row r="2306" spans="1:100" x14ac:dyDescent="0.2">
      <c r="A2306">
        <v>2022</v>
      </c>
      <c r="B2306">
        <v>4</v>
      </c>
      <c r="C2306" s="267">
        <v>44665</v>
      </c>
      <c r="D2306">
        <v>376</v>
      </c>
      <c r="E2306">
        <v>438</v>
      </c>
      <c r="F2306">
        <v>5</v>
      </c>
      <c r="G2306" t="s">
        <v>216</v>
      </c>
      <c r="H2306" t="s">
        <v>217</v>
      </c>
      <c r="I2306" t="s">
        <v>169</v>
      </c>
      <c r="J2306">
        <v>3</v>
      </c>
      <c r="K2306">
        <v>2</v>
      </c>
      <c r="L2306">
        <v>335</v>
      </c>
      <c r="M2306">
        <v>315</v>
      </c>
      <c r="N2306">
        <v>358</v>
      </c>
      <c r="O2306">
        <v>436</v>
      </c>
      <c r="P2306">
        <v>468</v>
      </c>
      <c r="Q2306">
        <v>421</v>
      </c>
      <c r="T2306">
        <v>363</v>
      </c>
      <c r="U2306">
        <v>371</v>
      </c>
      <c r="V2306">
        <v>347</v>
      </c>
      <c r="AC2306">
        <v>488</v>
      </c>
      <c r="AD2306">
        <v>498</v>
      </c>
      <c r="AE2306">
        <v>517</v>
      </c>
      <c r="AH2306">
        <v>340</v>
      </c>
      <c r="AI2306">
        <v>345</v>
      </c>
      <c r="AJ2306">
        <v>350</v>
      </c>
      <c r="AM2306">
        <v>471.33333333333331</v>
      </c>
      <c r="AN2306">
        <v>352.66666666666669</v>
      </c>
      <c r="AO2306">
        <v>75</v>
      </c>
      <c r="AP2306">
        <v>144</v>
      </c>
      <c r="AQ2306"/>
      <c r="AR2306"/>
      <c r="BQ2306" t="s">
        <v>185</v>
      </c>
      <c r="BR2306" t="s">
        <v>186</v>
      </c>
      <c r="BS2306" t="s">
        <v>218</v>
      </c>
      <c r="BT2306" t="s">
        <v>188</v>
      </c>
      <c r="BU2306">
        <v>15</v>
      </c>
      <c r="BV2306" t="s">
        <v>219</v>
      </c>
      <c r="BW2306" t="s">
        <v>173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/>
      <c r="CQ2306">
        <v>0</v>
      </c>
      <c r="CR2306">
        <v>0</v>
      </c>
      <c r="CS2306">
        <v>0</v>
      </c>
      <c r="CT2306">
        <v>0</v>
      </c>
      <c r="CU2306">
        <v>2791</v>
      </c>
      <c r="CV2306">
        <v>-1</v>
      </c>
    </row>
    <row r="2307" spans="1:100" x14ac:dyDescent="0.2">
      <c r="A2307">
        <v>2022</v>
      </c>
      <c r="B2307">
        <v>4</v>
      </c>
      <c r="C2307" s="267">
        <v>44665</v>
      </c>
      <c r="D2307">
        <v>380</v>
      </c>
      <c r="E2307">
        <v>444</v>
      </c>
      <c r="F2307">
        <v>5</v>
      </c>
      <c r="G2307" t="s">
        <v>526</v>
      </c>
      <c r="H2307" t="s">
        <v>527</v>
      </c>
      <c r="I2307" t="s">
        <v>169</v>
      </c>
      <c r="J2307">
        <v>4</v>
      </c>
      <c r="K2307">
        <v>2</v>
      </c>
      <c r="L2307">
        <v>166</v>
      </c>
      <c r="M2307">
        <v>159</v>
      </c>
      <c r="N2307">
        <v>175</v>
      </c>
      <c r="AL2307">
        <v>223</v>
      </c>
      <c r="AM2307"/>
      <c r="AN2307"/>
      <c r="AO2307">
        <v>90</v>
      </c>
      <c r="AP2307">
        <v>160</v>
      </c>
      <c r="AQ2307">
        <v>64.573991031390136</v>
      </c>
      <c r="AR2307">
        <v>223</v>
      </c>
      <c r="BQ2307" t="s">
        <v>434</v>
      </c>
      <c r="BR2307" t="s">
        <v>435</v>
      </c>
      <c r="BS2307"/>
      <c r="BT2307"/>
      <c r="BU2307">
        <v>15</v>
      </c>
      <c r="BV2307" t="s">
        <v>525</v>
      </c>
      <c r="BW2307" t="s">
        <v>173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/>
      <c r="CQ2307">
        <v>0</v>
      </c>
      <c r="CR2307">
        <v>0</v>
      </c>
      <c r="CS2307"/>
      <c r="CT2307"/>
      <c r="CU2307">
        <v>2791</v>
      </c>
      <c r="CV2307"/>
    </row>
    <row r="2308" spans="1:100" x14ac:dyDescent="0.2">
      <c r="A2308">
        <v>2022</v>
      </c>
      <c r="B2308">
        <v>4</v>
      </c>
      <c r="C2308" s="267">
        <v>44665</v>
      </c>
      <c r="D2308">
        <v>384</v>
      </c>
      <c r="E2308">
        <v>557</v>
      </c>
      <c r="F2308">
        <v>5</v>
      </c>
      <c r="G2308" t="s">
        <v>206</v>
      </c>
      <c r="H2308" t="s">
        <v>207</v>
      </c>
      <c r="I2308" t="s">
        <v>169</v>
      </c>
      <c r="J2308">
        <v>1</v>
      </c>
      <c r="K2308">
        <v>6</v>
      </c>
      <c r="L2308">
        <v>182</v>
      </c>
      <c r="M2308">
        <v>171</v>
      </c>
      <c r="N2308">
        <v>194</v>
      </c>
      <c r="Y2308">
        <v>147</v>
      </c>
      <c r="AK2308">
        <v>159</v>
      </c>
      <c r="AL2308">
        <v>157</v>
      </c>
      <c r="AM2308"/>
      <c r="AN2308"/>
      <c r="AO2308">
        <v>21</v>
      </c>
      <c r="AP2308">
        <v>180</v>
      </c>
      <c r="AQ2308">
        <v>23.32613390928725</v>
      </c>
      <c r="AR2308">
        <v>154.33333333333329</v>
      </c>
      <c r="BQ2308" t="s">
        <v>185</v>
      </c>
      <c r="BR2308" t="s">
        <v>186</v>
      </c>
      <c r="BS2308" t="s">
        <v>208</v>
      </c>
      <c r="BT2308" t="s">
        <v>209</v>
      </c>
      <c r="BU2308">
        <v>15</v>
      </c>
      <c r="BV2308" t="s">
        <v>205</v>
      </c>
      <c r="BW2308" t="s">
        <v>173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/>
      <c r="CQ2308">
        <v>0</v>
      </c>
      <c r="CR2308">
        <v>0</v>
      </c>
      <c r="CS2308"/>
      <c r="CT2308"/>
      <c r="CU2308">
        <v>2791</v>
      </c>
      <c r="CV2308"/>
    </row>
    <row r="2309" spans="1:100" x14ac:dyDescent="0.2">
      <c r="A2309">
        <v>2022</v>
      </c>
      <c r="B2309">
        <v>4</v>
      </c>
      <c r="C2309" s="267">
        <v>44665</v>
      </c>
      <c r="D2309">
        <v>137</v>
      </c>
      <c r="E2309">
        <v>273</v>
      </c>
      <c r="F2309">
        <v>6</v>
      </c>
      <c r="G2309" t="s">
        <v>174</v>
      </c>
      <c r="H2309" t="s">
        <v>175</v>
      </c>
      <c r="I2309" t="s">
        <v>169</v>
      </c>
      <c r="J2309">
        <v>3</v>
      </c>
      <c r="K2309">
        <v>2</v>
      </c>
      <c r="L2309">
        <v>564</v>
      </c>
      <c r="M2309">
        <v>524</v>
      </c>
      <c r="N2309">
        <v>603</v>
      </c>
      <c r="Y2309">
        <v>132</v>
      </c>
      <c r="AM2309"/>
      <c r="AN2309"/>
      <c r="AO2309">
        <v>93</v>
      </c>
      <c r="AP2309">
        <v>116</v>
      </c>
      <c r="AQ2309">
        <v>81.818181818181813</v>
      </c>
      <c r="AR2309">
        <v>132</v>
      </c>
      <c r="BQ2309" t="s">
        <v>176</v>
      </c>
      <c r="BS2309"/>
      <c r="BT2309"/>
      <c r="BU2309">
        <v>15</v>
      </c>
      <c r="BV2309" t="s">
        <v>177</v>
      </c>
      <c r="BW2309" t="s">
        <v>173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/>
      <c r="CQ2309">
        <v>0</v>
      </c>
      <c r="CR2309">
        <v>0</v>
      </c>
      <c r="CS2309"/>
      <c r="CT2309"/>
      <c r="CU2309">
        <v>2791</v>
      </c>
      <c r="CV2309"/>
    </row>
    <row r="2310" spans="1:100" x14ac:dyDescent="0.2">
      <c r="A2310">
        <v>2022</v>
      </c>
      <c r="B2310">
        <v>4</v>
      </c>
      <c r="C2310" s="267">
        <v>44665</v>
      </c>
      <c r="D2310">
        <v>380</v>
      </c>
      <c r="E2310">
        <v>443</v>
      </c>
      <c r="F2310">
        <v>6</v>
      </c>
      <c r="G2310" t="s">
        <v>523</v>
      </c>
      <c r="H2310" t="s">
        <v>524</v>
      </c>
      <c r="I2310" t="s">
        <v>169</v>
      </c>
      <c r="J2310">
        <v>4</v>
      </c>
      <c r="K2310">
        <v>2</v>
      </c>
      <c r="L2310">
        <v>184</v>
      </c>
      <c r="M2310">
        <v>177</v>
      </c>
      <c r="N2310">
        <v>195</v>
      </c>
      <c r="AD2310">
        <v>230</v>
      </c>
      <c r="AE2310">
        <v>281</v>
      </c>
      <c r="AI2310">
        <v>167</v>
      </c>
      <c r="AJ2310">
        <v>183</v>
      </c>
      <c r="AM2310">
        <v>255.5</v>
      </c>
      <c r="AN2310">
        <v>175</v>
      </c>
      <c r="AO2310">
        <v>90</v>
      </c>
      <c r="AP2310">
        <v>160</v>
      </c>
      <c r="AQ2310"/>
      <c r="AR2310"/>
      <c r="BH2310">
        <v>5</v>
      </c>
      <c r="BI2310">
        <v>18</v>
      </c>
      <c r="BJ2310">
        <v>10</v>
      </c>
      <c r="BQ2310" t="s">
        <v>434</v>
      </c>
      <c r="BR2310" t="s">
        <v>435</v>
      </c>
      <c r="BS2310"/>
      <c r="BT2310"/>
      <c r="BU2310">
        <v>15</v>
      </c>
      <c r="BV2310" t="s">
        <v>525</v>
      </c>
      <c r="BW2310" t="s">
        <v>173</v>
      </c>
      <c r="BX2310">
        <v>0</v>
      </c>
      <c r="BY2310">
        <v>0</v>
      </c>
      <c r="BZ2310">
        <v>0</v>
      </c>
      <c r="CA2310">
        <v>0</v>
      </c>
      <c r="CB2310">
        <v>33</v>
      </c>
      <c r="CC2310">
        <v>16.5</v>
      </c>
      <c r="CD2310">
        <v>16</v>
      </c>
      <c r="CE2310">
        <v>2</v>
      </c>
      <c r="CF2310">
        <v>9</v>
      </c>
      <c r="CG2310">
        <v>5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16.5</v>
      </c>
      <c r="CO2310">
        <v>16</v>
      </c>
      <c r="CP2310">
        <v>1.03125</v>
      </c>
      <c r="CQ2310">
        <v>8.9673913043478257E-2</v>
      </c>
      <c r="CR2310">
        <v>8.6956521739130432E-2</v>
      </c>
      <c r="CS2310">
        <v>9.4285714285714292E-2</v>
      </c>
      <c r="CT2310">
        <v>9.1428571428571428E-2</v>
      </c>
      <c r="CU2310">
        <v>2791</v>
      </c>
      <c r="CV2310">
        <v>-1</v>
      </c>
    </row>
    <row r="2311" spans="1:100" x14ac:dyDescent="0.2">
      <c r="A2311">
        <v>2022</v>
      </c>
      <c r="B2311">
        <v>4</v>
      </c>
      <c r="C2311" s="267">
        <v>44665</v>
      </c>
      <c r="D2311">
        <v>380</v>
      </c>
      <c r="E2311">
        <v>444</v>
      </c>
      <c r="F2311">
        <v>6</v>
      </c>
      <c r="G2311" t="s">
        <v>526</v>
      </c>
      <c r="H2311" t="s">
        <v>527</v>
      </c>
      <c r="I2311" t="s">
        <v>169</v>
      </c>
      <c r="J2311">
        <v>4</v>
      </c>
      <c r="K2311">
        <v>2</v>
      </c>
      <c r="L2311">
        <v>166</v>
      </c>
      <c r="M2311">
        <v>159</v>
      </c>
      <c r="N2311">
        <v>175</v>
      </c>
      <c r="AD2311">
        <v>227</v>
      </c>
      <c r="AE2311">
        <v>245</v>
      </c>
      <c r="AI2311">
        <v>152</v>
      </c>
      <c r="AJ2311">
        <v>167</v>
      </c>
      <c r="AM2311">
        <v>236</v>
      </c>
      <c r="AN2311">
        <v>159.5</v>
      </c>
      <c r="AO2311">
        <v>90</v>
      </c>
      <c r="AP2311">
        <v>160</v>
      </c>
      <c r="AQ2311"/>
      <c r="AR2311"/>
      <c r="BQ2311" t="s">
        <v>434</v>
      </c>
      <c r="BR2311" t="s">
        <v>435</v>
      </c>
      <c r="BS2311"/>
      <c r="BT2311"/>
      <c r="BU2311">
        <v>15</v>
      </c>
      <c r="BV2311" t="s">
        <v>525</v>
      </c>
      <c r="BW2311" t="s">
        <v>173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/>
      <c r="CQ2311">
        <v>0</v>
      </c>
      <c r="CR2311">
        <v>0</v>
      </c>
      <c r="CS2311">
        <v>0</v>
      </c>
      <c r="CT2311">
        <v>0</v>
      </c>
      <c r="CU2311">
        <v>2791</v>
      </c>
      <c r="CV2311">
        <v>-1</v>
      </c>
    </row>
    <row r="2312" spans="1:100" x14ac:dyDescent="0.2">
      <c r="A2312">
        <v>2022</v>
      </c>
      <c r="B2312">
        <v>4</v>
      </c>
      <c r="C2312" s="267">
        <v>44665</v>
      </c>
      <c r="D2312">
        <v>388</v>
      </c>
      <c r="E2312">
        <v>564</v>
      </c>
      <c r="F2312">
        <v>6</v>
      </c>
      <c r="G2312" t="s">
        <v>473</v>
      </c>
      <c r="H2312" t="s">
        <v>474</v>
      </c>
      <c r="I2312" t="s">
        <v>169</v>
      </c>
      <c r="J2312">
        <v>3</v>
      </c>
      <c r="K2312">
        <v>4</v>
      </c>
      <c r="L2312">
        <v>119</v>
      </c>
      <c r="M2312">
        <v>109</v>
      </c>
      <c r="N2312">
        <v>128</v>
      </c>
      <c r="O2312">
        <v>154</v>
      </c>
      <c r="P2312">
        <v>160</v>
      </c>
      <c r="Q2312">
        <v>158</v>
      </c>
      <c r="T2312">
        <v>120</v>
      </c>
      <c r="U2312">
        <v>130</v>
      </c>
      <c r="V2312">
        <v>128</v>
      </c>
      <c r="AC2312">
        <v>120</v>
      </c>
      <c r="AD2312">
        <v>135</v>
      </c>
      <c r="AE2312">
        <v>159</v>
      </c>
      <c r="AH2312">
        <v>100</v>
      </c>
      <c r="AI2312">
        <v>110</v>
      </c>
      <c r="AJ2312">
        <v>115</v>
      </c>
      <c r="AM2312">
        <v>147.66666666666671</v>
      </c>
      <c r="AN2312">
        <v>117.1666666666667</v>
      </c>
      <c r="AO2312">
        <v>83</v>
      </c>
      <c r="AP2312">
        <v>130</v>
      </c>
      <c r="AQ2312"/>
      <c r="AR2312"/>
      <c r="AV2312">
        <v>3</v>
      </c>
      <c r="AW2312">
        <v>4</v>
      </c>
      <c r="AX2312">
        <v>4</v>
      </c>
      <c r="BG2312">
        <v>700</v>
      </c>
      <c r="BH2312">
        <v>9</v>
      </c>
      <c r="BI2312">
        <v>15</v>
      </c>
      <c r="BJ2312">
        <v>7</v>
      </c>
      <c r="BQ2312" t="s">
        <v>434</v>
      </c>
      <c r="BR2312" t="s">
        <v>435</v>
      </c>
      <c r="BS2312"/>
      <c r="BT2312"/>
      <c r="BU2312">
        <v>15</v>
      </c>
      <c r="BV2312" t="s">
        <v>475</v>
      </c>
      <c r="BW2312" t="s">
        <v>173</v>
      </c>
      <c r="BX2312">
        <v>0</v>
      </c>
      <c r="BY2312">
        <v>11</v>
      </c>
      <c r="BZ2312">
        <v>2.75</v>
      </c>
      <c r="CA2312">
        <v>2</v>
      </c>
      <c r="CB2312">
        <v>31</v>
      </c>
      <c r="CC2312">
        <v>7.75</v>
      </c>
      <c r="CD2312">
        <v>707</v>
      </c>
      <c r="CE2312">
        <v>3</v>
      </c>
      <c r="CF2312">
        <v>4</v>
      </c>
      <c r="CG2312">
        <v>2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10.5</v>
      </c>
      <c r="CO2312">
        <v>709</v>
      </c>
      <c r="CP2312">
        <v>1.480959097320169E-2</v>
      </c>
      <c r="CQ2312">
        <v>8.8235294117647065E-2</v>
      </c>
      <c r="CR2312">
        <v>5.9579831932773111</v>
      </c>
      <c r="CS2312">
        <v>8.9615931721194877E-2</v>
      </c>
      <c r="CT2312">
        <v>6.0512091038406828</v>
      </c>
      <c r="CU2312">
        <v>2791</v>
      </c>
      <c r="CV2312">
        <v>-1</v>
      </c>
    </row>
    <row r="2313" spans="1:100" x14ac:dyDescent="0.2">
      <c r="A2313">
        <v>2022</v>
      </c>
      <c r="B2313">
        <v>4</v>
      </c>
      <c r="C2313" s="267">
        <v>44665</v>
      </c>
      <c r="D2313">
        <v>388</v>
      </c>
      <c r="E2313">
        <v>565</v>
      </c>
      <c r="F2313">
        <v>6</v>
      </c>
      <c r="G2313" t="s">
        <v>476</v>
      </c>
      <c r="H2313" t="s">
        <v>477</v>
      </c>
      <c r="I2313" t="s">
        <v>169</v>
      </c>
      <c r="J2313">
        <v>3</v>
      </c>
      <c r="K2313">
        <v>4</v>
      </c>
      <c r="L2313">
        <v>91</v>
      </c>
      <c r="M2313">
        <v>83</v>
      </c>
      <c r="N2313">
        <v>98</v>
      </c>
      <c r="O2313">
        <v>107</v>
      </c>
      <c r="P2313">
        <v>120</v>
      </c>
      <c r="Q2313">
        <v>122</v>
      </c>
      <c r="T2313">
        <v>89</v>
      </c>
      <c r="U2313">
        <v>100</v>
      </c>
      <c r="V2313">
        <v>99</v>
      </c>
      <c r="AC2313">
        <v>89</v>
      </c>
      <c r="AD2313">
        <v>93</v>
      </c>
      <c r="AE2313">
        <v>111</v>
      </c>
      <c r="AH2313">
        <v>77</v>
      </c>
      <c r="AI2313">
        <v>80</v>
      </c>
      <c r="AJ2313">
        <v>93</v>
      </c>
      <c r="AM2313">
        <v>107</v>
      </c>
      <c r="AN2313">
        <v>89.666666666666671</v>
      </c>
      <c r="AO2313">
        <v>83</v>
      </c>
      <c r="AP2313">
        <v>130</v>
      </c>
      <c r="AQ2313"/>
      <c r="AR2313"/>
      <c r="BQ2313" t="s">
        <v>434</v>
      </c>
      <c r="BR2313" t="s">
        <v>435</v>
      </c>
      <c r="BS2313"/>
      <c r="BT2313"/>
      <c r="BU2313">
        <v>15</v>
      </c>
      <c r="BV2313" t="s">
        <v>475</v>
      </c>
      <c r="BW2313" t="s">
        <v>173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/>
      <c r="CQ2313">
        <v>0</v>
      </c>
      <c r="CR2313">
        <v>0</v>
      </c>
      <c r="CS2313">
        <v>0</v>
      </c>
      <c r="CT2313">
        <v>0</v>
      </c>
      <c r="CU2313">
        <v>2791</v>
      </c>
      <c r="CV2313">
        <v>-1</v>
      </c>
    </row>
    <row r="2314" spans="1:100" x14ac:dyDescent="0.2">
      <c r="A2314">
        <v>2022</v>
      </c>
      <c r="B2314">
        <v>4</v>
      </c>
      <c r="C2314" s="267">
        <v>44665</v>
      </c>
      <c r="D2314">
        <v>388</v>
      </c>
      <c r="E2314">
        <v>566</v>
      </c>
      <c r="F2314">
        <v>6</v>
      </c>
      <c r="G2314" t="s">
        <v>478</v>
      </c>
      <c r="H2314" t="s">
        <v>479</v>
      </c>
      <c r="I2314" t="s">
        <v>169</v>
      </c>
      <c r="J2314">
        <v>3</v>
      </c>
      <c r="K2314">
        <v>4</v>
      </c>
      <c r="L2314">
        <v>34</v>
      </c>
      <c r="M2314">
        <v>31</v>
      </c>
      <c r="N2314">
        <v>36</v>
      </c>
      <c r="O2314">
        <v>50</v>
      </c>
      <c r="P2314">
        <v>48</v>
      </c>
      <c r="Q2314">
        <v>51</v>
      </c>
      <c r="T2314">
        <v>28</v>
      </c>
      <c r="U2314">
        <v>31</v>
      </c>
      <c r="V2314">
        <v>30</v>
      </c>
      <c r="AC2314">
        <v>47</v>
      </c>
      <c r="AD2314">
        <v>53</v>
      </c>
      <c r="AE2314">
        <v>50</v>
      </c>
      <c r="AH2314">
        <v>36</v>
      </c>
      <c r="AI2314">
        <v>38</v>
      </c>
      <c r="AJ2314">
        <v>33</v>
      </c>
      <c r="AM2314">
        <v>49.833333333333343</v>
      </c>
      <c r="AN2314">
        <v>32.666666666666657</v>
      </c>
      <c r="AO2314">
        <v>83</v>
      </c>
      <c r="AP2314">
        <v>130</v>
      </c>
      <c r="AQ2314"/>
      <c r="AR2314"/>
      <c r="BQ2314" t="s">
        <v>434</v>
      </c>
      <c r="BR2314" t="s">
        <v>435</v>
      </c>
      <c r="BS2314"/>
      <c r="BT2314"/>
      <c r="BU2314">
        <v>15</v>
      </c>
      <c r="BV2314" t="s">
        <v>475</v>
      </c>
      <c r="BW2314" t="s">
        <v>173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/>
      <c r="CQ2314">
        <v>0</v>
      </c>
      <c r="CR2314">
        <v>0</v>
      </c>
      <c r="CS2314">
        <v>0</v>
      </c>
      <c r="CT2314">
        <v>0</v>
      </c>
      <c r="CU2314">
        <v>2791</v>
      </c>
      <c r="CV2314">
        <v>-1</v>
      </c>
    </row>
    <row r="2315" spans="1:100" x14ac:dyDescent="0.2">
      <c r="A2315">
        <v>2022</v>
      </c>
      <c r="B2315">
        <v>4</v>
      </c>
      <c r="C2315" s="267">
        <v>44665</v>
      </c>
      <c r="D2315">
        <v>388</v>
      </c>
      <c r="E2315">
        <v>566</v>
      </c>
      <c r="F2315">
        <v>7</v>
      </c>
      <c r="G2315" t="s">
        <v>478</v>
      </c>
      <c r="H2315" t="s">
        <v>479</v>
      </c>
      <c r="I2315" t="s">
        <v>169</v>
      </c>
      <c r="J2315">
        <v>3</v>
      </c>
      <c r="K2315">
        <v>4</v>
      </c>
      <c r="L2315">
        <v>34</v>
      </c>
      <c r="M2315">
        <v>31</v>
      </c>
      <c r="N2315">
        <v>36</v>
      </c>
      <c r="Y2315">
        <v>127</v>
      </c>
      <c r="AK2315">
        <v>153</v>
      </c>
      <c r="AL2315">
        <v>151</v>
      </c>
      <c r="AM2315"/>
      <c r="AN2315"/>
      <c r="AO2315">
        <v>83</v>
      </c>
      <c r="AP2315">
        <v>130</v>
      </c>
      <c r="AQ2315">
        <v>75.174013921113698</v>
      </c>
      <c r="AR2315">
        <v>143.66666666666671</v>
      </c>
      <c r="BQ2315" t="s">
        <v>434</v>
      </c>
      <c r="BR2315" t="s">
        <v>435</v>
      </c>
      <c r="BS2315"/>
      <c r="BT2315"/>
      <c r="BU2315">
        <v>15</v>
      </c>
      <c r="BV2315" t="s">
        <v>475</v>
      </c>
      <c r="BW2315" t="s">
        <v>173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/>
      <c r="CQ2315">
        <v>0</v>
      </c>
      <c r="CR2315">
        <v>0</v>
      </c>
      <c r="CS2315"/>
      <c r="CT2315"/>
      <c r="CU2315">
        <v>2791</v>
      </c>
      <c r="CV2315"/>
    </row>
    <row r="2316" spans="1:100" x14ac:dyDescent="0.2">
      <c r="A2316">
        <v>2022</v>
      </c>
      <c r="B2316">
        <v>4</v>
      </c>
      <c r="C2316" s="267">
        <v>44665</v>
      </c>
      <c r="D2316">
        <v>301</v>
      </c>
      <c r="E2316">
        <v>225</v>
      </c>
      <c r="F2316">
        <v>8</v>
      </c>
      <c r="G2316" t="s">
        <v>337</v>
      </c>
      <c r="H2316" t="s">
        <v>338</v>
      </c>
      <c r="I2316" t="s">
        <v>169</v>
      </c>
      <c r="J2316">
        <v>6</v>
      </c>
      <c r="K2316">
        <v>1</v>
      </c>
      <c r="L2316">
        <v>372</v>
      </c>
      <c r="M2316">
        <v>345</v>
      </c>
      <c r="N2316">
        <v>398</v>
      </c>
      <c r="AM2316"/>
      <c r="AN2316"/>
      <c r="AO2316">
        <v>169</v>
      </c>
      <c r="AP2316">
        <v>128</v>
      </c>
      <c r="AQ2316"/>
      <c r="AR2316"/>
      <c r="BG2316">
        <v>9</v>
      </c>
      <c r="BQ2316" t="s">
        <v>176</v>
      </c>
      <c r="BR2316" t="s">
        <v>176</v>
      </c>
      <c r="BS2316"/>
      <c r="BT2316"/>
      <c r="BU2316">
        <v>15</v>
      </c>
      <c r="BV2316" t="s">
        <v>339</v>
      </c>
      <c r="BW2316" t="s">
        <v>173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9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9</v>
      </c>
      <c r="CP2316">
        <v>0</v>
      </c>
      <c r="CQ2316">
        <v>0</v>
      </c>
      <c r="CR2316">
        <v>2.419354838709677E-2</v>
      </c>
      <c r="CS2316"/>
      <c r="CT2316"/>
      <c r="CU2316">
        <v>2791</v>
      </c>
      <c r="CV2316"/>
    </row>
    <row r="2317" spans="1:100" x14ac:dyDescent="0.2">
      <c r="A2317">
        <v>2022</v>
      </c>
      <c r="B2317">
        <v>4</v>
      </c>
      <c r="C2317" s="267">
        <v>44665</v>
      </c>
      <c r="D2317">
        <v>425</v>
      </c>
      <c r="E2317">
        <v>674</v>
      </c>
      <c r="F2317">
        <v>8</v>
      </c>
      <c r="G2317" t="s">
        <v>244</v>
      </c>
      <c r="H2317" t="s">
        <v>245</v>
      </c>
      <c r="I2317" t="s">
        <v>246</v>
      </c>
      <c r="J2317">
        <v>2</v>
      </c>
      <c r="K2317">
        <v>1</v>
      </c>
      <c r="L2317">
        <v>256</v>
      </c>
      <c r="M2317">
        <v>240</v>
      </c>
      <c r="N2317">
        <v>274</v>
      </c>
      <c r="O2317">
        <v>370</v>
      </c>
      <c r="P2317">
        <v>350</v>
      </c>
      <c r="Q2317">
        <v>329</v>
      </c>
      <c r="T2317">
        <v>284</v>
      </c>
      <c r="U2317">
        <v>287</v>
      </c>
      <c r="V2317">
        <v>280</v>
      </c>
      <c r="Y2317">
        <v>92</v>
      </c>
      <c r="AM2317">
        <v>349.66666666666669</v>
      </c>
      <c r="AN2317">
        <v>283.66666666666669</v>
      </c>
      <c r="AO2317">
        <v>60</v>
      </c>
      <c r="AP2317">
        <v>120</v>
      </c>
      <c r="AQ2317">
        <v>78.260869565217391</v>
      </c>
      <c r="AR2317">
        <v>92</v>
      </c>
      <c r="AW2317">
        <v>1</v>
      </c>
      <c r="AX2317">
        <v>2</v>
      </c>
      <c r="BQ2317" t="s">
        <v>185</v>
      </c>
      <c r="BR2317" t="s">
        <v>247</v>
      </c>
      <c r="BS2317" t="s">
        <v>248</v>
      </c>
      <c r="BT2317" t="s">
        <v>249</v>
      </c>
      <c r="BU2317">
        <v>15</v>
      </c>
      <c r="BV2317" t="s">
        <v>244</v>
      </c>
      <c r="BW2317" t="s">
        <v>173</v>
      </c>
      <c r="BX2317">
        <v>0</v>
      </c>
      <c r="BY2317">
        <v>3</v>
      </c>
      <c r="BZ2317">
        <v>3</v>
      </c>
      <c r="CA2317">
        <v>3</v>
      </c>
      <c r="CB2317">
        <v>0</v>
      </c>
      <c r="CC2317">
        <v>0</v>
      </c>
      <c r="CD2317">
        <v>0</v>
      </c>
      <c r="CE2317">
        <v>0</v>
      </c>
      <c r="CF2317">
        <v>1</v>
      </c>
      <c r="CG2317">
        <v>2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3</v>
      </c>
      <c r="CO2317">
        <v>3</v>
      </c>
      <c r="CP2317">
        <v>1</v>
      </c>
      <c r="CQ2317">
        <v>1.171875E-2</v>
      </c>
      <c r="CR2317">
        <v>1.171875E-2</v>
      </c>
      <c r="CS2317">
        <v>1.0575793184488839E-2</v>
      </c>
      <c r="CT2317">
        <v>1.0575793184488839E-2</v>
      </c>
      <c r="CU2317">
        <v>2791</v>
      </c>
      <c r="CV2317">
        <v>-1</v>
      </c>
    </row>
    <row r="2318" spans="1:100" x14ac:dyDescent="0.2">
      <c r="A2318">
        <v>2022</v>
      </c>
      <c r="B2318">
        <v>4</v>
      </c>
      <c r="C2318" s="267">
        <v>44665</v>
      </c>
      <c r="D2318">
        <v>227</v>
      </c>
      <c r="E2318">
        <v>155</v>
      </c>
      <c r="F2318">
        <v>28</v>
      </c>
      <c r="G2318" t="s">
        <v>362</v>
      </c>
      <c r="H2318" t="s">
        <v>363</v>
      </c>
      <c r="I2318" t="s">
        <v>364</v>
      </c>
      <c r="J2318">
        <v>3</v>
      </c>
      <c r="K2318">
        <v>2</v>
      </c>
      <c r="L2318">
        <v>122</v>
      </c>
      <c r="M2318">
        <v>113</v>
      </c>
      <c r="N2318">
        <v>130</v>
      </c>
      <c r="O2318">
        <v>153</v>
      </c>
      <c r="T2318">
        <v>134</v>
      </c>
      <c r="Y2318">
        <v>130</v>
      </c>
      <c r="AC2318">
        <v>173</v>
      </c>
      <c r="AD2318">
        <v>167</v>
      </c>
      <c r="AE2318">
        <v>183</v>
      </c>
      <c r="AH2318">
        <v>122</v>
      </c>
      <c r="AI2318">
        <v>119</v>
      </c>
      <c r="AJ2318">
        <v>125</v>
      </c>
      <c r="AK2318">
        <v>118</v>
      </c>
      <c r="AL2318">
        <v>116</v>
      </c>
      <c r="AM2318">
        <v>169</v>
      </c>
      <c r="AN2318">
        <v>125</v>
      </c>
      <c r="AO2318">
        <v>80</v>
      </c>
      <c r="AP2318">
        <v>135</v>
      </c>
      <c r="AQ2318">
        <v>89.010989010989022</v>
      </c>
      <c r="AR2318">
        <v>121.3333333333333</v>
      </c>
      <c r="BH2318">
        <v>12</v>
      </c>
      <c r="BI2318">
        <v>10</v>
      </c>
      <c r="BQ2318" t="s">
        <v>180</v>
      </c>
      <c r="BR2318" t="s">
        <v>181</v>
      </c>
      <c r="BS2318" t="s">
        <v>365</v>
      </c>
      <c r="BT2318"/>
      <c r="BU2318">
        <v>15</v>
      </c>
      <c r="BV2318" t="s">
        <v>362</v>
      </c>
      <c r="BW2318" t="s">
        <v>222</v>
      </c>
      <c r="BX2318">
        <v>0</v>
      </c>
      <c r="BY2318">
        <v>0</v>
      </c>
      <c r="BZ2318">
        <v>0</v>
      </c>
      <c r="CA2318">
        <v>0</v>
      </c>
      <c r="CB2318">
        <v>22</v>
      </c>
      <c r="CC2318">
        <v>11</v>
      </c>
      <c r="CD2318">
        <v>11</v>
      </c>
      <c r="CE2318">
        <v>6</v>
      </c>
      <c r="CF2318">
        <v>5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11</v>
      </c>
      <c r="CO2318">
        <v>11</v>
      </c>
      <c r="CP2318">
        <v>1</v>
      </c>
      <c r="CQ2318">
        <v>9.0163934426229511E-2</v>
      </c>
      <c r="CR2318">
        <v>9.0163934426229511E-2</v>
      </c>
      <c r="CS2318">
        <v>8.7999999999999995E-2</v>
      </c>
      <c r="CT2318">
        <v>8.7999999999999995E-2</v>
      </c>
      <c r="CU2318">
        <v>2791</v>
      </c>
      <c r="CV2318">
        <v>-1</v>
      </c>
    </row>
    <row r="2319" spans="1:100" x14ac:dyDescent="0.2">
      <c r="A2319">
        <v>2022</v>
      </c>
      <c r="B2319">
        <v>4</v>
      </c>
      <c r="C2319" s="267">
        <v>44665</v>
      </c>
      <c r="D2319">
        <v>123</v>
      </c>
      <c r="E2319">
        <v>645</v>
      </c>
      <c r="F2319">
        <v>30</v>
      </c>
      <c r="G2319" t="s">
        <v>569</v>
      </c>
      <c r="H2319" t="s">
        <v>570</v>
      </c>
      <c r="I2319" t="s">
        <v>571</v>
      </c>
      <c r="J2319">
        <v>4</v>
      </c>
      <c r="K2319">
        <v>1</v>
      </c>
      <c r="L2319">
        <v>133</v>
      </c>
      <c r="M2319">
        <v>123</v>
      </c>
      <c r="N2319">
        <v>142</v>
      </c>
      <c r="O2319">
        <v>166</v>
      </c>
      <c r="T2319">
        <v>150</v>
      </c>
      <c r="Y2319">
        <v>156</v>
      </c>
      <c r="AM2319">
        <v>166</v>
      </c>
      <c r="AN2319">
        <v>150</v>
      </c>
      <c r="AO2319">
        <v>80</v>
      </c>
      <c r="AP2319">
        <v>180</v>
      </c>
      <c r="AQ2319">
        <v>92.307692307692307</v>
      </c>
      <c r="AR2319">
        <v>156</v>
      </c>
      <c r="AU2319">
        <v>220</v>
      </c>
      <c r="AV2319">
        <v>2</v>
      </c>
      <c r="AW2319">
        <v>1</v>
      </c>
      <c r="AX2319">
        <v>1</v>
      </c>
      <c r="BQ2319" t="s">
        <v>390</v>
      </c>
      <c r="BR2319" t="s">
        <v>390</v>
      </c>
      <c r="BS2319"/>
      <c r="BT2319"/>
      <c r="BU2319">
        <v>15</v>
      </c>
      <c r="BV2319" t="s">
        <v>569</v>
      </c>
      <c r="BW2319" t="s">
        <v>222</v>
      </c>
      <c r="BX2319">
        <v>0</v>
      </c>
      <c r="BY2319">
        <v>4</v>
      </c>
      <c r="BZ2319">
        <v>4</v>
      </c>
      <c r="CA2319">
        <v>224</v>
      </c>
      <c r="CB2319">
        <v>0</v>
      </c>
      <c r="CC2319">
        <v>0</v>
      </c>
      <c r="CD2319">
        <v>0</v>
      </c>
      <c r="CE2319">
        <v>2</v>
      </c>
      <c r="CF2319">
        <v>1</v>
      </c>
      <c r="CG2319">
        <v>1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4</v>
      </c>
      <c r="CO2319">
        <v>224</v>
      </c>
      <c r="CP2319">
        <v>1.785714285714286E-2</v>
      </c>
      <c r="CQ2319">
        <v>3.007518796992481E-2</v>
      </c>
      <c r="CR2319">
        <v>1.6842105263157889</v>
      </c>
      <c r="CS2319">
        <v>2.6666666666666668E-2</v>
      </c>
      <c r="CT2319">
        <v>1.493333333333333</v>
      </c>
      <c r="CU2319">
        <v>2791</v>
      </c>
      <c r="CV2319">
        <v>-1</v>
      </c>
    </row>
    <row r="2320" spans="1:100" x14ac:dyDescent="0.2">
      <c r="A2320">
        <v>2022</v>
      </c>
      <c r="B2320">
        <v>4</v>
      </c>
      <c r="C2320" s="267">
        <v>44665</v>
      </c>
      <c r="D2320">
        <v>372</v>
      </c>
      <c r="E2320">
        <v>646</v>
      </c>
      <c r="F2320">
        <v>46</v>
      </c>
      <c r="G2320" t="s">
        <v>276</v>
      </c>
      <c r="H2320" t="s">
        <v>277</v>
      </c>
      <c r="I2320" t="s">
        <v>221</v>
      </c>
      <c r="J2320">
        <v>2</v>
      </c>
      <c r="K2320">
        <v>2</v>
      </c>
      <c r="L2320">
        <v>212</v>
      </c>
      <c r="M2320">
        <v>197</v>
      </c>
      <c r="N2320">
        <v>226</v>
      </c>
      <c r="AC2320">
        <v>314</v>
      </c>
      <c r="AD2320">
        <v>345</v>
      </c>
      <c r="AE2320">
        <v>361</v>
      </c>
      <c r="AH2320">
        <v>204</v>
      </c>
      <c r="AI2320">
        <v>209</v>
      </c>
      <c r="AJ2320">
        <v>213</v>
      </c>
      <c r="AM2320">
        <v>340</v>
      </c>
      <c r="AN2320">
        <v>208.66666666666671</v>
      </c>
      <c r="AO2320">
        <v>37</v>
      </c>
      <c r="AP2320">
        <v>150</v>
      </c>
      <c r="AQ2320"/>
      <c r="AR2320"/>
      <c r="BJ2320">
        <v>5</v>
      </c>
      <c r="BQ2320" t="s">
        <v>180</v>
      </c>
      <c r="BR2320" t="s">
        <v>266</v>
      </c>
      <c r="BS2320" t="s">
        <v>278</v>
      </c>
      <c r="BT2320"/>
      <c r="BU2320">
        <v>15</v>
      </c>
      <c r="BV2320" t="s">
        <v>323</v>
      </c>
      <c r="BW2320" t="s">
        <v>222</v>
      </c>
      <c r="BX2320">
        <v>0</v>
      </c>
      <c r="BY2320">
        <v>0</v>
      </c>
      <c r="BZ2320">
        <v>0</v>
      </c>
      <c r="CA2320">
        <v>0</v>
      </c>
      <c r="CB2320">
        <v>5</v>
      </c>
      <c r="CC2320">
        <v>2.5</v>
      </c>
      <c r="CD2320">
        <v>2</v>
      </c>
      <c r="CE2320">
        <v>0</v>
      </c>
      <c r="CF2320">
        <v>0</v>
      </c>
      <c r="CG2320">
        <v>2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2.5</v>
      </c>
      <c r="CO2320">
        <v>2</v>
      </c>
      <c r="CP2320">
        <v>1.25</v>
      </c>
      <c r="CQ2320">
        <v>1.179245283018868E-2</v>
      </c>
      <c r="CR2320">
        <v>9.433962264150943E-3</v>
      </c>
      <c r="CS2320">
        <v>1.1980830670926521E-2</v>
      </c>
      <c r="CT2320">
        <v>9.5846645367412137E-3</v>
      </c>
      <c r="CU2320">
        <v>2791</v>
      </c>
      <c r="CV2320">
        <v>-1</v>
      </c>
    </row>
    <row r="2321" spans="1:100" x14ac:dyDescent="0.2">
      <c r="A2321">
        <v>2022</v>
      </c>
      <c r="B2321">
        <v>4</v>
      </c>
      <c r="C2321" s="267">
        <v>44665</v>
      </c>
      <c r="D2321">
        <v>372</v>
      </c>
      <c r="E2321">
        <v>647</v>
      </c>
      <c r="F2321">
        <v>46</v>
      </c>
      <c r="G2321" t="s">
        <v>264</v>
      </c>
      <c r="H2321" t="s">
        <v>265</v>
      </c>
      <c r="I2321" t="s">
        <v>221</v>
      </c>
      <c r="J2321">
        <v>2</v>
      </c>
      <c r="K2321">
        <v>2</v>
      </c>
      <c r="L2321">
        <v>212</v>
      </c>
      <c r="M2321">
        <v>197</v>
      </c>
      <c r="N2321">
        <v>226</v>
      </c>
      <c r="AC2321">
        <v>301</v>
      </c>
      <c r="AD2321">
        <v>350</v>
      </c>
      <c r="AE2321">
        <v>355</v>
      </c>
      <c r="AH2321">
        <v>201</v>
      </c>
      <c r="AI2321">
        <v>215</v>
      </c>
      <c r="AJ2321">
        <v>218</v>
      </c>
      <c r="AK2321">
        <v>169</v>
      </c>
      <c r="AL2321">
        <v>171</v>
      </c>
      <c r="AM2321">
        <v>335.33333333333331</v>
      </c>
      <c r="AN2321">
        <v>211.33333333333329</v>
      </c>
      <c r="AO2321">
        <v>37</v>
      </c>
      <c r="AP2321">
        <v>150</v>
      </c>
      <c r="AQ2321">
        <v>42.352941176470587</v>
      </c>
      <c r="AR2321">
        <v>170</v>
      </c>
      <c r="BJ2321">
        <v>5</v>
      </c>
      <c r="BQ2321" t="s">
        <v>180</v>
      </c>
      <c r="BR2321" t="s">
        <v>266</v>
      </c>
      <c r="BS2321" t="s">
        <v>267</v>
      </c>
      <c r="BT2321"/>
      <c r="BU2321">
        <v>15</v>
      </c>
      <c r="BV2321" t="s">
        <v>323</v>
      </c>
      <c r="BW2321" t="s">
        <v>222</v>
      </c>
      <c r="BX2321">
        <v>0</v>
      </c>
      <c r="BY2321">
        <v>0</v>
      </c>
      <c r="BZ2321">
        <v>0</v>
      </c>
      <c r="CA2321">
        <v>0</v>
      </c>
      <c r="CB2321">
        <v>5</v>
      </c>
      <c r="CC2321">
        <v>2.5</v>
      </c>
      <c r="CD2321">
        <v>2</v>
      </c>
      <c r="CE2321">
        <v>0</v>
      </c>
      <c r="CF2321">
        <v>0</v>
      </c>
      <c r="CG2321">
        <v>2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2.5</v>
      </c>
      <c r="CO2321">
        <v>2</v>
      </c>
      <c r="CP2321">
        <v>1.25</v>
      </c>
      <c r="CQ2321">
        <v>1.179245283018868E-2</v>
      </c>
      <c r="CR2321">
        <v>9.433962264150943E-3</v>
      </c>
      <c r="CS2321">
        <v>1.182965299684543E-2</v>
      </c>
      <c r="CT2321">
        <v>9.4637223974763408E-3</v>
      </c>
      <c r="CU2321">
        <v>2791</v>
      </c>
      <c r="CV2321">
        <v>-1</v>
      </c>
    </row>
    <row r="2322" spans="1:100" x14ac:dyDescent="0.2">
      <c r="A2322">
        <v>2022</v>
      </c>
      <c r="B2322">
        <v>4</v>
      </c>
      <c r="C2322" s="267">
        <v>44665</v>
      </c>
      <c r="D2322">
        <v>433</v>
      </c>
      <c r="E2322">
        <v>452</v>
      </c>
      <c r="F2322">
        <v>46</v>
      </c>
      <c r="G2322" t="s">
        <v>553</v>
      </c>
      <c r="H2322" t="s">
        <v>554</v>
      </c>
      <c r="I2322" t="s">
        <v>221</v>
      </c>
      <c r="J2322">
        <v>4</v>
      </c>
      <c r="K2322">
        <v>2</v>
      </c>
      <c r="L2322">
        <v>270</v>
      </c>
      <c r="M2322">
        <v>251</v>
      </c>
      <c r="N2322">
        <v>288</v>
      </c>
      <c r="O2322">
        <v>295</v>
      </c>
      <c r="P2322">
        <v>356</v>
      </c>
      <c r="Q2322">
        <v>286</v>
      </c>
      <c r="T2322">
        <v>278</v>
      </c>
      <c r="U2322">
        <v>290</v>
      </c>
      <c r="V2322">
        <v>259</v>
      </c>
      <c r="AC2322">
        <v>489</v>
      </c>
      <c r="AD2322">
        <v>461</v>
      </c>
      <c r="AE2322">
        <v>458</v>
      </c>
      <c r="AH2322">
        <v>289</v>
      </c>
      <c r="AI2322">
        <v>280</v>
      </c>
      <c r="AJ2322">
        <v>278</v>
      </c>
      <c r="AM2322">
        <v>390.83333333333331</v>
      </c>
      <c r="AN2322">
        <v>279</v>
      </c>
      <c r="AO2322">
        <v>96</v>
      </c>
      <c r="AP2322">
        <v>150</v>
      </c>
      <c r="AQ2322"/>
      <c r="AR2322"/>
      <c r="AU2322">
        <v>560</v>
      </c>
      <c r="AV2322">
        <v>1</v>
      </c>
      <c r="AW2322">
        <v>2</v>
      </c>
      <c r="AX2322">
        <v>6</v>
      </c>
      <c r="BG2322">
        <v>960</v>
      </c>
      <c r="BH2322">
        <v>6</v>
      </c>
      <c r="BI2322">
        <v>3</v>
      </c>
      <c r="BQ2322" t="s">
        <v>180</v>
      </c>
      <c r="BR2322" t="s">
        <v>181</v>
      </c>
      <c r="BS2322"/>
      <c r="BT2322"/>
      <c r="BU2322">
        <v>15</v>
      </c>
      <c r="BV2322" t="s">
        <v>552</v>
      </c>
      <c r="BW2322" t="s">
        <v>222</v>
      </c>
      <c r="BX2322">
        <v>0</v>
      </c>
      <c r="BY2322">
        <v>9</v>
      </c>
      <c r="BZ2322">
        <v>4.5</v>
      </c>
      <c r="CA2322">
        <v>564</v>
      </c>
      <c r="CB2322">
        <v>9</v>
      </c>
      <c r="CC2322">
        <v>4.5</v>
      </c>
      <c r="CD2322">
        <v>964</v>
      </c>
      <c r="CE2322">
        <v>3</v>
      </c>
      <c r="CF2322">
        <v>2</v>
      </c>
      <c r="CG2322">
        <v>3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9</v>
      </c>
      <c r="CO2322">
        <v>1528</v>
      </c>
      <c r="CP2322">
        <v>5.8900523560209434E-3</v>
      </c>
      <c r="CQ2322">
        <v>3.3333333333333333E-2</v>
      </c>
      <c r="CR2322">
        <v>5.659259259259259</v>
      </c>
      <c r="CS2322">
        <v>3.2258064516129031E-2</v>
      </c>
      <c r="CT2322">
        <v>5.4767025089605736</v>
      </c>
      <c r="CU2322">
        <v>2791</v>
      </c>
      <c r="CV2322">
        <v>-1</v>
      </c>
    </row>
    <row r="2323" spans="1:100" x14ac:dyDescent="0.2">
      <c r="A2323">
        <v>2022</v>
      </c>
      <c r="B2323">
        <v>4</v>
      </c>
      <c r="C2323" s="267">
        <v>44665</v>
      </c>
      <c r="D2323">
        <v>433</v>
      </c>
      <c r="E2323">
        <v>453</v>
      </c>
      <c r="F2323">
        <v>46</v>
      </c>
      <c r="G2323" t="s">
        <v>550</v>
      </c>
      <c r="H2323" t="s">
        <v>551</v>
      </c>
      <c r="I2323" t="s">
        <v>221</v>
      </c>
      <c r="J2323">
        <v>4</v>
      </c>
      <c r="K2323">
        <v>2</v>
      </c>
      <c r="L2323">
        <v>175</v>
      </c>
      <c r="M2323">
        <v>162</v>
      </c>
      <c r="N2323">
        <v>187</v>
      </c>
      <c r="O2323">
        <v>205</v>
      </c>
      <c r="P2323">
        <v>239</v>
      </c>
      <c r="Q2323">
        <v>195</v>
      </c>
      <c r="T2323">
        <v>190</v>
      </c>
      <c r="U2323">
        <v>186</v>
      </c>
      <c r="V2323">
        <v>172</v>
      </c>
      <c r="Y2323">
        <v>147</v>
      </c>
      <c r="AC2323">
        <v>326</v>
      </c>
      <c r="AD2323">
        <v>300</v>
      </c>
      <c r="AE2323">
        <v>291</v>
      </c>
      <c r="AH2323">
        <v>190</v>
      </c>
      <c r="AI2323">
        <v>179</v>
      </c>
      <c r="AJ2323">
        <v>173</v>
      </c>
      <c r="AK2323">
        <v>165</v>
      </c>
      <c r="AL2323">
        <v>164</v>
      </c>
      <c r="AM2323">
        <v>259.33333333333331</v>
      </c>
      <c r="AN2323">
        <v>181.66666666666671</v>
      </c>
      <c r="AO2323">
        <v>96</v>
      </c>
      <c r="AP2323">
        <v>150</v>
      </c>
      <c r="AQ2323">
        <v>90.756302521008408</v>
      </c>
      <c r="AR2323">
        <v>158.66666666666671</v>
      </c>
      <c r="AU2323">
        <v>560</v>
      </c>
      <c r="AV2323">
        <v>2</v>
      </c>
      <c r="AW2323">
        <v>4</v>
      </c>
      <c r="AX2323">
        <v>4</v>
      </c>
      <c r="BG2323">
        <v>960</v>
      </c>
      <c r="BH2323">
        <v>5</v>
      </c>
      <c r="BI2323">
        <v>3</v>
      </c>
      <c r="BQ2323" t="s">
        <v>180</v>
      </c>
      <c r="BR2323" t="s">
        <v>181</v>
      </c>
      <c r="BS2323"/>
      <c r="BT2323"/>
      <c r="BU2323">
        <v>15</v>
      </c>
      <c r="BV2323" t="s">
        <v>552</v>
      </c>
      <c r="BW2323" t="s">
        <v>222</v>
      </c>
      <c r="BX2323">
        <v>0</v>
      </c>
      <c r="BY2323">
        <v>10</v>
      </c>
      <c r="BZ2323">
        <v>5</v>
      </c>
      <c r="CA2323">
        <v>565</v>
      </c>
      <c r="CB2323">
        <v>8</v>
      </c>
      <c r="CC2323">
        <v>4</v>
      </c>
      <c r="CD2323">
        <v>964</v>
      </c>
      <c r="CE2323">
        <v>3</v>
      </c>
      <c r="CF2323">
        <v>3</v>
      </c>
      <c r="CG2323">
        <v>2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9</v>
      </c>
      <c r="CO2323">
        <v>1529</v>
      </c>
      <c r="CP2323">
        <v>5.8862001308044474E-3</v>
      </c>
      <c r="CQ2323">
        <v>5.1428571428571428E-2</v>
      </c>
      <c r="CR2323">
        <v>8.7371428571428567</v>
      </c>
      <c r="CS2323">
        <v>4.9541284403669728E-2</v>
      </c>
      <c r="CT2323">
        <v>8.4165137614678898</v>
      </c>
      <c r="CU2323">
        <v>2791</v>
      </c>
      <c r="CV2323">
        <v>-1</v>
      </c>
    </row>
    <row r="2324" spans="1:100" x14ac:dyDescent="0.2">
      <c r="A2324">
        <v>2022</v>
      </c>
      <c r="B2324">
        <v>4</v>
      </c>
      <c r="C2324" s="267">
        <v>44665</v>
      </c>
      <c r="D2324">
        <v>415</v>
      </c>
      <c r="E2324">
        <v>655</v>
      </c>
      <c r="F2324">
        <v>47</v>
      </c>
      <c r="G2324" t="s">
        <v>269</v>
      </c>
      <c r="H2324" t="s">
        <v>270</v>
      </c>
      <c r="I2324" t="s">
        <v>221</v>
      </c>
      <c r="J2324">
        <v>3</v>
      </c>
      <c r="K2324">
        <v>1</v>
      </c>
      <c r="L2324">
        <v>148</v>
      </c>
      <c r="M2324">
        <v>137</v>
      </c>
      <c r="N2324">
        <v>158</v>
      </c>
      <c r="AM2324"/>
      <c r="AN2324"/>
      <c r="AO2324">
        <v>64</v>
      </c>
      <c r="AP2324">
        <v>169</v>
      </c>
      <c r="AQ2324"/>
      <c r="AR2324"/>
      <c r="BQ2324" t="s">
        <v>180</v>
      </c>
      <c r="BR2324" t="s">
        <v>192</v>
      </c>
      <c r="BS2324" t="s">
        <v>271</v>
      </c>
      <c r="BT2324"/>
      <c r="BU2324">
        <v>15</v>
      </c>
      <c r="BV2324" t="s">
        <v>272</v>
      </c>
      <c r="BW2324" t="s">
        <v>222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/>
      <c r="CQ2324">
        <v>0</v>
      </c>
      <c r="CR2324">
        <v>0</v>
      </c>
      <c r="CS2324"/>
      <c r="CT2324"/>
      <c r="CU2324">
        <v>2791</v>
      </c>
      <c r="CV2324"/>
    </row>
    <row r="2325" spans="1:100" x14ac:dyDescent="0.2">
      <c r="A2325">
        <v>2022</v>
      </c>
      <c r="B2325">
        <v>4</v>
      </c>
      <c r="C2325" s="267">
        <v>44665</v>
      </c>
      <c r="D2325">
        <v>415</v>
      </c>
      <c r="E2325">
        <v>656</v>
      </c>
      <c r="F2325">
        <v>47</v>
      </c>
      <c r="G2325" t="s">
        <v>324</v>
      </c>
      <c r="H2325" t="s">
        <v>325</v>
      </c>
      <c r="I2325" t="s">
        <v>221</v>
      </c>
      <c r="J2325">
        <v>3</v>
      </c>
      <c r="K2325">
        <v>1</v>
      </c>
      <c r="L2325">
        <v>148</v>
      </c>
      <c r="M2325">
        <v>137</v>
      </c>
      <c r="N2325">
        <v>158</v>
      </c>
      <c r="AM2325"/>
      <c r="AN2325"/>
      <c r="AO2325">
        <v>64</v>
      </c>
      <c r="AP2325">
        <v>169</v>
      </c>
      <c r="AQ2325"/>
      <c r="AR2325"/>
      <c r="BG2325">
        <v>510</v>
      </c>
      <c r="BQ2325" t="s">
        <v>180</v>
      </c>
      <c r="BR2325" t="s">
        <v>192</v>
      </c>
      <c r="BS2325" t="s">
        <v>326</v>
      </c>
      <c r="BT2325"/>
      <c r="BU2325">
        <v>15</v>
      </c>
      <c r="BV2325" t="s">
        <v>272</v>
      </c>
      <c r="BW2325" t="s">
        <v>222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510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510</v>
      </c>
      <c r="CP2325">
        <v>0</v>
      </c>
      <c r="CQ2325">
        <v>0</v>
      </c>
      <c r="CR2325">
        <v>3.4459459459459461</v>
      </c>
      <c r="CS2325"/>
      <c r="CT2325"/>
      <c r="CU2325">
        <v>2791</v>
      </c>
      <c r="CV2325"/>
    </row>
    <row r="2326" spans="1:100" x14ac:dyDescent="0.2">
      <c r="A2326">
        <v>2022</v>
      </c>
      <c r="B2326">
        <v>4</v>
      </c>
      <c r="C2326" s="267">
        <v>44665</v>
      </c>
      <c r="D2326">
        <v>415</v>
      </c>
      <c r="E2326">
        <v>657</v>
      </c>
      <c r="F2326">
        <v>47</v>
      </c>
      <c r="G2326" t="s">
        <v>327</v>
      </c>
      <c r="H2326" t="s">
        <v>328</v>
      </c>
      <c r="I2326" t="s">
        <v>221</v>
      </c>
      <c r="J2326">
        <v>3</v>
      </c>
      <c r="K2326">
        <v>1</v>
      </c>
      <c r="L2326">
        <v>90</v>
      </c>
      <c r="M2326">
        <v>83</v>
      </c>
      <c r="N2326">
        <v>96</v>
      </c>
      <c r="AM2326"/>
      <c r="AN2326"/>
      <c r="AO2326">
        <v>64</v>
      </c>
      <c r="AP2326">
        <v>169</v>
      </c>
      <c r="AQ2326"/>
      <c r="AR2326"/>
      <c r="BG2326">
        <v>510</v>
      </c>
      <c r="BQ2326" t="s">
        <v>180</v>
      </c>
      <c r="BR2326" t="s">
        <v>192</v>
      </c>
      <c r="BS2326" t="s">
        <v>329</v>
      </c>
      <c r="BT2326"/>
      <c r="BU2326">
        <v>15</v>
      </c>
      <c r="BV2326" t="s">
        <v>272</v>
      </c>
      <c r="BW2326" t="s">
        <v>222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510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510</v>
      </c>
      <c r="CP2326">
        <v>0</v>
      </c>
      <c r="CQ2326">
        <v>0</v>
      </c>
      <c r="CR2326">
        <v>5.666666666666667</v>
      </c>
      <c r="CS2326"/>
      <c r="CT2326"/>
      <c r="CU2326">
        <v>2791</v>
      </c>
      <c r="CV2326"/>
    </row>
    <row r="2327" spans="1:100" x14ac:dyDescent="0.2">
      <c r="A2327">
        <v>2022</v>
      </c>
      <c r="B2327">
        <v>4</v>
      </c>
      <c r="C2327" s="267">
        <v>44665</v>
      </c>
      <c r="D2327">
        <v>415</v>
      </c>
      <c r="E2327">
        <v>658</v>
      </c>
      <c r="F2327">
        <v>47</v>
      </c>
      <c r="G2327" t="s">
        <v>273</v>
      </c>
      <c r="H2327" t="s">
        <v>274</v>
      </c>
      <c r="I2327" t="s">
        <v>221</v>
      </c>
      <c r="J2327">
        <v>3</v>
      </c>
      <c r="K2327">
        <v>1</v>
      </c>
      <c r="L2327">
        <v>90</v>
      </c>
      <c r="M2327">
        <v>83</v>
      </c>
      <c r="N2327">
        <v>96</v>
      </c>
      <c r="AM2327"/>
      <c r="AN2327"/>
      <c r="AO2327">
        <v>64</v>
      </c>
      <c r="AP2327">
        <v>169</v>
      </c>
      <c r="AQ2327"/>
      <c r="AR2327"/>
      <c r="BQ2327" t="s">
        <v>180</v>
      </c>
      <c r="BR2327" t="s">
        <v>192</v>
      </c>
      <c r="BS2327" t="s">
        <v>275</v>
      </c>
      <c r="BT2327"/>
      <c r="BU2327">
        <v>15</v>
      </c>
      <c r="BV2327" t="s">
        <v>272</v>
      </c>
      <c r="BW2327" t="s">
        <v>222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/>
      <c r="CQ2327">
        <v>0</v>
      </c>
      <c r="CR2327">
        <v>0</v>
      </c>
      <c r="CS2327"/>
      <c r="CT2327"/>
      <c r="CU2327">
        <v>2791</v>
      </c>
      <c r="CV2327"/>
    </row>
    <row r="2328" spans="1:100" x14ac:dyDescent="0.2">
      <c r="A2328">
        <v>2022</v>
      </c>
      <c r="B2328">
        <v>4</v>
      </c>
      <c r="C2328" s="267">
        <v>44667</v>
      </c>
      <c r="D2328">
        <v>382</v>
      </c>
      <c r="E2328">
        <v>449</v>
      </c>
      <c r="F2328">
        <v>2</v>
      </c>
      <c r="G2328" t="s">
        <v>340</v>
      </c>
      <c r="H2328" t="s">
        <v>341</v>
      </c>
      <c r="I2328" t="s">
        <v>169</v>
      </c>
      <c r="J2328">
        <v>3</v>
      </c>
      <c r="K2328">
        <v>1</v>
      </c>
      <c r="L2328">
        <v>46</v>
      </c>
      <c r="M2328">
        <v>40</v>
      </c>
      <c r="N2328">
        <v>50</v>
      </c>
      <c r="P2328">
        <v>75</v>
      </c>
      <c r="U2328">
        <v>39</v>
      </c>
      <c r="Y2328">
        <v>94</v>
      </c>
      <c r="AM2328">
        <v>75</v>
      </c>
      <c r="AN2328">
        <v>39</v>
      </c>
      <c r="AO2328">
        <v>112</v>
      </c>
      <c r="AP2328">
        <v>96</v>
      </c>
      <c r="AQ2328">
        <v>114.8936170212766</v>
      </c>
      <c r="AR2328">
        <v>94</v>
      </c>
      <c r="AU2328">
        <v>540</v>
      </c>
      <c r="AV2328">
        <v>6</v>
      </c>
      <c r="AW2328">
        <v>4</v>
      </c>
      <c r="AX2328">
        <v>2</v>
      </c>
      <c r="BG2328">
        <v>1170</v>
      </c>
      <c r="BQ2328" t="s">
        <v>185</v>
      </c>
      <c r="BR2328" t="s">
        <v>186</v>
      </c>
      <c r="BS2328" t="s">
        <v>342</v>
      </c>
      <c r="BT2328" t="s">
        <v>188</v>
      </c>
      <c r="BU2328">
        <v>15</v>
      </c>
      <c r="BV2328" t="s">
        <v>340</v>
      </c>
      <c r="BW2328" t="s">
        <v>173</v>
      </c>
      <c r="BX2328">
        <v>0</v>
      </c>
      <c r="BY2328">
        <v>12</v>
      </c>
      <c r="BZ2328">
        <v>12</v>
      </c>
      <c r="CA2328">
        <v>552</v>
      </c>
      <c r="CB2328">
        <v>0</v>
      </c>
      <c r="CC2328">
        <v>0</v>
      </c>
      <c r="CD2328">
        <v>1170</v>
      </c>
      <c r="CE2328">
        <v>6</v>
      </c>
      <c r="CF2328">
        <v>4</v>
      </c>
      <c r="CG2328">
        <v>2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12</v>
      </c>
      <c r="CO2328">
        <v>1722</v>
      </c>
      <c r="CP2328">
        <v>6.9686411149825784E-3</v>
      </c>
      <c r="CQ2328">
        <v>0.2608695652173913</v>
      </c>
      <c r="CR2328">
        <v>37.434782608695649</v>
      </c>
      <c r="CS2328">
        <v>0.30769230769230771</v>
      </c>
      <c r="CT2328">
        <v>44.153846153846153</v>
      </c>
      <c r="CU2328">
        <v>2791</v>
      </c>
      <c r="CV2328">
        <v>-1</v>
      </c>
    </row>
    <row r="2329" spans="1:100" x14ac:dyDescent="0.2">
      <c r="A2329">
        <v>2022</v>
      </c>
      <c r="B2329">
        <v>4</v>
      </c>
      <c r="C2329" s="267">
        <v>44667</v>
      </c>
      <c r="D2329">
        <v>384</v>
      </c>
      <c r="E2329">
        <v>556</v>
      </c>
      <c r="F2329">
        <v>2</v>
      </c>
      <c r="G2329" t="s">
        <v>202</v>
      </c>
      <c r="H2329" t="s">
        <v>203</v>
      </c>
      <c r="I2329" t="s">
        <v>169</v>
      </c>
      <c r="J2329">
        <v>1</v>
      </c>
      <c r="K2329">
        <v>6</v>
      </c>
      <c r="L2329">
        <v>1066</v>
      </c>
      <c r="M2329">
        <v>1003</v>
      </c>
      <c r="N2329">
        <v>1141</v>
      </c>
      <c r="P2329">
        <v>1702</v>
      </c>
      <c r="Q2329">
        <v>1574</v>
      </c>
      <c r="R2329">
        <v>1679</v>
      </c>
      <c r="S2329">
        <v>1630</v>
      </c>
      <c r="U2329">
        <v>1300</v>
      </c>
      <c r="V2329">
        <v>1283</v>
      </c>
      <c r="W2329">
        <v>1300</v>
      </c>
      <c r="X2329">
        <v>1291</v>
      </c>
      <c r="AA2329">
        <v>1619</v>
      </c>
      <c r="AC2329">
        <v>1716</v>
      </c>
      <c r="AD2329">
        <v>1663</v>
      </c>
      <c r="AE2329">
        <v>1669</v>
      </c>
      <c r="AF2329">
        <v>1188</v>
      </c>
      <c r="AH2329">
        <v>1327</v>
      </c>
      <c r="AI2329">
        <v>1297</v>
      </c>
      <c r="AJ2329">
        <v>1283</v>
      </c>
      <c r="AM2329">
        <v>1656.5</v>
      </c>
      <c r="AN2329">
        <v>1283.625</v>
      </c>
      <c r="AO2329">
        <v>21</v>
      </c>
      <c r="AP2329">
        <v>180</v>
      </c>
      <c r="AQ2329"/>
      <c r="AR2329"/>
      <c r="AU2329">
        <v>240</v>
      </c>
      <c r="AV2329">
        <v>10</v>
      </c>
      <c r="AW2329">
        <v>10</v>
      </c>
      <c r="AX2329">
        <v>10</v>
      </c>
      <c r="BQ2329" t="s">
        <v>185</v>
      </c>
      <c r="BR2329" t="s">
        <v>186</v>
      </c>
      <c r="BS2329" t="s">
        <v>204</v>
      </c>
      <c r="BT2329" t="s">
        <v>188</v>
      </c>
      <c r="BU2329">
        <v>15</v>
      </c>
      <c r="BV2329" t="s">
        <v>205</v>
      </c>
      <c r="BW2329" t="s">
        <v>173</v>
      </c>
      <c r="BX2329">
        <v>0</v>
      </c>
      <c r="BY2329">
        <v>30</v>
      </c>
      <c r="BZ2329">
        <v>5</v>
      </c>
      <c r="CA2329">
        <v>245</v>
      </c>
      <c r="CB2329">
        <v>0</v>
      </c>
      <c r="CC2329">
        <v>0</v>
      </c>
      <c r="CD2329">
        <v>0</v>
      </c>
      <c r="CE2329">
        <v>1</v>
      </c>
      <c r="CF2329">
        <v>1</v>
      </c>
      <c r="CG2329">
        <v>1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5</v>
      </c>
      <c r="CO2329">
        <v>245</v>
      </c>
      <c r="CP2329">
        <v>2.0408163265306121E-2</v>
      </c>
      <c r="CQ2329">
        <v>4.6904315196998128E-3</v>
      </c>
      <c r="CR2329">
        <v>0.22983114446529079</v>
      </c>
      <c r="CS2329">
        <v>3.8952186191449989E-3</v>
      </c>
      <c r="CT2329">
        <v>0.19086571233810501</v>
      </c>
      <c r="CU2329">
        <v>2791</v>
      </c>
      <c r="CV2329">
        <v>-1</v>
      </c>
    </row>
    <row r="2330" spans="1:100" x14ac:dyDescent="0.2">
      <c r="A2330">
        <v>2022</v>
      </c>
      <c r="B2330">
        <v>4</v>
      </c>
      <c r="C2330" s="267">
        <v>44667</v>
      </c>
      <c r="D2330">
        <v>384</v>
      </c>
      <c r="E2330">
        <v>557</v>
      </c>
      <c r="F2330">
        <v>2</v>
      </c>
      <c r="G2330" t="s">
        <v>206</v>
      </c>
      <c r="H2330" t="s">
        <v>207</v>
      </c>
      <c r="I2330" t="s">
        <v>169</v>
      </c>
      <c r="J2330">
        <v>1</v>
      </c>
      <c r="K2330">
        <v>6</v>
      </c>
      <c r="L2330">
        <v>182</v>
      </c>
      <c r="M2330">
        <v>171</v>
      </c>
      <c r="N2330">
        <v>194</v>
      </c>
      <c r="AM2330"/>
      <c r="AN2330"/>
      <c r="AO2330">
        <v>21</v>
      </c>
      <c r="AP2330">
        <v>180</v>
      </c>
      <c r="AQ2330"/>
      <c r="AR2330"/>
      <c r="BG2330">
        <v>144</v>
      </c>
      <c r="BH2330">
        <v>12</v>
      </c>
      <c r="BI2330">
        <v>25</v>
      </c>
      <c r="BQ2330" t="s">
        <v>185</v>
      </c>
      <c r="BR2330" t="s">
        <v>186</v>
      </c>
      <c r="BS2330" t="s">
        <v>208</v>
      </c>
      <c r="BT2330" t="s">
        <v>209</v>
      </c>
      <c r="BU2330">
        <v>15</v>
      </c>
      <c r="BV2330" t="s">
        <v>205</v>
      </c>
      <c r="BW2330" t="s">
        <v>173</v>
      </c>
      <c r="BX2330">
        <v>0</v>
      </c>
      <c r="BY2330">
        <v>0</v>
      </c>
      <c r="BZ2330">
        <v>0</v>
      </c>
      <c r="CA2330">
        <v>0</v>
      </c>
      <c r="CB2330">
        <v>37</v>
      </c>
      <c r="CC2330">
        <v>6.166666666666667</v>
      </c>
      <c r="CD2330">
        <v>150</v>
      </c>
      <c r="CE2330">
        <v>2</v>
      </c>
      <c r="CF2330">
        <v>4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6.166666666666667</v>
      </c>
      <c r="CO2330">
        <v>150</v>
      </c>
      <c r="CP2330">
        <v>4.1111111111111112E-2</v>
      </c>
      <c r="CQ2330">
        <v>3.3882783882783887E-2</v>
      </c>
      <c r="CR2330">
        <v>0.82417582417582413</v>
      </c>
      <c r="CS2330"/>
      <c r="CT2330"/>
      <c r="CU2330">
        <v>2791</v>
      </c>
      <c r="CV2330"/>
    </row>
    <row r="2331" spans="1:100" x14ac:dyDescent="0.2">
      <c r="A2331">
        <v>2022</v>
      </c>
      <c r="B2331">
        <v>4</v>
      </c>
      <c r="C2331" s="267">
        <v>44667</v>
      </c>
      <c r="D2331">
        <v>421</v>
      </c>
      <c r="E2331">
        <v>673</v>
      </c>
      <c r="F2331">
        <v>2</v>
      </c>
      <c r="G2331" t="s">
        <v>359</v>
      </c>
      <c r="H2331" t="s">
        <v>360</v>
      </c>
      <c r="I2331" t="s">
        <v>169</v>
      </c>
      <c r="J2331">
        <v>1</v>
      </c>
      <c r="K2331">
        <v>4</v>
      </c>
      <c r="L2331">
        <v>61</v>
      </c>
      <c r="M2331">
        <v>57</v>
      </c>
      <c r="N2331">
        <v>65</v>
      </c>
      <c r="Z2331">
        <v>170</v>
      </c>
      <c r="AK2331">
        <v>121</v>
      </c>
      <c r="AL2331">
        <v>216</v>
      </c>
      <c r="AM2331"/>
      <c r="AN2331"/>
      <c r="AO2331">
        <v>18</v>
      </c>
      <c r="AP2331">
        <v>200</v>
      </c>
      <c r="AQ2331">
        <v>21.301775147928989</v>
      </c>
      <c r="AR2331">
        <v>169</v>
      </c>
      <c r="BQ2331" t="s">
        <v>185</v>
      </c>
      <c r="BR2331" t="s">
        <v>186</v>
      </c>
      <c r="BS2331" t="s">
        <v>361</v>
      </c>
      <c r="BT2331" t="s">
        <v>188</v>
      </c>
      <c r="BU2331">
        <v>15</v>
      </c>
      <c r="BV2331" t="s">
        <v>358</v>
      </c>
      <c r="BW2331" t="s">
        <v>173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/>
      <c r="CQ2331">
        <v>0</v>
      </c>
      <c r="CR2331">
        <v>0</v>
      </c>
      <c r="CS2331"/>
      <c r="CT2331"/>
      <c r="CU2331">
        <v>2791</v>
      </c>
      <c r="CV2331"/>
    </row>
    <row r="2332" spans="1:100" x14ac:dyDescent="0.2">
      <c r="A2332">
        <v>2022</v>
      </c>
      <c r="B2332">
        <v>4</v>
      </c>
      <c r="C2332" s="267">
        <v>44667</v>
      </c>
      <c r="D2332">
        <v>47</v>
      </c>
      <c r="E2332">
        <v>122</v>
      </c>
      <c r="F2332">
        <v>3</v>
      </c>
      <c r="G2332" t="s">
        <v>250</v>
      </c>
      <c r="H2332" t="s">
        <v>251</v>
      </c>
      <c r="I2332" t="s">
        <v>246</v>
      </c>
      <c r="J2332">
        <v>2</v>
      </c>
      <c r="K2332">
        <v>1</v>
      </c>
      <c r="L2332">
        <v>280</v>
      </c>
      <c r="M2332">
        <v>267</v>
      </c>
      <c r="N2332">
        <v>292</v>
      </c>
      <c r="P2332">
        <v>457</v>
      </c>
      <c r="Q2332">
        <v>462</v>
      </c>
      <c r="R2332">
        <v>483</v>
      </c>
      <c r="S2332">
        <v>428</v>
      </c>
      <c r="U2332">
        <v>331</v>
      </c>
      <c r="V2332">
        <v>341</v>
      </c>
      <c r="W2332">
        <v>298</v>
      </c>
      <c r="X2332">
        <v>288</v>
      </c>
      <c r="Y2332">
        <v>100</v>
      </c>
      <c r="Z2332">
        <v>114</v>
      </c>
      <c r="AA2332">
        <v>415</v>
      </c>
      <c r="AC2332">
        <v>405</v>
      </c>
      <c r="AD2332">
        <v>380</v>
      </c>
      <c r="AE2332">
        <v>390</v>
      </c>
      <c r="AF2332">
        <v>300</v>
      </c>
      <c r="AH2332">
        <v>291</v>
      </c>
      <c r="AI2332">
        <v>275</v>
      </c>
      <c r="AJ2332">
        <v>284</v>
      </c>
      <c r="AK2332">
        <v>115</v>
      </c>
      <c r="AL2332">
        <v>114</v>
      </c>
      <c r="AM2332">
        <v>427.5</v>
      </c>
      <c r="AN2332">
        <v>301</v>
      </c>
      <c r="AO2332">
        <v>64</v>
      </c>
      <c r="AP2332">
        <v>113</v>
      </c>
      <c r="AQ2332">
        <v>65.011286681715575</v>
      </c>
      <c r="AR2332">
        <v>110.75</v>
      </c>
      <c r="AU2332">
        <v>425</v>
      </c>
      <c r="AV2332">
        <v>2</v>
      </c>
      <c r="AW2332">
        <v>2</v>
      </c>
      <c r="AX2332">
        <v>4</v>
      </c>
      <c r="AY2332">
        <v>2</v>
      </c>
      <c r="BH2332">
        <v>2</v>
      </c>
      <c r="BI2332">
        <v>2</v>
      </c>
      <c r="BQ2332" t="s">
        <v>185</v>
      </c>
      <c r="BR2332" t="s">
        <v>247</v>
      </c>
      <c r="BS2332" t="s">
        <v>252</v>
      </c>
      <c r="BT2332" t="s">
        <v>249</v>
      </c>
      <c r="BU2332">
        <v>15</v>
      </c>
      <c r="BV2332" t="s">
        <v>253</v>
      </c>
      <c r="BW2332" t="s">
        <v>173</v>
      </c>
      <c r="BX2332">
        <v>0</v>
      </c>
      <c r="BY2332">
        <v>10</v>
      </c>
      <c r="BZ2332">
        <v>10</v>
      </c>
      <c r="CA2332">
        <v>435</v>
      </c>
      <c r="CB2332">
        <v>4</v>
      </c>
      <c r="CC2332">
        <v>4</v>
      </c>
      <c r="CD2332">
        <v>4</v>
      </c>
      <c r="CE2332">
        <v>4</v>
      </c>
      <c r="CF2332">
        <v>4</v>
      </c>
      <c r="CG2332">
        <v>4</v>
      </c>
      <c r="CH2332">
        <v>2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14</v>
      </c>
      <c r="CO2332">
        <v>439</v>
      </c>
      <c r="CP2332">
        <v>3.1890660592255128E-2</v>
      </c>
      <c r="CQ2332">
        <v>0.05</v>
      </c>
      <c r="CR2332">
        <v>1.5678571428571431</v>
      </c>
      <c r="CS2332">
        <v>4.6511627906976737E-2</v>
      </c>
      <c r="CT2332">
        <v>1.4584717607973421</v>
      </c>
      <c r="CU2332">
        <v>2791</v>
      </c>
      <c r="CV2332">
        <v>-1</v>
      </c>
    </row>
    <row r="2333" spans="1:100" x14ac:dyDescent="0.2">
      <c r="A2333">
        <v>2022</v>
      </c>
      <c r="B2333">
        <v>4</v>
      </c>
      <c r="C2333" s="267">
        <v>44667</v>
      </c>
      <c r="D2333">
        <v>421</v>
      </c>
      <c r="E2333">
        <v>667</v>
      </c>
      <c r="F2333">
        <v>3</v>
      </c>
      <c r="G2333" t="s">
        <v>355</v>
      </c>
      <c r="H2333" t="s">
        <v>356</v>
      </c>
      <c r="I2333" t="s">
        <v>169</v>
      </c>
      <c r="J2333">
        <v>1</v>
      </c>
      <c r="K2333">
        <v>4</v>
      </c>
      <c r="L2333">
        <v>1554</v>
      </c>
      <c r="M2333">
        <v>1462</v>
      </c>
      <c r="N2333">
        <v>1664</v>
      </c>
      <c r="S2333">
        <v>1971</v>
      </c>
      <c r="X2333">
        <v>1559</v>
      </c>
      <c r="AA2333">
        <v>1967</v>
      </c>
      <c r="AC2333">
        <v>2020</v>
      </c>
      <c r="AD2333">
        <v>1949</v>
      </c>
      <c r="AE2333">
        <v>1958</v>
      </c>
      <c r="AF2333">
        <v>1673</v>
      </c>
      <c r="AH2333">
        <v>1698</v>
      </c>
      <c r="AI2333">
        <v>1633</v>
      </c>
      <c r="AJ2333">
        <v>1631</v>
      </c>
      <c r="AM2333">
        <v>1973</v>
      </c>
      <c r="AN2333">
        <v>1638.8</v>
      </c>
      <c r="AO2333">
        <v>18</v>
      </c>
      <c r="AP2333">
        <v>200</v>
      </c>
      <c r="AQ2333"/>
      <c r="AR2333"/>
      <c r="AV2333">
        <v>4</v>
      </c>
      <c r="AW2333">
        <v>6</v>
      </c>
      <c r="AX2333">
        <v>6</v>
      </c>
      <c r="BH2333">
        <v>6</v>
      </c>
      <c r="BI2333">
        <v>14</v>
      </c>
      <c r="BJ2333">
        <v>2</v>
      </c>
      <c r="BQ2333" t="s">
        <v>185</v>
      </c>
      <c r="BR2333" t="s">
        <v>186</v>
      </c>
      <c r="BS2333" t="s">
        <v>357</v>
      </c>
      <c r="BT2333" t="s">
        <v>188</v>
      </c>
      <c r="BU2333">
        <v>15</v>
      </c>
      <c r="BV2333" t="s">
        <v>358</v>
      </c>
      <c r="BW2333" t="s">
        <v>173</v>
      </c>
      <c r="BX2333">
        <v>0</v>
      </c>
      <c r="BY2333">
        <v>16</v>
      </c>
      <c r="BZ2333">
        <v>4</v>
      </c>
      <c r="CA2333">
        <v>4</v>
      </c>
      <c r="CB2333">
        <v>22</v>
      </c>
      <c r="CC2333">
        <v>5.5</v>
      </c>
      <c r="CD2333">
        <v>5</v>
      </c>
      <c r="CE2333">
        <v>2</v>
      </c>
      <c r="CF2333">
        <v>5</v>
      </c>
      <c r="CG2333">
        <v>2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9.5</v>
      </c>
      <c r="CO2333">
        <v>9</v>
      </c>
      <c r="CP2333">
        <v>1.055555555555556</v>
      </c>
      <c r="CQ2333">
        <v>6.1132561132561129E-3</v>
      </c>
      <c r="CR2333">
        <v>5.7915057915057912E-3</v>
      </c>
      <c r="CS2333">
        <v>5.796924578960215E-3</v>
      </c>
      <c r="CT2333">
        <v>5.4918232853307302E-3</v>
      </c>
      <c r="CU2333">
        <v>2791</v>
      </c>
      <c r="CV2333">
        <v>-1</v>
      </c>
    </row>
    <row r="2334" spans="1:100" x14ac:dyDescent="0.2">
      <c r="A2334">
        <v>2022</v>
      </c>
      <c r="B2334">
        <v>4</v>
      </c>
      <c r="C2334" s="267">
        <v>44667</v>
      </c>
      <c r="D2334">
        <v>421</v>
      </c>
      <c r="E2334">
        <v>673</v>
      </c>
      <c r="F2334">
        <v>3</v>
      </c>
      <c r="G2334" t="s">
        <v>359</v>
      </c>
      <c r="H2334" t="s">
        <v>360</v>
      </c>
      <c r="I2334" t="s">
        <v>169</v>
      </c>
      <c r="J2334">
        <v>1</v>
      </c>
      <c r="K2334">
        <v>4</v>
      </c>
      <c r="L2334">
        <v>61</v>
      </c>
      <c r="M2334">
        <v>57</v>
      </c>
      <c r="N2334">
        <v>65</v>
      </c>
      <c r="S2334">
        <v>72</v>
      </c>
      <c r="X2334">
        <v>62</v>
      </c>
      <c r="AA2334">
        <v>71</v>
      </c>
      <c r="AC2334">
        <v>73</v>
      </c>
      <c r="AD2334">
        <v>75</v>
      </c>
      <c r="AE2334">
        <v>80</v>
      </c>
      <c r="AF2334">
        <v>65</v>
      </c>
      <c r="AH2334">
        <v>67</v>
      </c>
      <c r="AI2334">
        <v>65</v>
      </c>
      <c r="AJ2334">
        <v>63</v>
      </c>
      <c r="AM2334">
        <v>74.2</v>
      </c>
      <c r="AN2334">
        <v>64.400000000000006</v>
      </c>
      <c r="AO2334">
        <v>18</v>
      </c>
      <c r="AP2334">
        <v>200</v>
      </c>
      <c r="AQ2334"/>
      <c r="AR2334"/>
      <c r="BQ2334" t="s">
        <v>185</v>
      </c>
      <c r="BR2334" t="s">
        <v>186</v>
      </c>
      <c r="BS2334" t="s">
        <v>361</v>
      </c>
      <c r="BT2334" t="s">
        <v>188</v>
      </c>
      <c r="BU2334">
        <v>15</v>
      </c>
      <c r="BV2334" t="s">
        <v>358</v>
      </c>
      <c r="BW2334" t="s">
        <v>173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/>
      <c r="CQ2334">
        <v>0</v>
      </c>
      <c r="CR2334">
        <v>0</v>
      </c>
      <c r="CS2334">
        <v>0</v>
      </c>
      <c r="CT2334">
        <v>0</v>
      </c>
      <c r="CU2334">
        <v>2791</v>
      </c>
      <c r="CV2334">
        <v>-1</v>
      </c>
    </row>
    <row r="2335" spans="1:100" x14ac:dyDescent="0.2">
      <c r="A2335">
        <v>2022</v>
      </c>
      <c r="B2335">
        <v>4</v>
      </c>
      <c r="C2335" s="267">
        <v>44667</v>
      </c>
      <c r="D2335">
        <v>18</v>
      </c>
      <c r="E2335">
        <v>49</v>
      </c>
      <c r="F2335">
        <v>4</v>
      </c>
      <c r="G2335" t="s">
        <v>330</v>
      </c>
      <c r="H2335" t="s">
        <v>331</v>
      </c>
      <c r="I2335" t="s">
        <v>246</v>
      </c>
      <c r="J2335">
        <v>2</v>
      </c>
      <c r="K2335">
        <v>3</v>
      </c>
      <c r="L2335">
        <v>100</v>
      </c>
      <c r="M2335">
        <v>95</v>
      </c>
      <c r="N2335">
        <v>104</v>
      </c>
      <c r="AD2335">
        <v>125</v>
      </c>
      <c r="AE2335">
        <v>138</v>
      </c>
      <c r="AI2335">
        <v>93</v>
      </c>
      <c r="AJ2335">
        <v>105</v>
      </c>
      <c r="AM2335">
        <v>131.5</v>
      </c>
      <c r="AN2335">
        <v>99</v>
      </c>
      <c r="AO2335">
        <v>101</v>
      </c>
      <c r="AP2335">
        <v>107</v>
      </c>
      <c r="AQ2335"/>
      <c r="AR2335"/>
      <c r="BH2335">
        <v>5</v>
      </c>
      <c r="BI2335">
        <v>3</v>
      </c>
      <c r="BQ2335" t="s">
        <v>185</v>
      </c>
      <c r="BR2335" t="s">
        <v>247</v>
      </c>
      <c r="BS2335" t="s">
        <v>332</v>
      </c>
      <c r="BT2335" t="s">
        <v>249</v>
      </c>
      <c r="BU2335">
        <v>15</v>
      </c>
      <c r="BV2335" t="s">
        <v>333</v>
      </c>
      <c r="BW2335" t="s">
        <v>173</v>
      </c>
      <c r="BX2335">
        <v>0</v>
      </c>
      <c r="BY2335">
        <v>0</v>
      </c>
      <c r="BZ2335">
        <v>0</v>
      </c>
      <c r="CA2335">
        <v>0</v>
      </c>
      <c r="CB2335">
        <v>8</v>
      </c>
      <c r="CC2335">
        <v>2.666666666666667</v>
      </c>
      <c r="CD2335">
        <v>2</v>
      </c>
      <c r="CE2335">
        <v>1</v>
      </c>
      <c r="CF2335">
        <v>1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2.666666666666667</v>
      </c>
      <c r="CO2335">
        <v>2</v>
      </c>
      <c r="CP2335">
        <v>1.333333333333333</v>
      </c>
      <c r="CQ2335">
        <v>2.6666666666666661E-2</v>
      </c>
      <c r="CR2335">
        <v>0.02</v>
      </c>
      <c r="CS2335">
        <v>2.6936026936026931E-2</v>
      </c>
      <c r="CT2335">
        <v>2.02020202020202E-2</v>
      </c>
      <c r="CU2335">
        <v>2791</v>
      </c>
      <c r="CV2335">
        <v>-1</v>
      </c>
    </row>
    <row r="2336" spans="1:100" x14ac:dyDescent="0.2">
      <c r="A2336">
        <v>2022</v>
      </c>
      <c r="B2336">
        <v>4</v>
      </c>
      <c r="C2336" s="267">
        <v>44667</v>
      </c>
      <c r="D2336">
        <v>18</v>
      </c>
      <c r="E2336">
        <v>50</v>
      </c>
      <c r="F2336">
        <v>4</v>
      </c>
      <c r="G2336" t="s">
        <v>334</v>
      </c>
      <c r="H2336" t="s">
        <v>335</v>
      </c>
      <c r="I2336" t="s">
        <v>246</v>
      </c>
      <c r="J2336">
        <v>2</v>
      </c>
      <c r="K2336">
        <v>3</v>
      </c>
      <c r="L2336">
        <v>54</v>
      </c>
      <c r="M2336">
        <v>51</v>
      </c>
      <c r="N2336">
        <v>56</v>
      </c>
      <c r="AD2336">
        <v>68</v>
      </c>
      <c r="AE2336">
        <v>75</v>
      </c>
      <c r="AI2336">
        <v>51</v>
      </c>
      <c r="AJ2336">
        <v>55</v>
      </c>
      <c r="AL2336">
        <v>107</v>
      </c>
      <c r="AM2336">
        <v>71.5</v>
      </c>
      <c r="AN2336">
        <v>53</v>
      </c>
      <c r="AO2336">
        <v>101</v>
      </c>
      <c r="AP2336">
        <v>107</v>
      </c>
      <c r="AQ2336">
        <v>67.289719626168221</v>
      </c>
      <c r="AR2336">
        <v>107</v>
      </c>
      <c r="BI2336">
        <v>3</v>
      </c>
      <c r="BJ2336">
        <v>5</v>
      </c>
      <c r="BQ2336" t="s">
        <v>185</v>
      </c>
      <c r="BR2336" t="s">
        <v>247</v>
      </c>
      <c r="BS2336" t="s">
        <v>336</v>
      </c>
      <c r="BT2336" t="s">
        <v>249</v>
      </c>
      <c r="BU2336">
        <v>15</v>
      </c>
      <c r="BV2336" t="s">
        <v>333</v>
      </c>
      <c r="BW2336" t="s">
        <v>173</v>
      </c>
      <c r="BX2336">
        <v>0</v>
      </c>
      <c r="BY2336">
        <v>0</v>
      </c>
      <c r="BZ2336">
        <v>0</v>
      </c>
      <c r="CA2336">
        <v>0</v>
      </c>
      <c r="CB2336">
        <v>8</v>
      </c>
      <c r="CC2336">
        <v>2.666666666666667</v>
      </c>
      <c r="CD2336">
        <v>2</v>
      </c>
      <c r="CE2336">
        <v>0</v>
      </c>
      <c r="CF2336">
        <v>1</v>
      </c>
      <c r="CG2336">
        <v>1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2.666666666666667</v>
      </c>
      <c r="CO2336">
        <v>2</v>
      </c>
      <c r="CP2336">
        <v>1.333333333333333</v>
      </c>
      <c r="CQ2336">
        <v>4.9382716049382713E-2</v>
      </c>
      <c r="CR2336">
        <v>3.7037037037037028E-2</v>
      </c>
      <c r="CS2336">
        <v>5.0314465408805027E-2</v>
      </c>
      <c r="CT2336">
        <v>3.7735849056603772E-2</v>
      </c>
      <c r="CU2336">
        <v>2791</v>
      </c>
      <c r="CV2336">
        <v>-1</v>
      </c>
    </row>
    <row r="2337" spans="1:100" x14ac:dyDescent="0.2">
      <c r="A2337">
        <v>2022</v>
      </c>
      <c r="B2337">
        <v>4</v>
      </c>
      <c r="C2337" s="267">
        <v>44667</v>
      </c>
      <c r="D2337">
        <v>376</v>
      </c>
      <c r="E2337">
        <v>438</v>
      </c>
      <c r="F2337">
        <v>4</v>
      </c>
      <c r="G2337" t="s">
        <v>216</v>
      </c>
      <c r="H2337" t="s">
        <v>217</v>
      </c>
      <c r="I2337" t="s">
        <v>169</v>
      </c>
      <c r="J2337">
        <v>3</v>
      </c>
      <c r="K2337">
        <v>2</v>
      </c>
      <c r="L2337">
        <v>335</v>
      </c>
      <c r="M2337">
        <v>315</v>
      </c>
      <c r="N2337">
        <v>358</v>
      </c>
      <c r="Y2337">
        <v>158</v>
      </c>
      <c r="Z2337">
        <v>153</v>
      </c>
      <c r="AK2337">
        <v>147</v>
      </c>
      <c r="AL2337">
        <v>144</v>
      </c>
      <c r="AM2337"/>
      <c r="AN2337"/>
      <c r="AO2337">
        <v>75</v>
      </c>
      <c r="AP2337">
        <v>144</v>
      </c>
      <c r="AQ2337">
        <v>71.760797342192689</v>
      </c>
      <c r="AR2337">
        <v>150.5</v>
      </c>
      <c r="AU2337">
        <v>684</v>
      </c>
      <c r="AV2337">
        <v>8</v>
      </c>
      <c r="AW2337">
        <v>8</v>
      </c>
      <c r="AX2337">
        <v>4</v>
      </c>
      <c r="AY2337">
        <v>4</v>
      </c>
      <c r="AZ2337">
        <v>4</v>
      </c>
      <c r="BG2337">
        <v>600</v>
      </c>
      <c r="BH2337">
        <v>4</v>
      </c>
      <c r="BI2337">
        <v>10</v>
      </c>
      <c r="BJ2337">
        <v>6</v>
      </c>
      <c r="BQ2337" t="s">
        <v>185</v>
      </c>
      <c r="BR2337" t="s">
        <v>186</v>
      </c>
      <c r="BS2337" t="s">
        <v>218</v>
      </c>
      <c r="BT2337" t="s">
        <v>188</v>
      </c>
      <c r="BU2337">
        <v>15</v>
      </c>
      <c r="BV2337" t="s">
        <v>219</v>
      </c>
      <c r="BW2337" t="s">
        <v>173</v>
      </c>
      <c r="BX2337">
        <v>0</v>
      </c>
      <c r="BY2337">
        <v>28</v>
      </c>
      <c r="BZ2337">
        <v>14</v>
      </c>
      <c r="CA2337">
        <v>698</v>
      </c>
      <c r="CB2337">
        <v>20</v>
      </c>
      <c r="CC2337">
        <v>10</v>
      </c>
      <c r="CD2337">
        <v>610</v>
      </c>
      <c r="CE2337">
        <v>6</v>
      </c>
      <c r="CF2337">
        <v>9</v>
      </c>
      <c r="CG2337">
        <v>5</v>
      </c>
      <c r="CH2337">
        <v>2</v>
      </c>
      <c r="CI2337">
        <v>2</v>
      </c>
      <c r="CJ2337">
        <v>0</v>
      </c>
      <c r="CK2337">
        <v>0</v>
      </c>
      <c r="CL2337">
        <v>0</v>
      </c>
      <c r="CM2337">
        <v>0</v>
      </c>
      <c r="CN2337">
        <v>24</v>
      </c>
      <c r="CO2337">
        <v>1308</v>
      </c>
      <c r="CP2337">
        <v>1.834862385321101E-2</v>
      </c>
      <c r="CQ2337">
        <v>7.1641791044776124E-2</v>
      </c>
      <c r="CR2337">
        <v>3.904477611940298</v>
      </c>
      <c r="CS2337"/>
      <c r="CT2337"/>
      <c r="CU2337">
        <v>2791</v>
      </c>
      <c r="CV2337"/>
    </row>
    <row r="2338" spans="1:100" x14ac:dyDescent="0.2">
      <c r="A2338">
        <v>2022</v>
      </c>
      <c r="B2338">
        <v>4</v>
      </c>
      <c r="C2338" s="267">
        <v>44667</v>
      </c>
      <c r="D2338">
        <v>376</v>
      </c>
      <c r="E2338">
        <v>438</v>
      </c>
      <c r="F2338">
        <v>5</v>
      </c>
      <c r="G2338" t="s">
        <v>216</v>
      </c>
      <c r="H2338" t="s">
        <v>217</v>
      </c>
      <c r="I2338" t="s">
        <v>169</v>
      </c>
      <c r="J2338">
        <v>3</v>
      </c>
      <c r="K2338">
        <v>2</v>
      </c>
      <c r="L2338">
        <v>335</v>
      </c>
      <c r="M2338">
        <v>315</v>
      </c>
      <c r="N2338">
        <v>358</v>
      </c>
      <c r="P2338">
        <v>484</v>
      </c>
      <c r="Q2338">
        <v>470</v>
      </c>
      <c r="S2338">
        <v>460</v>
      </c>
      <c r="U2338">
        <v>363</v>
      </c>
      <c r="V2338">
        <v>360</v>
      </c>
      <c r="X2338">
        <v>341</v>
      </c>
      <c r="AA2338">
        <v>476</v>
      </c>
      <c r="AC2338">
        <v>525</v>
      </c>
      <c r="AD2338">
        <v>487</v>
      </c>
      <c r="AE2338">
        <v>477</v>
      </c>
      <c r="AF2338">
        <v>357</v>
      </c>
      <c r="AH2338">
        <v>380</v>
      </c>
      <c r="AI2338">
        <v>348</v>
      </c>
      <c r="AJ2338">
        <v>329</v>
      </c>
      <c r="AM2338">
        <v>482.71428571428572</v>
      </c>
      <c r="AN2338">
        <v>354</v>
      </c>
      <c r="AO2338">
        <v>75</v>
      </c>
      <c r="AP2338">
        <v>144</v>
      </c>
      <c r="AQ2338"/>
      <c r="AR2338"/>
      <c r="BQ2338" t="s">
        <v>185</v>
      </c>
      <c r="BR2338" t="s">
        <v>186</v>
      </c>
      <c r="BS2338" t="s">
        <v>218</v>
      </c>
      <c r="BT2338" t="s">
        <v>188</v>
      </c>
      <c r="BU2338">
        <v>15</v>
      </c>
      <c r="BV2338" t="s">
        <v>219</v>
      </c>
      <c r="BW2338" t="s">
        <v>173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/>
      <c r="CQ2338">
        <v>0</v>
      </c>
      <c r="CR2338">
        <v>0</v>
      </c>
      <c r="CS2338">
        <v>0</v>
      </c>
      <c r="CT2338">
        <v>0</v>
      </c>
      <c r="CU2338">
        <v>2791</v>
      </c>
      <c r="CV2338">
        <v>-1</v>
      </c>
    </row>
    <row r="2339" spans="1:100" x14ac:dyDescent="0.2">
      <c r="A2339">
        <v>2022</v>
      </c>
      <c r="B2339">
        <v>4</v>
      </c>
      <c r="C2339" s="267">
        <v>44667</v>
      </c>
      <c r="D2339">
        <v>380</v>
      </c>
      <c r="E2339">
        <v>444</v>
      </c>
      <c r="F2339">
        <v>5</v>
      </c>
      <c r="G2339" t="s">
        <v>526</v>
      </c>
      <c r="H2339" t="s">
        <v>527</v>
      </c>
      <c r="I2339" t="s">
        <v>169</v>
      </c>
      <c r="J2339">
        <v>4</v>
      </c>
      <c r="K2339">
        <v>2</v>
      </c>
      <c r="L2339">
        <v>166</v>
      </c>
      <c r="M2339">
        <v>159</v>
      </c>
      <c r="N2339">
        <v>175</v>
      </c>
      <c r="AK2339">
        <v>145</v>
      </c>
      <c r="AL2339">
        <v>142</v>
      </c>
      <c r="AM2339"/>
      <c r="AN2339"/>
      <c r="AO2339">
        <v>90</v>
      </c>
      <c r="AP2339">
        <v>160</v>
      </c>
      <c r="AQ2339">
        <v>100.3484320557491</v>
      </c>
      <c r="AR2339">
        <v>143.5</v>
      </c>
      <c r="BQ2339" t="s">
        <v>434</v>
      </c>
      <c r="BR2339" t="s">
        <v>435</v>
      </c>
      <c r="BS2339"/>
      <c r="BT2339"/>
      <c r="BU2339">
        <v>15</v>
      </c>
      <c r="BV2339" t="s">
        <v>525</v>
      </c>
      <c r="BW2339" t="s">
        <v>173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/>
      <c r="CQ2339">
        <v>0</v>
      </c>
      <c r="CR2339">
        <v>0</v>
      </c>
      <c r="CS2339"/>
      <c r="CT2339"/>
      <c r="CU2339">
        <v>2791</v>
      </c>
      <c r="CV2339"/>
    </row>
    <row r="2340" spans="1:100" x14ac:dyDescent="0.2">
      <c r="A2340">
        <v>2022</v>
      </c>
      <c r="B2340">
        <v>4</v>
      </c>
      <c r="C2340" s="267">
        <v>44667</v>
      </c>
      <c r="D2340">
        <v>384</v>
      </c>
      <c r="E2340">
        <v>557</v>
      </c>
      <c r="F2340">
        <v>5</v>
      </c>
      <c r="G2340" t="s">
        <v>206</v>
      </c>
      <c r="H2340" t="s">
        <v>207</v>
      </c>
      <c r="I2340" t="s">
        <v>169</v>
      </c>
      <c r="J2340">
        <v>1</v>
      </c>
      <c r="K2340">
        <v>6</v>
      </c>
      <c r="L2340">
        <v>182</v>
      </c>
      <c r="M2340">
        <v>171</v>
      </c>
      <c r="N2340">
        <v>194</v>
      </c>
      <c r="Y2340">
        <v>157</v>
      </c>
      <c r="Z2340">
        <v>156</v>
      </c>
      <c r="AK2340">
        <v>155</v>
      </c>
      <c r="AL2340">
        <v>157</v>
      </c>
      <c r="AM2340"/>
      <c r="AN2340"/>
      <c r="AO2340">
        <v>21</v>
      </c>
      <c r="AP2340">
        <v>180</v>
      </c>
      <c r="AQ2340">
        <v>23.04</v>
      </c>
      <c r="AR2340">
        <v>156.25</v>
      </c>
      <c r="BQ2340" t="s">
        <v>185</v>
      </c>
      <c r="BR2340" t="s">
        <v>186</v>
      </c>
      <c r="BS2340" t="s">
        <v>208</v>
      </c>
      <c r="BT2340" t="s">
        <v>209</v>
      </c>
      <c r="BU2340">
        <v>15</v>
      </c>
      <c r="BV2340" t="s">
        <v>205</v>
      </c>
      <c r="BW2340" t="s">
        <v>173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/>
      <c r="CQ2340">
        <v>0</v>
      </c>
      <c r="CR2340">
        <v>0</v>
      </c>
      <c r="CS2340"/>
      <c r="CT2340"/>
      <c r="CU2340">
        <v>2791</v>
      </c>
      <c r="CV2340"/>
    </row>
    <row r="2341" spans="1:100" x14ac:dyDescent="0.2">
      <c r="A2341">
        <v>2022</v>
      </c>
      <c r="B2341">
        <v>4</v>
      </c>
      <c r="C2341" s="267">
        <v>44667</v>
      </c>
      <c r="D2341">
        <v>380</v>
      </c>
      <c r="E2341">
        <v>443</v>
      </c>
      <c r="F2341">
        <v>6</v>
      </c>
      <c r="G2341" t="s">
        <v>523</v>
      </c>
      <c r="H2341" t="s">
        <v>524</v>
      </c>
      <c r="I2341" t="s">
        <v>169</v>
      </c>
      <c r="J2341">
        <v>4</v>
      </c>
      <c r="K2341">
        <v>2</v>
      </c>
      <c r="L2341">
        <v>184</v>
      </c>
      <c r="M2341">
        <v>177</v>
      </c>
      <c r="N2341">
        <v>195</v>
      </c>
      <c r="AA2341">
        <v>296</v>
      </c>
      <c r="AC2341">
        <v>250</v>
      </c>
      <c r="AD2341">
        <v>298</v>
      </c>
      <c r="AE2341">
        <v>284</v>
      </c>
      <c r="AF2341">
        <v>180</v>
      </c>
      <c r="AH2341">
        <v>173</v>
      </c>
      <c r="AI2341">
        <v>184</v>
      </c>
      <c r="AJ2341">
        <v>180</v>
      </c>
      <c r="AM2341">
        <v>282</v>
      </c>
      <c r="AN2341">
        <v>179.25</v>
      </c>
      <c r="AO2341">
        <v>90</v>
      </c>
      <c r="AP2341">
        <v>160</v>
      </c>
      <c r="AQ2341"/>
      <c r="AR2341"/>
      <c r="AV2341">
        <v>8</v>
      </c>
      <c r="AW2341">
        <v>8</v>
      </c>
      <c r="BG2341">
        <v>216</v>
      </c>
      <c r="BH2341">
        <v>10</v>
      </c>
      <c r="BI2341">
        <v>18</v>
      </c>
      <c r="BQ2341" t="s">
        <v>434</v>
      </c>
      <c r="BR2341" t="s">
        <v>435</v>
      </c>
      <c r="BS2341"/>
      <c r="BT2341"/>
      <c r="BU2341">
        <v>15</v>
      </c>
      <c r="BV2341" t="s">
        <v>525</v>
      </c>
      <c r="BW2341" t="s">
        <v>173</v>
      </c>
      <c r="BX2341">
        <v>0</v>
      </c>
      <c r="BY2341">
        <v>16</v>
      </c>
      <c r="BZ2341">
        <v>8</v>
      </c>
      <c r="CA2341">
        <v>8</v>
      </c>
      <c r="CB2341">
        <v>28</v>
      </c>
      <c r="CC2341">
        <v>14</v>
      </c>
      <c r="CD2341">
        <v>230</v>
      </c>
      <c r="CE2341">
        <v>9</v>
      </c>
      <c r="CF2341">
        <v>13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22</v>
      </c>
      <c r="CO2341">
        <v>238</v>
      </c>
      <c r="CP2341">
        <v>9.2436974789915971E-2</v>
      </c>
      <c r="CQ2341">
        <v>0.11956521739130439</v>
      </c>
      <c r="CR2341">
        <v>1.293478260869565</v>
      </c>
      <c r="CS2341">
        <v>0.1227336122733612</v>
      </c>
      <c r="CT2341">
        <v>1.327754532775453</v>
      </c>
      <c r="CU2341">
        <v>2791</v>
      </c>
      <c r="CV2341">
        <v>-1</v>
      </c>
    </row>
    <row r="2342" spans="1:100" x14ac:dyDescent="0.2">
      <c r="A2342">
        <v>2022</v>
      </c>
      <c r="B2342">
        <v>4</v>
      </c>
      <c r="C2342" s="267">
        <v>44667</v>
      </c>
      <c r="D2342">
        <v>380</v>
      </c>
      <c r="E2342">
        <v>444</v>
      </c>
      <c r="F2342">
        <v>6</v>
      </c>
      <c r="G2342" t="s">
        <v>526</v>
      </c>
      <c r="H2342" t="s">
        <v>527</v>
      </c>
      <c r="I2342" t="s">
        <v>169</v>
      </c>
      <c r="J2342">
        <v>4</v>
      </c>
      <c r="K2342">
        <v>2</v>
      </c>
      <c r="L2342">
        <v>166</v>
      </c>
      <c r="M2342">
        <v>159</v>
      </c>
      <c r="N2342">
        <v>175</v>
      </c>
      <c r="AA2342">
        <v>239</v>
      </c>
      <c r="AC2342">
        <v>245</v>
      </c>
      <c r="AD2342">
        <v>260</v>
      </c>
      <c r="AE2342">
        <v>273</v>
      </c>
      <c r="AF2342">
        <v>156</v>
      </c>
      <c r="AH2342">
        <v>158</v>
      </c>
      <c r="AI2342">
        <v>166</v>
      </c>
      <c r="AJ2342">
        <v>154</v>
      </c>
      <c r="AM2342">
        <v>254.25</v>
      </c>
      <c r="AN2342">
        <v>158.5</v>
      </c>
      <c r="AO2342">
        <v>90</v>
      </c>
      <c r="AP2342">
        <v>160</v>
      </c>
      <c r="AQ2342"/>
      <c r="AR2342"/>
      <c r="BQ2342" t="s">
        <v>434</v>
      </c>
      <c r="BR2342" t="s">
        <v>435</v>
      </c>
      <c r="BS2342"/>
      <c r="BT2342"/>
      <c r="BU2342">
        <v>15</v>
      </c>
      <c r="BV2342" t="s">
        <v>525</v>
      </c>
      <c r="BW2342" t="s">
        <v>173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/>
      <c r="CQ2342">
        <v>0</v>
      </c>
      <c r="CR2342">
        <v>0</v>
      </c>
      <c r="CS2342">
        <v>0</v>
      </c>
      <c r="CT2342">
        <v>0</v>
      </c>
      <c r="CU2342">
        <v>2791</v>
      </c>
      <c r="CV2342">
        <v>-1</v>
      </c>
    </row>
    <row r="2343" spans="1:100" x14ac:dyDescent="0.2">
      <c r="A2343">
        <v>2022</v>
      </c>
      <c r="B2343">
        <v>4</v>
      </c>
      <c r="C2343" s="267">
        <v>44667</v>
      </c>
      <c r="D2343">
        <v>388</v>
      </c>
      <c r="E2343">
        <v>564</v>
      </c>
      <c r="F2343">
        <v>6</v>
      </c>
      <c r="G2343" t="s">
        <v>473</v>
      </c>
      <c r="H2343" t="s">
        <v>474</v>
      </c>
      <c r="I2343" t="s">
        <v>169</v>
      </c>
      <c r="J2343">
        <v>3</v>
      </c>
      <c r="K2343">
        <v>4</v>
      </c>
      <c r="L2343">
        <v>119</v>
      </c>
      <c r="M2343">
        <v>109</v>
      </c>
      <c r="N2343">
        <v>128</v>
      </c>
      <c r="P2343">
        <v>125</v>
      </c>
      <c r="Q2343">
        <v>123</v>
      </c>
      <c r="R2343">
        <v>128</v>
      </c>
      <c r="S2343">
        <v>135</v>
      </c>
      <c r="U2343">
        <v>109</v>
      </c>
      <c r="V2343">
        <v>111</v>
      </c>
      <c r="W2343">
        <v>110</v>
      </c>
      <c r="X2343">
        <v>115</v>
      </c>
      <c r="AA2343">
        <v>130</v>
      </c>
      <c r="AC2343">
        <v>125</v>
      </c>
      <c r="AD2343">
        <v>138</v>
      </c>
      <c r="AE2343">
        <v>127</v>
      </c>
      <c r="AF2343">
        <v>118</v>
      </c>
      <c r="AH2343">
        <v>114</v>
      </c>
      <c r="AI2343">
        <v>118</v>
      </c>
      <c r="AJ2343">
        <v>110</v>
      </c>
      <c r="AM2343">
        <v>128.875</v>
      </c>
      <c r="AN2343">
        <v>113.125</v>
      </c>
      <c r="AO2343">
        <v>83</v>
      </c>
      <c r="AP2343">
        <v>130</v>
      </c>
      <c r="AQ2343"/>
      <c r="AR2343"/>
      <c r="AU2343">
        <v>180</v>
      </c>
      <c r="AV2343">
        <v>10</v>
      </c>
      <c r="AW2343">
        <v>12</v>
      </c>
      <c r="AX2343">
        <v>2</v>
      </c>
      <c r="BG2343">
        <v>300</v>
      </c>
      <c r="BH2343">
        <v>6</v>
      </c>
      <c r="BI2343">
        <v>15</v>
      </c>
      <c r="BQ2343" t="s">
        <v>434</v>
      </c>
      <c r="BR2343" t="s">
        <v>435</v>
      </c>
      <c r="BS2343"/>
      <c r="BT2343"/>
      <c r="BU2343">
        <v>15</v>
      </c>
      <c r="BV2343" t="s">
        <v>475</v>
      </c>
      <c r="BW2343" t="s">
        <v>173</v>
      </c>
      <c r="BX2343">
        <v>0</v>
      </c>
      <c r="BY2343">
        <v>24</v>
      </c>
      <c r="BZ2343">
        <v>6</v>
      </c>
      <c r="CA2343">
        <v>186</v>
      </c>
      <c r="CB2343">
        <v>21</v>
      </c>
      <c r="CC2343">
        <v>5.25</v>
      </c>
      <c r="CD2343">
        <v>305</v>
      </c>
      <c r="CE2343">
        <v>4</v>
      </c>
      <c r="CF2343">
        <v>6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11.25</v>
      </c>
      <c r="CO2343">
        <v>491</v>
      </c>
      <c r="CP2343">
        <v>2.2912423625254578E-2</v>
      </c>
      <c r="CQ2343">
        <v>9.4537815126050417E-2</v>
      </c>
      <c r="CR2343">
        <v>4.1260504201680677</v>
      </c>
      <c r="CS2343">
        <v>9.9447513812154692E-2</v>
      </c>
      <c r="CT2343">
        <v>4.3403314917127069</v>
      </c>
      <c r="CU2343">
        <v>2791</v>
      </c>
      <c r="CV2343">
        <v>-1</v>
      </c>
    </row>
    <row r="2344" spans="1:100" x14ac:dyDescent="0.2">
      <c r="A2344">
        <v>2022</v>
      </c>
      <c r="B2344">
        <v>4</v>
      </c>
      <c r="C2344" s="267">
        <v>44667</v>
      </c>
      <c r="D2344">
        <v>388</v>
      </c>
      <c r="E2344">
        <v>565</v>
      </c>
      <c r="F2344">
        <v>6</v>
      </c>
      <c r="G2344" t="s">
        <v>476</v>
      </c>
      <c r="H2344" t="s">
        <v>477</v>
      </c>
      <c r="I2344" t="s">
        <v>169</v>
      </c>
      <c r="J2344">
        <v>3</v>
      </c>
      <c r="K2344">
        <v>4</v>
      </c>
      <c r="L2344">
        <v>91</v>
      </c>
      <c r="M2344">
        <v>83</v>
      </c>
      <c r="N2344">
        <v>98</v>
      </c>
      <c r="P2344">
        <v>91</v>
      </c>
      <c r="Q2344">
        <v>98</v>
      </c>
      <c r="R2344">
        <v>95</v>
      </c>
      <c r="S2344">
        <v>108</v>
      </c>
      <c r="U2344">
        <v>85</v>
      </c>
      <c r="V2344">
        <v>87</v>
      </c>
      <c r="W2344">
        <v>86</v>
      </c>
      <c r="X2344">
        <v>96</v>
      </c>
      <c r="AA2344">
        <v>105</v>
      </c>
      <c r="AC2344">
        <v>100</v>
      </c>
      <c r="AD2344">
        <v>111</v>
      </c>
      <c r="AE2344">
        <v>108</v>
      </c>
      <c r="AF2344">
        <v>92</v>
      </c>
      <c r="AH2344">
        <v>90</v>
      </c>
      <c r="AI2344">
        <v>95</v>
      </c>
      <c r="AJ2344">
        <v>84</v>
      </c>
      <c r="AM2344">
        <v>102</v>
      </c>
      <c r="AN2344">
        <v>89.375</v>
      </c>
      <c r="AO2344">
        <v>83</v>
      </c>
      <c r="AP2344">
        <v>130</v>
      </c>
      <c r="AQ2344"/>
      <c r="AR2344"/>
      <c r="BQ2344" t="s">
        <v>434</v>
      </c>
      <c r="BR2344" t="s">
        <v>435</v>
      </c>
      <c r="BS2344"/>
      <c r="BT2344"/>
      <c r="BU2344">
        <v>15</v>
      </c>
      <c r="BV2344" t="s">
        <v>475</v>
      </c>
      <c r="BW2344" t="s">
        <v>173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/>
      <c r="CQ2344">
        <v>0</v>
      </c>
      <c r="CR2344">
        <v>0</v>
      </c>
      <c r="CS2344">
        <v>0</v>
      </c>
      <c r="CT2344">
        <v>0</v>
      </c>
      <c r="CU2344">
        <v>2791</v>
      </c>
      <c r="CV2344">
        <v>-1</v>
      </c>
    </row>
    <row r="2345" spans="1:100" x14ac:dyDescent="0.2">
      <c r="A2345">
        <v>2022</v>
      </c>
      <c r="B2345">
        <v>4</v>
      </c>
      <c r="C2345" s="267">
        <v>44667</v>
      </c>
      <c r="D2345">
        <v>388</v>
      </c>
      <c r="E2345">
        <v>566</v>
      </c>
      <c r="F2345">
        <v>6</v>
      </c>
      <c r="G2345" t="s">
        <v>478</v>
      </c>
      <c r="H2345" t="s">
        <v>479</v>
      </c>
      <c r="I2345" t="s">
        <v>169</v>
      </c>
      <c r="J2345">
        <v>3</v>
      </c>
      <c r="K2345">
        <v>4</v>
      </c>
      <c r="L2345">
        <v>34</v>
      </c>
      <c r="M2345">
        <v>31</v>
      </c>
      <c r="N2345">
        <v>36</v>
      </c>
      <c r="P2345">
        <v>40</v>
      </c>
      <c r="Q2345">
        <v>44</v>
      </c>
      <c r="R2345">
        <v>27</v>
      </c>
      <c r="S2345">
        <v>26</v>
      </c>
      <c r="U2345">
        <v>34</v>
      </c>
      <c r="V2345">
        <v>39</v>
      </c>
      <c r="W2345">
        <v>22</v>
      </c>
      <c r="X2345">
        <v>22</v>
      </c>
      <c r="AA2345">
        <v>52</v>
      </c>
      <c r="AC2345">
        <v>53</v>
      </c>
      <c r="AD2345">
        <v>58</v>
      </c>
      <c r="AE2345">
        <v>50</v>
      </c>
      <c r="AF2345">
        <v>40</v>
      </c>
      <c r="AH2345">
        <v>38</v>
      </c>
      <c r="AI2345">
        <v>37</v>
      </c>
      <c r="AJ2345">
        <v>30</v>
      </c>
      <c r="AM2345">
        <v>43.75</v>
      </c>
      <c r="AN2345">
        <v>32.75</v>
      </c>
      <c r="AO2345">
        <v>83</v>
      </c>
      <c r="AP2345">
        <v>130</v>
      </c>
      <c r="AQ2345"/>
      <c r="AR2345"/>
      <c r="BQ2345" t="s">
        <v>434</v>
      </c>
      <c r="BR2345" t="s">
        <v>435</v>
      </c>
      <c r="BS2345"/>
      <c r="BT2345"/>
      <c r="BU2345">
        <v>15</v>
      </c>
      <c r="BV2345" t="s">
        <v>475</v>
      </c>
      <c r="BW2345" t="s">
        <v>173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/>
      <c r="CQ2345">
        <v>0</v>
      </c>
      <c r="CR2345">
        <v>0</v>
      </c>
      <c r="CS2345">
        <v>0</v>
      </c>
      <c r="CT2345">
        <v>0</v>
      </c>
      <c r="CU2345">
        <v>2791</v>
      </c>
      <c r="CV2345">
        <v>-1</v>
      </c>
    </row>
    <row r="2346" spans="1:100" x14ac:dyDescent="0.2">
      <c r="A2346">
        <v>2022</v>
      </c>
      <c r="B2346">
        <v>4</v>
      </c>
      <c r="C2346" s="267">
        <v>44667</v>
      </c>
      <c r="D2346">
        <v>529</v>
      </c>
      <c r="E2346">
        <v>937</v>
      </c>
      <c r="F2346">
        <v>6</v>
      </c>
      <c r="G2346" t="s">
        <v>543</v>
      </c>
      <c r="H2346" t="s">
        <v>544</v>
      </c>
      <c r="I2346" t="s">
        <v>169</v>
      </c>
      <c r="J2346">
        <v>1</v>
      </c>
      <c r="K2346">
        <v>4</v>
      </c>
      <c r="L2346">
        <v>1586</v>
      </c>
      <c r="M2346">
        <v>1492</v>
      </c>
      <c r="N2346">
        <v>1698</v>
      </c>
      <c r="Y2346">
        <v>146</v>
      </c>
      <c r="Z2346">
        <v>148</v>
      </c>
      <c r="AM2346"/>
      <c r="AN2346"/>
      <c r="AO2346">
        <v>20</v>
      </c>
      <c r="AP2346">
        <v>180</v>
      </c>
      <c r="AQ2346">
        <v>24.489795918367349</v>
      </c>
      <c r="AR2346">
        <v>147</v>
      </c>
      <c r="AV2346">
        <v>2</v>
      </c>
      <c r="AW2346">
        <v>2</v>
      </c>
      <c r="AX2346">
        <v>4</v>
      </c>
      <c r="AY2346">
        <v>2</v>
      </c>
      <c r="BG2346">
        <v>140</v>
      </c>
      <c r="BH2346">
        <v>3</v>
      </c>
      <c r="BI2346">
        <v>6</v>
      </c>
      <c r="BJ2346">
        <v>4</v>
      </c>
      <c r="BQ2346" t="s">
        <v>185</v>
      </c>
      <c r="BS2346" t="s">
        <v>545</v>
      </c>
      <c r="BT2346" t="s">
        <v>249</v>
      </c>
      <c r="BU2346">
        <v>15</v>
      </c>
      <c r="BV2346" t="s">
        <v>546</v>
      </c>
      <c r="BW2346" t="s">
        <v>173</v>
      </c>
      <c r="BX2346">
        <v>0</v>
      </c>
      <c r="BY2346">
        <v>10</v>
      </c>
      <c r="BZ2346">
        <v>2.5</v>
      </c>
      <c r="CA2346">
        <v>2</v>
      </c>
      <c r="CB2346">
        <v>13</v>
      </c>
      <c r="CC2346">
        <v>3.25</v>
      </c>
      <c r="CD2346">
        <v>143</v>
      </c>
      <c r="CE2346">
        <v>1</v>
      </c>
      <c r="CF2346">
        <v>2</v>
      </c>
      <c r="CG2346">
        <v>2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5.75</v>
      </c>
      <c r="CO2346">
        <v>145</v>
      </c>
      <c r="CP2346">
        <v>3.9655172413793113E-2</v>
      </c>
      <c r="CQ2346">
        <v>3.6254728877679701E-3</v>
      </c>
      <c r="CR2346">
        <v>9.1424968474148799E-2</v>
      </c>
      <c r="CS2346"/>
      <c r="CT2346"/>
      <c r="CU2346">
        <v>2791</v>
      </c>
      <c r="CV2346"/>
    </row>
    <row r="2347" spans="1:100" x14ac:dyDescent="0.2">
      <c r="A2347">
        <v>2022</v>
      </c>
      <c r="B2347">
        <v>4</v>
      </c>
      <c r="C2347" s="267">
        <v>44667</v>
      </c>
      <c r="D2347">
        <v>388</v>
      </c>
      <c r="E2347">
        <v>566</v>
      </c>
      <c r="F2347">
        <v>7</v>
      </c>
      <c r="G2347" t="s">
        <v>478</v>
      </c>
      <c r="H2347" t="s">
        <v>479</v>
      </c>
      <c r="I2347" t="s">
        <v>169</v>
      </c>
      <c r="J2347">
        <v>3</v>
      </c>
      <c r="K2347">
        <v>4</v>
      </c>
      <c r="L2347">
        <v>34</v>
      </c>
      <c r="M2347">
        <v>31</v>
      </c>
      <c r="N2347">
        <v>36</v>
      </c>
      <c r="Y2347">
        <v>144</v>
      </c>
      <c r="Z2347">
        <v>141</v>
      </c>
      <c r="AK2347">
        <v>155</v>
      </c>
      <c r="AL2347">
        <v>156</v>
      </c>
      <c r="AM2347"/>
      <c r="AN2347"/>
      <c r="AO2347">
        <v>83</v>
      </c>
      <c r="AP2347">
        <v>130</v>
      </c>
      <c r="AQ2347">
        <v>72.483221476510067</v>
      </c>
      <c r="AR2347">
        <v>149</v>
      </c>
      <c r="BQ2347" t="s">
        <v>434</v>
      </c>
      <c r="BR2347" t="s">
        <v>435</v>
      </c>
      <c r="BS2347"/>
      <c r="BT2347"/>
      <c r="BU2347">
        <v>15</v>
      </c>
      <c r="BV2347" t="s">
        <v>475</v>
      </c>
      <c r="BW2347" t="s">
        <v>173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/>
      <c r="CQ2347">
        <v>0</v>
      </c>
      <c r="CR2347">
        <v>0</v>
      </c>
      <c r="CS2347"/>
      <c r="CT2347"/>
      <c r="CU2347">
        <v>2791</v>
      </c>
      <c r="CV2347"/>
    </row>
    <row r="2348" spans="1:100" x14ac:dyDescent="0.2">
      <c r="A2348">
        <v>2022</v>
      </c>
      <c r="B2348">
        <v>4</v>
      </c>
      <c r="C2348" s="267">
        <v>44667</v>
      </c>
      <c r="D2348">
        <v>301</v>
      </c>
      <c r="E2348">
        <v>225</v>
      </c>
      <c r="F2348">
        <v>8</v>
      </c>
      <c r="G2348" t="s">
        <v>337</v>
      </c>
      <c r="H2348" t="s">
        <v>338</v>
      </c>
      <c r="I2348" t="s">
        <v>169</v>
      </c>
      <c r="J2348">
        <v>6</v>
      </c>
      <c r="K2348">
        <v>1</v>
      </c>
      <c r="L2348">
        <v>372</v>
      </c>
      <c r="M2348">
        <v>345</v>
      </c>
      <c r="N2348">
        <v>398</v>
      </c>
      <c r="P2348">
        <v>474</v>
      </c>
      <c r="Q2348">
        <v>422</v>
      </c>
      <c r="U2348">
        <v>397</v>
      </c>
      <c r="V2348">
        <v>345</v>
      </c>
      <c r="Y2348">
        <v>145</v>
      </c>
      <c r="AM2348">
        <v>448</v>
      </c>
      <c r="AN2348">
        <v>371</v>
      </c>
      <c r="AO2348">
        <v>169</v>
      </c>
      <c r="AP2348">
        <v>128</v>
      </c>
      <c r="AQ2348">
        <v>148.9655172413793</v>
      </c>
      <c r="AR2348">
        <v>145</v>
      </c>
      <c r="AU2348">
        <v>1086</v>
      </c>
      <c r="AV2348">
        <v>3</v>
      </c>
      <c r="AW2348">
        <v>2</v>
      </c>
      <c r="AX2348">
        <v>1</v>
      </c>
      <c r="BQ2348" t="s">
        <v>176</v>
      </c>
      <c r="BR2348" t="s">
        <v>176</v>
      </c>
      <c r="BS2348"/>
      <c r="BT2348"/>
      <c r="BU2348">
        <v>15</v>
      </c>
      <c r="BV2348" t="s">
        <v>339</v>
      </c>
      <c r="BW2348" t="s">
        <v>173</v>
      </c>
      <c r="BX2348">
        <v>0</v>
      </c>
      <c r="BY2348">
        <v>6</v>
      </c>
      <c r="BZ2348">
        <v>6</v>
      </c>
      <c r="CA2348">
        <v>1092</v>
      </c>
      <c r="CB2348">
        <v>0</v>
      </c>
      <c r="CC2348">
        <v>0</v>
      </c>
      <c r="CD2348">
        <v>0</v>
      </c>
      <c r="CE2348">
        <v>3</v>
      </c>
      <c r="CF2348">
        <v>2</v>
      </c>
      <c r="CG2348">
        <v>1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6</v>
      </c>
      <c r="CO2348">
        <v>1092</v>
      </c>
      <c r="CP2348">
        <v>5.4945054945054949E-3</v>
      </c>
      <c r="CQ2348">
        <v>1.6129032258064519E-2</v>
      </c>
      <c r="CR2348">
        <v>2.935483870967742</v>
      </c>
      <c r="CS2348">
        <v>1.6172506738544479E-2</v>
      </c>
      <c r="CT2348">
        <v>2.9433962264150941</v>
      </c>
      <c r="CU2348">
        <v>2791</v>
      </c>
      <c r="CV2348">
        <v>-1</v>
      </c>
    </row>
    <row r="2349" spans="1:100" x14ac:dyDescent="0.2">
      <c r="A2349">
        <v>2022</v>
      </c>
      <c r="B2349">
        <v>4</v>
      </c>
      <c r="C2349" s="267">
        <v>44667</v>
      </c>
      <c r="D2349">
        <v>372</v>
      </c>
      <c r="E2349">
        <v>646</v>
      </c>
      <c r="F2349">
        <v>46</v>
      </c>
      <c r="G2349" t="s">
        <v>276</v>
      </c>
      <c r="H2349" t="s">
        <v>277</v>
      </c>
      <c r="I2349" t="s">
        <v>221</v>
      </c>
      <c r="J2349">
        <v>2</v>
      </c>
      <c r="K2349">
        <v>2</v>
      </c>
      <c r="L2349">
        <v>212</v>
      </c>
      <c r="M2349">
        <v>197</v>
      </c>
      <c r="N2349">
        <v>226</v>
      </c>
      <c r="AC2349">
        <v>350</v>
      </c>
      <c r="AD2349">
        <v>343</v>
      </c>
      <c r="AE2349">
        <v>370</v>
      </c>
      <c r="AH2349">
        <v>213</v>
      </c>
      <c r="AI2349">
        <v>205</v>
      </c>
      <c r="AJ2349">
        <v>225</v>
      </c>
      <c r="AM2349">
        <v>354.33333333333331</v>
      </c>
      <c r="AN2349">
        <v>214.33333333333329</v>
      </c>
      <c r="AO2349">
        <v>37</v>
      </c>
      <c r="AP2349">
        <v>150</v>
      </c>
      <c r="AQ2349"/>
      <c r="AR2349"/>
      <c r="AU2349">
        <v>280</v>
      </c>
      <c r="BJ2349">
        <v>6</v>
      </c>
      <c r="BQ2349" t="s">
        <v>180</v>
      </c>
      <c r="BR2349" t="s">
        <v>266</v>
      </c>
      <c r="BS2349" t="s">
        <v>278</v>
      </c>
      <c r="BT2349"/>
      <c r="BU2349">
        <v>15</v>
      </c>
      <c r="BV2349" t="s">
        <v>323</v>
      </c>
      <c r="BW2349" t="s">
        <v>222</v>
      </c>
      <c r="BX2349">
        <v>0</v>
      </c>
      <c r="BY2349">
        <v>0</v>
      </c>
      <c r="BZ2349">
        <v>0</v>
      </c>
      <c r="CA2349">
        <v>280</v>
      </c>
      <c r="CB2349">
        <v>6</v>
      </c>
      <c r="CC2349">
        <v>3</v>
      </c>
      <c r="CD2349">
        <v>3</v>
      </c>
      <c r="CE2349">
        <v>0</v>
      </c>
      <c r="CF2349">
        <v>0</v>
      </c>
      <c r="CG2349">
        <v>3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3</v>
      </c>
      <c r="CO2349">
        <v>283</v>
      </c>
      <c r="CP2349">
        <v>1.0600706713780919E-2</v>
      </c>
      <c r="CQ2349">
        <v>1.4150943396226421E-2</v>
      </c>
      <c r="CR2349">
        <v>1.334905660377359</v>
      </c>
      <c r="CS2349">
        <v>1.399688958009331E-2</v>
      </c>
      <c r="CT2349">
        <v>1.3203732503888019</v>
      </c>
      <c r="CU2349">
        <v>2791</v>
      </c>
      <c r="CV2349">
        <v>-1</v>
      </c>
    </row>
    <row r="2350" spans="1:100" x14ac:dyDescent="0.2">
      <c r="A2350">
        <v>2022</v>
      </c>
      <c r="B2350">
        <v>4</v>
      </c>
      <c r="C2350" s="267">
        <v>44667</v>
      </c>
      <c r="D2350">
        <v>372</v>
      </c>
      <c r="E2350">
        <v>647</v>
      </c>
      <c r="F2350">
        <v>46</v>
      </c>
      <c r="G2350" t="s">
        <v>264</v>
      </c>
      <c r="H2350" t="s">
        <v>265</v>
      </c>
      <c r="I2350" t="s">
        <v>221</v>
      </c>
      <c r="J2350">
        <v>2</v>
      </c>
      <c r="K2350">
        <v>2</v>
      </c>
      <c r="L2350">
        <v>212</v>
      </c>
      <c r="M2350">
        <v>197</v>
      </c>
      <c r="N2350">
        <v>226</v>
      </c>
      <c r="AC2350">
        <v>358</v>
      </c>
      <c r="AD2350">
        <v>350</v>
      </c>
      <c r="AE2350">
        <v>366</v>
      </c>
      <c r="AH2350">
        <v>215</v>
      </c>
      <c r="AI2350">
        <v>209</v>
      </c>
      <c r="AJ2350">
        <v>222</v>
      </c>
      <c r="AK2350">
        <v>175</v>
      </c>
      <c r="AL2350">
        <v>172</v>
      </c>
      <c r="AM2350">
        <v>358</v>
      </c>
      <c r="AN2350">
        <v>215.33333333333329</v>
      </c>
      <c r="AO2350">
        <v>37</v>
      </c>
      <c r="AP2350">
        <v>150</v>
      </c>
      <c r="AQ2350">
        <v>41.498559077809801</v>
      </c>
      <c r="AR2350">
        <v>173.5</v>
      </c>
      <c r="AU2350">
        <v>280</v>
      </c>
      <c r="BJ2350">
        <v>6</v>
      </c>
      <c r="BQ2350" t="s">
        <v>180</v>
      </c>
      <c r="BR2350" t="s">
        <v>266</v>
      </c>
      <c r="BS2350" t="s">
        <v>267</v>
      </c>
      <c r="BT2350"/>
      <c r="BU2350">
        <v>15</v>
      </c>
      <c r="BV2350" t="s">
        <v>323</v>
      </c>
      <c r="BW2350" t="s">
        <v>222</v>
      </c>
      <c r="BX2350">
        <v>0</v>
      </c>
      <c r="BY2350">
        <v>0</v>
      </c>
      <c r="BZ2350">
        <v>0</v>
      </c>
      <c r="CA2350">
        <v>280</v>
      </c>
      <c r="CB2350">
        <v>6</v>
      </c>
      <c r="CC2350">
        <v>3</v>
      </c>
      <c r="CD2350">
        <v>3</v>
      </c>
      <c r="CE2350">
        <v>0</v>
      </c>
      <c r="CF2350">
        <v>0</v>
      </c>
      <c r="CG2350">
        <v>3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3</v>
      </c>
      <c r="CO2350">
        <v>283</v>
      </c>
      <c r="CP2350">
        <v>1.0600706713780919E-2</v>
      </c>
      <c r="CQ2350">
        <v>1.4150943396226421E-2</v>
      </c>
      <c r="CR2350">
        <v>1.334905660377359</v>
      </c>
      <c r="CS2350">
        <v>1.393188854489164E-2</v>
      </c>
      <c r="CT2350">
        <v>1.3142414860681111</v>
      </c>
      <c r="CU2350">
        <v>2791</v>
      </c>
      <c r="CV2350">
        <v>-1</v>
      </c>
    </row>
    <row r="2351" spans="1:100" x14ac:dyDescent="0.2">
      <c r="A2351">
        <v>2022</v>
      </c>
      <c r="B2351">
        <v>4</v>
      </c>
      <c r="C2351" s="267">
        <v>44667</v>
      </c>
      <c r="D2351">
        <v>433</v>
      </c>
      <c r="E2351">
        <v>452</v>
      </c>
      <c r="F2351">
        <v>46</v>
      </c>
      <c r="G2351" t="s">
        <v>553</v>
      </c>
      <c r="H2351" t="s">
        <v>554</v>
      </c>
      <c r="I2351" t="s">
        <v>221</v>
      </c>
      <c r="J2351">
        <v>4</v>
      </c>
      <c r="K2351">
        <v>2</v>
      </c>
      <c r="L2351">
        <v>270</v>
      </c>
      <c r="M2351">
        <v>251</v>
      </c>
      <c r="N2351">
        <v>288</v>
      </c>
      <c r="P2351">
        <v>305</v>
      </c>
      <c r="U2351">
        <v>260</v>
      </c>
      <c r="AM2351">
        <v>305</v>
      </c>
      <c r="AN2351">
        <v>260</v>
      </c>
      <c r="AO2351">
        <v>96</v>
      </c>
      <c r="AP2351">
        <v>150</v>
      </c>
      <c r="AQ2351"/>
      <c r="AR2351"/>
      <c r="AU2351">
        <v>400</v>
      </c>
      <c r="AV2351">
        <v>1</v>
      </c>
      <c r="AW2351">
        <v>2</v>
      </c>
      <c r="BG2351">
        <v>240</v>
      </c>
      <c r="BQ2351" t="s">
        <v>180</v>
      </c>
      <c r="BR2351" t="s">
        <v>181</v>
      </c>
      <c r="BS2351"/>
      <c r="BT2351"/>
      <c r="BU2351">
        <v>15</v>
      </c>
      <c r="BV2351" t="s">
        <v>552</v>
      </c>
      <c r="BW2351" t="s">
        <v>222</v>
      </c>
      <c r="BX2351">
        <v>0</v>
      </c>
      <c r="BY2351">
        <v>3</v>
      </c>
      <c r="BZ2351">
        <v>1.5</v>
      </c>
      <c r="CA2351">
        <v>401</v>
      </c>
      <c r="CB2351">
        <v>0</v>
      </c>
      <c r="CC2351">
        <v>0</v>
      </c>
      <c r="CD2351">
        <v>240</v>
      </c>
      <c r="CE2351">
        <v>0</v>
      </c>
      <c r="CF2351">
        <v>1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1.5</v>
      </c>
      <c r="CO2351">
        <v>641</v>
      </c>
      <c r="CP2351">
        <v>2.3400936037441498E-3</v>
      </c>
      <c r="CQ2351">
        <v>5.5555555555555558E-3</v>
      </c>
      <c r="CR2351">
        <v>2.3740740740740738</v>
      </c>
      <c r="CS2351">
        <v>5.7692307692307704E-3</v>
      </c>
      <c r="CT2351">
        <v>2.465384615384616</v>
      </c>
      <c r="CU2351">
        <v>2791</v>
      </c>
      <c r="CV2351">
        <v>-1</v>
      </c>
    </row>
    <row r="2352" spans="1:100" x14ac:dyDescent="0.2">
      <c r="A2352">
        <v>2022</v>
      </c>
      <c r="B2352">
        <v>4</v>
      </c>
      <c r="C2352" s="267">
        <v>44667</v>
      </c>
      <c r="D2352">
        <v>433</v>
      </c>
      <c r="E2352">
        <v>453</v>
      </c>
      <c r="F2352">
        <v>46</v>
      </c>
      <c r="G2352" t="s">
        <v>550</v>
      </c>
      <c r="H2352" t="s">
        <v>551</v>
      </c>
      <c r="I2352" t="s">
        <v>221</v>
      </c>
      <c r="J2352">
        <v>4</v>
      </c>
      <c r="K2352">
        <v>2</v>
      </c>
      <c r="L2352">
        <v>175</v>
      </c>
      <c r="M2352">
        <v>162</v>
      </c>
      <c r="N2352">
        <v>187</v>
      </c>
      <c r="P2352">
        <v>209</v>
      </c>
      <c r="U2352">
        <v>175</v>
      </c>
      <c r="AM2352">
        <v>209</v>
      </c>
      <c r="AN2352">
        <v>175</v>
      </c>
      <c r="AO2352">
        <v>96</v>
      </c>
      <c r="AP2352">
        <v>150</v>
      </c>
      <c r="AQ2352"/>
      <c r="AR2352"/>
      <c r="AU2352">
        <v>400</v>
      </c>
      <c r="AV2352">
        <v>1</v>
      </c>
      <c r="AW2352">
        <v>1</v>
      </c>
      <c r="AX2352">
        <v>1</v>
      </c>
      <c r="AY2352">
        <v>1</v>
      </c>
      <c r="BG2352">
        <v>240</v>
      </c>
      <c r="BQ2352" t="s">
        <v>180</v>
      </c>
      <c r="BR2352" t="s">
        <v>181</v>
      </c>
      <c r="BS2352"/>
      <c r="BT2352"/>
      <c r="BU2352">
        <v>15</v>
      </c>
      <c r="BV2352" t="s">
        <v>552</v>
      </c>
      <c r="BW2352" t="s">
        <v>222</v>
      </c>
      <c r="BX2352">
        <v>0</v>
      </c>
      <c r="BY2352">
        <v>4</v>
      </c>
      <c r="BZ2352">
        <v>2</v>
      </c>
      <c r="CA2352">
        <v>402</v>
      </c>
      <c r="CB2352">
        <v>0</v>
      </c>
      <c r="CC2352">
        <v>0</v>
      </c>
      <c r="CD2352">
        <v>240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2</v>
      </c>
      <c r="CO2352">
        <v>642</v>
      </c>
      <c r="CP2352">
        <v>3.1152647975077881E-3</v>
      </c>
      <c r="CQ2352">
        <v>1.142857142857143E-2</v>
      </c>
      <c r="CR2352">
        <v>3.668571428571429</v>
      </c>
      <c r="CS2352">
        <v>1.142857142857143E-2</v>
      </c>
      <c r="CT2352">
        <v>3.668571428571429</v>
      </c>
      <c r="CU2352">
        <v>2791</v>
      </c>
      <c r="CV2352">
        <v>-1</v>
      </c>
    </row>
    <row r="2353" spans="1:100" x14ac:dyDescent="0.2">
      <c r="A2353">
        <v>2022</v>
      </c>
      <c r="B2353">
        <v>4</v>
      </c>
      <c r="C2353" s="267">
        <v>44667</v>
      </c>
      <c r="D2353">
        <v>433</v>
      </c>
      <c r="E2353">
        <v>453</v>
      </c>
      <c r="F2353">
        <v>48</v>
      </c>
      <c r="G2353" t="s">
        <v>550</v>
      </c>
      <c r="H2353" t="s">
        <v>551</v>
      </c>
      <c r="I2353" t="s">
        <v>221</v>
      </c>
      <c r="J2353">
        <v>4</v>
      </c>
      <c r="K2353">
        <v>2</v>
      </c>
      <c r="L2353">
        <v>175</v>
      </c>
      <c r="M2353">
        <v>162</v>
      </c>
      <c r="N2353">
        <v>187</v>
      </c>
      <c r="Y2353">
        <v>139</v>
      </c>
      <c r="AM2353"/>
      <c r="AN2353"/>
      <c r="AO2353">
        <v>96</v>
      </c>
      <c r="AP2353">
        <v>150</v>
      </c>
      <c r="AQ2353">
        <v>103.5971223021583</v>
      </c>
      <c r="AR2353">
        <v>139</v>
      </c>
      <c r="BQ2353" t="s">
        <v>180</v>
      </c>
      <c r="BR2353" t="s">
        <v>181</v>
      </c>
      <c r="BS2353"/>
      <c r="BT2353"/>
      <c r="BU2353">
        <v>15</v>
      </c>
      <c r="BV2353" t="s">
        <v>552</v>
      </c>
      <c r="BW2353" t="s">
        <v>222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/>
      <c r="CQ2353">
        <v>0</v>
      </c>
      <c r="CR2353">
        <v>0</v>
      </c>
      <c r="CS2353"/>
      <c r="CT2353"/>
      <c r="CU2353">
        <v>2791</v>
      </c>
      <c r="CV2353"/>
    </row>
    <row r="2354" spans="1:100" x14ac:dyDescent="0.2">
      <c r="A2354">
        <v>2022</v>
      </c>
      <c r="B2354">
        <v>4</v>
      </c>
      <c r="C2354" s="267">
        <v>44667</v>
      </c>
      <c r="D2354">
        <v>529</v>
      </c>
      <c r="E2354">
        <v>937</v>
      </c>
      <c r="F2354"/>
      <c r="G2354" t="s">
        <v>543</v>
      </c>
      <c r="H2354" t="s">
        <v>544</v>
      </c>
      <c r="I2354" t="s">
        <v>169</v>
      </c>
      <c r="J2354">
        <v>1</v>
      </c>
      <c r="K2354">
        <v>4</v>
      </c>
      <c r="L2354">
        <v>1586</v>
      </c>
      <c r="M2354">
        <v>1492</v>
      </c>
      <c r="N2354">
        <v>1698</v>
      </c>
      <c r="Q2354">
        <v>1614</v>
      </c>
      <c r="R2354">
        <v>1512</v>
      </c>
      <c r="S2354">
        <v>1505</v>
      </c>
      <c r="V2354">
        <v>1329</v>
      </c>
      <c r="W2354">
        <v>1276</v>
      </c>
      <c r="X2354">
        <v>1251</v>
      </c>
      <c r="AA2354">
        <v>1550</v>
      </c>
      <c r="AC2354">
        <v>1690</v>
      </c>
      <c r="AF2354">
        <v>1348</v>
      </c>
      <c r="AH2354">
        <v>1383</v>
      </c>
      <c r="AM2354">
        <v>1574.2</v>
      </c>
      <c r="AN2354">
        <v>1317.4</v>
      </c>
      <c r="AO2354">
        <v>20</v>
      </c>
      <c r="AP2354">
        <v>180</v>
      </c>
      <c r="AQ2354"/>
      <c r="AR2354"/>
      <c r="BQ2354" t="s">
        <v>185</v>
      </c>
      <c r="BS2354" t="s">
        <v>545</v>
      </c>
      <c r="BT2354" t="s">
        <v>249</v>
      </c>
      <c r="BU2354">
        <v>15</v>
      </c>
      <c r="BV2354" t="s">
        <v>546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/>
      <c r="CQ2354">
        <v>0</v>
      </c>
      <c r="CR2354">
        <v>0</v>
      </c>
      <c r="CS2354">
        <v>0</v>
      </c>
      <c r="CT2354">
        <v>0</v>
      </c>
      <c r="CU2354">
        <v>2791</v>
      </c>
      <c r="CV2354">
        <v>-1</v>
      </c>
    </row>
    <row r="2355" spans="1:100" x14ac:dyDescent="0.2">
      <c r="A2355">
        <v>2022</v>
      </c>
      <c r="B2355">
        <v>4</v>
      </c>
      <c r="C2355" s="267">
        <v>44667</v>
      </c>
      <c r="D2355">
        <v>529</v>
      </c>
      <c r="E2355">
        <v>946</v>
      </c>
      <c r="F2355"/>
      <c r="G2355" t="s">
        <v>547</v>
      </c>
      <c r="H2355" t="s">
        <v>548</v>
      </c>
      <c r="I2355" t="s">
        <v>169</v>
      </c>
      <c r="J2355">
        <v>1</v>
      </c>
      <c r="K2355">
        <v>4</v>
      </c>
      <c r="L2355">
        <v>336</v>
      </c>
      <c r="M2355">
        <v>316</v>
      </c>
      <c r="N2355">
        <v>359</v>
      </c>
      <c r="Q2355">
        <v>480</v>
      </c>
      <c r="R2355">
        <v>387</v>
      </c>
      <c r="S2355">
        <v>397</v>
      </c>
      <c r="V2355">
        <v>344</v>
      </c>
      <c r="W2355">
        <v>347</v>
      </c>
      <c r="X2355">
        <v>342</v>
      </c>
      <c r="AA2355">
        <v>398</v>
      </c>
      <c r="AC2355">
        <v>408</v>
      </c>
      <c r="AF2355">
        <v>357</v>
      </c>
      <c r="AH2355">
        <v>363</v>
      </c>
      <c r="AM2355">
        <v>414</v>
      </c>
      <c r="AN2355">
        <v>350.6</v>
      </c>
      <c r="AO2355">
        <v>20</v>
      </c>
      <c r="AP2355">
        <v>180</v>
      </c>
      <c r="AQ2355"/>
      <c r="AR2355"/>
      <c r="BQ2355" t="s">
        <v>185</v>
      </c>
      <c r="BS2355" t="s">
        <v>549</v>
      </c>
      <c r="BT2355" t="s">
        <v>249</v>
      </c>
      <c r="BU2355">
        <v>15</v>
      </c>
      <c r="BV2355" t="s">
        <v>546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/>
      <c r="CQ2355">
        <v>0</v>
      </c>
      <c r="CR2355">
        <v>0</v>
      </c>
      <c r="CS2355">
        <v>0</v>
      </c>
      <c r="CT2355">
        <v>0</v>
      </c>
      <c r="CU2355">
        <v>2791</v>
      </c>
      <c r="CV2355">
        <v>-1</v>
      </c>
    </row>
    <row r="2356" spans="1:100" x14ac:dyDescent="0.2">
      <c r="A2356">
        <v>2022</v>
      </c>
      <c r="B2356">
        <v>4</v>
      </c>
      <c r="C2356" s="267">
        <v>44668</v>
      </c>
      <c r="D2356">
        <v>384</v>
      </c>
      <c r="E2356">
        <v>556</v>
      </c>
      <c r="F2356">
        <v>2</v>
      </c>
      <c r="G2356" t="s">
        <v>202</v>
      </c>
      <c r="H2356" t="s">
        <v>203</v>
      </c>
      <c r="I2356" t="s">
        <v>169</v>
      </c>
      <c r="J2356">
        <v>1</v>
      </c>
      <c r="K2356">
        <v>6</v>
      </c>
      <c r="L2356">
        <v>1066</v>
      </c>
      <c r="M2356">
        <v>1003</v>
      </c>
      <c r="N2356">
        <v>1141</v>
      </c>
      <c r="O2356">
        <v>1534</v>
      </c>
      <c r="P2356">
        <v>1550</v>
      </c>
      <c r="Q2356">
        <v>1558</v>
      </c>
      <c r="R2356">
        <v>1676</v>
      </c>
      <c r="T2356">
        <v>1311</v>
      </c>
      <c r="U2356">
        <v>1325</v>
      </c>
      <c r="V2356">
        <v>1326</v>
      </c>
      <c r="W2356">
        <v>1264</v>
      </c>
      <c r="AA2356">
        <v>1570</v>
      </c>
      <c r="AC2356">
        <v>1579</v>
      </c>
      <c r="AD2356">
        <v>1592</v>
      </c>
      <c r="AE2356">
        <v>1580</v>
      </c>
      <c r="AF2356">
        <v>1341</v>
      </c>
      <c r="AH2356">
        <v>1288</v>
      </c>
      <c r="AI2356">
        <v>1307</v>
      </c>
      <c r="AJ2356">
        <v>1297</v>
      </c>
      <c r="AM2356">
        <v>1579.875</v>
      </c>
      <c r="AN2356">
        <v>1307.375</v>
      </c>
      <c r="AO2356">
        <v>21</v>
      </c>
      <c r="AP2356">
        <v>180</v>
      </c>
      <c r="AQ2356"/>
      <c r="AR2356"/>
      <c r="AU2356">
        <v>168</v>
      </c>
      <c r="AV2356">
        <v>5</v>
      </c>
      <c r="AW2356">
        <v>10</v>
      </c>
      <c r="AX2356">
        <v>4</v>
      </c>
      <c r="BQ2356" t="s">
        <v>185</v>
      </c>
      <c r="BR2356" t="s">
        <v>186</v>
      </c>
      <c r="BS2356" t="s">
        <v>204</v>
      </c>
      <c r="BT2356" t="s">
        <v>188</v>
      </c>
      <c r="BU2356">
        <v>15</v>
      </c>
      <c r="BV2356" t="s">
        <v>205</v>
      </c>
      <c r="BW2356" t="s">
        <v>173</v>
      </c>
      <c r="BX2356">
        <v>0</v>
      </c>
      <c r="BY2356">
        <v>19</v>
      </c>
      <c r="BZ2356">
        <v>3.166666666666667</v>
      </c>
      <c r="CA2356">
        <v>171</v>
      </c>
      <c r="CB2356">
        <v>0</v>
      </c>
      <c r="CC2356">
        <v>0</v>
      </c>
      <c r="CD2356">
        <v>0</v>
      </c>
      <c r="CE2356">
        <v>0</v>
      </c>
      <c r="CF2356">
        <v>1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3.166666666666667</v>
      </c>
      <c r="CO2356">
        <v>171</v>
      </c>
      <c r="CP2356">
        <v>1.8518518518518521E-2</v>
      </c>
      <c r="CQ2356">
        <v>2.9706066291432139E-3</v>
      </c>
      <c r="CR2356">
        <v>0.16041275797373361</v>
      </c>
      <c r="CS2356">
        <v>2.4221563565669118E-3</v>
      </c>
      <c r="CT2356">
        <v>0.13079644325461329</v>
      </c>
      <c r="CU2356">
        <v>2791</v>
      </c>
      <c r="CV2356">
        <v>-1</v>
      </c>
    </row>
    <row r="2357" spans="1:100" x14ac:dyDescent="0.2">
      <c r="A2357">
        <v>2022</v>
      </c>
      <c r="B2357">
        <v>4</v>
      </c>
      <c r="C2357" s="267">
        <v>44668</v>
      </c>
      <c r="D2357">
        <v>384</v>
      </c>
      <c r="E2357">
        <v>557</v>
      </c>
      <c r="F2357">
        <v>2</v>
      </c>
      <c r="G2357" t="s">
        <v>206</v>
      </c>
      <c r="H2357" t="s">
        <v>207</v>
      </c>
      <c r="I2357" t="s">
        <v>169</v>
      </c>
      <c r="J2357">
        <v>1</v>
      </c>
      <c r="K2357">
        <v>6</v>
      </c>
      <c r="L2357">
        <v>182</v>
      </c>
      <c r="M2357">
        <v>171</v>
      </c>
      <c r="N2357">
        <v>194</v>
      </c>
      <c r="AM2357"/>
      <c r="AN2357"/>
      <c r="AO2357">
        <v>21</v>
      </c>
      <c r="AP2357">
        <v>180</v>
      </c>
      <c r="AQ2357"/>
      <c r="AR2357"/>
      <c r="BG2357">
        <v>312</v>
      </c>
      <c r="BH2357">
        <v>5</v>
      </c>
      <c r="BI2357">
        <v>6</v>
      </c>
      <c r="BJ2357">
        <v>4</v>
      </c>
      <c r="BQ2357" t="s">
        <v>185</v>
      </c>
      <c r="BR2357" t="s">
        <v>186</v>
      </c>
      <c r="BS2357" t="s">
        <v>208</v>
      </c>
      <c r="BT2357" t="s">
        <v>209</v>
      </c>
      <c r="BU2357">
        <v>15</v>
      </c>
      <c r="BV2357" t="s">
        <v>205</v>
      </c>
      <c r="BW2357" t="s">
        <v>173</v>
      </c>
      <c r="BX2357">
        <v>0</v>
      </c>
      <c r="BY2357">
        <v>0</v>
      </c>
      <c r="BZ2357">
        <v>0</v>
      </c>
      <c r="CA2357">
        <v>0</v>
      </c>
      <c r="CB2357">
        <v>15</v>
      </c>
      <c r="CC2357">
        <v>2.5</v>
      </c>
      <c r="CD2357">
        <v>314</v>
      </c>
      <c r="CE2357">
        <v>0</v>
      </c>
      <c r="CF2357">
        <v>1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2.5</v>
      </c>
      <c r="CO2357">
        <v>314</v>
      </c>
      <c r="CP2357">
        <v>7.9617834394904458E-3</v>
      </c>
      <c r="CQ2357">
        <v>1.373626373626374E-2</v>
      </c>
      <c r="CR2357">
        <v>1.7252747252747249</v>
      </c>
      <c r="CS2357"/>
      <c r="CT2357"/>
      <c r="CU2357">
        <v>2791</v>
      </c>
      <c r="CV2357"/>
    </row>
    <row r="2358" spans="1:100" x14ac:dyDescent="0.2">
      <c r="A2358">
        <v>2022</v>
      </c>
      <c r="B2358">
        <v>4</v>
      </c>
      <c r="C2358" s="267">
        <v>44668</v>
      </c>
      <c r="D2358">
        <v>421</v>
      </c>
      <c r="E2358">
        <v>673</v>
      </c>
      <c r="F2358">
        <v>2</v>
      </c>
      <c r="G2358" t="s">
        <v>359</v>
      </c>
      <c r="H2358" t="s">
        <v>360</v>
      </c>
      <c r="I2358" t="s">
        <v>169</v>
      </c>
      <c r="J2358">
        <v>1</v>
      </c>
      <c r="K2358">
        <v>4</v>
      </c>
      <c r="L2358">
        <v>61</v>
      </c>
      <c r="M2358">
        <v>57</v>
      </c>
      <c r="N2358">
        <v>65</v>
      </c>
      <c r="AK2358">
        <v>173</v>
      </c>
      <c r="AL2358">
        <v>172</v>
      </c>
      <c r="AM2358"/>
      <c r="AN2358"/>
      <c r="AO2358">
        <v>18</v>
      </c>
      <c r="AP2358">
        <v>200</v>
      </c>
      <c r="AQ2358">
        <v>20.869565217391301</v>
      </c>
      <c r="AR2358">
        <v>172.5</v>
      </c>
      <c r="BQ2358" t="s">
        <v>185</v>
      </c>
      <c r="BR2358" t="s">
        <v>186</v>
      </c>
      <c r="BS2358" t="s">
        <v>361</v>
      </c>
      <c r="BT2358" t="s">
        <v>188</v>
      </c>
      <c r="BU2358">
        <v>15</v>
      </c>
      <c r="BV2358" t="s">
        <v>358</v>
      </c>
      <c r="BW2358" t="s">
        <v>173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/>
      <c r="CQ2358">
        <v>0</v>
      </c>
      <c r="CR2358">
        <v>0</v>
      </c>
      <c r="CS2358"/>
      <c r="CT2358"/>
      <c r="CU2358">
        <v>2791</v>
      </c>
      <c r="CV2358"/>
    </row>
    <row r="2359" spans="1:100" x14ac:dyDescent="0.2">
      <c r="A2359">
        <v>2022</v>
      </c>
      <c r="B2359">
        <v>4</v>
      </c>
      <c r="C2359" s="267">
        <v>44668</v>
      </c>
      <c r="D2359">
        <v>47</v>
      </c>
      <c r="E2359">
        <v>122</v>
      </c>
      <c r="F2359">
        <v>3</v>
      </c>
      <c r="G2359" t="s">
        <v>250</v>
      </c>
      <c r="H2359" t="s">
        <v>251</v>
      </c>
      <c r="I2359" t="s">
        <v>246</v>
      </c>
      <c r="J2359">
        <v>2</v>
      </c>
      <c r="K2359">
        <v>1</v>
      </c>
      <c r="L2359">
        <v>280</v>
      </c>
      <c r="M2359">
        <v>267</v>
      </c>
      <c r="N2359">
        <v>292</v>
      </c>
      <c r="O2359">
        <v>374</v>
      </c>
      <c r="P2359">
        <v>365</v>
      </c>
      <c r="Q2359">
        <v>375</v>
      </c>
      <c r="T2359">
        <v>308</v>
      </c>
      <c r="U2359">
        <v>306</v>
      </c>
      <c r="V2359">
        <v>303</v>
      </c>
      <c r="Y2359">
        <v>100</v>
      </c>
      <c r="AA2359">
        <v>450</v>
      </c>
      <c r="AC2359">
        <v>455</v>
      </c>
      <c r="AD2359">
        <v>395</v>
      </c>
      <c r="AE2359">
        <v>388</v>
      </c>
      <c r="AF2359">
        <v>315</v>
      </c>
      <c r="AH2359">
        <v>288</v>
      </c>
      <c r="AI2359">
        <v>279</v>
      </c>
      <c r="AJ2359">
        <v>275</v>
      </c>
      <c r="AK2359">
        <v>158</v>
      </c>
      <c r="AL2359">
        <v>155</v>
      </c>
      <c r="AM2359">
        <v>400.28571428571428</v>
      </c>
      <c r="AN2359">
        <v>296.28571428571428</v>
      </c>
      <c r="AO2359">
        <v>64</v>
      </c>
      <c r="AP2359">
        <v>113</v>
      </c>
      <c r="AQ2359">
        <v>52.300242130750611</v>
      </c>
      <c r="AR2359">
        <v>137.66666666666671</v>
      </c>
      <c r="AU2359">
        <v>200</v>
      </c>
      <c r="AV2359">
        <v>3</v>
      </c>
      <c r="AW2359">
        <v>5</v>
      </c>
      <c r="AX2359">
        <v>4</v>
      </c>
      <c r="BG2359">
        <v>500</v>
      </c>
      <c r="BH2359">
        <v>3</v>
      </c>
      <c r="BI2359">
        <v>2</v>
      </c>
      <c r="BJ2359">
        <v>6</v>
      </c>
      <c r="BQ2359" t="s">
        <v>185</v>
      </c>
      <c r="BR2359" t="s">
        <v>247</v>
      </c>
      <c r="BS2359" t="s">
        <v>252</v>
      </c>
      <c r="BT2359" t="s">
        <v>249</v>
      </c>
      <c r="BU2359">
        <v>15</v>
      </c>
      <c r="BV2359" t="s">
        <v>253</v>
      </c>
      <c r="BW2359" t="s">
        <v>173</v>
      </c>
      <c r="BX2359">
        <v>0</v>
      </c>
      <c r="BY2359">
        <v>12</v>
      </c>
      <c r="BZ2359">
        <v>12</v>
      </c>
      <c r="CA2359">
        <v>212</v>
      </c>
      <c r="CB2359">
        <v>11</v>
      </c>
      <c r="CC2359">
        <v>11</v>
      </c>
      <c r="CD2359">
        <v>511</v>
      </c>
      <c r="CE2359">
        <v>6</v>
      </c>
      <c r="CF2359">
        <v>7</v>
      </c>
      <c r="CG2359">
        <v>10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23</v>
      </c>
      <c r="CO2359">
        <v>723</v>
      </c>
      <c r="CP2359">
        <v>3.18118948824343E-2</v>
      </c>
      <c r="CQ2359">
        <v>8.2142857142857142E-2</v>
      </c>
      <c r="CR2359">
        <v>2.5821428571428569</v>
      </c>
      <c r="CS2359">
        <v>7.7627772420443594E-2</v>
      </c>
      <c r="CT2359">
        <v>2.4402121504339438</v>
      </c>
      <c r="CU2359">
        <v>2791</v>
      </c>
      <c r="CV2359">
        <v>-1</v>
      </c>
    </row>
    <row r="2360" spans="1:100" x14ac:dyDescent="0.2">
      <c r="A2360">
        <v>2022</v>
      </c>
      <c r="B2360">
        <v>4</v>
      </c>
      <c r="C2360" s="267">
        <v>44668</v>
      </c>
      <c r="D2360">
        <v>421</v>
      </c>
      <c r="E2360">
        <v>667</v>
      </c>
      <c r="F2360">
        <v>3</v>
      </c>
      <c r="G2360" t="s">
        <v>355</v>
      </c>
      <c r="H2360" t="s">
        <v>356</v>
      </c>
      <c r="I2360" t="s">
        <v>169</v>
      </c>
      <c r="J2360">
        <v>1</v>
      </c>
      <c r="K2360">
        <v>4</v>
      </c>
      <c r="L2360">
        <v>1554</v>
      </c>
      <c r="M2360">
        <v>1462</v>
      </c>
      <c r="N2360">
        <v>1664</v>
      </c>
      <c r="Q2360">
        <v>1830</v>
      </c>
      <c r="R2360">
        <v>2268</v>
      </c>
      <c r="V2360">
        <v>1640</v>
      </c>
      <c r="W2360">
        <v>1615</v>
      </c>
      <c r="AC2360">
        <v>2533</v>
      </c>
      <c r="AD2360">
        <v>2000</v>
      </c>
      <c r="AE2360">
        <v>2024</v>
      </c>
      <c r="AH2360">
        <v>1626</v>
      </c>
      <c r="AI2360">
        <v>1601</v>
      </c>
      <c r="AJ2360">
        <v>1644</v>
      </c>
      <c r="AM2360">
        <v>2131</v>
      </c>
      <c r="AN2360">
        <v>1625.2</v>
      </c>
      <c r="AO2360">
        <v>18</v>
      </c>
      <c r="AP2360">
        <v>200</v>
      </c>
      <c r="AQ2360"/>
      <c r="AR2360"/>
      <c r="AV2360">
        <v>3</v>
      </c>
      <c r="AW2360">
        <v>4</v>
      </c>
      <c r="AX2360">
        <v>8</v>
      </c>
      <c r="BH2360">
        <v>14</v>
      </c>
      <c r="BI2360">
        <v>8</v>
      </c>
      <c r="BJ2360">
        <v>6</v>
      </c>
      <c r="BQ2360" t="s">
        <v>185</v>
      </c>
      <c r="BR2360" t="s">
        <v>186</v>
      </c>
      <c r="BS2360" t="s">
        <v>357</v>
      </c>
      <c r="BT2360" t="s">
        <v>188</v>
      </c>
      <c r="BU2360">
        <v>15</v>
      </c>
      <c r="BV2360" t="s">
        <v>358</v>
      </c>
      <c r="BW2360" t="s">
        <v>173</v>
      </c>
      <c r="BX2360">
        <v>0</v>
      </c>
      <c r="BY2360">
        <v>15</v>
      </c>
      <c r="BZ2360">
        <v>3.75</v>
      </c>
      <c r="CA2360">
        <v>3</v>
      </c>
      <c r="CB2360">
        <v>28</v>
      </c>
      <c r="CC2360">
        <v>7</v>
      </c>
      <c r="CD2360">
        <v>7</v>
      </c>
      <c r="CE2360">
        <v>4</v>
      </c>
      <c r="CF2360">
        <v>3</v>
      </c>
      <c r="CG2360">
        <v>3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10.75</v>
      </c>
      <c r="CO2360">
        <v>10</v>
      </c>
      <c r="CP2360">
        <v>1.075</v>
      </c>
      <c r="CQ2360">
        <v>6.917631917631918E-3</v>
      </c>
      <c r="CR2360">
        <v>6.4350064350064346E-3</v>
      </c>
      <c r="CS2360">
        <v>6.6145705143982273E-3</v>
      </c>
      <c r="CT2360">
        <v>6.1530888506030022E-3</v>
      </c>
      <c r="CU2360">
        <v>2791</v>
      </c>
      <c r="CV2360">
        <v>-1</v>
      </c>
    </row>
    <row r="2361" spans="1:100" x14ac:dyDescent="0.2">
      <c r="A2361">
        <v>2022</v>
      </c>
      <c r="B2361">
        <v>4</v>
      </c>
      <c r="C2361" s="267">
        <v>44668</v>
      </c>
      <c r="D2361">
        <v>421</v>
      </c>
      <c r="E2361">
        <v>673</v>
      </c>
      <c r="F2361">
        <v>3</v>
      </c>
      <c r="G2361" t="s">
        <v>359</v>
      </c>
      <c r="H2361" t="s">
        <v>360</v>
      </c>
      <c r="I2361" t="s">
        <v>169</v>
      </c>
      <c r="J2361">
        <v>1</v>
      </c>
      <c r="K2361">
        <v>4</v>
      </c>
      <c r="L2361">
        <v>61</v>
      </c>
      <c r="M2361">
        <v>57</v>
      </c>
      <c r="N2361">
        <v>65</v>
      </c>
      <c r="Q2361">
        <v>71</v>
      </c>
      <c r="R2361">
        <v>80</v>
      </c>
      <c r="V2361">
        <v>61</v>
      </c>
      <c r="W2361">
        <v>65</v>
      </c>
      <c r="AC2361">
        <v>80</v>
      </c>
      <c r="AD2361">
        <v>85</v>
      </c>
      <c r="AE2361">
        <v>90</v>
      </c>
      <c r="AH2361">
        <v>65</v>
      </c>
      <c r="AI2361">
        <v>63</v>
      </c>
      <c r="AJ2361">
        <v>65</v>
      </c>
      <c r="AM2361">
        <v>81.2</v>
      </c>
      <c r="AN2361">
        <v>63.8</v>
      </c>
      <c r="AO2361">
        <v>18</v>
      </c>
      <c r="AP2361">
        <v>200</v>
      </c>
      <c r="AQ2361"/>
      <c r="AR2361"/>
      <c r="BQ2361" t="s">
        <v>185</v>
      </c>
      <c r="BR2361" t="s">
        <v>186</v>
      </c>
      <c r="BS2361" t="s">
        <v>361</v>
      </c>
      <c r="BT2361" t="s">
        <v>188</v>
      </c>
      <c r="BU2361">
        <v>15</v>
      </c>
      <c r="BV2361" t="s">
        <v>358</v>
      </c>
      <c r="BW2361" t="s">
        <v>173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/>
      <c r="CQ2361">
        <v>0</v>
      </c>
      <c r="CR2361">
        <v>0</v>
      </c>
      <c r="CS2361">
        <v>0</v>
      </c>
      <c r="CT2361">
        <v>0</v>
      </c>
      <c r="CU2361">
        <v>2791</v>
      </c>
      <c r="CV2361">
        <v>-1</v>
      </c>
    </row>
    <row r="2362" spans="1:100" x14ac:dyDescent="0.2">
      <c r="A2362">
        <v>2022</v>
      </c>
      <c r="B2362">
        <v>4</v>
      </c>
      <c r="C2362" s="267">
        <v>44668</v>
      </c>
      <c r="D2362">
        <v>18</v>
      </c>
      <c r="E2362">
        <v>49</v>
      </c>
      <c r="F2362">
        <v>4</v>
      </c>
      <c r="G2362" t="s">
        <v>330</v>
      </c>
      <c r="H2362" t="s">
        <v>331</v>
      </c>
      <c r="I2362" t="s">
        <v>246</v>
      </c>
      <c r="J2362">
        <v>2</v>
      </c>
      <c r="K2362">
        <v>3</v>
      </c>
      <c r="L2362">
        <v>100</v>
      </c>
      <c r="M2362">
        <v>95</v>
      </c>
      <c r="N2362">
        <v>104</v>
      </c>
      <c r="O2362">
        <v>114</v>
      </c>
      <c r="P2362">
        <v>116</v>
      </c>
      <c r="Q2362">
        <v>114</v>
      </c>
      <c r="R2362">
        <v>113</v>
      </c>
      <c r="T2362">
        <v>98</v>
      </c>
      <c r="U2362">
        <v>99</v>
      </c>
      <c r="V2362">
        <v>98</v>
      </c>
      <c r="W2362">
        <v>100</v>
      </c>
      <c r="AA2362">
        <v>141</v>
      </c>
      <c r="AC2362">
        <v>139</v>
      </c>
      <c r="AD2362">
        <v>145</v>
      </c>
      <c r="AE2362">
        <v>125</v>
      </c>
      <c r="AF2362">
        <v>108</v>
      </c>
      <c r="AH2362">
        <v>108</v>
      </c>
      <c r="AI2362">
        <v>111</v>
      </c>
      <c r="AJ2362">
        <v>99</v>
      </c>
      <c r="AM2362">
        <v>125.875</v>
      </c>
      <c r="AN2362">
        <v>102.625</v>
      </c>
      <c r="AO2362">
        <v>101</v>
      </c>
      <c r="AP2362">
        <v>107</v>
      </c>
      <c r="AQ2362"/>
      <c r="AR2362"/>
      <c r="AU2362">
        <v>168</v>
      </c>
      <c r="AV2362">
        <v>1</v>
      </c>
      <c r="AW2362">
        <v>2</v>
      </c>
      <c r="AX2362">
        <v>5</v>
      </c>
      <c r="BG2362">
        <v>1260</v>
      </c>
      <c r="BH2362">
        <v>5</v>
      </c>
      <c r="BI2362">
        <v>4</v>
      </c>
      <c r="BQ2362" t="s">
        <v>185</v>
      </c>
      <c r="BR2362" t="s">
        <v>247</v>
      </c>
      <c r="BS2362" t="s">
        <v>332</v>
      </c>
      <c r="BT2362" t="s">
        <v>249</v>
      </c>
      <c r="BU2362">
        <v>15</v>
      </c>
      <c r="BV2362" t="s">
        <v>333</v>
      </c>
      <c r="BW2362" t="s">
        <v>173</v>
      </c>
      <c r="BX2362">
        <v>0</v>
      </c>
      <c r="BY2362">
        <v>8</v>
      </c>
      <c r="BZ2362">
        <v>2.666666666666667</v>
      </c>
      <c r="CA2362">
        <v>170</v>
      </c>
      <c r="CB2362">
        <v>9</v>
      </c>
      <c r="CC2362">
        <v>3</v>
      </c>
      <c r="CD2362">
        <v>1263</v>
      </c>
      <c r="CE2362">
        <v>2</v>
      </c>
      <c r="CF2362">
        <v>2</v>
      </c>
      <c r="CG2362">
        <v>1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5.6666666666666661</v>
      </c>
      <c r="CO2362">
        <v>1433</v>
      </c>
      <c r="CP2362">
        <v>3.9544080018608973E-3</v>
      </c>
      <c r="CQ2362">
        <v>5.6666666666666657E-2</v>
      </c>
      <c r="CR2362">
        <v>14.33</v>
      </c>
      <c r="CS2362">
        <v>5.5217214778725127E-2</v>
      </c>
      <c r="CT2362">
        <v>13.96345919610232</v>
      </c>
      <c r="CU2362">
        <v>2791</v>
      </c>
      <c r="CV2362">
        <v>-1</v>
      </c>
    </row>
    <row r="2363" spans="1:100" x14ac:dyDescent="0.2">
      <c r="A2363">
        <v>2022</v>
      </c>
      <c r="B2363">
        <v>4</v>
      </c>
      <c r="C2363" s="267">
        <v>44668</v>
      </c>
      <c r="D2363">
        <v>18</v>
      </c>
      <c r="E2363">
        <v>50</v>
      </c>
      <c r="F2363">
        <v>4</v>
      </c>
      <c r="G2363" t="s">
        <v>334</v>
      </c>
      <c r="H2363" t="s">
        <v>335</v>
      </c>
      <c r="I2363" t="s">
        <v>246</v>
      </c>
      <c r="J2363">
        <v>2</v>
      </c>
      <c r="K2363">
        <v>3</v>
      </c>
      <c r="L2363">
        <v>54</v>
      </c>
      <c r="M2363">
        <v>51</v>
      </c>
      <c r="N2363">
        <v>56</v>
      </c>
      <c r="O2363">
        <v>67</v>
      </c>
      <c r="P2363">
        <v>69</v>
      </c>
      <c r="Q2363">
        <v>68</v>
      </c>
      <c r="R2363">
        <v>74</v>
      </c>
      <c r="T2363">
        <v>53</v>
      </c>
      <c r="U2363">
        <v>54</v>
      </c>
      <c r="V2363">
        <v>52</v>
      </c>
      <c r="W2363">
        <v>55</v>
      </c>
      <c r="AA2363">
        <v>72</v>
      </c>
      <c r="AC2363">
        <v>75</v>
      </c>
      <c r="AD2363">
        <v>69</v>
      </c>
      <c r="AE2363">
        <v>73</v>
      </c>
      <c r="AF2363">
        <v>57</v>
      </c>
      <c r="AH2363">
        <v>58</v>
      </c>
      <c r="AI2363">
        <v>55</v>
      </c>
      <c r="AJ2363">
        <v>55</v>
      </c>
      <c r="AM2363">
        <v>70.875</v>
      </c>
      <c r="AN2363">
        <v>54.875</v>
      </c>
      <c r="AO2363">
        <v>101</v>
      </c>
      <c r="AP2363">
        <v>107</v>
      </c>
      <c r="AQ2363"/>
      <c r="AR2363"/>
      <c r="AU2363">
        <v>168</v>
      </c>
      <c r="AV2363">
        <v>2</v>
      </c>
      <c r="AW2363">
        <v>3</v>
      </c>
      <c r="AX2363">
        <v>4</v>
      </c>
      <c r="BG2363">
        <v>1260</v>
      </c>
      <c r="BH2363">
        <v>6</v>
      </c>
      <c r="BI2363">
        <v>5</v>
      </c>
      <c r="BQ2363" t="s">
        <v>185</v>
      </c>
      <c r="BR2363" t="s">
        <v>247</v>
      </c>
      <c r="BS2363" t="s">
        <v>336</v>
      </c>
      <c r="BT2363" t="s">
        <v>249</v>
      </c>
      <c r="BU2363">
        <v>15</v>
      </c>
      <c r="BV2363" t="s">
        <v>333</v>
      </c>
      <c r="BW2363" t="s">
        <v>173</v>
      </c>
      <c r="BX2363">
        <v>0</v>
      </c>
      <c r="BY2363">
        <v>9</v>
      </c>
      <c r="BZ2363">
        <v>3</v>
      </c>
      <c r="CA2363">
        <v>171</v>
      </c>
      <c r="CB2363">
        <v>11</v>
      </c>
      <c r="CC2363">
        <v>3.666666666666667</v>
      </c>
      <c r="CD2363">
        <v>1263</v>
      </c>
      <c r="CE2363">
        <v>2</v>
      </c>
      <c r="CF2363">
        <v>2</v>
      </c>
      <c r="CG2363">
        <v>1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6.6666666666666661</v>
      </c>
      <c r="CO2363">
        <v>1434</v>
      </c>
      <c r="CP2363">
        <v>4.6490004649000459E-3</v>
      </c>
      <c r="CQ2363">
        <v>0.1234567901234568</v>
      </c>
      <c r="CR2363">
        <v>26.555555555555561</v>
      </c>
      <c r="CS2363">
        <v>0.1214882308276386</v>
      </c>
      <c r="CT2363">
        <v>26.132118451025061</v>
      </c>
      <c r="CU2363">
        <v>2791</v>
      </c>
      <c r="CV2363">
        <v>-1</v>
      </c>
    </row>
    <row r="2364" spans="1:100" x14ac:dyDescent="0.2">
      <c r="A2364">
        <v>2022</v>
      </c>
      <c r="B2364">
        <v>4</v>
      </c>
      <c r="C2364" s="267">
        <v>44668</v>
      </c>
      <c r="D2364">
        <v>376</v>
      </c>
      <c r="E2364">
        <v>438</v>
      </c>
      <c r="F2364">
        <v>4</v>
      </c>
      <c r="G2364" t="s">
        <v>216</v>
      </c>
      <c r="H2364" t="s">
        <v>217</v>
      </c>
      <c r="I2364" t="s">
        <v>169</v>
      </c>
      <c r="J2364">
        <v>3</v>
      </c>
      <c r="K2364">
        <v>2</v>
      </c>
      <c r="L2364">
        <v>335</v>
      </c>
      <c r="M2364">
        <v>315</v>
      </c>
      <c r="N2364">
        <v>358</v>
      </c>
      <c r="Y2364">
        <v>154</v>
      </c>
      <c r="AM2364"/>
      <c r="AN2364"/>
      <c r="AO2364">
        <v>75</v>
      </c>
      <c r="AP2364">
        <v>144</v>
      </c>
      <c r="AQ2364">
        <v>70.129870129870142</v>
      </c>
      <c r="AR2364">
        <v>154</v>
      </c>
      <c r="AU2364">
        <v>576</v>
      </c>
      <c r="AV2364">
        <v>2</v>
      </c>
      <c r="AW2364">
        <v>6</v>
      </c>
      <c r="AX2364">
        <v>6</v>
      </c>
      <c r="BC2364">
        <v>3</v>
      </c>
      <c r="BG2364">
        <v>444</v>
      </c>
      <c r="BH2364">
        <v>3</v>
      </c>
      <c r="BI2364">
        <v>15</v>
      </c>
      <c r="BJ2364">
        <v>4</v>
      </c>
      <c r="BQ2364" t="s">
        <v>185</v>
      </c>
      <c r="BR2364" t="s">
        <v>186</v>
      </c>
      <c r="BS2364" t="s">
        <v>218</v>
      </c>
      <c r="BT2364" t="s">
        <v>188</v>
      </c>
      <c r="BU2364">
        <v>15</v>
      </c>
      <c r="BV2364" t="s">
        <v>219</v>
      </c>
      <c r="BW2364" t="s">
        <v>173</v>
      </c>
      <c r="BX2364">
        <v>0</v>
      </c>
      <c r="BY2364">
        <v>17</v>
      </c>
      <c r="BZ2364">
        <v>8.5</v>
      </c>
      <c r="CA2364">
        <v>584</v>
      </c>
      <c r="CB2364">
        <v>22</v>
      </c>
      <c r="CC2364">
        <v>11</v>
      </c>
      <c r="CD2364">
        <v>455</v>
      </c>
      <c r="CE2364">
        <v>2</v>
      </c>
      <c r="CF2364">
        <v>10</v>
      </c>
      <c r="CG2364">
        <v>5</v>
      </c>
      <c r="CH2364">
        <v>0</v>
      </c>
      <c r="CI2364">
        <v>0</v>
      </c>
      <c r="CJ2364">
        <v>0</v>
      </c>
      <c r="CK2364">
        <v>0</v>
      </c>
      <c r="CL2364">
        <v>1</v>
      </c>
      <c r="CM2364">
        <v>0</v>
      </c>
      <c r="CN2364">
        <v>19.5</v>
      </c>
      <c r="CO2364">
        <v>1039</v>
      </c>
      <c r="CP2364">
        <v>1.8768046198267569E-2</v>
      </c>
      <c r="CQ2364">
        <v>5.8208955223880587E-2</v>
      </c>
      <c r="CR2364">
        <v>3.1014925373134332</v>
      </c>
      <c r="CS2364"/>
      <c r="CT2364"/>
      <c r="CU2364">
        <v>2791</v>
      </c>
      <c r="CV2364"/>
    </row>
    <row r="2365" spans="1:100" x14ac:dyDescent="0.2">
      <c r="A2365">
        <v>2022</v>
      </c>
      <c r="B2365">
        <v>4</v>
      </c>
      <c r="C2365" s="267">
        <v>44668</v>
      </c>
      <c r="D2365">
        <v>376</v>
      </c>
      <c r="E2365">
        <v>438</v>
      </c>
      <c r="F2365">
        <v>5</v>
      </c>
      <c r="G2365" t="s">
        <v>216</v>
      </c>
      <c r="H2365" t="s">
        <v>217</v>
      </c>
      <c r="I2365" t="s">
        <v>169</v>
      </c>
      <c r="J2365">
        <v>3</v>
      </c>
      <c r="K2365">
        <v>2</v>
      </c>
      <c r="L2365">
        <v>335</v>
      </c>
      <c r="M2365">
        <v>315</v>
      </c>
      <c r="N2365">
        <v>358</v>
      </c>
      <c r="O2365">
        <v>428</v>
      </c>
      <c r="P2365">
        <v>437</v>
      </c>
      <c r="Q2365">
        <v>430</v>
      </c>
      <c r="R2365">
        <v>509</v>
      </c>
      <c r="T2365">
        <v>354</v>
      </c>
      <c r="U2365">
        <v>355</v>
      </c>
      <c r="V2365">
        <v>349</v>
      </c>
      <c r="W2365">
        <v>341</v>
      </c>
      <c r="AA2365">
        <v>480</v>
      </c>
      <c r="AC2365">
        <v>480</v>
      </c>
      <c r="AD2365">
        <v>495</v>
      </c>
      <c r="AE2365">
        <v>515</v>
      </c>
      <c r="AF2365">
        <v>362</v>
      </c>
      <c r="AH2365">
        <v>350</v>
      </c>
      <c r="AI2365">
        <v>355</v>
      </c>
      <c r="AJ2365">
        <v>356</v>
      </c>
      <c r="AM2365">
        <v>471.75</v>
      </c>
      <c r="AN2365">
        <v>352.75</v>
      </c>
      <c r="AO2365">
        <v>75</v>
      </c>
      <c r="AP2365">
        <v>144</v>
      </c>
      <c r="AQ2365"/>
      <c r="AR2365"/>
      <c r="BQ2365" t="s">
        <v>185</v>
      </c>
      <c r="BR2365" t="s">
        <v>186</v>
      </c>
      <c r="BS2365" t="s">
        <v>218</v>
      </c>
      <c r="BT2365" t="s">
        <v>188</v>
      </c>
      <c r="BU2365">
        <v>15</v>
      </c>
      <c r="BV2365" t="s">
        <v>219</v>
      </c>
      <c r="BW2365" t="s">
        <v>173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/>
      <c r="CQ2365">
        <v>0</v>
      </c>
      <c r="CR2365">
        <v>0</v>
      </c>
      <c r="CS2365">
        <v>0</v>
      </c>
      <c r="CT2365">
        <v>0</v>
      </c>
      <c r="CU2365">
        <v>2791</v>
      </c>
      <c r="CV2365">
        <v>-1</v>
      </c>
    </row>
    <row r="2366" spans="1:100" x14ac:dyDescent="0.2">
      <c r="A2366">
        <v>2022</v>
      </c>
      <c r="B2366">
        <v>4</v>
      </c>
      <c r="C2366" s="267">
        <v>44668</v>
      </c>
      <c r="D2366">
        <v>384</v>
      </c>
      <c r="E2366">
        <v>557</v>
      </c>
      <c r="F2366">
        <v>5</v>
      </c>
      <c r="G2366" t="s">
        <v>206</v>
      </c>
      <c r="H2366" t="s">
        <v>207</v>
      </c>
      <c r="I2366" t="s">
        <v>169</v>
      </c>
      <c r="J2366">
        <v>1</v>
      </c>
      <c r="K2366">
        <v>6</v>
      </c>
      <c r="L2366">
        <v>182</v>
      </c>
      <c r="M2366">
        <v>171</v>
      </c>
      <c r="N2366">
        <v>194</v>
      </c>
      <c r="Y2366">
        <v>158</v>
      </c>
      <c r="AK2366">
        <v>160</v>
      </c>
      <c r="AL2366">
        <v>160</v>
      </c>
      <c r="AM2366"/>
      <c r="AN2366"/>
      <c r="AO2366">
        <v>21</v>
      </c>
      <c r="AP2366">
        <v>180</v>
      </c>
      <c r="AQ2366">
        <v>22.59414225941422</v>
      </c>
      <c r="AR2366">
        <v>159.33333333333329</v>
      </c>
      <c r="BQ2366" t="s">
        <v>185</v>
      </c>
      <c r="BR2366" t="s">
        <v>186</v>
      </c>
      <c r="BS2366" t="s">
        <v>208</v>
      </c>
      <c r="BT2366" t="s">
        <v>209</v>
      </c>
      <c r="BU2366">
        <v>15</v>
      </c>
      <c r="BV2366" t="s">
        <v>205</v>
      </c>
      <c r="BW2366" t="s">
        <v>173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/>
      <c r="CQ2366">
        <v>0</v>
      </c>
      <c r="CR2366">
        <v>0</v>
      </c>
      <c r="CS2366"/>
      <c r="CT2366"/>
      <c r="CU2366">
        <v>2791</v>
      </c>
      <c r="CV2366"/>
    </row>
    <row r="2367" spans="1:100" x14ac:dyDescent="0.2">
      <c r="A2367">
        <v>2022</v>
      </c>
      <c r="B2367">
        <v>4</v>
      </c>
      <c r="C2367" s="267">
        <v>44668</v>
      </c>
      <c r="D2367">
        <v>18</v>
      </c>
      <c r="E2367">
        <v>50</v>
      </c>
      <c r="F2367">
        <v>6</v>
      </c>
      <c r="G2367" t="s">
        <v>334</v>
      </c>
      <c r="H2367" t="s">
        <v>335</v>
      </c>
      <c r="I2367" t="s">
        <v>246</v>
      </c>
      <c r="J2367">
        <v>2</v>
      </c>
      <c r="K2367">
        <v>3</v>
      </c>
      <c r="L2367">
        <v>54</v>
      </c>
      <c r="M2367">
        <v>51</v>
      </c>
      <c r="N2367">
        <v>56</v>
      </c>
      <c r="Y2367">
        <v>112</v>
      </c>
      <c r="AK2367">
        <v>111</v>
      </c>
      <c r="AL2367">
        <v>112</v>
      </c>
      <c r="AM2367"/>
      <c r="AN2367"/>
      <c r="AO2367">
        <v>101</v>
      </c>
      <c r="AP2367">
        <v>107</v>
      </c>
      <c r="AQ2367">
        <v>64.477611940298502</v>
      </c>
      <c r="AR2367">
        <v>111.6666666666667</v>
      </c>
      <c r="BQ2367" t="s">
        <v>185</v>
      </c>
      <c r="BR2367" t="s">
        <v>247</v>
      </c>
      <c r="BS2367" t="s">
        <v>336</v>
      </c>
      <c r="BT2367" t="s">
        <v>249</v>
      </c>
      <c r="BU2367">
        <v>15</v>
      </c>
      <c r="BV2367" t="s">
        <v>333</v>
      </c>
      <c r="BW2367" t="s">
        <v>173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/>
      <c r="CQ2367">
        <v>0</v>
      </c>
      <c r="CR2367">
        <v>0</v>
      </c>
      <c r="CS2367"/>
      <c r="CT2367"/>
      <c r="CU2367">
        <v>2791</v>
      </c>
      <c r="CV2367"/>
    </row>
    <row r="2368" spans="1:100" x14ac:dyDescent="0.2">
      <c r="A2368">
        <v>2022</v>
      </c>
      <c r="B2368">
        <v>4</v>
      </c>
      <c r="C2368" s="267">
        <v>44668</v>
      </c>
      <c r="D2368">
        <v>380</v>
      </c>
      <c r="E2368">
        <v>443</v>
      </c>
      <c r="F2368">
        <v>6</v>
      </c>
      <c r="G2368" t="s">
        <v>523</v>
      </c>
      <c r="H2368" t="s">
        <v>524</v>
      </c>
      <c r="I2368" t="s">
        <v>169</v>
      </c>
      <c r="J2368">
        <v>4</v>
      </c>
      <c r="K2368">
        <v>2</v>
      </c>
      <c r="L2368">
        <v>184</v>
      </c>
      <c r="M2368">
        <v>177</v>
      </c>
      <c r="N2368">
        <v>195</v>
      </c>
      <c r="O2368">
        <v>242</v>
      </c>
      <c r="P2368">
        <v>241</v>
      </c>
      <c r="Q2368">
        <v>243</v>
      </c>
      <c r="R2368">
        <v>260</v>
      </c>
      <c r="T2368">
        <v>175</v>
      </c>
      <c r="U2368">
        <v>177</v>
      </c>
      <c r="V2368">
        <v>174</v>
      </c>
      <c r="W2368">
        <v>184</v>
      </c>
      <c r="AA2368">
        <v>260</v>
      </c>
      <c r="AC2368">
        <v>270</v>
      </c>
      <c r="AD2368">
        <v>265</v>
      </c>
      <c r="AE2368">
        <v>285</v>
      </c>
      <c r="AF2368">
        <v>190</v>
      </c>
      <c r="AH2368">
        <v>166</v>
      </c>
      <c r="AI2368">
        <v>173</v>
      </c>
      <c r="AJ2368">
        <v>186</v>
      </c>
      <c r="AM2368">
        <v>258.25</v>
      </c>
      <c r="AN2368">
        <v>178.125</v>
      </c>
      <c r="AO2368">
        <v>90</v>
      </c>
      <c r="AP2368">
        <v>160</v>
      </c>
      <c r="AQ2368"/>
      <c r="AR2368"/>
      <c r="AU2368">
        <v>1044</v>
      </c>
      <c r="AV2368">
        <v>6</v>
      </c>
      <c r="AW2368">
        <v>12</v>
      </c>
      <c r="AX2368">
        <v>10</v>
      </c>
      <c r="BQ2368" t="s">
        <v>434</v>
      </c>
      <c r="BR2368" t="s">
        <v>435</v>
      </c>
      <c r="BS2368"/>
      <c r="BT2368"/>
      <c r="BU2368">
        <v>15</v>
      </c>
      <c r="BV2368" t="s">
        <v>525</v>
      </c>
      <c r="BW2368" t="s">
        <v>173</v>
      </c>
      <c r="BX2368">
        <v>0</v>
      </c>
      <c r="BY2368">
        <v>28</v>
      </c>
      <c r="BZ2368">
        <v>14</v>
      </c>
      <c r="CA2368">
        <v>1058</v>
      </c>
      <c r="CB2368">
        <v>0</v>
      </c>
      <c r="CC2368">
        <v>0</v>
      </c>
      <c r="CD2368">
        <v>0</v>
      </c>
      <c r="CE2368">
        <v>3</v>
      </c>
      <c r="CF2368">
        <v>6</v>
      </c>
      <c r="CG2368">
        <v>5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14</v>
      </c>
      <c r="CO2368">
        <v>1058</v>
      </c>
      <c r="CP2368">
        <v>1.323251417769376E-2</v>
      </c>
      <c r="CQ2368">
        <v>7.6086956521739135E-2</v>
      </c>
      <c r="CR2368">
        <v>5.75</v>
      </c>
      <c r="CS2368">
        <v>7.8596491228070178E-2</v>
      </c>
      <c r="CT2368">
        <v>5.9396491228070172</v>
      </c>
      <c r="CU2368">
        <v>2791</v>
      </c>
      <c r="CV2368">
        <v>-1</v>
      </c>
    </row>
    <row r="2369" spans="1:100" x14ac:dyDescent="0.2">
      <c r="A2369">
        <v>2022</v>
      </c>
      <c r="B2369">
        <v>4</v>
      </c>
      <c r="C2369" s="267">
        <v>44668</v>
      </c>
      <c r="D2369">
        <v>380</v>
      </c>
      <c r="E2369">
        <v>444</v>
      </c>
      <c r="F2369">
        <v>6</v>
      </c>
      <c r="G2369" t="s">
        <v>526</v>
      </c>
      <c r="H2369" t="s">
        <v>527</v>
      </c>
      <c r="I2369" t="s">
        <v>169</v>
      </c>
      <c r="J2369">
        <v>4</v>
      </c>
      <c r="K2369">
        <v>2</v>
      </c>
      <c r="L2369">
        <v>166</v>
      </c>
      <c r="M2369">
        <v>159</v>
      </c>
      <c r="N2369">
        <v>175</v>
      </c>
      <c r="O2369">
        <v>199</v>
      </c>
      <c r="P2369">
        <v>196</v>
      </c>
      <c r="Q2369">
        <v>200</v>
      </c>
      <c r="R2369">
        <v>189</v>
      </c>
      <c r="T2369">
        <v>158</v>
      </c>
      <c r="U2369">
        <v>155</v>
      </c>
      <c r="V2369">
        <v>154</v>
      </c>
      <c r="W2369">
        <v>168</v>
      </c>
      <c r="AA2369">
        <v>200</v>
      </c>
      <c r="AC2369">
        <v>205</v>
      </c>
      <c r="AD2369">
        <v>200</v>
      </c>
      <c r="AE2369">
        <v>219</v>
      </c>
      <c r="AF2369">
        <v>165</v>
      </c>
      <c r="AH2369">
        <v>146</v>
      </c>
      <c r="AI2369">
        <v>142</v>
      </c>
      <c r="AJ2369">
        <v>169</v>
      </c>
      <c r="AM2369">
        <v>201</v>
      </c>
      <c r="AN2369">
        <v>157.125</v>
      </c>
      <c r="AO2369">
        <v>90</v>
      </c>
      <c r="AP2369">
        <v>160</v>
      </c>
      <c r="AQ2369"/>
      <c r="AR2369"/>
      <c r="BG2369">
        <v>552</v>
      </c>
      <c r="BH2369">
        <v>16</v>
      </c>
      <c r="BI2369">
        <v>10</v>
      </c>
      <c r="BQ2369" t="s">
        <v>434</v>
      </c>
      <c r="BR2369" t="s">
        <v>435</v>
      </c>
      <c r="BS2369"/>
      <c r="BT2369"/>
      <c r="BU2369">
        <v>15</v>
      </c>
      <c r="BV2369" t="s">
        <v>525</v>
      </c>
      <c r="BW2369" t="s">
        <v>173</v>
      </c>
      <c r="BX2369">
        <v>0</v>
      </c>
      <c r="BY2369">
        <v>0</v>
      </c>
      <c r="BZ2369">
        <v>0</v>
      </c>
      <c r="CA2369">
        <v>0</v>
      </c>
      <c r="CB2369">
        <v>26</v>
      </c>
      <c r="CC2369">
        <v>13</v>
      </c>
      <c r="CD2369">
        <v>565</v>
      </c>
      <c r="CE2369">
        <v>8</v>
      </c>
      <c r="CF2369">
        <v>5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13</v>
      </c>
      <c r="CO2369">
        <v>565</v>
      </c>
      <c r="CP2369">
        <v>2.300884955752212E-2</v>
      </c>
      <c r="CQ2369">
        <v>7.8313253012048195E-2</v>
      </c>
      <c r="CR2369">
        <v>3.403614457831325</v>
      </c>
      <c r="CS2369">
        <v>8.2736674622116146E-2</v>
      </c>
      <c r="CT2369">
        <v>3.5958631662688938</v>
      </c>
      <c r="CU2369">
        <v>2791</v>
      </c>
      <c r="CV2369">
        <v>-1</v>
      </c>
    </row>
    <row r="2370" spans="1:100" x14ac:dyDescent="0.2">
      <c r="A2370">
        <v>2022</v>
      </c>
      <c r="B2370">
        <v>4</v>
      </c>
      <c r="C2370" s="267">
        <v>44668</v>
      </c>
      <c r="D2370">
        <v>388</v>
      </c>
      <c r="E2370">
        <v>564</v>
      </c>
      <c r="F2370">
        <v>6</v>
      </c>
      <c r="G2370" t="s">
        <v>473</v>
      </c>
      <c r="H2370" t="s">
        <v>474</v>
      </c>
      <c r="I2370" t="s">
        <v>169</v>
      </c>
      <c r="J2370">
        <v>3</v>
      </c>
      <c r="K2370">
        <v>4</v>
      </c>
      <c r="L2370">
        <v>119</v>
      </c>
      <c r="M2370">
        <v>109</v>
      </c>
      <c r="N2370">
        <v>128</v>
      </c>
      <c r="O2370">
        <v>115</v>
      </c>
      <c r="P2370">
        <v>120</v>
      </c>
      <c r="Q2370">
        <v>115</v>
      </c>
      <c r="R2370">
        <v>120</v>
      </c>
      <c r="T2370">
        <v>108</v>
      </c>
      <c r="U2370">
        <v>107</v>
      </c>
      <c r="V2370">
        <v>105</v>
      </c>
      <c r="W2370">
        <v>110</v>
      </c>
      <c r="AA2370">
        <v>129</v>
      </c>
      <c r="AC2370">
        <v>127</v>
      </c>
      <c r="AD2370">
        <v>132</v>
      </c>
      <c r="AE2370">
        <v>125</v>
      </c>
      <c r="AF2370">
        <v>109</v>
      </c>
      <c r="AH2370">
        <v>109</v>
      </c>
      <c r="AI2370">
        <v>111</v>
      </c>
      <c r="AJ2370">
        <v>107</v>
      </c>
      <c r="AM2370">
        <v>122.875</v>
      </c>
      <c r="AN2370">
        <v>108.25</v>
      </c>
      <c r="AO2370">
        <v>83</v>
      </c>
      <c r="AP2370">
        <v>130</v>
      </c>
      <c r="AQ2370"/>
      <c r="AR2370"/>
      <c r="AU2370">
        <v>600</v>
      </c>
      <c r="AV2370">
        <v>2</v>
      </c>
      <c r="AW2370">
        <v>10</v>
      </c>
      <c r="AX2370">
        <v>6</v>
      </c>
      <c r="BG2370">
        <v>100</v>
      </c>
      <c r="BH2370">
        <v>18</v>
      </c>
      <c r="BI2370">
        <v>21</v>
      </c>
      <c r="BQ2370" t="s">
        <v>434</v>
      </c>
      <c r="BR2370" t="s">
        <v>435</v>
      </c>
      <c r="BS2370"/>
      <c r="BT2370"/>
      <c r="BU2370">
        <v>15</v>
      </c>
      <c r="BV2370" t="s">
        <v>475</v>
      </c>
      <c r="BW2370" t="s">
        <v>173</v>
      </c>
      <c r="BX2370">
        <v>0</v>
      </c>
      <c r="BY2370">
        <v>18</v>
      </c>
      <c r="BZ2370">
        <v>4.5</v>
      </c>
      <c r="CA2370">
        <v>604</v>
      </c>
      <c r="CB2370">
        <v>39</v>
      </c>
      <c r="CC2370">
        <v>9.75</v>
      </c>
      <c r="CD2370">
        <v>109</v>
      </c>
      <c r="CE2370">
        <v>5</v>
      </c>
      <c r="CF2370">
        <v>7</v>
      </c>
      <c r="CG2370">
        <v>1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14.25</v>
      </c>
      <c r="CO2370">
        <v>713</v>
      </c>
      <c r="CP2370">
        <v>1.9985974754558201E-2</v>
      </c>
      <c r="CQ2370">
        <v>0.1197478991596639</v>
      </c>
      <c r="CR2370">
        <v>5.9915966386554622</v>
      </c>
      <c r="CS2370">
        <v>0.13163972286374129</v>
      </c>
      <c r="CT2370">
        <v>6.5866050808314087</v>
      </c>
      <c r="CU2370">
        <v>2791</v>
      </c>
      <c r="CV2370">
        <v>-1</v>
      </c>
    </row>
    <row r="2371" spans="1:100" x14ac:dyDescent="0.2">
      <c r="A2371">
        <v>2022</v>
      </c>
      <c r="B2371">
        <v>4</v>
      </c>
      <c r="C2371" s="267">
        <v>44668</v>
      </c>
      <c r="D2371">
        <v>388</v>
      </c>
      <c r="E2371">
        <v>565</v>
      </c>
      <c r="F2371">
        <v>6</v>
      </c>
      <c r="G2371" t="s">
        <v>476</v>
      </c>
      <c r="H2371" t="s">
        <v>477</v>
      </c>
      <c r="I2371" t="s">
        <v>169</v>
      </c>
      <c r="J2371">
        <v>3</v>
      </c>
      <c r="K2371">
        <v>4</v>
      </c>
      <c r="L2371">
        <v>91</v>
      </c>
      <c r="M2371">
        <v>83</v>
      </c>
      <c r="N2371">
        <v>98</v>
      </c>
      <c r="O2371">
        <v>88</v>
      </c>
      <c r="P2371">
        <v>92</v>
      </c>
      <c r="Q2371">
        <v>88</v>
      </c>
      <c r="R2371">
        <v>92</v>
      </c>
      <c r="T2371">
        <v>77</v>
      </c>
      <c r="U2371">
        <v>78</v>
      </c>
      <c r="V2371">
        <v>76</v>
      </c>
      <c r="W2371">
        <v>80</v>
      </c>
      <c r="AA2371">
        <v>100</v>
      </c>
      <c r="AC2371">
        <v>100</v>
      </c>
      <c r="AD2371">
        <v>108</v>
      </c>
      <c r="AE2371">
        <v>105</v>
      </c>
      <c r="AF2371">
        <v>87</v>
      </c>
      <c r="AH2371">
        <v>88</v>
      </c>
      <c r="AI2371">
        <v>85</v>
      </c>
      <c r="AJ2371">
        <v>88</v>
      </c>
      <c r="AM2371">
        <v>96.625</v>
      </c>
      <c r="AN2371">
        <v>82.375</v>
      </c>
      <c r="AO2371">
        <v>83</v>
      </c>
      <c r="AP2371">
        <v>130</v>
      </c>
      <c r="AQ2371"/>
      <c r="AR2371"/>
      <c r="BQ2371" t="s">
        <v>434</v>
      </c>
      <c r="BR2371" t="s">
        <v>435</v>
      </c>
      <c r="BS2371"/>
      <c r="BT2371"/>
      <c r="BU2371">
        <v>15</v>
      </c>
      <c r="BV2371" t="s">
        <v>475</v>
      </c>
      <c r="BW2371" t="s">
        <v>173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/>
      <c r="CQ2371">
        <v>0</v>
      </c>
      <c r="CR2371">
        <v>0</v>
      </c>
      <c r="CS2371">
        <v>0</v>
      </c>
      <c r="CT2371">
        <v>0</v>
      </c>
      <c r="CU2371">
        <v>2791</v>
      </c>
      <c r="CV2371">
        <v>-1</v>
      </c>
    </row>
    <row r="2372" spans="1:100" x14ac:dyDescent="0.2">
      <c r="A2372">
        <v>2022</v>
      </c>
      <c r="B2372">
        <v>4</v>
      </c>
      <c r="C2372" s="267">
        <v>44668</v>
      </c>
      <c r="D2372">
        <v>388</v>
      </c>
      <c r="E2372">
        <v>566</v>
      </c>
      <c r="F2372">
        <v>6</v>
      </c>
      <c r="G2372" t="s">
        <v>478</v>
      </c>
      <c r="H2372" t="s">
        <v>479</v>
      </c>
      <c r="I2372" t="s">
        <v>169</v>
      </c>
      <c r="J2372">
        <v>3</v>
      </c>
      <c r="K2372">
        <v>4</v>
      </c>
      <c r="L2372">
        <v>34</v>
      </c>
      <c r="M2372">
        <v>31</v>
      </c>
      <c r="N2372">
        <v>36</v>
      </c>
      <c r="O2372">
        <v>44</v>
      </c>
      <c r="P2372">
        <v>42</v>
      </c>
      <c r="Q2372">
        <v>43</v>
      </c>
      <c r="R2372">
        <v>44</v>
      </c>
      <c r="T2372">
        <v>31</v>
      </c>
      <c r="U2372">
        <v>32</v>
      </c>
      <c r="V2372">
        <v>30</v>
      </c>
      <c r="W2372">
        <v>25</v>
      </c>
      <c r="AA2372">
        <v>35</v>
      </c>
      <c r="AC2372">
        <v>51</v>
      </c>
      <c r="AD2372">
        <v>49</v>
      </c>
      <c r="AE2372">
        <v>50</v>
      </c>
      <c r="AF2372">
        <v>30</v>
      </c>
      <c r="AG2372">
        <v>39</v>
      </c>
      <c r="AH2372">
        <v>34</v>
      </c>
      <c r="AI2372">
        <v>34</v>
      </c>
      <c r="AM2372">
        <v>44.75</v>
      </c>
      <c r="AN2372">
        <v>31.875</v>
      </c>
      <c r="AO2372">
        <v>83</v>
      </c>
      <c r="AP2372">
        <v>130</v>
      </c>
      <c r="AQ2372"/>
      <c r="AR2372"/>
      <c r="BQ2372" t="s">
        <v>434</v>
      </c>
      <c r="BR2372" t="s">
        <v>435</v>
      </c>
      <c r="BS2372"/>
      <c r="BT2372"/>
      <c r="BU2372">
        <v>15</v>
      </c>
      <c r="BV2372" t="s">
        <v>475</v>
      </c>
      <c r="BW2372" t="s">
        <v>173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/>
      <c r="CQ2372">
        <v>0</v>
      </c>
      <c r="CR2372">
        <v>0</v>
      </c>
      <c r="CS2372">
        <v>0</v>
      </c>
      <c r="CT2372">
        <v>0</v>
      </c>
      <c r="CU2372">
        <v>2791</v>
      </c>
      <c r="CV2372">
        <v>-1</v>
      </c>
    </row>
    <row r="2373" spans="1:100" x14ac:dyDescent="0.2">
      <c r="A2373">
        <v>2022</v>
      </c>
      <c r="B2373">
        <v>4</v>
      </c>
      <c r="C2373" s="267">
        <v>44668</v>
      </c>
      <c r="D2373">
        <v>388</v>
      </c>
      <c r="E2373">
        <v>566</v>
      </c>
      <c r="F2373">
        <v>7</v>
      </c>
      <c r="G2373" t="s">
        <v>478</v>
      </c>
      <c r="H2373" t="s">
        <v>479</v>
      </c>
      <c r="I2373" t="s">
        <v>169</v>
      </c>
      <c r="J2373">
        <v>3</v>
      </c>
      <c r="K2373">
        <v>4</v>
      </c>
      <c r="L2373">
        <v>34</v>
      </c>
      <c r="M2373">
        <v>31</v>
      </c>
      <c r="N2373">
        <v>36</v>
      </c>
      <c r="Y2373">
        <v>137</v>
      </c>
      <c r="AK2373">
        <v>135</v>
      </c>
      <c r="AL2373">
        <v>132</v>
      </c>
      <c r="AM2373"/>
      <c r="AN2373"/>
      <c r="AO2373">
        <v>83</v>
      </c>
      <c r="AP2373">
        <v>130</v>
      </c>
      <c r="AQ2373">
        <v>80.198019801980209</v>
      </c>
      <c r="AR2373">
        <v>134.66666666666671</v>
      </c>
      <c r="BQ2373" t="s">
        <v>434</v>
      </c>
      <c r="BR2373" t="s">
        <v>435</v>
      </c>
      <c r="BS2373"/>
      <c r="BT2373"/>
      <c r="BU2373">
        <v>15</v>
      </c>
      <c r="BV2373" t="s">
        <v>475</v>
      </c>
      <c r="BW2373" t="s">
        <v>173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/>
      <c r="CQ2373">
        <v>0</v>
      </c>
      <c r="CR2373">
        <v>0</v>
      </c>
      <c r="CS2373"/>
      <c r="CT2373"/>
      <c r="CU2373">
        <v>2791</v>
      </c>
      <c r="CV2373"/>
    </row>
    <row r="2374" spans="1:100" x14ac:dyDescent="0.2">
      <c r="A2374">
        <v>2022</v>
      </c>
      <c r="B2374">
        <v>4</v>
      </c>
      <c r="C2374" s="267">
        <v>44668</v>
      </c>
      <c r="D2374">
        <v>380</v>
      </c>
      <c r="E2374">
        <v>444</v>
      </c>
      <c r="F2374">
        <v>8</v>
      </c>
      <c r="G2374" t="s">
        <v>526</v>
      </c>
      <c r="H2374" t="s">
        <v>527</v>
      </c>
      <c r="I2374" t="s">
        <v>169</v>
      </c>
      <c r="J2374">
        <v>4</v>
      </c>
      <c r="K2374">
        <v>2</v>
      </c>
      <c r="L2374">
        <v>166</v>
      </c>
      <c r="M2374">
        <v>159</v>
      </c>
      <c r="N2374">
        <v>175</v>
      </c>
      <c r="Y2374">
        <v>147</v>
      </c>
      <c r="AK2374">
        <v>145</v>
      </c>
      <c r="AL2374">
        <v>147</v>
      </c>
      <c r="AM2374"/>
      <c r="AN2374"/>
      <c r="AO2374">
        <v>90</v>
      </c>
      <c r="AP2374">
        <v>160</v>
      </c>
      <c r="AQ2374">
        <v>98.405466970387238</v>
      </c>
      <c r="AR2374">
        <v>146.33333333333329</v>
      </c>
      <c r="BQ2374" t="s">
        <v>434</v>
      </c>
      <c r="BR2374" t="s">
        <v>435</v>
      </c>
      <c r="BS2374"/>
      <c r="BT2374"/>
      <c r="BU2374">
        <v>15</v>
      </c>
      <c r="BV2374" t="s">
        <v>525</v>
      </c>
      <c r="BW2374" t="s">
        <v>173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/>
      <c r="CQ2374">
        <v>0</v>
      </c>
      <c r="CR2374">
        <v>0</v>
      </c>
      <c r="CS2374"/>
      <c r="CT2374"/>
      <c r="CU2374">
        <v>2791</v>
      </c>
      <c r="CV2374"/>
    </row>
    <row r="2375" spans="1:100" x14ac:dyDescent="0.2">
      <c r="A2375">
        <v>2022</v>
      </c>
      <c r="B2375">
        <v>4</v>
      </c>
      <c r="C2375" s="267">
        <v>44668</v>
      </c>
      <c r="D2375">
        <v>227</v>
      </c>
      <c r="E2375">
        <v>155</v>
      </c>
      <c r="F2375">
        <v>28</v>
      </c>
      <c r="G2375" t="s">
        <v>362</v>
      </c>
      <c r="H2375" t="s">
        <v>363</v>
      </c>
      <c r="I2375" t="s">
        <v>364</v>
      </c>
      <c r="J2375">
        <v>3</v>
      </c>
      <c r="K2375">
        <v>2</v>
      </c>
      <c r="L2375">
        <v>122</v>
      </c>
      <c r="M2375">
        <v>113</v>
      </c>
      <c r="N2375">
        <v>130</v>
      </c>
      <c r="AM2375"/>
      <c r="AN2375"/>
      <c r="AO2375">
        <v>80</v>
      </c>
      <c r="AP2375">
        <v>135</v>
      </c>
      <c r="AQ2375"/>
      <c r="AR2375"/>
      <c r="AU2375">
        <v>312</v>
      </c>
      <c r="BQ2375" t="s">
        <v>180</v>
      </c>
      <c r="BR2375" t="s">
        <v>181</v>
      </c>
      <c r="BS2375" t="s">
        <v>365</v>
      </c>
      <c r="BT2375"/>
      <c r="BU2375">
        <v>15</v>
      </c>
      <c r="BV2375" t="s">
        <v>362</v>
      </c>
      <c r="BW2375" t="s">
        <v>222</v>
      </c>
      <c r="BX2375">
        <v>0</v>
      </c>
      <c r="BY2375">
        <v>0</v>
      </c>
      <c r="BZ2375">
        <v>0</v>
      </c>
      <c r="CA2375">
        <v>312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312</v>
      </c>
      <c r="CP2375">
        <v>0</v>
      </c>
      <c r="CQ2375">
        <v>0</v>
      </c>
      <c r="CR2375">
        <v>2.557377049180328</v>
      </c>
      <c r="CS2375"/>
      <c r="CT2375"/>
      <c r="CU2375">
        <v>2791</v>
      </c>
      <c r="CV2375"/>
    </row>
    <row r="2376" spans="1:100" x14ac:dyDescent="0.2">
      <c r="A2376">
        <v>2022</v>
      </c>
      <c r="B2376">
        <v>4</v>
      </c>
      <c r="C2376" s="267">
        <v>44668</v>
      </c>
      <c r="D2376">
        <v>372</v>
      </c>
      <c r="E2376">
        <v>646</v>
      </c>
      <c r="F2376">
        <v>46</v>
      </c>
      <c r="G2376" t="s">
        <v>276</v>
      </c>
      <c r="H2376" t="s">
        <v>277</v>
      </c>
      <c r="I2376" t="s">
        <v>221</v>
      </c>
      <c r="J2376">
        <v>2</v>
      </c>
      <c r="K2376">
        <v>2</v>
      </c>
      <c r="L2376">
        <v>212</v>
      </c>
      <c r="M2376">
        <v>197</v>
      </c>
      <c r="N2376">
        <v>226</v>
      </c>
      <c r="O2376">
        <v>234</v>
      </c>
      <c r="T2376">
        <v>203</v>
      </c>
      <c r="AD2376">
        <v>240</v>
      </c>
      <c r="AE2376">
        <v>253</v>
      </c>
      <c r="AI2376">
        <v>205</v>
      </c>
      <c r="AJ2376">
        <v>353</v>
      </c>
      <c r="AM2376">
        <v>242.33333333333329</v>
      </c>
      <c r="AN2376">
        <v>253.66666666666671</v>
      </c>
      <c r="AO2376">
        <v>37</v>
      </c>
      <c r="AP2376">
        <v>150</v>
      </c>
      <c r="AQ2376"/>
      <c r="AR2376"/>
      <c r="AV2376">
        <v>1</v>
      </c>
      <c r="AW2376">
        <v>2</v>
      </c>
      <c r="AX2376">
        <v>4</v>
      </c>
      <c r="BG2376">
        <v>296</v>
      </c>
      <c r="BI2376">
        <v>5</v>
      </c>
      <c r="BQ2376" t="s">
        <v>180</v>
      </c>
      <c r="BR2376" t="s">
        <v>266</v>
      </c>
      <c r="BS2376" t="s">
        <v>278</v>
      </c>
      <c r="BT2376"/>
      <c r="BU2376">
        <v>15</v>
      </c>
      <c r="BV2376" t="s">
        <v>323</v>
      </c>
      <c r="BW2376" t="s">
        <v>222</v>
      </c>
      <c r="BX2376">
        <v>0</v>
      </c>
      <c r="BY2376">
        <v>7</v>
      </c>
      <c r="BZ2376">
        <v>3.5</v>
      </c>
      <c r="CA2376">
        <v>3</v>
      </c>
      <c r="CB2376">
        <v>5</v>
      </c>
      <c r="CC2376">
        <v>2.5</v>
      </c>
      <c r="CD2376">
        <v>298</v>
      </c>
      <c r="CE2376">
        <v>0</v>
      </c>
      <c r="CF2376">
        <v>3</v>
      </c>
      <c r="CG2376">
        <v>2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6</v>
      </c>
      <c r="CO2376">
        <v>301</v>
      </c>
      <c r="CP2376">
        <v>1.993355481727575E-2</v>
      </c>
      <c r="CQ2376">
        <v>2.8301886792452831E-2</v>
      </c>
      <c r="CR2376">
        <v>1.4198113207547169</v>
      </c>
      <c r="CS2376">
        <v>2.3653088042049939E-2</v>
      </c>
      <c r="CT2376">
        <v>1.186596583442838</v>
      </c>
      <c r="CU2376">
        <v>2791</v>
      </c>
      <c r="CV2376">
        <v>-1</v>
      </c>
    </row>
    <row r="2377" spans="1:100" x14ac:dyDescent="0.2">
      <c r="A2377">
        <v>2022</v>
      </c>
      <c r="B2377">
        <v>4</v>
      </c>
      <c r="C2377" s="267">
        <v>44668</v>
      </c>
      <c r="D2377">
        <v>372</v>
      </c>
      <c r="E2377">
        <v>647</v>
      </c>
      <c r="F2377">
        <v>46</v>
      </c>
      <c r="G2377" t="s">
        <v>264</v>
      </c>
      <c r="H2377" t="s">
        <v>265</v>
      </c>
      <c r="I2377" t="s">
        <v>221</v>
      </c>
      <c r="J2377">
        <v>2</v>
      </c>
      <c r="K2377">
        <v>2</v>
      </c>
      <c r="L2377">
        <v>212</v>
      </c>
      <c r="M2377">
        <v>197</v>
      </c>
      <c r="N2377">
        <v>226</v>
      </c>
      <c r="O2377">
        <v>233</v>
      </c>
      <c r="T2377">
        <v>203</v>
      </c>
      <c r="AD2377">
        <v>236</v>
      </c>
      <c r="AE2377">
        <v>265</v>
      </c>
      <c r="AI2377">
        <v>203</v>
      </c>
      <c r="AJ2377">
        <v>218</v>
      </c>
      <c r="AM2377">
        <v>244.66666666666671</v>
      </c>
      <c r="AN2377">
        <v>208</v>
      </c>
      <c r="AO2377">
        <v>37</v>
      </c>
      <c r="AP2377">
        <v>150</v>
      </c>
      <c r="AQ2377"/>
      <c r="AR2377"/>
      <c r="AW2377">
        <v>2</v>
      </c>
      <c r="AX2377">
        <v>5</v>
      </c>
      <c r="BG2377">
        <v>296</v>
      </c>
      <c r="BI2377">
        <v>5</v>
      </c>
      <c r="BQ2377" t="s">
        <v>180</v>
      </c>
      <c r="BR2377" t="s">
        <v>266</v>
      </c>
      <c r="BS2377" t="s">
        <v>267</v>
      </c>
      <c r="BT2377"/>
      <c r="BU2377">
        <v>15</v>
      </c>
      <c r="BV2377" t="s">
        <v>323</v>
      </c>
      <c r="BW2377" t="s">
        <v>222</v>
      </c>
      <c r="BX2377">
        <v>0</v>
      </c>
      <c r="BY2377">
        <v>7</v>
      </c>
      <c r="BZ2377">
        <v>3.5</v>
      </c>
      <c r="CA2377">
        <v>3</v>
      </c>
      <c r="CB2377">
        <v>5</v>
      </c>
      <c r="CC2377">
        <v>2.5</v>
      </c>
      <c r="CD2377">
        <v>298</v>
      </c>
      <c r="CE2377">
        <v>0</v>
      </c>
      <c r="CF2377">
        <v>3</v>
      </c>
      <c r="CG2377">
        <v>2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6</v>
      </c>
      <c r="CO2377">
        <v>301</v>
      </c>
      <c r="CP2377">
        <v>1.993355481727575E-2</v>
      </c>
      <c r="CQ2377">
        <v>2.8301886792452831E-2</v>
      </c>
      <c r="CR2377">
        <v>1.4198113207547169</v>
      </c>
      <c r="CS2377">
        <v>2.8846153846153851E-2</v>
      </c>
      <c r="CT2377">
        <v>1.447115384615385</v>
      </c>
      <c r="CU2377">
        <v>2791</v>
      </c>
      <c r="CV2377">
        <v>-1</v>
      </c>
    </row>
    <row r="2378" spans="1:100" x14ac:dyDescent="0.2">
      <c r="A2378">
        <v>2022</v>
      </c>
      <c r="B2378">
        <v>4</v>
      </c>
      <c r="C2378" s="267">
        <v>44668</v>
      </c>
      <c r="D2378">
        <v>433</v>
      </c>
      <c r="E2378">
        <v>452</v>
      </c>
      <c r="F2378">
        <v>46</v>
      </c>
      <c r="G2378" t="s">
        <v>553</v>
      </c>
      <c r="H2378" t="s">
        <v>554</v>
      </c>
      <c r="I2378" t="s">
        <v>221</v>
      </c>
      <c r="J2378">
        <v>4</v>
      </c>
      <c r="K2378">
        <v>2</v>
      </c>
      <c r="L2378">
        <v>270</v>
      </c>
      <c r="M2378">
        <v>251</v>
      </c>
      <c r="N2378">
        <v>288</v>
      </c>
      <c r="O2378">
        <v>384</v>
      </c>
      <c r="P2378">
        <v>315</v>
      </c>
      <c r="Q2378">
        <v>360</v>
      </c>
      <c r="T2378">
        <v>283</v>
      </c>
      <c r="U2378">
        <v>264</v>
      </c>
      <c r="V2378">
        <v>260</v>
      </c>
      <c r="AD2378">
        <v>370</v>
      </c>
      <c r="AE2378">
        <v>405</v>
      </c>
      <c r="AI2378">
        <v>279</v>
      </c>
      <c r="AJ2378">
        <v>283</v>
      </c>
      <c r="AM2378">
        <v>366.8</v>
      </c>
      <c r="AN2378">
        <v>273.8</v>
      </c>
      <c r="AO2378">
        <v>96</v>
      </c>
      <c r="AP2378">
        <v>150</v>
      </c>
      <c r="AQ2378"/>
      <c r="AR2378"/>
      <c r="AV2378">
        <v>2</v>
      </c>
      <c r="AW2378">
        <v>3</v>
      </c>
      <c r="AX2378">
        <v>6</v>
      </c>
      <c r="BG2378">
        <v>3</v>
      </c>
      <c r="BQ2378" t="s">
        <v>180</v>
      </c>
      <c r="BR2378" t="s">
        <v>181</v>
      </c>
      <c r="BS2378"/>
      <c r="BT2378"/>
      <c r="BU2378">
        <v>15</v>
      </c>
      <c r="BV2378" t="s">
        <v>552</v>
      </c>
      <c r="BW2378" t="s">
        <v>222</v>
      </c>
      <c r="BX2378">
        <v>0</v>
      </c>
      <c r="BY2378">
        <v>11</v>
      </c>
      <c r="BZ2378">
        <v>5.5</v>
      </c>
      <c r="CA2378">
        <v>5</v>
      </c>
      <c r="CB2378">
        <v>0</v>
      </c>
      <c r="CC2378">
        <v>0</v>
      </c>
      <c r="CD2378">
        <v>3</v>
      </c>
      <c r="CE2378">
        <v>1</v>
      </c>
      <c r="CF2378">
        <v>1</v>
      </c>
      <c r="CG2378">
        <v>3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5.5</v>
      </c>
      <c r="CO2378">
        <v>8</v>
      </c>
      <c r="CP2378">
        <v>0.6875</v>
      </c>
      <c r="CQ2378">
        <v>2.0370370370370369E-2</v>
      </c>
      <c r="CR2378">
        <v>2.9629629629629631E-2</v>
      </c>
      <c r="CS2378">
        <v>2.0087655222790358E-2</v>
      </c>
      <c r="CT2378">
        <v>2.921840759678597E-2</v>
      </c>
      <c r="CU2378">
        <v>2791</v>
      </c>
      <c r="CV2378">
        <v>-1</v>
      </c>
    </row>
    <row r="2379" spans="1:100" x14ac:dyDescent="0.2">
      <c r="A2379">
        <v>2022</v>
      </c>
      <c r="B2379">
        <v>4</v>
      </c>
      <c r="C2379" s="267">
        <v>44668</v>
      </c>
      <c r="D2379">
        <v>433</v>
      </c>
      <c r="E2379">
        <v>453</v>
      </c>
      <c r="F2379">
        <v>46</v>
      </c>
      <c r="G2379" t="s">
        <v>550</v>
      </c>
      <c r="H2379" t="s">
        <v>551</v>
      </c>
      <c r="I2379" t="s">
        <v>221</v>
      </c>
      <c r="J2379">
        <v>4</v>
      </c>
      <c r="K2379">
        <v>2</v>
      </c>
      <c r="L2379">
        <v>175</v>
      </c>
      <c r="M2379">
        <v>162</v>
      </c>
      <c r="N2379">
        <v>187</v>
      </c>
      <c r="O2379">
        <v>247</v>
      </c>
      <c r="P2379">
        <v>218</v>
      </c>
      <c r="Q2379">
        <v>233</v>
      </c>
      <c r="T2379">
        <v>177</v>
      </c>
      <c r="U2379">
        <v>170</v>
      </c>
      <c r="V2379">
        <v>169</v>
      </c>
      <c r="AM2379">
        <v>232.66666666666671</v>
      </c>
      <c r="AN2379">
        <v>172</v>
      </c>
      <c r="AO2379">
        <v>96</v>
      </c>
      <c r="AP2379">
        <v>150</v>
      </c>
      <c r="AQ2379"/>
      <c r="AR2379"/>
      <c r="AV2379">
        <v>1</v>
      </c>
      <c r="AW2379">
        <v>2</v>
      </c>
      <c r="AX2379">
        <v>5</v>
      </c>
      <c r="BQ2379" t="s">
        <v>180</v>
      </c>
      <c r="BR2379" t="s">
        <v>181</v>
      </c>
      <c r="BS2379"/>
      <c r="BT2379"/>
      <c r="BU2379">
        <v>15</v>
      </c>
      <c r="BV2379" t="s">
        <v>552</v>
      </c>
      <c r="BW2379" t="s">
        <v>222</v>
      </c>
      <c r="BX2379">
        <v>0</v>
      </c>
      <c r="BY2379">
        <v>8</v>
      </c>
      <c r="BZ2379">
        <v>4</v>
      </c>
      <c r="CA2379">
        <v>4</v>
      </c>
      <c r="CB2379">
        <v>0</v>
      </c>
      <c r="CC2379">
        <v>0</v>
      </c>
      <c r="CD2379">
        <v>0</v>
      </c>
      <c r="CE2379">
        <v>0</v>
      </c>
      <c r="CF2379">
        <v>1</v>
      </c>
      <c r="CG2379">
        <v>2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4</v>
      </c>
      <c r="CO2379">
        <v>4</v>
      </c>
      <c r="CP2379">
        <v>1</v>
      </c>
      <c r="CQ2379">
        <v>2.2857142857142861E-2</v>
      </c>
      <c r="CR2379">
        <v>2.2857142857142861E-2</v>
      </c>
      <c r="CS2379">
        <v>2.3255813953488368E-2</v>
      </c>
      <c r="CT2379">
        <v>2.3255813953488368E-2</v>
      </c>
      <c r="CU2379">
        <v>2791</v>
      </c>
      <c r="CV2379">
        <v>-1</v>
      </c>
    </row>
    <row r="2380" spans="1:100" x14ac:dyDescent="0.2">
      <c r="A2380">
        <v>2022</v>
      </c>
      <c r="B2380">
        <v>4</v>
      </c>
      <c r="C2380" s="267">
        <v>44668</v>
      </c>
      <c r="D2380">
        <v>433</v>
      </c>
      <c r="E2380">
        <v>453</v>
      </c>
      <c r="F2380">
        <v>48</v>
      </c>
      <c r="G2380" t="s">
        <v>550</v>
      </c>
      <c r="H2380" t="s">
        <v>551</v>
      </c>
      <c r="I2380" t="s">
        <v>221</v>
      </c>
      <c r="J2380">
        <v>4</v>
      </c>
      <c r="K2380">
        <v>2</v>
      </c>
      <c r="L2380">
        <v>175</v>
      </c>
      <c r="M2380">
        <v>162</v>
      </c>
      <c r="N2380">
        <v>187</v>
      </c>
      <c r="Y2380">
        <v>137</v>
      </c>
      <c r="AL2380">
        <v>166</v>
      </c>
      <c r="AM2380"/>
      <c r="AN2380"/>
      <c r="AO2380">
        <v>96</v>
      </c>
      <c r="AP2380">
        <v>150</v>
      </c>
      <c r="AQ2380">
        <v>95.049504950495049</v>
      </c>
      <c r="AR2380">
        <v>151.5</v>
      </c>
      <c r="BQ2380" t="s">
        <v>180</v>
      </c>
      <c r="BR2380" t="s">
        <v>181</v>
      </c>
      <c r="BS2380"/>
      <c r="BT2380"/>
      <c r="BU2380">
        <v>15</v>
      </c>
      <c r="BV2380" t="s">
        <v>552</v>
      </c>
      <c r="BW2380" t="s">
        <v>222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/>
      <c r="CQ2380">
        <v>0</v>
      </c>
      <c r="CR2380">
        <v>0</v>
      </c>
      <c r="CS2380"/>
      <c r="CT2380"/>
      <c r="CU2380">
        <v>2791</v>
      </c>
      <c r="CV2380"/>
    </row>
    <row r="2381" spans="1:100" x14ac:dyDescent="0.2">
      <c r="A2381">
        <v>2022</v>
      </c>
      <c r="B2381">
        <v>4</v>
      </c>
      <c r="C2381" s="267">
        <v>44668</v>
      </c>
      <c r="D2381">
        <v>334</v>
      </c>
      <c r="E2381">
        <v>254</v>
      </c>
      <c r="F2381">
        <v>49</v>
      </c>
      <c r="G2381" t="s">
        <v>220</v>
      </c>
      <c r="H2381" t="s">
        <v>179</v>
      </c>
      <c r="I2381" t="s">
        <v>221</v>
      </c>
      <c r="J2381">
        <v>4</v>
      </c>
      <c r="K2381">
        <v>2</v>
      </c>
      <c r="L2381">
        <v>203</v>
      </c>
      <c r="M2381">
        <v>188</v>
      </c>
      <c r="N2381">
        <v>217</v>
      </c>
      <c r="O2381">
        <v>287</v>
      </c>
      <c r="P2381">
        <v>281</v>
      </c>
      <c r="Q2381">
        <v>288</v>
      </c>
      <c r="T2381">
        <v>194</v>
      </c>
      <c r="U2381">
        <v>197</v>
      </c>
      <c r="V2381">
        <v>200</v>
      </c>
      <c r="Y2381">
        <v>145</v>
      </c>
      <c r="AC2381">
        <v>253</v>
      </c>
      <c r="AD2381">
        <v>281</v>
      </c>
      <c r="AE2381">
        <v>273</v>
      </c>
      <c r="AH2381">
        <v>198</v>
      </c>
      <c r="AI2381">
        <v>205</v>
      </c>
      <c r="AJ2381">
        <v>200</v>
      </c>
      <c r="AM2381">
        <v>277.16666666666669</v>
      </c>
      <c r="AN2381">
        <v>199</v>
      </c>
      <c r="AO2381">
        <v>94</v>
      </c>
      <c r="AP2381">
        <v>153</v>
      </c>
      <c r="AQ2381">
        <v>99.310344827586206</v>
      </c>
      <c r="AR2381">
        <v>145</v>
      </c>
      <c r="AV2381">
        <v>1</v>
      </c>
      <c r="AW2381">
        <v>4</v>
      </c>
      <c r="AX2381">
        <v>5</v>
      </c>
      <c r="BQ2381" t="s">
        <v>180</v>
      </c>
      <c r="BR2381" t="s">
        <v>181</v>
      </c>
      <c r="BS2381" t="s">
        <v>182</v>
      </c>
      <c r="BT2381"/>
      <c r="BU2381">
        <v>15</v>
      </c>
      <c r="BV2381" t="s">
        <v>220</v>
      </c>
      <c r="BW2381" t="s">
        <v>222</v>
      </c>
      <c r="BX2381">
        <v>0</v>
      </c>
      <c r="BY2381">
        <v>10</v>
      </c>
      <c r="BZ2381">
        <v>5</v>
      </c>
      <c r="CA2381">
        <v>5</v>
      </c>
      <c r="CB2381">
        <v>0</v>
      </c>
      <c r="CC2381">
        <v>0</v>
      </c>
      <c r="CD2381">
        <v>0</v>
      </c>
      <c r="CE2381">
        <v>0</v>
      </c>
      <c r="CF2381">
        <v>2</v>
      </c>
      <c r="CG2381">
        <v>2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5</v>
      </c>
      <c r="CO2381">
        <v>5</v>
      </c>
      <c r="CP2381">
        <v>1</v>
      </c>
      <c r="CQ2381">
        <v>2.463054187192118E-2</v>
      </c>
      <c r="CR2381">
        <v>2.463054187192118E-2</v>
      </c>
      <c r="CS2381">
        <v>2.5125628140703519E-2</v>
      </c>
      <c r="CT2381">
        <v>2.5125628140703519E-2</v>
      </c>
      <c r="CU2381">
        <v>2791</v>
      </c>
      <c r="CV2381">
        <v>-1</v>
      </c>
    </row>
    <row r="2382" spans="1:100" x14ac:dyDescent="0.2">
      <c r="A2382">
        <v>2022</v>
      </c>
      <c r="B2382">
        <v>4</v>
      </c>
      <c r="C2382" s="267">
        <v>44668</v>
      </c>
      <c r="D2382">
        <v>529</v>
      </c>
      <c r="E2382">
        <v>937</v>
      </c>
      <c r="F2382"/>
      <c r="G2382" t="s">
        <v>543</v>
      </c>
      <c r="H2382" t="s">
        <v>544</v>
      </c>
      <c r="I2382" t="s">
        <v>169</v>
      </c>
      <c r="J2382">
        <v>1</v>
      </c>
      <c r="K2382">
        <v>4</v>
      </c>
      <c r="L2382">
        <v>1586</v>
      </c>
      <c r="M2382">
        <v>1492</v>
      </c>
      <c r="N2382">
        <v>1698</v>
      </c>
      <c r="AM2382"/>
      <c r="AN2382"/>
      <c r="AO2382">
        <v>20</v>
      </c>
      <c r="AP2382">
        <v>180</v>
      </c>
      <c r="AQ2382"/>
      <c r="AR2382"/>
      <c r="AU2382">
        <v>48</v>
      </c>
      <c r="BQ2382" t="s">
        <v>185</v>
      </c>
      <c r="BS2382" t="s">
        <v>545</v>
      </c>
      <c r="BT2382" t="s">
        <v>249</v>
      </c>
      <c r="BU2382">
        <v>15</v>
      </c>
      <c r="BV2382" t="s">
        <v>546</v>
      </c>
      <c r="BX2382">
        <v>0</v>
      </c>
      <c r="BY2382">
        <v>0</v>
      </c>
      <c r="BZ2382">
        <v>0</v>
      </c>
      <c r="CA2382">
        <v>48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48</v>
      </c>
      <c r="CP2382">
        <v>0</v>
      </c>
      <c r="CQ2382">
        <v>0</v>
      </c>
      <c r="CR2382">
        <v>3.0264817150063052E-2</v>
      </c>
      <c r="CS2382"/>
      <c r="CT2382"/>
      <c r="CU2382">
        <v>2791</v>
      </c>
      <c r="CV2382"/>
    </row>
    <row r="2383" spans="1:100" x14ac:dyDescent="0.2">
      <c r="A2383">
        <v>2022</v>
      </c>
      <c r="B2383">
        <v>4</v>
      </c>
      <c r="C2383" s="267">
        <v>44668</v>
      </c>
      <c r="D2383">
        <v>529</v>
      </c>
      <c r="E2383">
        <v>946</v>
      </c>
      <c r="F2383"/>
      <c r="G2383" t="s">
        <v>547</v>
      </c>
      <c r="H2383" t="s">
        <v>548</v>
      </c>
      <c r="I2383" t="s">
        <v>169</v>
      </c>
      <c r="J2383">
        <v>1</v>
      </c>
      <c r="K2383">
        <v>4</v>
      </c>
      <c r="L2383">
        <v>336</v>
      </c>
      <c r="M2383">
        <v>316</v>
      </c>
      <c r="N2383">
        <v>359</v>
      </c>
      <c r="AM2383"/>
      <c r="AN2383"/>
      <c r="AO2383">
        <v>20</v>
      </c>
      <c r="AP2383">
        <v>180</v>
      </c>
      <c r="AQ2383"/>
      <c r="AR2383"/>
      <c r="BQ2383" t="s">
        <v>185</v>
      </c>
      <c r="BS2383" t="s">
        <v>549</v>
      </c>
      <c r="BT2383" t="s">
        <v>249</v>
      </c>
      <c r="BU2383">
        <v>15</v>
      </c>
      <c r="BV2383" t="s">
        <v>546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/>
      <c r="CQ2383">
        <v>0</v>
      </c>
      <c r="CR2383">
        <v>0</v>
      </c>
      <c r="CS2383"/>
      <c r="CT2383"/>
      <c r="CU2383">
        <v>2791</v>
      </c>
      <c r="CV2383"/>
    </row>
    <row r="2384" spans="1:100" x14ac:dyDescent="0.2">
      <c r="A2384">
        <v>2022</v>
      </c>
      <c r="B2384">
        <v>4</v>
      </c>
      <c r="C2384" s="267">
        <v>44669</v>
      </c>
      <c r="D2384">
        <v>125</v>
      </c>
      <c r="E2384">
        <v>691</v>
      </c>
      <c r="F2384">
        <v>2</v>
      </c>
      <c r="G2384" t="s">
        <v>254</v>
      </c>
      <c r="H2384" t="s">
        <v>255</v>
      </c>
      <c r="I2384" t="s">
        <v>169</v>
      </c>
      <c r="J2384">
        <v>4</v>
      </c>
      <c r="K2384">
        <v>4</v>
      </c>
      <c r="L2384">
        <v>194</v>
      </c>
      <c r="M2384">
        <v>174</v>
      </c>
      <c r="N2384">
        <v>213</v>
      </c>
      <c r="AM2384"/>
      <c r="AN2384"/>
      <c r="AO2384">
        <v>120</v>
      </c>
      <c r="AP2384">
        <v>120</v>
      </c>
      <c r="AQ2384"/>
      <c r="AR2384"/>
      <c r="BQ2384" t="s">
        <v>256</v>
      </c>
      <c r="BR2384" t="s">
        <v>257</v>
      </c>
      <c r="BS2384"/>
      <c r="BT2384"/>
      <c r="BU2384">
        <v>16</v>
      </c>
      <c r="BV2384" t="s">
        <v>258</v>
      </c>
      <c r="BW2384" t="s">
        <v>173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/>
      <c r="CQ2384">
        <v>0</v>
      </c>
      <c r="CR2384">
        <v>0</v>
      </c>
      <c r="CS2384"/>
      <c r="CT2384"/>
      <c r="CU2384">
        <v>2791</v>
      </c>
      <c r="CV2384"/>
    </row>
    <row r="2385" spans="1:100" x14ac:dyDescent="0.2">
      <c r="A2385">
        <v>2022</v>
      </c>
      <c r="B2385">
        <v>4</v>
      </c>
      <c r="C2385" s="267">
        <v>44669</v>
      </c>
      <c r="D2385">
        <v>384</v>
      </c>
      <c r="E2385">
        <v>556</v>
      </c>
      <c r="F2385">
        <v>2</v>
      </c>
      <c r="G2385" t="s">
        <v>202</v>
      </c>
      <c r="H2385" t="s">
        <v>203</v>
      </c>
      <c r="I2385" t="s">
        <v>169</v>
      </c>
      <c r="J2385">
        <v>1</v>
      </c>
      <c r="K2385">
        <v>6</v>
      </c>
      <c r="L2385">
        <v>1066</v>
      </c>
      <c r="M2385">
        <v>1003</v>
      </c>
      <c r="N2385">
        <v>1141</v>
      </c>
      <c r="P2385">
        <v>1508</v>
      </c>
      <c r="Q2385">
        <v>1547</v>
      </c>
      <c r="R2385">
        <v>1604</v>
      </c>
      <c r="S2385">
        <v>1557</v>
      </c>
      <c r="U2385">
        <v>1279</v>
      </c>
      <c r="V2385">
        <v>1313</v>
      </c>
      <c r="W2385">
        <v>1326</v>
      </c>
      <c r="X2385">
        <v>1259</v>
      </c>
      <c r="AB2385">
        <v>1571</v>
      </c>
      <c r="AC2385">
        <v>1641</v>
      </c>
      <c r="AD2385">
        <v>1453</v>
      </c>
      <c r="AE2385">
        <v>1648</v>
      </c>
      <c r="AG2385">
        <v>1263</v>
      </c>
      <c r="AH2385">
        <v>1300</v>
      </c>
      <c r="AI2385">
        <v>1077</v>
      </c>
      <c r="AJ2385">
        <v>1290</v>
      </c>
      <c r="AM2385">
        <v>1566.125</v>
      </c>
      <c r="AN2385">
        <v>1263.375</v>
      </c>
      <c r="AO2385">
        <v>21</v>
      </c>
      <c r="AP2385">
        <v>180</v>
      </c>
      <c r="AQ2385"/>
      <c r="AR2385"/>
      <c r="AU2385">
        <v>120</v>
      </c>
      <c r="AV2385">
        <v>6</v>
      </c>
      <c r="AX2385">
        <v>10</v>
      </c>
      <c r="AZ2385">
        <v>3</v>
      </c>
      <c r="BC2385">
        <v>5</v>
      </c>
      <c r="BG2385">
        <v>240</v>
      </c>
      <c r="BH2385">
        <v>5</v>
      </c>
      <c r="BI2385">
        <v>10</v>
      </c>
      <c r="BL2385">
        <v>15</v>
      </c>
      <c r="BQ2385" t="s">
        <v>185</v>
      </c>
      <c r="BR2385" t="s">
        <v>186</v>
      </c>
      <c r="BS2385" t="s">
        <v>204</v>
      </c>
      <c r="BT2385" t="s">
        <v>188</v>
      </c>
      <c r="BU2385">
        <v>16</v>
      </c>
      <c r="BV2385" t="s">
        <v>205</v>
      </c>
      <c r="BW2385" t="s">
        <v>173</v>
      </c>
      <c r="BX2385">
        <v>0</v>
      </c>
      <c r="BY2385">
        <v>24</v>
      </c>
      <c r="BZ2385">
        <v>4</v>
      </c>
      <c r="CA2385">
        <v>124</v>
      </c>
      <c r="CB2385">
        <v>30</v>
      </c>
      <c r="CC2385">
        <v>5</v>
      </c>
      <c r="CD2385">
        <v>245</v>
      </c>
      <c r="CE2385">
        <v>1</v>
      </c>
      <c r="CF2385">
        <v>1</v>
      </c>
      <c r="CG2385">
        <v>1</v>
      </c>
      <c r="CH2385">
        <v>0</v>
      </c>
      <c r="CI2385">
        <v>3</v>
      </c>
      <c r="CJ2385">
        <v>0</v>
      </c>
      <c r="CK2385">
        <v>0</v>
      </c>
      <c r="CL2385">
        <v>0</v>
      </c>
      <c r="CM2385">
        <v>0</v>
      </c>
      <c r="CN2385">
        <v>9</v>
      </c>
      <c r="CO2385">
        <v>369</v>
      </c>
      <c r="CP2385">
        <v>2.4390243902439029E-2</v>
      </c>
      <c r="CQ2385">
        <v>8.4427767354596627E-3</v>
      </c>
      <c r="CR2385">
        <v>0.34615384615384609</v>
      </c>
      <c r="CS2385">
        <v>7.1237756010685662E-3</v>
      </c>
      <c r="CT2385">
        <v>0.29207479964381122</v>
      </c>
      <c r="CU2385">
        <v>2791</v>
      </c>
      <c r="CV2385">
        <v>-1</v>
      </c>
    </row>
    <row r="2386" spans="1:100" x14ac:dyDescent="0.2">
      <c r="A2386">
        <v>2022</v>
      </c>
      <c r="B2386">
        <v>4</v>
      </c>
      <c r="C2386" s="267">
        <v>44669</v>
      </c>
      <c r="D2386">
        <v>384</v>
      </c>
      <c r="E2386">
        <v>557</v>
      </c>
      <c r="F2386">
        <v>2</v>
      </c>
      <c r="G2386" t="s">
        <v>206</v>
      </c>
      <c r="H2386" t="s">
        <v>207</v>
      </c>
      <c r="I2386" t="s">
        <v>169</v>
      </c>
      <c r="J2386">
        <v>1</v>
      </c>
      <c r="K2386">
        <v>6</v>
      </c>
      <c r="L2386">
        <v>182</v>
      </c>
      <c r="M2386">
        <v>171</v>
      </c>
      <c r="N2386">
        <v>194</v>
      </c>
      <c r="AM2386"/>
      <c r="AN2386"/>
      <c r="AO2386">
        <v>21</v>
      </c>
      <c r="AP2386">
        <v>180</v>
      </c>
      <c r="AQ2386"/>
      <c r="AR2386"/>
      <c r="BQ2386" t="s">
        <v>185</v>
      </c>
      <c r="BR2386" t="s">
        <v>186</v>
      </c>
      <c r="BS2386" t="s">
        <v>208</v>
      </c>
      <c r="BT2386" t="s">
        <v>209</v>
      </c>
      <c r="BU2386">
        <v>16</v>
      </c>
      <c r="BV2386" t="s">
        <v>205</v>
      </c>
      <c r="BW2386" t="s">
        <v>173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/>
      <c r="CQ2386">
        <v>0</v>
      </c>
      <c r="CR2386">
        <v>0</v>
      </c>
      <c r="CS2386"/>
      <c r="CT2386"/>
      <c r="CU2386">
        <v>2791</v>
      </c>
      <c r="CV2386"/>
    </row>
    <row r="2387" spans="1:100" x14ac:dyDescent="0.2">
      <c r="A2387">
        <v>2022</v>
      </c>
      <c r="B2387">
        <v>4</v>
      </c>
      <c r="C2387" s="267">
        <v>44669</v>
      </c>
      <c r="D2387">
        <v>421</v>
      </c>
      <c r="E2387">
        <v>673</v>
      </c>
      <c r="F2387">
        <v>2</v>
      </c>
      <c r="G2387" t="s">
        <v>359</v>
      </c>
      <c r="H2387" t="s">
        <v>360</v>
      </c>
      <c r="I2387" t="s">
        <v>169</v>
      </c>
      <c r="J2387">
        <v>1</v>
      </c>
      <c r="K2387">
        <v>4</v>
      </c>
      <c r="L2387">
        <v>61</v>
      </c>
      <c r="M2387">
        <v>57</v>
      </c>
      <c r="N2387">
        <v>65</v>
      </c>
      <c r="Y2387">
        <v>154</v>
      </c>
      <c r="Z2387">
        <v>154</v>
      </c>
      <c r="AM2387"/>
      <c r="AN2387"/>
      <c r="AO2387">
        <v>18</v>
      </c>
      <c r="AP2387">
        <v>200</v>
      </c>
      <c r="AQ2387">
        <v>23.376623376623382</v>
      </c>
      <c r="AR2387">
        <v>154</v>
      </c>
      <c r="BQ2387" t="s">
        <v>185</v>
      </c>
      <c r="BR2387" t="s">
        <v>186</v>
      </c>
      <c r="BS2387" t="s">
        <v>361</v>
      </c>
      <c r="BT2387" t="s">
        <v>188</v>
      </c>
      <c r="BU2387">
        <v>16</v>
      </c>
      <c r="BV2387" t="s">
        <v>358</v>
      </c>
      <c r="BW2387" t="s">
        <v>173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/>
      <c r="CQ2387">
        <v>0</v>
      </c>
      <c r="CR2387">
        <v>0</v>
      </c>
      <c r="CS2387"/>
      <c r="CT2387"/>
      <c r="CU2387">
        <v>2791</v>
      </c>
      <c r="CV2387"/>
    </row>
    <row r="2388" spans="1:100" x14ac:dyDescent="0.2">
      <c r="A2388">
        <v>2022</v>
      </c>
      <c r="B2388">
        <v>4</v>
      </c>
      <c r="C2388" s="267">
        <v>44669</v>
      </c>
      <c r="D2388">
        <v>137</v>
      </c>
      <c r="E2388">
        <v>273</v>
      </c>
      <c r="F2388">
        <v>3</v>
      </c>
      <c r="G2388" t="s">
        <v>174</v>
      </c>
      <c r="H2388" t="s">
        <v>175</v>
      </c>
      <c r="I2388" t="s">
        <v>169</v>
      </c>
      <c r="J2388">
        <v>3</v>
      </c>
      <c r="K2388">
        <v>2</v>
      </c>
      <c r="L2388">
        <v>564</v>
      </c>
      <c r="M2388">
        <v>524</v>
      </c>
      <c r="N2388">
        <v>603</v>
      </c>
      <c r="R2388">
        <v>755</v>
      </c>
      <c r="S2388">
        <v>784</v>
      </c>
      <c r="W2388">
        <v>620</v>
      </c>
      <c r="X2388">
        <v>600</v>
      </c>
      <c r="Z2388">
        <v>114</v>
      </c>
      <c r="AB2388">
        <v>870</v>
      </c>
      <c r="AC2388">
        <v>765</v>
      </c>
      <c r="AD2388">
        <v>745</v>
      </c>
      <c r="AE2388">
        <v>711</v>
      </c>
      <c r="AG2388">
        <v>615</v>
      </c>
      <c r="AH2388">
        <v>603</v>
      </c>
      <c r="AI2388">
        <v>581</v>
      </c>
      <c r="AJ2388">
        <v>573</v>
      </c>
      <c r="AK2388">
        <v>185</v>
      </c>
      <c r="AL2388">
        <v>185</v>
      </c>
      <c r="AM2388">
        <v>771.66666666666663</v>
      </c>
      <c r="AN2388">
        <v>598.66666666666663</v>
      </c>
      <c r="AO2388">
        <v>93</v>
      </c>
      <c r="AP2388">
        <v>116</v>
      </c>
      <c r="AQ2388">
        <v>66.942148760330568</v>
      </c>
      <c r="AR2388">
        <v>161.33333333333329</v>
      </c>
      <c r="AU2388">
        <v>312</v>
      </c>
      <c r="AV2388">
        <v>2</v>
      </c>
      <c r="AW2388">
        <v>4</v>
      </c>
      <c r="AX2388">
        <v>5</v>
      </c>
      <c r="BC2388">
        <v>3</v>
      </c>
      <c r="BG2388">
        <v>798</v>
      </c>
      <c r="BH2388">
        <v>10</v>
      </c>
      <c r="BI2388">
        <v>6</v>
      </c>
      <c r="BQ2388" t="s">
        <v>176</v>
      </c>
      <c r="BS2388"/>
      <c r="BT2388"/>
      <c r="BU2388">
        <v>16</v>
      </c>
      <c r="BV2388" t="s">
        <v>177</v>
      </c>
      <c r="BW2388" t="s">
        <v>173</v>
      </c>
      <c r="BX2388">
        <v>0</v>
      </c>
      <c r="BY2388">
        <v>14</v>
      </c>
      <c r="BZ2388">
        <v>7</v>
      </c>
      <c r="CA2388">
        <v>319</v>
      </c>
      <c r="CB2388">
        <v>16</v>
      </c>
      <c r="CC2388">
        <v>8</v>
      </c>
      <c r="CD2388">
        <v>806</v>
      </c>
      <c r="CE2388">
        <v>6</v>
      </c>
      <c r="CF2388">
        <v>5</v>
      </c>
      <c r="CG2388">
        <v>2</v>
      </c>
      <c r="CH2388">
        <v>0</v>
      </c>
      <c r="CI2388">
        <v>0</v>
      </c>
      <c r="CJ2388">
        <v>0</v>
      </c>
      <c r="CK2388">
        <v>0</v>
      </c>
      <c r="CL2388">
        <v>1</v>
      </c>
      <c r="CM2388">
        <v>0</v>
      </c>
      <c r="CN2388">
        <v>15</v>
      </c>
      <c r="CO2388">
        <v>1125</v>
      </c>
      <c r="CP2388">
        <v>1.3333333333333331E-2</v>
      </c>
      <c r="CQ2388">
        <v>2.6595744680851061E-2</v>
      </c>
      <c r="CR2388">
        <v>1.9946808510638301</v>
      </c>
      <c r="CS2388">
        <v>2.5055679287305122E-2</v>
      </c>
      <c r="CT2388">
        <v>1.8791759465478839</v>
      </c>
      <c r="CU2388">
        <v>2791</v>
      </c>
      <c r="CV2388">
        <v>-1</v>
      </c>
    </row>
    <row r="2389" spans="1:100" x14ac:dyDescent="0.2">
      <c r="A2389">
        <v>2022</v>
      </c>
      <c r="B2389">
        <v>4</v>
      </c>
      <c r="C2389" s="267">
        <v>44669</v>
      </c>
      <c r="D2389">
        <v>421</v>
      </c>
      <c r="E2389">
        <v>667</v>
      </c>
      <c r="F2389">
        <v>3</v>
      </c>
      <c r="G2389" t="s">
        <v>355</v>
      </c>
      <c r="H2389" t="s">
        <v>356</v>
      </c>
      <c r="I2389" t="s">
        <v>169</v>
      </c>
      <c r="J2389">
        <v>1</v>
      </c>
      <c r="K2389">
        <v>4</v>
      </c>
      <c r="L2389">
        <v>1554</v>
      </c>
      <c r="M2389">
        <v>1462</v>
      </c>
      <c r="N2389">
        <v>1664</v>
      </c>
      <c r="P2389">
        <v>2275</v>
      </c>
      <c r="Q2389">
        <v>2249</v>
      </c>
      <c r="R2389">
        <v>1992</v>
      </c>
      <c r="S2389">
        <v>2311</v>
      </c>
      <c r="U2389">
        <v>1803</v>
      </c>
      <c r="V2389">
        <v>1672</v>
      </c>
      <c r="W2389">
        <v>1627</v>
      </c>
      <c r="X2389">
        <v>1590</v>
      </c>
      <c r="AB2389">
        <v>2303</v>
      </c>
      <c r="AG2389">
        <v>1695</v>
      </c>
      <c r="AM2389">
        <v>2226</v>
      </c>
      <c r="AN2389">
        <v>1677.4</v>
      </c>
      <c r="AO2389">
        <v>18</v>
      </c>
      <c r="AP2389">
        <v>200</v>
      </c>
      <c r="AQ2389"/>
      <c r="AR2389"/>
      <c r="AV2389">
        <v>2</v>
      </c>
      <c r="AW2389">
        <v>3</v>
      </c>
      <c r="AX2389">
        <v>10</v>
      </c>
      <c r="BG2389">
        <v>260</v>
      </c>
      <c r="BH2389">
        <v>10</v>
      </c>
      <c r="BI2389">
        <v>6</v>
      </c>
      <c r="BJ2389">
        <v>4</v>
      </c>
      <c r="BQ2389" t="s">
        <v>185</v>
      </c>
      <c r="BR2389" t="s">
        <v>186</v>
      </c>
      <c r="BS2389" t="s">
        <v>357</v>
      </c>
      <c r="BT2389" t="s">
        <v>188</v>
      </c>
      <c r="BU2389">
        <v>16</v>
      </c>
      <c r="BV2389" t="s">
        <v>358</v>
      </c>
      <c r="BW2389" t="s">
        <v>173</v>
      </c>
      <c r="BX2389">
        <v>0</v>
      </c>
      <c r="BY2389">
        <v>15</v>
      </c>
      <c r="BZ2389">
        <v>3.75</v>
      </c>
      <c r="CA2389">
        <v>3</v>
      </c>
      <c r="CB2389">
        <v>20</v>
      </c>
      <c r="CC2389">
        <v>5</v>
      </c>
      <c r="CD2389">
        <v>265</v>
      </c>
      <c r="CE2389">
        <v>3</v>
      </c>
      <c r="CF2389">
        <v>2</v>
      </c>
      <c r="CG2389">
        <v>3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8.75</v>
      </c>
      <c r="CO2389">
        <v>268</v>
      </c>
      <c r="CP2389">
        <v>3.2649253731343281E-2</v>
      </c>
      <c r="CQ2389">
        <v>5.6306306306306304E-3</v>
      </c>
      <c r="CR2389">
        <v>0.17245817245817249</v>
      </c>
      <c r="CS2389">
        <v>5.2164063431501132E-3</v>
      </c>
      <c r="CT2389">
        <v>0.15977107428162629</v>
      </c>
      <c r="CU2389">
        <v>2791</v>
      </c>
      <c r="CV2389">
        <v>-1</v>
      </c>
    </row>
    <row r="2390" spans="1:100" x14ac:dyDescent="0.2">
      <c r="A2390">
        <v>2022</v>
      </c>
      <c r="B2390">
        <v>4</v>
      </c>
      <c r="C2390" s="267">
        <v>44669</v>
      </c>
      <c r="D2390">
        <v>421</v>
      </c>
      <c r="E2390">
        <v>673</v>
      </c>
      <c r="F2390">
        <v>3</v>
      </c>
      <c r="G2390" t="s">
        <v>359</v>
      </c>
      <c r="H2390" t="s">
        <v>360</v>
      </c>
      <c r="I2390" t="s">
        <v>169</v>
      </c>
      <c r="J2390">
        <v>1</v>
      </c>
      <c r="K2390">
        <v>4</v>
      </c>
      <c r="L2390">
        <v>61</v>
      </c>
      <c r="M2390">
        <v>57</v>
      </c>
      <c r="N2390">
        <v>65</v>
      </c>
      <c r="P2390">
        <v>79</v>
      </c>
      <c r="Q2390">
        <v>80</v>
      </c>
      <c r="R2390">
        <v>71</v>
      </c>
      <c r="S2390">
        <v>80</v>
      </c>
      <c r="U2390">
        <v>65</v>
      </c>
      <c r="V2390">
        <v>64</v>
      </c>
      <c r="W2390">
        <v>67</v>
      </c>
      <c r="X2390">
        <v>66</v>
      </c>
      <c r="AB2390">
        <v>78</v>
      </c>
      <c r="AG2390">
        <v>68</v>
      </c>
      <c r="AM2390">
        <v>77.599999999999994</v>
      </c>
      <c r="AN2390">
        <v>66</v>
      </c>
      <c r="AO2390">
        <v>18</v>
      </c>
      <c r="AP2390">
        <v>200</v>
      </c>
      <c r="AQ2390"/>
      <c r="AR2390"/>
      <c r="BQ2390" t="s">
        <v>185</v>
      </c>
      <c r="BR2390" t="s">
        <v>186</v>
      </c>
      <c r="BS2390" t="s">
        <v>361</v>
      </c>
      <c r="BT2390" t="s">
        <v>188</v>
      </c>
      <c r="BU2390">
        <v>16</v>
      </c>
      <c r="BV2390" t="s">
        <v>358</v>
      </c>
      <c r="BW2390" t="s">
        <v>173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/>
      <c r="CQ2390">
        <v>0</v>
      </c>
      <c r="CR2390">
        <v>0</v>
      </c>
      <c r="CS2390">
        <v>0</v>
      </c>
      <c r="CT2390">
        <v>0</v>
      </c>
      <c r="CU2390">
        <v>2791</v>
      </c>
      <c r="CV2390">
        <v>-1</v>
      </c>
    </row>
    <row r="2391" spans="1:100" x14ac:dyDescent="0.2">
      <c r="A2391">
        <v>2022</v>
      </c>
      <c r="B2391">
        <v>4</v>
      </c>
      <c r="C2391" s="267">
        <v>44669</v>
      </c>
      <c r="D2391">
        <v>18</v>
      </c>
      <c r="E2391">
        <v>49</v>
      </c>
      <c r="F2391">
        <v>4</v>
      </c>
      <c r="G2391" t="s">
        <v>330</v>
      </c>
      <c r="H2391" t="s">
        <v>331</v>
      </c>
      <c r="I2391" t="s">
        <v>246</v>
      </c>
      <c r="J2391">
        <v>2</v>
      </c>
      <c r="K2391">
        <v>3</v>
      </c>
      <c r="L2391">
        <v>100</v>
      </c>
      <c r="M2391">
        <v>95</v>
      </c>
      <c r="N2391">
        <v>104</v>
      </c>
      <c r="P2391">
        <v>116</v>
      </c>
      <c r="Q2391">
        <v>113</v>
      </c>
      <c r="R2391">
        <v>135</v>
      </c>
      <c r="S2391">
        <v>137</v>
      </c>
      <c r="U2391">
        <v>101</v>
      </c>
      <c r="V2391">
        <v>107</v>
      </c>
      <c r="W2391">
        <v>105</v>
      </c>
      <c r="X2391">
        <v>100</v>
      </c>
      <c r="AB2391">
        <v>141</v>
      </c>
      <c r="AC2391">
        <v>155</v>
      </c>
      <c r="AD2391">
        <v>149</v>
      </c>
      <c r="AE2391">
        <v>158</v>
      </c>
      <c r="AG2391">
        <v>99</v>
      </c>
      <c r="AH2391">
        <v>100</v>
      </c>
      <c r="AI2391">
        <v>98</v>
      </c>
      <c r="AJ2391">
        <v>98</v>
      </c>
      <c r="AM2391">
        <v>138</v>
      </c>
      <c r="AN2391">
        <v>101</v>
      </c>
      <c r="AO2391">
        <v>101</v>
      </c>
      <c r="AP2391">
        <v>107</v>
      </c>
      <c r="AQ2391"/>
      <c r="AR2391"/>
      <c r="AU2391">
        <v>1008</v>
      </c>
      <c r="AW2391">
        <v>4</v>
      </c>
      <c r="AX2391">
        <v>5</v>
      </c>
      <c r="BG2391">
        <v>1092</v>
      </c>
      <c r="BH2391">
        <v>6</v>
      </c>
      <c r="BI2391">
        <v>7</v>
      </c>
      <c r="BQ2391" t="s">
        <v>185</v>
      </c>
      <c r="BR2391" t="s">
        <v>247</v>
      </c>
      <c r="BS2391" t="s">
        <v>332</v>
      </c>
      <c r="BT2391" t="s">
        <v>249</v>
      </c>
      <c r="BU2391">
        <v>16</v>
      </c>
      <c r="BV2391" t="s">
        <v>333</v>
      </c>
      <c r="BW2391" t="s">
        <v>173</v>
      </c>
      <c r="BX2391">
        <v>0</v>
      </c>
      <c r="BY2391">
        <v>9</v>
      </c>
      <c r="BZ2391">
        <v>3</v>
      </c>
      <c r="CA2391">
        <v>1011</v>
      </c>
      <c r="CB2391">
        <v>13</v>
      </c>
      <c r="CC2391">
        <v>4.333333333333333</v>
      </c>
      <c r="CD2391">
        <v>1096</v>
      </c>
      <c r="CE2391">
        <v>2</v>
      </c>
      <c r="CF2391">
        <v>3</v>
      </c>
      <c r="CG2391">
        <v>1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7.333333333333333</v>
      </c>
      <c r="CO2391">
        <v>2107</v>
      </c>
      <c r="CP2391">
        <v>3.4804619522227488E-3</v>
      </c>
      <c r="CQ2391">
        <v>7.3333333333333334E-2</v>
      </c>
      <c r="CR2391">
        <v>21.07</v>
      </c>
      <c r="CS2391">
        <v>7.2607260726072598E-2</v>
      </c>
      <c r="CT2391">
        <v>20.861386138613859</v>
      </c>
      <c r="CU2391">
        <v>2791</v>
      </c>
      <c r="CV2391">
        <v>-1</v>
      </c>
    </row>
    <row r="2392" spans="1:100" x14ac:dyDescent="0.2">
      <c r="A2392">
        <v>2022</v>
      </c>
      <c r="B2392">
        <v>4</v>
      </c>
      <c r="C2392" s="267">
        <v>44669</v>
      </c>
      <c r="D2392">
        <v>18</v>
      </c>
      <c r="E2392">
        <v>50</v>
      </c>
      <c r="F2392">
        <v>4</v>
      </c>
      <c r="G2392" t="s">
        <v>334</v>
      </c>
      <c r="H2392" t="s">
        <v>335</v>
      </c>
      <c r="I2392" t="s">
        <v>246</v>
      </c>
      <c r="J2392">
        <v>2</v>
      </c>
      <c r="K2392">
        <v>3</v>
      </c>
      <c r="L2392">
        <v>54</v>
      </c>
      <c r="M2392">
        <v>51</v>
      </c>
      <c r="N2392">
        <v>56</v>
      </c>
      <c r="P2392">
        <v>63</v>
      </c>
      <c r="Q2392">
        <v>64</v>
      </c>
      <c r="R2392">
        <v>75</v>
      </c>
      <c r="S2392">
        <v>74</v>
      </c>
      <c r="U2392">
        <v>55</v>
      </c>
      <c r="V2392">
        <v>57</v>
      </c>
      <c r="W2392">
        <v>57</v>
      </c>
      <c r="X2392">
        <v>54</v>
      </c>
      <c r="AB2392">
        <v>81</v>
      </c>
      <c r="AC2392">
        <v>89</v>
      </c>
      <c r="AD2392">
        <v>71</v>
      </c>
      <c r="AE2392">
        <v>73</v>
      </c>
      <c r="AG2392">
        <v>55</v>
      </c>
      <c r="AH2392">
        <v>55</v>
      </c>
      <c r="AI2392">
        <v>54</v>
      </c>
      <c r="AJ2392">
        <v>55</v>
      </c>
      <c r="AM2392">
        <v>73.75</v>
      </c>
      <c r="AN2392">
        <v>55.25</v>
      </c>
      <c r="AO2392">
        <v>101</v>
      </c>
      <c r="AP2392">
        <v>107</v>
      </c>
      <c r="AQ2392"/>
      <c r="AR2392"/>
      <c r="AU2392">
        <v>1008</v>
      </c>
      <c r="AV2392">
        <v>2</v>
      </c>
      <c r="AX2392">
        <v>6</v>
      </c>
      <c r="BG2392">
        <v>1092</v>
      </c>
      <c r="BH2392">
        <v>8</v>
      </c>
      <c r="BI2392">
        <v>10</v>
      </c>
      <c r="BQ2392" t="s">
        <v>185</v>
      </c>
      <c r="BR2392" t="s">
        <v>247</v>
      </c>
      <c r="BS2392" t="s">
        <v>336</v>
      </c>
      <c r="BT2392" t="s">
        <v>249</v>
      </c>
      <c r="BU2392">
        <v>16</v>
      </c>
      <c r="BV2392" t="s">
        <v>333</v>
      </c>
      <c r="BW2392" t="s">
        <v>173</v>
      </c>
      <c r="BX2392">
        <v>0</v>
      </c>
      <c r="BY2392">
        <v>8</v>
      </c>
      <c r="BZ2392">
        <v>2.666666666666667</v>
      </c>
      <c r="CA2392">
        <v>1010</v>
      </c>
      <c r="CB2392">
        <v>18</v>
      </c>
      <c r="CC2392">
        <v>6</v>
      </c>
      <c r="CD2392">
        <v>1098</v>
      </c>
      <c r="CE2392">
        <v>3</v>
      </c>
      <c r="CF2392">
        <v>3</v>
      </c>
      <c r="CG2392">
        <v>2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8.6666666666666661</v>
      </c>
      <c r="CO2392">
        <v>2108</v>
      </c>
      <c r="CP2392">
        <v>4.1113219481340923E-3</v>
      </c>
      <c r="CQ2392">
        <v>0.16049382716049379</v>
      </c>
      <c r="CR2392">
        <v>39.037037037037038</v>
      </c>
      <c r="CS2392">
        <v>0.15686274509803921</v>
      </c>
      <c r="CT2392">
        <v>38.153846153846153</v>
      </c>
      <c r="CU2392">
        <v>2791</v>
      </c>
      <c r="CV2392">
        <v>-1</v>
      </c>
    </row>
    <row r="2393" spans="1:100" x14ac:dyDescent="0.2">
      <c r="A2393">
        <v>2022</v>
      </c>
      <c r="B2393">
        <v>4</v>
      </c>
      <c r="C2393" s="267">
        <v>44669</v>
      </c>
      <c r="D2393">
        <v>137</v>
      </c>
      <c r="E2393">
        <v>168</v>
      </c>
      <c r="F2393">
        <v>4</v>
      </c>
      <c r="G2393" t="s">
        <v>177</v>
      </c>
      <c r="H2393" t="s">
        <v>234</v>
      </c>
      <c r="I2393" t="s">
        <v>169</v>
      </c>
      <c r="J2393">
        <v>3</v>
      </c>
      <c r="K2393">
        <v>2</v>
      </c>
      <c r="L2393">
        <v>619</v>
      </c>
      <c r="M2393">
        <v>575</v>
      </c>
      <c r="N2393">
        <v>662</v>
      </c>
      <c r="AM2393"/>
      <c r="AN2393"/>
      <c r="AO2393">
        <v>90</v>
      </c>
      <c r="AP2393">
        <v>116</v>
      </c>
      <c r="AQ2393"/>
      <c r="AR2393"/>
      <c r="BQ2393" t="s">
        <v>176</v>
      </c>
      <c r="BS2393"/>
      <c r="BT2393"/>
      <c r="BU2393">
        <v>16</v>
      </c>
      <c r="BV2393" t="s">
        <v>177</v>
      </c>
      <c r="BW2393" t="s">
        <v>173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/>
      <c r="CQ2393">
        <v>0</v>
      </c>
      <c r="CR2393">
        <v>0</v>
      </c>
      <c r="CS2393"/>
      <c r="CT2393"/>
      <c r="CU2393">
        <v>2791</v>
      </c>
      <c r="CV2393"/>
    </row>
    <row r="2394" spans="1:100" x14ac:dyDescent="0.2">
      <c r="A2394">
        <v>2022</v>
      </c>
      <c r="B2394">
        <v>4</v>
      </c>
      <c r="C2394" s="267">
        <v>44669</v>
      </c>
      <c r="D2394">
        <v>376</v>
      </c>
      <c r="E2394">
        <v>438</v>
      </c>
      <c r="F2394">
        <v>4</v>
      </c>
      <c r="G2394" t="s">
        <v>216</v>
      </c>
      <c r="H2394" t="s">
        <v>217</v>
      </c>
      <c r="I2394" t="s">
        <v>169</v>
      </c>
      <c r="J2394">
        <v>3</v>
      </c>
      <c r="K2394">
        <v>2</v>
      </c>
      <c r="L2394">
        <v>335</v>
      </c>
      <c r="M2394">
        <v>315</v>
      </c>
      <c r="N2394">
        <v>358</v>
      </c>
      <c r="Y2394">
        <v>133</v>
      </c>
      <c r="Z2394">
        <v>133</v>
      </c>
      <c r="AK2394">
        <v>121</v>
      </c>
      <c r="AL2394">
        <v>120</v>
      </c>
      <c r="AM2394"/>
      <c r="AN2394"/>
      <c r="AO2394">
        <v>75</v>
      </c>
      <c r="AP2394">
        <v>144</v>
      </c>
      <c r="AQ2394">
        <v>85.207100591715971</v>
      </c>
      <c r="AR2394">
        <v>126.75</v>
      </c>
      <c r="AU2394">
        <v>792</v>
      </c>
      <c r="AV2394">
        <v>2</v>
      </c>
      <c r="AW2394">
        <v>4</v>
      </c>
      <c r="AX2394">
        <v>6</v>
      </c>
      <c r="BC2394">
        <v>5</v>
      </c>
      <c r="BG2394">
        <v>828</v>
      </c>
      <c r="BH2394">
        <v>22</v>
      </c>
      <c r="BI2394">
        <v>10</v>
      </c>
      <c r="BJ2394">
        <v>8</v>
      </c>
      <c r="BQ2394" t="s">
        <v>185</v>
      </c>
      <c r="BR2394" t="s">
        <v>186</v>
      </c>
      <c r="BS2394" t="s">
        <v>218</v>
      </c>
      <c r="BT2394" t="s">
        <v>188</v>
      </c>
      <c r="BU2394">
        <v>16</v>
      </c>
      <c r="BV2394" t="s">
        <v>219</v>
      </c>
      <c r="BW2394" t="s">
        <v>173</v>
      </c>
      <c r="BX2394">
        <v>0</v>
      </c>
      <c r="BY2394">
        <v>17</v>
      </c>
      <c r="BZ2394">
        <v>8.5</v>
      </c>
      <c r="CA2394">
        <v>800</v>
      </c>
      <c r="CB2394">
        <v>40</v>
      </c>
      <c r="CC2394">
        <v>20</v>
      </c>
      <c r="CD2394">
        <v>848</v>
      </c>
      <c r="CE2394">
        <v>12</v>
      </c>
      <c r="CF2394">
        <v>7</v>
      </c>
      <c r="CG2394">
        <v>7</v>
      </c>
      <c r="CH2394">
        <v>0</v>
      </c>
      <c r="CI2394">
        <v>0</v>
      </c>
      <c r="CJ2394">
        <v>0</v>
      </c>
      <c r="CK2394">
        <v>0</v>
      </c>
      <c r="CL2394">
        <v>2</v>
      </c>
      <c r="CM2394">
        <v>0</v>
      </c>
      <c r="CN2394">
        <v>28.5</v>
      </c>
      <c r="CO2394">
        <v>1648</v>
      </c>
      <c r="CP2394">
        <v>1.7293689320388349E-2</v>
      </c>
      <c r="CQ2394">
        <v>8.5074626865671646E-2</v>
      </c>
      <c r="CR2394">
        <v>4.919402985074627</v>
      </c>
      <c r="CS2394"/>
      <c r="CT2394"/>
      <c r="CU2394">
        <v>2791</v>
      </c>
      <c r="CV2394"/>
    </row>
    <row r="2395" spans="1:100" x14ac:dyDescent="0.2">
      <c r="A2395">
        <v>2022</v>
      </c>
      <c r="B2395">
        <v>4</v>
      </c>
      <c r="C2395" s="267">
        <v>44669</v>
      </c>
      <c r="D2395">
        <v>376</v>
      </c>
      <c r="E2395">
        <v>438</v>
      </c>
      <c r="F2395">
        <v>5</v>
      </c>
      <c r="G2395" t="s">
        <v>216</v>
      </c>
      <c r="H2395" t="s">
        <v>217</v>
      </c>
      <c r="I2395" t="s">
        <v>169</v>
      </c>
      <c r="J2395">
        <v>3</v>
      </c>
      <c r="K2395">
        <v>2</v>
      </c>
      <c r="L2395">
        <v>335</v>
      </c>
      <c r="M2395">
        <v>315</v>
      </c>
      <c r="N2395">
        <v>358</v>
      </c>
      <c r="P2395">
        <v>414</v>
      </c>
      <c r="Q2395">
        <v>425</v>
      </c>
      <c r="R2395">
        <v>459</v>
      </c>
      <c r="S2395">
        <v>428</v>
      </c>
      <c r="U2395">
        <v>346</v>
      </c>
      <c r="V2395">
        <v>343</v>
      </c>
      <c r="W2395">
        <v>345</v>
      </c>
      <c r="X2395">
        <v>343</v>
      </c>
      <c r="AB2395">
        <v>423</v>
      </c>
      <c r="AC2395">
        <v>463</v>
      </c>
      <c r="AD2395">
        <v>445</v>
      </c>
      <c r="AG2395">
        <v>337</v>
      </c>
      <c r="AH2395">
        <v>344</v>
      </c>
      <c r="AI2395">
        <v>334</v>
      </c>
      <c r="AM2395">
        <v>436.71428571428572</v>
      </c>
      <c r="AN2395">
        <v>341.71428571428572</v>
      </c>
      <c r="AO2395">
        <v>75</v>
      </c>
      <c r="AP2395">
        <v>144</v>
      </c>
      <c r="AQ2395"/>
      <c r="AR2395"/>
      <c r="BQ2395" t="s">
        <v>185</v>
      </c>
      <c r="BR2395" t="s">
        <v>186</v>
      </c>
      <c r="BS2395" t="s">
        <v>218</v>
      </c>
      <c r="BT2395" t="s">
        <v>188</v>
      </c>
      <c r="BU2395">
        <v>16</v>
      </c>
      <c r="BV2395" t="s">
        <v>219</v>
      </c>
      <c r="BW2395" t="s">
        <v>173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/>
      <c r="CQ2395">
        <v>0</v>
      </c>
      <c r="CR2395">
        <v>0</v>
      </c>
      <c r="CS2395">
        <v>0</v>
      </c>
      <c r="CT2395">
        <v>0</v>
      </c>
      <c r="CU2395">
        <v>2791</v>
      </c>
      <c r="CV2395">
        <v>-1</v>
      </c>
    </row>
    <row r="2396" spans="1:100" x14ac:dyDescent="0.2">
      <c r="A2396">
        <v>2022</v>
      </c>
      <c r="B2396">
        <v>4</v>
      </c>
      <c r="C2396" s="267">
        <v>44669</v>
      </c>
      <c r="D2396">
        <v>384</v>
      </c>
      <c r="E2396">
        <v>557</v>
      </c>
      <c r="F2396">
        <v>5</v>
      </c>
      <c r="G2396" t="s">
        <v>206</v>
      </c>
      <c r="H2396" t="s">
        <v>207</v>
      </c>
      <c r="I2396" t="s">
        <v>169</v>
      </c>
      <c r="J2396">
        <v>1</v>
      </c>
      <c r="K2396">
        <v>6</v>
      </c>
      <c r="L2396">
        <v>182</v>
      </c>
      <c r="M2396">
        <v>171</v>
      </c>
      <c r="N2396">
        <v>194</v>
      </c>
      <c r="Y2396">
        <v>159</v>
      </c>
      <c r="Z2396">
        <v>159</v>
      </c>
      <c r="AK2396">
        <v>157</v>
      </c>
      <c r="AL2396">
        <v>159</v>
      </c>
      <c r="AM2396"/>
      <c r="AN2396"/>
      <c r="AO2396">
        <v>21</v>
      </c>
      <c r="AP2396">
        <v>180</v>
      </c>
      <c r="AQ2396">
        <v>22.712933753943219</v>
      </c>
      <c r="AR2396">
        <v>158.5</v>
      </c>
      <c r="BQ2396" t="s">
        <v>185</v>
      </c>
      <c r="BR2396" t="s">
        <v>186</v>
      </c>
      <c r="BS2396" t="s">
        <v>208</v>
      </c>
      <c r="BT2396" t="s">
        <v>209</v>
      </c>
      <c r="BU2396">
        <v>16</v>
      </c>
      <c r="BV2396" t="s">
        <v>205</v>
      </c>
      <c r="BW2396" t="s">
        <v>173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/>
      <c r="CQ2396">
        <v>0</v>
      </c>
      <c r="CR2396">
        <v>0</v>
      </c>
      <c r="CS2396"/>
      <c r="CT2396"/>
      <c r="CU2396">
        <v>2791</v>
      </c>
      <c r="CV2396"/>
    </row>
    <row r="2397" spans="1:100" x14ac:dyDescent="0.2">
      <c r="A2397">
        <v>2022</v>
      </c>
      <c r="B2397">
        <v>4</v>
      </c>
      <c r="C2397" s="267">
        <v>44669</v>
      </c>
      <c r="D2397">
        <v>18</v>
      </c>
      <c r="E2397">
        <v>50</v>
      </c>
      <c r="F2397">
        <v>6</v>
      </c>
      <c r="G2397" t="s">
        <v>334</v>
      </c>
      <c r="H2397" t="s">
        <v>335</v>
      </c>
      <c r="I2397" t="s">
        <v>246</v>
      </c>
      <c r="J2397">
        <v>2</v>
      </c>
      <c r="K2397">
        <v>3</v>
      </c>
      <c r="L2397">
        <v>54</v>
      </c>
      <c r="M2397">
        <v>51</v>
      </c>
      <c r="N2397">
        <v>56</v>
      </c>
      <c r="Y2397">
        <v>115</v>
      </c>
      <c r="Z2397">
        <v>107</v>
      </c>
      <c r="AK2397">
        <v>94</v>
      </c>
      <c r="AL2397">
        <v>94</v>
      </c>
      <c r="AM2397"/>
      <c r="AN2397"/>
      <c r="AO2397">
        <v>101</v>
      </c>
      <c r="AP2397">
        <v>107</v>
      </c>
      <c r="AQ2397">
        <v>70.243902439024396</v>
      </c>
      <c r="AR2397">
        <v>102.5</v>
      </c>
      <c r="BQ2397" t="s">
        <v>185</v>
      </c>
      <c r="BR2397" t="s">
        <v>247</v>
      </c>
      <c r="BS2397" t="s">
        <v>336</v>
      </c>
      <c r="BT2397" t="s">
        <v>249</v>
      </c>
      <c r="BU2397">
        <v>16</v>
      </c>
      <c r="BV2397" t="s">
        <v>333</v>
      </c>
      <c r="BW2397" t="s">
        <v>173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/>
      <c r="CQ2397">
        <v>0</v>
      </c>
      <c r="CR2397">
        <v>0</v>
      </c>
      <c r="CS2397"/>
      <c r="CT2397"/>
      <c r="CU2397">
        <v>2791</v>
      </c>
      <c r="CV2397"/>
    </row>
    <row r="2398" spans="1:100" x14ac:dyDescent="0.2">
      <c r="A2398">
        <v>2022</v>
      </c>
      <c r="B2398">
        <v>4</v>
      </c>
      <c r="C2398" s="267">
        <v>44669</v>
      </c>
      <c r="D2398">
        <v>380</v>
      </c>
      <c r="E2398">
        <v>443</v>
      </c>
      <c r="F2398">
        <v>6</v>
      </c>
      <c r="G2398" t="s">
        <v>523</v>
      </c>
      <c r="H2398" t="s">
        <v>524</v>
      </c>
      <c r="I2398" t="s">
        <v>169</v>
      </c>
      <c r="J2398">
        <v>4</v>
      </c>
      <c r="K2398">
        <v>2</v>
      </c>
      <c r="L2398">
        <v>184</v>
      </c>
      <c r="M2398">
        <v>177</v>
      </c>
      <c r="N2398">
        <v>195</v>
      </c>
      <c r="P2398">
        <v>263</v>
      </c>
      <c r="Q2398">
        <v>261</v>
      </c>
      <c r="R2398">
        <v>277</v>
      </c>
      <c r="S2398">
        <v>250</v>
      </c>
      <c r="U2398">
        <v>173</v>
      </c>
      <c r="V2398">
        <v>178</v>
      </c>
      <c r="W2398">
        <v>179</v>
      </c>
      <c r="X2398">
        <v>188</v>
      </c>
      <c r="AB2398">
        <v>282</v>
      </c>
      <c r="AC2398">
        <v>293</v>
      </c>
      <c r="AD2398">
        <v>265</v>
      </c>
      <c r="AE2398">
        <v>278</v>
      </c>
      <c r="AG2398">
        <v>185</v>
      </c>
      <c r="AH2398">
        <v>195</v>
      </c>
      <c r="AI2398">
        <v>187</v>
      </c>
      <c r="AJ2398">
        <v>189</v>
      </c>
      <c r="AM2398">
        <v>271.125</v>
      </c>
      <c r="AN2398">
        <v>184.25</v>
      </c>
      <c r="AO2398">
        <v>90</v>
      </c>
      <c r="AP2398">
        <v>160</v>
      </c>
      <c r="AQ2398"/>
      <c r="AR2398"/>
      <c r="AU2398">
        <v>1272</v>
      </c>
      <c r="AV2398">
        <v>6</v>
      </c>
      <c r="AW2398">
        <v>6</v>
      </c>
      <c r="AX2398">
        <v>10</v>
      </c>
      <c r="BG2398">
        <v>732</v>
      </c>
      <c r="BH2398">
        <v>7</v>
      </c>
      <c r="BI2398">
        <v>11</v>
      </c>
      <c r="BQ2398" t="s">
        <v>434</v>
      </c>
      <c r="BR2398" t="s">
        <v>435</v>
      </c>
      <c r="BS2398"/>
      <c r="BT2398"/>
      <c r="BU2398">
        <v>16</v>
      </c>
      <c r="BV2398" t="s">
        <v>525</v>
      </c>
      <c r="BW2398" t="s">
        <v>173</v>
      </c>
      <c r="BX2398">
        <v>0</v>
      </c>
      <c r="BY2398">
        <v>22</v>
      </c>
      <c r="BZ2398">
        <v>11</v>
      </c>
      <c r="CA2398">
        <v>1283</v>
      </c>
      <c r="CB2398">
        <v>18</v>
      </c>
      <c r="CC2398">
        <v>9</v>
      </c>
      <c r="CD2398">
        <v>741</v>
      </c>
      <c r="CE2398">
        <v>6</v>
      </c>
      <c r="CF2398">
        <v>8</v>
      </c>
      <c r="CG2398">
        <v>5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20</v>
      </c>
      <c r="CO2398">
        <v>2024</v>
      </c>
      <c r="CP2398">
        <v>9.881422924901186E-3</v>
      </c>
      <c r="CQ2398">
        <v>0.108695652173913</v>
      </c>
      <c r="CR2398">
        <v>11</v>
      </c>
      <c r="CS2398">
        <v>0.10854816824966081</v>
      </c>
      <c r="CT2398">
        <v>10.98507462686567</v>
      </c>
      <c r="CU2398">
        <v>2791</v>
      </c>
      <c r="CV2398">
        <v>-1</v>
      </c>
    </row>
    <row r="2399" spans="1:100" x14ac:dyDescent="0.2">
      <c r="A2399">
        <v>2022</v>
      </c>
      <c r="B2399">
        <v>4</v>
      </c>
      <c r="C2399" s="267">
        <v>44669</v>
      </c>
      <c r="D2399">
        <v>380</v>
      </c>
      <c r="E2399">
        <v>444</v>
      </c>
      <c r="F2399">
        <v>6</v>
      </c>
      <c r="G2399" t="s">
        <v>526</v>
      </c>
      <c r="H2399" t="s">
        <v>527</v>
      </c>
      <c r="I2399" t="s">
        <v>169</v>
      </c>
      <c r="J2399">
        <v>4</v>
      </c>
      <c r="K2399">
        <v>2</v>
      </c>
      <c r="L2399">
        <v>166</v>
      </c>
      <c r="M2399">
        <v>159</v>
      </c>
      <c r="N2399">
        <v>175</v>
      </c>
      <c r="P2399">
        <v>219</v>
      </c>
      <c r="Q2399">
        <v>215</v>
      </c>
      <c r="R2399">
        <v>222</v>
      </c>
      <c r="S2399">
        <v>216</v>
      </c>
      <c r="U2399">
        <v>156</v>
      </c>
      <c r="V2399">
        <v>188</v>
      </c>
      <c r="W2399">
        <v>168</v>
      </c>
      <c r="X2399">
        <v>170</v>
      </c>
      <c r="AB2399">
        <v>240</v>
      </c>
      <c r="AC2399">
        <v>255</v>
      </c>
      <c r="AD2399">
        <v>239</v>
      </c>
      <c r="AE2399">
        <v>244</v>
      </c>
      <c r="AG2399">
        <v>166</v>
      </c>
      <c r="AH2399">
        <v>169</v>
      </c>
      <c r="AI2399">
        <v>159</v>
      </c>
      <c r="AJ2399">
        <v>167</v>
      </c>
      <c r="AM2399">
        <v>231.25</v>
      </c>
      <c r="AN2399">
        <v>167.875</v>
      </c>
      <c r="AO2399">
        <v>90</v>
      </c>
      <c r="AP2399">
        <v>160</v>
      </c>
      <c r="AQ2399"/>
      <c r="AR2399"/>
      <c r="BQ2399" t="s">
        <v>434</v>
      </c>
      <c r="BR2399" t="s">
        <v>435</v>
      </c>
      <c r="BS2399"/>
      <c r="BT2399"/>
      <c r="BU2399">
        <v>16</v>
      </c>
      <c r="BV2399" t="s">
        <v>525</v>
      </c>
      <c r="BW2399" t="s">
        <v>173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/>
      <c r="CQ2399">
        <v>0</v>
      </c>
      <c r="CR2399">
        <v>0</v>
      </c>
      <c r="CS2399">
        <v>0</v>
      </c>
      <c r="CT2399">
        <v>0</v>
      </c>
      <c r="CU2399">
        <v>2791</v>
      </c>
      <c r="CV2399">
        <v>-1</v>
      </c>
    </row>
    <row r="2400" spans="1:100" x14ac:dyDescent="0.2">
      <c r="A2400">
        <v>2022</v>
      </c>
      <c r="B2400">
        <v>4</v>
      </c>
      <c r="C2400" s="267">
        <v>44669</v>
      </c>
      <c r="D2400">
        <v>388</v>
      </c>
      <c r="E2400">
        <v>564</v>
      </c>
      <c r="F2400">
        <v>6</v>
      </c>
      <c r="G2400" t="s">
        <v>473</v>
      </c>
      <c r="H2400" t="s">
        <v>474</v>
      </c>
      <c r="I2400" t="s">
        <v>169</v>
      </c>
      <c r="J2400">
        <v>3</v>
      </c>
      <c r="K2400">
        <v>4</v>
      </c>
      <c r="L2400">
        <v>119</v>
      </c>
      <c r="M2400">
        <v>109</v>
      </c>
      <c r="N2400">
        <v>128</v>
      </c>
      <c r="P2400">
        <v>120</v>
      </c>
      <c r="Q2400">
        <v>119</v>
      </c>
      <c r="R2400">
        <v>124</v>
      </c>
      <c r="S2400">
        <v>128</v>
      </c>
      <c r="U2400">
        <v>107</v>
      </c>
      <c r="V2400">
        <v>105</v>
      </c>
      <c r="W2400">
        <v>108</v>
      </c>
      <c r="X2400">
        <v>115</v>
      </c>
      <c r="AB2400">
        <v>129</v>
      </c>
      <c r="AC2400">
        <v>142</v>
      </c>
      <c r="AD2400">
        <v>140</v>
      </c>
      <c r="AE2400">
        <v>133</v>
      </c>
      <c r="AG2400">
        <v>103</v>
      </c>
      <c r="AH2400">
        <v>113</v>
      </c>
      <c r="AI2400">
        <v>110</v>
      </c>
      <c r="AJ2400">
        <v>100</v>
      </c>
      <c r="AM2400">
        <v>129.375</v>
      </c>
      <c r="AN2400">
        <v>107.625</v>
      </c>
      <c r="AO2400">
        <v>83</v>
      </c>
      <c r="AP2400">
        <v>130</v>
      </c>
      <c r="AQ2400"/>
      <c r="AR2400"/>
      <c r="AU2400">
        <v>1100</v>
      </c>
      <c r="AV2400">
        <v>3</v>
      </c>
      <c r="AW2400">
        <v>5</v>
      </c>
      <c r="AX2400">
        <v>4</v>
      </c>
      <c r="BG2400">
        <v>400</v>
      </c>
      <c r="BH2400">
        <v>5</v>
      </c>
      <c r="BI2400">
        <v>14</v>
      </c>
      <c r="BQ2400" t="s">
        <v>434</v>
      </c>
      <c r="BR2400" t="s">
        <v>435</v>
      </c>
      <c r="BS2400"/>
      <c r="BT2400"/>
      <c r="BU2400">
        <v>16</v>
      </c>
      <c r="BV2400" t="s">
        <v>475</v>
      </c>
      <c r="BW2400" t="s">
        <v>173</v>
      </c>
      <c r="BX2400">
        <v>0</v>
      </c>
      <c r="BY2400">
        <v>12</v>
      </c>
      <c r="BZ2400">
        <v>3</v>
      </c>
      <c r="CA2400">
        <v>1103</v>
      </c>
      <c r="CB2400">
        <v>19</v>
      </c>
      <c r="CC2400">
        <v>4.75</v>
      </c>
      <c r="CD2400">
        <v>404</v>
      </c>
      <c r="CE2400">
        <v>2</v>
      </c>
      <c r="CF2400">
        <v>4</v>
      </c>
      <c r="CG2400">
        <v>1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7.75</v>
      </c>
      <c r="CO2400">
        <v>1507</v>
      </c>
      <c r="CP2400">
        <v>5.1426675514266752E-3</v>
      </c>
      <c r="CQ2400">
        <v>6.5126050420168072E-2</v>
      </c>
      <c r="CR2400">
        <v>12.66386554621849</v>
      </c>
      <c r="CS2400">
        <v>7.2009291521486649E-2</v>
      </c>
      <c r="CT2400">
        <v>14.00232288037166</v>
      </c>
      <c r="CU2400">
        <v>2791</v>
      </c>
      <c r="CV2400">
        <v>-1</v>
      </c>
    </row>
    <row r="2401" spans="1:100" x14ac:dyDescent="0.2">
      <c r="A2401">
        <v>2022</v>
      </c>
      <c r="B2401">
        <v>4</v>
      </c>
      <c r="C2401" s="267">
        <v>44669</v>
      </c>
      <c r="D2401">
        <v>388</v>
      </c>
      <c r="E2401">
        <v>565</v>
      </c>
      <c r="F2401">
        <v>6</v>
      </c>
      <c r="G2401" t="s">
        <v>476</v>
      </c>
      <c r="H2401" t="s">
        <v>477</v>
      </c>
      <c r="I2401" t="s">
        <v>169</v>
      </c>
      <c r="J2401">
        <v>3</v>
      </c>
      <c r="K2401">
        <v>4</v>
      </c>
      <c r="L2401">
        <v>91</v>
      </c>
      <c r="M2401">
        <v>83</v>
      </c>
      <c r="N2401">
        <v>98</v>
      </c>
      <c r="P2401">
        <v>92</v>
      </c>
      <c r="Q2401">
        <v>93</v>
      </c>
      <c r="R2401">
        <v>108</v>
      </c>
      <c r="S2401">
        <v>97</v>
      </c>
      <c r="U2401">
        <v>84</v>
      </c>
      <c r="V2401">
        <v>81</v>
      </c>
      <c r="W2401">
        <v>87</v>
      </c>
      <c r="X2401">
        <v>89</v>
      </c>
      <c r="AB2401">
        <v>101</v>
      </c>
      <c r="AC2401">
        <v>105</v>
      </c>
      <c r="AD2401">
        <v>100</v>
      </c>
      <c r="AE2401">
        <v>108</v>
      </c>
      <c r="AG2401">
        <v>69</v>
      </c>
      <c r="AH2401">
        <v>79</v>
      </c>
      <c r="AI2401">
        <v>70</v>
      </c>
      <c r="AJ2401">
        <v>75</v>
      </c>
      <c r="AM2401">
        <v>100.5</v>
      </c>
      <c r="AN2401">
        <v>79.25</v>
      </c>
      <c r="AO2401">
        <v>83</v>
      </c>
      <c r="AP2401">
        <v>130</v>
      </c>
      <c r="AQ2401"/>
      <c r="AR2401"/>
      <c r="BQ2401" t="s">
        <v>434</v>
      </c>
      <c r="BR2401" t="s">
        <v>435</v>
      </c>
      <c r="BS2401"/>
      <c r="BT2401"/>
      <c r="BU2401">
        <v>16</v>
      </c>
      <c r="BV2401" t="s">
        <v>475</v>
      </c>
      <c r="BW2401" t="s">
        <v>173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/>
      <c r="CQ2401">
        <v>0</v>
      </c>
      <c r="CR2401">
        <v>0</v>
      </c>
      <c r="CS2401">
        <v>0</v>
      </c>
      <c r="CT2401">
        <v>0</v>
      </c>
      <c r="CU2401">
        <v>2791</v>
      </c>
      <c r="CV2401">
        <v>-1</v>
      </c>
    </row>
    <row r="2402" spans="1:100" x14ac:dyDescent="0.2">
      <c r="A2402">
        <v>2022</v>
      </c>
      <c r="B2402">
        <v>4</v>
      </c>
      <c r="C2402" s="267">
        <v>44669</v>
      </c>
      <c r="D2402">
        <v>388</v>
      </c>
      <c r="E2402">
        <v>566</v>
      </c>
      <c r="F2402">
        <v>6</v>
      </c>
      <c r="G2402" t="s">
        <v>478</v>
      </c>
      <c r="H2402" t="s">
        <v>479</v>
      </c>
      <c r="I2402" t="s">
        <v>169</v>
      </c>
      <c r="J2402">
        <v>3</v>
      </c>
      <c r="K2402">
        <v>4</v>
      </c>
      <c r="L2402">
        <v>34</v>
      </c>
      <c r="M2402">
        <v>31</v>
      </c>
      <c r="N2402">
        <v>36</v>
      </c>
      <c r="P2402">
        <v>50</v>
      </c>
      <c r="Q2402">
        <v>47</v>
      </c>
      <c r="R2402">
        <v>50</v>
      </c>
      <c r="S2402">
        <v>45</v>
      </c>
      <c r="U2402">
        <v>22</v>
      </c>
      <c r="V2402">
        <v>22</v>
      </c>
      <c r="W2402">
        <v>38</v>
      </c>
      <c r="X2402">
        <v>36</v>
      </c>
      <c r="AB2402">
        <v>51</v>
      </c>
      <c r="AC2402">
        <v>53</v>
      </c>
      <c r="AD2402">
        <v>49</v>
      </c>
      <c r="AE2402">
        <v>53</v>
      </c>
      <c r="AG2402">
        <v>35</v>
      </c>
      <c r="AH2402">
        <v>36</v>
      </c>
      <c r="AI2402">
        <v>34</v>
      </c>
      <c r="AJ2402">
        <v>35</v>
      </c>
      <c r="AM2402">
        <v>49.75</v>
      </c>
      <c r="AN2402">
        <v>32.25</v>
      </c>
      <c r="AO2402">
        <v>83</v>
      </c>
      <c r="AP2402">
        <v>130</v>
      </c>
      <c r="AQ2402"/>
      <c r="AR2402"/>
      <c r="BQ2402" t="s">
        <v>434</v>
      </c>
      <c r="BR2402" t="s">
        <v>435</v>
      </c>
      <c r="BS2402"/>
      <c r="BT2402"/>
      <c r="BU2402">
        <v>16</v>
      </c>
      <c r="BV2402" t="s">
        <v>475</v>
      </c>
      <c r="BW2402" t="s">
        <v>173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/>
      <c r="CQ2402">
        <v>0</v>
      </c>
      <c r="CR2402">
        <v>0</v>
      </c>
      <c r="CS2402">
        <v>0</v>
      </c>
      <c r="CT2402">
        <v>0</v>
      </c>
      <c r="CU2402">
        <v>2791</v>
      </c>
      <c r="CV2402">
        <v>-1</v>
      </c>
    </row>
    <row r="2403" spans="1:100" x14ac:dyDescent="0.2">
      <c r="A2403">
        <v>2022</v>
      </c>
      <c r="B2403">
        <v>4</v>
      </c>
      <c r="C2403" s="267">
        <v>44669</v>
      </c>
      <c r="D2403">
        <v>388</v>
      </c>
      <c r="E2403">
        <v>566</v>
      </c>
      <c r="F2403">
        <v>7</v>
      </c>
      <c r="G2403" t="s">
        <v>478</v>
      </c>
      <c r="H2403" t="s">
        <v>479</v>
      </c>
      <c r="I2403" t="s">
        <v>169</v>
      </c>
      <c r="J2403">
        <v>3</v>
      </c>
      <c r="K2403">
        <v>4</v>
      </c>
      <c r="L2403">
        <v>34</v>
      </c>
      <c r="M2403">
        <v>31</v>
      </c>
      <c r="N2403">
        <v>36</v>
      </c>
      <c r="Y2403">
        <v>125</v>
      </c>
      <c r="Z2403">
        <v>129</v>
      </c>
      <c r="AK2403">
        <v>135</v>
      </c>
      <c r="AL2403">
        <v>131</v>
      </c>
      <c r="AM2403"/>
      <c r="AN2403"/>
      <c r="AO2403">
        <v>83</v>
      </c>
      <c r="AP2403">
        <v>130</v>
      </c>
      <c r="AQ2403">
        <v>83.07692307692308</v>
      </c>
      <c r="AR2403">
        <v>130</v>
      </c>
      <c r="BQ2403" t="s">
        <v>434</v>
      </c>
      <c r="BR2403" t="s">
        <v>435</v>
      </c>
      <c r="BS2403"/>
      <c r="BT2403"/>
      <c r="BU2403">
        <v>16</v>
      </c>
      <c r="BV2403" t="s">
        <v>475</v>
      </c>
      <c r="BW2403" t="s">
        <v>173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/>
      <c r="CQ2403">
        <v>0</v>
      </c>
      <c r="CR2403">
        <v>0</v>
      </c>
      <c r="CS2403"/>
      <c r="CT2403"/>
      <c r="CU2403">
        <v>2791</v>
      </c>
      <c r="CV2403"/>
    </row>
    <row r="2404" spans="1:100" x14ac:dyDescent="0.2">
      <c r="A2404">
        <v>2022</v>
      </c>
      <c r="B2404">
        <v>4</v>
      </c>
      <c r="C2404" s="267">
        <v>44669</v>
      </c>
      <c r="D2404">
        <v>125</v>
      </c>
      <c r="E2404">
        <v>690</v>
      </c>
      <c r="F2404">
        <v>8</v>
      </c>
      <c r="G2404" t="s">
        <v>259</v>
      </c>
      <c r="H2404" t="s">
        <v>260</v>
      </c>
      <c r="I2404" t="s">
        <v>169</v>
      </c>
      <c r="J2404">
        <v>4</v>
      </c>
      <c r="K2404">
        <v>4</v>
      </c>
      <c r="L2404">
        <v>170</v>
      </c>
      <c r="M2404">
        <v>153</v>
      </c>
      <c r="N2404">
        <v>187</v>
      </c>
      <c r="AC2404">
        <v>265</v>
      </c>
      <c r="AD2404">
        <v>280</v>
      </c>
      <c r="AE2404">
        <v>250</v>
      </c>
      <c r="AH2404">
        <v>195</v>
      </c>
      <c r="AI2404">
        <v>198</v>
      </c>
      <c r="AJ2404">
        <v>151</v>
      </c>
      <c r="AM2404">
        <v>265</v>
      </c>
      <c r="AN2404">
        <v>181.33333333333329</v>
      </c>
      <c r="AO2404">
        <v>120</v>
      </c>
      <c r="AP2404">
        <v>120</v>
      </c>
      <c r="AQ2404"/>
      <c r="AR2404"/>
      <c r="BH2404">
        <v>8</v>
      </c>
      <c r="BI2404">
        <v>4</v>
      </c>
      <c r="BQ2404" t="s">
        <v>256</v>
      </c>
      <c r="BR2404" t="s">
        <v>257</v>
      </c>
      <c r="BS2404"/>
      <c r="BT2404"/>
      <c r="BU2404">
        <v>16</v>
      </c>
      <c r="BV2404" t="s">
        <v>258</v>
      </c>
      <c r="BW2404" t="s">
        <v>173</v>
      </c>
      <c r="BX2404">
        <v>0</v>
      </c>
      <c r="BY2404">
        <v>0</v>
      </c>
      <c r="BZ2404">
        <v>0</v>
      </c>
      <c r="CA2404">
        <v>0</v>
      </c>
      <c r="CB2404">
        <v>12</v>
      </c>
      <c r="CC2404">
        <v>3</v>
      </c>
      <c r="CD2404">
        <v>3</v>
      </c>
      <c r="CE2404">
        <v>2</v>
      </c>
      <c r="CF2404">
        <v>1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3</v>
      </c>
      <c r="CO2404">
        <v>3</v>
      </c>
      <c r="CP2404">
        <v>1</v>
      </c>
      <c r="CQ2404">
        <v>1.7647058823529412E-2</v>
      </c>
      <c r="CR2404">
        <v>1.7647058823529412E-2</v>
      </c>
      <c r="CS2404">
        <v>1.654411764705882E-2</v>
      </c>
      <c r="CT2404">
        <v>1.654411764705882E-2</v>
      </c>
      <c r="CU2404">
        <v>2791</v>
      </c>
      <c r="CV2404">
        <v>-1</v>
      </c>
    </row>
    <row r="2405" spans="1:100" x14ac:dyDescent="0.2">
      <c r="A2405">
        <v>2022</v>
      </c>
      <c r="B2405">
        <v>4</v>
      </c>
      <c r="C2405" s="267">
        <v>44669</v>
      </c>
      <c r="D2405">
        <v>125</v>
      </c>
      <c r="E2405">
        <v>691</v>
      </c>
      <c r="F2405">
        <v>8</v>
      </c>
      <c r="G2405" t="s">
        <v>254</v>
      </c>
      <c r="H2405" t="s">
        <v>255</v>
      </c>
      <c r="I2405" t="s">
        <v>169</v>
      </c>
      <c r="J2405">
        <v>4</v>
      </c>
      <c r="K2405">
        <v>4</v>
      </c>
      <c r="L2405">
        <v>194</v>
      </c>
      <c r="M2405">
        <v>174</v>
      </c>
      <c r="N2405">
        <v>213</v>
      </c>
      <c r="AC2405">
        <v>309</v>
      </c>
      <c r="AD2405">
        <v>297</v>
      </c>
      <c r="AE2405">
        <v>273</v>
      </c>
      <c r="AH2405">
        <v>208</v>
      </c>
      <c r="AI2405">
        <v>197</v>
      </c>
      <c r="AJ2405">
        <v>170</v>
      </c>
      <c r="AM2405">
        <v>293</v>
      </c>
      <c r="AN2405">
        <v>191.66666666666671</v>
      </c>
      <c r="AO2405">
        <v>120</v>
      </c>
      <c r="AP2405">
        <v>120</v>
      </c>
      <c r="AQ2405"/>
      <c r="AR2405"/>
      <c r="BH2405">
        <v>8</v>
      </c>
      <c r="BI2405">
        <v>4</v>
      </c>
      <c r="BQ2405" t="s">
        <v>256</v>
      </c>
      <c r="BR2405" t="s">
        <v>257</v>
      </c>
      <c r="BS2405"/>
      <c r="BT2405"/>
      <c r="BU2405">
        <v>16</v>
      </c>
      <c r="BV2405" t="s">
        <v>258</v>
      </c>
      <c r="BW2405" t="s">
        <v>173</v>
      </c>
      <c r="BX2405">
        <v>0</v>
      </c>
      <c r="BY2405">
        <v>0</v>
      </c>
      <c r="BZ2405">
        <v>0</v>
      </c>
      <c r="CA2405">
        <v>0</v>
      </c>
      <c r="CB2405">
        <v>12</v>
      </c>
      <c r="CC2405">
        <v>3</v>
      </c>
      <c r="CD2405">
        <v>3</v>
      </c>
      <c r="CE2405">
        <v>2</v>
      </c>
      <c r="CF2405">
        <v>1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3</v>
      </c>
      <c r="CO2405">
        <v>3</v>
      </c>
      <c r="CP2405">
        <v>1</v>
      </c>
      <c r="CQ2405">
        <v>1.54639175257732E-2</v>
      </c>
      <c r="CR2405">
        <v>1.54639175257732E-2</v>
      </c>
      <c r="CS2405">
        <v>1.5652173913043479E-2</v>
      </c>
      <c r="CT2405">
        <v>1.5652173913043479E-2</v>
      </c>
      <c r="CU2405">
        <v>2791</v>
      </c>
      <c r="CV2405">
        <v>-1</v>
      </c>
    </row>
    <row r="2406" spans="1:100" x14ac:dyDescent="0.2">
      <c r="A2406">
        <v>2022</v>
      </c>
      <c r="B2406">
        <v>4</v>
      </c>
      <c r="C2406" s="267">
        <v>44669</v>
      </c>
      <c r="D2406">
        <v>380</v>
      </c>
      <c r="E2406">
        <v>444</v>
      </c>
      <c r="F2406">
        <v>8</v>
      </c>
      <c r="G2406" t="s">
        <v>526</v>
      </c>
      <c r="H2406" t="s">
        <v>527</v>
      </c>
      <c r="I2406" t="s">
        <v>169</v>
      </c>
      <c r="J2406">
        <v>4</v>
      </c>
      <c r="K2406">
        <v>2</v>
      </c>
      <c r="L2406">
        <v>166</v>
      </c>
      <c r="M2406">
        <v>159</v>
      </c>
      <c r="N2406">
        <v>175</v>
      </c>
      <c r="Y2406">
        <v>150</v>
      </c>
      <c r="Z2406">
        <v>141</v>
      </c>
      <c r="AK2406">
        <v>147</v>
      </c>
      <c r="AL2406">
        <v>147</v>
      </c>
      <c r="AM2406"/>
      <c r="AN2406"/>
      <c r="AO2406">
        <v>90</v>
      </c>
      <c r="AP2406">
        <v>160</v>
      </c>
      <c r="AQ2406">
        <v>98.461538461538467</v>
      </c>
      <c r="AR2406">
        <v>146.25</v>
      </c>
      <c r="BQ2406" t="s">
        <v>434</v>
      </c>
      <c r="BR2406" t="s">
        <v>435</v>
      </c>
      <c r="BS2406"/>
      <c r="BT2406"/>
      <c r="BU2406">
        <v>16</v>
      </c>
      <c r="BV2406" t="s">
        <v>525</v>
      </c>
      <c r="BW2406" t="s">
        <v>173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/>
      <c r="CQ2406">
        <v>0</v>
      </c>
      <c r="CR2406">
        <v>0</v>
      </c>
      <c r="CS2406"/>
      <c r="CT2406"/>
      <c r="CU2406">
        <v>2791</v>
      </c>
      <c r="CV2406"/>
    </row>
    <row r="2407" spans="1:100" x14ac:dyDescent="0.2">
      <c r="A2407">
        <v>2022</v>
      </c>
      <c r="B2407">
        <v>4</v>
      </c>
      <c r="C2407" s="267">
        <v>44669</v>
      </c>
      <c r="D2407">
        <v>227</v>
      </c>
      <c r="E2407">
        <v>155</v>
      </c>
      <c r="F2407">
        <v>28</v>
      </c>
      <c r="G2407" t="s">
        <v>362</v>
      </c>
      <c r="H2407" t="s">
        <v>363</v>
      </c>
      <c r="I2407" t="s">
        <v>364</v>
      </c>
      <c r="J2407">
        <v>3</v>
      </c>
      <c r="K2407">
        <v>2</v>
      </c>
      <c r="L2407">
        <v>122</v>
      </c>
      <c r="M2407">
        <v>113</v>
      </c>
      <c r="N2407">
        <v>130</v>
      </c>
      <c r="AM2407"/>
      <c r="AN2407"/>
      <c r="AO2407">
        <v>80</v>
      </c>
      <c r="AP2407">
        <v>135</v>
      </c>
      <c r="AQ2407"/>
      <c r="AR2407"/>
      <c r="AU2407">
        <v>480</v>
      </c>
      <c r="BQ2407" t="s">
        <v>180</v>
      </c>
      <c r="BR2407" t="s">
        <v>181</v>
      </c>
      <c r="BS2407" t="s">
        <v>365</v>
      </c>
      <c r="BT2407"/>
      <c r="BU2407">
        <v>16</v>
      </c>
      <c r="BV2407" t="s">
        <v>362</v>
      </c>
      <c r="BW2407" t="s">
        <v>222</v>
      </c>
      <c r="BX2407">
        <v>0</v>
      </c>
      <c r="BY2407">
        <v>0</v>
      </c>
      <c r="BZ2407">
        <v>0</v>
      </c>
      <c r="CA2407">
        <v>480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480</v>
      </c>
      <c r="CP2407">
        <v>0</v>
      </c>
      <c r="CQ2407">
        <v>0</v>
      </c>
      <c r="CR2407">
        <v>3.9344262295081971</v>
      </c>
      <c r="CS2407"/>
      <c r="CT2407"/>
      <c r="CU2407">
        <v>2791</v>
      </c>
      <c r="CV2407"/>
    </row>
    <row r="2408" spans="1:100" x14ac:dyDescent="0.2">
      <c r="A2408">
        <v>2022</v>
      </c>
      <c r="B2408">
        <v>4</v>
      </c>
      <c r="C2408" s="267">
        <v>44669</v>
      </c>
      <c r="D2408">
        <v>123</v>
      </c>
      <c r="E2408">
        <v>645</v>
      </c>
      <c r="F2408">
        <v>30</v>
      </c>
      <c r="G2408" t="s">
        <v>569</v>
      </c>
      <c r="H2408" t="s">
        <v>570</v>
      </c>
      <c r="I2408" t="s">
        <v>571</v>
      </c>
      <c r="J2408">
        <v>4</v>
      </c>
      <c r="K2408">
        <v>1</v>
      </c>
      <c r="L2408">
        <v>133</v>
      </c>
      <c r="M2408">
        <v>123</v>
      </c>
      <c r="N2408">
        <v>142</v>
      </c>
      <c r="P2408">
        <v>176</v>
      </c>
      <c r="Q2408">
        <v>174</v>
      </c>
      <c r="U2408">
        <v>149</v>
      </c>
      <c r="V2408">
        <v>148</v>
      </c>
      <c r="Y2408">
        <v>180</v>
      </c>
      <c r="AM2408">
        <v>175</v>
      </c>
      <c r="AN2408">
        <v>148.5</v>
      </c>
      <c r="AO2408">
        <v>80</v>
      </c>
      <c r="AP2408">
        <v>180</v>
      </c>
      <c r="AQ2408">
        <v>80</v>
      </c>
      <c r="AR2408">
        <v>180</v>
      </c>
      <c r="AU2408">
        <v>160</v>
      </c>
      <c r="AW2408">
        <v>3</v>
      </c>
      <c r="AX2408">
        <v>2</v>
      </c>
      <c r="BG2408">
        <v>240</v>
      </c>
      <c r="BQ2408" t="s">
        <v>390</v>
      </c>
      <c r="BR2408" t="s">
        <v>390</v>
      </c>
      <c r="BS2408"/>
      <c r="BT2408"/>
      <c r="BU2408">
        <v>16</v>
      </c>
      <c r="BV2408" t="s">
        <v>569</v>
      </c>
      <c r="BW2408" t="s">
        <v>222</v>
      </c>
      <c r="BX2408">
        <v>0</v>
      </c>
      <c r="BY2408">
        <v>5</v>
      </c>
      <c r="BZ2408">
        <v>5</v>
      </c>
      <c r="CA2408">
        <v>165</v>
      </c>
      <c r="CB2408">
        <v>0</v>
      </c>
      <c r="CC2408">
        <v>0</v>
      </c>
      <c r="CD2408">
        <v>240</v>
      </c>
      <c r="CE2408">
        <v>0</v>
      </c>
      <c r="CF2408">
        <v>3</v>
      </c>
      <c r="CG2408">
        <v>2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5</v>
      </c>
      <c r="CO2408">
        <v>405</v>
      </c>
      <c r="CP2408">
        <v>1.234567901234568E-2</v>
      </c>
      <c r="CQ2408">
        <v>3.7593984962406013E-2</v>
      </c>
      <c r="CR2408">
        <v>3.0451127819548871</v>
      </c>
      <c r="CS2408">
        <v>3.3670033670033669E-2</v>
      </c>
      <c r="CT2408">
        <v>2.7272727272727271</v>
      </c>
      <c r="CU2408">
        <v>2791</v>
      </c>
      <c r="CV2408">
        <v>-1</v>
      </c>
    </row>
    <row r="2409" spans="1:100" x14ac:dyDescent="0.2">
      <c r="A2409">
        <v>2022</v>
      </c>
      <c r="B2409">
        <v>4</v>
      </c>
      <c r="C2409" s="267">
        <v>44669</v>
      </c>
      <c r="D2409">
        <v>372</v>
      </c>
      <c r="E2409">
        <v>646</v>
      </c>
      <c r="F2409">
        <v>46</v>
      </c>
      <c r="G2409" t="s">
        <v>276</v>
      </c>
      <c r="H2409" t="s">
        <v>277</v>
      </c>
      <c r="I2409" t="s">
        <v>221</v>
      </c>
      <c r="J2409">
        <v>2</v>
      </c>
      <c r="K2409">
        <v>2</v>
      </c>
      <c r="L2409">
        <v>212</v>
      </c>
      <c r="M2409">
        <v>197</v>
      </c>
      <c r="N2409">
        <v>226</v>
      </c>
      <c r="AC2409">
        <v>285</v>
      </c>
      <c r="AD2409">
        <v>274</v>
      </c>
      <c r="AE2409">
        <v>260</v>
      </c>
      <c r="AH2409">
        <v>223</v>
      </c>
      <c r="AI2409">
        <v>219</v>
      </c>
      <c r="AJ2409">
        <v>205</v>
      </c>
      <c r="AM2409">
        <v>273</v>
      </c>
      <c r="AN2409">
        <v>215.66666666666671</v>
      </c>
      <c r="AO2409">
        <v>37</v>
      </c>
      <c r="AP2409">
        <v>150</v>
      </c>
      <c r="AQ2409"/>
      <c r="AR2409"/>
      <c r="AU2409">
        <v>584</v>
      </c>
      <c r="BH2409">
        <v>5</v>
      </c>
      <c r="BJ2409">
        <v>11</v>
      </c>
      <c r="BQ2409" t="s">
        <v>180</v>
      </c>
      <c r="BR2409" t="s">
        <v>266</v>
      </c>
      <c r="BS2409" t="s">
        <v>278</v>
      </c>
      <c r="BT2409"/>
      <c r="BU2409">
        <v>16</v>
      </c>
      <c r="BV2409" t="s">
        <v>323</v>
      </c>
      <c r="BW2409" t="s">
        <v>222</v>
      </c>
      <c r="BX2409">
        <v>0</v>
      </c>
      <c r="BY2409">
        <v>0</v>
      </c>
      <c r="BZ2409">
        <v>0</v>
      </c>
      <c r="CA2409">
        <v>584</v>
      </c>
      <c r="CB2409">
        <v>16</v>
      </c>
      <c r="CC2409">
        <v>8</v>
      </c>
      <c r="CD2409">
        <v>8</v>
      </c>
      <c r="CE2409">
        <v>2</v>
      </c>
      <c r="CF2409">
        <v>0</v>
      </c>
      <c r="CG2409">
        <v>5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8</v>
      </c>
      <c r="CO2409">
        <v>592</v>
      </c>
      <c r="CP2409">
        <v>1.3513513513513511E-2</v>
      </c>
      <c r="CQ2409">
        <v>3.7735849056603772E-2</v>
      </c>
      <c r="CR2409">
        <v>2.7924528301886791</v>
      </c>
      <c r="CS2409">
        <v>3.709428129829985E-2</v>
      </c>
      <c r="CT2409">
        <v>2.744976816074189</v>
      </c>
      <c r="CU2409">
        <v>2791</v>
      </c>
      <c r="CV2409">
        <v>-1</v>
      </c>
    </row>
    <row r="2410" spans="1:100" x14ac:dyDescent="0.2">
      <c r="A2410">
        <v>2022</v>
      </c>
      <c r="B2410">
        <v>4</v>
      </c>
      <c r="C2410" s="267">
        <v>44669</v>
      </c>
      <c r="D2410">
        <v>372</v>
      </c>
      <c r="E2410">
        <v>647</v>
      </c>
      <c r="F2410">
        <v>46</v>
      </c>
      <c r="G2410" t="s">
        <v>264</v>
      </c>
      <c r="H2410" t="s">
        <v>265</v>
      </c>
      <c r="I2410" t="s">
        <v>221</v>
      </c>
      <c r="J2410">
        <v>2</v>
      </c>
      <c r="K2410">
        <v>2</v>
      </c>
      <c r="L2410">
        <v>212</v>
      </c>
      <c r="M2410">
        <v>197</v>
      </c>
      <c r="N2410">
        <v>226</v>
      </c>
      <c r="AC2410">
        <v>287</v>
      </c>
      <c r="AD2410">
        <v>280</v>
      </c>
      <c r="AE2410">
        <v>262</v>
      </c>
      <c r="AH2410">
        <v>225</v>
      </c>
      <c r="AI2410">
        <v>224</v>
      </c>
      <c r="AJ2410">
        <v>221</v>
      </c>
      <c r="AK2410">
        <v>135</v>
      </c>
      <c r="AL2410">
        <v>136</v>
      </c>
      <c r="AM2410">
        <v>276.33333333333331</v>
      </c>
      <c r="AN2410">
        <v>223.33333333333329</v>
      </c>
      <c r="AO2410">
        <v>37</v>
      </c>
      <c r="AP2410">
        <v>150</v>
      </c>
      <c r="AQ2410">
        <v>53.136531365313651</v>
      </c>
      <c r="AR2410">
        <v>135.5</v>
      </c>
      <c r="AU2410">
        <v>584</v>
      </c>
      <c r="BH2410">
        <v>5</v>
      </c>
      <c r="BJ2410">
        <v>5</v>
      </c>
      <c r="BQ2410" t="s">
        <v>180</v>
      </c>
      <c r="BR2410" t="s">
        <v>266</v>
      </c>
      <c r="BS2410" t="s">
        <v>267</v>
      </c>
      <c r="BT2410"/>
      <c r="BU2410">
        <v>16</v>
      </c>
      <c r="BV2410" t="s">
        <v>323</v>
      </c>
      <c r="BW2410" t="s">
        <v>222</v>
      </c>
      <c r="BX2410">
        <v>0</v>
      </c>
      <c r="BY2410">
        <v>0</v>
      </c>
      <c r="BZ2410">
        <v>0</v>
      </c>
      <c r="CA2410">
        <v>584</v>
      </c>
      <c r="CB2410">
        <v>10</v>
      </c>
      <c r="CC2410">
        <v>5</v>
      </c>
      <c r="CD2410">
        <v>5</v>
      </c>
      <c r="CE2410">
        <v>2</v>
      </c>
      <c r="CF2410">
        <v>0</v>
      </c>
      <c r="CG2410">
        <v>2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5</v>
      </c>
      <c r="CO2410">
        <v>589</v>
      </c>
      <c r="CP2410">
        <v>8.4889643463497456E-3</v>
      </c>
      <c r="CQ2410">
        <v>2.358490566037736E-2</v>
      </c>
      <c r="CR2410">
        <v>2.7783018867924532</v>
      </c>
      <c r="CS2410">
        <v>2.2388059701492539E-2</v>
      </c>
      <c r="CT2410">
        <v>2.6373134328358212</v>
      </c>
      <c r="CU2410">
        <v>2791</v>
      </c>
      <c r="CV2410">
        <v>-1</v>
      </c>
    </row>
    <row r="2411" spans="1:100" x14ac:dyDescent="0.2">
      <c r="A2411">
        <v>2022</v>
      </c>
      <c r="B2411">
        <v>4</v>
      </c>
      <c r="C2411" s="267">
        <v>44669</v>
      </c>
      <c r="D2411">
        <v>433</v>
      </c>
      <c r="E2411">
        <v>452</v>
      </c>
      <c r="F2411">
        <v>46</v>
      </c>
      <c r="G2411" t="s">
        <v>553</v>
      </c>
      <c r="H2411" t="s">
        <v>554</v>
      </c>
      <c r="I2411" t="s">
        <v>221</v>
      </c>
      <c r="J2411">
        <v>4</v>
      </c>
      <c r="K2411">
        <v>2</v>
      </c>
      <c r="L2411">
        <v>270</v>
      </c>
      <c r="M2411">
        <v>251</v>
      </c>
      <c r="N2411">
        <v>288</v>
      </c>
      <c r="AC2411">
        <v>395</v>
      </c>
      <c r="AD2411">
        <v>378</v>
      </c>
      <c r="AE2411">
        <v>380</v>
      </c>
      <c r="AH2411">
        <v>288</v>
      </c>
      <c r="AI2411">
        <v>275</v>
      </c>
      <c r="AJ2411">
        <v>281</v>
      </c>
      <c r="AM2411">
        <v>384.33333333333331</v>
      </c>
      <c r="AN2411">
        <v>281.33333333333331</v>
      </c>
      <c r="AO2411">
        <v>96</v>
      </c>
      <c r="AP2411">
        <v>150</v>
      </c>
      <c r="AQ2411"/>
      <c r="AR2411"/>
      <c r="BG2411">
        <v>1200</v>
      </c>
      <c r="BH2411">
        <v>4</v>
      </c>
      <c r="BI2411">
        <v>3</v>
      </c>
      <c r="BQ2411" t="s">
        <v>180</v>
      </c>
      <c r="BR2411" t="s">
        <v>181</v>
      </c>
      <c r="BS2411"/>
      <c r="BT2411"/>
      <c r="BU2411">
        <v>16</v>
      </c>
      <c r="BV2411" t="s">
        <v>552</v>
      </c>
      <c r="BW2411" t="s">
        <v>222</v>
      </c>
      <c r="BX2411">
        <v>0</v>
      </c>
      <c r="BY2411">
        <v>0</v>
      </c>
      <c r="BZ2411">
        <v>0</v>
      </c>
      <c r="CA2411">
        <v>0</v>
      </c>
      <c r="CB2411">
        <v>7</v>
      </c>
      <c r="CC2411">
        <v>3.5</v>
      </c>
      <c r="CD2411">
        <v>1203</v>
      </c>
      <c r="CE2411">
        <v>2</v>
      </c>
      <c r="CF2411">
        <v>1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3.5</v>
      </c>
      <c r="CO2411">
        <v>1203</v>
      </c>
      <c r="CP2411">
        <v>2.909393183707398E-3</v>
      </c>
      <c r="CQ2411">
        <v>1.2962962962962961E-2</v>
      </c>
      <c r="CR2411">
        <v>4.4555555555555557</v>
      </c>
      <c r="CS2411">
        <v>1.2440758293838859E-2</v>
      </c>
      <c r="CT2411">
        <v>4.2760663507108996</v>
      </c>
      <c r="CU2411">
        <v>2791</v>
      </c>
      <c r="CV2411">
        <v>-1</v>
      </c>
    </row>
    <row r="2412" spans="1:100" x14ac:dyDescent="0.2">
      <c r="A2412">
        <v>2022</v>
      </c>
      <c r="B2412">
        <v>4</v>
      </c>
      <c r="C2412" s="267">
        <v>44669</v>
      </c>
      <c r="D2412">
        <v>433</v>
      </c>
      <c r="E2412">
        <v>453</v>
      </c>
      <c r="F2412">
        <v>46</v>
      </c>
      <c r="G2412" t="s">
        <v>550</v>
      </c>
      <c r="H2412" t="s">
        <v>551</v>
      </c>
      <c r="I2412" t="s">
        <v>221</v>
      </c>
      <c r="J2412">
        <v>4</v>
      </c>
      <c r="K2412">
        <v>2</v>
      </c>
      <c r="L2412">
        <v>175</v>
      </c>
      <c r="M2412">
        <v>162</v>
      </c>
      <c r="N2412">
        <v>187</v>
      </c>
      <c r="AC2412">
        <v>219</v>
      </c>
      <c r="AD2412">
        <v>225</v>
      </c>
      <c r="AE2412">
        <v>205</v>
      </c>
      <c r="AH2412">
        <v>190</v>
      </c>
      <c r="AI2412">
        <v>199</v>
      </c>
      <c r="AJ2412">
        <v>180</v>
      </c>
      <c r="AK2412">
        <v>165</v>
      </c>
      <c r="AL2412">
        <v>162</v>
      </c>
      <c r="AM2412">
        <v>216.33333333333329</v>
      </c>
      <c r="AN2412">
        <v>189.66666666666671</v>
      </c>
      <c r="AO2412">
        <v>96</v>
      </c>
      <c r="AP2412">
        <v>150</v>
      </c>
      <c r="AQ2412">
        <v>88.073394495412842</v>
      </c>
      <c r="AR2412">
        <v>163.5</v>
      </c>
      <c r="BG2412">
        <v>1200</v>
      </c>
      <c r="BH2412">
        <v>5</v>
      </c>
      <c r="BI2412">
        <v>3</v>
      </c>
      <c r="BQ2412" t="s">
        <v>180</v>
      </c>
      <c r="BR2412" t="s">
        <v>181</v>
      </c>
      <c r="BS2412"/>
      <c r="BT2412"/>
      <c r="BU2412">
        <v>16</v>
      </c>
      <c r="BV2412" t="s">
        <v>552</v>
      </c>
      <c r="BW2412" t="s">
        <v>222</v>
      </c>
      <c r="BX2412">
        <v>0</v>
      </c>
      <c r="BY2412">
        <v>0</v>
      </c>
      <c r="BZ2412">
        <v>0</v>
      </c>
      <c r="CA2412">
        <v>0</v>
      </c>
      <c r="CB2412">
        <v>8</v>
      </c>
      <c r="CC2412">
        <v>4</v>
      </c>
      <c r="CD2412">
        <v>1204</v>
      </c>
      <c r="CE2412">
        <v>2</v>
      </c>
      <c r="CF2412">
        <v>1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4</v>
      </c>
      <c r="CO2412">
        <v>1204</v>
      </c>
      <c r="CP2412">
        <v>3.3222591362126251E-3</v>
      </c>
      <c r="CQ2412">
        <v>2.2857142857142861E-2</v>
      </c>
      <c r="CR2412">
        <v>6.88</v>
      </c>
      <c r="CS2412">
        <v>2.10896309314587E-2</v>
      </c>
      <c r="CT2412">
        <v>6.3479789103690676</v>
      </c>
      <c r="CU2412">
        <v>2791</v>
      </c>
      <c r="CV2412">
        <v>-1</v>
      </c>
    </row>
    <row r="2413" spans="1:100" x14ac:dyDescent="0.2">
      <c r="A2413">
        <v>2022</v>
      </c>
      <c r="B2413">
        <v>4</v>
      </c>
      <c r="C2413" s="267">
        <v>44669</v>
      </c>
      <c r="D2413">
        <v>334</v>
      </c>
      <c r="E2413">
        <v>254</v>
      </c>
      <c r="F2413">
        <v>49</v>
      </c>
      <c r="G2413" t="s">
        <v>220</v>
      </c>
      <c r="H2413" t="s">
        <v>179</v>
      </c>
      <c r="I2413" t="s">
        <v>221</v>
      </c>
      <c r="J2413">
        <v>4</v>
      </c>
      <c r="K2413">
        <v>2</v>
      </c>
      <c r="L2413">
        <v>203</v>
      </c>
      <c r="M2413">
        <v>188</v>
      </c>
      <c r="N2413">
        <v>217</v>
      </c>
      <c r="P2413">
        <v>315</v>
      </c>
      <c r="Q2413">
        <v>308</v>
      </c>
      <c r="U2413">
        <v>230</v>
      </c>
      <c r="V2413">
        <v>223</v>
      </c>
      <c r="Y2413">
        <v>144</v>
      </c>
      <c r="AC2413">
        <v>295</v>
      </c>
      <c r="AD2413">
        <v>310</v>
      </c>
      <c r="AE2413">
        <v>305</v>
      </c>
      <c r="AH2413">
        <v>207</v>
      </c>
      <c r="AI2413">
        <v>215</v>
      </c>
      <c r="AJ2413">
        <v>210</v>
      </c>
      <c r="AL2413">
        <v>146</v>
      </c>
      <c r="AM2413">
        <v>306.60000000000002</v>
      </c>
      <c r="AN2413">
        <v>217</v>
      </c>
      <c r="AO2413">
        <v>94</v>
      </c>
      <c r="AP2413">
        <v>153</v>
      </c>
      <c r="AQ2413">
        <v>99.310344827586206</v>
      </c>
      <c r="AR2413">
        <v>145</v>
      </c>
      <c r="AU2413">
        <v>1200</v>
      </c>
      <c r="AW2413">
        <v>4</v>
      </c>
      <c r="AX2413">
        <v>5</v>
      </c>
      <c r="BH2413">
        <v>12</v>
      </c>
      <c r="BI2413">
        <v>10</v>
      </c>
      <c r="BQ2413" t="s">
        <v>180</v>
      </c>
      <c r="BR2413" t="s">
        <v>181</v>
      </c>
      <c r="BS2413" t="s">
        <v>182</v>
      </c>
      <c r="BT2413"/>
      <c r="BU2413">
        <v>16</v>
      </c>
      <c r="BV2413" t="s">
        <v>220</v>
      </c>
      <c r="BW2413" t="s">
        <v>222</v>
      </c>
      <c r="BX2413">
        <v>0</v>
      </c>
      <c r="BY2413">
        <v>9</v>
      </c>
      <c r="BZ2413">
        <v>4.5</v>
      </c>
      <c r="CA2413">
        <v>1204</v>
      </c>
      <c r="CB2413">
        <v>22</v>
      </c>
      <c r="CC2413">
        <v>11</v>
      </c>
      <c r="CD2413">
        <v>11</v>
      </c>
      <c r="CE2413">
        <v>6</v>
      </c>
      <c r="CF2413">
        <v>7</v>
      </c>
      <c r="CG2413">
        <v>2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15.5</v>
      </c>
      <c r="CO2413">
        <v>1215</v>
      </c>
      <c r="CP2413">
        <v>1.2757201646090529E-2</v>
      </c>
      <c r="CQ2413">
        <v>7.6354679802955669E-2</v>
      </c>
      <c r="CR2413">
        <v>5.985221674876847</v>
      </c>
      <c r="CS2413">
        <v>7.1428571428571425E-2</v>
      </c>
      <c r="CT2413">
        <v>5.5990783410138247</v>
      </c>
      <c r="CU2413">
        <v>2791</v>
      </c>
      <c r="CV2413">
        <v>-1</v>
      </c>
    </row>
    <row r="2414" spans="1:100" x14ac:dyDescent="0.2">
      <c r="A2414">
        <v>2022</v>
      </c>
      <c r="B2414">
        <v>4</v>
      </c>
      <c r="C2414" s="267">
        <v>44670</v>
      </c>
      <c r="D2414">
        <v>125</v>
      </c>
      <c r="E2414">
        <v>691</v>
      </c>
      <c r="F2414">
        <v>2</v>
      </c>
      <c r="G2414" t="s">
        <v>254</v>
      </c>
      <c r="H2414" t="s">
        <v>255</v>
      </c>
      <c r="I2414" t="s">
        <v>169</v>
      </c>
      <c r="J2414">
        <v>4</v>
      </c>
      <c r="K2414">
        <v>4</v>
      </c>
      <c r="L2414">
        <v>194</v>
      </c>
      <c r="M2414">
        <v>174</v>
      </c>
      <c r="N2414">
        <v>213</v>
      </c>
      <c r="Y2414">
        <v>113</v>
      </c>
      <c r="Z2414">
        <v>112</v>
      </c>
      <c r="AL2414">
        <v>113</v>
      </c>
      <c r="AM2414"/>
      <c r="AN2414"/>
      <c r="AO2414">
        <v>120</v>
      </c>
      <c r="AP2414">
        <v>120</v>
      </c>
      <c r="AQ2414">
        <v>127.810650887574</v>
      </c>
      <c r="AR2414">
        <v>112.6666666666667</v>
      </c>
      <c r="BQ2414" t="s">
        <v>256</v>
      </c>
      <c r="BR2414" t="s">
        <v>257</v>
      </c>
      <c r="BS2414"/>
      <c r="BT2414"/>
      <c r="BU2414">
        <v>16</v>
      </c>
      <c r="BV2414" t="s">
        <v>258</v>
      </c>
      <c r="BW2414" t="s">
        <v>173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/>
      <c r="CQ2414">
        <v>0</v>
      </c>
      <c r="CR2414">
        <v>0</v>
      </c>
      <c r="CS2414"/>
      <c r="CT2414"/>
      <c r="CU2414">
        <v>2791</v>
      </c>
      <c r="CV2414"/>
    </row>
    <row r="2415" spans="1:100" x14ac:dyDescent="0.2">
      <c r="A2415">
        <v>2022</v>
      </c>
      <c r="B2415">
        <v>4</v>
      </c>
      <c r="C2415" s="267">
        <v>44670</v>
      </c>
      <c r="D2415">
        <v>384</v>
      </c>
      <c r="E2415">
        <v>556</v>
      </c>
      <c r="F2415">
        <v>2</v>
      </c>
      <c r="G2415" t="s">
        <v>202</v>
      </c>
      <c r="H2415" t="s">
        <v>203</v>
      </c>
      <c r="I2415" t="s">
        <v>169</v>
      </c>
      <c r="J2415">
        <v>1</v>
      </c>
      <c r="K2415">
        <v>6</v>
      </c>
      <c r="L2415">
        <v>1066</v>
      </c>
      <c r="M2415">
        <v>1003</v>
      </c>
      <c r="N2415">
        <v>1141</v>
      </c>
      <c r="O2415">
        <v>1741</v>
      </c>
      <c r="P2415">
        <v>1727</v>
      </c>
      <c r="Q2415">
        <v>1547</v>
      </c>
      <c r="R2415">
        <v>1608</v>
      </c>
      <c r="S2415">
        <v>1673</v>
      </c>
      <c r="T2415">
        <v>1326</v>
      </c>
      <c r="U2415">
        <v>1309</v>
      </c>
      <c r="V2415">
        <v>1322</v>
      </c>
      <c r="W2415">
        <v>1284</v>
      </c>
      <c r="X2415">
        <v>1314</v>
      </c>
      <c r="AA2415">
        <v>1643</v>
      </c>
      <c r="AC2415">
        <v>1604</v>
      </c>
      <c r="AD2415">
        <v>1647</v>
      </c>
      <c r="AE2415">
        <v>1663</v>
      </c>
      <c r="AF2415">
        <v>1330</v>
      </c>
      <c r="AH2415">
        <v>1252</v>
      </c>
      <c r="AI2415">
        <v>1275</v>
      </c>
      <c r="AJ2415">
        <v>1285</v>
      </c>
      <c r="AM2415">
        <v>1650.333333333333</v>
      </c>
      <c r="AN2415">
        <v>1299.666666666667</v>
      </c>
      <c r="AO2415">
        <v>21</v>
      </c>
      <c r="AP2415">
        <v>180</v>
      </c>
      <c r="AQ2415"/>
      <c r="AR2415"/>
      <c r="AU2415">
        <v>192</v>
      </c>
      <c r="AV2415">
        <v>10</v>
      </c>
      <c r="AW2415">
        <v>5</v>
      </c>
      <c r="AX2415">
        <v>5</v>
      </c>
      <c r="AY2415">
        <v>4</v>
      </c>
      <c r="BQ2415" t="s">
        <v>185</v>
      </c>
      <c r="BR2415" t="s">
        <v>186</v>
      </c>
      <c r="BS2415" t="s">
        <v>204</v>
      </c>
      <c r="BT2415" t="s">
        <v>188</v>
      </c>
      <c r="BU2415">
        <v>16</v>
      </c>
      <c r="BV2415" t="s">
        <v>205</v>
      </c>
      <c r="BW2415" t="s">
        <v>173</v>
      </c>
      <c r="BX2415">
        <v>0</v>
      </c>
      <c r="BY2415">
        <v>24</v>
      </c>
      <c r="BZ2415">
        <v>4</v>
      </c>
      <c r="CA2415">
        <v>196</v>
      </c>
      <c r="CB2415">
        <v>0</v>
      </c>
      <c r="CC2415">
        <v>0</v>
      </c>
      <c r="CD2415">
        <v>0</v>
      </c>
      <c r="CE2415">
        <v>1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4</v>
      </c>
      <c r="CO2415">
        <v>196</v>
      </c>
      <c r="CP2415">
        <v>2.0408163265306121E-2</v>
      </c>
      <c r="CQ2415">
        <v>3.7523452157598499E-3</v>
      </c>
      <c r="CR2415">
        <v>0.18386491557223261</v>
      </c>
      <c r="CS2415">
        <v>3.07771223390613E-3</v>
      </c>
      <c r="CT2415">
        <v>0.15080789946140041</v>
      </c>
      <c r="CU2415">
        <v>2791</v>
      </c>
      <c r="CV2415">
        <v>-1</v>
      </c>
    </row>
    <row r="2416" spans="1:100" x14ac:dyDescent="0.2">
      <c r="A2416">
        <v>2022</v>
      </c>
      <c r="B2416">
        <v>4</v>
      </c>
      <c r="C2416" s="267">
        <v>44670</v>
      </c>
      <c r="D2416">
        <v>384</v>
      </c>
      <c r="E2416">
        <v>557</v>
      </c>
      <c r="F2416">
        <v>2</v>
      </c>
      <c r="G2416" t="s">
        <v>206</v>
      </c>
      <c r="H2416" t="s">
        <v>207</v>
      </c>
      <c r="I2416" t="s">
        <v>169</v>
      </c>
      <c r="J2416">
        <v>1</v>
      </c>
      <c r="K2416">
        <v>6</v>
      </c>
      <c r="L2416">
        <v>182</v>
      </c>
      <c r="M2416">
        <v>171</v>
      </c>
      <c r="N2416">
        <v>194</v>
      </c>
      <c r="AM2416"/>
      <c r="AN2416"/>
      <c r="AO2416">
        <v>21</v>
      </c>
      <c r="AP2416">
        <v>180</v>
      </c>
      <c r="AQ2416"/>
      <c r="AR2416"/>
      <c r="BG2416">
        <v>312</v>
      </c>
      <c r="BH2416">
        <v>4</v>
      </c>
      <c r="BI2416">
        <v>12</v>
      </c>
      <c r="BJ2416">
        <v>14</v>
      </c>
      <c r="BQ2416" t="s">
        <v>185</v>
      </c>
      <c r="BR2416" t="s">
        <v>186</v>
      </c>
      <c r="BS2416" t="s">
        <v>208</v>
      </c>
      <c r="BT2416" t="s">
        <v>209</v>
      </c>
      <c r="BU2416">
        <v>16</v>
      </c>
      <c r="BV2416" t="s">
        <v>205</v>
      </c>
      <c r="BW2416" t="s">
        <v>173</v>
      </c>
      <c r="BX2416">
        <v>0</v>
      </c>
      <c r="BY2416">
        <v>0</v>
      </c>
      <c r="BZ2416">
        <v>0</v>
      </c>
      <c r="CA2416">
        <v>0</v>
      </c>
      <c r="CB2416">
        <v>30</v>
      </c>
      <c r="CC2416">
        <v>5</v>
      </c>
      <c r="CD2416">
        <v>317</v>
      </c>
      <c r="CE2416">
        <v>0</v>
      </c>
      <c r="CF2416">
        <v>2</v>
      </c>
      <c r="CG2416">
        <v>2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5</v>
      </c>
      <c r="CO2416">
        <v>317</v>
      </c>
      <c r="CP2416">
        <v>1.577287066246057E-2</v>
      </c>
      <c r="CQ2416">
        <v>2.7472527472527469E-2</v>
      </c>
      <c r="CR2416">
        <v>1.741758241758242</v>
      </c>
      <c r="CS2416"/>
      <c r="CT2416"/>
      <c r="CU2416">
        <v>2791</v>
      </c>
      <c r="CV2416"/>
    </row>
    <row r="2417" spans="1:100" x14ac:dyDescent="0.2">
      <c r="A2417">
        <v>2022</v>
      </c>
      <c r="B2417">
        <v>4</v>
      </c>
      <c r="C2417" s="267">
        <v>44670</v>
      </c>
      <c r="D2417">
        <v>137</v>
      </c>
      <c r="E2417">
        <v>273</v>
      </c>
      <c r="F2417">
        <v>3</v>
      </c>
      <c r="G2417" t="s">
        <v>174</v>
      </c>
      <c r="H2417" t="s">
        <v>175</v>
      </c>
      <c r="I2417" t="s">
        <v>169</v>
      </c>
      <c r="J2417">
        <v>3</v>
      </c>
      <c r="K2417">
        <v>2</v>
      </c>
      <c r="L2417">
        <v>564</v>
      </c>
      <c r="M2417">
        <v>524</v>
      </c>
      <c r="N2417">
        <v>603</v>
      </c>
      <c r="O2417">
        <v>704</v>
      </c>
      <c r="P2417">
        <v>742</v>
      </c>
      <c r="Q2417">
        <v>724</v>
      </c>
      <c r="R2417">
        <v>712</v>
      </c>
      <c r="S2417">
        <v>675</v>
      </c>
      <c r="T2417">
        <v>576</v>
      </c>
      <c r="U2417">
        <v>582</v>
      </c>
      <c r="V2417">
        <v>570</v>
      </c>
      <c r="W2417">
        <v>589</v>
      </c>
      <c r="X2417">
        <v>570</v>
      </c>
      <c r="Y2417">
        <v>121</v>
      </c>
      <c r="Z2417">
        <v>123</v>
      </c>
      <c r="AA2417">
        <v>765</v>
      </c>
      <c r="AC2417">
        <v>768</v>
      </c>
      <c r="AE2417">
        <v>706</v>
      </c>
      <c r="AF2417">
        <v>602</v>
      </c>
      <c r="AH2417">
        <v>625</v>
      </c>
      <c r="AJ2417">
        <v>588</v>
      </c>
      <c r="AL2417">
        <v>115</v>
      </c>
      <c r="AM2417">
        <v>724.5</v>
      </c>
      <c r="AN2417">
        <v>587.75</v>
      </c>
      <c r="AO2417">
        <v>93</v>
      </c>
      <c r="AP2417">
        <v>116</v>
      </c>
      <c r="AQ2417">
        <v>90.250696378830085</v>
      </c>
      <c r="AR2417">
        <v>119.6666666666667</v>
      </c>
      <c r="AU2417">
        <v>930</v>
      </c>
      <c r="AV2417">
        <v>18</v>
      </c>
      <c r="AW2417">
        <v>10</v>
      </c>
      <c r="BG2417">
        <v>306</v>
      </c>
      <c r="BH2417">
        <v>6</v>
      </c>
      <c r="BI2417">
        <v>5</v>
      </c>
      <c r="BJ2417">
        <v>3</v>
      </c>
      <c r="BQ2417" t="s">
        <v>176</v>
      </c>
      <c r="BS2417"/>
      <c r="BT2417"/>
      <c r="BU2417">
        <v>16</v>
      </c>
      <c r="BV2417" t="s">
        <v>177</v>
      </c>
      <c r="BW2417" t="s">
        <v>173</v>
      </c>
      <c r="BX2417">
        <v>0</v>
      </c>
      <c r="BY2417">
        <v>28</v>
      </c>
      <c r="BZ2417">
        <v>14</v>
      </c>
      <c r="CA2417">
        <v>944</v>
      </c>
      <c r="CB2417">
        <v>14</v>
      </c>
      <c r="CC2417">
        <v>7</v>
      </c>
      <c r="CD2417">
        <v>313</v>
      </c>
      <c r="CE2417">
        <v>12</v>
      </c>
      <c r="CF2417">
        <v>7</v>
      </c>
      <c r="CG2417">
        <v>1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21</v>
      </c>
      <c r="CO2417">
        <v>1257</v>
      </c>
      <c r="CP2417">
        <v>1.6706443914081149E-2</v>
      </c>
      <c r="CQ2417">
        <v>3.7234042553191488E-2</v>
      </c>
      <c r="CR2417">
        <v>2.228723404255319</v>
      </c>
      <c r="CS2417">
        <v>3.5729476818375162E-2</v>
      </c>
      <c r="CT2417">
        <v>2.1386643981284559</v>
      </c>
      <c r="CU2417">
        <v>2791</v>
      </c>
      <c r="CV2417">
        <v>-1</v>
      </c>
    </row>
    <row r="2418" spans="1:100" x14ac:dyDescent="0.2">
      <c r="A2418">
        <v>2022</v>
      </c>
      <c r="B2418">
        <v>4</v>
      </c>
      <c r="C2418" s="267">
        <v>44670</v>
      </c>
      <c r="D2418">
        <v>421</v>
      </c>
      <c r="E2418">
        <v>667</v>
      </c>
      <c r="F2418">
        <v>3</v>
      </c>
      <c r="G2418" t="s">
        <v>355</v>
      </c>
      <c r="H2418" t="s">
        <v>356</v>
      </c>
      <c r="I2418" t="s">
        <v>169</v>
      </c>
      <c r="J2418">
        <v>1</v>
      </c>
      <c r="K2418">
        <v>4</v>
      </c>
      <c r="L2418">
        <v>1554</v>
      </c>
      <c r="M2418">
        <v>1462</v>
      </c>
      <c r="N2418">
        <v>1664</v>
      </c>
      <c r="AM2418"/>
      <c r="AN2418"/>
      <c r="AO2418">
        <v>18</v>
      </c>
      <c r="AP2418">
        <v>200</v>
      </c>
      <c r="AQ2418"/>
      <c r="AR2418"/>
      <c r="AU2418">
        <v>240</v>
      </c>
      <c r="BQ2418" t="s">
        <v>185</v>
      </c>
      <c r="BR2418" t="s">
        <v>186</v>
      </c>
      <c r="BS2418" t="s">
        <v>357</v>
      </c>
      <c r="BT2418" t="s">
        <v>188</v>
      </c>
      <c r="BU2418">
        <v>16</v>
      </c>
      <c r="BV2418" t="s">
        <v>358</v>
      </c>
      <c r="BW2418" t="s">
        <v>173</v>
      </c>
      <c r="BX2418">
        <v>0</v>
      </c>
      <c r="BY2418">
        <v>0</v>
      </c>
      <c r="BZ2418">
        <v>0</v>
      </c>
      <c r="CA2418">
        <v>240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240</v>
      </c>
      <c r="CP2418">
        <v>0</v>
      </c>
      <c r="CQ2418">
        <v>0</v>
      </c>
      <c r="CR2418">
        <v>0.15444015444015441</v>
      </c>
      <c r="CS2418"/>
      <c r="CT2418"/>
      <c r="CU2418">
        <v>2791</v>
      </c>
      <c r="CV2418"/>
    </row>
    <row r="2419" spans="1:100" x14ac:dyDescent="0.2">
      <c r="A2419">
        <v>2022</v>
      </c>
      <c r="B2419">
        <v>4</v>
      </c>
      <c r="C2419" s="267">
        <v>44670</v>
      </c>
      <c r="D2419">
        <v>421</v>
      </c>
      <c r="E2419">
        <v>673</v>
      </c>
      <c r="F2419">
        <v>3</v>
      </c>
      <c r="G2419" t="s">
        <v>359</v>
      </c>
      <c r="H2419" t="s">
        <v>360</v>
      </c>
      <c r="I2419" t="s">
        <v>169</v>
      </c>
      <c r="J2419">
        <v>1</v>
      </c>
      <c r="K2419">
        <v>4</v>
      </c>
      <c r="L2419">
        <v>61</v>
      </c>
      <c r="M2419">
        <v>57</v>
      </c>
      <c r="N2419">
        <v>65</v>
      </c>
      <c r="AM2419"/>
      <c r="AN2419"/>
      <c r="AO2419">
        <v>18</v>
      </c>
      <c r="AP2419">
        <v>200</v>
      </c>
      <c r="AQ2419"/>
      <c r="AR2419"/>
      <c r="BG2419">
        <v>200</v>
      </c>
      <c r="BQ2419" t="s">
        <v>185</v>
      </c>
      <c r="BR2419" t="s">
        <v>186</v>
      </c>
      <c r="BS2419" t="s">
        <v>361</v>
      </c>
      <c r="BT2419" t="s">
        <v>188</v>
      </c>
      <c r="BU2419">
        <v>16</v>
      </c>
      <c r="BV2419" t="s">
        <v>358</v>
      </c>
      <c r="BW2419" t="s">
        <v>173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200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200</v>
      </c>
      <c r="CP2419">
        <v>0</v>
      </c>
      <c r="CQ2419">
        <v>0</v>
      </c>
      <c r="CR2419">
        <v>3.278688524590164</v>
      </c>
      <c r="CS2419"/>
      <c r="CT2419"/>
      <c r="CU2419">
        <v>2791</v>
      </c>
      <c r="CV2419"/>
    </row>
    <row r="2420" spans="1:100" x14ac:dyDescent="0.2">
      <c r="A2420">
        <v>2022</v>
      </c>
      <c r="B2420">
        <v>4</v>
      </c>
      <c r="C2420" s="267">
        <v>44670</v>
      </c>
      <c r="D2420">
        <v>18</v>
      </c>
      <c r="E2420">
        <v>49</v>
      </c>
      <c r="F2420">
        <v>4</v>
      </c>
      <c r="G2420" t="s">
        <v>330</v>
      </c>
      <c r="H2420" t="s">
        <v>331</v>
      </c>
      <c r="I2420" t="s">
        <v>246</v>
      </c>
      <c r="J2420">
        <v>2</v>
      </c>
      <c r="K2420">
        <v>3</v>
      </c>
      <c r="L2420">
        <v>100</v>
      </c>
      <c r="M2420">
        <v>95</v>
      </c>
      <c r="N2420">
        <v>104</v>
      </c>
      <c r="O2420">
        <v>137</v>
      </c>
      <c r="P2420">
        <v>130</v>
      </c>
      <c r="Q2420">
        <v>138</v>
      </c>
      <c r="R2420">
        <v>118</v>
      </c>
      <c r="S2420">
        <v>126</v>
      </c>
      <c r="T2420">
        <v>109</v>
      </c>
      <c r="U2420">
        <v>110</v>
      </c>
      <c r="V2420">
        <v>108</v>
      </c>
      <c r="W2420">
        <v>100</v>
      </c>
      <c r="X2420">
        <v>95</v>
      </c>
      <c r="AA2420">
        <v>138</v>
      </c>
      <c r="AC2420">
        <v>128</v>
      </c>
      <c r="AD2420">
        <v>133</v>
      </c>
      <c r="AE2420">
        <v>138</v>
      </c>
      <c r="AF2420">
        <v>102</v>
      </c>
      <c r="AH2420">
        <v>93</v>
      </c>
      <c r="AI2420">
        <v>95</v>
      </c>
      <c r="AJ2420">
        <v>98</v>
      </c>
      <c r="AM2420">
        <v>131.7777777777778</v>
      </c>
      <c r="AN2420">
        <v>101.1111111111111</v>
      </c>
      <c r="AO2420">
        <v>101</v>
      </c>
      <c r="AP2420">
        <v>107</v>
      </c>
      <c r="AQ2420"/>
      <c r="AR2420"/>
      <c r="AU2420">
        <v>420</v>
      </c>
      <c r="AV2420">
        <v>2</v>
      </c>
      <c r="AW2420">
        <v>3</v>
      </c>
      <c r="AX2420">
        <v>3</v>
      </c>
      <c r="BG2420">
        <v>1260</v>
      </c>
      <c r="BI2420">
        <v>3</v>
      </c>
      <c r="BQ2420" t="s">
        <v>185</v>
      </c>
      <c r="BR2420" t="s">
        <v>247</v>
      </c>
      <c r="BS2420" t="s">
        <v>332</v>
      </c>
      <c r="BT2420" t="s">
        <v>249</v>
      </c>
      <c r="BU2420">
        <v>16</v>
      </c>
      <c r="BV2420" t="s">
        <v>333</v>
      </c>
      <c r="BW2420" t="s">
        <v>173</v>
      </c>
      <c r="BX2420">
        <v>0</v>
      </c>
      <c r="BY2420">
        <v>8</v>
      </c>
      <c r="BZ2420">
        <v>2.666666666666667</v>
      </c>
      <c r="CA2420">
        <v>422</v>
      </c>
      <c r="CB2420">
        <v>3</v>
      </c>
      <c r="CC2420">
        <v>1</v>
      </c>
      <c r="CD2420">
        <v>1261</v>
      </c>
      <c r="CE2420">
        <v>0</v>
      </c>
      <c r="CF2420">
        <v>2</v>
      </c>
      <c r="CG2420">
        <v>1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3.666666666666667</v>
      </c>
      <c r="CO2420">
        <v>1683</v>
      </c>
      <c r="CP2420">
        <v>2.1786492374727671E-3</v>
      </c>
      <c r="CQ2420">
        <v>3.6666666666666667E-2</v>
      </c>
      <c r="CR2420">
        <v>16.829999999999998</v>
      </c>
      <c r="CS2420">
        <v>3.626373626373626E-2</v>
      </c>
      <c r="CT2420">
        <v>16.645054945054941</v>
      </c>
      <c r="CU2420">
        <v>2791</v>
      </c>
      <c r="CV2420">
        <v>-1</v>
      </c>
    </row>
    <row r="2421" spans="1:100" x14ac:dyDescent="0.2">
      <c r="A2421">
        <v>2022</v>
      </c>
      <c r="B2421">
        <v>4</v>
      </c>
      <c r="C2421" s="267">
        <v>44670</v>
      </c>
      <c r="D2421">
        <v>18</v>
      </c>
      <c r="E2421">
        <v>50</v>
      </c>
      <c r="F2421">
        <v>4</v>
      </c>
      <c r="G2421" t="s">
        <v>334</v>
      </c>
      <c r="H2421" t="s">
        <v>335</v>
      </c>
      <c r="I2421" t="s">
        <v>246</v>
      </c>
      <c r="J2421">
        <v>2</v>
      </c>
      <c r="K2421">
        <v>3</v>
      </c>
      <c r="L2421">
        <v>54</v>
      </c>
      <c r="M2421">
        <v>51</v>
      </c>
      <c r="N2421">
        <v>56</v>
      </c>
      <c r="O2421">
        <v>74</v>
      </c>
      <c r="P2421">
        <v>73</v>
      </c>
      <c r="Q2421">
        <v>76</v>
      </c>
      <c r="R2421">
        <v>63</v>
      </c>
      <c r="S2421">
        <v>67</v>
      </c>
      <c r="T2421">
        <v>59</v>
      </c>
      <c r="U2421">
        <v>61</v>
      </c>
      <c r="V2421">
        <v>58</v>
      </c>
      <c r="W2421">
        <v>55</v>
      </c>
      <c r="X2421">
        <v>53</v>
      </c>
      <c r="AA2421">
        <v>74</v>
      </c>
      <c r="AC2421">
        <v>67</v>
      </c>
      <c r="AD2421">
        <v>55</v>
      </c>
      <c r="AE2421">
        <v>54</v>
      </c>
      <c r="AF2421">
        <v>55</v>
      </c>
      <c r="AH2421">
        <v>51</v>
      </c>
      <c r="AI2421">
        <v>55</v>
      </c>
      <c r="AJ2421">
        <v>54</v>
      </c>
      <c r="AM2421">
        <v>67</v>
      </c>
      <c r="AN2421">
        <v>55.666666666666657</v>
      </c>
      <c r="AO2421">
        <v>101</v>
      </c>
      <c r="AP2421">
        <v>107</v>
      </c>
      <c r="AQ2421"/>
      <c r="AR2421"/>
      <c r="AU2421">
        <v>420</v>
      </c>
      <c r="AV2421">
        <v>2</v>
      </c>
      <c r="AW2421">
        <v>10</v>
      </c>
      <c r="AX2421">
        <v>4</v>
      </c>
      <c r="BG2421">
        <v>1260</v>
      </c>
      <c r="BI2421">
        <v>3</v>
      </c>
      <c r="BQ2421" t="s">
        <v>185</v>
      </c>
      <c r="BR2421" t="s">
        <v>247</v>
      </c>
      <c r="BS2421" t="s">
        <v>336</v>
      </c>
      <c r="BT2421" t="s">
        <v>249</v>
      </c>
      <c r="BU2421">
        <v>16</v>
      </c>
      <c r="BV2421" t="s">
        <v>333</v>
      </c>
      <c r="BW2421" t="s">
        <v>173</v>
      </c>
      <c r="BX2421">
        <v>0</v>
      </c>
      <c r="BY2421">
        <v>16</v>
      </c>
      <c r="BZ2421">
        <v>5.333333333333333</v>
      </c>
      <c r="CA2421">
        <v>425</v>
      </c>
      <c r="CB2421">
        <v>3</v>
      </c>
      <c r="CC2421">
        <v>1</v>
      </c>
      <c r="CD2421">
        <v>1261</v>
      </c>
      <c r="CE2421">
        <v>0</v>
      </c>
      <c r="CF2421">
        <v>4</v>
      </c>
      <c r="CG2421">
        <v>1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6.333333333333333</v>
      </c>
      <c r="CO2421">
        <v>1686</v>
      </c>
      <c r="CP2421">
        <v>3.7564254646105179E-3</v>
      </c>
      <c r="CQ2421">
        <v>0.1172839506172839</v>
      </c>
      <c r="CR2421">
        <v>31.222222222222221</v>
      </c>
      <c r="CS2421">
        <v>0.1137724550898204</v>
      </c>
      <c r="CT2421">
        <v>30.287425149700599</v>
      </c>
      <c r="CU2421">
        <v>2791</v>
      </c>
      <c r="CV2421">
        <v>-1</v>
      </c>
    </row>
    <row r="2422" spans="1:100" x14ac:dyDescent="0.2">
      <c r="A2422">
        <v>2022</v>
      </c>
      <c r="B2422">
        <v>4</v>
      </c>
      <c r="C2422" s="267">
        <v>44670</v>
      </c>
      <c r="D2422">
        <v>137</v>
      </c>
      <c r="E2422">
        <v>168</v>
      </c>
      <c r="F2422">
        <v>4</v>
      </c>
      <c r="G2422" t="s">
        <v>177</v>
      </c>
      <c r="H2422" t="s">
        <v>234</v>
      </c>
      <c r="I2422" t="s">
        <v>169</v>
      </c>
      <c r="J2422">
        <v>3</v>
      </c>
      <c r="K2422">
        <v>2</v>
      </c>
      <c r="L2422">
        <v>619</v>
      </c>
      <c r="M2422">
        <v>575</v>
      </c>
      <c r="N2422">
        <v>662</v>
      </c>
      <c r="AM2422"/>
      <c r="AN2422"/>
      <c r="AO2422">
        <v>90</v>
      </c>
      <c r="AP2422">
        <v>116</v>
      </c>
      <c r="AQ2422"/>
      <c r="AR2422"/>
      <c r="BQ2422" t="s">
        <v>176</v>
      </c>
      <c r="BS2422"/>
      <c r="BT2422"/>
      <c r="BU2422">
        <v>16</v>
      </c>
      <c r="BV2422" t="s">
        <v>177</v>
      </c>
      <c r="BW2422" t="s">
        <v>173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/>
      <c r="CQ2422">
        <v>0</v>
      </c>
      <c r="CR2422">
        <v>0</v>
      </c>
      <c r="CS2422"/>
      <c r="CT2422"/>
      <c r="CU2422">
        <v>2791</v>
      </c>
      <c r="CV2422"/>
    </row>
    <row r="2423" spans="1:100" x14ac:dyDescent="0.2">
      <c r="A2423">
        <v>2022</v>
      </c>
      <c r="B2423">
        <v>4</v>
      </c>
      <c r="C2423" s="267">
        <v>44670</v>
      </c>
      <c r="D2423">
        <v>376</v>
      </c>
      <c r="E2423">
        <v>438</v>
      </c>
      <c r="F2423">
        <v>4</v>
      </c>
      <c r="G2423" t="s">
        <v>216</v>
      </c>
      <c r="H2423" t="s">
        <v>217</v>
      </c>
      <c r="I2423" t="s">
        <v>169</v>
      </c>
      <c r="J2423">
        <v>3</v>
      </c>
      <c r="K2423">
        <v>2</v>
      </c>
      <c r="L2423">
        <v>335</v>
      </c>
      <c r="M2423">
        <v>315</v>
      </c>
      <c r="N2423">
        <v>358</v>
      </c>
      <c r="Y2423">
        <v>151</v>
      </c>
      <c r="Z2423">
        <v>149</v>
      </c>
      <c r="AL2423">
        <v>135</v>
      </c>
      <c r="AM2423"/>
      <c r="AN2423"/>
      <c r="AO2423">
        <v>75</v>
      </c>
      <c r="AP2423">
        <v>144</v>
      </c>
      <c r="AQ2423">
        <v>74.482758620689651</v>
      </c>
      <c r="AR2423">
        <v>145</v>
      </c>
      <c r="AU2423">
        <v>120</v>
      </c>
      <c r="AV2423">
        <v>6</v>
      </c>
      <c r="AW2423">
        <v>6</v>
      </c>
      <c r="AX2423">
        <v>8</v>
      </c>
      <c r="AY2423">
        <v>4</v>
      </c>
      <c r="BG2423">
        <v>1212</v>
      </c>
      <c r="BH2423">
        <v>25</v>
      </c>
      <c r="BI2423">
        <v>18</v>
      </c>
      <c r="BQ2423" t="s">
        <v>185</v>
      </c>
      <c r="BR2423" t="s">
        <v>186</v>
      </c>
      <c r="BS2423" t="s">
        <v>218</v>
      </c>
      <c r="BT2423" t="s">
        <v>188</v>
      </c>
      <c r="BU2423">
        <v>16</v>
      </c>
      <c r="BV2423" t="s">
        <v>219</v>
      </c>
      <c r="BW2423" t="s">
        <v>173</v>
      </c>
      <c r="BX2423">
        <v>0</v>
      </c>
      <c r="BY2423">
        <v>24</v>
      </c>
      <c r="BZ2423">
        <v>12</v>
      </c>
      <c r="CA2423">
        <v>132</v>
      </c>
      <c r="CB2423">
        <v>43</v>
      </c>
      <c r="CC2423">
        <v>21.5</v>
      </c>
      <c r="CD2423">
        <v>1233</v>
      </c>
      <c r="CE2423">
        <v>15</v>
      </c>
      <c r="CF2423">
        <v>12</v>
      </c>
      <c r="CG2423">
        <v>4</v>
      </c>
      <c r="CH2423">
        <v>2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33.5</v>
      </c>
      <c r="CO2423">
        <v>1365</v>
      </c>
      <c r="CP2423">
        <v>2.4542124542124542E-2</v>
      </c>
      <c r="CQ2423">
        <v>0.1</v>
      </c>
      <c r="CR2423">
        <v>4.0746268656716422</v>
      </c>
      <c r="CS2423"/>
      <c r="CT2423"/>
      <c r="CU2423">
        <v>2791</v>
      </c>
      <c r="CV2423"/>
    </row>
    <row r="2424" spans="1:100" x14ac:dyDescent="0.2">
      <c r="A2424">
        <v>2022</v>
      </c>
      <c r="B2424">
        <v>4</v>
      </c>
      <c r="C2424" s="267">
        <v>44670</v>
      </c>
      <c r="D2424">
        <v>376</v>
      </c>
      <c r="E2424">
        <v>438</v>
      </c>
      <c r="F2424">
        <v>5</v>
      </c>
      <c r="G2424" t="s">
        <v>216</v>
      </c>
      <c r="H2424" t="s">
        <v>217</v>
      </c>
      <c r="I2424" t="s">
        <v>169</v>
      </c>
      <c r="J2424">
        <v>3</v>
      </c>
      <c r="K2424">
        <v>2</v>
      </c>
      <c r="L2424">
        <v>335</v>
      </c>
      <c r="M2424">
        <v>315</v>
      </c>
      <c r="N2424">
        <v>358</v>
      </c>
      <c r="O2424">
        <v>444</v>
      </c>
      <c r="P2424">
        <v>428</v>
      </c>
      <c r="Q2424">
        <v>431</v>
      </c>
      <c r="R2424">
        <v>436</v>
      </c>
      <c r="S2424">
        <v>434</v>
      </c>
      <c r="T2424">
        <v>359</v>
      </c>
      <c r="U2424">
        <v>356</v>
      </c>
      <c r="V2424">
        <v>360</v>
      </c>
      <c r="W2424">
        <v>350</v>
      </c>
      <c r="X2424">
        <v>343</v>
      </c>
      <c r="AA2424">
        <v>445</v>
      </c>
      <c r="AC2424">
        <v>448</v>
      </c>
      <c r="AD2424">
        <v>467</v>
      </c>
      <c r="AE2424">
        <v>455</v>
      </c>
      <c r="AF2424">
        <v>344</v>
      </c>
      <c r="AH2424">
        <v>333</v>
      </c>
      <c r="AI2424">
        <v>340</v>
      </c>
      <c r="AJ2424">
        <v>332</v>
      </c>
      <c r="AM2424">
        <v>443.11111111111109</v>
      </c>
      <c r="AN2424">
        <v>346.33333333333331</v>
      </c>
      <c r="AO2424">
        <v>75</v>
      </c>
      <c r="AP2424">
        <v>144</v>
      </c>
      <c r="AQ2424"/>
      <c r="AR2424"/>
      <c r="BQ2424" t="s">
        <v>185</v>
      </c>
      <c r="BR2424" t="s">
        <v>186</v>
      </c>
      <c r="BS2424" t="s">
        <v>218</v>
      </c>
      <c r="BT2424" t="s">
        <v>188</v>
      </c>
      <c r="BU2424">
        <v>16</v>
      </c>
      <c r="BV2424" t="s">
        <v>219</v>
      </c>
      <c r="BW2424" t="s">
        <v>173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/>
      <c r="CQ2424">
        <v>0</v>
      </c>
      <c r="CR2424">
        <v>0</v>
      </c>
      <c r="CS2424">
        <v>0</v>
      </c>
      <c r="CT2424">
        <v>0</v>
      </c>
      <c r="CU2424">
        <v>2791</v>
      </c>
      <c r="CV2424">
        <v>-1</v>
      </c>
    </row>
    <row r="2425" spans="1:100" x14ac:dyDescent="0.2">
      <c r="A2425">
        <v>2022</v>
      </c>
      <c r="B2425">
        <v>4</v>
      </c>
      <c r="C2425" s="267">
        <v>44670</v>
      </c>
      <c r="D2425">
        <v>384</v>
      </c>
      <c r="E2425">
        <v>557</v>
      </c>
      <c r="F2425">
        <v>5</v>
      </c>
      <c r="G2425" t="s">
        <v>206</v>
      </c>
      <c r="H2425" t="s">
        <v>207</v>
      </c>
      <c r="I2425" t="s">
        <v>169</v>
      </c>
      <c r="J2425">
        <v>1</v>
      </c>
      <c r="K2425">
        <v>6</v>
      </c>
      <c r="L2425">
        <v>182</v>
      </c>
      <c r="M2425">
        <v>171</v>
      </c>
      <c r="N2425">
        <v>194</v>
      </c>
      <c r="Y2425">
        <v>160</v>
      </c>
      <c r="Z2425">
        <v>158</v>
      </c>
      <c r="AL2425">
        <v>160</v>
      </c>
      <c r="AM2425"/>
      <c r="AN2425"/>
      <c r="AO2425">
        <v>21</v>
      </c>
      <c r="AP2425">
        <v>180</v>
      </c>
      <c r="AQ2425">
        <v>22.59414225941422</v>
      </c>
      <c r="AR2425">
        <v>159.33333333333329</v>
      </c>
      <c r="BQ2425" t="s">
        <v>185</v>
      </c>
      <c r="BR2425" t="s">
        <v>186</v>
      </c>
      <c r="BS2425" t="s">
        <v>208</v>
      </c>
      <c r="BT2425" t="s">
        <v>209</v>
      </c>
      <c r="BU2425">
        <v>16</v>
      </c>
      <c r="BV2425" t="s">
        <v>205</v>
      </c>
      <c r="BW2425" t="s">
        <v>173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/>
      <c r="CQ2425">
        <v>0</v>
      </c>
      <c r="CR2425">
        <v>0</v>
      </c>
      <c r="CS2425"/>
      <c r="CT2425"/>
      <c r="CU2425">
        <v>2791</v>
      </c>
      <c r="CV2425"/>
    </row>
    <row r="2426" spans="1:100" x14ac:dyDescent="0.2">
      <c r="A2426">
        <v>2022</v>
      </c>
      <c r="B2426">
        <v>4</v>
      </c>
      <c r="C2426" s="267">
        <v>44670</v>
      </c>
      <c r="D2426">
        <v>18</v>
      </c>
      <c r="E2426">
        <v>50</v>
      </c>
      <c r="F2426">
        <v>6</v>
      </c>
      <c r="G2426" t="s">
        <v>334</v>
      </c>
      <c r="H2426" t="s">
        <v>335</v>
      </c>
      <c r="I2426" t="s">
        <v>246</v>
      </c>
      <c r="J2426">
        <v>2</v>
      </c>
      <c r="K2426">
        <v>3</v>
      </c>
      <c r="L2426">
        <v>54</v>
      </c>
      <c r="M2426">
        <v>51</v>
      </c>
      <c r="N2426">
        <v>56</v>
      </c>
      <c r="Y2426">
        <v>106</v>
      </c>
      <c r="Z2426">
        <v>107</v>
      </c>
      <c r="AL2426">
        <v>109</v>
      </c>
      <c r="AM2426"/>
      <c r="AN2426"/>
      <c r="AO2426">
        <v>101</v>
      </c>
      <c r="AP2426">
        <v>107</v>
      </c>
      <c r="AQ2426">
        <v>67.080745341614914</v>
      </c>
      <c r="AR2426">
        <v>107.3333333333333</v>
      </c>
      <c r="BQ2426" t="s">
        <v>185</v>
      </c>
      <c r="BR2426" t="s">
        <v>247</v>
      </c>
      <c r="BS2426" t="s">
        <v>336</v>
      </c>
      <c r="BT2426" t="s">
        <v>249</v>
      </c>
      <c r="BU2426">
        <v>16</v>
      </c>
      <c r="BV2426" t="s">
        <v>333</v>
      </c>
      <c r="BW2426" t="s">
        <v>173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/>
      <c r="CQ2426">
        <v>0</v>
      </c>
      <c r="CR2426">
        <v>0</v>
      </c>
      <c r="CS2426"/>
      <c r="CT2426"/>
      <c r="CU2426">
        <v>2791</v>
      </c>
      <c r="CV2426"/>
    </row>
    <row r="2427" spans="1:100" x14ac:dyDescent="0.2">
      <c r="A2427">
        <v>2022</v>
      </c>
      <c r="B2427">
        <v>4</v>
      </c>
      <c r="C2427" s="267">
        <v>44670</v>
      </c>
      <c r="D2427">
        <v>380</v>
      </c>
      <c r="E2427">
        <v>443</v>
      </c>
      <c r="F2427">
        <v>6</v>
      </c>
      <c r="G2427" t="s">
        <v>523</v>
      </c>
      <c r="H2427" t="s">
        <v>524</v>
      </c>
      <c r="I2427" t="s">
        <v>169</v>
      </c>
      <c r="J2427">
        <v>4</v>
      </c>
      <c r="K2427">
        <v>2</v>
      </c>
      <c r="L2427">
        <v>184</v>
      </c>
      <c r="M2427">
        <v>177</v>
      </c>
      <c r="N2427">
        <v>195</v>
      </c>
      <c r="O2427">
        <v>245</v>
      </c>
      <c r="P2427">
        <v>250</v>
      </c>
      <c r="Q2427">
        <v>233</v>
      </c>
      <c r="R2427">
        <v>269</v>
      </c>
      <c r="S2427">
        <v>270</v>
      </c>
      <c r="T2427">
        <v>187</v>
      </c>
      <c r="U2427">
        <v>170</v>
      </c>
      <c r="V2427">
        <v>185</v>
      </c>
      <c r="W2427">
        <v>180</v>
      </c>
      <c r="X2427">
        <v>179</v>
      </c>
      <c r="AA2427">
        <v>288</v>
      </c>
      <c r="AC2427">
        <v>219</v>
      </c>
      <c r="AD2427">
        <v>211</v>
      </c>
      <c r="AE2427">
        <v>221</v>
      </c>
      <c r="AF2427">
        <v>187</v>
      </c>
      <c r="AH2427">
        <v>166</v>
      </c>
      <c r="AI2427">
        <v>156</v>
      </c>
      <c r="AJ2427">
        <v>163</v>
      </c>
      <c r="AM2427">
        <v>245.11111111111109</v>
      </c>
      <c r="AN2427">
        <v>174.7777777777778</v>
      </c>
      <c r="AO2427">
        <v>90</v>
      </c>
      <c r="AP2427">
        <v>160</v>
      </c>
      <c r="AQ2427"/>
      <c r="AR2427"/>
      <c r="AU2427">
        <v>1044</v>
      </c>
      <c r="AV2427">
        <v>10</v>
      </c>
      <c r="AW2427">
        <v>18</v>
      </c>
      <c r="AX2427">
        <v>8</v>
      </c>
      <c r="BG2427">
        <v>636</v>
      </c>
      <c r="BH2427">
        <v>10</v>
      </c>
      <c r="BI2427">
        <v>16</v>
      </c>
      <c r="BQ2427" t="s">
        <v>434</v>
      </c>
      <c r="BR2427" t="s">
        <v>435</v>
      </c>
      <c r="BS2427"/>
      <c r="BT2427"/>
      <c r="BU2427">
        <v>16</v>
      </c>
      <c r="BV2427" t="s">
        <v>525</v>
      </c>
      <c r="BW2427" t="s">
        <v>173</v>
      </c>
      <c r="BX2427">
        <v>0</v>
      </c>
      <c r="BY2427">
        <v>36</v>
      </c>
      <c r="BZ2427">
        <v>18</v>
      </c>
      <c r="CA2427">
        <v>1062</v>
      </c>
      <c r="CB2427">
        <v>26</v>
      </c>
      <c r="CC2427">
        <v>13</v>
      </c>
      <c r="CD2427">
        <v>649</v>
      </c>
      <c r="CE2427">
        <v>10</v>
      </c>
      <c r="CF2427">
        <v>17</v>
      </c>
      <c r="CG2427">
        <v>4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31</v>
      </c>
      <c r="CO2427">
        <v>1711</v>
      </c>
      <c r="CP2427">
        <v>1.8118059614260669E-2</v>
      </c>
      <c r="CQ2427">
        <v>0.16847826086956519</v>
      </c>
      <c r="CR2427">
        <v>9.2989130434782616</v>
      </c>
      <c r="CS2427">
        <v>0.17736808645899549</v>
      </c>
      <c r="CT2427">
        <v>9.7895740623013356</v>
      </c>
      <c r="CU2427">
        <v>2791</v>
      </c>
      <c r="CV2427">
        <v>-1</v>
      </c>
    </row>
    <row r="2428" spans="1:100" x14ac:dyDescent="0.2">
      <c r="A2428">
        <v>2022</v>
      </c>
      <c r="B2428">
        <v>4</v>
      </c>
      <c r="C2428" s="267">
        <v>44670</v>
      </c>
      <c r="D2428">
        <v>380</v>
      </c>
      <c r="E2428">
        <v>444</v>
      </c>
      <c r="F2428">
        <v>6</v>
      </c>
      <c r="G2428" t="s">
        <v>526</v>
      </c>
      <c r="H2428" t="s">
        <v>527</v>
      </c>
      <c r="I2428" t="s">
        <v>169</v>
      </c>
      <c r="J2428">
        <v>4</v>
      </c>
      <c r="K2428">
        <v>2</v>
      </c>
      <c r="L2428">
        <v>166</v>
      </c>
      <c r="M2428">
        <v>159</v>
      </c>
      <c r="N2428">
        <v>175</v>
      </c>
      <c r="O2428">
        <v>219</v>
      </c>
      <c r="P2428">
        <v>232</v>
      </c>
      <c r="Q2428">
        <v>224</v>
      </c>
      <c r="R2428">
        <v>236</v>
      </c>
      <c r="S2428">
        <v>201</v>
      </c>
      <c r="T2428">
        <v>171</v>
      </c>
      <c r="U2428">
        <v>159</v>
      </c>
      <c r="V2428">
        <v>172</v>
      </c>
      <c r="W2428">
        <v>161</v>
      </c>
      <c r="X2428">
        <v>157</v>
      </c>
      <c r="AA2428">
        <v>220</v>
      </c>
      <c r="AC2428">
        <v>183</v>
      </c>
      <c r="AD2428">
        <v>188</v>
      </c>
      <c r="AE2428">
        <v>189</v>
      </c>
      <c r="AF2428">
        <v>157</v>
      </c>
      <c r="AH2428">
        <v>143</v>
      </c>
      <c r="AI2428">
        <v>145</v>
      </c>
      <c r="AJ2428">
        <v>147</v>
      </c>
      <c r="AM2428">
        <v>210.2222222222222</v>
      </c>
      <c r="AN2428">
        <v>156.88888888888891</v>
      </c>
      <c r="AO2428">
        <v>90</v>
      </c>
      <c r="AP2428">
        <v>160</v>
      </c>
      <c r="AQ2428"/>
      <c r="AR2428"/>
      <c r="BQ2428" t="s">
        <v>434</v>
      </c>
      <c r="BR2428" t="s">
        <v>435</v>
      </c>
      <c r="BS2428"/>
      <c r="BT2428"/>
      <c r="BU2428">
        <v>16</v>
      </c>
      <c r="BV2428" t="s">
        <v>525</v>
      </c>
      <c r="BW2428" t="s">
        <v>173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/>
      <c r="CQ2428">
        <v>0</v>
      </c>
      <c r="CR2428">
        <v>0</v>
      </c>
      <c r="CS2428">
        <v>0</v>
      </c>
      <c r="CT2428">
        <v>0</v>
      </c>
      <c r="CU2428">
        <v>2791</v>
      </c>
      <c r="CV2428">
        <v>-1</v>
      </c>
    </row>
    <row r="2429" spans="1:100" x14ac:dyDescent="0.2">
      <c r="A2429">
        <v>2022</v>
      </c>
      <c r="B2429">
        <v>4</v>
      </c>
      <c r="C2429" s="267">
        <v>44670</v>
      </c>
      <c r="D2429">
        <v>388</v>
      </c>
      <c r="E2429">
        <v>564</v>
      </c>
      <c r="F2429">
        <v>6</v>
      </c>
      <c r="G2429" t="s">
        <v>473</v>
      </c>
      <c r="H2429" t="s">
        <v>474</v>
      </c>
      <c r="I2429" t="s">
        <v>169</v>
      </c>
      <c r="J2429">
        <v>3</v>
      </c>
      <c r="K2429">
        <v>4</v>
      </c>
      <c r="L2429">
        <v>119</v>
      </c>
      <c r="M2429">
        <v>109</v>
      </c>
      <c r="N2429">
        <v>128</v>
      </c>
      <c r="O2429">
        <v>128</v>
      </c>
      <c r="P2429">
        <v>130</v>
      </c>
      <c r="Q2429">
        <v>125</v>
      </c>
      <c r="R2429">
        <v>126</v>
      </c>
      <c r="S2429">
        <v>124</v>
      </c>
      <c r="T2429">
        <v>108</v>
      </c>
      <c r="U2429">
        <v>107</v>
      </c>
      <c r="V2429">
        <v>110</v>
      </c>
      <c r="W2429">
        <v>108</v>
      </c>
      <c r="X2429">
        <v>107</v>
      </c>
      <c r="AA2429">
        <v>129</v>
      </c>
      <c r="AC2429">
        <v>122</v>
      </c>
      <c r="AD2429">
        <v>125</v>
      </c>
      <c r="AE2429">
        <v>120</v>
      </c>
      <c r="AF2429">
        <v>105</v>
      </c>
      <c r="AH2429">
        <v>106</v>
      </c>
      <c r="AI2429">
        <v>109</v>
      </c>
      <c r="AJ2429">
        <v>103</v>
      </c>
      <c r="AM2429">
        <v>125.4444444444444</v>
      </c>
      <c r="AN2429">
        <v>107</v>
      </c>
      <c r="AO2429">
        <v>83</v>
      </c>
      <c r="AP2429">
        <v>130</v>
      </c>
      <c r="AQ2429"/>
      <c r="AR2429"/>
      <c r="AU2429">
        <v>900</v>
      </c>
      <c r="AV2429">
        <v>5</v>
      </c>
      <c r="AW2429">
        <v>9</v>
      </c>
      <c r="AX2429">
        <v>6</v>
      </c>
      <c r="BG2429">
        <v>700</v>
      </c>
      <c r="BH2429">
        <v>15</v>
      </c>
      <c r="BI2429">
        <v>10</v>
      </c>
      <c r="BQ2429" t="s">
        <v>434</v>
      </c>
      <c r="BR2429" t="s">
        <v>435</v>
      </c>
      <c r="BS2429"/>
      <c r="BT2429"/>
      <c r="BU2429">
        <v>16</v>
      </c>
      <c r="BV2429" t="s">
        <v>475</v>
      </c>
      <c r="BW2429" t="s">
        <v>173</v>
      </c>
      <c r="BX2429">
        <v>0</v>
      </c>
      <c r="BY2429">
        <v>20</v>
      </c>
      <c r="BZ2429">
        <v>5</v>
      </c>
      <c r="CA2429">
        <v>905</v>
      </c>
      <c r="CB2429">
        <v>25</v>
      </c>
      <c r="CC2429">
        <v>6.25</v>
      </c>
      <c r="CD2429">
        <v>706</v>
      </c>
      <c r="CE2429">
        <v>5</v>
      </c>
      <c r="CF2429">
        <v>4</v>
      </c>
      <c r="CG2429">
        <v>1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11.25</v>
      </c>
      <c r="CO2429">
        <v>1611</v>
      </c>
      <c r="CP2429">
        <v>6.9832402234636867E-3</v>
      </c>
      <c r="CQ2429">
        <v>9.4537815126050417E-2</v>
      </c>
      <c r="CR2429">
        <v>13.53781512605042</v>
      </c>
      <c r="CS2429">
        <v>0.10514018691588781</v>
      </c>
      <c r="CT2429">
        <v>15.05607476635514</v>
      </c>
      <c r="CU2429">
        <v>2791</v>
      </c>
      <c r="CV2429">
        <v>-1</v>
      </c>
    </row>
    <row r="2430" spans="1:100" x14ac:dyDescent="0.2">
      <c r="A2430">
        <v>2022</v>
      </c>
      <c r="B2430">
        <v>4</v>
      </c>
      <c r="C2430" s="267">
        <v>44670</v>
      </c>
      <c r="D2430">
        <v>388</v>
      </c>
      <c r="E2430">
        <v>565</v>
      </c>
      <c r="F2430">
        <v>6</v>
      </c>
      <c r="G2430" t="s">
        <v>476</v>
      </c>
      <c r="H2430" t="s">
        <v>477</v>
      </c>
      <c r="I2430" t="s">
        <v>169</v>
      </c>
      <c r="J2430">
        <v>3</v>
      </c>
      <c r="K2430">
        <v>4</v>
      </c>
      <c r="L2430">
        <v>91</v>
      </c>
      <c r="M2430">
        <v>83</v>
      </c>
      <c r="N2430">
        <v>98</v>
      </c>
      <c r="O2430">
        <v>98</v>
      </c>
      <c r="P2430">
        <v>90</v>
      </c>
      <c r="Q2430">
        <v>96</v>
      </c>
      <c r="R2430">
        <v>97</v>
      </c>
      <c r="S2430">
        <v>95</v>
      </c>
      <c r="T2430">
        <v>88</v>
      </c>
      <c r="U2430">
        <v>85</v>
      </c>
      <c r="V2430">
        <v>87</v>
      </c>
      <c r="W2430">
        <v>85</v>
      </c>
      <c r="X2430">
        <v>84</v>
      </c>
      <c r="AA2430">
        <v>103</v>
      </c>
      <c r="AC2430">
        <v>94</v>
      </c>
      <c r="AD2430">
        <v>98</v>
      </c>
      <c r="AE2430">
        <v>93</v>
      </c>
      <c r="AF2430">
        <v>83</v>
      </c>
      <c r="AH2430">
        <v>83</v>
      </c>
      <c r="AI2430">
        <v>85</v>
      </c>
      <c r="AJ2430">
        <v>81</v>
      </c>
      <c r="AM2430">
        <v>96</v>
      </c>
      <c r="AN2430">
        <v>84.555555555555557</v>
      </c>
      <c r="AO2430">
        <v>83</v>
      </c>
      <c r="AP2430">
        <v>130</v>
      </c>
      <c r="AQ2430"/>
      <c r="AR2430"/>
      <c r="BQ2430" t="s">
        <v>434</v>
      </c>
      <c r="BR2430" t="s">
        <v>435</v>
      </c>
      <c r="BS2430"/>
      <c r="BT2430"/>
      <c r="BU2430">
        <v>16</v>
      </c>
      <c r="BV2430" t="s">
        <v>475</v>
      </c>
      <c r="BW2430" t="s">
        <v>173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/>
      <c r="CQ2430">
        <v>0</v>
      </c>
      <c r="CR2430">
        <v>0</v>
      </c>
      <c r="CS2430">
        <v>0</v>
      </c>
      <c r="CT2430">
        <v>0</v>
      </c>
      <c r="CU2430">
        <v>2791</v>
      </c>
      <c r="CV2430">
        <v>-1</v>
      </c>
    </row>
    <row r="2431" spans="1:100" x14ac:dyDescent="0.2">
      <c r="A2431">
        <v>2022</v>
      </c>
      <c r="B2431">
        <v>4</v>
      </c>
      <c r="C2431" s="267">
        <v>44670</v>
      </c>
      <c r="D2431">
        <v>388</v>
      </c>
      <c r="E2431">
        <v>566</v>
      </c>
      <c r="F2431">
        <v>6</v>
      </c>
      <c r="G2431" t="s">
        <v>478</v>
      </c>
      <c r="H2431" t="s">
        <v>479</v>
      </c>
      <c r="I2431" t="s">
        <v>169</v>
      </c>
      <c r="J2431">
        <v>3</v>
      </c>
      <c r="K2431">
        <v>4</v>
      </c>
      <c r="L2431">
        <v>34</v>
      </c>
      <c r="M2431">
        <v>31</v>
      </c>
      <c r="N2431">
        <v>36</v>
      </c>
      <c r="O2431">
        <v>50</v>
      </c>
      <c r="P2431">
        <v>47</v>
      </c>
      <c r="Q2431">
        <v>49</v>
      </c>
      <c r="R2431">
        <v>49</v>
      </c>
      <c r="S2431">
        <v>51</v>
      </c>
      <c r="T2431">
        <v>38</v>
      </c>
      <c r="U2431">
        <v>34</v>
      </c>
      <c r="V2431">
        <v>34</v>
      </c>
      <c r="W2431">
        <v>33</v>
      </c>
      <c r="X2431">
        <v>38</v>
      </c>
      <c r="AA2431">
        <v>45</v>
      </c>
      <c r="AC2431">
        <v>46</v>
      </c>
      <c r="AD2431">
        <v>50</v>
      </c>
      <c r="AE2431">
        <v>49</v>
      </c>
      <c r="AF2431">
        <v>35</v>
      </c>
      <c r="AH2431">
        <v>36</v>
      </c>
      <c r="AI2431">
        <v>38</v>
      </c>
      <c r="AJ2431">
        <v>35</v>
      </c>
      <c r="AM2431">
        <v>48.444444444444443</v>
      </c>
      <c r="AN2431">
        <v>35.666666666666657</v>
      </c>
      <c r="AO2431">
        <v>83</v>
      </c>
      <c r="AP2431">
        <v>130</v>
      </c>
      <c r="AQ2431"/>
      <c r="AR2431"/>
      <c r="BQ2431" t="s">
        <v>434</v>
      </c>
      <c r="BR2431" t="s">
        <v>435</v>
      </c>
      <c r="BS2431"/>
      <c r="BT2431"/>
      <c r="BU2431">
        <v>16</v>
      </c>
      <c r="BV2431" t="s">
        <v>475</v>
      </c>
      <c r="BW2431" t="s">
        <v>173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/>
      <c r="CQ2431">
        <v>0</v>
      </c>
      <c r="CR2431">
        <v>0</v>
      </c>
      <c r="CS2431">
        <v>0</v>
      </c>
      <c r="CT2431">
        <v>0</v>
      </c>
      <c r="CU2431">
        <v>2791</v>
      </c>
      <c r="CV2431">
        <v>-1</v>
      </c>
    </row>
    <row r="2432" spans="1:100" x14ac:dyDescent="0.2">
      <c r="A2432">
        <v>2022</v>
      </c>
      <c r="B2432">
        <v>4</v>
      </c>
      <c r="C2432" s="267">
        <v>44670</v>
      </c>
      <c r="D2432">
        <v>388</v>
      </c>
      <c r="E2432">
        <v>566</v>
      </c>
      <c r="F2432">
        <v>7</v>
      </c>
      <c r="G2432" t="s">
        <v>478</v>
      </c>
      <c r="H2432" t="s">
        <v>479</v>
      </c>
      <c r="I2432" t="s">
        <v>169</v>
      </c>
      <c r="J2432">
        <v>3</v>
      </c>
      <c r="K2432">
        <v>4</v>
      </c>
      <c r="L2432">
        <v>34</v>
      </c>
      <c r="M2432">
        <v>31</v>
      </c>
      <c r="N2432">
        <v>36</v>
      </c>
      <c r="Y2432">
        <v>129</v>
      </c>
      <c r="Z2432">
        <v>130</v>
      </c>
      <c r="AL2432">
        <v>128</v>
      </c>
      <c r="AM2432"/>
      <c r="AN2432"/>
      <c r="AO2432">
        <v>83</v>
      </c>
      <c r="AP2432">
        <v>130</v>
      </c>
      <c r="AQ2432">
        <v>83.720930232558146</v>
      </c>
      <c r="AR2432">
        <v>129</v>
      </c>
      <c r="BQ2432" t="s">
        <v>434</v>
      </c>
      <c r="BR2432" t="s">
        <v>435</v>
      </c>
      <c r="BS2432"/>
      <c r="BT2432"/>
      <c r="BU2432">
        <v>16</v>
      </c>
      <c r="BV2432" t="s">
        <v>475</v>
      </c>
      <c r="BW2432" t="s">
        <v>173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/>
      <c r="CQ2432">
        <v>0</v>
      </c>
      <c r="CR2432">
        <v>0</v>
      </c>
      <c r="CS2432"/>
      <c r="CT2432"/>
      <c r="CU2432">
        <v>2791</v>
      </c>
      <c r="CV2432"/>
    </row>
    <row r="2433" spans="1:100" x14ac:dyDescent="0.2">
      <c r="A2433">
        <v>2022</v>
      </c>
      <c r="B2433">
        <v>4</v>
      </c>
      <c r="C2433" s="267">
        <v>44670</v>
      </c>
      <c r="D2433">
        <v>125</v>
      </c>
      <c r="E2433">
        <v>690</v>
      </c>
      <c r="F2433">
        <v>8</v>
      </c>
      <c r="G2433" t="s">
        <v>259</v>
      </c>
      <c r="H2433" t="s">
        <v>260</v>
      </c>
      <c r="I2433" t="s">
        <v>169</v>
      </c>
      <c r="J2433">
        <v>4</v>
      </c>
      <c r="K2433">
        <v>4</v>
      </c>
      <c r="L2433">
        <v>170</v>
      </c>
      <c r="M2433">
        <v>153</v>
      </c>
      <c r="N2433">
        <v>187</v>
      </c>
      <c r="O2433">
        <v>198</v>
      </c>
      <c r="P2433">
        <v>200</v>
      </c>
      <c r="Q2433">
        <v>181</v>
      </c>
      <c r="R2433">
        <v>164</v>
      </c>
      <c r="S2433">
        <v>144</v>
      </c>
      <c r="T2433">
        <v>155</v>
      </c>
      <c r="U2433">
        <v>154</v>
      </c>
      <c r="V2433">
        <v>158</v>
      </c>
      <c r="W2433">
        <v>149</v>
      </c>
      <c r="X2433">
        <v>142</v>
      </c>
      <c r="AA2433">
        <v>186</v>
      </c>
      <c r="AC2433">
        <v>181</v>
      </c>
      <c r="AD2433">
        <v>208</v>
      </c>
      <c r="AE2433">
        <v>215</v>
      </c>
      <c r="AF2433">
        <v>157</v>
      </c>
      <c r="AH2433">
        <v>141</v>
      </c>
      <c r="AI2433">
        <v>159</v>
      </c>
      <c r="AJ2433">
        <v>168</v>
      </c>
      <c r="AM2433">
        <v>186.33333333333329</v>
      </c>
      <c r="AN2433">
        <v>153.66666666666671</v>
      </c>
      <c r="AO2433">
        <v>120</v>
      </c>
      <c r="AP2433">
        <v>120</v>
      </c>
      <c r="AQ2433"/>
      <c r="AR2433"/>
      <c r="AU2433">
        <v>744</v>
      </c>
      <c r="AV2433">
        <v>4</v>
      </c>
      <c r="AW2433">
        <v>8</v>
      </c>
      <c r="AX2433">
        <v>4</v>
      </c>
      <c r="BH2433">
        <v>4</v>
      </c>
      <c r="BI2433">
        <v>3</v>
      </c>
      <c r="BQ2433" t="s">
        <v>256</v>
      </c>
      <c r="BR2433" t="s">
        <v>257</v>
      </c>
      <c r="BS2433"/>
      <c r="BT2433"/>
      <c r="BU2433">
        <v>16</v>
      </c>
      <c r="BV2433" t="s">
        <v>258</v>
      </c>
      <c r="BW2433" t="s">
        <v>173</v>
      </c>
      <c r="BX2433">
        <v>0</v>
      </c>
      <c r="BY2433">
        <v>16</v>
      </c>
      <c r="BZ2433">
        <v>4</v>
      </c>
      <c r="CA2433">
        <v>748</v>
      </c>
      <c r="CB2433">
        <v>7</v>
      </c>
      <c r="CC2433">
        <v>1.75</v>
      </c>
      <c r="CD2433">
        <v>1</v>
      </c>
      <c r="CE2433">
        <v>2</v>
      </c>
      <c r="CF2433">
        <v>2</v>
      </c>
      <c r="CG2433">
        <v>1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5.75</v>
      </c>
      <c r="CO2433">
        <v>749</v>
      </c>
      <c r="CP2433">
        <v>7.6769025367156209E-3</v>
      </c>
      <c r="CQ2433">
        <v>3.3823529411764697E-2</v>
      </c>
      <c r="CR2433">
        <v>4.4058823529411768</v>
      </c>
      <c r="CS2433">
        <v>3.7418655097613877E-2</v>
      </c>
      <c r="CT2433">
        <v>4.8741865509761393</v>
      </c>
      <c r="CU2433">
        <v>2791</v>
      </c>
      <c r="CV2433">
        <v>-1</v>
      </c>
    </row>
    <row r="2434" spans="1:100" x14ac:dyDescent="0.2">
      <c r="A2434">
        <v>2022</v>
      </c>
      <c r="B2434">
        <v>4</v>
      </c>
      <c r="C2434" s="267">
        <v>44670</v>
      </c>
      <c r="D2434">
        <v>125</v>
      </c>
      <c r="E2434">
        <v>691</v>
      </c>
      <c r="F2434">
        <v>8</v>
      </c>
      <c r="G2434" t="s">
        <v>254</v>
      </c>
      <c r="H2434" t="s">
        <v>255</v>
      </c>
      <c r="I2434" t="s">
        <v>169</v>
      </c>
      <c r="J2434">
        <v>4</v>
      </c>
      <c r="K2434">
        <v>4</v>
      </c>
      <c r="L2434">
        <v>194</v>
      </c>
      <c r="M2434">
        <v>174</v>
      </c>
      <c r="N2434">
        <v>213</v>
      </c>
      <c r="O2434">
        <v>260</v>
      </c>
      <c r="P2434">
        <v>211</v>
      </c>
      <c r="Q2434">
        <v>199</v>
      </c>
      <c r="R2434">
        <v>194</v>
      </c>
      <c r="S2434">
        <v>217</v>
      </c>
      <c r="T2434">
        <v>181</v>
      </c>
      <c r="U2434">
        <v>171</v>
      </c>
      <c r="V2434">
        <v>180</v>
      </c>
      <c r="W2434">
        <v>168</v>
      </c>
      <c r="X2434">
        <v>177</v>
      </c>
      <c r="AA2434">
        <v>212</v>
      </c>
      <c r="AC2434">
        <v>195</v>
      </c>
      <c r="AD2434">
        <v>219</v>
      </c>
      <c r="AE2434">
        <v>239</v>
      </c>
      <c r="AF2434">
        <v>180</v>
      </c>
      <c r="AH2434">
        <v>160</v>
      </c>
      <c r="AI2434">
        <v>187</v>
      </c>
      <c r="AJ2434">
        <v>195</v>
      </c>
      <c r="AM2434">
        <v>216.2222222222222</v>
      </c>
      <c r="AN2434">
        <v>177.66666666666671</v>
      </c>
      <c r="AO2434">
        <v>120</v>
      </c>
      <c r="AP2434">
        <v>120</v>
      </c>
      <c r="AQ2434"/>
      <c r="AR2434"/>
      <c r="AU2434">
        <v>744</v>
      </c>
      <c r="AV2434">
        <v>8</v>
      </c>
      <c r="AW2434">
        <v>10</v>
      </c>
      <c r="AX2434">
        <v>2</v>
      </c>
      <c r="BI2434">
        <v>3</v>
      </c>
      <c r="BQ2434" t="s">
        <v>256</v>
      </c>
      <c r="BR2434" t="s">
        <v>257</v>
      </c>
      <c r="BS2434"/>
      <c r="BT2434"/>
      <c r="BU2434">
        <v>16</v>
      </c>
      <c r="BV2434" t="s">
        <v>258</v>
      </c>
      <c r="BW2434" t="s">
        <v>173</v>
      </c>
      <c r="BX2434">
        <v>0</v>
      </c>
      <c r="BY2434">
        <v>20</v>
      </c>
      <c r="BZ2434">
        <v>5</v>
      </c>
      <c r="CA2434">
        <v>749</v>
      </c>
      <c r="CB2434">
        <v>3</v>
      </c>
      <c r="CC2434">
        <v>0.75</v>
      </c>
      <c r="CD2434">
        <v>0</v>
      </c>
      <c r="CE2434">
        <v>2</v>
      </c>
      <c r="CF2434">
        <v>3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5.75</v>
      </c>
      <c r="CO2434">
        <v>749</v>
      </c>
      <c r="CP2434">
        <v>7.6769025367156209E-3</v>
      </c>
      <c r="CQ2434">
        <v>2.9639175257731961E-2</v>
      </c>
      <c r="CR2434">
        <v>3.8608247422680408</v>
      </c>
      <c r="CS2434">
        <v>3.2363977485928709E-2</v>
      </c>
      <c r="CT2434">
        <v>4.2157598499061919</v>
      </c>
      <c r="CU2434">
        <v>2791</v>
      </c>
      <c r="CV2434">
        <v>-1</v>
      </c>
    </row>
    <row r="2435" spans="1:100" x14ac:dyDescent="0.2">
      <c r="A2435">
        <v>2022</v>
      </c>
      <c r="B2435">
        <v>4</v>
      </c>
      <c r="C2435" s="267">
        <v>44670</v>
      </c>
      <c r="D2435">
        <v>380</v>
      </c>
      <c r="E2435">
        <v>444</v>
      </c>
      <c r="F2435">
        <v>8</v>
      </c>
      <c r="G2435" t="s">
        <v>526</v>
      </c>
      <c r="H2435" t="s">
        <v>527</v>
      </c>
      <c r="I2435" t="s">
        <v>169</v>
      </c>
      <c r="J2435">
        <v>4</v>
      </c>
      <c r="K2435">
        <v>2</v>
      </c>
      <c r="L2435">
        <v>166</v>
      </c>
      <c r="M2435">
        <v>159</v>
      </c>
      <c r="N2435">
        <v>175</v>
      </c>
      <c r="Y2435">
        <v>148</v>
      </c>
      <c r="Z2435">
        <v>149</v>
      </c>
      <c r="AM2435"/>
      <c r="AN2435"/>
      <c r="AO2435">
        <v>90</v>
      </c>
      <c r="AP2435">
        <v>160</v>
      </c>
      <c r="AQ2435">
        <v>96.969696969696969</v>
      </c>
      <c r="AR2435">
        <v>148.5</v>
      </c>
      <c r="BQ2435" t="s">
        <v>434</v>
      </c>
      <c r="BR2435" t="s">
        <v>435</v>
      </c>
      <c r="BS2435"/>
      <c r="BT2435"/>
      <c r="BU2435">
        <v>16</v>
      </c>
      <c r="BV2435" t="s">
        <v>525</v>
      </c>
      <c r="BW2435" t="s">
        <v>173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/>
      <c r="CQ2435">
        <v>0</v>
      </c>
      <c r="CR2435">
        <v>0</v>
      </c>
      <c r="CS2435"/>
      <c r="CT2435"/>
      <c r="CU2435">
        <v>2791</v>
      </c>
      <c r="CV2435"/>
    </row>
    <row r="2436" spans="1:100" x14ac:dyDescent="0.2">
      <c r="A2436">
        <v>2022</v>
      </c>
      <c r="B2436">
        <v>4</v>
      </c>
      <c r="C2436" s="267">
        <v>44670</v>
      </c>
      <c r="D2436">
        <v>123</v>
      </c>
      <c r="E2436">
        <v>645</v>
      </c>
      <c r="F2436">
        <v>28</v>
      </c>
      <c r="G2436" t="s">
        <v>569</v>
      </c>
      <c r="H2436" t="s">
        <v>570</v>
      </c>
      <c r="I2436" t="s">
        <v>571</v>
      </c>
      <c r="J2436">
        <v>4</v>
      </c>
      <c r="K2436">
        <v>1</v>
      </c>
      <c r="L2436">
        <v>133</v>
      </c>
      <c r="M2436">
        <v>123</v>
      </c>
      <c r="N2436">
        <v>142</v>
      </c>
      <c r="O2436">
        <v>174</v>
      </c>
      <c r="P2436">
        <v>172</v>
      </c>
      <c r="Q2436">
        <v>148</v>
      </c>
      <c r="T2436">
        <v>150</v>
      </c>
      <c r="U2436">
        <v>151</v>
      </c>
      <c r="V2436">
        <v>134</v>
      </c>
      <c r="Y2436">
        <v>180</v>
      </c>
      <c r="AM2436">
        <v>164.66666666666671</v>
      </c>
      <c r="AN2436">
        <v>145</v>
      </c>
      <c r="AO2436">
        <v>80</v>
      </c>
      <c r="AP2436">
        <v>180</v>
      </c>
      <c r="AQ2436">
        <v>80</v>
      </c>
      <c r="AR2436">
        <v>180</v>
      </c>
      <c r="AU2436">
        <v>400</v>
      </c>
      <c r="AV2436">
        <v>1</v>
      </c>
      <c r="AW2436">
        <v>2</v>
      </c>
      <c r="AX2436">
        <v>1</v>
      </c>
      <c r="BG2436">
        <v>60</v>
      </c>
      <c r="BQ2436" t="s">
        <v>390</v>
      </c>
      <c r="BR2436" t="s">
        <v>390</v>
      </c>
      <c r="BS2436"/>
      <c r="BT2436"/>
      <c r="BU2436">
        <v>16</v>
      </c>
      <c r="BV2436" t="s">
        <v>569</v>
      </c>
      <c r="BW2436" t="s">
        <v>222</v>
      </c>
      <c r="BX2436">
        <v>0</v>
      </c>
      <c r="BY2436">
        <v>4</v>
      </c>
      <c r="BZ2436">
        <v>4</v>
      </c>
      <c r="CA2436">
        <v>404</v>
      </c>
      <c r="CB2436">
        <v>0</v>
      </c>
      <c r="CC2436">
        <v>0</v>
      </c>
      <c r="CD2436">
        <v>60</v>
      </c>
      <c r="CE2436">
        <v>1</v>
      </c>
      <c r="CF2436">
        <v>2</v>
      </c>
      <c r="CG2436">
        <v>1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4</v>
      </c>
      <c r="CO2436">
        <v>464</v>
      </c>
      <c r="CP2436">
        <v>8.6206896551724137E-3</v>
      </c>
      <c r="CQ2436">
        <v>3.007518796992481E-2</v>
      </c>
      <c r="CR2436">
        <v>3.488721804511278</v>
      </c>
      <c r="CS2436">
        <v>2.758620689655172E-2</v>
      </c>
      <c r="CT2436">
        <v>3.2</v>
      </c>
      <c r="CU2436">
        <v>2791</v>
      </c>
      <c r="CV2436">
        <v>-1</v>
      </c>
    </row>
    <row r="2437" spans="1:100" x14ac:dyDescent="0.2">
      <c r="A2437">
        <v>2022</v>
      </c>
      <c r="B2437">
        <v>4</v>
      </c>
      <c r="C2437" s="267">
        <v>44670</v>
      </c>
      <c r="D2437">
        <v>372</v>
      </c>
      <c r="E2437">
        <v>646</v>
      </c>
      <c r="F2437">
        <v>46</v>
      </c>
      <c r="G2437" t="s">
        <v>276</v>
      </c>
      <c r="H2437" t="s">
        <v>277</v>
      </c>
      <c r="I2437" t="s">
        <v>221</v>
      </c>
      <c r="J2437">
        <v>2</v>
      </c>
      <c r="K2437">
        <v>2</v>
      </c>
      <c r="L2437">
        <v>212</v>
      </c>
      <c r="M2437">
        <v>197</v>
      </c>
      <c r="N2437">
        <v>226</v>
      </c>
      <c r="AC2437">
        <v>363</v>
      </c>
      <c r="AD2437">
        <v>295</v>
      </c>
      <c r="AE2437">
        <v>281</v>
      </c>
      <c r="AH2437">
        <v>222</v>
      </c>
      <c r="AI2437">
        <v>211</v>
      </c>
      <c r="AJ2437">
        <v>208</v>
      </c>
      <c r="AM2437">
        <v>313</v>
      </c>
      <c r="AN2437">
        <v>213.66666666666671</v>
      </c>
      <c r="AO2437">
        <v>37</v>
      </c>
      <c r="AP2437">
        <v>150</v>
      </c>
      <c r="AQ2437"/>
      <c r="AR2437"/>
      <c r="AU2437">
        <v>320</v>
      </c>
      <c r="BG2437">
        <v>128</v>
      </c>
      <c r="BH2437">
        <v>3</v>
      </c>
      <c r="BJ2437">
        <v>4</v>
      </c>
      <c r="BQ2437" t="s">
        <v>180</v>
      </c>
      <c r="BR2437" t="s">
        <v>266</v>
      </c>
      <c r="BS2437" t="s">
        <v>278</v>
      </c>
      <c r="BT2437"/>
      <c r="BU2437">
        <v>16</v>
      </c>
      <c r="BV2437" t="s">
        <v>323</v>
      </c>
      <c r="BW2437" t="s">
        <v>222</v>
      </c>
      <c r="BX2437">
        <v>0</v>
      </c>
      <c r="BY2437">
        <v>0</v>
      </c>
      <c r="BZ2437">
        <v>0</v>
      </c>
      <c r="CA2437">
        <v>320</v>
      </c>
      <c r="CB2437">
        <v>7</v>
      </c>
      <c r="CC2437">
        <v>3.5</v>
      </c>
      <c r="CD2437">
        <v>131</v>
      </c>
      <c r="CE2437">
        <v>1</v>
      </c>
      <c r="CF2437">
        <v>0</v>
      </c>
      <c r="CG2437">
        <v>2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3.5</v>
      </c>
      <c r="CO2437">
        <v>451</v>
      </c>
      <c r="CP2437">
        <v>7.7605321507760536E-3</v>
      </c>
      <c r="CQ2437">
        <v>1.6509433962264151E-2</v>
      </c>
      <c r="CR2437">
        <v>2.1273584905660381</v>
      </c>
      <c r="CS2437">
        <v>1.6380655226209049E-2</v>
      </c>
      <c r="CT2437">
        <v>2.1107644305772228</v>
      </c>
      <c r="CU2437">
        <v>2791</v>
      </c>
      <c r="CV2437">
        <v>-1</v>
      </c>
    </row>
    <row r="2438" spans="1:100" x14ac:dyDescent="0.2">
      <c r="A2438">
        <v>2022</v>
      </c>
      <c r="B2438">
        <v>4</v>
      </c>
      <c r="C2438" s="267">
        <v>44670</v>
      </c>
      <c r="D2438">
        <v>372</v>
      </c>
      <c r="E2438">
        <v>647</v>
      </c>
      <c r="F2438">
        <v>46</v>
      </c>
      <c r="G2438" t="s">
        <v>264</v>
      </c>
      <c r="H2438" t="s">
        <v>265</v>
      </c>
      <c r="I2438" t="s">
        <v>221</v>
      </c>
      <c r="J2438">
        <v>2</v>
      </c>
      <c r="K2438">
        <v>2</v>
      </c>
      <c r="L2438">
        <v>212</v>
      </c>
      <c r="M2438">
        <v>197</v>
      </c>
      <c r="N2438">
        <v>226</v>
      </c>
      <c r="AC2438">
        <v>365</v>
      </c>
      <c r="AD2438">
        <v>298</v>
      </c>
      <c r="AE2438">
        <v>211</v>
      </c>
      <c r="AH2438">
        <v>225</v>
      </c>
      <c r="AI2438">
        <v>213</v>
      </c>
      <c r="AJ2438">
        <v>211</v>
      </c>
      <c r="AL2438">
        <v>139</v>
      </c>
      <c r="AM2438">
        <v>291.33333333333331</v>
      </c>
      <c r="AN2438">
        <v>216.33333333333329</v>
      </c>
      <c r="AO2438">
        <v>37</v>
      </c>
      <c r="AP2438">
        <v>150</v>
      </c>
      <c r="AQ2438">
        <v>51.798561151079127</v>
      </c>
      <c r="AR2438">
        <v>139</v>
      </c>
      <c r="AU2438">
        <v>320</v>
      </c>
      <c r="BG2438">
        <v>128</v>
      </c>
      <c r="BH2438">
        <v>3</v>
      </c>
      <c r="BJ2438">
        <v>8</v>
      </c>
      <c r="BQ2438" t="s">
        <v>180</v>
      </c>
      <c r="BR2438" t="s">
        <v>266</v>
      </c>
      <c r="BS2438" t="s">
        <v>267</v>
      </c>
      <c r="BT2438"/>
      <c r="BU2438">
        <v>16</v>
      </c>
      <c r="BV2438" t="s">
        <v>323</v>
      </c>
      <c r="BW2438" t="s">
        <v>222</v>
      </c>
      <c r="BX2438">
        <v>0</v>
      </c>
      <c r="BY2438">
        <v>0</v>
      </c>
      <c r="BZ2438">
        <v>0</v>
      </c>
      <c r="CA2438">
        <v>320</v>
      </c>
      <c r="CB2438">
        <v>11</v>
      </c>
      <c r="CC2438">
        <v>5.5</v>
      </c>
      <c r="CD2438">
        <v>133</v>
      </c>
      <c r="CE2438">
        <v>1</v>
      </c>
      <c r="CF2438">
        <v>0</v>
      </c>
      <c r="CG2438">
        <v>4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5.5</v>
      </c>
      <c r="CO2438">
        <v>453</v>
      </c>
      <c r="CP2438">
        <v>1.2141280353200881E-2</v>
      </c>
      <c r="CQ2438">
        <v>2.5943396226415099E-2</v>
      </c>
      <c r="CR2438">
        <v>2.1367924528301891</v>
      </c>
      <c r="CS2438">
        <v>2.542372881355932E-2</v>
      </c>
      <c r="CT2438">
        <v>2.0939907550077042</v>
      </c>
      <c r="CU2438">
        <v>2791</v>
      </c>
      <c r="CV2438">
        <v>-1</v>
      </c>
    </row>
    <row r="2439" spans="1:100" x14ac:dyDescent="0.2">
      <c r="A2439">
        <v>2022</v>
      </c>
      <c r="B2439">
        <v>4</v>
      </c>
      <c r="C2439" s="267">
        <v>44670</v>
      </c>
      <c r="D2439">
        <v>334</v>
      </c>
      <c r="E2439">
        <v>254</v>
      </c>
      <c r="F2439">
        <v>49</v>
      </c>
      <c r="G2439" t="s">
        <v>220</v>
      </c>
      <c r="H2439" t="s">
        <v>179</v>
      </c>
      <c r="I2439" t="s">
        <v>221</v>
      </c>
      <c r="J2439">
        <v>4</v>
      </c>
      <c r="K2439">
        <v>2</v>
      </c>
      <c r="L2439">
        <v>203</v>
      </c>
      <c r="M2439">
        <v>188</v>
      </c>
      <c r="N2439">
        <v>217</v>
      </c>
      <c r="O2439">
        <v>240</v>
      </c>
      <c r="P2439">
        <v>248</v>
      </c>
      <c r="Q2439">
        <v>238</v>
      </c>
      <c r="T2439">
        <v>192</v>
      </c>
      <c r="U2439">
        <v>200</v>
      </c>
      <c r="V2439">
        <v>195</v>
      </c>
      <c r="Y2439">
        <v>139</v>
      </c>
      <c r="AC2439">
        <v>277</v>
      </c>
      <c r="AD2439">
        <v>305</v>
      </c>
      <c r="AE2439">
        <v>313</v>
      </c>
      <c r="AH2439">
        <v>179</v>
      </c>
      <c r="AI2439">
        <v>198</v>
      </c>
      <c r="AJ2439">
        <v>201</v>
      </c>
      <c r="AL2439">
        <v>140</v>
      </c>
      <c r="AM2439">
        <v>270.16666666666669</v>
      </c>
      <c r="AN2439">
        <v>194.16666666666671</v>
      </c>
      <c r="AO2439">
        <v>94</v>
      </c>
      <c r="AP2439">
        <v>153</v>
      </c>
      <c r="AQ2439">
        <v>103.2258064516129</v>
      </c>
      <c r="AR2439">
        <v>139.5</v>
      </c>
      <c r="AV2439">
        <v>8</v>
      </c>
      <c r="AW2439">
        <v>4</v>
      </c>
      <c r="BG2439">
        <v>1200</v>
      </c>
      <c r="BH2439">
        <v>9</v>
      </c>
      <c r="BI2439">
        <v>6</v>
      </c>
      <c r="BQ2439" t="s">
        <v>180</v>
      </c>
      <c r="BR2439" t="s">
        <v>181</v>
      </c>
      <c r="BS2439" t="s">
        <v>182</v>
      </c>
      <c r="BT2439"/>
      <c r="BU2439">
        <v>16</v>
      </c>
      <c r="BV2439" t="s">
        <v>220</v>
      </c>
      <c r="BW2439" t="s">
        <v>222</v>
      </c>
      <c r="BX2439">
        <v>0</v>
      </c>
      <c r="BY2439">
        <v>12</v>
      </c>
      <c r="BZ2439">
        <v>6</v>
      </c>
      <c r="CA2439">
        <v>6</v>
      </c>
      <c r="CB2439">
        <v>15</v>
      </c>
      <c r="CC2439">
        <v>7.5</v>
      </c>
      <c r="CD2439">
        <v>1207</v>
      </c>
      <c r="CE2439">
        <v>8</v>
      </c>
      <c r="CF2439">
        <v>5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13.5</v>
      </c>
      <c r="CO2439">
        <v>1213</v>
      </c>
      <c r="CP2439">
        <v>1.112943116240725E-2</v>
      </c>
      <c r="CQ2439">
        <v>6.6502463054187194E-2</v>
      </c>
      <c r="CR2439">
        <v>5.9753694581280792</v>
      </c>
      <c r="CS2439">
        <v>6.9527896995708161E-2</v>
      </c>
      <c r="CT2439">
        <v>6.2472103004291846</v>
      </c>
      <c r="CU2439">
        <v>2791</v>
      </c>
      <c r="CV2439">
        <v>-1</v>
      </c>
    </row>
    <row r="2440" spans="1:100" x14ac:dyDescent="0.2">
      <c r="A2440">
        <v>2022</v>
      </c>
      <c r="B2440">
        <v>4</v>
      </c>
      <c r="C2440" s="267">
        <v>44671</v>
      </c>
      <c r="D2440">
        <v>125</v>
      </c>
      <c r="E2440">
        <v>691</v>
      </c>
      <c r="F2440">
        <v>2</v>
      </c>
      <c r="G2440" t="s">
        <v>254</v>
      </c>
      <c r="H2440" t="s">
        <v>255</v>
      </c>
      <c r="I2440" t="s">
        <v>169</v>
      </c>
      <c r="J2440">
        <v>4</v>
      </c>
      <c r="K2440">
        <v>4</v>
      </c>
      <c r="L2440">
        <v>194</v>
      </c>
      <c r="M2440">
        <v>174</v>
      </c>
      <c r="N2440">
        <v>213</v>
      </c>
      <c r="Y2440">
        <v>113</v>
      </c>
      <c r="Z2440">
        <v>119</v>
      </c>
      <c r="AM2440"/>
      <c r="AN2440"/>
      <c r="AO2440">
        <v>120</v>
      </c>
      <c r="AP2440">
        <v>120</v>
      </c>
      <c r="AQ2440">
        <v>124.1379310344828</v>
      </c>
      <c r="AR2440">
        <v>116</v>
      </c>
      <c r="BQ2440" t="s">
        <v>256</v>
      </c>
      <c r="BR2440" t="s">
        <v>257</v>
      </c>
      <c r="BS2440"/>
      <c r="BT2440"/>
      <c r="BU2440">
        <v>16</v>
      </c>
      <c r="BV2440" t="s">
        <v>258</v>
      </c>
      <c r="BW2440" t="s">
        <v>173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/>
      <c r="CQ2440">
        <v>0</v>
      </c>
      <c r="CR2440">
        <v>0</v>
      </c>
      <c r="CS2440"/>
      <c r="CT2440"/>
      <c r="CU2440">
        <v>2791</v>
      </c>
      <c r="CV2440"/>
    </row>
    <row r="2441" spans="1:100" x14ac:dyDescent="0.2">
      <c r="A2441">
        <v>2022</v>
      </c>
      <c r="B2441">
        <v>4</v>
      </c>
      <c r="C2441" s="267">
        <v>44671</v>
      </c>
      <c r="D2441">
        <v>384</v>
      </c>
      <c r="E2441">
        <v>556</v>
      </c>
      <c r="F2441">
        <v>2</v>
      </c>
      <c r="G2441" t="s">
        <v>202</v>
      </c>
      <c r="H2441" t="s">
        <v>203</v>
      </c>
      <c r="I2441" t="s">
        <v>169</v>
      </c>
      <c r="J2441">
        <v>1</v>
      </c>
      <c r="K2441">
        <v>6</v>
      </c>
      <c r="L2441">
        <v>1066</v>
      </c>
      <c r="M2441">
        <v>1003</v>
      </c>
      <c r="N2441">
        <v>1141</v>
      </c>
      <c r="O2441">
        <v>1538</v>
      </c>
      <c r="P2441">
        <v>1571</v>
      </c>
      <c r="Q2441">
        <v>1492</v>
      </c>
      <c r="R2441">
        <v>1499</v>
      </c>
      <c r="S2441">
        <v>1545</v>
      </c>
      <c r="T2441">
        <v>1327</v>
      </c>
      <c r="U2441">
        <v>1283</v>
      </c>
      <c r="V2441">
        <v>1264</v>
      </c>
      <c r="W2441">
        <v>1281</v>
      </c>
      <c r="X2441">
        <v>1286</v>
      </c>
      <c r="AA2441">
        <v>1685</v>
      </c>
      <c r="AF2441">
        <v>1311</v>
      </c>
      <c r="AM2441">
        <v>1555</v>
      </c>
      <c r="AN2441">
        <v>1292</v>
      </c>
      <c r="AO2441">
        <v>21</v>
      </c>
      <c r="AP2441">
        <v>180</v>
      </c>
      <c r="AQ2441"/>
      <c r="AR2441"/>
      <c r="AU2441">
        <v>144</v>
      </c>
      <c r="AV2441">
        <v>9</v>
      </c>
      <c r="AW2441">
        <v>2</v>
      </c>
      <c r="AX2441">
        <v>10</v>
      </c>
      <c r="BC2441">
        <v>2</v>
      </c>
      <c r="BQ2441" t="s">
        <v>185</v>
      </c>
      <c r="BR2441" t="s">
        <v>186</v>
      </c>
      <c r="BS2441" t="s">
        <v>204</v>
      </c>
      <c r="BT2441" t="s">
        <v>188</v>
      </c>
      <c r="BU2441">
        <v>16</v>
      </c>
      <c r="BV2441" t="s">
        <v>205</v>
      </c>
      <c r="BW2441" t="s">
        <v>173</v>
      </c>
      <c r="BX2441">
        <v>0</v>
      </c>
      <c r="BY2441">
        <v>23</v>
      </c>
      <c r="BZ2441">
        <v>3.833333333333333</v>
      </c>
      <c r="CA2441">
        <v>147</v>
      </c>
      <c r="CB2441">
        <v>0</v>
      </c>
      <c r="CC2441">
        <v>0</v>
      </c>
      <c r="CD2441">
        <v>0</v>
      </c>
      <c r="CE2441">
        <v>1</v>
      </c>
      <c r="CF2441">
        <v>0</v>
      </c>
      <c r="CG2441">
        <v>1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3.833333333333333</v>
      </c>
      <c r="CO2441">
        <v>147</v>
      </c>
      <c r="CP2441">
        <v>2.6077097505668931E-2</v>
      </c>
      <c r="CQ2441">
        <v>3.595997498436523E-3</v>
      </c>
      <c r="CR2441">
        <v>0.13789868667917449</v>
      </c>
      <c r="CS2441">
        <v>2.9669762641898871E-3</v>
      </c>
      <c r="CT2441">
        <v>0.1137770897832817</v>
      </c>
      <c r="CU2441">
        <v>2791</v>
      </c>
      <c r="CV2441">
        <v>-1</v>
      </c>
    </row>
    <row r="2442" spans="1:100" x14ac:dyDescent="0.2">
      <c r="A2442">
        <v>2022</v>
      </c>
      <c r="B2442">
        <v>4</v>
      </c>
      <c r="C2442" s="267">
        <v>44671</v>
      </c>
      <c r="D2442">
        <v>384</v>
      </c>
      <c r="E2442">
        <v>557</v>
      </c>
      <c r="F2442">
        <v>2</v>
      </c>
      <c r="G2442" t="s">
        <v>206</v>
      </c>
      <c r="H2442" t="s">
        <v>207</v>
      </c>
      <c r="I2442" t="s">
        <v>169</v>
      </c>
      <c r="J2442">
        <v>1</v>
      </c>
      <c r="K2442">
        <v>6</v>
      </c>
      <c r="L2442">
        <v>182</v>
      </c>
      <c r="M2442">
        <v>171</v>
      </c>
      <c r="N2442">
        <v>194</v>
      </c>
      <c r="AM2442"/>
      <c r="AN2442"/>
      <c r="AO2442">
        <v>21</v>
      </c>
      <c r="AP2442">
        <v>180</v>
      </c>
      <c r="AQ2442"/>
      <c r="AR2442"/>
      <c r="BG2442">
        <v>312</v>
      </c>
      <c r="BH2442">
        <v>10</v>
      </c>
      <c r="BI2442">
        <v>8</v>
      </c>
      <c r="BQ2442" t="s">
        <v>185</v>
      </c>
      <c r="BR2442" t="s">
        <v>186</v>
      </c>
      <c r="BS2442" t="s">
        <v>208</v>
      </c>
      <c r="BT2442" t="s">
        <v>209</v>
      </c>
      <c r="BU2442">
        <v>16</v>
      </c>
      <c r="BV2442" t="s">
        <v>205</v>
      </c>
      <c r="BW2442" t="s">
        <v>173</v>
      </c>
      <c r="BX2442">
        <v>0</v>
      </c>
      <c r="BY2442">
        <v>0</v>
      </c>
      <c r="BZ2442">
        <v>0</v>
      </c>
      <c r="CA2442">
        <v>0</v>
      </c>
      <c r="CB2442">
        <v>18</v>
      </c>
      <c r="CC2442">
        <v>3</v>
      </c>
      <c r="CD2442">
        <v>315</v>
      </c>
      <c r="CE2442">
        <v>1</v>
      </c>
      <c r="CF2442">
        <v>1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3</v>
      </c>
      <c r="CO2442">
        <v>315</v>
      </c>
      <c r="CP2442">
        <v>9.5238095238095247E-3</v>
      </c>
      <c r="CQ2442">
        <v>1.648351648351648E-2</v>
      </c>
      <c r="CR2442">
        <v>1.7307692307692311</v>
      </c>
      <c r="CS2442"/>
      <c r="CT2442"/>
      <c r="CU2442">
        <v>2791</v>
      </c>
      <c r="CV2442"/>
    </row>
    <row r="2443" spans="1:100" x14ac:dyDescent="0.2">
      <c r="A2443">
        <v>2022</v>
      </c>
      <c r="B2443">
        <v>4</v>
      </c>
      <c r="C2443" s="267">
        <v>44671</v>
      </c>
      <c r="D2443">
        <v>124</v>
      </c>
      <c r="E2443">
        <v>689</v>
      </c>
      <c r="F2443">
        <v>3</v>
      </c>
      <c r="G2443" t="s">
        <v>311</v>
      </c>
      <c r="H2443" t="s">
        <v>312</v>
      </c>
      <c r="I2443" t="s">
        <v>169</v>
      </c>
      <c r="J2443">
        <v>2</v>
      </c>
      <c r="K2443">
        <v>2</v>
      </c>
      <c r="L2443">
        <v>75</v>
      </c>
      <c r="M2443">
        <v>67</v>
      </c>
      <c r="N2443">
        <v>82</v>
      </c>
      <c r="AL2443">
        <v>119</v>
      </c>
      <c r="AM2443"/>
      <c r="AN2443"/>
      <c r="AO2443">
        <v>59</v>
      </c>
      <c r="AP2443">
        <v>122</v>
      </c>
      <c r="AQ2443">
        <v>60.504201680672267</v>
      </c>
      <c r="AR2443">
        <v>119</v>
      </c>
      <c r="BQ2443" t="s">
        <v>180</v>
      </c>
      <c r="BR2443" t="s">
        <v>192</v>
      </c>
      <c r="BS2443"/>
      <c r="BT2443"/>
      <c r="BU2443">
        <v>16</v>
      </c>
      <c r="BV2443" t="s">
        <v>310</v>
      </c>
      <c r="BW2443" t="s">
        <v>173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/>
      <c r="CQ2443">
        <v>0</v>
      </c>
      <c r="CR2443">
        <v>0</v>
      </c>
      <c r="CS2443"/>
      <c r="CT2443"/>
      <c r="CU2443">
        <v>2791</v>
      </c>
      <c r="CV2443"/>
    </row>
    <row r="2444" spans="1:100" x14ac:dyDescent="0.2">
      <c r="A2444">
        <v>2022</v>
      </c>
      <c r="B2444">
        <v>4</v>
      </c>
      <c r="C2444" s="267">
        <v>44671</v>
      </c>
      <c r="D2444">
        <v>137</v>
      </c>
      <c r="E2444">
        <v>273</v>
      </c>
      <c r="F2444">
        <v>3</v>
      </c>
      <c r="G2444" t="s">
        <v>174</v>
      </c>
      <c r="H2444" t="s">
        <v>175</v>
      </c>
      <c r="I2444" t="s">
        <v>169</v>
      </c>
      <c r="J2444">
        <v>3</v>
      </c>
      <c r="K2444">
        <v>2</v>
      </c>
      <c r="L2444">
        <v>564</v>
      </c>
      <c r="M2444">
        <v>524</v>
      </c>
      <c r="N2444">
        <v>603</v>
      </c>
      <c r="O2444">
        <v>701</v>
      </c>
      <c r="P2444">
        <v>711</v>
      </c>
      <c r="Q2444">
        <v>704</v>
      </c>
      <c r="R2444">
        <v>715</v>
      </c>
      <c r="S2444">
        <v>745</v>
      </c>
      <c r="T2444">
        <v>598</v>
      </c>
      <c r="U2444">
        <v>572</v>
      </c>
      <c r="V2444">
        <v>620</v>
      </c>
      <c r="W2444">
        <v>572</v>
      </c>
      <c r="X2444">
        <v>610</v>
      </c>
      <c r="Y2444">
        <v>121</v>
      </c>
      <c r="Z2444">
        <v>142</v>
      </c>
      <c r="AC2444">
        <v>803</v>
      </c>
      <c r="AD2444">
        <v>805</v>
      </c>
      <c r="AE2444">
        <v>790</v>
      </c>
      <c r="AH2444">
        <v>636</v>
      </c>
      <c r="AI2444">
        <v>636</v>
      </c>
      <c r="AJ2444">
        <v>582</v>
      </c>
      <c r="AM2444">
        <v>746.75</v>
      </c>
      <c r="AN2444">
        <v>603.25</v>
      </c>
      <c r="AO2444">
        <v>93</v>
      </c>
      <c r="AP2444">
        <v>116</v>
      </c>
      <c r="AQ2444">
        <v>82.129277566539926</v>
      </c>
      <c r="AR2444">
        <v>131.5</v>
      </c>
      <c r="AU2444">
        <v>924</v>
      </c>
      <c r="AV2444">
        <v>2</v>
      </c>
      <c r="AW2444">
        <v>4</v>
      </c>
      <c r="AX2444">
        <v>6</v>
      </c>
      <c r="BQ2444" t="s">
        <v>176</v>
      </c>
      <c r="BS2444"/>
      <c r="BT2444"/>
      <c r="BU2444">
        <v>16</v>
      </c>
      <c r="BV2444" t="s">
        <v>177</v>
      </c>
      <c r="BW2444" t="s">
        <v>173</v>
      </c>
      <c r="BX2444">
        <v>0</v>
      </c>
      <c r="BY2444">
        <v>12</v>
      </c>
      <c r="BZ2444">
        <v>6</v>
      </c>
      <c r="CA2444">
        <v>930</v>
      </c>
      <c r="CB2444">
        <v>0</v>
      </c>
      <c r="CC2444">
        <v>0</v>
      </c>
      <c r="CD2444">
        <v>0</v>
      </c>
      <c r="CE2444">
        <v>1</v>
      </c>
      <c r="CF2444">
        <v>2</v>
      </c>
      <c r="CG2444">
        <v>3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6</v>
      </c>
      <c r="CO2444">
        <v>930</v>
      </c>
      <c r="CP2444">
        <v>6.4516129032258056E-3</v>
      </c>
      <c r="CQ2444">
        <v>1.063829787234043E-2</v>
      </c>
      <c r="CR2444">
        <v>1.6489361702127661</v>
      </c>
      <c r="CS2444">
        <v>9.9461251554082055E-3</v>
      </c>
      <c r="CT2444">
        <v>1.541649399088272</v>
      </c>
      <c r="CU2444">
        <v>2791</v>
      </c>
      <c r="CV2444">
        <v>-1</v>
      </c>
    </row>
    <row r="2445" spans="1:100" x14ac:dyDescent="0.2">
      <c r="A2445">
        <v>2022</v>
      </c>
      <c r="B2445">
        <v>4</v>
      </c>
      <c r="C2445" s="267">
        <v>44671</v>
      </c>
      <c r="D2445">
        <v>421</v>
      </c>
      <c r="E2445">
        <v>667</v>
      </c>
      <c r="F2445">
        <v>3</v>
      </c>
      <c r="G2445" t="s">
        <v>355</v>
      </c>
      <c r="H2445" t="s">
        <v>356</v>
      </c>
      <c r="I2445" t="s">
        <v>169</v>
      </c>
      <c r="J2445">
        <v>1</v>
      </c>
      <c r="K2445">
        <v>4</v>
      </c>
      <c r="L2445">
        <v>1554</v>
      </c>
      <c r="M2445">
        <v>1462</v>
      </c>
      <c r="N2445">
        <v>1664</v>
      </c>
      <c r="AM2445"/>
      <c r="AN2445"/>
      <c r="AO2445">
        <v>18</v>
      </c>
      <c r="AP2445">
        <v>200</v>
      </c>
      <c r="AQ2445"/>
      <c r="AR2445"/>
      <c r="AU2445">
        <v>144</v>
      </c>
      <c r="AV2445">
        <v>9</v>
      </c>
      <c r="AW2445">
        <v>2</v>
      </c>
      <c r="AX2445">
        <v>10</v>
      </c>
      <c r="BC2445">
        <v>2</v>
      </c>
      <c r="BG2445">
        <v>20</v>
      </c>
      <c r="BQ2445" t="s">
        <v>185</v>
      </c>
      <c r="BR2445" t="s">
        <v>186</v>
      </c>
      <c r="BS2445" t="s">
        <v>357</v>
      </c>
      <c r="BT2445" t="s">
        <v>188</v>
      </c>
      <c r="BU2445">
        <v>16</v>
      </c>
      <c r="BV2445" t="s">
        <v>358</v>
      </c>
      <c r="BW2445" t="s">
        <v>173</v>
      </c>
      <c r="BX2445">
        <v>0</v>
      </c>
      <c r="BY2445">
        <v>23</v>
      </c>
      <c r="BZ2445">
        <v>5.75</v>
      </c>
      <c r="CA2445">
        <v>149</v>
      </c>
      <c r="CB2445">
        <v>0</v>
      </c>
      <c r="CC2445">
        <v>0</v>
      </c>
      <c r="CD2445">
        <v>20</v>
      </c>
      <c r="CE2445">
        <v>2</v>
      </c>
      <c r="CF2445">
        <v>0</v>
      </c>
      <c r="CG2445">
        <v>2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5.75</v>
      </c>
      <c r="CO2445">
        <v>169</v>
      </c>
      <c r="CP2445">
        <v>3.4023668639053248E-2</v>
      </c>
      <c r="CQ2445">
        <v>3.7001287001286998E-3</v>
      </c>
      <c r="CR2445">
        <v>0.10875160875160871</v>
      </c>
      <c r="CS2445"/>
      <c r="CT2445"/>
      <c r="CU2445">
        <v>2791</v>
      </c>
      <c r="CV2445"/>
    </row>
    <row r="2446" spans="1:100" x14ac:dyDescent="0.2">
      <c r="A2446">
        <v>2022</v>
      </c>
      <c r="B2446">
        <v>4</v>
      </c>
      <c r="C2446" s="267">
        <v>44671</v>
      </c>
      <c r="D2446">
        <v>421</v>
      </c>
      <c r="E2446">
        <v>673</v>
      </c>
      <c r="F2446">
        <v>3</v>
      </c>
      <c r="G2446" t="s">
        <v>359</v>
      </c>
      <c r="H2446" t="s">
        <v>360</v>
      </c>
      <c r="I2446" t="s">
        <v>169</v>
      </c>
      <c r="J2446">
        <v>1</v>
      </c>
      <c r="K2446">
        <v>4</v>
      </c>
      <c r="L2446">
        <v>61</v>
      </c>
      <c r="M2446">
        <v>57</v>
      </c>
      <c r="N2446">
        <v>65</v>
      </c>
      <c r="AM2446"/>
      <c r="AN2446"/>
      <c r="AO2446">
        <v>18</v>
      </c>
      <c r="AP2446">
        <v>200</v>
      </c>
      <c r="AQ2446"/>
      <c r="AR2446"/>
      <c r="BQ2446" t="s">
        <v>185</v>
      </c>
      <c r="BR2446" t="s">
        <v>186</v>
      </c>
      <c r="BS2446" t="s">
        <v>361</v>
      </c>
      <c r="BT2446" t="s">
        <v>188</v>
      </c>
      <c r="BU2446">
        <v>16</v>
      </c>
      <c r="BV2446" t="s">
        <v>358</v>
      </c>
      <c r="BW2446" t="s">
        <v>173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/>
      <c r="CQ2446">
        <v>0</v>
      </c>
      <c r="CR2446">
        <v>0</v>
      </c>
      <c r="CS2446"/>
      <c r="CT2446"/>
      <c r="CU2446">
        <v>2791</v>
      </c>
      <c r="CV2446"/>
    </row>
    <row r="2447" spans="1:100" x14ac:dyDescent="0.2">
      <c r="A2447">
        <v>2022</v>
      </c>
      <c r="B2447">
        <v>4</v>
      </c>
      <c r="C2447" s="267">
        <v>44671</v>
      </c>
      <c r="D2447">
        <v>18</v>
      </c>
      <c r="E2447">
        <v>49</v>
      </c>
      <c r="F2447">
        <v>4</v>
      </c>
      <c r="G2447" t="s">
        <v>330</v>
      </c>
      <c r="H2447" t="s">
        <v>331</v>
      </c>
      <c r="I2447" t="s">
        <v>246</v>
      </c>
      <c r="J2447">
        <v>2</v>
      </c>
      <c r="K2447">
        <v>3</v>
      </c>
      <c r="L2447">
        <v>100</v>
      </c>
      <c r="M2447">
        <v>95</v>
      </c>
      <c r="N2447">
        <v>104</v>
      </c>
      <c r="O2447">
        <v>152</v>
      </c>
      <c r="P2447">
        <v>143</v>
      </c>
      <c r="T2447">
        <v>107</v>
      </c>
      <c r="U2447">
        <v>105</v>
      </c>
      <c r="AM2447">
        <v>147.5</v>
      </c>
      <c r="AN2447">
        <v>106</v>
      </c>
      <c r="AO2447">
        <v>101</v>
      </c>
      <c r="AP2447">
        <v>107</v>
      </c>
      <c r="AQ2447"/>
      <c r="AR2447"/>
      <c r="AU2447">
        <v>672</v>
      </c>
      <c r="AW2447">
        <v>2</v>
      </c>
      <c r="AX2447">
        <v>5</v>
      </c>
      <c r="BG2447">
        <v>672</v>
      </c>
      <c r="BQ2447" t="s">
        <v>185</v>
      </c>
      <c r="BR2447" t="s">
        <v>247</v>
      </c>
      <c r="BS2447" t="s">
        <v>332</v>
      </c>
      <c r="BT2447" t="s">
        <v>249</v>
      </c>
      <c r="BU2447">
        <v>16</v>
      </c>
      <c r="BV2447" t="s">
        <v>333</v>
      </c>
      <c r="BW2447" t="s">
        <v>173</v>
      </c>
      <c r="BX2447">
        <v>0</v>
      </c>
      <c r="BY2447">
        <v>7</v>
      </c>
      <c r="BZ2447">
        <v>2.333333333333333</v>
      </c>
      <c r="CA2447">
        <v>674</v>
      </c>
      <c r="CB2447">
        <v>0</v>
      </c>
      <c r="CC2447">
        <v>0</v>
      </c>
      <c r="CD2447">
        <v>672</v>
      </c>
      <c r="CE2447">
        <v>0</v>
      </c>
      <c r="CF2447">
        <v>0</v>
      </c>
      <c r="CG2447">
        <v>1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2.333333333333333</v>
      </c>
      <c r="CO2447">
        <v>1346</v>
      </c>
      <c r="CP2447">
        <v>1.7335314512134719E-3</v>
      </c>
      <c r="CQ2447">
        <v>2.3333333333333331E-2</v>
      </c>
      <c r="CR2447">
        <v>13.46</v>
      </c>
      <c r="CS2447">
        <v>2.20125786163522E-2</v>
      </c>
      <c r="CT2447">
        <v>12.69811320754717</v>
      </c>
      <c r="CU2447">
        <v>2791</v>
      </c>
      <c r="CV2447">
        <v>-1</v>
      </c>
    </row>
    <row r="2448" spans="1:100" x14ac:dyDescent="0.2">
      <c r="A2448">
        <v>2022</v>
      </c>
      <c r="B2448">
        <v>4</v>
      </c>
      <c r="C2448" s="267">
        <v>44671</v>
      </c>
      <c r="D2448">
        <v>18</v>
      </c>
      <c r="E2448">
        <v>50</v>
      </c>
      <c r="F2448">
        <v>4</v>
      </c>
      <c r="G2448" t="s">
        <v>334</v>
      </c>
      <c r="H2448" t="s">
        <v>335</v>
      </c>
      <c r="I2448" t="s">
        <v>246</v>
      </c>
      <c r="J2448">
        <v>2</v>
      </c>
      <c r="K2448">
        <v>3</v>
      </c>
      <c r="L2448">
        <v>54</v>
      </c>
      <c r="M2448">
        <v>51</v>
      </c>
      <c r="N2448">
        <v>56</v>
      </c>
      <c r="O2448">
        <v>75</v>
      </c>
      <c r="P2448">
        <v>71</v>
      </c>
      <c r="T2448">
        <v>57</v>
      </c>
      <c r="U2448">
        <v>57</v>
      </c>
      <c r="AM2448">
        <v>73</v>
      </c>
      <c r="AN2448">
        <v>57</v>
      </c>
      <c r="AO2448">
        <v>101</v>
      </c>
      <c r="AP2448">
        <v>107</v>
      </c>
      <c r="AQ2448"/>
      <c r="AR2448"/>
      <c r="AU2448">
        <v>672</v>
      </c>
      <c r="AW2448">
        <v>4</v>
      </c>
      <c r="AX2448">
        <v>6</v>
      </c>
      <c r="BG2448">
        <v>672</v>
      </c>
      <c r="BQ2448" t="s">
        <v>185</v>
      </c>
      <c r="BR2448" t="s">
        <v>247</v>
      </c>
      <c r="BS2448" t="s">
        <v>336</v>
      </c>
      <c r="BT2448" t="s">
        <v>249</v>
      </c>
      <c r="BU2448">
        <v>16</v>
      </c>
      <c r="BV2448" t="s">
        <v>333</v>
      </c>
      <c r="BW2448" t="s">
        <v>173</v>
      </c>
      <c r="BX2448">
        <v>0</v>
      </c>
      <c r="BY2448">
        <v>10</v>
      </c>
      <c r="BZ2448">
        <v>3.333333333333333</v>
      </c>
      <c r="CA2448">
        <v>675</v>
      </c>
      <c r="CB2448">
        <v>0</v>
      </c>
      <c r="CC2448">
        <v>0</v>
      </c>
      <c r="CD2448">
        <v>672</v>
      </c>
      <c r="CE2448">
        <v>0</v>
      </c>
      <c r="CF2448">
        <v>1</v>
      </c>
      <c r="CG2448">
        <v>2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3.333333333333333</v>
      </c>
      <c r="CO2448">
        <v>1347</v>
      </c>
      <c r="CP2448">
        <v>2.4746349913387779E-3</v>
      </c>
      <c r="CQ2448">
        <v>6.1728395061728399E-2</v>
      </c>
      <c r="CR2448">
        <v>24.944444444444439</v>
      </c>
      <c r="CS2448">
        <v>5.8479532163742687E-2</v>
      </c>
      <c r="CT2448">
        <v>23.631578947368421</v>
      </c>
      <c r="CU2448">
        <v>2791</v>
      </c>
      <c r="CV2448">
        <v>-1</v>
      </c>
    </row>
    <row r="2449" spans="1:100" x14ac:dyDescent="0.2">
      <c r="A2449">
        <v>2022</v>
      </c>
      <c r="B2449">
        <v>4</v>
      </c>
      <c r="C2449" s="267">
        <v>44671</v>
      </c>
      <c r="D2449">
        <v>137</v>
      </c>
      <c r="E2449">
        <v>168</v>
      </c>
      <c r="F2449">
        <v>4</v>
      </c>
      <c r="G2449" t="s">
        <v>177</v>
      </c>
      <c r="H2449" t="s">
        <v>234</v>
      </c>
      <c r="I2449" t="s">
        <v>169</v>
      </c>
      <c r="J2449">
        <v>3</v>
      </c>
      <c r="K2449">
        <v>2</v>
      </c>
      <c r="L2449">
        <v>619</v>
      </c>
      <c r="M2449">
        <v>575</v>
      </c>
      <c r="N2449">
        <v>662</v>
      </c>
      <c r="AM2449"/>
      <c r="AN2449"/>
      <c r="AO2449">
        <v>90</v>
      </c>
      <c r="AP2449">
        <v>116</v>
      </c>
      <c r="AQ2449"/>
      <c r="AR2449"/>
      <c r="BG2449">
        <v>534</v>
      </c>
      <c r="BH2449">
        <v>3</v>
      </c>
      <c r="BI2449">
        <v>8</v>
      </c>
      <c r="BQ2449" t="s">
        <v>176</v>
      </c>
      <c r="BS2449"/>
      <c r="BT2449"/>
      <c r="BU2449">
        <v>16</v>
      </c>
      <c r="BV2449" t="s">
        <v>177</v>
      </c>
      <c r="BW2449" t="s">
        <v>173</v>
      </c>
      <c r="BX2449">
        <v>0</v>
      </c>
      <c r="BY2449">
        <v>0</v>
      </c>
      <c r="BZ2449">
        <v>0</v>
      </c>
      <c r="CA2449">
        <v>0</v>
      </c>
      <c r="CB2449">
        <v>11</v>
      </c>
      <c r="CC2449">
        <v>5.5</v>
      </c>
      <c r="CD2449">
        <v>539</v>
      </c>
      <c r="CE2449">
        <v>1</v>
      </c>
      <c r="CF2449">
        <v>4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5.5</v>
      </c>
      <c r="CO2449">
        <v>539</v>
      </c>
      <c r="CP2449">
        <v>1.020408163265306E-2</v>
      </c>
      <c r="CQ2449">
        <v>8.8852988691437811E-3</v>
      </c>
      <c r="CR2449">
        <v>0.87075928917609047</v>
      </c>
      <c r="CS2449"/>
      <c r="CT2449"/>
      <c r="CU2449">
        <v>2791</v>
      </c>
      <c r="CV2449"/>
    </row>
    <row r="2450" spans="1:100" x14ac:dyDescent="0.2">
      <c r="A2450">
        <v>2022</v>
      </c>
      <c r="B2450">
        <v>4</v>
      </c>
      <c r="C2450" s="267">
        <v>44671</v>
      </c>
      <c r="D2450">
        <v>376</v>
      </c>
      <c r="E2450">
        <v>438</v>
      </c>
      <c r="F2450">
        <v>4</v>
      </c>
      <c r="G2450" t="s">
        <v>216</v>
      </c>
      <c r="H2450" t="s">
        <v>217</v>
      </c>
      <c r="I2450" t="s">
        <v>169</v>
      </c>
      <c r="J2450">
        <v>3</v>
      </c>
      <c r="K2450">
        <v>2</v>
      </c>
      <c r="L2450">
        <v>335</v>
      </c>
      <c r="M2450">
        <v>315</v>
      </c>
      <c r="N2450">
        <v>358</v>
      </c>
      <c r="Y2450">
        <v>151</v>
      </c>
      <c r="AL2450">
        <v>145</v>
      </c>
      <c r="AM2450"/>
      <c r="AN2450"/>
      <c r="AO2450">
        <v>75</v>
      </c>
      <c r="AP2450">
        <v>144</v>
      </c>
      <c r="AQ2450">
        <v>72.972972972972968</v>
      </c>
      <c r="AR2450">
        <v>148</v>
      </c>
      <c r="AU2450">
        <v>288</v>
      </c>
      <c r="AV2450">
        <v>2</v>
      </c>
      <c r="AW2450">
        <v>6</v>
      </c>
      <c r="AX2450">
        <v>5</v>
      </c>
      <c r="BG2450">
        <v>696</v>
      </c>
      <c r="BH2450">
        <v>14</v>
      </c>
      <c r="BI2450">
        <v>11</v>
      </c>
      <c r="BJ2450">
        <v>6</v>
      </c>
      <c r="BQ2450" t="s">
        <v>185</v>
      </c>
      <c r="BR2450" t="s">
        <v>186</v>
      </c>
      <c r="BS2450" t="s">
        <v>218</v>
      </c>
      <c r="BT2450" t="s">
        <v>188</v>
      </c>
      <c r="BU2450">
        <v>16</v>
      </c>
      <c r="BV2450" t="s">
        <v>219</v>
      </c>
      <c r="BW2450" t="s">
        <v>173</v>
      </c>
      <c r="BX2450">
        <v>0</v>
      </c>
      <c r="BY2450">
        <v>13</v>
      </c>
      <c r="BZ2450">
        <v>6.5</v>
      </c>
      <c r="CA2450">
        <v>294</v>
      </c>
      <c r="CB2450">
        <v>31</v>
      </c>
      <c r="CC2450">
        <v>15.5</v>
      </c>
      <c r="CD2450">
        <v>711</v>
      </c>
      <c r="CE2450">
        <v>8</v>
      </c>
      <c r="CF2450">
        <v>8</v>
      </c>
      <c r="CG2450">
        <v>5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22</v>
      </c>
      <c r="CO2450">
        <v>1005</v>
      </c>
      <c r="CP2450">
        <v>2.189054726368159E-2</v>
      </c>
      <c r="CQ2450">
        <v>6.5671641791044774E-2</v>
      </c>
      <c r="CR2450">
        <v>3</v>
      </c>
      <c r="CS2450"/>
      <c r="CT2450"/>
      <c r="CU2450">
        <v>2791</v>
      </c>
      <c r="CV2450"/>
    </row>
    <row r="2451" spans="1:100" x14ac:dyDescent="0.2">
      <c r="A2451">
        <v>2022</v>
      </c>
      <c r="B2451">
        <v>4</v>
      </c>
      <c r="C2451" s="267">
        <v>44671</v>
      </c>
      <c r="D2451">
        <v>124</v>
      </c>
      <c r="E2451">
        <v>688</v>
      </c>
      <c r="F2451">
        <v>5</v>
      </c>
      <c r="G2451" t="s">
        <v>308</v>
      </c>
      <c r="H2451" t="s">
        <v>309</v>
      </c>
      <c r="I2451" t="s">
        <v>169</v>
      </c>
      <c r="J2451">
        <v>2</v>
      </c>
      <c r="K2451">
        <v>2</v>
      </c>
      <c r="L2451">
        <v>200</v>
      </c>
      <c r="M2451">
        <v>180</v>
      </c>
      <c r="N2451">
        <v>220</v>
      </c>
      <c r="AD2451">
        <v>280</v>
      </c>
      <c r="AE2451">
        <v>273</v>
      </c>
      <c r="AI2451">
        <v>195</v>
      </c>
      <c r="AJ2451">
        <v>186</v>
      </c>
      <c r="AM2451">
        <v>276.5</v>
      </c>
      <c r="AN2451">
        <v>190.5</v>
      </c>
      <c r="AO2451">
        <v>59</v>
      </c>
      <c r="AP2451">
        <v>122</v>
      </c>
      <c r="AQ2451"/>
      <c r="AR2451"/>
      <c r="BI2451">
        <v>5</v>
      </c>
      <c r="BQ2451" t="s">
        <v>180</v>
      </c>
      <c r="BR2451" t="s">
        <v>192</v>
      </c>
      <c r="BS2451"/>
      <c r="BT2451"/>
      <c r="BU2451">
        <v>16</v>
      </c>
      <c r="BV2451" t="s">
        <v>310</v>
      </c>
      <c r="BW2451" t="s">
        <v>173</v>
      </c>
      <c r="BX2451">
        <v>0</v>
      </c>
      <c r="BY2451">
        <v>0</v>
      </c>
      <c r="BZ2451">
        <v>0</v>
      </c>
      <c r="CA2451">
        <v>0</v>
      </c>
      <c r="CB2451">
        <v>5</v>
      </c>
      <c r="CC2451">
        <v>2.5</v>
      </c>
      <c r="CD2451">
        <v>2</v>
      </c>
      <c r="CE2451">
        <v>0</v>
      </c>
      <c r="CF2451">
        <v>2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2.5</v>
      </c>
      <c r="CO2451">
        <v>2</v>
      </c>
      <c r="CP2451">
        <v>1.25</v>
      </c>
      <c r="CQ2451">
        <v>1.2500000000000001E-2</v>
      </c>
      <c r="CR2451">
        <v>0.01</v>
      </c>
      <c r="CS2451">
        <v>1.312335958005249E-2</v>
      </c>
      <c r="CT2451">
        <v>1.0498687664041989E-2</v>
      </c>
      <c r="CU2451">
        <v>2791</v>
      </c>
      <c r="CV2451">
        <v>-1</v>
      </c>
    </row>
    <row r="2452" spans="1:100" x14ac:dyDescent="0.2">
      <c r="A2452">
        <v>2022</v>
      </c>
      <c r="B2452">
        <v>4</v>
      </c>
      <c r="C2452" s="267">
        <v>44671</v>
      </c>
      <c r="D2452">
        <v>124</v>
      </c>
      <c r="E2452">
        <v>689</v>
      </c>
      <c r="F2452">
        <v>5</v>
      </c>
      <c r="G2452" t="s">
        <v>311</v>
      </c>
      <c r="H2452" t="s">
        <v>312</v>
      </c>
      <c r="I2452" t="s">
        <v>169</v>
      </c>
      <c r="J2452">
        <v>2</v>
      </c>
      <c r="K2452">
        <v>2</v>
      </c>
      <c r="L2452">
        <v>75</v>
      </c>
      <c r="M2452">
        <v>67</v>
      </c>
      <c r="N2452">
        <v>82</v>
      </c>
      <c r="AD2452">
        <v>90</v>
      </c>
      <c r="AE2452">
        <v>85</v>
      </c>
      <c r="AI2452">
        <v>76</v>
      </c>
      <c r="AJ2452">
        <v>73</v>
      </c>
      <c r="AM2452">
        <v>87.5</v>
      </c>
      <c r="AN2452">
        <v>74.5</v>
      </c>
      <c r="AO2452">
        <v>59</v>
      </c>
      <c r="AP2452">
        <v>122</v>
      </c>
      <c r="AQ2452"/>
      <c r="AR2452"/>
      <c r="BI2452">
        <v>5</v>
      </c>
      <c r="BQ2452" t="s">
        <v>180</v>
      </c>
      <c r="BR2452" t="s">
        <v>192</v>
      </c>
      <c r="BS2452"/>
      <c r="BT2452"/>
      <c r="BU2452">
        <v>16</v>
      </c>
      <c r="BV2452" t="s">
        <v>310</v>
      </c>
      <c r="BW2452" t="s">
        <v>173</v>
      </c>
      <c r="BX2452">
        <v>0</v>
      </c>
      <c r="BY2452">
        <v>0</v>
      </c>
      <c r="BZ2452">
        <v>0</v>
      </c>
      <c r="CA2452">
        <v>0</v>
      </c>
      <c r="CB2452">
        <v>5</v>
      </c>
      <c r="CC2452">
        <v>2.5</v>
      </c>
      <c r="CD2452">
        <v>2</v>
      </c>
      <c r="CE2452">
        <v>0</v>
      </c>
      <c r="CF2452">
        <v>2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2.5</v>
      </c>
      <c r="CO2452">
        <v>2</v>
      </c>
      <c r="CP2452">
        <v>1.25</v>
      </c>
      <c r="CQ2452">
        <v>3.3333333333333333E-2</v>
      </c>
      <c r="CR2452">
        <v>2.6666666666666668E-2</v>
      </c>
      <c r="CS2452">
        <v>3.3557046979865772E-2</v>
      </c>
      <c r="CT2452">
        <v>2.684563758389262E-2</v>
      </c>
      <c r="CU2452">
        <v>2791</v>
      </c>
      <c r="CV2452">
        <v>-1</v>
      </c>
    </row>
    <row r="2453" spans="1:100" x14ac:dyDescent="0.2">
      <c r="A2453">
        <v>2022</v>
      </c>
      <c r="B2453">
        <v>4</v>
      </c>
      <c r="C2453" s="267">
        <v>44671</v>
      </c>
      <c r="D2453">
        <v>376</v>
      </c>
      <c r="E2453">
        <v>438</v>
      </c>
      <c r="F2453">
        <v>5</v>
      </c>
      <c r="G2453" t="s">
        <v>216</v>
      </c>
      <c r="H2453" t="s">
        <v>217</v>
      </c>
      <c r="I2453" t="s">
        <v>169</v>
      </c>
      <c r="J2453">
        <v>3</v>
      </c>
      <c r="K2453">
        <v>2</v>
      </c>
      <c r="L2453">
        <v>335</v>
      </c>
      <c r="M2453">
        <v>315</v>
      </c>
      <c r="N2453">
        <v>358</v>
      </c>
      <c r="O2453">
        <v>473</v>
      </c>
      <c r="P2453">
        <v>456</v>
      </c>
      <c r="Q2453">
        <v>474</v>
      </c>
      <c r="R2453">
        <v>495</v>
      </c>
      <c r="T2453">
        <v>363</v>
      </c>
      <c r="U2453">
        <v>345</v>
      </c>
      <c r="V2453">
        <v>344</v>
      </c>
      <c r="W2453">
        <v>362</v>
      </c>
      <c r="AC2453">
        <v>473</v>
      </c>
      <c r="AD2453">
        <v>454</v>
      </c>
      <c r="AE2453">
        <v>435</v>
      </c>
      <c r="AH2453">
        <v>352</v>
      </c>
      <c r="AI2453">
        <v>355</v>
      </c>
      <c r="AJ2453">
        <v>331</v>
      </c>
      <c r="AM2453">
        <v>465.71428571428572</v>
      </c>
      <c r="AN2453">
        <v>350.28571428571428</v>
      </c>
      <c r="AO2453">
        <v>75</v>
      </c>
      <c r="AP2453">
        <v>144</v>
      </c>
      <c r="AQ2453"/>
      <c r="AR2453"/>
      <c r="BQ2453" t="s">
        <v>185</v>
      </c>
      <c r="BR2453" t="s">
        <v>186</v>
      </c>
      <c r="BS2453" t="s">
        <v>218</v>
      </c>
      <c r="BT2453" t="s">
        <v>188</v>
      </c>
      <c r="BU2453">
        <v>16</v>
      </c>
      <c r="BV2453" t="s">
        <v>219</v>
      </c>
      <c r="BW2453" t="s">
        <v>173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/>
      <c r="CQ2453">
        <v>0</v>
      </c>
      <c r="CR2453">
        <v>0</v>
      </c>
      <c r="CS2453">
        <v>0</v>
      </c>
      <c r="CT2453">
        <v>0</v>
      </c>
      <c r="CU2453">
        <v>2791</v>
      </c>
      <c r="CV2453">
        <v>-1</v>
      </c>
    </row>
    <row r="2454" spans="1:100" x14ac:dyDescent="0.2">
      <c r="A2454">
        <v>2022</v>
      </c>
      <c r="B2454">
        <v>4</v>
      </c>
      <c r="C2454" s="267">
        <v>44671</v>
      </c>
      <c r="D2454">
        <v>384</v>
      </c>
      <c r="E2454">
        <v>557</v>
      </c>
      <c r="F2454">
        <v>5</v>
      </c>
      <c r="G2454" t="s">
        <v>206</v>
      </c>
      <c r="H2454" t="s">
        <v>207</v>
      </c>
      <c r="I2454" t="s">
        <v>169</v>
      </c>
      <c r="J2454">
        <v>1</v>
      </c>
      <c r="K2454">
        <v>6</v>
      </c>
      <c r="L2454">
        <v>182</v>
      </c>
      <c r="M2454">
        <v>171</v>
      </c>
      <c r="N2454">
        <v>194</v>
      </c>
      <c r="Y2454">
        <v>163</v>
      </c>
      <c r="Z2454">
        <v>162</v>
      </c>
      <c r="AM2454"/>
      <c r="AN2454"/>
      <c r="AO2454">
        <v>21</v>
      </c>
      <c r="AP2454">
        <v>180</v>
      </c>
      <c r="AQ2454">
        <v>22.15384615384615</v>
      </c>
      <c r="AR2454">
        <v>162.5</v>
      </c>
      <c r="BQ2454" t="s">
        <v>185</v>
      </c>
      <c r="BR2454" t="s">
        <v>186</v>
      </c>
      <c r="BS2454" t="s">
        <v>208</v>
      </c>
      <c r="BT2454" t="s">
        <v>209</v>
      </c>
      <c r="BU2454">
        <v>16</v>
      </c>
      <c r="BV2454" t="s">
        <v>205</v>
      </c>
      <c r="BW2454" t="s">
        <v>173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/>
      <c r="CQ2454">
        <v>0</v>
      </c>
      <c r="CR2454">
        <v>0</v>
      </c>
      <c r="CS2454"/>
      <c r="CT2454"/>
      <c r="CU2454">
        <v>2791</v>
      </c>
      <c r="CV2454"/>
    </row>
    <row r="2455" spans="1:100" x14ac:dyDescent="0.2">
      <c r="A2455">
        <v>2022</v>
      </c>
      <c r="B2455">
        <v>4</v>
      </c>
      <c r="C2455" s="267">
        <v>44671</v>
      </c>
      <c r="D2455">
        <v>18</v>
      </c>
      <c r="E2455">
        <v>50</v>
      </c>
      <c r="F2455">
        <v>6</v>
      </c>
      <c r="G2455" t="s">
        <v>334</v>
      </c>
      <c r="H2455" t="s">
        <v>335</v>
      </c>
      <c r="I2455" t="s">
        <v>246</v>
      </c>
      <c r="J2455">
        <v>2</v>
      </c>
      <c r="K2455">
        <v>3</v>
      </c>
      <c r="L2455">
        <v>54</v>
      </c>
      <c r="M2455">
        <v>51</v>
      </c>
      <c r="N2455">
        <v>56</v>
      </c>
      <c r="Y2455">
        <v>106</v>
      </c>
      <c r="AM2455"/>
      <c r="AN2455"/>
      <c r="AO2455">
        <v>101</v>
      </c>
      <c r="AP2455">
        <v>107</v>
      </c>
      <c r="AQ2455">
        <v>67.924528301886795</v>
      </c>
      <c r="AR2455">
        <v>106</v>
      </c>
      <c r="BQ2455" t="s">
        <v>185</v>
      </c>
      <c r="BR2455" t="s">
        <v>247</v>
      </c>
      <c r="BS2455" t="s">
        <v>336</v>
      </c>
      <c r="BT2455" t="s">
        <v>249</v>
      </c>
      <c r="BU2455">
        <v>16</v>
      </c>
      <c r="BV2455" t="s">
        <v>333</v>
      </c>
      <c r="BW2455" t="s">
        <v>173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/>
      <c r="CQ2455">
        <v>0</v>
      </c>
      <c r="CR2455">
        <v>0</v>
      </c>
      <c r="CS2455"/>
      <c r="CT2455"/>
      <c r="CU2455">
        <v>2791</v>
      </c>
      <c r="CV2455"/>
    </row>
    <row r="2456" spans="1:100" x14ac:dyDescent="0.2">
      <c r="A2456">
        <v>2022</v>
      </c>
      <c r="B2456">
        <v>4</v>
      </c>
      <c r="C2456" s="267">
        <v>44671</v>
      </c>
      <c r="D2456">
        <v>29</v>
      </c>
      <c r="E2456">
        <v>81</v>
      </c>
      <c r="F2456">
        <v>6</v>
      </c>
      <c r="G2456" t="s">
        <v>484</v>
      </c>
      <c r="H2456" t="s">
        <v>485</v>
      </c>
      <c r="I2456" t="s">
        <v>169</v>
      </c>
      <c r="J2456">
        <v>2</v>
      </c>
      <c r="K2456">
        <v>3</v>
      </c>
      <c r="L2456">
        <v>388</v>
      </c>
      <c r="M2456">
        <v>360</v>
      </c>
      <c r="N2456">
        <v>415</v>
      </c>
      <c r="S2456">
        <v>470</v>
      </c>
      <c r="X2456">
        <v>335</v>
      </c>
      <c r="AA2456">
        <v>450</v>
      </c>
      <c r="AC2456">
        <v>465</v>
      </c>
      <c r="AD2456">
        <v>435</v>
      </c>
      <c r="AE2456">
        <v>459</v>
      </c>
      <c r="AF2456">
        <v>390</v>
      </c>
      <c r="AH2456">
        <v>388</v>
      </c>
      <c r="AI2456">
        <v>376</v>
      </c>
      <c r="AJ2456">
        <v>380</v>
      </c>
      <c r="AM2456">
        <v>455.8</v>
      </c>
      <c r="AN2456">
        <v>373.8</v>
      </c>
      <c r="AO2456">
        <v>60</v>
      </c>
      <c r="AP2456">
        <v>120</v>
      </c>
      <c r="AQ2456"/>
      <c r="AR2456"/>
      <c r="AW2456">
        <v>2</v>
      </c>
      <c r="AX2456">
        <v>2</v>
      </c>
      <c r="BC2456">
        <v>3</v>
      </c>
      <c r="BG2456">
        <v>350</v>
      </c>
      <c r="BH2456">
        <v>4</v>
      </c>
      <c r="BI2456">
        <v>4</v>
      </c>
      <c r="BJ2456">
        <v>10</v>
      </c>
      <c r="BQ2456" t="s">
        <v>180</v>
      </c>
      <c r="BR2456" t="s">
        <v>266</v>
      </c>
      <c r="BS2456" t="s">
        <v>486</v>
      </c>
      <c r="BT2456"/>
      <c r="BU2456">
        <v>16</v>
      </c>
      <c r="BV2456" t="s">
        <v>483</v>
      </c>
      <c r="BW2456" t="s">
        <v>173</v>
      </c>
      <c r="BX2456">
        <v>0</v>
      </c>
      <c r="BY2456">
        <v>7</v>
      </c>
      <c r="BZ2456">
        <v>2.333333333333333</v>
      </c>
      <c r="CA2456">
        <v>2</v>
      </c>
      <c r="CB2456">
        <v>18</v>
      </c>
      <c r="CC2456">
        <v>6</v>
      </c>
      <c r="CD2456">
        <v>356</v>
      </c>
      <c r="CE2456">
        <v>1</v>
      </c>
      <c r="CF2456">
        <v>2</v>
      </c>
      <c r="CG2456">
        <v>4</v>
      </c>
      <c r="CH2456">
        <v>0</v>
      </c>
      <c r="CI2456">
        <v>0</v>
      </c>
      <c r="CJ2456">
        <v>0</v>
      </c>
      <c r="CK2456">
        <v>0</v>
      </c>
      <c r="CL2456">
        <v>1</v>
      </c>
      <c r="CM2456">
        <v>0</v>
      </c>
      <c r="CN2456">
        <v>8.3333333333333339</v>
      </c>
      <c r="CO2456">
        <v>358</v>
      </c>
      <c r="CP2456">
        <v>2.3277467411545631E-2</v>
      </c>
      <c r="CQ2456">
        <v>2.147766323024055E-2</v>
      </c>
      <c r="CR2456">
        <v>0.92268041237113407</v>
      </c>
      <c r="CS2456">
        <v>2.2293561619404319E-2</v>
      </c>
      <c r="CT2456">
        <v>0.95773140716960936</v>
      </c>
      <c r="CU2456">
        <v>2791</v>
      </c>
      <c r="CV2456">
        <v>-1</v>
      </c>
    </row>
    <row r="2457" spans="1:100" x14ac:dyDescent="0.2">
      <c r="A2457">
        <v>2022</v>
      </c>
      <c r="B2457">
        <v>4</v>
      </c>
      <c r="C2457" s="267">
        <v>44671</v>
      </c>
      <c r="D2457">
        <v>29</v>
      </c>
      <c r="E2457">
        <v>83</v>
      </c>
      <c r="F2457">
        <v>6</v>
      </c>
      <c r="G2457" t="s">
        <v>480</v>
      </c>
      <c r="H2457" t="s">
        <v>481</v>
      </c>
      <c r="I2457" t="s">
        <v>169</v>
      </c>
      <c r="J2457">
        <v>2</v>
      </c>
      <c r="K2457">
        <v>3</v>
      </c>
      <c r="L2457">
        <v>22</v>
      </c>
      <c r="M2457">
        <v>20</v>
      </c>
      <c r="N2457">
        <v>23</v>
      </c>
      <c r="Z2457">
        <v>99</v>
      </c>
      <c r="AL2457">
        <v>118</v>
      </c>
      <c r="AM2457"/>
      <c r="AN2457"/>
      <c r="AO2457">
        <v>60</v>
      </c>
      <c r="AP2457">
        <v>120</v>
      </c>
      <c r="AQ2457">
        <v>66.359447004608299</v>
      </c>
      <c r="AR2457">
        <v>108.5</v>
      </c>
      <c r="BQ2457" t="s">
        <v>180</v>
      </c>
      <c r="BR2457" t="s">
        <v>266</v>
      </c>
      <c r="BS2457" t="s">
        <v>482</v>
      </c>
      <c r="BT2457"/>
      <c r="BU2457">
        <v>16</v>
      </c>
      <c r="BV2457" t="s">
        <v>483</v>
      </c>
      <c r="BW2457" t="s">
        <v>173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/>
      <c r="CQ2457">
        <v>0</v>
      </c>
      <c r="CR2457">
        <v>0</v>
      </c>
      <c r="CS2457"/>
      <c r="CT2457"/>
      <c r="CU2457">
        <v>2791</v>
      </c>
      <c r="CV2457"/>
    </row>
    <row r="2458" spans="1:100" x14ac:dyDescent="0.2">
      <c r="A2458">
        <v>2022</v>
      </c>
      <c r="B2458">
        <v>4</v>
      </c>
      <c r="C2458" s="267">
        <v>44671</v>
      </c>
      <c r="D2458">
        <v>380</v>
      </c>
      <c r="E2458">
        <v>443</v>
      </c>
      <c r="F2458">
        <v>6</v>
      </c>
      <c r="G2458" t="s">
        <v>523</v>
      </c>
      <c r="H2458" t="s">
        <v>524</v>
      </c>
      <c r="I2458" t="s">
        <v>169</v>
      </c>
      <c r="J2458">
        <v>4</v>
      </c>
      <c r="K2458">
        <v>2</v>
      </c>
      <c r="L2458">
        <v>184</v>
      </c>
      <c r="M2458">
        <v>177</v>
      </c>
      <c r="N2458">
        <v>195</v>
      </c>
      <c r="O2458">
        <v>275</v>
      </c>
      <c r="P2458">
        <v>266</v>
      </c>
      <c r="Q2458">
        <v>271</v>
      </c>
      <c r="R2458">
        <v>242</v>
      </c>
      <c r="S2458">
        <v>260</v>
      </c>
      <c r="T2458">
        <v>176</v>
      </c>
      <c r="U2458">
        <v>178</v>
      </c>
      <c r="V2458">
        <v>173</v>
      </c>
      <c r="W2458">
        <v>178</v>
      </c>
      <c r="X2458">
        <v>187</v>
      </c>
      <c r="AC2458">
        <v>192</v>
      </c>
      <c r="AD2458">
        <v>207</v>
      </c>
      <c r="AE2458">
        <v>228</v>
      </c>
      <c r="AH2458">
        <v>156</v>
      </c>
      <c r="AI2458">
        <v>152</v>
      </c>
      <c r="AJ2458">
        <v>185</v>
      </c>
      <c r="AM2458">
        <v>242.625</v>
      </c>
      <c r="AN2458">
        <v>173.125</v>
      </c>
      <c r="AO2458">
        <v>90</v>
      </c>
      <c r="AP2458">
        <v>160</v>
      </c>
      <c r="AQ2458"/>
      <c r="AR2458"/>
      <c r="AU2458">
        <v>960</v>
      </c>
      <c r="AV2458">
        <v>12</v>
      </c>
      <c r="AW2458">
        <v>8</v>
      </c>
      <c r="AX2458">
        <v>10</v>
      </c>
      <c r="BG2458">
        <v>828</v>
      </c>
      <c r="BH2458">
        <v>11</v>
      </c>
      <c r="BL2458">
        <v>6</v>
      </c>
      <c r="BQ2458" t="s">
        <v>434</v>
      </c>
      <c r="BR2458" t="s">
        <v>435</v>
      </c>
      <c r="BS2458"/>
      <c r="BT2458"/>
      <c r="BU2458">
        <v>16</v>
      </c>
      <c r="BV2458" t="s">
        <v>525</v>
      </c>
      <c r="BW2458" t="s">
        <v>173</v>
      </c>
      <c r="BX2458">
        <v>0</v>
      </c>
      <c r="BY2458">
        <v>30</v>
      </c>
      <c r="BZ2458">
        <v>15</v>
      </c>
      <c r="CA2458">
        <v>975</v>
      </c>
      <c r="CB2458">
        <v>17</v>
      </c>
      <c r="CC2458">
        <v>8.5</v>
      </c>
      <c r="CD2458">
        <v>836</v>
      </c>
      <c r="CE2458">
        <v>11</v>
      </c>
      <c r="CF2458">
        <v>4</v>
      </c>
      <c r="CG2458">
        <v>5</v>
      </c>
      <c r="CH2458">
        <v>0</v>
      </c>
      <c r="CI2458">
        <v>3</v>
      </c>
      <c r="CJ2458">
        <v>0</v>
      </c>
      <c r="CK2458">
        <v>0</v>
      </c>
      <c r="CL2458">
        <v>0</v>
      </c>
      <c r="CM2458">
        <v>0</v>
      </c>
      <c r="CN2458">
        <v>23.5</v>
      </c>
      <c r="CO2458">
        <v>1811</v>
      </c>
      <c r="CP2458">
        <v>1.2976256212037549E-2</v>
      </c>
      <c r="CQ2458">
        <v>0.12771739130434781</v>
      </c>
      <c r="CR2458">
        <v>9.8423913043478262</v>
      </c>
      <c r="CS2458">
        <v>0.13574007220216611</v>
      </c>
      <c r="CT2458">
        <v>10.460649819494581</v>
      </c>
      <c r="CU2458">
        <v>2791</v>
      </c>
      <c r="CV2458">
        <v>-1</v>
      </c>
    </row>
    <row r="2459" spans="1:100" x14ac:dyDescent="0.2">
      <c r="A2459">
        <v>2022</v>
      </c>
      <c r="B2459">
        <v>4</v>
      </c>
      <c r="C2459" s="267">
        <v>44671</v>
      </c>
      <c r="D2459">
        <v>380</v>
      </c>
      <c r="E2459">
        <v>444</v>
      </c>
      <c r="F2459">
        <v>6</v>
      </c>
      <c r="G2459" t="s">
        <v>526</v>
      </c>
      <c r="H2459" t="s">
        <v>527</v>
      </c>
      <c r="I2459" t="s">
        <v>169</v>
      </c>
      <c r="J2459">
        <v>4</v>
      </c>
      <c r="K2459">
        <v>2</v>
      </c>
      <c r="L2459">
        <v>166</v>
      </c>
      <c r="M2459">
        <v>159</v>
      </c>
      <c r="N2459">
        <v>175</v>
      </c>
      <c r="O2459">
        <v>191</v>
      </c>
      <c r="P2459">
        <v>188</v>
      </c>
      <c r="Q2459">
        <v>192</v>
      </c>
      <c r="R2459">
        <v>200</v>
      </c>
      <c r="S2459">
        <v>223</v>
      </c>
      <c r="AC2459">
        <v>215</v>
      </c>
      <c r="AD2459">
        <v>210</v>
      </c>
      <c r="AE2459">
        <v>207</v>
      </c>
      <c r="AH2459">
        <v>151</v>
      </c>
      <c r="AI2459">
        <v>144</v>
      </c>
      <c r="AJ2459">
        <v>156</v>
      </c>
      <c r="AM2459">
        <v>203.25</v>
      </c>
      <c r="AN2459">
        <v>150.33333333333329</v>
      </c>
      <c r="AO2459">
        <v>90</v>
      </c>
      <c r="AP2459">
        <v>160</v>
      </c>
      <c r="AQ2459"/>
      <c r="AR2459"/>
      <c r="BQ2459" t="s">
        <v>434</v>
      </c>
      <c r="BR2459" t="s">
        <v>435</v>
      </c>
      <c r="BS2459"/>
      <c r="BT2459"/>
      <c r="BU2459">
        <v>16</v>
      </c>
      <c r="BV2459" t="s">
        <v>525</v>
      </c>
      <c r="BW2459" t="s">
        <v>173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/>
      <c r="CQ2459">
        <v>0</v>
      </c>
      <c r="CR2459">
        <v>0</v>
      </c>
      <c r="CS2459">
        <v>0</v>
      </c>
      <c r="CT2459">
        <v>0</v>
      </c>
      <c r="CU2459">
        <v>2791</v>
      </c>
      <c r="CV2459">
        <v>-1</v>
      </c>
    </row>
    <row r="2460" spans="1:100" x14ac:dyDescent="0.2">
      <c r="A2460">
        <v>2022</v>
      </c>
      <c r="B2460">
        <v>4</v>
      </c>
      <c r="C2460" s="267">
        <v>44671</v>
      </c>
      <c r="D2460">
        <v>388</v>
      </c>
      <c r="E2460">
        <v>564</v>
      </c>
      <c r="F2460">
        <v>6</v>
      </c>
      <c r="G2460" t="s">
        <v>473</v>
      </c>
      <c r="H2460" t="s">
        <v>474</v>
      </c>
      <c r="I2460" t="s">
        <v>169</v>
      </c>
      <c r="J2460">
        <v>3</v>
      </c>
      <c r="K2460">
        <v>4</v>
      </c>
      <c r="L2460">
        <v>119</v>
      </c>
      <c r="M2460">
        <v>109</v>
      </c>
      <c r="N2460">
        <v>128</v>
      </c>
      <c r="O2460">
        <v>125</v>
      </c>
      <c r="P2460">
        <v>124</v>
      </c>
      <c r="Q2460">
        <v>125</v>
      </c>
      <c r="R2460">
        <v>122</v>
      </c>
      <c r="S2460">
        <v>121</v>
      </c>
      <c r="T2460">
        <v>108</v>
      </c>
      <c r="U2460">
        <v>103</v>
      </c>
      <c r="V2460">
        <v>104</v>
      </c>
      <c r="W2460">
        <v>101</v>
      </c>
      <c r="X2460">
        <v>104</v>
      </c>
      <c r="AA2460">
        <v>139</v>
      </c>
      <c r="AC2460">
        <v>135</v>
      </c>
      <c r="AD2460">
        <v>129</v>
      </c>
      <c r="AE2460">
        <v>135</v>
      </c>
      <c r="AF2460">
        <v>109</v>
      </c>
      <c r="AH2460">
        <v>103</v>
      </c>
      <c r="AI2460">
        <v>101</v>
      </c>
      <c r="AJ2460">
        <v>105</v>
      </c>
      <c r="AM2460">
        <v>128.33333333333329</v>
      </c>
      <c r="AN2460">
        <v>104.2222222222222</v>
      </c>
      <c r="AO2460">
        <v>83</v>
      </c>
      <c r="AP2460">
        <v>130</v>
      </c>
      <c r="AQ2460"/>
      <c r="AR2460"/>
      <c r="AU2460">
        <v>800</v>
      </c>
      <c r="AV2460">
        <v>2</v>
      </c>
      <c r="AW2460">
        <v>4</v>
      </c>
      <c r="AX2460">
        <v>6</v>
      </c>
      <c r="BC2460">
        <v>3</v>
      </c>
      <c r="BG2460">
        <v>700</v>
      </c>
      <c r="BH2460">
        <v>5</v>
      </c>
      <c r="BI2460">
        <v>12</v>
      </c>
      <c r="BL2460">
        <v>9</v>
      </c>
      <c r="BQ2460" t="s">
        <v>434</v>
      </c>
      <c r="BR2460" t="s">
        <v>435</v>
      </c>
      <c r="BS2460"/>
      <c r="BT2460"/>
      <c r="BU2460">
        <v>16</v>
      </c>
      <c r="BV2460" t="s">
        <v>475</v>
      </c>
      <c r="BW2460" t="s">
        <v>173</v>
      </c>
      <c r="BX2460">
        <v>0</v>
      </c>
      <c r="BY2460">
        <v>15</v>
      </c>
      <c r="BZ2460">
        <v>3.75</v>
      </c>
      <c r="CA2460">
        <v>803</v>
      </c>
      <c r="CB2460">
        <v>26</v>
      </c>
      <c r="CC2460">
        <v>6.5</v>
      </c>
      <c r="CD2460">
        <v>706</v>
      </c>
      <c r="CE2460">
        <v>1</v>
      </c>
      <c r="CF2460">
        <v>4</v>
      </c>
      <c r="CG2460">
        <v>1</v>
      </c>
      <c r="CH2460">
        <v>0</v>
      </c>
      <c r="CI2460">
        <v>2</v>
      </c>
      <c r="CJ2460">
        <v>0</v>
      </c>
      <c r="CK2460">
        <v>0</v>
      </c>
      <c r="CL2460">
        <v>0</v>
      </c>
      <c r="CM2460">
        <v>0</v>
      </c>
      <c r="CN2460">
        <v>10.25</v>
      </c>
      <c r="CO2460">
        <v>1509</v>
      </c>
      <c r="CP2460">
        <v>6.7925778661365142E-3</v>
      </c>
      <c r="CQ2460">
        <v>8.6134453781512604E-2</v>
      </c>
      <c r="CR2460">
        <v>12.680672268907561</v>
      </c>
      <c r="CS2460">
        <v>9.834754797441364E-2</v>
      </c>
      <c r="CT2460">
        <v>14.478678038379529</v>
      </c>
      <c r="CU2460">
        <v>2791</v>
      </c>
      <c r="CV2460">
        <v>-1</v>
      </c>
    </row>
    <row r="2461" spans="1:100" x14ac:dyDescent="0.2">
      <c r="A2461">
        <v>2022</v>
      </c>
      <c r="B2461">
        <v>4</v>
      </c>
      <c r="C2461" s="267">
        <v>44671</v>
      </c>
      <c r="D2461">
        <v>388</v>
      </c>
      <c r="E2461">
        <v>565</v>
      </c>
      <c r="F2461">
        <v>6</v>
      </c>
      <c r="G2461" t="s">
        <v>476</v>
      </c>
      <c r="H2461" t="s">
        <v>477</v>
      </c>
      <c r="I2461" t="s">
        <v>169</v>
      </c>
      <c r="J2461">
        <v>3</v>
      </c>
      <c r="K2461">
        <v>4</v>
      </c>
      <c r="L2461">
        <v>91</v>
      </c>
      <c r="M2461">
        <v>83</v>
      </c>
      <c r="N2461">
        <v>98</v>
      </c>
      <c r="O2461">
        <v>88</v>
      </c>
      <c r="P2461">
        <v>91</v>
      </c>
      <c r="Q2461">
        <v>90</v>
      </c>
      <c r="R2461">
        <v>101</v>
      </c>
      <c r="S2461">
        <v>95</v>
      </c>
      <c r="T2461">
        <v>79</v>
      </c>
      <c r="U2461">
        <v>81</v>
      </c>
      <c r="V2461">
        <v>82</v>
      </c>
      <c r="W2461">
        <v>80</v>
      </c>
      <c r="X2461">
        <v>87</v>
      </c>
      <c r="AA2461">
        <v>92</v>
      </c>
      <c r="AC2461">
        <v>105</v>
      </c>
      <c r="AD2461">
        <v>111</v>
      </c>
      <c r="AE2461">
        <v>114</v>
      </c>
      <c r="AF2461">
        <v>84</v>
      </c>
      <c r="AH2461">
        <v>69</v>
      </c>
      <c r="AI2461">
        <v>65</v>
      </c>
      <c r="AJ2461">
        <v>73</v>
      </c>
      <c r="AM2461">
        <v>98.555555555555557</v>
      </c>
      <c r="AN2461">
        <v>77.777777777777771</v>
      </c>
      <c r="AO2461">
        <v>83</v>
      </c>
      <c r="AP2461">
        <v>130</v>
      </c>
      <c r="AQ2461"/>
      <c r="AR2461"/>
      <c r="BQ2461" t="s">
        <v>434</v>
      </c>
      <c r="BR2461" t="s">
        <v>435</v>
      </c>
      <c r="BS2461"/>
      <c r="BT2461"/>
      <c r="BU2461">
        <v>16</v>
      </c>
      <c r="BV2461" t="s">
        <v>475</v>
      </c>
      <c r="BW2461" t="s">
        <v>173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/>
      <c r="CQ2461">
        <v>0</v>
      </c>
      <c r="CR2461">
        <v>0</v>
      </c>
      <c r="CS2461">
        <v>0</v>
      </c>
      <c r="CT2461">
        <v>0</v>
      </c>
      <c r="CU2461">
        <v>2791</v>
      </c>
      <c r="CV2461">
        <v>-1</v>
      </c>
    </row>
    <row r="2462" spans="1:100" x14ac:dyDescent="0.2">
      <c r="A2462">
        <v>2022</v>
      </c>
      <c r="B2462">
        <v>4</v>
      </c>
      <c r="C2462" s="267">
        <v>44671</v>
      </c>
      <c r="D2462">
        <v>388</v>
      </c>
      <c r="E2462">
        <v>566</v>
      </c>
      <c r="F2462">
        <v>6</v>
      </c>
      <c r="G2462" t="s">
        <v>478</v>
      </c>
      <c r="H2462" t="s">
        <v>479</v>
      </c>
      <c r="I2462" t="s">
        <v>169</v>
      </c>
      <c r="J2462">
        <v>3</v>
      </c>
      <c r="K2462">
        <v>4</v>
      </c>
      <c r="L2462">
        <v>34</v>
      </c>
      <c r="M2462">
        <v>31</v>
      </c>
      <c r="N2462">
        <v>36</v>
      </c>
      <c r="O2462">
        <v>42</v>
      </c>
      <c r="P2462">
        <v>43</v>
      </c>
      <c r="Q2462">
        <v>42</v>
      </c>
      <c r="R2462">
        <v>48</v>
      </c>
      <c r="S2462">
        <v>49</v>
      </c>
      <c r="T2462">
        <v>34</v>
      </c>
      <c r="U2462">
        <v>32</v>
      </c>
      <c r="V2462">
        <v>33</v>
      </c>
      <c r="W2462">
        <v>36</v>
      </c>
      <c r="X2462">
        <v>37</v>
      </c>
      <c r="AA2462">
        <v>46</v>
      </c>
      <c r="AC2462">
        <v>50</v>
      </c>
      <c r="AD2462">
        <v>48</v>
      </c>
      <c r="AE2462">
        <v>50</v>
      </c>
      <c r="AF2462">
        <v>36</v>
      </c>
      <c r="AH2462">
        <v>35</v>
      </c>
      <c r="AI2462">
        <v>34</v>
      </c>
      <c r="AJ2462">
        <v>36</v>
      </c>
      <c r="AM2462">
        <v>46.444444444444443</v>
      </c>
      <c r="AN2462">
        <v>34.777777777777779</v>
      </c>
      <c r="AO2462">
        <v>83</v>
      </c>
      <c r="AP2462">
        <v>130</v>
      </c>
      <c r="AQ2462"/>
      <c r="AR2462"/>
      <c r="BQ2462" t="s">
        <v>434</v>
      </c>
      <c r="BR2462" t="s">
        <v>435</v>
      </c>
      <c r="BS2462"/>
      <c r="BT2462"/>
      <c r="BU2462">
        <v>16</v>
      </c>
      <c r="BV2462" t="s">
        <v>475</v>
      </c>
      <c r="BW2462" t="s">
        <v>173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/>
      <c r="CQ2462">
        <v>0</v>
      </c>
      <c r="CR2462">
        <v>0</v>
      </c>
      <c r="CS2462">
        <v>0</v>
      </c>
      <c r="CT2462">
        <v>0</v>
      </c>
      <c r="CU2462">
        <v>2791</v>
      </c>
      <c r="CV2462">
        <v>-1</v>
      </c>
    </row>
    <row r="2463" spans="1:100" x14ac:dyDescent="0.2">
      <c r="A2463">
        <v>2022</v>
      </c>
      <c r="B2463">
        <v>4</v>
      </c>
      <c r="C2463" s="267">
        <v>44671</v>
      </c>
      <c r="D2463">
        <v>388</v>
      </c>
      <c r="E2463">
        <v>566</v>
      </c>
      <c r="F2463">
        <v>7</v>
      </c>
      <c r="G2463" t="s">
        <v>478</v>
      </c>
      <c r="H2463" t="s">
        <v>479</v>
      </c>
      <c r="I2463" t="s">
        <v>169</v>
      </c>
      <c r="J2463">
        <v>3</v>
      </c>
      <c r="K2463">
        <v>4</v>
      </c>
      <c r="L2463">
        <v>34</v>
      </c>
      <c r="M2463">
        <v>31</v>
      </c>
      <c r="N2463">
        <v>36</v>
      </c>
      <c r="Y2463">
        <v>129</v>
      </c>
      <c r="Z2463">
        <v>123</v>
      </c>
      <c r="AL2463">
        <v>121</v>
      </c>
      <c r="AM2463"/>
      <c r="AN2463"/>
      <c r="AO2463">
        <v>83</v>
      </c>
      <c r="AP2463">
        <v>130</v>
      </c>
      <c r="AQ2463">
        <v>86.863270777479897</v>
      </c>
      <c r="AR2463">
        <v>124.3333333333333</v>
      </c>
      <c r="BQ2463" t="s">
        <v>434</v>
      </c>
      <c r="BR2463" t="s">
        <v>435</v>
      </c>
      <c r="BS2463"/>
      <c r="BT2463"/>
      <c r="BU2463">
        <v>16</v>
      </c>
      <c r="BV2463" t="s">
        <v>475</v>
      </c>
      <c r="BW2463" t="s">
        <v>173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/>
      <c r="CQ2463">
        <v>0</v>
      </c>
      <c r="CR2463">
        <v>0</v>
      </c>
      <c r="CS2463"/>
      <c r="CT2463"/>
      <c r="CU2463">
        <v>2791</v>
      </c>
      <c r="CV2463"/>
    </row>
    <row r="2464" spans="1:100" x14ac:dyDescent="0.2">
      <c r="A2464">
        <v>2022</v>
      </c>
      <c r="B2464">
        <v>4</v>
      </c>
      <c r="C2464" s="267">
        <v>44671</v>
      </c>
      <c r="D2464">
        <v>29</v>
      </c>
      <c r="E2464">
        <v>83</v>
      </c>
      <c r="F2464">
        <v>8</v>
      </c>
      <c r="G2464" t="s">
        <v>480</v>
      </c>
      <c r="H2464" t="s">
        <v>481</v>
      </c>
      <c r="I2464" t="s">
        <v>169</v>
      </c>
      <c r="J2464">
        <v>2</v>
      </c>
      <c r="K2464">
        <v>3</v>
      </c>
      <c r="L2464">
        <v>22</v>
      </c>
      <c r="M2464">
        <v>20</v>
      </c>
      <c r="N2464">
        <v>23</v>
      </c>
      <c r="AM2464"/>
      <c r="AN2464"/>
      <c r="AO2464">
        <v>60</v>
      </c>
      <c r="AP2464">
        <v>120</v>
      </c>
      <c r="AQ2464"/>
      <c r="AR2464"/>
      <c r="BQ2464" t="s">
        <v>180</v>
      </c>
      <c r="BR2464" t="s">
        <v>266</v>
      </c>
      <c r="BS2464" t="s">
        <v>482</v>
      </c>
      <c r="BT2464"/>
      <c r="BU2464">
        <v>16</v>
      </c>
      <c r="BV2464" t="s">
        <v>483</v>
      </c>
      <c r="BW2464" t="s">
        <v>173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/>
      <c r="CQ2464">
        <v>0</v>
      </c>
      <c r="CR2464">
        <v>0</v>
      </c>
      <c r="CS2464"/>
      <c r="CT2464"/>
      <c r="CU2464">
        <v>2791</v>
      </c>
      <c r="CV2464"/>
    </row>
    <row r="2465" spans="1:100" x14ac:dyDescent="0.2">
      <c r="A2465">
        <v>2022</v>
      </c>
      <c r="B2465">
        <v>4</v>
      </c>
      <c r="C2465" s="267">
        <v>44671</v>
      </c>
      <c r="D2465">
        <v>125</v>
      </c>
      <c r="E2465">
        <v>690</v>
      </c>
      <c r="F2465">
        <v>8</v>
      </c>
      <c r="G2465" t="s">
        <v>259</v>
      </c>
      <c r="H2465" t="s">
        <v>260</v>
      </c>
      <c r="I2465" t="s">
        <v>169</v>
      </c>
      <c r="J2465">
        <v>4</v>
      </c>
      <c r="K2465">
        <v>4</v>
      </c>
      <c r="L2465">
        <v>170</v>
      </c>
      <c r="M2465">
        <v>153</v>
      </c>
      <c r="N2465">
        <v>187</v>
      </c>
      <c r="O2465">
        <v>182</v>
      </c>
      <c r="P2465">
        <v>179</v>
      </c>
      <c r="Q2465">
        <v>150</v>
      </c>
      <c r="R2465">
        <v>194</v>
      </c>
      <c r="S2465">
        <v>193</v>
      </c>
      <c r="T2465">
        <v>153</v>
      </c>
      <c r="U2465">
        <v>150</v>
      </c>
      <c r="V2465">
        <v>134</v>
      </c>
      <c r="W2465">
        <v>160</v>
      </c>
      <c r="X2465">
        <v>155</v>
      </c>
      <c r="AA2465">
        <v>198</v>
      </c>
      <c r="AC2465">
        <v>231</v>
      </c>
      <c r="AD2465">
        <v>186</v>
      </c>
      <c r="AE2465">
        <v>200</v>
      </c>
      <c r="AF2465">
        <v>161</v>
      </c>
      <c r="AH2465">
        <v>160</v>
      </c>
      <c r="AI2465">
        <v>150</v>
      </c>
      <c r="AJ2465">
        <v>183</v>
      </c>
      <c r="AM2465">
        <v>190.33333333333329</v>
      </c>
      <c r="AN2465">
        <v>156.2222222222222</v>
      </c>
      <c r="AO2465">
        <v>120</v>
      </c>
      <c r="AP2465">
        <v>120</v>
      </c>
      <c r="AQ2465"/>
      <c r="AR2465"/>
      <c r="AU2465">
        <v>1104</v>
      </c>
      <c r="AV2465">
        <v>3</v>
      </c>
      <c r="AX2465">
        <v>5</v>
      </c>
      <c r="BG2465">
        <v>1704</v>
      </c>
      <c r="BH2465">
        <v>7</v>
      </c>
      <c r="BI2465">
        <v>6</v>
      </c>
      <c r="BQ2465" t="s">
        <v>256</v>
      </c>
      <c r="BR2465" t="s">
        <v>257</v>
      </c>
      <c r="BS2465"/>
      <c r="BT2465"/>
      <c r="BU2465">
        <v>16</v>
      </c>
      <c r="BV2465" t="s">
        <v>258</v>
      </c>
      <c r="BW2465" t="s">
        <v>173</v>
      </c>
      <c r="BX2465">
        <v>0</v>
      </c>
      <c r="BY2465">
        <v>8</v>
      </c>
      <c r="BZ2465">
        <v>2</v>
      </c>
      <c r="CA2465">
        <v>1106</v>
      </c>
      <c r="CB2465">
        <v>13</v>
      </c>
      <c r="CC2465">
        <v>3.25</v>
      </c>
      <c r="CD2465">
        <v>1707</v>
      </c>
      <c r="CE2465">
        <v>2</v>
      </c>
      <c r="CF2465">
        <v>1</v>
      </c>
      <c r="CG2465">
        <v>1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5.25</v>
      </c>
      <c r="CO2465">
        <v>2813</v>
      </c>
      <c r="CP2465">
        <v>1.8663348738002131E-3</v>
      </c>
      <c r="CQ2465">
        <v>3.0882352941176468E-2</v>
      </c>
      <c r="CR2465">
        <v>16.547058823529412</v>
      </c>
      <c r="CS2465">
        <v>3.3605974395448081E-2</v>
      </c>
      <c r="CT2465">
        <v>18.006401137980081</v>
      </c>
      <c r="CU2465">
        <v>2791</v>
      </c>
      <c r="CV2465">
        <v>-1</v>
      </c>
    </row>
    <row r="2466" spans="1:100" x14ac:dyDescent="0.2">
      <c r="A2466">
        <v>2022</v>
      </c>
      <c r="B2466">
        <v>4</v>
      </c>
      <c r="C2466" s="267">
        <v>44671</v>
      </c>
      <c r="D2466">
        <v>125</v>
      </c>
      <c r="E2466">
        <v>691</v>
      </c>
      <c r="F2466">
        <v>8</v>
      </c>
      <c r="G2466" t="s">
        <v>254</v>
      </c>
      <c r="H2466" t="s">
        <v>255</v>
      </c>
      <c r="I2466" t="s">
        <v>169</v>
      </c>
      <c r="J2466">
        <v>4</v>
      </c>
      <c r="K2466">
        <v>4</v>
      </c>
      <c r="L2466">
        <v>194</v>
      </c>
      <c r="M2466">
        <v>174</v>
      </c>
      <c r="N2466">
        <v>213</v>
      </c>
      <c r="O2466">
        <v>265</v>
      </c>
      <c r="P2466">
        <v>261</v>
      </c>
      <c r="Q2466">
        <v>236</v>
      </c>
      <c r="R2466">
        <v>212</v>
      </c>
      <c r="S2466">
        <v>222</v>
      </c>
      <c r="T2466">
        <v>166</v>
      </c>
      <c r="U2466">
        <v>177</v>
      </c>
      <c r="V2466">
        <v>156</v>
      </c>
      <c r="W2466">
        <v>178</v>
      </c>
      <c r="X2466">
        <v>187</v>
      </c>
      <c r="AA2466">
        <v>206</v>
      </c>
      <c r="AC2466">
        <v>195</v>
      </c>
      <c r="AD2466">
        <v>217</v>
      </c>
      <c r="AE2466">
        <v>225</v>
      </c>
      <c r="AF2466">
        <v>175</v>
      </c>
      <c r="AH2466">
        <v>138</v>
      </c>
      <c r="AI2466">
        <v>171</v>
      </c>
      <c r="AJ2466">
        <v>190</v>
      </c>
      <c r="AM2466">
        <v>226.55555555555549</v>
      </c>
      <c r="AN2466">
        <v>170.88888888888891</v>
      </c>
      <c r="AO2466">
        <v>120</v>
      </c>
      <c r="AP2466">
        <v>120</v>
      </c>
      <c r="AQ2466"/>
      <c r="AR2466"/>
      <c r="AU2466">
        <v>1104</v>
      </c>
      <c r="AV2466">
        <v>2</v>
      </c>
      <c r="AW2466">
        <v>2</v>
      </c>
      <c r="AX2466">
        <v>2</v>
      </c>
      <c r="BG2466">
        <v>1704</v>
      </c>
      <c r="BH2466">
        <v>5</v>
      </c>
      <c r="BI2466">
        <v>6</v>
      </c>
      <c r="BJ2466">
        <v>4</v>
      </c>
      <c r="BQ2466" t="s">
        <v>256</v>
      </c>
      <c r="BR2466" t="s">
        <v>257</v>
      </c>
      <c r="BS2466"/>
      <c r="BT2466"/>
      <c r="BU2466">
        <v>16</v>
      </c>
      <c r="BV2466" t="s">
        <v>258</v>
      </c>
      <c r="BW2466" t="s">
        <v>173</v>
      </c>
      <c r="BX2466">
        <v>0</v>
      </c>
      <c r="BY2466">
        <v>6</v>
      </c>
      <c r="BZ2466">
        <v>1.5</v>
      </c>
      <c r="CA2466">
        <v>1105</v>
      </c>
      <c r="CB2466">
        <v>15</v>
      </c>
      <c r="CC2466">
        <v>3.75</v>
      </c>
      <c r="CD2466">
        <v>1707</v>
      </c>
      <c r="CE2466">
        <v>1</v>
      </c>
      <c r="CF2466">
        <v>2</v>
      </c>
      <c r="CG2466">
        <v>1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5.25</v>
      </c>
      <c r="CO2466">
        <v>2812</v>
      </c>
      <c r="CP2466">
        <v>1.8669985775248931E-3</v>
      </c>
      <c r="CQ2466">
        <v>2.706185567010309E-2</v>
      </c>
      <c r="CR2466">
        <v>14.494845360824741</v>
      </c>
      <c r="CS2466">
        <v>3.0721716514954488E-2</v>
      </c>
      <c r="CT2466">
        <v>16.45513654096229</v>
      </c>
      <c r="CU2466">
        <v>2791</v>
      </c>
      <c r="CV2466">
        <v>-1</v>
      </c>
    </row>
    <row r="2467" spans="1:100" x14ac:dyDescent="0.2">
      <c r="A2467">
        <v>2022</v>
      </c>
      <c r="B2467">
        <v>4</v>
      </c>
      <c r="C2467" s="267">
        <v>44671</v>
      </c>
      <c r="D2467">
        <v>380</v>
      </c>
      <c r="E2467">
        <v>444</v>
      </c>
      <c r="F2467">
        <v>8</v>
      </c>
      <c r="G2467" t="s">
        <v>526</v>
      </c>
      <c r="H2467" t="s">
        <v>527</v>
      </c>
      <c r="I2467" t="s">
        <v>169</v>
      </c>
      <c r="J2467">
        <v>4</v>
      </c>
      <c r="K2467">
        <v>2</v>
      </c>
      <c r="L2467">
        <v>166</v>
      </c>
      <c r="M2467">
        <v>159</v>
      </c>
      <c r="N2467">
        <v>175</v>
      </c>
      <c r="Y2467">
        <v>148</v>
      </c>
      <c r="Z2467">
        <v>161</v>
      </c>
      <c r="AL2467">
        <v>129</v>
      </c>
      <c r="AM2467"/>
      <c r="AN2467"/>
      <c r="AO2467">
        <v>90</v>
      </c>
      <c r="AP2467">
        <v>160</v>
      </c>
      <c r="AQ2467">
        <v>98.630136986301366</v>
      </c>
      <c r="AR2467">
        <v>146</v>
      </c>
      <c r="BQ2467" t="s">
        <v>434</v>
      </c>
      <c r="BR2467" t="s">
        <v>435</v>
      </c>
      <c r="BS2467"/>
      <c r="BT2467"/>
      <c r="BU2467">
        <v>16</v>
      </c>
      <c r="BV2467" t="s">
        <v>525</v>
      </c>
      <c r="BW2467" t="s">
        <v>173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/>
      <c r="CQ2467">
        <v>0</v>
      </c>
      <c r="CR2467">
        <v>0</v>
      </c>
      <c r="CS2467"/>
      <c r="CT2467"/>
      <c r="CU2467">
        <v>2791</v>
      </c>
      <c r="CV2467"/>
    </row>
    <row r="2468" spans="1:100" x14ac:dyDescent="0.2">
      <c r="A2468">
        <v>2022</v>
      </c>
      <c r="B2468">
        <v>4</v>
      </c>
      <c r="C2468" s="267">
        <v>44671</v>
      </c>
      <c r="D2468">
        <v>123</v>
      </c>
      <c r="E2468">
        <v>645</v>
      </c>
      <c r="F2468">
        <v>30</v>
      </c>
      <c r="G2468" t="s">
        <v>569</v>
      </c>
      <c r="H2468" t="s">
        <v>570</v>
      </c>
      <c r="I2468" t="s">
        <v>571</v>
      </c>
      <c r="J2468">
        <v>4</v>
      </c>
      <c r="K2468">
        <v>1</v>
      </c>
      <c r="L2468">
        <v>133</v>
      </c>
      <c r="M2468">
        <v>123</v>
      </c>
      <c r="N2468">
        <v>142</v>
      </c>
      <c r="S2468">
        <v>153</v>
      </c>
      <c r="X2468">
        <v>124</v>
      </c>
      <c r="Z2468">
        <v>168</v>
      </c>
      <c r="AA2468">
        <v>158</v>
      </c>
      <c r="AC2468">
        <v>221</v>
      </c>
      <c r="AD2468">
        <v>170</v>
      </c>
      <c r="AE2468">
        <v>181</v>
      </c>
      <c r="AF2468">
        <v>122</v>
      </c>
      <c r="AH2468">
        <v>140</v>
      </c>
      <c r="AI2468">
        <v>128</v>
      </c>
      <c r="AJ2468">
        <v>132</v>
      </c>
      <c r="AL2468">
        <v>131</v>
      </c>
      <c r="AM2468">
        <v>176.6</v>
      </c>
      <c r="AN2468">
        <v>129.19999999999999</v>
      </c>
      <c r="AO2468">
        <v>80</v>
      </c>
      <c r="AP2468">
        <v>180</v>
      </c>
      <c r="AQ2468">
        <v>96.321070234113719</v>
      </c>
      <c r="AR2468">
        <v>149.5</v>
      </c>
      <c r="AV2468">
        <v>2</v>
      </c>
      <c r="AW2468">
        <v>4</v>
      </c>
      <c r="BG2468">
        <v>640</v>
      </c>
      <c r="BH2468">
        <v>6</v>
      </c>
      <c r="BI2468">
        <v>3</v>
      </c>
      <c r="BQ2468" t="s">
        <v>390</v>
      </c>
      <c r="BR2468" t="s">
        <v>390</v>
      </c>
      <c r="BS2468"/>
      <c r="BT2468"/>
      <c r="BU2468">
        <v>16</v>
      </c>
      <c r="BV2468" t="s">
        <v>569</v>
      </c>
      <c r="BW2468" t="s">
        <v>222</v>
      </c>
      <c r="BX2468">
        <v>0</v>
      </c>
      <c r="BY2468">
        <v>6</v>
      </c>
      <c r="BZ2468">
        <v>6</v>
      </c>
      <c r="CA2468">
        <v>6</v>
      </c>
      <c r="CB2468">
        <v>9</v>
      </c>
      <c r="CC2468">
        <v>9</v>
      </c>
      <c r="CD2468">
        <v>649</v>
      </c>
      <c r="CE2468">
        <v>8</v>
      </c>
      <c r="CF2468">
        <v>7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15</v>
      </c>
      <c r="CO2468">
        <v>655</v>
      </c>
      <c r="CP2468">
        <v>2.2900763358778629E-2</v>
      </c>
      <c r="CQ2468">
        <v>0.112781954887218</v>
      </c>
      <c r="CR2468">
        <v>4.9248120300751879</v>
      </c>
      <c r="CS2468">
        <v>0.11609907120743029</v>
      </c>
      <c r="CT2468">
        <v>5.0696594427244586</v>
      </c>
      <c r="CU2468">
        <v>2791</v>
      </c>
      <c r="CV2468">
        <v>-1</v>
      </c>
    </row>
    <row r="2469" spans="1:100" x14ac:dyDescent="0.2">
      <c r="A2469">
        <v>2022</v>
      </c>
      <c r="B2469">
        <v>4</v>
      </c>
      <c r="C2469" s="267">
        <v>44671</v>
      </c>
      <c r="D2469">
        <v>372</v>
      </c>
      <c r="E2469">
        <v>646</v>
      </c>
      <c r="F2469">
        <v>46</v>
      </c>
      <c r="G2469" t="s">
        <v>276</v>
      </c>
      <c r="H2469" t="s">
        <v>277</v>
      </c>
      <c r="I2469" t="s">
        <v>221</v>
      </c>
      <c r="J2469">
        <v>2</v>
      </c>
      <c r="K2469">
        <v>2</v>
      </c>
      <c r="L2469">
        <v>212</v>
      </c>
      <c r="M2469">
        <v>197</v>
      </c>
      <c r="N2469">
        <v>226</v>
      </c>
      <c r="P2469">
        <v>248</v>
      </c>
      <c r="Q2469">
        <v>251</v>
      </c>
      <c r="U2469">
        <v>204</v>
      </c>
      <c r="V2469">
        <v>203</v>
      </c>
      <c r="AC2469">
        <v>265</v>
      </c>
      <c r="AD2469">
        <v>280</v>
      </c>
      <c r="AE2469">
        <v>260</v>
      </c>
      <c r="AH2469">
        <v>199</v>
      </c>
      <c r="AI2469">
        <v>205</v>
      </c>
      <c r="AJ2469">
        <v>198</v>
      </c>
      <c r="AM2469">
        <v>260.8</v>
      </c>
      <c r="AN2469">
        <v>201.8</v>
      </c>
      <c r="AO2469">
        <v>37</v>
      </c>
      <c r="AP2469">
        <v>150</v>
      </c>
      <c r="AQ2469"/>
      <c r="AR2469"/>
      <c r="AU2469">
        <v>312</v>
      </c>
      <c r="AV2469">
        <v>1</v>
      </c>
      <c r="AW2469">
        <v>6</v>
      </c>
      <c r="BG2469">
        <v>328</v>
      </c>
      <c r="BI2469">
        <v>4</v>
      </c>
      <c r="BJ2469">
        <v>8</v>
      </c>
      <c r="BQ2469" t="s">
        <v>180</v>
      </c>
      <c r="BR2469" t="s">
        <v>266</v>
      </c>
      <c r="BS2469" t="s">
        <v>278</v>
      </c>
      <c r="BT2469"/>
      <c r="BU2469">
        <v>16</v>
      </c>
      <c r="BV2469" t="s">
        <v>323</v>
      </c>
      <c r="BW2469" t="s">
        <v>222</v>
      </c>
      <c r="BX2469">
        <v>0</v>
      </c>
      <c r="BY2469">
        <v>7</v>
      </c>
      <c r="BZ2469">
        <v>3.5</v>
      </c>
      <c r="CA2469">
        <v>315</v>
      </c>
      <c r="CB2469">
        <v>12</v>
      </c>
      <c r="CC2469">
        <v>6</v>
      </c>
      <c r="CD2469">
        <v>334</v>
      </c>
      <c r="CE2469">
        <v>0</v>
      </c>
      <c r="CF2469">
        <v>5</v>
      </c>
      <c r="CG2469">
        <v>4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9.5</v>
      </c>
      <c r="CO2469">
        <v>649</v>
      </c>
      <c r="CP2469">
        <v>1.4637904468412941E-2</v>
      </c>
      <c r="CQ2469">
        <v>4.4811320754716978E-2</v>
      </c>
      <c r="CR2469">
        <v>3.0613207547169812</v>
      </c>
      <c r="CS2469">
        <v>4.7076313181367693E-2</v>
      </c>
      <c r="CT2469">
        <v>3.21605550049554</v>
      </c>
      <c r="CU2469">
        <v>2791</v>
      </c>
      <c r="CV2469">
        <v>-1</v>
      </c>
    </row>
    <row r="2470" spans="1:100" x14ac:dyDescent="0.2">
      <c r="A2470">
        <v>2022</v>
      </c>
      <c r="B2470">
        <v>4</v>
      </c>
      <c r="C2470" s="267">
        <v>44671</v>
      </c>
      <c r="D2470">
        <v>372</v>
      </c>
      <c r="E2470">
        <v>647</v>
      </c>
      <c r="F2470">
        <v>46</v>
      </c>
      <c r="G2470" t="s">
        <v>264</v>
      </c>
      <c r="H2470" t="s">
        <v>265</v>
      </c>
      <c r="I2470" t="s">
        <v>221</v>
      </c>
      <c r="J2470">
        <v>2</v>
      </c>
      <c r="K2470">
        <v>2</v>
      </c>
      <c r="L2470">
        <v>212</v>
      </c>
      <c r="M2470">
        <v>197</v>
      </c>
      <c r="N2470">
        <v>226</v>
      </c>
      <c r="P2470">
        <v>246</v>
      </c>
      <c r="Q2470">
        <v>249</v>
      </c>
      <c r="U2470">
        <v>205</v>
      </c>
      <c r="V2470">
        <v>204</v>
      </c>
      <c r="Y2470">
        <v>132</v>
      </c>
      <c r="AC2470">
        <v>271</v>
      </c>
      <c r="AD2470">
        <v>275</v>
      </c>
      <c r="AE2470">
        <v>283</v>
      </c>
      <c r="AH2470">
        <v>201</v>
      </c>
      <c r="AI2470">
        <v>200</v>
      </c>
      <c r="AJ2470">
        <v>203</v>
      </c>
      <c r="AL2470">
        <v>138</v>
      </c>
      <c r="AM2470">
        <v>264.8</v>
      </c>
      <c r="AN2470">
        <v>202.6</v>
      </c>
      <c r="AO2470">
        <v>37</v>
      </c>
      <c r="AP2470">
        <v>150</v>
      </c>
      <c r="AQ2470">
        <v>53.333333333333343</v>
      </c>
      <c r="AR2470">
        <v>135</v>
      </c>
      <c r="AU2470">
        <v>312</v>
      </c>
      <c r="AV2470">
        <v>2</v>
      </c>
      <c r="AW2470">
        <v>4</v>
      </c>
      <c r="BG2470">
        <v>328</v>
      </c>
      <c r="BI2470">
        <v>4</v>
      </c>
      <c r="BJ2470">
        <v>8</v>
      </c>
      <c r="BQ2470" t="s">
        <v>180</v>
      </c>
      <c r="BR2470" t="s">
        <v>266</v>
      </c>
      <c r="BS2470" t="s">
        <v>267</v>
      </c>
      <c r="BT2470"/>
      <c r="BU2470">
        <v>16</v>
      </c>
      <c r="BV2470" t="s">
        <v>323</v>
      </c>
      <c r="BW2470" t="s">
        <v>222</v>
      </c>
      <c r="BX2470">
        <v>0</v>
      </c>
      <c r="BY2470">
        <v>6</v>
      </c>
      <c r="BZ2470">
        <v>3</v>
      </c>
      <c r="CA2470">
        <v>315</v>
      </c>
      <c r="CB2470">
        <v>12</v>
      </c>
      <c r="CC2470">
        <v>6</v>
      </c>
      <c r="CD2470">
        <v>334</v>
      </c>
      <c r="CE2470">
        <v>1</v>
      </c>
      <c r="CF2470">
        <v>4</v>
      </c>
      <c r="CG2470">
        <v>4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9</v>
      </c>
      <c r="CO2470">
        <v>649</v>
      </c>
      <c r="CP2470">
        <v>1.386748844375963E-2</v>
      </c>
      <c r="CQ2470">
        <v>4.2452830188679243E-2</v>
      </c>
      <c r="CR2470">
        <v>3.0613207547169812</v>
      </c>
      <c r="CS2470">
        <v>4.4422507403751227E-2</v>
      </c>
      <c r="CT2470">
        <v>3.203356367226061</v>
      </c>
      <c r="CU2470">
        <v>2791</v>
      </c>
      <c r="CV2470">
        <v>-1</v>
      </c>
    </row>
    <row r="2471" spans="1:100" x14ac:dyDescent="0.2">
      <c r="A2471">
        <v>2022</v>
      </c>
      <c r="B2471">
        <v>4</v>
      </c>
      <c r="C2471" s="267">
        <v>44671</v>
      </c>
      <c r="D2471">
        <v>334</v>
      </c>
      <c r="E2471">
        <v>254</v>
      </c>
      <c r="F2471">
        <v>49</v>
      </c>
      <c r="G2471" t="s">
        <v>220</v>
      </c>
      <c r="H2471" t="s">
        <v>179</v>
      </c>
      <c r="I2471" t="s">
        <v>221</v>
      </c>
      <c r="J2471">
        <v>4</v>
      </c>
      <c r="K2471">
        <v>2</v>
      </c>
      <c r="L2471">
        <v>203</v>
      </c>
      <c r="M2471">
        <v>188</v>
      </c>
      <c r="N2471">
        <v>217</v>
      </c>
      <c r="O2471">
        <v>262</v>
      </c>
      <c r="P2471">
        <v>267</v>
      </c>
      <c r="Q2471">
        <v>255</v>
      </c>
      <c r="S2471">
        <v>310</v>
      </c>
      <c r="T2471">
        <v>199</v>
      </c>
      <c r="U2471">
        <v>200</v>
      </c>
      <c r="V2471">
        <v>204</v>
      </c>
      <c r="X2471">
        <v>204</v>
      </c>
      <c r="Y2471">
        <v>143</v>
      </c>
      <c r="Z2471">
        <v>150</v>
      </c>
      <c r="AA2471">
        <v>260</v>
      </c>
      <c r="AC2471">
        <v>300</v>
      </c>
      <c r="AD2471">
        <v>259</v>
      </c>
      <c r="AE2471">
        <v>320</v>
      </c>
      <c r="AF2471">
        <v>199</v>
      </c>
      <c r="AH2471">
        <v>192</v>
      </c>
      <c r="AI2471">
        <v>203</v>
      </c>
      <c r="AJ2471">
        <v>209</v>
      </c>
      <c r="AM2471">
        <v>279.125</v>
      </c>
      <c r="AN2471">
        <v>201.25</v>
      </c>
      <c r="AO2471">
        <v>94</v>
      </c>
      <c r="AP2471">
        <v>153</v>
      </c>
      <c r="AQ2471">
        <v>98.293515358361773</v>
      </c>
      <c r="AR2471">
        <v>146.5</v>
      </c>
      <c r="AU2471">
        <v>600</v>
      </c>
      <c r="AV2471">
        <v>3</v>
      </c>
      <c r="AW2471">
        <v>4</v>
      </c>
      <c r="AX2471">
        <v>5</v>
      </c>
      <c r="BG2471">
        <v>600</v>
      </c>
      <c r="BH2471">
        <v>16</v>
      </c>
      <c r="BI2471">
        <v>12</v>
      </c>
      <c r="BJ2471">
        <v>7</v>
      </c>
      <c r="BQ2471" t="s">
        <v>180</v>
      </c>
      <c r="BR2471" t="s">
        <v>181</v>
      </c>
      <c r="BS2471" t="s">
        <v>182</v>
      </c>
      <c r="BT2471"/>
      <c r="BU2471">
        <v>16</v>
      </c>
      <c r="BV2471" t="s">
        <v>220</v>
      </c>
      <c r="BW2471" t="s">
        <v>222</v>
      </c>
      <c r="BX2471">
        <v>0</v>
      </c>
      <c r="BY2471">
        <v>12</v>
      </c>
      <c r="BZ2471">
        <v>6</v>
      </c>
      <c r="CA2471">
        <v>606</v>
      </c>
      <c r="CB2471">
        <v>35</v>
      </c>
      <c r="CC2471">
        <v>17.5</v>
      </c>
      <c r="CD2471">
        <v>617</v>
      </c>
      <c r="CE2471">
        <v>9</v>
      </c>
      <c r="CF2471">
        <v>8</v>
      </c>
      <c r="CG2471">
        <v>6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23.5</v>
      </c>
      <c r="CO2471">
        <v>1223</v>
      </c>
      <c r="CP2471">
        <v>1.9215044971381851E-2</v>
      </c>
      <c r="CQ2471">
        <v>0.1157635467980296</v>
      </c>
      <c r="CR2471">
        <v>6.0246305418719208</v>
      </c>
      <c r="CS2471">
        <v>0.1167701863354037</v>
      </c>
      <c r="CT2471">
        <v>6.0770186335403729</v>
      </c>
      <c r="CU2471">
        <v>2791</v>
      </c>
      <c r="CV2471">
        <v>-1</v>
      </c>
    </row>
    <row r="2472" spans="1:100" x14ac:dyDescent="0.2">
      <c r="A2472">
        <v>2022</v>
      </c>
      <c r="B2472">
        <v>4</v>
      </c>
      <c r="C2472" s="267">
        <v>44671</v>
      </c>
      <c r="D2472">
        <v>530</v>
      </c>
      <c r="E2472">
        <v>929</v>
      </c>
      <c r="F2472"/>
      <c r="G2472" t="s">
        <v>534</v>
      </c>
      <c r="H2472" t="s">
        <v>535</v>
      </c>
      <c r="K2472"/>
      <c r="L2472">
        <v>0</v>
      </c>
      <c r="M2472">
        <v>1282</v>
      </c>
      <c r="N2472">
        <v>1417</v>
      </c>
      <c r="AM2472"/>
      <c r="AN2472"/>
      <c r="AO2472">
        <v>0</v>
      </c>
      <c r="AP2472"/>
      <c r="AQ2472"/>
      <c r="AR2472"/>
      <c r="BQ2472" t="s">
        <v>458</v>
      </c>
      <c r="BS2472"/>
      <c r="BT2472"/>
      <c r="BU2472">
        <v>16</v>
      </c>
      <c r="BV2472" t="s">
        <v>536</v>
      </c>
      <c r="BX2472">
        <v>0</v>
      </c>
      <c r="BY2472">
        <v>0</v>
      </c>
      <c r="BZ2472"/>
      <c r="CA2472">
        <v>0</v>
      </c>
      <c r="CB2472">
        <v>0</v>
      </c>
      <c r="CC2472"/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/>
      <c r="CQ2472"/>
      <c r="CR2472"/>
      <c r="CS2472"/>
      <c r="CT2472"/>
      <c r="CU2472">
        <v>2791</v>
      </c>
      <c r="CV2472"/>
    </row>
    <row r="2473" spans="1:100" x14ac:dyDescent="0.2">
      <c r="A2473">
        <v>2022</v>
      </c>
      <c r="B2473">
        <v>4</v>
      </c>
      <c r="C2473" s="267">
        <v>44671</v>
      </c>
      <c r="D2473">
        <v>530</v>
      </c>
      <c r="E2473">
        <v>930</v>
      </c>
      <c r="F2473"/>
      <c r="G2473" t="s">
        <v>537</v>
      </c>
      <c r="H2473" t="s">
        <v>538</v>
      </c>
      <c r="K2473"/>
      <c r="L2473">
        <v>0</v>
      </c>
      <c r="M2473">
        <v>641</v>
      </c>
      <c r="N2473">
        <v>708</v>
      </c>
      <c r="O2473">
        <v>3190</v>
      </c>
      <c r="P2473">
        <v>3178</v>
      </c>
      <c r="Q2473">
        <v>3801</v>
      </c>
      <c r="R2473">
        <v>3394</v>
      </c>
      <c r="S2473">
        <v>3714</v>
      </c>
      <c r="T2473">
        <v>276</v>
      </c>
      <c r="U2473">
        <v>255</v>
      </c>
      <c r="V2473">
        <v>273</v>
      </c>
      <c r="W2473">
        <v>264</v>
      </c>
      <c r="X2473">
        <v>269</v>
      </c>
      <c r="AM2473">
        <v>3455.4</v>
      </c>
      <c r="AN2473">
        <v>267.39999999999998</v>
      </c>
      <c r="AO2473">
        <v>0</v>
      </c>
      <c r="AP2473"/>
      <c r="AQ2473"/>
      <c r="AR2473"/>
      <c r="BQ2473" t="s">
        <v>458</v>
      </c>
      <c r="BS2473"/>
      <c r="BT2473"/>
      <c r="BU2473">
        <v>16</v>
      </c>
      <c r="BV2473" t="s">
        <v>536</v>
      </c>
      <c r="BX2473">
        <v>0</v>
      </c>
      <c r="BY2473">
        <v>0</v>
      </c>
      <c r="BZ2473"/>
      <c r="CA2473">
        <v>0</v>
      </c>
      <c r="CB2473">
        <v>0</v>
      </c>
      <c r="CC2473"/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/>
      <c r="CQ2473"/>
      <c r="CR2473"/>
      <c r="CS2473">
        <v>0</v>
      </c>
      <c r="CT2473">
        <v>0</v>
      </c>
      <c r="CU2473">
        <v>2791</v>
      </c>
      <c r="CV2473"/>
    </row>
    <row r="2474" spans="1:100" x14ac:dyDescent="0.2">
      <c r="A2474">
        <v>2022</v>
      </c>
      <c r="B2474">
        <v>4</v>
      </c>
      <c r="C2474" s="267">
        <v>44671</v>
      </c>
      <c r="D2474">
        <v>530</v>
      </c>
      <c r="E2474">
        <v>931</v>
      </c>
      <c r="F2474"/>
      <c r="G2474" t="s">
        <v>539</v>
      </c>
      <c r="H2474" t="s">
        <v>540</v>
      </c>
      <c r="K2474"/>
      <c r="L2474">
        <v>0</v>
      </c>
      <c r="M2474">
        <v>545</v>
      </c>
      <c r="N2474">
        <v>602</v>
      </c>
      <c r="AM2474"/>
      <c r="AN2474"/>
      <c r="AO2474">
        <v>0</v>
      </c>
      <c r="AP2474"/>
      <c r="AQ2474"/>
      <c r="AR2474"/>
      <c r="BQ2474" t="s">
        <v>458</v>
      </c>
      <c r="BS2474"/>
      <c r="BT2474"/>
      <c r="BU2474">
        <v>16</v>
      </c>
      <c r="BV2474" t="s">
        <v>536</v>
      </c>
      <c r="BX2474">
        <v>0</v>
      </c>
      <c r="BY2474">
        <v>0</v>
      </c>
      <c r="BZ2474"/>
      <c r="CA2474">
        <v>0</v>
      </c>
      <c r="CB2474">
        <v>0</v>
      </c>
      <c r="CC2474"/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/>
      <c r="CQ2474"/>
      <c r="CR2474"/>
      <c r="CS2474"/>
      <c r="CT2474"/>
      <c r="CU2474">
        <v>2791</v>
      </c>
      <c r="CV2474"/>
    </row>
    <row r="2475" spans="1:100" x14ac:dyDescent="0.2">
      <c r="A2475">
        <v>2022</v>
      </c>
      <c r="B2475">
        <v>4</v>
      </c>
      <c r="C2475" s="267">
        <v>44671</v>
      </c>
      <c r="D2475">
        <v>530</v>
      </c>
      <c r="E2475">
        <v>932</v>
      </c>
      <c r="F2475"/>
      <c r="G2475" t="s">
        <v>541</v>
      </c>
      <c r="H2475" t="s">
        <v>542</v>
      </c>
      <c r="K2475"/>
      <c r="L2475">
        <v>0</v>
      </c>
      <c r="M2475">
        <v>415</v>
      </c>
      <c r="N2475">
        <v>459</v>
      </c>
      <c r="AM2475"/>
      <c r="AN2475"/>
      <c r="AO2475">
        <v>0</v>
      </c>
      <c r="AP2475"/>
      <c r="AQ2475"/>
      <c r="AR2475"/>
      <c r="BQ2475" t="s">
        <v>458</v>
      </c>
      <c r="BS2475"/>
      <c r="BT2475"/>
      <c r="BU2475">
        <v>16</v>
      </c>
      <c r="BV2475" t="s">
        <v>536</v>
      </c>
      <c r="BX2475">
        <v>0</v>
      </c>
      <c r="BY2475">
        <v>0</v>
      </c>
      <c r="BZ2475"/>
      <c r="CA2475">
        <v>0</v>
      </c>
      <c r="CB2475">
        <v>0</v>
      </c>
      <c r="CC2475"/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/>
      <c r="CQ2475"/>
      <c r="CR2475"/>
      <c r="CS2475"/>
      <c r="CT2475"/>
      <c r="CU2475">
        <v>2791</v>
      </c>
      <c r="CV2475"/>
    </row>
    <row r="2476" spans="1:100" x14ac:dyDescent="0.2">
      <c r="A2476">
        <v>2022</v>
      </c>
      <c r="B2476">
        <v>4</v>
      </c>
      <c r="C2476" s="267">
        <v>44671</v>
      </c>
      <c r="D2476">
        <v>533</v>
      </c>
      <c r="E2476">
        <v>821</v>
      </c>
      <c r="F2476"/>
      <c r="G2476" t="s">
        <v>572</v>
      </c>
      <c r="H2476" t="s">
        <v>573</v>
      </c>
      <c r="K2476"/>
      <c r="L2476">
        <v>1275</v>
      </c>
      <c r="M2476">
        <v>1211</v>
      </c>
      <c r="N2476">
        <v>1338</v>
      </c>
      <c r="AM2476"/>
      <c r="AN2476"/>
      <c r="AO2476">
        <v>0</v>
      </c>
      <c r="AP2476"/>
      <c r="AQ2476"/>
      <c r="AR2476"/>
      <c r="BQ2476" t="s">
        <v>458</v>
      </c>
      <c r="BU2476">
        <v>16</v>
      </c>
      <c r="BV2476" t="s">
        <v>574</v>
      </c>
      <c r="BX2476">
        <v>0</v>
      </c>
      <c r="BY2476">
        <v>0</v>
      </c>
      <c r="BZ2476"/>
      <c r="CA2476">
        <v>0</v>
      </c>
      <c r="CB2476">
        <v>0</v>
      </c>
      <c r="CC2476"/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/>
      <c r="CQ2476">
        <v>0</v>
      </c>
      <c r="CR2476">
        <v>0</v>
      </c>
      <c r="CS2476"/>
      <c r="CT2476"/>
      <c r="CU2476">
        <v>2791</v>
      </c>
      <c r="CV2476"/>
    </row>
    <row r="2477" spans="1:100" x14ac:dyDescent="0.2">
      <c r="A2477">
        <v>2022</v>
      </c>
      <c r="B2477">
        <v>4</v>
      </c>
      <c r="C2477" s="267">
        <v>44671</v>
      </c>
      <c r="D2477">
        <v>533</v>
      </c>
      <c r="E2477">
        <v>822</v>
      </c>
      <c r="F2477"/>
      <c r="G2477" t="s">
        <v>575</v>
      </c>
      <c r="H2477" t="s">
        <v>576</v>
      </c>
      <c r="K2477"/>
      <c r="L2477">
        <v>675</v>
      </c>
      <c r="M2477">
        <v>641</v>
      </c>
      <c r="N2477">
        <v>708</v>
      </c>
      <c r="AM2477"/>
      <c r="AN2477"/>
      <c r="AO2477">
        <v>0</v>
      </c>
      <c r="AP2477"/>
      <c r="AQ2477"/>
      <c r="AR2477"/>
      <c r="BQ2477" t="s">
        <v>458</v>
      </c>
      <c r="BU2477">
        <v>16</v>
      </c>
      <c r="BV2477" t="s">
        <v>574</v>
      </c>
      <c r="BX2477">
        <v>0</v>
      </c>
      <c r="BY2477">
        <v>0</v>
      </c>
      <c r="BZ2477"/>
      <c r="CA2477">
        <v>0</v>
      </c>
      <c r="CB2477">
        <v>0</v>
      </c>
      <c r="CC2477"/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/>
      <c r="CQ2477">
        <v>0</v>
      </c>
      <c r="CR2477">
        <v>0</v>
      </c>
      <c r="CS2477"/>
      <c r="CT2477"/>
      <c r="CU2477">
        <v>2791</v>
      </c>
      <c r="CV2477"/>
    </row>
    <row r="2478" spans="1:100" x14ac:dyDescent="0.2">
      <c r="A2478">
        <v>2022</v>
      </c>
      <c r="B2478">
        <v>4</v>
      </c>
      <c r="C2478" s="267">
        <v>44671</v>
      </c>
      <c r="D2478">
        <v>533</v>
      </c>
      <c r="E2478">
        <v>823</v>
      </c>
      <c r="F2478"/>
      <c r="G2478" t="s">
        <v>577</v>
      </c>
      <c r="H2478" t="s">
        <v>578</v>
      </c>
      <c r="K2478"/>
      <c r="L2478">
        <v>637</v>
      </c>
      <c r="M2478">
        <v>605</v>
      </c>
      <c r="N2478">
        <v>669</v>
      </c>
      <c r="AM2478"/>
      <c r="AN2478"/>
      <c r="AO2478">
        <v>0</v>
      </c>
      <c r="AP2478"/>
      <c r="AQ2478"/>
      <c r="AR2478"/>
      <c r="BQ2478" t="s">
        <v>458</v>
      </c>
      <c r="BU2478">
        <v>16</v>
      </c>
      <c r="BV2478" t="s">
        <v>574</v>
      </c>
      <c r="BX2478">
        <v>0</v>
      </c>
      <c r="BY2478">
        <v>0</v>
      </c>
      <c r="BZ2478"/>
      <c r="CA2478">
        <v>0</v>
      </c>
      <c r="CB2478">
        <v>0</v>
      </c>
      <c r="CC2478"/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/>
      <c r="CQ2478">
        <v>0</v>
      </c>
      <c r="CR2478">
        <v>0</v>
      </c>
      <c r="CS2478"/>
      <c r="CT2478"/>
      <c r="CU2478">
        <v>2791</v>
      </c>
      <c r="CV2478"/>
    </row>
    <row r="2479" spans="1:100" x14ac:dyDescent="0.2">
      <c r="A2479">
        <v>2022</v>
      </c>
      <c r="B2479">
        <v>4</v>
      </c>
      <c r="C2479" s="267">
        <v>44672</v>
      </c>
      <c r="D2479">
        <v>125</v>
      </c>
      <c r="E2479">
        <v>691</v>
      </c>
      <c r="F2479">
        <v>2</v>
      </c>
      <c r="G2479" t="s">
        <v>254</v>
      </c>
      <c r="H2479" t="s">
        <v>255</v>
      </c>
      <c r="I2479" t="s">
        <v>169</v>
      </c>
      <c r="J2479">
        <v>4</v>
      </c>
      <c r="K2479">
        <v>4</v>
      </c>
      <c r="L2479">
        <v>194</v>
      </c>
      <c r="M2479">
        <v>174</v>
      </c>
      <c r="N2479">
        <v>213</v>
      </c>
      <c r="Y2479">
        <v>120</v>
      </c>
      <c r="AM2479"/>
      <c r="AN2479"/>
      <c r="AO2479">
        <v>120</v>
      </c>
      <c r="AP2479">
        <v>120</v>
      </c>
      <c r="AQ2479">
        <v>120</v>
      </c>
      <c r="AR2479">
        <v>120</v>
      </c>
      <c r="BQ2479" t="s">
        <v>256</v>
      </c>
      <c r="BR2479" t="s">
        <v>257</v>
      </c>
      <c r="BS2479"/>
      <c r="BT2479"/>
      <c r="BU2479">
        <v>16</v>
      </c>
      <c r="BV2479" t="s">
        <v>258</v>
      </c>
      <c r="BW2479" t="s">
        <v>173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/>
      <c r="CQ2479">
        <v>0</v>
      </c>
      <c r="CR2479">
        <v>0</v>
      </c>
      <c r="CS2479"/>
      <c r="CT2479"/>
      <c r="CU2479">
        <v>2791</v>
      </c>
      <c r="CV2479"/>
    </row>
    <row r="2480" spans="1:100" x14ac:dyDescent="0.2">
      <c r="A2480">
        <v>2022</v>
      </c>
      <c r="B2480">
        <v>4</v>
      </c>
      <c r="C2480" s="267">
        <v>44672</v>
      </c>
      <c r="D2480">
        <v>137</v>
      </c>
      <c r="E2480">
        <v>273</v>
      </c>
      <c r="F2480">
        <v>3</v>
      </c>
      <c r="G2480" t="s">
        <v>174</v>
      </c>
      <c r="H2480" t="s">
        <v>175</v>
      </c>
      <c r="I2480" t="s">
        <v>169</v>
      </c>
      <c r="J2480">
        <v>3</v>
      </c>
      <c r="K2480">
        <v>2</v>
      </c>
      <c r="L2480">
        <v>564</v>
      </c>
      <c r="M2480">
        <v>524</v>
      </c>
      <c r="N2480">
        <v>603</v>
      </c>
      <c r="Y2480">
        <v>121</v>
      </c>
      <c r="AM2480"/>
      <c r="AN2480"/>
      <c r="AO2480">
        <v>93</v>
      </c>
      <c r="AP2480">
        <v>116</v>
      </c>
      <c r="AQ2480">
        <v>89.256198347107443</v>
      </c>
      <c r="AR2480">
        <v>121</v>
      </c>
      <c r="BQ2480" t="s">
        <v>176</v>
      </c>
      <c r="BS2480"/>
      <c r="BT2480"/>
      <c r="BU2480">
        <v>16</v>
      </c>
      <c r="BV2480" t="s">
        <v>177</v>
      </c>
      <c r="BW2480" t="s">
        <v>173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/>
      <c r="CQ2480">
        <v>0</v>
      </c>
      <c r="CR2480">
        <v>0</v>
      </c>
      <c r="CS2480"/>
      <c r="CT2480"/>
      <c r="CU2480">
        <v>2791</v>
      </c>
      <c r="CV2480"/>
    </row>
    <row r="2481" spans="1:100" x14ac:dyDescent="0.2">
      <c r="A2481">
        <v>2022</v>
      </c>
      <c r="B2481">
        <v>4</v>
      </c>
      <c r="C2481" s="267">
        <v>44672</v>
      </c>
      <c r="D2481">
        <v>376</v>
      </c>
      <c r="E2481">
        <v>438</v>
      </c>
      <c r="F2481">
        <v>4</v>
      </c>
      <c r="G2481" t="s">
        <v>216</v>
      </c>
      <c r="H2481" t="s">
        <v>217</v>
      </c>
      <c r="I2481" t="s">
        <v>169</v>
      </c>
      <c r="J2481">
        <v>3</v>
      </c>
      <c r="K2481">
        <v>2</v>
      </c>
      <c r="L2481">
        <v>335</v>
      </c>
      <c r="M2481">
        <v>315</v>
      </c>
      <c r="N2481">
        <v>358</v>
      </c>
      <c r="Y2481">
        <v>150</v>
      </c>
      <c r="AL2481">
        <v>160</v>
      </c>
      <c r="AM2481"/>
      <c r="AN2481"/>
      <c r="AO2481">
        <v>75</v>
      </c>
      <c r="AP2481">
        <v>144</v>
      </c>
      <c r="AQ2481">
        <v>69.677419354838719</v>
      </c>
      <c r="AR2481">
        <v>155</v>
      </c>
      <c r="AV2481">
        <v>6</v>
      </c>
      <c r="AW2481">
        <v>4</v>
      </c>
      <c r="AX2481">
        <v>2</v>
      </c>
      <c r="BG2481">
        <v>360</v>
      </c>
      <c r="BH2481">
        <v>10</v>
      </c>
      <c r="BI2481">
        <v>12</v>
      </c>
      <c r="BQ2481" t="s">
        <v>185</v>
      </c>
      <c r="BR2481" t="s">
        <v>186</v>
      </c>
      <c r="BS2481" t="s">
        <v>218</v>
      </c>
      <c r="BT2481" t="s">
        <v>188</v>
      </c>
      <c r="BU2481">
        <v>16</v>
      </c>
      <c r="BV2481" t="s">
        <v>219</v>
      </c>
      <c r="BW2481" t="s">
        <v>173</v>
      </c>
      <c r="BX2481">
        <v>0</v>
      </c>
      <c r="BY2481">
        <v>12</v>
      </c>
      <c r="BZ2481">
        <v>6</v>
      </c>
      <c r="CA2481">
        <v>6</v>
      </c>
      <c r="CB2481">
        <v>22</v>
      </c>
      <c r="CC2481">
        <v>11</v>
      </c>
      <c r="CD2481">
        <v>371</v>
      </c>
      <c r="CE2481">
        <v>8</v>
      </c>
      <c r="CF2481">
        <v>8</v>
      </c>
      <c r="CG2481">
        <v>1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17</v>
      </c>
      <c r="CO2481">
        <v>377</v>
      </c>
      <c r="CP2481">
        <v>4.5092838196286469E-2</v>
      </c>
      <c r="CQ2481">
        <v>5.0746268656716408E-2</v>
      </c>
      <c r="CR2481">
        <v>1.1253731343283579</v>
      </c>
      <c r="CS2481"/>
      <c r="CT2481"/>
      <c r="CU2481">
        <v>2791</v>
      </c>
      <c r="CV2481"/>
    </row>
    <row r="2482" spans="1:100" x14ac:dyDescent="0.2">
      <c r="A2482">
        <v>2022</v>
      </c>
      <c r="B2482">
        <v>4</v>
      </c>
      <c r="C2482" s="267">
        <v>44672</v>
      </c>
      <c r="D2482">
        <v>382</v>
      </c>
      <c r="E2482">
        <v>449</v>
      </c>
      <c r="F2482">
        <v>4</v>
      </c>
      <c r="G2482" t="s">
        <v>340</v>
      </c>
      <c r="H2482" t="s">
        <v>341</v>
      </c>
      <c r="I2482" t="s">
        <v>169</v>
      </c>
      <c r="J2482">
        <v>3</v>
      </c>
      <c r="K2482">
        <v>1</v>
      </c>
      <c r="L2482">
        <v>46</v>
      </c>
      <c r="M2482">
        <v>40</v>
      </c>
      <c r="N2482">
        <v>50</v>
      </c>
      <c r="Q2482">
        <v>57</v>
      </c>
      <c r="V2482">
        <v>40</v>
      </c>
      <c r="AC2482">
        <v>56</v>
      </c>
      <c r="AD2482">
        <v>61</v>
      </c>
      <c r="AE2482">
        <v>65</v>
      </c>
      <c r="AH2482">
        <v>43</v>
      </c>
      <c r="AI2482">
        <v>44</v>
      </c>
      <c r="AJ2482">
        <v>47</v>
      </c>
      <c r="AM2482">
        <v>59.75</v>
      </c>
      <c r="AN2482">
        <v>43.5</v>
      </c>
      <c r="AO2482">
        <v>112</v>
      </c>
      <c r="AP2482">
        <v>96</v>
      </c>
      <c r="AQ2482"/>
      <c r="AR2482"/>
      <c r="BQ2482" t="s">
        <v>185</v>
      </c>
      <c r="BR2482" t="s">
        <v>186</v>
      </c>
      <c r="BS2482" t="s">
        <v>342</v>
      </c>
      <c r="BT2482" t="s">
        <v>188</v>
      </c>
      <c r="BU2482">
        <v>16</v>
      </c>
      <c r="BV2482" t="s">
        <v>340</v>
      </c>
      <c r="BW2482" t="s">
        <v>173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/>
      <c r="CQ2482">
        <v>0</v>
      </c>
      <c r="CR2482">
        <v>0</v>
      </c>
      <c r="CS2482">
        <v>0</v>
      </c>
      <c r="CT2482">
        <v>0</v>
      </c>
      <c r="CU2482">
        <v>2791</v>
      </c>
      <c r="CV2482">
        <v>-1</v>
      </c>
    </row>
    <row r="2483" spans="1:100" x14ac:dyDescent="0.2">
      <c r="A2483">
        <v>2022</v>
      </c>
      <c r="B2483">
        <v>4</v>
      </c>
      <c r="C2483" s="267">
        <v>44672</v>
      </c>
      <c r="D2483">
        <v>124</v>
      </c>
      <c r="E2483">
        <v>688</v>
      </c>
      <c r="F2483">
        <v>5</v>
      </c>
      <c r="G2483" t="s">
        <v>308</v>
      </c>
      <c r="H2483" t="s">
        <v>309</v>
      </c>
      <c r="I2483" t="s">
        <v>169</v>
      </c>
      <c r="J2483">
        <v>2</v>
      </c>
      <c r="K2483">
        <v>2</v>
      </c>
      <c r="L2483">
        <v>200</v>
      </c>
      <c r="M2483">
        <v>180</v>
      </c>
      <c r="N2483">
        <v>220</v>
      </c>
      <c r="O2483">
        <v>291</v>
      </c>
      <c r="P2483">
        <v>293</v>
      </c>
      <c r="Q2483">
        <v>310</v>
      </c>
      <c r="T2483">
        <v>216</v>
      </c>
      <c r="U2483">
        <v>212</v>
      </c>
      <c r="V2483">
        <v>227</v>
      </c>
      <c r="AC2483">
        <v>260</v>
      </c>
      <c r="AD2483">
        <v>275</v>
      </c>
      <c r="AE2483">
        <v>300</v>
      </c>
      <c r="AH2483">
        <v>215</v>
      </c>
      <c r="AI2483">
        <v>219</v>
      </c>
      <c r="AJ2483">
        <v>221</v>
      </c>
      <c r="AM2483">
        <v>288.16666666666669</v>
      </c>
      <c r="AN2483">
        <v>218.33333333333329</v>
      </c>
      <c r="AO2483">
        <v>59</v>
      </c>
      <c r="AP2483">
        <v>122</v>
      </c>
      <c r="AQ2483"/>
      <c r="AR2483"/>
      <c r="AU2483">
        <v>290</v>
      </c>
      <c r="AV2483">
        <v>2</v>
      </c>
      <c r="AW2483">
        <v>4</v>
      </c>
      <c r="AX2483">
        <v>2</v>
      </c>
      <c r="BG2483">
        <v>300</v>
      </c>
      <c r="BH2483">
        <v>5</v>
      </c>
      <c r="BI2483">
        <v>9</v>
      </c>
      <c r="BQ2483" t="s">
        <v>180</v>
      </c>
      <c r="BR2483" t="s">
        <v>192</v>
      </c>
      <c r="BS2483"/>
      <c r="BT2483"/>
      <c r="BU2483">
        <v>16</v>
      </c>
      <c r="BV2483" t="s">
        <v>310</v>
      </c>
      <c r="BW2483" t="s">
        <v>173</v>
      </c>
      <c r="BX2483">
        <v>0</v>
      </c>
      <c r="BY2483">
        <v>8</v>
      </c>
      <c r="BZ2483">
        <v>4</v>
      </c>
      <c r="CA2483">
        <v>294</v>
      </c>
      <c r="CB2483">
        <v>14</v>
      </c>
      <c r="CC2483">
        <v>7</v>
      </c>
      <c r="CD2483">
        <v>307</v>
      </c>
      <c r="CE2483">
        <v>3</v>
      </c>
      <c r="CF2483">
        <v>6</v>
      </c>
      <c r="CG2483">
        <v>1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11</v>
      </c>
      <c r="CO2483">
        <v>601</v>
      </c>
      <c r="CP2483">
        <v>1.8302828618968391E-2</v>
      </c>
      <c r="CQ2483">
        <v>5.5E-2</v>
      </c>
      <c r="CR2483">
        <v>3.0049999999999999</v>
      </c>
      <c r="CS2483">
        <v>5.0381679389312983E-2</v>
      </c>
      <c r="CT2483">
        <v>2.7526717557251912</v>
      </c>
      <c r="CU2483">
        <v>2791</v>
      </c>
      <c r="CV2483">
        <v>-1</v>
      </c>
    </row>
    <row r="2484" spans="1:100" x14ac:dyDescent="0.2">
      <c r="A2484">
        <v>2022</v>
      </c>
      <c r="B2484">
        <v>4</v>
      </c>
      <c r="C2484" s="267">
        <v>44672</v>
      </c>
      <c r="D2484">
        <v>124</v>
      </c>
      <c r="E2484">
        <v>689</v>
      </c>
      <c r="F2484">
        <v>5</v>
      </c>
      <c r="G2484" t="s">
        <v>311</v>
      </c>
      <c r="H2484" t="s">
        <v>312</v>
      </c>
      <c r="I2484" t="s">
        <v>169</v>
      </c>
      <c r="J2484">
        <v>2</v>
      </c>
      <c r="K2484">
        <v>2</v>
      </c>
      <c r="L2484">
        <v>75</v>
      </c>
      <c r="M2484">
        <v>67</v>
      </c>
      <c r="N2484">
        <v>82</v>
      </c>
      <c r="O2484">
        <v>112</v>
      </c>
      <c r="P2484">
        <v>108</v>
      </c>
      <c r="Q2484">
        <v>119</v>
      </c>
      <c r="T2484">
        <v>94</v>
      </c>
      <c r="U2484">
        <v>82</v>
      </c>
      <c r="V2484">
        <v>93</v>
      </c>
      <c r="Y2484">
        <v>113</v>
      </c>
      <c r="AC2484">
        <v>95</v>
      </c>
      <c r="AD2484">
        <v>100</v>
      </c>
      <c r="AE2484">
        <v>110</v>
      </c>
      <c r="AH2484">
        <v>85</v>
      </c>
      <c r="AI2484">
        <v>90</v>
      </c>
      <c r="AJ2484">
        <v>93</v>
      </c>
      <c r="AM2484">
        <v>107.3333333333333</v>
      </c>
      <c r="AN2484">
        <v>89.5</v>
      </c>
      <c r="AO2484">
        <v>59</v>
      </c>
      <c r="AP2484">
        <v>122</v>
      </c>
      <c r="AQ2484">
        <v>63.716814159292028</v>
      </c>
      <c r="AR2484">
        <v>113</v>
      </c>
      <c r="AV2484">
        <v>2</v>
      </c>
      <c r="AW2484">
        <v>1</v>
      </c>
      <c r="AX2484">
        <v>1</v>
      </c>
      <c r="BG2484">
        <v>378</v>
      </c>
      <c r="BH2484">
        <v>3</v>
      </c>
      <c r="BI2484">
        <v>10</v>
      </c>
      <c r="BQ2484" t="s">
        <v>180</v>
      </c>
      <c r="BR2484" t="s">
        <v>192</v>
      </c>
      <c r="BS2484"/>
      <c r="BT2484"/>
      <c r="BU2484">
        <v>16</v>
      </c>
      <c r="BV2484" t="s">
        <v>310</v>
      </c>
      <c r="BW2484" t="s">
        <v>173</v>
      </c>
      <c r="BX2484">
        <v>0</v>
      </c>
      <c r="BY2484">
        <v>4</v>
      </c>
      <c r="BZ2484">
        <v>2</v>
      </c>
      <c r="CA2484">
        <v>2</v>
      </c>
      <c r="CB2484">
        <v>13</v>
      </c>
      <c r="CC2484">
        <v>6.5</v>
      </c>
      <c r="CD2484">
        <v>384</v>
      </c>
      <c r="CE2484">
        <v>2</v>
      </c>
      <c r="CF2484">
        <v>5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8.5</v>
      </c>
      <c r="CO2484">
        <v>386</v>
      </c>
      <c r="CP2484">
        <v>2.2020725388601031E-2</v>
      </c>
      <c r="CQ2484">
        <v>0.1133333333333333</v>
      </c>
      <c r="CR2484">
        <v>5.1466666666666674</v>
      </c>
      <c r="CS2484">
        <v>9.4972067039106142E-2</v>
      </c>
      <c r="CT2484">
        <v>4.3128491620111733</v>
      </c>
      <c r="CU2484">
        <v>2791</v>
      </c>
      <c r="CV2484">
        <v>-1</v>
      </c>
    </row>
    <row r="2485" spans="1:100" x14ac:dyDescent="0.2">
      <c r="A2485">
        <v>2022</v>
      </c>
      <c r="B2485">
        <v>4</v>
      </c>
      <c r="C2485" s="267">
        <v>44672</v>
      </c>
      <c r="D2485">
        <v>376</v>
      </c>
      <c r="E2485">
        <v>438</v>
      </c>
      <c r="F2485">
        <v>5</v>
      </c>
      <c r="G2485" t="s">
        <v>216</v>
      </c>
      <c r="H2485" t="s">
        <v>217</v>
      </c>
      <c r="I2485" t="s">
        <v>169</v>
      </c>
      <c r="J2485">
        <v>3</v>
      </c>
      <c r="K2485">
        <v>2</v>
      </c>
      <c r="L2485">
        <v>335</v>
      </c>
      <c r="M2485">
        <v>315</v>
      </c>
      <c r="N2485">
        <v>358</v>
      </c>
      <c r="O2485">
        <v>417</v>
      </c>
      <c r="P2485">
        <v>418</v>
      </c>
      <c r="Q2485">
        <v>402</v>
      </c>
      <c r="T2485">
        <v>361</v>
      </c>
      <c r="U2485">
        <v>369</v>
      </c>
      <c r="V2485">
        <v>351</v>
      </c>
      <c r="AC2485">
        <v>519</v>
      </c>
      <c r="AD2485">
        <v>490</v>
      </c>
      <c r="AE2485">
        <v>421</v>
      </c>
      <c r="AH2485">
        <v>343</v>
      </c>
      <c r="AI2485">
        <v>337</v>
      </c>
      <c r="AJ2485">
        <v>340</v>
      </c>
      <c r="AM2485">
        <v>444.5</v>
      </c>
      <c r="AN2485">
        <v>350.16666666666669</v>
      </c>
      <c r="AO2485">
        <v>75</v>
      </c>
      <c r="AP2485">
        <v>144</v>
      </c>
      <c r="AQ2485"/>
      <c r="AR2485"/>
      <c r="BQ2485" t="s">
        <v>185</v>
      </c>
      <c r="BR2485" t="s">
        <v>186</v>
      </c>
      <c r="BS2485" t="s">
        <v>218</v>
      </c>
      <c r="BT2485" t="s">
        <v>188</v>
      </c>
      <c r="BU2485">
        <v>16</v>
      </c>
      <c r="BV2485" t="s">
        <v>219</v>
      </c>
      <c r="BW2485" t="s">
        <v>173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/>
      <c r="CQ2485">
        <v>0</v>
      </c>
      <c r="CR2485">
        <v>0</v>
      </c>
      <c r="CS2485">
        <v>0</v>
      </c>
      <c r="CT2485">
        <v>0</v>
      </c>
      <c r="CU2485">
        <v>2791</v>
      </c>
      <c r="CV2485">
        <v>-1</v>
      </c>
    </row>
    <row r="2486" spans="1:100" x14ac:dyDescent="0.2">
      <c r="A2486">
        <v>2022</v>
      </c>
      <c r="B2486">
        <v>4</v>
      </c>
      <c r="C2486" s="267">
        <v>44672</v>
      </c>
      <c r="D2486">
        <v>29</v>
      </c>
      <c r="E2486">
        <v>81</v>
      </c>
      <c r="F2486">
        <v>6</v>
      </c>
      <c r="G2486" t="s">
        <v>484</v>
      </c>
      <c r="H2486" t="s">
        <v>485</v>
      </c>
      <c r="I2486" t="s">
        <v>169</v>
      </c>
      <c r="J2486">
        <v>2</v>
      </c>
      <c r="K2486">
        <v>3</v>
      </c>
      <c r="L2486">
        <v>388</v>
      </c>
      <c r="M2486">
        <v>360</v>
      </c>
      <c r="N2486">
        <v>415</v>
      </c>
      <c r="O2486">
        <v>412</v>
      </c>
      <c r="P2486">
        <v>394</v>
      </c>
      <c r="Q2486">
        <v>436</v>
      </c>
      <c r="T2486">
        <v>366</v>
      </c>
      <c r="U2486">
        <v>358</v>
      </c>
      <c r="V2486">
        <v>375</v>
      </c>
      <c r="AC2486">
        <v>430</v>
      </c>
      <c r="AD2486">
        <v>465</v>
      </c>
      <c r="AE2486">
        <v>483</v>
      </c>
      <c r="AH2486">
        <v>349</v>
      </c>
      <c r="AI2486">
        <v>373</v>
      </c>
      <c r="AJ2486">
        <v>390</v>
      </c>
      <c r="AM2486">
        <v>436.66666666666669</v>
      </c>
      <c r="AN2486">
        <v>368.5</v>
      </c>
      <c r="AO2486">
        <v>60</v>
      </c>
      <c r="AP2486">
        <v>120</v>
      </c>
      <c r="AQ2486"/>
      <c r="AR2486"/>
      <c r="AU2486">
        <v>520</v>
      </c>
      <c r="AV2486">
        <v>4</v>
      </c>
      <c r="AW2486">
        <v>2</v>
      </c>
      <c r="AX2486">
        <v>2</v>
      </c>
      <c r="BG2486">
        <v>480</v>
      </c>
      <c r="BH2486">
        <v>4</v>
      </c>
      <c r="BI2486">
        <v>2</v>
      </c>
      <c r="BJ2486">
        <v>7</v>
      </c>
      <c r="BQ2486" t="s">
        <v>180</v>
      </c>
      <c r="BR2486" t="s">
        <v>266</v>
      </c>
      <c r="BS2486" t="s">
        <v>486</v>
      </c>
      <c r="BT2486"/>
      <c r="BU2486">
        <v>16</v>
      </c>
      <c r="BV2486" t="s">
        <v>483</v>
      </c>
      <c r="BW2486" t="s">
        <v>173</v>
      </c>
      <c r="BX2486">
        <v>0</v>
      </c>
      <c r="BY2486">
        <v>8</v>
      </c>
      <c r="BZ2486">
        <v>2.666666666666667</v>
      </c>
      <c r="CA2486">
        <v>522</v>
      </c>
      <c r="CB2486">
        <v>13</v>
      </c>
      <c r="CC2486">
        <v>4.333333333333333</v>
      </c>
      <c r="CD2486">
        <v>484</v>
      </c>
      <c r="CE2486">
        <v>2</v>
      </c>
      <c r="CF2486">
        <v>1</v>
      </c>
      <c r="CG2486">
        <v>3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7</v>
      </c>
      <c r="CO2486">
        <v>1006</v>
      </c>
      <c r="CP2486">
        <v>6.958250497017893E-3</v>
      </c>
      <c r="CQ2486">
        <v>1.804123711340206E-2</v>
      </c>
      <c r="CR2486">
        <v>2.5927835051546388</v>
      </c>
      <c r="CS2486">
        <v>1.8995929443690641E-2</v>
      </c>
      <c r="CT2486">
        <v>2.7299864314789688</v>
      </c>
      <c r="CU2486">
        <v>2791</v>
      </c>
      <c r="CV2486">
        <v>-1</v>
      </c>
    </row>
    <row r="2487" spans="1:100" x14ac:dyDescent="0.2">
      <c r="A2487">
        <v>2022</v>
      </c>
      <c r="B2487">
        <v>4</v>
      </c>
      <c r="C2487" s="267">
        <v>44672</v>
      </c>
      <c r="D2487">
        <v>29</v>
      </c>
      <c r="E2487">
        <v>83</v>
      </c>
      <c r="F2487">
        <v>6</v>
      </c>
      <c r="G2487" t="s">
        <v>480</v>
      </c>
      <c r="H2487" t="s">
        <v>481</v>
      </c>
      <c r="I2487" t="s">
        <v>169</v>
      </c>
      <c r="J2487">
        <v>2</v>
      </c>
      <c r="K2487">
        <v>3</v>
      </c>
      <c r="L2487">
        <v>22</v>
      </c>
      <c r="M2487">
        <v>20</v>
      </c>
      <c r="N2487">
        <v>23</v>
      </c>
      <c r="Y2487">
        <v>106</v>
      </c>
      <c r="AL2487">
        <v>111</v>
      </c>
      <c r="AM2487"/>
      <c r="AN2487"/>
      <c r="AO2487">
        <v>60</v>
      </c>
      <c r="AP2487">
        <v>120</v>
      </c>
      <c r="AQ2487">
        <v>66.359447004608299</v>
      </c>
      <c r="AR2487">
        <v>108.5</v>
      </c>
      <c r="BQ2487" t="s">
        <v>180</v>
      </c>
      <c r="BR2487" t="s">
        <v>266</v>
      </c>
      <c r="BS2487" t="s">
        <v>482</v>
      </c>
      <c r="BT2487"/>
      <c r="BU2487">
        <v>16</v>
      </c>
      <c r="BV2487" t="s">
        <v>483</v>
      </c>
      <c r="BW2487" t="s">
        <v>173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/>
      <c r="CQ2487">
        <v>0</v>
      </c>
      <c r="CR2487">
        <v>0</v>
      </c>
      <c r="CS2487"/>
      <c r="CT2487"/>
      <c r="CU2487">
        <v>2791</v>
      </c>
      <c r="CV2487"/>
    </row>
    <row r="2488" spans="1:100" x14ac:dyDescent="0.2">
      <c r="A2488">
        <v>2022</v>
      </c>
      <c r="B2488">
        <v>4</v>
      </c>
      <c r="C2488" s="267">
        <v>44672</v>
      </c>
      <c r="D2488">
        <v>380</v>
      </c>
      <c r="E2488">
        <v>443</v>
      </c>
      <c r="F2488">
        <v>6</v>
      </c>
      <c r="G2488" t="s">
        <v>523</v>
      </c>
      <c r="H2488" t="s">
        <v>524</v>
      </c>
      <c r="I2488" t="s">
        <v>169</v>
      </c>
      <c r="J2488">
        <v>4</v>
      </c>
      <c r="K2488">
        <v>2</v>
      </c>
      <c r="L2488">
        <v>184</v>
      </c>
      <c r="M2488">
        <v>177</v>
      </c>
      <c r="N2488">
        <v>195</v>
      </c>
      <c r="O2488">
        <v>256</v>
      </c>
      <c r="P2488">
        <v>248</v>
      </c>
      <c r="Q2488">
        <v>278</v>
      </c>
      <c r="T2488">
        <v>185</v>
      </c>
      <c r="U2488">
        <v>181</v>
      </c>
      <c r="V2488">
        <v>183</v>
      </c>
      <c r="AC2488">
        <v>240</v>
      </c>
      <c r="AD2488">
        <v>270</v>
      </c>
      <c r="AE2488">
        <v>263</v>
      </c>
      <c r="AH2488">
        <v>173</v>
      </c>
      <c r="AI2488">
        <v>185</v>
      </c>
      <c r="AJ2488">
        <v>168</v>
      </c>
      <c r="AM2488">
        <v>259.16666666666669</v>
      </c>
      <c r="AN2488">
        <v>179.16666666666671</v>
      </c>
      <c r="AO2488">
        <v>90</v>
      </c>
      <c r="AP2488">
        <v>160</v>
      </c>
      <c r="AQ2488"/>
      <c r="AR2488"/>
      <c r="AV2488">
        <v>4</v>
      </c>
      <c r="AW2488">
        <v>6</v>
      </c>
      <c r="AX2488">
        <v>8</v>
      </c>
      <c r="BG2488">
        <v>360</v>
      </c>
      <c r="BH2488">
        <v>6</v>
      </c>
      <c r="BI2488">
        <v>8</v>
      </c>
      <c r="BQ2488" t="s">
        <v>434</v>
      </c>
      <c r="BR2488" t="s">
        <v>435</v>
      </c>
      <c r="BS2488"/>
      <c r="BT2488"/>
      <c r="BU2488">
        <v>16</v>
      </c>
      <c r="BV2488" t="s">
        <v>525</v>
      </c>
      <c r="BW2488" t="s">
        <v>173</v>
      </c>
      <c r="BX2488">
        <v>0</v>
      </c>
      <c r="BY2488">
        <v>18</v>
      </c>
      <c r="BZ2488">
        <v>9</v>
      </c>
      <c r="CA2488">
        <v>9</v>
      </c>
      <c r="CB2488">
        <v>14</v>
      </c>
      <c r="CC2488">
        <v>7</v>
      </c>
      <c r="CD2488">
        <v>367</v>
      </c>
      <c r="CE2488">
        <v>5</v>
      </c>
      <c r="CF2488">
        <v>7</v>
      </c>
      <c r="CG2488">
        <v>4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16</v>
      </c>
      <c r="CO2488">
        <v>376</v>
      </c>
      <c r="CP2488">
        <v>4.2553191489361701E-2</v>
      </c>
      <c r="CQ2488">
        <v>8.6956521739130432E-2</v>
      </c>
      <c r="CR2488">
        <v>2.043478260869565</v>
      </c>
      <c r="CS2488">
        <v>8.930232558139535E-2</v>
      </c>
      <c r="CT2488">
        <v>2.0986046511627912</v>
      </c>
      <c r="CU2488">
        <v>2791</v>
      </c>
      <c r="CV2488">
        <v>-1</v>
      </c>
    </row>
    <row r="2489" spans="1:100" x14ac:dyDescent="0.2">
      <c r="A2489">
        <v>2022</v>
      </c>
      <c r="B2489">
        <v>4</v>
      </c>
      <c r="C2489" s="267">
        <v>44672</v>
      </c>
      <c r="D2489">
        <v>380</v>
      </c>
      <c r="E2489">
        <v>444</v>
      </c>
      <c r="F2489">
        <v>6</v>
      </c>
      <c r="G2489" t="s">
        <v>526</v>
      </c>
      <c r="H2489" t="s">
        <v>527</v>
      </c>
      <c r="I2489" t="s">
        <v>169</v>
      </c>
      <c r="J2489">
        <v>4</v>
      </c>
      <c r="K2489">
        <v>2</v>
      </c>
      <c r="L2489">
        <v>166</v>
      </c>
      <c r="M2489">
        <v>159</v>
      </c>
      <c r="N2489">
        <v>175</v>
      </c>
      <c r="O2489">
        <v>215</v>
      </c>
      <c r="P2489">
        <v>214</v>
      </c>
      <c r="Q2489">
        <v>243</v>
      </c>
      <c r="T2489">
        <v>172</v>
      </c>
      <c r="U2489">
        <v>170</v>
      </c>
      <c r="V2489">
        <v>168</v>
      </c>
      <c r="AC2489">
        <v>205</v>
      </c>
      <c r="AD2489">
        <v>218</v>
      </c>
      <c r="AE2489">
        <v>204</v>
      </c>
      <c r="AH2489">
        <v>149</v>
      </c>
      <c r="AI2489">
        <v>160</v>
      </c>
      <c r="AJ2489">
        <v>153</v>
      </c>
      <c r="AM2489">
        <v>216.5</v>
      </c>
      <c r="AN2489">
        <v>162</v>
      </c>
      <c r="AO2489">
        <v>90</v>
      </c>
      <c r="AP2489">
        <v>160</v>
      </c>
      <c r="AQ2489"/>
      <c r="AR2489"/>
      <c r="BQ2489" t="s">
        <v>434</v>
      </c>
      <c r="BR2489" t="s">
        <v>435</v>
      </c>
      <c r="BS2489"/>
      <c r="BT2489"/>
      <c r="BU2489">
        <v>16</v>
      </c>
      <c r="BV2489" t="s">
        <v>525</v>
      </c>
      <c r="BW2489" t="s">
        <v>173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/>
      <c r="CQ2489">
        <v>0</v>
      </c>
      <c r="CR2489">
        <v>0</v>
      </c>
      <c r="CS2489">
        <v>0</v>
      </c>
      <c r="CT2489">
        <v>0</v>
      </c>
      <c r="CU2489">
        <v>2791</v>
      </c>
      <c r="CV2489">
        <v>-1</v>
      </c>
    </row>
    <row r="2490" spans="1:100" x14ac:dyDescent="0.2">
      <c r="A2490">
        <v>2022</v>
      </c>
      <c r="B2490">
        <v>4</v>
      </c>
      <c r="C2490" s="267">
        <v>44672</v>
      </c>
      <c r="D2490">
        <v>388</v>
      </c>
      <c r="E2490">
        <v>564</v>
      </c>
      <c r="F2490">
        <v>6</v>
      </c>
      <c r="G2490" t="s">
        <v>473</v>
      </c>
      <c r="H2490" t="s">
        <v>474</v>
      </c>
      <c r="I2490" t="s">
        <v>169</v>
      </c>
      <c r="J2490">
        <v>3</v>
      </c>
      <c r="K2490">
        <v>4</v>
      </c>
      <c r="L2490">
        <v>119</v>
      </c>
      <c r="M2490">
        <v>109</v>
      </c>
      <c r="N2490">
        <v>128</v>
      </c>
      <c r="O2490">
        <v>132</v>
      </c>
      <c r="P2490">
        <v>134</v>
      </c>
      <c r="Q2490">
        <v>126</v>
      </c>
      <c r="T2490">
        <v>109</v>
      </c>
      <c r="U2490">
        <v>112</v>
      </c>
      <c r="V2490">
        <v>103</v>
      </c>
      <c r="AC2490">
        <v>133</v>
      </c>
      <c r="AD2490">
        <v>128</v>
      </c>
      <c r="AE2490">
        <v>130</v>
      </c>
      <c r="AH2490">
        <v>105</v>
      </c>
      <c r="AI2490">
        <v>100</v>
      </c>
      <c r="AJ2490">
        <v>105</v>
      </c>
      <c r="AM2490">
        <v>130.5</v>
      </c>
      <c r="AN2490">
        <v>105.6666666666667</v>
      </c>
      <c r="AO2490">
        <v>83</v>
      </c>
      <c r="AP2490">
        <v>130</v>
      </c>
      <c r="AQ2490"/>
      <c r="AR2490"/>
      <c r="AU2490">
        <v>700</v>
      </c>
      <c r="AV2490">
        <v>2</v>
      </c>
      <c r="AW2490">
        <v>6</v>
      </c>
      <c r="AX2490">
        <v>8</v>
      </c>
      <c r="BG2490">
        <v>600</v>
      </c>
      <c r="BH2490">
        <v>10</v>
      </c>
      <c r="BI2490">
        <v>10</v>
      </c>
      <c r="BJ2490">
        <v>6</v>
      </c>
      <c r="BQ2490" t="s">
        <v>434</v>
      </c>
      <c r="BR2490" t="s">
        <v>435</v>
      </c>
      <c r="BS2490"/>
      <c r="BT2490"/>
      <c r="BU2490">
        <v>16</v>
      </c>
      <c r="BV2490" t="s">
        <v>475</v>
      </c>
      <c r="BW2490" t="s">
        <v>173</v>
      </c>
      <c r="BX2490">
        <v>0</v>
      </c>
      <c r="BY2490">
        <v>16</v>
      </c>
      <c r="BZ2490">
        <v>4</v>
      </c>
      <c r="CA2490">
        <v>704</v>
      </c>
      <c r="CB2490">
        <v>26</v>
      </c>
      <c r="CC2490">
        <v>6.5</v>
      </c>
      <c r="CD2490">
        <v>606</v>
      </c>
      <c r="CE2490">
        <v>3</v>
      </c>
      <c r="CF2490">
        <v>4</v>
      </c>
      <c r="CG2490">
        <v>3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10.5</v>
      </c>
      <c r="CO2490">
        <v>1310</v>
      </c>
      <c r="CP2490">
        <v>8.0152671755725196E-3</v>
      </c>
      <c r="CQ2490">
        <v>8.8235294117647065E-2</v>
      </c>
      <c r="CR2490">
        <v>11.00840336134454</v>
      </c>
      <c r="CS2490">
        <v>9.936908517350157E-2</v>
      </c>
      <c r="CT2490">
        <v>12.397476340694009</v>
      </c>
      <c r="CU2490">
        <v>2791</v>
      </c>
      <c r="CV2490">
        <v>-1</v>
      </c>
    </row>
    <row r="2491" spans="1:100" x14ac:dyDescent="0.2">
      <c r="A2491">
        <v>2022</v>
      </c>
      <c r="B2491">
        <v>4</v>
      </c>
      <c r="C2491" s="267">
        <v>44672</v>
      </c>
      <c r="D2491">
        <v>388</v>
      </c>
      <c r="E2491">
        <v>565</v>
      </c>
      <c r="F2491">
        <v>6</v>
      </c>
      <c r="G2491" t="s">
        <v>476</v>
      </c>
      <c r="H2491" t="s">
        <v>477</v>
      </c>
      <c r="I2491" t="s">
        <v>169</v>
      </c>
      <c r="J2491">
        <v>3</v>
      </c>
      <c r="K2491">
        <v>4</v>
      </c>
      <c r="L2491">
        <v>91</v>
      </c>
      <c r="M2491">
        <v>83</v>
      </c>
      <c r="N2491">
        <v>98</v>
      </c>
      <c r="O2491">
        <v>94</v>
      </c>
      <c r="P2491">
        <v>92</v>
      </c>
      <c r="Q2491">
        <v>96</v>
      </c>
      <c r="T2491">
        <v>83</v>
      </c>
      <c r="U2491">
        <v>85</v>
      </c>
      <c r="V2491">
        <v>79</v>
      </c>
      <c r="AC2491">
        <v>107</v>
      </c>
      <c r="AD2491">
        <v>101</v>
      </c>
      <c r="AE2491">
        <v>109</v>
      </c>
      <c r="AH2491">
        <v>69</v>
      </c>
      <c r="AI2491">
        <v>65</v>
      </c>
      <c r="AJ2491">
        <v>71</v>
      </c>
      <c r="AM2491">
        <v>99.833333333333329</v>
      </c>
      <c r="AN2491">
        <v>75.333333333333329</v>
      </c>
      <c r="AO2491">
        <v>83</v>
      </c>
      <c r="AP2491">
        <v>130</v>
      </c>
      <c r="AQ2491"/>
      <c r="AR2491"/>
      <c r="BQ2491" t="s">
        <v>434</v>
      </c>
      <c r="BR2491" t="s">
        <v>435</v>
      </c>
      <c r="BS2491"/>
      <c r="BT2491"/>
      <c r="BU2491">
        <v>16</v>
      </c>
      <c r="BV2491" t="s">
        <v>475</v>
      </c>
      <c r="BW2491" t="s">
        <v>173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/>
      <c r="CQ2491">
        <v>0</v>
      </c>
      <c r="CR2491">
        <v>0</v>
      </c>
      <c r="CS2491">
        <v>0</v>
      </c>
      <c r="CT2491">
        <v>0</v>
      </c>
      <c r="CU2491">
        <v>2791</v>
      </c>
      <c r="CV2491">
        <v>-1</v>
      </c>
    </row>
    <row r="2492" spans="1:100" x14ac:dyDescent="0.2">
      <c r="A2492">
        <v>2022</v>
      </c>
      <c r="B2492">
        <v>4</v>
      </c>
      <c r="C2492" s="267">
        <v>44672</v>
      </c>
      <c r="D2492">
        <v>388</v>
      </c>
      <c r="E2492">
        <v>566</v>
      </c>
      <c r="F2492">
        <v>6</v>
      </c>
      <c r="G2492" t="s">
        <v>478</v>
      </c>
      <c r="H2492" t="s">
        <v>479</v>
      </c>
      <c r="I2492" t="s">
        <v>169</v>
      </c>
      <c r="J2492">
        <v>3</v>
      </c>
      <c r="K2492">
        <v>4</v>
      </c>
      <c r="L2492">
        <v>34</v>
      </c>
      <c r="M2492">
        <v>31</v>
      </c>
      <c r="N2492">
        <v>36</v>
      </c>
      <c r="O2492">
        <v>54</v>
      </c>
      <c r="P2492">
        <v>58</v>
      </c>
      <c r="Q2492">
        <v>59</v>
      </c>
      <c r="T2492">
        <v>38</v>
      </c>
      <c r="U2492">
        <v>36</v>
      </c>
      <c r="V2492">
        <v>30</v>
      </c>
      <c r="AC2492">
        <v>49</v>
      </c>
      <c r="AD2492">
        <v>48</v>
      </c>
      <c r="AE2492">
        <v>48</v>
      </c>
      <c r="AH2492">
        <v>35</v>
      </c>
      <c r="AI2492">
        <v>35</v>
      </c>
      <c r="AJ2492">
        <v>36</v>
      </c>
      <c r="AM2492">
        <v>52.666666666666657</v>
      </c>
      <c r="AN2492">
        <v>35</v>
      </c>
      <c r="AO2492">
        <v>83</v>
      </c>
      <c r="AP2492">
        <v>130</v>
      </c>
      <c r="AQ2492"/>
      <c r="AR2492"/>
      <c r="BQ2492" t="s">
        <v>434</v>
      </c>
      <c r="BR2492" t="s">
        <v>435</v>
      </c>
      <c r="BS2492"/>
      <c r="BT2492"/>
      <c r="BU2492">
        <v>16</v>
      </c>
      <c r="BV2492" t="s">
        <v>475</v>
      </c>
      <c r="BW2492" t="s">
        <v>173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/>
      <c r="CQ2492">
        <v>0</v>
      </c>
      <c r="CR2492">
        <v>0</v>
      </c>
      <c r="CS2492">
        <v>0</v>
      </c>
      <c r="CT2492">
        <v>0</v>
      </c>
      <c r="CU2492">
        <v>2791</v>
      </c>
      <c r="CV2492">
        <v>-1</v>
      </c>
    </row>
    <row r="2493" spans="1:100" x14ac:dyDescent="0.2">
      <c r="A2493">
        <v>2022</v>
      </c>
      <c r="B2493">
        <v>4</v>
      </c>
      <c r="C2493" s="267">
        <v>44672</v>
      </c>
      <c r="D2493">
        <v>388</v>
      </c>
      <c r="E2493">
        <v>566</v>
      </c>
      <c r="F2493">
        <v>7</v>
      </c>
      <c r="G2493" t="s">
        <v>478</v>
      </c>
      <c r="H2493" t="s">
        <v>479</v>
      </c>
      <c r="I2493" t="s">
        <v>169</v>
      </c>
      <c r="J2493">
        <v>3</v>
      </c>
      <c r="K2493">
        <v>4</v>
      </c>
      <c r="L2493">
        <v>34</v>
      </c>
      <c r="M2493">
        <v>31</v>
      </c>
      <c r="N2493">
        <v>36</v>
      </c>
      <c r="Y2493">
        <v>126</v>
      </c>
      <c r="AL2493">
        <v>135</v>
      </c>
      <c r="AM2493"/>
      <c r="AN2493"/>
      <c r="AO2493">
        <v>83</v>
      </c>
      <c r="AP2493">
        <v>130</v>
      </c>
      <c r="AQ2493">
        <v>82.758620689655174</v>
      </c>
      <c r="AR2493">
        <v>130.5</v>
      </c>
      <c r="BQ2493" t="s">
        <v>434</v>
      </c>
      <c r="BR2493" t="s">
        <v>435</v>
      </c>
      <c r="BS2493"/>
      <c r="BT2493"/>
      <c r="BU2493">
        <v>16</v>
      </c>
      <c r="BV2493" t="s">
        <v>475</v>
      </c>
      <c r="BW2493" t="s">
        <v>173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/>
      <c r="CQ2493">
        <v>0</v>
      </c>
      <c r="CR2493">
        <v>0</v>
      </c>
      <c r="CS2493"/>
      <c r="CT2493"/>
      <c r="CU2493">
        <v>2791</v>
      </c>
      <c r="CV2493"/>
    </row>
    <row r="2494" spans="1:100" x14ac:dyDescent="0.2">
      <c r="A2494">
        <v>2022</v>
      </c>
      <c r="B2494">
        <v>4</v>
      </c>
      <c r="C2494" s="267">
        <v>44672</v>
      </c>
      <c r="D2494">
        <v>125</v>
      </c>
      <c r="E2494">
        <v>690</v>
      </c>
      <c r="F2494">
        <v>8</v>
      </c>
      <c r="G2494" t="s">
        <v>259</v>
      </c>
      <c r="H2494" t="s">
        <v>260</v>
      </c>
      <c r="I2494" t="s">
        <v>169</v>
      </c>
      <c r="J2494">
        <v>4</v>
      </c>
      <c r="K2494">
        <v>4</v>
      </c>
      <c r="L2494">
        <v>170</v>
      </c>
      <c r="M2494">
        <v>153</v>
      </c>
      <c r="N2494">
        <v>187</v>
      </c>
      <c r="O2494">
        <v>175</v>
      </c>
      <c r="T2494">
        <v>142</v>
      </c>
      <c r="AM2494">
        <v>175</v>
      </c>
      <c r="AN2494">
        <v>142</v>
      </c>
      <c r="AO2494">
        <v>120</v>
      </c>
      <c r="AP2494">
        <v>120</v>
      </c>
      <c r="AQ2494"/>
      <c r="AR2494"/>
      <c r="AU2494">
        <v>768</v>
      </c>
      <c r="AV2494">
        <v>4</v>
      </c>
      <c r="AW2494">
        <v>6</v>
      </c>
      <c r="AX2494">
        <v>4</v>
      </c>
      <c r="BG2494">
        <v>168</v>
      </c>
      <c r="BQ2494" t="s">
        <v>256</v>
      </c>
      <c r="BR2494" t="s">
        <v>257</v>
      </c>
      <c r="BS2494"/>
      <c r="BT2494"/>
      <c r="BU2494">
        <v>16</v>
      </c>
      <c r="BV2494" t="s">
        <v>258</v>
      </c>
      <c r="BW2494" t="s">
        <v>173</v>
      </c>
      <c r="BX2494">
        <v>0</v>
      </c>
      <c r="BY2494">
        <v>14</v>
      </c>
      <c r="BZ2494">
        <v>3.5</v>
      </c>
      <c r="CA2494">
        <v>771</v>
      </c>
      <c r="CB2494">
        <v>0</v>
      </c>
      <c r="CC2494">
        <v>0</v>
      </c>
      <c r="CD2494">
        <v>168</v>
      </c>
      <c r="CE2494">
        <v>1</v>
      </c>
      <c r="CF2494">
        <v>1</v>
      </c>
      <c r="CG2494">
        <v>1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3.5</v>
      </c>
      <c r="CO2494">
        <v>939</v>
      </c>
      <c r="CP2494">
        <v>3.7273695420660278E-3</v>
      </c>
      <c r="CQ2494">
        <v>2.058823529411765E-2</v>
      </c>
      <c r="CR2494">
        <v>5.5235294117647058</v>
      </c>
      <c r="CS2494">
        <v>2.464788732394366E-2</v>
      </c>
      <c r="CT2494">
        <v>6.612676056338028</v>
      </c>
      <c r="CU2494">
        <v>2791</v>
      </c>
      <c r="CV2494">
        <v>-1</v>
      </c>
    </row>
    <row r="2495" spans="1:100" x14ac:dyDescent="0.2">
      <c r="A2495">
        <v>2022</v>
      </c>
      <c r="B2495">
        <v>4</v>
      </c>
      <c r="C2495" s="267">
        <v>44672</v>
      </c>
      <c r="D2495">
        <v>125</v>
      </c>
      <c r="E2495">
        <v>691</v>
      </c>
      <c r="F2495">
        <v>8</v>
      </c>
      <c r="G2495" t="s">
        <v>254</v>
      </c>
      <c r="H2495" t="s">
        <v>255</v>
      </c>
      <c r="I2495" t="s">
        <v>169</v>
      </c>
      <c r="J2495">
        <v>4</v>
      </c>
      <c r="K2495">
        <v>4</v>
      </c>
      <c r="L2495">
        <v>194</v>
      </c>
      <c r="M2495">
        <v>174</v>
      </c>
      <c r="N2495">
        <v>213</v>
      </c>
      <c r="O2495">
        <v>206</v>
      </c>
      <c r="T2495">
        <v>163</v>
      </c>
      <c r="AM2495">
        <v>206</v>
      </c>
      <c r="AN2495">
        <v>163</v>
      </c>
      <c r="AO2495">
        <v>120</v>
      </c>
      <c r="AP2495">
        <v>120</v>
      </c>
      <c r="AQ2495"/>
      <c r="AR2495"/>
      <c r="AU2495">
        <v>768</v>
      </c>
      <c r="AV2495">
        <v>4</v>
      </c>
      <c r="AW2495">
        <v>2</v>
      </c>
      <c r="AX2495">
        <v>8</v>
      </c>
      <c r="BG2495">
        <v>138</v>
      </c>
      <c r="BQ2495" t="s">
        <v>256</v>
      </c>
      <c r="BR2495" t="s">
        <v>257</v>
      </c>
      <c r="BS2495"/>
      <c r="BT2495"/>
      <c r="BU2495">
        <v>16</v>
      </c>
      <c r="BV2495" t="s">
        <v>258</v>
      </c>
      <c r="BW2495" t="s">
        <v>173</v>
      </c>
      <c r="BX2495">
        <v>0</v>
      </c>
      <c r="BY2495">
        <v>14</v>
      </c>
      <c r="BZ2495">
        <v>3.5</v>
      </c>
      <c r="CA2495">
        <v>771</v>
      </c>
      <c r="CB2495">
        <v>0</v>
      </c>
      <c r="CC2495">
        <v>0</v>
      </c>
      <c r="CD2495">
        <v>138</v>
      </c>
      <c r="CE2495">
        <v>1</v>
      </c>
      <c r="CF2495">
        <v>0</v>
      </c>
      <c r="CG2495">
        <v>2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3.5</v>
      </c>
      <c r="CO2495">
        <v>909</v>
      </c>
      <c r="CP2495">
        <v>3.8503850385038499E-3</v>
      </c>
      <c r="CQ2495">
        <v>1.804123711340206E-2</v>
      </c>
      <c r="CR2495">
        <v>4.6855670103092786</v>
      </c>
      <c r="CS2495">
        <v>2.1472392638036811E-2</v>
      </c>
      <c r="CT2495">
        <v>5.5766871165644174</v>
      </c>
      <c r="CU2495">
        <v>2791</v>
      </c>
      <c r="CV2495">
        <v>-1</v>
      </c>
    </row>
    <row r="2496" spans="1:100" x14ac:dyDescent="0.2">
      <c r="A2496">
        <v>2022</v>
      </c>
      <c r="B2496">
        <v>4</v>
      </c>
      <c r="C2496" s="267">
        <v>44672</v>
      </c>
      <c r="D2496">
        <v>380</v>
      </c>
      <c r="E2496">
        <v>444</v>
      </c>
      <c r="F2496">
        <v>8</v>
      </c>
      <c r="G2496" t="s">
        <v>526</v>
      </c>
      <c r="H2496" t="s">
        <v>527</v>
      </c>
      <c r="I2496" t="s">
        <v>169</v>
      </c>
      <c r="J2496">
        <v>4</v>
      </c>
      <c r="K2496">
        <v>2</v>
      </c>
      <c r="L2496">
        <v>166</v>
      </c>
      <c r="M2496">
        <v>159</v>
      </c>
      <c r="N2496">
        <v>175</v>
      </c>
      <c r="Y2496">
        <v>149</v>
      </c>
      <c r="AL2496">
        <v>151</v>
      </c>
      <c r="AM2496"/>
      <c r="AN2496"/>
      <c r="AO2496">
        <v>90</v>
      </c>
      <c r="AP2496">
        <v>160</v>
      </c>
      <c r="AQ2496">
        <v>96</v>
      </c>
      <c r="AR2496">
        <v>150</v>
      </c>
      <c r="BQ2496" t="s">
        <v>434</v>
      </c>
      <c r="BR2496" t="s">
        <v>435</v>
      </c>
      <c r="BS2496"/>
      <c r="BT2496"/>
      <c r="BU2496">
        <v>16</v>
      </c>
      <c r="BV2496" t="s">
        <v>525</v>
      </c>
      <c r="BW2496" t="s">
        <v>173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/>
      <c r="CQ2496">
        <v>0</v>
      </c>
      <c r="CR2496">
        <v>0</v>
      </c>
      <c r="CS2496"/>
      <c r="CT2496"/>
      <c r="CU2496">
        <v>2791</v>
      </c>
      <c r="CV2496"/>
    </row>
    <row r="2497" spans="1:100" x14ac:dyDescent="0.2">
      <c r="A2497">
        <v>2022</v>
      </c>
      <c r="B2497">
        <v>4</v>
      </c>
      <c r="C2497" s="267">
        <v>44672</v>
      </c>
      <c r="D2497">
        <v>123</v>
      </c>
      <c r="E2497">
        <v>645</v>
      </c>
      <c r="F2497">
        <v>30</v>
      </c>
      <c r="G2497" t="s">
        <v>569</v>
      </c>
      <c r="H2497" t="s">
        <v>570</v>
      </c>
      <c r="I2497" t="s">
        <v>571</v>
      </c>
      <c r="J2497">
        <v>4</v>
      </c>
      <c r="K2497">
        <v>1</v>
      </c>
      <c r="L2497">
        <v>133</v>
      </c>
      <c r="M2497">
        <v>123</v>
      </c>
      <c r="N2497">
        <v>142</v>
      </c>
      <c r="O2497">
        <v>137</v>
      </c>
      <c r="P2497">
        <v>139</v>
      </c>
      <c r="Q2497">
        <v>139</v>
      </c>
      <c r="T2497">
        <v>125</v>
      </c>
      <c r="U2497">
        <v>128</v>
      </c>
      <c r="V2497">
        <v>123</v>
      </c>
      <c r="Y2497">
        <v>180</v>
      </c>
      <c r="AM2497">
        <v>138.33333333333329</v>
      </c>
      <c r="AN2497">
        <v>125.3333333333333</v>
      </c>
      <c r="AO2497">
        <v>80</v>
      </c>
      <c r="AP2497">
        <v>180</v>
      </c>
      <c r="AQ2497">
        <v>80</v>
      </c>
      <c r="AR2497">
        <v>180</v>
      </c>
      <c r="AU2497">
        <v>540</v>
      </c>
      <c r="AV2497">
        <v>2</v>
      </c>
      <c r="AW2497">
        <v>2</v>
      </c>
      <c r="AX2497">
        <v>1</v>
      </c>
      <c r="BG2497">
        <v>80</v>
      </c>
      <c r="BQ2497" t="s">
        <v>390</v>
      </c>
      <c r="BR2497" t="s">
        <v>390</v>
      </c>
      <c r="BS2497"/>
      <c r="BT2497"/>
      <c r="BU2497">
        <v>16</v>
      </c>
      <c r="BV2497" t="s">
        <v>569</v>
      </c>
      <c r="BW2497" t="s">
        <v>222</v>
      </c>
      <c r="BX2497">
        <v>0</v>
      </c>
      <c r="BY2497">
        <v>5</v>
      </c>
      <c r="BZ2497">
        <v>5</v>
      </c>
      <c r="CA2497">
        <v>545</v>
      </c>
      <c r="CB2497">
        <v>0</v>
      </c>
      <c r="CC2497">
        <v>0</v>
      </c>
      <c r="CD2497">
        <v>80</v>
      </c>
      <c r="CE2497">
        <v>2</v>
      </c>
      <c r="CF2497">
        <v>2</v>
      </c>
      <c r="CG2497">
        <v>1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5</v>
      </c>
      <c r="CO2497">
        <v>625</v>
      </c>
      <c r="CP2497">
        <v>8.0000000000000002E-3</v>
      </c>
      <c r="CQ2497">
        <v>3.7593984962406013E-2</v>
      </c>
      <c r="CR2497">
        <v>4.6992481203007506</v>
      </c>
      <c r="CS2497">
        <v>3.9893617021276598E-2</v>
      </c>
      <c r="CT2497">
        <v>4.9867021276595747</v>
      </c>
      <c r="CU2497">
        <v>2791</v>
      </c>
      <c r="CV2497">
        <v>-1</v>
      </c>
    </row>
    <row r="2498" spans="1:100" x14ac:dyDescent="0.2">
      <c r="A2498">
        <v>2022</v>
      </c>
      <c r="B2498">
        <v>4</v>
      </c>
      <c r="C2498" s="267">
        <v>44672</v>
      </c>
      <c r="D2498">
        <v>372</v>
      </c>
      <c r="E2498">
        <v>646</v>
      </c>
      <c r="F2498">
        <v>46</v>
      </c>
      <c r="G2498" t="s">
        <v>276</v>
      </c>
      <c r="H2498" t="s">
        <v>277</v>
      </c>
      <c r="I2498" t="s">
        <v>221</v>
      </c>
      <c r="J2498">
        <v>2</v>
      </c>
      <c r="K2498">
        <v>2</v>
      </c>
      <c r="L2498">
        <v>212</v>
      </c>
      <c r="M2498">
        <v>197</v>
      </c>
      <c r="N2498">
        <v>226</v>
      </c>
      <c r="P2498">
        <v>297</v>
      </c>
      <c r="Q2498">
        <v>300</v>
      </c>
      <c r="U2498">
        <v>210</v>
      </c>
      <c r="V2498">
        <v>214</v>
      </c>
      <c r="AC2498">
        <v>289</v>
      </c>
      <c r="AH2498">
        <v>233</v>
      </c>
      <c r="AM2498">
        <v>295.33333333333331</v>
      </c>
      <c r="AN2498">
        <v>219</v>
      </c>
      <c r="AO2498">
        <v>37</v>
      </c>
      <c r="AP2498">
        <v>150</v>
      </c>
      <c r="AQ2498"/>
      <c r="AR2498"/>
      <c r="AU2498">
        <v>344</v>
      </c>
      <c r="AV2498">
        <v>2</v>
      </c>
      <c r="AW2498">
        <v>3</v>
      </c>
      <c r="AX2498">
        <v>3</v>
      </c>
      <c r="BQ2498" t="s">
        <v>180</v>
      </c>
      <c r="BR2498" t="s">
        <v>266</v>
      </c>
      <c r="BS2498" t="s">
        <v>278</v>
      </c>
      <c r="BT2498"/>
      <c r="BU2498">
        <v>16</v>
      </c>
      <c r="BV2498" t="s">
        <v>323</v>
      </c>
      <c r="BW2498" t="s">
        <v>222</v>
      </c>
      <c r="BX2498">
        <v>0</v>
      </c>
      <c r="BY2498">
        <v>8</v>
      </c>
      <c r="BZ2498">
        <v>4</v>
      </c>
      <c r="CA2498">
        <v>348</v>
      </c>
      <c r="CB2498">
        <v>0</v>
      </c>
      <c r="CC2498">
        <v>0</v>
      </c>
      <c r="CD2498">
        <v>0</v>
      </c>
      <c r="CE2498">
        <v>1</v>
      </c>
      <c r="CF2498">
        <v>1</v>
      </c>
      <c r="CG2498">
        <v>1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4</v>
      </c>
      <c r="CO2498">
        <v>348</v>
      </c>
      <c r="CP2498">
        <v>1.149425287356322E-2</v>
      </c>
      <c r="CQ2498">
        <v>1.886792452830189E-2</v>
      </c>
      <c r="CR2498">
        <v>1.641509433962264</v>
      </c>
      <c r="CS2498">
        <v>1.8264840182648401E-2</v>
      </c>
      <c r="CT2498">
        <v>1.5890410958904111</v>
      </c>
      <c r="CU2498">
        <v>2791</v>
      </c>
      <c r="CV2498">
        <v>-1</v>
      </c>
    </row>
    <row r="2499" spans="1:100" x14ac:dyDescent="0.2">
      <c r="A2499">
        <v>2022</v>
      </c>
      <c r="B2499">
        <v>4</v>
      </c>
      <c r="C2499" s="267">
        <v>44672</v>
      </c>
      <c r="D2499">
        <v>372</v>
      </c>
      <c r="E2499">
        <v>647</v>
      </c>
      <c r="F2499">
        <v>46</v>
      </c>
      <c r="G2499" t="s">
        <v>264</v>
      </c>
      <c r="H2499" t="s">
        <v>265</v>
      </c>
      <c r="I2499" t="s">
        <v>221</v>
      </c>
      <c r="J2499">
        <v>2</v>
      </c>
      <c r="K2499">
        <v>2</v>
      </c>
      <c r="L2499">
        <v>212</v>
      </c>
      <c r="M2499">
        <v>197</v>
      </c>
      <c r="N2499">
        <v>226</v>
      </c>
      <c r="P2499">
        <v>281</v>
      </c>
      <c r="Q2499">
        <v>286</v>
      </c>
      <c r="U2499">
        <v>216</v>
      </c>
      <c r="V2499">
        <v>219</v>
      </c>
      <c r="AC2499">
        <v>285</v>
      </c>
      <c r="AH2499">
        <v>230</v>
      </c>
      <c r="AM2499">
        <v>284</v>
      </c>
      <c r="AN2499">
        <v>221.66666666666671</v>
      </c>
      <c r="AO2499">
        <v>37</v>
      </c>
      <c r="AP2499">
        <v>150</v>
      </c>
      <c r="AQ2499"/>
      <c r="AR2499"/>
      <c r="AU2499">
        <v>344</v>
      </c>
      <c r="AV2499">
        <v>4</v>
      </c>
      <c r="AW2499">
        <v>2</v>
      </c>
      <c r="AX2499">
        <v>2</v>
      </c>
      <c r="BQ2499" t="s">
        <v>180</v>
      </c>
      <c r="BR2499" t="s">
        <v>266</v>
      </c>
      <c r="BS2499" t="s">
        <v>267</v>
      </c>
      <c r="BT2499"/>
      <c r="BU2499">
        <v>16</v>
      </c>
      <c r="BV2499" t="s">
        <v>323</v>
      </c>
      <c r="BW2499" t="s">
        <v>222</v>
      </c>
      <c r="BX2499">
        <v>0</v>
      </c>
      <c r="BY2499">
        <v>8</v>
      </c>
      <c r="BZ2499">
        <v>4</v>
      </c>
      <c r="CA2499">
        <v>348</v>
      </c>
      <c r="CB2499">
        <v>0</v>
      </c>
      <c r="CC2499">
        <v>0</v>
      </c>
      <c r="CD2499">
        <v>0</v>
      </c>
      <c r="CE2499">
        <v>2</v>
      </c>
      <c r="CF2499">
        <v>1</v>
      </c>
      <c r="CG2499">
        <v>1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4</v>
      </c>
      <c r="CO2499">
        <v>348</v>
      </c>
      <c r="CP2499">
        <v>1.149425287356322E-2</v>
      </c>
      <c r="CQ2499">
        <v>1.886792452830189E-2</v>
      </c>
      <c r="CR2499">
        <v>1.641509433962264</v>
      </c>
      <c r="CS2499">
        <v>1.8045112781954888E-2</v>
      </c>
      <c r="CT2499">
        <v>1.5699248120300751</v>
      </c>
      <c r="CU2499">
        <v>2791</v>
      </c>
      <c r="CV2499">
        <v>-1</v>
      </c>
    </row>
    <row r="2500" spans="1:100" x14ac:dyDescent="0.2">
      <c r="A2500">
        <v>2022</v>
      </c>
      <c r="B2500">
        <v>4</v>
      </c>
      <c r="C2500" s="267">
        <v>44672</v>
      </c>
      <c r="D2500">
        <v>433</v>
      </c>
      <c r="E2500">
        <v>452</v>
      </c>
      <c r="F2500">
        <v>46</v>
      </c>
      <c r="G2500" t="s">
        <v>553</v>
      </c>
      <c r="H2500" t="s">
        <v>554</v>
      </c>
      <c r="I2500" t="s">
        <v>221</v>
      </c>
      <c r="J2500">
        <v>4</v>
      </c>
      <c r="K2500">
        <v>2</v>
      </c>
      <c r="L2500">
        <v>270</v>
      </c>
      <c r="M2500">
        <v>251</v>
      </c>
      <c r="N2500">
        <v>288</v>
      </c>
      <c r="AC2500">
        <v>318</v>
      </c>
      <c r="AD2500">
        <v>374</v>
      </c>
      <c r="AE2500">
        <v>380</v>
      </c>
      <c r="AH2500">
        <v>247</v>
      </c>
      <c r="AI2500">
        <v>255</v>
      </c>
      <c r="AJ2500">
        <v>267</v>
      </c>
      <c r="AM2500">
        <v>357.33333333333331</v>
      </c>
      <c r="AN2500">
        <v>256.33333333333331</v>
      </c>
      <c r="AO2500">
        <v>96</v>
      </c>
      <c r="AP2500">
        <v>150</v>
      </c>
      <c r="AQ2500"/>
      <c r="AR2500"/>
      <c r="BQ2500" t="s">
        <v>180</v>
      </c>
      <c r="BR2500" t="s">
        <v>181</v>
      </c>
      <c r="BS2500"/>
      <c r="BT2500"/>
      <c r="BU2500">
        <v>16</v>
      </c>
      <c r="BV2500" t="s">
        <v>552</v>
      </c>
      <c r="BW2500" t="s">
        <v>222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/>
      <c r="CQ2500">
        <v>0</v>
      </c>
      <c r="CR2500">
        <v>0</v>
      </c>
      <c r="CS2500">
        <v>0</v>
      </c>
      <c r="CT2500">
        <v>0</v>
      </c>
      <c r="CU2500">
        <v>2791</v>
      </c>
      <c r="CV2500">
        <v>-1</v>
      </c>
    </row>
    <row r="2501" spans="1:100" x14ac:dyDescent="0.2">
      <c r="A2501">
        <v>2022</v>
      </c>
      <c r="B2501">
        <v>4</v>
      </c>
      <c r="C2501" s="267">
        <v>44672</v>
      </c>
      <c r="D2501">
        <v>433</v>
      </c>
      <c r="E2501">
        <v>453</v>
      </c>
      <c r="F2501">
        <v>46</v>
      </c>
      <c r="G2501" t="s">
        <v>550</v>
      </c>
      <c r="H2501" t="s">
        <v>551</v>
      </c>
      <c r="I2501" t="s">
        <v>221</v>
      </c>
      <c r="J2501">
        <v>4</v>
      </c>
      <c r="K2501">
        <v>2</v>
      </c>
      <c r="L2501">
        <v>175</v>
      </c>
      <c r="M2501">
        <v>162</v>
      </c>
      <c r="N2501">
        <v>187</v>
      </c>
      <c r="AC2501">
        <v>192</v>
      </c>
      <c r="AD2501">
        <v>205</v>
      </c>
      <c r="AE2501">
        <v>211</v>
      </c>
      <c r="AH2501">
        <v>167</v>
      </c>
      <c r="AI2501">
        <v>170</v>
      </c>
      <c r="AJ2501">
        <v>175</v>
      </c>
      <c r="AL2501">
        <v>149</v>
      </c>
      <c r="AM2501">
        <v>202.66666666666671</v>
      </c>
      <c r="AN2501">
        <v>170.66666666666671</v>
      </c>
      <c r="AO2501">
        <v>96</v>
      </c>
      <c r="AP2501">
        <v>150</v>
      </c>
      <c r="AQ2501">
        <v>96.644295302013418</v>
      </c>
      <c r="AR2501">
        <v>149</v>
      </c>
      <c r="BQ2501" t="s">
        <v>180</v>
      </c>
      <c r="BR2501" t="s">
        <v>181</v>
      </c>
      <c r="BS2501"/>
      <c r="BT2501"/>
      <c r="BU2501">
        <v>16</v>
      </c>
      <c r="BV2501" t="s">
        <v>552</v>
      </c>
      <c r="BW2501" t="s">
        <v>222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/>
      <c r="CQ2501">
        <v>0</v>
      </c>
      <c r="CR2501">
        <v>0</v>
      </c>
      <c r="CS2501">
        <v>0</v>
      </c>
      <c r="CT2501">
        <v>0</v>
      </c>
      <c r="CU2501">
        <v>2791</v>
      </c>
      <c r="CV2501">
        <v>-1</v>
      </c>
    </row>
    <row r="2502" spans="1:100" x14ac:dyDescent="0.2">
      <c r="A2502">
        <v>2022</v>
      </c>
      <c r="B2502">
        <v>4</v>
      </c>
      <c r="C2502" s="267">
        <v>44672</v>
      </c>
      <c r="D2502">
        <v>334</v>
      </c>
      <c r="E2502">
        <v>254</v>
      </c>
      <c r="F2502">
        <v>49</v>
      </c>
      <c r="G2502" t="s">
        <v>220</v>
      </c>
      <c r="H2502" t="s">
        <v>179</v>
      </c>
      <c r="I2502" t="s">
        <v>221</v>
      </c>
      <c r="J2502">
        <v>4</v>
      </c>
      <c r="K2502">
        <v>2</v>
      </c>
      <c r="L2502">
        <v>203</v>
      </c>
      <c r="M2502">
        <v>188</v>
      </c>
      <c r="N2502">
        <v>217</v>
      </c>
      <c r="O2502">
        <v>220</v>
      </c>
      <c r="P2502">
        <v>216</v>
      </c>
      <c r="Q2502">
        <v>314</v>
      </c>
      <c r="T2502">
        <v>194</v>
      </c>
      <c r="U2502">
        <v>198</v>
      </c>
      <c r="V2502">
        <v>197</v>
      </c>
      <c r="Y2502">
        <v>140</v>
      </c>
      <c r="AC2502">
        <v>265</v>
      </c>
      <c r="AE2502">
        <v>273</v>
      </c>
      <c r="AH2502">
        <v>198</v>
      </c>
      <c r="AJ2502">
        <v>200</v>
      </c>
      <c r="AL2502">
        <v>155</v>
      </c>
      <c r="AM2502">
        <v>257.60000000000002</v>
      </c>
      <c r="AN2502">
        <v>197.4</v>
      </c>
      <c r="AO2502">
        <v>94</v>
      </c>
      <c r="AP2502">
        <v>153</v>
      </c>
      <c r="AQ2502">
        <v>97.627118644067792</v>
      </c>
      <c r="AR2502">
        <v>147.5</v>
      </c>
      <c r="AU2502">
        <v>1200</v>
      </c>
      <c r="AV2502">
        <v>6</v>
      </c>
      <c r="AW2502">
        <v>8</v>
      </c>
      <c r="AX2502">
        <v>8</v>
      </c>
      <c r="BQ2502" t="s">
        <v>180</v>
      </c>
      <c r="BR2502" t="s">
        <v>181</v>
      </c>
      <c r="BS2502" t="s">
        <v>182</v>
      </c>
      <c r="BT2502"/>
      <c r="BU2502">
        <v>16</v>
      </c>
      <c r="BV2502" t="s">
        <v>220</v>
      </c>
      <c r="BW2502" t="s">
        <v>222</v>
      </c>
      <c r="BX2502">
        <v>0</v>
      </c>
      <c r="BY2502">
        <v>22</v>
      </c>
      <c r="BZ2502">
        <v>11</v>
      </c>
      <c r="CA2502">
        <v>1211</v>
      </c>
      <c r="CB2502">
        <v>0</v>
      </c>
      <c r="CC2502">
        <v>0</v>
      </c>
      <c r="CD2502">
        <v>0</v>
      </c>
      <c r="CE2502">
        <v>3</v>
      </c>
      <c r="CF2502">
        <v>4</v>
      </c>
      <c r="CG2502">
        <v>4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11</v>
      </c>
      <c r="CO2502">
        <v>1211</v>
      </c>
      <c r="CP2502">
        <v>9.0834021469859624E-3</v>
      </c>
      <c r="CQ2502">
        <v>5.4187192118226597E-2</v>
      </c>
      <c r="CR2502">
        <v>5.9655172413793096</v>
      </c>
      <c r="CS2502">
        <v>5.5724417426545082E-2</v>
      </c>
      <c r="CT2502">
        <v>6.1347517730496453</v>
      </c>
      <c r="CU2502">
        <v>2791</v>
      </c>
      <c r="CV2502">
        <v>-1</v>
      </c>
    </row>
    <row r="2503" spans="1:100" x14ac:dyDescent="0.2">
      <c r="A2503">
        <v>2022</v>
      </c>
      <c r="B2503">
        <v>4</v>
      </c>
      <c r="C2503" s="267">
        <v>44672</v>
      </c>
      <c r="D2503">
        <v>530</v>
      </c>
      <c r="E2503">
        <v>929</v>
      </c>
      <c r="F2503"/>
      <c r="G2503" t="s">
        <v>534</v>
      </c>
      <c r="H2503" t="s">
        <v>535</v>
      </c>
      <c r="K2503"/>
      <c r="L2503">
        <v>0</v>
      </c>
      <c r="M2503">
        <v>1282</v>
      </c>
      <c r="N2503">
        <v>1417</v>
      </c>
      <c r="AM2503"/>
      <c r="AN2503"/>
      <c r="AO2503">
        <v>0</v>
      </c>
      <c r="AP2503"/>
      <c r="AQ2503"/>
      <c r="AR2503"/>
      <c r="BQ2503" t="s">
        <v>458</v>
      </c>
      <c r="BS2503"/>
      <c r="BT2503"/>
      <c r="BU2503">
        <v>16</v>
      </c>
      <c r="BV2503" t="s">
        <v>536</v>
      </c>
      <c r="BX2503">
        <v>0</v>
      </c>
      <c r="BY2503">
        <v>0</v>
      </c>
      <c r="BZ2503"/>
      <c r="CA2503">
        <v>0</v>
      </c>
      <c r="CB2503">
        <v>0</v>
      </c>
      <c r="CC2503"/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/>
      <c r="CQ2503"/>
      <c r="CR2503"/>
      <c r="CS2503"/>
      <c r="CT2503"/>
      <c r="CU2503">
        <v>2791</v>
      </c>
      <c r="CV2503"/>
    </row>
    <row r="2504" spans="1:100" x14ac:dyDescent="0.2">
      <c r="A2504">
        <v>2022</v>
      </c>
      <c r="B2504">
        <v>4</v>
      </c>
      <c r="C2504" s="267">
        <v>44672</v>
      </c>
      <c r="D2504">
        <v>530</v>
      </c>
      <c r="E2504">
        <v>930</v>
      </c>
      <c r="F2504"/>
      <c r="G2504" t="s">
        <v>537</v>
      </c>
      <c r="H2504" t="s">
        <v>538</v>
      </c>
      <c r="K2504"/>
      <c r="L2504">
        <v>0</v>
      </c>
      <c r="M2504">
        <v>641</v>
      </c>
      <c r="N2504">
        <v>708</v>
      </c>
      <c r="O2504">
        <v>3210</v>
      </c>
      <c r="P2504">
        <v>3655</v>
      </c>
      <c r="Q2504">
        <v>3601</v>
      </c>
      <c r="R2504">
        <v>3814</v>
      </c>
      <c r="S2504">
        <v>3446</v>
      </c>
      <c r="T2504">
        <v>271</v>
      </c>
      <c r="U2504">
        <v>259</v>
      </c>
      <c r="V2504">
        <v>239</v>
      </c>
      <c r="W2504">
        <v>285</v>
      </c>
      <c r="X2504">
        <v>277</v>
      </c>
      <c r="AM2504">
        <v>3545.2</v>
      </c>
      <c r="AN2504">
        <v>266.2</v>
      </c>
      <c r="AO2504">
        <v>0</v>
      </c>
      <c r="AP2504"/>
      <c r="AQ2504"/>
      <c r="AR2504"/>
      <c r="BQ2504" t="s">
        <v>458</v>
      </c>
      <c r="BS2504"/>
      <c r="BT2504"/>
      <c r="BU2504">
        <v>16</v>
      </c>
      <c r="BV2504" t="s">
        <v>536</v>
      </c>
      <c r="BX2504">
        <v>0</v>
      </c>
      <c r="BY2504">
        <v>0</v>
      </c>
      <c r="BZ2504"/>
      <c r="CA2504">
        <v>0</v>
      </c>
      <c r="CB2504">
        <v>0</v>
      </c>
      <c r="CC2504"/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/>
      <c r="CQ2504"/>
      <c r="CR2504"/>
      <c r="CS2504">
        <v>0</v>
      </c>
      <c r="CT2504">
        <v>0</v>
      </c>
      <c r="CU2504">
        <v>2791</v>
      </c>
      <c r="CV2504"/>
    </row>
    <row r="2505" spans="1:100" x14ac:dyDescent="0.2">
      <c r="A2505">
        <v>2022</v>
      </c>
      <c r="B2505">
        <v>4</v>
      </c>
      <c r="C2505" s="267">
        <v>44672</v>
      </c>
      <c r="D2505">
        <v>530</v>
      </c>
      <c r="E2505">
        <v>931</v>
      </c>
      <c r="F2505"/>
      <c r="G2505" t="s">
        <v>539</v>
      </c>
      <c r="H2505" t="s">
        <v>540</v>
      </c>
      <c r="K2505"/>
      <c r="L2505">
        <v>0</v>
      </c>
      <c r="M2505">
        <v>545</v>
      </c>
      <c r="N2505">
        <v>602</v>
      </c>
      <c r="AM2505"/>
      <c r="AN2505"/>
      <c r="AO2505">
        <v>0</v>
      </c>
      <c r="AP2505"/>
      <c r="AQ2505"/>
      <c r="AR2505"/>
      <c r="BQ2505" t="s">
        <v>458</v>
      </c>
      <c r="BS2505"/>
      <c r="BT2505"/>
      <c r="BU2505">
        <v>16</v>
      </c>
      <c r="BV2505" t="s">
        <v>536</v>
      </c>
      <c r="BX2505">
        <v>0</v>
      </c>
      <c r="BY2505">
        <v>0</v>
      </c>
      <c r="BZ2505"/>
      <c r="CA2505">
        <v>0</v>
      </c>
      <c r="CB2505">
        <v>0</v>
      </c>
      <c r="CC2505"/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/>
      <c r="CQ2505"/>
      <c r="CR2505"/>
      <c r="CS2505"/>
      <c r="CT2505"/>
      <c r="CU2505">
        <v>2791</v>
      </c>
      <c r="CV2505"/>
    </row>
    <row r="2506" spans="1:100" x14ac:dyDescent="0.2">
      <c r="A2506">
        <v>2022</v>
      </c>
      <c r="B2506">
        <v>4</v>
      </c>
      <c r="C2506" s="267">
        <v>44672</v>
      </c>
      <c r="D2506">
        <v>530</v>
      </c>
      <c r="E2506">
        <v>932</v>
      </c>
      <c r="F2506"/>
      <c r="G2506" t="s">
        <v>541</v>
      </c>
      <c r="H2506" t="s">
        <v>542</v>
      </c>
      <c r="K2506"/>
      <c r="L2506">
        <v>0</v>
      </c>
      <c r="M2506">
        <v>415</v>
      </c>
      <c r="N2506">
        <v>459</v>
      </c>
      <c r="AM2506"/>
      <c r="AN2506"/>
      <c r="AO2506">
        <v>0</v>
      </c>
      <c r="AP2506"/>
      <c r="AQ2506"/>
      <c r="AR2506"/>
      <c r="BQ2506" t="s">
        <v>458</v>
      </c>
      <c r="BS2506"/>
      <c r="BT2506"/>
      <c r="BU2506">
        <v>16</v>
      </c>
      <c r="BV2506" t="s">
        <v>536</v>
      </c>
      <c r="BX2506">
        <v>0</v>
      </c>
      <c r="BY2506">
        <v>0</v>
      </c>
      <c r="BZ2506"/>
      <c r="CA2506">
        <v>0</v>
      </c>
      <c r="CB2506">
        <v>0</v>
      </c>
      <c r="CC2506"/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/>
      <c r="CQ2506"/>
      <c r="CR2506"/>
      <c r="CS2506"/>
      <c r="CT2506"/>
      <c r="CU2506">
        <v>2791</v>
      </c>
      <c r="CV2506"/>
    </row>
    <row r="2507" spans="1:100" x14ac:dyDescent="0.2">
      <c r="A2507">
        <v>2022</v>
      </c>
      <c r="B2507">
        <v>4</v>
      </c>
      <c r="C2507" s="267">
        <v>44672</v>
      </c>
      <c r="D2507">
        <v>533</v>
      </c>
      <c r="E2507">
        <v>821</v>
      </c>
      <c r="F2507"/>
      <c r="G2507" t="s">
        <v>572</v>
      </c>
      <c r="H2507" t="s">
        <v>573</v>
      </c>
      <c r="K2507"/>
      <c r="L2507">
        <v>1275</v>
      </c>
      <c r="M2507">
        <v>1211</v>
      </c>
      <c r="N2507">
        <v>1338</v>
      </c>
      <c r="AM2507"/>
      <c r="AN2507"/>
      <c r="AO2507">
        <v>0</v>
      </c>
      <c r="AP2507"/>
      <c r="AQ2507"/>
      <c r="AR2507"/>
      <c r="BQ2507" t="s">
        <v>458</v>
      </c>
      <c r="BU2507">
        <v>16</v>
      </c>
      <c r="BV2507" t="s">
        <v>574</v>
      </c>
      <c r="BX2507">
        <v>0</v>
      </c>
      <c r="BY2507">
        <v>0</v>
      </c>
      <c r="BZ2507"/>
      <c r="CA2507">
        <v>0</v>
      </c>
      <c r="CB2507">
        <v>0</v>
      </c>
      <c r="CC2507"/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/>
      <c r="CQ2507">
        <v>0</v>
      </c>
      <c r="CR2507">
        <v>0</v>
      </c>
      <c r="CS2507"/>
      <c r="CT2507"/>
      <c r="CU2507">
        <v>2791</v>
      </c>
      <c r="CV2507"/>
    </row>
    <row r="2508" spans="1:100" x14ac:dyDescent="0.2">
      <c r="A2508">
        <v>2022</v>
      </c>
      <c r="B2508">
        <v>4</v>
      </c>
      <c r="C2508" s="267">
        <v>44672</v>
      </c>
      <c r="D2508">
        <v>533</v>
      </c>
      <c r="E2508">
        <v>822</v>
      </c>
      <c r="F2508"/>
      <c r="G2508" t="s">
        <v>575</v>
      </c>
      <c r="H2508" t="s">
        <v>576</v>
      </c>
      <c r="K2508"/>
      <c r="L2508">
        <v>675</v>
      </c>
      <c r="M2508">
        <v>641</v>
      </c>
      <c r="N2508">
        <v>708</v>
      </c>
      <c r="AM2508"/>
      <c r="AN2508"/>
      <c r="AO2508">
        <v>0</v>
      </c>
      <c r="AP2508"/>
      <c r="AQ2508"/>
      <c r="AR2508"/>
      <c r="BQ2508" t="s">
        <v>458</v>
      </c>
      <c r="BU2508">
        <v>16</v>
      </c>
      <c r="BV2508" t="s">
        <v>574</v>
      </c>
      <c r="BX2508">
        <v>0</v>
      </c>
      <c r="BY2508">
        <v>0</v>
      </c>
      <c r="BZ2508"/>
      <c r="CA2508">
        <v>0</v>
      </c>
      <c r="CB2508">
        <v>0</v>
      </c>
      <c r="CC2508"/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/>
      <c r="CQ2508">
        <v>0</v>
      </c>
      <c r="CR2508">
        <v>0</v>
      </c>
      <c r="CS2508"/>
      <c r="CT2508"/>
      <c r="CU2508">
        <v>2791</v>
      </c>
      <c r="CV2508"/>
    </row>
    <row r="2509" spans="1:100" x14ac:dyDescent="0.2">
      <c r="A2509">
        <v>2022</v>
      </c>
      <c r="B2509">
        <v>4</v>
      </c>
      <c r="C2509" s="267">
        <v>44672</v>
      </c>
      <c r="D2509">
        <v>533</v>
      </c>
      <c r="E2509">
        <v>823</v>
      </c>
      <c r="F2509"/>
      <c r="G2509" t="s">
        <v>577</v>
      </c>
      <c r="H2509" t="s">
        <v>578</v>
      </c>
      <c r="K2509"/>
      <c r="L2509">
        <v>637</v>
      </c>
      <c r="M2509">
        <v>605</v>
      </c>
      <c r="N2509">
        <v>669</v>
      </c>
      <c r="AM2509"/>
      <c r="AN2509"/>
      <c r="AO2509">
        <v>0</v>
      </c>
      <c r="AP2509"/>
      <c r="AQ2509"/>
      <c r="AR2509"/>
      <c r="BQ2509" t="s">
        <v>458</v>
      </c>
      <c r="BU2509">
        <v>16</v>
      </c>
      <c r="BV2509" t="s">
        <v>574</v>
      </c>
      <c r="BX2509">
        <v>0</v>
      </c>
      <c r="BY2509">
        <v>0</v>
      </c>
      <c r="BZ2509"/>
      <c r="CA2509">
        <v>0</v>
      </c>
      <c r="CB2509">
        <v>0</v>
      </c>
      <c r="CC2509"/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/>
      <c r="CQ2509">
        <v>0</v>
      </c>
      <c r="CR2509">
        <v>0</v>
      </c>
      <c r="CS2509"/>
      <c r="CT2509"/>
      <c r="CU2509">
        <v>2791</v>
      </c>
      <c r="CV2509"/>
    </row>
    <row r="2510" spans="1:100" x14ac:dyDescent="0.2">
      <c r="A2510">
        <v>2022</v>
      </c>
      <c r="B2510">
        <v>4</v>
      </c>
      <c r="C2510" s="267">
        <v>44673</v>
      </c>
      <c r="D2510">
        <v>137</v>
      </c>
      <c r="E2510">
        <v>273</v>
      </c>
      <c r="F2510">
        <v>2</v>
      </c>
      <c r="G2510" t="s">
        <v>174</v>
      </c>
      <c r="H2510" t="s">
        <v>175</v>
      </c>
      <c r="I2510" t="s">
        <v>169</v>
      </c>
      <c r="J2510">
        <v>3</v>
      </c>
      <c r="K2510">
        <v>2</v>
      </c>
      <c r="L2510">
        <v>564</v>
      </c>
      <c r="M2510">
        <v>524</v>
      </c>
      <c r="N2510">
        <v>603</v>
      </c>
      <c r="AM2510"/>
      <c r="AN2510"/>
      <c r="AO2510">
        <v>93</v>
      </c>
      <c r="AP2510">
        <v>116</v>
      </c>
      <c r="AQ2510"/>
      <c r="AR2510"/>
      <c r="AU2510">
        <v>66</v>
      </c>
      <c r="BQ2510" t="s">
        <v>176</v>
      </c>
      <c r="BS2510"/>
      <c r="BT2510"/>
      <c r="BU2510">
        <v>16</v>
      </c>
      <c r="BV2510" t="s">
        <v>177</v>
      </c>
      <c r="BW2510" t="s">
        <v>173</v>
      </c>
      <c r="BX2510">
        <v>0</v>
      </c>
      <c r="BY2510">
        <v>0</v>
      </c>
      <c r="BZ2510">
        <v>0</v>
      </c>
      <c r="CA2510">
        <v>66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66</v>
      </c>
      <c r="CP2510">
        <v>0</v>
      </c>
      <c r="CQ2510">
        <v>0</v>
      </c>
      <c r="CR2510">
        <v>0.1170212765957447</v>
      </c>
      <c r="CS2510"/>
      <c r="CT2510"/>
      <c r="CU2510">
        <v>2791</v>
      </c>
      <c r="CV2510"/>
    </row>
    <row r="2511" spans="1:100" x14ac:dyDescent="0.2">
      <c r="A2511">
        <v>2022</v>
      </c>
      <c r="B2511">
        <v>4</v>
      </c>
      <c r="C2511" s="267">
        <v>44673</v>
      </c>
      <c r="D2511">
        <v>124</v>
      </c>
      <c r="E2511">
        <v>689</v>
      </c>
      <c r="F2511">
        <v>3</v>
      </c>
      <c r="G2511" t="s">
        <v>311</v>
      </c>
      <c r="H2511" t="s">
        <v>312</v>
      </c>
      <c r="I2511" t="s">
        <v>169</v>
      </c>
      <c r="J2511">
        <v>2</v>
      </c>
      <c r="K2511">
        <v>2</v>
      </c>
      <c r="L2511">
        <v>75</v>
      </c>
      <c r="M2511">
        <v>67</v>
      </c>
      <c r="N2511">
        <v>82</v>
      </c>
      <c r="AM2511"/>
      <c r="AN2511"/>
      <c r="AO2511">
        <v>59</v>
      </c>
      <c r="AP2511">
        <v>122</v>
      </c>
      <c r="AQ2511"/>
      <c r="AR2511"/>
      <c r="BQ2511" t="s">
        <v>180</v>
      </c>
      <c r="BR2511" t="s">
        <v>192</v>
      </c>
      <c r="BS2511"/>
      <c r="BT2511"/>
      <c r="BU2511">
        <v>16</v>
      </c>
      <c r="BV2511" t="s">
        <v>310</v>
      </c>
      <c r="BW2511" t="s">
        <v>173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/>
      <c r="CQ2511">
        <v>0</v>
      </c>
      <c r="CR2511">
        <v>0</v>
      </c>
      <c r="CS2511"/>
      <c r="CT2511"/>
      <c r="CU2511">
        <v>2791</v>
      </c>
      <c r="CV2511"/>
    </row>
    <row r="2512" spans="1:100" x14ac:dyDescent="0.2">
      <c r="A2512">
        <v>2022</v>
      </c>
      <c r="B2512">
        <v>4</v>
      </c>
      <c r="C2512" s="267">
        <v>44673</v>
      </c>
      <c r="D2512">
        <v>388</v>
      </c>
      <c r="E2512">
        <v>566</v>
      </c>
      <c r="F2512">
        <v>3</v>
      </c>
      <c r="G2512" t="s">
        <v>478</v>
      </c>
      <c r="H2512" t="s">
        <v>479</v>
      </c>
      <c r="I2512" t="s">
        <v>169</v>
      </c>
      <c r="J2512">
        <v>3</v>
      </c>
      <c r="K2512">
        <v>4</v>
      </c>
      <c r="L2512">
        <v>34</v>
      </c>
      <c r="M2512">
        <v>31</v>
      </c>
      <c r="N2512">
        <v>36</v>
      </c>
      <c r="AM2512"/>
      <c r="AN2512"/>
      <c r="AO2512">
        <v>83</v>
      </c>
      <c r="AP2512">
        <v>130</v>
      </c>
      <c r="AQ2512"/>
      <c r="AR2512"/>
      <c r="BQ2512" t="s">
        <v>434</v>
      </c>
      <c r="BR2512" t="s">
        <v>435</v>
      </c>
      <c r="BS2512"/>
      <c r="BT2512"/>
      <c r="BU2512">
        <v>16</v>
      </c>
      <c r="BV2512" t="s">
        <v>475</v>
      </c>
      <c r="BW2512" t="s">
        <v>173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/>
      <c r="CQ2512">
        <v>0</v>
      </c>
      <c r="CR2512">
        <v>0</v>
      </c>
      <c r="CS2512"/>
      <c r="CT2512"/>
      <c r="CU2512">
        <v>2791</v>
      </c>
      <c r="CV2512"/>
    </row>
    <row r="2513" spans="1:100" x14ac:dyDescent="0.2">
      <c r="A2513">
        <v>2022</v>
      </c>
      <c r="B2513">
        <v>4</v>
      </c>
      <c r="C2513" s="267">
        <v>44673</v>
      </c>
      <c r="D2513">
        <v>423</v>
      </c>
      <c r="E2513">
        <v>669</v>
      </c>
      <c r="F2513">
        <v>3</v>
      </c>
      <c r="G2513" t="s">
        <v>279</v>
      </c>
      <c r="H2513" t="s">
        <v>280</v>
      </c>
      <c r="I2513" t="s">
        <v>169</v>
      </c>
      <c r="J2513">
        <v>2</v>
      </c>
      <c r="K2513">
        <v>2</v>
      </c>
      <c r="L2513">
        <v>954</v>
      </c>
      <c r="M2513">
        <v>897</v>
      </c>
      <c r="N2513">
        <v>1021</v>
      </c>
      <c r="P2513">
        <v>1515</v>
      </c>
      <c r="Q2513">
        <v>1539</v>
      </c>
      <c r="R2513">
        <v>1563</v>
      </c>
      <c r="S2513">
        <v>1569</v>
      </c>
      <c r="U2513">
        <v>945</v>
      </c>
      <c r="V2513">
        <v>967</v>
      </c>
      <c r="W2513">
        <v>985</v>
      </c>
      <c r="X2513">
        <v>985</v>
      </c>
      <c r="AA2513">
        <v>1530</v>
      </c>
      <c r="AB2513">
        <v>1554</v>
      </c>
      <c r="AF2513">
        <v>955</v>
      </c>
      <c r="AG2513">
        <v>971</v>
      </c>
      <c r="AM2513">
        <v>1545</v>
      </c>
      <c r="AN2513">
        <v>968</v>
      </c>
      <c r="AO2513">
        <v>40</v>
      </c>
      <c r="AP2513">
        <v>180</v>
      </c>
      <c r="AQ2513"/>
      <c r="AR2513"/>
      <c r="BQ2513" t="s">
        <v>185</v>
      </c>
      <c r="BR2513" t="s">
        <v>186</v>
      </c>
      <c r="BS2513" t="s">
        <v>281</v>
      </c>
      <c r="BT2513" t="s">
        <v>188</v>
      </c>
      <c r="BU2513">
        <v>16</v>
      </c>
      <c r="BV2513" t="s">
        <v>279</v>
      </c>
      <c r="BW2513" t="s">
        <v>173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/>
      <c r="CQ2513">
        <v>0</v>
      </c>
      <c r="CR2513">
        <v>0</v>
      </c>
      <c r="CS2513">
        <v>0</v>
      </c>
      <c r="CT2513">
        <v>0</v>
      </c>
      <c r="CU2513">
        <v>2791</v>
      </c>
      <c r="CV2513">
        <v>-1</v>
      </c>
    </row>
    <row r="2514" spans="1:100" x14ac:dyDescent="0.2">
      <c r="A2514">
        <v>2022</v>
      </c>
      <c r="B2514">
        <v>4</v>
      </c>
      <c r="C2514" s="267">
        <v>44673</v>
      </c>
      <c r="D2514">
        <v>125</v>
      </c>
      <c r="E2514">
        <v>691</v>
      </c>
      <c r="F2514">
        <v>4</v>
      </c>
      <c r="G2514" t="s">
        <v>254</v>
      </c>
      <c r="H2514" t="s">
        <v>255</v>
      </c>
      <c r="I2514" t="s">
        <v>169</v>
      </c>
      <c r="J2514">
        <v>4</v>
      </c>
      <c r="K2514">
        <v>4</v>
      </c>
      <c r="L2514">
        <v>194</v>
      </c>
      <c r="M2514">
        <v>174</v>
      </c>
      <c r="N2514">
        <v>213</v>
      </c>
      <c r="AM2514"/>
      <c r="AN2514"/>
      <c r="AO2514">
        <v>120</v>
      </c>
      <c r="AP2514">
        <v>120</v>
      </c>
      <c r="AQ2514"/>
      <c r="AR2514"/>
      <c r="BQ2514" t="s">
        <v>256</v>
      </c>
      <c r="BR2514" t="s">
        <v>257</v>
      </c>
      <c r="BS2514"/>
      <c r="BT2514"/>
      <c r="BU2514">
        <v>16</v>
      </c>
      <c r="BV2514" t="s">
        <v>258</v>
      </c>
      <c r="BW2514" t="s">
        <v>173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/>
      <c r="CQ2514">
        <v>0</v>
      </c>
      <c r="CR2514">
        <v>0</v>
      </c>
      <c r="CS2514"/>
      <c r="CT2514"/>
      <c r="CU2514">
        <v>2791</v>
      </c>
      <c r="CV2514"/>
    </row>
    <row r="2515" spans="1:100" x14ac:dyDescent="0.2">
      <c r="A2515">
        <v>2022</v>
      </c>
      <c r="B2515">
        <v>4</v>
      </c>
      <c r="C2515" s="267">
        <v>44673</v>
      </c>
      <c r="D2515">
        <v>382</v>
      </c>
      <c r="E2515">
        <v>449</v>
      </c>
      <c r="F2515">
        <v>4</v>
      </c>
      <c r="G2515" t="s">
        <v>340</v>
      </c>
      <c r="H2515" t="s">
        <v>341</v>
      </c>
      <c r="I2515" t="s">
        <v>169</v>
      </c>
      <c r="J2515">
        <v>3</v>
      </c>
      <c r="K2515">
        <v>1</v>
      </c>
      <c r="L2515">
        <v>46</v>
      </c>
      <c r="M2515">
        <v>40</v>
      </c>
      <c r="N2515">
        <v>50</v>
      </c>
      <c r="O2515">
        <v>61</v>
      </c>
      <c r="P2515">
        <v>65</v>
      </c>
      <c r="Q2515">
        <v>60</v>
      </c>
      <c r="R2515">
        <v>65</v>
      </c>
      <c r="S2515">
        <v>71</v>
      </c>
      <c r="T2515">
        <v>44</v>
      </c>
      <c r="U2515">
        <v>48</v>
      </c>
      <c r="V2515">
        <v>45</v>
      </c>
      <c r="W2515">
        <v>44</v>
      </c>
      <c r="X2515">
        <v>52</v>
      </c>
      <c r="Y2515">
        <v>95</v>
      </c>
      <c r="Z2515">
        <v>95</v>
      </c>
      <c r="AA2515">
        <v>59</v>
      </c>
      <c r="AB2515">
        <v>63</v>
      </c>
      <c r="AF2515">
        <v>43</v>
      </c>
      <c r="AG2515">
        <v>45</v>
      </c>
      <c r="AM2515">
        <v>63.428571428571431</v>
      </c>
      <c r="AN2515">
        <v>45.857142857142847</v>
      </c>
      <c r="AO2515">
        <v>112</v>
      </c>
      <c r="AP2515">
        <v>96</v>
      </c>
      <c r="AQ2515">
        <v>113.68421052631579</v>
      </c>
      <c r="AR2515">
        <v>95</v>
      </c>
      <c r="BQ2515" t="s">
        <v>185</v>
      </c>
      <c r="BR2515" t="s">
        <v>186</v>
      </c>
      <c r="BS2515" t="s">
        <v>342</v>
      </c>
      <c r="BT2515" t="s">
        <v>188</v>
      </c>
      <c r="BU2515">
        <v>16</v>
      </c>
      <c r="BV2515" t="s">
        <v>340</v>
      </c>
      <c r="BW2515" t="s">
        <v>173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/>
      <c r="CQ2515">
        <v>0</v>
      </c>
      <c r="CR2515">
        <v>0</v>
      </c>
      <c r="CS2515">
        <v>0</v>
      </c>
      <c r="CT2515">
        <v>0</v>
      </c>
      <c r="CU2515">
        <v>2791</v>
      </c>
      <c r="CV2515">
        <v>-1</v>
      </c>
    </row>
    <row r="2516" spans="1:100" x14ac:dyDescent="0.2">
      <c r="A2516">
        <v>2022</v>
      </c>
      <c r="B2516">
        <v>4</v>
      </c>
      <c r="C2516" s="267">
        <v>44673</v>
      </c>
      <c r="D2516">
        <v>423</v>
      </c>
      <c r="E2516">
        <v>669</v>
      </c>
      <c r="F2516">
        <v>4</v>
      </c>
      <c r="G2516" t="s">
        <v>279</v>
      </c>
      <c r="H2516" t="s">
        <v>280</v>
      </c>
      <c r="I2516" t="s">
        <v>169</v>
      </c>
      <c r="J2516">
        <v>2</v>
      </c>
      <c r="K2516">
        <v>2</v>
      </c>
      <c r="L2516">
        <v>954</v>
      </c>
      <c r="M2516">
        <v>897</v>
      </c>
      <c r="N2516">
        <v>1021</v>
      </c>
      <c r="Y2516">
        <v>175</v>
      </c>
      <c r="Z2516">
        <v>164</v>
      </c>
      <c r="AM2516"/>
      <c r="AN2516"/>
      <c r="AO2516">
        <v>40</v>
      </c>
      <c r="AP2516">
        <v>180</v>
      </c>
      <c r="AQ2516">
        <v>42.477876106194692</v>
      </c>
      <c r="AR2516">
        <v>169.5</v>
      </c>
      <c r="AU2516">
        <v>162</v>
      </c>
      <c r="AV2516">
        <v>6</v>
      </c>
      <c r="AW2516">
        <v>12</v>
      </c>
      <c r="AX2516">
        <v>45</v>
      </c>
      <c r="BQ2516" t="s">
        <v>185</v>
      </c>
      <c r="BR2516" t="s">
        <v>186</v>
      </c>
      <c r="BS2516" t="s">
        <v>281</v>
      </c>
      <c r="BT2516" t="s">
        <v>188</v>
      </c>
      <c r="BU2516">
        <v>16</v>
      </c>
      <c r="BV2516" t="s">
        <v>279</v>
      </c>
      <c r="BW2516" t="s">
        <v>173</v>
      </c>
      <c r="BX2516">
        <v>0</v>
      </c>
      <c r="BY2516">
        <v>63</v>
      </c>
      <c r="BZ2516">
        <v>31.5</v>
      </c>
      <c r="CA2516">
        <v>193</v>
      </c>
      <c r="CB2516">
        <v>0</v>
      </c>
      <c r="CC2516">
        <v>0</v>
      </c>
      <c r="CD2516">
        <v>0</v>
      </c>
      <c r="CE2516">
        <v>3</v>
      </c>
      <c r="CF2516">
        <v>6</v>
      </c>
      <c r="CG2516">
        <v>22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31.5</v>
      </c>
      <c r="CO2516">
        <v>193</v>
      </c>
      <c r="CP2516">
        <v>0.16321243523316059</v>
      </c>
      <c r="CQ2516">
        <v>3.3018867924528301E-2</v>
      </c>
      <c r="CR2516">
        <v>0.2023060796645702</v>
      </c>
      <c r="CS2516"/>
      <c r="CT2516"/>
      <c r="CU2516">
        <v>2791</v>
      </c>
      <c r="CV2516"/>
    </row>
    <row r="2517" spans="1:100" x14ac:dyDescent="0.2">
      <c r="A2517">
        <v>2022</v>
      </c>
      <c r="B2517">
        <v>4</v>
      </c>
      <c r="C2517" s="267">
        <v>44673</v>
      </c>
      <c r="D2517">
        <v>425</v>
      </c>
      <c r="E2517">
        <v>674</v>
      </c>
      <c r="F2517">
        <v>4</v>
      </c>
      <c r="G2517" t="s">
        <v>244</v>
      </c>
      <c r="H2517" t="s">
        <v>245</v>
      </c>
      <c r="I2517" t="s">
        <v>246</v>
      </c>
      <c r="J2517">
        <v>2</v>
      </c>
      <c r="K2517">
        <v>1</v>
      </c>
      <c r="L2517">
        <v>256</v>
      </c>
      <c r="M2517">
        <v>240</v>
      </c>
      <c r="N2517">
        <v>274</v>
      </c>
      <c r="AM2517"/>
      <c r="AN2517"/>
      <c r="AO2517">
        <v>60</v>
      </c>
      <c r="AP2517">
        <v>120</v>
      </c>
      <c r="AQ2517"/>
      <c r="AR2517"/>
      <c r="BQ2517" t="s">
        <v>185</v>
      </c>
      <c r="BR2517" t="s">
        <v>247</v>
      </c>
      <c r="BS2517" t="s">
        <v>248</v>
      </c>
      <c r="BT2517" t="s">
        <v>249</v>
      </c>
      <c r="BU2517">
        <v>16</v>
      </c>
      <c r="BV2517" t="s">
        <v>244</v>
      </c>
      <c r="BW2517" t="s">
        <v>173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/>
      <c r="CQ2517">
        <v>0</v>
      </c>
      <c r="CR2517">
        <v>0</v>
      </c>
      <c r="CS2517"/>
      <c r="CT2517"/>
      <c r="CU2517">
        <v>2791</v>
      </c>
      <c r="CV2517"/>
    </row>
    <row r="2518" spans="1:100" x14ac:dyDescent="0.2">
      <c r="A2518">
        <v>2022</v>
      </c>
      <c r="B2518">
        <v>4</v>
      </c>
      <c r="C2518" s="267">
        <v>44673</v>
      </c>
      <c r="D2518">
        <v>124</v>
      </c>
      <c r="E2518">
        <v>688</v>
      </c>
      <c r="F2518">
        <v>5</v>
      </c>
      <c r="G2518" t="s">
        <v>308</v>
      </c>
      <c r="H2518" t="s">
        <v>309</v>
      </c>
      <c r="I2518" t="s">
        <v>169</v>
      </c>
      <c r="J2518">
        <v>2</v>
      </c>
      <c r="K2518">
        <v>2</v>
      </c>
      <c r="L2518">
        <v>200</v>
      </c>
      <c r="M2518">
        <v>180</v>
      </c>
      <c r="N2518">
        <v>220</v>
      </c>
      <c r="O2518">
        <v>280</v>
      </c>
      <c r="P2518">
        <v>300</v>
      </c>
      <c r="Q2518">
        <v>290</v>
      </c>
      <c r="R2518">
        <v>309</v>
      </c>
      <c r="T2518">
        <v>223</v>
      </c>
      <c r="U2518">
        <v>229</v>
      </c>
      <c r="V2518">
        <v>210</v>
      </c>
      <c r="W2518">
        <v>231</v>
      </c>
      <c r="AM2518">
        <v>294.75</v>
      </c>
      <c r="AN2518">
        <v>223.25</v>
      </c>
      <c r="AO2518">
        <v>59</v>
      </c>
      <c r="AP2518">
        <v>122</v>
      </c>
      <c r="AQ2518"/>
      <c r="AR2518"/>
      <c r="AU2518">
        <v>470</v>
      </c>
      <c r="AV2518">
        <v>3</v>
      </c>
      <c r="AW2518">
        <v>5</v>
      </c>
      <c r="BQ2518" t="s">
        <v>180</v>
      </c>
      <c r="BR2518" t="s">
        <v>192</v>
      </c>
      <c r="BS2518"/>
      <c r="BT2518"/>
      <c r="BU2518">
        <v>16</v>
      </c>
      <c r="BV2518" t="s">
        <v>310</v>
      </c>
      <c r="BW2518" t="s">
        <v>173</v>
      </c>
      <c r="BX2518">
        <v>0</v>
      </c>
      <c r="BY2518">
        <v>8</v>
      </c>
      <c r="BZ2518">
        <v>4</v>
      </c>
      <c r="CA2518">
        <v>474</v>
      </c>
      <c r="CB2518">
        <v>0</v>
      </c>
      <c r="CC2518">
        <v>0</v>
      </c>
      <c r="CD2518">
        <v>0</v>
      </c>
      <c r="CE2518">
        <v>1</v>
      </c>
      <c r="CF2518">
        <v>2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4</v>
      </c>
      <c r="CO2518">
        <v>474</v>
      </c>
      <c r="CP2518">
        <v>8.4388185654008432E-3</v>
      </c>
      <c r="CQ2518">
        <v>0.02</v>
      </c>
      <c r="CR2518">
        <v>2.37</v>
      </c>
      <c r="CS2518">
        <v>1.7917133258678612E-2</v>
      </c>
      <c r="CT2518">
        <v>2.1231802911534161</v>
      </c>
      <c r="CU2518">
        <v>2791</v>
      </c>
      <c r="CV2518">
        <v>-1</v>
      </c>
    </row>
    <row r="2519" spans="1:100" x14ac:dyDescent="0.2">
      <c r="A2519">
        <v>2022</v>
      </c>
      <c r="B2519">
        <v>4</v>
      </c>
      <c r="C2519" s="267">
        <v>44673</v>
      </c>
      <c r="D2519">
        <v>124</v>
      </c>
      <c r="E2519">
        <v>689</v>
      </c>
      <c r="F2519">
        <v>5</v>
      </c>
      <c r="G2519" t="s">
        <v>311</v>
      </c>
      <c r="H2519" t="s">
        <v>312</v>
      </c>
      <c r="I2519" t="s">
        <v>169</v>
      </c>
      <c r="J2519">
        <v>2</v>
      </c>
      <c r="K2519">
        <v>2</v>
      </c>
      <c r="L2519">
        <v>75</v>
      </c>
      <c r="M2519">
        <v>67</v>
      </c>
      <c r="N2519">
        <v>82</v>
      </c>
      <c r="O2519">
        <v>80</v>
      </c>
      <c r="P2519">
        <v>87</v>
      </c>
      <c r="Q2519">
        <v>85</v>
      </c>
      <c r="R2519">
        <v>80</v>
      </c>
      <c r="T2519">
        <v>71</v>
      </c>
      <c r="U2519">
        <v>85</v>
      </c>
      <c r="V2519">
        <v>78</v>
      </c>
      <c r="W2519">
        <v>70</v>
      </c>
      <c r="AM2519">
        <v>83</v>
      </c>
      <c r="AN2519">
        <v>76</v>
      </c>
      <c r="AO2519">
        <v>59</v>
      </c>
      <c r="AP2519">
        <v>122</v>
      </c>
      <c r="AQ2519"/>
      <c r="AR2519"/>
      <c r="BQ2519" t="s">
        <v>180</v>
      </c>
      <c r="BR2519" t="s">
        <v>192</v>
      </c>
      <c r="BS2519"/>
      <c r="BT2519"/>
      <c r="BU2519">
        <v>16</v>
      </c>
      <c r="BV2519" t="s">
        <v>310</v>
      </c>
      <c r="BW2519" t="s">
        <v>173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/>
      <c r="CQ2519">
        <v>0</v>
      </c>
      <c r="CR2519">
        <v>0</v>
      </c>
      <c r="CS2519">
        <v>0</v>
      </c>
      <c r="CT2519">
        <v>0</v>
      </c>
      <c r="CU2519">
        <v>2791</v>
      </c>
      <c r="CV2519">
        <v>-1</v>
      </c>
    </row>
    <row r="2520" spans="1:100" x14ac:dyDescent="0.2">
      <c r="A2520">
        <v>2022</v>
      </c>
      <c r="B2520">
        <v>4</v>
      </c>
      <c r="C2520" s="267">
        <v>44673</v>
      </c>
      <c r="D2520">
        <v>376</v>
      </c>
      <c r="E2520">
        <v>438</v>
      </c>
      <c r="F2520">
        <v>5</v>
      </c>
      <c r="G2520" t="s">
        <v>216</v>
      </c>
      <c r="H2520" t="s">
        <v>217</v>
      </c>
      <c r="I2520" t="s">
        <v>169</v>
      </c>
      <c r="J2520">
        <v>3</v>
      </c>
      <c r="K2520">
        <v>2</v>
      </c>
      <c r="L2520">
        <v>335</v>
      </c>
      <c r="M2520">
        <v>315</v>
      </c>
      <c r="N2520">
        <v>358</v>
      </c>
      <c r="O2520">
        <v>436</v>
      </c>
      <c r="P2520">
        <v>425</v>
      </c>
      <c r="Q2520">
        <v>450</v>
      </c>
      <c r="R2520">
        <v>471</v>
      </c>
      <c r="T2520">
        <v>353</v>
      </c>
      <c r="U2520">
        <v>327</v>
      </c>
      <c r="V2520">
        <v>344</v>
      </c>
      <c r="W2520">
        <v>362</v>
      </c>
      <c r="AM2520">
        <v>445.5</v>
      </c>
      <c r="AN2520">
        <v>346.5</v>
      </c>
      <c r="AO2520">
        <v>75</v>
      </c>
      <c r="AP2520">
        <v>144</v>
      </c>
      <c r="AQ2520"/>
      <c r="AR2520"/>
      <c r="BQ2520" t="s">
        <v>185</v>
      </c>
      <c r="BR2520" t="s">
        <v>186</v>
      </c>
      <c r="BS2520" t="s">
        <v>218</v>
      </c>
      <c r="BT2520" t="s">
        <v>188</v>
      </c>
      <c r="BU2520">
        <v>16</v>
      </c>
      <c r="BV2520" t="s">
        <v>219</v>
      </c>
      <c r="BW2520" t="s">
        <v>173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/>
      <c r="CQ2520">
        <v>0</v>
      </c>
      <c r="CR2520">
        <v>0</v>
      </c>
      <c r="CS2520">
        <v>0</v>
      </c>
      <c r="CT2520">
        <v>0</v>
      </c>
      <c r="CU2520">
        <v>2791</v>
      </c>
      <c r="CV2520">
        <v>-1</v>
      </c>
    </row>
    <row r="2521" spans="1:100" x14ac:dyDescent="0.2">
      <c r="A2521">
        <v>2022</v>
      </c>
      <c r="B2521">
        <v>4</v>
      </c>
      <c r="C2521" s="267">
        <v>44673</v>
      </c>
      <c r="D2521">
        <v>380</v>
      </c>
      <c r="E2521">
        <v>444</v>
      </c>
      <c r="F2521">
        <v>5</v>
      </c>
      <c r="G2521" t="s">
        <v>526</v>
      </c>
      <c r="H2521" t="s">
        <v>527</v>
      </c>
      <c r="I2521" t="s">
        <v>169</v>
      </c>
      <c r="J2521">
        <v>4</v>
      </c>
      <c r="K2521">
        <v>2</v>
      </c>
      <c r="L2521">
        <v>166</v>
      </c>
      <c r="M2521">
        <v>159</v>
      </c>
      <c r="N2521">
        <v>175</v>
      </c>
      <c r="AM2521"/>
      <c r="AN2521"/>
      <c r="AO2521">
        <v>90</v>
      </c>
      <c r="AP2521">
        <v>160</v>
      </c>
      <c r="AQ2521"/>
      <c r="AR2521"/>
      <c r="BQ2521" t="s">
        <v>434</v>
      </c>
      <c r="BR2521" t="s">
        <v>435</v>
      </c>
      <c r="BS2521"/>
      <c r="BT2521"/>
      <c r="BU2521">
        <v>16</v>
      </c>
      <c r="BV2521" t="s">
        <v>525</v>
      </c>
      <c r="BW2521" t="s">
        <v>173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/>
      <c r="CQ2521">
        <v>0</v>
      </c>
      <c r="CR2521">
        <v>0</v>
      </c>
      <c r="CS2521"/>
      <c r="CT2521"/>
      <c r="CU2521">
        <v>2791</v>
      </c>
      <c r="CV2521"/>
    </row>
    <row r="2522" spans="1:100" x14ac:dyDescent="0.2">
      <c r="A2522">
        <v>2022</v>
      </c>
      <c r="B2522">
        <v>4</v>
      </c>
      <c r="C2522" s="267">
        <v>44673</v>
      </c>
      <c r="D2522">
        <v>29</v>
      </c>
      <c r="E2522">
        <v>81</v>
      </c>
      <c r="F2522">
        <v>6</v>
      </c>
      <c r="G2522" t="s">
        <v>484</v>
      </c>
      <c r="H2522" t="s">
        <v>485</v>
      </c>
      <c r="I2522" t="s">
        <v>169</v>
      </c>
      <c r="J2522">
        <v>2</v>
      </c>
      <c r="K2522">
        <v>3</v>
      </c>
      <c r="L2522">
        <v>388</v>
      </c>
      <c r="M2522">
        <v>360</v>
      </c>
      <c r="N2522">
        <v>415</v>
      </c>
      <c r="R2522">
        <v>470</v>
      </c>
      <c r="S2522">
        <v>483</v>
      </c>
      <c r="W2522">
        <v>380</v>
      </c>
      <c r="X2522">
        <v>375</v>
      </c>
      <c r="AA2522">
        <v>485</v>
      </c>
      <c r="AB2522">
        <v>465</v>
      </c>
      <c r="AF2522">
        <v>379</v>
      </c>
      <c r="AG2522">
        <v>370</v>
      </c>
      <c r="AM2522">
        <v>475.75</v>
      </c>
      <c r="AN2522">
        <v>376</v>
      </c>
      <c r="AO2522">
        <v>60</v>
      </c>
      <c r="AP2522">
        <v>120</v>
      </c>
      <c r="AQ2522"/>
      <c r="AR2522"/>
      <c r="AU2522">
        <v>300</v>
      </c>
      <c r="AV2522">
        <v>6</v>
      </c>
      <c r="AW2522">
        <v>4</v>
      </c>
      <c r="AX2522">
        <v>19</v>
      </c>
      <c r="BQ2522" t="s">
        <v>180</v>
      </c>
      <c r="BR2522" t="s">
        <v>266</v>
      </c>
      <c r="BS2522" t="s">
        <v>486</v>
      </c>
      <c r="BT2522"/>
      <c r="BU2522">
        <v>16</v>
      </c>
      <c r="BV2522" t="s">
        <v>483</v>
      </c>
      <c r="BW2522" t="s">
        <v>173</v>
      </c>
      <c r="BX2522">
        <v>0</v>
      </c>
      <c r="BY2522">
        <v>29</v>
      </c>
      <c r="BZ2522">
        <v>9.6666666666666661</v>
      </c>
      <c r="CA2522">
        <v>309</v>
      </c>
      <c r="CB2522">
        <v>0</v>
      </c>
      <c r="CC2522">
        <v>0</v>
      </c>
      <c r="CD2522">
        <v>0</v>
      </c>
      <c r="CE2522">
        <v>2</v>
      </c>
      <c r="CF2522">
        <v>1</v>
      </c>
      <c r="CG2522">
        <v>6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9.6666666666666661</v>
      </c>
      <c r="CO2522">
        <v>309</v>
      </c>
      <c r="CP2522">
        <v>3.1283710895361382E-2</v>
      </c>
      <c r="CQ2522">
        <v>2.4914089347079039E-2</v>
      </c>
      <c r="CR2522">
        <v>0.79639175257731953</v>
      </c>
      <c r="CS2522">
        <v>2.5709219858156031E-2</v>
      </c>
      <c r="CT2522">
        <v>0.82180851063829785</v>
      </c>
      <c r="CU2522">
        <v>2791</v>
      </c>
      <c r="CV2522">
        <v>-1</v>
      </c>
    </row>
    <row r="2523" spans="1:100" x14ac:dyDescent="0.2">
      <c r="A2523">
        <v>2022</v>
      </c>
      <c r="B2523">
        <v>4</v>
      </c>
      <c r="C2523" s="267">
        <v>44673</v>
      </c>
      <c r="D2523">
        <v>29</v>
      </c>
      <c r="E2523">
        <v>83</v>
      </c>
      <c r="F2523">
        <v>6</v>
      </c>
      <c r="G2523" t="s">
        <v>480</v>
      </c>
      <c r="H2523" t="s">
        <v>481</v>
      </c>
      <c r="I2523" t="s">
        <v>169</v>
      </c>
      <c r="J2523">
        <v>2</v>
      </c>
      <c r="K2523">
        <v>3</v>
      </c>
      <c r="L2523">
        <v>22</v>
      </c>
      <c r="M2523">
        <v>20</v>
      </c>
      <c r="N2523">
        <v>23</v>
      </c>
      <c r="Z2523">
        <v>109</v>
      </c>
      <c r="AM2523"/>
      <c r="AN2523"/>
      <c r="AO2523">
        <v>60</v>
      </c>
      <c r="AP2523">
        <v>120</v>
      </c>
      <c r="AQ2523">
        <v>66.055045871559628</v>
      </c>
      <c r="AR2523">
        <v>109</v>
      </c>
      <c r="BQ2523" t="s">
        <v>180</v>
      </c>
      <c r="BR2523" t="s">
        <v>266</v>
      </c>
      <c r="BS2523" t="s">
        <v>482</v>
      </c>
      <c r="BT2523"/>
      <c r="BU2523">
        <v>16</v>
      </c>
      <c r="BV2523" t="s">
        <v>483</v>
      </c>
      <c r="BW2523" t="s">
        <v>173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/>
      <c r="CQ2523">
        <v>0</v>
      </c>
      <c r="CR2523">
        <v>0</v>
      </c>
      <c r="CS2523"/>
      <c r="CT2523"/>
      <c r="CU2523">
        <v>2791</v>
      </c>
      <c r="CV2523"/>
    </row>
    <row r="2524" spans="1:100" x14ac:dyDescent="0.2">
      <c r="A2524">
        <v>2022</v>
      </c>
      <c r="B2524">
        <v>4</v>
      </c>
      <c r="C2524" s="267">
        <v>44673</v>
      </c>
      <c r="D2524">
        <v>376</v>
      </c>
      <c r="E2524">
        <v>438</v>
      </c>
      <c r="F2524">
        <v>6</v>
      </c>
      <c r="G2524" t="s">
        <v>216</v>
      </c>
      <c r="H2524" t="s">
        <v>217</v>
      </c>
      <c r="I2524" t="s">
        <v>169</v>
      </c>
      <c r="J2524">
        <v>3</v>
      </c>
      <c r="K2524">
        <v>2</v>
      </c>
      <c r="L2524">
        <v>335</v>
      </c>
      <c r="M2524">
        <v>315</v>
      </c>
      <c r="N2524">
        <v>358</v>
      </c>
      <c r="Y2524">
        <v>138</v>
      </c>
      <c r="AM2524"/>
      <c r="AN2524"/>
      <c r="AO2524">
        <v>75</v>
      </c>
      <c r="AP2524">
        <v>144</v>
      </c>
      <c r="AQ2524">
        <v>78.260869565217391</v>
      </c>
      <c r="AR2524">
        <v>138</v>
      </c>
      <c r="AU2524">
        <v>204</v>
      </c>
      <c r="AV2524">
        <v>10</v>
      </c>
      <c r="AW2524">
        <v>18</v>
      </c>
      <c r="AX2524">
        <v>6</v>
      </c>
      <c r="BQ2524" t="s">
        <v>185</v>
      </c>
      <c r="BR2524" t="s">
        <v>186</v>
      </c>
      <c r="BS2524" t="s">
        <v>218</v>
      </c>
      <c r="BT2524" t="s">
        <v>188</v>
      </c>
      <c r="BU2524">
        <v>16</v>
      </c>
      <c r="BV2524" t="s">
        <v>219</v>
      </c>
      <c r="BW2524" t="s">
        <v>173</v>
      </c>
      <c r="BX2524">
        <v>0</v>
      </c>
      <c r="BY2524">
        <v>34</v>
      </c>
      <c r="BZ2524">
        <v>17</v>
      </c>
      <c r="CA2524">
        <v>221</v>
      </c>
      <c r="CB2524">
        <v>0</v>
      </c>
      <c r="CC2524">
        <v>0</v>
      </c>
      <c r="CD2524">
        <v>0</v>
      </c>
      <c r="CE2524">
        <v>5</v>
      </c>
      <c r="CF2524">
        <v>9</v>
      </c>
      <c r="CG2524">
        <v>3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17</v>
      </c>
      <c r="CO2524">
        <v>221</v>
      </c>
      <c r="CP2524">
        <v>7.6923076923076927E-2</v>
      </c>
      <c r="CQ2524">
        <v>5.0746268656716408E-2</v>
      </c>
      <c r="CR2524">
        <v>0.65970149253731347</v>
      </c>
      <c r="CS2524"/>
      <c r="CT2524"/>
      <c r="CU2524">
        <v>2791</v>
      </c>
      <c r="CV2524"/>
    </row>
    <row r="2525" spans="1:100" x14ac:dyDescent="0.2">
      <c r="A2525">
        <v>2022</v>
      </c>
      <c r="B2525">
        <v>4</v>
      </c>
      <c r="C2525" s="267">
        <v>44673</v>
      </c>
      <c r="D2525">
        <v>380</v>
      </c>
      <c r="E2525">
        <v>443</v>
      </c>
      <c r="F2525">
        <v>6</v>
      </c>
      <c r="G2525" t="s">
        <v>523</v>
      </c>
      <c r="H2525" t="s">
        <v>524</v>
      </c>
      <c r="I2525" t="s">
        <v>169</v>
      </c>
      <c r="J2525">
        <v>4</v>
      </c>
      <c r="K2525">
        <v>2</v>
      </c>
      <c r="L2525">
        <v>184</v>
      </c>
      <c r="M2525">
        <v>177</v>
      </c>
      <c r="N2525">
        <v>195</v>
      </c>
      <c r="AM2525"/>
      <c r="AN2525"/>
      <c r="AO2525">
        <v>90</v>
      </c>
      <c r="AP2525">
        <v>160</v>
      </c>
      <c r="AQ2525"/>
      <c r="AR2525"/>
      <c r="AU2525">
        <v>396</v>
      </c>
      <c r="AW2525">
        <v>24</v>
      </c>
      <c r="BQ2525" t="s">
        <v>434</v>
      </c>
      <c r="BR2525" t="s">
        <v>435</v>
      </c>
      <c r="BS2525"/>
      <c r="BT2525"/>
      <c r="BU2525">
        <v>16</v>
      </c>
      <c r="BV2525" t="s">
        <v>525</v>
      </c>
      <c r="BW2525" t="s">
        <v>173</v>
      </c>
      <c r="BX2525">
        <v>0</v>
      </c>
      <c r="BY2525">
        <v>24</v>
      </c>
      <c r="BZ2525">
        <v>12</v>
      </c>
      <c r="CA2525">
        <v>408</v>
      </c>
      <c r="CB2525">
        <v>0</v>
      </c>
      <c r="CC2525">
        <v>0</v>
      </c>
      <c r="CD2525">
        <v>0</v>
      </c>
      <c r="CE2525">
        <v>0</v>
      </c>
      <c r="CF2525">
        <v>12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12</v>
      </c>
      <c r="CO2525">
        <v>408</v>
      </c>
      <c r="CP2525">
        <v>2.9411764705882349E-2</v>
      </c>
      <c r="CQ2525">
        <v>6.5217391304347824E-2</v>
      </c>
      <c r="CR2525">
        <v>2.2173913043478262</v>
      </c>
      <c r="CS2525"/>
      <c r="CT2525"/>
      <c r="CU2525">
        <v>2791</v>
      </c>
      <c r="CV2525"/>
    </row>
    <row r="2526" spans="1:100" x14ac:dyDescent="0.2">
      <c r="A2526">
        <v>2022</v>
      </c>
      <c r="B2526">
        <v>4</v>
      </c>
      <c r="C2526" s="267">
        <v>44673</v>
      </c>
      <c r="D2526">
        <v>380</v>
      </c>
      <c r="E2526">
        <v>444</v>
      </c>
      <c r="F2526">
        <v>6</v>
      </c>
      <c r="G2526" t="s">
        <v>526</v>
      </c>
      <c r="H2526" t="s">
        <v>527</v>
      </c>
      <c r="I2526" t="s">
        <v>169</v>
      </c>
      <c r="J2526">
        <v>4</v>
      </c>
      <c r="K2526">
        <v>2</v>
      </c>
      <c r="L2526">
        <v>166</v>
      </c>
      <c r="M2526">
        <v>159</v>
      </c>
      <c r="N2526">
        <v>175</v>
      </c>
      <c r="AM2526"/>
      <c r="AN2526"/>
      <c r="AO2526">
        <v>90</v>
      </c>
      <c r="AP2526">
        <v>160</v>
      </c>
      <c r="AQ2526"/>
      <c r="AR2526"/>
      <c r="BQ2526" t="s">
        <v>434</v>
      </c>
      <c r="BR2526" t="s">
        <v>435</v>
      </c>
      <c r="BS2526"/>
      <c r="BT2526"/>
      <c r="BU2526">
        <v>16</v>
      </c>
      <c r="BV2526" t="s">
        <v>525</v>
      </c>
      <c r="BW2526" t="s">
        <v>173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/>
      <c r="CQ2526">
        <v>0</v>
      </c>
      <c r="CR2526">
        <v>0</v>
      </c>
      <c r="CS2526"/>
      <c r="CT2526"/>
      <c r="CU2526">
        <v>2791</v>
      </c>
      <c r="CV2526"/>
    </row>
    <row r="2527" spans="1:100" x14ac:dyDescent="0.2">
      <c r="A2527">
        <v>2022</v>
      </c>
      <c r="B2527">
        <v>4</v>
      </c>
      <c r="C2527" s="267">
        <v>44673</v>
      </c>
      <c r="D2527">
        <v>383</v>
      </c>
      <c r="E2527">
        <v>550</v>
      </c>
      <c r="F2527">
        <v>6</v>
      </c>
      <c r="G2527" t="s">
        <v>437</v>
      </c>
      <c r="H2527" t="s">
        <v>438</v>
      </c>
      <c r="I2527" t="s">
        <v>169</v>
      </c>
      <c r="J2527">
        <v>3</v>
      </c>
      <c r="K2527">
        <v>1</v>
      </c>
      <c r="L2527">
        <v>35</v>
      </c>
      <c r="M2527">
        <v>32</v>
      </c>
      <c r="N2527">
        <v>38</v>
      </c>
      <c r="AM2527"/>
      <c r="AN2527"/>
      <c r="AO2527">
        <v>114</v>
      </c>
      <c r="AP2527">
        <v>95</v>
      </c>
      <c r="AQ2527"/>
      <c r="AR2527"/>
      <c r="BQ2527" t="s">
        <v>185</v>
      </c>
      <c r="BR2527" t="s">
        <v>186</v>
      </c>
      <c r="BS2527" t="s">
        <v>439</v>
      </c>
      <c r="BT2527" t="s">
        <v>188</v>
      </c>
      <c r="BU2527">
        <v>16</v>
      </c>
      <c r="BV2527" t="s">
        <v>437</v>
      </c>
      <c r="BW2527" t="s">
        <v>173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/>
      <c r="CQ2527">
        <v>0</v>
      </c>
      <c r="CR2527">
        <v>0</v>
      </c>
      <c r="CS2527"/>
      <c r="CT2527"/>
      <c r="CU2527">
        <v>2791</v>
      </c>
      <c r="CV2527"/>
    </row>
    <row r="2528" spans="1:100" x14ac:dyDescent="0.2">
      <c r="A2528">
        <v>2022</v>
      </c>
      <c r="B2528">
        <v>4</v>
      </c>
      <c r="C2528" s="267">
        <v>44673</v>
      </c>
      <c r="D2528">
        <v>388</v>
      </c>
      <c r="E2528">
        <v>564</v>
      </c>
      <c r="F2528">
        <v>6</v>
      </c>
      <c r="G2528" t="s">
        <v>473</v>
      </c>
      <c r="H2528" t="s">
        <v>474</v>
      </c>
      <c r="I2528" t="s">
        <v>169</v>
      </c>
      <c r="J2528">
        <v>3</v>
      </c>
      <c r="K2528">
        <v>4</v>
      </c>
      <c r="L2528">
        <v>119</v>
      </c>
      <c r="M2528">
        <v>109</v>
      </c>
      <c r="N2528">
        <v>128</v>
      </c>
      <c r="AM2528"/>
      <c r="AN2528"/>
      <c r="AO2528">
        <v>83</v>
      </c>
      <c r="AP2528">
        <v>130</v>
      </c>
      <c r="AQ2528"/>
      <c r="AR2528"/>
      <c r="AU2528">
        <v>200</v>
      </c>
      <c r="AV2528">
        <v>7</v>
      </c>
      <c r="AW2528">
        <v>15</v>
      </c>
      <c r="AX2528">
        <v>8</v>
      </c>
      <c r="BQ2528" t="s">
        <v>434</v>
      </c>
      <c r="BR2528" t="s">
        <v>435</v>
      </c>
      <c r="BS2528"/>
      <c r="BT2528"/>
      <c r="BU2528">
        <v>16</v>
      </c>
      <c r="BV2528" t="s">
        <v>475</v>
      </c>
      <c r="BW2528" t="s">
        <v>173</v>
      </c>
      <c r="BX2528">
        <v>0</v>
      </c>
      <c r="BY2528">
        <v>30</v>
      </c>
      <c r="BZ2528">
        <v>7.5</v>
      </c>
      <c r="CA2528">
        <v>207</v>
      </c>
      <c r="CB2528">
        <v>0</v>
      </c>
      <c r="CC2528">
        <v>0</v>
      </c>
      <c r="CD2528">
        <v>0</v>
      </c>
      <c r="CE2528">
        <v>1</v>
      </c>
      <c r="CF2528">
        <v>3</v>
      </c>
      <c r="CG2528">
        <v>2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7.5</v>
      </c>
      <c r="CO2528">
        <v>207</v>
      </c>
      <c r="CP2528">
        <v>3.6231884057971023E-2</v>
      </c>
      <c r="CQ2528">
        <v>6.3025210084033612E-2</v>
      </c>
      <c r="CR2528">
        <v>1.739495798319328</v>
      </c>
      <c r="CS2528"/>
      <c r="CT2528"/>
      <c r="CU2528">
        <v>2791</v>
      </c>
      <c r="CV2528"/>
    </row>
    <row r="2529" spans="1:100" x14ac:dyDescent="0.2">
      <c r="A2529">
        <v>2022</v>
      </c>
      <c r="B2529">
        <v>4</v>
      </c>
      <c r="C2529" s="267">
        <v>44673</v>
      </c>
      <c r="D2529">
        <v>388</v>
      </c>
      <c r="E2529">
        <v>565</v>
      </c>
      <c r="F2529">
        <v>6</v>
      </c>
      <c r="G2529" t="s">
        <v>476</v>
      </c>
      <c r="H2529" t="s">
        <v>477</v>
      </c>
      <c r="I2529" t="s">
        <v>169</v>
      </c>
      <c r="J2529">
        <v>3</v>
      </c>
      <c r="K2529">
        <v>4</v>
      </c>
      <c r="L2529">
        <v>91</v>
      </c>
      <c r="M2529">
        <v>83</v>
      </c>
      <c r="N2529">
        <v>98</v>
      </c>
      <c r="AM2529"/>
      <c r="AN2529"/>
      <c r="AO2529">
        <v>83</v>
      </c>
      <c r="AP2529">
        <v>130</v>
      </c>
      <c r="AQ2529"/>
      <c r="AR2529"/>
      <c r="BQ2529" t="s">
        <v>434</v>
      </c>
      <c r="BR2529" t="s">
        <v>435</v>
      </c>
      <c r="BS2529"/>
      <c r="BT2529"/>
      <c r="BU2529">
        <v>16</v>
      </c>
      <c r="BV2529" t="s">
        <v>475</v>
      </c>
      <c r="BW2529" t="s">
        <v>173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/>
      <c r="CQ2529">
        <v>0</v>
      </c>
      <c r="CR2529">
        <v>0</v>
      </c>
      <c r="CS2529"/>
      <c r="CT2529"/>
      <c r="CU2529">
        <v>2791</v>
      </c>
      <c r="CV2529"/>
    </row>
    <row r="2530" spans="1:100" x14ac:dyDescent="0.2">
      <c r="A2530">
        <v>2022</v>
      </c>
      <c r="B2530">
        <v>4</v>
      </c>
      <c r="C2530" s="267">
        <v>44673</v>
      </c>
      <c r="D2530">
        <v>388</v>
      </c>
      <c r="E2530">
        <v>566</v>
      </c>
      <c r="F2530">
        <v>6</v>
      </c>
      <c r="G2530" t="s">
        <v>478</v>
      </c>
      <c r="H2530" t="s">
        <v>479</v>
      </c>
      <c r="I2530" t="s">
        <v>169</v>
      </c>
      <c r="J2530">
        <v>3</v>
      </c>
      <c r="K2530">
        <v>4</v>
      </c>
      <c r="L2530">
        <v>34</v>
      </c>
      <c r="M2530">
        <v>31</v>
      </c>
      <c r="N2530">
        <v>36</v>
      </c>
      <c r="AM2530"/>
      <c r="AN2530"/>
      <c r="AO2530">
        <v>83</v>
      </c>
      <c r="AP2530">
        <v>130</v>
      </c>
      <c r="AQ2530"/>
      <c r="AR2530"/>
      <c r="BQ2530" t="s">
        <v>434</v>
      </c>
      <c r="BR2530" t="s">
        <v>435</v>
      </c>
      <c r="BS2530"/>
      <c r="BT2530"/>
      <c r="BU2530">
        <v>16</v>
      </c>
      <c r="BV2530" t="s">
        <v>475</v>
      </c>
      <c r="BW2530" t="s">
        <v>173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/>
      <c r="CQ2530">
        <v>0</v>
      </c>
      <c r="CR2530">
        <v>0</v>
      </c>
      <c r="CS2530"/>
      <c r="CT2530"/>
      <c r="CU2530">
        <v>2791</v>
      </c>
      <c r="CV2530"/>
    </row>
    <row r="2531" spans="1:100" x14ac:dyDescent="0.2">
      <c r="A2531">
        <v>2022</v>
      </c>
      <c r="B2531">
        <v>4</v>
      </c>
      <c r="C2531" s="267">
        <v>44673</v>
      </c>
      <c r="D2531">
        <v>29</v>
      </c>
      <c r="E2531">
        <v>83</v>
      </c>
      <c r="F2531">
        <v>8</v>
      </c>
      <c r="G2531" t="s">
        <v>480</v>
      </c>
      <c r="H2531" t="s">
        <v>481</v>
      </c>
      <c r="I2531" t="s">
        <v>169</v>
      </c>
      <c r="J2531">
        <v>2</v>
      </c>
      <c r="K2531">
        <v>3</v>
      </c>
      <c r="L2531">
        <v>22</v>
      </c>
      <c r="M2531">
        <v>20</v>
      </c>
      <c r="N2531">
        <v>23</v>
      </c>
      <c r="AM2531"/>
      <c r="AN2531"/>
      <c r="AO2531">
        <v>60</v>
      </c>
      <c r="AP2531">
        <v>120</v>
      </c>
      <c r="AQ2531"/>
      <c r="AR2531"/>
      <c r="BQ2531" t="s">
        <v>180</v>
      </c>
      <c r="BR2531" t="s">
        <v>266</v>
      </c>
      <c r="BS2531" t="s">
        <v>482</v>
      </c>
      <c r="BT2531"/>
      <c r="BU2531">
        <v>16</v>
      </c>
      <c r="BV2531" t="s">
        <v>483</v>
      </c>
      <c r="BW2531" t="s">
        <v>173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/>
      <c r="CQ2531">
        <v>0</v>
      </c>
      <c r="CR2531">
        <v>0</v>
      </c>
      <c r="CS2531"/>
      <c r="CT2531"/>
      <c r="CU2531">
        <v>2791</v>
      </c>
      <c r="CV2531"/>
    </row>
    <row r="2532" spans="1:100" x14ac:dyDescent="0.2">
      <c r="A2532">
        <v>2022</v>
      </c>
      <c r="B2532">
        <v>4</v>
      </c>
      <c r="C2532" s="267">
        <v>44673</v>
      </c>
      <c r="D2532">
        <v>47</v>
      </c>
      <c r="E2532">
        <v>122</v>
      </c>
      <c r="F2532">
        <v>8</v>
      </c>
      <c r="G2532" t="s">
        <v>250</v>
      </c>
      <c r="H2532" t="s">
        <v>251</v>
      </c>
      <c r="I2532" t="s">
        <v>246</v>
      </c>
      <c r="J2532">
        <v>2</v>
      </c>
      <c r="K2532">
        <v>1</v>
      </c>
      <c r="L2532">
        <v>280</v>
      </c>
      <c r="M2532">
        <v>267</v>
      </c>
      <c r="N2532">
        <v>292</v>
      </c>
      <c r="AM2532"/>
      <c r="AN2532"/>
      <c r="AO2532">
        <v>64</v>
      </c>
      <c r="AP2532">
        <v>113</v>
      </c>
      <c r="AQ2532"/>
      <c r="AR2532"/>
      <c r="BQ2532" t="s">
        <v>185</v>
      </c>
      <c r="BR2532" t="s">
        <v>247</v>
      </c>
      <c r="BS2532" t="s">
        <v>252</v>
      </c>
      <c r="BT2532" t="s">
        <v>249</v>
      </c>
      <c r="BU2532">
        <v>16</v>
      </c>
      <c r="BV2532" t="s">
        <v>253</v>
      </c>
      <c r="BW2532" t="s">
        <v>173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/>
      <c r="CQ2532">
        <v>0</v>
      </c>
      <c r="CR2532">
        <v>0</v>
      </c>
      <c r="CS2532"/>
      <c r="CT2532"/>
      <c r="CU2532">
        <v>2791</v>
      </c>
      <c r="CV2532"/>
    </row>
    <row r="2533" spans="1:100" x14ac:dyDescent="0.2">
      <c r="A2533">
        <v>2022</v>
      </c>
      <c r="B2533">
        <v>4</v>
      </c>
      <c r="C2533" s="267">
        <v>44673</v>
      </c>
      <c r="D2533">
        <v>125</v>
      </c>
      <c r="E2533">
        <v>690</v>
      </c>
      <c r="F2533">
        <v>8</v>
      </c>
      <c r="G2533" t="s">
        <v>259</v>
      </c>
      <c r="H2533" t="s">
        <v>260</v>
      </c>
      <c r="I2533" t="s">
        <v>169</v>
      </c>
      <c r="J2533">
        <v>4</v>
      </c>
      <c r="K2533">
        <v>4</v>
      </c>
      <c r="L2533">
        <v>170</v>
      </c>
      <c r="M2533">
        <v>153</v>
      </c>
      <c r="N2533">
        <v>187</v>
      </c>
      <c r="AM2533"/>
      <c r="AN2533"/>
      <c r="AO2533">
        <v>120</v>
      </c>
      <c r="AP2533">
        <v>120</v>
      </c>
      <c r="AQ2533"/>
      <c r="AR2533"/>
      <c r="BQ2533" t="s">
        <v>256</v>
      </c>
      <c r="BR2533" t="s">
        <v>257</v>
      </c>
      <c r="BS2533"/>
      <c r="BT2533"/>
      <c r="BU2533">
        <v>16</v>
      </c>
      <c r="BV2533" t="s">
        <v>258</v>
      </c>
      <c r="BW2533" t="s">
        <v>173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/>
      <c r="CQ2533">
        <v>0</v>
      </c>
      <c r="CR2533">
        <v>0</v>
      </c>
      <c r="CS2533"/>
      <c r="CT2533"/>
      <c r="CU2533">
        <v>2791</v>
      </c>
      <c r="CV2533"/>
    </row>
    <row r="2534" spans="1:100" x14ac:dyDescent="0.2">
      <c r="A2534">
        <v>2022</v>
      </c>
      <c r="B2534">
        <v>4</v>
      </c>
      <c r="C2534" s="267">
        <v>44673</v>
      </c>
      <c r="D2534">
        <v>125</v>
      </c>
      <c r="E2534">
        <v>691</v>
      </c>
      <c r="F2534">
        <v>8</v>
      </c>
      <c r="G2534" t="s">
        <v>254</v>
      </c>
      <c r="H2534" t="s">
        <v>255</v>
      </c>
      <c r="I2534" t="s">
        <v>169</v>
      </c>
      <c r="J2534">
        <v>4</v>
      </c>
      <c r="K2534">
        <v>4</v>
      </c>
      <c r="L2534">
        <v>194</v>
      </c>
      <c r="M2534">
        <v>174</v>
      </c>
      <c r="N2534">
        <v>213</v>
      </c>
      <c r="AM2534"/>
      <c r="AN2534"/>
      <c r="AO2534">
        <v>120</v>
      </c>
      <c r="AP2534">
        <v>120</v>
      </c>
      <c r="AQ2534"/>
      <c r="AR2534"/>
      <c r="BQ2534" t="s">
        <v>256</v>
      </c>
      <c r="BR2534" t="s">
        <v>257</v>
      </c>
      <c r="BS2534"/>
      <c r="BT2534"/>
      <c r="BU2534">
        <v>16</v>
      </c>
      <c r="BV2534" t="s">
        <v>258</v>
      </c>
      <c r="BW2534" t="s">
        <v>173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/>
      <c r="CQ2534">
        <v>0</v>
      </c>
      <c r="CR2534">
        <v>0</v>
      </c>
      <c r="CS2534"/>
      <c r="CT2534"/>
      <c r="CU2534">
        <v>2791</v>
      </c>
      <c r="CV2534"/>
    </row>
    <row r="2535" spans="1:100" x14ac:dyDescent="0.2">
      <c r="A2535">
        <v>2022</v>
      </c>
      <c r="B2535">
        <v>4</v>
      </c>
      <c r="C2535" s="267">
        <v>44673</v>
      </c>
      <c r="D2535">
        <v>123</v>
      </c>
      <c r="E2535">
        <v>645</v>
      </c>
      <c r="F2535">
        <v>28</v>
      </c>
      <c r="G2535" t="s">
        <v>569</v>
      </c>
      <c r="H2535" t="s">
        <v>570</v>
      </c>
      <c r="I2535" t="s">
        <v>571</v>
      </c>
      <c r="J2535">
        <v>4</v>
      </c>
      <c r="K2535">
        <v>1</v>
      </c>
      <c r="L2535">
        <v>133</v>
      </c>
      <c r="M2535">
        <v>123</v>
      </c>
      <c r="N2535">
        <v>142</v>
      </c>
      <c r="AM2535"/>
      <c r="AN2535"/>
      <c r="AO2535">
        <v>80</v>
      </c>
      <c r="AP2535">
        <v>180</v>
      </c>
      <c r="AQ2535"/>
      <c r="AR2535"/>
      <c r="BQ2535" t="s">
        <v>390</v>
      </c>
      <c r="BR2535" t="s">
        <v>390</v>
      </c>
      <c r="BS2535"/>
      <c r="BT2535"/>
      <c r="BU2535">
        <v>16</v>
      </c>
      <c r="BV2535" t="s">
        <v>569</v>
      </c>
      <c r="BW2535" t="s">
        <v>222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/>
      <c r="CQ2535">
        <v>0</v>
      </c>
      <c r="CR2535">
        <v>0</v>
      </c>
      <c r="CS2535"/>
      <c r="CT2535"/>
      <c r="CU2535">
        <v>2791</v>
      </c>
      <c r="CV2535"/>
    </row>
    <row r="2536" spans="1:100" x14ac:dyDescent="0.2">
      <c r="A2536">
        <v>2022</v>
      </c>
      <c r="B2536">
        <v>4</v>
      </c>
      <c r="C2536" s="267">
        <v>44673</v>
      </c>
      <c r="D2536">
        <v>372</v>
      </c>
      <c r="E2536">
        <v>646</v>
      </c>
      <c r="F2536">
        <v>46</v>
      </c>
      <c r="G2536" t="s">
        <v>276</v>
      </c>
      <c r="H2536" t="s">
        <v>277</v>
      </c>
      <c r="I2536" t="s">
        <v>221</v>
      </c>
      <c r="J2536">
        <v>2</v>
      </c>
      <c r="K2536">
        <v>2</v>
      </c>
      <c r="L2536">
        <v>212</v>
      </c>
      <c r="M2536">
        <v>197</v>
      </c>
      <c r="N2536">
        <v>226</v>
      </c>
      <c r="AM2536"/>
      <c r="AN2536"/>
      <c r="AO2536">
        <v>37</v>
      </c>
      <c r="AP2536">
        <v>150</v>
      </c>
      <c r="AQ2536"/>
      <c r="AR2536"/>
      <c r="BQ2536" t="s">
        <v>180</v>
      </c>
      <c r="BR2536" t="s">
        <v>266</v>
      </c>
      <c r="BS2536" t="s">
        <v>278</v>
      </c>
      <c r="BT2536"/>
      <c r="BU2536">
        <v>16</v>
      </c>
      <c r="BV2536" t="s">
        <v>323</v>
      </c>
      <c r="BW2536" t="s">
        <v>222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/>
      <c r="CQ2536">
        <v>0</v>
      </c>
      <c r="CR2536">
        <v>0</v>
      </c>
      <c r="CS2536"/>
      <c r="CT2536"/>
      <c r="CU2536">
        <v>2791</v>
      </c>
      <c r="CV2536"/>
    </row>
    <row r="2537" spans="1:100" x14ac:dyDescent="0.2">
      <c r="A2537">
        <v>2022</v>
      </c>
      <c r="B2537">
        <v>4</v>
      </c>
      <c r="C2537" s="267">
        <v>44673</v>
      </c>
      <c r="D2537">
        <v>372</v>
      </c>
      <c r="E2537">
        <v>647</v>
      </c>
      <c r="F2537">
        <v>46</v>
      </c>
      <c r="G2537" t="s">
        <v>264</v>
      </c>
      <c r="H2537" t="s">
        <v>265</v>
      </c>
      <c r="I2537" t="s">
        <v>221</v>
      </c>
      <c r="J2537">
        <v>2</v>
      </c>
      <c r="K2537">
        <v>2</v>
      </c>
      <c r="L2537">
        <v>212</v>
      </c>
      <c r="M2537">
        <v>197</v>
      </c>
      <c r="N2537">
        <v>226</v>
      </c>
      <c r="AM2537"/>
      <c r="AN2537"/>
      <c r="AO2537">
        <v>37</v>
      </c>
      <c r="AP2537">
        <v>150</v>
      </c>
      <c r="AQ2537"/>
      <c r="AR2537"/>
      <c r="BQ2537" t="s">
        <v>180</v>
      </c>
      <c r="BR2537" t="s">
        <v>266</v>
      </c>
      <c r="BS2537" t="s">
        <v>267</v>
      </c>
      <c r="BT2537"/>
      <c r="BU2537">
        <v>16</v>
      </c>
      <c r="BV2537" t="s">
        <v>323</v>
      </c>
      <c r="BW2537" t="s">
        <v>222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/>
      <c r="CQ2537">
        <v>0</v>
      </c>
      <c r="CR2537">
        <v>0</v>
      </c>
      <c r="CS2537"/>
      <c r="CT2537"/>
      <c r="CU2537">
        <v>2791</v>
      </c>
      <c r="CV2537"/>
    </row>
    <row r="2538" spans="1:100" x14ac:dyDescent="0.2">
      <c r="A2538">
        <v>2022</v>
      </c>
      <c r="B2538">
        <v>4</v>
      </c>
      <c r="C2538" s="267">
        <v>44673</v>
      </c>
      <c r="D2538">
        <v>433</v>
      </c>
      <c r="E2538">
        <v>452</v>
      </c>
      <c r="F2538">
        <v>46</v>
      </c>
      <c r="G2538" t="s">
        <v>553</v>
      </c>
      <c r="H2538" t="s">
        <v>554</v>
      </c>
      <c r="I2538" t="s">
        <v>221</v>
      </c>
      <c r="J2538">
        <v>4</v>
      </c>
      <c r="K2538">
        <v>2</v>
      </c>
      <c r="L2538">
        <v>270</v>
      </c>
      <c r="M2538">
        <v>251</v>
      </c>
      <c r="N2538">
        <v>288</v>
      </c>
      <c r="AM2538"/>
      <c r="AN2538"/>
      <c r="AO2538">
        <v>96</v>
      </c>
      <c r="AP2538">
        <v>150</v>
      </c>
      <c r="AQ2538"/>
      <c r="AR2538"/>
      <c r="AU2538">
        <v>720</v>
      </c>
      <c r="BQ2538" t="s">
        <v>180</v>
      </c>
      <c r="BR2538" t="s">
        <v>181</v>
      </c>
      <c r="BS2538"/>
      <c r="BT2538"/>
      <c r="BU2538">
        <v>16</v>
      </c>
      <c r="BV2538" t="s">
        <v>552</v>
      </c>
      <c r="BW2538" t="s">
        <v>222</v>
      </c>
      <c r="BX2538">
        <v>0</v>
      </c>
      <c r="BY2538">
        <v>0</v>
      </c>
      <c r="BZ2538">
        <v>0</v>
      </c>
      <c r="CA2538">
        <v>720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720</v>
      </c>
      <c r="CP2538">
        <v>0</v>
      </c>
      <c r="CQ2538">
        <v>0</v>
      </c>
      <c r="CR2538">
        <v>2.666666666666667</v>
      </c>
      <c r="CS2538"/>
      <c r="CT2538"/>
      <c r="CU2538">
        <v>2791</v>
      </c>
      <c r="CV2538"/>
    </row>
    <row r="2539" spans="1:100" x14ac:dyDescent="0.2">
      <c r="A2539">
        <v>2022</v>
      </c>
      <c r="B2539">
        <v>4</v>
      </c>
      <c r="C2539" s="267">
        <v>44673</v>
      </c>
      <c r="D2539">
        <v>433</v>
      </c>
      <c r="E2539">
        <v>453</v>
      </c>
      <c r="F2539">
        <v>46</v>
      </c>
      <c r="G2539" t="s">
        <v>550</v>
      </c>
      <c r="H2539" t="s">
        <v>551</v>
      </c>
      <c r="I2539" t="s">
        <v>221</v>
      </c>
      <c r="J2539">
        <v>4</v>
      </c>
      <c r="K2539">
        <v>2</v>
      </c>
      <c r="L2539">
        <v>175</v>
      </c>
      <c r="M2539">
        <v>162</v>
      </c>
      <c r="N2539">
        <v>187</v>
      </c>
      <c r="AM2539"/>
      <c r="AN2539"/>
      <c r="AO2539">
        <v>96</v>
      </c>
      <c r="AP2539">
        <v>150</v>
      </c>
      <c r="AQ2539"/>
      <c r="AR2539"/>
      <c r="AU2539">
        <v>720</v>
      </c>
      <c r="BQ2539" t="s">
        <v>180</v>
      </c>
      <c r="BR2539" t="s">
        <v>181</v>
      </c>
      <c r="BS2539"/>
      <c r="BT2539"/>
      <c r="BU2539">
        <v>16</v>
      </c>
      <c r="BV2539" t="s">
        <v>552</v>
      </c>
      <c r="BW2539" t="s">
        <v>222</v>
      </c>
      <c r="BX2539">
        <v>0</v>
      </c>
      <c r="BY2539">
        <v>0</v>
      </c>
      <c r="BZ2539">
        <v>0</v>
      </c>
      <c r="CA2539">
        <v>720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720</v>
      </c>
      <c r="CP2539">
        <v>0</v>
      </c>
      <c r="CQ2539">
        <v>0</v>
      </c>
      <c r="CR2539">
        <v>4.1142857142857139</v>
      </c>
      <c r="CS2539"/>
      <c r="CT2539"/>
      <c r="CU2539">
        <v>2791</v>
      </c>
      <c r="CV2539"/>
    </row>
    <row r="2540" spans="1:100" x14ac:dyDescent="0.2">
      <c r="A2540">
        <v>2022</v>
      </c>
      <c r="B2540">
        <v>4</v>
      </c>
      <c r="C2540" s="267">
        <v>44673</v>
      </c>
      <c r="D2540">
        <v>334</v>
      </c>
      <c r="E2540">
        <v>254</v>
      </c>
      <c r="F2540">
        <v>49</v>
      </c>
      <c r="G2540" t="s">
        <v>220</v>
      </c>
      <c r="H2540" t="s">
        <v>179</v>
      </c>
      <c r="I2540" t="s">
        <v>221</v>
      </c>
      <c r="J2540">
        <v>4</v>
      </c>
      <c r="K2540">
        <v>2</v>
      </c>
      <c r="L2540">
        <v>203</v>
      </c>
      <c r="M2540">
        <v>188</v>
      </c>
      <c r="N2540">
        <v>217</v>
      </c>
      <c r="AM2540"/>
      <c r="AN2540"/>
      <c r="AO2540">
        <v>94</v>
      </c>
      <c r="AP2540">
        <v>153</v>
      </c>
      <c r="AQ2540"/>
      <c r="AR2540"/>
      <c r="BQ2540" t="s">
        <v>180</v>
      </c>
      <c r="BR2540" t="s">
        <v>181</v>
      </c>
      <c r="BS2540" t="s">
        <v>182</v>
      </c>
      <c r="BT2540"/>
      <c r="BU2540">
        <v>16</v>
      </c>
      <c r="BV2540" t="s">
        <v>220</v>
      </c>
      <c r="BW2540" t="s">
        <v>222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/>
      <c r="CQ2540">
        <v>0</v>
      </c>
      <c r="CR2540">
        <v>0</v>
      </c>
      <c r="CS2540"/>
      <c r="CT2540"/>
      <c r="CU2540">
        <v>2791</v>
      </c>
      <c r="CV2540"/>
    </row>
    <row r="2541" spans="1:100" x14ac:dyDescent="0.2">
      <c r="A2541">
        <v>2022</v>
      </c>
      <c r="B2541">
        <v>4</v>
      </c>
      <c r="C2541" s="267">
        <v>44674</v>
      </c>
      <c r="D2541">
        <v>381</v>
      </c>
      <c r="E2541">
        <v>445</v>
      </c>
      <c r="F2541">
        <v>2</v>
      </c>
      <c r="G2541" t="s">
        <v>369</v>
      </c>
      <c r="H2541" t="s">
        <v>370</v>
      </c>
      <c r="I2541" t="s">
        <v>169</v>
      </c>
      <c r="J2541">
        <v>3</v>
      </c>
      <c r="K2541">
        <v>1</v>
      </c>
      <c r="L2541">
        <v>28</v>
      </c>
      <c r="M2541">
        <v>25</v>
      </c>
      <c r="N2541">
        <v>30</v>
      </c>
      <c r="S2541">
        <v>31</v>
      </c>
      <c r="X2541">
        <v>27</v>
      </c>
      <c r="AA2541">
        <v>33</v>
      </c>
      <c r="AB2541">
        <v>33</v>
      </c>
      <c r="AC2541">
        <v>34</v>
      </c>
      <c r="AD2541">
        <v>33</v>
      </c>
      <c r="AF2541">
        <v>25</v>
      </c>
      <c r="AG2541">
        <v>28</v>
      </c>
      <c r="AH2541">
        <v>27</v>
      </c>
      <c r="AI2541">
        <v>28</v>
      </c>
      <c r="AM2541">
        <v>32.799999999999997</v>
      </c>
      <c r="AN2541">
        <v>27</v>
      </c>
      <c r="AO2541">
        <v>75</v>
      </c>
      <c r="AP2541">
        <v>144</v>
      </c>
      <c r="AQ2541"/>
      <c r="AR2541"/>
      <c r="AV2541">
        <v>2</v>
      </c>
      <c r="AW2541">
        <v>1</v>
      </c>
      <c r="AX2541">
        <v>1</v>
      </c>
      <c r="AY2541">
        <v>1</v>
      </c>
      <c r="BG2541">
        <v>800</v>
      </c>
      <c r="BH2541">
        <v>1</v>
      </c>
      <c r="BI2541">
        <v>2</v>
      </c>
      <c r="BJ2541">
        <v>4</v>
      </c>
      <c r="BQ2541" t="s">
        <v>180</v>
      </c>
      <c r="BR2541" t="s">
        <v>192</v>
      </c>
      <c r="BS2541" t="s">
        <v>371</v>
      </c>
      <c r="BT2541"/>
      <c r="BU2541">
        <v>16</v>
      </c>
      <c r="BV2541" t="s">
        <v>372</v>
      </c>
      <c r="BW2541" t="s">
        <v>173</v>
      </c>
      <c r="BX2541">
        <v>0</v>
      </c>
      <c r="BY2541">
        <v>5</v>
      </c>
      <c r="BZ2541">
        <v>5</v>
      </c>
      <c r="CA2541">
        <v>5</v>
      </c>
      <c r="CB2541">
        <v>7</v>
      </c>
      <c r="CC2541">
        <v>7</v>
      </c>
      <c r="CD2541">
        <v>807</v>
      </c>
      <c r="CE2541">
        <v>3</v>
      </c>
      <c r="CF2541">
        <v>3</v>
      </c>
      <c r="CG2541">
        <v>5</v>
      </c>
      <c r="CH2541">
        <v>1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12</v>
      </c>
      <c r="CO2541">
        <v>812</v>
      </c>
      <c r="CP2541">
        <v>1.477832512315271E-2</v>
      </c>
      <c r="CQ2541">
        <v>0.42857142857142849</v>
      </c>
      <c r="CR2541">
        <v>29</v>
      </c>
      <c r="CS2541">
        <v>0.44444444444444442</v>
      </c>
      <c r="CT2541">
        <v>30.074074074074069</v>
      </c>
      <c r="CU2541">
        <v>2791</v>
      </c>
      <c r="CV2541">
        <v>-1</v>
      </c>
    </row>
    <row r="2542" spans="1:100" x14ac:dyDescent="0.2">
      <c r="A2542">
        <v>2022</v>
      </c>
      <c r="B2542">
        <v>4</v>
      </c>
      <c r="C2542" s="267">
        <v>44674</v>
      </c>
      <c r="D2542">
        <v>381</v>
      </c>
      <c r="E2542">
        <v>446</v>
      </c>
      <c r="F2542">
        <v>2</v>
      </c>
      <c r="G2542" t="s">
        <v>373</v>
      </c>
      <c r="H2542" t="s">
        <v>374</v>
      </c>
      <c r="I2542" t="s">
        <v>169</v>
      </c>
      <c r="J2542">
        <v>3</v>
      </c>
      <c r="K2542">
        <v>1</v>
      </c>
      <c r="L2542">
        <v>167</v>
      </c>
      <c r="M2542">
        <v>150</v>
      </c>
      <c r="N2542">
        <v>183</v>
      </c>
      <c r="S2542">
        <v>188</v>
      </c>
      <c r="X2542">
        <v>154</v>
      </c>
      <c r="AA2542">
        <v>182</v>
      </c>
      <c r="AB2542">
        <v>190</v>
      </c>
      <c r="AC2542">
        <v>188</v>
      </c>
      <c r="AD2542">
        <v>184</v>
      </c>
      <c r="AF2542">
        <v>146</v>
      </c>
      <c r="AG2542">
        <v>165</v>
      </c>
      <c r="AH2542">
        <v>163</v>
      </c>
      <c r="AI2542">
        <v>157</v>
      </c>
      <c r="AM2542">
        <v>186.4</v>
      </c>
      <c r="AN2542">
        <v>157</v>
      </c>
      <c r="AO2542">
        <v>75</v>
      </c>
      <c r="AP2542">
        <v>144</v>
      </c>
      <c r="AQ2542"/>
      <c r="AR2542"/>
      <c r="AV2542">
        <v>1</v>
      </c>
      <c r="AW2542">
        <v>1</v>
      </c>
      <c r="AX2542">
        <v>3</v>
      </c>
      <c r="BG2542">
        <v>960</v>
      </c>
      <c r="BH2542">
        <v>4</v>
      </c>
      <c r="BI2542">
        <v>2</v>
      </c>
      <c r="BJ2542">
        <v>2</v>
      </c>
      <c r="BQ2542" t="s">
        <v>180</v>
      </c>
      <c r="BR2542" t="s">
        <v>192</v>
      </c>
      <c r="BS2542" t="s">
        <v>375</v>
      </c>
      <c r="BT2542"/>
      <c r="BU2542">
        <v>16</v>
      </c>
      <c r="BV2542" t="s">
        <v>372</v>
      </c>
      <c r="BW2542" t="s">
        <v>173</v>
      </c>
      <c r="BX2542">
        <v>0</v>
      </c>
      <c r="BY2542">
        <v>5</v>
      </c>
      <c r="BZ2542">
        <v>5</v>
      </c>
      <c r="CA2542">
        <v>5</v>
      </c>
      <c r="CB2542">
        <v>8</v>
      </c>
      <c r="CC2542">
        <v>8</v>
      </c>
      <c r="CD2542">
        <v>968</v>
      </c>
      <c r="CE2542">
        <v>5</v>
      </c>
      <c r="CF2542">
        <v>3</v>
      </c>
      <c r="CG2542">
        <v>5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13</v>
      </c>
      <c r="CO2542">
        <v>973</v>
      </c>
      <c r="CP2542">
        <v>1.3360739979445009E-2</v>
      </c>
      <c r="CQ2542">
        <v>7.7844311377245512E-2</v>
      </c>
      <c r="CR2542">
        <v>5.8263473053892216</v>
      </c>
      <c r="CS2542">
        <v>8.2802547770700632E-2</v>
      </c>
      <c r="CT2542">
        <v>6.1974522292993628</v>
      </c>
      <c r="CU2542">
        <v>2791</v>
      </c>
      <c r="CV2542">
        <v>-1</v>
      </c>
    </row>
    <row r="2543" spans="1:100" x14ac:dyDescent="0.2">
      <c r="A2543">
        <v>2022</v>
      </c>
      <c r="B2543">
        <v>4</v>
      </c>
      <c r="C2543" s="267">
        <v>44674</v>
      </c>
      <c r="D2543">
        <v>381</v>
      </c>
      <c r="E2543">
        <v>448</v>
      </c>
      <c r="F2543">
        <v>2</v>
      </c>
      <c r="G2543" t="s">
        <v>376</v>
      </c>
      <c r="H2543" t="s">
        <v>377</v>
      </c>
      <c r="I2543" t="s">
        <v>169</v>
      </c>
      <c r="J2543">
        <v>3</v>
      </c>
      <c r="K2543">
        <v>1</v>
      </c>
      <c r="L2543">
        <v>23</v>
      </c>
      <c r="M2543">
        <v>20</v>
      </c>
      <c r="N2543">
        <v>25</v>
      </c>
      <c r="S2543">
        <v>23</v>
      </c>
      <c r="X2543">
        <v>19</v>
      </c>
      <c r="AA2543">
        <v>24</v>
      </c>
      <c r="AB2543">
        <v>25</v>
      </c>
      <c r="AC2543">
        <v>25</v>
      </c>
      <c r="AD2543">
        <v>26</v>
      </c>
      <c r="AF2543">
        <v>18</v>
      </c>
      <c r="AG2543">
        <v>21</v>
      </c>
      <c r="AH2543">
        <v>22</v>
      </c>
      <c r="AI2543">
        <v>21</v>
      </c>
      <c r="AM2543">
        <v>24.6</v>
      </c>
      <c r="AN2543">
        <v>20.2</v>
      </c>
      <c r="AO2543">
        <v>75</v>
      </c>
      <c r="AP2543">
        <v>144</v>
      </c>
      <c r="AQ2543"/>
      <c r="AR2543"/>
      <c r="AV2543">
        <v>3</v>
      </c>
      <c r="AW2543">
        <v>2</v>
      </c>
      <c r="AX2543">
        <v>1</v>
      </c>
      <c r="BG2543">
        <v>960</v>
      </c>
      <c r="BH2543">
        <v>4</v>
      </c>
      <c r="BI2543">
        <v>4</v>
      </c>
      <c r="BJ2543">
        <v>4</v>
      </c>
      <c r="BQ2543" t="s">
        <v>180</v>
      </c>
      <c r="BR2543" t="s">
        <v>192</v>
      </c>
      <c r="BS2543" t="s">
        <v>378</v>
      </c>
      <c r="BT2543"/>
      <c r="BU2543">
        <v>16</v>
      </c>
      <c r="BV2543" t="s">
        <v>372</v>
      </c>
      <c r="BW2543" t="s">
        <v>173</v>
      </c>
      <c r="BX2543">
        <v>0</v>
      </c>
      <c r="BY2543">
        <v>6</v>
      </c>
      <c r="BZ2543">
        <v>6</v>
      </c>
      <c r="CA2543">
        <v>6</v>
      </c>
      <c r="CB2543">
        <v>12</v>
      </c>
      <c r="CC2543">
        <v>12</v>
      </c>
      <c r="CD2543">
        <v>972</v>
      </c>
      <c r="CE2543">
        <v>7</v>
      </c>
      <c r="CF2543">
        <v>6</v>
      </c>
      <c r="CG2543">
        <v>5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18</v>
      </c>
      <c r="CO2543">
        <v>978</v>
      </c>
      <c r="CP2543">
        <v>1.8404907975460121E-2</v>
      </c>
      <c r="CQ2543">
        <v>0.78260869565217395</v>
      </c>
      <c r="CR2543">
        <v>42.521739130434781</v>
      </c>
      <c r="CS2543">
        <v>0.8910891089108911</v>
      </c>
      <c r="CT2543">
        <v>48.415841584158407</v>
      </c>
      <c r="CU2543">
        <v>2791</v>
      </c>
      <c r="CV2543">
        <v>-1</v>
      </c>
    </row>
    <row r="2544" spans="1:100" x14ac:dyDescent="0.2">
      <c r="A2544">
        <v>2022</v>
      </c>
      <c r="B2544">
        <v>4</v>
      </c>
      <c r="C2544" s="267">
        <v>44674</v>
      </c>
      <c r="D2544">
        <v>382</v>
      </c>
      <c r="E2544">
        <v>449</v>
      </c>
      <c r="F2544">
        <v>2</v>
      </c>
      <c r="G2544" t="s">
        <v>340</v>
      </c>
      <c r="H2544" t="s">
        <v>341</v>
      </c>
      <c r="I2544" t="s">
        <v>169</v>
      </c>
      <c r="J2544">
        <v>3</v>
      </c>
      <c r="K2544">
        <v>1</v>
      </c>
      <c r="L2544">
        <v>46</v>
      </c>
      <c r="M2544">
        <v>40</v>
      </c>
      <c r="N2544">
        <v>50</v>
      </c>
      <c r="P2544">
        <v>60</v>
      </c>
      <c r="Q2544">
        <v>67</v>
      </c>
      <c r="R2544">
        <v>60</v>
      </c>
      <c r="S2544">
        <v>61</v>
      </c>
      <c r="U2544">
        <v>43</v>
      </c>
      <c r="V2544">
        <v>46</v>
      </c>
      <c r="W2544">
        <v>44</v>
      </c>
      <c r="X2544">
        <v>47</v>
      </c>
      <c r="Y2544">
        <v>90</v>
      </c>
      <c r="Z2544">
        <v>91</v>
      </c>
      <c r="AA2544">
        <v>58</v>
      </c>
      <c r="AB2544">
        <v>57</v>
      </c>
      <c r="AC2544">
        <v>58</v>
      </c>
      <c r="AD2544">
        <v>57</v>
      </c>
      <c r="AF2544">
        <v>43</v>
      </c>
      <c r="AG2544">
        <v>41</v>
      </c>
      <c r="AH2544">
        <v>42</v>
      </c>
      <c r="AI2544">
        <v>41</v>
      </c>
      <c r="AK2544">
        <v>95</v>
      </c>
      <c r="AL2544">
        <v>95</v>
      </c>
      <c r="AM2544">
        <v>59.75</v>
      </c>
      <c r="AN2544">
        <v>43.375</v>
      </c>
      <c r="AO2544">
        <v>112</v>
      </c>
      <c r="AP2544">
        <v>96</v>
      </c>
      <c r="AQ2544">
        <v>116.44204851752021</v>
      </c>
      <c r="AR2544">
        <v>92.75</v>
      </c>
      <c r="AU2544">
        <v>1340</v>
      </c>
      <c r="AV2544">
        <v>3</v>
      </c>
      <c r="AW2544">
        <v>6</v>
      </c>
      <c r="AX2544">
        <v>8</v>
      </c>
      <c r="BH2544">
        <v>4</v>
      </c>
      <c r="BI2544">
        <v>2</v>
      </c>
      <c r="BJ2544">
        <v>8</v>
      </c>
      <c r="BQ2544" t="s">
        <v>185</v>
      </c>
      <c r="BR2544" t="s">
        <v>186</v>
      </c>
      <c r="BS2544" t="s">
        <v>342</v>
      </c>
      <c r="BT2544" t="s">
        <v>188</v>
      </c>
      <c r="BU2544">
        <v>16</v>
      </c>
      <c r="BV2544" t="s">
        <v>340</v>
      </c>
      <c r="BW2544" t="s">
        <v>173</v>
      </c>
      <c r="BX2544">
        <v>0</v>
      </c>
      <c r="BY2544">
        <v>17</v>
      </c>
      <c r="BZ2544">
        <v>17</v>
      </c>
      <c r="CA2544">
        <v>1357</v>
      </c>
      <c r="CB2544">
        <v>14</v>
      </c>
      <c r="CC2544">
        <v>14</v>
      </c>
      <c r="CD2544">
        <v>14</v>
      </c>
      <c r="CE2544">
        <v>7</v>
      </c>
      <c r="CF2544">
        <v>8</v>
      </c>
      <c r="CG2544">
        <v>16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31</v>
      </c>
      <c r="CO2544">
        <v>1371</v>
      </c>
      <c r="CP2544">
        <v>2.2611232676878191E-2</v>
      </c>
      <c r="CQ2544">
        <v>0.67391304347826086</v>
      </c>
      <c r="CR2544">
        <v>29.804347826086961</v>
      </c>
      <c r="CS2544">
        <v>0.71469740634005763</v>
      </c>
      <c r="CT2544">
        <v>31.608069164265132</v>
      </c>
      <c r="CU2544">
        <v>2791</v>
      </c>
      <c r="CV2544">
        <v>-1</v>
      </c>
    </row>
    <row r="2545" spans="1:100" x14ac:dyDescent="0.2">
      <c r="A2545">
        <v>2022</v>
      </c>
      <c r="B2545">
        <v>4</v>
      </c>
      <c r="C2545" s="267">
        <v>44674</v>
      </c>
      <c r="D2545">
        <v>423</v>
      </c>
      <c r="E2545">
        <v>669</v>
      </c>
      <c r="F2545">
        <v>3</v>
      </c>
      <c r="G2545" t="s">
        <v>279</v>
      </c>
      <c r="H2545" t="s">
        <v>280</v>
      </c>
      <c r="I2545" t="s">
        <v>169</v>
      </c>
      <c r="J2545">
        <v>2</v>
      </c>
      <c r="K2545">
        <v>2</v>
      </c>
      <c r="L2545">
        <v>954</v>
      </c>
      <c r="M2545">
        <v>897</v>
      </c>
      <c r="N2545">
        <v>1021</v>
      </c>
      <c r="O2545">
        <v>1360</v>
      </c>
      <c r="P2545">
        <v>1508</v>
      </c>
      <c r="Q2545">
        <v>1436</v>
      </c>
      <c r="R2545">
        <v>1416</v>
      </c>
      <c r="S2545">
        <v>1281</v>
      </c>
      <c r="T2545">
        <v>990</v>
      </c>
      <c r="U2545">
        <v>1020</v>
      </c>
      <c r="V2545">
        <v>1010</v>
      </c>
      <c r="W2545">
        <v>1013</v>
      </c>
      <c r="X2545">
        <v>970</v>
      </c>
      <c r="Y2545">
        <v>158</v>
      </c>
      <c r="Z2545">
        <v>156</v>
      </c>
      <c r="AA2545">
        <v>1451</v>
      </c>
      <c r="AB2545">
        <v>1239</v>
      </c>
      <c r="AC2545">
        <v>1238</v>
      </c>
      <c r="AD2545">
        <v>1304</v>
      </c>
      <c r="AF2545">
        <v>997</v>
      </c>
      <c r="AG2545">
        <v>1024</v>
      </c>
      <c r="AH2545">
        <v>989</v>
      </c>
      <c r="AI2545">
        <v>919</v>
      </c>
      <c r="AK2545">
        <v>148</v>
      </c>
      <c r="AL2545">
        <v>209</v>
      </c>
      <c r="AM2545">
        <v>1359.2222222222219</v>
      </c>
      <c r="AN2545">
        <v>992.44444444444446</v>
      </c>
      <c r="AO2545">
        <v>40</v>
      </c>
      <c r="AP2545">
        <v>180</v>
      </c>
      <c r="AQ2545">
        <v>42.921013412816691</v>
      </c>
      <c r="AR2545">
        <v>167.75</v>
      </c>
      <c r="AU2545">
        <v>360</v>
      </c>
      <c r="AV2545">
        <v>10</v>
      </c>
      <c r="AW2545">
        <v>8</v>
      </c>
      <c r="AX2545">
        <v>4</v>
      </c>
      <c r="AY2545">
        <v>2</v>
      </c>
      <c r="BG2545">
        <v>378</v>
      </c>
      <c r="BH2545">
        <v>6</v>
      </c>
      <c r="BI2545">
        <v>8</v>
      </c>
      <c r="BJ2545">
        <v>12</v>
      </c>
      <c r="BQ2545" t="s">
        <v>185</v>
      </c>
      <c r="BR2545" t="s">
        <v>186</v>
      </c>
      <c r="BS2545" t="s">
        <v>281</v>
      </c>
      <c r="BT2545" t="s">
        <v>188</v>
      </c>
      <c r="BU2545">
        <v>16</v>
      </c>
      <c r="BV2545" t="s">
        <v>279</v>
      </c>
      <c r="BW2545" t="s">
        <v>173</v>
      </c>
      <c r="BX2545">
        <v>0</v>
      </c>
      <c r="BY2545">
        <v>24</v>
      </c>
      <c r="BZ2545">
        <v>12</v>
      </c>
      <c r="CA2545">
        <v>372</v>
      </c>
      <c r="CB2545">
        <v>26</v>
      </c>
      <c r="CC2545">
        <v>13</v>
      </c>
      <c r="CD2545">
        <v>391</v>
      </c>
      <c r="CE2545">
        <v>8</v>
      </c>
      <c r="CF2545">
        <v>8</v>
      </c>
      <c r="CG2545">
        <v>8</v>
      </c>
      <c r="CH2545">
        <v>1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25</v>
      </c>
      <c r="CO2545">
        <v>763</v>
      </c>
      <c r="CP2545">
        <v>3.2765399737876802E-2</v>
      </c>
      <c r="CQ2545">
        <v>2.6205450733752619E-2</v>
      </c>
      <c r="CR2545">
        <v>0.79979035639412999</v>
      </c>
      <c r="CS2545">
        <v>2.519032691446485E-2</v>
      </c>
      <c r="CT2545">
        <v>0.76880877742946707</v>
      </c>
      <c r="CU2545">
        <v>2791</v>
      </c>
      <c r="CV2545">
        <v>-1</v>
      </c>
    </row>
    <row r="2546" spans="1:100" x14ac:dyDescent="0.2">
      <c r="A2546">
        <v>2022</v>
      </c>
      <c r="B2546">
        <v>4</v>
      </c>
      <c r="C2546" s="267">
        <v>44674</v>
      </c>
      <c r="D2546">
        <v>376</v>
      </c>
      <c r="E2546">
        <v>438</v>
      </c>
      <c r="F2546">
        <v>4</v>
      </c>
      <c r="G2546" t="s">
        <v>216</v>
      </c>
      <c r="H2546" t="s">
        <v>217</v>
      </c>
      <c r="I2546" t="s">
        <v>169</v>
      </c>
      <c r="J2546">
        <v>3</v>
      </c>
      <c r="K2546">
        <v>2</v>
      </c>
      <c r="L2546">
        <v>335</v>
      </c>
      <c r="M2546">
        <v>315</v>
      </c>
      <c r="N2546">
        <v>358</v>
      </c>
      <c r="Y2546">
        <v>142</v>
      </c>
      <c r="Z2546">
        <v>141</v>
      </c>
      <c r="AK2546">
        <v>128</v>
      </c>
      <c r="AL2546">
        <v>177</v>
      </c>
      <c r="AM2546"/>
      <c r="AN2546"/>
      <c r="AO2546">
        <v>75</v>
      </c>
      <c r="AP2546">
        <v>144</v>
      </c>
      <c r="AQ2546">
        <v>73.469387755102034</v>
      </c>
      <c r="AR2546">
        <v>147</v>
      </c>
      <c r="AU2546">
        <v>1044</v>
      </c>
      <c r="AV2546">
        <v>6</v>
      </c>
      <c r="AW2546">
        <v>4</v>
      </c>
      <c r="AX2546">
        <v>6</v>
      </c>
      <c r="AY2546">
        <v>4</v>
      </c>
      <c r="BG2546">
        <v>816</v>
      </c>
      <c r="BH2546">
        <v>4</v>
      </c>
      <c r="BI2546">
        <v>4</v>
      </c>
      <c r="BJ2546">
        <v>4</v>
      </c>
      <c r="BQ2546" t="s">
        <v>185</v>
      </c>
      <c r="BR2546" t="s">
        <v>186</v>
      </c>
      <c r="BS2546" t="s">
        <v>218</v>
      </c>
      <c r="BT2546" t="s">
        <v>188</v>
      </c>
      <c r="BU2546">
        <v>16</v>
      </c>
      <c r="BV2546" t="s">
        <v>219</v>
      </c>
      <c r="BW2546" t="s">
        <v>173</v>
      </c>
      <c r="BX2546">
        <v>0</v>
      </c>
      <c r="BY2546">
        <v>20</v>
      </c>
      <c r="BZ2546">
        <v>10</v>
      </c>
      <c r="CA2546">
        <v>1054</v>
      </c>
      <c r="CB2546">
        <v>12</v>
      </c>
      <c r="CC2546">
        <v>6</v>
      </c>
      <c r="CD2546">
        <v>822</v>
      </c>
      <c r="CE2546">
        <v>5</v>
      </c>
      <c r="CF2546">
        <v>4</v>
      </c>
      <c r="CG2546">
        <v>5</v>
      </c>
      <c r="CH2546">
        <v>2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16</v>
      </c>
      <c r="CO2546">
        <v>1876</v>
      </c>
      <c r="CP2546">
        <v>8.5287846481876331E-3</v>
      </c>
      <c r="CQ2546">
        <v>4.7761194029850747E-2</v>
      </c>
      <c r="CR2546">
        <v>5.6</v>
      </c>
      <c r="CS2546"/>
      <c r="CT2546"/>
      <c r="CU2546">
        <v>2791</v>
      </c>
      <c r="CV2546"/>
    </row>
    <row r="2547" spans="1:100" x14ac:dyDescent="0.2">
      <c r="A2547">
        <v>2022</v>
      </c>
      <c r="B2547">
        <v>4</v>
      </c>
      <c r="C2547" s="267">
        <v>44674</v>
      </c>
      <c r="D2547">
        <v>425</v>
      </c>
      <c r="E2547">
        <v>674</v>
      </c>
      <c r="F2547">
        <v>4</v>
      </c>
      <c r="G2547" t="s">
        <v>244</v>
      </c>
      <c r="H2547" t="s">
        <v>245</v>
      </c>
      <c r="I2547" t="s">
        <v>246</v>
      </c>
      <c r="J2547">
        <v>2</v>
      </c>
      <c r="K2547">
        <v>1</v>
      </c>
      <c r="L2547">
        <v>256</v>
      </c>
      <c r="M2547">
        <v>240</v>
      </c>
      <c r="N2547">
        <v>274</v>
      </c>
      <c r="AM2547"/>
      <c r="AN2547"/>
      <c r="AO2547">
        <v>60</v>
      </c>
      <c r="AP2547">
        <v>120</v>
      </c>
      <c r="AQ2547"/>
      <c r="AR2547"/>
      <c r="AU2547">
        <v>670</v>
      </c>
      <c r="BQ2547" t="s">
        <v>185</v>
      </c>
      <c r="BR2547" t="s">
        <v>247</v>
      </c>
      <c r="BS2547" t="s">
        <v>248</v>
      </c>
      <c r="BT2547" t="s">
        <v>249</v>
      </c>
      <c r="BU2547">
        <v>16</v>
      </c>
      <c r="BV2547" t="s">
        <v>244</v>
      </c>
      <c r="BW2547" t="s">
        <v>173</v>
      </c>
      <c r="BX2547">
        <v>0</v>
      </c>
      <c r="BY2547">
        <v>0</v>
      </c>
      <c r="BZ2547">
        <v>0</v>
      </c>
      <c r="CA2547">
        <v>670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670</v>
      </c>
      <c r="CP2547">
        <v>0</v>
      </c>
      <c r="CQ2547">
        <v>0</v>
      </c>
      <c r="CR2547">
        <v>2.6171875</v>
      </c>
      <c r="CS2547"/>
      <c r="CT2547"/>
      <c r="CU2547">
        <v>2791</v>
      </c>
      <c r="CV2547"/>
    </row>
    <row r="2548" spans="1:100" x14ac:dyDescent="0.2">
      <c r="A2548">
        <v>2022</v>
      </c>
      <c r="B2548">
        <v>4</v>
      </c>
      <c r="C2548" s="267">
        <v>44674</v>
      </c>
      <c r="D2548">
        <v>124</v>
      </c>
      <c r="E2548">
        <v>688</v>
      </c>
      <c r="F2548">
        <v>5</v>
      </c>
      <c r="G2548" t="s">
        <v>308</v>
      </c>
      <c r="H2548" t="s">
        <v>309</v>
      </c>
      <c r="I2548" t="s">
        <v>169</v>
      </c>
      <c r="J2548">
        <v>2</v>
      </c>
      <c r="K2548">
        <v>2</v>
      </c>
      <c r="L2548">
        <v>200</v>
      </c>
      <c r="M2548">
        <v>180</v>
      </c>
      <c r="N2548">
        <v>220</v>
      </c>
      <c r="O2548">
        <v>311</v>
      </c>
      <c r="P2548">
        <v>331</v>
      </c>
      <c r="Q2548">
        <v>306</v>
      </c>
      <c r="R2548">
        <v>320</v>
      </c>
      <c r="S2548">
        <v>323</v>
      </c>
      <c r="T2548">
        <v>223</v>
      </c>
      <c r="U2548">
        <v>226</v>
      </c>
      <c r="V2548">
        <v>210</v>
      </c>
      <c r="W2548">
        <v>221</v>
      </c>
      <c r="X2548">
        <v>218</v>
      </c>
      <c r="AA2548">
        <v>310</v>
      </c>
      <c r="AB2548">
        <v>317</v>
      </c>
      <c r="AC2548">
        <v>315</v>
      </c>
      <c r="AD2548">
        <v>318</v>
      </c>
      <c r="AF2548">
        <v>207</v>
      </c>
      <c r="AG2548">
        <v>222</v>
      </c>
      <c r="AH2548">
        <v>211</v>
      </c>
      <c r="AI2548">
        <v>201</v>
      </c>
      <c r="AM2548">
        <v>316.77777777777783</v>
      </c>
      <c r="AN2548">
        <v>215.44444444444451</v>
      </c>
      <c r="AO2548">
        <v>59</v>
      </c>
      <c r="AP2548">
        <v>122</v>
      </c>
      <c r="AQ2548"/>
      <c r="AR2548"/>
      <c r="AU2548">
        <v>880</v>
      </c>
      <c r="AV2548">
        <v>2</v>
      </c>
      <c r="AW2548">
        <v>1</v>
      </c>
      <c r="BH2548">
        <v>2</v>
      </c>
      <c r="BI2548">
        <v>1</v>
      </c>
      <c r="BJ2548">
        <v>1</v>
      </c>
      <c r="BQ2548" t="s">
        <v>180</v>
      </c>
      <c r="BR2548" t="s">
        <v>192</v>
      </c>
      <c r="BS2548"/>
      <c r="BT2548"/>
      <c r="BU2548">
        <v>16</v>
      </c>
      <c r="BV2548" t="s">
        <v>310</v>
      </c>
      <c r="BW2548" t="s">
        <v>173</v>
      </c>
      <c r="BX2548">
        <v>0</v>
      </c>
      <c r="BY2548">
        <v>3</v>
      </c>
      <c r="BZ2548">
        <v>1.5</v>
      </c>
      <c r="CA2548">
        <v>881</v>
      </c>
      <c r="CB2548">
        <v>4</v>
      </c>
      <c r="CC2548">
        <v>2</v>
      </c>
      <c r="CD2548">
        <v>2</v>
      </c>
      <c r="CE2548">
        <v>2</v>
      </c>
      <c r="CF2548">
        <v>1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3.5</v>
      </c>
      <c r="CO2548">
        <v>883</v>
      </c>
      <c r="CP2548">
        <v>3.9637599093997732E-3</v>
      </c>
      <c r="CQ2548">
        <v>1.7500000000000002E-2</v>
      </c>
      <c r="CR2548">
        <v>4.415</v>
      </c>
      <c r="CS2548">
        <v>1.6245487364620941E-2</v>
      </c>
      <c r="CT2548">
        <v>4.0985043837029398</v>
      </c>
      <c r="CU2548">
        <v>2791</v>
      </c>
      <c r="CV2548">
        <v>-1</v>
      </c>
    </row>
    <row r="2549" spans="1:100" x14ac:dyDescent="0.2">
      <c r="A2549">
        <v>2022</v>
      </c>
      <c r="B2549">
        <v>4</v>
      </c>
      <c r="C2549" s="267">
        <v>44674</v>
      </c>
      <c r="D2549">
        <v>124</v>
      </c>
      <c r="E2549">
        <v>689</v>
      </c>
      <c r="F2549">
        <v>5</v>
      </c>
      <c r="G2549" t="s">
        <v>311</v>
      </c>
      <c r="H2549" t="s">
        <v>312</v>
      </c>
      <c r="I2549" t="s">
        <v>169</v>
      </c>
      <c r="J2549">
        <v>2</v>
      </c>
      <c r="K2549">
        <v>2</v>
      </c>
      <c r="L2549">
        <v>75</v>
      </c>
      <c r="M2549">
        <v>67</v>
      </c>
      <c r="N2549">
        <v>82</v>
      </c>
      <c r="O2549">
        <v>108</v>
      </c>
      <c r="P2549">
        <v>120</v>
      </c>
      <c r="Q2549">
        <v>117</v>
      </c>
      <c r="R2549">
        <v>119</v>
      </c>
      <c r="S2549">
        <v>118</v>
      </c>
      <c r="T2549">
        <v>84</v>
      </c>
      <c r="U2549">
        <v>91</v>
      </c>
      <c r="V2549">
        <v>85</v>
      </c>
      <c r="W2549">
        <v>88</v>
      </c>
      <c r="X2549">
        <v>83</v>
      </c>
      <c r="Y2549">
        <v>111</v>
      </c>
      <c r="Z2549">
        <v>108</v>
      </c>
      <c r="AA2549">
        <v>119</v>
      </c>
      <c r="AB2549">
        <v>115</v>
      </c>
      <c r="AC2549">
        <v>118</v>
      </c>
      <c r="AD2549">
        <v>114</v>
      </c>
      <c r="AF2549">
        <v>83</v>
      </c>
      <c r="AG2549">
        <v>89</v>
      </c>
      <c r="AH2549">
        <v>80</v>
      </c>
      <c r="AI2549">
        <v>81</v>
      </c>
      <c r="AK2549">
        <v>110</v>
      </c>
      <c r="AL2549">
        <v>120</v>
      </c>
      <c r="AM2549">
        <v>116.4444444444444</v>
      </c>
      <c r="AN2549">
        <v>84.888888888888886</v>
      </c>
      <c r="AO2549">
        <v>59</v>
      </c>
      <c r="AP2549">
        <v>122</v>
      </c>
      <c r="AQ2549">
        <v>64.142538975501111</v>
      </c>
      <c r="AR2549">
        <v>112.25</v>
      </c>
      <c r="AU2549">
        <v>810</v>
      </c>
      <c r="AV2549">
        <v>1</v>
      </c>
      <c r="AW2549">
        <v>3</v>
      </c>
      <c r="BH2549">
        <v>1</v>
      </c>
      <c r="BI2549">
        <v>1</v>
      </c>
      <c r="BJ2549">
        <v>1</v>
      </c>
      <c r="BQ2549" t="s">
        <v>180</v>
      </c>
      <c r="BR2549" t="s">
        <v>192</v>
      </c>
      <c r="BS2549"/>
      <c r="BT2549"/>
      <c r="BU2549">
        <v>16</v>
      </c>
      <c r="BV2549" t="s">
        <v>310</v>
      </c>
      <c r="BW2549" t="s">
        <v>173</v>
      </c>
      <c r="BX2549">
        <v>0</v>
      </c>
      <c r="BY2549">
        <v>4</v>
      </c>
      <c r="BZ2549">
        <v>2</v>
      </c>
      <c r="CA2549">
        <v>812</v>
      </c>
      <c r="CB2549">
        <v>3</v>
      </c>
      <c r="CC2549">
        <v>1.5</v>
      </c>
      <c r="CD2549">
        <v>1</v>
      </c>
      <c r="CE2549">
        <v>1</v>
      </c>
      <c r="CF2549">
        <v>2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3.5</v>
      </c>
      <c r="CO2549">
        <v>813</v>
      </c>
      <c r="CP2549">
        <v>4.3050430504305041E-3</v>
      </c>
      <c r="CQ2549">
        <v>4.6666666666666669E-2</v>
      </c>
      <c r="CR2549">
        <v>10.84</v>
      </c>
      <c r="CS2549">
        <v>4.1230366492146599E-2</v>
      </c>
      <c r="CT2549">
        <v>9.5772251308900529</v>
      </c>
      <c r="CU2549">
        <v>2791</v>
      </c>
      <c r="CV2549">
        <v>-1</v>
      </c>
    </row>
    <row r="2550" spans="1:100" x14ac:dyDescent="0.2">
      <c r="A2550">
        <v>2022</v>
      </c>
      <c r="B2550">
        <v>4</v>
      </c>
      <c r="C2550" s="267">
        <v>44674</v>
      </c>
      <c r="D2550">
        <v>376</v>
      </c>
      <c r="E2550">
        <v>438</v>
      </c>
      <c r="F2550">
        <v>5</v>
      </c>
      <c r="G2550" t="s">
        <v>216</v>
      </c>
      <c r="H2550" t="s">
        <v>217</v>
      </c>
      <c r="I2550" t="s">
        <v>169</v>
      </c>
      <c r="J2550">
        <v>3</v>
      </c>
      <c r="K2550">
        <v>2</v>
      </c>
      <c r="L2550">
        <v>335</v>
      </c>
      <c r="M2550">
        <v>315</v>
      </c>
      <c r="N2550">
        <v>358</v>
      </c>
      <c r="O2550">
        <v>486</v>
      </c>
      <c r="P2550">
        <v>452</v>
      </c>
      <c r="Q2550">
        <v>460</v>
      </c>
      <c r="R2550">
        <v>528</v>
      </c>
      <c r="S2550">
        <v>499</v>
      </c>
      <c r="T2550">
        <v>359</v>
      </c>
      <c r="U2550">
        <v>346</v>
      </c>
      <c r="V2550">
        <v>359</v>
      </c>
      <c r="W2550">
        <v>362</v>
      </c>
      <c r="X2550">
        <v>359</v>
      </c>
      <c r="AA2550">
        <v>515</v>
      </c>
      <c r="AB2550">
        <v>498</v>
      </c>
      <c r="AC2550">
        <v>506</v>
      </c>
      <c r="AD2550">
        <v>517</v>
      </c>
      <c r="AF2550">
        <v>356</v>
      </c>
      <c r="AG2550">
        <v>387</v>
      </c>
      <c r="AH2550">
        <v>341</v>
      </c>
      <c r="AI2550">
        <v>341</v>
      </c>
      <c r="AM2550">
        <v>495.66666666666669</v>
      </c>
      <c r="AN2550">
        <v>356.66666666666669</v>
      </c>
      <c r="AO2550">
        <v>75</v>
      </c>
      <c r="AP2550">
        <v>144</v>
      </c>
      <c r="AQ2550"/>
      <c r="AR2550"/>
      <c r="BQ2550" t="s">
        <v>185</v>
      </c>
      <c r="BR2550" t="s">
        <v>186</v>
      </c>
      <c r="BS2550" t="s">
        <v>218</v>
      </c>
      <c r="BT2550" t="s">
        <v>188</v>
      </c>
      <c r="BU2550">
        <v>16</v>
      </c>
      <c r="BV2550" t="s">
        <v>219</v>
      </c>
      <c r="BW2550" t="s">
        <v>173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/>
      <c r="CQ2550">
        <v>0</v>
      </c>
      <c r="CR2550">
        <v>0</v>
      </c>
      <c r="CS2550">
        <v>0</v>
      </c>
      <c r="CT2550">
        <v>0</v>
      </c>
      <c r="CU2550">
        <v>2791</v>
      </c>
      <c r="CV2550">
        <v>-1</v>
      </c>
    </row>
    <row r="2551" spans="1:100" x14ac:dyDescent="0.2">
      <c r="A2551">
        <v>2022</v>
      </c>
      <c r="B2551">
        <v>4</v>
      </c>
      <c r="C2551" s="267">
        <v>44674</v>
      </c>
      <c r="D2551">
        <v>29</v>
      </c>
      <c r="E2551">
        <v>81</v>
      </c>
      <c r="F2551">
        <v>6</v>
      </c>
      <c r="G2551" t="s">
        <v>484</v>
      </c>
      <c r="H2551" t="s">
        <v>485</v>
      </c>
      <c r="I2551" t="s">
        <v>169</v>
      </c>
      <c r="J2551">
        <v>2</v>
      </c>
      <c r="K2551">
        <v>3</v>
      </c>
      <c r="L2551">
        <v>388</v>
      </c>
      <c r="M2551">
        <v>360</v>
      </c>
      <c r="N2551">
        <v>415</v>
      </c>
      <c r="O2551">
        <v>500</v>
      </c>
      <c r="T2551">
        <v>416</v>
      </c>
      <c r="AM2551">
        <v>500</v>
      </c>
      <c r="AN2551">
        <v>416</v>
      </c>
      <c r="AO2551">
        <v>60</v>
      </c>
      <c r="AP2551">
        <v>120</v>
      </c>
      <c r="AQ2551"/>
      <c r="AR2551"/>
      <c r="AU2551">
        <v>530</v>
      </c>
      <c r="AV2551">
        <v>1</v>
      </c>
      <c r="AW2551">
        <v>1</v>
      </c>
      <c r="AX2551">
        <v>2</v>
      </c>
      <c r="BQ2551" t="s">
        <v>180</v>
      </c>
      <c r="BR2551" t="s">
        <v>266</v>
      </c>
      <c r="BS2551" t="s">
        <v>486</v>
      </c>
      <c r="BT2551"/>
      <c r="BU2551">
        <v>16</v>
      </c>
      <c r="BV2551" t="s">
        <v>483</v>
      </c>
      <c r="BW2551" t="s">
        <v>173</v>
      </c>
      <c r="BX2551">
        <v>0</v>
      </c>
      <c r="BY2551">
        <v>4</v>
      </c>
      <c r="BZ2551">
        <v>1.333333333333333</v>
      </c>
      <c r="CA2551">
        <v>531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1.333333333333333</v>
      </c>
      <c r="CO2551">
        <v>531</v>
      </c>
      <c r="CP2551">
        <v>2.5109855618330192E-3</v>
      </c>
      <c r="CQ2551">
        <v>3.4364261168384879E-3</v>
      </c>
      <c r="CR2551">
        <v>1.3685567010309281</v>
      </c>
      <c r="CS2551">
        <v>3.205128205128205E-3</v>
      </c>
      <c r="CT2551">
        <v>1.2764423076923079</v>
      </c>
      <c r="CU2551">
        <v>2791</v>
      </c>
      <c r="CV2551">
        <v>-1</v>
      </c>
    </row>
    <row r="2552" spans="1:100" x14ac:dyDescent="0.2">
      <c r="A2552">
        <v>2022</v>
      </c>
      <c r="B2552">
        <v>4</v>
      </c>
      <c r="C2552" s="267">
        <v>44674</v>
      </c>
      <c r="D2552">
        <v>29</v>
      </c>
      <c r="E2552">
        <v>83</v>
      </c>
      <c r="F2552">
        <v>6</v>
      </c>
      <c r="G2552" t="s">
        <v>480</v>
      </c>
      <c r="H2552" t="s">
        <v>481</v>
      </c>
      <c r="I2552" t="s">
        <v>169</v>
      </c>
      <c r="J2552">
        <v>2</v>
      </c>
      <c r="K2552">
        <v>3</v>
      </c>
      <c r="L2552">
        <v>22</v>
      </c>
      <c r="M2552">
        <v>20</v>
      </c>
      <c r="N2552">
        <v>23</v>
      </c>
      <c r="AM2552"/>
      <c r="AN2552"/>
      <c r="AO2552">
        <v>60</v>
      </c>
      <c r="AP2552">
        <v>120</v>
      </c>
      <c r="AQ2552"/>
      <c r="AR2552"/>
      <c r="BQ2552" t="s">
        <v>180</v>
      </c>
      <c r="BR2552" t="s">
        <v>266</v>
      </c>
      <c r="BS2552" t="s">
        <v>482</v>
      </c>
      <c r="BT2552"/>
      <c r="BU2552">
        <v>16</v>
      </c>
      <c r="BV2552" t="s">
        <v>483</v>
      </c>
      <c r="BW2552" t="s">
        <v>173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/>
      <c r="CQ2552">
        <v>0</v>
      </c>
      <c r="CR2552">
        <v>0</v>
      </c>
      <c r="CS2552"/>
      <c r="CT2552"/>
      <c r="CU2552">
        <v>2791</v>
      </c>
      <c r="CV2552"/>
    </row>
    <row r="2553" spans="1:100" x14ac:dyDescent="0.2">
      <c r="A2553">
        <v>2022</v>
      </c>
      <c r="B2553">
        <v>4</v>
      </c>
      <c r="C2553" s="267">
        <v>44674</v>
      </c>
      <c r="D2553">
        <v>380</v>
      </c>
      <c r="E2553">
        <v>443</v>
      </c>
      <c r="F2553">
        <v>6</v>
      </c>
      <c r="G2553" t="s">
        <v>523</v>
      </c>
      <c r="H2553" t="s">
        <v>524</v>
      </c>
      <c r="I2553" t="s">
        <v>169</v>
      </c>
      <c r="J2553">
        <v>4</v>
      </c>
      <c r="K2553">
        <v>2</v>
      </c>
      <c r="L2553">
        <v>184</v>
      </c>
      <c r="M2553">
        <v>177</v>
      </c>
      <c r="N2553">
        <v>195</v>
      </c>
      <c r="O2553">
        <v>320</v>
      </c>
      <c r="P2553">
        <v>250</v>
      </c>
      <c r="Q2553">
        <v>280</v>
      </c>
      <c r="R2553">
        <v>257</v>
      </c>
      <c r="S2553">
        <v>291</v>
      </c>
      <c r="T2553">
        <v>181</v>
      </c>
      <c r="U2553">
        <v>177</v>
      </c>
      <c r="V2553">
        <v>182</v>
      </c>
      <c r="W2553">
        <v>178</v>
      </c>
      <c r="X2553">
        <v>177</v>
      </c>
      <c r="AA2553">
        <v>272</v>
      </c>
      <c r="AB2553">
        <v>230</v>
      </c>
      <c r="AC2553">
        <v>242</v>
      </c>
      <c r="AD2553">
        <v>233</v>
      </c>
      <c r="AF2553">
        <v>179</v>
      </c>
      <c r="AG2553">
        <v>189</v>
      </c>
      <c r="AH2553">
        <v>194</v>
      </c>
      <c r="AI2553">
        <v>191</v>
      </c>
      <c r="AM2553">
        <v>263.88888888888891</v>
      </c>
      <c r="AN2553">
        <v>183.11111111111109</v>
      </c>
      <c r="AO2553">
        <v>90</v>
      </c>
      <c r="AP2553">
        <v>160</v>
      </c>
      <c r="AQ2553"/>
      <c r="AR2553"/>
      <c r="AU2553">
        <v>318</v>
      </c>
      <c r="AV2553">
        <v>10</v>
      </c>
      <c r="AW2553">
        <v>10</v>
      </c>
      <c r="AX2553">
        <v>12</v>
      </c>
      <c r="BG2553">
        <v>708</v>
      </c>
      <c r="BH2553">
        <v>60</v>
      </c>
      <c r="BI2553">
        <v>60</v>
      </c>
      <c r="BJ2553">
        <v>60</v>
      </c>
      <c r="BK2553">
        <v>60</v>
      </c>
      <c r="BQ2553" t="s">
        <v>434</v>
      </c>
      <c r="BR2553" t="s">
        <v>435</v>
      </c>
      <c r="BS2553"/>
      <c r="BT2553"/>
      <c r="BU2553">
        <v>16</v>
      </c>
      <c r="BV2553" t="s">
        <v>525</v>
      </c>
      <c r="BW2553" t="s">
        <v>173</v>
      </c>
      <c r="BX2553">
        <v>0</v>
      </c>
      <c r="BY2553">
        <v>32</v>
      </c>
      <c r="BZ2553">
        <v>16</v>
      </c>
      <c r="CA2553">
        <v>334</v>
      </c>
      <c r="CB2553">
        <v>240</v>
      </c>
      <c r="CC2553">
        <v>120</v>
      </c>
      <c r="CD2553">
        <v>828</v>
      </c>
      <c r="CE2553">
        <v>35</v>
      </c>
      <c r="CF2553">
        <v>35</v>
      </c>
      <c r="CG2553">
        <v>36</v>
      </c>
      <c r="CH2553">
        <v>30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136</v>
      </c>
      <c r="CO2553">
        <v>1162</v>
      </c>
      <c r="CP2553">
        <v>0.117039586919105</v>
      </c>
      <c r="CQ2553">
        <v>0.73913043478260865</v>
      </c>
      <c r="CR2553">
        <v>6.3152173913043477</v>
      </c>
      <c r="CS2553">
        <v>0.74271844660194175</v>
      </c>
      <c r="CT2553">
        <v>6.3458737864077666</v>
      </c>
      <c r="CU2553">
        <v>2791</v>
      </c>
      <c r="CV2553">
        <v>-1</v>
      </c>
    </row>
    <row r="2554" spans="1:100" x14ac:dyDescent="0.2">
      <c r="A2554">
        <v>2022</v>
      </c>
      <c r="B2554">
        <v>4</v>
      </c>
      <c r="C2554" s="267">
        <v>44674</v>
      </c>
      <c r="D2554">
        <v>380</v>
      </c>
      <c r="E2554">
        <v>444</v>
      </c>
      <c r="F2554">
        <v>6</v>
      </c>
      <c r="G2554" t="s">
        <v>526</v>
      </c>
      <c r="H2554" t="s">
        <v>527</v>
      </c>
      <c r="I2554" t="s">
        <v>169</v>
      </c>
      <c r="J2554">
        <v>4</v>
      </c>
      <c r="K2554">
        <v>2</v>
      </c>
      <c r="L2554">
        <v>166</v>
      </c>
      <c r="M2554">
        <v>159</v>
      </c>
      <c r="N2554">
        <v>175</v>
      </c>
      <c r="O2554">
        <v>255</v>
      </c>
      <c r="P2554">
        <v>204</v>
      </c>
      <c r="Q2554">
        <v>216</v>
      </c>
      <c r="R2554">
        <v>247</v>
      </c>
      <c r="S2554">
        <v>206</v>
      </c>
      <c r="T2554">
        <v>169</v>
      </c>
      <c r="U2554">
        <v>156</v>
      </c>
      <c r="V2554">
        <v>160</v>
      </c>
      <c r="W2554">
        <v>154</v>
      </c>
      <c r="X2554">
        <v>157</v>
      </c>
      <c r="AA2554">
        <v>244</v>
      </c>
      <c r="AB2554">
        <v>211</v>
      </c>
      <c r="AC2554">
        <v>216</v>
      </c>
      <c r="AD2554">
        <v>212</v>
      </c>
      <c r="AM2554">
        <v>223.44444444444451</v>
      </c>
      <c r="AN2554">
        <v>159.19999999999999</v>
      </c>
      <c r="AO2554">
        <v>90</v>
      </c>
      <c r="AP2554">
        <v>160</v>
      </c>
      <c r="AQ2554"/>
      <c r="AR2554"/>
      <c r="BQ2554" t="s">
        <v>434</v>
      </c>
      <c r="BR2554" t="s">
        <v>435</v>
      </c>
      <c r="BS2554"/>
      <c r="BT2554"/>
      <c r="BU2554">
        <v>16</v>
      </c>
      <c r="BV2554" t="s">
        <v>525</v>
      </c>
      <c r="BW2554" t="s">
        <v>173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/>
      <c r="CQ2554">
        <v>0</v>
      </c>
      <c r="CR2554">
        <v>0</v>
      </c>
      <c r="CS2554">
        <v>0</v>
      </c>
      <c r="CT2554">
        <v>0</v>
      </c>
      <c r="CU2554">
        <v>2791</v>
      </c>
      <c r="CV2554">
        <v>-1</v>
      </c>
    </row>
    <row r="2555" spans="1:100" x14ac:dyDescent="0.2">
      <c r="A2555">
        <v>2022</v>
      </c>
      <c r="B2555">
        <v>4</v>
      </c>
      <c r="C2555" s="267">
        <v>44674</v>
      </c>
      <c r="D2555">
        <v>381</v>
      </c>
      <c r="E2555">
        <v>447</v>
      </c>
      <c r="F2555">
        <v>6</v>
      </c>
      <c r="G2555" t="s">
        <v>379</v>
      </c>
      <c r="H2555" t="s">
        <v>380</v>
      </c>
      <c r="I2555" t="s">
        <v>169</v>
      </c>
      <c r="J2555">
        <v>3</v>
      </c>
      <c r="K2555">
        <v>1</v>
      </c>
      <c r="L2555">
        <v>177</v>
      </c>
      <c r="M2555">
        <v>159</v>
      </c>
      <c r="N2555">
        <v>194</v>
      </c>
      <c r="S2555">
        <v>174</v>
      </c>
      <c r="X2555">
        <v>149</v>
      </c>
      <c r="AA2555">
        <v>170</v>
      </c>
      <c r="AB2555">
        <v>194</v>
      </c>
      <c r="AC2555">
        <v>190</v>
      </c>
      <c r="AD2555">
        <v>194</v>
      </c>
      <c r="AF2555">
        <v>141</v>
      </c>
      <c r="AG2555">
        <v>162</v>
      </c>
      <c r="AH2555">
        <v>161</v>
      </c>
      <c r="AI2555">
        <v>150</v>
      </c>
      <c r="AM2555">
        <v>184.4</v>
      </c>
      <c r="AN2555">
        <v>152.6</v>
      </c>
      <c r="AO2555">
        <v>75</v>
      </c>
      <c r="AP2555">
        <v>144</v>
      </c>
      <c r="AQ2555"/>
      <c r="AR2555"/>
      <c r="BG2555">
        <v>960</v>
      </c>
      <c r="BH2555">
        <v>3</v>
      </c>
      <c r="BI2555">
        <v>2</v>
      </c>
      <c r="BJ2555">
        <v>6</v>
      </c>
      <c r="BQ2555" t="s">
        <v>180</v>
      </c>
      <c r="BR2555" t="s">
        <v>192</v>
      </c>
      <c r="BS2555" t="s">
        <v>381</v>
      </c>
      <c r="BT2555"/>
      <c r="BU2555">
        <v>16</v>
      </c>
      <c r="BV2555" t="s">
        <v>372</v>
      </c>
      <c r="BW2555" t="s">
        <v>173</v>
      </c>
      <c r="BX2555">
        <v>0</v>
      </c>
      <c r="BY2555">
        <v>0</v>
      </c>
      <c r="BZ2555">
        <v>0</v>
      </c>
      <c r="CA2555">
        <v>0</v>
      </c>
      <c r="CB2555">
        <v>11</v>
      </c>
      <c r="CC2555">
        <v>11</v>
      </c>
      <c r="CD2555">
        <v>971</v>
      </c>
      <c r="CE2555">
        <v>3</v>
      </c>
      <c r="CF2555">
        <v>2</v>
      </c>
      <c r="CG2555">
        <v>6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11</v>
      </c>
      <c r="CO2555">
        <v>971</v>
      </c>
      <c r="CP2555">
        <v>1.132852729145211E-2</v>
      </c>
      <c r="CQ2555">
        <v>6.2146892655367228E-2</v>
      </c>
      <c r="CR2555">
        <v>5.4858757062146886</v>
      </c>
      <c r="CS2555">
        <v>7.2083879423328973E-2</v>
      </c>
      <c r="CT2555">
        <v>6.3630406290956749</v>
      </c>
      <c r="CU2555">
        <v>2791</v>
      </c>
      <c r="CV2555">
        <v>-1</v>
      </c>
    </row>
    <row r="2556" spans="1:100" x14ac:dyDescent="0.2">
      <c r="A2556">
        <v>2022</v>
      </c>
      <c r="B2556">
        <v>4</v>
      </c>
      <c r="C2556" s="267">
        <v>44674</v>
      </c>
      <c r="D2556">
        <v>381</v>
      </c>
      <c r="E2556">
        <v>448</v>
      </c>
      <c r="F2556">
        <v>6</v>
      </c>
      <c r="G2556" t="s">
        <v>376</v>
      </c>
      <c r="H2556" t="s">
        <v>377</v>
      </c>
      <c r="I2556" t="s">
        <v>169</v>
      </c>
      <c r="J2556">
        <v>3</v>
      </c>
      <c r="K2556">
        <v>1</v>
      </c>
      <c r="L2556">
        <v>23</v>
      </c>
      <c r="M2556">
        <v>20</v>
      </c>
      <c r="N2556">
        <v>25</v>
      </c>
      <c r="Z2556">
        <v>122</v>
      </c>
      <c r="AK2556">
        <v>125</v>
      </c>
      <c r="AL2556">
        <v>125</v>
      </c>
      <c r="AM2556"/>
      <c r="AN2556"/>
      <c r="AO2556">
        <v>75</v>
      </c>
      <c r="AP2556">
        <v>144</v>
      </c>
      <c r="AQ2556">
        <v>87.096774193548384</v>
      </c>
      <c r="AR2556">
        <v>124</v>
      </c>
      <c r="BQ2556" t="s">
        <v>180</v>
      </c>
      <c r="BR2556" t="s">
        <v>192</v>
      </c>
      <c r="BS2556" t="s">
        <v>378</v>
      </c>
      <c r="BT2556"/>
      <c r="BU2556">
        <v>16</v>
      </c>
      <c r="BV2556" t="s">
        <v>372</v>
      </c>
      <c r="BW2556" t="s">
        <v>173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/>
      <c r="CQ2556">
        <v>0</v>
      </c>
      <c r="CR2556">
        <v>0</v>
      </c>
      <c r="CS2556"/>
      <c r="CT2556"/>
      <c r="CU2556">
        <v>2791</v>
      </c>
      <c r="CV2556"/>
    </row>
    <row r="2557" spans="1:100" x14ac:dyDescent="0.2">
      <c r="A2557">
        <v>2022</v>
      </c>
      <c r="B2557">
        <v>4</v>
      </c>
      <c r="C2557" s="267">
        <v>44674</v>
      </c>
      <c r="D2557">
        <v>388</v>
      </c>
      <c r="E2557">
        <v>564</v>
      </c>
      <c r="F2557">
        <v>6</v>
      </c>
      <c r="G2557" t="s">
        <v>473</v>
      </c>
      <c r="H2557" t="s">
        <v>474</v>
      </c>
      <c r="I2557" t="s">
        <v>169</v>
      </c>
      <c r="J2557">
        <v>3</v>
      </c>
      <c r="K2557">
        <v>4</v>
      </c>
      <c r="L2557">
        <v>119</v>
      </c>
      <c r="M2557">
        <v>109</v>
      </c>
      <c r="N2557">
        <v>128</v>
      </c>
      <c r="O2557">
        <v>135</v>
      </c>
      <c r="P2557">
        <v>140</v>
      </c>
      <c r="Q2557">
        <v>137</v>
      </c>
      <c r="R2557">
        <v>141</v>
      </c>
      <c r="S2557">
        <v>139</v>
      </c>
      <c r="T2557">
        <v>108</v>
      </c>
      <c r="U2557">
        <v>107</v>
      </c>
      <c r="V2557">
        <v>110</v>
      </c>
      <c r="W2557">
        <v>117</v>
      </c>
      <c r="X2557">
        <v>109</v>
      </c>
      <c r="AA2557">
        <v>145</v>
      </c>
      <c r="AB2557">
        <v>132</v>
      </c>
      <c r="AC2557">
        <v>136</v>
      </c>
      <c r="AD2557">
        <v>135</v>
      </c>
      <c r="AF2557">
        <v>105</v>
      </c>
      <c r="AG2557">
        <v>105</v>
      </c>
      <c r="AH2557">
        <v>106</v>
      </c>
      <c r="AI2557">
        <v>100</v>
      </c>
      <c r="AM2557">
        <v>137.7777777777778</v>
      </c>
      <c r="AN2557">
        <v>107.4444444444444</v>
      </c>
      <c r="AO2557">
        <v>83</v>
      </c>
      <c r="AP2557">
        <v>130</v>
      </c>
      <c r="AQ2557"/>
      <c r="AR2557"/>
      <c r="AU2557">
        <v>800</v>
      </c>
      <c r="AV2557">
        <v>8</v>
      </c>
      <c r="AW2557">
        <v>4</v>
      </c>
      <c r="AX2557">
        <v>12</v>
      </c>
      <c r="BG2557">
        <v>900</v>
      </c>
      <c r="BH2557">
        <v>6</v>
      </c>
      <c r="BI2557">
        <v>8</v>
      </c>
      <c r="BJ2557">
        <v>2</v>
      </c>
      <c r="BQ2557" t="s">
        <v>434</v>
      </c>
      <c r="BR2557" t="s">
        <v>435</v>
      </c>
      <c r="BS2557"/>
      <c r="BT2557"/>
      <c r="BU2557">
        <v>16</v>
      </c>
      <c r="BV2557" t="s">
        <v>475</v>
      </c>
      <c r="BW2557" t="s">
        <v>173</v>
      </c>
      <c r="BX2557">
        <v>0</v>
      </c>
      <c r="BY2557">
        <v>24</v>
      </c>
      <c r="BZ2557">
        <v>6</v>
      </c>
      <c r="CA2557">
        <v>806</v>
      </c>
      <c r="CB2557">
        <v>16</v>
      </c>
      <c r="CC2557">
        <v>4</v>
      </c>
      <c r="CD2557">
        <v>904</v>
      </c>
      <c r="CE2557">
        <v>3</v>
      </c>
      <c r="CF2557">
        <v>3</v>
      </c>
      <c r="CG2557">
        <v>3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10</v>
      </c>
      <c r="CO2557">
        <v>1710</v>
      </c>
      <c r="CP2557">
        <v>5.8479532163742687E-3</v>
      </c>
      <c r="CQ2557">
        <v>8.4033613445378158E-2</v>
      </c>
      <c r="CR2557">
        <v>14.369747899159661</v>
      </c>
      <c r="CS2557">
        <v>9.3071354705274043E-2</v>
      </c>
      <c r="CT2557">
        <v>15.91520165460186</v>
      </c>
      <c r="CU2557">
        <v>2791</v>
      </c>
      <c r="CV2557">
        <v>-1</v>
      </c>
    </row>
    <row r="2558" spans="1:100" x14ac:dyDescent="0.2">
      <c r="A2558">
        <v>2022</v>
      </c>
      <c r="B2558">
        <v>4</v>
      </c>
      <c r="C2558" s="267">
        <v>44674</v>
      </c>
      <c r="D2558">
        <v>388</v>
      </c>
      <c r="E2558">
        <v>565</v>
      </c>
      <c r="F2558">
        <v>6</v>
      </c>
      <c r="G2558" t="s">
        <v>476</v>
      </c>
      <c r="H2558" t="s">
        <v>477</v>
      </c>
      <c r="I2558" t="s">
        <v>169</v>
      </c>
      <c r="J2558">
        <v>3</v>
      </c>
      <c r="K2558">
        <v>4</v>
      </c>
      <c r="L2558">
        <v>91</v>
      </c>
      <c r="M2558">
        <v>83</v>
      </c>
      <c r="N2558">
        <v>98</v>
      </c>
      <c r="O2558">
        <v>102</v>
      </c>
      <c r="P2558">
        <v>108</v>
      </c>
      <c r="Q2558">
        <v>110</v>
      </c>
      <c r="R2558">
        <v>114</v>
      </c>
      <c r="S2558">
        <v>102</v>
      </c>
      <c r="T2558">
        <v>84</v>
      </c>
      <c r="U2558">
        <v>86</v>
      </c>
      <c r="V2558">
        <v>85</v>
      </c>
      <c r="W2558">
        <v>81</v>
      </c>
      <c r="X2558">
        <v>82</v>
      </c>
      <c r="AA2558">
        <v>118</v>
      </c>
      <c r="AB2558">
        <v>101</v>
      </c>
      <c r="AC2558">
        <v>104</v>
      </c>
      <c r="AD2558">
        <v>103</v>
      </c>
      <c r="AF2558">
        <v>82</v>
      </c>
      <c r="AG2558">
        <v>80</v>
      </c>
      <c r="AH2558">
        <v>86</v>
      </c>
      <c r="AI2558">
        <v>76</v>
      </c>
      <c r="AM2558">
        <v>106.8888888888889</v>
      </c>
      <c r="AN2558">
        <v>82.444444444444443</v>
      </c>
      <c r="AO2558">
        <v>83</v>
      </c>
      <c r="AP2558">
        <v>130</v>
      </c>
      <c r="AQ2558"/>
      <c r="AR2558"/>
      <c r="BQ2558" t="s">
        <v>434</v>
      </c>
      <c r="BR2558" t="s">
        <v>435</v>
      </c>
      <c r="BS2558"/>
      <c r="BT2558"/>
      <c r="BU2558">
        <v>16</v>
      </c>
      <c r="BV2558" t="s">
        <v>475</v>
      </c>
      <c r="BW2558" t="s">
        <v>173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/>
      <c r="CQ2558">
        <v>0</v>
      </c>
      <c r="CR2558">
        <v>0</v>
      </c>
      <c r="CS2558">
        <v>0</v>
      </c>
      <c r="CT2558">
        <v>0</v>
      </c>
      <c r="CU2558">
        <v>2791</v>
      </c>
      <c r="CV2558">
        <v>-1</v>
      </c>
    </row>
    <row r="2559" spans="1:100" x14ac:dyDescent="0.2">
      <c r="A2559">
        <v>2022</v>
      </c>
      <c r="B2559">
        <v>4</v>
      </c>
      <c r="C2559" s="267">
        <v>44674</v>
      </c>
      <c r="D2559">
        <v>388</v>
      </c>
      <c r="E2559">
        <v>566</v>
      </c>
      <c r="F2559">
        <v>6</v>
      </c>
      <c r="G2559" t="s">
        <v>478</v>
      </c>
      <c r="H2559" t="s">
        <v>479</v>
      </c>
      <c r="I2559" t="s">
        <v>169</v>
      </c>
      <c r="J2559">
        <v>3</v>
      </c>
      <c r="K2559">
        <v>4</v>
      </c>
      <c r="L2559">
        <v>34</v>
      </c>
      <c r="M2559">
        <v>31</v>
      </c>
      <c r="N2559">
        <v>36</v>
      </c>
      <c r="O2559">
        <v>56</v>
      </c>
      <c r="P2559">
        <v>54</v>
      </c>
      <c r="Q2559">
        <v>52</v>
      </c>
      <c r="R2559">
        <v>71</v>
      </c>
      <c r="S2559">
        <v>65</v>
      </c>
      <c r="T2559">
        <v>36</v>
      </c>
      <c r="U2559">
        <v>38</v>
      </c>
      <c r="V2559">
        <v>33</v>
      </c>
      <c r="W2559">
        <v>36</v>
      </c>
      <c r="X2559">
        <v>36</v>
      </c>
      <c r="AA2559">
        <v>60</v>
      </c>
      <c r="AB2559">
        <v>48</v>
      </c>
      <c r="AC2559">
        <v>45</v>
      </c>
      <c r="AD2559">
        <v>46</v>
      </c>
      <c r="AF2559">
        <v>36</v>
      </c>
      <c r="AG2559">
        <v>36</v>
      </c>
      <c r="AH2559">
        <v>35</v>
      </c>
      <c r="AI2559">
        <v>32</v>
      </c>
      <c r="AM2559">
        <v>55.222222222222221</v>
      </c>
      <c r="AN2559">
        <v>35.333333333333343</v>
      </c>
      <c r="AO2559">
        <v>83</v>
      </c>
      <c r="AP2559">
        <v>130</v>
      </c>
      <c r="AQ2559"/>
      <c r="AR2559"/>
      <c r="BQ2559" t="s">
        <v>434</v>
      </c>
      <c r="BR2559" t="s">
        <v>435</v>
      </c>
      <c r="BS2559"/>
      <c r="BT2559"/>
      <c r="BU2559">
        <v>16</v>
      </c>
      <c r="BV2559" t="s">
        <v>475</v>
      </c>
      <c r="BW2559" t="s">
        <v>173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/>
      <c r="CQ2559">
        <v>0</v>
      </c>
      <c r="CR2559">
        <v>0</v>
      </c>
      <c r="CS2559">
        <v>0</v>
      </c>
      <c r="CT2559">
        <v>0</v>
      </c>
      <c r="CU2559">
        <v>2791</v>
      </c>
      <c r="CV2559">
        <v>-1</v>
      </c>
    </row>
    <row r="2560" spans="1:100" x14ac:dyDescent="0.2">
      <c r="A2560">
        <v>2022</v>
      </c>
      <c r="B2560">
        <v>4</v>
      </c>
      <c r="C2560" s="267">
        <v>44674</v>
      </c>
      <c r="D2560">
        <v>388</v>
      </c>
      <c r="E2560">
        <v>566</v>
      </c>
      <c r="F2560">
        <v>7</v>
      </c>
      <c r="G2560" t="s">
        <v>478</v>
      </c>
      <c r="H2560" t="s">
        <v>479</v>
      </c>
      <c r="I2560" t="s">
        <v>169</v>
      </c>
      <c r="J2560">
        <v>3</v>
      </c>
      <c r="K2560">
        <v>4</v>
      </c>
      <c r="L2560">
        <v>34</v>
      </c>
      <c r="M2560">
        <v>31</v>
      </c>
      <c r="N2560">
        <v>36</v>
      </c>
      <c r="Y2560">
        <v>119</v>
      </c>
      <c r="Z2560">
        <v>118</v>
      </c>
      <c r="AK2560">
        <v>121</v>
      </c>
      <c r="AL2560">
        <v>148</v>
      </c>
      <c r="AM2560"/>
      <c r="AN2560"/>
      <c r="AO2560">
        <v>83</v>
      </c>
      <c r="AP2560">
        <v>130</v>
      </c>
      <c r="AQ2560">
        <v>85.37549407114625</v>
      </c>
      <c r="AR2560">
        <v>126.5</v>
      </c>
      <c r="BQ2560" t="s">
        <v>434</v>
      </c>
      <c r="BR2560" t="s">
        <v>435</v>
      </c>
      <c r="BS2560"/>
      <c r="BT2560"/>
      <c r="BU2560">
        <v>16</v>
      </c>
      <c r="BV2560" t="s">
        <v>475</v>
      </c>
      <c r="BW2560" t="s">
        <v>173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/>
      <c r="CQ2560">
        <v>0</v>
      </c>
      <c r="CR2560">
        <v>0</v>
      </c>
      <c r="CS2560"/>
      <c r="CT2560"/>
      <c r="CU2560">
        <v>2791</v>
      </c>
      <c r="CV2560"/>
    </row>
    <row r="2561" spans="1:100" x14ac:dyDescent="0.2">
      <c r="A2561">
        <v>2022</v>
      </c>
      <c r="B2561">
        <v>4</v>
      </c>
      <c r="C2561" s="267">
        <v>44674</v>
      </c>
      <c r="D2561">
        <v>29</v>
      </c>
      <c r="E2561">
        <v>83</v>
      </c>
      <c r="F2561">
        <v>8</v>
      </c>
      <c r="G2561" t="s">
        <v>480</v>
      </c>
      <c r="H2561" t="s">
        <v>481</v>
      </c>
      <c r="I2561" t="s">
        <v>169</v>
      </c>
      <c r="J2561">
        <v>2</v>
      </c>
      <c r="K2561">
        <v>3</v>
      </c>
      <c r="L2561">
        <v>22</v>
      </c>
      <c r="M2561">
        <v>20</v>
      </c>
      <c r="N2561">
        <v>23</v>
      </c>
      <c r="AM2561"/>
      <c r="AN2561"/>
      <c r="AO2561">
        <v>60</v>
      </c>
      <c r="AP2561">
        <v>120</v>
      </c>
      <c r="AQ2561"/>
      <c r="AR2561"/>
      <c r="BQ2561" t="s">
        <v>180</v>
      </c>
      <c r="BR2561" t="s">
        <v>266</v>
      </c>
      <c r="BS2561" t="s">
        <v>482</v>
      </c>
      <c r="BT2561"/>
      <c r="BU2561">
        <v>16</v>
      </c>
      <c r="BV2561" t="s">
        <v>483</v>
      </c>
      <c r="BW2561" t="s">
        <v>173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/>
      <c r="CQ2561">
        <v>0</v>
      </c>
      <c r="CR2561">
        <v>0</v>
      </c>
      <c r="CS2561"/>
      <c r="CT2561"/>
      <c r="CU2561">
        <v>2791</v>
      </c>
      <c r="CV2561"/>
    </row>
    <row r="2562" spans="1:100" x14ac:dyDescent="0.2">
      <c r="A2562">
        <v>2022</v>
      </c>
      <c r="B2562">
        <v>4</v>
      </c>
      <c r="C2562" s="267">
        <v>44674</v>
      </c>
      <c r="D2562">
        <v>47</v>
      </c>
      <c r="E2562">
        <v>122</v>
      </c>
      <c r="F2562">
        <v>8</v>
      </c>
      <c r="G2562" t="s">
        <v>250</v>
      </c>
      <c r="H2562" t="s">
        <v>251</v>
      </c>
      <c r="I2562" t="s">
        <v>246</v>
      </c>
      <c r="J2562">
        <v>2</v>
      </c>
      <c r="K2562">
        <v>1</v>
      </c>
      <c r="L2562">
        <v>280</v>
      </c>
      <c r="M2562">
        <v>267</v>
      </c>
      <c r="N2562">
        <v>292</v>
      </c>
      <c r="AM2562"/>
      <c r="AN2562"/>
      <c r="AO2562">
        <v>64</v>
      </c>
      <c r="AP2562">
        <v>113</v>
      </c>
      <c r="AQ2562"/>
      <c r="AR2562"/>
      <c r="AU2562">
        <v>800</v>
      </c>
      <c r="BG2562">
        <v>100</v>
      </c>
      <c r="BQ2562" t="s">
        <v>185</v>
      </c>
      <c r="BR2562" t="s">
        <v>247</v>
      </c>
      <c r="BS2562" t="s">
        <v>252</v>
      </c>
      <c r="BT2562" t="s">
        <v>249</v>
      </c>
      <c r="BU2562">
        <v>16</v>
      </c>
      <c r="BV2562" t="s">
        <v>253</v>
      </c>
      <c r="BW2562" t="s">
        <v>173</v>
      </c>
      <c r="BX2562">
        <v>0</v>
      </c>
      <c r="BY2562">
        <v>0</v>
      </c>
      <c r="BZ2562">
        <v>0</v>
      </c>
      <c r="CA2562">
        <v>800</v>
      </c>
      <c r="CB2562">
        <v>0</v>
      </c>
      <c r="CC2562">
        <v>0</v>
      </c>
      <c r="CD2562">
        <v>100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900</v>
      </c>
      <c r="CP2562">
        <v>0</v>
      </c>
      <c r="CQ2562">
        <v>0</v>
      </c>
      <c r="CR2562">
        <v>3.214285714285714</v>
      </c>
      <c r="CS2562"/>
      <c r="CT2562"/>
      <c r="CU2562">
        <v>2791</v>
      </c>
      <c r="CV2562"/>
    </row>
    <row r="2563" spans="1:100" x14ac:dyDescent="0.2">
      <c r="A2563">
        <v>2022</v>
      </c>
      <c r="B2563">
        <v>4</v>
      </c>
      <c r="C2563" s="267">
        <v>44674</v>
      </c>
      <c r="D2563">
        <v>380</v>
      </c>
      <c r="E2563">
        <v>444</v>
      </c>
      <c r="F2563">
        <v>8</v>
      </c>
      <c r="G2563" t="s">
        <v>526</v>
      </c>
      <c r="H2563" t="s">
        <v>527</v>
      </c>
      <c r="I2563" t="s">
        <v>169</v>
      </c>
      <c r="J2563">
        <v>4</v>
      </c>
      <c r="K2563">
        <v>2</v>
      </c>
      <c r="L2563">
        <v>166</v>
      </c>
      <c r="M2563">
        <v>159</v>
      </c>
      <c r="N2563">
        <v>175</v>
      </c>
      <c r="Y2563">
        <v>144</v>
      </c>
      <c r="Z2563">
        <v>144</v>
      </c>
      <c r="AK2563">
        <v>142</v>
      </c>
      <c r="AL2563">
        <v>157</v>
      </c>
      <c r="AM2563"/>
      <c r="AN2563"/>
      <c r="AO2563">
        <v>90</v>
      </c>
      <c r="AP2563">
        <v>160</v>
      </c>
      <c r="AQ2563">
        <v>98.126064735945491</v>
      </c>
      <c r="AR2563">
        <v>146.75</v>
      </c>
      <c r="BQ2563" t="s">
        <v>434</v>
      </c>
      <c r="BR2563" t="s">
        <v>435</v>
      </c>
      <c r="BS2563"/>
      <c r="BT2563"/>
      <c r="BU2563">
        <v>16</v>
      </c>
      <c r="BV2563" t="s">
        <v>525</v>
      </c>
      <c r="BW2563" t="s">
        <v>173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/>
      <c r="CQ2563">
        <v>0</v>
      </c>
      <c r="CR2563">
        <v>0</v>
      </c>
      <c r="CS2563"/>
      <c r="CT2563"/>
      <c r="CU2563">
        <v>2791</v>
      </c>
      <c r="CV2563"/>
    </row>
    <row r="2564" spans="1:100" x14ac:dyDescent="0.2">
      <c r="A2564">
        <v>2022</v>
      </c>
      <c r="B2564">
        <v>4</v>
      </c>
      <c r="C2564" s="267">
        <v>44674</v>
      </c>
      <c r="D2564">
        <v>4</v>
      </c>
      <c r="E2564">
        <v>11</v>
      </c>
      <c r="F2564">
        <v>48</v>
      </c>
      <c r="G2564" t="s">
        <v>276</v>
      </c>
      <c r="H2564" t="s">
        <v>277</v>
      </c>
      <c r="I2564" t="s">
        <v>221</v>
      </c>
      <c r="J2564">
        <v>2</v>
      </c>
      <c r="K2564">
        <v>2</v>
      </c>
      <c r="L2564">
        <v>212</v>
      </c>
      <c r="M2564">
        <v>197</v>
      </c>
      <c r="N2564">
        <v>226</v>
      </c>
      <c r="AM2564"/>
      <c r="AN2564"/>
      <c r="AO2564">
        <v>48</v>
      </c>
      <c r="AP2564">
        <v>195</v>
      </c>
      <c r="AQ2564"/>
      <c r="AR2564"/>
      <c r="AU2564">
        <v>288</v>
      </c>
      <c r="BQ2564" t="s">
        <v>180</v>
      </c>
      <c r="BR2564" t="s">
        <v>266</v>
      </c>
      <c r="BS2564" t="s">
        <v>278</v>
      </c>
      <c r="BT2564"/>
      <c r="BU2564">
        <v>16</v>
      </c>
      <c r="BV2564" t="s">
        <v>268</v>
      </c>
      <c r="BW2564" t="s">
        <v>222</v>
      </c>
      <c r="BX2564">
        <v>0</v>
      </c>
      <c r="BY2564">
        <v>0</v>
      </c>
      <c r="BZ2564">
        <v>0</v>
      </c>
      <c r="CA2564">
        <v>288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288</v>
      </c>
      <c r="CP2564">
        <v>0</v>
      </c>
      <c r="CQ2564">
        <v>0</v>
      </c>
      <c r="CR2564">
        <v>1.358490566037736</v>
      </c>
      <c r="CS2564"/>
      <c r="CT2564"/>
      <c r="CU2564">
        <v>2791</v>
      </c>
      <c r="CV2564"/>
    </row>
    <row r="2565" spans="1:100" x14ac:dyDescent="0.2">
      <c r="A2565">
        <v>2022</v>
      </c>
      <c r="B2565">
        <v>4</v>
      </c>
      <c r="C2565" s="267">
        <v>44674</v>
      </c>
      <c r="D2565">
        <v>4</v>
      </c>
      <c r="E2565">
        <v>12</v>
      </c>
      <c r="F2565">
        <v>48</v>
      </c>
      <c r="G2565" t="s">
        <v>264</v>
      </c>
      <c r="H2565" t="s">
        <v>265</v>
      </c>
      <c r="I2565" t="s">
        <v>221</v>
      </c>
      <c r="J2565">
        <v>2</v>
      </c>
      <c r="K2565">
        <v>2</v>
      </c>
      <c r="L2565">
        <v>212</v>
      </c>
      <c r="M2565">
        <v>197</v>
      </c>
      <c r="N2565">
        <v>226</v>
      </c>
      <c r="AM2565"/>
      <c r="AN2565"/>
      <c r="AO2565">
        <v>48</v>
      </c>
      <c r="AP2565">
        <v>195</v>
      </c>
      <c r="AQ2565"/>
      <c r="AR2565"/>
      <c r="AU2565">
        <v>288</v>
      </c>
      <c r="BQ2565" t="s">
        <v>180</v>
      </c>
      <c r="BR2565" t="s">
        <v>266</v>
      </c>
      <c r="BS2565" t="s">
        <v>267</v>
      </c>
      <c r="BT2565"/>
      <c r="BU2565">
        <v>16</v>
      </c>
      <c r="BV2565" t="s">
        <v>268</v>
      </c>
      <c r="BW2565" t="s">
        <v>222</v>
      </c>
      <c r="BX2565">
        <v>0</v>
      </c>
      <c r="BY2565">
        <v>0</v>
      </c>
      <c r="BZ2565">
        <v>0</v>
      </c>
      <c r="CA2565">
        <v>288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288</v>
      </c>
      <c r="CP2565">
        <v>0</v>
      </c>
      <c r="CQ2565">
        <v>0</v>
      </c>
      <c r="CR2565">
        <v>1.358490566037736</v>
      </c>
      <c r="CS2565"/>
      <c r="CT2565"/>
      <c r="CU2565">
        <v>2791</v>
      </c>
      <c r="CV2565"/>
    </row>
    <row r="2566" spans="1:100" x14ac:dyDescent="0.2">
      <c r="A2566">
        <v>2022</v>
      </c>
      <c r="B2566">
        <v>4</v>
      </c>
      <c r="C2566" s="267">
        <v>44674</v>
      </c>
      <c r="D2566">
        <v>334</v>
      </c>
      <c r="E2566">
        <v>254</v>
      </c>
      <c r="F2566">
        <v>49</v>
      </c>
      <c r="G2566" t="s">
        <v>220</v>
      </c>
      <c r="H2566" t="s">
        <v>179</v>
      </c>
      <c r="I2566" t="s">
        <v>221</v>
      </c>
      <c r="J2566">
        <v>4</v>
      </c>
      <c r="K2566">
        <v>2</v>
      </c>
      <c r="L2566">
        <v>203</v>
      </c>
      <c r="M2566">
        <v>188</v>
      </c>
      <c r="N2566">
        <v>217</v>
      </c>
      <c r="O2566">
        <v>300</v>
      </c>
      <c r="Q2566">
        <v>249</v>
      </c>
      <c r="S2566">
        <v>265</v>
      </c>
      <c r="T2566">
        <v>218</v>
      </c>
      <c r="V2566">
        <v>200</v>
      </c>
      <c r="X2566">
        <v>201</v>
      </c>
      <c r="Y2566">
        <v>145</v>
      </c>
      <c r="Z2566">
        <v>147</v>
      </c>
      <c r="AA2566">
        <v>251</v>
      </c>
      <c r="AB2566">
        <v>300</v>
      </c>
      <c r="AC2566">
        <v>292</v>
      </c>
      <c r="AD2566">
        <v>298</v>
      </c>
      <c r="AF2566">
        <v>192</v>
      </c>
      <c r="AG2566">
        <v>211</v>
      </c>
      <c r="AH2566">
        <v>208</v>
      </c>
      <c r="AI2566">
        <v>194</v>
      </c>
      <c r="AK2566">
        <v>145</v>
      </c>
      <c r="AL2566">
        <v>154</v>
      </c>
      <c r="AM2566">
        <v>279.28571428571428</v>
      </c>
      <c r="AN2566">
        <v>203.42857142857139</v>
      </c>
      <c r="AO2566">
        <v>94</v>
      </c>
      <c r="AP2566">
        <v>153</v>
      </c>
      <c r="AQ2566">
        <v>97.461928934010146</v>
      </c>
      <c r="AR2566">
        <v>147.75</v>
      </c>
      <c r="AV2566">
        <v>10</v>
      </c>
      <c r="AW2566">
        <v>4</v>
      </c>
      <c r="AX2566">
        <v>2</v>
      </c>
      <c r="BG2566">
        <v>600</v>
      </c>
      <c r="BH2566">
        <v>4</v>
      </c>
      <c r="BI2566">
        <v>6</v>
      </c>
      <c r="BJ2566">
        <v>2</v>
      </c>
      <c r="BQ2566" t="s">
        <v>180</v>
      </c>
      <c r="BR2566" t="s">
        <v>181</v>
      </c>
      <c r="BS2566" t="s">
        <v>182</v>
      </c>
      <c r="BT2566"/>
      <c r="BU2566">
        <v>16</v>
      </c>
      <c r="BV2566" t="s">
        <v>220</v>
      </c>
      <c r="BW2566" t="s">
        <v>222</v>
      </c>
      <c r="BX2566">
        <v>0</v>
      </c>
      <c r="BY2566">
        <v>16</v>
      </c>
      <c r="BZ2566">
        <v>8</v>
      </c>
      <c r="CA2566">
        <v>8</v>
      </c>
      <c r="CB2566">
        <v>12</v>
      </c>
      <c r="CC2566">
        <v>6</v>
      </c>
      <c r="CD2566">
        <v>606</v>
      </c>
      <c r="CE2566">
        <v>7</v>
      </c>
      <c r="CF2566">
        <v>5</v>
      </c>
      <c r="CG2566">
        <v>2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14</v>
      </c>
      <c r="CO2566">
        <v>614</v>
      </c>
      <c r="CP2566">
        <v>2.2801302931596091E-2</v>
      </c>
      <c r="CQ2566">
        <v>6.8965517241379309E-2</v>
      </c>
      <c r="CR2566">
        <v>3.0246305418719208</v>
      </c>
      <c r="CS2566">
        <v>6.8820224719101125E-2</v>
      </c>
      <c r="CT2566">
        <v>3.018258426966292</v>
      </c>
      <c r="CU2566">
        <v>2791</v>
      </c>
      <c r="CV2566">
        <v>-1</v>
      </c>
    </row>
    <row r="2567" spans="1:100" x14ac:dyDescent="0.2">
      <c r="A2567">
        <v>2022</v>
      </c>
      <c r="B2567">
        <v>4</v>
      </c>
      <c r="C2567" s="267">
        <v>44674</v>
      </c>
      <c r="D2567">
        <v>530</v>
      </c>
      <c r="E2567">
        <v>929</v>
      </c>
      <c r="F2567"/>
      <c r="G2567" t="s">
        <v>534</v>
      </c>
      <c r="H2567" t="s">
        <v>535</v>
      </c>
      <c r="K2567"/>
      <c r="L2567">
        <v>0</v>
      </c>
      <c r="M2567">
        <v>1282</v>
      </c>
      <c r="N2567">
        <v>1417</v>
      </c>
      <c r="AM2567"/>
      <c r="AN2567"/>
      <c r="AO2567">
        <v>0</v>
      </c>
      <c r="AP2567"/>
      <c r="AQ2567"/>
      <c r="AR2567"/>
      <c r="BQ2567" t="s">
        <v>458</v>
      </c>
      <c r="BS2567"/>
      <c r="BT2567"/>
      <c r="BU2567">
        <v>16</v>
      </c>
      <c r="BV2567" t="s">
        <v>536</v>
      </c>
      <c r="BX2567">
        <v>0</v>
      </c>
      <c r="BY2567">
        <v>0</v>
      </c>
      <c r="BZ2567"/>
      <c r="CA2567">
        <v>0</v>
      </c>
      <c r="CB2567">
        <v>0</v>
      </c>
      <c r="CC2567"/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/>
      <c r="CQ2567"/>
      <c r="CR2567"/>
      <c r="CS2567"/>
      <c r="CT2567"/>
      <c r="CU2567">
        <v>2791</v>
      </c>
      <c r="CV2567"/>
    </row>
    <row r="2568" spans="1:100" x14ac:dyDescent="0.2">
      <c r="A2568">
        <v>2022</v>
      </c>
      <c r="B2568">
        <v>4</v>
      </c>
      <c r="C2568" s="267">
        <v>44674</v>
      </c>
      <c r="D2568">
        <v>530</v>
      </c>
      <c r="E2568">
        <v>930</v>
      </c>
      <c r="F2568"/>
      <c r="G2568" t="s">
        <v>537</v>
      </c>
      <c r="H2568" t="s">
        <v>538</v>
      </c>
      <c r="K2568"/>
      <c r="L2568">
        <v>0</v>
      </c>
      <c r="M2568">
        <v>641</v>
      </c>
      <c r="N2568">
        <v>708</v>
      </c>
      <c r="O2568">
        <v>3645</v>
      </c>
      <c r="P2568">
        <v>2536</v>
      </c>
      <c r="Q2568">
        <v>3695</v>
      </c>
      <c r="R2568">
        <v>3528</v>
      </c>
      <c r="S2568">
        <v>3287</v>
      </c>
      <c r="T2568">
        <v>266</v>
      </c>
      <c r="U2568">
        <v>293</v>
      </c>
      <c r="V2568">
        <v>277</v>
      </c>
      <c r="W2568">
        <v>253</v>
      </c>
      <c r="X2568">
        <v>264</v>
      </c>
      <c r="AM2568">
        <v>3338.2</v>
      </c>
      <c r="AN2568">
        <v>270.60000000000002</v>
      </c>
      <c r="AO2568">
        <v>0</v>
      </c>
      <c r="AP2568"/>
      <c r="AQ2568"/>
      <c r="AR2568"/>
      <c r="BQ2568" t="s">
        <v>458</v>
      </c>
      <c r="BS2568"/>
      <c r="BT2568"/>
      <c r="BU2568">
        <v>16</v>
      </c>
      <c r="BV2568" t="s">
        <v>536</v>
      </c>
      <c r="BX2568">
        <v>0</v>
      </c>
      <c r="BY2568">
        <v>0</v>
      </c>
      <c r="BZ2568"/>
      <c r="CA2568">
        <v>0</v>
      </c>
      <c r="CB2568">
        <v>0</v>
      </c>
      <c r="CC2568"/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/>
      <c r="CQ2568"/>
      <c r="CR2568"/>
      <c r="CS2568">
        <v>0</v>
      </c>
      <c r="CT2568">
        <v>0</v>
      </c>
      <c r="CU2568">
        <v>2791</v>
      </c>
      <c r="CV2568"/>
    </row>
    <row r="2569" spans="1:100" x14ac:dyDescent="0.2">
      <c r="A2569">
        <v>2022</v>
      </c>
      <c r="B2569">
        <v>4</v>
      </c>
      <c r="C2569" s="267">
        <v>44674</v>
      </c>
      <c r="D2569">
        <v>530</v>
      </c>
      <c r="E2569">
        <v>931</v>
      </c>
      <c r="F2569"/>
      <c r="G2569" t="s">
        <v>539</v>
      </c>
      <c r="H2569" t="s">
        <v>540</v>
      </c>
      <c r="K2569"/>
      <c r="L2569">
        <v>0</v>
      </c>
      <c r="M2569">
        <v>545</v>
      </c>
      <c r="N2569">
        <v>602</v>
      </c>
      <c r="AM2569"/>
      <c r="AN2569"/>
      <c r="AO2569">
        <v>0</v>
      </c>
      <c r="AP2569"/>
      <c r="AQ2569"/>
      <c r="AR2569"/>
      <c r="BQ2569" t="s">
        <v>458</v>
      </c>
      <c r="BS2569"/>
      <c r="BT2569"/>
      <c r="BU2569">
        <v>16</v>
      </c>
      <c r="BV2569" t="s">
        <v>536</v>
      </c>
      <c r="BX2569">
        <v>0</v>
      </c>
      <c r="BY2569">
        <v>0</v>
      </c>
      <c r="BZ2569"/>
      <c r="CA2569">
        <v>0</v>
      </c>
      <c r="CB2569">
        <v>0</v>
      </c>
      <c r="CC2569"/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/>
      <c r="CQ2569"/>
      <c r="CR2569"/>
      <c r="CS2569"/>
      <c r="CT2569"/>
      <c r="CU2569">
        <v>2791</v>
      </c>
      <c r="CV2569"/>
    </row>
    <row r="2570" spans="1:100" x14ac:dyDescent="0.2">
      <c r="A2570">
        <v>2022</v>
      </c>
      <c r="B2570">
        <v>4</v>
      </c>
      <c r="C2570" s="267">
        <v>44674</v>
      </c>
      <c r="D2570">
        <v>530</v>
      </c>
      <c r="E2570">
        <v>932</v>
      </c>
      <c r="F2570"/>
      <c r="G2570" t="s">
        <v>541</v>
      </c>
      <c r="H2570" t="s">
        <v>542</v>
      </c>
      <c r="K2570"/>
      <c r="L2570">
        <v>0</v>
      </c>
      <c r="M2570">
        <v>415</v>
      </c>
      <c r="N2570">
        <v>459</v>
      </c>
      <c r="AM2570"/>
      <c r="AN2570"/>
      <c r="AO2570">
        <v>0</v>
      </c>
      <c r="AP2570"/>
      <c r="AQ2570"/>
      <c r="AR2570"/>
      <c r="BQ2570" t="s">
        <v>458</v>
      </c>
      <c r="BS2570"/>
      <c r="BT2570"/>
      <c r="BU2570">
        <v>16</v>
      </c>
      <c r="BV2570" t="s">
        <v>536</v>
      </c>
      <c r="BX2570">
        <v>0</v>
      </c>
      <c r="BY2570">
        <v>0</v>
      </c>
      <c r="BZ2570"/>
      <c r="CA2570">
        <v>0</v>
      </c>
      <c r="CB2570">
        <v>0</v>
      </c>
      <c r="CC2570"/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/>
      <c r="CQ2570"/>
      <c r="CR2570"/>
      <c r="CS2570"/>
      <c r="CT2570"/>
      <c r="CU2570">
        <v>2791</v>
      </c>
      <c r="CV2570"/>
    </row>
    <row r="2571" spans="1:100" x14ac:dyDescent="0.2">
      <c r="A2571">
        <v>2022</v>
      </c>
      <c r="B2571">
        <v>4</v>
      </c>
      <c r="C2571" s="267">
        <v>44674</v>
      </c>
      <c r="D2571">
        <v>533</v>
      </c>
      <c r="E2571">
        <v>821</v>
      </c>
      <c r="F2571"/>
      <c r="G2571" t="s">
        <v>572</v>
      </c>
      <c r="H2571" t="s">
        <v>573</v>
      </c>
      <c r="K2571"/>
      <c r="L2571">
        <v>1275</v>
      </c>
      <c r="M2571">
        <v>1211</v>
      </c>
      <c r="N2571">
        <v>1338</v>
      </c>
      <c r="AM2571"/>
      <c r="AN2571"/>
      <c r="AO2571">
        <v>0</v>
      </c>
      <c r="AP2571"/>
      <c r="AQ2571"/>
      <c r="AR2571"/>
      <c r="BQ2571" t="s">
        <v>458</v>
      </c>
      <c r="BU2571">
        <v>16</v>
      </c>
      <c r="BV2571" t="s">
        <v>574</v>
      </c>
      <c r="BX2571">
        <v>0</v>
      </c>
      <c r="BY2571">
        <v>0</v>
      </c>
      <c r="BZ2571"/>
      <c r="CA2571">
        <v>0</v>
      </c>
      <c r="CB2571">
        <v>0</v>
      </c>
      <c r="CC2571"/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/>
      <c r="CQ2571">
        <v>0</v>
      </c>
      <c r="CR2571">
        <v>0</v>
      </c>
      <c r="CS2571"/>
      <c r="CT2571"/>
      <c r="CU2571">
        <v>2791</v>
      </c>
      <c r="CV2571"/>
    </row>
    <row r="2572" spans="1:100" x14ac:dyDescent="0.2">
      <c r="A2572">
        <v>2022</v>
      </c>
      <c r="B2572">
        <v>4</v>
      </c>
      <c r="C2572" s="267">
        <v>44674</v>
      </c>
      <c r="D2572">
        <v>533</v>
      </c>
      <c r="E2572">
        <v>822</v>
      </c>
      <c r="F2572"/>
      <c r="G2572" t="s">
        <v>575</v>
      </c>
      <c r="H2572" t="s">
        <v>576</v>
      </c>
      <c r="K2572"/>
      <c r="L2572">
        <v>675</v>
      </c>
      <c r="M2572">
        <v>641</v>
      </c>
      <c r="N2572">
        <v>708</v>
      </c>
      <c r="AM2572"/>
      <c r="AN2572"/>
      <c r="AO2572">
        <v>0</v>
      </c>
      <c r="AP2572"/>
      <c r="AQ2572"/>
      <c r="AR2572"/>
      <c r="BQ2572" t="s">
        <v>458</v>
      </c>
      <c r="BU2572">
        <v>16</v>
      </c>
      <c r="BV2572" t="s">
        <v>574</v>
      </c>
      <c r="BX2572">
        <v>0</v>
      </c>
      <c r="BY2572">
        <v>0</v>
      </c>
      <c r="BZ2572"/>
      <c r="CA2572">
        <v>0</v>
      </c>
      <c r="CB2572">
        <v>0</v>
      </c>
      <c r="CC2572"/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/>
      <c r="CQ2572">
        <v>0</v>
      </c>
      <c r="CR2572">
        <v>0</v>
      </c>
      <c r="CS2572"/>
      <c r="CT2572"/>
      <c r="CU2572">
        <v>2791</v>
      </c>
      <c r="CV2572"/>
    </row>
    <row r="2573" spans="1:100" x14ac:dyDescent="0.2">
      <c r="A2573">
        <v>2022</v>
      </c>
      <c r="B2573">
        <v>4</v>
      </c>
      <c r="C2573" s="267">
        <v>44674</v>
      </c>
      <c r="D2573">
        <v>533</v>
      </c>
      <c r="E2573">
        <v>823</v>
      </c>
      <c r="F2573"/>
      <c r="G2573" t="s">
        <v>577</v>
      </c>
      <c r="H2573" t="s">
        <v>578</v>
      </c>
      <c r="K2573"/>
      <c r="L2573">
        <v>637</v>
      </c>
      <c r="M2573">
        <v>605</v>
      </c>
      <c r="N2573">
        <v>669</v>
      </c>
      <c r="AM2573"/>
      <c r="AN2573"/>
      <c r="AO2573">
        <v>0</v>
      </c>
      <c r="AP2573"/>
      <c r="AQ2573"/>
      <c r="AR2573"/>
      <c r="BQ2573" t="s">
        <v>458</v>
      </c>
      <c r="BU2573">
        <v>16</v>
      </c>
      <c r="BV2573" t="s">
        <v>574</v>
      </c>
      <c r="BX2573">
        <v>0</v>
      </c>
      <c r="BY2573">
        <v>0</v>
      </c>
      <c r="BZ2573"/>
      <c r="CA2573">
        <v>0</v>
      </c>
      <c r="CB2573">
        <v>0</v>
      </c>
      <c r="CC2573"/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/>
      <c r="CQ2573">
        <v>0</v>
      </c>
      <c r="CR2573">
        <v>0</v>
      </c>
      <c r="CS2573"/>
      <c r="CT2573"/>
      <c r="CU2573">
        <v>2791</v>
      </c>
      <c r="CV2573"/>
    </row>
    <row r="2574" spans="1:100" x14ac:dyDescent="0.2">
      <c r="A2574">
        <v>2022</v>
      </c>
      <c r="B2574">
        <v>4</v>
      </c>
      <c r="C2574" s="267">
        <v>44675</v>
      </c>
      <c r="D2574">
        <v>381</v>
      </c>
      <c r="E2574">
        <v>445</v>
      </c>
      <c r="F2574">
        <v>2</v>
      </c>
      <c r="G2574" t="s">
        <v>369</v>
      </c>
      <c r="H2574" t="s">
        <v>370</v>
      </c>
      <c r="I2574" t="s">
        <v>169</v>
      </c>
      <c r="J2574">
        <v>3</v>
      </c>
      <c r="K2574">
        <v>1</v>
      </c>
      <c r="L2574">
        <v>28</v>
      </c>
      <c r="M2574">
        <v>25</v>
      </c>
      <c r="N2574">
        <v>30</v>
      </c>
      <c r="O2574">
        <v>39</v>
      </c>
      <c r="P2574">
        <v>36</v>
      </c>
      <c r="Q2574">
        <v>37</v>
      </c>
      <c r="R2574">
        <v>35</v>
      </c>
      <c r="S2574">
        <v>32</v>
      </c>
      <c r="T2574">
        <v>30</v>
      </c>
      <c r="U2574">
        <v>31</v>
      </c>
      <c r="V2574">
        <v>30</v>
      </c>
      <c r="W2574">
        <v>28</v>
      </c>
      <c r="X2574">
        <v>27</v>
      </c>
      <c r="AA2574">
        <v>34</v>
      </c>
      <c r="AB2574">
        <v>30</v>
      </c>
      <c r="AC2574">
        <v>32</v>
      </c>
      <c r="AD2574">
        <v>33</v>
      </c>
      <c r="AF2574">
        <v>29</v>
      </c>
      <c r="AG2574">
        <v>28</v>
      </c>
      <c r="AH2574">
        <v>26</v>
      </c>
      <c r="AI2574">
        <v>26</v>
      </c>
      <c r="AM2574">
        <v>34.222222222222221</v>
      </c>
      <c r="AN2574">
        <v>28.333333333333329</v>
      </c>
      <c r="AO2574">
        <v>75</v>
      </c>
      <c r="AP2574">
        <v>144</v>
      </c>
      <c r="AQ2574"/>
      <c r="AR2574"/>
      <c r="AU2574">
        <v>1000</v>
      </c>
      <c r="AV2574">
        <v>2</v>
      </c>
      <c r="AW2574">
        <v>1</v>
      </c>
      <c r="AX2574">
        <v>2</v>
      </c>
      <c r="BG2574">
        <v>600</v>
      </c>
      <c r="BH2574">
        <v>2</v>
      </c>
      <c r="BQ2574" t="s">
        <v>180</v>
      </c>
      <c r="BR2574" t="s">
        <v>192</v>
      </c>
      <c r="BS2574" t="s">
        <v>371</v>
      </c>
      <c r="BT2574"/>
      <c r="BU2574">
        <v>16</v>
      </c>
      <c r="BV2574" t="s">
        <v>372</v>
      </c>
      <c r="BW2574" t="s">
        <v>173</v>
      </c>
      <c r="BX2574">
        <v>0</v>
      </c>
      <c r="BY2574">
        <v>5</v>
      </c>
      <c r="BZ2574">
        <v>5</v>
      </c>
      <c r="CA2574">
        <v>1005</v>
      </c>
      <c r="CB2574">
        <v>2</v>
      </c>
      <c r="CC2574">
        <v>2</v>
      </c>
      <c r="CD2574">
        <v>602</v>
      </c>
      <c r="CE2574">
        <v>4</v>
      </c>
      <c r="CF2574">
        <v>1</v>
      </c>
      <c r="CG2574">
        <v>2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7</v>
      </c>
      <c r="CO2574">
        <v>1607</v>
      </c>
      <c r="CP2574">
        <v>4.3559427504667094E-3</v>
      </c>
      <c r="CQ2574">
        <v>0.25</v>
      </c>
      <c r="CR2574">
        <v>57.392857142857153</v>
      </c>
      <c r="CS2574">
        <v>0.2470588235294118</v>
      </c>
      <c r="CT2574">
        <v>56.71764705882353</v>
      </c>
      <c r="CU2574">
        <v>2791</v>
      </c>
      <c r="CV2574">
        <v>-1</v>
      </c>
    </row>
    <row r="2575" spans="1:100" x14ac:dyDescent="0.2">
      <c r="A2575">
        <v>2022</v>
      </c>
      <c r="B2575">
        <v>4</v>
      </c>
      <c r="C2575" s="267">
        <v>44675</v>
      </c>
      <c r="D2575">
        <v>381</v>
      </c>
      <c r="E2575">
        <v>446</v>
      </c>
      <c r="F2575">
        <v>2</v>
      </c>
      <c r="G2575" t="s">
        <v>373</v>
      </c>
      <c r="H2575" t="s">
        <v>374</v>
      </c>
      <c r="I2575" t="s">
        <v>169</v>
      </c>
      <c r="J2575">
        <v>3</v>
      </c>
      <c r="K2575">
        <v>1</v>
      </c>
      <c r="L2575">
        <v>167</v>
      </c>
      <c r="M2575">
        <v>150</v>
      </c>
      <c r="N2575">
        <v>183</v>
      </c>
      <c r="O2575">
        <v>209</v>
      </c>
      <c r="P2575">
        <v>221</v>
      </c>
      <c r="Q2575">
        <v>225</v>
      </c>
      <c r="R2575">
        <v>188</v>
      </c>
      <c r="S2575">
        <v>185</v>
      </c>
      <c r="T2575">
        <v>180</v>
      </c>
      <c r="U2575">
        <v>178</v>
      </c>
      <c r="V2575">
        <v>177</v>
      </c>
      <c r="W2575">
        <v>165</v>
      </c>
      <c r="X2575">
        <v>167</v>
      </c>
      <c r="AA2575">
        <v>188</v>
      </c>
      <c r="AB2575">
        <v>180</v>
      </c>
      <c r="AC2575">
        <v>183</v>
      </c>
      <c r="AD2575">
        <v>188</v>
      </c>
      <c r="AF2575">
        <v>159</v>
      </c>
      <c r="AG2575">
        <v>158</v>
      </c>
      <c r="AH2575">
        <v>143</v>
      </c>
      <c r="AI2575">
        <v>153</v>
      </c>
      <c r="AM2575">
        <v>196.33333333333329</v>
      </c>
      <c r="AN2575">
        <v>164.44444444444451</v>
      </c>
      <c r="AO2575">
        <v>75</v>
      </c>
      <c r="AP2575">
        <v>144</v>
      </c>
      <c r="AQ2575"/>
      <c r="AR2575"/>
      <c r="AU2575">
        <v>900</v>
      </c>
      <c r="AV2575">
        <v>10</v>
      </c>
      <c r="AW2575">
        <v>12</v>
      </c>
      <c r="AX2575">
        <v>12</v>
      </c>
      <c r="BG2575">
        <v>660</v>
      </c>
      <c r="BI2575">
        <v>2</v>
      </c>
      <c r="BQ2575" t="s">
        <v>180</v>
      </c>
      <c r="BR2575" t="s">
        <v>192</v>
      </c>
      <c r="BS2575" t="s">
        <v>375</v>
      </c>
      <c r="BT2575"/>
      <c r="BU2575">
        <v>16</v>
      </c>
      <c r="BV2575" t="s">
        <v>372</v>
      </c>
      <c r="BW2575" t="s">
        <v>173</v>
      </c>
      <c r="BX2575">
        <v>0</v>
      </c>
      <c r="BY2575">
        <v>34</v>
      </c>
      <c r="BZ2575">
        <v>34</v>
      </c>
      <c r="CA2575">
        <v>934</v>
      </c>
      <c r="CB2575">
        <v>2</v>
      </c>
      <c r="CC2575">
        <v>2</v>
      </c>
      <c r="CD2575">
        <v>662</v>
      </c>
      <c r="CE2575">
        <v>10</v>
      </c>
      <c r="CF2575">
        <v>14</v>
      </c>
      <c r="CG2575">
        <v>12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36</v>
      </c>
      <c r="CO2575">
        <v>1596</v>
      </c>
      <c r="CP2575">
        <v>2.2556390977443611E-2</v>
      </c>
      <c r="CQ2575">
        <v>0.21556886227544911</v>
      </c>
      <c r="CR2575">
        <v>9.5568862275449096</v>
      </c>
      <c r="CS2575">
        <v>0.2189189189189189</v>
      </c>
      <c r="CT2575">
        <v>9.7054054054054042</v>
      </c>
      <c r="CU2575">
        <v>2791</v>
      </c>
      <c r="CV2575">
        <v>-1</v>
      </c>
    </row>
    <row r="2576" spans="1:100" x14ac:dyDescent="0.2">
      <c r="A2576">
        <v>2022</v>
      </c>
      <c r="B2576">
        <v>4</v>
      </c>
      <c r="C2576" s="267">
        <v>44675</v>
      </c>
      <c r="D2576">
        <v>381</v>
      </c>
      <c r="E2576">
        <v>448</v>
      </c>
      <c r="F2576">
        <v>2</v>
      </c>
      <c r="G2576" t="s">
        <v>376</v>
      </c>
      <c r="H2576" t="s">
        <v>377</v>
      </c>
      <c r="I2576" t="s">
        <v>169</v>
      </c>
      <c r="J2576">
        <v>3</v>
      </c>
      <c r="K2576">
        <v>1</v>
      </c>
      <c r="L2576">
        <v>23</v>
      </c>
      <c r="M2576">
        <v>20</v>
      </c>
      <c r="N2576">
        <v>25</v>
      </c>
      <c r="O2576">
        <v>28</v>
      </c>
      <c r="P2576">
        <v>30</v>
      </c>
      <c r="Q2576">
        <v>32</v>
      </c>
      <c r="R2576">
        <v>27</v>
      </c>
      <c r="S2576">
        <v>26</v>
      </c>
      <c r="T2576">
        <v>22</v>
      </c>
      <c r="U2576">
        <v>24</v>
      </c>
      <c r="V2576">
        <v>23</v>
      </c>
      <c r="W2576">
        <v>22</v>
      </c>
      <c r="X2576">
        <v>23</v>
      </c>
      <c r="AA2576">
        <v>31</v>
      </c>
      <c r="AB2576">
        <v>26</v>
      </c>
      <c r="AC2576">
        <v>27</v>
      </c>
      <c r="AD2576">
        <v>26</v>
      </c>
      <c r="AF2576">
        <v>22</v>
      </c>
      <c r="AG2576">
        <v>21</v>
      </c>
      <c r="AH2576">
        <v>21</v>
      </c>
      <c r="AI2576">
        <v>22</v>
      </c>
      <c r="AM2576">
        <v>28.111111111111111</v>
      </c>
      <c r="AN2576">
        <v>22.222222222222221</v>
      </c>
      <c r="AO2576">
        <v>75</v>
      </c>
      <c r="AP2576">
        <v>144</v>
      </c>
      <c r="AQ2576"/>
      <c r="AR2576"/>
      <c r="AU2576">
        <v>980</v>
      </c>
      <c r="AV2576">
        <v>3</v>
      </c>
      <c r="AW2576">
        <v>1</v>
      </c>
      <c r="AX2576">
        <v>1</v>
      </c>
      <c r="BQ2576" t="s">
        <v>180</v>
      </c>
      <c r="BR2576" t="s">
        <v>192</v>
      </c>
      <c r="BS2576" t="s">
        <v>378</v>
      </c>
      <c r="BT2576"/>
      <c r="BU2576">
        <v>16</v>
      </c>
      <c r="BV2576" t="s">
        <v>372</v>
      </c>
      <c r="BW2576" t="s">
        <v>173</v>
      </c>
      <c r="BX2576">
        <v>0</v>
      </c>
      <c r="BY2576">
        <v>5</v>
      </c>
      <c r="BZ2576">
        <v>5</v>
      </c>
      <c r="CA2576">
        <v>985</v>
      </c>
      <c r="CB2576">
        <v>0</v>
      </c>
      <c r="CC2576">
        <v>0</v>
      </c>
      <c r="CD2576">
        <v>0</v>
      </c>
      <c r="CE2576">
        <v>3</v>
      </c>
      <c r="CF2576">
        <v>1</v>
      </c>
      <c r="CG2576">
        <v>1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5</v>
      </c>
      <c r="CO2576">
        <v>985</v>
      </c>
      <c r="CP2576">
        <v>5.076142131979695E-3</v>
      </c>
      <c r="CQ2576">
        <v>0.21739130434782611</v>
      </c>
      <c r="CR2576">
        <v>42.826086956521742</v>
      </c>
      <c r="CS2576">
        <v>0.22500000000000001</v>
      </c>
      <c r="CT2576">
        <v>44.325000000000003</v>
      </c>
      <c r="CU2576">
        <v>2791</v>
      </c>
      <c r="CV2576">
        <v>-1</v>
      </c>
    </row>
    <row r="2577" spans="1:100" x14ac:dyDescent="0.2">
      <c r="A2577">
        <v>2022</v>
      </c>
      <c r="B2577">
        <v>4</v>
      </c>
      <c r="C2577" s="267">
        <v>44675</v>
      </c>
      <c r="D2577">
        <v>382</v>
      </c>
      <c r="E2577">
        <v>449</v>
      </c>
      <c r="F2577">
        <v>2</v>
      </c>
      <c r="G2577" t="s">
        <v>340</v>
      </c>
      <c r="H2577" t="s">
        <v>341</v>
      </c>
      <c r="I2577" t="s">
        <v>169</v>
      </c>
      <c r="J2577">
        <v>3</v>
      </c>
      <c r="K2577">
        <v>1</v>
      </c>
      <c r="L2577">
        <v>46</v>
      </c>
      <c r="M2577">
        <v>40</v>
      </c>
      <c r="N2577">
        <v>50</v>
      </c>
      <c r="O2577">
        <v>61</v>
      </c>
      <c r="P2577">
        <v>64</v>
      </c>
      <c r="Q2577">
        <v>62</v>
      </c>
      <c r="R2577">
        <v>59</v>
      </c>
      <c r="S2577">
        <v>61</v>
      </c>
      <c r="T2577">
        <v>48</v>
      </c>
      <c r="U2577">
        <v>49</v>
      </c>
      <c r="V2577">
        <v>47</v>
      </c>
      <c r="W2577">
        <v>47</v>
      </c>
      <c r="X2577">
        <v>48</v>
      </c>
      <c r="Y2577">
        <v>93</v>
      </c>
      <c r="Z2577">
        <v>93</v>
      </c>
      <c r="AA2577">
        <v>63</v>
      </c>
      <c r="AB2577">
        <v>76</v>
      </c>
      <c r="AC2577">
        <v>74</v>
      </c>
      <c r="AD2577">
        <v>68</v>
      </c>
      <c r="AF2577">
        <v>42</v>
      </c>
      <c r="AG2577">
        <v>44</v>
      </c>
      <c r="AH2577">
        <v>42</v>
      </c>
      <c r="AI2577">
        <v>42</v>
      </c>
      <c r="AK2577">
        <v>95</v>
      </c>
      <c r="AL2577">
        <v>95</v>
      </c>
      <c r="AM2577">
        <v>65.333333333333329</v>
      </c>
      <c r="AN2577">
        <v>45.444444444444443</v>
      </c>
      <c r="AO2577">
        <v>112</v>
      </c>
      <c r="AP2577">
        <v>96</v>
      </c>
      <c r="AQ2577">
        <v>114.8936170212766</v>
      </c>
      <c r="AR2577">
        <v>94</v>
      </c>
      <c r="AU2577">
        <v>630</v>
      </c>
      <c r="AV2577">
        <v>5</v>
      </c>
      <c r="AW2577">
        <v>4</v>
      </c>
      <c r="AX2577">
        <v>1</v>
      </c>
      <c r="AY2577">
        <v>1</v>
      </c>
      <c r="BG2577">
        <v>1710</v>
      </c>
      <c r="BH2577">
        <v>6</v>
      </c>
      <c r="BI2577">
        <v>6</v>
      </c>
      <c r="BJ2577">
        <v>6</v>
      </c>
      <c r="BQ2577" t="s">
        <v>185</v>
      </c>
      <c r="BR2577" t="s">
        <v>186</v>
      </c>
      <c r="BS2577" t="s">
        <v>342</v>
      </c>
      <c r="BT2577" t="s">
        <v>188</v>
      </c>
      <c r="BU2577">
        <v>16</v>
      </c>
      <c r="BV2577" t="s">
        <v>340</v>
      </c>
      <c r="BW2577" t="s">
        <v>173</v>
      </c>
      <c r="BX2577">
        <v>0</v>
      </c>
      <c r="BY2577">
        <v>11</v>
      </c>
      <c r="BZ2577">
        <v>11</v>
      </c>
      <c r="CA2577">
        <v>641</v>
      </c>
      <c r="CB2577">
        <v>18</v>
      </c>
      <c r="CC2577">
        <v>18</v>
      </c>
      <c r="CD2577">
        <v>1728</v>
      </c>
      <c r="CE2577">
        <v>11</v>
      </c>
      <c r="CF2577">
        <v>10</v>
      </c>
      <c r="CG2577">
        <v>7</v>
      </c>
      <c r="CH2577">
        <v>1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29</v>
      </c>
      <c r="CO2577">
        <v>2369</v>
      </c>
      <c r="CP2577">
        <v>1.2241452089489241E-2</v>
      </c>
      <c r="CQ2577">
        <v>0.63043478260869568</v>
      </c>
      <c r="CR2577">
        <v>51.5</v>
      </c>
      <c r="CS2577">
        <v>0.63814180929095354</v>
      </c>
      <c r="CT2577">
        <v>52.12958435207824</v>
      </c>
      <c r="CU2577">
        <v>2791</v>
      </c>
      <c r="CV2577">
        <v>-1</v>
      </c>
    </row>
    <row r="2578" spans="1:100" x14ac:dyDescent="0.2">
      <c r="A2578">
        <v>2022</v>
      </c>
      <c r="B2578">
        <v>4</v>
      </c>
      <c r="C2578" s="267">
        <v>44675</v>
      </c>
      <c r="D2578">
        <v>423</v>
      </c>
      <c r="E2578">
        <v>669</v>
      </c>
      <c r="F2578">
        <v>3</v>
      </c>
      <c r="G2578" t="s">
        <v>279</v>
      </c>
      <c r="H2578" t="s">
        <v>280</v>
      </c>
      <c r="I2578" t="s">
        <v>169</v>
      </c>
      <c r="J2578">
        <v>2</v>
      </c>
      <c r="K2578">
        <v>2</v>
      </c>
      <c r="L2578">
        <v>954</v>
      </c>
      <c r="M2578">
        <v>897</v>
      </c>
      <c r="N2578">
        <v>1021</v>
      </c>
      <c r="O2578">
        <v>1333</v>
      </c>
      <c r="P2578">
        <v>1582</v>
      </c>
      <c r="Q2578">
        <v>1450</v>
      </c>
      <c r="R2578">
        <v>1225</v>
      </c>
      <c r="S2578">
        <v>1320</v>
      </c>
      <c r="T2578">
        <v>1007</v>
      </c>
      <c r="U2578">
        <v>1007</v>
      </c>
      <c r="V2578">
        <v>1020</v>
      </c>
      <c r="W2578">
        <v>986</v>
      </c>
      <c r="X2578">
        <v>997</v>
      </c>
      <c r="Y2578">
        <v>161</v>
      </c>
      <c r="Z2578">
        <v>160</v>
      </c>
      <c r="AA2578">
        <v>1303</v>
      </c>
      <c r="AB2578">
        <v>1434</v>
      </c>
      <c r="AC2578">
        <v>1382</v>
      </c>
      <c r="AD2578">
        <v>1330</v>
      </c>
      <c r="AF2578">
        <v>971</v>
      </c>
      <c r="AG2578">
        <v>1107</v>
      </c>
      <c r="AH2578">
        <v>1040</v>
      </c>
      <c r="AI2578">
        <v>1081</v>
      </c>
      <c r="AK2578">
        <v>191</v>
      </c>
      <c r="AL2578">
        <v>192</v>
      </c>
      <c r="AM2578">
        <v>1373.2222222222219</v>
      </c>
      <c r="AN2578">
        <v>1024</v>
      </c>
      <c r="AO2578">
        <v>40</v>
      </c>
      <c r="AP2578">
        <v>180</v>
      </c>
      <c r="AQ2578">
        <v>40.909090909090907</v>
      </c>
      <c r="AR2578">
        <v>176</v>
      </c>
      <c r="AU2578">
        <v>426</v>
      </c>
      <c r="AV2578">
        <v>10</v>
      </c>
      <c r="AW2578">
        <v>10</v>
      </c>
      <c r="AX2578">
        <v>2</v>
      </c>
      <c r="AY2578">
        <v>2</v>
      </c>
      <c r="BG2578">
        <v>372</v>
      </c>
      <c r="BH2578">
        <v>3</v>
      </c>
      <c r="BI2578">
        <v>2</v>
      </c>
      <c r="BJ2578">
        <v>2</v>
      </c>
      <c r="BQ2578" t="s">
        <v>185</v>
      </c>
      <c r="BR2578" t="s">
        <v>186</v>
      </c>
      <c r="BS2578" t="s">
        <v>281</v>
      </c>
      <c r="BT2578" t="s">
        <v>188</v>
      </c>
      <c r="BU2578">
        <v>16</v>
      </c>
      <c r="BV2578" t="s">
        <v>279</v>
      </c>
      <c r="BW2578" t="s">
        <v>173</v>
      </c>
      <c r="BX2578">
        <v>0</v>
      </c>
      <c r="BY2578">
        <v>24</v>
      </c>
      <c r="BZ2578">
        <v>12</v>
      </c>
      <c r="CA2578">
        <v>438</v>
      </c>
      <c r="CB2578">
        <v>7</v>
      </c>
      <c r="CC2578">
        <v>3.5</v>
      </c>
      <c r="CD2578">
        <v>375</v>
      </c>
      <c r="CE2578">
        <v>6</v>
      </c>
      <c r="CF2578">
        <v>6</v>
      </c>
      <c r="CG2578">
        <v>2</v>
      </c>
      <c r="CH2578">
        <v>1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15.5</v>
      </c>
      <c r="CO2578">
        <v>813</v>
      </c>
      <c r="CP2578">
        <v>1.9065190651906521E-2</v>
      </c>
      <c r="CQ2578">
        <v>1.624737945492662E-2</v>
      </c>
      <c r="CR2578">
        <v>0.85220125786163525</v>
      </c>
      <c r="CS2578">
        <v>1.513671875E-2</v>
      </c>
      <c r="CT2578">
        <v>0.7939453125</v>
      </c>
      <c r="CU2578">
        <v>2791</v>
      </c>
      <c r="CV2578">
        <v>-1</v>
      </c>
    </row>
    <row r="2579" spans="1:100" x14ac:dyDescent="0.2">
      <c r="A2579">
        <v>2022</v>
      </c>
      <c r="B2579">
        <v>4</v>
      </c>
      <c r="C2579" s="267">
        <v>44675</v>
      </c>
      <c r="D2579">
        <v>376</v>
      </c>
      <c r="E2579">
        <v>438</v>
      </c>
      <c r="F2579">
        <v>4</v>
      </c>
      <c r="G2579" t="s">
        <v>216</v>
      </c>
      <c r="H2579" t="s">
        <v>217</v>
      </c>
      <c r="I2579" t="s">
        <v>169</v>
      </c>
      <c r="J2579">
        <v>3</v>
      </c>
      <c r="K2579">
        <v>2</v>
      </c>
      <c r="L2579">
        <v>335</v>
      </c>
      <c r="M2579">
        <v>315</v>
      </c>
      <c r="N2579">
        <v>358</v>
      </c>
      <c r="Y2579">
        <v>126</v>
      </c>
      <c r="Z2579">
        <v>125</v>
      </c>
      <c r="AK2579">
        <v>153</v>
      </c>
      <c r="AL2579">
        <v>154</v>
      </c>
      <c r="AM2579"/>
      <c r="AN2579"/>
      <c r="AO2579">
        <v>75</v>
      </c>
      <c r="AP2579">
        <v>144</v>
      </c>
      <c r="AQ2579">
        <v>77.419354838709666</v>
      </c>
      <c r="AR2579">
        <v>139.5</v>
      </c>
      <c r="AU2579">
        <v>756</v>
      </c>
      <c r="AV2579">
        <v>8</v>
      </c>
      <c r="AW2579">
        <v>10</v>
      </c>
      <c r="AX2579">
        <v>8</v>
      </c>
      <c r="AY2579">
        <v>2</v>
      </c>
      <c r="BG2579">
        <v>768</v>
      </c>
      <c r="BH2579">
        <v>6</v>
      </c>
      <c r="BI2579">
        <v>2</v>
      </c>
      <c r="BJ2579">
        <v>8</v>
      </c>
      <c r="BQ2579" t="s">
        <v>185</v>
      </c>
      <c r="BR2579" t="s">
        <v>186</v>
      </c>
      <c r="BS2579" t="s">
        <v>218</v>
      </c>
      <c r="BT2579" t="s">
        <v>188</v>
      </c>
      <c r="BU2579">
        <v>16</v>
      </c>
      <c r="BV2579" t="s">
        <v>219</v>
      </c>
      <c r="BW2579" t="s">
        <v>173</v>
      </c>
      <c r="BX2579">
        <v>0</v>
      </c>
      <c r="BY2579">
        <v>28</v>
      </c>
      <c r="BZ2579">
        <v>14</v>
      </c>
      <c r="CA2579">
        <v>770</v>
      </c>
      <c r="CB2579">
        <v>16</v>
      </c>
      <c r="CC2579">
        <v>8</v>
      </c>
      <c r="CD2579">
        <v>776</v>
      </c>
      <c r="CE2579">
        <v>7</v>
      </c>
      <c r="CF2579">
        <v>6</v>
      </c>
      <c r="CG2579">
        <v>8</v>
      </c>
      <c r="CH2579">
        <v>1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22</v>
      </c>
      <c r="CO2579">
        <v>1546</v>
      </c>
      <c r="CP2579">
        <v>1.4230271668822771E-2</v>
      </c>
      <c r="CQ2579">
        <v>6.5671641791044774E-2</v>
      </c>
      <c r="CR2579">
        <v>4.6149253731343283</v>
      </c>
      <c r="CS2579"/>
      <c r="CT2579"/>
      <c r="CU2579">
        <v>2791</v>
      </c>
      <c r="CV2579"/>
    </row>
    <row r="2580" spans="1:100" x14ac:dyDescent="0.2">
      <c r="A2580">
        <v>2022</v>
      </c>
      <c r="B2580">
        <v>4</v>
      </c>
      <c r="C2580" s="267">
        <v>44675</v>
      </c>
      <c r="D2580">
        <v>425</v>
      </c>
      <c r="E2580">
        <v>674</v>
      </c>
      <c r="F2580">
        <v>4</v>
      </c>
      <c r="G2580" t="s">
        <v>244</v>
      </c>
      <c r="H2580" t="s">
        <v>245</v>
      </c>
      <c r="I2580" t="s">
        <v>246</v>
      </c>
      <c r="J2580">
        <v>2</v>
      </c>
      <c r="K2580">
        <v>1</v>
      </c>
      <c r="L2580">
        <v>256</v>
      </c>
      <c r="M2580">
        <v>240</v>
      </c>
      <c r="N2580">
        <v>274</v>
      </c>
      <c r="AM2580"/>
      <c r="AN2580"/>
      <c r="AO2580">
        <v>60</v>
      </c>
      <c r="AP2580">
        <v>120</v>
      </c>
      <c r="AQ2580"/>
      <c r="AR2580"/>
      <c r="AU2580">
        <v>300</v>
      </c>
      <c r="BQ2580" t="s">
        <v>185</v>
      </c>
      <c r="BR2580" t="s">
        <v>247</v>
      </c>
      <c r="BS2580" t="s">
        <v>248</v>
      </c>
      <c r="BT2580" t="s">
        <v>249</v>
      </c>
      <c r="BU2580">
        <v>16</v>
      </c>
      <c r="BV2580" t="s">
        <v>244</v>
      </c>
      <c r="BW2580" t="s">
        <v>173</v>
      </c>
      <c r="BX2580">
        <v>0</v>
      </c>
      <c r="BY2580">
        <v>0</v>
      </c>
      <c r="BZ2580">
        <v>0</v>
      </c>
      <c r="CA2580">
        <v>300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300</v>
      </c>
      <c r="CP2580">
        <v>0</v>
      </c>
      <c r="CQ2580">
        <v>0</v>
      </c>
      <c r="CR2580">
        <v>1.171875</v>
      </c>
      <c r="CS2580"/>
      <c r="CT2580"/>
      <c r="CU2580">
        <v>2791</v>
      </c>
      <c r="CV2580"/>
    </row>
    <row r="2581" spans="1:100" x14ac:dyDescent="0.2">
      <c r="A2581">
        <v>2022</v>
      </c>
      <c r="B2581">
        <v>4</v>
      </c>
      <c r="C2581" s="267">
        <v>44675</v>
      </c>
      <c r="D2581">
        <v>124</v>
      </c>
      <c r="E2581">
        <v>688</v>
      </c>
      <c r="F2581">
        <v>5</v>
      </c>
      <c r="G2581" t="s">
        <v>308</v>
      </c>
      <c r="H2581" t="s">
        <v>309</v>
      </c>
      <c r="I2581" t="s">
        <v>169</v>
      </c>
      <c r="J2581">
        <v>2</v>
      </c>
      <c r="K2581">
        <v>2</v>
      </c>
      <c r="L2581">
        <v>200</v>
      </c>
      <c r="M2581">
        <v>180</v>
      </c>
      <c r="N2581">
        <v>220</v>
      </c>
      <c r="O2581">
        <v>318</v>
      </c>
      <c r="P2581">
        <v>288</v>
      </c>
      <c r="Q2581">
        <v>270</v>
      </c>
      <c r="R2581">
        <v>320</v>
      </c>
      <c r="S2581">
        <v>304</v>
      </c>
      <c r="T2581">
        <v>216</v>
      </c>
      <c r="U2581">
        <v>200</v>
      </c>
      <c r="V2581">
        <v>210</v>
      </c>
      <c r="W2581">
        <v>240</v>
      </c>
      <c r="X2581">
        <v>225</v>
      </c>
      <c r="AA2581">
        <v>298</v>
      </c>
      <c r="AB2581">
        <v>283</v>
      </c>
      <c r="AC2581">
        <v>289</v>
      </c>
      <c r="AD2581">
        <v>294</v>
      </c>
      <c r="AF2581">
        <v>187</v>
      </c>
      <c r="AG2581">
        <v>185</v>
      </c>
      <c r="AH2581">
        <v>186</v>
      </c>
      <c r="AI2581">
        <v>192</v>
      </c>
      <c r="AM2581">
        <v>296</v>
      </c>
      <c r="AN2581">
        <v>204.55555555555549</v>
      </c>
      <c r="AO2581">
        <v>59</v>
      </c>
      <c r="AP2581">
        <v>122</v>
      </c>
      <c r="AQ2581"/>
      <c r="AR2581"/>
      <c r="AU2581">
        <v>1210</v>
      </c>
      <c r="AV2581">
        <v>4</v>
      </c>
      <c r="AW2581">
        <v>5</v>
      </c>
      <c r="AX2581">
        <v>1</v>
      </c>
      <c r="BG2581">
        <v>180</v>
      </c>
      <c r="BH2581">
        <v>4</v>
      </c>
      <c r="BI2581">
        <v>4</v>
      </c>
      <c r="BJ2581">
        <v>4</v>
      </c>
      <c r="BQ2581" t="s">
        <v>180</v>
      </c>
      <c r="BR2581" t="s">
        <v>192</v>
      </c>
      <c r="BS2581"/>
      <c r="BT2581"/>
      <c r="BU2581">
        <v>16</v>
      </c>
      <c r="BV2581" t="s">
        <v>310</v>
      </c>
      <c r="BW2581" t="s">
        <v>173</v>
      </c>
      <c r="BX2581">
        <v>0</v>
      </c>
      <c r="BY2581">
        <v>10</v>
      </c>
      <c r="BZ2581">
        <v>5</v>
      </c>
      <c r="CA2581">
        <v>1215</v>
      </c>
      <c r="CB2581">
        <v>12</v>
      </c>
      <c r="CC2581">
        <v>6</v>
      </c>
      <c r="CD2581">
        <v>186</v>
      </c>
      <c r="CE2581">
        <v>4</v>
      </c>
      <c r="CF2581">
        <v>4</v>
      </c>
      <c r="CG2581">
        <v>2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11</v>
      </c>
      <c r="CO2581">
        <v>1401</v>
      </c>
      <c r="CP2581">
        <v>7.8515346181299069E-3</v>
      </c>
      <c r="CQ2581">
        <v>5.5E-2</v>
      </c>
      <c r="CR2581">
        <v>7.0049999999999999</v>
      </c>
      <c r="CS2581">
        <v>5.3775122216186862E-2</v>
      </c>
      <c r="CT2581">
        <v>6.8489951113525258</v>
      </c>
      <c r="CU2581">
        <v>2791</v>
      </c>
      <c r="CV2581">
        <v>-1</v>
      </c>
    </row>
    <row r="2582" spans="1:100" x14ac:dyDescent="0.2">
      <c r="A2582">
        <v>2022</v>
      </c>
      <c r="B2582">
        <v>4</v>
      </c>
      <c r="C2582" s="267">
        <v>44675</v>
      </c>
      <c r="D2582">
        <v>124</v>
      </c>
      <c r="E2582">
        <v>689</v>
      </c>
      <c r="F2582">
        <v>5</v>
      </c>
      <c r="G2582" t="s">
        <v>311</v>
      </c>
      <c r="H2582" t="s">
        <v>312</v>
      </c>
      <c r="I2582" t="s">
        <v>169</v>
      </c>
      <c r="J2582">
        <v>2</v>
      </c>
      <c r="K2582">
        <v>2</v>
      </c>
      <c r="L2582">
        <v>75</v>
      </c>
      <c r="M2582">
        <v>67</v>
      </c>
      <c r="N2582">
        <v>82</v>
      </c>
      <c r="O2582">
        <v>118</v>
      </c>
      <c r="P2582">
        <v>114</v>
      </c>
      <c r="Q2582">
        <v>108</v>
      </c>
      <c r="R2582">
        <v>114</v>
      </c>
      <c r="S2582">
        <v>118</v>
      </c>
      <c r="T2582">
        <v>86</v>
      </c>
      <c r="U2582">
        <v>80</v>
      </c>
      <c r="V2582">
        <v>85</v>
      </c>
      <c r="W2582">
        <v>89</v>
      </c>
      <c r="X2582">
        <v>87</v>
      </c>
      <c r="Y2582">
        <v>120</v>
      </c>
      <c r="Z2582">
        <v>118</v>
      </c>
      <c r="AA2582">
        <v>109</v>
      </c>
      <c r="AB2582">
        <v>103</v>
      </c>
      <c r="AC2582">
        <v>106</v>
      </c>
      <c r="AD2582">
        <v>109</v>
      </c>
      <c r="AF2582">
        <v>80</v>
      </c>
      <c r="AG2582">
        <v>78</v>
      </c>
      <c r="AH2582">
        <v>77</v>
      </c>
      <c r="AI2582">
        <v>79</v>
      </c>
      <c r="AK2582">
        <v>120</v>
      </c>
      <c r="AL2582">
        <v>120</v>
      </c>
      <c r="AM2582">
        <v>111</v>
      </c>
      <c r="AN2582">
        <v>82.333333333333329</v>
      </c>
      <c r="AO2582">
        <v>59</v>
      </c>
      <c r="AP2582">
        <v>122</v>
      </c>
      <c r="AQ2582">
        <v>60.2510460251046</v>
      </c>
      <c r="AR2582">
        <v>119.5</v>
      </c>
      <c r="AU2582">
        <v>1188</v>
      </c>
      <c r="AV2582">
        <v>3</v>
      </c>
      <c r="AW2582">
        <v>2</v>
      </c>
      <c r="AX2582">
        <v>1</v>
      </c>
      <c r="BG2582">
        <v>1188</v>
      </c>
      <c r="BH2582">
        <v>6</v>
      </c>
      <c r="BI2582">
        <v>2</v>
      </c>
      <c r="BQ2582" t="s">
        <v>180</v>
      </c>
      <c r="BR2582" t="s">
        <v>192</v>
      </c>
      <c r="BS2582"/>
      <c r="BT2582"/>
      <c r="BU2582">
        <v>16</v>
      </c>
      <c r="BV2582" t="s">
        <v>310</v>
      </c>
      <c r="BW2582" t="s">
        <v>173</v>
      </c>
      <c r="BX2582">
        <v>0</v>
      </c>
      <c r="BY2582">
        <v>6</v>
      </c>
      <c r="BZ2582">
        <v>3</v>
      </c>
      <c r="CA2582">
        <v>1191</v>
      </c>
      <c r="CB2582">
        <v>8</v>
      </c>
      <c r="CC2582">
        <v>4</v>
      </c>
      <c r="CD2582">
        <v>1192</v>
      </c>
      <c r="CE2582">
        <v>4</v>
      </c>
      <c r="CF2582">
        <v>2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7</v>
      </c>
      <c r="CO2582">
        <v>2383</v>
      </c>
      <c r="CP2582">
        <v>2.9374737725556019E-3</v>
      </c>
      <c r="CQ2582">
        <v>9.3333333333333338E-2</v>
      </c>
      <c r="CR2582">
        <v>31.77333333333333</v>
      </c>
      <c r="CS2582">
        <v>8.5020242914979768E-2</v>
      </c>
      <c r="CT2582">
        <v>28.943319838056681</v>
      </c>
      <c r="CU2582">
        <v>2791</v>
      </c>
      <c r="CV2582">
        <v>-1</v>
      </c>
    </row>
    <row r="2583" spans="1:100" x14ac:dyDescent="0.2">
      <c r="A2583">
        <v>2022</v>
      </c>
      <c r="B2583">
        <v>4</v>
      </c>
      <c r="C2583" s="267">
        <v>44675</v>
      </c>
      <c r="D2583">
        <v>376</v>
      </c>
      <c r="E2583">
        <v>438</v>
      </c>
      <c r="F2583">
        <v>5</v>
      </c>
      <c r="G2583" t="s">
        <v>216</v>
      </c>
      <c r="H2583" t="s">
        <v>217</v>
      </c>
      <c r="I2583" t="s">
        <v>169</v>
      </c>
      <c r="J2583">
        <v>3</v>
      </c>
      <c r="K2583">
        <v>2</v>
      </c>
      <c r="L2583">
        <v>335</v>
      </c>
      <c r="M2583">
        <v>315</v>
      </c>
      <c r="N2583">
        <v>358</v>
      </c>
      <c r="O2583">
        <v>483</v>
      </c>
      <c r="P2583">
        <v>457</v>
      </c>
      <c r="Q2583">
        <v>466</v>
      </c>
      <c r="R2583">
        <v>434</v>
      </c>
      <c r="S2583">
        <v>444</v>
      </c>
      <c r="T2583">
        <v>161</v>
      </c>
      <c r="U2583">
        <v>153</v>
      </c>
      <c r="V2583">
        <v>162</v>
      </c>
      <c r="W2583">
        <v>159</v>
      </c>
      <c r="X2583">
        <v>161</v>
      </c>
      <c r="AA2583">
        <v>445</v>
      </c>
      <c r="AB2583">
        <v>482</v>
      </c>
      <c r="AC2583">
        <v>475</v>
      </c>
      <c r="AD2583">
        <v>452</v>
      </c>
      <c r="AF2583">
        <v>331</v>
      </c>
      <c r="AG2583">
        <v>336</v>
      </c>
      <c r="AH2583">
        <v>329</v>
      </c>
      <c r="AI2583">
        <v>348</v>
      </c>
      <c r="AM2583">
        <v>459.77777777777783</v>
      </c>
      <c r="AN2583">
        <v>237.7777777777778</v>
      </c>
      <c r="AO2583">
        <v>75</v>
      </c>
      <c r="AP2583">
        <v>144</v>
      </c>
      <c r="AQ2583"/>
      <c r="AR2583"/>
      <c r="BQ2583" t="s">
        <v>185</v>
      </c>
      <c r="BR2583" t="s">
        <v>186</v>
      </c>
      <c r="BS2583" t="s">
        <v>218</v>
      </c>
      <c r="BT2583" t="s">
        <v>188</v>
      </c>
      <c r="BU2583">
        <v>16</v>
      </c>
      <c r="BV2583" t="s">
        <v>219</v>
      </c>
      <c r="BW2583" t="s">
        <v>173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/>
      <c r="CQ2583">
        <v>0</v>
      </c>
      <c r="CR2583">
        <v>0</v>
      </c>
      <c r="CS2583">
        <v>0</v>
      </c>
      <c r="CT2583">
        <v>0</v>
      </c>
      <c r="CU2583">
        <v>2791</v>
      </c>
      <c r="CV2583">
        <v>-1</v>
      </c>
    </row>
    <row r="2584" spans="1:100" x14ac:dyDescent="0.2">
      <c r="A2584">
        <v>2022</v>
      </c>
      <c r="B2584">
        <v>4</v>
      </c>
      <c r="C2584" s="267">
        <v>44675</v>
      </c>
      <c r="D2584">
        <v>380</v>
      </c>
      <c r="E2584">
        <v>443</v>
      </c>
      <c r="F2584">
        <v>6</v>
      </c>
      <c r="G2584" t="s">
        <v>523</v>
      </c>
      <c r="H2584" t="s">
        <v>524</v>
      </c>
      <c r="I2584" t="s">
        <v>169</v>
      </c>
      <c r="J2584">
        <v>4</v>
      </c>
      <c r="K2584">
        <v>2</v>
      </c>
      <c r="L2584">
        <v>184</v>
      </c>
      <c r="M2584">
        <v>177</v>
      </c>
      <c r="N2584">
        <v>195</v>
      </c>
      <c r="P2584">
        <v>246</v>
      </c>
      <c r="Q2584">
        <v>250</v>
      </c>
      <c r="R2584">
        <v>208</v>
      </c>
      <c r="S2584">
        <v>265</v>
      </c>
      <c r="U2584">
        <v>175</v>
      </c>
      <c r="V2584">
        <v>176</v>
      </c>
      <c r="W2584">
        <v>179</v>
      </c>
      <c r="X2584">
        <v>173</v>
      </c>
      <c r="AA2584">
        <v>271</v>
      </c>
      <c r="AF2584">
        <v>168</v>
      </c>
      <c r="AM2584">
        <v>248</v>
      </c>
      <c r="AN2584">
        <v>174.2</v>
      </c>
      <c r="AO2584">
        <v>90</v>
      </c>
      <c r="AP2584">
        <v>160</v>
      </c>
      <c r="AQ2584"/>
      <c r="AR2584"/>
      <c r="AU2584">
        <v>720</v>
      </c>
      <c r="AV2584">
        <v>10</v>
      </c>
      <c r="AW2584">
        <v>20</v>
      </c>
      <c r="AX2584">
        <v>10</v>
      </c>
      <c r="AY2584">
        <v>10</v>
      </c>
      <c r="BG2584">
        <v>636</v>
      </c>
      <c r="BQ2584" t="s">
        <v>434</v>
      </c>
      <c r="BR2584" t="s">
        <v>435</v>
      </c>
      <c r="BS2584"/>
      <c r="BT2584"/>
      <c r="BU2584">
        <v>16</v>
      </c>
      <c r="BV2584" t="s">
        <v>525</v>
      </c>
      <c r="BW2584" t="s">
        <v>173</v>
      </c>
      <c r="BX2584">
        <v>0</v>
      </c>
      <c r="BY2584">
        <v>50</v>
      </c>
      <c r="BZ2584">
        <v>25</v>
      </c>
      <c r="CA2584">
        <v>745</v>
      </c>
      <c r="CB2584">
        <v>0</v>
      </c>
      <c r="CC2584">
        <v>0</v>
      </c>
      <c r="CD2584">
        <v>636</v>
      </c>
      <c r="CE2584">
        <v>5</v>
      </c>
      <c r="CF2584">
        <v>10</v>
      </c>
      <c r="CG2584">
        <v>5</v>
      </c>
      <c r="CH2584">
        <v>5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25</v>
      </c>
      <c r="CO2584">
        <v>1381</v>
      </c>
      <c r="CP2584">
        <v>1.810282404055033E-2</v>
      </c>
      <c r="CQ2584">
        <v>0.1358695652173913</v>
      </c>
      <c r="CR2584">
        <v>7.5054347826086953</v>
      </c>
      <c r="CS2584">
        <v>0.14351320321469579</v>
      </c>
      <c r="CT2584">
        <v>7.927669345579794</v>
      </c>
      <c r="CU2584">
        <v>2791</v>
      </c>
      <c r="CV2584">
        <v>-1</v>
      </c>
    </row>
    <row r="2585" spans="1:100" x14ac:dyDescent="0.2">
      <c r="A2585">
        <v>2022</v>
      </c>
      <c r="B2585">
        <v>4</v>
      </c>
      <c r="C2585" s="267">
        <v>44675</v>
      </c>
      <c r="D2585">
        <v>380</v>
      </c>
      <c r="E2585">
        <v>444</v>
      </c>
      <c r="F2585">
        <v>6</v>
      </c>
      <c r="G2585" t="s">
        <v>526</v>
      </c>
      <c r="H2585" t="s">
        <v>527</v>
      </c>
      <c r="I2585" t="s">
        <v>169</v>
      </c>
      <c r="J2585">
        <v>4</v>
      </c>
      <c r="K2585">
        <v>2</v>
      </c>
      <c r="L2585">
        <v>166</v>
      </c>
      <c r="M2585">
        <v>159</v>
      </c>
      <c r="N2585">
        <v>175</v>
      </c>
      <c r="P2585">
        <v>225</v>
      </c>
      <c r="Q2585">
        <v>231</v>
      </c>
      <c r="R2585">
        <v>194</v>
      </c>
      <c r="S2585">
        <v>215</v>
      </c>
      <c r="U2585">
        <v>155</v>
      </c>
      <c r="V2585">
        <v>162</v>
      </c>
      <c r="W2585">
        <v>161</v>
      </c>
      <c r="X2585">
        <v>162</v>
      </c>
      <c r="AA2585">
        <v>208</v>
      </c>
      <c r="AF2585">
        <v>144</v>
      </c>
      <c r="AM2585">
        <v>214.6</v>
      </c>
      <c r="AN2585">
        <v>156.80000000000001</v>
      </c>
      <c r="AO2585">
        <v>90</v>
      </c>
      <c r="AP2585">
        <v>160</v>
      </c>
      <c r="AQ2585"/>
      <c r="AR2585"/>
      <c r="BQ2585" t="s">
        <v>434</v>
      </c>
      <c r="BR2585" t="s">
        <v>435</v>
      </c>
      <c r="BS2585"/>
      <c r="BT2585"/>
      <c r="BU2585">
        <v>16</v>
      </c>
      <c r="BV2585" t="s">
        <v>525</v>
      </c>
      <c r="BW2585" t="s">
        <v>173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/>
      <c r="CQ2585">
        <v>0</v>
      </c>
      <c r="CR2585">
        <v>0</v>
      </c>
      <c r="CS2585">
        <v>0</v>
      </c>
      <c r="CT2585">
        <v>0</v>
      </c>
      <c r="CU2585">
        <v>2791</v>
      </c>
      <c r="CV2585">
        <v>-1</v>
      </c>
    </row>
    <row r="2586" spans="1:100" x14ac:dyDescent="0.2">
      <c r="A2586">
        <v>2022</v>
      </c>
      <c r="B2586">
        <v>4</v>
      </c>
      <c r="C2586" s="267">
        <v>44675</v>
      </c>
      <c r="D2586">
        <v>381</v>
      </c>
      <c r="E2586">
        <v>447</v>
      </c>
      <c r="F2586">
        <v>6</v>
      </c>
      <c r="G2586" t="s">
        <v>379</v>
      </c>
      <c r="H2586" t="s">
        <v>380</v>
      </c>
      <c r="I2586" t="s">
        <v>169</v>
      </c>
      <c r="J2586">
        <v>3</v>
      </c>
      <c r="K2586">
        <v>1</v>
      </c>
      <c r="L2586">
        <v>177</v>
      </c>
      <c r="M2586">
        <v>159</v>
      </c>
      <c r="N2586">
        <v>194</v>
      </c>
      <c r="O2586">
        <v>208</v>
      </c>
      <c r="P2586">
        <v>202</v>
      </c>
      <c r="Q2586">
        <v>210</v>
      </c>
      <c r="R2586">
        <v>178</v>
      </c>
      <c r="S2586">
        <v>173</v>
      </c>
      <c r="T2586">
        <v>165</v>
      </c>
      <c r="U2586">
        <v>170</v>
      </c>
      <c r="V2586">
        <v>190</v>
      </c>
      <c r="W2586">
        <v>159</v>
      </c>
      <c r="X2586">
        <v>161</v>
      </c>
      <c r="AA2586">
        <v>175</v>
      </c>
      <c r="AB2586">
        <v>176</v>
      </c>
      <c r="AC2586">
        <v>173</v>
      </c>
      <c r="AD2586">
        <v>182</v>
      </c>
      <c r="AF2586">
        <v>153</v>
      </c>
      <c r="AG2586">
        <v>163</v>
      </c>
      <c r="AH2586">
        <v>163</v>
      </c>
      <c r="AI2586">
        <v>164</v>
      </c>
      <c r="AM2586">
        <v>186.33333333333329</v>
      </c>
      <c r="AN2586">
        <v>165.33333333333329</v>
      </c>
      <c r="AO2586">
        <v>75</v>
      </c>
      <c r="AP2586">
        <v>144</v>
      </c>
      <c r="AQ2586"/>
      <c r="AR2586"/>
      <c r="AU2586">
        <v>980</v>
      </c>
      <c r="AV2586">
        <v>8</v>
      </c>
      <c r="AW2586">
        <v>8</v>
      </c>
      <c r="AX2586">
        <v>8</v>
      </c>
      <c r="BG2586">
        <v>580</v>
      </c>
      <c r="BH2586">
        <v>1</v>
      </c>
      <c r="BI2586">
        <v>1</v>
      </c>
      <c r="BQ2586" t="s">
        <v>180</v>
      </c>
      <c r="BR2586" t="s">
        <v>192</v>
      </c>
      <c r="BS2586" t="s">
        <v>381</v>
      </c>
      <c r="BT2586"/>
      <c r="BU2586">
        <v>16</v>
      </c>
      <c r="BV2586" t="s">
        <v>372</v>
      </c>
      <c r="BW2586" t="s">
        <v>173</v>
      </c>
      <c r="BX2586">
        <v>0</v>
      </c>
      <c r="BY2586">
        <v>24</v>
      </c>
      <c r="BZ2586">
        <v>24</v>
      </c>
      <c r="CA2586">
        <v>1004</v>
      </c>
      <c r="CB2586">
        <v>2</v>
      </c>
      <c r="CC2586">
        <v>2</v>
      </c>
      <c r="CD2586">
        <v>582</v>
      </c>
      <c r="CE2586">
        <v>9</v>
      </c>
      <c r="CF2586">
        <v>9</v>
      </c>
      <c r="CG2586">
        <v>8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26</v>
      </c>
      <c r="CO2586">
        <v>1586</v>
      </c>
      <c r="CP2586">
        <v>1.6393442622950821E-2</v>
      </c>
      <c r="CQ2586">
        <v>0.14689265536723159</v>
      </c>
      <c r="CR2586">
        <v>8.9604519774011298</v>
      </c>
      <c r="CS2586">
        <v>0.157258064516129</v>
      </c>
      <c r="CT2586">
        <v>9.5927419354838701</v>
      </c>
      <c r="CU2586">
        <v>2791</v>
      </c>
      <c r="CV2586">
        <v>-1</v>
      </c>
    </row>
    <row r="2587" spans="1:100" x14ac:dyDescent="0.2">
      <c r="A2587">
        <v>2022</v>
      </c>
      <c r="B2587">
        <v>4</v>
      </c>
      <c r="C2587" s="267">
        <v>44675</v>
      </c>
      <c r="D2587">
        <v>381</v>
      </c>
      <c r="E2587">
        <v>448</v>
      </c>
      <c r="F2587">
        <v>6</v>
      </c>
      <c r="G2587" t="s">
        <v>376</v>
      </c>
      <c r="H2587" t="s">
        <v>377</v>
      </c>
      <c r="I2587" t="s">
        <v>169</v>
      </c>
      <c r="J2587">
        <v>3</v>
      </c>
      <c r="K2587">
        <v>1</v>
      </c>
      <c r="L2587">
        <v>23</v>
      </c>
      <c r="M2587">
        <v>20</v>
      </c>
      <c r="N2587">
        <v>25</v>
      </c>
      <c r="Y2587">
        <v>125</v>
      </c>
      <c r="Z2587">
        <v>133</v>
      </c>
      <c r="AK2587">
        <v>130</v>
      </c>
      <c r="AL2587">
        <v>130</v>
      </c>
      <c r="AM2587"/>
      <c r="AN2587"/>
      <c r="AO2587">
        <v>75</v>
      </c>
      <c r="AP2587">
        <v>144</v>
      </c>
      <c r="AQ2587">
        <v>83.397683397683409</v>
      </c>
      <c r="AR2587">
        <v>129.5</v>
      </c>
      <c r="BQ2587" t="s">
        <v>180</v>
      </c>
      <c r="BR2587" t="s">
        <v>192</v>
      </c>
      <c r="BS2587" t="s">
        <v>378</v>
      </c>
      <c r="BT2587"/>
      <c r="BU2587">
        <v>16</v>
      </c>
      <c r="BV2587" t="s">
        <v>372</v>
      </c>
      <c r="BW2587" t="s">
        <v>173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/>
      <c r="CQ2587">
        <v>0</v>
      </c>
      <c r="CR2587">
        <v>0</v>
      </c>
      <c r="CS2587"/>
      <c r="CT2587"/>
      <c r="CU2587">
        <v>2791</v>
      </c>
      <c r="CV2587"/>
    </row>
    <row r="2588" spans="1:100" x14ac:dyDescent="0.2">
      <c r="A2588">
        <v>2022</v>
      </c>
      <c r="B2588">
        <v>4</v>
      </c>
      <c r="C2588" s="267">
        <v>44675</v>
      </c>
      <c r="D2588">
        <v>388</v>
      </c>
      <c r="E2588">
        <v>564</v>
      </c>
      <c r="F2588">
        <v>6</v>
      </c>
      <c r="G2588" t="s">
        <v>473</v>
      </c>
      <c r="H2588" t="s">
        <v>474</v>
      </c>
      <c r="I2588" t="s">
        <v>169</v>
      </c>
      <c r="J2588">
        <v>3</v>
      </c>
      <c r="K2588">
        <v>4</v>
      </c>
      <c r="L2588">
        <v>119</v>
      </c>
      <c r="M2588">
        <v>109</v>
      </c>
      <c r="N2588">
        <v>128</v>
      </c>
      <c r="O2588">
        <v>140</v>
      </c>
      <c r="T2588">
        <v>113</v>
      </c>
      <c r="AM2588">
        <v>140</v>
      </c>
      <c r="AN2588">
        <v>113</v>
      </c>
      <c r="AO2588">
        <v>83</v>
      </c>
      <c r="AP2588">
        <v>130</v>
      </c>
      <c r="AQ2588"/>
      <c r="AR2588"/>
      <c r="AU2588">
        <v>400</v>
      </c>
      <c r="AV2588">
        <v>1</v>
      </c>
      <c r="AW2588">
        <v>2</v>
      </c>
      <c r="AX2588">
        <v>6</v>
      </c>
      <c r="AY2588">
        <v>1</v>
      </c>
      <c r="BG2588">
        <v>100</v>
      </c>
      <c r="BQ2588" t="s">
        <v>434</v>
      </c>
      <c r="BR2588" t="s">
        <v>435</v>
      </c>
      <c r="BS2588"/>
      <c r="BT2588"/>
      <c r="BU2588">
        <v>16</v>
      </c>
      <c r="BV2588" t="s">
        <v>475</v>
      </c>
      <c r="BW2588" t="s">
        <v>173</v>
      </c>
      <c r="BX2588">
        <v>0</v>
      </c>
      <c r="BY2588">
        <v>10</v>
      </c>
      <c r="BZ2588">
        <v>2.5</v>
      </c>
      <c r="CA2588">
        <v>402</v>
      </c>
      <c r="CB2588">
        <v>0</v>
      </c>
      <c r="CC2588">
        <v>0</v>
      </c>
      <c r="CD2588">
        <v>100</v>
      </c>
      <c r="CE2588">
        <v>0</v>
      </c>
      <c r="CF2588">
        <v>0</v>
      </c>
      <c r="CG2588">
        <v>1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2.5</v>
      </c>
      <c r="CO2588">
        <v>502</v>
      </c>
      <c r="CP2588">
        <v>4.9800796812749003E-3</v>
      </c>
      <c r="CQ2588">
        <v>2.100840336134454E-2</v>
      </c>
      <c r="CR2588">
        <v>4.2184873949579833</v>
      </c>
      <c r="CS2588">
        <v>2.2123893805309731E-2</v>
      </c>
      <c r="CT2588">
        <v>4.4424778761061949</v>
      </c>
      <c r="CU2588">
        <v>2791</v>
      </c>
      <c r="CV2588">
        <v>-1</v>
      </c>
    </row>
    <row r="2589" spans="1:100" x14ac:dyDescent="0.2">
      <c r="A2589">
        <v>2022</v>
      </c>
      <c r="B2589">
        <v>4</v>
      </c>
      <c r="C2589" s="267">
        <v>44675</v>
      </c>
      <c r="D2589">
        <v>388</v>
      </c>
      <c r="E2589">
        <v>565</v>
      </c>
      <c r="F2589">
        <v>6</v>
      </c>
      <c r="G2589" t="s">
        <v>476</v>
      </c>
      <c r="H2589" t="s">
        <v>477</v>
      </c>
      <c r="I2589" t="s">
        <v>169</v>
      </c>
      <c r="J2589">
        <v>3</v>
      </c>
      <c r="K2589">
        <v>4</v>
      </c>
      <c r="L2589">
        <v>91</v>
      </c>
      <c r="M2589">
        <v>83</v>
      </c>
      <c r="N2589">
        <v>98</v>
      </c>
      <c r="O2589">
        <v>110</v>
      </c>
      <c r="T2589">
        <v>79</v>
      </c>
      <c r="AM2589">
        <v>110</v>
      </c>
      <c r="AN2589">
        <v>79</v>
      </c>
      <c r="AO2589">
        <v>83</v>
      </c>
      <c r="AP2589">
        <v>130</v>
      </c>
      <c r="AQ2589"/>
      <c r="AR2589"/>
      <c r="BQ2589" t="s">
        <v>434</v>
      </c>
      <c r="BR2589" t="s">
        <v>435</v>
      </c>
      <c r="BS2589"/>
      <c r="BT2589"/>
      <c r="BU2589">
        <v>16</v>
      </c>
      <c r="BV2589" t="s">
        <v>475</v>
      </c>
      <c r="BW2589" t="s">
        <v>173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/>
      <c r="CQ2589">
        <v>0</v>
      </c>
      <c r="CR2589">
        <v>0</v>
      </c>
      <c r="CS2589">
        <v>0</v>
      </c>
      <c r="CT2589">
        <v>0</v>
      </c>
      <c r="CU2589">
        <v>2791</v>
      </c>
      <c r="CV2589">
        <v>-1</v>
      </c>
    </row>
    <row r="2590" spans="1:100" x14ac:dyDescent="0.2">
      <c r="A2590">
        <v>2022</v>
      </c>
      <c r="B2590">
        <v>4</v>
      </c>
      <c r="C2590" s="267">
        <v>44675</v>
      </c>
      <c r="D2590">
        <v>388</v>
      </c>
      <c r="E2590">
        <v>566</v>
      </c>
      <c r="F2590">
        <v>6</v>
      </c>
      <c r="G2590" t="s">
        <v>478</v>
      </c>
      <c r="H2590" t="s">
        <v>479</v>
      </c>
      <c r="I2590" t="s">
        <v>169</v>
      </c>
      <c r="J2590">
        <v>3</v>
      </c>
      <c r="K2590">
        <v>4</v>
      </c>
      <c r="L2590">
        <v>34</v>
      </c>
      <c r="M2590">
        <v>31</v>
      </c>
      <c r="N2590">
        <v>36</v>
      </c>
      <c r="O2590">
        <v>54</v>
      </c>
      <c r="T2590">
        <v>33</v>
      </c>
      <c r="AM2590">
        <v>54</v>
      </c>
      <c r="AN2590">
        <v>33</v>
      </c>
      <c r="AO2590">
        <v>83</v>
      </c>
      <c r="AP2590">
        <v>130</v>
      </c>
      <c r="AQ2590"/>
      <c r="AR2590"/>
      <c r="BQ2590" t="s">
        <v>434</v>
      </c>
      <c r="BR2590" t="s">
        <v>435</v>
      </c>
      <c r="BS2590"/>
      <c r="BT2590"/>
      <c r="BU2590">
        <v>16</v>
      </c>
      <c r="BV2590" t="s">
        <v>475</v>
      </c>
      <c r="BW2590" t="s">
        <v>173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/>
      <c r="CQ2590">
        <v>0</v>
      </c>
      <c r="CR2590">
        <v>0</v>
      </c>
      <c r="CS2590">
        <v>0</v>
      </c>
      <c r="CT2590">
        <v>0</v>
      </c>
      <c r="CU2590">
        <v>2791</v>
      </c>
      <c r="CV2590">
        <v>-1</v>
      </c>
    </row>
    <row r="2591" spans="1:100" x14ac:dyDescent="0.2">
      <c r="A2591">
        <v>2022</v>
      </c>
      <c r="B2591">
        <v>4</v>
      </c>
      <c r="C2591" s="267">
        <v>44675</v>
      </c>
      <c r="D2591">
        <v>243</v>
      </c>
      <c r="E2591">
        <v>167</v>
      </c>
      <c r="F2591">
        <v>7</v>
      </c>
      <c r="G2591" t="s">
        <v>313</v>
      </c>
      <c r="H2591" t="s">
        <v>314</v>
      </c>
      <c r="I2591" t="s">
        <v>169</v>
      </c>
      <c r="J2591">
        <v>2</v>
      </c>
      <c r="K2591">
        <v>2</v>
      </c>
      <c r="L2591">
        <v>888</v>
      </c>
      <c r="M2591">
        <v>825</v>
      </c>
      <c r="N2591">
        <v>950</v>
      </c>
      <c r="AD2591">
        <v>1030</v>
      </c>
      <c r="AI2591">
        <v>948</v>
      </c>
      <c r="AL2591">
        <v>142</v>
      </c>
      <c r="AM2591">
        <v>1030</v>
      </c>
      <c r="AN2591">
        <v>948</v>
      </c>
      <c r="AO2591">
        <v>55</v>
      </c>
      <c r="AP2591">
        <v>131</v>
      </c>
      <c r="AQ2591">
        <v>50.70422535211268</v>
      </c>
      <c r="AR2591">
        <v>142</v>
      </c>
      <c r="BG2591">
        <v>68</v>
      </c>
      <c r="BH2591">
        <v>2</v>
      </c>
      <c r="BI2591">
        <v>2</v>
      </c>
      <c r="BJ2591">
        <v>2</v>
      </c>
      <c r="BQ2591" t="s">
        <v>176</v>
      </c>
      <c r="BR2591" t="s">
        <v>176</v>
      </c>
      <c r="BS2591"/>
      <c r="BT2591"/>
      <c r="BU2591">
        <v>16</v>
      </c>
      <c r="BV2591" t="s">
        <v>313</v>
      </c>
      <c r="BW2591" t="s">
        <v>173</v>
      </c>
      <c r="BX2591">
        <v>0</v>
      </c>
      <c r="BY2591">
        <v>0</v>
      </c>
      <c r="BZ2591">
        <v>0</v>
      </c>
      <c r="CA2591">
        <v>0</v>
      </c>
      <c r="CB2591">
        <v>6</v>
      </c>
      <c r="CC2591">
        <v>3</v>
      </c>
      <c r="CD2591">
        <v>71</v>
      </c>
      <c r="CE2591">
        <v>1</v>
      </c>
      <c r="CF2591">
        <v>1</v>
      </c>
      <c r="CG2591">
        <v>1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3</v>
      </c>
      <c r="CO2591">
        <v>71</v>
      </c>
      <c r="CP2591">
        <v>4.2253521126760563E-2</v>
      </c>
      <c r="CQ2591">
        <v>3.378378378378379E-3</v>
      </c>
      <c r="CR2591">
        <v>7.9954954954954957E-2</v>
      </c>
      <c r="CS2591">
        <v>3.164556962025316E-3</v>
      </c>
      <c r="CT2591">
        <v>7.4894514767932491E-2</v>
      </c>
      <c r="CU2591">
        <v>2791</v>
      </c>
      <c r="CV2591">
        <v>-1</v>
      </c>
    </row>
    <row r="2592" spans="1:100" x14ac:dyDescent="0.2">
      <c r="A2592">
        <v>2022</v>
      </c>
      <c r="B2592">
        <v>4</v>
      </c>
      <c r="C2592" s="267">
        <v>44675</v>
      </c>
      <c r="D2592">
        <v>388</v>
      </c>
      <c r="E2592">
        <v>566</v>
      </c>
      <c r="F2592">
        <v>7</v>
      </c>
      <c r="G2592" t="s">
        <v>478</v>
      </c>
      <c r="H2592" t="s">
        <v>479</v>
      </c>
      <c r="I2592" t="s">
        <v>169</v>
      </c>
      <c r="J2592">
        <v>3</v>
      </c>
      <c r="K2592">
        <v>4</v>
      </c>
      <c r="L2592">
        <v>34</v>
      </c>
      <c r="M2592">
        <v>31</v>
      </c>
      <c r="N2592">
        <v>36</v>
      </c>
      <c r="AM2592"/>
      <c r="AN2592"/>
      <c r="AO2592">
        <v>83</v>
      </c>
      <c r="AP2592">
        <v>130</v>
      </c>
      <c r="AQ2592"/>
      <c r="AR2592"/>
      <c r="BQ2592" t="s">
        <v>434</v>
      </c>
      <c r="BR2592" t="s">
        <v>435</v>
      </c>
      <c r="BS2592"/>
      <c r="BT2592"/>
      <c r="BU2592">
        <v>16</v>
      </c>
      <c r="BV2592" t="s">
        <v>475</v>
      </c>
      <c r="BW2592" t="s">
        <v>173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/>
      <c r="CQ2592">
        <v>0</v>
      </c>
      <c r="CR2592">
        <v>0</v>
      </c>
      <c r="CS2592"/>
      <c r="CT2592"/>
      <c r="CU2592">
        <v>2791</v>
      </c>
      <c r="CV2592"/>
    </row>
    <row r="2593" spans="1:100" x14ac:dyDescent="0.2">
      <c r="A2593">
        <v>2022</v>
      </c>
      <c r="B2593">
        <v>4</v>
      </c>
      <c r="C2593" s="267">
        <v>44675</v>
      </c>
      <c r="D2593">
        <v>422</v>
      </c>
      <c r="E2593">
        <v>668</v>
      </c>
      <c r="F2593">
        <v>7</v>
      </c>
      <c r="G2593" t="s">
        <v>352</v>
      </c>
      <c r="H2593" t="s">
        <v>353</v>
      </c>
      <c r="I2593" t="s">
        <v>169</v>
      </c>
      <c r="J2593">
        <v>2</v>
      </c>
      <c r="K2593">
        <v>1</v>
      </c>
      <c r="L2593">
        <v>103</v>
      </c>
      <c r="M2593">
        <v>96</v>
      </c>
      <c r="N2593">
        <v>110</v>
      </c>
      <c r="Q2593">
        <v>131</v>
      </c>
      <c r="R2593">
        <v>132</v>
      </c>
      <c r="S2593">
        <v>128</v>
      </c>
      <c r="V2593">
        <v>106</v>
      </c>
      <c r="W2593">
        <v>117</v>
      </c>
      <c r="X2593">
        <v>112</v>
      </c>
      <c r="Z2593">
        <v>112</v>
      </c>
      <c r="AA2593">
        <v>124</v>
      </c>
      <c r="AB2593">
        <v>160</v>
      </c>
      <c r="AC2593">
        <v>158</v>
      </c>
      <c r="AD2593">
        <v>148</v>
      </c>
      <c r="AF2593">
        <v>99</v>
      </c>
      <c r="AG2593">
        <v>106</v>
      </c>
      <c r="AH2593">
        <v>100</v>
      </c>
      <c r="AI2593">
        <v>103</v>
      </c>
      <c r="AK2593">
        <v>130</v>
      </c>
      <c r="AL2593">
        <v>130</v>
      </c>
      <c r="AM2593">
        <v>140.14285714285711</v>
      </c>
      <c r="AN2593">
        <v>106.1428571428571</v>
      </c>
      <c r="AO2593">
        <v>103</v>
      </c>
      <c r="AP2593">
        <v>105</v>
      </c>
      <c r="AQ2593">
        <v>58.064516129032263</v>
      </c>
      <c r="AR2593">
        <v>124</v>
      </c>
      <c r="AV2593">
        <v>3</v>
      </c>
      <c r="AW2593">
        <v>1</v>
      </c>
      <c r="AX2593">
        <v>2</v>
      </c>
      <c r="BG2593">
        <v>680</v>
      </c>
      <c r="BH2593">
        <v>4</v>
      </c>
      <c r="BI2593">
        <v>4</v>
      </c>
      <c r="BJ2593">
        <v>5</v>
      </c>
      <c r="BQ2593" t="s">
        <v>185</v>
      </c>
      <c r="BR2593" t="s">
        <v>186</v>
      </c>
      <c r="BS2593" t="s">
        <v>354</v>
      </c>
      <c r="BT2593" t="s">
        <v>188</v>
      </c>
      <c r="BU2593">
        <v>16</v>
      </c>
      <c r="BV2593" t="s">
        <v>352</v>
      </c>
      <c r="BW2593" t="s">
        <v>173</v>
      </c>
      <c r="BX2593">
        <v>0</v>
      </c>
      <c r="BY2593">
        <v>6</v>
      </c>
      <c r="BZ2593">
        <v>6</v>
      </c>
      <c r="CA2593">
        <v>6</v>
      </c>
      <c r="CB2593">
        <v>13</v>
      </c>
      <c r="CC2593">
        <v>13</v>
      </c>
      <c r="CD2593">
        <v>693</v>
      </c>
      <c r="CE2593">
        <v>7</v>
      </c>
      <c r="CF2593">
        <v>5</v>
      </c>
      <c r="CG2593">
        <v>7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19</v>
      </c>
      <c r="CO2593">
        <v>699</v>
      </c>
      <c r="CP2593">
        <v>2.7181688125894131E-2</v>
      </c>
      <c r="CQ2593">
        <v>0.1844660194174757</v>
      </c>
      <c r="CR2593">
        <v>6.7864077669902914</v>
      </c>
      <c r="CS2593">
        <v>0.1790040376850606</v>
      </c>
      <c r="CT2593">
        <v>6.5854643337819656</v>
      </c>
      <c r="CU2593">
        <v>2791</v>
      </c>
      <c r="CV2593">
        <v>-1</v>
      </c>
    </row>
    <row r="2594" spans="1:100" x14ac:dyDescent="0.2">
      <c r="A2594">
        <v>2022</v>
      </c>
      <c r="B2594">
        <v>4</v>
      </c>
      <c r="C2594" s="267">
        <v>44675</v>
      </c>
      <c r="D2594">
        <v>380</v>
      </c>
      <c r="E2594">
        <v>444</v>
      </c>
      <c r="F2594">
        <v>8</v>
      </c>
      <c r="G2594" t="s">
        <v>526</v>
      </c>
      <c r="H2594" t="s">
        <v>527</v>
      </c>
      <c r="I2594" t="s">
        <v>169</v>
      </c>
      <c r="J2594">
        <v>4</v>
      </c>
      <c r="K2594">
        <v>2</v>
      </c>
      <c r="L2594">
        <v>166</v>
      </c>
      <c r="M2594">
        <v>159</v>
      </c>
      <c r="N2594">
        <v>175</v>
      </c>
      <c r="Y2594">
        <v>139</v>
      </c>
      <c r="Z2594">
        <v>141</v>
      </c>
      <c r="AM2594"/>
      <c r="AN2594"/>
      <c r="AO2594">
        <v>90</v>
      </c>
      <c r="AP2594">
        <v>160</v>
      </c>
      <c r="AQ2594">
        <v>102.8571428571429</v>
      </c>
      <c r="AR2594">
        <v>140</v>
      </c>
      <c r="BQ2594" t="s">
        <v>434</v>
      </c>
      <c r="BR2594" t="s">
        <v>435</v>
      </c>
      <c r="BS2594"/>
      <c r="BT2594"/>
      <c r="BU2594">
        <v>16</v>
      </c>
      <c r="BV2594" t="s">
        <v>525</v>
      </c>
      <c r="BW2594" t="s">
        <v>173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/>
      <c r="CQ2594">
        <v>0</v>
      </c>
      <c r="CR2594">
        <v>0</v>
      </c>
      <c r="CS2594"/>
      <c r="CT2594"/>
      <c r="CU2594">
        <v>2791</v>
      </c>
      <c r="CV2594"/>
    </row>
    <row r="2595" spans="1:100" x14ac:dyDescent="0.2">
      <c r="A2595">
        <v>2022</v>
      </c>
      <c r="B2595">
        <v>4</v>
      </c>
      <c r="C2595" s="267">
        <v>44675</v>
      </c>
      <c r="D2595">
        <v>123</v>
      </c>
      <c r="E2595">
        <v>645</v>
      </c>
      <c r="F2595">
        <v>30</v>
      </c>
      <c r="G2595" t="s">
        <v>569</v>
      </c>
      <c r="H2595" t="s">
        <v>570</v>
      </c>
      <c r="I2595" t="s">
        <v>571</v>
      </c>
      <c r="J2595">
        <v>4</v>
      </c>
      <c r="K2595">
        <v>1</v>
      </c>
      <c r="L2595">
        <v>133</v>
      </c>
      <c r="M2595">
        <v>123</v>
      </c>
      <c r="N2595">
        <v>142</v>
      </c>
      <c r="Q2595">
        <v>155</v>
      </c>
      <c r="R2595">
        <v>151</v>
      </c>
      <c r="S2595">
        <v>152</v>
      </c>
      <c r="V2595">
        <v>141</v>
      </c>
      <c r="W2595">
        <v>134</v>
      </c>
      <c r="X2595">
        <v>132</v>
      </c>
      <c r="Z2595">
        <v>190</v>
      </c>
      <c r="AA2595">
        <v>154</v>
      </c>
      <c r="AB2595">
        <v>154</v>
      </c>
      <c r="AC2595">
        <v>156</v>
      </c>
      <c r="AD2595">
        <v>152</v>
      </c>
      <c r="AF2595">
        <v>122</v>
      </c>
      <c r="AG2595">
        <v>128</v>
      </c>
      <c r="AH2595">
        <v>122</v>
      </c>
      <c r="AI2595">
        <v>127</v>
      </c>
      <c r="AK2595">
        <v>192</v>
      </c>
      <c r="AL2595">
        <v>196</v>
      </c>
      <c r="AM2595">
        <v>153.42857142857139</v>
      </c>
      <c r="AN2595">
        <v>129.42857142857139</v>
      </c>
      <c r="AO2595">
        <v>80</v>
      </c>
      <c r="AP2595">
        <v>180</v>
      </c>
      <c r="AQ2595">
        <v>74.740484429065745</v>
      </c>
      <c r="AR2595">
        <v>192.66666666666671</v>
      </c>
      <c r="AU2595">
        <v>460</v>
      </c>
      <c r="AV2595">
        <v>2</v>
      </c>
      <c r="AW2595">
        <v>1</v>
      </c>
      <c r="AX2595">
        <v>1</v>
      </c>
      <c r="BG2595">
        <v>740</v>
      </c>
      <c r="BH2595">
        <v>2</v>
      </c>
      <c r="BI2595">
        <v>1</v>
      </c>
      <c r="BJ2595">
        <v>1</v>
      </c>
      <c r="BQ2595" t="s">
        <v>390</v>
      </c>
      <c r="BR2595" t="s">
        <v>390</v>
      </c>
      <c r="BS2595"/>
      <c r="BT2595"/>
      <c r="BU2595">
        <v>16</v>
      </c>
      <c r="BV2595" t="s">
        <v>569</v>
      </c>
      <c r="BW2595" t="s">
        <v>222</v>
      </c>
      <c r="BX2595">
        <v>0</v>
      </c>
      <c r="BY2595">
        <v>4</v>
      </c>
      <c r="BZ2595">
        <v>4</v>
      </c>
      <c r="CA2595">
        <v>464</v>
      </c>
      <c r="CB2595">
        <v>4</v>
      </c>
      <c r="CC2595">
        <v>4</v>
      </c>
      <c r="CD2595">
        <v>744</v>
      </c>
      <c r="CE2595">
        <v>4</v>
      </c>
      <c r="CF2595">
        <v>2</v>
      </c>
      <c r="CG2595">
        <v>2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8</v>
      </c>
      <c r="CO2595">
        <v>1208</v>
      </c>
      <c r="CP2595">
        <v>6.6225165562913907E-3</v>
      </c>
      <c r="CQ2595">
        <v>6.0150375939849621E-2</v>
      </c>
      <c r="CR2595">
        <v>9.0827067669172941</v>
      </c>
      <c r="CS2595">
        <v>6.1810154525386317E-2</v>
      </c>
      <c r="CT2595">
        <v>9.3333333333333339</v>
      </c>
      <c r="CU2595">
        <v>2791</v>
      </c>
      <c r="CV2595">
        <v>-1</v>
      </c>
    </row>
    <row r="2596" spans="1:100" x14ac:dyDescent="0.2">
      <c r="A2596">
        <v>2022</v>
      </c>
      <c r="B2596">
        <v>4</v>
      </c>
      <c r="C2596" s="267">
        <v>44675</v>
      </c>
      <c r="D2596">
        <v>4</v>
      </c>
      <c r="E2596">
        <v>12</v>
      </c>
      <c r="F2596">
        <v>46</v>
      </c>
      <c r="G2596" t="s">
        <v>264</v>
      </c>
      <c r="H2596" t="s">
        <v>265</v>
      </c>
      <c r="I2596" t="s">
        <v>221</v>
      </c>
      <c r="J2596">
        <v>2</v>
      </c>
      <c r="K2596">
        <v>2</v>
      </c>
      <c r="L2596">
        <v>212</v>
      </c>
      <c r="M2596">
        <v>197</v>
      </c>
      <c r="N2596">
        <v>226</v>
      </c>
      <c r="Z2596">
        <v>120</v>
      </c>
      <c r="AK2596">
        <v>120</v>
      </c>
      <c r="AL2596">
        <v>120</v>
      </c>
      <c r="AM2596"/>
      <c r="AN2596"/>
      <c r="AO2596">
        <v>48</v>
      </c>
      <c r="AP2596">
        <v>195</v>
      </c>
      <c r="AQ2596">
        <v>60</v>
      </c>
      <c r="AR2596">
        <v>120</v>
      </c>
      <c r="BQ2596" t="s">
        <v>180</v>
      </c>
      <c r="BR2596" t="s">
        <v>266</v>
      </c>
      <c r="BS2596" t="s">
        <v>267</v>
      </c>
      <c r="BT2596"/>
      <c r="BU2596">
        <v>16</v>
      </c>
      <c r="BV2596" t="s">
        <v>268</v>
      </c>
      <c r="BW2596" t="s">
        <v>222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/>
      <c r="CQ2596">
        <v>0</v>
      </c>
      <c r="CR2596">
        <v>0</v>
      </c>
      <c r="CS2596"/>
      <c r="CT2596"/>
      <c r="CU2596">
        <v>2791</v>
      </c>
      <c r="CV2596"/>
    </row>
    <row r="2597" spans="1:100" x14ac:dyDescent="0.2">
      <c r="A2597">
        <v>2022</v>
      </c>
      <c r="B2597">
        <v>4</v>
      </c>
      <c r="C2597" s="267">
        <v>44675</v>
      </c>
      <c r="D2597">
        <v>4</v>
      </c>
      <c r="E2597">
        <v>11</v>
      </c>
      <c r="F2597">
        <v>48</v>
      </c>
      <c r="G2597" t="s">
        <v>276</v>
      </c>
      <c r="H2597" t="s">
        <v>277</v>
      </c>
      <c r="I2597" t="s">
        <v>221</v>
      </c>
      <c r="J2597">
        <v>2</v>
      </c>
      <c r="K2597">
        <v>2</v>
      </c>
      <c r="L2597">
        <v>212</v>
      </c>
      <c r="M2597">
        <v>197</v>
      </c>
      <c r="N2597">
        <v>226</v>
      </c>
      <c r="Q2597">
        <v>246</v>
      </c>
      <c r="R2597">
        <v>281</v>
      </c>
      <c r="S2597">
        <v>350</v>
      </c>
      <c r="V2597">
        <v>208</v>
      </c>
      <c r="W2597">
        <v>215</v>
      </c>
      <c r="X2597">
        <v>229</v>
      </c>
      <c r="AA2597">
        <v>285</v>
      </c>
      <c r="AB2597">
        <v>276</v>
      </c>
      <c r="AC2597">
        <v>279</v>
      </c>
      <c r="AD2597">
        <v>268</v>
      </c>
      <c r="AF2597">
        <v>234</v>
      </c>
      <c r="AG2597">
        <v>218</v>
      </c>
      <c r="AH2597">
        <v>205</v>
      </c>
      <c r="AI2597">
        <v>201</v>
      </c>
      <c r="AM2597">
        <v>283.57142857142861</v>
      </c>
      <c r="AN2597">
        <v>215.71428571428569</v>
      </c>
      <c r="AO2597">
        <v>48</v>
      </c>
      <c r="AP2597">
        <v>195</v>
      </c>
      <c r="AQ2597"/>
      <c r="AR2597"/>
      <c r="AV2597">
        <v>8</v>
      </c>
      <c r="AW2597">
        <v>4</v>
      </c>
      <c r="AX2597">
        <v>2</v>
      </c>
      <c r="AY2597">
        <v>2</v>
      </c>
      <c r="BH2597">
        <v>5</v>
      </c>
      <c r="BI2597">
        <v>6</v>
      </c>
      <c r="BJ2597">
        <v>10</v>
      </c>
      <c r="BQ2597" t="s">
        <v>180</v>
      </c>
      <c r="BR2597" t="s">
        <v>266</v>
      </c>
      <c r="BS2597" t="s">
        <v>278</v>
      </c>
      <c r="BT2597"/>
      <c r="BU2597">
        <v>16</v>
      </c>
      <c r="BV2597" t="s">
        <v>268</v>
      </c>
      <c r="BW2597" t="s">
        <v>222</v>
      </c>
      <c r="BX2597">
        <v>0</v>
      </c>
      <c r="BY2597">
        <v>16</v>
      </c>
      <c r="BZ2597">
        <v>8</v>
      </c>
      <c r="CA2597">
        <v>8</v>
      </c>
      <c r="CB2597">
        <v>21</v>
      </c>
      <c r="CC2597">
        <v>10.5</v>
      </c>
      <c r="CD2597">
        <v>10</v>
      </c>
      <c r="CE2597">
        <v>6</v>
      </c>
      <c r="CF2597">
        <v>5</v>
      </c>
      <c r="CG2597">
        <v>6</v>
      </c>
      <c r="CH2597">
        <v>1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18.5</v>
      </c>
      <c r="CO2597">
        <v>18</v>
      </c>
      <c r="CP2597">
        <v>1.0277777777777779</v>
      </c>
      <c r="CQ2597">
        <v>8.7264150943396221E-2</v>
      </c>
      <c r="CR2597">
        <v>8.4905660377358486E-2</v>
      </c>
      <c r="CS2597">
        <v>8.5761589403973507E-2</v>
      </c>
      <c r="CT2597">
        <v>8.3443708609271514E-2</v>
      </c>
      <c r="CU2597">
        <v>2791</v>
      </c>
      <c r="CV2597">
        <v>-1</v>
      </c>
    </row>
    <row r="2598" spans="1:100" x14ac:dyDescent="0.2">
      <c r="A2598">
        <v>2022</v>
      </c>
      <c r="B2598">
        <v>4</v>
      </c>
      <c r="C2598" s="267">
        <v>44675</v>
      </c>
      <c r="D2598">
        <v>4</v>
      </c>
      <c r="E2598">
        <v>12</v>
      </c>
      <c r="F2598">
        <v>48</v>
      </c>
      <c r="G2598" t="s">
        <v>264</v>
      </c>
      <c r="H2598" t="s">
        <v>265</v>
      </c>
      <c r="I2598" t="s">
        <v>221</v>
      </c>
      <c r="J2598">
        <v>2</v>
      </c>
      <c r="K2598">
        <v>2</v>
      </c>
      <c r="L2598">
        <v>212</v>
      </c>
      <c r="M2598">
        <v>197</v>
      </c>
      <c r="N2598">
        <v>226</v>
      </c>
      <c r="Q2598">
        <v>251</v>
      </c>
      <c r="R2598">
        <v>279</v>
      </c>
      <c r="S2598">
        <v>365</v>
      </c>
      <c r="V2598">
        <v>211</v>
      </c>
      <c r="W2598">
        <v>218</v>
      </c>
      <c r="X2598">
        <v>231</v>
      </c>
      <c r="AA2598">
        <v>291</v>
      </c>
      <c r="AB2598">
        <v>283</v>
      </c>
      <c r="AC2598">
        <v>284</v>
      </c>
      <c r="AD2598">
        <v>271</v>
      </c>
      <c r="AF2598">
        <v>238</v>
      </c>
      <c r="AG2598">
        <v>223</v>
      </c>
      <c r="AH2598">
        <v>204</v>
      </c>
      <c r="AI2598">
        <v>211</v>
      </c>
      <c r="AM2598">
        <v>289.14285714285722</v>
      </c>
      <c r="AN2598">
        <v>219.42857142857139</v>
      </c>
      <c r="AO2598">
        <v>48</v>
      </c>
      <c r="AP2598">
        <v>195</v>
      </c>
      <c r="AQ2598"/>
      <c r="AR2598"/>
      <c r="AV2598">
        <v>5</v>
      </c>
      <c r="AW2598">
        <v>3</v>
      </c>
      <c r="AX2598">
        <v>8</v>
      </c>
      <c r="AY2598">
        <v>1</v>
      </c>
      <c r="BH2598">
        <v>5</v>
      </c>
      <c r="BI2598">
        <v>6</v>
      </c>
      <c r="BJ2598">
        <v>10</v>
      </c>
      <c r="BQ2598" t="s">
        <v>180</v>
      </c>
      <c r="BR2598" t="s">
        <v>266</v>
      </c>
      <c r="BS2598" t="s">
        <v>267</v>
      </c>
      <c r="BT2598"/>
      <c r="BU2598">
        <v>16</v>
      </c>
      <c r="BV2598" t="s">
        <v>268</v>
      </c>
      <c r="BW2598" t="s">
        <v>222</v>
      </c>
      <c r="BX2598">
        <v>0</v>
      </c>
      <c r="BY2598">
        <v>17</v>
      </c>
      <c r="BZ2598">
        <v>8.5</v>
      </c>
      <c r="CA2598">
        <v>8</v>
      </c>
      <c r="CB2598">
        <v>21</v>
      </c>
      <c r="CC2598">
        <v>10.5</v>
      </c>
      <c r="CD2598">
        <v>10</v>
      </c>
      <c r="CE2598">
        <v>5</v>
      </c>
      <c r="CF2598">
        <v>4</v>
      </c>
      <c r="CG2598">
        <v>9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19</v>
      </c>
      <c r="CO2598">
        <v>18</v>
      </c>
      <c r="CP2598">
        <v>1.055555555555556</v>
      </c>
      <c r="CQ2598">
        <v>8.9622641509433956E-2</v>
      </c>
      <c r="CR2598">
        <v>8.4905660377358486E-2</v>
      </c>
      <c r="CS2598">
        <v>8.6588541666666671E-2</v>
      </c>
      <c r="CT2598">
        <v>8.203125E-2</v>
      </c>
      <c r="CU2598">
        <v>2791</v>
      </c>
      <c r="CV2598">
        <v>-1</v>
      </c>
    </row>
    <row r="2599" spans="1:100" x14ac:dyDescent="0.2">
      <c r="A2599">
        <v>2022</v>
      </c>
      <c r="B2599">
        <v>4</v>
      </c>
      <c r="C2599" s="267">
        <v>44675</v>
      </c>
      <c r="D2599">
        <v>334</v>
      </c>
      <c r="E2599">
        <v>254</v>
      </c>
      <c r="F2599">
        <v>49</v>
      </c>
      <c r="G2599" t="s">
        <v>220</v>
      </c>
      <c r="H2599" t="s">
        <v>179</v>
      </c>
      <c r="I2599" t="s">
        <v>221</v>
      </c>
      <c r="J2599">
        <v>4</v>
      </c>
      <c r="K2599">
        <v>2</v>
      </c>
      <c r="L2599">
        <v>203</v>
      </c>
      <c r="M2599">
        <v>188</v>
      </c>
      <c r="N2599">
        <v>217</v>
      </c>
      <c r="O2599">
        <v>243</v>
      </c>
      <c r="P2599">
        <v>257</v>
      </c>
      <c r="Q2599">
        <v>235</v>
      </c>
      <c r="R2599">
        <v>275</v>
      </c>
      <c r="S2599">
        <v>295</v>
      </c>
      <c r="T2599">
        <v>201</v>
      </c>
      <c r="U2599">
        <v>199</v>
      </c>
      <c r="V2599">
        <v>189</v>
      </c>
      <c r="W2599">
        <v>220</v>
      </c>
      <c r="X2599">
        <v>215</v>
      </c>
      <c r="Y2599">
        <v>144</v>
      </c>
      <c r="Z2599">
        <v>144</v>
      </c>
      <c r="AM2599">
        <v>261</v>
      </c>
      <c r="AN2599">
        <v>204.8</v>
      </c>
      <c r="AO2599">
        <v>94</v>
      </c>
      <c r="AP2599">
        <v>153</v>
      </c>
      <c r="AQ2599">
        <v>100</v>
      </c>
      <c r="AR2599">
        <v>144</v>
      </c>
      <c r="AU2599">
        <v>600</v>
      </c>
      <c r="AV2599">
        <v>2</v>
      </c>
      <c r="AW2599">
        <v>6</v>
      </c>
      <c r="AX2599">
        <v>8</v>
      </c>
      <c r="AY2599">
        <v>4</v>
      </c>
      <c r="BG2599">
        <v>2700</v>
      </c>
      <c r="BH2599">
        <v>2</v>
      </c>
      <c r="BI2599">
        <v>2</v>
      </c>
      <c r="BJ2599">
        <v>2</v>
      </c>
      <c r="BK2599">
        <v>2</v>
      </c>
      <c r="BQ2599" t="s">
        <v>180</v>
      </c>
      <c r="BR2599" t="s">
        <v>181</v>
      </c>
      <c r="BS2599" t="s">
        <v>182</v>
      </c>
      <c r="BT2599"/>
      <c r="BU2599">
        <v>16</v>
      </c>
      <c r="BV2599" t="s">
        <v>220</v>
      </c>
      <c r="BW2599" t="s">
        <v>222</v>
      </c>
      <c r="BX2599">
        <v>0</v>
      </c>
      <c r="BY2599">
        <v>20</v>
      </c>
      <c r="BZ2599">
        <v>10</v>
      </c>
      <c r="CA2599">
        <v>610</v>
      </c>
      <c r="CB2599">
        <v>8</v>
      </c>
      <c r="CC2599">
        <v>4</v>
      </c>
      <c r="CD2599">
        <v>2704</v>
      </c>
      <c r="CE2599">
        <v>2</v>
      </c>
      <c r="CF2599">
        <v>4</v>
      </c>
      <c r="CG2599">
        <v>5</v>
      </c>
      <c r="CH2599">
        <v>3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14</v>
      </c>
      <c r="CO2599">
        <v>3314</v>
      </c>
      <c r="CP2599">
        <v>4.2245021122510563E-3</v>
      </c>
      <c r="CQ2599">
        <v>6.8965517241379309E-2</v>
      </c>
      <c r="CR2599">
        <v>16.325123152709359</v>
      </c>
      <c r="CS2599">
        <v>6.8359375E-2</v>
      </c>
      <c r="CT2599">
        <v>16.181640625</v>
      </c>
      <c r="CU2599">
        <v>2791</v>
      </c>
      <c r="CV2599">
        <v>-1</v>
      </c>
    </row>
    <row r="2600" spans="1:100" x14ac:dyDescent="0.2">
      <c r="A2600">
        <v>2022</v>
      </c>
      <c r="B2600">
        <v>4</v>
      </c>
      <c r="C2600" s="267">
        <v>44675</v>
      </c>
      <c r="D2600">
        <v>530</v>
      </c>
      <c r="E2600">
        <v>929</v>
      </c>
      <c r="F2600"/>
      <c r="G2600" t="s">
        <v>534</v>
      </c>
      <c r="H2600" t="s">
        <v>535</v>
      </c>
      <c r="K2600"/>
      <c r="L2600">
        <v>0</v>
      </c>
      <c r="M2600">
        <v>1282</v>
      </c>
      <c r="N2600">
        <v>1417</v>
      </c>
      <c r="AM2600"/>
      <c r="AN2600"/>
      <c r="AO2600">
        <v>0</v>
      </c>
      <c r="AP2600"/>
      <c r="AQ2600"/>
      <c r="AR2600"/>
      <c r="BQ2600" t="s">
        <v>458</v>
      </c>
      <c r="BS2600"/>
      <c r="BT2600"/>
      <c r="BU2600">
        <v>16</v>
      </c>
      <c r="BV2600" t="s">
        <v>536</v>
      </c>
      <c r="BX2600">
        <v>0</v>
      </c>
      <c r="BY2600">
        <v>0</v>
      </c>
      <c r="BZ2600"/>
      <c r="CA2600">
        <v>0</v>
      </c>
      <c r="CB2600">
        <v>0</v>
      </c>
      <c r="CC2600"/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/>
      <c r="CQ2600"/>
      <c r="CR2600"/>
      <c r="CS2600"/>
      <c r="CT2600"/>
      <c r="CU2600">
        <v>2791</v>
      </c>
      <c r="CV2600"/>
    </row>
    <row r="2601" spans="1:100" x14ac:dyDescent="0.2">
      <c r="A2601">
        <v>2022</v>
      </c>
      <c r="B2601">
        <v>4</v>
      </c>
      <c r="C2601" s="267">
        <v>44675</v>
      </c>
      <c r="D2601">
        <v>530</v>
      </c>
      <c r="E2601">
        <v>930</v>
      </c>
      <c r="F2601"/>
      <c r="G2601" t="s">
        <v>537</v>
      </c>
      <c r="H2601" t="s">
        <v>538</v>
      </c>
      <c r="K2601"/>
      <c r="L2601">
        <v>0</v>
      </c>
      <c r="M2601">
        <v>641</v>
      </c>
      <c r="N2601">
        <v>708</v>
      </c>
      <c r="O2601">
        <v>3855</v>
      </c>
      <c r="P2601">
        <v>3399</v>
      </c>
      <c r="Q2601">
        <v>3421</v>
      </c>
      <c r="R2601">
        <v>3729</v>
      </c>
      <c r="S2601">
        <v>3625</v>
      </c>
      <c r="T2601">
        <v>233</v>
      </c>
      <c r="U2601">
        <v>266</v>
      </c>
      <c r="V2601">
        <v>278</v>
      </c>
      <c r="W2601">
        <v>281</v>
      </c>
      <c r="X2601">
        <v>293</v>
      </c>
      <c r="AM2601">
        <v>3605.8</v>
      </c>
      <c r="AN2601">
        <v>270.2</v>
      </c>
      <c r="AO2601">
        <v>0</v>
      </c>
      <c r="AP2601"/>
      <c r="AQ2601"/>
      <c r="AR2601"/>
      <c r="BQ2601" t="s">
        <v>458</v>
      </c>
      <c r="BS2601"/>
      <c r="BT2601"/>
      <c r="BU2601">
        <v>16</v>
      </c>
      <c r="BV2601" t="s">
        <v>536</v>
      </c>
      <c r="BX2601">
        <v>0</v>
      </c>
      <c r="BY2601">
        <v>0</v>
      </c>
      <c r="BZ2601"/>
      <c r="CA2601">
        <v>0</v>
      </c>
      <c r="CB2601">
        <v>0</v>
      </c>
      <c r="CC2601"/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/>
      <c r="CQ2601"/>
      <c r="CR2601"/>
      <c r="CS2601">
        <v>0</v>
      </c>
      <c r="CT2601">
        <v>0</v>
      </c>
      <c r="CU2601">
        <v>2791</v>
      </c>
      <c r="CV2601"/>
    </row>
    <row r="2602" spans="1:100" x14ac:dyDescent="0.2">
      <c r="A2602">
        <v>2022</v>
      </c>
      <c r="B2602">
        <v>4</v>
      </c>
      <c r="C2602" s="267">
        <v>44675</v>
      </c>
      <c r="D2602">
        <v>530</v>
      </c>
      <c r="E2602">
        <v>931</v>
      </c>
      <c r="F2602"/>
      <c r="G2602" t="s">
        <v>539</v>
      </c>
      <c r="H2602" t="s">
        <v>540</v>
      </c>
      <c r="K2602"/>
      <c r="L2602">
        <v>0</v>
      </c>
      <c r="M2602">
        <v>545</v>
      </c>
      <c r="N2602">
        <v>602</v>
      </c>
      <c r="AM2602"/>
      <c r="AN2602"/>
      <c r="AO2602">
        <v>0</v>
      </c>
      <c r="AP2602"/>
      <c r="AQ2602"/>
      <c r="AR2602"/>
      <c r="BQ2602" t="s">
        <v>458</v>
      </c>
      <c r="BS2602"/>
      <c r="BT2602"/>
      <c r="BU2602">
        <v>16</v>
      </c>
      <c r="BV2602" t="s">
        <v>536</v>
      </c>
      <c r="BX2602">
        <v>0</v>
      </c>
      <c r="BY2602">
        <v>0</v>
      </c>
      <c r="BZ2602"/>
      <c r="CA2602">
        <v>0</v>
      </c>
      <c r="CB2602">
        <v>0</v>
      </c>
      <c r="CC2602"/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/>
      <c r="CQ2602"/>
      <c r="CR2602"/>
      <c r="CS2602"/>
      <c r="CT2602"/>
      <c r="CU2602">
        <v>2791</v>
      </c>
      <c r="CV2602"/>
    </row>
    <row r="2603" spans="1:100" x14ac:dyDescent="0.2">
      <c r="A2603">
        <v>2022</v>
      </c>
      <c r="B2603">
        <v>4</v>
      </c>
      <c r="C2603" s="267">
        <v>44675</v>
      </c>
      <c r="D2603">
        <v>530</v>
      </c>
      <c r="E2603">
        <v>932</v>
      </c>
      <c r="F2603"/>
      <c r="G2603" t="s">
        <v>541</v>
      </c>
      <c r="H2603" t="s">
        <v>542</v>
      </c>
      <c r="K2603"/>
      <c r="L2603">
        <v>0</v>
      </c>
      <c r="M2603">
        <v>415</v>
      </c>
      <c r="N2603">
        <v>459</v>
      </c>
      <c r="AM2603"/>
      <c r="AN2603"/>
      <c r="AO2603">
        <v>0</v>
      </c>
      <c r="AP2603"/>
      <c r="AQ2603"/>
      <c r="AR2603"/>
      <c r="BQ2603" t="s">
        <v>458</v>
      </c>
      <c r="BS2603"/>
      <c r="BT2603"/>
      <c r="BU2603">
        <v>16</v>
      </c>
      <c r="BV2603" t="s">
        <v>536</v>
      </c>
      <c r="BX2603">
        <v>0</v>
      </c>
      <c r="BY2603">
        <v>0</v>
      </c>
      <c r="BZ2603"/>
      <c r="CA2603">
        <v>0</v>
      </c>
      <c r="CB2603">
        <v>0</v>
      </c>
      <c r="CC2603"/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/>
      <c r="CQ2603"/>
      <c r="CR2603"/>
      <c r="CS2603"/>
      <c r="CT2603"/>
      <c r="CU2603">
        <v>2791</v>
      </c>
      <c r="CV2603"/>
    </row>
    <row r="2604" spans="1:100" x14ac:dyDescent="0.2">
      <c r="A2604">
        <v>2022</v>
      </c>
      <c r="B2604">
        <v>4</v>
      </c>
      <c r="C2604" s="267">
        <v>44675</v>
      </c>
      <c r="D2604">
        <v>533</v>
      </c>
      <c r="E2604">
        <v>821</v>
      </c>
      <c r="F2604"/>
      <c r="G2604" t="s">
        <v>572</v>
      </c>
      <c r="H2604" t="s">
        <v>573</v>
      </c>
      <c r="K2604"/>
      <c r="L2604">
        <v>1275</v>
      </c>
      <c r="M2604">
        <v>1211</v>
      </c>
      <c r="N2604">
        <v>1338</v>
      </c>
      <c r="AM2604"/>
      <c r="AN2604"/>
      <c r="AO2604">
        <v>0</v>
      </c>
      <c r="AP2604"/>
      <c r="AQ2604"/>
      <c r="AR2604"/>
      <c r="BQ2604" t="s">
        <v>458</v>
      </c>
      <c r="BU2604">
        <v>16</v>
      </c>
      <c r="BV2604" t="s">
        <v>574</v>
      </c>
      <c r="BX2604">
        <v>0</v>
      </c>
      <c r="BY2604">
        <v>0</v>
      </c>
      <c r="BZ2604"/>
      <c r="CA2604">
        <v>0</v>
      </c>
      <c r="CB2604">
        <v>0</v>
      </c>
      <c r="CC2604"/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/>
      <c r="CQ2604">
        <v>0</v>
      </c>
      <c r="CR2604">
        <v>0</v>
      </c>
      <c r="CS2604"/>
      <c r="CT2604"/>
      <c r="CU2604">
        <v>2791</v>
      </c>
      <c r="CV2604"/>
    </row>
    <row r="2605" spans="1:100" x14ac:dyDescent="0.2">
      <c r="A2605">
        <v>2022</v>
      </c>
      <c r="B2605">
        <v>4</v>
      </c>
      <c r="C2605" s="267">
        <v>44675</v>
      </c>
      <c r="D2605">
        <v>533</v>
      </c>
      <c r="E2605">
        <v>822</v>
      </c>
      <c r="F2605"/>
      <c r="G2605" t="s">
        <v>575</v>
      </c>
      <c r="H2605" t="s">
        <v>576</v>
      </c>
      <c r="K2605"/>
      <c r="L2605">
        <v>675</v>
      </c>
      <c r="M2605">
        <v>641</v>
      </c>
      <c r="N2605">
        <v>708</v>
      </c>
      <c r="AM2605"/>
      <c r="AN2605"/>
      <c r="AO2605">
        <v>0</v>
      </c>
      <c r="AP2605"/>
      <c r="AQ2605"/>
      <c r="AR2605"/>
      <c r="BQ2605" t="s">
        <v>458</v>
      </c>
      <c r="BU2605">
        <v>16</v>
      </c>
      <c r="BV2605" t="s">
        <v>574</v>
      </c>
      <c r="BX2605">
        <v>0</v>
      </c>
      <c r="BY2605">
        <v>0</v>
      </c>
      <c r="BZ2605"/>
      <c r="CA2605">
        <v>0</v>
      </c>
      <c r="CB2605">
        <v>0</v>
      </c>
      <c r="CC2605"/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/>
      <c r="CQ2605">
        <v>0</v>
      </c>
      <c r="CR2605">
        <v>0</v>
      </c>
      <c r="CS2605"/>
      <c r="CT2605"/>
      <c r="CU2605">
        <v>2791</v>
      </c>
      <c r="CV2605"/>
    </row>
    <row r="2606" spans="1:100" x14ac:dyDescent="0.2">
      <c r="A2606">
        <v>2022</v>
      </c>
      <c r="B2606">
        <v>4</v>
      </c>
      <c r="C2606" s="267">
        <v>44675</v>
      </c>
      <c r="D2606">
        <v>533</v>
      </c>
      <c r="E2606">
        <v>823</v>
      </c>
      <c r="F2606"/>
      <c r="G2606" t="s">
        <v>577</v>
      </c>
      <c r="H2606" t="s">
        <v>578</v>
      </c>
      <c r="K2606"/>
      <c r="L2606">
        <v>637</v>
      </c>
      <c r="M2606">
        <v>605</v>
      </c>
      <c r="N2606">
        <v>669</v>
      </c>
      <c r="AM2606"/>
      <c r="AN2606"/>
      <c r="AO2606">
        <v>0</v>
      </c>
      <c r="AP2606"/>
      <c r="AQ2606"/>
      <c r="AR2606"/>
      <c r="BQ2606" t="s">
        <v>458</v>
      </c>
      <c r="BU2606">
        <v>16</v>
      </c>
      <c r="BV2606" t="s">
        <v>574</v>
      </c>
      <c r="BX2606">
        <v>0</v>
      </c>
      <c r="BY2606">
        <v>0</v>
      </c>
      <c r="BZ2606"/>
      <c r="CA2606">
        <v>0</v>
      </c>
      <c r="CB2606">
        <v>0</v>
      </c>
      <c r="CC2606"/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/>
      <c r="CQ2606">
        <v>0</v>
      </c>
      <c r="CR2606">
        <v>0</v>
      </c>
      <c r="CS2606"/>
      <c r="CT2606"/>
      <c r="CU2606">
        <v>2791</v>
      </c>
      <c r="CV2606"/>
    </row>
    <row r="2607" spans="1:100" x14ac:dyDescent="0.2">
      <c r="A2607">
        <v>2022</v>
      </c>
      <c r="B2607">
        <v>4</v>
      </c>
      <c r="C2607" s="267">
        <v>44676</v>
      </c>
      <c r="D2607">
        <v>381</v>
      </c>
      <c r="E2607">
        <v>445</v>
      </c>
      <c r="F2607">
        <v>2</v>
      </c>
      <c r="G2607" t="s">
        <v>369</v>
      </c>
      <c r="H2607" t="s">
        <v>370</v>
      </c>
      <c r="I2607" t="s">
        <v>169</v>
      </c>
      <c r="J2607">
        <v>3</v>
      </c>
      <c r="K2607">
        <v>1</v>
      </c>
      <c r="L2607">
        <v>28</v>
      </c>
      <c r="M2607">
        <v>25</v>
      </c>
      <c r="N2607">
        <v>30</v>
      </c>
      <c r="O2607">
        <v>34</v>
      </c>
      <c r="T2607">
        <v>29</v>
      </c>
      <c r="AM2607">
        <v>34</v>
      </c>
      <c r="AN2607">
        <v>29</v>
      </c>
      <c r="AO2607">
        <v>75</v>
      </c>
      <c r="AP2607">
        <v>144</v>
      </c>
      <c r="AQ2607"/>
      <c r="AR2607"/>
      <c r="AU2607">
        <v>294</v>
      </c>
      <c r="BQ2607" t="s">
        <v>180</v>
      </c>
      <c r="BR2607" t="s">
        <v>192</v>
      </c>
      <c r="BS2607" t="s">
        <v>371</v>
      </c>
      <c r="BT2607"/>
      <c r="BU2607">
        <v>17</v>
      </c>
      <c r="BV2607" t="s">
        <v>372</v>
      </c>
      <c r="BW2607" t="s">
        <v>173</v>
      </c>
      <c r="BX2607">
        <v>0</v>
      </c>
      <c r="BY2607">
        <v>0</v>
      </c>
      <c r="BZ2607">
        <v>0</v>
      </c>
      <c r="CA2607">
        <v>294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294</v>
      </c>
      <c r="CP2607">
        <v>0</v>
      </c>
      <c r="CQ2607">
        <v>0</v>
      </c>
      <c r="CR2607">
        <v>10.5</v>
      </c>
      <c r="CS2607">
        <v>0</v>
      </c>
      <c r="CT2607">
        <v>10.13793103448276</v>
      </c>
      <c r="CU2607">
        <v>2791</v>
      </c>
      <c r="CV2607">
        <v>-1</v>
      </c>
    </row>
    <row r="2608" spans="1:100" x14ac:dyDescent="0.2">
      <c r="A2608">
        <v>2022</v>
      </c>
      <c r="B2608">
        <v>4</v>
      </c>
      <c r="C2608" s="267">
        <v>44676</v>
      </c>
      <c r="D2608">
        <v>381</v>
      </c>
      <c r="E2608">
        <v>446</v>
      </c>
      <c r="F2608">
        <v>2</v>
      </c>
      <c r="G2608" t="s">
        <v>373</v>
      </c>
      <c r="H2608" t="s">
        <v>374</v>
      </c>
      <c r="I2608" t="s">
        <v>169</v>
      </c>
      <c r="J2608">
        <v>3</v>
      </c>
      <c r="K2608">
        <v>1</v>
      </c>
      <c r="L2608">
        <v>167</v>
      </c>
      <c r="M2608">
        <v>150</v>
      </c>
      <c r="N2608">
        <v>183</v>
      </c>
      <c r="O2608">
        <v>208</v>
      </c>
      <c r="T2608">
        <v>176</v>
      </c>
      <c r="AM2608">
        <v>208</v>
      </c>
      <c r="AN2608">
        <v>176</v>
      </c>
      <c r="AO2608">
        <v>75</v>
      </c>
      <c r="AP2608">
        <v>144</v>
      </c>
      <c r="AQ2608"/>
      <c r="AR2608"/>
      <c r="AU2608">
        <v>280</v>
      </c>
      <c r="BQ2608" t="s">
        <v>180</v>
      </c>
      <c r="BR2608" t="s">
        <v>192</v>
      </c>
      <c r="BS2608" t="s">
        <v>375</v>
      </c>
      <c r="BT2608"/>
      <c r="BU2608">
        <v>17</v>
      </c>
      <c r="BV2608" t="s">
        <v>372</v>
      </c>
      <c r="BW2608" t="s">
        <v>173</v>
      </c>
      <c r="BX2608">
        <v>0</v>
      </c>
      <c r="BY2608">
        <v>0</v>
      </c>
      <c r="BZ2608">
        <v>0</v>
      </c>
      <c r="CA2608">
        <v>280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280</v>
      </c>
      <c r="CP2608">
        <v>0</v>
      </c>
      <c r="CQ2608">
        <v>0</v>
      </c>
      <c r="CR2608">
        <v>1.676646706586826</v>
      </c>
      <c r="CS2608">
        <v>0</v>
      </c>
      <c r="CT2608">
        <v>1.5909090909090911</v>
      </c>
      <c r="CU2608">
        <v>2791</v>
      </c>
      <c r="CV2608">
        <v>-1</v>
      </c>
    </row>
    <row r="2609" spans="1:100" x14ac:dyDescent="0.2">
      <c r="A2609">
        <v>2022</v>
      </c>
      <c r="B2609">
        <v>4</v>
      </c>
      <c r="C2609" s="267">
        <v>44676</v>
      </c>
      <c r="D2609">
        <v>381</v>
      </c>
      <c r="E2609">
        <v>448</v>
      </c>
      <c r="F2609">
        <v>2</v>
      </c>
      <c r="G2609" t="s">
        <v>376</v>
      </c>
      <c r="H2609" t="s">
        <v>377</v>
      </c>
      <c r="I2609" t="s">
        <v>169</v>
      </c>
      <c r="J2609">
        <v>3</v>
      </c>
      <c r="K2609">
        <v>1</v>
      </c>
      <c r="L2609">
        <v>23</v>
      </c>
      <c r="M2609">
        <v>20</v>
      </c>
      <c r="N2609">
        <v>25</v>
      </c>
      <c r="O2609">
        <v>26</v>
      </c>
      <c r="T2609">
        <v>24</v>
      </c>
      <c r="AM2609">
        <v>26</v>
      </c>
      <c r="AN2609">
        <v>24</v>
      </c>
      <c r="AO2609">
        <v>75</v>
      </c>
      <c r="AP2609">
        <v>144</v>
      </c>
      <c r="AQ2609"/>
      <c r="AR2609"/>
      <c r="AU2609">
        <v>270</v>
      </c>
      <c r="BQ2609" t="s">
        <v>180</v>
      </c>
      <c r="BR2609" t="s">
        <v>192</v>
      </c>
      <c r="BS2609" t="s">
        <v>378</v>
      </c>
      <c r="BT2609"/>
      <c r="BU2609">
        <v>17</v>
      </c>
      <c r="BV2609" t="s">
        <v>372</v>
      </c>
      <c r="BW2609" t="s">
        <v>173</v>
      </c>
      <c r="BX2609">
        <v>0</v>
      </c>
      <c r="BY2609">
        <v>0</v>
      </c>
      <c r="BZ2609">
        <v>0</v>
      </c>
      <c r="CA2609">
        <v>270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270</v>
      </c>
      <c r="CP2609">
        <v>0</v>
      </c>
      <c r="CQ2609">
        <v>0</v>
      </c>
      <c r="CR2609">
        <v>11.739130434782609</v>
      </c>
      <c r="CS2609">
        <v>0</v>
      </c>
      <c r="CT2609">
        <v>11.25</v>
      </c>
      <c r="CU2609">
        <v>2791</v>
      </c>
      <c r="CV2609">
        <v>-1</v>
      </c>
    </row>
    <row r="2610" spans="1:100" x14ac:dyDescent="0.2">
      <c r="A2610">
        <v>2022</v>
      </c>
      <c r="B2610">
        <v>4</v>
      </c>
      <c r="C2610" s="267">
        <v>44676</v>
      </c>
      <c r="D2610">
        <v>382</v>
      </c>
      <c r="E2610">
        <v>449</v>
      </c>
      <c r="F2610">
        <v>2</v>
      </c>
      <c r="G2610" t="s">
        <v>340</v>
      </c>
      <c r="H2610" t="s">
        <v>341</v>
      </c>
      <c r="I2610" t="s">
        <v>169</v>
      </c>
      <c r="J2610">
        <v>3</v>
      </c>
      <c r="K2610">
        <v>1</v>
      </c>
      <c r="L2610">
        <v>46</v>
      </c>
      <c r="M2610">
        <v>40</v>
      </c>
      <c r="N2610">
        <v>50</v>
      </c>
      <c r="O2610">
        <v>67</v>
      </c>
      <c r="P2610">
        <v>63</v>
      </c>
      <c r="Q2610">
        <v>66</v>
      </c>
      <c r="R2610">
        <v>68</v>
      </c>
      <c r="S2610">
        <v>69</v>
      </c>
      <c r="T2610">
        <v>44</v>
      </c>
      <c r="U2610">
        <v>42</v>
      </c>
      <c r="V2610">
        <v>47</v>
      </c>
      <c r="W2610">
        <v>47</v>
      </c>
      <c r="X2610">
        <v>45</v>
      </c>
      <c r="Y2610">
        <v>96</v>
      </c>
      <c r="Z2610">
        <v>99</v>
      </c>
      <c r="AA2610">
        <v>60</v>
      </c>
      <c r="AB2610">
        <v>73</v>
      </c>
      <c r="AC2610">
        <v>68</v>
      </c>
      <c r="AD2610">
        <v>68</v>
      </c>
      <c r="AF2610">
        <v>46</v>
      </c>
      <c r="AG2610">
        <v>42</v>
      </c>
      <c r="AH2610">
        <v>40</v>
      </c>
      <c r="AI2610">
        <v>42</v>
      </c>
      <c r="AM2610">
        <v>66.888888888888886</v>
      </c>
      <c r="AN2610">
        <v>43.888888888888893</v>
      </c>
      <c r="AO2610">
        <v>112</v>
      </c>
      <c r="AP2610">
        <v>96</v>
      </c>
      <c r="AQ2610">
        <v>110.7692307692308</v>
      </c>
      <c r="AR2610">
        <v>97.5</v>
      </c>
      <c r="AU2610">
        <v>1800</v>
      </c>
      <c r="AV2610">
        <v>6</v>
      </c>
      <c r="AW2610">
        <v>3</v>
      </c>
      <c r="AX2610">
        <v>10</v>
      </c>
      <c r="BC2610">
        <v>4</v>
      </c>
      <c r="BG2610">
        <v>1260</v>
      </c>
      <c r="BH2610">
        <v>4</v>
      </c>
      <c r="BI2610">
        <v>6</v>
      </c>
      <c r="BJ2610">
        <v>8</v>
      </c>
      <c r="BQ2610" t="s">
        <v>185</v>
      </c>
      <c r="BR2610" t="s">
        <v>186</v>
      </c>
      <c r="BS2610" t="s">
        <v>342</v>
      </c>
      <c r="BT2610" t="s">
        <v>188</v>
      </c>
      <c r="BU2610">
        <v>17</v>
      </c>
      <c r="BV2610" t="s">
        <v>340</v>
      </c>
      <c r="BW2610" t="s">
        <v>173</v>
      </c>
      <c r="BX2610">
        <v>0</v>
      </c>
      <c r="BY2610">
        <v>23</v>
      </c>
      <c r="BZ2610">
        <v>23</v>
      </c>
      <c r="CA2610">
        <v>1823</v>
      </c>
      <c r="CB2610">
        <v>18</v>
      </c>
      <c r="CC2610">
        <v>18</v>
      </c>
      <c r="CD2610">
        <v>1278</v>
      </c>
      <c r="CE2610">
        <v>10</v>
      </c>
      <c r="CF2610">
        <v>9</v>
      </c>
      <c r="CG2610">
        <v>18</v>
      </c>
      <c r="CH2610">
        <v>0</v>
      </c>
      <c r="CI2610">
        <v>0</v>
      </c>
      <c r="CJ2610">
        <v>0</v>
      </c>
      <c r="CK2610">
        <v>0</v>
      </c>
      <c r="CL2610">
        <v>4</v>
      </c>
      <c r="CM2610">
        <v>0</v>
      </c>
      <c r="CN2610">
        <v>41</v>
      </c>
      <c r="CO2610">
        <v>3101</v>
      </c>
      <c r="CP2610">
        <v>1.3221541438245729E-2</v>
      </c>
      <c r="CQ2610">
        <v>0.89130434782608692</v>
      </c>
      <c r="CR2610">
        <v>67.413043478260875</v>
      </c>
      <c r="CS2610">
        <v>0.93417721518987351</v>
      </c>
      <c r="CT2610">
        <v>70.655696202531644</v>
      </c>
      <c r="CU2610">
        <v>2791</v>
      </c>
      <c r="CV2610">
        <v>-1</v>
      </c>
    </row>
    <row r="2611" spans="1:100" x14ac:dyDescent="0.2">
      <c r="A2611">
        <v>2022</v>
      </c>
      <c r="B2611">
        <v>4</v>
      </c>
      <c r="C2611" s="267">
        <v>44676</v>
      </c>
      <c r="D2611">
        <v>388</v>
      </c>
      <c r="E2611">
        <v>566</v>
      </c>
      <c r="F2611">
        <v>3</v>
      </c>
      <c r="G2611" t="s">
        <v>478</v>
      </c>
      <c r="H2611" t="s">
        <v>479</v>
      </c>
      <c r="I2611" t="s">
        <v>169</v>
      </c>
      <c r="J2611">
        <v>3</v>
      </c>
      <c r="K2611">
        <v>4</v>
      </c>
      <c r="L2611">
        <v>34</v>
      </c>
      <c r="M2611">
        <v>31</v>
      </c>
      <c r="N2611">
        <v>36</v>
      </c>
      <c r="AL2611">
        <v>150</v>
      </c>
      <c r="AM2611"/>
      <c r="AN2611"/>
      <c r="AO2611">
        <v>83</v>
      </c>
      <c r="AP2611">
        <v>130</v>
      </c>
      <c r="AQ2611">
        <v>72</v>
      </c>
      <c r="AR2611">
        <v>150</v>
      </c>
      <c r="BQ2611" t="s">
        <v>434</v>
      </c>
      <c r="BR2611" t="s">
        <v>435</v>
      </c>
      <c r="BS2611"/>
      <c r="BT2611"/>
      <c r="BU2611">
        <v>17</v>
      </c>
      <c r="BV2611" t="s">
        <v>475</v>
      </c>
      <c r="BW2611" t="s">
        <v>173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/>
      <c r="CQ2611">
        <v>0</v>
      </c>
      <c r="CR2611">
        <v>0</v>
      </c>
      <c r="CS2611"/>
      <c r="CT2611"/>
      <c r="CU2611">
        <v>2791</v>
      </c>
      <c r="CV2611"/>
    </row>
    <row r="2612" spans="1:100" x14ac:dyDescent="0.2">
      <c r="A2612">
        <v>2022</v>
      </c>
      <c r="B2612">
        <v>4</v>
      </c>
      <c r="C2612" s="267">
        <v>44676</v>
      </c>
      <c r="D2612">
        <v>423</v>
      </c>
      <c r="E2612">
        <v>669</v>
      </c>
      <c r="F2612">
        <v>3</v>
      </c>
      <c r="G2612" t="s">
        <v>279</v>
      </c>
      <c r="H2612" t="s">
        <v>280</v>
      </c>
      <c r="I2612" t="s">
        <v>169</v>
      </c>
      <c r="J2612">
        <v>2</v>
      </c>
      <c r="K2612">
        <v>2</v>
      </c>
      <c r="L2612">
        <v>954</v>
      </c>
      <c r="M2612">
        <v>897</v>
      </c>
      <c r="N2612">
        <v>1021</v>
      </c>
      <c r="O2612">
        <v>1457</v>
      </c>
      <c r="P2612">
        <v>1490</v>
      </c>
      <c r="Q2612">
        <v>1398</v>
      </c>
      <c r="R2612">
        <v>1620</v>
      </c>
      <c r="S2612">
        <v>1760</v>
      </c>
      <c r="T2612">
        <v>1024</v>
      </c>
      <c r="U2612">
        <v>1033</v>
      </c>
      <c r="V2612">
        <v>1006</v>
      </c>
      <c r="W2612">
        <v>992</v>
      </c>
      <c r="X2612">
        <v>993</v>
      </c>
      <c r="Y2612">
        <v>152</v>
      </c>
      <c r="Z2612">
        <v>148</v>
      </c>
      <c r="AA2612">
        <v>1725</v>
      </c>
      <c r="AB2612">
        <v>1506</v>
      </c>
      <c r="AC2612">
        <v>1404</v>
      </c>
      <c r="AD2612">
        <v>1378</v>
      </c>
      <c r="AF2612">
        <v>1296</v>
      </c>
      <c r="AG2612">
        <v>1187</v>
      </c>
      <c r="AH2612">
        <v>1002</v>
      </c>
      <c r="AI2612">
        <v>958</v>
      </c>
      <c r="AK2612">
        <v>123</v>
      </c>
      <c r="AM2612">
        <v>1526.4444444444439</v>
      </c>
      <c r="AN2612">
        <v>1054.5555555555561</v>
      </c>
      <c r="AO2612">
        <v>40</v>
      </c>
      <c r="AP2612">
        <v>180</v>
      </c>
      <c r="AQ2612">
        <v>51.063829787234042</v>
      </c>
      <c r="AR2612">
        <v>141</v>
      </c>
      <c r="AU2612">
        <v>228</v>
      </c>
      <c r="AV2612">
        <v>1</v>
      </c>
      <c r="AX2612">
        <v>6</v>
      </c>
      <c r="AZ2612">
        <v>4</v>
      </c>
      <c r="BC2612">
        <v>5</v>
      </c>
      <c r="BG2612">
        <v>336</v>
      </c>
      <c r="BH2612">
        <v>2</v>
      </c>
      <c r="BI2612">
        <v>2</v>
      </c>
      <c r="BJ2612">
        <v>2</v>
      </c>
      <c r="BK2612">
        <v>2</v>
      </c>
      <c r="BQ2612" t="s">
        <v>185</v>
      </c>
      <c r="BR2612" t="s">
        <v>186</v>
      </c>
      <c r="BS2612" t="s">
        <v>281</v>
      </c>
      <c r="BT2612" t="s">
        <v>188</v>
      </c>
      <c r="BU2612">
        <v>17</v>
      </c>
      <c r="BV2612" t="s">
        <v>279</v>
      </c>
      <c r="BW2612" t="s">
        <v>173</v>
      </c>
      <c r="BX2612">
        <v>0</v>
      </c>
      <c r="BY2612">
        <v>16</v>
      </c>
      <c r="BZ2612">
        <v>8</v>
      </c>
      <c r="CA2612">
        <v>236</v>
      </c>
      <c r="CB2612">
        <v>8</v>
      </c>
      <c r="CC2612">
        <v>4</v>
      </c>
      <c r="CD2612">
        <v>340</v>
      </c>
      <c r="CE2612">
        <v>1</v>
      </c>
      <c r="CF2612">
        <v>1</v>
      </c>
      <c r="CG2612">
        <v>4</v>
      </c>
      <c r="CH2612">
        <v>1</v>
      </c>
      <c r="CI2612">
        <v>2</v>
      </c>
      <c r="CJ2612">
        <v>0</v>
      </c>
      <c r="CK2612">
        <v>0</v>
      </c>
      <c r="CL2612">
        <v>2</v>
      </c>
      <c r="CM2612">
        <v>0</v>
      </c>
      <c r="CN2612">
        <v>12</v>
      </c>
      <c r="CO2612">
        <v>576</v>
      </c>
      <c r="CP2612">
        <v>2.0833333333333329E-2</v>
      </c>
      <c r="CQ2612">
        <v>1.257861635220126E-2</v>
      </c>
      <c r="CR2612">
        <v>0.60377358490566035</v>
      </c>
      <c r="CS2612">
        <v>1.1379201348646079E-2</v>
      </c>
      <c r="CT2612">
        <v>0.54620166473501208</v>
      </c>
      <c r="CU2612">
        <v>2791</v>
      </c>
      <c r="CV2612">
        <v>-1</v>
      </c>
    </row>
    <row r="2613" spans="1:100" x14ac:dyDescent="0.2">
      <c r="A2613">
        <v>2022</v>
      </c>
      <c r="B2613">
        <v>4</v>
      </c>
      <c r="C2613" s="267">
        <v>44676</v>
      </c>
      <c r="D2613">
        <v>376</v>
      </c>
      <c r="E2613">
        <v>438</v>
      </c>
      <c r="F2613">
        <v>4</v>
      </c>
      <c r="G2613" t="s">
        <v>216</v>
      </c>
      <c r="H2613" t="s">
        <v>217</v>
      </c>
      <c r="I2613" t="s">
        <v>169</v>
      </c>
      <c r="J2613">
        <v>3</v>
      </c>
      <c r="K2613">
        <v>2</v>
      </c>
      <c r="L2613">
        <v>335</v>
      </c>
      <c r="M2613">
        <v>315</v>
      </c>
      <c r="N2613">
        <v>358</v>
      </c>
      <c r="Y2613">
        <v>136</v>
      </c>
      <c r="Z2613">
        <v>142</v>
      </c>
      <c r="AK2613">
        <v>149</v>
      </c>
      <c r="AL2613">
        <v>161</v>
      </c>
      <c r="AM2613"/>
      <c r="AN2613"/>
      <c r="AO2613">
        <v>75</v>
      </c>
      <c r="AP2613">
        <v>144</v>
      </c>
      <c r="AQ2613">
        <v>73.469387755102034</v>
      </c>
      <c r="AR2613">
        <v>147</v>
      </c>
      <c r="AU2613">
        <v>1116</v>
      </c>
      <c r="AW2613">
        <v>4</v>
      </c>
      <c r="AX2613">
        <v>8</v>
      </c>
      <c r="BG2613">
        <v>372</v>
      </c>
      <c r="BH2613">
        <v>2</v>
      </c>
      <c r="BI2613">
        <v>2</v>
      </c>
      <c r="BL2613">
        <v>6</v>
      </c>
      <c r="BQ2613" t="s">
        <v>185</v>
      </c>
      <c r="BR2613" t="s">
        <v>186</v>
      </c>
      <c r="BS2613" t="s">
        <v>218</v>
      </c>
      <c r="BT2613" t="s">
        <v>188</v>
      </c>
      <c r="BU2613">
        <v>17</v>
      </c>
      <c r="BV2613" t="s">
        <v>219</v>
      </c>
      <c r="BW2613" t="s">
        <v>173</v>
      </c>
      <c r="BX2613">
        <v>0</v>
      </c>
      <c r="BY2613">
        <v>12</v>
      </c>
      <c r="BZ2613">
        <v>6</v>
      </c>
      <c r="CA2613">
        <v>1122</v>
      </c>
      <c r="CB2613">
        <v>10</v>
      </c>
      <c r="CC2613">
        <v>5</v>
      </c>
      <c r="CD2613">
        <v>377</v>
      </c>
      <c r="CE2613">
        <v>1</v>
      </c>
      <c r="CF2613">
        <v>3</v>
      </c>
      <c r="CG2613">
        <v>4</v>
      </c>
      <c r="CH2613">
        <v>0</v>
      </c>
      <c r="CI2613">
        <v>3</v>
      </c>
      <c r="CJ2613">
        <v>0</v>
      </c>
      <c r="CK2613">
        <v>0</v>
      </c>
      <c r="CL2613">
        <v>0</v>
      </c>
      <c r="CM2613">
        <v>0</v>
      </c>
      <c r="CN2613">
        <v>11</v>
      </c>
      <c r="CO2613">
        <v>1499</v>
      </c>
      <c r="CP2613">
        <v>7.3382254836557703E-3</v>
      </c>
      <c r="CQ2613">
        <v>3.2835820895522387E-2</v>
      </c>
      <c r="CR2613">
        <v>4.4746268656716417</v>
      </c>
      <c r="CS2613"/>
      <c r="CT2613"/>
      <c r="CU2613">
        <v>2791</v>
      </c>
      <c r="CV2613"/>
    </row>
    <row r="2614" spans="1:100" x14ac:dyDescent="0.2">
      <c r="A2614">
        <v>2022</v>
      </c>
      <c r="B2614">
        <v>4</v>
      </c>
      <c r="C2614" s="267">
        <v>44676</v>
      </c>
      <c r="D2614">
        <v>425</v>
      </c>
      <c r="E2614">
        <v>674</v>
      </c>
      <c r="F2614">
        <v>4</v>
      </c>
      <c r="G2614" t="s">
        <v>244</v>
      </c>
      <c r="H2614" t="s">
        <v>245</v>
      </c>
      <c r="I2614" t="s">
        <v>246</v>
      </c>
      <c r="J2614">
        <v>2</v>
      </c>
      <c r="K2614">
        <v>1</v>
      </c>
      <c r="L2614">
        <v>256</v>
      </c>
      <c r="M2614">
        <v>240</v>
      </c>
      <c r="N2614">
        <v>274</v>
      </c>
      <c r="AM2614"/>
      <c r="AN2614"/>
      <c r="AO2614">
        <v>60</v>
      </c>
      <c r="AP2614">
        <v>120</v>
      </c>
      <c r="AQ2614"/>
      <c r="AR2614"/>
      <c r="BG2614">
        <v>325</v>
      </c>
      <c r="BQ2614" t="s">
        <v>185</v>
      </c>
      <c r="BR2614" t="s">
        <v>247</v>
      </c>
      <c r="BS2614" t="s">
        <v>248</v>
      </c>
      <c r="BT2614" t="s">
        <v>249</v>
      </c>
      <c r="BU2614">
        <v>17</v>
      </c>
      <c r="BV2614" t="s">
        <v>244</v>
      </c>
      <c r="BW2614" t="s">
        <v>173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325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325</v>
      </c>
      <c r="CP2614">
        <v>0</v>
      </c>
      <c r="CQ2614">
        <v>0</v>
      </c>
      <c r="CR2614">
        <v>1.26953125</v>
      </c>
      <c r="CS2614"/>
      <c r="CT2614"/>
      <c r="CU2614">
        <v>2791</v>
      </c>
      <c r="CV2614"/>
    </row>
    <row r="2615" spans="1:100" x14ac:dyDescent="0.2">
      <c r="A2615">
        <v>2022</v>
      </c>
      <c r="B2615">
        <v>4</v>
      </c>
      <c r="C2615" s="267">
        <v>44676</v>
      </c>
      <c r="D2615">
        <v>124</v>
      </c>
      <c r="E2615">
        <v>688</v>
      </c>
      <c r="F2615">
        <v>5</v>
      </c>
      <c r="G2615" t="s">
        <v>308</v>
      </c>
      <c r="H2615" t="s">
        <v>309</v>
      </c>
      <c r="I2615" t="s">
        <v>169</v>
      </c>
      <c r="J2615">
        <v>2</v>
      </c>
      <c r="K2615">
        <v>2</v>
      </c>
      <c r="L2615">
        <v>200</v>
      </c>
      <c r="M2615">
        <v>180</v>
      </c>
      <c r="N2615">
        <v>220</v>
      </c>
      <c r="O2615">
        <v>250</v>
      </c>
      <c r="P2615">
        <v>283</v>
      </c>
      <c r="Q2615">
        <v>287</v>
      </c>
      <c r="R2615">
        <v>240</v>
      </c>
      <c r="S2615">
        <v>304</v>
      </c>
      <c r="T2615">
        <v>206</v>
      </c>
      <c r="U2615">
        <v>200</v>
      </c>
      <c r="V2615">
        <v>203</v>
      </c>
      <c r="W2615">
        <v>202</v>
      </c>
      <c r="X2615">
        <v>190</v>
      </c>
      <c r="AA2615">
        <v>260</v>
      </c>
      <c r="AB2615">
        <v>311</v>
      </c>
      <c r="AC2615">
        <v>301</v>
      </c>
      <c r="AD2615">
        <v>293</v>
      </c>
      <c r="AF2615">
        <v>191</v>
      </c>
      <c r="AG2615">
        <v>205</v>
      </c>
      <c r="AH2615">
        <v>188</v>
      </c>
      <c r="AI2615">
        <v>193</v>
      </c>
      <c r="AM2615">
        <v>281</v>
      </c>
      <c r="AN2615">
        <v>197.55555555555549</v>
      </c>
      <c r="AO2615">
        <v>59</v>
      </c>
      <c r="AP2615">
        <v>122</v>
      </c>
      <c r="AQ2615"/>
      <c r="AR2615"/>
      <c r="AU2615">
        <v>1250</v>
      </c>
      <c r="AV2615">
        <v>1</v>
      </c>
      <c r="AW2615">
        <v>3</v>
      </c>
      <c r="AX2615">
        <v>4</v>
      </c>
      <c r="BG2615">
        <v>450</v>
      </c>
      <c r="BH2615">
        <v>2</v>
      </c>
      <c r="BI2615">
        <v>1</v>
      </c>
      <c r="BJ2615">
        <v>1</v>
      </c>
      <c r="BQ2615" t="s">
        <v>180</v>
      </c>
      <c r="BR2615" t="s">
        <v>192</v>
      </c>
      <c r="BS2615"/>
      <c r="BT2615"/>
      <c r="BU2615">
        <v>17</v>
      </c>
      <c r="BV2615" t="s">
        <v>310</v>
      </c>
      <c r="BW2615" t="s">
        <v>173</v>
      </c>
      <c r="BX2615">
        <v>0</v>
      </c>
      <c r="BY2615">
        <v>8</v>
      </c>
      <c r="BZ2615">
        <v>4</v>
      </c>
      <c r="CA2615">
        <v>1254</v>
      </c>
      <c r="CB2615">
        <v>4</v>
      </c>
      <c r="CC2615">
        <v>2</v>
      </c>
      <c r="CD2615">
        <v>452</v>
      </c>
      <c r="CE2615">
        <v>1</v>
      </c>
      <c r="CF2615">
        <v>2</v>
      </c>
      <c r="CG2615">
        <v>2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6</v>
      </c>
      <c r="CO2615">
        <v>1706</v>
      </c>
      <c r="CP2615">
        <v>3.5169988276670581E-3</v>
      </c>
      <c r="CQ2615">
        <v>0.03</v>
      </c>
      <c r="CR2615">
        <v>8.5299999999999994</v>
      </c>
      <c r="CS2615">
        <v>3.0371203599550058E-2</v>
      </c>
      <c r="CT2615">
        <v>8.6355455568054005</v>
      </c>
      <c r="CU2615">
        <v>2791</v>
      </c>
      <c r="CV2615">
        <v>-1</v>
      </c>
    </row>
    <row r="2616" spans="1:100" x14ac:dyDescent="0.2">
      <c r="A2616">
        <v>2022</v>
      </c>
      <c r="B2616">
        <v>4</v>
      </c>
      <c r="C2616" s="267">
        <v>44676</v>
      </c>
      <c r="D2616">
        <v>124</v>
      </c>
      <c r="E2616">
        <v>689</v>
      </c>
      <c r="F2616">
        <v>5</v>
      </c>
      <c r="G2616" t="s">
        <v>311</v>
      </c>
      <c r="H2616" t="s">
        <v>312</v>
      </c>
      <c r="I2616" t="s">
        <v>169</v>
      </c>
      <c r="J2616">
        <v>2</v>
      </c>
      <c r="K2616">
        <v>2</v>
      </c>
      <c r="L2616">
        <v>75</v>
      </c>
      <c r="M2616">
        <v>67</v>
      </c>
      <c r="N2616">
        <v>82</v>
      </c>
      <c r="O2616">
        <v>96</v>
      </c>
      <c r="P2616">
        <v>103</v>
      </c>
      <c r="Q2616">
        <v>106</v>
      </c>
      <c r="R2616">
        <v>114</v>
      </c>
      <c r="S2616">
        <v>112</v>
      </c>
      <c r="T2616">
        <v>82</v>
      </c>
      <c r="U2616">
        <v>81</v>
      </c>
      <c r="V2616">
        <v>87</v>
      </c>
      <c r="W2616">
        <v>87</v>
      </c>
      <c r="X2616">
        <v>84</v>
      </c>
      <c r="Y2616">
        <v>118</v>
      </c>
      <c r="Z2616">
        <v>118</v>
      </c>
      <c r="AA2616">
        <v>100</v>
      </c>
      <c r="AB2616">
        <v>101</v>
      </c>
      <c r="AC2616">
        <v>105</v>
      </c>
      <c r="AD2616">
        <v>102</v>
      </c>
      <c r="AF2616">
        <v>84</v>
      </c>
      <c r="AG2616">
        <v>107</v>
      </c>
      <c r="AH2616">
        <v>105</v>
      </c>
      <c r="AI2616">
        <v>102</v>
      </c>
      <c r="AK2616">
        <v>118</v>
      </c>
      <c r="AL2616">
        <v>118</v>
      </c>
      <c r="AM2616">
        <v>104.3333333333333</v>
      </c>
      <c r="AN2616">
        <v>91</v>
      </c>
      <c r="AO2616">
        <v>59</v>
      </c>
      <c r="AP2616">
        <v>122</v>
      </c>
      <c r="AQ2616">
        <v>61.016949152542367</v>
      </c>
      <c r="AR2616">
        <v>118</v>
      </c>
      <c r="AU2616">
        <v>810</v>
      </c>
      <c r="AV2616">
        <v>3</v>
      </c>
      <c r="AX2616">
        <v>3</v>
      </c>
      <c r="BG2616">
        <v>810</v>
      </c>
      <c r="BH2616">
        <v>2</v>
      </c>
      <c r="BI2616">
        <v>2</v>
      </c>
      <c r="BJ2616">
        <v>2</v>
      </c>
      <c r="BK2616">
        <v>2</v>
      </c>
      <c r="BQ2616" t="s">
        <v>180</v>
      </c>
      <c r="BR2616" t="s">
        <v>192</v>
      </c>
      <c r="BS2616"/>
      <c r="BT2616"/>
      <c r="BU2616">
        <v>17</v>
      </c>
      <c r="BV2616" t="s">
        <v>310</v>
      </c>
      <c r="BW2616" t="s">
        <v>173</v>
      </c>
      <c r="BX2616">
        <v>0</v>
      </c>
      <c r="BY2616">
        <v>6</v>
      </c>
      <c r="BZ2616">
        <v>3</v>
      </c>
      <c r="CA2616">
        <v>813</v>
      </c>
      <c r="CB2616">
        <v>8</v>
      </c>
      <c r="CC2616">
        <v>4</v>
      </c>
      <c r="CD2616">
        <v>814</v>
      </c>
      <c r="CE2616">
        <v>2</v>
      </c>
      <c r="CF2616">
        <v>1</v>
      </c>
      <c r="CG2616">
        <v>2</v>
      </c>
      <c r="CH2616">
        <v>1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7</v>
      </c>
      <c r="CO2616">
        <v>1627</v>
      </c>
      <c r="CP2616">
        <v>4.3023970497848814E-3</v>
      </c>
      <c r="CQ2616">
        <v>9.3333333333333338E-2</v>
      </c>
      <c r="CR2616">
        <v>21.693333333333332</v>
      </c>
      <c r="CS2616">
        <v>7.6923076923076927E-2</v>
      </c>
      <c r="CT2616">
        <v>17.87912087912088</v>
      </c>
      <c r="CU2616">
        <v>2791</v>
      </c>
      <c r="CV2616">
        <v>-1</v>
      </c>
    </row>
    <row r="2617" spans="1:100" x14ac:dyDescent="0.2">
      <c r="A2617">
        <v>2022</v>
      </c>
      <c r="B2617">
        <v>4</v>
      </c>
      <c r="C2617" s="267">
        <v>44676</v>
      </c>
      <c r="D2617">
        <v>376</v>
      </c>
      <c r="E2617">
        <v>438</v>
      </c>
      <c r="F2617">
        <v>5</v>
      </c>
      <c r="G2617" t="s">
        <v>216</v>
      </c>
      <c r="H2617" t="s">
        <v>217</v>
      </c>
      <c r="I2617" t="s">
        <v>169</v>
      </c>
      <c r="J2617">
        <v>3</v>
      </c>
      <c r="K2617">
        <v>2</v>
      </c>
      <c r="L2617">
        <v>335</v>
      </c>
      <c r="M2617">
        <v>315</v>
      </c>
      <c r="N2617">
        <v>358</v>
      </c>
      <c r="O2617">
        <v>480</v>
      </c>
      <c r="P2617">
        <v>461</v>
      </c>
      <c r="Q2617">
        <v>487</v>
      </c>
      <c r="R2617">
        <v>444</v>
      </c>
      <c r="S2617">
        <v>450</v>
      </c>
      <c r="T2617">
        <v>344</v>
      </c>
      <c r="U2617">
        <v>354</v>
      </c>
      <c r="V2617">
        <v>353</v>
      </c>
      <c r="W2617">
        <v>361</v>
      </c>
      <c r="X2617">
        <v>338</v>
      </c>
      <c r="AA2617">
        <v>461</v>
      </c>
      <c r="AB2617">
        <v>472</v>
      </c>
      <c r="AC2617">
        <v>467</v>
      </c>
      <c r="AD2617">
        <v>475</v>
      </c>
      <c r="AF2617">
        <v>358</v>
      </c>
      <c r="AG2617">
        <v>370</v>
      </c>
      <c r="AH2617">
        <v>346</v>
      </c>
      <c r="AI2617">
        <v>347</v>
      </c>
      <c r="AM2617">
        <v>466.33333333333331</v>
      </c>
      <c r="AN2617">
        <v>352.33333333333331</v>
      </c>
      <c r="AO2617">
        <v>75</v>
      </c>
      <c r="AP2617">
        <v>144</v>
      </c>
      <c r="AQ2617"/>
      <c r="AR2617"/>
      <c r="BQ2617" t="s">
        <v>185</v>
      </c>
      <c r="BR2617" t="s">
        <v>186</v>
      </c>
      <c r="BS2617" t="s">
        <v>218</v>
      </c>
      <c r="BT2617" t="s">
        <v>188</v>
      </c>
      <c r="BU2617">
        <v>17</v>
      </c>
      <c r="BV2617" t="s">
        <v>219</v>
      </c>
      <c r="BW2617" t="s">
        <v>173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/>
      <c r="CQ2617">
        <v>0</v>
      </c>
      <c r="CR2617">
        <v>0</v>
      </c>
      <c r="CS2617">
        <v>0</v>
      </c>
      <c r="CT2617">
        <v>0</v>
      </c>
      <c r="CU2617">
        <v>2791</v>
      </c>
      <c r="CV2617">
        <v>-1</v>
      </c>
    </row>
    <row r="2618" spans="1:100" x14ac:dyDescent="0.2">
      <c r="A2618">
        <v>2022</v>
      </c>
      <c r="B2618">
        <v>4</v>
      </c>
      <c r="C2618" s="267">
        <v>44676</v>
      </c>
      <c r="D2618">
        <v>380</v>
      </c>
      <c r="E2618">
        <v>444</v>
      </c>
      <c r="F2618">
        <v>5</v>
      </c>
      <c r="G2618" t="s">
        <v>526</v>
      </c>
      <c r="H2618" t="s">
        <v>527</v>
      </c>
      <c r="I2618" t="s">
        <v>169</v>
      </c>
      <c r="J2618">
        <v>4</v>
      </c>
      <c r="K2618">
        <v>2</v>
      </c>
      <c r="L2618">
        <v>166</v>
      </c>
      <c r="M2618">
        <v>159</v>
      </c>
      <c r="N2618">
        <v>175</v>
      </c>
      <c r="AM2618"/>
      <c r="AN2618"/>
      <c r="AO2618">
        <v>90</v>
      </c>
      <c r="AP2618">
        <v>160</v>
      </c>
      <c r="AQ2618"/>
      <c r="AR2618"/>
      <c r="BQ2618" t="s">
        <v>434</v>
      </c>
      <c r="BR2618" t="s">
        <v>435</v>
      </c>
      <c r="BS2618"/>
      <c r="BT2618"/>
      <c r="BU2618">
        <v>17</v>
      </c>
      <c r="BV2618" t="s">
        <v>525</v>
      </c>
      <c r="BW2618" t="s">
        <v>173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/>
      <c r="CQ2618">
        <v>0</v>
      </c>
      <c r="CR2618">
        <v>0</v>
      </c>
      <c r="CS2618"/>
      <c r="CT2618"/>
      <c r="CU2618">
        <v>2791</v>
      </c>
      <c r="CV2618"/>
    </row>
    <row r="2619" spans="1:100" x14ac:dyDescent="0.2">
      <c r="A2619">
        <v>2022</v>
      </c>
      <c r="B2619">
        <v>4</v>
      </c>
      <c r="C2619" s="267">
        <v>44676</v>
      </c>
      <c r="D2619">
        <v>212</v>
      </c>
      <c r="E2619">
        <v>140</v>
      </c>
      <c r="F2619">
        <v>6</v>
      </c>
      <c r="G2619" t="s">
        <v>506</v>
      </c>
      <c r="H2619" t="s">
        <v>507</v>
      </c>
      <c r="I2619" t="s">
        <v>169</v>
      </c>
      <c r="J2619">
        <v>2</v>
      </c>
      <c r="K2619">
        <v>2</v>
      </c>
      <c r="L2619">
        <v>485</v>
      </c>
      <c r="M2619">
        <v>451</v>
      </c>
      <c r="N2619">
        <v>518</v>
      </c>
      <c r="P2619">
        <v>568</v>
      </c>
      <c r="Q2619">
        <v>600</v>
      </c>
      <c r="R2619">
        <v>619</v>
      </c>
      <c r="S2619">
        <v>610</v>
      </c>
      <c r="U2619">
        <v>453</v>
      </c>
      <c r="V2619">
        <v>450</v>
      </c>
      <c r="W2619">
        <v>465</v>
      </c>
      <c r="X2619">
        <v>460</v>
      </c>
      <c r="AA2619">
        <v>602</v>
      </c>
      <c r="AB2619">
        <v>584</v>
      </c>
      <c r="AC2619">
        <v>566</v>
      </c>
      <c r="AD2619">
        <v>541</v>
      </c>
      <c r="AF2619">
        <v>465</v>
      </c>
      <c r="AG2619">
        <v>455</v>
      </c>
      <c r="AH2619">
        <v>426</v>
      </c>
      <c r="AI2619">
        <v>420</v>
      </c>
      <c r="AM2619">
        <v>586.25</v>
      </c>
      <c r="AN2619">
        <v>449.25</v>
      </c>
      <c r="AO2619">
        <v>60</v>
      </c>
      <c r="AP2619">
        <v>120</v>
      </c>
      <c r="AQ2619"/>
      <c r="AR2619"/>
      <c r="AX2619">
        <v>6</v>
      </c>
      <c r="BG2619">
        <v>770</v>
      </c>
      <c r="BH2619">
        <v>1</v>
      </c>
      <c r="BI2619">
        <v>1</v>
      </c>
      <c r="BQ2619" t="s">
        <v>180</v>
      </c>
      <c r="BR2619" t="s">
        <v>266</v>
      </c>
      <c r="BS2619" t="s">
        <v>508</v>
      </c>
      <c r="BT2619"/>
      <c r="BU2619">
        <v>17</v>
      </c>
      <c r="BV2619" t="s">
        <v>509</v>
      </c>
      <c r="BW2619" t="s">
        <v>173</v>
      </c>
      <c r="BX2619">
        <v>0</v>
      </c>
      <c r="BY2619">
        <v>6</v>
      </c>
      <c r="BZ2619">
        <v>3</v>
      </c>
      <c r="CA2619">
        <v>3</v>
      </c>
      <c r="CB2619">
        <v>2</v>
      </c>
      <c r="CC2619">
        <v>1</v>
      </c>
      <c r="CD2619">
        <v>771</v>
      </c>
      <c r="CE2619">
        <v>0</v>
      </c>
      <c r="CF2619">
        <v>0</v>
      </c>
      <c r="CG2619">
        <v>3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4</v>
      </c>
      <c r="CO2619">
        <v>774</v>
      </c>
      <c r="CP2619">
        <v>5.1679586563307496E-3</v>
      </c>
      <c r="CQ2619">
        <v>8.2474226804123713E-3</v>
      </c>
      <c r="CR2619">
        <v>1.5958762886597939</v>
      </c>
      <c r="CS2619">
        <v>8.9037284362826936E-3</v>
      </c>
      <c r="CT2619">
        <v>1.7228714524207009</v>
      </c>
      <c r="CU2619">
        <v>2791</v>
      </c>
      <c r="CV2619">
        <v>-1</v>
      </c>
    </row>
    <row r="2620" spans="1:100" x14ac:dyDescent="0.2">
      <c r="A2620">
        <v>2022</v>
      </c>
      <c r="B2620">
        <v>4</v>
      </c>
      <c r="C2620" s="267">
        <v>44676</v>
      </c>
      <c r="D2620">
        <v>212</v>
      </c>
      <c r="E2620">
        <v>178</v>
      </c>
      <c r="F2620">
        <v>6</v>
      </c>
      <c r="G2620" t="s">
        <v>510</v>
      </c>
      <c r="H2620" t="s">
        <v>511</v>
      </c>
      <c r="I2620" t="s">
        <v>169</v>
      </c>
      <c r="J2620">
        <v>2</v>
      </c>
      <c r="K2620">
        <v>2</v>
      </c>
      <c r="L2620">
        <v>50</v>
      </c>
      <c r="M2620">
        <v>46</v>
      </c>
      <c r="N2620">
        <v>53</v>
      </c>
      <c r="P2620">
        <v>64</v>
      </c>
      <c r="Q2620">
        <v>70</v>
      </c>
      <c r="R2620">
        <v>93</v>
      </c>
      <c r="S2620">
        <v>71</v>
      </c>
      <c r="U2620">
        <v>50</v>
      </c>
      <c r="V2620">
        <v>51</v>
      </c>
      <c r="W2620">
        <v>57</v>
      </c>
      <c r="X2620">
        <v>50</v>
      </c>
      <c r="Y2620">
        <v>114</v>
      </c>
      <c r="Z2620">
        <v>130</v>
      </c>
      <c r="AA2620">
        <v>71</v>
      </c>
      <c r="AB2620">
        <v>70</v>
      </c>
      <c r="AC2620">
        <v>70</v>
      </c>
      <c r="AD2620">
        <v>70</v>
      </c>
      <c r="AF2620">
        <v>51</v>
      </c>
      <c r="AG2620">
        <v>49</v>
      </c>
      <c r="AH2620">
        <v>48</v>
      </c>
      <c r="AI2620">
        <v>47</v>
      </c>
      <c r="AK2620">
        <v>130</v>
      </c>
      <c r="AL2620">
        <v>130</v>
      </c>
      <c r="AM2620">
        <v>72.375</v>
      </c>
      <c r="AN2620">
        <v>50.375</v>
      </c>
      <c r="AO2620">
        <v>60</v>
      </c>
      <c r="AP2620">
        <v>120</v>
      </c>
      <c r="AQ2620">
        <v>57.142857142857153</v>
      </c>
      <c r="AR2620">
        <v>126</v>
      </c>
      <c r="AV2620">
        <v>3</v>
      </c>
      <c r="AW2620">
        <v>5</v>
      </c>
      <c r="AX2620">
        <v>4</v>
      </c>
      <c r="BG2620">
        <v>770</v>
      </c>
      <c r="BH2620">
        <v>6</v>
      </c>
      <c r="BJ2620">
        <v>13</v>
      </c>
      <c r="BQ2620" t="s">
        <v>180</v>
      </c>
      <c r="BR2620" t="s">
        <v>266</v>
      </c>
      <c r="BS2620" t="s">
        <v>512</v>
      </c>
      <c r="BT2620"/>
      <c r="BU2620">
        <v>17</v>
      </c>
      <c r="BV2620" t="s">
        <v>509</v>
      </c>
      <c r="BW2620" t="s">
        <v>173</v>
      </c>
      <c r="BX2620">
        <v>0</v>
      </c>
      <c r="BY2620">
        <v>12</v>
      </c>
      <c r="BZ2620">
        <v>6</v>
      </c>
      <c r="CA2620">
        <v>6</v>
      </c>
      <c r="CB2620">
        <v>19</v>
      </c>
      <c r="CC2620">
        <v>9.5</v>
      </c>
      <c r="CD2620">
        <v>779</v>
      </c>
      <c r="CE2620">
        <v>4</v>
      </c>
      <c r="CF2620">
        <v>2</v>
      </c>
      <c r="CG2620">
        <v>8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15.5</v>
      </c>
      <c r="CO2620">
        <v>785</v>
      </c>
      <c r="CP2620">
        <v>1.9745222929936301E-2</v>
      </c>
      <c r="CQ2620">
        <v>0.31</v>
      </c>
      <c r="CR2620">
        <v>15.7</v>
      </c>
      <c r="CS2620">
        <v>0.30769230769230771</v>
      </c>
      <c r="CT2620">
        <v>15.58312655086849</v>
      </c>
      <c r="CU2620">
        <v>2791</v>
      </c>
      <c r="CV2620">
        <v>-1</v>
      </c>
    </row>
    <row r="2621" spans="1:100" x14ac:dyDescent="0.2">
      <c r="A2621">
        <v>2022</v>
      </c>
      <c r="B2621">
        <v>4</v>
      </c>
      <c r="C2621" s="267">
        <v>44676</v>
      </c>
      <c r="D2621">
        <v>380</v>
      </c>
      <c r="E2621">
        <v>443</v>
      </c>
      <c r="F2621">
        <v>6</v>
      </c>
      <c r="G2621" t="s">
        <v>523</v>
      </c>
      <c r="H2621" t="s">
        <v>524</v>
      </c>
      <c r="I2621" t="s">
        <v>169</v>
      </c>
      <c r="J2621">
        <v>4</v>
      </c>
      <c r="K2621">
        <v>2</v>
      </c>
      <c r="L2621">
        <v>184</v>
      </c>
      <c r="M2621">
        <v>177</v>
      </c>
      <c r="N2621">
        <v>195</v>
      </c>
      <c r="AM2621"/>
      <c r="AN2621"/>
      <c r="AO2621">
        <v>90</v>
      </c>
      <c r="AP2621">
        <v>160</v>
      </c>
      <c r="AQ2621"/>
      <c r="AR2621"/>
      <c r="AU2621">
        <v>120</v>
      </c>
      <c r="BQ2621" t="s">
        <v>434</v>
      </c>
      <c r="BR2621" t="s">
        <v>435</v>
      </c>
      <c r="BS2621"/>
      <c r="BT2621"/>
      <c r="BU2621">
        <v>17</v>
      </c>
      <c r="BV2621" t="s">
        <v>525</v>
      </c>
      <c r="BW2621" t="s">
        <v>173</v>
      </c>
      <c r="BX2621">
        <v>0</v>
      </c>
      <c r="BY2621">
        <v>0</v>
      </c>
      <c r="BZ2621">
        <v>0</v>
      </c>
      <c r="CA2621">
        <v>120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120</v>
      </c>
      <c r="CP2621">
        <v>0</v>
      </c>
      <c r="CQ2621">
        <v>0</v>
      </c>
      <c r="CR2621">
        <v>0.65217391304347827</v>
      </c>
      <c r="CS2621"/>
      <c r="CT2621"/>
      <c r="CU2621">
        <v>2791</v>
      </c>
      <c r="CV2621"/>
    </row>
    <row r="2622" spans="1:100" x14ac:dyDescent="0.2">
      <c r="A2622">
        <v>2022</v>
      </c>
      <c r="B2622">
        <v>4</v>
      </c>
      <c r="C2622" s="267">
        <v>44676</v>
      </c>
      <c r="D2622">
        <v>380</v>
      </c>
      <c r="E2622">
        <v>444</v>
      </c>
      <c r="F2622">
        <v>6</v>
      </c>
      <c r="G2622" t="s">
        <v>526</v>
      </c>
      <c r="H2622" t="s">
        <v>527</v>
      </c>
      <c r="I2622" t="s">
        <v>169</v>
      </c>
      <c r="J2622">
        <v>4</v>
      </c>
      <c r="K2622">
        <v>2</v>
      </c>
      <c r="L2622">
        <v>166</v>
      </c>
      <c r="M2622">
        <v>159</v>
      </c>
      <c r="N2622">
        <v>175</v>
      </c>
      <c r="AM2622"/>
      <c r="AN2622"/>
      <c r="AO2622">
        <v>90</v>
      </c>
      <c r="AP2622">
        <v>160</v>
      </c>
      <c r="AQ2622"/>
      <c r="AR2622"/>
      <c r="BQ2622" t="s">
        <v>434</v>
      </c>
      <c r="BR2622" t="s">
        <v>435</v>
      </c>
      <c r="BS2622"/>
      <c r="BT2622"/>
      <c r="BU2622">
        <v>17</v>
      </c>
      <c r="BV2622" t="s">
        <v>525</v>
      </c>
      <c r="BW2622" t="s">
        <v>173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/>
      <c r="CQ2622">
        <v>0</v>
      </c>
      <c r="CR2622">
        <v>0</v>
      </c>
      <c r="CS2622"/>
      <c r="CT2622"/>
      <c r="CU2622">
        <v>2791</v>
      </c>
      <c r="CV2622"/>
    </row>
    <row r="2623" spans="1:100" x14ac:dyDescent="0.2">
      <c r="A2623">
        <v>2022</v>
      </c>
      <c r="B2623">
        <v>4</v>
      </c>
      <c r="C2623" s="267">
        <v>44676</v>
      </c>
      <c r="D2623">
        <v>381</v>
      </c>
      <c r="E2623">
        <v>447</v>
      </c>
      <c r="F2623">
        <v>6</v>
      </c>
      <c r="G2623" t="s">
        <v>379</v>
      </c>
      <c r="H2623" t="s">
        <v>380</v>
      </c>
      <c r="I2623" t="s">
        <v>169</v>
      </c>
      <c r="J2623">
        <v>3</v>
      </c>
      <c r="K2623">
        <v>1</v>
      </c>
      <c r="L2623">
        <v>177</v>
      </c>
      <c r="M2623">
        <v>159</v>
      </c>
      <c r="N2623">
        <v>194</v>
      </c>
      <c r="O2623">
        <v>214</v>
      </c>
      <c r="T2623">
        <v>190</v>
      </c>
      <c r="AM2623">
        <v>214</v>
      </c>
      <c r="AN2623">
        <v>190</v>
      </c>
      <c r="AO2623">
        <v>75</v>
      </c>
      <c r="AP2623">
        <v>144</v>
      </c>
      <c r="AQ2623"/>
      <c r="AR2623"/>
      <c r="AU2623">
        <v>270</v>
      </c>
      <c r="BQ2623" t="s">
        <v>180</v>
      </c>
      <c r="BR2623" t="s">
        <v>192</v>
      </c>
      <c r="BS2623" t="s">
        <v>381</v>
      </c>
      <c r="BT2623"/>
      <c r="BU2623">
        <v>17</v>
      </c>
      <c r="BV2623" t="s">
        <v>372</v>
      </c>
      <c r="BW2623" t="s">
        <v>173</v>
      </c>
      <c r="BX2623">
        <v>0</v>
      </c>
      <c r="BY2623">
        <v>0</v>
      </c>
      <c r="BZ2623">
        <v>0</v>
      </c>
      <c r="CA2623">
        <v>270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270</v>
      </c>
      <c r="CP2623">
        <v>0</v>
      </c>
      <c r="CQ2623">
        <v>0</v>
      </c>
      <c r="CR2623">
        <v>1.525423728813559</v>
      </c>
      <c r="CS2623">
        <v>0</v>
      </c>
      <c r="CT2623">
        <v>1.4210526315789469</v>
      </c>
      <c r="CU2623">
        <v>2791</v>
      </c>
      <c r="CV2623">
        <v>-1</v>
      </c>
    </row>
    <row r="2624" spans="1:100" x14ac:dyDescent="0.2">
      <c r="A2624">
        <v>2022</v>
      </c>
      <c r="B2624">
        <v>4</v>
      </c>
      <c r="C2624" s="267">
        <v>44676</v>
      </c>
      <c r="D2624">
        <v>381</v>
      </c>
      <c r="E2624">
        <v>448</v>
      </c>
      <c r="F2624">
        <v>6</v>
      </c>
      <c r="G2624" t="s">
        <v>376</v>
      </c>
      <c r="H2624" t="s">
        <v>377</v>
      </c>
      <c r="I2624" t="s">
        <v>169</v>
      </c>
      <c r="J2624">
        <v>3</v>
      </c>
      <c r="K2624">
        <v>1</v>
      </c>
      <c r="L2624">
        <v>23</v>
      </c>
      <c r="M2624">
        <v>20</v>
      </c>
      <c r="N2624">
        <v>25</v>
      </c>
      <c r="AM2624"/>
      <c r="AN2624"/>
      <c r="AO2624">
        <v>75</v>
      </c>
      <c r="AP2624">
        <v>144</v>
      </c>
      <c r="AQ2624"/>
      <c r="AR2624"/>
      <c r="BQ2624" t="s">
        <v>180</v>
      </c>
      <c r="BR2624" t="s">
        <v>192</v>
      </c>
      <c r="BS2624" t="s">
        <v>378</v>
      </c>
      <c r="BT2624"/>
      <c r="BU2624">
        <v>17</v>
      </c>
      <c r="BV2624" t="s">
        <v>372</v>
      </c>
      <c r="BW2624" t="s">
        <v>173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/>
      <c r="CQ2624">
        <v>0</v>
      </c>
      <c r="CR2624">
        <v>0</v>
      </c>
      <c r="CS2624"/>
      <c r="CT2624"/>
      <c r="CU2624">
        <v>2791</v>
      </c>
      <c r="CV2624"/>
    </row>
    <row r="2625" spans="1:100" x14ac:dyDescent="0.2">
      <c r="A2625">
        <v>2022</v>
      </c>
      <c r="B2625">
        <v>4</v>
      </c>
      <c r="C2625" s="267">
        <v>44676</v>
      </c>
      <c r="D2625">
        <v>388</v>
      </c>
      <c r="E2625">
        <v>564</v>
      </c>
      <c r="F2625">
        <v>6</v>
      </c>
      <c r="G2625" t="s">
        <v>473</v>
      </c>
      <c r="H2625" t="s">
        <v>474</v>
      </c>
      <c r="I2625" t="s">
        <v>169</v>
      </c>
      <c r="J2625">
        <v>3</v>
      </c>
      <c r="K2625">
        <v>4</v>
      </c>
      <c r="L2625">
        <v>119</v>
      </c>
      <c r="M2625">
        <v>109</v>
      </c>
      <c r="N2625">
        <v>128</v>
      </c>
      <c r="AD2625">
        <v>162</v>
      </c>
      <c r="AI2625">
        <v>108</v>
      </c>
      <c r="AM2625">
        <v>162</v>
      </c>
      <c r="AN2625">
        <v>108</v>
      </c>
      <c r="AO2625">
        <v>83</v>
      </c>
      <c r="AP2625">
        <v>130</v>
      </c>
      <c r="AQ2625"/>
      <c r="AR2625"/>
      <c r="BH2625">
        <v>10</v>
      </c>
      <c r="BI2625">
        <v>10</v>
      </c>
      <c r="BJ2625">
        <v>10</v>
      </c>
      <c r="BK2625">
        <v>10</v>
      </c>
      <c r="BQ2625" t="s">
        <v>434</v>
      </c>
      <c r="BR2625" t="s">
        <v>435</v>
      </c>
      <c r="BS2625"/>
      <c r="BT2625"/>
      <c r="BU2625">
        <v>17</v>
      </c>
      <c r="BV2625" t="s">
        <v>475</v>
      </c>
      <c r="BW2625" t="s">
        <v>173</v>
      </c>
      <c r="BX2625">
        <v>0</v>
      </c>
      <c r="BY2625">
        <v>0</v>
      </c>
      <c r="BZ2625">
        <v>0</v>
      </c>
      <c r="CA2625">
        <v>0</v>
      </c>
      <c r="CB2625">
        <v>40</v>
      </c>
      <c r="CC2625">
        <v>10</v>
      </c>
      <c r="CD2625">
        <v>10</v>
      </c>
      <c r="CE2625">
        <v>2</v>
      </c>
      <c r="CF2625">
        <v>2</v>
      </c>
      <c r="CG2625">
        <v>2</v>
      </c>
      <c r="CH2625">
        <v>2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10</v>
      </c>
      <c r="CO2625">
        <v>10</v>
      </c>
      <c r="CP2625">
        <v>1</v>
      </c>
      <c r="CQ2625">
        <v>8.4033613445378158E-2</v>
      </c>
      <c r="CR2625">
        <v>8.4033613445378158E-2</v>
      </c>
      <c r="CS2625">
        <v>9.2592592592592587E-2</v>
      </c>
      <c r="CT2625">
        <v>9.2592592592592587E-2</v>
      </c>
      <c r="CU2625">
        <v>2791</v>
      </c>
      <c r="CV2625">
        <v>-1</v>
      </c>
    </row>
    <row r="2626" spans="1:100" x14ac:dyDescent="0.2">
      <c r="A2626">
        <v>2022</v>
      </c>
      <c r="B2626">
        <v>4</v>
      </c>
      <c r="C2626" s="267">
        <v>44676</v>
      </c>
      <c r="D2626">
        <v>388</v>
      </c>
      <c r="E2626">
        <v>565</v>
      </c>
      <c r="F2626">
        <v>6</v>
      </c>
      <c r="G2626" t="s">
        <v>476</v>
      </c>
      <c r="H2626" t="s">
        <v>477</v>
      </c>
      <c r="I2626" t="s">
        <v>169</v>
      </c>
      <c r="J2626">
        <v>3</v>
      </c>
      <c r="K2626">
        <v>4</v>
      </c>
      <c r="L2626">
        <v>91</v>
      </c>
      <c r="M2626">
        <v>83</v>
      </c>
      <c r="N2626">
        <v>98</v>
      </c>
      <c r="AD2626">
        <v>106</v>
      </c>
      <c r="AI2626">
        <v>86</v>
      </c>
      <c r="AM2626">
        <v>106</v>
      </c>
      <c r="AN2626">
        <v>86</v>
      </c>
      <c r="AO2626">
        <v>83</v>
      </c>
      <c r="AP2626">
        <v>130</v>
      </c>
      <c r="AQ2626"/>
      <c r="AR2626"/>
      <c r="BQ2626" t="s">
        <v>434</v>
      </c>
      <c r="BR2626" t="s">
        <v>435</v>
      </c>
      <c r="BS2626"/>
      <c r="BT2626"/>
      <c r="BU2626">
        <v>17</v>
      </c>
      <c r="BV2626" t="s">
        <v>475</v>
      </c>
      <c r="BW2626" t="s">
        <v>173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/>
      <c r="CQ2626">
        <v>0</v>
      </c>
      <c r="CR2626">
        <v>0</v>
      </c>
      <c r="CS2626">
        <v>0</v>
      </c>
      <c r="CT2626">
        <v>0</v>
      </c>
      <c r="CU2626">
        <v>2791</v>
      </c>
      <c r="CV2626">
        <v>-1</v>
      </c>
    </row>
    <row r="2627" spans="1:100" x14ac:dyDescent="0.2">
      <c r="A2627">
        <v>2022</v>
      </c>
      <c r="B2627">
        <v>4</v>
      </c>
      <c r="C2627" s="267">
        <v>44676</v>
      </c>
      <c r="D2627">
        <v>388</v>
      </c>
      <c r="E2627">
        <v>566</v>
      </c>
      <c r="F2627">
        <v>6</v>
      </c>
      <c r="G2627" t="s">
        <v>478</v>
      </c>
      <c r="H2627" t="s">
        <v>479</v>
      </c>
      <c r="I2627" t="s">
        <v>169</v>
      </c>
      <c r="J2627">
        <v>3</v>
      </c>
      <c r="K2627">
        <v>4</v>
      </c>
      <c r="L2627">
        <v>34</v>
      </c>
      <c r="M2627">
        <v>31</v>
      </c>
      <c r="N2627">
        <v>36</v>
      </c>
      <c r="AD2627">
        <v>62</v>
      </c>
      <c r="AI2627">
        <v>40</v>
      </c>
      <c r="AM2627">
        <v>62</v>
      </c>
      <c r="AN2627">
        <v>40</v>
      </c>
      <c r="AO2627">
        <v>83</v>
      </c>
      <c r="AP2627">
        <v>130</v>
      </c>
      <c r="AQ2627"/>
      <c r="AR2627"/>
      <c r="BQ2627" t="s">
        <v>434</v>
      </c>
      <c r="BR2627" t="s">
        <v>435</v>
      </c>
      <c r="BS2627"/>
      <c r="BT2627"/>
      <c r="BU2627">
        <v>17</v>
      </c>
      <c r="BV2627" t="s">
        <v>475</v>
      </c>
      <c r="BW2627" t="s">
        <v>173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/>
      <c r="CQ2627">
        <v>0</v>
      </c>
      <c r="CR2627">
        <v>0</v>
      </c>
      <c r="CS2627">
        <v>0</v>
      </c>
      <c r="CT2627">
        <v>0</v>
      </c>
      <c r="CU2627">
        <v>2791</v>
      </c>
      <c r="CV2627">
        <v>-1</v>
      </c>
    </row>
    <row r="2628" spans="1:100" x14ac:dyDescent="0.2">
      <c r="A2628">
        <v>2022</v>
      </c>
      <c r="B2628">
        <v>4</v>
      </c>
      <c r="C2628" s="267">
        <v>44676</v>
      </c>
      <c r="D2628">
        <v>243</v>
      </c>
      <c r="E2628">
        <v>167</v>
      </c>
      <c r="F2628">
        <v>7</v>
      </c>
      <c r="G2628" t="s">
        <v>313</v>
      </c>
      <c r="H2628" t="s">
        <v>314</v>
      </c>
      <c r="I2628" t="s">
        <v>169</v>
      </c>
      <c r="J2628">
        <v>2</v>
      </c>
      <c r="K2628">
        <v>2</v>
      </c>
      <c r="L2628">
        <v>888</v>
      </c>
      <c r="M2628">
        <v>825</v>
      </c>
      <c r="N2628">
        <v>950</v>
      </c>
      <c r="O2628">
        <v>987</v>
      </c>
      <c r="P2628">
        <v>1019</v>
      </c>
      <c r="Q2628">
        <v>1019</v>
      </c>
      <c r="R2628">
        <v>1150</v>
      </c>
      <c r="S2628">
        <v>1040</v>
      </c>
      <c r="T2628">
        <v>856</v>
      </c>
      <c r="U2628">
        <v>850</v>
      </c>
      <c r="V2628">
        <v>854</v>
      </c>
      <c r="W2628">
        <v>925</v>
      </c>
      <c r="X2628">
        <v>830</v>
      </c>
      <c r="AA2628">
        <v>1019</v>
      </c>
      <c r="AB2628">
        <v>1215</v>
      </c>
      <c r="AC2628">
        <v>1184</v>
      </c>
      <c r="AD2628">
        <v>1112</v>
      </c>
      <c r="AF2628">
        <v>900</v>
      </c>
      <c r="AG2628">
        <v>891</v>
      </c>
      <c r="AH2628">
        <v>903</v>
      </c>
      <c r="AI2628">
        <v>877</v>
      </c>
      <c r="AM2628">
        <v>1082.7777777777781</v>
      </c>
      <c r="AN2628">
        <v>876.22222222222217</v>
      </c>
      <c r="AO2628">
        <v>55</v>
      </c>
      <c r="AP2628">
        <v>131</v>
      </c>
      <c r="AQ2628"/>
      <c r="AR2628"/>
      <c r="BQ2628" t="s">
        <v>176</v>
      </c>
      <c r="BR2628" t="s">
        <v>176</v>
      </c>
      <c r="BS2628"/>
      <c r="BT2628"/>
      <c r="BU2628">
        <v>17</v>
      </c>
      <c r="BV2628" t="s">
        <v>313</v>
      </c>
      <c r="BW2628" t="s">
        <v>173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/>
      <c r="CQ2628">
        <v>0</v>
      </c>
      <c r="CR2628">
        <v>0</v>
      </c>
      <c r="CS2628">
        <v>0</v>
      </c>
      <c r="CT2628">
        <v>0</v>
      </c>
      <c r="CU2628">
        <v>2791</v>
      </c>
      <c r="CV2628">
        <v>-1</v>
      </c>
    </row>
    <row r="2629" spans="1:100" x14ac:dyDescent="0.2">
      <c r="A2629">
        <v>2022</v>
      </c>
      <c r="B2629">
        <v>4</v>
      </c>
      <c r="C2629" s="267">
        <v>44676</v>
      </c>
      <c r="D2629">
        <v>422</v>
      </c>
      <c r="E2629">
        <v>668</v>
      </c>
      <c r="F2629">
        <v>7</v>
      </c>
      <c r="G2629" t="s">
        <v>352</v>
      </c>
      <c r="H2629" t="s">
        <v>353</v>
      </c>
      <c r="I2629" t="s">
        <v>169</v>
      </c>
      <c r="J2629">
        <v>2</v>
      </c>
      <c r="K2629">
        <v>1</v>
      </c>
      <c r="L2629">
        <v>103</v>
      </c>
      <c r="M2629">
        <v>96</v>
      </c>
      <c r="N2629">
        <v>110</v>
      </c>
      <c r="Y2629">
        <v>115</v>
      </c>
      <c r="Z2629">
        <v>123</v>
      </c>
      <c r="AA2629">
        <v>155</v>
      </c>
      <c r="AB2629">
        <v>157</v>
      </c>
      <c r="AF2629">
        <v>107</v>
      </c>
      <c r="AG2629">
        <v>109</v>
      </c>
      <c r="AM2629">
        <v>156</v>
      </c>
      <c r="AN2629">
        <v>108</v>
      </c>
      <c r="AO2629">
        <v>103</v>
      </c>
      <c r="AP2629">
        <v>105</v>
      </c>
      <c r="AQ2629">
        <v>60.504201680672267</v>
      </c>
      <c r="AR2629">
        <v>119</v>
      </c>
      <c r="AU2629">
        <v>1400</v>
      </c>
      <c r="AV2629">
        <v>1</v>
      </c>
      <c r="AW2629">
        <v>6</v>
      </c>
      <c r="AX2629">
        <v>10</v>
      </c>
      <c r="BG2629">
        <v>400</v>
      </c>
      <c r="BQ2629" t="s">
        <v>185</v>
      </c>
      <c r="BR2629" t="s">
        <v>186</v>
      </c>
      <c r="BS2629" t="s">
        <v>354</v>
      </c>
      <c r="BT2629" t="s">
        <v>188</v>
      </c>
      <c r="BU2629">
        <v>17</v>
      </c>
      <c r="BV2629" t="s">
        <v>352</v>
      </c>
      <c r="BW2629" t="s">
        <v>173</v>
      </c>
      <c r="BX2629">
        <v>0</v>
      </c>
      <c r="BY2629">
        <v>17</v>
      </c>
      <c r="BZ2629">
        <v>17</v>
      </c>
      <c r="CA2629">
        <v>1417</v>
      </c>
      <c r="CB2629">
        <v>0</v>
      </c>
      <c r="CC2629">
        <v>0</v>
      </c>
      <c r="CD2629">
        <v>400</v>
      </c>
      <c r="CE2629">
        <v>1</v>
      </c>
      <c r="CF2629">
        <v>6</v>
      </c>
      <c r="CG2629">
        <v>10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17</v>
      </c>
      <c r="CO2629">
        <v>1817</v>
      </c>
      <c r="CP2629">
        <v>9.3560814529444133E-3</v>
      </c>
      <c r="CQ2629">
        <v>0.1650485436893204</v>
      </c>
      <c r="CR2629">
        <v>17.640776699029129</v>
      </c>
      <c r="CS2629">
        <v>0.15740740740740741</v>
      </c>
      <c r="CT2629">
        <v>16.824074074074069</v>
      </c>
      <c r="CU2629">
        <v>2791</v>
      </c>
      <c r="CV2629">
        <v>-1</v>
      </c>
    </row>
    <row r="2630" spans="1:100" x14ac:dyDescent="0.2">
      <c r="A2630">
        <v>2022</v>
      </c>
      <c r="B2630">
        <v>4</v>
      </c>
      <c r="C2630" s="267">
        <v>44676</v>
      </c>
      <c r="D2630">
        <v>243</v>
      </c>
      <c r="E2630">
        <v>167</v>
      </c>
      <c r="F2630">
        <v>8</v>
      </c>
      <c r="G2630" t="s">
        <v>313</v>
      </c>
      <c r="H2630" t="s">
        <v>314</v>
      </c>
      <c r="I2630" t="s">
        <v>169</v>
      </c>
      <c r="J2630">
        <v>2</v>
      </c>
      <c r="K2630">
        <v>2</v>
      </c>
      <c r="L2630">
        <v>888</v>
      </c>
      <c r="M2630">
        <v>825</v>
      </c>
      <c r="N2630">
        <v>950</v>
      </c>
      <c r="Y2630">
        <v>136</v>
      </c>
      <c r="Z2630">
        <v>134</v>
      </c>
      <c r="AM2630"/>
      <c r="AN2630"/>
      <c r="AO2630">
        <v>55</v>
      </c>
      <c r="AP2630">
        <v>131</v>
      </c>
      <c r="AQ2630">
        <v>53.333333333333343</v>
      </c>
      <c r="AR2630">
        <v>135</v>
      </c>
      <c r="AU2630">
        <v>524</v>
      </c>
      <c r="AV2630">
        <v>4</v>
      </c>
      <c r="AW2630">
        <v>6</v>
      </c>
      <c r="AX2630">
        <v>5</v>
      </c>
      <c r="AZ2630">
        <v>4</v>
      </c>
      <c r="BG2630">
        <v>392</v>
      </c>
      <c r="BH2630">
        <v>1</v>
      </c>
      <c r="BI2630">
        <v>1</v>
      </c>
      <c r="BJ2630">
        <v>2</v>
      </c>
      <c r="BQ2630" t="s">
        <v>176</v>
      </c>
      <c r="BR2630" t="s">
        <v>176</v>
      </c>
      <c r="BS2630"/>
      <c r="BT2630"/>
      <c r="BU2630">
        <v>17</v>
      </c>
      <c r="BV2630" t="s">
        <v>313</v>
      </c>
      <c r="BW2630" t="s">
        <v>173</v>
      </c>
      <c r="BX2630">
        <v>0</v>
      </c>
      <c r="BY2630">
        <v>19</v>
      </c>
      <c r="BZ2630">
        <v>9.5</v>
      </c>
      <c r="CA2630">
        <v>533</v>
      </c>
      <c r="CB2630">
        <v>4</v>
      </c>
      <c r="CC2630">
        <v>2</v>
      </c>
      <c r="CD2630">
        <v>394</v>
      </c>
      <c r="CE2630">
        <v>2</v>
      </c>
      <c r="CF2630">
        <v>3</v>
      </c>
      <c r="CG2630">
        <v>3</v>
      </c>
      <c r="CH2630">
        <v>0</v>
      </c>
      <c r="CI2630">
        <v>2</v>
      </c>
      <c r="CJ2630">
        <v>0</v>
      </c>
      <c r="CK2630">
        <v>0</v>
      </c>
      <c r="CL2630">
        <v>0</v>
      </c>
      <c r="CM2630">
        <v>0</v>
      </c>
      <c r="CN2630">
        <v>11.5</v>
      </c>
      <c r="CO2630">
        <v>927</v>
      </c>
      <c r="CP2630">
        <v>1.2405609492988129E-2</v>
      </c>
      <c r="CQ2630">
        <v>1.295045045045045E-2</v>
      </c>
      <c r="CR2630">
        <v>1.0439189189189191</v>
      </c>
      <c r="CS2630"/>
      <c r="CT2630"/>
      <c r="CU2630">
        <v>2791</v>
      </c>
      <c r="CV2630"/>
    </row>
    <row r="2631" spans="1:100" x14ac:dyDescent="0.2">
      <c r="A2631">
        <v>2022</v>
      </c>
      <c r="B2631">
        <v>4</v>
      </c>
      <c r="C2631" s="267">
        <v>44676</v>
      </c>
      <c r="D2631">
        <v>123</v>
      </c>
      <c r="E2631">
        <v>645</v>
      </c>
      <c r="F2631">
        <v>30</v>
      </c>
      <c r="G2631" t="s">
        <v>569</v>
      </c>
      <c r="H2631" t="s">
        <v>570</v>
      </c>
      <c r="I2631" t="s">
        <v>571</v>
      </c>
      <c r="J2631">
        <v>4</v>
      </c>
      <c r="K2631">
        <v>1</v>
      </c>
      <c r="L2631">
        <v>133</v>
      </c>
      <c r="M2631">
        <v>123</v>
      </c>
      <c r="N2631">
        <v>142</v>
      </c>
      <c r="O2631">
        <v>156</v>
      </c>
      <c r="P2631">
        <v>154</v>
      </c>
      <c r="Q2631">
        <v>155</v>
      </c>
      <c r="R2631">
        <v>150</v>
      </c>
      <c r="S2631">
        <v>165</v>
      </c>
      <c r="T2631">
        <v>124</v>
      </c>
      <c r="U2631">
        <v>127</v>
      </c>
      <c r="V2631">
        <v>133</v>
      </c>
      <c r="W2631">
        <v>127</v>
      </c>
      <c r="X2631">
        <v>130</v>
      </c>
      <c r="Y2631">
        <v>184</v>
      </c>
      <c r="Z2631">
        <v>184</v>
      </c>
      <c r="AA2631">
        <v>160</v>
      </c>
      <c r="AF2631">
        <v>133</v>
      </c>
      <c r="AK2631">
        <v>145</v>
      </c>
      <c r="AL2631">
        <v>145</v>
      </c>
      <c r="AM2631">
        <v>156.66666666666671</v>
      </c>
      <c r="AN2631">
        <v>129</v>
      </c>
      <c r="AO2631">
        <v>80</v>
      </c>
      <c r="AP2631">
        <v>180</v>
      </c>
      <c r="AQ2631">
        <v>87.537993920972639</v>
      </c>
      <c r="AR2631">
        <v>164.5</v>
      </c>
      <c r="AU2631">
        <v>960</v>
      </c>
      <c r="AX2631">
        <v>4</v>
      </c>
      <c r="BG2631">
        <v>280</v>
      </c>
      <c r="BQ2631" t="s">
        <v>390</v>
      </c>
      <c r="BR2631" t="s">
        <v>390</v>
      </c>
      <c r="BS2631"/>
      <c r="BT2631"/>
      <c r="BU2631">
        <v>17</v>
      </c>
      <c r="BV2631" t="s">
        <v>569</v>
      </c>
      <c r="BW2631" t="s">
        <v>222</v>
      </c>
      <c r="BX2631">
        <v>0</v>
      </c>
      <c r="BY2631">
        <v>4</v>
      </c>
      <c r="BZ2631">
        <v>4</v>
      </c>
      <c r="CA2631">
        <v>964</v>
      </c>
      <c r="CB2631">
        <v>0</v>
      </c>
      <c r="CC2631">
        <v>0</v>
      </c>
      <c r="CD2631">
        <v>280</v>
      </c>
      <c r="CE2631">
        <v>0</v>
      </c>
      <c r="CF2631">
        <v>0</v>
      </c>
      <c r="CG2631">
        <v>4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4</v>
      </c>
      <c r="CO2631">
        <v>1244</v>
      </c>
      <c r="CP2631">
        <v>3.2154340836012861E-3</v>
      </c>
      <c r="CQ2631">
        <v>3.007518796992481E-2</v>
      </c>
      <c r="CR2631">
        <v>9.3533834586466167</v>
      </c>
      <c r="CS2631">
        <v>3.1007751937984499E-2</v>
      </c>
      <c r="CT2631">
        <v>9.6434108527131777</v>
      </c>
      <c r="CU2631">
        <v>2791</v>
      </c>
      <c r="CV2631">
        <v>-1</v>
      </c>
    </row>
    <row r="2632" spans="1:100" x14ac:dyDescent="0.2">
      <c r="A2632">
        <v>2022</v>
      </c>
      <c r="B2632">
        <v>4</v>
      </c>
      <c r="C2632" s="267">
        <v>44676</v>
      </c>
      <c r="D2632">
        <v>433</v>
      </c>
      <c r="E2632">
        <v>452</v>
      </c>
      <c r="F2632">
        <v>46</v>
      </c>
      <c r="G2632" t="s">
        <v>553</v>
      </c>
      <c r="H2632" t="s">
        <v>554</v>
      </c>
      <c r="I2632" t="s">
        <v>221</v>
      </c>
      <c r="J2632">
        <v>4</v>
      </c>
      <c r="K2632">
        <v>2</v>
      </c>
      <c r="L2632">
        <v>270</v>
      </c>
      <c r="M2632">
        <v>251</v>
      </c>
      <c r="N2632">
        <v>288</v>
      </c>
      <c r="S2632">
        <v>313</v>
      </c>
      <c r="X2632">
        <v>251</v>
      </c>
      <c r="AA2632">
        <v>322</v>
      </c>
      <c r="AF2632">
        <v>272</v>
      </c>
      <c r="AM2632">
        <v>317.5</v>
      </c>
      <c r="AN2632">
        <v>261.5</v>
      </c>
      <c r="AO2632">
        <v>96</v>
      </c>
      <c r="AP2632">
        <v>150</v>
      </c>
      <c r="AQ2632"/>
      <c r="AR2632"/>
      <c r="AW2632">
        <v>2</v>
      </c>
      <c r="AX2632">
        <v>7</v>
      </c>
      <c r="BQ2632" t="s">
        <v>180</v>
      </c>
      <c r="BR2632" t="s">
        <v>181</v>
      </c>
      <c r="BS2632"/>
      <c r="BT2632"/>
      <c r="BU2632">
        <v>17</v>
      </c>
      <c r="BV2632" t="s">
        <v>552</v>
      </c>
      <c r="BW2632" t="s">
        <v>222</v>
      </c>
      <c r="BX2632">
        <v>0</v>
      </c>
      <c r="BY2632">
        <v>9</v>
      </c>
      <c r="BZ2632">
        <v>4.5</v>
      </c>
      <c r="CA2632">
        <v>4</v>
      </c>
      <c r="CB2632">
        <v>0</v>
      </c>
      <c r="CC2632">
        <v>0</v>
      </c>
      <c r="CD2632">
        <v>0</v>
      </c>
      <c r="CE2632">
        <v>0</v>
      </c>
      <c r="CF2632">
        <v>1</v>
      </c>
      <c r="CG2632">
        <v>3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4.5</v>
      </c>
      <c r="CO2632">
        <v>4</v>
      </c>
      <c r="CP2632">
        <v>1.125</v>
      </c>
      <c r="CQ2632">
        <v>1.666666666666667E-2</v>
      </c>
      <c r="CR2632">
        <v>1.4814814814814821E-2</v>
      </c>
      <c r="CS2632">
        <v>1.7208413001912049E-2</v>
      </c>
      <c r="CT2632">
        <v>1.529636711281071E-2</v>
      </c>
      <c r="CU2632">
        <v>2791</v>
      </c>
      <c r="CV2632">
        <v>-1</v>
      </c>
    </row>
    <row r="2633" spans="1:100" x14ac:dyDescent="0.2">
      <c r="A2633">
        <v>2022</v>
      </c>
      <c r="B2633">
        <v>4</v>
      </c>
      <c r="C2633" s="267">
        <v>44676</v>
      </c>
      <c r="D2633">
        <v>433</v>
      </c>
      <c r="E2633">
        <v>453</v>
      </c>
      <c r="F2633">
        <v>46</v>
      </c>
      <c r="G2633" t="s">
        <v>550</v>
      </c>
      <c r="H2633" t="s">
        <v>551</v>
      </c>
      <c r="I2633" t="s">
        <v>221</v>
      </c>
      <c r="J2633">
        <v>4</v>
      </c>
      <c r="K2633">
        <v>2</v>
      </c>
      <c r="L2633">
        <v>175</v>
      </c>
      <c r="M2633">
        <v>162</v>
      </c>
      <c r="N2633">
        <v>187</v>
      </c>
      <c r="S2633">
        <v>223</v>
      </c>
      <c r="X2633">
        <v>162</v>
      </c>
      <c r="Z2633">
        <v>126</v>
      </c>
      <c r="AA2633">
        <v>230</v>
      </c>
      <c r="AF2633">
        <v>183</v>
      </c>
      <c r="AM2633">
        <v>226.5</v>
      </c>
      <c r="AN2633">
        <v>172.5</v>
      </c>
      <c r="AO2633">
        <v>96</v>
      </c>
      <c r="AP2633">
        <v>150</v>
      </c>
      <c r="AQ2633">
        <v>114.28571428571431</v>
      </c>
      <c r="AR2633">
        <v>126</v>
      </c>
      <c r="AV2633">
        <v>4</v>
      </c>
      <c r="AX2633">
        <v>6</v>
      </c>
      <c r="BQ2633" t="s">
        <v>180</v>
      </c>
      <c r="BR2633" t="s">
        <v>181</v>
      </c>
      <c r="BS2633"/>
      <c r="BT2633"/>
      <c r="BU2633">
        <v>17</v>
      </c>
      <c r="BV2633" t="s">
        <v>552</v>
      </c>
      <c r="BW2633" t="s">
        <v>222</v>
      </c>
      <c r="BX2633">
        <v>0</v>
      </c>
      <c r="BY2633">
        <v>10</v>
      </c>
      <c r="BZ2633">
        <v>5</v>
      </c>
      <c r="CA2633">
        <v>5</v>
      </c>
      <c r="CB2633">
        <v>0</v>
      </c>
      <c r="CC2633">
        <v>0</v>
      </c>
      <c r="CD2633">
        <v>0</v>
      </c>
      <c r="CE2633">
        <v>2</v>
      </c>
      <c r="CF2633">
        <v>0</v>
      </c>
      <c r="CG2633">
        <v>3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5</v>
      </c>
      <c r="CO2633">
        <v>5</v>
      </c>
      <c r="CP2633">
        <v>1</v>
      </c>
      <c r="CQ2633">
        <v>2.8571428571428571E-2</v>
      </c>
      <c r="CR2633">
        <v>2.8571428571428571E-2</v>
      </c>
      <c r="CS2633">
        <v>2.8985507246376808E-2</v>
      </c>
      <c r="CT2633">
        <v>2.8985507246376808E-2</v>
      </c>
      <c r="CU2633">
        <v>2791</v>
      </c>
      <c r="CV2633">
        <v>-1</v>
      </c>
    </row>
    <row r="2634" spans="1:100" x14ac:dyDescent="0.2">
      <c r="A2634">
        <v>2022</v>
      </c>
      <c r="B2634">
        <v>4</v>
      </c>
      <c r="C2634" s="267">
        <v>44676</v>
      </c>
      <c r="D2634">
        <v>4</v>
      </c>
      <c r="E2634">
        <v>11</v>
      </c>
      <c r="F2634">
        <v>48</v>
      </c>
      <c r="G2634" t="s">
        <v>276</v>
      </c>
      <c r="H2634" t="s">
        <v>277</v>
      </c>
      <c r="I2634" t="s">
        <v>221</v>
      </c>
      <c r="J2634">
        <v>2</v>
      </c>
      <c r="K2634">
        <v>2</v>
      </c>
      <c r="L2634">
        <v>212</v>
      </c>
      <c r="M2634">
        <v>197</v>
      </c>
      <c r="N2634">
        <v>226</v>
      </c>
      <c r="R2634">
        <v>350</v>
      </c>
      <c r="W2634">
        <v>216</v>
      </c>
      <c r="AM2634">
        <v>350</v>
      </c>
      <c r="AN2634">
        <v>216</v>
      </c>
      <c r="AO2634">
        <v>48</v>
      </c>
      <c r="AP2634">
        <v>195</v>
      </c>
      <c r="AQ2634"/>
      <c r="AR2634"/>
      <c r="AU2634">
        <v>720</v>
      </c>
      <c r="BG2634">
        <v>152</v>
      </c>
      <c r="BQ2634" t="s">
        <v>180</v>
      </c>
      <c r="BR2634" t="s">
        <v>266</v>
      </c>
      <c r="BS2634" t="s">
        <v>278</v>
      </c>
      <c r="BT2634"/>
      <c r="BU2634">
        <v>17</v>
      </c>
      <c r="BV2634" t="s">
        <v>268</v>
      </c>
      <c r="BW2634" t="s">
        <v>222</v>
      </c>
      <c r="BX2634">
        <v>0</v>
      </c>
      <c r="BY2634">
        <v>0</v>
      </c>
      <c r="BZ2634">
        <v>0</v>
      </c>
      <c r="CA2634">
        <v>720</v>
      </c>
      <c r="CB2634">
        <v>0</v>
      </c>
      <c r="CC2634">
        <v>0</v>
      </c>
      <c r="CD2634">
        <v>152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872</v>
      </c>
      <c r="CP2634">
        <v>0</v>
      </c>
      <c r="CQ2634">
        <v>0</v>
      </c>
      <c r="CR2634">
        <v>4.1132075471698117</v>
      </c>
      <c r="CS2634">
        <v>0</v>
      </c>
      <c r="CT2634">
        <v>4.0370370370370372</v>
      </c>
      <c r="CU2634">
        <v>2791</v>
      </c>
      <c r="CV2634">
        <v>-1</v>
      </c>
    </row>
    <row r="2635" spans="1:100" x14ac:dyDescent="0.2">
      <c r="A2635">
        <v>2022</v>
      </c>
      <c r="B2635">
        <v>4</v>
      </c>
      <c r="C2635" s="267">
        <v>44676</v>
      </c>
      <c r="D2635">
        <v>4</v>
      </c>
      <c r="E2635">
        <v>12</v>
      </c>
      <c r="F2635">
        <v>48</v>
      </c>
      <c r="G2635" t="s">
        <v>264</v>
      </c>
      <c r="H2635" t="s">
        <v>265</v>
      </c>
      <c r="I2635" t="s">
        <v>221</v>
      </c>
      <c r="J2635">
        <v>2</v>
      </c>
      <c r="K2635">
        <v>2</v>
      </c>
      <c r="L2635">
        <v>212</v>
      </c>
      <c r="M2635">
        <v>197</v>
      </c>
      <c r="N2635">
        <v>226</v>
      </c>
      <c r="R2635">
        <v>310</v>
      </c>
      <c r="W2635">
        <v>220</v>
      </c>
      <c r="AM2635">
        <v>310</v>
      </c>
      <c r="AN2635">
        <v>220</v>
      </c>
      <c r="AO2635">
        <v>48</v>
      </c>
      <c r="AP2635">
        <v>195</v>
      </c>
      <c r="AQ2635"/>
      <c r="AR2635"/>
      <c r="AU2635">
        <v>720</v>
      </c>
      <c r="BG2635">
        <v>152</v>
      </c>
      <c r="BQ2635" t="s">
        <v>180</v>
      </c>
      <c r="BR2635" t="s">
        <v>266</v>
      </c>
      <c r="BS2635" t="s">
        <v>267</v>
      </c>
      <c r="BT2635"/>
      <c r="BU2635">
        <v>17</v>
      </c>
      <c r="BV2635" t="s">
        <v>268</v>
      </c>
      <c r="BW2635" t="s">
        <v>222</v>
      </c>
      <c r="BX2635">
        <v>0</v>
      </c>
      <c r="BY2635">
        <v>0</v>
      </c>
      <c r="BZ2635">
        <v>0</v>
      </c>
      <c r="CA2635">
        <v>720</v>
      </c>
      <c r="CB2635">
        <v>0</v>
      </c>
      <c r="CC2635">
        <v>0</v>
      </c>
      <c r="CD2635">
        <v>152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872</v>
      </c>
      <c r="CP2635">
        <v>0</v>
      </c>
      <c r="CQ2635">
        <v>0</v>
      </c>
      <c r="CR2635">
        <v>4.1132075471698117</v>
      </c>
      <c r="CS2635">
        <v>0</v>
      </c>
      <c r="CT2635">
        <v>3.9636363636363638</v>
      </c>
      <c r="CU2635">
        <v>2791</v>
      </c>
      <c r="CV2635">
        <v>-1</v>
      </c>
    </row>
    <row r="2636" spans="1:100" x14ac:dyDescent="0.2">
      <c r="A2636">
        <v>2022</v>
      </c>
      <c r="B2636">
        <v>4</v>
      </c>
      <c r="C2636" s="267">
        <v>44676</v>
      </c>
      <c r="D2636">
        <v>334</v>
      </c>
      <c r="E2636">
        <v>254</v>
      </c>
      <c r="F2636">
        <v>49</v>
      </c>
      <c r="G2636" t="s">
        <v>220</v>
      </c>
      <c r="H2636" t="s">
        <v>179</v>
      </c>
      <c r="I2636" t="s">
        <v>221</v>
      </c>
      <c r="J2636">
        <v>4</v>
      </c>
      <c r="K2636">
        <v>2</v>
      </c>
      <c r="L2636">
        <v>203</v>
      </c>
      <c r="M2636">
        <v>188</v>
      </c>
      <c r="N2636">
        <v>217</v>
      </c>
      <c r="O2636">
        <v>235</v>
      </c>
      <c r="P2636">
        <v>242</v>
      </c>
      <c r="Q2636">
        <v>247</v>
      </c>
      <c r="R2636">
        <v>290</v>
      </c>
      <c r="S2636">
        <v>249</v>
      </c>
      <c r="T2636">
        <v>209</v>
      </c>
      <c r="U2636">
        <v>188</v>
      </c>
      <c r="V2636">
        <v>197</v>
      </c>
      <c r="W2636">
        <v>212</v>
      </c>
      <c r="X2636">
        <v>200</v>
      </c>
      <c r="Y2636">
        <v>144</v>
      </c>
      <c r="Z2636">
        <v>144</v>
      </c>
      <c r="AA2636">
        <v>266</v>
      </c>
      <c r="AB2636">
        <v>257</v>
      </c>
      <c r="AC2636">
        <v>287</v>
      </c>
      <c r="AD2636">
        <v>273</v>
      </c>
      <c r="AF2636">
        <v>201</v>
      </c>
      <c r="AG2636">
        <v>192</v>
      </c>
      <c r="AH2636">
        <v>190</v>
      </c>
      <c r="AI2636">
        <v>193</v>
      </c>
      <c r="AM2636">
        <v>260.66666666666669</v>
      </c>
      <c r="AN2636">
        <v>198</v>
      </c>
      <c r="AO2636">
        <v>94</v>
      </c>
      <c r="AP2636">
        <v>153</v>
      </c>
      <c r="AQ2636">
        <v>100</v>
      </c>
      <c r="AR2636">
        <v>144</v>
      </c>
      <c r="AV2636">
        <v>2</v>
      </c>
      <c r="AW2636">
        <v>3</v>
      </c>
      <c r="AX2636">
        <v>8</v>
      </c>
      <c r="AZ2636">
        <v>3</v>
      </c>
      <c r="BG2636">
        <v>1200</v>
      </c>
      <c r="BH2636">
        <v>6</v>
      </c>
      <c r="BI2636">
        <v>8</v>
      </c>
      <c r="BJ2636">
        <v>4</v>
      </c>
      <c r="BK2636">
        <v>10</v>
      </c>
      <c r="BQ2636" t="s">
        <v>180</v>
      </c>
      <c r="BR2636" t="s">
        <v>181</v>
      </c>
      <c r="BS2636" t="s">
        <v>182</v>
      </c>
      <c r="BT2636"/>
      <c r="BU2636">
        <v>17</v>
      </c>
      <c r="BV2636" t="s">
        <v>220</v>
      </c>
      <c r="BW2636" t="s">
        <v>222</v>
      </c>
      <c r="BX2636">
        <v>0</v>
      </c>
      <c r="BY2636">
        <v>16</v>
      </c>
      <c r="BZ2636">
        <v>8</v>
      </c>
      <c r="CA2636">
        <v>8</v>
      </c>
      <c r="CB2636">
        <v>28</v>
      </c>
      <c r="CC2636">
        <v>14</v>
      </c>
      <c r="CD2636">
        <v>1214</v>
      </c>
      <c r="CE2636">
        <v>4</v>
      </c>
      <c r="CF2636">
        <v>5</v>
      </c>
      <c r="CG2636">
        <v>6</v>
      </c>
      <c r="CH2636">
        <v>5</v>
      </c>
      <c r="CI2636">
        <v>1</v>
      </c>
      <c r="CJ2636">
        <v>0</v>
      </c>
      <c r="CK2636">
        <v>0</v>
      </c>
      <c r="CL2636">
        <v>0</v>
      </c>
      <c r="CM2636">
        <v>0</v>
      </c>
      <c r="CN2636">
        <v>22</v>
      </c>
      <c r="CO2636">
        <v>1222</v>
      </c>
      <c r="CP2636">
        <v>1.8003273322422259E-2</v>
      </c>
      <c r="CQ2636">
        <v>0.10837438423645319</v>
      </c>
      <c r="CR2636">
        <v>6.0197044334975374</v>
      </c>
      <c r="CS2636">
        <v>0.1111111111111111</v>
      </c>
      <c r="CT2636">
        <v>6.1717171717171722</v>
      </c>
      <c r="CU2636">
        <v>2791</v>
      </c>
      <c r="CV2636">
        <v>-1</v>
      </c>
    </row>
    <row r="2637" spans="1:100" x14ac:dyDescent="0.2">
      <c r="A2637">
        <v>2022</v>
      </c>
      <c r="B2637">
        <v>4</v>
      </c>
      <c r="C2637" s="267">
        <v>44676</v>
      </c>
      <c r="D2637">
        <v>530</v>
      </c>
      <c r="E2637">
        <v>929</v>
      </c>
      <c r="F2637"/>
      <c r="G2637" t="s">
        <v>534</v>
      </c>
      <c r="H2637" t="s">
        <v>535</v>
      </c>
      <c r="K2637"/>
      <c r="L2637">
        <v>0</v>
      </c>
      <c r="M2637">
        <v>1282</v>
      </c>
      <c r="N2637">
        <v>1417</v>
      </c>
      <c r="AM2637"/>
      <c r="AN2637"/>
      <c r="AO2637">
        <v>0</v>
      </c>
      <c r="AP2637"/>
      <c r="AQ2637"/>
      <c r="AR2637"/>
      <c r="BQ2637" t="s">
        <v>458</v>
      </c>
      <c r="BS2637"/>
      <c r="BT2637"/>
      <c r="BU2637">
        <v>17</v>
      </c>
      <c r="BV2637" t="s">
        <v>536</v>
      </c>
      <c r="BX2637">
        <v>0</v>
      </c>
      <c r="BY2637">
        <v>0</v>
      </c>
      <c r="BZ2637"/>
      <c r="CA2637">
        <v>0</v>
      </c>
      <c r="CB2637">
        <v>0</v>
      </c>
      <c r="CC2637"/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/>
      <c r="CQ2637"/>
      <c r="CR2637"/>
      <c r="CS2637"/>
      <c r="CT2637"/>
      <c r="CU2637">
        <v>2791</v>
      </c>
      <c r="CV2637"/>
    </row>
    <row r="2638" spans="1:100" x14ac:dyDescent="0.2">
      <c r="A2638">
        <v>2022</v>
      </c>
      <c r="B2638">
        <v>4</v>
      </c>
      <c r="C2638" s="267">
        <v>44676</v>
      </c>
      <c r="D2638">
        <v>530</v>
      </c>
      <c r="E2638">
        <v>930</v>
      </c>
      <c r="F2638"/>
      <c r="G2638" t="s">
        <v>537</v>
      </c>
      <c r="H2638" t="s">
        <v>538</v>
      </c>
      <c r="K2638"/>
      <c r="L2638">
        <v>0</v>
      </c>
      <c r="M2638">
        <v>641</v>
      </c>
      <c r="N2638">
        <v>708</v>
      </c>
      <c r="O2638">
        <v>3456</v>
      </c>
      <c r="P2638">
        <v>3645</v>
      </c>
      <c r="Q2638">
        <v>3569</v>
      </c>
      <c r="R2638">
        <v>3521</v>
      </c>
      <c r="S2638">
        <v>3720</v>
      </c>
      <c r="T2638">
        <v>299</v>
      </c>
      <c r="U2638">
        <v>281</v>
      </c>
      <c r="V2638">
        <v>287</v>
      </c>
      <c r="W2638">
        <v>279</v>
      </c>
      <c r="X2638">
        <v>255</v>
      </c>
      <c r="AM2638">
        <v>3582.2</v>
      </c>
      <c r="AN2638">
        <v>280.2</v>
      </c>
      <c r="AO2638">
        <v>0</v>
      </c>
      <c r="AP2638"/>
      <c r="AQ2638"/>
      <c r="AR2638"/>
      <c r="BQ2638" t="s">
        <v>458</v>
      </c>
      <c r="BS2638"/>
      <c r="BT2638"/>
      <c r="BU2638">
        <v>17</v>
      </c>
      <c r="BV2638" t="s">
        <v>536</v>
      </c>
      <c r="BX2638">
        <v>0</v>
      </c>
      <c r="BY2638">
        <v>0</v>
      </c>
      <c r="BZ2638"/>
      <c r="CA2638">
        <v>0</v>
      </c>
      <c r="CB2638">
        <v>0</v>
      </c>
      <c r="CC2638"/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/>
      <c r="CQ2638"/>
      <c r="CR2638"/>
      <c r="CS2638">
        <v>0</v>
      </c>
      <c r="CT2638">
        <v>0</v>
      </c>
      <c r="CU2638">
        <v>2791</v>
      </c>
      <c r="CV2638"/>
    </row>
    <row r="2639" spans="1:100" x14ac:dyDescent="0.2">
      <c r="A2639">
        <v>2022</v>
      </c>
      <c r="B2639">
        <v>4</v>
      </c>
      <c r="C2639" s="267">
        <v>44676</v>
      </c>
      <c r="D2639">
        <v>530</v>
      </c>
      <c r="E2639">
        <v>931</v>
      </c>
      <c r="F2639"/>
      <c r="G2639" t="s">
        <v>539</v>
      </c>
      <c r="H2639" t="s">
        <v>540</v>
      </c>
      <c r="K2639"/>
      <c r="L2639">
        <v>0</v>
      </c>
      <c r="M2639">
        <v>545</v>
      </c>
      <c r="N2639">
        <v>602</v>
      </c>
      <c r="AM2639"/>
      <c r="AN2639"/>
      <c r="AO2639">
        <v>0</v>
      </c>
      <c r="AP2639"/>
      <c r="AQ2639"/>
      <c r="AR2639"/>
      <c r="BQ2639" t="s">
        <v>458</v>
      </c>
      <c r="BS2639"/>
      <c r="BT2639"/>
      <c r="BU2639">
        <v>17</v>
      </c>
      <c r="BV2639" t="s">
        <v>536</v>
      </c>
      <c r="BX2639">
        <v>0</v>
      </c>
      <c r="BY2639">
        <v>0</v>
      </c>
      <c r="BZ2639"/>
      <c r="CA2639">
        <v>0</v>
      </c>
      <c r="CB2639">
        <v>0</v>
      </c>
      <c r="CC2639"/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/>
      <c r="CQ2639"/>
      <c r="CR2639"/>
      <c r="CS2639"/>
      <c r="CT2639"/>
      <c r="CU2639">
        <v>2791</v>
      </c>
      <c r="CV2639"/>
    </row>
    <row r="2640" spans="1:100" x14ac:dyDescent="0.2">
      <c r="A2640">
        <v>2022</v>
      </c>
      <c r="B2640">
        <v>4</v>
      </c>
      <c r="C2640" s="267">
        <v>44676</v>
      </c>
      <c r="D2640">
        <v>530</v>
      </c>
      <c r="E2640">
        <v>932</v>
      </c>
      <c r="F2640"/>
      <c r="G2640" t="s">
        <v>541</v>
      </c>
      <c r="H2640" t="s">
        <v>542</v>
      </c>
      <c r="K2640"/>
      <c r="L2640">
        <v>0</v>
      </c>
      <c r="M2640">
        <v>415</v>
      </c>
      <c r="N2640">
        <v>459</v>
      </c>
      <c r="AM2640"/>
      <c r="AN2640"/>
      <c r="AO2640">
        <v>0</v>
      </c>
      <c r="AP2640"/>
      <c r="AQ2640"/>
      <c r="AR2640"/>
      <c r="BQ2640" t="s">
        <v>458</v>
      </c>
      <c r="BS2640"/>
      <c r="BT2640"/>
      <c r="BU2640">
        <v>17</v>
      </c>
      <c r="BV2640" t="s">
        <v>536</v>
      </c>
      <c r="BX2640">
        <v>0</v>
      </c>
      <c r="BY2640">
        <v>0</v>
      </c>
      <c r="BZ2640"/>
      <c r="CA2640">
        <v>0</v>
      </c>
      <c r="CB2640">
        <v>0</v>
      </c>
      <c r="CC2640"/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/>
      <c r="CQ2640"/>
      <c r="CR2640"/>
      <c r="CS2640"/>
      <c r="CT2640"/>
      <c r="CU2640">
        <v>2791</v>
      </c>
      <c r="CV2640"/>
    </row>
    <row r="2641" spans="1:100" x14ac:dyDescent="0.2">
      <c r="A2641">
        <v>2022</v>
      </c>
      <c r="B2641">
        <v>4</v>
      </c>
      <c r="C2641" s="267">
        <v>44676</v>
      </c>
      <c r="D2641">
        <v>533</v>
      </c>
      <c r="E2641">
        <v>821</v>
      </c>
      <c r="F2641"/>
      <c r="G2641" t="s">
        <v>572</v>
      </c>
      <c r="H2641" t="s">
        <v>573</v>
      </c>
      <c r="K2641"/>
      <c r="L2641">
        <v>1275</v>
      </c>
      <c r="M2641">
        <v>1211</v>
      </c>
      <c r="N2641">
        <v>1338</v>
      </c>
      <c r="AM2641"/>
      <c r="AN2641"/>
      <c r="AO2641">
        <v>0</v>
      </c>
      <c r="AP2641"/>
      <c r="AQ2641"/>
      <c r="AR2641"/>
      <c r="BQ2641" t="s">
        <v>458</v>
      </c>
      <c r="BU2641">
        <v>17</v>
      </c>
      <c r="BV2641" t="s">
        <v>574</v>
      </c>
      <c r="BX2641">
        <v>0</v>
      </c>
      <c r="BY2641">
        <v>0</v>
      </c>
      <c r="BZ2641"/>
      <c r="CA2641">
        <v>0</v>
      </c>
      <c r="CB2641">
        <v>0</v>
      </c>
      <c r="CC2641"/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/>
      <c r="CQ2641">
        <v>0</v>
      </c>
      <c r="CR2641">
        <v>0</v>
      </c>
      <c r="CS2641"/>
      <c r="CT2641"/>
      <c r="CU2641">
        <v>2791</v>
      </c>
      <c r="CV2641"/>
    </row>
    <row r="2642" spans="1:100" x14ac:dyDescent="0.2">
      <c r="A2642">
        <v>2022</v>
      </c>
      <c r="B2642">
        <v>4</v>
      </c>
      <c r="C2642" s="267">
        <v>44676</v>
      </c>
      <c r="D2642">
        <v>533</v>
      </c>
      <c r="E2642">
        <v>822</v>
      </c>
      <c r="F2642"/>
      <c r="G2642" t="s">
        <v>575</v>
      </c>
      <c r="H2642" t="s">
        <v>576</v>
      </c>
      <c r="K2642"/>
      <c r="L2642">
        <v>675</v>
      </c>
      <c r="M2642">
        <v>641</v>
      </c>
      <c r="N2642">
        <v>708</v>
      </c>
      <c r="AM2642"/>
      <c r="AN2642"/>
      <c r="AO2642">
        <v>0</v>
      </c>
      <c r="AP2642"/>
      <c r="AQ2642"/>
      <c r="AR2642"/>
      <c r="BQ2642" t="s">
        <v>458</v>
      </c>
      <c r="BU2642">
        <v>17</v>
      </c>
      <c r="BV2642" t="s">
        <v>574</v>
      </c>
      <c r="BX2642">
        <v>0</v>
      </c>
      <c r="BY2642">
        <v>0</v>
      </c>
      <c r="BZ2642"/>
      <c r="CA2642">
        <v>0</v>
      </c>
      <c r="CB2642">
        <v>0</v>
      </c>
      <c r="CC2642"/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/>
      <c r="CQ2642">
        <v>0</v>
      </c>
      <c r="CR2642">
        <v>0</v>
      </c>
      <c r="CS2642"/>
      <c r="CT2642"/>
      <c r="CU2642">
        <v>2791</v>
      </c>
      <c r="CV2642"/>
    </row>
    <row r="2643" spans="1:100" x14ac:dyDescent="0.2">
      <c r="A2643">
        <v>2022</v>
      </c>
      <c r="B2643">
        <v>4</v>
      </c>
      <c r="C2643" s="267">
        <v>44676</v>
      </c>
      <c r="D2643">
        <v>533</v>
      </c>
      <c r="E2643">
        <v>823</v>
      </c>
      <c r="F2643"/>
      <c r="G2643" t="s">
        <v>577</v>
      </c>
      <c r="H2643" t="s">
        <v>578</v>
      </c>
      <c r="K2643"/>
      <c r="L2643">
        <v>637</v>
      </c>
      <c r="M2643">
        <v>605</v>
      </c>
      <c r="N2643">
        <v>669</v>
      </c>
      <c r="AM2643"/>
      <c r="AN2643"/>
      <c r="AO2643">
        <v>0</v>
      </c>
      <c r="AP2643"/>
      <c r="AQ2643"/>
      <c r="AR2643"/>
      <c r="BQ2643" t="s">
        <v>458</v>
      </c>
      <c r="BU2643">
        <v>17</v>
      </c>
      <c r="BV2643" t="s">
        <v>574</v>
      </c>
      <c r="BX2643">
        <v>0</v>
      </c>
      <c r="BY2643">
        <v>0</v>
      </c>
      <c r="BZ2643"/>
      <c r="CA2643">
        <v>0</v>
      </c>
      <c r="CB2643">
        <v>0</v>
      </c>
      <c r="CC2643"/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/>
      <c r="CQ2643">
        <v>0</v>
      </c>
      <c r="CR2643">
        <v>0</v>
      </c>
      <c r="CS2643"/>
      <c r="CT2643"/>
      <c r="CU2643">
        <v>2791</v>
      </c>
      <c r="CV2643"/>
    </row>
    <row r="2644" spans="1:100" x14ac:dyDescent="0.2">
      <c r="A2644">
        <v>2022</v>
      </c>
      <c r="B2644">
        <v>4</v>
      </c>
      <c r="C2644" s="267">
        <v>44677</v>
      </c>
      <c r="D2644">
        <v>137</v>
      </c>
      <c r="E2644">
        <v>273</v>
      </c>
      <c r="F2644">
        <v>2</v>
      </c>
      <c r="G2644" t="s">
        <v>174</v>
      </c>
      <c r="H2644" t="s">
        <v>175</v>
      </c>
      <c r="I2644" t="s">
        <v>169</v>
      </c>
      <c r="J2644">
        <v>3</v>
      </c>
      <c r="K2644">
        <v>2</v>
      </c>
      <c r="L2644">
        <v>564</v>
      </c>
      <c r="M2644">
        <v>524</v>
      </c>
      <c r="N2644">
        <v>603</v>
      </c>
      <c r="AM2644"/>
      <c r="AN2644"/>
      <c r="AO2644">
        <v>93</v>
      </c>
      <c r="AP2644">
        <v>116</v>
      </c>
      <c r="AQ2644"/>
      <c r="AR2644"/>
      <c r="BH2644">
        <v>4</v>
      </c>
      <c r="BI2644">
        <v>6</v>
      </c>
      <c r="BJ2644">
        <v>4</v>
      </c>
      <c r="BQ2644" t="s">
        <v>176</v>
      </c>
      <c r="BS2644"/>
      <c r="BT2644"/>
      <c r="BU2644">
        <v>17</v>
      </c>
      <c r="BV2644" t="s">
        <v>177</v>
      </c>
      <c r="BW2644" t="s">
        <v>173</v>
      </c>
      <c r="BX2644">
        <v>0</v>
      </c>
      <c r="BY2644">
        <v>0</v>
      </c>
      <c r="BZ2644">
        <v>0</v>
      </c>
      <c r="CA2644">
        <v>0</v>
      </c>
      <c r="CB2644">
        <v>14</v>
      </c>
      <c r="CC2644">
        <v>7</v>
      </c>
      <c r="CD2644">
        <v>7</v>
      </c>
      <c r="CE2644">
        <v>2</v>
      </c>
      <c r="CF2644">
        <v>3</v>
      </c>
      <c r="CG2644">
        <v>2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7</v>
      </c>
      <c r="CO2644">
        <v>7</v>
      </c>
      <c r="CP2644">
        <v>1</v>
      </c>
      <c r="CQ2644">
        <v>1.24113475177305E-2</v>
      </c>
      <c r="CR2644">
        <v>1.24113475177305E-2</v>
      </c>
      <c r="CS2644"/>
      <c r="CT2644"/>
      <c r="CU2644">
        <v>2791</v>
      </c>
      <c r="CV2644"/>
    </row>
    <row r="2645" spans="1:100" x14ac:dyDescent="0.2">
      <c r="A2645">
        <v>2022</v>
      </c>
      <c r="B2645">
        <v>4</v>
      </c>
      <c r="C2645" s="267">
        <v>44677</v>
      </c>
      <c r="D2645">
        <v>382</v>
      </c>
      <c r="E2645">
        <v>449</v>
      </c>
      <c r="F2645">
        <v>2</v>
      </c>
      <c r="G2645" t="s">
        <v>340</v>
      </c>
      <c r="H2645" t="s">
        <v>341</v>
      </c>
      <c r="I2645" t="s">
        <v>169</v>
      </c>
      <c r="J2645">
        <v>3</v>
      </c>
      <c r="K2645">
        <v>1</v>
      </c>
      <c r="L2645">
        <v>46</v>
      </c>
      <c r="M2645">
        <v>40</v>
      </c>
      <c r="N2645">
        <v>50</v>
      </c>
      <c r="O2645">
        <v>57</v>
      </c>
      <c r="P2645">
        <v>60</v>
      </c>
      <c r="Q2645">
        <v>59</v>
      </c>
      <c r="R2645">
        <v>60</v>
      </c>
      <c r="S2645">
        <v>66</v>
      </c>
      <c r="T2645">
        <v>44</v>
      </c>
      <c r="U2645">
        <v>46</v>
      </c>
      <c r="V2645">
        <v>44</v>
      </c>
      <c r="W2645">
        <v>47</v>
      </c>
      <c r="X2645">
        <v>45</v>
      </c>
      <c r="Y2645">
        <v>94</v>
      </c>
      <c r="Z2645">
        <v>99</v>
      </c>
      <c r="AA2645">
        <v>62</v>
      </c>
      <c r="AB2645">
        <v>71</v>
      </c>
      <c r="AC2645">
        <v>73</v>
      </c>
      <c r="AD2645">
        <v>68</v>
      </c>
      <c r="AE2645">
        <v>62</v>
      </c>
      <c r="AF2645">
        <v>44</v>
      </c>
      <c r="AG2645">
        <v>50</v>
      </c>
      <c r="AH2645">
        <v>48</v>
      </c>
      <c r="AI2645">
        <v>44</v>
      </c>
      <c r="AJ2645">
        <v>47</v>
      </c>
      <c r="AK2645">
        <v>99</v>
      </c>
      <c r="AL2645">
        <v>99</v>
      </c>
      <c r="AM2645">
        <v>63.8</v>
      </c>
      <c r="AN2645">
        <v>45.9</v>
      </c>
      <c r="AO2645">
        <v>112</v>
      </c>
      <c r="AP2645">
        <v>96</v>
      </c>
      <c r="AQ2645">
        <v>110.48593350383631</v>
      </c>
      <c r="AR2645">
        <v>97.75</v>
      </c>
      <c r="AU2645">
        <v>1260</v>
      </c>
      <c r="AV2645">
        <v>2</v>
      </c>
      <c r="AW2645">
        <v>12</v>
      </c>
      <c r="AX2645">
        <v>10</v>
      </c>
      <c r="BG2645">
        <v>450</v>
      </c>
      <c r="BH2645">
        <v>6</v>
      </c>
      <c r="BI2645">
        <v>4</v>
      </c>
      <c r="BJ2645">
        <v>6</v>
      </c>
      <c r="BQ2645" t="s">
        <v>185</v>
      </c>
      <c r="BR2645" t="s">
        <v>186</v>
      </c>
      <c r="BS2645" t="s">
        <v>342</v>
      </c>
      <c r="BT2645" t="s">
        <v>188</v>
      </c>
      <c r="BU2645">
        <v>17</v>
      </c>
      <c r="BV2645" t="s">
        <v>340</v>
      </c>
      <c r="BW2645" t="s">
        <v>173</v>
      </c>
      <c r="BX2645">
        <v>0</v>
      </c>
      <c r="BY2645">
        <v>24</v>
      </c>
      <c r="BZ2645">
        <v>24</v>
      </c>
      <c r="CA2645">
        <v>1284</v>
      </c>
      <c r="CB2645">
        <v>16</v>
      </c>
      <c r="CC2645">
        <v>16</v>
      </c>
      <c r="CD2645">
        <v>466</v>
      </c>
      <c r="CE2645">
        <v>8</v>
      </c>
      <c r="CF2645">
        <v>16</v>
      </c>
      <c r="CG2645">
        <v>16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40</v>
      </c>
      <c r="CO2645">
        <v>1750</v>
      </c>
      <c r="CP2645">
        <v>2.2857142857142861E-2</v>
      </c>
      <c r="CQ2645">
        <v>0.86956521739130432</v>
      </c>
      <c r="CR2645">
        <v>38.043478260869563</v>
      </c>
      <c r="CS2645">
        <v>0.8714596949891068</v>
      </c>
      <c r="CT2645">
        <v>38.126361655773422</v>
      </c>
      <c r="CU2645">
        <v>2791</v>
      </c>
      <c r="CV2645">
        <v>-1</v>
      </c>
    </row>
    <row r="2646" spans="1:100" x14ac:dyDescent="0.2">
      <c r="A2646">
        <v>2022</v>
      </c>
      <c r="B2646">
        <v>4</v>
      </c>
      <c r="C2646" s="267">
        <v>44677</v>
      </c>
      <c r="D2646">
        <v>137</v>
      </c>
      <c r="E2646">
        <v>273</v>
      </c>
      <c r="F2646">
        <v>3</v>
      </c>
      <c r="G2646" t="s">
        <v>174</v>
      </c>
      <c r="H2646" t="s">
        <v>175</v>
      </c>
      <c r="I2646" t="s">
        <v>169</v>
      </c>
      <c r="J2646">
        <v>3</v>
      </c>
      <c r="K2646">
        <v>2</v>
      </c>
      <c r="L2646">
        <v>564</v>
      </c>
      <c r="M2646">
        <v>524</v>
      </c>
      <c r="N2646">
        <v>603</v>
      </c>
      <c r="AD2646">
        <v>884</v>
      </c>
      <c r="AE2646">
        <v>702</v>
      </c>
      <c r="AM2646">
        <v>793</v>
      </c>
      <c r="AN2646"/>
      <c r="AO2646">
        <v>93</v>
      </c>
      <c r="AP2646">
        <v>116</v>
      </c>
      <c r="AQ2646"/>
      <c r="AR2646"/>
      <c r="BQ2646" t="s">
        <v>176</v>
      </c>
      <c r="BS2646"/>
      <c r="BT2646"/>
      <c r="BU2646">
        <v>17</v>
      </c>
      <c r="BV2646" t="s">
        <v>177</v>
      </c>
      <c r="BW2646" t="s">
        <v>173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/>
      <c r="CQ2646">
        <v>0</v>
      </c>
      <c r="CR2646">
        <v>0</v>
      </c>
      <c r="CS2646"/>
      <c r="CT2646"/>
      <c r="CU2646">
        <v>2791</v>
      </c>
      <c r="CV2646">
        <v>-1</v>
      </c>
    </row>
    <row r="2647" spans="1:100" x14ac:dyDescent="0.2">
      <c r="A2647">
        <v>2022</v>
      </c>
      <c r="B2647">
        <v>4</v>
      </c>
      <c r="C2647" s="267">
        <v>44677</v>
      </c>
      <c r="D2647">
        <v>422</v>
      </c>
      <c r="E2647">
        <v>668</v>
      </c>
      <c r="F2647">
        <v>3</v>
      </c>
      <c r="G2647" t="s">
        <v>352</v>
      </c>
      <c r="H2647" t="s">
        <v>353</v>
      </c>
      <c r="I2647" t="s">
        <v>169</v>
      </c>
      <c r="J2647">
        <v>2</v>
      </c>
      <c r="K2647">
        <v>1</v>
      </c>
      <c r="L2647">
        <v>103</v>
      </c>
      <c r="M2647">
        <v>96</v>
      </c>
      <c r="N2647">
        <v>110</v>
      </c>
      <c r="AK2647">
        <v>148</v>
      </c>
      <c r="AL2647">
        <v>165</v>
      </c>
      <c r="AM2647"/>
      <c r="AN2647"/>
      <c r="AO2647">
        <v>103</v>
      </c>
      <c r="AP2647">
        <v>105</v>
      </c>
      <c r="AQ2647">
        <v>46.006389776357828</v>
      </c>
      <c r="AR2647">
        <v>156.5</v>
      </c>
      <c r="AU2647">
        <v>320</v>
      </c>
      <c r="BQ2647" t="s">
        <v>185</v>
      </c>
      <c r="BR2647" t="s">
        <v>186</v>
      </c>
      <c r="BS2647" t="s">
        <v>354</v>
      </c>
      <c r="BT2647" t="s">
        <v>188</v>
      </c>
      <c r="BU2647">
        <v>17</v>
      </c>
      <c r="BV2647" t="s">
        <v>352</v>
      </c>
      <c r="BW2647" t="s">
        <v>173</v>
      </c>
      <c r="BX2647">
        <v>0</v>
      </c>
      <c r="BY2647">
        <v>0</v>
      </c>
      <c r="BZ2647">
        <v>0</v>
      </c>
      <c r="CA2647">
        <v>320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320</v>
      </c>
      <c r="CP2647">
        <v>0</v>
      </c>
      <c r="CQ2647">
        <v>0</v>
      </c>
      <c r="CR2647">
        <v>3.1067961165048539</v>
      </c>
      <c r="CS2647"/>
      <c r="CT2647"/>
      <c r="CU2647">
        <v>2791</v>
      </c>
      <c r="CV2647"/>
    </row>
    <row r="2648" spans="1:100" x14ac:dyDescent="0.2">
      <c r="A2648">
        <v>2022</v>
      </c>
      <c r="B2648">
        <v>4</v>
      </c>
      <c r="C2648" s="267">
        <v>44677</v>
      </c>
      <c r="D2648">
        <v>423</v>
      </c>
      <c r="E2648">
        <v>669</v>
      </c>
      <c r="F2648">
        <v>3</v>
      </c>
      <c r="G2648" t="s">
        <v>279</v>
      </c>
      <c r="H2648" t="s">
        <v>280</v>
      </c>
      <c r="I2648" t="s">
        <v>169</v>
      </c>
      <c r="J2648">
        <v>2</v>
      </c>
      <c r="K2648">
        <v>2</v>
      </c>
      <c r="L2648">
        <v>954</v>
      </c>
      <c r="M2648">
        <v>897</v>
      </c>
      <c r="N2648">
        <v>1021</v>
      </c>
      <c r="O2648">
        <v>1730</v>
      </c>
      <c r="P2648">
        <v>1681</v>
      </c>
      <c r="Q2648">
        <v>1640</v>
      </c>
      <c r="R2648">
        <v>1406</v>
      </c>
      <c r="S2648">
        <v>1642</v>
      </c>
      <c r="T2648">
        <v>1186</v>
      </c>
      <c r="U2648">
        <v>1144</v>
      </c>
      <c r="V2648">
        <v>1162</v>
      </c>
      <c r="W2648">
        <v>1007</v>
      </c>
      <c r="X2648">
        <v>1084</v>
      </c>
      <c r="Y2648">
        <v>153</v>
      </c>
      <c r="Z2648">
        <v>150</v>
      </c>
      <c r="AA2648">
        <v>1657</v>
      </c>
      <c r="AB2648">
        <v>1804</v>
      </c>
      <c r="AC2648">
        <v>1736</v>
      </c>
      <c r="AD2648">
        <v>1637</v>
      </c>
      <c r="AE2648">
        <v>1327</v>
      </c>
      <c r="AF2648">
        <v>1170</v>
      </c>
      <c r="AG2648">
        <v>1457</v>
      </c>
      <c r="AH2648">
        <v>1295</v>
      </c>
      <c r="AI2648">
        <v>1130</v>
      </c>
      <c r="AJ2648">
        <v>966</v>
      </c>
      <c r="AM2648">
        <v>1626</v>
      </c>
      <c r="AN2648">
        <v>1160.0999999999999</v>
      </c>
      <c r="AO2648">
        <v>40</v>
      </c>
      <c r="AP2648">
        <v>180</v>
      </c>
      <c r="AQ2648">
        <v>47.524752475247517</v>
      </c>
      <c r="AR2648">
        <v>151.5</v>
      </c>
      <c r="AU2648">
        <v>360</v>
      </c>
      <c r="AV2648">
        <v>7</v>
      </c>
      <c r="AW2648">
        <v>4</v>
      </c>
      <c r="AX2648">
        <v>12</v>
      </c>
      <c r="BC2648">
        <v>5</v>
      </c>
      <c r="BG2648">
        <v>300</v>
      </c>
      <c r="BH2648">
        <v>10</v>
      </c>
      <c r="BI2648">
        <v>10</v>
      </c>
      <c r="BJ2648">
        <v>40</v>
      </c>
      <c r="BL2648">
        <v>20</v>
      </c>
      <c r="BQ2648" t="s">
        <v>185</v>
      </c>
      <c r="BR2648" t="s">
        <v>186</v>
      </c>
      <c r="BS2648" t="s">
        <v>281</v>
      </c>
      <c r="BT2648" t="s">
        <v>188</v>
      </c>
      <c r="BU2648">
        <v>17</v>
      </c>
      <c r="BV2648" t="s">
        <v>279</v>
      </c>
      <c r="BW2648" t="s">
        <v>173</v>
      </c>
      <c r="BX2648">
        <v>0</v>
      </c>
      <c r="BY2648">
        <v>28</v>
      </c>
      <c r="BZ2648">
        <v>14</v>
      </c>
      <c r="CA2648">
        <v>374</v>
      </c>
      <c r="CB2648">
        <v>80</v>
      </c>
      <c r="CC2648">
        <v>40</v>
      </c>
      <c r="CD2648">
        <v>340</v>
      </c>
      <c r="CE2648">
        <v>8</v>
      </c>
      <c r="CF2648">
        <v>7</v>
      </c>
      <c r="CG2648">
        <v>26</v>
      </c>
      <c r="CH2648">
        <v>0</v>
      </c>
      <c r="CI2648">
        <v>10</v>
      </c>
      <c r="CJ2648">
        <v>0</v>
      </c>
      <c r="CK2648">
        <v>0</v>
      </c>
      <c r="CL2648">
        <v>2</v>
      </c>
      <c r="CM2648">
        <v>0</v>
      </c>
      <c r="CN2648">
        <v>54</v>
      </c>
      <c r="CO2648">
        <v>714</v>
      </c>
      <c r="CP2648">
        <v>7.5630252100840331E-2</v>
      </c>
      <c r="CQ2648">
        <v>5.6603773584905662E-2</v>
      </c>
      <c r="CR2648">
        <v>0.74842767295597479</v>
      </c>
      <c r="CS2648">
        <v>4.6547711404189299E-2</v>
      </c>
      <c r="CT2648">
        <v>0.6154641841220585</v>
      </c>
      <c r="CU2648">
        <v>2791</v>
      </c>
      <c r="CV2648">
        <v>-1</v>
      </c>
    </row>
    <row r="2649" spans="1:100" x14ac:dyDescent="0.2">
      <c r="A2649">
        <v>2022</v>
      </c>
      <c r="B2649">
        <v>4</v>
      </c>
      <c r="C2649" s="267">
        <v>44677</v>
      </c>
      <c r="D2649">
        <v>376</v>
      </c>
      <c r="E2649">
        <v>438</v>
      </c>
      <c r="F2649">
        <v>4</v>
      </c>
      <c r="G2649" t="s">
        <v>216</v>
      </c>
      <c r="H2649" t="s">
        <v>217</v>
      </c>
      <c r="I2649" t="s">
        <v>169</v>
      </c>
      <c r="J2649">
        <v>3</v>
      </c>
      <c r="K2649">
        <v>2</v>
      </c>
      <c r="L2649">
        <v>335</v>
      </c>
      <c r="M2649">
        <v>315</v>
      </c>
      <c r="N2649">
        <v>358</v>
      </c>
      <c r="Y2649">
        <v>127</v>
      </c>
      <c r="Z2649">
        <v>137</v>
      </c>
      <c r="AK2649">
        <v>135</v>
      </c>
      <c r="AM2649"/>
      <c r="AN2649"/>
      <c r="AO2649">
        <v>75</v>
      </c>
      <c r="AP2649">
        <v>144</v>
      </c>
      <c r="AQ2649">
        <v>81.203007518796994</v>
      </c>
      <c r="AR2649">
        <v>133</v>
      </c>
      <c r="AU2649">
        <v>780</v>
      </c>
      <c r="AV2649">
        <v>4</v>
      </c>
      <c r="AW2649">
        <v>10</v>
      </c>
      <c r="AX2649">
        <v>10</v>
      </c>
      <c r="BG2649">
        <v>756</v>
      </c>
      <c r="BQ2649" t="s">
        <v>185</v>
      </c>
      <c r="BR2649" t="s">
        <v>186</v>
      </c>
      <c r="BS2649" t="s">
        <v>218</v>
      </c>
      <c r="BT2649" t="s">
        <v>188</v>
      </c>
      <c r="BU2649">
        <v>17</v>
      </c>
      <c r="BV2649" t="s">
        <v>219</v>
      </c>
      <c r="BW2649" t="s">
        <v>173</v>
      </c>
      <c r="BX2649">
        <v>0</v>
      </c>
      <c r="BY2649">
        <v>24</v>
      </c>
      <c r="BZ2649">
        <v>12</v>
      </c>
      <c r="CA2649">
        <v>792</v>
      </c>
      <c r="CB2649">
        <v>0</v>
      </c>
      <c r="CC2649">
        <v>0</v>
      </c>
      <c r="CD2649">
        <v>756</v>
      </c>
      <c r="CE2649">
        <v>2</v>
      </c>
      <c r="CF2649">
        <v>5</v>
      </c>
      <c r="CG2649">
        <v>5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12</v>
      </c>
      <c r="CO2649">
        <v>1548</v>
      </c>
      <c r="CP2649">
        <v>7.7519379844961239E-3</v>
      </c>
      <c r="CQ2649">
        <v>3.5820895522388062E-2</v>
      </c>
      <c r="CR2649">
        <v>4.6208955223880599</v>
      </c>
      <c r="CS2649"/>
      <c r="CT2649"/>
      <c r="CU2649">
        <v>2791</v>
      </c>
      <c r="CV2649"/>
    </row>
    <row r="2650" spans="1:100" x14ac:dyDescent="0.2">
      <c r="A2650">
        <v>2022</v>
      </c>
      <c r="B2650">
        <v>4</v>
      </c>
      <c r="C2650" s="267">
        <v>44677</v>
      </c>
      <c r="D2650">
        <v>425</v>
      </c>
      <c r="E2650">
        <v>674</v>
      </c>
      <c r="F2650">
        <v>4</v>
      </c>
      <c r="G2650" t="s">
        <v>244</v>
      </c>
      <c r="H2650" t="s">
        <v>245</v>
      </c>
      <c r="I2650" t="s">
        <v>246</v>
      </c>
      <c r="J2650">
        <v>2</v>
      </c>
      <c r="K2650">
        <v>1</v>
      </c>
      <c r="L2650">
        <v>256</v>
      </c>
      <c r="M2650">
        <v>240</v>
      </c>
      <c r="N2650">
        <v>274</v>
      </c>
      <c r="AM2650"/>
      <c r="AN2650"/>
      <c r="AO2650">
        <v>60</v>
      </c>
      <c r="AP2650">
        <v>120</v>
      </c>
      <c r="AQ2650"/>
      <c r="AR2650"/>
      <c r="AU2650">
        <v>475</v>
      </c>
      <c r="BQ2650" t="s">
        <v>185</v>
      </c>
      <c r="BR2650" t="s">
        <v>247</v>
      </c>
      <c r="BS2650" t="s">
        <v>248</v>
      </c>
      <c r="BT2650" t="s">
        <v>249</v>
      </c>
      <c r="BU2650">
        <v>17</v>
      </c>
      <c r="BV2650" t="s">
        <v>244</v>
      </c>
      <c r="BW2650" t="s">
        <v>173</v>
      </c>
      <c r="BX2650">
        <v>0</v>
      </c>
      <c r="BY2650">
        <v>0</v>
      </c>
      <c r="BZ2650">
        <v>0</v>
      </c>
      <c r="CA2650">
        <v>475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475</v>
      </c>
      <c r="CP2650">
        <v>0</v>
      </c>
      <c r="CQ2650">
        <v>0</v>
      </c>
      <c r="CR2650">
        <v>1.85546875</v>
      </c>
      <c r="CS2650"/>
      <c r="CT2650"/>
      <c r="CU2650">
        <v>2791</v>
      </c>
      <c r="CV2650"/>
    </row>
    <row r="2651" spans="1:100" x14ac:dyDescent="0.2">
      <c r="A2651">
        <v>2022</v>
      </c>
      <c r="B2651">
        <v>4</v>
      </c>
      <c r="C2651" s="267">
        <v>44677</v>
      </c>
      <c r="D2651">
        <v>124</v>
      </c>
      <c r="E2651">
        <v>688</v>
      </c>
      <c r="F2651">
        <v>5</v>
      </c>
      <c r="G2651" t="s">
        <v>308</v>
      </c>
      <c r="H2651" t="s">
        <v>309</v>
      </c>
      <c r="I2651" t="s">
        <v>169</v>
      </c>
      <c r="J2651">
        <v>2</v>
      </c>
      <c r="K2651">
        <v>2</v>
      </c>
      <c r="L2651">
        <v>200</v>
      </c>
      <c r="M2651">
        <v>180</v>
      </c>
      <c r="N2651">
        <v>220</v>
      </c>
      <c r="O2651">
        <v>301</v>
      </c>
      <c r="P2651">
        <v>296</v>
      </c>
      <c r="Q2651">
        <v>298</v>
      </c>
      <c r="T2651">
        <v>219</v>
      </c>
      <c r="U2651">
        <v>216</v>
      </c>
      <c r="V2651">
        <v>215</v>
      </c>
      <c r="AM2651">
        <v>298.33333333333331</v>
      </c>
      <c r="AN2651">
        <v>216.66666666666671</v>
      </c>
      <c r="AO2651">
        <v>59</v>
      </c>
      <c r="AP2651">
        <v>122</v>
      </c>
      <c r="AQ2651"/>
      <c r="AR2651"/>
      <c r="AU2651">
        <v>750</v>
      </c>
      <c r="AW2651">
        <v>2</v>
      </c>
      <c r="BQ2651" t="s">
        <v>180</v>
      </c>
      <c r="BR2651" t="s">
        <v>192</v>
      </c>
      <c r="BS2651"/>
      <c r="BT2651"/>
      <c r="BU2651">
        <v>17</v>
      </c>
      <c r="BV2651" t="s">
        <v>310</v>
      </c>
      <c r="BW2651" t="s">
        <v>173</v>
      </c>
      <c r="BX2651">
        <v>0</v>
      </c>
      <c r="BY2651">
        <v>2</v>
      </c>
      <c r="BZ2651">
        <v>1</v>
      </c>
      <c r="CA2651">
        <v>751</v>
      </c>
      <c r="CB2651">
        <v>0</v>
      </c>
      <c r="CC2651">
        <v>0</v>
      </c>
      <c r="CD2651">
        <v>0</v>
      </c>
      <c r="CE2651">
        <v>0</v>
      </c>
      <c r="CF2651">
        <v>1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1</v>
      </c>
      <c r="CO2651">
        <v>751</v>
      </c>
      <c r="CP2651">
        <v>1.331557922769641E-3</v>
      </c>
      <c r="CQ2651">
        <v>5.0000000000000001E-3</v>
      </c>
      <c r="CR2651">
        <v>3.7549999999999999</v>
      </c>
      <c r="CS2651">
        <v>4.6153846153846158E-3</v>
      </c>
      <c r="CT2651">
        <v>3.4661538461538459</v>
      </c>
      <c r="CU2651">
        <v>2791</v>
      </c>
      <c r="CV2651">
        <v>-1</v>
      </c>
    </row>
    <row r="2652" spans="1:100" x14ac:dyDescent="0.2">
      <c r="A2652">
        <v>2022</v>
      </c>
      <c r="B2652">
        <v>4</v>
      </c>
      <c r="C2652" s="267">
        <v>44677</v>
      </c>
      <c r="D2652">
        <v>124</v>
      </c>
      <c r="E2652">
        <v>689</v>
      </c>
      <c r="F2652">
        <v>5</v>
      </c>
      <c r="G2652" t="s">
        <v>311</v>
      </c>
      <c r="H2652" t="s">
        <v>312</v>
      </c>
      <c r="I2652" t="s">
        <v>169</v>
      </c>
      <c r="J2652">
        <v>2</v>
      </c>
      <c r="K2652">
        <v>2</v>
      </c>
      <c r="L2652">
        <v>75</v>
      </c>
      <c r="M2652">
        <v>67</v>
      </c>
      <c r="N2652">
        <v>82</v>
      </c>
      <c r="O2652">
        <v>106</v>
      </c>
      <c r="P2652">
        <v>101</v>
      </c>
      <c r="Q2652">
        <v>103</v>
      </c>
      <c r="T2652">
        <v>83</v>
      </c>
      <c r="U2652">
        <v>81</v>
      </c>
      <c r="V2652">
        <v>81</v>
      </c>
      <c r="Y2652">
        <v>125</v>
      </c>
      <c r="AM2652">
        <v>103.3333333333333</v>
      </c>
      <c r="AN2652">
        <v>81.666666666666671</v>
      </c>
      <c r="AO2652">
        <v>59</v>
      </c>
      <c r="AP2652">
        <v>122</v>
      </c>
      <c r="AQ2652">
        <v>57.6</v>
      </c>
      <c r="AR2652">
        <v>125</v>
      </c>
      <c r="AU2652">
        <v>594</v>
      </c>
      <c r="AV2652">
        <v>2</v>
      </c>
      <c r="BQ2652" t="s">
        <v>180</v>
      </c>
      <c r="BR2652" t="s">
        <v>192</v>
      </c>
      <c r="BS2652"/>
      <c r="BT2652"/>
      <c r="BU2652">
        <v>17</v>
      </c>
      <c r="BV2652" t="s">
        <v>310</v>
      </c>
      <c r="BW2652" t="s">
        <v>173</v>
      </c>
      <c r="BX2652">
        <v>0</v>
      </c>
      <c r="BY2652">
        <v>2</v>
      </c>
      <c r="BZ2652">
        <v>1</v>
      </c>
      <c r="CA2652">
        <v>595</v>
      </c>
      <c r="CB2652">
        <v>0</v>
      </c>
      <c r="CC2652">
        <v>0</v>
      </c>
      <c r="CD2652">
        <v>0</v>
      </c>
      <c r="CE2652">
        <v>1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1</v>
      </c>
      <c r="CO2652">
        <v>595</v>
      </c>
      <c r="CP2652">
        <v>1.6806722689075629E-3</v>
      </c>
      <c r="CQ2652">
        <v>1.3333333333333331E-2</v>
      </c>
      <c r="CR2652">
        <v>7.9333333333333336</v>
      </c>
      <c r="CS2652">
        <v>1.2244897959183669E-2</v>
      </c>
      <c r="CT2652">
        <v>7.2857142857142856</v>
      </c>
      <c r="CU2652">
        <v>2791</v>
      </c>
      <c r="CV2652">
        <v>-1</v>
      </c>
    </row>
    <row r="2653" spans="1:100" x14ac:dyDescent="0.2">
      <c r="A2653">
        <v>2022</v>
      </c>
      <c r="B2653">
        <v>4</v>
      </c>
      <c r="C2653" s="267">
        <v>44677</v>
      </c>
      <c r="D2653">
        <v>236</v>
      </c>
      <c r="E2653">
        <v>160</v>
      </c>
      <c r="F2653">
        <v>5</v>
      </c>
      <c r="G2653" t="s">
        <v>239</v>
      </c>
      <c r="H2653" t="s">
        <v>240</v>
      </c>
      <c r="I2653" t="s">
        <v>169</v>
      </c>
      <c r="J2653">
        <v>2</v>
      </c>
      <c r="K2653">
        <v>1</v>
      </c>
      <c r="L2653">
        <v>200</v>
      </c>
      <c r="M2653">
        <v>186</v>
      </c>
      <c r="N2653">
        <v>214</v>
      </c>
      <c r="R2653">
        <v>240</v>
      </c>
      <c r="S2653">
        <v>250</v>
      </c>
      <c r="W2653">
        <v>189</v>
      </c>
      <c r="X2653">
        <v>194</v>
      </c>
      <c r="Z2653">
        <v>99</v>
      </c>
      <c r="AA2653">
        <v>240</v>
      </c>
      <c r="AB2653">
        <v>243</v>
      </c>
      <c r="AC2653">
        <v>246</v>
      </c>
      <c r="AD2653">
        <v>256</v>
      </c>
      <c r="AE2653">
        <v>248</v>
      </c>
      <c r="AK2653">
        <v>103</v>
      </c>
      <c r="AL2653">
        <v>103</v>
      </c>
      <c r="AM2653">
        <v>246.14285714285711</v>
      </c>
      <c r="AN2653">
        <v>191.5</v>
      </c>
      <c r="AO2653">
        <v>76</v>
      </c>
      <c r="AP2653">
        <v>95</v>
      </c>
      <c r="AQ2653">
        <v>70.819672131147541</v>
      </c>
      <c r="AR2653">
        <v>101.6666666666667</v>
      </c>
      <c r="AX2653">
        <v>8</v>
      </c>
      <c r="BG2653">
        <v>576</v>
      </c>
      <c r="BH2653">
        <v>1</v>
      </c>
      <c r="BQ2653" t="s">
        <v>241</v>
      </c>
      <c r="BR2653" t="s">
        <v>242</v>
      </c>
      <c r="BS2653"/>
      <c r="BT2653"/>
      <c r="BU2653">
        <v>17</v>
      </c>
      <c r="BV2653" t="s">
        <v>239</v>
      </c>
      <c r="BW2653" t="s">
        <v>173</v>
      </c>
      <c r="BX2653">
        <v>0</v>
      </c>
      <c r="BY2653">
        <v>8</v>
      </c>
      <c r="BZ2653">
        <v>8</v>
      </c>
      <c r="CA2653">
        <v>8</v>
      </c>
      <c r="CB2653">
        <v>1</v>
      </c>
      <c r="CC2653">
        <v>1</v>
      </c>
      <c r="CD2653">
        <v>577</v>
      </c>
      <c r="CE2653">
        <v>1</v>
      </c>
      <c r="CF2653">
        <v>0</v>
      </c>
      <c r="CG2653">
        <v>8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9</v>
      </c>
      <c r="CO2653">
        <v>585</v>
      </c>
      <c r="CP2653">
        <v>1.5384615384615391E-2</v>
      </c>
      <c r="CQ2653">
        <v>4.4999999999999998E-2</v>
      </c>
      <c r="CR2653">
        <v>2.9249999999999998</v>
      </c>
      <c r="CS2653">
        <v>4.6997389033942558E-2</v>
      </c>
      <c r="CT2653">
        <v>3.0548302872062658</v>
      </c>
      <c r="CU2653">
        <v>2791</v>
      </c>
      <c r="CV2653">
        <v>-1</v>
      </c>
    </row>
    <row r="2654" spans="1:100" x14ac:dyDescent="0.2">
      <c r="A2654">
        <v>2022</v>
      </c>
      <c r="B2654">
        <v>4</v>
      </c>
      <c r="C2654" s="267">
        <v>44677</v>
      </c>
      <c r="D2654">
        <v>376</v>
      </c>
      <c r="E2654">
        <v>438</v>
      </c>
      <c r="F2654">
        <v>5</v>
      </c>
      <c r="G2654" t="s">
        <v>216</v>
      </c>
      <c r="H2654" t="s">
        <v>217</v>
      </c>
      <c r="I2654" t="s">
        <v>169</v>
      </c>
      <c r="J2654">
        <v>3</v>
      </c>
      <c r="K2654">
        <v>2</v>
      </c>
      <c r="L2654">
        <v>335</v>
      </c>
      <c r="M2654">
        <v>315</v>
      </c>
      <c r="N2654">
        <v>358</v>
      </c>
      <c r="O2654">
        <v>456</v>
      </c>
      <c r="P2654">
        <v>443</v>
      </c>
      <c r="Q2654">
        <v>451</v>
      </c>
      <c r="R2654">
        <v>429</v>
      </c>
      <c r="S2654">
        <v>455</v>
      </c>
      <c r="T2654">
        <v>349</v>
      </c>
      <c r="U2654">
        <v>342</v>
      </c>
      <c r="V2654">
        <v>348</v>
      </c>
      <c r="W2654">
        <v>341</v>
      </c>
      <c r="X2654">
        <v>352</v>
      </c>
      <c r="AA2654">
        <v>444</v>
      </c>
      <c r="AF2654">
        <v>343</v>
      </c>
      <c r="AM2654">
        <v>446.33333333333331</v>
      </c>
      <c r="AN2654">
        <v>345.83333333333331</v>
      </c>
      <c r="AO2654">
        <v>75</v>
      </c>
      <c r="AP2654">
        <v>144</v>
      </c>
      <c r="AQ2654"/>
      <c r="AR2654"/>
      <c r="BQ2654" t="s">
        <v>185</v>
      </c>
      <c r="BR2654" t="s">
        <v>186</v>
      </c>
      <c r="BS2654" t="s">
        <v>218</v>
      </c>
      <c r="BT2654" t="s">
        <v>188</v>
      </c>
      <c r="BU2654">
        <v>17</v>
      </c>
      <c r="BV2654" t="s">
        <v>219</v>
      </c>
      <c r="BW2654" t="s">
        <v>173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/>
      <c r="CQ2654">
        <v>0</v>
      </c>
      <c r="CR2654">
        <v>0</v>
      </c>
      <c r="CS2654">
        <v>0</v>
      </c>
      <c r="CT2654">
        <v>0</v>
      </c>
      <c r="CU2654">
        <v>2791</v>
      </c>
      <c r="CV2654">
        <v>-1</v>
      </c>
    </row>
    <row r="2655" spans="1:100" x14ac:dyDescent="0.2">
      <c r="A2655">
        <v>2022</v>
      </c>
      <c r="B2655">
        <v>4</v>
      </c>
      <c r="C2655" s="267">
        <v>44677</v>
      </c>
      <c r="D2655">
        <v>212</v>
      </c>
      <c r="E2655">
        <v>140</v>
      </c>
      <c r="F2655">
        <v>6</v>
      </c>
      <c r="G2655" t="s">
        <v>506</v>
      </c>
      <c r="H2655" t="s">
        <v>507</v>
      </c>
      <c r="I2655" t="s">
        <v>169</v>
      </c>
      <c r="J2655">
        <v>2</v>
      </c>
      <c r="K2655">
        <v>2</v>
      </c>
      <c r="L2655">
        <v>485</v>
      </c>
      <c r="M2655">
        <v>451</v>
      </c>
      <c r="N2655">
        <v>518</v>
      </c>
      <c r="O2655">
        <v>600</v>
      </c>
      <c r="P2655">
        <v>663</v>
      </c>
      <c r="Q2655">
        <v>613</v>
      </c>
      <c r="R2655">
        <v>742</v>
      </c>
      <c r="S2655">
        <v>650</v>
      </c>
      <c r="T2655">
        <v>420</v>
      </c>
      <c r="U2655">
        <v>462</v>
      </c>
      <c r="V2655">
        <v>468</v>
      </c>
      <c r="W2655">
        <v>472</v>
      </c>
      <c r="X2655">
        <v>507</v>
      </c>
      <c r="AA2655">
        <v>677</v>
      </c>
      <c r="AB2655">
        <v>616</v>
      </c>
      <c r="AC2655">
        <v>580</v>
      </c>
      <c r="AD2655">
        <v>587</v>
      </c>
      <c r="AE2655">
        <v>597</v>
      </c>
      <c r="AF2655">
        <v>470</v>
      </c>
      <c r="AG2655">
        <v>483</v>
      </c>
      <c r="AH2655">
        <v>443</v>
      </c>
      <c r="AI2655">
        <v>466</v>
      </c>
      <c r="AJ2655">
        <v>398</v>
      </c>
      <c r="AM2655">
        <v>632.5</v>
      </c>
      <c r="AN2655">
        <v>458.9</v>
      </c>
      <c r="AO2655">
        <v>60</v>
      </c>
      <c r="AP2655">
        <v>120</v>
      </c>
      <c r="AQ2655"/>
      <c r="AR2655"/>
      <c r="AU2655">
        <v>700</v>
      </c>
      <c r="AV2655">
        <v>6</v>
      </c>
      <c r="AW2655">
        <v>3</v>
      </c>
      <c r="AX2655">
        <v>10</v>
      </c>
      <c r="BG2655">
        <v>350</v>
      </c>
      <c r="BH2655">
        <v>2</v>
      </c>
      <c r="BI2655">
        <v>1</v>
      </c>
      <c r="BJ2655">
        <v>1</v>
      </c>
      <c r="BQ2655" t="s">
        <v>180</v>
      </c>
      <c r="BR2655" t="s">
        <v>266</v>
      </c>
      <c r="BS2655" t="s">
        <v>508</v>
      </c>
      <c r="BT2655"/>
      <c r="BU2655">
        <v>17</v>
      </c>
      <c r="BV2655" t="s">
        <v>509</v>
      </c>
      <c r="BW2655" t="s">
        <v>173</v>
      </c>
      <c r="BX2655">
        <v>0</v>
      </c>
      <c r="BY2655">
        <v>19</v>
      </c>
      <c r="BZ2655">
        <v>9.5</v>
      </c>
      <c r="CA2655">
        <v>709</v>
      </c>
      <c r="CB2655">
        <v>4</v>
      </c>
      <c r="CC2655">
        <v>2</v>
      </c>
      <c r="CD2655">
        <v>352</v>
      </c>
      <c r="CE2655">
        <v>4</v>
      </c>
      <c r="CF2655">
        <v>2</v>
      </c>
      <c r="CG2655">
        <v>5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11.5</v>
      </c>
      <c r="CO2655">
        <v>1061</v>
      </c>
      <c r="CP2655">
        <v>1.0838831291234681E-2</v>
      </c>
      <c r="CQ2655">
        <v>2.371134020618557E-2</v>
      </c>
      <c r="CR2655">
        <v>2.1876288659793821</v>
      </c>
      <c r="CS2655">
        <v>2.5059925909784269E-2</v>
      </c>
      <c r="CT2655">
        <v>2.3120505556766182</v>
      </c>
      <c r="CU2655">
        <v>2791</v>
      </c>
      <c r="CV2655">
        <v>-1</v>
      </c>
    </row>
    <row r="2656" spans="1:100" x14ac:dyDescent="0.2">
      <c r="A2656">
        <v>2022</v>
      </c>
      <c r="B2656">
        <v>4</v>
      </c>
      <c r="C2656" s="267">
        <v>44677</v>
      </c>
      <c r="D2656">
        <v>212</v>
      </c>
      <c r="E2656">
        <v>178</v>
      </c>
      <c r="F2656">
        <v>6</v>
      </c>
      <c r="G2656" t="s">
        <v>510</v>
      </c>
      <c r="H2656" t="s">
        <v>511</v>
      </c>
      <c r="I2656" t="s">
        <v>169</v>
      </c>
      <c r="J2656">
        <v>2</v>
      </c>
      <c r="K2656">
        <v>2</v>
      </c>
      <c r="L2656">
        <v>50</v>
      </c>
      <c r="M2656">
        <v>46</v>
      </c>
      <c r="N2656">
        <v>53</v>
      </c>
      <c r="O2656">
        <v>65</v>
      </c>
      <c r="P2656">
        <v>68</v>
      </c>
      <c r="Q2656">
        <v>69</v>
      </c>
      <c r="R2656">
        <v>70</v>
      </c>
      <c r="S2656">
        <v>97</v>
      </c>
      <c r="T2656">
        <v>47</v>
      </c>
      <c r="U2656">
        <v>49</v>
      </c>
      <c r="V2656">
        <v>49</v>
      </c>
      <c r="W2656">
        <v>52</v>
      </c>
      <c r="X2656">
        <v>70</v>
      </c>
      <c r="Y2656">
        <v>104</v>
      </c>
      <c r="Z2656">
        <v>104</v>
      </c>
      <c r="AA2656">
        <v>64</v>
      </c>
      <c r="AB2656">
        <v>84</v>
      </c>
      <c r="AC2656">
        <v>82</v>
      </c>
      <c r="AD2656">
        <v>85</v>
      </c>
      <c r="AE2656">
        <v>82</v>
      </c>
      <c r="AF2656">
        <v>51</v>
      </c>
      <c r="AG2656">
        <v>50</v>
      </c>
      <c r="AH2656">
        <v>51</v>
      </c>
      <c r="AI2656">
        <v>53</v>
      </c>
      <c r="AJ2656">
        <v>44</v>
      </c>
      <c r="AK2656">
        <v>107</v>
      </c>
      <c r="AL2656">
        <v>117</v>
      </c>
      <c r="AM2656">
        <v>76.599999999999994</v>
      </c>
      <c r="AN2656">
        <v>51.6</v>
      </c>
      <c r="AO2656">
        <v>60</v>
      </c>
      <c r="AP2656">
        <v>120</v>
      </c>
      <c r="AQ2656">
        <v>66.666666666666671</v>
      </c>
      <c r="AR2656">
        <v>108</v>
      </c>
      <c r="AU2656">
        <v>700</v>
      </c>
      <c r="AV2656">
        <v>10</v>
      </c>
      <c r="AW2656">
        <v>2</v>
      </c>
      <c r="AX2656">
        <v>12</v>
      </c>
      <c r="BG2656">
        <v>350</v>
      </c>
      <c r="BH2656">
        <v>10</v>
      </c>
      <c r="BI2656">
        <v>4</v>
      </c>
      <c r="BJ2656">
        <v>6</v>
      </c>
      <c r="BK2656">
        <v>1</v>
      </c>
      <c r="BQ2656" t="s">
        <v>180</v>
      </c>
      <c r="BR2656" t="s">
        <v>266</v>
      </c>
      <c r="BS2656" t="s">
        <v>512</v>
      </c>
      <c r="BT2656"/>
      <c r="BU2656">
        <v>17</v>
      </c>
      <c r="BV2656" t="s">
        <v>509</v>
      </c>
      <c r="BW2656" t="s">
        <v>173</v>
      </c>
      <c r="BX2656">
        <v>0</v>
      </c>
      <c r="BY2656">
        <v>24</v>
      </c>
      <c r="BZ2656">
        <v>12</v>
      </c>
      <c r="CA2656">
        <v>712</v>
      </c>
      <c r="CB2656">
        <v>21</v>
      </c>
      <c r="CC2656">
        <v>10.5</v>
      </c>
      <c r="CD2656">
        <v>360</v>
      </c>
      <c r="CE2656">
        <v>10</v>
      </c>
      <c r="CF2656">
        <v>3</v>
      </c>
      <c r="CG2656">
        <v>9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22.5</v>
      </c>
      <c r="CO2656">
        <v>1072</v>
      </c>
      <c r="CP2656">
        <v>2.0988805970149259E-2</v>
      </c>
      <c r="CQ2656">
        <v>0.45</v>
      </c>
      <c r="CR2656">
        <v>21.44</v>
      </c>
      <c r="CS2656">
        <v>0.43604651162790697</v>
      </c>
      <c r="CT2656">
        <v>20.77519379844961</v>
      </c>
      <c r="CU2656">
        <v>2791</v>
      </c>
      <c r="CV2656">
        <v>-1</v>
      </c>
    </row>
    <row r="2657" spans="1:100" x14ac:dyDescent="0.2">
      <c r="A2657">
        <v>2022</v>
      </c>
      <c r="B2657">
        <v>4</v>
      </c>
      <c r="C2657" s="267">
        <v>44677</v>
      </c>
      <c r="D2657">
        <v>388</v>
      </c>
      <c r="E2657">
        <v>564</v>
      </c>
      <c r="F2657">
        <v>6</v>
      </c>
      <c r="G2657" t="s">
        <v>473</v>
      </c>
      <c r="H2657" t="s">
        <v>474</v>
      </c>
      <c r="I2657" t="s">
        <v>169</v>
      </c>
      <c r="J2657">
        <v>3</v>
      </c>
      <c r="K2657">
        <v>4</v>
      </c>
      <c r="L2657">
        <v>119</v>
      </c>
      <c r="M2657">
        <v>109</v>
      </c>
      <c r="N2657">
        <v>128</v>
      </c>
      <c r="O2657">
        <v>157</v>
      </c>
      <c r="P2657">
        <v>155</v>
      </c>
      <c r="Q2657">
        <v>151</v>
      </c>
      <c r="R2657">
        <v>130</v>
      </c>
      <c r="S2657">
        <v>148</v>
      </c>
      <c r="T2657">
        <v>106</v>
      </c>
      <c r="U2657">
        <v>104</v>
      </c>
      <c r="V2657">
        <v>107</v>
      </c>
      <c r="W2657">
        <v>109</v>
      </c>
      <c r="X2657">
        <v>119</v>
      </c>
      <c r="AA2657">
        <v>134</v>
      </c>
      <c r="AB2657">
        <v>129</v>
      </c>
      <c r="AC2657">
        <v>125</v>
      </c>
      <c r="AD2657">
        <v>136</v>
      </c>
      <c r="AE2657">
        <v>132</v>
      </c>
      <c r="AF2657">
        <v>110</v>
      </c>
      <c r="AG2657">
        <v>107</v>
      </c>
      <c r="AH2657">
        <v>103</v>
      </c>
      <c r="AI2657">
        <v>114</v>
      </c>
      <c r="AJ2657">
        <v>104</v>
      </c>
      <c r="AM2657">
        <v>139.69999999999999</v>
      </c>
      <c r="AN2657">
        <v>108.3</v>
      </c>
      <c r="AO2657">
        <v>83</v>
      </c>
      <c r="AP2657">
        <v>130</v>
      </c>
      <c r="AQ2657"/>
      <c r="AR2657"/>
      <c r="AU2657">
        <v>600</v>
      </c>
      <c r="AV2657">
        <v>2</v>
      </c>
      <c r="AW2657">
        <v>15</v>
      </c>
      <c r="AX2657">
        <v>11</v>
      </c>
      <c r="BG2657">
        <v>800</v>
      </c>
      <c r="BH2657">
        <v>6</v>
      </c>
      <c r="BI2657">
        <v>18</v>
      </c>
      <c r="BJ2657">
        <v>12</v>
      </c>
      <c r="BQ2657" t="s">
        <v>434</v>
      </c>
      <c r="BR2657" t="s">
        <v>435</v>
      </c>
      <c r="BS2657"/>
      <c r="BT2657"/>
      <c r="BU2657">
        <v>17</v>
      </c>
      <c r="BV2657" t="s">
        <v>475</v>
      </c>
      <c r="BW2657" t="s">
        <v>173</v>
      </c>
      <c r="BX2657">
        <v>0</v>
      </c>
      <c r="BY2657">
        <v>28</v>
      </c>
      <c r="BZ2657">
        <v>7</v>
      </c>
      <c r="CA2657">
        <v>607</v>
      </c>
      <c r="CB2657">
        <v>36</v>
      </c>
      <c r="CC2657">
        <v>9</v>
      </c>
      <c r="CD2657">
        <v>809</v>
      </c>
      <c r="CE2657">
        <v>2</v>
      </c>
      <c r="CF2657">
        <v>8</v>
      </c>
      <c r="CG2657">
        <v>5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16</v>
      </c>
      <c r="CO2657">
        <v>1416</v>
      </c>
      <c r="CP2657">
        <v>1.1299435028248589E-2</v>
      </c>
      <c r="CQ2657">
        <v>0.13445378151260501</v>
      </c>
      <c r="CR2657">
        <v>11.89915966386555</v>
      </c>
      <c r="CS2657">
        <v>0.1477377654662973</v>
      </c>
      <c r="CT2657">
        <v>13.074792243767311</v>
      </c>
      <c r="CU2657">
        <v>2791</v>
      </c>
      <c r="CV2657">
        <v>-1</v>
      </c>
    </row>
    <row r="2658" spans="1:100" x14ac:dyDescent="0.2">
      <c r="A2658">
        <v>2022</v>
      </c>
      <c r="B2658">
        <v>4</v>
      </c>
      <c r="C2658" s="267">
        <v>44677</v>
      </c>
      <c r="D2658">
        <v>388</v>
      </c>
      <c r="E2658">
        <v>565</v>
      </c>
      <c r="F2658">
        <v>6</v>
      </c>
      <c r="G2658" t="s">
        <v>476</v>
      </c>
      <c r="H2658" t="s">
        <v>477</v>
      </c>
      <c r="I2658" t="s">
        <v>169</v>
      </c>
      <c r="J2658">
        <v>3</v>
      </c>
      <c r="K2658">
        <v>4</v>
      </c>
      <c r="L2658">
        <v>91</v>
      </c>
      <c r="M2658">
        <v>83</v>
      </c>
      <c r="N2658">
        <v>98</v>
      </c>
      <c r="O2658">
        <v>116</v>
      </c>
      <c r="P2658">
        <v>113</v>
      </c>
      <c r="Q2658">
        <v>115</v>
      </c>
      <c r="R2658">
        <v>100</v>
      </c>
      <c r="S2658">
        <v>101</v>
      </c>
      <c r="T2658">
        <v>81</v>
      </c>
      <c r="U2658">
        <v>79</v>
      </c>
      <c r="V2658">
        <v>81</v>
      </c>
      <c r="W2658">
        <v>88</v>
      </c>
      <c r="X2658">
        <v>86</v>
      </c>
      <c r="AA2658">
        <v>104</v>
      </c>
      <c r="AB2658">
        <v>103</v>
      </c>
      <c r="AC2658">
        <v>103</v>
      </c>
      <c r="AD2658">
        <v>102</v>
      </c>
      <c r="AE2658">
        <v>101</v>
      </c>
      <c r="AF2658">
        <v>90</v>
      </c>
      <c r="AG2658">
        <v>85</v>
      </c>
      <c r="AH2658">
        <v>81</v>
      </c>
      <c r="AI2658">
        <v>88</v>
      </c>
      <c r="AJ2658">
        <v>80</v>
      </c>
      <c r="AM2658">
        <v>105.8</v>
      </c>
      <c r="AN2658">
        <v>83.9</v>
      </c>
      <c r="AO2658">
        <v>83</v>
      </c>
      <c r="AP2658">
        <v>130</v>
      </c>
      <c r="AQ2658"/>
      <c r="AR2658"/>
      <c r="BQ2658" t="s">
        <v>434</v>
      </c>
      <c r="BR2658" t="s">
        <v>435</v>
      </c>
      <c r="BS2658"/>
      <c r="BT2658"/>
      <c r="BU2658">
        <v>17</v>
      </c>
      <c r="BV2658" t="s">
        <v>475</v>
      </c>
      <c r="BW2658" t="s">
        <v>173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/>
      <c r="CQ2658">
        <v>0</v>
      </c>
      <c r="CR2658">
        <v>0</v>
      </c>
      <c r="CS2658">
        <v>0</v>
      </c>
      <c r="CT2658">
        <v>0</v>
      </c>
      <c r="CU2658">
        <v>2791</v>
      </c>
      <c r="CV2658">
        <v>-1</v>
      </c>
    </row>
    <row r="2659" spans="1:100" x14ac:dyDescent="0.2">
      <c r="A2659">
        <v>2022</v>
      </c>
      <c r="B2659">
        <v>4</v>
      </c>
      <c r="C2659" s="267">
        <v>44677</v>
      </c>
      <c r="D2659">
        <v>388</v>
      </c>
      <c r="E2659">
        <v>566</v>
      </c>
      <c r="F2659">
        <v>6</v>
      </c>
      <c r="G2659" t="s">
        <v>478</v>
      </c>
      <c r="H2659" t="s">
        <v>479</v>
      </c>
      <c r="I2659" t="s">
        <v>169</v>
      </c>
      <c r="J2659">
        <v>3</v>
      </c>
      <c r="K2659">
        <v>4</v>
      </c>
      <c r="L2659">
        <v>34</v>
      </c>
      <c r="M2659">
        <v>31</v>
      </c>
      <c r="N2659">
        <v>36</v>
      </c>
      <c r="O2659">
        <v>71</v>
      </c>
      <c r="P2659">
        <v>70</v>
      </c>
      <c r="Q2659">
        <v>69</v>
      </c>
      <c r="R2659">
        <v>54</v>
      </c>
      <c r="S2659">
        <v>51</v>
      </c>
      <c r="T2659">
        <v>39</v>
      </c>
      <c r="U2659">
        <v>38</v>
      </c>
      <c r="V2659">
        <v>38</v>
      </c>
      <c r="W2659">
        <v>39</v>
      </c>
      <c r="X2659">
        <v>43</v>
      </c>
      <c r="AA2659">
        <v>53</v>
      </c>
      <c r="AB2659">
        <v>57</v>
      </c>
      <c r="AC2659">
        <v>62</v>
      </c>
      <c r="AD2659">
        <v>65</v>
      </c>
      <c r="AE2659">
        <v>61</v>
      </c>
      <c r="AF2659">
        <v>40</v>
      </c>
      <c r="AG2659">
        <v>41</v>
      </c>
      <c r="AH2659">
        <v>38</v>
      </c>
      <c r="AI2659">
        <v>33</v>
      </c>
      <c r="AJ2659">
        <v>36</v>
      </c>
      <c r="AM2659">
        <v>61.3</v>
      </c>
      <c r="AN2659">
        <v>38.5</v>
      </c>
      <c r="AO2659">
        <v>83</v>
      </c>
      <c r="AP2659">
        <v>130</v>
      </c>
      <c r="AQ2659"/>
      <c r="AR2659"/>
      <c r="BQ2659" t="s">
        <v>434</v>
      </c>
      <c r="BR2659" t="s">
        <v>435</v>
      </c>
      <c r="BS2659"/>
      <c r="BT2659"/>
      <c r="BU2659">
        <v>17</v>
      </c>
      <c r="BV2659" t="s">
        <v>475</v>
      </c>
      <c r="BW2659" t="s">
        <v>173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/>
      <c r="CQ2659">
        <v>0</v>
      </c>
      <c r="CR2659">
        <v>0</v>
      </c>
      <c r="CS2659">
        <v>0</v>
      </c>
      <c r="CT2659">
        <v>0</v>
      </c>
      <c r="CU2659">
        <v>2791</v>
      </c>
      <c r="CV2659">
        <v>-1</v>
      </c>
    </row>
    <row r="2660" spans="1:100" x14ac:dyDescent="0.2">
      <c r="A2660">
        <v>2022</v>
      </c>
      <c r="B2660">
        <v>4</v>
      </c>
      <c r="C2660" s="267">
        <v>44677</v>
      </c>
      <c r="D2660">
        <v>243</v>
      </c>
      <c r="E2660">
        <v>167</v>
      </c>
      <c r="F2660">
        <v>7</v>
      </c>
      <c r="G2660" t="s">
        <v>313</v>
      </c>
      <c r="H2660" t="s">
        <v>314</v>
      </c>
      <c r="I2660" t="s">
        <v>169</v>
      </c>
      <c r="J2660">
        <v>2</v>
      </c>
      <c r="K2660">
        <v>2</v>
      </c>
      <c r="L2660">
        <v>888</v>
      </c>
      <c r="M2660">
        <v>825</v>
      </c>
      <c r="N2660">
        <v>950</v>
      </c>
      <c r="O2660">
        <v>1000</v>
      </c>
      <c r="T2660">
        <v>782</v>
      </c>
      <c r="AM2660">
        <v>1000</v>
      </c>
      <c r="AN2660">
        <v>782</v>
      </c>
      <c r="AO2660">
        <v>55</v>
      </c>
      <c r="AP2660">
        <v>131</v>
      </c>
      <c r="AQ2660"/>
      <c r="AR2660"/>
      <c r="BQ2660" t="s">
        <v>176</v>
      </c>
      <c r="BR2660" t="s">
        <v>176</v>
      </c>
      <c r="BS2660"/>
      <c r="BT2660"/>
      <c r="BU2660">
        <v>17</v>
      </c>
      <c r="BV2660" t="s">
        <v>313</v>
      </c>
      <c r="BW2660" t="s">
        <v>173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/>
      <c r="CQ2660">
        <v>0</v>
      </c>
      <c r="CR2660">
        <v>0</v>
      </c>
      <c r="CS2660">
        <v>0</v>
      </c>
      <c r="CT2660">
        <v>0</v>
      </c>
      <c r="CU2660">
        <v>2791</v>
      </c>
      <c r="CV2660">
        <v>-1</v>
      </c>
    </row>
    <row r="2661" spans="1:100" x14ac:dyDescent="0.2">
      <c r="A2661">
        <v>2022</v>
      </c>
      <c r="B2661">
        <v>4</v>
      </c>
      <c r="C2661" s="267">
        <v>44677</v>
      </c>
      <c r="D2661">
        <v>388</v>
      </c>
      <c r="E2661">
        <v>566</v>
      </c>
      <c r="F2661">
        <v>7</v>
      </c>
      <c r="G2661" t="s">
        <v>478</v>
      </c>
      <c r="H2661" t="s">
        <v>479</v>
      </c>
      <c r="I2661" t="s">
        <v>169</v>
      </c>
      <c r="J2661">
        <v>3</v>
      </c>
      <c r="K2661">
        <v>4</v>
      </c>
      <c r="L2661">
        <v>34</v>
      </c>
      <c r="M2661">
        <v>31</v>
      </c>
      <c r="N2661">
        <v>36</v>
      </c>
      <c r="Y2661">
        <v>127</v>
      </c>
      <c r="Z2661">
        <v>119</v>
      </c>
      <c r="AK2661">
        <v>121</v>
      </c>
      <c r="AL2661">
        <v>132</v>
      </c>
      <c r="AM2661"/>
      <c r="AN2661"/>
      <c r="AO2661">
        <v>83</v>
      </c>
      <c r="AP2661">
        <v>130</v>
      </c>
      <c r="AQ2661">
        <v>86.573146292585164</v>
      </c>
      <c r="AR2661">
        <v>124.75</v>
      </c>
      <c r="BQ2661" t="s">
        <v>434</v>
      </c>
      <c r="BR2661" t="s">
        <v>435</v>
      </c>
      <c r="BS2661"/>
      <c r="BT2661"/>
      <c r="BU2661">
        <v>17</v>
      </c>
      <c r="BV2661" t="s">
        <v>475</v>
      </c>
      <c r="BW2661" t="s">
        <v>173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/>
      <c r="CQ2661">
        <v>0</v>
      </c>
      <c r="CR2661">
        <v>0</v>
      </c>
      <c r="CS2661"/>
      <c r="CT2661"/>
      <c r="CU2661">
        <v>2791</v>
      </c>
      <c r="CV2661"/>
    </row>
    <row r="2662" spans="1:100" x14ac:dyDescent="0.2">
      <c r="A2662">
        <v>2022</v>
      </c>
      <c r="B2662">
        <v>4</v>
      </c>
      <c r="C2662" s="267">
        <v>44677</v>
      </c>
      <c r="D2662">
        <v>47</v>
      </c>
      <c r="E2662">
        <v>122</v>
      </c>
      <c r="F2662">
        <v>8</v>
      </c>
      <c r="G2662" t="s">
        <v>250</v>
      </c>
      <c r="H2662" t="s">
        <v>251</v>
      </c>
      <c r="I2662" t="s">
        <v>246</v>
      </c>
      <c r="J2662">
        <v>2</v>
      </c>
      <c r="K2662">
        <v>1</v>
      </c>
      <c r="L2662">
        <v>280</v>
      </c>
      <c r="M2662">
        <v>267</v>
      </c>
      <c r="N2662">
        <v>292</v>
      </c>
      <c r="Q2662">
        <v>401</v>
      </c>
      <c r="R2662">
        <v>324</v>
      </c>
      <c r="S2662">
        <v>350</v>
      </c>
      <c r="V2662">
        <v>306</v>
      </c>
      <c r="W2662">
        <v>290</v>
      </c>
      <c r="X2662">
        <v>282</v>
      </c>
      <c r="Z2662">
        <v>105</v>
      </c>
      <c r="AA2662">
        <v>300</v>
      </c>
      <c r="AB2662">
        <v>387</v>
      </c>
      <c r="AC2662">
        <v>376</v>
      </c>
      <c r="AD2662">
        <v>382</v>
      </c>
      <c r="AE2662">
        <v>341</v>
      </c>
      <c r="AF2662">
        <v>278</v>
      </c>
      <c r="AG2662">
        <v>328</v>
      </c>
      <c r="AH2662">
        <v>289</v>
      </c>
      <c r="AI2662">
        <v>278</v>
      </c>
      <c r="AJ2662">
        <v>291</v>
      </c>
      <c r="AK2662">
        <v>100</v>
      </c>
      <c r="AL2662">
        <v>115</v>
      </c>
      <c r="AM2662">
        <v>357.625</v>
      </c>
      <c r="AN2662">
        <v>292.75</v>
      </c>
      <c r="AO2662">
        <v>64</v>
      </c>
      <c r="AP2662">
        <v>113</v>
      </c>
      <c r="AQ2662">
        <v>67.5</v>
      </c>
      <c r="AR2662">
        <v>106.6666666666667</v>
      </c>
      <c r="AX2662">
        <v>6</v>
      </c>
      <c r="BQ2662" t="s">
        <v>185</v>
      </c>
      <c r="BR2662" t="s">
        <v>247</v>
      </c>
      <c r="BS2662" t="s">
        <v>252</v>
      </c>
      <c r="BT2662" t="s">
        <v>249</v>
      </c>
      <c r="BU2662">
        <v>17</v>
      </c>
      <c r="BV2662" t="s">
        <v>253</v>
      </c>
      <c r="BW2662" t="s">
        <v>173</v>
      </c>
      <c r="BX2662">
        <v>0</v>
      </c>
      <c r="BY2662">
        <v>6</v>
      </c>
      <c r="BZ2662">
        <v>6</v>
      </c>
      <c r="CA2662">
        <v>6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6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6</v>
      </c>
      <c r="CO2662">
        <v>6</v>
      </c>
      <c r="CP2662">
        <v>1</v>
      </c>
      <c r="CQ2662">
        <v>2.1428571428571429E-2</v>
      </c>
      <c r="CR2662">
        <v>2.1428571428571429E-2</v>
      </c>
      <c r="CS2662">
        <v>2.0495303159692571E-2</v>
      </c>
      <c r="CT2662">
        <v>2.0495303159692571E-2</v>
      </c>
      <c r="CU2662">
        <v>2791</v>
      </c>
      <c r="CV2662">
        <v>-1</v>
      </c>
    </row>
    <row r="2663" spans="1:100" x14ac:dyDescent="0.2">
      <c r="A2663">
        <v>2022</v>
      </c>
      <c r="B2663">
        <v>4</v>
      </c>
      <c r="C2663" s="267">
        <v>44677</v>
      </c>
      <c r="D2663">
        <v>243</v>
      </c>
      <c r="E2663">
        <v>167</v>
      </c>
      <c r="F2663">
        <v>8</v>
      </c>
      <c r="G2663" t="s">
        <v>313</v>
      </c>
      <c r="H2663" t="s">
        <v>314</v>
      </c>
      <c r="I2663" t="s">
        <v>169</v>
      </c>
      <c r="J2663">
        <v>2</v>
      </c>
      <c r="K2663">
        <v>2</v>
      </c>
      <c r="L2663">
        <v>888</v>
      </c>
      <c r="M2663">
        <v>825</v>
      </c>
      <c r="N2663">
        <v>950</v>
      </c>
      <c r="AM2663"/>
      <c r="AN2663"/>
      <c r="AO2663">
        <v>55</v>
      </c>
      <c r="AP2663">
        <v>131</v>
      </c>
      <c r="AQ2663"/>
      <c r="AR2663"/>
      <c r="AU2663">
        <v>100</v>
      </c>
      <c r="AV2663">
        <v>2</v>
      </c>
      <c r="AW2663">
        <v>4</v>
      </c>
      <c r="AX2663">
        <v>2</v>
      </c>
      <c r="BQ2663" t="s">
        <v>176</v>
      </c>
      <c r="BR2663" t="s">
        <v>176</v>
      </c>
      <c r="BS2663"/>
      <c r="BT2663"/>
      <c r="BU2663">
        <v>17</v>
      </c>
      <c r="BV2663" t="s">
        <v>313</v>
      </c>
      <c r="BW2663" t="s">
        <v>173</v>
      </c>
      <c r="BX2663">
        <v>0</v>
      </c>
      <c r="BY2663">
        <v>8</v>
      </c>
      <c r="BZ2663">
        <v>4</v>
      </c>
      <c r="CA2663">
        <v>104</v>
      </c>
      <c r="CB2663">
        <v>0</v>
      </c>
      <c r="CC2663">
        <v>0</v>
      </c>
      <c r="CD2663">
        <v>0</v>
      </c>
      <c r="CE2663">
        <v>1</v>
      </c>
      <c r="CF2663">
        <v>2</v>
      </c>
      <c r="CG2663">
        <v>1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4</v>
      </c>
      <c r="CO2663">
        <v>104</v>
      </c>
      <c r="CP2663">
        <v>3.8461538461538457E-2</v>
      </c>
      <c r="CQ2663">
        <v>4.5045045045045036E-3</v>
      </c>
      <c r="CR2663">
        <v>0.1171171171171171</v>
      </c>
      <c r="CS2663"/>
      <c r="CT2663"/>
      <c r="CU2663">
        <v>2791</v>
      </c>
      <c r="CV2663"/>
    </row>
    <row r="2664" spans="1:100" x14ac:dyDescent="0.2">
      <c r="A2664">
        <v>2022</v>
      </c>
      <c r="B2664">
        <v>4</v>
      </c>
      <c r="C2664" s="267">
        <v>44677</v>
      </c>
      <c r="D2664">
        <v>123</v>
      </c>
      <c r="E2664">
        <v>645</v>
      </c>
      <c r="F2664">
        <v>30</v>
      </c>
      <c r="G2664" t="s">
        <v>569</v>
      </c>
      <c r="H2664" t="s">
        <v>570</v>
      </c>
      <c r="I2664" t="s">
        <v>571</v>
      </c>
      <c r="J2664">
        <v>4</v>
      </c>
      <c r="K2664">
        <v>1</v>
      </c>
      <c r="L2664">
        <v>133</v>
      </c>
      <c r="M2664">
        <v>123</v>
      </c>
      <c r="N2664">
        <v>142</v>
      </c>
      <c r="O2664">
        <v>156</v>
      </c>
      <c r="P2664">
        <v>159</v>
      </c>
      <c r="Q2664">
        <v>148</v>
      </c>
      <c r="R2664">
        <v>144</v>
      </c>
      <c r="S2664">
        <v>151</v>
      </c>
      <c r="T2664">
        <v>123</v>
      </c>
      <c r="U2664">
        <v>124</v>
      </c>
      <c r="V2664">
        <v>124</v>
      </c>
      <c r="W2664">
        <v>122</v>
      </c>
      <c r="X2664">
        <v>129</v>
      </c>
      <c r="Y2664">
        <v>184</v>
      </c>
      <c r="Z2664">
        <v>184</v>
      </c>
      <c r="AA2664">
        <v>154</v>
      </c>
      <c r="AB2664">
        <v>171</v>
      </c>
      <c r="AC2664">
        <v>167</v>
      </c>
      <c r="AD2664">
        <v>158</v>
      </c>
      <c r="AE2664">
        <v>173</v>
      </c>
      <c r="AF2664">
        <v>138</v>
      </c>
      <c r="AG2664">
        <v>138</v>
      </c>
      <c r="AH2664">
        <v>136</v>
      </c>
      <c r="AI2664">
        <v>127</v>
      </c>
      <c r="AJ2664">
        <v>136</v>
      </c>
      <c r="AK2664">
        <v>183</v>
      </c>
      <c r="AL2664">
        <v>182</v>
      </c>
      <c r="AM2664">
        <v>158.1</v>
      </c>
      <c r="AN2664">
        <v>129.69999999999999</v>
      </c>
      <c r="AO2664">
        <v>80</v>
      </c>
      <c r="AP2664">
        <v>180</v>
      </c>
      <c r="AQ2664">
        <v>78.581173260572982</v>
      </c>
      <c r="AR2664">
        <v>183.25</v>
      </c>
      <c r="AU2664">
        <v>980</v>
      </c>
      <c r="AX2664">
        <v>6</v>
      </c>
      <c r="BG2664">
        <v>400</v>
      </c>
      <c r="BH2664">
        <v>2</v>
      </c>
      <c r="BI2664">
        <v>1</v>
      </c>
      <c r="BJ2664">
        <v>1</v>
      </c>
      <c r="BQ2664" t="s">
        <v>390</v>
      </c>
      <c r="BR2664" t="s">
        <v>390</v>
      </c>
      <c r="BS2664"/>
      <c r="BT2664"/>
      <c r="BU2664">
        <v>17</v>
      </c>
      <c r="BV2664" t="s">
        <v>569</v>
      </c>
      <c r="BW2664" t="s">
        <v>222</v>
      </c>
      <c r="BX2664">
        <v>0</v>
      </c>
      <c r="BY2664">
        <v>6</v>
      </c>
      <c r="BZ2664">
        <v>6</v>
      </c>
      <c r="CA2664">
        <v>986</v>
      </c>
      <c r="CB2664">
        <v>4</v>
      </c>
      <c r="CC2664">
        <v>4</v>
      </c>
      <c r="CD2664">
        <v>404</v>
      </c>
      <c r="CE2664">
        <v>2</v>
      </c>
      <c r="CF2664">
        <v>1</v>
      </c>
      <c r="CG2664">
        <v>7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10</v>
      </c>
      <c r="CO2664">
        <v>1390</v>
      </c>
      <c r="CP2664">
        <v>7.1942446043165471E-3</v>
      </c>
      <c r="CQ2664">
        <v>7.5187969924812026E-2</v>
      </c>
      <c r="CR2664">
        <v>10.451127819548869</v>
      </c>
      <c r="CS2664">
        <v>7.7101002313030076E-2</v>
      </c>
      <c r="CT2664">
        <v>10.71703932151118</v>
      </c>
      <c r="CU2664">
        <v>2791</v>
      </c>
      <c r="CV2664">
        <v>-1</v>
      </c>
    </row>
    <row r="2665" spans="1:100" x14ac:dyDescent="0.2">
      <c r="A2665">
        <v>2022</v>
      </c>
      <c r="B2665">
        <v>4</v>
      </c>
      <c r="C2665" s="267">
        <v>44677</v>
      </c>
      <c r="D2665">
        <v>433</v>
      </c>
      <c r="E2665">
        <v>452</v>
      </c>
      <c r="F2665">
        <v>46</v>
      </c>
      <c r="G2665" t="s">
        <v>553</v>
      </c>
      <c r="H2665" t="s">
        <v>554</v>
      </c>
      <c r="I2665" t="s">
        <v>221</v>
      </c>
      <c r="J2665">
        <v>4</v>
      </c>
      <c r="K2665">
        <v>2</v>
      </c>
      <c r="L2665">
        <v>270</v>
      </c>
      <c r="M2665">
        <v>251</v>
      </c>
      <c r="N2665">
        <v>288</v>
      </c>
      <c r="AM2665"/>
      <c r="AN2665"/>
      <c r="AO2665">
        <v>96</v>
      </c>
      <c r="AP2665">
        <v>150</v>
      </c>
      <c r="AQ2665"/>
      <c r="AR2665"/>
      <c r="AU2665">
        <v>400</v>
      </c>
      <c r="BQ2665" t="s">
        <v>180</v>
      </c>
      <c r="BR2665" t="s">
        <v>181</v>
      </c>
      <c r="BS2665"/>
      <c r="BT2665"/>
      <c r="BU2665">
        <v>17</v>
      </c>
      <c r="BV2665" t="s">
        <v>552</v>
      </c>
      <c r="BW2665" t="s">
        <v>222</v>
      </c>
      <c r="BX2665">
        <v>0</v>
      </c>
      <c r="BY2665">
        <v>0</v>
      </c>
      <c r="BZ2665">
        <v>0</v>
      </c>
      <c r="CA2665">
        <v>400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400</v>
      </c>
      <c r="CP2665">
        <v>0</v>
      </c>
      <c r="CQ2665">
        <v>0</v>
      </c>
      <c r="CR2665">
        <v>1.481481481481481</v>
      </c>
      <c r="CS2665"/>
      <c r="CT2665"/>
      <c r="CU2665">
        <v>2791</v>
      </c>
      <c r="CV2665"/>
    </row>
    <row r="2666" spans="1:100" x14ac:dyDescent="0.2">
      <c r="A2666">
        <v>2022</v>
      </c>
      <c r="B2666">
        <v>4</v>
      </c>
      <c r="C2666" s="267">
        <v>44677</v>
      </c>
      <c r="D2666">
        <v>433</v>
      </c>
      <c r="E2666">
        <v>453</v>
      </c>
      <c r="F2666">
        <v>46</v>
      </c>
      <c r="G2666" t="s">
        <v>550</v>
      </c>
      <c r="H2666" t="s">
        <v>551</v>
      </c>
      <c r="I2666" t="s">
        <v>221</v>
      </c>
      <c r="J2666">
        <v>4</v>
      </c>
      <c r="K2666">
        <v>2</v>
      </c>
      <c r="L2666">
        <v>175</v>
      </c>
      <c r="M2666">
        <v>162</v>
      </c>
      <c r="N2666">
        <v>187</v>
      </c>
      <c r="AM2666"/>
      <c r="AN2666"/>
      <c r="AO2666">
        <v>96</v>
      </c>
      <c r="AP2666">
        <v>150</v>
      </c>
      <c r="AQ2666"/>
      <c r="AR2666"/>
      <c r="AU2666">
        <v>400</v>
      </c>
      <c r="BQ2666" t="s">
        <v>180</v>
      </c>
      <c r="BR2666" t="s">
        <v>181</v>
      </c>
      <c r="BS2666"/>
      <c r="BT2666"/>
      <c r="BU2666">
        <v>17</v>
      </c>
      <c r="BV2666" t="s">
        <v>552</v>
      </c>
      <c r="BW2666" t="s">
        <v>222</v>
      </c>
      <c r="BX2666">
        <v>0</v>
      </c>
      <c r="BY2666">
        <v>0</v>
      </c>
      <c r="BZ2666">
        <v>0</v>
      </c>
      <c r="CA2666">
        <v>400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400</v>
      </c>
      <c r="CP2666">
        <v>0</v>
      </c>
      <c r="CQ2666">
        <v>0</v>
      </c>
      <c r="CR2666">
        <v>2.285714285714286</v>
      </c>
      <c r="CS2666"/>
      <c r="CT2666"/>
      <c r="CU2666">
        <v>2791</v>
      </c>
      <c r="CV2666"/>
    </row>
    <row r="2667" spans="1:100" x14ac:dyDescent="0.2">
      <c r="A2667">
        <v>2022</v>
      </c>
      <c r="B2667">
        <v>4</v>
      </c>
      <c r="C2667" s="267">
        <v>44677</v>
      </c>
      <c r="D2667">
        <v>4</v>
      </c>
      <c r="E2667">
        <v>11</v>
      </c>
      <c r="F2667">
        <v>48</v>
      </c>
      <c r="G2667" t="s">
        <v>276</v>
      </c>
      <c r="H2667" t="s">
        <v>277</v>
      </c>
      <c r="I2667" t="s">
        <v>221</v>
      </c>
      <c r="J2667">
        <v>2</v>
      </c>
      <c r="K2667">
        <v>2</v>
      </c>
      <c r="L2667">
        <v>212</v>
      </c>
      <c r="M2667">
        <v>197</v>
      </c>
      <c r="N2667">
        <v>226</v>
      </c>
      <c r="P2667">
        <v>238</v>
      </c>
      <c r="Q2667">
        <v>233</v>
      </c>
      <c r="R2667">
        <v>221</v>
      </c>
      <c r="S2667">
        <v>260</v>
      </c>
      <c r="U2667">
        <v>195</v>
      </c>
      <c r="V2667">
        <v>191</v>
      </c>
      <c r="W2667">
        <v>190</v>
      </c>
      <c r="X2667">
        <v>205</v>
      </c>
      <c r="AA2667">
        <v>248</v>
      </c>
      <c r="AF2667">
        <v>207</v>
      </c>
      <c r="AM2667">
        <v>240</v>
      </c>
      <c r="AN2667">
        <v>197.6</v>
      </c>
      <c r="AO2667">
        <v>48</v>
      </c>
      <c r="AP2667">
        <v>195</v>
      </c>
      <c r="AQ2667"/>
      <c r="AR2667"/>
      <c r="AU2667">
        <v>80</v>
      </c>
      <c r="AX2667">
        <v>10</v>
      </c>
      <c r="BQ2667" t="s">
        <v>180</v>
      </c>
      <c r="BR2667" t="s">
        <v>266</v>
      </c>
      <c r="BS2667" t="s">
        <v>278</v>
      </c>
      <c r="BT2667"/>
      <c r="BU2667">
        <v>17</v>
      </c>
      <c r="BV2667" t="s">
        <v>268</v>
      </c>
      <c r="BW2667" t="s">
        <v>222</v>
      </c>
      <c r="BX2667">
        <v>0</v>
      </c>
      <c r="BY2667">
        <v>10</v>
      </c>
      <c r="BZ2667">
        <v>5</v>
      </c>
      <c r="CA2667">
        <v>85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5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5</v>
      </c>
      <c r="CO2667">
        <v>85</v>
      </c>
      <c r="CP2667">
        <v>5.8823529411764712E-2</v>
      </c>
      <c r="CQ2667">
        <v>2.358490566037736E-2</v>
      </c>
      <c r="CR2667">
        <v>0.40094339622641512</v>
      </c>
      <c r="CS2667">
        <v>2.5303643724696359E-2</v>
      </c>
      <c r="CT2667">
        <v>0.43016194331983809</v>
      </c>
      <c r="CU2667">
        <v>2791</v>
      </c>
      <c r="CV2667">
        <v>-1</v>
      </c>
    </row>
    <row r="2668" spans="1:100" x14ac:dyDescent="0.2">
      <c r="A2668">
        <v>2022</v>
      </c>
      <c r="B2668">
        <v>4</v>
      </c>
      <c r="C2668" s="267">
        <v>44677</v>
      </c>
      <c r="D2668">
        <v>4</v>
      </c>
      <c r="E2668">
        <v>12</v>
      </c>
      <c r="F2668">
        <v>48</v>
      </c>
      <c r="G2668" t="s">
        <v>264</v>
      </c>
      <c r="H2668" t="s">
        <v>265</v>
      </c>
      <c r="I2668" t="s">
        <v>221</v>
      </c>
      <c r="J2668">
        <v>2</v>
      </c>
      <c r="K2668">
        <v>2</v>
      </c>
      <c r="L2668">
        <v>212</v>
      </c>
      <c r="M2668">
        <v>197</v>
      </c>
      <c r="N2668">
        <v>226</v>
      </c>
      <c r="P2668">
        <v>244</v>
      </c>
      <c r="Q2668">
        <v>247</v>
      </c>
      <c r="R2668">
        <v>215</v>
      </c>
      <c r="S2668">
        <v>265</v>
      </c>
      <c r="U2668">
        <v>198</v>
      </c>
      <c r="V2668">
        <v>293</v>
      </c>
      <c r="W2668">
        <v>284</v>
      </c>
      <c r="X2668">
        <v>212</v>
      </c>
      <c r="Y2668">
        <v>120</v>
      </c>
      <c r="Z2668">
        <v>113</v>
      </c>
      <c r="AA2668">
        <v>254</v>
      </c>
      <c r="AF2668">
        <v>210</v>
      </c>
      <c r="AK2668">
        <v>133</v>
      </c>
      <c r="AM2668">
        <v>245</v>
      </c>
      <c r="AN2668">
        <v>239.4</v>
      </c>
      <c r="AO2668">
        <v>48</v>
      </c>
      <c r="AP2668">
        <v>195</v>
      </c>
      <c r="AQ2668">
        <v>59.016393442622949</v>
      </c>
      <c r="AR2668">
        <v>122</v>
      </c>
      <c r="AU2668">
        <v>80</v>
      </c>
      <c r="AV2668">
        <v>3</v>
      </c>
      <c r="AW2668">
        <v>2</v>
      </c>
      <c r="AX2668">
        <v>8</v>
      </c>
      <c r="BQ2668" t="s">
        <v>180</v>
      </c>
      <c r="BR2668" t="s">
        <v>266</v>
      </c>
      <c r="BS2668" t="s">
        <v>267</v>
      </c>
      <c r="BT2668"/>
      <c r="BU2668">
        <v>17</v>
      </c>
      <c r="BV2668" t="s">
        <v>268</v>
      </c>
      <c r="BW2668" t="s">
        <v>222</v>
      </c>
      <c r="BX2668">
        <v>0</v>
      </c>
      <c r="BY2668">
        <v>13</v>
      </c>
      <c r="BZ2668">
        <v>6.5</v>
      </c>
      <c r="CA2668">
        <v>86</v>
      </c>
      <c r="CB2668">
        <v>0</v>
      </c>
      <c r="CC2668">
        <v>0</v>
      </c>
      <c r="CD2668">
        <v>0</v>
      </c>
      <c r="CE2668">
        <v>1</v>
      </c>
      <c r="CF2668">
        <v>1</v>
      </c>
      <c r="CG2668">
        <v>4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6.5</v>
      </c>
      <c r="CO2668">
        <v>86</v>
      </c>
      <c r="CP2668">
        <v>7.5581395348837205E-2</v>
      </c>
      <c r="CQ2668">
        <v>3.066037735849057E-2</v>
      </c>
      <c r="CR2668">
        <v>0.40566037735849059</v>
      </c>
      <c r="CS2668">
        <v>2.7151211361737679E-2</v>
      </c>
      <c r="CT2668">
        <v>0.35923141186299079</v>
      </c>
      <c r="CU2668">
        <v>2791</v>
      </c>
      <c r="CV2668">
        <v>-1</v>
      </c>
    </row>
    <row r="2669" spans="1:100" x14ac:dyDescent="0.2">
      <c r="A2669">
        <v>2022</v>
      </c>
      <c r="B2669">
        <v>4</v>
      </c>
      <c r="C2669" s="267">
        <v>44677</v>
      </c>
      <c r="D2669">
        <v>334</v>
      </c>
      <c r="E2669">
        <v>254</v>
      </c>
      <c r="F2669">
        <v>49</v>
      </c>
      <c r="G2669" t="s">
        <v>220</v>
      </c>
      <c r="H2669" t="s">
        <v>179</v>
      </c>
      <c r="I2669" t="s">
        <v>221</v>
      </c>
      <c r="J2669">
        <v>4</v>
      </c>
      <c r="K2669">
        <v>2</v>
      </c>
      <c r="L2669">
        <v>203</v>
      </c>
      <c r="M2669">
        <v>188</v>
      </c>
      <c r="N2669">
        <v>217</v>
      </c>
      <c r="P2669">
        <v>243</v>
      </c>
      <c r="Q2669">
        <v>249</v>
      </c>
      <c r="R2669">
        <v>240</v>
      </c>
      <c r="S2669">
        <v>262</v>
      </c>
      <c r="U2669">
        <v>193</v>
      </c>
      <c r="V2669">
        <v>200</v>
      </c>
      <c r="W2669">
        <v>189</v>
      </c>
      <c r="X2669">
        <v>205</v>
      </c>
      <c r="Y2669">
        <v>142</v>
      </c>
      <c r="Z2669">
        <v>139</v>
      </c>
      <c r="AA2669">
        <v>272</v>
      </c>
      <c r="AB2669">
        <v>293</v>
      </c>
      <c r="AC2669">
        <v>288</v>
      </c>
      <c r="AD2669">
        <v>284</v>
      </c>
      <c r="AE2669">
        <v>292</v>
      </c>
      <c r="AF2669">
        <v>201</v>
      </c>
      <c r="AG2669">
        <v>206</v>
      </c>
      <c r="AH2669">
        <v>211</v>
      </c>
      <c r="AI2669">
        <v>190</v>
      </c>
      <c r="AJ2669">
        <v>185</v>
      </c>
      <c r="AK2669">
        <v>136</v>
      </c>
      <c r="AL2669">
        <v>135</v>
      </c>
      <c r="AM2669">
        <v>269.22222222222217</v>
      </c>
      <c r="AN2669">
        <v>197.7777777777778</v>
      </c>
      <c r="AO2669">
        <v>94</v>
      </c>
      <c r="AP2669">
        <v>153</v>
      </c>
      <c r="AQ2669">
        <v>104.3478260869565</v>
      </c>
      <c r="AR2669">
        <v>138</v>
      </c>
      <c r="AU2669">
        <v>1200</v>
      </c>
      <c r="AV2669">
        <v>12</v>
      </c>
      <c r="AW2669">
        <v>8</v>
      </c>
      <c r="AX2669">
        <v>10</v>
      </c>
      <c r="BG2669">
        <v>420</v>
      </c>
      <c r="BH2669">
        <v>10</v>
      </c>
      <c r="BI2669">
        <v>10</v>
      </c>
      <c r="BJ2669">
        <v>10</v>
      </c>
      <c r="BK2669">
        <v>10</v>
      </c>
      <c r="BQ2669" t="s">
        <v>180</v>
      </c>
      <c r="BR2669" t="s">
        <v>181</v>
      </c>
      <c r="BS2669" t="s">
        <v>182</v>
      </c>
      <c r="BT2669"/>
      <c r="BU2669">
        <v>17</v>
      </c>
      <c r="BV2669" t="s">
        <v>220</v>
      </c>
      <c r="BW2669" t="s">
        <v>222</v>
      </c>
      <c r="BX2669">
        <v>0</v>
      </c>
      <c r="BY2669">
        <v>30</v>
      </c>
      <c r="BZ2669">
        <v>15</v>
      </c>
      <c r="CA2669">
        <v>1215</v>
      </c>
      <c r="CB2669">
        <v>40</v>
      </c>
      <c r="CC2669">
        <v>20</v>
      </c>
      <c r="CD2669">
        <v>440</v>
      </c>
      <c r="CE2669">
        <v>11</v>
      </c>
      <c r="CF2669">
        <v>9</v>
      </c>
      <c r="CG2669">
        <v>10</v>
      </c>
      <c r="CH2669">
        <v>5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35</v>
      </c>
      <c r="CO2669">
        <v>1655</v>
      </c>
      <c r="CP2669">
        <v>2.1148036253776439E-2</v>
      </c>
      <c r="CQ2669">
        <v>0.17241379310344829</v>
      </c>
      <c r="CR2669">
        <v>8.152709359605911</v>
      </c>
      <c r="CS2669">
        <v>0.1769662921348315</v>
      </c>
      <c r="CT2669">
        <v>8.367977528089888</v>
      </c>
      <c r="CU2669">
        <v>2791</v>
      </c>
      <c r="CV2669">
        <v>-1</v>
      </c>
    </row>
    <row r="2670" spans="1:100" x14ac:dyDescent="0.2">
      <c r="A2670">
        <v>2022</v>
      </c>
      <c r="B2670">
        <v>4</v>
      </c>
      <c r="C2670" s="267">
        <v>44678</v>
      </c>
      <c r="D2670">
        <v>382</v>
      </c>
      <c r="E2670">
        <v>449</v>
      </c>
      <c r="F2670">
        <v>2</v>
      </c>
      <c r="G2670" t="s">
        <v>340</v>
      </c>
      <c r="H2670" t="s">
        <v>341</v>
      </c>
      <c r="I2670" t="s">
        <v>169</v>
      </c>
      <c r="J2670">
        <v>3</v>
      </c>
      <c r="K2670">
        <v>1</v>
      </c>
      <c r="L2670">
        <v>46</v>
      </c>
      <c r="M2670">
        <v>40</v>
      </c>
      <c r="N2670">
        <v>50</v>
      </c>
      <c r="O2670">
        <v>82</v>
      </c>
      <c r="P2670">
        <v>79</v>
      </c>
      <c r="Q2670">
        <v>81</v>
      </c>
      <c r="R2670">
        <v>69</v>
      </c>
      <c r="S2670">
        <v>58</v>
      </c>
      <c r="T2670">
        <v>45</v>
      </c>
      <c r="U2670">
        <v>46</v>
      </c>
      <c r="V2670">
        <v>45</v>
      </c>
      <c r="W2670">
        <v>48</v>
      </c>
      <c r="X2670">
        <v>45</v>
      </c>
      <c r="Y2670">
        <v>92</v>
      </c>
      <c r="Z2670">
        <v>87</v>
      </c>
      <c r="AA2670">
        <v>60</v>
      </c>
      <c r="AB2670">
        <v>69</v>
      </c>
      <c r="AC2670">
        <v>72</v>
      </c>
      <c r="AD2670">
        <v>77</v>
      </c>
      <c r="AE2670">
        <v>68</v>
      </c>
      <c r="AF2670">
        <v>48</v>
      </c>
      <c r="AG2670">
        <v>52</v>
      </c>
      <c r="AH2670">
        <v>49</v>
      </c>
      <c r="AI2670">
        <v>48</v>
      </c>
      <c r="AJ2670">
        <v>49</v>
      </c>
      <c r="AK2670">
        <v>99</v>
      </c>
      <c r="AL2670">
        <v>99</v>
      </c>
      <c r="AM2670">
        <v>71.5</v>
      </c>
      <c r="AN2670">
        <v>47.5</v>
      </c>
      <c r="AO2670">
        <v>112</v>
      </c>
      <c r="AP2670">
        <v>96</v>
      </c>
      <c r="AQ2670">
        <v>114.5888594164456</v>
      </c>
      <c r="AR2670">
        <v>94.25</v>
      </c>
      <c r="AU2670">
        <v>1170</v>
      </c>
      <c r="AW2670">
        <v>3</v>
      </c>
      <c r="AX2670">
        <v>8</v>
      </c>
      <c r="BG2670">
        <v>1350</v>
      </c>
      <c r="BH2670">
        <v>1</v>
      </c>
      <c r="BI2670">
        <v>1</v>
      </c>
      <c r="BQ2670" t="s">
        <v>185</v>
      </c>
      <c r="BR2670" t="s">
        <v>186</v>
      </c>
      <c r="BS2670" t="s">
        <v>342</v>
      </c>
      <c r="BT2670" t="s">
        <v>188</v>
      </c>
      <c r="BU2670">
        <v>17</v>
      </c>
      <c r="BV2670" t="s">
        <v>340</v>
      </c>
      <c r="BW2670" t="s">
        <v>173</v>
      </c>
      <c r="BX2670">
        <v>0</v>
      </c>
      <c r="BY2670">
        <v>11</v>
      </c>
      <c r="BZ2670">
        <v>11</v>
      </c>
      <c r="CA2670">
        <v>1181</v>
      </c>
      <c r="CB2670">
        <v>2</v>
      </c>
      <c r="CC2670">
        <v>2</v>
      </c>
      <c r="CD2670">
        <v>1352</v>
      </c>
      <c r="CE2670">
        <v>1</v>
      </c>
      <c r="CF2670">
        <v>4</v>
      </c>
      <c r="CG2670">
        <v>8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13</v>
      </c>
      <c r="CO2670">
        <v>2533</v>
      </c>
      <c r="CP2670">
        <v>5.1322542439794713E-3</v>
      </c>
      <c r="CQ2670">
        <v>0.28260869565217389</v>
      </c>
      <c r="CR2670">
        <v>55.065217391304351</v>
      </c>
      <c r="CS2670">
        <v>0.27368421052631581</v>
      </c>
      <c r="CT2670">
        <v>53.326315789473682</v>
      </c>
      <c r="CU2670">
        <v>2791</v>
      </c>
      <c r="CV2670">
        <v>-1</v>
      </c>
    </row>
    <row r="2671" spans="1:100" x14ac:dyDescent="0.2">
      <c r="A2671">
        <v>2022</v>
      </c>
      <c r="B2671">
        <v>4</v>
      </c>
      <c r="C2671" s="267">
        <v>44678</v>
      </c>
      <c r="D2671">
        <v>137</v>
      </c>
      <c r="E2671">
        <v>273</v>
      </c>
      <c r="F2671">
        <v>3</v>
      </c>
      <c r="G2671" t="s">
        <v>174</v>
      </c>
      <c r="H2671" t="s">
        <v>175</v>
      </c>
      <c r="I2671" t="s">
        <v>169</v>
      </c>
      <c r="J2671">
        <v>3</v>
      </c>
      <c r="K2671">
        <v>2</v>
      </c>
      <c r="L2671">
        <v>564</v>
      </c>
      <c r="M2671">
        <v>524</v>
      </c>
      <c r="N2671">
        <v>603</v>
      </c>
      <c r="O2671">
        <v>787</v>
      </c>
      <c r="P2671">
        <v>769</v>
      </c>
      <c r="Q2671">
        <v>778</v>
      </c>
      <c r="R2671">
        <v>814</v>
      </c>
      <c r="S2671">
        <v>800</v>
      </c>
      <c r="T2671">
        <v>541</v>
      </c>
      <c r="U2671">
        <v>586</v>
      </c>
      <c r="V2671">
        <v>591</v>
      </c>
      <c r="W2671">
        <v>600</v>
      </c>
      <c r="X2671">
        <v>591</v>
      </c>
      <c r="AM2671">
        <v>789.6</v>
      </c>
      <c r="AN2671">
        <v>581.79999999999995</v>
      </c>
      <c r="AO2671">
        <v>93</v>
      </c>
      <c r="AP2671">
        <v>116</v>
      </c>
      <c r="AQ2671"/>
      <c r="AR2671"/>
      <c r="BQ2671" t="s">
        <v>176</v>
      </c>
      <c r="BS2671"/>
      <c r="BT2671"/>
      <c r="BU2671">
        <v>17</v>
      </c>
      <c r="BV2671" t="s">
        <v>177</v>
      </c>
      <c r="BW2671" t="s">
        <v>173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/>
      <c r="CQ2671">
        <v>0</v>
      </c>
      <c r="CR2671">
        <v>0</v>
      </c>
      <c r="CS2671">
        <v>0</v>
      </c>
      <c r="CT2671">
        <v>0</v>
      </c>
      <c r="CU2671">
        <v>2791</v>
      </c>
      <c r="CV2671">
        <v>-1</v>
      </c>
    </row>
    <row r="2672" spans="1:100" x14ac:dyDescent="0.2">
      <c r="A2672">
        <v>2022</v>
      </c>
      <c r="B2672">
        <v>4</v>
      </c>
      <c r="C2672" s="267">
        <v>44678</v>
      </c>
      <c r="D2672">
        <v>375</v>
      </c>
      <c r="E2672">
        <v>437</v>
      </c>
      <c r="F2672">
        <v>3</v>
      </c>
      <c r="G2672" t="s">
        <v>282</v>
      </c>
      <c r="H2672" t="s">
        <v>283</v>
      </c>
      <c r="I2672" t="s">
        <v>169</v>
      </c>
      <c r="J2672">
        <v>4</v>
      </c>
      <c r="K2672">
        <v>2</v>
      </c>
      <c r="L2672">
        <v>168</v>
      </c>
      <c r="M2672">
        <v>158</v>
      </c>
      <c r="N2672">
        <v>179</v>
      </c>
      <c r="Q2672">
        <v>306</v>
      </c>
      <c r="R2672">
        <v>285</v>
      </c>
      <c r="S2672">
        <v>270</v>
      </c>
      <c r="V2672">
        <v>186</v>
      </c>
      <c r="W2672">
        <v>180</v>
      </c>
      <c r="X2672">
        <v>178</v>
      </c>
      <c r="AA2672">
        <v>244</v>
      </c>
      <c r="AB2672">
        <v>269</v>
      </c>
      <c r="AC2672">
        <v>259</v>
      </c>
      <c r="AD2672">
        <v>262</v>
      </c>
      <c r="AE2672">
        <v>275</v>
      </c>
      <c r="AF2672">
        <v>179</v>
      </c>
      <c r="AG2672">
        <v>182</v>
      </c>
      <c r="AH2672">
        <v>173</v>
      </c>
      <c r="AI2672">
        <v>176</v>
      </c>
      <c r="AJ2672">
        <v>166</v>
      </c>
      <c r="AM2672">
        <v>271.25</v>
      </c>
      <c r="AN2672">
        <v>177.5</v>
      </c>
      <c r="AO2672">
        <v>120</v>
      </c>
      <c r="AP2672">
        <v>120</v>
      </c>
      <c r="AQ2672"/>
      <c r="AR2672"/>
      <c r="BQ2672" t="s">
        <v>185</v>
      </c>
      <c r="BR2672" t="s">
        <v>186</v>
      </c>
      <c r="BS2672" t="s">
        <v>284</v>
      </c>
      <c r="BT2672" t="s">
        <v>188</v>
      </c>
      <c r="BU2672">
        <v>17</v>
      </c>
      <c r="BV2672" t="s">
        <v>285</v>
      </c>
      <c r="BW2672" t="s">
        <v>173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/>
      <c r="CQ2672">
        <v>0</v>
      </c>
      <c r="CR2672">
        <v>0</v>
      </c>
      <c r="CS2672">
        <v>0</v>
      </c>
      <c r="CT2672">
        <v>0</v>
      </c>
      <c r="CU2672">
        <v>2791</v>
      </c>
      <c r="CV2672">
        <v>-1</v>
      </c>
    </row>
    <row r="2673" spans="1:100" x14ac:dyDescent="0.2">
      <c r="A2673">
        <v>2022</v>
      </c>
      <c r="B2673">
        <v>4</v>
      </c>
      <c r="C2673" s="267">
        <v>44678</v>
      </c>
      <c r="D2673">
        <v>423</v>
      </c>
      <c r="E2673">
        <v>669</v>
      </c>
      <c r="F2673">
        <v>3</v>
      </c>
      <c r="G2673" t="s">
        <v>279</v>
      </c>
      <c r="H2673" t="s">
        <v>280</v>
      </c>
      <c r="I2673" t="s">
        <v>169</v>
      </c>
      <c r="J2673">
        <v>2</v>
      </c>
      <c r="K2673">
        <v>2</v>
      </c>
      <c r="L2673">
        <v>954</v>
      </c>
      <c r="M2673">
        <v>897</v>
      </c>
      <c r="N2673">
        <v>1021</v>
      </c>
      <c r="O2673">
        <v>1585</v>
      </c>
      <c r="P2673">
        <v>1524</v>
      </c>
      <c r="Q2673">
        <v>1522</v>
      </c>
      <c r="R2673">
        <v>1714</v>
      </c>
      <c r="S2673">
        <v>1640</v>
      </c>
      <c r="T2673">
        <v>1045</v>
      </c>
      <c r="U2673">
        <v>949</v>
      </c>
      <c r="V2673">
        <v>943</v>
      </c>
      <c r="W2673">
        <v>1025</v>
      </c>
      <c r="X2673">
        <v>1027</v>
      </c>
      <c r="Y2673">
        <v>160</v>
      </c>
      <c r="Z2673">
        <v>183</v>
      </c>
      <c r="AA2673">
        <v>1712</v>
      </c>
      <c r="AB2673">
        <v>1564</v>
      </c>
      <c r="AC2673">
        <v>1525</v>
      </c>
      <c r="AD2673">
        <v>1459</v>
      </c>
      <c r="AE2673">
        <v>1455</v>
      </c>
      <c r="AF2673">
        <v>1254</v>
      </c>
      <c r="AG2673">
        <v>1153</v>
      </c>
      <c r="AH2673">
        <v>987</v>
      </c>
      <c r="AI2673">
        <v>1173</v>
      </c>
      <c r="AJ2673">
        <v>914</v>
      </c>
      <c r="AK2673">
        <v>181</v>
      </c>
      <c r="AL2673">
        <v>175</v>
      </c>
      <c r="AM2673">
        <v>1570</v>
      </c>
      <c r="AN2673">
        <v>1047</v>
      </c>
      <c r="AO2673">
        <v>40</v>
      </c>
      <c r="AP2673">
        <v>180</v>
      </c>
      <c r="AQ2673">
        <v>41.201716738197433</v>
      </c>
      <c r="AR2673">
        <v>174.75</v>
      </c>
      <c r="AU2673">
        <v>378</v>
      </c>
      <c r="AW2673">
        <v>5</v>
      </c>
      <c r="AX2673">
        <v>12</v>
      </c>
      <c r="AZ2673">
        <v>4</v>
      </c>
      <c r="BC2673">
        <v>5</v>
      </c>
      <c r="BG2673">
        <v>324</v>
      </c>
      <c r="BH2673">
        <v>2</v>
      </c>
      <c r="BI2673">
        <v>2</v>
      </c>
      <c r="BJ2673">
        <v>2</v>
      </c>
      <c r="BQ2673" t="s">
        <v>185</v>
      </c>
      <c r="BR2673" t="s">
        <v>186</v>
      </c>
      <c r="BS2673" t="s">
        <v>281</v>
      </c>
      <c r="BT2673" t="s">
        <v>188</v>
      </c>
      <c r="BU2673">
        <v>17</v>
      </c>
      <c r="BV2673" t="s">
        <v>279</v>
      </c>
      <c r="BW2673" t="s">
        <v>173</v>
      </c>
      <c r="BX2673">
        <v>0</v>
      </c>
      <c r="BY2673">
        <v>26</v>
      </c>
      <c r="BZ2673">
        <v>13</v>
      </c>
      <c r="CA2673">
        <v>391</v>
      </c>
      <c r="CB2673">
        <v>6</v>
      </c>
      <c r="CC2673">
        <v>3</v>
      </c>
      <c r="CD2673">
        <v>327</v>
      </c>
      <c r="CE2673">
        <v>1</v>
      </c>
      <c r="CF2673">
        <v>3</v>
      </c>
      <c r="CG2673">
        <v>7</v>
      </c>
      <c r="CH2673">
        <v>0</v>
      </c>
      <c r="CI2673">
        <v>2</v>
      </c>
      <c r="CJ2673">
        <v>0</v>
      </c>
      <c r="CK2673">
        <v>0</v>
      </c>
      <c r="CL2673">
        <v>2</v>
      </c>
      <c r="CM2673">
        <v>0</v>
      </c>
      <c r="CN2673">
        <v>16</v>
      </c>
      <c r="CO2673">
        <v>718</v>
      </c>
      <c r="CP2673">
        <v>2.2284122562674091E-2</v>
      </c>
      <c r="CQ2673">
        <v>1.6771488469601682E-2</v>
      </c>
      <c r="CR2673">
        <v>0.75262054507337528</v>
      </c>
      <c r="CS2673">
        <v>1.5281757402101239E-2</v>
      </c>
      <c r="CT2673">
        <v>0.68576886341929322</v>
      </c>
      <c r="CU2673">
        <v>2791</v>
      </c>
      <c r="CV2673">
        <v>-1</v>
      </c>
    </row>
    <row r="2674" spans="1:100" x14ac:dyDescent="0.2">
      <c r="A2674">
        <v>2022</v>
      </c>
      <c r="B2674">
        <v>4</v>
      </c>
      <c r="C2674" s="267">
        <v>44678</v>
      </c>
      <c r="D2674">
        <v>236</v>
      </c>
      <c r="E2674">
        <v>160</v>
      </c>
      <c r="F2674">
        <v>5</v>
      </c>
      <c r="G2674" t="s">
        <v>239</v>
      </c>
      <c r="H2674" t="s">
        <v>240</v>
      </c>
      <c r="I2674" t="s">
        <v>169</v>
      </c>
      <c r="J2674">
        <v>2</v>
      </c>
      <c r="K2674">
        <v>1</v>
      </c>
      <c r="L2674">
        <v>200</v>
      </c>
      <c r="M2674">
        <v>186</v>
      </c>
      <c r="N2674">
        <v>214</v>
      </c>
      <c r="O2674">
        <v>235</v>
      </c>
      <c r="P2674">
        <v>227</v>
      </c>
      <c r="Q2674">
        <v>233</v>
      </c>
      <c r="R2674">
        <v>260</v>
      </c>
      <c r="S2674">
        <v>248</v>
      </c>
      <c r="T2674">
        <v>201</v>
      </c>
      <c r="U2674">
        <v>195</v>
      </c>
      <c r="V2674">
        <v>200</v>
      </c>
      <c r="W2674">
        <v>195</v>
      </c>
      <c r="X2674">
        <v>194</v>
      </c>
      <c r="Y2674">
        <v>93</v>
      </c>
      <c r="Z2674">
        <v>96</v>
      </c>
      <c r="AA2674">
        <v>252</v>
      </c>
      <c r="AB2674">
        <v>242</v>
      </c>
      <c r="AC2674">
        <v>247</v>
      </c>
      <c r="AD2674">
        <v>243</v>
      </c>
      <c r="AE2674">
        <v>247</v>
      </c>
      <c r="AF2674">
        <v>193</v>
      </c>
      <c r="AG2674">
        <v>198</v>
      </c>
      <c r="AH2674">
        <v>184</v>
      </c>
      <c r="AI2674">
        <v>202</v>
      </c>
      <c r="AJ2674">
        <v>183</v>
      </c>
      <c r="AK2674">
        <v>103</v>
      </c>
      <c r="AL2674">
        <v>103</v>
      </c>
      <c r="AM2674">
        <v>243.4</v>
      </c>
      <c r="AN2674">
        <v>194.5</v>
      </c>
      <c r="AO2674">
        <v>76</v>
      </c>
      <c r="AP2674">
        <v>95</v>
      </c>
      <c r="AQ2674">
        <v>72.911392405063296</v>
      </c>
      <c r="AR2674">
        <v>98.75</v>
      </c>
      <c r="AU2674">
        <v>954</v>
      </c>
      <c r="AX2674">
        <v>6</v>
      </c>
      <c r="BG2674">
        <v>654</v>
      </c>
      <c r="BH2674">
        <v>1</v>
      </c>
      <c r="BI2674">
        <v>1</v>
      </c>
      <c r="BQ2674" t="s">
        <v>241</v>
      </c>
      <c r="BR2674" t="s">
        <v>242</v>
      </c>
      <c r="BS2674"/>
      <c r="BT2674"/>
      <c r="BU2674">
        <v>17</v>
      </c>
      <c r="BV2674" t="s">
        <v>239</v>
      </c>
      <c r="BW2674" t="s">
        <v>173</v>
      </c>
      <c r="BX2674">
        <v>0</v>
      </c>
      <c r="BY2674">
        <v>6</v>
      </c>
      <c r="BZ2674">
        <v>6</v>
      </c>
      <c r="CA2674">
        <v>960</v>
      </c>
      <c r="CB2674">
        <v>2</v>
      </c>
      <c r="CC2674">
        <v>2</v>
      </c>
      <c r="CD2674">
        <v>656</v>
      </c>
      <c r="CE2674">
        <v>1</v>
      </c>
      <c r="CF2674">
        <v>1</v>
      </c>
      <c r="CG2674">
        <v>6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8</v>
      </c>
      <c r="CO2674">
        <v>1616</v>
      </c>
      <c r="CP2674">
        <v>4.9504950495049514E-3</v>
      </c>
      <c r="CQ2674">
        <v>0.04</v>
      </c>
      <c r="CR2674">
        <v>8.08</v>
      </c>
      <c r="CS2674">
        <v>4.1131105398457581E-2</v>
      </c>
      <c r="CT2674">
        <v>8.3084832904884323</v>
      </c>
      <c r="CU2674">
        <v>2791</v>
      </c>
      <c r="CV2674">
        <v>-1</v>
      </c>
    </row>
    <row r="2675" spans="1:100" x14ac:dyDescent="0.2">
      <c r="A2675">
        <v>2022</v>
      </c>
      <c r="B2675">
        <v>4</v>
      </c>
      <c r="C2675" s="267">
        <v>44678</v>
      </c>
      <c r="D2675">
        <v>376</v>
      </c>
      <c r="E2675">
        <v>438</v>
      </c>
      <c r="F2675">
        <v>5</v>
      </c>
      <c r="G2675" t="s">
        <v>216</v>
      </c>
      <c r="H2675" t="s">
        <v>217</v>
      </c>
      <c r="I2675" t="s">
        <v>169</v>
      </c>
      <c r="J2675">
        <v>3</v>
      </c>
      <c r="K2675">
        <v>2</v>
      </c>
      <c r="L2675">
        <v>335</v>
      </c>
      <c r="M2675">
        <v>315</v>
      </c>
      <c r="N2675">
        <v>358</v>
      </c>
      <c r="AM2675"/>
      <c r="AN2675"/>
      <c r="AO2675">
        <v>75</v>
      </c>
      <c r="AP2675">
        <v>144</v>
      </c>
      <c r="AQ2675"/>
      <c r="AR2675"/>
      <c r="BQ2675" t="s">
        <v>185</v>
      </c>
      <c r="BR2675" t="s">
        <v>186</v>
      </c>
      <c r="BS2675" t="s">
        <v>218</v>
      </c>
      <c r="BT2675" t="s">
        <v>188</v>
      </c>
      <c r="BU2675">
        <v>17</v>
      </c>
      <c r="BV2675" t="s">
        <v>219</v>
      </c>
      <c r="BW2675" t="s">
        <v>173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/>
      <c r="CQ2675">
        <v>0</v>
      </c>
      <c r="CR2675">
        <v>0</v>
      </c>
      <c r="CS2675"/>
      <c r="CT2675"/>
      <c r="CU2675">
        <v>2791</v>
      </c>
      <c r="CV2675"/>
    </row>
    <row r="2676" spans="1:100" x14ac:dyDescent="0.2">
      <c r="A2676">
        <v>2022</v>
      </c>
      <c r="B2676">
        <v>4</v>
      </c>
      <c r="C2676" s="267">
        <v>44678</v>
      </c>
      <c r="D2676">
        <v>212</v>
      </c>
      <c r="E2676">
        <v>140</v>
      </c>
      <c r="F2676">
        <v>6</v>
      </c>
      <c r="G2676" t="s">
        <v>506</v>
      </c>
      <c r="H2676" t="s">
        <v>507</v>
      </c>
      <c r="I2676" t="s">
        <v>169</v>
      </c>
      <c r="J2676">
        <v>2</v>
      </c>
      <c r="K2676">
        <v>2</v>
      </c>
      <c r="L2676">
        <v>485</v>
      </c>
      <c r="M2676">
        <v>451</v>
      </c>
      <c r="N2676">
        <v>518</v>
      </c>
      <c r="AM2676"/>
      <c r="AN2676"/>
      <c r="AO2676">
        <v>60</v>
      </c>
      <c r="AP2676">
        <v>120</v>
      </c>
      <c r="AQ2676"/>
      <c r="AR2676"/>
      <c r="AU2676">
        <v>420</v>
      </c>
      <c r="BQ2676" t="s">
        <v>180</v>
      </c>
      <c r="BR2676" t="s">
        <v>266</v>
      </c>
      <c r="BS2676" t="s">
        <v>508</v>
      </c>
      <c r="BT2676"/>
      <c r="BU2676">
        <v>17</v>
      </c>
      <c r="BV2676" t="s">
        <v>509</v>
      </c>
      <c r="BW2676" t="s">
        <v>173</v>
      </c>
      <c r="BX2676">
        <v>0</v>
      </c>
      <c r="BY2676">
        <v>0</v>
      </c>
      <c r="BZ2676">
        <v>0</v>
      </c>
      <c r="CA2676">
        <v>420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420</v>
      </c>
      <c r="CP2676">
        <v>0</v>
      </c>
      <c r="CQ2676">
        <v>0</v>
      </c>
      <c r="CR2676">
        <v>0.865979381443299</v>
      </c>
      <c r="CS2676"/>
      <c r="CT2676"/>
      <c r="CU2676">
        <v>2791</v>
      </c>
      <c r="CV2676"/>
    </row>
    <row r="2677" spans="1:100" x14ac:dyDescent="0.2">
      <c r="A2677">
        <v>2022</v>
      </c>
      <c r="B2677">
        <v>4</v>
      </c>
      <c r="C2677" s="267">
        <v>44678</v>
      </c>
      <c r="D2677">
        <v>212</v>
      </c>
      <c r="E2677">
        <v>178</v>
      </c>
      <c r="F2677">
        <v>6</v>
      </c>
      <c r="G2677" t="s">
        <v>510</v>
      </c>
      <c r="H2677" t="s">
        <v>511</v>
      </c>
      <c r="I2677" t="s">
        <v>169</v>
      </c>
      <c r="J2677">
        <v>2</v>
      </c>
      <c r="K2677">
        <v>2</v>
      </c>
      <c r="L2677">
        <v>50</v>
      </c>
      <c r="M2677">
        <v>46</v>
      </c>
      <c r="N2677">
        <v>53</v>
      </c>
      <c r="AM2677"/>
      <c r="AN2677"/>
      <c r="AO2677">
        <v>60</v>
      </c>
      <c r="AP2677">
        <v>120</v>
      </c>
      <c r="AQ2677"/>
      <c r="AR2677"/>
      <c r="AU2677">
        <v>420</v>
      </c>
      <c r="BQ2677" t="s">
        <v>180</v>
      </c>
      <c r="BR2677" t="s">
        <v>266</v>
      </c>
      <c r="BS2677" t="s">
        <v>512</v>
      </c>
      <c r="BT2677"/>
      <c r="BU2677">
        <v>17</v>
      </c>
      <c r="BV2677" t="s">
        <v>509</v>
      </c>
      <c r="BW2677" t="s">
        <v>173</v>
      </c>
      <c r="BX2677">
        <v>0</v>
      </c>
      <c r="BY2677">
        <v>0</v>
      </c>
      <c r="BZ2677">
        <v>0</v>
      </c>
      <c r="CA2677">
        <v>420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420</v>
      </c>
      <c r="CP2677">
        <v>0</v>
      </c>
      <c r="CQ2677">
        <v>0</v>
      </c>
      <c r="CR2677">
        <v>8.4</v>
      </c>
      <c r="CS2677"/>
      <c r="CT2677"/>
      <c r="CU2677">
        <v>2791</v>
      </c>
      <c r="CV2677"/>
    </row>
    <row r="2678" spans="1:100" x14ac:dyDescent="0.2">
      <c r="A2678">
        <v>2022</v>
      </c>
      <c r="B2678">
        <v>4</v>
      </c>
      <c r="C2678" s="267">
        <v>44678</v>
      </c>
      <c r="D2678">
        <v>375</v>
      </c>
      <c r="E2678">
        <v>437</v>
      </c>
      <c r="F2678">
        <v>6</v>
      </c>
      <c r="G2678" t="s">
        <v>282</v>
      </c>
      <c r="H2678" t="s">
        <v>283</v>
      </c>
      <c r="I2678" t="s">
        <v>169</v>
      </c>
      <c r="J2678">
        <v>4</v>
      </c>
      <c r="K2678">
        <v>2</v>
      </c>
      <c r="L2678">
        <v>168</v>
      </c>
      <c r="M2678">
        <v>158</v>
      </c>
      <c r="N2678">
        <v>179</v>
      </c>
      <c r="Y2678">
        <v>119</v>
      </c>
      <c r="Z2678">
        <v>116</v>
      </c>
      <c r="AK2678">
        <v>136</v>
      </c>
      <c r="AL2678">
        <v>136</v>
      </c>
      <c r="AM2678"/>
      <c r="AN2678"/>
      <c r="AO2678">
        <v>120</v>
      </c>
      <c r="AP2678">
        <v>120</v>
      </c>
      <c r="AQ2678">
        <v>113.6094674556213</v>
      </c>
      <c r="AR2678">
        <v>126.75</v>
      </c>
      <c r="AV2678">
        <v>5</v>
      </c>
      <c r="AW2678">
        <v>2</v>
      </c>
      <c r="AX2678">
        <v>10</v>
      </c>
      <c r="AZ2678">
        <v>2</v>
      </c>
      <c r="BC2678">
        <v>4</v>
      </c>
      <c r="BG2678">
        <v>900</v>
      </c>
      <c r="BH2678">
        <v>4</v>
      </c>
      <c r="BI2678">
        <v>4</v>
      </c>
      <c r="BJ2678">
        <v>4</v>
      </c>
      <c r="BK2678">
        <v>4</v>
      </c>
      <c r="BQ2678" t="s">
        <v>185</v>
      </c>
      <c r="BR2678" t="s">
        <v>186</v>
      </c>
      <c r="BS2678" t="s">
        <v>284</v>
      </c>
      <c r="BT2678" t="s">
        <v>188</v>
      </c>
      <c r="BU2678">
        <v>17</v>
      </c>
      <c r="BV2678" t="s">
        <v>285</v>
      </c>
      <c r="BW2678" t="s">
        <v>173</v>
      </c>
      <c r="BX2678">
        <v>0</v>
      </c>
      <c r="BY2678">
        <v>23</v>
      </c>
      <c r="BZ2678">
        <v>11.5</v>
      </c>
      <c r="CA2678">
        <v>11</v>
      </c>
      <c r="CB2678">
        <v>16</v>
      </c>
      <c r="CC2678">
        <v>8</v>
      </c>
      <c r="CD2678">
        <v>908</v>
      </c>
      <c r="CE2678">
        <v>4</v>
      </c>
      <c r="CF2678">
        <v>3</v>
      </c>
      <c r="CG2678">
        <v>7</v>
      </c>
      <c r="CH2678">
        <v>2</v>
      </c>
      <c r="CI2678">
        <v>1</v>
      </c>
      <c r="CJ2678">
        <v>0</v>
      </c>
      <c r="CK2678">
        <v>0</v>
      </c>
      <c r="CL2678">
        <v>2</v>
      </c>
      <c r="CM2678">
        <v>0</v>
      </c>
      <c r="CN2678">
        <v>19.5</v>
      </c>
      <c r="CO2678">
        <v>919</v>
      </c>
      <c r="CP2678">
        <v>2.1218715995647439E-2</v>
      </c>
      <c r="CQ2678">
        <v>0.1160714285714286</v>
      </c>
      <c r="CR2678">
        <v>5.4702380952380949</v>
      </c>
      <c r="CS2678"/>
      <c r="CT2678"/>
      <c r="CU2678">
        <v>2791</v>
      </c>
      <c r="CV2678"/>
    </row>
    <row r="2679" spans="1:100" x14ac:dyDescent="0.2">
      <c r="A2679">
        <v>2022</v>
      </c>
      <c r="B2679">
        <v>4</v>
      </c>
      <c r="C2679" s="267">
        <v>44678</v>
      </c>
      <c r="D2679">
        <v>376</v>
      </c>
      <c r="E2679">
        <v>438</v>
      </c>
      <c r="F2679">
        <v>6</v>
      </c>
      <c r="G2679" t="s">
        <v>216</v>
      </c>
      <c r="H2679" t="s">
        <v>217</v>
      </c>
      <c r="I2679" t="s">
        <v>169</v>
      </c>
      <c r="J2679">
        <v>3</v>
      </c>
      <c r="K2679">
        <v>2</v>
      </c>
      <c r="L2679">
        <v>335</v>
      </c>
      <c r="M2679">
        <v>315</v>
      </c>
      <c r="N2679">
        <v>358</v>
      </c>
      <c r="AM2679"/>
      <c r="AN2679"/>
      <c r="AO2679">
        <v>75</v>
      </c>
      <c r="AP2679">
        <v>144</v>
      </c>
      <c r="AQ2679"/>
      <c r="AR2679"/>
      <c r="BG2679">
        <v>60</v>
      </c>
      <c r="BQ2679" t="s">
        <v>185</v>
      </c>
      <c r="BR2679" t="s">
        <v>186</v>
      </c>
      <c r="BS2679" t="s">
        <v>218</v>
      </c>
      <c r="BT2679" t="s">
        <v>188</v>
      </c>
      <c r="BU2679">
        <v>17</v>
      </c>
      <c r="BV2679" t="s">
        <v>219</v>
      </c>
      <c r="BW2679" t="s">
        <v>173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60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60</v>
      </c>
      <c r="CP2679">
        <v>0</v>
      </c>
      <c r="CQ2679">
        <v>0</v>
      </c>
      <c r="CR2679">
        <v>0.17910447761194029</v>
      </c>
      <c r="CS2679"/>
      <c r="CT2679"/>
      <c r="CU2679">
        <v>2791</v>
      </c>
      <c r="CV2679"/>
    </row>
    <row r="2680" spans="1:100" x14ac:dyDescent="0.2">
      <c r="A2680">
        <v>2022</v>
      </c>
      <c r="B2680">
        <v>4</v>
      </c>
      <c r="C2680" s="267">
        <v>44678</v>
      </c>
      <c r="D2680">
        <v>388</v>
      </c>
      <c r="E2680">
        <v>564</v>
      </c>
      <c r="F2680">
        <v>6</v>
      </c>
      <c r="G2680" t="s">
        <v>473</v>
      </c>
      <c r="H2680" t="s">
        <v>474</v>
      </c>
      <c r="I2680" t="s">
        <v>169</v>
      </c>
      <c r="J2680">
        <v>3</v>
      </c>
      <c r="K2680">
        <v>4</v>
      </c>
      <c r="L2680">
        <v>119</v>
      </c>
      <c r="M2680">
        <v>109</v>
      </c>
      <c r="N2680">
        <v>128</v>
      </c>
      <c r="O2680">
        <v>136</v>
      </c>
      <c r="P2680">
        <v>131</v>
      </c>
      <c r="Q2680">
        <v>133</v>
      </c>
      <c r="R2680">
        <v>141</v>
      </c>
      <c r="S2680">
        <v>139</v>
      </c>
      <c r="T2680">
        <v>108</v>
      </c>
      <c r="U2680">
        <v>105</v>
      </c>
      <c r="V2680">
        <v>106</v>
      </c>
      <c r="W2680">
        <v>112</v>
      </c>
      <c r="X2680">
        <v>111</v>
      </c>
      <c r="AB2680">
        <v>125</v>
      </c>
      <c r="AC2680">
        <v>126</v>
      </c>
      <c r="AD2680">
        <v>128</v>
      </c>
      <c r="AE2680">
        <v>123</v>
      </c>
      <c r="AG2680">
        <v>104</v>
      </c>
      <c r="AH2680">
        <v>110</v>
      </c>
      <c r="AI2680">
        <v>112</v>
      </c>
      <c r="AJ2680">
        <v>103</v>
      </c>
      <c r="AM2680">
        <v>131.33333333333329</v>
      </c>
      <c r="AN2680">
        <v>107.8888888888889</v>
      </c>
      <c r="AO2680">
        <v>83</v>
      </c>
      <c r="AP2680">
        <v>130</v>
      </c>
      <c r="AQ2680"/>
      <c r="AR2680"/>
      <c r="AU2680">
        <v>420</v>
      </c>
      <c r="AV2680">
        <v>2</v>
      </c>
      <c r="AW2680">
        <v>5</v>
      </c>
      <c r="AX2680">
        <v>8</v>
      </c>
      <c r="BG2680">
        <v>600</v>
      </c>
      <c r="BH2680">
        <v>10</v>
      </c>
      <c r="BI2680">
        <v>10</v>
      </c>
      <c r="BJ2680">
        <v>10</v>
      </c>
      <c r="BK2680">
        <v>10</v>
      </c>
      <c r="BL2680">
        <v>5</v>
      </c>
      <c r="BQ2680" t="s">
        <v>434</v>
      </c>
      <c r="BR2680" t="s">
        <v>435</v>
      </c>
      <c r="BS2680"/>
      <c r="BT2680"/>
      <c r="BU2680">
        <v>17</v>
      </c>
      <c r="BV2680" t="s">
        <v>475</v>
      </c>
      <c r="BW2680" t="s">
        <v>173</v>
      </c>
      <c r="BX2680">
        <v>0</v>
      </c>
      <c r="BY2680">
        <v>15</v>
      </c>
      <c r="BZ2680">
        <v>3.75</v>
      </c>
      <c r="CA2680">
        <v>423</v>
      </c>
      <c r="CB2680">
        <v>45</v>
      </c>
      <c r="CC2680">
        <v>11.25</v>
      </c>
      <c r="CD2680">
        <v>611</v>
      </c>
      <c r="CE2680">
        <v>3</v>
      </c>
      <c r="CF2680">
        <v>3</v>
      </c>
      <c r="CG2680">
        <v>4</v>
      </c>
      <c r="CH2680">
        <v>2</v>
      </c>
      <c r="CI2680">
        <v>1</v>
      </c>
      <c r="CJ2680">
        <v>0</v>
      </c>
      <c r="CK2680">
        <v>0</v>
      </c>
      <c r="CL2680">
        <v>0</v>
      </c>
      <c r="CM2680">
        <v>0</v>
      </c>
      <c r="CN2680">
        <v>15</v>
      </c>
      <c r="CO2680">
        <v>1034</v>
      </c>
      <c r="CP2680">
        <v>1.450676982591876E-2</v>
      </c>
      <c r="CQ2680">
        <v>0.1260504201680672</v>
      </c>
      <c r="CR2680">
        <v>8.6890756302521002</v>
      </c>
      <c r="CS2680">
        <v>0.13903192584963961</v>
      </c>
      <c r="CT2680">
        <v>9.5839340885684869</v>
      </c>
      <c r="CU2680">
        <v>2791</v>
      </c>
      <c r="CV2680">
        <v>-1</v>
      </c>
    </row>
    <row r="2681" spans="1:100" x14ac:dyDescent="0.2">
      <c r="A2681">
        <v>2022</v>
      </c>
      <c r="B2681">
        <v>4</v>
      </c>
      <c r="C2681" s="267">
        <v>44678</v>
      </c>
      <c r="D2681">
        <v>388</v>
      </c>
      <c r="E2681">
        <v>565</v>
      </c>
      <c r="F2681">
        <v>6</v>
      </c>
      <c r="G2681" t="s">
        <v>476</v>
      </c>
      <c r="H2681" t="s">
        <v>477</v>
      </c>
      <c r="I2681" t="s">
        <v>169</v>
      </c>
      <c r="J2681">
        <v>3</v>
      </c>
      <c r="K2681">
        <v>4</v>
      </c>
      <c r="L2681">
        <v>91</v>
      </c>
      <c r="M2681">
        <v>83</v>
      </c>
      <c r="N2681">
        <v>98</v>
      </c>
      <c r="O2681">
        <v>105</v>
      </c>
      <c r="P2681">
        <v>104</v>
      </c>
      <c r="Q2681">
        <v>101</v>
      </c>
      <c r="R2681">
        <v>105</v>
      </c>
      <c r="S2681">
        <v>102</v>
      </c>
      <c r="T2681">
        <v>81</v>
      </c>
      <c r="U2681">
        <v>78</v>
      </c>
      <c r="V2681">
        <v>78</v>
      </c>
      <c r="W2681">
        <v>83</v>
      </c>
      <c r="X2681">
        <v>82</v>
      </c>
      <c r="AB2681">
        <v>95</v>
      </c>
      <c r="AC2681">
        <v>113</v>
      </c>
      <c r="AD2681">
        <v>110</v>
      </c>
      <c r="AE2681">
        <v>108</v>
      </c>
      <c r="AG2681">
        <v>81</v>
      </c>
      <c r="AH2681">
        <v>90</v>
      </c>
      <c r="AI2681">
        <v>86</v>
      </c>
      <c r="AJ2681">
        <v>78</v>
      </c>
      <c r="AM2681">
        <v>104.7777777777778</v>
      </c>
      <c r="AN2681">
        <v>81.888888888888886</v>
      </c>
      <c r="AO2681">
        <v>83</v>
      </c>
      <c r="AP2681">
        <v>130</v>
      </c>
      <c r="AQ2681"/>
      <c r="AR2681"/>
      <c r="BQ2681" t="s">
        <v>434</v>
      </c>
      <c r="BR2681" t="s">
        <v>435</v>
      </c>
      <c r="BS2681"/>
      <c r="BT2681"/>
      <c r="BU2681">
        <v>17</v>
      </c>
      <c r="BV2681" t="s">
        <v>475</v>
      </c>
      <c r="BW2681" t="s">
        <v>173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/>
      <c r="CQ2681">
        <v>0</v>
      </c>
      <c r="CR2681">
        <v>0</v>
      </c>
      <c r="CS2681">
        <v>0</v>
      </c>
      <c r="CT2681">
        <v>0</v>
      </c>
      <c r="CU2681">
        <v>2791</v>
      </c>
      <c r="CV2681">
        <v>-1</v>
      </c>
    </row>
    <row r="2682" spans="1:100" x14ac:dyDescent="0.2">
      <c r="A2682">
        <v>2022</v>
      </c>
      <c r="B2682">
        <v>4</v>
      </c>
      <c r="C2682" s="267">
        <v>44678</v>
      </c>
      <c r="D2682">
        <v>388</v>
      </c>
      <c r="E2682">
        <v>566</v>
      </c>
      <c r="F2682">
        <v>6</v>
      </c>
      <c r="G2682" t="s">
        <v>478</v>
      </c>
      <c r="H2682" t="s">
        <v>479</v>
      </c>
      <c r="I2682" t="s">
        <v>169</v>
      </c>
      <c r="J2682">
        <v>3</v>
      </c>
      <c r="K2682">
        <v>4</v>
      </c>
      <c r="L2682">
        <v>34</v>
      </c>
      <c r="M2682">
        <v>31</v>
      </c>
      <c r="N2682">
        <v>36</v>
      </c>
      <c r="O2682">
        <v>50</v>
      </c>
      <c r="P2682">
        <v>49</v>
      </c>
      <c r="Q2682">
        <v>51</v>
      </c>
      <c r="R2682">
        <v>59</v>
      </c>
      <c r="S2682">
        <v>53</v>
      </c>
      <c r="T2682">
        <v>35</v>
      </c>
      <c r="U2682">
        <v>38</v>
      </c>
      <c r="V2682">
        <v>36</v>
      </c>
      <c r="W2682">
        <v>40</v>
      </c>
      <c r="X2682">
        <v>39</v>
      </c>
      <c r="AB2682">
        <v>48</v>
      </c>
      <c r="AC2682">
        <v>47</v>
      </c>
      <c r="AD2682">
        <v>53</v>
      </c>
      <c r="AE2682">
        <v>48</v>
      </c>
      <c r="AG2682">
        <v>32</v>
      </c>
      <c r="AH2682">
        <v>36</v>
      </c>
      <c r="AI2682">
        <v>36</v>
      </c>
      <c r="AJ2682">
        <v>36</v>
      </c>
      <c r="AM2682">
        <v>50.888888888888893</v>
      </c>
      <c r="AN2682">
        <v>36.444444444444443</v>
      </c>
      <c r="AO2682">
        <v>83</v>
      </c>
      <c r="AP2682">
        <v>130</v>
      </c>
      <c r="AQ2682"/>
      <c r="AR2682"/>
      <c r="BQ2682" t="s">
        <v>434</v>
      </c>
      <c r="BR2682" t="s">
        <v>435</v>
      </c>
      <c r="BS2682"/>
      <c r="BT2682"/>
      <c r="BU2682">
        <v>17</v>
      </c>
      <c r="BV2682" t="s">
        <v>475</v>
      </c>
      <c r="BW2682" t="s">
        <v>173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/>
      <c r="CQ2682">
        <v>0</v>
      </c>
      <c r="CR2682">
        <v>0</v>
      </c>
      <c r="CS2682">
        <v>0</v>
      </c>
      <c r="CT2682">
        <v>0</v>
      </c>
      <c r="CU2682">
        <v>2791</v>
      </c>
      <c r="CV2682">
        <v>-1</v>
      </c>
    </row>
    <row r="2683" spans="1:100" x14ac:dyDescent="0.2">
      <c r="A2683">
        <v>2022</v>
      </c>
      <c r="B2683">
        <v>4</v>
      </c>
      <c r="C2683" s="267">
        <v>44678</v>
      </c>
      <c r="D2683">
        <v>388</v>
      </c>
      <c r="E2683">
        <v>566</v>
      </c>
      <c r="F2683">
        <v>7</v>
      </c>
      <c r="G2683" t="s">
        <v>478</v>
      </c>
      <c r="H2683" t="s">
        <v>479</v>
      </c>
      <c r="I2683" t="s">
        <v>169</v>
      </c>
      <c r="J2683">
        <v>3</v>
      </c>
      <c r="K2683">
        <v>4</v>
      </c>
      <c r="L2683">
        <v>34</v>
      </c>
      <c r="M2683">
        <v>31</v>
      </c>
      <c r="N2683">
        <v>36</v>
      </c>
      <c r="Y2683">
        <v>121</v>
      </c>
      <c r="Z2683">
        <v>120</v>
      </c>
      <c r="AK2683">
        <v>131</v>
      </c>
      <c r="AL2683">
        <v>130</v>
      </c>
      <c r="AM2683"/>
      <c r="AN2683"/>
      <c r="AO2683">
        <v>83</v>
      </c>
      <c r="AP2683">
        <v>130</v>
      </c>
      <c r="AQ2683">
        <v>86.055776892430274</v>
      </c>
      <c r="AR2683">
        <v>125.5</v>
      </c>
      <c r="BQ2683" t="s">
        <v>434</v>
      </c>
      <c r="BR2683" t="s">
        <v>435</v>
      </c>
      <c r="BS2683"/>
      <c r="BT2683"/>
      <c r="BU2683">
        <v>17</v>
      </c>
      <c r="BV2683" t="s">
        <v>475</v>
      </c>
      <c r="BW2683" t="s">
        <v>173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/>
      <c r="CQ2683">
        <v>0</v>
      </c>
      <c r="CR2683">
        <v>0</v>
      </c>
      <c r="CS2683"/>
      <c r="CT2683"/>
      <c r="CU2683">
        <v>2791</v>
      </c>
      <c r="CV2683"/>
    </row>
    <row r="2684" spans="1:100" x14ac:dyDescent="0.2">
      <c r="A2684">
        <v>2022</v>
      </c>
      <c r="B2684">
        <v>4</v>
      </c>
      <c r="C2684" s="267">
        <v>44678</v>
      </c>
      <c r="D2684">
        <v>47</v>
      </c>
      <c r="E2684">
        <v>122</v>
      </c>
      <c r="F2684">
        <v>8</v>
      </c>
      <c r="G2684" t="s">
        <v>250</v>
      </c>
      <c r="H2684" t="s">
        <v>251</v>
      </c>
      <c r="I2684" t="s">
        <v>246</v>
      </c>
      <c r="J2684">
        <v>2</v>
      </c>
      <c r="K2684">
        <v>1</v>
      </c>
      <c r="L2684">
        <v>280</v>
      </c>
      <c r="M2684">
        <v>267</v>
      </c>
      <c r="N2684">
        <v>292</v>
      </c>
      <c r="O2684">
        <v>359</v>
      </c>
      <c r="P2684">
        <v>351</v>
      </c>
      <c r="Q2684">
        <v>360</v>
      </c>
      <c r="R2684">
        <v>380</v>
      </c>
      <c r="S2684">
        <v>318</v>
      </c>
      <c r="T2684">
        <v>321</v>
      </c>
      <c r="U2684">
        <v>302</v>
      </c>
      <c r="V2684">
        <v>311</v>
      </c>
      <c r="W2684">
        <v>284</v>
      </c>
      <c r="X2684">
        <v>250</v>
      </c>
      <c r="Y2684">
        <v>99</v>
      </c>
      <c r="Z2684">
        <v>99</v>
      </c>
      <c r="AA2684">
        <v>350</v>
      </c>
      <c r="AB2684">
        <v>328</v>
      </c>
      <c r="AC2684">
        <v>336</v>
      </c>
      <c r="AD2684">
        <v>341</v>
      </c>
      <c r="AE2684">
        <v>328</v>
      </c>
      <c r="AF2684">
        <v>260</v>
      </c>
      <c r="AG2684">
        <v>251</v>
      </c>
      <c r="AH2684">
        <v>287</v>
      </c>
      <c r="AI2684">
        <v>302</v>
      </c>
      <c r="AJ2684">
        <v>273</v>
      </c>
      <c r="AK2684">
        <v>115</v>
      </c>
      <c r="AL2684">
        <v>113</v>
      </c>
      <c r="AM2684">
        <v>345.1</v>
      </c>
      <c r="AN2684">
        <v>284.10000000000002</v>
      </c>
      <c r="AO2684">
        <v>64</v>
      </c>
      <c r="AP2684">
        <v>113</v>
      </c>
      <c r="AQ2684">
        <v>67.605633802816897</v>
      </c>
      <c r="AR2684">
        <v>106.5</v>
      </c>
      <c r="AX2684">
        <v>5</v>
      </c>
      <c r="BG2684">
        <v>200</v>
      </c>
      <c r="BQ2684" t="s">
        <v>185</v>
      </c>
      <c r="BR2684" t="s">
        <v>247</v>
      </c>
      <c r="BS2684" t="s">
        <v>252</v>
      </c>
      <c r="BT2684" t="s">
        <v>249</v>
      </c>
      <c r="BU2684">
        <v>17</v>
      </c>
      <c r="BV2684" t="s">
        <v>253</v>
      </c>
      <c r="BW2684" t="s">
        <v>173</v>
      </c>
      <c r="BX2684">
        <v>0</v>
      </c>
      <c r="BY2684">
        <v>5</v>
      </c>
      <c r="BZ2684">
        <v>5</v>
      </c>
      <c r="CA2684">
        <v>5</v>
      </c>
      <c r="CB2684">
        <v>0</v>
      </c>
      <c r="CC2684">
        <v>0</v>
      </c>
      <c r="CD2684">
        <v>200</v>
      </c>
      <c r="CE2684">
        <v>0</v>
      </c>
      <c r="CF2684">
        <v>0</v>
      </c>
      <c r="CG2684">
        <v>5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5</v>
      </c>
      <c r="CO2684">
        <v>205</v>
      </c>
      <c r="CP2684">
        <v>2.4390243902439029E-2</v>
      </c>
      <c r="CQ2684">
        <v>1.785714285714286E-2</v>
      </c>
      <c r="CR2684">
        <v>0.7321428571428571</v>
      </c>
      <c r="CS2684">
        <v>1.759943681802182E-2</v>
      </c>
      <c r="CT2684">
        <v>0.72157690953889475</v>
      </c>
      <c r="CU2684">
        <v>2791</v>
      </c>
      <c r="CV2684">
        <v>-1</v>
      </c>
    </row>
    <row r="2685" spans="1:100" x14ac:dyDescent="0.2">
      <c r="A2685">
        <v>2022</v>
      </c>
      <c r="B2685">
        <v>4</v>
      </c>
      <c r="C2685" s="267">
        <v>44678</v>
      </c>
      <c r="D2685">
        <v>123</v>
      </c>
      <c r="E2685">
        <v>645</v>
      </c>
      <c r="F2685">
        <v>30</v>
      </c>
      <c r="G2685" t="s">
        <v>569</v>
      </c>
      <c r="H2685" t="s">
        <v>570</v>
      </c>
      <c r="I2685" t="s">
        <v>571</v>
      </c>
      <c r="J2685">
        <v>4</v>
      </c>
      <c r="K2685">
        <v>1</v>
      </c>
      <c r="L2685">
        <v>133</v>
      </c>
      <c r="M2685">
        <v>123</v>
      </c>
      <c r="N2685">
        <v>142</v>
      </c>
      <c r="O2685">
        <v>143</v>
      </c>
      <c r="P2685">
        <v>144</v>
      </c>
      <c r="T2685">
        <v>122</v>
      </c>
      <c r="U2685">
        <v>120</v>
      </c>
      <c r="Y2685">
        <v>168</v>
      </c>
      <c r="AM2685">
        <v>143.5</v>
      </c>
      <c r="AN2685">
        <v>121</v>
      </c>
      <c r="AO2685">
        <v>80</v>
      </c>
      <c r="AP2685">
        <v>180</v>
      </c>
      <c r="AQ2685">
        <v>85.714285714285708</v>
      </c>
      <c r="AR2685">
        <v>168</v>
      </c>
      <c r="AU2685">
        <v>520</v>
      </c>
      <c r="AW2685">
        <v>2</v>
      </c>
      <c r="BQ2685" t="s">
        <v>390</v>
      </c>
      <c r="BR2685" t="s">
        <v>390</v>
      </c>
      <c r="BS2685"/>
      <c r="BT2685"/>
      <c r="BU2685">
        <v>17</v>
      </c>
      <c r="BV2685" t="s">
        <v>569</v>
      </c>
      <c r="BW2685" t="s">
        <v>222</v>
      </c>
      <c r="BX2685">
        <v>0</v>
      </c>
      <c r="BY2685">
        <v>2</v>
      </c>
      <c r="BZ2685">
        <v>2</v>
      </c>
      <c r="CA2685">
        <v>522</v>
      </c>
      <c r="CB2685">
        <v>0</v>
      </c>
      <c r="CC2685">
        <v>0</v>
      </c>
      <c r="CD2685">
        <v>0</v>
      </c>
      <c r="CE2685">
        <v>0</v>
      </c>
      <c r="CF2685">
        <v>2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2</v>
      </c>
      <c r="CO2685">
        <v>522</v>
      </c>
      <c r="CP2685">
        <v>3.831417624521073E-3</v>
      </c>
      <c r="CQ2685">
        <v>1.503759398496241E-2</v>
      </c>
      <c r="CR2685">
        <v>3.9248120300751879</v>
      </c>
      <c r="CS2685">
        <v>1.6528925619834711E-2</v>
      </c>
      <c r="CT2685">
        <v>4.3140495867768598</v>
      </c>
      <c r="CU2685">
        <v>2791</v>
      </c>
      <c r="CV2685">
        <v>-1</v>
      </c>
    </row>
    <row r="2686" spans="1:100" x14ac:dyDescent="0.2">
      <c r="A2686">
        <v>2022</v>
      </c>
      <c r="B2686">
        <v>4</v>
      </c>
      <c r="C2686" s="267">
        <v>44678</v>
      </c>
      <c r="D2686">
        <v>433</v>
      </c>
      <c r="E2686">
        <v>452</v>
      </c>
      <c r="F2686">
        <v>46</v>
      </c>
      <c r="G2686" t="s">
        <v>553</v>
      </c>
      <c r="H2686" t="s">
        <v>554</v>
      </c>
      <c r="I2686" t="s">
        <v>221</v>
      </c>
      <c r="J2686">
        <v>4</v>
      </c>
      <c r="K2686">
        <v>2</v>
      </c>
      <c r="L2686">
        <v>270</v>
      </c>
      <c r="M2686">
        <v>251</v>
      </c>
      <c r="N2686">
        <v>288</v>
      </c>
      <c r="AM2686"/>
      <c r="AN2686"/>
      <c r="AO2686">
        <v>96</v>
      </c>
      <c r="AP2686">
        <v>150</v>
      </c>
      <c r="AQ2686"/>
      <c r="AR2686"/>
      <c r="AU2686">
        <v>240</v>
      </c>
      <c r="BQ2686" t="s">
        <v>180</v>
      </c>
      <c r="BR2686" t="s">
        <v>181</v>
      </c>
      <c r="BS2686"/>
      <c r="BT2686"/>
      <c r="BU2686">
        <v>17</v>
      </c>
      <c r="BV2686" t="s">
        <v>552</v>
      </c>
      <c r="BW2686" t="s">
        <v>222</v>
      </c>
      <c r="BX2686">
        <v>0</v>
      </c>
      <c r="BY2686">
        <v>0</v>
      </c>
      <c r="BZ2686">
        <v>0</v>
      </c>
      <c r="CA2686">
        <v>240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240</v>
      </c>
      <c r="CP2686">
        <v>0</v>
      </c>
      <c r="CQ2686">
        <v>0</v>
      </c>
      <c r="CR2686">
        <v>0.88888888888888884</v>
      </c>
      <c r="CS2686"/>
      <c r="CT2686"/>
      <c r="CU2686">
        <v>2791</v>
      </c>
      <c r="CV2686"/>
    </row>
    <row r="2687" spans="1:100" x14ac:dyDescent="0.2">
      <c r="A2687">
        <v>2022</v>
      </c>
      <c r="B2687">
        <v>4</v>
      </c>
      <c r="C2687" s="267">
        <v>44678</v>
      </c>
      <c r="D2687">
        <v>433</v>
      </c>
      <c r="E2687">
        <v>453</v>
      </c>
      <c r="F2687">
        <v>46</v>
      </c>
      <c r="G2687" t="s">
        <v>550</v>
      </c>
      <c r="H2687" t="s">
        <v>551</v>
      </c>
      <c r="I2687" t="s">
        <v>221</v>
      </c>
      <c r="J2687">
        <v>4</v>
      </c>
      <c r="K2687">
        <v>2</v>
      </c>
      <c r="L2687">
        <v>175</v>
      </c>
      <c r="M2687">
        <v>162</v>
      </c>
      <c r="N2687">
        <v>187</v>
      </c>
      <c r="AM2687"/>
      <c r="AN2687"/>
      <c r="AO2687">
        <v>96</v>
      </c>
      <c r="AP2687">
        <v>150</v>
      </c>
      <c r="AQ2687"/>
      <c r="AR2687"/>
      <c r="AU2687">
        <v>240</v>
      </c>
      <c r="BQ2687" t="s">
        <v>180</v>
      </c>
      <c r="BR2687" t="s">
        <v>181</v>
      </c>
      <c r="BS2687"/>
      <c r="BT2687"/>
      <c r="BU2687">
        <v>17</v>
      </c>
      <c r="BV2687" t="s">
        <v>552</v>
      </c>
      <c r="BW2687" t="s">
        <v>222</v>
      </c>
      <c r="BX2687">
        <v>0</v>
      </c>
      <c r="BY2687">
        <v>0</v>
      </c>
      <c r="BZ2687">
        <v>0</v>
      </c>
      <c r="CA2687">
        <v>240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240</v>
      </c>
      <c r="CP2687">
        <v>0</v>
      </c>
      <c r="CQ2687">
        <v>0</v>
      </c>
      <c r="CR2687">
        <v>1.371428571428571</v>
      </c>
      <c r="CS2687"/>
      <c r="CT2687"/>
      <c r="CU2687">
        <v>2791</v>
      </c>
      <c r="CV2687"/>
    </row>
    <row r="2688" spans="1:100" x14ac:dyDescent="0.2">
      <c r="A2688">
        <v>2022</v>
      </c>
      <c r="B2688">
        <v>4</v>
      </c>
      <c r="C2688" s="267">
        <v>44678</v>
      </c>
      <c r="D2688">
        <v>4</v>
      </c>
      <c r="E2688">
        <v>11</v>
      </c>
      <c r="F2688">
        <v>48</v>
      </c>
      <c r="G2688" t="s">
        <v>276</v>
      </c>
      <c r="H2688" t="s">
        <v>277</v>
      </c>
      <c r="I2688" t="s">
        <v>221</v>
      </c>
      <c r="J2688">
        <v>2</v>
      </c>
      <c r="K2688">
        <v>2</v>
      </c>
      <c r="L2688">
        <v>212</v>
      </c>
      <c r="M2688">
        <v>197</v>
      </c>
      <c r="N2688">
        <v>226</v>
      </c>
      <c r="AM2688"/>
      <c r="AN2688"/>
      <c r="AO2688">
        <v>48</v>
      </c>
      <c r="AP2688">
        <v>195</v>
      </c>
      <c r="AQ2688"/>
      <c r="AR2688"/>
      <c r="BG2688">
        <v>680</v>
      </c>
      <c r="BQ2688" t="s">
        <v>180</v>
      </c>
      <c r="BR2688" t="s">
        <v>266</v>
      </c>
      <c r="BS2688" t="s">
        <v>278</v>
      </c>
      <c r="BT2688"/>
      <c r="BU2688">
        <v>17</v>
      </c>
      <c r="BV2688" t="s">
        <v>268</v>
      </c>
      <c r="BW2688" t="s">
        <v>222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680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680</v>
      </c>
      <c r="CP2688">
        <v>0</v>
      </c>
      <c r="CQ2688">
        <v>0</v>
      </c>
      <c r="CR2688">
        <v>3.2075471698113209</v>
      </c>
      <c r="CS2688"/>
      <c r="CT2688"/>
      <c r="CU2688">
        <v>2791</v>
      </c>
      <c r="CV2688"/>
    </row>
    <row r="2689" spans="1:100" x14ac:dyDescent="0.2">
      <c r="A2689">
        <v>2022</v>
      </c>
      <c r="B2689">
        <v>4</v>
      </c>
      <c r="C2689" s="267">
        <v>44678</v>
      </c>
      <c r="D2689">
        <v>4</v>
      </c>
      <c r="E2689">
        <v>12</v>
      </c>
      <c r="F2689">
        <v>48</v>
      </c>
      <c r="G2689" t="s">
        <v>264</v>
      </c>
      <c r="H2689" t="s">
        <v>265</v>
      </c>
      <c r="I2689" t="s">
        <v>221</v>
      </c>
      <c r="J2689">
        <v>2</v>
      </c>
      <c r="K2689">
        <v>2</v>
      </c>
      <c r="L2689">
        <v>212</v>
      </c>
      <c r="M2689">
        <v>197</v>
      </c>
      <c r="N2689">
        <v>226</v>
      </c>
      <c r="AM2689"/>
      <c r="AN2689"/>
      <c r="AO2689">
        <v>48</v>
      </c>
      <c r="AP2689">
        <v>195</v>
      </c>
      <c r="AQ2689"/>
      <c r="AR2689"/>
      <c r="BG2689">
        <v>680</v>
      </c>
      <c r="BQ2689" t="s">
        <v>180</v>
      </c>
      <c r="BR2689" t="s">
        <v>266</v>
      </c>
      <c r="BS2689" t="s">
        <v>267</v>
      </c>
      <c r="BT2689"/>
      <c r="BU2689">
        <v>17</v>
      </c>
      <c r="BV2689" t="s">
        <v>268</v>
      </c>
      <c r="BW2689" t="s">
        <v>222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680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680</v>
      </c>
      <c r="CP2689">
        <v>0</v>
      </c>
      <c r="CQ2689">
        <v>0</v>
      </c>
      <c r="CR2689">
        <v>3.2075471698113209</v>
      </c>
      <c r="CS2689"/>
      <c r="CT2689"/>
      <c r="CU2689">
        <v>2791</v>
      </c>
      <c r="CV2689"/>
    </row>
    <row r="2690" spans="1:100" x14ac:dyDescent="0.2">
      <c r="A2690">
        <v>2022</v>
      </c>
      <c r="B2690">
        <v>4</v>
      </c>
      <c r="C2690" s="267">
        <v>44678</v>
      </c>
      <c r="D2690">
        <v>334</v>
      </c>
      <c r="E2690">
        <v>254</v>
      </c>
      <c r="F2690">
        <v>49</v>
      </c>
      <c r="G2690" t="s">
        <v>220</v>
      </c>
      <c r="H2690" t="s">
        <v>179</v>
      </c>
      <c r="I2690" t="s">
        <v>221</v>
      </c>
      <c r="J2690">
        <v>4</v>
      </c>
      <c r="K2690">
        <v>2</v>
      </c>
      <c r="L2690">
        <v>203</v>
      </c>
      <c r="M2690">
        <v>188</v>
      </c>
      <c r="N2690">
        <v>217</v>
      </c>
      <c r="O2690">
        <v>321</v>
      </c>
      <c r="P2690">
        <v>302</v>
      </c>
      <c r="Q2690">
        <v>311</v>
      </c>
      <c r="R2690">
        <v>284</v>
      </c>
      <c r="S2690">
        <v>250</v>
      </c>
      <c r="T2690">
        <v>212</v>
      </c>
      <c r="U2690">
        <v>195</v>
      </c>
      <c r="V2690">
        <v>200</v>
      </c>
      <c r="W2690">
        <v>215</v>
      </c>
      <c r="X2690">
        <v>195</v>
      </c>
      <c r="Y2690">
        <v>140</v>
      </c>
      <c r="Z2690">
        <v>142</v>
      </c>
      <c r="AA2690">
        <v>280</v>
      </c>
      <c r="AB2690">
        <v>223</v>
      </c>
      <c r="AC2690">
        <v>265</v>
      </c>
      <c r="AD2690">
        <v>288</v>
      </c>
      <c r="AE2690">
        <v>296</v>
      </c>
      <c r="AF2690">
        <v>199</v>
      </c>
      <c r="AG2690">
        <v>184</v>
      </c>
      <c r="AH2690">
        <v>194</v>
      </c>
      <c r="AI2690">
        <v>207</v>
      </c>
      <c r="AJ2690">
        <v>183</v>
      </c>
      <c r="AK2690">
        <v>142</v>
      </c>
      <c r="AL2690">
        <v>136</v>
      </c>
      <c r="AM2690">
        <v>282</v>
      </c>
      <c r="AN2690">
        <v>198.4</v>
      </c>
      <c r="AO2690">
        <v>94</v>
      </c>
      <c r="AP2690">
        <v>153</v>
      </c>
      <c r="AQ2690">
        <v>102.8571428571429</v>
      </c>
      <c r="AR2690">
        <v>140</v>
      </c>
      <c r="AU2690">
        <v>2220</v>
      </c>
      <c r="AW2690">
        <v>8</v>
      </c>
      <c r="AX2690">
        <v>10</v>
      </c>
      <c r="AZ2690">
        <v>4</v>
      </c>
      <c r="BH2690">
        <v>2</v>
      </c>
      <c r="BI2690">
        <v>1</v>
      </c>
      <c r="BJ2690">
        <v>1</v>
      </c>
      <c r="BK2690">
        <v>2</v>
      </c>
      <c r="BL2690">
        <v>2</v>
      </c>
      <c r="BQ2690" t="s">
        <v>180</v>
      </c>
      <c r="BR2690" t="s">
        <v>181</v>
      </c>
      <c r="BS2690" t="s">
        <v>182</v>
      </c>
      <c r="BT2690"/>
      <c r="BU2690">
        <v>17</v>
      </c>
      <c r="BV2690" t="s">
        <v>220</v>
      </c>
      <c r="BW2690" t="s">
        <v>222</v>
      </c>
      <c r="BX2690">
        <v>0</v>
      </c>
      <c r="BY2690">
        <v>22</v>
      </c>
      <c r="BZ2690">
        <v>11</v>
      </c>
      <c r="CA2690">
        <v>2231</v>
      </c>
      <c r="CB2690">
        <v>8</v>
      </c>
      <c r="CC2690">
        <v>4</v>
      </c>
      <c r="CD2690">
        <v>4</v>
      </c>
      <c r="CE2690">
        <v>1</v>
      </c>
      <c r="CF2690">
        <v>4</v>
      </c>
      <c r="CG2690">
        <v>5</v>
      </c>
      <c r="CH2690">
        <v>1</v>
      </c>
      <c r="CI2690">
        <v>3</v>
      </c>
      <c r="CJ2690">
        <v>0</v>
      </c>
      <c r="CK2690">
        <v>0</v>
      </c>
      <c r="CL2690">
        <v>0</v>
      </c>
      <c r="CM2690">
        <v>0</v>
      </c>
      <c r="CN2690">
        <v>15</v>
      </c>
      <c r="CO2690">
        <v>2235</v>
      </c>
      <c r="CP2690">
        <v>6.7114093959731542E-3</v>
      </c>
      <c r="CQ2690">
        <v>7.3891625615763554E-2</v>
      </c>
      <c r="CR2690">
        <v>11.00985221674877</v>
      </c>
      <c r="CS2690">
        <v>7.5604838709677422E-2</v>
      </c>
      <c r="CT2690">
        <v>11.265120967741939</v>
      </c>
      <c r="CU2690">
        <v>2791</v>
      </c>
      <c r="CV2690">
        <v>-1</v>
      </c>
    </row>
    <row r="2691" spans="1:100" x14ac:dyDescent="0.2">
      <c r="A2691">
        <v>2022</v>
      </c>
      <c r="B2691">
        <v>4</v>
      </c>
      <c r="C2691" s="267">
        <v>44678</v>
      </c>
      <c r="D2691">
        <v>530</v>
      </c>
      <c r="E2691">
        <v>929</v>
      </c>
      <c r="F2691"/>
      <c r="G2691" t="s">
        <v>534</v>
      </c>
      <c r="H2691" t="s">
        <v>535</v>
      </c>
      <c r="K2691"/>
      <c r="L2691">
        <v>0</v>
      </c>
      <c r="M2691">
        <v>1282</v>
      </c>
      <c r="N2691">
        <v>1417</v>
      </c>
      <c r="AM2691"/>
      <c r="AN2691"/>
      <c r="AO2691">
        <v>0</v>
      </c>
      <c r="AP2691"/>
      <c r="AQ2691"/>
      <c r="AR2691"/>
      <c r="BQ2691" t="s">
        <v>458</v>
      </c>
      <c r="BS2691"/>
      <c r="BT2691"/>
      <c r="BU2691">
        <v>17</v>
      </c>
      <c r="BV2691" t="s">
        <v>536</v>
      </c>
      <c r="BX2691">
        <v>0</v>
      </c>
      <c r="BY2691">
        <v>0</v>
      </c>
      <c r="BZ2691"/>
      <c r="CA2691">
        <v>0</v>
      </c>
      <c r="CB2691">
        <v>0</v>
      </c>
      <c r="CC2691"/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/>
      <c r="CQ2691"/>
      <c r="CR2691"/>
      <c r="CS2691"/>
      <c r="CT2691"/>
      <c r="CU2691">
        <v>2791</v>
      </c>
      <c r="CV2691"/>
    </row>
    <row r="2692" spans="1:100" x14ac:dyDescent="0.2">
      <c r="A2692">
        <v>2022</v>
      </c>
      <c r="B2692">
        <v>4</v>
      </c>
      <c r="C2692" s="267">
        <v>44678</v>
      </c>
      <c r="D2692">
        <v>530</v>
      </c>
      <c r="E2692">
        <v>930</v>
      </c>
      <c r="F2692"/>
      <c r="G2692" t="s">
        <v>537</v>
      </c>
      <c r="H2692" t="s">
        <v>538</v>
      </c>
      <c r="K2692"/>
      <c r="L2692">
        <v>0</v>
      </c>
      <c r="M2692">
        <v>641</v>
      </c>
      <c r="N2692">
        <v>708</v>
      </c>
      <c r="O2692">
        <v>3621</v>
      </c>
      <c r="P2692">
        <v>3690</v>
      </c>
      <c r="Q2692">
        <v>3258</v>
      </c>
      <c r="R2692">
        <v>3741</v>
      </c>
      <c r="S2692">
        <v>3680</v>
      </c>
      <c r="T2692">
        <v>239</v>
      </c>
      <c r="U2692">
        <v>245</v>
      </c>
      <c r="V2692">
        <v>272</v>
      </c>
      <c r="W2692">
        <v>260</v>
      </c>
      <c r="X2692">
        <v>255</v>
      </c>
      <c r="AM2692">
        <v>3598</v>
      </c>
      <c r="AN2692">
        <v>254.2</v>
      </c>
      <c r="AO2692">
        <v>0</v>
      </c>
      <c r="AP2692"/>
      <c r="AQ2692"/>
      <c r="AR2692"/>
      <c r="BQ2692" t="s">
        <v>458</v>
      </c>
      <c r="BS2692"/>
      <c r="BT2692"/>
      <c r="BU2692">
        <v>17</v>
      </c>
      <c r="BV2692" t="s">
        <v>536</v>
      </c>
      <c r="BX2692">
        <v>0</v>
      </c>
      <c r="BY2692">
        <v>0</v>
      </c>
      <c r="BZ2692"/>
      <c r="CA2692">
        <v>0</v>
      </c>
      <c r="CB2692">
        <v>0</v>
      </c>
      <c r="CC2692"/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/>
      <c r="CQ2692"/>
      <c r="CR2692"/>
      <c r="CS2692">
        <v>0</v>
      </c>
      <c r="CT2692">
        <v>0</v>
      </c>
      <c r="CU2692">
        <v>2791</v>
      </c>
      <c r="CV2692"/>
    </row>
    <row r="2693" spans="1:100" x14ac:dyDescent="0.2">
      <c r="A2693">
        <v>2022</v>
      </c>
      <c r="B2693">
        <v>4</v>
      </c>
      <c r="C2693" s="267">
        <v>44678</v>
      </c>
      <c r="D2693">
        <v>530</v>
      </c>
      <c r="E2693">
        <v>931</v>
      </c>
      <c r="F2693"/>
      <c r="G2693" t="s">
        <v>539</v>
      </c>
      <c r="H2693" t="s">
        <v>540</v>
      </c>
      <c r="K2693"/>
      <c r="L2693">
        <v>0</v>
      </c>
      <c r="M2693">
        <v>545</v>
      </c>
      <c r="N2693">
        <v>602</v>
      </c>
      <c r="AM2693"/>
      <c r="AN2693"/>
      <c r="AO2693">
        <v>0</v>
      </c>
      <c r="AP2693"/>
      <c r="AQ2693"/>
      <c r="AR2693"/>
      <c r="BQ2693" t="s">
        <v>458</v>
      </c>
      <c r="BS2693"/>
      <c r="BT2693"/>
      <c r="BU2693">
        <v>17</v>
      </c>
      <c r="BV2693" t="s">
        <v>536</v>
      </c>
      <c r="BX2693">
        <v>0</v>
      </c>
      <c r="BY2693">
        <v>0</v>
      </c>
      <c r="BZ2693"/>
      <c r="CA2693">
        <v>0</v>
      </c>
      <c r="CB2693">
        <v>0</v>
      </c>
      <c r="CC2693"/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/>
      <c r="CQ2693"/>
      <c r="CR2693"/>
      <c r="CS2693"/>
      <c r="CT2693"/>
      <c r="CU2693">
        <v>2791</v>
      </c>
      <c r="CV2693"/>
    </row>
    <row r="2694" spans="1:100" x14ac:dyDescent="0.2">
      <c r="A2694">
        <v>2022</v>
      </c>
      <c r="B2694">
        <v>4</v>
      </c>
      <c r="C2694" s="267">
        <v>44678</v>
      </c>
      <c r="D2694">
        <v>530</v>
      </c>
      <c r="E2694">
        <v>932</v>
      </c>
      <c r="F2694"/>
      <c r="G2694" t="s">
        <v>541</v>
      </c>
      <c r="H2694" t="s">
        <v>542</v>
      </c>
      <c r="K2694"/>
      <c r="L2694">
        <v>0</v>
      </c>
      <c r="M2694">
        <v>415</v>
      </c>
      <c r="N2694">
        <v>459</v>
      </c>
      <c r="AM2694"/>
      <c r="AN2694"/>
      <c r="AO2694">
        <v>0</v>
      </c>
      <c r="AP2694"/>
      <c r="AQ2694"/>
      <c r="AR2694"/>
      <c r="BQ2694" t="s">
        <v>458</v>
      </c>
      <c r="BS2694"/>
      <c r="BT2694"/>
      <c r="BU2694">
        <v>17</v>
      </c>
      <c r="BV2694" t="s">
        <v>536</v>
      </c>
      <c r="BX2694">
        <v>0</v>
      </c>
      <c r="BY2694">
        <v>0</v>
      </c>
      <c r="BZ2694"/>
      <c r="CA2694">
        <v>0</v>
      </c>
      <c r="CB2694">
        <v>0</v>
      </c>
      <c r="CC2694"/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/>
      <c r="CQ2694"/>
      <c r="CR2694"/>
      <c r="CS2694"/>
      <c r="CT2694"/>
      <c r="CU2694">
        <v>2791</v>
      </c>
      <c r="CV2694"/>
    </row>
    <row r="2695" spans="1:100" x14ac:dyDescent="0.2">
      <c r="A2695">
        <v>2022</v>
      </c>
      <c r="B2695">
        <v>4</v>
      </c>
      <c r="C2695" s="267">
        <v>44678</v>
      </c>
      <c r="D2695">
        <v>533</v>
      </c>
      <c r="E2695">
        <v>821</v>
      </c>
      <c r="F2695"/>
      <c r="G2695" t="s">
        <v>572</v>
      </c>
      <c r="H2695" t="s">
        <v>573</v>
      </c>
      <c r="K2695"/>
      <c r="L2695">
        <v>1275</v>
      </c>
      <c r="M2695">
        <v>1211</v>
      </c>
      <c r="N2695">
        <v>1338</v>
      </c>
      <c r="AM2695"/>
      <c r="AN2695"/>
      <c r="AO2695">
        <v>0</v>
      </c>
      <c r="AP2695"/>
      <c r="AQ2695"/>
      <c r="AR2695"/>
      <c r="BQ2695" t="s">
        <v>458</v>
      </c>
      <c r="BU2695">
        <v>17</v>
      </c>
      <c r="BV2695" t="s">
        <v>574</v>
      </c>
      <c r="BX2695">
        <v>0</v>
      </c>
      <c r="BY2695">
        <v>0</v>
      </c>
      <c r="BZ2695"/>
      <c r="CA2695">
        <v>0</v>
      </c>
      <c r="CB2695">
        <v>0</v>
      </c>
      <c r="CC2695"/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/>
      <c r="CQ2695">
        <v>0</v>
      </c>
      <c r="CR2695">
        <v>0</v>
      </c>
      <c r="CS2695"/>
      <c r="CT2695"/>
      <c r="CU2695">
        <v>2791</v>
      </c>
      <c r="CV2695"/>
    </row>
    <row r="2696" spans="1:100" x14ac:dyDescent="0.2">
      <c r="A2696">
        <v>2022</v>
      </c>
      <c r="B2696">
        <v>4</v>
      </c>
      <c r="C2696" s="267">
        <v>44678</v>
      </c>
      <c r="D2696">
        <v>533</v>
      </c>
      <c r="E2696">
        <v>822</v>
      </c>
      <c r="F2696"/>
      <c r="G2696" t="s">
        <v>575</v>
      </c>
      <c r="H2696" t="s">
        <v>576</v>
      </c>
      <c r="K2696"/>
      <c r="L2696">
        <v>675</v>
      </c>
      <c r="M2696">
        <v>641</v>
      </c>
      <c r="N2696">
        <v>708</v>
      </c>
      <c r="AM2696"/>
      <c r="AN2696"/>
      <c r="AO2696">
        <v>0</v>
      </c>
      <c r="AP2696"/>
      <c r="AQ2696"/>
      <c r="AR2696"/>
      <c r="BQ2696" t="s">
        <v>458</v>
      </c>
      <c r="BU2696">
        <v>17</v>
      </c>
      <c r="BV2696" t="s">
        <v>574</v>
      </c>
      <c r="BX2696">
        <v>0</v>
      </c>
      <c r="BY2696">
        <v>0</v>
      </c>
      <c r="BZ2696"/>
      <c r="CA2696">
        <v>0</v>
      </c>
      <c r="CB2696">
        <v>0</v>
      </c>
      <c r="CC2696"/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/>
      <c r="CQ2696">
        <v>0</v>
      </c>
      <c r="CR2696">
        <v>0</v>
      </c>
      <c r="CS2696"/>
      <c r="CT2696"/>
      <c r="CU2696">
        <v>2791</v>
      </c>
      <c r="CV2696"/>
    </row>
    <row r="2697" spans="1:100" x14ac:dyDescent="0.2">
      <c r="A2697">
        <v>2022</v>
      </c>
      <c r="B2697">
        <v>4</v>
      </c>
      <c r="C2697" s="267">
        <v>44678</v>
      </c>
      <c r="D2697">
        <v>533</v>
      </c>
      <c r="E2697">
        <v>823</v>
      </c>
      <c r="F2697"/>
      <c r="G2697" t="s">
        <v>577</v>
      </c>
      <c r="H2697" t="s">
        <v>578</v>
      </c>
      <c r="K2697"/>
      <c r="L2697">
        <v>637</v>
      </c>
      <c r="M2697">
        <v>605</v>
      </c>
      <c r="N2697">
        <v>669</v>
      </c>
      <c r="AM2697"/>
      <c r="AN2697"/>
      <c r="AO2697">
        <v>0</v>
      </c>
      <c r="AP2697"/>
      <c r="AQ2697"/>
      <c r="AR2697"/>
      <c r="BQ2697" t="s">
        <v>458</v>
      </c>
      <c r="BU2697">
        <v>17</v>
      </c>
      <c r="BV2697" t="s">
        <v>574</v>
      </c>
      <c r="BX2697">
        <v>0</v>
      </c>
      <c r="BY2697">
        <v>0</v>
      </c>
      <c r="BZ2697"/>
      <c r="CA2697">
        <v>0</v>
      </c>
      <c r="CB2697">
        <v>0</v>
      </c>
      <c r="CC2697"/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/>
      <c r="CQ2697">
        <v>0</v>
      </c>
      <c r="CR2697">
        <v>0</v>
      </c>
      <c r="CS2697"/>
      <c r="CT2697"/>
      <c r="CU2697">
        <v>2791</v>
      </c>
      <c r="CV2697"/>
    </row>
    <row r="2698" spans="1:100" x14ac:dyDescent="0.2">
      <c r="A2698">
        <v>2022</v>
      </c>
      <c r="B2698">
        <v>4</v>
      </c>
      <c r="C2698" s="267">
        <v>44679</v>
      </c>
      <c r="D2698">
        <v>375</v>
      </c>
      <c r="E2698">
        <v>437</v>
      </c>
      <c r="F2698">
        <v>2</v>
      </c>
      <c r="G2698" t="s">
        <v>282</v>
      </c>
      <c r="H2698" t="s">
        <v>283</v>
      </c>
      <c r="I2698" t="s">
        <v>169</v>
      </c>
      <c r="J2698">
        <v>4</v>
      </c>
      <c r="K2698">
        <v>2</v>
      </c>
      <c r="L2698">
        <v>168</v>
      </c>
      <c r="M2698">
        <v>158</v>
      </c>
      <c r="N2698">
        <v>179</v>
      </c>
      <c r="AM2698"/>
      <c r="AN2698"/>
      <c r="AO2698">
        <v>120</v>
      </c>
      <c r="AP2698">
        <v>120</v>
      </c>
      <c r="AQ2698"/>
      <c r="AR2698"/>
      <c r="AU2698">
        <v>375</v>
      </c>
      <c r="BG2698">
        <v>550</v>
      </c>
      <c r="BI2698">
        <v>8</v>
      </c>
      <c r="BJ2698">
        <v>4</v>
      </c>
      <c r="BQ2698" t="s">
        <v>185</v>
      </c>
      <c r="BR2698" t="s">
        <v>186</v>
      </c>
      <c r="BS2698" t="s">
        <v>284</v>
      </c>
      <c r="BT2698" t="s">
        <v>188</v>
      </c>
      <c r="BU2698">
        <v>17</v>
      </c>
      <c r="BV2698" t="s">
        <v>285</v>
      </c>
      <c r="BW2698" t="s">
        <v>173</v>
      </c>
      <c r="BX2698">
        <v>0</v>
      </c>
      <c r="BY2698">
        <v>0</v>
      </c>
      <c r="BZ2698">
        <v>0</v>
      </c>
      <c r="CA2698">
        <v>375</v>
      </c>
      <c r="CB2698">
        <v>12</v>
      </c>
      <c r="CC2698">
        <v>6</v>
      </c>
      <c r="CD2698">
        <v>556</v>
      </c>
      <c r="CE2698">
        <v>0</v>
      </c>
      <c r="CF2698">
        <v>4</v>
      </c>
      <c r="CG2698">
        <v>2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6</v>
      </c>
      <c r="CO2698">
        <v>931</v>
      </c>
      <c r="CP2698">
        <v>6.44468313641246E-3</v>
      </c>
      <c r="CQ2698">
        <v>3.5714285714285712E-2</v>
      </c>
      <c r="CR2698">
        <v>5.541666666666667</v>
      </c>
      <c r="CS2698"/>
      <c r="CT2698"/>
      <c r="CU2698">
        <v>2791</v>
      </c>
      <c r="CV2698"/>
    </row>
    <row r="2699" spans="1:100" x14ac:dyDescent="0.2">
      <c r="A2699">
        <v>2022</v>
      </c>
      <c r="B2699">
        <v>4</v>
      </c>
      <c r="C2699" s="267">
        <v>44679</v>
      </c>
      <c r="D2699">
        <v>382</v>
      </c>
      <c r="E2699">
        <v>449</v>
      </c>
      <c r="F2699">
        <v>2</v>
      </c>
      <c r="G2699" t="s">
        <v>340</v>
      </c>
      <c r="H2699" t="s">
        <v>341</v>
      </c>
      <c r="I2699" t="s">
        <v>169</v>
      </c>
      <c r="J2699">
        <v>3</v>
      </c>
      <c r="K2699">
        <v>1</v>
      </c>
      <c r="L2699">
        <v>46</v>
      </c>
      <c r="M2699">
        <v>40</v>
      </c>
      <c r="N2699">
        <v>50</v>
      </c>
      <c r="O2699">
        <v>64</v>
      </c>
      <c r="P2699">
        <v>69</v>
      </c>
      <c r="T2699">
        <v>44</v>
      </c>
      <c r="U2699">
        <v>45</v>
      </c>
      <c r="Y2699">
        <v>86</v>
      </c>
      <c r="AM2699">
        <v>66.5</v>
      </c>
      <c r="AN2699">
        <v>44.5</v>
      </c>
      <c r="AO2699">
        <v>112</v>
      </c>
      <c r="AP2699">
        <v>96</v>
      </c>
      <c r="AQ2699">
        <v>125.58139534883721</v>
      </c>
      <c r="AR2699">
        <v>86</v>
      </c>
      <c r="AV2699">
        <v>2</v>
      </c>
      <c r="AW2699">
        <v>3</v>
      </c>
      <c r="AX2699">
        <v>2</v>
      </c>
      <c r="BG2699">
        <v>1530</v>
      </c>
      <c r="BH2699">
        <v>7</v>
      </c>
      <c r="BJ2699">
        <v>8</v>
      </c>
      <c r="BQ2699" t="s">
        <v>185</v>
      </c>
      <c r="BR2699" t="s">
        <v>186</v>
      </c>
      <c r="BS2699" t="s">
        <v>342</v>
      </c>
      <c r="BT2699" t="s">
        <v>188</v>
      </c>
      <c r="BU2699">
        <v>17</v>
      </c>
      <c r="BV2699" t="s">
        <v>340</v>
      </c>
      <c r="BW2699" t="s">
        <v>173</v>
      </c>
      <c r="BX2699">
        <v>0</v>
      </c>
      <c r="BY2699">
        <v>7</v>
      </c>
      <c r="BZ2699">
        <v>7</v>
      </c>
      <c r="CA2699">
        <v>7</v>
      </c>
      <c r="CB2699">
        <v>15</v>
      </c>
      <c r="CC2699">
        <v>15</v>
      </c>
      <c r="CD2699">
        <v>1545</v>
      </c>
      <c r="CE2699">
        <v>9</v>
      </c>
      <c r="CF2699">
        <v>3</v>
      </c>
      <c r="CG2699">
        <v>10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22</v>
      </c>
      <c r="CO2699">
        <v>1552</v>
      </c>
      <c r="CP2699">
        <v>1.4175257731958759E-2</v>
      </c>
      <c r="CQ2699">
        <v>0.47826086956521741</v>
      </c>
      <c r="CR2699">
        <v>33.739130434782609</v>
      </c>
      <c r="CS2699">
        <v>0.4943820224719101</v>
      </c>
      <c r="CT2699">
        <v>34.876404494382022</v>
      </c>
      <c r="CU2699">
        <v>2791</v>
      </c>
      <c r="CV2699">
        <v>-1</v>
      </c>
    </row>
    <row r="2700" spans="1:100" x14ac:dyDescent="0.2">
      <c r="A2700">
        <v>2022</v>
      </c>
      <c r="B2700">
        <v>4</v>
      </c>
      <c r="C2700" s="267">
        <v>44679</v>
      </c>
      <c r="D2700">
        <v>416</v>
      </c>
      <c r="E2700">
        <v>659</v>
      </c>
      <c r="F2700">
        <v>2</v>
      </c>
      <c r="G2700" t="s">
        <v>183</v>
      </c>
      <c r="H2700" t="s">
        <v>184</v>
      </c>
      <c r="I2700" t="s">
        <v>169</v>
      </c>
      <c r="J2700">
        <v>2</v>
      </c>
      <c r="K2700">
        <v>1</v>
      </c>
      <c r="L2700">
        <v>301</v>
      </c>
      <c r="M2700">
        <v>283</v>
      </c>
      <c r="N2700">
        <v>322</v>
      </c>
      <c r="AB2700">
        <v>400</v>
      </c>
      <c r="AC2700">
        <v>396</v>
      </c>
      <c r="AD2700">
        <v>381</v>
      </c>
      <c r="AG2700">
        <v>301</v>
      </c>
      <c r="AH2700">
        <v>297</v>
      </c>
      <c r="AI2700">
        <v>296</v>
      </c>
      <c r="AK2700">
        <v>122</v>
      </c>
      <c r="AL2700">
        <v>123</v>
      </c>
      <c r="AM2700">
        <v>392.33333333333331</v>
      </c>
      <c r="AN2700">
        <v>298</v>
      </c>
      <c r="AO2700">
        <v>55</v>
      </c>
      <c r="AP2700">
        <v>131</v>
      </c>
      <c r="AQ2700">
        <v>58.775510204081627</v>
      </c>
      <c r="AR2700">
        <v>122.5</v>
      </c>
      <c r="BH2700">
        <v>2</v>
      </c>
      <c r="BI2700">
        <v>3</v>
      </c>
      <c r="BQ2700" t="s">
        <v>185</v>
      </c>
      <c r="BR2700" t="s">
        <v>186</v>
      </c>
      <c r="BS2700" t="s">
        <v>187</v>
      </c>
      <c r="BT2700" t="s">
        <v>188</v>
      </c>
      <c r="BU2700">
        <v>17</v>
      </c>
      <c r="BV2700" t="s">
        <v>189</v>
      </c>
      <c r="BW2700" t="s">
        <v>173</v>
      </c>
      <c r="BX2700">
        <v>0</v>
      </c>
      <c r="BY2700">
        <v>0</v>
      </c>
      <c r="BZ2700">
        <v>0</v>
      </c>
      <c r="CA2700">
        <v>0</v>
      </c>
      <c r="CB2700">
        <v>5</v>
      </c>
      <c r="CC2700">
        <v>5</v>
      </c>
      <c r="CD2700">
        <v>5</v>
      </c>
      <c r="CE2700">
        <v>2</v>
      </c>
      <c r="CF2700">
        <v>3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5</v>
      </c>
      <c r="CO2700">
        <v>5</v>
      </c>
      <c r="CP2700">
        <v>1</v>
      </c>
      <c r="CQ2700">
        <v>1.6611295681063121E-2</v>
      </c>
      <c r="CR2700">
        <v>1.6611295681063121E-2</v>
      </c>
      <c r="CS2700">
        <v>1.6778523489932889E-2</v>
      </c>
      <c r="CT2700">
        <v>1.6778523489932889E-2</v>
      </c>
      <c r="CU2700">
        <v>2791</v>
      </c>
      <c r="CV2700">
        <v>-1</v>
      </c>
    </row>
    <row r="2701" spans="1:100" x14ac:dyDescent="0.2">
      <c r="A2701">
        <v>2022</v>
      </c>
      <c r="B2701">
        <v>4</v>
      </c>
      <c r="C2701" s="267">
        <v>44679</v>
      </c>
      <c r="D2701">
        <v>419</v>
      </c>
      <c r="E2701">
        <v>670</v>
      </c>
      <c r="F2701">
        <v>2</v>
      </c>
      <c r="G2701" t="s">
        <v>235</v>
      </c>
      <c r="H2701" t="s">
        <v>236</v>
      </c>
      <c r="I2701" t="s">
        <v>169</v>
      </c>
      <c r="J2701">
        <v>4</v>
      </c>
      <c r="K2701">
        <v>2</v>
      </c>
      <c r="L2701">
        <v>298</v>
      </c>
      <c r="M2701">
        <v>280</v>
      </c>
      <c r="N2701">
        <v>319</v>
      </c>
      <c r="Q2701">
        <v>483</v>
      </c>
      <c r="V2701">
        <v>327</v>
      </c>
      <c r="AB2701">
        <v>444</v>
      </c>
      <c r="AC2701">
        <v>444</v>
      </c>
      <c r="AD2701">
        <v>418</v>
      </c>
      <c r="AG2701">
        <v>311</v>
      </c>
      <c r="AH2701">
        <v>308</v>
      </c>
      <c r="AI2701">
        <v>298</v>
      </c>
      <c r="AM2701">
        <v>447.25</v>
      </c>
      <c r="AN2701">
        <v>311</v>
      </c>
      <c r="AO2701">
        <v>96</v>
      </c>
      <c r="AP2701">
        <v>150</v>
      </c>
      <c r="AQ2701"/>
      <c r="AR2701"/>
      <c r="BQ2701" t="s">
        <v>185</v>
      </c>
      <c r="BR2701" t="s">
        <v>186</v>
      </c>
      <c r="BS2701" t="s">
        <v>237</v>
      </c>
      <c r="BT2701" t="s">
        <v>188</v>
      </c>
      <c r="BU2701">
        <v>17</v>
      </c>
      <c r="BV2701" t="s">
        <v>238</v>
      </c>
      <c r="BW2701" t="s">
        <v>173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/>
      <c r="CQ2701">
        <v>0</v>
      </c>
      <c r="CR2701">
        <v>0</v>
      </c>
      <c r="CS2701">
        <v>0</v>
      </c>
      <c r="CT2701">
        <v>0</v>
      </c>
      <c r="CU2701">
        <v>2791</v>
      </c>
      <c r="CV2701">
        <v>-1</v>
      </c>
    </row>
    <row r="2702" spans="1:100" x14ac:dyDescent="0.2">
      <c r="A2702">
        <v>2022</v>
      </c>
      <c r="B2702">
        <v>4</v>
      </c>
      <c r="C2702" s="267">
        <v>44679</v>
      </c>
      <c r="D2702">
        <v>137</v>
      </c>
      <c r="E2702">
        <v>273</v>
      </c>
      <c r="F2702">
        <v>3</v>
      </c>
      <c r="G2702" t="s">
        <v>174</v>
      </c>
      <c r="H2702" t="s">
        <v>175</v>
      </c>
      <c r="I2702" t="s">
        <v>169</v>
      </c>
      <c r="J2702">
        <v>3</v>
      </c>
      <c r="K2702">
        <v>2</v>
      </c>
      <c r="L2702">
        <v>564</v>
      </c>
      <c r="M2702">
        <v>524</v>
      </c>
      <c r="N2702">
        <v>603</v>
      </c>
      <c r="O2702">
        <v>805</v>
      </c>
      <c r="P2702">
        <v>796</v>
      </c>
      <c r="Q2702">
        <v>789</v>
      </c>
      <c r="T2702">
        <v>570</v>
      </c>
      <c r="U2702">
        <v>586</v>
      </c>
      <c r="V2702">
        <v>564</v>
      </c>
      <c r="AB2702">
        <v>770</v>
      </c>
      <c r="AC2702">
        <v>801</v>
      </c>
      <c r="AD2702">
        <v>786</v>
      </c>
      <c r="AG2702">
        <v>554</v>
      </c>
      <c r="AH2702">
        <v>561</v>
      </c>
      <c r="AI2702">
        <v>566</v>
      </c>
      <c r="AM2702">
        <v>791.16666666666663</v>
      </c>
      <c r="AN2702">
        <v>566.83333333333337</v>
      </c>
      <c r="AO2702">
        <v>93</v>
      </c>
      <c r="AP2702">
        <v>116</v>
      </c>
      <c r="AQ2702"/>
      <c r="AR2702"/>
      <c r="BQ2702" t="s">
        <v>176</v>
      </c>
      <c r="BS2702"/>
      <c r="BT2702"/>
      <c r="BU2702">
        <v>17</v>
      </c>
      <c r="BV2702" t="s">
        <v>177</v>
      </c>
      <c r="BW2702" t="s">
        <v>173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/>
      <c r="CQ2702">
        <v>0</v>
      </c>
      <c r="CR2702">
        <v>0</v>
      </c>
      <c r="CS2702">
        <v>0</v>
      </c>
      <c r="CT2702">
        <v>0</v>
      </c>
      <c r="CU2702">
        <v>2791</v>
      </c>
      <c r="CV2702">
        <v>-1</v>
      </c>
    </row>
    <row r="2703" spans="1:100" x14ac:dyDescent="0.2">
      <c r="A2703">
        <v>2022</v>
      </c>
      <c r="B2703">
        <v>4</v>
      </c>
      <c r="C2703" s="267">
        <v>44679</v>
      </c>
      <c r="D2703">
        <v>375</v>
      </c>
      <c r="E2703">
        <v>437</v>
      </c>
      <c r="F2703">
        <v>3</v>
      </c>
      <c r="G2703" t="s">
        <v>282</v>
      </c>
      <c r="H2703" t="s">
        <v>283</v>
      </c>
      <c r="I2703" t="s">
        <v>169</v>
      </c>
      <c r="J2703">
        <v>4</v>
      </c>
      <c r="K2703">
        <v>2</v>
      </c>
      <c r="L2703">
        <v>168</v>
      </c>
      <c r="M2703">
        <v>158</v>
      </c>
      <c r="N2703">
        <v>179</v>
      </c>
      <c r="AM2703"/>
      <c r="AN2703"/>
      <c r="AO2703">
        <v>120</v>
      </c>
      <c r="AP2703">
        <v>120</v>
      </c>
      <c r="AQ2703"/>
      <c r="AR2703"/>
      <c r="BQ2703" t="s">
        <v>185</v>
      </c>
      <c r="BR2703" t="s">
        <v>186</v>
      </c>
      <c r="BS2703" t="s">
        <v>284</v>
      </c>
      <c r="BT2703" t="s">
        <v>188</v>
      </c>
      <c r="BU2703">
        <v>17</v>
      </c>
      <c r="BV2703" t="s">
        <v>285</v>
      </c>
      <c r="BW2703" t="s">
        <v>173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/>
      <c r="CQ2703">
        <v>0</v>
      </c>
      <c r="CR2703">
        <v>0</v>
      </c>
      <c r="CS2703"/>
      <c r="CT2703"/>
      <c r="CU2703">
        <v>2791</v>
      </c>
      <c r="CV2703"/>
    </row>
    <row r="2704" spans="1:100" x14ac:dyDescent="0.2">
      <c r="A2704">
        <v>2022</v>
      </c>
      <c r="B2704">
        <v>4</v>
      </c>
      <c r="C2704" s="267">
        <v>44679</v>
      </c>
      <c r="D2704">
        <v>376</v>
      </c>
      <c r="E2704">
        <v>438</v>
      </c>
      <c r="F2704">
        <v>3</v>
      </c>
      <c r="G2704" t="s">
        <v>216</v>
      </c>
      <c r="H2704" t="s">
        <v>217</v>
      </c>
      <c r="I2704" t="s">
        <v>169</v>
      </c>
      <c r="J2704">
        <v>3</v>
      </c>
      <c r="K2704">
        <v>2</v>
      </c>
      <c r="L2704">
        <v>335</v>
      </c>
      <c r="M2704">
        <v>315</v>
      </c>
      <c r="N2704">
        <v>358</v>
      </c>
      <c r="AL2704">
        <v>160</v>
      </c>
      <c r="AM2704"/>
      <c r="AN2704"/>
      <c r="AO2704">
        <v>75</v>
      </c>
      <c r="AP2704">
        <v>144</v>
      </c>
      <c r="AQ2704">
        <v>67.5</v>
      </c>
      <c r="AR2704">
        <v>160</v>
      </c>
      <c r="BJ2704">
        <v>8</v>
      </c>
      <c r="BL2704">
        <v>12</v>
      </c>
      <c r="BQ2704" t="s">
        <v>185</v>
      </c>
      <c r="BR2704" t="s">
        <v>186</v>
      </c>
      <c r="BS2704" t="s">
        <v>218</v>
      </c>
      <c r="BT2704" t="s">
        <v>188</v>
      </c>
      <c r="BU2704">
        <v>17</v>
      </c>
      <c r="BV2704" t="s">
        <v>219</v>
      </c>
      <c r="BW2704" t="s">
        <v>173</v>
      </c>
      <c r="BX2704">
        <v>0</v>
      </c>
      <c r="BY2704">
        <v>0</v>
      </c>
      <c r="BZ2704">
        <v>0</v>
      </c>
      <c r="CA2704">
        <v>0</v>
      </c>
      <c r="CB2704">
        <v>20</v>
      </c>
      <c r="CC2704">
        <v>10</v>
      </c>
      <c r="CD2704">
        <v>10</v>
      </c>
      <c r="CE2704">
        <v>0</v>
      </c>
      <c r="CF2704">
        <v>0</v>
      </c>
      <c r="CG2704">
        <v>4</v>
      </c>
      <c r="CH2704">
        <v>0</v>
      </c>
      <c r="CI2704">
        <v>6</v>
      </c>
      <c r="CJ2704">
        <v>0</v>
      </c>
      <c r="CK2704">
        <v>0</v>
      </c>
      <c r="CL2704">
        <v>0</v>
      </c>
      <c r="CM2704">
        <v>0</v>
      </c>
      <c r="CN2704">
        <v>10</v>
      </c>
      <c r="CO2704">
        <v>10</v>
      </c>
      <c r="CP2704">
        <v>1</v>
      </c>
      <c r="CQ2704">
        <v>2.9850746268656719E-2</v>
      </c>
      <c r="CR2704">
        <v>2.9850746268656719E-2</v>
      </c>
      <c r="CS2704"/>
      <c r="CT2704"/>
      <c r="CU2704">
        <v>2791</v>
      </c>
      <c r="CV2704"/>
    </row>
    <row r="2705" spans="1:100" x14ac:dyDescent="0.2">
      <c r="A2705">
        <v>2022</v>
      </c>
      <c r="B2705">
        <v>4</v>
      </c>
      <c r="C2705" s="267">
        <v>44679</v>
      </c>
      <c r="D2705">
        <v>423</v>
      </c>
      <c r="E2705">
        <v>669</v>
      </c>
      <c r="F2705">
        <v>3</v>
      </c>
      <c r="G2705" t="s">
        <v>279</v>
      </c>
      <c r="H2705" t="s">
        <v>280</v>
      </c>
      <c r="I2705" t="s">
        <v>169</v>
      </c>
      <c r="J2705">
        <v>2</v>
      </c>
      <c r="K2705">
        <v>2</v>
      </c>
      <c r="L2705">
        <v>954</v>
      </c>
      <c r="M2705">
        <v>897</v>
      </c>
      <c r="N2705">
        <v>1021</v>
      </c>
      <c r="O2705">
        <v>1798</v>
      </c>
      <c r="P2705">
        <v>1782</v>
      </c>
      <c r="Q2705">
        <v>1681</v>
      </c>
      <c r="T2705">
        <v>1224</v>
      </c>
      <c r="U2705">
        <v>1083</v>
      </c>
      <c r="V2705">
        <v>1064</v>
      </c>
      <c r="Y2705">
        <v>182</v>
      </c>
      <c r="AM2705">
        <v>1753.666666666667</v>
      </c>
      <c r="AN2705">
        <v>1123.666666666667</v>
      </c>
      <c r="AO2705">
        <v>40</v>
      </c>
      <c r="AP2705">
        <v>180</v>
      </c>
      <c r="AQ2705">
        <v>39.560439560439562</v>
      </c>
      <c r="AR2705">
        <v>182</v>
      </c>
      <c r="AV2705">
        <v>4</v>
      </c>
      <c r="AW2705">
        <v>4</v>
      </c>
      <c r="AX2705">
        <v>4</v>
      </c>
      <c r="BG2705">
        <v>354</v>
      </c>
      <c r="BJ2705">
        <v>9</v>
      </c>
      <c r="BL2705">
        <v>8</v>
      </c>
      <c r="BQ2705" t="s">
        <v>185</v>
      </c>
      <c r="BR2705" t="s">
        <v>186</v>
      </c>
      <c r="BS2705" t="s">
        <v>281</v>
      </c>
      <c r="BT2705" t="s">
        <v>188</v>
      </c>
      <c r="BU2705">
        <v>17</v>
      </c>
      <c r="BV2705" t="s">
        <v>279</v>
      </c>
      <c r="BW2705" t="s">
        <v>173</v>
      </c>
      <c r="BX2705">
        <v>0</v>
      </c>
      <c r="BY2705">
        <v>12</v>
      </c>
      <c r="BZ2705">
        <v>6</v>
      </c>
      <c r="CA2705">
        <v>6</v>
      </c>
      <c r="CB2705">
        <v>17</v>
      </c>
      <c r="CC2705">
        <v>8.5</v>
      </c>
      <c r="CD2705">
        <v>362</v>
      </c>
      <c r="CE2705">
        <v>2</v>
      </c>
      <c r="CF2705">
        <v>2</v>
      </c>
      <c r="CG2705">
        <v>6</v>
      </c>
      <c r="CH2705">
        <v>0</v>
      </c>
      <c r="CI2705">
        <v>4</v>
      </c>
      <c r="CJ2705">
        <v>0</v>
      </c>
      <c r="CK2705">
        <v>0</v>
      </c>
      <c r="CL2705">
        <v>0</v>
      </c>
      <c r="CM2705">
        <v>0</v>
      </c>
      <c r="CN2705">
        <v>14.5</v>
      </c>
      <c r="CO2705">
        <v>368</v>
      </c>
      <c r="CP2705">
        <v>3.940217391304348E-2</v>
      </c>
      <c r="CQ2705">
        <v>1.5199161425576519E-2</v>
      </c>
      <c r="CR2705">
        <v>0.38574423480083858</v>
      </c>
      <c r="CS2705">
        <v>1.2904182735093439E-2</v>
      </c>
      <c r="CT2705">
        <v>0.32749925838030258</v>
      </c>
      <c r="CU2705">
        <v>2791</v>
      </c>
      <c r="CV2705">
        <v>-1</v>
      </c>
    </row>
    <row r="2706" spans="1:100" x14ac:dyDescent="0.2">
      <c r="A2706">
        <v>2022</v>
      </c>
      <c r="B2706">
        <v>4</v>
      </c>
      <c r="C2706" s="267">
        <v>44679</v>
      </c>
      <c r="D2706">
        <v>137</v>
      </c>
      <c r="E2706">
        <v>168</v>
      </c>
      <c r="F2706">
        <v>4</v>
      </c>
      <c r="G2706" t="s">
        <v>177</v>
      </c>
      <c r="H2706" t="s">
        <v>234</v>
      </c>
      <c r="I2706" t="s">
        <v>169</v>
      </c>
      <c r="J2706">
        <v>3</v>
      </c>
      <c r="K2706">
        <v>2</v>
      </c>
      <c r="L2706">
        <v>619</v>
      </c>
      <c r="M2706">
        <v>575</v>
      </c>
      <c r="N2706">
        <v>662</v>
      </c>
      <c r="AM2706"/>
      <c r="AN2706"/>
      <c r="AO2706">
        <v>90</v>
      </c>
      <c r="AP2706">
        <v>116</v>
      </c>
      <c r="AQ2706"/>
      <c r="AR2706"/>
      <c r="BQ2706" t="s">
        <v>176</v>
      </c>
      <c r="BS2706"/>
      <c r="BT2706"/>
      <c r="BU2706">
        <v>17</v>
      </c>
      <c r="BV2706" t="s">
        <v>177</v>
      </c>
      <c r="BW2706" t="s">
        <v>173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/>
      <c r="CQ2706">
        <v>0</v>
      </c>
      <c r="CR2706">
        <v>0</v>
      </c>
      <c r="CS2706"/>
      <c r="CT2706"/>
      <c r="CU2706">
        <v>2791</v>
      </c>
      <c r="CV2706"/>
    </row>
    <row r="2707" spans="1:100" x14ac:dyDescent="0.2">
      <c r="A2707">
        <v>2022</v>
      </c>
      <c r="B2707">
        <v>4</v>
      </c>
      <c r="C2707" s="267">
        <v>44679</v>
      </c>
      <c r="D2707">
        <v>137</v>
      </c>
      <c r="E2707">
        <v>273</v>
      </c>
      <c r="F2707">
        <v>4</v>
      </c>
      <c r="G2707" t="s">
        <v>174</v>
      </c>
      <c r="H2707" t="s">
        <v>175</v>
      </c>
      <c r="I2707" t="s">
        <v>169</v>
      </c>
      <c r="J2707">
        <v>3</v>
      </c>
      <c r="K2707">
        <v>2</v>
      </c>
      <c r="L2707">
        <v>564</v>
      </c>
      <c r="M2707">
        <v>524</v>
      </c>
      <c r="N2707">
        <v>603</v>
      </c>
      <c r="Y2707">
        <v>134</v>
      </c>
      <c r="AK2707">
        <v>133</v>
      </c>
      <c r="AL2707">
        <v>135</v>
      </c>
      <c r="AM2707"/>
      <c r="AN2707"/>
      <c r="AO2707">
        <v>93</v>
      </c>
      <c r="AP2707">
        <v>116</v>
      </c>
      <c r="AQ2707">
        <v>80.597014925373145</v>
      </c>
      <c r="AR2707">
        <v>134</v>
      </c>
      <c r="AU2707">
        <v>522</v>
      </c>
      <c r="AV2707">
        <v>2</v>
      </c>
      <c r="AW2707">
        <v>2</v>
      </c>
      <c r="AX2707">
        <v>2</v>
      </c>
      <c r="BG2707">
        <v>522</v>
      </c>
      <c r="BJ2707">
        <v>3</v>
      </c>
      <c r="BL2707">
        <v>2</v>
      </c>
      <c r="BQ2707" t="s">
        <v>176</v>
      </c>
      <c r="BS2707"/>
      <c r="BT2707"/>
      <c r="BU2707">
        <v>17</v>
      </c>
      <c r="BV2707" t="s">
        <v>177</v>
      </c>
      <c r="BW2707" t="s">
        <v>173</v>
      </c>
      <c r="BX2707">
        <v>0</v>
      </c>
      <c r="BY2707">
        <v>6</v>
      </c>
      <c r="BZ2707">
        <v>3</v>
      </c>
      <c r="CA2707">
        <v>525</v>
      </c>
      <c r="CB2707">
        <v>5</v>
      </c>
      <c r="CC2707">
        <v>2.5</v>
      </c>
      <c r="CD2707">
        <v>524</v>
      </c>
      <c r="CE2707">
        <v>1</v>
      </c>
      <c r="CF2707">
        <v>1</v>
      </c>
      <c r="CG2707">
        <v>2</v>
      </c>
      <c r="CH2707">
        <v>0</v>
      </c>
      <c r="CI2707">
        <v>1</v>
      </c>
      <c r="CJ2707">
        <v>0</v>
      </c>
      <c r="CK2707">
        <v>0</v>
      </c>
      <c r="CL2707">
        <v>0</v>
      </c>
      <c r="CM2707">
        <v>0</v>
      </c>
      <c r="CN2707">
        <v>5.5</v>
      </c>
      <c r="CO2707">
        <v>1049</v>
      </c>
      <c r="CP2707">
        <v>5.243088655862726E-3</v>
      </c>
      <c r="CQ2707">
        <v>9.7517730496453903E-3</v>
      </c>
      <c r="CR2707">
        <v>1.8599290780141839</v>
      </c>
      <c r="CS2707"/>
      <c r="CT2707"/>
      <c r="CU2707">
        <v>2791</v>
      </c>
      <c r="CV2707"/>
    </row>
    <row r="2708" spans="1:100" x14ac:dyDescent="0.2">
      <c r="A2708">
        <v>2022</v>
      </c>
      <c r="B2708">
        <v>4</v>
      </c>
      <c r="C2708" s="267">
        <v>44679</v>
      </c>
      <c r="D2708">
        <v>236</v>
      </c>
      <c r="E2708">
        <v>160</v>
      </c>
      <c r="F2708">
        <v>5</v>
      </c>
      <c r="G2708" t="s">
        <v>239</v>
      </c>
      <c r="H2708" t="s">
        <v>240</v>
      </c>
      <c r="I2708" t="s">
        <v>169</v>
      </c>
      <c r="J2708">
        <v>2</v>
      </c>
      <c r="K2708">
        <v>1</v>
      </c>
      <c r="L2708">
        <v>200</v>
      </c>
      <c r="M2708">
        <v>186</v>
      </c>
      <c r="N2708">
        <v>214</v>
      </c>
      <c r="O2708">
        <v>236</v>
      </c>
      <c r="P2708">
        <v>249</v>
      </c>
      <c r="Q2708">
        <v>234</v>
      </c>
      <c r="T2708">
        <v>191</v>
      </c>
      <c r="U2708">
        <v>186</v>
      </c>
      <c r="V2708">
        <v>190</v>
      </c>
      <c r="Y2708">
        <v>95</v>
      </c>
      <c r="AB2708">
        <v>312</v>
      </c>
      <c r="AC2708">
        <v>296</v>
      </c>
      <c r="AD2708">
        <v>288</v>
      </c>
      <c r="AG2708">
        <v>209</v>
      </c>
      <c r="AH2708">
        <v>194</v>
      </c>
      <c r="AI2708">
        <v>200</v>
      </c>
      <c r="AK2708">
        <v>103</v>
      </c>
      <c r="AL2708">
        <v>103</v>
      </c>
      <c r="AM2708">
        <v>269.16666666666669</v>
      </c>
      <c r="AN2708">
        <v>195</v>
      </c>
      <c r="AO2708">
        <v>76</v>
      </c>
      <c r="AP2708">
        <v>95</v>
      </c>
      <c r="AQ2708">
        <v>71.760797342192689</v>
      </c>
      <c r="AR2708">
        <v>100.3333333333333</v>
      </c>
      <c r="AU2708">
        <v>528</v>
      </c>
      <c r="AV2708">
        <v>2</v>
      </c>
      <c r="AW2708">
        <v>1</v>
      </c>
      <c r="AX2708">
        <v>2</v>
      </c>
      <c r="BG2708">
        <v>726</v>
      </c>
      <c r="BJ2708">
        <v>3</v>
      </c>
      <c r="BL2708">
        <v>5</v>
      </c>
      <c r="BQ2708" t="s">
        <v>241</v>
      </c>
      <c r="BR2708" t="s">
        <v>242</v>
      </c>
      <c r="BS2708"/>
      <c r="BT2708"/>
      <c r="BU2708">
        <v>17</v>
      </c>
      <c r="BV2708" t="s">
        <v>239</v>
      </c>
      <c r="BW2708" t="s">
        <v>173</v>
      </c>
      <c r="BX2708">
        <v>0</v>
      </c>
      <c r="BY2708">
        <v>5</v>
      </c>
      <c r="BZ2708">
        <v>5</v>
      </c>
      <c r="CA2708">
        <v>533</v>
      </c>
      <c r="CB2708">
        <v>8</v>
      </c>
      <c r="CC2708">
        <v>8</v>
      </c>
      <c r="CD2708">
        <v>734</v>
      </c>
      <c r="CE2708">
        <v>2</v>
      </c>
      <c r="CF2708">
        <v>1</v>
      </c>
      <c r="CG2708">
        <v>5</v>
      </c>
      <c r="CH2708">
        <v>0</v>
      </c>
      <c r="CI2708">
        <v>5</v>
      </c>
      <c r="CJ2708">
        <v>0</v>
      </c>
      <c r="CK2708">
        <v>0</v>
      </c>
      <c r="CL2708">
        <v>0</v>
      </c>
      <c r="CM2708">
        <v>0</v>
      </c>
      <c r="CN2708">
        <v>13</v>
      </c>
      <c r="CO2708">
        <v>1267</v>
      </c>
      <c r="CP2708">
        <v>1.026045777426993E-2</v>
      </c>
      <c r="CQ2708">
        <v>6.5000000000000002E-2</v>
      </c>
      <c r="CR2708">
        <v>6.335</v>
      </c>
      <c r="CS2708">
        <v>6.6666666666666666E-2</v>
      </c>
      <c r="CT2708">
        <v>6.4974358974358966</v>
      </c>
      <c r="CU2708">
        <v>2791</v>
      </c>
      <c r="CV2708">
        <v>-1</v>
      </c>
    </row>
    <row r="2709" spans="1:100" x14ac:dyDescent="0.2">
      <c r="A2709">
        <v>2022</v>
      </c>
      <c r="B2709">
        <v>4</v>
      </c>
      <c r="C2709" s="267">
        <v>44679</v>
      </c>
      <c r="D2709">
        <v>376</v>
      </c>
      <c r="E2709">
        <v>438</v>
      </c>
      <c r="F2709">
        <v>5</v>
      </c>
      <c r="G2709" t="s">
        <v>216</v>
      </c>
      <c r="H2709" t="s">
        <v>217</v>
      </c>
      <c r="I2709" t="s">
        <v>169</v>
      </c>
      <c r="J2709">
        <v>3</v>
      </c>
      <c r="K2709">
        <v>2</v>
      </c>
      <c r="L2709">
        <v>335</v>
      </c>
      <c r="M2709">
        <v>315</v>
      </c>
      <c r="N2709">
        <v>358</v>
      </c>
      <c r="AD2709">
        <v>437</v>
      </c>
      <c r="AI2709">
        <v>346</v>
      </c>
      <c r="AM2709">
        <v>437</v>
      </c>
      <c r="AN2709">
        <v>346</v>
      </c>
      <c r="AO2709">
        <v>75</v>
      </c>
      <c r="AP2709">
        <v>144</v>
      </c>
      <c r="AQ2709"/>
      <c r="AR2709"/>
      <c r="BQ2709" t="s">
        <v>185</v>
      </c>
      <c r="BR2709" t="s">
        <v>186</v>
      </c>
      <c r="BS2709" t="s">
        <v>218</v>
      </c>
      <c r="BT2709" t="s">
        <v>188</v>
      </c>
      <c r="BU2709">
        <v>17</v>
      </c>
      <c r="BV2709" t="s">
        <v>219</v>
      </c>
      <c r="BW2709" t="s">
        <v>173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/>
      <c r="CQ2709">
        <v>0</v>
      </c>
      <c r="CR2709">
        <v>0</v>
      </c>
      <c r="CS2709">
        <v>0</v>
      </c>
      <c r="CT2709">
        <v>0</v>
      </c>
      <c r="CU2709">
        <v>2791</v>
      </c>
      <c r="CV2709">
        <v>-1</v>
      </c>
    </row>
    <row r="2710" spans="1:100" x14ac:dyDescent="0.2">
      <c r="A2710">
        <v>2022</v>
      </c>
      <c r="B2710">
        <v>4</v>
      </c>
      <c r="C2710" s="267">
        <v>44679</v>
      </c>
      <c r="D2710">
        <v>388</v>
      </c>
      <c r="E2710">
        <v>564</v>
      </c>
      <c r="F2710">
        <v>6</v>
      </c>
      <c r="G2710" t="s">
        <v>473</v>
      </c>
      <c r="H2710" t="s">
        <v>474</v>
      </c>
      <c r="I2710" t="s">
        <v>169</v>
      </c>
      <c r="J2710">
        <v>3</v>
      </c>
      <c r="K2710">
        <v>4</v>
      </c>
      <c r="L2710">
        <v>119</v>
      </c>
      <c r="M2710">
        <v>109</v>
      </c>
      <c r="N2710">
        <v>128</v>
      </c>
      <c r="O2710">
        <v>149</v>
      </c>
      <c r="P2710">
        <v>141</v>
      </c>
      <c r="Q2710">
        <v>146</v>
      </c>
      <c r="T2710">
        <v>105</v>
      </c>
      <c r="U2710">
        <v>111</v>
      </c>
      <c r="V2710">
        <v>110</v>
      </c>
      <c r="AB2710">
        <v>198</v>
      </c>
      <c r="AC2710">
        <v>204</v>
      </c>
      <c r="AD2710">
        <v>211</v>
      </c>
      <c r="AG2710">
        <v>115</v>
      </c>
      <c r="AH2710">
        <v>120</v>
      </c>
      <c r="AI2710">
        <v>118</v>
      </c>
      <c r="AM2710">
        <v>174.83333333333329</v>
      </c>
      <c r="AN2710">
        <v>113.1666666666667</v>
      </c>
      <c r="AO2710">
        <v>83</v>
      </c>
      <c r="AP2710">
        <v>130</v>
      </c>
      <c r="AQ2710"/>
      <c r="AR2710"/>
      <c r="AU2710">
        <v>200</v>
      </c>
      <c r="AV2710">
        <v>4</v>
      </c>
      <c r="AW2710">
        <v>4</v>
      </c>
      <c r="AX2710">
        <v>4</v>
      </c>
      <c r="BG2710">
        <v>900</v>
      </c>
      <c r="BI2710">
        <v>7</v>
      </c>
      <c r="BJ2710">
        <v>6</v>
      </c>
      <c r="BL2710">
        <v>6</v>
      </c>
      <c r="BQ2710" t="s">
        <v>434</v>
      </c>
      <c r="BR2710" t="s">
        <v>435</v>
      </c>
      <c r="BS2710"/>
      <c r="BT2710"/>
      <c r="BU2710">
        <v>17</v>
      </c>
      <c r="BV2710" t="s">
        <v>475</v>
      </c>
      <c r="BW2710" t="s">
        <v>173</v>
      </c>
      <c r="BX2710">
        <v>0</v>
      </c>
      <c r="BY2710">
        <v>12</v>
      </c>
      <c r="BZ2710">
        <v>3</v>
      </c>
      <c r="CA2710">
        <v>203</v>
      </c>
      <c r="CB2710">
        <v>19</v>
      </c>
      <c r="CC2710">
        <v>4.75</v>
      </c>
      <c r="CD2710">
        <v>904</v>
      </c>
      <c r="CE2710">
        <v>1</v>
      </c>
      <c r="CF2710">
        <v>2</v>
      </c>
      <c r="CG2710">
        <v>2</v>
      </c>
      <c r="CH2710">
        <v>0</v>
      </c>
      <c r="CI2710">
        <v>1</v>
      </c>
      <c r="CJ2710">
        <v>0</v>
      </c>
      <c r="CK2710">
        <v>0</v>
      </c>
      <c r="CL2710">
        <v>0</v>
      </c>
      <c r="CM2710">
        <v>0</v>
      </c>
      <c r="CN2710">
        <v>7.75</v>
      </c>
      <c r="CO2710">
        <v>1107</v>
      </c>
      <c r="CP2710">
        <v>7.0009033423667566E-3</v>
      </c>
      <c r="CQ2710">
        <v>6.5126050420168072E-2</v>
      </c>
      <c r="CR2710">
        <v>9.302521008403362</v>
      </c>
      <c r="CS2710">
        <v>6.8483063328424146E-2</v>
      </c>
      <c r="CT2710">
        <v>9.7820324005891006</v>
      </c>
      <c r="CU2710">
        <v>2791</v>
      </c>
      <c r="CV2710">
        <v>-1</v>
      </c>
    </row>
    <row r="2711" spans="1:100" x14ac:dyDescent="0.2">
      <c r="A2711">
        <v>2022</v>
      </c>
      <c r="B2711">
        <v>4</v>
      </c>
      <c r="C2711" s="267">
        <v>44679</v>
      </c>
      <c r="D2711">
        <v>388</v>
      </c>
      <c r="E2711">
        <v>565</v>
      </c>
      <c r="F2711">
        <v>6</v>
      </c>
      <c r="G2711" t="s">
        <v>476</v>
      </c>
      <c r="H2711" t="s">
        <v>477</v>
      </c>
      <c r="I2711" t="s">
        <v>169</v>
      </c>
      <c r="J2711">
        <v>3</v>
      </c>
      <c r="K2711">
        <v>4</v>
      </c>
      <c r="L2711">
        <v>91</v>
      </c>
      <c r="M2711">
        <v>83</v>
      </c>
      <c r="N2711">
        <v>98</v>
      </c>
      <c r="O2711">
        <v>108</v>
      </c>
      <c r="P2711">
        <v>106</v>
      </c>
      <c r="Q2711">
        <v>109</v>
      </c>
      <c r="T2711">
        <v>79</v>
      </c>
      <c r="U2711">
        <v>84</v>
      </c>
      <c r="V2711">
        <v>83</v>
      </c>
      <c r="AB2711">
        <v>122</v>
      </c>
      <c r="AC2711">
        <v>114</v>
      </c>
      <c r="AD2711">
        <v>132</v>
      </c>
      <c r="AG2711">
        <v>93</v>
      </c>
      <c r="AH2711">
        <v>91</v>
      </c>
      <c r="AI2711">
        <v>96</v>
      </c>
      <c r="AM2711">
        <v>115.1666666666667</v>
      </c>
      <c r="AN2711">
        <v>87.666666666666671</v>
      </c>
      <c r="AO2711">
        <v>83</v>
      </c>
      <c r="AP2711">
        <v>130</v>
      </c>
      <c r="AQ2711"/>
      <c r="AR2711"/>
      <c r="BQ2711" t="s">
        <v>434</v>
      </c>
      <c r="BR2711" t="s">
        <v>435</v>
      </c>
      <c r="BS2711"/>
      <c r="BT2711"/>
      <c r="BU2711">
        <v>17</v>
      </c>
      <c r="BV2711" t="s">
        <v>475</v>
      </c>
      <c r="BW2711" t="s">
        <v>173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/>
      <c r="CQ2711">
        <v>0</v>
      </c>
      <c r="CR2711">
        <v>0</v>
      </c>
      <c r="CS2711">
        <v>0</v>
      </c>
      <c r="CT2711">
        <v>0</v>
      </c>
      <c r="CU2711">
        <v>2791</v>
      </c>
      <c r="CV2711">
        <v>-1</v>
      </c>
    </row>
    <row r="2712" spans="1:100" x14ac:dyDescent="0.2">
      <c r="A2712">
        <v>2022</v>
      </c>
      <c r="B2712">
        <v>4</v>
      </c>
      <c r="C2712" s="267">
        <v>44679</v>
      </c>
      <c r="D2712">
        <v>388</v>
      </c>
      <c r="E2712">
        <v>566</v>
      </c>
      <c r="F2712">
        <v>6</v>
      </c>
      <c r="G2712" t="s">
        <v>478</v>
      </c>
      <c r="H2712" t="s">
        <v>479</v>
      </c>
      <c r="I2712" t="s">
        <v>169</v>
      </c>
      <c r="J2712">
        <v>3</v>
      </c>
      <c r="K2712">
        <v>4</v>
      </c>
      <c r="L2712">
        <v>34</v>
      </c>
      <c r="M2712">
        <v>31</v>
      </c>
      <c r="N2712">
        <v>36</v>
      </c>
      <c r="O2712">
        <v>44</v>
      </c>
      <c r="P2712">
        <v>45</v>
      </c>
      <c r="Q2712">
        <v>58</v>
      </c>
      <c r="T2712">
        <v>32</v>
      </c>
      <c r="U2712">
        <v>30</v>
      </c>
      <c r="V2712">
        <v>29</v>
      </c>
      <c r="AB2712">
        <v>48</v>
      </c>
      <c r="AC2712">
        <v>56</v>
      </c>
      <c r="AD2712">
        <v>51</v>
      </c>
      <c r="AG2712">
        <v>32</v>
      </c>
      <c r="AH2712">
        <v>36</v>
      </c>
      <c r="AI2712">
        <v>31</v>
      </c>
      <c r="AM2712">
        <v>50.333333333333343</v>
      </c>
      <c r="AN2712">
        <v>31.666666666666671</v>
      </c>
      <c r="AO2712">
        <v>83</v>
      </c>
      <c r="AP2712">
        <v>130</v>
      </c>
      <c r="AQ2712"/>
      <c r="AR2712"/>
      <c r="BQ2712" t="s">
        <v>434</v>
      </c>
      <c r="BR2712" t="s">
        <v>435</v>
      </c>
      <c r="BS2712"/>
      <c r="BT2712"/>
      <c r="BU2712">
        <v>17</v>
      </c>
      <c r="BV2712" t="s">
        <v>475</v>
      </c>
      <c r="BW2712" t="s">
        <v>173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/>
      <c r="CQ2712">
        <v>0</v>
      </c>
      <c r="CR2712">
        <v>0</v>
      </c>
      <c r="CS2712">
        <v>0</v>
      </c>
      <c r="CT2712">
        <v>0</v>
      </c>
      <c r="CU2712">
        <v>2791</v>
      </c>
      <c r="CV2712">
        <v>-1</v>
      </c>
    </row>
    <row r="2713" spans="1:100" x14ac:dyDescent="0.2">
      <c r="A2713">
        <v>2022</v>
      </c>
      <c r="B2713">
        <v>4</v>
      </c>
      <c r="C2713" s="267">
        <v>44679</v>
      </c>
      <c r="D2713">
        <v>419</v>
      </c>
      <c r="E2713">
        <v>670</v>
      </c>
      <c r="F2713">
        <v>6</v>
      </c>
      <c r="G2713" t="s">
        <v>235</v>
      </c>
      <c r="H2713" t="s">
        <v>236</v>
      </c>
      <c r="I2713" t="s">
        <v>169</v>
      </c>
      <c r="J2713">
        <v>4</v>
      </c>
      <c r="K2713">
        <v>2</v>
      </c>
      <c r="L2713">
        <v>298</v>
      </c>
      <c r="M2713">
        <v>280</v>
      </c>
      <c r="N2713">
        <v>319</v>
      </c>
      <c r="Y2713">
        <v>106</v>
      </c>
      <c r="AK2713">
        <v>163</v>
      </c>
      <c r="AL2713">
        <v>167</v>
      </c>
      <c r="AM2713"/>
      <c r="AN2713"/>
      <c r="AO2713">
        <v>96</v>
      </c>
      <c r="AP2713">
        <v>150</v>
      </c>
      <c r="AQ2713">
        <v>99.082568807339442</v>
      </c>
      <c r="AR2713">
        <v>145.33333333333329</v>
      </c>
      <c r="AV2713">
        <v>12</v>
      </c>
      <c r="AW2713">
        <v>16</v>
      </c>
      <c r="AX2713">
        <v>12</v>
      </c>
      <c r="BL2713">
        <v>30</v>
      </c>
      <c r="BQ2713" t="s">
        <v>185</v>
      </c>
      <c r="BR2713" t="s">
        <v>186</v>
      </c>
      <c r="BS2713" t="s">
        <v>237</v>
      </c>
      <c r="BT2713" t="s">
        <v>188</v>
      </c>
      <c r="BU2713">
        <v>17</v>
      </c>
      <c r="BV2713" t="s">
        <v>238</v>
      </c>
      <c r="BW2713" t="s">
        <v>173</v>
      </c>
      <c r="BX2713">
        <v>0</v>
      </c>
      <c r="BY2713">
        <v>40</v>
      </c>
      <c r="BZ2713">
        <v>20</v>
      </c>
      <c r="CA2713">
        <v>20</v>
      </c>
      <c r="CB2713">
        <v>30</v>
      </c>
      <c r="CC2713">
        <v>15</v>
      </c>
      <c r="CD2713">
        <v>15</v>
      </c>
      <c r="CE2713">
        <v>6</v>
      </c>
      <c r="CF2713">
        <v>8</v>
      </c>
      <c r="CG2713">
        <v>6</v>
      </c>
      <c r="CH2713">
        <v>0</v>
      </c>
      <c r="CI2713">
        <v>15</v>
      </c>
      <c r="CJ2713">
        <v>0</v>
      </c>
      <c r="CK2713">
        <v>0</v>
      </c>
      <c r="CL2713">
        <v>0</v>
      </c>
      <c r="CM2713">
        <v>0</v>
      </c>
      <c r="CN2713">
        <v>35</v>
      </c>
      <c r="CO2713">
        <v>35</v>
      </c>
      <c r="CP2713">
        <v>1</v>
      </c>
      <c r="CQ2713">
        <v>0.1174496644295302</v>
      </c>
      <c r="CR2713">
        <v>0.1174496644295302</v>
      </c>
      <c r="CS2713"/>
      <c r="CT2713"/>
      <c r="CU2713">
        <v>2791</v>
      </c>
      <c r="CV2713"/>
    </row>
    <row r="2714" spans="1:100" x14ac:dyDescent="0.2">
      <c r="A2714">
        <v>2022</v>
      </c>
      <c r="B2714">
        <v>4</v>
      </c>
      <c r="C2714" s="267">
        <v>44679</v>
      </c>
      <c r="D2714">
        <v>388</v>
      </c>
      <c r="E2714">
        <v>566</v>
      </c>
      <c r="F2714">
        <v>7</v>
      </c>
      <c r="G2714" t="s">
        <v>478</v>
      </c>
      <c r="H2714" t="s">
        <v>479</v>
      </c>
      <c r="I2714" t="s">
        <v>169</v>
      </c>
      <c r="J2714">
        <v>3</v>
      </c>
      <c r="K2714">
        <v>4</v>
      </c>
      <c r="L2714">
        <v>34</v>
      </c>
      <c r="M2714">
        <v>31</v>
      </c>
      <c r="N2714">
        <v>36</v>
      </c>
      <c r="Y2714">
        <v>119</v>
      </c>
      <c r="AK2714">
        <v>130</v>
      </c>
      <c r="AL2714">
        <v>131</v>
      </c>
      <c r="AM2714"/>
      <c r="AN2714"/>
      <c r="AO2714">
        <v>83</v>
      </c>
      <c r="AP2714">
        <v>130</v>
      </c>
      <c r="AQ2714">
        <v>85.263157894736835</v>
      </c>
      <c r="AR2714">
        <v>126.6666666666667</v>
      </c>
      <c r="BQ2714" t="s">
        <v>434</v>
      </c>
      <c r="BR2714" t="s">
        <v>435</v>
      </c>
      <c r="BS2714"/>
      <c r="BT2714"/>
      <c r="BU2714">
        <v>17</v>
      </c>
      <c r="BV2714" t="s">
        <v>475</v>
      </c>
      <c r="BW2714" t="s">
        <v>173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/>
      <c r="CQ2714">
        <v>0</v>
      </c>
      <c r="CR2714">
        <v>0</v>
      </c>
      <c r="CS2714"/>
      <c r="CT2714"/>
      <c r="CU2714">
        <v>2791</v>
      </c>
      <c r="CV2714"/>
    </row>
    <row r="2715" spans="1:100" x14ac:dyDescent="0.2">
      <c r="A2715">
        <v>2022</v>
      </c>
      <c r="B2715">
        <v>4</v>
      </c>
      <c r="C2715" s="267">
        <v>44679</v>
      </c>
      <c r="D2715">
        <v>47</v>
      </c>
      <c r="E2715">
        <v>122</v>
      </c>
      <c r="F2715">
        <v>8</v>
      </c>
      <c r="G2715" t="s">
        <v>250</v>
      </c>
      <c r="H2715" t="s">
        <v>251</v>
      </c>
      <c r="I2715" t="s">
        <v>246</v>
      </c>
      <c r="J2715">
        <v>2</v>
      </c>
      <c r="K2715">
        <v>1</v>
      </c>
      <c r="L2715">
        <v>280</v>
      </c>
      <c r="M2715">
        <v>267</v>
      </c>
      <c r="N2715">
        <v>292</v>
      </c>
      <c r="O2715">
        <v>342</v>
      </c>
      <c r="P2715">
        <v>318</v>
      </c>
      <c r="Q2715">
        <v>389</v>
      </c>
      <c r="T2715">
        <v>294</v>
      </c>
      <c r="U2715">
        <v>248</v>
      </c>
      <c r="V2715">
        <v>300</v>
      </c>
      <c r="Y2715">
        <v>100</v>
      </c>
      <c r="AB2715">
        <v>356</v>
      </c>
      <c r="AC2715">
        <v>331</v>
      </c>
      <c r="AD2715">
        <v>347</v>
      </c>
      <c r="AG2715">
        <v>284</v>
      </c>
      <c r="AH2715">
        <v>277</v>
      </c>
      <c r="AI2715">
        <v>281</v>
      </c>
      <c r="AK2715">
        <v>115</v>
      </c>
      <c r="AL2715">
        <v>115</v>
      </c>
      <c r="AM2715">
        <v>347.16666666666669</v>
      </c>
      <c r="AN2715">
        <v>280.66666666666669</v>
      </c>
      <c r="AO2715">
        <v>64</v>
      </c>
      <c r="AP2715">
        <v>113</v>
      </c>
      <c r="AQ2715">
        <v>65.454545454545453</v>
      </c>
      <c r="AR2715">
        <v>110</v>
      </c>
      <c r="AV2715">
        <v>1</v>
      </c>
      <c r="AW2715">
        <v>1</v>
      </c>
      <c r="AX2715">
        <v>1</v>
      </c>
      <c r="BI2715">
        <v>1</v>
      </c>
      <c r="BJ2715">
        <v>3</v>
      </c>
      <c r="BQ2715" t="s">
        <v>185</v>
      </c>
      <c r="BR2715" t="s">
        <v>247</v>
      </c>
      <c r="BS2715" t="s">
        <v>252</v>
      </c>
      <c r="BT2715" t="s">
        <v>249</v>
      </c>
      <c r="BU2715">
        <v>17</v>
      </c>
      <c r="BV2715" t="s">
        <v>253</v>
      </c>
      <c r="BW2715" t="s">
        <v>173</v>
      </c>
      <c r="BX2715">
        <v>0</v>
      </c>
      <c r="BY2715">
        <v>3</v>
      </c>
      <c r="BZ2715">
        <v>3</v>
      </c>
      <c r="CA2715">
        <v>3</v>
      </c>
      <c r="CB2715">
        <v>4</v>
      </c>
      <c r="CC2715">
        <v>4</v>
      </c>
      <c r="CD2715">
        <v>4</v>
      </c>
      <c r="CE2715">
        <v>1</v>
      </c>
      <c r="CF2715">
        <v>2</v>
      </c>
      <c r="CG2715">
        <v>4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7</v>
      </c>
      <c r="CO2715">
        <v>7</v>
      </c>
      <c r="CP2715">
        <v>1</v>
      </c>
      <c r="CQ2715">
        <v>2.5000000000000001E-2</v>
      </c>
      <c r="CR2715">
        <v>2.5000000000000001E-2</v>
      </c>
      <c r="CS2715">
        <v>2.4940617577197149E-2</v>
      </c>
      <c r="CT2715">
        <v>2.4940617577197149E-2</v>
      </c>
      <c r="CU2715">
        <v>2791</v>
      </c>
      <c r="CV2715">
        <v>-1</v>
      </c>
    </row>
    <row r="2716" spans="1:100" x14ac:dyDescent="0.2">
      <c r="A2716">
        <v>2022</v>
      </c>
      <c r="B2716">
        <v>4</v>
      </c>
      <c r="C2716" s="267">
        <v>44679</v>
      </c>
      <c r="D2716">
        <v>256</v>
      </c>
      <c r="E2716">
        <v>180</v>
      </c>
      <c r="F2716">
        <v>30</v>
      </c>
      <c r="G2716" t="s">
        <v>450</v>
      </c>
      <c r="H2716" t="s">
        <v>451</v>
      </c>
      <c r="I2716" t="s">
        <v>225</v>
      </c>
      <c r="J2716">
        <v>8</v>
      </c>
      <c r="K2716">
        <v>1</v>
      </c>
      <c r="L2716">
        <v>32</v>
      </c>
      <c r="M2716">
        <v>29</v>
      </c>
      <c r="N2716">
        <v>34</v>
      </c>
      <c r="P2716">
        <v>41</v>
      </c>
      <c r="Q2716">
        <v>43</v>
      </c>
      <c r="U2716">
        <v>30</v>
      </c>
      <c r="V2716">
        <v>31</v>
      </c>
      <c r="Y2716">
        <v>122</v>
      </c>
      <c r="AB2716">
        <v>54</v>
      </c>
      <c r="AC2716">
        <v>56</v>
      </c>
      <c r="AD2716">
        <v>51</v>
      </c>
      <c r="AG2716">
        <v>32</v>
      </c>
      <c r="AH2716">
        <v>35</v>
      </c>
      <c r="AI2716">
        <v>30</v>
      </c>
      <c r="AK2716">
        <v>122</v>
      </c>
      <c r="AL2716">
        <v>123</v>
      </c>
      <c r="AM2716">
        <v>49</v>
      </c>
      <c r="AN2716">
        <v>31.6</v>
      </c>
      <c r="AO2716">
        <v>187</v>
      </c>
      <c r="AP2716">
        <v>154</v>
      </c>
      <c r="AQ2716">
        <v>235.4223433242507</v>
      </c>
      <c r="AR2716">
        <v>122.3333333333333</v>
      </c>
      <c r="AV2716">
        <v>4</v>
      </c>
      <c r="AW2716">
        <v>4</v>
      </c>
      <c r="AX2716">
        <v>2</v>
      </c>
      <c r="BG2716">
        <v>1200</v>
      </c>
      <c r="BH2716">
        <v>2</v>
      </c>
      <c r="BJ2716">
        <v>10</v>
      </c>
      <c r="BQ2716" t="s">
        <v>180</v>
      </c>
      <c r="BR2716" t="s">
        <v>266</v>
      </c>
      <c r="BS2716" t="s">
        <v>452</v>
      </c>
      <c r="BT2716"/>
      <c r="BU2716">
        <v>17</v>
      </c>
      <c r="BV2716" t="s">
        <v>450</v>
      </c>
      <c r="BW2716" t="s">
        <v>222</v>
      </c>
      <c r="BX2716">
        <v>0</v>
      </c>
      <c r="BY2716">
        <v>10</v>
      </c>
      <c r="BZ2716">
        <v>10</v>
      </c>
      <c r="CA2716">
        <v>10</v>
      </c>
      <c r="CB2716">
        <v>12</v>
      </c>
      <c r="CC2716">
        <v>12</v>
      </c>
      <c r="CD2716">
        <v>1212</v>
      </c>
      <c r="CE2716">
        <v>6</v>
      </c>
      <c r="CF2716">
        <v>4</v>
      </c>
      <c r="CG2716">
        <v>12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22</v>
      </c>
      <c r="CO2716">
        <v>1222</v>
      </c>
      <c r="CP2716">
        <v>1.8003273322422259E-2</v>
      </c>
      <c r="CQ2716">
        <v>0.6875</v>
      </c>
      <c r="CR2716">
        <v>38.1875</v>
      </c>
      <c r="CS2716">
        <v>0.69620253164556956</v>
      </c>
      <c r="CT2716">
        <v>38.670886075949369</v>
      </c>
      <c r="CU2716">
        <v>2791</v>
      </c>
      <c r="CV2716">
        <v>-1</v>
      </c>
    </row>
    <row r="2717" spans="1:100" x14ac:dyDescent="0.2">
      <c r="A2717">
        <v>2022</v>
      </c>
      <c r="B2717">
        <v>4</v>
      </c>
      <c r="C2717" s="267">
        <v>44679</v>
      </c>
      <c r="D2717">
        <v>433</v>
      </c>
      <c r="E2717">
        <v>452</v>
      </c>
      <c r="F2717">
        <v>46</v>
      </c>
      <c r="G2717" t="s">
        <v>553</v>
      </c>
      <c r="H2717" t="s">
        <v>554</v>
      </c>
      <c r="I2717" t="s">
        <v>221</v>
      </c>
      <c r="J2717">
        <v>4</v>
      </c>
      <c r="K2717">
        <v>2</v>
      </c>
      <c r="L2717">
        <v>270</v>
      </c>
      <c r="M2717">
        <v>251</v>
      </c>
      <c r="N2717">
        <v>288</v>
      </c>
      <c r="AM2717"/>
      <c r="AN2717"/>
      <c r="AO2717">
        <v>96</v>
      </c>
      <c r="AP2717">
        <v>150</v>
      </c>
      <c r="AQ2717"/>
      <c r="AR2717"/>
      <c r="AU2717">
        <v>240</v>
      </c>
      <c r="BQ2717" t="s">
        <v>180</v>
      </c>
      <c r="BR2717" t="s">
        <v>181</v>
      </c>
      <c r="BS2717"/>
      <c r="BT2717"/>
      <c r="BU2717">
        <v>17</v>
      </c>
      <c r="BV2717" t="s">
        <v>552</v>
      </c>
      <c r="BW2717" t="s">
        <v>222</v>
      </c>
      <c r="BX2717">
        <v>0</v>
      </c>
      <c r="BY2717">
        <v>0</v>
      </c>
      <c r="BZ2717">
        <v>0</v>
      </c>
      <c r="CA2717">
        <v>240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240</v>
      </c>
      <c r="CP2717">
        <v>0</v>
      </c>
      <c r="CQ2717">
        <v>0</v>
      </c>
      <c r="CR2717">
        <v>0.88888888888888884</v>
      </c>
      <c r="CS2717"/>
      <c r="CT2717"/>
      <c r="CU2717">
        <v>2791</v>
      </c>
      <c r="CV2717"/>
    </row>
    <row r="2718" spans="1:100" x14ac:dyDescent="0.2">
      <c r="A2718">
        <v>2022</v>
      </c>
      <c r="B2718">
        <v>4</v>
      </c>
      <c r="C2718" s="267">
        <v>44679</v>
      </c>
      <c r="D2718">
        <v>433</v>
      </c>
      <c r="E2718">
        <v>453</v>
      </c>
      <c r="F2718">
        <v>46</v>
      </c>
      <c r="G2718" t="s">
        <v>550</v>
      </c>
      <c r="H2718" t="s">
        <v>551</v>
      </c>
      <c r="I2718" t="s">
        <v>221</v>
      </c>
      <c r="J2718">
        <v>4</v>
      </c>
      <c r="K2718">
        <v>2</v>
      </c>
      <c r="L2718">
        <v>175</v>
      </c>
      <c r="M2718">
        <v>162</v>
      </c>
      <c r="N2718">
        <v>187</v>
      </c>
      <c r="AM2718"/>
      <c r="AN2718"/>
      <c r="AO2718">
        <v>96</v>
      </c>
      <c r="AP2718">
        <v>150</v>
      </c>
      <c r="AQ2718"/>
      <c r="AR2718"/>
      <c r="AU2718">
        <v>240</v>
      </c>
      <c r="BQ2718" t="s">
        <v>180</v>
      </c>
      <c r="BR2718" t="s">
        <v>181</v>
      </c>
      <c r="BS2718"/>
      <c r="BT2718"/>
      <c r="BU2718">
        <v>17</v>
      </c>
      <c r="BV2718" t="s">
        <v>552</v>
      </c>
      <c r="BW2718" t="s">
        <v>222</v>
      </c>
      <c r="BX2718">
        <v>0</v>
      </c>
      <c r="BY2718">
        <v>0</v>
      </c>
      <c r="BZ2718">
        <v>0</v>
      </c>
      <c r="CA2718">
        <v>240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240</v>
      </c>
      <c r="CP2718">
        <v>0</v>
      </c>
      <c r="CQ2718">
        <v>0</v>
      </c>
      <c r="CR2718">
        <v>1.371428571428571</v>
      </c>
      <c r="CS2718"/>
      <c r="CT2718"/>
      <c r="CU2718">
        <v>2791</v>
      </c>
      <c r="CV2718"/>
    </row>
    <row r="2719" spans="1:100" x14ac:dyDescent="0.2">
      <c r="A2719">
        <v>2022</v>
      </c>
      <c r="B2719">
        <v>4</v>
      </c>
      <c r="C2719" s="267">
        <v>44679</v>
      </c>
      <c r="D2719">
        <v>334</v>
      </c>
      <c r="E2719">
        <v>254</v>
      </c>
      <c r="F2719">
        <v>49</v>
      </c>
      <c r="G2719" t="s">
        <v>220</v>
      </c>
      <c r="H2719" t="s">
        <v>179</v>
      </c>
      <c r="I2719" t="s">
        <v>221</v>
      </c>
      <c r="J2719">
        <v>4</v>
      </c>
      <c r="K2719">
        <v>2</v>
      </c>
      <c r="L2719">
        <v>203</v>
      </c>
      <c r="M2719">
        <v>188</v>
      </c>
      <c r="N2719">
        <v>217</v>
      </c>
      <c r="O2719">
        <v>229</v>
      </c>
      <c r="P2719">
        <v>244</v>
      </c>
      <c r="T2719">
        <v>188</v>
      </c>
      <c r="U2719">
        <v>191</v>
      </c>
      <c r="Y2719">
        <v>145</v>
      </c>
      <c r="AB2719">
        <v>270</v>
      </c>
      <c r="AC2719">
        <v>256</v>
      </c>
      <c r="AD2719">
        <v>261</v>
      </c>
      <c r="AG2719">
        <v>201</v>
      </c>
      <c r="AH2719">
        <v>198</v>
      </c>
      <c r="AI2719">
        <v>200</v>
      </c>
      <c r="AK2719">
        <v>158</v>
      </c>
      <c r="AL2719">
        <v>158</v>
      </c>
      <c r="AM2719">
        <v>252</v>
      </c>
      <c r="AN2719">
        <v>195.6</v>
      </c>
      <c r="AO2719">
        <v>94</v>
      </c>
      <c r="AP2719">
        <v>153</v>
      </c>
      <c r="AQ2719">
        <v>93.709327548806954</v>
      </c>
      <c r="AR2719">
        <v>153.66666666666671</v>
      </c>
      <c r="AU2719">
        <v>600</v>
      </c>
      <c r="AV2719">
        <v>12</v>
      </c>
      <c r="AW2719">
        <v>15</v>
      </c>
      <c r="AX2719">
        <v>5</v>
      </c>
      <c r="BG2719">
        <v>1200</v>
      </c>
      <c r="BH2719">
        <v>2</v>
      </c>
      <c r="BI2719">
        <v>3</v>
      </c>
      <c r="BK2719">
        <v>3</v>
      </c>
      <c r="BL2719">
        <v>2</v>
      </c>
      <c r="BQ2719" t="s">
        <v>180</v>
      </c>
      <c r="BR2719" t="s">
        <v>181</v>
      </c>
      <c r="BS2719" t="s">
        <v>182</v>
      </c>
      <c r="BT2719"/>
      <c r="BU2719">
        <v>17</v>
      </c>
      <c r="BV2719" t="s">
        <v>220</v>
      </c>
      <c r="BW2719" t="s">
        <v>222</v>
      </c>
      <c r="BX2719">
        <v>0</v>
      </c>
      <c r="BY2719">
        <v>32</v>
      </c>
      <c r="BZ2719">
        <v>16</v>
      </c>
      <c r="CA2719">
        <v>616</v>
      </c>
      <c r="CB2719">
        <v>10</v>
      </c>
      <c r="CC2719">
        <v>5</v>
      </c>
      <c r="CD2719">
        <v>1205</v>
      </c>
      <c r="CE2719">
        <v>7</v>
      </c>
      <c r="CF2719">
        <v>9</v>
      </c>
      <c r="CG2719">
        <v>2</v>
      </c>
      <c r="CH2719">
        <v>1</v>
      </c>
      <c r="CI2719">
        <v>1</v>
      </c>
      <c r="CJ2719">
        <v>0</v>
      </c>
      <c r="CK2719">
        <v>0</v>
      </c>
      <c r="CL2719">
        <v>0</v>
      </c>
      <c r="CM2719">
        <v>0</v>
      </c>
      <c r="CN2719">
        <v>21</v>
      </c>
      <c r="CO2719">
        <v>1821</v>
      </c>
      <c r="CP2719">
        <v>1.153212520593081E-2</v>
      </c>
      <c r="CQ2719">
        <v>0.10344827586206901</v>
      </c>
      <c r="CR2719">
        <v>8.970443349753694</v>
      </c>
      <c r="CS2719">
        <v>0.1073619631901841</v>
      </c>
      <c r="CT2719">
        <v>9.3098159509202461</v>
      </c>
      <c r="CU2719">
        <v>2791</v>
      </c>
      <c r="CV2719">
        <v>-1</v>
      </c>
    </row>
    <row r="2720" spans="1:100" x14ac:dyDescent="0.2">
      <c r="A2720">
        <v>2022</v>
      </c>
      <c r="B2720">
        <v>4</v>
      </c>
      <c r="C2720" s="267">
        <v>44679</v>
      </c>
      <c r="D2720">
        <v>530</v>
      </c>
      <c r="E2720">
        <v>929</v>
      </c>
      <c r="F2720"/>
      <c r="G2720" t="s">
        <v>534</v>
      </c>
      <c r="H2720" t="s">
        <v>535</v>
      </c>
      <c r="K2720"/>
      <c r="L2720">
        <v>0</v>
      </c>
      <c r="M2720">
        <v>1282</v>
      </c>
      <c r="N2720">
        <v>1417</v>
      </c>
      <c r="AM2720"/>
      <c r="AN2720"/>
      <c r="AO2720">
        <v>0</v>
      </c>
      <c r="AP2720"/>
      <c r="AQ2720"/>
      <c r="AR2720"/>
      <c r="BQ2720" t="s">
        <v>458</v>
      </c>
      <c r="BS2720"/>
      <c r="BT2720"/>
      <c r="BU2720">
        <v>17</v>
      </c>
      <c r="BV2720" t="s">
        <v>536</v>
      </c>
      <c r="BX2720">
        <v>0</v>
      </c>
      <c r="BY2720">
        <v>0</v>
      </c>
      <c r="BZ2720"/>
      <c r="CA2720">
        <v>0</v>
      </c>
      <c r="CB2720">
        <v>0</v>
      </c>
      <c r="CC2720"/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/>
      <c r="CQ2720"/>
      <c r="CR2720"/>
      <c r="CS2720"/>
      <c r="CT2720"/>
      <c r="CU2720">
        <v>2791</v>
      </c>
      <c r="CV2720"/>
    </row>
    <row r="2721" spans="1:100" x14ac:dyDescent="0.2">
      <c r="A2721">
        <v>2022</v>
      </c>
      <c r="B2721">
        <v>4</v>
      </c>
      <c r="C2721" s="267">
        <v>44679</v>
      </c>
      <c r="D2721">
        <v>530</v>
      </c>
      <c r="E2721">
        <v>930</v>
      </c>
      <c r="F2721"/>
      <c r="G2721" t="s">
        <v>537</v>
      </c>
      <c r="H2721" t="s">
        <v>538</v>
      </c>
      <c r="K2721"/>
      <c r="L2721">
        <v>0</v>
      </c>
      <c r="M2721">
        <v>641</v>
      </c>
      <c r="N2721">
        <v>708</v>
      </c>
      <c r="O2721">
        <v>3450</v>
      </c>
      <c r="P2721">
        <v>3397</v>
      </c>
      <c r="Q2721">
        <v>3810</v>
      </c>
      <c r="R2721">
        <v>3487</v>
      </c>
      <c r="S2721">
        <v>3652</v>
      </c>
      <c r="T2721">
        <v>265</v>
      </c>
      <c r="U2721">
        <v>227</v>
      </c>
      <c r="V2721">
        <v>258</v>
      </c>
      <c r="W2721">
        <v>267</v>
      </c>
      <c r="X2721">
        <v>270</v>
      </c>
      <c r="AM2721">
        <v>3559.2</v>
      </c>
      <c r="AN2721">
        <v>257.39999999999998</v>
      </c>
      <c r="AO2721">
        <v>0</v>
      </c>
      <c r="AP2721"/>
      <c r="AQ2721"/>
      <c r="AR2721"/>
      <c r="BQ2721" t="s">
        <v>458</v>
      </c>
      <c r="BS2721"/>
      <c r="BT2721"/>
      <c r="BU2721">
        <v>17</v>
      </c>
      <c r="BV2721" t="s">
        <v>536</v>
      </c>
      <c r="BX2721">
        <v>0</v>
      </c>
      <c r="BY2721">
        <v>0</v>
      </c>
      <c r="BZ2721"/>
      <c r="CA2721">
        <v>0</v>
      </c>
      <c r="CB2721">
        <v>0</v>
      </c>
      <c r="CC2721"/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/>
      <c r="CQ2721"/>
      <c r="CR2721"/>
      <c r="CS2721">
        <v>0</v>
      </c>
      <c r="CT2721">
        <v>0</v>
      </c>
      <c r="CU2721">
        <v>2791</v>
      </c>
      <c r="CV2721"/>
    </row>
    <row r="2722" spans="1:100" x14ac:dyDescent="0.2">
      <c r="A2722">
        <v>2022</v>
      </c>
      <c r="B2722">
        <v>4</v>
      </c>
      <c r="C2722" s="267">
        <v>44679</v>
      </c>
      <c r="D2722">
        <v>530</v>
      </c>
      <c r="E2722">
        <v>931</v>
      </c>
      <c r="F2722"/>
      <c r="G2722" t="s">
        <v>539</v>
      </c>
      <c r="H2722" t="s">
        <v>540</v>
      </c>
      <c r="K2722"/>
      <c r="L2722">
        <v>0</v>
      </c>
      <c r="M2722">
        <v>545</v>
      </c>
      <c r="N2722">
        <v>602</v>
      </c>
      <c r="AM2722"/>
      <c r="AN2722"/>
      <c r="AO2722">
        <v>0</v>
      </c>
      <c r="AP2722"/>
      <c r="AQ2722"/>
      <c r="AR2722"/>
      <c r="BQ2722" t="s">
        <v>458</v>
      </c>
      <c r="BS2722"/>
      <c r="BT2722"/>
      <c r="BU2722">
        <v>17</v>
      </c>
      <c r="BV2722" t="s">
        <v>536</v>
      </c>
      <c r="BX2722">
        <v>0</v>
      </c>
      <c r="BY2722">
        <v>0</v>
      </c>
      <c r="BZ2722"/>
      <c r="CA2722">
        <v>0</v>
      </c>
      <c r="CB2722">
        <v>0</v>
      </c>
      <c r="CC2722"/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/>
      <c r="CQ2722"/>
      <c r="CR2722"/>
      <c r="CS2722"/>
      <c r="CT2722"/>
      <c r="CU2722">
        <v>2791</v>
      </c>
      <c r="CV2722"/>
    </row>
    <row r="2723" spans="1:100" x14ac:dyDescent="0.2">
      <c r="A2723">
        <v>2022</v>
      </c>
      <c r="B2723">
        <v>4</v>
      </c>
      <c r="C2723" s="267">
        <v>44679</v>
      </c>
      <c r="D2723">
        <v>530</v>
      </c>
      <c r="E2723">
        <v>932</v>
      </c>
      <c r="F2723"/>
      <c r="G2723" t="s">
        <v>541</v>
      </c>
      <c r="H2723" t="s">
        <v>542</v>
      </c>
      <c r="K2723"/>
      <c r="L2723">
        <v>0</v>
      </c>
      <c r="M2723">
        <v>415</v>
      </c>
      <c r="N2723">
        <v>459</v>
      </c>
      <c r="AM2723"/>
      <c r="AN2723"/>
      <c r="AO2723">
        <v>0</v>
      </c>
      <c r="AP2723"/>
      <c r="AQ2723"/>
      <c r="AR2723"/>
      <c r="BQ2723" t="s">
        <v>458</v>
      </c>
      <c r="BS2723"/>
      <c r="BT2723"/>
      <c r="BU2723">
        <v>17</v>
      </c>
      <c r="BV2723" t="s">
        <v>536</v>
      </c>
      <c r="BX2723">
        <v>0</v>
      </c>
      <c r="BY2723">
        <v>0</v>
      </c>
      <c r="BZ2723"/>
      <c r="CA2723">
        <v>0</v>
      </c>
      <c r="CB2723">
        <v>0</v>
      </c>
      <c r="CC2723"/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/>
      <c r="CQ2723"/>
      <c r="CR2723"/>
      <c r="CS2723"/>
      <c r="CT2723"/>
      <c r="CU2723">
        <v>2791</v>
      </c>
      <c r="CV2723"/>
    </row>
    <row r="2724" spans="1:100" x14ac:dyDescent="0.2">
      <c r="A2724">
        <v>2022</v>
      </c>
      <c r="B2724">
        <v>4</v>
      </c>
      <c r="C2724" s="267">
        <v>44679</v>
      </c>
      <c r="D2724">
        <v>533</v>
      </c>
      <c r="E2724">
        <v>821</v>
      </c>
      <c r="F2724"/>
      <c r="G2724" t="s">
        <v>572</v>
      </c>
      <c r="H2724" t="s">
        <v>573</v>
      </c>
      <c r="K2724"/>
      <c r="L2724">
        <v>1275</v>
      </c>
      <c r="M2724">
        <v>1211</v>
      </c>
      <c r="N2724">
        <v>1338</v>
      </c>
      <c r="AM2724"/>
      <c r="AN2724"/>
      <c r="AO2724">
        <v>0</v>
      </c>
      <c r="AP2724"/>
      <c r="AQ2724"/>
      <c r="AR2724"/>
      <c r="BQ2724" t="s">
        <v>458</v>
      </c>
      <c r="BU2724">
        <v>17</v>
      </c>
      <c r="BV2724" t="s">
        <v>574</v>
      </c>
      <c r="BX2724">
        <v>0</v>
      </c>
      <c r="BY2724">
        <v>0</v>
      </c>
      <c r="BZ2724"/>
      <c r="CA2724">
        <v>0</v>
      </c>
      <c r="CB2724">
        <v>0</v>
      </c>
      <c r="CC2724"/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/>
      <c r="CQ2724">
        <v>0</v>
      </c>
      <c r="CR2724">
        <v>0</v>
      </c>
      <c r="CS2724"/>
      <c r="CT2724"/>
      <c r="CU2724">
        <v>2791</v>
      </c>
      <c r="CV2724"/>
    </row>
    <row r="2725" spans="1:100" x14ac:dyDescent="0.2">
      <c r="A2725">
        <v>2022</v>
      </c>
      <c r="B2725">
        <v>4</v>
      </c>
      <c r="C2725" s="267">
        <v>44679</v>
      </c>
      <c r="D2725">
        <v>533</v>
      </c>
      <c r="E2725">
        <v>822</v>
      </c>
      <c r="F2725"/>
      <c r="G2725" t="s">
        <v>575</v>
      </c>
      <c r="H2725" t="s">
        <v>576</v>
      </c>
      <c r="K2725"/>
      <c r="L2725">
        <v>675</v>
      </c>
      <c r="M2725">
        <v>641</v>
      </c>
      <c r="N2725">
        <v>708</v>
      </c>
      <c r="AM2725"/>
      <c r="AN2725"/>
      <c r="AO2725">
        <v>0</v>
      </c>
      <c r="AP2725"/>
      <c r="AQ2725"/>
      <c r="AR2725"/>
      <c r="BQ2725" t="s">
        <v>458</v>
      </c>
      <c r="BU2725">
        <v>17</v>
      </c>
      <c r="BV2725" t="s">
        <v>574</v>
      </c>
      <c r="BX2725">
        <v>0</v>
      </c>
      <c r="BY2725">
        <v>0</v>
      </c>
      <c r="BZ2725"/>
      <c r="CA2725">
        <v>0</v>
      </c>
      <c r="CB2725">
        <v>0</v>
      </c>
      <c r="CC2725"/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/>
      <c r="CQ2725">
        <v>0</v>
      </c>
      <c r="CR2725">
        <v>0</v>
      </c>
      <c r="CS2725"/>
      <c r="CT2725"/>
      <c r="CU2725">
        <v>2791</v>
      </c>
      <c r="CV2725"/>
    </row>
    <row r="2726" spans="1:100" x14ac:dyDescent="0.2">
      <c r="A2726">
        <v>2022</v>
      </c>
      <c r="B2726">
        <v>4</v>
      </c>
      <c r="C2726" s="267">
        <v>44679</v>
      </c>
      <c r="D2726">
        <v>533</v>
      </c>
      <c r="E2726">
        <v>823</v>
      </c>
      <c r="F2726"/>
      <c r="G2726" t="s">
        <v>577</v>
      </c>
      <c r="H2726" t="s">
        <v>578</v>
      </c>
      <c r="K2726"/>
      <c r="L2726">
        <v>637</v>
      </c>
      <c r="M2726">
        <v>605</v>
      </c>
      <c r="N2726">
        <v>669</v>
      </c>
      <c r="AM2726"/>
      <c r="AN2726"/>
      <c r="AO2726">
        <v>0</v>
      </c>
      <c r="AP2726"/>
      <c r="AQ2726"/>
      <c r="AR2726"/>
      <c r="BQ2726" t="s">
        <v>458</v>
      </c>
      <c r="BU2726">
        <v>17</v>
      </c>
      <c r="BV2726" t="s">
        <v>574</v>
      </c>
      <c r="BX2726">
        <v>0</v>
      </c>
      <c r="BY2726">
        <v>0</v>
      </c>
      <c r="BZ2726"/>
      <c r="CA2726">
        <v>0</v>
      </c>
      <c r="CB2726">
        <v>0</v>
      </c>
      <c r="CC2726"/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/>
      <c r="CQ2726">
        <v>0</v>
      </c>
      <c r="CR2726">
        <v>0</v>
      </c>
      <c r="CS2726"/>
      <c r="CT2726"/>
      <c r="CU2726">
        <v>2791</v>
      </c>
      <c r="CV2726"/>
    </row>
    <row r="2727" spans="1:100" x14ac:dyDescent="0.2">
      <c r="A2727">
        <v>2022</v>
      </c>
      <c r="B2727">
        <v>5</v>
      </c>
      <c r="C2727" s="267">
        <v>44685</v>
      </c>
      <c r="D2727">
        <v>416</v>
      </c>
      <c r="E2727">
        <v>659</v>
      </c>
      <c r="F2727">
        <v>2</v>
      </c>
      <c r="G2727" t="s">
        <v>183</v>
      </c>
      <c r="H2727" t="s">
        <v>184</v>
      </c>
      <c r="I2727" t="s">
        <v>169</v>
      </c>
      <c r="J2727">
        <v>2</v>
      </c>
      <c r="K2727">
        <v>1</v>
      </c>
      <c r="L2727">
        <v>301</v>
      </c>
      <c r="M2727">
        <v>283</v>
      </c>
      <c r="N2727">
        <v>322</v>
      </c>
      <c r="Q2727">
        <v>366</v>
      </c>
      <c r="R2727">
        <v>375</v>
      </c>
      <c r="S2727">
        <v>400</v>
      </c>
      <c r="V2727">
        <v>304</v>
      </c>
      <c r="W2727">
        <v>310</v>
      </c>
      <c r="X2727">
        <v>321</v>
      </c>
      <c r="Y2727">
        <v>128</v>
      </c>
      <c r="Z2727">
        <v>126</v>
      </c>
      <c r="AA2727">
        <v>372</v>
      </c>
      <c r="AF2727">
        <v>310</v>
      </c>
      <c r="AK2727">
        <v>133</v>
      </c>
      <c r="AM2727">
        <v>378.25</v>
      </c>
      <c r="AN2727">
        <v>311.25</v>
      </c>
      <c r="AO2727">
        <v>55</v>
      </c>
      <c r="AP2727">
        <v>131</v>
      </c>
      <c r="AQ2727">
        <v>55.813953488372093</v>
      </c>
      <c r="AR2727">
        <v>129</v>
      </c>
      <c r="AX2727">
        <v>6</v>
      </c>
      <c r="BG2727">
        <v>630</v>
      </c>
      <c r="BH2727">
        <v>3</v>
      </c>
      <c r="BI2727">
        <v>2</v>
      </c>
      <c r="BJ2727">
        <v>3</v>
      </c>
      <c r="BQ2727" t="s">
        <v>185</v>
      </c>
      <c r="BR2727" t="s">
        <v>186</v>
      </c>
      <c r="BS2727" t="s">
        <v>187</v>
      </c>
      <c r="BT2727" t="s">
        <v>188</v>
      </c>
      <c r="BU2727">
        <v>18</v>
      </c>
      <c r="BV2727" t="s">
        <v>189</v>
      </c>
      <c r="BW2727" t="s">
        <v>173</v>
      </c>
      <c r="BX2727">
        <v>0</v>
      </c>
      <c r="BY2727">
        <v>6</v>
      </c>
      <c r="BZ2727">
        <v>6</v>
      </c>
      <c r="CA2727">
        <v>6</v>
      </c>
      <c r="CB2727">
        <v>8</v>
      </c>
      <c r="CC2727">
        <v>8</v>
      </c>
      <c r="CD2727">
        <v>638</v>
      </c>
      <c r="CE2727">
        <v>3</v>
      </c>
      <c r="CF2727">
        <v>2</v>
      </c>
      <c r="CG2727">
        <v>9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14</v>
      </c>
      <c r="CO2727">
        <v>644</v>
      </c>
      <c r="CP2727">
        <v>2.1739130434782612E-2</v>
      </c>
      <c r="CQ2727">
        <v>4.6511627906976737E-2</v>
      </c>
      <c r="CR2727">
        <v>2.13953488372093</v>
      </c>
      <c r="CS2727">
        <v>4.4979919678714862E-2</v>
      </c>
      <c r="CT2727">
        <v>2.069076305220884</v>
      </c>
      <c r="CU2727">
        <v>2791</v>
      </c>
      <c r="CV2727">
        <v>-1</v>
      </c>
    </row>
    <row r="2728" spans="1:100" x14ac:dyDescent="0.2">
      <c r="A2728">
        <v>2022</v>
      </c>
      <c r="B2728">
        <v>5</v>
      </c>
      <c r="C2728" s="267">
        <v>44685</v>
      </c>
      <c r="D2728">
        <v>419</v>
      </c>
      <c r="E2728">
        <v>670</v>
      </c>
      <c r="F2728">
        <v>2</v>
      </c>
      <c r="G2728" t="s">
        <v>235</v>
      </c>
      <c r="H2728" t="s">
        <v>236</v>
      </c>
      <c r="I2728" t="s">
        <v>169</v>
      </c>
      <c r="J2728">
        <v>4</v>
      </c>
      <c r="K2728">
        <v>2</v>
      </c>
      <c r="L2728">
        <v>298</v>
      </c>
      <c r="M2728">
        <v>280</v>
      </c>
      <c r="N2728">
        <v>319</v>
      </c>
      <c r="AA2728">
        <v>464</v>
      </c>
      <c r="AB2728">
        <v>499</v>
      </c>
      <c r="AC2728">
        <v>500</v>
      </c>
      <c r="AD2728">
        <v>530</v>
      </c>
      <c r="AE2728">
        <v>550</v>
      </c>
      <c r="AF2728">
        <v>332</v>
      </c>
      <c r="AG2728">
        <v>320</v>
      </c>
      <c r="AH2728">
        <v>323</v>
      </c>
      <c r="AI2728">
        <v>328</v>
      </c>
      <c r="AJ2728">
        <v>329</v>
      </c>
      <c r="AM2728">
        <v>508.6</v>
      </c>
      <c r="AN2728">
        <v>326.39999999999998</v>
      </c>
      <c r="AO2728">
        <v>96</v>
      </c>
      <c r="AP2728">
        <v>150</v>
      </c>
      <c r="AQ2728"/>
      <c r="AR2728"/>
      <c r="BQ2728" t="s">
        <v>185</v>
      </c>
      <c r="BR2728" t="s">
        <v>186</v>
      </c>
      <c r="BS2728" t="s">
        <v>237</v>
      </c>
      <c r="BT2728" t="s">
        <v>188</v>
      </c>
      <c r="BU2728">
        <v>18</v>
      </c>
      <c r="BV2728" t="s">
        <v>238</v>
      </c>
      <c r="BW2728" t="s">
        <v>173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/>
      <c r="CQ2728">
        <v>0</v>
      </c>
      <c r="CR2728">
        <v>0</v>
      </c>
      <c r="CS2728">
        <v>0</v>
      </c>
      <c r="CT2728">
        <v>0</v>
      </c>
      <c r="CU2728">
        <v>2791</v>
      </c>
      <c r="CV2728">
        <v>-1</v>
      </c>
    </row>
    <row r="2729" spans="1:100" x14ac:dyDescent="0.2">
      <c r="A2729">
        <v>2022</v>
      </c>
      <c r="B2729">
        <v>5</v>
      </c>
      <c r="C2729" s="267">
        <v>44685</v>
      </c>
      <c r="D2729">
        <v>376</v>
      </c>
      <c r="E2729">
        <v>438</v>
      </c>
      <c r="F2729">
        <v>3</v>
      </c>
      <c r="G2729" t="s">
        <v>216</v>
      </c>
      <c r="H2729" t="s">
        <v>217</v>
      </c>
      <c r="I2729" t="s">
        <v>169</v>
      </c>
      <c r="J2729">
        <v>3</v>
      </c>
      <c r="K2729">
        <v>2</v>
      </c>
      <c r="L2729">
        <v>335</v>
      </c>
      <c r="M2729">
        <v>315</v>
      </c>
      <c r="N2729">
        <v>358</v>
      </c>
      <c r="AK2729">
        <v>155</v>
      </c>
      <c r="AL2729">
        <v>155</v>
      </c>
      <c r="AM2729"/>
      <c r="AN2729"/>
      <c r="AO2729">
        <v>75</v>
      </c>
      <c r="AP2729">
        <v>144</v>
      </c>
      <c r="AQ2729">
        <v>69.677419354838719</v>
      </c>
      <c r="AR2729">
        <v>155</v>
      </c>
      <c r="AV2729">
        <v>3</v>
      </c>
      <c r="AW2729">
        <v>12</v>
      </c>
      <c r="AX2729">
        <v>10</v>
      </c>
      <c r="BG2729">
        <v>720</v>
      </c>
      <c r="BH2729">
        <v>8</v>
      </c>
      <c r="BI2729">
        <v>8</v>
      </c>
      <c r="BJ2729">
        <v>4</v>
      </c>
      <c r="BQ2729" t="s">
        <v>185</v>
      </c>
      <c r="BR2729" t="s">
        <v>186</v>
      </c>
      <c r="BS2729" t="s">
        <v>218</v>
      </c>
      <c r="BT2729" t="s">
        <v>188</v>
      </c>
      <c r="BU2729">
        <v>18</v>
      </c>
      <c r="BV2729" t="s">
        <v>219</v>
      </c>
      <c r="BW2729" t="s">
        <v>173</v>
      </c>
      <c r="BX2729">
        <v>0</v>
      </c>
      <c r="BY2729">
        <v>25</v>
      </c>
      <c r="BZ2729">
        <v>12.5</v>
      </c>
      <c r="CA2729">
        <v>12</v>
      </c>
      <c r="CB2729">
        <v>20</v>
      </c>
      <c r="CC2729">
        <v>10</v>
      </c>
      <c r="CD2729">
        <v>730</v>
      </c>
      <c r="CE2729">
        <v>5</v>
      </c>
      <c r="CF2729">
        <v>10</v>
      </c>
      <c r="CG2729">
        <v>7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22.5</v>
      </c>
      <c r="CO2729">
        <v>742</v>
      </c>
      <c r="CP2729">
        <v>3.0323450134770891E-2</v>
      </c>
      <c r="CQ2729">
        <v>6.7164179104477612E-2</v>
      </c>
      <c r="CR2729">
        <v>2.2149253731343279</v>
      </c>
      <c r="CS2729"/>
      <c r="CT2729"/>
      <c r="CU2729">
        <v>2791</v>
      </c>
      <c r="CV2729"/>
    </row>
    <row r="2730" spans="1:100" x14ac:dyDescent="0.2">
      <c r="A2730">
        <v>2022</v>
      </c>
      <c r="B2730">
        <v>5</v>
      </c>
      <c r="C2730" s="267">
        <v>44685</v>
      </c>
      <c r="D2730">
        <v>423</v>
      </c>
      <c r="E2730">
        <v>669</v>
      </c>
      <c r="F2730">
        <v>3</v>
      </c>
      <c r="G2730" t="s">
        <v>279</v>
      </c>
      <c r="H2730" t="s">
        <v>280</v>
      </c>
      <c r="I2730" t="s">
        <v>169</v>
      </c>
      <c r="J2730">
        <v>2</v>
      </c>
      <c r="K2730">
        <v>2</v>
      </c>
      <c r="L2730">
        <v>954</v>
      </c>
      <c r="M2730">
        <v>897</v>
      </c>
      <c r="N2730">
        <v>1021</v>
      </c>
      <c r="AM2730"/>
      <c r="AN2730"/>
      <c r="AO2730">
        <v>40</v>
      </c>
      <c r="AP2730">
        <v>180</v>
      </c>
      <c r="AQ2730"/>
      <c r="AR2730"/>
      <c r="BQ2730" t="s">
        <v>185</v>
      </c>
      <c r="BR2730" t="s">
        <v>186</v>
      </c>
      <c r="BS2730" t="s">
        <v>281</v>
      </c>
      <c r="BT2730" t="s">
        <v>188</v>
      </c>
      <c r="BU2730">
        <v>18</v>
      </c>
      <c r="BV2730" t="s">
        <v>279</v>
      </c>
      <c r="BW2730" t="s">
        <v>173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/>
      <c r="CQ2730">
        <v>0</v>
      </c>
      <c r="CR2730">
        <v>0</v>
      </c>
      <c r="CS2730"/>
      <c r="CT2730"/>
      <c r="CU2730">
        <v>2791</v>
      </c>
      <c r="CV2730"/>
    </row>
    <row r="2731" spans="1:100" x14ac:dyDescent="0.2">
      <c r="A2731">
        <v>2022</v>
      </c>
      <c r="B2731">
        <v>5</v>
      </c>
      <c r="C2731" s="267">
        <v>44685</v>
      </c>
      <c r="D2731">
        <v>18</v>
      </c>
      <c r="E2731">
        <v>49</v>
      </c>
      <c r="F2731">
        <v>4</v>
      </c>
      <c r="G2731" t="s">
        <v>330</v>
      </c>
      <c r="H2731" t="s">
        <v>331</v>
      </c>
      <c r="I2731" t="s">
        <v>246</v>
      </c>
      <c r="J2731">
        <v>2</v>
      </c>
      <c r="K2731">
        <v>3</v>
      </c>
      <c r="L2731">
        <v>100</v>
      </c>
      <c r="M2731">
        <v>95</v>
      </c>
      <c r="N2731">
        <v>104</v>
      </c>
      <c r="AA2731">
        <v>145</v>
      </c>
      <c r="AB2731">
        <v>135</v>
      </c>
      <c r="AC2731">
        <v>137</v>
      </c>
      <c r="AD2731">
        <v>139</v>
      </c>
      <c r="AE2731">
        <v>136</v>
      </c>
      <c r="AF2731">
        <v>109</v>
      </c>
      <c r="AG2731">
        <v>104</v>
      </c>
      <c r="AH2731">
        <v>100</v>
      </c>
      <c r="AI2731">
        <v>102</v>
      </c>
      <c r="AJ2731">
        <v>105</v>
      </c>
      <c r="AM2731">
        <v>138.4</v>
      </c>
      <c r="AN2731">
        <v>104</v>
      </c>
      <c r="AO2731">
        <v>101</v>
      </c>
      <c r="AP2731">
        <v>107</v>
      </c>
      <c r="AQ2731"/>
      <c r="AR2731"/>
      <c r="BG2731">
        <v>924</v>
      </c>
      <c r="BH2731">
        <v>3</v>
      </c>
      <c r="BI2731">
        <v>1</v>
      </c>
      <c r="BJ2731">
        <v>1</v>
      </c>
      <c r="BQ2731" t="s">
        <v>185</v>
      </c>
      <c r="BR2731" t="s">
        <v>247</v>
      </c>
      <c r="BS2731" t="s">
        <v>332</v>
      </c>
      <c r="BT2731" t="s">
        <v>249</v>
      </c>
      <c r="BU2731">
        <v>18</v>
      </c>
      <c r="BV2731" t="s">
        <v>333</v>
      </c>
      <c r="BW2731" t="s">
        <v>173</v>
      </c>
      <c r="BX2731">
        <v>0</v>
      </c>
      <c r="BY2731">
        <v>0</v>
      </c>
      <c r="BZ2731">
        <v>0</v>
      </c>
      <c r="CA2731">
        <v>0</v>
      </c>
      <c r="CB2731">
        <v>5</v>
      </c>
      <c r="CC2731">
        <v>1.666666666666667</v>
      </c>
      <c r="CD2731">
        <v>925</v>
      </c>
      <c r="CE2731">
        <v>1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1.666666666666667</v>
      </c>
      <c r="CO2731">
        <v>925</v>
      </c>
      <c r="CP2731">
        <v>1.801801801801802E-3</v>
      </c>
      <c r="CQ2731">
        <v>1.666666666666667E-2</v>
      </c>
      <c r="CR2731">
        <v>9.25</v>
      </c>
      <c r="CS2731">
        <v>1.6025641025641031E-2</v>
      </c>
      <c r="CT2731">
        <v>8.8942307692307701</v>
      </c>
      <c r="CU2731">
        <v>2791</v>
      </c>
      <c r="CV2731">
        <v>-1</v>
      </c>
    </row>
    <row r="2732" spans="1:100" x14ac:dyDescent="0.2">
      <c r="A2732">
        <v>2022</v>
      </c>
      <c r="B2732">
        <v>5</v>
      </c>
      <c r="C2732" s="267">
        <v>44685</v>
      </c>
      <c r="D2732">
        <v>18</v>
      </c>
      <c r="E2732">
        <v>50</v>
      </c>
      <c r="F2732">
        <v>4</v>
      </c>
      <c r="G2732" t="s">
        <v>334</v>
      </c>
      <c r="H2732" t="s">
        <v>335</v>
      </c>
      <c r="I2732" t="s">
        <v>246</v>
      </c>
      <c r="J2732">
        <v>2</v>
      </c>
      <c r="K2732">
        <v>3</v>
      </c>
      <c r="L2732">
        <v>54</v>
      </c>
      <c r="M2732">
        <v>51</v>
      </c>
      <c r="N2732">
        <v>56</v>
      </c>
      <c r="AA2732">
        <v>73</v>
      </c>
      <c r="AB2732">
        <v>65</v>
      </c>
      <c r="AC2732">
        <v>64</v>
      </c>
      <c r="AD2732">
        <v>71</v>
      </c>
      <c r="AE2732">
        <v>78</v>
      </c>
      <c r="AF2732">
        <v>58</v>
      </c>
      <c r="AG2732">
        <v>56</v>
      </c>
      <c r="AH2732">
        <v>54</v>
      </c>
      <c r="AI2732">
        <v>55</v>
      </c>
      <c r="AJ2732">
        <v>59</v>
      </c>
      <c r="AM2732">
        <v>70.2</v>
      </c>
      <c r="AN2732">
        <v>56.4</v>
      </c>
      <c r="AO2732">
        <v>101</v>
      </c>
      <c r="AP2732">
        <v>107</v>
      </c>
      <c r="AQ2732"/>
      <c r="AR2732"/>
      <c r="BG2732">
        <v>924</v>
      </c>
      <c r="BH2732">
        <v>1</v>
      </c>
      <c r="BI2732">
        <v>1</v>
      </c>
      <c r="BJ2732">
        <v>3</v>
      </c>
      <c r="BQ2732" t="s">
        <v>185</v>
      </c>
      <c r="BR2732" t="s">
        <v>247</v>
      </c>
      <c r="BS2732" t="s">
        <v>336</v>
      </c>
      <c r="BT2732" t="s">
        <v>249</v>
      </c>
      <c r="BU2732">
        <v>18</v>
      </c>
      <c r="BV2732" t="s">
        <v>333</v>
      </c>
      <c r="BW2732" t="s">
        <v>173</v>
      </c>
      <c r="BX2732">
        <v>0</v>
      </c>
      <c r="BY2732">
        <v>0</v>
      </c>
      <c r="BZ2732">
        <v>0</v>
      </c>
      <c r="CA2732">
        <v>0</v>
      </c>
      <c r="CB2732">
        <v>5</v>
      </c>
      <c r="CC2732">
        <v>1.666666666666667</v>
      </c>
      <c r="CD2732">
        <v>925</v>
      </c>
      <c r="CE2732">
        <v>0</v>
      </c>
      <c r="CF2732">
        <v>0</v>
      </c>
      <c r="CG2732">
        <v>1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1.666666666666667</v>
      </c>
      <c r="CO2732">
        <v>925</v>
      </c>
      <c r="CP2732">
        <v>1.801801801801802E-3</v>
      </c>
      <c r="CQ2732">
        <v>3.0864197530864199E-2</v>
      </c>
      <c r="CR2732">
        <v>17.12962962962963</v>
      </c>
      <c r="CS2732">
        <v>2.955082742316785E-2</v>
      </c>
      <c r="CT2732">
        <v>16.400709219858161</v>
      </c>
      <c r="CU2732">
        <v>2791</v>
      </c>
      <c r="CV2732">
        <v>-1</v>
      </c>
    </row>
    <row r="2733" spans="1:100" x14ac:dyDescent="0.2">
      <c r="A2733">
        <v>2022</v>
      </c>
      <c r="B2733">
        <v>5</v>
      </c>
      <c r="C2733" s="267">
        <v>44685</v>
      </c>
      <c r="D2733">
        <v>417</v>
      </c>
      <c r="E2733">
        <v>660</v>
      </c>
      <c r="F2733">
        <v>4</v>
      </c>
      <c r="G2733" t="s">
        <v>345</v>
      </c>
      <c r="H2733" t="s">
        <v>346</v>
      </c>
      <c r="I2733" t="s">
        <v>169</v>
      </c>
      <c r="J2733">
        <v>1</v>
      </c>
      <c r="K2733">
        <v>6</v>
      </c>
      <c r="L2733">
        <v>1265</v>
      </c>
      <c r="M2733">
        <v>1190</v>
      </c>
      <c r="N2733">
        <v>1354</v>
      </c>
      <c r="Q2733">
        <v>2175</v>
      </c>
      <c r="S2733">
        <v>2025</v>
      </c>
      <c r="V2733">
        <v>1380</v>
      </c>
      <c r="X2733">
        <v>1359</v>
      </c>
      <c r="AA2733">
        <v>1819</v>
      </c>
      <c r="AB2733">
        <v>1663</v>
      </c>
      <c r="AC2733">
        <v>1605</v>
      </c>
      <c r="AD2733">
        <v>1654</v>
      </c>
      <c r="AE2733">
        <v>1748</v>
      </c>
      <c r="AF2733">
        <v>1385</v>
      </c>
      <c r="AG2733">
        <v>1329</v>
      </c>
      <c r="AH2733">
        <v>1345</v>
      </c>
      <c r="AI2733">
        <v>1342</v>
      </c>
      <c r="AJ2733">
        <v>1338</v>
      </c>
      <c r="AM2733">
        <v>1812.714285714286</v>
      </c>
      <c r="AN2733">
        <v>1354</v>
      </c>
      <c r="AO2733">
        <v>21</v>
      </c>
      <c r="AP2733">
        <v>180</v>
      </c>
      <c r="AQ2733"/>
      <c r="AR2733"/>
      <c r="BQ2733" t="s">
        <v>185</v>
      </c>
      <c r="BR2733" t="s">
        <v>186</v>
      </c>
      <c r="BS2733" t="s">
        <v>347</v>
      </c>
      <c r="BT2733" t="s">
        <v>188</v>
      </c>
      <c r="BU2733">
        <v>18</v>
      </c>
      <c r="BV2733" t="s">
        <v>348</v>
      </c>
      <c r="BW2733" t="s">
        <v>173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/>
      <c r="CQ2733">
        <v>0</v>
      </c>
      <c r="CR2733">
        <v>0</v>
      </c>
      <c r="CS2733">
        <v>0</v>
      </c>
      <c r="CT2733">
        <v>0</v>
      </c>
      <c r="CU2733">
        <v>2791</v>
      </c>
      <c r="CV2733">
        <v>-1</v>
      </c>
    </row>
    <row r="2734" spans="1:100" x14ac:dyDescent="0.2">
      <c r="A2734">
        <v>2022</v>
      </c>
      <c r="B2734">
        <v>5</v>
      </c>
      <c r="C2734" s="267">
        <v>44685</v>
      </c>
      <c r="D2734">
        <v>417</v>
      </c>
      <c r="E2734">
        <v>661</v>
      </c>
      <c r="F2734">
        <v>4</v>
      </c>
      <c r="G2734" t="s">
        <v>349</v>
      </c>
      <c r="H2734" t="s">
        <v>350</v>
      </c>
      <c r="I2734" t="s">
        <v>169</v>
      </c>
      <c r="J2734">
        <v>1</v>
      </c>
      <c r="K2734">
        <v>6</v>
      </c>
      <c r="L2734">
        <v>276</v>
      </c>
      <c r="M2734">
        <v>259</v>
      </c>
      <c r="N2734">
        <v>295</v>
      </c>
      <c r="Q2734">
        <v>454</v>
      </c>
      <c r="S2734">
        <v>400</v>
      </c>
      <c r="V2734">
        <v>296</v>
      </c>
      <c r="X2734">
        <v>294</v>
      </c>
      <c r="Z2734">
        <v>184</v>
      </c>
      <c r="AA2734">
        <v>384</v>
      </c>
      <c r="AB2734">
        <v>399</v>
      </c>
      <c r="AC2734">
        <v>377</v>
      </c>
      <c r="AD2734">
        <v>374</v>
      </c>
      <c r="AE2734">
        <v>360</v>
      </c>
      <c r="AF2734">
        <v>301</v>
      </c>
      <c r="AG2734">
        <v>293</v>
      </c>
      <c r="AH2734">
        <v>294</v>
      </c>
      <c r="AI2734">
        <v>295</v>
      </c>
      <c r="AJ2734">
        <v>295</v>
      </c>
      <c r="AK2734">
        <v>180</v>
      </c>
      <c r="AL2734">
        <v>181</v>
      </c>
      <c r="AM2734">
        <v>392.57142857142861</v>
      </c>
      <c r="AN2734">
        <v>295.42857142857139</v>
      </c>
      <c r="AO2734">
        <v>21</v>
      </c>
      <c r="AP2734">
        <v>180</v>
      </c>
      <c r="AQ2734">
        <v>19.816513761467888</v>
      </c>
      <c r="AR2734">
        <v>181.66666666666671</v>
      </c>
      <c r="AW2734">
        <v>8</v>
      </c>
      <c r="AX2734">
        <v>10</v>
      </c>
      <c r="BC2734">
        <v>6</v>
      </c>
      <c r="BH2734">
        <v>10</v>
      </c>
      <c r="BI2734">
        <v>20</v>
      </c>
      <c r="BJ2734">
        <v>14</v>
      </c>
      <c r="BK2734">
        <v>10</v>
      </c>
      <c r="BQ2734" t="s">
        <v>185</v>
      </c>
      <c r="BR2734" t="s">
        <v>186</v>
      </c>
      <c r="BS2734" t="s">
        <v>351</v>
      </c>
      <c r="BT2734" t="s">
        <v>188</v>
      </c>
      <c r="BU2734">
        <v>18</v>
      </c>
      <c r="BV2734" t="s">
        <v>348</v>
      </c>
      <c r="BW2734" t="s">
        <v>173</v>
      </c>
      <c r="BX2734">
        <v>0</v>
      </c>
      <c r="BY2734">
        <v>24</v>
      </c>
      <c r="BZ2734">
        <v>4</v>
      </c>
      <c r="CA2734">
        <v>4</v>
      </c>
      <c r="CB2734">
        <v>54</v>
      </c>
      <c r="CC2734">
        <v>9</v>
      </c>
      <c r="CD2734">
        <v>9</v>
      </c>
      <c r="CE2734">
        <v>1</v>
      </c>
      <c r="CF2734">
        <v>4</v>
      </c>
      <c r="CG2734">
        <v>4</v>
      </c>
      <c r="CH2734">
        <v>1</v>
      </c>
      <c r="CI2734">
        <v>0</v>
      </c>
      <c r="CJ2734">
        <v>0</v>
      </c>
      <c r="CK2734">
        <v>0</v>
      </c>
      <c r="CL2734">
        <v>1</v>
      </c>
      <c r="CM2734">
        <v>0</v>
      </c>
      <c r="CN2734">
        <v>13</v>
      </c>
      <c r="CO2734">
        <v>13</v>
      </c>
      <c r="CP2734">
        <v>1</v>
      </c>
      <c r="CQ2734">
        <v>4.710144927536232E-2</v>
      </c>
      <c r="CR2734">
        <v>4.710144927536232E-2</v>
      </c>
      <c r="CS2734">
        <v>4.4003868471953568E-2</v>
      </c>
      <c r="CT2734">
        <v>4.4003868471953568E-2</v>
      </c>
      <c r="CU2734">
        <v>2791</v>
      </c>
      <c r="CV2734">
        <v>-1</v>
      </c>
    </row>
    <row r="2735" spans="1:100" x14ac:dyDescent="0.2">
      <c r="A2735">
        <v>2022</v>
      </c>
      <c r="B2735">
        <v>5</v>
      </c>
      <c r="C2735" s="267">
        <v>44685</v>
      </c>
      <c r="D2735">
        <v>423</v>
      </c>
      <c r="E2735">
        <v>669</v>
      </c>
      <c r="F2735">
        <v>4</v>
      </c>
      <c r="G2735" t="s">
        <v>279</v>
      </c>
      <c r="H2735" t="s">
        <v>280</v>
      </c>
      <c r="I2735" t="s">
        <v>169</v>
      </c>
      <c r="J2735">
        <v>2</v>
      </c>
      <c r="K2735">
        <v>2</v>
      </c>
      <c r="L2735">
        <v>954</v>
      </c>
      <c r="M2735">
        <v>897</v>
      </c>
      <c r="N2735">
        <v>1021</v>
      </c>
      <c r="AM2735"/>
      <c r="AN2735"/>
      <c r="AO2735">
        <v>40</v>
      </c>
      <c r="AP2735">
        <v>180</v>
      </c>
      <c r="AQ2735"/>
      <c r="AR2735"/>
      <c r="BG2735">
        <v>78</v>
      </c>
      <c r="BQ2735" t="s">
        <v>185</v>
      </c>
      <c r="BR2735" t="s">
        <v>186</v>
      </c>
      <c r="BS2735" t="s">
        <v>281</v>
      </c>
      <c r="BT2735" t="s">
        <v>188</v>
      </c>
      <c r="BU2735">
        <v>18</v>
      </c>
      <c r="BV2735" t="s">
        <v>279</v>
      </c>
      <c r="BW2735" t="s">
        <v>173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78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78</v>
      </c>
      <c r="CP2735">
        <v>0</v>
      </c>
      <c r="CQ2735">
        <v>0</v>
      </c>
      <c r="CR2735">
        <v>8.1761006289308172E-2</v>
      </c>
      <c r="CS2735"/>
      <c r="CT2735"/>
      <c r="CU2735">
        <v>2791</v>
      </c>
      <c r="CV2735"/>
    </row>
    <row r="2736" spans="1:100" x14ac:dyDescent="0.2">
      <c r="A2736">
        <v>2022</v>
      </c>
      <c r="B2736">
        <v>5</v>
      </c>
      <c r="C2736" s="267">
        <v>44685</v>
      </c>
      <c r="D2736">
        <v>425</v>
      </c>
      <c r="E2736">
        <v>674</v>
      </c>
      <c r="F2736">
        <v>4</v>
      </c>
      <c r="G2736" t="s">
        <v>244</v>
      </c>
      <c r="H2736" t="s">
        <v>245</v>
      </c>
      <c r="I2736" t="s">
        <v>246</v>
      </c>
      <c r="J2736">
        <v>2</v>
      </c>
      <c r="K2736">
        <v>1</v>
      </c>
      <c r="L2736">
        <v>256</v>
      </c>
      <c r="M2736">
        <v>240</v>
      </c>
      <c r="N2736">
        <v>274</v>
      </c>
      <c r="AC2736">
        <v>370</v>
      </c>
      <c r="AD2736">
        <v>358</v>
      </c>
      <c r="AE2736">
        <v>360</v>
      </c>
      <c r="AH2736">
        <v>277</v>
      </c>
      <c r="AI2736">
        <v>269</v>
      </c>
      <c r="AJ2736">
        <v>271</v>
      </c>
      <c r="AL2736">
        <v>106</v>
      </c>
      <c r="AM2736">
        <v>362.66666666666669</v>
      </c>
      <c r="AN2736">
        <v>272.33333333333331</v>
      </c>
      <c r="AO2736">
        <v>60</v>
      </c>
      <c r="AP2736">
        <v>120</v>
      </c>
      <c r="AQ2736">
        <v>67.924528301886795</v>
      </c>
      <c r="AR2736">
        <v>106</v>
      </c>
      <c r="BH2736">
        <v>6</v>
      </c>
      <c r="BI2736">
        <v>3</v>
      </c>
      <c r="BJ2736">
        <v>3</v>
      </c>
      <c r="BQ2736" t="s">
        <v>185</v>
      </c>
      <c r="BR2736" t="s">
        <v>247</v>
      </c>
      <c r="BS2736" t="s">
        <v>248</v>
      </c>
      <c r="BT2736" t="s">
        <v>249</v>
      </c>
      <c r="BU2736">
        <v>18</v>
      </c>
      <c r="BV2736" t="s">
        <v>244</v>
      </c>
      <c r="BW2736" t="s">
        <v>173</v>
      </c>
      <c r="BX2736">
        <v>0</v>
      </c>
      <c r="BY2736">
        <v>0</v>
      </c>
      <c r="BZ2736">
        <v>0</v>
      </c>
      <c r="CA2736">
        <v>0</v>
      </c>
      <c r="CB2736">
        <v>12</v>
      </c>
      <c r="CC2736">
        <v>12</v>
      </c>
      <c r="CD2736">
        <v>12</v>
      </c>
      <c r="CE2736">
        <v>6</v>
      </c>
      <c r="CF2736">
        <v>3</v>
      </c>
      <c r="CG2736">
        <v>3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12</v>
      </c>
      <c r="CO2736">
        <v>12</v>
      </c>
      <c r="CP2736">
        <v>1</v>
      </c>
      <c r="CQ2736">
        <v>4.6875E-2</v>
      </c>
      <c r="CR2736">
        <v>4.6875E-2</v>
      </c>
      <c r="CS2736">
        <v>4.4063647490820083E-2</v>
      </c>
      <c r="CT2736">
        <v>4.4063647490820083E-2</v>
      </c>
      <c r="CU2736">
        <v>2791</v>
      </c>
      <c r="CV2736">
        <v>-1</v>
      </c>
    </row>
    <row r="2737" spans="1:100" x14ac:dyDescent="0.2">
      <c r="A2737">
        <v>2022</v>
      </c>
      <c r="B2737">
        <v>5</v>
      </c>
      <c r="C2737" s="267">
        <v>44685</v>
      </c>
      <c r="D2737">
        <v>182</v>
      </c>
      <c r="E2737">
        <v>331</v>
      </c>
      <c r="F2737">
        <v>5</v>
      </c>
      <c r="G2737" t="s">
        <v>398</v>
      </c>
      <c r="H2737" t="s">
        <v>399</v>
      </c>
      <c r="I2737" t="s">
        <v>169</v>
      </c>
      <c r="J2737">
        <v>4</v>
      </c>
      <c r="K2737">
        <v>2</v>
      </c>
      <c r="L2737">
        <v>332</v>
      </c>
      <c r="M2737">
        <v>312</v>
      </c>
      <c r="N2737">
        <v>355</v>
      </c>
      <c r="AK2737">
        <v>130</v>
      </c>
      <c r="AL2737">
        <v>131</v>
      </c>
      <c r="AM2737"/>
      <c r="AN2737"/>
      <c r="AO2737">
        <v>110</v>
      </c>
      <c r="AP2737">
        <v>131</v>
      </c>
      <c r="AQ2737">
        <v>110.3448275862069</v>
      </c>
      <c r="AR2737">
        <v>130.5</v>
      </c>
      <c r="AX2737">
        <v>3</v>
      </c>
      <c r="BC2737">
        <v>8</v>
      </c>
      <c r="BG2737">
        <v>96</v>
      </c>
      <c r="BH2737">
        <v>5</v>
      </c>
      <c r="BI2737">
        <v>5</v>
      </c>
      <c r="BJ2737">
        <v>6</v>
      </c>
      <c r="BQ2737" t="s">
        <v>185</v>
      </c>
      <c r="BR2737" t="s">
        <v>186</v>
      </c>
      <c r="BS2737" t="s">
        <v>400</v>
      </c>
      <c r="BT2737" t="s">
        <v>188</v>
      </c>
      <c r="BU2737">
        <v>18</v>
      </c>
      <c r="BV2737" t="s">
        <v>398</v>
      </c>
      <c r="BW2737" t="s">
        <v>173</v>
      </c>
      <c r="BX2737">
        <v>0</v>
      </c>
      <c r="BY2737">
        <v>11</v>
      </c>
      <c r="BZ2737">
        <v>5.5</v>
      </c>
      <c r="CA2737">
        <v>5</v>
      </c>
      <c r="CB2737">
        <v>16</v>
      </c>
      <c r="CC2737">
        <v>8</v>
      </c>
      <c r="CD2737">
        <v>104</v>
      </c>
      <c r="CE2737">
        <v>2</v>
      </c>
      <c r="CF2737">
        <v>2</v>
      </c>
      <c r="CG2737">
        <v>4</v>
      </c>
      <c r="CH2737">
        <v>0</v>
      </c>
      <c r="CI2737">
        <v>0</v>
      </c>
      <c r="CJ2737">
        <v>0</v>
      </c>
      <c r="CK2737">
        <v>0</v>
      </c>
      <c r="CL2737">
        <v>4</v>
      </c>
      <c r="CM2737">
        <v>0</v>
      </c>
      <c r="CN2737">
        <v>13.5</v>
      </c>
      <c r="CO2737">
        <v>109</v>
      </c>
      <c r="CP2737">
        <v>0.1238532110091743</v>
      </c>
      <c r="CQ2737">
        <v>4.0662650602409638E-2</v>
      </c>
      <c r="CR2737">
        <v>0.32831325301204822</v>
      </c>
      <c r="CS2737"/>
      <c r="CT2737"/>
      <c r="CU2737">
        <v>2791</v>
      </c>
      <c r="CV2737"/>
    </row>
    <row r="2738" spans="1:100" x14ac:dyDescent="0.2">
      <c r="A2738">
        <v>2022</v>
      </c>
      <c r="B2738">
        <v>5</v>
      </c>
      <c r="C2738" s="267">
        <v>44685</v>
      </c>
      <c r="D2738">
        <v>376</v>
      </c>
      <c r="E2738">
        <v>438</v>
      </c>
      <c r="F2738">
        <v>5</v>
      </c>
      <c r="G2738" t="s">
        <v>216</v>
      </c>
      <c r="H2738" t="s">
        <v>217</v>
      </c>
      <c r="I2738" t="s">
        <v>169</v>
      </c>
      <c r="J2738">
        <v>3</v>
      </c>
      <c r="K2738">
        <v>2</v>
      </c>
      <c r="L2738">
        <v>335</v>
      </c>
      <c r="M2738">
        <v>315</v>
      </c>
      <c r="N2738">
        <v>358</v>
      </c>
      <c r="P2738">
        <v>446</v>
      </c>
      <c r="Q2738">
        <v>481</v>
      </c>
      <c r="R2738">
        <v>478</v>
      </c>
      <c r="S2738">
        <v>485</v>
      </c>
      <c r="U2738">
        <v>347</v>
      </c>
      <c r="V2738">
        <v>354</v>
      </c>
      <c r="W2738">
        <v>362</v>
      </c>
      <c r="X2738">
        <v>359</v>
      </c>
      <c r="AA2738">
        <v>451</v>
      </c>
      <c r="AB2738">
        <v>426</v>
      </c>
      <c r="AC2738">
        <v>450</v>
      </c>
      <c r="AD2738">
        <v>464</v>
      </c>
      <c r="AE2738">
        <v>483</v>
      </c>
      <c r="AF2738">
        <v>362</v>
      </c>
      <c r="AG2738">
        <v>338</v>
      </c>
      <c r="AH2738">
        <v>343</v>
      </c>
      <c r="AI2738">
        <v>349</v>
      </c>
      <c r="AJ2738">
        <v>353</v>
      </c>
      <c r="AM2738">
        <v>462.66666666666669</v>
      </c>
      <c r="AN2738">
        <v>351.88888888888891</v>
      </c>
      <c r="AO2738">
        <v>75</v>
      </c>
      <c r="AP2738">
        <v>144</v>
      </c>
      <c r="AQ2738"/>
      <c r="AR2738"/>
      <c r="BQ2738" t="s">
        <v>185</v>
      </c>
      <c r="BR2738" t="s">
        <v>186</v>
      </c>
      <c r="BS2738" t="s">
        <v>218</v>
      </c>
      <c r="BT2738" t="s">
        <v>188</v>
      </c>
      <c r="BU2738">
        <v>18</v>
      </c>
      <c r="BV2738" t="s">
        <v>219</v>
      </c>
      <c r="BW2738" t="s">
        <v>173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/>
      <c r="CQ2738">
        <v>0</v>
      </c>
      <c r="CR2738">
        <v>0</v>
      </c>
      <c r="CS2738">
        <v>0</v>
      </c>
      <c r="CT2738">
        <v>0</v>
      </c>
      <c r="CU2738">
        <v>2791</v>
      </c>
      <c r="CV2738">
        <v>-1</v>
      </c>
    </row>
    <row r="2739" spans="1:100" x14ac:dyDescent="0.2">
      <c r="A2739">
        <v>2022</v>
      </c>
      <c r="B2739">
        <v>5</v>
      </c>
      <c r="C2739" s="267">
        <v>44685</v>
      </c>
      <c r="D2739">
        <v>388</v>
      </c>
      <c r="E2739">
        <v>564</v>
      </c>
      <c r="F2739">
        <v>6</v>
      </c>
      <c r="G2739" t="s">
        <v>473</v>
      </c>
      <c r="H2739" t="s">
        <v>474</v>
      </c>
      <c r="I2739" t="s">
        <v>169</v>
      </c>
      <c r="J2739">
        <v>3</v>
      </c>
      <c r="K2739">
        <v>4</v>
      </c>
      <c r="L2739">
        <v>119</v>
      </c>
      <c r="M2739">
        <v>109</v>
      </c>
      <c r="N2739">
        <v>128</v>
      </c>
      <c r="Q2739">
        <v>128</v>
      </c>
      <c r="R2739">
        <v>131</v>
      </c>
      <c r="S2739">
        <v>140</v>
      </c>
      <c r="V2739">
        <v>110</v>
      </c>
      <c r="W2739">
        <v>114</v>
      </c>
      <c r="X2739">
        <v>117</v>
      </c>
      <c r="AA2739">
        <v>128</v>
      </c>
      <c r="AB2739">
        <v>127</v>
      </c>
      <c r="AC2739">
        <v>128</v>
      </c>
      <c r="AD2739">
        <v>131</v>
      </c>
      <c r="AE2739">
        <v>129</v>
      </c>
      <c r="AF2739">
        <v>114</v>
      </c>
      <c r="AG2739">
        <v>117</v>
      </c>
      <c r="AH2739">
        <v>109</v>
      </c>
      <c r="AI2739">
        <v>119</v>
      </c>
      <c r="AJ2739">
        <v>116</v>
      </c>
      <c r="AM2739">
        <v>130.25</v>
      </c>
      <c r="AN2739">
        <v>114.5</v>
      </c>
      <c r="AO2739">
        <v>83</v>
      </c>
      <c r="AP2739">
        <v>130</v>
      </c>
      <c r="AQ2739"/>
      <c r="AR2739"/>
      <c r="AU2739">
        <v>600</v>
      </c>
      <c r="AV2739">
        <v>8</v>
      </c>
      <c r="AW2739">
        <v>5</v>
      </c>
      <c r="AX2739">
        <v>3</v>
      </c>
      <c r="BC2739">
        <v>4</v>
      </c>
      <c r="BG2739">
        <v>700</v>
      </c>
      <c r="BH2739">
        <v>10</v>
      </c>
      <c r="BI2739">
        <v>8</v>
      </c>
      <c r="BJ2739">
        <v>8</v>
      </c>
      <c r="BK2739">
        <v>2</v>
      </c>
      <c r="BQ2739" t="s">
        <v>434</v>
      </c>
      <c r="BR2739" t="s">
        <v>435</v>
      </c>
      <c r="BS2739"/>
      <c r="BT2739"/>
      <c r="BU2739">
        <v>18</v>
      </c>
      <c r="BV2739" t="s">
        <v>475</v>
      </c>
      <c r="BW2739" t="s">
        <v>173</v>
      </c>
      <c r="BX2739">
        <v>0</v>
      </c>
      <c r="BY2739">
        <v>20</v>
      </c>
      <c r="BZ2739">
        <v>5</v>
      </c>
      <c r="CA2739">
        <v>605</v>
      </c>
      <c r="CB2739">
        <v>28</v>
      </c>
      <c r="CC2739">
        <v>7</v>
      </c>
      <c r="CD2739">
        <v>707</v>
      </c>
      <c r="CE2739">
        <v>4</v>
      </c>
      <c r="CF2739">
        <v>3</v>
      </c>
      <c r="CG2739">
        <v>2</v>
      </c>
      <c r="CH2739">
        <v>0</v>
      </c>
      <c r="CI2739">
        <v>0</v>
      </c>
      <c r="CJ2739">
        <v>0</v>
      </c>
      <c r="CK2739">
        <v>0</v>
      </c>
      <c r="CL2739">
        <v>1</v>
      </c>
      <c r="CM2739">
        <v>0</v>
      </c>
      <c r="CN2739">
        <v>12</v>
      </c>
      <c r="CO2739">
        <v>1312</v>
      </c>
      <c r="CP2739">
        <v>9.1463414634146336E-3</v>
      </c>
      <c r="CQ2739">
        <v>0.1008403361344538</v>
      </c>
      <c r="CR2739">
        <v>11.02521008403361</v>
      </c>
      <c r="CS2739">
        <v>0.1048034934497817</v>
      </c>
      <c r="CT2739">
        <v>11.45851528384279</v>
      </c>
      <c r="CU2739">
        <v>2791</v>
      </c>
      <c r="CV2739">
        <v>-1</v>
      </c>
    </row>
    <row r="2740" spans="1:100" x14ac:dyDescent="0.2">
      <c r="A2740">
        <v>2022</v>
      </c>
      <c r="B2740">
        <v>5</v>
      </c>
      <c r="C2740" s="267">
        <v>44685</v>
      </c>
      <c r="D2740">
        <v>388</v>
      </c>
      <c r="E2740">
        <v>565</v>
      </c>
      <c r="F2740">
        <v>6</v>
      </c>
      <c r="G2740" t="s">
        <v>476</v>
      </c>
      <c r="H2740" t="s">
        <v>477</v>
      </c>
      <c r="I2740" t="s">
        <v>169</v>
      </c>
      <c r="J2740">
        <v>3</v>
      </c>
      <c r="K2740">
        <v>4</v>
      </c>
      <c r="L2740">
        <v>91</v>
      </c>
      <c r="M2740">
        <v>83</v>
      </c>
      <c r="N2740">
        <v>98</v>
      </c>
      <c r="Q2740">
        <v>95</v>
      </c>
      <c r="R2740">
        <v>100</v>
      </c>
      <c r="S2740">
        <v>105</v>
      </c>
      <c r="V2740">
        <v>82</v>
      </c>
      <c r="W2740">
        <v>85</v>
      </c>
      <c r="X2740">
        <v>88</v>
      </c>
      <c r="AA2740">
        <v>93</v>
      </c>
      <c r="AB2740">
        <v>94</v>
      </c>
      <c r="AC2740">
        <v>97</v>
      </c>
      <c r="AD2740">
        <v>98</v>
      </c>
      <c r="AE2740">
        <v>96</v>
      </c>
      <c r="AF2740">
        <v>85</v>
      </c>
      <c r="AG2740">
        <v>83</v>
      </c>
      <c r="AH2740">
        <v>82</v>
      </c>
      <c r="AI2740">
        <v>84</v>
      </c>
      <c r="AJ2740">
        <v>86</v>
      </c>
      <c r="AM2740">
        <v>97.25</v>
      </c>
      <c r="AN2740">
        <v>84.375</v>
      </c>
      <c r="AO2740">
        <v>83</v>
      </c>
      <c r="AP2740">
        <v>130</v>
      </c>
      <c r="AQ2740"/>
      <c r="AR2740"/>
      <c r="BQ2740" t="s">
        <v>434</v>
      </c>
      <c r="BR2740" t="s">
        <v>435</v>
      </c>
      <c r="BS2740"/>
      <c r="BT2740"/>
      <c r="BU2740">
        <v>18</v>
      </c>
      <c r="BV2740" t="s">
        <v>475</v>
      </c>
      <c r="BW2740" t="s">
        <v>173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/>
      <c r="CQ2740">
        <v>0</v>
      </c>
      <c r="CR2740">
        <v>0</v>
      </c>
      <c r="CS2740">
        <v>0</v>
      </c>
      <c r="CT2740">
        <v>0</v>
      </c>
      <c r="CU2740">
        <v>2791</v>
      </c>
      <c r="CV2740">
        <v>-1</v>
      </c>
    </row>
    <row r="2741" spans="1:100" x14ac:dyDescent="0.2">
      <c r="A2741">
        <v>2022</v>
      </c>
      <c r="B2741">
        <v>5</v>
      </c>
      <c r="C2741" s="267">
        <v>44685</v>
      </c>
      <c r="D2741">
        <v>388</v>
      </c>
      <c r="E2741">
        <v>566</v>
      </c>
      <c r="F2741">
        <v>6</v>
      </c>
      <c r="G2741" t="s">
        <v>478</v>
      </c>
      <c r="H2741" t="s">
        <v>479</v>
      </c>
      <c r="I2741" t="s">
        <v>169</v>
      </c>
      <c r="J2741">
        <v>3</v>
      </c>
      <c r="K2741">
        <v>4</v>
      </c>
      <c r="L2741">
        <v>34</v>
      </c>
      <c r="M2741">
        <v>31</v>
      </c>
      <c r="N2741">
        <v>36</v>
      </c>
      <c r="Q2741">
        <v>47</v>
      </c>
      <c r="R2741">
        <v>56</v>
      </c>
      <c r="S2741">
        <v>58</v>
      </c>
      <c r="V2741">
        <v>29</v>
      </c>
      <c r="W2741">
        <v>40</v>
      </c>
      <c r="X2741">
        <v>37</v>
      </c>
      <c r="AA2741">
        <v>44</v>
      </c>
      <c r="AB2741">
        <v>45</v>
      </c>
      <c r="AC2741">
        <v>48</v>
      </c>
      <c r="AD2741">
        <v>47</v>
      </c>
      <c r="AE2741">
        <v>47</v>
      </c>
      <c r="AF2741">
        <v>37</v>
      </c>
      <c r="AG2741">
        <v>36</v>
      </c>
      <c r="AH2741">
        <v>37</v>
      </c>
      <c r="AI2741">
        <v>38</v>
      </c>
      <c r="AJ2741">
        <v>35</v>
      </c>
      <c r="AM2741">
        <v>49</v>
      </c>
      <c r="AN2741">
        <v>36.125</v>
      </c>
      <c r="AO2741">
        <v>83</v>
      </c>
      <c r="AP2741">
        <v>130</v>
      </c>
      <c r="AQ2741"/>
      <c r="AR2741"/>
      <c r="BQ2741" t="s">
        <v>434</v>
      </c>
      <c r="BR2741" t="s">
        <v>435</v>
      </c>
      <c r="BS2741"/>
      <c r="BT2741"/>
      <c r="BU2741">
        <v>18</v>
      </c>
      <c r="BV2741" t="s">
        <v>475</v>
      </c>
      <c r="BW2741" t="s">
        <v>173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/>
      <c r="CQ2741">
        <v>0</v>
      </c>
      <c r="CR2741">
        <v>0</v>
      </c>
      <c r="CS2741">
        <v>0</v>
      </c>
      <c r="CT2741">
        <v>0</v>
      </c>
      <c r="CU2741">
        <v>2791</v>
      </c>
      <c r="CV2741">
        <v>-1</v>
      </c>
    </row>
    <row r="2742" spans="1:100" x14ac:dyDescent="0.2">
      <c r="A2742">
        <v>2022</v>
      </c>
      <c r="B2742">
        <v>5</v>
      </c>
      <c r="C2742" s="267">
        <v>44685</v>
      </c>
      <c r="D2742">
        <v>419</v>
      </c>
      <c r="E2742">
        <v>670</v>
      </c>
      <c r="F2742">
        <v>6</v>
      </c>
      <c r="G2742" t="s">
        <v>235</v>
      </c>
      <c r="H2742" t="s">
        <v>236</v>
      </c>
      <c r="I2742" t="s">
        <v>169</v>
      </c>
      <c r="J2742">
        <v>4</v>
      </c>
      <c r="K2742">
        <v>2</v>
      </c>
      <c r="L2742">
        <v>298</v>
      </c>
      <c r="M2742">
        <v>280</v>
      </c>
      <c r="N2742">
        <v>319</v>
      </c>
      <c r="Y2742">
        <v>144</v>
      </c>
      <c r="Z2742">
        <v>157</v>
      </c>
      <c r="AK2742">
        <v>185</v>
      </c>
      <c r="AL2742">
        <v>181</v>
      </c>
      <c r="AM2742"/>
      <c r="AN2742"/>
      <c r="AO2742">
        <v>96</v>
      </c>
      <c r="AP2742">
        <v>150</v>
      </c>
      <c r="AQ2742">
        <v>86.356821589205396</v>
      </c>
      <c r="AR2742">
        <v>166.75</v>
      </c>
      <c r="AU2742">
        <v>768</v>
      </c>
      <c r="AW2742">
        <v>10</v>
      </c>
      <c r="AX2742">
        <v>80</v>
      </c>
      <c r="BG2742">
        <v>180</v>
      </c>
      <c r="BH2742">
        <v>20</v>
      </c>
      <c r="BI2742">
        <v>20</v>
      </c>
      <c r="BJ2742">
        <v>10</v>
      </c>
      <c r="BK2742">
        <v>16</v>
      </c>
      <c r="BQ2742" t="s">
        <v>185</v>
      </c>
      <c r="BR2742" t="s">
        <v>186</v>
      </c>
      <c r="BS2742" t="s">
        <v>237</v>
      </c>
      <c r="BT2742" t="s">
        <v>188</v>
      </c>
      <c r="BU2742">
        <v>18</v>
      </c>
      <c r="BV2742" t="s">
        <v>238</v>
      </c>
      <c r="BW2742" t="s">
        <v>173</v>
      </c>
      <c r="BX2742">
        <v>0</v>
      </c>
      <c r="BY2742">
        <v>90</v>
      </c>
      <c r="BZ2742">
        <v>45</v>
      </c>
      <c r="CA2742">
        <v>813</v>
      </c>
      <c r="CB2742">
        <v>66</v>
      </c>
      <c r="CC2742">
        <v>33</v>
      </c>
      <c r="CD2742">
        <v>213</v>
      </c>
      <c r="CE2742">
        <v>10</v>
      </c>
      <c r="CF2742">
        <v>15</v>
      </c>
      <c r="CG2742">
        <v>45</v>
      </c>
      <c r="CH2742">
        <v>8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78</v>
      </c>
      <c r="CO2742">
        <v>1026</v>
      </c>
      <c r="CP2742">
        <v>7.6023391812865493E-2</v>
      </c>
      <c r="CQ2742">
        <v>0.26174496644295298</v>
      </c>
      <c r="CR2742">
        <v>3.4429530201342282</v>
      </c>
      <c r="CS2742"/>
      <c r="CT2742"/>
      <c r="CU2742">
        <v>2791</v>
      </c>
      <c r="CV2742"/>
    </row>
    <row r="2743" spans="1:100" x14ac:dyDescent="0.2">
      <c r="A2743">
        <v>2022</v>
      </c>
      <c r="B2743">
        <v>5</v>
      </c>
      <c r="C2743" s="267">
        <v>44685</v>
      </c>
      <c r="D2743">
        <v>182</v>
      </c>
      <c r="E2743">
        <v>331</v>
      </c>
      <c r="F2743">
        <v>7</v>
      </c>
      <c r="G2743" t="s">
        <v>398</v>
      </c>
      <c r="H2743" t="s">
        <v>399</v>
      </c>
      <c r="I2743" t="s">
        <v>169</v>
      </c>
      <c r="J2743">
        <v>4</v>
      </c>
      <c r="K2743">
        <v>2</v>
      </c>
      <c r="L2743">
        <v>332</v>
      </c>
      <c r="M2743">
        <v>312</v>
      </c>
      <c r="N2743">
        <v>355</v>
      </c>
      <c r="AA2743">
        <v>451</v>
      </c>
      <c r="AB2743">
        <v>520</v>
      </c>
      <c r="AC2743">
        <v>490</v>
      </c>
      <c r="AD2743">
        <v>527</v>
      </c>
      <c r="AE2743">
        <v>550</v>
      </c>
      <c r="AF2743">
        <v>346</v>
      </c>
      <c r="AG2743">
        <v>354</v>
      </c>
      <c r="AH2743">
        <v>346</v>
      </c>
      <c r="AI2743">
        <v>347</v>
      </c>
      <c r="AJ2743">
        <v>354</v>
      </c>
      <c r="AM2743">
        <v>507.6</v>
      </c>
      <c r="AN2743">
        <v>349.4</v>
      </c>
      <c r="AO2743">
        <v>110</v>
      </c>
      <c r="AP2743">
        <v>131</v>
      </c>
      <c r="AQ2743"/>
      <c r="AR2743"/>
      <c r="BQ2743" t="s">
        <v>185</v>
      </c>
      <c r="BR2743" t="s">
        <v>186</v>
      </c>
      <c r="BS2743" t="s">
        <v>400</v>
      </c>
      <c r="BT2743" t="s">
        <v>188</v>
      </c>
      <c r="BU2743">
        <v>18</v>
      </c>
      <c r="BV2743" t="s">
        <v>398</v>
      </c>
      <c r="BW2743" t="s">
        <v>173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/>
      <c r="CQ2743">
        <v>0</v>
      </c>
      <c r="CR2743">
        <v>0</v>
      </c>
      <c r="CS2743">
        <v>0</v>
      </c>
      <c r="CT2743">
        <v>0</v>
      </c>
      <c r="CU2743">
        <v>2791</v>
      </c>
      <c r="CV2743">
        <v>-1</v>
      </c>
    </row>
    <row r="2744" spans="1:100" x14ac:dyDescent="0.2">
      <c r="A2744">
        <v>2022</v>
      </c>
      <c r="B2744">
        <v>5</v>
      </c>
      <c r="C2744" s="267">
        <v>44685</v>
      </c>
      <c r="D2744">
        <v>236</v>
      </c>
      <c r="E2744">
        <v>160</v>
      </c>
      <c r="F2744">
        <v>7</v>
      </c>
      <c r="G2744" t="s">
        <v>239</v>
      </c>
      <c r="H2744" t="s">
        <v>240</v>
      </c>
      <c r="I2744" t="s">
        <v>169</v>
      </c>
      <c r="J2744">
        <v>2</v>
      </c>
      <c r="K2744">
        <v>1</v>
      </c>
      <c r="L2744">
        <v>200</v>
      </c>
      <c r="M2744">
        <v>186</v>
      </c>
      <c r="N2744">
        <v>214</v>
      </c>
      <c r="P2744">
        <v>284</v>
      </c>
      <c r="Q2744">
        <v>288</v>
      </c>
      <c r="R2744">
        <v>276</v>
      </c>
      <c r="U2744">
        <v>202</v>
      </c>
      <c r="V2744">
        <v>200</v>
      </c>
      <c r="W2744">
        <v>206</v>
      </c>
      <c r="Y2744">
        <v>103</v>
      </c>
      <c r="AM2744">
        <v>282.66666666666669</v>
      </c>
      <c r="AN2744">
        <v>202.66666666666671</v>
      </c>
      <c r="AO2744">
        <v>76</v>
      </c>
      <c r="AP2744">
        <v>95</v>
      </c>
      <c r="AQ2744">
        <v>69.902912621359221</v>
      </c>
      <c r="AR2744">
        <v>103</v>
      </c>
      <c r="AU2744">
        <v>888</v>
      </c>
      <c r="AX2744">
        <v>7</v>
      </c>
      <c r="BQ2744" t="s">
        <v>241</v>
      </c>
      <c r="BR2744" t="s">
        <v>242</v>
      </c>
      <c r="BS2744"/>
      <c r="BT2744"/>
      <c r="BU2744">
        <v>18</v>
      </c>
      <c r="BV2744" t="s">
        <v>239</v>
      </c>
      <c r="BW2744" t="s">
        <v>173</v>
      </c>
      <c r="BX2744">
        <v>0</v>
      </c>
      <c r="BY2744">
        <v>7</v>
      </c>
      <c r="BZ2744">
        <v>7</v>
      </c>
      <c r="CA2744">
        <v>895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7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7</v>
      </c>
      <c r="CO2744">
        <v>895</v>
      </c>
      <c r="CP2744">
        <v>7.82122905027933E-3</v>
      </c>
      <c r="CQ2744">
        <v>3.5000000000000003E-2</v>
      </c>
      <c r="CR2744">
        <v>4.4749999999999996</v>
      </c>
      <c r="CS2744">
        <v>3.453947368421053E-2</v>
      </c>
      <c r="CT2744">
        <v>4.4161184210526319</v>
      </c>
      <c r="CU2744">
        <v>2791</v>
      </c>
      <c r="CV2744">
        <v>-1</v>
      </c>
    </row>
    <row r="2745" spans="1:100" x14ac:dyDescent="0.2">
      <c r="A2745">
        <v>2022</v>
      </c>
      <c r="B2745">
        <v>5</v>
      </c>
      <c r="C2745" s="267">
        <v>44685</v>
      </c>
      <c r="D2745">
        <v>388</v>
      </c>
      <c r="E2745">
        <v>566</v>
      </c>
      <c r="F2745">
        <v>7</v>
      </c>
      <c r="G2745" t="s">
        <v>478</v>
      </c>
      <c r="H2745" t="s">
        <v>479</v>
      </c>
      <c r="I2745" t="s">
        <v>169</v>
      </c>
      <c r="J2745">
        <v>3</v>
      </c>
      <c r="K2745">
        <v>4</v>
      </c>
      <c r="L2745">
        <v>34</v>
      </c>
      <c r="M2745">
        <v>31</v>
      </c>
      <c r="N2745">
        <v>36</v>
      </c>
      <c r="Y2745">
        <v>130</v>
      </c>
      <c r="Z2745">
        <v>130</v>
      </c>
      <c r="AK2745">
        <v>135</v>
      </c>
      <c r="AL2745">
        <v>136</v>
      </c>
      <c r="AM2745"/>
      <c r="AN2745"/>
      <c r="AO2745">
        <v>83</v>
      </c>
      <c r="AP2745">
        <v>130</v>
      </c>
      <c r="AQ2745">
        <v>81.355932203389827</v>
      </c>
      <c r="AR2745">
        <v>132.75</v>
      </c>
      <c r="BQ2745" t="s">
        <v>434</v>
      </c>
      <c r="BR2745" t="s">
        <v>435</v>
      </c>
      <c r="BS2745"/>
      <c r="BT2745"/>
      <c r="BU2745">
        <v>18</v>
      </c>
      <c r="BV2745" t="s">
        <v>475</v>
      </c>
      <c r="BW2745" t="s">
        <v>173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/>
      <c r="CQ2745">
        <v>0</v>
      </c>
      <c r="CR2745">
        <v>0</v>
      </c>
      <c r="CS2745"/>
      <c r="CT2745"/>
      <c r="CU2745">
        <v>2791</v>
      </c>
      <c r="CV2745"/>
    </row>
    <row r="2746" spans="1:100" x14ac:dyDescent="0.2">
      <c r="A2746">
        <v>2022</v>
      </c>
      <c r="B2746">
        <v>5</v>
      </c>
      <c r="C2746" s="267">
        <v>44685</v>
      </c>
      <c r="D2746">
        <v>18</v>
      </c>
      <c r="E2746">
        <v>50</v>
      </c>
      <c r="F2746">
        <v>8</v>
      </c>
      <c r="G2746" t="s">
        <v>334</v>
      </c>
      <c r="H2746" t="s">
        <v>335</v>
      </c>
      <c r="I2746" t="s">
        <v>246</v>
      </c>
      <c r="J2746">
        <v>2</v>
      </c>
      <c r="K2746">
        <v>3</v>
      </c>
      <c r="L2746">
        <v>54</v>
      </c>
      <c r="M2746">
        <v>51</v>
      </c>
      <c r="N2746">
        <v>56</v>
      </c>
      <c r="AK2746">
        <v>105</v>
      </c>
      <c r="AL2746">
        <v>105</v>
      </c>
      <c r="AM2746"/>
      <c r="AN2746"/>
      <c r="AO2746">
        <v>101</v>
      </c>
      <c r="AP2746">
        <v>107</v>
      </c>
      <c r="AQ2746">
        <v>68.571428571428569</v>
      </c>
      <c r="AR2746">
        <v>105</v>
      </c>
      <c r="BQ2746" t="s">
        <v>185</v>
      </c>
      <c r="BR2746" t="s">
        <v>247</v>
      </c>
      <c r="BS2746" t="s">
        <v>336</v>
      </c>
      <c r="BT2746" t="s">
        <v>249</v>
      </c>
      <c r="BU2746">
        <v>18</v>
      </c>
      <c r="BV2746" t="s">
        <v>333</v>
      </c>
      <c r="BW2746" t="s">
        <v>173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/>
      <c r="CQ2746">
        <v>0</v>
      </c>
      <c r="CR2746">
        <v>0</v>
      </c>
      <c r="CS2746"/>
      <c r="CT2746"/>
      <c r="CU2746">
        <v>2791</v>
      </c>
      <c r="CV2746"/>
    </row>
    <row r="2747" spans="1:100" x14ac:dyDescent="0.2">
      <c r="A2747">
        <v>2022</v>
      </c>
      <c r="B2747">
        <v>5</v>
      </c>
      <c r="C2747" s="267">
        <v>44685</v>
      </c>
      <c r="D2747">
        <v>47</v>
      </c>
      <c r="E2747">
        <v>122</v>
      </c>
      <c r="F2747">
        <v>8</v>
      </c>
      <c r="G2747" t="s">
        <v>250</v>
      </c>
      <c r="H2747" t="s">
        <v>251</v>
      </c>
      <c r="I2747" t="s">
        <v>246</v>
      </c>
      <c r="J2747">
        <v>2</v>
      </c>
      <c r="K2747">
        <v>1</v>
      </c>
      <c r="L2747">
        <v>280</v>
      </c>
      <c r="M2747">
        <v>267</v>
      </c>
      <c r="N2747">
        <v>292</v>
      </c>
      <c r="P2747">
        <v>348</v>
      </c>
      <c r="U2747">
        <v>298</v>
      </c>
      <c r="Y2747">
        <v>109</v>
      </c>
      <c r="AM2747">
        <v>348</v>
      </c>
      <c r="AN2747">
        <v>298</v>
      </c>
      <c r="AO2747">
        <v>64</v>
      </c>
      <c r="AP2747">
        <v>113</v>
      </c>
      <c r="AQ2747">
        <v>66.055045871559628</v>
      </c>
      <c r="AR2747">
        <v>109</v>
      </c>
      <c r="AW2747">
        <v>2</v>
      </c>
      <c r="AX2747">
        <v>4</v>
      </c>
      <c r="BG2747">
        <v>500</v>
      </c>
      <c r="BQ2747" t="s">
        <v>185</v>
      </c>
      <c r="BR2747" t="s">
        <v>247</v>
      </c>
      <c r="BS2747" t="s">
        <v>252</v>
      </c>
      <c r="BT2747" t="s">
        <v>249</v>
      </c>
      <c r="BU2747">
        <v>18</v>
      </c>
      <c r="BV2747" t="s">
        <v>253</v>
      </c>
      <c r="BW2747" t="s">
        <v>173</v>
      </c>
      <c r="BX2747">
        <v>0</v>
      </c>
      <c r="BY2747">
        <v>6</v>
      </c>
      <c r="BZ2747">
        <v>6</v>
      </c>
      <c r="CA2747">
        <v>6</v>
      </c>
      <c r="CB2747">
        <v>0</v>
      </c>
      <c r="CC2747">
        <v>0</v>
      </c>
      <c r="CD2747">
        <v>500</v>
      </c>
      <c r="CE2747">
        <v>0</v>
      </c>
      <c r="CF2747">
        <v>2</v>
      </c>
      <c r="CG2747">
        <v>4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6</v>
      </c>
      <c r="CO2747">
        <v>506</v>
      </c>
      <c r="CP2747">
        <v>1.185770750988142E-2</v>
      </c>
      <c r="CQ2747">
        <v>2.1428571428571429E-2</v>
      </c>
      <c r="CR2747">
        <v>1.8071428571428569</v>
      </c>
      <c r="CS2747">
        <v>2.0134228187919458E-2</v>
      </c>
      <c r="CT2747">
        <v>1.6979865771812079</v>
      </c>
      <c r="CU2747">
        <v>2791</v>
      </c>
      <c r="CV2747">
        <v>-1</v>
      </c>
    </row>
    <row r="2748" spans="1:100" x14ac:dyDescent="0.2">
      <c r="A2748">
        <v>2022</v>
      </c>
      <c r="B2748">
        <v>5</v>
      </c>
      <c r="C2748" s="267">
        <v>44685</v>
      </c>
      <c r="D2748">
        <v>256</v>
      </c>
      <c r="E2748">
        <v>180</v>
      </c>
      <c r="F2748">
        <v>30</v>
      </c>
      <c r="G2748" t="s">
        <v>450</v>
      </c>
      <c r="H2748" t="s">
        <v>451</v>
      </c>
      <c r="I2748" t="s">
        <v>225</v>
      </c>
      <c r="J2748">
        <v>8</v>
      </c>
      <c r="K2748">
        <v>1</v>
      </c>
      <c r="L2748">
        <v>32</v>
      </c>
      <c r="M2748">
        <v>29</v>
      </c>
      <c r="N2748">
        <v>34</v>
      </c>
      <c r="P2748">
        <v>60</v>
      </c>
      <c r="Q2748">
        <v>65</v>
      </c>
      <c r="R2748">
        <v>46</v>
      </c>
      <c r="S2748">
        <v>42</v>
      </c>
      <c r="U2748">
        <v>39</v>
      </c>
      <c r="V2748">
        <v>33</v>
      </c>
      <c r="W2748">
        <v>30</v>
      </c>
      <c r="X2748">
        <v>35</v>
      </c>
      <c r="Y2748">
        <v>104</v>
      </c>
      <c r="Z2748">
        <v>104</v>
      </c>
      <c r="AA2748">
        <v>40</v>
      </c>
      <c r="AB2748">
        <v>41</v>
      </c>
      <c r="AC2748">
        <v>62</v>
      </c>
      <c r="AD2748">
        <v>55</v>
      </c>
      <c r="AE2748">
        <v>64</v>
      </c>
      <c r="AF2748">
        <v>31</v>
      </c>
      <c r="AG2748">
        <v>29</v>
      </c>
      <c r="AH2748">
        <v>33</v>
      </c>
      <c r="AI2748">
        <v>35</v>
      </c>
      <c r="AJ2748">
        <v>36</v>
      </c>
      <c r="AK2748">
        <v>120</v>
      </c>
      <c r="AL2748">
        <v>119</v>
      </c>
      <c r="AM2748">
        <v>52.777777777777779</v>
      </c>
      <c r="AN2748">
        <v>33.444444444444443</v>
      </c>
      <c r="AO2748">
        <v>187</v>
      </c>
      <c r="AP2748">
        <v>154</v>
      </c>
      <c r="AQ2748">
        <v>257.71812080536921</v>
      </c>
      <c r="AR2748">
        <v>111.75</v>
      </c>
      <c r="AU2748">
        <v>2200</v>
      </c>
      <c r="AV2748">
        <v>7</v>
      </c>
      <c r="AW2748">
        <v>8</v>
      </c>
      <c r="AX2748">
        <v>10</v>
      </c>
      <c r="AZ2748">
        <v>3</v>
      </c>
      <c r="BH2748">
        <v>20</v>
      </c>
      <c r="BI2748">
        <v>10</v>
      </c>
      <c r="BJ2748">
        <v>20</v>
      </c>
      <c r="BK2748">
        <v>27</v>
      </c>
      <c r="BQ2748" t="s">
        <v>180</v>
      </c>
      <c r="BR2748" t="s">
        <v>266</v>
      </c>
      <c r="BS2748" t="s">
        <v>452</v>
      </c>
      <c r="BT2748"/>
      <c r="BU2748">
        <v>18</v>
      </c>
      <c r="BV2748" t="s">
        <v>450</v>
      </c>
      <c r="BW2748" t="s">
        <v>222</v>
      </c>
      <c r="BX2748">
        <v>0</v>
      </c>
      <c r="BY2748">
        <v>28</v>
      </c>
      <c r="BZ2748">
        <v>28</v>
      </c>
      <c r="CA2748">
        <v>2228</v>
      </c>
      <c r="CB2748">
        <v>77</v>
      </c>
      <c r="CC2748">
        <v>77</v>
      </c>
      <c r="CD2748">
        <v>77</v>
      </c>
      <c r="CE2748">
        <v>27</v>
      </c>
      <c r="CF2748">
        <v>18</v>
      </c>
      <c r="CG2748">
        <v>30</v>
      </c>
      <c r="CH2748">
        <v>27</v>
      </c>
      <c r="CI2748">
        <v>3</v>
      </c>
      <c r="CJ2748">
        <v>0</v>
      </c>
      <c r="CK2748">
        <v>0</v>
      </c>
      <c r="CL2748">
        <v>0</v>
      </c>
      <c r="CM2748">
        <v>0</v>
      </c>
      <c r="CN2748">
        <v>105</v>
      </c>
      <c r="CO2748">
        <v>2305</v>
      </c>
      <c r="CP2748">
        <v>4.5553145336225599E-2</v>
      </c>
      <c r="CQ2748">
        <v>3.28125</v>
      </c>
      <c r="CR2748">
        <v>72.03125</v>
      </c>
      <c r="CS2748">
        <v>3.13953488372093</v>
      </c>
      <c r="CT2748">
        <v>68.920265780730901</v>
      </c>
      <c r="CU2748">
        <v>2791</v>
      </c>
      <c r="CV2748">
        <v>-1</v>
      </c>
    </row>
    <row r="2749" spans="1:100" x14ac:dyDescent="0.2">
      <c r="A2749">
        <v>2022</v>
      </c>
      <c r="B2749">
        <v>5</v>
      </c>
      <c r="C2749" s="267">
        <v>44685</v>
      </c>
      <c r="D2749">
        <v>334</v>
      </c>
      <c r="E2749">
        <v>254</v>
      </c>
      <c r="F2749">
        <v>49</v>
      </c>
      <c r="G2749" t="s">
        <v>220</v>
      </c>
      <c r="H2749" t="s">
        <v>179</v>
      </c>
      <c r="I2749" t="s">
        <v>221</v>
      </c>
      <c r="J2749">
        <v>4</v>
      </c>
      <c r="K2749">
        <v>2</v>
      </c>
      <c r="L2749">
        <v>203</v>
      </c>
      <c r="M2749">
        <v>188</v>
      </c>
      <c r="N2749">
        <v>217</v>
      </c>
      <c r="Q2749">
        <v>266</v>
      </c>
      <c r="V2749">
        <v>198</v>
      </c>
      <c r="Y2749">
        <v>150</v>
      </c>
      <c r="AA2749">
        <v>255</v>
      </c>
      <c r="AB2749">
        <v>257</v>
      </c>
      <c r="AC2749">
        <v>270</v>
      </c>
      <c r="AD2749">
        <v>259</v>
      </c>
      <c r="AE2749">
        <v>268</v>
      </c>
      <c r="AF2749">
        <v>203</v>
      </c>
      <c r="AG2749">
        <v>200</v>
      </c>
      <c r="AH2749">
        <v>199</v>
      </c>
      <c r="AI2749">
        <v>201</v>
      </c>
      <c r="AJ2749">
        <v>198</v>
      </c>
      <c r="AK2749">
        <v>155</v>
      </c>
      <c r="AL2749">
        <v>156</v>
      </c>
      <c r="AM2749">
        <v>262.5</v>
      </c>
      <c r="AN2749">
        <v>199.83333333333329</v>
      </c>
      <c r="AO2749">
        <v>94</v>
      </c>
      <c r="AP2749">
        <v>153</v>
      </c>
      <c r="AQ2749">
        <v>93.709327548806954</v>
      </c>
      <c r="AR2749">
        <v>153.66666666666671</v>
      </c>
      <c r="AU2749">
        <v>1200</v>
      </c>
      <c r="AW2749">
        <v>4</v>
      </c>
      <c r="AX2749">
        <v>6</v>
      </c>
      <c r="BH2749">
        <v>4</v>
      </c>
      <c r="BI2749">
        <v>4</v>
      </c>
      <c r="BJ2749">
        <v>4</v>
      </c>
      <c r="BQ2749" t="s">
        <v>180</v>
      </c>
      <c r="BR2749" t="s">
        <v>181</v>
      </c>
      <c r="BS2749" t="s">
        <v>182</v>
      </c>
      <c r="BT2749"/>
      <c r="BU2749">
        <v>18</v>
      </c>
      <c r="BV2749" t="s">
        <v>220</v>
      </c>
      <c r="BW2749" t="s">
        <v>222</v>
      </c>
      <c r="BX2749">
        <v>0</v>
      </c>
      <c r="BY2749">
        <v>10</v>
      </c>
      <c r="BZ2749">
        <v>5</v>
      </c>
      <c r="CA2749">
        <v>1205</v>
      </c>
      <c r="CB2749">
        <v>12</v>
      </c>
      <c r="CC2749">
        <v>6</v>
      </c>
      <c r="CD2749">
        <v>6</v>
      </c>
      <c r="CE2749">
        <v>2</v>
      </c>
      <c r="CF2749">
        <v>4</v>
      </c>
      <c r="CG2749">
        <v>5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11</v>
      </c>
      <c r="CO2749">
        <v>1211</v>
      </c>
      <c r="CP2749">
        <v>9.0834021469859624E-3</v>
      </c>
      <c r="CQ2749">
        <v>5.4187192118226597E-2</v>
      </c>
      <c r="CR2749">
        <v>5.9655172413793096</v>
      </c>
      <c r="CS2749">
        <v>5.5045871559633017E-2</v>
      </c>
      <c r="CT2749">
        <v>6.0600500417014178</v>
      </c>
      <c r="CU2749">
        <v>2791</v>
      </c>
      <c r="CV2749">
        <v>-1</v>
      </c>
    </row>
    <row r="2750" spans="1:100" x14ac:dyDescent="0.2">
      <c r="A2750">
        <v>2022</v>
      </c>
      <c r="B2750">
        <v>5</v>
      </c>
      <c r="C2750" s="267">
        <v>44686</v>
      </c>
      <c r="D2750">
        <v>419</v>
      </c>
      <c r="E2750">
        <v>670</v>
      </c>
      <c r="F2750">
        <v>2</v>
      </c>
      <c r="G2750" t="s">
        <v>235</v>
      </c>
      <c r="H2750" t="s">
        <v>236</v>
      </c>
      <c r="I2750" t="s">
        <v>169</v>
      </c>
      <c r="J2750">
        <v>4</v>
      </c>
      <c r="K2750">
        <v>2</v>
      </c>
      <c r="L2750">
        <v>298</v>
      </c>
      <c r="M2750">
        <v>280</v>
      </c>
      <c r="N2750">
        <v>319</v>
      </c>
      <c r="O2750">
        <v>561</v>
      </c>
      <c r="P2750">
        <v>448</v>
      </c>
      <c r="Q2750">
        <v>508</v>
      </c>
      <c r="R2750">
        <v>445</v>
      </c>
      <c r="S2750">
        <v>498</v>
      </c>
      <c r="T2750">
        <v>316</v>
      </c>
      <c r="U2750">
        <v>318</v>
      </c>
      <c r="V2750">
        <v>328</v>
      </c>
      <c r="W2750">
        <v>325</v>
      </c>
      <c r="X2750">
        <v>323</v>
      </c>
      <c r="Y2750">
        <v>158</v>
      </c>
      <c r="Z2750">
        <v>156</v>
      </c>
      <c r="AA2750">
        <v>440</v>
      </c>
      <c r="AB2750">
        <v>432</v>
      </c>
      <c r="AC2750">
        <v>453</v>
      </c>
      <c r="AD2750">
        <v>439</v>
      </c>
      <c r="AE2750">
        <v>453</v>
      </c>
      <c r="AF2750">
        <v>323</v>
      </c>
      <c r="AG2750">
        <v>323</v>
      </c>
      <c r="AH2750">
        <v>323</v>
      </c>
      <c r="AI2750">
        <v>326</v>
      </c>
      <c r="AJ2750">
        <v>330</v>
      </c>
      <c r="AK2750">
        <v>180</v>
      </c>
      <c r="AL2750">
        <v>184</v>
      </c>
      <c r="AM2750">
        <v>467.7</v>
      </c>
      <c r="AN2750">
        <v>323.5</v>
      </c>
      <c r="AO2750">
        <v>96</v>
      </c>
      <c r="AP2750">
        <v>150</v>
      </c>
      <c r="AQ2750">
        <v>84.955752212389385</v>
      </c>
      <c r="AR2750">
        <v>169.5</v>
      </c>
      <c r="AU2750">
        <v>552</v>
      </c>
      <c r="AV2750">
        <v>6</v>
      </c>
      <c r="AW2750">
        <v>4</v>
      </c>
      <c r="AX2750">
        <v>8</v>
      </c>
      <c r="AZ2750">
        <v>2</v>
      </c>
      <c r="BC2750">
        <v>4</v>
      </c>
      <c r="BG2750">
        <v>720</v>
      </c>
      <c r="BH2750">
        <v>10</v>
      </c>
      <c r="BI2750">
        <v>14</v>
      </c>
      <c r="BJ2750">
        <v>12</v>
      </c>
      <c r="BQ2750" t="s">
        <v>185</v>
      </c>
      <c r="BR2750" t="s">
        <v>186</v>
      </c>
      <c r="BS2750" t="s">
        <v>237</v>
      </c>
      <c r="BT2750" t="s">
        <v>188</v>
      </c>
      <c r="BU2750">
        <v>18</v>
      </c>
      <c r="BV2750" t="s">
        <v>238</v>
      </c>
      <c r="BW2750" t="s">
        <v>173</v>
      </c>
      <c r="BX2750">
        <v>0</v>
      </c>
      <c r="BY2750">
        <v>24</v>
      </c>
      <c r="BZ2750">
        <v>12</v>
      </c>
      <c r="CA2750">
        <v>564</v>
      </c>
      <c r="CB2750">
        <v>36</v>
      </c>
      <c r="CC2750">
        <v>18</v>
      </c>
      <c r="CD2750">
        <v>738</v>
      </c>
      <c r="CE2750">
        <v>8</v>
      </c>
      <c r="CF2750">
        <v>9</v>
      </c>
      <c r="CG2750">
        <v>10</v>
      </c>
      <c r="CH2750">
        <v>0</v>
      </c>
      <c r="CI2750">
        <v>1</v>
      </c>
      <c r="CJ2750">
        <v>0</v>
      </c>
      <c r="CK2750">
        <v>0</v>
      </c>
      <c r="CL2750">
        <v>2</v>
      </c>
      <c r="CM2750">
        <v>0</v>
      </c>
      <c r="CN2750">
        <v>30</v>
      </c>
      <c r="CO2750">
        <v>1302</v>
      </c>
      <c r="CP2750">
        <v>2.3041474654377881E-2</v>
      </c>
      <c r="CQ2750">
        <v>0.1006711409395973</v>
      </c>
      <c r="CR2750">
        <v>4.3691275167785237</v>
      </c>
      <c r="CS2750">
        <v>9.2735703245749618E-2</v>
      </c>
      <c r="CT2750">
        <v>4.0247295208655336</v>
      </c>
      <c r="CU2750">
        <v>2791</v>
      </c>
      <c r="CV2750">
        <v>-1</v>
      </c>
    </row>
    <row r="2751" spans="1:100" x14ac:dyDescent="0.2">
      <c r="A2751">
        <v>2022</v>
      </c>
      <c r="B2751">
        <v>5</v>
      </c>
      <c r="C2751" s="267">
        <v>44686</v>
      </c>
      <c r="D2751">
        <v>388</v>
      </c>
      <c r="E2751">
        <v>566</v>
      </c>
      <c r="F2751">
        <v>3</v>
      </c>
      <c r="G2751" t="s">
        <v>478</v>
      </c>
      <c r="H2751" t="s">
        <v>479</v>
      </c>
      <c r="I2751" t="s">
        <v>169</v>
      </c>
      <c r="J2751">
        <v>3</v>
      </c>
      <c r="K2751">
        <v>4</v>
      </c>
      <c r="L2751">
        <v>34</v>
      </c>
      <c r="M2751">
        <v>31</v>
      </c>
      <c r="N2751">
        <v>36</v>
      </c>
      <c r="Y2751">
        <v>133</v>
      </c>
      <c r="Z2751">
        <v>132</v>
      </c>
      <c r="AK2751">
        <v>137</v>
      </c>
      <c r="AL2751">
        <v>138</v>
      </c>
      <c r="AM2751"/>
      <c r="AN2751"/>
      <c r="AO2751">
        <v>83</v>
      </c>
      <c r="AP2751">
        <v>130</v>
      </c>
      <c r="AQ2751">
        <v>80</v>
      </c>
      <c r="AR2751">
        <v>135</v>
      </c>
      <c r="BQ2751" t="s">
        <v>434</v>
      </c>
      <c r="BR2751" t="s">
        <v>435</v>
      </c>
      <c r="BS2751"/>
      <c r="BT2751"/>
      <c r="BU2751">
        <v>18</v>
      </c>
      <c r="BV2751" t="s">
        <v>475</v>
      </c>
      <c r="BW2751" t="s">
        <v>173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/>
      <c r="CQ2751">
        <v>0</v>
      </c>
      <c r="CR2751">
        <v>0</v>
      </c>
      <c r="CS2751"/>
      <c r="CT2751"/>
      <c r="CU2751">
        <v>2791</v>
      </c>
      <c r="CV2751"/>
    </row>
    <row r="2752" spans="1:100" x14ac:dyDescent="0.2">
      <c r="A2752">
        <v>2022</v>
      </c>
      <c r="B2752">
        <v>5</v>
      </c>
      <c r="C2752" s="267">
        <v>44686</v>
      </c>
      <c r="D2752">
        <v>18</v>
      </c>
      <c r="E2752">
        <v>49</v>
      </c>
      <c r="F2752">
        <v>4</v>
      </c>
      <c r="G2752" t="s">
        <v>330</v>
      </c>
      <c r="H2752" t="s">
        <v>331</v>
      </c>
      <c r="I2752" t="s">
        <v>246</v>
      </c>
      <c r="J2752">
        <v>2</v>
      </c>
      <c r="K2752">
        <v>3</v>
      </c>
      <c r="L2752">
        <v>100</v>
      </c>
      <c r="M2752">
        <v>95</v>
      </c>
      <c r="N2752">
        <v>104</v>
      </c>
      <c r="O2752">
        <v>150</v>
      </c>
      <c r="P2752">
        <v>143</v>
      </c>
      <c r="Q2752">
        <v>153</v>
      </c>
      <c r="R2752">
        <v>142</v>
      </c>
      <c r="S2752">
        <v>144</v>
      </c>
      <c r="T2752">
        <v>104</v>
      </c>
      <c r="U2752">
        <v>99</v>
      </c>
      <c r="V2752">
        <v>103</v>
      </c>
      <c r="W2752">
        <v>108</v>
      </c>
      <c r="X2752">
        <v>109</v>
      </c>
      <c r="AA2752">
        <v>135</v>
      </c>
      <c r="AB2752">
        <v>133</v>
      </c>
      <c r="AC2752">
        <v>129</v>
      </c>
      <c r="AD2752">
        <v>139</v>
      </c>
      <c r="AE2752">
        <v>127</v>
      </c>
      <c r="AF2752">
        <v>101</v>
      </c>
      <c r="AG2752">
        <v>100</v>
      </c>
      <c r="AH2752">
        <v>101</v>
      </c>
      <c r="AI2752">
        <v>102</v>
      </c>
      <c r="AJ2752">
        <v>100</v>
      </c>
      <c r="AM2752">
        <v>139.5</v>
      </c>
      <c r="AN2752">
        <v>102.7</v>
      </c>
      <c r="AO2752">
        <v>101</v>
      </c>
      <c r="AP2752">
        <v>107</v>
      </c>
      <c r="AQ2752"/>
      <c r="AR2752"/>
      <c r="AU2752">
        <v>840</v>
      </c>
      <c r="AW2752">
        <v>3</v>
      </c>
      <c r="AX2752">
        <v>4</v>
      </c>
      <c r="BG2752">
        <v>1344</v>
      </c>
      <c r="BH2752">
        <v>2</v>
      </c>
      <c r="BI2752">
        <v>1</v>
      </c>
      <c r="BJ2752">
        <v>1</v>
      </c>
      <c r="BQ2752" t="s">
        <v>185</v>
      </c>
      <c r="BR2752" t="s">
        <v>247</v>
      </c>
      <c r="BS2752" t="s">
        <v>332</v>
      </c>
      <c r="BT2752" t="s">
        <v>249</v>
      </c>
      <c r="BU2752">
        <v>18</v>
      </c>
      <c r="BV2752" t="s">
        <v>333</v>
      </c>
      <c r="BW2752" t="s">
        <v>173</v>
      </c>
      <c r="BX2752">
        <v>0</v>
      </c>
      <c r="BY2752">
        <v>7</v>
      </c>
      <c r="BZ2752">
        <v>2.333333333333333</v>
      </c>
      <c r="CA2752">
        <v>842</v>
      </c>
      <c r="CB2752">
        <v>4</v>
      </c>
      <c r="CC2752">
        <v>1.333333333333333</v>
      </c>
      <c r="CD2752">
        <v>1345</v>
      </c>
      <c r="CE2752">
        <v>0</v>
      </c>
      <c r="CF2752">
        <v>1</v>
      </c>
      <c r="CG2752">
        <v>1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3.666666666666667</v>
      </c>
      <c r="CO2752">
        <v>2187</v>
      </c>
      <c r="CP2752">
        <v>1.676573693034598E-3</v>
      </c>
      <c r="CQ2752">
        <v>3.6666666666666667E-2</v>
      </c>
      <c r="CR2752">
        <v>21.87</v>
      </c>
      <c r="CS2752">
        <v>3.5702693930542033E-2</v>
      </c>
      <c r="CT2752">
        <v>21.295034079844211</v>
      </c>
      <c r="CU2752">
        <v>2791</v>
      </c>
      <c r="CV2752">
        <v>-1</v>
      </c>
    </row>
    <row r="2753" spans="1:100" x14ac:dyDescent="0.2">
      <c r="A2753">
        <v>2022</v>
      </c>
      <c r="B2753">
        <v>5</v>
      </c>
      <c r="C2753" s="267">
        <v>44686</v>
      </c>
      <c r="D2753">
        <v>18</v>
      </c>
      <c r="E2753">
        <v>50</v>
      </c>
      <c r="F2753">
        <v>4</v>
      </c>
      <c r="G2753" t="s">
        <v>334</v>
      </c>
      <c r="H2753" t="s">
        <v>335</v>
      </c>
      <c r="I2753" t="s">
        <v>246</v>
      </c>
      <c r="J2753">
        <v>2</v>
      </c>
      <c r="K2753">
        <v>3</v>
      </c>
      <c r="L2753">
        <v>54</v>
      </c>
      <c r="M2753">
        <v>51</v>
      </c>
      <c r="N2753">
        <v>56</v>
      </c>
      <c r="O2753">
        <v>73</v>
      </c>
      <c r="P2753">
        <v>70</v>
      </c>
      <c r="Q2753">
        <v>74</v>
      </c>
      <c r="R2753">
        <v>73</v>
      </c>
      <c r="S2753">
        <v>82</v>
      </c>
      <c r="T2753">
        <v>58</v>
      </c>
      <c r="U2753">
        <v>55</v>
      </c>
      <c r="V2753">
        <v>53</v>
      </c>
      <c r="W2753">
        <v>57</v>
      </c>
      <c r="X2753">
        <v>59</v>
      </c>
      <c r="Y2753">
        <v>109</v>
      </c>
      <c r="Z2753">
        <v>114</v>
      </c>
      <c r="AA2753">
        <v>69</v>
      </c>
      <c r="AB2753">
        <v>78</v>
      </c>
      <c r="AC2753">
        <v>66</v>
      </c>
      <c r="AD2753">
        <v>81</v>
      </c>
      <c r="AE2753">
        <v>69</v>
      </c>
      <c r="AF2753">
        <v>54</v>
      </c>
      <c r="AG2753">
        <v>52</v>
      </c>
      <c r="AH2753">
        <v>53</v>
      </c>
      <c r="AI2753">
        <v>54</v>
      </c>
      <c r="AJ2753">
        <v>55</v>
      </c>
      <c r="AK2753">
        <v>98</v>
      </c>
      <c r="AL2753">
        <v>99</v>
      </c>
      <c r="AM2753">
        <v>73.5</v>
      </c>
      <c r="AN2753">
        <v>55</v>
      </c>
      <c r="AO2753">
        <v>101</v>
      </c>
      <c r="AP2753">
        <v>107</v>
      </c>
      <c r="AQ2753">
        <v>68.571428571428569</v>
      </c>
      <c r="AR2753">
        <v>105</v>
      </c>
      <c r="AU2753">
        <v>840</v>
      </c>
      <c r="AV2753">
        <v>1</v>
      </c>
      <c r="AW2753">
        <v>2</v>
      </c>
      <c r="AX2753">
        <v>5</v>
      </c>
      <c r="BG2753">
        <v>1344</v>
      </c>
      <c r="BH2753">
        <v>1</v>
      </c>
      <c r="BI2753">
        <v>1</v>
      </c>
      <c r="BJ2753">
        <v>2</v>
      </c>
      <c r="BQ2753" t="s">
        <v>185</v>
      </c>
      <c r="BR2753" t="s">
        <v>247</v>
      </c>
      <c r="BS2753" t="s">
        <v>336</v>
      </c>
      <c r="BT2753" t="s">
        <v>249</v>
      </c>
      <c r="BU2753">
        <v>18</v>
      </c>
      <c r="BV2753" t="s">
        <v>333</v>
      </c>
      <c r="BW2753" t="s">
        <v>173</v>
      </c>
      <c r="BX2753">
        <v>0</v>
      </c>
      <c r="BY2753">
        <v>8</v>
      </c>
      <c r="BZ2753">
        <v>2.666666666666667</v>
      </c>
      <c r="CA2753">
        <v>842</v>
      </c>
      <c r="CB2753">
        <v>4</v>
      </c>
      <c r="CC2753">
        <v>1.333333333333333</v>
      </c>
      <c r="CD2753">
        <v>1345</v>
      </c>
      <c r="CE2753">
        <v>0</v>
      </c>
      <c r="CF2753">
        <v>1</v>
      </c>
      <c r="CG2753">
        <v>2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4</v>
      </c>
      <c r="CO2753">
        <v>2187</v>
      </c>
      <c r="CP2753">
        <v>1.8289894833104709E-3</v>
      </c>
      <c r="CQ2753">
        <v>7.407407407407407E-2</v>
      </c>
      <c r="CR2753">
        <v>40.5</v>
      </c>
      <c r="CS2753">
        <v>7.2727272727272724E-2</v>
      </c>
      <c r="CT2753">
        <v>39.763636363636373</v>
      </c>
      <c r="CU2753">
        <v>2791</v>
      </c>
      <c r="CV2753">
        <v>-1</v>
      </c>
    </row>
    <row r="2754" spans="1:100" x14ac:dyDescent="0.2">
      <c r="A2754">
        <v>2022</v>
      </c>
      <c r="B2754">
        <v>5</v>
      </c>
      <c r="C2754" s="267">
        <v>44686</v>
      </c>
      <c r="D2754">
        <v>417</v>
      </c>
      <c r="E2754">
        <v>660</v>
      </c>
      <c r="F2754">
        <v>4</v>
      </c>
      <c r="G2754" t="s">
        <v>345</v>
      </c>
      <c r="H2754" t="s">
        <v>346</v>
      </c>
      <c r="I2754" t="s">
        <v>169</v>
      </c>
      <c r="J2754">
        <v>1</v>
      </c>
      <c r="K2754">
        <v>6</v>
      </c>
      <c r="L2754">
        <v>1265</v>
      </c>
      <c r="M2754">
        <v>1190</v>
      </c>
      <c r="N2754">
        <v>1354</v>
      </c>
      <c r="O2754">
        <v>1749</v>
      </c>
      <c r="P2754">
        <v>1749</v>
      </c>
      <c r="Q2754">
        <v>1750</v>
      </c>
      <c r="S2754">
        <v>1751</v>
      </c>
      <c r="T2754">
        <v>1310</v>
      </c>
      <c r="U2754">
        <v>1339</v>
      </c>
      <c r="V2754">
        <v>1346</v>
      </c>
      <c r="X2754">
        <v>1349</v>
      </c>
      <c r="AA2754">
        <v>1746</v>
      </c>
      <c r="AB2754">
        <v>1741</v>
      </c>
      <c r="AC2754">
        <v>1795</v>
      </c>
      <c r="AD2754">
        <v>1596</v>
      </c>
      <c r="AE2754">
        <v>1813</v>
      </c>
      <c r="AF2754">
        <v>1336</v>
      </c>
      <c r="AG2754">
        <v>1316</v>
      </c>
      <c r="AH2754">
        <v>1332</v>
      </c>
      <c r="AI2754">
        <v>1330</v>
      </c>
      <c r="AJ2754">
        <v>1369</v>
      </c>
      <c r="AM2754">
        <v>1743.333333333333</v>
      </c>
      <c r="AN2754">
        <v>1336.333333333333</v>
      </c>
      <c r="AO2754">
        <v>21</v>
      </c>
      <c r="AP2754">
        <v>180</v>
      </c>
      <c r="AQ2754"/>
      <c r="AR2754"/>
      <c r="AU2754">
        <v>72</v>
      </c>
      <c r="AV2754">
        <v>3</v>
      </c>
      <c r="AW2754">
        <v>8</v>
      </c>
      <c r="AX2754">
        <v>12</v>
      </c>
      <c r="AZ2754">
        <v>8</v>
      </c>
      <c r="BC2754">
        <v>2</v>
      </c>
      <c r="BG2754">
        <v>324</v>
      </c>
      <c r="BH2754">
        <v>8</v>
      </c>
      <c r="BI2754">
        <v>2</v>
      </c>
      <c r="BJ2754">
        <v>20</v>
      </c>
      <c r="BQ2754" t="s">
        <v>185</v>
      </c>
      <c r="BR2754" t="s">
        <v>186</v>
      </c>
      <c r="BS2754" t="s">
        <v>347</v>
      </c>
      <c r="BT2754" t="s">
        <v>188</v>
      </c>
      <c r="BU2754">
        <v>18</v>
      </c>
      <c r="BV2754" t="s">
        <v>348</v>
      </c>
      <c r="BW2754" t="s">
        <v>173</v>
      </c>
      <c r="BX2754">
        <v>0</v>
      </c>
      <c r="BY2754">
        <v>33</v>
      </c>
      <c r="BZ2754">
        <v>5.5</v>
      </c>
      <c r="CA2754">
        <v>77</v>
      </c>
      <c r="CB2754">
        <v>30</v>
      </c>
      <c r="CC2754">
        <v>5</v>
      </c>
      <c r="CD2754">
        <v>329</v>
      </c>
      <c r="CE2754">
        <v>1</v>
      </c>
      <c r="CF2754">
        <v>1</v>
      </c>
      <c r="CG2754">
        <v>5</v>
      </c>
      <c r="CH2754">
        <v>0</v>
      </c>
      <c r="CI2754">
        <v>1</v>
      </c>
      <c r="CJ2754">
        <v>0</v>
      </c>
      <c r="CK2754">
        <v>0</v>
      </c>
      <c r="CL2754">
        <v>0</v>
      </c>
      <c r="CM2754">
        <v>0</v>
      </c>
      <c r="CN2754">
        <v>10.5</v>
      </c>
      <c r="CO2754">
        <v>406</v>
      </c>
      <c r="CP2754">
        <v>2.5862068965517241E-2</v>
      </c>
      <c r="CQ2754">
        <v>8.3003952569169967E-3</v>
      </c>
      <c r="CR2754">
        <v>0.32094861660079049</v>
      </c>
      <c r="CS2754">
        <v>7.8573210276877033E-3</v>
      </c>
      <c r="CT2754">
        <v>0.30381641307059121</v>
      </c>
      <c r="CU2754">
        <v>2791</v>
      </c>
      <c r="CV2754">
        <v>-1</v>
      </c>
    </row>
    <row r="2755" spans="1:100" x14ac:dyDescent="0.2">
      <c r="A2755">
        <v>2022</v>
      </c>
      <c r="B2755">
        <v>5</v>
      </c>
      <c r="C2755" s="267">
        <v>44686</v>
      </c>
      <c r="D2755">
        <v>417</v>
      </c>
      <c r="E2755">
        <v>661</v>
      </c>
      <c r="F2755">
        <v>4</v>
      </c>
      <c r="G2755" t="s">
        <v>349</v>
      </c>
      <c r="H2755" t="s">
        <v>350</v>
      </c>
      <c r="I2755" t="s">
        <v>169</v>
      </c>
      <c r="J2755">
        <v>1</v>
      </c>
      <c r="K2755">
        <v>6</v>
      </c>
      <c r="L2755">
        <v>276</v>
      </c>
      <c r="M2755">
        <v>259</v>
      </c>
      <c r="N2755">
        <v>295</v>
      </c>
      <c r="O2755">
        <v>366</v>
      </c>
      <c r="P2755">
        <v>360</v>
      </c>
      <c r="Q2755">
        <v>357</v>
      </c>
      <c r="S2755">
        <v>370</v>
      </c>
      <c r="T2755">
        <v>286</v>
      </c>
      <c r="U2755">
        <v>284</v>
      </c>
      <c r="V2755">
        <v>286</v>
      </c>
      <c r="X2755">
        <v>284</v>
      </c>
      <c r="AA2755">
        <v>370</v>
      </c>
      <c r="AB2755">
        <v>348</v>
      </c>
      <c r="AC2755">
        <v>349</v>
      </c>
      <c r="AD2755">
        <v>335</v>
      </c>
      <c r="AE2755">
        <v>357</v>
      </c>
      <c r="AF2755">
        <v>290</v>
      </c>
      <c r="AG2755">
        <v>281</v>
      </c>
      <c r="AH2755">
        <v>279</v>
      </c>
      <c r="AI2755">
        <v>284</v>
      </c>
      <c r="AJ2755">
        <v>298</v>
      </c>
      <c r="AK2755">
        <v>192</v>
      </c>
      <c r="AL2755">
        <v>193</v>
      </c>
      <c r="AM2755">
        <v>356.88888888888891</v>
      </c>
      <c r="AN2755">
        <v>285.77777777777783</v>
      </c>
      <c r="AO2755">
        <v>21</v>
      </c>
      <c r="AP2755">
        <v>180</v>
      </c>
      <c r="AQ2755">
        <v>18.7012987012987</v>
      </c>
      <c r="AR2755">
        <v>192.5</v>
      </c>
      <c r="BQ2755" t="s">
        <v>185</v>
      </c>
      <c r="BR2755" t="s">
        <v>186</v>
      </c>
      <c r="BS2755" t="s">
        <v>351</v>
      </c>
      <c r="BT2755" t="s">
        <v>188</v>
      </c>
      <c r="BU2755">
        <v>18</v>
      </c>
      <c r="BV2755" t="s">
        <v>348</v>
      </c>
      <c r="BW2755" t="s">
        <v>173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/>
      <c r="CQ2755">
        <v>0</v>
      </c>
      <c r="CR2755">
        <v>0</v>
      </c>
      <c r="CS2755">
        <v>0</v>
      </c>
      <c r="CT2755">
        <v>0</v>
      </c>
      <c r="CU2755">
        <v>2791</v>
      </c>
      <c r="CV2755">
        <v>-1</v>
      </c>
    </row>
    <row r="2756" spans="1:100" x14ac:dyDescent="0.2">
      <c r="A2756">
        <v>2022</v>
      </c>
      <c r="B2756">
        <v>5</v>
      </c>
      <c r="C2756" s="267">
        <v>44686</v>
      </c>
      <c r="D2756">
        <v>425</v>
      </c>
      <c r="E2756">
        <v>674</v>
      </c>
      <c r="F2756">
        <v>4</v>
      </c>
      <c r="G2756" t="s">
        <v>244</v>
      </c>
      <c r="H2756" t="s">
        <v>245</v>
      </c>
      <c r="I2756" t="s">
        <v>246</v>
      </c>
      <c r="J2756">
        <v>2</v>
      </c>
      <c r="K2756">
        <v>1</v>
      </c>
      <c r="L2756">
        <v>256</v>
      </c>
      <c r="M2756">
        <v>240</v>
      </c>
      <c r="N2756">
        <v>274</v>
      </c>
      <c r="O2756">
        <v>388</v>
      </c>
      <c r="P2756">
        <v>310</v>
      </c>
      <c r="Q2756">
        <v>325</v>
      </c>
      <c r="R2756">
        <v>364</v>
      </c>
      <c r="S2756">
        <v>382</v>
      </c>
      <c r="T2756">
        <v>295</v>
      </c>
      <c r="U2756">
        <v>250</v>
      </c>
      <c r="V2756">
        <v>269</v>
      </c>
      <c r="W2756">
        <v>261</v>
      </c>
      <c r="X2756">
        <v>307</v>
      </c>
      <c r="AA2756">
        <v>339</v>
      </c>
      <c r="AB2756">
        <v>340</v>
      </c>
      <c r="AC2756">
        <v>337</v>
      </c>
      <c r="AD2756">
        <v>370</v>
      </c>
      <c r="AE2756">
        <v>354</v>
      </c>
      <c r="AF2756">
        <v>272</v>
      </c>
      <c r="AG2756">
        <v>274</v>
      </c>
      <c r="AH2756">
        <v>271</v>
      </c>
      <c r="AI2756">
        <v>275</v>
      </c>
      <c r="AJ2756">
        <v>273</v>
      </c>
      <c r="AK2756">
        <v>109</v>
      </c>
      <c r="AL2756">
        <v>108</v>
      </c>
      <c r="AM2756">
        <v>350.9</v>
      </c>
      <c r="AN2756">
        <v>274.7</v>
      </c>
      <c r="AO2756">
        <v>60</v>
      </c>
      <c r="AP2756">
        <v>120</v>
      </c>
      <c r="AQ2756">
        <v>66.359447004608299</v>
      </c>
      <c r="AR2756">
        <v>108.5</v>
      </c>
      <c r="AW2756">
        <v>1</v>
      </c>
      <c r="AX2756">
        <v>6</v>
      </c>
      <c r="BH2756">
        <v>2</v>
      </c>
      <c r="BI2756">
        <v>1</v>
      </c>
      <c r="BQ2756" t="s">
        <v>185</v>
      </c>
      <c r="BR2756" t="s">
        <v>247</v>
      </c>
      <c r="BS2756" t="s">
        <v>248</v>
      </c>
      <c r="BT2756" t="s">
        <v>249</v>
      </c>
      <c r="BU2756">
        <v>18</v>
      </c>
      <c r="BV2756" t="s">
        <v>244</v>
      </c>
      <c r="BW2756" t="s">
        <v>173</v>
      </c>
      <c r="BX2756">
        <v>0</v>
      </c>
      <c r="BY2756">
        <v>7</v>
      </c>
      <c r="BZ2756">
        <v>7</v>
      </c>
      <c r="CA2756">
        <v>7</v>
      </c>
      <c r="CB2756">
        <v>3</v>
      </c>
      <c r="CC2756">
        <v>3</v>
      </c>
      <c r="CD2756">
        <v>3</v>
      </c>
      <c r="CE2756">
        <v>2</v>
      </c>
      <c r="CF2756">
        <v>2</v>
      </c>
      <c r="CG2756">
        <v>6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10</v>
      </c>
      <c r="CO2756">
        <v>10</v>
      </c>
      <c r="CP2756">
        <v>1</v>
      </c>
      <c r="CQ2756">
        <v>3.90625E-2</v>
      </c>
      <c r="CR2756">
        <v>3.90625E-2</v>
      </c>
      <c r="CS2756">
        <v>3.6403349108117947E-2</v>
      </c>
      <c r="CT2756">
        <v>3.6403349108117947E-2</v>
      </c>
      <c r="CU2756">
        <v>2791</v>
      </c>
      <c r="CV2756">
        <v>-1</v>
      </c>
    </row>
    <row r="2757" spans="1:100" x14ac:dyDescent="0.2">
      <c r="A2757">
        <v>2022</v>
      </c>
      <c r="B2757">
        <v>5</v>
      </c>
      <c r="C2757" s="267">
        <v>44686</v>
      </c>
      <c r="D2757">
        <v>376</v>
      </c>
      <c r="E2757">
        <v>438</v>
      </c>
      <c r="F2757">
        <v>5</v>
      </c>
      <c r="G2757" t="s">
        <v>216</v>
      </c>
      <c r="H2757" t="s">
        <v>217</v>
      </c>
      <c r="I2757" t="s">
        <v>169</v>
      </c>
      <c r="J2757">
        <v>3</v>
      </c>
      <c r="K2757">
        <v>2</v>
      </c>
      <c r="L2757">
        <v>335</v>
      </c>
      <c r="M2757">
        <v>315</v>
      </c>
      <c r="N2757">
        <v>358</v>
      </c>
      <c r="O2757">
        <v>473</v>
      </c>
      <c r="P2757">
        <v>451</v>
      </c>
      <c r="Q2757">
        <v>463</v>
      </c>
      <c r="R2757">
        <v>454</v>
      </c>
      <c r="S2757">
        <v>466</v>
      </c>
      <c r="T2757">
        <v>358</v>
      </c>
      <c r="U2757">
        <v>351</v>
      </c>
      <c r="V2757">
        <v>349</v>
      </c>
      <c r="W2757">
        <v>354</v>
      </c>
      <c r="X2757">
        <v>355</v>
      </c>
      <c r="AA2757">
        <v>496</v>
      </c>
      <c r="AB2757">
        <v>484</v>
      </c>
      <c r="AC2757">
        <v>519</v>
      </c>
      <c r="AD2757">
        <v>473</v>
      </c>
      <c r="AE2757">
        <v>479</v>
      </c>
      <c r="AF2757">
        <v>354</v>
      </c>
      <c r="AG2757">
        <v>350</v>
      </c>
      <c r="AH2757">
        <v>339</v>
      </c>
      <c r="AI2757">
        <v>341</v>
      </c>
      <c r="AJ2757">
        <v>359</v>
      </c>
      <c r="AM2757">
        <v>475.8</v>
      </c>
      <c r="AN2757">
        <v>351</v>
      </c>
      <c r="AO2757">
        <v>75</v>
      </c>
      <c r="AP2757">
        <v>144</v>
      </c>
      <c r="AQ2757"/>
      <c r="AR2757"/>
      <c r="BQ2757" t="s">
        <v>185</v>
      </c>
      <c r="BR2757" t="s">
        <v>186</v>
      </c>
      <c r="BS2757" t="s">
        <v>218</v>
      </c>
      <c r="BT2757" t="s">
        <v>188</v>
      </c>
      <c r="BU2757">
        <v>18</v>
      </c>
      <c r="BV2757" t="s">
        <v>219</v>
      </c>
      <c r="BW2757" t="s">
        <v>173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/>
      <c r="CQ2757">
        <v>0</v>
      </c>
      <c r="CR2757">
        <v>0</v>
      </c>
      <c r="CS2757">
        <v>0</v>
      </c>
      <c r="CT2757">
        <v>0</v>
      </c>
      <c r="CU2757">
        <v>2791</v>
      </c>
      <c r="CV2757">
        <v>-1</v>
      </c>
    </row>
    <row r="2758" spans="1:100" x14ac:dyDescent="0.2">
      <c r="A2758">
        <v>2022</v>
      </c>
      <c r="B2758">
        <v>5</v>
      </c>
      <c r="C2758" s="267">
        <v>44686</v>
      </c>
      <c r="D2758">
        <v>376</v>
      </c>
      <c r="E2758">
        <v>438</v>
      </c>
      <c r="F2758">
        <v>6</v>
      </c>
      <c r="G2758" t="s">
        <v>216</v>
      </c>
      <c r="H2758" t="s">
        <v>217</v>
      </c>
      <c r="I2758" t="s">
        <v>169</v>
      </c>
      <c r="J2758">
        <v>3</v>
      </c>
      <c r="K2758">
        <v>2</v>
      </c>
      <c r="L2758">
        <v>335</v>
      </c>
      <c r="M2758">
        <v>315</v>
      </c>
      <c r="N2758">
        <v>358</v>
      </c>
      <c r="Y2758">
        <v>151</v>
      </c>
      <c r="Z2758">
        <v>155</v>
      </c>
      <c r="AK2758">
        <v>140</v>
      </c>
      <c r="AL2758">
        <v>141</v>
      </c>
      <c r="AM2758"/>
      <c r="AN2758"/>
      <c r="AO2758">
        <v>75</v>
      </c>
      <c r="AP2758">
        <v>144</v>
      </c>
      <c r="AQ2758">
        <v>73.594548551959122</v>
      </c>
      <c r="AR2758">
        <v>146.75</v>
      </c>
      <c r="AU2758">
        <v>552</v>
      </c>
      <c r="AV2758">
        <v>6</v>
      </c>
      <c r="AW2758">
        <v>4</v>
      </c>
      <c r="AX2758">
        <v>8</v>
      </c>
      <c r="AZ2758">
        <v>2</v>
      </c>
      <c r="BC2758">
        <v>4</v>
      </c>
      <c r="BG2758">
        <v>828</v>
      </c>
      <c r="BH2758">
        <v>10</v>
      </c>
      <c r="BI2758">
        <v>4</v>
      </c>
      <c r="BJ2758">
        <v>10</v>
      </c>
      <c r="BK2758">
        <v>4</v>
      </c>
      <c r="BQ2758" t="s">
        <v>185</v>
      </c>
      <c r="BR2758" t="s">
        <v>186</v>
      </c>
      <c r="BS2758" t="s">
        <v>218</v>
      </c>
      <c r="BT2758" t="s">
        <v>188</v>
      </c>
      <c r="BU2758">
        <v>18</v>
      </c>
      <c r="BV2758" t="s">
        <v>219</v>
      </c>
      <c r="BW2758" t="s">
        <v>173</v>
      </c>
      <c r="BX2758">
        <v>0</v>
      </c>
      <c r="BY2758">
        <v>24</v>
      </c>
      <c r="BZ2758">
        <v>12</v>
      </c>
      <c r="CA2758">
        <v>564</v>
      </c>
      <c r="CB2758">
        <v>28</v>
      </c>
      <c r="CC2758">
        <v>14</v>
      </c>
      <c r="CD2758">
        <v>842</v>
      </c>
      <c r="CE2758">
        <v>8</v>
      </c>
      <c r="CF2758">
        <v>4</v>
      </c>
      <c r="CG2758">
        <v>9</v>
      </c>
      <c r="CH2758">
        <v>2</v>
      </c>
      <c r="CI2758">
        <v>1</v>
      </c>
      <c r="CJ2758">
        <v>0</v>
      </c>
      <c r="CK2758">
        <v>0</v>
      </c>
      <c r="CL2758">
        <v>2</v>
      </c>
      <c r="CM2758">
        <v>0</v>
      </c>
      <c r="CN2758">
        <v>26</v>
      </c>
      <c r="CO2758">
        <v>1406</v>
      </c>
      <c r="CP2758">
        <v>1.849217638691323E-2</v>
      </c>
      <c r="CQ2758">
        <v>7.7611940298507459E-2</v>
      </c>
      <c r="CR2758">
        <v>4.1970149253731339</v>
      </c>
      <c r="CS2758"/>
      <c r="CT2758"/>
      <c r="CU2758">
        <v>2791</v>
      </c>
      <c r="CV2758"/>
    </row>
    <row r="2759" spans="1:100" x14ac:dyDescent="0.2">
      <c r="A2759">
        <v>2022</v>
      </c>
      <c r="B2759">
        <v>5</v>
      </c>
      <c r="C2759" s="267">
        <v>44686</v>
      </c>
      <c r="D2759">
        <v>388</v>
      </c>
      <c r="E2759">
        <v>564</v>
      </c>
      <c r="F2759">
        <v>6</v>
      </c>
      <c r="G2759" t="s">
        <v>473</v>
      </c>
      <c r="H2759" t="s">
        <v>474</v>
      </c>
      <c r="I2759" t="s">
        <v>169</v>
      </c>
      <c r="J2759">
        <v>3</v>
      </c>
      <c r="K2759">
        <v>4</v>
      </c>
      <c r="L2759">
        <v>119</v>
      </c>
      <c r="M2759">
        <v>109</v>
      </c>
      <c r="N2759">
        <v>128</v>
      </c>
      <c r="O2759">
        <v>130</v>
      </c>
      <c r="P2759">
        <v>126</v>
      </c>
      <c r="Q2759">
        <v>124</v>
      </c>
      <c r="R2759">
        <v>116</v>
      </c>
      <c r="S2759">
        <v>120</v>
      </c>
      <c r="T2759">
        <v>114</v>
      </c>
      <c r="U2759">
        <v>110</v>
      </c>
      <c r="V2759">
        <v>108</v>
      </c>
      <c r="W2759">
        <v>99</v>
      </c>
      <c r="X2759">
        <v>111</v>
      </c>
      <c r="AA2759">
        <v>130</v>
      </c>
      <c r="AB2759">
        <v>126</v>
      </c>
      <c r="AC2759">
        <v>124</v>
      </c>
      <c r="AD2759">
        <v>123</v>
      </c>
      <c r="AE2759">
        <v>138</v>
      </c>
      <c r="AF2759">
        <v>112</v>
      </c>
      <c r="AG2759">
        <v>109</v>
      </c>
      <c r="AH2759">
        <v>107</v>
      </c>
      <c r="AI2759">
        <v>111</v>
      </c>
      <c r="AJ2759">
        <v>108</v>
      </c>
      <c r="AM2759">
        <v>125.7</v>
      </c>
      <c r="AN2759">
        <v>108.9</v>
      </c>
      <c r="AO2759">
        <v>83</v>
      </c>
      <c r="AP2759">
        <v>130</v>
      </c>
      <c r="AQ2759"/>
      <c r="AR2759"/>
      <c r="AU2759">
        <v>1100</v>
      </c>
      <c r="AV2759">
        <v>6</v>
      </c>
      <c r="AW2759">
        <v>4</v>
      </c>
      <c r="AX2759">
        <v>10</v>
      </c>
      <c r="BC2759">
        <v>3</v>
      </c>
      <c r="BG2759">
        <v>300</v>
      </c>
      <c r="BH2759">
        <v>10</v>
      </c>
      <c r="BI2759">
        <v>4</v>
      </c>
      <c r="BJ2759">
        <v>2</v>
      </c>
      <c r="BQ2759" t="s">
        <v>434</v>
      </c>
      <c r="BR2759" t="s">
        <v>435</v>
      </c>
      <c r="BS2759"/>
      <c r="BT2759"/>
      <c r="BU2759">
        <v>18</v>
      </c>
      <c r="BV2759" t="s">
        <v>475</v>
      </c>
      <c r="BW2759" t="s">
        <v>173</v>
      </c>
      <c r="BX2759">
        <v>0</v>
      </c>
      <c r="BY2759">
        <v>23</v>
      </c>
      <c r="BZ2759">
        <v>5.75</v>
      </c>
      <c r="CA2759">
        <v>1105</v>
      </c>
      <c r="CB2759">
        <v>16</v>
      </c>
      <c r="CC2759">
        <v>4</v>
      </c>
      <c r="CD2759">
        <v>304</v>
      </c>
      <c r="CE2759">
        <v>4</v>
      </c>
      <c r="CF2759">
        <v>2</v>
      </c>
      <c r="CG2759">
        <v>3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9.75</v>
      </c>
      <c r="CO2759">
        <v>1409</v>
      </c>
      <c r="CP2759">
        <v>6.9198012775017739E-3</v>
      </c>
      <c r="CQ2759">
        <v>8.1932773109243698E-2</v>
      </c>
      <c r="CR2759">
        <v>11.84033613445378</v>
      </c>
      <c r="CS2759">
        <v>8.9531680440771338E-2</v>
      </c>
      <c r="CT2759">
        <v>12.93847566574839</v>
      </c>
      <c r="CU2759">
        <v>2791</v>
      </c>
      <c r="CV2759">
        <v>-1</v>
      </c>
    </row>
    <row r="2760" spans="1:100" x14ac:dyDescent="0.2">
      <c r="A2760">
        <v>2022</v>
      </c>
      <c r="B2760">
        <v>5</v>
      </c>
      <c r="C2760" s="267">
        <v>44686</v>
      </c>
      <c r="D2760">
        <v>388</v>
      </c>
      <c r="E2760">
        <v>565</v>
      </c>
      <c r="F2760">
        <v>6</v>
      </c>
      <c r="G2760" t="s">
        <v>476</v>
      </c>
      <c r="H2760" t="s">
        <v>477</v>
      </c>
      <c r="I2760" t="s">
        <v>169</v>
      </c>
      <c r="J2760">
        <v>3</v>
      </c>
      <c r="K2760">
        <v>4</v>
      </c>
      <c r="L2760">
        <v>91</v>
      </c>
      <c r="M2760">
        <v>83</v>
      </c>
      <c r="N2760">
        <v>98</v>
      </c>
      <c r="O2760">
        <v>102</v>
      </c>
      <c r="P2760">
        <v>98</v>
      </c>
      <c r="Q2760">
        <v>99</v>
      </c>
      <c r="R2760">
        <v>102</v>
      </c>
      <c r="S2760">
        <v>107</v>
      </c>
      <c r="T2760">
        <v>88</v>
      </c>
      <c r="U2760">
        <v>83</v>
      </c>
      <c r="V2760">
        <v>81</v>
      </c>
      <c r="W2760">
        <v>87</v>
      </c>
      <c r="X2760">
        <v>89</v>
      </c>
      <c r="AA2760">
        <v>107</v>
      </c>
      <c r="AB2760">
        <v>103</v>
      </c>
      <c r="AC2760">
        <v>93</v>
      </c>
      <c r="AD2760">
        <v>94</v>
      </c>
      <c r="AE2760">
        <v>95</v>
      </c>
      <c r="AF2760">
        <v>87</v>
      </c>
      <c r="AG2760">
        <v>85</v>
      </c>
      <c r="AH2760">
        <v>80</v>
      </c>
      <c r="AI2760">
        <v>84</v>
      </c>
      <c r="AJ2760">
        <v>83</v>
      </c>
      <c r="AM2760">
        <v>100</v>
      </c>
      <c r="AN2760">
        <v>84.7</v>
      </c>
      <c r="AO2760">
        <v>83</v>
      </c>
      <c r="AP2760">
        <v>130</v>
      </c>
      <c r="AQ2760"/>
      <c r="AR2760"/>
      <c r="BQ2760" t="s">
        <v>434</v>
      </c>
      <c r="BR2760" t="s">
        <v>435</v>
      </c>
      <c r="BS2760"/>
      <c r="BT2760"/>
      <c r="BU2760">
        <v>18</v>
      </c>
      <c r="BV2760" t="s">
        <v>475</v>
      </c>
      <c r="BW2760" t="s">
        <v>173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/>
      <c r="CQ2760">
        <v>0</v>
      </c>
      <c r="CR2760">
        <v>0</v>
      </c>
      <c r="CS2760">
        <v>0</v>
      </c>
      <c r="CT2760">
        <v>0</v>
      </c>
      <c r="CU2760">
        <v>2791</v>
      </c>
      <c r="CV2760">
        <v>-1</v>
      </c>
    </row>
    <row r="2761" spans="1:100" x14ac:dyDescent="0.2">
      <c r="A2761">
        <v>2022</v>
      </c>
      <c r="B2761">
        <v>5</v>
      </c>
      <c r="C2761" s="267">
        <v>44686</v>
      </c>
      <c r="D2761">
        <v>388</v>
      </c>
      <c r="E2761">
        <v>566</v>
      </c>
      <c r="F2761">
        <v>6</v>
      </c>
      <c r="G2761" t="s">
        <v>478</v>
      </c>
      <c r="H2761" t="s">
        <v>479</v>
      </c>
      <c r="I2761" t="s">
        <v>169</v>
      </c>
      <c r="J2761">
        <v>3</v>
      </c>
      <c r="K2761">
        <v>4</v>
      </c>
      <c r="L2761">
        <v>34</v>
      </c>
      <c r="M2761">
        <v>31</v>
      </c>
      <c r="N2761">
        <v>36</v>
      </c>
      <c r="O2761">
        <v>54</v>
      </c>
      <c r="P2761">
        <v>50</v>
      </c>
      <c r="Q2761">
        <v>46</v>
      </c>
      <c r="R2761">
        <v>52</v>
      </c>
      <c r="S2761">
        <v>58</v>
      </c>
      <c r="T2761">
        <v>40</v>
      </c>
      <c r="U2761">
        <v>37</v>
      </c>
      <c r="V2761">
        <v>35</v>
      </c>
      <c r="W2761">
        <v>41</v>
      </c>
      <c r="X2761">
        <v>40</v>
      </c>
      <c r="AA2761">
        <v>45</v>
      </c>
      <c r="AB2761">
        <v>46</v>
      </c>
      <c r="AC2761">
        <v>44</v>
      </c>
      <c r="AD2761">
        <v>46</v>
      </c>
      <c r="AE2761">
        <v>48</v>
      </c>
      <c r="AF2761">
        <v>37</v>
      </c>
      <c r="AG2761">
        <v>38</v>
      </c>
      <c r="AH2761">
        <v>37</v>
      </c>
      <c r="AI2761">
        <v>36</v>
      </c>
      <c r="AJ2761">
        <v>35</v>
      </c>
      <c r="AM2761">
        <v>48.9</v>
      </c>
      <c r="AN2761">
        <v>37.6</v>
      </c>
      <c r="AO2761">
        <v>83</v>
      </c>
      <c r="AP2761">
        <v>130</v>
      </c>
      <c r="AQ2761"/>
      <c r="AR2761"/>
      <c r="BQ2761" t="s">
        <v>434</v>
      </c>
      <c r="BR2761" t="s">
        <v>435</v>
      </c>
      <c r="BS2761"/>
      <c r="BT2761"/>
      <c r="BU2761">
        <v>18</v>
      </c>
      <c r="BV2761" t="s">
        <v>475</v>
      </c>
      <c r="BW2761" t="s">
        <v>173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/>
      <c r="CQ2761">
        <v>0</v>
      </c>
      <c r="CR2761">
        <v>0</v>
      </c>
      <c r="CS2761">
        <v>0</v>
      </c>
      <c r="CT2761">
        <v>0</v>
      </c>
      <c r="CU2761">
        <v>2791</v>
      </c>
      <c r="CV2761">
        <v>-1</v>
      </c>
    </row>
    <row r="2762" spans="1:100" x14ac:dyDescent="0.2">
      <c r="A2762">
        <v>2022</v>
      </c>
      <c r="B2762">
        <v>5</v>
      </c>
      <c r="C2762" s="267">
        <v>44686</v>
      </c>
      <c r="D2762">
        <v>182</v>
      </c>
      <c r="E2762">
        <v>331</v>
      </c>
      <c r="F2762">
        <v>7</v>
      </c>
      <c r="G2762" t="s">
        <v>398</v>
      </c>
      <c r="H2762" t="s">
        <v>399</v>
      </c>
      <c r="I2762" t="s">
        <v>169</v>
      </c>
      <c r="J2762">
        <v>4</v>
      </c>
      <c r="K2762">
        <v>2</v>
      </c>
      <c r="L2762">
        <v>332</v>
      </c>
      <c r="M2762">
        <v>312</v>
      </c>
      <c r="N2762">
        <v>355</v>
      </c>
      <c r="O2762">
        <v>481</v>
      </c>
      <c r="P2762">
        <v>413</v>
      </c>
      <c r="Q2762">
        <v>348</v>
      </c>
      <c r="R2762">
        <v>410</v>
      </c>
      <c r="S2762">
        <v>445</v>
      </c>
      <c r="T2762">
        <v>342</v>
      </c>
      <c r="U2762">
        <v>342</v>
      </c>
      <c r="V2762">
        <v>347</v>
      </c>
      <c r="W2762">
        <v>338</v>
      </c>
      <c r="X2762">
        <v>345</v>
      </c>
      <c r="Y2762">
        <v>129</v>
      </c>
      <c r="Z2762">
        <v>140</v>
      </c>
      <c r="AA2762">
        <v>455</v>
      </c>
      <c r="AB2762">
        <v>464</v>
      </c>
      <c r="AC2762">
        <v>426</v>
      </c>
      <c r="AD2762">
        <v>484</v>
      </c>
      <c r="AE2762">
        <v>519</v>
      </c>
      <c r="AF2762">
        <v>345</v>
      </c>
      <c r="AG2762">
        <v>338</v>
      </c>
      <c r="AH2762">
        <v>332</v>
      </c>
      <c r="AI2762">
        <v>339</v>
      </c>
      <c r="AJ2762">
        <v>351</v>
      </c>
      <c r="AK2762">
        <v>121</v>
      </c>
      <c r="AL2762">
        <v>122</v>
      </c>
      <c r="AM2762">
        <v>444.5</v>
      </c>
      <c r="AN2762">
        <v>341.9</v>
      </c>
      <c r="AO2762">
        <v>110</v>
      </c>
      <c r="AP2762">
        <v>131</v>
      </c>
      <c r="AQ2762">
        <v>112.5</v>
      </c>
      <c r="AR2762">
        <v>128</v>
      </c>
      <c r="AU2762">
        <v>1272</v>
      </c>
      <c r="AW2762">
        <v>2</v>
      </c>
      <c r="AX2762">
        <v>8</v>
      </c>
      <c r="BG2762">
        <v>936</v>
      </c>
      <c r="BH2762">
        <v>6</v>
      </c>
      <c r="BI2762">
        <v>6</v>
      </c>
      <c r="BJ2762">
        <v>6</v>
      </c>
      <c r="BK2762">
        <v>2</v>
      </c>
      <c r="BQ2762" t="s">
        <v>185</v>
      </c>
      <c r="BR2762" t="s">
        <v>186</v>
      </c>
      <c r="BS2762" t="s">
        <v>400</v>
      </c>
      <c r="BT2762" t="s">
        <v>188</v>
      </c>
      <c r="BU2762">
        <v>18</v>
      </c>
      <c r="BV2762" t="s">
        <v>398</v>
      </c>
      <c r="BW2762" t="s">
        <v>173</v>
      </c>
      <c r="BX2762">
        <v>0</v>
      </c>
      <c r="BY2762">
        <v>10</v>
      </c>
      <c r="BZ2762">
        <v>5</v>
      </c>
      <c r="CA2762">
        <v>1277</v>
      </c>
      <c r="CB2762">
        <v>20</v>
      </c>
      <c r="CC2762">
        <v>10</v>
      </c>
      <c r="CD2762">
        <v>946</v>
      </c>
      <c r="CE2762">
        <v>3</v>
      </c>
      <c r="CF2762">
        <v>4</v>
      </c>
      <c r="CG2762">
        <v>7</v>
      </c>
      <c r="CH2762">
        <v>1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15</v>
      </c>
      <c r="CO2762">
        <v>2223</v>
      </c>
      <c r="CP2762">
        <v>6.7476383265856954E-3</v>
      </c>
      <c r="CQ2762">
        <v>4.5180722891566258E-2</v>
      </c>
      <c r="CR2762">
        <v>6.6957831325301207</v>
      </c>
      <c r="CS2762">
        <v>4.3872477332553381E-2</v>
      </c>
      <c r="CT2762">
        <v>6.5019011406844109</v>
      </c>
      <c r="CU2762">
        <v>2791</v>
      </c>
      <c r="CV2762">
        <v>-1</v>
      </c>
    </row>
    <row r="2763" spans="1:100" x14ac:dyDescent="0.2">
      <c r="A2763">
        <v>2022</v>
      </c>
      <c r="B2763">
        <v>5</v>
      </c>
      <c r="C2763" s="267">
        <v>44686</v>
      </c>
      <c r="D2763">
        <v>47</v>
      </c>
      <c r="E2763">
        <v>122</v>
      </c>
      <c r="F2763">
        <v>8</v>
      </c>
      <c r="G2763" t="s">
        <v>250</v>
      </c>
      <c r="H2763" t="s">
        <v>251</v>
      </c>
      <c r="I2763" t="s">
        <v>246</v>
      </c>
      <c r="J2763">
        <v>2</v>
      </c>
      <c r="K2763">
        <v>1</v>
      </c>
      <c r="L2763">
        <v>280</v>
      </c>
      <c r="M2763">
        <v>267</v>
      </c>
      <c r="N2763">
        <v>292</v>
      </c>
      <c r="Y2763">
        <v>106</v>
      </c>
      <c r="Z2763">
        <v>104</v>
      </c>
      <c r="AM2763"/>
      <c r="AN2763"/>
      <c r="AO2763">
        <v>64</v>
      </c>
      <c r="AP2763">
        <v>113</v>
      </c>
      <c r="AQ2763">
        <v>68.571428571428569</v>
      </c>
      <c r="AR2763">
        <v>105</v>
      </c>
      <c r="BQ2763" t="s">
        <v>185</v>
      </c>
      <c r="BR2763" t="s">
        <v>247</v>
      </c>
      <c r="BS2763" t="s">
        <v>252</v>
      </c>
      <c r="BT2763" t="s">
        <v>249</v>
      </c>
      <c r="BU2763">
        <v>18</v>
      </c>
      <c r="BV2763" t="s">
        <v>253</v>
      </c>
      <c r="BW2763" t="s">
        <v>173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/>
      <c r="CQ2763">
        <v>0</v>
      </c>
      <c r="CR2763">
        <v>0</v>
      </c>
      <c r="CS2763"/>
      <c r="CT2763"/>
      <c r="CU2763">
        <v>2791</v>
      </c>
      <c r="CV2763"/>
    </row>
    <row r="2764" spans="1:100" x14ac:dyDescent="0.2">
      <c r="A2764">
        <v>2022</v>
      </c>
      <c r="B2764">
        <v>5</v>
      </c>
      <c r="C2764" s="267">
        <v>44686</v>
      </c>
      <c r="D2764">
        <v>256</v>
      </c>
      <c r="E2764">
        <v>180</v>
      </c>
      <c r="F2764">
        <v>28</v>
      </c>
      <c r="G2764" t="s">
        <v>450</v>
      </c>
      <c r="H2764" t="s">
        <v>451</v>
      </c>
      <c r="I2764" t="s">
        <v>225</v>
      </c>
      <c r="J2764">
        <v>8</v>
      </c>
      <c r="K2764">
        <v>1</v>
      </c>
      <c r="L2764">
        <v>32</v>
      </c>
      <c r="M2764">
        <v>29</v>
      </c>
      <c r="N2764">
        <v>34</v>
      </c>
      <c r="P2764">
        <v>53</v>
      </c>
      <c r="Q2764">
        <v>55</v>
      </c>
      <c r="R2764">
        <v>54</v>
      </c>
      <c r="S2764">
        <v>58</v>
      </c>
      <c r="U2764">
        <v>31</v>
      </c>
      <c r="V2764">
        <v>32</v>
      </c>
      <c r="W2764">
        <v>33</v>
      </c>
      <c r="X2764">
        <v>32</v>
      </c>
      <c r="Y2764">
        <v>109</v>
      </c>
      <c r="Z2764">
        <v>108</v>
      </c>
      <c r="AL2764">
        <v>177</v>
      </c>
      <c r="AM2764">
        <v>55</v>
      </c>
      <c r="AN2764">
        <v>32</v>
      </c>
      <c r="AO2764">
        <v>187</v>
      </c>
      <c r="AP2764">
        <v>154</v>
      </c>
      <c r="AQ2764">
        <v>219.28934010152281</v>
      </c>
      <c r="AR2764">
        <v>131.33333333333329</v>
      </c>
      <c r="AU2764">
        <v>600</v>
      </c>
      <c r="AW2764">
        <v>6</v>
      </c>
      <c r="AX2764">
        <v>10</v>
      </c>
      <c r="BG2764">
        <v>3500</v>
      </c>
      <c r="BQ2764" t="s">
        <v>180</v>
      </c>
      <c r="BR2764" t="s">
        <v>266</v>
      </c>
      <c r="BS2764" t="s">
        <v>452</v>
      </c>
      <c r="BT2764"/>
      <c r="BU2764">
        <v>18</v>
      </c>
      <c r="BV2764" t="s">
        <v>450</v>
      </c>
      <c r="BW2764" t="s">
        <v>222</v>
      </c>
      <c r="BX2764">
        <v>0</v>
      </c>
      <c r="BY2764">
        <v>16</v>
      </c>
      <c r="BZ2764">
        <v>16</v>
      </c>
      <c r="CA2764">
        <v>616</v>
      </c>
      <c r="CB2764">
        <v>0</v>
      </c>
      <c r="CC2764">
        <v>0</v>
      </c>
      <c r="CD2764">
        <v>3500</v>
      </c>
      <c r="CE2764">
        <v>0</v>
      </c>
      <c r="CF2764">
        <v>6</v>
      </c>
      <c r="CG2764">
        <v>10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16</v>
      </c>
      <c r="CO2764">
        <v>4116</v>
      </c>
      <c r="CP2764">
        <v>3.8872691933916422E-3</v>
      </c>
      <c r="CQ2764">
        <v>0.5</v>
      </c>
      <c r="CR2764">
        <v>128.625</v>
      </c>
      <c r="CS2764">
        <v>0.5</v>
      </c>
      <c r="CT2764">
        <v>128.625</v>
      </c>
      <c r="CU2764">
        <v>2791</v>
      </c>
      <c r="CV2764">
        <v>-1</v>
      </c>
    </row>
    <row r="2765" spans="1:100" x14ac:dyDescent="0.2">
      <c r="A2765">
        <v>2022</v>
      </c>
      <c r="B2765">
        <v>5</v>
      </c>
      <c r="C2765" s="267">
        <v>44686</v>
      </c>
      <c r="D2765">
        <v>4</v>
      </c>
      <c r="E2765">
        <v>11</v>
      </c>
      <c r="F2765">
        <v>48</v>
      </c>
      <c r="G2765" t="s">
        <v>276</v>
      </c>
      <c r="H2765" t="s">
        <v>277</v>
      </c>
      <c r="I2765" t="s">
        <v>221</v>
      </c>
      <c r="J2765">
        <v>2</v>
      </c>
      <c r="K2765">
        <v>2</v>
      </c>
      <c r="L2765">
        <v>212</v>
      </c>
      <c r="M2765">
        <v>197</v>
      </c>
      <c r="N2765">
        <v>226</v>
      </c>
      <c r="AC2765">
        <v>244</v>
      </c>
      <c r="AD2765">
        <v>247</v>
      </c>
      <c r="AE2765">
        <v>258</v>
      </c>
      <c r="AH2765">
        <v>205</v>
      </c>
      <c r="AI2765">
        <v>206</v>
      </c>
      <c r="AJ2765">
        <v>210</v>
      </c>
      <c r="AM2765">
        <v>249.66666666666671</v>
      </c>
      <c r="AN2765">
        <v>207</v>
      </c>
      <c r="AO2765">
        <v>48</v>
      </c>
      <c r="AP2765">
        <v>195</v>
      </c>
      <c r="AQ2765"/>
      <c r="AR2765"/>
      <c r="BH2765">
        <v>10</v>
      </c>
      <c r="BI2765">
        <v>2</v>
      </c>
      <c r="BJ2765">
        <v>2</v>
      </c>
      <c r="BQ2765" t="s">
        <v>180</v>
      </c>
      <c r="BR2765" t="s">
        <v>266</v>
      </c>
      <c r="BS2765" t="s">
        <v>278</v>
      </c>
      <c r="BT2765"/>
      <c r="BU2765">
        <v>18</v>
      </c>
      <c r="BV2765" t="s">
        <v>268</v>
      </c>
      <c r="BW2765" t="s">
        <v>222</v>
      </c>
      <c r="BX2765">
        <v>0</v>
      </c>
      <c r="BY2765">
        <v>0</v>
      </c>
      <c r="BZ2765">
        <v>0</v>
      </c>
      <c r="CA2765">
        <v>0</v>
      </c>
      <c r="CB2765">
        <v>14</v>
      </c>
      <c r="CC2765">
        <v>7</v>
      </c>
      <c r="CD2765">
        <v>7</v>
      </c>
      <c r="CE2765">
        <v>5</v>
      </c>
      <c r="CF2765">
        <v>1</v>
      </c>
      <c r="CG2765">
        <v>1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7</v>
      </c>
      <c r="CO2765">
        <v>7</v>
      </c>
      <c r="CP2765">
        <v>1</v>
      </c>
      <c r="CQ2765">
        <v>3.3018867924528301E-2</v>
      </c>
      <c r="CR2765">
        <v>3.3018867924528301E-2</v>
      </c>
      <c r="CS2765">
        <v>3.3816425120772937E-2</v>
      </c>
      <c r="CT2765">
        <v>3.3816425120772937E-2</v>
      </c>
      <c r="CU2765">
        <v>2791</v>
      </c>
      <c r="CV2765">
        <v>-1</v>
      </c>
    </row>
    <row r="2766" spans="1:100" x14ac:dyDescent="0.2">
      <c r="A2766">
        <v>2022</v>
      </c>
      <c r="B2766">
        <v>5</v>
      </c>
      <c r="C2766" s="267">
        <v>44686</v>
      </c>
      <c r="D2766">
        <v>4</v>
      </c>
      <c r="E2766">
        <v>12</v>
      </c>
      <c r="F2766">
        <v>48</v>
      </c>
      <c r="G2766" t="s">
        <v>264</v>
      </c>
      <c r="H2766" t="s">
        <v>265</v>
      </c>
      <c r="I2766" t="s">
        <v>221</v>
      </c>
      <c r="J2766">
        <v>2</v>
      </c>
      <c r="K2766">
        <v>2</v>
      </c>
      <c r="L2766">
        <v>212</v>
      </c>
      <c r="M2766">
        <v>197</v>
      </c>
      <c r="N2766">
        <v>226</v>
      </c>
      <c r="AC2766">
        <v>235</v>
      </c>
      <c r="AD2766">
        <v>253</v>
      </c>
      <c r="AE2766">
        <v>256</v>
      </c>
      <c r="AH2766">
        <v>206</v>
      </c>
      <c r="AI2766">
        <v>204</v>
      </c>
      <c r="AJ2766">
        <v>209</v>
      </c>
      <c r="AL2766">
        <v>155</v>
      </c>
      <c r="AM2766">
        <v>248</v>
      </c>
      <c r="AN2766">
        <v>206.33333333333329</v>
      </c>
      <c r="AO2766">
        <v>48</v>
      </c>
      <c r="AP2766">
        <v>195</v>
      </c>
      <c r="AQ2766">
        <v>46.451612903225808</v>
      </c>
      <c r="AR2766">
        <v>155</v>
      </c>
      <c r="BH2766">
        <v>6</v>
      </c>
      <c r="BI2766">
        <v>8</v>
      </c>
      <c r="BJ2766">
        <v>2</v>
      </c>
      <c r="BQ2766" t="s">
        <v>180</v>
      </c>
      <c r="BR2766" t="s">
        <v>266</v>
      </c>
      <c r="BS2766" t="s">
        <v>267</v>
      </c>
      <c r="BT2766"/>
      <c r="BU2766">
        <v>18</v>
      </c>
      <c r="BV2766" t="s">
        <v>268</v>
      </c>
      <c r="BW2766" t="s">
        <v>222</v>
      </c>
      <c r="BX2766">
        <v>0</v>
      </c>
      <c r="BY2766">
        <v>0</v>
      </c>
      <c r="BZ2766">
        <v>0</v>
      </c>
      <c r="CA2766">
        <v>0</v>
      </c>
      <c r="CB2766">
        <v>16</v>
      </c>
      <c r="CC2766">
        <v>8</v>
      </c>
      <c r="CD2766">
        <v>8</v>
      </c>
      <c r="CE2766">
        <v>3</v>
      </c>
      <c r="CF2766">
        <v>4</v>
      </c>
      <c r="CG2766">
        <v>1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8</v>
      </c>
      <c r="CO2766">
        <v>8</v>
      </c>
      <c r="CP2766">
        <v>1</v>
      </c>
      <c r="CQ2766">
        <v>3.7735849056603772E-2</v>
      </c>
      <c r="CR2766">
        <v>3.7735849056603772E-2</v>
      </c>
      <c r="CS2766">
        <v>3.8772213247172858E-2</v>
      </c>
      <c r="CT2766">
        <v>3.8772213247172858E-2</v>
      </c>
      <c r="CU2766">
        <v>2791</v>
      </c>
      <c r="CV2766">
        <v>-1</v>
      </c>
    </row>
    <row r="2767" spans="1:100" x14ac:dyDescent="0.2">
      <c r="A2767">
        <v>2022</v>
      </c>
      <c r="B2767">
        <v>5</v>
      </c>
      <c r="C2767" s="267">
        <v>44686</v>
      </c>
      <c r="D2767">
        <v>214</v>
      </c>
      <c r="E2767">
        <v>142</v>
      </c>
      <c r="F2767">
        <v>48</v>
      </c>
      <c r="G2767" t="s">
        <v>286</v>
      </c>
      <c r="H2767" t="s">
        <v>287</v>
      </c>
      <c r="I2767" t="s">
        <v>221</v>
      </c>
      <c r="J2767">
        <v>4</v>
      </c>
      <c r="K2767">
        <v>1</v>
      </c>
      <c r="L2767">
        <v>351</v>
      </c>
      <c r="M2767">
        <v>326</v>
      </c>
      <c r="N2767">
        <v>375</v>
      </c>
      <c r="AD2767">
        <v>379</v>
      </c>
      <c r="AE2767">
        <v>421</v>
      </c>
      <c r="AI2767">
        <v>295</v>
      </c>
      <c r="AJ2767">
        <v>336</v>
      </c>
      <c r="AM2767">
        <v>400</v>
      </c>
      <c r="AN2767">
        <v>315.5</v>
      </c>
      <c r="AO2767">
        <v>74</v>
      </c>
      <c r="AP2767">
        <v>195</v>
      </c>
      <c r="AQ2767"/>
      <c r="AR2767"/>
      <c r="BH2767">
        <v>10</v>
      </c>
      <c r="BI2767">
        <v>15</v>
      </c>
      <c r="BJ2767">
        <v>10</v>
      </c>
      <c r="BK2767">
        <v>3</v>
      </c>
      <c r="BQ2767" t="s">
        <v>180</v>
      </c>
      <c r="BR2767" t="s">
        <v>266</v>
      </c>
      <c r="BS2767" t="s">
        <v>288</v>
      </c>
      <c r="BT2767"/>
      <c r="BU2767">
        <v>18</v>
      </c>
      <c r="BV2767" t="s">
        <v>286</v>
      </c>
      <c r="BW2767" t="s">
        <v>222</v>
      </c>
      <c r="BX2767">
        <v>0</v>
      </c>
      <c r="BY2767">
        <v>0</v>
      </c>
      <c r="BZ2767">
        <v>0</v>
      </c>
      <c r="CA2767">
        <v>0</v>
      </c>
      <c r="CB2767">
        <v>38</v>
      </c>
      <c r="CC2767">
        <v>38</v>
      </c>
      <c r="CD2767">
        <v>38</v>
      </c>
      <c r="CE2767">
        <v>10</v>
      </c>
      <c r="CF2767">
        <v>15</v>
      </c>
      <c r="CG2767">
        <v>10</v>
      </c>
      <c r="CH2767">
        <v>3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38</v>
      </c>
      <c r="CO2767">
        <v>38</v>
      </c>
      <c r="CP2767">
        <v>1</v>
      </c>
      <c r="CQ2767">
        <v>0.1082621082621083</v>
      </c>
      <c r="CR2767">
        <v>0.1082621082621083</v>
      </c>
      <c r="CS2767">
        <v>0.1204437400950872</v>
      </c>
      <c r="CT2767">
        <v>0.1204437400950872</v>
      </c>
      <c r="CU2767">
        <v>2791</v>
      </c>
      <c r="CV2767">
        <v>-1</v>
      </c>
    </row>
    <row r="2768" spans="1:100" x14ac:dyDescent="0.2">
      <c r="A2768">
        <v>2022</v>
      </c>
      <c r="B2768">
        <v>5</v>
      </c>
      <c r="C2768" s="267">
        <v>44686</v>
      </c>
      <c r="D2768">
        <v>334</v>
      </c>
      <c r="E2768">
        <v>254</v>
      </c>
      <c r="F2768">
        <v>49</v>
      </c>
      <c r="G2768" t="s">
        <v>220</v>
      </c>
      <c r="H2768" t="s">
        <v>179</v>
      </c>
      <c r="I2768" t="s">
        <v>221</v>
      </c>
      <c r="J2768">
        <v>4</v>
      </c>
      <c r="K2768">
        <v>2</v>
      </c>
      <c r="L2768">
        <v>203</v>
      </c>
      <c r="M2768">
        <v>188</v>
      </c>
      <c r="N2768">
        <v>217</v>
      </c>
      <c r="O2768">
        <v>244</v>
      </c>
      <c r="P2768">
        <v>295</v>
      </c>
      <c r="T2768">
        <v>198</v>
      </c>
      <c r="U2768">
        <v>192</v>
      </c>
      <c r="Y2768">
        <v>146</v>
      </c>
      <c r="AM2768">
        <v>269.5</v>
      </c>
      <c r="AN2768">
        <v>195</v>
      </c>
      <c r="AO2768">
        <v>94</v>
      </c>
      <c r="AP2768">
        <v>153</v>
      </c>
      <c r="AQ2768">
        <v>98.630136986301366</v>
      </c>
      <c r="AR2768">
        <v>146</v>
      </c>
      <c r="AU2768">
        <v>1140</v>
      </c>
      <c r="AV2768">
        <v>6</v>
      </c>
      <c r="AW2768">
        <v>2</v>
      </c>
      <c r="AX2768">
        <v>6</v>
      </c>
      <c r="AZ2768">
        <v>3</v>
      </c>
      <c r="BG2768">
        <v>1200</v>
      </c>
      <c r="BQ2768" t="s">
        <v>180</v>
      </c>
      <c r="BR2768" t="s">
        <v>181</v>
      </c>
      <c r="BS2768" t="s">
        <v>182</v>
      </c>
      <c r="BT2768"/>
      <c r="BU2768">
        <v>18</v>
      </c>
      <c r="BV2768" t="s">
        <v>220</v>
      </c>
      <c r="BW2768" t="s">
        <v>222</v>
      </c>
      <c r="BX2768">
        <v>0</v>
      </c>
      <c r="BY2768">
        <v>17</v>
      </c>
      <c r="BZ2768">
        <v>8.5</v>
      </c>
      <c r="CA2768">
        <v>1148</v>
      </c>
      <c r="CB2768">
        <v>0</v>
      </c>
      <c r="CC2768">
        <v>0</v>
      </c>
      <c r="CD2768">
        <v>1200</v>
      </c>
      <c r="CE2768">
        <v>3</v>
      </c>
      <c r="CF2768">
        <v>1</v>
      </c>
      <c r="CG2768">
        <v>3</v>
      </c>
      <c r="CH2768">
        <v>0</v>
      </c>
      <c r="CI2768">
        <v>1</v>
      </c>
      <c r="CJ2768">
        <v>0</v>
      </c>
      <c r="CK2768">
        <v>0</v>
      </c>
      <c r="CL2768">
        <v>0</v>
      </c>
      <c r="CM2768">
        <v>0</v>
      </c>
      <c r="CN2768">
        <v>8.5</v>
      </c>
      <c r="CO2768">
        <v>2348</v>
      </c>
      <c r="CP2768">
        <v>3.6201022146507668E-3</v>
      </c>
      <c r="CQ2768">
        <v>4.1871921182266007E-2</v>
      </c>
      <c r="CR2768">
        <v>11.56650246305419</v>
      </c>
      <c r="CS2768">
        <v>4.3589743589743588E-2</v>
      </c>
      <c r="CT2768">
        <v>12.041025641025641</v>
      </c>
      <c r="CU2768">
        <v>2791</v>
      </c>
      <c r="CV2768">
        <v>-1</v>
      </c>
    </row>
    <row r="2769" spans="1:100" x14ac:dyDescent="0.2">
      <c r="A2769">
        <v>2022</v>
      </c>
      <c r="B2769">
        <v>5</v>
      </c>
      <c r="C2769" s="267">
        <v>44687</v>
      </c>
      <c r="D2769">
        <v>395</v>
      </c>
      <c r="E2769">
        <v>609</v>
      </c>
      <c r="F2769">
        <v>2</v>
      </c>
      <c r="G2769" t="s">
        <v>167</v>
      </c>
      <c r="H2769" t="s">
        <v>168</v>
      </c>
      <c r="I2769" t="s">
        <v>169</v>
      </c>
      <c r="J2769">
        <v>3</v>
      </c>
      <c r="K2769">
        <v>3</v>
      </c>
      <c r="L2769">
        <v>35</v>
      </c>
      <c r="M2769">
        <v>32</v>
      </c>
      <c r="N2769">
        <v>37</v>
      </c>
      <c r="Z2769">
        <v>115</v>
      </c>
      <c r="AK2769">
        <v>122</v>
      </c>
      <c r="AL2769">
        <v>123</v>
      </c>
      <c r="AM2769"/>
      <c r="AN2769"/>
      <c r="AO2769">
        <v>86</v>
      </c>
      <c r="AP2769">
        <v>126</v>
      </c>
      <c r="AQ2769">
        <v>90</v>
      </c>
      <c r="AR2769">
        <v>120</v>
      </c>
      <c r="BQ2769" t="s">
        <v>170</v>
      </c>
      <c r="BR2769" t="s">
        <v>171</v>
      </c>
      <c r="BS2769"/>
      <c r="BT2769"/>
      <c r="BU2769">
        <v>18</v>
      </c>
      <c r="BV2769" t="s">
        <v>172</v>
      </c>
      <c r="BW2769" t="s">
        <v>173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/>
      <c r="CQ2769">
        <v>0</v>
      </c>
      <c r="CR2769">
        <v>0</v>
      </c>
      <c r="CS2769"/>
      <c r="CT2769"/>
      <c r="CU2769">
        <v>2791</v>
      </c>
      <c r="CV2769"/>
    </row>
    <row r="2770" spans="1:100" x14ac:dyDescent="0.2">
      <c r="A2770">
        <v>2022</v>
      </c>
      <c r="B2770">
        <v>5</v>
      </c>
      <c r="C2770" s="267">
        <v>44687</v>
      </c>
      <c r="D2770">
        <v>419</v>
      </c>
      <c r="E2770">
        <v>670</v>
      </c>
      <c r="F2770">
        <v>2</v>
      </c>
      <c r="G2770" t="s">
        <v>235</v>
      </c>
      <c r="H2770" t="s">
        <v>236</v>
      </c>
      <c r="I2770" t="s">
        <v>169</v>
      </c>
      <c r="J2770">
        <v>4</v>
      </c>
      <c r="K2770">
        <v>2</v>
      </c>
      <c r="L2770">
        <v>298</v>
      </c>
      <c r="M2770">
        <v>280</v>
      </c>
      <c r="N2770">
        <v>319</v>
      </c>
      <c r="O2770">
        <v>452</v>
      </c>
      <c r="P2770">
        <v>449</v>
      </c>
      <c r="R2770">
        <v>446</v>
      </c>
      <c r="S2770">
        <v>464</v>
      </c>
      <c r="T2770">
        <v>325</v>
      </c>
      <c r="U2770">
        <v>330</v>
      </c>
      <c r="W2770">
        <v>317</v>
      </c>
      <c r="X2770">
        <v>334</v>
      </c>
      <c r="AA2770">
        <v>476</v>
      </c>
      <c r="AB2770">
        <v>444</v>
      </c>
      <c r="AC2770">
        <v>449</v>
      </c>
      <c r="AD2770">
        <v>444</v>
      </c>
      <c r="AE2770">
        <v>464</v>
      </c>
      <c r="AF2770">
        <v>324</v>
      </c>
      <c r="AG2770">
        <v>326</v>
      </c>
      <c r="AH2770">
        <v>313</v>
      </c>
      <c r="AI2770">
        <v>321</v>
      </c>
      <c r="AJ2770">
        <v>321</v>
      </c>
      <c r="AM2770">
        <v>454.22222222222217</v>
      </c>
      <c r="AN2770">
        <v>323.44444444444451</v>
      </c>
      <c r="AO2770">
        <v>96</v>
      </c>
      <c r="AP2770">
        <v>150</v>
      </c>
      <c r="AQ2770"/>
      <c r="AR2770"/>
      <c r="BQ2770" t="s">
        <v>185</v>
      </c>
      <c r="BR2770" t="s">
        <v>186</v>
      </c>
      <c r="BS2770" t="s">
        <v>237</v>
      </c>
      <c r="BT2770" t="s">
        <v>188</v>
      </c>
      <c r="BU2770">
        <v>18</v>
      </c>
      <c r="BV2770" t="s">
        <v>238</v>
      </c>
      <c r="BW2770" t="s">
        <v>173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/>
      <c r="CQ2770">
        <v>0</v>
      </c>
      <c r="CR2770">
        <v>0</v>
      </c>
      <c r="CS2770">
        <v>0</v>
      </c>
      <c r="CT2770">
        <v>0</v>
      </c>
      <c r="CU2770">
        <v>2791</v>
      </c>
      <c r="CV2770">
        <v>-1</v>
      </c>
    </row>
    <row r="2771" spans="1:100" x14ac:dyDescent="0.2">
      <c r="A2771">
        <v>2022</v>
      </c>
      <c r="B2771">
        <v>5</v>
      </c>
      <c r="C2771" s="267">
        <v>44687</v>
      </c>
      <c r="D2771">
        <v>376</v>
      </c>
      <c r="E2771">
        <v>438</v>
      </c>
      <c r="F2771">
        <v>3</v>
      </c>
      <c r="G2771" t="s">
        <v>216</v>
      </c>
      <c r="H2771" t="s">
        <v>217</v>
      </c>
      <c r="I2771" t="s">
        <v>169</v>
      </c>
      <c r="J2771">
        <v>3</v>
      </c>
      <c r="K2771">
        <v>2</v>
      </c>
      <c r="L2771">
        <v>335</v>
      </c>
      <c r="M2771">
        <v>315</v>
      </c>
      <c r="N2771">
        <v>358</v>
      </c>
      <c r="Y2771">
        <v>130</v>
      </c>
      <c r="Z2771">
        <v>157</v>
      </c>
      <c r="AK2771">
        <v>139</v>
      </c>
      <c r="AL2771">
        <v>141</v>
      </c>
      <c r="AM2771"/>
      <c r="AN2771"/>
      <c r="AO2771">
        <v>75</v>
      </c>
      <c r="AP2771">
        <v>144</v>
      </c>
      <c r="AQ2771">
        <v>76.19047619047619</v>
      </c>
      <c r="AR2771">
        <v>141.75</v>
      </c>
      <c r="AU2771">
        <v>852</v>
      </c>
      <c r="AV2771">
        <v>4</v>
      </c>
      <c r="AW2771">
        <v>8</v>
      </c>
      <c r="AX2771">
        <v>10</v>
      </c>
      <c r="BG2771">
        <v>552</v>
      </c>
      <c r="BH2771">
        <v>8</v>
      </c>
      <c r="BI2771">
        <v>8</v>
      </c>
      <c r="BJ2771">
        <v>8</v>
      </c>
      <c r="BK2771">
        <v>4</v>
      </c>
      <c r="BQ2771" t="s">
        <v>185</v>
      </c>
      <c r="BR2771" t="s">
        <v>186</v>
      </c>
      <c r="BS2771" t="s">
        <v>218</v>
      </c>
      <c r="BT2771" t="s">
        <v>188</v>
      </c>
      <c r="BU2771">
        <v>18</v>
      </c>
      <c r="BV2771" t="s">
        <v>219</v>
      </c>
      <c r="BW2771" t="s">
        <v>173</v>
      </c>
      <c r="BX2771">
        <v>0</v>
      </c>
      <c r="BY2771">
        <v>22</v>
      </c>
      <c r="BZ2771">
        <v>11</v>
      </c>
      <c r="CA2771">
        <v>863</v>
      </c>
      <c r="CB2771">
        <v>28</v>
      </c>
      <c r="CC2771">
        <v>14</v>
      </c>
      <c r="CD2771">
        <v>566</v>
      </c>
      <c r="CE2771">
        <v>6</v>
      </c>
      <c r="CF2771">
        <v>8</v>
      </c>
      <c r="CG2771">
        <v>9</v>
      </c>
      <c r="CH2771">
        <v>2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25</v>
      </c>
      <c r="CO2771">
        <v>1429</v>
      </c>
      <c r="CP2771">
        <v>1.749475157452764E-2</v>
      </c>
      <c r="CQ2771">
        <v>7.4626865671641784E-2</v>
      </c>
      <c r="CR2771">
        <v>4.2656716417910454</v>
      </c>
      <c r="CS2771"/>
      <c r="CT2771"/>
      <c r="CU2771">
        <v>2791</v>
      </c>
      <c r="CV2771"/>
    </row>
    <row r="2772" spans="1:100" x14ac:dyDescent="0.2">
      <c r="A2772">
        <v>2022</v>
      </c>
      <c r="B2772">
        <v>5</v>
      </c>
      <c r="C2772" s="267">
        <v>44687</v>
      </c>
      <c r="D2772">
        <v>18</v>
      </c>
      <c r="E2772">
        <v>49</v>
      </c>
      <c r="F2772">
        <v>4</v>
      </c>
      <c r="G2772" t="s">
        <v>330</v>
      </c>
      <c r="H2772" t="s">
        <v>331</v>
      </c>
      <c r="I2772" t="s">
        <v>246</v>
      </c>
      <c r="J2772">
        <v>2</v>
      </c>
      <c r="K2772">
        <v>3</v>
      </c>
      <c r="L2772">
        <v>100</v>
      </c>
      <c r="M2772">
        <v>95</v>
      </c>
      <c r="N2772">
        <v>104</v>
      </c>
      <c r="O2772">
        <v>142</v>
      </c>
      <c r="P2772">
        <v>133</v>
      </c>
      <c r="R2772">
        <v>149</v>
      </c>
      <c r="S2772">
        <v>140</v>
      </c>
      <c r="T2772">
        <v>107</v>
      </c>
      <c r="U2772">
        <v>104</v>
      </c>
      <c r="W2772">
        <v>108</v>
      </c>
      <c r="X2772">
        <v>105</v>
      </c>
      <c r="AA2772">
        <v>125</v>
      </c>
      <c r="AB2772">
        <v>131</v>
      </c>
      <c r="AC2772">
        <v>128</v>
      </c>
      <c r="AD2772">
        <v>141</v>
      </c>
      <c r="AE2772">
        <v>139</v>
      </c>
      <c r="AF2772">
        <v>95</v>
      </c>
      <c r="AG2772">
        <v>101</v>
      </c>
      <c r="AH2772">
        <v>93</v>
      </c>
      <c r="AI2772">
        <v>99</v>
      </c>
      <c r="AJ2772">
        <v>107</v>
      </c>
      <c r="AM2772">
        <v>136.44444444444451</v>
      </c>
      <c r="AN2772">
        <v>102.1111111111111</v>
      </c>
      <c r="AO2772">
        <v>101</v>
      </c>
      <c r="AP2772">
        <v>107</v>
      </c>
      <c r="AQ2772"/>
      <c r="AR2772"/>
      <c r="AU2772">
        <v>588</v>
      </c>
      <c r="AV2772">
        <v>3</v>
      </c>
      <c r="AW2772">
        <v>2</v>
      </c>
      <c r="AX2772">
        <v>8</v>
      </c>
      <c r="BG2772">
        <v>1512</v>
      </c>
      <c r="BH2772">
        <v>3</v>
      </c>
      <c r="BI2772">
        <v>1</v>
      </c>
      <c r="BJ2772">
        <v>1</v>
      </c>
      <c r="BQ2772" t="s">
        <v>185</v>
      </c>
      <c r="BR2772" t="s">
        <v>247</v>
      </c>
      <c r="BS2772" t="s">
        <v>332</v>
      </c>
      <c r="BT2772" t="s">
        <v>249</v>
      </c>
      <c r="BU2772">
        <v>18</v>
      </c>
      <c r="BV2772" t="s">
        <v>333</v>
      </c>
      <c r="BW2772" t="s">
        <v>173</v>
      </c>
      <c r="BX2772">
        <v>0</v>
      </c>
      <c r="BY2772">
        <v>13</v>
      </c>
      <c r="BZ2772">
        <v>4.333333333333333</v>
      </c>
      <c r="CA2772">
        <v>592</v>
      </c>
      <c r="CB2772">
        <v>5</v>
      </c>
      <c r="CC2772">
        <v>1.666666666666667</v>
      </c>
      <c r="CD2772">
        <v>1513</v>
      </c>
      <c r="CE2772">
        <v>2</v>
      </c>
      <c r="CF2772">
        <v>1</v>
      </c>
      <c r="CG2772">
        <v>3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6</v>
      </c>
      <c r="CO2772">
        <v>2105</v>
      </c>
      <c r="CP2772">
        <v>2.8503562945368169E-3</v>
      </c>
      <c r="CQ2772">
        <v>0.06</v>
      </c>
      <c r="CR2772">
        <v>21.05</v>
      </c>
      <c r="CS2772">
        <v>5.8759521218715992E-2</v>
      </c>
      <c r="CT2772">
        <v>20.61479869423286</v>
      </c>
      <c r="CU2772">
        <v>2791</v>
      </c>
      <c r="CV2772">
        <v>-1</v>
      </c>
    </row>
    <row r="2773" spans="1:100" x14ac:dyDescent="0.2">
      <c r="A2773">
        <v>2022</v>
      </c>
      <c r="B2773">
        <v>5</v>
      </c>
      <c r="C2773" s="267">
        <v>44687</v>
      </c>
      <c r="D2773">
        <v>18</v>
      </c>
      <c r="E2773">
        <v>50</v>
      </c>
      <c r="F2773">
        <v>4</v>
      </c>
      <c r="G2773" t="s">
        <v>334</v>
      </c>
      <c r="H2773" t="s">
        <v>335</v>
      </c>
      <c r="I2773" t="s">
        <v>246</v>
      </c>
      <c r="J2773">
        <v>2</v>
      </c>
      <c r="K2773">
        <v>3</v>
      </c>
      <c r="L2773">
        <v>54</v>
      </c>
      <c r="M2773">
        <v>51</v>
      </c>
      <c r="N2773">
        <v>56</v>
      </c>
      <c r="O2773">
        <v>69</v>
      </c>
      <c r="P2773">
        <v>64</v>
      </c>
      <c r="R2773">
        <v>69</v>
      </c>
      <c r="S2773">
        <v>67</v>
      </c>
      <c r="T2773">
        <v>58</v>
      </c>
      <c r="U2773">
        <v>56</v>
      </c>
      <c r="W2773">
        <v>57</v>
      </c>
      <c r="X2773">
        <v>54</v>
      </c>
      <c r="AA2773">
        <v>62</v>
      </c>
      <c r="AB2773">
        <v>68</v>
      </c>
      <c r="AC2773">
        <v>63</v>
      </c>
      <c r="AD2773">
        <v>71</v>
      </c>
      <c r="AE2773">
        <v>72</v>
      </c>
      <c r="AF2773">
        <v>51</v>
      </c>
      <c r="AG2773">
        <v>54</v>
      </c>
      <c r="AH2773">
        <v>51</v>
      </c>
      <c r="AI2773">
        <v>54</v>
      </c>
      <c r="AJ2773">
        <v>54</v>
      </c>
      <c r="AM2773">
        <v>67.222222222222229</v>
      </c>
      <c r="AN2773">
        <v>54.333333333333343</v>
      </c>
      <c r="AO2773">
        <v>101</v>
      </c>
      <c r="AP2773">
        <v>107</v>
      </c>
      <c r="AQ2773"/>
      <c r="AR2773"/>
      <c r="AU2773">
        <v>588</v>
      </c>
      <c r="AV2773">
        <v>1</v>
      </c>
      <c r="AW2773">
        <v>4</v>
      </c>
      <c r="AX2773">
        <v>7</v>
      </c>
      <c r="BG2773">
        <v>1512</v>
      </c>
      <c r="BH2773">
        <v>2</v>
      </c>
      <c r="BI2773">
        <v>1</v>
      </c>
      <c r="BJ2773">
        <v>1</v>
      </c>
      <c r="BQ2773" t="s">
        <v>185</v>
      </c>
      <c r="BR2773" t="s">
        <v>247</v>
      </c>
      <c r="BS2773" t="s">
        <v>336</v>
      </c>
      <c r="BT2773" t="s">
        <v>249</v>
      </c>
      <c r="BU2773">
        <v>18</v>
      </c>
      <c r="BV2773" t="s">
        <v>333</v>
      </c>
      <c r="BW2773" t="s">
        <v>173</v>
      </c>
      <c r="BX2773">
        <v>0</v>
      </c>
      <c r="BY2773">
        <v>12</v>
      </c>
      <c r="BZ2773">
        <v>4</v>
      </c>
      <c r="CA2773">
        <v>592</v>
      </c>
      <c r="CB2773">
        <v>4</v>
      </c>
      <c r="CC2773">
        <v>1.333333333333333</v>
      </c>
      <c r="CD2773">
        <v>1513</v>
      </c>
      <c r="CE2773">
        <v>1</v>
      </c>
      <c r="CF2773">
        <v>1</v>
      </c>
      <c r="CG2773">
        <v>2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5.333333333333333</v>
      </c>
      <c r="CO2773">
        <v>2105</v>
      </c>
      <c r="CP2773">
        <v>2.533650039588282E-3</v>
      </c>
      <c r="CQ2773">
        <v>9.8765432098765427E-2</v>
      </c>
      <c r="CR2773">
        <v>38.981481481481481</v>
      </c>
      <c r="CS2773">
        <v>9.8159509202453976E-2</v>
      </c>
      <c r="CT2773">
        <v>38.742331288343557</v>
      </c>
      <c r="CU2773">
        <v>2791</v>
      </c>
      <c r="CV2773">
        <v>-1</v>
      </c>
    </row>
    <row r="2774" spans="1:100" x14ac:dyDescent="0.2">
      <c r="A2774">
        <v>2022</v>
      </c>
      <c r="B2774">
        <v>5</v>
      </c>
      <c r="C2774" s="267">
        <v>44687</v>
      </c>
      <c r="D2774">
        <v>382</v>
      </c>
      <c r="E2774">
        <v>449</v>
      </c>
      <c r="F2774">
        <v>4</v>
      </c>
      <c r="G2774" t="s">
        <v>340</v>
      </c>
      <c r="H2774" t="s">
        <v>341</v>
      </c>
      <c r="I2774" t="s">
        <v>169</v>
      </c>
      <c r="J2774">
        <v>3</v>
      </c>
      <c r="K2774">
        <v>1</v>
      </c>
      <c r="L2774">
        <v>46</v>
      </c>
      <c r="M2774">
        <v>40</v>
      </c>
      <c r="N2774">
        <v>50</v>
      </c>
      <c r="AM2774"/>
      <c r="AN2774"/>
      <c r="AO2774">
        <v>112</v>
      </c>
      <c r="AP2774">
        <v>96</v>
      </c>
      <c r="AQ2774"/>
      <c r="AR2774"/>
      <c r="BQ2774" t="s">
        <v>185</v>
      </c>
      <c r="BR2774" t="s">
        <v>186</v>
      </c>
      <c r="BS2774" t="s">
        <v>342</v>
      </c>
      <c r="BT2774" t="s">
        <v>188</v>
      </c>
      <c r="BU2774">
        <v>18</v>
      </c>
      <c r="BV2774" t="s">
        <v>340</v>
      </c>
      <c r="BW2774" t="s">
        <v>173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/>
      <c r="CQ2774">
        <v>0</v>
      </c>
      <c r="CR2774">
        <v>0</v>
      </c>
      <c r="CS2774"/>
      <c r="CT2774"/>
      <c r="CU2774">
        <v>2791</v>
      </c>
      <c r="CV2774"/>
    </row>
    <row r="2775" spans="1:100" x14ac:dyDescent="0.2">
      <c r="A2775">
        <v>2022</v>
      </c>
      <c r="B2775">
        <v>5</v>
      </c>
      <c r="C2775" s="267">
        <v>44687</v>
      </c>
      <c r="D2775">
        <v>417</v>
      </c>
      <c r="E2775">
        <v>660</v>
      </c>
      <c r="F2775">
        <v>4</v>
      </c>
      <c r="G2775" t="s">
        <v>345</v>
      </c>
      <c r="H2775" t="s">
        <v>346</v>
      </c>
      <c r="I2775" t="s">
        <v>169</v>
      </c>
      <c r="J2775">
        <v>1</v>
      </c>
      <c r="K2775">
        <v>6</v>
      </c>
      <c r="L2775">
        <v>1265</v>
      </c>
      <c r="M2775">
        <v>1190</v>
      </c>
      <c r="N2775">
        <v>1354</v>
      </c>
      <c r="O2775">
        <v>1748</v>
      </c>
      <c r="R2775">
        <v>1782</v>
      </c>
      <c r="S2775">
        <v>1832</v>
      </c>
      <c r="T2775">
        <v>1351</v>
      </c>
      <c r="W2775">
        <v>1328</v>
      </c>
      <c r="X2775">
        <v>1365</v>
      </c>
      <c r="AA2775">
        <v>2119</v>
      </c>
      <c r="AB2775">
        <v>1907</v>
      </c>
      <c r="AD2775">
        <v>1960</v>
      </c>
      <c r="AE2775">
        <v>1912</v>
      </c>
      <c r="AF2775">
        <v>1400</v>
      </c>
      <c r="AG2775">
        <v>1335</v>
      </c>
      <c r="AI2775">
        <v>1325</v>
      </c>
      <c r="AJ2775">
        <v>1362</v>
      </c>
      <c r="AM2775">
        <v>1894.285714285714</v>
      </c>
      <c r="AN2775">
        <v>1352.285714285714</v>
      </c>
      <c r="AO2775">
        <v>21</v>
      </c>
      <c r="AP2775">
        <v>180</v>
      </c>
      <c r="AQ2775"/>
      <c r="AR2775"/>
      <c r="AU2775">
        <v>144</v>
      </c>
      <c r="AV2775">
        <v>6</v>
      </c>
      <c r="AW2775">
        <v>9</v>
      </c>
      <c r="AX2775">
        <v>8</v>
      </c>
      <c r="BC2775">
        <v>6</v>
      </c>
      <c r="BG2775">
        <v>126</v>
      </c>
      <c r="BH2775">
        <v>10</v>
      </c>
      <c r="BI2775">
        <v>10</v>
      </c>
      <c r="BJ2775">
        <v>6</v>
      </c>
      <c r="BK2775">
        <v>10</v>
      </c>
      <c r="BQ2775" t="s">
        <v>185</v>
      </c>
      <c r="BR2775" t="s">
        <v>186</v>
      </c>
      <c r="BS2775" t="s">
        <v>347</v>
      </c>
      <c r="BT2775" t="s">
        <v>188</v>
      </c>
      <c r="BU2775">
        <v>18</v>
      </c>
      <c r="BV2775" t="s">
        <v>348</v>
      </c>
      <c r="BW2775" t="s">
        <v>173</v>
      </c>
      <c r="BX2775">
        <v>0</v>
      </c>
      <c r="BY2775">
        <v>29</v>
      </c>
      <c r="BZ2775">
        <v>4.833333333333333</v>
      </c>
      <c r="CA2775">
        <v>148</v>
      </c>
      <c r="CB2775">
        <v>36</v>
      </c>
      <c r="CC2775">
        <v>6</v>
      </c>
      <c r="CD2775">
        <v>132</v>
      </c>
      <c r="CE2775">
        <v>2</v>
      </c>
      <c r="CF2775">
        <v>3</v>
      </c>
      <c r="CG2775">
        <v>2</v>
      </c>
      <c r="CH2775">
        <v>1</v>
      </c>
      <c r="CI2775">
        <v>0</v>
      </c>
      <c r="CJ2775">
        <v>0</v>
      </c>
      <c r="CK2775">
        <v>0</v>
      </c>
      <c r="CL2775">
        <v>1</v>
      </c>
      <c r="CM2775">
        <v>0</v>
      </c>
      <c r="CN2775">
        <v>10.83333333333333</v>
      </c>
      <c r="CO2775">
        <v>280</v>
      </c>
      <c r="CP2775">
        <v>3.8690476190476178E-2</v>
      </c>
      <c r="CQ2775">
        <v>8.563899868247694E-3</v>
      </c>
      <c r="CR2775">
        <v>0.22134387351778659</v>
      </c>
      <c r="CS2775">
        <v>8.0111275441932528E-3</v>
      </c>
      <c r="CT2775">
        <v>0.20705683498837951</v>
      </c>
      <c r="CU2775">
        <v>2791</v>
      </c>
      <c r="CV2775">
        <v>-1</v>
      </c>
    </row>
    <row r="2776" spans="1:100" x14ac:dyDescent="0.2">
      <c r="A2776">
        <v>2022</v>
      </c>
      <c r="B2776">
        <v>5</v>
      </c>
      <c r="C2776" s="267">
        <v>44687</v>
      </c>
      <c r="D2776">
        <v>417</v>
      </c>
      <c r="E2776">
        <v>661</v>
      </c>
      <c r="F2776">
        <v>4</v>
      </c>
      <c r="G2776" t="s">
        <v>349</v>
      </c>
      <c r="H2776" t="s">
        <v>350</v>
      </c>
      <c r="I2776" t="s">
        <v>169</v>
      </c>
      <c r="J2776">
        <v>1</v>
      </c>
      <c r="K2776">
        <v>6</v>
      </c>
      <c r="L2776">
        <v>276</v>
      </c>
      <c r="M2776">
        <v>259</v>
      </c>
      <c r="N2776">
        <v>295</v>
      </c>
      <c r="O2776">
        <v>290</v>
      </c>
      <c r="R2776">
        <v>279</v>
      </c>
      <c r="S2776">
        <v>262</v>
      </c>
      <c r="T2776">
        <v>296</v>
      </c>
      <c r="W2776">
        <v>286</v>
      </c>
      <c r="X2776">
        <v>296</v>
      </c>
      <c r="Y2776">
        <v>185</v>
      </c>
      <c r="Z2776">
        <v>153</v>
      </c>
      <c r="AA2776">
        <v>450</v>
      </c>
      <c r="AB2776">
        <v>393</v>
      </c>
      <c r="AD2776">
        <v>393</v>
      </c>
      <c r="AE2776">
        <v>383</v>
      </c>
      <c r="AF2776">
        <v>297</v>
      </c>
      <c r="AG2776">
        <v>293</v>
      </c>
      <c r="AI2776">
        <v>395</v>
      </c>
      <c r="AJ2776">
        <v>293</v>
      </c>
      <c r="AK2776">
        <v>193</v>
      </c>
      <c r="AL2776">
        <v>191</v>
      </c>
      <c r="AM2776">
        <v>350</v>
      </c>
      <c r="AN2776">
        <v>308</v>
      </c>
      <c r="AO2776">
        <v>21</v>
      </c>
      <c r="AP2776">
        <v>180</v>
      </c>
      <c r="AQ2776">
        <v>19.94459833795014</v>
      </c>
      <c r="AR2776">
        <v>180.5</v>
      </c>
      <c r="BQ2776" t="s">
        <v>185</v>
      </c>
      <c r="BR2776" t="s">
        <v>186</v>
      </c>
      <c r="BS2776" t="s">
        <v>351</v>
      </c>
      <c r="BT2776" t="s">
        <v>188</v>
      </c>
      <c r="BU2776">
        <v>18</v>
      </c>
      <c r="BV2776" t="s">
        <v>348</v>
      </c>
      <c r="BW2776" t="s">
        <v>173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/>
      <c r="CQ2776">
        <v>0</v>
      </c>
      <c r="CR2776">
        <v>0</v>
      </c>
      <c r="CS2776">
        <v>0</v>
      </c>
      <c r="CT2776">
        <v>0</v>
      </c>
      <c r="CU2776">
        <v>2791</v>
      </c>
      <c r="CV2776">
        <v>-1</v>
      </c>
    </row>
    <row r="2777" spans="1:100" x14ac:dyDescent="0.2">
      <c r="A2777">
        <v>2022</v>
      </c>
      <c r="B2777">
        <v>5</v>
      </c>
      <c r="C2777" s="267">
        <v>44687</v>
      </c>
      <c r="D2777">
        <v>425</v>
      </c>
      <c r="E2777">
        <v>674</v>
      </c>
      <c r="F2777">
        <v>4</v>
      </c>
      <c r="G2777" t="s">
        <v>244</v>
      </c>
      <c r="H2777" t="s">
        <v>245</v>
      </c>
      <c r="I2777" t="s">
        <v>246</v>
      </c>
      <c r="J2777">
        <v>2</v>
      </c>
      <c r="K2777">
        <v>1</v>
      </c>
      <c r="L2777">
        <v>256</v>
      </c>
      <c r="M2777">
        <v>240</v>
      </c>
      <c r="N2777">
        <v>274</v>
      </c>
      <c r="O2777">
        <v>382</v>
      </c>
      <c r="P2777">
        <v>409</v>
      </c>
      <c r="T2777">
        <v>282</v>
      </c>
      <c r="U2777">
        <v>290</v>
      </c>
      <c r="AM2777">
        <v>395.5</v>
      </c>
      <c r="AN2777">
        <v>286</v>
      </c>
      <c r="AO2777">
        <v>60</v>
      </c>
      <c r="AP2777">
        <v>120</v>
      </c>
      <c r="AQ2777"/>
      <c r="AR2777"/>
      <c r="AX2777">
        <v>7</v>
      </c>
      <c r="BQ2777" t="s">
        <v>185</v>
      </c>
      <c r="BR2777" t="s">
        <v>247</v>
      </c>
      <c r="BS2777" t="s">
        <v>248</v>
      </c>
      <c r="BT2777" t="s">
        <v>249</v>
      </c>
      <c r="BU2777">
        <v>18</v>
      </c>
      <c r="BV2777" t="s">
        <v>244</v>
      </c>
      <c r="BW2777" t="s">
        <v>173</v>
      </c>
      <c r="BX2777">
        <v>0</v>
      </c>
      <c r="BY2777">
        <v>7</v>
      </c>
      <c r="BZ2777">
        <v>7</v>
      </c>
      <c r="CA2777">
        <v>7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7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7</v>
      </c>
      <c r="CO2777">
        <v>7</v>
      </c>
      <c r="CP2777">
        <v>1</v>
      </c>
      <c r="CQ2777">
        <v>2.734375E-2</v>
      </c>
      <c r="CR2777">
        <v>2.734375E-2</v>
      </c>
      <c r="CS2777">
        <v>2.4475524475524479E-2</v>
      </c>
      <c r="CT2777">
        <v>2.4475524475524479E-2</v>
      </c>
      <c r="CU2777">
        <v>2791</v>
      </c>
      <c r="CV2777">
        <v>-1</v>
      </c>
    </row>
    <row r="2778" spans="1:100" x14ac:dyDescent="0.2">
      <c r="A2778">
        <v>2022</v>
      </c>
      <c r="B2778">
        <v>5</v>
      </c>
      <c r="C2778" s="267">
        <v>44687</v>
      </c>
      <c r="D2778">
        <v>212</v>
      </c>
      <c r="E2778">
        <v>178</v>
      </c>
      <c r="F2778">
        <v>5</v>
      </c>
      <c r="G2778" t="s">
        <v>510</v>
      </c>
      <c r="H2778" t="s">
        <v>511</v>
      </c>
      <c r="I2778" t="s">
        <v>169</v>
      </c>
      <c r="J2778">
        <v>2</v>
      </c>
      <c r="K2778">
        <v>2</v>
      </c>
      <c r="L2778">
        <v>50</v>
      </c>
      <c r="M2778">
        <v>46</v>
      </c>
      <c r="N2778">
        <v>53</v>
      </c>
      <c r="Z2778">
        <v>140</v>
      </c>
      <c r="AK2778">
        <v>127</v>
      </c>
      <c r="AL2778">
        <v>126</v>
      </c>
      <c r="AM2778"/>
      <c r="AN2778"/>
      <c r="AO2778">
        <v>60</v>
      </c>
      <c r="AP2778">
        <v>120</v>
      </c>
      <c r="AQ2778">
        <v>54.961832061068712</v>
      </c>
      <c r="AR2778">
        <v>131</v>
      </c>
      <c r="BQ2778" t="s">
        <v>180</v>
      </c>
      <c r="BR2778" t="s">
        <v>266</v>
      </c>
      <c r="BS2778" t="s">
        <v>512</v>
      </c>
      <c r="BT2778"/>
      <c r="BU2778">
        <v>18</v>
      </c>
      <c r="BV2778" t="s">
        <v>509</v>
      </c>
      <c r="BW2778" t="s">
        <v>173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/>
      <c r="CQ2778">
        <v>0</v>
      </c>
      <c r="CR2778">
        <v>0</v>
      </c>
      <c r="CS2778"/>
      <c r="CT2778"/>
      <c r="CU2778">
        <v>2791</v>
      </c>
      <c r="CV2778"/>
    </row>
    <row r="2779" spans="1:100" x14ac:dyDescent="0.2">
      <c r="A2779">
        <v>2022</v>
      </c>
      <c r="B2779">
        <v>5</v>
      </c>
      <c r="C2779" s="267">
        <v>44687</v>
      </c>
      <c r="D2779">
        <v>376</v>
      </c>
      <c r="E2779">
        <v>438</v>
      </c>
      <c r="F2779">
        <v>5</v>
      </c>
      <c r="G2779" t="s">
        <v>216</v>
      </c>
      <c r="H2779" t="s">
        <v>217</v>
      </c>
      <c r="I2779" t="s">
        <v>169</v>
      </c>
      <c r="J2779">
        <v>3</v>
      </c>
      <c r="K2779">
        <v>2</v>
      </c>
      <c r="L2779">
        <v>335</v>
      </c>
      <c r="M2779">
        <v>315</v>
      </c>
      <c r="N2779">
        <v>358</v>
      </c>
      <c r="O2779">
        <v>462</v>
      </c>
      <c r="P2779">
        <v>458</v>
      </c>
      <c r="R2779">
        <v>459</v>
      </c>
      <c r="T2779">
        <v>360</v>
      </c>
      <c r="U2779">
        <v>337</v>
      </c>
      <c r="W2779">
        <v>344</v>
      </c>
      <c r="AA2779">
        <v>517</v>
      </c>
      <c r="AB2779">
        <v>499</v>
      </c>
      <c r="AC2779">
        <v>510</v>
      </c>
      <c r="AD2779">
        <v>487</v>
      </c>
      <c r="AE2779">
        <v>512</v>
      </c>
      <c r="AF2779">
        <v>359</v>
      </c>
      <c r="AG2779">
        <v>344</v>
      </c>
      <c r="AH2779">
        <v>341</v>
      </c>
      <c r="AI2779">
        <v>349</v>
      </c>
      <c r="AJ2779">
        <v>352</v>
      </c>
      <c r="AM2779">
        <v>488</v>
      </c>
      <c r="AN2779">
        <v>348.25</v>
      </c>
      <c r="AO2779">
        <v>75</v>
      </c>
      <c r="AP2779">
        <v>144</v>
      </c>
      <c r="AQ2779"/>
      <c r="AR2779"/>
      <c r="BQ2779" t="s">
        <v>185</v>
      </c>
      <c r="BR2779" t="s">
        <v>186</v>
      </c>
      <c r="BS2779" t="s">
        <v>218</v>
      </c>
      <c r="BT2779" t="s">
        <v>188</v>
      </c>
      <c r="BU2779">
        <v>18</v>
      </c>
      <c r="BV2779" t="s">
        <v>219</v>
      </c>
      <c r="BW2779" t="s">
        <v>173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/>
      <c r="CQ2779">
        <v>0</v>
      </c>
      <c r="CR2779">
        <v>0</v>
      </c>
      <c r="CS2779">
        <v>0</v>
      </c>
      <c r="CT2779">
        <v>0</v>
      </c>
      <c r="CU2779">
        <v>2791</v>
      </c>
      <c r="CV2779">
        <v>-1</v>
      </c>
    </row>
    <row r="2780" spans="1:100" x14ac:dyDescent="0.2">
      <c r="A2780">
        <v>2022</v>
      </c>
      <c r="B2780">
        <v>5</v>
      </c>
      <c r="C2780" s="267">
        <v>44687</v>
      </c>
      <c r="D2780">
        <v>212</v>
      </c>
      <c r="E2780">
        <v>140</v>
      </c>
      <c r="F2780">
        <v>6</v>
      </c>
      <c r="G2780" t="s">
        <v>506</v>
      </c>
      <c r="H2780" t="s">
        <v>507</v>
      </c>
      <c r="I2780" t="s">
        <v>169</v>
      </c>
      <c r="J2780">
        <v>2</v>
      </c>
      <c r="K2780">
        <v>2</v>
      </c>
      <c r="L2780">
        <v>485</v>
      </c>
      <c r="M2780">
        <v>451</v>
      </c>
      <c r="N2780">
        <v>518</v>
      </c>
      <c r="R2780">
        <v>574</v>
      </c>
      <c r="S2780">
        <v>590</v>
      </c>
      <c r="W2780">
        <v>424</v>
      </c>
      <c r="X2780">
        <v>480</v>
      </c>
      <c r="AA2780">
        <v>665</v>
      </c>
      <c r="AB2780">
        <v>645</v>
      </c>
      <c r="AC2780">
        <v>670</v>
      </c>
      <c r="AD2780">
        <v>669</v>
      </c>
      <c r="AE2780">
        <v>680</v>
      </c>
      <c r="AF2780">
        <v>481</v>
      </c>
      <c r="AG2780">
        <v>483</v>
      </c>
      <c r="AH2780">
        <v>464</v>
      </c>
      <c r="AI2780">
        <v>476</v>
      </c>
      <c r="AJ2780">
        <v>470</v>
      </c>
      <c r="AM2780">
        <v>641.85714285714289</v>
      </c>
      <c r="AN2780">
        <v>468.28571428571428</v>
      </c>
      <c r="AO2780">
        <v>60</v>
      </c>
      <c r="AP2780">
        <v>120</v>
      </c>
      <c r="AQ2780"/>
      <c r="AR2780"/>
      <c r="AV2780">
        <v>1</v>
      </c>
      <c r="AW2780">
        <v>3</v>
      </c>
      <c r="AX2780">
        <v>7</v>
      </c>
      <c r="BH2780">
        <v>3</v>
      </c>
      <c r="BI2780">
        <v>1</v>
      </c>
      <c r="BJ2780">
        <v>1</v>
      </c>
      <c r="BK2780">
        <v>1</v>
      </c>
      <c r="BQ2780" t="s">
        <v>180</v>
      </c>
      <c r="BR2780" t="s">
        <v>266</v>
      </c>
      <c r="BS2780" t="s">
        <v>508</v>
      </c>
      <c r="BT2780"/>
      <c r="BU2780">
        <v>18</v>
      </c>
      <c r="BV2780" t="s">
        <v>509</v>
      </c>
      <c r="BW2780" t="s">
        <v>173</v>
      </c>
      <c r="BX2780">
        <v>0</v>
      </c>
      <c r="BY2780">
        <v>11</v>
      </c>
      <c r="BZ2780">
        <v>5.5</v>
      </c>
      <c r="CA2780">
        <v>5</v>
      </c>
      <c r="CB2780">
        <v>6</v>
      </c>
      <c r="CC2780">
        <v>3</v>
      </c>
      <c r="CD2780">
        <v>3</v>
      </c>
      <c r="CE2780">
        <v>2</v>
      </c>
      <c r="CF2780">
        <v>2</v>
      </c>
      <c r="CG2780">
        <v>4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8.5</v>
      </c>
      <c r="CO2780">
        <v>8</v>
      </c>
      <c r="CP2780">
        <v>1.0625</v>
      </c>
      <c r="CQ2780">
        <v>1.7525773195876289E-2</v>
      </c>
      <c r="CR2780">
        <v>1.6494845360824739E-2</v>
      </c>
      <c r="CS2780">
        <v>1.8151311775472849E-2</v>
      </c>
      <c r="CT2780">
        <v>1.7083587553386209E-2</v>
      </c>
      <c r="CU2780">
        <v>2791</v>
      </c>
      <c r="CV2780">
        <v>-1</v>
      </c>
    </row>
    <row r="2781" spans="1:100" x14ac:dyDescent="0.2">
      <c r="A2781">
        <v>2022</v>
      </c>
      <c r="B2781">
        <v>5</v>
      </c>
      <c r="C2781" s="267">
        <v>44687</v>
      </c>
      <c r="D2781">
        <v>212</v>
      </c>
      <c r="E2781">
        <v>178</v>
      </c>
      <c r="F2781">
        <v>6</v>
      </c>
      <c r="G2781" t="s">
        <v>510</v>
      </c>
      <c r="H2781" t="s">
        <v>511</v>
      </c>
      <c r="I2781" t="s">
        <v>169</v>
      </c>
      <c r="J2781">
        <v>2</v>
      </c>
      <c r="K2781">
        <v>2</v>
      </c>
      <c r="L2781">
        <v>50</v>
      </c>
      <c r="M2781">
        <v>46</v>
      </c>
      <c r="N2781">
        <v>53</v>
      </c>
      <c r="R2781">
        <v>65</v>
      </c>
      <c r="S2781">
        <v>72</v>
      </c>
      <c r="W2781">
        <v>50</v>
      </c>
      <c r="X2781">
        <v>52</v>
      </c>
      <c r="AA2781">
        <v>103</v>
      </c>
      <c r="AB2781">
        <v>78</v>
      </c>
      <c r="AC2781">
        <v>69</v>
      </c>
      <c r="AD2781">
        <v>71</v>
      </c>
      <c r="AE2781">
        <v>82</v>
      </c>
      <c r="AF2781">
        <v>53</v>
      </c>
      <c r="AG2781">
        <v>56</v>
      </c>
      <c r="AH2781">
        <v>49</v>
      </c>
      <c r="AI2781">
        <v>50</v>
      </c>
      <c r="AJ2781">
        <v>51</v>
      </c>
      <c r="AM2781">
        <v>77.142857142857139</v>
      </c>
      <c r="AN2781">
        <v>51.571428571428569</v>
      </c>
      <c r="AO2781">
        <v>60</v>
      </c>
      <c r="AP2781">
        <v>120</v>
      </c>
      <c r="AQ2781"/>
      <c r="AR2781"/>
      <c r="AV2781">
        <v>9</v>
      </c>
      <c r="AW2781">
        <v>4</v>
      </c>
      <c r="AX2781">
        <v>4</v>
      </c>
      <c r="BH2781">
        <v>8</v>
      </c>
      <c r="BI2781">
        <v>4</v>
      </c>
      <c r="BJ2781">
        <v>2</v>
      </c>
      <c r="BK2781">
        <v>3</v>
      </c>
      <c r="BQ2781" t="s">
        <v>180</v>
      </c>
      <c r="BR2781" t="s">
        <v>266</v>
      </c>
      <c r="BS2781" t="s">
        <v>512</v>
      </c>
      <c r="BT2781"/>
      <c r="BU2781">
        <v>18</v>
      </c>
      <c r="BV2781" t="s">
        <v>509</v>
      </c>
      <c r="BW2781" t="s">
        <v>173</v>
      </c>
      <c r="BX2781">
        <v>0</v>
      </c>
      <c r="BY2781">
        <v>17</v>
      </c>
      <c r="BZ2781">
        <v>8.5</v>
      </c>
      <c r="CA2781">
        <v>8</v>
      </c>
      <c r="CB2781">
        <v>17</v>
      </c>
      <c r="CC2781">
        <v>8.5</v>
      </c>
      <c r="CD2781">
        <v>8</v>
      </c>
      <c r="CE2781">
        <v>8</v>
      </c>
      <c r="CF2781">
        <v>4</v>
      </c>
      <c r="CG2781">
        <v>3</v>
      </c>
      <c r="CH2781">
        <v>1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17</v>
      </c>
      <c r="CO2781">
        <v>16</v>
      </c>
      <c r="CP2781">
        <v>1.0625</v>
      </c>
      <c r="CQ2781">
        <v>0.34</v>
      </c>
      <c r="CR2781">
        <v>0.32</v>
      </c>
      <c r="CS2781">
        <v>0.32963988919667592</v>
      </c>
      <c r="CT2781">
        <v>0.31024930747922441</v>
      </c>
      <c r="CU2781">
        <v>2791</v>
      </c>
      <c r="CV2781">
        <v>-1</v>
      </c>
    </row>
    <row r="2782" spans="1:100" x14ac:dyDescent="0.2">
      <c r="A2782">
        <v>2022</v>
      </c>
      <c r="B2782">
        <v>5</v>
      </c>
      <c r="C2782" s="267">
        <v>44687</v>
      </c>
      <c r="D2782">
        <v>388</v>
      </c>
      <c r="E2782">
        <v>564</v>
      </c>
      <c r="F2782">
        <v>6</v>
      </c>
      <c r="G2782" t="s">
        <v>473</v>
      </c>
      <c r="H2782" t="s">
        <v>474</v>
      </c>
      <c r="I2782" t="s">
        <v>169</v>
      </c>
      <c r="J2782">
        <v>3</v>
      </c>
      <c r="K2782">
        <v>4</v>
      </c>
      <c r="L2782">
        <v>119</v>
      </c>
      <c r="M2782">
        <v>109</v>
      </c>
      <c r="N2782">
        <v>128</v>
      </c>
      <c r="O2782">
        <v>130</v>
      </c>
      <c r="P2782">
        <v>126</v>
      </c>
      <c r="R2782">
        <v>239</v>
      </c>
      <c r="S2782">
        <v>118</v>
      </c>
      <c r="T2782">
        <v>111</v>
      </c>
      <c r="U2782">
        <v>107</v>
      </c>
      <c r="W2782">
        <v>110</v>
      </c>
      <c r="X2782">
        <v>105</v>
      </c>
      <c r="AB2782">
        <v>135</v>
      </c>
      <c r="AC2782">
        <v>152</v>
      </c>
      <c r="AD2782">
        <v>149</v>
      </c>
      <c r="AE2782">
        <v>134</v>
      </c>
      <c r="AG2782">
        <v>109</v>
      </c>
      <c r="AH2782">
        <v>114</v>
      </c>
      <c r="AI2782">
        <v>115</v>
      </c>
      <c r="AJ2782">
        <v>110</v>
      </c>
      <c r="AM2782">
        <v>147.875</v>
      </c>
      <c r="AN2782">
        <v>110.125</v>
      </c>
      <c r="AO2782">
        <v>83</v>
      </c>
      <c r="AP2782">
        <v>130</v>
      </c>
      <c r="AQ2782"/>
      <c r="AR2782"/>
      <c r="AU2782">
        <v>1100</v>
      </c>
      <c r="AV2782">
        <v>13</v>
      </c>
      <c r="AW2782">
        <v>8</v>
      </c>
      <c r="AX2782">
        <v>6</v>
      </c>
      <c r="BG2782">
        <v>500</v>
      </c>
      <c r="BH2782">
        <v>3</v>
      </c>
      <c r="BI2782">
        <v>1</v>
      </c>
      <c r="BJ2782">
        <v>1</v>
      </c>
      <c r="BK2782">
        <v>5</v>
      </c>
      <c r="BL2782">
        <v>2</v>
      </c>
      <c r="BQ2782" t="s">
        <v>434</v>
      </c>
      <c r="BR2782" t="s">
        <v>435</v>
      </c>
      <c r="BS2782"/>
      <c r="BT2782"/>
      <c r="BU2782">
        <v>18</v>
      </c>
      <c r="BV2782" t="s">
        <v>475</v>
      </c>
      <c r="BW2782" t="s">
        <v>173</v>
      </c>
      <c r="BX2782">
        <v>0</v>
      </c>
      <c r="BY2782">
        <v>27</v>
      </c>
      <c r="BZ2782">
        <v>6.75</v>
      </c>
      <c r="CA2782">
        <v>1106</v>
      </c>
      <c r="CB2782">
        <v>12</v>
      </c>
      <c r="CC2782">
        <v>3</v>
      </c>
      <c r="CD2782">
        <v>503</v>
      </c>
      <c r="CE2782">
        <v>4</v>
      </c>
      <c r="CF2782">
        <v>2</v>
      </c>
      <c r="CG2782">
        <v>1</v>
      </c>
      <c r="CH2782">
        <v>1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9.75</v>
      </c>
      <c r="CO2782">
        <v>1609</v>
      </c>
      <c r="CP2782">
        <v>6.0596643878185214E-3</v>
      </c>
      <c r="CQ2782">
        <v>8.1932773109243698E-2</v>
      </c>
      <c r="CR2782">
        <v>13.521008403361339</v>
      </c>
      <c r="CS2782">
        <v>8.8535754824063562E-2</v>
      </c>
      <c r="CT2782">
        <v>14.610669693530079</v>
      </c>
      <c r="CU2782">
        <v>2791</v>
      </c>
      <c r="CV2782">
        <v>-1</v>
      </c>
    </row>
    <row r="2783" spans="1:100" x14ac:dyDescent="0.2">
      <c r="A2783">
        <v>2022</v>
      </c>
      <c r="B2783">
        <v>5</v>
      </c>
      <c r="C2783" s="267">
        <v>44687</v>
      </c>
      <c r="D2783">
        <v>388</v>
      </c>
      <c r="E2783">
        <v>565</v>
      </c>
      <c r="F2783">
        <v>6</v>
      </c>
      <c r="G2783" t="s">
        <v>476</v>
      </c>
      <c r="H2783" t="s">
        <v>477</v>
      </c>
      <c r="I2783" t="s">
        <v>169</v>
      </c>
      <c r="J2783">
        <v>3</v>
      </c>
      <c r="K2783">
        <v>4</v>
      </c>
      <c r="L2783">
        <v>91</v>
      </c>
      <c r="M2783">
        <v>83</v>
      </c>
      <c r="N2783">
        <v>98</v>
      </c>
      <c r="O2783">
        <v>102</v>
      </c>
      <c r="P2783">
        <v>98</v>
      </c>
      <c r="R2783">
        <v>101</v>
      </c>
      <c r="S2783">
        <v>94</v>
      </c>
      <c r="T2783">
        <v>90</v>
      </c>
      <c r="U2783">
        <v>80</v>
      </c>
      <c r="W2783">
        <v>84</v>
      </c>
      <c r="X2783">
        <v>82</v>
      </c>
      <c r="AB2783">
        <v>94</v>
      </c>
      <c r="AC2783">
        <v>97</v>
      </c>
      <c r="AD2783">
        <v>103</v>
      </c>
      <c r="AE2783">
        <v>102</v>
      </c>
      <c r="AG2783">
        <v>79</v>
      </c>
      <c r="AH2783">
        <v>81</v>
      </c>
      <c r="AI2783">
        <v>87</v>
      </c>
      <c r="AJ2783">
        <v>88</v>
      </c>
      <c r="AM2783">
        <v>98.875</v>
      </c>
      <c r="AN2783">
        <v>83.875</v>
      </c>
      <c r="AO2783">
        <v>83</v>
      </c>
      <c r="AP2783">
        <v>130</v>
      </c>
      <c r="AQ2783"/>
      <c r="AR2783"/>
      <c r="BQ2783" t="s">
        <v>434</v>
      </c>
      <c r="BR2783" t="s">
        <v>435</v>
      </c>
      <c r="BS2783"/>
      <c r="BT2783"/>
      <c r="BU2783">
        <v>18</v>
      </c>
      <c r="BV2783" t="s">
        <v>475</v>
      </c>
      <c r="BW2783" t="s">
        <v>173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/>
      <c r="CQ2783">
        <v>0</v>
      </c>
      <c r="CR2783">
        <v>0</v>
      </c>
      <c r="CS2783">
        <v>0</v>
      </c>
      <c r="CT2783">
        <v>0</v>
      </c>
      <c r="CU2783">
        <v>2791</v>
      </c>
      <c r="CV2783">
        <v>-1</v>
      </c>
    </row>
    <row r="2784" spans="1:100" x14ac:dyDescent="0.2">
      <c r="A2784">
        <v>2022</v>
      </c>
      <c r="B2784">
        <v>5</v>
      </c>
      <c r="C2784" s="267">
        <v>44687</v>
      </c>
      <c r="D2784">
        <v>388</v>
      </c>
      <c r="E2784">
        <v>566</v>
      </c>
      <c r="F2784">
        <v>6</v>
      </c>
      <c r="G2784" t="s">
        <v>478</v>
      </c>
      <c r="H2784" t="s">
        <v>479</v>
      </c>
      <c r="I2784" t="s">
        <v>169</v>
      </c>
      <c r="J2784">
        <v>3</v>
      </c>
      <c r="K2784">
        <v>4</v>
      </c>
      <c r="L2784">
        <v>34</v>
      </c>
      <c r="M2784">
        <v>31</v>
      </c>
      <c r="N2784">
        <v>36</v>
      </c>
      <c r="O2784">
        <v>56</v>
      </c>
      <c r="P2784">
        <v>52</v>
      </c>
      <c r="R2784">
        <v>48</v>
      </c>
      <c r="S2784">
        <v>39</v>
      </c>
      <c r="T2784">
        <v>40</v>
      </c>
      <c r="U2784">
        <v>42</v>
      </c>
      <c r="W2784">
        <v>33</v>
      </c>
      <c r="X2784">
        <v>28</v>
      </c>
      <c r="AB2784">
        <v>59</v>
      </c>
      <c r="AC2784">
        <v>58</v>
      </c>
      <c r="AD2784">
        <v>48</v>
      </c>
      <c r="AE2784">
        <v>45</v>
      </c>
      <c r="AG2784">
        <v>35</v>
      </c>
      <c r="AH2784">
        <v>34</v>
      </c>
      <c r="AI2784">
        <v>35</v>
      </c>
      <c r="AJ2784">
        <v>37</v>
      </c>
      <c r="AM2784">
        <v>50.625</v>
      </c>
      <c r="AN2784">
        <v>35.5</v>
      </c>
      <c r="AO2784">
        <v>83</v>
      </c>
      <c r="AP2784">
        <v>130</v>
      </c>
      <c r="AQ2784"/>
      <c r="AR2784"/>
      <c r="BQ2784" t="s">
        <v>434</v>
      </c>
      <c r="BR2784" t="s">
        <v>435</v>
      </c>
      <c r="BS2784"/>
      <c r="BT2784"/>
      <c r="BU2784">
        <v>18</v>
      </c>
      <c r="BV2784" t="s">
        <v>475</v>
      </c>
      <c r="BW2784" t="s">
        <v>173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/>
      <c r="CQ2784">
        <v>0</v>
      </c>
      <c r="CR2784">
        <v>0</v>
      </c>
      <c r="CS2784">
        <v>0</v>
      </c>
      <c r="CT2784">
        <v>0</v>
      </c>
      <c r="CU2784">
        <v>2791</v>
      </c>
      <c r="CV2784">
        <v>-1</v>
      </c>
    </row>
    <row r="2785" spans="1:100" x14ac:dyDescent="0.2">
      <c r="A2785">
        <v>2022</v>
      </c>
      <c r="B2785">
        <v>5</v>
      </c>
      <c r="C2785" s="267">
        <v>44687</v>
      </c>
      <c r="D2785">
        <v>419</v>
      </c>
      <c r="E2785">
        <v>670</v>
      </c>
      <c r="F2785">
        <v>6</v>
      </c>
      <c r="G2785" t="s">
        <v>235</v>
      </c>
      <c r="H2785" t="s">
        <v>236</v>
      </c>
      <c r="I2785" t="s">
        <v>169</v>
      </c>
      <c r="J2785">
        <v>4</v>
      </c>
      <c r="K2785">
        <v>2</v>
      </c>
      <c r="L2785">
        <v>298</v>
      </c>
      <c r="M2785">
        <v>280</v>
      </c>
      <c r="N2785">
        <v>319</v>
      </c>
      <c r="Y2785">
        <v>165</v>
      </c>
      <c r="Z2785">
        <v>167</v>
      </c>
      <c r="AK2785">
        <v>163</v>
      </c>
      <c r="AL2785">
        <v>165</v>
      </c>
      <c r="AM2785"/>
      <c r="AN2785"/>
      <c r="AO2785">
        <v>96</v>
      </c>
      <c r="AP2785">
        <v>150</v>
      </c>
      <c r="AQ2785">
        <v>87.272727272727266</v>
      </c>
      <c r="AR2785">
        <v>165</v>
      </c>
      <c r="AU2785">
        <v>876</v>
      </c>
      <c r="AV2785">
        <v>8</v>
      </c>
      <c r="AW2785">
        <v>10</v>
      </c>
      <c r="AX2785">
        <v>14</v>
      </c>
      <c r="BC2785">
        <v>5</v>
      </c>
      <c r="BG2785">
        <v>996</v>
      </c>
      <c r="BH2785">
        <v>10</v>
      </c>
      <c r="BI2785">
        <v>3</v>
      </c>
      <c r="BJ2785">
        <v>7</v>
      </c>
      <c r="BK2785">
        <v>20</v>
      </c>
      <c r="BQ2785" t="s">
        <v>185</v>
      </c>
      <c r="BR2785" t="s">
        <v>186</v>
      </c>
      <c r="BS2785" t="s">
        <v>237</v>
      </c>
      <c r="BT2785" t="s">
        <v>188</v>
      </c>
      <c r="BU2785">
        <v>18</v>
      </c>
      <c r="BV2785" t="s">
        <v>238</v>
      </c>
      <c r="BW2785" t="s">
        <v>173</v>
      </c>
      <c r="BX2785">
        <v>0</v>
      </c>
      <c r="BY2785">
        <v>37</v>
      </c>
      <c r="BZ2785">
        <v>18.5</v>
      </c>
      <c r="CA2785">
        <v>894</v>
      </c>
      <c r="CB2785">
        <v>40</v>
      </c>
      <c r="CC2785">
        <v>20</v>
      </c>
      <c r="CD2785">
        <v>1016</v>
      </c>
      <c r="CE2785">
        <v>9</v>
      </c>
      <c r="CF2785">
        <v>6</v>
      </c>
      <c r="CG2785">
        <v>10</v>
      </c>
      <c r="CH2785">
        <v>10</v>
      </c>
      <c r="CI2785">
        <v>0</v>
      </c>
      <c r="CJ2785">
        <v>0</v>
      </c>
      <c r="CK2785">
        <v>0</v>
      </c>
      <c r="CL2785">
        <v>2</v>
      </c>
      <c r="CM2785">
        <v>0</v>
      </c>
      <c r="CN2785">
        <v>38.5</v>
      </c>
      <c r="CO2785">
        <v>1910</v>
      </c>
      <c r="CP2785">
        <v>2.015706806282723E-2</v>
      </c>
      <c r="CQ2785">
        <v>0.1291946308724832</v>
      </c>
      <c r="CR2785">
        <v>6.4093959731543624</v>
      </c>
      <c r="CS2785"/>
      <c r="CT2785"/>
      <c r="CU2785">
        <v>2791</v>
      </c>
      <c r="CV2785"/>
    </row>
    <row r="2786" spans="1:100" x14ac:dyDescent="0.2">
      <c r="A2786">
        <v>2022</v>
      </c>
      <c r="B2786">
        <v>5</v>
      </c>
      <c r="C2786" s="267">
        <v>44687</v>
      </c>
      <c r="D2786">
        <v>388</v>
      </c>
      <c r="E2786">
        <v>566</v>
      </c>
      <c r="F2786">
        <v>7</v>
      </c>
      <c r="G2786" t="s">
        <v>478</v>
      </c>
      <c r="H2786" t="s">
        <v>479</v>
      </c>
      <c r="I2786" t="s">
        <v>169</v>
      </c>
      <c r="J2786">
        <v>3</v>
      </c>
      <c r="K2786">
        <v>4</v>
      </c>
      <c r="L2786">
        <v>34</v>
      </c>
      <c r="M2786">
        <v>31</v>
      </c>
      <c r="N2786">
        <v>36</v>
      </c>
      <c r="Y2786">
        <v>129</v>
      </c>
      <c r="Z2786">
        <v>110</v>
      </c>
      <c r="AK2786">
        <v>124</v>
      </c>
      <c r="AL2786">
        <v>126</v>
      </c>
      <c r="AM2786"/>
      <c r="AN2786"/>
      <c r="AO2786">
        <v>83</v>
      </c>
      <c r="AP2786">
        <v>130</v>
      </c>
      <c r="AQ2786">
        <v>88.343558282208591</v>
      </c>
      <c r="AR2786">
        <v>122.25</v>
      </c>
      <c r="BQ2786" t="s">
        <v>434</v>
      </c>
      <c r="BR2786" t="s">
        <v>435</v>
      </c>
      <c r="BS2786"/>
      <c r="BT2786"/>
      <c r="BU2786">
        <v>18</v>
      </c>
      <c r="BV2786" t="s">
        <v>475</v>
      </c>
      <c r="BW2786" t="s">
        <v>173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/>
      <c r="CQ2786">
        <v>0</v>
      </c>
      <c r="CR2786">
        <v>0</v>
      </c>
      <c r="CS2786"/>
      <c r="CT2786"/>
      <c r="CU2786">
        <v>2791</v>
      </c>
      <c r="CV2786"/>
    </row>
    <row r="2787" spans="1:100" x14ac:dyDescent="0.2">
      <c r="A2787">
        <v>2022</v>
      </c>
      <c r="B2787">
        <v>5</v>
      </c>
      <c r="C2787" s="267">
        <v>44687</v>
      </c>
      <c r="D2787">
        <v>395</v>
      </c>
      <c r="E2787">
        <v>607</v>
      </c>
      <c r="F2787">
        <v>7</v>
      </c>
      <c r="G2787" t="s">
        <v>394</v>
      </c>
      <c r="H2787" t="s">
        <v>395</v>
      </c>
      <c r="I2787" t="s">
        <v>169</v>
      </c>
      <c r="J2787">
        <v>3</v>
      </c>
      <c r="K2787">
        <v>3</v>
      </c>
      <c r="L2787">
        <v>100</v>
      </c>
      <c r="M2787">
        <v>93</v>
      </c>
      <c r="N2787">
        <v>107</v>
      </c>
      <c r="S2787">
        <v>151</v>
      </c>
      <c r="X2787">
        <v>110</v>
      </c>
      <c r="AA2787">
        <v>151</v>
      </c>
      <c r="AB2787">
        <v>152</v>
      </c>
      <c r="AD2787">
        <v>153</v>
      </c>
      <c r="AE2787">
        <v>149</v>
      </c>
      <c r="AF2787">
        <v>112</v>
      </c>
      <c r="AG2787">
        <v>114</v>
      </c>
      <c r="AI2787">
        <v>115</v>
      </c>
      <c r="AJ2787">
        <v>110</v>
      </c>
      <c r="AM2787">
        <v>151.19999999999999</v>
      </c>
      <c r="AN2787">
        <v>112.2</v>
      </c>
      <c r="AO2787">
        <v>86</v>
      </c>
      <c r="AP2787">
        <v>126</v>
      </c>
      <c r="AQ2787"/>
      <c r="AR2787"/>
      <c r="AW2787">
        <v>2</v>
      </c>
      <c r="AX2787">
        <v>4</v>
      </c>
      <c r="BH2787">
        <v>2</v>
      </c>
      <c r="BI2787">
        <v>2</v>
      </c>
      <c r="BJ2787">
        <v>1</v>
      </c>
      <c r="BQ2787" t="s">
        <v>170</v>
      </c>
      <c r="BR2787" t="s">
        <v>171</v>
      </c>
      <c r="BS2787"/>
      <c r="BT2787"/>
      <c r="BU2787">
        <v>18</v>
      </c>
      <c r="BV2787" t="s">
        <v>172</v>
      </c>
      <c r="BW2787" t="s">
        <v>173</v>
      </c>
      <c r="BX2787">
        <v>0</v>
      </c>
      <c r="BY2787">
        <v>6</v>
      </c>
      <c r="BZ2787">
        <v>2</v>
      </c>
      <c r="CA2787">
        <v>2</v>
      </c>
      <c r="CB2787">
        <v>5</v>
      </c>
      <c r="CC2787">
        <v>1.666666666666667</v>
      </c>
      <c r="CD2787">
        <v>1</v>
      </c>
      <c r="CE2787">
        <v>0</v>
      </c>
      <c r="CF2787">
        <v>1</v>
      </c>
      <c r="CG2787">
        <v>1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3.666666666666667</v>
      </c>
      <c r="CO2787">
        <v>3</v>
      </c>
      <c r="CP2787">
        <v>1.2222222222222221</v>
      </c>
      <c r="CQ2787">
        <v>3.6666666666666667E-2</v>
      </c>
      <c r="CR2787">
        <v>0.03</v>
      </c>
      <c r="CS2787">
        <v>3.2679738562091512E-2</v>
      </c>
      <c r="CT2787">
        <v>2.6737967914438499E-2</v>
      </c>
      <c r="CU2787">
        <v>2791</v>
      </c>
      <c r="CV2787">
        <v>-1</v>
      </c>
    </row>
    <row r="2788" spans="1:100" x14ac:dyDescent="0.2">
      <c r="A2788">
        <v>2022</v>
      </c>
      <c r="B2788">
        <v>5</v>
      </c>
      <c r="C2788" s="267">
        <v>44687</v>
      </c>
      <c r="D2788">
        <v>395</v>
      </c>
      <c r="E2788">
        <v>608</v>
      </c>
      <c r="F2788">
        <v>7</v>
      </c>
      <c r="G2788" t="s">
        <v>396</v>
      </c>
      <c r="H2788" t="s">
        <v>397</v>
      </c>
      <c r="I2788" t="s">
        <v>169</v>
      </c>
      <c r="J2788">
        <v>3</v>
      </c>
      <c r="K2788">
        <v>3</v>
      </c>
      <c r="L2788">
        <v>100</v>
      </c>
      <c r="M2788">
        <v>93</v>
      </c>
      <c r="N2788">
        <v>107</v>
      </c>
      <c r="S2788">
        <v>138</v>
      </c>
      <c r="X2788">
        <v>102</v>
      </c>
      <c r="AA2788">
        <v>143</v>
      </c>
      <c r="AB2788">
        <v>141</v>
      </c>
      <c r="AD2788">
        <v>139</v>
      </c>
      <c r="AE2788">
        <v>144</v>
      </c>
      <c r="AF2788">
        <v>89</v>
      </c>
      <c r="AG2788">
        <v>93</v>
      </c>
      <c r="AI2788">
        <v>98</v>
      </c>
      <c r="AJ2788">
        <v>99</v>
      </c>
      <c r="AM2788">
        <v>141</v>
      </c>
      <c r="AN2788">
        <v>96.2</v>
      </c>
      <c r="AO2788">
        <v>86</v>
      </c>
      <c r="AP2788">
        <v>126</v>
      </c>
      <c r="AQ2788"/>
      <c r="AR2788"/>
      <c r="AV2788">
        <v>1</v>
      </c>
      <c r="AW2788">
        <v>1</v>
      </c>
      <c r="AX2788">
        <v>5</v>
      </c>
      <c r="BH2788">
        <v>4</v>
      </c>
      <c r="BI2788">
        <v>1</v>
      </c>
      <c r="BJ2788">
        <v>3</v>
      </c>
      <c r="BQ2788" t="s">
        <v>170</v>
      </c>
      <c r="BR2788" t="s">
        <v>171</v>
      </c>
      <c r="BS2788"/>
      <c r="BT2788"/>
      <c r="BU2788">
        <v>18</v>
      </c>
      <c r="BV2788" t="s">
        <v>172</v>
      </c>
      <c r="BW2788" t="s">
        <v>173</v>
      </c>
      <c r="BX2788">
        <v>0</v>
      </c>
      <c r="BY2788">
        <v>7</v>
      </c>
      <c r="BZ2788">
        <v>2.333333333333333</v>
      </c>
      <c r="CA2788">
        <v>2</v>
      </c>
      <c r="CB2788">
        <v>8</v>
      </c>
      <c r="CC2788">
        <v>2.666666666666667</v>
      </c>
      <c r="CD2788">
        <v>2</v>
      </c>
      <c r="CE2788">
        <v>1</v>
      </c>
      <c r="CF2788">
        <v>0</v>
      </c>
      <c r="CG2788">
        <v>2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5</v>
      </c>
      <c r="CO2788">
        <v>4</v>
      </c>
      <c r="CP2788">
        <v>1.25</v>
      </c>
      <c r="CQ2788">
        <v>0.05</v>
      </c>
      <c r="CR2788">
        <v>0.04</v>
      </c>
      <c r="CS2788">
        <v>5.1975051975051971E-2</v>
      </c>
      <c r="CT2788">
        <v>4.1580041580041582E-2</v>
      </c>
      <c r="CU2788">
        <v>2791</v>
      </c>
      <c r="CV2788">
        <v>-1</v>
      </c>
    </row>
    <row r="2789" spans="1:100" x14ac:dyDescent="0.2">
      <c r="A2789">
        <v>2022</v>
      </c>
      <c r="B2789">
        <v>5</v>
      </c>
      <c r="C2789" s="267">
        <v>44687</v>
      </c>
      <c r="D2789">
        <v>395</v>
      </c>
      <c r="E2789">
        <v>609</v>
      </c>
      <c r="F2789">
        <v>7</v>
      </c>
      <c r="G2789" t="s">
        <v>167</v>
      </c>
      <c r="H2789" t="s">
        <v>168</v>
      </c>
      <c r="I2789" t="s">
        <v>169</v>
      </c>
      <c r="J2789">
        <v>3</v>
      </c>
      <c r="K2789">
        <v>3</v>
      </c>
      <c r="L2789">
        <v>35</v>
      </c>
      <c r="M2789">
        <v>32</v>
      </c>
      <c r="N2789">
        <v>37</v>
      </c>
      <c r="S2789">
        <v>52</v>
      </c>
      <c r="X2789">
        <v>40</v>
      </c>
      <c r="AA2789">
        <v>50</v>
      </c>
      <c r="AB2789">
        <v>55</v>
      </c>
      <c r="AD2789">
        <v>58</v>
      </c>
      <c r="AE2789">
        <v>60</v>
      </c>
      <c r="AF2789">
        <v>41</v>
      </c>
      <c r="AG2789">
        <v>42</v>
      </c>
      <c r="AI2789">
        <v>40</v>
      </c>
      <c r="AJ2789">
        <v>43</v>
      </c>
      <c r="AM2789">
        <v>55</v>
      </c>
      <c r="AN2789">
        <v>41.2</v>
      </c>
      <c r="AO2789">
        <v>86</v>
      </c>
      <c r="AP2789">
        <v>126</v>
      </c>
      <c r="AQ2789"/>
      <c r="AR2789"/>
      <c r="AW2789">
        <v>3</v>
      </c>
      <c r="AX2789">
        <v>8</v>
      </c>
      <c r="BC2789">
        <v>2</v>
      </c>
      <c r="BH2789">
        <v>1</v>
      </c>
      <c r="BI2789">
        <v>2</v>
      </c>
      <c r="BJ2789">
        <v>3</v>
      </c>
      <c r="BQ2789" t="s">
        <v>170</v>
      </c>
      <c r="BR2789" t="s">
        <v>171</v>
      </c>
      <c r="BS2789"/>
      <c r="BT2789"/>
      <c r="BU2789">
        <v>18</v>
      </c>
      <c r="BV2789" t="s">
        <v>172</v>
      </c>
      <c r="BW2789" t="s">
        <v>173</v>
      </c>
      <c r="BX2789">
        <v>0</v>
      </c>
      <c r="BY2789">
        <v>13</v>
      </c>
      <c r="BZ2789">
        <v>4.333333333333333</v>
      </c>
      <c r="CA2789">
        <v>4</v>
      </c>
      <c r="CB2789">
        <v>6</v>
      </c>
      <c r="CC2789">
        <v>2</v>
      </c>
      <c r="CD2789">
        <v>2</v>
      </c>
      <c r="CE2789">
        <v>0</v>
      </c>
      <c r="CF2789">
        <v>1</v>
      </c>
      <c r="CG2789">
        <v>3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6.333333333333333</v>
      </c>
      <c r="CO2789">
        <v>6</v>
      </c>
      <c r="CP2789">
        <v>1.055555555555556</v>
      </c>
      <c r="CQ2789">
        <v>0.18095238095238089</v>
      </c>
      <c r="CR2789">
        <v>0.1714285714285714</v>
      </c>
      <c r="CS2789">
        <v>0.15372168284789639</v>
      </c>
      <c r="CT2789">
        <v>0.14563106796116501</v>
      </c>
      <c r="CU2789">
        <v>2791</v>
      </c>
      <c r="CV2789">
        <v>-1</v>
      </c>
    </row>
    <row r="2790" spans="1:100" x14ac:dyDescent="0.2">
      <c r="A2790">
        <v>2022</v>
      </c>
      <c r="B2790">
        <v>5</v>
      </c>
      <c r="C2790" s="267">
        <v>44687</v>
      </c>
      <c r="D2790">
        <v>18</v>
      </c>
      <c r="E2790">
        <v>50</v>
      </c>
      <c r="F2790">
        <v>8</v>
      </c>
      <c r="G2790" t="s">
        <v>334</v>
      </c>
      <c r="H2790" t="s">
        <v>335</v>
      </c>
      <c r="I2790" t="s">
        <v>246</v>
      </c>
      <c r="J2790">
        <v>2</v>
      </c>
      <c r="K2790">
        <v>3</v>
      </c>
      <c r="L2790">
        <v>54</v>
      </c>
      <c r="M2790">
        <v>51</v>
      </c>
      <c r="N2790">
        <v>56</v>
      </c>
      <c r="Y2790">
        <v>102</v>
      </c>
      <c r="Z2790">
        <v>105</v>
      </c>
      <c r="AK2790">
        <v>101</v>
      </c>
      <c r="AL2790">
        <v>102</v>
      </c>
      <c r="AM2790"/>
      <c r="AN2790"/>
      <c r="AO2790">
        <v>101</v>
      </c>
      <c r="AP2790">
        <v>107</v>
      </c>
      <c r="AQ2790">
        <v>70.243902439024396</v>
      </c>
      <c r="AR2790">
        <v>102.5</v>
      </c>
      <c r="BQ2790" t="s">
        <v>185</v>
      </c>
      <c r="BR2790" t="s">
        <v>247</v>
      </c>
      <c r="BS2790" t="s">
        <v>336</v>
      </c>
      <c r="BT2790" t="s">
        <v>249</v>
      </c>
      <c r="BU2790">
        <v>18</v>
      </c>
      <c r="BV2790" t="s">
        <v>333</v>
      </c>
      <c r="BW2790" t="s">
        <v>173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/>
      <c r="CQ2790">
        <v>0</v>
      </c>
      <c r="CR2790">
        <v>0</v>
      </c>
      <c r="CS2790"/>
      <c r="CT2790"/>
      <c r="CU2790">
        <v>2791</v>
      </c>
      <c r="CV2790"/>
    </row>
    <row r="2791" spans="1:100" x14ac:dyDescent="0.2">
      <c r="A2791">
        <v>2022</v>
      </c>
      <c r="B2791">
        <v>5</v>
      </c>
      <c r="C2791" s="267">
        <v>44687</v>
      </c>
      <c r="D2791">
        <v>4</v>
      </c>
      <c r="E2791">
        <v>12</v>
      </c>
      <c r="F2791">
        <v>46</v>
      </c>
      <c r="G2791" t="s">
        <v>264</v>
      </c>
      <c r="H2791" t="s">
        <v>265</v>
      </c>
      <c r="I2791" t="s">
        <v>221</v>
      </c>
      <c r="J2791">
        <v>2</v>
      </c>
      <c r="K2791">
        <v>2</v>
      </c>
      <c r="L2791">
        <v>212</v>
      </c>
      <c r="M2791">
        <v>197</v>
      </c>
      <c r="N2791">
        <v>226</v>
      </c>
      <c r="AK2791">
        <v>161</v>
      </c>
      <c r="AL2791">
        <v>163</v>
      </c>
      <c r="AM2791"/>
      <c r="AN2791"/>
      <c r="AO2791">
        <v>48</v>
      </c>
      <c r="AP2791">
        <v>195</v>
      </c>
      <c r="AQ2791">
        <v>44.444444444444443</v>
      </c>
      <c r="AR2791">
        <v>162</v>
      </c>
      <c r="BQ2791" t="s">
        <v>180</v>
      </c>
      <c r="BR2791" t="s">
        <v>266</v>
      </c>
      <c r="BS2791" t="s">
        <v>267</v>
      </c>
      <c r="BT2791"/>
      <c r="BU2791">
        <v>18</v>
      </c>
      <c r="BV2791" t="s">
        <v>268</v>
      </c>
      <c r="BW2791" t="s">
        <v>222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/>
      <c r="CQ2791">
        <v>0</v>
      </c>
      <c r="CR2791">
        <v>0</v>
      </c>
      <c r="CS2791"/>
      <c r="CT2791"/>
      <c r="CU2791">
        <v>2791</v>
      </c>
      <c r="CV2791"/>
    </row>
    <row r="2792" spans="1:100" x14ac:dyDescent="0.2">
      <c r="A2792">
        <v>2022</v>
      </c>
      <c r="B2792">
        <v>5</v>
      </c>
      <c r="C2792" s="267">
        <v>44687</v>
      </c>
      <c r="D2792">
        <v>214</v>
      </c>
      <c r="E2792">
        <v>142</v>
      </c>
      <c r="F2792">
        <v>47</v>
      </c>
      <c r="G2792" t="s">
        <v>286</v>
      </c>
      <c r="H2792" t="s">
        <v>287</v>
      </c>
      <c r="I2792" t="s">
        <v>221</v>
      </c>
      <c r="J2792">
        <v>4</v>
      </c>
      <c r="K2792">
        <v>1</v>
      </c>
      <c r="L2792">
        <v>351</v>
      </c>
      <c r="M2792">
        <v>326</v>
      </c>
      <c r="N2792">
        <v>375</v>
      </c>
      <c r="O2792">
        <v>420</v>
      </c>
      <c r="P2792">
        <v>400</v>
      </c>
      <c r="R2792">
        <v>410</v>
      </c>
      <c r="S2792">
        <v>406</v>
      </c>
      <c r="T2792">
        <v>346</v>
      </c>
      <c r="U2792">
        <v>327</v>
      </c>
      <c r="W2792">
        <v>340</v>
      </c>
      <c r="X2792">
        <v>348</v>
      </c>
      <c r="Y2792">
        <v>166</v>
      </c>
      <c r="Z2792">
        <v>166</v>
      </c>
      <c r="AA2792">
        <v>401</v>
      </c>
      <c r="AC2792">
        <v>415</v>
      </c>
      <c r="AD2792">
        <v>445</v>
      </c>
      <c r="AE2792">
        <v>431</v>
      </c>
      <c r="AF2792">
        <v>305</v>
      </c>
      <c r="AH2792">
        <v>319</v>
      </c>
      <c r="AI2792">
        <v>338</v>
      </c>
      <c r="AJ2792">
        <v>315</v>
      </c>
      <c r="AK2792">
        <v>172</v>
      </c>
      <c r="AL2792">
        <v>177</v>
      </c>
      <c r="AM2792">
        <v>416</v>
      </c>
      <c r="AN2792">
        <v>329.75</v>
      </c>
      <c r="AO2792">
        <v>74</v>
      </c>
      <c r="AP2792">
        <v>195</v>
      </c>
      <c r="AQ2792">
        <v>84.581497797356832</v>
      </c>
      <c r="AR2792">
        <v>170.25</v>
      </c>
      <c r="AU2792">
        <v>406</v>
      </c>
      <c r="AW2792">
        <v>3</v>
      </c>
      <c r="AX2792">
        <v>10</v>
      </c>
      <c r="BG2792">
        <v>140</v>
      </c>
      <c r="BH2792">
        <v>4</v>
      </c>
      <c r="BI2792">
        <v>3</v>
      </c>
      <c r="BJ2792">
        <v>2</v>
      </c>
      <c r="BQ2792" t="s">
        <v>180</v>
      </c>
      <c r="BR2792" t="s">
        <v>266</v>
      </c>
      <c r="BS2792" t="s">
        <v>288</v>
      </c>
      <c r="BT2792"/>
      <c r="BU2792">
        <v>18</v>
      </c>
      <c r="BV2792" t="s">
        <v>286</v>
      </c>
      <c r="BW2792" t="s">
        <v>222</v>
      </c>
      <c r="BX2792">
        <v>0</v>
      </c>
      <c r="BY2792">
        <v>13</v>
      </c>
      <c r="BZ2792">
        <v>13</v>
      </c>
      <c r="CA2792">
        <v>419</v>
      </c>
      <c r="CB2792">
        <v>9</v>
      </c>
      <c r="CC2792">
        <v>9</v>
      </c>
      <c r="CD2792">
        <v>149</v>
      </c>
      <c r="CE2792">
        <v>4</v>
      </c>
      <c r="CF2792">
        <v>6</v>
      </c>
      <c r="CG2792">
        <v>12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22</v>
      </c>
      <c r="CO2792">
        <v>568</v>
      </c>
      <c r="CP2792">
        <v>3.873239436619718E-2</v>
      </c>
      <c r="CQ2792">
        <v>6.2678062678062682E-2</v>
      </c>
      <c r="CR2792">
        <v>1.6182336182336181</v>
      </c>
      <c r="CS2792">
        <v>6.6717210007581504E-2</v>
      </c>
      <c r="CT2792">
        <v>1.7225170583775591</v>
      </c>
      <c r="CU2792">
        <v>2791</v>
      </c>
      <c r="CV2792">
        <v>-1</v>
      </c>
    </row>
    <row r="2793" spans="1:100" x14ac:dyDescent="0.2">
      <c r="A2793">
        <v>2022</v>
      </c>
      <c r="B2793">
        <v>5</v>
      </c>
      <c r="C2793" s="267">
        <v>44687</v>
      </c>
      <c r="D2793">
        <v>4</v>
      </c>
      <c r="E2793">
        <v>11</v>
      </c>
      <c r="F2793">
        <v>48</v>
      </c>
      <c r="G2793" t="s">
        <v>276</v>
      </c>
      <c r="H2793" t="s">
        <v>277</v>
      </c>
      <c r="I2793" t="s">
        <v>221</v>
      </c>
      <c r="J2793">
        <v>2</v>
      </c>
      <c r="K2793">
        <v>2</v>
      </c>
      <c r="L2793">
        <v>212</v>
      </c>
      <c r="M2793">
        <v>197</v>
      </c>
      <c r="N2793">
        <v>226</v>
      </c>
      <c r="O2793">
        <v>258</v>
      </c>
      <c r="P2793">
        <v>240</v>
      </c>
      <c r="R2793">
        <v>258</v>
      </c>
      <c r="S2793">
        <v>264</v>
      </c>
      <c r="T2793">
        <v>210</v>
      </c>
      <c r="U2793">
        <v>199</v>
      </c>
      <c r="W2793">
        <v>206</v>
      </c>
      <c r="X2793">
        <v>208</v>
      </c>
      <c r="AA2793">
        <v>253</v>
      </c>
      <c r="AB2793">
        <v>257</v>
      </c>
      <c r="AC2793">
        <v>270</v>
      </c>
      <c r="AD2793">
        <v>267</v>
      </c>
      <c r="AE2793">
        <v>250</v>
      </c>
      <c r="AF2793">
        <v>199</v>
      </c>
      <c r="AG2793">
        <v>206</v>
      </c>
      <c r="AH2793">
        <v>198</v>
      </c>
      <c r="AI2793">
        <v>210</v>
      </c>
      <c r="AJ2793">
        <v>199</v>
      </c>
      <c r="AM2793">
        <v>257.44444444444451</v>
      </c>
      <c r="AN2793">
        <v>203.88888888888891</v>
      </c>
      <c r="AO2793">
        <v>48</v>
      </c>
      <c r="AP2793">
        <v>195</v>
      </c>
      <c r="AQ2793"/>
      <c r="AR2793"/>
      <c r="AU2793">
        <v>464</v>
      </c>
      <c r="AW2793">
        <v>10</v>
      </c>
      <c r="AX2793">
        <v>6</v>
      </c>
      <c r="BH2793">
        <v>6</v>
      </c>
      <c r="BI2793">
        <v>1</v>
      </c>
      <c r="BJ2793">
        <v>1</v>
      </c>
      <c r="BQ2793" t="s">
        <v>180</v>
      </c>
      <c r="BR2793" t="s">
        <v>266</v>
      </c>
      <c r="BS2793" t="s">
        <v>278</v>
      </c>
      <c r="BT2793"/>
      <c r="BU2793">
        <v>18</v>
      </c>
      <c r="BV2793" t="s">
        <v>268</v>
      </c>
      <c r="BW2793" t="s">
        <v>222</v>
      </c>
      <c r="BX2793">
        <v>0</v>
      </c>
      <c r="BY2793">
        <v>16</v>
      </c>
      <c r="BZ2793">
        <v>8</v>
      </c>
      <c r="CA2793">
        <v>472</v>
      </c>
      <c r="CB2793">
        <v>8</v>
      </c>
      <c r="CC2793">
        <v>4</v>
      </c>
      <c r="CD2793">
        <v>4</v>
      </c>
      <c r="CE2793">
        <v>3</v>
      </c>
      <c r="CF2793">
        <v>5</v>
      </c>
      <c r="CG2793">
        <v>3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12</v>
      </c>
      <c r="CO2793">
        <v>476</v>
      </c>
      <c r="CP2793">
        <v>2.5210084033613449E-2</v>
      </c>
      <c r="CQ2793">
        <v>5.6603773584905662E-2</v>
      </c>
      <c r="CR2793">
        <v>2.2452830188679251</v>
      </c>
      <c r="CS2793">
        <v>5.8855585831062672E-2</v>
      </c>
      <c r="CT2793">
        <v>2.334604904632152</v>
      </c>
      <c r="CU2793">
        <v>2791</v>
      </c>
      <c r="CV2793">
        <v>-1</v>
      </c>
    </row>
    <row r="2794" spans="1:100" x14ac:dyDescent="0.2">
      <c r="A2794">
        <v>2022</v>
      </c>
      <c r="B2794">
        <v>5</v>
      </c>
      <c r="C2794" s="267">
        <v>44687</v>
      </c>
      <c r="D2794">
        <v>4</v>
      </c>
      <c r="E2794">
        <v>12</v>
      </c>
      <c r="F2794">
        <v>48</v>
      </c>
      <c r="G2794" t="s">
        <v>264</v>
      </c>
      <c r="H2794" t="s">
        <v>265</v>
      </c>
      <c r="I2794" t="s">
        <v>221</v>
      </c>
      <c r="J2794">
        <v>2</v>
      </c>
      <c r="K2794">
        <v>2</v>
      </c>
      <c r="L2794">
        <v>212</v>
      </c>
      <c r="M2794">
        <v>197</v>
      </c>
      <c r="N2794">
        <v>226</v>
      </c>
      <c r="O2794">
        <v>261</v>
      </c>
      <c r="P2794">
        <v>246</v>
      </c>
      <c r="R2794">
        <v>261</v>
      </c>
      <c r="S2794">
        <v>269</v>
      </c>
      <c r="T2794">
        <v>231</v>
      </c>
      <c r="U2794">
        <v>204</v>
      </c>
      <c r="W2794">
        <v>210</v>
      </c>
      <c r="X2794">
        <v>211</v>
      </c>
      <c r="AA2794">
        <v>258</v>
      </c>
      <c r="AB2794">
        <v>305</v>
      </c>
      <c r="AC2794">
        <v>269</v>
      </c>
      <c r="AD2794">
        <v>252</v>
      </c>
      <c r="AE2794">
        <v>244</v>
      </c>
      <c r="AF2794">
        <v>198</v>
      </c>
      <c r="AG2794">
        <v>220</v>
      </c>
      <c r="AH2794">
        <v>197</v>
      </c>
      <c r="AI2794">
        <v>211</v>
      </c>
      <c r="AJ2794">
        <v>200</v>
      </c>
      <c r="AM2794">
        <v>262.77777777777783</v>
      </c>
      <c r="AN2794">
        <v>209.11111111111109</v>
      </c>
      <c r="AO2794">
        <v>48</v>
      </c>
      <c r="AP2794">
        <v>195</v>
      </c>
      <c r="AQ2794"/>
      <c r="AR2794"/>
      <c r="AU2794">
        <v>464</v>
      </c>
      <c r="AV2794">
        <v>7</v>
      </c>
      <c r="AW2794">
        <v>5</v>
      </c>
      <c r="AX2794">
        <v>2</v>
      </c>
      <c r="BH2794">
        <v>3</v>
      </c>
      <c r="BI2794">
        <v>2</v>
      </c>
      <c r="BJ2794">
        <v>1</v>
      </c>
      <c r="BQ2794" t="s">
        <v>180</v>
      </c>
      <c r="BR2794" t="s">
        <v>266</v>
      </c>
      <c r="BS2794" t="s">
        <v>267</v>
      </c>
      <c r="BT2794"/>
      <c r="BU2794">
        <v>18</v>
      </c>
      <c r="BV2794" t="s">
        <v>268</v>
      </c>
      <c r="BW2794" t="s">
        <v>222</v>
      </c>
      <c r="BX2794">
        <v>0</v>
      </c>
      <c r="BY2794">
        <v>14</v>
      </c>
      <c r="BZ2794">
        <v>7</v>
      </c>
      <c r="CA2794">
        <v>471</v>
      </c>
      <c r="CB2794">
        <v>6</v>
      </c>
      <c r="CC2794">
        <v>3</v>
      </c>
      <c r="CD2794">
        <v>3</v>
      </c>
      <c r="CE2794">
        <v>5</v>
      </c>
      <c r="CF2794">
        <v>3</v>
      </c>
      <c r="CG2794">
        <v>1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10</v>
      </c>
      <c r="CO2794">
        <v>474</v>
      </c>
      <c r="CP2794">
        <v>2.1097046413502109E-2</v>
      </c>
      <c r="CQ2794">
        <v>4.716981132075472E-2</v>
      </c>
      <c r="CR2794">
        <v>2.2358490566037741</v>
      </c>
      <c r="CS2794">
        <v>4.7821466524973433E-2</v>
      </c>
      <c r="CT2794">
        <v>2.2667375132837408</v>
      </c>
      <c r="CU2794">
        <v>2791</v>
      </c>
      <c r="CV2794">
        <v>-1</v>
      </c>
    </row>
    <row r="2795" spans="1:100" x14ac:dyDescent="0.2">
      <c r="A2795">
        <v>2022</v>
      </c>
      <c r="B2795">
        <v>5</v>
      </c>
      <c r="C2795" s="267">
        <v>44688</v>
      </c>
      <c r="D2795">
        <v>395</v>
      </c>
      <c r="E2795">
        <v>609</v>
      </c>
      <c r="F2795">
        <v>2</v>
      </c>
      <c r="G2795" t="s">
        <v>167</v>
      </c>
      <c r="H2795" t="s">
        <v>168</v>
      </c>
      <c r="I2795" t="s">
        <v>169</v>
      </c>
      <c r="J2795">
        <v>3</v>
      </c>
      <c r="K2795">
        <v>3</v>
      </c>
      <c r="L2795">
        <v>35</v>
      </c>
      <c r="M2795">
        <v>32</v>
      </c>
      <c r="N2795">
        <v>37</v>
      </c>
      <c r="Y2795">
        <v>111</v>
      </c>
      <c r="Z2795">
        <v>112</v>
      </c>
      <c r="AK2795">
        <v>114</v>
      </c>
      <c r="AL2795">
        <v>115</v>
      </c>
      <c r="AM2795"/>
      <c r="AN2795"/>
      <c r="AO2795">
        <v>86</v>
      </c>
      <c r="AP2795">
        <v>126</v>
      </c>
      <c r="AQ2795">
        <v>95.575221238938056</v>
      </c>
      <c r="AR2795">
        <v>113</v>
      </c>
      <c r="BQ2795" t="s">
        <v>170</v>
      </c>
      <c r="BR2795" t="s">
        <v>171</v>
      </c>
      <c r="BS2795"/>
      <c r="BT2795"/>
      <c r="BU2795">
        <v>18</v>
      </c>
      <c r="BV2795" t="s">
        <v>172</v>
      </c>
      <c r="BW2795" t="s">
        <v>173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/>
      <c r="CQ2795">
        <v>0</v>
      </c>
      <c r="CR2795">
        <v>0</v>
      </c>
      <c r="CS2795"/>
      <c r="CT2795"/>
      <c r="CU2795">
        <v>2791</v>
      </c>
      <c r="CV2795"/>
    </row>
    <row r="2796" spans="1:100" x14ac:dyDescent="0.2">
      <c r="A2796">
        <v>2022</v>
      </c>
      <c r="B2796">
        <v>5</v>
      </c>
      <c r="C2796" s="267">
        <v>44688</v>
      </c>
      <c r="D2796">
        <v>419</v>
      </c>
      <c r="E2796">
        <v>670</v>
      </c>
      <c r="F2796">
        <v>2</v>
      </c>
      <c r="G2796" t="s">
        <v>235</v>
      </c>
      <c r="H2796" t="s">
        <v>236</v>
      </c>
      <c r="I2796" t="s">
        <v>169</v>
      </c>
      <c r="J2796">
        <v>4</v>
      </c>
      <c r="K2796">
        <v>2</v>
      </c>
      <c r="L2796">
        <v>298</v>
      </c>
      <c r="M2796">
        <v>280</v>
      </c>
      <c r="N2796">
        <v>319</v>
      </c>
      <c r="P2796">
        <v>471</v>
      </c>
      <c r="Q2796">
        <v>468</v>
      </c>
      <c r="R2796">
        <v>427</v>
      </c>
      <c r="S2796">
        <v>415</v>
      </c>
      <c r="U2796">
        <v>324</v>
      </c>
      <c r="V2796">
        <v>326</v>
      </c>
      <c r="W2796">
        <v>317</v>
      </c>
      <c r="X2796">
        <v>326</v>
      </c>
      <c r="AB2796">
        <v>430</v>
      </c>
      <c r="AC2796">
        <v>430</v>
      </c>
      <c r="AD2796">
        <v>441</v>
      </c>
      <c r="AG2796">
        <v>315</v>
      </c>
      <c r="AH2796">
        <v>322</v>
      </c>
      <c r="AI2796">
        <v>320</v>
      </c>
      <c r="AM2796">
        <v>440.28571428571428</v>
      </c>
      <c r="AN2796">
        <v>321.42857142857139</v>
      </c>
      <c r="AO2796">
        <v>96</v>
      </c>
      <c r="AP2796">
        <v>150</v>
      </c>
      <c r="AQ2796"/>
      <c r="AR2796"/>
      <c r="BQ2796" t="s">
        <v>185</v>
      </c>
      <c r="BR2796" t="s">
        <v>186</v>
      </c>
      <c r="BS2796" t="s">
        <v>237</v>
      </c>
      <c r="BT2796" t="s">
        <v>188</v>
      </c>
      <c r="BU2796">
        <v>18</v>
      </c>
      <c r="BV2796" t="s">
        <v>238</v>
      </c>
      <c r="BW2796" t="s">
        <v>173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/>
      <c r="CQ2796">
        <v>0</v>
      </c>
      <c r="CR2796">
        <v>0</v>
      </c>
      <c r="CS2796">
        <v>0</v>
      </c>
      <c r="CT2796">
        <v>0</v>
      </c>
      <c r="CU2796">
        <v>2791</v>
      </c>
      <c r="CV2796">
        <v>-1</v>
      </c>
    </row>
    <row r="2797" spans="1:100" x14ac:dyDescent="0.2">
      <c r="A2797">
        <v>2022</v>
      </c>
      <c r="B2797">
        <v>5</v>
      </c>
      <c r="C2797" s="267">
        <v>44688</v>
      </c>
      <c r="D2797">
        <v>1</v>
      </c>
      <c r="E2797">
        <v>2</v>
      </c>
      <c r="F2797">
        <v>3</v>
      </c>
      <c r="G2797" t="s">
        <v>392</v>
      </c>
      <c r="H2797" t="s">
        <v>393</v>
      </c>
      <c r="I2797" t="s">
        <v>169</v>
      </c>
      <c r="J2797">
        <v>3</v>
      </c>
      <c r="K2797">
        <v>2</v>
      </c>
      <c r="L2797">
        <v>113</v>
      </c>
      <c r="M2797">
        <v>105</v>
      </c>
      <c r="N2797">
        <v>120</v>
      </c>
      <c r="AK2797">
        <v>92</v>
      </c>
      <c r="AL2797">
        <v>93</v>
      </c>
      <c r="AM2797"/>
      <c r="AN2797"/>
      <c r="AO2797">
        <v>108</v>
      </c>
      <c r="AP2797">
        <v>100</v>
      </c>
      <c r="AQ2797">
        <v>116.7567567567568</v>
      </c>
      <c r="AR2797">
        <v>92.5</v>
      </c>
      <c r="BQ2797" t="s">
        <v>390</v>
      </c>
      <c r="BR2797" t="s">
        <v>390</v>
      </c>
      <c r="BS2797"/>
      <c r="BT2797"/>
      <c r="BU2797">
        <v>18</v>
      </c>
      <c r="BV2797" t="s">
        <v>391</v>
      </c>
      <c r="BW2797" t="s">
        <v>173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/>
      <c r="CQ2797">
        <v>0</v>
      </c>
      <c r="CR2797">
        <v>0</v>
      </c>
      <c r="CS2797"/>
      <c r="CT2797"/>
      <c r="CU2797">
        <v>2791</v>
      </c>
      <c r="CV2797"/>
    </row>
    <row r="2798" spans="1:100" x14ac:dyDescent="0.2">
      <c r="A2798">
        <v>2022</v>
      </c>
      <c r="B2798">
        <v>5</v>
      </c>
      <c r="C2798" s="267">
        <v>44688</v>
      </c>
      <c r="D2798">
        <v>18</v>
      </c>
      <c r="E2798">
        <v>49</v>
      </c>
      <c r="F2798">
        <v>4</v>
      </c>
      <c r="G2798" t="s">
        <v>330</v>
      </c>
      <c r="H2798" t="s">
        <v>331</v>
      </c>
      <c r="I2798" t="s">
        <v>246</v>
      </c>
      <c r="J2798">
        <v>2</v>
      </c>
      <c r="K2798">
        <v>3</v>
      </c>
      <c r="L2798">
        <v>100</v>
      </c>
      <c r="M2798">
        <v>95</v>
      </c>
      <c r="N2798">
        <v>104</v>
      </c>
      <c r="O2798">
        <v>135</v>
      </c>
      <c r="P2798">
        <v>141</v>
      </c>
      <c r="Q2798">
        <v>130</v>
      </c>
      <c r="R2798">
        <v>128</v>
      </c>
      <c r="S2798">
        <v>144</v>
      </c>
      <c r="T2798">
        <v>100</v>
      </c>
      <c r="U2798">
        <v>107</v>
      </c>
      <c r="V2798">
        <v>108</v>
      </c>
      <c r="W2798">
        <v>104</v>
      </c>
      <c r="X2798">
        <v>109</v>
      </c>
      <c r="AA2798">
        <v>133</v>
      </c>
      <c r="AF2798">
        <v>108</v>
      </c>
      <c r="AM2798">
        <v>135.16666666666671</v>
      </c>
      <c r="AN2798">
        <v>106</v>
      </c>
      <c r="AO2798">
        <v>101</v>
      </c>
      <c r="AP2798">
        <v>107</v>
      </c>
      <c r="AQ2798"/>
      <c r="AR2798"/>
      <c r="AU2798">
        <v>924</v>
      </c>
      <c r="AV2798">
        <v>1</v>
      </c>
      <c r="AW2798">
        <v>4</v>
      </c>
      <c r="AX2798">
        <v>6</v>
      </c>
      <c r="BG2798">
        <v>1092</v>
      </c>
      <c r="BH2798">
        <v>1</v>
      </c>
      <c r="BI2798">
        <v>2</v>
      </c>
      <c r="BJ2798">
        <v>4</v>
      </c>
      <c r="BQ2798" t="s">
        <v>185</v>
      </c>
      <c r="BR2798" t="s">
        <v>247</v>
      </c>
      <c r="BS2798" t="s">
        <v>332</v>
      </c>
      <c r="BT2798" t="s">
        <v>249</v>
      </c>
      <c r="BU2798">
        <v>18</v>
      </c>
      <c r="BV2798" t="s">
        <v>333</v>
      </c>
      <c r="BW2798" t="s">
        <v>173</v>
      </c>
      <c r="BX2798">
        <v>0</v>
      </c>
      <c r="BY2798">
        <v>11</v>
      </c>
      <c r="BZ2798">
        <v>3.666666666666667</v>
      </c>
      <c r="CA2798">
        <v>927</v>
      </c>
      <c r="CB2798">
        <v>7</v>
      </c>
      <c r="CC2798">
        <v>2.333333333333333</v>
      </c>
      <c r="CD2798">
        <v>1094</v>
      </c>
      <c r="CE2798">
        <v>0</v>
      </c>
      <c r="CF2798">
        <v>2</v>
      </c>
      <c r="CG2798">
        <v>3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6</v>
      </c>
      <c r="CO2798">
        <v>2021</v>
      </c>
      <c r="CP2798">
        <v>2.968827313211281E-3</v>
      </c>
      <c r="CQ2798">
        <v>0.06</v>
      </c>
      <c r="CR2798">
        <v>20.21</v>
      </c>
      <c r="CS2798">
        <v>5.6603773584905662E-2</v>
      </c>
      <c r="CT2798">
        <v>19.066037735849061</v>
      </c>
      <c r="CU2798">
        <v>2791</v>
      </c>
      <c r="CV2798">
        <v>-1</v>
      </c>
    </row>
    <row r="2799" spans="1:100" x14ac:dyDescent="0.2">
      <c r="A2799">
        <v>2022</v>
      </c>
      <c r="B2799">
        <v>5</v>
      </c>
      <c r="C2799" s="267">
        <v>44688</v>
      </c>
      <c r="D2799">
        <v>18</v>
      </c>
      <c r="E2799">
        <v>50</v>
      </c>
      <c r="F2799">
        <v>4</v>
      </c>
      <c r="G2799" t="s">
        <v>334</v>
      </c>
      <c r="H2799" t="s">
        <v>335</v>
      </c>
      <c r="I2799" t="s">
        <v>246</v>
      </c>
      <c r="J2799">
        <v>2</v>
      </c>
      <c r="K2799">
        <v>3</v>
      </c>
      <c r="L2799">
        <v>54</v>
      </c>
      <c r="M2799">
        <v>51</v>
      </c>
      <c r="N2799">
        <v>56</v>
      </c>
      <c r="O2799">
        <v>66</v>
      </c>
      <c r="P2799">
        <v>73</v>
      </c>
      <c r="Q2799">
        <v>65</v>
      </c>
      <c r="R2799">
        <v>62</v>
      </c>
      <c r="S2799">
        <v>66</v>
      </c>
      <c r="AA2799">
        <v>68</v>
      </c>
      <c r="AF2799">
        <v>58</v>
      </c>
      <c r="AM2799">
        <v>66.666666666666671</v>
      </c>
      <c r="AN2799">
        <v>58</v>
      </c>
      <c r="AO2799">
        <v>101</v>
      </c>
      <c r="AP2799">
        <v>107</v>
      </c>
      <c r="AQ2799"/>
      <c r="AR2799"/>
      <c r="AU2799">
        <v>924</v>
      </c>
      <c r="AV2799">
        <v>2</v>
      </c>
      <c r="AW2799">
        <v>2</v>
      </c>
      <c r="AX2799">
        <v>8</v>
      </c>
      <c r="BG2799">
        <v>1092</v>
      </c>
      <c r="BH2799">
        <v>3</v>
      </c>
      <c r="BI2799">
        <v>3</v>
      </c>
      <c r="BJ2799">
        <v>2</v>
      </c>
      <c r="BQ2799" t="s">
        <v>185</v>
      </c>
      <c r="BR2799" t="s">
        <v>247</v>
      </c>
      <c r="BS2799" t="s">
        <v>336</v>
      </c>
      <c r="BT2799" t="s">
        <v>249</v>
      </c>
      <c r="BU2799">
        <v>18</v>
      </c>
      <c r="BV2799" t="s">
        <v>333</v>
      </c>
      <c r="BW2799" t="s">
        <v>173</v>
      </c>
      <c r="BX2799">
        <v>0</v>
      </c>
      <c r="BY2799">
        <v>12</v>
      </c>
      <c r="BZ2799">
        <v>4</v>
      </c>
      <c r="CA2799">
        <v>928</v>
      </c>
      <c r="CB2799">
        <v>8</v>
      </c>
      <c r="CC2799">
        <v>2.666666666666667</v>
      </c>
      <c r="CD2799">
        <v>1094</v>
      </c>
      <c r="CE2799">
        <v>1</v>
      </c>
      <c r="CF2799">
        <v>1</v>
      </c>
      <c r="CG2799">
        <v>3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6.6666666666666661</v>
      </c>
      <c r="CO2799">
        <v>2022</v>
      </c>
      <c r="CP2799">
        <v>3.2970656116056711E-3</v>
      </c>
      <c r="CQ2799">
        <v>0.1234567901234568</v>
      </c>
      <c r="CR2799">
        <v>37.444444444444443</v>
      </c>
      <c r="CS2799">
        <v>0.1149425287356322</v>
      </c>
      <c r="CT2799">
        <v>34.862068965517238</v>
      </c>
      <c r="CU2799">
        <v>2791</v>
      </c>
      <c r="CV2799">
        <v>-1</v>
      </c>
    </row>
    <row r="2800" spans="1:100" x14ac:dyDescent="0.2">
      <c r="A2800">
        <v>2022</v>
      </c>
      <c r="B2800">
        <v>5</v>
      </c>
      <c r="C2800" s="267">
        <v>44688</v>
      </c>
      <c r="D2800">
        <v>417</v>
      </c>
      <c r="E2800">
        <v>660</v>
      </c>
      <c r="F2800">
        <v>4</v>
      </c>
      <c r="G2800" t="s">
        <v>345</v>
      </c>
      <c r="H2800" t="s">
        <v>346</v>
      </c>
      <c r="I2800" t="s">
        <v>169</v>
      </c>
      <c r="J2800">
        <v>1</v>
      </c>
      <c r="K2800">
        <v>6</v>
      </c>
      <c r="L2800">
        <v>1265</v>
      </c>
      <c r="M2800">
        <v>1190</v>
      </c>
      <c r="N2800">
        <v>1354</v>
      </c>
      <c r="AM2800"/>
      <c r="AN2800"/>
      <c r="AO2800">
        <v>21</v>
      </c>
      <c r="AP2800">
        <v>180</v>
      </c>
      <c r="AQ2800"/>
      <c r="AR2800"/>
      <c r="AU2800">
        <v>90</v>
      </c>
      <c r="AV2800">
        <v>6</v>
      </c>
      <c r="AW2800">
        <v>12</v>
      </c>
      <c r="AX2800">
        <v>10</v>
      </c>
      <c r="BG2800">
        <v>108</v>
      </c>
      <c r="BQ2800" t="s">
        <v>185</v>
      </c>
      <c r="BR2800" t="s">
        <v>186</v>
      </c>
      <c r="BS2800" t="s">
        <v>347</v>
      </c>
      <c r="BT2800" t="s">
        <v>188</v>
      </c>
      <c r="BU2800">
        <v>18</v>
      </c>
      <c r="BV2800" t="s">
        <v>348</v>
      </c>
      <c r="BW2800" t="s">
        <v>173</v>
      </c>
      <c r="BX2800">
        <v>0</v>
      </c>
      <c r="BY2800">
        <v>28</v>
      </c>
      <c r="BZ2800">
        <v>4.666666666666667</v>
      </c>
      <c r="CA2800">
        <v>94</v>
      </c>
      <c r="CB2800">
        <v>0</v>
      </c>
      <c r="CC2800">
        <v>0</v>
      </c>
      <c r="CD2800">
        <v>108</v>
      </c>
      <c r="CE2800">
        <v>1</v>
      </c>
      <c r="CF2800">
        <v>2</v>
      </c>
      <c r="CG2800">
        <v>1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4.666666666666667</v>
      </c>
      <c r="CO2800">
        <v>202</v>
      </c>
      <c r="CP2800">
        <v>2.3102310231023101E-2</v>
      </c>
      <c r="CQ2800">
        <v>3.6890645586297758E-3</v>
      </c>
      <c r="CR2800">
        <v>0.15968379446640321</v>
      </c>
      <c r="CS2800"/>
      <c r="CT2800"/>
      <c r="CU2800">
        <v>2791</v>
      </c>
      <c r="CV2800"/>
    </row>
    <row r="2801" spans="1:100" x14ac:dyDescent="0.2">
      <c r="A2801">
        <v>2022</v>
      </c>
      <c r="B2801">
        <v>5</v>
      </c>
      <c r="C2801" s="267">
        <v>44688</v>
      </c>
      <c r="D2801">
        <v>417</v>
      </c>
      <c r="E2801">
        <v>661</v>
      </c>
      <c r="F2801">
        <v>4</v>
      </c>
      <c r="G2801" t="s">
        <v>349</v>
      </c>
      <c r="H2801" t="s">
        <v>350</v>
      </c>
      <c r="I2801" t="s">
        <v>169</v>
      </c>
      <c r="J2801">
        <v>1</v>
      </c>
      <c r="K2801">
        <v>6</v>
      </c>
      <c r="L2801">
        <v>276</v>
      </c>
      <c r="M2801">
        <v>259</v>
      </c>
      <c r="N2801">
        <v>295</v>
      </c>
      <c r="AM2801"/>
      <c r="AN2801"/>
      <c r="AO2801">
        <v>21</v>
      </c>
      <c r="AP2801">
        <v>180</v>
      </c>
      <c r="AQ2801"/>
      <c r="AR2801"/>
      <c r="BQ2801" t="s">
        <v>185</v>
      </c>
      <c r="BR2801" t="s">
        <v>186</v>
      </c>
      <c r="BS2801" t="s">
        <v>351</v>
      </c>
      <c r="BT2801" t="s">
        <v>188</v>
      </c>
      <c r="BU2801">
        <v>18</v>
      </c>
      <c r="BV2801" t="s">
        <v>348</v>
      </c>
      <c r="BW2801" t="s">
        <v>173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/>
      <c r="CQ2801">
        <v>0</v>
      </c>
      <c r="CR2801">
        <v>0</v>
      </c>
      <c r="CS2801"/>
      <c r="CT2801"/>
      <c r="CU2801">
        <v>2791</v>
      </c>
      <c r="CV2801"/>
    </row>
    <row r="2802" spans="1:100" x14ac:dyDescent="0.2">
      <c r="A2802">
        <v>2022</v>
      </c>
      <c r="B2802">
        <v>5</v>
      </c>
      <c r="C2802" s="267">
        <v>44688</v>
      </c>
      <c r="D2802">
        <v>425</v>
      </c>
      <c r="E2802">
        <v>674</v>
      </c>
      <c r="F2802">
        <v>4</v>
      </c>
      <c r="G2802" t="s">
        <v>244</v>
      </c>
      <c r="H2802" t="s">
        <v>245</v>
      </c>
      <c r="I2802" t="s">
        <v>246</v>
      </c>
      <c r="J2802">
        <v>2</v>
      </c>
      <c r="K2802">
        <v>1</v>
      </c>
      <c r="L2802">
        <v>256</v>
      </c>
      <c r="M2802">
        <v>240</v>
      </c>
      <c r="N2802">
        <v>274</v>
      </c>
      <c r="AM2802"/>
      <c r="AN2802"/>
      <c r="AO2802">
        <v>60</v>
      </c>
      <c r="AP2802">
        <v>120</v>
      </c>
      <c r="AQ2802"/>
      <c r="AR2802"/>
      <c r="BQ2802" t="s">
        <v>185</v>
      </c>
      <c r="BR2802" t="s">
        <v>247</v>
      </c>
      <c r="BS2802" t="s">
        <v>248</v>
      </c>
      <c r="BT2802" t="s">
        <v>249</v>
      </c>
      <c r="BU2802">
        <v>18</v>
      </c>
      <c r="BV2802" t="s">
        <v>244</v>
      </c>
      <c r="BW2802" t="s">
        <v>173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/>
      <c r="CQ2802">
        <v>0</v>
      </c>
      <c r="CR2802">
        <v>0</v>
      </c>
      <c r="CS2802"/>
      <c r="CT2802"/>
      <c r="CU2802">
        <v>2791</v>
      </c>
      <c r="CV2802"/>
    </row>
    <row r="2803" spans="1:100" x14ac:dyDescent="0.2">
      <c r="A2803">
        <v>2022</v>
      </c>
      <c r="B2803">
        <v>5</v>
      </c>
      <c r="C2803" s="267">
        <v>44688</v>
      </c>
      <c r="D2803">
        <v>529</v>
      </c>
      <c r="E2803">
        <v>937</v>
      </c>
      <c r="F2803">
        <v>4</v>
      </c>
      <c r="G2803" t="s">
        <v>543</v>
      </c>
      <c r="H2803" t="s">
        <v>544</v>
      </c>
      <c r="I2803" t="s">
        <v>169</v>
      </c>
      <c r="J2803">
        <v>1</v>
      </c>
      <c r="K2803">
        <v>4</v>
      </c>
      <c r="L2803">
        <v>1586</v>
      </c>
      <c r="M2803">
        <v>1492</v>
      </c>
      <c r="N2803">
        <v>1698</v>
      </c>
      <c r="Z2803">
        <v>133</v>
      </c>
      <c r="AK2803">
        <v>132</v>
      </c>
      <c r="AL2803">
        <v>134</v>
      </c>
      <c r="AM2803"/>
      <c r="AN2803"/>
      <c r="AO2803">
        <v>20</v>
      </c>
      <c r="AP2803">
        <v>180</v>
      </c>
      <c r="AQ2803">
        <v>27.06766917293233</v>
      </c>
      <c r="AR2803">
        <v>133</v>
      </c>
      <c r="BH2803">
        <v>4</v>
      </c>
      <c r="BI2803">
        <v>2</v>
      </c>
      <c r="BJ2803">
        <v>2</v>
      </c>
      <c r="BQ2803" t="s">
        <v>185</v>
      </c>
      <c r="BS2803" t="s">
        <v>545</v>
      </c>
      <c r="BT2803" t="s">
        <v>249</v>
      </c>
      <c r="BU2803">
        <v>18</v>
      </c>
      <c r="BV2803" t="s">
        <v>546</v>
      </c>
      <c r="BW2803" t="s">
        <v>173</v>
      </c>
      <c r="BX2803">
        <v>0</v>
      </c>
      <c r="BY2803">
        <v>0</v>
      </c>
      <c r="BZ2803">
        <v>0</v>
      </c>
      <c r="CA2803">
        <v>0</v>
      </c>
      <c r="CB2803">
        <v>8</v>
      </c>
      <c r="CC2803">
        <v>2</v>
      </c>
      <c r="CD2803">
        <v>2</v>
      </c>
      <c r="CE2803">
        <v>1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2</v>
      </c>
      <c r="CO2803">
        <v>2</v>
      </c>
      <c r="CP2803">
        <v>1</v>
      </c>
      <c r="CQ2803">
        <v>1.261034047919294E-3</v>
      </c>
      <c r="CR2803">
        <v>1.261034047919294E-3</v>
      </c>
      <c r="CS2803"/>
      <c r="CT2803"/>
      <c r="CU2803">
        <v>2791</v>
      </c>
      <c r="CV2803"/>
    </row>
    <row r="2804" spans="1:100" x14ac:dyDescent="0.2">
      <c r="A2804">
        <v>2022</v>
      </c>
      <c r="B2804">
        <v>5</v>
      </c>
      <c r="C2804" s="267">
        <v>44688</v>
      </c>
      <c r="D2804">
        <v>212</v>
      </c>
      <c r="E2804">
        <v>178</v>
      </c>
      <c r="F2804">
        <v>5</v>
      </c>
      <c r="G2804" t="s">
        <v>510</v>
      </c>
      <c r="H2804" t="s">
        <v>511</v>
      </c>
      <c r="I2804" t="s">
        <v>169</v>
      </c>
      <c r="J2804">
        <v>2</v>
      </c>
      <c r="K2804">
        <v>2</v>
      </c>
      <c r="L2804">
        <v>50</v>
      </c>
      <c r="M2804">
        <v>46</v>
      </c>
      <c r="N2804">
        <v>53</v>
      </c>
      <c r="Y2804">
        <v>113</v>
      </c>
      <c r="Z2804">
        <v>135</v>
      </c>
      <c r="AK2804">
        <v>108</v>
      </c>
      <c r="AL2804">
        <v>109</v>
      </c>
      <c r="AM2804"/>
      <c r="AN2804"/>
      <c r="AO2804">
        <v>60</v>
      </c>
      <c r="AP2804">
        <v>120</v>
      </c>
      <c r="AQ2804">
        <v>61.935483870967737</v>
      </c>
      <c r="AR2804">
        <v>116.25</v>
      </c>
      <c r="BQ2804" t="s">
        <v>180</v>
      </c>
      <c r="BR2804" t="s">
        <v>266</v>
      </c>
      <c r="BS2804" t="s">
        <v>512</v>
      </c>
      <c r="BT2804"/>
      <c r="BU2804">
        <v>18</v>
      </c>
      <c r="BV2804" t="s">
        <v>509</v>
      </c>
      <c r="BW2804" t="s">
        <v>173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/>
      <c r="CQ2804">
        <v>0</v>
      </c>
      <c r="CR2804">
        <v>0</v>
      </c>
      <c r="CS2804"/>
      <c r="CT2804"/>
      <c r="CU2804">
        <v>2791</v>
      </c>
      <c r="CV2804"/>
    </row>
    <row r="2805" spans="1:100" x14ac:dyDescent="0.2">
      <c r="A2805">
        <v>2022</v>
      </c>
      <c r="B2805">
        <v>5</v>
      </c>
      <c r="C2805" s="267">
        <v>44688</v>
      </c>
      <c r="D2805">
        <v>376</v>
      </c>
      <c r="E2805">
        <v>438</v>
      </c>
      <c r="F2805">
        <v>5</v>
      </c>
      <c r="G2805" t="s">
        <v>216</v>
      </c>
      <c r="H2805" t="s">
        <v>217</v>
      </c>
      <c r="I2805" t="s">
        <v>169</v>
      </c>
      <c r="J2805">
        <v>3</v>
      </c>
      <c r="K2805">
        <v>2</v>
      </c>
      <c r="L2805">
        <v>335</v>
      </c>
      <c r="M2805">
        <v>315</v>
      </c>
      <c r="N2805">
        <v>358</v>
      </c>
      <c r="P2805">
        <v>486</v>
      </c>
      <c r="Q2805">
        <v>469</v>
      </c>
      <c r="U2805">
        <v>360</v>
      </c>
      <c r="V2805">
        <v>358</v>
      </c>
      <c r="AM2805">
        <v>477.5</v>
      </c>
      <c r="AN2805">
        <v>359</v>
      </c>
      <c r="AO2805">
        <v>75</v>
      </c>
      <c r="AP2805">
        <v>144</v>
      </c>
      <c r="AQ2805"/>
      <c r="AR2805"/>
      <c r="BQ2805" t="s">
        <v>185</v>
      </c>
      <c r="BR2805" t="s">
        <v>186</v>
      </c>
      <c r="BS2805" t="s">
        <v>218</v>
      </c>
      <c r="BT2805" t="s">
        <v>188</v>
      </c>
      <c r="BU2805">
        <v>18</v>
      </c>
      <c r="BV2805" t="s">
        <v>219</v>
      </c>
      <c r="BW2805" t="s">
        <v>173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/>
      <c r="CQ2805">
        <v>0</v>
      </c>
      <c r="CR2805">
        <v>0</v>
      </c>
      <c r="CS2805">
        <v>0</v>
      </c>
      <c r="CT2805">
        <v>0</v>
      </c>
      <c r="CU2805">
        <v>2791</v>
      </c>
      <c r="CV2805">
        <v>-1</v>
      </c>
    </row>
    <row r="2806" spans="1:100" x14ac:dyDescent="0.2">
      <c r="A2806">
        <v>2022</v>
      </c>
      <c r="B2806">
        <v>5</v>
      </c>
      <c r="C2806" s="267">
        <v>44688</v>
      </c>
      <c r="D2806">
        <v>212</v>
      </c>
      <c r="E2806">
        <v>140</v>
      </c>
      <c r="F2806">
        <v>6</v>
      </c>
      <c r="G2806" t="s">
        <v>506</v>
      </c>
      <c r="H2806" t="s">
        <v>507</v>
      </c>
      <c r="I2806" t="s">
        <v>169</v>
      </c>
      <c r="J2806">
        <v>2</v>
      </c>
      <c r="K2806">
        <v>2</v>
      </c>
      <c r="L2806">
        <v>485</v>
      </c>
      <c r="M2806">
        <v>451</v>
      </c>
      <c r="N2806">
        <v>518</v>
      </c>
      <c r="O2806">
        <v>583</v>
      </c>
      <c r="Q2806">
        <v>607</v>
      </c>
      <c r="R2806">
        <v>604</v>
      </c>
      <c r="S2806">
        <v>650</v>
      </c>
      <c r="T2806">
        <v>440</v>
      </c>
      <c r="V2806">
        <v>474</v>
      </c>
      <c r="W2806">
        <v>470</v>
      </c>
      <c r="X2806">
        <v>520</v>
      </c>
      <c r="AA2806">
        <v>647</v>
      </c>
      <c r="AB2806">
        <v>655</v>
      </c>
      <c r="AC2806">
        <v>659</v>
      </c>
      <c r="AD2806">
        <v>645</v>
      </c>
      <c r="AF2806">
        <v>445</v>
      </c>
      <c r="AG2806">
        <v>455</v>
      </c>
      <c r="AH2806">
        <v>470</v>
      </c>
      <c r="AI2806">
        <v>466</v>
      </c>
      <c r="AM2806">
        <v>631.25</v>
      </c>
      <c r="AN2806">
        <v>467.5</v>
      </c>
      <c r="AO2806">
        <v>60</v>
      </c>
      <c r="AP2806">
        <v>120</v>
      </c>
      <c r="AQ2806"/>
      <c r="AR2806"/>
      <c r="AU2806">
        <v>840</v>
      </c>
      <c r="AW2806">
        <v>2</v>
      </c>
      <c r="AX2806">
        <v>10</v>
      </c>
      <c r="BG2806">
        <v>1050</v>
      </c>
      <c r="BH2806">
        <v>3</v>
      </c>
      <c r="BI2806">
        <v>3</v>
      </c>
      <c r="BJ2806">
        <v>2</v>
      </c>
      <c r="BQ2806" t="s">
        <v>180</v>
      </c>
      <c r="BR2806" t="s">
        <v>266</v>
      </c>
      <c r="BS2806" t="s">
        <v>508</v>
      </c>
      <c r="BT2806"/>
      <c r="BU2806">
        <v>18</v>
      </c>
      <c r="BV2806" t="s">
        <v>509</v>
      </c>
      <c r="BW2806" t="s">
        <v>173</v>
      </c>
      <c r="BX2806">
        <v>0</v>
      </c>
      <c r="BY2806">
        <v>12</v>
      </c>
      <c r="BZ2806">
        <v>6</v>
      </c>
      <c r="CA2806">
        <v>846</v>
      </c>
      <c r="CB2806">
        <v>8</v>
      </c>
      <c r="CC2806">
        <v>4</v>
      </c>
      <c r="CD2806">
        <v>1054</v>
      </c>
      <c r="CE2806">
        <v>1</v>
      </c>
      <c r="CF2806">
        <v>2</v>
      </c>
      <c r="CG2806">
        <v>6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10</v>
      </c>
      <c r="CO2806">
        <v>1900</v>
      </c>
      <c r="CP2806">
        <v>5.263157894736842E-3</v>
      </c>
      <c r="CQ2806">
        <v>2.0618556701030931E-2</v>
      </c>
      <c r="CR2806">
        <v>3.9175257731958761</v>
      </c>
      <c r="CS2806">
        <v>2.1390374331550801E-2</v>
      </c>
      <c r="CT2806">
        <v>4.0641711229946527</v>
      </c>
      <c r="CU2806">
        <v>2791</v>
      </c>
      <c r="CV2806">
        <v>-1</v>
      </c>
    </row>
    <row r="2807" spans="1:100" x14ac:dyDescent="0.2">
      <c r="A2807">
        <v>2022</v>
      </c>
      <c r="B2807">
        <v>5</v>
      </c>
      <c r="C2807" s="267">
        <v>44688</v>
      </c>
      <c r="D2807">
        <v>212</v>
      </c>
      <c r="E2807">
        <v>178</v>
      </c>
      <c r="F2807">
        <v>6</v>
      </c>
      <c r="G2807" t="s">
        <v>510</v>
      </c>
      <c r="H2807" t="s">
        <v>511</v>
      </c>
      <c r="I2807" t="s">
        <v>169</v>
      </c>
      <c r="J2807">
        <v>2</v>
      </c>
      <c r="K2807">
        <v>2</v>
      </c>
      <c r="L2807">
        <v>50</v>
      </c>
      <c r="M2807">
        <v>46</v>
      </c>
      <c r="N2807">
        <v>53</v>
      </c>
      <c r="O2807">
        <v>54</v>
      </c>
      <c r="Q2807">
        <v>69</v>
      </c>
      <c r="R2807">
        <v>59</v>
      </c>
      <c r="S2807">
        <v>68</v>
      </c>
      <c r="T2807">
        <v>48</v>
      </c>
      <c r="V2807">
        <v>54</v>
      </c>
      <c r="W2807">
        <v>47</v>
      </c>
      <c r="X2807">
        <v>51</v>
      </c>
      <c r="AA2807">
        <v>94</v>
      </c>
      <c r="AB2807">
        <v>96</v>
      </c>
      <c r="AC2807">
        <v>97</v>
      </c>
      <c r="AD2807">
        <v>76</v>
      </c>
      <c r="AF2807">
        <v>52</v>
      </c>
      <c r="AG2807">
        <v>53</v>
      </c>
      <c r="AH2807">
        <v>55</v>
      </c>
      <c r="AI2807">
        <v>54</v>
      </c>
      <c r="AM2807">
        <v>76.625</v>
      </c>
      <c r="AN2807">
        <v>51.75</v>
      </c>
      <c r="AO2807">
        <v>60</v>
      </c>
      <c r="AP2807">
        <v>120</v>
      </c>
      <c r="AQ2807"/>
      <c r="AR2807"/>
      <c r="AU2807">
        <v>840</v>
      </c>
      <c r="AV2807">
        <v>1</v>
      </c>
      <c r="AW2807">
        <v>2</v>
      </c>
      <c r="AX2807">
        <v>14</v>
      </c>
      <c r="BG2807">
        <v>1050</v>
      </c>
      <c r="BH2807">
        <v>15</v>
      </c>
      <c r="BI2807">
        <v>10</v>
      </c>
      <c r="BJ2807">
        <v>10</v>
      </c>
      <c r="BK2807">
        <v>6</v>
      </c>
      <c r="BQ2807" t="s">
        <v>180</v>
      </c>
      <c r="BR2807" t="s">
        <v>266</v>
      </c>
      <c r="BS2807" t="s">
        <v>512</v>
      </c>
      <c r="BT2807"/>
      <c r="BU2807">
        <v>18</v>
      </c>
      <c r="BV2807" t="s">
        <v>509</v>
      </c>
      <c r="BW2807" t="s">
        <v>173</v>
      </c>
      <c r="BX2807">
        <v>0</v>
      </c>
      <c r="BY2807">
        <v>17</v>
      </c>
      <c r="BZ2807">
        <v>8.5</v>
      </c>
      <c r="CA2807">
        <v>848</v>
      </c>
      <c r="CB2807">
        <v>41</v>
      </c>
      <c r="CC2807">
        <v>20.5</v>
      </c>
      <c r="CD2807">
        <v>1070</v>
      </c>
      <c r="CE2807">
        <v>8</v>
      </c>
      <c r="CF2807">
        <v>6</v>
      </c>
      <c r="CG2807">
        <v>12</v>
      </c>
      <c r="CH2807">
        <v>3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29</v>
      </c>
      <c r="CO2807">
        <v>1918</v>
      </c>
      <c r="CP2807">
        <v>1.511991657977059E-2</v>
      </c>
      <c r="CQ2807">
        <v>0.57999999999999996</v>
      </c>
      <c r="CR2807">
        <v>38.36</v>
      </c>
      <c r="CS2807">
        <v>0.56038647342995174</v>
      </c>
      <c r="CT2807">
        <v>37.062801932367151</v>
      </c>
      <c r="CU2807">
        <v>2791</v>
      </c>
      <c r="CV2807">
        <v>-1</v>
      </c>
    </row>
    <row r="2808" spans="1:100" x14ac:dyDescent="0.2">
      <c r="A2808">
        <v>2022</v>
      </c>
      <c r="B2808">
        <v>5</v>
      </c>
      <c r="C2808" s="267">
        <v>44688</v>
      </c>
      <c r="D2808">
        <v>376</v>
      </c>
      <c r="E2808">
        <v>438</v>
      </c>
      <c r="F2808">
        <v>6</v>
      </c>
      <c r="G2808" t="s">
        <v>216</v>
      </c>
      <c r="H2808" t="s">
        <v>217</v>
      </c>
      <c r="I2808" t="s">
        <v>169</v>
      </c>
      <c r="J2808">
        <v>3</v>
      </c>
      <c r="K2808">
        <v>2</v>
      </c>
      <c r="L2808">
        <v>335</v>
      </c>
      <c r="M2808">
        <v>315</v>
      </c>
      <c r="N2808">
        <v>358</v>
      </c>
      <c r="Y2808">
        <v>131</v>
      </c>
      <c r="AM2808"/>
      <c r="AN2808"/>
      <c r="AO2808">
        <v>75</v>
      </c>
      <c r="AP2808">
        <v>144</v>
      </c>
      <c r="AQ2808">
        <v>82.44274809160305</v>
      </c>
      <c r="AR2808">
        <v>131</v>
      </c>
      <c r="AU2808">
        <v>564</v>
      </c>
      <c r="AV2808">
        <v>2</v>
      </c>
      <c r="AW2808">
        <v>8</v>
      </c>
      <c r="AX2808">
        <v>10</v>
      </c>
      <c r="BQ2808" t="s">
        <v>185</v>
      </c>
      <c r="BR2808" t="s">
        <v>186</v>
      </c>
      <c r="BS2808" t="s">
        <v>218</v>
      </c>
      <c r="BT2808" t="s">
        <v>188</v>
      </c>
      <c r="BU2808">
        <v>18</v>
      </c>
      <c r="BV2808" t="s">
        <v>219</v>
      </c>
      <c r="BW2808" t="s">
        <v>173</v>
      </c>
      <c r="BX2808">
        <v>0</v>
      </c>
      <c r="BY2808">
        <v>20</v>
      </c>
      <c r="BZ2808">
        <v>10</v>
      </c>
      <c r="CA2808">
        <v>574</v>
      </c>
      <c r="CB2808">
        <v>0</v>
      </c>
      <c r="CC2808">
        <v>0</v>
      </c>
      <c r="CD2808">
        <v>0</v>
      </c>
      <c r="CE2808">
        <v>1</v>
      </c>
      <c r="CF2808">
        <v>4</v>
      </c>
      <c r="CG2808">
        <v>5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10</v>
      </c>
      <c r="CO2808">
        <v>574</v>
      </c>
      <c r="CP2808">
        <v>1.7421602787456449E-2</v>
      </c>
      <c r="CQ2808">
        <v>2.9850746268656719E-2</v>
      </c>
      <c r="CR2808">
        <v>1.713432835820895</v>
      </c>
      <c r="CS2808"/>
      <c r="CT2808"/>
      <c r="CU2808">
        <v>2791</v>
      </c>
      <c r="CV2808"/>
    </row>
    <row r="2809" spans="1:100" x14ac:dyDescent="0.2">
      <c r="A2809">
        <v>2022</v>
      </c>
      <c r="B2809">
        <v>5</v>
      </c>
      <c r="C2809" s="267">
        <v>44688</v>
      </c>
      <c r="D2809">
        <v>388</v>
      </c>
      <c r="E2809">
        <v>564</v>
      </c>
      <c r="F2809">
        <v>6</v>
      </c>
      <c r="G2809" t="s">
        <v>473</v>
      </c>
      <c r="H2809" t="s">
        <v>474</v>
      </c>
      <c r="I2809" t="s">
        <v>169</v>
      </c>
      <c r="J2809">
        <v>3</v>
      </c>
      <c r="K2809">
        <v>4</v>
      </c>
      <c r="L2809">
        <v>119</v>
      </c>
      <c r="M2809">
        <v>109</v>
      </c>
      <c r="N2809">
        <v>128</v>
      </c>
      <c r="O2809">
        <v>130</v>
      </c>
      <c r="P2809">
        <v>126</v>
      </c>
      <c r="Q2809">
        <v>128</v>
      </c>
      <c r="R2809">
        <v>122</v>
      </c>
      <c r="S2809">
        <v>131</v>
      </c>
      <c r="T2809">
        <v>108</v>
      </c>
      <c r="U2809">
        <v>106</v>
      </c>
      <c r="V2809">
        <v>105</v>
      </c>
      <c r="W2809">
        <v>102</v>
      </c>
      <c r="X2809">
        <v>110</v>
      </c>
      <c r="AA2809">
        <v>140</v>
      </c>
      <c r="AB2809">
        <v>144</v>
      </c>
      <c r="AC2809">
        <v>133</v>
      </c>
      <c r="AD2809">
        <v>134</v>
      </c>
      <c r="AF2809">
        <v>113</v>
      </c>
      <c r="AG2809">
        <v>110</v>
      </c>
      <c r="AH2809">
        <v>107</v>
      </c>
      <c r="AI2809">
        <v>109</v>
      </c>
      <c r="AM2809">
        <v>132</v>
      </c>
      <c r="AN2809">
        <v>107.7777777777778</v>
      </c>
      <c r="AO2809">
        <v>83</v>
      </c>
      <c r="AP2809">
        <v>130</v>
      </c>
      <c r="AQ2809"/>
      <c r="AR2809"/>
      <c r="BH2809">
        <v>4</v>
      </c>
      <c r="BI2809">
        <v>2</v>
      </c>
      <c r="BJ2809">
        <v>6</v>
      </c>
      <c r="BQ2809" t="s">
        <v>434</v>
      </c>
      <c r="BR2809" t="s">
        <v>435</v>
      </c>
      <c r="BS2809"/>
      <c r="BT2809"/>
      <c r="BU2809">
        <v>18</v>
      </c>
      <c r="BV2809" t="s">
        <v>475</v>
      </c>
      <c r="BW2809" t="s">
        <v>173</v>
      </c>
      <c r="BX2809">
        <v>0</v>
      </c>
      <c r="BY2809">
        <v>0</v>
      </c>
      <c r="BZ2809">
        <v>0</v>
      </c>
      <c r="CA2809">
        <v>0</v>
      </c>
      <c r="CB2809">
        <v>12</v>
      </c>
      <c r="CC2809">
        <v>3</v>
      </c>
      <c r="CD2809">
        <v>3</v>
      </c>
      <c r="CE2809">
        <v>1</v>
      </c>
      <c r="CF2809">
        <v>0</v>
      </c>
      <c r="CG2809">
        <v>1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3</v>
      </c>
      <c r="CO2809">
        <v>3</v>
      </c>
      <c r="CP2809">
        <v>1</v>
      </c>
      <c r="CQ2809">
        <v>2.5210084033613449E-2</v>
      </c>
      <c r="CR2809">
        <v>2.5210084033613449E-2</v>
      </c>
      <c r="CS2809">
        <v>2.7835051546391751E-2</v>
      </c>
      <c r="CT2809">
        <v>2.7835051546391751E-2</v>
      </c>
      <c r="CU2809">
        <v>2791</v>
      </c>
      <c r="CV2809">
        <v>-1</v>
      </c>
    </row>
    <row r="2810" spans="1:100" x14ac:dyDescent="0.2">
      <c r="A2810">
        <v>2022</v>
      </c>
      <c r="B2810">
        <v>5</v>
      </c>
      <c r="C2810" s="267">
        <v>44688</v>
      </c>
      <c r="D2810">
        <v>388</v>
      </c>
      <c r="E2810">
        <v>565</v>
      </c>
      <c r="F2810">
        <v>6</v>
      </c>
      <c r="G2810" t="s">
        <v>476</v>
      </c>
      <c r="H2810" t="s">
        <v>477</v>
      </c>
      <c r="I2810" t="s">
        <v>169</v>
      </c>
      <c r="J2810">
        <v>3</v>
      </c>
      <c r="K2810">
        <v>4</v>
      </c>
      <c r="L2810">
        <v>91</v>
      </c>
      <c r="M2810">
        <v>83</v>
      </c>
      <c r="N2810">
        <v>98</v>
      </c>
      <c r="O2810">
        <v>106</v>
      </c>
      <c r="P2810">
        <v>102</v>
      </c>
      <c r="Q2810">
        <v>105</v>
      </c>
      <c r="R2810">
        <v>98</v>
      </c>
      <c r="S2810">
        <v>106</v>
      </c>
      <c r="T2810">
        <v>88</v>
      </c>
      <c r="U2810">
        <v>84</v>
      </c>
      <c r="V2810">
        <v>82</v>
      </c>
      <c r="W2810">
        <v>80</v>
      </c>
      <c r="X2810">
        <v>89</v>
      </c>
      <c r="AA2810">
        <v>98</v>
      </c>
      <c r="AB2810">
        <v>109</v>
      </c>
      <c r="AC2810">
        <v>101</v>
      </c>
      <c r="AD2810">
        <v>105</v>
      </c>
      <c r="AF2810">
        <v>82</v>
      </c>
      <c r="AG2810">
        <v>85</v>
      </c>
      <c r="AH2810">
        <v>84</v>
      </c>
      <c r="AI2810">
        <v>82</v>
      </c>
      <c r="AM2810">
        <v>103.3333333333333</v>
      </c>
      <c r="AN2810">
        <v>84</v>
      </c>
      <c r="AO2810">
        <v>83</v>
      </c>
      <c r="AP2810">
        <v>130</v>
      </c>
      <c r="AQ2810"/>
      <c r="AR2810"/>
      <c r="BQ2810" t="s">
        <v>434</v>
      </c>
      <c r="BR2810" t="s">
        <v>435</v>
      </c>
      <c r="BS2810"/>
      <c r="BT2810"/>
      <c r="BU2810">
        <v>18</v>
      </c>
      <c r="BV2810" t="s">
        <v>475</v>
      </c>
      <c r="BW2810" t="s">
        <v>173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/>
      <c r="CQ2810">
        <v>0</v>
      </c>
      <c r="CR2810">
        <v>0</v>
      </c>
      <c r="CS2810">
        <v>0</v>
      </c>
      <c r="CT2810">
        <v>0</v>
      </c>
      <c r="CU2810">
        <v>2791</v>
      </c>
      <c r="CV2810">
        <v>-1</v>
      </c>
    </row>
    <row r="2811" spans="1:100" x14ac:dyDescent="0.2">
      <c r="A2811">
        <v>2022</v>
      </c>
      <c r="B2811">
        <v>5</v>
      </c>
      <c r="C2811" s="267">
        <v>44688</v>
      </c>
      <c r="D2811">
        <v>388</v>
      </c>
      <c r="E2811">
        <v>566</v>
      </c>
      <c r="F2811">
        <v>6</v>
      </c>
      <c r="G2811" t="s">
        <v>478</v>
      </c>
      <c r="H2811" t="s">
        <v>479</v>
      </c>
      <c r="I2811" t="s">
        <v>169</v>
      </c>
      <c r="J2811">
        <v>3</v>
      </c>
      <c r="K2811">
        <v>4</v>
      </c>
      <c r="L2811">
        <v>34</v>
      </c>
      <c r="M2811">
        <v>31</v>
      </c>
      <c r="N2811">
        <v>36</v>
      </c>
      <c r="O2811">
        <v>56</v>
      </c>
      <c r="P2811">
        <v>51</v>
      </c>
      <c r="Q2811">
        <v>58</v>
      </c>
      <c r="R2811">
        <v>41</v>
      </c>
      <c r="S2811">
        <v>49</v>
      </c>
      <c r="T2811">
        <v>40</v>
      </c>
      <c r="U2811">
        <v>38</v>
      </c>
      <c r="V2811">
        <v>41</v>
      </c>
      <c r="W2811">
        <v>30</v>
      </c>
      <c r="X2811">
        <v>37</v>
      </c>
      <c r="AA2811">
        <v>61</v>
      </c>
      <c r="AB2811">
        <v>50</v>
      </c>
      <c r="AC2811">
        <v>49</v>
      </c>
      <c r="AD2811">
        <v>47</v>
      </c>
      <c r="AF2811">
        <v>38</v>
      </c>
      <c r="AG2811">
        <v>37</v>
      </c>
      <c r="AH2811">
        <v>36</v>
      </c>
      <c r="AI2811">
        <v>34</v>
      </c>
      <c r="AM2811">
        <v>51.333333333333343</v>
      </c>
      <c r="AN2811">
        <v>36.777777777777779</v>
      </c>
      <c r="AO2811">
        <v>83</v>
      </c>
      <c r="AP2811">
        <v>130</v>
      </c>
      <c r="AQ2811"/>
      <c r="AR2811"/>
      <c r="BQ2811" t="s">
        <v>434</v>
      </c>
      <c r="BR2811" t="s">
        <v>435</v>
      </c>
      <c r="BS2811"/>
      <c r="BT2811"/>
      <c r="BU2811">
        <v>18</v>
      </c>
      <c r="BV2811" t="s">
        <v>475</v>
      </c>
      <c r="BW2811" t="s">
        <v>173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/>
      <c r="CQ2811">
        <v>0</v>
      </c>
      <c r="CR2811">
        <v>0</v>
      </c>
      <c r="CS2811">
        <v>0</v>
      </c>
      <c r="CT2811">
        <v>0</v>
      </c>
      <c r="CU2811">
        <v>2791</v>
      </c>
      <c r="CV2811">
        <v>-1</v>
      </c>
    </row>
    <row r="2812" spans="1:100" x14ac:dyDescent="0.2">
      <c r="A2812">
        <v>2022</v>
      </c>
      <c r="B2812">
        <v>5</v>
      </c>
      <c r="C2812" s="267">
        <v>44688</v>
      </c>
      <c r="D2812">
        <v>419</v>
      </c>
      <c r="E2812">
        <v>670</v>
      </c>
      <c r="F2812">
        <v>6</v>
      </c>
      <c r="G2812" t="s">
        <v>235</v>
      </c>
      <c r="H2812" t="s">
        <v>236</v>
      </c>
      <c r="I2812" t="s">
        <v>169</v>
      </c>
      <c r="J2812">
        <v>4</v>
      </c>
      <c r="K2812">
        <v>2</v>
      </c>
      <c r="L2812">
        <v>298</v>
      </c>
      <c r="M2812">
        <v>280</v>
      </c>
      <c r="N2812">
        <v>319</v>
      </c>
      <c r="Y2812">
        <v>165</v>
      </c>
      <c r="Z2812">
        <v>162</v>
      </c>
      <c r="AK2812">
        <v>165</v>
      </c>
      <c r="AL2812">
        <v>166</v>
      </c>
      <c r="AM2812"/>
      <c r="AN2812"/>
      <c r="AO2812">
        <v>96</v>
      </c>
      <c r="AP2812">
        <v>150</v>
      </c>
      <c r="AQ2812">
        <v>87.537993920972639</v>
      </c>
      <c r="AR2812">
        <v>164.5</v>
      </c>
      <c r="AU2812">
        <v>504</v>
      </c>
      <c r="AV2812">
        <v>2</v>
      </c>
      <c r="AW2812">
        <v>10</v>
      </c>
      <c r="AX2812">
        <v>18</v>
      </c>
      <c r="BC2812">
        <v>5</v>
      </c>
      <c r="BH2812">
        <v>8</v>
      </c>
      <c r="BI2812">
        <v>4</v>
      </c>
      <c r="BJ2812">
        <v>1</v>
      </c>
      <c r="BK2812">
        <v>2</v>
      </c>
      <c r="BQ2812" t="s">
        <v>185</v>
      </c>
      <c r="BR2812" t="s">
        <v>186</v>
      </c>
      <c r="BS2812" t="s">
        <v>237</v>
      </c>
      <c r="BT2812" t="s">
        <v>188</v>
      </c>
      <c r="BU2812">
        <v>18</v>
      </c>
      <c r="BV2812" t="s">
        <v>238</v>
      </c>
      <c r="BW2812" t="s">
        <v>173</v>
      </c>
      <c r="BX2812">
        <v>0</v>
      </c>
      <c r="BY2812">
        <v>35</v>
      </c>
      <c r="BZ2812">
        <v>17.5</v>
      </c>
      <c r="CA2812">
        <v>521</v>
      </c>
      <c r="CB2812">
        <v>15</v>
      </c>
      <c r="CC2812">
        <v>7.5</v>
      </c>
      <c r="CD2812">
        <v>7</v>
      </c>
      <c r="CE2812">
        <v>5</v>
      </c>
      <c r="CF2812">
        <v>7</v>
      </c>
      <c r="CG2812">
        <v>9</v>
      </c>
      <c r="CH2812">
        <v>1</v>
      </c>
      <c r="CI2812">
        <v>0</v>
      </c>
      <c r="CJ2812">
        <v>0</v>
      </c>
      <c r="CK2812">
        <v>0</v>
      </c>
      <c r="CL2812">
        <v>2</v>
      </c>
      <c r="CM2812">
        <v>0</v>
      </c>
      <c r="CN2812">
        <v>25</v>
      </c>
      <c r="CO2812">
        <v>528</v>
      </c>
      <c r="CP2812">
        <v>4.7348484848484848E-2</v>
      </c>
      <c r="CQ2812">
        <v>8.3892617449664433E-2</v>
      </c>
      <c r="CR2812">
        <v>1.7718120805369131</v>
      </c>
      <c r="CS2812"/>
      <c r="CT2812"/>
      <c r="CU2812">
        <v>2791</v>
      </c>
      <c r="CV2812"/>
    </row>
    <row r="2813" spans="1:100" x14ac:dyDescent="0.2">
      <c r="A2813">
        <v>2022</v>
      </c>
      <c r="B2813">
        <v>5</v>
      </c>
      <c r="C2813" s="267">
        <v>44688</v>
      </c>
      <c r="D2813">
        <v>388</v>
      </c>
      <c r="E2813">
        <v>566</v>
      </c>
      <c r="F2813">
        <v>7</v>
      </c>
      <c r="G2813" t="s">
        <v>478</v>
      </c>
      <c r="H2813" t="s">
        <v>479</v>
      </c>
      <c r="I2813" t="s">
        <v>169</v>
      </c>
      <c r="J2813">
        <v>3</v>
      </c>
      <c r="K2813">
        <v>4</v>
      </c>
      <c r="L2813">
        <v>34</v>
      </c>
      <c r="M2813">
        <v>31</v>
      </c>
      <c r="N2813">
        <v>36</v>
      </c>
      <c r="Y2813">
        <v>131</v>
      </c>
      <c r="Z2813">
        <v>131</v>
      </c>
      <c r="AK2813">
        <v>112</v>
      </c>
      <c r="AL2813">
        <v>111</v>
      </c>
      <c r="AM2813"/>
      <c r="AN2813"/>
      <c r="AO2813">
        <v>83</v>
      </c>
      <c r="AP2813">
        <v>130</v>
      </c>
      <c r="AQ2813">
        <v>89.072164948453604</v>
      </c>
      <c r="AR2813">
        <v>121.25</v>
      </c>
      <c r="BQ2813" t="s">
        <v>434</v>
      </c>
      <c r="BR2813" t="s">
        <v>435</v>
      </c>
      <c r="BS2813"/>
      <c r="BT2813"/>
      <c r="BU2813">
        <v>18</v>
      </c>
      <c r="BV2813" t="s">
        <v>475</v>
      </c>
      <c r="BW2813" t="s">
        <v>173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/>
      <c r="CQ2813">
        <v>0</v>
      </c>
      <c r="CR2813">
        <v>0</v>
      </c>
      <c r="CS2813"/>
      <c r="CT2813"/>
      <c r="CU2813">
        <v>2791</v>
      </c>
      <c r="CV2813"/>
    </row>
    <row r="2814" spans="1:100" x14ac:dyDescent="0.2">
      <c r="A2814">
        <v>2022</v>
      </c>
      <c r="B2814">
        <v>5</v>
      </c>
      <c r="C2814" s="267">
        <v>44688</v>
      </c>
      <c r="D2814">
        <v>395</v>
      </c>
      <c r="E2814">
        <v>607</v>
      </c>
      <c r="F2814">
        <v>7</v>
      </c>
      <c r="G2814" t="s">
        <v>394</v>
      </c>
      <c r="H2814" t="s">
        <v>395</v>
      </c>
      <c r="I2814" t="s">
        <v>169</v>
      </c>
      <c r="J2814">
        <v>3</v>
      </c>
      <c r="K2814">
        <v>3</v>
      </c>
      <c r="L2814">
        <v>100</v>
      </c>
      <c r="M2814">
        <v>93</v>
      </c>
      <c r="N2814">
        <v>107</v>
      </c>
      <c r="O2814">
        <v>137</v>
      </c>
      <c r="P2814">
        <v>139</v>
      </c>
      <c r="Q2814">
        <v>135</v>
      </c>
      <c r="R2814">
        <v>139</v>
      </c>
      <c r="S2814">
        <v>140</v>
      </c>
      <c r="T2814">
        <v>102</v>
      </c>
      <c r="U2814">
        <v>106</v>
      </c>
      <c r="V2814">
        <v>108</v>
      </c>
      <c r="W2814">
        <v>107</v>
      </c>
      <c r="X2814">
        <v>104</v>
      </c>
      <c r="AA2814">
        <v>152</v>
      </c>
      <c r="AB2814">
        <v>105</v>
      </c>
      <c r="AC2814">
        <v>133</v>
      </c>
      <c r="AD2814">
        <v>135</v>
      </c>
      <c r="AF2814">
        <v>110</v>
      </c>
      <c r="AG2814">
        <v>106</v>
      </c>
      <c r="AH2814">
        <v>105</v>
      </c>
      <c r="AI2814">
        <v>106</v>
      </c>
      <c r="AM2814">
        <v>135</v>
      </c>
      <c r="AN2814">
        <v>106</v>
      </c>
      <c r="AO2814">
        <v>86</v>
      </c>
      <c r="AP2814">
        <v>126</v>
      </c>
      <c r="AQ2814"/>
      <c r="AR2814"/>
      <c r="AV2814">
        <v>2</v>
      </c>
      <c r="AW2814">
        <v>1</v>
      </c>
      <c r="AX2814">
        <v>8</v>
      </c>
      <c r="BG2814">
        <v>1440</v>
      </c>
      <c r="BH2814">
        <v>3</v>
      </c>
      <c r="BI2814">
        <v>2</v>
      </c>
      <c r="BJ2814">
        <v>2</v>
      </c>
      <c r="BQ2814" t="s">
        <v>170</v>
      </c>
      <c r="BR2814" t="s">
        <v>171</v>
      </c>
      <c r="BS2814"/>
      <c r="BT2814"/>
      <c r="BU2814">
        <v>18</v>
      </c>
      <c r="BV2814" t="s">
        <v>172</v>
      </c>
      <c r="BW2814" t="s">
        <v>173</v>
      </c>
      <c r="BX2814">
        <v>0</v>
      </c>
      <c r="BY2814">
        <v>11</v>
      </c>
      <c r="BZ2814">
        <v>3.666666666666667</v>
      </c>
      <c r="CA2814">
        <v>3</v>
      </c>
      <c r="CB2814">
        <v>7</v>
      </c>
      <c r="CC2814">
        <v>2.333333333333333</v>
      </c>
      <c r="CD2814">
        <v>1442</v>
      </c>
      <c r="CE2814">
        <v>1</v>
      </c>
      <c r="CF2814">
        <v>1</v>
      </c>
      <c r="CG2814">
        <v>3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6</v>
      </c>
      <c r="CO2814">
        <v>1445</v>
      </c>
      <c r="CP2814">
        <v>4.1522491349480972E-3</v>
      </c>
      <c r="CQ2814">
        <v>0.06</v>
      </c>
      <c r="CR2814">
        <v>14.45</v>
      </c>
      <c r="CS2814">
        <v>5.6603773584905662E-2</v>
      </c>
      <c r="CT2814">
        <v>13.63207547169811</v>
      </c>
      <c r="CU2814">
        <v>2791</v>
      </c>
      <c r="CV2814">
        <v>-1</v>
      </c>
    </row>
    <row r="2815" spans="1:100" x14ac:dyDescent="0.2">
      <c r="A2815">
        <v>2022</v>
      </c>
      <c r="B2815">
        <v>5</v>
      </c>
      <c r="C2815" s="267">
        <v>44688</v>
      </c>
      <c r="D2815">
        <v>395</v>
      </c>
      <c r="E2815">
        <v>608</v>
      </c>
      <c r="F2815">
        <v>7</v>
      </c>
      <c r="G2815" t="s">
        <v>396</v>
      </c>
      <c r="H2815" t="s">
        <v>397</v>
      </c>
      <c r="I2815" t="s">
        <v>169</v>
      </c>
      <c r="J2815">
        <v>3</v>
      </c>
      <c r="K2815">
        <v>3</v>
      </c>
      <c r="L2815">
        <v>100</v>
      </c>
      <c r="M2815">
        <v>93</v>
      </c>
      <c r="N2815">
        <v>107</v>
      </c>
      <c r="O2815">
        <v>117</v>
      </c>
      <c r="P2815">
        <v>120</v>
      </c>
      <c r="Q2815">
        <v>118</v>
      </c>
      <c r="R2815">
        <v>119</v>
      </c>
      <c r="S2815">
        <v>122</v>
      </c>
      <c r="T2815">
        <v>95</v>
      </c>
      <c r="U2815">
        <v>97</v>
      </c>
      <c r="V2815">
        <v>101</v>
      </c>
      <c r="W2815">
        <v>98</v>
      </c>
      <c r="X2815">
        <v>106</v>
      </c>
      <c r="AA2815">
        <v>184</v>
      </c>
      <c r="AB2815">
        <v>126</v>
      </c>
      <c r="AC2815">
        <v>113</v>
      </c>
      <c r="AD2815">
        <v>111</v>
      </c>
      <c r="AF2815">
        <v>101</v>
      </c>
      <c r="AG2815">
        <v>85</v>
      </c>
      <c r="AH2815">
        <v>86</v>
      </c>
      <c r="AI2815">
        <v>87</v>
      </c>
      <c r="AM2815">
        <v>125.5555555555556</v>
      </c>
      <c r="AN2815">
        <v>95.111111111111114</v>
      </c>
      <c r="AO2815">
        <v>86</v>
      </c>
      <c r="AP2815">
        <v>126</v>
      </c>
      <c r="AQ2815"/>
      <c r="AR2815"/>
      <c r="BG2815">
        <v>1440</v>
      </c>
      <c r="BH2815">
        <v>2</v>
      </c>
      <c r="BI2815">
        <v>2</v>
      </c>
      <c r="BJ2815">
        <v>1</v>
      </c>
      <c r="BQ2815" t="s">
        <v>170</v>
      </c>
      <c r="BR2815" t="s">
        <v>171</v>
      </c>
      <c r="BS2815"/>
      <c r="BT2815"/>
      <c r="BU2815">
        <v>18</v>
      </c>
      <c r="BV2815" t="s">
        <v>172</v>
      </c>
      <c r="BW2815" t="s">
        <v>173</v>
      </c>
      <c r="BX2815">
        <v>0</v>
      </c>
      <c r="BY2815">
        <v>0</v>
      </c>
      <c r="BZ2815">
        <v>0</v>
      </c>
      <c r="CA2815">
        <v>0</v>
      </c>
      <c r="CB2815">
        <v>5</v>
      </c>
      <c r="CC2815">
        <v>1.666666666666667</v>
      </c>
      <c r="CD2815">
        <v>1441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1.666666666666667</v>
      </c>
      <c r="CO2815">
        <v>1441</v>
      </c>
      <c r="CP2815">
        <v>1.156604210039325E-3</v>
      </c>
      <c r="CQ2815">
        <v>1.666666666666667E-2</v>
      </c>
      <c r="CR2815">
        <v>14.41</v>
      </c>
      <c r="CS2815">
        <v>1.752336448598131E-2</v>
      </c>
      <c r="CT2815">
        <v>15.15070093457944</v>
      </c>
      <c r="CU2815">
        <v>2791</v>
      </c>
      <c r="CV2815">
        <v>-1</v>
      </c>
    </row>
    <row r="2816" spans="1:100" x14ac:dyDescent="0.2">
      <c r="A2816">
        <v>2022</v>
      </c>
      <c r="B2816">
        <v>5</v>
      </c>
      <c r="C2816" s="267">
        <v>44688</v>
      </c>
      <c r="D2816">
        <v>395</v>
      </c>
      <c r="E2816">
        <v>609</v>
      </c>
      <c r="F2816">
        <v>7</v>
      </c>
      <c r="G2816" t="s">
        <v>167</v>
      </c>
      <c r="H2816" t="s">
        <v>168</v>
      </c>
      <c r="I2816" t="s">
        <v>169</v>
      </c>
      <c r="J2816">
        <v>3</v>
      </c>
      <c r="K2816">
        <v>3</v>
      </c>
      <c r="L2816">
        <v>35</v>
      </c>
      <c r="M2816">
        <v>32</v>
      </c>
      <c r="N2816">
        <v>37</v>
      </c>
      <c r="O2816">
        <v>57</v>
      </c>
      <c r="P2816">
        <v>54</v>
      </c>
      <c r="Q2816">
        <v>60</v>
      </c>
      <c r="R2816">
        <v>58</v>
      </c>
      <c r="S2816">
        <v>62</v>
      </c>
      <c r="T2816">
        <v>40</v>
      </c>
      <c r="U2816">
        <v>38</v>
      </c>
      <c r="V2816">
        <v>41</v>
      </c>
      <c r="W2816">
        <v>39</v>
      </c>
      <c r="X2816">
        <v>41</v>
      </c>
      <c r="AA2816">
        <v>58</v>
      </c>
      <c r="AB2816">
        <v>48</v>
      </c>
      <c r="AC2816">
        <v>47</v>
      </c>
      <c r="AD2816">
        <v>49</v>
      </c>
      <c r="AF2816">
        <v>42</v>
      </c>
      <c r="AG2816">
        <v>40</v>
      </c>
      <c r="AH2816">
        <v>40</v>
      </c>
      <c r="AI2816">
        <v>39</v>
      </c>
      <c r="AM2816">
        <v>54.777777777777779</v>
      </c>
      <c r="AN2816">
        <v>40</v>
      </c>
      <c r="AO2816">
        <v>86</v>
      </c>
      <c r="AP2816">
        <v>126</v>
      </c>
      <c r="AQ2816"/>
      <c r="AR2816"/>
      <c r="AW2816">
        <v>3</v>
      </c>
      <c r="AX2816">
        <v>6</v>
      </c>
      <c r="BG2816">
        <v>1440</v>
      </c>
      <c r="BH2816">
        <v>10</v>
      </c>
      <c r="BI2816">
        <v>4</v>
      </c>
      <c r="BJ2816">
        <v>5</v>
      </c>
      <c r="BQ2816" t="s">
        <v>170</v>
      </c>
      <c r="BR2816" t="s">
        <v>171</v>
      </c>
      <c r="BS2816"/>
      <c r="BT2816"/>
      <c r="BU2816">
        <v>18</v>
      </c>
      <c r="BV2816" t="s">
        <v>172</v>
      </c>
      <c r="BW2816" t="s">
        <v>173</v>
      </c>
      <c r="BX2816">
        <v>0</v>
      </c>
      <c r="BY2816">
        <v>9</v>
      </c>
      <c r="BZ2816">
        <v>3</v>
      </c>
      <c r="CA2816">
        <v>3</v>
      </c>
      <c r="CB2816">
        <v>19</v>
      </c>
      <c r="CC2816">
        <v>6.333333333333333</v>
      </c>
      <c r="CD2816">
        <v>1446</v>
      </c>
      <c r="CE2816">
        <v>3</v>
      </c>
      <c r="CF2816">
        <v>2</v>
      </c>
      <c r="CG2816">
        <v>3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9.3333333333333321</v>
      </c>
      <c r="CO2816">
        <v>1449</v>
      </c>
      <c r="CP2816">
        <v>6.4412238325281786E-3</v>
      </c>
      <c r="CQ2816">
        <v>0.26666666666666661</v>
      </c>
      <c r="CR2816">
        <v>41.4</v>
      </c>
      <c r="CS2816">
        <v>0.23333333333333331</v>
      </c>
      <c r="CT2816">
        <v>36.225000000000001</v>
      </c>
      <c r="CU2816">
        <v>2791</v>
      </c>
      <c r="CV2816">
        <v>-1</v>
      </c>
    </row>
    <row r="2817" spans="1:100" x14ac:dyDescent="0.2">
      <c r="A2817">
        <v>2022</v>
      </c>
      <c r="B2817">
        <v>5</v>
      </c>
      <c r="C2817" s="267">
        <v>44688</v>
      </c>
      <c r="D2817">
        <v>416</v>
      </c>
      <c r="E2817">
        <v>659</v>
      </c>
      <c r="F2817">
        <v>7</v>
      </c>
      <c r="G2817" t="s">
        <v>183</v>
      </c>
      <c r="H2817" t="s">
        <v>184</v>
      </c>
      <c r="I2817" t="s">
        <v>169</v>
      </c>
      <c r="J2817">
        <v>2</v>
      </c>
      <c r="K2817">
        <v>1</v>
      </c>
      <c r="L2817">
        <v>301</v>
      </c>
      <c r="M2817">
        <v>283</v>
      </c>
      <c r="N2817">
        <v>322</v>
      </c>
      <c r="AM2817"/>
      <c r="AN2817"/>
      <c r="AO2817">
        <v>55</v>
      </c>
      <c r="AP2817">
        <v>131</v>
      </c>
      <c r="AQ2817"/>
      <c r="AR2817"/>
      <c r="BQ2817" t="s">
        <v>185</v>
      </c>
      <c r="BR2817" t="s">
        <v>186</v>
      </c>
      <c r="BS2817" t="s">
        <v>187</v>
      </c>
      <c r="BT2817" t="s">
        <v>188</v>
      </c>
      <c r="BU2817">
        <v>18</v>
      </c>
      <c r="BV2817" t="s">
        <v>189</v>
      </c>
      <c r="BW2817" t="s">
        <v>173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/>
      <c r="CQ2817">
        <v>0</v>
      </c>
      <c r="CR2817">
        <v>0</v>
      </c>
      <c r="CS2817"/>
      <c r="CT2817"/>
      <c r="CU2817">
        <v>2791</v>
      </c>
      <c r="CV2817"/>
    </row>
    <row r="2818" spans="1:100" x14ac:dyDescent="0.2">
      <c r="A2818">
        <v>2022</v>
      </c>
      <c r="B2818">
        <v>5</v>
      </c>
      <c r="C2818" s="267">
        <v>44688</v>
      </c>
      <c r="D2818">
        <v>1</v>
      </c>
      <c r="E2818">
        <v>1</v>
      </c>
      <c r="F2818">
        <v>8</v>
      </c>
      <c r="G2818" t="s">
        <v>388</v>
      </c>
      <c r="H2818" t="s">
        <v>389</v>
      </c>
      <c r="I2818" t="s">
        <v>169</v>
      </c>
      <c r="J2818">
        <v>3</v>
      </c>
      <c r="K2818">
        <v>2</v>
      </c>
      <c r="L2818">
        <v>111</v>
      </c>
      <c r="M2818">
        <v>103</v>
      </c>
      <c r="N2818">
        <v>118</v>
      </c>
      <c r="AA2818">
        <v>152</v>
      </c>
      <c r="AB2818">
        <v>154</v>
      </c>
      <c r="AC2818">
        <v>156</v>
      </c>
      <c r="AD2818">
        <v>157</v>
      </c>
      <c r="AF2818">
        <v>100</v>
      </c>
      <c r="AG2818">
        <v>108</v>
      </c>
      <c r="AH2818">
        <v>105</v>
      </c>
      <c r="AI2818">
        <v>109</v>
      </c>
      <c r="AM2818">
        <v>154.75</v>
      </c>
      <c r="AN2818">
        <v>105.5</v>
      </c>
      <c r="AO2818">
        <v>108</v>
      </c>
      <c r="AP2818">
        <v>100</v>
      </c>
      <c r="AQ2818"/>
      <c r="AR2818"/>
      <c r="AV2818">
        <v>2</v>
      </c>
      <c r="AW2818">
        <v>3</v>
      </c>
      <c r="AX2818">
        <v>4</v>
      </c>
      <c r="BG2818">
        <v>880</v>
      </c>
      <c r="BH2818">
        <v>2</v>
      </c>
      <c r="BI2818">
        <v>1</v>
      </c>
      <c r="BJ2818">
        <v>3</v>
      </c>
      <c r="BK2818">
        <v>1</v>
      </c>
      <c r="BQ2818" t="s">
        <v>390</v>
      </c>
      <c r="BR2818" t="s">
        <v>390</v>
      </c>
      <c r="BS2818"/>
      <c r="BT2818"/>
      <c r="BU2818">
        <v>18</v>
      </c>
      <c r="BV2818" t="s">
        <v>391</v>
      </c>
      <c r="BW2818" t="s">
        <v>173</v>
      </c>
      <c r="BX2818">
        <v>0</v>
      </c>
      <c r="BY2818">
        <v>9</v>
      </c>
      <c r="BZ2818">
        <v>4.5</v>
      </c>
      <c r="CA2818">
        <v>4</v>
      </c>
      <c r="CB2818">
        <v>7</v>
      </c>
      <c r="CC2818">
        <v>3.5</v>
      </c>
      <c r="CD2818">
        <v>883</v>
      </c>
      <c r="CE2818">
        <v>2</v>
      </c>
      <c r="CF2818">
        <v>2</v>
      </c>
      <c r="CG2818">
        <v>3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8</v>
      </c>
      <c r="CO2818">
        <v>887</v>
      </c>
      <c r="CP2818">
        <v>9.0191657271702363E-3</v>
      </c>
      <c r="CQ2818">
        <v>7.2072072072072071E-2</v>
      </c>
      <c r="CR2818">
        <v>7.9909909909909906</v>
      </c>
      <c r="CS2818">
        <v>7.582938388625593E-2</v>
      </c>
      <c r="CT2818">
        <v>8.4075829383886251</v>
      </c>
      <c r="CU2818">
        <v>2791</v>
      </c>
      <c r="CV2818">
        <v>-1</v>
      </c>
    </row>
    <row r="2819" spans="1:100" x14ac:dyDescent="0.2">
      <c r="A2819">
        <v>2022</v>
      </c>
      <c r="B2819">
        <v>5</v>
      </c>
      <c r="C2819" s="267">
        <v>44688</v>
      </c>
      <c r="D2819">
        <v>1</v>
      </c>
      <c r="E2819">
        <v>2</v>
      </c>
      <c r="F2819">
        <v>8</v>
      </c>
      <c r="G2819" t="s">
        <v>392</v>
      </c>
      <c r="H2819" t="s">
        <v>393</v>
      </c>
      <c r="I2819" t="s">
        <v>169</v>
      </c>
      <c r="J2819">
        <v>3</v>
      </c>
      <c r="K2819">
        <v>2</v>
      </c>
      <c r="L2819">
        <v>113</v>
      </c>
      <c r="M2819">
        <v>105</v>
      </c>
      <c r="N2819">
        <v>120</v>
      </c>
      <c r="AA2819">
        <v>132</v>
      </c>
      <c r="AB2819">
        <v>129</v>
      </c>
      <c r="AC2819">
        <v>124</v>
      </c>
      <c r="AD2819">
        <v>125</v>
      </c>
      <c r="AF2819">
        <v>99</v>
      </c>
      <c r="AG2819">
        <v>100</v>
      </c>
      <c r="AH2819">
        <v>93</v>
      </c>
      <c r="AI2819">
        <v>98</v>
      </c>
      <c r="AM2819">
        <v>127.5</v>
      </c>
      <c r="AN2819">
        <v>97.5</v>
      </c>
      <c r="AO2819">
        <v>108</v>
      </c>
      <c r="AP2819">
        <v>100</v>
      </c>
      <c r="AQ2819"/>
      <c r="AR2819"/>
      <c r="AU2819">
        <v>1</v>
      </c>
      <c r="AV2819">
        <v>1</v>
      </c>
      <c r="AW2819">
        <v>6</v>
      </c>
      <c r="BC2819">
        <v>5</v>
      </c>
      <c r="BG2819">
        <v>1014</v>
      </c>
      <c r="BH2819">
        <v>4</v>
      </c>
      <c r="BI2819">
        <v>1</v>
      </c>
      <c r="BJ2819">
        <v>1</v>
      </c>
      <c r="BQ2819" t="s">
        <v>390</v>
      </c>
      <c r="BR2819" t="s">
        <v>390</v>
      </c>
      <c r="BS2819"/>
      <c r="BT2819"/>
      <c r="BU2819">
        <v>18</v>
      </c>
      <c r="BV2819" t="s">
        <v>391</v>
      </c>
      <c r="BW2819" t="s">
        <v>173</v>
      </c>
      <c r="BX2819">
        <v>0</v>
      </c>
      <c r="BY2819">
        <v>12</v>
      </c>
      <c r="BZ2819">
        <v>6</v>
      </c>
      <c r="CA2819">
        <v>7</v>
      </c>
      <c r="CB2819">
        <v>6</v>
      </c>
      <c r="CC2819">
        <v>3</v>
      </c>
      <c r="CD2819">
        <v>1017</v>
      </c>
      <c r="CE2819">
        <v>2</v>
      </c>
      <c r="CF2819">
        <v>3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2</v>
      </c>
      <c r="CM2819">
        <v>0</v>
      </c>
      <c r="CN2819">
        <v>9</v>
      </c>
      <c r="CO2819">
        <v>1024</v>
      </c>
      <c r="CP2819">
        <v>8.7890625E-3</v>
      </c>
      <c r="CQ2819">
        <v>7.9646017699115043E-2</v>
      </c>
      <c r="CR2819">
        <v>9.0619469026548671</v>
      </c>
      <c r="CS2819">
        <v>9.2307692307692313E-2</v>
      </c>
      <c r="CT2819">
        <v>10.502564102564101</v>
      </c>
      <c r="CU2819">
        <v>2791</v>
      </c>
      <c r="CV2819">
        <v>-1</v>
      </c>
    </row>
    <row r="2820" spans="1:100" x14ac:dyDescent="0.2">
      <c r="A2820">
        <v>2022</v>
      </c>
      <c r="B2820">
        <v>5</v>
      </c>
      <c r="C2820" s="267">
        <v>44688</v>
      </c>
      <c r="D2820">
        <v>18</v>
      </c>
      <c r="E2820">
        <v>50</v>
      </c>
      <c r="F2820">
        <v>8</v>
      </c>
      <c r="G2820" t="s">
        <v>334</v>
      </c>
      <c r="H2820" t="s">
        <v>335</v>
      </c>
      <c r="I2820" t="s">
        <v>246</v>
      </c>
      <c r="J2820">
        <v>2</v>
      </c>
      <c r="K2820">
        <v>3</v>
      </c>
      <c r="L2820">
        <v>54</v>
      </c>
      <c r="M2820">
        <v>51</v>
      </c>
      <c r="N2820">
        <v>56</v>
      </c>
      <c r="Y2820">
        <v>105</v>
      </c>
      <c r="Z2820">
        <v>108</v>
      </c>
      <c r="AK2820">
        <v>103</v>
      </c>
      <c r="AM2820"/>
      <c r="AN2820"/>
      <c r="AO2820">
        <v>101</v>
      </c>
      <c r="AP2820">
        <v>107</v>
      </c>
      <c r="AQ2820">
        <v>68.354430379746844</v>
      </c>
      <c r="AR2820">
        <v>105.3333333333333</v>
      </c>
      <c r="BQ2820" t="s">
        <v>185</v>
      </c>
      <c r="BR2820" t="s">
        <v>247</v>
      </c>
      <c r="BS2820" t="s">
        <v>336</v>
      </c>
      <c r="BT2820" t="s">
        <v>249</v>
      </c>
      <c r="BU2820">
        <v>18</v>
      </c>
      <c r="BV2820" t="s">
        <v>333</v>
      </c>
      <c r="BW2820" t="s">
        <v>173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/>
      <c r="CQ2820">
        <v>0</v>
      </c>
      <c r="CR2820">
        <v>0</v>
      </c>
      <c r="CS2820"/>
      <c r="CT2820"/>
      <c r="CU2820">
        <v>2791</v>
      </c>
      <c r="CV2820"/>
    </row>
    <row r="2821" spans="1:100" x14ac:dyDescent="0.2">
      <c r="A2821">
        <v>2022</v>
      </c>
      <c r="B2821">
        <v>5</v>
      </c>
      <c r="C2821" s="267">
        <v>44688</v>
      </c>
      <c r="D2821">
        <v>47</v>
      </c>
      <c r="E2821">
        <v>122</v>
      </c>
      <c r="F2821">
        <v>8</v>
      </c>
      <c r="G2821" t="s">
        <v>250</v>
      </c>
      <c r="H2821" t="s">
        <v>251</v>
      </c>
      <c r="I2821" t="s">
        <v>246</v>
      </c>
      <c r="J2821">
        <v>2</v>
      </c>
      <c r="K2821">
        <v>1</v>
      </c>
      <c r="L2821">
        <v>280</v>
      </c>
      <c r="M2821">
        <v>267</v>
      </c>
      <c r="N2821">
        <v>292</v>
      </c>
      <c r="AM2821"/>
      <c r="AN2821"/>
      <c r="AO2821">
        <v>64</v>
      </c>
      <c r="AP2821">
        <v>113</v>
      </c>
      <c r="AQ2821"/>
      <c r="AR2821"/>
      <c r="BG2821">
        <v>1000</v>
      </c>
      <c r="BQ2821" t="s">
        <v>185</v>
      </c>
      <c r="BR2821" t="s">
        <v>247</v>
      </c>
      <c r="BS2821" t="s">
        <v>252</v>
      </c>
      <c r="BT2821" t="s">
        <v>249</v>
      </c>
      <c r="BU2821">
        <v>18</v>
      </c>
      <c r="BV2821" t="s">
        <v>253</v>
      </c>
      <c r="BW2821" t="s">
        <v>173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1000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1000</v>
      </c>
      <c r="CP2821">
        <v>0</v>
      </c>
      <c r="CQ2821">
        <v>0</v>
      </c>
      <c r="CR2821">
        <v>3.5714285714285721</v>
      </c>
      <c r="CS2821"/>
      <c r="CT2821"/>
      <c r="CU2821">
        <v>2791</v>
      </c>
      <c r="CV2821"/>
    </row>
    <row r="2822" spans="1:100" x14ac:dyDescent="0.2">
      <c r="A2822">
        <v>2022</v>
      </c>
      <c r="B2822">
        <v>5</v>
      </c>
      <c r="C2822" s="267">
        <v>44688</v>
      </c>
      <c r="D2822">
        <v>383</v>
      </c>
      <c r="E2822">
        <v>550</v>
      </c>
      <c r="F2822">
        <v>8</v>
      </c>
      <c r="G2822" t="s">
        <v>437</v>
      </c>
      <c r="H2822" t="s">
        <v>438</v>
      </c>
      <c r="I2822" t="s">
        <v>169</v>
      </c>
      <c r="J2822">
        <v>3</v>
      </c>
      <c r="K2822">
        <v>1</v>
      </c>
      <c r="L2822">
        <v>35</v>
      </c>
      <c r="M2822">
        <v>32</v>
      </c>
      <c r="N2822">
        <v>38</v>
      </c>
      <c r="AB2822">
        <v>47</v>
      </c>
      <c r="AC2822">
        <v>68</v>
      </c>
      <c r="AD2822">
        <v>64</v>
      </c>
      <c r="AG2822">
        <v>40</v>
      </c>
      <c r="AH2822">
        <v>41</v>
      </c>
      <c r="AI2822">
        <v>38</v>
      </c>
      <c r="AL2822">
        <v>97</v>
      </c>
      <c r="AM2822">
        <v>59.666666666666657</v>
      </c>
      <c r="AN2822">
        <v>39.666666666666657</v>
      </c>
      <c r="AO2822">
        <v>114</v>
      </c>
      <c r="AP2822">
        <v>95</v>
      </c>
      <c r="AQ2822">
        <v>111.340206185567</v>
      </c>
      <c r="AR2822">
        <v>97</v>
      </c>
      <c r="BH2822">
        <v>2</v>
      </c>
      <c r="BI2822">
        <v>1</v>
      </c>
      <c r="BJ2822">
        <v>1</v>
      </c>
      <c r="BQ2822" t="s">
        <v>185</v>
      </c>
      <c r="BR2822" t="s">
        <v>186</v>
      </c>
      <c r="BS2822" t="s">
        <v>439</v>
      </c>
      <c r="BT2822" t="s">
        <v>188</v>
      </c>
      <c r="BU2822">
        <v>18</v>
      </c>
      <c r="BV2822" t="s">
        <v>437</v>
      </c>
      <c r="BW2822" t="s">
        <v>173</v>
      </c>
      <c r="BX2822">
        <v>0</v>
      </c>
      <c r="BY2822">
        <v>0</v>
      </c>
      <c r="BZ2822">
        <v>0</v>
      </c>
      <c r="CA2822">
        <v>0</v>
      </c>
      <c r="CB2822">
        <v>4</v>
      </c>
      <c r="CC2822">
        <v>4</v>
      </c>
      <c r="CD2822">
        <v>4</v>
      </c>
      <c r="CE2822">
        <v>2</v>
      </c>
      <c r="CF2822">
        <v>1</v>
      </c>
      <c r="CG2822">
        <v>1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4</v>
      </c>
      <c r="CO2822">
        <v>4</v>
      </c>
      <c r="CP2822">
        <v>1</v>
      </c>
      <c r="CQ2822">
        <v>0.1142857142857143</v>
      </c>
      <c r="CR2822">
        <v>0.1142857142857143</v>
      </c>
      <c r="CS2822">
        <v>0.1008403361344538</v>
      </c>
      <c r="CT2822">
        <v>0.1008403361344538</v>
      </c>
      <c r="CU2822">
        <v>2791</v>
      </c>
      <c r="CV2822">
        <v>-1</v>
      </c>
    </row>
    <row r="2823" spans="1:100" x14ac:dyDescent="0.2">
      <c r="A2823">
        <v>2022</v>
      </c>
      <c r="B2823">
        <v>5</v>
      </c>
      <c r="C2823" s="267">
        <v>44688</v>
      </c>
      <c r="D2823">
        <v>3</v>
      </c>
      <c r="E2823">
        <v>9</v>
      </c>
      <c r="F2823">
        <v>26</v>
      </c>
      <c r="G2823" t="s">
        <v>315</v>
      </c>
      <c r="H2823" t="s">
        <v>316</v>
      </c>
      <c r="I2823" t="s">
        <v>317</v>
      </c>
      <c r="J2823">
        <v>2</v>
      </c>
      <c r="K2823">
        <v>2</v>
      </c>
      <c r="L2823">
        <v>24</v>
      </c>
      <c r="M2823">
        <v>22</v>
      </c>
      <c r="N2823">
        <v>25</v>
      </c>
      <c r="AC2823">
        <v>33</v>
      </c>
      <c r="AD2823">
        <v>31</v>
      </c>
      <c r="AH2823">
        <v>26</v>
      </c>
      <c r="AI2823">
        <v>25</v>
      </c>
      <c r="AM2823">
        <v>32</v>
      </c>
      <c r="AN2823">
        <v>25.5</v>
      </c>
      <c r="AO2823">
        <v>61</v>
      </c>
      <c r="AP2823">
        <v>118</v>
      </c>
      <c r="AQ2823"/>
      <c r="AR2823"/>
      <c r="BH2823">
        <v>5</v>
      </c>
      <c r="BI2823">
        <v>3</v>
      </c>
      <c r="BJ2823">
        <v>2</v>
      </c>
      <c r="BK2823">
        <v>8</v>
      </c>
      <c r="BQ2823" t="s">
        <v>318</v>
      </c>
      <c r="BR2823" t="s">
        <v>319</v>
      </c>
      <c r="BS2823"/>
      <c r="BT2823"/>
      <c r="BU2823">
        <v>18</v>
      </c>
      <c r="BV2823" t="s">
        <v>320</v>
      </c>
      <c r="BW2823" t="s">
        <v>222</v>
      </c>
      <c r="BX2823">
        <v>0</v>
      </c>
      <c r="BY2823">
        <v>0</v>
      </c>
      <c r="BZ2823">
        <v>0</v>
      </c>
      <c r="CA2823">
        <v>0</v>
      </c>
      <c r="CB2823">
        <v>18</v>
      </c>
      <c r="CC2823">
        <v>9</v>
      </c>
      <c r="CD2823">
        <v>9</v>
      </c>
      <c r="CE2823">
        <v>2</v>
      </c>
      <c r="CF2823">
        <v>1</v>
      </c>
      <c r="CG2823">
        <v>1</v>
      </c>
      <c r="CH2823">
        <v>4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9</v>
      </c>
      <c r="CO2823">
        <v>9</v>
      </c>
      <c r="CP2823">
        <v>1</v>
      </c>
      <c r="CQ2823">
        <v>0.375</v>
      </c>
      <c r="CR2823">
        <v>0.375</v>
      </c>
      <c r="CS2823">
        <v>0.35294117647058831</v>
      </c>
      <c r="CT2823">
        <v>0.35294117647058831</v>
      </c>
      <c r="CU2823">
        <v>2791</v>
      </c>
      <c r="CV2823">
        <v>-1</v>
      </c>
    </row>
    <row r="2824" spans="1:100" x14ac:dyDescent="0.2">
      <c r="A2824">
        <v>2022</v>
      </c>
      <c r="B2824">
        <v>5</v>
      </c>
      <c r="C2824" s="267">
        <v>44688</v>
      </c>
      <c r="D2824">
        <v>3</v>
      </c>
      <c r="E2824">
        <v>10</v>
      </c>
      <c r="F2824">
        <v>26</v>
      </c>
      <c r="G2824" t="s">
        <v>321</v>
      </c>
      <c r="H2824" t="s">
        <v>322</v>
      </c>
      <c r="I2824" t="s">
        <v>317</v>
      </c>
      <c r="J2824">
        <v>2</v>
      </c>
      <c r="K2824">
        <v>2</v>
      </c>
      <c r="L2824">
        <v>48</v>
      </c>
      <c r="M2824">
        <v>44</v>
      </c>
      <c r="N2824">
        <v>51</v>
      </c>
      <c r="AC2824">
        <v>59</v>
      </c>
      <c r="AD2824">
        <v>57</v>
      </c>
      <c r="AH2824">
        <v>52</v>
      </c>
      <c r="AI2824">
        <v>51</v>
      </c>
      <c r="AM2824">
        <v>58</v>
      </c>
      <c r="AN2824">
        <v>51.5</v>
      </c>
      <c r="AO2824">
        <v>61</v>
      </c>
      <c r="AP2824">
        <v>118</v>
      </c>
      <c r="AQ2824"/>
      <c r="AR2824"/>
      <c r="BH2824">
        <v>12</v>
      </c>
      <c r="BI2824">
        <v>8</v>
      </c>
      <c r="BJ2824">
        <v>3</v>
      </c>
      <c r="BK2824">
        <v>4</v>
      </c>
      <c r="BQ2824" t="s">
        <v>318</v>
      </c>
      <c r="BR2824" t="s">
        <v>319</v>
      </c>
      <c r="BS2824"/>
      <c r="BT2824"/>
      <c r="BU2824">
        <v>18</v>
      </c>
      <c r="BV2824" t="s">
        <v>320</v>
      </c>
      <c r="BW2824" t="s">
        <v>222</v>
      </c>
      <c r="BX2824">
        <v>0</v>
      </c>
      <c r="BY2824">
        <v>0</v>
      </c>
      <c r="BZ2824">
        <v>0</v>
      </c>
      <c r="CA2824">
        <v>0</v>
      </c>
      <c r="CB2824">
        <v>27</v>
      </c>
      <c r="CC2824">
        <v>13.5</v>
      </c>
      <c r="CD2824">
        <v>13</v>
      </c>
      <c r="CE2824">
        <v>6</v>
      </c>
      <c r="CF2824">
        <v>4</v>
      </c>
      <c r="CG2824">
        <v>1</v>
      </c>
      <c r="CH2824">
        <v>2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13.5</v>
      </c>
      <c r="CO2824">
        <v>13</v>
      </c>
      <c r="CP2824">
        <v>1.038461538461539</v>
      </c>
      <c r="CQ2824">
        <v>0.28125</v>
      </c>
      <c r="CR2824">
        <v>0.27083333333333331</v>
      </c>
      <c r="CS2824">
        <v>0.26213592233009708</v>
      </c>
      <c r="CT2824">
        <v>0.25242718446601942</v>
      </c>
      <c r="CU2824">
        <v>2791</v>
      </c>
      <c r="CV2824">
        <v>-1</v>
      </c>
    </row>
    <row r="2825" spans="1:100" x14ac:dyDescent="0.2">
      <c r="A2825">
        <v>2022</v>
      </c>
      <c r="B2825">
        <v>5</v>
      </c>
      <c r="C2825" s="267">
        <v>44688</v>
      </c>
      <c r="D2825">
        <v>53</v>
      </c>
      <c r="E2825">
        <v>131</v>
      </c>
      <c r="F2825">
        <v>30</v>
      </c>
      <c r="G2825" t="s">
        <v>503</v>
      </c>
      <c r="H2825" t="s">
        <v>504</v>
      </c>
      <c r="I2825" t="s">
        <v>225</v>
      </c>
      <c r="J2825">
        <v>25</v>
      </c>
      <c r="K2825">
        <v>1</v>
      </c>
      <c r="L2825">
        <v>10</v>
      </c>
      <c r="M2825">
        <v>9</v>
      </c>
      <c r="N2825">
        <v>10</v>
      </c>
      <c r="P2825">
        <v>12</v>
      </c>
      <c r="Q2825">
        <v>12</v>
      </c>
      <c r="R2825">
        <v>13</v>
      </c>
      <c r="S2825">
        <v>12</v>
      </c>
      <c r="U2825">
        <v>8</v>
      </c>
      <c r="V2825">
        <v>9</v>
      </c>
      <c r="W2825">
        <v>9</v>
      </c>
      <c r="X2825">
        <v>10</v>
      </c>
      <c r="Y2825">
        <v>83</v>
      </c>
      <c r="Z2825">
        <v>82</v>
      </c>
      <c r="AA2825">
        <v>11</v>
      </c>
      <c r="AB2825">
        <v>13</v>
      </c>
      <c r="AC2825">
        <v>13</v>
      </c>
      <c r="AD2825">
        <v>14</v>
      </c>
      <c r="AF2825">
        <v>8</v>
      </c>
      <c r="AG2825">
        <v>9</v>
      </c>
      <c r="AH2825">
        <v>9</v>
      </c>
      <c r="AI2825">
        <v>10</v>
      </c>
      <c r="AK2825">
        <v>88</v>
      </c>
      <c r="AL2825">
        <v>86</v>
      </c>
      <c r="AM2825">
        <v>12.5</v>
      </c>
      <c r="AN2825">
        <v>9</v>
      </c>
      <c r="AO2825">
        <v>910</v>
      </c>
      <c r="AP2825">
        <v>99</v>
      </c>
      <c r="AQ2825">
        <v>1061.946902654867</v>
      </c>
      <c r="AR2825">
        <v>84.75</v>
      </c>
      <c r="AV2825">
        <v>2</v>
      </c>
      <c r="AW2825">
        <v>3</v>
      </c>
      <c r="AX2825">
        <v>10</v>
      </c>
      <c r="BG2825">
        <v>18800</v>
      </c>
      <c r="BH2825">
        <v>10</v>
      </c>
      <c r="BI2825">
        <v>20</v>
      </c>
      <c r="BJ2825">
        <v>20</v>
      </c>
      <c r="BK2825">
        <v>5</v>
      </c>
      <c r="BQ2825" t="s">
        <v>180</v>
      </c>
      <c r="BR2825" t="s">
        <v>266</v>
      </c>
      <c r="BS2825" t="s">
        <v>505</v>
      </c>
      <c r="BT2825"/>
      <c r="BU2825">
        <v>18</v>
      </c>
      <c r="BV2825" t="s">
        <v>503</v>
      </c>
      <c r="BW2825" t="s">
        <v>222</v>
      </c>
      <c r="BX2825">
        <v>0</v>
      </c>
      <c r="BY2825">
        <v>15</v>
      </c>
      <c r="BZ2825">
        <v>15</v>
      </c>
      <c r="CA2825">
        <v>15</v>
      </c>
      <c r="CB2825">
        <v>55</v>
      </c>
      <c r="CC2825">
        <v>55</v>
      </c>
      <c r="CD2825">
        <v>18855</v>
      </c>
      <c r="CE2825">
        <v>12</v>
      </c>
      <c r="CF2825">
        <v>23</v>
      </c>
      <c r="CG2825">
        <v>30</v>
      </c>
      <c r="CH2825">
        <v>5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70</v>
      </c>
      <c r="CO2825">
        <v>18870</v>
      </c>
      <c r="CP2825">
        <v>3.709591944886063E-3</v>
      </c>
      <c r="CQ2825">
        <v>7</v>
      </c>
      <c r="CR2825">
        <v>1887</v>
      </c>
      <c r="CS2825">
        <v>7.7777777777777777</v>
      </c>
      <c r="CT2825">
        <v>2096.666666666667</v>
      </c>
      <c r="CU2825">
        <v>2791</v>
      </c>
      <c r="CV2825">
        <v>-1</v>
      </c>
    </row>
    <row r="2826" spans="1:100" x14ac:dyDescent="0.2">
      <c r="A2826">
        <v>2022</v>
      </c>
      <c r="B2826">
        <v>5</v>
      </c>
      <c r="C2826" s="267">
        <v>44688</v>
      </c>
      <c r="D2826">
        <v>4</v>
      </c>
      <c r="E2826">
        <v>11</v>
      </c>
      <c r="F2826">
        <v>48</v>
      </c>
      <c r="G2826" t="s">
        <v>276</v>
      </c>
      <c r="H2826" t="s">
        <v>277</v>
      </c>
      <c r="I2826" t="s">
        <v>221</v>
      </c>
      <c r="J2826">
        <v>2</v>
      </c>
      <c r="K2826">
        <v>2</v>
      </c>
      <c r="L2826">
        <v>212</v>
      </c>
      <c r="M2826">
        <v>197</v>
      </c>
      <c r="N2826">
        <v>226</v>
      </c>
      <c r="AM2826"/>
      <c r="AN2826"/>
      <c r="AO2826">
        <v>48</v>
      </c>
      <c r="AP2826">
        <v>195</v>
      </c>
      <c r="AQ2826"/>
      <c r="AR2826"/>
      <c r="BQ2826" t="s">
        <v>180</v>
      </c>
      <c r="BR2826" t="s">
        <v>266</v>
      </c>
      <c r="BS2826" t="s">
        <v>278</v>
      </c>
      <c r="BT2826"/>
      <c r="BU2826">
        <v>18</v>
      </c>
      <c r="BV2826" t="s">
        <v>268</v>
      </c>
      <c r="BW2826" t="s">
        <v>222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/>
      <c r="CQ2826">
        <v>0</v>
      </c>
      <c r="CR2826">
        <v>0</v>
      </c>
      <c r="CS2826"/>
      <c r="CT2826"/>
      <c r="CU2826">
        <v>2791</v>
      </c>
      <c r="CV2826"/>
    </row>
    <row r="2827" spans="1:100" x14ac:dyDescent="0.2">
      <c r="A2827">
        <v>2022</v>
      </c>
      <c r="B2827">
        <v>5</v>
      </c>
      <c r="C2827" s="267">
        <v>44688</v>
      </c>
      <c r="D2827">
        <v>4</v>
      </c>
      <c r="E2827">
        <v>12</v>
      </c>
      <c r="F2827">
        <v>48</v>
      </c>
      <c r="G2827" t="s">
        <v>264</v>
      </c>
      <c r="H2827" t="s">
        <v>265</v>
      </c>
      <c r="I2827" t="s">
        <v>221</v>
      </c>
      <c r="J2827">
        <v>2</v>
      </c>
      <c r="K2827">
        <v>2</v>
      </c>
      <c r="L2827">
        <v>212</v>
      </c>
      <c r="M2827">
        <v>197</v>
      </c>
      <c r="N2827">
        <v>226</v>
      </c>
      <c r="AM2827"/>
      <c r="AN2827"/>
      <c r="AO2827">
        <v>48</v>
      </c>
      <c r="AP2827">
        <v>195</v>
      </c>
      <c r="AQ2827"/>
      <c r="AR2827"/>
      <c r="BQ2827" t="s">
        <v>180</v>
      </c>
      <c r="BR2827" t="s">
        <v>266</v>
      </c>
      <c r="BS2827" t="s">
        <v>267</v>
      </c>
      <c r="BT2827"/>
      <c r="BU2827">
        <v>18</v>
      </c>
      <c r="BV2827" t="s">
        <v>268</v>
      </c>
      <c r="BW2827" t="s">
        <v>222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/>
      <c r="CQ2827">
        <v>0</v>
      </c>
      <c r="CR2827">
        <v>0</v>
      </c>
      <c r="CS2827"/>
      <c r="CT2827"/>
      <c r="CU2827">
        <v>2791</v>
      </c>
      <c r="CV2827"/>
    </row>
    <row r="2828" spans="1:100" x14ac:dyDescent="0.2">
      <c r="A2828">
        <v>2022</v>
      </c>
      <c r="B2828">
        <v>5</v>
      </c>
      <c r="C2828" s="267">
        <v>44688</v>
      </c>
      <c r="D2828">
        <v>214</v>
      </c>
      <c r="E2828">
        <v>142</v>
      </c>
      <c r="F2828">
        <v>48</v>
      </c>
      <c r="G2828" t="s">
        <v>286</v>
      </c>
      <c r="H2828" t="s">
        <v>287</v>
      </c>
      <c r="I2828" t="s">
        <v>221</v>
      </c>
      <c r="J2828">
        <v>4</v>
      </c>
      <c r="K2828">
        <v>1</v>
      </c>
      <c r="L2828">
        <v>351</v>
      </c>
      <c r="M2828">
        <v>326</v>
      </c>
      <c r="N2828">
        <v>375</v>
      </c>
      <c r="AM2828"/>
      <c r="AN2828"/>
      <c r="AO2828">
        <v>74</v>
      </c>
      <c r="AP2828">
        <v>195</v>
      </c>
      <c r="AQ2828"/>
      <c r="AR2828"/>
      <c r="BG2828">
        <v>539</v>
      </c>
      <c r="BQ2828" t="s">
        <v>180</v>
      </c>
      <c r="BR2828" t="s">
        <v>266</v>
      </c>
      <c r="BS2828" t="s">
        <v>288</v>
      </c>
      <c r="BT2828"/>
      <c r="BU2828">
        <v>18</v>
      </c>
      <c r="BV2828" t="s">
        <v>286</v>
      </c>
      <c r="BW2828" t="s">
        <v>222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539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539</v>
      </c>
      <c r="CP2828">
        <v>0</v>
      </c>
      <c r="CQ2828">
        <v>0</v>
      </c>
      <c r="CR2828">
        <v>1.5356125356125361</v>
      </c>
      <c r="CS2828"/>
      <c r="CT2828"/>
      <c r="CU2828">
        <v>2791</v>
      </c>
      <c r="CV2828"/>
    </row>
    <row r="2829" spans="1:100" x14ac:dyDescent="0.2">
      <c r="A2829">
        <v>2022</v>
      </c>
      <c r="B2829">
        <v>5</v>
      </c>
      <c r="C2829" s="267">
        <v>44688</v>
      </c>
      <c r="D2829">
        <v>529</v>
      </c>
      <c r="E2829">
        <v>937</v>
      </c>
      <c r="F2829"/>
      <c r="G2829" t="s">
        <v>543</v>
      </c>
      <c r="H2829" t="s">
        <v>544</v>
      </c>
      <c r="I2829" t="s">
        <v>169</v>
      </c>
      <c r="J2829">
        <v>1</v>
      </c>
      <c r="K2829">
        <v>4</v>
      </c>
      <c r="L2829">
        <v>1586</v>
      </c>
      <c r="M2829">
        <v>1492</v>
      </c>
      <c r="N2829">
        <v>1698</v>
      </c>
      <c r="Q2829">
        <v>1633</v>
      </c>
      <c r="R2829">
        <v>1834</v>
      </c>
      <c r="S2829">
        <v>1799</v>
      </c>
      <c r="V2829">
        <v>1280</v>
      </c>
      <c r="W2829">
        <v>1335</v>
      </c>
      <c r="X2829">
        <v>1331</v>
      </c>
      <c r="AA2829">
        <v>1684</v>
      </c>
      <c r="AB2829">
        <v>1675</v>
      </c>
      <c r="AC2829">
        <v>1570</v>
      </c>
      <c r="AD2829">
        <v>1584</v>
      </c>
      <c r="AE2829">
        <v>1725</v>
      </c>
      <c r="AF2829">
        <v>1304</v>
      </c>
      <c r="AG2829">
        <v>1267</v>
      </c>
      <c r="AH2829">
        <v>1266</v>
      </c>
      <c r="AI2829">
        <v>1241</v>
      </c>
      <c r="AJ2829">
        <v>1335</v>
      </c>
      <c r="AM2829">
        <v>1688</v>
      </c>
      <c r="AN2829">
        <v>1294.875</v>
      </c>
      <c r="AO2829">
        <v>20</v>
      </c>
      <c r="AP2829">
        <v>180</v>
      </c>
      <c r="AQ2829"/>
      <c r="AR2829"/>
      <c r="BQ2829" t="s">
        <v>185</v>
      </c>
      <c r="BS2829" t="s">
        <v>545</v>
      </c>
      <c r="BT2829" t="s">
        <v>249</v>
      </c>
      <c r="BU2829">
        <v>18</v>
      </c>
      <c r="BV2829" t="s">
        <v>546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/>
      <c r="CQ2829">
        <v>0</v>
      </c>
      <c r="CR2829">
        <v>0</v>
      </c>
      <c r="CS2829">
        <v>0</v>
      </c>
      <c r="CT2829">
        <v>0</v>
      </c>
      <c r="CU2829">
        <v>2791</v>
      </c>
      <c r="CV2829">
        <v>-1</v>
      </c>
    </row>
    <row r="2830" spans="1:100" x14ac:dyDescent="0.2">
      <c r="A2830">
        <v>2022</v>
      </c>
      <c r="B2830">
        <v>5</v>
      </c>
      <c r="C2830" s="267">
        <v>44688</v>
      </c>
      <c r="D2830">
        <v>529</v>
      </c>
      <c r="E2830">
        <v>946</v>
      </c>
      <c r="F2830"/>
      <c r="G2830" t="s">
        <v>547</v>
      </c>
      <c r="H2830" t="s">
        <v>548</v>
      </c>
      <c r="I2830" t="s">
        <v>169</v>
      </c>
      <c r="J2830">
        <v>1</v>
      </c>
      <c r="K2830">
        <v>4</v>
      </c>
      <c r="L2830">
        <v>336</v>
      </c>
      <c r="M2830">
        <v>316</v>
      </c>
      <c r="N2830">
        <v>359</v>
      </c>
      <c r="Q2830">
        <v>394</v>
      </c>
      <c r="R2830">
        <v>426</v>
      </c>
      <c r="S2830">
        <v>428</v>
      </c>
      <c r="V2830">
        <v>338</v>
      </c>
      <c r="W2830">
        <v>332</v>
      </c>
      <c r="X2830">
        <v>336</v>
      </c>
      <c r="AA2830">
        <v>426</v>
      </c>
      <c r="AB2830">
        <v>415</v>
      </c>
      <c r="AC2830">
        <v>383</v>
      </c>
      <c r="AD2830">
        <v>395</v>
      </c>
      <c r="AE2830">
        <v>415</v>
      </c>
      <c r="AF2830">
        <v>364</v>
      </c>
      <c r="AG2830">
        <v>320</v>
      </c>
      <c r="AH2830">
        <v>318</v>
      </c>
      <c r="AI2830">
        <v>316</v>
      </c>
      <c r="AJ2830">
        <v>341</v>
      </c>
      <c r="AM2830">
        <v>410.25</v>
      </c>
      <c r="AN2830">
        <v>333.125</v>
      </c>
      <c r="AO2830">
        <v>20</v>
      </c>
      <c r="AP2830">
        <v>180</v>
      </c>
      <c r="AQ2830"/>
      <c r="AR2830"/>
      <c r="BQ2830" t="s">
        <v>185</v>
      </c>
      <c r="BS2830" t="s">
        <v>549</v>
      </c>
      <c r="BT2830" t="s">
        <v>249</v>
      </c>
      <c r="BU2830">
        <v>18</v>
      </c>
      <c r="BV2830" t="s">
        <v>546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/>
      <c r="CQ2830">
        <v>0</v>
      </c>
      <c r="CR2830">
        <v>0</v>
      </c>
      <c r="CS2830">
        <v>0</v>
      </c>
      <c r="CT2830">
        <v>0</v>
      </c>
      <c r="CU2830">
        <v>2791</v>
      </c>
      <c r="CV2830">
        <v>-1</v>
      </c>
    </row>
    <row r="2831" spans="1:100" x14ac:dyDescent="0.2">
      <c r="A2831">
        <v>2022</v>
      </c>
      <c r="B2831">
        <v>5</v>
      </c>
      <c r="C2831" s="267">
        <v>44689</v>
      </c>
      <c r="D2831">
        <v>395</v>
      </c>
      <c r="E2831">
        <v>609</v>
      </c>
      <c r="F2831">
        <v>2</v>
      </c>
      <c r="G2831" t="s">
        <v>167</v>
      </c>
      <c r="H2831" t="s">
        <v>168</v>
      </c>
      <c r="I2831" t="s">
        <v>169</v>
      </c>
      <c r="J2831">
        <v>3</v>
      </c>
      <c r="K2831">
        <v>3</v>
      </c>
      <c r="L2831">
        <v>35</v>
      </c>
      <c r="M2831">
        <v>32</v>
      </c>
      <c r="N2831">
        <v>37</v>
      </c>
      <c r="Y2831">
        <v>112</v>
      </c>
      <c r="Z2831">
        <v>122</v>
      </c>
      <c r="AK2831">
        <v>122</v>
      </c>
      <c r="AL2831">
        <v>123</v>
      </c>
      <c r="AM2831"/>
      <c r="AN2831"/>
      <c r="AO2831">
        <v>86</v>
      </c>
      <c r="AP2831">
        <v>126</v>
      </c>
      <c r="AQ2831">
        <v>90.187891440501048</v>
      </c>
      <c r="AR2831">
        <v>119.75</v>
      </c>
      <c r="BQ2831" t="s">
        <v>170</v>
      </c>
      <c r="BR2831" t="s">
        <v>171</v>
      </c>
      <c r="BS2831"/>
      <c r="BT2831"/>
      <c r="BU2831">
        <v>18</v>
      </c>
      <c r="BV2831" t="s">
        <v>172</v>
      </c>
      <c r="BW2831" t="s">
        <v>173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/>
      <c r="CQ2831">
        <v>0</v>
      </c>
      <c r="CR2831">
        <v>0</v>
      </c>
      <c r="CS2831"/>
      <c r="CT2831"/>
      <c r="CU2831">
        <v>2791</v>
      </c>
      <c r="CV2831"/>
    </row>
    <row r="2832" spans="1:100" x14ac:dyDescent="0.2">
      <c r="A2832">
        <v>2022</v>
      </c>
      <c r="B2832">
        <v>5</v>
      </c>
      <c r="C2832" s="267">
        <v>44689</v>
      </c>
      <c r="D2832">
        <v>419</v>
      </c>
      <c r="E2832">
        <v>670</v>
      </c>
      <c r="F2832">
        <v>2</v>
      </c>
      <c r="G2832" t="s">
        <v>235</v>
      </c>
      <c r="H2832" t="s">
        <v>236</v>
      </c>
      <c r="I2832" t="s">
        <v>169</v>
      </c>
      <c r="J2832">
        <v>4</v>
      </c>
      <c r="K2832">
        <v>2</v>
      </c>
      <c r="L2832">
        <v>298</v>
      </c>
      <c r="M2832">
        <v>280</v>
      </c>
      <c r="N2832">
        <v>319</v>
      </c>
      <c r="O2832">
        <v>394</v>
      </c>
      <c r="P2832">
        <v>436</v>
      </c>
      <c r="T2832">
        <v>315</v>
      </c>
      <c r="U2832">
        <v>325</v>
      </c>
      <c r="AM2832">
        <v>415</v>
      </c>
      <c r="AN2832">
        <v>320</v>
      </c>
      <c r="AO2832">
        <v>96</v>
      </c>
      <c r="AP2832">
        <v>150</v>
      </c>
      <c r="AQ2832"/>
      <c r="AR2832"/>
      <c r="BQ2832" t="s">
        <v>185</v>
      </c>
      <c r="BR2832" t="s">
        <v>186</v>
      </c>
      <c r="BS2832" t="s">
        <v>237</v>
      </c>
      <c r="BT2832" t="s">
        <v>188</v>
      </c>
      <c r="BU2832">
        <v>18</v>
      </c>
      <c r="BV2832" t="s">
        <v>238</v>
      </c>
      <c r="BW2832" t="s">
        <v>173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/>
      <c r="CQ2832">
        <v>0</v>
      </c>
      <c r="CR2832">
        <v>0</v>
      </c>
      <c r="CS2832">
        <v>0</v>
      </c>
      <c r="CT2832">
        <v>0</v>
      </c>
      <c r="CU2832">
        <v>2791</v>
      </c>
      <c r="CV2832">
        <v>-1</v>
      </c>
    </row>
    <row r="2833" spans="1:100" x14ac:dyDescent="0.2">
      <c r="A2833">
        <v>2022</v>
      </c>
      <c r="B2833">
        <v>5</v>
      </c>
      <c r="C2833" s="267">
        <v>44689</v>
      </c>
      <c r="D2833">
        <v>1</v>
      </c>
      <c r="E2833">
        <v>2</v>
      </c>
      <c r="F2833">
        <v>3</v>
      </c>
      <c r="G2833" t="s">
        <v>392</v>
      </c>
      <c r="H2833" t="s">
        <v>393</v>
      </c>
      <c r="I2833" t="s">
        <v>169</v>
      </c>
      <c r="J2833">
        <v>3</v>
      </c>
      <c r="K2833">
        <v>2</v>
      </c>
      <c r="L2833">
        <v>113</v>
      </c>
      <c r="M2833">
        <v>105</v>
      </c>
      <c r="N2833">
        <v>120</v>
      </c>
      <c r="Y2833">
        <v>98</v>
      </c>
      <c r="Z2833">
        <v>103</v>
      </c>
      <c r="AK2833">
        <v>103</v>
      </c>
      <c r="AL2833">
        <v>102</v>
      </c>
      <c r="AM2833"/>
      <c r="AN2833"/>
      <c r="AO2833">
        <v>108</v>
      </c>
      <c r="AP2833">
        <v>100</v>
      </c>
      <c r="AQ2833">
        <v>106.4039408866995</v>
      </c>
      <c r="AR2833">
        <v>101.5</v>
      </c>
      <c r="BQ2833" t="s">
        <v>390</v>
      </c>
      <c r="BR2833" t="s">
        <v>390</v>
      </c>
      <c r="BS2833"/>
      <c r="BT2833"/>
      <c r="BU2833">
        <v>18</v>
      </c>
      <c r="BV2833" t="s">
        <v>391</v>
      </c>
      <c r="BW2833" t="s">
        <v>173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/>
      <c r="CQ2833">
        <v>0</v>
      </c>
      <c r="CR2833">
        <v>0</v>
      </c>
      <c r="CS2833"/>
      <c r="CT2833"/>
      <c r="CU2833">
        <v>2791</v>
      </c>
      <c r="CV2833"/>
    </row>
    <row r="2834" spans="1:100" x14ac:dyDescent="0.2">
      <c r="A2834">
        <v>2022</v>
      </c>
      <c r="B2834">
        <v>5</v>
      </c>
      <c r="C2834" s="267">
        <v>44689</v>
      </c>
      <c r="D2834">
        <v>125</v>
      </c>
      <c r="E2834">
        <v>691</v>
      </c>
      <c r="F2834">
        <v>4</v>
      </c>
      <c r="G2834" t="s">
        <v>254</v>
      </c>
      <c r="H2834" t="s">
        <v>255</v>
      </c>
      <c r="I2834" t="s">
        <v>169</v>
      </c>
      <c r="J2834">
        <v>4</v>
      </c>
      <c r="K2834">
        <v>4</v>
      </c>
      <c r="L2834">
        <v>194</v>
      </c>
      <c r="M2834">
        <v>174</v>
      </c>
      <c r="N2834">
        <v>213</v>
      </c>
      <c r="AL2834">
        <v>114</v>
      </c>
      <c r="AM2834"/>
      <c r="AN2834"/>
      <c r="AO2834">
        <v>120</v>
      </c>
      <c r="AP2834">
        <v>120</v>
      </c>
      <c r="AQ2834">
        <v>126.31578947368421</v>
      </c>
      <c r="AR2834">
        <v>114</v>
      </c>
      <c r="BQ2834" t="s">
        <v>256</v>
      </c>
      <c r="BR2834" t="s">
        <v>257</v>
      </c>
      <c r="BS2834"/>
      <c r="BT2834"/>
      <c r="BU2834">
        <v>18</v>
      </c>
      <c r="BV2834" t="s">
        <v>258</v>
      </c>
      <c r="BW2834" t="s">
        <v>173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/>
      <c r="CQ2834">
        <v>0</v>
      </c>
      <c r="CR2834">
        <v>0</v>
      </c>
      <c r="CS2834"/>
      <c r="CT2834"/>
      <c r="CU2834">
        <v>2791</v>
      </c>
      <c r="CV2834"/>
    </row>
    <row r="2835" spans="1:100" x14ac:dyDescent="0.2">
      <c r="A2835">
        <v>2022</v>
      </c>
      <c r="B2835">
        <v>5</v>
      </c>
      <c r="C2835" s="267">
        <v>44689</v>
      </c>
      <c r="D2835">
        <v>417</v>
      </c>
      <c r="E2835">
        <v>661</v>
      </c>
      <c r="F2835">
        <v>4</v>
      </c>
      <c r="G2835" t="s">
        <v>349</v>
      </c>
      <c r="H2835" t="s">
        <v>350</v>
      </c>
      <c r="I2835" t="s">
        <v>169</v>
      </c>
      <c r="J2835">
        <v>1</v>
      </c>
      <c r="K2835">
        <v>6</v>
      </c>
      <c r="L2835">
        <v>276</v>
      </c>
      <c r="M2835">
        <v>259</v>
      </c>
      <c r="N2835">
        <v>295</v>
      </c>
      <c r="AM2835"/>
      <c r="AN2835"/>
      <c r="AO2835">
        <v>21</v>
      </c>
      <c r="AP2835">
        <v>180</v>
      </c>
      <c r="AQ2835"/>
      <c r="AR2835"/>
      <c r="BQ2835" t="s">
        <v>185</v>
      </c>
      <c r="BR2835" t="s">
        <v>186</v>
      </c>
      <c r="BS2835" t="s">
        <v>351</v>
      </c>
      <c r="BT2835" t="s">
        <v>188</v>
      </c>
      <c r="BU2835">
        <v>18</v>
      </c>
      <c r="BV2835" t="s">
        <v>348</v>
      </c>
      <c r="BW2835" t="s">
        <v>173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/>
      <c r="CQ2835">
        <v>0</v>
      </c>
      <c r="CR2835">
        <v>0</v>
      </c>
      <c r="CS2835"/>
      <c r="CT2835"/>
      <c r="CU2835">
        <v>2791</v>
      </c>
      <c r="CV2835"/>
    </row>
    <row r="2836" spans="1:100" x14ac:dyDescent="0.2">
      <c r="A2836">
        <v>2022</v>
      </c>
      <c r="B2836">
        <v>5</v>
      </c>
      <c r="C2836" s="267">
        <v>44689</v>
      </c>
      <c r="D2836">
        <v>529</v>
      </c>
      <c r="E2836">
        <v>937</v>
      </c>
      <c r="F2836">
        <v>4</v>
      </c>
      <c r="G2836" t="s">
        <v>543</v>
      </c>
      <c r="H2836" t="s">
        <v>544</v>
      </c>
      <c r="I2836" t="s">
        <v>169</v>
      </c>
      <c r="J2836">
        <v>1</v>
      </c>
      <c r="K2836">
        <v>4</v>
      </c>
      <c r="L2836">
        <v>1586</v>
      </c>
      <c r="M2836">
        <v>1492</v>
      </c>
      <c r="N2836">
        <v>1698</v>
      </c>
      <c r="Y2836">
        <v>150</v>
      </c>
      <c r="Z2836">
        <v>149</v>
      </c>
      <c r="AK2836">
        <v>155</v>
      </c>
      <c r="AL2836">
        <v>156</v>
      </c>
      <c r="AM2836"/>
      <c r="AN2836"/>
      <c r="AO2836">
        <v>20</v>
      </c>
      <c r="AP2836">
        <v>180</v>
      </c>
      <c r="AQ2836">
        <v>23.606557377049182</v>
      </c>
      <c r="AR2836">
        <v>152.5</v>
      </c>
      <c r="AU2836">
        <v>216</v>
      </c>
      <c r="AW2836">
        <v>2</v>
      </c>
      <c r="AX2836">
        <v>6</v>
      </c>
      <c r="BH2836">
        <v>4</v>
      </c>
      <c r="BQ2836" t="s">
        <v>185</v>
      </c>
      <c r="BS2836" t="s">
        <v>545</v>
      </c>
      <c r="BT2836" t="s">
        <v>249</v>
      </c>
      <c r="BU2836">
        <v>18</v>
      </c>
      <c r="BV2836" t="s">
        <v>546</v>
      </c>
      <c r="BW2836" t="s">
        <v>173</v>
      </c>
      <c r="BX2836">
        <v>0</v>
      </c>
      <c r="BY2836">
        <v>8</v>
      </c>
      <c r="BZ2836">
        <v>2</v>
      </c>
      <c r="CA2836">
        <v>218</v>
      </c>
      <c r="CB2836">
        <v>4</v>
      </c>
      <c r="CC2836">
        <v>1</v>
      </c>
      <c r="CD2836">
        <v>1</v>
      </c>
      <c r="CE2836">
        <v>1</v>
      </c>
      <c r="CF2836">
        <v>0</v>
      </c>
      <c r="CG2836">
        <v>1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3</v>
      </c>
      <c r="CO2836">
        <v>219</v>
      </c>
      <c r="CP2836">
        <v>1.3698630136986301E-2</v>
      </c>
      <c r="CQ2836">
        <v>1.8915510718789409E-3</v>
      </c>
      <c r="CR2836">
        <v>0.13808322824716271</v>
      </c>
      <c r="CS2836"/>
      <c r="CT2836"/>
      <c r="CU2836">
        <v>2791</v>
      </c>
      <c r="CV2836"/>
    </row>
    <row r="2837" spans="1:100" x14ac:dyDescent="0.2">
      <c r="A2837">
        <v>2022</v>
      </c>
      <c r="B2837">
        <v>5</v>
      </c>
      <c r="C2837" s="267">
        <v>44689</v>
      </c>
      <c r="D2837">
        <v>124</v>
      </c>
      <c r="E2837">
        <v>688</v>
      </c>
      <c r="F2837">
        <v>5</v>
      </c>
      <c r="G2837" t="s">
        <v>308</v>
      </c>
      <c r="H2837" t="s">
        <v>309</v>
      </c>
      <c r="I2837" t="s">
        <v>169</v>
      </c>
      <c r="J2837">
        <v>2</v>
      </c>
      <c r="K2837">
        <v>2</v>
      </c>
      <c r="L2837">
        <v>200</v>
      </c>
      <c r="M2837">
        <v>180</v>
      </c>
      <c r="N2837">
        <v>220</v>
      </c>
      <c r="S2837">
        <v>238</v>
      </c>
      <c r="X2837">
        <v>183</v>
      </c>
      <c r="AA2837">
        <v>250</v>
      </c>
      <c r="AB2837">
        <v>244</v>
      </c>
      <c r="AC2837">
        <v>248</v>
      </c>
      <c r="AD2837">
        <v>259</v>
      </c>
      <c r="AE2837">
        <v>260</v>
      </c>
      <c r="AF2837">
        <v>176</v>
      </c>
      <c r="AG2837">
        <v>184</v>
      </c>
      <c r="AH2837">
        <v>166</v>
      </c>
      <c r="AI2837">
        <v>181</v>
      </c>
      <c r="AJ2837">
        <v>186</v>
      </c>
      <c r="AM2837">
        <v>249.83333333333329</v>
      </c>
      <c r="AN2837">
        <v>179.33333333333329</v>
      </c>
      <c r="AO2837">
        <v>59</v>
      </c>
      <c r="AP2837">
        <v>122</v>
      </c>
      <c r="AQ2837"/>
      <c r="AR2837"/>
      <c r="AW2837">
        <v>1</v>
      </c>
      <c r="AX2837">
        <v>4</v>
      </c>
      <c r="BH2837">
        <v>3</v>
      </c>
      <c r="BI2837">
        <v>3</v>
      </c>
      <c r="BJ2837">
        <v>2</v>
      </c>
      <c r="BK2837">
        <v>1</v>
      </c>
      <c r="BQ2837" t="s">
        <v>180</v>
      </c>
      <c r="BR2837" t="s">
        <v>192</v>
      </c>
      <c r="BS2837"/>
      <c r="BT2837"/>
      <c r="BU2837">
        <v>18</v>
      </c>
      <c r="BV2837" t="s">
        <v>310</v>
      </c>
      <c r="BW2837" t="s">
        <v>173</v>
      </c>
      <c r="BX2837">
        <v>0</v>
      </c>
      <c r="BY2837">
        <v>5</v>
      </c>
      <c r="BZ2837">
        <v>2.5</v>
      </c>
      <c r="CA2837">
        <v>2</v>
      </c>
      <c r="CB2837">
        <v>9</v>
      </c>
      <c r="CC2837">
        <v>4.5</v>
      </c>
      <c r="CD2837">
        <v>4</v>
      </c>
      <c r="CE2837">
        <v>1</v>
      </c>
      <c r="CF2837">
        <v>2</v>
      </c>
      <c r="CG2837">
        <v>3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7</v>
      </c>
      <c r="CO2837">
        <v>6</v>
      </c>
      <c r="CP2837">
        <v>1.166666666666667</v>
      </c>
      <c r="CQ2837">
        <v>3.5000000000000003E-2</v>
      </c>
      <c r="CR2837">
        <v>0.03</v>
      </c>
      <c r="CS2837">
        <v>3.9033457249070633E-2</v>
      </c>
      <c r="CT2837">
        <v>3.3457249070631967E-2</v>
      </c>
      <c r="CU2837">
        <v>2791</v>
      </c>
      <c r="CV2837">
        <v>-1</v>
      </c>
    </row>
    <row r="2838" spans="1:100" x14ac:dyDescent="0.2">
      <c r="A2838">
        <v>2022</v>
      </c>
      <c r="B2838">
        <v>5</v>
      </c>
      <c r="C2838" s="267">
        <v>44689</v>
      </c>
      <c r="D2838">
        <v>124</v>
      </c>
      <c r="E2838">
        <v>689</v>
      </c>
      <c r="F2838">
        <v>5</v>
      </c>
      <c r="G2838" t="s">
        <v>311</v>
      </c>
      <c r="H2838" t="s">
        <v>312</v>
      </c>
      <c r="I2838" t="s">
        <v>169</v>
      </c>
      <c r="J2838">
        <v>2</v>
      </c>
      <c r="K2838">
        <v>2</v>
      </c>
      <c r="L2838">
        <v>75</v>
      </c>
      <c r="M2838">
        <v>67</v>
      </c>
      <c r="N2838">
        <v>82</v>
      </c>
      <c r="S2838">
        <v>85</v>
      </c>
      <c r="X2838">
        <v>76</v>
      </c>
      <c r="AA2838">
        <v>90</v>
      </c>
      <c r="AB2838">
        <v>90</v>
      </c>
      <c r="AC2838">
        <v>92</v>
      </c>
      <c r="AD2838">
        <v>94</v>
      </c>
      <c r="AE2838">
        <v>93</v>
      </c>
      <c r="AF2838">
        <v>70</v>
      </c>
      <c r="AG2838">
        <v>70</v>
      </c>
      <c r="AH2838">
        <v>68</v>
      </c>
      <c r="AI2838">
        <v>71</v>
      </c>
      <c r="AJ2838">
        <v>73</v>
      </c>
      <c r="AM2838">
        <v>90.666666666666671</v>
      </c>
      <c r="AN2838">
        <v>71.333333333333329</v>
      </c>
      <c r="AO2838">
        <v>59</v>
      </c>
      <c r="AP2838">
        <v>122</v>
      </c>
      <c r="AQ2838"/>
      <c r="AR2838"/>
      <c r="AW2838">
        <v>2</v>
      </c>
      <c r="AX2838">
        <v>3</v>
      </c>
      <c r="BH2838">
        <v>1</v>
      </c>
      <c r="BI2838">
        <v>1</v>
      </c>
      <c r="BQ2838" t="s">
        <v>180</v>
      </c>
      <c r="BR2838" t="s">
        <v>192</v>
      </c>
      <c r="BS2838"/>
      <c r="BT2838"/>
      <c r="BU2838">
        <v>18</v>
      </c>
      <c r="BV2838" t="s">
        <v>310</v>
      </c>
      <c r="BW2838" t="s">
        <v>173</v>
      </c>
      <c r="BX2838">
        <v>0</v>
      </c>
      <c r="BY2838">
        <v>5</v>
      </c>
      <c r="BZ2838">
        <v>2.5</v>
      </c>
      <c r="CA2838">
        <v>2</v>
      </c>
      <c r="CB2838">
        <v>2</v>
      </c>
      <c r="CC2838">
        <v>1</v>
      </c>
      <c r="CD2838">
        <v>1</v>
      </c>
      <c r="CE2838">
        <v>0</v>
      </c>
      <c r="CF2838">
        <v>1</v>
      </c>
      <c r="CG2838">
        <v>1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3.5</v>
      </c>
      <c r="CO2838">
        <v>3</v>
      </c>
      <c r="CP2838">
        <v>1.166666666666667</v>
      </c>
      <c r="CQ2838">
        <v>4.6666666666666669E-2</v>
      </c>
      <c r="CR2838">
        <v>0.04</v>
      </c>
      <c r="CS2838">
        <v>4.9065420560747669E-2</v>
      </c>
      <c r="CT2838">
        <v>4.2056074766355138E-2</v>
      </c>
      <c r="CU2838">
        <v>2791</v>
      </c>
      <c r="CV2838">
        <v>-1</v>
      </c>
    </row>
    <row r="2839" spans="1:100" x14ac:dyDescent="0.2">
      <c r="A2839">
        <v>2022</v>
      </c>
      <c r="B2839">
        <v>5</v>
      </c>
      <c r="C2839" s="267">
        <v>44689</v>
      </c>
      <c r="D2839">
        <v>212</v>
      </c>
      <c r="E2839">
        <v>178</v>
      </c>
      <c r="F2839">
        <v>5</v>
      </c>
      <c r="G2839" t="s">
        <v>510</v>
      </c>
      <c r="H2839" t="s">
        <v>511</v>
      </c>
      <c r="I2839" t="s">
        <v>169</v>
      </c>
      <c r="J2839">
        <v>2</v>
      </c>
      <c r="K2839">
        <v>2</v>
      </c>
      <c r="L2839">
        <v>50</v>
      </c>
      <c r="M2839">
        <v>46</v>
      </c>
      <c r="N2839">
        <v>53</v>
      </c>
      <c r="Y2839">
        <v>115</v>
      </c>
      <c r="Z2839">
        <v>128</v>
      </c>
      <c r="AK2839">
        <v>128</v>
      </c>
      <c r="AM2839"/>
      <c r="AN2839"/>
      <c r="AO2839">
        <v>60</v>
      </c>
      <c r="AP2839">
        <v>120</v>
      </c>
      <c r="AQ2839">
        <v>58.221024258760103</v>
      </c>
      <c r="AR2839">
        <v>123.6666666666667</v>
      </c>
      <c r="BQ2839" t="s">
        <v>180</v>
      </c>
      <c r="BR2839" t="s">
        <v>266</v>
      </c>
      <c r="BS2839" t="s">
        <v>512</v>
      </c>
      <c r="BT2839"/>
      <c r="BU2839">
        <v>18</v>
      </c>
      <c r="BV2839" t="s">
        <v>509</v>
      </c>
      <c r="BW2839" t="s">
        <v>173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/>
      <c r="CQ2839">
        <v>0</v>
      </c>
      <c r="CR2839">
        <v>0</v>
      </c>
      <c r="CS2839"/>
      <c r="CT2839"/>
      <c r="CU2839">
        <v>2791</v>
      </c>
      <c r="CV2839"/>
    </row>
    <row r="2840" spans="1:100" x14ac:dyDescent="0.2">
      <c r="A2840">
        <v>2022</v>
      </c>
      <c r="B2840">
        <v>5</v>
      </c>
      <c r="C2840" s="267">
        <v>44689</v>
      </c>
      <c r="D2840">
        <v>376</v>
      </c>
      <c r="E2840">
        <v>438</v>
      </c>
      <c r="F2840">
        <v>5</v>
      </c>
      <c r="G2840" t="s">
        <v>216</v>
      </c>
      <c r="H2840" t="s">
        <v>217</v>
      </c>
      <c r="I2840" t="s">
        <v>169</v>
      </c>
      <c r="J2840">
        <v>3</v>
      </c>
      <c r="K2840">
        <v>2</v>
      </c>
      <c r="L2840">
        <v>335</v>
      </c>
      <c r="M2840">
        <v>315</v>
      </c>
      <c r="N2840">
        <v>358</v>
      </c>
      <c r="AM2840"/>
      <c r="AN2840"/>
      <c r="AO2840">
        <v>75</v>
      </c>
      <c r="AP2840">
        <v>144</v>
      </c>
      <c r="AQ2840"/>
      <c r="AR2840"/>
      <c r="BQ2840" t="s">
        <v>185</v>
      </c>
      <c r="BR2840" t="s">
        <v>186</v>
      </c>
      <c r="BS2840" t="s">
        <v>218</v>
      </c>
      <c r="BT2840" t="s">
        <v>188</v>
      </c>
      <c r="BU2840">
        <v>18</v>
      </c>
      <c r="BV2840" t="s">
        <v>219</v>
      </c>
      <c r="BW2840" t="s">
        <v>173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/>
      <c r="CQ2840">
        <v>0</v>
      </c>
      <c r="CR2840">
        <v>0</v>
      </c>
      <c r="CS2840"/>
      <c r="CT2840"/>
      <c r="CU2840">
        <v>2791</v>
      </c>
      <c r="CV2840"/>
    </row>
    <row r="2841" spans="1:100" x14ac:dyDescent="0.2">
      <c r="A2841">
        <v>2022</v>
      </c>
      <c r="B2841">
        <v>5</v>
      </c>
      <c r="C2841" s="267">
        <v>44689</v>
      </c>
      <c r="D2841">
        <v>124</v>
      </c>
      <c r="E2841">
        <v>689</v>
      </c>
      <c r="F2841">
        <v>6</v>
      </c>
      <c r="G2841" t="s">
        <v>311</v>
      </c>
      <c r="H2841" t="s">
        <v>312</v>
      </c>
      <c r="I2841" t="s">
        <v>169</v>
      </c>
      <c r="J2841">
        <v>2</v>
      </c>
      <c r="K2841">
        <v>2</v>
      </c>
      <c r="L2841">
        <v>75</v>
      </c>
      <c r="M2841">
        <v>67</v>
      </c>
      <c r="N2841">
        <v>82</v>
      </c>
      <c r="Z2841">
        <v>100</v>
      </c>
      <c r="AK2841">
        <v>103</v>
      </c>
      <c r="AL2841">
        <v>104</v>
      </c>
      <c r="AM2841"/>
      <c r="AN2841"/>
      <c r="AO2841">
        <v>59</v>
      </c>
      <c r="AP2841">
        <v>122</v>
      </c>
      <c r="AQ2841">
        <v>70.358306188925084</v>
      </c>
      <c r="AR2841">
        <v>102.3333333333333</v>
      </c>
      <c r="BQ2841" t="s">
        <v>180</v>
      </c>
      <c r="BR2841" t="s">
        <v>192</v>
      </c>
      <c r="BS2841"/>
      <c r="BT2841"/>
      <c r="BU2841">
        <v>18</v>
      </c>
      <c r="BV2841" t="s">
        <v>310</v>
      </c>
      <c r="BW2841" t="s">
        <v>173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/>
      <c r="CQ2841">
        <v>0</v>
      </c>
      <c r="CR2841">
        <v>0</v>
      </c>
      <c r="CS2841"/>
      <c r="CT2841"/>
      <c r="CU2841">
        <v>2791</v>
      </c>
      <c r="CV2841"/>
    </row>
    <row r="2842" spans="1:100" x14ac:dyDescent="0.2">
      <c r="A2842">
        <v>2022</v>
      </c>
      <c r="B2842">
        <v>5</v>
      </c>
      <c r="C2842" s="267">
        <v>44689</v>
      </c>
      <c r="D2842">
        <v>212</v>
      </c>
      <c r="E2842">
        <v>140</v>
      </c>
      <c r="F2842">
        <v>6</v>
      </c>
      <c r="G2842" t="s">
        <v>506</v>
      </c>
      <c r="H2842" t="s">
        <v>507</v>
      </c>
      <c r="I2842" t="s">
        <v>169</v>
      </c>
      <c r="J2842">
        <v>2</v>
      </c>
      <c r="K2842">
        <v>2</v>
      </c>
      <c r="L2842">
        <v>485</v>
      </c>
      <c r="M2842">
        <v>451</v>
      </c>
      <c r="N2842">
        <v>518</v>
      </c>
      <c r="P2842">
        <v>610</v>
      </c>
      <c r="Q2842">
        <v>604</v>
      </c>
      <c r="R2842">
        <v>624</v>
      </c>
      <c r="S2842">
        <v>570</v>
      </c>
      <c r="U2842">
        <v>501</v>
      </c>
      <c r="V2842">
        <v>470</v>
      </c>
      <c r="W2842">
        <v>482</v>
      </c>
      <c r="X2842">
        <v>454</v>
      </c>
      <c r="AA2842">
        <v>601</v>
      </c>
      <c r="AB2842">
        <v>593</v>
      </c>
      <c r="AC2842">
        <v>604</v>
      </c>
      <c r="AF2842">
        <v>455</v>
      </c>
      <c r="AG2842">
        <v>443</v>
      </c>
      <c r="AH2842">
        <v>449</v>
      </c>
      <c r="AM2842">
        <v>600.85714285714289</v>
      </c>
      <c r="AN2842">
        <v>464.85714285714278</v>
      </c>
      <c r="AO2842">
        <v>60</v>
      </c>
      <c r="AP2842">
        <v>120</v>
      </c>
      <c r="AQ2842"/>
      <c r="AR2842"/>
      <c r="AU2842">
        <v>420</v>
      </c>
      <c r="AV2842">
        <v>1</v>
      </c>
      <c r="AW2842">
        <v>1</v>
      </c>
      <c r="AX2842">
        <v>6</v>
      </c>
      <c r="BG2842">
        <v>560</v>
      </c>
      <c r="BH2842">
        <v>8</v>
      </c>
      <c r="BI2842">
        <v>2</v>
      </c>
      <c r="BJ2842">
        <v>1</v>
      </c>
      <c r="BK2842">
        <v>2</v>
      </c>
      <c r="BQ2842" t="s">
        <v>180</v>
      </c>
      <c r="BR2842" t="s">
        <v>266</v>
      </c>
      <c r="BS2842" t="s">
        <v>508</v>
      </c>
      <c r="BT2842"/>
      <c r="BU2842">
        <v>18</v>
      </c>
      <c r="BV2842" t="s">
        <v>509</v>
      </c>
      <c r="BW2842" t="s">
        <v>173</v>
      </c>
      <c r="BX2842">
        <v>0</v>
      </c>
      <c r="BY2842">
        <v>8</v>
      </c>
      <c r="BZ2842">
        <v>4</v>
      </c>
      <c r="CA2842">
        <v>424</v>
      </c>
      <c r="CB2842">
        <v>13</v>
      </c>
      <c r="CC2842">
        <v>6.5</v>
      </c>
      <c r="CD2842">
        <v>566</v>
      </c>
      <c r="CE2842">
        <v>4</v>
      </c>
      <c r="CF2842">
        <v>1</v>
      </c>
      <c r="CG2842">
        <v>3</v>
      </c>
      <c r="CH2842">
        <v>1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10.5</v>
      </c>
      <c r="CO2842">
        <v>990</v>
      </c>
      <c r="CP2842">
        <v>1.060606060606061E-2</v>
      </c>
      <c r="CQ2842">
        <v>2.164948453608247E-2</v>
      </c>
      <c r="CR2842">
        <v>2.0412371134020622</v>
      </c>
      <c r="CS2842">
        <v>2.258758451137062E-2</v>
      </c>
      <c r="CT2842">
        <v>2.1296865396435161</v>
      </c>
      <c r="CU2842">
        <v>2791</v>
      </c>
      <c r="CV2842">
        <v>-1</v>
      </c>
    </row>
    <row r="2843" spans="1:100" x14ac:dyDescent="0.2">
      <c r="A2843">
        <v>2022</v>
      </c>
      <c r="B2843">
        <v>5</v>
      </c>
      <c r="C2843" s="267">
        <v>44689</v>
      </c>
      <c r="D2843">
        <v>212</v>
      </c>
      <c r="E2843">
        <v>178</v>
      </c>
      <c r="F2843">
        <v>6</v>
      </c>
      <c r="G2843" t="s">
        <v>510</v>
      </c>
      <c r="H2843" t="s">
        <v>511</v>
      </c>
      <c r="I2843" t="s">
        <v>169</v>
      </c>
      <c r="J2843">
        <v>2</v>
      </c>
      <c r="K2843">
        <v>2</v>
      </c>
      <c r="L2843">
        <v>50</v>
      </c>
      <c r="M2843">
        <v>46</v>
      </c>
      <c r="N2843">
        <v>53</v>
      </c>
      <c r="P2843">
        <v>60</v>
      </c>
      <c r="Q2843">
        <v>71</v>
      </c>
      <c r="R2843">
        <v>66</v>
      </c>
      <c r="S2843">
        <v>80</v>
      </c>
      <c r="U2843">
        <v>46</v>
      </c>
      <c r="V2843">
        <v>49</v>
      </c>
      <c r="W2843">
        <v>52</v>
      </c>
      <c r="X2843">
        <v>55</v>
      </c>
      <c r="AA2843">
        <v>69</v>
      </c>
      <c r="AB2843">
        <v>68</v>
      </c>
      <c r="AC2843">
        <v>68</v>
      </c>
      <c r="AF2843">
        <v>48</v>
      </c>
      <c r="AG2843">
        <v>49</v>
      </c>
      <c r="AH2843">
        <v>47</v>
      </c>
      <c r="AM2843">
        <v>68.857142857142861</v>
      </c>
      <c r="AN2843">
        <v>49.428571428571431</v>
      </c>
      <c r="AO2843">
        <v>60</v>
      </c>
      <c r="AP2843">
        <v>120</v>
      </c>
      <c r="AQ2843"/>
      <c r="AR2843"/>
      <c r="AU2843">
        <v>420</v>
      </c>
      <c r="AW2843">
        <v>2</v>
      </c>
      <c r="AX2843">
        <v>10</v>
      </c>
      <c r="BG2843">
        <v>560</v>
      </c>
      <c r="BH2843">
        <v>10</v>
      </c>
      <c r="BI2843">
        <v>8</v>
      </c>
      <c r="BJ2843">
        <v>2</v>
      </c>
      <c r="BK2843">
        <v>5</v>
      </c>
      <c r="BQ2843" t="s">
        <v>180</v>
      </c>
      <c r="BR2843" t="s">
        <v>266</v>
      </c>
      <c r="BS2843" t="s">
        <v>512</v>
      </c>
      <c r="BT2843"/>
      <c r="BU2843">
        <v>18</v>
      </c>
      <c r="BV2843" t="s">
        <v>509</v>
      </c>
      <c r="BW2843" t="s">
        <v>173</v>
      </c>
      <c r="BX2843">
        <v>0</v>
      </c>
      <c r="BY2843">
        <v>12</v>
      </c>
      <c r="BZ2843">
        <v>6</v>
      </c>
      <c r="CA2843">
        <v>426</v>
      </c>
      <c r="CB2843">
        <v>25</v>
      </c>
      <c r="CC2843">
        <v>12.5</v>
      </c>
      <c r="CD2843">
        <v>572</v>
      </c>
      <c r="CE2843">
        <v>5</v>
      </c>
      <c r="CF2843">
        <v>5</v>
      </c>
      <c r="CG2843">
        <v>6</v>
      </c>
      <c r="CH2843">
        <v>2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18.5</v>
      </c>
      <c r="CO2843">
        <v>998</v>
      </c>
      <c r="CP2843">
        <v>1.8537074148296591E-2</v>
      </c>
      <c r="CQ2843">
        <v>0.37</v>
      </c>
      <c r="CR2843">
        <v>19.96</v>
      </c>
      <c r="CS2843">
        <v>0.37427745664739881</v>
      </c>
      <c r="CT2843">
        <v>20.1907514450867</v>
      </c>
      <c r="CU2843">
        <v>2791</v>
      </c>
      <c r="CV2843">
        <v>-1</v>
      </c>
    </row>
    <row r="2844" spans="1:100" x14ac:dyDescent="0.2">
      <c r="A2844">
        <v>2022</v>
      </c>
      <c r="B2844">
        <v>5</v>
      </c>
      <c r="C2844" s="267">
        <v>44689</v>
      </c>
      <c r="D2844">
        <v>376</v>
      </c>
      <c r="E2844">
        <v>438</v>
      </c>
      <c r="F2844">
        <v>6</v>
      </c>
      <c r="G2844" t="s">
        <v>216</v>
      </c>
      <c r="H2844" t="s">
        <v>217</v>
      </c>
      <c r="I2844" t="s">
        <v>169</v>
      </c>
      <c r="J2844">
        <v>3</v>
      </c>
      <c r="K2844">
        <v>2</v>
      </c>
      <c r="L2844">
        <v>335</v>
      </c>
      <c r="M2844">
        <v>315</v>
      </c>
      <c r="N2844">
        <v>358</v>
      </c>
      <c r="AM2844"/>
      <c r="AN2844"/>
      <c r="AO2844">
        <v>75</v>
      </c>
      <c r="AP2844">
        <v>144</v>
      </c>
      <c r="AQ2844"/>
      <c r="AR2844"/>
      <c r="AU2844">
        <v>744</v>
      </c>
      <c r="BQ2844" t="s">
        <v>185</v>
      </c>
      <c r="BR2844" t="s">
        <v>186</v>
      </c>
      <c r="BS2844" t="s">
        <v>218</v>
      </c>
      <c r="BT2844" t="s">
        <v>188</v>
      </c>
      <c r="BU2844">
        <v>18</v>
      </c>
      <c r="BV2844" t="s">
        <v>219</v>
      </c>
      <c r="BW2844" t="s">
        <v>173</v>
      </c>
      <c r="BX2844">
        <v>0</v>
      </c>
      <c r="BY2844">
        <v>0</v>
      </c>
      <c r="BZ2844">
        <v>0</v>
      </c>
      <c r="CA2844">
        <v>744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744</v>
      </c>
      <c r="CP2844">
        <v>0</v>
      </c>
      <c r="CQ2844">
        <v>0</v>
      </c>
      <c r="CR2844">
        <v>2.22089552238806</v>
      </c>
      <c r="CS2844"/>
      <c r="CT2844"/>
      <c r="CU2844">
        <v>2791</v>
      </c>
      <c r="CV2844"/>
    </row>
    <row r="2845" spans="1:100" x14ac:dyDescent="0.2">
      <c r="A2845">
        <v>2022</v>
      </c>
      <c r="B2845">
        <v>5</v>
      </c>
      <c r="C2845" s="267">
        <v>44689</v>
      </c>
      <c r="D2845">
        <v>388</v>
      </c>
      <c r="E2845">
        <v>564</v>
      </c>
      <c r="F2845">
        <v>6</v>
      </c>
      <c r="G2845" t="s">
        <v>473</v>
      </c>
      <c r="H2845" t="s">
        <v>474</v>
      </c>
      <c r="I2845" t="s">
        <v>169</v>
      </c>
      <c r="J2845">
        <v>3</v>
      </c>
      <c r="K2845">
        <v>4</v>
      </c>
      <c r="L2845">
        <v>119</v>
      </c>
      <c r="M2845">
        <v>109</v>
      </c>
      <c r="N2845">
        <v>128</v>
      </c>
      <c r="O2845">
        <v>129</v>
      </c>
      <c r="T2845">
        <v>110</v>
      </c>
      <c r="AM2845">
        <v>129</v>
      </c>
      <c r="AN2845">
        <v>110</v>
      </c>
      <c r="AO2845">
        <v>83</v>
      </c>
      <c r="AP2845">
        <v>130</v>
      </c>
      <c r="AQ2845"/>
      <c r="AR2845"/>
      <c r="AU2845">
        <v>1300</v>
      </c>
      <c r="AV2845">
        <v>3</v>
      </c>
      <c r="AW2845">
        <v>1</v>
      </c>
      <c r="AX2845">
        <v>5</v>
      </c>
      <c r="BQ2845" t="s">
        <v>434</v>
      </c>
      <c r="BR2845" t="s">
        <v>435</v>
      </c>
      <c r="BS2845"/>
      <c r="BT2845"/>
      <c r="BU2845">
        <v>18</v>
      </c>
      <c r="BV2845" t="s">
        <v>475</v>
      </c>
      <c r="BW2845" t="s">
        <v>173</v>
      </c>
      <c r="BX2845">
        <v>0</v>
      </c>
      <c r="BY2845">
        <v>9</v>
      </c>
      <c r="BZ2845">
        <v>2.25</v>
      </c>
      <c r="CA2845">
        <v>1302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1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2.25</v>
      </c>
      <c r="CO2845">
        <v>1302</v>
      </c>
      <c r="CP2845">
        <v>1.7281105990783409E-3</v>
      </c>
      <c r="CQ2845">
        <v>1.8907563025210079E-2</v>
      </c>
      <c r="CR2845">
        <v>10.941176470588241</v>
      </c>
      <c r="CS2845">
        <v>2.0454545454545451E-2</v>
      </c>
      <c r="CT2845">
        <v>11.83636363636364</v>
      </c>
      <c r="CU2845">
        <v>2791</v>
      </c>
      <c r="CV2845">
        <v>-1</v>
      </c>
    </row>
    <row r="2846" spans="1:100" x14ac:dyDescent="0.2">
      <c r="A2846">
        <v>2022</v>
      </c>
      <c r="B2846">
        <v>5</v>
      </c>
      <c r="C2846" s="267">
        <v>44689</v>
      </c>
      <c r="D2846">
        <v>388</v>
      </c>
      <c r="E2846">
        <v>565</v>
      </c>
      <c r="F2846">
        <v>6</v>
      </c>
      <c r="G2846" t="s">
        <v>476</v>
      </c>
      <c r="H2846" t="s">
        <v>477</v>
      </c>
      <c r="I2846" t="s">
        <v>169</v>
      </c>
      <c r="J2846">
        <v>3</v>
      </c>
      <c r="K2846">
        <v>4</v>
      </c>
      <c r="L2846">
        <v>91</v>
      </c>
      <c r="M2846">
        <v>83</v>
      </c>
      <c r="N2846">
        <v>98</v>
      </c>
      <c r="O2846">
        <v>102</v>
      </c>
      <c r="T2846">
        <v>86</v>
      </c>
      <c r="AM2846">
        <v>102</v>
      </c>
      <c r="AN2846">
        <v>86</v>
      </c>
      <c r="AO2846">
        <v>83</v>
      </c>
      <c r="AP2846">
        <v>130</v>
      </c>
      <c r="AQ2846"/>
      <c r="AR2846"/>
      <c r="BQ2846" t="s">
        <v>434</v>
      </c>
      <c r="BR2846" t="s">
        <v>435</v>
      </c>
      <c r="BS2846"/>
      <c r="BT2846"/>
      <c r="BU2846">
        <v>18</v>
      </c>
      <c r="BV2846" t="s">
        <v>475</v>
      </c>
      <c r="BW2846" t="s">
        <v>173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/>
      <c r="CQ2846">
        <v>0</v>
      </c>
      <c r="CR2846">
        <v>0</v>
      </c>
      <c r="CS2846">
        <v>0</v>
      </c>
      <c r="CT2846">
        <v>0</v>
      </c>
      <c r="CU2846">
        <v>2791</v>
      </c>
      <c r="CV2846">
        <v>-1</v>
      </c>
    </row>
    <row r="2847" spans="1:100" x14ac:dyDescent="0.2">
      <c r="A2847">
        <v>2022</v>
      </c>
      <c r="B2847">
        <v>5</v>
      </c>
      <c r="C2847" s="267">
        <v>44689</v>
      </c>
      <c r="D2847">
        <v>388</v>
      </c>
      <c r="E2847">
        <v>566</v>
      </c>
      <c r="F2847">
        <v>6</v>
      </c>
      <c r="G2847" t="s">
        <v>478</v>
      </c>
      <c r="H2847" t="s">
        <v>479</v>
      </c>
      <c r="I2847" t="s">
        <v>169</v>
      </c>
      <c r="J2847">
        <v>3</v>
      </c>
      <c r="K2847">
        <v>4</v>
      </c>
      <c r="L2847">
        <v>34</v>
      </c>
      <c r="M2847">
        <v>31</v>
      </c>
      <c r="N2847">
        <v>36</v>
      </c>
      <c r="O2847">
        <v>50</v>
      </c>
      <c r="T2847">
        <v>37</v>
      </c>
      <c r="AM2847">
        <v>50</v>
      </c>
      <c r="AN2847">
        <v>37</v>
      </c>
      <c r="AO2847">
        <v>83</v>
      </c>
      <c r="AP2847">
        <v>130</v>
      </c>
      <c r="AQ2847"/>
      <c r="AR2847"/>
      <c r="BQ2847" t="s">
        <v>434</v>
      </c>
      <c r="BR2847" t="s">
        <v>435</v>
      </c>
      <c r="BS2847"/>
      <c r="BT2847"/>
      <c r="BU2847">
        <v>18</v>
      </c>
      <c r="BV2847" t="s">
        <v>475</v>
      </c>
      <c r="BW2847" t="s">
        <v>173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/>
      <c r="CQ2847">
        <v>0</v>
      </c>
      <c r="CR2847">
        <v>0</v>
      </c>
      <c r="CS2847">
        <v>0</v>
      </c>
      <c r="CT2847">
        <v>0</v>
      </c>
      <c r="CU2847">
        <v>2791</v>
      </c>
      <c r="CV2847">
        <v>-1</v>
      </c>
    </row>
    <row r="2848" spans="1:100" x14ac:dyDescent="0.2">
      <c r="A2848">
        <v>2022</v>
      </c>
      <c r="B2848">
        <v>5</v>
      </c>
      <c r="C2848" s="267">
        <v>44689</v>
      </c>
      <c r="D2848">
        <v>419</v>
      </c>
      <c r="E2848">
        <v>670</v>
      </c>
      <c r="F2848">
        <v>6</v>
      </c>
      <c r="G2848" t="s">
        <v>235</v>
      </c>
      <c r="H2848" t="s">
        <v>236</v>
      </c>
      <c r="I2848" t="s">
        <v>169</v>
      </c>
      <c r="J2848">
        <v>4</v>
      </c>
      <c r="K2848">
        <v>2</v>
      </c>
      <c r="L2848">
        <v>298</v>
      </c>
      <c r="M2848">
        <v>280</v>
      </c>
      <c r="N2848">
        <v>319</v>
      </c>
      <c r="Y2848">
        <v>166</v>
      </c>
      <c r="AM2848"/>
      <c r="AN2848"/>
      <c r="AO2848">
        <v>96</v>
      </c>
      <c r="AP2848">
        <v>150</v>
      </c>
      <c r="AQ2848">
        <v>86.746987951807228</v>
      </c>
      <c r="AR2848">
        <v>166</v>
      </c>
      <c r="AU2848">
        <v>1428</v>
      </c>
      <c r="AV2848">
        <v>5</v>
      </c>
      <c r="AW2848">
        <v>11</v>
      </c>
      <c r="AX2848">
        <v>10</v>
      </c>
      <c r="BC2848">
        <v>6</v>
      </c>
      <c r="BQ2848" t="s">
        <v>185</v>
      </c>
      <c r="BR2848" t="s">
        <v>186</v>
      </c>
      <c r="BS2848" t="s">
        <v>237</v>
      </c>
      <c r="BT2848" t="s">
        <v>188</v>
      </c>
      <c r="BU2848">
        <v>18</v>
      </c>
      <c r="BV2848" t="s">
        <v>238</v>
      </c>
      <c r="BW2848" t="s">
        <v>173</v>
      </c>
      <c r="BX2848">
        <v>0</v>
      </c>
      <c r="BY2848">
        <v>32</v>
      </c>
      <c r="BZ2848">
        <v>16</v>
      </c>
      <c r="CA2848">
        <v>1444</v>
      </c>
      <c r="CB2848">
        <v>0</v>
      </c>
      <c r="CC2848">
        <v>0</v>
      </c>
      <c r="CD2848">
        <v>0</v>
      </c>
      <c r="CE2848">
        <v>2</v>
      </c>
      <c r="CF2848">
        <v>5</v>
      </c>
      <c r="CG2848">
        <v>5</v>
      </c>
      <c r="CH2848">
        <v>0</v>
      </c>
      <c r="CI2848">
        <v>0</v>
      </c>
      <c r="CJ2848">
        <v>0</v>
      </c>
      <c r="CK2848">
        <v>0</v>
      </c>
      <c r="CL2848">
        <v>3</v>
      </c>
      <c r="CM2848">
        <v>0</v>
      </c>
      <c r="CN2848">
        <v>16</v>
      </c>
      <c r="CO2848">
        <v>1444</v>
      </c>
      <c r="CP2848">
        <v>1.1080332409972299E-2</v>
      </c>
      <c r="CQ2848">
        <v>5.3691275167785227E-2</v>
      </c>
      <c r="CR2848">
        <v>4.8456375838926178</v>
      </c>
      <c r="CS2848"/>
      <c r="CT2848"/>
      <c r="CU2848">
        <v>2791</v>
      </c>
      <c r="CV2848"/>
    </row>
    <row r="2849" spans="1:100" x14ac:dyDescent="0.2">
      <c r="A2849">
        <v>2022</v>
      </c>
      <c r="B2849">
        <v>5</v>
      </c>
      <c r="C2849" s="267">
        <v>44689</v>
      </c>
      <c r="D2849">
        <v>378</v>
      </c>
      <c r="E2849">
        <v>440</v>
      </c>
      <c r="F2849">
        <v>7</v>
      </c>
      <c r="G2849" t="s">
        <v>343</v>
      </c>
      <c r="H2849" t="s">
        <v>344</v>
      </c>
      <c r="I2849" t="s">
        <v>169</v>
      </c>
      <c r="J2849">
        <v>3</v>
      </c>
      <c r="K2849">
        <v>2</v>
      </c>
      <c r="L2849">
        <v>258</v>
      </c>
      <c r="M2849">
        <v>239</v>
      </c>
      <c r="N2849">
        <v>276</v>
      </c>
      <c r="Q2849">
        <v>304</v>
      </c>
      <c r="R2849">
        <v>322</v>
      </c>
      <c r="S2849">
        <v>310</v>
      </c>
      <c r="V2849">
        <v>233</v>
      </c>
      <c r="W2849">
        <v>249</v>
      </c>
      <c r="X2849">
        <v>267</v>
      </c>
      <c r="Z2849">
        <v>130</v>
      </c>
      <c r="AA2849">
        <v>380</v>
      </c>
      <c r="AB2849">
        <v>375</v>
      </c>
      <c r="AC2849">
        <v>371</v>
      </c>
      <c r="AD2849">
        <v>390</v>
      </c>
      <c r="AE2849">
        <v>402</v>
      </c>
      <c r="AF2849">
        <v>270</v>
      </c>
      <c r="AG2849">
        <v>255</v>
      </c>
      <c r="AH2849">
        <v>248</v>
      </c>
      <c r="AI2849">
        <v>253</v>
      </c>
      <c r="AJ2849">
        <v>261</v>
      </c>
      <c r="AK2849">
        <v>130</v>
      </c>
      <c r="AL2849">
        <v>130</v>
      </c>
      <c r="AM2849">
        <v>356.75</v>
      </c>
      <c r="AN2849">
        <v>254.5</v>
      </c>
      <c r="AO2849">
        <v>90</v>
      </c>
      <c r="AP2849">
        <v>116</v>
      </c>
      <c r="AQ2849">
        <v>83.07692307692308</v>
      </c>
      <c r="AR2849">
        <v>130</v>
      </c>
      <c r="AW2849">
        <v>10</v>
      </c>
      <c r="AX2849">
        <v>12</v>
      </c>
      <c r="BG2849">
        <v>1170</v>
      </c>
      <c r="BH2849">
        <v>4</v>
      </c>
      <c r="BI2849">
        <v>4</v>
      </c>
      <c r="BJ2849">
        <v>4</v>
      </c>
      <c r="BQ2849" t="s">
        <v>180</v>
      </c>
      <c r="BR2849" t="s">
        <v>181</v>
      </c>
      <c r="BS2849"/>
      <c r="BT2849"/>
      <c r="BU2849">
        <v>18</v>
      </c>
      <c r="BV2849" t="s">
        <v>343</v>
      </c>
      <c r="BW2849" t="s">
        <v>173</v>
      </c>
      <c r="BX2849">
        <v>0</v>
      </c>
      <c r="BY2849">
        <v>22</v>
      </c>
      <c r="BZ2849">
        <v>11</v>
      </c>
      <c r="CA2849">
        <v>11</v>
      </c>
      <c r="CB2849">
        <v>12</v>
      </c>
      <c r="CC2849">
        <v>6</v>
      </c>
      <c r="CD2849">
        <v>1176</v>
      </c>
      <c r="CE2849">
        <v>2</v>
      </c>
      <c r="CF2849">
        <v>7</v>
      </c>
      <c r="CG2849">
        <v>8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17</v>
      </c>
      <c r="CO2849">
        <v>1187</v>
      </c>
      <c r="CP2849">
        <v>1.432181971356361E-2</v>
      </c>
      <c r="CQ2849">
        <v>6.589147286821706E-2</v>
      </c>
      <c r="CR2849">
        <v>4.6007751937984498</v>
      </c>
      <c r="CS2849">
        <v>6.6797642436149315E-2</v>
      </c>
      <c r="CT2849">
        <v>4.6640471512770141</v>
      </c>
      <c r="CU2849">
        <v>2791</v>
      </c>
      <c r="CV2849">
        <v>-1</v>
      </c>
    </row>
    <row r="2850" spans="1:100" x14ac:dyDescent="0.2">
      <c r="A2850">
        <v>2022</v>
      </c>
      <c r="B2850">
        <v>5</v>
      </c>
      <c r="C2850" s="267">
        <v>44689</v>
      </c>
      <c r="D2850">
        <v>388</v>
      </c>
      <c r="E2850">
        <v>566</v>
      </c>
      <c r="F2850">
        <v>7</v>
      </c>
      <c r="G2850" t="s">
        <v>478</v>
      </c>
      <c r="H2850" t="s">
        <v>479</v>
      </c>
      <c r="I2850" t="s">
        <v>169</v>
      </c>
      <c r="J2850">
        <v>3</v>
      </c>
      <c r="K2850">
        <v>4</v>
      </c>
      <c r="L2850">
        <v>34</v>
      </c>
      <c r="M2850">
        <v>31</v>
      </c>
      <c r="N2850">
        <v>36</v>
      </c>
      <c r="AM2850"/>
      <c r="AN2850"/>
      <c r="AO2850">
        <v>83</v>
      </c>
      <c r="AP2850">
        <v>130</v>
      </c>
      <c r="AQ2850"/>
      <c r="AR2850"/>
      <c r="BQ2850" t="s">
        <v>434</v>
      </c>
      <c r="BR2850" t="s">
        <v>435</v>
      </c>
      <c r="BS2850"/>
      <c r="BT2850"/>
      <c r="BU2850">
        <v>18</v>
      </c>
      <c r="BV2850" t="s">
        <v>475</v>
      </c>
      <c r="BW2850" t="s">
        <v>173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/>
      <c r="CQ2850">
        <v>0</v>
      </c>
      <c r="CR2850">
        <v>0</v>
      </c>
      <c r="CS2850"/>
      <c r="CT2850"/>
      <c r="CU2850">
        <v>2791</v>
      </c>
      <c r="CV2850"/>
    </row>
    <row r="2851" spans="1:100" x14ac:dyDescent="0.2">
      <c r="A2851">
        <v>2022</v>
      </c>
      <c r="B2851">
        <v>5</v>
      </c>
      <c r="C2851" s="267">
        <v>44689</v>
      </c>
      <c r="D2851">
        <v>395</v>
      </c>
      <c r="E2851">
        <v>607</v>
      </c>
      <c r="F2851">
        <v>7</v>
      </c>
      <c r="G2851" t="s">
        <v>394</v>
      </c>
      <c r="H2851" t="s">
        <v>395</v>
      </c>
      <c r="I2851" t="s">
        <v>169</v>
      </c>
      <c r="J2851">
        <v>3</v>
      </c>
      <c r="K2851">
        <v>3</v>
      </c>
      <c r="L2851">
        <v>100</v>
      </c>
      <c r="M2851">
        <v>93</v>
      </c>
      <c r="N2851">
        <v>107</v>
      </c>
      <c r="O2851">
        <v>123</v>
      </c>
      <c r="P2851">
        <v>131</v>
      </c>
      <c r="Q2851">
        <v>135</v>
      </c>
      <c r="R2851">
        <v>130</v>
      </c>
      <c r="S2851">
        <v>132</v>
      </c>
      <c r="T2851">
        <v>99</v>
      </c>
      <c r="U2851">
        <v>103</v>
      </c>
      <c r="V2851">
        <v>105</v>
      </c>
      <c r="W2851">
        <v>102</v>
      </c>
      <c r="X2851">
        <v>112</v>
      </c>
      <c r="AA2851">
        <v>124</v>
      </c>
      <c r="AB2851">
        <v>121</v>
      </c>
      <c r="AC2851">
        <v>128</v>
      </c>
      <c r="AD2851">
        <v>130</v>
      </c>
      <c r="AE2851">
        <v>131</v>
      </c>
      <c r="AF2851">
        <v>105</v>
      </c>
      <c r="AG2851">
        <v>104</v>
      </c>
      <c r="AH2851">
        <v>105</v>
      </c>
      <c r="AI2851">
        <v>106</v>
      </c>
      <c r="AJ2851">
        <v>103</v>
      </c>
      <c r="AM2851">
        <v>128.5</v>
      </c>
      <c r="AN2851">
        <v>104.4</v>
      </c>
      <c r="AO2851">
        <v>86</v>
      </c>
      <c r="AP2851">
        <v>126</v>
      </c>
      <c r="AQ2851"/>
      <c r="AR2851"/>
      <c r="AU2851">
        <v>936</v>
      </c>
      <c r="AV2851">
        <v>1</v>
      </c>
      <c r="AW2851">
        <v>1</v>
      </c>
      <c r="AX2851">
        <v>5</v>
      </c>
      <c r="BG2851">
        <v>1330</v>
      </c>
      <c r="BH2851">
        <v>4</v>
      </c>
      <c r="BI2851">
        <v>3</v>
      </c>
      <c r="BJ2851">
        <v>1</v>
      </c>
      <c r="BK2851">
        <v>1</v>
      </c>
      <c r="BQ2851" t="s">
        <v>170</v>
      </c>
      <c r="BR2851" t="s">
        <v>171</v>
      </c>
      <c r="BS2851"/>
      <c r="BT2851"/>
      <c r="BU2851">
        <v>18</v>
      </c>
      <c r="BV2851" t="s">
        <v>172</v>
      </c>
      <c r="BW2851" t="s">
        <v>173</v>
      </c>
      <c r="BX2851">
        <v>0</v>
      </c>
      <c r="BY2851">
        <v>7</v>
      </c>
      <c r="BZ2851">
        <v>2.333333333333333</v>
      </c>
      <c r="CA2851">
        <v>938</v>
      </c>
      <c r="CB2851">
        <v>9</v>
      </c>
      <c r="CC2851">
        <v>3</v>
      </c>
      <c r="CD2851">
        <v>1333</v>
      </c>
      <c r="CE2851">
        <v>1</v>
      </c>
      <c r="CF2851">
        <v>1</v>
      </c>
      <c r="CG2851">
        <v>2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5.3333333333333339</v>
      </c>
      <c r="CO2851">
        <v>2271</v>
      </c>
      <c r="CP2851">
        <v>2.3484514897989142E-3</v>
      </c>
      <c r="CQ2851">
        <v>5.3333333333333337E-2</v>
      </c>
      <c r="CR2851">
        <v>22.71</v>
      </c>
      <c r="CS2851">
        <v>5.108556832694764E-2</v>
      </c>
      <c r="CT2851">
        <v>21.75287356321839</v>
      </c>
      <c r="CU2851">
        <v>2791</v>
      </c>
      <c r="CV2851">
        <v>-1</v>
      </c>
    </row>
    <row r="2852" spans="1:100" x14ac:dyDescent="0.2">
      <c r="A2852">
        <v>2022</v>
      </c>
      <c r="B2852">
        <v>5</v>
      </c>
      <c r="C2852" s="267">
        <v>44689</v>
      </c>
      <c r="D2852">
        <v>395</v>
      </c>
      <c r="E2852">
        <v>608</v>
      </c>
      <c r="F2852">
        <v>7</v>
      </c>
      <c r="G2852" t="s">
        <v>396</v>
      </c>
      <c r="H2852" t="s">
        <v>397</v>
      </c>
      <c r="I2852" t="s">
        <v>169</v>
      </c>
      <c r="J2852">
        <v>3</v>
      </c>
      <c r="K2852">
        <v>3</v>
      </c>
      <c r="L2852">
        <v>100</v>
      </c>
      <c r="M2852">
        <v>93</v>
      </c>
      <c r="N2852">
        <v>107</v>
      </c>
      <c r="O2852">
        <v>106</v>
      </c>
      <c r="P2852">
        <v>110</v>
      </c>
      <c r="Q2852">
        <v>114</v>
      </c>
      <c r="R2852">
        <v>128</v>
      </c>
      <c r="S2852">
        <v>113</v>
      </c>
      <c r="T2852">
        <v>93</v>
      </c>
      <c r="U2852">
        <v>98</v>
      </c>
      <c r="V2852">
        <v>96</v>
      </c>
      <c r="W2852">
        <v>88</v>
      </c>
      <c r="X2852">
        <v>90</v>
      </c>
      <c r="AA2852">
        <v>103</v>
      </c>
      <c r="AB2852">
        <v>107</v>
      </c>
      <c r="AC2852">
        <v>109</v>
      </c>
      <c r="AD2852">
        <v>112</v>
      </c>
      <c r="AE2852">
        <v>115</v>
      </c>
      <c r="AF2852">
        <v>88</v>
      </c>
      <c r="AG2852">
        <v>89</v>
      </c>
      <c r="AH2852">
        <v>88</v>
      </c>
      <c r="AI2852">
        <v>90</v>
      </c>
      <c r="AJ2852">
        <v>92</v>
      </c>
      <c r="AM2852">
        <v>111.7</v>
      </c>
      <c r="AN2852">
        <v>91.2</v>
      </c>
      <c r="AO2852">
        <v>86</v>
      </c>
      <c r="AP2852">
        <v>126</v>
      </c>
      <c r="AQ2852"/>
      <c r="AR2852"/>
      <c r="AU2852">
        <v>936</v>
      </c>
      <c r="AV2852">
        <v>1</v>
      </c>
      <c r="AW2852">
        <v>2</v>
      </c>
      <c r="AX2852">
        <v>3</v>
      </c>
      <c r="BG2852">
        <v>1330</v>
      </c>
      <c r="BH2852">
        <v>3</v>
      </c>
      <c r="BI2852">
        <v>3</v>
      </c>
      <c r="BJ2852">
        <v>2</v>
      </c>
      <c r="BQ2852" t="s">
        <v>170</v>
      </c>
      <c r="BR2852" t="s">
        <v>171</v>
      </c>
      <c r="BS2852"/>
      <c r="BT2852"/>
      <c r="BU2852">
        <v>18</v>
      </c>
      <c r="BV2852" t="s">
        <v>172</v>
      </c>
      <c r="BW2852" t="s">
        <v>173</v>
      </c>
      <c r="BX2852">
        <v>0</v>
      </c>
      <c r="BY2852">
        <v>6</v>
      </c>
      <c r="BZ2852">
        <v>2</v>
      </c>
      <c r="CA2852">
        <v>938</v>
      </c>
      <c r="CB2852">
        <v>8</v>
      </c>
      <c r="CC2852">
        <v>2.666666666666667</v>
      </c>
      <c r="CD2852">
        <v>1332</v>
      </c>
      <c r="CE2852">
        <v>1</v>
      </c>
      <c r="CF2852">
        <v>1</v>
      </c>
      <c r="CG2852">
        <v>1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4.6666666666666661</v>
      </c>
      <c r="CO2852">
        <v>2270</v>
      </c>
      <c r="CP2852">
        <v>2.0558002936857558E-3</v>
      </c>
      <c r="CQ2852">
        <v>4.6666666666666662E-2</v>
      </c>
      <c r="CR2852">
        <v>22.7</v>
      </c>
      <c r="CS2852">
        <v>5.1169590643274837E-2</v>
      </c>
      <c r="CT2852">
        <v>24.890350877192979</v>
      </c>
      <c r="CU2852">
        <v>2791</v>
      </c>
      <c r="CV2852">
        <v>-1</v>
      </c>
    </row>
    <row r="2853" spans="1:100" x14ac:dyDescent="0.2">
      <c r="A2853">
        <v>2022</v>
      </c>
      <c r="B2853">
        <v>5</v>
      </c>
      <c r="C2853" s="267">
        <v>44689</v>
      </c>
      <c r="D2853">
        <v>395</v>
      </c>
      <c r="E2853">
        <v>609</v>
      </c>
      <c r="F2853">
        <v>7</v>
      </c>
      <c r="G2853" t="s">
        <v>167</v>
      </c>
      <c r="H2853" t="s">
        <v>168</v>
      </c>
      <c r="I2853" t="s">
        <v>169</v>
      </c>
      <c r="J2853">
        <v>3</v>
      </c>
      <c r="K2853">
        <v>3</v>
      </c>
      <c r="L2853">
        <v>35</v>
      </c>
      <c r="M2853">
        <v>32</v>
      </c>
      <c r="N2853">
        <v>37</v>
      </c>
      <c r="O2853">
        <v>45</v>
      </c>
      <c r="P2853">
        <v>50</v>
      </c>
      <c r="Q2853">
        <v>48</v>
      </c>
      <c r="R2853">
        <v>42</v>
      </c>
      <c r="S2853">
        <v>50</v>
      </c>
      <c r="T2853">
        <v>30</v>
      </c>
      <c r="U2853">
        <v>40</v>
      </c>
      <c r="V2853">
        <v>38</v>
      </c>
      <c r="W2853">
        <v>36</v>
      </c>
      <c r="X2853">
        <v>40</v>
      </c>
      <c r="AA2853">
        <v>45</v>
      </c>
      <c r="AB2853">
        <v>44</v>
      </c>
      <c r="AC2853">
        <v>46</v>
      </c>
      <c r="AD2853">
        <v>49</v>
      </c>
      <c r="AE2853">
        <v>51</v>
      </c>
      <c r="AF2853">
        <v>39</v>
      </c>
      <c r="AG2853">
        <v>36</v>
      </c>
      <c r="AH2853">
        <v>38</v>
      </c>
      <c r="AI2853">
        <v>40</v>
      </c>
      <c r="AJ2853">
        <v>38</v>
      </c>
      <c r="AM2853">
        <v>47</v>
      </c>
      <c r="AN2853">
        <v>37.5</v>
      </c>
      <c r="AO2853">
        <v>86</v>
      </c>
      <c r="AP2853">
        <v>126</v>
      </c>
      <c r="AQ2853"/>
      <c r="AR2853"/>
      <c r="AU2853">
        <v>936</v>
      </c>
      <c r="AW2853">
        <v>2</v>
      </c>
      <c r="AX2853">
        <v>4</v>
      </c>
      <c r="BG2853">
        <v>1330</v>
      </c>
      <c r="BH2853">
        <v>5</v>
      </c>
      <c r="BI2853">
        <v>3</v>
      </c>
      <c r="BJ2853">
        <v>3</v>
      </c>
      <c r="BQ2853" t="s">
        <v>170</v>
      </c>
      <c r="BR2853" t="s">
        <v>171</v>
      </c>
      <c r="BS2853"/>
      <c r="BT2853"/>
      <c r="BU2853">
        <v>18</v>
      </c>
      <c r="BV2853" t="s">
        <v>172</v>
      </c>
      <c r="BW2853" t="s">
        <v>173</v>
      </c>
      <c r="BX2853">
        <v>0</v>
      </c>
      <c r="BY2853">
        <v>6</v>
      </c>
      <c r="BZ2853">
        <v>2</v>
      </c>
      <c r="CA2853">
        <v>938</v>
      </c>
      <c r="CB2853">
        <v>11</v>
      </c>
      <c r="CC2853">
        <v>3.666666666666667</v>
      </c>
      <c r="CD2853">
        <v>1333</v>
      </c>
      <c r="CE2853">
        <v>1</v>
      </c>
      <c r="CF2853">
        <v>1</v>
      </c>
      <c r="CG2853">
        <v>2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5.6666666666666661</v>
      </c>
      <c r="CO2853">
        <v>2271</v>
      </c>
      <c r="CP2853">
        <v>2.4952297079113461E-3</v>
      </c>
      <c r="CQ2853">
        <v>0.16190476190476191</v>
      </c>
      <c r="CR2853">
        <v>64.885714285714286</v>
      </c>
      <c r="CS2853">
        <v>0.15111111111111111</v>
      </c>
      <c r="CT2853">
        <v>60.56</v>
      </c>
      <c r="CU2853">
        <v>2791</v>
      </c>
      <c r="CV2853">
        <v>-1</v>
      </c>
    </row>
    <row r="2854" spans="1:100" x14ac:dyDescent="0.2">
      <c r="A2854">
        <v>2022</v>
      </c>
      <c r="B2854">
        <v>5</v>
      </c>
      <c r="C2854" s="267">
        <v>44689</v>
      </c>
      <c r="D2854">
        <v>1</v>
      </c>
      <c r="E2854">
        <v>1</v>
      </c>
      <c r="F2854">
        <v>8</v>
      </c>
      <c r="G2854" t="s">
        <v>388</v>
      </c>
      <c r="H2854" t="s">
        <v>389</v>
      </c>
      <c r="I2854" t="s">
        <v>169</v>
      </c>
      <c r="J2854">
        <v>3</v>
      </c>
      <c r="K2854">
        <v>2</v>
      </c>
      <c r="L2854">
        <v>111</v>
      </c>
      <c r="M2854">
        <v>103</v>
      </c>
      <c r="N2854">
        <v>118</v>
      </c>
      <c r="O2854">
        <v>152</v>
      </c>
      <c r="P2854">
        <v>159</v>
      </c>
      <c r="Q2854">
        <v>160</v>
      </c>
      <c r="R2854">
        <v>172</v>
      </c>
      <c r="S2854">
        <v>184</v>
      </c>
      <c r="T2854">
        <v>106</v>
      </c>
      <c r="U2854">
        <v>111</v>
      </c>
      <c r="V2854">
        <v>108</v>
      </c>
      <c r="W2854">
        <v>111</v>
      </c>
      <c r="X2854">
        <v>114</v>
      </c>
      <c r="AA2854">
        <v>165</v>
      </c>
      <c r="AB2854">
        <v>154</v>
      </c>
      <c r="AC2854">
        <v>158</v>
      </c>
      <c r="AD2854">
        <v>172</v>
      </c>
      <c r="AE2854">
        <v>168</v>
      </c>
      <c r="AF2854">
        <v>106</v>
      </c>
      <c r="AG2854">
        <v>105</v>
      </c>
      <c r="AH2854">
        <v>106</v>
      </c>
      <c r="AI2854">
        <v>111</v>
      </c>
      <c r="AJ2854">
        <v>112</v>
      </c>
      <c r="AM2854">
        <v>164.4</v>
      </c>
      <c r="AN2854">
        <v>109</v>
      </c>
      <c r="AO2854">
        <v>108</v>
      </c>
      <c r="AP2854">
        <v>100</v>
      </c>
      <c r="AQ2854"/>
      <c r="AR2854"/>
      <c r="AU2854">
        <v>1040</v>
      </c>
      <c r="AV2854">
        <v>1</v>
      </c>
      <c r="AX2854">
        <v>3</v>
      </c>
      <c r="BG2854">
        <v>1328</v>
      </c>
      <c r="BH2854">
        <v>2</v>
      </c>
      <c r="BI2854">
        <v>1</v>
      </c>
      <c r="BJ2854">
        <v>2</v>
      </c>
      <c r="BQ2854" t="s">
        <v>390</v>
      </c>
      <c r="BR2854" t="s">
        <v>390</v>
      </c>
      <c r="BS2854"/>
      <c r="BT2854"/>
      <c r="BU2854">
        <v>18</v>
      </c>
      <c r="BV2854" t="s">
        <v>391</v>
      </c>
      <c r="BW2854" t="s">
        <v>173</v>
      </c>
      <c r="BX2854">
        <v>0</v>
      </c>
      <c r="BY2854">
        <v>4</v>
      </c>
      <c r="BZ2854">
        <v>2</v>
      </c>
      <c r="CA2854">
        <v>1042</v>
      </c>
      <c r="CB2854">
        <v>5</v>
      </c>
      <c r="CC2854">
        <v>2.5</v>
      </c>
      <c r="CD2854">
        <v>1330</v>
      </c>
      <c r="CE2854">
        <v>1</v>
      </c>
      <c r="CF2854">
        <v>0</v>
      </c>
      <c r="CG2854">
        <v>2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4.5</v>
      </c>
      <c r="CO2854">
        <v>2372</v>
      </c>
      <c r="CP2854">
        <v>1.8971332209106241E-3</v>
      </c>
      <c r="CQ2854">
        <v>4.0540540540540543E-2</v>
      </c>
      <c r="CR2854">
        <v>21.36936936936937</v>
      </c>
      <c r="CS2854">
        <v>4.1284403669724773E-2</v>
      </c>
      <c r="CT2854">
        <v>21.761467889908261</v>
      </c>
      <c r="CU2854">
        <v>2791</v>
      </c>
      <c r="CV2854">
        <v>-1</v>
      </c>
    </row>
    <row r="2855" spans="1:100" x14ac:dyDescent="0.2">
      <c r="A2855">
        <v>2022</v>
      </c>
      <c r="B2855">
        <v>5</v>
      </c>
      <c r="C2855" s="267">
        <v>44689</v>
      </c>
      <c r="D2855">
        <v>1</v>
      </c>
      <c r="E2855">
        <v>2</v>
      </c>
      <c r="F2855">
        <v>8</v>
      </c>
      <c r="G2855" t="s">
        <v>392</v>
      </c>
      <c r="H2855" t="s">
        <v>393</v>
      </c>
      <c r="I2855" t="s">
        <v>169</v>
      </c>
      <c r="J2855">
        <v>3</v>
      </c>
      <c r="K2855">
        <v>2</v>
      </c>
      <c r="L2855">
        <v>113</v>
      </c>
      <c r="M2855">
        <v>105</v>
      </c>
      <c r="N2855">
        <v>120</v>
      </c>
      <c r="O2855">
        <v>122</v>
      </c>
      <c r="P2855">
        <v>127</v>
      </c>
      <c r="Q2855">
        <v>133</v>
      </c>
      <c r="R2855">
        <v>126</v>
      </c>
      <c r="S2855">
        <v>118</v>
      </c>
      <c r="T2855">
        <v>95</v>
      </c>
      <c r="U2855">
        <v>99</v>
      </c>
      <c r="V2855">
        <v>100</v>
      </c>
      <c r="W2855">
        <v>98</v>
      </c>
      <c r="X2855">
        <v>96</v>
      </c>
      <c r="AA2855">
        <v>109</v>
      </c>
      <c r="AB2855">
        <v>111</v>
      </c>
      <c r="AC2855">
        <v>114</v>
      </c>
      <c r="AD2855">
        <v>150</v>
      </c>
      <c r="AE2855">
        <v>143</v>
      </c>
      <c r="AF2855">
        <v>85</v>
      </c>
      <c r="AG2855">
        <v>96</v>
      </c>
      <c r="AH2855">
        <v>99</v>
      </c>
      <c r="AI2855">
        <v>106</v>
      </c>
      <c r="AJ2855">
        <v>109</v>
      </c>
      <c r="AM2855">
        <v>125.3</v>
      </c>
      <c r="AN2855">
        <v>98.3</v>
      </c>
      <c r="AO2855">
        <v>108</v>
      </c>
      <c r="AP2855">
        <v>100</v>
      </c>
      <c r="AQ2855"/>
      <c r="AR2855"/>
      <c r="AU2855">
        <v>1014</v>
      </c>
      <c r="AW2855">
        <v>2</v>
      </c>
      <c r="AX2855">
        <v>4</v>
      </c>
      <c r="BG2855">
        <v>1300</v>
      </c>
      <c r="BH2855">
        <v>6</v>
      </c>
      <c r="BI2855">
        <v>4</v>
      </c>
      <c r="BJ2855">
        <v>1</v>
      </c>
      <c r="BQ2855" t="s">
        <v>390</v>
      </c>
      <c r="BR2855" t="s">
        <v>390</v>
      </c>
      <c r="BS2855"/>
      <c r="BT2855"/>
      <c r="BU2855">
        <v>18</v>
      </c>
      <c r="BV2855" t="s">
        <v>391</v>
      </c>
      <c r="BW2855" t="s">
        <v>173</v>
      </c>
      <c r="BX2855">
        <v>0</v>
      </c>
      <c r="BY2855">
        <v>6</v>
      </c>
      <c r="BZ2855">
        <v>3</v>
      </c>
      <c r="CA2855">
        <v>1017</v>
      </c>
      <c r="CB2855">
        <v>11</v>
      </c>
      <c r="CC2855">
        <v>5.5</v>
      </c>
      <c r="CD2855">
        <v>1305</v>
      </c>
      <c r="CE2855">
        <v>3</v>
      </c>
      <c r="CF2855">
        <v>3</v>
      </c>
      <c r="CG2855">
        <v>2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8.5</v>
      </c>
      <c r="CO2855">
        <v>2322</v>
      </c>
      <c r="CP2855">
        <v>3.6606373815676139E-3</v>
      </c>
      <c r="CQ2855">
        <v>7.5221238938053103E-2</v>
      </c>
      <c r="CR2855">
        <v>20.548672566371678</v>
      </c>
      <c r="CS2855">
        <v>8.6469989827060029E-2</v>
      </c>
      <c r="CT2855">
        <v>23.621566632756871</v>
      </c>
      <c r="CU2855">
        <v>2791</v>
      </c>
      <c r="CV2855">
        <v>-1</v>
      </c>
    </row>
    <row r="2856" spans="1:100" x14ac:dyDescent="0.2">
      <c r="A2856">
        <v>2022</v>
      </c>
      <c r="B2856">
        <v>5</v>
      </c>
      <c r="C2856" s="267">
        <v>44689</v>
      </c>
      <c r="D2856">
        <v>125</v>
      </c>
      <c r="E2856">
        <v>690</v>
      </c>
      <c r="F2856">
        <v>8</v>
      </c>
      <c r="G2856" t="s">
        <v>259</v>
      </c>
      <c r="H2856" t="s">
        <v>260</v>
      </c>
      <c r="I2856" t="s">
        <v>169</v>
      </c>
      <c r="J2856">
        <v>4</v>
      </c>
      <c r="K2856">
        <v>4</v>
      </c>
      <c r="L2856">
        <v>170</v>
      </c>
      <c r="M2856">
        <v>153</v>
      </c>
      <c r="N2856">
        <v>187</v>
      </c>
      <c r="AE2856">
        <v>225</v>
      </c>
      <c r="AJ2856">
        <v>157</v>
      </c>
      <c r="AM2856">
        <v>225</v>
      </c>
      <c r="AN2856">
        <v>157</v>
      </c>
      <c r="AO2856">
        <v>120</v>
      </c>
      <c r="AP2856">
        <v>120</v>
      </c>
      <c r="AQ2856"/>
      <c r="AR2856"/>
      <c r="BH2856">
        <v>15</v>
      </c>
      <c r="BI2856">
        <v>10</v>
      </c>
      <c r="BJ2856">
        <v>10</v>
      </c>
      <c r="BK2856">
        <v>2</v>
      </c>
      <c r="BQ2856" t="s">
        <v>256</v>
      </c>
      <c r="BR2856" t="s">
        <v>257</v>
      </c>
      <c r="BS2856"/>
      <c r="BT2856"/>
      <c r="BU2856">
        <v>18</v>
      </c>
      <c r="BV2856" t="s">
        <v>258</v>
      </c>
      <c r="BW2856" t="s">
        <v>173</v>
      </c>
      <c r="BX2856">
        <v>0</v>
      </c>
      <c r="BY2856">
        <v>0</v>
      </c>
      <c r="BZ2856">
        <v>0</v>
      </c>
      <c r="CA2856">
        <v>0</v>
      </c>
      <c r="CB2856">
        <v>37</v>
      </c>
      <c r="CC2856">
        <v>9.25</v>
      </c>
      <c r="CD2856">
        <v>9</v>
      </c>
      <c r="CE2856">
        <v>3</v>
      </c>
      <c r="CF2856">
        <v>2</v>
      </c>
      <c r="CG2856">
        <v>2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9.25</v>
      </c>
      <c r="CO2856">
        <v>9</v>
      </c>
      <c r="CP2856">
        <v>1.0277777777777779</v>
      </c>
      <c r="CQ2856">
        <v>5.4411764705882347E-2</v>
      </c>
      <c r="CR2856">
        <v>5.2941176470588228E-2</v>
      </c>
      <c r="CS2856">
        <v>5.89171974522293E-2</v>
      </c>
      <c r="CT2856">
        <v>5.7324840764331211E-2</v>
      </c>
      <c r="CU2856">
        <v>2791</v>
      </c>
      <c r="CV2856">
        <v>-1</v>
      </c>
    </row>
    <row r="2857" spans="1:100" x14ac:dyDescent="0.2">
      <c r="A2857">
        <v>2022</v>
      </c>
      <c r="B2857">
        <v>5</v>
      </c>
      <c r="C2857" s="267">
        <v>44689</v>
      </c>
      <c r="D2857">
        <v>125</v>
      </c>
      <c r="E2857">
        <v>691</v>
      </c>
      <c r="F2857">
        <v>8</v>
      </c>
      <c r="G2857" t="s">
        <v>254</v>
      </c>
      <c r="H2857" t="s">
        <v>255</v>
      </c>
      <c r="I2857" t="s">
        <v>169</v>
      </c>
      <c r="J2857">
        <v>4</v>
      </c>
      <c r="K2857">
        <v>4</v>
      </c>
      <c r="L2857">
        <v>194</v>
      </c>
      <c r="M2857">
        <v>174</v>
      </c>
      <c r="N2857">
        <v>213</v>
      </c>
      <c r="AE2857">
        <v>267</v>
      </c>
      <c r="AJ2857">
        <v>180</v>
      </c>
      <c r="AM2857">
        <v>267</v>
      </c>
      <c r="AN2857">
        <v>180</v>
      </c>
      <c r="AO2857">
        <v>120</v>
      </c>
      <c r="AP2857">
        <v>120</v>
      </c>
      <c r="AQ2857"/>
      <c r="AR2857"/>
      <c r="BH2857">
        <v>18</v>
      </c>
      <c r="BI2857">
        <v>8</v>
      </c>
      <c r="BJ2857">
        <v>6</v>
      </c>
      <c r="BK2857">
        <v>3</v>
      </c>
      <c r="BQ2857" t="s">
        <v>256</v>
      </c>
      <c r="BR2857" t="s">
        <v>257</v>
      </c>
      <c r="BS2857"/>
      <c r="BT2857"/>
      <c r="BU2857">
        <v>18</v>
      </c>
      <c r="BV2857" t="s">
        <v>258</v>
      </c>
      <c r="BW2857" t="s">
        <v>173</v>
      </c>
      <c r="BX2857">
        <v>0</v>
      </c>
      <c r="BY2857">
        <v>0</v>
      </c>
      <c r="BZ2857">
        <v>0</v>
      </c>
      <c r="CA2857">
        <v>0</v>
      </c>
      <c r="CB2857">
        <v>35</v>
      </c>
      <c r="CC2857">
        <v>8.75</v>
      </c>
      <c r="CD2857">
        <v>8</v>
      </c>
      <c r="CE2857">
        <v>4</v>
      </c>
      <c r="CF2857">
        <v>2</v>
      </c>
      <c r="CG2857">
        <v>1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8.75</v>
      </c>
      <c r="CO2857">
        <v>8</v>
      </c>
      <c r="CP2857">
        <v>1.09375</v>
      </c>
      <c r="CQ2857">
        <v>4.5103092783505147E-2</v>
      </c>
      <c r="CR2857">
        <v>4.1237113402061848E-2</v>
      </c>
      <c r="CS2857">
        <v>4.8611111111111112E-2</v>
      </c>
      <c r="CT2857">
        <v>4.4444444444444453E-2</v>
      </c>
      <c r="CU2857">
        <v>2791</v>
      </c>
      <c r="CV2857">
        <v>-1</v>
      </c>
    </row>
    <row r="2858" spans="1:100" x14ac:dyDescent="0.2">
      <c r="A2858">
        <v>2022</v>
      </c>
      <c r="B2858">
        <v>5</v>
      </c>
      <c r="C2858" s="267">
        <v>44689</v>
      </c>
      <c r="D2858">
        <v>383</v>
      </c>
      <c r="E2858">
        <v>550</v>
      </c>
      <c r="F2858">
        <v>8</v>
      </c>
      <c r="G2858" t="s">
        <v>437</v>
      </c>
      <c r="H2858" t="s">
        <v>438</v>
      </c>
      <c r="I2858" t="s">
        <v>169</v>
      </c>
      <c r="J2858">
        <v>3</v>
      </c>
      <c r="K2858">
        <v>1</v>
      </c>
      <c r="L2858">
        <v>35</v>
      </c>
      <c r="M2858">
        <v>32</v>
      </c>
      <c r="N2858">
        <v>38</v>
      </c>
      <c r="O2858">
        <v>53</v>
      </c>
      <c r="P2858">
        <v>60</v>
      </c>
      <c r="Q2858">
        <v>57</v>
      </c>
      <c r="R2858">
        <v>58</v>
      </c>
      <c r="S2858">
        <v>61</v>
      </c>
      <c r="T2858">
        <v>41</v>
      </c>
      <c r="U2858">
        <v>43</v>
      </c>
      <c r="V2858">
        <v>38</v>
      </c>
      <c r="W2858">
        <v>39</v>
      </c>
      <c r="X2858">
        <v>40</v>
      </c>
      <c r="Y2858">
        <v>91</v>
      </c>
      <c r="Z2858">
        <v>101</v>
      </c>
      <c r="AA2858">
        <v>64</v>
      </c>
      <c r="AB2858">
        <v>64</v>
      </c>
      <c r="AC2858">
        <v>61</v>
      </c>
      <c r="AD2858">
        <v>63</v>
      </c>
      <c r="AE2858">
        <v>64</v>
      </c>
      <c r="AF2858">
        <v>37</v>
      </c>
      <c r="AG2858">
        <v>36</v>
      </c>
      <c r="AH2858">
        <v>38</v>
      </c>
      <c r="AI2858">
        <v>39</v>
      </c>
      <c r="AJ2858">
        <v>38</v>
      </c>
      <c r="AK2858">
        <v>101</v>
      </c>
      <c r="AL2858">
        <v>103</v>
      </c>
      <c r="AM2858">
        <v>60.5</v>
      </c>
      <c r="AN2858">
        <v>38.9</v>
      </c>
      <c r="AO2858">
        <v>114</v>
      </c>
      <c r="AP2858">
        <v>95</v>
      </c>
      <c r="AQ2858">
        <v>109.09090909090909</v>
      </c>
      <c r="AR2858">
        <v>99</v>
      </c>
      <c r="AV2858">
        <v>2</v>
      </c>
      <c r="AW2858">
        <v>2</v>
      </c>
      <c r="AX2858">
        <v>4</v>
      </c>
      <c r="BG2858">
        <v>1560</v>
      </c>
      <c r="BH2858">
        <v>4</v>
      </c>
      <c r="BI2858">
        <v>2</v>
      </c>
      <c r="BJ2858">
        <v>2</v>
      </c>
      <c r="BQ2858" t="s">
        <v>185</v>
      </c>
      <c r="BR2858" t="s">
        <v>186</v>
      </c>
      <c r="BS2858" t="s">
        <v>439</v>
      </c>
      <c r="BT2858" t="s">
        <v>188</v>
      </c>
      <c r="BU2858">
        <v>18</v>
      </c>
      <c r="BV2858" t="s">
        <v>437</v>
      </c>
      <c r="BW2858" t="s">
        <v>173</v>
      </c>
      <c r="BX2858">
        <v>0</v>
      </c>
      <c r="BY2858">
        <v>8</v>
      </c>
      <c r="BZ2858">
        <v>8</v>
      </c>
      <c r="CA2858">
        <v>8</v>
      </c>
      <c r="CB2858">
        <v>8</v>
      </c>
      <c r="CC2858">
        <v>8</v>
      </c>
      <c r="CD2858">
        <v>1568</v>
      </c>
      <c r="CE2858">
        <v>6</v>
      </c>
      <c r="CF2858">
        <v>4</v>
      </c>
      <c r="CG2858">
        <v>6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16</v>
      </c>
      <c r="CO2858">
        <v>1576</v>
      </c>
      <c r="CP2858">
        <v>1.015228426395939E-2</v>
      </c>
      <c r="CQ2858">
        <v>0.45714285714285707</v>
      </c>
      <c r="CR2858">
        <v>45.028571428571432</v>
      </c>
      <c r="CS2858">
        <v>0.41131105398457579</v>
      </c>
      <c r="CT2858">
        <v>40.51413881748072</v>
      </c>
      <c r="CU2858">
        <v>2791</v>
      </c>
      <c r="CV2858">
        <v>-1</v>
      </c>
    </row>
    <row r="2859" spans="1:100" x14ac:dyDescent="0.2">
      <c r="A2859">
        <v>2022</v>
      </c>
      <c r="B2859">
        <v>5</v>
      </c>
      <c r="C2859" s="267">
        <v>44689</v>
      </c>
      <c r="D2859">
        <v>3</v>
      </c>
      <c r="E2859">
        <v>9</v>
      </c>
      <c r="F2859">
        <v>26</v>
      </c>
      <c r="G2859" t="s">
        <v>315</v>
      </c>
      <c r="H2859" t="s">
        <v>316</v>
      </c>
      <c r="I2859" t="s">
        <v>317</v>
      </c>
      <c r="J2859">
        <v>2</v>
      </c>
      <c r="K2859">
        <v>2</v>
      </c>
      <c r="L2859">
        <v>24</v>
      </c>
      <c r="M2859">
        <v>22</v>
      </c>
      <c r="N2859">
        <v>25</v>
      </c>
      <c r="O2859">
        <v>32</v>
      </c>
      <c r="P2859">
        <v>34</v>
      </c>
      <c r="Q2859">
        <v>31</v>
      </c>
      <c r="R2859">
        <v>32</v>
      </c>
      <c r="S2859">
        <v>40</v>
      </c>
      <c r="T2859">
        <v>24</v>
      </c>
      <c r="U2859">
        <v>27</v>
      </c>
      <c r="V2859">
        <v>23</v>
      </c>
      <c r="W2859">
        <v>23</v>
      </c>
      <c r="X2859">
        <v>26</v>
      </c>
      <c r="AA2859">
        <v>48</v>
      </c>
      <c r="AB2859">
        <v>46</v>
      </c>
      <c r="AC2859">
        <v>43</v>
      </c>
      <c r="AD2859">
        <v>40</v>
      </c>
      <c r="AE2859">
        <v>49</v>
      </c>
      <c r="AF2859">
        <v>31</v>
      </c>
      <c r="AG2859">
        <v>27</v>
      </c>
      <c r="AH2859">
        <v>26</v>
      </c>
      <c r="AI2859">
        <v>28</v>
      </c>
      <c r="AJ2859">
        <v>27</v>
      </c>
      <c r="AM2859">
        <v>39.5</v>
      </c>
      <c r="AN2859">
        <v>26.2</v>
      </c>
      <c r="AO2859">
        <v>61</v>
      </c>
      <c r="AP2859">
        <v>118</v>
      </c>
      <c r="AQ2859"/>
      <c r="AR2859"/>
      <c r="AX2859">
        <v>3</v>
      </c>
      <c r="BH2859">
        <v>3</v>
      </c>
      <c r="BI2859">
        <v>3</v>
      </c>
      <c r="BJ2859">
        <v>3</v>
      </c>
      <c r="BK2859">
        <v>3</v>
      </c>
      <c r="BQ2859" t="s">
        <v>318</v>
      </c>
      <c r="BR2859" t="s">
        <v>319</v>
      </c>
      <c r="BS2859"/>
      <c r="BT2859"/>
      <c r="BU2859">
        <v>18</v>
      </c>
      <c r="BV2859" t="s">
        <v>320</v>
      </c>
      <c r="BW2859" t="s">
        <v>222</v>
      </c>
      <c r="BX2859">
        <v>0</v>
      </c>
      <c r="BY2859">
        <v>3</v>
      </c>
      <c r="BZ2859">
        <v>1.5</v>
      </c>
      <c r="CA2859">
        <v>1</v>
      </c>
      <c r="CB2859">
        <v>12</v>
      </c>
      <c r="CC2859">
        <v>6</v>
      </c>
      <c r="CD2859">
        <v>6</v>
      </c>
      <c r="CE2859">
        <v>1</v>
      </c>
      <c r="CF2859">
        <v>1</v>
      </c>
      <c r="CG2859">
        <v>3</v>
      </c>
      <c r="CH2859">
        <v>1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7.5</v>
      </c>
      <c r="CO2859">
        <v>7</v>
      </c>
      <c r="CP2859">
        <v>1.071428571428571</v>
      </c>
      <c r="CQ2859">
        <v>0.3125</v>
      </c>
      <c r="CR2859">
        <v>0.29166666666666669</v>
      </c>
      <c r="CS2859">
        <v>0.28625954198473291</v>
      </c>
      <c r="CT2859">
        <v>0.26717557251908403</v>
      </c>
      <c r="CU2859">
        <v>2791</v>
      </c>
      <c r="CV2859">
        <v>-1</v>
      </c>
    </row>
    <row r="2860" spans="1:100" x14ac:dyDescent="0.2">
      <c r="A2860">
        <v>2022</v>
      </c>
      <c r="B2860">
        <v>5</v>
      </c>
      <c r="C2860" s="267">
        <v>44689</v>
      </c>
      <c r="D2860">
        <v>3</v>
      </c>
      <c r="E2860">
        <v>10</v>
      </c>
      <c r="F2860">
        <v>26</v>
      </c>
      <c r="G2860" t="s">
        <v>321</v>
      </c>
      <c r="H2860" t="s">
        <v>322</v>
      </c>
      <c r="I2860" t="s">
        <v>317</v>
      </c>
      <c r="J2860">
        <v>2</v>
      </c>
      <c r="K2860">
        <v>2</v>
      </c>
      <c r="L2860">
        <v>48</v>
      </c>
      <c r="M2860">
        <v>44</v>
      </c>
      <c r="N2860">
        <v>51</v>
      </c>
      <c r="O2860">
        <v>54</v>
      </c>
      <c r="P2860">
        <v>75</v>
      </c>
      <c r="Q2860">
        <v>68</v>
      </c>
      <c r="R2860">
        <v>58</v>
      </c>
      <c r="S2860">
        <v>82</v>
      </c>
      <c r="T2860">
        <v>46</v>
      </c>
      <c r="U2860">
        <v>50</v>
      </c>
      <c r="V2860">
        <v>51</v>
      </c>
      <c r="W2860">
        <v>46</v>
      </c>
      <c r="X2860">
        <v>60</v>
      </c>
      <c r="Y2860">
        <v>171</v>
      </c>
      <c r="Z2860">
        <v>170</v>
      </c>
      <c r="AA2860">
        <v>92</v>
      </c>
      <c r="AB2860">
        <v>90</v>
      </c>
      <c r="AC2860">
        <v>88</v>
      </c>
      <c r="AD2860">
        <v>58</v>
      </c>
      <c r="AE2860">
        <v>61</v>
      </c>
      <c r="AF2860">
        <v>58</v>
      </c>
      <c r="AG2860">
        <v>54</v>
      </c>
      <c r="AH2860">
        <v>51</v>
      </c>
      <c r="AI2860">
        <v>52</v>
      </c>
      <c r="AJ2860">
        <v>50</v>
      </c>
      <c r="AK2860">
        <v>146</v>
      </c>
      <c r="AL2860">
        <v>144</v>
      </c>
      <c r="AM2860">
        <v>72.599999999999994</v>
      </c>
      <c r="AN2860">
        <v>51.8</v>
      </c>
      <c r="AO2860">
        <v>61</v>
      </c>
      <c r="AP2860">
        <v>118</v>
      </c>
      <c r="AQ2860">
        <v>45.641838351822507</v>
      </c>
      <c r="AR2860">
        <v>157.75</v>
      </c>
      <c r="AV2860">
        <v>2</v>
      </c>
      <c r="AW2860">
        <v>2</v>
      </c>
      <c r="AX2860">
        <v>4</v>
      </c>
      <c r="BH2860">
        <v>2</v>
      </c>
      <c r="BI2860">
        <v>2</v>
      </c>
      <c r="BJ2860">
        <v>1</v>
      </c>
      <c r="BK2860">
        <v>1</v>
      </c>
      <c r="BL2860">
        <v>1</v>
      </c>
      <c r="BQ2860" t="s">
        <v>318</v>
      </c>
      <c r="BR2860" t="s">
        <v>319</v>
      </c>
      <c r="BS2860"/>
      <c r="BT2860"/>
      <c r="BU2860">
        <v>18</v>
      </c>
      <c r="BV2860" t="s">
        <v>320</v>
      </c>
      <c r="BW2860" t="s">
        <v>222</v>
      </c>
      <c r="BX2860">
        <v>0</v>
      </c>
      <c r="BY2860">
        <v>8</v>
      </c>
      <c r="BZ2860">
        <v>4</v>
      </c>
      <c r="CA2860">
        <v>4</v>
      </c>
      <c r="CB2860">
        <v>7</v>
      </c>
      <c r="CC2860">
        <v>3.5</v>
      </c>
      <c r="CD2860">
        <v>3</v>
      </c>
      <c r="CE2860">
        <v>2</v>
      </c>
      <c r="CF2860">
        <v>2</v>
      </c>
      <c r="CG2860">
        <v>2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7.5</v>
      </c>
      <c r="CO2860">
        <v>7</v>
      </c>
      <c r="CP2860">
        <v>1.071428571428571</v>
      </c>
      <c r="CQ2860">
        <v>0.15625</v>
      </c>
      <c r="CR2860">
        <v>0.14583333333333329</v>
      </c>
      <c r="CS2860">
        <v>0.1447876447876448</v>
      </c>
      <c r="CT2860">
        <v>0.13513513513513509</v>
      </c>
      <c r="CU2860">
        <v>2791</v>
      </c>
      <c r="CV2860">
        <v>-1</v>
      </c>
    </row>
    <row r="2861" spans="1:100" x14ac:dyDescent="0.2">
      <c r="A2861">
        <v>2022</v>
      </c>
      <c r="B2861">
        <v>5</v>
      </c>
      <c r="C2861" s="267">
        <v>44689</v>
      </c>
      <c r="D2861">
        <v>53</v>
      </c>
      <c r="E2861">
        <v>131</v>
      </c>
      <c r="F2861">
        <v>30</v>
      </c>
      <c r="G2861" t="s">
        <v>503</v>
      </c>
      <c r="H2861" t="s">
        <v>504</v>
      </c>
      <c r="I2861" t="s">
        <v>225</v>
      </c>
      <c r="J2861">
        <v>25</v>
      </c>
      <c r="K2861">
        <v>1</v>
      </c>
      <c r="L2861">
        <v>10</v>
      </c>
      <c r="M2861">
        <v>9</v>
      </c>
      <c r="N2861">
        <v>10</v>
      </c>
      <c r="O2861">
        <v>12</v>
      </c>
      <c r="P2861">
        <v>16</v>
      </c>
      <c r="Q2861">
        <v>14</v>
      </c>
      <c r="R2861">
        <v>13</v>
      </c>
      <c r="S2861">
        <v>12</v>
      </c>
      <c r="T2861">
        <v>8</v>
      </c>
      <c r="U2861">
        <v>10</v>
      </c>
      <c r="V2861">
        <v>9</v>
      </c>
      <c r="W2861">
        <v>10</v>
      </c>
      <c r="X2861">
        <v>8</v>
      </c>
      <c r="Y2861">
        <v>85</v>
      </c>
      <c r="Z2861">
        <v>85</v>
      </c>
      <c r="AA2861">
        <v>12</v>
      </c>
      <c r="AB2861">
        <v>14</v>
      </c>
      <c r="AC2861">
        <v>13</v>
      </c>
      <c r="AD2861">
        <v>15</v>
      </c>
      <c r="AE2861">
        <v>15</v>
      </c>
      <c r="AF2861">
        <v>10</v>
      </c>
      <c r="AG2861">
        <v>10</v>
      </c>
      <c r="AH2861">
        <v>9</v>
      </c>
      <c r="AI2861">
        <v>10</v>
      </c>
      <c r="AJ2861">
        <v>11</v>
      </c>
      <c r="AK2861">
        <v>81</v>
      </c>
      <c r="AL2861">
        <v>83</v>
      </c>
      <c r="AM2861">
        <v>13.6</v>
      </c>
      <c r="AN2861">
        <v>9.5</v>
      </c>
      <c r="AO2861">
        <v>910</v>
      </c>
      <c r="AP2861">
        <v>99</v>
      </c>
      <c r="AQ2861">
        <v>1077.844311377246</v>
      </c>
      <c r="AR2861">
        <v>83.5</v>
      </c>
      <c r="AU2861">
        <v>8000</v>
      </c>
      <c r="AV2861">
        <v>2</v>
      </c>
      <c r="AW2861">
        <v>8</v>
      </c>
      <c r="AX2861">
        <v>30</v>
      </c>
      <c r="BG2861">
        <v>12000</v>
      </c>
      <c r="BH2861">
        <v>50</v>
      </c>
      <c r="BI2861">
        <v>60</v>
      </c>
      <c r="BJ2861">
        <v>10</v>
      </c>
      <c r="BQ2861" t="s">
        <v>180</v>
      </c>
      <c r="BR2861" t="s">
        <v>266</v>
      </c>
      <c r="BS2861" t="s">
        <v>505</v>
      </c>
      <c r="BT2861"/>
      <c r="BU2861">
        <v>18</v>
      </c>
      <c r="BV2861" t="s">
        <v>503</v>
      </c>
      <c r="BW2861" t="s">
        <v>222</v>
      </c>
      <c r="BX2861">
        <v>0</v>
      </c>
      <c r="BY2861">
        <v>40</v>
      </c>
      <c r="BZ2861">
        <v>40</v>
      </c>
      <c r="CA2861">
        <v>8040</v>
      </c>
      <c r="CB2861">
        <v>120</v>
      </c>
      <c r="CC2861">
        <v>120</v>
      </c>
      <c r="CD2861">
        <v>12120</v>
      </c>
      <c r="CE2861">
        <v>52</v>
      </c>
      <c r="CF2861">
        <v>68</v>
      </c>
      <c r="CG2861">
        <v>40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160</v>
      </c>
      <c r="CO2861">
        <v>20160</v>
      </c>
      <c r="CP2861">
        <v>7.9365079365079361E-3</v>
      </c>
      <c r="CQ2861">
        <v>16</v>
      </c>
      <c r="CR2861">
        <v>2016</v>
      </c>
      <c r="CS2861">
        <v>16.84210526315789</v>
      </c>
      <c r="CT2861">
        <v>2122.105263157895</v>
      </c>
      <c r="CU2861">
        <v>2791</v>
      </c>
      <c r="CV2861">
        <v>-1</v>
      </c>
    </row>
    <row r="2862" spans="1:100" x14ac:dyDescent="0.2">
      <c r="A2862">
        <v>2022</v>
      </c>
      <c r="B2862">
        <v>5</v>
      </c>
      <c r="C2862" s="267">
        <v>44689</v>
      </c>
      <c r="D2862">
        <v>4</v>
      </c>
      <c r="E2862">
        <v>11</v>
      </c>
      <c r="F2862">
        <v>48</v>
      </c>
      <c r="G2862" t="s">
        <v>276</v>
      </c>
      <c r="H2862" t="s">
        <v>277</v>
      </c>
      <c r="I2862" t="s">
        <v>221</v>
      </c>
      <c r="J2862">
        <v>2</v>
      </c>
      <c r="K2862">
        <v>2</v>
      </c>
      <c r="L2862">
        <v>212</v>
      </c>
      <c r="M2862">
        <v>197</v>
      </c>
      <c r="N2862">
        <v>226</v>
      </c>
      <c r="AM2862"/>
      <c r="AN2862"/>
      <c r="AO2862">
        <v>48</v>
      </c>
      <c r="AP2862">
        <v>195</v>
      </c>
      <c r="AQ2862"/>
      <c r="AR2862"/>
      <c r="AU2862">
        <v>312</v>
      </c>
      <c r="BG2862">
        <v>496</v>
      </c>
      <c r="BQ2862" t="s">
        <v>180</v>
      </c>
      <c r="BR2862" t="s">
        <v>266</v>
      </c>
      <c r="BS2862" t="s">
        <v>278</v>
      </c>
      <c r="BT2862"/>
      <c r="BU2862">
        <v>18</v>
      </c>
      <c r="BV2862" t="s">
        <v>268</v>
      </c>
      <c r="BW2862" t="s">
        <v>222</v>
      </c>
      <c r="BX2862">
        <v>0</v>
      </c>
      <c r="BY2862">
        <v>0</v>
      </c>
      <c r="BZ2862">
        <v>0</v>
      </c>
      <c r="CA2862">
        <v>312</v>
      </c>
      <c r="CB2862">
        <v>0</v>
      </c>
      <c r="CC2862">
        <v>0</v>
      </c>
      <c r="CD2862">
        <v>496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808</v>
      </c>
      <c r="CP2862">
        <v>0</v>
      </c>
      <c r="CQ2862">
        <v>0</v>
      </c>
      <c r="CR2862">
        <v>3.8113207547169812</v>
      </c>
      <c r="CS2862"/>
      <c r="CT2862"/>
      <c r="CU2862">
        <v>2791</v>
      </c>
      <c r="CV2862"/>
    </row>
    <row r="2863" spans="1:100" x14ac:dyDescent="0.2">
      <c r="A2863">
        <v>2022</v>
      </c>
      <c r="B2863">
        <v>5</v>
      </c>
      <c r="C2863" s="267">
        <v>44689</v>
      </c>
      <c r="D2863">
        <v>4</v>
      </c>
      <c r="E2863">
        <v>12</v>
      </c>
      <c r="F2863">
        <v>48</v>
      </c>
      <c r="G2863" t="s">
        <v>264</v>
      </c>
      <c r="H2863" t="s">
        <v>265</v>
      </c>
      <c r="I2863" t="s">
        <v>221</v>
      </c>
      <c r="J2863">
        <v>2</v>
      </c>
      <c r="K2863">
        <v>2</v>
      </c>
      <c r="L2863">
        <v>212</v>
      </c>
      <c r="M2863">
        <v>197</v>
      </c>
      <c r="N2863">
        <v>226</v>
      </c>
      <c r="AM2863"/>
      <c r="AN2863"/>
      <c r="AO2863">
        <v>48</v>
      </c>
      <c r="AP2863">
        <v>195</v>
      </c>
      <c r="AQ2863"/>
      <c r="AR2863"/>
      <c r="AU2863">
        <v>312</v>
      </c>
      <c r="BG2863">
        <v>496</v>
      </c>
      <c r="BQ2863" t="s">
        <v>180</v>
      </c>
      <c r="BR2863" t="s">
        <v>266</v>
      </c>
      <c r="BS2863" t="s">
        <v>267</v>
      </c>
      <c r="BT2863"/>
      <c r="BU2863">
        <v>18</v>
      </c>
      <c r="BV2863" t="s">
        <v>268</v>
      </c>
      <c r="BW2863" t="s">
        <v>222</v>
      </c>
      <c r="BX2863">
        <v>0</v>
      </c>
      <c r="BY2863">
        <v>0</v>
      </c>
      <c r="BZ2863">
        <v>0</v>
      </c>
      <c r="CA2863">
        <v>312</v>
      </c>
      <c r="CB2863">
        <v>0</v>
      </c>
      <c r="CC2863">
        <v>0</v>
      </c>
      <c r="CD2863">
        <v>496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808</v>
      </c>
      <c r="CP2863">
        <v>0</v>
      </c>
      <c r="CQ2863">
        <v>0</v>
      </c>
      <c r="CR2863">
        <v>3.8113207547169812</v>
      </c>
      <c r="CS2863"/>
      <c r="CT2863"/>
      <c r="CU2863">
        <v>2791</v>
      </c>
      <c r="CV2863"/>
    </row>
    <row r="2864" spans="1:100" x14ac:dyDescent="0.2">
      <c r="A2864">
        <v>2022</v>
      </c>
      <c r="B2864">
        <v>5</v>
      </c>
      <c r="C2864" s="267">
        <v>44689</v>
      </c>
      <c r="D2864">
        <v>214</v>
      </c>
      <c r="E2864">
        <v>142</v>
      </c>
      <c r="F2864">
        <v>48</v>
      </c>
      <c r="G2864" t="s">
        <v>286</v>
      </c>
      <c r="H2864" t="s">
        <v>287</v>
      </c>
      <c r="I2864" t="s">
        <v>221</v>
      </c>
      <c r="J2864">
        <v>4</v>
      </c>
      <c r="K2864">
        <v>1</v>
      </c>
      <c r="L2864">
        <v>351</v>
      </c>
      <c r="M2864">
        <v>326</v>
      </c>
      <c r="N2864">
        <v>375</v>
      </c>
      <c r="AM2864"/>
      <c r="AN2864"/>
      <c r="AO2864">
        <v>74</v>
      </c>
      <c r="AP2864">
        <v>195</v>
      </c>
      <c r="AQ2864"/>
      <c r="AR2864"/>
      <c r="AU2864">
        <v>385</v>
      </c>
      <c r="BG2864">
        <v>476</v>
      </c>
      <c r="BQ2864" t="s">
        <v>180</v>
      </c>
      <c r="BR2864" t="s">
        <v>266</v>
      </c>
      <c r="BS2864" t="s">
        <v>288</v>
      </c>
      <c r="BT2864"/>
      <c r="BU2864">
        <v>18</v>
      </c>
      <c r="BV2864" t="s">
        <v>286</v>
      </c>
      <c r="BW2864" t="s">
        <v>222</v>
      </c>
      <c r="BX2864">
        <v>0</v>
      </c>
      <c r="BY2864">
        <v>0</v>
      </c>
      <c r="BZ2864">
        <v>0</v>
      </c>
      <c r="CA2864">
        <v>385</v>
      </c>
      <c r="CB2864">
        <v>0</v>
      </c>
      <c r="CC2864">
        <v>0</v>
      </c>
      <c r="CD2864">
        <v>476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861</v>
      </c>
      <c r="CP2864">
        <v>0</v>
      </c>
      <c r="CQ2864">
        <v>0</v>
      </c>
      <c r="CR2864">
        <v>2.4529914529914532</v>
      </c>
      <c r="CS2864"/>
      <c r="CT2864"/>
      <c r="CU2864">
        <v>2791</v>
      </c>
      <c r="CV2864"/>
    </row>
    <row r="2865" spans="1:100" x14ac:dyDescent="0.2">
      <c r="A2865">
        <v>2022</v>
      </c>
      <c r="B2865">
        <v>5</v>
      </c>
      <c r="C2865" s="267">
        <v>44689</v>
      </c>
      <c r="D2865">
        <v>529</v>
      </c>
      <c r="E2865">
        <v>937</v>
      </c>
      <c r="F2865"/>
      <c r="G2865" t="s">
        <v>543</v>
      </c>
      <c r="H2865" t="s">
        <v>544</v>
      </c>
      <c r="I2865" t="s">
        <v>169</v>
      </c>
      <c r="J2865">
        <v>1</v>
      </c>
      <c r="K2865">
        <v>4</v>
      </c>
      <c r="L2865">
        <v>1586</v>
      </c>
      <c r="M2865">
        <v>1492</v>
      </c>
      <c r="N2865">
        <v>1698</v>
      </c>
      <c r="O2865">
        <v>1602</v>
      </c>
      <c r="P2865">
        <v>1500</v>
      </c>
      <c r="Q2865">
        <v>1585</v>
      </c>
      <c r="R2865">
        <v>1655</v>
      </c>
      <c r="S2865">
        <v>1565</v>
      </c>
      <c r="T2865">
        <v>1275</v>
      </c>
      <c r="U2865">
        <v>1233</v>
      </c>
      <c r="V2865">
        <v>1231</v>
      </c>
      <c r="W2865">
        <v>1283</v>
      </c>
      <c r="X2865">
        <v>1312</v>
      </c>
      <c r="AA2865">
        <v>1702</v>
      </c>
      <c r="AB2865">
        <v>1646</v>
      </c>
      <c r="AC2865">
        <v>1660</v>
      </c>
      <c r="AD2865">
        <v>1435</v>
      </c>
      <c r="AE2865">
        <v>1560</v>
      </c>
      <c r="AF2865">
        <v>1373</v>
      </c>
      <c r="AG2865">
        <v>1268</v>
      </c>
      <c r="AH2865">
        <v>1255</v>
      </c>
      <c r="AI2865">
        <v>1277</v>
      </c>
      <c r="AJ2865">
        <v>1292</v>
      </c>
      <c r="AM2865">
        <v>1591</v>
      </c>
      <c r="AN2865">
        <v>1279.9000000000001</v>
      </c>
      <c r="AO2865">
        <v>20</v>
      </c>
      <c r="AP2865">
        <v>180</v>
      </c>
      <c r="AQ2865"/>
      <c r="AR2865"/>
      <c r="BQ2865" t="s">
        <v>185</v>
      </c>
      <c r="BS2865" t="s">
        <v>545</v>
      </c>
      <c r="BT2865" t="s">
        <v>249</v>
      </c>
      <c r="BU2865">
        <v>18</v>
      </c>
      <c r="BV2865" t="s">
        <v>546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/>
      <c r="CQ2865">
        <v>0</v>
      </c>
      <c r="CR2865">
        <v>0</v>
      </c>
      <c r="CS2865">
        <v>0</v>
      </c>
      <c r="CT2865">
        <v>0</v>
      </c>
      <c r="CU2865">
        <v>2791</v>
      </c>
      <c r="CV2865">
        <v>-1</v>
      </c>
    </row>
    <row r="2866" spans="1:100" x14ac:dyDescent="0.2">
      <c r="A2866">
        <v>2022</v>
      </c>
      <c r="B2866">
        <v>5</v>
      </c>
      <c r="C2866" s="267">
        <v>44689</v>
      </c>
      <c r="D2866">
        <v>529</v>
      </c>
      <c r="E2866">
        <v>946</v>
      </c>
      <c r="F2866"/>
      <c r="G2866" t="s">
        <v>547</v>
      </c>
      <c r="H2866" t="s">
        <v>548</v>
      </c>
      <c r="I2866" t="s">
        <v>169</v>
      </c>
      <c r="J2866">
        <v>1</v>
      </c>
      <c r="K2866">
        <v>4</v>
      </c>
      <c r="L2866">
        <v>336</v>
      </c>
      <c r="M2866">
        <v>316</v>
      </c>
      <c r="N2866">
        <v>359</v>
      </c>
      <c r="O2866">
        <v>385</v>
      </c>
      <c r="P2866">
        <v>408</v>
      </c>
      <c r="Q2866">
        <v>394</v>
      </c>
      <c r="R2866">
        <v>387</v>
      </c>
      <c r="S2866">
        <v>384</v>
      </c>
      <c r="T2866">
        <v>336</v>
      </c>
      <c r="U2866">
        <v>365</v>
      </c>
      <c r="V2866">
        <v>354</v>
      </c>
      <c r="W2866">
        <v>341</v>
      </c>
      <c r="X2866">
        <v>338</v>
      </c>
      <c r="AA2866">
        <v>410</v>
      </c>
      <c r="AB2866">
        <v>408</v>
      </c>
      <c r="AC2866">
        <v>414</v>
      </c>
      <c r="AD2866">
        <v>366</v>
      </c>
      <c r="AE2866">
        <v>381</v>
      </c>
      <c r="AF2866">
        <v>342</v>
      </c>
      <c r="AG2866">
        <v>340</v>
      </c>
      <c r="AH2866">
        <v>340</v>
      </c>
      <c r="AI2866">
        <v>337</v>
      </c>
      <c r="AJ2866">
        <v>336</v>
      </c>
      <c r="AM2866">
        <v>393.7</v>
      </c>
      <c r="AN2866">
        <v>342.9</v>
      </c>
      <c r="AO2866">
        <v>20</v>
      </c>
      <c r="AP2866">
        <v>180</v>
      </c>
      <c r="AQ2866"/>
      <c r="AR2866"/>
      <c r="BQ2866" t="s">
        <v>185</v>
      </c>
      <c r="BS2866" t="s">
        <v>549</v>
      </c>
      <c r="BT2866" t="s">
        <v>249</v>
      </c>
      <c r="BU2866">
        <v>18</v>
      </c>
      <c r="BV2866" t="s">
        <v>546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/>
      <c r="CQ2866">
        <v>0</v>
      </c>
      <c r="CR2866">
        <v>0</v>
      </c>
      <c r="CS2866">
        <v>0</v>
      </c>
      <c r="CT2866">
        <v>0</v>
      </c>
      <c r="CU2866">
        <v>2791</v>
      </c>
      <c r="CV2866">
        <v>-1</v>
      </c>
    </row>
    <row r="2867" spans="1:100" x14ac:dyDescent="0.2">
      <c r="A2867">
        <v>2022</v>
      </c>
      <c r="B2867">
        <v>5</v>
      </c>
      <c r="C2867" s="267">
        <v>44690</v>
      </c>
      <c r="D2867">
        <v>395</v>
      </c>
      <c r="E2867">
        <v>609</v>
      </c>
      <c r="F2867">
        <v>2</v>
      </c>
      <c r="G2867" t="s">
        <v>167</v>
      </c>
      <c r="H2867" t="s">
        <v>168</v>
      </c>
      <c r="I2867" t="s">
        <v>169</v>
      </c>
      <c r="J2867">
        <v>3</v>
      </c>
      <c r="K2867">
        <v>3</v>
      </c>
      <c r="L2867">
        <v>35</v>
      </c>
      <c r="M2867">
        <v>32</v>
      </c>
      <c r="N2867">
        <v>37</v>
      </c>
      <c r="Y2867">
        <v>108</v>
      </c>
      <c r="Z2867">
        <v>122</v>
      </c>
      <c r="AK2867">
        <v>122</v>
      </c>
      <c r="AL2867">
        <v>117</v>
      </c>
      <c r="AM2867"/>
      <c r="AN2867"/>
      <c r="AO2867">
        <v>86</v>
      </c>
      <c r="AP2867">
        <v>126</v>
      </c>
      <c r="AQ2867">
        <v>92.110874200426437</v>
      </c>
      <c r="AR2867">
        <v>117.25</v>
      </c>
      <c r="BQ2867" t="s">
        <v>170</v>
      </c>
      <c r="BR2867" t="s">
        <v>171</v>
      </c>
      <c r="BS2867"/>
      <c r="BT2867"/>
      <c r="BU2867">
        <v>19</v>
      </c>
      <c r="BV2867" t="s">
        <v>172</v>
      </c>
      <c r="BW2867" t="s">
        <v>173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/>
      <c r="CQ2867">
        <v>0</v>
      </c>
      <c r="CR2867">
        <v>0</v>
      </c>
      <c r="CS2867"/>
      <c r="CT2867"/>
      <c r="CU2867">
        <v>2791</v>
      </c>
      <c r="CV2867"/>
    </row>
    <row r="2868" spans="1:100" x14ac:dyDescent="0.2">
      <c r="A2868">
        <v>2022</v>
      </c>
      <c r="B2868">
        <v>5</v>
      </c>
      <c r="C2868" s="267">
        <v>44690</v>
      </c>
      <c r="D2868">
        <v>419</v>
      </c>
      <c r="E2868">
        <v>670</v>
      </c>
      <c r="F2868">
        <v>2</v>
      </c>
      <c r="G2868" t="s">
        <v>235</v>
      </c>
      <c r="H2868" t="s">
        <v>236</v>
      </c>
      <c r="I2868" t="s">
        <v>169</v>
      </c>
      <c r="J2868">
        <v>4</v>
      </c>
      <c r="K2868">
        <v>2</v>
      </c>
      <c r="L2868">
        <v>298</v>
      </c>
      <c r="M2868">
        <v>280</v>
      </c>
      <c r="N2868">
        <v>319</v>
      </c>
      <c r="AM2868"/>
      <c r="AN2868"/>
      <c r="AO2868">
        <v>96</v>
      </c>
      <c r="AP2868">
        <v>150</v>
      </c>
      <c r="AQ2868"/>
      <c r="AR2868"/>
      <c r="BG2868">
        <v>600</v>
      </c>
      <c r="BQ2868" t="s">
        <v>185</v>
      </c>
      <c r="BR2868" t="s">
        <v>186</v>
      </c>
      <c r="BS2868" t="s">
        <v>237</v>
      </c>
      <c r="BT2868" t="s">
        <v>188</v>
      </c>
      <c r="BU2868">
        <v>19</v>
      </c>
      <c r="BV2868" t="s">
        <v>238</v>
      </c>
      <c r="BW2868" t="s">
        <v>173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600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600</v>
      </c>
      <c r="CP2868">
        <v>0</v>
      </c>
      <c r="CQ2868">
        <v>0</v>
      </c>
      <c r="CR2868">
        <v>2.013422818791947</v>
      </c>
      <c r="CS2868"/>
      <c r="CT2868"/>
      <c r="CU2868">
        <v>2791</v>
      </c>
      <c r="CV2868"/>
    </row>
    <row r="2869" spans="1:100" x14ac:dyDescent="0.2">
      <c r="A2869">
        <v>2022</v>
      </c>
      <c r="B2869">
        <v>5</v>
      </c>
      <c r="C2869" s="267">
        <v>44690</v>
      </c>
      <c r="D2869">
        <v>1</v>
      </c>
      <c r="E2869">
        <v>2</v>
      </c>
      <c r="F2869">
        <v>3</v>
      </c>
      <c r="G2869" t="s">
        <v>392</v>
      </c>
      <c r="H2869" t="s">
        <v>393</v>
      </c>
      <c r="I2869" t="s">
        <v>169</v>
      </c>
      <c r="J2869">
        <v>3</v>
      </c>
      <c r="K2869">
        <v>2</v>
      </c>
      <c r="L2869">
        <v>113</v>
      </c>
      <c r="M2869">
        <v>105</v>
      </c>
      <c r="N2869">
        <v>120</v>
      </c>
      <c r="AK2869">
        <v>103</v>
      </c>
      <c r="AL2869">
        <v>101</v>
      </c>
      <c r="AM2869"/>
      <c r="AN2869"/>
      <c r="AO2869">
        <v>108</v>
      </c>
      <c r="AP2869">
        <v>100</v>
      </c>
      <c r="AQ2869">
        <v>105.88235294117651</v>
      </c>
      <c r="AR2869">
        <v>102</v>
      </c>
      <c r="BQ2869" t="s">
        <v>390</v>
      </c>
      <c r="BR2869" t="s">
        <v>390</v>
      </c>
      <c r="BS2869"/>
      <c r="BT2869"/>
      <c r="BU2869">
        <v>19</v>
      </c>
      <c r="BV2869" t="s">
        <v>391</v>
      </c>
      <c r="BW2869" t="s">
        <v>173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/>
      <c r="CQ2869">
        <v>0</v>
      </c>
      <c r="CR2869">
        <v>0</v>
      </c>
      <c r="CS2869"/>
      <c r="CT2869"/>
      <c r="CU2869">
        <v>2791</v>
      </c>
      <c r="CV2869"/>
    </row>
    <row r="2870" spans="1:100" x14ac:dyDescent="0.2">
      <c r="A2870">
        <v>2022</v>
      </c>
      <c r="B2870">
        <v>5</v>
      </c>
      <c r="C2870" s="267">
        <v>44690</v>
      </c>
      <c r="D2870">
        <v>137</v>
      </c>
      <c r="E2870">
        <v>273</v>
      </c>
      <c r="F2870">
        <v>3</v>
      </c>
      <c r="G2870" t="s">
        <v>174</v>
      </c>
      <c r="H2870" t="s">
        <v>175</v>
      </c>
      <c r="I2870" t="s">
        <v>169</v>
      </c>
      <c r="J2870">
        <v>3</v>
      </c>
      <c r="K2870">
        <v>2</v>
      </c>
      <c r="L2870">
        <v>564</v>
      </c>
      <c r="M2870">
        <v>524</v>
      </c>
      <c r="N2870">
        <v>603</v>
      </c>
      <c r="Q2870">
        <v>720</v>
      </c>
      <c r="R2870">
        <v>471</v>
      </c>
      <c r="S2870">
        <v>760</v>
      </c>
      <c r="V2870">
        <v>595</v>
      </c>
      <c r="W2870">
        <v>601</v>
      </c>
      <c r="X2870">
        <v>610</v>
      </c>
      <c r="AB2870">
        <v>725</v>
      </c>
      <c r="AC2870">
        <v>680</v>
      </c>
      <c r="AD2870">
        <v>685</v>
      </c>
      <c r="AE2870">
        <v>699</v>
      </c>
      <c r="AG2870">
        <v>590</v>
      </c>
      <c r="AH2870">
        <v>570</v>
      </c>
      <c r="AI2870">
        <v>592</v>
      </c>
      <c r="AJ2870">
        <v>575</v>
      </c>
      <c r="AM2870">
        <v>677.14285714285711</v>
      </c>
      <c r="AN2870">
        <v>590.42857142857144</v>
      </c>
      <c r="AO2870">
        <v>93</v>
      </c>
      <c r="AP2870">
        <v>116</v>
      </c>
      <c r="AQ2870"/>
      <c r="AR2870"/>
      <c r="BQ2870" t="s">
        <v>176</v>
      </c>
      <c r="BS2870"/>
      <c r="BT2870"/>
      <c r="BU2870">
        <v>19</v>
      </c>
      <c r="BV2870" t="s">
        <v>177</v>
      </c>
      <c r="BW2870" t="s">
        <v>173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/>
      <c r="CQ2870">
        <v>0</v>
      </c>
      <c r="CR2870">
        <v>0</v>
      </c>
      <c r="CS2870">
        <v>0</v>
      </c>
      <c r="CT2870">
        <v>0</v>
      </c>
      <c r="CU2870">
        <v>2791</v>
      </c>
      <c r="CV2870">
        <v>-1</v>
      </c>
    </row>
    <row r="2871" spans="1:100" x14ac:dyDescent="0.2">
      <c r="A2871">
        <v>2022</v>
      </c>
      <c r="B2871">
        <v>5</v>
      </c>
      <c r="C2871" s="267">
        <v>44690</v>
      </c>
      <c r="D2871">
        <v>378</v>
      </c>
      <c r="E2871">
        <v>440</v>
      </c>
      <c r="F2871">
        <v>3</v>
      </c>
      <c r="G2871" t="s">
        <v>343</v>
      </c>
      <c r="H2871" t="s">
        <v>344</v>
      </c>
      <c r="I2871" t="s">
        <v>169</v>
      </c>
      <c r="J2871">
        <v>3</v>
      </c>
      <c r="K2871">
        <v>2</v>
      </c>
      <c r="L2871">
        <v>258</v>
      </c>
      <c r="M2871">
        <v>239</v>
      </c>
      <c r="N2871">
        <v>276</v>
      </c>
      <c r="Y2871">
        <v>103</v>
      </c>
      <c r="Z2871">
        <v>103</v>
      </c>
      <c r="AM2871"/>
      <c r="AN2871"/>
      <c r="AO2871">
        <v>90</v>
      </c>
      <c r="AP2871">
        <v>116</v>
      </c>
      <c r="AQ2871">
        <v>104.8543689320388</v>
      </c>
      <c r="AR2871">
        <v>103</v>
      </c>
      <c r="AX2871">
        <v>8</v>
      </c>
      <c r="BG2871">
        <v>780</v>
      </c>
      <c r="BQ2871" t="s">
        <v>180</v>
      </c>
      <c r="BR2871" t="s">
        <v>181</v>
      </c>
      <c r="BS2871"/>
      <c r="BT2871"/>
      <c r="BU2871">
        <v>19</v>
      </c>
      <c r="BV2871" t="s">
        <v>343</v>
      </c>
      <c r="BW2871" t="s">
        <v>173</v>
      </c>
      <c r="BX2871">
        <v>0</v>
      </c>
      <c r="BY2871">
        <v>8</v>
      </c>
      <c r="BZ2871">
        <v>4</v>
      </c>
      <c r="CA2871">
        <v>4</v>
      </c>
      <c r="CB2871">
        <v>0</v>
      </c>
      <c r="CC2871">
        <v>0</v>
      </c>
      <c r="CD2871">
        <v>780</v>
      </c>
      <c r="CE2871">
        <v>0</v>
      </c>
      <c r="CF2871">
        <v>0</v>
      </c>
      <c r="CG2871">
        <v>4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4</v>
      </c>
      <c r="CO2871">
        <v>784</v>
      </c>
      <c r="CP2871">
        <v>5.1020408163265302E-3</v>
      </c>
      <c r="CQ2871">
        <v>1.550387596899225E-2</v>
      </c>
      <c r="CR2871">
        <v>3.0387596899224811</v>
      </c>
      <c r="CS2871"/>
      <c r="CT2871"/>
      <c r="CU2871">
        <v>2791</v>
      </c>
      <c r="CV2871"/>
    </row>
    <row r="2872" spans="1:100" x14ac:dyDescent="0.2">
      <c r="A2872">
        <v>2022</v>
      </c>
      <c r="B2872">
        <v>5</v>
      </c>
      <c r="C2872" s="267">
        <v>44690</v>
      </c>
      <c r="D2872">
        <v>388</v>
      </c>
      <c r="E2872">
        <v>566</v>
      </c>
      <c r="F2872">
        <v>3</v>
      </c>
      <c r="G2872" t="s">
        <v>478</v>
      </c>
      <c r="H2872" t="s">
        <v>479</v>
      </c>
      <c r="I2872" t="s">
        <v>169</v>
      </c>
      <c r="J2872">
        <v>3</v>
      </c>
      <c r="K2872">
        <v>4</v>
      </c>
      <c r="L2872">
        <v>34</v>
      </c>
      <c r="M2872">
        <v>31</v>
      </c>
      <c r="N2872">
        <v>36</v>
      </c>
      <c r="AM2872"/>
      <c r="AN2872"/>
      <c r="AO2872">
        <v>83</v>
      </c>
      <c r="AP2872">
        <v>130</v>
      </c>
      <c r="AQ2872"/>
      <c r="AR2872"/>
      <c r="BQ2872" t="s">
        <v>434</v>
      </c>
      <c r="BR2872" t="s">
        <v>435</v>
      </c>
      <c r="BS2872"/>
      <c r="BT2872"/>
      <c r="BU2872">
        <v>19</v>
      </c>
      <c r="BV2872" t="s">
        <v>475</v>
      </c>
      <c r="BW2872" t="s">
        <v>173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/>
      <c r="CQ2872">
        <v>0</v>
      </c>
      <c r="CR2872">
        <v>0</v>
      </c>
      <c r="CS2872"/>
      <c r="CT2872"/>
      <c r="CU2872">
        <v>2791</v>
      </c>
      <c r="CV2872"/>
    </row>
    <row r="2873" spans="1:100" x14ac:dyDescent="0.2">
      <c r="A2873">
        <v>2022</v>
      </c>
      <c r="B2873">
        <v>5</v>
      </c>
      <c r="C2873" s="267">
        <v>44690</v>
      </c>
      <c r="D2873">
        <v>224</v>
      </c>
      <c r="E2873">
        <v>152</v>
      </c>
      <c r="F2873">
        <v>4</v>
      </c>
      <c r="G2873" t="s">
        <v>579</v>
      </c>
      <c r="H2873" t="s">
        <v>580</v>
      </c>
      <c r="I2873" t="s">
        <v>169</v>
      </c>
      <c r="J2873">
        <v>4</v>
      </c>
      <c r="K2873">
        <v>2</v>
      </c>
      <c r="L2873">
        <v>155</v>
      </c>
      <c r="M2873">
        <v>144</v>
      </c>
      <c r="N2873">
        <v>165</v>
      </c>
      <c r="R2873">
        <v>218</v>
      </c>
      <c r="S2873">
        <v>206</v>
      </c>
      <c r="W2873">
        <v>170</v>
      </c>
      <c r="X2873">
        <v>159</v>
      </c>
      <c r="Z2873">
        <v>117</v>
      </c>
      <c r="AA2873">
        <v>249</v>
      </c>
      <c r="AB2873">
        <v>290</v>
      </c>
      <c r="AC2873">
        <v>210</v>
      </c>
      <c r="AD2873">
        <v>260</v>
      </c>
      <c r="AE2873">
        <v>248</v>
      </c>
      <c r="AF2873">
        <v>149</v>
      </c>
      <c r="AG2873">
        <v>158</v>
      </c>
      <c r="AH2873">
        <v>148</v>
      </c>
      <c r="AI2873">
        <v>161</v>
      </c>
      <c r="AJ2873">
        <v>165</v>
      </c>
      <c r="AK2873">
        <v>113</v>
      </c>
      <c r="AL2873">
        <v>113</v>
      </c>
      <c r="AM2873">
        <v>240.14285714285711</v>
      </c>
      <c r="AN2873">
        <v>158.57142857142861</v>
      </c>
      <c r="AO2873">
        <v>142</v>
      </c>
      <c r="AP2873">
        <v>101</v>
      </c>
      <c r="AQ2873">
        <v>125.9475218658892</v>
      </c>
      <c r="AR2873">
        <v>114.3333333333333</v>
      </c>
      <c r="AU2873">
        <v>390</v>
      </c>
      <c r="AV2873">
        <v>1</v>
      </c>
      <c r="AW2873">
        <v>7</v>
      </c>
      <c r="AX2873">
        <v>8</v>
      </c>
      <c r="BG2873">
        <v>1245</v>
      </c>
      <c r="BH2873">
        <v>6</v>
      </c>
      <c r="BI2873">
        <v>8</v>
      </c>
      <c r="BJ2873">
        <v>8</v>
      </c>
      <c r="BQ2873" t="s">
        <v>581</v>
      </c>
      <c r="BR2873" t="s">
        <v>582</v>
      </c>
      <c r="BS2873"/>
      <c r="BT2873"/>
      <c r="BU2873">
        <v>19</v>
      </c>
      <c r="BV2873" t="s">
        <v>579</v>
      </c>
      <c r="BW2873" t="s">
        <v>173</v>
      </c>
      <c r="BX2873">
        <v>0</v>
      </c>
      <c r="BY2873">
        <v>16</v>
      </c>
      <c r="BZ2873">
        <v>8</v>
      </c>
      <c r="CA2873">
        <v>398</v>
      </c>
      <c r="CB2873">
        <v>22</v>
      </c>
      <c r="CC2873">
        <v>11</v>
      </c>
      <c r="CD2873">
        <v>1256</v>
      </c>
      <c r="CE2873">
        <v>3</v>
      </c>
      <c r="CF2873">
        <v>7</v>
      </c>
      <c r="CG2873">
        <v>8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19</v>
      </c>
      <c r="CO2873">
        <v>1654</v>
      </c>
      <c r="CP2873">
        <v>1.148730350665054E-2</v>
      </c>
      <c r="CQ2873">
        <v>0.1225806451612903</v>
      </c>
      <c r="CR2873">
        <v>10.670967741935479</v>
      </c>
      <c r="CS2873">
        <v>0.1198198198198198</v>
      </c>
      <c r="CT2873">
        <v>10.430630630630629</v>
      </c>
      <c r="CU2873">
        <v>2791</v>
      </c>
      <c r="CV2873">
        <v>-1</v>
      </c>
    </row>
    <row r="2874" spans="1:100" x14ac:dyDescent="0.2">
      <c r="A2874">
        <v>2022</v>
      </c>
      <c r="B2874">
        <v>5</v>
      </c>
      <c r="C2874" s="267">
        <v>44690</v>
      </c>
      <c r="D2874">
        <v>417</v>
      </c>
      <c r="E2874">
        <v>661</v>
      </c>
      <c r="F2874">
        <v>4</v>
      </c>
      <c r="G2874" t="s">
        <v>349</v>
      </c>
      <c r="H2874" t="s">
        <v>350</v>
      </c>
      <c r="I2874" t="s">
        <v>169</v>
      </c>
      <c r="J2874">
        <v>1</v>
      </c>
      <c r="K2874">
        <v>6</v>
      </c>
      <c r="L2874">
        <v>276</v>
      </c>
      <c r="M2874">
        <v>259</v>
      </c>
      <c r="N2874">
        <v>295</v>
      </c>
      <c r="AM2874"/>
      <c r="AN2874"/>
      <c r="AO2874">
        <v>21</v>
      </c>
      <c r="AP2874">
        <v>180</v>
      </c>
      <c r="AQ2874"/>
      <c r="AR2874"/>
      <c r="BQ2874" t="s">
        <v>185</v>
      </c>
      <c r="BR2874" t="s">
        <v>186</v>
      </c>
      <c r="BS2874" t="s">
        <v>351</v>
      </c>
      <c r="BT2874" t="s">
        <v>188</v>
      </c>
      <c r="BU2874">
        <v>19</v>
      </c>
      <c r="BV2874" t="s">
        <v>348</v>
      </c>
      <c r="BW2874" t="s">
        <v>173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/>
      <c r="CQ2874">
        <v>0</v>
      </c>
      <c r="CR2874">
        <v>0</v>
      </c>
      <c r="CS2874"/>
      <c r="CT2874"/>
      <c r="CU2874">
        <v>2791</v>
      </c>
      <c r="CV2874"/>
    </row>
    <row r="2875" spans="1:100" x14ac:dyDescent="0.2">
      <c r="A2875">
        <v>2022</v>
      </c>
      <c r="B2875">
        <v>5</v>
      </c>
      <c r="C2875" s="267">
        <v>44690</v>
      </c>
      <c r="D2875">
        <v>529</v>
      </c>
      <c r="E2875">
        <v>937</v>
      </c>
      <c r="F2875">
        <v>4</v>
      </c>
      <c r="G2875" t="s">
        <v>543</v>
      </c>
      <c r="H2875" t="s">
        <v>544</v>
      </c>
      <c r="I2875" t="s">
        <v>169</v>
      </c>
      <c r="J2875">
        <v>1</v>
      </c>
      <c r="K2875">
        <v>4</v>
      </c>
      <c r="L2875">
        <v>1586</v>
      </c>
      <c r="M2875">
        <v>1492</v>
      </c>
      <c r="N2875">
        <v>1698</v>
      </c>
      <c r="Y2875">
        <v>141</v>
      </c>
      <c r="AM2875"/>
      <c r="AN2875"/>
      <c r="AO2875">
        <v>20</v>
      </c>
      <c r="AP2875">
        <v>180</v>
      </c>
      <c r="AQ2875">
        <v>25.531914893617021</v>
      </c>
      <c r="AR2875">
        <v>141</v>
      </c>
      <c r="AU2875">
        <v>528</v>
      </c>
      <c r="AV2875">
        <v>3</v>
      </c>
      <c r="AW2875">
        <v>2</v>
      </c>
      <c r="AX2875">
        <v>6</v>
      </c>
      <c r="BQ2875" t="s">
        <v>185</v>
      </c>
      <c r="BS2875" t="s">
        <v>545</v>
      </c>
      <c r="BT2875" t="s">
        <v>249</v>
      </c>
      <c r="BU2875">
        <v>19</v>
      </c>
      <c r="BV2875" t="s">
        <v>546</v>
      </c>
      <c r="BW2875" t="s">
        <v>173</v>
      </c>
      <c r="BX2875">
        <v>0</v>
      </c>
      <c r="BY2875">
        <v>11</v>
      </c>
      <c r="BZ2875">
        <v>2.75</v>
      </c>
      <c r="CA2875">
        <v>530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1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2.75</v>
      </c>
      <c r="CO2875">
        <v>530</v>
      </c>
      <c r="CP2875">
        <v>5.1886792452830186E-3</v>
      </c>
      <c r="CQ2875">
        <v>1.7339218158890289E-3</v>
      </c>
      <c r="CR2875">
        <v>0.33417402269861279</v>
      </c>
      <c r="CS2875"/>
      <c r="CT2875"/>
      <c r="CU2875">
        <v>2791</v>
      </c>
      <c r="CV2875"/>
    </row>
    <row r="2876" spans="1:100" x14ac:dyDescent="0.2">
      <c r="A2876">
        <v>2022</v>
      </c>
      <c r="B2876">
        <v>5</v>
      </c>
      <c r="C2876" s="267">
        <v>44690</v>
      </c>
      <c r="D2876">
        <v>124</v>
      </c>
      <c r="E2876">
        <v>688</v>
      </c>
      <c r="F2876">
        <v>5</v>
      </c>
      <c r="G2876" t="s">
        <v>308</v>
      </c>
      <c r="H2876" t="s">
        <v>309</v>
      </c>
      <c r="I2876" t="s">
        <v>169</v>
      </c>
      <c r="J2876">
        <v>2</v>
      </c>
      <c r="K2876">
        <v>2</v>
      </c>
      <c r="L2876">
        <v>200</v>
      </c>
      <c r="M2876">
        <v>180</v>
      </c>
      <c r="N2876">
        <v>220</v>
      </c>
      <c r="O2876">
        <v>225</v>
      </c>
      <c r="P2876">
        <v>240</v>
      </c>
      <c r="Q2876">
        <v>246</v>
      </c>
      <c r="R2876">
        <v>256</v>
      </c>
      <c r="S2876">
        <v>294</v>
      </c>
      <c r="T2876">
        <v>180</v>
      </c>
      <c r="U2876">
        <v>176</v>
      </c>
      <c r="V2876">
        <v>180</v>
      </c>
      <c r="W2876">
        <v>191</v>
      </c>
      <c r="X2876">
        <v>212</v>
      </c>
      <c r="AA2876">
        <v>241</v>
      </c>
      <c r="AB2876">
        <v>273</v>
      </c>
      <c r="AC2876">
        <v>290</v>
      </c>
      <c r="AD2876">
        <v>270</v>
      </c>
      <c r="AE2876">
        <v>285</v>
      </c>
      <c r="AF2876">
        <v>165</v>
      </c>
      <c r="AG2876">
        <v>185</v>
      </c>
      <c r="AH2876">
        <v>204</v>
      </c>
      <c r="AI2876">
        <v>189</v>
      </c>
      <c r="AJ2876">
        <v>198</v>
      </c>
      <c r="AM2876">
        <v>262</v>
      </c>
      <c r="AN2876">
        <v>188</v>
      </c>
      <c r="AO2876">
        <v>59</v>
      </c>
      <c r="AP2876">
        <v>122</v>
      </c>
      <c r="AQ2876"/>
      <c r="AR2876"/>
      <c r="AU2876">
        <v>1070</v>
      </c>
      <c r="AW2876">
        <v>3</v>
      </c>
      <c r="AX2876">
        <v>5</v>
      </c>
      <c r="BH2876">
        <v>2</v>
      </c>
      <c r="BI2876">
        <v>4</v>
      </c>
      <c r="BJ2876">
        <v>2</v>
      </c>
      <c r="BQ2876" t="s">
        <v>180</v>
      </c>
      <c r="BR2876" t="s">
        <v>192</v>
      </c>
      <c r="BS2876"/>
      <c r="BT2876"/>
      <c r="BU2876">
        <v>19</v>
      </c>
      <c r="BV2876" t="s">
        <v>310</v>
      </c>
      <c r="BW2876" t="s">
        <v>173</v>
      </c>
      <c r="BX2876">
        <v>0</v>
      </c>
      <c r="BY2876">
        <v>8</v>
      </c>
      <c r="BZ2876">
        <v>4</v>
      </c>
      <c r="CA2876">
        <v>1074</v>
      </c>
      <c r="CB2876">
        <v>8</v>
      </c>
      <c r="CC2876">
        <v>4</v>
      </c>
      <c r="CD2876">
        <v>4</v>
      </c>
      <c r="CE2876">
        <v>1</v>
      </c>
      <c r="CF2876">
        <v>3</v>
      </c>
      <c r="CG2876">
        <v>3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8</v>
      </c>
      <c r="CO2876">
        <v>1078</v>
      </c>
      <c r="CP2876">
        <v>7.4211502782931364E-3</v>
      </c>
      <c r="CQ2876">
        <v>0.04</v>
      </c>
      <c r="CR2876">
        <v>5.39</v>
      </c>
      <c r="CS2876">
        <v>4.2553191489361701E-2</v>
      </c>
      <c r="CT2876">
        <v>5.7340425531914896</v>
      </c>
      <c r="CU2876">
        <v>2791</v>
      </c>
      <c r="CV2876">
        <v>-1</v>
      </c>
    </row>
    <row r="2877" spans="1:100" x14ac:dyDescent="0.2">
      <c r="A2877">
        <v>2022</v>
      </c>
      <c r="B2877">
        <v>5</v>
      </c>
      <c r="C2877" s="267">
        <v>44690</v>
      </c>
      <c r="D2877">
        <v>124</v>
      </c>
      <c r="E2877">
        <v>689</v>
      </c>
      <c r="F2877">
        <v>5</v>
      </c>
      <c r="G2877" t="s">
        <v>311</v>
      </c>
      <c r="H2877" t="s">
        <v>312</v>
      </c>
      <c r="I2877" t="s">
        <v>169</v>
      </c>
      <c r="J2877">
        <v>2</v>
      </c>
      <c r="K2877">
        <v>2</v>
      </c>
      <c r="L2877">
        <v>75</v>
      </c>
      <c r="M2877">
        <v>67</v>
      </c>
      <c r="N2877">
        <v>82</v>
      </c>
      <c r="O2877">
        <v>84</v>
      </c>
      <c r="P2877">
        <v>83</v>
      </c>
      <c r="Q2877">
        <v>96</v>
      </c>
      <c r="R2877">
        <v>101</v>
      </c>
      <c r="S2877">
        <v>106</v>
      </c>
      <c r="T2877">
        <v>66</v>
      </c>
      <c r="U2877">
        <v>71</v>
      </c>
      <c r="V2877">
        <v>73</v>
      </c>
      <c r="W2877">
        <v>80</v>
      </c>
      <c r="X2877">
        <v>88</v>
      </c>
      <c r="AA2877">
        <v>89</v>
      </c>
      <c r="AB2877">
        <v>96</v>
      </c>
      <c r="AC2877">
        <v>98</v>
      </c>
      <c r="AD2877">
        <v>94</v>
      </c>
      <c r="AE2877">
        <v>96</v>
      </c>
      <c r="AF2877">
        <v>70</v>
      </c>
      <c r="AG2877">
        <v>77</v>
      </c>
      <c r="AH2877">
        <v>78</v>
      </c>
      <c r="AI2877">
        <v>74</v>
      </c>
      <c r="AJ2877">
        <v>78</v>
      </c>
      <c r="AM2877">
        <v>94.3</v>
      </c>
      <c r="AN2877">
        <v>75.5</v>
      </c>
      <c r="AO2877">
        <v>59</v>
      </c>
      <c r="AP2877">
        <v>122</v>
      </c>
      <c r="AQ2877"/>
      <c r="AR2877"/>
      <c r="AU2877">
        <v>1080</v>
      </c>
      <c r="AV2877">
        <v>3</v>
      </c>
      <c r="AX2877">
        <v>4</v>
      </c>
      <c r="BH2877">
        <v>6</v>
      </c>
      <c r="BI2877">
        <v>4</v>
      </c>
      <c r="BJ2877">
        <v>8</v>
      </c>
      <c r="BQ2877" t="s">
        <v>180</v>
      </c>
      <c r="BR2877" t="s">
        <v>192</v>
      </c>
      <c r="BS2877"/>
      <c r="BT2877"/>
      <c r="BU2877">
        <v>19</v>
      </c>
      <c r="BV2877" t="s">
        <v>310</v>
      </c>
      <c r="BW2877" t="s">
        <v>173</v>
      </c>
      <c r="BX2877">
        <v>0</v>
      </c>
      <c r="BY2877">
        <v>7</v>
      </c>
      <c r="BZ2877">
        <v>3.5</v>
      </c>
      <c r="CA2877">
        <v>1083</v>
      </c>
      <c r="CB2877">
        <v>18</v>
      </c>
      <c r="CC2877">
        <v>9</v>
      </c>
      <c r="CD2877">
        <v>9</v>
      </c>
      <c r="CE2877">
        <v>4</v>
      </c>
      <c r="CF2877">
        <v>2</v>
      </c>
      <c r="CG2877">
        <v>6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12.5</v>
      </c>
      <c r="CO2877">
        <v>1092</v>
      </c>
      <c r="CP2877">
        <v>1.144688644688645E-2</v>
      </c>
      <c r="CQ2877">
        <v>0.16666666666666671</v>
      </c>
      <c r="CR2877">
        <v>14.56</v>
      </c>
      <c r="CS2877">
        <v>0.16556291390728481</v>
      </c>
      <c r="CT2877">
        <v>14.4635761589404</v>
      </c>
      <c r="CU2877">
        <v>2791</v>
      </c>
      <c r="CV2877">
        <v>-1</v>
      </c>
    </row>
    <row r="2878" spans="1:100" x14ac:dyDescent="0.2">
      <c r="A2878">
        <v>2022</v>
      </c>
      <c r="B2878">
        <v>5</v>
      </c>
      <c r="C2878" s="267">
        <v>44690</v>
      </c>
      <c r="D2878">
        <v>125</v>
      </c>
      <c r="E2878">
        <v>691</v>
      </c>
      <c r="F2878">
        <v>5</v>
      </c>
      <c r="G2878" t="s">
        <v>254</v>
      </c>
      <c r="H2878" t="s">
        <v>255</v>
      </c>
      <c r="I2878" t="s">
        <v>169</v>
      </c>
      <c r="J2878">
        <v>4</v>
      </c>
      <c r="K2878">
        <v>4</v>
      </c>
      <c r="L2878">
        <v>194</v>
      </c>
      <c r="M2878">
        <v>174</v>
      </c>
      <c r="N2878">
        <v>213</v>
      </c>
      <c r="Y2878">
        <v>119</v>
      </c>
      <c r="Z2878">
        <v>125</v>
      </c>
      <c r="AK2878">
        <v>115</v>
      </c>
      <c r="AL2878">
        <v>115</v>
      </c>
      <c r="AM2878"/>
      <c r="AN2878"/>
      <c r="AO2878">
        <v>120</v>
      </c>
      <c r="AP2878">
        <v>120</v>
      </c>
      <c r="AQ2878">
        <v>121.5189873417721</v>
      </c>
      <c r="AR2878">
        <v>118.5</v>
      </c>
      <c r="BQ2878" t="s">
        <v>256</v>
      </c>
      <c r="BR2878" t="s">
        <v>257</v>
      </c>
      <c r="BS2878"/>
      <c r="BT2878"/>
      <c r="BU2878">
        <v>19</v>
      </c>
      <c r="BV2878" t="s">
        <v>258</v>
      </c>
      <c r="BW2878" t="s">
        <v>173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/>
      <c r="CQ2878">
        <v>0</v>
      </c>
      <c r="CR2878">
        <v>0</v>
      </c>
      <c r="CS2878"/>
      <c r="CT2878"/>
      <c r="CU2878">
        <v>2791</v>
      </c>
      <c r="CV2878"/>
    </row>
    <row r="2879" spans="1:100" x14ac:dyDescent="0.2">
      <c r="A2879">
        <v>2022</v>
      </c>
      <c r="B2879">
        <v>5</v>
      </c>
      <c r="C2879" s="267">
        <v>44690</v>
      </c>
      <c r="D2879">
        <v>376</v>
      </c>
      <c r="E2879">
        <v>438</v>
      </c>
      <c r="F2879">
        <v>5</v>
      </c>
      <c r="G2879" t="s">
        <v>216</v>
      </c>
      <c r="H2879" t="s">
        <v>217</v>
      </c>
      <c r="I2879" t="s">
        <v>169</v>
      </c>
      <c r="J2879">
        <v>3</v>
      </c>
      <c r="K2879">
        <v>2</v>
      </c>
      <c r="L2879">
        <v>335</v>
      </c>
      <c r="M2879">
        <v>315</v>
      </c>
      <c r="N2879">
        <v>358</v>
      </c>
      <c r="AM2879"/>
      <c r="AN2879"/>
      <c r="AO2879">
        <v>75</v>
      </c>
      <c r="AP2879">
        <v>144</v>
      </c>
      <c r="AQ2879"/>
      <c r="AR2879"/>
      <c r="BQ2879" t="s">
        <v>185</v>
      </c>
      <c r="BR2879" t="s">
        <v>186</v>
      </c>
      <c r="BS2879" t="s">
        <v>218</v>
      </c>
      <c r="BT2879" t="s">
        <v>188</v>
      </c>
      <c r="BU2879">
        <v>19</v>
      </c>
      <c r="BV2879" t="s">
        <v>219</v>
      </c>
      <c r="BW2879" t="s">
        <v>173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/>
      <c r="CQ2879">
        <v>0</v>
      </c>
      <c r="CR2879">
        <v>0</v>
      </c>
      <c r="CS2879"/>
      <c r="CT2879"/>
      <c r="CU2879">
        <v>2791</v>
      </c>
      <c r="CV2879"/>
    </row>
    <row r="2880" spans="1:100" x14ac:dyDescent="0.2">
      <c r="A2880">
        <v>2022</v>
      </c>
      <c r="B2880">
        <v>5</v>
      </c>
      <c r="C2880" s="267">
        <v>44690</v>
      </c>
      <c r="D2880">
        <v>124</v>
      </c>
      <c r="E2880">
        <v>689</v>
      </c>
      <c r="F2880">
        <v>6</v>
      </c>
      <c r="G2880" t="s">
        <v>311</v>
      </c>
      <c r="H2880" t="s">
        <v>312</v>
      </c>
      <c r="I2880" t="s">
        <v>169</v>
      </c>
      <c r="J2880">
        <v>2</v>
      </c>
      <c r="K2880">
        <v>2</v>
      </c>
      <c r="L2880">
        <v>75</v>
      </c>
      <c r="M2880">
        <v>67</v>
      </c>
      <c r="N2880">
        <v>82</v>
      </c>
      <c r="Y2880">
        <v>112</v>
      </c>
      <c r="Z2880">
        <v>101</v>
      </c>
      <c r="AK2880">
        <v>118</v>
      </c>
      <c r="AL2880">
        <v>115</v>
      </c>
      <c r="AM2880"/>
      <c r="AN2880"/>
      <c r="AO2880">
        <v>59</v>
      </c>
      <c r="AP2880">
        <v>122</v>
      </c>
      <c r="AQ2880">
        <v>64.573991031390136</v>
      </c>
      <c r="AR2880">
        <v>111.5</v>
      </c>
      <c r="BQ2880" t="s">
        <v>180</v>
      </c>
      <c r="BR2880" t="s">
        <v>192</v>
      </c>
      <c r="BS2880"/>
      <c r="BT2880"/>
      <c r="BU2880">
        <v>19</v>
      </c>
      <c r="BV2880" t="s">
        <v>310</v>
      </c>
      <c r="BW2880" t="s">
        <v>173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/>
      <c r="CQ2880">
        <v>0</v>
      </c>
      <c r="CR2880">
        <v>0</v>
      </c>
      <c r="CS2880"/>
      <c r="CT2880"/>
      <c r="CU2880">
        <v>2791</v>
      </c>
      <c r="CV2880"/>
    </row>
    <row r="2881" spans="1:100" x14ac:dyDescent="0.2">
      <c r="A2881">
        <v>2022</v>
      </c>
      <c r="B2881">
        <v>5</v>
      </c>
      <c r="C2881" s="267">
        <v>44690</v>
      </c>
      <c r="D2881">
        <v>212</v>
      </c>
      <c r="E2881">
        <v>140</v>
      </c>
      <c r="F2881">
        <v>6</v>
      </c>
      <c r="G2881" t="s">
        <v>506</v>
      </c>
      <c r="H2881" t="s">
        <v>507</v>
      </c>
      <c r="I2881" t="s">
        <v>169</v>
      </c>
      <c r="J2881">
        <v>2</v>
      </c>
      <c r="K2881">
        <v>2</v>
      </c>
      <c r="L2881">
        <v>485</v>
      </c>
      <c r="M2881">
        <v>451</v>
      </c>
      <c r="N2881">
        <v>518</v>
      </c>
      <c r="AM2881"/>
      <c r="AN2881"/>
      <c r="AO2881">
        <v>60</v>
      </c>
      <c r="AP2881">
        <v>120</v>
      </c>
      <c r="AQ2881"/>
      <c r="AR2881"/>
      <c r="BQ2881" t="s">
        <v>180</v>
      </c>
      <c r="BR2881" t="s">
        <v>266</v>
      </c>
      <c r="BS2881" t="s">
        <v>508</v>
      </c>
      <c r="BT2881"/>
      <c r="BU2881">
        <v>19</v>
      </c>
      <c r="BV2881" t="s">
        <v>509</v>
      </c>
      <c r="BW2881" t="s">
        <v>173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/>
      <c r="CQ2881">
        <v>0</v>
      </c>
      <c r="CR2881">
        <v>0</v>
      </c>
      <c r="CS2881"/>
      <c r="CT2881"/>
      <c r="CU2881">
        <v>2791</v>
      </c>
      <c r="CV2881"/>
    </row>
    <row r="2882" spans="1:100" x14ac:dyDescent="0.2">
      <c r="A2882">
        <v>2022</v>
      </c>
      <c r="B2882">
        <v>5</v>
      </c>
      <c r="C2882" s="267">
        <v>44690</v>
      </c>
      <c r="D2882">
        <v>212</v>
      </c>
      <c r="E2882">
        <v>178</v>
      </c>
      <c r="F2882">
        <v>6</v>
      </c>
      <c r="G2882" t="s">
        <v>510</v>
      </c>
      <c r="H2882" t="s">
        <v>511</v>
      </c>
      <c r="I2882" t="s">
        <v>169</v>
      </c>
      <c r="J2882">
        <v>2</v>
      </c>
      <c r="K2882">
        <v>2</v>
      </c>
      <c r="L2882">
        <v>50</v>
      </c>
      <c r="M2882">
        <v>46</v>
      </c>
      <c r="N2882">
        <v>53</v>
      </c>
      <c r="AM2882"/>
      <c r="AN2882"/>
      <c r="AO2882">
        <v>60</v>
      </c>
      <c r="AP2882">
        <v>120</v>
      </c>
      <c r="AQ2882"/>
      <c r="AR2882"/>
      <c r="BQ2882" t="s">
        <v>180</v>
      </c>
      <c r="BR2882" t="s">
        <v>266</v>
      </c>
      <c r="BS2882" t="s">
        <v>512</v>
      </c>
      <c r="BT2882"/>
      <c r="BU2882">
        <v>19</v>
      </c>
      <c r="BV2882" t="s">
        <v>509</v>
      </c>
      <c r="BW2882" t="s">
        <v>173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/>
      <c r="CQ2882">
        <v>0</v>
      </c>
      <c r="CR2882">
        <v>0</v>
      </c>
      <c r="CS2882"/>
      <c r="CT2882"/>
      <c r="CU2882">
        <v>2791</v>
      </c>
      <c r="CV2882"/>
    </row>
    <row r="2883" spans="1:100" x14ac:dyDescent="0.2">
      <c r="A2883">
        <v>2022</v>
      </c>
      <c r="B2883">
        <v>5</v>
      </c>
      <c r="C2883" s="267">
        <v>44690</v>
      </c>
      <c r="D2883">
        <v>376</v>
      </c>
      <c r="E2883">
        <v>438</v>
      </c>
      <c r="F2883">
        <v>6</v>
      </c>
      <c r="G2883" t="s">
        <v>216</v>
      </c>
      <c r="H2883" t="s">
        <v>217</v>
      </c>
      <c r="I2883" t="s">
        <v>169</v>
      </c>
      <c r="J2883">
        <v>3</v>
      </c>
      <c r="K2883">
        <v>2</v>
      </c>
      <c r="L2883">
        <v>335</v>
      </c>
      <c r="M2883">
        <v>315</v>
      </c>
      <c r="N2883">
        <v>358</v>
      </c>
      <c r="AM2883"/>
      <c r="AN2883"/>
      <c r="AO2883">
        <v>75</v>
      </c>
      <c r="AP2883">
        <v>144</v>
      </c>
      <c r="AQ2883"/>
      <c r="AR2883"/>
      <c r="BQ2883" t="s">
        <v>185</v>
      </c>
      <c r="BR2883" t="s">
        <v>186</v>
      </c>
      <c r="BS2883" t="s">
        <v>218</v>
      </c>
      <c r="BT2883" t="s">
        <v>188</v>
      </c>
      <c r="BU2883">
        <v>19</v>
      </c>
      <c r="BV2883" t="s">
        <v>219</v>
      </c>
      <c r="BW2883" t="s">
        <v>173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/>
      <c r="CQ2883">
        <v>0</v>
      </c>
      <c r="CR2883">
        <v>0</v>
      </c>
      <c r="CS2883"/>
      <c r="CT2883"/>
      <c r="CU2883">
        <v>2791</v>
      </c>
      <c r="CV2883"/>
    </row>
    <row r="2884" spans="1:100" x14ac:dyDescent="0.2">
      <c r="A2884">
        <v>2022</v>
      </c>
      <c r="B2884">
        <v>5</v>
      </c>
      <c r="C2884" s="267">
        <v>44690</v>
      </c>
      <c r="D2884">
        <v>388</v>
      </c>
      <c r="E2884">
        <v>564</v>
      </c>
      <c r="F2884">
        <v>6</v>
      </c>
      <c r="G2884" t="s">
        <v>473</v>
      </c>
      <c r="H2884" t="s">
        <v>474</v>
      </c>
      <c r="I2884" t="s">
        <v>169</v>
      </c>
      <c r="J2884">
        <v>3</v>
      </c>
      <c r="K2884">
        <v>4</v>
      </c>
      <c r="L2884">
        <v>119</v>
      </c>
      <c r="M2884">
        <v>109</v>
      </c>
      <c r="N2884">
        <v>128</v>
      </c>
      <c r="AM2884"/>
      <c r="AN2884"/>
      <c r="AO2884">
        <v>83</v>
      </c>
      <c r="AP2884">
        <v>130</v>
      </c>
      <c r="AQ2884"/>
      <c r="AR2884"/>
      <c r="AU2884">
        <v>200</v>
      </c>
      <c r="BQ2884" t="s">
        <v>434</v>
      </c>
      <c r="BR2884" t="s">
        <v>435</v>
      </c>
      <c r="BS2884"/>
      <c r="BT2884"/>
      <c r="BU2884">
        <v>19</v>
      </c>
      <c r="BV2884" t="s">
        <v>475</v>
      </c>
      <c r="BW2884" t="s">
        <v>173</v>
      </c>
      <c r="BX2884">
        <v>0</v>
      </c>
      <c r="BY2884">
        <v>0</v>
      </c>
      <c r="BZ2884">
        <v>0</v>
      </c>
      <c r="CA2884">
        <v>200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200</v>
      </c>
      <c r="CP2884">
        <v>0</v>
      </c>
      <c r="CQ2884">
        <v>0</v>
      </c>
      <c r="CR2884">
        <v>1.680672268907563</v>
      </c>
      <c r="CS2884"/>
      <c r="CT2884"/>
      <c r="CU2884">
        <v>2791</v>
      </c>
      <c r="CV2884"/>
    </row>
    <row r="2885" spans="1:100" x14ac:dyDescent="0.2">
      <c r="A2885">
        <v>2022</v>
      </c>
      <c r="B2885">
        <v>5</v>
      </c>
      <c r="C2885" s="267">
        <v>44690</v>
      </c>
      <c r="D2885">
        <v>388</v>
      </c>
      <c r="E2885">
        <v>565</v>
      </c>
      <c r="F2885">
        <v>6</v>
      </c>
      <c r="G2885" t="s">
        <v>476</v>
      </c>
      <c r="H2885" t="s">
        <v>477</v>
      </c>
      <c r="I2885" t="s">
        <v>169</v>
      </c>
      <c r="J2885">
        <v>3</v>
      </c>
      <c r="K2885">
        <v>4</v>
      </c>
      <c r="L2885">
        <v>91</v>
      </c>
      <c r="M2885">
        <v>83</v>
      </c>
      <c r="N2885">
        <v>98</v>
      </c>
      <c r="AM2885"/>
      <c r="AN2885"/>
      <c r="AO2885">
        <v>83</v>
      </c>
      <c r="AP2885">
        <v>130</v>
      </c>
      <c r="AQ2885"/>
      <c r="AR2885"/>
      <c r="BQ2885" t="s">
        <v>434</v>
      </c>
      <c r="BR2885" t="s">
        <v>435</v>
      </c>
      <c r="BS2885"/>
      <c r="BT2885"/>
      <c r="BU2885">
        <v>19</v>
      </c>
      <c r="BV2885" t="s">
        <v>475</v>
      </c>
      <c r="BW2885" t="s">
        <v>173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/>
      <c r="CQ2885">
        <v>0</v>
      </c>
      <c r="CR2885">
        <v>0</v>
      </c>
      <c r="CS2885"/>
      <c r="CT2885"/>
      <c r="CU2885">
        <v>2791</v>
      </c>
      <c r="CV2885"/>
    </row>
    <row r="2886" spans="1:100" x14ac:dyDescent="0.2">
      <c r="A2886">
        <v>2022</v>
      </c>
      <c r="B2886">
        <v>5</v>
      </c>
      <c r="C2886" s="267">
        <v>44690</v>
      </c>
      <c r="D2886">
        <v>388</v>
      </c>
      <c r="E2886">
        <v>566</v>
      </c>
      <c r="F2886">
        <v>6</v>
      </c>
      <c r="G2886" t="s">
        <v>478</v>
      </c>
      <c r="H2886" t="s">
        <v>479</v>
      </c>
      <c r="I2886" t="s">
        <v>169</v>
      </c>
      <c r="J2886">
        <v>3</v>
      </c>
      <c r="K2886">
        <v>4</v>
      </c>
      <c r="L2886">
        <v>34</v>
      </c>
      <c r="M2886">
        <v>31</v>
      </c>
      <c r="N2886">
        <v>36</v>
      </c>
      <c r="AM2886"/>
      <c r="AN2886"/>
      <c r="AO2886">
        <v>83</v>
      </c>
      <c r="AP2886">
        <v>130</v>
      </c>
      <c r="AQ2886"/>
      <c r="AR2886"/>
      <c r="BQ2886" t="s">
        <v>434</v>
      </c>
      <c r="BR2886" t="s">
        <v>435</v>
      </c>
      <c r="BS2886"/>
      <c r="BT2886"/>
      <c r="BU2886">
        <v>19</v>
      </c>
      <c r="BV2886" t="s">
        <v>475</v>
      </c>
      <c r="BW2886" t="s">
        <v>173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/>
      <c r="CQ2886">
        <v>0</v>
      </c>
      <c r="CR2886">
        <v>0</v>
      </c>
      <c r="CS2886"/>
      <c r="CT2886"/>
      <c r="CU2886">
        <v>2791</v>
      </c>
      <c r="CV2886"/>
    </row>
    <row r="2887" spans="1:100" x14ac:dyDescent="0.2">
      <c r="A2887">
        <v>2022</v>
      </c>
      <c r="B2887">
        <v>5</v>
      </c>
      <c r="C2887" s="267">
        <v>44690</v>
      </c>
      <c r="D2887">
        <v>137</v>
      </c>
      <c r="E2887">
        <v>273</v>
      </c>
      <c r="F2887">
        <v>7</v>
      </c>
      <c r="G2887" t="s">
        <v>174</v>
      </c>
      <c r="H2887" t="s">
        <v>175</v>
      </c>
      <c r="I2887" t="s">
        <v>169</v>
      </c>
      <c r="J2887">
        <v>3</v>
      </c>
      <c r="K2887">
        <v>2</v>
      </c>
      <c r="L2887">
        <v>564</v>
      </c>
      <c r="M2887">
        <v>524</v>
      </c>
      <c r="N2887">
        <v>603</v>
      </c>
      <c r="Z2887">
        <v>127</v>
      </c>
      <c r="AK2887">
        <v>130</v>
      </c>
      <c r="AL2887">
        <v>127</v>
      </c>
      <c r="AM2887"/>
      <c r="AN2887"/>
      <c r="AO2887">
        <v>93</v>
      </c>
      <c r="AP2887">
        <v>116</v>
      </c>
      <c r="AQ2887">
        <v>84.375</v>
      </c>
      <c r="AR2887">
        <v>128</v>
      </c>
      <c r="AU2887">
        <v>612</v>
      </c>
      <c r="AV2887">
        <v>5</v>
      </c>
      <c r="AW2887">
        <v>2</v>
      </c>
      <c r="AX2887">
        <v>14</v>
      </c>
      <c r="BG2887">
        <v>636</v>
      </c>
      <c r="BH2887">
        <v>2</v>
      </c>
      <c r="BI2887">
        <v>2</v>
      </c>
      <c r="BJ2887">
        <v>2</v>
      </c>
      <c r="BQ2887" t="s">
        <v>176</v>
      </c>
      <c r="BS2887"/>
      <c r="BT2887"/>
      <c r="BU2887">
        <v>19</v>
      </c>
      <c r="BV2887" t="s">
        <v>177</v>
      </c>
      <c r="BW2887" t="s">
        <v>173</v>
      </c>
      <c r="BX2887">
        <v>0</v>
      </c>
      <c r="BY2887">
        <v>21</v>
      </c>
      <c r="BZ2887">
        <v>10.5</v>
      </c>
      <c r="CA2887">
        <v>622</v>
      </c>
      <c r="CB2887">
        <v>6</v>
      </c>
      <c r="CC2887">
        <v>3</v>
      </c>
      <c r="CD2887">
        <v>639</v>
      </c>
      <c r="CE2887">
        <v>3</v>
      </c>
      <c r="CF2887">
        <v>2</v>
      </c>
      <c r="CG2887">
        <v>8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13.5</v>
      </c>
      <c r="CO2887">
        <v>1261</v>
      </c>
      <c r="CP2887">
        <v>1.070578905630452E-2</v>
      </c>
      <c r="CQ2887">
        <v>2.3936170212765961E-2</v>
      </c>
      <c r="CR2887">
        <v>2.2358156028368801</v>
      </c>
      <c r="CS2887"/>
      <c r="CT2887"/>
      <c r="CU2887">
        <v>2791</v>
      </c>
      <c r="CV2887"/>
    </row>
    <row r="2888" spans="1:100" x14ac:dyDescent="0.2">
      <c r="A2888">
        <v>2022</v>
      </c>
      <c r="B2888">
        <v>5</v>
      </c>
      <c r="C2888" s="267">
        <v>44690</v>
      </c>
      <c r="D2888">
        <v>378</v>
      </c>
      <c r="E2888">
        <v>440</v>
      </c>
      <c r="F2888">
        <v>7</v>
      </c>
      <c r="G2888" t="s">
        <v>343</v>
      </c>
      <c r="H2888" t="s">
        <v>344</v>
      </c>
      <c r="I2888" t="s">
        <v>169</v>
      </c>
      <c r="J2888">
        <v>3</v>
      </c>
      <c r="K2888">
        <v>2</v>
      </c>
      <c r="L2888">
        <v>258</v>
      </c>
      <c r="M2888">
        <v>239</v>
      </c>
      <c r="N2888">
        <v>276</v>
      </c>
      <c r="AM2888"/>
      <c r="AN2888"/>
      <c r="AO2888">
        <v>90</v>
      </c>
      <c r="AP2888">
        <v>116</v>
      </c>
      <c r="AQ2888"/>
      <c r="AR2888"/>
      <c r="BQ2888" t="s">
        <v>180</v>
      </c>
      <c r="BR2888" t="s">
        <v>181</v>
      </c>
      <c r="BS2888"/>
      <c r="BT2888"/>
      <c r="BU2888">
        <v>19</v>
      </c>
      <c r="BV2888" t="s">
        <v>343</v>
      </c>
      <c r="BW2888" t="s">
        <v>173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/>
      <c r="CQ2888">
        <v>0</v>
      </c>
      <c r="CR2888">
        <v>0</v>
      </c>
      <c r="CS2888"/>
      <c r="CT2888"/>
      <c r="CU2888">
        <v>2791</v>
      </c>
      <c r="CV2888"/>
    </row>
    <row r="2889" spans="1:100" x14ac:dyDescent="0.2">
      <c r="A2889">
        <v>2022</v>
      </c>
      <c r="B2889">
        <v>5</v>
      </c>
      <c r="C2889" s="267">
        <v>44690</v>
      </c>
      <c r="D2889">
        <v>395</v>
      </c>
      <c r="E2889">
        <v>607</v>
      </c>
      <c r="F2889">
        <v>7</v>
      </c>
      <c r="G2889" t="s">
        <v>394</v>
      </c>
      <c r="H2889" t="s">
        <v>395</v>
      </c>
      <c r="I2889" t="s">
        <v>169</v>
      </c>
      <c r="J2889">
        <v>3</v>
      </c>
      <c r="K2889">
        <v>3</v>
      </c>
      <c r="L2889">
        <v>100</v>
      </c>
      <c r="M2889">
        <v>93</v>
      </c>
      <c r="N2889">
        <v>107</v>
      </c>
      <c r="O2889">
        <v>124</v>
      </c>
      <c r="P2889">
        <v>133</v>
      </c>
      <c r="Q2889">
        <v>128</v>
      </c>
      <c r="R2889">
        <v>131</v>
      </c>
      <c r="S2889">
        <v>129</v>
      </c>
      <c r="T2889">
        <v>105</v>
      </c>
      <c r="U2889">
        <v>104</v>
      </c>
      <c r="V2889">
        <v>105</v>
      </c>
      <c r="W2889">
        <v>106</v>
      </c>
      <c r="X2889">
        <v>108</v>
      </c>
      <c r="AA2889">
        <v>131</v>
      </c>
      <c r="AB2889">
        <v>128</v>
      </c>
      <c r="AC2889">
        <v>155</v>
      </c>
      <c r="AD2889">
        <v>147</v>
      </c>
      <c r="AE2889">
        <v>143</v>
      </c>
      <c r="AF2889">
        <v>104</v>
      </c>
      <c r="AG2889">
        <v>100</v>
      </c>
      <c r="AH2889">
        <v>110</v>
      </c>
      <c r="AI2889">
        <v>103</v>
      </c>
      <c r="AJ2889">
        <v>111</v>
      </c>
      <c r="AM2889">
        <v>134.9</v>
      </c>
      <c r="AN2889">
        <v>105.6</v>
      </c>
      <c r="AO2889">
        <v>86</v>
      </c>
      <c r="AP2889">
        <v>126</v>
      </c>
      <c r="AQ2889"/>
      <c r="AR2889"/>
      <c r="AU2889">
        <v>1008</v>
      </c>
      <c r="AV2889">
        <v>2</v>
      </c>
      <c r="AW2889">
        <v>1</v>
      </c>
      <c r="AX2889">
        <v>4</v>
      </c>
      <c r="BG2889">
        <v>864</v>
      </c>
      <c r="BH2889">
        <v>3</v>
      </c>
      <c r="BI2889">
        <v>6</v>
      </c>
      <c r="BJ2889">
        <v>2</v>
      </c>
      <c r="BQ2889" t="s">
        <v>170</v>
      </c>
      <c r="BR2889" t="s">
        <v>171</v>
      </c>
      <c r="BS2889"/>
      <c r="BT2889"/>
      <c r="BU2889">
        <v>19</v>
      </c>
      <c r="BV2889" t="s">
        <v>172</v>
      </c>
      <c r="BW2889" t="s">
        <v>173</v>
      </c>
      <c r="BX2889">
        <v>0</v>
      </c>
      <c r="BY2889">
        <v>7</v>
      </c>
      <c r="BZ2889">
        <v>2.333333333333333</v>
      </c>
      <c r="CA2889">
        <v>1010</v>
      </c>
      <c r="CB2889">
        <v>11</v>
      </c>
      <c r="CC2889">
        <v>3.666666666666667</v>
      </c>
      <c r="CD2889">
        <v>867</v>
      </c>
      <c r="CE2889">
        <v>1</v>
      </c>
      <c r="CF2889">
        <v>2</v>
      </c>
      <c r="CG2889">
        <v>2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6</v>
      </c>
      <c r="CO2889">
        <v>1877</v>
      </c>
      <c r="CP2889">
        <v>3.1965903036760791E-3</v>
      </c>
      <c r="CQ2889">
        <v>0.06</v>
      </c>
      <c r="CR2889">
        <v>18.77</v>
      </c>
      <c r="CS2889">
        <v>5.6818181818181823E-2</v>
      </c>
      <c r="CT2889">
        <v>17.774621212121211</v>
      </c>
      <c r="CU2889">
        <v>2791</v>
      </c>
      <c r="CV2889">
        <v>-1</v>
      </c>
    </row>
    <row r="2890" spans="1:100" x14ac:dyDescent="0.2">
      <c r="A2890">
        <v>2022</v>
      </c>
      <c r="B2890">
        <v>5</v>
      </c>
      <c r="C2890" s="267">
        <v>44690</v>
      </c>
      <c r="D2890">
        <v>395</v>
      </c>
      <c r="E2890">
        <v>608</v>
      </c>
      <c r="F2890">
        <v>7</v>
      </c>
      <c r="G2890" t="s">
        <v>396</v>
      </c>
      <c r="H2890" t="s">
        <v>397</v>
      </c>
      <c r="I2890" t="s">
        <v>169</v>
      </c>
      <c r="J2890">
        <v>3</v>
      </c>
      <c r="K2890">
        <v>3</v>
      </c>
      <c r="L2890">
        <v>100</v>
      </c>
      <c r="M2890">
        <v>93</v>
      </c>
      <c r="N2890">
        <v>107</v>
      </c>
      <c r="O2890">
        <v>107</v>
      </c>
      <c r="P2890">
        <v>119</v>
      </c>
      <c r="Q2890">
        <v>114</v>
      </c>
      <c r="R2890">
        <v>108</v>
      </c>
      <c r="S2890">
        <v>110</v>
      </c>
      <c r="T2890">
        <v>89</v>
      </c>
      <c r="U2890">
        <v>86</v>
      </c>
      <c r="V2890">
        <v>90</v>
      </c>
      <c r="W2890">
        <v>89</v>
      </c>
      <c r="X2890">
        <v>91</v>
      </c>
      <c r="AA2890">
        <v>115</v>
      </c>
      <c r="AB2890">
        <v>116</v>
      </c>
      <c r="AC2890">
        <v>145</v>
      </c>
      <c r="AD2890">
        <v>148</v>
      </c>
      <c r="AE2890">
        <v>140</v>
      </c>
      <c r="AF2890">
        <v>88</v>
      </c>
      <c r="AG2890">
        <v>87</v>
      </c>
      <c r="AH2890">
        <v>102</v>
      </c>
      <c r="AI2890">
        <v>100</v>
      </c>
      <c r="AJ2890">
        <v>95</v>
      </c>
      <c r="AM2890">
        <v>122.2</v>
      </c>
      <c r="AN2890">
        <v>91.7</v>
      </c>
      <c r="AO2890">
        <v>86</v>
      </c>
      <c r="AP2890">
        <v>126</v>
      </c>
      <c r="AQ2890"/>
      <c r="AR2890"/>
      <c r="AU2890">
        <v>1008</v>
      </c>
      <c r="AV2890">
        <v>1</v>
      </c>
      <c r="AW2890">
        <v>6</v>
      </c>
      <c r="AX2890">
        <v>5</v>
      </c>
      <c r="BG2890">
        <v>864</v>
      </c>
      <c r="BH2890">
        <v>4</v>
      </c>
      <c r="BI2890">
        <v>2</v>
      </c>
      <c r="BJ2890">
        <v>2</v>
      </c>
      <c r="BQ2890" t="s">
        <v>170</v>
      </c>
      <c r="BR2890" t="s">
        <v>171</v>
      </c>
      <c r="BS2890"/>
      <c r="BT2890"/>
      <c r="BU2890">
        <v>19</v>
      </c>
      <c r="BV2890" t="s">
        <v>172</v>
      </c>
      <c r="BW2890" t="s">
        <v>173</v>
      </c>
      <c r="BX2890">
        <v>0</v>
      </c>
      <c r="BY2890">
        <v>12</v>
      </c>
      <c r="BZ2890">
        <v>4</v>
      </c>
      <c r="CA2890">
        <v>1012</v>
      </c>
      <c r="CB2890">
        <v>8</v>
      </c>
      <c r="CC2890">
        <v>2.666666666666667</v>
      </c>
      <c r="CD2890">
        <v>866</v>
      </c>
      <c r="CE2890">
        <v>1</v>
      </c>
      <c r="CF2890">
        <v>2</v>
      </c>
      <c r="CG2890">
        <v>2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6.6666666666666661</v>
      </c>
      <c r="CO2890">
        <v>1878</v>
      </c>
      <c r="CP2890">
        <v>3.549875754348598E-3</v>
      </c>
      <c r="CQ2890">
        <v>6.6666666666666666E-2</v>
      </c>
      <c r="CR2890">
        <v>18.78</v>
      </c>
      <c r="CS2890">
        <v>7.2700836059614679E-2</v>
      </c>
      <c r="CT2890">
        <v>20.479825517993461</v>
      </c>
      <c r="CU2890">
        <v>2791</v>
      </c>
      <c r="CV2890">
        <v>-1</v>
      </c>
    </row>
    <row r="2891" spans="1:100" x14ac:dyDescent="0.2">
      <c r="A2891">
        <v>2022</v>
      </c>
      <c r="B2891">
        <v>5</v>
      </c>
      <c r="C2891" s="267">
        <v>44690</v>
      </c>
      <c r="D2891">
        <v>395</v>
      </c>
      <c r="E2891">
        <v>609</v>
      </c>
      <c r="F2891">
        <v>7</v>
      </c>
      <c r="G2891" t="s">
        <v>167</v>
      </c>
      <c r="H2891" t="s">
        <v>168</v>
      </c>
      <c r="I2891" t="s">
        <v>169</v>
      </c>
      <c r="J2891">
        <v>3</v>
      </c>
      <c r="K2891">
        <v>3</v>
      </c>
      <c r="L2891">
        <v>35</v>
      </c>
      <c r="M2891">
        <v>32</v>
      </c>
      <c r="N2891">
        <v>37</v>
      </c>
      <c r="O2891">
        <v>47</v>
      </c>
      <c r="P2891">
        <v>52</v>
      </c>
      <c r="Q2891">
        <v>50</v>
      </c>
      <c r="R2891">
        <v>49</v>
      </c>
      <c r="S2891">
        <v>52</v>
      </c>
      <c r="T2891">
        <v>41</v>
      </c>
      <c r="U2891">
        <v>42</v>
      </c>
      <c r="V2891">
        <v>44</v>
      </c>
      <c r="W2891">
        <v>38</v>
      </c>
      <c r="X2891">
        <v>40</v>
      </c>
      <c r="AA2891">
        <v>46</v>
      </c>
      <c r="AB2891">
        <v>50</v>
      </c>
      <c r="AC2891">
        <v>55</v>
      </c>
      <c r="AD2891">
        <v>59</v>
      </c>
      <c r="AE2891">
        <v>57</v>
      </c>
      <c r="AF2891">
        <v>39</v>
      </c>
      <c r="AG2891">
        <v>41</v>
      </c>
      <c r="AH2891">
        <v>42</v>
      </c>
      <c r="AI2891">
        <v>44</v>
      </c>
      <c r="AJ2891">
        <v>44</v>
      </c>
      <c r="AM2891">
        <v>51.7</v>
      </c>
      <c r="AN2891">
        <v>41.5</v>
      </c>
      <c r="AO2891">
        <v>86</v>
      </c>
      <c r="AP2891">
        <v>126</v>
      </c>
      <c r="AQ2891"/>
      <c r="AR2891"/>
      <c r="AU2891">
        <v>1008</v>
      </c>
      <c r="AV2891">
        <v>1</v>
      </c>
      <c r="AW2891">
        <v>6</v>
      </c>
      <c r="AX2891">
        <v>5</v>
      </c>
      <c r="BG2891">
        <v>864</v>
      </c>
      <c r="BH2891">
        <v>2</v>
      </c>
      <c r="BI2891">
        <v>4</v>
      </c>
      <c r="BJ2891">
        <v>2</v>
      </c>
      <c r="BQ2891" t="s">
        <v>170</v>
      </c>
      <c r="BR2891" t="s">
        <v>171</v>
      </c>
      <c r="BS2891"/>
      <c r="BT2891"/>
      <c r="BU2891">
        <v>19</v>
      </c>
      <c r="BV2891" t="s">
        <v>172</v>
      </c>
      <c r="BW2891" t="s">
        <v>173</v>
      </c>
      <c r="BX2891">
        <v>0</v>
      </c>
      <c r="BY2891">
        <v>12</v>
      </c>
      <c r="BZ2891">
        <v>4</v>
      </c>
      <c r="CA2891">
        <v>1012</v>
      </c>
      <c r="CB2891">
        <v>8</v>
      </c>
      <c r="CC2891">
        <v>2.666666666666667</v>
      </c>
      <c r="CD2891">
        <v>866</v>
      </c>
      <c r="CE2891">
        <v>1</v>
      </c>
      <c r="CF2891">
        <v>3</v>
      </c>
      <c r="CG2891">
        <v>2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6.6666666666666661</v>
      </c>
      <c r="CO2891">
        <v>1878</v>
      </c>
      <c r="CP2891">
        <v>3.549875754348598E-3</v>
      </c>
      <c r="CQ2891">
        <v>0.19047619047619049</v>
      </c>
      <c r="CR2891">
        <v>53.657142857142858</v>
      </c>
      <c r="CS2891">
        <v>0.1606425702811245</v>
      </c>
      <c r="CT2891">
        <v>45.253012048192772</v>
      </c>
      <c r="CU2891">
        <v>2791</v>
      </c>
      <c r="CV2891">
        <v>-1</v>
      </c>
    </row>
    <row r="2892" spans="1:100" x14ac:dyDescent="0.2">
      <c r="A2892">
        <v>2022</v>
      </c>
      <c r="B2892">
        <v>5</v>
      </c>
      <c r="C2892" s="267">
        <v>44690</v>
      </c>
      <c r="D2892">
        <v>1</v>
      </c>
      <c r="E2892">
        <v>1</v>
      </c>
      <c r="F2892">
        <v>8</v>
      </c>
      <c r="G2892" t="s">
        <v>388</v>
      </c>
      <c r="H2892" t="s">
        <v>389</v>
      </c>
      <c r="I2892" t="s">
        <v>169</v>
      </c>
      <c r="J2892">
        <v>3</v>
      </c>
      <c r="K2892">
        <v>2</v>
      </c>
      <c r="L2892">
        <v>111</v>
      </c>
      <c r="M2892">
        <v>103</v>
      </c>
      <c r="N2892">
        <v>118</v>
      </c>
      <c r="O2892">
        <v>153</v>
      </c>
      <c r="P2892">
        <v>178</v>
      </c>
      <c r="Q2892">
        <v>190</v>
      </c>
      <c r="R2892">
        <v>184</v>
      </c>
      <c r="S2892">
        <v>176</v>
      </c>
      <c r="T2892">
        <v>107</v>
      </c>
      <c r="U2892">
        <v>108</v>
      </c>
      <c r="V2892">
        <v>104</v>
      </c>
      <c r="W2892">
        <v>106</v>
      </c>
      <c r="X2892">
        <v>102</v>
      </c>
      <c r="AA2892">
        <v>195</v>
      </c>
      <c r="AB2892">
        <v>181</v>
      </c>
      <c r="AC2892">
        <v>165</v>
      </c>
      <c r="AD2892">
        <v>167</v>
      </c>
      <c r="AE2892">
        <v>163</v>
      </c>
      <c r="AF2892">
        <v>106</v>
      </c>
      <c r="AG2892">
        <v>107</v>
      </c>
      <c r="AH2892">
        <v>107</v>
      </c>
      <c r="AI2892">
        <v>109</v>
      </c>
      <c r="AJ2892">
        <v>115</v>
      </c>
      <c r="AM2892">
        <v>175.2</v>
      </c>
      <c r="AN2892">
        <v>107.1</v>
      </c>
      <c r="AO2892">
        <v>108</v>
      </c>
      <c r="AP2892">
        <v>100</v>
      </c>
      <c r="AQ2892"/>
      <c r="AR2892"/>
      <c r="AU2892">
        <v>1026</v>
      </c>
      <c r="AV2892">
        <v>2</v>
      </c>
      <c r="AW2892">
        <v>4</v>
      </c>
      <c r="AX2892">
        <v>3</v>
      </c>
      <c r="BG2892">
        <v>1248</v>
      </c>
      <c r="BH2892">
        <v>2</v>
      </c>
      <c r="BI2892">
        <v>2</v>
      </c>
      <c r="BJ2892">
        <v>2</v>
      </c>
      <c r="BQ2892" t="s">
        <v>390</v>
      </c>
      <c r="BR2892" t="s">
        <v>390</v>
      </c>
      <c r="BS2892"/>
      <c r="BT2892"/>
      <c r="BU2892">
        <v>19</v>
      </c>
      <c r="BV2892" t="s">
        <v>391</v>
      </c>
      <c r="BW2892" t="s">
        <v>173</v>
      </c>
      <c r="BX2892">
        <v>0</v>
      </c>
      <c r="BY2892">
        <v>9</v>
      </c>
      <c r="BZ2892">
        <v>4.5</v>
      </c>
      <c r="CA2892">
        <v>1030</v>
      </c>
      <c r="CB2892">
        <v>6</v>
      </c>
      <c r="CC2892">
        <v>3</v>
      </c>
      <c r="CD2892">
        <v>1251</v>
      </c>
      <c r="CE2892">
        <v>2</v>
      </c>
      <c r="CF2892">
        <v>3</v>
      </c>
      <c r="CG2892">
        <v>2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7.5</v>
      </c>
      <c r="CO2892">
        <v>2281</v>
      </c>
      <c r="CP2892">
        <v>3.288031565103025E-3</v>
      </c>
      <c r="CQ2892">
        <v>6.7567567567567571E-2</v>
      </c>
      <c r="CR2892">
        <v>20.54954954954955</v>
      </c>
      <c r="CS2892">
        <v>7.0028011204481794E-2</v>
      </c>
      <c r="CT2892">
        <v>21.297852474323069</v>
      </c>
      <c r="CU2892">
        <v>2791</v>
      </c>
      <c r="CV2892">
        <v>-1</v>
      </c>
    </row>
    <row r="2893" spans="1:100" x14ac:dyDescent="0.2">
      <c r="A2893">
        <v>2022</v>
      </c>
      <c r="B2893">
        <v>5</v>
      </c>
      <c r="C2893" s="267">
        <v>44690</v>
      </c>
      <c r="D2893">
        <v>1</v>
      </c>
      <c r="E2893">
        <v>2</v>
      </c>
      <c r="F2893">
        <v>8</v>
      </c>
      <c r="G2893" t="s">
        <v>392</v>
      </c>
      <c r="H2893" t="s">
        <v>393</v>
      </c>
      <c r="I2893" t="s">
        <v>169</v>
      </c>
      <c r="J2893">
        <v>3</v>
      </c>
      <c r="K2893">
        <v>2</v>
      </c>
      <c r="L2893">
        <v>113</v>
      </c>
      <c r="M2893">
        <v>105</v>
      </c>
      <c r="N2893">
        <v>120</v>
      </c>
      <c r="O2893">
        <v>117</v>
      </c>
      <c r="P2893">
        <v>136</v>
      </c>
      <c r="Q2893">
        <v>130</v>
      </c>
      <c r="R2893">
        <v>128</v>
      </c>
      <c r="S2893">
        <v>138</v>
      </c>
      <c r="T2893">
        <v>100</v>
      </c>
      <c r="U2893">
        <v>103</v>
      </c>
      <c r="V2893">
        <v>93</v>
      </c>
      <c r="W2893">
        <v>90</v>
      </c>
      <c r="X2893">
        <v>100</v>
      </c>
      <c r="AA2893">
        <v>174</v>
      </c>
      <c r="AB2893">
        <v>132</v>
      </c>
      <c r="AC2893">
        <v>133</v>
      </c>
      <c r="AD2893">
        <v>131</v>
      </c>
      <c r="AE2893">
        <v>135</v>
      </c>
      <c r="AF2893">
        <v>115</v>
      </c>
      <c r="AG2893">
        <v>103</v>
      </c>
      <c r="AH2893">
        <v>99</v>
      </c>
      <c r="AI2893">
        <v>108</v>
      </c>
      <c r="AJ2893">
        <v>104</v>
      </c>
      <c r="AM2893">
        <v>135.4</v>
      </c>
      <c r="AN2893">
        <v>101.5</v>
      </c>
      <c r="AO2893">
        <v>108</v>
      </c>
      <c r="AP2893">
        <v>100</v>
      </c>
      <c r="AQ2893"/>
      <c r="AR2893"/>
      <c r="AU2893">
        <v>936</v>
      </c>
      <c r="AV2893">
        <v>1</v>
      </c>
      <c r="AW2893">
        <v>2</v>
      </c>
      <c r="AX2893">
        <v>5</v>
      </c>
      <c r="BG2893">
        <v>1248</v>
      </c>
      <c r="BH2893">
        <v>4</v>
      </c>
      <c r="BI2893">
        <v>4</v>
      </c>
      <c r="BJ2893">
        <v>2</v>
      </c>
      <c r="BQ2893" t="s">
        <v>390</v>
      </c>
      <c r="BR2893" t="s">
        <v>390</v>
      </c>
      <c r="BS2893"/>
      <c r="BT2893"/>
      <c r="BU2893">
        <v>19</v>
      </c>
      <c r="BV2893" t="s">
        <v>391</v>
      </c>
      <c r="BW2893" t="s">
        <v>173</v>
      </c>
      <c r="BX2893">
        <v>0</v>
      </c>
      <c r="BY2893">
        <v>8</v>
      </c>
      <c r="BZ2893">
        <v>4</v>
      </c>
      <c r="CA2893">
        <v>940</v>
      </c>
      <c r="CB2893">
        <v>10</v>
      </c>
      <c r="CC2893">
        <v>5</v>
      </c>
      <c r="CD2893">
        <v>1253</v>
      </c>
      <c r="CE2893">
        <v>2</v>
      </c>
      <c r="CF2893">
        <v>3</v>
      </c>
      <c r="CG2893">
        <v>3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9</v>
      </c>
      <c r="CO2893">
        <v>2193</v>
      </c>
      <c r="CP2893">
        <v>4.1039671682626538E-3</v>
      </c>
      <c r="CQ2893">
        <v>7.9646017699115043E-2</v>
      </c>
      <c r="CR2893">
        <v>19.407079646017699</v>
      </c>
      <c r="CS2893">
        <v>8.8669950738916259E-2</v>
      </c>
      <c r="CT2893">
        <v>21.60591133004926</v>
      </c>
      <c r="CU2893">
        <v>2791</v>
      </c>
      <c r="CV2893">
        <v>-1</v>
      </c>
    </row>
    <row r="2894" spans="1:100" x14ac:dyDescent="0.2">
      <c r="A2894">
        <v>2022</v>
      </c>
      <c r="B2894">
        <v>5</v>
      </c>
      <c r="C2894" s="267">
        <v>44690</v>
      </c>
      <c r="D2894">
        <v>125</v>
      </c>
      <c r="E2894">
        <v>690</v>
      </c>
      <c r="F2894">
        <v>8</v>
      </c>
      <c r="G2894" t="s">
        <v>259</v>
      </c>
      <c r="H2894" t="s">
        <v>260</v>
      </c>
      <c r="I2894" t="s">
        <v>169</v>
      </c>
      <c r="J2894">
        <v>4</v>
      </c>
      <c r="K2894">
        <v>4</v>
      </c>
      <c r="L2894">
        <v>170</v>
      </c>
      <c r="M2894">
        <v>153</v>
      </c>
      <c r="N2894">
        <v>187</v>
      </c>
      <c r="O2894">
        <v>210</v>
      </c>
      <c r="P2894">
        <v>196</v>
      </c>
      <c r="Q2894">
        <v>173</v>
      </c>
      <c r="R2894">
        <v>186</v>
      </c>
      <c r="S2894">
        <v>175</v>
      </c>
      <c r="T2894">
        <v>160</v>
      </c>
      <c r="U2894">
        <v>147</v>
      </c>
      <c r="V2894">
        <v>145</v>
      </c>
      <c r="W2894">
        <v>153</v>
      </c>
      <c r="X2894">
        <v>146</v>
      </c>
      <c r="AA2894">
        <v>174</v>
      </c>
      <c r="AB2894">
        <v>171</v>
      </c>
      <c r="AD2894">
        <v>222</v>
      </c>
      <c r="AE2894">
        <v>228</v>
      </c>
      <c r="AF2894">
        <v>149</v>
      </c>
      <c r="AG2894">
        <v>139</v>
      </c>
      <c r="AI2894">
        <v>181</v>
      </c>
      <c r="AJ2894">
        <v>182</v>
      </c>
      <c r="AM2894">
        <v>192.7777777777778</v>
      </c>
      <c r="AN2894">
        <v>155.7777777777778</v>
      </c>
      <c r="AO2894">
        <v>120</v>
      </c>
      <c r="AP2894">
        <v>120</v>
      </c>
      <c r="AQ2894"/>
      <c r="AR2894"/>
      <c r="AV2894">
        <v>7</v>
      </c>
      <c r="AW2894">
        <v>3</v>
      </c>
      <c r="AX2894">
        <v>10</v>
      </c>
      <c r="BG2894">
        <v>1008</v>
      </c>
      <c r="BH2894">
        <v>10</v>
      </c>
      <c r="BI2894">
        <v>10</v>
      </c>
      <c r="BJ2894">
        <v>10</v>
      </c>
      <c r="BQ2894" t="s">
        <v>256</v>
      </c>
      <c r="BR2894" t="s">
        <v>257</v>
      </c>
      <c r="BS2894"/>
      <c r="BT2894"/>
      <c r="BU2894">
        <v>19</v>
      </c>
      <c r="BV2894" t="s">
        <v>258</v>
      </c>
      <c r="BW2894" t="s">
        <v>173</v>
      </c>
      <c r="BX2894">
        <v>0</v>
      </c>
      <c r="BY2894">
        <v>20</v>
      </c>
      <c r="BZ2894">
        <v>5</v>
      </c>
      <c r="CA2894">
        <v>5</v>
      </c>
      <c r="CB2894">
        <v>30</v>
      </c>
      <c r="CC2894">
        <v>7.5</v>
      </c>
      <c r="CD2894">
        <v>1015</v>
      </c>
      <c r="CE2894">
        <v>4</v>
      </c>
      <c r="CF2894">
        <v>3</v>
      </c>
      <c r="CG2894">
        <v>5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12.5</v>
      </c>
      <c r="CO2894">
        <v>1020</v>
      </c>
      <c r="CP2894">
        <v>1.225490196078431E-2</v>
      </c>
      <c r="CQ2894">
        <v>7.3529411764705885E-2</v>
      </c>
      <c r="CR2894">
        <v>6</v>
      </c>
      <c r="CS2894">
        <v>8.0242510699001429E-2</v>
      </c>
      <c r="CT2894">
        <v>6.5477888730385168</v>
      </c>
      <c r="CU2894">
        <v>2791</v>
      </c>
      <c r="CV2894">
        <v>-1</v>
      </c>
    </row>
    <row r="2895" spans="1:100" x14ac:dyDescent="0.2">
      <c r="A2895">
        <v>2022</v>
      </c>
      <c r="B2895">
        <v>5</v>
      </c>
      <c r="C2895" s="267">
        <v>44690</v>
      </c>
      <c r="D2895">
        <v>125</v>
      </c>
      <c r="E2895">
        <v>691</v>
      </c>
      <c r="F2895">
        <v>8</v>
      </c>
      <c r="G2895" t="s">
        <v>254</v>
      </c>
      <c r="H2895" t="s">
        <v>255</v>
      </c>
      <c r="I2895" t="s">
        <v>169</v>
      </c>
      <c r="J2895">
        <v>4</v>
      </c>
      <c r="K2895">
        <v>4</v>
      </c>
      <c r="L2895">
        <v>194</v>
      </c>
      <c r="M2895">
        <v>174</v>
      </c>
      <c r="N2895">
        <v>213</v>
      </c>
      <c r="O2895">
        <v>241</v>
      </c>
      <c r="P2895">
        <v>200</v>
      </c>
      <c r="Q2895">
        <v>212</v>
      </c>
      <c r="R2895">
        <v>210</v>
      </c>
      <c r="S2895">
        <v>204</v>
      </c>
      <c r="T2895">
        <v>187</v>
      </c>
      <c r="U2895">
        <v>176</v>
      </c>
      <c r="V2895">
        <v>173</v>
      </c>
      <c r="W2895">
        <v>170</v>
      </c>
      <c r="X2895">
        <v>185</v>
      </c>
      <c r="AA2895">
        <v>240</v>
      </c>
      <c r="AB2895">
        <v>202</v>
      </c>
      <c r="AD2895">
        <v>191</v>
      </c>
      <c r="AE2895">
        <v>194</v>
      </c>
      <c r="AM2895">
        <v>210.44444444444451</v>
      </c>
      <c r="AN2895">
        <v>178.2</v>
      </c>
      <c r="AO2895">
        <v>120</v>
      </c>
      <c r="AP2895">
        <v>120</v>
      </c>
      <c r="AQ2895"/>
      <c r="AR2895"/>
      <c r="AV2895">
        <v>9</v>
      </c>
      <c r="AX2895">
        <v>8</v>
      </c>
      <c r="BG2895">
        <v>1008</v>
      </c>
      <c r="BH2895">
        <v>10</v>
      </c>
      <c r="BI2895">
        <v>10</v>
      </c>
      <c r="BJ2895">
        <v>10</v>
      </c>
      <c r="BQ2895" t="s">
        <v>256</v>
      </c>
      <c r="BR2895" t="s">
        <v>257</v>
      </c>
      <c r="BS2895"/>
      <c r="BT2895"/>
      <c r="BU2895">
        <v>19</v>
      </c>
      <c r="BV2895" t="s">
        <v>258</v>
      </c>
      <c r="BW2895" t="s">
        <v>173</v>
      </c>
      <c r="BX2895">
        <v>0</v>
      </c>
      <c r="BY2895">
        <v>17</v>
      </c>
      <c r="BZ2895">
        <v>4.25</v>
      </c>
      <c r="CA2895">
        <v>4</v>
      </c>
      <c r="CB2895">
        <v>30</v>
      </c>
      <c r="CC2895">
        <v>7.5</v>
      </c>
      <c r="CD2895">
        <v>1015</v>
      </c>
      <c r="CE2895">
        <v>4</v>
      </c>
      <c r="CF2895">
        <v>2</v>
      </c>
      <c r="CG2895">
        <v>4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11.75</v>
      </c>
      <c r="CO2895">
        <v>1019</v>
      </c>
      <c r="CP2895">
        <v>1.153091265947007E-2</v>
      </c>
      <c r="CQ2895">
        <v>6.056701030927835E-2</v>
      </c>
      <c r="CR2895">
        <v>5.2525773195876289</v>
      </c>
      <c r="CS2895">
        <v>6.5937149270482609E-2</v>
      </c>
      <c r="CT2895">
        <v>5.7182940516273852</v>
      </c>
      <c r="CU2895">
        <v>2791</v>
      </c>
      <c r="CV2895">
        <v>-1</v>
      </c>
    </row>
    <row r="2896" spans="1:100" x14ac:dyDescent="0.2">
      <c r="A2896">
        <v>2022</v>
      </c>
      <c r="B2896">
        <v>5</v>
      </c>
      <c r="C2896" s="267">
        <v>44690</v>
      </c>
      <c r="D2896">
        <v>383</v>
      </c>
      <c r="E2896">
        <v>550</v>
      </c>
      <c r="F2896">
        <v>8</v>
      </c>
      <c r="G2896" t="s">
        <v>437</v>
      </c>
      <c r="H2896" t="s">
        <v>438</v>
      </c>
      <c r="I2896" t="s">
        <v>169</v>
      </c>
      <c r="J2896">
        <v>3</v>
      </c>
      <c r="K2896">
        <v>1</v>
      </c>
      <c r="L2896">
        <v>35</v>
      </c>
      <c r="M2896">
        <v>32</v>
      </c>
      <c r="N2896">
        <v>38</v>
      </c>
      <c r="O2896">
        <v>56</v>
      </c>
      <c r="P2896">
        <v>61</v>
      </c>
      <c r="R2896">
        <v>58</v>
      </c>
      <c r="S2896">
        <v>60</v>
      </c>
      <c r="T2896">
        <v>42</v>
      </c>
      <c r="U2896">
        <v>41</v>
      </c>
      <c r="W2896">
        <v>40</v>
      </c>
      <c r="X2896">
        <v>38</v>
      </c>
      <c r="Y2896">
        <v>91</v>
      </c>
      <c r="Z2896">
        <v>101</v>
      </c>
      <c r="AA2896">
        <v>62</v>
      </c>
      <c r="AB2896">
        <v>60</v>
      </c>
      <c r="AC2896">
        <v>65</v>
      </c>
      <c r="AD2896">
        <v>60</v>
      </c>
      <c r="AE2896">
        <v>62</v>
      </c>
      <c r="AF2896">
        <v>36</v>
      </c>
      <c r="AG2896">
        <v>35</v>
      </c>
      <c r="AH2896">
        <v>39</v>
      </c>
      <c r="AI2896">
        <v>35</v>
      </c>
      <c r="AJ2896">
        <v>40</v>
      </c>
      <c r="AK2896">
        <v>101</v>
      </c>
      <c r="AL2896">
        <v>103</v>
      </c>
      <c r="AM2896">
        <v>60.444444444444443</v>
      </c>
      <c r="AN2896">
        <v>38.444444444444443</v>
      </c>
      <c r="AO2896">
        <v>114</v>
      </c>
      <c r="AP2896">
        <v>95</v>
      </c>
      <c r="AQ2896">
        <v>109.09090909090909</v>
      </c>
      <c r="AR2896">
        <v>99</v>
      </c>
      <c r="AU2896">
        <v>2640</v>
      </c>
      <c r="AV2896">
        <v>3</v>
      </c>
      <c r="AW2896">
        <v>1</v>
      </c>
      <c r="AX2896">
        <v>13</v>
      </c>
      <c r="BG2896">
        <v>840</v>
      </c>
      <c r="BH2896">
        <v>4</v>
      </c>
      <c r="BI2896">
        <v>4</v>
      </c>
      <c r="BJ2896">
        <v>4</v>
      </c>
      <c r="BQ2896" t="s">
        <v>185</v>
      </c>
      <c r="BR2896" t="s">
        <v>186</v>
      </c>
      <c r="BS2896" t="s">
        <v>439</v>
      </c>
      <c r="BT2896" t="s">
        <v>188</v>
      </c>
      <c r="BU2896">
        <v>19</v>
      </c>
      <c r="BV2896" t="s">
        <v>437</v>
      </c>
      <c r="BW2896" t="s">
        <v>173</v>
      </c>
      <c r="BX2896">
        <v>0</v>
      </c>
      <c r="BY2896">
        <v>17</v>
      </c>
      <c r="BZ2896">
        <v>17</v>
      </c>
      <c r="CA2896">
        <v>2657</v>
      </c>
      <c r="CB2896">
        <v>12</v>
      </c>
      <c r="CC2896">
        <v>12</v>
      </c>
      <c r="CD2896">
        <v>852</v>
      </c>
      <c r="CE2896">
        <v>7</v>
      </c>
      <c r="CF2896">
        <v>5</v>
      </c>
      <c r="CG2896">
        <v>17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29</v>
      </c>
      <c r="CO2896">
        <v>3509</v>
      </c>
      <c r="CP2896">
        <v>8.2644628099173556E-3</v>
      </c>
      <c r="CQ2896">
        <v>0.82857142857142863</v>
      </c>
      <c r="CR2896">
        <v>100.2571428571429</v>
      </c>
      <c r="CS2896">
        <v>0.75433526011560692</v>
      </c>
      <c r="CT2896">
        <v>91.274566473988443</v>
      </c>
      <c r="CU2896">
        <v>2791</v>
      </c>
      <c r="CV2896">
        <v>-1</v>
      </c>
    </row>
    <row r="2897" spans="1:100" x14ac:dyDescent="0.2">
      <c r="A2897">
        <v>2022</v>
      </c>
      <c r="B2897">
        <v>5</v>
      </c>
      <c r="C2897" s="267">
        <v>44690</v>
      </c>
      <c r="D2897">
        <v>53</v>
      </c>
      <c r="E2897">
        <v>131</v>
      </c>
      <c r="F2897">
        <v>25</v>
      </c>
      <c r="G2897" t="s">
        <v>503</v>
      </c>
      <c r="H2897" t="s">
        <v>504</v>
      </c>
      <c r="I2897" t="s">
        <v>225</v>
      </c>
      <c r="J2897">
        <v>25</v>
      </c>
      <c r="K2897">
        <v>1</v>
      </c>
      <c r="L2897">
        <v>10</v>
      </c>
      <c r="M2897">
        <v>9</v>
      </c>
      <c r="N2897">
        <v>10</v>
      </c>
      <c r="O2897">
        <v>12</v>
      </c>
      <c r="P2897">
        <v>14</v>
      </c>
      <c r="Q2897">
        <v>10</v>
      </c>
      <c r="R2897">
        <v>11</v>
      </c>
      <c r="S2897">
        <v>13</v>
      </c>
      <c r="T2897">
        <v>8</v>
      </c>
      <c r="U2897">
        <v>9</v>
      </c>
      <c r="V2897">
        <v>7</v>
      </c>
      <c r="W2897">
        <v>9</v>
      </c>
      <c r="X2897">
        <v>9</v>
      </c>
      <c r="Y2897">
        <v>88</v>
      </c>
      <c r="Z2897">
        <v>89</v>
      </c>
      <c r="AM2897">
        <v>12</v>
      </c>
      <c r="AN2897">
        <v>8.4</v>
      </c>
      <c r="AO2897">
        <v>910</v>
      </c>
      <c r="AP2897">
        <v>99</v>
      </c>
      <c r="AQ2897">
        <v>1016.949152542373</v>
      </c>
      <c r="AR2897">
        <v>88.5</v>
      </c>
      <c r="AU2897">
        <v>12000</v>
      </c>
      <c r="AV2897">
        <v>3</v>
      </c>
      <c r="AW2897">
        <v>5</v>
      </c>
      <c r="AX2897">
        <v>14</v>
      </c>
      <c r="BG2897">
        <v>2800</v>
      </c>
      <c r="BQ2897" t="s">
        <v>180</v>
      </c>
      <c r="BR2897" t="s">
        <v>266</v>
      </c>
      <c r="BS2897" t="s">
        <v>505</v>
      </c>
      <c r="BT2897"/>
      <c r="BU2897">
        <v>19</v>
      </c>
      <c r="BV2897" t="s">
        <v>503</v>
      </c>
      <c r="BW2897" t="s">
        <v>222</v>
      </c>
      <c r="BX2897">
        <v>0</v>
      </c>
      <c r="BY2897">
        <v>22</v>
      </c>
      <c r="BZ2897">
        <v>22</v>
      </c>
      <c r="CA2897">
        <v>12022</v>
      </c>
      <c r="CB2897">
        <v>0</v>
      </c>
      <c r="CC2897">
        <v>0</v>
      </c>
      <c r="CD2897">
        <v>2800</v>
      </c>
      <c r="CE2897">
        <v>3</v>
      </c>
      <c r="CF2897">
        <v>5</v>
      </c>
      <c r="CG2897">
        <v>14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22</v>
      </c>
      <c r="CO2897">
        <v>14822</v>
      </c>
      <c r="CP2897">
        <v>1.4842801241397919E-3</v>
      </c>
      <c r="CQ2897">
        <v>2.2000000000000002</v>
      </c>
      <c r="CR2897">
        <v>1482.2</v>
      </c>
      <c r="CS2897">
        <v>2.6190476190476191</v>
      </c>
      <c r="CT2897">
        <v>1764.5238095238089</v>
      </c>
      <c r="CU2897">
        <v>2791</v>
      </c>
      <c r="CV2897">
        <v>-1</v>
      </c>
    </row>
    <row r="2898" spans="1:100" x14ac:dyDescent="0.2">
      <c r="A2898">
        <v>2022</v>
      </c>
      <c r="B2898">
        <v>5</v>
      </c>
      <c r="C2898" s="267">
        <v>44690</v>
      </c>
      <c r="D2898">
        <v>3</v>
      </c>
      <c r="E2898">
        <v>9</v>
      </c>
      <c r="F2898">
        <v>26</v>
      </c>
      <c r="G2898" t="s">
        <v>315</v>
      </c>
      <c r="H2898" t="s">
        <v>316</v>
      </c>
      <c r="I2898" t="s">
        <v>317</v>
      </c>
      <c r="J2898">
        <v>2</v>
      </c>
      <c r="K2898">
        <v>2</v>
      </c>
      <c r="L2898">
        <v>24</v>
      </c>
      <c r="M2898">
        <v>22</v>
      </c>
      <c r="N2898">
        <v>25</v>
      </c>
      <c r="O2898">
        <v>43</v>
      </c>
      <c r="P2898">
        <v>36</v>
      </c>
      <c r="Q2898">
        <v>43</v>
      </c>
      <c r="R2898">
        <v>51</v>
      </c>
      <c r="S2898">
        <v>51</v>
      </c>
      <c r="T2898">
        <v>29</v>
      </c>
      <c r="U2898">
        <v>26</v>
      </c>
      <c r="V2898">
        <v>24</v>
      </c>
      <c r="W2898">
        <v>27</v>
      </c>
      <c r="X2898">
        <v>37</v>
      </c>
      <c r="AA2898">
        <v>46</v>
      </c>
      <c r="AB2898">
        <v>50</v>
      </c>
      <c r="AC2898">
        <v>46</v>
      </c>
      <c r="AD2898">
        <v>50</v>
      </c>
      <c r="AE2898">
        <v>42</v>
      </c>
      <c r="AF2898">
        <v>28</v>
      </c>
      <c r="AG2898">
        <v>31</v>
      </c>
      <c r="AH2898">
        <v>32</v>
      </c>
      <c r="AI2898">
        <v>34</v>
      </c>
      <c r="AJ2898">
        <v>35</v>
      </c>
      <c r="AM2898">
        <v>45.8</v>
      </c>
      <c r="AN2898">
        <v>30.3</v>
      </c>
      <c r="AO2898">
        <v>61</v>
      </c>
      <c r="AP2898">
        <v>118</v>
      </c>
      <c r="AQ2898"/>
      <c r="AR2898"/>
      <c r="AU2898">
        <v>1200</v>
      </c>
      <c r="AV2898">
        <v>3</v>
      </c>
      <c r="AW2898">
        <v>2</v>
      </c>
      <c r="AX2898">
        <v>3</v>
      </c>
      <c r="BH2898">
        <v>2</v>
      </c>
      <c r="BI2898">
        <v>4</v>
      </c>
      <c r="BJ2898">
        <v>2</v>
      </c>
      <c r="BQ2898" t="s">
        <v>318</v>
      </c>
      <c r="BR2898" t="s">
        <v>319</v>
      </c>
      <c r="BS2898"/>
      <c r="BT2898"/>
      <c r="BU2898">
        <v>19</v>
      </c>
      <c r="BV2898" t="s">
        <v>320</v>
      </c>
      <c r="BW2898" t="s">
        <v>222</v>
      </c>
      <c r="BX2898">
        <v>0</v>
      </c>
      <c r="BY2898">
        <v>8</v>
      </c>
      <c r="BZ2898">
        <v>4</v>
      </c>
      <c r="CA2898">
        <v>1204</v>
      </c>
      <c r="CB2898">
        <v>8</v>
      </c>
      <c r="CC2898">
        <v>4</v>
      </c>
      <c r="CD2898">
        <v>4</v>
      </c>
      <c r="CE2898">
        <v>2</v>
      </c>
      <c r="CF2898">
        <v>3</v>
      </c>
      <c r="CG2898">
        <v>2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8</v>
      </c>
      <c r="CO2898">
        <v>1208</v>
      </c>
      <c r="CP2898">
        <v>6.6225165562913907E-3</v>
      </c>
      <c r="CQ2898">
        <v>0.33333333333333331</v>
      </c>
      <c r="CR2898">
        <v>50.333333333333343</v>
      </c>
      <c r="CS2898">
        <v>0.264026402640264</v>
      </c>
      <c r="CT2898">
        <v>39.867986798679873</v>
      </c>
      <c r="CU2898">
        <v>2791</v>
      </c>
      <c r="CV2898">
        <v>-1</v>
      </c>
    </row>
    <row r="2899" spans="1:100" x14ac:dyDescent="0.2">
      <c r="A2899">
        <v>2022</v>
      </c>
      <c r="B2899">
        <v>5</v>
      </c>
      <c r="C2899" s="267">
        <v>44690</v>
      </c>
      <c r="D2899">
        <v>3</v>
      </c>
      <c r="E2899">
        <v>10</v>
      </c>
      <c r="F2899">
        <v>26</v>
      </c>
      <c r="G2899" t="s">
        <v>321</v>
      </c>
      <c r="H2899" t="s">
        <v>322</v>
      </c>
      <c r="I2899" t="s">
        <v>317</v>
      </c>
      <c r="J2899">
        <v>2</v>
      </c>
      <c r="K2899">
        <v>2</v>
      </c>
      <c r="L2899">
        <v>48</v>
      </c>
      <c r="M2899">
        <v>44</v>
      </c>
      <c r="N2899">
        <v>51</v>
      </c>
      <c r="O2899">
        <v>70</v>
      </c>
      <c r="P2899">
        <v>58</v>
      </c>
      <c r="Q2899">
        <v>68</v>
      </c>
      <c r="T2899">
        <v>59</v>
      </c>
      <c r="U2899">
        <v>49</v>
      </c>
      <c r="V2899">
        <v>46</v>
      </c>
      <c r="Y2899">
        <v>157</v>
      </c>
      <c r="Z2899">
        <v>121</v>
      </c>
      <c r="AK2899">
        <v>133</v>
      </c>
      <c r="AL2899">
        <v>131</v>
      </c>
      <c r="AM2899">
        <v>65.333333333333329</v>
      </c>
      <c r="AN2899">
        <v>51.333333333333343</v>
      </c>
      <c r="AO2899">
        <v>61</v>
      </c>
      <c r="AP2899">
        <v>118</v>
      </c>
      <c r="AQ2899">
        <v>53.136531365313651</v>
      </c>
      <c r="AR2899">
        <v>135.5</v>
      </c>
      <c r="AU2899">
        <v>1400</v>
      </c>
      <c r="AV2899">
        <v>1</v>
      </c>
      <c r="AW2899">
        <v>6</v>
      </c>
      <c r="AX2899">
        <v>4</v>
      </c>
      <c r="BH2899">
        <v>1</v>
      </c>
      <c r="BI2899">
        <v>1</v>
      </c>
      <c r="BJ2899">
        <v>1</v>
      </c>
      <c r="BQ2899" t="s">
        <v>318</v>
      </c>
      <c r="BR2899" t="s">
        <v>319</v>
      </c>
      <c r="BS2899"/>
      <c r="BT2899"/>
      <c r="BU2899">
        <v>19</v>
      </c>
      <c r="BV2899" t="s">
        <v>320</v>
      </c>
      <c r="BW2899" t="s">
        <v>222</v>
      </c>
      <c r="BX2899">
        <v>0</v>
      </c>
      <c r="BY2899">
        <v>11</v>
      </c>
      <c r="BZ2899">
        <v>5.5</v>
      </c>
      <c r="CA2899">
        <v>1405</v>
      </c>
      <c r="CB2899">
        <v>3</v>
      </c>
      <c r="CC2899">
        <v>1.5</v>
      </c>
      <c r="CD2899">
        <v>1</v>
      </c>
      <c r="CE2899">
        <v>1</v>
      </c>
      <c r="CF2899">
        <v>3</v>
      </c>
      <c r="CG2899">
        <v>2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7</v>
      </c>
      <c r="CO2899">
        <v>1406</v>
      </c>
      <c r="CP2899">
        <v>4.9786628733997154E-3</v>
      </c>
      <c r="CQ2899">
        <v>0.14583333333333329</v>
      </c>
      <c r="CR2899">
        <v>29.291666666666671</v>
      </c>
      <c r="CS2899">
        <v>0.13636363636363641</v>
      </c>
      <c r="CT2899">
        <v>27.38961038961039</v>
      </c>
      <c r="CU2899">
        <v>2791</v>
      </c>
      <c r="CV2899">
        <v>-1</v>
      </c>
    </row>
    <row r="2900" spans="1:100" x14ac:dyDescent="0.2">
      <c r="A2900">
        <v>2022</v>
      </c>
      <c r="B2900">
        <v>5</v>
      </c>
      <c r="C2900" s="267">
        <v>44690</v>
      </c>
      <c r="D2900">
        <v>4</v>
      </c>
      <c r="E2900">
        <v>11</v>
      </c>
      <c r="F2900">
        <v>48</v>
      </c>
      <c r="G2900" t="s">
        <v>276</v>
      </c>
      <c r="H2900" t="s">
        <v>277</v>
      </c>
      <c r="I2900" t="s">
        <v>221</v>
      </c>
      <c r="J2900">
        <v>2</v>
      </c>
      <c r="K2900">
        <v>2</v>
      </c>
      <c r="L2900">
        <v>212</v>
      </c>
      <c r="M2900">
        <v>197</v>
      </c>
      <c r="N2900">
        <v>226</v>
      </c>
      <c r="AC2900">
        <v>262</v>
      </c>
      <c r="AD2900">
        <v>273</v>
      </c>
      <c r="AE2900">
        <v>264</v>
      </c>
      <c r="AH2900">
        <v>212</v>
      </c>
      <c r="AI2900">
        <v>224</v>
      </c>
      <c r="AJ2900">
        <v>213</v>
      </c>
      <c r="AM2900">
        <v>266.33333333333331</v>
      </c>
      <c r="AN2900">
        <v>216.33333333333329</v>
      </c>
      <c r="AO2900">
        <v>48</v>
      </c>
      <c r="AP2900">
        <v>195</v>
      </c>
      <c r="AQ2900"/>
      <c r="AR2900"/>
      <c r="BH2900">
        <v>6</v>
      </c>
      <c r="BI2900">
        <v>10</v>
      </c>
      <c r="BJ2900">
        <v>4</v>
      </c>
      <c r="BQ2900" t="s">
        <v>180</v>
      </c>
      <c r="BR2900" t="s">
        <v>266</v>
      </c>
      <c r="BS2900" t="s">
        <v>278</v>
      </c>
      <c r="BT2900"/>
      <c r="BU2900">
        <v>19</v>
      </c>
      <c r="BV2900" t="s">
        <v>268</v>
      </c>
      <c r="BW2900" t="s">
        <v>222</v>
      </c>
      <c r="BX2900">
        <v>0</v>
      </c>
      <c r="BY2900">
        <v>0</v>
      </c>
      <c r="BZ2900">
        <v>0</v>
      </c>
      <c r="CA2900">
        <v>0</v>
      </c>
      <c r="CB2900">
        <v>20</v>
      </c>
      <c r="CC2900">
        <v>10</v>
      </c>
      <c r="CD2900">
        <v>10</v>
      </c>
      <c r="CE2900">
        <v>3</v>
      </c>
      <c r="CF2900">
        <v>5</v>
      </c>
      <c r="CG2900">
        <v>2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10</v>
      </c>
      <c r="CO2900">
        <v>10</v>
      </c>
      <c r="CP2900">
        <v>1</v>
      </c>
      <c r="CQ2900">
        <v>4.716981132075472E-2</v>
      </c>
      <c r="CR2900">
        <v>4.716981132075472E-2</v>
      </c>
      <c r="CS2900">
        <v>4.6224961479198773E-2</v>
      </c>
      <c r="CT2900">
        <v>4.6224961479198773E-2</v>
      </c>
      <c r="CU2900">
        <v>2791</v>
      </c>
      <c r="CV2900">
        <v>-1</v>
      </c>
    </row>
    <row r="2901" spans="1:100" x14ac:dyDescent="0.2">
      <c r="A2901">
        <v>2022</v>
      </c>
      <c r="B2901">
        <v>5</v>
      </c>
      <c r="C2901" s="267">
        <v>44690</v>
      </c>
      <c r="D2901">
        <v>4</v>
      </c>
      <c r="E2901">
        <v>12</v>
      </c>
      <c r="F2901">
        <v>48</v>
      </c>
      <c r="G2901" t="s">
        <v>264</v>
      </c>
      <c r="H2901" t="s">
        <v>265</v>
      </c>
      <c r="I2901" t="s">
        <v>221</v>
      </c>
      <c r="J2901">
        <v>2</v>
      </c>
      <c r="K2901">
        <v>2</v>
      </c>
      <c r="L2901">
        <v>212</v>
      </c>
      <c r="M2901">
        <v>197</v>
      </c>
      <c r="N2901">
        <v>226</v>
      </c>
      <c r="AC2901">
        <v>275</v>
      </c>
      <c r="AD2901">
        <v>269</v>
      </c>
      <c r="AE2901">
        <v>251</v>
      </c>
      <c r="AH2901">
        <v>204</v>
      </c>
      <c r="AI2901">
        <v>218</v>
      </c>
      <c r="AJ2901">
        <v>204</v>
      </c>
      <c r="AK2901">
        <v>168</v>
      </c>
      <c r="AL2901">
        <v>145</v>
      </c>
      <c r="AM2901">
        <v>265</v>
      </c>
      <c r="AN2901">
        <v>208.66666666666671</v>
      </c>
      <c r="AO2901">
        <v>48</v>
      </c>
      <c r="AP2901">
        <v>195</v>
      </c>
      <c r="AQ2901">
        <v>46.006389776357828</v>
      </c>
      <c r="AR2901">
        <v>156.5</v>
      </c>
      <c r="BH2901">
        <v>4</v>
      </c>
      <c r="BI2901">
        <v>8</v>
      </c>
      <c r="BJ2901">
        <v>4</v>
      </c>
      <c r="BQ2901" t="s">
        <v>180</v>
      </c>
      <c r="BR2901" t="s">
        <v>266</v>
      </c>
      <c r="BS2901" t="s">
        <v>267</v>
      </c>
      <c r="BT2901"/>
      <c r="BU2901">
        <v>19</v>
      </c>
      <c r="BV2901" t="s">
        <v>268</v>
      </c>
      <c r="BW2901" t="s">
        <v>222</v>
      </c>
      <c r="BX2901">
        <v>0</v>
      </c>
      <c r="BY2901">
        <v>0</v>
      </c>
      <c r="BZ2901">
        <v>0</v>
      </c>
      <c r="CA2901">
        <v>0</v>
      </c>
      <c r="CB2901">
        <v>16</v>
      </c>
      <c r="CC2901">
        <v>8</v>
      </c>
      <c r="CD2901">
        <v>8</v>
      </c>
      <c r="CE2901">
        <v>2</v>
      </c>
      <c r="CF2901">
        <v>4</v>
      </c>
      <c r="CG2901">
        <v>2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8</v>
      </c>
      <c r="CO2901">
        <v>8</v>
      </c>
      <c r="CP2901">
        <v>1</v>
      </c>
      <c r="CQ2901">
        <v>3.7735849056603772E-2</v>
      </c>
      <c r="CR2901">
        <v>3.7735849056603772E-2</v>
      </c>
      <c r="CS2901">
        <v>3.8338658146964848E-2</v>
      </c>
      <c r="CT2901">
        <v>3.8338658146964848E-2</v>
      </c>
      <c r="CU2901">
        <v>2791</v>
      </c>
      <c r="CV2901">
        <v>-1</v>
      </c>
    </row>
    <row r="2902" spans="1:100" x14ac:dyDescent="0.2">
      <c r="A2902">
        <v>2022</v>
      </c>
      <c r="B2902">
        <v>5</v>
      </c>
      <c r="C2902" s="267">
        <v>44690</v>
      </c>
      <c r="D2902">
        <v>214</v>
      </c>
      <c r="E2902">
        <v>142</v>
      </c>
      <c r="F2902">
        <v>48</v>
      </c>
      <c r="G2902" t="s">
        <v>286</v>
      </c>
      <c r="H2902" t="s">
        <v>287</v>
      </c>
      <c r="I2902" t="s">
        <v>221</v>
      </c>
      <c r="J2902">
        <v>4</v>
      </c>
      <c r="K2902">
        <v>1</v>
      </c>
      <c r="L2902">
        <v>351</v>
      </c>
      <c r="M2902">
        <v>326</v>
      </c>
      <c r="N2902">
        <v>375</v>
      </c>
      <c r="P2902">
        <v>390</v>
      </c>
      <c r="Q2902">
        <v>325</v>
      </c>
      <c r="R2902">
        <v>322</v>
      </c>
      <c r="S2902">
        <v>338</v>
      </c>
      <c r="U2902">
        <v>325</v>
      </c>
      <c r="V2902">
        <v>298</v>
      </c>
      <c r="W2902">
        <v>297</v>
      </c>
      <c r="X2902">
        <v>284</v>
      </c>
      <c r="Y2902">
        <v>176</v>
      </c>
      <c r="Z2902">
        <v>176</v>
      </c>
      <c r="AM2902">
        <v>343.75</v>
      </c>
      <c r="AN2902">
        <v>301</v>
      </c>
      <c r="AO2902">
        <v>74</v>
      </c>
      <c r="AP2902">
        <v>195</v>
      </c>
      <c r="AQ2902">
        <v>81.818181818181813</v>
      </c>
      <c r="AR2902">
        <v>176</v>
      </c>
      <c r="AV2902">
        <v>2</v>
      </c>
      <c r="AW2902">
        <v>7</v>
      </c>
      <c r="AX2902">
        <v>6</v>
      </c>
      <c r="BG2902">
        <v>483</v>
      </c>
      <c r="BQ2902" t="s">
        <v>180</v>
      </c>
      <c r="BR2902" t="s">
        <v>266</v>
      </c>
      <c r="BS2902" t="s">
        <v>288</v>
      </c>
      <c r="BT2902"/>
      <c r="BU2902">
        <v>19</v>
      </c>
      <c r="BV2902" t="s">
        <v>286</v>
      </c>
      <c r="BW2902" t="s">
        <v>222</v>
      </c>
      <c r="BX2902">
        <v>0</v>
      </c>
      <c r="BY2902">
        <v>15</v>
      </c>
      <c r="BZ2902">
        <v>15</v>
      </c>
      <c r="CA2902">
        <v>15</v>
      </c>
      <c r="CB2902">
        <v>0</v>
      </c>
      <c r="CC2902">
        <v>0</v>
      </c>
      <c r="CD2902">
        <v>483</v>
      </c>
      <c r="CE2902">
        <v>2</v>
      </c>
      <c r="CF2902">
        <v>7</v>
      </c>
      <c r="CG2902">
        <v>6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15</v>
      </c>
      <c r="CO2902">
        <v>498</v>
      </c>
      <c r="CP2902">
        <v>3.012048192771084E-2</v>
      </c>
      <c r="CQ2902">
        <v>4.2735042735042743E-2</v>
      </c>
      <c r="CR2902">
        <v>1.4188034188034191</v>
      </c>
      <c r="CS2902">
        <v>4.9833887043189369E-2</v>
      </c>
      <c r="CT2902">
        <v>1.654485049833887</v>
      </c>
      <c r="CU2902">
        <v>2791</v>
      </c>
      <c r="CV2902">
        <v>-1</v>
      </c>
    </row>
    <row r="2903" spans="1:100" x14ac:dyDescent="0.2">
      <c r="A2903">
        <v>2022</v>
      </c>
      <c r="B2903">
        <v>5</v>
      </c>
      <c r="C2903" s="267">
        <v>44690</v>
      </c>
      <c r="D2903">
        <v>334</v>
      </c>
      <c r="E2903">
        <v>254</v>
      </c>
      <c r="F2903">
        <v>49</v>
      </c>
      <c r="G2903" t="s">
        <v>220</v>
      </c>
      <c r="H2903" t="s">
        <v>179</v>
      </c>
      <c r="I2903" t="s">
        <v>221</v>
      </c>
      <c r="J2903">
        <v>4</v>
      </c>
      <c r="K2903">
        <v>2</v>
      </c>
      <c r="L2903">
        <v>203</v>
      </c>
      <c r="M2903">
        <v>188</v>
      </c>
      <c r="N2903">
        <v>217</v>
      </c>
      <c r="S2903">
        <v>260</v>
      </c>
      <c r="X2903">
        <v>208</v>
      </c>
      <c r="Z2903">
        <v>146</v>
      </c>
      <c r="AA2903">
        <v>250</v>
      </c>
      <c r="AB2903">
        <v>249</v>
      </c>
      <c r="AC2903">
        <v>295</v>
      </c>
      <c r="AF2903">
        <v>204</v>
      </c>
      <c r="AG2903">
        <v>201</v>
      </c>
      <c r="AH2903">
        <v>203</v>
      </c>
      <c r="AK2903">
        <v>145</v>
      </c>
      <c r="AL2903">
        <v>138</v>
      </c>
      <c r="AM2903">
        <v>263.5</v>
      </c>
      <c r="AN2903">
        <v>204</v>
      </c>
      <c r="AO2903">
        <v>94</v>
      </c>
      <c r="AP2903">
        <v>153</v>
      </c>
      <c r="AQ2903">
        <v>100.69930069930069</v>
      </c>
      <c r="AR2903">
        <v>143</v>
      </c>
      <c r="AV2903">
        <v>2</v>
      </c>
      <c r="AW2903">
        <v>4</v>
      </c>
      <c r="AX2903">
        <v>6</v>
      </c>
      <c r="BH2903">
        <v>8</v>
      </c>
      <c r="BI2903">
        <v>2</v>
      </c>
      <c r="BJ2903">
        <v>4</v>
      </c>
      <c r="BQ2903" t="s">
        <v>180</v>
      </c>
      <c r="BR2903" t="s">
        <v>181</v>
      </c>
      <c r="BS2903" t="s">
        <v>182</v>
      </c>
      <c r="BT2903"/>
      <c r="BU2903">
        <v>19</v>
      </c>
      <c r="BV2903" t="s">
        <v>220</v>
      </c>
      <c r="BW2903" t="s">
        <v>222</v>
      </c>
      <c r="BX2903">
        <v>0</v>
      </c>
      <c r="BY2903">
        <v>12</v>
      </c>
      <c r="BZ2903">
        <v>6</v>
      </c>
      <c r="CA2903">
        <v>6</v>
      </c>
      <c r="CB2903">
        <v>14</v>
      </c>
      <c r="CC2903">
        <v>7</v>
      </c>
      <c r="CD2903">
        <v>7</v>
      </c>
      <c r="CE2903">
        <v>5</v>
      </c>
      <c r="CF2903">
        <v>3</v>
      </c>
      <c r="CG2903">
        <v>5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13</v>
      </c>
      <c r="CO2903">
        <v>13</v>
      </c>
      <c r="CP2903">
        <v>1</v>
      </c>
      <c r="CQ2903">
        <v>6.4039408866995079E-2</v>
      </c>
      <c r="CR2903">
        <v>6.4039408866995079E-2</v>
      </c>
      <c r="CS2903">
        <v>6.3725490196078427E-2</v>
      </c>
      <c r="CT2903">
        <v>6.3725490196078427E-2</v>
      </c>
      <c r="CU2903">
        <v>2791</v>
      </c>
      <c r="CV2903">
        <v>-1</v>
      </c>
    </row>
    <row r="2904" spans="1:100" x14ac:dyDescent="0.2">
      <c r="A2904">
        <v>2022</v>
      </c>
      <c r="B2904">
        <v>5</v>
      </c>
      <c r="C2904" s="267">
        <v>44690</v>
      </c>
      <c r="D2904">
        <v>529</v>
      </c>
      <c r="E2904">
        <v>937</v>
      </c>
      <c r="F2904"/>
      <c r="G2904" t="s">
        <v>543</v>
      </c>
      <c r="H2904" t="s">
        <v>544</v>
      </c>
      <c r="I2904" t="s">
        <v>169</v>
      </c>
      <c r="J2904">
        <v>1</v>
      </c>
      <c r="K2904">
        <v>4</v>
      </c>
      <c r="L2904">
        <v>1586</v>
      </c>
      <c r="M2904">
        <v>1492</v>
      </c>
      <c r="N2904">
        <v>1698</v>
      </c>
      <c r="O2904">
        <v>1398</v>
      </c>
      <c r="P2904">
        <v>1515</v>
      </c>
      <c r="T2904">
        <v>1217</v>
      </c>
      <c r="U2904">
        <v>1242</v>
      </c>
      <c r="AM2904">
        <v>1456.5</v>
      </c>
      <c r="AN2904">
        <v>1229.5</v>
      </c>
      <c r="AO2904">
        <v>20</v>
      </c>
      <c r="AP2904">
        <v>180</v>
      </c>
      <c r="AQ2904"/>
      <c r="AR2904"/>
      <c r="BQ2904" t="s">
        <v>185</v>
      </c>
      <c r="BS2904" t="s">
        <v>545</v>
      </c>
      <c r="BT2904" t="s">
        <v>249</v>
      </c>
      <c r="BU2904">
        <v>19</v>
      </c>
      <c r="BV2904" t="s">
        <v>546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/>
      <c r="CQ2904">
        <v>0</v>
      </c>
      <c r="CR2904">
        <v>0</v>
      </c>
      <c r="CS2904">
        <v>0</v>
      </c>
      <c r="CT2904">
        <v>0</v>
      </c>
      <c r="CU2904">
        <v>2791</v>
      </c>
      <c r="CV2904">
        <v>-1</v>
      </c>
    </row>
    <row r="2905" spans="1:100" x14ac:dyDescent="0.2">
      <c r="A2905">
        <v>2022</v>
      </c>
      <c r="B2905">
        <v>5</v>
      </c>
      <c r="C2905" s="267">
        <v>44690</v>
      </c>
      <c r="D2905">
        <v>529</v>
      </c>
      <c r="E2905">
        <v>946</v>
      </c>
      <c r="F2905"/>
      <c r="G2905" t="s">
        <v>547</v>
      </c>
      <c r="H2905" t="s">
        <v>548</v>
      </c>
      <c r="I2905" t="s">
        <v>169</v>
      </c>
      <c r="J2905">
        <v>1</v>
      </c>
      <c r="K2905">
        <v>4</v>
      </c>
      <c r="L2905">
        <v>336</v>
      </c>
      <c r="M2905">
        <v>316</v>
      </c>
      <c r="N2905">
        <v>359</v>
      </c>
      <c r="O2905">
        <v>364</v>
      </c>
      <c r="P2905">
        <v>386</v>
      </c>
      <c r="T2905">
        <v>322</v>
      </c>
      <c r="U2905">
        <v>344</v>
      </c>
      <c r="AM2905">
        <v>375</v>
      </c>
      <c r="AN2905">
        <v>333</v>
      </c>
      <c r="AO2905">
        <v>20</v>
      </c>
      <c r="AP2905">
        <v>180</v>
      </c>
      <c r="AQ2905"/>
      <c r="AR2905"/>
      <c r="BQ2905" t="s">
        <v>185</v>
      </c>
      <c r="BS2905" t="s">
        <v>549</v>
      </c>
      <c r="BT2905" t="s">
        <v>249</v>
      </c>
      <c r="BU2905">
        <v>19</v>
      </c>
      <c r="BV2905" t="s">
        <v>546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/>
      <c r="CQ2905">
        <v>0</v>
      </c>
      <c r="CR2905">
        <v>0</v>
      </c>
      <c r="CS2905">
        <v>0</v>
      </c>
      <c r="CT2905">
        <v>0</v>
      </c>
      <c r="CU2905">
        <v>2791</v>
      </c>
      <c r="CV2905">
        <v>-1</v>
      </c>
    </row>
    <row r="2906" spans="1:100" x14ac:dyDescent="0.2">
      <c r="A2906">
        <v>2022</v>
      </c>
      <c r="B2906">
        <v>5</v>
      </c>
      <c r="C2906" s="267">
        <v>44690</v>
      </c>
      <c r="D2906">
        <v>530</v>
      </c>
      <c r="E2906">
        <v>929</v>
      </c>
      <c r="F2906"/>
      <c r="G2906" t="s">
        <v>534</v>
      </c>
      <c r="H2906" t="s">
        <v>535</v>
      </c>
      <c r="K2906"/>
      <c r="L2906">
        <v>0</v>
      </c>
      <c r="M2906">
        <v>1282</v>
      </c>
      <c r="N2906">
        <v>1417</v>
      </c>
      <c r="AM2906"/>
      <c r="AN2906"/>
      <c r="AO2906">
        <v>0</v>
      </c>
      <c r="AP2906"/>
      <c r="AQ2906"/>
      <c r="AR2906"/>
      <c r="BQ2906" t="s">
        <v>458</v>
      </c>
      <c r="BS2906"/>
      <c r="BT2906"/>
      <c r="BU2906">
        <v>19</v>
      </c>
      <c r="BV2906" t="s">
        <v>536</v>
      </c>
      <c r="BX2906">
        <v>0</v>
      </c>
      <c r="BY2906">
        <v>0</v>
      </c>
      <c r="BZ2906"/>
      <c r="CA2906">
        <v>0</v>
      </c>
      <c r="CB2906">
        <v>0</v>
      </c>
      <c r="CC2906"/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/>
      <c r="CQ2906"/>
      <c r="CR2906"/>
      <c r="CS2906"/>
      <c r="CT2906"/>
      <c r="CU2906">
        <v>2791</v>
      </c>
      <c r="CV2906"/>
    </row>
    <row r="2907" spans="1:100" x14ac:dyDescent="0.2">
      <c r="A2907">
        <v>2022</v>
      </c>
      <c r="B2907">
        <v>5</v>
      </c>
      <c r="C2907" s="267">
        <v>44690</v>
      </c>
      <c r="D2907">
        <v>530</v>
      </c>
      <c r="E2907">
        <v>930</v>
      </c>
      <c r="F2907"/>
      <c r="G2907" t="s">
        <v>537</v>
      </c>
      <c r="H2907" t="s">
        <v>538</v>
      </c>
      <c r="K2907"/>
      <c r="L2907">
        <v>0</v>
      </c>
      <c r="M2907">
        <v>641</v>
      </c>
      <c r="N2907">
        <v>708</v>
      </c>
      <c r="O2907">
        <v>3644</v>
      </c>
      <c r="P2907">
        <v>3595</v>
      </c>
      <c r="Q2907">
        <v>3725</v>
      </c>
      <c r="R2907">
        <v>3477</v>
      </c>
      <c r="S2907">
        <v>3801</v>
      </c>
      <c r="T2907">
        <v>260</v>
      </c>
      <c r="U2907">
        <v>254</v>
      </c>
      <c r="V2907">
        <v>271</v>
      </c>
      <c r="W2907">
        <v>264</v>
      </c>
      <c r="X2907">
        <v>255</v>
      </c>
      <c r="AM2907">
        <v>3648.4</v>
      </c>
      <c r="AN2907">
        <v>260.8</v>
      </c>
      <c r="AO2907">
        <v>0</v>
      </c>
      <c r="AP2907"/>
      <c r="AQ2907"/>
      <c r="AR2907"/>
      <c r="BQ2907" t="s">
        <v>458</v>
      </c>
      <c r="BS2907"/>
      <c r="BT2907"/>
      <c r="BU2907">
        <v>19</v>
      </c>
      <c r="BV2907" t="s">
        <v>536</v>
      </c>
      <c r="BX2907">
        <v>0</v>
      </c>
      <c r="BY2907">
        <v>0</v>
      </c>
      <c r="BZ2907"/>
      <c r="CA2907">
        <v>0</v>
      </c>
      <c r="CB2907">
        <v>0</v>
      </c>
      <c r="CC2907"/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/>
      <c r="CQ2907"/>
      <c r="CR2907"/>
      <c r="CS2907">
        <v>0</v>
      </c>
      <c r="CT2907">
        <v>0</v>
      </c>
      <c r="CU2907">
        <v>2791</v>
      </c>
      <c r="CV2907"/>
    </row>
    <row r="2908" spans="1:100" x14ac:dyDescent="0.2">
      <c r="A2908">
        <v>2022</v>
      </c>
      <c r="B2908">
        <v>5</v>
      </c>
      <c r="C2908" s="267">
        <v>44690</v>
      </c>
      <c r="D2908">
        <v>530</v>
      </c>
      <c r="E2908">
        <v>931</v>
      </c>
      <c r="F2908"/>
      <c r="G2908" t="s">
        <v>539</v>
      </c>
      <c r="H2908" t="s">
        <v>540</v>
      </c>
      <c r="K2908"/>
      <c r="L2908">
        <v>0</v>
      </c>
      <c r="M2908">
        <v>545</v>
      </c>
      <c r="N2908">
        <v>602</v>
      </c>
      <c r="AM2908"/>
      <c r="AN2908"/>
      <c r="AO2908">
        <v>0</v>
      </c>
      <c r="AP2908"/>
      <c r="AQ2908"/>
      <c r="AR2908"/>
      <c r="BQ2908" t="s">
        <v>458</v>
      </c>
      <c r="BS2908"/>
      <c r="BT2908"/>
      <c r="BU2908">
        <v>19</v>
      </c>
      <c r="BV2908" t="s">
        <v>536</v>
      </c>
      <c r="BX2908">
        <v>0</v>
      </c>
      <c r="BY2908">
        <v>0</v>
      </c>
      <c r="BZ2908"/>
      <c r="CA2908">
        <v>0</v>
      </c>
      <c r="CB2908">
        <v>0</v>
      </c>
      <c r="CC2908"/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/>
      <c r="CQ2908"/>
      <c r="CR2908"/>
      <c r="CS2908"/>
      <c r="CT2908"/>
      <c r="CU2908">
        <v>2791</v>
      </c>
      <c r="CV2908"/>
    </row>
    <row r="2909" spans="1:100" x14ac:dyDescent="0.2">
      <c r="A2909">
        <v>2022</v>
      </c>
      <c r="B2909">
        <v>5</v>
      </c>
      <c r="C2909" s="267">
        <v>44690</v>
      </c>
      <c r="D2909">
        <v>530</v>
      </c>
      <c r="E2909">
        <v>932</v>
      </c>
      <c r="F2909"/>
      <c r="G2909" t="s">
        <v>541</v>
      </c>
      <c r="H2909" t="s">
        <v>542</v>
      </c>
      <c r="K2909"/>
      <c r="L2909">
        <v>0</v>
      </c>
      <c r="M2909">
        <v>415</v>
      </c>
      <c r="N2909">
        <v>459</v>
      </c>
      <c r="AM2909"/>
      <c r="AN2909"/>
      <c r="AO2909">
        <v>0</v>
      </c>
      <c r="AP2909"/>
      <c r="AQ2909"/>
      <c r="AR2909"/>
      <c r="BQ2909" t="s">
        <v>458</v>
      </c>
      <c r="BS2909"/>
      <c r="BT2909"/>
      <c r="BU2909">
        <v>19</v>
      </c>
      <c r="BV2909" t="s">
        <v>536</v>
      </c>
      <c r="BX2909">
        <v>0</v>
      </c>
      <c r="BY2909">
        <v>0</v>
      </c>
      <c r="BZ2909"/>
      <c r="CA2909">
        <v>0</v>
      </c>
      <c r="CB2909">
        <v>0</v>
      </c>
      <c r="CC2909"/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/>
      <c r="CQ2909"/>
      <c r="CR2909"/>
      <c r="CS2909"/>
      <c r="CT2909"/>
      <c r="CU2909">
        <v>2791</v>
      </c>
      <c r="CV2909"/>
    </row>
    <row r="2910" spans="1:100" x14ac:dyDescent="0.2">
      <c r="A2910">
        <v>2022</v>
      </c>
      <c r="B2910">
        <v>5</v>
      </c>
      <c r="C2910" s="267">
        <v>44690</v>
      </c>
      <c r="D2910">
        <v>533</v>
      </c>
      <c r="E2910">
        <v>821</v>
      </c>
      <c r="F2910"/>
      <c r="G2910" t="s">
        <v>572</v>
      </c>
      <c r="H2910" t="s">
        <v>573</v>
      </c>
      <c r="K2910"/>
      <c r="L2910">
        <v>1275</v>
      </c>
      <c r="M2910">
        <v>1211</v>
      </c>
      <c r="N2910">
        <v>1338</v>
      </c>
      <c r="AM2910"/>
      <c r="AN2910"/>
      <c r="AO2910">
        <v>0</v>
      </c>
      <c r="AP2910"/>
      <c r="AQ2910"/>
      <c r="AR2910"/>
      <c r="BQ2910" t="s">
        <v>458</v>
      </c>
      <c r="BU2910">
        <v>19</v>
      </c>
      <c r="BV2910" t="s">
        <v>574</v>
      </c>
      <c r="BX2910">
        <v>0</v>
      </c>
      <c r="BY2910">
        <v>0</v>
      </c>
      <c r="BZ2910"/>
      <c r="CA2910">
        <v>0</v>
      </c>
      <c r="CB2910">
        <v>0</v>
      </c>
      <c r="CC2910"/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/>
      <c r="CQ2910">
        <v>0</v>
      </c>
      <c r="CR2910">
        <v>0</v>
      </c>
      <c r="CS2910"/>
      <c r="CT2910"/>
      <c r="CU2910">
        <v>2791</v>
      </c>
      <c r="CV2910"/>
    </row>
    <row r="2911" spans="1:100" x14ac:dyDescent="0.2">
      <c r="A2911">
        <v>2022</v>
      </c>
      <c r="B2911">
        <v>5</v>
      </c>
      <c r="C2911" s="267">
        <v>44690</v>
      </c>
      <c r="D2911">
        <v>533</v>
      </c>
      <c r="E2911">
        <v>822</v>
      </c>
      <c r="F2911"/>
      <c r="G2911" t="s">
        <v>575</v>
      </c>
      <c r="H2911" t="s">
        <v>576</v>
      </c>
      <c r="K2911"/>
      <c r="L2911">
        <v>675</v>
      </c>
      <c r="M2911">
        <v>641</v>
      </c>
      <c r="N2911">
        <v>708</v>
      </c>
      <c r="AM2911"/>
      <c r="AN2911"/>
      <c r="AO2911">
        <v>0</v>
      </c>
      <c r="AP2911"/>
      <c r="AQ2911"/>
      <c r="AR2911"/>
      <c r="BQ2911" t="s">
        <v>458</v>
      </c>
      <c r="BU2911">
        <v>19</v>
      </c>
      <c r="BV2911" t="s">
        <v>574</v>
      </c>
      <c r="BX2911">
        <v>0</v>
      </c>
      <c r="BY2911">
        <v>0</v>
      </c>
      <c r="BZ2911"/>
      <c r="CA2911">
        <v>0</v>
      </c>
      <c r="CB2911">
        <v>0</v>
      </c>
      <c r="CC2911"/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/>
      <c r="CQ2911">
        <v>0</v>
      </c>
      <c r="CR2911">
        <v>0</v>
      </c>
      <c r="CS2911"/>
      <c r="CT2911"/>
      <c r="CU2911">
        <v>2791</v>
      </c>
      <c r="CV2911"/>
    </row>
    <row r="2912" spans="1:100" x14ac:dyDescent="0.2">
      <c r="A2912">
        <v>2022</v>
      </c>
      <c r="B2912">
        <v>5</v>
      </c>
      <c r="C2912" s="267">
        <v>44690</v>
      </c>
      <c r="D2912">
        <v>533</v>
      </c>
      <c r="E2912">
        <v>823</v>
      </c>
      <c r="F2912"/>
      <c r="G2912" t="s">
        <v>577</v>
      </c>
      <c r="H2912" t="s">
        <v>578</v>
      </c>
      <c r="K2912"/>
      <c r="L2912">
        <v>637</v>
      </c>
      <c r="M2912">
        <v>605</v>
      </c>
      <c r="N2912">
        <v>669</v>
      </c>
      <c r="AM2912"/>
      <c r="AN2912"/>
      <c r="AO2912">
        <v>0</v>
      </c>
      <c r="AP2912"/>
      <c r="AQ2912"/>
      <c r="AR2912"/>
      <c r="BQ2912" t="s">
        <v>458</v>
      </c>
      <c r="BU2912">
        <v>19</v>
      </c>
      <c r="BV2912" t="s">
        <v>574</v>
      </c>
      <c r="BX2912">
        <v>0</v>
      </c>
      <c r="BY2912">
        <v>0</v>
      </c>
      <c r="BZ2912"/>
      <c r="CA2912">
        <v>0</v>
      </c>
      <c r="CB2912">
        <v>0</v>
      </c>
      <c r="CC2912"/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/>
      <c r="CQ2912">
        <v>0</v>
      </c>
      <c r="CR2912">
        <v>0</v>
      </c>
      <c r="CS2912"/>
      <c r="CT2912"/>
      <c r="CU2912">
        <v>2791</v>
      </c>
      <c r="CV2912"/>
    </row>
    <row r="2913" spans="1:100" x14ac:dyDescent="0.2">
      <c r="A2913">
        <v>2022</v>
      </c>
      <c r="B2913">
        <v>5</v>
      </c>
      <c r="C2913" s="267">
        <v>44691</v>
      </c>
      <c r="D2913">
        <v>375</v>
      </c>
      <c r="E2913">
        <v>437</v>
      </c>
      <c r="F2913">
        <v>2</v>
      </c>
      <c r="G2913" t="s">
        <v>282</v>
      </c>
      <c r="H2913" t="s">
        <v>283</v>
      </c>
      <c r="I2913" t="s">
        <v>169</v>
      </c>
      <c r="J2913">
        <v>4</v>
      </c>
      <c r="K2913">
        <v>2</v>
      </c>
      <c r="L2913">
        <v>168</v>
      </c>
      <c r="M2913">
        <v>158</v>
      </c>
      <c r="N2913">
        <v>179</v>
      </c>
      <c r="Z2913">
        <v>122</v>
      </c>
      <c r="AK2913">
        <v>118</v>
      </c>
      <c r="AL2913">
        <v>119</v>
      </c>
      <c r="AM2913"/>
      <c r="AN2913"/>
      <c r="AO2913">
        <v>120</v>
      </c>
      <c r="AP2913">
        <v>120</v>
      </c>
      <c r="AQ2913">
        <v>120.3342618384401</v>
      </c>
      <c r="AR2913">
        <v>119.6666666666667</v>
      </c>
      <c r="AW2913">
        <v>4</v>
      </c>
      <c r="AX2913">
        <v>6</v>
      </c>
      <c r="BG2913">
        <v>375</v>
      </c>
      <c r="BH2913">
        <v>10</v>
      </c>
      <c r="BI2913">
        <v>10</v>
      </c>
      <c r="BJ2913">
        <v>15</v>
      </c>
      <c r="BK2913">
        <v>5</v>
      </c>
      <c r="BQ2913" t="s">
        <v>185</v>
      </c>
      <c r="BR2913" t="s">
        <v>186</v>
      </c>
      <c r="BS2913" t="s">
        <v>284</v>
      </c>
      <c r="BT2913" t="s">
        <v>188</v>
      </c>
      <c r="BU2913">
        <v>19</v>
      </c>
      <c r="BV2913" t="s">
        <v>285</v>
      </c>
      <c r="BW2913" t="s">
        <v>173</v>
      </c>
      <c r="BX2913">
        <v>0</v>
      </c>
      <c r="BY2913">
        <v>10</v>
      </c>
      <c r="BZ2913">
        <v>5</v>
      </c>
      <c r="CA2913">
        <v>5</v>
      </c>
      <c r="CB2913">
        <v>40</v>
      </c>
      <c r="CC2913">
        <v>20</v>
      </c>
      <c r="CD2913">
        <v>395</v>
      </c>
      <c r="CE2913">
        <v>5</v>
      </c>
      <c r="CF2913">
        <v>7</v>
      </c>
      <c r="CG2913">
        <v>10</v>
      </c>
      <c r="CH2913">
        <v>2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25</v>
      </c>
      <c r="CO2913">
        <v>400</v>
      </c>
      <c r="CP2913">
        <v>6.25E-2</v>
      </c>
      <c r="CQ2913">
        <v>0.14880952380952381</v>
      </c>
      <c r="CR2913">
        <v>2.3809523809523809</v>
      </c>
      <c r="CS2913"/>
      <c r="CT2913"/>
      <c r="CU2913">
        <v>2791</v>
      </c>
      <c r="CV2913"/>
    </row>
    <row r="2914" spans="1:100" x14ac:dyDescent="0.2">
      <c r="A2914">
        <v>2022</v>
      </c>
      <c r="B2914">
        <v>5</v>
      </c>
      <c r="C2914" s="267">
        <v>44691</v>
      </c>
      <c r="D2914">
        <v>395</v>
      </c>
      <c r="E2914">
        <v>609</v>
      </c>
      <c r="F2914">
        <v>2</v>
      </c>
      <c r="G2914" t="s">
        <v>167</v>
      </c>
      <c r="H2914" t="s">
        <v>168</v>
      </c>
      <c r="I2914" t="s">
        <v>169</v>
      </c>
      <c r="J2914">
        <v>3</v>
      </c>
      <c r="K2914">
        <v>3</v>
      </c>
      <c r="L2914">
        <v>35</v>
      </c>
      <c r="M2914">
        <v>32</v>
      </c>
      <c r="N2914">
        <v>37</v>
      </c>
      <c r="Y2914">
        <v>122</v>
      </c>
      <c r="AM2914"/>
      <c r="AN2914"/>
      <c r="AO2914">
        <v>86</v>
      </c>
      <c r="AP2914">
        <v>126</v>
      </c>
      <c r="AQ2914">
        <v>88.52459016393442</v>
      </c>
      <c r="AR2914">
        <v>122</v>
      </c>
      <c r="BQ2914" t="s">
        <v>170</v>
      </c>
      <c r="BR2914" t="s">
        <v>171</v>
      </c>
      <c r="BS2914"/>
      <c r="BT2914"/>
      <c r="BU2914">
        <v>19</v>
      </c>
      <c r="BV2914" t="s">
        <v>172</v>
      </c>
      <c r="BW2914" t="s">
        <v>173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/>
      <c r="CQ2914">
        <v>0</v>
      </c>
      <c r="CR2914">
        <v>0</v>
      </c>
      <c r="CS2914"/>
      <c r="CT2914"/>
      <c r="CU2914">
        <v>2791</v>
      </c>
      <c r="CV2914"/>
    </row>
    <row r="2915" spans="1:100" x14ac:dyDescent="0.2">
      <c r="A2915">
        <v>2022</v>
      </c>
      <c r="B2915">
        <v>5</v>
      </c>
      <c r="C2915" s="267">
        <v>44691</v>
      </c>
      <c r="D2915">
        <v>1</v>
      </c>
      <c r="E2915">
        <v>2</v>
      </c>
      <c r="F2915">
        <v>3</v>
      </c>
      <c r="G2915" t="s">
        <v>392</v>
      </c>
      <c r="H2915" t="s">
        <v>393</v>
      </c>
      <c r="I2915" t="s">
        <v>169</v>
      </c>
      <c r="J2915">
        <v>3</v>
      </c>
      <c r="K2915">
        <v>2</v>
      </c>
      <c r="L2915">
        <v>113</v>
      </c>
      <c r="M2915">
        <v>105</v>
      </c>
      <c r="N2915">
        <v>120</v>
      </c>
      <c r="Y2915">
        <v>103</v>
      </c>
      <c r="Z2915">
        <v>103</v>
      </c>
      <c r="AK2915">
        <v>91</v>
      </c>
      <c r="AM2915"/>
      <c r="AN2915"/>
      <c r="AO2915">
        <v>108</v>
      </c>
      <c r="AP2915">
        <v>100</v>
      </c>
      <c r="AQ2915">
        <v>109.09090909090909</v>
      </c>
      <c r="AR2915">
        <v>99</v>
      </c>
      <c r="BQ2915" t="s">
        <v>390</v>
      </c>
      <c r="BR2915" t="s">
        <v>390</v>
      </c>
      <c r="BS2915"/>
      <c r="BT2915"/>
      <c r="BU2915">
        <v>19</v>
      </c>
      <c r="BV2915" t="s">
        <v>391</v>
      </c>
      <c r="BW2915" t="s">
        <v>173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/>
      <c r="CQ2915">
        <v>0</v>
      </c>
      <c r="CR2915">
        <v>0</v>
      </c>
      <c r="CS2915"/>
      <c r="CT2915"/>
      <c r="CU2915">
        <v>2791</v>
      </c>
      <c r="CV2915"/>
    </row>
    <row r="2916" spans="1:100" x14ac:dyDescent="0.2">
      <c r="A2916">
        <v>2022</v>
      </c>
      <c r="B2916">
        <v>5</v>
      </c>
      <c r="C2916" s="267">
        <v>44691</v>
      </c>
      <c r="D2916">
        <v>137</v>
      </c>
      <c r="E2916">
        <v>273</v>
      </c>
      <c r="F2916">
        <v>3</v>
      </c>
      <c r="G2916" t="s">
        <v>174</v>
      </c>
      <c r="H2916" t="s">
        <v>175</v>
      </c>
      <c r="I2916" t="s">
        <v>169</v>
      </c>
      <c r="J2916">
        <v>3</v>
      </c>
      <c r="K2916">
        <v>2</v>
      </c>
      <c r="L2916">
        <v>564</v>
      </c>
      <c r="M2916">
        <v>524</v>
      </c>
      <c r="N2916">
        <v>603</v>
      </c>
      <c r="O2916">
        <v>676</v>
      </c>
      <c r="P2916">
        <v>720</v>
      </c>
      <c r="Q2916">
        <v>690</v>
      </c>
      <c r="R2916">
        <v>710</v>
      </c>
      <c r="S2916">
        <v>704</v>
      </c>
      <c r="T2916">
        <v>543</v>
      </c>
      <c r="U2916">
        <v>586</v>
      </c>
      <c r="V2916">
        <v>564</v>
      </c>
      <c r="W2916">
        <v>580</v>
      </c>
      <c r="X2916">
        <v>562</v>
      </c>
      <c r="AA2916">
        <v>757</v>
      </c>
      <c r="AB2916">
        <v>751</v>
      </c>
      <c r="AC2916">
        <v>709</v>
      </c>
      <c r="AD2916">
        <v>689</v>
      </c>
      <c r="AE2916">
        <v>669</v>
      </c>
      <c r="AF2916">
        <v>581</v>
      </c>
      <c r="AG2916">
        <v>571</v>
      </c>
      <c r="AH2916">
        <v>550</v>
      </c>
      <c r="AI2916">
        <v>561</v>
      </c>
      <c r="AJ2916">
        <v>534</v>
      </c>
      <c r="AM2916">
        <v>707.5</v>
      </c>
      <c r="AN2916">
        <v>563.20000000000005</v>
      </c>
      <c r="AO2916">
        <v>93</v>
      </c>
      <c r="AP2916">
        <v>116</v>
      </c>
      <c r="AQ2916"/>
      <c r="AR2916"/>
      <c r="BQ2916" t="s">
        <v>176</v>
      </c>
      <c r="BS2916"/>
      <c r="BT2916"/>
      <c r="BU2916">
        <v>19</v>
      </c>
      <c r="BV2916" t="s">
        <v>177</v>
      </c>
      <c r="BW2916" t="s">
        <v>173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/>
      <c r="CQ2916">
        <v>0</v>
      </c>
      <c r="CR2916">
        <v>0</v>
      </c>
      <c r="CS2916">
        <v>0</v>
      </c>
      <c r="CT2916">
        <v>0</v>
      </c>
      <c r="CU2916">
        <v>2791</v>
      </c>
      <c r="CV2916">
        <v>-1</v>
      </c>
    </row>
    <row r="2917" spans="1:100" x14ac:dyDescent="0.2">
      <c r="A2917">
        <v>2022</v>
      </c>
      <c r="B2917">
        <v>5</v>
      </c>
      <c r="C2917" s="267">
        <v>44691</v>
      </c>
      <c r="D2917">
        <v>301</v>
      </c>
      <c r="E2917">
        <v>225</v>
      </c>
      <c r="F2917">
        <v>3</v>
      </c>
      <c r="G2917" t="s">
        <v>337</v>
      </c>
      <c r="H2917" t="s">
        <v>338</v>
      </c>
      <c r="I2917" t="s">
        <v>169</v>
      </c>
      <c r="J2917">
        <v>6</v>
      </c>
      <c r="K2917">
        <v>1</v>
      </c>
      <c r="L2917">
        <v>372</v>
      </c>
      <c r="M2917">
        <v>345</v>
      </c>
      <c r="N2917">
        <v>398</v>
      </c>
      <c r="AC2917">
        <v>426</v>
      </c>
      <c r="AD2917">
        <v>410</v>
      </c>
      <c r="AE2917">
        <v>432</v>
      </c>
      <c r="AH2917">
        <v>365</v>
      </c>
      <c r="AI2917">
        <v>363</v>
      </c>
      <c r="AJ2917">
        <v>370</v>
      </c>
      <c r="AL2917">
        <v>138</v>
      </c>
      <c r="AM2917">
        <v>422.66666666666669</v>
      </c>
      <c r="AN2917">
        <v>366</v>
      </c>
      <c r="AO2917">
        <v>169</v>
      </c>
      <c r="AP2917">
        <v>128</v>
      </c>
      <c r="AQ2917">
        <v>156.52173913043481</v>
      </c>
      <c r="AR2917">
        <v>138</v>
      </c>
      <c r="BG2917">
        <v>510</v>
      </c>
      <c r="BH2917">
        <v>2</v>
      </c>
      <c r="BI2917">
        <v>2</v>
      </c>
      <c r="BJ2917">
        <v>4</v>
      </c>
      <c r="BQ2917" t="s">
        <v>176</v>
      </c>
      <c r="BR2917" t="s">
        <v>176</v>
      </c>
      <c r="BS2917"/>
      <c r="BT2917"/>
      <c r="BU2917">
        <v>19</v>
      </c>
      <c r="BV2917" t="s">
        <v>339</v>
      </c>
      <c r="BW2917" t="s">
        <v>173</v>
      </c>
      <c r="BX2917">
        <v>0</v>
      </c>
      <c r="BY2917">
        <v>0</v>
      </c>
      <c r="BZ2917">
        <v>0</v>
      </c>
      <c r="CA2917">
        <v>0</v>
      </c>
      <c r="CB2917">
        <v>8</v>
      </c>
      <c r="CC2917">
        <v>8</v>
      </c>
      <c r="CD2917">
        <v>518</v>
      </c>
      <c r="CE2917">
        <v>2</v>
      </c>
      <c r="CF2917">
        <v>2</v>
      </c>
      <c r="CG2917">
        <v>4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8</v>
      </c>
      <c r="CO2917">
        <v>518</v>
      </c>
      <c r="CP2917">
        <v>1.5444015444015439E-2</v>
      </c>
      <c r="CQ2917">
        <v>2.150537634408602E-2</v>
      </c>
      <c r="CR2917">
        <v>1.39247311827957</v>
      </c>
      <c r="CS2917">
        <v>2.185792349726776E-2</v>
      </c>
      <c r="CT2917">
        <v>1.415300546448087</v>
      </c>
      <c r="CU2917">
        <v>2791</v>
      </c>
      <c r="CV2917">
        <v>-1</v>
      </c>
    </row>
    <row r="2918" spans="1:100" x14ac:dyDescent="0.2">
      <c r="A2918">
        <v>2022</v>
      </c>
      <c r="B2918">
        <v>5</v>
      </c>
      <c r="C2918" s="267">
        <v>44691</v>
      </c>
      <c r="D2918">
        <v>375</v>
      </c>
      <c r="E2918">
        <v>437</v>
      </c>
      <c r="F2918">
        <v>3</v>
      </c>
      <c r="G2918" t="s">
        <v>282</v>
      </c>
      <c r="H2918" t="s">
        <v>283</v>
      </c>
      <c r="I2918" t="s">
        <v>169</v>
      </c>
      <c r="J2918">
        <v>4</v>
      </c>
      <c r="K2918">
        <v>2</v>
      </c>
      <c r="L2918">
        <v>168</v>
      </c>
      <c r="M2918">
        <v>158</v>
      </c>
      <c r="N2918">
        <v>179</v>
      </c>
      <c r="S2918">
        <v>239</v>
      </c>
      <c r="X2918">
        <v>177</v>
      </c>
      <c r="AA2918">
        <v>253</v>
      </c>
      <c r="AB2918">
        <v>269</v>
      </c>
      <c r="AC2918">
        <v>263</v>
      </c>
      <c r="AD2918">
        <v>280</v>
      </c>
      <c r="AE2918">
        <v>276</v>
      </c>
      <c r="AF2918">
        <v>182</v>
      </c>
      <c r="AG2918">
        <v>187</v>
      </c>
      <c r="AH2918">
        <v>189</v>
      </c>
      <c r="AI2918">
        <v>186</v>
      </c>
      <c r="AJ2918">
        <v>182</v>
      </c>
      <c r="AM2918">
        <v>263.33333333333331</v>
      </c>
      <c r="AN2918">
        <v>183.83333333333329</v>
      </c>
      <c r="AO2918">
        <v>120</v>
      </c>
      <c r="AP2918">
        <v>120</v>
      </c>
      <c r="AQ2918"/>
      <c r="AR2918"/>
      <c r="BQ2918" t="s">
        <v>185</v>
      </c>
      <c r="BR2918" t="s">
        <v>186</v>
      </c>
      <c r="BS2918" t="s">
        <v>284</v>
      </c>
      <c r="BT2918" t="s">
        <v>188</v>
      </c>
      <c r="BU2918">
        <v>19</v>
      </c>
      <c r="BV2918" t="s">
        <v>285</v>
      </c>
      <c r="BW2918" t="s">
        <v>173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/>
      <c r="CQ2918">
        <v>0</v>
      </c>
      <c r="CR2918">
        <v>0</v>
      </c>
      <c r="CS2918">
        <v>0</v>
      </c>
      <c r="CT2918">
        <v>0</v>
      </c>
      <c r="CU2918">
        <v>2791</v>
      </c>
      <c r="CV2918">
        <v>-1</v>
      </c>
    </row>
    <row r="2919" spans="1:100" x14ac:dyDescent="0.2">
      <c r="A2919">
        <v>2022</v>
      </c>
      <c r="B2919">
        <v>5</v>
      </c>
      <c r="C2919" s="267">
        <v>44691</v>
      </c>
      <c r="D2919">
        <v>137</v>
      </c>
      <c r="E2919">
        <v>168</v>
      </c>
      <c r="F2919">
        <v>4</v>
      </c>
      <c r="G2919" t="s">
        <v>177</v>
      </c>
      <c r="H2919" t="s">
        <v>234</v>
      </c>
      <c r="I2919" t="s">
        <v>169</v>
      </c>
      <c r="J2919">
        <v>3</v>
      </c>
      <c r="K2919">
        <v>2</v>
      </c>
      <c r="L2919">
        <v>619</v>
      </c>
      <c r="M2919">
        <v>575</v>
      </c>
      <c r="N2919">
        <v>662</v>
      </c>
      <c r="AM2919"/>
      <c r="AN2919"/>
      <c r="AO2919">
        <v>90</v>
      </c>
      <c r="AP2919">
        <v>116</v>
      </c>
      <c r="AQ2919"/>
      <c r="AR2919"/>
      <c r="AU2919">
        <v>1020</v>
      </c>
      <c r="AV2919">
        <v>1</v>
      </c>
      <c r="AW2919">
        <v>3</v>
      </c>
      <c r="AX2919">
        <v>8</v>
      </c>
      <c r="BQ2919" t="s">
        <v>176</v>
      </c>
      <c r="BS2919"/>
      <c r="BT2919"/>
      <c r="BU2919">
        <v>19</v>
      </c>
      <c r="BV2919" t="s">
        <v>177</v>
      </c>
      <c r="BW2919" t="s">
        <v>173</v>
      </c>
      <c r="BX2919">
        <v>0</v>
      </c>
      <c r="BY2919">
        <v>12</v>
      </c>
      <c r="BZ2919">
        <v>6</v>
      </c>
      <c r="CA2919">
        <v>1026</v>
      </c>
      <c r="CB2919">
        <v>0</v>
      </c>
      <c r="CC2919">
        <v>0</v>
      </c>
      <c r="CD2919">
        <v>0</v>
      </c>
      <c r="CE2919">
        <v>0</v>
      </c>
      <c r="CF2919">
        <v>1</v>
      </c>
      <c r="CG2919">
        <v>4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6</v>
      </c>
      <c r="CO2919">
        <v>1026</v>
      </c>
      <c r="CP2919">
        <v>5.8479532163742687E-3</v>
      </c>
      <c r="CQ2919">
        <v>9.6930533117932146E-3</v>
      </c>
      <c r="CR2919">
        <v>1.65751211631664</v>
      </c>
      <c r="CS2919"/>
      <c r="CT2919"/>
      <c r="CU2919">
        <v>2791</v>
      </c>
      <c r="CV2919"/>
    </row>
    <row r="2920" spans="1:100" x14ac:dyDescent="0.2">
      <c r="A2920">
        <v>2022</v>
      </c>
      <c r="B2920">
        <v>5</v>
      </c>
      <c r="C2920" s="267">
        <v>44691</v>
      </c>
      <c r="D2920">
        <v>224</v>
      </c>
      <c r="E2920">
        <v>152</v>
      </c>
      <c r="F2920">
        <v>4</v>
      </c>
      <c r="G2920" t="s">
        <v>579</v>
      </c>
      <c r="H2920" t="s">
        <v>580</v>
      </c>
      <c r="I2920" t="s">
        <v>169</v>
      </c>
      <c r="J2920">
        <v>4</v>
      </c>
      <c r="K2920">
        <v>2</v>
      </c>
      <c r="L2920">
        <v>155</v>
      </c>
      <c r="M2920">
        <v>144</v>
      </c>
      <c r="N2920">
        <v>165</v>
      </c>
      <c r="O2920">
        <v>260</v>
      </c>
      <c r="P2920">
        <v>219</v>
      </c>
      <c r="Q2920">
        <v>232</v>
      </c>
      <c r="R2920">
        <v>240</v>
      </c>
      <c r="S2920">
        <v>236</v>
      </c>
      <c r="T2920">
        <v>170</v>
      </c>
      <c r="U2920">
        <v>150</v>
      </c>
      <c r="V2920">
        <v>156</v>
      </c>
      <c r="W2920">
        <v>160</v>
      </c>
      <c r="X2920">
        <v>147</v>
      </c>
      <c r="Y2920">
        <v>112</v>
      </c>
      <c r="Z2920">
        <v>112</v>
      </c>
      <c r="AA2920">
        <v>274</v>
      </c>
      <c r="AB2920">
        <v>235</v>
      </c>
      <c r="AC2920">
        <v>295</v>
      </c>
      <c r="AD2920">
        <v>281</v>
      </c>
      <c r="AE2920">
        <v>198</v>
      </c>
      <c r="AF2920">
        <v>149</v>
      </c>
      <c r="AG2920">
        <v>150</v>
      </c>
      <c r="AH2920">
        <v>170</v>
      </c>
      <c r="AI2920">
        <v>165</v>
      </c>
      <c r="AJ2920">
        <v>159</v>
      </c>
      <c r="AK2920">
        <v>110</v>
      </c>
      <c r="AL2920">
        <v>111</v>
      </c>
      <c r="AM2920">
        <v>247</v>
      </c>
      <c r="AN2920">
        <v>157.6</v>
      </c>
      <c r="AO2920">
        <v>142</v>
      </c>
      <c r="AP2920">
        <v>101</v>
      </c>
      <c r="AQ2920">
        <v>129.43820224719099</v>
      </c>
      <c r="AR2920">
        <v>111.25</v>
      </c>
      <c r="AU2920">
        <v>1515</v>
      </c>
      <c r="AV2920">
        <v>1</v>
      </c>
      <c r="AW2920">
        <v>6</v>
      </c>
      <c r="AX2920">
        <v>10</v>
      </c>
      <c r="BG2920">
        <v>1455</v>
      </c>
      <c r="BH2920">
        <v>4</v>
      </c>
      <c r="BI2920">
        <v>2</v>
      </c>
      <c r="BJ2920">
        <v>3</v>
      </c>
      <c r="BK2920">
        <v>1</v>
      </c>
      <c r="BQ2920" t="s">
        <v>581</v>
      </c>
      <c r="BR2920" t="s">
        <v>582</v>
      </c>
      <c r="BS2920"/>
      <c r="BT2920"/>
      <c r="BU2920">
        <v>19</v>
      </c>
      <c r="BV2920" t="s">
        <v>579</v>
      </c>
      <c r="BW2920" t="s">
        <v>173</v>
      </c>
      <c r="BX2920">
        <v>0</v>
      </c>
      <c r="BY2920">
        <v>17</v>
      </c>
      <c r="BZ2920">
        <v>8.5</v>
      </c>
      <c r="CA2920">
        <v>1523</v>
      </c>
      <c r="CB2920">
        <v>10</v>
      </c>
      <c r="CC2920">
        <v>5</v>
      </c>
      <c r="CD2920">
        <v>1460</v>
      </c>
      <c r="CE2920">
        <v>2</v>
      </c>
      <c r="CF2920">
        <v>4</v>
      </c>
      <c r="CG2920">
        <v>6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13.5</v>
      </c>
      <c r="CO2920">
        <v>2983</v>
      </c>
      <c r="CP2920">
        <v>4.525645323499832E-3</v>
      </c>
      <c r="CQ2920">
        <v>8.7096774193548387E-2</v>
      </c>
      <c r="CR2920">
        <v>19.245161290322581</v>
      </c>
      <c r="CS2920">
        <v>8.5659898477157367E-2</v>
      </c>
      <c r="CT2920">
        <v>18.92766497461929</v>
      </c>
      <c r="CU2920">
        <v>2791</v>
      </c>
      <c r="CV2920">
        <v>-1</v>
      </c>
    </row>
    <row r="2921" spans="1:100" x14ac:dyDescent="0.2">
      <c r="A2921">
        <v>2022</v>
      </c>
      <c r="B2921">
        <v>5</v>
      </c>
      <c r="C2921" s="267">
        <v>44691</v>
      </c>
      <c r="D2921">
        <v>425</v>
      </c>
      <c r="E2921">
        <v>674</v>
      </c>
      <c r="F2921">
        <v>4</v>
      </c>
      <c r="G2921" t="s">
        <v>244</v>
      </c>
      <c r="H2921" t="s">
        <v>245</v>
      </c>
      <c r="I2921" t="s">
        <v>246</v>
      </c>
      <c r="J2921">
        <v>2</v>
      </c>
      <c r="K2921">
        <v>1</v>
      </c>
      <c r="L2921">
        <v>256</v>
      </c>
      <c r="M2921">
        <v>240</v>
      </c>
      <c r="N2921">
        <v>274</v>
      </c>
      <c r="AM2921"/>
      <c r="AN2921"/>
      <c r="AO2921">
        <v>60</v>
      </c>
      <c r="AP2921">
        <v>120</v>
      </c>
      <c r="AQ2921"/>
      <c r="AR2921"/>
      <c r="AU2921">
        <v>700</v>
      </c>
      <c r="BQ2921" t="s">
        <v>185</v>
      </c>
      <c r="BR2921" t="s">
        <v>247</v>
      </c>
      <c r="BS2921" t="s">
        <v>248</v>
      </c>
      <c r="BT2921" t="s">
        <v>249</v>
      </c>
      <c r="BU2921">
        <v>19</v>
      </c>
      <c r="BV2921" t="s">
        <v>244</v>
      </c>
      <c r="BW2921" t="s">
        <v>173</v>
      </c>
      <c r="BX2921">
        <v>0</v>
      </c>
      <c r="BY2921">
        <v>0</v>
      </c>
      <c r="BZ2921">
        <v>0</v>
      </c>
      <c r="CA2921">
        <v>700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700</v>
      </c>
      <c r="CP2921">
        <v>0</v>
      </c>
      <c r="CQ2921">
        <v>0</v>
      </c>
      <c r="CR2921">
        <v>2.734375</v>
      </c>
      <c r="CS2921"/>
      <c r="CT2921"/>
      <c r="CU2921">
        <v>2791</v>
      </c>
      <c r="CV2921"/>
    </row>
    <row r="2922" spans="1:100" x14ac:dyDescent="0.2">
      <c r="A2922">
        <v>2022</v>
      </c>
      <c r="B2922">
        <v>5</v>
      </c>
      <c r="C2922" s="267">
        <v>44691</v>
      </c>
      <c r="D2922">
        <v>124</v>
      </c>
      <c r="E2922">
        <v>688</v>
      </c>
      <c r="F2922">
        <v>5</v>
      </c>
      <c r="G2922" t="s">
        <v>308</v>
      </c>
      <c r="H2922" t="s">
        <v>309</v>
      </c>
      <c r="I2922" t="s">
        <v>169</v>
      </c>
      <c r="J2922">
        <v>2</v>
      </c>
      <c r="K2922">
        <v>2</v>
      </c>
      <c r="L2922">
        <v>200</v>
      </c>
      <c r="M2922">
        <v>180</v>
      </c>
      <c r="N2922">
        <v>220</v>
      </c>
      <c r="O2922">
        <v>248</v>
      </c>
      <c r="P2922">
        <v>245</v>
      </c>
      <c r="Q2922">
        <v>274</v>
      </c>
      <c r="R2922">
        <v>267</v>
      </c>
      <c r="S2922">
        <v>258</v>
      </c>
      <c r="T2922">
        <v>190</v>
      </c>
      <c r="U2922">
        <v>192</v>
      </c>
      <c r="V2922">
        <v>205</v>
      </c>
      <c r="W2922">
        <v>201</v>
      </c>
      <c r="X2922">
        <v>204</v>
      </c>
      <c r="AA2922">
        <v>282</v>
      </c>
      <c r="AB2922">
        <v>281</v>
      </c>
      <c r="AC2922">
        <v>318</v>
      </c>
      <c r="AD2922">
        <v>322</v>
      </c>
      <c r="AE2922">
        <v>338</v>
      </c>
      <c r="AF2922">
        <v>187</v>
      </c>
      <c r="AG2922">
        <v>185</v>
      </c>
      <c r="AH2922">
        <v>205</v>
      </c>
      <c r="AI2922">
        <v>210</v>
      </c>
      <c r="AJ2922">
        <v>235</v>
      </c>
      <c r="AM2922">
        <v>283.3</v>
      </c>
      <c r="AN2922">
        <v>201.4</v>
      </c>
      <c r="AO2922">
        <v>59</v>
      </c>
      <c r="AP2922">
        <v>122</v>
      </c>
      <c r="AQ2922"/>
      <c r="AR2922"/>
      <c r="AU2922">
        <v>1570</v>
      </c>
      <c r="AV2922">
        <v>1</v>
      </c>
      <c r="AX2922">
        <v>6</v>
      </c>
      <c r="BH2922">
        <v>5</v>
      </c>
      <c r="BI2922">
        <v>2</v>
      </c>
      <c r="BJ2922">
        <v>1</v>
      </c>
      <c r="BK2922">
        <v>1</v>
      </c>
      <c r="BQ2922" t="s">
        <v>180</v>
      </c>
      <c r="BR2922" t="s">
        <v>192</v>
      </c>
      <c r="BS2922"/>
      <c r="BT2922"/>
      <c r="BU2922">
        <v>19</v>
      </c>
      <c r="BV2922" t="s">
        <v>310</v>
      </c>
      <c r="BW2922" t="s">
        <v>173</v>
      </c>
      <c r="BX2922">
        <v>0</v>
      </c>
      <c r="BY2922">
        <v>7</v>
      </c>
      <c r="BZ2922">
        <v>3.5</v>
      </c>
      <c r="CA2922">
        <v>1573</v>
      </c>
      <c r="CB2922">
        <v>9</v>
      </c>
      <c r="CC2922">
        <v>4.5</v>
      </c>
      <c r="CD2922">
        <v>4</v>
      </c>
      <c r="CE2922">
        <v>3</v>
      </c>
      <c r="CF2922">
        <v>1</v>
      </c>
      <c r="CG2922">
        <v>3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8</v>
      </c>
      <c r="CO2922">
        <v>1577</v>
      </c>
      <c r="CP2922">
        <v>5.0729232720355096E-3</v>
      </c>
      <c r="CQ2922">
        <v>0.04</v>
      </c>
      <c r="CR2922">
        <v>7.8849999999999998</v>
      </c>
      <c r="CS2922">
        <v>3.9721946375372387E-2</v>
      </c>
      <c r="CT2922">
        <v>7.8301886792452828</v>
      </c>
      <c r="CU2922">
        <v>2791</v>
      </c>
      <c r="CV2922">
        <v>-1</v>
      </c>
    </row>
    <row r="2923" spans="1:100" x14ac:dyDescent="0.2">
      <c r="A2923">
        <v>2022</v>
      </c>
      <c r="B2923">
        <v>5</v>
      </c>
      <c r="C2923" s="267">
        <v>44691</v>
      </c>
      <c r="D2923">
        <v>124</v>
      </c>
      <c r="E2923">
        <v>689</v>
      </c>
      <c r="F2923">
        <v>5</v>
      </c>
      <c r="G2923" t="s">
        <v>311</v>
      </c>
      <c r="H2923" t="s">
        <v>312</v>
      </c>
      <c r="I2923" t="s">
        <v>169</v>
      </c>
      <c r="J2923">
        <v>2</v>
      </c>
      <c r="K2923">
        <v>2</v>
      </c>
      <c r="L2923">
        <v>75</v>
      </c>
      <c r="M2923">
        <v>67</v>
      </c>
      <c r="N2923">
        <v>82</v>
      </c>
      <c r="O2923">
        <v>95</v>
      </c>
      <c r="P2923">
        <v>88</v>
      </c>
      <c r="Q2923">
        <v>100</v>
      </c>
      <c r="R2923">
        <v>97</v>
      </c>
      <c r="S2923">
        <v>89</v>
      </c>
      <c r="T2923">
        <v>78</v>
      </c>
      <c r="U2923">
        <v>76</v>
      </c>
      <c r="V2923">
        <v>87</v>
      </c>
      <c r="W2923">
        <v>74</v>
      </c>
      <c r="X2923">
        <v>71</v>
      </c>
      <c r="AA2923">
        <v>139</v>
      </c>
      <c r="AB2923">
        <v>97</v>
      </c>
      <c r="AC2923">
        <v>120</v>
      </c>
      <c r="AD2923">
        <v>95</v>
      </c>
      <c r="AE2923">
        <v>110</v>
      </c>
      <c r="AF2923">
        <v>90</v>
      </c>
      <c r="AG2923">
        <v>74</v>
      </c>
      <c r="AH2923">
        <v>85</v>
      </c>
      <c r="AI2923">
        <v>81</v>
      </c>
      <c r="AJ2923">
        <v>85</v>
      </c>
      <c r="AM2923">
        <v>103</v>
      </c>
      <c r="AN2923">
        <v>80.099999999999994</v>
      </c>
      <c r="AO2923">
        <v>59</v>
      </c>
      <c r="AP2923">
        <v>122</v>
      </c>
      <c r="AQ2923"/>
      <c r="AR2923"/>
      <c r="AU2923">
        <v>1404</v>
      </c>
      <c r="AW2923">
        <v>2</v>
      </c>
      <c r="AX2923">
        <v>2</v>
      </c>
      <c r="BH2923">
        <v>4</v>
      </c>
      <c r="BI2923">
        <v>1</v>
      </c>
      <c r="BQ2923" t="s">
        <v>180</v>
      </c>
      <c r="BR2923" t="s">
        <v>192</v>
      </c>
      <c r="BS2923"/>
      <c r="BT2923"/>
      <c r="BU2923">
        <v>19</v>
      </c>
      <c r="BV2923" t="s">
        <v>310</v>
      </c>
      <c r="BW2923" t="s">
        <v>173</v>
      </c>
      <c r="BX2923">
        <v>0</v>
      </c>
      <c r="BY2923">
        <v>4</v>
      </c>
      <c r="BZ2923">
        <v>2</v>
      </c>
      <c r="CA2923">
        <v>1406</v>
      </c>
      <c r="CB2923">
        <v>5</v>
      </c>
      <c r="CC2923">
        <v>2.5</v>
      </c>
      <c r="CD2923">
        <v>2</v>
      </c>
      <c r="CE2923">
        <v>2</v>
      </c>
      <c r="CF2923">
        <v>1</v>
      </c>
      <c r="CG2923">
        <v>1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4.5</v>
      </c>
      <c r="CO2923">
        <v>1408</v>
      </c>
      <c r="CP2923">
        <v>3.196022727272727E-3</v>
      </c>
      <c r="CQ2923">
        <v>0.06</v>
      </c>
      <c r="CR2923">
        <v>18.77333333333333</v>
      </c>
      <c r="CS2923">
        <v>5.6179775280898882E-2</v>
      </c>
      <c r="CT2923">
        <v>17.578027465667919</v>
      </c>
      <c r="CU2923">
        <v>2791</v>
      </c>
      <c r="CV2923">
        <v>-1</v>
      </c>
    </row>
    <row r="2924" spans="1:100" x14ac:dyDescent="0.2">
      <c r="A2924">
        <v>2022</v>
      </c>
      <c r="B2924">
        <v>5</v>
      </c>
      <c r="C2924" s="267">
        <v>44691</v>
      </c>
      <c r="D2924">
        <v>125</v>
      </c>
      <c r="E2924">
        <v>691</v>
      </c>
      <c r="F2924">
        <v>5</v>
      </c>
      <c r="G2924" t="s">
        <v>254</v>
      </c>
      <c r="H2924" t="s">
        <v>255</v>
      </c>
      <c r="I2924" t="s">
        <v>169</v>
      </c>
      <c r="J2924">
        <v>4</v>
      </c>
      <c r="K2924">
        <v>4</v>
      </c>
      <c r="L2924">
        <v>194</v>
      </c>
      <c r="M2924">
        <v>174</v>
      </c>
      <c r="N2924">
        <v>213</v>
      </c>
      <c r="Y2924">
        <v>114</v>
      </c>
      <c r="Z2924">
        <v>115</v>
      </c>
      <c r="AK2924">
        <v>115</v>
      </c>
      <c r="AL2924">
        <v>114</v>
      </c>
      <c r="AM2924"/>
      <c r="AN2924"/>
      <c r="AO2924">
        <v>120</v>
      </c>
      <c r="AP2924">
        <v>120</v>
      </c>
      <c r="AQ2924">
        <v>125.764192139738</v>
      </c>
      <c r="AR2924">
        <v>114.5</v>
      </c>
      <c r="BQ2924" t="s">
        <v>256</v>
      </c>
      <c r="BR2924" t="s">
        <v>257</v>
      </c>
      <c r="BS2924"/>
      <c r="BT2924"/>
      <c r="BU2924">
        <v>19</v>
      </c>
      <c r="BV2924" t="s">
        <v>258</v>
      </c>
      <c r="BW2924" t="s">
        <v>173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/>
      <c r="CQ2924">
        <v>0</v>
      </c>
      <c r="CR2924">
        <v>0</v>
      </c>
      <c r="CS2924"/>
      <c r="CT2924"/>
      <c r="CU2924">
        <v>2791</v>
      </c>
      <c r="CV2924"/>
    </row>
    <row r="2925" spans="1:100" x14ac:dyDescent="0.2">
      <c r="A2925">
        <v>2022</v>
      </c>
      <c r="B2925">
        <v>5</v>
      </c>
      <c r="C2925" s="267">
        <v>44691</v>
      </c>
      <c r="D2925">
        <v>124</v>
      </c>
      <c r="E2925">
        <v>689</v>
      </c>
      <c r="F2925">
        <v>6</v>
      </c>
      <c r="G2925" t="s">
        <v>311</v>
      </c>
      <c r="H2925" t="s">
        <v>312</v>
      </c>
      <c r="I2925" t="s">
        <v>169</v>
      </c>
      <c r="J2925">
        <v>2</v>
      </c>
      <c r="K2925">
        <v>2</v>
      </c>
      <c r="L2925">
        <v>75</v>
      </c>
      <c r="M2925">
        <v>67</v>
      </c>
      <c r="N2925">
        <v>82</v>
      </c>
      <c r="Y2925">
        <v>118</v>
      </c>
      <c r="Z2925">
        <v>118</v>
      </c>
      <c r="AK2925">
        <v>107</v>
      </c>
      <c r="AL2925">
        <v>107</v>
      </c>
      <c r="AM2925"/>
      <c r="AN2925"/>
      <c r="AO2925">
        <v>59</v>
      </c>
      <c r="AP2925">
        <v>122</v>
      </c>
      <c r="AQ2925">
        <v>64</v>
      </c>
      <c r="AR2925">
        <v>112.5</v>
      </c>
      <c r="BQ2925" t="s">
        <v>180</v>
      </c>
      <c r="BR2925" t="s">
        <v>192</v>
      </c>
      <c r="BS2925"/>
      <c r="BT2925"/>
      <c r="BU2925">
        <v>19</v>
      </c>
      <c r="BV2925" t="s">
        <v>310</v>
      </c>
      <c r="BW2925" t="s">
        <v>173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/>
      <c r="CQ2925">
        <v>0</v>
      </c>
      <c r="CR2925">
        <v>0</v>
      </c>
      <c r="CS2925"/>
      <c r="CT2925"/>
      <c r="CU2925">
        <v>2791</v>
      </c>
      <c r="CV2925"/>
    </row>
    <row r="2926" spans="1:100" x14ac:dyDescent="0.2">
      <c r="A2926">
        <v>2022</v>
      </c>
      <c r="B2926">
        <v>5</v>
      </c>
      <c r="C2926" s="267">
        <v>44691</v>
      </c>
      <c r="D2926">
        <v>137</v>
      </c>
      <c r="E2926">
        <v>273</v>
      </c>
      <c r="F2926">
        <v>7</v>
      </c>
      <c r="G2926" t="s">
        <v>174</v>
      </c>
      <c r="H2926" t="s">
        <v>175</v>
      </c>
      <c r="I2926" t="s">
        <v>169</v>
      </c>
      <c r="J2926">
        <v>3</v>
      </c>
      <c r="K2926">
        <v>2</v>
      </c>
      <c r="L2926">
        <v>564</v>
      </c>
      <c r="M2926">
        <v>524</v>
      </c>
      <c r="N2926">
        <v>603</v>
      </c>
      <c r="Y2926">
        <v>125</v>
      </c>
      <c r="Z2926">
        <v>125</v>
      </c>
      <c r="AK2926">
        <v>133</v>
      </c>
      <c r="AL2926">
        <v>134</v>
      </c>
      <c r="AM2926"/>
      <c r="AN2926"/>
      <c r="AO2926">
        <v>93</v>
      </c>
      <c r="AP2926">
        <v>116</v>
      </c>
      <c r="AQ2926">
        <v>83.558994197292066</v>
      </c>
      <c r="AR2926">
        <v>129.25</v>
      </c>
      <c r="BG2926">
        <v>149</v>
      </c>
      <c r="BH2926">
        <v>3</v>
      </c>
      <c r="BI2926">
        <v>3</v>
      </c>
      <c r="BQ2926" t="s">
        <v>176</v>
      </c>
      <c r="BS2926"/>
      <c r="BT2926"/>
      <c r="BU2926">
        <v>19</v>
      </c>
      <c r="BV2926" t="s">
        <v>177</v>
      </c>
      <c r="BW2926" t="s">
        <v>173</v>
      </c>
      <c r="BX2926">
        <v>0</v>
      </c>
      <c r="BY2926">
        <v>0</v>
      </c>
      <c r="BZ2926">
        <v>0</v>
      </c>
      <c r="CA2926">
        <v>0</v>
      </c>
      <c r="CB2926">
        <v>6</v>
      </c>
      <c r="CC2926">
        <v>3</v>
      </c>
      <c r="CD2926">
        <v>152</v>
      </c>
      <c r="CE2926">
        <v>1</v>
      </c>
      <c r="CF2926">
        <v>1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3</v>
      </c>
      <c r="CO2926">
        <v>152</v>
      </c>
      <c r="CP2926">
        <v>1.973684210526316E-2</v>
      </c>
      <c r="CQ2926">
        <v>5.3191489361702126E-3</v>
      </c>
      <c r="CR2926">
        <v>0.26950354609929078</v>
      </c>
      <c r="CS2926"/>
      <c r="CT2926"/>
      <c r="CU2926">
        <v>2791</v>
      </c>
      <c r="CV2926"/>
    </row>
    <row r="2927" spans="1:100" x14ac:dyDescent="0.2">
      <c r="A2927">
        <v>2022</v>
      </c>
      <c r="B2927">
        <v>5</v>
      </c>
      <c r="C2927" s="267">
        <v>44691</v>
      </c>
      <c r="D2927">
        <v>395</v>
      </c>
      <c r="E2927">
        <v>607</v>
      </c>
      <c r="F2927">
        <v>7</v>
      </c>
      <c r="G2927" t="s">
        <v>394</v>
      </c>
      <c r="H2927" t="s">
        <v>395</v>
      </c>
      <c r="I2927" t="s">
        <v>169</v>
      </c>
      <c r="J2927">
        <v>3</v>
      </c>
      <c r="K2927">
        <v>3</v>
      </c>
      <c r="L2927">
        <v>100</v>
      </c>
      <c r="M2927">
        <v>93</v>
      </c>
      <c r="N2927">
        <v>107</v>
      </c>
      <c r="O2927">
        <v>135</v>
      </c>
      <c r="P2927">
        <v>132</v>
      </c>
      <c r="Q2927">
        <v>148</v>
      </c>
      <c r="R2927">
        <v>137</v>
      </c>
      <c r="T2927">
        <v>108</v>
      </c>
      <c r="U2927">
        <v>106</v>
      </c>
      <c r="V2927">
        <v>109</v>
      </c>
      <c r="W2927">
        <v>107</v>
      </c>
      <c r="AM2927">
        <v>138</v>
      </c>
      <c r="AN2927">
        <v>107.5</v>
      </c>
      <c r="AO2927">
        <v>86</v>
      </c>
      <c r="AP2927">
        <v>126</v>
      </c>
      <c r="AQ2927"/>
      <c r="AR2927"/>
      <c r="AU2927">
        <v>1512</v>
      </c>
      <c r="AX2927">
        <v>7</v>
      </c>
      <c r="BG2927">
        <v>288</v>
      </c>
      <c r="BQ2927" t="s">
        <v>170</v>
      </c>
      <c r="BR2927" t="s">
        <v>171</v>
      </c>
      <c r="BS2927"/>
      <c r="BT2927"/>
      <c r="BU2927">
        <v>19</v>
      </c>
      <c r="BV2927" t="s">
        <v>172</v>
      </c>
      <c r="BW2927" t="s">
        <v>173</v>
      </c>
      <c r="BX2927">
        <v>0</v>
      </c>
      <c r="BY2927">
        <v>7</v>
      </c>
      <c r="BZ2927">
        <v>2.333333333333333</v>
      </c>
      <c r="CA2927">
        <v>1514</v>
      </c>
      <c r="CB2927">
        <v>0</v>
      </c>
      <c r="CC2927">
        <v>0</v>
      </c>
      <c r="CD2927">
        <v>288</v>
      </c>
      <c r="CE2927">
        <v>0</v>
      </c>
      <c r="CF2927">
        <v>0</v>
      </c>
      <c r="CG2927">
        <v>2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2.333333333333333</v>
      </c>
      <c r="CO2927">
        <v>1802</v>
      </c>
      <c r="CP2927">
        <v>1.2948575656677769E-3</v>
      </c>
      <c r="CQ2927">
        <v>2.3333333333333331E-2</v>
      </c>
      <c r="CR2927">
        <v>18.02</v>
      </c>
      <c r="CS2927">
        <v>2.170542635658915E-2</v>
      </c>
      <c r="CT2927">
        <v>16.762790697674419</v>
      </c>
      <c r="CU2927">
        <v>2791</v>
      </c>
      <c r="CV2927">
        <v>-1</v>
      </c>
    </row>
    <row r="2928" spans="1:100" x14ac:dyDescent="0.2">
      <c r="A2928">
        <v>2022</v>
      </c>
      <c r="B2928">
        <v>5</v>
      </c>
      <c r="C2928" s="267">
        <v>44691</v>
      </c>
      <c r="D2928">
        <v>395</v>
      </c>
      <c r="E2928">
        <v>608</v>
      </c>
      <c r="F2928">
        <v>7</v>
      </c>
      <c r="G2928" t="s">
        <v>396</v>
      </c>
      <c r="H2928" t="s">
        <v>397</v>
      </c>
      <c r="I2928" t="s">
        <v>169</v>
      </c>
      <c r="J2928">
        <v>3</v>
      </c>
      <c r="K2928">
        <v>3</v>
      </c>
      <c r="L2928">
        <v>100</v>
      </c>
      <c r="M2928">
        <v>93</v>
      </c>
      <c r="N2928">
        <v>107</v>
      </c>
      <c r="O2928">
        <v>118</v>
      </c>
      <c r="P2928">
        <v>107</v>
      </c>
      <c r="Q2928">
        <v>120</v>
      </c>
      <c r="R2928">
        <v>122</v>
      </c>
      <c r="T2928">
        <v>93</v>
      </c>
      <c r="U2928">
        <v>92</v>
      </c>
      <c r="V2928">
        <v>97</v>
      </c>
      <c r="W2928">
        <v>98</v>
      </c>
      <c r="AM2928">
        <v>116.75</v>
      </c>
      <c r="AN2928">
        <v>95</v>
      </c>
      <c r="AO2928">
        <v>86</v>
      </c>
      <c r="AP2928">
        <v>126</v>
      </c>
      <c r="AQ2928"/>
      <c r="AR2928"/>
      <c r="AU2928">
        <v>1512</v>
      </c>
      <c r="AW2928">
        <v>4</v>
      </c>
      <c r="AX2928">
        <v>1</v>
      </c>
      <c r="BG2928">
        <v>288</v>
      </c>
      <c r="BQ2928" t="s">
        <v>170</v>
      </c>
      <c r="BR2928" t="s">
        <v>171</v>
      </c>
      <c r="BS2928"/>
      <c r="BT2928"/>
      <c r="BU2928">
        <v>19</v>
      </c>
      <c r="BV2928" t="s">
        <v>172</v>
      </c>
      <c r="BW2928" t="s">
        <v>173</v>
      </c>
      <c r="BX2928">
        <v>0</v>
      </c>
      <c r="BY2928">
        <v>5</v>
      </c>
      <c r="BZ2928">
        <v>1.666666666666667</v>
      </c>
      <c r="CA2928">
        <v>1513</v>
      </c>
      <c r="CB2928">
        <v>0</v>
      </c>
      <c r="CC2928">
        <v>0</v>
      </c>
      <c r="CD2928">
        <v>288</v>
      </c>
      <c r="CE2928">
        <v>0</v>
      </c>
      <c r="CF2928">
        <v>1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1.666666666666667</v>
      </c>
      <c r="CO2928">
        <v>1801</v>
      </c>
      <c r="CP2928">
        <v>9.2541180825467338E-4</v>
      </c>
      <c r="CQ2928">
        <v>1.666666666666667E-2</v>
      </c>
      <c r="CR2928">
        <v>18.010000000000002</v>
      </c>
      <c r="CS2928">
        <v>1.754385964912281E-2</v>
      </c>
      <c r="CT2928">
        <v>18.95789473684211</v>
      </c>
      <c r="CU2928">
        <v>2791</v>
      </c>
      <c r="CV2928">
        <v>-1</v>
      </c>
    </row>
    <row r="2929" spans="1:100" x14ac:dyDescent="0.2">
      <c r="A2929">
        <v>2022</v>
      </c>
      <c r="B2929">
        <v>5</v>
      </c>
      <c r="C2929" s="267">
        <v>44691</v>
      </c>
      <c r="D2929">
        <v>395</v>
      </c>
      <c r="E2929">
        <v>609</v>
      </c>
      <c r="F2929">
        <v>7</v>
      </c>
      <c r="G2929" t="s">
        <v>167</v>
      </c>
      <c r="H2929" t="s">
        <v>168</v>
      </c>
      <c r="I2929" t="s">
        <v>169</v>
      </c>
      <c r="J2929">
        <v>3</v>
      </c>
      <c r="K2929">
        <v>3</v>
      </c>
      <c r="L2929">
        <v>35</v>
      </c>
      <c r="M2929">
        <v>32</v>
      </c>
      <c r="N2929">
        <v>37</v>
      </c>
      <c r="O2929">
        <v>57</v>
      </c>
      <c r="P2929">
        <v>53</v>
      </c>
      <c r="Q2929">
        <v>50</v>
      </c>
      <c r="R2929">
        <v>49</v>
      </c>
      <c r="T2929">
        <v>40</v>
      </c>
      <c r="U2929">
        <v>42</v>
      </c>
      <c r="V2929">
        <v>38</v>
      </c>
      <c r="W2929">
        <v>38</v>
      </c>
      <c r="AM2929">
        <v>52.25</v>
      </c>
      <c r="AN2929">
        <v>39.5</v>
      </c>
      <c r="AO2929">
        <v>86</v>
      </c>
      <c r="AP2929">
        <v>126</v>
      </c>
      <c r="AQ2929"/>
      <c r="AR2929"/>
      <c r="AU2929">
        <v>1512</v>
      </c>
      <c r="AV2929">
        <v>3</v>
      </c>
      <c r="AX2929">
        <v>6</v>
      </c>
      <c r="BG2929">
        <v>288</v>
      </c>
      <c r="BQ2929" t="s">
        <v>170</v>
      </c>
      <c r="BR2929" t="s">
        <v>171</v>
      </c>
      <c r="BS2929"/>
      <c r="BT2929"/>
      <c r="BU2929">
        <v>19</v>
      </c>
      <c r="BV2929" t="s">
        <v>172</v>
      </c>
      <c r="BW2929" t="s">
        <v>173</v>
      </c>
      <c r="BX2929">
        <v>0</v>
      </c>
      <c r="BY2929">
        <v>9</v>
      </c>
      <c r="BZ2929">
        <v>3</v>
      </c>
      <c r="CA2929">
        <v>1515</v>
      </c>
      <c r="CB2929">
        <v>0</v>
      </c>
      <c r="CC2929">
        <v>0</v>
      </c>
      <c r="CD2929">
        <v>288</v>
      </c>
      <c r="CE2929">
        <v>1</v>
      </c>
      <c r="CF2929">
        <v>0</v>
      </c>
      <c r="CG2929">
        <v>2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3</v>
      </c>
      <c r="CO2929">
        <v>1803</v>
      </c>
      <c r="CP2929">
        <v>1.6638935108153081E-3</v>
      </c>
      <c r="CQ2929">
        <v>8.5714285714285715E-2</v>
      </c>
      <c r="CR2929">
        <v>51.514285714285712</v>
      </c>
      <c r="CS2929">
        <v>7.5949367088607597E-2</v>
      </c>
      <c r="CT2929">
        <v>45.645569620253163</v>
      </c>
      <c r="CU2929">
        <v>2791</v>
      </c>
      <c r="CV2929">
        <v>-1</v>
      </c>
    </row>
    <row r="2930" spans="1:100" x14ac:dyDescent="0.2">
      <c r="A2930">
        <v>2022</v>
      </c>
      <c r="B2930">
        <v>5</v>
      </c>
      <c r="C2930" s="267">
        <v>44691</v>
      </c>
      <c r="D2930">
        <v>1</v>
      </c>
      <c r="E2930">
        <v>1</v>
      </c>
      <c r="F2930">
        <v>8</v>
      </c>
      <c r="G2930" t="s">
        <v>388</v>
      </c>
      <c r="H2930" t="s">
        <v>389</v>
      </c>
      <c r="I2930" t="s">
        <v>169</v>
      </c>
      <c r="J2930">
        <v>3</v>
      </c>
      <c r="K2930">
        <v>2</v>
      </c>
      <c r="L2930">
        <v>111</v>
      </c>
      <c r="M2930">
        <v>103</v>
      </c>
      <c r="N2930">
        <v>118</v>
      </c>
      <c r="O2930">
        <v>160</v>
      </c>
      <c r="Q2930">
        <v>219</v>
      </c>
      <c r="R2930">
        <v>216</v>
      </c>
      <c r="S2930">
        <v>201</v>
      </c>
      <c r="T2930">
        <v>118</v>
      </c>
      <c r="V2930">
        <v>111</v>
      </c>
      <c r="W2930">
        <v>108</v>
      </c>
      <c r="X2930">
        <v>110</v>
      </c>
      <c r="AA2930">
        <v>184</v>
      </c>
      <c r="AF2930">
        <v>110</v>
      </c>
      <c r="AM2930">
        <v>196</v>
      </c>
      <c r="AN2930">
        <v>111.4</v>
      </c>
      <c r="AO2930">
        <v>108</v>
      </c>
      <c r="AP2930">
        <v>100</v>
      </c>
      <c r="AQ2930"/>
      <c r="AR2930"/>
      <c r="AU2930">
        <v>832</v>
      </c>
      <c r="AV2930">
        <v>5</v>
      </c>
      <c r="AW2930">
        <v>12</v>
      </c>
      <c r="AX2930">
        <v>13</v>
      </c>
      <c r="BG2930">
        <v>416</v>
      </c>
      <c r="BH2930">
        <v>1</v>
      </c>
      <c r="BI2930">
        <v>1</v>
      </c>
      <c r="BJ2930">
        <v>2</v>
      </c>
      <c r="BQ2930" t="s">
        <v>390</v>
      </c>
      <c r="BR2930" t="s">
        <v>390</v>
      </c>
      <c r="BS2930"/>
      <c r="BT2930"/>
      <c r="BU2930">
        <v>19</v>
      </c>
      <c r="BV2930" t="s">
        <v>391</v>
      </c>
      <c r="BW2930" t="s">
        <v>173</v>
      </c>
      <c r="BX2930">
        <v>0</v>
      </c>
      <c r="BY2930">
        <v>30</v>
      </c>
      <c r="BZ2930">
        <v>15</v>
      </c>
      <c r="CA2930">
        <v>847</v>
      </c>
      <c r="CB2930">
        <v>4</v>
      </c>
      <c r="CC2930">
        <v>2</v>
      </c>
      <c r="CD2930">
        <v>418</v>
      </c>
      <c r="CE2930">
        <v>3</v>
      </c>
      <c r="CF2930">
        <v>6</v>
      </c>
      <c r="CG2930">
        <v>7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17</v>
      </c>
      <c r="CO2930">
        <v>1265</v>
      </c>
      <c r="CP2930">
        <v>1.343873517786561E-2</v>
      </c>
      <c r="CQ2930">
        <v>0.15315315315315309</v>
      </c>
      <c r="CR2930">
        <v>11.396396396396399</v>
      </c>
      <c r="CS2930">
        <v>0.15260323159784561</v>
      </c>
      <c r="CT2930">
        <v>11.355475763016161</v>
      </c>
      <c r="CU2930">
        <v>2791</v>
      </c>
      <c r="CV2930">
        <v>-1</v>
      </c>
    </row>
    <row r="2931" spans="1:100" x14ac:dyDescent="0.2">
      <c r="A2931">
        <v>2022</v>
      </c>
      <c r="B2931">
        <v>5</v>
      </c>
      <c r="C2931" s="267">
        <v>44691</v>
      </c>
      <c r="D2931">
        <v>1</v>
      </c>
      <c r="E2931">
        <v>2</v>
      </c>
      <c r="F2931">
        <v>8</v>
      </c>
      <c r="G2931" t="s">
        <v>392</v>
      </c>
      <c r="H2931" t="s">
        <v>393</v>
      </c>
      <c r="I2931" t="s">
        <v>169</v>
      </c>
      <c r="J2931">
        <v>3</v>
      </c>
      <c r="K2931">
        <v>2</v>
      </c>
      <c r="L2931">
        <v>113</v>
      </c>
      <c r="M2931">
        <v>105</v>
      </c>
      <c r="N2931">
        <v>120</v>
      </c>
      <c r="O2931">
        <v>156</v>
      </c>
      <c r="Q2931">
        <v>127</v>
      </c>
      <c r="R2931">
        <v>130</v>
      </c>
      <c r="S2931">
        <v>128</v>
      </c>
      <c r="T2931">
        <v>110</v>
      </c>
      <c r="V2931">
        <v>100</v>
      </c>
      <c r="W2931">
        <v>98</v>
      </c>
      <c r="X2931">
        <v>99</v>
      </c>
      <c r="AA2931">
        <v>132</v>
      </c>
      <c r="AF2931">
        <v>99</v>
      </c>
      <c r="AM2931">
        <v>134.6</v>
      </c>
      <c r="AN2931">
        <v>101.2</v>
      </c>
      <c r="AO2931">
        <v>108</v>
      </c>
      <c r="AP2931">
        <v>100</v>
      </c>
      <c r="AQ2931"/>
      <c r="AR2931"/>
      <c r="AU2931">
        <v>702</v>
      </c>
      <c r="AV2931">
        <v>6</v>
      </c>
      <c r="AW2931">
        <v>10</v>
      </c>
      <c r="AX2931">
        <v>20</v>
      </c>
      <c r="BG2931">
        <v>494</v>
      </c>
      <c r="BH2931">
        <v>1</v>
      </c>
      <c r="BI2931">
        <v>1</v>
      </c>
      <c r="BQ2931" t="s">
        <v>390</v>
      </c>
      <c r="BR2931" t="s">
        <v>390</v>
      </c>
      <c r="BS2931"/>
      <c r="BT2931"/>
      <c r="BU2931">
        <v>19</v>
      </c>
      <c r="BV2931" t="s">
        <v>391</v>
      </c>
      <c r="BW2931" t="s">
        <v>173</v>
      </c>
      <c r="BX2931">
        <v>0</v>
      </c>
      <c r="BY2931">
        <v>36</v>
      </c>
      <c r="BZ2931">
        <v>18</v>
      </c>
      <c r="CA2931">
        <v>720</v>
      </c>
      <c r="CB2931">
        <v>2</v>
      </c>
      <c r="CC2931">
        <v>1</v>
      </c>
      <c r="CD2931">
        <v>495</v>
      </c>
      <c r="CE2931">
        <v>3</v>
      </c>
      <c r="CF2931">
        <v>5</v>
      </c>
      <c r="CG2931">
        <v>10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19</v>
      </c>
      <c r="CO2931">
        <v>1215</v>
      </c>
      <c r="CP2931">
        <v>1.5637860082304531E-2</v>
      </c>
      <c r="CQ2931">
        <v>0.16814159292035399</v>
      </c>
      <c r="CR2931">
        <v>10.75221238938053</v>
      </c>
      <c r="CS2931">
        <v>0.1877470355731225</v>
      </c>
      <c r="CT2931">
        <v>12.00592885375494</v>
      </c>
      <c r="CU2931">
        <v>2791</v>
      </c>
      <c r="CV2931">
        <v>-1</v>
      </c>
    </row>
    <row r="2932" spans="1:100" x14ac:dyDescent="0.2">
      <c r="A2932">
        <v>2022</v>
      </c>
      <c r="B2932">
        <v>5</v>
      </c>
      <c r="C2932" s="267">
        <v>44691</v>
      </c>
      <c r="D2932">
        <v>125</v>
      </c>
      <c r="E2932">
        <v>690</v>
      </c>
      <c r="F2932">
        <v>8</v>
      </c>
      <c r="G2932" t="s">
        <v>259</v>
      </c>
      <c r="H2932" t="s">
        <v>260</v>
      </c>
      <c r="I2932" t="s">
        <v>169</v>
      </c>
      <c r="J2932">
        <v>4</v>
      </c>
      <c r="K2932">
        <v>4</v>
      </c>
      <c r="L2932">
        <v>170</v>
      </c>
      <c r="M2932">
        <v>153</v>
      </c>
      <c r="N2932">
        <v>187</v>
      </c>
      <c r="O2932">
        <v>174</v>
      </c>
      <c r="Q2932">
        <v>167</v>
      </c>
      <c r="R2932">
        <v>180</v>
      </c>
      <c r="S2932">
        <v>174</v>
      </c>
      <c r="T2932">
        <v>154</v>
      </c>
      <c r="V2932">
        <v>151</v>
      </c>
      <c r="W2932">
        <v>154</v>
      </c>
      <c r="X2932">
        <v>146</v>
      </c>
      <c r="AA2932">
        <v>164</v>
      </c>
      <c r="AB2932">
        <v>209</v>
      </c>
      <c r="AC2932">
        <v>197</v>
      </c>
      <c r="AD2932">
        <v>201</v>
      </c>
      <c r="AE2932">
        <v>204</v>
      </c>
      <c r="AF2932">
        <v>149</v>
      </c>
      <c r="AG2932">
        <v>158</v>
      </c>
      <c r="AH2932">
        <v>152</v>
      </c>
      <c r="AI2932">
        <v>159</v>
      </c>
      <c r="AJ2932">
        <v>160</v>
      </c>
      <c r="AM2932">
        <v>185.55555555555549</v>
      </c>
      <c r="AN2932">
        <v>153.66666666666671</v>
      </c>
      <c r="AO2932">
        <v>120</v>
      </c>
      <c r="AP2932">
        <v>120</v>
      </c>
      <c r="AQ2932"/>
      <c r="AR2932"/>
      <c r="AX2932">
        <v>10</v>
      </c>
      <c r="BG2932">
        <v>2712</v>
      </c>
      <c r="BH2932">
        <v>3</v>
      </c>
      <c r="BI2932">
        <v>4</v>
      </c>
      <c r="BJ2932">
        <v>1</v>
      </c>
      <c r="BK2932">
        <v>1</v>
      </c>
      <c r="BQ2932" t="s">
        <v>256</v>
      </c>
      <c r="BR2932" t="s">
        <v>257</v>
      </c>
      <c r="BS2932"/>
      <c r="BT2932"/>
      <c r="BU2932">
        <v>19</v>
      </c>
      <c r="BV2932" t="s">
        <v>258</v>
      </c>
      <c r="BW2932" t="s">
        <v>173</v>
      </c>
      <c r="BX2932">
        <v>0</v>
      </c>
      <c r="BY2932">
        <v>10</v>
      </c>
      <c r="BZ2932">
        <v>2.5</v>
      </c>
      <c r="CA2932">
        <v>2</v>
      </c>
      <c r="CB2932">
        <v>9</v>
      </c>
      <c r="CC2932">
        <v>2.25</v>
      </c>
      <c r="CD2932">
        <v>2714</v>
      </c>
      <c r="CE2932">
        <v>0</v>
      </c>
      <c r="CF2932">
        <v>1</v>
      </c>
      <c r="CG2932">
        <v>2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4.75</v>
      </c>
      <c r="CO2932">
        <v>2716</v>
      </c>
      <c r="CP2932">
        <v>1.7488954344624451E-3</v>
      </c>
      <c r="CQ2932">
        <v>2.794117647058824E-2</v>
      </c>
      <c r="CR2932">
        <v>15.976470588235291</v>
      </c>
      <c r="CS2932">
        <v>3.0911062906724511E-2</v>
      </c>
      <c r="CT2932">
        <v>17.67462039045553</v>
      </c>
      <c r="CU2932">
        <v>2791</v>
      </c>
      <c r="CV2932">
        <v>-1</v>
      </c>
    </row>
    <row r="2933" spans="1:100" x14ac:dyDescent="0.2">
      <c r="A2933">
        <v>2022</v>
      </c>
      <c r="B2933">
        <v>5</v>
      </c>
      <c r="C2933" s="267">
        <v>44691</v>
      </c>
      <c r="D2933">
        <v>125</v>
      </c>
      <c r="E2933">
        <v>691</v>
      </c>
      <c r="F2933">
        <v>8</v>
      </c>
      <c r="G2933" t="s">
        <v>254</v>
      </c>
      <c r="H2933" t="s">
        <v>255</v>
      </c>
      <c r="I2933" t="s">
        <v>169</v>
      </c>
      <c r="J2933">
        <v>4</v>
      </c>
      <c r="K2933">
        <v>4</v>
      </c>
      <c r="L2933">
        <v>194</v>
      </c>
      <c r="M2933">
        <v>174</v>
      </c>
      <c r="N2933">
        <v>213</v>
      </c>
      <c r="O2933">
        <v>228</v>
      </c>
      <c r="Q2933">
        <v>213</v>
      </c>
      <c r="R2933">
        <v>222</v>
      </c>
      <c r="S2933">
        <v>196</v>
      </c>
      <c r="T2933">
        <v>180</v>
      </c>
      <c r="V2933">
        <v>176</v>
      </c>
      <c r="W2933">
        <v>183</v>
      </c>
      <c r="X2933">
        <v>174</v>
      </c>
      <c r="AA2933">
        <v>194</v>
      </c>
      <c r="AB2933">
        <v>234</v>
      </c>
      <c r="AC2933">
        <v>217</v>
      </c>
      <c r="AD2933">
        <v>221</v>
      </c>
      <c r="AE2933">
        <v>244</v>
      </c>
      <c r="AF2933">
        <v>175</v>
      </c>
      <c r="AG2933">
        <v>179</v>
      </c>
      <c r="AH2933">
        <v>173</v>
      </c>
      <c r="AI2933">
        <v>175</v>
      </c>
      <c r="AJ2933">
        <v>189</v>
      </c>
      <c r="AM2933">
        <v>218.7777777777778</v>
      </c>
      <c r="AN2933">
        <v>178.2222222222222</v>
      </c>
      <c r="AO2933">
        <v>120</v>
      </c>
      <c r="AP2933">
        <v>120</v>
      </c>
      <c r="AQ2933"/>
      <c r="AR2933"/>
      <c r="AW2933">
        <v>6</v>
      </c>
      <c r="AX2933">
        <v>2</v>
      </c>
      <c r="BG2933">
        <v>2712</v>
      </c>
      <c r="BH2933">
        <v>2</v>
      </c>
      <c r="BI2933">
        <v>2</v>
      </c>
      <c r="BJ2933">
        <v>2</v>
      </c>
      <c r="BK2933">
        <v>1</v>
      </c>
      <c r="BQ2933" t="s">
        <v>256</v>
      </c>
      <c r="BR2933" t="s">
        <v>257</v>
      </c>
      <c r="BS2933"/>
      <c r="BT2933"/>
      <c r="BU2933">
        <v>19</v>
      </c>
      <c r="BV2933" t="s">
        <v>258</v>
      </c>
      <c r="BW2933" t="s">
        <v>173</v>
      </c>
      <c r="BX2933">
        <v>0</v>
      </c>
      <c r="BY2933">
        <v>8</v>
      </c>
      <c r="BZ2933">
        <v>2</v>
      </c>
      <c r="CA2933">
        <v>2</v>
      </c>
      <c r="CB2933">
        <v>7</v>
      </c>
      <c r="CC2933">
        <v>1.75</v>
      </c>
      <c r="CD2933">
        <v>2713</v>
      </c>
      <c r="CE2933">
        <v>0</v>
      </c>
      <c r="CF2933">
        <v>2</v>
      </c>
      <c r="CG2933">
        <v>1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3.75</v>
      </c>
      <c r="CO2933">
        <v>2715</v>
      </c>
      <c r="CP2933">
        <v>1.38121546961326E-3</v>
      </c>
      <c r="CQ2933">
        <v>1.9329896907216499E-2</v>
      </c>
      <c r="CR2933">
        <v>13.994845360824741</v>
      </c>
      <c r="CS2933">
        <v>2.104114713216958E-2</v>
      </c>
      <c r="CT2933">
        <v>15.23379052369077</v>
      </c>
      <c r="CU2933">
        <v>2791</v>
      </c>
      <c r="CV2933">
        <v>-1</v>
      </c>
    </row>
    <row r="2934" spans="1:100" x14ac:dyDescent="0.2">
      <c r="A2934">
        <v>2022</v>
      </c>
      <c r="B2934">
        <v>5</v>
      </c>
      <c r="C2934" s="267">
        <v>44691</v>
      </c>
      <c r="D2934">
        <v>383</v>
      </c>
      <c r="E2934">
        <v>550</v>
      </c>
      <c r="F2934">
        <v>8</v>
      </c>
      <c r="G2934" t="s">
        <v>437</v>
      </c>
      <c r="H2934" t="s">
        <v>438</v>
      </c>
      <c r="I2934" t="s">
        <v>169</v>
      </c>
      <c r="J2934">
        <v>3</v>
      </c>
      <c r="K2934">
        <v>1</v>
      </c>
      <c r="L2934">
        <v>35</v>
      </c>
      <c r="M2934">
        <v>32</v>
      </c>
      <c r="N2934">
        <v>38</v>
      </c>
      <c r="O2934">
        <v>53</v>
      </c>
      <c r="P2934">
        <v>55</v>
      </c>
      <c r="Q2934">
        <v>57</v>
      </c>
      <c r="R2934">
        <v>51</v>
      </c>
      <c r="S2934">
        <v>49</v>
      </c>
      <c r="T2934">
        <v>37</v>
      </c>
      <c r="U2934">
        <v>40</v>
      </c>
      <c r="V2934">
        <v>39</v>
      </c>
      <c r="W2934">
        <v>36</v>
      </c>
      <c r="X2934">
        <v>38</v>
      </c>
      <c r="Y2934">
        <v>101</v>
      </c>
      <c r="Z2934">
        <v>88</v>
      </c>
      <c r="AA2934">
        <v>52</v>
      </c>
      <c r="AB2934">
        <v>62</v>
      </c>
      <c r="AC2934">
        <v>54</v>
      </c>
      <c r="AD2934">
        <v>58</v>
      </c>
      <c r="AE2934">
        <v>61</v>
      </c>
      <c r="AF2934">
        <v>38</v>
      </c>
      <c r="AG2934">
        <v>37</v>
      </c>
      <c r="AH2934">
        <v>38</v>
      </c>
      <c r="AI2934">
        <v>39</v>
      </c>
      <c r="AJ2934">
        <v>40</v>
      </c>
      <c r="AK2934">
        <v>91</v>
      </c>
      <c r="AL2934">
        <v>92</v>
      </c>
      <c r="AM2934">
        <v>55.2</v>
      </c>
      <c r="AN2934">
        <v>38.200000000000003</v>
      </c>
      <c r="AO2934">
        <v>114</v>
      </c>
      <c r="AP2934">
        <v>95</v>
      </c>
      <c r="AQ2934">
        <v>116.1290322580645</v>
      </c>
      <c r="AR2934">
        <v>93</v>
      </c>
      <c r="AU2934">
        <v>840</v>
      </c>
      <c r="AV2934">
        <v>1</v>
      </c>
      <c r="AW2934">
        <v>3</v>
      </c>
      <c r="AX2934">
        <v>6</v>
      </c>
      <c r="BG2934">
        <v>1800</v>
      </c>
      <c r="BH2934">
        <v>4</v>
      </c>
      <c r="BI2934">
        <v>1</v>
      </c>
      <c r="BJ2934">
        <v>1</v>
      </c>
      <c r="BK2934">
        <v>1</v>
      </c>
      <c r="BQ2934" t="s">
        <v>185</v>
      </c>
      <c r="BR2934" t="s">
        <v>186</v>
      </c>
      <c r="BS2934" t="s">
        <v>439</v>
      </c>
      <c r="BT2934" t="s">
        <v>188</v>
      </c>
      <c r="BU2934">
        <v>19</v>
      </c>
      <c r="BV2934" t="s">
        <v>437</v>
      </c>
      <c r="BW2934" t="s">
        <v>173</v>
      </c>
      <c r="BX2934">
        <v>0</v>
      </c>
      <c r="BY2934">
        <v>10</v>
      </c>
      <c r="BZ2934">
        <v>10</v>
      </c>
      <c r="CA2934">
        <v>850</v>
      </c>
      <c r="CB2934">
        <v>7</v>
      </c>
      <c r="CC2934">
        <v>7</v>
      </c>
      <c r="CD2934">
        <v>1807</v>
      </c>
      <c r="CE2934">
        <v>5</v>
      </c>
      <c r="CF2934">
        <v>4</v>
      </c>
      <c r="CG2934">
        <v>7</v>
      </c>
      <c r="CH2934">
        <v>1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17</v>
      </c>
      <c r="CO2934">
        <v>2657</v>
      </c>
      <c r="CP2934">
        <v>6.3981934512608203E-3</v>
      </c>
      <c r="CQ2934">
        <v>0.48571428571428571</v>
      </c>
      <c r="CR2934">
        <v>75.914285714285711</v>
      </c>
      <c r="CS2934">
        <v>0.44502617801047117</v>
      </c>
      <c r="CT2934">
        <v>69.55497382198952</v>
      </c>
      <c r="CU2934">
        <v>2791</v>
      </c>
      <c r="CV2934">
        <v>-1</v>
      </c>
    </row>
    <row r="2935" spans="1:100" x14ac:dyDescent="0.2">
      <c r="A2935">
        <v>2022</v>
      </c>
      <c r="B2935">
        <v>5</v>
      </c>
      <c r="C2935" s="267">
        <v>44691</v>
      </c>
      <c r="D2935">
        <v>3</v>
      </c>
      <c r="E2935">
        <v>9</v>
      </c>
      <c r="F2935">
        <v>26</v>
      </c>
      <c r="G2935" t="s">
        <v>315</v>
      </c>
      <c r="H2935" t="s">
        <v>316</v>
      </c>
      <c r="I2935" t="s">
        <v>317</v>
      </c>
      <c r="J2935">
        <v>2</v>
      </c>
      <c r="K2935">
        <v>2</v>
      </c>
      <c r="L2935">
        <v>24</v>
      </c>
      <c r="M2935">
        <v>22</v>
      </c>
      <c r="N2935">
        <v>25</v>
      </c>
      <c r="O2935">
        <v>51</v>
      </c>
      <c r="P2935">
        <v>40</v>
      </c>
      <c r="Q2935">
        <v>51</v>
      </c>
      <c r="T2935">
        <v>39</v>
      </c>
      <c r="U2935">
        <v>30</v>
      </c>
      <c r="V2935">
        <v>31</v>
      </c>
      <c r="AM2935">
        <v>47.333333333333343</v>
      </c>
      <c r="AN2935">
        <v>33.333333333333343</v>
      </c>
      <c r="AO2935">
        <v>61</v>
      </c>
      <c r="AP2935">
        <v>118</v>
      </c>
      <c r="AQ2935"/>
      <c r="AR2935"/>
      <c r="AU2935">
        <v>692</v>
      </c>
      <c r="AX2935">
        <v>6</v>
      </c>
      <c r="BQ2935" t="s">
        <v>318</v>
      </c>
      <c r="BR2935" t="s">
        <v>319</v>
      </c>
      <c r="BS2935"/>
      <c r="BT2935"/>
      <c r="BU2935">
        <v>19</v>
      </c>
      <c r="BV2935" t="s">
        <v>320</v>
      </c>
      <c r="BW2935" t="s">
        <v>222</v>
      </c>
      <c r="BX2935">
        <v>0</v>
      </c>
      <c r="BY2935">
        <v>6</v>
      </c>
      <c r="BZ2935">
        <v>3</v>
      </c>
      <c r="CA2935">
        <v>695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3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3</v>
      </c>
      <c r="CO2935">
        <v>695</v>
      </c>
      <c r="CP2935">
        <v>4.3165467625899279E-3</v>
      </c>
      <c r="CQ2935">
        <v>0.125</v>
      </c>
      <c r="CR2935">
        <v>28.958333333333329</v>
      </c>
      <c r="CS2935">
        <v>0.09</v>
      </c>
      <c r="CT2935">
        <v>20.85</v>
      </c>
      <c r="CU2935">
        <v>2791</v>
      </c>
      <c r="CV2935">
        <v>-1</v>
      </c>
    </row>
    <row r="2936" spans="1:100" x14ac:dyDescent="0.2">
      <c r="A2936">
        <v>2022</v>
      </c>
      <c r="B2936">
        <v>5</v>
      </c>
      <c r="C2936" s="267">
        <v>44691</v>
      </c>
      <c r="D2936">
        <v>3</v>
      </c>
      <c r="E2936">
        <v>10</v>
      </c>
      <c r="F2936">
        <v>26</v>
      </c>
      <c r="G2936" t="s">
        <v>321</v>
      </c>
      <c r="H2936" t="s">
        <v>322</v>
      </c>
      <c r="I2936" t="s">
        <v>317</v>
      </c>
      <c r="J2936">
        <v>2</v>
      </c>
      <c r="K2936">
        <v>2</v>
      </c>
      <c r="L2936">
        <v>48</v>
      </c>
      <c r="M2936">
        <v>44</v>
      </c>
      <c r="N2936">
        <v>51</v>
      </c>
      <c r="Y2936">
        <v>115</v>
      </c>
      <c r="AM2936"/>
      <c r="AN2936"/>
      <c r="AO2936">
        <v>61</v>
      </c>
      <c r="AP2936">
        <v>118</v>
      </c>
      <c r="AQ2936">
        <v>62.608695652173907</v>
      </c>
      <c r="AR2936">
        <v>115</v>
      </c>
      <c r="BQ2936" t="s">
        <v>318</v>
      </c>
      <c r="BR2936" t="s">
        <v>319</v>
      </c>
      <c r="BS2936"/>
      <c r="BT2936"/>
      <c r="BU2936">
        <v>19</v>
      </c>
      <c r="BV2936" t="s">
        <v>320</v>
      </c>
      <c r="BW2936" t="s">
        <v>222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/>
      <c r="CQ2936">
        <v>0</v>
      </c>
      <c r="CR2936">
        <v>0</v>
      </c>
      <c r="CS2936"/>
      <c r="CT2936"/>
      <c r="CU2936">
        <v>2791</v>
      </c>
      <c r="CV2936"/>
    </row>
    <row r="2937" spans="1:100" x14ac:dyDescent="0.2">
      <c r="A2937">
        <v>2022</v>
      </c>
      <c r="B2937">
        <v>5</v>
      </c>
      <c r="C2937" s="267">
        <v>44691</v>
      </c>
      <c r="D2937">
        <v>53</v>
      </c>
      <c r="E2937">
        <v>131</v>
      </c>
      <c r="F2937">
        <v>30</v>
      </c>
      <c r="G2937" t="s">
        <v>503</v>
      </c>
      <c r="H2937" t="s">
        <v>504</v>
      </c>
      <c r="I2937" t="s">
        <v>225</v>
      </c>
      <c r="J2937">
        <v>25</v>
      </c>
      <c r="K2937">
        <v>1</v>
      </c>
      <c r="L2937">
        <v>10</v>
      </c>
      <c r="M2937">
        <v>9</v>
      </c>
      <c r="N2937">
        <v>10</v>
      </c>
      <c r="O2937">
        <v>11</v>
      </c>
      <c r="T2937">
        <v>8</v>
      </c>
      <c r="Y2937">
        <v>79</v>
      </c>
      <c r="AM2937">
        <v>11</v>
      </c>
      <c r="AN2937">
        <v>8</v>
      </c>
      <c r="AO2937">
        <v>910</v>
      </c>
      <c r="AP2937">
        <v>99</v>
      </c>
      <c r="AQ2937">
        <v>1139.2405063291139</v>
      </c>
      <c r="AR2937">
        <v>79</v>
      </c>
      <c r="AU2937">
        <v>2800</v>
      </c>
      <c r="AW2937">
        <v>2</v>
      </c>
      <c r="AX2937">
        <v>6</v>
      </c>
      <c r="BQ2937" t="s">
        <v>180</v>
      </c>
      <c r="BR2937" t="s">
        <v>266</v>
      </c>
      <c r="BS2937" t="s">
        <v>505</v>
      </c>
      <c r="BT2937"/>
      <c r="BU2937">
        <v>19</v>
      </c>
      <c r="BV2937" t="s">
        <v>503</v>
      </c>
      <c r="BW2937" t="s">
        <v>222</v>
      </c>
      <c r="BX2937">
        <v>0</v>
      </c>
      <c r="BY2937">
        <v>8</v>
      </c>
      <c r="BZ2937">
        <v>8</v>
      </c>
      <c r="CA2937">
        <v>2808</v>
      </c>
      <c r="CB2937">
        <v>0</v>
      </c>
      <c r="CC2937">
        <v>0</v>
      </c>
      <c r="CD2937">
        <v>0</v>
      </c>
      <c r="CE2937">
        <v>0</v>
      </c>
      <c r="CF2937">
        <v>2</v>
      </c>
      <c r="CG2937">
        <v>6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8</v>
      </c>
      <c r="CO2937">
        <v>2808</v>
      </c>
      <c r="CP2937">
        <v>2.8490028490028491E-3</v>
      </c>
      <c r="CQ2937">
        <v>0.8</v>
      </c>
      <c r="CR2937">
        <v>280.8</v>
      </c>
      <c r="CS2937">
        <v>1</v>
      </c>
      <c r="CT2937">
        <v>351</v>
      </c>
      <c r="CU2937">
        <v>2791</v>
      </c>
      <c r="CV2937">
        <v>-1</v>
      </c>
    </row>
    <row r="2938" spans="1:100" x14ac:dyDescent="0.2">
      <c r="A2938">
        <v>2022</v>
      </c>
      <c r="B2938">
        <v>5</v>
      </c>
      <c r="C2938" s="267">
        <v>44691</v>
      </c>
      <c r="D2938">
        <v>159</v>
      </c>
      <c r="E2938">
        <v>299</v>
      </c>
      <c r="F2938">
        <v>30</v>
      </c>
      <c r="G2938" t="s">
        <v>261</v>
      </c>
      <c r="H2938" t="s">
        <v>262</v>
      </c>
      <c r="I2938" t="s">
        <v>263</v>
      </c>
      <c r="J2938">
        <v>3</v>
      </c>
      <c r="K2938">
        <v>2</v>
      </c>
      <c r="L2938">
        <v>115</v>
      </c>
      <c r="M2938">
        <v>106</v>
      </c>
      <c r="N2938">
        <v>123</v>
      </c>
      <c r="R2938">
        <v>139</v>
      </c>
      <c r="S2938">
        <v>146</v>
      </c>
      <c r="W2938">
        <v>110</v>
      </c>
      <c r="X2938">
        <v>114</v>
      </c>
      <c r="Z2938">
        <v>103</v>
      </c>
      <c r="AM2938">
        <v>142.5</v>
      </c>
      <c r="AN2938">
        <v>112</v>
      </c>
      <c r="AO2938">
        <v>86</v>
      </c>
      <c r="AP2938">
        <v>126</v>
      </c>
      <c r="AQ2938">
        <v>104.8543689320388</v>
      </c>
      <c r="AR2938">
        <v>103</v>
      </c>
      <c r="AW2938">
        <v>1</v>
      </c>
      <c r="AX2938">
        <v>3</v>
      </c>
      <c r="BG2938">
        <v>312</v>
      </c>
      <c r="BQ2938" t="s">
        <v>180</v>
      </c>
      <c r="BR2938" t="s">
        <v>181</v>
      </c>
      <c r="BS2938"/>
      <c r="BT2938"/>
      <c r="BU2938">
        <v>19</v>
      </c>
      <c r="BV2938" t="s">
        <v>261</v>
      </c>
      <c r="BW2938" t="s">
        <v>222</v>
      </c>
      <c r="BX2938">
        <v>0</v>
      </c>
      <c r="BY2938">
        <v>4</v>
      </c>
      <c r="BZ2938">
        <v>2</v>
      </c>
      <c r="CA2938">
        <v>2</v>
      </c>
      <c r="CB2938">
        <v>0</v>
      </c>
      <c r="CC2938">
        <v>0</v>
      </c>
      <c r="CD2938">
        <v>312</v>
      </c>
      <c r="CE2938">
        <v>0</v>
      </c>
      <c r="CF2938">
        <v>0</v>
      </c>
      <c r="CG2938">
        <v>1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2</v>
      </c>
      <c r="CO2938">
        <v>314</v>
      </c>
      <c r="CP2938">
        <v>6.369426751592357E-3</v>
      </c>
      <c r="CQ2938">
        <v>1.7391304347826091E-2</v>
      </c>
      <c r="CR2938">
        <v>2.730434782608695</v>
      </c>
      <c r="CS2938">
        <v>1.785714285714286E-2</v>
      </c>
      <c r="CT2938">
        <v>2.8035714285714279</v>
      </c>
      <c r="CU2938">
        <v>2791</v>
      </c>
      <c r="CV2938">
        <v>-1</v>
      </c>
    </row>
    <row r="2939" spans="1:100" x14ac:dyDescent="0.2">
      <c r="A2939">
        <v>2022</v>
      </c>
      <c r="B2939">
        <v>5</v>
      </c>
      <c r="C2939" s="267">
        <v>44691</v>
      </c>
      <c r="D2939">
        <v>4</v>
      </c>
      <c r="E2939">
        <v>12</v>
      </c>
      <c r="F2939">
        <v>46</v>
      </c>
      <c r="G2939" t="s">
        <v>264</v>
      </c>
      <c r="H2939" t="s">
        <v>265</v>
      </c>
      <c r="I2939" t="s">
        <v>221</v>
      </c>
      <c r="J2939">
        <v>2</v>
      </c>
      <c r="K2939">
        <v>2</v>
      </c>
      <c r="L2939">
        <v>212</v>
      </c>
      <c r="M2939">
        <v>197</v>
      </c>
      <c r="N2939">
        <v>226</v>
      </c>
      <c r="Z2939">
        <v>133</v>
      </c>
      <c r="AM2939"/>
      <c r="AN2939"/>
      <c r="AO2939">
        <v>48</v>
      </c>
      <c r="AP2939">
        <v>195</v>
      </c>
      <c r="AQ2939">
        <v>54.13533834586466</v>
      </c>
      <c r="AR2939">
        <v>133</v>
      </c>
      <c r="BQ2939" t="s">
        <v>180</v>
      </c>
      <c r="BR2939" t="s">
        <v>266</v>
      </c>
      <c r="BS2939" t="s">
        <v>267</v>
      </c>
      <c r="BT2939"/>
      <c r="BU2939">
        <v>19</v>
      </c>
      <c r="BV2939" t="s">
        <v>268</v>
      </c>
      <c r="BW2939" t="s">
        <v>222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/>
      <c r="CQ2939">
        <v>0</v>
      </c>
      <c r="CR2939">
        <v>0</v>
      </c>
      <c r="CS2939"/>
      <c r="CT2939"/>
      <c r="CU2939">
        <v>2791</v>
      </c>
      <c r="CV2939"/>
    </row>
    <row r="2940" spans="1:100" x14ac:dyDescent="0.2">
      <c r="A2940">
        <v>2022</v>
      </c>
      <c r="B2940">
        <v>5</v>
      </c>
      <c r="C2940" s="267">
        <v>44691</v>
      </c>
      <c r="D2940">
        <v>433</v>
      </c>
      <c r="E2940">
        <v>452</v>
      </c>
      <c r="F2940">
        <v>46</v>
      </c>
      <c r="G2940" t="s">
        <v>553</v>
      </c>
      <c r="H2940" t="s">
        <v>554</v>
      </c>
      <c r="I2940" t="s">
        <v>221</v>
      </c>
      <c r="J2940">
        <v>4</v>
      </c>
      <c r="K2940">
        <v>2</v>
      </c>
      <c r="L2940">
        <v>270</v>
      </c>
      <c r="M2940">
        <v>251</v>
      </c>
      <c r="N2940">
        <v>288</v>
      </c>
      <c r="AB2940">
        <v>284</v>
      </c>
      <c r="AC2940">
        <v>324</v>
      </c>
      <c r="AD2940">
        <v>318</v>
      </c>
      <c r="AE2940">
        <v>305</v>
      </c>
      <c r="AG2940">
        <v>235</v>
      </c>
      <c r="AH2940">
        <v>229</v>
      </c>
      <c r="AI2940">
        <v>260</v>
      </c>
      <c r="AJ2940">
        <v>240</v>
      </c>
      <c r="AM2940">
        <v>307.75</v>
      </c>
      <c r="AN2940">
        <v>241</v>
      </c>
      <c r="AO2940">
        <v>96</v>
      </c>
      <c r="AP2940">
        <v>150</v>
      </c>
      <c r="AQ2940"/>
      <c r="AR2940"/>
      <c r="BH2940">
        <v>5</v>
      </c>
      <c r="BI2940">
        <v>4</v>
      </c>
      <c r="BJ2940">
        <v>1</v>
      </c>
      <c r="BK2940">
        <v>2</v>
      </c>
      <c r="BL2940">
        <v>4</v>
      </c>
      <c r="BQ2940" t="s">
        <v>180</v>
      </c>
      <c r="BR2940" t="s">
        <v>181</v>
      </c>
      <c r="BS2940"/>
      <c r="BT2940"/>
      <c r="BU2940">
        <v>19</v>
      </c>
      <c r="BV2940" t="s">
        <v>552</v>
      </c>
      <c r="BW2940" t="s">
        <v>222</v>
      </c>
      <c r="BX2940">
        <v>0</v>
      </c>
      <c r="BY2940">
        <v>0</v>
      </c>
      <c r="BZ2940">
        <v>0</v>
      </c>
      <c r="CA2940">
        <v>0</v>
      </c>
      <c r="CB2940">
        <v>16</v>
      </c>
      <c r="CC2940">
        <v>8</v>
      </c>
      <c r="CD2940">
        <v>8</v>
      </c>
      <c r="CE2940">
        <v>2</v>
      </c>
      <c r="CF2940">
        <v>2</v>
      </c>
      <c r="CG2940">
        <v>0</v>
      </c>
      <c r="CH2940">
        <v>1</v>
      </c>
      <c r="CI2940">
        <v>2</v>
      </c>
      <c r="CJ2940">
        <v>0</v>
      </c>
      <c r="CK2940">
        <v>0</v>
      </c>
      <c r="CL2940">
        <v>0</v>
      </c>
      <c r="CM2940">
        <v>0</v>
      </c>
      <c r="CN2940">
        <v>8</v>
      </c>
      <c r="CO2940">
        <v>8</v>
      </c>
      <c r="CP2940">
        <v>1</v>
      </c>
      <c r="CQ2940">
        <v>2.9629629629629631E-2</v>
      </c>
      <c r="CR2940">
        <v>2.9629629629629631E-2</v>
      </c>
      <c r="CS2940">
        <v>3.3195020746887967E-2</v>
      </c>
      <c r="CT2940">
        <v>3.3195020746887967E-2</v>
      </c>
      <c r="CU2940">
        <v>2791</v>
      </c>
      <c r="CV2940">
        <v>-1</v>
      </c>
    </row>
    <row r="2941" spans="1:100" x14ac:dyDescent="0.2">
      <c r="A2941">
        <v>2022</v>
      </c>
      <c r="B2941">
        <v>5</v>
      </c>
      <c r="C2941" s="267">
        <v>44691</v>
      </c>
      <c r="D2941">
        <v>433</v>
      </c>
      <c r="E2941">
        <v>453</v>
      </c>
      <c r="F2941">
        <v>46</v>
      </c>
      <c r="G2941" t="s">
        <v>550</v>
      </c>
      <c r="H2941" t="s">
        <v>551</v>
      </c>
      <c r="I2941" t="s">
        <v>221</v>
      </c>
      <c r="J2941">
        <v>4</v>
      </c>
      <c r="K2941">
        <v>2</v>
      </c>
      <c r="L2941">
        <v>175</v>
      </c>
      <c r="M2941">
        <v>162</v>
      </c>
      <c r="N2941">
        <v>187</v>
      </c>
      <c r="AB2941">
        <v>200</v>
      </c>
      <c r="AC2941">
        <v>221</v>
      </c>
      <c r="AD2941">
        <v>241</v>
      </c>
      <c r="AE2941">
        <v>250</v>
      </c>
      <c r="AG2941">
        <v>160</v>
      </c>
      <c r="AH2941">
        <v>161</v>
      </c>
      <c r="AI2941">
        <v>164</v>
      </c>
      <c r="AJ2941">
        <v>184</v>
      </c>
      <c r="AM2941">
        <v>228</v>
      </c>
      <c r="AN2941">
        <v>167.25</v>
      </c>
      <c r="AO2941">
        <v>96</v>
      </c>
      <c r="AP2941">
        <v>150</v>
      </c>
      <c r="AQ2941"/>
      <c r="AR2941"/>
      <c r="BH2941">
        <v>3</v>
      </c>
      <c r="BI2941">
        <v>2</v>
      </c>
      <c r="BJ2941">
        <v>1</v>
      </c>
      <c r="BK2941">
        <v>2</v>
      </c>
      <c r="BQ2941" t="s">
        <v>180</v>
      </c>
      <c r="BR2941" t="s">
        <v>181</v>
      </c>
      <c r="BS2941"/>
      <c r="BT2941"/>
      <c r="BU2941">
        <v>19</v>
      </c>
      <c r="BV2941" t="s">
        <v>552</v>
      </c>
      <c r="BW2941" t="s">
        <v>222</v>
      </c>
      <c r="BX2941">
        <v>0</v>
      </c>
      <c r="BY2941">
        <v>0</v>
      </c>
      <c r="BZ2941">
        <v>0</v>
      </c>
      <c r="CA2941">
        <v>0</v>
      </c>
      <c r="CB2941">
        <v>8</v>
      </c>
      <c r="CC2941">
        <v>4</v>
      </c>
      <c r="CD2941">
        <v>4</v>
      </c>
      <c r="CE2941">
        <v>1</v>
      </c>
      <c r="CF2941">
        <v>1</v>
      </c>
      <c r="CG2941">
        <v>0</v>
      </c>
      <c r="CH2941">
        <v>1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4</v>
      </c>
      <c r="CO2941">
        <v>4</v>
      </c>
      <c r="CP2941">
        <v>1</v>
      </c>
      <c r="CQ2941">
        <v>2.2857142857142861E-2</v>
      </c>
      <c r="CR2941">
        <v>2.2857142857142861E-2</v>
      </c>
      <c r="CS2941">
        <v>2.391629297458894E-2</v>
      </c>
      <c r="CT2941">
        <v>2.391629297458894E-2</v>
      </c>
      <c r="CU2941">
        <v>2791</v>
      </c>
      <c r="CV2941">
        <v>-1</v>
      </c>
    </row>
    <row r="2942" spans="1:100" x14ac:dyDescent="0.2">
      <c r="A2942">
        <v>2022</v>
      </c>
      <c r="B2942">
        <v>5</v>
      </c>
      <c r="C2942" s="267">
        <v>44691</v>
      </c>
      <c r="D2942">
        <v>214</v>
      </c>
      <c r="E2942">
        <v>142</v>
      </c>
      <c r="F2942">
        <v>47</v>
      </c>
      <c r="G2942" t="s">
        <v>286</v>
      </c>
      <c r="H2942" t="s">
        <v>287</v>
      </c>
      <c r="I2942" t="s">
        <v>221</v>
      </c>
      <c r="J2942">
        <v>4</v>
      </c>
      <c r="K2942">
        <v>1</v>
      </c>
      <c r="L2942">
        <v>351</v>
      </c>
      <c r="M2942">
        <v>326</v>
      </c>
      <c r="N2942">
        <v>375</v>
      </c>
      <c r="O2942">
        <v>344</v>
      </c>
      <c r="P2942">
        <v>372</v>
      </c>
      <c r="Q2942">
        <v>360</v>
      </c>
      <c r="R2942">
        <v>380</v>
      </c>
      <c r="T2942">
        <v>282</v>
      </c>
      <c r="U2942">
        <v>312</v>
      </c>
      <c r="V2942">
        <v>330</v>
      </c>
      <c r="W2942">
        <v>324</v>
      </c>
      <c r="Y2942">
        <v>163</v>
      </c>
      <c r="Z2942">
        <v>163</v>
      </c>
      <c r="AC2942">
        <v>460</v>
      </c>
      <c r="AD2942">
        <v>412</v>
      </c>
      <c r="AE2942">
        <v>389</v>
      </c>
      <c r="AH2942">
        <v>329</v>
      </c>
      <c r="AI2942">
        <v>335</v>
      </c>
      <c r="AJ2942">
        <v>300</v>
      </c>
      <c r="AL2942">
        <v>184</v>
      </c>
      <c r="AM2942">
        <v>388.14285714285722</v>
      </c>
      <c r="AN2942">
        <v>316</v>
      </c>
      <c r="AO2942">
        <v>74</v>
      </c>
      <c r="AP2942">
        <v>195</v>
      </c>
      <c r="AQ2942">
        <v>84.705882352941174</v>
      </c>
      <c r="AR2942">
        <v>170</v>
      </c>
      <c r="AW2942">
        <v>1</v>
      </c>
      <c r="AX2942">
        <v>6</v>
      </c>
      <c r="BG2942">
        <v>1253</v>
      </c>
      <c r="BH2942">
        <v>3</v>
      </c>
      <c r="BI2942">
        <v>1</v>
      </c>
      <c r="BJ2942">
        <v>2</v>
      </c>
      <c r="BK2942">
        <v>1</v>
      </c>
      <c r="BQ2942" t="s">
        <v>180</v>
      </c>
      <c r="BR2942" t="s">
        <v>266</v>
      </c>
      <c r="BS2942" t="s">
        <v>288</v>
      </c>
      <c r="BT2942"/>
      <c r="BU2942">
        <v>19</v>
      </c>
      <c r="BV2942" t="s">
        <v>286</v>
      </c>
      <c r="BW2942" t="s">
        <v>222</v>
      </c>
      <c r="BX2942">
        <v>0</v>
      </c>
      <c r="BY2942">
        <v>7</v>
      </c>
      <c r="BZ2942">
        <v>7</v>
      </c>
      <c r="CA2942">
        <v>7</v>
      </c>
      <c r="CB2942">
        <v>7</v>
      </c>
      <c r="CC2942">
        <v>7</v>
      </c>
      <c r="CD2942">
        <v>1260</v>
      </c>
      <c r="CE2942">
        <v>3</v>
      </c>
      <c r="CF2942">
        <v>2</v>
      </c>
      <c r="CG2942">
        <v>8</v>
      </c>
      <c r="CH2942">
        <v>1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14</v>
      </c>
      <c r="CO2942">
        <v>1267</v>
      </c>
      <c r="CP2942">
        <v>1.104972375690608E-2</v>
      </c>
      <c r="CQ2942">
        <v>3.9886039886039892E-2</v>
      </c>
      <c r="CR2942">
        <v>3.60968660968661</v>
      </c>
      <c r="CS2942">
        <v>4.4303797468354431E-2</v>
      </c>
      <c r="CT2942">
        <v>4.0094936708860764</v>
      </c>
      <c r="CU2942">
        <v>2791</v>
      </c>
      <c r="CV2942">
        <v>-1</v>
      </c>
    </row>
    <row r="2943" spans="1:100" x14ac:dyDescent="0.2">
      <c r="A2943">
        <v>2022</v>
      </c>
      <c r="B2943">
        <v>5</v>
      </c>
      <c r="C2943" s="267">
        <v>44691</v>
      </c>
      <c r="D2943">
        <v>4</v>
      </c>
      <c r="E2943">
        <v>11</v>
      </c>
      <c r="F2943">
        <v>48</v>
      </c>
      <c r="G2943" t="s">
        <v>276</v>
      </c>
      <c r="H2943" t="s">
        <v>277</v>
      </c>
      <c r="I2943" t="s">
        <v>221</v>
      </c>
      <c r="J2943">
        <v>2</v>
      </c>
      <c r="K2943">
        <v>2</v>
      </c>
      <c r="L2943">
        <v>212</v>
      </c>
      <c r="M2943">
        <v>197</v>
      </c>
      <c r="N2943">
        <v>226</v>
      </c>
      <c r="R2943">
        <v>253</v>
      </c>
      <c r="S2943">
        <v>248</v>
      </c>
      <c r="W2943">
        <v>209</v>
      </c>
      <c r="X2943">
        <v>200</v>
      </c>
      <c r="AM2943">
        <v>250.5</v>
      </c>
      <c r="AN2943">
        <v>204.5</v>
      </c>
      <c r="AO2943">
        <v>48</v>
      </c>
      <c r="AP2943">
        <v>195</v>
      </c>
      <c r="AQ2943"/>
      <c r="AR2943"/>
      <c r="AU2943">
        <v>424</v>
      </c>
      <c r="AX2943">
        <v>4</v>
      </c>
      <c r="BG2943">
        <v>280</v>
      </c>
      <c r="BQ2943" t="s">
        <v>180</v>
      </c>
      <c r="BR2943" t="s">
        <v>266</v>
      </c>
      <c r="BS2943" t="s">
        <v>278</v>
      </c>
      <c r="BT2943"/>
      <c r="BU2943">
        <v>19</v>
      </c>
      <c r="BV2943" t="s">
        <v>268</v>
      </c>
      <c r="BW2943" t="s">
        <v>222</v>
      </c>
      <c r="BX2943">
        <v>0</v>
      </c>
      <c r="BY2943">
        <v>4</v>
      </c>
      <c r="BZ2943">
        <v>2</v>
      </c>
      <c r="CA2943">
        <v>426</v>
      </c>
      <c r="CB2943">
        <v>0</v>
      </c>
      <c r="CC2943">
        <v>0</v>
      </c>
      <c r="CD2943">
        <v>280</v>
      </c>
      <c r="CE2943">
        <v>0</v>
      </c>
      <c r="CF2943">
        <v>0</v>
      </c>
      <c r="CG2943">
        <v>2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2</v>
      </c>
      <c r="CO2943">
        <v>706</v>
      </c>
      <c r="CP2943">
        <v>2.8328611898016999E-3</v>
      </c>
      <c r="CQ2943">
        <v>9.433962264150943E-3</v>
      </c>
      <c r="CR2943">
        <v>3.3301886792452828</v>
      </c>
      <c r="CS2943">
        <v>9.7799511002444987E-3</v>
      </c>
      <c r="CT2943">
        <v>3.4523227383863082</v>
      </c>
      <c r="CU2943">
        <v>2791</v>
      </c>
      <c r="CV2943">
        <v>-1</v>
      </c>
    </row>
    <row r="2944" spans="1:100" x14ac:dyDescent="0.2">
      <c r="A2944">
        <v>2022</v>
      </c>
      <c r="B2944">
        <v>5</v>
      </c>
      <c r="C2944" s="267">
        <v>44691</v>
      </c>
      <c r="D2944">
        <v>4</v>
      </c>
      <c r="E2944">
        <v>12</v>
      </c>
      <c r="F2944">
        <v>48</v>
      </c>
      <c r="G2944" t="s">
        <v>264</v>
      </c>
      <c r="H2944" t="s">
        <v>265</v>
      </c>
      <c r="I2944" t="s">
        <v>221</v>
      </c>
      <c r="J2944">
        <v>2</v>
      </c>
      <c r="K2944">
        <v>2</v>
      </c>
      <c r="L2944">
        <v>212</v>
      </c>
      <c r="M2944">
        <v>197</v>
      </c>
      <c r="N2944">
        <v>226</v>
      </c>
      <c r="R2944">
        <v>258</v>
      </c>
      <c r="S2944">
        <v>251</v>
      </c>
      <c r="W2944">
        <v>213</v>
      </c>
      <c r="X2944">
        <v>206</v>
      </c>
      <c r="AM2944">
        <v>254.5</v>
      </c>
      <c r="AN2944">
        <v>209.5</v>
      </c>
      <c r="AO2944">
        <v>48</v>
      </c>
      <c r="AP2944">
        <v>195</v>
      </c>
      <c r="AQ2944"/>
      <c r="AR2944"/>
      <c r="AU2944">
        <v>424</v>
      </c>
      <c r="AW2944">
        <v>3</v>
      </c>
      <c r="AX2944">
        <v>1</v>
      </c>
      <c r="BG2944">
        <v>280</v>
      </c>
      <c r="BQ2944" t="s">
        <v>180</v>
      </c>
      <c r="BR2944" t="s">
        <v>266</v>
      </c>
      <c r="BS2944" t="s">
        <v>267</v>
      </c>
      <c r="BT2944"/>
      <c r="BU2944">
        <v>19</v>
      </c>
      <c r="BV2944" t="s">
        <v>268</v>
      </c>
      <c r="BW2944" t="s">
        <v>222</v>
      </c>
      <c r="BX2944">
        <v>0</v>
      </c>
      <c r="BY2944">
        <v>4</v>
      </c>
      <c r="BZ2944">
        <v>2</v>
      </c>
      <c r="CA2944">
        <v>426</v>
      </c>
      <c r="CB2944">
        <v>0</v>
      </c>
      <c r="CC2944">
        <v>0</v>
      </c>
      <c r="CD2944">
        <v>280</v>
      </c>
      <c r="CE2944">
        <v>0</v>
      </c>
      <c r="CF2944">
        <v>1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2</v>
      </c>
      <c r="CO2944">
        <v>706</v>
      </c>
      <c r="CP2944">
        <v>2.8328611898016999E-3</v>
      </c>
      <c r="CQ2944">
        <v>9.433962264150943E-3</v>
      </c>
      <c r="CR2944">
        <v>3.3301886792452828</v>
      </c>
      <c r="CS2944">
        <v>9.5465393794749408E-3</v>
      </c>
      <c r="CT2944">
        <v>3.3699284009546542</v>
      </c>
      <c r="CU2944">
        <v>2791</v>
      </c>
      <c r="CV2944">
        <v>-1</v>
      </c>
    </row>
    <row r="2945" spans="1:100" x14ac:dyDescent="0.2">
      <c r="A2945">
        <v>2022</v>
      </c>
      <c r="B2945">
        <v>5</v>
      </c>
      <c r="C2945" s="267">
        <v>44691</v>
      </c>
      <c r="D2945">
        <v>433</v>
      </c>
      <c r="E2945">
        <v>453</v>
      </c>
      <c r="F2945">
        <v>48</v>
      </c>
      <c r="G2945" t="s">
        <v>550</v>
      </c>
      <c r="H2945" t="s">
        <v>551</v>
      </c>
      <c r="I2945" t="s">
        <v>221</v>
      </c>
      <c r="J2945">
        <v>4</v>
      </c>
      <c r="K2945">
        <v>2</v>
      </c>
      <c r="L2945">
        <v>175</v>
      </c>
      <c r="M2945">
        <v>162</v>
      </c>
      <c r="N2945">
        <v>187</v>
      </c>
      <c r="AL2945">
        <v>137</v>
      </c>
      <c r="AM2945"/>
      <c r="AN2945"/>
      <c r="AO2945">
        <v>96</v>
      </c>
      <c r="AP2945">
        <v>150</v>
      </c>
      <c r="AQ2945">
        <v>105.1094890510949</v>
      </c>
      <c r="AR2945">
        <v>137</v>
      </c>
      <c r="BQ2945" t="s">
        <v>180</v>
      </c>
      <c r="BR2945" t="s">
        <v>181</v>
      </c>
      <c r="BS2945"/>
      <c r="BT2945"/>
      <c r="BU2945">
        <v>19</v>
      </c>
      <c r="BV2945" t="s">
        <v>552</v>
      </c>
      <c r="BW2945" t="s">
        <v>222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/>
      <c r="CQ2945">
        <v>0</v>
      </c>
      <c r="CR2945">
        <v>0</v>
      </c>
      <c r="CS2945"/>
      <c r="CT2945"/>
      <c r="CU2945">
        <v>2791</v>
      </c>
      <c r="CV2945"/>
    </row>
    <row r="2946" spans="1:100" x14ac:dyDescent="0.2">
      <c r="A2946">
        <v>2022</v>
      </c>
      <c r="B2946">
        <v>5</v>
      </c>
      <c r="C2946" s="267">
        <v>44691</v>
      </c>
      <c r="D2946">
        <v>334</v>
      </c>
      <c r="E2946">
        <v>254</v>
      </c>
      <c r="F2946">
        <v>49</v>
      </c>
      <c r="G2946" t="s">
        <v>220</v>
      </c>
      <c r="H2946" t="s">
        <v>179</v>
      </c>
      <c r="I2946" t="s">
        <v>221</v>
      </c>
      <c r="J2946">
        <v>4</v>
      </c>
      <c r="K2946">
        <v>2</v>
      </c>
      <c r="L2946">
        <v>203</v>
      </c>
      <c r="M2946">
        <v>188</v>
      </c>
      <c r="N2946">
        <v>217</v>
      </c>
      <c r="O2946">
        <v>266</v>
      </c>
      <c r="P2946">
        <v>276</v>
      </c>
      <c r="Q2946">
        <v>290</v>
      </c>
      <c r="R2946">
        <v>285</v>
      </c>
      <c r="S2946">
        <v>264</v>
      </c>
      <c r="T2946">
        <v>213</v>
      </c>
      <c r="U2946">
        <v>207</v>
      </c>
      <c r="V2946">
        <v>210</v>
      </c>
      <c r="W2946">
        <v>211</v>
      </c>
      <c r="X2946">
        <v>202</v>
      </c>
      <c r="Y2946">
        <v>142</v>
      </c>
      <c r="Z2946">
        <v>141</v>
      </c>
      <c r="AK2946">
        <v>155</v>
      </c>
      <c r="AL2946">
        <v>156</v>
      </c>
      <c r="AM2946">
        <v>276.2</v>
      </c>
      <c r="AN2946">
        <v>208.6</v>
      </c>
      <c r="AO2946">
        <v>94</v>
      </c>
      <c r="AP2946">
        <v>153</v>
      </c>
      <c r="AQ2946">
        <v>96.969696969696969</v>
      </c>
      <c r="AR2946">
        <v>148.5</v>
      </c>
      <c r="AU2946">
        <v>1200</v>
      </c>
      <c r="AW2946">
        <v>6</v>
      </c>
      <c r="AX2946">
        <v>10</v>
      </c>
      <c r="BG2946">
        <v>600</v>
      </c>
      <c r="BH2946">
        <v>3</v>
      </c>
      <c r="BI2946">
        <v>3</v>
      </c>
      <c r="BJ2946">
        <v>2</v>
      </c>
      <c r="BQ2946" t="s">
        <v>180</v>
      </c>
      <c r="BR2946" t="s">
        <v>181</v>
      </c>
      <c r="BS2946" t="s">
        <v>182</v>
      </c>
      <c r="BT2946"/>
      <c r="BU2946">
        <v>19</v>
      </c>
      <c r="BV2946" t="s">
        <v>220</v>
      </c>
      <c r="BW2946" t="s">
        <v>222</v>
      </c>
      <c r="BX2946">
        <v>0</v>
      </c>
      <c r="BY2946">
        <v>16</v>
      </c>
      <c r="BZ2946">
        <v>8</v>
      </c>
      <c r="CA2946">
        <v>1208</v>
      </c>
      <c r="CB2946">
        <v>8</v>
      </c>
      <c r="CC2946">
        <v>4</v>
      </c>
      <c r="CD2946">
        <v>604</v>
      </c>
      <c r="CE2946">
        <v>1</v>
      </c>
      <c r="CF2946">
        <v>4</v>
      </c>
      <c r="CG2946">
        <v>6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12</v>
      </c>
      <c r="CO2946">
        <v>1812</v>
      </c>
      <c r="CP2946">
        <v>6.6225165562913907E-3</v>
      </c>
      <c r="CQ2946">
        <v>5.9113300492610828E-2</v>
      </c>
      <c r="CR2946">
        <v>8.9261083743842367</v>
      </c>
      <c r="CS2946">
        <v>5.7526366251198467E-2</v>
      </c>
      <c r="CT2946">
        <v>8.6864813039309681</v>
      </c>
      <c r="CU2946">
        <v>2791</v>
      </c>
      <c r="CV2946">
        <v>-1</v>
      </c>
    </row>
    <row r="2947" spans="1:100" x14ac:dyDescent="0.2">
      <c r="A2947">
        <v>2022</v>
      </c>
      <c r="B2947">
        <v>5</v>
      </c>
      <c r="C2947" s="267">
        <v>44692</v>
      </c>
      <c r="D2947">
        <v>224</v>
      </c>
      <c r="E2947">
        <v>152</v>
      </c>
      <c r="F2947">
        <v>2</v>
      </c>
      <c r="G2947" t="s">
        <v>579</v>
      </c>
      <c r="H2947" t="s">
        <v>580</v>
      </c>
      <c r="I2947" t="s">
        <v>169</v>
      </c>
      <c r="J2947">
        <v>4</v>
      </c>
      <c r="K2947">
        <v>2</v>
      </c>
      <c r="L2947">
        <v>155</v>
      </c>
      <c r="M2947">
        <v>144</v>
      </c>
      <c r="N2947">
        <v>165</v>
      </c>
      <c r="O2947">
        <v>324</v>
      </c>
      <c r="T2947">
        <v>180</v>
      </c>
      <c r="AM2947">
        <v>324</v>
      </c>
      <c r="AN2947">
        <v>180</v>
      </c>
      <c r="AO2947">
        <v>142</v>
      </c>
      <c r="AP2947">
        <v>101</v>
      </c>
      <c r="AQ2947"/>
      <c r="AR2947"/>
      <c r="AU2947">
        <v>525</v>
      </c>
      <c r="AV2947">
        <v>4</v>
      </c>
      <c r="AW2947">
        <v>2</v>
      </c>
      <c r="AX2947">
        <v>2</v>
      </c>
      <c r="BQ2947" t="s">
        <v>581</v>
      </c>
      <c r="BR2947" t="s">
        <v>582</v>
      </c>
      <c r="BS2947"/>
      <c r="BT2947"/>
      <c r="BU2947">
        <v>19</v>
      </c>
      <c r="BV2947" t="s">
        <v>579</v>
      </c>
      <c r="BW2947" t="s">
        <v>173</v>
      </c>
      <c r="BX2947">
        <v>0</v>
      </c>
      <c r="BY2947">
        <v>8</v>
      </c>
      <c r="BZ2947">
        <v>4</v>
      </c>
      <c r="CA2947">
        <v>529</v>
      </c>
      <c r="CB2947">
        <v>0</v>
      </c>
      <c r="CC2947">
        <v>0</v>
      </c>
      <c r="CD2947">
        <v>0</v>
      </c>
      <c r="CE2947">
        <v>2</v>
      </c>
      <c r="CF2947">
        <v>1</v>
      </c>
      <c r="CG2947">
        <v>1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4</v>
      </c>
      <c r="CO2947">
        <v>529</v>
      </c>
      <c r="CP2947">
        <v>7.5614366729678641E-3</v>
      </c>
      <c r="CQ2947">
        <v>2.5806451612903229E-2</v>
      </c>
      <c r="CR2947">
        <v>3.4129032258064518</v>
      </c>
      <c r="CS2947">
        <v>2.222222222222222E-2</v>
      </c>
      <c r="CT2947">
        <v>2.9388888888888891</v>
      </c>
      <c r="CU2947">
        <v>2791</v>
      </c>
      <c r="CV2947">
        <v>-1</v>
      </c>
    </row>
    <row r="2948" spans="1:100" x14ac:dyDescent="0.2">
      <c r="A2948">
        <v>2022</v>
      </c>
      <c r="B2948">
        <v>5</v>
      </c>
      <c r="C2948" s="267">
        <v>44692</v>
      </c>
      <c r="D2948">
        <v>375</v>
      </c>
      <c r="E2948">
        <v>437</v>
      </c>
      <c r="F2948">
        <v>2</v>
      </c>
      <c r="G2948" t="s">
        <v>282</v>
      </c>
      <c r="H2948" t="s">
        <v>283</v>
      </c>
      <c r="I2948" t="s">
        <v>169</v>
      </c>
      <c r="J2948">
        <v>4</v>
      </c>
      <c r="K2948">
        <v>2</v>
      </c>
      <c r="L2948">
        <v>168</v>
      </c>
      <c r="M2948">
        <v>158</v>
      </c>
      <c r="N2948">
        <v>179</v>
      </c>
      <c r="Y2948">
        <v>132</v>
      </c>
      <c r="Z2948">
        <v>132</v>
      </c>
      <c r="AK2948">
        <v>133</v>
      </c>
      <c r="AL2948">
        <v>134</v>
      </c>
      <c r="AM2948"/>
      <c r="AN2948"/>
      <c r="AO2948">
        <v>120</v>
      </c>
      <c r="AP2948">
        <v>120</v>
      </c>
      <c r="AQ2948">
        <v>108.47457627118639</v>
      </c>
      <c r="AR2948">
        <v>132.75</v>
      </c>
      <c r="AV2948">
        <v>4</v>
      </c>
      <c r="AW2948">
        <v>4</v>
      </c>
      <c r="AX2948">
        <v>2</v>
      </c>
      <c r="BG2948">
        <v>200</v>
      </c>
      <c r="BH2948">
        <v>10</v>
      </c>
      <c r="BI2948">
        <v>5</v>
      </c>
      <c r="BJ2948">
        <v>5</v>
      </c>
      <c r="BQ2948" t="s">
        <v>185</v>
      </c>
      <c r="BR2948" t="s">
        <v>186</v>
      </c>
      <c r="BS2948" t="s">
        <v>284</v>
      </c>
      <c r="BT2948" t="s">
        <v>188</v>
      </c>
      <c r="BU2948">
        <v>19</v>
      </c>
      <c r="BV2948" t="s">
        <v>285</v>
      </c>
      <c r="BW2948" t="s">
        <v>173</v>
      </c>
      <c r="BX2948">
        <v>0</v>
      </c>
      <c r="BY2948">
        <v>10</v>
      </c>
      <c r="BZ2948">
        <v>5</v>
      </c>
      <c r="CA2948">
        <v>5</v>
      </c>
      <c r="CB2948">
        <v>20</v>
      </c>
      <c r="CC2948">
        <v>10</v>
      </c>
      <c r="CD2948">
        <v>210</v>
      </c>
      <c r="CE2948">
        <v>7</v>
      </c>
      <c r="CF2948">
        <v>4</v>
      </c>
      <c r="CG2948">
        <v>3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15</v>
      </c>
      <c r="CO2948">
        <v>215</v>
      </c>
      <c r="CP2948">
        <v>6.9767441860465115E-2</v>
      </c>
      <c r="CQ2948">
        <v>8.9285714285714288E-2</v>
      </c>
      <c r="CR2948">
        <v>1.2797619047619051</v>
      </c>
      <c r="CS2948"/>
      <c r="CT2948"/>
      <c r="CU2948">
        <v>2791</v>
      </c>
      <c r="CV2948"/>
    </row>
    <row r="2949" spans="1:100" x14ac:dyDescent="0.2">
      <c r="A2949">
        <v>2022</v>
      </c>
      <c r="B2949">
        <v>5</v>
      </c>
      <c r="C2949" s="267">
        <v>44692</v>
      </c>
      <c r="D2949">
        <v>137</v>
      </c>
      <c r="E2949">
        <v>273</v>
      </c>
      <c r="F2949">
        <v>3</v>
      </c>
      <c r="G2949" t="s">
        <v>174</v>
      </c>
      <c r="H2949" t="s">
        <v>175</v>
      </c>
      <c r="I2949" t="s">
        <v>169</v>
      </c>
      <c r="J2949">
        <v>3</v>
      </c>
      <c r="K2949">
        <v>2</v>
      </c>
      <c r="L2949">
        <v>564</v>
      </c>
      <c r="M2949">
        <v>524</v>
      </c>
      <c r="N2949">
        <v>603</v>
      </c>
      <c r="O2949">
        <v>690</v>
      </c>
      <c r="P2949">
        <v>652</v>
      </c>
      <c r="Q2949">
        <v>803</v>
      </c>
      <c r="R2949">
        <v>740</v>
      </c>
      <c r="S2949">
        <v>716</v>
      </c>
      <c r="T2949">
        <v>560</v>
      </c>
      <c r="U2949">
        <v>572</v>
      </c>
      <c r="V2949">
        <v>607</v>
      </c>
      <c r="W2949">
        <v>584</v>
      </c>
      <c r="X2949">
        <v>566</v>
      </c>
      <c r="AB2949">
        <v>712</v>
      </c>
      <c r="AC2949">
        <v>685</v>
      </c>
      <c r="AD2949">
        <v>694</v>
      </c>
      <c r="AE2949">
        <v>710</v>
      </c>
      <c r="AG2949">
        <v>571</v>
      </c>
      <c r="AH2949">
        <v>582</v>
      </c>
      <c r="AI2949">
        <v>579</v>
      </c>
      <c r="AJ2949">
        <v>553</v>
      </c>
      <c r="AM2949">
        <v>711.33333333333337</v>
      </c>
      <c r="AN2949">
        <v>574.88888888888891</v>
      </c>
      <c r="AO2949">
        <v>93</v>
      </c>
      <c r="AP2949">
        <v>116</v>
      </c>
      <c r="AQ2949"/>
      <c r="AR2949"/>
      <c r="BQ2949" t="s">
        <v>176</v>
      </c>
      <c r="BS2949"/>
      <c r="BT2949"/>
      <c r="BU2949">
        <v>19</v>
      </c>
      <c r="BV2949" t="s">
        <v>177</v>
      </c>
      <c r="BW2949" t="s">
        <v>173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/>
      <c r="CQ2949">
        <v>0</v>
      </c>
      <c r="CR2949">
        <v>0</v>
      </c>
      <c r="CS2949">
        <v>0</v>
      </c>
      <c r="CT2949">
        <v>0</v>
      </c>
      <c r="CU2949">
        <v>2791</v>
      </c>
      <c r="CV2949">
        <v>-1</v>
      </c>
    </row>
    <row r="2950" spans="1:100" x14ac:dyDescent="0.2">
      <c r="A2950">
        <v>2022</v>
      </c>
      <c r="B2950">
        <v>5</v>
      </c>
      <c r="C2950" s="267">
        <v>44692</v>
      </c>
      <c r="D2950">
        <v>301</v>
      </c>
      <c r="E2950">
        <v>225</v>
      </c>
      <c r="F2950">
        <v>3</v>
      </c>
      <c r="G2950" t="s">
        <v>337</v>
      </c>
      <c r="H2950" t="s">
        <v>338</v>
      </c>
      <c r="I2950" t="s">
        <v>169</v>
      </c>
      <c r="J2950">
        <v>6</v>
      </c>
      <c r="K2950">
        <v>1</v>
      </c>
      <c r="L2950">
        <v>372</v>
      </c>
      <c r="M2950">
        <v>345</v>
      </c>
      <c r="N2950">
        <v>398</v>
      </c>
      <c r="O2950">
        <v>523</v>
      </c>
      <c r="P2950">
        <v>434</v>
      </c>
      <c r="Q2950">
        <v>464</v>
      </c>
      <c r="R2950">
        <v>458</v>
      </c>
      <c r="S2950">
        <v>476</v>
      </c>
      <c r="T2950">
        <v>400</v>
      </c>
      <c r="U2950">
        <v>383</v>
      </c>
      <c r="V2950">
        <v>389</v>
      </c>
      <c r="W2950">
        <v>382</v>
      </c>
      <c r="X2950">
        <v>374</v>
      </c>
      <c r="Y2950">
        <v>131</v>
      </c>
      <c r="Z2950">
        <v>130</v>
      </c>
      <c r="AA2950">
        <v>449</v>
      </c>
      <c r="AB2950">
        <v>456</v>
      </c>
      <c r="AC2950">
        <v>550</v>
      </c>
      <c r="AD2950">
        <v>469</v>
      </c>
      <c r="AE2950">
        <v>471</v>
      </c>
      <c r="AF2950">
        <v>375</v>
      </c>
      <c r="AG2950">
        <v>390</v>
      </c>
      <c r="AH2950">
        <v>410</v>
      </c>
      <c r="AI2950">
        <v>487</v>
      </c>
      <c r="AJ2950">
        <v>422</v>
      </c>
      <c r="AK2950">
        <v>130</v>
      </c>
      <c r="AL2950">
        <v>131</v>
      </c>
      <c r="AM2950">
        <v>475</v>
      </c>
      <c r="AN2950">
        <v>401.2</v>
      </c>
      <c r="AO2950">
        <v>169</v>
      </c>
      <c r="AP2950">
        <v>128</v>
      </c>
      <c r="AQ2950">
        <v>165.51724137931029</v>
      </c>
      <c r="AR2950">
        <v>130.5</v>
      </c>
      <c r="BG2950">
        <v>1746</v>
      </c>
      <c r="BH2950">
        <v>4</v>
      </c>
      <c r="BI2950">
        <v>3</v>
      </c>
      <c r="BJ2950">
        <v>3</v>
      </c>
      <c r="BK2950">
        <v>2</v>
      </c>
      <c r="BQ2950" t="s">
        <v>176</v>
      </c>
      <c r="BR2950" t="s">
        <v>176</v>
      </c>
      <c r="BS2950"/>
      <c r="BT2950"/>
      <c r="BU2950">
        <v>19</v>
      </c>
      <c r="BV2950" t="s">
        <v>339</v>
      </c>
      <c r="BW2950" t="s">
        <v>173</v>
      </c>
      <c r="BX2950">
        <v>0</v>
      </c>
      <c r="BY2950">
        <v>0</v>
      </c>
      <c r="BZ2950">
        <v>0</v>
      </c>
      <c r="CA2950">
        <v>0</v>
      </c>
      <c r="CB2950">
        <v>12</v>
      </c>
      <c r="CC2950">
        <v>12</v>
      </c>
      <c r="CD2950">
        <v>1758</v>
      </c>
      <c r="CE2950">
        <v>4</v>
      </c>
      <c r="CF2950">
        <v>3</v>
      </c>
      <c r="CG2950">
        <v>3</v>
      </c>
      <c r="CH2950">
        <v>2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12</v>
      </c>
      <c r="CO2950">
        <v>1758</v>
      </c>
      <c r="CP2950">
        <v>6.8259385665529011E-3</v>
      </c>
      <c r="CQ2950">
        <v>3.2258064516129031E-2</v>
      </c>
      <c r="CR2950">
        <v>4.725806451612903</v>
      </c>
      <c r="CS2950">
        <v>2.991026919242273E-2</v>
      </c>
      <c r="CT2950">
        <v>4.3818544366899301</v>
      </c>
      <c r="CU2950">
        <v>2791</v>
      </c>
      <c r="CV2950">
        <v>-1</v>
      </c>
    </row>
    <row r="2951" spans="1:100" x14ac:dyDescent="0.2">
      <c r="A2951">
        <v>2022</v>
      </c>
      <c r="B2951">
        <v>5</v>
      </c>
      <c r="C2951" s="267">
        <v>44692</v>
      </c>
      <c r="D2951">
        <v>375</v>
      </c>
      <c r="E2951">
        <v>437</v>
      </c>
      <c r="F2951">
        <v>3</v>
      </c>
      <c r="G2951" t="s">
        <v>282</v>
      </c>
      <c r="H2951" t="s">
        <v>283</v>
      </c>
      <c r="I2951" t="s">
        <v>169</v>
      </c>
      <c r="J2951">
        <v>4</v>
      </c>
      <c r="K2951">
        <v>2</v>
      </c>
      <c r="L2951">
        <v>168</v>
      </c>
      <c r="M2951">
        <v>158</v>
      </c>
      <c r="N2951">
        <v>179</v>
      </c>
      <c r="O2951">
        <v>287</v>
      </c>
      <c r="P2951">
        <v>257</v>
      </c>
      <c r="Q2951">
        <v>260</v>
      </c>
      <c r="R2951">
        <v>255</v>
      </c>
      <c r="S2951">
        <v>261</v>
      </c>
      <c r="T2951">
        <v>180</v>
      </c>
      <c r="U2951">
        <v>172</v>
      </c>
      <c r="V2951">
        <v>182</v>
      </c>
      <c r="W2951">
        <v>177</v>
      </c>
      <c r="X2951">
        <v>180</v>
      </c>
      <c r="AA2951">
        <v>256</v>
      </c>
      <c r="AB2951">
        <v>237</v>
      </c>
      <c r="AC2951">
        <v>246</v>
      </c>
      <c r="AD2951">
        <v>254</v>
      </c>
      <c r="AE2951">
        <v>260</v>
      </c>
      <c r="AF2951">
        <v>176</v>
      </c>
      <c r="AG2951">
        <v>181</v>
      </c>
      <c r="AH2951">
        <v>184</v>
      </c>
      <c r="AI2951">
        <v>179</v>
      </c>
      <c r="AJ2951">
        <v>182</v>
      </c>
      <c r="AM2951">
        <v>257.3</v>
      </c>
      <c r="AN2951">
        <v>179.3</v>
      </c>
      <c r="AO2951">
        <v>120</v>
      </c>
      <c r="AP2951">
        <v>120</v>
      </c>
      <c r="AQ2951"/>
      <c r="AR2951"/>
      <c r="BQ2951" t="s">
        <v>185</v>
      </c>
      <c r="BR2951" t="s">
        <v>186</v>
      </c>
      <c r="BS2951" t="s">
        <v>284</v>
      </c>
      <c r="BT2951" t="s">
        <v>188</v>
      </c>
      <c r="BU2951">
        <v>19</v>
      </c>
      <c r="BV2951" t="s">
        <v>285</v>
      </c>
      <c r="BW2951" t="s">
        <v>173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/>
      <c r="CQ2951">
        <v>0</v>
      </c>
      <c r="CR2951">
        <v>0</v>
      </c>
      <c r="CS2951">
        <v>0</v>
      </c>
      <c r="CT2951">
        <v>0</v>
      </c>
      <c r="CU2951">
        <v>2791</v>
      </c>
      <c r="CV2951">
        <v>-1</v>
      </c>
    </row>
    <row r="2952" spans="1:100" x14ac:dyDescent="0.2">
      <c r="A2952">
        <v>2022</v>
      </c>
      <c r="B2952">
        <v>5</v>
      </c>
      <c r="C2952" s="267">
        <v>44692</v>
      </c>
      <c r="D2952">
        <v>137</v>
      </c>
      <c r="E2952">
        <v>168</v>
      </c>
      <c r="F2952">
        <v>4</v>
      </c>
      <c r="G2952" t="s">
        <v>177</v>
      </c>
      <c r="H2952" t="s">
        <v>234</v>
      </c>
      <c r="I2952" t="s">
        <v>169</v>
      </c>
      <c r="J2952">
        <v>3</v>
      </c>
      <c r="K2952">
        <v>2</v>
      </c>
      <c r="L2952">
        <v>619</v>
      </c>
      <c r="M2952">
        <v>575</v>
      </c>
      <c r="N2952">
        <v>662</v>
      </c>
      <c r="AM2952"/>
      <c r="AN2952"/>
      <c r="AO2952">
        <v>90</v>
      </c>
      <c r="AP2952">
        <v>116</v>
      </c>
      <c r="AQ2952"/>
      <c r="AR2952"/>
      <c r="BQ2952" t="s">
        <v>176</v>
      </c>
      <c r="BS2952"/>
      <c r="BT2952"/>
      <c r="BU2952">
        <v>19</v>
      </c>
      <c r="BV2952" t="s">
        <v>177</v>
      </c>
      <c r="BW2952" t="s">
        <v>173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/>
      <c r="CQ2952">
        <v>0</v>
      </c>
      <c r="CR2952">
        <v>0</v>
      </c>
      <c r="CS2952"/>
      <c r="CT2952"/>
      <c r="CU2952">
        <v>2791</v>
      </c>
      <c r="CV2952"/>
    </row>
    <row r="2953" spans="1:100" x14ac:dyDescent="0.2">
      <c r="A2953">
        <v>2022</v>
      </c>
      <c r="B2953">
        <v>5</v>
      </c>
      <c r="C2953" s="267">
        <v>44692</v>
      </c>
      <c r="D2953">
        <v>295</v>
      </c>
      <c r="E2953">
        <v>219</v>
      </c>
      <c r="F2953">
        <v>4</v>
      </c>
      <c r="G2953" t="s">
        <v>214</v>
      </c>
      <c r="H2953" t="s">
        <v>215</v>
      </c>
      <c r="I2953" t="s">
        <v>169</v>
      </c>
      <c r="J2953">
        <v>6</v>
      </c>
      <c r="K2953">
        <v>1</v>
      </c>
      <c r="L2953">
        <v>114</v>
      </c>
      <c r="M2953">
        <v>106</v>
      </c>
      <c r="N2953">
        <v>121</v>
      </c>
      <c r="Q2953">
        <v>162</v>
      </c>
      <c r="R2953">
        <v>175</v>
      </c>
      <c r="S2953">
        <v>171</v>
      </c>
      <c r="V2953">
        <v>110</v>
      </c>
      <c r="W2953">
        <v>115</v>
      </c>
      <c r="X2953">
        <v>120</v>
      </c>
      <c r="Z2953">
        <v>136</v>
      </c>
      <c r="AA2953">
        <v>154</v>
      </c>
      <c r="AB2953">
        <v>167</v>
      </c>
      <c r="AC2953">
        <v>178</v>
      </c>
      <c r="AD2953">
        <v>171</v>
      </c>
      <c r="AE2953">
        <v>182</v>
      </c>
      <c r="AF2953">
        <v>121</v>
      </c>
      <c r="AG2953">
        <v>122</v>
      </c>
      <c r="AH2953">
        <v>123</v>
      </c>
      <c r="AI2953">
        <v>121</v>
      </c>
      <c r="AJ2953">
        <v>118</v>
      </c>
      <c r="AK2953">
        <v>92</v>
      </c>
      <c r="AL2953">
        <v>93</v>
      </c>
      <c r="AM2953">
        <v>170</v>
      </c>
      <c r="AN2953">
        <v>118.75</v>
      </c>
      <c r="AO2953">
        <v>238</v>
      </c>
      <c r="AP2953">
        <v>91</v>
      </c>
      <c r="AQ2953">
        <v>201.86915887850469</v>
      </c>
      <c r="AR2953">
        <v>107</v>
      </c>
      <c r="AU2953">
        <v>1188</v>
      </c>
      <c r="AV2953">
        <v>2</v>
      </c>
      <c r="AW2953">
        <v>2</v>
      </c>
      <c r="AX2953">
        <v>2</v>
      </c>
      <c r="BG2953">
        <v>2052</v>
      </c>
      <c r="BH2953">
        <v>10</v>
      </c>
      <c r="BI2953">
        <v>4</v>
      </c>
      <c r="BJ2953">
        <v>4</v>
      </c>
      <c r="BK2953">
        <v>2</v>
      </c>
      <c r="BQ2953" t="s">
        <v>176</v>
      </c>
      <c r="BR2953" t="s">
        <v>176</v>
      </c>
      <c r="BS2953"/>
      <c r="BT2953"/>
      <c r="BU2953">
        <v>19</v>
      </c>
      <c r="BV2953" t="s">
        <v>214</v>
      </c>
      <c r="BW2953" t="s">
        <v>173</v>
      </c>
      <c r="BX2953">
        <v>0</v>
      </c>
      <c r="BY2953">
        <v>6</v>
      </c>
      <c r="BZ2953">
        <v>6</v>
      </c>
      <c r="CA2953">
        <v>1194</v>
      </c>
      <c r="CB2953">
        <v>20</v>
      </c>
      <c r="CC2953">
        <v>20</v>
      </c>
      <c r="CD2953">
        <v>2072</v>
      </c>
      <c r="CE2953">
        <v>12</v>
      </c>
      <c r="CF2953">
        <v>6</v>
      </c>
      <c r="CG2953">
        <v>6</v>
      </c>
      <c r="CH2953">
        <v>2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26</v>
      </c>
      <c r="CO2953">
        <v>3266</v>
      </c>
      <c r="CP2953">
        <v>7.9608083282302518E-3</v>
      </c>
      <c r="CQ2953">
        <v>0.22807017543859651</v>
      </c>
      <c r="CR2953">
        <v>28.649122807017541</v>
      </c>
      <c r="CS2953">
        <v>0.21894736842105261</v>
      </c>
      <c r="CT2953">
        <v>27.503157894736841</v>
      </c>
      <c r="CU2953">
        <v>2791</v>
      </c>
      <c r="CV2953">
        <v>-1</v>
      </c>
    </row>
    <row r="2954" spans="1:100" x14ac:dyDescent="0.2">
      <c r="A2954">
        <v>2022</v>
      </c>
      <c r="B2954">
        <v>5</v>
      </c>
      <c r="C2954" s="267">
        <v>44692</v>
      </c>
      <c r="D2954">
        <v>124</v>
      </c>
      <c r="E2954">
        <v>688</v>
      </c>
      <c r="F2954">
        <v>5</v>
      </c>
      <c r="G2954" t="s">
        <v>308</v>
      </c>
      <c r="H2954" t="s">
        <v>309</v>
      </c>
      <c r="I2954" t="s">
        <v>169</v>
      </c>
      <c r="J2954">
        <v>2</v>
      </c>
      <c r="K2954">
        <v>2</v>
      </c>
      <c r="L2954">
        <v>200</v>
      </c>
      <c r="M2954">
        <v>180</v>
      </c>
      <c r="N2954">
        <v>220</v>
      </c>
      <c r="O2954">
        <v>314</v>
      </c>
      <c r="P2954">
        <v>308</v>
      </c>
      <c r="Q2954">
        <v>305</v>
      </c>
      <c r="S2954">
        <v>259</v>
      </c>
      <c r="T2954">
        <v>210</v>
      </c>
      <c r="U2954">
        <v>209</v>
      </c>
      <c r="V2954">
        <v>201</v>
      </c>
      <c r="X2954">
        <v>191</v>
      </c>
      <c r="AA2954">
        <v>220</v>
      </c>
      <c r="AB2954">
        <v>224</v>
      </c>
      <c r="AC2954">
        <v>240</v>
      </c>
      <c r="AD2954">
        <v>236</v>
      </c>
      <c r="AE2954">
        <v>241</v>
      </c>
      <c r="AF2954">
        <v>173</v>
      </c>
      <c r="AG2954">
        <v>185</v>
      </c>
      <c r="AH2954">
        <v>187</v>
      </c>
      <c r="AI2954">
        <v>189</v>
      </c>
      <c r="AJ2954">
        <v>184</v>
      </c>
      <c r="AM2954">
        <v>260.77777777777783</v>
      </c>
      <c r="AN2954">
        <v>192.11111111111109</v>
      </c>
      <c r="AO2954">
        <v>59</v>
      </c>
      <c r="AP2954">
        <v>122</v>
      </c>
      <c r="AQ2954"/>
      <c r="AR2954"/>
      <c r="AU2954">
        <v>1400</v>
      </c>
      <c r="AV2954">
        <v>2</v>
      </c>
      <c r="AW2954">
        <v>2</v>
      </c>
      <c r="AX2954">
        <v>2</v>
      </c>
      <c r="BH2954">
        <v>1</v>
      </c>
      <c r="BI2954">
        <v>1</v>
      </c>
      <c r="BQ2954" t="s">
        <v>180</v>
      </c>
      <c r="BR2954" t="s">
        <v>192</v>
      </c>
      <c r="BS2954"/>
      <c r="BT2954"/>
      <c r="BU2954">
        <v>19</v>
      </c>
      <c r="BV2954" t="s">
        <v>310</v>
      </c>
      <c r="BW2954" t="s">
        <v>173</v>
      </c>
      <c r="BX2954">
        <v>0</v>
      </c>
      <c r="BY2954">
        <v>6</v>
      </c>
      <c r="BZ2954">
        <v>3</v>
      </c>
      <c r="CA2954">
        <v>1403</v>
      </c>
      <c r="CB2954">
        <v>2</v>
      </c>
      <c r="CC2954">
        <v>1</v>
      </c>
      <c r="CD2954">
        <v>1</v>
      </c>
      <c r="CE2954">
        <v>1</v>
      </c>
      <c r="CF2954">
        <v>1</v>
      </c>
      <c r="CG2954">
        <v>1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4</v>
      </c>
      <c r="CO2954">
        <v>1404</v>
      </c>
      <c r="CP2954">
        <v>2.8490028490028491E-3</v>
      </c>
      <c r="CQ2954">
        <v>0.02</v>
      </c>
      <c r="CR2954">
        <v>7.02</v>
      </c>
      <c r="CS2954">
        <v>2.082128397917872E-2</v>
      </c>
      <c r="CT2954">
        <v>7.3082706766917296</v>
      </c>
      <c r="CU2954">
        <v>2791</v>
      </c>
      <c r="CV2954">
        <v>-1</v>
      </c>
    </row>
    <row r="2955" spans="1:100" x14ac:dyDescent="0.2">
      <c r="A2955">
        <v>2022</v>
      </c>
      <c r="B2955">
        <v>5</v>
      </c>
      <c r="C2955" s="267">
        <v>44692</v>
      </c>
      <c r="D2955">
        <v>124</v>
      </c>
      <c r="E2955">
        <v>689</v>
      </c>
      <c r="F2955">
        <v>5</v>
      </c>
      <c r="G2955" t="s">
        <v>311</v>
      </c>
      <c r="H2955" t="s">
        <v>312</v>
      </c>
      <c r="I2955" t="s">
        <v>169</v>
      </c>
      <c r="J2955">
        <v>2</v>
      </c>
      <c r="K2955">
        <v>2</v>
      </c>
      <c r="L2955">
        <v>75</v>
      </c>
      <c r="M2955">
        <v>67</v>
      </c>
      <c r="N2955">
        <v>82</v>
      </c>
      <c r="O2955">
        <v>105</v>
      </c>
      <c r="P2955">
        <v>112</v>
      </c>
      <c r="Q2955">
        <v>114</v>
      </c>
      <c r="S2955">
        <v>88</v>
      </c>
      <c r="T2955">
        <v>83</v>
      </c>
      <c r="U2955">
        <v>86</v>
      </c>
      <c r="V2955">
        <v>88</v>
      </c>
      <c r="X2955">
        <v>71</v>
      </c>
      <c r="AA2955">
        <v>87</v>
      </c>
      <c r="AB2955">
        <v>87</v>
      </c>
      <c r="AC2955">
        <v>87</v>
      </c>
      <c r="AD2955">
        <v>88</v>
      </c>
      <c r="AE2955">
        <v>89</v>
      </c>
      <c r="AF2955">
        <v>72</v>
      </c>
      <c r="AG2955">
        <v>76</v>
      </c>
      <c r="AH2955">
        <v>77</v>
      </c>
      <c r="AI2955">
        <v>76</v>
      </c>
      <c r="AJ2955">
        <v>74</v>
      </c>
      <c r="AM2955">
        <v>95.222222222222229</v>
      </c>
      <c r="AN2955">
        <v>78.111111111111114</v>
      </c>
      <c r="AO2955">
        <v>59</v>
      </c>
      <c r="AP2955">
        <v>122</v>
      </c>
      <c r="AQ2955"/>
      <c r="AR2955"/>
      <c r="AU2955">
        <v>648</v>
      </c>
      <c r="AV2955">
        <v>3</v>
      </c>
      <c r="AW2955">
        <v>2</v>
      </c>
      <c r="AX2955">
        <v>1</v>
      </c>
      <c r="BG2955">
        <v>1080</v>
      </c>
      <c r="BH2955">
        <v>2</v>
      </c>
      <c r="BI2955">
        <v>1</v>
      </c>
      <c r="BQ2955" t="s">
        <v>180</v>
      </c>
      <c r="BR2955" t="s">
        <v>192</v>
      </c>
      <c r="BS2955"/>
      <c r="BT2955"/>
      <c r="BU2955">
        <v>19</v>
      </c>
      <c r="BV2955" t="s">
        <v>310</v>
      </c>
      <c r="BW2955" t="s">
        <v>173</v>
      </c>
      <c r="BX2955">
        <v>0</v>
      </c>
      <c r="BY2955">
        <v>6</v>
      </c>
      <c r="BZ2955">
        <v>3</v>
      </c>
      <c r="CA2955">
        <v>651</v>
      </c>
      <c r="CB2955">
        <v>3</v>
      </c>
      <c r="CC2955">
        <v>1.5</v>
      </c>
      <c r="CD2955">
        <v>1081</v>
      </c>
      <c r="CE2955">
        <v>2</v>
      </c>
      <c r="CF2955">
        <v>1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4.5</v>
      </c>
      <c r="CO2955">
        <v>1732</v>
      </c>
      <c r="CP2955">
        <v>2.5981524249422631E-3</v>
      </c>
      <c r="CQ2955">
        <v>0.06</v>
      </c>
      <c r="CR2955">
        <v>23.09333333333333</v>
      </c>
      <c r="CS2955">
        <v>5.7610241820768127E-2</v>
      </c>
      <c r="CT2955">
        <v>22.173541963015651</v>
      </c>
      <c r="CU2955">
        <v>2791</v>
      </c>
      <c r="CV2955">
        <v>-1</v>
      </c>
    </row>
    <row r="2956" spans="1:100" x14ac:dyDescent="0.2">
      <c r="A2956">
        <v>2022</v>
      </c>
      <c r="B2956">
        <v>5</v>
      </c>
      <c r="C2956" s="267">
        <v>44692</v>
      </c>
      <c r="D2956">
        <v>125</v>
      </c>
      <c r="E2956">
        <v>691</v>
      </c>
      <c r="F2956">
        <v>5</v>
      </c>
      <c r="G2956" t="s">
        <v>254</v>
      </c>
      <c r="H2956" t="s">
        <v>255</v>
      </c>
      <c r="I2956" t="s">
        <v>169</v>
      </c>
      <c r="J2956">
        <v>4</v>
      </c>
      <c r="K2956">
        <v>4</v>
      </c>
      <c r="L2956">
        <v>194</v>
      </c>
      <c r="M2956">
        <v>174</v>
      </c>
      <c r="N2956">
        <v>213</v>
      </c>
      <c r="Y2956">
        <v>108</v>
      </c>
      <c r="Z2956">
        <v>113</v>
      </c>
      <c r="AK2956">
        <v>112</v>
      </c>
      <c r="AL2956">
        <v>113</v>
      </c>
      <c r="AM2956"/>
      <c r="AN2956"/>
      <c r="AO2956">
        <v>120</v>
      </c>
      <c r="AP2956">
        <v>120</v>
      </c>
      <c r="AQ2956">
        <v>129.1479820627803</v>
      </c>
      <c r="AR2956">
        <v>111.5</v>
      </c>
      <c r="BQ2956" t="s">
        <v>256</v>
      </c>
      <c r="BR2956" t="s">
        <v>257</v>
      </c>
      <c r="BS2956"/>
      <c r="BT2956"/>
      <c r="BU2956">
        <v>19</v>
      </c>
      <c r="BV2956" t="s">
        <v>258</v>
      </c>
      <c r="BW2956" t="s">
        <v>173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/>
      <c r="CQ2956">
        <v>0</v>
      </c>
      <c r="CR2956">
        <v>0</v>
      </c>
      <c r="CS2956"/>
      <c r="CT2956"/>
      <c r="CU2956">
        <v>2791</v>
      </c>
      <c r="CV2956"/>
    </row>
    <row r="2957" spans="1:100" x14ac:dyDescent="0.2">
      <c r="A2957">
        <v>2022</v>
      </c>
      <c r="B2957">
        <v>5</v>
      </c>
      <c r="C2957" s="267">
        <v>44692</v>
      </c>
      <c r="D2957">
        <v>124</v>
      </c>
      <c r="E2957">
        <v>689</v>
      </c>
      <c r="F2957">
        <v>6</v>
      </c>
      <c r="G2957" t="s">
        <v>311</v>
      </c>
      <c r="H2957" t="s">
        <v>312</v>
      </c>
      <c r="I2957" t="s">
        <v>169</v>
      </c>
      <c r="J2957">
        <v>2</v>
      </c>
      <c r="K2957">
        <v>2</v>
      </c>
      <c r="L2957">
        <v>75</v>
      </c>
      <c r="M2957">
        <v>67</v>
      </c>
      <c r="N2957">
        <v>82</v>
      </c>
      <c r="Y2957">
        <v>103</v>
      </c>
      <c r="Z2957">
        <v>103</v>
      </c>
      <c r="AK2957">
        <v>103</v>
      </c>
      <c r="AL2957">
        <v>103</v>
      </c>
      <c r="AM2957"/>
      <c r="AN2957"/>
      <c r="AO2957">
        <v>59</v>
      </c>
      <c r="AP2957">
        <v>122</v>
      </c>
      <c r="AQ2957">
        <v>69.902912621359221</v>
      </c>
      <c r="AR2957">
        <v>103</v>
      </c>
      <c r="BQ2957" t="s">
        <v>180</v>
      </c>
      <c r="BR2957" t="s">
        <v>192</v>
      </c>
      <c r="BS2957"/>
      <c r="BT2957"/>
      <c r="BU2957">
        <v>19</v>
      </c>
      <c r="BV2957" t="s">
        <v>310</v>
      </c>
      <c r="BW2957" t="s">
        <v>173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/>
      <c r="CQ2957">
        <v>0</v>
      </c>
      <c r="CR2957">
        <v>0</v>
      </c>
      <c r="CS2957"/>
      <c r="CT2957"/>
      <c r="CU2957">
        <v>2791</v>
      </c>
      <c r="CV2957"/>
    </row>
    <row r="2958" spans="1:100" x14ac:dyDescent="0.2">
      <c r="A2958">
        <v>2022</v>
      </c>
      <c r="B2958">
        <v>5</v>
      </c>
      <c r="C2958" s="267">
        <v>44692</v>
      </c>
      <c r="D2958">
        <v>376</v>
      </c>
      <c r="E2958">
        <v>438</v>
      </c>
      <c r="F2958">
        <v>6</v>
      </c>
      <c r="G2958" t="s">
        <v>216</v>
      </c>
      <c r="H2958" t="s">
        <v>217</v>
      </c>
      <c r="I2958" t="s">
        <v>169</v>
      </c>
      <c r="J2958">
        <v>3</v>
      </c>
      <c r="K2958">
        <v>2</v>
      </c>
      <c r="L2958">
        <v>335</v>
      </c>
      <c r="M2958">
        <v>315</v>
      </c>
      <c r="N2958">
        <v>358</v>
      </c>
      <c r="AM2958"/>
      <c r="AN2958"/>
      <c r="AO2958">
        <v>75</v>
      </c>
      <c r="AP2958">
        <v>144</v>
      </c>
      <c r="AQ2958"/>
      <c r="AR2958"/>
      <c r="BQ2958" t="s">
        <v>185</v>
      </c>
      <c r="BR2958" t="s">
        <v>186</v>
      </c>
      <c r="BS2958" t="s">
        <v>218</v>
      </c>
      <c r="BT2958" t="s">
        <v>188</v>
      </c>
      <c r="BU2958">
        <v>19</v>
      </c>
      <c r="BV2958" t="s">
        <v>219</v>
      </c>
      <c r="BW2958" t="s">
        <v>173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/>
      <c r="CQ2958">
        <v>0</v>
      </c>
      <c r="CR2958">
        <v>0</v>
      </c>
      <c r="CS2958"/>
      <c r="CT2958"/>
      <c r="CU2958">
        <v>2791</v>
      </c>
      <c r="CV2958"/>
    </row>
    <row r="2959" spans="1:100" x14ac:dyDescent="0.2">
      <c r="A2959">
        <v>2022</v>
      </c>
      <c r="B2959">
        <v>5</v>
      </c>
      <c r="C2959" s="267">
        <v>44692</v>
      </c>
      <c r="D2959">
        <v>137</v>
      </c>
      <c r="E2959">
        <v>273</v>
      </c>
      <c r="F2959">
        <v>7</v>
      </c>
      <c r="G2959" t="s">
        <v>174</v>
      </c>
      <c r="H2959" t="s">
        <v>175</v>
      </c>
      <c r="I2959" t="s">
        <v>169</v>
      </c>
      <c r="J2959">
        <v>3</v>
      </c>
      <c r="K2959">
        <v>2</v>
      </c>
      <c r="L2959">
        <v>564</v>
      </c>
      <c r="M2959">
        <v>524</v>
      </c>
      <c r="N2959">
        <v>603</v>
      </c>
      <c r="Y2959">
        <v>126</v>
      </c>
      <c r="Z2959">
        <v>126</v>
      </c>
      <c r="AK2959">
        <v>133</v>
      </c>
      <c r="AL2959">
        <v>134</v>
      </c>
      <c r="AM2959"/>
      <c r="AN2959"/>
      <c r="AO2959">
        <v>93</v>
      </c>
      <c r="AP2959">
        <v>116</v>
      </c>
      <c r="AQ2959">
        <v>83.236994219653184</v>
      </c>
      <c r="AR2959">
        <v>129.75</v>
      </c>
      <c r="AU2959">
        <v>990</v>
      </c>
      <c r="AV2959">
        <v>4</v>
      </c>
      <c r="AW2959">
        <v>4</v>
      </c>
      <c r="AX2959">
        <v>4</v>
      </c>
      <c r="BG2959">
        <v>810</v>
      </c>
      <c r="BH2959">
        <v>4</v>
      </c>
      <c r="BQ2959" t="s">
        <v>176</v>
      </c>
      <c r="BS2959"/>
      <c r="BT2959"/>
      <c r="BU2959">
        <v>19</v>
      </c>
      <c r="BV2959" t="s">
        <v>177</v>
      </c>
      <c r="BW2959" t="s">
        <v>173</v>
      </c>
      <c r="BX2959">
        <v>0</v>
      </c>
      <c r="BY2959">
        <v>12</v>
      </c>
      <c r="BZ2959">
        <v>6</v>
      </c>
      <c r="CA2959">
        <v>996</v>
      </c>
      <c r="CB2959">
        <v>4</v>
      </c>
      <c r="CC2959">
        <v>2</v>
      </c>
      <c r="CD2959">
        <v>812</v>
      </c>
      <c r="CE2959">
        <v>4</v>
      </c>
      <c r="CF2959">
        <v>2</v>
      </c>
      <c r="CG2959">
        <v>2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8</v>
      </c>
      <c r="CO2959">
        <v>1808</v>
      </c>
      <c r="CP2959">
        <v>4.4247787610619468E-3</v>
      </c>
      <c r="CQ2959">
        <v>1.4184397163120571E-2</v>
      </c>
      <c r="CR2959">
        <v>3.205673758865248</v>
      </c>
      <c r="CS2959"/>
      <c r="CT2959"/>
      <c r="CU2959">
        <v>2791</v>
      </c>
      <c r="CV2959"/>
    </row>
    <row r="2960" spans="1:100" x14ac:dyDescent="0.2">
      <c r="A2960">
        <v>2022</v>
      </c>
      <c r="B2960">
        <v>5</v>
      </c>
      <c r="C2960" s="267">
        <v>44692</v>
      </c>
      <c r="D2960">
        <v>125</v>
      </c>
      <c r="E2960">
        <v>690</v>
      </c>
      <c r="F2960">
        <v>8</v>
      </c>
      <c r="G2960" t="s">
        <v>259</v>
      </c>
      <c r="H2960" t="s">
        <v>260</v>
      </c>
      <c r="I2960" t="s">
        <v>169</v>
      </c>
      <c r="J2960">
        <v>4</v>
      </c>
      <c r="K2960">
        <v>4</v>
      </c>
      <c r="L2960">
        <v>170</v>
      </c>
      <c r="M2960">
        <v>153</v>
      </c>
      <c r="N2960">
        <v>187</v>
      </c>
      <c r="P2960">
        <v>196</v>
      </c>
      <c r="Q2960">
        <v>171</v>
      </c>
      <c r="R2960">
        <v>187</v>
      </c>
      <c r="S2960">
        <v>192</v>
      </c>
      <c r="U2960">
        <v>158</v>
      </c>
      <c r="V2960">
        <v>162</v>
      </c>
      <c r="W2960">
        <v>173</v>
      </c>
      <c r="X2960">
        <v>149</v>
      </c>
      <c r="AA2960">
        <v>185</v>
      </c>
      <c r="AB2960">
        <v>161</v>
      </c>
      <c r="AC2960">
        <v>168</v>
      </c>
      <c r="AD2960">
        <v>184</v>
      </c>
      <c r="AE2960">
        <v>186</v>
      </c>
      <c r="AF2960">
        <v>150</v>
      </c>
      <c r="AG2960">
        <v>143</v>
      </c>
      <c r="AH2960">
        <v>159</v>
      </c>
      <c r="AI2960">
        <v>161</v>
      </c>
      <c r="AJ2960">
        <v>149</v>
      </c>
      <c r="AM2960">
        <v>181.11111111111109</v>
      </c>
      <c r="AN2960">
        <v>156</v>
      </c>
      <c r="AO2960">
        <v>120</v>
      </c>
      <c r="AP2960">
        <v>120</v>
      </c>
      <c r="AQ2960"/>
      <c r="AR2960"/>
      <c r="AU2960">
        <v>1416</v>
      </c>
      <c r="AV2960">
        <v>6</v>
      </c>
      <c r="AW2960">
        <v>4</v>
      </c>
      <c r="AX2960">
        <v>5</v>
      </c>
      <c r="BG2960">
        <v>1008</v>
      </c>
      <c r="BH2960">
        <v>10</v>
      </c>
      <c r="BI2960">
        <v>4</v>
      </c>
      <c r="BJ2960">
        <v>1</v>
      </c>
      <c r="BQ2960" t="s">
        <v>256</v>
      </c>
      <c r="BR2960" t="s">
        <v>257</v>
      </c>
      <c r="BS2960"/>
      <c r="BT2960"/>
      <c r="BU2960">
        <v>19</v>
      </c>
      <c r="BV2960" t="s">
        <v>258</v>
      </c>
      <c r="BW2960" t="s">
        <v>173</v>
      </c>
      <c r="BX2960">
        <v>0</v>
      </c>
      <c r="BY2960">
        <v>15</v>
      </c>
      <c r="BZ2960">
        <v>3.75</v>
      </c>
      <c r="CA2960">
        <v>1419</v>
      </c>
      <c r="CB2960">
        <v>15</v>
      </c>
      <c r="CC2960">
        <v>3.75</v>
      </c>
      <c r="CD2960">
        <v>1011</v>
      </c>
      <c r="CE2960">
        <v>4</v>
      </c>
      <c r="CF2960">
        <v>2</v>
      </c>
      <c r="CG2960">
        <v>1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7.5</v>
      </c>
      <c r="CO2960">
        <v>2430</v>
      </c>
      <c r="CP2960">
        <v>3.08641975308642E-3</v>
      </c>
      <c r="CQ2960">
        <v>4.4117647058823532E-2</v>
      </c>
      <c r="CR2960">
        <v>14.294117647058821</v>
      </c>
      <c r="CS2960">
        <v>4.807692307692308E-2</v>
      </c>
      <c r="CT2960">
        <v>15.57692307692308</v>
      </c>
      <c r="CU2960">
        <v>2791</v>
      </c>
      <c r="CV2960">
        <v>-1</v>
      </c>
    </row>
    <row r="2961" spans="1:100" x14ac:dyDescent="0.2">
      <c r="A2961">
        <v>2022</v>
      </c>
      <c r="B2961">
        <v>5</v>
      </c>
      <c r="C2961" s="267">
        <v>44692</v>
      </c>
      <c r="D2961">
        <v>125</v>
      </c>
      <c r="E2961">
        <v>691</v>
      </c>
      <c r="F2961">
        <v>8</v>
      </c>
      <c r="G2961" t="s">
        <v>254</v>
      </c>
      <c r="H2961" t="s">
        <v>255</v>
      </c>
      <c r="I2961" t="s">
        <v>169</v>
      </c>
      <c r="J2961">
        <v>4</v>
      </c>
      <c r="K2961">
        <v>4</v>
      </c>
      <c r="L2961">
        <v>194</v>
      </c>
      <c r="M2961">
        <v>174</v>
      </c>
      <c r="N2961">
        <v>213</v>
      </c>
      <c r="P2961">
        <v>224</v>
      </c>
      <c r="Q2961">
        <v>201</v>
      </c>
      <c r="R2961">
        <v>198</v>
      </c>
      <c r="S2961">
        <v>214</v>
      </c>
      <c r="U2961">
        <v>180</v>
      </c>
      <c r="V2961">
        <v>176</v>
      </c>
      <c r="W2961">
        <v>174</v>
      </c>
      <c r="X2961">
        <v>175</v>
      </c>
      <c r="AA2961">
        <v>212</v>
      </c>
      <c r="AB2961">
        <v>202</v>
      </c>
      <c r="AC2961">
        <v>225</v>
      </c>
      <c r="AD2961">
        <v>231</v>
      </c>
      <c r="AE2961">
        <v>229</v>
      </c>
      <c r="AF2961">
        <v>174</v>
      </c>
      <c r="AG2961">
        <v>169</v>
      </c>
      <c r="AH2961">
        <v>179</v>
      </c>
      <c r="AI2961">
        <v>184</v>
      </c>
      <c r="AJ2961">
        <v>177</v>
      </c>
      <c r="AM2961">
        <v>215.11111111111109</v>
      </c>
      <c r="AN2961">
        <v>176.44444444444451</v>
      </c>
      <c r="AO2961">
        <v>120</v>
      </c>
      <c r="AP2961">
        <v>120</v>
      </c>
      <c r="AQ2961"/>
      <c r="AR2961"/>
      <c r="AU2961">
        <v>1416</v>
      </c>
      <c r="AV2961">
        <v>5</v>
      </c>
      <c r="AW2961">
        <v>4</v>
      </c>
      <c r="AX2961">
        <v>5</v>
      </c>
      <c r="BG2961">
        <v>1008</v>
      </c>
      <c r="BH2961">
        <v>2</v>
      </c>
      <c r="BI2961">
        <v>8</v>
      </c>
      <c r="BJ2961">
        <v>5</v>
      </c>
      <c r="BQ2961" t="s">
        <v>256</v>
      </c>
      <c r="BR2961" t="s">
        <v>257</v>
      </c>
      <c r="BS2961"/>
      <c r="BT2961"/>
      <c r="BU2961">
        <v>19</v>
      </c>
      <c r="BV2961" t="s">
        <v>258</v>
      </c>
      <c r="BW2961" t="s">
        <v>173</v>
      </c>
      <c r="BX2961">
        <v>0</v>
      </c>
      <c r="BY2961">
        <v>14</v>
      </c>
      <c r="BZ2961">
        <v>3.5</v>
      </c>
      <c r="CA2961">
        <v>1419</v>
      </c>
      <c r="CB2961">
        <v>15</v>
      </c>
      <c r="CC2961">
        <v>3.75</v>
      </c>
      <c r="CD2961">
        <v>1011</v>
      </c>
      <c r="CE2961">
        <v>1</v>
      </c>
      <c r="CF2961">
        <v>3</v>
      </c>
      <c r="CG2961">
        <v>2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7.25</v>
      </c>
      <c r="CO2961">
        <v>2430</v>
      </c>
      <c r="CP2961">
        <v>2.983539094650206E-3</v>
      </c>
      <c r="CQ2961">
        <v>3.7371134020618563E-2</v>
      </c>
      <c r="CR2961">
        <v>12.52577319587629</v>
      </c>
      <c r="CS2961">
        <v>4.1089420654911828E-2</v>
      </c>
      <c r="CT2961">
        <v>13.772040302266999</v>
      </c>
      <c r="CU2961">
        <v>2791</v>
      </c>
      <c r="CV2961">
        <v>-1</v>
      </c>
    </row>
    <row r="2962" spans="1:100" x14ac:dyDescent="0.2">
      <c r="A2962">
        <v>2022</v>
      </c>
      <c r="B2962">
        <v>5</v>
      </c>
      <c r="C2962" s="267">
        <v>44692</v>
      </c>
      <c r="D2962">
        <v>143</v>
      </c>
      <c r="E2962">
        <v>281</v>
      </c>
      <c r="F2962">
        <v>8</v>
      </c>
      <c r="G2962" t="s">
        <v>226</v>
      </c>
      <c r="H2962" t="s">
        <v>227</v>
      </c>
      <c r="I2962" t="s">
        <v>169</v>
      </c>
      <c r="J2962">
        <v>4</v>
      </c>
      <c r="K2962">
        <v>2</v>
      </c>
      <c r="L2962">
        <v>285</v>
      </c>
      <c r="M2962">
        <v>265</v>
      </c>
      <c r="N2962">
        <v>304</v>
      </c>
      <c r="R2962">
        <v>380</v>
      </c>
      <c r="S2962">
        <v>410</v>
      </c>
      <c r="W2962">
        <v>290</v>
      </c>
      <c r="X2962">
        <v>284</v>
      </c>
      <c r="Z2962">
        <v>115</v>
      </c>
      <c r="AA2962">
        <v>351</v>
      </c>
      <c r="AB2962">
        <v>343</v>
      </c>
      <c r="AC2962">
        <v>371</v>
      </c>
      <c r="AD2962">
        <v>365</v>
      </c>
      <c r="AE2962">
        <v>374</v>
      </c>
      <c r="AF2962">
        <v>265</v>
      </c>
      <c r="AG2962">
        <v>269</v>
      </c>
      <c r="AH2962">
        <v>275</v>
      </c>
      <c r="AI2962">
        <v>281</v>
      </c>
      <c r="AJ2962">
        <v>297</v>
      </c>
      <c r="AK2962">
        <v>116</v>
      </c>
      <c r="AL2962">
        <v>115</v>
      </c>
      <c r="AM2962">
        <v>370.57142857142861</v>
      </c>
      <c r="AN2962">
        <v>280.14285714285722</v>
      </c>
      <c r="AO2962">
        <v>120</v>
      </c>
      <c r="AP2962">
        <v>120</v>
      </c>
      <c r="AQ2962">
        <v>124.8554913294798</v>
      </c>
      <c r="AR2962">
        <v>115.3333333333333</v>
      </c>
      <c r="AU2962">
        <v>162</v>
      </c>
      <c r="BG2962">
        <v>1544</v>
      </c>
      <c r="BH2962">
        <v>4</v>
      </c>
      <c r="BQ2962" t="s">
        <v>176</v>
      </c>
      <c r="BS2962"/>
      <c r="BT2962"/>
      <c r="BU2962">
        <v>19</v>
      </c>
      <c r="BV2962" t="s">
        <v>228</v>
      </c>
      <c r="BW2962" t="s">
        <v>173</v>
      </c>
      <c r="BX2962">
        <v>0</v>
      </c>
      <c r="BY2962">
        <v>0</v>
      </c>
      <c r="BZ2962">
        <v>0</v>
      </c>
      <c r="CA2962">
        <v>162</v>
      </c>
      <c r="CB2962">
        <v>4</v>
      </c>
      <c r="CC2962">
        <v>2</v>
      </c>
      <c r="CD2962">
        <v>1546</v>
      </c>
      <c r="CE2962">
        <v>2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2</v>
      </c>
      <c r="CO2962">
        <v>1708</v>
      </c>
      <c r="CP2962">
        <v>1.17096018735363E-3</v>
      </c>
      <c r="CQ2962">
        <v>7.0175438596491229E-3</v>
      </c>
      <c r="CR2962">
        <v>5.9929824561403509</v>
      </c>
      <c r="CS2962">
        <v>7.1392146863844966E-3</v>
      </c>
      <c r="CT2962">
        <v>6.0968893421723607</v>
      </c>
      <c r="CU2962">
        <v>2791</v>
      </c>
      <c r="CV2962">
        <v>-1</v>
      </c>
    </row>
    <row r="2963" spans="1:100" x14ac:dyDescent="0.2">
      <c r="A2963">
        <v>2022</v>
      </c>
      <c r="B2963">
        <v>5</v>
      </c>
      <c r="C2963" s="267">
        <v>44692</v>
      </c>
      <c r="D2963">
        <v>383</v>
      </c>
      <c r="E2963">
        <v>550</v>
      </c>
      <c r="F2963">
        <v>8</v>
      </c>
      <c r="G2963" t="s">
        <v>437</v>
      </c>
      <c r="H2963" t="s">
        <v>438</v>
      </c>
      <c r="I2963" t="s">
        <v>169</v>
      </c>
      <c r="J2963">
        <v>3</v>
      </c>
      <c r="K2963">
        <v>1</v>
      </c>
      <c r="L2963">
        <v>35</v>
      </c>
      <c r="M2963">
        <v>32</v>
      </c>
      <c r="N2963">
        <v>38</v>
      </c>
      <c r="O2963">
        <v>52</v>
      </c>
      <c r="P2963">
        <v>54</v>
      </c>
      <c r="T2963">
        <v>39</v>
      </c>
      <c r="U2963">
        <v>38</v>
      </c>
      <c r="Y2963">
        <v>87</v>
      </c>
      <c r="AM2963">
        <v>53</v>
      </c>
      <c r="AN2963">
        <v>38.5</v>
      </c>
      <c r="AO2963">
        <v>114</v>
      </c>
      <c r="AP2963">
        <v>95</v>
      </c>
      <c r="AQ2963">
        <v>124.1379310344828</v>
      </c>
      <c r="AR2963">
        <v>87</v>
      </c>
      <c r="AV2963">
        <v>2</v>
      </c>
      <c r="AW2963">
        <v>2</v>
      </c>
      <c r="AX2963">
        <v>1</v>
      </c>
      <c r="BG2963">
        <v>1800</v>
      </c>
      <c r="BQ2963" t="s">
        <v>185</v>
      </c>
      <c r="BR2963" t="s">
        <v>186</v>
      </c>
      <c r="BS2963" t="s">
        <v>439</v>
      </c>
      <c r="BT2963" t="s">
        <v>188</v>
      </c>
      <c r="BU2963">
        <v>19</v>
      </c>
      <c r="BV2963" t="s">
        <v>437</v>
      </c>
      <c r="BW2963" t="s">
        <v>173</v>
      </c>
      <c r="BX2963">
        <v>0</v>
      </c>
      <c r="BY2963">
        <v>5</v>
      </c>
      <c r="BZ2963">
        <v>5</v>
      </c>
      <c r="CA2963">
        <v>5</v>
      </c>
      <c r="CB2963">
        <v>0</v>
      </c>
      <c r="CC2963">
        <v>0</v>
      </c>
      <c r="CD2963">
        <v>1800</v>
      </c>
      <c r="CE2963">
        <v>2</v>
      </c>
      <c r="CF2963">
        <v>2</v>
      </c>
      <c r="CG2963">
        <v>1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5</v>
      </c>
      <c r="CO2963">
        <v>1805</v>
      </c>
      <c r="CP2963">
        <v>2.7700831024930748E-3</v>
      </c>
      <c r="CQ2963">
        <v>0.14285714285714279</v>
      </c>
      <c r="CR2963">
        <v>51.571428571428569</v>
      </c>
      <c r="CS2963">
        <v>0.12987012987012991</v>
      </c>
      <c r="CT2963">
        <v>46.883116883116877</v>
      </c>
      <c r="CU2963">
        <v>2791</v>
      </c>
      <c r="CV2963">
        <v>-1</v>
      </c>
    </row>
    <row r="2964" spans="1:100" x14ac:dyDescent="0.2">
      <c r="A2964">
        <v>2022</v>
      </c>
      <c r="B2964">
        <v>5</v>
      </c>
      <c r="C2964" s="267">
        <v>44692</v>
      </c>
      <c r="D2964">
        <v>3</v>
      </c>
      <c r="E2964">
        <v>9</v>
      </c>
      <c r="F2964">
        <v>26</v>
      </c>
      <c r="G2964" t="s">
        <v>315</v>
      </c>
      <c r="H2964" t="s">
        <v>316</v>
      </c>
      <c r="I2964" t="s">
        <v>317</v>
      </c>
      <c r="J2964">
        <v>2</v>
      </c>
      <c r="K2964">
        <v>2</v>
      </c>
      <c r="L2964">
        <v>24</v>
      </c>
      <c r="M2964">
        <v>22</v>
      </c>
      <c r="N2964">
        <v>25</v>
      </c>
      <c r="AM2964"/>
      <c r="AN2964"/>
      <c r="AO2964">
        <v>61</v>
      </c>
      <c r="AP2964">
        <v>118</v>
      </c>
      <c r="AQ2964"/>
      <c r="AR2964"/>
      <c r="BQ2964" t="s">
        <v>318</v>
      </c>
      <c r="BR2964" t="s">
        <v>319</v>
      </c>
      <c r="BS2964"/>
      <c r="BT2964"/>
      <c r="BU2964">
        <v>19</v>
      </c>
      <c r="BV2964" t="s">
        <v>320</v>
      </c>
      <c r="BW2964" t="s">
        <v>222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/>
      <c r="CQ2964">
        <v>0</v>
      </c>
      <c r="CR2964">
        <v>0</v>
      </c>
      <c r="CS2964"/>
      <c r="CT2964"/>
      <c r="CU2964">
        <v>2791</v>
      </c>
      <c r="CV2964"/>
    </row>
    <row r="2965" spans="1:100" x14ac:dyDescent="0.2">
      <c r="A2965">
        <v>2022</v>
      </c>
      <c r="B2965">
        <v>5</v>
      </c>
      <c r="C2965" s="267">
        <v>44692</v>
      </c>
      <c r="D2965">
        <v>3</v>
      </c>
      <c r="E2965">
        <v>10</v>
      </c>
      <c r="F2965">
        <v>26</v>
      </c>
      <c r="G2965" t="s">
        <v>321</v>
      </c>
      <c r="H2965" t="s">
        <v>322</v>
      </c>
      <c r="I2965" t="s">
        <v>317</v>
      </c>
      <c r="J2965">
        <v>2</v>
      </c>
      <c r="K2965">
        <v>2</v>
      </c>
      <c r="L2965">
        <v>48</v>
      </c>
      <c r="M2965">
        <v>44</v>
      </c>
      <c r="N2965">
        <v>51</v>
      </c>
      <c r="P2965">
        <v>62</v>
      </c>
      <c r="Q2965">
        <v>78</v>
      </c>
      <c r="U2965">
        <v>57</v>
      </c>
      <c r="V2965">
        <v>60</v>
      </c>
      <c r="Y2965">
        <v>126</v>
      </c>
      <c r="AM2965">
        <v>70</v>
      </c>
      <c r="AN2965">
        <v>58.5</v>
      </c>
      <c r="AO2965">
        <v>61</v>
      </c>
      <c r="AP2965">
        <v>118</v>
      </c>
      <c r="AQ2965">
        <v>57.142857142857153</v>
      </c>
      <c r="AR2965">
        <v>126</v>
      </c>
      <c r="BQ2965" t="s">
        <v>318</v>
      </c>
      <c r="BR2965" t="s">
        <v>319</v>
      </c>
      <c r="BS2965"/>
      <c r="BT2965"/>
      <c r="BU2965">
        <v>19</v>
      </c>
      <c r="BV2965" t="s">
        <v>320</v>
      </c>
      <c r="BW2965" t="s">
        <v>222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/>
      <c r="CQ2965">
        <v>0</v>
      </c>
      <c r="CR2965">
        <v>0</v>
      </c>
      <c r="CS2965">
        <v>0</v>
      </c>
      <c r="CT2965">
        <v>0</v>
      </c>
      <c r="CU2965">
        <v>2791</v>
      </c>
      <c r="CV2965">
        <v>-1</v>
      </c>
    </row>
    <row r="2966" spans="1:100" x14ac:dyDescent="0.2">
      <c r="A2966">
        <v>2022</v>
      </c>
      <c r="B2966">
        <v>5</v>
      </c>
      <c r="C2966" s="267">
        <v>44692</v>
      </c>
      <c r="D2966">
        <v>227</v>
      </c>
      <c r="E2966">
        <v>155</v>
      </c>
      <c r="F2966">
        <v>28</v>
      </c>
      <c r="G2966" t="s">
        <v>362</v>
      </c>
      <c r="H2966" t="s">
        <v>363</v>
      </c>
      <c r="I2966" t="s">
        <v>364</v>
      </c>
      <c r="J2966">
        <v>3</v>
      </c>
      <c r="K2966">
        <v>2</v>
      </c>
      <c r="L2966">
        <v>122</v>
      </c>
      <c r="M2966">
        <v>113</v>
      </c>
      <c r="N2966">
        <v>130</v>
      </c>
      <c r="AC2966">
        <v>180</v>
      </c>
      <c r="AE2966">
        <v>182</v>
      </c>
      <c r="AH2966">
        <v>124</v>
      </c>
      <c r="AJ2966">
        <v>127</v>
      </c>
      <c r="AL2966">
        <v>130</v>
      </c>
      <c r="AM2966">
        <v>181</v>
      </c>
      <c r="AN2966">
        <v>125.5</v>
      </c>
      <c r="AO2966">
        <v>80</v>
      </c>
      <c r="AP2966">
        <v>135</v>
      </c>
      <c r="AQ2966">
        <v>83.07692307692308</v>
      </c>
      <c r="AR2966">
        <v>130</v>
      </c>
      <c r="BH2966">
        <v>10</v>
      </c>
      <c r="BI2966">
        <v>16</v>
      </c>
      <c r="BJ2966">
        <v>10</v>
      </c>
      <c r="BQ2966" t="s">
        <v>180</v>
      </c>
      <c r="BR2966" t="s">
        <v>181</v>
      </c>
      <c r="BS2966" t="s">
        <v>365</v>
      </c>
      <c r="BT2966"/>
      <c r="BU2966">
        <v>19</v>
      </c>
      <c r="BV2966" t="s">
        <v>362</v>
      </c>
      <c r="BW2966" t="s">
        <v>222</v>
      </c>
      <c r="BX2966">
        <v>0</v>
      </c>
      <c r="BY2966">
        <v>0</v>
      </c>
      <c r="BZ2966">
        <v>0</v>
      </c>
      <c r="CA2966">
        <v>0</v>
      </c>
      <c r="CB2966">
        <v>36</v>
      </c>
      <c r="CC2966">
        <v>18</v>
      </c>
      <c r="CD2966">
        <v>18</v>
      </c>
      <c r="CE2966">
        <v>5</v>
      </c>
      <c r="CF2966">
        <v>8</v>
      </c>
      <c r="CG2966">
        <v>5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18</v>
      </c>
      <c r="CO2966">
        <v>18</v>
      </c>
      <c r="CP2966">
        <v>1</v>
      </c>
      <c r="CQ2966">
        <v>0.1475409836065574</v>
      </c>
      <c r="CR2966">
        <v>0.1475409836065574</v>
      </c>
      <c r="CS2966">
        <v>0.14342629482071709</v>
      </c>
      <c r="CT2966">
        <v>0.14342629482071709</v>
      </c>
      <c r="CU2966">
        <v>2791</v>
      </c>
      <c r="CV2966">
        <v>-1</v>
      </c>
    </row>
    <row r="2967" spans="1:100" x14ac:dyDescent="0.2">
      <c r="A2967">
        <v>2022</v>
      </c>
      <c r="B2967">
        <v>5</v>
      </c>
      <c r="C2967" s="267">
        <v>44692</v>
      </c>
      <c r="D2967">
        <v>433</v>
      </c>
      <c r="E2967">
        <v>452</v>
      </c>
      <c r="F2967">
        <v>46</v>
      </c>
      <c r="G2967" t="s">
        <v>553</v>
      </c>
      <c r="H2967" t="s">
        <v>554</v>
      </c>
      <c r="I2967" t="s">
        <v>221</v>
      </c>
      <c r="J2967">
        <v>4</v>
      </c>
      <c r="K2967">
        <v>2</v>
      </c>
      <c r="L2967">
        <v>270</v>
      </c>
      <c r="M2967">
        <v>251</v>
      </c>
      <c r="N2967">
        <v>288</v>
      </c>
      <c r="O2967">
        <v>277</v>
      </c>
      <c r="P2967">
        <v>388</v>
      </c>
      <c r="Q2967">
        <v>289</v>
      </c>
      <c r="R2967">
        <v>294</v>
      </c>
      <c r="S2967">
        <v>301</v>
      </c>
      <c r="T2967">
        <v>236</v>
      </c>
      <c r="U2967">
        <v>274</v>
      </c>
      <c r="V2967">
        <v>256</v>
      </c>
      <c r="W2967">
        <v>261</v>
      </c>
      <c r="X2967">
        <v>267</v>
      </c>
      <c r="AA2967">
        <v>280</v>
      </c>
      <c r="AB2967">
        <v>295</v>
      </c>
      <c r="AC2967">
        <v>345</v>
      </c>
      <c r="AD2967">
        <v>337</v>
      </c>
      <c r="AE2967">
        <v>310</v>
      </c>
      <c r="AF2967">
        <v>230</v>
      </c>
      <c r="AG2967">
        <v>251</v>
      </c>
      <c r="AH2967">
        <v>266</v>
      </c>
      <c r="AI2967">
        <v>267</v>
      </c>
      <c r="AJ2967">
        <v>259</v>
      </c>
      <c r="AM2967">
        <v>311.60000000000002</v>
      </c>
      <c r="AN2967">
        <v>256.7</v>
      </c>
      <c r="AO2967">
        <v>96</v>
      </c>
      <c r="AP2967">
        <v>150</v>
      </c>
      <c r="AQ2967"/>
      <c r="AR2967"/>
      <c r="AU2967">
        <v>720</v>
      </c>
      <c r="AV2967">
        <v>3</v>
      </c>
      <c r="AW2967">
        <v>2</v>
      </c>
      <c r="AX2967">
        <v>2</v>
      </c>
      <c r="BG2967">
        <v>560</v>
      </c>
      <c r="BH2967">
        <v>15</v>
      </c>
      <c r="BI2967">
        <v>3</v>
      </c>
      <c r="BJ2967">
        <v>1</v>
      </c>
      <c r="BQ2967" t="s">
        <v>180</v>
      </c>
      <c r="BR2967" t="s">
        <v>181</v>
      </c>
      <c r="BS2967"/>
      <c r="BT2967"/>
      <c r="BU2967">
        <v>19</v>
      </c>
      <c r="BV2967" t="s">
        <v>552</v>
      </c>
      <c r="BW2967" t="s">
        <v>222</v>
      </c>
      <c r="BX2967">
        <v>0</v>
      </c>
      <c r="BY2967">
        <v>7</v>
      </c>
      <c r="BZ2967">
        <v>3.5</v>
      </c>
      <c r="CA2967">
        <v>723</v>
      </c>
      <c r="CB2967">
        <v>19</v>
      </c>
      <c r="CC2967">
        <v>9.5</v>
      </c>
      <c r="CD2967">
        <v>569</v>
      </c>
      <c r="CE2967">
        <v>9</v>
      </c>
      <c r="CF2967">
        <v>2</v>
      </c>
      <c r="CG2967">
        <v>1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13</v>
      </c>
      <c r="CO2967">
        <v>1292</v>
      </c>
      <c r="CP2967">
        <v>1.0061919504643959E-2</v>
      </c>
      <c r="CQ2967">
        <v>4.8148148148148148E-2</v>
      </c>
      <c r="CR2967">
        <v>4.7851851851851848</v>
      </c>
      <c r="CS2967">
        <v>5.0642773665757687E-2</v>
      </c>
      <c r="CT2967">
        <v>5.0331125827814569</v>
      </c>
      <c r="CU2967">
        <v>2791</v>
      </c>
      <c r="CV2967">
        <v>-1</v>
      </c>
    </row>
    <row r="2968" spans="1:100" x14ac:dyDescent="0.2">
      <c r="A2968">
        <v>2022</v>
      </c>
      <c r="B2968">
        <v>5</v>
      </c>
      <c r="C2968" s="267">
        <v>44692</v>
      </c>
      <c r="D2968">
        <v>433</v>
      </c>
      <c r="E2968">
        <v>453</v>
      </c>
      <c r="F2968">
        <v>46</v>
      </c>
      <c r="G2968" t="s">
        <v>550</v>
      </c>
      <c r="H2968" t="s">
        <v>551</v>
      </c>
      <c r="I2968" t="s">
        <v>221</v>
      </c>
      <c r="J2968">
        <v>4</v>
      </c>
      <c r="K2968">
        <v>2</v>
      </c>
      <c r="L2968">
        <v>175</v>
      </c>
      <c r="M2968">
        <v>162</v>
      </c>
      <c r="N2968">
        <v>187</v>
      </c>
      <c r="O2968">
        <v>190</v>
      </c>
      <c r="P2968">
        <v>238</v>
      </c>
      <c r="Q2968">
        <v>203</v>
      </c>
      <c r="R2968">
        <v>210</v>
      </c>
      <c r="S2968">
        <v>196</v>
      </c>
      <c r="T2968">
        <v>163</v>
      </c>
      <c r="U2968">
        <v>190</v>
      </c>
      <c r="V2968">
        <v>167</v>
      </c>
      <c r="W2968">
        <v>174</v>
      </c>
      <c r="X2968">
        <v>171</v>
      </c>
      <c r="AA2968">
        <v>190</v>
      </c>
      <c r="AB2968">
        <v>201</v>
      </c>
      <c r="AC2968">
        <v>215</v>
      </c>
      <c r="AD2968">
        <v>210</v>
      </c>
      <c r="AE2968">
        <v>204</v>
      </c>
      <c r="AF2968">
        <v>158</v>
      </c>
      <c r="AG2968">
        <v>168</v>
      </c>
      <c r="AH2968">
        <v>163</v>
      </c>
      <c r="AI2968">
        <v>169</v>
      </c>
      <c r="AJ2968">
        <v>170</v>
      </c>
      <c r="AM2968">
        <v>205.7</v>
      </c>
      <c r="AN2968">
        <v>169.3</v>
      </c>
      <c r="AO2968">
        <v>96</v>
      </c>
      <c r="AP2968">
        <v>150</v>
      </c>
      <c r="AQ2968"/>
      <c r="AR2968"/>
      <c r="AU2968">
        <v>720</v>
      </c>
      <c r="AV2968">
        <v>3</v>
      </c>
      <c r="AW2968">
        <v>3</v>
      </c>
      <c r="AX2968">
        <v>2</v>
      </c>
      <c r="BG2968">
        <v>560</v>
      </c>
      <c r="BH2968">
        <v>4</v>
      </c>
      <c r="BI2968">
        <v>10</v>
      </c>
      <c r="BJ2968">
        <v>4</v>
      </c>
      <c r="BQ2968" t="s">
        <v>180</v>
      </c>
      <c r="BR2968" t="s">
        <v>181</v>
      </c>
      <c r="BS2968"/>
      <c r="BT2968"/>
      <c r="BU2968">
        <v>19</v>
      </c>
      <c r="BV2968" t="s">
        <v>552</v>
      </c>
      <c r="BW2968" t="s">
        <v>222</v>
      </c>
      <c r="BX2968">
        <v>0</v>
      </c>
      <c r="BY2968">
        <v>8</v>
      </c>
      <c r="BZ2968">
        <v>4</v>
      </c>
      <c r="CA2968">
        <v>724</v>
      </c>
      <c r="CB2968">
        <v>18</v>
      </c>
      <c r="CC2968">
        <v>9</v>
      </c>
      <c r="CD2968">
        <v>569</v>
      </c>
      <c r="CE2968">
        <v>3</v>
      </c>
      <c r="CF2968">
        <v>6</v>
      </c>
      <c r="CG2968">
        <v>3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13</v>
      </c>
      <c r="CO2968">
        <v>1293</v>
      </c>
      <c r="CP2968">
        <v>1.005413766434648E-2</v>
      </c>
      <c r="CQ2968">
        <v>7.4285714285714288E-2</v>
      </c>
      <c r="CR2968">
        <v>7.3885714285714288</v>
      </c>
      <c r="CS2968">
        <v>7.67867690490254E-2</v>
      </c>
      <c r="CT2968">
        <v>7.6373301831069096</v>
      </c>
      <c r="CU2968">
        <v>2791</v>
      </c>
      <c r="CV2968">
        <v>-1</v>
      </c>
    </row>
    <row r="2969" spans="1:100" x14ac:dyDescent="0.2">
      <c r="A2969">
        <v>2022</v>
      </c>
      <c r="B2969">
        <v>5</v>
      </c>
      <c r="C2969" s="267">
        <v>44692</v>
      </c>
      <c r="D2969">
        <v>214</v>
      </c>
      <c r="E2969">
        <v>142</v>
      </c>
      <c r="F2969">
        <v>47</v>
      </c>
      <c r="G2969" t="s">
        <v>286</v>
      </c>
      <c r="H2969" t="s">
        <v>287</v>
      </c>
      <c r="I2969" t="s">
        <v>221</v>
      </c>
      <c r="J2969">
        <v>4</v>
      </c>
      <c r="K2969">
        <v>1</v>
      </c>
      <c r="L2969">
        <v>351</v>
      </c>
      <c r="M2969">
        <v>326</v>
      </c>
      <c r="N2969">
        <v>375</v>
      </c>
      <c r="O2969">
        <v>373</v>
      </c>
      <c r="P2969">
        <v>450</v>
      </c>
      <c r="Q2969">
        <v>380</v>
      </c>
      <c r="T2969">
        <v>329</v>
      </c>
      <c r="U2969">
        <v>340</v>
      </c>
      <c r="V2969">
        <v>346</v>
      </c>
      <c r="Y2969">
        <v>170</v>
      </c>
      <c r="AM2969">
        <v>401</v>
      </c>
      <c r="AN2969">
        <v>338.33333333333331</v>
      </c>
      <c r="AO2969">
        <v>74</v>
      </c>
      <c r="AP2969">
        <v>195</v>
      </c>
      <c r="AQ2969">
        <v>84.705882352941174</v>
      </c>
      <c r="AR2969">
        <v>170</v>
      </c>
      <c r="AV2969">
        <v>3</v>
      </c>
      <c r="AW2969">
        <v>2</v>
      </c>
      <c r="AX2969">
        <v>3</v>
      </c>
      <c r="BG2969">
        <v>504</v>
      </c>
      <c r="BQ2969" t="s">
        <v>180</v>
      </c>
      <c r="BR2969" t="s">
        <v>266</v>
      </c>
      <c r="BS2969" t="s">
        <v>288</v>
      </c>
      <c r="BT2969"/>
      <c r="BU2969">
        <v>19</v>
      </c>
      <c r="BV2969" t="s">
        <v>286</v>
      </c>
      <c r="BW2969" t="s">
        <v>222</v>
      </c>
      <c r="BX2969">
        <v>0</v>
      </c>
      <c r="BY2969">
        <v>8</v>
      </c>
      <c r="BZ2969">
        <v>8</v>
      </c>
      <c r="CA2969">
        <v>8</v>
      </c>
      <c r="CB2969">
        <v>0</v>
      </c>
      <c r="CC2969">
        <v>0</v>
      </c>
      <c r="CD2969">
        <v>504</v>
      </c>
      <c r="CE2969">
        <v>3</v>
      </c>
      <c r="CF2969">
        <v>2</v>
      </c>
      <c r="CG2969">
        <v>3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8</v>
      </c>
      <c r="CO2969">
        <v>512</v>
      </c>
      <c r="CP2969">
        <v>1.5625E-2</v>
      </c>
      <c r="CQ2969">
        <v>2.279202279202279E-2</v>
      </c>
      <c r="CR2969">
        <v>1.458689458689459</v>
      </c>
      <c r="CS2969">
        <v>2.364532019704434E-2</v>
      </c>
      <c r="CT2969">
        <v>1.513300492610838</v>
      </c>
      <c r="CU2969">
        <v>2791</v>
      </c>
      <c r="CV2969">
        <v>-1</v>
      </c>
    </row>
    <row r="2970" spans="1:100" x14ac:dyDescent="0.2">
      <c r="A2970">
        <v>2022</v>
      </c>
      <c r="B2970">
        <v>5</v>
      </c>
      <c r="C2970" s="267">
        <v>44692</v>
      </c>
      <c r="D2970">
        <v>4</v>
      </c>
      <c r="E2970">
        <v>11</v>
      </c>
      <c r="F2970">
        <v>48</v>
      </c>
      <c r="G2970" t="s">
        <v>276</v>
      </c>
      <c r="H2970" t="s">
        <v>277</v>
      </c>
      <c r="I2970" t="s">
        <v>221</v>
      </c>
      <c r="J2970">
        <v>2</v>
      </c>
      <c r="K2970">
        <v>2</v>
      </c>
      <c r="L2970">
        <v>212</v>
      </c>
      <c r="M2970">
        <v>197</v>
      </c>
      <c r="N2970">
        <v>226</v>
      </c>
      <c r="AB2970">
        <v>270</v>
      </c>
      <c r="AC2970">
        <v>280</v>
      </c>
      <c r="AD2970">
        <v>278</v>
      </c>
      <c r="AE2970">
        <v>269</v>
      </c>
      <c r="AG2970">
        <v>216</v>
      </c>
      <c r="AH2970">
        <v>213</v>
      </c>
      <c r="AI2970">
        <v>209</v>
      </c>
      <c r="AJ2970">
        <v>206</v>
      </c>
      <c r="AM2970">
        <v>274.25</v>
      </c>
      <c r="AN2970">
        <v>211</v>
      </c>
      <c r="AO2970">
        <v>48</v>
      </c>
      <c r="AP2970">
        <v>195</v>
      </c>
      <c r="AQ2970"/>
      <c r="AR2970"/>
      <c r="BH2970">
        <v>3</v>
      </c>
      <c r="BI2970">
        <v>4</v>
      </c>
      <c r="BJ2970">
        <v>2</v>
      </c>
      <c r="BQ2970" t="s">
        <v>180</v>
      </c>
      <c r="BR2970" t="s">
        <v>266</v>
      </c>
      <c r="BS2970" t="s">
        <v>278</v>
      </c>
      <c r="BT2970"/>
      <c r="BU2970">
        <v>19</v>
      </c>
      <c r="BV2970" t="s">
        <v>268</v>
      </c>
      <c r="BW2970" t="s">
        <v>222</v>
      </c>
      <c r="BX2970">
        <v>0</v>
      </c>
      <c r="BY2970">
        <v>0</v>
      </c>
      <c r="BZ2970">
        <v>0</v>
      </c>
      <c r="CA2970">
        <v>0</v>
      </c>
      <c r="CB2970">
        <v>9</v>
      </c>
      <c r="CC2970">
        <v>4.5</v>
      </c>
      <c r="CD2970">
        <v>4</v>
      </c>
      <c r="CE2970">
        <v>1</v>
      </c>
      <c r="CF2970">
        <v>2</v>
      </c>
      <c r="CG2970">
        <v>1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4.5</v>
      </c>
      <c r="CO2970">
        <v>4</v>
      </c>
      <c r="CP2970">
        <v>1.125</v>
      </c>
      <c r="CQ2970">
        <v>2.1226415094339621E-2</v>
      </c>
      <c r="CR2970">
        <v>1.886792452830189E-2</v>
      </c>
      <c r="CS2970">
        <v>2.132701421800948E-2</v>
      </c>
      <c r="CT2970">
        <v>1.8957345971563979E-2</v>
      </c>
      <c r="CU2970">
        <v>2791</v>
      </c>
      <c r="CV2970">
        <v>-1</v>
      </c>
    </row>
    <row r="2971" spans="1:100" x14ac:dyDescent="0.2">
      <c r="A2971">
        <v>2022</v>
      </c>
      <c r="B2971">
        <v>5</v>
      </c>
      <c r="C2971" s="267">
        <v>44692</v>
      </c>
      <c r="D2971">
        <v>4</v>
      </c>
      <c r="E2971">
        <v>12</v>
      </c>
      <c r="F2971">
        <v>48</v>
      </c>
      <c r="G2971" t="s">
        <v>264</v>
      </c>
      <c r="H2971" t="s">
        <v>265</v>
      </c>
      <c r="I2971" t="s">
        <v>221</v>
      </c>
      <c r="J2971">
        <v>2</v>
      </c>
      <c r="K2971">
        <v>2</v>
      </c>
      <c r="L2971">
        <v>212</v>
      </c>
      <c r="M2971">
        <v>197</v>
      </c>
      <c r="N2971">
        <v>226</v>
      </c>
      <c r="AB2971">
        <v>300</v>
      </c>
      <c r="AC2971">
        <v>273</v>
      </c>
      <c r="AD2971">
        <v>295</v>
      </c>
      <c r="AE2971">
        <v>274</v>
      </c>
      <c r="AG2971">
        <v>218</v>
      </c>
      <c r="AH2971">
        <v>204</v>
      </c>
      <c r="AI2971">
        <v>219</v>
      </c>
      <c r="AJ2971">
        <v>207</v>
      </c>
      <c r="AK2971">
        <v>134</v>
      </c>
      <c r="AL2971">
        <v>133</v>
      </c>
      <c r="AM2971">
        <v>285.5</v>
      </c>
      <c r="AN2971">
        <v>212</v>
      </c>
      <c r="AO2971">
        <v>48</v>
      </c>
      <c r="AP2971">
        <v>195</v>
      </c>
      <c r="AQ2971">
        <v>53.932584269662918</v>
      </c>
      <c r="AR2971">
        <v>133.5</v>
      </c>
      <c r="BH2971">
        <v>4</v>
      </c>
      <c r="BI2971">
        <v>3</v>
      </c>
      <c r="BJ2971">
        <v>1</v>
      </c>
      <c r="BQ2971" t="s">
        <v>180</v>
      </c>
      <c r="BR2971" t="s">
        <v>266</v>
      </c>
      <c r="BS2971" t="s">
        <v>267</v>
      </c>
      <c r="BT2971"/>
      <c r="BU2971">
        <v>19</v>
      </c>
      <c r="BV2971" t="s">
        <v>268</v>
      </c>
      <c r="BW2971" t="s">
        <v>222</v>
      </c>
      <c r="BX2971">
        <v>0</v>
      </c>
      <c r="BY2971">
        <v>0</v>
      </c>
      <c r="BZ2971">
        <v>0</v>
      </c>
      <c r="CA2971">
        <v>0</v>
      </c>
      <c r="CB2971">
        <v>8</v>
      </c>
      <c r="CC2971">
        <v>4</v>
      </c>
      <c r="CD2971">
        <v>4</v>
      </c>
      <c r="CE2971">
        <v>2</v>
      </c>
      <c r="CF2971">
        <v>1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4</v>
      </c>
      <c r="CO2971">
        <v>4</v>
      </c>
      <c r="CP2971">
        <v>1</v>
      </c>
      <c r="CQ2971">
        <v>1.886792452830189E-2</v>
      </c>
      <c r="CR2971">
        <v>1.886792452830189E-2</v>
      </c>
      <c r="CS2971">
        <v>1.886792452830189E-2</v>
      </c>
      <c r="CT2971">
        <v>1.886792452830189E-2</v>
      </c>
      <c r="CU2971">
        <v>2791</v>
      </c>
      <c r="CV2971">
        <v>-1</v>
      </c>
    </row>
    <row r="2972" spans="1:100" x14ac:dyDescent="0.2">
      <c r="A2972">
        <v>2022</v>
      </c>
      <c r="B2972">
        <v>5</v>
      </c>
      <c r="C2972" s="267">
        <v>44692</v>
      </c>
      <c r="D2972">
        <v>433</v>
      </c>
      <c r="E2972">
        <v>453</v>
      </c>
      <c r="F2972">
        <v>48</v>
      </c>
      <c r="G2972" t="s">
        <v>550</v>
      </c>
      <c r="H2972" t="s">
        <v>551</v>
      </c>
      <c r="I2972" t="s">
        <v>221</v>
      </c>
      <c r="J2972">
        <v>4</v>
      </c>
      <c r="K2972">
        <v>2</v>
      </c>
      <c r="L2972">
        <v>175</v>
      </c>
      <c r="M2972">
        <v>162</v>
      </c>
      <c r="N2972">
        <v>187</v>
      </c>
      <c r="Y2972">
        <v>145</v>
      </c>
      <c r="Z2972">
        <v>143</v>
      </c>
      <c r="AK2972">
        <v>172</v>
      </c>
      <c r="AL2972">
        <v>171</v>
      </c>
      <c r="AM2972"/>
      <c r="AN2972"/>
      <c r="AO2972">
        <v>96</v>
      </c>
      <c r="AP2972">
        <v>150</v>
      </c>
      <c r="AQ2972">
        <v>91.283676703645014</v>
      </c>
      <c r="AR2972">
        <v>157.75</v>
      </c>
      <c r="BQ2972" t="s">
        <v>180</v>
      </c>
      <c r="BR2972" t="s">
        <v>181</v>
      </c>
      <c r="BS2972"/>
      <c r="BT2972"/>
      <c r="BU2972">
        <v>19</v>
      </c>
      <c r="BV2972" t="s">
        <v>552</v>
      </c>
      <c r="BW2972" t="s">
        <v>222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/>
      <c r="CQ2972">
        <v>0</v>
      </c>
      <c r="CR2972">
        <v>0</v>
      </c>
      <c r="CS2972"/>
      <c r="CT2972"/>
      <c r="CU2972">
        <v>2791</v>
      </c>
      <c r="CV2972"/>
    </row>
    <row r="2973" spans="1:100" x14ac:dyDescent="0.2">
      <c r="A2973">
        <v>2022</v>
      </c>
      <c r="B2973">
        <v>5</v>
      </c>
      <c r="C2973" s="267">
        <v>44692</v>
      </c>
      <c r="D2973">
        <v>334</v>
      </c>
      <c r="E2973">
        <v>254</v>
      </c>
      <c r="F2973">
        <v>49</v>
      </c>
      <c r="G2973" t="s">
        <v>220</v>
      </c>
      <c r="H2973" t="s">
        <v>179</v>
      </c>
      <c r="I2973" t="s">
        <v>221</v>
      </c>
      <c r="J2973">
        <v>4</v>
      </c>
      <c r="K2973">
        <v>2</v>
      </c>
      <c r="L2973">
        <v>203</v>
      </c>
      <c r="M2973">
        <v>188</v>
      </c>
      <c r="N2973">
        <v>217</v>
      </c>
      <c r="O2973">
        <v>245</v>
      </c>
      <c r="P2973">
        <v>244</v>
      </c>
      <c r="Q2973">
        <v>239</v>
      </c>
      <c r="R2973">
        <v>268</v>
      </c>
      <c r="S2973">
        <v>273</v>
      </c>
      <c r="T2973">
        <v>208</v>
      </c>
      <c r="U2973">
        <v>209</v>
      </c>
      <c r="V2973">
        <v>201</v>
      </c>
      <c r="W2973">
        <v>208</v>
      </c>
      <c r="X2973">
        <v>206</v>
      </c>
      <c r="Y2973">
        <v>144</v>
      </c>
      <c r="Z2973">
        <v>144</v>
      </c>
      <c r="AA2973">
        <v>275</v>
      </c>
      <c r="AB2973">
        <v>225</v>
      </c>
      <c r="AD2973">
        <v>265</v>
      </c>
      <c r="AE2973">
        <v>259</v>
      </c>
      <c r="AF2973">
        <v>203</v>
      </c>
      <c r="AG2973">
        <v>193</v>
      </c>
      <c r="AI2973">
        <v>210</v>
      </c>
      <c r="AJ2973">
        <v>198</v>
      </c>
      <c r="AK2973">
        <v>151</v>
      </c>
      <c r="AL2973">
        <v>149</v>
      </c>
      <c r="AM2973">
        <v>254.7777777777778</v>
      </c>
      <c r="AN2973">
        <v>204</v>
      </c>
      <c r="AO2973">
        <v>94</v>
      </c>
      <c r="AP2973">
        <v>153</v>
      </c>
      <c r="AQ2973">
        <v>97.959183673469383</v>
      </c>
      <c r="AR2973">
        <v>147</v>
      </c>
      <c r="AU2973">
        <v>1320</v>
      </c>
      <c r="AV2973">
        <v>7</v>
      </c>
      <c r="AW2973">
        <v>8</v>
      </c>
      <c r="AX2973">
        <v>5</v>
      </c>
      <c r="BG2973">
        <v>1200</v>
      </c>
      <c r="BH2973">
        <v>8</v>
      </c>
      <c r="BI2973">
        <v>8</v>
      </c>
      <c r="BJ2973">
        <v>4</v>
      </c>
      <c r="BK2973">
        <v>4</v>
      </c>
      <c r="BQ2973" t="s">
        <v>180</v>
      </c>
      <c r="BR2973" t="s">
        <v>181</v>
      </c>
      <c r="BS2973" t="s">
        <v>182</v>
      </c>
      <c r="BT2973"/>
      <c r="BU2973">
        <v>19</v>
      </c>
      <c r="BV2973" t="s">
        <v>220</v>
      </c>
      <c r="BW2973" t="s">
        <v>222</v>
      </c>
      <c r="BX2973">
        <v>0</v>
      </c>
      <c r="BY2973">
        <v>20</v>
      </c>
      <c r="BZ2973">
        <v>10</v>
      </c>
      <c r="CA2973">
        <v>1330</v>
      </c>
      <c r="CB2973">
        <v>24</v>
      </c>
      <c r="CC2973">
        <v>12</v>
      </c>
      <c r="CD2973">
        <v>1212</v>
      </c>
      <c r="CE2973">
        <v>7</v>
      </c>
      <c r="CF2973">
        <v>8</v>
      </c>
      <c r="CG2973">
        <v>4</v>
      </c>
      <c r="CH2973">
        <v>2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22</v>
      </c>
      <c r="CO2973">
        <v>2542</v>
      </c>
      <c r="CP2973">
        <v>8.6546026750590095E-3</v>
      </c>
      <c r="CQ2973">
        <v>0.10837438423645319</v>
      </c>
      <c r="CR2973">
        <v>12.52216748768473</v>
      </c>
      <c r="CS2973">
        <v>0.10784313725490199</v>
      </c>
      <c r="CT2973">
        <v>12.46078431372549</v>
      </c>
      <c r="CU2973">
        <v>2791</v>
      </c>
      <c r="CV2973">
        <v>-1</v>
      </c>
    </row>
    <row r="2974" spans="1:100" x14ac:dyDescent="0.2">
      <c r="A2974">
        <v>2022</v>
      </c>
      <c r="B2974">
        <v>5</v>
      </c>
      <c r="C2974" s="267">
        <v>44692</v>
      </c>
      <c r="D2974">
        <v>529</v>
      </c>
      <c r="E2974">
        <v>937</v>
      </c>
      <c r="F2974"/>
      <c r="G2974" t="s">
        <v>543</v>
      </c>
      <c r="H2974" t="s">
        <v>544</v>
      </c>
      <c r="I2974" t="s">
        <v>169</v>
      </c>
      <c r="J2974">
        <v>1</v>
      </c>
      <c r="K2974">
        <v>4</v>
      </c>
      <c r="L2974">
        <v>1586</v>
      </c>
      <c r="M2974">
        <v>1492</v>
      </c>
      <c r="N2974">
        <v>1698</v>
      </c>
      <c r="AM2974"/>
      <c r="AN2974"/>
      <c r="AO2974">
        <v>20</v>
      </c>
      <c r="AP2974">
        <v>180</v>
      </c>
      <c r="AQ2974"/>
      <c r="AR2974"/>
      <c r="AU2974">
        <v>360</v>
      </c>
      <c r="BQ2974" t="s">
        <v>185</v>
      </c>
      <c r="BS2974" t="s">
        <v>545</v>
      </c>
      <c r="BT2974" t="s">
        <v>249</v>
      </c>
      <c r="BU2974">
        <v>19</v>
      </c>
      <c r="BV2974" t="s">
        <v>546</v>
      </c>
      <c r="BX2974">
        <v>0</v>
      </c>
      <c r="BY2974">
        <v>0</v>
      </c>
      <c r="BZ2974">
        <v>0</v>
      </c>
      <c r="CA2974">
        <v>360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360</v>
      </c>
      <c r="CP2974">
        <v>0</v>
      </c>
      <c r="CQ2974">
        <v>0</v>
      </c>
      <c r="CR2974">
        <v>0.2269861286254729</v>
      </c>
      <c r="CS2974"/>
      <c r="CT2974"/>
      <c r="CU2974">
        <v>2791</v>
      </c>
      <c r="CV2974"/>
    </row>
    <row r="2975" spans="1:100" x14ac:dyDescent="0.2">
      <c r="A2975">
        <v>2022</v>
      </c>
      <c r="B2975">
        <v>5</v>
      </c>
      <c r="C2975" s="267">
        <v>44692</v>
      </c>
      <c r="D2975">
        <v>529</v>
      </c>
      <c r="E2975">
        <v>946</v>
      </c>
      <c r="F2975"/>
      <c r="G2975" t="s">
        <v>547</v>
      </c>
      <c r="H2975" t="s">
        <v>548</v>
      </c>
      <c r="I2975" t="s">
        <v>169</v>
      </c>
      <c r="J2975">
        <v>1</v>
      </c>
      <c r="K2975">
        <v>4</v>
      </c>
      <c r="L2975">
        <v>336</v>
      </c>
      <c r="M2975">
        <v>316</v>
      </c>
      <c r="N2975">
        <v>359</v>
      </c>
      <c r="AM2975"/>
      <c r="AN2975"/>
      <c r="AO2975">
        <v>20</v>
      </c>
      <c r="AP2975">
        <v>180</v>
      </c>
      <c r="AQ2975"/>
      <c r="AR2975"/>
      <c r="BQ2975" t="s">
        <v>185</v>
      </c>
      <c r="BS2975" t="s">
        <v>549</v>
      </c>
      <c r="BT2975" t="s">
        <v>249</v>
      </c>
      <c r="BU2975">
        <v>19</v>
      </c>
      <c r="BV2975" t="s">
        <v>546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/>
      <c r="CQ2975">
        <v>0</v>
      </c>
      <c r="CR2975">
        <v>0</v>
      </c>
      <c r="CS2975"/>
      <c r="CT2975"/>
      <c r="CU2975">
        <v>2791</v>
      </c>
      <c r="CV2975"/>
    </row>
    <row r="2976" spans="1:100" x14ac:dyDescent="0.2">
      <c r="A2976">
        <v>2022</v>
      </c>
      <c r="B2976">
        <v>5</v>
      </c>
      <c r="C2976" s="267">
        <v>44692</v>
      </c>
      <c r="D2976">
        <v>530</v>
      </c>
      <c r="E2976">
        <v>929</v>
      </c>
      <c r="F2976"/>
      <c r="G2976" t="s">
        <v>534</v>
      </c>
      <c r="H2976" t="s">
        <v>535</v>
      </c>
      <c r="K2976"/>
      <c r="L2976">
        <v>0</v>
      </c>
      <c r="M2976">
        <v>1282</v>
      </c>
      <c r="N2976">
        <v>1417</v>
      </c>
      <c r="AM2976"/>
      <c r="AN2976"/>
      <c r="AO2976">
        <v>0</v>
      </c>
      <c r="AP2976"/>
      <c r="AQ2976"/>
      <c r="AR2976"/>
      <c r="BQ2976" t="s">
        <v>458</v>
      </c>
      <c r="BS2976"/>
      <c r="BT2976"/>
      <c r="BU2976">
        <v>19</v>
      </c>
      <c r="BV2976" t="s">
        <v>536</v>
      </c>
      <c r="BX2976">
        <v>0</v>
      </c>
      <c r="BY2976">
        <v>0</v>
      </c>
      <c r="BZ2976"/>
      <c r="CA2976">
        <v>0</v>
      </c>
      <c r="CB2976">
        <v>0</v>
      </c>
      <c r="CC2976"/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/>
      <c r="CQ2976"/>
      <c r="CR2976"/>
      <c r="CS2976"/>
      <c r="CT2976"/>
      <c r="CU2976">
        <v>2791</v>
      </c>
      <c r="CV2976"/>
    </row>
    <row r="2977" spans="1:100" x14ac:dyDescent="0.2">
      <c r="A2977">
        <v>2022</v>
      </c>
      <c r="B2977">
        <v>5</v>
      </c>
      <c r="C2977" s="267">
        <v>44692</v>
      </c>
      <c r="D2977">
        <v>530</v>
      </c>
      <c r="E2977">
        <v>930</v>
      </c>
      <c r="F2977"/>
      <c r="G2977" t="s">
        <v>537</v>
      </c>
      <c r="H2977" t="s">
        <v>538</v>
      </c>
      <c r="K2977"/>
      <c r="L2977">
        <v>0</v>
      </c>
      <c r="M2977">
        <v>641</v>
      </c>
      <c r="N2977">
        <v>708</v>
      </c>
      <c r="O2977">
        <v>3698</v>
      </c>
      <c r="P2977">
        <v>3765</v>
      </c>
      <c r="Q2977">
        <v>3456</v>
      </c>
      <c r="R2977">
        <v>3657</v>
      </c>
      <c r="S2977">
        <v>3951</v>
      </c>
      <c r="T2977">
        <v>269</v>
      </c>
      <c r="U2977">
        <v>253</v>
      </c>
      <c r="V2977">
        <v>274</v>
      </c>
      <c r="W2977">
        <v>236</v>
      </c>
      <c r="X2977">
        <v>287</v>
      </c>
      <c r="AM2977">
        <v>3705.4</v>
      </c>
      <c r="AN2977">
        <v>263.8</v>
      </c>
      <c r="AO2977">
        <v>0</v>
      </c>
      <c r="AP2977"/>
      <c r="AQ2977"/>
      <c r="AR2977"/>
      <c r="BQ2977" t="s">
        <v>458</v>
      </c>
      <c r="BS2977"/>
      <c r="BT2977"/>
      <c r="BU2977">
        <v>19</v>
      </c>
      <c r="BV2977" t="s">
        <v>536</v>
      </c>
      <c r="BX2977">
        <v>0</v>
      </c>
      <c r="BY2977">
        <v>0</v>
      </c>
      <c r="BZ2977"/>
      <c r="CA2977">
        <v>0</v>
      </c>
      <c r="CB2977">
        <v>0</v>
      </c>
      <c r="CC2977"/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/>
      <c r="CQ2977"/>
      <c r="CR2977"/>
      <c r="CS2977">
        <v>0</v>
      </c>
      <c r="CT2977">
        <v>0</v>
      </c>
      <c r="CU2977">
        <v>2791</v>
      </c>
      <c r="CV2977"/>
    </row>
    <row r="2978" spans="1:100" x14ac:dyDescent="0.2">
      <c r="A2978">
        <v>2022</v>
      </c>
      <c r="B2978">
        <v>5</v>
      </c>
      <c r="C2978" s="267">
        <v>44692</v>
      </c>
      <c r="D2978">
        <v>530</v>
      </c>
      <c r="E2978">
        <v>931</v>
      </c>
      <c r="F2978"/>
      <c r="G2978" t="s">
        <v>539</v>
      </c>
      <c r="H2978" t="s">
        <v>540</v>
      </c>
      <c r="K2978"/>
      <c r="L2978">
        <v>0</v>
      </c>
      <c r="M2978">
        <v>545</v>
      </c>
      <c r="N2978">
        <v>602</v>
      </c>
      <c r="AM2978"/>
      <c r="AN2978"/>
      <c r="AO2978">
        <v>0</v>
      </c>
      <c r="AP2978"/>
      <c r="AQ2978"/>
      <c r="AR2978"/>
      <c r="BQ2978" t="s">
        <v>458</v>
      </c>
      <c r="BS2978"/>
      <c r="BT2978"/>
      <c r="BU2978">
        <v>19</v>
      </c>
      <c r="BV2978" t="s">
        <v>536</v>
      </c>
      <c r="BX2978">
        <v>0</v>
      </c>
      <c r="BY2978">
        <v>0</v>
      </c>
      <c r="BZ2978"/>
      <c r="CA2978">
        <v>0</v>
      </c>
      <c r="CB2978">
        <v>0</v>
      </c>
      <c r="CC2978"/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/>
      <c r="CQ2978"/>
      <c r="CR2978"/>
      <c r="CS2978"/>
      <c r="CT2978"/>
      <c r="CU2978">
        <v>2791</v>
      </c>
      <c r="CV2978"/>
    </row>
    <row r="2979" spans="1:100" x14ac:dyDescent="0.2">
      <c r="A2979">
        <v>2022</v>
      </c>
      <c r="B2979">
        <v>5</v>
      </c>
      <c r="C2979" s="267">
        <v>44692</v>
      </c>
      <c r="D2979">
        <v>530</v>
      </c>
      <c r="E2979">
        <v>932</v>
      </c>
      <c r="F2979"/>
      <c r="G2979" t="s">
        <v>541</v>
      </c>
      <c r="H2979" t="s">
        <v>542</v>
      </c>
      <c r="K2979"/>
      <c r="L2979">
        <v>0</v>
      </c>
      <c r="M2979">
        <v>415</v>
      </c>
      <c r="N2979">
        <v>459</v>
      </c>
      <c r="AM2979"/>
      <c r="AN2979"/>
      <c r="AO2979">
        <v>0</v>
      </c>
      <c r="AP2979"/>
      <c r="AQ2979"/>
      <c r="AR2979"/>
      <c r="BQ2979" t="s">
        <v>458</v>
      </c>
      <c r="BS2979"/>
      <c r="BT2979"/>
      <c r="BU2979">
        <v>19</v>
      </c>
      <c r="BV2979" t="s">
        <v>536</v>
      </c>
      <c r="BX2979">
        <v>0</v>
      </c>
      <c r="BY2979">
        <v>0</v>
      </c>
      <c r="BZ2979"/>
      <c r="CA2979">
        <v>0</v>
      </c>
      <c r="CB2979">
        <v>0</v>
      </c>
      <c r="CC2979"/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/>
      <c r="CQ2979"/>
      <c r="CR2979"/>
      <c r="CS2979"/>
      <c r="CT2979"/>
      <c r="CU2979">
        <v>2791</v>
      </c>
      <c r="CV2979"/>
    </row>
    <row r="2980" spans="1:100" x14ac:dyDescent="0.2">
      <c r="A2980">
        <v>2022</v>
      </c>
      <c r="B2980">
        <v>5</v>
      </c>
      <c r="C2980" s="267">
        <v>44692</v>
      </c>
      <c r="D2980">
        <v>533</v>
      </c>
      <c r="E2980">
        <v>821</v>
      </c>
      <c r="F2980"/>
      <c r="G2980" t="s">
        <v>572</v>
      </c>
      <c r="H2980" t="s">
        <v>573</v>
      </c>
      <c r="K2980"/>
      <c r="L2980">
        <v>1275</v>
      </c>
      <c r="M2980">
        <v>1211</v>
      </c>
      <c r="N2980">
        <v>1338</v>
      </c>
      <c r="AM2980"/>
      <c r="AN2980"/>
      <c r="AO2980">
        <v>0</v>
      </c>
      <c r="AP2980"/>
      <c r="AQ2980"/>
      <c r="AR2980"/>
      <c r="BQ2980" t="s">
        <v>458</v>
      </c>
      <c r="BU2980">
        <v>19</v>
      </c>
      <c r="BV2980" t="s">
        <v>574</v>
      </c>
      <c r="BX2980">
        <v>0</v>
      </c>
      <c r="BY2980">
        <v>0</v>
      </c>
      <c r="BZ2980"/>
      <c r="CA2980">
        <v>0</v>
      </c>
      <c r="CB2980">
        <v>0</v>
      </c>
      <c r="CC2980"/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/>
      <c r="CQ2980">
        <v>0</v>
      </c>
      <c r="CR2980">
        <v>0</v>
      </c>
      <c r="CS2980"/>
      <c r="CT2980"/>
      <c r="CU2980">
        <v>2791</v>
      </c>
      <c r="CV2980"/>
    </row>
    <row r="2981" spans="1:100" x14ac:dyDescent="0.2">
      <c r="A2981">
        <v>2022</v>
      </c>
      <c r="B2981">
        <v>5</v>
      </c>
      <c r="C2981" s="267">
        <v>44692</v>
      </c>
      <c r="D2981">
        <v>533</v>
      </c>
      <c r="E2981">
        <v>822</v>
      </c>
      <c r="F2981"/>
      <c r="G2981" t="s">
        <v>575</v>
      </c>
      <c r="H2981" t="s">
        <v>576</v>
      </c>
      <c r="K2981"/>
      <c r="L2981">
        <v>675</v>
      </c>
      <c r="M2981">
        <v>641</v>
      </c>
      <c r="N2981">
        <v>708</v>
      </c>
      <c r="AM2981"/>
      <c r="AN2981"/>
      <c r="AO2981">
        <v>0</v>
      </c>
      <c r="AP2981"/>
      <c r="AQ2981"/>
      <c r="AR2981"/>
      <c r="BQ2981" t="s">
        <v>458</v>
      </c>
      <c r="BU2981">
        <v>19</v>
      </c>
      <c r="BV2981" t="s">
        <v>574</v>
      </c>
      <c r="BX2981">
        <v>0</v>
      </c>
      <c r="BY2981">
        <v>0</v>
      </c>
      <c r="BZ2981"/>
      <c r="CA2981">
        <v>0</v>
      </c>
      <c r="CB2981">
        <v>0</v>
      </c>
      <c r="CC2981"/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/>
      <c r="CQ2981">
        <v>0</v>
      </c>
      <c r="CR2981">
        <v>0</v>
      </c>
      <c r="CS2981"/>
      <c r="CT2981"/>
      <c r="CU2981">
        <v>2791</v>
      </c>
      <c r="CV2981"/>
    </row>
    <row r="2982" spans="1:100" x14ac:dyDescent="0.2">
      <c r="A2982">
        <v>2022</v>
      </c>
      <c r="B2982">
        <v>5</v>
      </c>
      <c r="C2982" s="267">
        <v>44692</v>
      </c>
      <c r="D2982">
        <v>533</v>
      </c>
      <c r="E2982">
        <v>823</v>
      </c>
      <c r="F2982"/>
      <c r="G2982" t="s">
        <v>577</v>
      </c>
      <c r="H2982" t="s">
        <v>578</v>
      </c>
      <c r="K2982"/>
      <c r="L2982">
        <v>637</v>
      </c>
      <c r="M2982">
        <v>605</v>
      </c>
      <c r="N2982">
        <v>669</v>
      </c>
      <c r="AM2982"/>
      <c r="AN2982"/>
      <c r="AO2982">
        <v>0</v>
      </c>
      <c r="AP2982"/>
      <c r="AQ2982"/>
      <c r="AR2982"/>
      <c r="BQ2982" t="s">
        <v>458</v>
      </c>
      <c r="BU2982">
        <v>19</v>
      </c>
      <c r="BV2982" t="s">
        <v>574</v>
      </c>
      <c r="BX2982">
        <v>0</v>
      </c>
      <c r="BY2982">
        <v>0</v>
      </c>
      <c r="BZ2982"/>
      <c r="CA2982">
        <v>0</v>
      </c>
      <c r="CB2982">
        <v>0</v>
      </c>
      <c r="CC2982"/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/>
      <c r="CQ2982">
        <v>0</v>
      </c>
      <c r="CR2982">
        <v>0</v>
      </c>
      <c r="CS2982"/>
      <c r="CT2982"/>
      <c r="CU2982">
        <v>2791</v>
      </c>
      <c r="CV2982"/>
    </row>
    <row r="2983" spans="1:100" x14ac:dyDescent="0.2">
      <c r="A2983">
        <v>2022</v>
      </c>
      <c r="B2983">
        <v>5</v>
      </c>
      <c r="C2983" s="267">
        <v>44693</v>
      </c>
      <c r="D2983">
        <v>375</v>
      </c>
      <c r="E2983">
        <v>437</v>
      </c>
      <c r="F2983">
        <v>2</v>
      </c>
      <c r="G2983" t="s">
        <v>282</v>
      </c>
      <c r="H2983" t="s">
        <v>283</v>
      </c>
      <c r="I2983" t="s">
        <v>169</v>
      </c>
      <c r="J2983">
        <v>4</v>
      </c>
      <c r="K2983">
        <v>2</v>
      </c>
      <c r="L2983">
        <v>168</v>
      </c>
      <c r="M2983">
        <v>158</v>
      </c>
      <c r="N2983">
        <v>179</v>
      </c>
      <c r="O2983">
        <v>261</v>
      </c>
      <c r="P2983">
        <v>242</v>
      </c>
      <c r="Q2983">
        <v>251</v>
      </c>
      <c r="R2983">
        <v>251</v>
      </c>
      <c r="S2983">
        <v>244</v>
      </c>
      <c r="T2983">
        <v>177</v>
      </c>
      <c r="U2983">
        <v>173</v>
      </c>
      <c r="V2983">
        <v>174</v>
      </c>
      <c r="W2983">
        <v>174</v>
      </c>
      <c r="X2983">
        <v>180</v>
      </c>
      <c r="Y2983">
        <v>130</v>
      </c>
      <c r="Z2983">
        <v>125</v>
      </c>
      <c r="AA2983">
        <v>264</v>
      </c>
      <c r="AB2983">
        <v>258</v>
      </c>
      <c r="AC2983">
        <v>255</v>
      </c>
      <c r="AD2983">
        <v>268</v>
      </c>
      <c r="AE2983">
        <v>269</v>
      </c>
      <c r="AF2983">
        <v>198</v>
      </c>
      <c r="AG2983">
        <v>174</v>
      </c>
      <c r="AH2983">
        <v>174</v>
      </c>
      <c r="AI2983">
        <v>173</v>
      </c>
      <c r="AJ2983">
        <v>170</v>
      </c>
      <c r="AM2983">
        <v>256.3</v>
      </c>
      <c r="AN2983">
        <v>176.7</v>
      </c>
      <c r="AO2983">
        <v>120</v>
      </c>
      <c r="AP2983">
        <v>120</v>
      </c>
      <c r="AQ2983">
        <v>112.9411764705882</v>
      </c>
      <c r="AR2983">
        <v>127.5</v>
      </c>
      <c r="AU2983">
        <v>400</v>
      </c>
      <c r="AV2983">
        <v>6</v>
      </c>
      <c r="AW2983">
        <v>4</v>
      </c>
      <c r="AX2983">
        <v>6</v>
      </c>
      <c r="BH2983">
        <v>8</v>
      </c>
      <c r="BI2983">
        <v>10</v>
      </c>
      <c r="BJ2983">
        <v>14</v>
      </c>
      <c r="BQ2983" t="s">
        <v>185</v>
      </c>
      <c r="BR2983" t="s">
        <v>186</v>
      </c>
      <c r="BS2983" t="s">
        <v>284</v>
      </c>
      <c r="BT2983" t="s">
        <v>188</v>
      </c>
      <c r="BU2983">
        <v>19</v>
      </c>
      <c r="BV2983" t="s">
        <v>285</v>
      </c>
      <c r="BW2983" t="s">
        <v>173</v>
      </c>
      <c r="BX2983">
        <v>0</v>
      </c>
      <c r="BY2983">
        <v>16</v>
      </c>
      <c r="BZ2983">
        <v>8</v>
      </c>
      <c r="CA2983">
        <v>408</v>
      </c>
      <c r="CB2983">
        <v>32</v>
      </c>
      <c r="CC2983">
        <v>16</v>
      </c>
      <c r="CD2983">
        <v>16</v>
      </c>
      <c r="CE2983">
        <v>7</v>
      </c>
      <c r="CF2983">
        <v>7</v>
      </c>
      <c r="CG2983">
        <v>10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24</v>
      </c>
      <c r="CO2983">
        <v>424</v>
      </c>
      <c r="CP2983">
        <v>5.6603773584905662E-2</v>
      </c>
      <c r="CQ2983">
        <v>0.14285714285714279</v>
      </c>
      <c r="CR2983">
        <v>2.5238095238095242</v>
      </c>
      <c r="CS2983">
        <v>0.1358234295415959</v>
      </c>
      <c r="CT2983">
        <v>2.3995472552348609</v>
      </c>
      <c r="CU2983">
        <v>2791</v>
      </c>
      <c r="CV2983">
        <v>-1</v>
      </c>
    </row>
    <row r="2984" spans="1:100" x14ac:dyDescent="0.2">
      <c r="A2984">
        <v>2022</v>
      </c>
      <c r="B2984">
        <v>5</v>
      </c>
      <c r="C2984" s="267">
        <v>44693</v>
      </c>
      <c r="D2984">
        <v>135</v>
      </c>
      <c r="E2984">
        <v>271</v>
      </c>
      <c r="F2984">
        <v>3</v>
      </c>
      <c r="G2984" t="s">
        <v>386</v>
      </c>
      <c r="H2984" t="s">
        <v>387</v>
      </c>
      <c r="I2984" t="s">
        <v>169</v>
      </c>
      <c r="J2984">
        <v>4</v>
      </c>
      <c r="K2984">
        <v>2</v>
      </c>
      <c r="L2984">
        <v>161</v>
      </c>
      <c r="M2984">
        <v>149</v>
      </c>
      <c r="N2984">
        <v>172</v>
      </c>
      <c r="AA2984">
        <v>183</v>
      </c>
      <c r="AB2984">
        <v>188</v>
      </c>
      <c r="AC2984">
        <v>176</v>
      </c>
      <c r="AD2984">
        <v>185</v>
      </c>
      <c r="AE2984">
        <v>187</v>
      </c>
      <c r="AF2984">
        <v>156</v>
      </c>
      <c r="AG2984">
        <v>160</v>
      </c>
      <c r="AH2984">
        <v>154</v>
      </c>
      <c r="AI2984">
        <v>159</v>
      </c>
      <c r="AJ2984">
        <v>149</v>
      </c>
      <c r="AM2984">
        <v>183.8</v>
      </c>
      <c r="AN2984">
        <v>155.6</v>
      </c>
      <c r="AO2984">
        <v>151</v>
      </c>
      <c r="AP2984">
        <v>95</v>
      </c>
      <c r="AQ2984"/>
      <c r="AR2984"/>
      <c r="AV2984">
        <v>4</v>
      </c>
      <c r="AW2984">
        <v>2</v>
      </c>
      <c r="AX2984">
        <v>2</v>
      </c>
      <c r="BG2984">
        <v>450</v>
      </c>
      <c r="BH2984">
        <v>4</v>
      </c>
      <c r="BI2984">
        <v>4</v>
      </c>
      <c r="BJ2984">
        <v>4</v>
      </c>
      <c r="BQ2984" t="s">
        <v>176</v>
      </c>
      <c r="BS2984"/>
      <c r="BT2984"/>
      <c r="BU2984">
        <v>19</v>
      </c>
      <c r="BV2984" t="s">
        <v>386</v>
      </c>
      <c r="BW2984" t="s">
        <v>173</v>
      </c>
      <c r="BX2984">
        <v>0</v>
      </c>
      <c r="BY2984">
        <v>8</v>
      </c>
      <c r="BZ2984">
        <v>4</v>
      </c>
      <c r="CA2984">
        <v>4</v>
      </c>
      <c r="CB2984">
        <v>12</v>
      </c>
      <c r="CC2984">
        <v>6</v>
      </c>
      <c r="CD2984">
        <v>456</v>
      </c>
      <c r="CE2984">
        <v>4</v>
      </c>
      <c r="CF2984">
        <v>3</v>
      </c>
      <c r="CG2984">
        <v>3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10</v>
      </c>
      <c r="CO2984">
        <v>460</v>
      </c>
      <c r="CP2984">
        <v>2.1739130434782612E-2</v>
      </c>
      <c r="CQ2984">
        <v>6.2111801242236017E-2</v>
      </c>
      <c r="CR2984">
        <v>2.8571428571428572</v>
      </c>
      <c r="CS2984">
        <v>6.4267352185089971E-2</v>
      </c>
      <c r="CT2984">
        <v>2.9562982005141389</v>
      </c>
      <c r="CU2984">
        <v>2791</v>
      </c>
      <c r="CV2984">
        <v>-1</v>
      </c>
    </row>
    <row r="2985" spans="1:100" x14ac:dyDescent="0.2">
      <c r="A2985">
        <v>2022</v>
      </c>
      <c r="B2985">
        <v>5</v>
      </c>
      <c r="C2985" s="267">
        <v>44693</v>
      </c>
      <c r="D2985">
        <v>301</v>
      </c>
      <c r="E2985">
        <v>225</v>
      </c>
      <c r="F2985">
        <v>3</v>
      </c>
      <c r="G2985" t="s">
        <v>337</v>
      </c>
      <c r="H2985" t="s">
        <v>338</v>
      </c>
      <c r="I2985" t="s">
        <v>169</v>
      </c>
      <c r="J2985">
        <v>6</v>
      </c>
      <c r="K2985">
        <v>1</v>
      </c>
      <c r="L2985">
        <v>372</v>
      </c>
      <c r="M2985">
        <v>345</v>
      </c>
      <c r="N2985">
        <v>398</v>
      </c>
      <c r="P2985">
        <v>542</v>
      </c>
      <c r="Q2985">
        <v>560</v>
      </c>
      <c r="U2985">
        <v>378</v>
      </c>
      <c r="V2985">
        <v>400</v>
      </c>
      <c r="Y2985">
        <v>126</v>
      </c>
      <c r="AM2985">
        <v>551</v>
      </c>
      <c r="AN2985">
        <v>389</v>
      </c>
      <c r="AO2985">
        <v>169</v>
      </c>
      <c r="AP2985">
        <v>128</v>
      </c>
      <c r="AQ2985">
        <v>171.42857142857139</v>
      </c>
      <c r="AR2985">
        <v>126</v>
      </c>
      <c r="AU2985">
        <v>1116</v>
      </c>
      <c r="AV2985">
        <v>2</v>
      </c>
      <c r="AW2985">
        <v>2</v>
      </c>
      <c r="AX2985">
        <v>3</v>
      </c>
      <c r="BQ2985" t="s">
        <v>176</v>
      </c>
      <c r="BR2985" t="s">
        <v>176</v>
      </c>
      <c r="BS2985"/>
      <c r="BT2985"/>
      <c r="BU2985">
        <v>19</v>
      </c>
      <c r="BV2985" t="s">
        <v>339</v>
      </c>
      <c r="BW2985" t="s">
        <v>173</v>
      </c>
      <c r="BX2985">
        <v>0</v>
      </c>
      <c r="BY2985">
        <v>7</v>
      </c>
      <c r="BZ2985">
        <v>7</v>
      </c>
      <c r="CA2985">
        <v>1123</v>
      </c>
      <c r="CB2985">
        <v>0</v>
      </c>
      <c r="CC2985">
        <v>0</v>
      </c>
      <c r="CD2985">
        <v>0</v>
      </c>
      <c r="CE2985">
        <v>2</v>
      </c>
      <c r="CF2985">
        <v>2</v>
      </c>
      <c r="CG2985">
        <v>3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7</v>
      </c>
      <c r="CO2985">
        <v>1123</v>
      </c>
      <c r="CP2985">
        <v>6.2333036509349959E-3</v>
      </c>
      <c r="CQ2985">
        <v>1.8817204301075269E-2</v>
      </c>
      <c r="CR2985">
        <v>3.018817204301075</v>
      </c>
      <c r="CS2985">
        <v>1.799485861182519E-2</v>
      </c>
      <c r="CT2985">
        <v>2.8868894601542419</v>
      </c>
      <c r="CU2985">
        <v>2791</v>
      </c>
      <c r="CV2985">
        <v>-1</v>
      </c>
    </row>
    <row r="2986" spans="1:100" x14ac:dyDescent="0.2">
      <c r="A2986">
        <v>2022</v>
      </c>
      <c r="B2986">
        <v>5</v>
      </c>
      <c r="C2986" s="267">
        <v>44693</v>
      </c>
      <c r="D2986">
        <v>1</v>
      </c>
      <c r="E2986">
        <v>2</v>
      </c>
      <c r="F2986">
        <v>4</v>
      </c>
      <c r="G2986" t="s">
        <v>392</v>
      </c>
      <c r="H2986" t="s">
        <v>393</v>
      </c>
      <c r="I2986" t="s">
        <v>169</v>
      </c>
      <c r="J2986">
        <v>3</v>
      </c>
      <c r="K2986">
        <v>2</v>
      </c>
      <c r="L2986">
        <v>113</v>
      </c>
      <c r="M2986">
        <v>105</v>
      </c>
      <c r="N2986">
        <v>120</v>
      </c>
      <c r="AM2986"/>
      <c r="AN2986"/>
      <c r="AO2986">
        <v>108</v>
      </c>
      <c r="AP2986">
        <v>100</v>
      </c>
      <c r="AQ2986"/>
      <c r="AR2986"/>
      <c r="BQ2986" t="s">
        <v>390</v>
      </c>
      <c r="BR2986" t="s">
        <v>390</v>
      </c>
      <c r="BS2986"/>
      <c r="BT2986"/>
      <c r="BU2986">
        <v>19</v>
      </c>
      <c r="BV2986" t="s">
        <v>391</v>
      </c>
      <c r="BW2986" t="s">
        <v>173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/>
      <c r="CQ2986">
        <v>0</v>
      </c>
      <c r="CR2986">
        <v>0</v>
      </c>
      <c r="CS2986"/>
      <c r="CT2986"/>
      <c r="CU2986">
        <v>2791</v>
      </c>
      <c r="CV2986"/>
    </row>
    <row r="2987" spans="1:100" x14ac:dyDescent="0.2">
      <c r="A2987">
        <v>2022</v>
      </c>
      <c r="B2987">
        <v>5</v>
      </c>
      <c r="C2987" s="267">
        <v>44693</v>
      </c>
      <c r="D2987">
        <v>243</v>
      </c>
      <c r="E2987">
        <v>167</v>
      </c>
      <c r="F2987">
        <v>4</v>
      </c>
      <c r="G2987" t="s">
        <v>313</v>
      </c>
      <c r="H2987" t="s">
        <v>314</v>
      </c>
      <c r="I2987" t="s">
        <v>169</v>
      </c>
      <c r="J2987">
        <v>2</v>
      </c>
      <c r="K2987">
        <v>2</v>
      </c>
      <c r="L2987">
        <v>888</v>
      </c>
      <c r="M2987">
        <v>825</v>
      </c>
      <c r="N2987">
        <v>950</v>
      </c>
      <c r="Z2987">
        <v>111</v>
      </c>
      <c r="AM2987"/>
      <c r="AN2987"/>
      <c r="AO2987">
        <v>55</v>
      </c>
      <c r="AP2987">
        <v>131</v>
      </c>
      <c r="AQ2987">
        <v>64.86486486486487</v>
      </c>
      <c r="AR2987">
        <v>111</v>
      </c>
      <c r="AU2987">
        <v>108</v>
      </c>
      <c r="AV2987">
        <v>2</v>
      </c>
      <c r="AW2987">
        <v>2</v>
      </c>
      <c r="AX2987">
        <v>2</v>
      </c>
      <c r="BG2987">
        <v>564</v>
      </c>
      <c r="BH2987">
        <v>4</v>
      </c>
      <c r="BI2987">
        <v>2</v>
      </c>
      <c r="BJ2987">
        <v>2</v>
      </c>
      <c r="BQ2987" t="s">
        <v>176</v>
      </c>
      <c r="BR2987" t="s">
        <v>176</v>
      </c>
      <c r="BS2987"/>
      <c r="BT2987"/>
      <c r="BU2987">
        <v>19</v>
      </c>
      <c r="BV2987" t="s">
        <v>313</v>
      </c>
      <c r="BW2987" t="s">
        <v>173</v>
      </c>
      <c r="BX2987">
        <v>0</v>
      </c>
      <c r="BY2987">
        <v>6</v>
      </c>
      <c r="BZ2987">
        <v>3</v>
      </c>
      <c r="CA2987">
        <v>111</v>
      </c>
      <c r="CB2987">
        <v>8</v>
      </c>
      <c r="CC2987">
        <v>4</v>
      </c>
      <c r="CD2987">
        <v>568</v>
      </c>
      <c r="CE2987">
        <v>3</v>
      </c>
      <c r="CF2987">
        <v>2</v>
      </c>
      <c r="CG2987">
        <v>2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7</v>
      </c>
      <c r="CO2987">
        <v>679</v>
      </c>
      <c r="CP2987">
        <v>1.030927835051546E-2</v>
      </c>
      <c r="CQ2987">
        <v>7.8828828828828822E-3</v>
      </c>
      <c r="CR2987">
        <v>0.76463963963963966</v>
      </c>
      <c r="CS2987"/>
      <c r="CT2987"/>
      <c r="CU2987">
        <v>2791</v>
      </c>
      <c r="CV2987"/>
    </row>
    <row r="2988" spans="1:100" x14ac:dyDescent="0.2">
      <c r="A2988">
        <v>2022</v>
      </c>
      <c r="B2988">
        <v>5</v>
      </c>
      <c r="C2988" s="267">
        <v>44693</v>
      </c>
      <c r="D2988">
        <v>295</v>
      </c>
      <c r="E2988">
        <v>219</v>
      </c>
      <c r="F2988">
        <v>4</v>
      </c>
      <c r="G2988" t="s">
        <v>214</v>
      </c>
      <c r="H2988" t="s">
        <v>215</v>
      </c>
      <c r="I2988" t="s">
        <v>169</v>
      </c>
      <c r="J2988">
        <v>6</v>
      </c>
      <c r="K2988">
        <v>1</v>
      </c>
      <c r="L2988">
        <v>114</v>
      </c>
      <c r="M2988">
        <v>106</v>
      </c>
      <c r="N2988">
        <v>121</v>
      </c>
      <c r="O2988">
        <v>194</v>
      </c>
      <c r="P2988">
        <v>187</v>
      </c>
      <c r="T2988">
        <v>129</v>
      </c>
      <c r="U2988">
        <v>119</v>
      </c>
      <c r="Y2988">
        <v>103</v>
      </c>
      <c r="AM2988">
        <v>190.5</v>
      </c>
      <c r="AN2988">
        <v>124</v>
      </c>
      <c r="AO2988">
        <v>238</v>
      </c>
      <c r="AP2988">
        <v>91</v>
      </c>
      <c r="AQ2988">
        <v>209.70873786407759</v>
      </c>
      <c r="AR2988">
        <v>103</v>
      </c>
      <c r="AU2988">
        <v>1242</v>
      </c>
      <c r="AV2988">
        <v>3</v>
      </c>
      <c r="AW2988">
        <v>3</v>
      </c>
      <c r="AX2988">
        <v>3</v>
      </c>
      <c r="BQ2988" t="s">
        <v>176</v>
      </c>
      <c r="BR2988" t="s">
        <v>176</v>
      </c>
      <c r="BS2988"/>
      <c r="BT2988"/>
      <c r="BU2988">
        <v>19</v>
      </c>
      <c r="BV2988" t="s">
        <v>214</v>
      </c>
      <c r="BW2988" t="s">
        <v>173</v>
      </c>
      <c r="BX2988">
        <v>0</v>
      </c>
      <c r="BY2988">
        <v>9</v>
      </c>
      <c r="BZ2988">
        <v>9</v>
      </c>
      <c r="CA2988">
        <v>1251</v>
      </c>
      <c r="CB2988">
        <v>0</v>
      </c>
      <c r="CC2988">
        <v>0</v>
      </c>
      <c r="CD2988">
        <v>0</v>
      </c>
      <c r="CE2988">
        <v>3</v>
      </c>
      <c r="CF2988">
        <v>3</v>
      </c>
      <c r="CG2988">
        <v>3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9</v>
      </c>
      <c r="CO2988">
        <v>1251</v>
      </c>
      <c r="CP2988">
        <v>7.1942446043165471E-3</v>
      </c>
      <c r="CQ2988">
        <v>7.8947368421052627E-2</v>
      </c>
      <c r="CR2988">
        <v>10.97368421052632</v>
      </c>
      <c r="CS2988">
        <v>7.2580645161290328E-2</v>
      </c>
      <c r="CT2988">
        <v>10.088709677419351</v>
      </c>
      <c r="CU2988">
        <v>2791</v>
      </c>
      <c r="CV2988">
        <v>-1</v>
      </c>
    </row>
    <row r="2989" spans="1:100" x14ac:dyDescent="0.2">
      <c r="A2989">
        <v>2022</v>
      </c>
      <c r="B2989">
        <v>5</v>
      </c>
      <c r="C2989" s="267">
        <v>44693</v>
      </c>
      <c r="D2989">
        <v>125</v>
      </c>
      <c r="E2989">
        <v>690</v>
      </c>
      <c r="F2989">
        <v>5</v>
      </c>
      <c r="G2989" t="s">
        <v>259</v>
      </c>
      <c r="H2989" t="s">
        <v>260</v>
      </c>
      <c r="I2989" t="s">
        <v>169</v>
      </c>
      <c r="J2989">
        <v>4</v>
      </c>
      <c r="K2989">
        <v>4</v>
      </c>
      <c r="L2989">
        <v>170</v>
      </c>
      <c r="M2989">
        <v>153</v>
      </c>
      <c r="N2989">
        <v>187</v>
      </c>
      <c r="O2989">
        <v>197</v>
      </c>
      <c r="P2989">
        <v>192</v>
      </c>
      <c r="Q2989">
        <v>187</v>
      </c>
      <c r="R2989">
        <v>208</v>
      </c>
      <c r="S2989">
        <v>180</v>
      </c>
      <c r="T2989">
        <v>160</v>
      </c>
      <c r="U2989">
        <v>162</v>
      </c>
      <c r="V2989">
        <v>151</v>
      </c>
      <c r="W2989">
        <v>160</v>
      </c>
      <c r="X2989">
        <v>149</v>
      </c>
      <c r="AM2989">
        <v>192.8</v>
      </c>
      <c r="AN2989">
        <v>156.4</v>
      </c>
      <c r="AO2989">
        <v>120</v>
      </c>
      <c r="AP2989">
        <v>120</v>
      </c>
      <c r="AQ2989"/>
      <c r="AR2989"/>
      <c r="AU2989">
        <v>1512</v>
      </c>
      <c r="AV2989">
        <v>2</v>
      </c>
      <c r="AW2989">
        <v>3</v>
      </c>
      <c r="AX2989">
        <v>3</v>
      </c>
      <c r="BG2989">
        <v>384</v>
      </c>
      <c r="BQ2989" t="s">
        <v>256</v>
      </c>
      <c r="BR2989" t="s">
        <v>257</v>
      </c>
      <c r="BS2989"/>
      <c r="BT2989"/>
      <c r="BU2989">
        <v>19</v>
      </c>
      <c r="BV2989" t="s">
        <v>258</v>
      </c>
      <c r="BW2989" t="s">
        <v>173</v>
      </c>
      <c r="BX2989">
        <v>0</v>
      </c>
      <c r="BY2989">
        <v>8</v>
      </c>
      <c r="BZ2989">
        <v>2</v>
      </c>
      <c r="CA2989">
        <v>1514</v>
      </c>
      <c r="CB2989">
        <v>0</v>
      </c>
      <c r="CC2989">
        <v>0</v>
      </c>
      <c r="CD2989">
        <v>384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2</v>
      </c>
      <c r="CO2989">
        <v>1898</v>
      </c>
      <c r="CP2989">
        <v>1.053740779768177E-3</v>
      </c>
      <c r="CQ2989">
        <v>1.1764705882352939E-2</v>
      </c>
      <c r="CR2989">
        <v>11.164705882352941</v>
      </c>
      <c r="CS2989">
        <v>1.278772378516624E-2</v>
      </c>
      <c r="CT2989">
        <v>12.135549872122761</v>
      </c>
      <c r="CU2989">
        <v>2791</v>
      </c>
      <c r="CV2989">
        <v>-1</v>
      </c>
    </row>
    <row r="2990" spans="1:100" x14ac:dyDescent="0.2">
      <c r="A2990">
        <v>2022</v>
      </c>
      <c r="B2990">
        <v>5</v>
      </c>
      <c r="C2990" s="267">
        <v>44693</v>
      </c>
      <c r="D2990">
        <v>125</v>
      </c>
      <c r="E2990">
        <v>691</v>
      </c>
      <c r="F2990">
        <v>5</v>
      </c>
      <c r="G2990" t="s">
        <v>254</v>
      </c>
      <c r="H2990" t="s">
        <v>255</v>
      </c>
      <c r="I2990" t="s">
        <v>169</v>
      </c>
      <c r="J2990">
        <v>4</v>
      </c>
      <c r="K2990">
        <v>4</v>
      </c>
      <c r="L2990">
        <v>194</v>
      </c>
      <c r="M2990">
        <v>174</v>
      </c>
      <c r="N2990">
        <v>213</v>
      </c>
      <c r="O2990">
        <v>235</v>
      </c>
      <c r="P2990">
        <v>217</v>
      </c>
      <c r="Q2990">
        <v>208</v>
      </c>
      <c r="R2990">
        <v>230</v>
      </c>
      <c r="S2990">
        <v>218</v>
      </c>
      <c r="T2990">
        <v>186</v>
      </c>
      <c r="U2990">
        <v>180</v>
      </c>
      <c r="V2990">
        <v>184</v>
      </c>
      <c r="W2990">
        <v>189</v>
      </c>
      <c r="X2990">
        <v>177</v>
      </c>
      <c r="Y2990">
        <v>102</v>
      </c>
      <c r="AM2990">
        <v>221.6</v>
      </c>
      <c r="AN2990">
        <v>183.2</v>
      </c>
      <c r="AO2990">
        <v>120</v>
      </c>
      <c r="AP2990">
        <v>120</v>
      </c>
      <c r="AQ2990">
        <v>141.1764705882353</v>
      </c>
      <c r="AR2990">
        <v>102</v>
      </c>
      <c r="AU2990">
        <v>1512</v>
      </c>
      <c r="AV2990">
        <v>2</v>
      </c>
      <c r="AW2990">
        <v>2</v>
      </c>
      <c r="AX2990">
        <v>3</v>
      </c>
      <c r="BG2990">
        <v>384</v>
      </c>
      <c r="BQ2990" t="s">
        <v>256</v>
      </c>
      <c r="BR2990" t="s">
        <v>257</v>
      </c>
      <c r="BS2990"/>
      <c r="BT2990"/>
      <c r="BU2990">
        <v>19</v>
      </c>
      <c r="BV2990" t="s">
        <v>258</v>
      </c>
      <c r="BW2990" t="s">
        <v>173</v>
      </c>
      <c r="BX2990">
        <v>0</v>
      </c>
      <c r="BY2990">
        <v>7</v>
      </c>
      <c r="BZ2990">
        <v>1.75</v>
      </c>
      <c r="CA2990">
        <v>1513</v>
      </c>
      <c r="CB2990">
        <v>0</v>
      </c>
      <c r="CC2990">
        <v>0</v>
      </c>
      <c r="CD2990">
        <v>384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1.75</v>
      </c>
      <c r="CO2990">
        <v>1897</v>
      </c>
      <c r="CP2990">
        <v>9.225092250922509E-4</v>
      </c>
      <c r="CQ2990">
        <v>9.0206185567010301E-3</v>
      </c>
      <c r="CR2990">
        <v>9.7783505154639183</v>
      </c>
      <c r="CS2990">
        <v>9.5524017467248923E-3</v>
      </c>
      <c r="CT2990">
        <v>10.354803493449779</v>
      </c>
      <c r="CU2990">
        <v>2791</v>
      </c>
      <c r="CV2990">
        <v>-1</v>
      </c>
    </row>
    <row r="2991" spans="1:100" x14ac:dyDescent="0.2">
      <c r="A2991">
        <v>2022</v>
      </c>
      <c r="B2991">
        <v>5</v>
      </c>
      <c r="C2991" s="267">
        <v>44693</v>
      </c>
      <c r="D2991">
        <v>124</v>
      </c>
      <c r="E2991">
        <v>688</v>
      </c>
      <c r="F2991">
        <v>6</v>
      </c>
      <c r="G2991" t="s">
        <v>308</v>
      </c>
      <c r="H2991" t="s">
        <v>309</v>
      </c>
      <c r="I2991" t="s">
        <v>169</v>
      </c>
      <c r="J2991">
        <v>2</v>
      </c>
      <c r="K2991">
        <v>2</v>
      </c>
      <c r="L2991">
        <v>200</v>
      </c>
      <c r="M2991">
        <v>180</v>
      </c>
      <c r="N2991">
        <v>220</v>
      </c>
      <c r="O2991">
        <v>233</v>
      </c>
      <c r="P2991">
        <v>222</v>
      </c>
      <c r="Q2991">
        <v>234</v>
      </c>
      <c r="R2991">
        <v>258</v>
      </c>
      <c r="S2991">
        <v>255</v>
      </c>
      <c r="T2991">
        <v>183</v>
      </c>
      <c r="U2991">
        <v>176</v>
      </c>
      <c r="V2991">
        <v>172</v>
      </c>
      <c r="W2991">
        <v>198</v>
      </c>
      <c r="X2991">
        <v>186</v>
      </c>
      <c r="AA2991">
        <v>223</v>
      </c>
      <c r="AB2991">
        <v>222</v>
      </c>
      <c r="AF2991">
        <v>190</v>
      </c>
      <c r="AG2991">
        <v>188</v>
      </c>
      <c r="AM2991">
        <v>235.28571428571431</v>
      </c>
      <c r="AN2991">
        <v>184.71428571428569</v>
      </c>
      <c r="AO2991">
        <v>59</v>
      </c>
      <c r="AP2991">
        <v>122</v>
      </c>
      <c r="AQ2991"/>
      <c r="AR2991"/>
      <c r="AU2991">
        <v>1830</v>
      </c>
      <c r="AV2991">
        <v>4</v>
      </c>
      <c r="AW2991">
        <v>2</v>
      </c>
      <c r="AX2991">
        <v>1</v>
      </c>
      <c r="BH2991">
        <v>2</v>
      </c>
      <c r="BI2991">
        <v>2</v>
      </c>
      <c r="BJ2991">
        <v>1</v>
      </c>
      <c r="BQ2991" t="s">
        <v>180</v>
      </c>
      <c r="BR2991" t="s">
        <v>192</v>
      </c>
      <c r="BS2991"/>
      <c r="BT2991"/>
      <c r="BU2991">
        <v>19</v>
      </c>
      <c r="BV2991" t="s">
        <v>310</v>
      </c>
      <c r="BW2991" t="s">
        <v>173</v>
      </c>
      <c r="BX2991">
        <v>0</v>
      </c>
      <c r="BY2991">
        <v>7</v>
      </c>
      <c r="BZ2991">
        <v>3.5</v>
      </c>
      <c r="CA2991">
        <v>1833</v>
      </c>
      <c r="CB2991">
        <v>5</v>
      </c>
      <c r="CC2991">
        <v>2.5</v>
      </c>
      <c r="CD2991">
        <v>2</v>
      </c>
      <c r="CE2991">
        <v>3</v>
      </c>
      <c r="CF2991">
        <v>2</v>
      </c>
      <c r="CG2991">
        <v>1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6</v>
      </c>
      <c r="CO2991">
        <v>1835</v>
      </c>
      <c r="CP2991">
        <v>3.2697547683923711E-3</v>
      </c>
      <c r="CQ2991">
        <v>0.03</v>
      </c>
      <c r="CR2991">
        <v>9.1750000000000007</v>
      </c>
      <c r="CS2991">
        <v>3.248259860788863E-2</v>
      </c>
      <c r="CT2991">
        <v>9.9342614075792728</v>
      </c>
      <c r="CU2991">
        <v>2791</v>
      </c>
      <c r="CV2991">
        <v>-1</v>
      </c>
    </row>
    <row r="2992" spans="1:100" x14ac:dyDescent="0.2">
      <c r="A2992">
        <v>2022</v>
      </c>
      <c r="B2992">
        <v>5</v>
      </c>
      <c r="C2992" s="267">
        <v>44693</v>
      </c>
      <c r="D2992">
        <v>124</v>
      </c>
      <c r="E2992">
        <v>689</v>
      </c>
      <c r="F2992">
        <v>6</v>
      </c>
      <c r="G2992" t="s">
        <v>311</v>
      </c>
      <c r="H2992" t="s">
        <v>312</v>
      </c>
      <c r="I2992" t="s">
        <v>169</v>
      </c>
      <c r="J2992">
        <v>2</v>
      </c>
      <c r="K2992">
        <v>2</v>
      </c>
      <c r="L2992">
        <v>75</v>
      </c>
      <c r="M2992">
        <v>67</v>
      </c>
      <c r="N2992">
        <v>82</v>
      </c>
      <c r="O2992">
        <v>92</v>
      </c>
      <c r="P2992">
        <v>84</v>
      </c>
      <c r="Q2992">
        <v>97</v>
      </c>
      <c r="R2992">
        <v>101</v>
      </c>
      <c r="S2992">
        <v>91</v>
      </c>
      <c r="T2992">
        <v>75</v>
      </c>
      <c r="U2992">
        <v>71</v>
      </c>
      <c r="V2992">
        <v>71</v>
      </c>
      <c r="W2992">
        <v>74</v>
      </c>
      <c r="X2992">
        <v>77</v>
      </c>
      <c r="Y2992">
        <v>107</v>
      </c>
      <c r="Z2992">
        <v>78</v>
      </c>
      <c r="AA2992">
        <v>84</v>
      </c>
      <c r="AB2992">
        <v>83</v>
      </c>
      <c r="AF2992">
        <v>78</v>
      </c>
      <c r="AG2992">
        <v>75</v>
      </c>
      <c r="AM2992">
        <v>90.285714285714292</v>
      </c>
      <c r="AN2992">
        <v>74.428571428571431</v>
      </c>
      <c r="AO2992">
        <v>59</v>
      </c>
      <c r="AP2992">
        <v>122</v>
      </c>
      <c r="AQ2992">
        <v>77.837837837837839</v>
      </c>
      <c r="AR2992">
        <v>92.5</v>
      </c>
      <c r="AU2992">
        <v>1188</v>
      </c>
      <c r="AV2992">
        <v>1</v>
      </c>
      <c r="AW2992">
        <v>3</v>
      </c>
      <c r="AX2992">
        <v>3</v>
      </c>
      <c r="BG2992">
        <v>918</v>
      </c>
      <c r="BH2992">
        <v>4</v>
      </c>
      <c r="BI2992">
        <v>2</v>
      </c>
      <c r="BJ2992">
        <v>1</v>
      </c>
      <c r="BQ2992" t="s">
        <v>180</v>
      </c>
      <c r="BR2992" t="s">
        <v>192</v>
      </c>
      <c r="BS2992"/>
      <c r="BT2992"/>
      <c r="BU2992">
        <v>19</v>
      </c>
      <c r="BV2992" t="s">
        <v>310</v>
      </c>
      <c r="BW2992" t="s">
        <v>173</v>
      </c>
      <c r="BX2992">
        <v>0</v>
      </c>
      <c r="BY2992">
        <v>7</v>
      </c>
      <c r="BZ2992">
        <v>3.5</v>
      </c>
      <c r="CA2992">
        <v>1191</v>
      </c>
      <c r="CB2992">
        <v>7</v>
      </c>
      <c r="CC2992">
        <v>3.5</v>
      </c>
      <c r="CD2992">
        <v>921</v>
      </c>
      <c r="CE2992">
        <v>2</v>
      </c>
      <c r="CF2992">
        <v>2</v>
      </c>
      <c r="CG2992">
        <v>2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7</v>
      </c>
      <c r="CO2992">
        <v>2112</v>
      </c>
      <c r="CP2992">
        <v>3.3143939393939391E-3</v>
      </c>
      <c r="CQ2992">
        <v>9.3333333333333338E-2</v>
      </c>
      <c r="CR2992">
        <v>28.16</v>
      </c>
      <c r="CS2992">
        <v>9.4049904030710174E-2</v>
      </c>
      <c r="CT2992">
        <v>28.37619961612284</v>
      </c>
      <c r="CU2992">
        <v>2791</v>
      </c>
      <c r="CV2992">
        <v>-1</v>
      </c>
    </row>
    <row r="2993" spans="1:100" x14ac:dyDescent="0.2">
      <c r="A2993">
        <v>2022</v>
      </c>
      <c r="B2993">
        <v>5</v>
      </c>
      <c r="C2993" s="267">
        <v>44693</v>
      </c>
      <c r="D2993">
        <v>135</v>
      </c>
      <c r="E2993">
        <v>271</v>
      </c>
      <c r="F2993">
        <v>6</v>
      </c>
      <c r="G2993" t="s">
        <v>386</v>
      </c>
      <c r="H2993" t="s">
        <v>387</v>
      </c>
      <c r="I2993" t="s">
        <v>169</v>
      </c>
      <c r="J2993">
        <v>4</v>
      </c>
      <c r="K2993">
        <v>2</v>
      </c>
      <c r="L2993">
        <v>161</v>
      </c>
      <c r="M2993">
        <v>149</v>
      </c>
      <c r="N2993">
        <v>172</v>
      </c>
      <c r="AM2993"/>
      <c r="AN2993"/>
      <c r="AO2993">
        <v>151</v>
      </c>
      <c r="AP2993">
        <v>95</v>
      </c>
      <c r="AQ2993"/>
      <c r="AR2993"/>
      <c r="BQ2993" t="s">
        <v>176</v>
      </c>
      <c r="BS2993"/>
      <c r="BT2993"/>
      <c r="BU2993">
        <v>19</v>
      </c>
      <c r="BV2993" t="s">
        <v>386</v>
      </c>
      <c r="BW2993" t="s">
        <v>173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/>
      <c r="CQ2993">
        <v>0</v>
      </c>
      <c r="CR2993">
        <v>0</v>
      </c>
      <c r="CS2993"/>
      <c r="CT2993"/>
      <c r="CU2993">
        <v>2791</v>
      </c>
      <c r="CV2993"/>
    </row>
    <row r="2994" spans="1:100" x14ac:dyDescent="0.2">
      <c r="A2994">
        <v>2022</v>
      </c>
      <c r="B2994">
        <v>5</v>
      </c>
      <c r="C2994" s="267">
        <v>44693</v>
      </c>
      <c r="D2994">
        <v>137</v>
      </c>
      <c r="E2994">
        <v>273</v>
      </c>
      <c r="F2994">
        <v>7</v>
      </c>
      <c r="G2994" t="s">
        <v>174</v>
      </c>
      <c r="H2994" t="s">
        <v>175</v>
      </c>
      <c r="I2994" t="s">
        <v>169</v>
      </c>
      <c r="J2994">
        <v>3</v>
      </c>
      <c r="K2994">
        <v>2</v>
      </c>
      <c r="L2994">
        <v>564</v>
      </c>
      <c r="M2994">
        <v>524</v>
      </c>
      <c r="N2994">
        <v>603</v>
      </c>
      <c r="O2994">
        <v>727</v>
      </c>
      <c r="P2994">
        <v>678</v>
      </c>
      <c r="Q2994">
        <v>710</v>
      </c>
      <c r="R2994">
        <v>820</v>
      </c>
      <c r="S2994">
        <v>714</v>
      </c>
      <c r="T2994">
        <v>580</v>
      </c>
      <c r="U2994">
        <v>564</v>
      </c>
      <c r="V2994">
        <v>587</v>
      </c>
      <c r="W2994">
        <v>560</v>
      </c>
      <c r="X2994">
        <v>550</v>
      </c>
      <c r="Y2994">
        <v>128</v>
      </c>
      <c r="Z2994">
        <v>125</v>
      </c>
      <c r="AA2994">
        <v>681</v>
      </c>
      <c r="AB2994">
        <v>665</v>
      </c>
      <c r="AC2994">
        <v>688</v>
      </c>
      <c r="AD2994">
        <v>680</v>
      </c>
      <c r="AE2994">
        <v>662</v>
      </c>
      <c r="AF2994">
        <v>606</v>
      </c>
      <c r="AG2994">
        <v>581</v>
      </c>
      <c r="AH2994">
        <v>574</v>
      </c>
      <c r="AI2994">
        <v>542</v>
      </c>
      <c r="AJ2994">
        <v>566</v>
      </c>
      <c r="AM2994">
        <v>702.5</v>
      </c>
      <c r="AN2994">
        <v>571</v>
      </c>
      <c r="AO2994">
        <v>93</v>
      </c>
      <c r="AP2994">
        <v>116</v>
      </c>
      <c r="AQ2994">
        <v>85.37549407114625</v>
      </c>
      <c r="AR2994">
        <v>126.5</v>
      </c>
      <c r="AU2994">
        <v>858</v>
      </c>
      <c r="AV2994">
        <v>4</v>
      </c>
      <c r="AW2994">
        <v>4</v>
      </c>
      <c r="AX2994">
        <v>4</v>
      </c>
      <c r="BG2994">
        <v>684</v>
      </c>
      <c r="BH2994">
        <v>6</v>
      </c>
      <c r="BI2994">
        <v>4</v>
      </c>
      <c r="BJ2994">
        <v>4</v>
      </c>
      <c r="BQ2994" t="s">
        <v>176</v>
      </c>
      <c r="BS2994"/>
      <c r="BT2994"/>
      <c r="BU2994">
        <v>19</v>
      </c>
      <c r="BV2994" t="s">
        <v>177</v>
      </c>
      <c r="BW2994" t="s">
        <v>173</v>
      </c>
      <c r="BX2994">
        <v>0</v>
      </c>
      <c r="BY2994">
        <v>12</v>
      </c>
      <c r="BZ2994">
        <v>6</v>
      </c>
      <c r="CA2994">
        <v>864</v>
      </c>
      <c r="CB2994">
        <v>14</v>
      </c>
      <c r="CC2994">
        <v>7</v>
      </c>
      <c r="CD2994">
        <v>691</v>
      </c>
      <c r="CE2994">
        <v>5</v>
      </c>
      <c r="CF2994">
        <v>4</v>
      </c>
      <c r="CG2994">
        <v>4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13</v>
      </c>
      <c r="CO2994">
        <v>1555</v>
      </c>
      <c r="CP2994">
        <v>8.3601286173633441E-3</v>
      </c>
      <c r="CQ2994">
        <v>2.3049645390070921E-2</v>
      </c>
      <c r="CR2994">
        <v>2.7570921985815602</v>
      </c>
      <c r="CS2994">
        <v>2.276707530647986E-2</v>
      </c>
      <c r="CT2994">
        <v>2.723292469352014</v>
      </c>
      <c r="CU2994">
        <v>2791</v>
      </c>
      <c r="CV2994">
        <v>-1</v>
      </c>
    </row>
    <row r="2995" spans="1:100" x14ac:dyDescent="0.2">
      <c r="A2995">
        <v>2022</v>
      </c>
      <c r="B2995">
        <v>5</v>
      </c>
      <c r="C2995" s="267">
        <v>44693</v>
      </c>
      <c r="D2995">
        <v>243</v>
      </c>
      <c r="E2995">
        <v>167</v>
      </c>
      <c r="F2995">
        <v>7</v>
      </c>
      <c r="G2995" t="s">
        <v>313</v>
      </c>
      <c r="H2995" t="s">
        <v>314</v>
      </c>
      <c r="I2995" t="s">
        <v>169</v>
      </c>
      <c r="J2995">
        <v>2</v>
      </c>
      <c r="K2995">
        <v>2</v>
      </c>
      <c r="L2995">
        <v>888</v>
      </c>
      <c r="M2995">
        <v>825</v>
      </c>
      <c r="N2995">
        <v>950</v>
      </c>
      <c r="R2995">
        <v>1100</v>
      </c>
      <c r="S2995">
        <v>1095</v>
      </c>
      <c r="W2995">
        <v>950</v>
      </c>
      <c r="X2995">
        <v>932</v>
      </c>
      <c r="AA2995">
        <v>1099</v>
      </c>
      <c r="AB2995">
        <v>1053</v>
      </c>
      <c r="AC2995">
        <v>1128</v>
      </c>
      <c r="AD2995">
        <v>1080</v>
      </c>
      <c r="AE2995">
        <v>1018</v>
      </c>
      <c r="AF2995">
        <v>980</v>
      </c>
      <c r="AG2995">
        <v>906</v>
      </c>
      <c r="AH2995">
        <v>922</v>
      </c>
      <c r="AI2995">
        <v>899</v>
      </c>
      <c r="AJ2995">
        <v>851</v>
      </c>
      <c r="AM2995">
        <v>1081.8571428571429</v>
      </c>
      <c r="AN2995">
        <v>920</v>
      </c>
      <c r="AO2995">
        <v>55</v>
      </c>
      <c r="AP2995">
        <v>131</v>
      </c>
      <c r="AQ2995"/>
      <c r="AR2995"/>
      <c r="BQ2995" t="s">
        <v>176</v>
      </c>
      <c r="BR2995" t="s">
        <v>176</v>
      </c>
      <c r="BS2995"/>
      <c r="BT2995"/>
      <c r="BU2995">
        <v>19</v>
      </c>
      <c r="BV2995" t="s">
        <v>313</v>
      </c>
      <c r="BW2995" t="s">
        <v>173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/>
      <c r="CQ2995">
        <v>0</v>
      </c>
      <c r="CR2995">
        <v>0</v>
      </c>
      <c r="CS2995">
        <v>0</v>
      </c>
      <c r="CT2995">
        <v>0</v>
      </c>
      <c r="CU2995">
        <v>2791</v>
      </c>
      <c r="CV2995">
        <v>-1</v>
      </c>
    </row>
    <row r="2996" spans="1:100" x14ac:dyDescent="0.2">
      <c r="A2996">
        <v>2022</v>
      </c>
      <c r="B2996">
        <v>5</v>
      </c>
      <c r="C2996" s="267">
        <v>44693</v>
      </c>
      <c r="D2996">
        <v>1</v>
      </c>
      <c r="E2996">
        <v>1</v>
      </c>
      <c r="F2996">
        <v>8</v>
      </c>
      <c r="G2996" t="s">
        <v>388</v>
      </c>
      <c r="H2996" t="s">
        <v>389</v>
      </c>
      <c r="I2996" t="s">
        <v>169</v>
      </c>
      <c r="J2996">
        <v>3</v>
      </c>
      <c r="K2996">
        <v>2</v>
      </c>
      <c r="L2996">
        <v>111</v>
      </c>
      <c r="M2996">
        <v>103</v>
      </c>
      <c r="N2996">
        <v>118</v>
      </c>
      <c r="AD2996">
        <v>148</v>
      </c>
      <c r="AE2996">
        <v>141</v>
      </c>
      <c r="AI2996">
        <v>111</v>
      </c>
      <c r="AJ2996">
        <v>106</v>
      </c>
      <c r="AM2996">
        <v>144.5</v>
      </c>
      <c r="AN2996">
        <v>108.5</v>
      </c>
      <c r="AO2996">
        <v>108</v>
      </c>
      <c r="AP2996">
        <v>100</v>
      </c>
      <c r="AQ2996"/>
      <c r="AR2996"/>
      <c r="BH2996">
        <v>4</v>
      </c>
      <c r="BI2996">
        <v>4</v>
      </c>
      <c r="BJ2996">
        <v>10</v>
      </c>
      <c r="BQ2996" t="s">
        <v>390</v>
      </c>
      <c r="BR2996" t="s">
        <v>390</v>
      </c>
      <c r="BS2996"/>
      <c r="BT2996"/>
      <c r="BU2996">
        <v>19</v>
      </c>
      <c r="BV2996" t="s">
        <v>391</v>
      </c>
      <c r="BW2996" t="s">
        <v>173</v>
      </c>
      <c r="BX2996">
        <v>0</v>
      </c>
      <c r="BY2996">
        <v>0</v>
      </c>
      <c r="BZ2996">
        <v>0</v>
      </c>
      <c r="CA2996">
        <v>0</v>
      </c>
      <c r="CB2996">
        <v>18</v>
      </c>
      <c r="CC2996">
        <v>9</v>
      </c>
      <c r="CD2996">
        <v>9</v>
      </c>
      <c r="CE2996">
        <v>2</v>
      </c>
      <c r="CF2996">
        <v>2</v>
      </c>
      <c r="CG2996">
        <v>5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9</v>
      </c>
      <c r="CO2996">
        <v>9</v>
      </c>
      <c r="CP2996">
        <v>1</v>
      </c>
      <c r="CQ2996">
        <v>8.1081081081081086E-2</v>
      </c>
      <c r="CR2996">
        <v>8.1081081081081086E-2</v>
      </c>
      <c r="CS2996">
        <v>8.294930875576037E-2</v>
      </c>
      <c r="CT2996">
        <v>8.294930875576037E-2</v>
      </c>
      <c r="CU2996">
        <v>2791</v>
      </c>
      <c r="CV2996">
        <v>-1</v>
      </c>
    </row>
    <row r="2997" spans="1:100" x14ac:dyDescent="0.2">
      <c r="A2997">
        <v>2022</v>
      </c>
      <c r="B2997">
        <v>5</v>
      </c>
      <c r="C2997" s="267">
        <v>44693</v>
      </c>
      <c r="D2997">
        <v>1</v>
      </c>
      <c r="E2997">
        <v>2</v>
      </c>
      <c r="F2997">
        <v>8</v>
      </c>
      <c r="G2997" t="s">
        <v>392</v>
      </c>
      <c r="H2997" t="s">
        <v>393</v>
      </c>
      <c r="I2997" t="s">
        <v>169</v>
      </c>
      <c r="J2997">
        <v>3</v>
      </c>
      <c r="K2997">
        <v>2</v>
      </c>
      <c r="L2997">
        <v>113</v>
      </c>
      <c r="M2997">
        <v>105</v>
      </c>
      <c r="N2997">
        <v>120</v>
      </c>
      <c r="AD2997">
        <v>124</v>
      </c>
      <c r="AE2997">
        <v>128</v>
      </c>
      <c r="AI2997">
        <v>109</v>
      </c>
      <c r="AJ2997">
        <v>96</v>
      </c>
      <c r="AM2997">
        <v>126</v>
      </c>
      <c r="AN2997">
        <v>102.5</v>
      </c>
      <c r="AO2997">
        <v>108</v>
      </c>
      <c r="AP2997">
        <v>100</v>
      </c>
      <c r="AQ2997"/>
      <c r="AR2997"/>
      <c r="BH2997">
        <v>8</v>
      </c>
      <c r="BI2997">
        <v>4</v>
      </c>
      <c r="BJ2997">
        <v>6</v>
      </c>
      <c r="BQ2997" t="s">
        <v>390</v>
      </c>
      <c r="BR2997" t="s">
        <v>390</v>
      </c>
      <c r="BS2997"/>
      <c r="BT2997"/>
      <c r="BU2997">
        <v>19</v>
      </c>
      <c r="BV2997" t="s">
        <v>391</v>
      </c>
      <c r="BW2997" t="s">
        <v>173</v>
      </c>
      <c r="BX2997">
        <v>0</v>
      </c>
      <c r="BY2997">
        <v>0</v>
      </c>
      <c r="BZ2997">
        <v>0</v>
      </c>
      <c r="CA2997">
        <v>0</v>
      </c>
      <c r="CB2997">
        <v>18</v>
      </c>
      <c r="CC2997">
        <v>9</v>
      </c>
      <c r="CD2997">
        <v>9</v>
      </c>
      <c r="CE2997">
        <v>4</v>
      </c>
      <c r="CF2997">
        <v>2</v>
      </c>
      <c r="CG2997">
        <v>3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9</v>
      </c>
      <c r="CO2997">
        <v>9</v>
      </c>
      <c r="CP2997">
        <v>1</v>
      </c>
      <c r="CQ2997">
        <v>7.9646017699115043E-2</v>
      </c>
      <c r="CR2997">
        <v>7.9646017699115043E-2</v>
      </c>
      <c r="CS2997">
        <v>8.7804878048780483E-2</v>
      </c>
      <c r="CT2997">
        <v>8.7804878048780483E-2</v>
      </c>
      <c r="CU2997">
        <v>2791</v>
      </c>
      <c r="CV2997">
        <v>-1</v>
      </c>
    </row>
    <row r="2998" spans="1:100" x14ac:dyDescent="0.2">
      <c r="A2998">
        <v>2022</v>
      </c>
      <c r="B2998">
        <v>5</v>
      </c>
      <c r="C2998" s="267">
        <v>44693</v>
      </c>
      <c r="D2998">
        <v>143</v>
      </c>
      <c r="E2998">
        <v>281</v>
      </c>
      <c r="F2998">
        <v>8</v>
      </c>
      <c r="G2998" t="s">
        <v>226</v>
      </c>
      <c r="H2998" t="s">
        <v>227</v>
      </c>
      <c r="I2998" t="s">
        <v>169</v>
      </c>
      <c r="J2998">
        <v>4</v>
      </c>
      <c r="K2998">
        <v>2</v>
      </c>
      <c r="L2998">
        <v>285</v>
      </c>
      <c r="M2998">
        <v>265</v>
      </c>
      <c r="N2998">
        <v>304</v>
      </c>
      <c r="O2998">
        <v>352</v>
      </c>
      <c r="P2998">
        <v>386</v>
      </c>
      <c r="Q2998">
        <v>374</v>
      </c>
      <c r="R2998">
        <v>388</v>
      </c>
      <c r="S2998">
        <v>370</v>
      </c>
      <c r="T2998">
        <v>294</v>
      </c>
      <c r="U2998">
        <v>274</v>
      </c>
      <c r="V2998">
        <v>300</v>
      </c>
      <c r="W2998">
        <v>268</v>
      </c>
      <c r="X2998">
        <v>296</v>
      </c>
      <c r="Y2998">
        <v>111</v>
      </c>
      <c r="Z2998">
        <v>108</v>
      </c>
      <c r="AA2998">
        <v>374</v>
      </c>
      <c r="AB2998">
        <v>371</v>
      </c>
      <c r="AC2998">
        <v>365</v>
      </c>
      <c r="AD2998">
        <v>377</v>
      </c>
      <c r="AE2998">
        <v>388</v>
      </c>
      <c r="AF2998">
        <v>305</v>
      </c>
      <c r="AG2998">
        <v>281</v>
      </c>
      <c r="AH2998">
        <v>277</v>
      </c>
      <c r="AI2998">
        <v>287</v>
      </c>
      <c r="AJ2998">
        <v>275</v>
      </c>
      <c r="AM2998">
        <v>374.5</v>
      </c>
      <c r="AN2998">
        <v>285.7</v>
      </c>
      <c r="AO2998">
        <v>120</v>
      </c>
      <c r="AP2998">
        <v>120</v>
      </c>
      <c r="AQ2998">
        <v>131.50684931506851</v>
      </c>
      <c r="AR2998">
        <v>109.5</v>
      </c>
      <c r="AU2998">
        <v>800</v>
      </c>
      <c r="AV2998">
        <v>8</v>
      </c>
      <c r="AW2998">
        <v>10</v>
      </c>
      <c r="AX2998">
        <v>6</v>
      </c>
      <c r="BG2998">
        <v>832</v>
      </c>
      <c r="BQ2998" t="s">
        <v>176</v>
      </c>
      <c r="BS2998"/>
      <c r="BT2998"/>
      <c r="BU2998">
        <v>19</v>
      </c>
      <c r="BV2998" t="s">
        <v>228</v>
      </c>
      <c r="BW2998" t="s">
        <v>173</v>
      </c>
      <c r="BX2998">
        <v>0</v>
      </c>
      <c r="BY2998">
        <v>24</v>
      </c>
      <c r="BZ2998">
        <v>12</v>
      </c>
      <c r="CA2998">
        <v>812</v>
      </c>
      <c r="CB2998">
        <v>0</v>
      </c>
      <c r="CC2998">
        <v>0</v>
      </c>
      <c r="CD2998">
        <v>832</v>
      </c>
      <c r="CE2998">
        <v>4</v>
      </c>
      <c r="CF2998">
        <v>5</v>
      </c>
      <c r="CG2998">
        <v>3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12</v>
      </c>
      <c r="CO2998">
        <v>1644</v>
      </c>
      <c r="CP2998">
        <v>7.2992700729926996E-3</v>
      </c>
      <c r="CQ2998">
        <v>4.2105263157894743E-2</v>
      </c>
      <c r="CR2998">
        <v>5.7684210526315791</v>
      </c>
      <c r="CS2998">
        <v>4.2002100105005262E-2</v>
      </c>
      <c r="CT2998">
        <v>5.7542877143857192</v>
      </c>
      <c r="CU2998">
        <v>2791</v>
      </c>
      <c r="CV2998">
        <v>-1</v>
      </c>
    </row>
    <row r="2999" spans="1:100" x14ac:dyDescent="0.2">
      <c r="A2999">
        <v>2022</v>
      </c>
      <c r="B2999">
        <v>5</v>
      </c>
      <c r="C2999" s="267">
        <v>44693</v>
      </c>
      <c r="D2999">
        <v>3</v>
      </c>
      <c r="E2999">
        <v>9</v>
      </c>
      <c r="F2999">
        <v>26</v>
      </c>
      <c r="G2999" t="s">
        <v>315</v>
      </c>
      <c r="H2999" t="s">
        <v>316</v>
      </c>
      <c r="I2999" t="s">
        <v>317</v>
      </c>
      <c r="J2999">
        <v>2</v>
      </c>
      <c r="K2999">
        <v>2</v>
      </c>
      <c r="L2999">
        <v>24</v>
      </c>
      <c r="M2999">
        <v>22</v>
      </c>
      <c r="N2999">
        <v>25</v>
      </c>
      <c r="AM2999"/>
      <c r="AN2999"/>
      <c r="AO2999">
        <v>61</v>
      </c>
      <c r="AP2999">
        <v>118</v>
      </c>
      <c r="AQ2999"/>
      <c r="AR2999"/>
      <c r="BQ2999" t="s">
        <v>318</v>
      </c>
      <c r="BR2999" t="s">
        <v>319</v>
      </c>
      <c r="BS2999"/>
      <c r="BT2999"/>
      <c r="BU2999">
        <v>19</v>
      </c>
      <c r="BV2999" t="s">
        <v>320</v>
      </c>
      <c r="BW2999" t="s">
        <v>222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/>
      <c r="CQ2999">
        <v>0</v>
      </c>
      <c r="CR2999">
        <v>0</v>
      </c>
      <c r="CS2999"/>
      <c r="CT2999"/>
      <c r="CU2999">
        <v>2791</v>
      </c>
      <c r="CV2999"/>
    </row>
    <row r="3000" spans="1:100" x14ac:dyDescent="0.2">
      <c r="A3000">
        <v>2022</v>
      </c>
      <c r="B3000">
        <v>5</v>
      </c>
      <c r="C3000" s="267">
        <v>44693</v>
      </c>
      <c r="D3000">
        <v>3</v>
      </c>
      <c r="E3000">
        <v>10</v>
      </c>
      <c r="F3000">
        <v>26</v>
      </c>
      <c r="G3000" t="s">
        <v>321</v>
      </c>
      <c r="H3000" t="s">
        <v>322</v>
      </c>
      <c r="I3000" t="s">
        <v>317</v>
      </c>
      <c r="J3000">
        <v>2</v>
      </c>
      <c r="K3000">
        <v>2</v>
      </c>
      <c r="L3000">
        <v>48</v>
      </c>
      <c r="M3000">
        <v>44</v>
      </c>
      <c r="N3000">
        <v>51</v>
      </c>
      <c r="AM3000"/>
      <c r="AN3000"/>
      <c r="AO3000">
        <v>61</v>
      </c>
      <c r="AP3000">
        <v>118</v>
      </c>
      <c r="AQ3000"/>
      <c r="AR3000"/>
      <c r="AU3000">
        <v>480</v>
      </c>
      <c r="BG3000">
        <v>480</v>
      </c>
      <c r="BQ3000" t="s">
        <v>318</v>
      </c>
      <c r="BR3000" t="s">
        <v>319</v>
      </c>
      <c r="BS3000"/>
      <c r="BT3000"/>
      <c r="BU3000">
        <v>19</v>
      </c>
      <c r="BV3000" t="s">
        <v>320</v>
      </c>
      <c r="BW3000" t="s">
        <v>222</v>
      </c>
      <c r="BX3000">
        <v>0</v>
      </c>
      <c r="BY3000">
        <v>0</v>
      </c>
      <c r="BZ3000">
        <v>0</v>
      </c>
      <c r="CA3000">
        <v>480</v>
      </c>
      <c r="CB3000">
        <v>0</v>
      </c>
      <c r="CC3000">
        <v>0</v>
      </c>
      <c r="CD3000">
        <v>480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960</v>
      </c>
      <c r="CP3000">
        <v>0</v>
      </c>
      <c r="CQ3000">
        <v>0</v>
      </c>
      <c r="CR3000">
        <v>20</v>
      </c>
      <c r="CS3000"/>
      <c r="CT3000"/>
      <c r="CU3000">
        <v>2791</v>
      </c>
      <c r="CV3000"/>
    </row>
    <row r="3001" spans="1:100" x14ac:dyDescent="0.2">
      <c r="A3001">
        <v>2022</v>
      </c>
      <c r="B3001">
        <v>5</v>
      </c>
      <c r="C3001" s="267">
        <v>44693</v>
      </c>
      <c r="D3001">
        <v>227</v>
      </c>
      <c r="E3001">
        <v>155</v>
      </c>
      <c r="F3001">
        <v>28</v>
      </c>
      <c r="G3001" t="s">
        <v>362</v>
      </c>
      <c r="H3001" t="s">
        <v>363</v>
      </c>
      <c r="I3001" t="s">
        <v>364</v>
      </c>
      <c r="J3001">
        <v>3</v>
      </c>
      <c r="K3001">
        <v>2</v>
      </c>
      <c r="L3001">
        <v>122</v>
      </c>
      <c r="M3001">
        <v>113</v>
      </c>
      <c r="N3001">
        <v>130</v>
      </c>
      <c r="O3001">
        <v>166</v>
      </c>
      <c r="P3001">
        <v>184</v>
      </c>
      <c r="Q3001">
        <v>76</v>
      </c>
      <c r="R3001">
        <v>172</v>
      </c>
      <c r="S3001">
        <v>150</v>
      </c>
      <c r="T3001">
        <v>116</v>
      </c>
      <c r="U3001">
        <v>114</v>
      </c>
      <c r="V3001">
        <v>122</v>
      </c>
      <c r="W3001">
        <v>114</v>
      </c>
      <c r="X3001">
        <v>122</v>
      </c>
      <c r="Y3001">
        <v>123</v>
      </c>
      <c r="Z3001">
        <v>119</v>
      </c>
      <c r="AA3001">
        <v>160</v>
      </c>
      <c r="AB3001">
        <v>162</v>
      </c>
      <c r="AC3001">
        <v>164</v>
      </c>
      <c r="AD3001">
        <v>160</v>
      </c>
      <c r="AE3001">
        <v>169</v>
      </c>
      <c r="AF3001">
        <v>123</v>
      </c>
      <c r="AG3001">
        <v>118</v>
      </c>
      <c r="AH3001">
        <v>121</v>
      </c>
      <c r="AI3001">
        <v>125</v>
      </c>
      <c r="AJ3001">
        <v>120</v>
      </c>
      <c r="AM3001">
        <v>156.30000000000001</v>
      </c>
      <c r="AN3001">
        <v>119.5</v>
      </c>
      <c r="AO3001">
        <v>80</v>
      </c>
      <c r="AP3001">
        <v>135</v>
      </c>
      <c r="AQ3001">
        <v>89.256198347107443</v>
      </c>
      <c r="AR3001">
        <v>121</v>
      </c>
      <c r="AU3001">
        <v>312</v>
      </c>
      <c r="AV3001">
        <v>4</v>
      </c>
      <c r="AW3001">
        <v>4</v>
      </c>
      <c r="AX3001">
        <v>4</v>
      </c>
      <c r="BQ3001" t="s">
        <v>180</v>
      </c>
      <c r="BR3001" t="s">
        <v>181</v>
      </c>
      <c r="BS3001" t="s">
        <v>365</v>
      </c>
      <c r="BT3001"/>
      <c r="BU3001">
        <v>19</v>
      </c>
      <c r="BV3001" t="s">
        <v>362</v>
      </c>
      <c r="BW3001" t="s">
        <v>222</v>
      </c>
      <c r="BX3001">
        <v>0</v>
      </c>
      <c r="BY3001">
        <v>12</v>
      </c>
      <c r="BZ3001">
        <v>6</v>
      </c>
      <c r="CA3001">
        <v>318</v>
      </c>
      <c r="CB3001">
        <v>0</v>
      </c>
      <c r="CC3001">
        <v>0</v>
      </c>
      <c r="CD3001">
        <v>0</v>
      </c>
      <c r="CE3001">
        <v>2</v>
      </c>
      <c r="CF3001">
        <v>2</v>
      </c>
      <c r="CG3001">
        <v>2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6</v>
      </c>
      <c r="CO3001">
        <v>318</v>
      </c>
      <c r="CP3001">
        <v>1.886792452830189E-2</v>
      </c>
      <c r="CQ3001">
        <v>4.9180327868852458E-2</v>
      </c>
      <c r="CR3001">
        <v>2.6065573770491799</v>
      </c>
      <c r="CS3001">
        <v>5.0209205020920501E-2</v>
      </c>
      <c r="CT3001">
        <v>2.6610878661087871</v>
      </c>
      <c r="CU3001">
        <v>2791</v>
      </c>
      <c r="CV3001">
        <v>-1</v>
      </c>
    </row>
    <row r="3002" spans="1:100" x14ac:dyDescent="0.2">
      <c r="A3002">
        <v>2022</v>
      </c>
      <c r="B3002">
        <v>5</v>
      </c>
      <c r="C3002" s="267">
        <v>44693</v>
      </c>
      <c r="D3002">
        <v>4</v>
      </c>
      <c r="E3002">
        <v>11</v>
      </c>
      <c r="F3002">
        <v>46</v>
      </c>
      <c r="G3002" t="s">
        <v>276</v>
      </c>
      <c r="H3002" t="s">
        <v>277</v>
      </c>
      <c r="I3002" t="s">
        <v>221</v>
      </c>
      <c r="J3002">
        <v>2</v>
      </c>
      <c r="K3002">
        <v>2</v>
      </c>
      <c r="L3002">
        <v>212</v>
      </c>
      <c r="M3002">
        <v>197</v>
      </c>
      <c r="N3002">
        <v>226</v>
      </c>
      <c r="AM3002"/>
      <c r="AN3002"/>
      <c r="AO3002">
        <v>48</v>
      </c>
      <c r="AP3002">
        <v>195</v>
      </c>
      <c r="AQ3002"/>
      <c r="AR3002"/>
      <c r="AU3002">
        <v>440</v>
      </c>
      <c r="BQ3002" t="s">
        <v>180</v>
      </c>
      <c r="BR3002" t="s">
        <v>266</v>
      </c>
      <c r="BS3002" t="s">
        <v>278</v>
      </c>
      <c r="BT3002"/>
      <c r="BU3002">
        <v>19</v>
      </c>
      <c r="BV3002" t="s">
        <v>268</v>
      </c>
      <c r="BW3002" t="s">
        <v>222</v>
      </c>
      <c r="BX3002">
        <v>0</v>
      </c>
      <c r="BY3002">
        <v>0</v>
      </c>
      <c r="BZ3002">
        <v>0</v>
      </c>
      <c r="CA3002">
        <v>440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440</v>
      </c>
      <c r="CP3002">
        <v>0</v>
      </c>
      <c r="CQ3002">
        <v>0</v>
      </c>
      <c r="CR3002">
        <v>2.075471698113208</v>
      </c>
      <c r="CS3002"/>
      <c r="CT3002"/>
      <c r="CU3002">
        <v>2791</v>
      </c>
      <c r="CV3002"/>
    </row>
    <row r="3003" spans="1:100" x14ac:dyDescent="0.2">
      <c r="A3003">
        <v>2022</v>
      </c>
      <c r="B3003">
        <v>5</v>
      </c>
      <c r="C3003" s="267">
        <v>44693</v>
      </c>
      <c r="D3003">
        <v>4</v>
      </c>
      <c r="E3003">
        <v>12</v>
      </c>
      <c r="F3003">
        <v>46</v>
      </c>
      <c r="G3003" t="s">
        <v>264</v>
      </c>
      <c r="H3003" t="s">
        <v>265</v>
      </c>
      <c r="I3003" t="s">
        <v>221</v>
      </c>
      <c r="J3003">
        <v>2</v>
      </c>
      <c r="K3003">
        <v>2</v>
      </c>
      <c r="L3003">
        <v>212</v>
      </c>
      <c r="M3003">
        <v>197</v>
      </c>
      <c r="N3003">
        <v>226</v>
      </c>
      <c r="AM3003"/>
      <c r="AN3003"/>
      <c r="AO3003">
        <v>48</v>
      </c>
      <c r="AP3003">
        <v>195</v>
      </c>
      <c r="AQ3003"/>
      <c r="AR3003"/>
      <c r="AU3003">
        <v>440</v>
      </c>
      <c r="BQ3003" t="s">
        <v>180</v>
      </c>
      <c r="BR3003" t="s">
        <v>266</v>
      </c>
      <c r="BS3003" t="s">
        <v>267</v>
      </c>
      <c r="BT3003"/>
      <c r="BU3003">
        <v>19</v>
      </c>
      <c r="BV3003" t="s">
        <v>268</v>
      </c>
      <c r="BW3003" t="s">
        <v>222</v>
      </c>
      <c r="BX3003">
        <v>0</v>
      </c>
      <c r="BY3003">
        <v>0</v>
      </c>
      <c r="BZ3003">
        <v>0</v>
      </c>
      <c r="CA3003">
        <v>440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440</v>
      </c>
      <c r="CP3003">
        <v>0</v>
      </c>
      <c r="CQ3003">
        <v>0</v>
      </c>
      <c r="CR3003">
        <v>2.075471698113208</v>
      </c>
      <c r="CS3003"/>
      <c r="CT3003"/>
      <c r="CU3003">
        <v>2791</v>
      </c>
      <c r="CV3003"/>
    </row>
    <row r="3004" spans="1:100" x14ac:dyDescent="0.2">
      <c r="A3004">
        <v>2022</v>
      </c>
      <c r="B3004">
        <v>5</v>
      </c>
      <c r="C3004" s="267">
        <v>44693</v>
      </c>
      <c r="D3004">
        <v>433</v>
      </c>
      <c r="E3004">
        <v>453</v>
      </c>
      <c r="F3004">
        <v>46</v>
      </c>
      <c r="G3004" t="s">
        <v>550</v>
      </c>
      <c r="H3004" t="s">
        <v>551</v>
      </c>
      <c r="I3004" t="s">
        <v>221</v>
      </c>
      <c r="J3004">
        <v>4</v>
      </c>
      <c r="K3004">
        <v>2</v>
      </c>
      <c r="L3004">
        <v>175</v>
      </c>
      <c r="M3004">
        <v>162</v>
      </c>
      <c r="N3004">
        <v>187</v>
      </c>
      <c r="AM3004"/>
      <c r="AN3004"/>
      <c r="AO3004">
        <v>96</v>
      </c>
      <c r="AP3004">
        <v>150</v>
      </c>
      <c r="AQ3004"/>
      <c r="AR3004"/>
      <c r="BQ3004" t="s">
        <v>180</v>
      </c>
      <c r="BR3004" t="s">
        <v>181</v>
      </c>
      <c r="BS3004"/>
      <c r="BT3004"/>
      <c r="BU3004">
        <v>19</v>
      </c>
      <c r="BV3004" t="s">
        <v>552</v>
      </c>
      <c r="BW3004" t="s">
        <v>222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/>
      <c r="CQ3004">
        <v>0</v>
      </c>
      <c r="CR3004">
        <v>0</v>
      </c>
      <c r="CS3004"/>
      <c r="CT3004"/>
      <c r="CU3004">
        <v>2791</v>
      </c>
      <c r="CV3004"/>
    </row>
    <row r="3005" spans="1:100" x14ac:dyDescent="0.2">
      <c r="A3005">
        <v>2022</v>
      </c>
      <c r="B3005">
        <v>5</v>
      </c>
      <c r="C3005" s="267">
        <v>44693</v>
      </c>
      <c r="D3005">
        <v>394</v>
      </c>
      <c r="E3005">
        <v>606</v>
      </c>
      <c r="F3005">
        <v>47</v>
      </c>
      <c r="G3005" t="s">
        <v>583</v>
      </c>
      <c r="H3005" t="s">
        <v>584</v>
      </c>
      <c r="I3005" t="s">
        <v>433</v>
      </c>
      <c r="J3005">
        <v>4</v>
      </c>
      <c r="K3005">
        <v>2</v>
      </c>
      <c r="L3005">
        <v>325</v>
      </c>
      <c r="M3005">
        <v>308</v>
      </c>
      <c r="N3005">
        <v>341</v>
      </c>
      <c r="P3005">
        <v>388</v>
      </c>
      <c r="Q3005">
        <v>419</v>
      </c>
      <c r="R3005">
        <v>435</v>
      </c>
      <c r="S3005">
        <v>451</v>
      </c>
      <c r="U3005">
        <v>307</v>
      </c>
      <c r="V3005">
        <v>321</v>
      </c>
      <c r="W3005">
        <v>325</v>
      </c>
      <c r="X3005">
        <v>328</v>
      </c>
      <c r="Y3005">
        <v>174</v>
      </c>
      <c r="Z3005">
        <v>175</v>
      </c>
      <c r="AM3005">
        <v>423.25</v>
      </c>
      <c r="AN3005">
        <v>320.25</v>
      </c>
      <c r="AO3005">
        <v>80</v>
      </c>
      <c r="AP3005">
        <v>180</v>
      </c>
      <c r="AQ3005">
        <v>82.52148997134671</v>
      </c>
      <c r="AR3005">
        <v>174.5</v>
      </c>
      <c r="AU3005">
        <v>550</v>
      </c>
      <c r="AV3005">
        <v>4</v>
      </c>
      <c r="AW3005">
        <v>4</v>
      </c>
      <c r="AX3005">
        <v>4</v>
      </c>
      <c r="BG3005">
        <v>770</v>
      </c>
      <c r="BH3005">
        <v>2</v>
      </c>
      <c r="BI3005">
        <v>4</v>
      </c>
      <c r="BJ3005">
        <v>6</v>
      </c>
      <c r="BQ3005" t="s">
        <v>585</v>
      </c>
      <c r="BR3005" t="s">
        <v>586</v>
      </c>
      <c r="BS3005"/>
      <c r="BT3005"/>
      <c r="BU3005">
        <v>19</v>
      </c>
      <c r="BV3005" t="s">
        <v>587</v>
      </c>
      <c r="BW3005" t="s">
        <v>222</v>
      </c>
      <c r="BX3005">
        <v>0</v>
      </c>
      <c r="BY3005">
        <v>12</v>
      </c>
      <c r="BZ3005">
        <v>6</v>
      </c>
      <c r="CA3005">
        <v>556</v>
      </c>
      <c r="CB3005">
        <v>12</v>
      </c>
      <c r="CC3005">
        <v>6</v>
      </c>
      <c r="CD3005">
        <v>776</v>
      </c>
      <c r="CE3005">
        <v>3</v>
      </c>
      <c r="CF3005">
        <v>4</v>
      </c>
      <c r="CG3005">
        <v>5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12</v>
      </c>
      <c r="CO3005">
        <v>1332</v>
      </c>
      <c r="CP3005">
        <v>9.0090090090090089E-3</v>
      </c>
      <c r="CQ3005">
        <v>3.6923076923076933E-2</v>
      </c>
      <c r="CR3005">
        <v>4.0984615384615388</v>
      </c>
      <c r="CS3005">
        <v>3.7470725995316159E-2</v>
      </c>
      <c r="CT3005">
        <v>4.1592505854800939</v>
      </c>
      <c r="CU3005">
        <v>2791</v>
      </c>
      <c r="CV3005">
        <v>-1</v>
      </c>
    </row>
    <row r="3006" spans="1:100" x14ac:dyDescent="0.2">
      <c r="A3006">
        <v>2022</v>
      </c>
      <c r="B3006">
        <v>5</v>
      </c>
      <c r="C3006" s="267">
        <v>44693</v>
      </c>
      <c r="D3006">
        <v>4</v>
      </c>
      <c r="E3006">
        <v>12</v>
      </c>
      <c r="F3006">
        <v>48</v>
      </c>
      <c r="G3006" t="s">
        <v>264</v>
      </c>
      <c r="H3006" t="s">
        <v>265</v>
      </c>
      <c r="I3006" t="s">
        <v>221</v>
      </c>
      <c r="J3006">
        <v>2</v>
      </c>
      <c r="K3006">
        <v>2</v>
      </c>
      <c r="L3006">
        <v>212</v>
      </c>
      <c r="M3006">
        <v>197</v>
      </c>
      <c r="N3006">
        <v>226</v>
      </c>
      <c r="AM3006"/>
      <c r="AN3006"/>
      <c r="AO3006">
        <v>48</v>
      </c>
      <c r="AP3006">
        <v>195</v>
      </c>
      <c r="AQ3006"/>
      <c r="AR3006"/>
      <c r="BQ3006" t="s">
        <v>180</v>
      </c>
      <c r="BR3006" t="s">
        <v>266</v>
      </c>
      <c r="BS3006" t="s">
        <v>267</v>
      </c>
      <c r="BT3006"/>
      <c r="BU3006">
        <v>19</v>
      </c>
      <c r="BV3006" t="s">
        <v>268</v>
      </c>
      <c r="BW3006" t="s">
        <v>222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/>
      <c r="CQ3006">
        <v>0</v>
      </c>
      <c r="CR3006">
        <v>0</v>
      </c>
      <c r="CS3006"/>
      <c r="CT3006"/>
      <c r="CU3006">
        <v>2791</v>
      </c>
      <c r="CV3006"/>
    </row>
    <row r="3007" spans="1:100" x14ac:dyDescent="0.2">
      <c r="A3007">
        <v>2022</v>
      </c>
      <c r="B3007">
        <v>5</v>
      </c>
      <c r="C3007" s="267">
        <v>44693</v>
      </c>
      <c r="D3007">
        <v>214</v>
      </c>
      <c r="E3007">
        <v>142</v>
      </c>
      <c r="F3007">
        <v>48</v>
      </c>
      <c r="G3007" t="s">
        <v>286</v>
      </c>
      <c r="H3007" t="s">
        <v>287</v>
      </c>
      <c r="I3007" t="s">
        <v>221</v>
      </c>
      <c r="J3007">
        <v>4</v>
      </c>
      <c r="K3007">
        <v>1</v>
      </c>
      <c r="L3007">
        <v>351</v>
      </c>
      <c r="M3007">
        <v>326</v>
      </c>
      <c r="N3007">
        <v>375</v>
      </c>
      <c r="AM3007"/>
      <c r="AN3007"/>
      <c r="AO3007">
        <v>74</v>
      </c>
      <c r="AP3007">
        <v>195</v>
      </c>
      <c r="AQ3007"/>
      <c r="AR3007"/>
      <c r="AU3007">
        <v>861</v>
      </c>
      <c r="BQ3007" t="s">
        <v>180</v>
      </c>
      <c r="BR3007" t="s">
        <v>266</v>
      </c>
      <c r="BS3007" t="s">
        <v>288</v>
      </c>
      <c r="BT3007"/>
      <c r="BU3007">
        <v>19</v>
      </c>
      <c r="BV3007" t="s">
        <v>286</v>
      </c>
      <c r="BW3007" t="s">
        <v>222</v>
      </c>
      <c r="BX3007">
        <v>0</v>
      </c>
      <c r="BY3007">
        <v>0</v>
      </c>
      <c r="BZ3007">
        <v>0</v>
      </c>
      <c r="CA3007">
        <v>861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861</v>
      </c>
      <c r="CP3007">
        <v>0</v>
      </c>
      <c r="CQ3007">
        <v>0</v>
      </c>
      <c r="CR3007">
        <v>2.4529914529914532</v>
      </c>
      <c r="CS3007"/>
      <c r="CT3007"/>
      <c r="CU3007">
        <v>2791</v>
      </c>
      <c r="CV3007"/>
    </row>
    <row r="3008" spans="1:100" x14ac:dyDescent="0.2">
      <c r="A3008">
        <v>2022</v>
      </c>
      <c r="B3008">
        <v>5</v>
      </c>
      <c r="C3008" s="267">
        <v>44693</v>
      </c>
      <c r="D3008">
        <v>433</v>
      </c>
      <c r="E3008">
        <v>452</v>
      </c>
      <c r="F3008">
        <v>48</v>
      </c>
      <c r="G3008" t="s">
        <v>553</v>
      </c>
      <c r="H3008" t="s">
        <v>554</v>
      </c>
      <c r="I3008" t="s">
        <v>221</v>
      </c>
      <c r="J3008">
        <v>4</v>
      </c>
      <c r="K3008">
        <v>2</v>
      </c>
      <c r="L3008">
        <v>270</v>
      </c>
      <c r="M3008">
        <v>251</v>
      </c>
      <c r="N3008">
        <v>288</v>
      </c>
      <c r="P3008">
        <v>366</v>
      </c>
      <c r="Q3008">
        <v>342</v>
      </c>
      <c r="R3008">
        <v>288</v>
      </c>
      <c r="S3008">
        <v>266</v>
      </c>
      <c r="U3008">
        <v>300</v>
      </c>
      <c r="V3008">
        <v>284</v>
      </c>
      <c r="W3008">
        <v>238</v>
      </c>
      <c r="X3008">
        <v>227</v>
      </c>
      <c r="AM3008">
        <v>315.5</v>
      </c>
      <c r="AN3008">
        <v>262.25</v>
      </c>
      <c r="AO3008">
        <v>96</v>
      </c>
      <c r="AP3008">
        <v>150</v>
      </c>
      <c r="AQ3008"/>
      <c r="AR3008"/>
      <c r="AU3008">
        <v>800</v>
      </c>
      <c r="AV3008">
        <v>2</v>
      </c>
      <c r="AW3008">
        <v>3</v>
      </c>
      <c r="AX3008">
        <v>3</v>
      </c>
      <c r="BG3008">
        <v>560</v>
      </c>
      <c r="BQ3008" t="s">
        <v>180</v>
      </c>
      <c r="BR3008" t="s">
        <v>181</v>
      </c>
      <c r="BS3008"/>
      <c r="BT3008"/>
      <c r="BU3008">
        <v>19</v>
      </c>
      <c r="BV3008" t="s">
        <v>552</v>
      </c>
      <c r="BW3008" t="s">
        <v>222</v>
      </c>
      <c r="BX3008">
        <v>0</v>
      </c>
      <c r="BY3008">
        <v>8</v>
      </c>
      <c r="BZ3008">
        <v>4</v>
      </c>
      <c r="CA3008">
        <v>804</v>
      </c>
      <c r="CB3008">
        <v>0</v>
      </c>
      <c r="CC3008">
        <v>0</v>
      </c>
      <c r="CD3008">
        <v>560</v>
      </c>
      <c r="CE3008">
        <v>1</v>
      </c>
      <c r="CF3008">
        <v>1</v>
      </c>
      <c r="CG3008">
        <v>1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4</v>
      </c>
      <c r="CO3008">
        <v>1364</v>
      </c>
      <c r="CP3008">
        <v>2.9325513196480938E-3</v>
      </c>
      <c r="CQ3008">
        <v>1.4814814814814821E-2</v>
      </c>
      <c r="CR3008">
        <v>5.0518518518518523</v>
      </c>
      <c r="CS3008">
        <v>1.5252621544327929E-2</v>
      </c>
      <c r="CT3008">
        <v>5.2011439466158249</v>
      </c>
      <c r="CU3008">
        <v>2791</v>
      </c>
      <c r="CV3008">
        <v>-1</v>
      </c>
    </row>
    <row r="3009" spans="1:100" x14ac:dyDescent="0.2">
      <c r="A3009">
        <v>2022</v>
      </c>
      <c r="B3009">
        <v>5</v>
      </c>
      <c r="C3009" s="267">
        <v>44693</v>
      </c>
      <c r="D3009">
        <v>433</v>
      </c>
      <c r="E3009">
        <v>453</v>
      </c>
      <c r="F3009">
        <v>48</v>
      </c>
      <c r="G3009" t="s">
        <v>550</v>
      </c>
      <c r="H3009" t="s">
        <v>551</v>
      </c>
      <c r="I3009" t="s">
        <v>221</v>
      </c>
      <c r="J3009">
        <v>4</v>
      </c>
      <c r="K3009">
        <v>2</v>
      </c>
      <c r="L3009">
        <v>175</v>
      </c>
      <c r="M3009">
        <v>162</v>
      </c>
      <c r="N3009">
        <v>187</v>
      </c>
      <c r="P3009">
        <v>200</v>
      </c>
      <c r="Q3009">
        <v>194</v>
      </c>
      <c r="R3009">
        <v>187</v>
      </c>
      <c r="S3009">
        <v>197</v>
      </c>
      <c r="U3009">
        <v>189</v>
      </c>
      <c r="V3009">
        <v>167</v>
      </c>
      <c r="W3009">
        <v>154</v>
      </c>
      <c r="X3009">
        <v>158</v>
      </c>
      <c r="AM3009">
        <v>194.5</v>
      </c>
      <c r="AN3009">
        <v>167</v>
      </c>
      <c r="AO3009">
        <v>96</v>
      </c>
      <c r="AP3009">
        <v>150</v>
      </c>
      <c r="AQ3009"/>
      <c r="AR3009"/>
      <c r="AU3009">
        <v>800</v>
      </c>
      <c r="AV3009">
        <v>3</v>
      </c>
      <c r="AW3009">
        <v>3</v>
      </c>
      <c r="AX3009">
        <v>3</v>
      </c>
      <c r="BG3009">
        <v>560</v>
      </c>
      <c r="BQ3009" t="s">
        <v>180</v>
      </c>
      <c r="BR3009" t="s">
        <v>181</v>
      </c>
      <c r="BS3009"/>
      <c r="BT3009"/>
      <c r="BU3009">
        <v>19</v>
      </c>
      <c r="BV3009" t="s">
        <v>552</v>
      </c>
      <c r="BW3009" t="s">
        <v>222</v>
      </c>
      <c r="BX3009">
        <v>0</v>
      </c>
      <c r="BY3009">
        <v>9</v>
      </c>
      <c r="BZ3009">
        <v>4.5</v>
      </c>
      <c r="CA3009">
        <v>804</v>
      </c>
      <c r="CB3009">
        <v>0</v>
      </c>
      <c r="CC3009">
        <v>0</v>
      </c>
      <c r="CD3009">
        <v>560</v>
      </c>
      <c r="CE3009">
        <v>1</v>
      </c>
      <c r="CF3009">
        <v>1</v>
      </c>
      <c r="CG3009">
        <v>1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4.5</v>
      </c>
      <c r="CO3009">
        <v>1364</v>
      </c>
      <c r="CP3009">
        <v>3.2991202346041061E-3</v>
      </c>
      <c r="CQ3009">
        <v>2.571428571428571E-2</v>
      </c>
      <c r="CR3009">
        <v>7.7942857142857136</v>
      </c>
      <c r="CS3009">
        <v>2.6946107784431138E-2</v>
      </c>
      <c r="CT3009">
        <v>8.1676646706586826</v>
      </c>
      <c r="CU3009">
        <v>2791</v>
      </c>
      <c r="CV3009">
        <v>-1</v>
      </c>
    </row>
    <row r="3010" spans="1:100" x14ac:dyDescent="0.2">
      <c r="A3010">
        <v>2022</v>
      </c>
      <c r="B3010">
        <v>5</v>
      </c>
      <c r="C3010" s="267">
        <v>44693</v>
      </c>
      <c r="D3010">
        <v>334</v>
      </c>
      <c r="E3010">
        <v>254</v>
      </c>
      <c r="F3010">
        <v>49</v>
      </c>
      <c r="G3010" t="s">
        <v>220</v>
      </c>
      <c r="H3010" t="s">
        <v>179</v>
      </c>
      <c r="I3010" t="s">
        <v>221</v>
      </c>
      <c r="J3010">
        <v>4</v>
      </c>
      <c r="K3010">
        <v>2</v>
      </c>
      <c r="L3010">
        <v>203</v>
      </c>
      <c r="M3010">
        <v>188</v>
      </c>
      <c r="N3010">
        <v>217</v>
      </c>
      <c r="O3010">
        <v>261</v>
      </c>
      <c r="P3010">
        <v>224</v>
      </c>
      <c r="Q3010">
        <v>240</v>
      </c>
      <c r="R3010">
        <v>254</v>
      </c>
      <c r="S3010">
        <v>234</v>
      </c>
      <c r="T3010">
        <v>199</v>
      </c>
      <c r="U3010">
        <v>197</v>
      </c>
      <c r="V3010">
        <v>190</v>
      </c>
      <c r="W3010">
        <v>197</v>
      </c>
      <c r="X3010">
        <v>193</v>
      </c>
      <c r="Y3010">
        <v>145</v>
      </c>
      <c r="Z3010">
        <v>144</v>
      </c>
      <c r="AM3010">
        <v>242.6</v>
      </c>
      <c r="AN3010">
        <v>195.2</v>
      </c>
      <c r="AO3010">
        <v>94</v>
      </c>
      <c r="AP3010">
        <v>153</v>
      </c>
      <c r="AQ3010">
        <v>99.653979238754332</v>
      </c>
      <c r="AR3010">
        <v>144.5</v>
      </c>
      <c r="AU3010">
        <v>1500</v>
      </c>
      <c r="AV3010">
        <v>7</v>
      </c>
      <c r="AW3010">
        <v>8</v>
      </c>
      <c r="AX3010">
        <v>5</v>
      </c>
      <c r="BQ3010" t="s">
        <v>180</v>
      </c>
      <c r="BR3010" t="s">
        <v>181</v>
      </c>
      <c r="BS3010" t="s">
        <v>182</v>
      </c>
      <c r="BT3010"/>
      <c r="BU3010">
        <v>19</v>
      </c>
      <c r="BV3010" t="s">
        <v>220</v>
      </c>
      <c r="BW3010" t="s">
        <v>222</v>
      </c>
      <c r="BX3010">
        <v>0</v>
      </c>
      <c r="BY3010">
        <v>20</v>
      </c>
      <c r="BZ3010">
        <v>10</v>
      </c>
      <c r="CA3010">
        <v>1510</v>
      </c>
      <c r="CB3010">
        <v>0</v>
      </c>
      <c r="CC3010">
        <v>0</v>
      </c>
      <c r="CD3010">
        <v>0</v>
      </c>
      <c r="CE3010">
        <v>3</v>
      </c>
      <c r="CF3010">
        <v>4</v>
      </c>
      <c r="CG3010">
        <v>2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10</v>
      </c>
      <c r="CO3010">
        <v>1510</v>
      </c>
      <c r="CP3010">
        <v>6.6225165562913907E-3</v>
      </c>
      <c r="CQ3010">
        <v>4.9261083743842367E-2</v>
      </c>
      <c r="CR3010">
        <v>7.4384236453201966</v>
      </c>
      <c r="CS3010">
        <v>5.1229508196721313E-2</v>
      </c>
      <c r="CT3010">
        <v>7.7356557377049189</v>
      </c>
      <c r="CU3010">
        <v>2791</v>
      </c>
      <c r="CV3010">
        <v>-1</v>
      </c>
    </row>
    <row r="3011" spans="1:100" x14ac:dyDescent="0.2">
      <c r="A3011">
        <v>2022</v>
      </c>
      <c r="B3011">
        <v>5</v>
      </c>
      <c r="C3011" s="267">
        <v>44695</v>
      </c>
      <c r="D3011">
        <v>34</v>
      </c>
      <c r="E3011">
        <v>99</v>
      </c>
      <c r="F3011">
        <v>2</v>
      </c>
      <c r="G3011" t="s">
        <v>289</v>
      </c>
      <c r="H3011" t="s">
        <v>290</v>
      </c>
      <c r="I3011" t="s">
        <v>169</v>
      </c>
      <c r="J3011">
        <v>4</v>
      </c>
      <c r="K3011">
        <v>6</v>
      </c>
      <c r="L3011">
        <v>20</v>
      </c>
      <c r="M3011">
        <v>18</v>
      </c>
      <c r="N3011">
        <v>21</v>
      </c>
      <c r="S3011">
        <v>28</v>
      </c>
      <c r="X3011">
        <v>19</v>
      </c>
      <c r="AM3011">
        <v>28</v>
      </c>
      <c r="AN3011">
        <v>19</v>
      </c>
      <c r="AO3011">
        <v>140</v>
      </c>
      <c r="AP3011">
        <v>103</v>
      </c>
      <c r="AQ3011"/>
      <c r="AR3011"/>
      <c r="AV3011">
        <v>4</v>
      </c>
      <c r="AW3011">
        <v>2</v>
      </c>
      <c r="AX3011">
        <v>2</v>
      </c>
      <c r="BH3011">
        <v>2</v>
      </c>
      <c r="BI3011">
        <v>1</v>
      </c>
      <c r="BJ3011">
        <v>1</v>
      </c>
      <c r="BQ3011" t="s">
        <v>180</v>
      </c>
      <c r="BR3011" t="s">
        <v>192</v>
      </c>
      <c r="BS3011" t="s">
        <v>291</v>
      </c>
      <c r="BT3011"/>
      <c r="BU3011">
        <v>19</v>
      </c>
      <c r="BV3011" t="s">
        <v>292</v>
      </c>
      <c r="BW3011" t="s">
        <v>173</v>
      </c>
      <c r="BX3011">
        <v>0</v>
      </c>
      <c r="BY3011">
        <v>8</v>
      </c>
      <c r="BZ3011">
        <v>1.333333333333333</v>
      </c>
      <c r="CA3011">
        <v>1</v>
      </c>
      <c r="CB3011">
        <v>4</v>
      </c>
      <c r="CC3011">
        <v>0.66666666666666663</v>
      </c>
      <c r="CD3011">
        <v>0</v>
      </c>
      <c r="CE3011">
        <v>1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2</v>
      </c>
      <c r="CO3011">
        <v>1</v>
      </c>
      <c r="CP3011">
        <v>2</v>
      </c>
      <c r="CQ3011">
        <v>0.1</v>
      </c>
      <c r="CR3011">
        <v>0.05</v>
      </c>
      <c r="CS3011">
        <v>0.10526315789473679</v>
      </c>
      <c r="CT3011">
        <v>5.2631578947368418E-2</v>
      </c>
      <c r="CU3011">
        <v>2791</v>
      </c>
      <c r="CV3011">
        <v>-1</v>
      </c>
    </row>
    <row r="3012" spans="1:100" x14ac:dyDescent="0.2">
      <c r="A3012">
        <v>2022</v>
      </c>
      <c r="B3012">
        <v>5</v>
      </c>
      <c r="C3012" s="267">
        <v>44695</v>
      </c>
      <c r="D3012">
        <v>34</v>
      </c>
      <c r="E3012">
        <v>101</v>
      </c>
      <c r="F3012">
        <v>2</v>
      </c>
      <c r="G3012" t="s">
        <v>296</v>
      </c>
      <c r="H3012" t="s">
        <v>297</v>
      </c>
      <c r="I3012" t="s">
        <v>169</v>
      </c>
      <c r="J3012">
        <v>4</v>
      </c>
      <c r="K3012">
        <v>6</v>
      </c>
      <c r="L3012">
        <v>20</v>
      </c>
      <c r="M3012">
        <v>18</v>
      </c>
      <c r="N3012">
        <v>21</v>
      </c>
      <c r="S3012">
        <v>28</v>
      </c>
      <c r="X3012">
        <v>19</v>
      </c>
      <c r="AM3012">
        <v>28</v>
      </c>
      <c r="AN3012">
        <v>19</v>
      </c>
      <c r="AO3012">
        <v>140</v>
      </c>
      <c r="AP3012">
        <v>103</v>
      </c>
      <c r="AQ3012"/>
      <c r="AR3012"/>
      <c r="BQ3012" t="s">
        <v>180</v>
      </c>
      <c r="BR3012" t="s">
        <v>192</v>
      </c>
      <c r="BS3012" t="s">
        <v>298</v>
      </c>
      <c r="BT3012"/>
      <c r="BU3012">
        <v>19</v>
      </c>
      <c r="BV3012" t="s">
        <v>292</v>
      </c>
      <c r="BW3012" t="s">
        <v>173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/>
      <c r="CQ3012">
        <v>0</v>
      </c>
      <c r="CR3012">
        <v>0</v>
      </c>
      <c r="CS3012">
        <v>0</v>
      </c>
      <c r="CT3012">
        <v>0</v>
      </c>
      <c r="CU3012">
        <v>2791</v>
      </c>
      <c r="CV3012">
        <v>-1</v>
      </c>
    </row>
    <row r="3013" spans="1:100" x14ac:dyDescent="0.2">
      <c r="A3013">
        <v>2022</v>
      </c>
      <c r="B3013">
        <v>5</v>
      </c>
      <c r="C3013" s="267">
        <v>44695</v>
      </c>
      <c r="D3013">
        <v>375</v>
      </c>
      <c r="E3013">
        <v>437</v>
      </c>
      <c r="F3013">
        <v>2</v>
      </c>
      <c r="G3013" t="s">
        <v>282</v>
      </c>
      <c r="H3013" t="s">
        <v>283</v>
      </c>
      <c r="I3013" t="s">
        <v>169</v>
      </c>
      <c r="J3013">
        <v>4</v>
      </c>
      <c r="K3013">
        <v>2</v>
      </c>
      <c r="L3013">
        <v>168</v>
      </c>
      <c r="M3013">
        <v>158</v>
      </c>
      <c r="N3013">
        <v>179</v>
      </c>
      <c r="Y3013">
        <v>135</v>
      </c>
      <c r="Z3013">
        <v>131</v>
      </c>
      <c r="AK3013">
        <v>134</v>
      </c>
      <c r="AL3013">
        <v>133</v>
      </c>
      <c r="AM3013"/>
      <c r="AN3013"/>
      <c r="AO3013">
        <v>120</v>
      </c>
      <c r="AP3013">
        <v>120</v>
      </c>
      <c r="AQ3013">
        <v>108.0675422138837</v>
      </c>
      <c r="AR3013">
        <v>133.25</v>
      </c>
      <c r="AV3013">
        <v>7</v>
      </c>
      <c r="AW3013">
        <v>8</v>
      </c>
      <c r="AX3013">
        <v>5</v>
      </c>
      <c r="BG3013">
        <v>4075</v>
      </c>
      <c r="BH3013">
        <v>4</v>
      </c>
      <c r="BI3013">
        <v>4</v>
      </c>
      <c r="BJ3013">
        <v>2</v>
      </c>
      <c r="BK3013">
        <v>2</v>
      </c>
      <c r="BQ3013" t="s">
        <v>185</v>
      </c>
      <c r="BR3013" t="s">
        <v>186</v>
      </c>
      <c r="BS3013" t="s">
        <v>284</v>
      </c>
      <c r="BT3013" t="s">
        <v>188</v>
      </c>
      <c r="BU3013">
        <v>19</v>
      </c>
      <c r="BV3013" t="s">
        <v>285</v>
      </c>
      <c r="BW3013" t="s">
        <v>173</v>
      </c>
      <c r="BX3013">
        <v>0</v>
      </c>
      <c r="BY3013">
        <v>20</v>
      </c>
      <c r="BZ3013">
        <v>10</v>
      </c>
      <c r="CA3013">
        <v>10</v>
      </c>
      <c r="CB3013">
        <v>12</v>
      </c>
      <c r="CC3013">
        <v>6</v>
      </c>
      <c r="CD3013">
        <v>4081</v>
      </c>
      <c r="CE3013">
        <v>5</v>
      </c>
      <c r="CF3013">
        <v>6</v>
      </c>
      <c r="CG3013">
        <v>3</v>
      </c>
      <c r="CH3013">
        <v>1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16</v>
      </c>
      <c r="CO3013">
        <v>4091</v>
      </c>
      <c r="CP3013">
        <v>3.911024199462234E-3</v>
      </c>
      <c r="CQ3013">
        <v>9.5238095238095233E-2</v>
      </c>
      <c r="CR3013">
        <v>24.351190476190471</v>
      </c>
      <c r="CS3013"/>
      <c r="CT3013"/>
      <c r="CU3013">
        <v>2791</v>
      </c>
      <c r="CV3013"/>
    </row>
    <row r="3014" spans="1:100" x14ac:dyDescent="0.2">
      <c r="A3014">
        <v>2022</v>
      </c>
      <c r="B3014">
        <v>5</v>
      </c>
      <c r="C3014" s="267">
        <v>44695</v>
      </c>
      <c r="D3014">
        <v>124</v>
      </c>
      <c r="E3014">
        <v>689</v>
      </c>
      <c r="F3014">
        <v>3</v>
      </c>
      <c r="G3014" t="s">
        <v>311</v>
      </c>
      <c r="H3014" t="s">
        <v>312</v>
      </c>
      <c r="I3014" t="s">
        <v>169</v>
      </c>
      <c r="J3014">
        <v>2</v>
      </c>
      <c r="K3014">
        <v>2</v>
      </c>
      <c r="L3014">
        <v>75</v>
      </c>
      <c r="M3014">
        <v>67</v>
      </c>
      <c r="N3014">
        <v>82</v>
      </c>
      <c r="AM3014"/>
      <c r="AN3014"/>
      <c r="AO3014">
        <v>59</v>
      </c>
      <c r="AP3014">
        <v>122</v>
      </c>
      <c r="AQ3014"/>
      <c r="AR3014"/>
      <c r="BQ3014" t="s">
        <v>180</v>
      </c>
      <c r="BR3014" t="s">
        <v>192</v>
      </c>
      <c r="BS3014"/>
      <c r="BT3014"/>
      <c r="BU3014">
        <v>19</v>
      </c>
      <c r="BV3014" t="s">
        <v>310</v>
      </c>
      <c r="BW3014" t="s">
        <v>173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/>
      <c r="CQ3014">
        <v>0</v>
      </c>
      <c r="CR3014">
        <v>0</v>
      </c>
      <c r="CS3014"/>
      <c r="CT3014"/>
      <c r="CU3014">
        <v>2791</v>
      </c>
      <c r="CV3014"/>
    </row>
    <row r="3015" spans="1:100" x14ac:dyDescent="0.2">
      <c r="A3015">
        <v>2022</v>
      </c>
      <c r="B3015">
        <v>5</v>
      </c>
      <c r="C3015" s="267">
        <v>44695</v>
      </c>
      <c r="D3015">
        <v>135</v>
      </c>
      <c r="E3015">
        <v>271</v>
      </c>
      <c r="F3015">
        <v>3</v>
      </c>
      <c r="G3015" t="s">
        <v>386</v>
      </c>
      <c r="H3015" t="s">
        <v>387</v>
      </c>
      <c r="I3015" t="s">
        <v>169</v>
      </c>
      <c r="J3015">
        <v>4</v>
      </c>
      <c r="K3015">
        <v>2</v>
      </c>
      <c r="L3015">
        <v>161</v>
      </c>
      <c r="M3015">
        <v>149</v>
      </c>
      <c r="N3015">
        <v>172</v>
      </c>
      <c r="P3015">
        <v>181</v>
      </c>
      <c r="Q3015">
        <v>193</v>
      </c>
      <c r="R3015">
        <v>193</v>
      </c>
      <c r="S3015">
        <v>200</v>
      </c>
      <c r="U3015">
        <v>138</v>
      </c>
      <c r="V3015">
        <v>154</v>
      </c>
      <c r="W3015">
        <v>145</v>
      </c>
      <c r="X3015">
        <v>153</v>
      </c>
      <c r="Y3015">
        <v>91</v>
      </c>
      <c r="Z3015">
        <v>90</v>
      </c>
      <c r="AA3015">
        <v>199</v>
      </c>
      <c r="AB3015">
        <v>183</v>
      </c>
      <c r="AC3015">
        <v>194</v>
      </c>
      <c r="AD3015">
        <v>196</v>
      </c>
      <c r="AE3015">
        <v>185</v>
      </c>
      <c r="AF3015">
        <v>155</v>
      </c>
      <c r="AG3015">
        <v>152</v>
      </c>
      <c r="AH3015">
        <v>151</v>
      </c>
      <c r="AI3015">
        <v>158</v>
      </c>
      <c r="AJ3015">
        <v>149</v>
      </c>
      <c r="AK3015">
        <v>126</v>
      </c>
      <c r="AL3015">
        <v>125</v>
      </c>
      <c r="AM3015">
        <v>191.55555555555549</v>
      </c>
      <c r="AN3015">
        <v>150.55555555555549</v>
      </c>
      <c r="AO3015">
        <v>151</v>
      </c>
      <c r="AP3015">
        <v>95</v>
      </c>
      <c r="AQ3015">
        <v>133.33333333333329</v>
      </c>
      <c r="AR3015">
        <v>108</v>
      </c>
      <c r="AU3015">
        <v>2630</v>
      </c>
      <c r="AV3015">
        <v>4</v>
      </c>
      <c r="AW3015">
        <v>4</v>
      </c>
      <c r="AX3015">
        <v>4</v>
      </c>
      <c r="BG3015">
        <v>1770</v>
      </c>
      <c r="BH3015">
        <v>10</v>
      </c>
      <c r="BI3015">
        <v>4</v>
      </c>
      <c r="BJ3015">
        <v>4</v>
      </c>
      <c r="BQ3015" t="s">
        <v>176</v>
      </c>
      <c r="BS3015"/>
      <c r="BT3015"/>
      <c r="BU3015">
        <v>19</v>
      </c>
      <c r="BV3015" t="s">
        <v>386</v>
      </c>
      <c r="BW3015" t="s">
        <v>173</v>
      </c>
      <c r="BX3015">
        <v>0</v>
      </c>
      <c r="BY3015">
        <v>12</v>
      </c>
      <c r="BZ3015">
        <v>6</v>
      </c>
      <c r="CA3015">
        <v>2636</v>
      </c>
      <c r="CB3015">
        <v>18</v>
      </c>
      <c r="CC3015">
        <v>9</v>
      </c>
      <c r="CD3015">
        <v>1779</v>
      </c>
      <c r="CE3015">
        <v>7</v>
      </c>
      <c r="CF3015">
        <v>4</v>
      </c>
      <c r="CG3015">
        <v>4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15</v>
      </c>
      <c r="CO3015">
        <v>4415</v>
      </c>
      <c r="CP3015">
        <v>3.397508493771234E-3</v>
      </c>
      <c r="CQ3015">
        <v>9.3167701863354033E-2</v>
      </c>
      <c r="CR3015">
        <v>27.422360248447209</v>
      </c>
      <c r="CS3015">
        <v>9.963099630996311E-2</v>
      </c>
      <c r="CT3015">
        <v>29.32472324723247</v>
      </c>
      <c r="CU3015">
        <v>2791</v>
      </c>
      <c r="CV3015">
        <v>-1</v>
      </c>
    </row>
    <row r="3016" spans="1:100" x14ac:dyDescent="0.2">
      <c r="A3016">
        <v>2022</v>
      </c>
      <c r="B3016">
        <v>5</v>
      </c>
      <c r="C3016" s="267">
        <v>44695</v>
      </c>
      <c r="D3016">
        <v>137</v>
      </c>
      <c r="E3016">
        <v>273</v>
      </c>
      <c r="F3016">
        <v>3</v>
      </c>
      <c r="G3016" t="s">
        <v>174</v>
      </c>
      <c r="H3016" t="s">
        <v>175</v>
      </c>
      <c r="I3016" t="s">
        <v>169</v>
      </c>
      <c r="J3016">
        <v>3</v>
      </c>
      <c r="K3016">
        <v>2</v>
      </c>
      <c r="L3016">
        <v>564</v>
      </c>
      <c r="M3016">
        <v>524</v>
      </c>
      <c r="N3016">
        <v>603</v>
      </c>
      <c r="P3016">
        <v>709</v>
      </c>
      <c r="Q3016">
        <v>702</v>
      </c>
      <c r="R3016">
        <v>712</v>
      </c>
      <c r="S3016">
        <v>725</v>
      </c>
      <c r="U3016">
        <v>600</v>
      </c>
      <c r="V3016">
        <v>597</v>
      </c>
      <c r="W3016">
        <v>583</v>
      </c>
      <c r="X3016">
        <v>589</v>
      </c>
      <c r="AA3016">
        <v>867</v>
      </c>
      <c r="AB3016">
        <v>800</v>
      </c>
      <c r="AC3016">
        <v>843</v>
      </c>
      <c r="AD3016">
        <v>709</v>
      </c>
      <c r="AE3016">
        <v>679</v>
      </c>
      <c r="AF3016">
        <v>598</v>
      </c>
      <c r="AG3016">
        <v>580</v>
      </c>
      <c r="AH3016">
        <v>574</v>
      </c>
      <c r="AI3016">
        <v>582</v>
      </c>
      <c r="AJ3016">
        <v>544</v>
      </c>
      <c r="AM3016">
        <v>749.55555555555554</v>
      </c>
      <c r="AN3016">
        <v>583</v>
      </c>
      <c r="AO3016">
        <v>93</v>
      </c>
      <c r="AP3016">
        <v>116</v>
      </c>
      <c r="AQ3016"/>
      <c r="AR3016"/>
      <c r="BQ3016" t="s">
        <v>176</v>
      </c>
      <c r="BS3016"/>
      <c r="BT3016"/>
      <c r="BU3016">
        <v>19</v>
      </c>
      <c r="BV3016" t="s">
        <v>177</v>
      </c>
      <c r="BW3016" t="s">
        <v>173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/>
      <c r="CQ3016">
        <v>0</v>
      </c>
      <c r="CR3016">
        <v>0</v>
      </c>
      <c r="CS3016">
        <v>0</v>
      </c>
      <c r="CT3016">
        <v>0</v>
      </c>
      <c r="CU3016">
        <v>2791</v>
      </c>
      <c r="CV3016">
        <v>-1</v>
      </c>
    </row>
    <row r="3017" spans="1:100" x14ac:dyDescent="0.2">
      <c r="A3017">
        <v>2022</v>
      </c>
      <c r="B3017">
        <v>5</v>
      </c>
      <c r="C3017" s="267">
        <v>44695</v>
      </c>
      <c r="D3017">
        <v>375</v>
      </c>
      <c r="E3017">
        <v>437</v>
      </c>
      <c r="F3017">
        <v>3</v>
      </c>
      <c r="G3017" t="s">
        <v>282</v>
      </c>
      <c r="H3017" t="s">
        <v>283</v>
      </c>
      <c r="I3017" t="s">
        <v>169</v>
      </c>
      <c r="J3017">
        <v>4</v>
      </c>
      <c r="K3017">
        <v>2</v>
      </c>
      <c r="L3017">
        <v>168</v>
      </c>
      <c r="M3017">
        <v>158</v>
      </c>
      <c r="N3017">
        <v>179</v>
      </c>
      <c r="P3017">
        <v>314</v>
      </c>
      <c r="Q3017">
        <v>321</v>
      </c>
      <c r="R3017">
        <v>311</v>
      </c>
      <c r="S3017">
        <v>320</v>
      </c>
      <c r="U3017">
        <v>184</v>
      </c>
      <c r="V3017">
        <v>180</v>
      </c>
      <c r="W3017">
        <v>171</v>
      </c>
      <c r="X3017">
        <v>175</v>
      </c>
      <c r="AA3017">
        <v>225</v>
      </c>
      <c r="AB3017">
        <v>251</v>
      </c>
      <c r="AC3017">
        <v>259</v>
      </c>
      <c r="AD3017">
        <v>252</v>
      </c>
      <c r="AE3017">
        <v>269</v>
      </c>
      <c r="AF3017">
        <v>171</v>
      </c>
      <c r="AG3017">
        <v>178</v>
      </c>
      <c r="AH3017">
        <v>171</v>
      </c>
      <c r="AI3017">
        <v>177</v>
      </c>
      <c r="AJ3017">
        <v>177</v>
      </c>
      <c r="AM3017">
        <v>280.22222222222217</v>
      </c>
      <c r="AN3017">
        <v>176</v>
      </c>
      <c r="AO3017">
        <v>120</v>
      </c>
      <c r="AP3017">
        <v>120</v>
      </c>
      <c r="AQ3017"/>
      <c r="AR3017"/>
      <c r="BQ3017" t="s">
        <v>185</v>
      </c>
      <c r="BR3017" t="s">
        <v>186</v>
      </c>
      <c r="BS3017" t="s">
        <v>284</v>
      </c>
      <c r="BT3017" t="s">
        <v>188</v>
      </c>
      <c r="BU3017">
        <v>19</v>
      </c>
      <c r="BV3017" t="s">
        <v>285</v>
      </c>
      <c r="BW3017" t="s">
        <v>173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/>
      <c r="CQ3017">
        <v>0</v>
      </c>
      <c r="CR3017">
        <v>0</v>
      </c>
      <c r="CS3017">
        <v>0</v>
      </c>
      <c r="CT3017">
        <v>0</v>
      </c>
      <c r="CU3017">
        <v>2791</v>
      </c>
      <c r="CV3017">
        <v>-1</v>
      </c>
    </row>
    <row r="3018" spans="1:100" x14ac:dyDescent="0.2">
      <c r="A3018">
        <v>2022</v>
      </c>
      <c r="B3018">
        <v>5</v>
      </c>
      <c r="C3018" s="267">
        <v>44695</v>
      </c>
      <c r="D3018">
        <v>34</v>
      </c>
      <c r="E3018">
        <v>100</v>
      </c>
      <c r="F3018">
        <v>4</v>
      </c>
      <c r="G3018" t="s">
        <v>293</v>
      </c>
      <c r="H3018" t="s">
        <v>294</v>
      </c>
      <c r="I3018" t="s">
        <v>169</v>
      </c>
      <c r="J3018">
        <v>4</v>
      </c>
      <c r="K3018">
        <v>6</v>
      </c>
      <c r="L3018">
        <v>20</v>
      </c>
      <c r="M3018">
        <v>18</v>
      </c>
      <c r="N3018">
        <v>21</v>
      </c>
      <c r="S3018">
        <v>28</v>
      </c>
      <c r="X3018">
        <v>19</v>
      </c>
      <c r="AA3018">
        <v>31</v>
      </c>
      <c r="AB3018">
        <v>27</v>
      </c>
      <c r="AC3018">
        <v>31</v>
      </c>
      <c r="AD3018">
        <v>29</v>
      </c>
      <c r="AE3018">
        <v>30</v>
      </c>
      <c r="AF3018">
        <v>21</v>
      </c>
      <c r="AG3018">
        <v>20</v>
      </c>
      <c r="AH3018">
        <v>21</v>
      </c>
      <c r="AI3018">
        <v>22</v>
      </c>
      <c r="AJ3018">
        <v>19</v>
      </c>
      <c r="AM3018">
        <v>29.333333333333329</v>
      </c>
      <c r="AN3018">
        <v>20.333333333333329</v>
      </c>
      <c r="AO3018">
        <v>140</v>
      </c>
      <c r="AP3018">
        <v>103</v>
      </c>
      <c r="AQ3018"/>
      <c r="AR3018"/>
      <c r="AV3018">
        <v>2</v>
      </c>
      <c r="AW3018">
        <v>4</v>
      </c>
      <c r="AX3018">
        <v>2</v>
      </c>
      <c r="BQ3018" t="s">
        <v>180</v>
      </c>
      <c r="BR3018" t="s">
        <v>192</v>
      </c>
      <c r="BS3018" t="s">
        <v>295</v>
      </c>
      <c r="BT3018"/>
      <c r="BU3018">
        <v>19</v>
      </c>
      <c r="BV3018" t="s">
        <v>292</v>
      </c>
      <c r="BW3018" t="s">
        <v>173</v>
      </c>
      <c r="BX3018">
        <v>0</v>
      </c>
      <c r="BY3018">
        <v>8</v>
      </c>
      <c r="BZ3018">
        <v>1.333333333333333</v>
      </c>
      <c r="CA3018">
        <v>1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1.333333333333333</v>
      </c>
      <c r="CO3018">
        <v>1</v>
      </c>
      <c r="CP3018">
        <v>1.333333333333333</v>
      </c>
      <c r="CQ3018">
        <v>6.6666666666666666E-2</v>
      </c>
      <c r="CR3018">
        <v>0.05</v>
      </c>
      <c r="CS3018">
        <v>6.5573770491803282E-2</v>
      </c>
      <c r="CT3018">
        <v>4.9180327868852472E-2</v>
      </c>
      <c r="CU3018">
        <v>2791</v>
      </c>
      <c r="CV3018">
        <v>-1</v>
      </c>
    </row>
    <row r="3019" spans="1:100" x14ac:dyDescent="0.2">
      <c r="A3019">
        <v>2022</v>
      </c>
      <c r="B3019">
        <v>5</v>
      </c>
      <c r="C3019" s="267">
        <v>44695</v>
      </c>
      <c r="D3019">
        <v>34</v>
      </c>
      <c r="E3019">
        <v>102</v>
      </c>
      <c r="F3019">
        <v>4</v>
      </c>
      <c r="G3019" t="s">
        <v>299</v>
      </c>
      <c r="H3019" t="s">
        <v>300</v>
      </c>
      <c r="I3019" t="s">
        <v>169</v>
      </c>
      <c r="J3019">
        <v>4</v>
      </c>
      <c r="K3019">
        <v>6</v>
      </c>
      <c r="L3019">
        <v>20</v>
      </c>
      <c r="M3019">
        <v>18</v>
      </c>
      <c r="N3019">
        <v>21</v>
      </c>
      <c r="S3019">
        <v>28</v>
      </c>
      <c r="X3019">
        <v>19</v>
      </c>
      <c r="AA3019">
        <v>31</v>
      </c>
      <c r="AB3019">
        <v>29</v>
      </c>
      <c r="AC3019">
        <v>31</v>
      </c>
      <c r="AD3019">
        <v>29</v>
      </c>
      <c r="AE3019">
        <v>30</v>
      </c>
      <c r="AF3019">
        <v>21</v>
      </c>
      <c r="AG3019">
        <v>20</v>
      </c>
      <c r="AH3019">
        <v>21</v>
      </c>
      <c r="AI3019">
        <v>22</v>
      </c>
      <c r="AJ3019">
        <v>19</v>
      </c>
      <c r="AM3019">
        <v>29.666666666666671</v>
      </c>
      <c r="AN3019">
        <v>20.333333333333329</v>
      </c>
      <c r="AO3019">
        <v>140</v>
      </c>
      <c r="AP3019">
        <v>103</v>
      </c>
      <c r="AQ3019"/>
      <c r="AR3019"/>
      <c r="BQ3019" t="s">
        <v>180</v>
      </c>
      <c r="BR3019" t="s">
        <v>192</v>
      </c>
      <c r="BS3019" t="s">
        <v>301</v>
      </c>
      <c r="BT3019"/>
      <c r="BU3019">
        <v>19</v>
      </c>
      <c r="BV3019" t="s">
        <v>292</v>
      </c>
      <c r="BW3019" t="s">
        <v>173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/>
      <c r="CQ3019">
        <v>0</v>
      </c>
      <c r="CR3019">
        <v>0</v>
      </c>
      <c r="CS3019">
        <v>0</v>
      </c>
      <c r="CT3019">
        <v>0</v>
      </c>
      <c r="CU3019">
        <v>2791</v>
      </c>
      <c r="CV3019">
        <v>-1</v>
      </c>
    </row>
    <row r="3020" spans="1:100" x14ac:dyDescent="0.2">
      <c r="A3020">
        <v>2022</v>
      </c>
      <c r="B3020">
        <v>5</v>
      </c>
      <c r="C3020" s="267">
        <v>44695</v>
      </c>
      <c r="D3020">
        <v>34</v>
      </c>
      <c r="E3020">
        <v>103</v>
      </c>
      <c r="F3020">
        <v>4</v>
      </c>
      <c r="G3020" t="s">
        <v>302</v>
      </c>
      <c r="H3020" t="s">
        <v>303</v>
      </c>
      <c r="I3020" t="s">
        <v>169</v>
      </c>
      <c r="J3020">
        <v>4</v>
      </c>
      <c r="K3020">
        <v>6</v>
      </c>
      <c r="L3020">
        <v>89</v>
      </c>
      <c r="M3020">
        <v>82</v>
      </c>
      <c r="N3020">
        <v>95</v>
      </c>
      <c r="S3020">
        <v>105</v>
      </c>
      <c r="X3020">
        <v>83</v>
      </c>
      <c r="AA3020">
        <v>135</v>
      </c>
      <c r="AB3020">
        <v>119</v>
      </c>
      <c r="AC3020">
        <v>115</v>
      </c>
      <c r="AD3020">
        <v>107</v>
      </c>
      <c r="AE3020">
        <v>123</v>
      </c>
      <c r="AF3020">
        <v>80</v>
      </c>
      <c r="AG3020">
        <v>85</v>
      </c>
      <c r="AH3020">
        <v>85</v>
      </c>
      <c r="AI3020">
        <v>85</v>
      </c>
      <c r="AJ3020">
        <v>75</v>
      </c>
      <c r="AM3020">
        <v>117.3333333333333</v>
      </c>
      <c r="AN3020">
        <v>82.166666666666671</v>
      </c>
      <c r="AO3020">
        <v>140</v>
      </c>
      <c r="AP3020">
        <v>103</v>
      </c>
      <c r="AQ3020"/>
      <c r="AR3020"/>
      <c r="BH3020">
        <v>3</v>
      </c>
      <c r="BI3020">
        <v>2</v>
      </c>
      <c r="BJ3020">
        <v>1</v>
      </c>
      <c r="BQ3020" t="s">
        <v>180</v>
      </c>
      <c r="BR3020" t="s">
        <v>192</v>
      </c>
      <c r="BS3020" t="s">
        <v>304</v>
      </c>
      <c r="BT3020"/>
      <c r="BU3020">
        <v>19</v>
      </c>
      <c r="BV3020" t="s">
        <v>292</v>
      </c>
      <c r="BW3020" t="s">
        <v>173</v>
      </c>
      <c r="BX3020">
        <v>0</v>
      </c>
      <c r="BY3020">
        <v>0</v>
      </c>
      <c r="BZ3020">
        <v>0</v>
      </c>
      <c r="CA3020">
        <v>0</v>
      </c>
      <c r="CB3020">
        <v>6</v>
      </c>
      <c r="CC3020">
        <v>1</v>
      </c>
      <c r="CD3020">
        <v>1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1</v>
      </c>
      <c r="CO3020">
        <v>1</v>
      </c>
      <c r="CP3020">
        <v>1</v>
      </c>
      <c r="CQ3020">
        <v>1.123595505617977E-2</v>
      </c>
      <c r="CR3020">
        <v>1.123595505617977E-2</v>
      </c>
      <c r="CS3020">
        <v>1.217038539553753E-2</v>
      </c>
      <c r="CT3020">
        <v>1.217038539553753E-2</v>
      </c>
      <c r="CU3020">
        <v>2791</v>
      </c>
      <c r="CV3020">
        <v>-1</v>
      </c>
    </row>
    <row r="3021" spans="1:100" x14ac:dyDescent="0.2">
      <c r="A3021">
        <v>2022</v>
      </c>
      <c r="B3021">
        <v>5</v>
      </c>
      <c r="C3021" s="267">
        <v>44695</v>
      </c>
      <c r="D3021">
        <v>34</v>
      </c>
      <c r="E3021">
        <v>104</v>
      </c>
      <c r="F3021">
        <v>4</v>
      </c>
      <c r="G3021" t="s">
        <v>305</v>
      </c>
      <c r="H3021" t="s">
        <v>306</v>
      </c>
      <c r="I3021" t="s">
        <v>169</v>
      </c>
      <c r="J3021">
        <v>4</v>
      </c>
      <c r="K3021">
        <v>6</v>
      </c>
      <c r="L3021">
        <v>89</v>
      </c>
      <c r="M3021">
        <v>82</v>
      </c>
      <c r="N3021">
        <v>95</v>
      </c>
      <c r="S3021">
        <v>105</v>
      </c>
      <c r="X3021">
        <v>83</v>
      </c>
      <c r="AM3021">
        <v>105</v>
      </c>
      <c r="AN3021">
        <v>83</v>
      </c>
      <c r="AO3021">
        <v>140</v>
      </c>
      <c r="AP3021">
        <v>103</v>
      </c>
      <c r="AQ3021"/>
      <c r="AR3021"/>
      <c r="BQ3021" t="s">
        <v>180</v>
      </c>
      <c r="BR3021" t="s">
        <v>192</v>
      </c>
      <c r="BS3021" t="s">
        <v>307</v>
      </c>
      <c r="BT3021"/>
      <c r="BU3021">
        <v>19</v>
      </c>
      <c r="BV3021" t="s">
        <v>292</v>
      </c>
      <c r="BW3021" t="s">
        <v>173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/>
      <c r="CQ3021">
        <v>0</v>
      </c>
      <c r="CR3021">
        <v>0</v>
      </c>
      <c r="CS3021">
        <v>0</v>
      </c>
      <c r="CT3021">
        <v>0</v>
      </c>
      <c r="CU3021">
        <v>2791</v>
      </c>
      <c r="CV3021">
        <v>-1</v>
      </c>
    </row>
    <row r="3022" spans="1:100" x14ac:dyDescent="0.2">
      <c r="A3022">
        <v>2022</v>
      </c>
      <c r="B3022">
        <v>5</v>
      </c>
      <c r="C3022" s="267">
        <v>44695</v>
      </c>
      <c r="D3022">
        <v>125</v>
      </c>
      <c r="E3022">
        <v>691</v>
      </c>
      <c r="F3022">
        <v>4</v>
      </c>
      <c r="G3022" t="s">
        <v>254</v>
      </c>
      <c r="H3022" t="s">
        <v>255</v>
      </c>
      <c r="I3022" t="s">
        <v>169</v>
      </c>
      <c r="J3022">
        <v>4</v>
      </c>
      <c r="K3022">
        <v>4</v>
      </c>
      <c r="L3022">
        <v>194</v>
      </c>
      <c r="M3022">
        <v>174</v>
      </c>
      <c r="N3022">
        <v>213</v>
      </c>
      <c r="AM3022"/>
      <c r="AN3022"/>
      <c r="AO3022">
        <v>120</v>
      </c>
      <c r="AP3022">
        <v>120</v>
      </c>
      <c r="AQ3022"/>
      <c r="AR3022"/>
      <c r="BQ3022" t="s">
        <v>256</v>
      </c>
      <c r="BR3022" t="s">
        <v>257</v>
      </c>
      <c r="BS3022"/>
      <c r="BT3022"/>
      <c r="BU3022">
        <v>19</v>
      </c>
      <c r="BV3022" t="s">
        <v>258</v>
      </c>
      <c r="BW3022" t="s">
        <v>173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/>
      <c r="CQ3022">
        <v>0</v>
      </c>
      <c r="CR3022">
        <v>0</v>
      </c>
      <c r="CS3022"/>
      <c r="CT3022"/>
      <c r="CU3022">
        <v>2791</v>
      </c>
      <c r="CV3022"/>
    </row>
    <row r="3023" spans="1:100" x14ac:dyDescent="0.2">
      <c r="A3023">
        <v>2022</v>
      </c>
      <c r="B3023">
        <v>5</v>
      </c>
      <c r="C3023" s="267">
        <v>44695</v>
      </c>
      <c r="D3023">
        <v>137</v>
      </c>
      <c r="E3023">
        <v>168</v>
      </c>
      <c r="F3023">
        <v>4</v>
      </c>
      <c r="G3023" t="s">
        <v>177</v>
      </c>
      <c r="H3023" t="s">
        <v>234</v>
      </c>
      <c r="I3023" t="s">
        <v>169</v>
      </c>
      <c r="J3023">
        <v>3</v>
      </c>
      <c r="K3023">
        <v>2</v>
      </c>
      <c r="L3023">
        <v>619</v>
      </c>
      <c r="M3023">
        <v>575</v>
      </c>
      <c r="N3023">
        <v>662</v>
      </c>
      <c r="AM3023"/>
      <c r="AN3023"/>
      <c r="AO3023">
        <v>90</v>
      </c>
      <c r="AP3023">
        <v>116</v>
      </c>
      <c r="AQ3023"/>
      <c r="AR3023"/>
      <c r="AU3023">
        <v>756</v>
      </c>
      <c r="AV3023">
        <v>2</v>
      </c>
      <c r="AW3023">
        <v>4</v>
      </c>
      <c r="AX3023">
        <v>2</v>
      </c>
      <c r="BG3023">
        <v>1116</v>
      </c>
      <c r="BH3023">
        <v>4</v>
      </c>
      <c r="BI3023">
        <v>6</v>
      </c>
      <c r="BQ3023" t="s">
        <v>176</v>
      </c>
      <c r="BS3023"/>
      <c r="BT3023"/>
      <c r="BU3023">
        <v>19</v>
      </c>
      <c r="BV3023" t="s">
        <v>177</v>
      </c>
      <c r="BW3023" t="s">
        <v>173</v>
      </c>
      <c r="BX3023">
        <v>0</v>
      </c>
      <c r="BY3023">
        <v>8</v>
      </c>
      <c r="BZ3023">
        <v>4</v>
      </c>
      <c r="CA3023">
        <v>760</v>
      </c>
      <c r="CB3023">
        <v>10</v>
      </c>
      <c r="CC3023">
        <v>5</v>
      </c>
      <c r="CD3023">
        <v>1121</v>
      </c>
      <c r="CE3023">
        <v>3</v>
      </c>
      <c r="CF3023">
        <v>5</v>
      </c>
      <c r="CG3023">
        <v>1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9</v>
      </c>
      <c r="CO3023">
        <v>1881</v>
      </c>
      <c r="CP3023">
        <v>4.7846889952153108E-3</v>
      </c>
      <c r="CQ3023">
        <v>1.4539579967689819E-2</v>
      </c>
      <c r="CR3023">
        <v>3.0387722132471731</v>
      </c>
      <c r="CS3023"/>
      <c r="CT3023"/>
      <c r="CU3023">
        <v>2791</v>
      </c>
      <c r="CV3023"/>
    </row>
    <row r="3024" spans="1:100" x14ac:dyDescent="0.2">
      <c r="A3024">
        <v>2022</v>
      </c>
      <c r="B3024">
        <v>5</v>
      </c>
      <c r="C3024" s="267">
        <v>44695</v>
      </c>
      <c r="D3024">
        <v>243</v>
      </c>
      <c r="E3024">
        <v>167</v>
      </c>
      <c r="F3024">
        <v>4</v>
      </c>
      <c r="G3024" t="s">
        <v>313</v>
      </c>
      <c r="H3024" t="s">
        <v>314</v>
      </c>
      <c r="I3024" t="s">
        <v>169</v>
      </c>
      <c r="J3024">
        <v>2</v>
      </c>
      <c r="K3024">
        <v>2</v>
      </c>
      <c r="L3024">
        <v>888</v>
      </c>
      <c r="M3024">
        <v>825</v>
      </c>
      <c r="N3024">
        <v>950</v>
      </c>
      <c r="Y3024">
        <v>132</v>
      </c>
      <c r="Z3024">
        <v>131</v>
      </c>
      <c r="AK3024">
        <v>133</v>
      </c>
      <c r="AL3024">
        <v>133</v>
      </c>
      <c r="AM3024"/>
      <c r="AN3024"/>
      <c r="AO3024">
        <v>55</v>
      </c>
      <c r="AP3024">
        <v>131</v>
      </c>
      <c r="AQ3024">
        <v>54.442344045368621</v>
      </c>
      <c r="AR3024">
        <v>132.25</v>
      </c>
      <c r="AU3024">
        <v>496</v>
      </c>
      <c r="AV3024">
        <v>4</v>
      </c>
      <c r="AW3024">
        <v>6</v>
      </c>
      <c r="AX3024">
        <v>4</v>
      </c>
      <c r="BG3024">
        <v>672</v>
      </c>
      <c r="BH3024">
        <v>3</v>
      </c>
      <c r="BI3024">
        <v>4</v>
      </c>
      <c r="BJ3024">
        <v>3</v>
      </c>
      <c r="BQ3024" t="s">
        <v>176</v>
      </c>
      <c r="BR3024" t="s">
        <v>176</v>
      </c>
      <c r="BS3024"/>
      <c r="BT3024"/>
      <c r="BU3024">
        <v>19</v>
      </c>
      <c r="BV3024" t="s">
        <v>313</v>
      </c>
      <c r="BW3024" t="s">
        <v>173</v>
      </c>
      <c r="BX3024">
        <v>0</v>
      </c>
      <c r="BY3024">
        <v>14</v>
      </c>
      <c r="BZ3024">
        <v>7</v>
      </c>
      <c r="CA3024">
        <v>503</v>
      </c>
      <c r="CB3024">
        <v>10</v>
      </c>
      <c r="CC3024">
        <v>5</v>
      </c>
      <c r="CD3024">
        <v>677</v>
      </c>
      <c r="CE3024">
        <v>3</v>
      </c>
      <c r="CF3024">
        <v>5</v>
      </c>
      <c r="CG3024">
        <v>3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12</v>
      </c>
      <c r="CO3024">
        <v>1180</v>
      </c>
      <c r="CP3024">
        <v>1.016949152542373E-2</v>
      </c>
      <c r="CQ3024">
        <v>1.3513513513513511E-2</v>
      </c>
      <c r="CR3024">
        <v>1.328828828828829</v>
      </c>
      <c r="CS3024"/>
      <c r="CT3024"/>
      <c r="CU3024">
        <v>2791</v>
      </c>
      <c r="CV3024"/>
    </row>
    <row r="3025" spans="1:100" x14ac:dyDescent="0.2">
      <c r="A3025">
        <v>2022</v>
      </c>
      <c r="B3025">
        <v>5</v>
      </c>
      <c r="C3025" s="267">
        <v>44695</v>
      </c>
      <c r="D3025">
        <v>124</v>
      </c>
      <c r="E3025">
        <v>688</v>
      </c>
      <c r="F3025">
        <v>5</v>
      </c>
      <c r="G3025" t="s">
        <v>308</v>
      </c>
      <c r="H3025" t="s">
        <v>309</v>
      </c>
      <c r="I3025" t="s">
        <v>169</v>
      </c>
      <c r="J3025">
        <v>2</v>
      </c>
      <c r="K3025">
        <v>2</v>
      </c>
      <c r="L3025">
        <v>200</v>
      </c>
      <c r="M3025">
        <v>180</v>
      </c>
      <c r="N3025">
        <v>220</v>
      </c>
      <c r="AM3025"/>
      <c r="AN3025"/>
      <c r="AO3025">
        <v>59</v>
      </c>
      <c r="AP3025">
        <v>122</v>
      </c>
      <c r="AQ3025"/>
      <c r="AR3025"/>
      <c r="AU3025">
        <v>270</v>
      </c>
      <c r="BQ3025" t="s">
        <v>180</v>
      </c>
      <c r="BR3025" t="s">
        <v>192</v>
      </c>
      <c r="BS3025"/>
      <c r="BT3025"/>
      <c r="BU3025">
        <v>19</v>
      </c>
      <c r="BV3025" t="s">
        <v>310</v>
      </c>
      <c r="BW3025" t="s">
        <v>173</v>
      </c>
      <c r="BX3025">
        <v>0</v>
      </c>
      <c r="BY3025">
        <v>0</v>
      </c>
      <c r="BZ3025">
        <v>0</v>
      </c>
      <c r="CA3025">
        <v>270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270</v>
      </c>
      <c r="CP3025">
        <v>0</v>
      </c>
      <c r="CQ3025">
        <v>0</v>
      </c>
      <c r="CR3025">
        <v>1.35</v>
      </c>
      <c r="CS3025"/>
      <c r="CT3025"/>
      <c r="CU3025">
        <v>2791</v>
      </c>
      <c r="CV3025"/>
    </row>
    <row r="3026" spans="1:100" x14ac:dyDescent="0.2">
      <c r="A3026">
        <v>2022</v>
      </c>
      <c r="B3026">
        <v>5</v>
      </c>
      <c r="C3026" s="267">
        <v>44695</v>
      </c>
      <c r="D3026">
        <v>124</v>
      </c>
      <c r="E3026">
        <v>689</v>
      </c>
      <c r="F3026">
        <v>5</v>
      </c>
      <c r="G3026" t="s">
        <v>311</v>
      </c>
      <c r="H3026" t="s">
        <v>312</v>
      </c>
      <c r="I3026" t="s">
        <v>169</v>
      </c>
      <c r="J3026">
        <v>2</v>
      </c>
      <c r="K3026">
        <v>2</v>
      </c>
      <c r="L3026">
        <v>75</v>
      </c>
      <c r="M3026">
        <v>67</v>
      </c>
      <c r="N3026">
        <v>82</v>
      </c>
      <c r="AM3026"/>
      <c r="AN3026"/>
      <c r="AO3026">
        <v>59</v>
      </c>
      <c r="AP3026">
        <v>122</v>
      </c>
      <c r="AQ3026"/>
      <c r="AR3026"/>
      <c r="AU3026">
        <v>730</v>
      </c>
      <c r="BQ3026" t="s">
        <v>180</v>
      </c>
      <c r="BR3026" t="s">
        <v>192</v>
      </c>
      <c r="BS3026"/>
      <c r="BT3026"/>
      <c r="BU3026">
        <v>19</v>
      </c>
      <c r="BV3026" t="s">
        <v>310</v>
      </c>
      <c r="BW3026" t="s">
        <v>173</v>
      </c>
      <c r="BX3026">
        <v>0</v>
      </c>
      <c r="BY3026">
        <v>0</v>
      </c>
      <c r="BZ3026">
        <v>0</v>
      </c>
      <c r="CA3026">
        <v>730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730</v>
      </c>
      <c r="CP3026">
        <v>0</v>
      </c>
      <c r="CQ3026">
        <v>0</v>
      </c>
      <c r="CR3026">
        <v>9.7333333333333325</v>
      </c>
      <c r="CS3026"/>
      <c r="CT3026"/>
      <c r="CU3026">
        <v>2791</v>
      </c>
      <c r="CV3026"/>
    </row>
    <row r="3027" spans="1:100" x14ac:dyDescent="0.2">
      <c r="A3027">
        <v>2022</v>
      </c>
      <c r="B3027">
        <v>5</v>
      </c>
      <c r="C3027" s="267">
        <v>44695</v>
      </c>
      <c r="D3027">
        <v>425</v>
      </c>
      <c r="E3027">
        <v>674</v>
      </c>
      <c r="F3027">
        <v>5</v>
      </c>
      <c r="G3027" t="s">
        <v>244</v>
      </c>
      <c r="H3027" t="s">
        <v>245</v>
      </c>
      <c r="I3027" t="s">
        <v>246</v>
      </c>
      <c r="J3027">
        <v>2</v>
      </c>
      <c r="K3027">
        <v>1</v>
      </c>
      <c r="L3027">
        <v>256</v>
      </c>
      <c r="M3027">
        <v>240</v>
      </c>
      <c r="N3027">
        <v>274</v>
      </c>
      <c r="P3027">
        <v>444</v>
      </c>
      <c r="Q3027">
        <v>429</v>
      </c>
      <c r="R3027">
        <v>433</v>
      </c>
      <c r="S3027">
        <v>439</v>
      </c>
      <c r="U3027">
        <v>300</v>
      </c>
      <c r="V3027">
        <v>291</v>
      </c>
      <c r="W3027">
        <v>275</v>
      </c>
      <c r="X3027">
        <v>279</v>
      </c>
      <c r="Y3027">
        <v>105</v>
      </c>
      <c r="Z3027">
        <v>105</v>
      </c>
      <c r="AA3027">
        <v>380</v>
      </c>
      <c r="AB3027">
        <v>400</v>
      </c>
      <c r="AC3027">
        <v>360</v>
      </c>
      <c r="AD3027">
        <v>380</v>
      </c>
      <c r="AE3027">
        <v>365</v>
      </c>
      <c r="AF3027">
        <v>271</v>
      </c>
      <c r="AG3027">
        <v>277</v>
      </c>
      <c r="AH3027">
        <v>300</v>
      </c>
      <c r="AI3027">
        <v>281</v>
      </c>
      <c r="AJ3027">
        <v>275</v>
      </c>
      <c r="AM3027">
        <v>403.33333333333331</v>
      </c>
      <c r="AN3027">
        <v>283.22222222222217</v>
      </c>
      <c r="AO3027">
        <v>60</v>
      </c>
      <c r="AP3027">
        <v>120</v>
      </c>
      <c r="AQ3027">
        <v>68.571428571428569</v>
      </c>
      <c r="AR3027">
        <v>105</v>
      </c>
      <c r="AV3027">
        <v>3</v>
      </c>
      <c r="AW3027">
        <v>3</v>
      </c>
      <c r="AX3027">
        <v>2</v>
      </c>
      <c r="BH3027">
        <v>2</v>
      </c>
      <c r="BI3027">
        <v>1</v>
      </c>
      <c r="BJ3027">
        <v>1</v>
      </c>
      <c r="BK3027">
        <v>1</v>
      </c>
      <c r="BQ3027" t="s">
        <v>185</v>
      </c>
      <c r="BR3027" t="s">
        <v>247</v>
      </c>
      <c r="BS3027" t="s">
        <v>248</v>
      </c>
      <c r="BT3027" t="s">
        <v>249</v>
      </c>
      <c r="BU3027">
        <v>19</v>
      </c>
      <c r="BV3027" t="s">
        <v>244</v>
      </c>
      <c r="BW3027" t="s">
        <v>173</v>
      </c>
      <c r="BX3027">
        <v>0</v>
      </c>
      <c r="BY3027">
        <v>8</v>
      </c>
      <c r="BZ3027">
        <v>8</v>
      </c>
      <c r="CA3027">
        <v>8</v>
      </c>
      <c r="CB3027">
        <v>5</v>
      </c>
      <c r="CC3027">
        <v>5</v>
      </c>
      <c r="CD3027">
        <v>5</v>
      </c>
      <c r="CE3027">
        <v>5</v>
      </c>
      <c r="CF3027">
        <v>4</v>
      </c>
      <c r="CG3027">
        <v>3</v>
      </c>
      <c r="CH3027">
        <v>1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13</v>
      </c>
      <c r="CO3027">
        <v>13</v>
      </c>
      <c r="CP3027">
        <v>1</v>
      </c>
      <c r="CQ3027">
        <v>5.078125E-2</v>
      </c>
      <c r="CR3027">
        <v>5.078125E-2</v>
      </c>
      <c r="CS3027">
        <v>4.5900353079639071E-2</v>
      </c>
      <c r="CT3027">
        <v>4.5900353079639071E-2</v>
      </c>
      <c r="CU3027">
        <v>2791</v>
      </c>
      <c r="CV3027">
        <v>-1</v>
      </c>
    </row>
    <row r="3028" spans="1:100" x14ac:dyDescent="0.2">
      <c r="A3028">
        <v>2022</v>
      </c>
      <c r="B3028">
        <v>5</v>
      </c>
      <c r="C3028" s="267">
        <v>44695</v>
      </c>
      <c r="D3028">
        <v>1</v>
      </c>
      <c r="E3028">
        <v>2</v>
      </c>
      <c r="F3028">
        <v>6</v>
      </c>
      <c r="G3028" t="s">
        <v>392</v>
      </c>
      <c r="H3028" t="s">
        <v>393</v>
      </c>
      <c r="I3028" t="s">
        <v>169</v>
      </c>
      <c r="J3028">
        <v>3</v>
      </c>
      <c r="K3028">
        <v>2</v>
      </c>
      <c r="L3028">
        <v>113</v>
      </c>
      <c r="M3028">
        <v>105</v>
      </c>
      <c r="N3028">
        <v>120</v>
      </c>
      <c r="Y3028">
        <v>118</v>
      </c>
      <c r="Z3028">
        <v>110</v>
      </c>
      <c r="AK3028">
        <v>107</v>
      </c>
      <c r="AL3028">
        <v>106</v>
      </c>
      <c r="AM3028"/>
      <c r="AN3028"/>
      <c r="AO3028">
        <v>108</v>
      </c>
      <c r="AP3028">
        <v>100</v>
      </c>
      <c r="AQ3028">
        <v>97.959183673469397</v>
      </c>
      <c r="AR3028">
        <v>110.25</v>
      </c>
      <c r="BQ3028" t="s">
        <v>390</v>
      </c>
      <c r="BR3028" t="s">
        <v>390</v>
      </c>
      <c r="BS3028"/>
      <c r="BT3028"/>
      <c r="BU3028">
        <v>19</v>
      </c>
      <c r="BV3028" t="s">
        <v>391</v>
      </c>
      <c r="BW3028" t="s">
        <v>173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/>
      <c r="CQ3028">
        <v>0</v>
      </c>
      <c r="CR3028">
        <v>0</v>
      </c>
      <c r="CS3028"/>
      <c r="CT3028"/>
      <c r="CU3028">
        <v>2791</v>
      </c>
      <c r="CV3028"/>
    </row>
    <row r="3029" spans="1:100" x14ac:dyDescent="0.2">
      <c r="A3029">
        <v>2022</v>
      </c>
      <c r="B3029">
        <v>5</v>
      </c>
      <c r="C3029" s="267">
        <v>44695</v>
      </c>
      <c r="D3029">
        <v>135</v>
      </c>
      <c r="E3029">
        <v>271</v>
      </c>
      <c r="F3029">
        <v>6</v>
      </c>
      <c r="G3029" t="s">
        <v>386</v>
      </c>
      <c r="H3029" t="s">
        <v>387</v>
      </c>
      <c r="I3029" t="s">
        <v>169</v>
      </c>
      <c r="J3029">
        <v>4</v>
      </c>
      <c r="K3029">
        <v>2</v>
      </c>
      <c r="L3029">
        <v>161</v>
      </c>
      <c r="M3029">
        <v>149</v>
      </c>
      <c r="N3029">
        <v>172</v>
      </c>
      <c r="AM3029"/>
      <c r="AN3029"/>
      <c r="AO3029">
        <v>151</v>
      </c>
      <c r="AP3029">
        <v>95</v>
      </c>
      <c r="AQ3029"/>
      <c r="AR3029"/>
      <c r="BQ3029" t="s">
        <v>176</v>
      </c>
      <c r="BS3029"/>
      <c r="BT3029"/>
      <c r="BU3029">
        <v>19</v>
      </c>
      <c r="BV3029" t="s">
        <v>386</v>
      </c>
      <c r="BW3029" t="s">
        <v>173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/>
      <c r="CQ3029">
        <v>0</v>
      </c>
      <c r="CR3029">
        <v>0</v>
      </c>
      <c r="CS3029"/>
      <c r="CT3029"/>
      <c r="CU3029">
        <v>2791</v>
      </c>
      <c r="CV3029"/>
    </row>
    <row r="3030" spans="1:100" x14ac:dyDescent="0.2">
      <c r="A3030">
        <v>2022</v>
      </c>
      <c r="B3030">
        <v>5</v>
      </c>
      <c r="C3030" s="267">
        <v>44695</v>
      </c>
      <c r="D3030">
        <v>137</v>
      </c>
      <c r="E3030">
        <v>273</v>
      </c>
      <c r="F3030">
        <v>7</v>
      </c>
      <c r="G3030" t="s">
        <v>174</v>
      </c>
      <c r="H3030" t="s">
        <v>175</v>
      </c>
      <c r="I3030" t="s">
        <v>169</v>
      </c>
      <c r="J3030">
        <v>3</v>
      </c>
      <c r="K3030">
        <v>2</v>
      </c>
      <c r="L3030">
        <v>564</v>
      </c>
      <c r="M3030">
        <v>524</v>
      </c>
      <c r="N3030">
        <v>603</v>
      </c>
      <c r="Y3030">
        <v>129</v>
      </c>
      <c r="Z3030">
        <v>125</v>
      </c>
      <c r="AK3030">
        <v>133</v>
      </c>
      <c r="AL3030">
        <v>133</v>
      </c>
      <c r="AM3030"/>
      <c r="AN3030"/>
      <c r="AO3030">
        <v>93</v>
      </c>
      <c r="AP3030">
        <v>116</v>
      </c>
      <c r="AQ3030">
        <v>83.07692307692308</v>
      </c>
      <c r="AR3030">
        <v>130</v>
      </c>
      <c r="BG3030">
        <v>1770</v>
      </c>
      <c r="BH3030">
        <v>10</v>
      </c>
      <c r="BI3030">
        <v>4</v>
      </c>
      <c r="BJ3030">
        <v>4</v>
      </c>
      <c r="BQ3030" t="s">
        <v>176</v>
      </c>
      <c r="BS3030"/>
      <c r="BT3030"/>
      <c r="BU3030">
        <v>19</v>
      </c>
      <c r="BV3030" t="s">
        <v>177</v>
      </c>
      <c r="BW3030" t="s">
        <v>173</v>
      </c>
      <c r="BX3030">
        <v>0</v>
      </c>
      <c r="BY3030">
        <v>0</v>
      </c>
      <c r="BZ3030">
        <v>0</v>
      </c>
      <c r="CA3030">
        <v>0</v>
      </c>
      <c r="CB3030">
        <v>18</v>
      </c>
      <c r="CC3030">
        <v>9</v>
      </c>
      <c r="CD3030">
        <v>1779</v>
      </c>
      <c r="CE3030">
        <v>5</v>
      </c>
      <c r="CF3030">
        <v>2</v>
      </c>
      <c r="CG3030">
        <v>2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9</v>
      </c>
      <c r="CO3030">
        <v>1779</v>
      </c>
      <c r="CP3030">
        <v>5.0590219224283303E-3</v>
      </c>
      <c r="CQ3030">
        <v>1.5957446808510641E-2</v>
      </c>
      <c r="CR3030">
        <v>3.1542553191489362</v>
      </c>
      <c r="CS3030"/>
      <c r="CT3030"/>
      <c r="CU3030">
        <v>2791</v>
      </c>
      <c r="CV3030"/>
    </row>
    <row r="3031" spans="1:100" x14ac:dyDescent="0.2">
      <c r="A3031">
        <v>2022</v>
      </c>
      <c r="B3031">
        <v>5</v>
      </c>
      <c r="C3031" s="267">
        <v>44695</v>
      </c>
      <c r="D3031">
        <v>243</v>
      </c>
      <c r="E3031">
        <v>167</v>
      </c>
      <c r="F3031">
        <v>7</v>
      </c>
      <c r="G3031" t="s">
        <v>313</v>
      </c>
      <c r="H3031" t="s">
        <v>314</v>
      </c>
      <c r="I3031" t="s">
        <v>169</v>
      </c>
      <c r="J3031">
        <v>2</v>
      </c>
      <c r="K3031">
        <v>2</v>
      </c>
      <c r="L3031">
        <v>888</v>
      </c>
      <c r="M3031">
        <v>825</v>
      </c>
      <c r="N3031">
        <v>950</v>
      </c>
      <c r="P3031">
        <v>1111</v>
      </c>
      <c r="Q3031">
        <v>1102</v>
      </c>
      <c r="R3031">
        <v>1115</v>
      </c>
      <c r="S3031">
        <v>1153</v>
      </c>
      <c r="U3031">
        <v>932</v>
      </c>
      <c r="V3031">
        <v>930</v>
      </c>
      <c r="W3031">
        <v>844</v>
      </c>
      <c r="X3031">
        <v>860</v>
      </c>
      <c r="AM3031">
        <v>1120.25</v>
      </c>
      <c r="AN3031">
        <v>891.5</v>
      </c>
      <c r="AO3031">
        <v>55</v>
      </c>
      <c r="AP3031">
        <v>131</v>
      </c>
      <c r="AQ3031"/>
      <c r="AR3031"/>
      <c r="BQ3031" t="s">
        <v>176</v>
      </c>
      <c r="BR3031" t="s">
        <v>176</v>
      </c>
      <c r="BS3031"/>
      <c r="BT3031"/>
      <c r="BU3031">
        <v>19</v>
      </c>
      <c r="BV3031" t="s">
        <v>313</v>
      </c>
      <c r="BW3031" t="s">
        <v>173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/>
      <c r="CQ3031">
        <v>0</v>
      </c>
      <c r="CR3031">
        <v>0</v>
      </c>
      <c r="CS3031">
        <v>0</v>
      </c>
      <c r="CT3031">
        <v>0</v>
      </c>
      <c r="CU3031">
        <v>2791</v>
      </c>
      <c r="CV3031">
        <v>-1</v>
      </c>
    </row>
    <row r="3032" spans="1:100" x14ac:dyDescent="0.2">
      <c r="A3032">
        <v>2022</v>
      </c>
      <c r="B3032">
        <v>5</v>
      </c>
      <c r="C3032" s="267">
        <v>44695</v>
      </c>
      <c r="D3032">
        <v>1</v>
      </c>
      <c r="E3032">
        <v>1</v>
      </c>
      <c r="F3032">
        <v>8</v>
      </c>
      <c r="G3032" t="s">
        <v>388</v>
      </c>
      <c r="H3032" t="s">
        <v>389</v>
      </c>
      <c r="I3032" t="s">
        <v>169</v>
      </c>
      <c r="J3032">
        <v>3</v>
      </c>
      <c r="K3032">
        <v>2</v>
      </c>
      <c r="L3032">
        <v>111</v>
      </c>
      <c r="M3032">
        <v>103</v>
      </c>
      <c r="N3032">
        <v>118</v>
      </c>
      <c r="P3032">
        <v>135</v>
      </c>
      <c r="Q3032">
        <v>140</v>
      </c>
      <c r="R3032">
        <v>139</v>
      </c>
      <c r="S3032">
        <v>133</v>
      </c>
      <c r="U3032">
        <v>102</v>
      </c>
      <c r="V3032">
        <v>105</v>
      </c>
      <c r="W3032">
        <v>106</v>
      </c>
      <c r="X3032">
        <v>102</v>
      </c>
      <c r="AA3032">
        <v>170</v>
      </c>
      <c r="AB3032">
        <v>138</v>
      </c>
      <c r="AC3032">
        <v>142</v>
      </c>
      <c r="AD3032">
        <v>147</v>
      </c>
      <c r="AE3032">
        <v>141</v>
      </c>
      <c r="AF3032">
        <v>112</v>
      </c>
      <c r="AG3032">
        <v>109</v>
      </c>
      <c r="AH3032">
        <v>114</v>
      </c>
      <c r="AI3032">
        <v>113</v>
      </c>
      <c r="AJ3032">
        <v>112</v>
      </c>
      <c r="AM3032">
        <v>142.7777777777778</v>
      </c>
      <c r="AN3032">
        <v>108.3333333333333</v>
      </c>
      <c r="AO3032">
        <v>108</v>
      </c>
      <c r="AP3032">
        <v>100</v>
      </c>
      <c r="AQ3032"/>
      <c r="AR3032"/>
      <c r="AU3032">
        <v>736</v>
      </c>
      <c r="AV3032">
        <v>3</v>
      </c>
      <c r="AW3032">
        <v>2</v>
      </c>
      <c r="AX3032">
        <v>2</v>
      </c>
      <c r="BG3032">
        <v>1152</v>
      </c>
      <c r="BH3032">
        <v>2</v>
      </c>
      <c r="BI3032">
        <v>8</v>
      </c>
      <c r="BJ3032">
        <v>1</v>
      </c>
      <c r="BQ3032" t="s">
        <v>390</v>
      </c>
      <c r="BR3032" t="s">
        <v>390</v>
      </c>
      <c r="BS3032"/>
      <c r="BT3032"/>
      <c r="BU3032">
        <v>19</v>
      </c>
      <c r="BV3032" t="s">
        <v>391</v>
      </c>
      <c r="BW3032" t="s">
        <v>173</v>
      </c>
      <c r="BX3032">
        <v>0</v>
      </c>
      <c r="BY3032">
        <v>7</v>
      </c>
      <c r="BZ3032">
        <v>3.5</v>
      </c>
      <c r="CA3032">
        <v>739</v>
      </c>
      <c r="CB3032">
        <v>11</v>
      </c>
      <c r="CC3032">
        <v>5.5</v>
      </c>
      <c r="CD3032">
        <v>1157</v>
      </c>
      <c r="CE3032">
        <v>2</v>
      </c>
      <c r="CF3032">
        <v>5</v>
      </c>
      <c r="CG3032">
        <v>1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9</v>
      </c>
      <c r="CO3032">
        <v>1896</v>
      </c>
      <c r="CP3032">
        <v>4.7468354430379748E-3</v>
      </c>
      <c r="CQ3032">
        <v>8.1081081081081086E-2</v>
      </c>
      <c r="CR3032">
        <v>17.081081081081081</v>
      </c>
      <c r="CS3032">
        <v>8.3076923076923076E-2</v>
      </c>
      <c r="CT3032">
        <v>17.501538461538459</v>
      </c>
      <c r="CU3032">
        <v>2791</v>
      </c>
      <c r="CV3032">
        <v>-1</v>
      </c>
    </row>
    <row r="3033" spans="1:100" x14ac:dyDescent="0.2">
      <c r="A3033">
        <v>2022</v>
      </c>
      <c r="B3033">
        <v>5</v>
      </c>
      <c r="C3033" s="267">
        <v>44695</v>
      </c>
      <c r="D3033">
        <v>1</v>
      </c>
      <c r="E3033">
        <v>2</v>
      </c>
      <c r="F3033">
        <v>8</v>
      </c>
      <c r="G3033" t="s">
        <v>392</v>
      </c>
      <c r="H3033" t="s">
        <v>393</v>
      </c>
      <c r="I3033" t="s">
        <v>169</v>
      </c>
      <c r="J3033">
        <v>3</v>
      </c>
      <c r="K3033">
        <v>2</v>
      </c>
      <c r="L3033">
        <v>113</v>
      </c>
      <c r="M3033">
        <v>105</v>
      </c>
      <c r="N3033">
        <v>120</v>
      </c>
      <c r="P3033">
        <v>181</v>
      </c>
      <c r="Q3033">
        <v>188</v>
      </c>
      <c r="R3033">
        <v>190</v>
      </c>
      <c r="S3033">
        <v>186</v>
      </c>
      <c r="U3033">
        <v>100</v>
      </c>
      <c r="V3033">
        <v>107</v>
      </c>
      <c r="W3033">
        <v>108</v>
      </c>
      <c r="X3033">
        <v>107</v>
      </c>
      <c r="AA3033">
        <v>135</v>
      </c>
      <c r="AB3033">
        <v>131</v>
      </c>
      <c r="AC3033">
        <v>136</v>
      </c>
      <c r="AD3033">
        <v>125</v>
      </c>
      <c r="AE3033">
        <v>127</v>
      </c>
      <c r="AF3033">
        <v>107</v>
      </c>
      <c r="AG3033">
        <v>106</v>
      </c>
      <c r="AH3033">
        <v>101</v>
      </c>
      <c r="AI3033">
        <v>104</v>
      </c>
      <c r="AJ3033">
        <v>99</v>
      </c>
      <c r="AM3033">
        <v>155.44444444444451</v>
      </c>
      <c r="AN3033">
        <v>104.3333333333333</v>
      </c>
      <c r="AO3033">
        <v>108</v>
      </c>
      <c r="AP3033">
        <v>100</v>
      </c>
      <c r="AQ3033"/>
      <c r="AR3033"/>
      <c r="AU3033">
        <v>624</v>
      </c>
      <c r="AV3033">
        <v>3</v>
      </c>
      <c r="AW3033">
        <v>3</v>
      </c>
      <c r="AX3033">
        <v>3</v>
      </c>
      <c r="BG3033">
        <v>1274</v>
      </c>
      <c r="BH3033">
        <v>3</v>
      </c>
      <c r="BI3033">
        <v>3</v>
      </c>
      <c r="BJ3033">
        <v>4</v>
      </c>
      <c r="BQ3033" t="s">
        <v>390</v>
      </c>
      <c r="BR3033" t="s">
        <v>390</v>
      </c>
      <c r="BS3033"/>
      <c r="BT3033"/>
      <c r="BU3033">
        <v>19</v>
      </c>
      <c r="BV3033" t="s">
        <v>391</v>
      </c>
      <c r="BW3033" t="s">
        <v>173</v>
      </c>
      <c r="BX3033">
        <v>0</v>
      </c>
      <c r="BY3033">
        <v>9</v>
      </c>
      <c r="BZ3033">
        <v>4.5</v>
      </c>
      <c r="CA3033">
        <v>628</v>
      </c>
      <c r="CB3033">
        <v>10</v>
      </c>
      <c r="CC3033">
        <v>5</v>
      </c>
      <c r="CD3033">
        <v>1279</v>
      </c>
      <c r="CE3033">
        <v>3</v>
      </c>
      <c r="CF3033">
        <v>3</v>
      </c>
      <c r="CG3033">
        <v>3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9.5</v>
      </c>
      <c r="CO3033">
        <v>1907</v>
      </c>
      <c r="CP3033">
        <v>4.9816465652857888E-3</v>
      </c>
      <c r="CQ3033">
        <v>8.4070796460176997E-2</v>
      </c>
      <c r="CR3033">
        <v>16.876106194690269</v>
      </c>
      <c r="CS3033">
        <v>9.1054313099041537E-2</v>
      </c>
      <c r="CT3033">
        <v>18.277955271565499</v>
      </c>
      <c r="CU3033">
        <v>2791</v>
      </c>
      <c r="CV3033">
        <v>-1</v>
      </c>
    </row>
    <row r="3034" spans="1:100" x14ac:dyDescent="0.2">
      <c r="A3034">
        <v>2022</v>
      </c>
      <c r="B3034">
        <v>5</v>
      </c>
      <c r="C3034" s="267">
        <v>44695</v>
      </c>
      <c r="D3034">
        <v>34</v>
      </c>
      <c r="E3034">
        <v>104</v>
      </c>
      <c r="F3034">
        <v>8</v>
      </c>
      <c r="G3034" t="s">
        <v>305</v>
      </c>
      <c r="H3034" t="s">
        <v>306</v>
      </c>
      <c r="I3034" t="s">
        <v>169</v>
      </c>
      <c r="J3034">
        <v>4</v>
      </c>
      <c r="K3034">
        <v>6</v>
      </c>
      <c r="L3034">
        <v>89</v>
      </c>
      <c r="M3034">
        <v>82</v>
      </c>
      <c r="N3034">
        <v>95</v>
      </c>
      <c r="Z3034">
        <v>107</v>
      </c>
      <c r="AK3034">
        <v>110</v>
      </c>
      <c r="AL3034">
        <v>108</v>
      </c>
      <c r="AM3034"/>
      <c r="AN3034"/>
      <c r="AO3034">
        <v>140</v>
      </c>
      <c r="AP3034">
        <v>103</v>
      </c>
      <c r="AQ3034">
        <v>132.92307692307691</v>
      </c>
      <c r="AR3034">
        <v>108.3333333333333</v>
      </c>
      <c r="BQ3034" t="s">
        <v>180</v>
      </c>
      <c r="BR3034" t="s">
        <v>192</v>
      </c>
      <c r="BS3034" t="s">
        <v>307</v>
      </c>
      <c r="BT3034"/>
      <c r="BU3034">
        <v>19</v>
      </c>
      <c r="BV3034" t="s">
        <v>292</v>
      </c>
      <c r="BW3034" t="s">
        <v>173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/>
      <c r="CQ3034">
        <v>0</v>
      </c>
      <c r="CR3034">
        <v>0</v>
      </c>
      <c r="CS3034"/>
      <c r="CT3034"/>
      <c r="CU3034">
        <v>2791</v>
      </c>
      <c r="CV3034"/>
    </row>
    <row r="3035" spans="1:100" x14ac:dyDescent="0.2">
      <c r="A3035">
        <v>2022</v>
      </c>
      <c r="B3035">
        <v>5</v>
      </c>
      <c r="C3035" s="267">
        <v>44695</v>
      </c>
      <c r="D3035">
        <v>47</v>
      </c>
      <c r="E3035">
        <v>122</v>
      </c>
      <c r="F3035">
        <v>8</v>
      </c>
      <c r="G3035" t="s">
        <v>250</v>
      </c>
      <c r="H3035" t="s">
        <v>251</v>
      </c>
      <c r="I3035" t="s">
        <v>246</v>
      </c>
      <c r="J3035">
        <v>2</v>
      </c>
      <c r="K3035">
        <v>1</v>
      </c>
      <c r="L3035">
        <v>280</v>
      </c>
      <c r="M3035">
        <v>267</v>
      </c>
      <c r="N3035">
        <v>292</v>
      </c>
      <c r="AK3035">
        <v>105</v>
      </c>
      <c r="AL3035">
        <v>104</v>
      </c>
      <c r="AM3035"/>
      <c r="AN3035"/>
      <c r="AO3035">
        <v>64</v>
      </c>
      <c r="AP3035">
        <v>113</v>
      </c>
      <c r="AQ3035">
        <v>68.899521531100476</v>
      </c>
      <c r="AR3035">
        <v>104.5</v>
      </c>
      <c r="AU3035">
        <v>600</v>
      </c>
      <c r="BQ3035" t="s">
        <v>185</v>
      </c>
      <c r="BR3035" t="s">
        <v>247</v>
      </c>
      <c r="BS3035" t="s">
        <v>252</v>
      </c>
      <c r="BT3035" t="s">
        <v>249</v>
      </c>
      <c r="BU3035">
        <v>19</v>
      </c>
      <c r="BV3035" t="s">
        <v>253</v>
      </c>
      <c r="BW3035" t="s">
        <v>173</v>
      </c>
      <c r="BX3035">
        <v>0</v>
      </c>
      <c r="BY3035">
        <v>0</v>
      </c>
      <c r="BZ3035">
        <v>0</v>
      </c>
      <c r="CA3035">
        <v>600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600</v>
      </c>
      <c r="CP3035">
        <v>0</v>
      </c>
      <c r="CQ3035">
        <v>0</v>
      </c>
      <c r="CR3035">
        <v>2.1428571428571428</v>
      </c>
      <c r="CS3035"/>
      <c r="CT3035"/>
      <c r="CU3035">
        <v>2791</v>
      </c>
      <c r="CV3035"/>
    </row>
    <row r="3036" spans="1:100" x14ac:dyDescent="0.2">
      <c r="A3036">
        <v>2022</v>
      </c>
      <c r="B3036">
        <v>5</v>
      </c>
      <c r="C3036" s="267">
        <v>44695</v>
      </c>
      <c r="D3036">
        <v>125</v>
      </c>
      <c r="E3036">
        <v>690</v>
      </c>
      <c r="F3036">
        <v>8</v>
      </c>
      <c r="G3036" t="s">
        <v>259</v>
      </c>
      <c r="H3036" t="s">
        <v>260</v>
      </c>
      <c r="I3036" t="s">
        <v>169</v>
      </c>
      <c r="J3036">
        <v>4</v>
      </c>
      <c r="K3036">
        <v>4</v>
      </c>
      <c r="L3036">
        <v>170</v>
      </c>
      <c r="M3036">
        <v>153</v>
      </c>
      <c r="N3036">
        <v>187</v>
      </c>
      <c r="AM3036"/>
      <c r="AN3036"/>
      <c r="AO3036">
        <v>120</v>
      </c>
      <c r="AP3036">
        <v>120</v>
      </c>
      <c r="AQ3036"/>
      <c r="AR3036"/>
      <c r="AU3036">
        <v>456</v>
      </c>
      <c r="BQ3036" t="s">
        <v>256</v>
      </c>
      <c r="BR3036" t="s">
        <v>257</v>
      </c>
      <c r="BS3036"/>
      <c r="BT3036"/>
      <c r="BU3036">
        <v>19</v>
      </c>
      <c r="BV3036" t="s">
        <v>258</v>
      </c>
      <c r="BW3036" t="s">
        <v>173</v>
      </c>
      <c r="BX3036">
        <v>0</v>
      </c>
      <c r="BY3036">
        <v>0</v>
      </c>
      <c r="BZ3036">
        <v>0</v>
      </c>
      <c r="CA3036">
        <v>456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456</v>
      </c>
      <c r="CP3036">
        <v>0</v>
      </c>
      <c r="CQ3036">
        <v>0</v>
      </c>
      <c r="CR3036">
        <v>2.6823529411764699</v>
      </c>
      <c r="CS3036"/>
      <c r="CT3036"/>
      <c r="CU3036">
        <v>2791</v>
      </c>
      <c r="CV3036"/>
    </row>
    <row r="3037" spans="1:100" x14ac:dyDescent="0.2">
      <c r="A3037">
        <v>2022</v>
      </c>
      <c r="B3037">
        <v>5</v>
      </c>
      <c r="C3037" s="267">
        <v>44695</v>
      </c>
      <c r="D3037">
        <v>125</v>
      </c>
      <c r="E3037">
        <v>691</v>
      </c>
      <c r="F3037">
        <v>8</v>
      </c>
      <c r="G3037" t="s">
        <v>254</v>
      </c>
      <c r="H3037" t="s">
        <v>255</v>
      </c>
      <c r="I3037" t="s">
        <v>169</v>
      </c>
      <c r="J3037">
        <v>4</v>
      </c>
      <c r="K3037">
        <v>4</v>
      </c>
      <c r="L3037">
        <v>194</v>
      </c>
      <c r="M3037">
        <v>174</v>
      </c>
      <c r="N3037">
        <v>213</v>
      </c>
      <c r="AM3037"/>
      <c r="AN3037"/>
      <c r="AO3037">
        <v>120</v>
      </c>
      <c r="AP3037">
        <v>120</v>
      </c>
      <c r="AQ3037"/>
      <c r="AR3037"/>
      <c r="AU3037">
        <v>456</v>
      </c>
      <c r="BQ3037" t="s">
        <v>256</v>
      </c>
      <c r="BR3037" t="s">
        <v>257</v>
      </c>
      <c r="BS3037"/>
      <c r="BT3037"/>
      <c r="BU3037">
        <v>19</v>
      </c>
      <c r="BV3037" t="s">
        <v>258</v>
      </c>
      <c r="BW3037" t="s">
        <v>173</v>
      </c>
      <c r="BX3037">
        <v>0</v>
      </c>
      <c r="BY3037">
        <v>0</v>
      </c>
      <c r="BZ3037">
        <v>0</v>
      </c>
      <c r="CA3037">
        <v>456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456</v>
      </c>
      <c r="CP3037">
        <v>0</v>
      </c>
      <c r="CQ3037">
        <v>0</v>
      </c>
      <c r="CR3037">
        <v>2.3505154639175259</v>
      </c>
      <c r="CS3037"/>
      <c r="CT3037"/>
      <c r="CU3037">
        <v>2791</v>
      </c>
      <c r="CV3037"/>
    </row>
    <row r="3038" spans="1:100" x14ac:dyDescent="0.2">
      <c r="A3038">
        <v>2022</v>
      </c>
      <c r="B3038">
        <v>5</v>
      </c>
      <c r="C3038" s="267">
        <v>44695</v>
      </c>
      <c r="D3038">
        <v>143</v>
      </c>
      <c r="E3038">
        <v>281</v>
      </c>
      <c r="F3038">
        <v>8</v>
      </c>
      <c r="G3038" t="s">
        <v>226</v>
      </c>
      <c r="H3038" t="s">
        <v>227</v>
      </c>
      <c r="I3038" t="s">
        <v>169</v>
      </c>
      <c r="J3038">
        <v>4</v>
      </c>
      <c r="K3038">
        <v>2</v>
      </c>
      <c r="L3038">
        <v>285</v>
      </c>
      <c r="M3038">
        <v>265</v>
      </c>
      <c r="N3038">
        <v>304</v>
      </c>
      <c r="P3038">
        <v>355</v>
      </c>
      <c r="Q3038">
        <v>343</v>
      </c>
      <c r="U3038">
        <v>292</v>
      </c>
      <c r="V3038">
        <v>290</v>
      </c>
      <c r="Y3038">
        <v>123</v>
      </c>
      <c r="AM3038">
        <v>349</v>
      </c>
      <c r="AN3038">
        <v>291</v>
      </c>
      <c r="AO3038">
        <v>120</v>
      </c>
      <c r="AP3038">
        <v>120</v>
      </c>
      <c r="AQ3038">
        <v>117.07317073170729</v>
      </c>
      <c r="AR3038">
        <v>123</v>
      </c>
      <c r="AU3038">
        <v>982</v>
      </c>
      <c r="AV3038">
        <v>8</v>
      </c>
      <c r="AW3038">
        <v>6</v>
      </c>
      <c r="AX3038">
        <v>6</v>
      </c>
      <c r="BQ3038" t="s">
        <v>176</v>
      </c>
      <c r="BS3038"/>
      <c r="BT3038"/>
      <c r="BU3038">
        <v>19</v>
      </c>
      <c r="BV3038" t="s">
        <v>228</v>
      </c>
      <c r="BW3038" t="s">
        <v>173</v>
      </c>
      <c r="BX3038">
        <v>0</v>
      </c>
      <c r="BY3038">
        <v>20</v>
      </c>
      <c r="BZ3038">
        <v>10</v>
      </c>
      <c r="CA3038">
        <v>992</v>
      </c>
      <c r="CB3038">
        <v>0</v>
      </c>
      <c r="CC3038">
        <v>0</v>
      </c>
      <c r="CD3038">
        <v>0</v>
      </c>
      <c r="CE3038">
        <v>4</v>
      </c>
      <c r="CF3038">
        <v>3</v>
      </c>
      <c r="CG3038">
        <v>3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10</v>
      </c>
      <c r="CO3038">
        <v>992</v>
      </c>
      <c r="CP3038">
        <v>1.0080645161290321E-2</v>
      </c>
      <c r="CQ3038">
        <v>3.5087719298245612E-2</v>
      </c>
      <c r="CR3038">
        <v>3.4807017543859651</v>
      </c>
      <c r="CS3038">
        <v>3.4364261168384883E-2</v>
      </c>
      <c r="CT3038">
        <v>3.4089347079037799</v>
      </c>
      <c r="CU3038">
        <v>2791</v>
      </c>
      <c r="CV3038">
        <v>-1</v>
      </c>
    </row>
    <row r="3039" spans="1:100" x14ac:dyDescent="0.2">
      <c r="A3039">
        <v>2022</v>
      </c>
      <c r="B3039">
        <v>5</v>
      </c>
      <c r="C3039" s="267">
        <v>44695</v>
      </c>
      <c r="D3039">
        <v>227</v>
      </c>
      <c r="E3039">
        <v>155</v>
      </c>
      <c r="F3039">
        <v>28</v>
      </c>
      <c r="G3039" t="s">
        <v>362</v>
      </c>
      <c r="H3039" t="s">
        <v>363</v>
      </c>
      <c r="I3039" t="s">
        <v>364</v>
      </c>
      <c r="J3039">
        <v>3</v>
      </c>
      <c r="K3039">
        <v>2</v>
      </c>
      <c r="L3039">
        <v>122</v>
      </c>
      <c r="M3039">
        <v>113</v>
      </c>
      <c r="N3039">
        <v>130</v>
      </c>
      <c r="P3039">
        <v>211</v>
      </c>
      <c r="Q3039">
        <v>206</v>
      </c>
      <c r="R3039">
        <v>206</v>
      </c>
      <c r="S3039">
        <v>202</v>
      </c>
      <c r="U3039">
        <v>123</v>
      </c>
      <c r="V3039">
        <v>120</v>
      </c>
      <c r="W3039">
        <v>124</v>
      </c>
      <c r="X3039">
        <v>121</v>
      </c>
      <c r="Y3039">
        <v>128</v>
      </c>
      <c r="Z3039">
        <v>126</v>
      </c>
      <c r="AM3039">
        <v>206.25</v>
      </c>
      <c r="AN3039">
        <v>122</v>
      </c>
      <c r="AO3039">
        <v>80</v>
      </c>
      <c r="AP3039">
        <v>135</v>
      </c>
      <c r="AQ3039">
        <v>85.039370078740149</v>
      </c>
      <c r="AR3039">
        <v>127</v>
      </c>
      <c r="AU3039">
        <v>1680</v>
      </c>
      <c r="AV3039">
        <v>6</v>
      </c>
      <c r="AW3039">
        <v>6</v>
      </c>
      <c r="AX3039">
        <v>6</v>
      </c>
      <c r="BG3039">
        <v>600</v>
      </c>
      <c r="BQ3039" t="s">
        <v>180</v>
      </c>
      <c r="BR3039" t="s">
        <v>181</v>
      </c>
      <c r="BS3039" t="s">
        <v>365</v>
      </c>
      <c r="BT3039"/>
      <c r="BU3039">
        <v>19</v>
      </c>
      <c r="BV3039" t="s">
        <v>362</v>
      </c>
      <c r="BW3039" t="s">
        <v>222</v>
      </c>
      <c r="BX3039">
        <v>0</v>
      </c>
      <c r="BY3039">
        <v>18</v>
      </c>
      <c r="BZ3039">
        <v>9</v>
      </c>
      <c r="CA3039">
        <v>1689</v>
      </c>
      <c r="CB3039">
        <v>0</v>
      </c>
      <c r="CC3039">
        <v>0</v>
      </c>
      <c r="CD3039">
        <v>600</v>
      </c>
      <c r="CE3039">
        <v>3</v>
      </c>
      <c r="CF3039">
        <v>3</v>
      </c>
      <c r="CG3039">
        <v>3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9</v>
      </c>
      <c r="CO3039">
        <v>2289</v>
      </c>
      <c r="CP3039">
        <v>3.9318479685452159E-3</v>
      </c>
      <c r="CQ3039">
        <v>7.3770491803278687E-2</v>
      </c>
      <c r="CR3039">
        <v>18.76229508196721</v>
      </c>
      <c r="CS3039">
        <v>7.3770491803278687E-2</v>
      </c>
      <c r="CT3039">
        <v>18.76229508196721</v>
      </c>
      <c r="CU3039">
        <v>2791</v>
      </c>
      <c r="CV3039">
        <v>-1</v>
      </c>
    </row>
    <row r="3040" spans="1:100" x14ac:dyDescent="0.2">
      <c r="A3040">
        <v>2022</v>
      </c>
      <c r="B3040">
        <v>5</v>
      </c>
      <c r="C3040" s="267">
        <v>44695</v>
      </c>
      <c r="D3040">
        <v>394</v>
      </c>
      <c r="E3040">
        <v>606</v>
      </c>
      <c r="F3040">
        <v>46</v>
      </c>
      <c r="G3040" t="s">
        <v>583</v>
      </c>
      <c r="H3040" t="s">
        <v>584</v>
      </c>
      <c r="I3040" t="s">
        <v>433</v>
      </c>
      <c r="J3040">
        <v>4</v>
      </c>
      <c r="K3040">
        <v>2</v>
      </c>
      <c r="L3040">
        <v>325</v>
      </c>
      <c r="M3040">
        <v>308</v>
      </c>
      <c r="N3040">
        <v>341</v>
      </c>
      <c r="P3040">
        <v>488</v>
      </c>
      <c r="Q3040">
        <v>495</v>
      </c>
      <c r="R3040">
        <v>490</v>
      </c>
      <c r="S3040">
        <v>498</v>
      </c>
      <c r="U3040">
        <v>343</v>
      </c>
      <c r="V3040">
        <v>341</v>
      </c>
      <c r="W3040">
        <v>325</v>
      </c>
      <c r="X3040">
        <v>327</v>
      </c>
      <c r="AA3040">
        <v>485</v>
      </c>
      <c r="AB3040">
        <v>503</v>
      </c>
      <c r="AC3040">
        <v>500</v>
      </c>
      <c r="AD3040">
        <v>510</v>
      </c>
      <c r="AE3040">
        <v>517</v>
      </c>
      <c r="AF3040">
        <v>344</v>
      </c>
      <c r="AG3040">
        <v>356</v>
      </c>
      <c r="AH3040">
        <v>343</v>
      </c>
      <c r="AI3040">
        <v>348</v>
      </c>
      <c r="AJ3040">
        <v>350</v>
      </c>
      <c r="AM3040">
        <v>498.44444444444451</v>
      </c>
      <c r="AN3040">
        <v>341.88888888888891</v>
      </c>
      <c r="AO3040">
        <v>80</v>
      </c>
      <c r="AP3040">
        <v>180</v>
      </c>
      <c r="AQ3040"/>
      <c r="AR3040"/>
      <c r="BQ3040" t="s">
        <v>585</v>
      </c>
      <c r="BR3040" t="s">
        <v>586</v>
      </c>
      <c r="BS3040"/>
      <c r="BT3040"/>
      <c r="BU3040">
        <v>19</v>
      </c>
      <c r="BV3040" t="s">
        <v>587</v>
      </c>
      <c r="BW3040" t="s">
        <v>222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/>
      <c r="CQ3040">
        <v>0</v>
      </c>
      <c r="CR3040">
        <v>0</v>
      </c>
      <c r="CS3040">
        <v>0</v>
      </c>
      <c r="CT3040">
        <v>0</v>
      </c>
      <c r="CU3040">
        <v>2791</v>
      </c>
      <c r="CV3040">
        <v>-1</v>
      </c>
    </row>
    <row r="3041" spans="1:100" x14ac:dyDescent="0.2">
      <c r="A3041">
        <v>2022</v>
      </c>
      <c r="B3041">
        <v>5</v>
      </c>
      <c r="C3041" s="267">
        <v>44695</v>
      </c>
      <c r="D3041">
        <v>433</v>
      </c>
      <c r="E3041">
        <v>452</v>
      </c>
      <c r="F3041">
        <v>46</v>
      </c>
      <c r="G3041" t="s">
        <v>553</v>
      </c>
      <c r="H3041" t="s">
        <v>554</v>
      </c>
      <c r="I3041" t="s">
        <v>221</v>
      </c>
      <c r="J3041">
        <v>4</v>
      </c>
      <c r="K3041">
        <v>2</v>
      </c>
      <c r="L3041">
        <v>270</v>
      </c>
      <c r="M3041">
        <v>251</v>
      </c>
      <c r="N3041">
        <v>288</v>
      </c>
      <c r="AM3041"/>
      <c r="AN3041"/>
      <c r="AO3041">
        <v>96</v>
      </c>
      <c r="AP3041">
        <v>150</v>
      </c>
      <c r="AQ3041"/>
      <c r="AR3041"/>
      <c r="BG3041">
        <v>640</v>
      </c>
      <c r="BQ3041" t="s">
        <v>180</v>
      </c>
      <c r="BR3041" t="s">
        <v>181</v>
      </c>
      <c r="BS3041"/>
      <c r="BT3041"/>
      <c r="BU3041">
        <v>19</v>
      </c>
      <c r="BV3041" t="s">
        <v>552</v>
      </c>
      <c r="BW3041" t="s">
        <v>222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640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640</v>
      </c>
      <c r="CP3041">
        <v>0</v>
      </c>
      <c r="CQ3041">
        <v>0</v>
      </c>
      <c r="CR3041">
        <v>2.3703703703703698</v>
      </c>
      <c r="CS3041"/>
      <c r="CT3041"/>
      <c r="CU3041">
        <v>2791</v>
      </c>
      <c r="CV3041"/>
    </row>
    <row r="3042" spans="1:100" x14ac:dyDescent="0.2">
      <c r="A3042">
        <v>2022</v>
      </c>
      <c r="B3042">
        <v>5</v>
      </c>
      <c r="C3042" s="267">
        <v>44695</v>
      </c>
      <c r="D3042">
        <v>433</v>
      </c>
      <c r="E3042">
        <v>453</v>
      </c>
      <c r="F3042">
        <v>46</v>
      </c>
      <c r="G3042" t="s">
        <v>550</v>
      </c>
      <c r="H3042" t="s">
        <v>551</v>
      </c>
      <c r="I3042" t="s">
        <v>221</v>
      </c>
      <c r="J3042">
        <v>4</v>
      </c>
      <c r="K3042">
        <v>2</v>
      </c>
      <c r="L3042">
        <v>175</v>
      </c>
      <c r="M3042">
        <v>162</v>
      </c>
      <c r="N3042">
        <v>187</v>
      </c>
      <c r="AM3042"/>
      <c r="AN3042"/>
      <c r="AO3042">
        <v>96</v>
      </c>
      <c r="AP3042">
        <v>150</v>
      </c>
      <c r="AQ3042"/>
      <c r="AR3042"/>
      <c r="BG3042">
        <v>640</v>
      </c>
      <c r="BQ3042" t="s">
        <v>180</v>
      </c>
      <c r="BR3042" t="s">
        <v>181</v>
      </c>
      <c r="BS3042"/>
      <c r="BT3042"/>
      <c r="BU3042">
        <v>19</v>
      </c>
      <c r="BV3042" t="s">
        <v>552</v>
      </c>
      <c r="BW3042" t="s">
        <v>222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640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640</v>
      </c>
      <c r="CP3042">
        <v>0</v>
      </c>
      <c r="CQ3042">
        <v>0</v>
      </c>
      <c r="CR3042">
        <v>3.657142857142857</v>
      </c>
      <c r="CS3042"/>
      <c r="CT3042"/>
      <c r="CU3042">
        <v>2791</v>
      </c>
      <c r="CV3042"/>
    </row>
    <row r="3043" spans="1:100" x14ac:dyDescent="0.2">
      <c r="A3043">
        <v>2022</v>
      </c>
      <c r="B3043">
        <v>5</v>
      </c>
      <c r="C3043" s="267">
        <v>44695</v>
      </c>
      <c r="D3043">
        <v>394</v>
      </c>
      <c r="E3043">
        <v>606</v>
      </c>
      <c r="F3043">
        <v>47</v>
      </c>
      <c r="G3043" t="s">
        <v>583</v>
      </c>
      <c r="H3043" t="s">
        <v>584</v>
      </c>
      <c r="I3043" t="s">
        <v>433</v>
      </c>
      <c r="J3043">
        <v>4</v>
      </c>
      <c r="K3043">
        <v>2</v>
      </c>
      <c r="L3043">
        <v>325</v>
      </c>
      <c r="M3043">
        <v>308</v>
      </c>
      <c r="N3043">
        <v>341</v>
      </c>
      <c r="Y3043">
        <v>145</v>
      </c>
      <c r="Z3043">
        <v>140</v>
      </c>
      <c r="AL3043">
        <v>162</v>
      </c>
      <c r="AM3043"/>
      <c r="AN3043"/>
      <c r="AO3043">
        <v>80</v>
      </c>
      <c r="AP3043">
        <v>180</v>
      </c>
      <c r="AQ3043">
        <v>96.644295302013418</v>
      </c>
      <c r="AR3043">
        <v>149</v>
      </c>
      <c r="AU3043">
        <v>420</v>
      </c>
      <c r="AV3043">
        <v>6</v>
      </c>
      <c r="AW3043">
        <v>6</v>
      </c>
      <c r="AX3043">
        <v>8</v>
      </c>
      <c r="BH3043">
        <v>4</v>
      </c>
      <c r="BI3043">
        <v>1</v>
      </c>
      <c r="BJ3043">
        <v>2</v>
      </c>
      <c r="BQ3043" t="s">
        <v>585</v>
      </c>
      <c r="BR3043" t="s">
        <v>586</v>
      </c>
      <c r="BS3043"/>
      <c r="BT3043"/>
      <c r="BU3043">
        <v>19</v>
      </c>
      <c r="BV3043" t="s">
        <v>587</v>
      </c>
      <c r="BW3043" t="s">
        <v>222</v>
      </c>
      <c r="BX3043">
        <v>0</v>
      </c>
      <c r="BY3043">
        <v>20</v>
      </c>
      <c r="BZ3043">
        <v>10</v>
      </c>
      <c r="CA3043">
        <v>430</v>
      </c>
      <c r="CB3043">
        <v>7</v>
      </c>
      <c r="CC3043">
        <v>3.5</v>
      </c>
      <c r="CD3043">
        <v>3</v>
      </c>
      <c r="CE3043">
        <v>5</v>
      </c>
      <c r="CF3043">
        <v>3</v>
      </c>
      <c r="CG3043">
        <v>5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13.5</v>
      </c>
      <c r="CO3043">
        <v>433</v>
      </c>
      <c r="CP3043">
        <v>3.117782909930716E-2</v>
      </c>
      <c r="CQ3043">
        <v>4.1538461538461538E-2</v>
      </c>
      <c r="CR3043">
        <v>1.332307692307692</v>
      </c>
      <c r="CS3043"/>
      <c r="CT3043"/>
      <c r="CU3043">
        <v>2791</v>
      </c>
      <c r="CV3043"/>
    </row>
    <row r="3044" spans="1:100" x14ac:dyDescent="0.2">
      <c r="A3044">
        <v>2022</v>
      </c>
      <c r="B3044">
        <v>5</v>
      </c>
      <c r="C3044" s="267">
        <v>44695</v>
      </c>
      <c r="D3044">
        <v>530</v>
      </c>
      <c r="E3044">
        <v>929</v>
      </c>
      <c r="F3044"/>
      <c r="G3044" t="s">
        <v>534</v>
      </c>
      <c r="H3044" t="s">
        <v>535</v>
      </c>
      <c r="K3044"/>
      <c r="L3044">
        <v>0</v>
      </c>
      <c r="M3044">
        <v>1282</v>
      </c>
      <c r="N3044">
        <v>1417</v>
      </c>
      <c r="AM3044"/>
      <c r="AN3044"/>
      <c r="AO3044">
        <v>0</v>
      </c>
      <c r="AP3044"/>
      <c r="AQ3044"/>
      <c r="AR3044"/>
      <c r="BQ3044" t="s">
        <v>458</v>
      </c>
      <c r="BS3044"/>
      <c r="BT3044"/>
      <c r="BU3044">
        <v>19</v>
      </c>
      <c r="BV3044" t="s">
        <v>536</v>
      </c>
      <c r="BX3044">
        <v>0</v>
      </c>
      <c r="BY3044">
        <v>0</v>
      </c>
      <c r="BZ3044"/>
      <c r="CA3044">
        <v>0</v>
      </c>
      <c r="CB3044">
        <v>0</v>
      </c>
      <c r="CC3044"/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/>
      <c r="CQ3044"/>
      <c r="CR3044"/>
      <c r="CS3044"/>
      <c r="CT3044"/>
      <c r="CU3044">
        <v>2791</v>
      </c>
      <c r="CV3044"/>
    </row>
    <row r="3045" spans="1:100" x14ac:dyDescent="0.2">
      <c r="A3045">
        <v>2022</v>
      </c>
      <c r="B3045">
        <v>5</v>
      </c>
      <c r="C3045" s="267">
        <v>44695</v>
      </c>
      <c r="D3045">
        <v>530</v>
      </c>
      <c r="E3045">
        <v>930</v>
      </c>
      <c r="F3045"/>
      <c r="G3045" t="s">
        <v>537</v>
      </c>
      <c r="H3045" t="s">
        <v>538</v>
      </c>
      <c r="K3045"/>
      <c r="L3045">
        <v>0</v>
      </c>
      <c r="M3045">
        <v>641</v>
      </c>
      <c r="N3045">
        <v>708</v>
      </c>
      <c r="AM3045"/>
      <c r="AN3045"/>
      <c r="AO3045">
        <v>0</v>
      </c>
      <c r="AP3045"/>
      <c r="AQ3045"/>
      <c r="AR3045"/>
      <c r="BQ3045" t="s">
        <v>458</v>
      </c>
      <c r="BS3045"/>
      <c r="BT3045"/>
      <c r="BU3045">
        <v>19</v>
      </c>
      <c r="BV3045" t="s">
        <v>536</v>
      </c>
      <c r="BX3045">
        <v>0</v>
      </c>
      <c r="BY3045">
        <v>0</v>
      </c>
      <c r="BZ3045"/>
      <c r="CA3045">
        <v>0</v>
      </c>
      <c r="CB3045">
        <v>0</v>
      </c>
      <c r="CC3045"/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/>
      <c r="CQ3045"/>
      <c r="CR3045"/>
      <c r="CS3045"/>
      <c r="CT3045"/>
      <c r="CU3045">
        <v>2791</v>
      </c>
      <c r="CV3045"/>
    </row>
    <row r="3046" spans="1:100" x14ac:dyDescent="0.2">
      <c r="A3046">
        <v>2022</v>
      </c>
      <c r="B3046">
        <v>5</v>
      </c>
      <c r="C3046" s="267">
        <v>44695</v>
      </c>
      <c r="D3046">
        <v>530</v>
      </c>
      <c r="E3046">
        <v>931</v>
      </c>
      <c r="F3046"/>
      <c r="G3046" t="s">
        <v>539</v>
      </c>
      <c r="H3046" t="s">
        <v>540</v>
      </c>
      <c r="K3046"/>
      <c r="L3046">
        <v>0</v>
      </c>
      <c r="M3046">
        <v>545</v>
      </c>
      <c r="N3046">
        <v>602</v>
      </c>
      <c r="AM3046"/>
      <c r="AN3046"/>
      <c r="AO3046">
        <v>0</v>
      </c>
      <c r="AP3046"/>
      <c r="AQ3046"/>
      <c r="AR3046"/>
      <c r="BQ3046" t="s">
        <v>458</v>
      </c>
      <c r="BS3046"/>
      <c r="BT3046"/>
      <c r="BU3046">
        <v>19</v>
      </c>
      <c r="BV3046" t="s">
        <v>536</v>
      </c>
      <c r="BX3046">
        <v>0</v>
      </c>
      <c r="BY3046">
        <v>0</v>
      </c>
      <c r="BZ3046"/>
      <c r="CA3046">
        <v>0</v>
      </c>
      <c r="CB3046">
        <v>0</v>
      </c>
      <c r="CC3046"/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/>
      <c r="CQ3046"/>
      <c r="CR3046"/>
      <c r="CS3046"/>
      <c r="CT3046"/>
      <c r="CU3046">
        <v>2791</v>
      </c>
      <c r="CV3046"/>
    </row>
    <row r="3047" spans="1:100" x14ac:dyDescent="0.2">
      <c r="A3047">
        <v>2022</v>
      </c>
      <c r="B3047">
        <v>5</v>
      </c>
      <c r="C3047" s="267">
        <v>44695</v>
      </c>
      <c r="D3047">
        <v>530</v>
      </c>
      <c r="E3047">
        <v>932</v>
      </c>
      <c r="F3047"/>
      <c r="G3047" t="s">
        <v>541</v>
      </c>
      <c r="H3047" t="s">
        <v>542</v>
      </c>
      <c r="K3047"/>
      <c r="L3047">
        <v>0</v>
      </c>
      <c r="M3047">
        <v>415</v>
      </c>
      <c r="N3047">
        <v>459</v>
      </c>
      <c r="AM3047"/>
      <c r="AN3047"/>
      <c r="AO3047">
        <v>0</v>
      </c>
      <c r="AP3047"/>
      <c r="AQ3047"/>
      <c r="AR3047"/>
      <c r="BQ3047" t="s">
        <v>458</v>
      </c>
      <c r="BS3047"/>
      <c r="BT3047"/>
      <c r="BU3047">
        <v>19</v>
      </c>
      <c r="BV3047" t="s">
        <v>536</v>
      </c>
      <c r="BX3047">
        <v>0</v>
      </c>
      <c r="BY3047">
        <v>0</v>
      </c>
      <c r="BZ3047"/>
      <c r="CA3047">
        <v>0</v>
      </c>
      <c r="CB3047">
        <v>0</v>
      </c>
      <c r="CC3047"/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/>
      <c r="CQ3047"/>
      <c r="CR3047"/>
      <c r="CS3047"/>
      <c r="CT3047"/>
      <c r="CU3047">
        <v>2791</v>
      </c>
      <c r="CV3047"/>
    </row>
    <row r="3048" spans="1:100" x14ac:dyDescent="0.2">
      <c r="A3048">
        <v>2022</v>
      </c>
      <c r="B3048">
        <v>5</v>
      </c>
      <c r="C3048" s="267">
        <v>44695</v>
      </c>
      <c r="D3048">
        <v>533</v>
      </c>
      <c r="E3048">
        <v>821</v>
      </c>
      <c r="F3048"/>
      <c r="G3048" t="s">
        <v>572</v>
      </c>
      <c r="H3048" t="s">
        <v>573</v>
      </c>
      <c r="K3048"/>
      <c r="L3048">
        <v>1275</v>
      </c>
      <c r="M3048">
        <v>1211</v>
      </c>
      <c r="N3048">
        <v>1338</v>
      </c>
      <c r="AM3048"/>
      <c r="AN3048"/>
      <c r="AO3048">
        <v>0</v>
      </c>
      <c r="AP3048"/>
      <c r="AQ3048"/>
      <c r="AR3048"/>
      <c r="BQ3048" t="s">
        <v>458</v>
      </c>
      <c r="BU3048">
        <v>19</v>
      </c>
      <c r="BV3048" t="s">
        <v>574</v>
      </c>
      <c r="BX3048">
        <v>0</v>
      </c>
      <c r="BY3048">
        <v>0</v>
      </c>
      <c r="BZ3048"/>
      <c r="CA3048">
        <v>0</v>
      </c>
      <c r="CB3048">
        <v>0</v>
      </c>
      <c r="CC3048"/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/>
      <c r="CQ3048">
        <v>0</v>
      </c>
      <c r="CR3048">
        <v>0</v>
      </c>
      <c r="CS3048"/>
      <c r="CT3048"/>
      <c r="CU3048">
        <v>2791</v>
      </c>
      <c r="CV3048"/>
    </row>
    <row r="3049" spans="1:100" x14ac:dyDescent="0.2">
      <c r="A3049">
        <v>2022</v>
      </c>
      <c r="B3049">
        <v>5</v>
      </c>
      <c r="C3049" s="267">
        <v>44695</v>
      </c>
      <c r="D3049">
        <v>533</v>
      </c>
      <c r="E3049">
        <v>822</v>
      </c>
      <c r="F3049"/>
      <c r="G3049" t="s">
        <v>575</v>
      </c>
      <c r="H3049" t="s">
        <v>576</v>
      </c>
      <c r="K3049"/>
      <c r="L3049">
        <v>675</v>
      </c>
      <c r="M3049">
        <v>641</v>
      </c>
      <c r="N3049">
        <v>708</v>
      </c>
      <c r="AM3049"/>
      <c r="AN3049"/>
      <c r="AO3049">
        <v>0</v>
      </c>
      <c r="AP3049"/>
      <c r="AQ3049"/>
      <c r="AR3049"/>
      <c r="BQ3049" t="s">
        <v>458</v>
      </c>
      <c r="BU3049">
        <v>19</v>
      </c>
      <c r="BV3049" t="s">
        <v>574</v>
      </c>
      <c r="BX3049">
        <v>0</v>
      </c>
      <c r="BY3049">
        <v>0</v>
      </c>
      <c r="BZ3049"/>
      <c r="CA3049">
        <v>0</v>
      </c>
      <c r="CB3049">
        <v>0</v>
      </c>
      <c r="CC3049"/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/>
      <c r="CQ3049">
        <v>0</v>
      </c>
      <c r="CR3049">
        <v>0</v>
      </c>
      <c r="CS3049"/>
      <c r="CT3049"/>
      <c r="CU3049">
        <v>2791</v>
      </c>
      <c r="CV3049"/>
    </row>
    <row r="3050" spans="1:100" x14ac:dyDescent="0.2">
      <c r="A3050">
        <v>2022</v>
      </c>
      <c r="B3050">
        <v>5</v>
      </c>
      <c r="C3050" s="267">
        <v>44695</v>
      </c>
      <c r="D3050">
        <v>533</v>
      </c>
      <c r="E3050">
        <v>823</v>
      </c>
      <c r="F3050"/>
      <c r="G3050" t="s">
        <v>577</v>
      </c>
      <c r="H3050" t="s">
        <v>578</v>
      </c>
      <c r="K3050"/>
      <c r="L3050">
        <v>637</v>
      </c>
      <c r="M3050">
        <v>605</v>
      </c>
      <c r="N3050">
        <v>669</v>
      </c>
      <c r="AM3050"/>
      <c r="AN3050"/>
      <c r="AO3050">
        <v>0</v>
      </c>
      <c r="AP3050"/>
      <c r="AQ3050"/>
      <c r="AR3050"/>
      <c r="BQ3050" t="s">
        <v>458</v>
      </c>
      <c r="BU3050">
        <v>19</v>
      </c>
      <c r="BV3050" t="s">
        <v>574</v>
      </c>
      <c r="BX3050">
        <v>0</v>
      </c>
      <c r="BY3050">
        <v>0</v>
      </c>
      <c r="BZ3050"/>
      <c r="CA3050">
        <v>0</v>
      </c>
      <c r="CB3050">
        <v>0</v>
      </c>
      <c r="CC3050"/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/>
      <c r="CQ3050">
        <v>0</v>
      </c>
      <c r="CR3050">
        <v>0</v>
      </c>
      <c r="CS3050"/>
      <c r="CT3050"/>
      <c r="CU3050">
        <v>2791</v>
      </c>
      <c r="CV3050"/>
    </row>
    <row r="3051" spans="1:100" x14ac:dyDescent="0.2">
      <c r="A3051">
        <v>2022</v>
      </c>
      <c r="B3051">
        <v>5</v>
      </c>
      <c r="C3051" s="267">
        <v>44696</v>
      </c>
      <c r="D3051">
        <v>34</v>
      </c>
      <c r="E3051">
        <v>99</v>
      </c>
      <c r="F3051">
        <v>2</v>
      </c>
      <c r="G3051" t="s">
        <v>289</v>
      </c>
      <c r="H3051" t="s">
        <v>290</v>
      </c>
      <c r="I3051" t="s">
        <v>169</v>
      </c>
      <c r="J3051">
        <v>4</v>
      </c>
      <c r="K3051">
        <v>6</v>
      </c>
      <c r="L3051">
        <v>20</v>
      </c>
      <c r="M3051">
        <v>18</v>
      </c>
      <c r="N3051">
        <v>21</v>
      </c>
      <c r="O3051">
        <v>26</v>
      </c>
      <c r="P3051">
        <v>28</v>
      </c>
      <c r="Q3051">
        <v>30</v>
      </c>
      <c r="R3051">
        <v>29</v>
      </c>
      <c r="S3051">
        <v>35</v>
      </c>
      <c r="T3051">
        <v>19</v>
      </c>
      <c r="U3051">
        <v>19</v>
      </c>
      <c r="V3051">
        <v>19</v>
      </c>
      <c r="W3051">
        <v>20</v>
      </c>
      <c r="X3051">
        <v>23</v>
      </c>
      <c r="AA3051">
        <v>29</v>
      </c>
      <c r="AB3051">
        <v>30</v>
      </c>
      <c r="AC3051">
        <v>31</v>
      </c>
      <c r="AD3051">
        <v>26</v>
      </c>
      <c r="AE3051">
        <v>20</v>
      </c>
      <c r="AF3051">
        <v>18</v>
      </c>
      <c r="AG3051">
        <v>21</v>
      </c>
      <c r="AH3051">
        <v>19</v>
      </c>
      <c r="AI3051">
        <v>21</v>
      </c>
      <c r="AJ3051">
        <v>20</v>
      </c>
      <c r="AM3051">
        <v>28.4</v>
      </c>
      <c r="AN3051">
        <v>19.899999999999999</v>
      </c>
      <c r="AO3051">
        <v>140</v>
      </c>
      <c r="AP3051">
        <v>103</v>
      </c>
      <c r="AQ3051"/>
      <c r="AR3051"/>
      <c r="AU3051">
        <v>1440</v>
      </c>
      <c r="AW3051">
        <v>2</v>
      </c>
      <c r="AX3051">
        <v>10</v>
      </c>
      <c r="BG3051">
        <v>2160</v>
      </c>
      <c r="BH3051">
        <v>2</v>
      </c>
      <c r="BQ3051" t="s">
        <v>180</v>
      </c>
      <c r="BR3051" t="s">
        <v>192</v>
      </c>
      <c r="BS3051" t="s">
        <v>291</v>
      </c>
      <c r="BT3051"/>
      <c r="BU3051">
        <v>19</v>
      </c>
      <c r="BV3051" t="s">
        <v>292</v>
      </c>
      <c r="BW3051" t="s">
        <v>173</v>
      </c>
      <c r="BX3051">
        <v>0</v>
      </c>
      <c r="BY3051">
        <v>12</v>
      </c>
      <c r="BZ3051">
        <v>2</v>
      </c>
      <c r="CA3051">
        <v>1442</v>
      </c>
      <c r="CB3051">
        <v>2</v>
      </c>
      <c r="CC3051">
        <v>0.33333333333333331</v>
      </c>
      <c r="CD3051">
        <v>2160</v>
      </c>
      <c r="CE3051">
        <v>0</v>
      </c>
      <c r="CF3051">
        <v>0</v>
      </c>
      <c r="CG3051">
        <v>1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2.333333333333333</v>
      </c>
      <c r="CO3051">
        <v>3602</v>
      </c>
      <c r="CP3051">
        <v>6.4778826577827141E-4</v>
      </c>
      <c r="CQ3051">
        <v>0.1166666666666667</v>
      </c>
      <c r="CR3051">
        <v>180.1</v>
      </c>
      <c r="CS3051">
        <v>0.1172529313232831</v>
      </c>
      <c r="CT3051">
        <v>181.00502512562821</v>
      </c>
      <c r="CU3051">
        <v>2791</v>
      </c>
      <c r="CV3051">
        <v>-1</v>
      </c>
    </row>
    <row r="3052" spans="1:100" x14ac:dyDescent="0.2">
      <c r="A3052">
        <v>2022</v>
      </c>
      <c r="B3052">
        <v>5</v>
      </c>
      <c r="C3052" s="267">
        <v>44696</v>
      </c>
      <c r="D3052">
        <v>34</v>
      </c>
      <c r="E3052">
        <v>101</v>
      </c>
      <c r="F3052">
        <v>2</v>
      </c>
      <c r="G3052" t="s">
        <v>296</v>
      </c>
      <c r="H3052" t="s">
        <v>297</v>
      </c>
      <c r="I3052" t="s">
        <v>169</v>
      </c>
      <c r="J3052">
        <v>4</v>
      </c>
      <c r="K3052">
        <v>6</v>
      </c>
      <c r="L3052">
        <v>20</v>
      </c>
      <c r="M3052">
        <v>18</v>
      </c>
      <c r="N3052">
        <v>21</v>
      </c>
      <c r="O3052">
        <v>26</v>
      </c>
      <c r="P3052">
        <v>28</v>
      </c>
      <c r="Q3052">
        <v>30</v>
      </c>
      <c r="R3052">
        <v>29</v>
      </c>
      <c r="S3052">
        <v>35</v>
      </c>
      <c r="T3052">
        <v>19</v>
      </c>
      <c r="U3052">
        <v>19</v>
      </c>
      <c r="V3052">
        <v>19</v>
      </c>
      <c r="W3052">
        <v>20</v>
      </c>
      <c r="X3052">
        <v>23</v>
      </c>
      <c r="AA3052">
        <v>29</v>
      </c>
      <c r="AB3052">
        <v>30</v>
      </c>
      <c r="AC3052">
        <v>31</v>
      </c>
      <c r="AD3052">
        <v>26</v>
      </c>
      <c r="AE3052">
        <v>20</v>
      </c>
      <c r="AF3052">
        <v>18</v>
      </c>
      <c r="AG3052">
        <v>21</v>
      </c>
      <c r="AH3052">
        <v>19</v>
      </c>
      <c r="AI3052">
        <v>21</v>
      </c>
      <c r="AJ3052">
        <v>20</v>
      </c>
      <c r="AM3052">
        <v>28.4</v>
      </c>
      <c r="AN3052">
        <v>19.899999999999999</v>
      </c>
      <c r="AO3052">
        <v>140</v>
      </c>
      <c r="AP3052">
        <v>103</v>
      </c>
      <c r="AQ3052"/>
      <c r="AR3052"/>
      <c r="BQ3052" t="s">
        <v>180</v>
      </c>
      <c r="BR3052" t="s">
        <v>192</v>
      </c>
      <c r="BS3052" t="s">
        <v>298</v>
      </c>
      <c r="BT3052"/>
      <c r="BU3052">
        <v>19</v>
      </c>
      <c r="BV3052" t="s">
        <v>292</v>
      </c>
      <c r="BW3052" t="s">
        <v>173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/>
      <c r="CQ3052">
        <v>0</v>
      </c>
      <c r="CR3052">
        <v>0</v>
      </c>
      <c r="CS3052">
        <v>0</v>
      </c>
      <c r="CT3052">
        <v>0</v>
      </c>
      <c r="CU3052">
        <v>2791</v>
      </c>
      <c r="CV3052">
        <v>-1</v>
      </c>
    </row>
    <row r="3053" spans="1:100" x14ac:dyDescent="0.2">
      <c r="A3053">
        <v>2022</v>
      </c>
      <c r="B3053">
        <v>5</v>
      </c>
      <c r="C3053" s="267">
        <v>44696</v>
      </c>
      <c r="D3053">
        <v>375</v>
      </c>
      <c r="E3053">
        <v>437</v>
      </c>
      <c r="F3053">
        <v>2</v>
      </c>
      <c r="G3053" t="s">
        <v>282</v>
      </c>
      <c r="H3053" t="s">
        <v>283</v>
      </c>
      <c r="I3053" t="s">
        <v>169</v>
      </c>
      <c r="J3053">
        <v>4</v>
      </c>
      <c r="K3053">
        <v>2</v>
      </c>
      <c r="L3053">
        <v>168</v>
      </c>
      <c r="M3053">
        <v>158</v>
      </c>
      <c r="N3053">
        <v>179</v>
      </c>
      <c r="Y3053">
        <v>127</v>
      </c>
      <c r="Z3053">
        <v>131</v>
      </c>
      <c r="AK3053">
        <v>126</v>
      </c>
      <c r="AM3053"/>
      <c r="AN3053"/>
      <c r="AO3053">
        <v>120</v>
      </c>
      <c r="AP3053">
        <v>120</v>
      </c>
      <c r="AQ3053">
        <v>112.5</v>
      </c>
      <c r="AR3053">
        <v>128</v>
      </c>
      <c r="AU3053">
        <v>1400</v>
      </c>
      <c r="AV3053">
        <v>4</v>
      </c>
      <c r="AW3053">
        <v>6</v>
      </c>
      <c r="AX3053">
        <v>10</v>
      </c>
      <c r="BG3053">
        <v>975</v>
      </c>
      <c r="BH3053">
        <v>10</v>
      </c>
      <c r="BI3053">
        <v>2</v>
      </c>
      <c r="BQ3053" t="s">
        <v>185</v>
      </c>
      <c r="BR3053" t="s">
        <v>186</v>
      </c>
      <c r="BS3053" t="s">
        <v>284</v>
      </c>
      <c r="BT3053" t="s">
        <v>188</v>
      </c>
      <c r="BU3053">
        <v>19</v>
      </c>
      <c r="BV3053" t="s">
        <v>285</v>
      </c>
      <c r="BW3053" t="s">
        <v>173</v>
      </c>
      <c r="BX3053">
        <v>0</v>
      </c>
      <c r="BY3053">
        <v>20</v>
      </c>
      <c r="BZ3053">
        <v>10</v>
      </c>
      <c r="CA3053">
        <v>1410</v>
      </c>
      <c r="CB3053">
        <v>12</v>
      </c>
      <c r="CC3053">
        <v>6</v>
      </c>
      <c r="CD3053">
        <v>981</v>
      </c>
      <c r="CE3053">
        <v>7</v>
      </c>
      <c r="CF3053">
        <v>4</v>
      </c>
      <c r="CG3053">
        <v>5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16</v>
      </c>
      <c r="CO3053">
        <v>2391</v>
      </c>
      <c r="CP3053">
        <v>6.6917607695524883E-3</v>
      </c>
      <c r="CQ3053">
        <v>9.5238095238095233E-2</v>
      </c>
      <c r="CR3053">
        <v>14.232142857142859</v>
      </c>
      <c r="CS3053"/>
      <c r="CT3053"/>
      <c r="CU3053">
        <v>2791</v>
      </c>
      <c r="CV3053"/>
    </row>
    <row r="3054" spans="1:100" x14ac:dyDescent="0.2">
      <c r="A3054">
        <v>2022</v>
      </c>
      <c r="B3054">
        <v>5</v>
      </c>
      <c r="C3054" s="267">
        <v>44696</v>
      </c>
      <c r="D3054">
        <v>137</v>
      </c>
      <c r="E3054">
        <v>273</v>
      </c>
      <c r="F3054">
        <v>3</v>
      </c>
      <c r="G3054" t="s">
        <v>174</v>
      </c>
      <c r="H3054" t="s">
        <v>175</v>
      </c>
      <c r="I3054" t="s">
        <v>169</v>
      </c>
      <c r="J3054">
        <v>3</v>
      </c>
      <c r="K3054">
        <v>2</v>
      </c>
      <c r="L3054">
        <v>564</v>
      </c>
      <c r="M3054">
        <v>524</v>
      </c>
      <c r="N3054">
        <v>603</v>
      </c>
      <c r="O3054">
        <v>722</v>
      </c>
      <c r="P3054">
        <v>701</v>
      </c>
      <c r="Q3054">
        <v>810</v>
      </c>
      <c r="R3054">
        <v>840</v>
      </c>
      <c r="S3054">
        <v>750</v>
      </c>
      <c r="T3054">
        <v>558</v>
      </c>
      <c r="U3054">
        <v>552</v>
      </c>
      <c r="V3054">
        <v>601</v>
      </c>
      <c r="W3054">
        <v>597</v>
      </c>
      <c r="X3054">
        <v>584</v>
      </c>
      <c r="AA3054">
        <v>701</v>
      </c>
      <c r="AB3054">
        <v>722</v>
      </c>
      <c r="AC3054">
        <v>716</v>
      </c>
      <c r="AD3054">
        <v>712</v>
      </c>
      <c r="AE3054">
        <v>721</v>
      </c>
      <c r="AF3054">
        <v>551</v>
      </c>
      <c r="AG3054">
        <v>561</v>
      </c>
      <c r="AH3054">
        <v>561</v>
      </c>
      <c r="AI3054">
        <v>571</v>
      </c>
      <c r="AJ3054">
        <v>549</v>
      </c>
      <c r="AM3054">
        <v>739.5</v>
      </c>
      <c r="AN3054">
        <v>568.5</v>
      </c>
      <c r="AO3054">
        <v>93</v>
      </c>
      <c r="AP3054">
        <v>116</v>
      </c>
      <c r="AQ3054"/>
      <c r="AR3054"/>
      <c r="BQ3054" t="s">
        <v>176</v>
      </c>
      <c r="BS3054"/>
      <c r="BT3054"/>
      <c r="BU3054">
        <v>19</v>
      </c>
      <c r="BV3054" t="s">
        <v>177</v>
      </c>
      <c r="BW3054" t="s">
        <v>173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/>
      <c r="CQ3054">
        <v>0</v>
      </c>
      <c r="CR3054">
        <v>0</v>
      </c>
      <c r="CS3054">
        <v>0</v>
      </c>
      <c r="CT3054">
        <v>0</v>
      </c>
      <c r="CU3054">
        <v>2791</v>
      </c>
      <c r="CV3054">
        <v>-1</v>
      </c>
    </row>
    <row r="3055" spans="1:100" x14ac:dyDescent="0.2">
      <c r="A3055">
        <v>2022</v>
      </c>
      <c r="B3055">
        <v>5</v>
      </c>
      <c r="C3055" s="267">
        <v>44696</v>
      </c>
      <c r="D3055">
        <v>375</v>
      </c>
      <c r="E3055">
        <v>437</v>
      </c>
      <c r="F3055">
        <v>3</v>
      </c>
      <c r="G3055" t="s">
        <v>282</v>
      </c>
      <c r="H3055" t="s">
        <v>283</v>
      </c>
      <c r="I3055" t="s">
        <v>169</v>
      </c>
      <c r="J3055">
        <v>4</v>
      </c>
      <c r="K3055">
        <v>2</v>
      </c>
      <c r="L3055">
        <v>168</v>
      </c>
      <c r="M3055">
        <v>158</v>
      </c>
      <c r="N3055">
        <v>179</v>
      </c>
      <c r="O3055">
        <v>234</v>
      </c>
      <c r="P3055">
        <v>254</v>
      </c>
      <c r="Q3055">
        <v>260</v>
      </c>
      <c r="R3055">
        <v>268</v>
      </c>
      <c r="S3055">
        <v>247</v>
      </c>
      <c r="T3055">
        <v>176</v>
      </c>
      <c r="U3055">
        <v>180</v>
      </c>
      <c r="V3055">
        <v>192</v>
      </c>
      <c r="W3055">
        <v>189</v>
      </c>
      <c r="X3055">
        <v>171</v>
      </c>
      <c r="AA3055">
        <v>272</v>
      </c>
      <c r="AB3055">
        <v>274</v>
      </c>
      <c r="AC3055">
        <v>272</v>
      </c>
      <c r="AD3055">
        <v>267</v>
      </c>
      <c r="AF3055">
        <v>179</v>
      </c>
      <c r="AG3055">
        <v>179</v>
      </c>
      <c r="AH3055">
        <v>190</v>
      </c>
      <c r="AI3055">
        <v>190</v>
      </c>
      <c r="AM3055">
        <v>260.88888888888891</v>
      </c>
      <c r="AN3055">
        <v>182.88888888888891</v>
      </c>
      <c r="AO3055">
        <v>120</v>
      </c>
      <c r="AP3055">
        <v>120</v>
      </c>
      <c r="AQ3055"/>
      <c r="AR3055"/>
      <c r="BQ3055" t="s">
        <v>185</v>
      </c>
      <c r="BR3055" t="s">
        <v>186</v>
      </c>
      <c r="BS3055" t="s">
        <v>284</v>
      </c>
      <c r="BT3055" t="s">
        <v>188</v>
      </c>
      <c r="BU3055">
        <v>19</v>
      </c>
      <c r="BV3055" t="s">
        <v>285</v>
      </c>
      <c r="BW3055" t="s">
        <v>173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/>
      <c r="CQ3055">
        <v>0</v>
      </c>
      <c r="CR3055">
        <v>0</v>
      </c>
      <c r="CS3055">
        <v>0</v>
      </c>
      <c r="CT3055">
        <v>0</v>
      </c>
      <c r="CU3055">
        <v>2791</v>
      </c>
      <c r="CV3055">
        <v>-1</v>
      </c>
    </row>
    <row r="3056" spans="1:100" x14ac:dyDescent="0.2">
      <c r="A3056">
        <v>2022</v>
      </c>
      <c r="B3056">
        <v>5</v>
      </c>
      <c r="C3056" s="267">
        <v>44696</v>
      </c>
      <c r="D3056">
        <v>528</v>
      </c>
      <c r="E3056">
        <v>925</v>
      </c>
      <c r="F3056">
        <v>3</v>
      </c>
      <c r="G3056" t="s">
        <v>555</v>
      </c>
      <c r="H3056" t="s">
        <v>556</v>
      </c>
      <c r="I3056" t="s">
        <v>169</v>
      </c>
      <c r="J3056">
        <v>1</v>
      </c>
      <c r="K3056">
        <v>6</v>
      </c>
      <c r="L3056">
        <v>1091</v>
      </c>
      <c r="M3056">
        <v>1026</v>
      </c>
      <c r="N3056">
        <v>1168</v>
      </c>
      <c r="R3056">
        <v>1606</v>
      </c>
      <c r="S3056">
        <v>1718</v>
      </c>
      <c r="W3056">
        <v>1169</v>
      </c>
      <c r="X3056">
        <v>1167</v>
      </c>
      <c r="AA3056">
        <v>1770</v>
      </c>
      <c r="AB3056">
        <v>1966</v>
      </c>
      <c r="AC3056">
        <v>1866</v>
      </c>
      <c r="AD3056">
        <v>1990</v>
      </c>
      <c r="AE3056">
        <v>2076</v>
      </c>
      <c r="AF3056">
        <v>1200</v>
      </c>
      <c r="AG3056">
        <v>1180</v>
      </c>
      <c r="AH3056">
        <v>1180</v>
      </c>
      <c r="AI3056">
        <v>1220</v>
      </c>
      <c r="AJ3056">
        <v>1174</v>
      </c>
      <c r="AM3056">
        <v>1856</v>
      </c>
      <c r="AN3056">
        <v>1184.285714285714</v>
      </c>
      <c r="AO3056">
        <v>20</v>
      </c>
      <c r="AP3056">
        <v>180</v>
      </c>
      <c r="AQ3056"/>
      <c r="AR3056"/>
      <c r="AV3056">
        <v>4</v>
      </c>
      <c r="AW3056">
        <v>5</v>
      </c>
      <c r="AX3056">
        <v>6</v>
      </c>
      <c r="BC3056">
        <v>10</v>
      </c>
      <c r="BH3056">
        <v>10</v>
      </c>
      <c r="BI3056">
        <v>10</v>
      </c>
      <c r="BJ3056">
        <v>10</v>
      </c>
      <c r="BQ3056" t="s">
        <v>185</v>
      </c>
      <c r="BS3056" t="s">
        <v>557</v>
      </c>
      <c r="BT3056" t="s">
        <v>188</v>
      </c>
      <c r="BU3056">
        <v>19</v>
      </c>
      <c r="BV3056" t="s">
        <v>558</v>
      </c>
      <c r="BW3056" t="s">
        <v>173</v>
      </c>
      <c r="BX3056">
        <v>0</v>
      </c>
      <c r="BY3056">
        <v>25</v>
      </c>
      <c r="BZ3056">
        <v>4.166666666666667</v>
      </c>
      <c r="CA3056">
        <v>4</v>
      </c>
      <c r="CB3056">
        <v>30</v>
      </c>
      <c r="CC3056">
        <v>5</v>
      </c>
      <c r="CD3056">
        <v>5</v>
      </c>
      <c r="CE3056">
        <v>2</v>
      </c>
      <c r="CF3056">
        <v>2</v>
      </c>
      <c r="CG3056">
        <v>2</v>
      </c>
      <c r="CH3056">
        <v>0</v>
      </c>
      <c r="CI3056">
        <v>0</v>
      </c>
      <c r="CJ3056">
        <v>0</v>
      </c>
      <c r="CK3056">
        <v>0</v>
      </c>
      <c r="CL3056">
        <v>1</v>
      </c>
      <c r="CM3056">
        <v>0</v>
      </c>
      <c r="CN3056">
        <v>9.1666666666666679</v>
      </c>
      <c r="CO3056">
        <v>9</v>
      </c>
      <c r="CP3056">
        <v>1.018518518518519</v>
      </c>
      <c r="CQ3056">
        <v>8.4020776046440579E-3</v>
      </c>
      <c r="CR3056">
        <v>8.2493125572868919E-3</v>
      </c>
      <c r="CS3056">
        <v>7.7402492963409746E-3</v>
      </c>
      <c r="CT3056">
        <v>7.5995174909529546E-3</v>
      </c>
      <c r="CU3056">
        <v>2791</v>
      </c>
      <c r="CV3056">
        <v>-1</v>
      </c>
    </row>
    <row r="3057" spans="1:100" x14ac:dyDescent="0.2">
      <c r="A3057">
        <v>2022</v>
      </c>
      <c r="B3057">
        <v>5</v>
      </c>
      <c r="C3057" s="267">
        <v>44696</v>
      </c>
      <c r="D3057">
        <v>528</v>
      </c>
      <c r="E3057">
        <v>936</v>
      </c>
      <c r="F3057">
        <v>3</v>
      </c>
      <c r="G3057" t="s">
        <v>559</v>
      </c>
      <c r="H3057" t="s">
        <v>560</v>
      </c>
      <c r="I3057" t="s">
        <v>169</v>
      </c>
      <c r="J3057">
        <v>1</v>
      </c>
      <c r="K3057">
        <v>6</v>
      </c>
      <c r="L3057">
        <v>206</v>
      </c>
      <c r="M3057">
        <v>193</v>
      </c>
      <c r="N3057">
        <v>220</v>
      </c>
      <c r="R3057">
        <v>250</v>
      </c>
      <c r="S3057">
        <v>260</v>
      </c>
      <c r="W3057">
        <v>214</v>
      </c>
      <c r="X3057">
        <v>220</v>
      </c>
      <c r="Z3057">
        <v>126</v>
      </c>
      <c r="AA3057">
        <v>268</v>
      </c>
      <c r="AB3057">
        <v>276</v>
      </c>
      <c r="AC3057">
        <v>284</v>
      </c>
      <c r="AD3057">
        <v>242</v>
      </c>
      <c r="AE3057">
        <v>282</v>
      </c>
      <c r="AF3057">
        <v>214</v>
      </c>
      <c r="AG3057">
        <v>212</v>
      </c>
      <c r="AH3057">
        <v>216</v>
      </c>
      <c r="AI3057">
        <v>210</v>
      </c>
      <c r="AJ3057">
        <v>208</v>
      </c>
      <c r="AK3057">
        <v>160</v>
      </c>
      <c r="AL3057">
        <v>158</v>
      </c>
      <c r="AM3057">
        <v>266</v>
      </c>
      <c r="AN3057">
        <v>213.42857142857139</v>
      </c>
      <c r="AO3057">
        <v>20</v>
      </c>
      <c r="AP3057">
        <v>180</v>
      </c>
      <c r="AQ3057">
        <v>24.324324324324319</v>
      </c>
      <c r="AR3057">
        <v>148</v>
      </c>
      <c r="BQ3057" t="s">
        <v>185</v>
      </c>
      <c r="BS3057" t="s">
        <v>561</v>
      </c>
      <c r="BT3057" t="s">
        <v>188</v>
      </c>
      <c r="BU3057">
        <v>19</v>
      </c>
      <c r="BV3057" t="s">
        <v>558</v>
      </c>
      <c r="BW3057" t="s">
        <v>173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/>
      <c r="CQ3057">
        <v>0</v>
      </c>
      <c r="CR3057">
        <v>0</v>
      </c>
      <c r="CS3057">
        <v>0</v>
      </c>
      <c r="CT3057">
        <v>0</v>
      </c>
      <c r="CU3057">
        <v>2791</v>
      </c>
      <c r="CV3057">
        <v>-1</v>
      </c>
    </row>
    <row r="3058" spans="1:100" x14ac:dyDescent="0.2">
      <c r="A3058">
        <v>2022</v>
      </c>
      <c r="B3058">
        <v>5</v>
      </c>
      <c r="C3058" s="267">
        <v>44696</v>
      </c>
      <c r="D3058">
        <v>34</v>
      </c>
      <c r="E3058">
        <v>100</v>
      </c>
      <c r="F3058">
        <v>4</v>
      </c>
      <c r="G3058" t="s">
        <v>293</v>
      </c>
      <c r="H3058" t="s">
        <v>294</v>
      </c>
      <c r="I3058" t="s">
        <v>169</v>
      </c>
      <c r="J3058">
        <v>4</v>
      </c>
      <c r="K3058">
        <v>6</v>
      </c>
      <c r="L3058">
        <v>20</v>
      </c>
      <c r="M3058">
        <v>18</v>
      </c>
      <c r="N3058">
        <v>21</v>
      </c>
      <c r="O3058">
        <v>26</v>
      </c>
      <c r="P3058">
        <v>28</v>
      </c>
      <c r="Q3058">
        <v>30</v>
      </c>
      <c r="R3058">
        <v>29</v>
      </c>
      <c r="S3058">
        <v>35</v>
      </c>
      <c r="T3058">
        <v>19</v>
      </c>
      <c r="U3058">
        <v>19</v>
      </c>
      <c r="V3058">
        <v>19</v>
      </c>
      <c r="W3058">
        <v>20</v>
      </c>
      <c r="X3058">
        <v>23</v>
      </c>
      <c r="AA3058">
        <v>29</v>
      </c>
      <c r="AB3058">
        <v>30</v>
      </c>
      <c r="AC3058">
        <v>31</v>
      </c>
      <c r="AD3058">
        <v>26</v>
      </c>
      <c r="AE3058">
        <v>20</v>
      </c>
      <c r="AF3058">
        <v>18</v>
      </c>
      <c r="AG3058">
        <v>21</v>
      </c>
      <c r="AH3058">
        <v>19</v>
      </c>
      <c r="AI3058">
        <v>21</v>
      </c>
      <c r="AJ3058">
        <v>20</v>
      </c>
      <c r="AM3058">
        <v>28.4</v>
      </c>
      <c r="AN3058">
        <v>19.899999999999999</v>
      </c>
      <c r="AO3058">
        <v>140</v>
      </c>
      <c r="AP3058">
        <v>103</v>
      </c>
      <c r="AQ3058"/>
      <c r="AR3058"/>
      <c r="BQ3058" t="s">
        <v>180</v>
      </c>
      <c r="BR3058" t="s">
        <v>192</v>
      </c>
      <c r="BS3058" t="s">
        <v>295</v>
      </c>
      <c r="BT3058"/>
      <c r="BU3058">
        <v>19</v>
      </c>
      <c r="BV3058" t="s">
        <v>292</v>
      </c>
      <c r="BW3058" t="s">
        <v>173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/>
      <c r="CQ3058">
        <v>0</v>
      </c>
      <c r="CR3058">
        <v>0</v>
      </c>
      <c r="CS3058">
        <v>0</v>
      </c>
      <c r="CT3058">
        <v>0</v>
      </c>
      <c r="CU3058">
        <v>2791</v>
      </c>
      <c r="CV3058">
        <v>-1</v>
      </c>
    </row>
    <row r="3059" spans="1:100" x14ac:dyDescent="0.2">
      <c r="A3059">
        <v>2022</v>
      </c>
      <c r="B3059">
        <v>5</v>
      </c>
      <c r="C3059" s="267">
        <v>44696</v>
      </c>
      <c r="D3059">
        <v>34</v>
      </c>
      <c r="E3059">
        <v>102</v>
      </c>
      <c r="F3059">
        <v>4</v>
      </c>
      <c r="G3059" t="s">
        <v>299</v>
      </c>
      <c r="H3059" t="s">
        <v>300</v>
      </c>
      <c r="I3059" t="s">
        <v>169</v>
      </c>
      <c r="J3059">
        <v>4</v>
      </c>
      <c r="K3059">
        <v>6</v>
      </c>
      <c r="L3059">
        <v>20</v>
      </c>
      <c r="M3059">
        <v>18</v>
      </c>
      <c r="N3059">
        <v>21</v>
      </c>
      <c r="O3059">
        <v>26</v>
      </c>
      <c r="P3059">
        <v>28</v>
      </c>
      <c r="Q3059">
        <v>30</v>
      </c>
      <c r="R3059">
        <v>29</v>
      </c>
      <c r="S3059">
        <v>35</v>
      </c>
      <c r="T3059">
        <v>19</v>
      </c>
      <c r="U3059">
        <v>19</v>
      </c>
      <c r="V3059">
        <v>19</v>
      </c>
      <c r="W3059">
        <v>20</v>
      </c>
      <c r="X3059">
        <v>23</v>
      </c>
      <c r="AA3059">
        <v>29</v>
      </c>
      <c r="AB3059">
        <v>30</v>
      </c>
      <c r="AC3059">
        <v>31</v>
      </c>
      <c r="AD3059">
        <v>26</v>
      </c>
      <c r="AE3059">
        <v>20</v>
      </c>
      <c r="AF3059">
        <v>18</v>
      </c>
      <c r="AG3059">
        <v>21</v>
      </c>
      <c r="AH3059">
        <v>19</v>
      </c>
      <c r="AI3059">
        <v>21</v>
      </c>
      <c r="AJ3059">
        <v>20</v>
      </c>
      <c r="AM3059">
        <v>28.4</v>
      </c>
      <c r="AN3059">
        <v>19.899999999999999</v>
      </c>
      <c r="AO3059">
        <v>140</v>
      </c>
      <c r="AP3059">
        <v>103</v>
      </c>
      <c r="AQ3059"/>
      <c r="AR3059"/>
      <c r="BQ3059" t="s">
        <v>180</v>
      </c>
      <c r="BR3059" t="s">
        <v>192</v>
      </c>
      <c r="BS3059" t="s">
        <v>301</v>
      </c>
      <c r="BT3059"/>
      <c r="BU3059">
        <v>19</v>
      </c>
      <c r="BV3059" t="s">
        <v>292</v>
      </c>
      <c r="BW3059" t="s">
        <v>173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/>
      <c r="CQ3059">
        <v>0</v>
      </c>
      <c r="CR3059">
        <v>0</v>
      </c>
      <c r="CS3059">
        <v>0</v>
      </c>
      <c r="CT3059">
        <v>0</v>
      </c>
      <c r="CU3059">
        <v>2791</v>
      </c>
      <c r="CV3059">
        <v>-1</v>
      </c>
    </row>
    <row r="3060" spans="1:100" x14ac:dyDescent="0.2">
      <c r="A3060">
        <v>2022</v>
      </c>
      <c r="B3060">
        <v>5</v>
      </c>
      <c r="C3060" s="267">
        <v>44696</v>
      </c>
      <c r="D3060">
        <v>34</v>
      </c>
      <c r="E3060">
        <v>103</v>
      </c>
      <c r="F3060">
        <v>4</v>
      </c>
      <c r="G3060" t="s">
        <v>302</v>
      </c>
      <c r="H3060" t="s">
        <v>303</v>
      </c>
      <c r="I3060" t="s">
        <v>169</v>
      </c>
      <c r="J3060">
        <v>4</v>
      </c>
      <c r="K3060">
        <v>6</v>
      </c>
      <c r="L3060">
        <v>89</v>
      </c>
      <c r="M3060">
        <v>82</v>
      </c>
      <c r="N3060">
        <v>95</v>
      </c>
      <c r="O3060">
        <v>112</v>
      </c>
      <c r="P3060">
        <v>112</v>
      </c>
      <c r="Q3060">
        <v>140</v>
      </c>
      <c r="R3060">
        <v>130</v>
      </c>
      <c r="S3060">
        <v>151</v>
      </c>
      <c r="T3060">
        <v>75</v>
      </c>
      <c r="U3060">
        <v>71</v>
      </c>
      <c r="V3060">
        <v>83</v>
      </c>
      <c r="W3060">
        <v>78</v>
      </c>
      <c r="X3060">
        <v>95</v>
      </c>
      <c r="AA3060">
        <v>130</v>
      </c>
      <c r="AB3060">
        <v>133</v>
      </c>
      <c r="AC3060">
        <v>136</v>
      </c>
      <c r="AD3060">
        <v>103</v>
      </c>
      <c r="AE3060">
        <v>126</v>
      </c>
      <c r="AF3060">
        <v>80</v>
      </c>
      <c r="AG3060">
        <v>84</v>
      </c>
      <c r="AH3060">
        <v>84</v>
      </c>
      <c r="AI3060">
        <v>80</v>
      </c>
      <c r="AJ3060">
        <v>86</v>
      </c>
      <c r="AM3060">
        <v>127.3</v>
      </c>
      <c r="AN3060">
        <v>81.599999999999994</v>
      </c>
      <c r="AO3060">
        <v>140</v>
      </c>
      <c r="AP3060">
        <v>103</v>
      </c>
      <c r="AQ3060"/>
      <c r="AR3060"/>
      <c r="AU3060">
        <v>1440</v>
      </c>
      <c r="AV3060">
        <v>3</v>
      </c>
      <c r="AW3060">
        <v>4</v>
      </c>
      <c r="AX3060">
        <v>5</v>
      </c>
      <c r="BG3060">
        <v>2160</v>
      </c>
      <c r="BH3060">
        <v>1</v>
      </c>
      <c r="BI3060">
        <v>1</v>
      </c>
      <c r="BQ3060" t="s">
        <v>180</v>
      </c>
      <c r="BR3060" t="s">
        <v>192</v>
      </c>
      <c r="BS3060" t="s">
        <v>304</v>
      </c>
      <c r="BT3060"/>
      <c r="BU3060">
        <v>19</v>
      </c>
      <c r="BV3060" t="s">
        <v>292</v>
      </c>
      <c r="BW3060" t="s">
        <v>173</v>
      </c>
      <c r="BX3060">
        <v>0</v>
      </c>
      <c r="BY3060">
        <v>12</v>
      </c>
      <c r="BZ3060">
        <v>2</v>
      </c>
      <c r="CA3060">
        <v>1442</v>
      </c>
      <c r="CB3060">
        <v>2</v>
      </c>
      <c r="CC3060">
        <v>0.33333333333333331</v>
      </c>
      <c r="CD3060">
        <v>2160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2.333333333333333</v>
      </c>
      <c r="CO3060">
        <v>3602</v>
      </c>
      <c r="CP3060">
        <v>6.4778826577827141E-4</v>
      </c>
      <c r="CQ3060">
        <v>2.6217228464419481E-2</v>
      </c>
      <c r="CR3060">
        <v>40.471910112359552</v>
      </c>
      <c r="CS3060">
        <v>2.8594771241830071E-2</v>
      </c>
      <c r="CT3060">
        <v>44.142156862745097</v>
      </c>
      <c r="CU3060">
        <v>2791</v>
      </c>
      <c r="CV3060">
        <v>-1</v>
      </c>
    </row>
    <row r="3061" spans="1:100" x14ac:dyDescent="0.2">
      <c r="A3061">
        <v>2022</v>
      </c>
      <c r="B3061">
        <v>5</v>
      </c>
      <c r="C3061" s="267">
        <v>44696</v>
      </c>
      <c r="D3061">
        <v>34</v>
      </c>
      <c r="E3061">
        <v>104</v>
      </c>
      <c r="F3061">
        <v>4</v>
      </c>
      <c r="G3061" t="s">
        <v>305</v>
      </c>
      <c r="H3061" t="s">
        <v>306</v>
      </c>
      <c r="I3061" t="s">
        <v>169</v>
      </c>
      <c r="J3061">
        <v>4</v>
      </c>
      <c r="K3061">
        <v>6</v>
      </c>
      <c r="L3061">
        <v>89</v>
      </c>
      <c r="M3061">
        <v>82</v>
      </c>
      <c r="N3061">
        <v>95</v>
      </c>
      <c r="O3061">
        <v>112</v>
      </c>
      <c r="P3061">
        <v>112</v>
      </c>
      <c r="Q3061">
        <v>140</v>
      </c>
      <c r="R3061">
        <v>130</v>
      </c>
      <c r="S3061">
        <v>151</v>
      </c>
      <c r="T3061">
        <v>75</v>
      </c>
      <c r="U3061">
        <v>71</v>
      </c>
      <c r="V3061">
        <v>83</v>
      </c>
      <c r="W3061">
        <v>78</v>
      </c>
      <c r="X3061">
        <v>95</v>
      </c>
      <c r="AA3061">
        <v>130</v>
      </c>
      <c r="AB3061">
        <v>133</v>
      </c>
      <c r="AC3061">
        <v>136</v>
      </c>
      <c r="AD3061">
        <v>103</v>
      </c>
      <c r="AE3061">
        <v>126</v>
      </c>
      <c r="AF3061">
        <v>80</v>
      </c>
      <c r="AG3061">
        <v>84</v>
      </c>
      <c r="AH3061">
        <v>84</v>
      </c>
      <c r="AI3061">
        <v>80</v>
      </c>
      <c r="AJ3061">
        <v>86</v>
      </c>
      <c r="AM3061">
        <v>127.3</v>
      </c>
      <c r="AN3061">
        <v>81.599999999999994</v>
      </c>
      <c r="AO3061">
        <v>140</v>
      </c>
      <c r="AP3061">
        <v>103</v>
      </c>
      <c r="AQ3061"/>
      <c r="AR3061"/>
      <c r="BQ3061" t="s">
        <v>180</v>
      </c>
      <c r="BR3061" t="s">
        <v>192</v>
      </c>
      <c r="BS3061" t="s">
        <v>307</v>
      </c>
      <c r="BT3061"/>
      <c r="BU3061">
        <v>19</v>
      </c>
      <c r="BV3061" t="s">
        <v>292</v>
      </c>
      <c r="BW3061" t="s">
        <v>173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/>
      <c r="CQ3061">
        <v>0</v>
      </c>
      <c r="CR3061">
        <v>0</v>
      </c>
      <c r="CS3061">
        <v>0</v>
      </c>
      <c r="CT3061">
        <v>0</v>
      </c>
      <c r="CU3061">
        <v>2791</v>
      </c>
      <c r="CV3061">
        <v>-1</v>
      </c>
    </row>
    <row r="3062" spans="1:100" x14ac:dyDescent="0.2">
      <c r="A3062">
        <v>2022</v>
      </c>
      <c r="B3062">
        <v>5</v>
      </c>
      <c r="C3062" s="267">
        <v>44696</v>
      </c>
      <c r="D3062">
        <v>47</v>
      </c>
      <c r="E3062">
        <v>122</v>
      </c>
      <c r="F3062">
        <v>4</v>
      </c>
      <c r="G3062" t="s">
        <v>250</v>
      </c>
      <c r="H3062" t="s">
        <v>251</v>
      </c>
      <c r="I3062" t="s">
        <v>246</v>
      </c>
      <c r="J3062">
        <v>2</v>
      </c>
      <c r="K3062">
        <v>1</v>
      </c>
      <c r="L3062">
        <v>280</v>
      </c>
      <c r="M3062">
        <v>267</v>
      </c>
      <c r="N3062">
        <v>292</v>
      </c>
      <c r="R3062">
        <v>412</v>
      </c>
      <c r="S3062">
        <v>366</v>
      </c>
      <c r="W3062">
        <v>301</v>
      </c>
      <c r="X3062">
        <v>294</v>
      </c>
      <c r="Z3062">
        <v>100</v>
      </c>
      <c r="AA3062">
        <v>377</v>
      </c>
      <c r="AB3062">
        <v>401</v>
      </c>
      <c r="AC3062">
        <v>389</v>
      </c>
      <c r="AD3062">
        <v>380</v>
      </c>
      <c r="AE3062">
        <v>320</v>
      </c>
      <c r="AF3062">
        <v>292</v>
      </c>
      <c r="AG3062">
        <v>300</v>
      </c>
      <c r="AH3062">
        <v>310</v>
      </c>
      <c r="AI3062">
        <v>295</v>
      </c>
      <c r="AJ3062">
        <v>284</v>
      </c>
      <c r="AK3062">
        <v>100</v>
      </c>
      <c r="AL3062">
        <v>99</v>
      </c>
      <c r="AM3062">
        <v>377.85714285714278</v>
      </c>
      <c r="AN3062">
        <v>296.57142857142861</v>
      </c>
      <c r="AO3062">
        <v>64</v>
      </c>
      <c r="AP3062">
        <v>113</v>
      </c>
      <c r="AQ3062">
        <v>72.240802675585286</v>
      </c>
      <c r="AR3062">
        <v>99.666666666666671</v>
      </c>
      <c r="AU3062">
        <v>40</v>
      </c>
      <c r="AV3062">
        <v>1</v>
      </c>
      <c r="AW3062">
        <v>2</v>
      </c>
      <c r="AX3062">
        <v>4</v>
      </c>
      <c r="BG3062">
        <v>300</v>
      </c>
      <c r="BH3062">
        <v>2</v>
      </c>
      <c r="BI3062">
        <v>2</v>
      </c>
      <c r="BQ3062" t="s">
        <v>185</v>
      </c>
      <c r="BR3062" t="s">
        <v>247</v>
      </c>
      <c r="BS3062" t="s">
        <v>252</v>
      </c>
      <c r="BT3062" t="s">
        <v>249</v>
      </c>
      <c r="BU3062">
        <v>19</v>
      </c>
      <c r="BV3062" t="s">
        <v>253</v>
      </c>
      <c r="BW3062" t="s">
        <v>173</v>
      </c>
      <c r="BX3062">
        <v>0</v>
      </c>
      <c r="BY3062">
        <v>7</v>
      </c>
      <c r="BZ3062">
        <v>7</v>
      </c>
      <c r="CA3062">
        <v>47</v>
      </c>
      <c r="CB3062">
        <v>4</v>
      </c>
      <c r="CC3062">
        <v>4</v>
      </c>
      <c r="CD3062">
        <v>304</v>
      </c>
      <c r="CE3062">
        <v>3</v>
      </c>
      <c r="CF3062">
        <v>4</v>
      </c>
      <c r="CG3062">
        <v>4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11</v>
      </c>
      <c r="CO3062">
        <v>351</v>
      </c>
      <c r="CP3062">
        <v>3.1339031339031341E-2</v>
      </c>
      <c r="CQ3062">
        <v>3.9285714285714278E-2</v>
      </c>
      <c r="CR3062">
        <v>1.253571428571429</v>
      </c>
      <c r="CS3062">
        <v>3.7090558766859349E-2</v>
      </c>
      <c r="CT3062">
        <v>1.183526011560694</v>
      </c>
      <c r="CU3062">
        <v>2791</v>
      </c>
      <c r="CV3062">
        <v>-1</v>
      </c>
    </row>
    <row r="3063" spans="1:100" x14ac:dyDescent="0.2">
      <c r="A3063">
        <v>2022</v>
      </c>
      <c r="B3063">
        <v>5</v>
      </c>
      <c r="C3063" s="267">
        <v>44696</v>
      </c>
      <c r="D3063">
        <v>425</v>
      </c>
      <c r="E3063">
        <v>674</v>
      </c>
      <c r="F3063">
        <v>5</v>
      </c>
      <c r="G3063" t="s">
        <v>244</v>
      </c>
      <c r="H3063" t="s">
        <v>245</v>
      </c>
      <c r="I3063" t="s">
        <v>246</v>
      </c>
      <c r="J3063">
        <v>2</v>
      </c>
      <c r="K3063">
        <v>1</v>
      </c>
      <c r="L3063">
        <v>256</v>
      </c>
      <c r="M3063">
        <v>240</v>
      </c>
      <c r="N3063">
        <v>274</v>
      </c>
      <c r="O3063">
        <v>406</v>
      </c>
      <c r="P3063">
        <v>408</v>
      </c>
      <c r="Q3063">
        <v>380</v>
      </c>
      <c r="R3063">
        <v>352</v>
      </c>
      <c r="S3063">
        <v>360</v>
      </c>
      <c r="T3063">
        <v>277</v>
      </c>
      <c r="U3063">
        <v>310</v>
      </c>
      <c r="V3063">
        <v>289</v>
      </c>
      <c r="W3063">
        <v>280</v>
      </c>
      <c r="X3063">
        <v>272</v>
      </c>
      <c r="Y3063">
        <v>96</v>
      </c>
      <c r="Z3063">
        <v>99</v>
      </c>
      <c r="AA3063">
        <v>372</v>
      </c>
      <c r="AB3063">
        <v>420</v>
      </c>
      <c r="AC3063">
        <v>389</v>
      </c>
      <c r="AD3063">
        <v>390</v>
      </c>
      <c r="AE3063">
        <v>375</v>
      </c>
      <c r="AF3063">
        <v>278</v>
      </c>
      <c r="AG3063">
        <v>287</v>
      </c>
      <c r="AH3063">
        <v>281</v>
      </c>
      <c r="AI3063">
        <v>285</v>
      </c>
      <c r="AJ3063">
        <v>272</v>
      </c>
      <c r="AK3063">
        <v>93</v>
      </c>
      <c r="AL3063">
        <v>94</v>
      </c>
      <c r="AM3063">
        <v>385.2</v>
      </c>
      <c r="AN3063">
        <v>283.10000000000002</v>
      </c>
      <c r="AO3063">
        <v>60</v>
      </c>
      <c r="AP3063">
        <v>120</v>
      </c>
      <c r="AQ3063">
        <v>75.392670157068068</v>
      </c>
      <c r="AR3063">
        <v>95.5</v>
      </c>
      <c r="AW3063">
        <v>3</v>
      </c>
      <c r="AX3063">
        <v>3</v>
      </c>
      <c r="AZ3063">
        <v>2</v>
      </c>
      <c r="BG3063">
        <v>900</v>
      </c>
      <c r="BH3063">
        <v>1</v>
      </c>
      <c r="BI3063">
        <v>1</v>
      </c>
      <c r="BQ3063" t="s">
        <v>185</v>
      </c>
      <c r="BR3063" t="s">
        <v>247</v>
      </c>
      <c r="BS3063" t="s">
        <v>248</v>
      </c>
      <c r="BT3063" t="s">
        <v>249</v>
      </c>
      <c r="BU3063">
        <v>19</v>
      </c>
      <c r="BV3063" t="s">
        <v>244</v>
      </c>
      <c r="BW3063" t="s">
        <v>173</v>
      </c>
      <c r="BX3063">
        <v>0</v>
      </c>
      <c r="BY3063">
        <v>8</v>
      </c>
      <c r="BZ3063">
        <v>8</v>
      </c>
      <c r="CA3063">
        <v>8</v>
      </c>
      <c r="CB3063">
        <v>2</v>
      </c>
      <c r="CC3063">
        <v>2</v>
      </c>
      <c r="CD3063">
        <v>902</v>
      </c>
      <c r="CE3063">
        <v>1</v>
      </c>
      <c r="CF3063">
        <v>4</v>
      </c>
      <c r="CG3063">
        <v>3</v>
      </c>
      <c r="CH3063">
        <v>0</v>
      </c>
      <c r="CI3063">
        <v>2</v>
      </c>
      <c r="CJ3063">
        <v>0</v>
      </c>
      <c r="CK3063">
        <v>0</v>
      </c>
      <c r="CL3063">
        <v>0</v>
      </c>
      <c r="CM3063">
        <v>0</v>
      </c>
      <c r="CN3063">
        <v>10</v>
      </c>
      <c r="CO3063">
        <v>910</v>
      </c>
      <c r="CP3063">
        <v>1.098901098901099E-2</v>
      </c>
      <c r="CQ3063">
        <v>3.90625E-2</v>
      </c>
      <c r="CR3063">
        <v>3.5546875</v>
      </c>
      <c r="CS3063">
        <v>3.5323207347227117E-2</v>
      </c>
      <c r="CT3063">
        <v>3.214411868597669</v>
      </c>
      <c r="CU3063">
        <v>2791</v>
      </c>
      <c r="CV3063">
        <v>-1</v>
      </c>
    </row>
    <row r="3064" spans="1:100" x14ac:dyDescent="0.2">
      <c r="A3064">
        <v>2022</v>
      </c>
      <c r="B3064">
        <v>5</v>
      </c>
      <c r="C3064" s="267">
        <v>44696</v>
      </c>
      <c r="D3064">
        <v>1</v>
      </c>
      <c r="E3064">
        <v>2</v>
      </c>
      <c r="F3064">
        <v>6</v>
      </c>
      <c r="G3064" t="s">
        <v>392</v>
      </c>
      <c r="H3064" t="s">
        <v>393</v>
      </c>
      <c r="I3064" t="s">
        <v>169</v>
      </c>
      <c r="J3064">
        <v>3</v>
      </c>
      <c r="K3064">
        <v>2</v>
      </c>
      <c r="L3064">
        <v>113</v>
      </c>
      <c r="M3064">
        <v>105</v>
      </c>
      <c r="N3064">
        <v>120</v>
      </c>
      <c r="Y3064">
        <v>106</v>
      </c>
      <c r="Z3064">
        <v>102</v>
      </c>
      <c r="AK3064">
        <v>100</v>
      </c>
      <c r="AL3064">
        <v>101</v>
      </c>
      <c r="AM3064"/>
      <c r="AN3064"/>
      <c r="AO3064">
        <v>108</v>
      </c>
      <c r="AP3064">
        <v>100</v>
      </c>
      <c r="AQ3064">
        <v>105.6234718826406</v>
      </c>
      <c r="AR3064">
        <v>102.25</v>
      </c>
      <c r="BQ3064" t="s">
        <v>390</v>
      </c>
      <c r="BR3064" t="s">
        <v>390</v>
      </c>
      <c r="BS3064"/>
      <c r="BT3064"/>
      <c r="BU3064">
        <v>19</v>
      </c>
      <c r="BV3064" t="s">
        <v>391</v>
      </c>
      <c r="BW3064" t="s">
        <v>173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/>
      <c r="CQ3064">
        <v>0</v>
      </c>
      <c r="CR3064">
        <v>0</v>
      </c>
      <c r="CS3064"/>
      <c r="CT3064"/>
      <c r="CU3064">
        <v>2791</v>
      </c>
      <c r="CV3064"/>
    </row>
    <row r="3065" spans="1:100" x14ac:dyDescent="0.2">
      <c r="A3065">
        <v>2022</v>
      </c>
      <c r="B3065">
        <v>5</v>
      </c>
      <c r="C3065" s="267">
        <v>44696</v>
      </c>
      <c r="D3065">
        <v>135</v>
      </c>
      <c r="E3065">
        <v>271</v>
      </c>
      <c r="F3065">
        <v>6</v>
      </c>
      <c r="G3065" t="s">
        <v>386</v>
      </c>
      <c r="H3065" t="s">
        <v>387</v>
      </c>
      <c r="I3065" t="s">
        <v>169</v>
      </c>
      <c r="J3065">
        <v>4</v>
      </c>
      <c r="K3065">
        <v>2</v>
      </c>
      <c r="L3065">
        <v>161</v>
      </c>
      <c r="M3065">
        <v>149</v>
      </c>
      <c r="N3065">
        <v>172</v>
      </c>
      <c r="O3065">
        <v>190</v>
      </c>
      <c r="T3065">
        <v>168</v>
      </c>
      <c r="AM3065">
        <v>190</v>
      </c>
      <c r="AN3065">
        <v>168</v>
      </c>
      <c r="AO3065">
        <v>151</v>
      </c>
      <c r="AP3065">
        <v>95</v>
      </c>
      <c r="AQ3065"/>
      <c r="AR3065"/>
      <c r="AU3065">
        <v>480</v>
      </c>
      <c r="AV3065">
        <v>5</v>
      </c>
      <c r="AW3065">
        <v>3</v>
      </c>
      <c r="AX3065">
        <v>2</v>
      </c>
      <c r="BQ3065" t="s">
        <v>176</v>
      </c>
      <c r="BS3065"/>
      <c r="BT3065"/>
      <c r="BU3065">
        <v>19</v>
      </c>
      <c r="BV3065" t="s">
        <v>386</v>
      </c>
      <c r="BW3065" t="s">
        <v>173</v>
      </c>
      <c r="BX3065">
        <v>0</v>
      </c>
      <c r="BY3065">
        <v>10</v>
      </c>
      <c r="BZ3065">
        <v>5</v>
      </c>
      <c r="CA3065">
        <v>485</v>
      </c>
      <c r="CB3065">
        <v>0</v>
      </c>
      <c r="CC3065">
        <v>0</v>
      </c>
      <c r="CD3065">
        <v>0</v>
      </c>
      <c r="CE3065">
        <v>2</v>
      </c>
      <c r="CF3065">
        <v>1</v>
      </c>
      <c r="CG3065">
        <v>1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5</v>
      </c>
      <c r="CO3065">
        <v>485</v>
      </c>
      <c r="CP3065">
        <v>1.030927835051546E-2</v>
      </c>
      <c r="CQ3065">
        <v>3.1055900621118009E-2</v>
      </c>
      <c r="CR3065">
        <v>3.012422360248447</v>
      </c>
      <c r="CS3065">
        <v>2.976190476190476E-2</v>
      </c>
      <c r="CT3065">
        <v>2.8869047619047619</v>
      </c>
      <c r="CU3065">
        <v>2791</v>
      </c>
      <c r="CV3065">
        <v>-1</v>
      </c>
    </row>
    <row r="3066" spans="1:100" x14ac:dyDescent="0.2">
      <c r="A3066">
        <v>2022</v>
      </c>
      <c r="B3066">
        <v>5</v>
      </c>
      <c r="C3066" s="267">
        <v>44696</v>
      </c>
      <c r="D3066">
        <v>137</v>
      </c>
      <c r="E3066">
        <v>273</v>
      </c>
      <c r="F3066">
        <v>7</v>
      </c>
      <c r="G3066" t="s">
        <v>174</v>
      </c>
      <c r="H3066" t="s">
        <v>175</v>
      </c>
      <c r="I3066" t="s">
        <v>169</v>
      </c>
      <c r="J3066">
        <v>3</v>
      </c>
      <c r="K3066">
        <v>2</v>
      </c>
      <c r="L3066">
        <v>564</v>
      </c>
      <c r="M3066">
        <v>524</v>
      </c>
      <c r="N3066">
        <v>603</v>
      </c>
      <c r="Y3066">
        <v>130</v>
      </c>
      <c r="Z3066">
        <v>137</v>
      </c>
      <c r="AM3066"/>
      <c r="AN3066"/>
      <c r="AO3066">
        <v>93</v>
      </c>
      <c r="AP3066">
        <v>116</v>
      </c>
      <c r="AQ3066">
        <v>80.898876404494374</v>
      </c>
      <c r="AR3066">
        <v>133.5</v>
      </c>
      <c r="AU3066">
        <v>732</v>
      </c>
      <c r="AV3066">
        <v>4</v>
      </c>
      <c r="AW3066">
        <v>3</v>
      </c>
      <c r="AX3066">
        <v>6</v>
      </c>
      <c r="BG3066">
        <v>738</v>
      </c>
      <c r="BH3066">
        <v>6</v>
      </c>
      <c r="BI3066">
        <v>10</v>
      </c>
      <c r="BQ3066" t="s">
        <v>176</v>
      </c>
      <c r="BS3066"/>
      <c r="BT3066"/>
      <c r="BU3066">
        <v>19</v>
      </c>
      <c r="BV3066" t="s">
        <v>177</v>
      </c>
      <c r="BW3066" t="s">
        <v>173</v>
      </c>
      <c r="BX3066">
        <v>0</v>
      </c>
      <c r="BY3066">
        <v>13</v>
      </c>
      <c r="BZ3066">
        <v>6.5</v>
      </c>
      <c r="CA3066">
        <v>738</v>
      </c>
      <c r="CB3066">
        <v>16</v>
      </c>
      <c r="CC3066">
        <v>8</v>
      </c>
      <c r="CD3066">
        <v>746</v>
      </c>
      <c r="CE3066">
        <v>5</v>
      </c>
      <c r="CF3066">
        <v>6</v>
      </c>
      <c r="CG3066">
        <v>3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14.5</v>
      </c>
      <c r="CO3066">
        <v>1484</v>
      </c>
      <c r="CP3066">
        <v>9.7708894878706203E-3</v>
      </c>
      <c r="CQ3066">
        <v>2.5709219858156031E-2</v>
      </c>
      <c r="CR3066">
        <v>2.6312056737588652</v>
      </c>
      <c r="CS3066"/>
      <c r="CT3066"/>
      <c r="CU3066">
        <v>2791</v>
      </c>
      <c r="CV3066"/>
    </row>
    <row r="3067" spans="1:100" x14ac:dyDescent="0.2">
      <c r="A3067">
        <v>2022</v>
      </c>
      <c r="B3067">
        <v>5</v>
      </c>
      <c r="C3067" s="267">
        <v>44696</v>
      </c>
      <c r="D3067">
        <v>243</v>
      </c>
      <c r="E3067">
        <v>167</v>
      </c>
      <c r="F3067">
        <v>7</v>
      </c>
      <c r="G3067" t="s">
        <v>313</v>
      </c>
      <c r="H3067" t="s">
        <v>314</v>
      </c>
      <c r="I3067" t="s">
        <v>169</v>
      </c>
      <c r="J3067">
        <v>2</v>
      </c>
      <c r="K3067">
        <v>2</v>
      </c>
      <c r="L3067">
        <v>888</v>
      </c>
      <c r="M3067">
        <v>825</v>
      </c>
      <c r="N3067">
        <v>950</v>
      </c>
      <c r="O3067">
        <v>1036</v>
      </c>
      <c r="T3067">
        <v>860</v>
      </c>
      <c r="AM3067">
        <v>1036</v>
      </c>
      <c r="AN3067">
        <v>860</v>
      </c>
      <c r="AO3067">
        <v>55</v>
      </c>
      <c r="AP3067">
        <v>131</v>
      </c>
      <c r="AQ3067"/>
      <c r="AR3067"/>
      <c r="AU3067">
        <v>252</v>
      </c>
      <c r="AV3067">
        <v>2</v>
      </c>
      <c r="AW3067">
        <v>6</v>
      </c>
      <c r="AX3067">
        <v>3</v>
      </c>
      <c r="BQ3067" t="s">
        <v>176</v>
      </c>
      <c r="BR3067" t="s">
        <v>176</v>
      </c>
      <c r="BS3067"/>
      <c r="BT3067"/>
      <c r="BU3067">
        <v>19</v>
      </c>
      <c r="BV3067" t="s">
        <v>313</v>
      </c>
      <c r="BW3067" t="s">
        <v>173</v>
      </c>
      <c r="BX3067">
        <v>0</v>
      </c>
      <c r="BY3067">
        <v>11</v>
      </c>
      <c r="BZ3067">
        <v>5.5</v>
      </c>
      <c r="CA3067">
        <v>257</v>
      </c>
      <c r="CB3067">
        <v>0</v>
      </c>
      <c r="CC3067">
        <v>0</v>
      </c>
      <c r="CD3067">
        <v>0</v>
      </c>
      <c r="CE3067">
        <v>1</v>
      </c>
      <c r="CF3067">
        <v>3</v>
      </c>
      <c r="CG3067">
        <v>1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5.5</v>
      </c>
      <c r="CO3067">
        <v>257</v>
      </c>
      <c r="CP3067">
        <v>2.1400778210116728E-2</v>
      </c>
      <c r="CQ3067">
        <v>6.1936936936936937E-3</v>
      </c>
      <c r="CR3067">
        <v>0.2894144144144144</v>
      </c>
      <c r="CS3067">
        <v>6.3953488372093022E-3</v>
      </c>
      <c r="CT3067">
        <v>0.2988372093023256</v>
      </c>
      <c r="CU3067">
        <v>2791</v>
      </c>
      <c r="CV3067">
        <v>-1</v>
      </c>
    </row>
    <row r="3068" spans="1:100" x14ac:dyDescent="0.2">
      <c r="A3068">
        <v>2022</v>
      </c>
      <c r="B3068">
        <v>5</v>
      </c>
      <c r="C3068" s="267">
        <v>44696</v>
      </c>
      <c r="D3068">
        <v>1</v>
      </c>
      <c r="E3068">
        <v>1</v>
      </c>
      <c r="F3068">
        <v>8</v>
      </c>
      <c r="G3068" t="s">
        <v>388</v>
      </c>
      <c r="H3068" t="s">
        <v>389</v>
      </c>
      <c r="I3068" t="s">
        <v>169</v>
      </c>
      <c r="J3068">
        <v>3</v>
      </c>
      <c r="K3068">
        <v>2</v>
      </c>
      <c r="L3068">
        <v>111</v>
      </c>
      <c r="M3068">
        <v>103</v>
      </c>
      <c r="N3068">
        <v>118</v>
      </c>
      <c r="O3068">
        <v>135</v>
      </c>
      <c r="P3068">
        <v>141</v>
      </c>
      <c r="Q3068">
        <v>168</v>
      </c>
      <c r="R3068">
        <v>149</v>
      </c>
      <c r="S3068">
        <v>134</v>
      </c>
      <c r="T3068">
        <v>112</v>
      </c>
      <c r="U3068">
        <v>109</v>
      </c>
      <c r="V3068">
        <v>118</v>
      </c>
      <c r="W3068">
        <v>116</v>
      </c>
      <c r="X3068">
        <v>110</v>
      </c>
      <c r="AA3068">
        <v>136</v>
      </c>
      <c r="AB3068">
        <v>145</v>
      </c>
      <c r="AC3068">
        <v>147</v>
      </c>
      <c r="AD3068">
        <v>160</v>
      </c>
      <c r="AE3068">
        <v>143</v>
      </c>
      <c r="AF3068">
        <v>108</v>
      </c>
      <c r="AG3068">
        <v>112</v>
      </c>
      <c r="AH3068">
        <v>110</v>
      </c>
      <c r="AI3068">
        <v>112</v>
      </c>
      <c r="AJ3068">
        <v>106</v>
      </c>
      <c r="AM3068">
        <v>145.80000000000001</v>
      </c>
      <c r="AN3068">
        <v>111.3</v>
      </c>
      <c r="AO3068">
        <v>108</v>
      </c>
      <c r="AP3068">
        <v>100</v>
      </c>
      <c r="AQ3068"/>
      <c r="AR3068"/>
      <c r="AU3068">
        <v>1328</v>
      </c>
      <c r="AV3068">
        <v>2</v>
      </c>
      <c r="AW3068">
        <v>3</v>
      </c>
      <c r="AX3068">
        <v>5</v>
      </c>
      <c r="BG3068">
        <v>1056</v>
      </c>
      <c r="BH3068">
        <v>1</v>
      </c>
      <c r="BI3068">
        <v>3</v>
      </c>
      <c r="BQ3068" t="s">
        <v>390</v>
      </c>
      <c r="BR3068" t="s">
        <v>390</v>
      </c>
      <c r="BS3068"/>
      <c r="BT3068"/>
      <c r="BU3068">
        <v>19</v>
      </c>
      <c r="BV3068" t="s">
        <v>391</v>
      </c>
      <c r="BW3068" t="s">
        <v>173</v>
      </c>
      <c r="BX3068">
        <v>0</v>
      </c>
      <c r="BY3068">
        <v>10</v>
      </c>
      <c r="BZ3068">
        <v>5</v>
      </c>
      <c r="CA3068">
        <v>1333</v>
      </c>
      <c r="CB3068">
        <v>4</v>
      </c>
      <c r="CC3068">
        <v>2</v>
      </c>
      <c r="CD3068">
        <v>1058</v>
      </c>
      <c r="CE3068">
        <v>1</v>
      </c>
      <c r="CF3068">
        <v>3</v>
      </c>
      <c r="CG3068">
        <v>2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7</v>
      </c>
      <c r="CO3068">
        <v>2391</v>
      </c>
      <c r="CP3068">
        <v>2.927645336679214E-3</v>
      </c>
      <c r="CQ3068">
        <v>6.3063063063063057E-2</v>
      </c>
      <c r="CR3068">
        <v>21.54054054054054</v>
      </c>
      <c r="CS3068">
        <v>6.2893081761006289E-2</v>
      </c>
      <c r="CT3068">
        <v>21.482479784366578</v>
      </c>
      <c r="CU3068">
        <v>2791</v>
      </c>
      <c r="CV3068">
        <v>-1</v>
      </c>
    </row>
    <row r="3069" spans="1:100" x14ac:dyDescent="0.2">
      <c r="A3069">
        <v>2022</v>
      </c>
      <c r="B3069">
        <v>5</v>
      </c>
      <c r="C3069" s="267">
        <v>44696</v>
      </c>
      <c r="D3069">
        <v>1</v>
      </c>
      <c r="E3069">
        <v>2</v>
      </c>
      <c r="F3069">
        <v>8</v>
      </c>
      <c r="G3069" t="s">
        <v>392</v>
      </c>
      <c r="H3069" t="s">
        <v>393</v>
      </c>
      <c r="I3069" t="s">
        <v>169</v>
      </c>
      <c r="J3069">
        <v>3</v>
      </c>
      <c r="K3069">
        <v>2</v>
      </c>
      <c r="L3069">
        <v>113</v>
      </c>
      <c r="M3069">
        <v>105</v>
      </c>
      <c r="N3069">
        <v>120</v>
      </c>
      <c r="O3069">
        <v>108</v>
      </c>
      <c r="P3069">
        <v>116</v>
      </c>
      <c r="Q3069">
        <v>121</v>
      </c>
      <c r="R3069">
        <v>136</v>
      </c>
      <c r="S3069">
        <v>118</v>
      </c>
      <c r="T3069">
        <v>98</v>
      </c>
      <c r="U3069">
        <v>102</v>
      </c>
      <c r="V3069">
        <v>104</v>
      </c>
      <c r="W3069">
        <v>112</v>
      </c>
      <c r="X3069">
        <v>94</v>
      </c>
      <c r="AA3069">
        <v>116</v>
      </c>
      <c r="AB3069">
        <v>121</v>
      </c>
      <c r="AC3069">
        <v>126</v>
      </c>
      <c r="AD3069">
        <v>117</v>
      </c>
      <c r="AE3069">
        <v>121</v>
      </c>
      <c r="AF3069">
        <v>99</v>
      </c>
      <c r="AG3069">
        <v>108</v>
      </c>
      <c r="AH3069">
        <v>101</v>
      </c>
      <c r="AI3069">
        <v>101</v>
      </c>
      <c r="AJ3069">
        <v>101</v>
      </c>
      <c r="AM3069">
        <v>120</v>
      </c>
      <c r="AN3069">
        <v>102</v>
      </c>
      <c r="AO3069">
        <v>108</v>
      </c>
      <c r="AP3069">
        <v>100</v>
      </c>
      <c r="AQ3069"/>
      <c r="AR3069"/>
      <c r="AU3069">
        <v>1326</v>
      </c>
      <c r="AV3069">
        <v>1</v>
      </c>
      <c r="AW3069">
        <v>4</v>
      </c>
      <c r="AX3069">
        <v>6</v>
      </c>
      <c r="BG3069">
        <v>1040</v>
      </c>
      <c r="BH3069">
        <v>2</v>
      </c>
      <c r="BI3069">
        <v>2</v>
      </c>
      <c r="BQ3069" t="s">
        <v>390</v>
      </c>
      <c r="BR3069" t="s">
        <v>390</v>
      </c>
      <c r="BS3069"/>
      <c r="BT3069"/>
      <c r="BU3069">
        <v>19</v>
      </c>
      <c r="BV3069" t="s">
        <v>391</v>
      </c>
      <c r="BW3069" t="s">
        <v>173</v>
      </c>
      <c r="BX3069">
        <v>0</v>
      </c>
      <c r="BY3069">
        <v>11</v>
      </c>
      <c r="BZ3069">
        <v>5.5</v>
      </c>
      <c r="CA3069">
        <v>1331</v>
      </c>
      <c r="CB3069">
        <v>4</v>
      </c>
      <c r="CC3069">
        <v>2</v>
      </c>
      <c r="CD3069">
        <v>1042</v>
      </c>
      <c r="CE3069">
        <v>1</v>
      </c>
      <c r="CF3069">
        <v>3</v>
      </c>
      <c r="CG3069">
        <v>3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7.5</v>
      </c>
      <c r="CO3069">
        <v>2373</v>
      </c>
      <c r="CP3069">
        <v>3.16055625790139E-3</v>
      </c>
      <c r="CQ3069">
        <v>6.637168141592921E-2</v>
      </c>
      <c r="CR3069">
        <v>21</v>
      </c>
      <c r="CS3069">
        <v>7.3529411764705885E-2</v>
      </c>
      <c r="CT3069">
        <v>23.264705882352938</v>
      </c>
      <c r="CU3069">
        <v>2791</v>
      </c>
      <c r="CV3069">
        <v>-1</v>
      </c>
    </row>
    <row r="3070" spans="1:100" x14ac:dyDescent="0.2">
      <c r="A3070">
        <v>2022</v>
      </c>
      <c r="B3070">
        <v>5</v>
      </c>
      <c r="C3070" s="267">
        <v>44696</v>
      </c>
      <c r="D3070">
        <v>34</v>
      </c>
      <c r="E3070">
        <v>104</v>
      </c>
      <c r="F3070">
        <v>8</v>
      </c>
      <c r="G3070" t="s">
        <v>305</v>
      </c>
      <c r="H3070" t="s">
        <v>306</v>
      </c>
      <c r="I3070" t="s">
        <v>169</v>
      </c>
      <c r="J3070">
        <v>4</v>
      </c>
      <c r="K3070">
        <v>6</v>
      </c>
      <c r="L3070">
        <v>89</v>
      </c>
      <c r="M3070">
        <v>82</v>
      </c>
      <c r="N3070">
        <v>95</v>
      </c>
      <c r="Y3070">
        <v>103</v>
      </c>
      <c r="Z3070">
        <v>93</v>
      </c>
      <c r="AK3070">
        <v>102</v>
      </c>
      <c r="AL3070">
        <v>101</v>
      </c>
      <c r="AM3070"/>
      <c r="AN3070"/>
      <c r="AO3070">
        <v>140</v>
      </c>
      <c r="AP3070">
        <v>103</v>
      </c>
      <c r="AQ3070">
        <v>144.3609022556391</v>
      </c>
      <c r="AR3070">
        <v>99.75</v>
      </c>
      <c r="BQ3070" t="s">
        <v>180</v>
      </c>
      <c r="BR3070" t="s">
        <v>192</v>
      </c>
      <c r="BS3070" t="s">
        <v>307</v>
      </c>
      <c r="BT3070"/>
      <c r="BU3070">
        <v>19</v>
      </c>
      <c r="BV3070" t="s">
        <v>292</v>
      </c>
      <c r="BW3070" t="s">
        <v>173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/>
      <c r="CQ3070">
        <v>0</v>
      </c>
      <c r="CR3070">
        <v>0</v>
      </c>
      <c r="CS3070"/>
      <c r="CT3070"/>
      <c r="CU3070">
        <v>2791</v>
      </c>
      <c r="CV3070"/>
    </row>
    <row r="3071" spans="1:100" x14ac:dyDescent="0.2">
      <c r="A3071">
        <v>2022</v>
      </c>
      <c r="B3071">
        <v>5</v>
      </c>
      <c r="C3071" s="267">
        <v>44696</v>
      </c>
      <c r="D3071">
        <v>3</v>
      </c>
      <c r="E3071">
        <v>10</v>
      </c>
      <c r="F3071">
        <v>26</v>
      </c>
      <c r="G3071" t="s">
        <v>321</v>
      </c>
      <c r="H3071" t="s">
        <v>322</v>
      </c>
      <c r="I3071" t="s">
        <v>317</v>
      </c>
      <c r="J3071">
        <v>2</v>
      </c>
      <c r="K3071">
        <v>2</v>
      </c>
      <c r="L3071">
        <v>48</v>
      </c>
      <c r="M3071">
        <v>44</v>
      </c>
      <c r="N3071">
        <v>51</v>
      </c>
      <c r="AA3071">
        <v>100</v>
      </c>
      <c r="AC3071">
        <v>92</v>
      </c>
      <c r="AD3071">
        <v>62</v>
      </c>
      <c r="AE3071">
        <v>65</v>
      </c>
      <c r="AF3071">
        <v>59</v>
      </c>
      <c r="AH3071">
        <v>50</v>
      </c>
      <c r="AI3071">
        <v>49</v>
      </c>
      <c r="AJ3071">
        <v>48</v>
      </c>
      <c r="AM3071">
        <v>79.75</v>
      </c>
      <c r="AN3071">
        <v>51.5</v>
      </c>
      <c r="AO3071">
        <v>61</v>
      </c>
      <c r="AP3071">
        <v>118</v>
      </c>
      <c r="AQ3071"/>
      <c r="AR3071"/>
      <c r="BH3071">
        <v>6</v>
      </c>
      <c r="BI3071">
        <v>6</v>
      </c>
      <c r="BQ3071" t="s">
        <v>318</v>
      </c>
      <c r="BR3071" t="s">
        <v>319</v>
      </c>
      <c r="BS3071"/>
      <c r="BT3071"/>
      <c r="BU3071">
        <v>19</v>
      </c>
      <c r="BV3071" t="s">
        <v>320</v>
      </c>
      <c r="BW3071" t="s">
        <v>222</v>
      </c>
      <c r="BX3071">
        <v>0</v>
      </c>
      <c r="BY3071">
        <v>0</v>
      </c>
      <c r="BZ3071">
        <v>0</v>
      </c>
      <c r="CA3071">
        <v>0</v>
      </c>
      <c r="CB3071">
        <v>12</v>
      </c>
      <c r="CC3071">
        <v>6</v>
      </c>
      <c r="CD3071">
        <v>6</v>
      </c>
      <c r="CE3071">
        <v>3</v>
      </c>
      <c r="CF3071">
        <v>3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6</v>
      </c>
      <c r="CO3071">
        <v>6</v>
      </c>
      <c r="CP3071">
        <v>1</v>
      </c>
      <c r="CQ3071">
        <v>0.125</v>
      </c>
      <c r="CR3071">
        <v>0.125</v>
      </c>
      <c r="CS3071">
        <v>0.116504854368932</v>
      </c>
      <c r="CT3071">
        <v>0.116504854368932</v>
      </c>
      <c r="CU3071">
        <v>2791</v>
      </c>
      <c r="CV3071">
        <v>-1</v>
      </c>
    </row>
    <row r="3072" spans="1:100" x14ac:dyDescent="0.2">
      <c r="A3072">
        <v>2022</v>
      </c>
      <c r="B3072">
        <v>5</v>
      </c>
      <c r="C3072" s="267">
        <v>44696</v>
      </c>
      <c r="D3072">
        <v>227</v>
      </c>
      <c r="E3072">
        <v>155</v>
      </c>
      <c r="F3072">
        <v>28</v>
      </c>
      <c r="G3072" t="s">
        <v>362</v>
      </c>
      <c r="H3072" t="s">
        <v>363</v>
      </c>
      <c r="I3072" t="s">
        <v>364</v>
      </c>
      <c r="J3072">
        <v>3</v>
      </c>
      <c r="K3072">
        <v>2</v>
      </c>
      <c r="L3072">
        <v>122</v>
      </c>
      <c r="M3072">
        <v>113</v>
      </c>
      <c r="N3072">
        <v>130</v>
      </c>
      <c r="O3072">
        <v>196</v>
      </c>
      <c r="P3072">
        <v>185</v>
      </c>
      <c r="Q3072">
        <v>189</v>
      </c>
      <c r="R3072">
        <v>170</v>
      </c>
      <c r="S3072">
        <v>190</v>
      </c>
      <c r="T3072">
        <v>122</v>
      </c>
      <c r="U3072">
        <v>120</v>
      </c>
      <c r="V3072">
        <v>123</v>
      </c>
      <c r="W3072">
        <v>127</v>
      </c>
      <c r="X3072">
        <v>122</v>
      </c>
      <c r="Y3072">
        <v>126</v>
      </c>
      <c r="Z3072">
        <v>127</v>
      </c>
      <c r="AA3072">
        <v>159</v>
      </c>
      <c r="AB3072">
        <v>200</v>
      </c>
      <c r="AC3072">
        <v>184</v>
      </c>
      <c r="AD3072">
        <v>190</v>
      </c>
      <c r="AE3072">
        <v>183</v>
      </c>
      <c r="AF3072">
        <v>119</v>
      </c>
      <c r="AG3072">
        <v>134</v>
      </c>
      <c r="AH3072">
        <v>127</v>
      </c>
      <c r="AI3072">
        <v>125</v>
      </c>
      <c r="AJ3072">
        <v>120</v>
      </c>
      <c r="AK3072">
        <v>131</v>
      </c>
      <c r="AL3072">
        <v>132</v>
      </c>
      <c r="AM3072">
        <v>184.6</v>
      </c>
      <c r="AN3072">
        <v>123.9</v>
      </c>
      <c r="AO3072">
        <v>80</v>
      </c>
      <c r="AP3072">
        <v>135</v>
      </c>
      <c r="AQ3072">
        <v>83.720930232558146</v>
      </c>
      <c r="AR3072">
        <v>129</v>
      </c>
      <c r="AU3072">
        <v>624</v>
      </c>
      <c r="AV3072">
        <v>3</v>
      </c>
      <c r="AW3072">
        <v>6</v>
      </c>
      <c r="AX3072">
        <v>5</v>
      </c>
      <c r="BG3072">
        <v>456</v>
      </c>
      <c r="BH3072">
        <v>10</v>
      </c>
      <c r="BI3072">
        <v>2</v>
      </c>
      <c r="BQ3072" t="s">
        <v>180</v>
      </c>
      <c r="BR3072" t="s">
        <v>181</v>
      </c>
      <c r="BS3072" t="s">
        <v>365</v>
      </c>
      <c r="BT3072"/>
      <c r="BU3072">
        <v>19</v>
      </c>
      <c r="BV3072" t="s">
        <v>362</v>
      </c>
      <c r="BW3072" t="s">
        <v>222</v>
      </c>
      <c r="BX3072">
        <v>0</v>
      </c>
      <c r="BY3072">
        <v>14</v>
      </c>
      <c r="BZ3072">
        <v>7</v>
      </c>
      <c r="CA3072">
        <v>631</v>
      </c>
      <c r="CB3072">
        <v>12</v>
      </c>
      <c r="CC3072">
        <v>6</v>
      </c>
      <c r="CD3072">
        <v>462</v>
      </c>
      <c r="CE3072">
        <v>6</v>
      </c>
      <c r="CF3072">
        <v>4</v>
      </c>
      <c r="CG3072">
        <v>2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13</v>
      </c>
      <c r="CO3072">
        <v>1093</v>
      </c>
      <c r="CP3072">
        <v>1.1893870082342181E-2</v>
      </c>
      <c r="CQ3072">
        <v>0.10655737704918029</v>
      </c>
      <c r="CR3072">
        <v>8.9590163934426226</v>
      </c>
      <c r="CS3072">
        <v>0.1049233252623083</v>
      </c>
      <c r="CT3072">
        <v>8.8216303470540751</v>
      </c>
      <c r="CU3072">
        <v>2791</v>
      </c>
      <c r="CV3072">
        <v>-1</v>
      </c>
    </row>
    <row r="3073" spans="1:100" x14ac:dyDescent="0.2">
      <c r="A3073">
        <v>2022</v>
      </c>
      <c r="B3073">
        <v>5</v>
      </c>
      <c r="C3073" s="267">
        <v>44696</v>
      </c>
      <c r="D3073">
        <v>4</v>
      </c>
      <c r="E3073">
        <v>12</v>
      </c>
      <c r="F3073">
        <v>46</v>
      </c>
      <c r="G3073" t="s">
        <v>264</v>
      </c>
      <c r="H3073" t="s">
        <v>265</v>
      </c>
      <c r="I3073" t="s">
        <v>221</v>
      </c>
      <c r="J3073">
        <v>2</v>
      </c>
      <c r="K3073">
        <v>2</v>
      </c>
      <c r="L3073">
        <v>212</v>
      </c>
      <c r="M3073">
        <v>197</v>
      </c>
      <c r="N3073">
        <v>226</v>
      </c>
      <c r="Y3073">
        <v>122</v>
      </c>
      <c r="Z3073">
        <v>153</v>
      </c>
      <c r="AM3073"/>
      <c r="AN3073"/>
      <c r="AO3073">
        <v>48</v>
      </c>
      <c r="AP3073">
        <v>195</v>
      </c>
      <c r="AQ3073">
        <v>52.363636363636367</v>
      </c>
      <c r="AR3073">
        <v>137.5</v>
      </c>
      <c r="BQ3073" t="s">
        <v>180</v>
      </c>
      <c r="BR3073" t="s">
        <v>266</v>
      </c>
      <c r="BS3073" t="s">
        <v>267</v>
      </c>
      <c r="BT3073"/>
      <c r="BU3073">
        <v>19</v>
      </c>
      <c r="BV3073" t="s">
        <v>268</v>
      </c>
      <c r="BW3073" t="s">
        <v>222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/>
      <c r="CQ3073">
        <v>0</v>
      </c>
      <c r="CR3073">
        <v>0</v>
      </c>
      <c r="CS3073"/>
      <c r="CT3073"/>
      <c r="CU3073">
        <v>2791</v>
      </c>
      <c r="CV3073"/>
    </row>
    <row r="3074" spans="1:100" x14ac:dyDescent="0.2">
      <c r="A3074">
        <v>2022</v>
      </c>
      <c r="B3074">
        <v>5</v>
      </c>
      <c r="C3074" s="267">
        <v>44696</v>
      </c>
      <c r="D3074">
        <v>394</v>
      </c>
      <c r="E3074">
        <v>606</v>
      </c>
      <c r="F3074">
        <v>46</v>
      </c>
      <c r="G3074" t="s">
        <v>583</v>
      </c>
      <c r="H3074" t="s">
        <v>584</v>
      </c>
      <c r="I3074" t="s">
        <v>433</v>
      </c>
      <c r="J3074">
        <v>4</v>
      </c>
      <c r="K3074">
        <v>2</v>
      </c>
      <c r="L3074">
        <v>325</v>
      </c>
      <c r="M3074">
        <v>308</v>
      </c>
      <c r="N3074">
        <v>341</v>
      </c>
      <c r="O3074">
        <v>470</v>
      </c>
      <c r="P3074">
        <v>430</v>
      </c>
      <c r="R3074">
        <v>434</v>
      </c>
      <c r="S3074">
        <v>431</v>
      </c>
      <c r="T3074">
        <v>329</v>
      </c>
      <c r="U3074">
        <v>329</v>
      </c>
      <c r="W3074">
        <v>353</v>
      </c>
      <c r="X3074">
        <v>355</v>
      </c>
      <c r="AA3074">
        <v>403</v>
      </c>
      <c r="AB3074">
        <v>410</v>
      </c>
      <c r="AC3074">
        <v>406</v>
      </c>
      <c r="AD3074">
        <v>423</v>
      </c>
      <c r="AE3074">
        <v>437</v>
      </c>
      <c r="AF3074">
        <v>324</v>
      </c>
      <c r="AG3074">
        <v>321</v>
      </c>
      <c r="AH3074">
        <v>340</v>
      </c>
      <c r="AI3074">
        <v>333</v>
      </c>
      <c r="AJ3074">
        <v>315</v>
      </c>
      <c r="AM3074">
        <v>427.11111111111109</v>
      </c>
      <c r="AN3074">
        <v>333.22222222222217</v>
      </c>
      <c r="AO3074">
        <v>80</v>
      </c>
      <c r="AP3074">
        <v>180</v>
      </c>
      <c r="AQ3074"/>
      <c r="AR3074"/>
      <c r="BQ3074" t="s">
        <v>585</v>
      </c>
      <c r="BR3074" t="s">
        <v>586</v>
      </c>
      <c r="BS3074"/>
      <c r="BT3074"/>
      <c r="BU3074">
        <v>19</v>
      </c>
      <c r="BV3074" t="s">
        <v>587</v>
      </c>
      <c r="BW3074" t="s">
        <v>222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/>
      <c r="CQ3074">
        <v>0</v>
      </c>
      <c r="CR3074">
        <v>0</v>
      </c>
      <c r="CS3074">
        <v>0</v>
      </c>
      <c r="CT3074">
        <v>0</v>
      </c>
      <c r="CU3074">
        <v>2791</v>
      </c>
      <c r="CV3074">
        <v>-1</v>
      </c>
    </row>
    <row r="3075" spans="1:100" x14ac:dyDescent="0.2">
      <c r="A3075">
        <v>2022</v>
      </c>
      <c r="B3075">
        <v>5</v>
      </c>
      <c r="C3075" s="267">
        <v>44696</v>
      </c>
      <c r="D3075">
        <v>433</v>
      </c>
      <c r="E3075">
        <v>452</v>
      </c>
      <c r="F3075">
        <v>46</v>
      </c>
      <c r="G3075" t="s">
        <v>553</v>
      </c>
      <c r="H3075" t="s">
        <v>554</v>
      </c>
      <c r="I3075" t="s">
        <v>221</v>
      </c>
      <c r="J3075">
        <v>4</v>
      </c>
      <c r="K3075">
        <v>2</v>
      </c>
      <c r="L3075">
        <v>270</v>
      </c>
      <c r="M3075">
        <v>251</v>
      </c>
      <c r="N3075">
        <v>288</v>
      </c>
      <c r="AB3075">
        <v>309</v>
      </c>
      <c r="AC3075">
        <v>318</v>
      </c>
      <c r="AD3075">
        <v>345</v>
      </c>
      <c r="AE3075">
        <v>351</v>
      </c>
      <c r="AG3075">
        <v>255</v>
      </c>
      <c r="AH3075">
        <v>249</v>
      </c>
      <c r="AI3075">
        <v>277</v>
      </c>
      <c r="AJ3075">
        <v>259</v>
      </c>
      <c r="AM3075">
        <v>330.75</v>
      </c>
      <c r="AN3075">
        <v>260</v>
      </c>
      <c r="AO3075">
        <v>96</v>
      </c>
      <c r="AP3075">
        <v>150</v>
      </c>
      <c r="AQ3075"/>
      <c r="AR3075"/>
      <c r="BH3075">
        <v>2</v>
      </c>
      <c r="BI3075">
        <v>2</v>
      </c>
      <c r="BQ3075" t="s">
        <v>180</v>
      </c>
      <c r="BR3075" t="s">
        <v>181</v>
      </c>
      <c r="BS3075"/>
      <c r="BT3075"/>
      <c r="BU3075">
        <v>19</v>
      </c>
      <c r="BV3075" t="s">
        <v>552</v>
      </c>
      <c r="BW3075" t="s">
        <v>222</v>
      </c>
      <c r="BX3075">
        <v>0</v>
      </c>
      <c r="BY3075">
        <v>0</v>
      </c>
      <c r="BZ3075">
        <v>0</v>
      </c>
      <c r="CA3075">
        <v>0</v>
      </c>
      <c r="CB3075">
        <v>4</v>
      </c>
      <c r="CC3075">
        <v>2</v>
      </c>
      <c r="CD3075">
        <v>2</v>
      </c>
      <c r="CE3075">
        <v>1</v>
      </c>
      <c r="CF3075">
        <v>1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2</v>
      </c>
      <c r="CO3075">
        <v>2</v>
      </c>
      <c r="CP3075">
        <v>1</v>
      </c>
      <c r="CQ3075">
        <v>7.4074074074074077E-3</v>
      </c>
      <c r="CR3075">
        <v>7.4074074074074077E-3</v>
      </c>
      <c r="CS3075">
        <v>7.6923076923076927E-3</v>
      </c>
      <c r="CT3075">
        <v>7.6923076923076927E-3</v>
      </c>
      <c r="CU3075">
        <v>2791</v>
      </c>
      <c r="CV3075">
        <v>-1</v>
      </c>
    </row>
    <row r="3076" spans="1:100" x14ac:dyDescent="0.2">
      <c r="A3076">
        <v>2022</v>
      </c>
      <c r="B3076">
        <v>5</v>
      </c>
      <c r="C3076" s="267">
        <v>44696</v>
      </c>
      <c r="D3076">
        <v>433</v>
      </c>
      <c r="E3076">
        <v>453</v>
      </c>
      <c r="F3076">
        <v>46</v>
      </c>
      <c r="G3076" t="s">
        <v>550</v>
      </c>
      <c r="H3076" t="s">
        <v>551</v>
      </c>
      <c r="I3076" t="s">
        <v>221</v>
      </c>
      <c r="J3076">
        <v>4</v>
      </c>
      <c r="K3076">
        <v>2</v>
      </c>
      <c r="L3076">
        <v>175</v>
      </c>
      <c r="M3076">
        <v>162</v>
      </c>
      <c r="N3076">
        <v>187</v>
      </c>
      <c r="AB3076">
        <v>252</v>
      </c>
      <c r="AC3076">
        <v>263</v>
      </c>
      <c r="AD3076">
        <v>222</v>
      </c>
      <c r="AE3076">
        <v>218</v>
      </c>
      <c r="AG3076">
        <v>179</v>
      </c>
      <c r="AH3076">
        <v>181</v>
      </c>
      <c r="AI3076">
        <v>172</v>
      </c>
      <c r="AJ3076">
        <v>167</v>
      </c>
      <c r="AL3076">
        <v>154</v>
      </c>
      <c r="AM3076">
        <v>238.75</v>
      </c>
      <c r="AN3076">
        <v>174.75</v>
      </c>
      <c r="AO3076">
        <v>96</v>
      </c>
      <c r="AP3076">
        <v>150</v>
      </c>
      <c r="AQ3076">
        <v>93.506493506493513</v>
      </c>
      <c r="AR3076">
        <v>154</v>
      </c>
      <c r="BH3076">
        <v>1</v>
      </c>
      <c r="BI3076">
        <v>2</v>
      </c>
      <c r="BQ3076" t="s">
        <v>180</v>
      </c>
      <c r="BR3076" t="s">
        <v>181</v>
      </c>
      <c r="BS3076"/>
      <c r="BT3076"/>
      <c r="BU3076">
        <v>19</v>
      </c>
      <c r="BV3076" t="s">
        <v>552</v>
      </c>
      <c r="BW3076" t="s">
        <v>222</v>
      </c>
      <c r="BX3076">
        <v>0</v>
      </c>
      <c r="BY3076">
        <v>0</v>
      </c>
      <c r="BZ3076">
        <v>0</v>
      </c>
      <c r="CA3076">
        <v>0</v>
      </c>
      <c r="CB3076">
        <v>3</v>
      </c>
      <c r="CC3076">
        <v>1.5</v>
      </c>
      <c r="CD3076">
        <v>1</v>
      </c>
      <c r="CE3076">
        <v>0</v>
      </c>
      <c r="CF3076">
        <v>1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1.5</v>
      </c>
      <c r="CO3076">
        <v>1</v>
      </c>
      <c r="CP3076">
        <v>1.5</v>
      </c>
      <c r="CQ3076">
        <v>8.5714285714285719E-3</v>
      </c>
      <c r="CR3076">
        <v>5.7142857142857143E-3</v>
      </c>
      <c r="CS3076">
        <v>8.5836909871244635E-3</v>
      </c>
      <c r="CT3076">
        <v>5.7224606580829757E-3</v>
      </c>
      <c r="CU3076">
        <v>2791</v>
      </c>
      <c r="CV3076">
        <v>-1</v>
      </c>
    </row>
    <row r="3077" spans="1:100" x14ac:dyDescent="0.2">
      <c r="A3077">
        <v>2022</v>
      </c>
      <c r="B3077">
        <v>5</v>
      </c>
      <c r="C3077" s="267">
        <v>44696</v>
      </c>
      <c r="D3077">
        <v>394</v>
      </c>
      <c r="E3077">
        <v>606</v>
      </c>
      <c r="F3077">
        <v>47</v>
      </c>
      <c r="G3077" t="s">
        <v>583</v>
      </c>
      <c r="H3077" t="s">
        <v>584</v>
      </c>
      <c r="I3077" t="s">
        <v>433</v>
      </c>
      <c r="J3077">
        <v>4</v>
      </c>
      <c r="K3077">
        <v>2</v>
      </c>
      <c r="L3077">
        <v>325</v>
      </c>
      <c r="M3077">
        <v>308</v>
      </c>
      <c r="N3077">
        <v>341</v>
      </c>
      <c r="Y3077">
        <v>160</v>
      </c>
      <c r="Z3077">
        <v>161</v>
      </c>
      <c r="AK3077">
        <v>162</v>
      </c>
      <c r="AL3077">
        <v>161</v>
      </c>
      <c r="AM3077"/>
      <c r="AN3077"/>
      <c r="AO3077">
        <v>80</v>
      </c>
      <c r="AP3077">
        <v>180</v>
      </c>
      <c r="AQ3077">
        <v>89.440993788819881</v>
      </c>
      <c r="AR3077">
        <v>161</v>
      </c>
      <c r="AU3077">
        <v>1160</v>
      </c>
      <c r="AV3077">
        <v>8</v>
      </c>
      <c r="AW3077">
        <v>4</v>
      </c>
      <c r="AX3077">
        <v>9</v>
      </c>
      <c r="BG3077">
        <v>870</v>
      </c>
      <c r="BH3077">
        <v>1</v>
      </c>
      <c r="BI3077">
        <v>1</v>
      </c>
      <c r="BJ3077">
        <v>2</v>
      </c>
      <c r="BQ3077" t="s">
        <v>585</v>
      </c>
      <c r="BR3077" t="s">
        <v>586</v>
      </c>
      <c r="BS3077"/>
      <c r="BT3077"/>
      <c r="BU3077">
        <v>19</v>
      </c>
      <c r="BV3077" t="s">
        <v>587</v>
      </c>
      <c r="BW3077" t="s">
        <v>222</v>
      </c>
      <c r="BX3077">
        <v>0</v>
      </c>
      <c r="BY3077">
        <v>21</v>
      </c>
      <c r="BZ3077">
        <v>10.5</v>
      </c>
      <c r="CA3077">
        <v>1170</v>
      </c>
      <c r="CB3077">
        <v>4</v>
      </c>
      <c r="CC3077">
        <v>2</v>
      </c>
      <c r="CD3077">
        <v>872</v>
      </c>
      <c r="CE3077">
        <v>4</v>
      </c>
      <c r="CF3077">
        <v>2</v>
      </c>
      <c r="CG3077">
        <v>5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12.5</v>
      </c>
      <c r="CO3077">
        <v>2042</v>
      </c>
      <c r="CP3077">
        <v>6.1214495592556324E-3</v>
      </c>
      <c r="CQ3077">
        <v>3.8461538461538457E-2</v>
      </c>
      <c r="CR3077">
        <v>6.2830769230769228</v>
      </c>
      <c r="CS3077"/>
      <c r="CT3077"/>
      <c r="CU3077">
        <v>2791</v>
      </c>
      <c r="CV3077"/>
    </row>
    <row r="3078" spans="1:100" x14ac:dyDescent="0.2">
      <c r="A3078">
        <v>2022</v>
      </c>
      <c r="B3078">
        <v>5</v>
      </c>
      <c r="C3078" s="267">
        <v>44696</v>
      </c>
      <c r="D3078">
        <v>334</v>
      </c>
      <c r="E3078">
        <v>254</v>
      </c>
      <c r="F3078">
        <v>49</v>
      </c>
      <c r="G3078" t="s">
        <v>220</v>
      </c>
      <c r="H3078" t="s">
        <v>179</v>
      </c>
      <c r="I3078" t="s">
        <v>221</v>
      </c>
      <c r="J3078">
        <v>4</v>
      </c>
      <c r="K3078">
        <v>2</v>
      </c>
      <c r="L3078">
        <v>203</v>
      </c>
      <c r="M3078">
        <v>188</v>
      </c>
      <c r="N3078">
        <v>217</v>
      </c>
      <c r="P3078">
        <v>270</v>
      </c>
      <c r="Q3078">
        <v>256</v>
      </c>
      <c r="R3078">
        <v>340</v>
      </c>
      <c r="S3078">
        <v>238</v>
      </c>
      <c r="U3078">
        <v>204</v>
      </c>
      <c r="V3078">
        <v>196</v>
      </c>
      <c r="W3078">
        <v>217</v>
      </c>
      <c r="X3078">
        <v>198</v>
      </c>
      <c r="Y3078">
        <v>147</v>
      </c>
      <c r="Z3078">
        <v>144</v>
      </c>
      <c r="AA3078">
        <v>263</v>
      </c>
      <c r="AB3078">
        <v>261</v>
      </c>
      <c r="AC3078">
        <v>268</v>
      </c>
      <c r="AD3078">
        <v>254</v>
      </c>
      <c r="AE3078">
        <v>271</v>
      </c>
      <c r="AF3078">
        <v>196</v>
      </c>
      <c r="AG3078">
        <v>201</v>
      </c>
      <c r="AH3078">
        <v>194</v>
      </c>
      <c r="AI3078">
        <v>196</v>
      </c>
      <c r="AJ3078">
        <v>192</v>
      </c>
      <c r="AK3078">
        <v>142</v>
      </c>
      <c r="AL3078">
        <v>144</v>
      </c>
      <c r="AM3078">
        <v>269</v>
      </c>
      <c r="AN3078">
        <v>199.33333333333329</v>
      </c>
      <c r="AO3078">
        <v>94</v>
      </c>
      <c r="AP3078">
        <v>153</v>
      </c>
      <c r="AQ3078">
        <v>99.826689774696703</v>
      </c>
      <c r="AR3078">
        <v>144.25</v>
      </c>
      <c r="AU3078">
        <v>600</v>
      </c>
      <c r="AV3078">
        <v>2</v>
      </c>
      <c r="AW3078">
        <v>6</v>
      </c>
      <c r="AX3078">
        <v>4</v>
      </c>
      <c r="BG3078">
        <v>600</v>
      </c>
      <c r="BQ3078" t="s">
        <v>180</v>
      </c>
      <c r="BR3078" t="s">
        <v>181</v>
      </c>
      <c r="BS3078" t="s">
        <v>182</v>
      </c>
      <c r="BT3078"/>
      <c r="BU3078">
        <v>19</v>
      </c>
      <c r="BV3078" t="s">
        <v>220</v>
      </c>
      <c r="BW3078" t="s">
        <v>222</v>
      </c>
      <c r="BX3078">
        <v>0</v>
      </c>
      <c r="BY3078">
        <v>12</v>
      </c>
      <c r="BZ3078">
        <v>6</v>
      </c>
      <c r="CA3078">
        <v>606</v>
      </c>
      <c r="CB3078">
        <v>0</v>
      </c>
      <c r="CC3078">
        <v>0</v>
      </c>
      <c r="CD3078">
        <v>600</v>
      </c>
      <c r="CE3078">
        <v>1</v>
      </c>
      <c r="CF3078">
        <v>3</v>
      </c>
      <c r="CG3078">
        <v>2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6</v>
      </c>
      <c r="CO3078">
        <v>1206</v>
      </c>
      <c r="CP3078">
        <v>4.9751243781094526E-3</v>
      </c>
      <c r="CQ3078">
        <v>2.9556650246305421E-2</v>
      </c>
      <c r="CR3078">
        <v>5.9408866995073888</v>
      </c>
      <c r="CS3078">
        <v>3.0100334448160529E-2</v>
      </c>
      <c r="CT3078">
        <v>6.0501672240802673</v>
      </c>
      <c r="CU3078">
        <v>2791</v>
      </c>
      <c r="CV3078">
        <v>-1</v>
      </c>
    </row>
    <row r="3079" spans="1:100" x14ac:dyDescent="0.2">
      <c r="A3079">
        <v>2022</v>
      </c>
      <c r="B3079">
        <v>5</v>
      </c>
      <c r="C3079" s="267">
        <v>44696</v>
      </c>
      <c r="D3079">
        <v>528</v>
      </c>
      <c r="E3079">
        <v>925</v>
      </c>
      <c r="F3079"/>
      <c r="G3079" t="s">
        <v>555</v>
      </c>
      <c r="H3079" t="s">
        <v>556</v>
      </c>
      <c r="I3079" t="s">
        <v>169</v>
      </c>
      <c r="J3079">
        <v>1</v>
      </c>
      <c r="K3079">
        <v>6</v>
      </c>
      <c r="L3079">
        <v>1091</v>
      </c>
      <c r="M3079">
        <v>1026</v>
      </c>
      <c r="N3079">
        <v>1168</v>
      </c>
      <c r="AM3079"/>
      <c r="AN3079"/>
      <c r="AO3079">
        <v>20</v>
      </c>
      <c r="AP3079">
        <v>180</v>
      </c>
      <c r="AQ3079"/>
      <c r="AR3079"/>
      <c r="BQ3079" t="s">
        <v>185</v>
      </c>
      <c r="BS3079" t="s">
        <v>557</v>
      </c>
      <c r="BT3079" t="s">
        <v>188</v>
      </c>
      <c r="BU3079">
        <v>19</v>
      </c>
      <c r="BV3079" t="s">
        <v>558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/>
      <c r="CQ3079">
        <v>0</v>
      </c>
      <c r="CR3079">
        <v>0</v>
      </c>
      <c r="CS3079"/>
      <c r="CT3079"/>
      <c r="CU3079">
        <v>2791</v>
      </c>
      <c r="CV3079"/>
    </row>
    <row r="3080" spans="1:100" x14ac:dyDescent="0.2">
      <c r="A3080">
        <v>2022</v>
      </c>
      <c r="B3080">
        <v>5</v>
      </c>
      <c r="C3080" s="267">
        <v>44696</v>
      </c>
      <c r="D3080">
        <v>528</v>
      </c>
      <c r="E3080">
        <v>936</v>
      </c>
      <c r="F3080"/>
      <c r="G3080" t="s">
        <v>559</v>
      </c>
      <c r="H3080" t="s">
        <v>560</v>
      </c>
      <c r="I3080" t="s">
        <v>169</v>
      </c>
      <c r="J3080">
        <v>1</v>
      </c>
      <c r="K3080">
        <v>6</v>
      </c>
      <c r="L3080">
        <v>206</v>
      </c>
      <c r="M3080">
        <v>193</v>
      </c>
      <c r="N3080">
        <v>220</v>
      </c>
      <c r="AM3080"/>
      <c r="AN3080"/>
      <c r="AO3080">
        <v>20</v>
      </c>
      <c r="AP3080">
        <v>180</v>
      </c>
      <c r="AQ3080"/>
      <c r="AR3080"/>
      <c r="BQ3080" t="s">
        <v>185</v>
      </c>
      <c r="BS3080" t="s">
        <v>561</v>
      </c>
      <c r="BT3080" t="s">
        <v>188</v>
      </c>
      <c r="BU3080">
        <v>19</v>
      </c>
      <c r="BV3080" t="s">
        <v>558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/>
      <c r="CQ3080">
        <v>0</v>
      </c>
      <c r="CR3080">
        <v>0</v>
      </c>
      <c r="CS3080"/>
      <c r="CT3080"/>
      <c r="CU3080">
        <v>2791</v>
      </c>
      <c r="CV3080"/>
    </row>
    <row r="3081" spans="1:100" x14ac:dyDescent="0.2">
      <c r="A3081">
        <v>2022</v>
      </c>
      <c r="B3081">
        <v>5</v>
      </c>
      <c r="C3081" s="267">
        <v>44697</v>
      </c>
      <c r="D3081">
        <v>34</v>
      </c>
      <c r="E3081">
        <v>99</v>
      </c>
      <c r="F3081">
        <v>2</v>
      </c>
      <c r="G3081" t="s">
        <v>289</v>
      </c>
      <c r="H3081" t="s">
        <v>290</v>
      </c>
      <c r="I3081" t="s">
        <v>169</v>
      </c>
      <c r="J3081">
        <v>4</v>
      </c>
      <c r="K3081">
        <v>6</v>
      </c>
      <c r="L3081">
        <v>20</v>
      </c>
      <c r="M3081">
        <v>18</v>
      </c>
      <c r="N3081">
        <v>21</v>
      </c>
      <c r="O3081">
        <v>30</v>
      </c>
      <c r="P3081">
        <v>26</v>
      </c>
      <c r="Q3081">
        <v>27</v>
      </c>
      <c r="R3081">
        <v>29</v>
      </c>
      <c r="S3081">
        <v>31</v>
      </c>
      <c r="T3081">
        <v>21</v>
      </c>
      <c r="U3081">
        <v>19</v>
      </c>
      <c r="V3081">
        <v>20</v>
      </c>
      <c r="W3081">
        <v>18</v>
      </c>
      <c r="X3081">
        <v>23</v>
      </c>
      <c r="AA3081">
        <v>30</v>
      </c>
      <c r="AB3081">
        <v>26</v>
      </c>
      <c r="AC3081">
        <v>27</v>
      </c>
      <c r="AD3081">
        <v>29</v>
      </c>
      <c r="AE3081">
        <v>31</v>
      </c>
      <c r="AF3081">
        <v>21</v>
      </c>
      <c r="AG3081">
        <v>19</v>
      </c>
      <c r="AH3081">
        <v>20</v>
      </c>
      <c r="AI3081">
        <v>18</v>
      </c>
      <c r="AJ3081">
        <v>23</v>
      </c>
      <c r="AM3081">
        <v>28.6</v>
      </c>
      <c r="AN3081">
        <v>20.2</v>
      </c>
      <c r="AO3081">
        <v>140</v>
      </c>
      <c r="AP3081">
        <v>103</v>
      </c>
      <c r="AQ3081"/>
      <c r="AR3081"/>
      <c r="AU3081">
        <v>1369</v>
      </c>
      <c r="AW3081">
        <v>3</v>
      </c>
      <c r="AX3081">
        <v>8</v>
      </c>
      <c r="BG3081">
        <v>1512</v>
      </c>
      <c r="BH3081">
        <v>2</v>
      </c>
      <c r="BI3081">
        <v>2</v>
      </c>
      <c r="BJ3081">
        <v>2</v>
      </c>
      <c r="BQ3081" t="s">
        <v>180</v>
      </c>
      <c r="BR3081" t="s">
        <v>192</v>
      </c>
      <c r="BS3081" t="s">
        <v>291</v>
      </c>
      <c r="BT3081"/>
      <c r="BU3081">
        <v>20</v>
      </c>
      <c r="BV3081" t="s">
        <v>292</v>
      </c>
      <c r="BW3081" t="s">
        <v>173</v>
      </c>
      <c r="BX3081">
        <v>0</v>
      </c>
      <c r="BY3081">
        <v>11</v>
      </c>
      <c r="BZ3081">
        <v>1.833333333333333</v>
      </c>
      <c r="CA3081">
        <v>1370</v>
      </c>
      <c r="CB3081">
        <v>6</v>
      </c>
      <c r="CC3081">
        <v>1</v>
      </c>
      <c r="CD3081">
        <v>1513</v>
      </c>
      <c r="CE3081">
        <v>0</v>
      </c>
      <c r="CF3081">
        <v>0</v>
      </c>
      <c r="CG3081">
        <v>1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2.833333333333333</v>
      </c>
      <c r="CO3081">
        <v>2883</v>
      </c>
      <c r="CP3081">
        <v>9.8277257486414612E-4</v>
      </c>
      <c r="CQ3081">
        <v>0.14166666666666669</v>
      </c>
      <c r="CR3081">
        <v>144.15</v>
      </c>
      <c r="CS3081">
        <v>0.14026402640264021</v>
      </c>
      <c r="CT3081">
        <v>142.7227722772277</v>
      </c>
      <c r="CU3081">
        <v>2791</v>
      </c>
      <c r="CV3081">
        <v>-1</v>
      </c>
    </row>
    <row r="3082" spans="1:100" x14ac:dyDescent="0.2">
      <c r="A3082">
        <v>2022</v>
      </c>
      <c r="B3082">
        <v>5</v>
      </c>
      <c r="C3082" s="267">
        <v>44697</v>
      </c>
      <c r="D3082">
        <v>34</v>
      </c>
      <c r="E3082">
        <v>101</v>
      </c>
      <c r="F3082">
        <v>2</v>
      </c>
      <c r="G3082" t="s">
        <v>296</v>
      </c>
      <c r="H3082" t="s">
        <v>297</v>
      </c>
      <c r="I3082" t="s">
        <v>169</v>
      </c>
      <c r="J3082">
        <v>4</v>
      </c>
      <c r="K3082">
        <v>6</v>
      </c>
      <c r="L3082">
        <v>20</v>
      </c>
      <c r="M3082">
        <v>18</v>
      </c>
      <c r="N3082">
        <v>21</v>
      </c>
      <c r="O3082">
        <v>30</v>
      </c>
      <c r="P3082">
        <v>26</v>
      </c>
      <c r="Q3082">
        <v>27</v>
      </c>
      <c r="R3082">
        <v>29</v>
      </c>
      <c r="S3082">
        <v>31</v>
      </c>
      <c r="T3082">
        <v>21</v>
      </c>
      <c r="U3082">
        <v>19</v>
      </c>
      <c r="V3082">
        <v>20</v>
      </c>
      <c r="W3082">
        <v>18</v>
      </c>
      <c r="X3082">
        <v>23</v>
      </c>
      <c r="AA3082">
        <v>30</v>
      </c>
      <c r="AB3082">
        <v>26</v>
      </c>
      <c r="AC3082">
        <v>27</v>
      </c>
      <c r="AD3082">
        <v>29</v>
      </c>
      <c r="AE3082">
        <v>31</v>
      </c>
      <c r="AF3082">
        <v>21</v>
      </c>
      <c r="AG3082">
        <v>19</v>
      </c>
      <c r="AH3082">
        <v>20</v>
      </c>
      <c r="AI3082">
        <v>18</v>
      </c>
      <c r="AJ3082">
        <v>23</v>
      </c>
      <c r="AM3082">
        <v>28.6</v>
      </c>
      <c r="AN3082">
        <v>20.2</v>
      </c>
      <c r="AO3082">
        <v>140</v>
      </c>
      <c r="AP3082">
        <v>103</v>
      </c>
      <c r="AQ3082"/>
      <c r="AR3082"/>
      <c r="BQ3082" t="s">
        <v>180</v>
      </c>
      <c r="BR3082" t="s">
        <v>192</v>
      </c>
      <c r="BS3082" t="s">
        <v>298</v>
      </c>
      <c r="BT3082"/>
      <c r="BU3082">
        <v>20</v>
      </c>
      <c r="BV3082" t="s">
        <v>292</v>
      </c>
      <c r="BW3082" t="s">
        <v>173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/>
      <c r="CQ3082">
        <v>0</v>
      </c>
      <c r="CR3082">
        <v>0</v>
      </c>
      <c r="CS3082">
        <v>0</v>
      </c>
      <c r="CT3082">
        <v>0</v>
      </c>
      <c r="CU3082">
        <v>2791</v>
      </c>
      <c r="CV3082">
        <v>-1</v>
      </c>
    </row>
    <row r="3083" spans="1:100" x14ac:dyDescent="0.2">
      <c r="A3083">
        <v>2022</v>
      </c>
      <c r="B3083">
        <v>5</v>
      </c>
      <c r="C3083" s="267">
        <v>44697</v>
      </c>
      <c r="D3083">
        <v>137</v>
      </c>
      <c r="E3083">
        <v>273</v>
      </c>
      <c r="F3083">
        <v>2</v>
      </c>
      <c r="G3083" t="s">
        <v>174</v>
      </c>
      <c r="H3083" t="s">
        <v>175</v>
      </c>
      <c r="I3083" t="s">
        <v>169</v>
      </c>
      <c r="J3083">
        <v>3</v>
      </c>
      <c r="K3083">
        <v>2</v>
      </c>
      <c r="L3083">
        <v>564</v>
      </c>
      <c r="M3083">
        <v>524</v>
      </c>
      <c r="N3083">
        <v>603</v>
      </c>
      <c r="Z3083">
        <v>125</v>
      </c>
      <c r="AL3083">
        <v>135</v>
      </c>
      <c r="AM3083"/>
      <c r="AN3083"/>
      <c r="AO3083">
        <v>93</v>
      </c>
      <c r="AP3083">
        <v>116</v>
      </c>
      <c r="AQ3083">
        <v>83.07692307692308</v>
      </c>
      <c r="AR3083">
        <v>130</v>
      </c>
      <c r="BG3083">
        <v>618</v>
      </c>
      <c r="BH3083">
        <v>2</v>
      </c>
      <c r="BI3083">
        <v>4</v>
      </c>
      <c r="BJ3083">
        <v>7</v>
      </c>
      <c r="BQ3083" t="s">
        <v>176</v>
      </c>
      <c r="BS3083"/>
      <c r="BT3083"/>
      <c r="BU3083">
        <v>20</v>
      </c>
      <c r="BV3083" t="s">
        <v>177</v>
      </c>
      <c r="BW3083" t="s">
        <v>173</v>
      </c>
      <c r="BX3083">
        <v>0</v>
      </c>
      <c r="BY3083">
        <v>0</v>
      </c>
      <c r="BZ3083">
        <v>0</v>
      </c>
      <c r="CA3083">
        <v>0</v>
      </c>
      <c r="CB3083">
        <v>13</v>
      </c>
      <c r="CC3083">
        <v>6.5</v>
      </c>
      <c r="CD3083">
        <v>624</v>
      </c>
      <c r="CE3083">
        <v>1</v>
      </c>
      <c r="CF3083">
        <v>2</v>
      </c>
      <c r="CG3083">
        <v>3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6.5</v>
      </c>
      <c r="CO3083">
        <v>624</v>
      </c>
      <c r="CP3083">
        <v>1.041666666666667E-2</v>
      </c>
      <c r="CQ3083">
        <v>1.152482269503546E-2</v>
      </c>
      <c r="CR3083">
        <v>1.1063829787234041</v>
      </c>
      <c r="CS3083"/>
      <c r="CT3083"/>
      <c r="CU3083">
        <v>2791</v>
      </c>
      <c r="CV3083"/>
    </row>
    <row r="3084" spans="1:100" x14ac:dyDescent="0.2">
      <c r="A3084">
        <v>2022</v>
      </c>
      <c r="B3084">
        <v>5</v>
      </c>
      <c r="C3084" s="267">
        <v>44697</v>
      </c>
      <c r="D3084">
        <v>375</v>
      </c>
      <c r="E3084">
        <v>437</v>
      </c>
      <c r="F3084">
        <v>2</v>
      </c>
      <c r="G3084" t="s">
        <v>282</v>
      </c>
      <c r="H3084" t="s">
        <v>283</v>
      </c>
      <c r="I3084" t="s">
        <v>169</v>
      </c>
      <c r="J3084">
        <v>4</v>
      </c>
      <c r="K3084">
        <v>2</v>
      </c>
      <c r="L3084">
        <v>168</v>
      </c>
      <c r="M3084">
        <v>158</v>
      </c>
      <c r="N3084">
        <v>179</v>
      </c>
      <c r="AM3084"/>
      <c r="AN3084"/>
      <c r="AO3084">
        <v>120</v>
      </c>
      <c r="AP3084">
        <v>120</v>
      </c>
      <c r="AQ3084"/>
      <c r="AR3084"/>
      <c r="AU3084">
        <v>950</v>
      </c>
      <c r="BQ3084" t="s">
        <v>185</v>
      </c>
      <c r="BR3084" t="s">
        <v>186</v>
      </c>
      <c r="BS3084" t="s">
        <v>284</v>
      </c>
      <c r="BT3084" t="s">
        <v>188</v>
      </c>
      <c r="BU3084">
        <v>20</v>
      </c>
      <c r="BV3084" t="s">
        <v>285</v>
      </c>
      <c r="BW3084" t="s">
        <v>173</v>
      </c>
      <c r="BX3084">
        <v>0</v>
      </c>
      <c r="BY3084">
        <v>0</v>
      </c>
      <c r="BZ3084">
        <v>0</v>
      </c>
      <c r="CA3084">
        <v>950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950</v>
      </c>
      <c r="CP3084">
        <v>0</v>
      </c>
      <c r="CQ3084">
        <v>0</v>
      </c>
      <c r="CR3084">
        <v>5.6547619047619051</v>
      </c>
      <c r="CS3084"/>
      <c r="CT3084"/>
      <c r="CU3084">
        <v>2791</v>
      </c>
      <c r="CV3084"/>
    </row>
    <row r="3085" spans="1:100" x14ac:dyDescent="0.2">
      <c r="A3085">
        <v>2022</v>
      </c>
      <c r="B3085">
        <v>5</v>
      </c>
      <c r="C3085" s="267">
        <v>44697</v>
      </c>
      <c r="D3085">
        <v>384</v>
      </c>
      <c r="E3085">
        <v>556</v>
      </c>
      <c r="F3085">
        <v>2</v>
      </c>
      <c r="G3085" t="s">
        <v>202</v>
      </c>
      <c r="H3085" t="s">
        <v>203</v>
      </c>
      <c r="I3085" t="s">
        <v>169</v>
      </c>
      <c r="J3085">
        <v>1</v>
      </c>
      <c r="K3085">
        <v>6</v>
      </c>
      <c r="L3085">
        <v>1066</v>
      </c>
      <c r="M3085">
        <v>1003</v>
      </c>
      <c r="N3085">
        <v>1141</v>
      </c>
      <c r="R3085">
        <v>1611</v>
      </c>
      <c r="S3085">
        <v>1738</v>
      </c>
      <c r="W3085">
        <v>1314</v>
      </c>
      <c r="X3085">
        <v>1359</v>
      </c>
      <c r="AM3085">
        <v>1674.5</v>
      </c>
      <c r="AN3085">
        <v>1336.5</v>
      </c>
      <c r="AO3085">
        <v>21</v>
      </c>
      <c r="AP3085">
        <v>180</v>
      </c>
      <c r="AQ3085"/>
      <c r="AR3085"/>
      <c r="AV3085">
        <v>6</v>
      </c>
      <c r="AW3085">
        <v>4</v>
      </c>
      <c r="AX3085">
        <v>6</v>
      </c>
      <c r="AZ3085">
        <v>5</v>
      </c>
      <c r="BC3085">
        <v>3</v>
      </c>
      <c r="BG3085">
        <v>4</v>
      </c>
      <c r="BH3085">
        <v>6</v>
      </c>
      <c r="BI3085">
        <v>4</v>
      </c>
      <c r="BJ3085">
        <v>4</v>
      </c>
      <c r="BQ3085" t="s">
        <v>185</v>
      </c>
      <c r="BR3085" t="s">
        <v>186</v>
      </c>
      <c r="BS3085" t="s">
        <v>204</v>
      </c>
      <c r="BT3085" t="s">
        <v>188</v>
      </c>
      <c r="BU3085">
        <v>20</v>
      </c>
      <c r="BV3085" t="s">
        <v>205</v>
      </c>
      <c r="BW3085" t="s">
        <v>173</v>
      </c>
      <c r="BX3085">
        <v>0</v>
      </c>
      <c r="BY3085">
        <v>24</v>
      </c>
      <c r="BZ3085">
        <v>4</v>
      </c>
      <c r="CA3085">
        <v>4</v>
      </c>
      <c r="CB3085">
        <v>14</v>
      </c>
      <c r="CC3085">
        <v>2.333333333333333</v>
      </c>
      <c r="CD3085">
        <v>6</v>
      </c>
      <c r="CE3085">
        <v>2</v>
      </c>
      <c r="CF3085">
        <v>1</v>
      </c>
      <c r="CG3085">
        <v>1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6.3333333333333339</v>
      </c>
      <c r="CO3085">
        <v>10</v>
      </c>
      <c r="CP3085">
        <v>0.63333333333333341</v>
      </c>
      <c r="CQ3085">
        <v>5.9412132582864286E-3</v>
      </c>
      <c r="CR3085">
        <v>9.3808630393996256E-3</v>
      </c>
      <c r="CS3085">
        <v>4.7387454794862206E-3</v>
      </c>
      <c r="CT3085">
        <v>7.4822297044519256E-3</v>
      </c>
      <c r="CU3085">
        <v>2791</v>
      </c>
      <c r="CV3085">
        <v>-1</v>
      </c>
    </row>
    <row r="3086" spans="1:100" x14ac:dyDescent="0.2">
      <c r="A3086">
        <v>2022</v>
      </c>
      <c r="B3086">
        <v>5</v>
      </c>
      <c r="C3086" s="267">
        <v>44697</v>
      </c>
      <c r="D3086">
        <v>384</v>
      </c>
      <c r="E3086">
        <v>557</v>
      </c>
      <c r="F3086">
        <v>2</v>
      </c>
      <c r="G3086" t="s">
        <v>206</v>
      </c>
      <c r="H3086" t="s">
        <v>207</v>
      </c>
      <c r="I3086" t="s">
        <v>169</v>
      </c>
      <c r="J3086">
        <v>1</v>
      </c>
      <c r="K3086">
        <v>6</v>
      </c>
      <c r="L3086">
        <v>182</v>
      </c>
      <c r="M3086">
        <v>171</v>
      </c>
      <c r="N3086">
        <v>194</v>
      </c>
      <c r="Z3086">
        <v>172</v>
      </c>
      <c r="AK3086">
        <v>175</v>
      </c>
      <c r="AL3086">
        <v>175</v>
      </c>
      <c r="AM3086"/>
      <c r="AN3086"/>
      <c r="AO3086">
        <v>21</v>
      </c>
      <c r="AP3086">
        <v>180</v>
      </c>
      <c r="AQ3086">
        <v>20.68965517241379</v>
      </c>
      <c r="AR3086">
        <v>174</v>
      </c>
      <c r="BQ3086" t="s">
        <v>185</v>
      </c>
      <c r="BR3086" t="s">
        <v>186</v>
      </c>
      <c r="BS3086" t="s">
        <v>208</v>
      </c>
      <c r="BT3086" t="s">
        <v>209</v>
      </c>
      <c r="BU3086">
        <v>20</v>
      </c>
      <c r="BV3086" t="s">
        <v>205</v>
      </c>
      <c r="BW3086" t="s">
        <v>173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/>
      <c r="CQ3086">
        <v>0</v>
      </c>
      <c r="CR3086">
        <v>0</v>
      </c>
      <c r="CS3086"/>
      <c r="CT3086"/>
      <c r="CU3086">
        <v>2791</v>
      </c>
      <c r="CV3086"/>
    </row>
    <row r="3087" spans="1:100" x14ac:dyDescent="0.2">
      <c r="A3087">
        <v>2022</v>
      </c>
      <c r="B3087">
        <v>5</v>
      </c>
      <c r="C3087" s="267">
        <v>44697</v>
      </c>
      <c r="D3087">
        <v>137</v>
      </c>
      <c r="E3087">
        <v>273</v>
      </c>
      <c r="F3087">
        <v>3</v>
      </c>
      <c r="G3087" t="s">
        <v>174</v>
      </c>
      <c r="H3087" t="s">
        <v>175</v>
      </c>
      <c r="I3087" t="s">
        <v>169</v>
      </c>
      <c r="J3087">
        <v>3</v>
      </c>
      <c r="K3087">
        <v>2</v>
      </c>
      <c r="L3087">
        <v>564</v>
      </c>
      <c r="M3087">
        <v>524</v>
      </c>
      <c r="N3087">
        <v>603</v>
      </c>
      <c r="O3087">
        <v>708</v>
      </c>
      <c r="P3087">
        <v>677</v>
      </c>
      <c r="T3087">
        <v>572</v>
      </c>
      <c r="U3087">
        <v>574</v>
      </c>
      <c r="AA3087">
        <v>708</v>
      </c>
      <c r="AB3087">
        <v>677</v>
      </c>
      <c r="AF3087">
        <v>572</v>
      </c>
      <c r="AG3087">
        <v>574</v>
      </c>
      <c r="AM3087">
        <v>692.5</v>
      </c>
      <c r="AN3087">
        <v>573</v>
      </c>
      <c r="AO3087">
        <v>93</v>
      </c>
      <c r="AP3087">
        <v>116</v>
      </c>
      <c r="AQ3087"/>
      <c r="AR3087"/>
      <c r="BQ3087" t="s">
        <v>176</v>
      </c>
      <c r="BS3087"/>
      <c r="BT3087"/>
      <c r="BU3087">
        <v>20</v>
      </c>
      <c r="BV3087" t="s">
        <v>177</v>
      </c>
      <c r="BW3087" t="s">
        <v>173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/>
      <c r="CQ3087">
        <v>0</v>
      </c>
      <c r="CR3087">
        <v>0</v>
      </c>
      <c r="CS3087">
        <v>0</v>
      </c>
      <c r="CT3087">
        <v>0</v>
      </c>
      <c r="CU3087">
        <v>2791</v>
      </c>
      <c r="CV3087">
        <v>-1</v>
      </c>
    </row>
    <row r="3088" spans="1:100" x14ac:dyDescent="0.2">
      <c r="A3088">
        <v>2022</v>
      </c>
      <c r="B3088">
        <v>5</v>
      </c>
      <c r="C3088" s="267">
        <v>44697</v>
      </c>
      <c r="D3088">
        <v>375</v>
      </c>
      <c r="E3088">
        <v>437</v>
      </c>
      <c r="F3088">
        <v>3</v>
      </c>
      <c r="G3088" t="s">
        <v>282</v>
      </c>
      <c r="H3088" t="s">
        <v>283</v>
      </c>
      <c r="I3088" t="s">
        <v>169</v>
      </c>
      <c r="J3088">
        <v>4</v>
      </c>
      <c r="K3088">
        <v>2</v>
      </c>
      <c r="L3088">
        <v>168</v>
      </c>
      <c r="M3088">
        <v>158</v>
      </c>
      <c r="N3088">
        <v>179</v>
      </c>
      <c r="AM3088"/>
      <c r="AN3088"/>
      <c r="AO3088">
        <v>120</v>
      </c>
      <c r="AP3088">
        <v>120</v>
      </c>
      <c r="AQ3088"/>
      <c r="AR3088"/>
      <c r="BQ3088" t="s">
        <v>185</v>
      </c>
      <c r="BR3088" t="s">
        <v>186</v>
      </c>
      <c r="BS3088" t="s">
        <v>284</v>
      </c>
      <c r="BT3088" t="s">
        <v>188</v>
      </c>
      <c r="BU3088">
        <v>20</v>
      </c>
      <c r="BV3088" t="s">
        <v>285</v>
      </c>
      <c r="BW3088" t="s">
        <v>173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/>
      <c r="CQ3088">
        <v>0</v>
      </c>
      <c r="CR3088">
        <v>0</v>
      </c>
      <c r="CS3088"/>
      <c r="CT3088"/>
      <c r="CU3088">
        <v>2791</v>
      </c>
      <c r="CV3088"/>
    </row>
    <row r="3089" spans="1:100" x14ac:dyDescent="0.2">
      <c r="A3089">
        <v>2022</v>
      </c>
      <c r="B3089">
        <v>5</v>
      </c>
      <c r="C3089" s="267">
        <v>44697</v>
      </c>
      <c r="D3089">
        <v>1</v>
      </c>
      <c r="E3089">
        <v>2</v>
      </c>
      <c r="F3089">
        <v>4</v>
      </c>
      <c r="G3089" t="s">
        <v>392</v>
      </c>
      <c r="H3089" t="s">
        <v>393</v>
      </c>
      <c r="I3089" t="s">
        <v>169</v>
      </c>
      <c r="J3089">
        <v>3</v>
      </c>
      <c r="K3089">
        <v>2</v>
      </c>
      <c r="L3089">
        <v>113</v>
      </c>
      <c r="M3089">
        <v>105</v>
      </c>
      <c r="N3089">
        <v>120</v>
      </c>
      <c r="Y3089">
        <v>103</v>
      </c>
      <c r="Z3089">
        <v>109</v>
      </c>
      <c r="AK3089">
        <v>110</v>
      </c>
      <c r="AL3089">
        <v>111</v>
      </c>
      <c r="AM3089"/>
      <c r="AN3089"/>
      <c r="AO3089">
        <v>108</v>
      </c>
      <c r="AP3089">
        <v>100</v>
      </c>
      <c r="AQ3089">
        <v>99.769053117782903</v>
      </c>
      <c r="AR3089">
        <v>108.25</v>
      </c>
      <c r="BQ3089" t="s">
        <v>390</v>
      </c>
      <c r="BR3089" t="s">
        <v>390</v>
      </c>
      <c r="BS3089"/>
      <c r="BT3089"/>
      <c r="BU3089">
        <v>20</v>
      </c>
      <c r="BV3089" t="s">
        <v>391</v>
      </c>
      <c r="BW3089" t="s">
        <v>173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/>
      <c r="CQ3089">
        <v>0</v>
      </c>
      <c r="CR3089">
        <v>0</v>
      </c>
      <c r="CS3089"/>
      <c r="CT3089"/>
      <c r="CU3089">
        <v>2791</v>
      </c>
      <c r="CV3089"/>
    </row>
    <row r="3090" spans="1:100" x14ac:dyDescent="0.2">
      <c r="A3090">
        <v>2022</v>
      </c>
      <c r="B3090">
        <v>5</v>
      </c>
      <c r="C3090" s="267">
        <v>44697</v>
      </c>
      <c r="D3090">
        <v>34</v>
      </c>
      <c r="E3090">
        <v>100</v>
      </c>
      <c r="F3090">
        <v>4</v>
      </c>
      <c r="G3090" t="s">
        <v>293</v>
      </c>
      <c r="H3090" t="s">
        <v>294</v>
      </c>
      <c r="I3090" t="s">
        <v>169</v>
      </c>
      <c r="J3090">
        <v>4</v>
      </c>
      <c r="K3090">
        <v>6</v>
      </c>
      <c r="L3090">
        <v>20</v>
      </c>
      <c r="M3090">
        <v>18</v>
      </c>
      <c r="N3090">
        <v>21</v>
      </c>
      <c r="O3090">
        <v>30</v>
      </c>
      <c r="P3090">
        <v>26</v>
      </c>
      <c r="Q3090">
        <v>27</v>
      </c>
      <c r="R3090">
        <v>29</v>
      </c>
      <c r="S3090">
        <v>31</v>
      </c>
      <c r="T3090">
        <v>21</v>
      </c>
      <c r="U3090">
        <v>19</v>
      </c>
      <c r="V3090">
        <v>20</v>
      </c>
      <c r="W3090">
        <v>18</v>
      </c>
      <c r="X3090">
        <v>23</v>
      </c>
      <c r="AA3090">
        <v>30</v>
      </c>
      <c r="AB3090">
        <v>26</v>
      </c>
      <c r="AC3090">
        <v>27</v>
      </c>
      <c r="AD3090">
        <v>29</v>
      </c>
      <c r="AE3090">
        <v>31</v>
      </c>
      <c r="AF3090">
        <v>21</v>
      </c>
      <c r="AG3090">
        <v>19</v>
      </c>
      <c r="AH3090">
        <v>20</v>
      </c>
      <c r="AI3090">
        <v>18</v>
      </c>
      <c r="AJ3090">
        <v>23</v>
      </c>
      <c r="AM3090">
        <v>28.6</v>
      </c>
      <c r="AN3090">
        <v>20.2</v>
      </c>
      <c r="AO3090">
        <v>140</v>
      </c>
      <c r="AP3090">
        <v>103</v>
      </c>
      <c r="AQ3090"/>
      <c r="AR3090"/>
      <c r="BQ3090" t="s">
        <v>180</v>
      </c>
      <c r="BR3090" t="s">
        <v>192</v>
      </c>
      <c r="BS3090" t="s">
        <v>295</v>
      </c>
      <c r="BT3090"/>
      <c r="BU3090">
        <v>20</v>
      </c>
      <c r="BV3090" t="s">
        <v>292</v>
      </c>
      <c r="BW3090" t="s">
        <v>173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/>
      <c r="CQ3090">
        <v>0</v>
      </c>
      <c r="CR3090">
        <v>0</v>
      </c>
      <c r="CS3090">
        <v>0</v>
      </c>
      <c r="CT3090">
        <v>0</v>
      </c>
      <c r="CU3090">
        <v>2791</v>
      </c>
      <c r="CV3090">
        <v>-1</v>
      </c>
    </row>
    <row r="3091" spans="1:100" x14ac:dyDescent="0.2">
      <c r="A3091">
        <v>2022</v>
      </c>
      <c r="B3091">
        <v>5</v>
      </c>
      <c r="C3091" s="267">
        <v>44697</v>
      </c>
      <c r="D3091">
        <v>34</v>
      </c>
      <c r="E3091">
        <v>102</v>
      </c>
      <c r="F3091">
        <v>4</v>
      </c>
      <c r="G3091" t="s">
        <v>299</v>
      </c>
      <c r="H3091" t="s">
        <v>300</v>
      </c>
      <c r="I3091" t="s">
        <v>169</v>
      </c>
      <c r="J3091">
        <v>4</v>
      </c>
      <c r="K3091">
        <v>6</v>
      </c>
      <c r="L3091">
        <v>20</v>
      </c>
      <c r="M3091">
        <v>18</v>
      </c>
      <c r="N3091">
        <v>21</v>
      </c>
      <c r="O3091">
        <v>30</v>
      </c>
      <c r="P3091">
        <v>26</v>
      </c>
      <c r="Q3091">
        <v>27</v>
      </c>
      <c r="R3091">
        <v>29</v>
      </c>
      <c r="S3091">
        <v>31</v>
      </c>
      <c r="T3091">
        <v>21</v>
      </c>
      <c r="U3091">
        <v>19</v>
      </c>
      <c r="V3091">
        <v>20</v>
      </c>
      <c r="W3091">
        <v>18</v>
      </c>
      <c r="X3091">
        <v>23</v>
      </c>
      <c r="AA3091">
        <v>30</v>
      </c>
      <c r="AB3091">
        <v>26</v>
      </c>
      <c r="AC3091">
        <v>27</v>
      </c>
      <c r="AD3091">
        <v>18</v>
      </c>
      <c r="AE3091">
        <v>31</v>
      </c>
      <c r="AF3091">
        <v>21</v>
      </c>
      <c r="AG3091">
        <v>19</v>
      </c>
      <c r="AH3091">
        <v>20</v>
      </c>
      <c r="AI3091">
        <v>18</v>
      </c>
      <c r="AJ3091">
        <v>23</v>
      </c>
      <c r="AM3091">
        <v>27.5</v>
      </c>
      <c r="AN3091">
        <v>20.2</v>
      </c>
      <c r="AO3091">
        <v>140</v>
      </c>
      <c r="AP3091">
        <v>103</v>
      </c>
      <c r="AQ3091"/>
      <c r="AR3091"/>
      <c r="BQ3091" t="s">
        <v>180</v>
      </c>
      <c r="BR3091" t="s">
        <v>192</v>
      </c>
      <c r="BS3091" t="s">
        <v>301</v>
      </c>
      <c r="BT3091"/>
      <c r="BU3091">
        <v>20</v>
      </c>
      <c r="BV3091" t="s">
        <v>292</v>
      </c>
      <c r="BW3091" t="s">
        <v>173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/>
      <c r="CQ3091">
        <v>0</v>
      </c>
      <c r="CR3091">
        <v>0</v>
      </c>
      <c r="CS3091">
        <v>0</v>
      </c>
      <c r="CT3091">
        <v>0</v>
      </c>
      <c r="CU3091">
        <v>2791</v>
      </c>
      <c r="CV3091">
        <v>-1</v>
      </c>
    </row>
    <row r="3092" spans="1:100" x14ac:dyDescent="0.2">
      <c r="A3092">
        <v>2022</v>
      </c>
      <c r="B3092">
        <v>5</v>
      </c>
      <c r="C3092" s="267">
        <v>44697</v>
      </c>
      <c r="D3092">
        <v>34</v>
      </c>
      <c r="E3092">
        <v>103</v>
      </c>
      <c r="F3092">
        <v>4</v>
      </c>
      <c r="G3092" t="s">
        <v>302</v>
      </c>
      <c r="H3092" t="s">
        <v>303</v>
      </c>
      <c r="I3092" t="s">
        <v>169</v>
      </c>
      <c r="J3092">
        <v>4</v>
      </c>
      <c r="K3092">
        <v>6</v>
      </c>
      <c r="L3092">
        <v>89</v>
      </c>
      <c r="M3092">
        <v>82</v>
      </c>
      <c r="N3092">
        <v>95</v>
      </c>
      <c r="O3092">
        <v>98</v>
      </c>
      <c r="P3092">
        <v>107</v>
      </c>
      <c r="Q3092">
        <v>121</v>
      </c>
      <c r="R3092">
        <v>100</v>
      </c>
      <c r="S3092">
        <v>105</v>
      </c>
      <c r="T3092">
        <v>75</v>
      </c>
      <c r="U3092">
        <v>77</v>
      </c>
      <c r="V3092">
        <v>73</v>
      </c>
      <c r="W3092">
        <v>74</v>
      </c>
      <c r="X3092">
        <v>82</v>
      </c>
      <c r="AA3092">
        <v>98</v>
      </c>
      <c r="AB3092">
        <v>107</v>
      </c>
      <c r="AC3092">
        <v>121</v>
      </c>
      <c r="AD3092">
        <v>100</v>
      </c>
      <c r="AE3092">
        <v>105</v>
      </c>
      <c r="AF3092">
        <v>75</v>
      </c>
      <c r="AG3092">
        <v>77</v>
      </c>
      <c r="AH3092">
        <v>73</v>
      </c>
      <c r="AI3092">
        <v>74</v>
      </c>
      <c r="AJ3092">
        <v>82</v>
      </c>
      <c r="AM3092">
        <v>106.2</v>
      </c>
      <c r="AN3092">
        <v>76.2</v>
      </c>
      <c r="AO3092">
        <v>140</v>
      </c>
      <c r="AP3092">
        <v>103</v>
      </c>
      <c r="AQ3092"/>
      <c r="AR3092"/>
      <c r="AU3092">
        <v>1368</v>
      </c>
      <c r="AV3092">
        <v>1</v>
      </c>
      <c r="AW3092">
        <v>1</v>
      </c>
      <c r="AX3092">
        <v>6</v>
      </c>
      <c r="BG3092">
        <v>1512</v>
      </c>
      <c r="BH3092">
        <v>2</v>
      </c>
      <c r="BI3092">
        <v>1</v>
      </c>
      <c r="BJ3092">
        <v>1</v>
      </c>
      <c r="BQ3092" t="s">
        <v>180</v>
      </c>
      <c r="BR3092" t="s">
        <v>192</v>
      </c>
      <c r="BS3092" t="s">
        <v>304</v>
      </c>
      <c r="BT3092"/>
      <c r="BU3092">
        <v>20</v>
      </c>
      <c r="BV3092" t="s">
        <v>292</v>
      </c>
      <c r="BW3092" t="s">
        <v>173</v>
      </c>
      <c r="BX3092">
        <v>0</v>
      </c>
      <c r="BY3092">
        <v>8</v>
      </c>
      <c r="BZ3092">
        <v>1.333333333333333</v>
      </c>
      <c r="CA3092">
        <v>1369</v>
      </c>
      <c r="CB3092">
        <v>4</v>
      </c>
      <c r="CC3092">
        <v>0.66666666666666663</v>
      </c>
      <c r="CD3092">
        <v>1512</v>
      </c>
      <c r="CE3092">
        <v>0</v>
      </c>
      <c r="CF3092">
        <v>0</v>
      </c>
      <c r="CG3092">
        <v>1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2</v>
      </c>
      <c r="CO3092">
        <v>2881</v>
      </c>
      <c r="CP3092">
        <v>6.9420340159666782E-4</v>
      </c>
      <c r="CQ3092">
        <v>2.247191011235955E-2</v>
      </c>
      <c r="CR3092">
        <v>32.370786516853933</v>
      </c>
      <c r="CS3092">
        <v>2.624671916010499E-2</v>
      </c>
      <c r="CT3092">
        <v>37.808398950131227</v>
      </c>
      <c r="CU3092">
        <v>2791</v>
      </c>
      <c r="CV3092">
        <v>-1</v>
      </c>
    </row>
    <row r="3093" spans="1:100" x14ac:dyDescent="0.2">
      <c r="A3093">
        <v>2022</v>
      </c>
      <c r="B3093">
        <v>5</v>
      </c>
      <c r="C3093" s="267">
        <v>44697</v>
      </c>
      <c r="D3093">
        <v>34</v>
      </c>
      <c r="E3093">
        <v>104</v>
      </c>
      <c r="F3093">
        <v>4</v>
      </c>
      <c r="G3093" t="s">
        <v>305</v>
      </c>
      <c r="H3093" t="s">
        <v>306</v>
      </c>
      <c r="I3093" t="s">
        <v>169</v>
      </c>
      <c r="J3093">
        <v>4</v>
      </c>
      <c r="K3093">
        <v>6</v>
      </c>
      <c r="L3093">
        <v>89</v>
      </c>
      <c r="M3093">
        <v>82</v>
      </c>
      <c r="N3093">
        <v>95</v>
      </c>
      <c r="O3093">
        <v>98</v>
      </c>
      <c r="P3093">
        <v>107</v>
      </c>
      <c r="Q3093">
        <v>121</v>
      </c>
      <c r="R3093">
        <v>100</v>
      </c>
      <c r="S3093">
        <v>105</v>
      </c>
      <c r="T3093">
        <v>75</v>
      </c>
      <c r="U3093">
        <v>77</v>
      </c>
      <c r="V3093">
        <v>73</v>
      </c>
      <c r="W3093">
        <v>74</v>
      </c>
      <c r="X3093">
        <v>82</v>
      </c>
      <c r="Y3093">
        <v>102</v>
      </c>
      <c r="Z3093">
        <v>108</v>
      </c>
      <c r="AA3093">
        <v>98</v>
      </c>
      <c r="AB3093">
        <v>107</v>
      </c>
      <c r="AC3093">
        <v>121</v>
      </c>
      <c r="AD3093">
        <v>100</v>
      </c>
      <c r="AE3093">
        <v>105</v>
      </c>
      <c r="AF3093">
        <v>75</v>
      </c>
      <c r="AG3093">
        <v>77</v>
      </c>
      <c r="AH3093">
        <v>73</v>
      </c>
      <c r="AI3093">
        <v>74</v>
      </c>
      <c r="AJ3093">
        <v>82</v>
      </c>
      <c r="AK3093">
        <v>109</v>
      </c>
      <c r="AL3093">
        <v>111</v>
      </c>
      <c r="AM3093">
        <v>106.2</v>
      </c>
      <c r="AN3093">
        <v>76.2</v>
      </c>
      <c r="AO3093">
        <v>140</v>
      </c>
      <c r="AP3093">
        <v>103</v>
      </c>
      <c r="AQ3093">
        <v>133.95348837209301</v>
      </c>
      <c r="AR3093">
        <v>107.5</v>
      </c>
      <c r="BQ3093" t="s">
        <v>180</v>
      </c>
      <c r="BR3093" t="s">
        <v>192</v>
      </c>
      <c r="BS3093" t="s">
        <v>307</v>
      </c>
      <c r="BT3093"/>
      <c r="BU3093">
        <v>20</v>
      </c>
      <c r="BV3093" t="s">
        <v>292</v>
      </c>
      <c r="BW3093" t="s">
        <v>173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/>
      <c r="CQ3093">
        <v>0</v>
      </c>
      <c r="CR3093">
        <v>0</v>
      </c>
      <c r="CS3093">
        <v>0</v>
      </c>
      <c r="CT3093">
        <v>0</v>
      </c>
      <c r="CU3093">
        <v>2791</v>
      </c>
      <c r="CV3093">
        <v>-1</v>
      </c>
    </row>
    <row r="3094" spans="1:100" x14ac:dyDescent="0.2">
      <c r="A3094">
        <v>2022</v>
      </c>
      <c r="B3094">
        <v>5</v>
      </c>
      <c r="C3094" s="267">
        <v>44697</v>
      </c>
      <c r="D3094">
        <v>137</v>
      </c>
      <c r="E3094">
        <v>168</v>
      </c>
      <c r="F3094">
        <v>4</v>
      </c>
      <c r="G3094" t="s">
        <v>177</v>
      </c>
      <c r="H3094" t="s">
        <v>234</v>
      </c>
      <c r="I3094" t="s">
        <v>169</v>
      </c>
      <c r="J3094">
        <v>3</v>
      </c>
      <c r="K3094">
        <v>2</v>
      </c>
      <c r="L3094">
        <v>619</v>
      </c>
      <c r="M3094">
        <v>575</v>
      </c>
      <c r="N3094">
        <v>662</v>
      </c>
      <c r="R3094">
        <v>757</v>
      </c>
      <c r="S3094">
        <v>780</v>
      </c>
      <c r="W3094">
        <v>594</v>
      </c>
      <c r="X3094">
        <v>641</v>
      </c>
      <c r="AD3094">
        <v>757</v>
      </c>
      <c r="AE3094">
        <v>780</v>
      </c>
      <c r="AI3094">
        <v>594</v>
      </c>
      <c r="AJ3094">
        <v>641</v>
      </c>
      <c r="AM3094">
        <v>768.5</v>
      </c>
      <c r="AN3094">
        <v>617.5</v>
      </c>
      <c r="AO3094">
        <v>90</v>
      </c>
      <c r="AP3094">
        <v>116</v>
      </c>
      <c r="AQ3094"/>
      <c r="AR3094"/>
      <c r="AU3094">
        <v>282</v>
      </c>
      <c r="AV3094">
        <v>3</v>
      </c>
      <c r="AW3094">
        <v>3</v>
      </c>
      <c r="AX3094">
        <v>4</v>
      </c>
      <c r="BG3094">
        <v>930</v>
      </c>
      <c r="BH3094">
        <v>2</v>
      </c>
      <c r="BI3094">
        <v>2</v>
      </c>
      <c r="BJ3094">
        <v>2</v>
      </c>
      <c r="BQ3094" t="s">
        <v>176</v>
      </c>
      <c r="BS3094"/>
      <c r="BT3094"/>
      <c r="BU3094">
        <v>20</v>
      </c>
      <c r="BV3094" t="s">
        <v>177</v>
      </c>
      <c r="BW3094" t="s">
        <v>173</v>
      </c>
      <c r="BX3094">
        <v>0</v>
      </c>
      <c r="BY3094">
        <v>10</v>
      </c>
      <c r="BZ3094">
        <v>5</v>
      </c>
      <c r="CA3094">
        <v>287</v>
      </c>
      <c r="CB3094">
        <v>6</v>
      </c>
      <c r="CC3094">
        <v>3</v>
      </c>
      <c r="CD3094">
        <v>933</v>
      </c>
      <c r="CE3094">
        <v>2</v>
      </c>
      <c r="CF3094">
        <v>2</v>
      </c>
      <c r="CG3094">
        <v>3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8</v>
      </c>
      <c r="CO3094">
        <v>1220</v>
      </c>
      <c r="CP3094">
        <v>6.5573770491803279E-3</v>
      </c>
      <c r="CQ3094">
        <v>1.292407108239095E-2</v>
      </c>
      <c r="CR3094">
        <v>1.9709208400646201</v>
      </c>
      <c r="CS3094">
        <v>1.295546558704453E-2</v>
      </c>
      <c r="CT3094">
        <v>1.975708502024291</v>
      </c>
      <c r="CU3094">
        <v>2791</v>
      </c>
      <c r="CV3094">
        <v>-1</v>
      </c>
    </row>
    <row r="3095" spans="1:100" x14ac:dyDescent="0.2">
      <c r="A3095">
        <v>2022</v>
      </c>
      <c r="B3095">
        <v>5</v>
      </c>
      <c r="C3095" s="267">
        <v>44697</v>
      </c>
      <c r="D3095">
        <v>425</v>
      </c>
      <c r="E3095">
        <v>674</v>
      </c>
      <c r="F3095">
        <v>4</v>
      </c>
      <c r="G3095" t="s">
        <v>244</v>
      </c>
      <c r="H3095" t="s">
        <v>245</v>
      </c>
      <c r="I3095" t="s">
        <v>246</v>
      </c>
      <c r="J3095">
        <v>2</v>
      </c>
      <c r="K3095">
        <v>1</v>
      </c>
      <c r="L3095">
        <v>256</v>
      </c>
      <c r="M3095">
        <v>240</v>
      </c>
      <c r="N3095">
        <v>274</v>
      </c>
      <c r="O3095">
        <v>354</v>
      </c>
      <c r="P3095">
        <v>370</v>
      </c>
      <c r="Q3095">
        <v>356</v>
      </c>
      <c r="R3095">
        <v>310</v>
      </c>
      <c r="S3095">
        <v>354</v>
      </c>
      <c r="T3095">
        <v>279</v>
      </c>
      <c r="U3095">
        <v>287</v>
      </c>
      <c r="V3095">
        <v>280</v>
      </c>
      <c r="W3095">
        <v>272</v>
      </c>
      <c r="X3095">
        <v>274</v>
      </c>
      <c r="Y3095">
        <v>100</v>
      </c>
      <c r="Z3095">
        <v>110</v>
      </c>
      <c r="AA3095">
        <v>354</v>
      </c>
      <c r="AB3095">
        <v>370</v>
      </c>
      <c r="AC3095">
        <v>356</v>
      </c>
      <c r="AD3095">
        <v>310</v>
      </c>
      <c r="AE3095">
        <v>354</v>
      </c>
      <c r="AF3095">
        <v>279</v>
      </c>
      <c r="AG3095">
        <v>287</v>
      </c>
      <c r="AH3095">
        <v>280</v>
      </c>
      <c r="AI3095">
        <v>272</v>
      </c>
      <c r="AJ3095">
        <v>274</v>
      </c>
      <c r="AK3095">
        <v>108</v>
      </c>
      <c r="AL3095">
        <v>112</v>
      </c>
      <c r="AM3095">
        <v>348.8</v>
      </c>
      <c r="AN3095">
        <v>278.39999999999998</v>
      </c>
      <c r="AO3095">
        <v>60</v>
      </c>
      <c r="AP3095">
        <v>120</v>
      </c>
      <c r="AQ3095">
        <v>66.976744186046517</v>
      </c>
      <c r="AR3095">
        <v>107.5</v>
      </c>
      <c r="AV3095">
        <v>1</v>
      </c>
      <c r="AW3095">
        <v>4</v>
      </c>
      <c r="AX3095">
        <v>3</v>
      </c>
      <c r="BG3095">
        <v>500</v>
      </c>
      <c r="BI3095">
        <v>2</v>
      </c>
      <c r="BJ3095">
        <v>2</v>
      </c>
      <c r="BK3095">
        <v>2</v>
      </c>
      <c r="BL3095">
        <v>2</v>
      </c>
      <c r="BQ3095" t="s">
        <v>185</v>
      </c>
      <c r="BR3095" t="s">
        <v>247</v>
      </c>
      <c r="BS3095" t="s">
        <v>248</v>
      </c>
      <c r="BT3095" t="s">
        <v>249</v>
      </c>
      <c r="BU3095">
        <v>20</v>
      </c>
      <c r="BV3095" t="s">
        <v>244</v>
      </c>
      <c r="BW3095" t="s">
        <v>173</v>
      </c>
      <c r="BX3095">
        <v>0</v>
      </c>
      <c r="BY3095">
        <v>8</v>
      </c>
      <c r="BZ3095">
        <v>8</v>
      </c>
      <c r="CA3095">
        <v>8</v>
      </c>
      <c r="CB3095">
        <v>8</v>
      </c>
      <c r="CC3095">
        <v>8</v>
      </c>
      <c r="CD3095">
        <v>508</v>
      </c>
      <c r="CE3095">
        <v>1</v>
      </c>
      <c r="CF3095">
        <v>6</v>
      </c>
      <c r="CG3095">
        <v>5</v>
      </c>
      <c r="CH3095">
        <v>2</v>
      </c>
      <c r="CI3095">
        <v>2</v>
      </c>
      <c r="CJ3095">
        <v>0</v>
      </c>
      <c r="CK3095">
        <v>0</v>
      </c>
      <c r="CL3095">
        <v>0</v>
      </c>
      <c r="CM3095">
        <v>0</v>
      </c>
      <c r="CN3095">
        <v>16</v>
      </c>
      <c r="CO3095">
        <v>516</v>
      </c>
      <c r="CP3095">
        <v>3.1007751937984499E-2</v>
      </c>
      <c r="CQ3095">
        <v>6.25E-2</v>
      </c>
      <c r="CR3095">
        <v>2.015625</v>
      </c>
      <c r="CS3095">
        <v>5.7471264367816098E-2</v>
      </c>
      <c r="CT3095">
        <v>1.853448275862069</v>
      </c>
      <c r="CU3095">
        <v>2791</v>
      </c>
      <c r="CV3095">
        <v>-1</v>
      </c>
    </row>
    <row r="3096" spans="1:100" x14ac:dyDescent="0.2">
      <c r="A3096">
        <v>2022</v>
      </c>
      <c r="B3096">
        <v>5</v>
      </c>
      <c r="C3096" s="267">
        <v>44697</v>
      </c>
      <c r="D3096">
        <v>135</v>
      </c>
      <c r="E3096">
        <v>271</v>
      </c>
      <c r="F3096">
        <v>6</v>
      </c>
      <c r="G3096" t="s">
        <v>386</v>
      </c>
      <c r="H3096" t="s">
        <v>387</v>
      </c>
      <c r="I3096" t="s">
        <v>169</v>
      </c>
      <c r="J3096">
        <v>4</v>
      </c>
      <c r="K3096">
        <v>2</v>
      </c>
      <c r="L3096">
        <v>161</v>
      </c>
      <c r="M3096">
        <v>149</v>
      </c>
      <c r="N3096">
        <v>172</v>
      </c>
      <c r="AM3096"/>
      <c r="AN3096"/>
      <c r="AO3096">
        <v>151</v>
      </c>
      <c r="AP3096">
        <v>95</v>
      </c>
      <c r="AQ3096"/>
      <c r="AR3096"/>
      <c r="BQ3096" t="s">
        <v>176</v>
      </c>
      <c r="BS3096"/>
      <c r="BT3096"/>
      <c r="BU3096">
        <v>20</v>
      </c>
      <c r="BV3096" t="s">
        <v>386</v>
      </c>
      <c r="BW3096" t="s">
        <v>173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/>
      <c r="CQ3096">
        <v>0</v>
      </c>
      <c r="CR3096">
        <v>0</v>
      </c>
      <c r="CS3096"/>
      <c r="CT3096"/>
      <c r="CU3096">
        <v>2791</v>
      </c>
      <c r="CV3096"/>
    </row>
    <row r="3097" spans="1:100" x14ac:dyDescent="0.2">
      <c r="A3097">
        <v>2022</v>
      </c>
      <c r="B3097">
        <v>5</v>
      </c>
      <c r="C3097" s="267">
        <v>44697</v>
      </c>
      <c r="D3097">
        <v>388</v>
      </c>
      <c r="E3097">
        <v>564</v>
      </c>
      <c r="F3097">
        <v>6</v>
      </c>
      <c r="G3097" t="s">
        <v>473</v>
      </c>
      <c r="H3097" t="s">
        <v>474</v>
      </c>
      <c r="I3097" t="s">
        <v>169</v>
      </c>
      <c r="J3097">
        <v>3</v>
      </c>
      <c r="K3097">
        <v>4</v>
      </c>
      <c r="L3097">
        <v>119</v>
      </c>
      <c r="M3097">
        <v>109</v>
      </c>
      <c r="N3097">
        <v>128</v>
      </c>
      <c r="O3097">
        <v>135</v>
      </c>
      <c r="P3097">
        <v>128</v>
      </c>
      <c r="Q3097">
        <v>124</v>
      </c>
      <c r="R3097">
        <v>131</v>
      </c>
      <c r="S3097">
        <v>126</v>
      </c>
      <c r="T3097">
        <v>113</v>
      </c>
      <c r="U3097">
        <v>115</v>
      </c>
      <c r="V3097">
        <v>104</v>
      </c>
      <c r="W3097">
        <v>110</v>
      </c>
      <c r="X3097">
        <v>101</v>
      </c>
      <c r="AA3097">
        <v>135</v>
      </c>
      <c r="AB3097">
        <v>128</v>
      </c>
      <c r="AC3097">
        <v>124</v>
      </c>
      <c r="AD3097">
        <v>131</v>
      </c>
      <c r="AE3097">
        <v>126</v>
      </c>
      <c r="AF3097">
        <v>113</v>
      </c>
      <c r="AG3097">
        <v>115</v>
      </c>
      <c r="AH3097">
        <v>104</v>
      </c>
      <c r="AI3097">
        <v>110</v>
      </c>
      <c r="AJ3097">
        <v>101</v>
      </c>
      <c r="AM3097">
        <v>128.80000000000001</v>
      </c>
      <c r="AN3097">
        <v>108.6</v>
      </c>
      <c r="AO3097">
        <v>83</v>
      </c>
      <c r="AP3097">
        <v>130</v>
      </c>
      <c r="AQ3097"/>
      <c r="AR3097"/>
      <c r="AV3097">
        <v>4</v>
      </c>
      <c r="AW3097">
        <v>6</v>
      </c>
      <c r="AX3097">
        <v>12</v>
      </c>
      <c r="AZ3097">
        <v>6</v>
      </c>
      <c r="BC3097">
        <v>4</v>
      </c>
      <c r="BG3097">
        <v>1200</v>
      </c>
      <c r="BH3097">
        <v>2</v>
      </c>
      <c r="BI3097">
        <v>2</v>
      </c>
      <c r="BJ3097">
        <v>2</v>
      </c>
      <c r="BQ3097" t="s">
        <v>434</v>
      </c>
      <c r="BR3097" t="s">
        <v>435</v>
      </c>
      <c r="BS3097"/>
      <c r="BT3097"/>
      <c r="BU3097">
        <v>20</v>
      </c>
      <c r="BV3097" t="s">
        <v>475</v>
      </c>
      <c r="BW3097" t="s">
        <v>173</v>
      </c>
      <c r="BX3097">
        <v>0</v>
      </c>
      <c r="BY3097">
        <v>32</v>
      </c>
      <c r="BZ3097">
        <v>8</v>
      </c>
      <c r="CA3097">
        <v>8</v>
      </c>
      <c r="CB3097">
        <v>6</v>
      </c>
      <c r="CC3097">
        <v>1.5</v>
      </c>
      <c r="CD3097">
        <v>1201</v>
      </c>
      <c r="CE3097">
        <v>1</v>
      </c>
      <c r="CF3097">
        <v>2</v>
      </c>
      <c r="CG3097">
        <v>3</v>
      </c>
      <c r="CH3097">
        <v>0</v>
      </c>
      <c r="CI3097">
        <v>1</v>
      </c>
      <c r="CJ3097">
        <v>0</v>
      </c>
      <c r="CK3097">
        <v>0</v>
      </c>
      <c r="CL3097">
        <v>1</v>
      </c>
      <c r="CM3097">
        <v>0</v>
      </c>
      <c r="CN3097">
        <v>9.5</v>
      </c>
      <c r="CO3097">
        <v>1209</v>
      </c>
      <c r="CP3097">
        <v>7.8577336641852766E-3</v>
      </c>
      <c r="CQ3097">
        <v>7.9831932773109238E-2</v>
      </c>
      <c r="CR3097">
        <v>10.15966386554622</v>
      </c>
      <c r="CS3097">
        <v>8.7476979742173111E-2</v>
      </c>
      <c r="CT3097">
        <v>11.13259668508287</v>
      </c>
      <c r="CU3097">
        <v>2791</v>
      </c>
      <c r="CV3097">
        <v>-1</v>
      </c>
    </row>
    <row r="3098" spans="1:100" x14ac:dyDescent="0.2">
      <c r="A3098">
        <v>2022</v>
      </c>
      <c r="B3098">
        <v>5</v>
      </c>
      <c r="C3098" s="267">
        <v>44697</v>
      </c>
      <c r="D3098">
        <v>388</v>
      </c>
      <c r="E3098">
        <v>565</v>
      </c>
      <c r="F3098">
        <v>6</v>
      </c>
      <c r="G3098" t="s">
        <v>476</v>
      </c>
      <c r="H3098" t="s">
        <v>477</v>
      </c>
      <c r="I3098" t="s">
        <v>169</v>
      </c>
      <c r="J3098">
        <v>3</v>
      </c>
      <c r="K3098">
        <v>4</v>
      </c>
      <c r="L3098">
        <v>91</v>
      </c>
      <c r="M3098">
        <v>83</v>
      </c>
      <c r="N3098">
        <v>98</v>
      </c>
      <c r="O3098">
        <v>110</v>
      </c>
      <c r="P3098">
        <v>104</v>
      </c>
      <c r="Q3098">
        <v>96</v>
      </c>
      <c r="R3098">
        <v>101</v>
      </c>
      <c r="S3098">
        <v>105</v>
      </c>
      <c r="T3098">
        <v>80</v>
      </c>
      <c r="U3098">
        <v>90</v>
      </c>
      <c r="V3098">
        <v>82</v>
      </c>
      <c r="W3098">
        <v>87</v>
      </c>
      <c r="X3098">
        <v>81</v>
      </c>
      <c r="AA3098">
        <v>110</v>
      </c>
      <c r="AB3098">
        <v>104</v>
      </c>
      <c r="AC3098">
        <v>96</v>
      </c>
      <c r="AD3098">
        <v>101</v>
      </c>
      <c r="AE3098">
        <v>105</v>
      </c>
      <c r="AF3098">
        <v>80</v>
      </c>
      <c r="AG3098">
        <v>90</v>
      </c>
      <c r="AH3098">
        <v>82</v>
      </c>
      <c r="AI3098">
        <v>87</v>
      </c>
      <c r="AJ3098">
        <v>81</v>
      </c>
      <c r="AM3098">
        <v>103.2</v>
      </c>
      <c r="AN3098">
        <v>84</v>
      </c>
      <c r="AO3098">
        <v>83</v>
      </c>
      <c r="AP3098">
        <v>130</v>
      </c>
      <c r="AQ3098"/>
      <c r="AR3098"/>
      <c r="BQ3098" t="s">
        <v>434</v>
      </c>
      <c r="BR3098" t="s">
        <v>435</v>
      </c>
      <c r="BS3098"/>
      <c r="BT3098"/>
      <c r="BU3098">
        <v>20</v>
      </c>
      <c r="BV3098" t="s">
        <v>475</v>
      </c>
      <c r="BW3098" t="s">
        <v>173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/>
      <c r="CQ3098">
        <v>0</v>
      </c>
      <c r="CR3098">
        <v>0</v>
      </c>
      <c r="CS3098">
        <v>0</v>
      </c>
      <c r="CT3098">
        <v>0</v>
      </c>
      <c r="CU3098">
        <v>2791</v>
      </c>
      <c r="CV3098">
        <v>-1</v>
      </c>
    </row>
    <row r="3099" spans="1:100" x14ac:dyDescent="0.2">
      <c r="A3099">
        <v>2022</v>
      </c>
      <c r="B3099">
        <v>5</v>
      </c>
      <c r="C3099" s="267">
        <v>44697</v>
      </c>
      <c r="D3099">
        <v>388</v>
      </c>
      <c r="E3099">
        <v>566</v>
      </c>
      <c r="F3099">
        <v>6</v>
      </c>
      <c r="G3099" t="s">
        <v>478</v>
      </c>
      <c r="H3099" t="s">
        <v>479</v>
      </c>
      <c r="I3099" t="s">
        <v>169</v>
      </c>
      <c r="J3099">
        <v>3</v>
      </c>
      <c r="K3099">
        <v>4</v>
      </c>
      <c r="L3099">
        <v>34</v>
      </c>
      <c r="M3099">
        <v>31</v>
      </c>
      <c r="N3099">
        <v>36</v>
      </c>
      <c r="O3099">
        <v>54</v>
      </c>
      <c r="P3099">
        <v>50</v>
      </c>
      <c r="Q3099">
        <v>47</v>
      </c>
      <c r="R3099">
        <v>53</v>
      </c>
      <c r="S3099">
        <v>48</v>
      </c>
      <c r="T3099">
        <v>41</v>
      </c>
      <c r="U3099">
        <v>38</v>
      </c>
      <c r="V3099">
        <v>37</v>
      </c>
      <c r="W3099">
        <v>39</v>
      </c>
      <c r="X3099">
        <v>33</v>
      </c>
      <c r="AA3099">
        <v>54</v>
      </c>
      <c r="AB3099">
        <v>50</v>
      </c>
      <c r="AC3099">
        <v>47</v>
      </c>
      <c r="AD3099">
        <v>53</v>
      </c>
      <c r="AE3099">
        <v>48</v>
      </c>
      <c r="AF3099">
        <v>41</v>
      </c>
      <c r="AG3099">
        <v>38</v>
      </c>
      <c r="AH3099">
        <v>37</v>
      </c>
      <c r="AI3099">
        <v>39</v>
      </c>
      <c r="AJ3099">
        <v>33</v>
      </c>
      <c r="AM3099">
        <v>50.4</v>
      </c>
      <c r="AN3099">
        <v>37.6</v>
      </c>
      <c r="AO3099">
        <v>83</v>
      </c>
      <c r="AP3099">
        <v>130</v>
      </c>
      <c r="AQ3099"/>
      <c r="AR3099"/>
      <c r="BQ3099" t="s">
        <v>434</v>
      </c>
      <c r="BR3099" t="s">
        <v>435</v>
      </c>
      <c r="BS3099"/>
      <c r="BT3099"/>
      <c r="BU3099">
        <v>20</v>
      </c>
      <c r="BV3099" t="s">
        <v>475</v>
      </c>
      <c r="BW3099" t="s">
        <v>173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/>
      <c r="CQ3099">
        <v>0</v>
      </c>
      <c r="CR3099">
        <v>0</v>
      </c>
      <c r="CS3099">
        <v>0</v>
      </c>
      <c r="CT3099">
        <v>0</v>
      </c>
      <c r="CU3099">
        <v>2791</v>
      </c>
      <c r="CV3099">
        <v>-1</v>
      </c>
    </row>
    <row r="3100" spans="1:100" x14ac:dyDescent="0.2">
      <c r="A3100">
        <v>2022</v>
      </c>
      <c r="B3100">
        <v>5</v>
      </c>
      <c r="C3100" s="267">
        <v>44697</v>
      </c>
      <c r="D3100">
        <v>143</v>
      </c>
      <c r="E3100">
        <v>281</v>
      </c>
      <c r="F3100">
        <v>7</v>
      </c>
      <c r="G3100" t="s">
        <v>226</v>
      </c>
      <c r="H3100" t="s">
        <v>227</v>
      </c>
      <c r="I3100" t="s">
        <v>169</v>
      </c>
      <c r="J3100">
        <v>4</v>
      </c>
      <c r="K3100">
        <v>2</v>
      </c>
      <c r="L3100">
        <v>285</v>
      </c>
      <c r="M3100">
        <v>265</v>
      </c>
      <c r="N3100">
        <v>304</v>
      </c>
      <c r="AM3100"/>
      <c r="AN3100"/>
      <c r="AO3100">
        <v>120</v>
      </c>
      <c r="AP3100">
        <v>120</v>
      </c>
      <c r="AQ3100"/>
      <c r="AR3100"/>
      <c r="BQ3100" t="s">
        <v>176</v>
      </c>
      <c r="BS3100"/>
      <c r="BT3100"/>
      <c r="BU3100">
        <v>20</v>
      </c>
      <c r="BV3100" t="s">
        <v>228</v>
      </c>
      <c r="BW3100" t="s">
        <v>173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/>
      <c r="CQ3100">
        <v>0</v>
      </c>
      <c r="CR3100">
        <v>0</v>
      </c>
      <c r="CS3100"/>
      <c r="CT3100"/>
      <c r="CU3100">
        <v>2791</v>
      </c>
      <c r="CV3100"/>
    </row>
    <row r="3101" spans="1:100" x14ac:dyDescent="0.2">
      <c r="A3101">
        <v>2022</v>
      </c>
      <c r="B3101">
        <v>5</v>
      </c>
      <c r="C3101" s="267">
        <v>44697</v>
      </c>
      <c r="D3101">
        <v>243</v>
      </c>
      <c r="E3101">
        <v>167</v>
      </c>
      <c r="F3101">
        <v>7</v>
      </c>
      <c r="G3101" t="s">
        <v>313</v>
      </c>
      <c r="H3101" t="s">
        <v>314</v>
      </c>
      <c r="I3101" t="s">
        <v>169</v>
      </c>
      <c r="J3101">
        <v>2</v>
      </c>
      <c r="K3101">
        <v>2</v>
      </c>
      <c r="L3101">
        <v>888</v>
      </c>
      <c r="M3101">
        <v>825</v>
      </c>
      <c r="N3101">
        <v>950</v>
      </c>
      <c r="AM3101"/>
      <c r="AN3101"/>
      <c r="AO3101">
        <v>55</v>
      </c>
      <c r="AP3101">
        <v>131</v>
      </c>
      <c r="AQ3101"/>
      <c r="AR3101"/>
      <c r="BQ3101" t="s">
        <v>176</v>
      </c>
      <c r="BR3101" t="s">
        <v>176</v>
      </c>
      <c r="BS3101"/>
      <c r="BT3101"/>
      <c r="BU3101">
        <v>20</v>
      </c>
      <c r="BV3101" t="s">
        <v>313</v>
      </c>
      <c r="BW3101" t="s">
        <v>173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/>
      <c r="CQ3101">
        <v>0</v>
      </c>
      <c r="CR3101">
        <v>0</v>
      </c>
      <c r="CS3101"/>
      <c r="CT3101"/>
      <c r="CU3101">
        <v>2791</v>
      </c>
      <c r="CV3101"/>
    </row>
    <row r="3102" spans="1:100" x14ac:dyDescent="0.2">
      <c r="A3102">
        <v>2022</v>
      </c>
      <c r="B3102">
        <v>5</v>
      </c>
      <c r="C3102" s="267">
        <v>44697</v>
      </c>
      <c r="D3102">
        <v>1</v>
      </c>
      <c r="E3102">
        <v>1</v>
      </c>
      <c r="F3102">
        <v>8</v>
      </c>
      <c r="G3102" t="s">
        <v>388</v>
      </c>
      <c r="H3102" t="s">
        <v>389</v>
      </c>
      <c r="I3102" t="s">
        <v>169</v>
      </c>
      <c r="J3102">
        <v>3</v>
      </c>
      <c r="K3102">
        <v>2</v>
      </c>
      <c r="L3102">
        <v>111</v>
      </c>
      <c r="M3102">
        <v>103</v>
      </c>
      <c r="N3102">
        <v>118</v>
      </c>
      <c r="O3102">
        <v>133</v>
      </c>
      <c r="P3102">
        <v>145</v>
      </c>
      <c r="Q3102">
        <v>140</v>
      </c>
      <c r="R3102">
        <v>152</v>
      </c>
      <c r="S3102">
        <v>148</v>
      </c>
      <c r="T3102">
        <v>105</v>
      </c>
      <c r="U3102">
        <v>107</v>
      </c>
      <c r="V3102">
        <v>109</v>
      </c>
      <c r="W3102">
        <v>112</v>
      </c>
      <c r="X3102">
        <v>112</v>
      </c>
      <c r="AA3102">
        <v>133</v>
      </c>
      <c r="AB3102">
        <v>145</v>
      </c>
      <c r="AC3102">
        <v>140</v>
      </c>
      <c r="AD3102">
        <v>152</v>
      </c>
      <c r="AE3102">
        <v>148</v>
      </c>
      <c r="AF3102">
        <v>105</v>
      </c>
      <c r="AG3102">
        <v>107</v>
      </c>
      <c r="AH3102">
        <v>109</v>
      </c>
      <c r="AI3102">
        <v>112</v>
      </c>
      <c r="AJ3102">
        <v>112</v>
      </c>
      <c r="AM3102">
        <v>143.6</v>
      </c>
      <c r="AN3102">
        <v>109</v>
      </c>
      <c r="AO3102">
        <v>108</v>
      </c>
      <c r="AP3102">
        <v>100</v>
      </c>
      <c r="AQ3102"/>
      <c r="AR3102"/>
      <c r="AU3102">
        <v>1280</v>
      </c>
      <c r="AW3102">
        <v>3</v>
      </c>
      <c r="AX3102">
        <v>7</v>
      </c>
      <c r="AZ3102">
        <v>5</v>
      </c>
      <c r="BG3102">
        <v>1216</v>
      </c>
      <c r="BH3102">
        <v>2</v>
      </c>
      <c r="BI3102">
        <v>2</v>
      </c>
      <c r="BJ3102">
        <v>1</v>
      </c>
      <c r="BQ3102" t="s">
        <v>390</v>
      </c>
      <c r="BR3102" t="s">
        <v>390</v>
      </c>
      <c r="BS3102"/>
      <c r="BT3102"/>
      <c r="BU3102">
        <v>20</v>
      </c>
      <c r="BV3102" t="s">
        <v>391</v>
      </c>
      <c r="BW3102" t="s">
        <v>173</v>
      </c>
      <c r="BX3102">
        <v>0</v>
      </c>
      <c r="BY3102">
        <v>15</v>
      </c>
      <c r="BZ3102">
        <v>7.5</v>
      </c>
      <c r="CA3102">
        <v>1287</v>
      </c>
      <c r="CB3102">
        <v>5</v>
      </c>
      <c r="CC3102">
        <v>2.5</v>
      </c>
      <c r="CD3102">
        <v>1218</v>
      </c>
      <c r="CE3102">
        <v>1</v>
      </c>
      <c r="CF3102">
        <v>2</v>
      </c>
      <c r="CG3102">
        <v>4</v>
      </c>
      <c r="CH3102">
        <v>0</v>
      </c>
      <c r="CI3102">
        <v>2</v>
      </c>
      <c r="CJ3102">
        <v>0</v>
      </c>
      <c r="CK3102">
        <v>0</v>
      </c>
      <c r="CL3102">
        <v>0</v>
      </c>
      <c r="CM3102">
        <v>0</v>
      </c>
      <c r="CN3102">
        <v>10</v>
      </c>
      <c r="CO3102">
        <v>2505</v>
      </c>
      <c r="CP3102">
        <v>3.9920159680638719E-3</v>
      </c>
      <c r="CQ3102">
        <v>9.0090090090090086E-2</v>
      </c>
      <c r="CR3102">
        <v>22.567567567567568</v>
      </c>
      <c r="CS3102">
        <v>9.1743119266055051E-2</v>
      </c>
      <c r="CT3102">
        <v>22.98165137614679</v>
      </c>
      <c r="CU3102">
        <v>2791</v>
      </c>
      <c r="CV3102">
        <v>-1</v>
      </c>
    </row>
    <row r="3103" spans="1:100" x14ac:dyDescent="0.2">
      <c r="A3103">
        <v>2022</v>
      </c>
      <c r="B3103">
        <v>5</v>
      </c>
      <c r="C3103" s="267">
        <v>44697</v>
      </c>
      <c r="D3103">
        <v>47</v>
      </c>
      <c r="E3103">
        <v>122</v>
      </c>
      <c r="F3103">
        <v>8</v>
      </c>
      <c r="G3103" t="s">
        <v>250</v>
      </c>
      <c r="H3103" t="s">
        <v>251</v>
      </c>
      <c r="I3103" t="s">
        <v>246</v>
      </c>
      <c r="J3103">
        <v>2</v>
      </c>
      <c r="K3103">
        <v>1</v>
      </c>
      <c r="L3103">
        <v>280</v>
      </c>
      <c r="M3103">
        <v>267</v>
      </c>
      <c r="N3103">
        <v>292</v>
      </c>
      <c r="O3103">
        <v>375</v>
      </c>
      <c r="P3103">
        <v>398</v>
      </c>
      <c r="T3103">
        <v>304</v>
      </c>
      <c r="U3103">
        <v>298</v>
      </c>
      <c r="Y3103">
        <v>103</v>
      </c>
      <c r="AA3103">
        <v>375</v>
      </c>
      <c r="AB3103">
        <v>398</v>
      </c>
      <c r="AF3103">
        <v>304</v>
      </c>
      <c r="AG3103">
        <v>298</v>
      </c>
      <c r="AK3103">
        <v>105</v>
      </c>
      <c r="AL3103">
        <v>108</v>
      </c>
      <c r="AM3103">
        <v>386.5</v>
      </c>
      <c r="AN3103">
        <v>301</v>
      </c>
      <c r="AO3103">
        <v>64</v>
      </c>
      <c r="AP3103">
        <v>113</v>
      </c>
      <c r="AQ3103">
        <v>68.354430379746844</v>
      </c>
      <c r="AR3103">
        <v>105.3333333333333</v>
      </c>
      <c r="AV3103">
        <v>2</v>
      </c>
      <c r="AW3103">
        <v>2</v>
      </c>
      <c r="AX3103">
        <v>6</v>
      </c>
      <c r="BG3103">
        <v>500</v>
      </c>
      <c r="BQ3103" t="s">
        <v>185</v>
      </c>
      <c r="BR3103" t="s">
        <v>247</v>
      </c>
      <c r="BS3103" t="s">
        <v>252</v>
      </c>
      <c r="BT3103" t="s">
        <v>249</v>
      </c>
      <c r="BU3103">
        <v>20</v>
      </c>
      <c r="BV3103" t="s">
        <v>253</v>
      </c>
      <c r="BW3103" t="s">
        <v>173</v>
      </c>
      <c r="BX3103">
        <v>0</v>
      </c>
      <c r="BY3103">
        <v>10</v>
      </c>
      <c r="BZ3103">
        <v>10</v>
      </c>
      <c r="CA3103">
        <v>10</v>
      </c>
      <c r="CB3103">
        <v>0</v>
      </c>
      <c r="CC3103">
        <v>0</v>
      </c>
      <c r="CD3103">
        <v>500</v>
      </c>
      <c r="CE3103">
        <v>2</v>
      </c>
      <c r="CF3103">
        <v>2</v>
      </c>
      <c r="CG3103">
        <v>6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10</v>
      </c>
      <c r="CO3103">
        <v>510</v>
      </c>
      <c r="CP3103">
        <v>1.9607843137254902E-2</v>
      </c>
      <c r="CQ3103">
        <v>3.5714285714285712E-2</v>
      </c>
      <c r="CR3103">
        <v>1.821428571428571</v>
      </c>
      <c r="CS3103">
        <v>3.3222591362126248E-2</v>
      </c>
      <c r="CT3103">
        <v>1.694352159468439</v>
      </c>
      <c r="CU3103">
        <v>2791</v>
      </c>
      <c r="CV3103">
        <v>-1</v>
      </c>
    </row>
    <row r="3104" spans="1:100" x14ac:dyDescent="0.2">
      <c r="A3104">
        <v>2022</v>
      </c>
      <c r="B3104">
        <v>5</v>
      </c>
      <c r="C3104" s="267">
        <v>44697</v>
      </c>
      <c r="D3104">
        <v>301</v>
      </c>
      <c r="E3104">
        <v>225</v>
      </c>
      <c r="F3104">
        <v>8</v>
      </c>
      <c r="G3104" t="s">
        <v>337</v>
      </c>
      <c r="H3104" t="s">
        <v>338</v>
      </c>
      <c r="I3104" t="s">
        <v>169</v>
      </c>
      <c r="J3104">
        <v>6</v>
      </c>
      <c r="K3104">
        <v>1</v>
      </c>
      <c r="L3104">
        <v>372</v>
      </c>
      <c r="M3104">
        <v>345</v>
      </c>
      <c r="N3104">
        <v>398</v>
      </c>
      <c r="AM3104"/>
      <c r="AN3104"/>
      <c r="AO3104">
        <v>169</v>
      </c>
      <c r="AP3104">
        <v>128</v>
      </c>
      <c r="AQ3104"/>
      <c r="AR3104"/>
      <c r="BQ3104" t="s">
        <v>176</v>
      </c>
      <c r="BR3104" t="s">
        <v>176</v>
      </c>
      <c r="BS3104"/>
      <c r="BT3104"/>
      <c r="BU3104">
        <v>20</v>
      </c>
      <c r="BV3104" t="s">
        <v>339</v>
      </c>
      <c r="BW3104" t="s">
        <v>173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/>
      <c r="CQ3104">
        <v>0</v>
      </c>
      <c r="CR3104">
        <v>0</v>
      </c>
      <c r="CS3104"/>
      <c r="CT3104"/>
      <c r="CU3104">
        <v>2791</v>
      </c>
      <c r="CV3104"/>
    </row>
    <row r="3105" spans="1:100" x14ac:dyDescent="0.2">
      <c r="A3105">
        <v>2022</v>
      </c>
      <c r="B3105">
        <v>5</v>
      </c>
      <c r="C3105" s="267">
        <v>44697</v>
      </c>
      <c r="D3105">
        <v>1</v>
      </c>
      <c r="E3105">
        <v>2</v>
      </c>
      <c r="F3105">
        <v>22</v>
      </c>
      <c r="G3105" t="s">
        <v>392</v>
      </c>
      <c r="H3105" t="s">
        <v>393</v>
      </c>
      <c r="I3105" t="s">
        <v>169</v>
      </c>
      <c r="J3105">
        <v>3</v>
      </c>
      <c r="K3105">
        <v>2</v>
      </c>
      <c r="L3105">
        <v>113</v>
      </c>
      <c r="M3105">
        <v>105</v>
      </c>
      <c r="N3105">
        <v>120</v>
      </c>
      <c r="O3105">
        <v>118</v>
      </c>
      <c r="P3105">
        <v>117</v>
      </c>
      <c r="Q3105">
        <v>120</v>
      </c>
      <c r="R3105">
        <v>119</v>
      </c>
      <c r="S3105">
        <v>121</v>
      </c>
      <c r="T3105">
        <v>86</v>
      </c>
      <c r="U3105">
        <v>93</v>
      </c>
      <c r="V3105">
        <v>103</v>
      </c>
      <c r="W3105">
        <v>101</v>
      </c>
      <c r="X3105">
        <v>105</v>
      </c>
      <c r="AA3105">
        <v>118</v>
      </c>
      <c r="AB3105">
        <v>117</v>
      </c>
      <c r="AC3105">
        <v>120</v>
      </c>
      <c r="AD3105">
        <v>119</v>
      </c>
      <c r="AE3105">
        <v>121</v>
      </c>
      <c r="AF3105">
        <v>86</v>
      </c>
      <c r="AG3105">
        <v>93</v>
      </c>
      <c r="AH3105">
        <v>103</v>
      </c>
      <c r="AI3105">
        <v>101</v>
      </c>
      <c r="AJ3105">
        <v>105</v>
      </c>
      <c r="AM3105">
        <v>119</v>
      </c>
      <c r="AN3105">
        <v>97.6</v>
      </c>
      <c r="AO3105">
        <v>108</v>
      </c>
      <c r="AP3105">
        <v>100</v>
      </c>
      <c r="AQ3105"/>
      <c r="AR3105"/>
      <c r="AU3105">
        <v>1352</v>
      </c>
      <c r="AV3105">
        <v>2</v>
      </c>
      <c r="AW3105">
        <v>6</v>
      </c>
      <c r="AX3105">
        <v>8</v>
      </c>
      <c r="BG3105">
        <v>1118</v>
      </c>
      <c r="BH3105">
        <v>2</v>
      </c>
      <c r="BI3105">
        <v>2</v>
      </c>
      <c r="BJ3105">
        <v>1</v>
      </c>
      <c r="BQ3105" t="s">
        <v>390</v>
      </c>
      <c r="BR3105" t="s">
        <v>390</v>
      </c>
      <c r="BS3105"/>
      <c r="BT3105"/>
      <c r="BU3105">
        <v>20</v>
      </c>
      <c r="BV3105" t="s">
        <v>391</v>
      </c>
      <c r="BW3105" t="s">
        <v>222</v>
      </c>
      <c r="BX3105">
        <v>0</v>
      </c>
      <c r="BY3105">
        <v>16</v>
      </c>
      <c r="BZ3105">
        <v>8</v>
      </c>
      <c r="CA3105">
        <v>1360</v>
      </c>
      <c r="CB3105">
        <v>5</v>
      </c>
      <c r="CC3105">
        <v>2.5</v>
      </c>
      <c r="CD3105">
        <v>1120</v>
      </c>
      <c r="CE3105">
        <v>2</v>
      </c>
      <c r="CF3105">
        <v>4</v>
      </c>
      <c r="CG3105">
        <v>4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10.5</v>
      </c>
      <c r="CO3105">
        <v>2480</v>
      </c>
      <c r="CP3105">
        <v>4.2338709677419359E-3</v>
      </c>
      <c r="CQ3105">
        <v>9.2920353982300891E-2</v>
      </c>
      <c r="CR3105">
        <v>21.946902654867259</v>
      </c>
      <c r="CS3105">
        <v>0.1075819672131148</v>
      </c>
      <c r="CT3105">
        <v>25.409836065573771</v>
      </c>
      <c r="CU3105">
        <v>2791</v>
      </c>
      <c r="CV3105">
        <v>-1</v>
      </c>
    </row>
    <row r="3106" spans="1:100" x14ac:dyDescent="0.2">
      <c r="A3106">
        <v>2022</v>
      </c>
      <c r="B3106">
        <v>5</v>
      </c>
      <c r="C3106" s="267">
        <v>44697</v>
      </c>
      <c r="D3106">
        <v>3</v>
      </c>
      <c r="E3106">
        <v>9</v>
      </c>
      <c r="F3106">
        <v>26</v>
      </c>
      <c r="G3106" t="s">
        <v>315</v>
      </c>
      <c r="H3106" t="s">
        <v>316</v>
      </c>
      <c r="I3106" t="s">
        <v>317</v>
      </c>
      <c r="J3106">
        <v>2</v>
      </c>
      <c r="K3106">
        <v>2</v>
      </c>
      <c r="L3106">
        <v>24</v>
      </c>
      <c r="M3106">
        <v>22</v>
      </c>
      <c r="N3106">
        <v>25</v>
      </c>
      <c r="AM3106"/>
      <c r="AN3106"/>
      <c r="AO3106">
        <v>61</v>
      </c>
      <c r="AP3106">
        <v>118</v>
      </c>
      <c r="AQ3106"/>
      <c r="AR3106"/>
      <c r="BQ3106" t="s">
        <v>318</v>
      </c>
      <c r="BR3106" t="s">
        <v>319</v>
      </c>
      <c r="BS3106"/>
      <c r="BT3106"/>
      <c r="BU3106">
        <v>20</v>
      </c>
      <c r="BV3106" t="s">
        <v>320</v>
      </c>
      <c r="BW3106" t="s">
        <v>222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/>
      <c r="CQ3106">
        <v>0</v>
      </c>
      <c r="CR3106">
        <v>0</v>
      </c>
      <c r="CS3106"/>
      <c r="CT3106"/>
      <c r="CU3106">
        <v>2791</v>
      </c>
      <c r="CV3106"/>
    </row>
    <row r="3107" spans="1:100" x14ac:dyDescent="0.2">
      <c r="A3107">
        <v>2022</v>
      </c>
      <c r="B3107">
        <v>5</v>
      </c>
      <c r="C3107" s="267">
        <v>44697</v>
      </c>
      <c r="D3107">
        <v>3</v>
      </c>
      <c r="E3107">
        <v>10</v>
      </c>
      <c r="F3107">
        <v>26</v>
      </c>
      <c r="G3107" t="s">
        <v>321</v>
      </c>
      <c r="H3107" t="s">
        <v>322</v>
      </c>
      <c r="I3107" t="s">
        <v>317</v>
      </c>
      <c r="J3107">
        <v>2</v>
      </c>
      <c r="K3107">
        <v>2</v>
      </c>
      <c r="L3107">
        <v>48</v>
      </c>
      <c r="M3107">
        <v>44</v>
      </c>
      <c r="N3107">
        <v>51</v>
      </c>
      <c r="O3107">
        <v>62</v>
      </c>
      <c r="P3107">
        <v>72</v>
      </c>
      <c r="Q3107">
        <v>75</v>
      </c>
      <c r="R3107">
        <v>66</v>
      </c>
      <c r="S3107">
        <v>71</v>
      </c>
      <c r="T3107">
        <v>48</v>
      </c>
      <c r="U3107">
        <v>52</v>
      </c>
      <c r="V3107">
        <v>48</v>
      </c>
      <c r="W3107">
        <v>46</v>
      </c>
      <c r="X3107">
        <v>53</v>
      </c>
      <c r="Y3107">
        <v>121</v>
      </c>
      <c r="Z3107">
        <v>122</v>
      </c>
      <c r="AA3107">
        <v>62</v>
      </c>
      <c r="AB3107">
        <v>72</v>
      </c>
      <c r="AC3107">
        <v>75</v>
      </c>
      <c r="AD3107">
        <v>66</v>
      </c>
      <c r="AE3107">
        <v>71</v>
      </c>
      <c r="AF3107">
        <v>48</v>
      </c>
      <c r="AG3107">
        <v>52</v>
      </c>
      <c r="AH3107">
        <v>48</v>
      </c>
      <c r="AI3107">
        <v>46</v>
      </c>
      <c r="AJ3107">
        <v>53</v>
      </c>
      <c r="AK3107">
        <v>125</v>
      </c>
      <c r="AL3107">
        <v>128</v>
      </c>
      <c r="AM3107">
        <v>69.2</v>
      </c>
      <c r="AN3107">
        <v>49.4</v>
      </c>
      <c r="AO3107">
        <v>61</v>
      </c>
      <c r="AP3107">
        <v>118</v>
      </c>
      <c r="AQ3107">
        <v>58.064516129032263</v>
      </c>
      <c r="AR3107">
        <v>124</v>
      </c>
      <c r="AV3107">
        <v>6</v>
      </c>
      <c r="AW3107">
        <v>2</v>
      </c>
      <c r="AX3107">
        <v>10</v>
      </c>
      <c r="BG3107">
        <v>1200</v>
      </c>
      <c r="BH3107">
        <v>2</v>
      </c>
      <c r="BI3107">
        <v>4</v>
      </c>
      <c r="BJ3107">
        <v>2</v>
      </c>
      <c r="BQ3107" t="s">
        <v>318</v>
      </c>
      <c r="BR3107" t="s">
        <v>319</v>
      </c>
      <c r="BS3107"/>
      <c r="BT3107"/>
      <c r="BU3107">
        <v>20</v>
      </c>
      <c r="BV3107" t="s">
        <v>320</v>
      </c>
      <c r="BW3107" t="s">
        <v>222</v>
      </c>
      <c r="BX3107">
        <v>0</v>
      </c>
      <c r="BY3107">
        <v>18</v>
      </c>
      <c r="BZ3107">
        <v>9</v>
      </c>
      <c r="CA3107">
        <v>9</v>
      </c>
      <c r="CB3107">
        <v>8</v>
      </c>
      <c r="CC3107">
        <v>4</v>
      </c>
      <c r="CD3107">
        <v>1204</v>
      </c>
      <c r="CE3107">
        <v>4</v>
      </c>
      <c r="CF3107">
        <v>3</v>
      </c>
      <c r="CG3107">
        <v>6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13</v>
      </c>
      <c r="CO3107">
        <v>1213</v>
      </c>
      <c r="CP3107">
        <v>1.071723000824402E-2</v>
      </c>
      <c r="CQ3107">
        <v>0.27083333333333331</v>
      </c>
      <c r="CR3107">
        <v>25.270833333333329</v>
      </c>
      <c r="CS3107">
        <v>0.26315789473684209</v>
      </c>
      <c r="CT3107">
        <v>24.554655870445341</v>
      </c>
      <c r="CU3107">
        <v>2791</v>
      </c>
      <c r="CV3107">
        <v>-1</v>
      </c>
    </row>
    <row r="3108" spans="1:100" x14ac:dyDescent="0.2">
      <c r="A3108">
        <v>2022</v>
      </c>
      <c r="B3108">
        <v>5</v>
      </c>
      <c r="C3108" s="267">
        <v>44697</v>
      </c>
      <c r="D3108">
        <v>227</v>
      </c>
      <c r="E3108">
        <v>155</v>
      </c>
      <c r="F3108">
        <v>28</v>
      </c>
      <c r="G3108" t="s">
        <v>362</v>
      </c>
      <c r="H3108" t="s">
        <v>363</v>
      </c>
      <c r="I3108" t="s">
        <v>364</v>
      </c>
      <c r="J3108">
        <v>3</v>
      </c>
      <c r="K3108">
        <v>2</v>
      </c>
      <c r="L3108">
        <v>122</v>
      </c>
      <c r="M3108">
        <v>113</v>
      </c>
      <c r="N3108">
        <v>130</v>
      </c>
      <c r="O3108">
        <v>158</v>
      </c>
      <c r="P3108">
        <v>198</v>
      </c>
      <c r="Q3108">
        <v>174</v>
      </c>
      <c r="R3108">
        <v>173</v>
      </c>
      <c r="S3108">
        <v>182</v>
      </c>
      <c r="T3108">
        <v>125</v>
      </c>
      <c r="U3108">
        <v>121</v>
      </c>
      <c r="V3108">
        <v>120</v>
      </c>
      <c r="W3108">
        <v>126</v>
      </c>
      <c r="X3108">
        <v>131</v>
      </c>
      <c r="Y3108">
        <v>132</v>
      </c>
      <c r="Z3108">
        <v>130</v>
      </c>
      <c r="AA3108">
        <v>158</v>
      </c>
      <c r="AB3108">
        <v>198</v>
      </c>
      <c r="AC3108">
        <v>174</v>
      </c>
      <c r="AD3108">
        <v>173</v>
      </c>
      <c r="AE3108">
        <v>182</v>
      </c>
      <c r="AF3108">
        <v>125</v>
      </c>
      <c r="AG3108">
        <v>121</v>
      </c>
      <c r="AH3108">
        <v>120</v>
      </c>
      <c r="AI3108">
        <v>126</v>
      </c>
      <c r="AJ3108">
        <v>131</v>
      </c>
      <c r="AK3108">
        <v>133</v>
      </c>
      <c r="AL3108">
        <v>129</v>
      </c>
      <c r="AM3108">
        <v>177</v>
      </c>
      <c r="AN3108">
        <v>124.6</v>
      </c>
      <c r="AO3108">
        <v>80</v>
      </c>
      <c r="AP3108">
        <v>135</v>
      </c>
      <c r="AQ3108">
        <v>82.44274809160305</v>
      </c>
      <c r="AR3108">
        <v>131</v>
      </c>
      <c r="AU3108">
        <v>912</v>
      </c>
      <c r="AV3108">
        <v>4</v>
      </c>
      <c r="AW3108">
        <v>4</v>
      </c>
      <c r="AX3108">
        <v>6</v>
      </c>
      <c r="BG3108">
        <v>1368</v>
      </c>
      <c r="BH3108">
        <v>2</v>
      </c>
      <c r="BI3108">
        <v>4</v>
      </c>
      <c r="BJ3108">
        <v>6</v>
      </c>
      <c r="BQ3108" t="s">
        <v>180</v>
      </c>
      <c r="BR3108" t="s">
        <v>181</v>
      </c>
      <c r="BS3108" t="s">
        <v>365</v>
      </c>
      <c r="BT3108"/>
      <c r="BU3108">
        <v>20</v>
      </c>
      <c r="BV3108" t="s">
        <v>362</v>
      </c>
      <c r="BW3108" t="s">
        <v>222</v>
      </c>
      <c r="BX3108">
        <v>0</v>
      </c>
      <c r="BY3108">
        <v>14</v>
      </c>
      <c r="BZ3108">
        <v>7</v>
      </c>
      <c r="CA3108">
        <v>919</v>
      </c>
      <c r="CB3108">
        <v>12</v>
      </c>
      <c r="CC3108">
        <v>6</v>
      </c>
      <c r="CD3108">
        <v>1374</v>
      </c>
      <c r="CE3108">
        <v>3</v>
      </c>
      <c r="CF3108">
        <v>4</v>
      </c>
      <c r="CG3108">
        <v>6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13</v>
      </c>
      <c r="CO3108">
        <v>2293</v>
      </c>
      <c r="CP3108">
        <v>5.6694286960313998E-3</v>
      </c>
      <c r="CQ3108">
        <v>0.10655737704918029</v>
      </c>
      <c r="CR3108">
        <v>18.795081967213111</v>
      </c>
      <c r="CS3108">
        <v>0.1043338683788122</v>
      </c>
      <c r="CT3108">
        <v>18.402889245585879</v>
      </c>
      <c r="CU3108">
        <v>2791</v>
      </c>
      <c r="CV3108">
        <v>-1</v>
      </c>
    </row>
    <row r="3109" spans="1:100" x14ac:dyDescent="0.2">
      <c r="A3109">
        <v>2022</v>
      </c>
      <c r="B3109">
        <v>5</v>
      </c>
      <c r="C3109" s="267">
        <v>44697</v>
      </c>
      <c r="D3109">
        <v>394</v>
      </c>
      <c r="E3109">
        <v>606</v>
      </c>
      <c r="F3109">
        <v>46</v>
      </c>
      <c r="G3109" t="s">
        <v>583</v>
      </c>
      <c r="H3109" t="s">
        <v>584</v>
      </c>
      <c r="I3109" t="s">
        <v>433</v>
      </c>
      <c r="J3109">
        <v>4</v>
      </c>
      <c r="K3109">
        <v>2</v>
      </c>
      <c r="L3109">
        <v>325</v>
      </c>
      <c r="M3109">
        <v>308</v>
      </c>
      <c r="N3109">
        <v>341</v>
      </c>
      <c r="O3109">
        <v>416</v>
      </c>
      <c r="T3109">
        <v>324</v>
      </c>
      <c r="Y3109">
        <v>163</v>
      </c>
      <c r="AA3109">
        <v>416</v>
      </c>
      <c r="AF3109">
        <v>324</v>
      </c>
      <c r="AK3109">
        <v>163</v>
      </c>
      <c r="AM3109">
        <v>416</v>
      </c>
      <c r="AN3109">
        <v>324</v>
      </c>
      <c r="AO3109">
        <v>80</v>
      </c>
      <c r="AP3109">
        <v>180</v>
      </c>
      <c r="AQ3109">
        <v>88.343558282208591</v>
      </c>
      <c r="AR3109">
        <v>163</v>
      </c>
      <c r="AU3109">
        <v>640</v>
      </c>
      <c r="AV3109">
        <v>6</v>
      </c>
      <c r="AW3109">
        <v>2</v>
      </c>
      <c r="AX3109">
        <v>9</v>
      </c>
      <c r="AZ3109">
        <v>4</v>
      </c>
      <c r="BQ3109" t="s">
        <v>585</v>
      </c>
      <c r="BR3109" t="s">
        <v>586</v>
      </c>
      <c r="BS3109"/>
      <c r="BT3109"/>
      <c r="BU3109">
        <v>20</v>
      </c>
      <c r="BV3109" t="s">
        <v>587</v>
      </c>
      <c r="BW3109" t="s">
        <v>222</v>
      </c>
      <c r="BX3109">
        <v>0</v>
      </c>
      <c r="BY3109">
        <v>21</v>
      </c>
      <c r="BZ3109">
        <v>10.5</v>
      </c>
      <c r="CA3109">
        <v>650</v>
      </c>
      <c r="CB3109">
        <v>0</v>
      </c>
      <c r="CC3109">
        <v>0</v>
      </c>
      <c r="CD3109">
        <v>0</v>
      </c>
      <c r="CE3109">
        <v>3</v>
      </c>
      <c r="CF3109">
        <v>1</v>
      </c>
      <c r="CG3109">
        <v>4</v>
      </c>
      <c r="CH3109">
        <v>0</v>
      </c>
      <c r="CI3109">
        <v>2</v>
      </c>
      <c r="CJ3109">
        <v>0</v>
      </c>
      <c r="CK3109">
        <v>0</v>
      </c>
      <c r="CL3109">
        <v>0</v>
      </c>
      <c r="CM3109">
        <v>0</v>
      </c>
      <c r="CN3109">
        <v>10.5</v>
      </c>
      <c r="CO3109">
        <v>650</v>
      </c>
      <c r="CP3109">
        <v>1.6153846153846151E-2</v>
      </c>
      <c r="CQ3109">
        <v>3.2307692307692308E-2</v>
      </c>
      <c r="CR3109">
        <v>2</v>
      </c>
      <c r="CS3109">
        <v>3.2407407407407413E-2</v>
      </c>
      <c r="CT3109">
        <v>2.0061728395061729</v>
      </c>
      <c r="CU3109">
        <v>2791</v>
      </c>
      <c r="CV3109">
        <v>-1</v>
      </c>
    </row>
    <row r="3110" spans="1:100" x14ac:dyDescent="0.2">
      <c r="A3110">
        <v>2022</v>
      </c>
      <c r="B3110">
        <v>5</v>
      </c>
      <c r="C3110" s="267">
        <v>44697</v>
      </c>
      <c r="D3110">
        <v>433</v>
      </c>
      <c r="E3110">
        <v>452</v>
      </c>
      <c r="F3110">
        <v>46</v>
      </c>
      <c r="G3110" t="s">
        <v>553</v>
      </c>
      <c r="H3110" t="s">
        <v>554</v>
      </c>
      <c r="I3110" t="s">
        <v>221</v>
      </c>
      <c r="J3110">
        <v>4</v>
      </c>
      <c r="K3110">
        <v>2</v>
      </c>
      <c r="L3110">
        <v>270</v>
      </c>
      <c r="M3110">
        <v>251</v>
      </c>
      <c r="N3110">
        <v>288</v>
      </c>
      <c r="O3110">
        <v>284</v>
      </c>
      <c r="P3110">
        <v>330</v>
      </c>
      <c r="Q3110">
        <v>314</v>
      </c>
      <c r="R3110">
        <v>318</v>
      </c>
      <c r="S3110">
        <v>331</v>
      </c>
      <c r="T3110">
        <v>246</v>
      </c>
      <c r="U3110">
        <v>263</v>
      </c>
      <c r="V3110">
        <v>247</v>
      </c>
      <c r="W3110">
        <v>256</v>
      </c>
      <c r="X3110">
        <v>270</v>
      </c>
      <c r="AA3110">
        <v>284</v>
      </c>
      <c r="AB3110">
        <v>330</v>
      </c>
      <c r="AC3110">
        <v>314</v>
      </c>
      <c r="AD3110">
        <v>318</v>
      </c>
      <c r="AE3110">
        <v>331</v>
      </c>
      <c r="AF3110">
        <v>246</v>
      </c>
      <c r="AG3110">
        <v>263</v>
      </c>
      <c r="AH3110">
        <v>247</v>
      </c>
      <c r="AI3110">
        <v>256</v>
      </c>
      <c r="AJ3110">
        <v>270</v>
      </c>
      <c r="AM3110">
        <v>315.39999999999998</v>
      </c>
      <c r="AN3110">
        <v>256.39999999999998</v>
      </c>
      <c r="AO3110">
        <v>96</v>
      </c>
      <c r="AP3110">
        <v>150</v>
      </c>
      <c r="AQ3110"/>
      <c r="AR3110"/>
      <c r="AU3110">
        <v>1280</v>
      </c>
      <c r="AV3110">
        <v>1</v>
      </c>
      <c r="AW3110">
        <v>2</v>
      </c>
      <c r="AX3110">
        <v>6</v>
      </c>
      <c r="BQ3110" t="s">
        <v>180</v>
      </c>
      <c r="BR3110" t="s">
        <v>181</v>
      </c>
      <c r="BS3110"/>
      <c r="BT3110"/>
      <c r="BU3110">
        <v>20</v>
      </c>
      <c r="BV3110" t="s">
        <v>552</v>
      </c>
      <c r="BW3110" t="s">
        <v>222</v>
      </c>
      <c r="BX3110">
        <v>0</v>
      </c>
      <c r="BY3110">
        <v>9</v>
      </c>
      <c r="BZ3110">
        <v>4.5</v>
      </c>
      <c r="CA3110">
        <v>1284</v>
      </c>
      <c r="CB3110">
        <v>0</v>
      </c>
      <c r="CC3110">
        <v>0</v>
      </c>
      <c r="CD3110">
        <v>0</v>
      </c>
      <c r="CE3110">
        <v>0</v>
      </c>
      <c r="CF3110">
        <v>1</v>
      </c>
      <c r="CG3110">
        <v>3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4.5</v>
      </c>
      <c r="CO3110">
        <v>1284</v>
      </c>
      <c r="CP3110">
        <v>3.5046728971962621E-3</v>
      </c>
      <c r="CQ3110">
        <v>1.666666666666667E-2</v>
      </c>
      <c r="CR3110">
        <v>4.7555555555555564</v>
      </c>
      <c r="CS3110">
        <v>1.7550702028081129E-2</v>
      </c>
      <c r="CT3110">
        <v>5.0078003120124812</v>
      </c>
      <c r="CU3110">
        <v>2791</v>
      </c>
      <c r="CV3110">
        <v>-1</v>
      </c>
    </row>
    <row r="3111" spans="1:100" x14ac:dyDescent="0.2">
      <c r="A3111">
        <v>2022</v>
      </c>
      <c r="B3111">
        <v>5</v>
      </c>
      <c r="C3111" s="267">
        <v>44697</v>
      </c>
      <c r="D3111">
        <v>433</v>
      </c>
      <c r="E3111">
        <v>453</v>
      </c>
      <c r="F3111">
        <v>46</v>
      </c>
      <c r="G3111" t="s">
        <v>550</v>
      </c>
      <c r="H3111" t="s">
        <v>551</v>
      </c>
      <c r="I3111" t="s">
        <v>221</v>
      </c>
      <c r="J3111">
        <v>4</v>
      </c>
      <c r="K3111">
        <v>2</v>
      </c>
      <c r="L3111">
        <v>175</v>
      </c>
      <c r="M3111">
        <v>162</v>
      </c>
      <c r="N3111">
        <v>187</v>
      </c>
      <c r="O3111">
        <v>185</v>
      </c>
      <c r="P3111">
        <v>215</v>
      </c>
      <c r="Q3111">
        <v>218</v>
      </c>
      <c r="R3111">
        <v>202</v>
      </c>
      <c r="S3111">
        <v>210</v>
      </c>
      <c r="T3111">
        <v>165</v>
      </c>
      <c r="U3111">
        <v>180</v>
      </c>
      <c r="V3111">
        <v>184</v>
      </c>
      <c r="W3111">
        <v>175</v>
      </c>
      <c r="X3111">
        <v>186</v>
      </c>
      <c r="Y3111">
        <v>182</v>
      </c>
      <c r="Z3111">
        <v>183</v>
      </c>
      <c r="AA3111">
        <v>185</v>
      </c>
      <c r="AB3111">
        <v>215</v>
      </c>
      <c r="AC3111">
        <v>218</v>
      </c>
      <c r="AD3111">
        <v>202</v>
      </c>
      <c r="AE3111">
        <v>270</v>
      </c>
      <c r="AF3111">
        <v>165</v>
      </c>
      <c r="AG3111">
        <v>180</v>
      </c>
      <c r="AH3111">
        <v>184</v>
      </c>
      <c r="AI3111">
        <v>175</v>
      </c>
      <c r="AJ3111">
        <v>186</v>
      </c>
      <c r="AK3111">
        <v>175</v>
      </c>
      <c r="AL3111">
        <v>189</v>
      </c>
      <c r="AM3111">
        <v>212</v>
      </c>
      <c r="AN3111">
        <v>178</v>
      </c>
      <c r="AO3111">
        <v>96</v>
      </c>
      <c r="AP3111">
        <v>150</v>
      </c>
      <c r="AQ3111">
        <v>79.012345679012341</v>
      </c>
      <c r="AR3111">
        <v>182.25</v>
      </c>
      <c r="AU3111">
        <v>1280</v>
      </c>
      <c r="AV3111">
        <v>1</v>
      </c>
      <c r="AW3111">
        <v>4</v>
      </c>
      <c r="AX3111">
        <v>5</v>
      </c>
      <c r="BQ3111" t="s">
        <v>180</v>
      </c>
      <c r="BR3111" t="s">
        <v>181</v>
      </c>
      <c r="BS3111"/>
      <c r="BT3111"/>
      <c r="BU3111">
        <v>20</v>
      </c>
      <c r="BV3111" t="s">
        <v>552</v>
      </c>
      <c r="BW3111" t="s">
        <v>222</v>
      </c>
      <c r="BX3111">
        <v>0</v>
      </c>
      <c r="BY3111">
        <v>10</v>
      </c>
      <c r="BZ3111">
        <v>5</v>
      </c>
      <c r="CA3111">
        <v>1285</v>
      </c>
      <c r="CB3111">
        <v>0</v>
      </c>
      <c r="CC3111">
        <v>0</v>
      </c>
      <c r="CD3111">
        <v>0</v>
      </c>
      <c r="CE3111">
        <v>0</v>
      </c>
      <c r="CF3111">
        <v>2</v>
      </c>
      <c r="CG3111">
        <v>2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5</v>
      </c>
      <c r="CO3111">
        <v>1285</v>
      </c>
      <c r="CP3111">
        <v>3.891050583657588E-3</v>
      </c>
      <c r="CQ3111">
        <v>2.8571428571428571E-2</v>
      </c>
      <c r="CR3111">
        <v>7.3428571428571434</v>
      </c>
      <c r="CS3111">
        <v>2.8089887640449441E-2</v>
      </c>
      <c r="CT3111">
        <v>7.2191011235955056</v>
      </c>
      <c r="CU3111">
        <v>2791</v>
      </c>
      <c r="CV3111">
        <v>-1</v>
      </c>
    </row>
    <row r="3112" spans="1:100" x14ac:dyDescent="0.2">
      <c r="A3112">
        <v>2022</v>
      </c>
      <c r="B3112">
        <v>5</v>
      </c>
      <c r="C3112" s="267">
        <v>44697</v>
      </c>
      <c r="D3112">
        <v>4</v>
      </c>
      <c r="E3112">
        <v>11</v>
      </c>
      <c r="F3112">
        <v>48</v>
      </c>
      <c r="G3112" t="s">
        <v>276</v>
      </c>
      <c r="H3112" t="s">
        <v>277</v>
      </c>
      <c r="I3112" t="s">
        <v>221</v>
      </c>
      <c r="J3112">
        <v>2</v>
      </c>
      <c r="K3112">
        <v>2</v>
      </c>
      <c r="L3112">
        <v>212</v>
      </c>
      <c r="M3112">
        <v>197</v>
      </c>
      <c r="N3112">
        <v>226</v>
      </c>
      <c r="AM3112"/>
      <c r="AN3112"/>
      <c r="AO3112">
        <v>48</v>
      </c>
      <c r="AP3112">
        <v>195</v>
      </c>
      <c r="AQ3112"/>
      <c r="AR3112"/>
      <c r="BQ3112" t="s">
        <v>180</v>
      </c>
      <c r="BR3112" t="s">
        <v>266</v>
      </c>
      <c r="BS3112" t="s">
        <v>278</v>
      </c>
      <c r="BT3112"/>
      <c r="BU3112">
        <v>20</v>
      </c>
      <c r="BV3112" t="s">
        <v>268</v>
      </c>
      <c r="BW3112" t="s">
        <v>222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/>
      <c r="CQ3112">
        <v>0</v>
      </c>
      <c r="CR3112">
        <v>0</v>
      </c>
      <c r="CS3112"/>
      <c r="CT3112"/>
      <c r="CU3112">
        <v>2791</v>
      </c>
      <c r="CV3112"/>
    </row>
    <row r="3113" spans="1:100" x14ac:dyDescent="0.2">
      <c r="A3113">
        <v>2022</v>
      </c>
      <c r="B3113">
        <v>5</v>
      </c>
      <c r="C3113" s="267">
        <v>44697</v>
      </c>
      <c r="D3113">
        <v>4</v>
      </c>
      <c r="E3113">
        <v>12</v>
      </c>
      <c r="F3113">
        <v>48</v>
      </c>
      <c r="G3113" t="s">
        <v>264</v>
      </c>
      <c r="H3113" t="s">
        <v>265</v>
      </c>
      <c r="I3113" t="s">
        <v>221</v>
      </c>
      <c r="J3113">
        <v>2</v>
      </c>
      <c r="K3113">
        <v>2</v>
      </c>
      <c r="L3113">
        <v>212</v>
      </c>
      <c r="M3113">
        <v>197</v>
      </c>
      <c r="N3113">
        <v>226</v>
      </c>
      <c r="AM3113"/>
      <c r="AN3113"/>
      <c r="AO3113">
        <v>48</v>
      </c>
      <c r="AP3113">
        <v>195</v>
      </c>
      <c r="AQ3113"/>
      <c r="AR3113"/>
      <c r="BQ3113" t="s">
        <v>180</v>
      </c>
      <c r="BR3113" t="s">
        <v>266</v>
      </c>
      <c r="BS3113" t="s">
        <v>267</v>
      </c>
      <c r="BT3113"/>
      <c r="BU3113">
        <v>20</v>
      </c>
      <c r="BV3113" t="s">
        <v>268</v>
      </c>
      <c r="BW3113" t="s">
        <v>222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/>
      <c r="CQ3113">
        <v>0</v>
      </c>
      <c r="CR3113">
        <v>0</v>
      </c>
      <c r="CS3113"/>
      <c r="CT3113"/>
      <c r="CU3113">
        <v>2791</v>
      </c>
      <c r="CV3113"/>
    </row>
    <row r="3114" spans="1:100" x14ac:dyDescent="0.2">
      <c r="A3114">
        <v>2022</v>
      </c>
      <c r="B3114">
        <v>5</v>
      </c>
      <c r="C3114" s="267">
        <v>44697</v>
      </c>
      <c r="D3114">
        <v>334</v>
      </c>
      <c r="E3114">
        <v>254</v>
      </c>
      <c r="F3114">
        <v>49</v>
      </c>
      <c r="G3114" t="s">
        <v>220</v>
      </c>
      <c r="H3114" t="s">
        <v>179</v>
      </c>
      <c r="I3114" t="s">
        <v>221</v>
      </c>
      <c r="J3114">
        <v>4</v>
      </c>
      <c r="K3114">
        <v>2</v>
      </c>
      <c r="L3114">
        <v>203</v>
      </c>
      <c r="M3114">
        <v>188</v>
      </c>
      <c r="N3114">
        <v>217</v>
      </c>
      <c r="O3114">
        <v>251</v>
      </c>
      <c r="T3114">
        <v>204</v>
      </c>
      <c r="AM3114">
        <v>251</v>
      </c>
      <c r="AN3114">
        <v>204</v>
      </c>
      <c r="AO3114">
        <v>94</v>
      </c>
      <c r="AP3114">
        <v>153</v>
      </c>
      <c r="AQ3114"/>
      <c r="AR3114"/>
      <c r="AU3114">
        <v>600</v>
      </c>
      <c r="AW3114">
        <v>3</v>
      </c>
      <c r="AX3114">
        <v>5</v>
      </c>
      <c r="BQ3114" t="s">
        <v>180</v>
      </c>
      <c r="BR3114" t="s">
        <v>181</v>
      </c>
      <c r="BS3114" t="s">
        <v>182</v>
      </c>
      <c r="BT3114"/>
      <c r="BU3114">
        <v>20</v>
      </c>
      <c r="BV3114" t="s">
        <v>220</v>
      </c>
      <c r="BW3114" t="s">
        <v>222</v>
      </c>
      <c r="BX3114">
        <v>0</v>
      </c>
      <c r="BY3114">
        <v>8</v>
      </c>
      <c r="BZ3114">
        <v>4</v>
      </c>
      <c r="CA3114">
        <v>604</v>
      </c>
      <c r="CB3114">
        <v>0</v>
      </c>
      <c r="CC3114">
        <v>0</v>
      </c>
      <c r="CD3114">
        <v>0</v>
      </c>
      <c r="CE3114">
        <v>0</v>
      </c>
      <c r="CF3114">
        <v>1</v>
      </c>
      <c r="CG3114">
        <v>2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4</v>
      </c>
      <c r="CO3114">
        <v>604</v>
      </c>
      <c r="CP3114">
        <v>6.6225165562913907E-3</v>
      </c>
      <c r="CQ3114">
        <v>1.970443349753695E-2</v>
      </c>
      <c r="CR3114">
        <v>2.9753694581280792</v>
      </c>
      <c r="CS3114">
        <v>1.9607843137254902E-2</v>
      </c>
      <c r="CT3114">
        <v>2.9607843137254899</v>
      </c>
      <c r="CU3114">
        <v>2791</v>
      </c>
      <c r="CV3114">
        <v>-1</v>
      </c>
    </row>
    <row r="3115" spans="1:100" x14ac:dyDescent="0.2">
      <c r="A3115">
        <v>2022</v>
      </c>
      <c r="B3115">
        <v>5</v>
      </c>
      <c r="C3115" s="267">
        <v>44697</v>
      </c>
      <c r="D3115">
        <v>528</v>
      </c>
      <c r="E3115">
        <v>925</v>
      </c>
      <c r="F3115"/>
      <c r="G3115" t="s">
        <v>555</v>
      </c>
      <c r="H3115" t="s">
        <v>556</v>
      </c>
      <c r="I3115" t="s">
        <v>169</v>
      </c>
      <c r="J3115">
        <v>1</v>
      </c>
      <c r="K3115">
        <v>6</v>
      </c>
      <c r="L3115">
        <v>1091</v>
      </c>
      <c r="M3115">
        <v>1026</v>
      </c>
      <c r="N3115">
        <v>1168</v>
      </c>
      <c r="O3115">
        <v>1591</v>
      </c>
      <c r="P3115">
        <v>1446</v>
      </c>
      <c r="Q3115">
        <v>1387</v>
      </c>
      <c r="R3115">
        <v>1504</v>
      </c>
      <c r="S3115">
        <v>1551</v>
      </c>
      <c r="T3115">
        <v>1180</v>
      </c>
      <c r="U3115">
        <v>1119</v>
      </c>
      <c r="V3115">
        <v>1078</v>
      </c>
      <c r="W3115">
        <v>1159</v>
      </c>
      <c r="X3115">
        <v>1174</v>
      </c>
      <c r="AA3115">
        <v>1591</v>
      </c>
      <c r="AB3115">
        <v>1446</v>
      </c>
      <c r="AC3115">
        <v>1387</v>
      </c>
      <c r="AD3115">
        <v>1504</v>
      </c>
      <c r="AE3115">
        <v>1551</v>
      </c>
      <c r="AF3115">
        <v>1180</v>
      </c>
      <c r="AG3115">
        <v>1161</v>
      </c>
      <c r="AH3115">
        <v>1130</v>
      </c>
      <c r="AI3115">
        <v>1210</v>
      </c>
      <c r="AJ3115">
        <v>1227</v>
      </c>
      <c r="AM3115">
        <v>1495.8</v>
      </c>
      <c r="AN3115">
        <v>1161.8</v>
      </c>
      <c r="AO3115">
        <v>20</v>
      </c>
      <c r="AP3115">
        <v>180</v>
      </c>
      <c r="AQ3115"/>
      <c r="AR3115"/>
      <c r="AU3115">
        <v>432</v>
      </c>
      <c r="AV3115">
        <v>6</v>
      </c>
      <c r="AW3115">
        <v>3</v>
      </c>
      <c r="AX3115">
        <v>10</v>
      </c>
      <c r="AZ3115">
        <v>5</v>
      </c>
      <c r="BG3115">
        <v>576</v>
      </c>
      <c r="BH3115">
        <v>8</v>
      </c>
      <c r="BI3115">
        <v>6</v>
      </c>
      <c r="BJ3115">
        <v>4</v>
      </c>
      <c r="BQ3115" t="s">
        <v>185</v>
      </c>
      <c r="BS3115" t="s">
        <v>557</v>
      </c>
      <c r="BT3115" t="s">
        <v>188</v>
      </c>
      <c r="BU3115">
        <v>20</v>
      </c>
      <c r="BV3115" t="s">
        <v>558</v>
      </c>
      <c r="BX3115">
        <v>0</v>
      </c>
      <c r="BY3115">
        <v>24</v>
      </c>
      <c r="BZ3115">
        <v>4</v>
      </c>
      <c r="CA3115">
        <v>436</v>
      </c>
      <c r="CB3115">
        <v>18</v>
      </c>
      <c r="CC3115">
        <v>3</v>
      </c>
      <c r="CD3115">
        <v>579</v>
      </c>
      <c r="CE3115">
        <v>2</v>
      </c>
      <c r="CF3115">
        <v>1</v>
      </c>
      <c r="CG3115">
        <v>2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7</v>
      </c>
      <c r="CO3115">
        <v>1015</v>
      </c>
      <c r="CP3115">
        <v>6.8965517241379309E-3</v>
      </c>
      <c r="CQ3115">
        <v>6.416131989000917E-3</v>
      </c>
      <c r="CR3115">
        <v>0.93033913840513294</v>
      </c>
      <c r="CS3115">
        <v>6.0251334136684461E-3</v>
      </c>
      <c r="CT3115">
        <v>0.87364434498192467</v>
      </c>
      <c r="CU3115">
        <v>2791</v>
      </c>
      <c r="CV3115">
        <v>-1</v>
      </c>
    </row>
    <row r="3116" spans="1:100" x14ac:dyDescent="0.2">
      <c r="A3116">
        <v>2022</v>
      </c>
      <c r="B3116">
        <v>5</v>
      </c>
      <c r="C3116" s="267">
        <v>44697</v>
      </c>
      <c r="D3116">
        <v>528</v>
      </c>
      <c r="E3116">
        <v>936</v>
      </c>
      <c r="F3116"/>
      <c r="G3116" t="s">
        <v>559</v>
      </c>
      <c r="H3116" t="s">
        <v>560</v>
      </c>
      <c r="I3116" t="s">
        <v>169</v>
      </c>
      <c r="J3116">
        <v>1</v>
      </c>
      <c r="K3116">
        <v>6</v>
      </c>
      <c r="L3116">
        <v>206</v>
      </c>
      <c r="M3116">
        <v>193</v>
      </c>
      <c r="N3116">
        <v>220</v>
      </c>
      <c r="O3116">
        <v>248</v>
      </c>
      <c r="P3116">
        <v>241</v>
      </c>
      <c r="Q3116">
        <v>247</v>
      </c>
      <c r="R3116">
        <v>246</v>
      </c>
      <c r="S3116">
        <v>250</v>
      </c>
      <c r="T3116">
        <v>210</v>
      </c>
      <c r="U3116">
        <v>204</v>
      </c>
      <c r="V3116">
        <v>205</v>
      </c>
      <c r="W3116">
        <v>206</v>
      </c>
      <c r="X3116">
        <v>204</v>
      </c>
      <c r="Y3116">
        <v>168</v>
      </c>
      <c r="Z3116">
        <v>156</v>
      </c>
      <c r="AA3116">
        <v>248</v>
      </c>
      <c r="AB3116">
        <v>241</v>
      </c>
      <c r="AC3116">
        <v>247</v>
      </c>
      <c r="AD3116">
        <v>246</v>
      </c>
      <c r="AE3116">
        <v>250</v>
      </c>
      <c r="AF3116">
        <v>210</v>
      </c>
      <c r="AG3116">
        <v>204</v>
      </c>
      <c r="AH3116">
        <v>205</v>
      </c>
      <c r="AI3116">
        <v>206</v>
      </c>
      <c r="AJ3116">
        <v>204</v>
      </c>
      <c r="AK3116">
        <v>170</v>
      </c>
      <c r="AL3116">
        <v>155</v>
      </c>
      <c r="AM3116">
        <v>246.4</v>
      </c>
      <c r="AN3116">
        <v>205.8</v>
      </c>
      <c r="AO3116">
        <v>20</v>
      </c>
      <c r="AP3116">
        <v>180</v>
      </c>
      <c r="AQ3116">
        <v>22.187981510015408</v>
      </c>
      <c r="AR3116">
        <v>162.25</v>
      </c>
      <c r="BQ3116" t="s">
        <v>185</v>
      </c>
      <c r="BS3116" t="s">
        <v>561</v>
      </c>
      <c r="BT3116" t="s">
        <v>188</v>
      </c>
      <c r="BU3116">
        <v>20</v>
      </c>
      <c r="BV3116" t="s">
        <v>558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/>
      <c r="CQ3116">
        <v>0</v>
      </c>
      <c r="CR3116">
        <v>0</v>
      </c>
      <c r="CS3116">
        <v>0</v>
      </c>
      <c r="CT3116">
        <v>0</v>
      </c>
      <c r="CU3116">
        <v>2791</v>
      </c>
      <c r="CV3116">
        <v>-1</v>
      </c>
    </row>
    <row r="3117" spans="1:100" x14ac:dyDescent="0.2">
      <c r="A3117">
        <v>2022</v>
      </c>
      <c r="B3117">
        <v>5</v>
      </c>
      <c r="C3117" s="267">
        <v>44698</v>
      </c>
      <c r="D3117">
        <v>384</v>
      </c>
      <c r="E3117">
        <v>556</v>
      </c>
      <c r="F3117">
        <v>2</v>
      </c>
      <c r="G3117" t="s">
        <v>202</v>
      </c>
      <c r="H3117" t="s">
        <v>203</v>
      </c>
      <c r="I3117" t="s">
        <v>169</v>
      </c>
      <c r="J3117">
        <v>1</v>
      </c>
      <c r="K3117">
        <v>6</v>
      </c>
      <c r="L3117">
        <v>1066</v>
      </c>
      <c r="M3117">
        <v>1003</v>
      </c>
      <c r="N3117">
        <v>1141</v>
      </c>
      <c r="AM3117"/>
      <c r="AN3117"/>
      <c r="AO3117">
        <v>21</v>
      </c>
      <c r="AP3117">
        <v>180</v>
      </c>
      <c r="AQ3117"/>
      <c r="AR3117"/>
      <c r="AU3117">
        <v>288</v>
      </c>
      <c r="AV3117">
        <v>10</v>
      </c>
      <c r="AW3117">
        <v>4</v>
      </c>
      <c r="AX3117">
        <v>8</v>
      </c>
      <c r="AZ3117">
        <v>5</v>
      </c>
      <c r="BC3117">
        <v>2</v>
      </c>
      <c r="BG3117">
        <v>216</v>
      </c>
      <c r="BH3117">
        <v>8</v>
      </c>
      <c r="BI3117">
        <v>2</v>
      </c>
      <c r="BJ3117">
        <v>14</v>
      </c>
      <c r="BQ3117" t="s">
        <v>185</v>
      </c>
      <c r="BR3117" t="s">
        <v>186</v>
      </c>
      <c r="BS3117" t="s">
        <v>204</v>
      </c>
      <c r="BT3117" t="s">
        <v>188</v>
      </c>
      <c r="BU3117">
        <v>20</v>
      </c>
      <c r="BV3117" t="s">
        <v>205</v>
      </c>
      <c r="BW3117" t="s">
        <v>173</v>
      </c>
      <c r="BX3117">
        <v>0</v>
      </c>
      <c r="BY3117">
        <v>29</v>
      </c>
      <c r="BZ3117">
        <v>4.833333333333333</v>
      </c>
      <c r="CA3117">
        <v>292</v>
      </c>
      <c r="CB3117">
        <v>24</v>
      </c>
      <c r="CC3117">
        <v>4</v>
      </c>
      <c r="CD3117">
        <v>220</v>
      </c>
      <c r="CE3117">
        <v>3</v>
      </c>
      <c r="CF3117">
        <v>1</v>
      </c>
      <c r="CG3117">
        <v>3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8.8333333333333321</v>
      </c>
      <c r="CO3117">
        <v>512</v>
      </c>
      <c r="CP3117">
        <v>1.7252604166666661E-2</v>
      </c>
      <c r="CQ3117">
        <v>8.2864290181363341E-3</v>
      </c>
      <c r="CR3117">
        <v>0.48030018761726079</v>
      </c>
      <c r="CS3117"/>
      <c r="CT3117"/>
      <c r="CU3117">
        <v>2791</v>
      </c>
      <c r="CV3117"/>
    </row>
    <row r="3118" spans="1:100" x14ac:dyDescent="0.2">
      <c r="A3118">
        <v>2022</v>
      </c>
      <c r="B3118">
        <v>5</v>
      </c>
      <c r="C3118" s="267">
        <v>44698</v>
      </c>
      <c r="D3118">
        <v>384</v>
      </c>
      <c r="E3118">
        <v>557</v>
      </c>
      <c r="F3118">
        <v>2</v>
      </c>
      <c r="G3118" t="s">
        <v>206</v>
      </c>
      <c r="H3118" t="s">
        <v>207</v>
      </c>
      <c r="I3118" t="s">
        <v>169</v>
      </c>
      <c r="J3118">
        <v>1</v>
      </c>
      <c r="K3118">
        <v>6</v>
      </c>
      <c r="L3118">
        <v>182</v>
      </c>
      <c r="M3118">
        <v>171</v>
      </c>
      <c r="N3118">
        <v>194</v>
      </c>
      <c r="AM3118"/>
      <c r="AN3118"/>
      <c r="AO3118">
        <v>21</v>
      </c>
      <c r="AP3118">
        <v>180</v>
      </c>
      <c r="AQ3118"/>
      <c r="AR3118"/>
      <c r="BQ3118" t="s">
        <v>185</v>
      </c>
      <c r="BR3118" t="s">
        <v>186</v>
      </c>
      <c r="BS3118" t="s">
        <v>208</v>
      </c>
      <c r="BT3118" t="s">
        <v>209</v>
      </c>
      <c r="BU3118">
        <v>20</v>
      </c>
      <c r="BV3118" t="s">
        <v>205</v>
      </c>
      <c r="BW3118" t="s">
        <v>173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/>
      <c r="CQ3118">
        <v>0</v>
      </c>
      <c r="CR3118">
        <v>0</v>
      </c>
      <c r="CS3118"/>
      <c r="CT3118"/>
      <c r="CU3118">
        <v>2791</v>
      </c>
      <c r="CV3118"/>
    </row>
    <row r="3119" spans="1:100" x14ac:dyDescent="0.2">
      <c r="A3119">
        <v>2022</v>
      </c>
      <c r="B3119">
        <v>5</v>
      </c>
      <c r="C3119" s="267">
        <v>44698</v>
      </c>
      <c r="D3119">
        <v>388</v>
      </c>
      <c r="E3119">
        <v>564</v>
      </c>
      <c r="F3119">
        <v>2</v>
      </c>
      <c r="G3119" t="s">
        <v>473</v>
      </c>
      <c r="H3119" t="s">
        <v>474</v>
      </c>
      <c r="I3119" t="s">
        <v>169</v>
      </c>
      <c r="J3119">
        <v>3</v>
      </c>
      <c r="K3119">
        <v>4</v>
      </c>
      <c r="L3119">
        <v>119</v>
      </c>
      <c r="M3119">
        <v>109</v>
      </c>
      <c r="N3119">
        <v>128</v>
      </c>
      <c r="O3119">
        <v>145</v>
      </c>
      <c r="P3119">
        <v>128</v>
      </c>
      <c r="Q3119">
        <v>130</v>
      </c>
      <c r="R3119">
        <v>126</v>
      </c>
      <c r="S3119">
        <v>135</v>
      </c>
      <c r="T3119">
        <v>120</v>
      </c>
      <c r="U3119">
        <v>118</v>
      </c>
      <c r="V3119">
        <v>114</v>
      </c>
      <c r="W3119">
        <v>115</v>
      </c>
      <c r="X3119">
        <v>113</v>
      </c>
      <c r="AA3119">
        <v>121</v>
      </c>
      <c r="AB3119">
        <v>133</v>
      </c>
      <c r="AC3119">
        <v>131</v>
      </c>
      <c r="AD3119">
        <v>129</v>
      </c>
      <c r="AE3119">
        <v>132</v>
      </c>
      <c r="AF3119">
        <v>103</v>
      </c>
      <c r="AG3119">
        <v>117</v>
      </c>
      <c r="AH3119">
        <v>114</v>
      </c>
      <c r="AI3119">
        <v>113</v>
      </c>
      <c r="AJ3119">
        <v>119</v>
      </c>
      <c r="AM3119">
        <v>131</v>
      </c>
      <c r="AN3119">
        <v>114.6</v>
      </c>
      <c r="AO3119">
        <v>83</v>
      </c>
      <c r="AP3119">
        <v>130</v>
      </c>
      <c r="AQ3119"/>
      <c r="AR3119"/>
      <c r="AU3119">
        <v>800</v>
      </c>
      <c r="AV3119">
        <v>8</v>
      </c>
      <c r="AW3119">
        <v>12</v>
      </c>
      <c r="AX3119">
        <v>10</v>
      </c>
      <c r="BG3119">
        <v>2200</v>
      </c>
      <c r="BH3119">
        <v>10</v>
      </c>
      <c r="BI3119">
        <v>12</v>
      </c>
      <c r="BJ3119">
        <v>10</v>
      </c>
      <c r="BQ3119" t="s">
        <v>434</v>
      </c>
      <c r="BR3119" t="s">
        <v>435</v>
      </c>
      <c r="BS3119"/>
      <c r="BT3119"/>
      <c r="BU3119">
        <v>20</v>
      </c>
      <c r="BV3119" t="s">
        <v>475</v>
      </c>
      <c r="BW3119" t="s">
        <v>173</v>
      </c>
      <c r="BX3119">
        <v>0</v>
      </c>
      <c r="BY3119">
        <v>30</v>
      </c>
      <c r="BZ3119">
        <v>7.5</v>
      </c>
      <c r="CA3119">
        <v>807</v>
      </c>
      <c r="CB3119">
        <v>32</v>
      </c>
      <c r="CC3119">
        <v>8</v>
      </c>
      <c r="CD3119">
        <v>2208</v>
      </c>
      <c r="CE3119">
        <v>4</v>
      </c>
      <c r="CF3119">
        <v>6</v>
      </c>
      <c r="CG3119">
        <v>5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15.5</v>
      </c>
      <c r="CO3119">
        <v>3015</v>
      </c>
      <c r="CP3119">
        <v>5.1409618573797682E-3</v>
      </c>
      <c r="CQ3119">
        <v>0.13025210084033609</v>
      </c>
      <c r="CR3119">
        <v>25.336134453781511</v>
      </c>
      <c r="CS3119">
        <v>0.13525305410122171</v>
      </c>
      <c r="CT3119">
        <v>26.308900523560212</v>
      </c>
      <c r="CU3119">
        <v>2791</v>
      </c>
      <c r="CV3119">
        <v>-1</v>
      </c>
    </row>
    <row r="3120" spans="1:100" x14ac:dyDescent="0.2">
      <c r="A3120">
        <v>2022</v>
      </c>
      <c r="B3120">
        <v>5</v>
      </c>
      <c r="C3120" s="267">
        <v>44698</v>
      </c>
      <c r="D3120">
        <v>388</v>
      </c>
      <c r="E3120">
        <v>565</v>
      </c>
      <c r="F3120">
        <v>2</v>
      </c>
      <c r="G3120" t="s">
        <v>476</v>
      </c>
      <c r="H3120" t="s">
        <v>477</v>
      </c>
      <c r="I3120" t="s">
        <v>169</v>
      </c>
      <c r="J3120">
        <v>3</v>
      </c>
      <c r="K3120">
        <v>4</v>
      </c>
      <c r="L3120">
        <v>91</v>
      </c>
      <c r="M3120">
        <v>83</v>
      </c>
      <c r="N3120">
        <v>98</v>
      </c>
      <c r="O3120">
        <v>105</v>
      </c>
      <c r="P3120">
        <v>110</v>
      </c>
      <c r="Q3120">
        <v>103</v>
      </c>
      <c r="R3120">
        <v>114</v>
      </c>
      <c r="S3120">
        <v>108</v>
      </c>
      <c r="T3120">
        <v>80</v>
      </c>
      <c r="U3120">
        <v>84</v>
      </c>
      <c r="V3120">
        <v>76</v>
      </c>
      <c r="W3120">
        <v>82</v>
      </c>
      <c r="X3120">
        <v>90</v>
      </c>
      <c r="AA3120">
        <v>92</v>
      </c>
      <c r="AB3120">
        <v>104</v>
      </c>
      <c r="AC3120">
        <v>101</v>
      </c>
      <c r="AD3120">
        <v>100</v>
      </c>
      <c r="AE3120">
        <v>105</v>
      </c>
      <c r="AF3120">
        <v>82</v>
      </c>
      <c r="AG3120">
        <v>92</v>
      </c>
      <c r="AH3120">
        <v>91</v>
      </c>
      <c r="AI3120">
        <v>93</v>
      </c>
      <c r="AJ3120">
        <v>79</v>
      </c>
      <c r="AM3120">
        <v>104.2</v>
      </c>
      <c r="AN3120">
        <v>84.9</v>
      </c>
      <c r="AO3120">
        <v>83</v>
      </c>
      <c r="AP3120">
        <v>130</v>
      </c>
      <c r="AQ3120"/>
      <c r="AR3120"/>
      <c r="BQ3120" t="s">
        <v>434</v>
      </c>
      <c r="BR3120" t="s">
        <v>435</v>
      </c>
      <c r="BS3120"/>
      <c r="BT3120"/>
      <c r="BU3120">
        <v>20</v>
      </c>
      <c r="BV3120" t="s">
        <v>475</v>
      </c>
      <c r="BW3120" t="s">
        <v>173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/>
      <c r="CQ3120">
        <v>0</v>
      </c>
      <c r="CR3120">
        <v>0</v>
      </c>
      <c r="CS3120">
        <v>0</v>
      </c>
      <c r="CT3120">
        <v>0</v>
      </c>
      <c r="CU3120">
        <v>2791</v>
      </c>
      <c r="CV3120">
        <v>-1</v>
      </c>
    </row>
    <row r="3121" spans="1:100" x14ac:dyDescent="0.2">
      <c r="A3121">
        <v>2022</v>
      </c>
      <c r="B3121">
        <v>5</v>
      </c>
      <c r="C3121" s="267">
        <v>44698</v>
      </c>
      <c r="D3121">
        <v>388</v>
      </c>
      <c r="E3121">
        <v>566</v>
      </c>
      <c r="F3121">
        <v>2</v>
      </c>
      <c r="G3121" t="s">
        <v>478</v>
      </c>
      <c r="H3121" t="s">
        <v>479</v>
      </c>
      <c r="I3121" t="s">
        <v>169</v>
      </c>
      <c r="J3121">
        <v>3</v>
      </c>
      <c r="K3121">
        <v>4</v>
      </c>
      <c r="L3121">
        <v>34</v>
      </c>
      <c r="M3121">
        <v>31</v>
      </c>
      <c r="N3121">
        <v>36</v>
      </c>
      <c r="O3121">
        <v>54</v>
      </c>
      <c r="P3121">
        <v>50</v>
      </c>
      <c r="Q3121">
        <v>47</v>
      </c>
      <c r="R3121">
        <v>52</v>
      </c>
      <c r="S3121">
        <v>48</v>
      </c>
      <c r="T3121">
        <v>38</v>
      </c>
      <c r="U3121">
        <v>33</v>
      </c>
      <c r="V3121">
        <v>35</v>
      </c>
      <c r="W3121">
        <v>40</v>
      </c>
      <c r="X3121">
        <v>36</v>
      </c>
      <c r="Y3121">
        <v>110</v>
      </c>
      <c r="Z3121">
        <v>135</v>
      </c>
      <c r="AA3121">
        <v>47</v>
      </c>
      <c r="AB3121">
        <v>50</v>
      </c>
      <c r="AC3121">
        <v>48</v>
      </c>
      <c r="AD3121">
        <v>44</v>
      </c>
      <c r="AE3121">
        <v>46</v>
      </c>
      <c r="AF3121">
        <v>36</v>
      </c>
      <c r="AG3121">
        <v>38</v>
      </c>
      <c r="AH3121">
        <v>37</v>
      </c>
      <c r="AI3121">
        <v>36</v>
      </c>
      <c r="AJ3121">
        <v>34</v>
      </c>
      <c r="AK3121">
        <v>120</v>
      </c>
      <c r="AL3121">
        <v>118</v>
      </c>
      <c r="AM3121">
        <v>48.6</v>
      </c>
      <c r="AN3121">
        <v>36.299999999999997</v>
      </c>
      <c r="AO3121">
        <v>83</v>
      </c>
      <c r="AP3121">
        <v>130</v>
      </c>
      <c r="AQ3121">
        <v>89.440993788819867</v>
      </c>
      <c r="AR3121">
        <v>120.75</v>
      </c>
      <c r="BQ3121" t="s">
        <v>434</v>
      </c>
      <c r="BR3121" t="s">
        <v>435</v>
      </c>
      <c r="BS3121"/>
      <c r="BT3121"/>
      <c r="BU3121">
        <v>20</v>
      </c>
      <c r="BV3121" t="s">
        <v>475</v>
      </c>
      <c r="BW3121" t="s">
        <v>173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/>
      <c r="CQ3121">
        <v>0</v>
      </c>
      <c r="CR3121">
        <v>0</v>
      </c>
      <c r="CS3121">
        <v>0</v>
      </c>
      <c r="CT3121">
        <v>0</v>
      </c>
      <c r="CU3121">
        <v>2791</v>
      </c>
      <c r="CV3121">
        <v>-1</v>
      </c>
    </row>
    <row r="3122" spans="1:100" x14ac:dyDescent="0.2">
      <c r="A3122">
        <v>2022</v>
      </c>
      <c r="B3122">
        <v>5</v>
      </c>
      <c r="C3122" s="267">
        <v>44698</v>
      </c>
      <c r="D3122">
        <v>421</v>
      </c>
      <c r="E3122">
        <v>667</v>
      </c>
      <c r="F3122">
        <v>3</v>
      </c>
      <c r="G3122" t="s">
        <v>355</v>
      </c>
      <c r="H3122" t="s">
        <v>356</v>
      </c>
      <c r="I3122" t="s">
        <v>169</v>
      </c>
      <c r="J3122">
        <v>1</v>
      </c>
      <c r="K3122">
        <v>4</v>
      </c>
      <c r="L3122">
        <v>1554</v>
      </c>
      <c r="M3122">
        <v>1462</v>
      </c>
      <c r="N3122">
        <v>1664</v>
      </c>
      <c r="AB3122">
        <v>2049</v>
      </c>
      <c r="AC3122">
        <v>2169</v>
      </c>
      <c r="AD3122">
        <v>2540</v>
      </c>
      <c r="AE3122">
        <v>2158</v>
      </c>
      <c r="AG3122">
        <v>1605</v>
      </c>
      <c r="AH3122">
        <v>1621</v>
      </c>
      <c r="AI3122">
        <v>1559</v>
      </c>
      <c r="AJ3122">
        <v>1588</v>
      </c>
      <c r="AM3122">
        <v>2229</v>
      </c>
      <c r="AN3122">
        <v>1593.25</v>
      </c>
      <c r="AO3122">
        <v>18</v>
      </c>
      <c r="AP3122">
        <v>200</v>
      </c>
      <c r="AQ3122"/>
      <c r="AR3122"/>
      <c r="BH3122">
        <v>8</v>
      </c>
      <c r="BI3122">
        <v>8</v>
      </c>
      <c r="BJ3122">
        <v>10</v>
      </c>
      <c r="BQ3122" t="s">
        <v>185</v>
      </c>
      <c r="BR3122" t="s">
        <v>186</v>
      </c>
      <c r="BS3122" t="s">
        <v>357</v>
      </c>
      <c r="BT3122" t="s">
        <v>188</v>
      </c>
      <c r="BU3122">
        <v>20</v>
      </c>
      <c r="BV3122" t="s">
        <v>358</v>
      </c>
      <c r="BW3122" t="s">
        <v>173</v>
      </c>
      <c r="BX3122">
        <v>0</v>
      </c>
      <c r="BY3122">
        <v>0</v>
      </c>
      <c r="BZ3122">
        <v>0</v>
      </c>
      <c r="CA3122">
        <v>0</v>
      </c>
      <c r="CB3122">
        <v>26</v>
      </c>
      <c r="CC3122">
        <v>6.5</v>
      </c>
      <c r="CD3122">
        <v>6</v>
      </c>
      <c r="CE3122">
        <v>2</v>
      </c>
      <c r="CF3122">
        <v>2</v>
      </c>
      <c r="CG3122">
        <v>2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6.5</v>
      </c>
      <c r="CO3122">
        <v>6</v>
      </c>
      <c r="CP3122">
        <v>1.083333333333333</v>
      </c>
      <c r="CQ3122">
        <v>4.1827541827541828E-3</v>
      </c>
      <c r="CR3122">
        <v>3.8610038610038611E-3</v>
      </c>
      <c r="CS3122">
        <v>4.0797112819708154E-3</v>
      </c>
      <c r="CT3122">
        <v>3.765887337203829E-3</v>
      </c>
      <c r="CU3122">
        <v>2791</v>
      </c>
      <c r="CV3122">
        <v>-1</v>
      </c>
    </row>
    <row r="3123" spans="1:100" x14ac:dyDescent="0.2">
      <c r="A3123">
        <v>2022</v>
      </c>
      <c r="B3123">
        <v>5</v>
      </c>
      <c r="C3123" s="267">
        <v>44698</v>
      </c>
      <c r="D3123">
        <v>421</v>
      </c>
      <c r="E3123">
        <v>673</v>
      </c>
      <c r="F3123">
        <v>3</v>
      </c>
      <c r="G3123" t="s">
        <v>359</v>
      </c>
      <c r="H3123" t="s">
        <v>360</v>
      </c>
      <c r="I3123" t="s">
        <v>169</v>
      </c>
      <c r="J3123">
        <v>1</v>
      </c>
      <c r="K3123">
        <v>4</v>
      </c>
      <c r="L3123">
        <v>61</v>
      </c>
      <c r="M3123">
        <v>57</v>
      </c>
      <c r="N3123">
        <v>65</v>
      </c>
      <c r="AB3123">
        <v>84</v>
      </c>
      <c r="AC3123">
        <v>72</v>
      </c>
      <c r="AD3123">
        <v>95</v>
      </c>
      <c r="AE3123">
        <v>96</v>
      </c>
      <c r="AG3123">
        <v>65</v>
      </c>
      <c r="AH3123">
        <v>64</v>
      </c>
      <c r="AI3123">
        <v>61</v>
      </c>
      <c r="AJ3123">
        <v>58</v>
      </c>
      <c r="AK3123">
        <v>190</v>
      </c>
      <c r="AL3123">
        <v>192</v>
      </c>
      <c r="AM3123">
        <v>86.75</v>
      </c>
      <c r="AN3123">
        <v>62</v>
      </c>
      <c r="AO3123">
        <v>18</v>
      </c>
      <c r="AP3123">
        <v>200</v>
      </c>
      <c r="AQ3123">
        <v>18.84816753926702</v>
      </c>
      <c r="AR3123">
        <v>191</v>
      </c>
      <c r="BQ3123" t="s">
        <v>185</v>
      </c>
      <c r="BR3123" t="s">
        <v>186</v>
      </c>
      <c r="BS3123" t="s">
        <v>361</v>
      </c>
      <c r="BT3123" t="s">
        <v>188</v>
      </c>
      <c r="BU3123">
        <v>20</v>
      </c>
      <c r="BV3123" t="s">
        <v>358</v>
      </c>
      <c r="BW3123" t="s">
        <v>173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/>
      <c r="CQ3123">
        <v>0</v>
      </c>
      <c r="CR3123">
        <v>0</v>
      </c>
      <c r="CS3123">
        <v>0</v>
      </c>
      <c r="CT3123">
        <v>0</v>
      </c>
      <c r="CU3123">
        <v>2791</v>
      </c>
      <c r="CV3123">
        <v>-1</v>
      </c>
    </row>
    <row r="3124" spans="1:100" x14ac:dyDescent="0.2">
      <c r="A3124">
        <v>2022</v>
      </c>
      <c r="B3124">
        <v>5</v>
      </c>
      <c r="C3124" s="267">
        <v>44698</v>
      </c>
      <c r="D3124">
        <v>528</v>
      </c>
      <c r="E3124">
        <v>925</v>
      </c>
      <c r="F3124">
        <v>3</v>
      </c>
      <c r="G3124" t="s">
        <v>555</v>
      </c>
      <c r="H3124" t="s">
        <v>556</v>
      </c>
      <c r="I3124" t="s">
        <v>169</v>
      </c>
      <c r="J3124">
        <v>1</v>
      </c>
      <c r="K3124">
        <v>6</v>
      </c>
      <c r="L3124">
        <v>1091</v>
      </c>
      <c r="M3124">
        <v>1026</v>
      </c>
      <c r="N3124">
        <v>1168</v>
      </c>
      <c r="O3124">
        <v>1570</v>
      </c>
      <c r="P3124">
        <v>1568</v>
      </c>
      <c r="Q3124">
        <v>1580</v>
      </c>
      <c r="T3124">
        <v>1146</v>
      </c>
      <c r="U3124">
        <v>1144</v>
      </c>
      <c r="V3124">
        <v>1105</v>
      </c>
      <c r="AM3124">
        <v>1572.666666666667</v>
      </c>
      <c r="AN3124">
        <v>1131.666666666667</v>
      </c>
      <c r="AO3124">
        <v>20</v>
      </c>
      <c r="AP3124">
        <v>180</v>
      </c>
      <c r="AQ3124"/>
      <c r="AR3124"/>
      <c r="AU3124">
        <v>132</v>
      </c>
      <c r="AV3124">
        <v>7</v>
      </c>
      <c r="AW3124">
        <v>6</v>
      </c>
      <c r="AX3124">
        <v>5</v>
      </c>
      <c r="AZ3124">
        <v>3</v>
      </c>
      <c r="BQ3124" t="s">
        <v>185</v>
      </c>
      <c r="BS3124" t="s">
        <v>557</v>
      </c>
      <c r="BT3124" t="s">
        <v>188</v>
      </c>
      <c r="BU3124">
        <v>20</v>
      </c>
      <c r="BV3124" t="s">
        <v>558</v>
      </c>
      <c r="BW3124" t="s">
        <v>173</v>
      </c>
      <c r="BX3124">
        <v>0</v>
      </c>
      <c r="BY3124">
        <v>21</v>
      </c>
      <c r="BZ3124">
        <v>3.5</v>
      </c>
      <c r="CA3124">
        <v>135</v>
      </c>
      <c r="CB3124">
        <v>0</v>
      </c>
      <c r="CC3124">
        <v>0</v>
      </c>
      <c r="CD3124">
        <v>0</v>
      </c>
      <c r="CE3124">
        <v>1</v>
      </c>
      <c r="CF3124">
        <v>1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3.5</v>
      </c>
      <c r="CO3124">
        <v>135</v>
      </c>
      <c r="CP3124">
        <v>2.5925925925925929E-2</v>
      </c>
      <c r="CQ3124">
        <v>3.2080659945004589E-3</v>
      </c>
      <c r="CR3124">
        <v>0.12373968835930341</v>
      </c>
      <c r="CS3124">
        <v>3.092783505154639E-3</v>
      </c>
      <c r="CT3124">
        <v>0.1192930780559646</v>
      </c>
      <c r="CU3124">
        <v>2791</v>
      </c>
      <c r="CV3124">
        <v>-1</v>
      </c>
    </row>
    <row r="3125" spans="1:100" x14ac:dyDescent="0.2">
      <c r="A3125">
        <v>2022</v>
      </c>
      <c r="B3125">
        <v>5</v>
      </c>
      <c r="C3125" s="267">
        <v>44698</v>
      </c>
      <c r="D3125">
        <v>528</v>
      </c>
      <c r="E3125">
        <v>936</v>
      </c>
      <c r="F3125">
        <v>3</v>
      </c>
      <c r="G3125" t="s">
        <v>559</v>
      </c>
      <c r="H3125" t="s">
        <v>560</v>
      </c>
      <c r="I3125" t="s">
        <v>169</v>
      </c>
      <c r="J3125">
        <v>1</v>
      </c>
      <c r="K3125">
        <v>6</v>
      </c>
      <c r="L3125">
        <v>206</v>
      </c>
      <c r="M3125">
        <v>193</v>
      </c>
      <c r="N3125">
        <v>220</v>
      </c>
      <c r="O3125">
        <v>260</v>
      </c>
      <c r="P3125">
        <v>251</v>
      </c>
      <c r="Q3125">
        <v>248</v>
      </c>
      <c r="T3125">
        <v>221</v>
      </c>
      <c r="U3125">
        <v>218</v>
      </c>
      <c r="V3125">
        <v>210</v>
      </c>
      <c r="Y3125">
        <v>169</v>
      </c>
      <c r="AM3125">
        <v>253</v>
      </c>
      <c r="AN3125">
        <v>216.33333333333329</v>
      </c>
      <c r="AO3125">
        <v>20</v>
      </c>
      <c r="AP3125">
        <v>180</v>
      </c>
      <c r="AQ3125">
        <v>21.301775147928989</v>
      </c>
      <c r="AR3125">
        <v>169</v>
      </c>
      <c r="BQ3125" t="s">
        <v>185</v>
      </c>
      <c r="BS3125" t="s">
        <v>561</v>
      </c>
      <c r="BT3125" t="s">
        <v>188</v>
      </c>
      <c r="BU3125">
        <v>20</v>
      </c>
      <c r="BV3125" t="s">
        <v>558</v>
      </c>
      <c r="BW3125" t="s">
        <v>173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/>
      <c r="CQ3125">
        <v>0</v>
      </c>
      <c r="CR3125">
        <v>0</v>
      </c>
      <c r="CS3125">
        <v>0</v>
      </c>
      <c r="CT3125">
        <v>0</v>
      </c>
      <c r="CU3125">
        <v>2791</v>
      </c>
      <c r="CV3125">
        <v>-1</v>
      </c>
    </row>
    <row r="3126" spans="1:100" x14ac:dyDescent="0.2">
      <c r="A3126">
        <v>2022</v>
      </c>
      <c r="B3126">
        <v>5</v>
      </c>
      <c r="C3126" s="267">
        <v>44698</v>
      </c>
      <c r="D3126">
        <v>384</v>
      </c>
      <c r="E3126">
        <v>556</v>
      </c>
      <c r="F3126">
        <v>4</v>
      </c>
      <c r="G3126" t="s">
        <v>202</v>
      </c>
      <c r="H3126" t="s">
        <v>203</v>
      </c>
      <c r="I3126" t="s">
        <v>169</v>
      </c>
      <c r="J3126">
        <v>1</v>
      </c>
      <c r="K3126">
        <v>6</v>
      </c>
      <c r="L3126">
        <v>1066</v>
      </c>
      <c r="M3126">
        <v>1003</v>
      </c>
      <c r="N3126">
        <v>1141</v>
      </c>
      <c r="O3126">
        <v>1641</v>
      </c>
      <c r="P3126">
        <v>1727</v>
      </c>
      <c r="Q3126">
        <v>1754</v>
      </c>
      <c r="R3126">
        <v>1706</v>
      </c>
      <c r="S3126">
        <v>1796</v>
      </c>
      <c r="T3126">
        <v>1309</v>
      </c>
      <c r="U3126">
        <v>1335</v>
      </c>
      <c r="V3126">
        <v>1301</v>
      </c>
      <c r="W3126">
        <v>1322</v>
      </c>
      <c r="X3126">
        <v>1298</v>
      </c>
      <c r="AA3126">
        <v>1533</v>
      </c>
      <c r="AB3126">
        <v>1588</v>
      </c>
      <c r="AC3126">
        <v>1530</v>
      </c>
      <c r="AD3126">
        <v>1501</v>
      </c>
      <c r="AE3126">
        <v>1581</v>
      </c>
      <c r="AF3126">
        <v>1285</v>
      </c>
      <c r="AG3126">
        <v>1291</v>
      </c>
      <c r="AH3126">
        <v>1292</v>
      </c>
      <c r="AI3126">
        <v>1309</v>
      </c>
      <c r="AJ3126">
        <v>1159</v>
      </c>
      <c r="AM3126">
        <v>1635.7</v>
      </c>
      <c r="AN3126">
        <v>1290.0999999999999</v>
      </c>
      <c r="AO3126">
        <v>21</v>
      </c>
      <c r="AP3126">
        <v>180</v>
      </c>
      <c r="AQ3126"/>
      <c r="AR3126"/>
      <c r="BQ3126" t="s">
        <v>185</v>
      </c>
      <c r="BR3126" t="s">
        <v>186</v>
      </c>
      <c r="BS3126" t="s">
        <v>204</v>
      </c>
      <c r="BT3126" t="s">
        <v>188</v>
      </c>
      <c r="BU3126">
        <v>20</v>
      </c>
      <c r="BV3126" t="s">
        <v>205</v>
      </c>
      <c r="BW3126" t="s">
        <v>173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/>
      <c r="CQ3126">
        <v>0</v>
      </c>
      <c r="CR3126">
        <v>0</v>
      </c>
      <c r="CS3126">
        <v>0</v>
      </c>
      <c r="CT3126">
        <v>0</v>
      </c>
      <c r="CU3126">
        <v>2791</v>
      </c>
      <c r="CV3126">
        <v>-1</v>
      </c>
    </row>
    <row r="3127" spans="1:100" x14ac:dyDescent="0.2">
      <c r="A3127">
        <v>2022</v>
      </c>
      <c r="B3127">
        <v>5</v>
      </c>
      <c r="C3127" s="267">
        <v>44698</v>
      </c>
      <c r="D3127">
        <v>384</v>
      </c>
      <c r="E3127">
        <v>557</v>
      </c>
      <c r="F3127">
        <v>4</v>
      </c>
      <c r="G3127" t="s">
        <v>206</v>
      </c>
      <c r="H3127" t="s">
        <v>207</v>
      </c>
      <c r="I3127" t="s">
        <v>169</v>
      </c>
      <c r="J3127">
        <v>1</v>
      </c>
      <c r="K3127">
        <v>6</v>
      </c>
      <c r="L3127">
        <v>182</v>
      </c>
      <c r="M3127">
        <v>171</v>
      </c>
      <c r="N3127">
        <v>194</v>
      </c>
      <c r="Y3127">
        <v>161</v>
      </c>
      <c r="Z3127">
        <v>167</v>
      </c>
      <c r="AK3127">
        <v>171</v>
      </c>
      <c r="AL3127">
        <v>176</v>
      </c>
      <c r="AM3127"/>
      <c r="AN3127"/>
      <c r="AO3127">
        <v>21</v>
      </c>
      <c r="AP3127">
        <v>180</v>
      </c>
      <c r="AQ3127">
        <v>21.333333333333329</v>
      </c>
      <c r="AR3127">
        <v>168.75</v>
      </c>
      <c r="BQ3127" t="s">
        <v>185</v>
      </c>
      <c r="BR3127" t="s">
        <v>186</v>
      </c>
      <c r="BS3127" t="s">
        <v>208</v>
      </c>
      <c r="BT3127" t="s">
        <v>209</v>
      </c>
      <c r="BU3127">
        <v>20</v>
      </c>
      <c r="BV3127" t="s">
        <v>205</v>
      </c>
      <c r="BW3127" t="s">
        <v>173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/>
      <c r="CQ3127">
        <v>0</v>
      </c>
      <c r="CR3127">
        <v>0</v>
      </c>
      <c r="CS3127"/>
      <c r="CT3127"/>
      <c r="CU3127">
        <v>2791</v>
      </c>
      <c r="CV3127"/>
    </row>
    <row r="3128" spans="1:100" x14ac:dyDescent="0.2">
      <c r="A3128">
        <v>2022</v>
      </c>
      <c r="B3128">
        <v>5</v>
      </c>
      <c r="C3128" s="267">
        <v>44698</v>
      </c>
      <c r="D3128">
        <v>18</v>
      </c>
      <c r="E3128">
        <v>49</v>
      </c>
      <c r="F3128">
        <v>5</v>
      </c>
      <c r="G3128" t="s">
        <v>330</v>
      </c>
      <c r="H3128" t="s">
        <v>331</v>
      </c>
      <c r="I3128" t="s">
        <v>246</v>
      </c>
      <c r="J3128">
        <v>2</v>
      </c>
      <c r="K3128">
        <v>3</v>
      </c>
      <c r="L3128">
        <v>100</v>
      </c>
      <c r="M3128">
        <v>95</v>
      </c>
      <c r="N3128">
        <v>104</v>
      </c>
      <c r="S3128">
        <v>157</v>
      </c>
      <c r="X3128">
        <v>108</v>
      </c>
      <c r="AA3128">
        <v>113</v>
      </c>
      <c r="AB3128">
        <v>124</v>
      </c>
      <c r="AC3128">
        <v>132</v>
      </c>
      <c r="AD3128">
        <v>130</v>
      </c>
      <c r="AE3128">
        <v>129</v>
      </c>
      <c r="AF3128">
        <v>101</v>
      </c>
      <c r="AG3128">
        <v>104</v>
      </c>
      <c r="AH3128">
        <v>103</v>
      </c>
      <c r="AI3128">
        <v>102</v>
      </c>
      <c r="AJ3128">
        <v>105</v>
      </c>
      <c r="AM3128">
        <v>130.83333333333329</v>
      </c>
      <c r="AN3128">
        <v>103.8333333333333</v>
      </c>
      <c r="AO3128">
        <v>101</v>
      </c>
      <c r="AP3128">
        <v>107</v>
      </c>
      <c r="AQ3128"/>
      <c r="AR3128"/>
      <c r="AW3128">
        <v>4</v>
      </c>
      <c r="AX3128">
        <v>8</v>
      </c>
      <c r="BC3128">
        <v>2</v>
      </c>
      <c r="BG3128">
        <v>588</v>
      </c>
      <c r="BH3128">
        <v>10</v>
      </c>
      <c r="BI3128">
        <v>10</v>
      </c>
      <c r="BJ3128">
        <v>5</v>
      </c>
      <c r="BQ3128" t="s">
        <v>185</v>
      </c>
      <c r="BR3128" t="s">
        <v>247</v>
      </c>
      <c r="BS3128" t="s">
        <v>332</v>
      </c>
      <c r="BT3128" t="s">
        <v>249</v>
      </c>
      <c r="BU3128">
        <v>20</v>
      </c>
      <c r="BV3128" t="s">
        <v>333</v>
      </c>
      <c r="BW3128" t="s">
        <v>173</v>
      </c>
      <c r="BX3128">
        <v>0</v>
      </c>
      <c r="BY3128">
        <v>14</v>
      </c>
      <c r="BZ3128">
        <v>4.666666666666667</v>
      </c>
      <c r="CA3128">
        <v>4</v>
      </c>
      <c r="CB3128">
        <v>25</v>
      </c>
      <c r="CC3128">
        <v>8.3333333333333339</v>
      </c>
      <c r="CD3128">
        <v>596</v>
      </c>
      <c r="CE3128">
        <v>3</v>
      </c>
      <c r="CF3128">
        <v>4</v>
      </c>
      <c r="CG3128">
        <v>4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13</v>
      </c>
      <c r="CO3128">
        <v>600</v>
      </c>
      <c r="CP3128">
        <v>2.1666666666666671E-2</v>
      </c>
      <c r="CQ3128">
        <v>0.13</v>
      </c>
      <c r="CR3128">
        <v>6</v>
      </c>
      <c r="CS3128">
        <v>0.12520064205457471</v>
      </c>
      <c r="CT3128">
        <v>5.7784911717495993</v>
      </c>
      <c r="CU3128">
        <v>2791</v>
      </c>
      <c r="CV3128">
        <v>-1</v>
      </c>
    </row>
    <row r="3129" spans="1:100" x14ac:dyDescent="0.2">
      <c r="A3129">
        <v>2022</v>
      </c>
      <c r="B3129">
        <v>5</v>
      </c>
      <c r="C3129" s="267">
        <v>44698</v>
      </c>
      <c r="D3129">
        <v>18</v>
      </c>
      <c r="E3129">
        <v>50</v>
      </c>
      <c r="F3129">
        <v>5</v>
      </c>
      <c r="G3129" t="s">
        <v>334</v>
      </c>
      <c r="H3129" t="s">
        <v>335</v>
      </c>
      <c r="I3129" t="s">
        <v>246</v>
      </c>
      <c r="J3129">
        <v>2</v>
      </c>
      <c r="K3129">
        <v>3</v>
      </c>
      <c r="L3129">
        <v>54</v>
      </c>
      <c r="M3129">
        <v>51</v>
      </c>
      <c r="N3129">
        <v>56</v>
      </c>
      <c r="S3129">
        <v>71</v>
      </c>
      <c r="X3129">
        <v>58</v>
      </c>
      <c r="Z3129">
        <v>110</v>
      </c>
      <c r="AA3129">
        <v>71</v>
      </c>
      <c r="AB3129">
        <v>61</v>
      </c>
      <c r="AC3129">
        <v>63</v>
      </c>
      <c r="AD3129">
        <v>65</v>
      </c>
      <c r="AE3129">
        <v>64</v>
      </c>
      <c r="AF3129">
        <v>55</v>
      </c>
      <c r="AG3129">
        <v>54</v>
      </c>
      <c r="AH3129">
        <v>55</v>
      </c>
      <c r="AI3129">
        <v>56</v>
      </c>
      <c r="AJ3129">
        <v>56</v>
      </c>
      <c r="AK3129">
        <v>101</v>
      </c>
      <c r="AL3129">
        <v>107</v>
      </c>
      <c r="AM3129">
        <v>65.833333333333329</v>
      </c>
      <c r="AN3129">
        <v>55.666666666666657</v>
      </c>
      <c r="AO3129">
        <v>101</v>
      </c>
      <c r="AP3129">
        <v>107</v>
      </c>
      <c r="AQ3129">
        <v>67.924528301886795</v>
      </c>
      <c r="AR3129">
        <v>106</v>
      </c>
      <c r="AW3129">
        <v>7</v>
      </c>
      <c r="AX3129">
        <v>3</v>
      </c>
      <c r="BC3129">
        <v>3</v>
      </c>
      <c r="BG3129">
        <v>588</v>
      </c>
      <c r="BH3129">
        <v>10</v>
      </c>
      <c r="BI3129">
        <v>5</v>
      </c>
      <c r="BJ3129">
        <v>10</v>
      </c>
      <c r="BQ3129" t="s">
        <v>185</v>
      </c>
      <c r="BR3129" t="s">
        <v>247</v>
      </c>
      <c r="BS3129" t="s">
        <v>336</v>
      </c>
      <c r="BT3129" t="s">
        <v>249</v>
      </c>
      <c r="BU3129">
        <v>20</v>
      </c>
      <c r="BV3129" t="s">
        <v>333</v>
      </c>
      <c r="BW3129" t="s">
        <v>173</v>
      </c>
      <c r="BX3129">
        <v>0</v>
      </c>
      <c r="BY3129">
        <v>13</v>
      </c>
      <c r="BZ3129">
        <v>4.333333333333333</v>
      </c>
      <c r="CA3129">
        <v>4</v>
      </c>
      <c r="CB3129">
        <v>25</v>
      </c>
      <c r="CC3129">
        <v>8.3333333333333339</v>
      </c>
      <c r="CD3129">
        <v>596</v>
      </c>
      <c r="CE3129">
        <v>3</v>
      </c>
      <c r="CF3129">
        <v>4</v>
      </c>
      <c r="CG3129">
        <v>4</v>
      </c>
      <c r="CH3129">
        <v>0</v>
      </c>
      <c r="CI3129">
        <v>0</v>
      </c>
      <c r="CJ3129">
        <v>0</v>
      </c>
      <c r="CK3129">
        <v>0</v>
      </c>
      <c r="CL3129">
        <v>1</v>
      </c>
      <c r="CM3129">
        <v>0</v>
      </c>
      <c r="CN3129">
        <v>12.66666666666667</v>
      </c>
      <c r="CO3129">
        <v>600</v>
      </c>
      <c r="CP3129">
        <v>2.1111111111111108E-2</v>
      </c>
      <c r="CQ3129">
        <v>0.23456790123456789</v>
      </c>
      <c r="CR3129">
        <v>11.111111111111111</v>
      </c>
      <c r="CS3129">
        <v>0.22754491017964071</v>
      </c>
      <c r="CT3129">
        <v>10.778443113772459</v>
      </c>
      <c r="CU3129">
        <v>2791</v>
      </c>
      <c r="CV3129">
        <v>-1</v>
      </c>
    </row>
    <row r="3130" spans="1:100" x14ac:dyDescent="0.2">
      <c r="A3130">
        <v>2022</v>
      </c>
      <c r="B3130">
        <v>5</v>
      </c>
      <c r="C3130" s="267">
        <v>44698</v>
      </c>
      <c r="D3130">
        <v>425</v>
      </c>
      <c r="E3130">
        <v>674</v>
      </c>
      <c r="F3130">
        <v>5</v>
      </c>
      <c r="G3130" t="s">
        <v>244</v>
      </c>
      <c r="H3130" t="s">
        <v>245</v>
      </c>
      <c r="I3130" t="s">
        <v>246</v>
      </c>
      <c r="J3130">
        <v>2</v>
      </c>
      <c r="K3130">
        <v>1</v>
      </c>
      <c r="L3130">
        <v>256</v>
      </c>
      <c r="M3130">
        <v>240</v>
      </c>
      <c r="N3130">
        <v>274</v>
      </c>
      <c r="O3130">
        <v>356</v>
      </c>
      <c r="P3130">
        <v>380</v>
      </c>
      <c r="Q3130">
        <v>373</v>
      </c>
      <c r="T3130">
        <v>275</v>
      </c>
      <c r="U3130">
        <v>280</v>
      </c>
      <c r="V3130">
        <v>279</v>
      </c>
      <c r="Y3130">
        <v>107</v>
      </c>
      <c r="AL3130">
        <v>102</v>
      </c>
      <c r="AM3130">
        <v>369.66666666666669</v>
      </c>
      <c r="AN3130">
        <v>278</v>
      </c>
      <c r="AO3130">
        <v>60</v>
      </c>
      <c r="AP3130">
        <v>120</v>
      </c>
      <c r="AQ3130">
        <v>68.899521531100476</v>
      </c>
      <c r="AR3130">
        <v>104.5</v>
      </c>
      <c r="AV3130">
        <v>5</v>
      </c>
      <c r="AW3130">
        <v>2</v>
      </c>
      <c r="AX3130">
        <v>3</v>
      </c>
      <c r="BH3130">
        <v>2</v>
      </c>
      <c r="BI3130">
        <v>1</v>
      </c>
      <c r="BJ3130">
        <v>1</v>
      </c>
      <c r="BQ3130" t="s">
        <v>185</v>
      </c>
      <c r="BR3130" t="s">
        <v>247</v>
      </c>
      <c r="BS3130" t="s">
        <v>248</v>
      </c>
      <c r="BT3130" t="s">
        <v>249</v>
      </c>
      <c r="BU3130">
        <v>20</v>
      </c>
      <c r="BV3130" t="s">
        <v>244</v>
      </c>
      <c r="BW3130" t="s">
        <v>173</v>
      </c>
      <c r="BX3130">
        <v>0</v>
      </c>
      <c r="BY3130">
        <v>10</v>
      </c>
      <c r="BZ3130">
        <v>10</v>
      </c>
      <c r="CA3130">
        <v>10</v>
      </c>
      <c r="CB3130">
        <v>4</v>
      </c>
      <c r="CC3130">
        <v>4</v>
      </c>
      <c r="CD3130">
        <v>4</v>
      </c>
      <c r="CE3130">
        <v>7</v>
      </c>
      <c r="CF3130">
        <v>3</v>
      </c>
      <c r="CG3130">
        <v>4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14</v>
      </c>
      <c r="CO3130">
        <v>14</v>
      </c>
      <c r="CP3130">
        <v>1</v>
      </c>
      <c r="CQ3130">
        <v>5.46875E-2</v>
      </c>
      <c r="CR3130">
        <v>5.46875E-2</v>
      </c>
      <c r="CS3130">
        <v>5.0359712230215833E-2</v>
      </c>
      <c r="CT3130">
        <v>5.0359712230215833E-2</v>
      </c>
      <c r="CU3130">
        <v>2791</v>
      </c>
      <c r="CV3130">
        <v>-1</v>
      </c>
    </row>
    <row r="3131" spans="1:100" x14ac:dyDescent="0.2">
      <c r="A3131">
        <v>2022</v>
      </c>
      <c r="B3131">
        <v>5</v>
      </c>
      <c r="C3131" s="267">
        <v>44698</v>
      </c>
      <c r="D3131">
        <v>1</v>
      </c>
      <c r="E3131">
        <v>2</v>
      </c>
      <c r="F3131">
        <v>6</v>
      </c>
      <c r="G3131" t="s">
        <v>392</v>
      </c>
      <c r="H3131" t="s">
        <v>393</v>
      </c>
      <c r="I3131" t="s">
        <v>169</v>
      </c>
      <c r="J3131">
        <v>3</v>
      </c>
      <c r="K3131">
        <v>2</v>
      </c>
      <c r="L3131">
        <v>113</v>
      </c>
      <c r="M3131">
        <v>105</v>
      </c>
      <c r="N3131">
        <v>120</v>
      </c>
      <c r="Y3131">
        <v>104</v>
      </c>
      <c r="Z3131">
        <v>105</v>
      </c>
      <c r="AK3131">
        <v>104</v>
      </c>
      <c r="AL3131">
        <v>105</v>
      </c>
      <c r="AM3131"/>
      <c r="AN3131"/>
      <c r="AO3131">
        <v>108</v>
      </c>
      <c r="AP3131">
        <v>100</v>
      </c>
      <c r="AQ3131">
        <v>103.3492822966507</v>
      </c>
      <c r="AR3131">
        <v>104.5</v>
      </c>
      <c r="BQ3131" t="s">
        <v>390</v>
      </c>
      <c r="BR3131" t="s">
        <v>390</v>
      </c>
      <c r="BS3131"/>
      <c r="BT3131"/>
      <c r="BU3131">
        <v>20</v>
      </c>
      <c r="BV3131" t="s">
        <v>391</v>
      </c>
      <c r="BW3131" t="s">
        <v>173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/>
      <c r="CQ3131">
        <v>0</v>
      </c>
      <c r="CR3131">
        <v>0</v>
      </c>
      <c r="CS3131"/>
      <c r="CT3131"/>
      <c r="CU3131">
        <v>2791</v>
      </c>
      <c r="CV3131"/>
    </row>
    <row r="3132" spans="1:100" x14ac:dyDescent="0.2">
      <c r="A3132">
        <v>2022</v>
      </c>
      <c r="B3132">
        <v>5</v>
      </c>
      <c r="C3132" s="267">
        <v>44698</v>
      </c>
      <c r="D3132">
        <v>137</v>
      </c>
      <c r="E3132">
        <v>273</v>
      </c>
      <c r="F3132">
        <v>7</v>
      </c>
      <c r="G3132" t="s">
        <v>174</v>
      </c>
      <c r="H3132" t="s">
        <v>175</v>
      </c>
      <c r="I3132" t="s">
        <v>169</v>
      </c>
      <c r="J3132">
        <v>3</v>
      </c>
      <c r="K3132">
        <v>2</v>
      </c>
      <c r="L3132">
        <v>564</v>
      </c>
      <c r="M3132">
        <v>524</v>
      </c>
      <c r="N3132">
        <v>603</v>
      </c>
      <c r="R3132">
        <v>695</v>
      </c>
      <c r="S3132">
        <v>670</v>
      </c>
      <c r="W3132">
        <v>576</v>
      </c>
      <c r="X3132">
        <v>562</v>
      </c>
      <c r="AA3132">
        <v>720</v>
      </c>
      <c r="AB3132">
        <v>782</v>
      </c>
      <c r="AF3132">
        <v>540</v>
      </c>
      <c r="AG3132">
        <v>585</v>
      </c>
      <c r="AM3132">
        <v>716.75</v>
      </c>
      <c r="AN3132">
        <v>565.75</v>
      </c>
      <c r="AO3132">
        <v>93</v>
      </c>
      <c r="AP3132">
        <v>116</v>
      </c>
      <c r="AQ3132"/>
      <c r="AR3132"/>
      <c r="BQ3132" t="s">
        <v>176</v>
      </c>
      <c r="BS3132"/>
      <c r="BT3132"/>
      <c r="BU3132">
        <v>20</v>
      </c>
      <c r="BV3132" t="s">
        <v>177</v>
      </c>
      <c r="BW3132" t="s">
        <v>173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/>
      <c r="CQ3132">
        <v>0</v>
      </c>
      <c r="CR3132">
        <v>0</v>
      </c>
      <c r="CS3132">
        <v>0</v>
      </c>
      <c r="CT3132">
        <v>0</v>
      </c>
      <c r="CU3132">
        <v>2791</v>
      </c>
      <c r="CV3132">
        <v>-1</v>
      </c>
    </row>
    <row r="3133" spans="1:100" x14ac:dyDescent="0.2">
      <c r="A3133">
        <v>2022</v>
      </c>
      <c r="B3133">
        <v>5</v>
      </c>
      <c r="C3133" s="267">
        <v>44698</v>
      </c>
      <c r="D3133">
        <v>1</v>
      </c>
      <c r="E3133">
        <v>1</v>
      </c>
      <c r="F3133">
        <v>8</v>
      </c>
      <c r="G3133" t="s">
        <v>388</v>
      </c>
      <c r="H3133" t="s">
        <v>389</v>
      </c>
      <c r="I3133" t="s">
        <v>169</v>
      </c>
      <c r="J3133">
        <v>3</v>
      </c>
      <c r="K3133">
        <v>2</v>
      </c>
      <c r="L3133">
        <v>111</v>
      </c>
      <c r="M3133">
        <v>103</v>
      </c>
      <c r="N3133">
        <v>118</v>
      </c>
      <c r="O3133">
        <v>157</v>
      </c>
      <c r="P3133">
        <v>160</v>
      </c>
      <c r="Q3133">
        <v>148</v>
      </c>
      <c r="R3133">
        <v>138</v>
      </c>
      <c r="S3133">
        <v>142</v>
      </c>
      <c r="T3133">
        <v>108</v>
      </c>
      <c r="U3133">
        <v>114</v>
      </c>
      <c r="V3133">
        <v>114</v>
      </c>
      <c r="W3133">
        <v>106</v>
      </c>
      <c r="X3133">
        <v>111</v>
      </c>
      <c r="AA3133">
        <v>135</v>
      </c>
      <c r="AB3133">
        <v>137</v>
      </c>
      <c r="AC3133">
        <v>129</v>
      </c>
      <c r="AD3133">
        <v>132</v>
      </c>
      <c r="AE3133">
        <v>133</v>
      </c>
      <c r="AF3133">
        <v>111</v>
      </c>
      <c r="AG3133">
        <v>107</v>
      </c>
      <c r="AH3133">
        <v>110</v>
      </c>
      <c r="AI3133">
        <v>109</v>
      </c>
      <c r="AJ3133">
        <v>108</v>
      </c>
      <c r="AM3133">
        <v>141.1</v>
      </c>
      <c r="AN3133">
        <v>109.8</v>
      </c>
      <c r="AO3133">
        <v>108</v>
      </c>
      <c r="AP3133">
        <v>100</v>
      </c>
      <c r="AQ3133"/>
      <c r="AR3133"/>
      <c r="AU3133">
        <v>1196</v>
      </c>
      <c r="AV3133">
        <v>4</v>
      </c>
      <c r="AW3133">
        <v>1</v>
      </c>
      <c r="AX3133">
        <v>6</v>
      </c>
      <c r="BG3133">
        <v>1092</v>
      </c>
      <c r="BH3133">
        <v>3</v>
      </c>
      <c r="BI3133">
        <v>1</v>
      </c>
      <c r="BJ3133">
        <v>1</v>
      </c>
      <c r="BQ3133" t="s">
        <v>390</v>
      </c>
      <c r="BR3133" t="s">
        <v>390</v>
      </c>
      <c r="BS3133"/>
      <c r="BT3133"/>
      <c r="BU3133">
        <v>20</v>
      </c>
      <c r="BV3133" t="s">
        <v>391</v>
      </c>
      <c r="BW3133" t="s">
        <v>173</v>
      </c>
      <c r="BX3133">
        <v>0</v>
      </c>
      <c r="BY3133">
        <v>11</v>
      </c>
      <c r="BZ3133">
        <v>5.5</v>
      </c>
      <c r="CA3133">
        <v>1201</v>
      </c>
      <c r="CB3133">
        <v>5</v>
      </c>
      <c r="CC3133">
        <v>2.5</v>
      </c>
      <c r="CD3133">
        <v>1094</v>
      </c>
      <c r="CE3133">
        <v>3</v>
      </c>
      <c r="CF3133">
        <v>1</v>
      </c>
      <c r="CG3133">
        <v>3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8</v>
      </c>
      <c r="CO3133">
        <v>2295</v>
      </c>
      <c r="CP3133">
        <v>3.4858387799564269E-3</v>
      </c>
      <c r="CQ3133">
        <v>7.2072072072072071E-2</v>
      </c>
      <c r="CR3133">
        <v>20.675675675675681</v>
      </c>
      <c r="CS3133">
        <v>7.2859744990892539E-2</v>
      </c>
      <c r="CT3133">
        <v>20.9016393442623</v>
      </c>
      <c r="CU3133">
        <v>2791</v>
      </c>
      <c r="CV3133">
        <v>-1</v>
      </c>
    </row>
    <row r="3134" spans="1:100" x14ac:dyDescent="0.2">
      <c r="A3134">
        <v>2022</v>
      </c>
      <c r="B3134">
        <v>5</v>
      </c>
      <c r="C3134" s="267">
        <v>44698</v>
      </c>
      <c r="D3134">
        <v>1</v>
      </c>
      <c r="E3134">
        <v>2</v>
      </c>
      <c r="F3134">
        <v>8</v>
      </c>
      <c r="G3134" t="s">
        <v>392</v>
      </c>
      <c r="H3134" t="s">
        <v>393</v>
      </c>
      <c r="I3134" t="s">
        <v>169</v>
      </c>
      <c r="J3134">
        <v>3</v>
      </c>
      <c r="K3134">
        <v>2</v>
      </c>
      <c r="L3134">
        <v>113</v>
      </c>
      <c r="M3134">
        <v>105</v>
      </c>
      <c r="N3134">
        <v>120</v>
      </c>
      <c r="O3134">
        <v>124</v>
      </c>
      <c r="P3134">
        <v>118</v>
      </c>
      <c r="Q3134">
        <v>121</v>
      </c>
      <c r="R3134">
        <v>115</v>
      </c>
      <c r="S3134">
        <v>118</v>
      </c>
      <c r="T3134">
        <v>103</v>
      </c>
      <c r="U3134">
        <v>109</v>
      </c>
      <c r="V3134">
        <v>106</v>
      </c>
      <c r="W3134">
        <v>102</v>
      </c>
      <c r="X3134">
        <v>105</v>
      </c>
      <c r="AA3134">
        <v>117</v>
      </c>
      <c r="AB3134">
        <v>122</v>
      </c>
      <c r="AC3134">
        <v>115</v>
      </c>
      <c r="AD3134">
        <v>109</v>
      </c>
      <c r="AE3134">
        <v>121</v>
      </c>
      <c r="AF3134">
        <v>99</v>
      </c>
      <c r="AG3134">
        <v>100</v>
      </c>
      <c r="AH3134">
        <v>102</v>
      </c>
      <c r="AI3134">
        <v>104</v>
      </c>
      <c r="AJ3134">
        <v>101</v>
      </c>
      <c r="AM3134">
        <v>118</v>
      </c>
      <c r="AN3134">
        <v>103.1</v>
      </c>
      <c r="AO3134">
        <v>108</v>
      </c>
      <c r="AP3134">
        <v>100</v>
      </c>
      <c r="AQ3134"/>
      <c r="AR3134"/>
      <c r="AU3134">
        <v>1196</v>
      </c>
      <c r="AW3134">
        <v>5</v>
      </c>
      <c r="AX3134">
        <v>10</v>
      </c>
      <c r="BG3134">
        <v>1072</v>
      </c>
      <c r="BH3134">
        <v>2</v>
      </c>
      <c r="BI3134">
        <v>2</v>
      </c>
      <c r="BJ3134">
        <v>1</v>
      </c>
      <c r="BQ3134" t="s">
        <v>390</v>
      </c>
      <c r="BR3134" t="s">
        <v>390</v>
      </c>
      <c r="BS3134"/>
      <c r="BT3134"/>
      <c r="BU3134">
        <v>20</v>
      </c>
      <c r="BV3134" t="s">
        <v>391</v>
      </c>
      <c r="BW3134" t="s">
        <v>173</v>
      </c>
      <c r="BX3134">
        <v>0</v>
      </c>
      <c r="BY3134">
        <v>15</v>
      </c>
      <c r="BZ3134">
        <v>7.5</v>
      </c>
      <c r="CA3134">
        <v>1203</v>
      </c>
      <c r="CB3134">
        <v>5</v>
      </c>
      <c r="CC3134">
        <v>2.5</v>
      </c>
      <c r="CD3134">
        <v>1074</v>
      </c>
      <c r="CE3134">
        <v>1</v>
      </c>
      <c r="CF3134">
        <v>3</v>
      </c>
      <c r="CG3134">
        <v>5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10</v>
      </c>
      <c r="CO3134">
        <v>2277</v>
      </c>
      <c r="CP3134">
        <v>4.391743522178305E-3</v>
      </c>
      <c r="CQ3134">
        <v>8.8495575221238937E-2</v>
      </c>
      <c r="CR3134">
        <v>20.150442477876101</v>
      </c>
      <c r="CS3134">
        <v>9.6993210475266739E-2</v>
      </c>
      <c r="CT3134">
        <v>22.085354025218241</v>
      </c>
      <c r="CU3134">
        <v>2791</v>
      </c>
      <c r="CV3134">
        <v>-1</v>
      </c>
    </row>
    <row r="3135" spans="1:100" x14ac:dyDescent="0.2">
      <c r="A3135">
        <v>2022</v>
      </c>
      <c r="B3135">
        <v>5</v>
      </c>
      <c r="C3135" s="267">
        <v>44698</v>
      </c>
      <c r="D3135">
        <v>34</v>
      </c>
      <c r="E3135">
        <v>99</v>
      </c>
      <c r="F3135">
        <v>8</v>
      </c>
      <c r="G3135" t="s">
        <v>289</v>
      </c>
      <c r="H3135" t="s">
        <v>290</v>
      </c>
      <c r="I3135" t="s">
        <v>169</v>
      </c>
      <c r="J3135">
        <v>4</v>
      </c>
      <c r="K3135">
        <v>6</v>
      </c>
      <c r="L3135">
        <v>20</v>
      </c>
      <c r="M3135">
        <v>18</v>
      </c>
      <c r="N3135">
        <v>21</v>
      </c>
      <c r="O3135">
        <v>27</v>
      </c>
      <c r="P3135">
        <v>29</v>
      </c>
      <c r="Q3135">
        <v>31</v>
      </c>
      <c r="R3135">
        <v>26</v>
      </c>
      <c r="S3135">
        <v>28</v>
      </c>
      <c r="T3135">
        <v>20</v>
      </c>
      <c r="U3135">
        <v>24</v>
      </c>
      <c r="V3135">
        <v>21</v>
      </c>
      <c r="W3135">
        <v>18</v>
      </c>
      <c r="X3135">
        <v>19</v>
      </c>
      <c r="AA3135">
        <v>26</v>
      </c>
      <c r="AB3135">
        <v>27</v>
      </c>
      <c r="AC3135">
        <v>29</v>
      </c>
      <c r="AD3135">
        <v>30</v>
      </c>
      <c r="AE3135">
        <v>31</v>
      </c>
      <c r="AF3135">
        <v>19</v>
      </c>
      <c r="AG3135">
        <v>21</v>
      </c>
      <c r="AH3135">
        <v>20</v>
      </c>
      <c r="AI3135">
        <v>21</v>
      </c>
      <c r="AJ3135">
        <v>19</v>
      </c>
      <c r="AM3135">
        <v>28.4</v>
      </c>
      <c r="AN3135">
        <v>20.2</v>
      </c>
      <c r="AO3135">
        <v>140</v>
      </c>
      <c r="AP3135">
        <v>103</v>
      </c>
      <c r="AQ3135"/>
      <c r="AR3135"/>
      <c r="AU3135">
        <v>972</v>
      </c>
      <c r="AV3135">
        <v>3</v>
      </c>
      <c r="AW3135">
        <v>2</v>
      </c>
      <c r="AX3135">
        <v>11</v>
      </c>
      <c r="BG3135">
        <v>2196</v>
      </c>
      <c r="BH3135">
        <v>3</v>
      </c>
      <c r="BI3135">
        <v>1</v>
      </c>
      <c r="BQ3135" t="s">
        <v>180</v>
      </c>
      <c r="BR3135" t="s">
        <v>192</v>
      </c>
      <c r="BS3135" t="s">
        <v>291</v>
      </c>
      <c r="BT3135"/>
      <c r="BU3135">
        <v>20</v>
      </c>
      <c r="BV3135" t="s">
        <v>292</v>
      </c>
      <c r="BW3135" t="s">
        <v>173</v>
      </c>
      <c r="BX3135">
        <v>0</v>
      </c>
      <c r="BY3135">
        <v>16</v>
      </c>
      <c r="BZ3135">
        <v>2.666666666666667</v>
      </c>
      <c r="CA3135">
        <v>974</v>
      </c>
      <c r="CB3135">
        <v>4</v>
      </c>
      <c r="CC3135">
        <v>0.66666666666666663</v>
      </c>
      <c r="CD3135">
        <v>2196</v>
      </c>
      <c r="CE3135">
        <v>1</v>
      </c>
      <c r="CF3135">
        <v>0</v>
      </c>
      <c r="CG3135">
        <v>1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3.333333333333333</v>
      </c>
      <c r="CO3135">
        <v>3170</v>
      </c>
      <c r="CP3135">
        <v>1.0515247108307041E-3</v>
      </c>
      <c r="CQ3135">
        <v>0.16666666666666671</v>
      </c>
      <c r="CR3135">
        <v>158.5</v>
      </c>
      <c r="CS3135">
        <v>0.16501650165016499</v>
      </c>
      <c r="CT3135">
        <v>156.9306930693069</v>
      </c>
      <c r="CU3135">
        <v>2791</v>
      </c>
      <c r="CV3135">
        <v>-1</v>
      </c>
    </row>
    <row r="3136" spans="1:100" x14ac:dyDescent="0.2">
      <c r="A3136">
        <v>2022</v>
      </c>
      <c r="B3136">
        <v>5</v>
      </c>
      <c r="C3136" s="267">
        <v>44698</v>
      </c>
      <c r="D3136">
        <v>34</v>
      </c>
      <c r="E3136">
        <v>100</v>
      </c>
      <c r="F3136">
        <v>8</v>
      </c>
      <c r="G3136" t="s">
        <v>293</v>
      </c>
      <c r="H3136" t="s">
        <v>294</v>
      </c>
      <c r="I3136" t="s">
        <v>169</v>
      </c>
      <c r="J3136">
        <v>4</v>
      </c>
      <c r="K3136">
        <v>6</v>
      </c>
      <c r="L3136">
        <v>20</v>
      </c>
      <c r="M3136">
        <v>18</v>
      </c>
      <c r="N3136">
        <v>21</v>
      </c>
      <c r="O3136">
        <v>27</v>
      </c>
      <c r="P3136">
        <v>29</v>
      </c>
      <c r="Q3136">
        <v>31</v>
      </c>
      <c r="R3136">
        <v>26</v>
      </c>
      <c r="S3136">
        <v>28</v>
      </c>
      <c r="T3136">
        <v>20</v>
      </c>
      <c r="U3136">
        <v>24</v>
      </c>
      <c r="V3136">
        <v>21</v>
      </c>
      <c r="W3136">
        <v>18</v>
      </c>
      <c r="X3136">
        <v>19</v>
      </c>
      <c r="AA3136">
        <v>26</v>
      </c>
      <c r="AB3136">
        <v>27</v>
      </c>
      <c r="AC3136">
        <v>29</v>
      </c>
      <c r="AD3136">
        <v>30</v>
      </c>
      <c r="AE3136">
        <v>31</v>
      </c>
      <c r="AF3136">
        <v>19</v>
      </c>
      <c r="AG3136">
        <v>21</v>
      </c>
      <c r="AH3136">
        <v>20</v>
      </c>
      <c r="AI3136">
        <v>21</v>
      </c>
      <c r="AJ3136">
        <v>19</v>
      </c>
      <c r="AM3136">
        <v>28.4</v>
      </c>
      <c r="AN3136">
        <v>20.2</v>
      </c>
      <c r="AO3136">
        <v>140</v>
      </c>
      <c r="AP3136">
        <v>103</v>
      </c>
      <c r="AQ3136"/>
      <c r="AR3136"/>
      <c r="BQ3136" t="s">
        <v>180</v>
      </c>
      <c r="BR3136" t="s">
        <v>192</v>
      </c>
      <c r="BS3136" t="s">
        <v>295</v>
      </c>
      <c r="BT3136"/>
      <c r="BU3136">
        <v>20</v>
      </c>
      <c r="BV3136" t="s">
        <v>292</v>
      </c>
      <c r="BW3136" t="s">
        <v>173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/>
      <c r="CQ3136">
        <v>0</v>
      </c>
      <c r="CR3136">
        <v>0</v>
      </c>
      <c r="CS3136">
        <v>0</v>
      </c>
      <c r="CT3136">
        <v>0</v>
      </c>
      <c r="CU3136">
        <v>2791</v>
      </c>
      <c r="CV3136">
        <v>-1</v>
      </c>
    </row>
    <row r="3137" spans="1:100" x14ac:dyDescent="0.2">
      <c r="A3137">
        <v>2022</v>
      </c>
      <c r="B3137">
        <v>5</v>
      </c>
      <c r="C3137" s="267">
        <v>44698</v>
      </c>
      <c r="D3137">
        <v>34</v>
      </c>
      <c r="E3137">
        <v>101</v>
      </c>
      <c r="F3137">
        <v>8</v>
      </c>
      <c r="G3137" t="s">
        <v>296</v>
      </c>
      <c r="H3137" t="s">
        <v>297</v>
      </c>
      <c r="I3137" t="s">
        <v>169</v>
      </c>
      <c r="J3137">
        <v>4</v>
      </c>
      <c r="K3137">
        <v>6</v>
      </c>
      <c r="L3137">
        <v>20</v>
      </c>
      <c r="M3137">
        <v>18</v>
      </c>
      <c r="N3137">
        <v>21</v>
      </c>
      <c r="O3137">
        <v>27</v>
      </c>
      <c r="P3137">
        <v>29</v>
      </c>
      <c r="Q3137">
        <v>31</v>
      </c>
      <c r="R3137">
        <v>26</v>
      </c>
      <c r="S3137">
        <v>28</v>
      </c>
      <c r="T3137">
        <v>20</v>
      </c>
      <c r="U3137">
        <v>24</v>
      </c>
      <c r="V3137">
        <v>21</v>
      </c>
      <c r="W3137">
        <v>18</v>
      </c>
      <c r="X3137">
        <v>19</v>
      </c>
      <c r="AA3137">
        <v>26</v>
      </c>
      <c r="AB3137">
        <v>27</v>
      </c>
      <c r="AC3137">
        <v>29</v>
      </c>
      <c r="AD3137">
        <v>30</v>
      </c>
      <c r="AE3137">
        <v>31</v>
      </c>
      <c r="AF3137">
        <v>19</v>
      </c>
      <c r="AG3137">
        <v>21</v>
      </c>
      <c r="AH3137">
        <v>20</v>
      </c>
      <c r="AI3137">
        <v>21</v>
      </c>
      <c r="AJ3137">
        <v>19</v>
      </c>
      <c r="AM3137">
        <v>28.4</v>
      </c>
      <c r="AN3137">
        <v>20.2</v>
      </c>
      <c r="AO3137">
        <v>140</v>
      </c>
      <c r="AP3137">
        <v>103</v>
      </c>
      <c r="AQ3137"/>
      <c r="AR3137"/>
      <c r="BQ3137" t="s">
        <v>180</v>
      </c>
      <c r="BR3137" t="s">
        <v>192</v>
      </c>
      <c r="BS3137" t="s">
        <v>298</v>
      </c>
      <c r="BT3137"/>
      <c r="BU3137">
        <v>20</v>
      </c>
      <c r="BV3137" t="s">
        <v>292</v>
      </c>
      <c r="BW3137" t="s">
        <v>173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/>
      <c r="CQ3137">
        <v>0</v>
      </c>
      <c r="CR3137">
        <v>0</v>
      </c>
      <c r="CS3137">
        <v>0</v>
      </c>
      <c r="CT3137">
        <v>0</v>
      </c>
      <c r="CU3137">
        <v>2791</v>
      </c>
      <c r="CV3137">
        <v>-1</v>
      </c>
    </row>
    <row r="3138" spans="1:100" x14ac:dyDescent="0.2">
      <c r="A3138">
        <v>2022</v>
      </c>
      <c r="B3138">
        <v>5</v>
      </c>
      <c r="C3138" s="267">
        <v>44698</v>
      </c>
      <c r="D3138">
        <v>34</v>
      </c>
      <c r="E3138">
        <v>102</v>
      </c>
      <c r="F3138">
        <v>8</v>
      </c>
      <c r="G3138" t="s">
        <v>299</v>
      </c>
      <c r="H3138" t="s">
        <v>300</v>
      </c>
      <c r="I3138" t="s">
        <v>169</v>
      </c>
      <c r="J3138">
        <v>4</v>
      </c>
      <c r="K3138">
        <v>6</v>
      </c>
      <c r="L3138">
        <v>20</v>
      </c>
      <c r="M3138">
        <v>18</v>
      </c>
      <c r="N3138">
        <v>21</v>
      </c>
      <c r="O3138">
        <v>27</v>
      </c>
      <c r="P3138">
        <v>29</v>
      </c>
      <c r="Q3138">
        <v>31</v>
      </c>
      <c r="R3138">
        <v>26</v>
      </c>
      <c r="S3138">
        <v>28</v>
      </c>
      <c r="T3138">
        <v>20</v>
      </c>
      <c r="U3138">
        <v>24</v>
      </c>
      <c r="V3138">
        <v>21</v>
      </c>
      <c r="W3138">
        <v>18</v>
      </c>
      <c r="X3138">
        <v>19</v>
      </c>
      <c r="AA3138">
        <v>26</v>
      </c>
      <c r="AB3138">
        <v>27</v>
      </c>
      <c r="AC3138">
        <v>29</v>
      </c>
      <c r="AD3138">
        <v>30</v>
      </c>
      <c r="AE3138">
        <v>31</v>
      </c>
      <c r="AF3138">
        <v>19</v>
      </c>
      <c r="AG3138">
        <v>21</v>
      </c>
      <c r="AH3138">
        <v>20</v>
      </c>
      <c r="AI3138">
        <v>21</v>
      </c>
      <c r="AJ3138">
        <v>19</v>
      </c>
      <c r="AM3138">
        <v>28.4</v>
      </c>
      <c r="AN3138">
        <v>20.2</v>
      </c>
      <c r="AO3138">
        <v>140</v>
      </c>
      <c r="AP3138">
        <v>103</v>
      </c>
      <c r="AQ3138"/>
      <c r="AR3138"/>
      <c r="BQ3138" t="s">
        <v>180</v>
      </c>
      <c r="BR3138" t="s">
        <v>192</v>
      </c>
      <c r="BS3138" t="s">
        <v>301</v>
      </c>
      <c r="BT3138"/>
      <c r="BU3138">
        <v>20</v>
      </c>
      <c r="BV3138" t="s">
        <v>292</v>
      </c>
      <c r="BW3138" t="s">
        <v>173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/>
      <c r="CQ3138">
        <v>0</v>
      </c>
      <c r="CR3138">
        <v>0</v>
      </c>
      <c r="CS3138">
        <v>0</v>
      </c>
      <c r="CT3138">
        <v>0</v>
      </c>
      <c r="CU3138">
        <v>2791</v>
      </c>
      <c r="CV3138">
        <v>-1</v>
      </c>
    </row>
    <row r="3139" spans="1:100" x14ac:dyDescent="0.2">
      <c r="A3139">
        <v>2022</v>
      </c>
      <c r="B3139">
        <v>5</v>
      </c>
      <c r="C3139" s="267">
        <v>44698</v>
      </c>
      <c r="D3139">
        <v>34</v>
      </c>
      <c r="E3139">
        <v>103</v>
      </c>
      <c r="F3139">
        <v>8</v>
      </c>
      <c r="G3139" t="s">
        <v>302</v>
      </c>
      <c r="H3139" t="s">
        <v>303</v>
      </c>
      <c r="I3139" t="s">
        <v>169</v>
      </c>
      <c r="J3139">
        <v>4</v>
      </c>
      <c r="K3139">
        <v>6</v>
      </c>
      <c r="L3139">
        <v>89</v>
      </c>
      <c r="M3139">
        <v>82</v>
      </c>
      <c r="N3139">
        <v>95</v>
      </c>
      <c r="O3139">
        <v>118</v>
      </c>
      <c r="P3139">
        <v>109</v>
      </c>
      <c r="Q3139">
        <v>114</v>
      </c>
      <c r="R3139">
        <v>90</v>
      </c>
      <c r="S3139">
        <v>95</v>
      </c>
      <c r="T3139">
        <v>94</v>
      </c>
      <c r="U3139">
        <v>90</v>
      </c>
      <c r="V3139">
        <v>89</v>
      </c>
      <c r="W3139">
        <v>78</v>
      </c>
      <c r="X3139">
        <v>82</v>
      </c>
      <c r="AA3139">
        <v>126</v>
      </c>
      <c r="AB3139">
        <v>122</v>
      </c>
      <c r="AC3139">
        <v>148</v>
      </c>
      <c r="AD3139">
        <v>150</v>
      </c>
      <c r="AE3139">
        <v>161</v>
      </c>
      <c r="AF3139">
        <v>76</v>
      </c>
      <c r="AG3139">
        <v>79</v>
      </c>
      <c r="AH3139">
        <v>80</v>
      </c>
      <c r="AI3139">
        <v>82</v>
      </c>
      <c r="AJ3139">
        <v>78</v>
      </c>
      <c r="AM3139">
        <v>123.3</v>
      </c>
      <c r="AN3139">
        <v>82.8</v>
      </c>
      <c r="AO3139">
        <v>140</v>
      </c>
      <c r="AP3139">
        <v>103</v>
      </c>
      <c r="AQ3139"/>
      <c r="AR3139"/>
      <c r="AU3139">
        <v>972</v>
      </c>
      <c r="AV3139">
        <v>5</v>
      </c>
      <c r="AW3139">
        <v>1</v>
      </c>
      <c r="AX3139">
        <v>6</v>
      </c>
      <c r="BG3139">
        <v>2196</v>
      </c>
      <c r="BH3139">
        <v>2</v>
      </c>
      <c r="BI3139">
        <v>2</v>
      </c>
      <c r="BQ3139" t="s">
        <v>180</v>
      </c>
      <c r="BR3139" t="s">
        <v>192</v>
      </c>
      <c r="BS3139" t="s">
        <v>304</v>
      </c>
      <c r="BT3139"/>
      <c r="BU3139">
        <v>20</v>
      </c>
      <c r="BV3139" t="s">
        <v>292</v>
      </c>
      <c r="BW3139" t="s">
        <v>173</v>
      </c>
      <c r="BX3139">
        <v>0</v>
      </c>
      <c r="BY3139">
        <v>12</v>
      </c>
      <c r="BZ3139">
        <v>2</v>
      </c>
      <c r="CA3139">
        <v>974</v>
      </c>
      <c r="CB3139">
        <v>4</v>
      </c>
      <c r="CC3139">
        <v>0.66666666666666663</v>
      </c>
      <c r="CD3139">
        <v>2196</v>
      </c>
      <c r="CE3139">
        <v>1</v>
      </c>
      <c r="CF3139">
        <v>0</v>
      </c>
      <c r="CG3139">
        <v>1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2.666666666666667</v>
      </c>
      <c r="CO3139">
        <v>3170</v>
      </c>
      <c r="CP3139">
        <v>8.4121976866456357E-4</v>
      </c>
      <c r="CQ3139">
        <v>2.9962546816479401E-2</v>
      </c>
      <c r="CR3139">
        <v>35.617977528089888</v>
      </c>
      <c r="CS3139">
        <v>3.2206119162640899E-2</v>
      </c>
      <c r="CT3139">
        <v>38.285024154589372</v>
      </c>
      <c r="CU3139">
        <v>2791</v>
      </c>
      <c r="CV3139">
        <v>-1</v>
      </c>
    </row>
    <row r="3140" spans="1:100" x14ac:dyDescent="0.2">
      <c r="A3140">
        <v>2022</v>
      </c>
      <c r="B3140">
        <v>5</v>
      </c>
      <c r="C3140" s="267">
        <v>44698</v>
      </c>
      <c r="D3140">
        <v>34</v>
      </c>
      <c r="E3140">
        <v>104</v>
      </c>
      <c r="F3140">
        <v>8</v>
      </c>
      <c r="G3140" t="s">
        <v>305</v>
      </c>
      <c r="H3140" t="s">
        <v>306</v>
      </c>
      <c r="I3140" t="s">
        <v>169</v>
      </c>
      <c r="J3140">
        <v>4</v>
      </c>
      <c r="K3140">
        <v>6</v>
      </c>
      <c r="L3140">
        <v>89</v>
      </c>
      <c r="M3140">
        <v>82</v>
      </c>
      <c r="N3140">
        <v>95</v>
      </c>
      <c r="O3140">
        <v>118</v>
      </c>
      <c r="P3140">
        <v>109</v>
      </c>
      <c r="Q3140">
        <v>114</v>
      </c>
      <c r="R3140">
        <v>90</v>
      </c>
      <c r="S3140">
        <v>95</v>
      </c>
      <c r="T3140">
        <v>94</v>
      </c>
      <c r="U3140">
        <v>90</v>
      </c>
      <c r="V3140">
        <v>89</v>
      </c>
      <c r="W3140">
        <v>78</v>
      </c>
      <c r="X3140">
        <v>82</v>
      </c>
      <c r="Y3140">
        <v>103</v>
      </c>
      <c r="Z3140">
        <v>101</v>
      </c>
      <c r="AA3140">
        <v>126</v>
      </c>
      <c r="AB3140">
        <v>122</v>
      </c>
      <c r="AC3140">
        <v>148</v>
      </c>
      <c r="AD3140">
        <v>150</v>
      </c>
      <c r="AE3140">
        <v>161</v>
      </c>
      <c r="AF3140">
        <v>76</v>
      </c>
      <c r="AG3140">
        <v>79</v>
      </c>
      <c r="AH3140">
        <v>80</v>
      </c>
      <c r="AI3140">
        <v>82</v>
      </c>
      <c r="AJ3140">
        <v>78</v>
      </c>
      <c r="AK3140">
        <v>100</v>
      </c>
      <c r="AL3140">
        <v>99</v>
      </c>
      <c r="AM3140">
        <v>123.3</v>
      </c>
      <c r="AN3140">
        <v>82.8</v>
      </c>
      <c r="AO3140">
        <v>140</v>
      </c>
      <c r="AP3140">
        <v>103</v>
      </c>
      <c r="AQ3140">
        <v>142.92803970223329</v>
      </c>
      <c r="AR3140">
        <v>100.75</v>
      </c>
      <c r="BQ3140" t="s">
        <v>180</v>
      </c>
      <c r="BR3140" t="s">
        <v>192</v>
      </c>
      <c r="BS3140" t="s">
        <v>307</v>
      </c>
      <c r="BT3140"/>
      <c r="BU3140">
        <v>20</v>
      </c>
      <c r="BV3140" t="s">
        <v>292</v>
      </c>
      <c r="BW3140" t="s">
        <v>173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/>
      <c r="CQ3140">
        <v>0</v>
      </c>
      <c r="CR3140">
        <v>0</v>
      </c>
      <c r="CS3140">
        <v>0</v>
      </c>
      <c r="CT3140">
        <v>0</v>
      </c>
      <c r="CU3140">
        <v>2791</v>
      </c>
      <c r="CV3140">
        <v>-1</v>
      </c>
    </row>
    <row r="3141" spans="1:100" x14ac:dyDescent="0.2">
      <c r="A3141">
        <v>2022</v>
      </c>
      <c r="B3141">
        <v>5</v>
      </c>
      <c r="C3141" s="267">
        <v>44698</v>
      </c>
      <c r="D3141">
        <v>47</v>
      </c>
      <c r="E3141">
        <v>122</v>
      </c>
      <c r="F3141">
        <v>8</v>
      </c>
      <c r="G3141" t="s">
        <v>250</v>
      </c>
      <c r="H3141" t="s">
        <v>251</v>
      </c>
      <c r="I3141" t="s">
        <v>246</v>
      </c>
      <c r="J3141">
        <v>2</v>
      </c>
      <c r="K3141">
        <v>1</v>
      </c>
      <c r="L3141">
        <v>280</v>
      </c>
      <c r="M3141">
        <v>267</v>
      </c>
      <c r="N3141">
        <v>292</v>
      </c>
      <c r="AE3141">
        <v>331</v>
      </c>
      <c r="AJ3141">
        <v>275</v>
      </c>
      <c r="AM3141">
        <v>331</v>
      </c>
      <c r="AN3141">
        <v>275</v>
      </c>
      <c r="AO3141">
        <v>64</v>
      </c>
      <c r="AP3141">
        <v>113</v>
      </c>
      <c r="AQ3141"/>
      <c r="AR3141"/>
      <c r="BH3141">
        <v>2</v>
      </c>
      <c r="BI3141">
        <v>1</v>
      </c>
      <c r="BJ3141">
        <v>1</v>
      </c>
      <c r="BQ3141" t="s">
        <v>185</v>
      </c>
      <c r="BR3141" t="s">
        <v>247</v>
      </c>
      <c r="BS3141" t="s">
        <v>252</v>
      </c>
      <c r="BT3141" t="s">
        <v>249</v>
      </c>
      <c r="BU3141">
        <v>20</v>
      </c>
      <c r="BV3141" t="s">
        <v>253</v>
      </c>
      <c r="BW3141" t="s">
        <v>173</v>
      </c>
      <c r="BX3141">
        <v>0</v>
      </c>
      <c r="BY3141">
        <v>0</v>
      </c>
      <c r="BZ3141">
        <v>0</v>
      </c>
      <c r="CA3141">
        <v>0</v>
      </c>
      <c r="CB3141">
        <v>4</v>
      </c>
      <c r="CC3141">
        <v>4</v>
      </c>
      <c r="CD3141">
        <v>4</v>
      </c>
      <c r="CE3141">
        <v>2</v>
      </c>
      <c r="CF3141">
        <v>1</v>
      </c>
      <c r="CG3141">
        <v>1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4</v>
      </c>
      <c r="CO3141">
        <v>4</v>
      </c>
      <c r="CP3141">
        <v>1</v>
      </c>
      <c r="CQ3141">
        <v>1.428571428571429E-2</v>
      </c>
      <c r="CR3141">
        <v>1.428571428571429E-2</v>
      </c>
      <c r="CS3141">
        <v>1.4545454545454551E-2</v>
      </c>
      <c r="CT3141">
        <v>1.4545454545454551E-2</v>
      </c>
      <c r="CU3141">
        <v>2791</v>
      </c>
      <c r="CV3141">
        <v>-1</v>
      </c>
    </row>
    <row r="3142" spans="1:100" x14ac:dyDescent="0.2">
      <c r="A3142">
        <v>2022</v>
      </c>
      <c r="B3142">
        <v>5</v>
      </c>
      <c r="C3142" s="267">
        <v>44698</v>
      </c>
      <c r="D3142">
        <v>52</v>
      </c>
      <c r="E3142">
        <v>130</v>
      </c>
      <c r="F3142">
        <v>25</v>
      </c>
      <c r="G3142" t="s">
        <v>487</v>
      </c>
      <c r="H3142" t="s">
        <v>488</v>
      </c>
      <c r="I3142" t="s">
        <v>317</v>
      </c>
      <c r="J3142">
        <v>9</v>
      </c>
      <c r="K3142">
        <v>1</v>
      </c>
      <c r="L3142">
        <v>12</v>
      </c>
      <c r="M3142">
        <v>11</v>
      </c>
      <c r="N3142">
        <v>12</v>
      </c>
      <c r="O3142">
        <v>15</v>
      </c>
      <c r="P3142">
        <v>17</v>
      </c>
      <c r="Q3142">
        <v>14</v>
      </c>
      <c r="R3142">
        <v>15</v>
      </c>
      <c r="S3142">
        <v>16</v>
      </c>
      <c r="T3142">
        <v>11</v>
      </c>
      <c r="U3142">
        <v>12</v>
      </c>
      <c r="V3142">
        <v>12</v>
      </c>
      <c r="W3142">
        <v>10</v>
      </c>
      <c r="X3142">
        <v>12</v>
      </c>
      <c r="Y3142">
        <v>93</v>
      </c>
      <c r="Z3142">
        <v>92</v>
      </c>
      <c r="AM3142">
        <v>15.4</v>
      </c>
      <c r="AN3142">
        <v>11.4</v>
      </c>
      <c r="AO3142">
        <v>336</v>
      </c>
      <c r="AP3142">
        <v>96</v>
      </c>
      <c r="AQ3142">
        <v>350.27027027027032</v>
      </c>
      <c r="AR3142">
        <v>92.5</v>
      </c>
      <c r="AU3142">
        <v>3200</v>
      </c>
      <c r="AV3142">
        <v>7</v>
      </c>
      <c r="AW3142">
        <v>10</v>
      </c>
      <c r="AX3142">
        <v>8</v>
      </c>
      <c r="BQ3142" t="s">
        <v>180</v>
      </c>
      <c r="BR3142" t="s">
        <v>266</v>
      </c>
      <c r="BS3142" t="s">
        <v>489</v>
      </c>
      <c r="BT3142"/>
      <c r="BU3142">
        <v>20</v>
      </c>
      <c r="BV3142" t="s">
        <v>487</v>
      </c>
      <c r="BW3142" t="s">
        <v>222</v>
      </c>
      <c r="BX3142">
        <v>0</v>
      </c>
      <c r="BY3142">
        <v>25</v>
      </c>
      <c r="BZ3142">
        <v>25</v>
      </c>
      <c r="CA3142">
        <v>3225</v>
      </c>
      <c r="CB3142">
        <v>0</v>
      </c>
      <c r="CC3142">
        <v>0</v>
      </c>
      <c r="CD3142">
        <v>0</v>
      </c>
      <c r="CE3142">
        <v>7</v>
      </c>
      <c r="CF3142">
        <v>10</v>
      </c>
      <c r="CG3142">
        <v>8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25</v>
      </c>
      <c r="CO3142">
        <v>3225</v>
      </c>
      <c r="CP3142">
        <v>7.7519379844961239E-3</v>
      </c>
      <c r="CQ3142">
        <v>2.083333333333333</v>
      </c>
      <c r="CR3142">
        <v>268.75</v>
      </c>
      <c r="CS3142">
        <v>2.192982456140351</v>
      </c>
      <c r="CT3142">
        <v>282.89473684210532</v>
      </c>
      <c r="CU3142">
        <v>2791</v>
      </c>
      <c r="CV3142">
        <v>-1</v>
      </c>
    </row>
    <row r="3143" spans="1:100" x14ac:dyDescent="0.2">
      <c r="A3143">
        <v>2022</v>
      </c>
      <c r="B3143">
        <v>5</v>
      </c>
      <c r="C3143" s="267">
        <v>44698</v>
      </c>
      <c r="D3143">
        <v>3</v>
      </c>
      <c r="E3143">
        <v>9</v>
      </c>
      <c r="F3143">
        <v>26</v>
      </c>
      <c r="G3143" t="s">
        <v>315</v>
      </c>
      <c r="H3143" t="s">
        <v>316</v>
      </c>
      <c r="I3143" t="s">
        <v>317</v>
      </c>
      <c r="J3143">
        <v>2</v>
      </c>
      <c r="K3143">
        <v>2</v>
      </c>
      <c r="L3143">
        <v>24</v>
      </c>
      <c r="M3143">
        <v>22</v>
      </c>
      <c r="N3143">
        <v>25</v>
      </c>
      <c r="AM3143"/>
      <c r="AN3143"/>
      <c r="AO3143">
        <v>61</v>
      </c>
      <c r="AP3143">
        <v>118</v>
      </c>
      <c r="AQ3143"/>
      <c r="AR3143"/>
      <c r="BQ3143" t="s">
        <v>318</v>
      </c>
      <c r="BR3143" t="s">
        <v>319</v>
      </c>
      <c r="BS3143"/>
      <c r="BT3143"/>
      <c r="BU3143">
        <v>20</v>
      </c>
      <c r="BV3143" t="s">
        <v>320</v>
      </c>
      <c r="BW3143" t="s">
        <v>222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/>
      <c r="CQ3143">
        <v>0</v>
      </c>
      <c r="CR3143">
        <v>0</v>
      </c>
      <c r="CS3143"/>
      <c r="CT3143"/>
      <c r="CU3143">
        <v>2791</v>
      </c>
      <c r="CV3143"/>
    </row>
    <row r="3144" spans="1:100" x14ac:dyDescent="0.2">
      <c r="A3144">
        <v>2022</v>
      </c>
      <c r="B3144">
        <v>5</v>
      </c>
      <c r="C3144" s="267">
        <v>44698</v>
      </c>
      <c r="D3144">
        <v>3</v>
      </c>
      <c r="E3144">
        <v>10</v>
      </c>
      <c r="F3144">
        <v>26</v>
      </c>
      <c r="G3144" t="s">
        <v>321</v>
      </c>
      <c r="H3144" t="s">
        <v>322</v>
      </c>
      <c r="I3144" t="s">
        <v>317</v>
      </c>
      <c r="J3144">
        <v>2</v>
      </c>
      <c r="K3144">
        <v>2</v>
      </c>
      <c r="L3144">
        <v>48</v>
      </c>
      <c r="M3144">
        <v>44</v>
      </c>
      <c r="N3144">
        <v>51</v>
      </c>
      <c r="O3144">
        <v>61</v>
      </c>
      <c r="P3144">
        <v>74</v>
      </c>
      <c r="Q3144">
        <v>70</v>
      </c>
      <c r="R3144">
        <v>66</v>
      </c>
      <c r="S3144">
        <v>68</v>
      </c>
      <c r="T3144">
        <v>50</v>
      </c>
      <c r="U3144">
        <v>49</v>
      </c>
      <c r="V3144">
        <v>51</v>
      </c>
      <c r="W3144">
        <v>48</v>
      </c>
      <c r="X3144">
        <v>49</v>
      </c>
      <c r="Y3144">
        <v>113</v>
      </c>
      <c r="Z3144">
        <v>114</v>
      </c>
      <c r="AA3144">
        <v>57</v>
      </c>
      <c r="AB3144">
        <v>85</v>
      </c>
      <c r="AC3144">
        <v>71</v>
      </c>
      <c r="AD3144">
        <v>65</v>
      </c>
      <c r="AF3144">
        <v>44</v>
      </c>
      <c r="AG3144">
        <v>54</v>
      </c>
      <c r="AH3144">
        <v>52</v>
      </c>
      <c r="AI3144">
        <v>51</v>
      </c>
      <c r="AK3144">
        <v>116</v>
      </c>
      <c r="AM3144">
        <v>68.555555555555557</v>
      </c>
      <c r="AN3144">
        <v>49.777777777777779</v>
      </c>
      <c r="AO3144">
        <v>61</v>
      </c>
      <c r="AP3144">
        <v>118</v>
      </c>
      <c r="AQ3144">
        <v>62.973760932944607</v>
      </c>
      <c r="AR3144">
        <v>114.3333333333333</v>
      </c>
      <c r="AV3144">
        <v>3</v>
      </c>
      <c r="AW3144">
        <v>9</v>
      </c>
      <c r="AX3144">
        <v>6</v>
      </c>
      <c r="BG3144">
        <v>1320</v>
      </c>
      <c r="BH3144">
        <v>1</v>
      </c>
      <c r="BI3144">
        <v>2</v>
      </c>
      <c r="BQ3144" t="s">
        <v>318</v>
      </c>
      <c r="BR3144" t="s">
        <v>319</v>
      </c>
      <c r="BS3144"/>
      <c r="BT3144"/>
      <c r="BU3144">
        <v>20</v>
      </c>
      <c r="BV3144" t="s">
        <v>320</v>
      </c>
      <c r="BW3144" t="s">
        <v>222</v>
      </c>
      <c r="BX3144">
        <v>0</v>
      </c>
      <c r="BY3144">
        <v>18</v>
      </c>
      <c r="BZ3144">
        <v>9</v>
      </c>
      <c r="CA3144">
        <v>9</v>
      </c>
      <c r="CB3144">
        <v>3</v>
      </c>
      <c r="CC3144">
        <v>1.5</v>
      </c>
      <c r="CD3144">
        <v>1321</v>
      </c>
      <c r="CE3144">
        <v>2</v>
      </c>
      <c r="CF3144">
        <v>5</v>
      </c>
      <c r="CG3144">
        <v>3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10.5</v>
      </c>
      <c r="CO3144">
        <v>1330</v>
      </c>
      <c r="CP3144">
        <v>7.8947368421052634E-3</v>
      </c>
      <c r="CQ3144">
        <v>0.21875</v>
      </c>
      <c r="CR3144">
        <v>27.708333333333329</v>
      </c>
      <c r="CS3144">
        <v>0.2109375</v>
      </c>
      <c r="CT3144">
        <v>26.71875</v>
      </c>
      <c r="CU3144">
        <v>2791</v>
      </c>
      <c r="CV3144">
        <v>-1</v>
      </c>
    </row>
    <row r="3145" spans="1:100" x14ac:dyDescent="0.2">
      <c r="A3145">
        <v>2022</v>
      </c>
      <c r="B3145">
        <v>5</v>
      </c>
      <c r="C3145" s="267">
        <v>44698</v>
      </c>
      <c r="D3145">
        <v>227</v>
      </c>
      <c r="E3145">
        <v>155</v>
      </c>
      <c r="F3145">
        <v>28</v>
      </c>
      <c r="G3145" t="s">
        <v>362</v>
      </c>
      <c r="H3145" t="s">
        <v>363</v>
      </c>
      <c r="I3145" t="s">
        <v>364</v>
      </c>
      <c r="J3145">
        <v>3</v>
      </c>
      <c r="K3145">
        <v>2</v>
      </c>
      <c r="L3145">
        <v>122</v>
      </c>
      <c r="M3145">
        <v>113</v>
      </c>
      <c r="N3145">
        <v>130</v>
      </c>
      <c r="Y3145">
        <v>116</v>
      </c>
      <c r="Z3145">
        <v>118</v>
      </c>
      <c r="AA3145">
        <v>167</v>
      </c>
      <c r="AB3145">
        <v>190</v>
      </c>
      <c r="AC3145">
        <v>187</v>
      </c>
      <c r="AD3145">
        <v>179</v>
      </c>
      <c r="AE3145">
        <v>182</v>
      </c>
      <c r="AF3145">
        <v>117</v>
      </c>
      <c r="AG3145">
        <v>129</v>
      </c>
      <c r="AH3145">
        <v>128</v>
      </c>
      <c r="AI3145">
        <v>125</v>
      </c>
      <c r="AJ3145">
        <v>121</v>
      </c>
      <c r="AK3145">
        <v>123</v>
      </c>
      <c r="AL3145">
        <v>124</v>
      </c>
      <c r="AM3145">
        <v>181</v>
      </c>
      <c r="AN3145">
        <v>124</v>
      </c>
      <c r="AO3145">
        <v>80</v>
      </c>
      <c r="AP3145">
        <v>135</v>
      </c>
      <c r="AQ3145">
        <v>89.812889812889821</v>
      </c>
      <c r="AR3145">
        <v>120.25</v>
      </c>
      <c r="AU3145">
        <v>1056</v>
      </c>
      <c r="AV3145">
        <v>6</v>
      </c>
      <c r="AW3145">
        <v>10</v>
      </c>
      <c r="AX3145">
        <v>8</v>
      </c>
      <c r="BG3145">
        <v>1344</v>
      </c>
      <c r="BH3145">
        <v>2</v>
      </c>
      <c r="BI3145">
        <v>8</v>
      </c>
      <c r="BQ3145" t="s">
        <v>180</v>
      </c>
      <c r="BR3145" t="s">
        <v>181</v>
      </c>
      <c r="BS3145" t="s">
        <v>365</v>
      </c>
      <c r="BT3145"/>
      <c r="BU3145">
        <v>20</v>
      </c>
      <c r="BV3145" t="s">
        <v>362</v>
      </c>
      <c r="BW3145" t="s">
        <v>222</v>
      </c>
      <c r="BX3145">
        <v>0</v>
      </c>
      <c r="BY3145">
        <v>24</v>
      </c>
      <c r="BZ3145">
        <v>12</v>
      </c>
      <c r="CA3145">
        <v>1068</v>
      </c>
      <c r="CB3145">
        <v>10</v>
      </c>
      <c r="CC3145">
        <v>5</v>
      </c>
      <c r="CD3145">
        <v>1349</v>
      </c>
      <c r="CE3145">
        <v>4</v>
      </c>
      <c r="CF3145">
        <v>9</v>
      </c>
      <c r="CG3145">
        <v>4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17</v>
      </c>
      <c r="CO3145">
        <v>2417</v>
      </c>
      <c r="CP3145">
        <v>7.0335126189491103E-3</v>
      </c>
      <c r="CQ3145">
        <v>0.13934426229508201</v>
      </c>
      <c r="CR3145">
        <v>19.811475409836071</v>
      </c>
      <c r="CS3145">
        <v>0.1370967741935484</v>
      </c>
      <c r="CT3145">
        <v>19.491935483870972</v>
      </c>
      <c r="CU3145">
        <v>2791</v>
      </c>
      <c r="CV3145">
        <v>-1</v>
      </c>
    </row>
    <row r="3146" spans="1:100" x14ac:dyDescent="0.2">
      <c r="A3146">
        <v>2022</v>
      </c>
      <c r="B3146">
        <v>5</v>
      </c>
      <c r="C3146" s="267">
        <v>44698</v>
      </c>
      <c r="D3146">
        <v>433</v>
      </c>
      <c r="E3146">
        <v>452</v>
      </c>
      <c r="F3146">
        <v>46</v>
      </c>
      <c r="G3146" t="s">
        <v>553</v>
      </c>
      <c r="H3146" t="s">
        <v>554</v>
      </c>
      <c r="I3146" t="s">
        <v>221</v>
      </c>
      <c r="J3146">
        <v>4</v>
      </c>
      <c r="K3146">
        <v>2</v>
      </c>
      <c r="L3146">
        <v>270</v>
      </c>
      <c r="M3146">
        <v>251</v>
      </c>
      <c r="N3146">
        <v>288</v>
      </c>
      <c r="O3146">
        <v>305</v>
      </c>
      <c r="P3146">
        <v>314</v>
      </c>
      <c r="Q3146">
        <v>335</v>
      </c>
      <c r="R3146">
        <v>307</v>
      </c>
      <c r="S3146">
        <v>291</v>
      </c>
      <c r="T3146">
        <v>271</v>
      </c>
      <c r="U3146">
        <v>282</v>
      </c>
      <c r="V3146">
        <v>272</v>
      </c>
      <c r="W3146">
        <v>260</v>
      </c>
      <c r="X3146">
        <v>262</v>
      </c>
      <c r="AA3146">
        <v>334</v>
      </c>
      <c r="AB3146">
        <v>299</v>
      </c>
      <c r="AC3146">
        <v>310</v>
      </c>
      <c r="AD3146">
        <v>294</v>
      </c>
      <c r="AE3146">
        <v>299</v>
      </c>
      <c r="AF3146">
        <v>256</v>
      </c>
      <c r="AG3146">
        <v>259</v>
      </c>
      <c r="AH3146">
        <v>258</v>
      </c>
      <c r="AI3146">
        <v>260</v>
      </c>
      <c r="AJ3146">
        <v>249</v>
      </c>
      <c r="AM3146">
        <v>308.8</v>
      </c>
      <c r="AN3146">
        <v>262.89999999999998</v>
      </c>
      <c r="AO3146">
        <v>96</v>
      </c>
      <c r="AP3146">
        <v>150</v>
      </c>
      <c r="AQ3146"/>
      <c r="AR3146"/>
      <c r="AU3146">
        <v>800</v>
      </c>
      <c r="AV3146">
        <v>7</v>
      </c>
      <c r="AW3146">
        <v>2</v>
      </c>
      <c r="AX3146">
        <v>5</v>
      </c>
      <c r="BG3146">
        <v>800</v>
      </c>
      <c r="BH3146">
        <v>3</v>
      </c>
      <c r="BI3146">
        <v>2</v>
      </c>
      <c r="BJ3146">
        <v>1</v>
      </c>
      <c r="BQ3146" t="s">
        <v>180</v>
      </c>
      <c r="BR3146" t="s">
        <v>181</v>
      </c>
      <c r="BS3146"/>
      <c r="BT3146"/>
      <c r="BU3146">
        <v>20</v>
      </c>
      <c r="BV3146" t="s">
        <v>552</v>
      </c>
      <c r="BW3146" t="s">
        <v>222</v>
      </c>
      <c r="BX3146">
        <v>0</v>
      </c>
      <c r="BY3146">
        <v>14</v>
      </c>
      <c r="BZ3146">
        <v>7</v>
      </c>
      <c r="CA3146">
        <v>807</v>
      </c>
      <c r="CB3146">
        <v>6</v>
      </c>
      <c r="CC3146">
        <v>3</v>
      </c>
      <c r="CD3146">
        <v>803</v>
      </c>
      <c r="CE3146">
        <v>5</v>
      </c>
      <c r="CF3146">
        <v>2</v>
      </c>
      <c r="CG3146">
        <v>3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10</v>
      </c>
      <c r="CO3146">
        <v>1610</v>
      </c>
      <c r="CP3146">
        <v>6.2111801242236021E-3</v>
      </c>
      <c r="CQ3146">
        <v>3.7037037037037028E-2</v>
      </c>
      <c r="CR3146">
        <v>5.9629629629629628</v>
      </c>
      <c r="CS3146">
        <v>3.8037276531000377E-2</v>
      </c>
      <c r="CT3146">
        <v>6.1240015214910617</v>
      </c>
      <c r="CU3146">
        <v>2791</v>
      </c>
      <c r="CV3146">
        <v>-1</v>
      </c>
    </row>
    <row r="3147" spans="1:100" x14ac:dyDescent="0.2">
      <c r="A3147">
        <v>2022</v>
      </c>
      <c r="B3147">
        <v>5</v>
      </c>
      <c r="C3147" s="267">
        <v>44698</v>
      </c>
      <c r="D3147">
        <v>433</v>
      </c>
      <c r="E3147">
        <v>453</v>
      </c>
      <c r="F3147">
        <v>46</v>
      </c>
      <c r="G3147" t="s">
        <v>550</v>
      </c>
      <c r="H3147" t="s">
        <v>551</v>
      </c>
      <c r="I3147" t="s">
        <v>221</v>
      </c>
      <c r="J3147">
        <v>4</v>
      </c>
      <c r="K3147">
        <v>2</v>
      </c>
      <c r="L3147">
        <v>175</v>
      </c>
      <c r="M3147">
        <v>162</v>
      </c>
      <c r="N3147">
        <v>187</v>
      </c>
      <c r="O3147">
        <v>213</v>
      </c>
      <c r="P3147">
        <v>221</v>
      </c>
      <c r="Q3147">
        <v>226</v>
      </c>
      <c r="R3147">
        <v>217</v>
      </c>
      <c r="S3147">
        <v>206</v>
      </c>
      <c r="T3147">
        <v>170</v>
      </c>
      <c r="U3147">
        <v>176</v>
      </c>
      <c r="V3147">
        <v>181</v>
      </c>
      <c r="W3147">
        <v>154</v>
      </c>
      <c r="X3147">
        <v>171</v>
      </c>
      <c r="AA3147">
        <v>245</v>
      </c>
      <c r="AB3147">
        <v>199</v>
      </c>
      <c r="AC3147">
        <v>218</v>
      </c>
      <c r="AD3147">
        <v>215</v>
      </c>
      <c r="AE3147">
        <v>218</v>
      </c>
      <c r="AF3147">
        <v>185</v>
      </c>
      <c r="AG3147">
        <v>169</v>
      </c>
      <c r="AH3147">
        <v>171</v>
      </c>
      <c r="AI3147">
        <v>175</v>
      </c>
      <c r="AJ3147">
        <v>171</v>
      </c>
      <c r="AM3147">
        <v>217.8</v>
      </c>
      <c r="AN3147">
        <v>172.3</v>
      </c>
      <c r="AO3147">
        <v>96</v>
      </c>
      <c r="AP3147">
        <v>150</v>
      </c>
      <c r="AQ3147"/>
      <c r="AR3147"/>
      <c r="AU3147">
        <v>800</v>
      </c>
      <c r="AV3147">
        <v>1</v>
      </c>
      <c r="AW3147">
        <v>4</v>
      </c>
      <c r="AX3147">
        <v>6</v>
      </c>
      <c r="BG3147">
        <v>800</v>
      </c>
      <c r="BH3147">
        <v>3</v>
      </c>
      <c r="BI3147">
        <v>1</v>
      </c>
      <c r="BJ3147">
        <v>1</v>
      </c>
      <c r="BQ3147" t="s">
        <v>180</v>
      </c>
      <c r="BR3147" t="s">
        <v>181</v>
      </c>
      <c r="BS3147"/>
      <c r="BT3147"/>
      <c r="BU3147">
        <v>20</v>
      </c>
      <c r="BV3147" t="s">
        <v>552</v>
      </c>
      <c r="BW3147" t="s">
        <v>222</v>
      </c>
      <c r="BX3147">
        <v>0</v>
      </c>
      <c r="BY3147">
        <v>11</v>
      </c>
      <c r="BZ3147">
        <v>5.5</v>
      </c>
      <c r="CA3147">
        <v>805</v>
      </c>
      <c r="CB3147">
        <v>5</v>
      </c>
      <c r="CC3147">
        <v>2.5</v>
      </c>
      <c r="CD3147">
        <v>802</v>
      </c>
      <c r="CE3147">
        <v>2</v>
      </c>
      <c r="CF3147">
        <v>2</v>
      </c>
      <c r="CG3147">
        <v>3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8</v>
      </c>
      <c r="CO3147">
        <v>1607</v>
      </c>
      <c r="CP3147">
        <v>4.9782202862476664E-3</v>
      </c>
      <c r="CQ3147">
        <v>4.5714285714285707E-2</v>
      </c>
      <c r="CR3147">
        <v>9.1828571428571433</v>
      </c>
      <c r="CS3147">
        <v>4.6430644225188618E-2</v>
      </c>
      <c r="CT3147">
        <v>9.3267556587347649</v>
      </c>
      <c r="CU3147">
        <v>2791</v>
      </c>
      <c r="CV3147">
        <v>-1</v>
      </c>
    </row>
    <row r="3148" spans="1:100" x14ac:dyDescent="0.2">
      <c r="A3148">
        <v>2022</v>
      </c>
      <c r="B3148">
        <v>5</v>
      </c>
      <c r="C3148" s="267">
        <v>44698</v>
      </c>
      <c r="D3148">
        <v>334</v>
      </c>
      <c r="E3148">
        <v>254</v>
      </c>
      <c r="F3148">
        <v>47</v>
      </c>
      <c r="G3148" t="s">
        <v>220</v>
      </c>
      <c r="H3148" t="s">
        <v>179</v>
      </c>
      <c r="I3148" t="s">
        <v>221</v>
      </c>
      <c r="J3148">
        <v>4</v>
      </c>
      <c r="K3148">
        <v>2</v>
      </c>
      <c r="L3148">
        <v>203</v>
      </c>
      <c r="M3148">
        <v>188</v>
      </c>
      <c r="N3148">
        <v>217</v>
      </c>
      <c r="S3148">
        <v>325</v>
      </c>
      <c r="X3148">
        <v>218</v>
      </c>
      <c r="Z3148">
        <v>145</v>
      </c>
      <c r="AA3148">
        <v>360</v>
      </c>
      <c r="AB3148">
        <v>315</v>
      </c>
      <c r="AC3148">
        <v>298</v>
      </c>
      <c r="AD3148">
        <v>300</v>
      </c>
      <c r="AE3148">
        <v>310</v>
      </c>
      <c r="AF3148">
        <v>196</v>
      </c>
      <c r="AG3148">
        <v>202</v>
      </c>
      <c r="AH3148">
        <v>201</v>
      </c>
      <c r="AI3148">
        <v>203</v>
      </c>
      <c r="AJ3148">
        <v>200</v>
      </c>
      <c r="AK3148">
        <v>143</v>
      </c>
      <c r="AL3148">
        <v>144</v>
      </c>
      <c r="AM3148">
        <v>318</v>
      </c>
      <c r="AN3148">
        <v>203.33333333333329</v>
      </c>
      <c r="AO3148">
        <v>94</v>
      </c>
      <c r="AP3148">
        <v>153</v>
      </c>
      <c r="AQ3148">
        <v>100</v>
      </c>
      <c r="AR3148">
        <v>144</v>
      </c>
      <c r="AU3148">
        <v>240</v>
      </c>
      <c r="AV3148">
        <v>3</v>
      </c>
      <c r="AW3148">
        <v>10</v>
      </c>
      <c r="AX3148">
        <v>12</v>
      </c>
      <c r="BC3148">
        <v>9</v>
      </c>
      <c r="BH3148">
        <v>10</v>
      </c>
      <c r="BI3148">
        <v>6</v>
      </c>
      <c r="BJ3148">
        <v>2</v>
      </c>
      <c r="BQ3148" t="s">
        <v>180</v>
      </c>
      <c r="BR3148" t="s">
        <v>181</v>
      </c>
      <c r="BS3148" t="s">
        <v>182</v>
      </c>
      <c r="BT3148"/>
      <c r="BU3148">
        <v>20</v>
      </c>
      <c r="BV3148" t="s">
        <v>220</v>
      </c>
      <c r="BW3148" t="s">
        <v>222</v>
      </c>
      <c r="BX3148">
        <v>0</v>
      </c>
      <c r="BY3148">
        <v>34</v>
      </c>
      <c r="BZ3148">
        <v>17</v>
      </c>
      <c r="CA3148">
        <v>257</v>
      </c>
      <c r="CB3148">
        <v>18</v>
      </c>
      <c r="CC3148">
        <v>9</v>
      </c>
      <c r="CD3148">
        <v>9</v>
      </c>
      <c r="CE3148">
        <v>6</v>
      </c>
      <c r="CF3148">
        <v>8</v>
      </c>
      <c r="CG3148">
        <v>7</v>
      </c>
      <c r="CH3148">
        <v>0</v>
      </c>
      <c r="CI3148">
        <v>0</v>
      </c>
      <c r="CJ3148">
        <v>0</v>
      </c>
      <c r="CK3148">
        <v>0</v>
      </c>
      <c r="CL3148">
        <v>4</v>
      </c>
      <c r="CM3148">
        <v>0</v>
      </c>
      <c r="CN3148">
        <v>26</v>
      </c>
      <c r="CO3148">
        <v>266</v>
      </c>
      <c r="CP3148">
        <v>9.7744360902255634E-2</v>
      </c>
      <c r="CQ3148">
        <v>0.12807881773399021</v>
      </c>
      <c r="CR3148">
        <v>1.3103448275862071</v>
      </c>
      <c r="CS3148">
        <v>0.12786885245901641</v>
      </c>
      <c r="CT3148">
        <v>1.3081967213114749</v>
      </c>
      <c r="CU3148">
        <v>2791</v>
      </c>
      <c r="CV3148">
        <v>-1</v>
      </c>
    </row>
    <row r="3149" spans="1:100" x14ac:dyDescent="0.2">
      <c r="A3149">
        <v>2022</v>
      </c>
      <c r="B3149">
        <v>5</v>
      </c>
      <c r="C3149" s="267">
        <v>44698</v>
      </c>
      <c r="D3149">
        <v>433</v>
      </c>
      <c r="E3149">
        <v>453</v>
      </c>
      <c r="F3149">
        <v>48</v>
      </c>
      <c r="G3149" t="s">
        <v>550</v>
      </c>
      <c r="H3149" t="s">
        <v>551</v>
      </c>
      <c r="I3149" t="s">
        <v>221</v>
      </c>
      <c r="J3149">
        <v>4</v>
      </c>
      <c r="K3149">
        <v>2</v>
      </c>
      <c r="L3149">
        <v>175</v>
      </c>
      <c r="M3149">
        <v>162</v>
      </c>
      <c r="N3149">
        <v>187</v>
      </c>
      <c r="Y3149">
        <v>178</v>
      </c>
      <c r="Z3149">
        <v>180</v>
      </c>
      <c r="AK3149">
        <v>165</v>
      </c>
      <c r="AL3149">
        <v>163</v>
      </c>
      <c r="AM3149"/>
      <c r="AN3149"/>
      <c r="AO3149">
        <v>96</v>
      </c>
      <c r="AP3149">
        <v>150</v>
      </c>
      <c r="AQ3149">
        <v>83.965014577259481</v>
      </c>
      <c r="AR3149">
        <v>171.5</v>
      </c>
      <c r="BQ3149" t="s">
        <v>180</v>
      </c>
      <c r="BR3149" t="s">
        <v>181</v>
      </c>
      <c r="BS3149"/>
      <c r="BT3149"/>
      <c r="BU3149">
        <v>20</v>
      </c>
      <c r="BV3149" t="s">
        <v>552</v>
      </c>
      <c r="BW3149" t="s">
        <v>222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/>
      <c r="CQ3149">
        <v>0</v>
      </c>
      <c r="CR3149">
        <v>0</v>
      </c>
      <c r="CS3149"/>
      <c r="CT3149"/>
      <c r="CU3149">
        <v>2791</v>
      </c>
      <c r="CV3149"/>
    </row>
    <row r="3150" spans="1:100" x14ac:dyDescent="0.2">
      <c r="A3150">
        <v>2022</v>
      </c>
      <c r="B3150">
        <v>5</v>
      </c>
      <c r="C3150" s="267">
        <v>44698</v>
      </c>
      <c r="D3150">
        <v>236</v>
      </c>
      <c r="E3150">
        <v>160</v>
      </c>
      <c r="F3150">
        <v>49</v>
      </c>
      <c r="G3150" t="s">
        <v>239</v>
      </c>
      <c r="H3150" t="s">
        <v>240</v>
      </c>
      <c r="I3150" t="s">
        <v>169</v>
      </c>
      <c r="J3150">
        <v>2</v>
      </c>
      <c r="K3150">
        <v>1</v>
      </c>
      <c r="L3150">
        <v>200</v>
      </c>
      <c r="M3150">
        <v>186</v>
      </c>
      <c r="N3150">
        <v>214</v>
      </c>
      <c r="Q3150">
        <v>270</v>
      </c>
      <c r="R3150">
        <v>242</v>
      </c>
      <c r="S3150">
        <v>268</v>
      </c>
      <c r="V3150">
        <v>214</v>
      </c>
      <c r="W3150">
        <v>196</v>
      </c>
      <c r="X3150">
        <v>207</v>
      </c>
      <c r="Z3150">
        <v>104</v>
      </c>
      <c r="AA3150">
        <v>256</v>
      </c>
      <c r="AB3150">
        <v>239</v>
      </c>
      <c r="AC3150">
        <v>261</v>
      </c>
      <c r="AD3150">
        <v>259</v>
      </c>
      <c r="AE3150">
        <v>261</v>
      </c>
      <c r="AF3150">
        <v>187</v>
      </c>
      <c r="AG3150">
        <v>185</v>
      </c>
      <c r="AH3150">
        <v>190</v>
      </c>
      <c r="AI3150">
        <v>202</v>
      </c>
      <c r="AJ3150">
        <v>189</v>
      </c>
      <c r="AK3150">
        <v>106</v>
      </c>
      <c r="AL3150">
        <v>107</v>
      </c>
      <c r="AM3150">
        <v>257</v>
      </c>
      <c r="AN3150">
        <v>196.25</v>
      </c>
      <c r="AO3150">
        <v>76</v>
      </c>
      <c r="AP3150">
        <v>95</v>
      </c>
      <c r="AQ3150">
        <v>68.138801261829656</v>
      </c>
      <c r="AR3150">
        <v>105.6666666666667</v>
      </c>
      <c r="AU3150">
        <v>432</v>
      </c>
      <c r="AV3150">
        <v>2</v>
      </c>
      <c r="AW3150">
        <v>4</v>
      </c>
      <c r="AX3150">
        <v>6</v>
      </c>
      <c r="BG3150">
        <v>390</v>
      </c>
      <c r="BH3150">
        <v>4</v>
      </c>
      <c r="BI3150">
        <v>2</v>
      </c>
      <c r="BJ3150">
        <v>2</v>
      </c>
      <c r="BQ3150" t="s">
        <v>241</v>
      </c>
      <c r="BR3150" t="s">
        <v>242</v>
      </c>
      <c r="BS3150"/>
      <c r="BT3150"/>
      <c r="BU3150">
        <v>20</v>
      </c>
      <c r="BV3150" t="s">
        <v>239</v>
      </c>
      <c r="BW3150" t="s">
        <v>222</v>
      </c>
      <c r="BX3150">
        <v>0</v>
      </c>
      <c r="BY3150">
        <v>12</v>
      </c>
      <c r="BZ3150">
        <v>12</v>
      </c>
      <c r="CA3150">
        <v>444</v>
      </c>
      <c r="CB3150">
        <v>8</v>
      </c>
      <c r="CC3150">
        <v>8</v>
      </c>
      <c r="CD3150">
        <v>398</v>
      </c>
      <c r="CE3150">
        <v>6</v>
      </c>
      <c r="CF3150">
        <v>6</v>
      </c>
      <c r="CG3150">
        <v>8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20</v>
      </c>
      <c r="CO3150">
        <v>842</v>
      </c>
      <c r="CP3150">
        <v>2.3752969121140138E-2</v>
      </c>
      <c r="CQ3150">
        <v>0.1</v>
      </c>
      <c r="CR3150">
        <v>4.21</v>
      </c>
      <c r="CS3150">
        <v>0.1019108280254777</v>
      </c>
      <c r="CT3150">
        <v>4.2904458598726114</v>
      </c>
      <c r="CU3150">
        <v>2791</v>
      </c>
      <c r="CV3150">
        <v>-1</v>
      </c>
    </row>
    <row r="3151" spans="1:100" x14ac:dyDescent="0.2">
      <c r="A3151">
        <v>2022</v>
      </c>
      <c r="B3151">
        <v>5</v>
      </c>
      <c r="C3151" s="267">
        <v>44698</v>
      </c>
      <c r="D3151">
        <v>491</v>
      </c>
      <c r="E3151">
        <v>708</v>
      </c>
      <c r="F3151"/>
      <c r="G3151" t="s">
        <v>456</v>
      </c>
      <c r="H3151" t="s">
        <v>457</v>
      </c>
      <c r="K3151"/>
      <c r="L3151">
        <v>1980</v>
      </c>
      <c r="M3151">
        <v>1881</v>
      </c>
      <c r="N3151">
        <v>2079</v>
      </c>
      <c r="AM3151"/>
      <c r="AN3151"/>
      <c r="AO3151">
        <v>0</v>
      </c>
      <c r="AP3151"/>
      <c r="AQ3151"/>
      <c r="AR3151"/>
      <c r="BQ3151" t="s">
        <v>458</v>
      </c>
      <c r="BS3151"/>
      <c r="BT3151"/>
      <c r="BU3151">
        <v>20</v>
      </c>
      <c r="BV3151" t="s">
        <v>459</v>
      </c>
      <c r="BX3151">
        <v>0</v>
      </c>
      <c r="BY3151">
        <v>0</v>
      </c>
      <c r="BZ3151"/>
      <c r="CA3151">
        <v>0</v>
      </c>
      <c r="CB3151">
        <v>0</v>
      </c>
      <c r="CC3151"/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/>
      <c r="CQ3151">
        <v>0</v>
      </c>
      <c r="CR3151">
        <v>0</v>
      </c>
      <c r="CS3151"/>
      <c r="CT3151"/>
      <c r="CU3151">
        <v>2791</v>
      </c>
      <c r="CV3151"/>
    </row>
    <row r="3152" spans="1:100" x14ac:dyDescent="0.2">
      <c r="A3152">
        <v>2022</v>
      </c>
      <c r="B3152">
        <v>5</v>
      </c>
      <c r="C3152" s="267">
        <v>44698</v>
      </c>
      <c r="D3152">
        <v>491</v>
      </c>
      <c r="E3152">
        <v>713</v>
      </c>
      <c r="F3152"/>
      <c r="G3152" t="s">
        <v>460</v>
      </c>
      <c r="H3152" t="s">
        <v>461</v>
      </c>
      <c r="K3152"/>
      <c r="L3152">
        <v>1402</v>
      </c>
      <c r="M3152">
        <v>1332</v>
      </c>
      <c r="N3152">
        <v>1472</v>
      </c>
      <c r="AM3152"/>
      <c r="AN3152"/>
      <c r="AO3152">
        <v>0</v>
      </c>
      <c r="AP3152"/>
      <c r="AQ3152"/>
      <c r="AR3152"/>
      <c r="BQ3152" t="s">
        <v>458</v>
      </c>
      <c r="BS3152"/>
      <c r="BT3152"/>
      <c r="BU3152">
        <v>20</v>
      </c>
      <c r="BV3152" t="s">
        <v>459</v>
      </c>
      <c r="BX3152">
        <v>0</v>
      </c>
      <c r="BY3152">
        <v>0</v>
      </c>
      <c r="BZ3152"/>
      <c r="CA3152">
        <v>0</v>
      </c>
      <c r="CB3152">
        <v>0</v>
      </c>
      <c r="CC3152"/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/>
      <c r="CQ3152">
        <v>0</v>
      </c>
      <c r="CR3152">
        <v>0</v>
      </c>
      <c r="CS3152"/>
      <c r="CT3152"/>
      <c r="CU3152">
        <v>2791</v>
      </c>
      <c r="CV3152"/>
    </row>
    <row r="3153" spans="1:100" x14ac:dyDescent="0.2">
      <c r="A3153">
        <v>2022</v>
      </c>
      <c r="B3153">
        <v>5</v>
      </c>
      <c r="C3153" s="267">
        <v>44698</v>
      </c>
      <c r="D3153">
        <v>491</v>
      </c>
      <c r="E3153">
        <v>754</v>
      </c>
      <c r="F3153"/>
      <c r="G3153" t="s">
        <v>462</v>
      </c>
      <c r="H3153" t="s">
        <v>463</v>
      </c>
      <c r="K3153"/>
      <c r="L3153">
        <v>660</v>
      </c>
      <c r="M3153">
        <v>627</v>
      </c>
      <c r="N3153">
        <v>693</v>
      </c>
      <c r="AM3153"/>
      <c r="AN3153"/>
      <c r="AO3153">
        <v>0</v>
      </c>
      <c r="AP3153"/>
      <c r="AQ3153"/>
      <c r="AR3153"/>
      <c r="BQ3153" t="s">
        <v>458</v>
      </c>
      <c r="BS3153"/>
      <c r="BT3153"/>
      <c r="BU3153">
        <v>20</v>
      </c>
      <c r="BV3153" t="s">
        <v>459</v>
      </c>
      <c r="BX3153">
        <v>0</v>
      </c>
      <c r="BY3153">
        <v>0</v>
      </c>
      <c r="BZ3153"/>
      <c r="CA3153">
        <v>0</v>
      </c>
      <c r="CB3153">
        <v>0</v>
      </c>
      <c r="CC3153"/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/>
      <c r="CQ3153">
        <v>0</v>
      </c>
      <c r="CR3153">
        <v>0</v>
      </c>
      <c r="CS3153"/>
      <c r="CT3153"/>
      <c r="CU3153">
        <v>2791</v>
      </c>
      <c r="CV3153"/>
    </row>
    <row r="3154" spans="1:100" x14ac:dyDescent="0.2">
      <c r="A3154">
        <v>2022</v>
      </c>
      <c r="B3154">
        <v>5</v>
      </c>
      <c r="C3154" s="267">
        <v>44698</v>
      </c>
      <c r="D3154">
        <v>491</v>
      </c>
      <c r="E3154">
        <v>755</v>
      </c>
      <c r="F3154"/>
      <c r="G3154" t="s">
        <v>464</v>
      </c>
      <c r="H3154" t="s">
        <v>465</v>
      </c>
      <c r="K3154"/>
      <c r="L3154">
        <v>525</v>
      </c>
      <c r="M3154">
        <v>498</v>
      </c>
      <c r="N3154">
        <v>551</v>
      </c>
      <c r="O3154">
        <v>4951</v>
      </c>
      <c r="P3154">
        <v>5667</v>
      </c>
      <c r="Q3154">
        <v>4553</v>
      </c>
      <c r="R3154">
        <v>4982</v>
      </c>
      <c r="S3154">
        <v>5110</v>
      </c>
      <c r="T3154">
        <v>355</v>
      </c>
      <c r="U3154">
        <v>393</v>
      </c>
      <c r="V3154">
        <v>333</v>
      </c>
      <c r="W3154">
        <v>349</v>
      </c>
      <c r="X3154">
        <v>371</v>
      </c>
      <c r="AM3154">
        <v>5052.6000000000004</v>
      </c>
      <c r="AN3154">
        <v>360.2</v>
      </c>
      <c r="AO3154">
        <v>0</v>
      </c>
      <c r="AP3154"/>
      <c r="AQ3154"/>
      <c r="AR3154"/>
      <c r="BQ3154" t="s">
        <v>458</v>
      </c>
      <c r="BS3154"/>
      <c r="BT3154"/>
      <c r="BU3154">
        <v>20</v>
      </c>
      <c r="BV3154" t="s">
        <v>459</v>
      </c>
      <c r="BX3154">
        <v>0</v>
      </c>
      <c r="BY3154">
        <v>0</v>
      </c>
      <c r="BZ3154"/>
      <c r="CA3154">
        <v>0</v>
      </c>
      <c r="CB3154">
        <v>0</v>
      </c>
      <c r="CC3154"/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/>
      <c r="CQ3154">
        <v>0</v>
      </c>
      <c r="CR3154">
        <v>0</v>
      </c>
      <c r="CS3154">
        <v>0</v>
      </c>
      <c r="CT3154">
        <v>0</v>
      </c>
      <c r="CU3154">
        <v>2791</v>
      </c>
      <c r="CV3154">
        <v>-1</v>
      </c>
    </row>
    <row r="3155" spans="1:100" x14ac:dyDescent="0.2">
      <c r="A3155">
        <v>2022</v>
      </c>
      <c r="B3155">
        <v>5</v>
      </c>
      <c r="C3155" s="267">
        <v>44698</v>
      </c>
      <c r="D3155">
        <v>491</v>
      </c>
      <c r="E3155">
        <v>756</v>
      </c>
      <c r="F3155"/>
      <c r="G3155" t="s">
        <v>466</v>
      </c>
      <c r="H3155" t="s">
        <v>467</v>
      </c>
      <c r="K3155"/>
      <c r="L3155">
        <v>1113</v>
      </c>
      <c r="M3155">
        <v>1058</v>
      </c>
      <c r="N3155">
        <v>1169</v>
      </c>
      <c r="AM3155"/>
      <c r="AN3155"/>
      <c r="AO3155">
        <v>0</v>
      </c>
      <c r="AP3155"/>
      <c r="AQ3155"/>
      <c r="AR3155"/>
      <c r="BQ3155" t="s">
        <v>458</v>
      </c>
      <c r="BS3155"/>
      <c r="BT3155"/>
      <c r="BU3155">
        <v>20</v>
      </c>
      <c r="BV3155" t="s">
        <v>459</v>
      </c>
      <c r="BX3155">
        <v>0</v>
      </c>
      <c r="BY3155">
        <v>0</v>
      </c>
      <c r="BZ3155"/>
      <c r="CA3155">
        <v>0</v>
      </c>
      <c r="CB3155">
        <v>0</v>
      </c>
      <c r="CC3155"/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/>
      <c r="CQ3155">
        <v>0</v>
      </c>
      <c r="CR3155">
        <v>0</v>
      </c>
      <c r="CS3155"/>
      <c r="CT3155"/>
      <c r="CU3155">
        <v>2791</v>
      </c>
      <c r="CV3155"/>
    </row>
    <row r="3156" spans="1:100" x14ac:dyDescent="0.2">
      <c r="A3156">
        <v>2022</v>
      </c>
      <c r="B3156">
        <v>5</v>
      </c>
      <c r="C3156" s="267">
        <v>44698</v>
      </c>
      <c r="D3156">
        <v>528</v>
      </c>
      <c r="E3156">
        <v>925</v>
      </c>
      <c r="F3156"/>
      <c r="G3156" t="s">
        <v>555</v>
      </c>
      <c r="H3156" t="s">
        <v>556</v>
      </c>
      <c r="I3156" t="s">
        <v>169</v>
      </c>
      <c r="J3156">
        <v>1</v>
      </c>
      <c r="K3156">
        <v>6</v>
      </c>
      <c r="L3156">
        <v>1091</v>
      </c>
      <c r="M3156">
        <v>1026</v>
      </c>
      <c r="N3156">
        <v>1168</v>
      </c>
      <c r="AM3156"/>
      <c r="AN3156"/>
      <c r="AO3156">
        <v>20</v>
      </c>
      <c r="AP3156">
        <v>180</v>
      </c>
      <c r="AQ3156"/>
      <c r="AR3156"/>
      <c r="BQ3156" t="s">
        <v>185</v>
      </c>
      <c r="BS3156" t="s">
        <v>557</v>
      </c>
      <c r="BT3156" t="s">
        <v>188</v>
      </c>
      <c r="BU3156">
        <v>20</v>
      </c>
      <c r="BV3156" t="s">
        <v>558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/>
      <c r="CQ3156">
        <v>0</v>
      </c>
      <c r="CR3156">
        <v>0</v>
      </c>
      <c r="CS3156"/>
      <c r="CT3156"/>
      <c r="CU3156">
        <v>2791</v>
      </c>
      <c r="CV3156"/>
    </row>
    <row r="3157" spans="1:100" x14ac:dyDescent="0.2">
      <c r="A3157">
        <v>2022</v>
      </c>
      <c r="B3157">
        <v>5</v>
      </c>
      <c r="C3157" s="267">
        <v>44698</v>
      </c>
      <c r="D3157">
        <v>528</v>
      </c>
      <c r="E3157">
        <v>936</v>
      </c>
      <c r="F3157"/>
      <c r="G3157" t="s">
        <v>559</v>
      </c>
      <c r="H3157" t="s">
        <v>560</v>
      </c>
      <c r="I3157" t="s">
        <v>169</v>
      </c>
      <c r="J3157">
        <v>1</v>
      </c>
      <c r="K3157">
        <v>6</v>
      </c>
      <c r="L3157">
        <v>206</v>
      </c>
      <c r="M3157">
        <v>193</v>
      </c>
      <c r="N3157">
        <v>220</v>
      </c>
      <c r="AM3157"/>
      <c r="AN3157"/>
      <c r="AO3157">
        <v>20</v>
      </c>
      <c r="AP3157">
        <v>180</v>
      </c>
      <c r="AQ3157"/>
      <c r="AR3157"/>
      <c r="BQ3157" t="s">
        <v>185</v>
      </c>
      <c r="BS3157" t="s">
        <v>561</v>
      </c>
      <c r="BT3157" t="s">
        <v>188</v>
      </c>
      <c r="BU3157">
        <v>20</v>
      </c>
      <c r="BV3157" t="s">
        <v>558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/>
      <c r="CQ3157">
        <v>0</v>
      </c>
      <c r="CR3157">
        <v>0</v>
      </c>
      <c r="CS3157"/>
      <c r="CT3157"/>
      <c r="CU3157">
        <v>2791</v>
      </c>
      <c r="CV3157"/>
    </row>
    <row r="3158" spans="1:100" x14ac:dyDescent="0.2">
      <c r="A3158">
        <v>2022</v>
      </c>
      <c r="B3158">
        <v>5</v>
      </c>
      <c r="C3158" s="267">
        <v>44698</v>
      </c>
      <c r="D3158">
        <v>530</v>
      </c>
      <c r="E3158">
        <v>929</v>
      </c>
      <c r="F3158"/>
      <c r="G3158" t="s">
        <v>534</v>
      </c>
      <c r="H3158" t="s">
        <v>535</v>
      </c>
      <c r="K3158"/>
      <c r="L3158">
        <v>0</v>
      </c>
      <c r="M3158">
        <v>1282</v>
      </c>
      <c r="N3158">
        <v>1417</v>
      </c>
      <c r="AM3158"/>
      <c r="AN3158"/>
      <c r="AO3158">
        <v>0</v>
      </c>
      <c r="AP3158"/>
      <c r="AQ3158"/>
      <c r="AR3158"/>
      <c r="BQ3158" t="s">
        <v>458</v>
      </c>
      <c r="BS3158"/>
      <c r="BT3158"/>
      <c r="BU3158">
        <v>20</v>
      </c>
      <c r="BV3158" t="s">
        <v>536</v>
      </c>
      <c r="BX3158">
        <v>0</v>
      </c>
      <c r="BY3158">
        <v>0</v>
      </c>
      <c r="BZ3158"/>
      <c r="CA3158">
        <v>0</v>
      </c>
      <c r="CB3158">
        <v>0</v>
      </c>
      <c r="CC3158"/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/>
      <c r="CQ3158"/>
      <c r="CR3158"/>
      <c r="CS3158"/>
      <c r="CT3158"/>
      <c r="CU3158">
        <v>2791</v>
      </c>
      <c r="CV3158"/>
    </row>
    <row r="3159" spans="1:100" x14ac:dyDescent="0.2">
      <c r="A3159">
        <v>2022</v>
      </c>
      <c r="B3159">
        <v>5</v>
      </c>
      <c r="C3159" s="267">
        <v>44698</v>
      </c>
      <c r="D3159">
        <v>530</v>
      </c>
      <c r="E3159">
        <v>930</v>
      </c>
      <c r="F3159"/>
      <c r="G3159" t="s">
        <v>537</v>
      </c>
      <c r="H3159" t="s">
        <v>538</v>
      </c>
      <c r="K3159"/>
      <c r="L3159">
        <v>0</v>
      </c>
      <c r="M3159">
        <v>641</v>
      </c>
      <c r="N3159">
        <v>708</v>
      </c>
      <c r="AM3159"/>
      <c r="AN3159"/>
      <c r="AO3159">
        <v>0</v>
      </c>
      <c r="AP3159"/>
      <c r="AQ3159"/>
      <c r="AR3159"/>
      <c r="BQ3159" t="s">
        <v>458</v>
      </c>
      <c r="BS3159"/>
      <c r="BT3159"/>
      <c r="BU3159">
        <v>20</v>
      </c>
      <c r="BV3159" t="s">
        <v>536</v>
      </c>
      <c r="BX3159">
        <v>0</v>
      </c>
      <c r="BY3159">
        <v>0</v>
      </c>
      <c r="BZ3159"/>
      <c r="CA3159">
        <v>0</v>
      </c>
      <c r="CB3159">
        <v>0</v>
      </c>
      <c r="CC3159"/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/>
      <c r="CQ3159"/>
      <c r="CR3159"/>
      <c r="CS3159"/>
      <c r="CT3159"/>
      <c r="CU3159">
        <v>2791</v>
      </c>
      <c r="CV3159"/>
    </row>
    <row r="3160" spans="1:100" x14ac:dyDescent="0.2">
      <c r="A3160">
        <v>2022</v>
      </c>
      <c r="B3160">
        <v>5</v>
      </c>
      <c r="C3160" s="267">
        <v>44698</v>
      </c>
      <c r="D3160">
        <v>530</v>
      </c>
      <c r="E3160">
        <v>931</v>
      </c>
      <c r="F3160"/>
      <c r="G3160" t="s">
        <v>539</v>
      </c>
      <c r="H3160" t="s">
        <v>540</v>
      </c>
      <c r="K3160"/>
      <c r="L3160">
        <v>0</v>
      </c>
      <c r="M3160">
        <v>545</v>
      </c>
      <c r="N3160">
        <v>602</v>
      </c>
      <c r="AM3160"/>
      <c r="AN3160"/>
      <c r="AO3160">
        <v>0</v>
      </c>
      <c r="AP3160"/>
      <c r="AQ3160"/>
      <c r="AR3160"/>
      <c r="BQ3160" t="s">
        <v>458</v>
      </c>
      <c r="BS3160"/>
      <c r="BT3160"/>
      <c r="BU3160">
        <v>20</v>
      </c>
      <c r="BV3160" t="s">
        <v>536</v>
      </c>
      <c r="BX3160">
        <v>0</v>
      </c>
      <c r="BY3160">
        <v>0</v>
      </c>
      <c r="BZ3160"/>
      <c r="CA3160">
        <v>0</v>
      </c>
      <c r="CB3160">
        <v>0</v>
      </c>
      <c r="CC3160"/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/>
      <c r="CQ3160"/>
      <c r="CR3160"/>
      <c r="CS3160"/>
      <c r="CT3160"/>
      <c r="CU3160">
        <v>2791</v>
      </c>
      <c r="CV3160"/>
    </row>
    <row r="3161" spans="1:100" x14ac:dyDescent="0.2">
      <c r="A3161">
        <v>2022</v>
      </c>
      <c r="B3161">
        <v>5</v>
      </c>
      <c r="C3161" s="267">
        <v>44698</v>
      </c>
      <c r="D3161">
        <v>530</v>
      </c>
      <c r="E3161">
        <v>932</v>
      </c>
      <c r="F3161"/>
      <c r="G3161" t="s">
        <v>541</v>
      </c>
      <c r="H3161" t="s">
        <v>542</v>
      </c>
      <c r="K3161"/>
      <c r="L3161">
        <v>0</v>
      </c>
      <c r="M3161">
        <v>415</v>
      </c>
      <c r="N3161">
        <v>459</v>
      </c>
      <c r="AM3161"/>
      <c r="AN3161"/>
      <c r="AO3161">
        <v>0</v>
      </c>
      <c r="AP3161"/>
      <c r="AQ3161"/>
      <c r="AR3161"/>
      <c r="BQ3161" t="s">
        <v>458</v>
      </c>
      <c r="BS3161"/>
      <c r="BT3161"/>
      <c r="BU3161">
        <v>20</v>
      </c>
      <c r="BV3161" t="s">
        <v>536</v>
      </c>
      <c r="BX3161">
        <v>0</v>
      </c>
      <c r="BY3161">
        <v>0</v>
      </c>
      <c r="BZ3161"/>
      <c r="CA3161">
        <v>0</v>
      </c>
      <c r="CB3161">
        <v>0</v>
      </c>
      <c r="CC3161"/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/>
      <c r="CQ3161"/>
      <c r="CR3161"/>
      <c r="CS3161"/>
      <c r="CT3161"/>
      <c r="CU3161">
        <v>2791</v>
      </c>
      <c r="CV3161"/>
    </row>
    <row r="3162" spans="1:100" x14ac:dyDescent="0.2">
      <c r="A3162">
        <v>2022</v>
      </c>
      <c r="B3162">
        <v>5</v>
      </c>
      <c r="C3162" s="267">
        <v>44698</v>
      </c>
      <c r="D3162">
        <v>533</v>
      </c>
      <c r="E3162">
        <v>821</v>
      </c>
      <c r="F3162"/>
      <c r="G3162" t="s">
        <v>572</v>
      </c>
      <c r="H3162" t="s">
        <v>573</v>
      </c>
      <c r="K3162"/>
      <c r="L3162">
        <v>1275</v>
      </c>
      <c r="M3162">
        <v>1211</v>
      </c>
      <c r="N3162">
        <v>1338</v>
      </c>
      <c r="O3162">
        <v>11863</v>
      </c>
      <c r="P3162">
        <v>12112</v>
      </c>
      <c r="Q3162">
        <v>11758</v>
      </c>
      <c r="R3162">
        <v>12355</v>
      </c>
      <c r="S3162">
        <v>11963</v>
      </c>
      <c r="T3162">
        <v>5766</v>
      </c>
      <c r="U3162">
        <v>5811</v>
      </c>
      <c r="V3162">
        <v>5197</v>
      </c>
      <c r="W3162">
        <v>5444</v>
      </c>
      <c r="X3162">
        <v>5312</v>
      </c>
      <c r="AM3162">
        <v>12010.2</v>
      </c>
      <c r="AN3162">
        <v>5506</v>
      </c>
      <c r="AO3162">
        <v>0</v>
      </c>
      <c r="AP3162"/>
      <c r="AQ3162"/>
      <c r="AR3162"/>
      <c r="BQ3162" t="s">
        <v>458</v>
      </c>
      <c r="BU3162">
        <v>20</v>
      </c>
      <c r="BV3162" t="s">
        <v>574</v>
      </c>
      <c r="BX3162">
        <v>0</v>
      </c>
      <c r="BY3162">
        <v>0</v>
      </c>
      <c r="BZ3162"/>
      <c r="CA3162">
        <v>0</v>
      </c>
      <c r="CB3162">
        <v>0</v>
      </c>
      <c r="CC3162"/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/>
      <c r="CQ3162">
        <v>0</v>
      </c>
      <c r="CR3162">
        <v>0</v>
      </c>
      <c r="CS3162">
        <v>0</v>
      </c>
      <c r="CT3162">
        <v>0</v>
      </c>
      <c r="CU3162">
        <v>2791</v>
      </c>
      <c r="CV3162">
        <v>-1</v>
      </c>
    </row>
    <row r="3163" spans="1:100" x14ac:dyDescent="0.2">
      <c r="A3163">
        <v>2022</v>
      </c>
      <c r="B3163">
        <v>5</v>
      </c>
      <c r="C3163" s="267">
        <v>44698</v>
      </c>
      <c r="D3163">
        <v>533</v>
      </c>
      <c r="E3163">
        <v>822</v>
      </c>
      <c r="F3163"/>
      <c r="G3163" t="s">
        <v>575</v>
      </c>
      <c r="H3163" t="s">
        <v>576</v>
      </c>
      <c r="K3163"/>
      <c r="L3163">
        <v>675</v>
      </c>
      <c r="M3163">
        <v>641</v>
      </c>
      <c r="N3163">
        <v>708</v>
      </c>
      <c r="O3163">
        <v>7877</v>
      </c>
      <c r="P3163">
        <v>7123</v>
      </c>
      <c r="Q3163">
        <v>7664</v>
      </c>
      <c r="R3163">
        <v>6997</v>
      </c>
      <c r="S3163">
        <v>7109</v>
      </c>
      <c r="T3163">
        <v>1844</v>
      </c>
      <c r="U3163">
        <v>1770</v>
      </c>
      <c r="V3163">
        <v>1790</v>
      </c>
      <c r="W3163">
        <v>1733</v>
      </c>
      <c r="X3163">
        <v>1777</v>
      </c>
      <c r="AM3163">
        <v>7354</v>
      </c>
      <c r="AN3163">
        <v>1782.8</v>
      </c>
      <c r="AO3163">
        <v>0</v>
      </c>
      <c r="AP3163"/>
      <c r="AQ3163"/>
      <c r="AR3163"/>
      <c r="BQ3163" t="s">
        <v>458</v>
      </c>
      <c r="BU3163">
        <v>20</v>
      </c>
      <c r="BV3163" t="s">
        <v>574</v>
      </c>
      <c r="BX3163">
        <v>0</v>
      </c>
      <c r="BY3163">
        <v>0</v>
      </c>
      <c r="BZ3163"/>
      <c r="CA3163">
        <v>0</v>
      </c>
      <c r="CB3163">
        <v>0</v>
      </c>
      <c r="CC3163"/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/>
      <c r="CQ3163">
        <v>0</v>
      </c>
      <c r="CR3163">
        <v>0</v>
      </c>
      <c r="CS3163">
        <v>0</v>
      </c>
      <c r="CT3163">
        <v>0</v>
      </c>
      <c r="CU3163">
        <v>2791</v>
      </c>
      <c r="CV3163">
        <v>-1</v>
      </c>
    </row>
    <row r="3164" spans="1:100" x14ac:dyDescent="0.2">
      <c r="A3164">
        <v>2022</v>
      </c>
      <c r="B3164">
        <v>5</v>
      </c>
      <c r="C3164" s="267">
        <v>44698</v>
      </c>
      <c r="D3164">
        <v>533</v>
      </c>
      <c r="E3164">
        <v>823</v>
      </c>
      <c r="F3164"/>
      <c r="G3164" t="s">
        <v>577</v>
      </c>
      <c r="H3164" t="s">
        <v>578</v>
      </c>
      <c r="K3164"/>
      <c r="L3164">
        <v>637</v>
      </c>
      <c r="M3164">
        <v>605</v>
      </c>
      <c r="N3164">
        <v>669</v>
      </c>
      <c r="O3164">
        <v>7325</v>
      </c>
      <c r="P3164">
        <v>6922</v>
      </c>
      <c r="Q3164">
        <v>7833</v>
      </c>
      <c r="R3164">
        <v>6321</v>
      </c>
      <c r="S3164">
        <v>6983</v>
      </c>
      <c r="T3164">
        <v>2955</v>
      </c>
      <c r="U3164">
        <v>2888</v>
      </c>
      <c r="V3164">
        <v>3119</v>
      </c>
      <c r="W3164">
        <v>2697</v>
      </c>
      <c r="X3164">
        <v>2191</v>
      </c>
      <c r="AM3164">
        <v>7076.8</v>
      </c>
      <c r="AN3164">
        <v>2770</v>
      </c>
      <c r="AO3164">
        <v>0</v>
      </c>
      <c r="AP3164"/>
      <c r="AQ3164"/>
      <c r="AR3164"/>
      <c r="BQ3164" t="s">
        <v>458</v>
      </c>
      <c r="BU3164">
        <v>20</v>
      </c>
      <c r="BV3164" t="s">
        <v>574</v>
      </c>
      <c r="BX3164">
        <v>0</v>
      </c>
      <c r="BY3164">
        <v>0</v>
      </c>
      <c r="BZ3164"/>
      <c r="CA3164">
        <v>0</v>
      </c>
      <c r="CB3164">
        <v>0</v>
      </c>
      <c r="CC3164"/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/>
      <c r="CQ3164">
        <v>0</v>
      </c>
      <c r="CR3164">
        <v>0</v>
      </c>
      <c r="CS3164">
        <v>0</v>
      </c>
      <c r="CT3164">
        <v>0</v>
      </c>
      <c r="CU3164">
        <v>2791</v>
      </c>
      <c r="CV3164">
        <v>-1</v>
      </c>
    </row>
    <row r="3165" spans="1:100" x14ac:dyDescent="0.2">
      <c r="A3165">
        <v>2022</v>
      </c>
      <c r="B3165">
        <v>5</v>
      </c>
      <c r="C3165" s="267">
        <v>44699</v>
      </c>
      <c r="D3165">
        <v>34</v>
      </c>
      <c r="E3165">
        <v>99</v>
      </c>
      <c r="F3165">
        <v>2</v>
      </c>
      <c r="G3165" t="s">
        <v>289</v>
      </c>
      <c r="H3165" t="s">
        <v>290</v>
      </c>
      <c r="I3165" t="s">
        <v>169</v>
      </c>
      <c r="J3165">
        <v>4</v>
      </c>
      <c r="K3165">
        <v>6</v>
      </c>
      <c r="L3165">
        <v>20</v>
      </c>
      <c r="M3165">
        <v>18</v>
      </c>
      <c r="N3165">
        <v>21</v>
      </c>
      <c r="O3165">
        <v>28</v>
      </c>
      <c r="P3165">
        <v>27</v>
      </c>
      <c r="Q3165">
        <v>28</v>
      </c>
      <c r="R3165">
        <v>30</v>
      </c>
      <c r="S3165">
        <v>28</v>
      </c>
      <c r="T3165">
        <v>22</v>
      </c>
      <c r="U3165">
        <v>20</v>
      </c>
      <c r="V3165">
        <v>19</v>
      </c>
      <c r="W3165">
        <v>20</v>
      </c>
      <c r="X3165">
        <v>21</v>
      </c>
      <c r="AA3165">
        <v>33</v>
      </c>
      <c r="AB3165">
        <v>28</v>
      </c>
      <c r="AC3165">
        <v>30</v>
      </c>
      <c r="AD3165">
        <v>29</v>
      </c>
      <c r="AE3165">
        <v>29</v>
      </c>
      <c r="AF3165">
        <v>19</v>
      </c>
      <c r="AG3165">
        <v>21</v>
      </c>
      <c r="AH3165">
        <v>19</v>
      </c>
      <c r="AI3165">
        <v>18</v>
      </c>
      <c r="AJ3165">
        <v>21</v>
      </c>
      <c r="AM3165">
        <v>29</v>
      </c>
      <c r="AN3165">
        <v>20</v>
      </c>
      <c r="AO3165">
        <v>140</v>
      </c>
      <c r="AP3165">
        <v>103</v>
      </c>
      <c r="AQ3165"/>
      <c r="AR3165"/>
      <c r="AU3165">
        <v>1152</v>
      </c>
      <c r="AV3165">
        <v>2</v>
      </c>
      <c r="AW3165">
        <v>3</v>
      </c>
      <c r="AX3165">
        <v>1</v>
      </c>
      <c r="AY3165">
        <v>3</v>
      </c>
      <c r="AZ3165">
        <v>1</v>
      </c>
      <c r="BG3165">
        <v>1440</v>
      </c>
      <c r="BH3165">
        <v>2</v>
      </c>
      <c r="BI3165">
        <v>4</v>
      </c>
      <c r="BJ3165">
        <v>2</v>
      </c>
      <c r="BQ3165" t="s">
        <v>180</v>
      </c>
      <c r="BR3165" t="s">
        <v>192</v>
      </c>
      <c r="BS3165" t="s">
        <v>291</v>
      </c>
      <c r="BT3165"/>
      <c r="BU3165">
        <v>20</v>
      </c>
      <c r="BV3165" t="s">
        <v>292</v>
      </c>
      <c r="BW3165" t="s">
        <v>173</v>
      </c>
      <c r="BX3165">
        <v>0</v>
      </c>
      <c r="BY3165">
        <v>10</v>
      </c>
      <c r="BZ3165">
        <v>1.666666666666667</v>
      </c>
      <c r="CA3165">
        <v>1153</v>
      </c>
      <c r="CB3165">
        <v>8</v>
      </c>
      <c r="CC3165">
        <v>1.333333333333333</v>
      </c>
      <c r="CD3165">
        <v>1441</v>
      </c>
      <c r="CE3165">
        <v>0</v>
      </c>
      <c r="CF3165">
        <v>1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3</v>
      </c>
      <c r="CO3165">
        <v>2594</v>
      </c>
      <c r="CP3165">
        <v>1.156515034695451E-3</v>
      </c>
      <c r="CQ3165">
        <v>0.15</v>
      </c>
      <c r="CR3165">
        <v>129.69999999999999</v>
      </c>
      <c r="CS3165">
        <v>0.15</v>
      </c>
      <c r="CT3165">
        <v>129.69999999999999</v>
      </c>
      <c r="CU3165">
        <v>2791</v>
      </c>
      <c r="CV3165">
        <v>-1</v>
      </c>
    </row>
    <row r="3166" spans="1:100" x14ac:dyDescent="0.2">
      <c r="A3166">
        <v>2022</v>
      </c>
      <c r="B3166">
        <v>5</v>
      </c>
      <c r="C3166" s="267">
        <v>44699</v>
      </c>
      <c r="D3166">
        <v>34</v>
      </c>
      <c r="E3166">
        <v>101</v>
      </c>
      <c r="F3166">
        <v>2</v>
      </c>
      <c r="G3166" t="s">
        <v>296</v>
      </c>
      <c r="H3166" t="s">
        <v>297</v>
      </c>
      <c r="I3166" t="s">
        <v>169</v>
      </c>
      <c r="J3166">
        <v>4</v>
      </c>
      <c r="K3166">
        <v>6</v>
      </c>
      <c r="L3166">
        <v>20</v>
      </c>
      <c r="M3166">
        <v>18</v>
      </c>
      <c r="N3166">
        <v>21</v>
      </c>
      <c r="O3166">
        <v>28</v>
      </c>
      <c r="P3166">
        <v>27</v>
      </c>
      <c r="Q3166">
        <v>28</v>
      </c>
      <c r="R3166">
        <v>30</v>
      </c>
      <c r="S3166">
        <v>28</v>
      </c>
      <c r="T3166">
        <v>22</v>
      </c>
      <c r="U3166">
        <v>20</v>
      </c>
      <c r="V3166">
        <v>19</v>
      </c>
      <c r="W3166">
        <v>20</v>
      </c>
      <c r="X3166">
        <v>21</v>
      </c>
      <c r="AA3166">
        <v>35</v>
      </c>
      <c r="AB3166">
        <v>28</v>
      </c>
      <c r="AC3166">
        <v>30</v>
      </c>
      <c r="AD3166">
        <v>29</v>
      </c>
      <c r="AE3166">
        <v>29</v>
      </c>
      <c r="AF3166">
        <v>20</v>
      </c>
      <c r="AG3166">
        <v>21</v>
      </c>
      <c r="AH3166">
        <v>19</v>
      </c>
      <c r="AI3166">
        <v>18</v>
      </c>
      <c r="AJ3166">
        <v>21</v>
      </c>
      <c r="AM3166">
        <v>29.2</v>
      </c>
      <c r="AN3166">
        <v>20.100000000000001</v>
      </c>
      <c r="AO3166">
        <v>140</v>
      </c>
      <c r="AP3166">
        <v>103</v>
      </c>
      <c r="AQ3166"/>
      <c r="AR3166"/>
      <c r="BQ3166" t="s">
        <v>180</v>
      </c>
      <c r="BR3166" t="s">
        <v>192</v>
      </c>
      <c r="BS3166" t="s">
        <v>298</v>
      </c>
      <c r="BT3166"/>
      <c r="BU3166">
        <v>20</v>
      </c>
      <c r="BV3166" t="s">
        <v>292</v>
      </c>
      <c r="BW3166" t="s">
        <v>173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/>
      <c r="CQ3166">
        <v>0</v>
      </c>
      <c r="CR3166">
        <v>0</v>
      </c>
      <c r="CS3166">
        <v>0</v>
      </c>
      <c r="CT3166">
        <v>0</v>
      </c>
      <c r="CU3166">
        <v>2791</v>
      </c>
      <c r="CV3166">
        <v>-1</v>
      </c>
    </row>
    <row r="3167" spans="1:100" x14ac:dyDescent="0.2">
      <c r="A3167">
        <v>2022</v>
      </c>
      <c r="B3167">
        <v>5</v>
      </c>
      <c r="C3167" s="267">
        <v>44699</v>
      </c>
      <c r="D3167">
        <v>137</v>
      </c>
      <c r="E3167">
        <v>273</v>
      </c>
      <c r="F3167">
        <v>2</v>
      </c>
      <c r="G3167" t="s">
        <v>174</v>
      </c>
      <c r="H3167" t="s">
        <v>175</v>
      </c>
      <c r="I3167" t="s">
        <v>169</v>
      </c>
      <c r="J3167">
        <v>3</v>
      </c>
      <c r="K3167">
        <v>2</v>
      </c>
      <c r="L3167">
        <v>564</v>
      </c>
      <c r="M3167">
        <v>524</v>
      </c>
      <c r="N3167">
        <v>603</v>
      </c>
      <c r="Z3167">
        <v>135</v>
      </c>
      <c r="AK3167">
        <v>135</v>
      </c>
      <c r="AL3167">
        <v>124</v>
      </c>
      <c r="AM3167"/>
      <c r="AN3167"/>
      <c r="AO3167">
        <v>93</v>
      </c>
      <c r="AP3167">
        <v>116</v>
      </c>
      <c r="AQ3167">
        <v>82.233502538071065</v>
      </c>
      <c r="AR3167">
        <v>131.33333333333329</v>
      </c>
      <c r="AV3167">
        <v>3</v>
      </c>
      <c r="AW3167">
        <v>2</v>
      </c>
      <c r="AX3167">
        <v>1</v>
      </c>
      <c r="BG3167">
        <v>972</v>
      </c>
      <c r="BH3167">
        <v>4</v>
      </c>
      <c r="BI3167">
        <v>2</v>
      </c>
      <c r="BJ3167">
        <v>2</v>
      </c>
      <c r="BQ3167" t="s">
        <v>176</v>
      </c>
      <c r="BS3167"/>
      <c r="BT3167"/>
      <c r="BU3167">
        <v>20</v>
      </c>
      <c r="BV3167" t="s">
        <v>177</v>
      </c>
      <c r="BW3167" t="s">
        <v>173</v>
      </c>
      <c r="BX3167">
        <v>0</v>
      </c>
      <c r="BY3167">
        <v>6</v>
      </c>
      <c r="BZ3167">
        <v>3</v>
      </c>
      <c r="CA3167">
        <v>3</v>
      </c>
      <c r="CB3167">
        <v>8</v>
      </c>
      <c r="CC3167">
        <v>4</v>
      </c>
      <c r="CD3167">
        <v>976</v>
      </c>
      <c r="CE3167">
        <v>3</v>
      </c>
      <c r="CF3167">
        <v>2</v>
      </c>
      <c r="CG3167">
        <v>1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7</v>
      </c>
      <c r="CO3167">
        <v>979</v>
      </c>
      <c r="CP3167">
        <v>7.1501532175689483E-3</v>
      </c>
      <c r="CQ3167">
        <v>1.24113475177305E-2</v>
      </c>
      <c r="CR3167">
        <v>1.735815602836879</v>
      </c>
      <c r="CS3167"/>
      <c r="CT3167"/>
      <c r="CU3167">
        <v>2791</v>
      </c>
      <c r="CV3167"/>
    </row>
    <row r="3168" spans="1:100" x14ac:dyDescent="0.2">
      <c r="A3168">
        <v>2022</v>
      </c>
      <c r="B3168">
        <v>5</v>
      </c>
      <c r="C3168" s="267">
        <v>44699</v>
      </c>
      <c r="D3168">
        <v>384</v>
      </c>
      <c r="E3168">
        <v>556</v>
      </c>
      <c r="F3168">
        <v>2</v>
      </c>
      <c r="G3168" t="s">
        <v>202</v>
      </c>
      <c r="H3168" t="s">
        <v>203</v>
      </c>
      <c r="I3168" t="s">
        <v>169</v>
      </c>
      <c r="J3168">
        <v>1</v>
      </c>
      <c r="K3168">
        <v>6</v>
      </c>
      <c r="L3168">
        <v>1066</v>
      </c>
      <c r="M3168">
        <v>1003</v>
      </c>
      <c r="N3168">
        <v>1141</v>
      </c>
      <c r="O3168">
        <v>1557</v>
      </c>
      <c r="P3168">
        <v>1604</v>
      </c>
      <c r="Q3168">
        <v>1631</v>
      </c>
      <c r="R3168">
        <v>1641</v>
      </c>
      <c r="S3168">
        <v>1610</v>
      </c>
      <c r="T3168">
        <v>1272</v>
      </c>
      <c r="U3168">
        <v>1273</v>
      </c>
      <c r="V3168">
        <v>1297</v>
      </c>
      <c r="W3168">
        <v>1304</v>
      </c>
      <c r="X3168">
        <v>1252</v>
      </c>
      <c r="AE3168">
        <v>1585</v>
      </c>
      <c r="AJ3168">
        <v>1311</v>
      </c>
      <c r="AM3168">
        <v>1604.666666666667</v>
      </c>
      <c r="AN3168">
        <v>1284.833333333333</v>
      </c>
      <c r="AO3168">
        <v>21</v>
      </c>
      <c r="AP3168">
        <v>180</v>
      </c>
      <c r="AQ3168"/>
      <c r="AR3168"/>
      <c r="AU3168">
        <v>216</v>
      </c>
      <c r="AV3168">
        <v>10</v>
      </c>
      <c r="AW3168">
        <v>5</v>
      </c>
      <c r="AX3168">
        <v>5</v>
      </c>
      <c r="AZ3168">
        <v>10</v>
      </c>
      <c r="BG3168">
        <v>216</v>
      </c>
      <c r="BH3168">
        <v>6</v>
      </c>
      <c r="BI3168">
        <v>4</v>
      </c>
      <c r="BJ3168">
        <v>8</v>
      </c>
      <c r="BQ3168" t="s">
        <v>185</v>
      </c>
      <c r="BR3168" t="s">
        <v>186</v>
      </c>
      <c r="BS3168" t="s">
        <v>204</v>
      </c>
      <c r="BT3168" t="s">
        <v>188</v>
      </c>
      <c r="BU3168">
        <v>20</v>
      </c>
      <c r="BV3168" t="s">
        <v>205</v>
      </c>
      <c r="BW3168" t="s">
        <v>173</v>
      </c>
      <c r="BX3168">
        <v>0</v>
      </c>
      <c r="BY3168">
        <v>30</v>
      </c>
      <c r="BZ3168">
        <v>5</v>
      </c>
      <c r="CA3168">
        <v>221</v>
      </c>
      <c r="CB3168">
        <v>18</v>
      </c>
      <c r="CC3168">
        <v>3</v>
      </c>
      <c r="CD3168">
        <v>219</v>
      </c>
      <c r="CE3168">
        <v>2</v>
      </c>
      <c r="CF3168">
        <v>1</v>
      </c>
      <c r="CG3168">
        <v>2</v>
      </c>
      <c r="CH3168">
        <v>0</v>
      </c>
      <c r="CI3168">
        <v>1</v>
      </c>
      <c r="CJ3168">
        <v>0</v>
      </c>
      <c r="CK3168">
        <v>0</v>
      </c>
      <c r="CL3168">
        <v>0</v>
      </c>
      <c r="CM3168">
        <v>0</v>
      </c>
      <c r="CN3168">
        <v>8</v>
      </c>
      <c r="CO3168">
        <v>440</v>
      </c>
      <c r="CP3168">
        <v>1.8181818181818181E-2</v>
      </c>
      <c r="CQ3168">
        <v>7.5046904315196998E-3</v>
      </c>
      <c r="CR3168">
        <v>0.41275797373358353</v>
      </c>
      <c r="CS3168">
        <v>6.2264885199117921E-3</v>
      </c>
      <c r="CT3168">
        <v>0.34245686859514862</v>
      </c>
      <c r="CU3168">
        <v>2791</v>
      </c>
      <c r="CV3168">
        <v>-1</v>
      </c>
    </row>
    <row r="3169" spans="1:100" x14ac:dyDescent="0.2">
      <c r="A3169">
        <v>2022</v>
      </c>
      <c r="B3169">
        <v>5</v>
      </c>
      <c r="C3169" s="267">
        <v>44699</v>
      </c>
      <c r="D3169">
        <v>384</v>
      </c>
      <c r="E3169">
        <v>557</v>
      </c>
      <c r="F3169">
        <v>2</v>
      </c>
      <c r="G3169" t="s">
        <v>206</v>
      </c>
      <c r="H3169" t="s">
        <v>207</v>
      </c>
      <c r="I3169" t="s">
        <v>169</v>
      </c>
      <c r="J3169">
        <v>1</v>
      </c>
      <c r="K3169">
        <v>6</v>
      </c>
      <c r="L3169">
        <v>182</v>
      </c>
      <c r="M3169">
        <v>171</v>
      </c>
      <c r="N3169">
        <v>194</v>
      </c>
      <c r="AM3169"/>
      <c r="AN3169"/>
      <c r="AO3169">
        <v>21</v>
      </c>
      <c r="AP3169">
        <v>180</v>
      </c>
      <c r="AQ3169"/>
      <c r="AR3169"/>
      <c r="BQ3169" t="s">
        <v>185</v>
      </c>
      <c r="BR3169" t="s">
        <v>186</v>
      </c>
      <c r="BS3169" t="s">
        <v>208</v>
      </c>
      <c r="BT3169" t="s">
        <v>209</v>
      </c>
      <c r="BU3169">
        <v>20</v>
      </c>
      <c r="BV3169" t="s">
        <v>205</v>
      </c>
      <c r="BW3169" t="s">
        <v>173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/>
      <c r="CQ3169">
        <v>0</v>
      </c>
      <c r="CR3169">
        <v>0</v>
      </c>
      <c r="CS3169"/>
      <c r="CT3169"/>
      <c r="CU3169">
        <v>2791</v>
      </c>
      <c r="CV3169"/>
    </row>
    <row r="3170" spans="1:100" x14ac:dyDescent="0.2">
      <c r="A3170">
        <v>2022</v>
      </c>
      <c r="B3170">
        <v>5</v>
      </c>
      <c r="C3170" s="267">
        <v>44699</v>
      </c>
      <c r="D3170">
        <v>388</v>
      </c>
      <c r="E3170">
        <v>566</v>
      </c>
      <c r="F3170">
        <v>2</v>
      </c>
      <c r="G3170" t="s">
        <v>478</v>
      </c>
      <c r="H3170" t="s">
        <v>479</v>
      </c>
      <c r="I3170" t="s">
        <v>169</v>
      </c>
      <c r="J3170">
        <v>3</v>
      </c>
      <c r="K3170">
        <v>4</v>
      </c>
      <c r="L3170">
        <v>34</v>
      </c>
      <c r="M3170">
        <v>31</v>
      </c>
      <c r="N3170">
        <v>36</v>
      </c>
      <c r="Y3170">
        <v>121</v>
      </c>
      <c r="AM3170"/>
      <c r="AN3170"/>
      <c r="AO3170">
        <v>83</v>
      </c>
      <c r="AP3170">
        <v>130</v>
      </c>
      <c r="AQ3170">
        <v>89.256198347107443</v>
      </c>
      <c r="AR3170">
        <v>121</v>
      </c>
      <c r="BQ3170" t="s">
        <v>434</v>
      </c>
      <c r="BR3170" t="s">
        <v>435</v>
      </c>
      <c r="BS3170"/>
      <c r="BT3170"/>
      <c r="BU3170">
        <v>20</v>
      </c>
      <c r="BV3170" t="s">
        <v>475</v>
      </c>
      <c r="BW3170" t="s">
        <v>173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/>
      <c r="CQ3170">
        <v>0</v>
      </c>
      <c r="CR3170">
        <v>0</v>
      </c>
      <c r="CS3170"/>
      <c r="CT3170"/>
      <c r="CU3170">
        <v>2791</v>
      </c>
      <c r="CV3170"/>
    </row>
    <row r="3171" spans="1:100" x14ac:dyDescent="0.2">
      <c r="A3171">
        <v>2022</v>
      </c>
      <c r="B3171">
        <v>5</v>
      </c>
      <c r="C3171" s="267">
        <v>44699</v>
      </c>
      <c r="D3171">
        <v>137</v>
      </c>
      <c r="E3171">
        <v>273</v>
      </c>
      <c r="F3171">
        <v>3</v>
      </c>
      <c r="G3171" t="s">
        <v>174</v>
      </c>
      <c r="H3171" t="s">
        <v>175</v>
      </c>
      <c r="I3171" t="s">
        <v>169</v>
      </c>
      <c r="J3171">
        <v>3</v>
      </c>
      <c r="K3171">
        <v>2</v>
      </c>
      <c r="L3171">
        <v>564</v>
      </c>
      <c r="M3171">
        <v>524</v>
      </c>
      <c r="N3171">
        <v>603</v>
      </c>
      <c r="S3171">
        <v>741</v>
      </c>
      <c r="X3171">
        <v>631</v>
      </c>
      <c r="AA3171">
        <v>802</v>
      </c>
      <c r="AB3171">
        <v>811</v>
      </c>
      <c r="AC3171">
        <v>760</v>
      </c>
      <c r="AD3171">
        <v>788</v>
      </c>
      <c r="AE3171">
        <v>842</v>
      </c>
      <c r="AF3171">
        <v>591</v>
      </c>
      <c r="AG3171">
        <v>578</v>
      </c>
      <c r="AH3171">
        <v>592</v>
      </c>
      <c r="AI3171">
        <v>583</v>
      </c>
      <c r="AJ3171">
        <v>590</v>
      </c>
      <c r="AM3171">
        <v>790.66666666666663</v>
      </c>
      <c r="AN3171">
        <v>594.16666666666663</v>
      </c>
      <c r="AO3171">
        <v>93</v>
      </c>
      <c r="AP3171">
        <v>116</v>
      </c>
      <c r="AQ3171"/>
      <c r="AR3171"/>
      <c r="BQ3171" t="s">
        <v>176</v>
      </c>
      <c r="BS3171"/>
      <c r="BT3171"/>
      <c r="BU3171">
        <v>20</v>
      </c>
      <c r="BV3171" t="s">
        <v>177</v>
      </c>
      <c r="BW3171" t="s">
        <v>173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/>
      <c r="CQ3171">
        <v>0</v>
      </c>
      <c r="CR3171">
        <v>0</v>
      </c>
      <c r="CS3171">
        <v>0</v>
      </c>
      <c r="CT3171">
        <v>0</v>
      </c>
      <c r="CU3171">
        <v>2791</v>
      </c>
      <c r="CV3171">
        <v>-1</v>
      </c>
    </row>
    <row r="3172" spans="1:100" x14ac:dyDescent="0.2">
      <c r="A3172">
        <v>2022</v>
      </c>
      <c r="B3172">
        <v>5</v>
      </c>
      <c r="C3172" s="267">
        <v>44699</v>
      </c>
      <c r="D3172">
        <v>421</v>
      </c>
      <c r="E3172">
        <v>667</v>
      </c>
      <c r="F3172">
        <v>3</v>
      </c>
      <c r="G3172" t="s">
        <v>355</v>
      </c>
      <c r="H3172" t="s">
        <v>356</v>
      </c>
      <c r="I3172" t="s">
        <v>169</v>
      </c>
      <c r="J3172">
        <v>1</v>
      </c>
      <c r="K3172">
        <v>4</v>
      </c>
      <c r="L3172">
        <v>1554</v>
      </c>
      <c r="M3172">
        <v>1462</v>
      </c>
      <c r="N3172">
        <v>1664</v>
      </c>
      <c r="O3172">
        <v>2465</v>
      </c>
      <c r="Q3172">
        <v>2142</v>
      </c>
      <c r="R3172">
        <v>2111</v>
      </c>
      <c r="S3172">
        <v>2187</v>
      </c>
      <c r="T3172">
        <v>1639</v>
      </c>
      <c r="V3172">
        <v>1576</v>
      </c>
      <c r="W3172">
        <v>1589</v>
      </c>
      <c r="X3172">
        <v>1516</v>
      </c>
      <c r="AA3172">
        <v>2345</v>
      </c>
      <c r="AB3172">
        <v>2374</v>
      </c>
      <c r="AC3172">
        <v>2521</v>
      </c>
      <c r="AD3172">
        <v>2418</v>
      </c>
      <c r="AE3172">
        <v>2518</v>
      </c>
      <c r="AF3172">
        <v>1745</v>
      </c>
      <c r="AG3172">
        <v>1629</v>
      </c>
      <c r="AH3172">
        <v>1585</v>
      </c>
      <c r="AI3172">
        <v>1756</v>
      </c>
      <c r="AJ3172">
        <v>1615</v>
      </c>
      <c r="AM3172">
        <v>2342.333333333333</v>
      </c>
      <c r="AN3172">
        <v>1627.7777777777781</v>
      </c>
      <c r="AO3172">
        <v>18</v>
      </c>
      <c r="AP3172">
        <v>200</v>
      </c>
      <c r="AQ3172"/>
      <c r="AR3172"/>
      <c r="AV3172">
        <v>4</v>
      </c>
      <c r="AW3172">
        <v>4</v>
      </c>
      <c r="AX3172">
        <v>2</v>
      </c>
      <c r="AZ3172">
        <v>2</v>
      </c>
      <c r="BC3172">
        <v>4</v>
      </c>
      <c r="BH3172">
        <v>4</v>
      </c>
      <c r="BI3172">
        <v>6</v>
      </c>
      <c r="BJ3172">
        <v>4</v>
      </c>
      <c r="BL3172">
        <v>2</v>
      </c>
      <c r="BQ3172" t="s">
        <v>185</v>
      </c>
      <c r="BR3172" t="s">
        <v>186</v>
      </c>
      <c r="BS3172" t="s">
        <v>357</v>
      </c>
      <c r="BT3172" t="s">
        <v>188</v>
      </c>
      <c r="BU3172">
        <v>20</v>
      </c>
      <c r="BV3172" t="s">
        <v>358</v>
      </c>
      <c r="BW3172" t="s">
        <v>173</v>
      </c>
      <c r="BX3172">
        <v>0</v>
      </c>
      <c r="BY3172">
        <v>16</v>
      </c>
      <c r="BZ3172">
        <v>4</v>
      </c>
      <c r="CA3172">
        <v>4</v>
      </c>
      <c r="CB3172">
        <v>16</v>
      </c>
      <c r="CC3172">
        <v>4</v>
      </c>
      <c r="CD3172">
        <v>4</v>
      </c>
      <c r="CE3172">
        <v>2</v>
      </c>
      <c r="CF3172">
        <v>2</v>
      </c>
      <c r="CG3172">
        <v>1</v>
      </c>
      <c r="CH3172">
        <v>0</v>
      </c>
      <c r="CI3172">
        <v>1</v>
      </c>
      <c r="CJ3172">
        <v>0</v>
      </c>
      <c r="CK3172">
        <v>0</v>
      </c>
      <c r="CL3172">
        <v>1</v>
      </c>
      <c r="CM3172">
        <v>0</v>
      </c>
      <c r="CN3172">
        <v>8</v>
      </c>
      <c r="CO3172">
        <v>8</v>
      </c>
      <c r="CP3172">
        <v>1</v>
      </c>
      <c r="CQ3172">
        <v>5.1480051480051478E-3</v>
      </c>
      <c r="CR3172">
        <v>5.1480051480051478E-3</v>
      </c>
      <c r="CS3172">
        <v>4.9146757679180888E-3</v>
      </c>
      <c r="CT3172">
        <v>4.9146757679180888E-3</v>
      </c>
      <c r="CU3172">
        <v>2791</v>
      </c>
      <c r="CV3172">
        <v>-1</v>
      </c>
    </row>
    <row r="3173" spans="1:100" x14ac:dyDescent="0.2">
      <c r="A3173">
        <v>2022</v>
      </c>
      <c r="B3173">
        <v>5</v>
      </c>
      <c r="C3173" s="267">
        <v>44699</v>
      </c>
      <c r="D3173">
        <v>421</v>
      </c>
      <c r="E3173">
        <v>673</v>
      </c>
      <c r="F3173">
        <v>3</v>
      </c>
      <c r="G3173" t="s">
        <v>359</v>
      </c>
      <c r="H3173" t="s">
        <v>360</v>
      </c>
      <c r="I3173" t="s">
        <v>169</v>
      </c>
      <c r="J3173">
        <v>1</v>
      </c>
      <c r="K3173">
        <v>4</v>
      </c>
      <c r="L3173">
        <v>61</v>
      </c>
      <c r="M3173">
        <v>57</v>
      </c>
      <c r="N3173">
        <v>65</v>
      </c>
      <c r="O3173">
        <v>90</v>
      </c>
      <c r="Q3173">
        <v>87</v>
      </c>
      <c r="R3173">
        <v>89</v>
      </c>
      <c r="S3173">
        <v>91</v>
      </c>
      <c r="T3173">
        <v>62</v>
      </c>
      <c r="V3173">
        <v>64</v>
      </c>
      <c r="W3173">
        <v>60</v>
      </c>
      <c r="X3173">
        <v>63</v>
      </c>
      <c r="Y3173">
        <v>187</v>
      </c>
      <c r="AA3173">
        <v>84</v>
      </c>
      <c r="AB3173">
        <v>88</v>
      </c>
      <c r="AC3173">
        <v>92</v>
      </c>
      <c r="AD3173">
        <v>89</v>
      </c>
      <c r="AE3173">
        <v>91</v>
      </c>
      <c r="AF3173">
        <v>62</v>
      </c>
      <c r="AG3173">
        <v>64</v>
      </c>
      <c r="AH3173">
        <v>61</v>
      </c>
      <c r="AI3173">
        <v>58</v>
      </c>
      <c r="AJ3173">
        <v>60</v>
      </c>
      <c r="AK3173">
        <v>184</v>
      </c>
      <c r="AL3173">
        <v>190</v>
      </c>
      <c r="AM3173">
        <v>89</v>
      </c>
      <c r="AN3173">
        <v>61.555555555555557</v>
      </c>
      <c r="AO3173">
        <v>18</v>
      </c>
      <c r="AP3173">
        <v>200</v>
      </c>
      <c r="AQ3173">
        <v>19.251336898395721</v>
      </c>
      <c r="AR3173">
        <v>187</v>
      </c>
      <c r="BQ3173" t="s">
        <v>185</v>
      </c>
      <c r="BR3173" t="s">
        <v>186</v>
      </c>
      <c r="BS3173" t="s">
        <v>361</v>
      </c>
      <c r="BT3173" t="s">
        <v>188</v>
      </c>
      <c r="BU3173">
        <v>20</v>
      </c>
      <c r="BV3173" t="s">
        <v>358</v>
      </c>
      <c r="BW3173" t="s">
        <v>173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/>
      <c r="CQ3173">
        <v>0</v>
      </c>
      <c r="CR3173">
        <v>0</v>
      </c>
      <c r="CS3173">
        <v>0</v>
      </c>
      <c r="CT3173">
        <v>0</v>
      </c>
      <c r="CU3173">
        <v>2791</v>
      </c>
      <c r="CV3173">
        <v>-1</v>
      </c>
    </row>
    <row r="3174" spans="1:100" x14ac:dyDescent="0.2">
      <c r="A3174">
        <v>2022</v>
      </c>
      <c r="B3174">
        <v>5</v>
      </c>
      <c r="C3174" s="267">
        <v>44699</v>
      </c>
      <c r="D3174">
        <v>18</v>
      </c>
      <c r="E3174">
        <v>49</v>
      </c>
      <c r="F3174">
        <v>4</v>
      </c>
      <c r="G3174" t="s">
        <v>330</v>
      </c>
      <c r="H3174" t="s">
        <v>331</v>
      </c>
      <c r="I3174" t="s">
        <v>246</v>
      </c>
      <c r="J3174">
        <v>2</v>
      </c>
      <c r="K3174">
        <v>3</v>
      </c>
      <c r="L3174">
        <v>100</v>
      </c>
      <c r="M3174">
        <v>95</v>
      </c>
      <c r="N3174">
        <v>104</v>
      </c>
      <c r="O3174">
        <v>151</v>
      </c>
      <c r="P3174">
        <v>131</v>
      </c>
      <c r="Q3174">
        <v>141</v>
      </c>
      <c r="R3174">
        <v>148</v>
      </c>
      <c r="S3174">
        <v>153</v>
      </c>
      <c r="T3174">
        <v>97</v>
      </c>
      <c r="U3174">
        <v>99</v>
      </c>
      <c r="V3174">
        <v>98</v>
      </c>
      <c r="W3174">
        <v>99</v>
      </c>
      <c r="X3174">
        <v>97</v>
      </c>
      <c r="AA3174">
        <v>126</v>
      </c>
      <c r="AB3174">
        <v>124</v>
      </c>
      <c r="AC3174">
        <v>128</v>
      </c>
      <c r="AD3174">
        <v>131</v>
      </c>
      <c r="AE3174">
        <v>127</v>
      </c>
      <c r="AF3174">
        <v>98</v>
      </c>
      <c r="AG3174">
        <v>99</v>
      </c>
      <c r="AH3174">
        <v>96</v>
      </c>
      <c r="AI3174">
        <v>101</v>
      </c>
      <c r="AJ3174">
        <v>108</v>
      </c>
      <c r="AM3174">
        <v>136</v>
      </c>
      <c r="AN3174">
        <v>99.2</v>
      </c>
      <c r="AO3174">
        <v>101</v>
      </c>
      <c r="AP3174">
        <v>107</v>
      </c>
      <c r="AQ3174"/>
      <c r="AR3174"/>
      <c r="AU3174">
        <v>840</v>
      </c>
      <c r="AV3174">
        <v>2</v>
      </c>
      <c r="AW3174">
        <v>1</v>
      </c>
      <c r="AX3174">
        <v>2</v>
      </c>
      <c r="AZ3174">
        <v>3</v>
      </c>
      <c r="BG3174">
        <v>728</v>
      </c>
      <c r="BH3174">
        <v>4</v>
      </c>
      <c r="BI3174">
        <v>2</v>
      </c>
      <c r="BJ3174">
        <v>4</v>
      </c>
      <c r="BQ3174" t="s">
        <v>185</v>
      </c>
      <c r="BR3174" t="s">
        <v>247</v>
      </c>
      <c r="BS3174" t="s">
        <v>332</v>
      </c>
      <c r="BT3174" t="s">
        <v>249</v>
      </c>
      <c r="BU3174">
        <v>20</v>
      </c>
      <c r="BV3174" t="s">
        <v>333</v>
      </c>
      <c r="BW3174" t="s">
        <v>173</v>
      </c>
      <c r="BX3174">
        <v>0</v>
      </c>
      <c r="BY3174">
        <v>8</v>
      </c>
      <c r="BZ3174">
        <v>2.666666666666667</v>
      </c>
      <c r="CA3174">
        <v>842</v>
      </c>
      <c r="CB3174">
        <v>10</v>
      </c>
      <c r="CC3174">
        <v>3.333333333333333</v>
      </c>
      <c r="CD3174">
        <v>731</v>
      </c>
      <c r="CE3174">
        <v>2</v>
      </c>
      <c r="CF3174">
        <v>1</v>
      </c>
      <c r="CG3174">
        <v>2</v>
      </c>
      <c r="CH3174">
        <v>0</v>
      </c>
      <c r="CI3174">
        <v>1</v>
      </c>
      <c r="CJ3174">
        <v>0</v>
      </c>
      <c r="CK3174">
        <v>0</v>
      </c>
      <c r="CL3174">
        <v>0</v>
      </c>
      <c r="CM3174">
        <v>0</v>
      </c>
      <c r="CN3174">
        <v>6</v>
      </c>
      <c r="CO3174">
        <v>1573</v>
      </c>
      <c r="CP3174">
        <v>3.8143674507310869E-3</v>
      </c>
      <c r="CQ3174">
        <v>0.06</v>
      </c>
      <c r="CR3174">
        <v>15.73</v>
      </c>
      <c r="CS3174">
        <v>6.048387096774193E-2</v>
      </c>
      <c r="CT3174">
        <v>15.85685483870968</v>
      </c>
      <c r="CU3174">
        <v>2791</v>
      </c>
      <c r="CV3174">
        <v>-1</v>
      </c>
    </row>
    <row r="3175" spans="1:100" x14ac:dyDescent="0.2">
      <c r="A3175">
        <v>2022</v>
      </c>
      <c r="B3175">
        <v>5</v>
      </c>
      <c r="C3175" s="267">
        <v>44699</v>
      </c>
      <c r="D3175">
        <v>18</v>
      </c>
      <c r="E3175">
        <v>50</v>
      </c>
      <c r="F3175">
        <v>4</v>
      </c>
      <c r="G3175" t="s">
        <v>334</v>
      </c>
      <c r="H3175" t="s">
        <v>335</v>
      </c>
      <c r="I3175" t="s">
        <v>246</v>
      </c>
      <c r="J3175">
        <v>2</v>
      </c>
      <c r="K3175">
        <v>3</v>
      </c>
      <c r="L3175">
        <v>54</v>
      </c>
      <c r="M3175">
        <v>51</v>
      </c>
      <c r="N3175">
        <v>56</v>
      </c>
      <c r="O3175">
        <v>70</v>
      </c>
      <c r="P3175">
        <v>65</v>
      </c>
      <c r="Q3175">
        <v>67</v>
      </c>
      <c r="R3175">
        <v>71</v>
      </c>
      <c r="S3175">
        <v>72</v>
      </c>
      <c r="T3175">
        <v>54</v>
      </c>
      <c r="U3175">
        <v>55</v>
      </c>
      <c r="V3175">
        <v>54</v>
      </c>
      <c r="W3175">
        <v>55</v>
      </c>
      <c r="X3175">
        <v>53</v>
      </c>
      <c r="Y3175">
        <v>96</v>
      </c>
      <c r="Z3175">
        <v>97</v>
      </c>
      <c r="AA3175">
        <v>65</v>
      </c>
      <c r="AB3175">
        <v>64</v>
      </c>
      <c r="AC3175">
        <v>66</v>
      </c>
      <c r="AD3175">
        <v>68</v>
      </c>
      <c r="AE3175">
        <v>68</v>
      </c>
      <c r="AF3175">
        <v>53</v>
      </c>
      <c r="AG3175">
        <v>54</v>
      </c>
      <c r="AH3175">
        <v>52</v>
      </c>
      <c r="AI3175">
        <v>54</v>
      </c>
      <c r="AJ3175">
        <v>57</v>
      </c>
      <c r="AK3175">
        <v>112</v>
      </c>
      <c r="AL3175">
        <v>105</v>
      </c>
      <c r="AM3175">
        <v>67.599999999999994</v>
      </c>
      <c r="AN3175">
        <v>54.1</v>
      </c>
      <c r="AO3175">
        <v>101</v>
      </c>
      <c r="AP3175">
        <v>107</v>
      </c>
      <c r="AQ3175">
        <v>70.243902439024396</v>
      </c>
      <c r="AR3175">
        <v>102.5</v>
      </c>
      <c r="AU3175">
        <v>840</v>
      </c>
      <c r="AV3175">
        <v>1</v>
      </c>
      <c r="AW3175">
        <v>2</v>
      </c>
      <c r="AX3175">
        <v>3</v>
      </c>
      <c r="BG3175">
        <v>1260</v>
      </c>
      <c r="BH3175">
        <v>2</v>
      </c>
      <c r="BI3175">
        <v>4</v>
      </c>
      <c r="BJ3175">
        <v>2</v>
      </c>
      <c r="BQ3175" t="s">
        <v>185</v>
      </c>
      <c r="BR3175" t="s">
        <v>247</v>
      </c>
      <c r="BS3175" t="s">
        <v>336</v>
      </c>
      <c r="BT3175" t="s">
        <v>249</v>
      </c>
      <c r="BU3175">
        <v>20</v>
      </c>
      <c r="BV3175" t="s">
        <v>333</v>
      </c>
      <c r="BW3175" t="s">
        <v>173</v>
      </c>
      <c r="BX3175">
        <v>0</v>
      </c>
      <c r="BY3175">
        <v>6</v>
      </c>
      <c r="BZ3175">
        <v>2</v>
      </c>
      <c r="CA3175">
        <v>842</v>
      </c>
      <c r="CB3175">
        <v>8</v>
      </c>
      <c r="CC3175">
        <v>2.666666666666667</v>
      </c>
      <c r="CD3175">
        <v>1262</v>
      </c>
      <c r="CE3175">
        <v>1</v>
      </c>
      <c r="CF3175">
        <v>2</v>
      </c>
      <c r="CG3175">
        <v>1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4.6666666666666661</v>
      </c>
      <c r="CO3175">
        <v>2104</v>
      </c>
      <c r="CP3175">
        <v>2.2179974651457541E-3</v>
      </c>
      <c r="CQ3175">
        <v>8.6419753086419748E-2</v>
      </c>
      <c r="CR3175">
        <v>38.962962962962962</v>
      </c>
      <c r="CS3175">
        <v>8.6260012322858889E-2</v>
      </c>
      <c r="CT3175">
        <v>38.890942698706098</v>
      </c>
      <c r="CU3175">
        <v>2791</v>
      </c>
      <c r="CV3175">
        <v>-1</v>
      </c>
    </row>
    <row r="3176" spans="1:100" x14ac:dyDescent="0.2">
      <c r="A3176">
        <v>2022</v>
      </c>
      <c r="B3176">
        <v>5</v>
      </c>
      <c r="C3176" s="267">
        <v>44699</v>
      </c>
      <c r="D3176">
        <v>34</v>
      </c>
      <c r="E3176">
        <v>100</v>
      </c>
      <c r="F3176">
        <v>4</v>
      </c>
      <c r="G3176" t="s">
        <v>293</v>
      </c>
      <c r="H3176" t="s">
        <v>294</v>
      </c>
      <c r="I3176" t="s">
        <v>169</v>
      </c>
      <c r="J3176">
        <v>4</v>
      </c>
      <c r="K3176">
        <v>6</v>
      </c>
      <c r="L3176">
        <v>20</v>
      </c>
      <c r="M3176">
        <v>18</v>
      </c>
      <c r="N3176">
        <v>21</v>
      </c>
      <c r="O3176">
        <v>28</v>
      </c>
      <c r="P3176">
        <v>27</v>
      </c>
      <c r="Q3176">
        <v>28</v>
      </c>
      <c r="R3176">
        <v>30</v>
      </c>
      <c r="S3176">
        <v>28</v>
      </c>
      <c r="T3176">
        <v>22</v>
      </c>
      <c r="U3176">
        <v>20</v>
      </c>
      <c r="V3176">
        <v>19</v>
      </c>
      <c r="W3176">
        <v>20</v>
      </c>
      <c r="X3176">
        <v>21</v>
      </c>
      <c r="AA3176">
        <v>39</v>
      </c>
      <c r="AB3176">
        <v>28</v>
      </c>
      <c r="AC3176">
        <v>30</v>
      </c>
      <c r="AD3176">
        <v>29</v>
      </c>
      <c r="AE3176">
        <v>29</v>
      </c>
      <c r="AF3176">
        <v>20</v>
      </c>
      <c r="AG3176">
        <v>21</v>
      </c>
      <c r="AH3176">
        <v>19</v>
      </c>
      <c r="AI3176">
        <v>18</v>
      </c>
      <c r="AJ3176">
        <v>21</v>
      </c>
      <c r="AM3176">
        <v>29.6</v>
      </c>
      <c r="AN3176">
        <v>20.100000000000001</v>
      </c>
      <c r="AO3176">
        <v>140</v>
      </c>
      <c r="AP3176">
        <v>103</v>
      </c>
      <c r="AQ3176"/>
      <c r="AR3176"/>
      <c r="BQ3176" t="s">
        <v>180</v>
      </c>
      <c r="BR3176" t="s">
        <v>192</v>
      </c>
      <c r="BS3176" t="s">
        <v>295</v>
      </c>
      <c r="BT3176"/>
      <c r="BU3176">
        <v>20</v>
      </c>
      <c r="BV3176" t="s">
        <v>292</v>
      </c>
      <c r="BW3176" t="s">
        <v>173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/>
      <c r="CQ3176">
        <v>0</v>
      </c>
      <c r="CR3176">
        <v>0</v>
      </c>
      <c r="CS3176">
        <v>0</v>
      </c>
      <c r="CT3176">
        <v>0</v>
      </c>
      <c r="CU3176">
        <v>2791</v>
      </c>
      <c r="CV3176">
        <v>-1</v>
      </c>
    </row>
    <row r="3177" spans="1:100" x14ac:dyDescent="0.2">
      <c r="A3177">
        <v>2022</v>
      </c>
      <c r="B3177">
        <v>5</v>
      </c>
      <c r="C3177" s="267">
        <v>44699</v>
      </c>
      <c r="D3177">
        <v>34</v>
      </c>
      <c r="E3177">
        <v>102</v>
      </c>
      <c r="F3177">
        <v>4</v>
      </c>
      <c r="G3177" t="s">
        <v>299</v>
      </c>
      <c r="H3177" t="s">
        <v>300</v>
      </c>
      <c r="I3177" t="s">
        <v>169</v>
      </c>
      <c r="J3177">
        <v>4</v>
      </c>
      <c r="K3177">
        <v>6</v>
      </c>
      <c r="L3177">
        <v>20</v>
      </c>
      <c r="M3177">
        <v>18</v>
      </c>
      <c r="N3177">
        <v>21</v>
      </c>
      <c r="O3177">
        <v>28</v>
      </c>
      <c r="P3177">
        <v>27</v>
      </c>
      <c r="Q3177">
        <v>28</v>
      </c>
      <c r="R3177">
        <v>30</v>
      </c>
      <c r="S3177">
        <v>28</v>
      </c>
      <c r="T3177">
        <v>22</v>
      </c>
      <c r="U3177">
        <v>20</v>
      </c>
      <c r="V3177">
        <v>19</v>
      </c>
      <c r="W3177">
        <v>20</v>
      </c>
      <c r="X3177">
        <v>21</v>
      </c>
      <c r="AA3177">
        <v>40</v>
      </c>
      <c r="AB3177">
        <v>28</v>
      </c>
      <c r="AC3177">
        <v>30</v>
      </c>
      <c r="AD3177">
        <v>29</v>
      </c>
      <c r="AE3177">
        <v>29</v>
      </c>
      <c r="AF3177">
        <v>19</v>
      </c>
      <c r="AG3177">
        <v>21</v>
      </c>
      <c r="AH3177">
        <v>19</v>
      </c>
      <c r="AI3177">
        <v>18</v>
      </c>
      <c r="AJ3177">
        <v>21</v>
      </c>
      <c r="AM3177">
        <v>29.7</v>
      </c>
      <c r="AN3177">
        <v>20</v>
      </c>
      <c r="AO3177">
        <v>140</v>
      </c>
      <c r="AP3177">
        <v>103</v>
      </c>
      <c r="AQ3177"/>
      <c r="AR3177"/>
      <c r="BQ3177" t="s">
        <v>180</v>
      </c>
      <c r="BR3177" t="s">
        <v>192</v>
      </c>
      <c r="BS3177" t="s">
        <v>301</v>
      </c>
      <c r="BT3177"/>
      <c r="BU3177">
        <v>20</v>
      </c>
      <c r="BV3177" t="s">
        <v>292</v>
      </c>
      <c r="BW3177" t="s">
        <v>173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/>
      <c r="CQ3177">
        <v>0</v>
      </c>
      <c r="CR3177">
        <v>0</v>
      </c>
      <c r="CS3177">
        <v>0</v>
      </c>
      <c r="CT3177">
        <v>0</v>
      </c>
      <c r="CU3177">
        <v>2791</v>
      </c>
      <c r="CV3177">
        <v>-1</v>
      </c>
    </row>
    <row r="3178" spans="1:100" x14ac:dyDescent="0.2">
      <c r="A3178">
        <v>2022</v>
      </c>
      <c r="B3178">
        <v>5</v>
      </c>
      <c r="C3178" s="267">
        <v>44699</v>
      </c>
      <c r="D3178">
        <v>34</v>
      </c>
      <c r="E3178">
        <v>103</v>
      </c>
      <c r="F3178">
        <v>4</v>
      </c>
      <c r="G3178" t="s">
        <v>302</v>
      </c>
      <c r="H3178" t="s">
        <v>303</v>
      </c>
      <c r="I3178" t="s">
        <v>169</v>
      </c>
      <c r="J3178">
        <v>4</v>
      </c>
      <c r="K3178">
        <v>6</v>
      </c>
      <c r="L3178">
        <v>89</v>
      </c>
      <c r="M3178">
        <v>82</v>
      </c>
      <c r="N3178">
        <v>95</v>
      </c>
      <c r="O3178">
        <v>123</v>
      </c>
      <c r="P3178">
        <v>102</v>
      </c>
      <c r="Q3178">
        <v>109</v>
      </c>
      <c r="R3178">
        <v>122</v>
      </c>
      <c r="S3178">
        <v>125</v>
      </c>
      <c r="T3178">
        <v>84</v>
      </c>
      <c r="U3178">
        <v>86</v>
      </c>
      <c r="V3178">
        <v>81</v>
      </c>
      <c r="W3178">
        <v>85</v>
      </c>
      <c r="X3178">
        <v>75</v>
      </c>
      <c r="AA3178">
        <v>115</v>
      </c>
      <c r="AB3178">
        <v>105</v>
      </c>
      <c r="AC3178">
        <v>110</v>
      </c>
      <c r="AD3178">
        <v>106</v>
      </c>
      <c r="AE3178">
        <v>120</v>
      </c>
      <c r="AF3178">
        <v>72</v>
      </c>
      <c r="AG3178">
        <v>94</v>
      </c>
      <c r="AH3178">
        <v>75</v>
      </c>
      <c r="AI3178">
        <v>86</v>
      </c>
      <c r="AJ3178">
        <v>85</v>
      </c>
      <c r="AM3178">
        <v>113.7</v>
      </c>
      <c r="AN3178">
        <v>82.3</v>
      </c>
      <c r="AO3178">
        <v>140</v>
      </c>
      <c r="AP3178">
        <v>103</v>
      </c>
      <c r="AQ3178"/>
      <c r="AR3178"/>
      <c r="AU3178">
        <v>1152</v>
      </c>
      <c r="AV3178">
        <v>2</v>
      </c>
      <c r="AW3178">
        <v>3</v>
      </c>
      <c r="AX3178">
        <v>3</v>
      </c>
      <c r="AY3178">
        <v>1</v>
      </c>
      <c r="BG3178">
        <v>1440</v>
      </c>
      <c r="BH3178">
        <v>4</v>
      </c>
      <c r="BI3178">
        <v>2</v>
      </c>
      <c r="BJ3178">
        <v>2</v>
      </c>
      <c r="BQ3178" t="s">
        <v>180</v>
      </c>
      <c r="BR3178" t="s">
        <v>192</v>
      </c>
      <c r="BS3178" t="s">
        <v>304</v>
      </c>
      <c r="BT3178"/>
      <c r="BU3178">
        <v>20</v>
      </c>
      <c r="BV3178" t="s">
        <v>292</v>
      </c>
      <c r="BW3178" t="s">
        <v>173</v>
      </c>
      <c r="BX3178">
        <v>0</v>
      </c>
      <c r="BY3178">
        <v>9</v>
      </c>
      <c r="BZ3178">
        <v>1.5</v>
      </c>
      <c r="CA3178">
        <v>1153</v>
      </c>
      <c r="CB3178">
        <v>8</v>
      </c>
      <c r="CC3178">
        <v>1.333333333333333</v>
      </c>
      <c r="CD3178">
        <v>1441</v>
      </c>
      <c r="CE3178">
        <v>1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2.833333333333333</v>
      </c>
      <c r="CO3178">
        <v>2594</v>
      </c>
      <c r="CP3178">
        <v>1.092264199434592E-3</v>
      </c>
      <c r="CQ3178">
        <v>3.1835205992509358E-2</v>
      </c>
      <c r="CR3178">
        <v>29.146067415730339</v>
      </c>
      <c r="CS3178">
        <v>3.4426893479141352E-2</v>
      </c>
      <c r="CT3178">
        <v>31.518833535844468</v>
      </c>
      <c r="CU3178">
        <v>2791</v>
      </c>
      <c r="CV3178">
        <v>-1</v>
      </c>
    </row>
    <row r="3179" spans="1:100" x14ac:dyDescent="0.2">
      <c r="A3179">
        <v>2022</v>
      </c>
      <c r="B3179">
        <v>5</v>
      </c>
      <c r="C3179" s="267">
        <v>44699</v>
      </c>
      <c r="D3179">
        <v>34</v>
      </c>
      <c r="E3179">
        <v>104</v>
      </c>
      <c r="F3179">
        <v>4</v>
      </c>
      <c r="G3179" t="s">
        <v>305</v>
      </c>
      <c r="H3179" t="s">
        <v>306</v>
      </c>
      <c r="I3179" t="s">
        <v>169</v>
      </c>
      <c r="J3179">
        <v>4</v>
      </c>
      <c r="K3179">
        <v>6</v>
      </c>
      <c r="L3179">
        <v>89</v>
      </c>
      <c r="M3179">
        <v>82</v>
      </c>
      <c r="N3179">
        <v>95</v>
      </c>
      <c r="O3179">
        <v>123</v>
      </c>
      <c r="P3179">
        <v>102</v>
      </c>
      <c r="Q3179">
        <v>109</v>
      </c>
      <c r="R3179">
        <v>122</v>
      </c>
      <c r="S3179">
        <v>125</v>
      </c>
      <c r="T3179">
        <v>84</v>
      </c>
      <c r="U3179">
        <v>86</v>
      </c>
      <c r="V3179">
        <v>81</v>
      </c>
      <c r="W3179">
        <v>85</v>
      </c>
      <c r="X3179">
        <v>75</v>
      </c>
      <c r="AA3179">
        <v>95</v>
      </c>
      <c r="AB3179">
        <v>105</v>
      </c>
      <c r="AC3179">
        <v>110</v>
      </c>
      <c r="AD3179">
        <v>106</v>
      </c>
      <c r="AE3179">
        <v>120</v>
      </c>
      <c r="AF3179">
        <v>75</v>
      </c>
      <c r="AG3179">
        <v>94</v>
      </c>
      <c r="AH3179">
        <v>75</v>
      </c>
      <c r="AI3179">
        <v>86</v>
      </c>
      <c r="AJ3179">
        <v>85</v>
      </c>
      <c r="AM3179">
        <v>111.7</v>
      </c>
      <c r="AN3179">
        <v>82.6</v>
      </c>
      <c r="AO3179">
        <v>140</v>
      </c>
      <c r="AP3179">
        <v>103</v>
      </c>
      <c r="AQ3179"/>
      <c r="AR3179"/>
      <c r="BQ3179" t="s">
        <v>180</v>
      </c>
      <c r="BR3179" t="s">
        <v>192</v>
      </c>
      <c r="BS3179" t="s">
        <v>307</v>
      </c>
      <c r="BT3179"/>
      <c r="BU3179">
        <v>20</v>
      </c>
      <c r="BV3179" t="s">
        <v>292</v>
      </c>
      <c r="BW3179" t="s">
        <v>173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/>
      <c r="CQ3179">
        <v>0</v>
      </c>
      <c r="CR3179">
        <v>0</v>
      </c>
      <c r="CS3179">
        <v>0</v>
      </c>
      <c r="CT3179">
        <v>0</v>
      </c>
      <c r="CU3179">
        <v>2791</v>
      </c>
      <c r="CV3179">
        <v>-1</v>
      </c>
    </row>
    <row r="3180" spans="1:100" x14ac:dyDescent="0.2">
      <c r="A3180">
        <v>2022</v>
      </c>
      <c r="B3180">
        <v>5</v>
      </c>
      <c r="C3180" s="267">
        <v>44699</v>
      </c>
      <c r="D3180">
        <v>384</v>
      </c>
      <c r="E3180">
        <v>557</v>
      </c>
      <c r="F3180">
        <v>4</v>
      </c>
      <c r="G3180" t="s">
        <v>206</v>
      </c>
      <c r="H3180" t="s">
        <v>207</v>
      </c>
      <c r="I3180" t="s">
        <v>169</v>
      </c>
      <c r="J3180">
        <v>1</v>
      </c>
      <c r="K3180">
        <v>6</v>
      </c>
      <c r="L3180">
        <v>182</v>
      </c>
      <c r="M3180">
        <v>171</v>
      </c>
      <c r="N3180">
        <v>194</v>
      </c>
      <c r="Y3180">
        <v>169</v>
      </c>
      <c r="Z3180">
        <v>170</v>
      </c>
      <c r="AK3180">
        <v>166</v>
      </c>
      <c r="AL3180">
        <v>160</v>
      </c>
      <c r="AM3180"/>
      <c r="AN3180"/>
      <c r="AO3180">
        <v>21</v>
      </c>
      <c r="AP3180">
        <v>180</v>
      </c>
      <c r="AQ3180">
        <v>21.65413533834586</v>
      </c>
      <c r="AR3180">
        <v>166.25</v>
      </c>
      <c r="BQ3180" t="s">
        <v>185</v>
      </c>
      <c r="BR3180" t="s">
        <v>186</v>
      </c>
      <c r="BS3180" t="s">
        <v>208</v>
      </c>
      <c r="BT3180" t="s">
        <v>209</v>
      </c>
      <c r="BU3180">
        <v>20</v>
      </c>
      <c r="BV3180" t="s">
        <v>205</v>
      </c>
      <c r="BW3180" t="s">
        <v>173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/>
      <c r="CQ3180">
        <v>0</v>
      </c>
      <c r="CR3180">
        <v>0</v>
      </c>
      <c r="CS3180"/>
      <c r="CT3180"/>
      <c r="CU3180">
        <v>2791</v>
      </c>
      <c r="CV3180"/>
    </row>
    <row r="3181" spans="1:100" x14ac:dyDescent="0.2">
      <c r="A3181">
        <v>2022</v>
      </c>
      <c r="B3181">
        <v>5</v>
      </c>
      <c r="C3181" s="267">
        <v>44699</v>
      </c>
      <c r="D3181">
        <v>425</v>
      </c>
      <c r="E3181">
        <v>674</v>
      </c>
      <c r="F3181">
        <v>4</v>
      </c>
      <c r="G3181" t="s">
        <v>244</v>
      </c>
      <c r="H3181" t="s">
        <v>245</v>
      </c>
      <c r="I3181" t="s">
        <v>246</v>
      </c>
      <c r="J3181">
        <v>2</v>
      </c>
      <c r="K3181">
        <v>1</v>
      </c>
      <c r="L3181">
        <v>256</v>
      </c>
      <c r="M3181">
        <v>240</v>
      </c>
      <c r="N3181">
        <v>274</v>
      </c>
      <c r="AK3181">
        <v>102</v>
      </c>
      <c r="AL3181">
        <v>106</v>
      </c>
      <c r="AM3181"/>
      <c r="AN3181"/>
      <c r="AO3181">
        <v>60</v>
      </c>
      <c r="AP3181">
        <v>120</v>
      </c>
      <c r="AQ3181">
        <v>69.230769230769226</v>
      </c>
      <c r="AR3181">
        <v>104</v>
      </c>
      <c r="AU3181">
        <v>400</v>
      </c>
      <c r="BH3181">
        <v>2</v>
      </c>
      <c r="BI3181">
        <v>1</v>
      </c>
      <c r="BJ3181">
        <v>2</v>
      </c>
      <c r="BQ3181" t="s">
        <v>185</v>
      </c>
      <c r="BR3181" t="s">
        <v>247</v>
      </c>
      <c r="BS3181" t="s">
        <v>248</v>
      </c>
      <c r="BT3181" t="s">
        <v>249</v>
      </c>
      <c r="BU3181">
        <v>20</v>
      </c>
      <c r="BV3181" t="s">
        <v>244</v>
      </c>
      <c r="BW3181" t="s">
        <v>173</v>
      </c>
      <c r="BX3181">
        <v>0</v>
      </c>
      <c r="BY3181">
        <v>0</v>
      </c>
      <c r="BZ3181">
        <v>0</v>
      </c>
      <c r="CA3181">
        <v>400</v>
      </c>
      <c r="CB3181">
        <v>5</v>
      </c>
      <c r="CC3181">
        <v>5</v>
      </c>
      <c r="CD3181">
        <v>5</v>
      </c>
      <c r="CE3181">
        <v>2</v>
      </c>
      <c r="CF3181">
        <v>1</v>
      </c>
      <c r="CG3181">
        <v>2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5</v>
      </c>
      <c r="CO3181">
        <v>405</v>
      </c>
      <c r="CP3181">
        <v>1.234567901234568E-2</v>
      </c>
      <c r="CQ3181">
        <v>1.953125E-2</v>
      </c>
      <c r="CR3181">
        <v>1.58203125</v>
      </c>
      <c r="CS3181"/>
      <c r="CT3181"/>
      <c r="CU3181">
        <v>2791</v>
      </c>
      <c r="CV3181"/>
    </row>
    <row r="3182" spans="1:100" x14ac:dyDescent="0.2">
      <c r="A3182">
        <v>2022</v>
      </c>
      <c r="B3182">
        <v>5</v>
      </c>
      <c r="C3182" s="267">
        <v>44699</v>
      </c>
      <c r="D3182">
        <v>1</v>
      </c>
      <c r="E3182">
        <v>2</v>
      </c>
      <c r="F3182">
        <v>6</v>
      </c>
      <c r="G3182" t="s">
        <v>392</v>
      </c>
      <c r="H3182" t="s">
        <v>393</v>
      </c>
      <c r="I3182" t="s">
        <v>169</v>
      </c>
      <c r="J3182">
        <v>3</v>
      </c>
      <c r="K3182">
        <v>2</v>
      </c>
      <c r="L3182">
        <v>113</v>
      </c>
      <c r="M3182">
        <v>105</v>
      </c>
      <c r="N3182">
        <v>120</v>
      </c>
      <c r="Y3182">
        <v>102</v>
      </c>
      <c r="Z3182">
        <v>103</v>
      </c>
      <c r="AK3182">
        <v>116</v>
      </c>
      <c r="AL3182">
        <v>107</v>
      </c>
      <c r="AM3182"/>
      <c r="AN3182"/>
      <c r="AO3182">
        <v>108</v>
      </c>
      <c r="AP3182">
        <v>100</v>
      </c>
      <c r="AQ3182">
        <v>100.9345794392523</v>
      </c>
      <c r="AR3182">
        <v>107</v>
      </c>
      <c r="BQ3182" t="s">
        <v>390</v>
      </c>
      <c r="BR3182" t="s">
        <v>390</v>
      </c>
      <c r="BS3182"/>
      <c r="BT3182"/>
      <c r="BU3182">
        <v>20</v>
      </c>
      <c r="BV3182" t="s">
        <v>391</v>
      </c>
      <c r="BW3182" t="s">
        <v>173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/>
      <c r="CQ3182">
        <v>0</v>
      </c>
      <c r="CR3182">
        <v>0</v>
      </c>
      <c r="CS3182"/>
      <c r="CT3182"/>
      <c r="CU3182">
        <v>2791</v>
      </c>
      <c r="CV3182"/>
    </row>
    <row r="3183" spans="1:100" x14ac:dyDescent="0.2">
      <c r="A3183">
        <v>2022</v>
      </c>
      <c r="B3183">
        <v>5</v>
      </c>
      <c r="C3183" s="267">
        <v>44699</v>
      </c>
      <c r="D3183">
        <v>388</v>
      </c>
      <c r="E3183">
        <v>564</v>
      </c>
      <c r="F3183">
        <v>6</v>
      </c>
      <c r="G3183" t="s">
        <v>473</v>
      </c>
      <c r="H3183" t="s">
        <v>474</v>
      </c>
      <c r="I3183" t="s">
        <v>169</v>
      </c>
      <c r="J3183">
        <v>3</v>
      </c>
      <c r="K3183">
        <v>4</v>
      </c>
      <c r="L3183">
        <v>119</v>
      </c>
      <c r="M3183">
        <v>109</v>
      </c>
      <c r="N3183">
        <v>128</v>
      </c>
      <c r="O3183">
        <v>128</v>
      </c>
      <c r="Q3183">
        <v>130</v>
      </c>
      <c r="R3183">
        <v>127</v>
      </c>
      <c r="S3183">
        <v>122</v>
      </c>
      <c r="T3183">
        <v>103</v>
      </c>
      <c r="V3183">
        <v>110</v>
      </c>
      <c r="W3183">
        <v>109</v>
      </c>
      <c r="X3183">
        <v>107</v>
      </c>
      <c r="AM3183">
        <v>126.75</v>
      </c>
      <c r="AN3183">
        <v>107.25</v>
      </c>
      <c r="AO3183">
        <v>83</v>
      </c>
      <c r="AP3183">
        <v>130</v>
      </c>
      <c r="AQ3183"/>
      <c r="AR3183"/>
      <c r="AU3183">
        <v>400</v>
      </c>
      <c r="AV3183">
        <v>2</v>
      </c>
      <c r="AW3183">
        <v>3</v>
      </c>
      <c r="AX3183">
        <v>2</v>
      </c>
      <c r="AY3183">
        <v>3</v>
      </c>
      <c r="AZ3183">
        <v>10</v>
      </c>
      <c r="BG3183">
        <v>400</v>
      </c>
      <c r="BQ3183" t="s">
        <v>434</v>
      </c>
      <c r="BR3183" t="s">
        <v>435</v>
      </c>
      <c r="BS3183"/>
      <c r="BT3183"/>
      <c r="BU3183">
        <v>20</v>
      </c>
      <c r="BV3183" t="s">
        <v>475</v>
      </c>
      <c r="BW3183" t="s">
        <v>173</v>
      </c>
      <c r="BX3183">
        <v>0</v>
      </c>
      <c r="BY3183">
        <v>20</v>
      </c>
      <c r="BZ3183">
        <v>5</v>
      </c>
      <c r="CA3183">
        <v>405</v>
      </c>
      <c r="CB3183">
        <v>0</v>
      </c>
      <c r="CC3183">
        <v>0</v>
      </c>
      <c r="CD3183">
        <v>400</v>
      </c>
      <c r="CE3183">
        <v>0</v>
      </c>
      <c r="CF3183">
        <v>0</v>
      </c>
      <c r="CG3183">
        <v>0</v>
      </c>
      <c r="CH3183">
        <v>0</v>
      </c>
      <c r="CI3183">
        <v>2</v>
      </c>
      <c r="CJ3183">
        <v>0</v>
      </c>
      <c r="CK3183">
        <v>0</v>
      </c>
      <c r="CL3183">
        <v>0</v>
      </c>
      <c r="CM3183">
        <v>0</v>
      </c>
      <c r="CN3183">
        <v>5</v>
      </c>
      <c r="CO3183">
        <v>805</v>
      </c>
      <c r="CP3183">
        <v>6.2111801242236021E-3</v>
      </c>
      <c r="CQ3183">
        <v>4.2016806722689079E-2</v>
      </c>
      <c r="CR3183">
        <v>6.7647058823529411</v>
      </c>
      <c r="CS3183">
        <v>4.6620046620046617E-2</v>
      </c>
      <c r="CT3183">
        <v>7.5058275058275061</v>
      </c>
      <c r="CU3183">
        <v>2791</v>
      </c>
      <c r="CV3183">
        <v>-1</v>
      </c>
    </row>
    <row r="3184" spans="1:100" x14ac:dyDescent="0.2">
      <c r="A3184">
        <v>2022</v>
      </c>
      <c r="B3184">
        <v>5</v>
      </c>
      <c r="C3184" s="267">
        <v>44699</v>
      </c>
      <c r="D3184">
        <v>388</v>
      </c>
      <c r="E3184">
        <v>565</v>
      </c>
      <c r="F3184">
        <v>6</v>
      </c>
      <c r="G3184" t="s">
        <v>476</v>
      </c>
      <c r="H3184" t="s">
        <v>477</v>
      </c>
      <c r="I3184" t="s">
        <v>169</v>
      </c>
      <c r="J3184">
        <v>3</v>
      </c>
      <c r="K3184">
        <v>4</v>
      </c>
      <c r="L3184">
        <v>91</v>
      </c>
      <c r="M3184">
        <v>83</v>
      </c>
      <c r="N3184">
        <v>98</v>
      </c>
      <c r="O3184">
        <v>110</v>
      </c>
      <c r="Q3184">
        <v>114</v>
      </c>
      <c r="R3184">
        <v>111</v>
      </c>
      <c r="S3184">
        <v>113</v>
      </c>
      <c r="T3184">
        <v>90</v>
      </c>
      <c r="V3184">
        <v>84</v>
      </c>
      <c r="W3184">
        <v>85</v>
      </c>
      <c r="X3184">
        <v>81</v>
      </c>
      <c r="AM3184">
        <v>112</v>
      </c>
      <c r="AN3184">
        <v>85</v>
      </c>
      <c r="AO3184">
        <v>83</v>
      </c>
      <c r="AP3184">
        <v>130</v>
      </c>
      <c r="AQ3184"/>
      <c r="AR3184"/>
      <c r="BQ3184" t="s">
        <v>434</v>
      </c>
      <c r="BR3184" t="s">
        <v>435</v>
      </c>
      <c r="BS3184"/>
      <c r="BT3184"/>
      <c r="BU3184">
        <v>20</v>
      </c>
      <c r="BV3184" t="s">
        <v>475</v>
      </c>
      <c r="BW3184" t="s">
        <v>173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/>
      <c r="CQ3184">
        <v>0</v>
      </c>
      <c r="CR3184">
        <v>0</v>
      </c>
      <c r="CS3184">
        <v>0</v>
      </c>
      <c r="CT3184">
        <v>0</v>
      </c>
      <c r="CU3184">
        <v>2791</v>
      </c>
      <c r="CV3184">
        <v>-1</v>
      </c>
    </row>
    <row r="3185" spans="1:100" x14ac:dyDescent="0.2">
      <c r="A3185">
        <v>2022</v>
      </c>
      <c r="B3185">
        <v>5</v>
      </c>
      <c r="C3185" s="267">
        <v>44699</v>
      </c>
      <c r="D3185">
        <v>388</v>
      </c>
      <c r="E3185">
        <v>566</v>
      </c>
      <c r="F3185">
        <v>6</v>
      </c>
      <c r="G3185" t="s">
        <v>478</v>
      </c>
      <c r="H3185" t="s">
        <v>479</v>
      </c>
      <c r="I3185" t="s">
        <v>169</v>
      </c>
      <c r="J3185">
        <v>3</v>
      </c>
      <c r="K3185">
        <v>4</v>
      </c>
      <c r="L3185">
        <v>34</v>
      </c>
      <c r="M3185">
        <v>31</v>
      </c>
      <c r="N3185">
        <v>36</v>
      </c>
      <c r="O3185">
        <v>50</v>
      </c>
      <c r="Q3185">
        <v>54</v>
      </c>
      <c r="R3185">
        <v>52</v>
      </c>
      <c r="S3185">
        <v>51</v>
      </c>
      <c r="T3185">
        <v>41</v>
      </c>
      <c r="V3185">
        <v>30</v>
      </c>
      <c r="W3185">
        <v>31</v>
      </c>
      <c r="X3185">
        <v>31</v>
      </c>
      <c r="AM3185">
        <v>51.75</v>
      </c>
      <c r="AN3185">
        <v>33.25</v>
      </c>
      <c r="AO3185">
        <v>83</v>
      </c>
      <c r="AP3185">
        <v>130</v>
      </c>
      <c r="AQ3185"/>
      <c r="AR3185"/>
      <c r="BQ3185" t="s">
        <v>434</v>
      </c>
      <c r="BR3185" t="s">
        <v>435</v>
      </c>
      <c r="BS3185"/>
      <c r="BT3185"/>
      <c r="BU3185">
        <v>20</v>
      </c>
      <c r="BV3185" t="s">
        <v>475</v>
      </c>
      <c r="BW3185" t="s">
        <v>173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/>
      <c r="CQ3185">
        <v>0</v>
      </c>
      <c r="CR3185">
        <v>0</v>
      </c>
      <c r="CS3185">
        <v>0</v>
      </c>
      <c r="CT3185">
        <v>0</v>
      </c>
      <c r="CU3185">
        <v>2791</v>
      </c>
      <c r="CV3185">
        <v>-1</v>
      </c>
    </row>
    <row r="3186" spans="1:100" x14ac:dyDescent="0.2">
      <c r="A3186">
        <v>2022</v>
      </c>
      <c r="B3186">
        <v>5</v>
      </c>
      <c r="C3186" s="267">
        <v>44699</v>
      </c>
      <c r="D3186">
        <v>47</v>
      </c>
      <c r="E3186">
        <v>122</v>
      </c>
      <c r="F3186">
        <v>7</v>
      </c>
      <c r="G3186" t="s">
        <v>250</v>
      </c>
      <c r="H3186" t="s">
        <v>251</v>
      </c>
      <c r="I3186" t="s">
        <v>246</v>
      </c>
      <c r="J3186">
        <v>2</v>
      </c>
      <c r="K3186">
        <v>1</v>
      </c>
      <c r="L3186">
        <v>280</v>
      </c>
      <c r="M3186">
        <v>267</v>
      </c>
      <c r="N3186">
        <v>292</v>
      </c>
      <c r="O3186">
        <v>385</v>
      </c>
      <c r="P3186">
        <v>347</v>
      </c>
      <c r="Q3186">
        <v>371</v>
      </c>
      <c r="R3186">
        <v>355</v>
      </c>
      <c r="S3186">
        <v>371</v>
      </c>
      <c r="T3186">
        <v>290</v>
      </c>
      <c r="U3186">
        <v>289</v>
      </c>
      <c r="V3186">
        <v>300</v>
      </c>
      <c r="W3186">
        <v>290</v>
      </c>
      <c r="X3186">
        <v>284</v>
      </c>
      <c r="Y3186">
        <v>101</v>
      </c>
      <c r="Z3186">
        <v>100</v>
      </c>
      <c r="AA3186">
        <v>540</v>
      </c>
      <c r="AB3186">
        <v>342</v>
      </c>
      <c r="AC3186">
        <v>380</v>
      </c>
      <c r="AD3186">
        <v>365</v>
      </c>
      <c r="AE3186">
        <v>369</v>
      </c>
      <c r="AF3186">
        <v>271</v>
      </c>
      <c r="AG3186">
        <v>284</v>
      </c>
      <c r="AH3186">
        <v>267</v>
      </c>
      <c r="AI3186">
        <v>283</v>
      </c>
      <c r="AJ3186">
        <v>279</v>
      </c>
      <c r="AK3186">
        <v>102</v>
      </c>
      <c r="AL3186">
        <v>106</v>
      </c>
      <c r="AM3186">
        <v>382.5</v>
      </c>
      <c r="AN3186">
        <v>283.7</v>
      </c>
      <c r="AO3186">
        <v>64</v>
      </c>
      <c r="AP3186">
        <v>113</v>
      </c>
      <c r="AQ3186">
        <v>70.415647921760396</v>
      </c>
      <c r="AR3186">
        <v>102.25</v>
      </c>
      <c r="BQ3186" t="s">
        <v>185</v>
      </c>
      <c r="BR3186" t="s">
        <v>247</v>
      </c>
      <c r="BS3186" t="s">
        <v>252</v>
      </c>
      <c r="BT3186" t="s">
        <v>249</v>
      </c>
      <c r="BU3186">
        <v>20</v>
      </c>
      <c r="BV3186" t="s">
        <v>253</v>
      </c>
      <c r="BW3186" t="s">
        <v>173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/>
      <c r="CQ3186">
        <v>0</v>
      </c>
      <c r="CR3186">
        <v>0</v>
      </c>
      <c r="CS3186">
        <v>0</v>
      </c>
      <c r="CT3186">
        <v>0</v>
      </c>
      <c r="CU3186">
        <v>2791</v>
      </c>
      <c r="CV3186">
        <v>-1</v>
      </c>
    </row>
    <row r="3187" spans="1:100" x14ac:dyDescent="0.2">
      <c r="A3187">
        <v>2022</v>
      </c>
      <c r="B3187">
        <v>5</v>
      </c>
      <c r="C3187" s="267">
        <v>44699</v>
      </c>
      <c r="D3187">
        <v>1</v>
      </c>
      <c r="E3187">
        <v>1</v>
      </c>
      <c r="F3187">
        <v>8</v>
      </c>
      <c r="G3187" t="s">
        <v>388</v>
      </c>
      <c r="H3187" t="s">
        <v>389</v>
      </c>
      <c r="I3187" t="s">
        <v>169</v>
      </c>
      <c r="J3187">
        <v>3</v>
      </c>
      <c r="K3187">
        <v>2</v>
      </c>
      <c r="L3187">
        <v>111</v>
      </c>
      <c r="M3187">
        <v>103</v>
      </c>
      <c r="N3187">
        <v>118</v>
      </c>
      <c r="O3187">
        <v>118</v>
      </c>
      <c r="P3187">
        <v>121</v>
      </c>
      <c r="Q3187">
        <v>123</v>
      </c>
      <c r="R3187">
        <v>129</v>
      </c>
      <c r="T3187">
        <v>103</v>
      </c>
      <c r="U3187">
        <v>104</v>
      </c>
      <c r="V3187">
        <v>106</v>
      </c>
      <c r="W3187">
        <v>104</v>
      </c>
      <c r="AA3187">
        <v>148</v>
      </c>
      <c r="AB3187">
        <v>132</v>
      </c>
      <c r="AC3187">
        <v>150</v>
      </c>
      <c r="AD3187">
        <v>138</v>
      </c>
      <c r="AE3187">
        <v>145</v>
      </c>
      <c r="AF3187">
        <v>107</v>
      </c>
      <c r="AG3187">
        <v>111</v>
      </c>
      <c r="AH3187">
        <v>111</v>
      </c>
      <c r="AI3187">
        <v>106</v>
      </c>
      <c r="AJ3187">
        <v>106</v>
      </c>
      <c r="AM3187">
        <v>133.7777777777778</v>
      </c>
      <c r="AN3187">
        <v>106.4444444444444</v>
      </c>
      <c r="AO3187">
        <v>108</v>
      </c>
      <c r="AP3187">
        <v>100</v>
      </c>
      <c r="AQ3187"/>
      <c r="AR3187"/>
      <c r="AU3187">
        <v>1056</v>
      </c>
      <c r="AW3187">
        <v>3</v>
      </c>
      <c r="AX3187">
        <v>2</v>
      </c>
      <c r="AY3187">
        <v>1</v>
      </c>
      <c r="AZ3187">
        <v>1</v>
      </c>
      <c r="BG3187">
        <v>1072</v>
      </c>
      <c r="BH3187">
        <v>4</v>
      </c>
      <c r="BI3187">
        <v>3</v>
      </c>
      <c r="BQ3187" t="s">
        <v>390</v>
      </c>
      <c r="BR3187" t="s">
        <v>390</v>
      </c>
      <c r="BS3187"/>
      <c r="BT3187"/>
      <c r="BU3187">
        <v>20</v>
      </c>
      <c r="BV3187" t="s">
        <v>391</v>
      </c>
      <c r="BW3187" t="s">
        <v>173</v>
      </c>
      <c r="BX3187">
        <v>0</v>
      </c>
      <c r="BY3187">
        <v>7</v>
      </c>
      <c r="BZ3187">
        <v>3.5</v>
      </c>
      <c r="CA3187">
        <v>1059</v>
      </c>
      <c r="CB3187">
        <v>7</v>
      </c>
      <c r="CC3187">
        <v>3.5</v>
      </c>
      <c r="CD3187">
        <v>1075</v>
      </c>
      <c r="CE3187">
        <v>2</v>
      </c>
      <c r="CF3187">
        <v>3</v>
      </c>
      <c r="CG3187">
        <v>1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7</v>
      </c>
      <c r="CO3187">
        <v>2134</v>
      </c>
      <c r="CP3187">
        <v>3.2802249297094661E-3</v>
      </c>
      <c r="CQ3187">
        <v>6.3063063063063057E-2</v>
      </c>
      <c r="CR3187">
        <v>19.22522522522523</v>
      </c>
      <c r="CS3187">
        <v>6.5762004175365346E-2</v>
      </c>
      <c r="CT3187">
        <v>20.048016701461378</v>
      </c>
      <c r="CU3187">
        <v>2791</v>
      </c>
      <c r="CV3187">
        <v>-1</v>
      </c>
    </row>
    <row r="3188" spans="1:100" x14ac:dyDescent="0.2">
      <c r="A3188">
        <v>2022</v>
      </c>
      <c r="B3188">
        <v>5</v>
      </c>
      <c r="C3188" s="267">
        <v>44699</v>
      </c>
      <c r="D3188">
        <v>1</v>
      </c>
      <c r="E3188">
        <v>2</v>
      </c>
      <c r="F3188">
        <v>8</v>
      </c>
      <c r="G3188" t="s">
        <v>392</v>
      </c>
      <c r="H3188" t="s">
        <v>393</v>
      </c>
      <c r="I3188" t="s">
        <v>169</v>
      </c>
      <c r="J3188">
        <v>3</v>
      </c>
      <c r="K3188">
        <v>2</v>
      </c>
      <c r="L3188">
        <v>113</v>
      </c>
      <c r="M3188">
        <v>105</v>
      </c>
      <c r="N3188">
        <v>120</v>
      </c>
      <c r="O3188">
        <v>147</v>
      </c>
      <c r="P3188">
        <v>140</v>
      </c>
      <c r="Q3188">
        <v>144</v>
      </c>
      <c r="R3188">
        <v>149</v>
      </c>
      <c r="T3188">
        <v>105</v>
      </c>
      <c r="U3188">
        <v>103</v>
      </c>
      <c r="V3188">
        <v>108</v>
      </c>
      <c r="W3188">
        <v>105</v>
      </c>
      <c r="AA3188">
        <v>112</v>
      </c>
      <c r="AB3188">
        <v>112</v>
      </c>
      <c r="AC3188">
        <v>128</v>
      </c>
      <c r="AD3188">
        <v>123</v>
      </c>
      <c r="AE3188">
        <v>132</v>
      </c>
      <c r="AF3188">
        <v>94</v>
      </c>
      <c r="AG3188">
        <v>95</v>
      </c>
      <c r="AH3188">
        <v>98</v>
      </c>
      <c r="AI3188">
        <v>109</v>
      </c>
      <c r="AJ3188">
        <v>99</v>
      </c>
      <c r="AM3188">
        <v>131.88888888888891</v>
      </c>
      <c r="AN3188">
        <v>101.7777777777778</v>
      </c>
      <c r="AO3188">
        <v>108</v>
      </c>
      <c r="AP3188">
        <v>100</v>
      </c>
      <c r="AQ3188"/>
      <c r="AR3188"/>
      <c r="AU3188">
        <v>1066</v>
      </c>
      <c r="AV3188">
        <v>2</v>
      </c>
      <c r="AW3188">
        <v>3</v>
      </c>
      <c r="AX3188">
        <v>1</v>
      </c>
      <c r="BG3188">
        <v>1118</v>
      </c>
      <c r="BH3188">
        <v>2</v>
      </c>
      <c r="BI3188">
        <v>3</v>
      </c>
      <c r="BJ3188">
        <v>2</v>
      </c>
      <c r="BQ3188" t="s">
        <v>390</v>
      </c>
      <c r="BR3188" t="s">
        <v>390</v>
      </c>
      <c r="BS3188"/>
      <c r="BT3188"/>
      <c r="BU3188">
        <v>20</v>
      </c>
      <c r="BV3188" t="s">
        <v>391</v>
      </c>
      <c r="BW3188" t="s">
        <v>173</v>
      </c>
      <c r="BX3188">
        <v>0</v>
      </c>
      <c r="BY3188">
        <v>6</v>
      </c>
      <c r="BZ3188">
        <v>3</v>
      </c>
      <c r="CA3188">
        <v>1069</v>
      </c>
      <c r="CB3188">
        <v>7</v>
      </c>
      <c r="CC3188">
        <v>3.5</v>
      </c>
      <c r="CD3188">
        <v>1121</v>
      </c>
      <c r="CE3188">
        <v>2</v>
      </c>
      <c r="CF3188">
        <v>3</v>
      </c>
      <c r="CG3188">
        <v>1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6.5</v>
      </c>
      <c r="CO3188">
        <v>2190</v>
      </c>
      <c r="CP3188">
        <v>2.968036529680365E-3</v>
      </c>
      <c r="CQ3188">
        <v>5.7522123893805309E-2</v>
      </c>
      <c r="CR3188">
        <v>19.380530973451329</v>
      </c>
      <c r="CS3188">
        <v>6.3864628820960709E-2</v>
      </c>
      <c r="CT3188">
        <v>21.5174672489083</v>
      </c>
      <c r="CU3188">
        <v>2791</v>
      </c>
      <c r="CV3188">
        <v>-1</v>
      </c>
    </row>
    <row r="3189" spans="1:100" x14ac:dyDescent="0.2">
      <c r="A3189">
        <v>2022</v>
      </c>
      <c r="B3189">
        <v>5</v>
      </c>
      <c r="C3189" s="267">
        <v>44699</v>
      </c>
      <c r="D3189">
        <v>34</v>
      </c>
      <c r="E3189">
        <v>104</v>
      </c>
      <c r="F3189">
        <v>8</v>
      </c>
      <c r="G3189" t="s">
        <v>305</v>
      </c>
      <c r="H3189" t="s">
        <v>306</v>
      </c>
      <c r="I3189" t="s">
        <v>169</v>
      </c>
      <c r="J3189">
        <v>4</v>
      </c>
      <c r="K3189">
        <v>6</v>
      </c>
      <c r="L3189">
        <v>89</v>
      </c>
      <c r="M3189">
        <v>82</v>
      </c>
      <c r="N3189">
        <v>95</v>
      </c>
      <c r="Y3189">
        <v>103</v>
      </c>
      <c r="Z3189">
        <v>100</v>
      </c>
      <c r="AK3189">
        <v>109</v>
      </c>
      <c r="AL3189">
        <v>101</v>
      </c>
      <c r="AM3189"/>
      <c r="AN3189"/>
      <c r="AO3189">
        <v>140</v>
      </c>
      <c r="AP3189">
        <v>103</v>
      </c>
      <c r="AQ3189">
        <v>139.46731234866829</v>
      </c>
      <c r="AR3189">
        <v>103.25</v>
      </c>
      <c r="BQ3189" t="s">
        <v>180</v>
      </c>
      <c r="BR3189" t="s">
        <v>192</v>
      </c>
      <c r="BS3189" t="s">
        <v>307</v>
      </c>
      <c r="BT3189"/>
      <c r="BU3189">
        <v>20</v>
      </c>
      <c r="BV3189" t="s">
        <v>292</v>
      </c>
      <c r="BW3189" t="s">
        <v>173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/>
      <c r="CQ3189">
        <v>0</v>
      </c>
      <c r="CR3189">
        <v>0</v>
      </c>
      <c r="CS3189"/>
      <c r="CT3189"/>
      <c r="CU3189">
        <v>2791</v>
      </c>
      <c r="CV3189"/>
    </row>
    <row r="3190" spans="1:100" x14ac:dyDescent="0.2">
      <c r="A3190">
        <v>2022</v>
      </c>
      <c r="B3190">
        <v>5</v>
      </c>
      <c r="C3190" s="267">
        <v>44699</v>
      </c>
      <c r="D3190">
        <v>52</v>
      </c>
      <c r="E3190">
        <v>130</v>
      </c>
      <c r="F3190">
        <v>25</v>
      </c>
      <c r="G3190" t="s">
        <v>487</v>
      </c>
      <c r="H3190" t="s">
        <v>488</v>
      </c>
      <c r="I3190" t="s">
        <v>317</v>
      </c>
      <c r="J3190">
        <v>9</v>
      </c>
      <c r="K3190">
        <v>1</v>
      </c>
      <c r="L3190">
        <v>12</v>
      </c>
      <c r="M3190">
        <v>11</v>
      </c>
      <c r="N3190">
        <v>12</v>
      </c>
      <c r="O3190">
        <v>13</v>
      </c>
      <c r="T3190">
        <v>10</v>
      </c>
      <c r="AM3190">
        <v>13</v>
      </c>
      <c r="AN3190">
        <v>10</v>
      </c>
      <c r="AO3190">
        <v>336</v>
      </c>
      <c r="AP3190">
        <v>96</v>
      </c>
      <c r="AQ3190"/>
      <c r="AR3190"/>
      <c r="AV3190">
        <v>2</v>
      </c>
      <c r="AW3190">
        <v>2</v>
      </c>
      <c r="AX3190">
        <v>2</v>
      </c>
      <c r="BQ3190" t="s">
        <v>180</v>
      </c>
      <c r="BR3190" t="s">
        <v>266</v>
      </c>
      <c r="BS3190" t="s">
        <v>489</v>
      </c>
      <c r="BT3190"/>
      <c r="BU3190">
        <v>20</v>
      </c>
      <c r="BV3190" t="s">
        <v>487</v>
      </c>
      <c r="BW3190" t="s">
        <v>222</v>
      </c>
      <c r="BX3190">
        <v>0</v>
      </c>
      <c r="BY3190">
        <v>6</v>
      </c>
      <c r="BZ3190">
        <v>6</v>
      </c>
      <c r="CA3190">
        <v>6</v>
      </c>
      <c r="CB3190">
        <v>0</v>
      </c>
      <c r="CC3190">
        <v>0</v>
      </c>
      <c r="CD3190">
        <v>0</v>
      </c>
      <c r="CE3190">
        <v>2</v>
      </c>
      <c r="CF3190">
        <v>2</v>
      </c>
      <c r="CG3190">
        <v>2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6</v>
      </c>
      <c r="CO3190">
        <v>6</v>
      </c>
      <c r="CP3190">
        <v>1</v>
      </c>
      <c r="CQ3190">
        <v>0.5</v>
      </c>
      <c r="CR3190">
        <v>0.5</v>
      </c>
      <c r="CS3190">
        <v>0.6</v>
      </c>
      <c r="CT3190">
        <v>0.6</v>
      </c>
      <c r="CU3190">
        <v>2791</v>
      </c>
      <c r="CV3190">
        <v>-1</v>
      </c>
    </row>
    <row r="3191" spans="1:100" x14ac:dyDescent="0.2">
      <c r="A3191">
        <v>2022</v>
      </c>
      <c r="B3191">
        <v>5</v>
      </c>
      <c r="C3191" s="267">
        <v>44699</v>
      </c>
      <c r="D3191">
        <v>227</v>
      </c>
      <c r="E3191">
        <v>155</v>
      </c>
      <c r="F3191">
        <v>28</v>
      </c>
      <c r="G3191" t="s">
        <v>362</v>
      </c>
      <c r="H3191" t="s">
        <v>363</v>
      </c>
      <c r="I3191" t="s">
        <v>364</v>
      </c>
      <c r="J3191">
        <v>3</v>
      </c>
      <c r="K3191">
        <v>2</v>
      </c>
      <c r="L3191">
        <v>122</v>
      </c>
      <c r="M3191">
        <v>113</v>
      </c>
      <c r="N3191">
        <v>130</v>
      </c>
      <c r="O3191">
        <v>160</v>
      </c>
      <c r="T3191">
        <v>122</v>
      </c>
      <c r="AM3191">
        <v>160</v>
      </c>
      <c r="AN3191">
        <v>122</v>
      </c>
      <c r="AO3191">
        <v>80</v>
      </c>
      <c r="AP3191">
        <v>135</v>
      </c>
      <c r="AQ3191"/>
      <c r="AR3191"/>
      <c r="AU3191">
        <v>288</v>
      </c>
      <c r="AV3191">
        <v>2</v>
      </c>
      <c r="AW3191">
        <v>1</v>
      </c>
      <c r="AX3191">
        <v>1</v>
      </c>
      <c r="BG3191">
        <v>120</v>
      </c>
      <c r="BQ3191" t="s">
        <v>180</v>
      </c>
      <c r="BR3191" t="s">
        <v>181</v>
      </c>
      <c r="BS3191" t="s">
        <v>365</v>
      </c>
      <c r="BT3191"/>
      <c r="BU3191">
        <v>20</v>
      </c>
      <c r="BV3191" t="s">
        <v>362</v>
      </c>
      <c r="BW3191" t="s">
        <v>222</v>
      </c>
      <c r="BX3191">
        <v>0</v>
      </c>
      <c r="BY3191">
        <v>4</v>
      </c>
      <c r="BZ3191">
        <v>2</v>
      </c>
      <c r="CA3191">
        <v>290</v>
      </c>
      <c r="CB3191">
        <v>0</v>
      </c>
      <c r="CC3191">
        <v>0</v>
      </c>
      <c r="CD3191">
        <v>120</v>
      </c>
      <c r="CE3191">
        <v>1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2</v>
      </c>
      <c r="CO3191">
        <v>410</v>
      </c>
      <c r="CP3191">
        <v>4.8780487804878049E-3</v>
      </c>
      <c r="CQ3191">
        <v>1.6393442622950821E-2</v>
      </c>
      <c r="CR3191">
        <v>3.360655737704918</v>
      </c>
      <c r="CS3191">
        <v>1.6393442622950821E-2</v>
      </c>
      <c r="CT3191">
        <v>3.360655737704918</v>
      </c>
      <c r="CU3191">
        <v>2791</v>
      </c>
      <c r="CV3191">
        <v>-1</v>
      </c>
    </row>
    <row r="3192" spans="1:100" x14ac:dyDescent="0.2">
      <c r="A3192">
        <v>2022</v>
      </c>
      <c r="B3192">
        <v>5</v>
      </c>
      <c r="C3192" s="267">
        <v>44699</v>
      </c>
      <c r="D3192">
        <v>433</v>
      </c>
      <c r="E3192">
        <v>452</v>
      </c>
      <c r="F3192">
        <v>46</v>
      </c>
      <c r="G3192" t="s">
        <v>553</v>
      </c>
      <c r="H3192" t="s">
        <v>554</v>
      </c>
      <c r="I3192" t="s">
        <v>221</v>
      </c>
      <c r="J3192">
        <v>4</v>
      </c>
      <c r="K3192">
        <v>2</v>
      </c>
      <c r="L3192">
        <v>270</v>
      </c>
      <c r="M3192">
        <v>251</v>
      </c>
      <c r="N3192">
        <v>288</v>
      </c>
      <c r="O3192">
        <v>315</v>
      </c>
      <c r="P3192">
        <v>292</v>
      </c>
      <c r="Q3192">
        <v>290</v>
      </c>
      <c r="R3192">
        <v>287</v>
      </c>
      <c r="S3192">
        <v>298</v>
      </c>
      <c r="T3192">
        <v>275</v>
      </c>
      <c r="U3192">
        <v>268</v>
      </c>
      <c r="V3192">
        <v>269</v>
      </c>
      <c r="W3192">
        <v>272</v>
      </c>
      <c r="X3192">
        <v>251</v>
      </c>
      <c r="AM3192">
        <v>296.39999999999998</v>
      </c>
      <c r="AN3192">
        <v>267</v>
      </c>
      <c r="AO3192">
        <v>96</v>
      </c>
      <c r="AP3192">
        <v>150</v>
      </c>
      <c r="AQ3192"/>
      <c r="AR3192"/>
      <c r="AU3192">
        <v>480</v>
      </c>
      <c r="AV3192">
        <v>3</v>
      </c>
      <c r="AW3192">
        <v>3</v>
      </c>
      <c r="AX3192">
        <v>3</v>
      </c>
      <c r="BG3192">
        <v>1360</v>
      </c>
      <c r="BQ3192" t="s">
        <v>180</v>
      </c>
      <c r="BR3192" t="s">
        <v>181</v>
      </c>
      <c r="BS3192"/>
      <c r="BT3192"/>
      <c r="BU3192">
        <v>20</v>
      </c>
      <c r="BV3192" t="s">
        <v>552</v>
      </c>
      <c r="BW3192" t="s">
        <v>222</v>
      </c>
      <c r="BX3192">
        <v>0</v>
      </c>
      <c r="BY3192">
        <v>9</v>
      </c>
      <c r="BZ3192">
        <v>4.5</v>
      </c>
      <c r="CA3192">
        <v>484</v>
      </c>
      <c r="CB3192">
        <v>0</v>
      </c>
      <c r="CC3192">
        <v>0</v>
      </c>
      <c r="CD3192">
        <v>1360</v>
      </c>
      <c r="CE3192">
        <v>1</v>
      </c>
      <c r="CF3192">
        <v>1</v>
      </c>
      <c r="CG3192">
        <v>1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4.5</v>
      </c>
      <c r="CO3192">
        <v>1844</v>
      </c>
      <c r="CP3192">
        <v>2.4403470715835141E-3</v>
      </c>
      <c r="CQ3192">
        <v>1.666666666666667E-2</v>
      </c>
      <c r="CR3192">
        <v>6.8296296296296299</v>
      </c>
      <c r="CS3192">
        <v>1.6853932584269659E-2</v>
      </c>
      <c r="CT3192">
        <v>6.9063670411985019</v>
      </c>
      <c r="CU3192">
        <v>2791</v>
      </c>
      <c r="CV3192">
        <v>-1</v>
      </c>
    </row>
    <row r="3193" spans="1:100" x14ac:dyDescent="0.2">
      <c r="A3193">
        <v>2022</v>
      </c>
      <c r="B3193">
        <v>5</v>
      </c>
      <c r="C3193" s="267">
        <v>44699</v>
      </c>
      <c r="D3193">
        <v>433</v>
      </c>
      <c r="E3193">
        <v>453</v>
      </c>
      <c r="F3193">
        <v>46</v>
      </c>
      <c r="G3193" t="s">
        <v>550</v>
      </c>
      <c r="H3193" t="s">
        <v>551</v>
      </c>
      <c r="I3193" t="s">
        <v>221</v>
      </c>
      <c r="J3193">
        <v>4</v>
      </c>
      <c r="K3193">
        <v>2</v>
      </c>
      <c r="L3193">
        <v>175</v>
      </c>
      <c r="M3193">
        <v>162</v>
      </c>
      <c r="N3193">
        <v>187</v>
      </c>
      <c r="O3193">
        <v>270</v>
      </c>
      <c r="P3193">
        <v>195</v>
      </c>
      <c r="Q3193">
        <v>219</v>
      </c>
      <c r="R3193">
        <v>230</v>
      </c>
      <c r="S3193">
        <v>233</v>
      </c>
      <c r="T3193">
        <v>190</v>
      </c>
      <c r="U3193">
        <v>153</v>
      </c>
      <c r="V3193">
        <v>167</v>
      </c>
      <c r="W3193">
        <v>169</v>
      </c>
      <c r="X3193">
        <v>169</v>
      </c>
      <c r="AM3193">
        <v>229.4</v>
      </c>
      <c r="AN3193">
        <v>169.6</v>
      </c>
      <c r="AO3193">
        <v>96</v>
      </c>
      <c r="AP3193">
        <v>150</v>
      </c>
      <c r="AQ3193"/>
      <c r="AR3193"/>
      <c r="AU3193">
        <v>480</v>
      </c>
      <c r="AV3193">
        <v>3</v>
      </c>
      <c r="AW3193">
        <v>3</v>
      </c>
      <c r="AX3193">
        <v>3</v>
      </c>
      <c r="BG3193">
        <v>1360</v>
      </c>
      <c r="BQ3193" t="s">
        <v>180</v>
      </c>
      <c r="BR3193" t="s">
        <v>181</v>
      </c>
      <c r="BS3193"/>
      <c r="BT3193"/>
      <c r="BU3193">
        <v>20</v>
      </c>
      <c r="BV3193" t="s">
        <v>552</v>
      </c>
      <c r="BW3193" t="s">
        <v>222</v>
      </c>
      <c r="BX3193">
        <v>0</v>
      </c>
      <c r="BY3193">
        <v>9</v>
      </c>
      <c r="BZ3193">
        <v>4.5</v>
      </c>
      <c r="CA3193">
        <v>484</v>
      </c>
      <c r="CB3193">
        <v>0</v>
      </c>
      <c r="CC3193">
        <v>0</v>
      </c>
      <c r="CD3193">
        <v>1360</v>
      </c>
      <c r="CE3193">
        <v>1</v>
      </c>
      <c r="CF3193">
        <v>1</v>
      </c>
      <c r="CG3193">
        <v>1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4.5</v>
      </c>
      <c r="CO3193">
        <v>1844</v>
      </c>
      <c r="CP3193">
        <v>2.4403470715835141E-3</v>
      </c>
      <c r="CQ3193">
        <v>2.571428571428571E-2</v>
      </c>
      <c r="CR3193">
        <v>10.537142857142859</v>
      </c>
      <c r="CS3193">
        <v>2.6533018867924529E-2</v>
      </c>
      <c r="CT3193">
        <v>10.87264150943396</v>
      </c>
      <c r="CU3193">
        <v>2791</v>
      </c>
      <c r="CV3193">
        <v>-1</v>
      </c>
    </row>
    <row r="3194" spans="1:100" x14ac:dyDescent="0.2">
      <c r="A3194">
        <v>2022</v>
      </c>
      <c r="B3194">
        <v>5</v>
      </c>
      <c r="C3194" s="267">
        <v>44699</v>
      </c>
      <c r="D3194">
        <v>334</v>
      </c>
      <c r="E3194">
        <v>254</v>
      </c>
      <c r="F3194">
        <v>47</v>
      </c>
      <c r="G3194" t="s">
        <v>220</v>
      </c>
      <c r="H3194" t="s">
        <v>179</v>
      </c>
      <c r="I3194" t="s">
        <v>221</v>
      </c>
      <c r="J3194">
        <v>4</v>
      </c>
      <c r="K3194">
        <v>2</v>
      </c>
      <c r="L3194">
        <v>203</v>
      </c>
      <c r="M3194">
        <v>188</v>
      </c>
      <c r="N3194">
        <v>217</v>
      </c>
      <c r="Y3194">
        <v>142</v>
      </c>
      <c r="Z3194">
        <v>141</v>
      </c>
      <c r="AM3194"/>
      <c r="AN3194"/>
      <c r="AO3194">
        <v>94</v>
      </c>
      <c r="AP3194">
        <v>153</v>
      </c>
      <c r="AQ3194">
        <v>101.7667844522968</v>
      </c>
      <c r="AR3194">
        <v>141.5</v>
      </c>
      <c r="AU3194">
        <v>1200</v>
      </c>
      <c r="AV3194">
        <v>7</v>
      </c>
      <c r="AW3194">
        <v>8</v>
      </c>
      <c r="AX3194">
        <v>2</v>
      </c>
      <c r="AY3194">
        <v>3</v>
      </c>
      <c r="BG3194">
        <v>900</v>
      </c>
      <c r="BH3194">
        <v>4</v>
      </c>
      <c r="BI3194">
        <v>4</v>
      </c>
      <c r="BJ3194">
        <v>4</v>
      </c>
      <c r="BQ3194" t="s">
        <v>180</v>
      </c>
      <c r="BR3194" t="s">
        <v>181</v>
      </c>
      <c r="BS3194" t="s">
        <v>182</v>
      </c>
      <c r="BT3194"/>
      <c r="BU3194">
        <v>20</v>
      </c>
      <c r="BV3194" t="s">
        <v>220</v>
      </c>
      <c r="BW3194" t="s">
        <v>222</v>
      </c>
      <c r="BX3194">
        <v>0</v>
      </c>
      <c r="BY3194">
        <v>20</v>
      </c>
      <c r="BZ3194">
        <v>10</v>
      </c>
      <c r="CA3194">
        <v>1210</v>
      </c>
      <c r="CB3194">
        <v>12</v>
      </c>
      <c r="CC3194">
        <v>6</v>
      </c>
      <c r="CD3194">
        <v>906</v>
      </c>
      <c r="CE3194">
        <v>5</v>
      </c>
      <c r="CF3194">
        <v>6</v>
      </c>
      <c r="CG3194">
        <v>3</v>
      </c>
      <c r="CH3194">
        <v>1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16</v>
      </c>
      <c r="CO3194">
        <v>2116</v>
      </c>
      <c r="CP3194">
        <v>7.5614366729678641E-3</v>
      </c>
      <c r="CQ3194">
        <v>7.8817733990147784E-2</v>
      </c>
      <c r="CR3194">
        <v>10.423645320197039</v>
      </c>
      <c r="CS3194"/>
      <c r="CT3194"/>
      <c r="CU3194">
        <v>2791</v>
      </c>
      <c r="CV3194"/>
    </row>
    <row r="3195" spans="1:100" x14ac:dyDescent="0.2">
      <c r="A3195">
        <v>2022</v>
      </c>
      <c r="B3195">
        <v>5</v>
      </c>
      <c r="C3195" s="267">
        <v>44699</v>
      </c>
      <c r="D3195">
        <v>433</v>
      </c>
      <c r="E3195">
        <v>453</v>
      </c>
      <c r="F3195">
        <v>48</v>
      </c>
      <c r="G3195" t="s">
        <v>550</v>
      </c>
      <c r="H3195" t="s">
        <v>551</v>
      </c>
      <c r="I3195" t="s">
        <v>221</v>
      </c>
      <c r="J3195">
        <v>4</v>
      </c>
      <c r="K3195">
        <v>2</v>
      </c>
      <c r="L3195">
        <v>175</v>
      </c>
      <c r="M3195">
        <v>162</v>
      </c>
      <c r="N3195">
        <v>187</v>
      </c>
      <c r="Y3195">
        <v>175</v>
      </c>
      <c r="Z3195">
        <v>173</v>
      </c>
      <c r="AM3195"/>
      <c r="AN3195"/>
      <c r="AO3195">
        <v>96</v>
      </c>
      <c r="AP3195">
        <v>150</v>
      </c>
      <c r="AQ3195">
        <v>82.758620689655174</v>
      </c>
      <c r="AR3195">
        <v>174</v>
      </c>
      <c r="BQ3195" t="s">
        <v>180</v>
      </c>
      <c r="BR3195" t="s">
        <v>181</v>
      </c>
      <c r="BS3195"/>
      <c r="BT3195"/>
      <c r="BU3195">
        <v>20</v>
      </c>
      <c r="BV3195" t="s">
        <v>552</v>
      </c>
      <c r="BW3195" t="s">
        <v>222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/>
      <c r="CQ3195">
        <v>0</v>
      </c>
      <c r="CR3195">
        <v>0</v>
      </c>
      <c r="CS3195"/>
      <c r="CT3195"/>
      <c r="CU3195">
        <v>2791</v>
      </c>
      <c r="CV3195"/>
    </row>
    <row r="3196" spans="1:100" x14ac:dyDescent="0.2">
      <c r="A3196">
        <v>2022</v>
      </c>
      <c r="B3196">
        <v>5</v>
      </c>
      <c r="C3196" s="267">
        <v>44699</v>
      </c>
      <c r="D3196">
        <v>236</v>
      </c>
      <c r="E3196">
        <v>160</v>
      </c>
      <c r="F3196">
        <v>49</v>
      </c>
      <c r="G3196" t="s">
        <v>239</v>
      </c>
      <c r="H3196" t="s">
        <v>240</v>
      </c>
      <c r="I3196" t="s">
        <v>169</v>
      </c>
      <c r="J3196">
        <v>2</v>
      </c>
      <c r="K3196">
        <v>1</v>
      </c>
      <c r="L3196">
        <v>200</v>
      </c>
      <c r="M3196">
        <v>186</v>
      </c>
      <c r="N3196">
        <v>214</v>
      </c>
      <c r="O3196">
        <v>265</v>
      </c>
      <c r="P3196">
        <v>310</v>
      </c>
      <c r="Q3196">
        <v>288</v>
      </c>
      <c r="R3196">
        <v>271</v>
      </c>
      <c r="S3196">
        <v>266</v>
      </c>
      <c r="T3196">
        <v>195</v>
      </c>
      <c r="U3196">
        <v>204</v>
      </c>
      <c r="V3196">
        <v>191</v>
      </c>
      <c r="W3196">
        <v>194</v>
      </c>
      <c r="X3196">
        <v>222</v>
      </c>
      <c r="Y3196">
        <v>108</v>
      </c>
      <c r="Z3196">
        <v>109</v>
      </c>
      <c r="AA3196">
        <v>252</v>
      </c>
      <c r="AB3196">
        <v>289</v>
      </c>
      <c r="AD3196">
        <v>282</v>
      </c>
      <c r="AE3196">
        <v>289</v>
      </c>
      <c r="AF3196">
        <v>180</v>
      </c>
      <c r="AG3196">
        <v>194</v>
      </c>
      <c r="AI3196">
        <v>202</v>
      </c>
      <c r="AJ3196">
        <v>186</v>
      </c>
      <c r="AK3196">
        <v>106</v>
      </c>
      <c r="AL3196">
        <v>113</v>
      </c>
      <c r="AM3196">
        <v>279.11111111111109</v>
      </c>
      <c r="AN3196">
        <v>196.44444444444451</v>
      </c>
      <c r="AO3196">
        <v>76</v>
      </c>
      <c r="AP3196">
        <v>95</v>
      </c>
      <c r="AQ3196">
        <v>66.055045871559628</v>
      </c>
      <c r="AR3196">
        <v>109</v>
      </c>
      <c r="AU3196">
        <v>966</v>
      </c>
      <c r="AV3196">
        <v>3</v>
      </c>
      <c r="AW3196">
        <v>2</v>
      </c>
      <c r="AX3196">
        <v>2</v>
      </c>
      <c r="AZ3196">
        <v>1</v>
      </c>
      <c r="BH3196">
        <v>4</v>
      </c>
      <c r="BI3196">
        <v>2</v>
      </c>
      <c r="BJ3196">
        <v>4</v>
      </c>
      <c r="BQ3196" t="s">
        <v>241</v>
      </c>
      <c r="BR3196" t="s">
        <v>242</v>
      </c>
      <c r="BS3196"/>
      <c r="BT3196"/>
      <c r="BU3196">
        <v>20</v>
      </c>
      <c r="BV3196" t="s">
        <v>239</v>
      </c>
      <c r="BW3196" t="s">
        <v>222</v>
      </c>
      <c r="BX3196">
        <v>0</v>
      </c>
      <c r="BY3196">
        <v>8</v>
      </c>
      <c r="BZ3196">
        <v>8</v>
      </c>
      <c r="CA3196">
        <v>974</v>
      </c>
      <c r="CB3196">
        <v>10</v>
      </c>
      <c r="CC3196">
        <v>10</v>
      </c>
      <c r="CD3196">
        <v>10</v>
      </c>
      <c r="CE3196">
        <v>7</v>
      </c>
      <c r="CF3196">
        <v>4</v>
      </c>
      <c r="CG3196">
        <v>6</v>
      </c>
      <c r="CH3196">
        <v>0</v>
      </c>
      <c r="CI3196">
        <v>1</v>
      </c>
      <c r="CJ3196">
        <v>0</v>
      </c>
      <c r="CK3196">
        <v>0</v>
      </c>
      <c r="CL3196">
        <v>0</v>
      </c>
      <c r="CM3196">
        <v>0</v>
      </c>
      <c r="CN3196">
        <v>18</v>
      </c>
      <c r="CO3196">
        <v>984</v>
      </c>
      <c r="CP3196">
        <v>1.8292682926829271E-2</v>
      </c>
      <c r="CQ3196">
        <v>0.09</v>
      </c>
      <c r="CR3196">
        <v>4.92</v>
      </c>
      <c r="CS3196">
        <v>9.1628959276018093E-2</v>
      </c>
      <c r="CT3196">
        <v>5.0090497737556561</v>
      </c>
      <c r="CU3196">
        <v>2791</v>
      </c>
      <c r="CV3196">
        <v>-1</v>
      </c>
    </row>
    <row r="3197" spans="1:100" x14ac:dyDescent="0.2">
      <c r="A3197">
        <v>2022</v>
      </c>
      <c r="B3197">
        <v>5</v>
      </c>
      <c r="C3197" s="267">
        <v>44699</v>
      </c>
      <c r="D3197">
        <v>334</v>
      </c>
      <c r="E3197">
        <v>254</v>
      </c>
      <c r="F3197">
        <v>49</v>
      </c>
      <c r="G3197" t="s">
        <v>220</v>
      </c>
      <c r="H3197" t="s">
        <v>179</v>
      </c>
      <c r="I3197" t="s">
        <v>221</v>
      </c>
      <c r="J3197">
        <v>4</v>
      </c>
      <c r="K3197">
        <v>2</v>
      </c>
      <c r="L3197">
        <v>203</v>
      </c>
      <c r="M3197">
        <v>188</v>
      </c>
      <c r="N3197">
        <v>217</v>
      </c>
      <c r="O3197">
        <v>309</v>
      </c>
      <c r="P3197">
        <v>274</v>
      </c>
      <c r="Q3197">
        <v>287</v>
      </c>
      <c r="R3197">
        <v>290</v>
      </c>
      <c r="S3197">
        <v>297</v>
      </c>
      <c r="T3197">
        <v>208</v>
      </c>
      <c r="U3197">
        <v>189</v>
      </c>
      <c r="V3197">
        <v>194</v>
      </c>
      <c r="W3197">
        <v>200</v>
      </c>
      <c r="X3197">
        <v>203</v>
      </c>
      <c r="AA3197">
        <v>340</v>
      </c>
      <c r="AB3197">
        <v>294</v>
      </c>
      <c r="AC3197">
        <v>308</v>
      </c>
      <c r="AD3197">
        <v>318</v>
      </c>
      <c r="AE3197">
        <v>286</v>
      </c>
      <c r="AF3197">
        <v>205</v>
      </c>
      <c r="AG3197">
        <v>198</v>
      </c>
      <c r="AH3197">
        <v>205</v>
      </c>
      <c r="AI3197">
        <v>208</v>
      </c>
      <c r="AJ3197">
        <v>203</v>
      </c>
      <c r="AM3197">
        <v>300.3</v>
      </c>
      <c r="AN3197">
        <v>201.3</v>
      </c>
      <c r="AO3197">
        <v>94</v>
      </c>
      <c r="AP3197">
        <v>153</v>
      </c>
      <c r="AQ3197"/>
      <c r="AR3197"/>
      <c r="BQ3197" t="s">
        <v>180</v>
      </c>
      <c r="BR3197" t="s">
        <v>181</v>
      </c>
      <c r="BS3197" t="s">
        <v>182</v>
      </c>
      <c r="BT3197"/>
      <c r="BU3197">
        <v>20</v>
      </c>
      <c r="BV3197" t="s">
        <v>220</v>
      </c>
      <c r="BW3197" t="s">
        <v>222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/>
      <c r="CQ3197">
        <v>0</v>
      </c>
      <c r="CR3197">
        <v>0</v>
      </c>
      <c r="CS3197">
        <v>0</v>
      </c>
      <c r="CT3197">
        <v>0</v>
      </c>
      <c r="CU3197">
        <v>2791</v>
      </c>
      <c r="CV3197">
        <v>-1</v>
      </c>
    </row>
    <row r="3198" spans="1:100" x14ac:dyDescent="0.2">
      <c r="A3198">
        <v>2022</v>
      </c>
      <c r="B3198">
        <v>5</v>
      </c>
      <c r="C3198" s="267">
        <v>44699</v>
      </c>
      <c r="D3198">
        <v>528</v>
      </c>
      <c r="E3198">
        <v>925</v>
      </c>
      <c r="F3198"/>
      <c r="G3198" t="s">
        <v>555</v>
      </c>
      <c r="H3198" t="s">
        <v>556</v>
      </c>
      <c r="I3198" t="s">
        <v>169</v>
      </c>
      <c r="J3198">
        <v>1</v>
      </c>
      <c r="K3198">
        <v>6</v>
      </c>
      <c r="L3198">
        <v>1091</v>
      </c>
      <c r="M3198">
        <v>1026</v>
      </c>
      <c r="N3198">
        <v>1168</v>
      </c>
      <c r="AM3198"/>
      <c r="AN3198"/>
      <c r="AO3198">
        <v>20</v>
      </c>
      <c r="AP3198">
        <v>180</v>
      </c>
      <c r="AQ3198"/>
      <c r="AR3198"/>
      <c r="AU3198">
        <v>108</v>
      </c>
      <c r="BG3198">
        <v>12</v>
      </c>
      <c r="BQ3198" t="s">
        <v>185</v>
      </c>
      <c r="BS3198" t="s">
        <v>557</v>
      </c>
      <c r="BT3198" t="s">
        <v>188</v>
      </c>
      <c r="BU3198">
        <v>20</v>
      </c>
      <c r="BV3198" t="s">
        <v>558</v>
      </c>
      <c r="BX3198">
        <v>0</v>
      </c>
      <c r="BY3198">
        <v>0</v>
      </c>
      <c r="BZ3198">
        <v>0</v>
      </c>
      <c r="CA3198">
        <v>108</v>
      </c>
      <c r="CB3198">
        <v>0</v>
      </c>
      <c r="CC3198">
        <v>0</v>
      </c>
      <c r="CD3198">
        <v>12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120</v>
      </c>
      <c r="CP3198">
        <v>0</v>
      </c>
      <c r="CQ3198">
        <v>0</v>
      </c>
      <c r="CR3198">
        <v>0.1099908340971586</v>
      </c>
      <c r="CS3198"/>
      <c r="CT3198"/>
      <c r="CU3198">
        <v>2791</v>
      </c>
      <c r="CV3198"/>
    </row>
    <row r="3199" spans="1:100" x14ac:dyDescent="0.2">
      <c r="A3199">
        <v>2022</v>
      </c>
      <c r="B3199">
        <v>5</v>
      </c>
      <c r="C3199" s="267">
        <v>44699</v>
      </c>
      <c r="D3199">
        <v>528</v>
      </c>
      <c r="E3199">
        <v>936</v>
      </c>
      <c r="F3199"/>
      <c r="G3199" t="s">
        <v>559</v>
      </c>
      <c r="H3199" t="s">
        <v>560</v>
      </c>
      <c r="I3199" t="s">
        <v>169</v>
      </c>
      <c r="J3199">
        <v>1</v>
      </c>
      <c r="K3199">
        <v>6</v>
      </c>
      <c r="L3199">
        <v>206</v>
      </c>
      <c r="M3199">
        <v>193</v>
      </c>
      <c r="N3199">
        <v>220</v>
      </c>
      <c r="AM3199"/>
      <c r="AN3199"/>
      <c r="AO3199">
        <v>20</v>
      </c>
      <c r="AP3199">
        <v>180</v>
      </c>
      <c r="AQ3199"/>
      <c r="AR3199"/>
      <c r="BQ3199" t="s">
        <v>185</v>
      </c>
      <c r="BS3199" t="s">
        <v>561</v>
      </c>
      <c r="BT3199" t="s">
        <v>188</v>
      </c>
      <c r="BU3199">
        <v>20</v>
      </c>
      <c r="BV3199" t="s">
        <v>558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/>
      <c r="CQ3199">
        <v>0</v>
      </c>
      <c r="CR3199">
        <v>0</v>
      </c>
      <c r="CS3199"/>
      <c r="CT3199"/>
      <c r="CU3199">
        <v>2791</v>
      </c>
      <c r="CV3199"/>
    </row>
    <row r="3200" spans="1:100" x14ac:dyDescent="0.2">
      <c r="A3200">
        <v>2022</v>
      </c>
      <c r="B3200">
        <v>5</v>
      </c>
      <c r="C3200" s="267">
        <v>44700</v>
      </c>
      <c r="D3200">
        <v>137</v>
      </c>
      <c r="E3200">
        <v>273</v>
      </c>
      <c r="F3200">
        <v>2</v>
      </c>
      <c r="G3200" t="s">
        <v>174</v>
      </c>
      <c r="H3200" t="s">
        <v>175</v>
      </c>
      <c r="I3200" t="s">
        <v>169</v>
      </c>
      <c r="J3200">
        <v>3</v>
      </c>
      <c r="K3200">
        <v>2</v>
      </c>
      <c r="L3200">
        <v>564</v>
      </c>
      <c r="M3200">
        <v>524</v>
      </c>
      <c r="N3200">
        <v>603</v>
      </c>
      <c r="O3200">
        <v>701</v>
      </c>
      <c r="P3200">
        <v>711</v>
      </c>
      <c r="Q3200">
        <v>699</v>
      </c>
      <c r="R3200">
        <v>706</v>
      </c>
      <c r="S3200">
        <v>688</v>
      </c>
      <c r="T3200">
        <v>588</v>
      </c>
      <c r="U3200">
        <v>591</v>
      </c>
      <c r="V3200">
        <v>600</v>
      </c>
      <c r="W3200">
        <v>555</v>
      </c>
      <c r="X3200">
        <v>567</v>
      </c>
      <c r="Y3200">
        <v>123</v>
      </c>
      <c r="Z3200">
        <v>125</v>
      </c>
      <c r="AA3200">
        <v>830</v>
      </c>
      <c r="AB3200">
        <v>829</v>
      </c>
      <c r="AC3200">
        <v>835</v>
      </c>
      <c r="AD3200">
        <v>710</v>
      </c>
      <c r="AE3200">
        <v>819</v>
      </c>
      <c r="AF3200">
        <v>582</v>
      </c>
      <c r="AG3200">
        <v>574</v>
      </c>
      <c r="AH3200">
        <v>580</v>
      </c>
      <c r="AI3200">
        <v>549</v>
      </c>
      <c r="AJ3200">
        <v>562</v>
      </c>
      <c r="AK3200">
        <v>139</v>
      </c>
      <c r="AL3200">
        <v>135</v>
      </c>
      <c r="AM3200">
        <v>752.8</v>
      </c>
      <c r="AN3200">
        <v>574.79999999999995</v>
      </c>
      <c r="AO3200">
        <v>93</v>
      </c>
      <c r="AP3200">
        <v>116</v>
      </c>
      <c r="AQ3200">
        <v>82.758620689655174</v>
      </c>
      <c r="AR3200">
        <v>130.5</v>
      </c>
      <c r="AU3200">
        <v>978</v>
      </c>
      <c r="AV3200">
        <v>4</v>
      </c>
      <c r="AW3200">
        <v>4</v>
      </c>
      <c r="AX3200">
        <v>2</v>
      </c>
      <c r="BG3200">
        <v>828</v>
      </c>
      <c r="BH3200">
        <v>4</v>
      </c>
      <c r="BI3200">
        <v>8</v>
      </c>
      <c r="BJ3200">
        <v>9</v>
      </c>
      <c r="BK3200">
        <v>1</v>
      </c>
      <c r="BQ3200" t="s">
        <v>176</v>
      </c>
      <c r="BS3200"/>
      <c r="BT3200"/>
      <c r="BU3200">
        <v>20</v>
      </c>
      <c r="BV3200" t="s">
        <v>177</v>
      </c>
      <c r="BW3200" t="s">
        <v>173</v>
      </c>
      <c r="BX3200">
        <v>0</v>
      </c>
      <c r="BY3200">
        <v>10</v>
      </c>
      <c r="BZ3200">
        <v>5</v>
      </c>
      <c r="CA3200">
        <v>983</v>
      </c>
      <c r="CB3200">
        <v>22</v>
      </c>
      <c r="CC3200">
        <v>11</v>
      </c>
      <c r="CD3200">
        <v>839</v>
      </c>
      <c r="CE3200">
        <v>4</v>
      </c>
      <c r="CF3200">
        <v>6</v>
      </c>
      <c r="CG3200">
        <v>5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16</v>
      </c>
      <c r="CO3200">
        <v>1822</v>
      </c>
      <c r="CP3200">
        <v>8.7815587266739849E-3</v>
      </c>
      <c r="CQ3200">
        <v>2.8368794326241131E-2</v>
      </c>
      <c r="CR3200">
        <v>3.2304964539007091</v>
      </c>
      <c r="CS3200">
        <v>2.783576896311761E-2</v>
      </c>
      <c r="CT3200">
        <v>3.1697981906750181</v>
      </c>
      <c r="CU3200">
        <v>2791</v>
      </c>
      <c r="CV3200">
        <v>-1</v>
      </c>
    </row>
    <row r="3201" spans="1:100" x14ac:dyDescent="0.2">
      <c r="A3201">
        <v>2022</v>
      </c>
      <c r="B3201">
        <v>5</v>
      </c>
      <c r="C3201" s="267">
        <v>44700</v>
      </c>
      <c r="D3201">
        <v>384</v>
      </c>
      <c r="E3201">
        <v>556</v>
      </c>
      <c r="F3201">
        <v>2</v>
      </c>
      <c r="G3201" t="s">
        <v>202</v>
      </c>
      <c r="H3201" t="s">
        <v>203</v>
      </c>
      <c r="I3201" t="s">
        <v>169</v>
      </c>
      <c r="J3201">
        <v>1</v>
      </c>
      <c r="K3201">
        <v>6</v>
      </c>
      <c r="L3201">
        <v>1066</v>
      </c>
      <c r="M3201">
        <v>1003</v>
      </c>
      <c r="N3201">
        <v>1141</v>
      </c>
      <c r="AM3201"/>
      <c r="AN3201"/>
      <c r="AO3201">
        <v>21</v>
      </c>
      <c r="AP3201">
        <v>180</v>
      </c>
      <c r="AQ3201"/>
      <c r="AR3201"/>
      <c r="BQ3201" t="s">
        <v>185</v>
      </c>
      <c r="BR3201" t="s">
        <v>186</v>
      </c>
      <c r="BS3201" t="s">
        <v>204</v>
      </c>
      <c r="BT3201" t="s">
        <v>188</v>
      </c>
      <c r="BU3201">
        <v>20</v>
      </c>
      <c r="BV3201" t="s">
        <v>205</v>
      </c>
      <c r="BW3201" t="s">
        <v>173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/>
      <c r="CQ3201">
        <v>0</v>
      </c>
      <c r="CR3201">
        <v>0</v>
      </c>
      <c r="CS3201"/>
      <c r="CT3201"/>
      <c r="CU3201">
        <v>2791</v>
      </c>
      <c r="CV3201"/>
    </row>
    <row r="3202" spans="1:100" x14ac:dyDescent="0.2">
      <c r="A3202">
        <v>2022</v>
      </c>
      <c r="B3202">
        <v>5</v>
      </c>
      <c r="C3202" s="267">
        <v>44700</v>
      </c>
      <c r="D3202">
        <v>384</v>
      </c>
      <c r="E3202">
        <v>557</v>
      </c>
      <c r="F3202">
        <v>2</v>
      </c>
      <c r="G3202" t="s">
        <v>206</v>
      </c>
      <c r="H3202" t="s">
        <v>207</v>
      </c>
      <c r="I3202" t="s">
        <v>169</v>
      </c>
      <c r="J3202">
        <v>1</v>
      </c>
      <c r="K3202">
        <v>6</v>
      </c>
      <c r="L3202">
        <v>182</v>
      </c>
      <c r="M3202">
        <v>171</v>
      </c>
      <c r="N3202">
        <v>194</v>
      </c>
      <c r="AM3202"/>
      <c r="AN3202"/>
      <c r="AO3202">
        <v>21</v>
      </c>
      <c r="AP3202">
        <v>180</v>
      </c>
      <c r="AQ3202"/>
      <c r="AR3202"/>
      <c r="AU3202">
        <v>216</v>
      </c>
      <c r="AV3202">
        <v>10</v>
      </c>
      <c r="AW3202">
        <v>5</v>
      </c>
      <c r="AX3202">
        <v>5</v>
      </c>
      <c r="AZ3202">
        <v>10</v>
      </c>
      <c r="BC3202">
        <v>6</v>
      </c>
      <c r="BG3202">
        <v>192</v>
      </c>
      <c r="BH3202">
        <v>8</v>
      </c>
      <c r="BI3202">
        <v>5</v>
      </c>
      <c r="BJ3202">
        <v>11</v>
      </c>
      <c r="BQ3202" t="s">
        <v>185</v>
      </c>
      <c r="BR3202" t="s">
        <v>186</v>
      </c>
      <c r="BS3202" t="s">
        <v>208</v>
      </c>
      <c r="BT3202" t="s">
        <v>209</v>
      </c>
      <c r="BU3202">
        <v>20</v>
      </c>
      <c r="BV3202" t="s">
        <v>205</v>
      </c>
      <c r="BW3202" t="s">
        <v>173</v>
      </c>
      <c r="BX3202">
        <v>0</v>
      </c>
      <c r="BY3202">
        <v>36</v>
      </c>
      <c r="BZ3202">
        <v>6</v>
      </c>
      <c r="CA3202">
        <v>222</v>
      </c>
      <c r="CB3202">
        <v>24</v>
      </c>
      <c r="CC3202">
        <v>4</v>
      </c>
      <c r="CD3202">
        <v>196</v>
      </c>
      <c r="CE3202">
        <v>3</v>
      </c>
      <c r="CF3202">
        <v>1</v>
      </c>
      <c r="CG3202">
        <v>2</v>
      </c>
      <c r="CH3202">
        <v>0</v>
      </c>
      <c r="CI3202">
        <v>1</v>
      </c>
      <c r="CJ3202">
        <v>0</v>
      </c>
      <c r="CK3202">
        <v>0</v>
      </c>
      <c r="CL3202">
        <v>1</v>
      </c>
      <c r="CM3202">
        <v>0</v>
      </c>
      <c r="CN3202">
        <v>10</v>
      </c>
      <c r="CO3202">
        <v>418</v>
      </c>
      <c r="CP3202">
        <v>2.3923444976076551E-2</v>
      </c>
      <c r="CQ3202">
        <v>5.4945054945054937E-2</v>
      </c>
      <c r="CR3202">
        <v>2.296703296703297</v>
      </c>
      <c r="CS3202"/>
      <c r="CT3202"/>
      <c r="CU3202">
        <v>2791</v>
      </c>
      <c r="CV3202"/>
    </row>
    <row r="3203" spans="1:100" x14ac:dyDescent="0.2">
      <c r="A3203">
        <v>2022</v>
      </c>
      <c r="B3203">
        <v>5</v>
      </c>
      <c r="C3203" s="267">
        <v>44700</v>
      </c>
      <c r="D3203">
        <v>421</v>
      </c>
      <c r="E3203">
        <v>667</v>
      </c>
      <c r="F3203">
        <v>3</v>
      </c>
      <c r="G3203" t="s">
        <v>355</v>
      </c>
      <c r="H3203" t="s">
        <v>356</v>
      </c>
      <c r="I3203" t="s">
        <v>169</v>
      </c>
      <c r="J3203">
        <v>1</v>
      </c>
      <c r="K3203">
        <v>4</v>
      </c>
      <c r="L3203">
        <v>1554</v>
      </c>
      <c r="M3203">
        <v>1462</v>
      </c>
      <c r="N3203">
        <v>1664</v>
      </c>
      <c r="O3203">
        <v>2572</v>
      </c>
      <c r="P3203">
        <v>2329</v>
      </c>
      <c r="Q3203">
        <v>2067</v>
      </c>
      <c r="R3203">
        <v>2181</v>
      </c>
      <c r="S3203">
        <v>1975</v>
      </c>
      <c r="T3203">
        <v>1880</v>
      </c>
      <c r="U3203">
        <v>1724</v>
      </c>
      <c r="V3203">
        <v>1638</v>
      </c>
      <c r="W3203">
        <v>1599</v>
      </c>
      <c r="X3203">
        <v>1563</v>
      </c>
      <c r="AA3203">
        <v>1980</v>
      </c>
      <c r="AB3203">
        <v>2077</v>
      </c>
      <c r="AC3203">
        <v>2177</v>
      </c>
      <c r="AF3203">
        <v>1578</v>
      </c>
      <c r="AG3203">
        <v>1581</v>
      </c>
      <c r="AH3203">
        <v>1615</v>
      </c>
      <c r="AM3203">
        <v>2169.75</v>
      </c>
      <c r="AN3203">
        <v>1647.25</v>
      </c>
      <c r="AO3203">
        <v>18</v>
      </c>
      <c r="AP3203">
        <v>200</v>
      </c>
      <c r="AQ3203"/>
      <c r="AR3203"/>
      <c r="AU3203">
        <v>420</v>
      </c>
      <c r="AV3203">
        <v>7</v>
      </c>
      <c r="AW3203">
        <v>8</v>
      </c>
      <c r="AX3203">
        <v>2</v>
      </c>
      <c r="AZ3203">
        <v>2</v>
      </c>
      <c r="BG3203">
        <v>40</v>
      </c>
      <c r="BH3203">
        <v>8</v>
      </c>
      <c r="BI3203">
        <v>2</v>
      </c>
      <c r="BJ3203">
        <v>6</v>
      </c>
      <c r="BQ3203" t="s">
        <v>185</v>
      </c>
      <c r="BR3203" t="s">
        <v>186</v>
      </c>
      <c r="BS3203" t="s">
        <v>357</v>
      </c>
      <c r="BT3203" t="s">
        <v>188</v>
      </c>
      <c r="BU3203">
        <v>20</v>
      </c>
      <c r="BV3203" t="s">
        <v>358</v>
      </c>
      <c r="BW3203" t="s">
        <v>173</v>
      </c>
      <c r="BX3203">
        <v>0</v>
      </c>
      <c r="BY3203">
        <v>19</v>
      </c>
      <c r="BZ3203">
        <v>4.75</v>
      </c>
      <c r="CA3203">
        <v>424</v>
      </c>
      <c r="CB3203">
        <v>16</v>
      </c>
      <c r="CC3203">
        <v>4</v>
      </c>
      <c r="CD3203">
        <v>44</v>
      </c>
      <c r="CE3203">
        <v>3</v>
      </c>
      <c r="CF3203">
        <v>2</v>
      </c>
      <c r="CG3203">
        <v>2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8.75</v>
      </c>
      <c r="CO3203">
        <v>468</v>
      </c>
      <c r="CP3203">
        <v>1.86965811965812E-2</v>
      </c>
      <c r="CQ3203">
        <v>5.6306306306306304E-3</v>
      </c>
      <c r="CR3203">
        <v>0.30115830115830122</v>
      </c>
      <c r="CS3203">
        <v>5.3118834421004707E-3</v>
      </c>
      <c r="CT3203">
        <v>0.28410988010320232</v>
      </c>
      <c r="CU3203">
        <v>2791</v>
      </c>
      <c r="CV3203">
        <v>-1</v>
      </c>
    </row>
    <row r="3204" spans="1:100" x14ac:dyDescent="0.2">
      <c r="A3204">
        <v>2022</v>
      </c>
      <c r="B3204">
        <v>5</v>
      </c>
      <c r="C3204" s="267">
        <v>44700</v>
      </c>
      <c r="D3204">
        <v>421</v>
      </c>
      <c r="E3204">
        <v>673</v>
      </c>
      <c r="F3204">
        <v>3</v>
      </c>
      <c r="G3204" t="s">
        <v>359</v>
      </c>
      <c r="H3204" t="s">
        <v>360</v>
      </c>
      <c r="I3204" t="s">
        <v>169</v>
      </c>
      <c r="J3204">
        <v>1</v>
      </c>
      <c r="K3204">
        <v>4</v>
      </c>
      <c r="L3204">
        <v>61</v>
      </c>
      <c r="M3204">
        <v>57</v>
      </c>
      <c r="N3204">
        <v>65</v>
      </c>
      <c r="O3204">
        <v>111</v>
      </c>
      <c r="P3204">
        <v>108</v>
      </c>
      <c r="Q3204">
        <v>103</v>
      </c>
      <c r="R3204">
        <v>113</v>
      </c>
      <c r="S3204">
        <v>108</v>
      </c>
      <c r="T3204">
        <v>65</v>
      </c>
      <c r="U3204">
        <v>66</v>
      </c>
      <c r="V3204">
        <v>68</v>
      </c>
      <c r="W3204">
        <v>64</v>
      </c>
      <c r="X3204">
        <v>61</v>
      </c>
      <c r="Y3204">
        <v>189</v>
      </c>
      <c r="Z3204">
        <v>190</v>
      </c>
      <c r="AA3204">
        <v>73</v>
      </c>
      <c r="AB3204">
        <v>79</v>
      </c>
      <c r="AC3204">
        <v>85</v>
      </c>
      <c r="AF3204">
        <v>61</v>
      </c>
      <c r="AG3204">
        <v>62</v>
      </c>
      <c r="AH3204">
        <v>63</v>
      </c>
      <c r="AK3204">
        <v>199</v>
      </c>
      <c r="AM3204">
        <v>97.5</v>
      </c>
      <c r="AN3204">
        <v>63.75</v>
      </c>
      <c r="AO3204">
        <v>18</v>
      </c>
      <c r="AP3204">
        <v>200</v>
      </c>
      <c r="AQ3204">
        <v>18.68512110726644</v>
      </c>
      <c r="AR3204">
        <v>192.66666666666671</v>
      </c>
      <c r="BQ3204" t="s">
        <v>185</v>
      </c>
      <c r="BR3204" t="s">
        <v>186</v>
      </c>
      <c r="BS3204" t="s">
        <v>361</v>
      </c>
      <c r="BT3204" t="s">
        <v>188</v>
      </c>
      <c r="BU3204">
        <v>20</v>
      </c>
      <c r="BV3204" t="s">
        <v>358</v>
      </c>
      <c r="BW3204" t="s">
        <v>173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/>
      <c r="CQ3204">
        <v>0</v>
      </c>
      <c r="CR3204">
        <v>0</v>
      </c>
      <c r="CS3204">
        <v>0</v>
      </c>
      <c r="CT3204">
        <v>0</v>
      </c>
      <c r="CU3204">
        <v>2791</v>
      </c>
      <c r="CV3204">
        <v>-1</v>
      </c>
    </row>
    <row r="3205" spans="1:100" x14ac:dyDescent="0.2">
      <c r="A3205">
        <v>2022</v>
      </c>
      <c r="B3205">
        <v>5</v>
      </c>
      <c r="C3205" s="267">
        <v>44700</v>
      </c>
      <c r="D3205">
        <v>18</v>
      </c>
      <c r="E3205">
        <v>49</v>
      </c>
      <c r="F3205">
        <v>4</v>
      </c>
      <c r="G3205" t="s">
        <v>330</v>
      </c>
      <c r="H3205" t="s">
        <v>331</v>
      </c>
      <c r="I3205" t="s">
        <v>246</v>
      </c>
      <c r="J3205">
        <v>2</v>
      </c>
      <c r="K3205">
        <v>3</v>
      </c>
      <c r="L3205">
        <v>100</v>
      </c>
      <c r="M3205">
        <v>95</v>
      </c>
      <c r="N3205">
        <v>104</v>
      </c>
      <c r="O3205">
        <v>131</v>
      </c>
      <c r="P3205">
        <v>128</v>
      </c>
      <c r="Q3205">
        <v>133</v>
      </c>
      <c r="R3205">
        <v>134</v>
      </c>
      <c r="S3205">
        <v>128</v>
      </c>
      <c r="T3205">
        <v>99</v>
      </c>
      <c r="U3205">
        <v>100</v>
      </c>
      <c r="V3205">
        <v>103</v>
      </c>
      <c r="W3205">
        <v>99</v>
      </c>
      <c r="X3205">
        <v>97</v>
      </c>
      <c r="AA3205">
        <v>120</v>
      </c>
      <c r="AB3205">
        <v>131</v>
      </c>
      <c r="AC3205">
        <v>129</v>
      </c>
      <c r="AD3205">
        <v>128</v>
      </c>
      <c r="AE3205">
        <v>133</v>
      </c>
      <c r="AF3205">
        <v>103</v>
      </c>
      <c r="AG3205">
        <v>105</v>
      </c>
      <c r="AH3205">
        <v>99</v>
      </c>
      <c r="AI3205">
        <v>102</v>
      </c>
      <c r="AJ3205">
        <v>105</v>
      </c>
      <c r="AM3205">
        <v>129.5</v>
      </c>
      <c r="AN3205">
        <v>101.2</v>
      </c>
      <c r="AO3205">
        <v>101</v>
      </c>
      <c r="AP3205">
        <v>107</v>
      </c>
      <c r="AQ3205"/>
      <c r="AR3205"/>
      <c r="AU3205">
        <v>1344</v>
      </c>
      <c r="AV3205">
        <v>3</v>
      </c>
      <c r="AW3205">
        <v>2</v>
      </c>
      <c r="AX3205">
        <v>2</v>
      </c>
      <c r="AZ3205">
        <v>1</v>
      </c>
      <c r="BG3205">
        <v>1008</v>
      </c>
      <c r="BH3205">
        <v>6</v>
      </c>
      <c r="BI3205">
        <v>6</v>
      </c>
      <c r="BJ3205">
        <v>1</v>
      </c>
      <c r="BQ3205" t="s">
        <v>185</v>
      </c>
      <c r="BR3205" t="s">
        <v>247</v>
      </c>
      <c r="BS3205" t="s">
        <v>332</v>
      </c>
      <c r="BT3205" t="s">
        <v>249</v>
      </c>
      <c r="BU3205">
        <v>20</v>
      </c>
      <c r="BV3205" t="s">
        <v>333</v>
      </c>
      <c r="BW3205" t="s">
        <v>173</v>
      </c>
      <c r="BX3205">
        <v>0</v>
      </c>
      <c r="BY3205">
        <v>8</v>
      </c>
      <c r="BZ3205">
        <v>2.666666666666667</v>
      </c>
      <c r="CA3205">
        <v>1346</v>
      </c>
      <c r="CB3205">
        <v>13</v>
      </c>
      <c r="CC3205">
        <v>4.333333333333333</v>
      </c>
      <c r="CD3205">
        <v>1012</v>
      </c>
      <c r="CE3205">
        <v>3</v>
      </c>
      <c r="CF3205">
        <v>2</v>
      </c>
      <c r="CG3205">
        <v>1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7</v>
      </c>
      <c r="CO3205">
        <v>2358</v>
      </c>
      <c r="CP3205">
        <v>2.968617472434266E-3</v>
      </c>
      <c r="CQ3205">
        <v>7.0000000000000007E-2</v>
      </c>
      <c r="CR3205">
        <v>23.58</v>
      </c>
      <c r="CS3205">
        <v>6.9169960474308304E-2</v>
      </c>
      <c r="CT3205">
        <v>23.300395256917</v>
      </c>
      <c r="CU3205">
        <v>2791</v>
      </c>
      <c r="CV3205">
        <v>-1</v>
      </c>
    </row>
    <row r="3206" spans="1:100" x14ac:dyDescent="0.2">
      <c r="A3206">
        <v>2022</v>
      </c>
      <c r="B3206">
        <v>5</v>
      </c>
      <c r="C3206" s="267">
        <v>44700</v>
      </c>
      <c r="D3206">
        <v>18</v>
      </c>
      <c r="E3206">
        <v>50</v>
      </c>
      <c r="F3206">
        <v>4</v>
      </c>
      <c r="G3206" t="s">
        <v>334</v>
      </c>
      <c r="H3206" t="s">
        <v>335</v>
      </c>
      <c r="I3206" t="s">
        <v>246</v>
      </c>
      <c r="J3206">
        <v>2</v>
      </c>
      <c r="K3206">
        <v>3</v>
      </c>
      <c r="L3206">
        <v>54</v>
      </c>
      <c r="M3206">
        <v>51</v>
      </c>
      <c r="N3206">
        <v>56</v>
      </c>
      <c r="O3206">
        <v>73</v>
      </c>
      <c r="P3206">
        <v>71</v>
      </c>
      <c r="Q3206">
        <v>74</v>
      </c>
      <c r="R3206">
        <v>74</v>
      </c>
      <c r="S3206">
        <v>73</v>
      </c>
      <c r="T3206">
        <v>54</v>
      </c>
      <c r="U3206">
        <v>55</v>
      </c>
      <c r="V3206">
        <v>54</v>
      </c>
      <c r="W3206">
        <v>54</v>
      </c>
      <c r="X3206">
        <v>52</v>
      </c>
      <c r="AA3206">
        <v>63</v>
      </c>
      <c r="AB3206">
        <v>67</v>
      </c>
      <c r="AC3206">
        <v>65</v>
      </c>
      <c r="AD3206">
        <v>66</v>
      </c>
      <c r="AE3206">
        <v>67</v>
      </c>
      <c r="AF3206">
        <v>55</v>
      </c>
      <c r="AG3206">
        <v>56</v>
      </c>
      <c r="AH3206">
        <v>53</v>
      </c>
      <c r="AI3206">
        <v>54</v>
      </c>
      <c r="AJ3206">
        <v>56</v>
      </c>
      <c r="AM3206">
        <v>69.3</v>
      </c>
      <c r="AN3206">
        <v>54.3</v>
      </c>
      <c r="AO3206">
        <v>101</v>
      </c>
      <c r="AP3206">
        <v>107</v>
      </c>
      <c r="AQ3206"/>
      <c r="AR3206"/>
      <c r="AU3206">
        <v>1344</v>
      </c>
      <c r="AV3206">
        <v>2</v>
      </c>
      <c r="AW3206">
        <v>3</v>
      </c>
      <c r="AX3206">
        <v>1</v>
      </c>
      <c r="AZ3206">
        <v>1</v>
      </c>
      <c r="BG3206">
        <v>1008</v>
      </c>
      <c r="BH3206">
        <v>6</v>
      </c>
      <c r="BI3206">
        <v>4</v>
      </c>
      <c r="BJ3206">
        <v>2</v>
      </c>
      <c r="BQ3206" t="s">
        <v>185</v>
      </c>
      <c r="BR3206" t="s">
        <v>247</v>
      </c>
      <c r="BS3206" t="s">
        <v>336</v>
      </c>
      <c r="BT3206" t="s">
        <v>249</v>
      </c>
      <c r="BU3206">
        <v>20</v>
      </c>
      <c r="BV3206" t="s">
        <v>333</v>
      </c>
      <c r="BW3206" t="s">
        <v>173</v>
      </c>
      <c r="BX3206">
        <v>0</v>
      </c>
      <c r="BY3206">
        <v>7</v>
      </c>
      <c r="BZ3206">
        <v>2.333333333333333</v>
      </c>
      <c r="CA3206">
        <v>1346</v>
      </c>
      <c r="CB3206">
        <v>12</v>
      </c>
      <c r="CC3206">
        <v>4</v>
      </c>
      <c r="CD3206">
        <v>1012</v>
      </c>
      <c r="CE3206">
        <v>2</v>
      </c>
      <c r="CF3206">
        <v>2</v>
      </c>
      <c r="CG3206">
        <v>1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6.3333333333333339</v>
      </c>
      <c r="CO3206">
        <v>2358</v>
      </c>
      <c r="CP3206">
        <v>2.6858919988690978E-3</v>
      </c>
      <c r="CQ3206">
        <v>0.117283950617284</v>
      </c>
      <c r="CR3206">
        <v>43.666666666666657</v>
      </c>
      <c r="CS3206">
        <v>0.1166359729895642</v>
      </c>
      <c r="CT3206">
        <v>43.425414364640893</v>
      </c>
      <c r="CU3206">
        <v>2791</v>
      </c>
      <c r="CV3206">
        <v>-1</v>
      </c>
    </row>
    <row r="3207" spans="1:100" x14ac:dyDescent="0.2">
      <c r="A3207">
        <v>2022</v>
      </c>
      <c r="B3207">
        <v>5</v>
      </c>
      <c r="C3207" s="267">
        <v>44700</v>
      </c>
      <c r="D3207">
        <v>384</v>
      </c>
      <c r="E3207">
        <v>556</v>
      </c>
      <c r="F3207">
        <v>4</v>
      </c>
      <c r="G3207" t="s">
        <v>202</v>
      </c>
      <c r="H3207" t="s">
        <v>203</v>
      </c>
      <c r="I3207" t="s">
        <v>169</v>
      </c>
      <c r="J3207">
        <v>1</v>
      </c>
      <c r="K3207">
        <v>6</v>
      </c>
      <c r="L3207">
        <v>1066</v>
      </c>
      <c r="M3207">
        <v>1003</v>
      </c>
      <c r="N3207">
        <v>1141</v>
      </c>
      <c r="O3207">
        <v>1653</v>
      </c>
      <c r="P3207">
        <v>1694</v>
      </c>
      <c r="Q3207">
        <v>1669</v>
      </c>
      <c r="R3207">
        <v>1686</v>
      </c>
      <c r="S3207">
        <v>1681</v>
      </c>
      <c r="T3207">
        <v>1325</v>
      </c>
      <c r="U3207">
        <v>1331</v>
      </c>
      <c r="V3207">
        <v>1300</v>
      </c>
      <c r="W3207">
        <v>1254</v>
      </c>
      <c r="X3207">
        <v>1349</v>
      </c>
      <c r="AA3207">
        <v>1624</v>
      </c>
      <c r="AD3207">
        <v>1753</v>
      </c>
      <c r="AE3207">
        <v>1664</v>
      </c>
      <c r="AF3207">
        <v>1268</v>
      </c>
      <c r="AI3207">
        <v>1288</v>
      </c>
      <c r="AJ3207">
        <v>1275</v>
      </c>
      <c r="AM3207">
        <v>1678</v>
      </c>
      <c r="AN3207">
        <v>1298.75</v>
      </c>
      <c r="AO3207">
        <v>21</v>
      </c>
      <c r="AP3207">
        <v>180</v>
      </c>
      <c r="AQ3207"/>
      <c r="AR3207"/>
      <c r="BQ3207" t="s">
        <v>185</v>
      </c>
      <c r="BR3207" t="s">
        <v>186</v>
      </c>
      <c r="BS3207" t="s">
        <v>204</v>
      </c>
      <c r="BT3207" t="s">
        <v>188</v>
      </c>
      <c r="BU3207">
        <v>20</v>
      </c>
      <c r="BV3207" t="s">
        <v>205</v>
      </c>
      <c r="BW3207" t="s">
        <v>173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/>
      <c r="CQ3207">
        <v>0</v>
      </c>
      <c r="CR3207">
        <v>0</v>
      </c>
      <c r="CS3207">
        <v>0</v>
      </c>
      <c r="CT3207">
        <v>0</v>
      </c>
      <c r="CU3207">
        <v>2791</v>
      </c>
      <c r="CV3207">
        <v>-1</v>
      </c>
    </row>
    <row r="3208" spans="1:100" x14ac:dyDescent="0.2">
      <c r="A3208">
        <v>2022</v>
      </c>
      <c r="B3208">
        <v>5</v>
      </c>
      <c r="C3208" s="267">
        <v>44700</v>
      </c>
      <c r="D3208">
        <v>384</v>
      </c>
      <c r="E3208">
        <v>557</v>
      </c>
      <c r="F3208">
        <v>4</v>
      </c>
      <c r="G3208" t="s">
        <v>206</v>
      </c>
      <c r="H3208" t="s">
        <v>207</v>
      </c>
      <c r="I3208" t="s">
        <v>169</v>
      </c>
      <c r="J3208">
        <v>1</v>
      </c>
      <c r="K3208">
        <v>6</v>
      </c>
      <c r="L3208">
        <v>182</v>
      </c>
      <c r="M3208">
        <v>171</v>
      </c>
      <c r="N3208">
        <v>194</v>
      </c>
      <c r="Y3208">
        <v>168</v>
      </c>
      <c r="Z3208">
        <v>170</v>
      </c>
      <c r="AK3208">
        <v>177</v>
      </c>
      <c r="AL3208">
        <v>184</v>
      </c>
      <c r="AM3208"/>
      <c r="AN3208"/>
      <c r="AO3208">
        <v>21</v>
      </c>
      <c r="AP3208">
        <v>180</v>
      </c>
      <c r="AQ3208">
        <v>20.600858369098709</v>
      </c>
      <c r="AR3208">
        <v>174.75</v>
      </c>
      <c r="BQ3208" t="s">
        <v>185</v>
      </c>
      <c r="BR3208" t="s">
        <v>186</v>
      </c>
      <c r="BS3208" t="s">
        <v>208</v>
      </c>
      <c r="BT3208" t="s">
        <v>209</v>
      </c>
      <c r="BU3208">
        <v>20</v>
      </c>
      <c r="BV3208" t="s">
        <v>205</v>
      </c>
      <c r="BW3208" t="s">
        <v>173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/>
      <c r="CQ3208">
        <v>0</v>
      </c>
      <c r="CR3208">
        <v>0</v>
      </c>
      <c r="CS3208"/>
      <c r="CT3208"/>
      <c r="CU3208">
        <v>2791</v>
      </c>
      <c r="CV3208"/>
    </row>
    <row r="3209" spans="1:100" x14ac:dyDescent="0.2">
      <c r="A3209">
        <v>2022</v>
      </c>
      <c r="B3209">
        <v>5</v>
      </c>
      <c r="C3209" s="267">
        <v>44700</v>
      </c>
      <c r="D3209">
        <v>425</v>
      </c>
      <c r="E3209">
        <v>674</v>
      </c>
      <c r="F3209">
        <v>4</v>
      </c>
      <c r="G3209" t="s">
        <v>244</v>
      </c>
      <c r="H3209" t="s">
        <v>245</v>
      </c>
      <c r="I3209" t="s">
        <v>246</v>
      </c>
      <c r="J3209">
        <v>2</v>
      </c>
      <c r="K3209">
        <v>1</v>
      </c>
      <c r="L3209">
        <v>256</v>
      </c>
      <c r="M3209">
        <v>240</v>
      </c>
      <c r="N3209">
        <v>274</v>
      </c>
      <c r="AM3209"/>
      <c r="AN3209"/>
      <c r="AO3209">
        <v>60</v>
      </c>
      <c r="AP3209">
        <v>120</v>
      </c>
      <c r="AQ3209"/>
      <c r="AR3209"/>
      <c r="AU3209">
        <v>1400</v>
      </c>
      <c r="BQ3209" t="s">
        <v>185</v>
      </c>
      <c r="BR3209" t="s">
        <v>247</v>
      </c>
      <c r="BS3209" t="s">
        <v>248</v>
      </c>
      <c r="BT3209" t="s">
        <v>249</v>
      </c>
      <c r="BU3209">
        <v>20</v>
      </c>
      <c r="BV3209" t="s">
        <v>244</v>
      </c>
      <c r="BW3209" t="s">
        <v>173</v>
      </c>
      <c r="BX3209">
        <v>0</v>
      </c>
      <c r="BY3209">
        <v>0</v>
      </c>
      <c r="BZ3209">
        <v>0</v>
      </c>
      <c r="CA3209">
        <v>1400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1400</v>
      </c>
      <c r="CP3209">
        <v>0</v>
      </c>
      <c r="CQ3209">
        <v>0</v>
      </c>
      <c r="CR3209">
        <v>5.46875</v>
      </c>
      <c r="CS3209"/>
      <c r="CT3209"/>
      <c r="CU3209">
        <v>2791</v>
      </c>
      <c r="CV3209"/>
    </row>
    <row r="3210" spans="1:100" x14ac:dyDescent="0.2">
      <c r="A3210">
        <v>2022</v>
      </c>
      <c r="B3210">
        <v>5</v>
      </c>
      <c r="C3210" s="267">
        <v>44700</v>
      </c>
      <c r="D3210">
        <v>18</v>
      </c>
      <c r="E3210">
        <v>50</v>
      </c>
      <c r="F3210">
        <v>5</v>
      </c>
      <c r="G3210" t="s">
        <v>334</v>
      </c>
      <c r="H3210" t="s">
        <v>335</v>
      </c>
      <c r="I3210" t="s">
        <v>246</v>
      </c>
      <c r="J3210">
        <v>2</v>
      </c>
      <c r="K3210">
        <v>3</v>
      </c>
      <c r="L3210">
        <v>54</v>
      </c>
      <c r="M3210">
        <v>51</v>
      </c>
      <c r="N3210">
        <v>56</v>
      </c>
      <c r="Y3210">
        <v>102</v>
      </c>
      <c r="Z3210">
        <v>100</v>
      </c>
      <c r="AK3210">
        <v>110</v>
      </c>
      <c r="AL3210">
        <v>112</v>
      </c>
      <c r="AM3210"/>
      <c r="AN3210"/>
      <c r="AO3210">
        <v>101</v>
      </c>
      <c r="AP3210">
        <v>107</v>
      </c>
      <c r="AQ3210">
        <v>67.924528301886795</v>
      </c>
      <c r="AR3210">
        <v>106</v>
      </c>
      <c r="BQ3210" t="s">
        <v>185</v>
      </c>
      <c r="BR3210" t="s">
        <v>247</v>
      </c>
      <c r="BS3210" t="s">
        <v>336</v>
      </c>
      <c r="BT3210" t="s">
        <v>249</v>
      </c>
      <c r="BU3210">
        <v>20</v>
      </c>
      <c r="BV3210" t="s">
        <v>333</v>
      </c>
      <c r="BW3210" t="s">
        <v>173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/>
      <c r="CQ3210">
        <v>0</v>
      </c>
      <c r="CR3210">
        <v>0</v>
      </c>
      <c r="CS3210"/>
      <c r="CT3210"/>
      <c r="CU3210">
        <v>2791</v>
      </c>
      <c r="CV3210"/>
    </row>
    <row r="3211" spans="1:100" x14ac:dyDescent="0.2">
      <c r="A3211">
        <v>2022</v>
      </c>
      <c r="B3211">
        <v>5</v>
      </c>
      <c r="C3211" s="267">
        <v>44700</v>
      </c>
      <c r="D3211">
        <v>376</v>
      </c>
      <c r="E3211">
        <v>438</v>
      </c>
      <c r="F3211">
        <v>5</v>
      </c>
      <c r="G3211" t="s">
        <v>216</v>
      </c>
      <c r="H3211" t="s">
        <v>217</v>
      </c>
      <c r="I3211" t="s">
        <v>169</v>
      </c>
      <c r="J3211">
        <v>3</v>
      </c>
      <c r="K3211">
        <v>2</v>
      </c>
      <c r="L3211">
        <v>335</v>
      </c>
      <c r="M3211">
        <v>315</v>
      </c>
      <c r="N3211">
        <v>358</v>
      </c>
      <c r="AD3211">
        <v>454</v>
      </c>
      <c r="AE3211">
        <v>465</v>
      </c>
      <c r="AI3211">
        <v>361</v>
      </c>
      <c r="AJ3211">
        <v>344</v>
      </c>
      <c r="AM3211">
        <v>459.5</v>
      </c>
      <c r="AN3211">
        <v>352.5</v>
      </c>
      <c r="AO3211">
        <v>75</v>
      </c>
      <c r="AP3211">
        <v>144</v>
      </c>
      <c r="AQ3211"/>
      <c r="AR3211"/>
      <c r="BQ3211" t="s">
        <v>185</v>
      </c>
      <c r="BR3211" t="s">
        <v>186</v>
      </c>
      <c r="BS3211" t="s">
        <v>218</v>
      </c>
      <c r="BT3211" t="s">
        <v>188</v>
      </c>
      <c r="BU3211">
        <v>20</v>
      </c>
      <c r="BV3211" t="s">
        <v>219</v>
      </c>
      <c r="BW3211" t="s">
        <v>173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/>
      <c r="CQ3211">
        <v>0</v>
      </c>
      <c r="CR3211">
        <v>0</v>
      </c>
      <c r="CS3211">
        <v>0</v>
      </c>
      <c r="CT3211">
        <v>0</v>
      </c>
      <c r="CU3211">
        <v>2791</v>
      </c>
      <c r="CV3211">
        <v>-1</v>
      </c>
    </row>
    <row r="3212" spans="1:100" x14ac:dyDescent="0.2">
      <c r="A3212">
        <v>2022</v>
      </c>
      <c r="B3212">
        <v>5</v>
      </c>
      <c r="C3212" s="267">
        <v>44700</v>
      </c>
      <c r="D3212">
        <v>1</v>
      </c>
      <c r="E3212">
        <v>2</v>
      </c>
      <c r="F3212">
        <v>6</v>
      </c>
      <c r="G3212" t="s">
        <v>392</v>
      </c>
      <c r="H3212" t="s">
        <v>393</v>
      </c>
      <c r="I3212" t="s">
        <v>169</v>
      </c>
      <c r="J3212">
        <v>3</v>
      </c>
      <c r="K3212">
        <v>2</v>
      </c>
      <c r="L3212">
        <v>113</v>
      </c>
      <c r="M3212">
        <v>105</v>
      </c>
      <c r="N3212">
        <v>120</v>
      </c>
      <c r="Y3212">
        <v>106</v>
      </c>
      <c r="AK3212">
        <v>189</v>
      </c>
      <c r="AL3212">
        <v>181</v>
      </c>
      <c r="AM3212"/>
      <c r="AN3212"/>
      <c r="AO3212">
        <v>108</v>
      </c>
      <c r="AP3212">
        <v>100</v>
      </c>
      <c r="AQ3212">
        <v>68.067226890756302</v>
      </c>
      <c r="AR3212">
        <v>158.66666666666671</v>
      </c>
      <c r="BQ3212" t="s">
        <v>390</v>
      </c>
      <c r="BR3212" t="s">
        <v>390</v>
      </c>
      <c r="BS3212"/>
      <c r="BT3212"/>
      <c r="BU3212">
        <v>20</v>
      </c>
      <c r="BV3212" t="s">
        <v>391</v>
      </c>
      <c r="BW3212" t="s">
        <v>173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/>
      <c r="CQ3212">
        <v>0</v>
      </c>
      <c r="CR3212">
        <v>0</v>
      </c>
      <c r="CS3212"/>
      <c r="CT3212"/>
      <c r="CU3212">
        <v>2791</v>
      </c>
      <c r="CV3212"/>
    </row>
    <row r="3213" spans="1:100" x14ac:dyDescent="0.2">
      <c r="A3213">
        <v>2022</v>
      </c>
      <c r="B3213">
        <v>5</v>
      </c>
      <c r="C3213" s="267">
        <v>44700</v>
      </c>
      <c r="D3213">
        <v>376</v>
      </c>
      <c r="E3213">
        <v>438</v>
      </c>
      <c r="F3213">
        <v>6</v>
      </c>
      <c r="G3213" t="s">
        <v>216</v>
      </c>
      <c r="H3213" t="s">
        <v>217</v>
      </c>
      <c r="I3213" t="s">
        <v>169</v>
      </c>
      <c r="J3213">
        <v>3</v>
      </c>
      <c r="K3213">
        <v>2</v>
      </c>
      <c r="L3213">
        <v>335</v>
      </c>
      <c r="M3213">
        <v>315</v>
      </c>
      <c r="N3213">
        <v>358</v>
      </c>
      <c r="AK3213">
        <v>134</v>
      </c>
      <c r="AM3213"/>
      <c r="AN3213"/>
      <c r="AO3213">
        <v>75</v>
      </c>
      <c r="AP3213">
        <v>144</v>
      </c>
      <c r="AQ3213">
        <v>80.597014925373145</v>
      </c>
      <c r="AR3213">
        <v>134</v>
      </c>
      <c r="BQ3213" t="s">
        <v>185</v>
      </c>
      <c r="BR3213" t="s">
        <v>186</v>
      </c>
      <c r="BS3213" t="s">
        <v>218</v>
      </c>
      <c r="BT3213" t="s">
        <v>188</v>
      </c>
      <c r="BU3213">
        <v>20</v>
      </c>
      <c r="BV3213" t="s">
        <v>219</v>
      </c>
      <c r="BW3213" t="s">
        <v>173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/>
      <c r="CQ3213">
        <v>0</v>
      </c>
      <c r="CR3213">
        <v>0</v>
      </c>
      <c r="CS3213"/>
      <c r="CT3213"/>
      <c r="CU3213">
        <v>2791</v>
      </c>
      <c r="CV3213"/>
    </row>
    <row r="3214" spans="1:100" x14ac:dyDescent="0.2">
      <c r="A3214">
        <v>2022</v>
      </c>
      <c r="B3214">
        <v>5</v>
      </c>
      <c r="C3214" s="267">
        <v>44700</v>
      </c>
      <c r="D3214">
        <v>47</v>
      </c>
      <c r="E3214">
        <v>122</v>
      </c>
      <c r="F3214">
        <v>7</v>
      </c>
      <c r="G3214" t="s">
        <v>250</v>
      </c>
      <c r="H3214" t="s">
        <v>251</v>
      </c>
      <c r="I3214" t="s">
        <v>246</v>
      </c>
      <c r="J3214">
        <v>2</v>
      </c>
      <c r="K3214">
        <v>1</v>
      </c>
      <c r="L3214">
        <v>280</v>
      </c>
      <c r="M3214">
        <v>267</v>
      </c>
      <c r="N3214">
        <v>292</v>
      </c>
      <c r="O3214">
        <v>344</v>
      </c>
      <c r="P3214">
        <v>318</v>
      </c>
      <c r="Q3214">
        <v>324</v>
      </c>
      <c r="T3214">
        <v>291</v>
      </c>
      <c r="U3214">
        <v>288</v>
      </c>
      <c r="V3214">
        <v>290</v>
      </c>
      <c r="Y3214">
        <v>105</v>
      </c>
      <c r="AM3214">
        <v>328.66666666666669</v>
      </c>
      <c r="AN3214">
        <v>289.66666666666669</v>
      </c>
      <c r="AO3214">
        <v>64</v>
      </c>
      <c r="AP3214">
        <v>113</v>
      </c>
      <c r="AQ3214">
        <v>68.571428571428569</v>
      </c>
      <c r="AR3214">
        <v>105</v>
      </c>
      <c r="AU3214">
        <v>80</v>
      </c>
      <c r="AV3214">
        <v>2</v>
      </c>
      <c r="AW3214">
        <v>1</v>
      </c>
      <c r="AX3214">
        <v>1</v>
      </c>
      <c r="AZ3214">
        <v>2</v>
      </c>
      <c r="BC3214">
        <v>1</v>
      </c>
      <c r="BQ3214" t="s">
        <v>185</v>
      </c>
      <c r="BR3214" t="s">
        <v>247</v>
      </c>
      <c r="BS3214" t="s">
        <v>252</v>
      </c>
      <c r="BT3214" t="s">
        <v>249</v>
      </c>
      <c r="BU3214">
        <v>20</v>
      </c>
      <c r="BV3214" t="s">
        <v>253</v>
      </c>
      <c r="BW3214" t="s">
        <v>173</v>
      </c>
      <c r="BX3214">
        <v>0</v>
      </c>
      <c r="BY3214">
        <v>7</v>
      </c>
      <c r="BZ3214">
        <v>7</v>
      </c>
      <c r="CA3214">
        <v>87</v>
      </c>
      <c r="CB3214">
        <v>0</v>
      </c>
      <c r="CC3214">
        <v>0</v>
      </c>
      <c r="CD3214">
        <v>0</v>
      </c>
      <c r="CE3214">
        <v>2</v>
      </c>
      <c r="CF3214">
        <v>1</v>
      </c>
      <c r="CG3214">
        <v>1</v>
      </c>
      <c r="CH3214">
        <v>0</v>
      </c>
      <c r="CI3214">
        <v>2</v>
      </c>
      <c r="CJ3214">
        <v>0</v>
      </c>
      <c r="CK3214">
        <v>0</v>
      </c>
      <c r="CL3214">
        <v>1</v>
      </c>
      <c r="CM3214">
        <v>0</v>
      </c>
      <c r="CN3214">
        <v>7</v>
      </c>
      <c r="CO3214">
        <v>87</v>
      </c>
      <c r="CP3214">
        <v>8.0459770114942528E-2</v>
      </c>
      <c r="CQ3214">
        <v>2.5000000000000001E-2</v>
      </c>
      <c r="CR3214">
        <v>0.31071428571428572</v>
      </c>
      <c r="CS3214">
        <v>2.4165707710011509E-2</v>
      </c>
      <c r="CT3214">
        <v>0.30034522439585731</v>
      </c>
      <c r="CU3214">
        <v>2791</v>
      </c>
      <c r="CV3214">
        <v>-1</v>
      </c>
    </row>
    <row r="3215" spans="1:100" x14ac:dyDescent="0.2">
      <c r="A3215">
        <v>2022</v>
      </c>
      <c r="B3215">
        <v>5</v>
      </c>
      <c r="C3215" s="267">
        <v>44700</v>
      </c>
      <c r="D3215">
        <v>423</v>
      </c>
      <c r="E3215">
        <v>669</v>
      </c>
      <c r="F3215">
        <v>7</v>
      </c>
      <c r="G3215" t="s">
        <v>279</v>
      </c>
      <c r="H3215" t="s">
        <v>280</v>
      </c>
      <c r="I3215" t="s">
        <v>169</v>
      </c>
      <c r="J3215">
        <v>2</v>
      </c>
      <c r="K3215">
        <v>2</v>
      </c>
      <c r="L3215">
        <v>954</v>
      </c>
      <c r="M3215">
        <v>897</v>
      </c>
      <c r="N3215">
        <v>1021</v>
      </c>
      <c r="S3215">
        <v>1566</v>
      </c>
      <c r="X3215">
        <v>1206</v>
      </c>
      <c r="Z3215">
        <v>179</v>
      </c>
      <c r="AA3215">
        <v>1398</v>
      </c>
      <c r="AB3215">
        <v>1517</v>
      </c>
      <c r="AC3215">
        <v>1575</v>
      </c>
      <c r="AD3215">
        <v>1428</v>
      </c>
      <c r="AE3215">
        <v>1524</v>
      </c>
      <c r="AF3215">
        <v>986</v>
      </c>
      <c r="AG3215">
        <v>979</v>
      </c>
      <c r="AH3215">
        <v>1005</v>
      </c>
      <c r="AI3215">
        <v>974</v>
      </c>
      <c r="AJ3215">
        <v>943</v>
      </c>
      <c r="AK3215">
        <v>136</v>
      </c>
      <c r="AL3215">
        <v>127</v>
      </c>
      <c r="AM3215">
        <v>1501.333333333333</v>
      </c>
      <c r="AN3215">
        <v>1015.5</v>
      </c>
      <c r="AO3215">
        <v>40</v>
      </c>
      <c r="AP3215">
        <v>180</v>
      </c>
      <c r="AQ3215">
        <v>48.868778280542983</v>
      </c>
      <c r="AR3215">
        <v>147.33333333333329</v>
      </c>
      <c r="AV3215">
        <v>3</v>
      </c>
      <c r="AW3215">
        <v>3</v>
      </c>
      <c r="AX3215">
        <v>2</v>
      </c>
      <c r="BG3215">
        <v>120</v>
      </c>
      <c r="BH3215">
        <v>17</v>
      </c>
      <c r="BI3215">
        <v>10</v>
      </c>
      <c r="BJ3215">
        <v>7</v>
      </c>
      <c r="BQ3215" t="s">
        <v>185</v>
      </c>
      <c r="BR3215" t="s">
        <v>186</v>
      </c>
      <c r="BS3215" t="s">
        <v>281</v>
      </c>
      <c r="BT3215" t="s">
        <v>188</v>
      </c>
      <c r="BU3215">
        <v>20</v>
      </c>
      <c r="BV3215" t="s">
        <v>279</v>
      </c>
      <c r="BW3215" t="s">
        <v>173</v>
      </c>
      <c r="BX3215">
        <v>0</v>
      </c>
      <c r="BY3215">
        <v>8</v>
      </c>
      <c r="BZ3215">
        <v>4</v>
      </c>
      <c r="CA3215">
        <v>4</v>
      </c>
      <c r="CB3215">
        <v>34</v>
      </c>
      <c r="CC3215">
        <v>17</v>
      </c>
      <c r="CD3215">
        <v>137</v>
      </c>
      <c r="CE3215">
        <v>10</v>
      </c>
      <c r="CF3215">
        <v>6</v>
      </c>
      <c r="CG3215">
        <v>4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21</v>
      </c>
      <c r="CO3215">
        <v>141</v>
      </c>
      <c r="CP3215">
        <v>0.14893617021276601</v>
      </c>
      <c r="CQ3215">
        <v>2.20125786163522E-2</v>
      </c>
      <c r="CR3215">
        <v>0.1477987421383648</v>
      </c>
      <c r="CS3215">
        <v>2.0679468242245199E-2</v>
      </c>
      <c r="CT3215">
        <v>0.13884785819793211</v>
      </c>
      <c r="CU3215">
        <v>2791</v>
      </c>
      <c r="CV3215">
        <v>-1</v>
      </c>
    </row>
    <row r="3216" spans="1:100" x14ac:dyDescent="0.2">
      <c r="A3216">
        <v>2022</v>
      </c>
      <c r="B3216">
        <v>5</v>
      </c>
      <c r="C3216" s="267">
        <v>44700</v>
      </c>
      <c r="D3216">
        <v>1</v>
      </c>
      <c r="E3216">
        <v>1</v>
      </c>
      <c r="F3216">
        <v>8</v>
      </c>
      <c r="G3216" t="s">
        <v>388</v>
      </c>
      <c r="H3216" t="s">
        <v>389</v>
      </c>
      <c r="I3216" t="s">
        <v>169</v>
      </c>
      <c r="J3216">
        <v>3</v>
      </c>
      <c r="K3216">
        <v>2</v>
      </c>
      <c r="L3216">
        <v>111</v>
      </c>
      <c r="M3216">
        <v>103</v>
      </c>
      <c r="N3216">
        <v>118</v>
      </c>
      <c r="O3216">
        <v>125</v>
      </c>
      <c r="P3216">
        <v>120</v>
      </c>
      <c r="Q3216">
        <v>121</v>
      </c>
      <c r="R3216">
        <v>123</v>
      </c>
      <c r="T3216">
        <v>104</v>
      </c>
      <c r="U3216">
        <v>103</v>
      </c>
      <c r="V3216">
        <v>102</v>
      </c>
      <c r="W3216">
        <v>101</v>
      </c>
      <c r="AA3216">
        <v>145</v>
      </c>
      <c r="AB3216">
        <v>139</v>
      </c>
      <c r="AC3216">
        <v>149</v>
      </c>
      <c r="AD3216">
        <v>140</v>
      </c>
      <c r="AE3216">
        <v>151</v>
      </c>
      <c r="AF3216">
        <v>104</v>
      </c>
      <c r="AG3216">
        <v>106</v>
      </c>
      <c r="AH3216">
        <v>107</v>
      </c>
      <c r="AI3216">
        <v>108</v>
      </c>
      <c r="AJ3216">
        <v>115</v>
      </c>
      <c r="AM3216">
        <v>134.7777777777778</v>
      </c>
      <c r="AN3216">
        <v>105.5555555555556</v>
      </c>
      <c r="AO3216">
        <v>108</v>
      </c>
      <c r="AP3216">
        <v>100</v>
      </c>
      <c r="AQ3216"/>
      <c r="AR3216"/>
      <c r="AU3216">
        <v>928</v>
      </c>
      <c r="AV3216">
        <v>2</v>
      </c>
      <c r="AW3216">
        <v>3</v>
      </c>
      <c r="AZ3216">
        <v>3</v>
      </c>
      <c r="BG3216">
        <v>864</v>
      </c>
      <c r="BH3216">
        <v>2</v>
      </c>
      <c r="BI3216">
        <v>1</v>
      </c>
      <c r="BJ3216">
        <v>5</v>
      </c>
      <c r="BQ3216" t="s">
        <v>390</v>
      </c>
      <c r="BR3216" t="s">
        <v>390</v>
      </c>
      <c r="BS3216"/>
      <c r="BT3216"/>
      <c r="BU3216">
        <v>20</v>
      </c>
      <c r="BV3216" t="s">
        <v>391</v>
      </c>
      <c r="BW3216" t="s">
        <v>173</v>
      </c>
      <c r="BX3216">
        <v>0</v>
      </c>
      <c r="BY3216">
        <v>8</v>
      </c>
      <c r="BZ3216">
        <v>4</v>
      </c>
      <c r="CA3216">
        <v>932</v>
      </c>
      <c r="CB3216">
        <v>8</v>
      </c>
      <c r="CC3216">
        <v>4</v>
      </c>
      <c r="CD3216">
        <v>868</v>
      </c>
      <c r="CE3216">
        <v>2</v>
      </c>
      <c r="CF3216">
        <v>2</v>
      </c>
      <c r="CG3216">
        <v>2</v>
      </c>
      <c r="CH3216">
        <v>0</v>
      </c>
      <c r="CI3216">
        <v>1</v>
      </c>
      <c r="CJ3216">
        <v>0</v>
      </c>
      <c r="CK3216">
        <v>0</v>
      </c>
      <c r="CL3216">
        <v>0</v>
      </c>
      <c r="CM3216">
        <v>0</v>
      </c>
      <c r="CN3216">
        <v>8</v>
      </c>
      <c r="CO3216">
        <v>1800</v>
      </c>
      <c r="CP3216">
        <v>4.4444444444444436E-3</v>
      </c>
      <c r="CQ3216">
        <v>7.2072072072072071E-2</v>
      </c>
      <c r="CR3216">
        <v>16.216216216216221</v>
      </c>
      <c r="CS3216">
        <v>7.5789473684210532E-2</v>
      </c>
      <c r="CT3216">
        <v>17.05263157894737</v>
      </c>
      <c r="CU3216">
        <v>2791</v>
      </c>
      <c r="CV3216">
        <v>-1</v>
      </c>
    </row>
    <row r="3217" spans="1:100" x14ac:dyDescent="0.2">
      <c r="A3217">
        <v>2022</v>
      </c>
      <c r="B3217">
        <v>5</v>
      </c>
      <c r="C3217" s="267">
        <v>44700</v>
      </c>
      <c r="D3217">
        <v>1</v>
      </c>
      <c r="E3217">
        <v>2</v>
      </c>
      <c r="F3217">
        <v>8</v>
      </c>
      <c r="G3217" t="s">
        <v>392</v>
      </c>
      <c r="H3217" t="s">
        <v>393</v>
      </c>
      <c r="I3217" t="s">
        <v>169</v>
      </c>
      <c r="J3217">
        <v>3</v>
      </c>
      <c r="K3217">
        <v>2</v>
      </c>
      <c r="L3217">
        <v>113</v>
      </c>
      <c r="M3217">
        <v>105</v>
      </c>
      <c r="N3217">
        <v>120</v>
      </c>
      <c r="O3217">
        <v>137</v>
      </c>
      <c r="P3217">
        <v>133</v>
      </c>
      <c r="Q3217">
        <v>138</v>
      </c>
      <c r="R3217">
        <v>139</v>
      </c>
      <c r="T3217">
        <v>107</v>
      </c>
      <c r="U3217">
        <v>106</v>
      </c>
      <c r="V3217">
        <v>107</v>
      </c>
      <c r="W3217">
        <v>107</v>
      </c>
      <c r="AA3217">
        <v>110</v>
      </c>
      <c r="AB3217">
        <v>121</v>
      </c>
      <c r="AC3217">
        <v>119</v>
      </c>
      <c r="AD3217">
        <v>118</v>
      </c>
      <c r="AE3217">
        <v>121</v>
      </c>
      <c r="AF3217">
        <v>98</v>
      </c>
      <c r="AG3217">
        <v>102</v>
      </c>
      <c r="AH3217">
        <v>97</v>
      </c>
      <c r="AI3217">
        <v>101</v>
      </c>
      <c r="AJ3217">
        <v>106</v>
      </c>
      <c r="AM3217">
        <v>126.2222222222222</v>
      </c>
      <c r="AN3217">
        <v>103.4444444444444</v>
      </c>
      <c r="AO3217">
        <v>108</v>
      </c>
      <c r="AP3217">
        <v>100</v>
      </c>
      <c r="AQ3217"/>
      <c r="AR3217"/>
      <c r="AU3217">
        <v>858</v>
      </c>
      <c r="AV3217">
        <v>3</v>
      </c>
      <c r="AW3217">
        <v>3</v>
      </c>
      <c r="AZ3217">
        <v>3</v>
      </c>
      <c r="BG3217">
        <v>884</v>
      </c>
      <c r="BH3217">
        <v>3</v>
      </c>
      <c r="BI3217">
        <v>2</v>
      </c>
      <c r="BJ3217">
        <v>2</v>
      </c>
      <c r="BQ3217" t="s">
        <v>390</v>
      </c>
      <c r="BR3217" t="s">
        <v>390</v>
      </c>
      <c r="BS3217"/>
      <c r="BT3217"/>
      <c r="BU3217">
        <v>20</v>
      </c>
      <c r="BV3217" t="s">
        <v>391</v>
      </c>
      <c r="BW3217" t="s">
        <v>173</v>
      </c>
      <c r="BX3217">
        <v>0</v>
      </c>
      <c r="BY3217">
        <v>9</v>
      </c>
      <c r="BZ3217">
        <v>4.5</v>
      </c>
      <c r="CA3217">
        <v>862</v>
      </c>
      <c r="CB3217">
        <v>7</v>
      </c>
      <c r="CC3217">
        <v>3.5</v>
      </c>
      <c r="CD3217">
        <v>887</v>
      </c>
      <c r="CE3217">
        <v>3</v>
      </c>
      <c r="CF3217">
        <v>2</v>
      </c>
      <c r="CG3217">
        <v>1</v>
      </c>
      <c r="CH3217">
        <v>0</v>
      </c>
      <c r="CI3217">
        <v>1</v>
      </c>
      <c r="CJ3217">
        <v>0</v>
      </c>
      <c r="CK3217">
        <v>0</v>
      </c>
      <c r="CL3217">
        <v>0</v>
      </c>
      <c r="CM3217">
        <v>0</v>
      </c>
      <c r="CN3217">
        <v>8</v>
      </c>
      <c r="CO3217">
        <v>1749</v>
      </c>
      <c r="CP3217">
        <v>4.5740423098913664E-3</v>
      </c>
      <c r="CQ3217">
        <v>7.0796460176991149E-2</v>
      </c>
      <c r="CR3217">
        <v>15.477876106194691</v>
      </c>
      <c r="CS3217">
        <v>7.7336197636949516E-2</v>
      </c>
      <c r="CT3217">
        <v>16.90762620837809</v>
      </c>
      <c r="CU3217">
        <v>2791</v>
      </c>
      <c r="CV3217">
        <v>-1</v>
      </c>
    </row>
    <row r="3218" spans="1:100" x14ac:dyDescent="0.2">
      <c r="A3218">
        <v>2022</v>
      </c>
      <c r="B3218">
        <v>5</v>
      </c>
      <c r="C3218" s="267">
        <v>44700</v>
      </c>
      <c r="D3218">
        <v>34</v>
      </c>
      <c r="E3218">
        <v>99</v>
      </c>
      <c r="F3218">
        <v>8</v>
      </c>
      <c r="G3218" t="s">
        <v>289</v>
      </c>
      <c r="H3218" t="s">
        <v>290</v>
      </c>
      <c r="I3218" t="s">
        <v>169</v>
      </c>
      <c r="J3218">
        <v>4</v>
      </c>
      <c r="K3218">
        <v>6</v>
      </c>
      <c r="L3218">
        <v>20</v>
      </c>
      <c r="M3218">
        <v>18</v>
      </c>
      <c r="N3218">
        <v>21</v>
      </c>
      <c r="O3218">
        <v>23</v>
      </c>
      <c r="P3218">
        <v>22</v>
      </c>
      <c r="T3218">
        <v>20</v>
      </c>
      <c r="U3218">
        <v>19</v>
      </c>
      <c r="AM3218">
        <v>22.5</v>
      </c>
      <c r="AN3218">
        <v>19.5</v>
      </c>
      <c r="AO3218">
        <v>140</v>
      </c>
      <c r="AP3218">
        <v>103</v>
      </c>
      <c r="AQ3218"/>
      <c r="AR3218"/>
      <c r="AU3218">
        <v>1152</v>
      </c>
      <c r="AV3218">
        <v>2</v>
      </c>
      <c r="AW3218">
        <v>3</v>
      </c>
      <c r="AX3218">
        <v>1</v>
      </c>
      <c r="BC3218">
        <v>1</v>
      </c>
      <c r="BQ3218" t="s">
        <v>180</v>
      </c>
      <c r="BR3218" t="s">
        <v>192</v>
      </c>
      <c r="BS3218" t="s">
        <v>291</v>
      </c>
      <c r="BT3218"/>
      <c r="BU3218">
        <v>20</v>
      </c>
      <c r="BV3218" t="s">
        <v>292</v>
      </c>
      <c r="BW3218" t="s">
        <v>173</v>
      </c>
      <c r="BX3218">
        <v>0</v>
      </c>
      <c r="BY3218">
        <v>7</v>
      </c>
      <c r="BZ3218">
        <v>1.166666666666667</v>
      </c>
      <c r="CA3218">
        <v>1153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1.166666666666667</v>
      </c>
      <c r="CO3218">
        <v>1153</v>
      </c>
      <c r="CP3218">
        <v>1.0118531367447239E-3</v>
      </c>
      <c r="CQ3218">
        <v>5.8333333333333327E-2</v>
      </c>
      <c r="CR3218">
        <v>57.65</v>
      </c>
      <c r="CS3218">
        <v>5.9829059829059832E-2</v>
      </c>
      <c r="CT3218">
        <v>59.128205128205131</v>
      </c>
      <c r="CU3218">
        <v>2791</v>
      </c>
      <c r="CV3218">
        <v>-1</v>
      </c>
    </row>
    <row r="3219" spans="1:100" x14ac:dyDescent="0.2">
      <c r="A3219">
        <v>2022</v>
      </c>
      <c r="B3219">
        <v>5</v>
      </c>
      <c r="C3219" s="267">
        <v>44700</v>
      </c>
      <c r="D3219">
        <v>34</v>
      </c>
      <c r="E3219">
        <v>100</v>
      </c>
      <c r="F3219">
        <v>8</v>
      </c>
      <c r="G3219" t="s">
        <v>293</v>
      </c>
      <c r="H3219" t="s">
        <v>294</v>
      </c>
      <c r="I3219" t="s">
        <v>169</v>
      </c>
      <c r="J3219">
        <v>4</v>
      </c>
      <c r="K3219">
        <v>6</v>
      </c>
      <c r="L3219">
        <v>20</v>
      </c>
      <c r="M3219">
        <v>18</v>
      </c>
      <c r="N3219">
        <v>21</v>
      </c>
      <c r="O3219">
        <v>23</v>
      </c>
      <c r="P3219">
        <v>22</v>
      </c>
      <c r="T3219">
        <v>20</v>
      </c>
      <c r="U3219">
        <v>19</v>
      </c>
      <c r="AM3219">
        <v>22.5</v>
      </c>
      <c r="AN3219">
        <v>19.5</v>
      </c>
      <c r="AO3219">
        <v>140</v>
      </c>
      <c r="AP3219">
        <v>103</v>
      </c>
      <c r="AQ3219"/>
      <c r="AR3219"/>
      <c r="BQ3219" t="s">
        <v>180</v>
      </c>
      <c r="BR3219" t="s">
        <v>192</v>
      </c>
      <c r="BS3219" t="s">
        <v>295</v>
      </c>
      <c r="BT3219"/>
      <c r="BU3219">
        <v>20</v>
      </c>
      <c r="BV3219" t="s">
        <v>292</v>
      </c>
      <c r="BW3219" t="s">
        <v>173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/>
      <c r="CQ3219">
        <v>0</v>
      </c>
      <c r="CR3219">
        <v>0</v>
      </c>
      <c r="CS3219">
        <v>0</v>
      </c>
      <c r="CT3219">
        <v>0</v>
      </c>
      <c r="CU3219">
        <v>2791</v>
      </c>
      <c r="CV3219">
        <v>-1</v>
      </c>
    </row>
    <row r="3220" spans="1:100" x14ac:dyDescent="0.2">
      <c r="A3220">
        <v>2022</v>
      </c>
      <c r="B3220">
        <v>5</v>
      </c>
      <c r="C3220" s="267">
        <v>44700</v>
      </c>
      <c r="D3220">
        <v>34</v>
      </c>
      <c r="E3220">
        <v>101</v>
      </c>
      <c r="F3220">
        <v>8</v>
      </c>
      <c r="G3220" t="s">
        <v>296</v>
      </c>
      <c r="H3220" t="s">
        <v>297</v>
      </c>
      <c r="I3220" t="s">
        <v>169</v>
      </c>
      <c r="J3220">
        <v>4</v>
      </c>
      <c r="K3220">
        <v>6</v>
      </c>
      <c r="L3220">
        <v>20</v>
      </c>
      <c r="M3220">
        <v>18</v>
      </c>
      <c r="N3220">
        <v>21</v>
      </c>
      <c r="O3220">
        <v>23</v>
      </c>
      <c r="P3220">
        <v>22</v>
      </c>
      <c r="T3220">
        <v>20</v>
      </c>
      <c r="U3220">
        <v>19</v>
      </c>
      <c r="AM3220">
        <v>22.5</v>
      </c>
      <c r="AN3220">
        <v>19.5</v>
      </c>
      <c r="AO3220">
        <v>140</v>
      </c>
      <c r="AP3220">
        <v>103</v>
      </c>
      <c r="AQ3220"/>
      <c r="AR3220"/>
      <c r="BQ3220" t="s">
        <v>180</v>
      </c>
      <c r="BR3220" t="s">
        <v>192</v>
      </c>
      <c r="BS3220" t="s">
        <v>298</v>
      </c>
      <c r="BT3220"/>
      <c r="BU3220">
        <v>20</v>
      </c>
      <c r="BV3220" t="s">
        <v>292</v>
      </c>
      <c r="BW3220" t="s">
        <v>173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/>
      <c r="CQ3220">
        <v>0</v>
      </c>
      <c r="CR3220">
        <v>0</v>
      </c>
      <c r="CS3220">
        <v>0</v>
      </c>
      <c r="CT3220">
        <v>0</v>
      </c>
      <c r="CU3220">
        <v>2791</v>
      </c>
      <c r="CV3220">
        <v>-1</v>
      </c>
    </row>
    <row r="3221" spans="1:100" x14ac:dyDescent="0.2">
      <c r="A3221">
        <v>2022</v>
      </c>
      <c r="B3221">
        <v>5</v>
      </c>
      <c r="C3221" s="267">
        <v>44700</v>
      </c>
      <c r="D3221">
        <v>34</v>
      </c>
      <c r="E3221">
        <v>102</v>
      </c>
      <c r="F3221">
        <v>8</v>
      </c>
      <c r="G3221" t="s">
        <v>299</v>
      </c>
      <c r="H3221" t="s">
        <v>300</v>
      </c>
      <c r="I3221" t="s">
        <v>169</v>
      </c>
      <c r="J3221">
        <v>4</v>
      </c>
      <c r="K3221">
        <v>6</v>
      </c>
      <c r="L3221">
        <v>20</v>
      </c>
      <c r="M3221">
        <v>18</v>
      </c>
      <c r="N3221">
        <v>21</v>
      </c>
      <c r="O3221">
        <v>23</v>
      </c>
      <c r="P3221">
        <v>22</v>
      </c>
      <c r="T3221">
        <v>20</v>
      </c>
      <c r="U3221">
        <v>19</v>
      </c>
      <c r="AM3221">
        <v>22.5</v>
      </c>
      <c r="AN3221">
        <v>19.5</v>
      </c>
      <c r="AO3221">
        <v>140</v>
      </c>
      <c r="AP3221">
        <v>103</v>
      </c>
      <c r="AQ3221"/>
      <c r="AR3221"/>
      <c r="BQ3221" t="s">
        <v>180</v>
      </c>
      <c r="BR3221" t="s">
        <v>192</v>
      </c>
      <c r="BS3221" t="s">
        <v>301</v>
      </c>
      <c r="BT3221"/>
      <c r="BU3221">
        <v>20</v>
      </c>
      <c r="BV3221" t="s">
        <v>292</v>
      </c>
      <c r="BW3221" t="s">
        <v>173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/>
      <c r="CQ3221">
        <v>0</v>
      </c>
      <c r="CR3221">
        <v>0</v>
      </c>
      <c r="CS3221">
        <v>0</v>
      </c>
      <c r="CT3221">
        <v>0</v>
      </c>
      <c r="CU3221">
        <v>2791</v>
      </c>
      <c r="CV3221">
        <v>-1</v>
      </c>
    </row>
    <row r="3222" spans="1:100" x14ac:dyDescent="0.2">
      <c r="A3222">
        <v>2022</v>
      </c>
      <c r="B3222">
        <v>5</v>
      </c>
      <c r="C3222" s="267">
        <v>44700</v>
      </c>
      <c r="D3222">
        <v>34</v>
      </c>
      <c r="E3222">
        <v>103</v>
      </c>
      <c r="F3222">
        <v>8</v>
      </c>
      <c r="G3222" t="s">
        <v>302</v>
      </c>
      <c r="H3222" t="s">
        <v>303</v>
      </c>
      <c r="I3222" t="s">
        <v>169</v>
      </c>
      <c r="J3222">
        <v>4</v>
      </c>
      <c r="K3222">
        <v>6</v>
      </c>
      <c r="L3222">
        <v>89</v>
      </c>
      <c r="M3222">
        <v>82</v>
      </c>
      <c r="N3222">
        <v>95</v>
      </c>
      <c r="O3222">
        <v>109</v>
      </c>
      <c r="P3222">
        <v>107</v>
      </c>
      <c r="T3222">
        <v>85</v>
      </c>
      <c r="U3222">
        <v>85</v>
      </c>
      <c r="AM3222">
        <v>108</v>
      </c>
      <c r="AN3222">
        <v>85</v>
      </c>
      <c r="AO3222">
        <v>140</v>
      </c>
      <c r="AP3222">
        <v>103</v>
      </c>
      <c r="AQ3222"/>
      <c r="AR3222"/>
      <c r="AU3222">
        <v>1152</v>
      </c>
      <c r="AV3222">
        <v>3</v>
      </c>
      <c r="AW3222">
        <v>2</v>
      </c>
      <c r="AX3222">
        <v>1</v>
      </c>
      <c r="AZ3222">
        <v>2</v>
      </c>
      <c r="BQ3222" t="s">
        <v>180</v>
      </c>
      <c r="BR3222" t="s">
        <v>192</v>
      </c>
      <c r="BS3222" t="s">
        <v>304</v>
      </c>
      <c r="BT3222"/>
      <c r="BU3222">
        <v>20</v>
      </c>
      <c r="BV3222" t="s">
        <v>292</v>
      </c>
      <c r="BW3222" t="s">
        <v>173</v>
      </c>
      <c r="BX3222">
        <v>0</v>
      </c>
      <c r="BY3222">
        <v>8</v>
      </c>
      <c r="BZ3222">
        <v>1.333333333333333</v>
      </c>
      <c r="CA3222">
        <v>1153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1.333333333333333</v>
      </c>
      <c r="CO3222">
        <v>1153</v>
      </c>
      <c r="CP3222">
        <v>1.1564035848511129E-3</v>
      </c>
      <c r="CQ3222">
        <v>1.4981273408239701E-2</v>
      </c>
      <c r="CR3222">
        <v>12.95505617977528</v>
      </c>
      <c r="CS3222">
        <v>1.5686274509803921E-2</v>
      </c>
      <c r="CT3222">
        <v>13.564705882352939</v>
      </c>
      <c r="CU3222">
        <v>2791</v>
      </c>
      <c r="CV3222">
        <v>-1</v>
      </c>
    </row>
    <row r="3223" spans="1:100" x14ac:dyDescent="0.2">
      <c r="A3223">
        <v>2022</v>
      </c>
      <c r="B3223">
        <v>5</v>
      </c>
      <c r="C3223" s="267">
        <v>44700</v>
      </c>
      <c r="D3223">
        <v>34</v>
      </c>
      <c r="E3223">
        <v>104</v>
      </c>
      <c r="F3223">
        <v>8</v>
      </c>
      <c r="G3223" t="s">
        <v>305</v>
      </c>
      <c r="H3223" t="s">
        <v>306</v>
      </c>
      <c r="I3223" t="s">
        <v>169</v>
      </c>
      <c r="J3223">
        <v>4</v>
      </c>
      <c r="K3223">
        <v>6</v>
      </c>
      <c r="L3223">
        <v>89</v>
      </c>
      <c r="M3223">
        <v>82</v>
      </c>
      <c r="N3223">
        <v>95</v>
      </c>
      <c r="O3223">
        <v>109</v>
      </c>
      <c r="P3223">
        <v>107</v>
      </c>
      <c r="T3223">
        <v>85</v>
      </c>
      <c r="U3223">
        <v>85</v>
      </c>
      <c r="Y3223">
        <v>100</v>
      </c>
      <c r="AM3223">
        <v>108</v>
      </c>
      <c r="AN3223">
        <v>85</v>
      </c>
      <c r="AO3223">
        <v>140</v>
      </c>
      <c r="AP3223">
        <v>103</v>
      </c>
      <c r="AQ3223">
        <v>144</v>
      </c>
      <c r="AR3223">
        <v>100</v>
      </c>
      <c r="BQ3223" t="s">
        <v>180</v>
      </c>
      <c r="BR3223" t="s">
        <v>192</v>
      </c>
      <c r="BS3223" t="s">
        <v>307</v>
      </c>
      <c r="BT3223"/>
      <c r="BU3223">
        <v>20</v>
      </c>
      <c r="BV3223" t="s">
        <v>292</v>
      </c>
      <c r="BW3223" t="s">
        <v>173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/>
      <c r="CQ3223">
        <v>0</v>
      </c>
      <c r="CR3223">
        <v>0</v>
      </c>
      <c r="CS3223">
        <v>0</v>
      </c>
      <c r="CT3223">
        <v>0</v>
      </c>
      <c r="CU3223">
        <v>2791</v>
      </c>
      <c r="CV3223">
        <v>-1</v>
      </c>
    </row>
    <row r="3224" spans="1:100" x14ac:dyDescent="0.2">
      <c r="A3224">
        <v>2022</v>
      </c>
      <c r="B3224">
        <v>5</v>
      </c>
      <c r="C3224" s="267">
        <v>44700</v>
      </c>
      <c r="D3224">
        <v>381</v>
      </c>
      <c r="E3224">
        <v>445</v>
      </c>
      <c r="F3224">
        <v>8</v>
      </c>
      <c r="G3224" t="s">
        <v>369</v>
      </c>
      <c r="H3224" t="s">
        <v>370</v>
      </c>
      <c r="I3224" t="s">
        <v>169</v>
      </c>
      <c r="J3224">
        <v>3</v>
      </c>
      <c r="K3224">
        <v>1</v>
      </c>
      <c r="L3224">
        <v>28</v>
      </c>
      <c r="M3224">
        <v>25</v>
      </c>
      <c r="N3224">
        <v>30</v>
      </c>
      <c r="R3224">
        <v>44</v>
      </c>
      <c r="S3224">
        <v>47</v>
      </c>
      <c r="W3224">
        <v>29</v>
      </c>
      <c r="X3224">
        <v>29</v>
      </c>
      <c r="AA3224">
        <v>34</v>
      </c>
      <c r="AB3224">
        <v>33</v>
      </c>
      <c r="AC3224">
        <v>35</v>
      </c>
      <c r="AD3224">
        <v>33</v>
      </c>
      <c r="AE3224">
        <v>32</v>
      </c>
      <c r="AF3224">
        <v>27</v>
      </c>
      <c r="AG3224">
        <v>29</v>
      </c>
      <c r="AH3224">
        <v>30</v>
      </c>
      <c r="AI3224">
        <v>26</v>
      </c>
      <c r="AJ3224">
        <v>27</v>
      </c>
      <c r="AM3224">
        <v>36.857142857142847</v>
      </c>
      <c r="AN3224">
        <v>28.142857142857139</v>
      </c>
      <c r="AO3224">
        <v>75</v>
      </c>
      <c r="AP3224">
        <v>144</v>
      </c>
      <c r="AQ3224"/>
      <c r="AR3224"/>
      <c r="AU3224">
        <v>400</v>
      </c>
      <c r="AV3224">
        <v>2</v>
      </c>
      <c r="AW3224">
        <v>2</v>
      </c>
      <c r="AX3224">
        <v>1</v>
      </c>
      <c r="AZ3224">
        <v>1</v>
      </c>
      <c r="BG3224">
        <v>800</v>
      </c>
      <c r="BH3224">
        <v>4</v>
      </c>
      <c r="BI3224">
        <v>3</v>
      </c>
      <c r="BJ3224">
        <v>2</v>
      </c>
      <c r="BQ3224" t="s">
        <v>180</v>
      </c>
      <c r="BR3224" t="s">
        <v>192</v>
      </c>
      <c r="BS3224" t="s">
        <v>371</v>
      </c>
      <c r="BT3224"/>
      <c r="BU3224">
        <v>20</v>
      </c>
      <c r="BV3224" t="s">
        <v>372</v>
      </c>
      <c r="BW3224" t="s">
        <v>173</v>
      </c>
      <c r="BX3224">
        <v>0</v>
      </c>
      <c r="BY3224">
        <v>6</v>
      </c>
      <c r="BZ3224">
        <v>6</v>
      </c>
      <c r="CA3224">
        <v>406</v>
      </c>
      <c r="CB3224">
        <v>9</v>
      </c>
      <c r="CC3224">
        <v>9</v>
      </c>
      <c r="CD3224">
        <v>809</v>
      </c>
      <c r="CE3224">
        <v>6</v>
      </c>
      <c r="CF3224">
        <v>5</v>
      </c>
      <c r="CG3224">
        <v>3</v>
      </c>
      <c r="CH3224">
        <v>0</v>
      </c>
      <c r="CI3224">
        <v>1</v>
      </c>
      <c r="CJ3224">
        <v>0</v>
      </c>
      <c r="CK3224">
        <v>0</v>
      </c>
      <c r="CL3224">
        <v>0</v>
      </c>
      <c r="CM3224">
        <v>0</v>
      </c>
      <c r="CN3224">
        <v>15</v>
      </c>
      <c r="CO3224">
        <v>1215</v>
      </c>
      <c r="CP3224">
        <v>1.234567901234568E-2</v>
      </c>
      <c r="CQ3224">
        <v>0.5357142857142857</v>
      </c>
      <c r="CR3224">
        <v>43.392857142857153</v>
      </c>
      <c r="CS3224">
        <v>0.53299492385786806</v>
      </c>
      <c r="CT3224">
        <v>43.172588832487307</v>
      </c>
      <c r="CU3224">
        <v>2791</v>
      </c>
      <c r="CV3224">
        <v>-1</v>
      </c>
    </row>
    <row r="3225" spans="1:100" x14ac:dyDescent="0.2">
      <c r="A3225">
        <v>2022</v>
      </c>
      <c r="B3225">
        <v>5</v>
      </c>
      <c r="C3225" s="267">
        <v>44700</v>
      </c>
      <c r="D3225">
        <v>381</v>
      </c>
      <c r="E3225">
        <v>446</v>
      </c>
      <c r="F3225">
        <v>8</v>
      </c>
      <c r="G3225" t="s">
        <v>373</v>
      </c>
      <c r="H3225" t="s">
        <v>374</v>
      </c>
      <c r="I3225" t="s">
        <v>169</v>
      </c>
      <c r="J3225">
        <v>3</v>
      </c>
      <c r="K3225">
        <v>1</v>
      </c>
      <c r="L3225">
        <v>167</v>
      </c>
      <c r="M3225">
        <v>150</v>
      </c>
      <c r="N3225">
        <v>183</v>
      </c>
      <c r="R3225">
        <v>195</v>
      </c>
      <c r="S3225">
        <v>204</v>
      </c>
      <c r="W3225">
        <v>159</v>
      </c>
      <c r="X3225">
        <v>161</v>
      </c>
      <c r="AA3225">
        <v>206</v>
      </c>
      <c r="AB3225">
        <v>208</v>
      </c>
      <c r="AC3225">
        <v>209</v>
      </c>
      <c r="AD3225">
        <v>180</v>
      </c>
      <c r="AE3225">
        <v>204</v>
      </c>
      <c r="AF3225">
        <v>173</v>
      </c>
      <c r="AG3225">
        <v>169</v>
      </c>
      <c r="AH3225">
        <v>180</v>
      </c>
      <c r="AI3225">
        <v>155</v>
      </c>
      <c r="AJ3225">
        <v>160</v>
      </c>
      <c r="AM3225">
        <v>200.85714285714289</v>
      </c>
      <c r="AN3225">
        <v>165.28571428571431</v>
      </c>
      <c r="AO3225">
        <v>75</v>
      </c>
      <c r="AP3225">
        <v>144</v>
      </c>
      <c r="AQ3225"/>
      <c r="AR3225"/>
      <c r="AU3225">
        <v>510</v>
      </c>
      <c r="AV3225">
        <v>2</v>
      </c>
      <c r="AW3225">
        <v>2</v>
      </c>
      <c r="AX3225">
        <v>2</v>
      </c>
      <c r="BG3225">
        <v>750</v>
      </c>
      <c r="BH3225">
        <v>2</v>
      </c>
      <c r="BI3225">
        <v>5</v>
      </c>
      <c r="BJ3225">
        <v>1</v>
      </c>
      <c r="BQ3225" t="s">
        <v>180</v>
      </c>
      <c r="BR3225" t="s">
        <v>192</v>
      </c>
      <c r="BS3225" t="s">
        <v>375</v>
      </c>
      <c r="BT3225"/>
      <c r="BU3225">
        <v>20</v>
      </c>
      <c r="BV3225" t="s">
        <v>372</v>
      </c>
      <c r="BW3225" t="s">
        <v>173</v>
      </c>
      <c r="BX3225">
        <v>0</v>
      </c>
      <c r="BY3225">
        <v>6</v>
      </c>
      <c r="BZ3225">
        <v>6</v>
      </c>
      <c r="CA3225">
        <v>516</v>
      </c>
      <c r="CB3225">
        <v>8</v>
      </c>
      <c r="CC3225">
        <v>8</v>
      </c>
      <c r="CD3225">
        <v>758</v>
      </c>
      <c r="CE3225">
        <v>4</v>
      </c>
      <c r="CF3225">
        <v>7</v>
      </c>
      <c r="CG3225">
        <v>3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14</v>
      </c>
      <c r="CO3225">
        <v>1274</v>
      </c>
      <c r="CP3225">
        <v>1.098901098901099E-2</v>
      </c>
      <c r="CQ3225">
        <v>8.3832335329341312E-2</v>
      </c>
      <c r="CR3225">
        <v>7.6287425149700603</v>
      </c>
      <c r="CS3225">
        <v>8.4701815038893694E-2</v>
      </c>
      <c r="CT3225">
        <v>7.7078651685393256</v>
      </c>
      <c r="CU3225">
        <v>2791</v>
      </c>
      <c r="CV3225">
        <v>-1</v>
      </c>
    </row>
    <row r="3226" spans="1:100" x14ac:dyDescent="0.2">
      <c r="A3226">
        <v>2022</v>
      </c>
      <c r="B3226">
        <v>5</v>
      </c>
      <c r="C3226" s="267">
        <v>44700</v>
      </c>
      <c r="D3226">
        <v>381</v>
      </c>
      <c r="E3226">
        <v>447</v>
      </c>
      <c r="F3226">
        <v>8</v>
      </c>
      <c r="G3226" t="s">
        <v>379</v>
      </c>
      <c r="H3226" t="s">
        <v>380</v>
      </c>
      <c r="I3226" t="s">
        <v>169</v>
      </c>
      <c r="J3226">
        <v>3</v>
      </c>
      <c r="K3226">
        <v>1</v>
      </c>
      <c r="L3226">
        <v>177</v>
      </c>
      <c r="M3226">
        <v>159</v>
      </c>
      <c r="N3226">
        <v>194</v>
      </c>
      <c r="R3226">
        <v>177</v>
      </c>
      <c r="S3226">
        <v>193</v>
      </c>
      <c r="W3226">
        <v>148</v>
      </c>
      <c r="X3226">
        <v>161</v>
      </c>
      <c r="AA3226">
        <v>218</v>
      </c>
      <c r="AB3226">
        <v>215</v>
      </c>
      <c r="AC3226">
        <v>222</v>
      </c>
      <c r="AD3226">
        <v>179</v>
      </c>
      <c r="AE3226">
        <v>192</v>
      </c>
      <c r="AF3226">
        <v>175</v>
      </c>
      <c r="AG3226">
        <v>178</v>
      </c>
      <c r="AH3226">
        <v>168</v>
      </c>
      <c r="AI3226">
        <v>159</v>
      </c>
      <c r="AJ3226">
        <v>158</v>
      </c>
      <c r="AM3226">
        <v>199.42857142857139</v>
      </c>
      <c r="AN3226">
        <v>163.85714285714289</v>
      </c>
      <c r="AO3226">
        <v>75</v>
      </c>
      <c r="AP3226">
        <v>144</v>
      </c>
      <c r="AQ3226"/>
      <c r="AR3226"/>
      <c r="AU3226">
        <v>520</v>
      </c>
      <c r="AV3226">
        <v>2</v>
      </c>
      <c r="AX3226">
        <v>2</v>
      </c>
      <c r="AZ3226">
        <v>2</v>
      </c>
      <c r="BG3226">
        <v>740</v>
      </c>
      <c r="BH3226">
        <v>3</v>
      </c>
      <c r="BI3226">
        <v>6</v>
      </c>
      <c r="BJ3226">
        <v>1</v>
      </c>
      <c r="BQ3226" t="s">
        <v>180</v>
      </c>
      <c r="BR3226" t="s">
        <v>192</v>
      </c>
      <c r="BS3226" t="s">
        <v>381</v>
      </c>
      <c r="BT3226"/>
      <c r="BU3226">
        <v>20</v>
      </c>
      <c r="BV3226" t="s">
        <v>372</v>
      </c>
      <c r="BW3226" t="s">
        <v>173</v>
      </c>
      <c r="BX3226">
        <v>0</v>
      </c>
      <c r="BY3226">
        <v>6</v>
      </c>
      <c r="BZ3226">
        <v>6</v>
      </c>
      <c r="CA3226">
        <v>526</v>
      </c>
      <c r="CB3226">
        <v>10</v>
      </c>
      <c r="CC3226">
        <v>10</v>
      </c>
      <c r="CD3226">
        <v>750</v>
      </c>
      <c r="CE3226">
        <v>5</v>
      </c>
      <c r="CF3226">
        <v>6</v>
      </c>
      <c r="CG3226">
        <v>3</v>
      </c>
      <c r="CH3226">
        <v>0</v>
      </c>
      <c r="CI3226">
        <v>2</v>
      </c>
      <c r="CJ3226">
        <v>0</v>
      </c>
      <c r="CK3226">
        <v>0</v>
      </c>
      <c r="CL3226">
        <v>0</v>
      </c>
      <c r="CM3226">
        <v>0</v>
      </c>
      <c r="CN3226">
        <v>16</v>
      </c>
      <c r="CO3226">
        <v>1276</v>
      </c>
      <c r="CP3226">
        <v>1.2539184952978059E-2</v>
      </c>
      <c r="CQ3226">
        <v>9.03954802259887E-2</v>
      </c>
      <c r="CR3226">
        <v>7.2090395480225986</v>
      </c>
      <c r="CS3226">
        <v>9.7646033129904095E-2</v>
      </c>
      <c r="CT3226">
        <v>7.7872711421098506</v>
      </c>
      <c r="CU3226">
        <v>2791</v>
      </c>
      <c r="CV3226">
        <v>-1</v>
      </c>
    </row>
    <row r="3227" spans="1:100" x14ac:dyDescent="0.2">
      <c r="A3227">
        <v>2022</v>
      </c>
      <c r="B3227">
        <v>5</v>
      </c>
      <c r="C3227" s="267">
        <v>44700</v>
      </c>
      <c r="D3227">
        <v>381</v>
      </c>
      <c r="E3227">
        <v>448</v>
      </c>
      <c r="F3227">
        <v>8</v>
      </c>
      <c r="G3227" t="s">
        <v>376</v>
      </c>
      <c r="H3227" t="s">
        <v>377</v>
      </c>
      <c r="I3227" t="s">
        <v>169</v>
      </c>
      <c r="J3227">
        <v>3</v>
      </c>
      <c r="K3227">
        <v>1</v>
      </c>
      <c r="L3227">
        <v>23</v>
      </c>
      <c r="M3227">
        <v>20</v>
      </c>
      <c r="N3227">
        <v>25</v>
      </c>
      <c r="R3227">
        <v>28</v>
      </c>
      <c r="S3227">
        <v>31</v>
      </c>
      <c r="W3227">
        <v>21</v>
      </c>
      <c r="X3227">
        <v>23</v>
      </c>
      <c r="Z3227">
        <v>118</v>
      </c>
      <c r="AA3227">
        <v>30</v>
      </c>
      <c r="AB3227">
        <v>32</v>
      </c>
      <c r="AC3227">
        <v>31</v>
      </c>
      <c r="AD3227">
        <v>26</v>
      </c>
      <c r="AE3227">
        <v>29</v>
      </c>
      <c r="AF3227">
        <v>24</v>
      </c>
      <c r="AG3227">
        <v>25</v>
      </c>
      <c r="AH3227">
        <v>24</v>
      </c>
      <c r="AI3227">
        <v>20</v>
      </c>
      <c r="AJ3227">
        <v>23</v>
      </c>
      <c r="AK3227">
        <v>136</v>
      </c>
      <c r="AL3227">
        <v>127</v>
      </c>
      <c r="AM3227">
        <v>29.571428571428569</v>
      </c>
      <c r="AN3227">
        <v>22.857142857142861</v>
      </c>
      <c r="AO3227">
        <v>75</v>
      </c>
      <c r="AP3227">
        <v>144</v>
      </c>
      <c r="AQ3227">
        <v>85.039370078740149</v>
      </c>
      <c r="AR3227">
        <v>127</v>
      </c>
      <c r="AU3227">
        <v>520</v>
      </c>
      <c r="AV3227">
        <v>2</v>
      </c>
      <c r="AW3227">
        <v>2</v>
      </c>
      <c r="AZ3227">
        <v>2</v>
      </c>
      <c r="BG3227">
        <v>740</v>
      </c>
      <c r="BH3227">
        <v>10</v>
      </c>
      <c r="BI3227">
        <v>4</v>
      </c>
      <c r="BJ3227">
        <v>2</v>
      </c>
      <c r="BQ3227" t="s">
        <v>180</v>
      </c>
      <c r="BR3227" t="s">
        <v>192</v>
      </c>
      <c r="BS3227" t="s">
        <v>378</v>
      </c>
      <c r="BT3227"/>
      <c r="BU3227">
        <v>20</v>
      </c>
      <c r="BV3227" t="s">
        <v>372</v>
      </c>
      <c r="BW3227" t="s">
        <v>173</v>
      </c>
      <c r="BX3227">
        <v>0</v>
      </c>
      <c r="BY3227">
        <v>6</v>
      </c>
      <c r="BZ3227">
        <v>6</v>
      </c>
      <c r="CA3227">
        <v>526</v>
      </c>
      <c r="CB3227">
        <v>16</v>
      </c>
      <c r="CC3227">
        <v>16</v>
      </c>
      <c r="CD3227">
        <v>756</v>
      </c>
      <c r="CE3227">
        <v>12</v>
      </c>
      <c r="CF3227">
        <v>6</v>
      </c>
      <c r="CG3227">
        <v>2</v>
      </c>
      <c r="CH3227">
        <v>0</v>
      </c>
      <c r="CI3227">
        <v>2</v>
      </c>
      <c r="CJ3227">
        <v>0</v>
      </c>
      <c r="CK3227">
        <v>0</v>
      </c>
      <c r="CL3227">
        <v>0</v>
      </c>
      <c r="CM3227">
        <v>0</v>
      </c>
      <c r="CN3227">
        <v>22</v>
      </c>
      <c r="CO3227">
        <v>1282</v>
      </c>
      <c r="CP3227">
        <v>1.7160686427457099E-2</v>
      </c>
      <c r="CQ3227">
        <v>0.95652173913043481</v>
      </c>
      <c r="CR3227">
        <v>55.739130434782609</v>
      </c>
      <c r="CS3227">
        <v>0.96250000000000002</v>
      </c>
      <c r="CT3227">
        <v>56.087499999999999</v>
      </c>
      <c r="CU3227">
        <v>2791</v>
      </c>
      <c r="CV3227">
        <v>-1</v>
      </c>
    </row>
    <row r="3228" spans="1:100" x14ac:dyDescent="0.2">
      <c r="A3228">
        <v>2022</v>
      </c>
      <c r="B3228">
        <v>5</v>
      </c>
      <c r="C3228" s="267">
        <v>44700</v>
      </c>
      <c r="D3228">
        <v>162</v>
      </c>
      <c r="E3228">
        <v>303</v>
      </c>
      <c r="F3228">
        <v>28</v>
      </c>
      <c r="G3228" t="s">
        <v>496</v>
      </c>
      <c r="H3228" t="s">
        <v>497</v>
      </c>
      <c r="I3228" t="s">
        <v>364</v>
      </c>
      <c r="J3228">
        <v>1</v>
      </c>
      <c r="K3228">
        <v>1</v>
      </c>
      <c r="L3228">
        <v>600</v>
      </c>
      <c r="M3228">
        <v>558</v>
      </c>
      <c r="N3228">
        <v>642</v>
      </c>
      <c r="R3228">
        <v>714</v>
      </c>
      <c r="S3228">
        <v>701</v>
      </c>
      <c r="W3228">
        <v>660</v>
      </c>
      <c r="X3228">
        <v>656</v>
      </c>
      <c r="Z3228">
        <v>153</v>
      </c>
      <c r="AA3228">
        <v>820</v>
      </c>
      <c r="AB3228">
        <v>799</v>
      </c>
      <c r="AC3228">
        <v>811</v>
      </c>
      <c r="AD3228">
        <v>789</v>
      </c>
      <c r="AF3228">
        <v>650</v>
      </c>
      <c r="AG3228">
        <v>637</v>
      </c>
      <c r="AH3228">
        <v>639</v>
      </c>
      <c r="AI3228">
        <v>635</v>
      </c>
      <c r="AK3228">
        <v>165</v>
      </c>
      <c r="AM3228">
        <v>772.33333333333337</v>
      </c>
      <c r="AN3228">
        <v>646.16666666666663</v>
      </c>
      <c r="AO3228">
        <v>21</v>
      </c>
      <c r="AP3228">
        <v>171</v>
      </c>
      <c r="AQ3228">
        <v>22.641509433962259</v>
      </c>
      <c r="AR3228">
        <v>159</v>
      </c>
      <c r="AV3228">
        <v>2</v>
      </c>
      <c r="AW3228">
        <v>1</v>
      </c>
      <c r="BC3228">
        <v>1</v>
      </c>
      <c r="BH3228">
        <v>3</v>
      </c>
      <c r="BI3228">
        <v>6</v>
      </c>
      <c r="BJ3228">
        <v>2</v>
      </c>
      <c r="BQ3228" t="s">
        <v>492</v>
      </c>
      <c r="BR3228" t="s">
        <v>492</v>
      </c>
      <c r="BS3228"/>
      <c r="BT3228"/>
      <c r="BU3228">
        <v>20</v>
      </c>
      <c r="BV3228" t="s">
        <v>496</v>
      </c>
      <c r="BW3228" t="s">
        <v>222</v>
      </c>
      <c r="BX3228">
        <v>0</v>
      </c>
      <c r="BY3228">
        <v>4</v>
      </c>
      <c r="BZ3228">
        <v>4</v>
      </c>
      <c r="CA3228">
        <v>4</v>
      </c>
      <c r="CB3228">
        <v>11</v>
      </c>
      <c r="CC3228">
        <v>11</v>
      </c>
      <c r="CD3228">
        <v>11</v>
      </c>
      <c r="CE3228">
        <v>5</v>
      </c>
      <c r="CF3228">
        <v>7</v>
      </c>
      <c r="CG3228">
        <v>2</v>
      </c>
      <c r="CH3228">
        <v>0</v>
      </c>
      <c r="CI3228">
        <v>0</v>
      </c>
      <c r="CJ3228">
        <v>0</v>
      </c>
      <c r="CK3228">
        <v>0</v>
      </c>
      <c r="CL3228">
        <v>1</v>
      </c>
      <c r="CM3228">
        <v>0</v>
      </c>
      <c r="CN3228">
        <v>15</v>
      </c>
      <c r="CO3228">
        <v>15</v>
      </c>
      <c r="CP3228">
        <v>1</v>
      </c>
      <c r="CQ3228">
        <v>2.5000000000000001E-2</v>
      </c>
      <c r="CR3228">
        <v>2.5000000000000001E-2</v>
      </c>
      <c r="CS3228">
        <v>2.321382512251741E-2</v>
      </c>
      <c r="CT3228">
        <v>2.321382512251741E-2</v>
      </c>
      <c r="CU3228">
        <v>2791</v>
      </c>
      <c r="CV3228">
        <v>-1</v>
      </c>
    </row>
    <row r="3229" spans="1:100" x14ac:dyDescent="0.2">
      <c r="A3229">
        <v>2022</v>
      </c>
      <c r="B3229">
        <v>5</v>
      </c>
      <c r="C3229" s="267">
        <v>44700</v>
      </c>
      <c r="D3229">
        <v>227</v>
      </c>
      <c r="E3229">
        <v>155</v>
      </c>
      <c r="F3229">
        <v>28</v>
      </c>
      <c r="G3229" t="s">
        <v>362</v>
      </c>
      <c r="H3229" t="s">
        <v>363</v>
      </c>
      <c r="I3229" t="s">
        <v>364</v>
      </c>
      <c r="J3229">
        <v>3</v>
      </c>
      <c r="K3229">
        <v>2</v>
      </c>
      <c r="L3229">
        <v>122</v>
      </c>
      <c r="M3229">
        <v>113</v>
      </c>
      <c r="N3229">
        <v>130</v>
      </c>
      <c r="AM3229"/>
      <c r="AN3229"/>
      <c r="AO3229">
        <v>80</v>
      </c>
      <c r="AP3229">
        <v>135</v>
      </c>
      <c r="AQ3229"/>
      <c r="AR3229"/>
      <c r="AU3229">
        <v>48</v>
      </c>
      <c r="BQ3229" t="s">
        <v>180</v>
      </c>
      <c r="BR3229" t="s">
        <v>181</v>
      </c>
      <c r="BS3229" t="s">
        <v>365</v>
      </c>
      <c r="BT3229"/>
      <c r="BU3229">
        <v>20</v>
      </c>
      <c r="BV3229" t="s">
        <v>362</v>
      </c>
      <c r="BW3229" t="s">
        <v>222</v>
      </c>
      <c r="BX3229">
        <v>0</v>
      </c>
      <c r="BY3229">
        <v>0</v>
      </c>
      <c r="BZ3229">
        <v>0</v>
      </c>
      <c r="CA3229">
        <v>48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48</v>
      </c>
      <c r="CP3229">
        <v>0</v>
      </c>
      <c r="CQ3229">
        <v>0</v>
      </c>
      <c r="CR3229">
        <v>0.39344262295081972</v>
      </c>
      <c r="CS3229"/>
      <c r="CT3229"/>
      <c r="CU3229">
        <v>2791</v>
      </c>
      <c r="CV3229"/>
    </row>
    <row r="3230" spans="1:100" x14ac:dyDescent="0.2">
      <c r="A3230">
        <v>2022</v>
      </c>
      <c r="B3230">
        <v>5</v>
      </c>
      <c r="C3230" s="267">
        <v>44700</v>
      </c>
      <c r="D3230">
        <v>433</v>
      </c>
      <c r="E3230">
        <v>452</v>
      </c>
      <c r="F3230">
        <v>46</v>
      </c>
      <c r="G3230" t="s">
        <v>553</v>
      </c>
      <c r="H3230" t="s">
        <v>554</v>
      </c>
      <c r="I3230" t="s">
        <v>221</v>
      </c>
      <c r="J3230">
        <v>4</v>
      </c>
      <c r="K3230">
        <v>2</v>
      </c>
      <c r="L3230">
        <v>270</v>
      </c>
      <c r="M3230">
        <v>251</v>
      </c>
      <c r="N3230">
        <v>288</v>
      </c>
      <c r="AB3230">
        <v>390</v>
      </c>
      <c r="AC3230">
        <v>360</v>
      </c>
      <c r="AD3230">
        <v>290</v>
      </c>
      <c r="AE3230">
        <v>312</v>
      </c>
      <c r="AG3230">
        <v>249</v>
      </c>
      <c r="AH3230">
        <v>244</v>
      </c>
      <c r="AI3230">
        <v>252</v>
      </c>
      <c r="AJ3230">
        <v>260</v>
      </c>
      <c r="AM3230">
        <v>338</v>
      </c>
      <c r="AN3230">
        <v>251.25</v>
      </c>
      <c r="AO3230">
        <v>96</v>
      </c>
      <c r="AP3230">
        <v>150</v>
      </c>
      <c r="AQ3230"/>
      <c r="AR3230"/>
      <c r="BH3230">
        <v>3</v>
      </c>
      <c r="BI3230">
        <v>10</v>
      </c>
      <c r="BJ3230">
        <v>3</v>
      </c>
      <c r="BQ3230" t="s">
        <v>180</v>
      </c>
      <c r="BR3230" t="s">
        <v>181</v>
      </c>
      <c r="BS3230"/>
      <c r="BT3230"/>
      <c r="BU3230">
        <v>20</v>
      </c>
      <c r="BV3230" t="s">
        <v>552</v>
      </c>
      <c r="BW3230" t="s">
        <v>222</v>
      </c>
      <c r="BX3230">
        <v>0</v>
      </c>
      <c r="BY3230">
        <v>0</v>
      </c>
      <c r="BZ3230">
        <v>0</v>
      </c>
      <c r="CA3230">
        <v>0</v>
      </c>
      <c r="CB3230">
        <v>16</v>
      </c>
      <c r="CC3230">
        <v>8</v>
      </c>
      <c r="CD3230">
        <v>8</v>
      </c>
      <c r="CE3230">
        <v>1</v>
      </c>
      <c r="CF3230">
        <v>5</v>
      </c>
      <c r="CG3230">
        <v>1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8</v>
      </c>
      <c r="CO3230">
        <v>8</v>
      </c>
      <c r="CP3230">
        <v>1</v>
      </c>
      <c r="CQ3230">
        <v>2.9629629629629631E-2</v>
      </c>
      <c r="CR3230">
        <v>2.9629629629629631E-2</v>
      </c>
      <c r="CS3230">
        <v>3.1840796019900502E-2</v>
      </c>
      <c r="CT3230">
        <v>3.1840796019900502E-2</v>
      </c>
      <c r="CU3230">
        <v>2791</v>
      </c>
      <c r="CV3230">
        <v>-1</v>
      </c>
    </row>
    <row r="3231" spans="1:100" x14ac:dyDescent="0.2">
      <c r="A3231">
        <v>2022</v>
      </c>
      <c r="B3231">
        <v>5</v>
      </c>
      <c r="C3231" s="267">
        <v>44700</v>
      </c>
      <c r="D3231">
        <v>433</v>
      </c>
      <c r="E3231">
        <v>453</v>
      </c>
      <c r="F3231">
        <v>46</v>
      </c>
      <c r="G3231" t="s">
        <v>550</v>
      </c>
      <c r="H3231" t="s">
        <v>551</v>
      </c>
      <c r="I3231" t="s">
        <v>221</v>
      </c>
      <c r="J3231">
        <v>4</v>
      </c>
      <c r="K3231">
        <v>2</v>
      </c>
      <c r="L3231">
        <v>175</v>
      </c>
      <c r="M3231">
        <v>162</v>
      </c>
      <c r="N3231">
        <v>187</v>
      </c>
      <c r="AB3231">
        <v>215</v>
      </c>
      <c r="AC3231">
        <v>220</v>
      </c>
      <c r="AD3231">
        <v>215</v>
      </c>
      <c r="AE3231">
        <v>224</v>
      </c>
      <c r="AG3231">
        <v>164</v>
      </c>
      <c r="AH3231">
        <v>168</v>
      </c>
      <c r="AI3231">
        <v>171</v>
      </c>
      <c r="AJ3231">
        <v>173</v>
      </c>
      <c r="AL3231">
        <v>164</v>
      </c>
      <c r="AM3231">
        <v>218.5</v>
      </c>
      <c r="AN3231">
        <v>169</v>
      </c>
      <c r="AO3231">
        <v>96</v>
      </c>
      <c r="AP3231">
        <v>150</v>
      </c>
      <c r="AQ3231">
        <v>87.804878048780495</v>
      </c>
      <c r="AR3231">
        <v>164</v>
      </c>
      <c r="BH3231">
        <v>10</v>
      </c>
      <c r="BI3231">
        <v>2</v>
      </c>
      <c r="BJ3231">
        <v>5</v>
      </c>
      <c r="BQ3231" t="s">
        <v>180</v>
      </c>
      <c r="BR3231" t="s">
        <v>181</v>
      </c>
      <c r="BS3231"/>
      <c r="BT3231"/>
      <c r="BU3231">
        <v>20</v>
      </c>
      <c r="BV3231" t="s">
        <v>552</v>
      </c>
      <c r="BW3231" t="s">
        <v>222</v>
      </c>
      <c r="BX3231">
        <v>0</v>
      </c>
      <c r="BY3231">
        <v>0</v>
      </c>
      <c r="BZ3231">
        <v>0</v>
      </c>
      <c r="CA3231">
        <v>0</v>
      </c>
      <c r="CB3231">
        <v>17</v>
      </c>
      <c r="CC3231">
        <v>8.5</v>
      </c>
      <c r="CD3231">
        <v>8</v>
      </c>
      <c r="CE3231">
        <v>5</v>
      </c>
      <c r="CF3231">
        <v>1</v>
      </c>
      <c r="CG3231">
        <v>2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8.5</v>
      </c>
      <c r="CO3231">
        <v>8</v>
      </c>
      <c r="CP3231">
        <v>1.0625</v>
      </c>
      <c r="CQ3231">
        <v>4.8571428571428571E-2</v>
      </c>
      <c r="CR3231">
        <v>4.5714285714285707E-2</v>
      </c>
      <c r="CS3231">
        <v>5.0295857988165681E-2</v>
      </c>
      <c r="CT3231">
        <v>4.7337278106508868E-2</v>
      </c>
      <c r="CU3231">
        <v>2791</v>
      </c>
      <c r="CV3231">
        <v>-1</v>
      </c>
    </row>
    <row r="3232" spans="1:100" x14ac:dyDescent="0.2">
      <c r="A3232">
        <v>2022</v>
      </c>
      <c r="B3232">
        <v>5</v>
      </c>
      <c r="C3232" s="267">
        <v>44700</v>
      </c>
      <c r="D3232">
        <v>334</v>
      </c>
      <c r="E3232">
        <v>254</v>
      </c>
      <c r="F3232">
        <v>47</v>
      </c>
      <c r="G3232" t="s">
        <v>220</v>
      </c>
      <c r="H3232" t="s">
        <v>179</v>
      </c>
      <c r="I3232" t="s">
        <v>221</v>
      </c>
      <c r="J3232">
        <v>4</v>
      </c>
      <c r="K3232">
        <v>2</v>
      </c>
      <c r="L3232">
        <v>203</v>
      </c>
      <c r="M3232">
        <v>188</v>
      </c>
      <c r="N3232">
        <v>217</v>
      </c>
      <c r="Y3232">
        <v>137</v>
      </c>
      <c r="Z3232">
        <v>139</v>
      </c>
      <c r="AK3232">
        <v>146</v>
      </c>
      <c r="AL3232">
        <v>149</v>
      </c>
      <c r="AM3232"/>
      <c r="AN3232"/>
      <c r="AO3232">
        <v>94</v>
      </c>
      <c r="AP3232">
        <v>153</v>
      </c>
      <c r="AQ3232">
        <v>100.8756567425569</v>
      </c>
      <c r="AR3232">
        <v>142.75</v>
      </c>
      <c r="AU3232">
        <v>2220</v>
      </c>
      <c r="AV3232">
        <v>7</v>
      </c>
      <c r="AW3232">
        <v>8</v>
      </c>
      <c r="AX3232">
        <v>5</v>
      </c>
      <c r="BG3232">
        <v>900</v>
      </c>
      <c r="BH3232">
        <v>20</v>
      </c>
      <c r="BI3232">
        <v>8</v>
      </c>
      <c r="BJ3232">
        <v>5</v>
      </c>
      <c r="BK3232">
        <v>1</v>
      </c>
      <c r="BQ3232" t="s">
        <v>180</v>
      </c>
      <c r="BR3232" t="s">
        <v>181</v>
      </c>
      <c r="BS3232" t="s">
        <v>182</v>
      </c>
      <c r="BT3232"/>
      <c r="BU3232">
        <v>20</v>
      </c>
      <c r="BV3232" t="s">
        <v>220</v>
      </c>
      <c r="BW3232" t="s">
        <v>222</v>
      </c>
      <c r="BX3232">
        <v>0</v>
      </c>
      <c r="BY3232">
        <v>20</v>
      </c>
      <c r="BZ3232">
        <v>10</v>
      </c>
      <c r="CA3232">
        <v>2230</v>
      </c>
      <c r="CB3232">
        <v>34</v>
      </c>
      <c r="CC3232">
        <v>17</v>
      </c>
      <c r="CD3232">
        <v>917</v>
      </c>
      <c r="CE3232">
        <v>13</v>
      </c>
      <c r="CF3232">
        <v>8</v>
      </c>
      <c r="CG3232">
        <v>5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27</v>
      </c>
      <c r="CO3232">
        <v>3147</v>
      </c>
      <c r="CP3232">
        <v>8.5795996186844616E-3</v>
      </c>
      <c r="CQ3232">
        <v>0.13300492610837439</v>
      </c>
      <c r="CR3232">
        <v>15.50246305418719</v>
      </c>
      <c r="CS3232"/>
      <c r="CT3232"/>
      <c r="CU3232">
        <v>2791</v>
      </c>
      <c r="CV3232"/>
    </row>
    <row r="3233" spans="1:100" x14ac:dyDescent="0.2">
      <c r="A3233">
        <v>2022</v>
      </c>
      <c r="B3233">
        <v>5</v>
      </c>
      <c r="C3233" s="267">
        <v>44700</v>
      </c>
      <c r="D3233">
        <v>236</v>
      </c>
      <c r="E3233">
        <v>160</v>
      </c>
      <c r="F3233">
        <v>49</v>
      </c>
      <c r="G3233" t="s">
        <v>239</v>
      </c>
      <c r="H3233" t="s">
        <v>240</v>
      </c>
      <c r="I3233" t="s">
        <v>169</v>
      </c>
      <c r="J3233">
        <v>2</v>
      </c>
      <c r="K3233">
        <v>1</v>
      </c>
      <c r="L3233">
        <v>200</v>
      </c>
      <c r="M3233">
        <v>186</v>
      </c>
      <c r="N3233">
        <v>214</v>
      </c>
      <c r="O3233">
        <v>271</v>
      </c>
      <c r="P3233">
        <v>266</v>
      </c>
      <c r="Q3233">
        <v>270</v>
      </c>
      <c r="R3233">
        <v>276</v>
      </c>
      <c r="S3233">
        <v>256</v>
      </c>
      <c r="T3233">
        <v>218</v>
      </c>
      <c r="U3233">
        <v>215</v>
      </c>
      <c r="V3233">
        <v>218</v>
      </c>
      <c r="W3233">
        <v>190</v>
      </c>
      <c r="X3233">
        <v>170</v>
      </c>
      <c r="Y3233">
        <v>109</v>
      </c>
      <c r="Z3233">
        <v>108</v>
      </c>
      <c r="AA3233">
        <v>223</v>
      </c>
      <c r="AB3233">
        <v>239</v>
      </c>
      <c r="AC3233">
        <v>245</v>
      </c>
      <c r="AD3233">
        <v>275</v>
      </c>
      <c r="AE3233">
        <v>269</v>
      </c>
      <c r="AF3233">
        <v>180</v>
      </c>
      <c r="AG3233">
        <v>191</v>
      </c>
      <c r="AH3233">
        <v>188</v>
      </c>
      <c r="AI3233">
        <v>197</v>
      </c>
      <c r="AJ3233">
        <v>192</v>
      </c>
      <c r="AK3233">
        <v>114</v>
      </c>
      <c r="AL3233">
        <v>103</v>
      </c>
      <c r="AM3233">
        <v>259</v>
      </c>
      <c r="AN3233">
        <v>195.9</v>
      </c>
      <c r="AO3233">
        <v>76</v>
      </c>
      <c r="AP3233">
        <v>95</v>
      </c>
      <c r="AQ3233">
        <v>66.359447004608299</v>
      </c>
      <c r="AR3233">
        <v>108.5</v>
      </c>
      <c r="AU3233">
        <v>864</v>
      </c>
      <c r="AV3233">
        <v>3</v>
      </c>
      <c r="AW3233">
        <v>2</v>
      </c>
      <c r="AX3233">
        <v>1</v>
      </c>
      <c r="BG3233">
        <v>1140</v>
      </c>
      <c r="BH3233">
        <v>10</v>
      </c>
      <c r="BI3233">
        <v>2</v>
      </c>
      <c r="BJ3233">
        <v>2</v>
      </c>
      <c r="BQ3233" t="s">
        <v>241</v>
      </c>
      <c r="BR3233" t="s">
        <v>242</v>
      </c>
      <c r="BS3233"/>
      <c r="BT3233"/>
      <c r="BU3233">
        <v>20</v>
      </c>
      <c r="BV3233" t="s">
        <v>239</v>
      </c>
      <c r="BW3233" t="s">
        <v>222</v>
      </c>
      <c r="BX3233">
        <v>0</v>
      </c>
      <c r="BY3233">
        <v>6</v>
      </c>
      <c r="BZ3233">
        <v>6</v>
      </c>
      <c r="CA3233">
        <v>870</v>
      </c>
      <c r="CB3233">
        <v>14</v>
      </c>
      <c r="CC3233">
        <v>14</v>
      </c>
      <c r="CD3233">
        <v>1154</v>
      </c>
      <c r="CE3233">
        <v>13</v>
      </c>
      <c r="CF3233">
        <v>4</v>
      </c>
      <c r="CG3233">
        <v>3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20</v>
      </c>
      <c r="CO3233">
        <v>2024</v>
      </c>
      <c r="CP3233">
        <v>9.881422924901186E-3</v>
      </c>
      <c r="CQ3233">
        <v>0.1</v>
      </c>
      <c r="CR3233">
        <v>10.119999999999999</v>
      </c>
      <c r="CS3233">
        <v>0.1020929045431342</v>
      </c>
      <c r="CT3233">
        <v>10.331801939765191</v>
      </c>
      <c r="CU3233">
        <v>2791</v>
      </c>
      <c r="CV3233">
        <v>-1</v>
      </c>
    </row>
    <row r="3234" spans="1:100" x14ac:dyDescent="0.2">
      <c r="A3234">
        <v>2022</v>
      </c>
      <c r="B3234">
        <v>5</v>
      </c>
      <c r="C3234" s="267">
        <v>44700</v>
      </c>
      <c r="D3234">
        <v>334</v>
      </c>
      <c r="E3234">
        <v>254</v>
      </c>
      <c r="F3234">
        <v>49</v>
      </c>
      <c r="G3234" t="s">
        <v>220</v>
      </c>
      <c r="H3234" t="s">
        <v>179</v>
      </c>
      <c r="I3234" t="s">
        <v>221</v>
      </c>
      <c r="J3234">
        <v>4</v>
      </c>
      <c r="K3234">
        <v>2</v>
      </c>
      <c r="L3234">
        <v>203</v>
      </c>
      <c r="M3234">
        <v>188</v>
      </c>
      <c r="N3234">
        <v>217</v>
      </c>
      <c r="O3234">
        <v>310</v>
      </c>
      <c r="P3234">
        <v>301</v>
      </c>
      <c r="Q3234">
        <v>313</v>
      </c>
      <c r="R3234">
        <v>299</v>
      </c>
      <c r="S3234">
        <v>291</v>
      </c>
      <c r="T3234">
        <v>210</v>
      </c>
      <c r="U3234">
        <v>206</v>
      </c>
      <c r="V3234">
        <v>211</v>
      </c>
      <c r="W3234">
        <v>196</v>
      </c>
      <c r="X3234">
        <v>194</v>
      </c>
      <c r="AA3234">
        <v>313</v>
      </c>
      <c r="AB3234">
        <v>318</v>
      </c>
      <c r="AC3234">
        <v>210</v>
      </c>
      <c r="AD3234">
        <v>208</v>
      </c>
      <c r="AE3234">
        <v>217</v>
      </c>
      <c r="AF3234">
        <v>203</v>
      </c>
      <c r="AG3234">
        <v>205</v>
      </c>
      <c r="AH3234">
        <v>195</v>
      </c>
      <c r="AI3234">
        <v>198</v>
      </c>
      <c r="AJ3234">
        <v>204</v>
      </c>
      <c r="AM3234">
        <v>278</v>
      </c>
      <c r="AN3234">
        <v>202.2</v>
      </c>
      <c r="AO3234">
        <v>94</v>
      </c>
      <c r="AP3234">
        <v>153</v>
      </c>
      <c r="AQ3234"/>
      <c r="AR3234"/>
      <c r="BQ3234" t="s">
        <v>180</v>
      </c>
      <c r="BR3234" t="s">
        <v>181</v>
      </c>
      <c r="BS3234" t="s">
        <v>182</v>
      </c>
      <c r="BT3234"/>
      <c r="BU3234">
        <v>20</v>
      </c>
      <c r="BV3234" t="s">
        <v>220</v>
      </c>
      <c r="BW3234" t="s">
        <v>222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/>
      <c r="CQ3234">
        <v>0</v>
      </c>
      <c r="CR3234">
        <v>0</v>
      </c>
      <c r="CS3234">
        <v>0</v>
      </c>
      <c r="CT3234">
        <v>0</v>
      </c>
      <c r="CU3234">
        <v>2791</v>
      </c>
      <c r="CV3234">
        <v>-1</v>
      </c>
    </row>
    <row r="3235" spans="1:100" x14ac:dyDescent="0.2">
      <c r="A3235">
        <v>2022</v>
      </c>
      <c r="B3235">
        <v>5</v>
      </c>
      <c r="C3235" s="267">
        <v>44701</v>
      </c>
      <c r="D3235">
        <v>137</v>
      </c>
      <c r="E3235">
        <v>273</v>
      </c>
      <c r="F3235">
        <v>2</v>
      </c>
      <c r="G3235" t="s">
        <v>174</v>
      </c>
      <c r="H3235" t="s">
        <v>175</v>
      </c>
      <c r="I3235" t="s">
        <v>169</v>
      </c>
      <c r="J3235">
        <v>3</v>
      </c>
      <c r="K3235">
        <v>2</v>
      </c>
      <c r="L3235">
        <v>564</v>
      </c>
      <c r="M3235">
        <v>524</v>
      </c>
      <c r="N3235">
        <v>603</v>
      </c>
      <c r="Y3235">
        <v>138</v>
      </c>
      <c r="Z3235">
        <v>135</v>
      </c>
      <c r="AK3235">
        <v>134</v>
      </c>
      <c r="AL3235">
        <v>120</v>
      </c>
      <c r="AM3235"/>
      <c r="AN3235"/>
      <c r="AO3235">
        <v>93</v>
      </c>
      <c r="AP3235">
        <v>116</v>
      </c>
      <c r="AQ3235">
        <v>81.97343453510436</v>
      </c>
      <c r="AR3235">
        <v>131.75</v>
      </c>
      <c r="AU3235">
        <v>840</v>
      </c>
      <c r="AV3235">
        <v>6</v>
      </c>
      <c r="AW3235">
        <v>4</v>
      </c>
      <c r="BG3235">
        <v>780</v>
      </c>
      <c r="BH3235">
        <v>10</v>
      </c>
      <c r="BI3235">
        <v>10</v>
      </c>
      <c r="BJ3235">
        <v>4</v>
      </c>
      <c r="BQ3235" t="s">
        <v>176</v>
      </c>
      <c r="BS3235"/>
      <c r="BT3235"/>
      <c r="BU3235">
        <v>20</v>
      </c>
      <c r="BV3235" t="s">
        <v>177</v>
      </c>
      <c r="BW3235" t="s">
        <v>173</v>
      </c>
      <c r="BX3235">
        <v>0</v>
      </c>
      <c r="BY3235">
        <v>10</v>
      </c>
      <c r="BZ3235">
        <v>5</v>
      </c>
      <c r="CA3235">
        <v>845</v>
      </c>
      <c r="CB3235">
        <v>24</v>
      </c>
      <c r="CC3235">
        <v>12</v>
      </c>
      <c r="CD3235">
        <v>792</v>
      </c>
      <c r="CE3235">
        <v>8</v>
      </c>
      <c r="CF3235">
        <v>7</v>
      </c>
      <c r="CG3235">
        <v>2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17</v>
      </c>
      <c r="CO3235">
        <v>1637</v>
      </c>
      <c r="CP3235">
        <v>1.0384850335980449E-2</v>
      </c>
      <c r="CQ3235">
        <v>3.0141843971631201E-2</v>
      </c>
      <c r="CR3235">
        <v>2.9024822695035462</v>
      </c>
      <c r="CS3235"/>
      <c r="CT3235"/>
      <c r="CU3235">
        <v>2791</v>
      </c>
      <c r="CV3235"/>
    </row>
    <row r="3236" spans="1:100" x14ac:dyDescent="0.2">
      <c r="A3236">
        <v>2022</v>
      </c>
      <c r="B3236">
        <v>5</v>
      </c>
      <c r="C3236" s="267">
        <v>44701</v>
      </c>
      <c r="D3236">
        <v>381</v>
      </c>
      <c r="E3236">
        <v>445</v>
      </c>
      <c r="F3236">
        <v>2</v>
      </c>
      <c r="G3236" t="s">
        <v>369</v>
      </c>
      <c r="H3236" t="s">
        <v>370</v>
      </c>
      <c r="I3236" t="s">
        <v>169</v>
      </c>
      <c r="J3236">
        <v>3</v>
      </c>
      <c r="K3236">
        <v>1</v>
      </c>
      <c r="L3236">
        <v>28</v>
      </c>
      <c r="M3236">
        <v>25</v>
      </c>
      <c r="N3236">
        <v>30</v>
      </c>
      <c r="O3236">
        <v>35</v>
      </c>
      <c r="P3236">
        <v>38</v>
      </c>
      <c r="Q3236">
        <v>35</v>
      </c>
      <c r="R3236">
        <v>38</v>
      </c>
      <c r="T3236">
        <v>27</v>
      </c>
      <c r="U3236">
        <v>31</v>
      </c>
      <c r="V3236">
        <v>24</v>
      </c>
      <c r="W3236">
        <v>27</v>
      </c>
      <c r="AA3236">
        <v>34</v>
      </c>
      <c r="AB3236">
        <v>35</v>
      </c>
      <c r="AC3236">
        <v>33</v>
      </c>
      <c r="AD3236">
        <v>37</v>
      </c>
      <c r="AE3236">
        <v>36</v>
      </c>
      <c r="AF3236">
        <v>25</v>
      </c>
      <c r="AG3236">
        <v>26</v>
      </c>
      <c r="AH3236">
        <v>27</v>
      </c>
      <c r="AI3236">
        <v>28</v>
      </c>
      <c r="AJ3236">
        <v>28</v>
      </c>
      <c r="AM3236">
        <v>35.666666666666657</v>
      </c>
      <c r="AN3236">
        <v>27</v>
      </c>
      <c r="AO3236">
        <v>75</v>
      </c>
      <c r="AP3236">
        <v>144</v>
      </c>
      <c r="AQ3236"/>
      <c r="AR3236"/>
      <c r="AU3236">
        <v>1000</v>
      </c>
      <c r="AV3236">
        <v>3</v>
      </c>
      <c r="AW3236">
        <v>3</v>
      </c>
      <c r="BG3236">
        <v>1000</v>
      </c>
      <c r="BH3236">
        <v>4</v>
      </c>
      <c r="BI3236">
        <v>1</v>
      </c>
      <c r="BJ3236">
        <v>1</v>
      </c>
      <c r="BQ3236" t="s">
        <v>180</v>
      </c>
      <c r="BR3236" t="s">
        <v>192</v>
      </c>
      <c r="BS3236" t="s">
        <v>371</v>
      </c>
      <c r="BT3236"/>
      <c r="BU3236">
        <v>20</v>
      </c>
      <c r="BV3236" t="s">
        <v>372</v>
      </c>
      <c r="BW3236" t="s">
        <v>173</v>
      </c>
      <c r="BX3236">
        <v>0</v>
      </c>
      <c r="BY3236">
        <v>6</v>
      </c>
      <c r="BZ3236">
        <v>6</v>
      </c>
      <c r="CA3236">
        <v>1006</v>
      </c>
      <c r="CB3236">
        <v>6</v>
      </c>
      <c r="CC3236">
        <v>6</v>
      </c>
      <c r="CD3236">
        <v>1006</v>
      </c>
      <c r="CE3236">
        <v>7</v>
      </c>
      <c r="CF3236">
        <v>4</v>
      </c>
      <c r="CG3236">
        <v>1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12</v>
      </c>
      <c r="CO3236">
        <v>2012</v>
      </c>
      <c r="CP3236">
        <v>5.9642147117296221E-3</v>
      </c>
      <c r="CQ3236">
        <v>0.42857142857142849</v>
      </c>
      <c r="CR3236">
        <v>71.857142857142861</v>
      </c>
      <c r="CS3236">
        <v>0.44444444444444442</v>
      </c>
      <c r="CT3236">
        <v>74.518518518518519</v>
      </c>
      <c r="CU3236">
        <v>2791</v>
      </c>
      <c r="CV3236">
        <v>-1</v>
      </c>
    </row>
    <row r="3237" spans="1:100" x14ac:dyDescent="0.2">
      <c r="A3237">
        <v>2022</v>
      </c>
      <c r="B3237">
        <v>5</v>
      </c>
      <c r="C3237" s="267">
        <v>44701</v>
      </c>
      <c r="D3237">
        <v>381</v>
      </c>
      <c r="E3237">
        <v>446</v>
      </c>
      <c r="F3237">
        <v>2</v>
      </c>
      <c r="G3237" t="s">
        <v>373</v>
      </c>
      <c r="H3237" t="s">
        <v>374</v>
      </c>
      <c r="I3237" t="s">
        <v>169</v>
      </c>
      <c r="J3237">
        <v>3</v>
      </c>
      <c r="K3237">
        <v>1</v>
      </c>
      <c r="L3237">
        <v>167</v>
      </c>
      <c r="M3237">
        <v>150</v>
      </c>
      <c r="N3237">
        <v>183</v>
      </c>
      <c r="O3237">
        <v>210</v>
      </c>
      <c r="P3237">
        <v>235</v>
      </c>
      <c r="Q3237">
        <v>200</v>
      </c>
      <c r="R3237">
        <v>210</v>
      </c>
      <c r="T3237">
        <v>166</v>
      </c>
      <c r="U3237">
        <v>169</v>
      </c>
      <c r="V3237">
        <v>144</v>
      </c>
      <c r="W3237">
        <v>173</v>
      </c>
      <c r="AA3237">
        <v>222</v>
      </c>
      <c r="AB3237">
        <v>210</v>
      </c>
      <c r="AC3237">
        <v>208</v>
      </c>
      <c r="AD3237">
        <v>195</v>
      </c>
      <c r="AE3237">
        <v>198</v>
      </c>
      <c r="AF3237">
        <v>171</v>
      </c>
      <c r="AG3237">
        <v>169</v>
      </c>
      <c r="AH3237">
        <v>145</v>
      </c>
      <c r="AI3237">
        <v>162</v>
      </c>
      <c r="AJ3237">
        <v>164</v>
      </c>
      <c r="AM3237">
        <v>209.7777777777778</v>
      </c>
      <c r="AN3237">
        <v>162.55555555555549</v>
      </c>
      <c r="AO3237">
        <v>75</v>
      </c>
      <c r="AP3237">
        <v>144</v>
      </c>
      <c r="AQ3237"/>
      <c r="AR3237"/>
      <c r="AU3237">
        <v>990</v>
      </c>
      <c r="AW3237">
        <v>3</v>
      </c>
      <c r="BG3237">
        <v>840</v>
      </c>
      <c r="BH3237">
        <v>1</v>
      </c>
      <c r="BI3237">
        <v>2</v>
      </c>
      <c r="BJ3237">
        <v>1</v>
      </c>
      <c r="BQ3237" t="s">
        <v>180</v>
      </c>
      <c r="BR3237" t="s">
        <v>192</v>
      </c>
      <c r="BS3237" t="s">
        <v>375</v>
      </c>
      <c r="BT3237"/>
      <c r="BU3237">
        <v>20</v>
      </c>
      <c r="BV3237" t="s">
        <v>372</v>
      </c>
      <c r="BW3237" t="s">
        <v>173</v>
      </c>
      <c r="BX3237">
        <v>0</v>
      </c>
      <c r="BY3237">
        <v>3</v>
      </c>
      <c r="BZ3237">
        <v>3</v>
      </c>
      <c r="CA3237">
        <v>993</v>
      </c>
      <c r="CB3237">
        <v>4</v>
      </c>
      <c r="CC3237">
        <v>4</v>
      </c>
      <c r="CD3237">
        <v>844</v>
      </c>
      <c r="CE3237">
        <v>1</v>
      </c>
      <c r="CF3237">
        <v>5</v>
      </c>
      <c r="CG3237">
        <v>1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7</v>
      </c>
      <c r="CO3237">
        <v>1837</v>
      </c>
      <c r="CP3237">
        <v>3.8105606967882419E-3</v>
      </c>
      <c r="CQ3237">
        <v>4.1916167664670663E-2</v>
      </c>
      <c r="CR3237">
        <v>11</v>
      </c>
      <c r="CS3237">
        <v>4.3062200956937802E-2</v>
      </c>
      <c r="CT3237">
        <v>11.30075187969925</v>
      </c>
      <c r="CU3237">
        <v>2791</v>
      </c>
      <c r="CV3237">
        <v>-1</v>
      </c>
    </row>
    <row r="3238" spans="1:100" x14ac:dyDescent="0.2">
      <c r="A3238">
        <v>2022</v>
      </c>
      <c r="B3238">
        <v>5</v>
      </c>
      <c r="C3238" s="267">
        <v>44701</v>
      </c>
      <c r="D3238">
        <v>381</v>
      </c>
      <c r="E3238">
        <v>448</v>
      </c>
      <c r="F3238">
        <v>2</v>
      </c>
      <c r="G3238" t="s">
        <v>376</v>
      </c>
      <c r="H3238" t="s">
        <v>377</v>
      </c>
      <c r="I3238" t="s">
        <v>169</v>
      </c>
      <c r="J3238">
        <v>3</v>
      </c>
      <c r="K3238">
        <v>1</v>
      </c>
      <c r="L3238">
        <v>23</v>
      </c>
      <c r="M3238">
        <v>20</v>
      </c>
      <c r="N3238">
        <v>25</v>
      </c>
      <c r="O3238">
        <v>33</v>
      </c>
      <c r="P3238">
        <v>36</v>
      </c>
      <c r="Q3238">
        <v>34</v>
      </c>
      <c r="R3238">
        <v>35</v>
      </c>
      <c r="T3238">
        <v>22</v>
      </c>
      <c r="U3238">
        <v>25</v>
      </c>
      <c r="V3238">
        <v>23</v>
      </c>
      <c r="W3238">
        <v>23</v>
      </c>
      <c r="AA3238">
        <v>26</v>
      </c>
      <c r="AB3238">
        <v>27</v>
      </c>
      <c r="AC3238">
        <v>28</v>
      </c>
      <c r="AD3238">
        <v>27</v>
      </c>
      <c r="AE3238">
        <v>26</v>
      </c>
      <c r="AF3238">
        <v>22</v>
      </c>
      <c r="AG3238">
        <v>24</v>
      </c>
      <c r="AH3238">
        <v>20</v>
      </c>
      <c r="AI3238">
        <v>22</v>
      </c>
      <c r="AJ3238">
        <v>23</v>
      </c>
      <c r="AM3238">
        <v>30.222222222222221</v>
      </c>
      <c r="AN3238">
        <v>22.666666666666671</v>
      </c>
      <c r="AO3238">
        <v>75</v>
      </c>
      <c r="AP3238">
        <v>144</v>
      </c>
      <c r="AQ3238"/>
      <c r="AR3238"/>
      <c r="AU3238">
        <v>960</v>
      </c>
      <c r="AW3238">
        <v>5</v>
      </c>
      <c r="BG3238">
        <v>860</v>
      </c>
      <c r="BH3238">
        <v>1</v>
      </c>
      <c r="BI3238">
        <v>3</v>
      </c>
      <c r="BJ3238">
        <v>2</v>
      </c>
      <c r="BQ3238" t="s">
        <v>180</v>
      </c>
      <c r="BR3238" t="s">
        <v>192</v>
      </c>
      <c r="BS3238" t="s">
        <v>378</v>
      </c>
      <c r="BT3238"/>
      <c r="BU3238">
        <v>20</v>
      </c>
      <c r="BV3238" t="s">
        <v>372</v>
      </c>
      <c r="BW3238" t="s">
        <v>173</v>
      </c>
      <c r="BX3238">
        <v>0</v>
      </c>
      <c r="BY3238">
        <v>5</v>
      </c>
      <c r="BZ3238">
        <v>5</v>
      </c>
      <c r="CA3238">
        <v>965</v>
      </c>
      <c r="CB3238">
        <v>6</v>
      </c>
      <c r="CC3238">
        <v>6</v>
      </c>
      <c r="CD3238">
        <v>866</v>
      </c>
      <c r="CE3238">
        <v>1</v>
      </c>
      <c r="CF3238">
        <v>8</v>
      </c>
      <c r="CG3238">
        <v>2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11</v>
      </c>
      <c r="CO3238">
        <v>1831</v>
      </c>
      <c r="CP3238">
        <v>6.0076460950300378E-3</v>
      </c>
      <c r="CQ3238">
        <v>0.47826086956521741</v>
      </c>
      <c r="CR3238">
        <v>79.608695652173907</v>
      </c>
      <c r="CS3238">
        <v>0.48529411764705882</v>
      </c>
      <c r="CT3238">
        <v>80.779411764705884</v>
      </c>
      <c r="CU3238">
        <v>2791</v>
      </c>
      <c r="CV3238">
        <v>-1</v>
      </c>
    </row>
    <row r="3239" spans="1:100" x14ac:dyDescent="0.2">
      <c r="A3239">
        <v>2022</v>
      </c>
      <c r="B3239">
        <v>5</v>
      </c>
      <c r="C3239" s="267">
        <v>44701</v>
      </c>
      <c r="D3239">
        <v>384</v>
      </c>
      <c r="E3239">
        <v>556</v>
      </c>
      <c r="F3239">
        <v>2</v>
      </c>
      <c r="G3239" t="s">
        <v>202</v>
      </c>
      <c r="H3239" t="s">
        <v>203</v>
      </c>
      <c r="I3239" t="s">
        <v>169</v>
      </c>
      <c r="J3239">
        <v>1</v>
      </c>
      <c r="K3239">
        <v>6</v>
      </c>
      <c r="L3239">
        <v>1066</v>
      </c>
      <c r="M3239">
        <v>1003</v>
      </c>
      <c r="N3239">
        <v>1141</v>
      </c>
      <c r="O3239">
        <v>1706</v>
      </c>
      <c r="P3239">
        <v>1727</v>
      </c>
      <c r="Q3239">
        <v>1764</v>
      </c>
      <c r="R3239">
        <v>1704</v>
      </c>
      <c r="S3239">
        <v>1732</v>
      </c>
      <c r="T3239">
        <v>1297</v>
      </c>
      <c r="U3239">
        <v>1279</v>
      </c>
      <c r="V3239">
        <v>1311</v>
      </c>
      <c r="W3239">
        <v>1280</v>
      </c>
      <c r="X3239">
        <v>1289</v>
      </c>
      <c r="AA3239">
        <v>1720</v>
      </c>
      <c r="AB3239">
        <v>1743</v>
      </c>
      <c r="AC3239">
        <v>1683</v>
      </c>
      <c r="AD3239">
        <v>1786</v>
      </c>
      <c r="AE3239">
        <v>1764</v>
      </c>
      <c r="AF3239">
        <v>1280</v>
      </c>
      <c r="AG3239">
        <v>1291</v>
      </c>
      <c r="AH3239">
        <v>1362</v>
      </c>
      <c r="AI3239">
        <v>1279</v>
      </c>
      <c r="AJ3239">
        <v>1311</v>
      </c>
      <c r="AM3239">
        <v>1732.9</v>
      </c>
      <c r="AN3239">
        <v>1297.9000000000001</v>
      </c>
      <c r="AO3239">
        <v>21</v>
      </c>
      <c r="AP3239">
        <v>180</v>
      </c>
      <c r="AQ3239"/>
      <c r="AR3239"/>
      <c r="AU3239">
        <v>120</v>
      </c>
      <c r="AV3239">
        <v>9</v>
      </c>
      <c r="AW3239">
        <v>14</v>
      </c>
      <c r="AX3239">
        <v>5</v>
      </c>
      <c r="BG3239">
        <v>216</v>
      </c>
      <c r="BH3239">
        <v>8</v>
      </c>
      <c r="BI3239">
        <v>10</v>
      </c>
      <c r="BJ3239">
        <v>6</v>
      </c>
      <c r="BQ3239" t="s">
        <v>185</v>
      </c>
      <c r="BR3239" t="s">
        <v>186</v>
      </c>
      <c r="BS3239" t="s">
        <v>204</v>
      </c>
      <c r="BT3239" t="s">
        <v>188</v>
      </c>
      <c r="BU3239">
        <v>20</v>
      </c>
      <c r="BV3239" t="s">
        <v>205</v>
      </c>
      <c r="BW3239" t="s">
        <v>173</v>
      </c>
      <c r="BX3239">
        <v>0</v>
      </c>
      <c r="BY3239">
        <v>28</v>
      </c>
      <c r="BZ3239">
        <v>4.666666666666667</v>
      </c>
      <c r="CA3239">
        <v>124</v>
      </c>
      <c r="CB3239">
        <v>24</v>
      </c>
      <c r="CC3239">
        <v>4</v>
      </c>
      <c r="CD3239">
        <v>220</v>
      </c>
      <c r="CE3239">
        <v>2</v>
      </c>
      <c r="CF3239">
        <v>4</v>
      </c>
      <c r="CG3239">
        <v>1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8.6666666666666679</v>
      </c>
      <c r="CO3239">
        <v>344</v>
      </c>
      <c r="CP3239">
        <v>2.519379844961241E-2</v>
      </c>
      <c r="CQ3239">
        <v>8.130081300813009E-3</v>
      </c>
      <c r="CR3239">
        <v>0.32270168855534709</v>
      </c>
      <c r="CS3239">
        <v>6.6774533220330286E-3</v>
      </c>
      <c r="CT3239">
        <v>0.26504353185915708</v>
      </c>
      <c r="CU3239">
        <v>2791</v>
      </c>
      <c r="CV3239">
        <v>-1</v>
      </c>
    </row>
    <row r="3240" spans="1:100" x14ac:dyDescent="0.2">
      <c r="A3240">
        <v>2022</v>
      </c>
      <c r="B3240">
        <v>5</v>
      </c>
      <c r="C3240" s="267">
        <v>44701</v>
      </c>
      <c r="D3240">
        <v>384</v>
      </c>
      <c r="E3240">
        <v>557</v>
      </c>
      <c r="F3240">
        <v>2</v>
      </c>
      <c r="G3240" t="s">
        <v>206</v>
      </c>
      <c r="H3240" t="s">
        <v>207</v>
      </c>
      <c r="I3240" t="s">
        <v>169</v>
      </c>
      <c r="J3240">
        <v>1</v>
      </c>
      <c r="K3240">
        <v>6</v>
      </c>
      <c r="L3240">
        <v>182</v>
      </c>
      <c r="M3240">
        <v>171</v>
      </c>
      <c r="N3240">
        <v>194</v>
      </c>
      <c r="AM3240"/>
      <c r="AN3240"/>
      <c r="AO3240">
        <v>21</v>
      </c>
      <c r="AP3240">
        <v>180</v>
      </c>
      <c r="AQ3240"/>
      <c r="AR3240"/>
      <c r="BQ3240" t="s">
        <v>185</v>
      </c>
      <c r="BR3240" t="s">
        <v>186</v>
      </c>
      <c r="BS3240" t="s">
        <v>208</v>
      </c>
      <c r="BT3240" t="s">
        <v>209</v>
      </c>
      <c r="BU3240">
        <v>20</v>
      </c>
      <c r="BV3240" t="s">
        <v>205</v>
      </c>
      <c r="BW3240" t="s">
        <v>173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/>
      <c r="CQ3240">
        <v>0</v>
      </c>
      <c r="CR3240">
        <v>0</v>
      </c>
      <c r="CS3240"/>
      <c r="CT3240"/>
      <c r="CU3240">
        <v>2791</v>
      </c>
      <c r="CV3240"/>
    </row>
    <row r="3241" spans="1:100" x14ac:dyDescent="0.2">
      <c r="A3241">
        <v>2022</v>
      </c>
      <c r="B3241">
        <v>5</v>
      </c>
      <c r="C3241" s="267">
        <v>44701</v>
      </c>
      <c r="D3241">
        <v>137</v>
      </c>
      <c r="E3241">
        <v>273</v>
      </c>
      <c r="F3241">
        <v>3</v>
      </c>
      <c r="G3241" t="s">
        <v>174</v>
      </c>
      <c r="H3241" t="s">
        <v>175</v>
      </c>
      <c r="I3241" t="s">
        <v>169</v>
      </c>
      <c r="J3241">
        <v>3</v>
      </c>
      <c r="K3241">
        <v>2</v>
      </c>
      <c r="L3241">
        <v>564</v>
      </c>
      <c r="M3241">
        <v>524</v>
      </c>
      <c r="N3241">
        <v>603</v>
      </c>
      <c r="O3241">
        <v>850</v>
      </c>
      <c r="P3241">
        <v>780</v>
      </c>
      <c r="Q3241">
        <v>763</v>
      </c>
      <c r="R3241">
        <v>800</v>
      </c>
      <c r="S3241">
        <v>790</v>
      </c>
      <c r="T3241">
        <v>618</v>
      </c>
      <c r="U3241">
        <v>585</v>
      </c>
      <c r="V3241">
        <v>580</v>
      </c>
      <c r="W3241">
        <v>565</v>
      </c>
      <c r="X3241">
        <v>581</v>
      </c>
      <c r="AA3241">
        <v>685</v>
      </c>
      <c r="AB3241">
        <v>692</v>
      </c>
      <c r="AC3241">
        <v>710</v>
      </c>
      <c r="AD3241">
        <v>699</v>
      </c>
      <c r="AE3241">
        <v>718</v>
      </c>
      <c r="AF3241">
        <v>572</v>
      </c>
      <c r="AG3241">
        <v>575</v>
      </c>
      <c r="AH3241">
        <v>550</v>
      </c>
      <c r="AI3241">
        <v>560</v>
      </c>
      <c r="AJ3241">
        <v>544</v>
      </c>
      <c r="AM3241">
        <v>748.7</v>
      </c>
      <c r="AN3241">
        <v>573</v>
      </c>
      <c r="AO3241">
        <v>93</v>
      </c>
      <c r="AP3241">
        <v>116</v>
      </c>
      <c r="AQ3241"/>
      <c r="AR3241"/>
      <c r="BQ3241" t="s">
        <v>176</v>
      </c>
      <c r="BS3241"/>
      <c r="BT3241"/>
      <c r="BU3241">
        <v>20</v>
      </c>
      <c r="BV3241" t="s">
        <v>177</v>
      </c>
      <c r="BW3241" t="s">
        <v>173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/>
      <c r="CQ3241">
        <v>0</v>
      </c>
      <c r="CR3241">
        <v>0</v>
      </c>
      <c r="CS3241">
        <v>0</v>
      </c>
      <c r="CT3241">
        <v>0</v>
      </c>
      <c r="CU3241">
        <v>2791</v>
      </c>
      <c r="CV3241">
        <v>-1</v>
      </c>
    </row>
    <row r="3242" spans="1:100" x14ac:dyDescent="0.2">
      <c r="A3242">
        <v>2022</v>
      </c>
      <c r="B3242">
        <v>5</v>
      </c>
      <c r="C3242" s="267">
        <v>44701</v>
      </c>
      <c r="D3242">
        <v>376</v>
      </c>
      <c r="E3242">
        <v>438</v>
      </c>
      <c r="F3242">
        <v>3</v>
      </c>
      <c r="G3242" t="s">
        <v>216</v>
      </c>
      <c r="H3242" t="s">
        <v>217</v>
      </c>
      <c r="I3242" t="s">
        <v>169</v>
      </c>
      <c r="J3242">
        <v>3</v>
      </c>
      <c r="K3242">
        <v>2</v>
      </c>
      <c r="L3242">
        <v>335</v>
      </c>
      <c r="M3242">
        <v>315</v>
      </c>
      <c r="N3242">
        <v>358</v>
      </c>
      <c r="Y3242">
        <v>138</v>
      </c>
      <c r="Z3242">
        <v>135</v>
      </c>
      <c r="AK3242">
        <v>174</v>
      </c>
      <c r="AL3242">
        <v>163</v>
      </c>
      <c r="AM3242"/>
      <c r="AN3242"/>
      <c r="AO3242">
        <v>75</v>
      </c>
      <c r="AP3242">
        <v>144</v>
      </c>
      <c r="AQ3242">
        <v>70.819672131147541</v>
      </c>
      <c r="AR3242">
        <v>152.5</v>
      </c>
      <c r="AU3242">
        <v>432</v>
      </c>
      <c r="AV3242">
        <v>18</v>
      </c>
      <c r="AW3242">
        <v>12</v>
      </c>
      <c r="AX3242">
        <v>10</v>
      </c>
      <c r="BG3242">
        <v>432</v>
      </c>
      <c r="BH3242">
        <v>3</v>
      </c>
      <c r="BI3242">
        <v>3</v>
      </c>
      <c r="BJ3242">
        <v>2</v>
      </c>
      <c r="BQ3242" t="s">
        <v>185</v>
      </c>
      <c r="BR3242" t="s">
        <v>186</v>
      </c>
      <c r="BS3242" t="s">
        <v>218</v>
      </c>
      <c r="BT3242" t="s">
        <v>188</v>
      </c>
      <c r="BU3242">
        <v>20</v>
      </c>
      <c r="BV3242" t="s">
        <v>219</v>
      </c>
      <c r="BW3242" t="s">
        <v>173</v>
      </c>
      <c r="BX3242">
        <v>0</v>
      </c>
      <c r="BY3242">
        <v>40</v>
      </c>
      <c r="BZ3242">
        <v>20</v>
      </c>
      <c r="CA3242">
        <v>452</v>
      </c>
      <c r="CB3242">
        <v>8</v>
      </c>
      <c r="CC3242">
        <v>4</v>
      </c>
      <c r="CD3242">
        <v>436</v>
      </c>
      <c r="CE3242">
        <v>10</v>
      </c>
      <c r="CF3242">
        <v>7</v>
      </c>
      <c r="CG3242">
        <v>6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24</v>
      </c>
      <c r="CO3242">
        <v>888</v>
      </c>
      <c r="CP3242">
        <v>2.7027027027027029E-2</v>
      </c>
      <c r="CQ3242">
        <v>7.1641791044776124E-2</v>
      </c>
      <c r="CR3242">
        <v>2.6507462686567158</v>
      </c>
      <c r="CS3242"/>
      <c r="CT3242"/>
      <c r="CU3242">
        <v>2791</v>
      </c>
      <c r="CV3242"/>
    </row>
    <row r="3243" spans="1:100" x14ac:dyDescent="0.2">
      <c r="A3243">
        <v>2022</v>
      </c>
      <c r="B3243">
        <v>5</v>
      </c>
      <c r="C3243" s="267">
        <v>44701</v>
      </c>
      <c r="D3243">
        <v>421</v>
      </c>
      <c r="E3243">
        <v>667</v>
      </c>
      <c r="F3243">
        <v>3</v>
      </c>
      <c r="G3243" t="s">
        <v>355</v>
      </c>
      <c r="H3243" t="s">
        <v>356</v>
      </c>
      <c r="I3243" t="s">
        <v>169</v>
      </c>
      <c r="J3243">
        <v>1</v>
      </c>
      <c r="K3243">
        <v>4</v>
      </c>
      <c r="L3243">
        <v>1554</v>
      </c>
      <c r="M3243">
        <v>1462</v>
      </c>
      <c r="N3243">
        <v>1664</v>
      </c>
      <c r="AM3243"/>
      <c r="AN3243"/>
      <c r="AO3243">
        <v>18</v>
      </c>
      <c r="AP3243">
        <v>200</v>
      </c>
      <c r="AQ3243"/>
      <c r="AR3243"/>
      <c r="AU3243">
        <v>340</v>
      </c>
      <c r="BQ3243" t="s">
        <v>185</v>
      </c>
      <c r="BR3243" t="s">
        <v>186</v>
      </c>
      <c r="BS3243" t="s">
        <v>357</v>
      </c>
      <c r="BT3243" t="s">
        <v>188</v>
      </c>
      <c r="BU3243">
        <v>20</v>
      </c>
      <c r="BV3243" t="s">
        <v>358</v>
      </c>
      <c r="BW3243" t="s">
        <v>173</v>
      </c>
      <c r="BX3243">
        <v>0</v>
      </c>
      <c r="BY3243">
        <v>0</v>
      </c>
      <c r="BZ3243">
        <v>0</v>
      </c>
      <c r="CA3243">
        <v>340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340</v>
      </c>
      <c r="CP3243">
        <v>0</v>
      </c>
      <c r="CQ3243">
        <v>0</v>
      </c>
      <c r="CR3243">
        <v>0.21879021879021879</v>
      </c>
      <c r="CS3243"/>
      <c r="CT3243"/>
      <c r="CU3243">
        <v>2791</v>
      </c>
      <c r="CV3243"/>
    </row>
    <row r="3244" spans="1:100" x14ac:dyDescent="0.2">
      <c r="A3244">
        <v>2022</v>
      </c>
      <c r="B3244">
        <v>5</v>
      </c>
      <c r="C3244" s="267">
        <v>44701</v>
      </c>
      <c r="D3244">
        <v>421</v>
      </c>
      <c r="E3244">
        <v>673</v>
      </c>
      <c r="F3244">
        <v>3</v>
      </c>
      <c r="G3244" t="s">
        <v>359</v>
      </c>
      <c r="H3244" t="s">
        <v>360</v>
      </c>
      <c r="I3244" t="s">
        <v>169</v>
      </c>
      <c r="J3244">
        <v>1</v>
      </c>
      <c r="K3244">
        <v>4</v>
      </c>
      <c r="L3244">
        <v>61</v>
      </c>
      <c r="M3244">
        <v>57</v>
      </c>
      <c r="N3244">
        <v>65</v>
      </c>
      <c r="AM3244"/>
      <c r="AN3244"/>
      <c r="AO3244">
        <v>18</v>
      </c>
      <c r="AP3244">
        <v>200</v>
      </c>
      <c r="AQ3244"/>
      <c r="AR3244"/>
      <c r="BQ3244" t="s">
        <v>185</v>
      </c>
      <c r="BR3244" t="s">
        <v>186</v>
      </c>
      <c r="BS3244" t="s">
        <v>361</v>
      </c>
      <c r="BT3244" t="s">
        <v>188</v>
      </c>
      <c r="BU3244">
        <v>20</v>
      </c>
      <c r="BV3244" t="s">
        <v>358</v>
      </c>
      <c r="BW3244" t="s">
        <v>173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/>
      <c r="CQ3244">
        <v>0</v>
      </c>
      <c r="CR3244">
        <v>0</v>
      </c>
      <c r="CS3244"/>
      <c r="CT3244"/>
      <c r="CU3244">
        <v>2791</v>
      </c>
      <c r="CV3244"/>
    </row>
    <row r="3245" spans="1:100" x14ac:dyDescent="0.2">
      <c r="A3245">
        <v>2022</v>
      </c>
      <c r="B3245">
        <v>5</v>
      </c>
      <c r="C3245" s="267">
        <v>44701</v>
      </c>
      <c r="D3245">
        <v>423</v>
      </c>
      <c r="E3245">
        <v>669</v>
      </c>
      <c r="F3245">
        <v>3</v>
      </c>
      <c r="G3245" t="s">
        <v>279</v>
      </c>
      <c r="H3245" t="s">
        <v>280</v>
      </c>
      <c r="I3245" t="s">
        <v>169</v>
      </c>
      <c r="J3245">
        <v>2</v>
      </c>
      <c r="K3245">
        <v>2</v>
      </c>
      <c r="L3245">
        <v>954</v>
      </c>
      <c r="M3245">
        <v>897</v>
      </c>
      <c r="N3245">
        <v>1021</v>
      </c>
      <c r="O3245">
        <v>1410</v>
      </c>
      <c r="P3245">
        <v>1384</v>
      </c>
      <c r="Q3245">
        <v>1365</v>
      </c>
      <c r="R3245">
        <v>1399</v>
      </c>
      <c r="T3245">
        <v>1008</v>
      </c>
      <c r="U3245">
        <v>989</v>
      </c>
      <c r="V3245">
        <v>984</v>
      </c>
      <c r="W3245">
        <v>966</v>
      </c>
      <c r="AA3245">
        <v>1414</v>
      </c>
      <c r="AB3245">
        <v>1503</v>
      </c>
      <c r="AC3245">
        <v>1502</v>
      </c>
      <c r="AD3245">
        <v>1616</v>
      </c>
      <c r="AE3245">
        <v>1597</v>
      </c>
      <c r="AF3245">
        <v>950</v>
      </c>
      <c r="AG3245">
        <v>962</v>
      </c>
      <c r="AH3245">
        <v>932</v>
      </c>
      <c r="AI3245">
        <v>984</v>
      </c>
      <c r="AJ3245">
        <v>999</v>
      </c>
      <c r="AM3245">
        <v>1465.5555555555561</v>
      </c>
      <c r="AN3245">
        <v>974.88888888888891</v>
      </c>
      <c r="AO3245">
        <v>40</v>
      </c>
      <c r="AP3245">
        <v>180</v>
      </c>
      <c r="AQ3245"/>
      <c r="AR3245"/>
      <c r="BQ3245" t="s">
        <v>185</v>
      </c>
      <c r="BR3245" t="s">
        <v>186</v>
      </c>
      <c r="BS3245" t="s">
        <v>281</v>
      </c>
      <c r="BT3245" t="s">
        <v>188</v>
      </c>
      <c r="BU3245">
        <v>20</v>
      </c>
      <c r="BV3245" t="s">
        <v>279</v>
      </c>
      <c r="BW3245" t="s">
        <v>173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/>
      <c r="CQ3245">
        <v>0</v>
      </c>
      <c r="CR3245">
        <v>0</v>
      </c>
      <c r="CS3245">
        <v>0</v>
      </c>
      <c r="CT3245">
        <v>0</v>
      </c>
      <c r="CU3245">
        <v>2791</v>
      </c>
      <c r="CV3245">
        <v>-1</v>
      </c>
    </row>
    <row r="3246" spans="1:100" x14ac:dyDescent="0.2">
      <c r="A3246">
        <v>2022</v>
      </c>
      <c r="B3246">
        <v>5</v>
      </c>
      <c r="C3246" s="267">
        <v>44701</v>
      </c>
      <c r="D3246">
        <v>18</v>
      </c>
      <c r="E3246">
        <v>49</v>
      </c>
      <c r="F3246">
        <v>4</v>
      </c>
      <c r="G3246" t="s">
        <v>330</v>
      </c>
      <c r="H3246" t="s">
        <v>331</v>
      </c>
      <c r="I3246" t="s">
        <v>246</v>
      </c>
      <c r="J3246">
        <v>2</v>
      </c>
      <c r="K3246">
        <v>3</v>
      </c>
      <c r="L3246">
        <v>100</v>
      </c>
      <c r="M3246">
        <v>95</v>
      </c>
      <c r="N3246">
        <v>104</v>
      </c>
      <c r="O3246">
        <v>135</v>
      </c>
      <c r="P3246">
        <v>129</v>
      </c>
      <c r="Q3246">
        <v>145</v>
      </c>
      <c r="R3246">
        <v>158</v>
      </c>
      <c r="T3246">
        <v>101</v>
      </c>
      <c r="U3246">
        <v>98</v>
      </c>
      <c r="V3246">
        <v>105</v>
      </c>
      <c r="W3246">
        <v>108</v>
      </c>
      <c r="AA3246">
        <v>125</v>
      </c>
      <c r="AB3246">
        <v>130</v>
      </c>
      <c r="AC3246">
        <v>128</v>
      </c>
      <c r="AD3246">
        <v>124</v>
      </c>
      <c r="AE3246">
        <v>133</v>
      </c>
      <c r="AF3246">
        <v>104</v>
      </c>
      <c r="AG3246">
        <v>106</v>
      </c>
      <c r="AH3246">
        <v>103</v>
      </c>
      <c r="AI3246">
        <v>101</v>
      </c>
      <c r="AJ3246">
        <v>105</v>
      </c>
      <c r="AM3246">
        <v>134.11111111111109</v>
      </c>
      <c r="AN3246">
        <v>103.4444444444444</v>
      </c>
      <c r="AO3246">
        <v>101</v>
      </c>
      <c r="AP3246">
        <v>107</v>
      </c>
      <c r="AQ3246"/>
      <c r="AR3246"/>
      <c r="AU3246">
        <v>1092</v>
      </c>
      <c r="AV3246">
        <v>4</v>
      </c>
      <c r="AW3246">
        <v>3</v>
      </c>
      <c r="BG3246">
        <v>1260</v>
      </c>
      <c r="BH3246">
        <v>3</v>
      </c>
      <c r="BI3246">
        <v>1</v>
      </c>
      <c r="BJ3246">
        <v>2</v>
      </c>
      <c r="BK3246">
        <v>1</v>
      </c>
      <c r="BQ3246" t="s">
        <v>185</v>
      </c>
      <c r="BR3246" t="s">
        <v>247</v>
      </c>
      <c r="BS3246" t="s">
        <v>332</v>
      </c>
      <c r="BT3246" t="s">
        <v>249</v>
      </c>
      <c r="BU3246">
        <v>20</v>
      </c>
      <c r="BV3246" t="s">
        <v>333</v>
      </c>
      <c r="BW3246" t="s">
        <v>173</v>
      </c>
      <c r="BX3246">
        <v>0</v>
      </c>
      <c r="BY3246">
        <v>7</v>
      </c>
      <c r="BZ3246">
        <v>2.333333333333333</v>
      </c>
      <c r="CA3246">
        <v>1094</v>
      </c>
      <c r="CB3246">
        <v>7</v>
      </c>
      <c r="CC3246">
        <v>2.333333333333333</v>
      </c>
      <c r="CD3246">
        <v>1262</v>
      </c>
      <c r="CE3246">
        <v>2</v>
      </c>
      <c r="CF3246">
        <v>1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4.666666666666667</v>
      </c>
      <c r="CO3246">
        <v>2356</v>
      </c>
      <c r="CP3246">
        <v>1.9807583474816069E-3</v>
      </c>
      <c r="CQ3246">
        <v>4.6666666666666669E-2</v>
      </c>
      <c r="CR3246">
        <v>23.56</v>
      </c>
      <c r="CS3246">
        <v>4.5112781954887222E-2</v>
      </c>
      <c r="CT3246">
        <v>22.77551020408163</v>
      </c>
      <c r="CU3246">
        <v>2791</v>
      </c>
      <c r="CV3246">
        <v>-1</v>
      </c>
    </row>
    <row r="3247" spans="1:100" x14ac:dyDescent="0.2">
      <c r="A3247">
        <v>2022</v>
      </c>
      <c r="B3247">
        <v>5</v>
      </c>
      <c r="C3247" s="267">
        <v>44701</v>
      </c>
      <c r="D3247">
        <v>18</v>
      </c>
      <c r="E3247">
        <v>50</v>
      </c>
      <c r="F3247">
        <v>4</v>
      </c>
      <c r="G3247" t="s">
        <v>334</v>
      </c>
      <c r="H3247" t="s">
        <v>335</v>
      </c>
      <c r="I3247" t="s">
        <v>246</v>
      </c>
      <c r="J3247">
        <v>2</v>
      </c>
      <c r="K3247">
        <v>3</v>
      </c>
      <c r="L3247">
        <v>54</v>
      </c>
      <c r="M3247">
        <v>51</v>
      </c>
      <c r="N3247">
        <v>56</v>
      </c>
      <c r="O3247">
        <v>70</v>
      </c>
      <c r="P3247">
        <v>68</v>
      </c>
      <c r="Q3247">
        <v>75</v>
      </c>
      <c r="R3247">
        <v>80</v>
      </c>
      <c r="T3247">
        <v>56</v>
      </c>
      <c r="U3247">
        <v>55</v>
      </c>
      <c r="V3247">
        <v>59</v>
      </c>
      <c r="W3247">
        <v>60</v>
      </c>
      <c r="AA3247">
        <v>64</v>
      </c>
      <c r="AB3247">
        <v>69</v>
      </c>
      <c r="AC3247">
        <v>65</v>
      </c>
      <c r="AD3247">
        <v>63</v>
      </c>
      <c r="AE3247">
        <v>67</v>
      </c>
      <c r="AF3247">
        <v>55</v>
      </c>
      <c r="AG3247">
        <v>56</v>
      </c>
      <c r="AH3247">
        <v>55</v>
      </c>
      <c r="AI3247">
        <v>53</v>
      </c>
      <c r="AJ3247">
        <v>55</v>
      </c>
      <c r="AM3247">
        <v>69</v>
      </c>
      <c r="AN3247">
        <v>56</v>
      </c>
      <c r="AO3247">
        <v>101</v>
      </c>
      <c r="AP3247">
        <v>107</v>
      </c>
      <c r="AQ3247"/>
      <c r="AR3247"/>
      <c r="AU3247">
        <v>1092</v>
      </c>
      <c r="AV3247">
        <v>4</v>
      </c>
      <c r="AW3247">
        <v>3</v>
      </c>
      <c r="BG3247">
        <v>1260</v>
      </c>
      <c r="BH3247">
        <v>4</v>
      </c>
      <c r="BI3247">
        <v>4</v>
      </c>
      <c r="BJ3247">
        <v>2</v>
      </c>
      <c r="BQ3247" t="s">
        <v>185</v>
      </c>
      <c r="BR3247" t="s">
        <v>247</v>
      </c>
      <c r="BS3247" t="s">
        <v>336</v>
      </c>
      <c r="BT3247" t="s">
        <v>249</v>
      </c>
      <c r="BU3247">
        <v>20</v>
      </c>
      <c r="BV3247" t="s">
        <v>333</v>
      </c>
      <c r="BW3247" t="s">
        <v>173</v>
      </c>
      <c r="BX3247">
        <v>0</v>
      </c>
      <c r="BY3247">
        <v>7</v>
      </c>
      <c r="BZ3247">
        <v>2.333333333333333</v>
      </c>
      <c r="CA3247">
        <v>1094</v>
      </c>
      <c r="CB3247">
        <v>10</v>
      </c>
      <c r="CC3247">
        <v>3.333333333333333</v>
      </c>
      <c r="CD3247">
        <v>1263</v>
      </c>
      <c r="CE3247">
        <v>2</v>
      </c>
      <c r="CF3247">
        <v>2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5.666666666666667</v>
      </c>
      <c r="CO3247">
        <v>2357</v>
      </c>
      <c r="CP3247">
        <v>2.4041861122896342E-3</v>
      </c>
      <c r="CQ3247">
        <v>0.10493827160493829</v>
      </c>
      <c r="CR3247">
        <v>43.648148148148152</v>
      </c>
      <c r="CS3247">
        <v>0.10119047619047621</v>
      </c>
      <c r="CT3247">
        <v>42.089285714285722</v>
      </c>
      <c r="CU3247">
        <v>2791</v>
      </c>
      <c r="CV3247">
        <v>-1</v>
      </c>
    </row>
    <row r="3248" spans="1:100" x14ac:dyDescent="0.2">
      <c r="A3248">
        <v>2022</v>
      </c>
      <c r="B3248">
        <v>5</v>
      </c>
      <c r="C3248" s="267">
        <v>44701</v>
      </c>
      <c r="D3248">
        <v>384</v>
      </c>
      <c r="E3248">
        <v>557</v>
      </c>
      <c r="F3248">
        <v>4</v>
      </c>
      <c r="G3248" t="s">
        <v>206</v>
      </c>
      <c r="H3248" t="s">
        <v>207</v>
      </c>
      <c r="I3248" t="s">
        <v>169</v>
      </c>
      <c r="J3248">
        <v>1</v>
      </c>
      <c r="K3248">
        <v>6</v>
      </c>
      <c r="L3248">
        <v>182</v>
      </c>
      <c r="M3248">
        <v>171</v>
      </c>
      <c r="N3248">
        <v>194</v>
      </c>
      <c r="Y3248">
        <v>185</v>
      </c>
      <c r="Z3248">
        <v>174</v>
      </c>
      <c r="AM3248"/>
      <c r="AN3248"/>
      <c r="AO3248">
        <v>21</v>
      </c>
      <c r="AP3248">
        <v>180</v>
      </c>
      <c r="AQ3248">
        <v>20.055710306406681</v>
      </c>
      <c r="AR3248">
        <v>179.5</v>
      </c>
      <c r="BQ3248" t="s">
        <v>185</v>
      </c>
      <c r="BR3248" t="s">
        <v>186</v>
      </c>
      <c r="BS3248" t="s">
        <v>208</v>
      </c>
      <c r="BT3248" t="s">
        <v>209</v>
      </c>
      <c r="BU3248">
        <v>20</v>
      </c>
      <c r="BV3248" t="s">
        <v>205</v>
      </c>
      <c r="BW3248" t="s">
        <v>173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/>
      <c r="CQ3248">
        <v>0</v>
      </c>
      <c r="CR3248">
        <v>0</v>
      </c>
      <c r="CS3248"/>
      <c r="CT3248"/>
      <c r="CU3248">
        <v>2791</v>
      </c>
      <c r="CV3248"/>
    </row>
    <row r="3249" spans="1:100" x14ac:dyDescent="0.2">
      <c r="A3249">
        <v>2022</v>
      </c>
      <c r="B3249">
        <v>5</v>
      </c>
      <c r="C3249" s="267">
        <v>44701</v>
      </c>
      <c r="D3249">
        <v>1</v>
      </c>
      <c r="E3249">
        <v>1</v>
      </c>
      <c r="F3249">
        <v>5</v>
      </c>
      <c r="G3249" t="s">
        <v>388</v>
      </c>
      <c r="H3249" t="s">
        <v>389</v>
      </c>
      <c r="I3249" t="s">
        <v>169</v>
      </c>
      <c r="J3249">
        <v>3</v>
      </c>
      <c r="K3249">
        <v>2</v>
      </c>
      <c r="L3249">
        <v>111</v>
      </c>
      <c r="M3249">
        <v>103</v>
      </c>
      <c r="N3249">
        <v>118</v>
      </c>
      <c r="O3249">
        <v>151</v>
      </c>
      <c r="P3249">
        <v>163</v>
      </c>
      <c r="Q3249">
        <v>160</v>
      </c>
      <c r="R3249">
        <v>145</v>
      </c>
      <c r="T3249">
        <v>108</v>
      </c>
      <c r="U3249">
        <v>115</v>
      </c>
      <c r="V3249">
        <v>115</v>
      </c>
      <c r="W3249">
        <v>110</v>
      </c>
      <c r="AA3249">
        <v>151</v>
      </c>
      <c r="AB3249">
        <v>149</v>
      </c>
      <c r="AC3249">
        <v>153</v>
      </c>
      <c r="AD3249">
        <v>149</v>
      </c>
      <c r="AE3249">
        <v>146</v>
      </c>
      <c r="AF3249">
        <v>112</v>
      </c>
      <c r="AG3249">
        <v>115</v>
      </c>
      <c r="AH3249">
        <v>115</v>
      </c>
      <c r="AI3249">
        <v>110</v>
      </c>
      <c r="AJ3249">
        <v>106</v>
      </c>
      <c r="AM3249">
        <v>151.88888888888891</v>
      </c>
      <c r="AN3249">
        <v>111.7777777777778</v>
      </c>
      <c r="AO3249">
        <v>108</v>
      </c>
      <c r="AP3249">
        <v>100</v>
      </c>
      <c r="AQ3249"/>
      <c r="AR3249"/>
      <c r="AU3249">
        <v>1024</v>
      </c>
      <c r="AV3249">
        <v>4</v>
      </c>
      <c r="AW3249">
        <v>5</v>
      </c>
      <c r="BG3249">
        <v>1152</v>
      </c>
      <c r="BH3249">
        <v>1</v>
      </c>
      <c r="BI3249">
        <v>1</v>
      </c>
      <c r="BQ3249" t="s">
        <v>390</v>
      </c>
      <c r="BR3249" t="s">
        <v>390</v>
      </c>
      <c r="BS3249"/>
      <c r="BT3249"/>
      <c r="BU3249">
        <v>20</v>
      </c>
      <c r="BV3249" t="s">
        <v>391</v>
      </c>
      <c r="BW3249" t="s">
        <v>173</v>
      </c>
      <c r="BX3249">
        <v>0</v>
      </c>
      <c r="BY3249">
        <v>9</v>
      </c>
      <c r="BZ3249">
        <v>4.5</v>
      </c>
      <c r="CA3249">
        <v>1028</v>
      </c>
      <c r="CB3249">
        <v>2</v>
      </c>
      <c r="CC3249">
        <v>1</v>
      </c>
      <c r="CD3249">
        <v>1153</v>
      </c>
      <c r="CE3249">
        <v>2</v>
      </c>
      <c r="CF3249">
        <v>3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5.5</v>
      </c>
      <c r="CO3249">
        <v>2181</v>
      </c>
      <c r="CP3249">
        <v>2.5217790004585048E-3</v>
      </c>
      <c r="CQ3249">
        <v>4.954954954954955E-2</v>
      </c>
      <c r="CR3249">
        <v>19.648648648648649</v>
      </c>
      <c r="CS3249">
        <v>4.9204771371769387E-2</v>
      </c>
      <c r="CT3249">
        <v>19.51192842942346</v>
      </c>
      <c r="CU3249">
        <v>2791</v>
      </c>
      <c r="CV3249">
        <v>-1</v>
      </c>
    </row>
    <row r="3250" spans="1:100" x14ac:dyDescent="0.2">
      <c r="A3250">
        <v>2022</v>
      </c>
      <c r="B3250">
        <v>5</v>
      </c>
      <c r="C3250" s="267">
        <v>44701</v>
      </c>
      <c r="D3250">
        <v>1</v>
      </c>
      <c r="E3250">
        <v>2</v>
      </c>
      <c r="F3250">
        <v>5</v>
      </c>
      <c r="G3250" t="s">
        <v>392</v>
      </c>
      <c r="H3250" t="s">
        <v>393</v>
      </c>
      <c r="I3250" t="s">
        <v>169</v>
      </c>
      <c r="J3250">
        <v>3</v>
      </c>
      <c r="K3250">
        <v>2</v>
      </c>
      <c r="L3250">
        <v>113</v>
      </c>
      <c r="M3250">
        <v>105</v>
      </c>
      <c r="N3250">
        <v>120</v>
      </c>
      <c r="O3250">
        <v>125</v>
      </c>
      <c r="P3250">
        <v>138</v>
      </c>
      <c r="Q3250">
        <v>142</v>
      </c>
      <c r="R3250">
        <v>135</v>
      </c>
      <c r="T3250">
        <v>103</v>
      </c>
      <c r="U3250">
        <v>113</v>
      </c>
      <c r="V3250">
        <v>115</v>
      </c>
      <c r="W3250">
        <v>110</v>
      </c>
      <c r="AA3250">
        <v>126</v>
      </c>
      <c r="AB3250">
        <v>131</v>
      </c>
      <c r="AC3250">
        <v>129</v>
      </c>
      <c r="AD3250">
        <v>132</v>
      </c>
      <c r="AE3250">
        <v>135</v>
      </c>
      <c r="AF3250">
        <v>107</v>
      </c>
      <c r="AG3250">
        <v>106</v>
      </c>
      <c r="AH3250">
        <v>102</v>
      </c>
      <c r="AI3250">
        <v>103</v>
      </c>
      <c r="AJ3250">
        <v>102</v>
      </c>
      <c r="AM3250">
        <v>132.55555555555549</v>
      </c>
      <c r="AN3250">
        <v>106.7777777777778</v>
      </c>
      <c r="AO3250">
        <v>108</v>
      </c>
      <c r="AP3250">
        <v>100</v>
      </c>
      <c r="AQ3250"/>
      <c r="AR3250"/>
      <c r="AU3250">
        <v>1040</v>
      </c>
      <c r="AV3250">
        <v>5</v>
      </c>
      <c r="AW3250">
        <v>3</v>
      </c>
      <c r="BG3250">
        <v>1144</v>
      </c>
      <c r="BH3250">
        <v>2</v>
      </c>
      <c r="BI3250">
        <v>1</v>
      </c>
      <c r="BQ3250" t="s">
        <v>390</v>
      </c>
      <c r="BR3250" t="s">
        <v>390</v>
      </c>
      <c r="BS3250"/>
      <c r="BT3250"/>
      <c r="BU3250">
        <v>20</v>
      </c>
      <c r="BV3250" t="s">
        <v>391</v>
      </c>
      <c r="BW3250" t="s">
        <v>173</v>
      </c>
      <c r="BX3250">
        <v>0</v>
      </c>
      <c r="BY3250">
        <v>8</v>
      </c>
      <c r="BZ3250">
        <v>4</v>
      </c>
      <c r="CA3250">
        <v>1044</v>
      </c>
      <c r="CB3250">
        <v>3</v>
      </c>
      <c r="CC3250">
        <v>1.5</v>
      </c>
      <c r="CD3250">
        <v>1145</v>
      </c>
      <c r="CE3250">
        <v>3</v>
      </c>
      <c r="CF3250">
        <v>2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5.5</v>
      </c>
      <c r="CO3250">
        <v>2189</v>
      </c>
      <c r="CP3250">
        <v>2.5125628140703518E-3</v>
      </c>
      <c r="CQ3250">
        <v>4.8672566371681422E-2</v>
      </c>
      <c r="CR3250">
        <v>19.371681415929199</v>
      </c>
      <c r="CS3250">
        <v>5.1508844953173781E-2</v>
      </c>
      <c r="CT3250">
        <v>20.50052029136317</v>
      </c>
      <c r="CU3250">
        <v>2791</v>
      </c>
      <c r="CV3250">
        <v>-1</v>
      </c>
    </row>
    <row r="3251" spans="1:100" x14ac:dyDescent="0.2">
      <c r="A3251">
        <v>2022</v>
      </c>
      <c r="B3251">
        <v>5</v>
      </c>
      <c r="C3251" s="267">
        <v>44701</v>
      </c>
      <c r="D3251">
        <v>18</v>
      </c>
      <c r="E3251">
        <v>50</v>
      </c>
      <c r="F3251">
        <v>5</v>
      </c>
      <c r="G3251" t="s">
        <v>334</v>
      </c>
      <c r="H3251" t="s">
        <v>335</v>
      </c>
      <c r="I3251" t="s">
        <v>246</v>
      </c>
      <c r="J3251">
        <v>2</v>
      </c>
      <c r="K3251">
        <v>3</v>
      </c>
      <c r="L3251">
        <v>54</v>
      </c>
      <c r="M3251">
        <v>51</v>
      </c>
      <c r="N3251">
        <v>56</v>
      </c>
      <c r="Y3251">
        <v>112</v>
      </c>
      <c r="Z3251">
        <v>110</v>
      </c>
      <c r="AK3251">
        <v>112</v>
      </c>
      <c r="AL3251">
        <v>109</v>
      </c>
      <c r="AM3251"/>
      <c r="AN3251"/>
      <c r="AO3251">
        <v>101</v>
      </c>
      <c r="AP3251">
        <v>107</v>
      </c>
      <c r="AQ3251">
        <v>65.011286681715575</v>
      </c>
      <c r="AR3251">
        <v>110.75</v>
      </c>
      <c r="BQ3251" t="s">
        <v>185</v>
      </c>
      <c r="BR3251" t="s">
        <v>247</v>
      </c>
      <c r="BS3251" t="s">
        <v>336</v>
      </c>
      <c r="BT3251" t="s">
        <v>249</v>
      </c>
      <c r="BU3251">
        <v>20</v>
      </c>
      <c r="BV3251" t="s">
        <v>333</v>
      </c>
      <c r="BW3251" t="s">
        <v>173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/>
      <c r="CQ3251">
        <v>0</v>
      </c>
      <c r="CR3251">
        <v>0</v>
      </c>
      <c r="CS3251"/>
      <c r="CT3251"/>
      <c r="CU3251">
        <v>2791</v>
      </c>
      <c r="CV3251"/>
    </row>
    <row r="3252" spans="1:100" x14ac:dyDescent="0.2">
      <c r="A3252">
        <v>2022</v>
      </c>
      <c r="B3252">
        <v>5</v>
      </c>
      <c r="C3252" s="267">
        <v>44701</v>
      </c>
      <c r="D3252">
        <v>376</v>
      </c>
      <c r="E3252">
        <v>438</v>
      </c>
      <c r="F3252">
        <v>5</v>
      </c>
      <c r="G3252" t="s">
        <v>216</v>
      </c>
      <c r="H3252" t="s">
        <v>217</v>
      </c>
      <c r="I3252" t="s">
        <v>169</v>
      </c>
      <c r="J3252">
        <v>3</v>
      </c>
      <c r="K3252">
        <v>2</v>
      </c>
      <c r="L3252">
        <v>335</v>
      </c>
      <c r="M3252">
        <v>315</v>
      </c>
      <c r="N3252">
        <v>358</v>
      </c>
      <c r="O3252">
        <v>467</v>
      </c>
      <c r="P3252">
        <v>485</v>
      </c>
      <c r="Q3252">
        <v>473</v>
      </c>
      <c r="R3252">
        <v>465</v>
      </c>
      <c r="S3252">
        <v>483</v>
      </c>
      <c r="T3252">
        <v>346</v>
      </c>
      <c r="U3252">
        <v>351</v>
      </c>
      <c r="V3252">
        <v>350</v>
      </c>
      <c r="W3252">
        <v>348</v>
      </c>
      <c r="X3252">
        <v>356</v>
      </c>
      <c r="AA3252">
        <v>562</v>
      </c>
      <c r="AB3252">
        <v>523</v>
      </c>
      <c r="AC3252">
        <v>486</v>
      </c>
      <c r="AD3252">
        <v>500</v>
      </c>
      <c r="AE3252">
        <v>502</v>
      </c>
      <c r="AF3252">
        <v>343</v>
      </c>
      <c r="AG3252">
        <v>347</v>
      </c>
      <c r="AH3252">
        <v>328</v>
      </c>
      <c r="AI3252">
        <v>335</v>
      </c>
      <c r="AJ3252">
        <v>350</v>
      </c>
      <c r="AM3252">
        <v>494.6</v>
      </c>
      <c r="AN3252">
        <v>345.4</v>
      </c>
      <c r="AO3252">
        <v>75</v>
      </c>
      <c r="AP3252">
        <v>144</v>
      </c>
      <c r="AQ3252"/>
      <c r="AR3252"/>
      <c r="BQ3252" t="s">
        <v>185</v>
      </c>
      <c r="BR3252" t="s">
        <v>186</v>
      </c>
      <c r="BS3252" t="s">
        <v>218</v>
      </c>
      <c r="BT3252" t="s">
        <v>188</v>
      </c>
      <c r="BU3252">
        <v>20</v>
      </c>
      <c r="BV3252" t="s">
        <v>219</v>
      </c>
      <c r="BW3252" t="s">
        <v>173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/>
      <c r="CQ3252">
        <v>0</v>
      </c>
      <c r="CR3252">
        <v>0</v>
      </c>
      <c r="CS3252">
        <v>0</v>
      </c>
      <c r="CT3252">
        <v>0</v>
      </c>
      <c r="CU3252">
        <v>2791</v>
      </c>
      <c r="CV3252">
        <v>-1</v>
      </c>
    </row>
    <row r="3253" spans="1:100" x14ac:dyDescent="0.2">
      <c r="A3253">
        <v>2022</v>
      </c>
      <c r="B3253">
        <v>5</v>
      </c>
      <c r="C3253" s="267">
        <v>44701</v>
      </c>
      <c r="D3253">
        <v>1</v>
      </c>
      <c r="E3253">
        <v>2</v>
      </c>
      <c r="F3253">
        <v>6</v>
      </c>
      <c r="G3253" t="s">
        <v>392</v>
      </c>
      <c r="H3253" t="s">
        <v>393</v>
      </c>
      <c r="I3253" t="s">
        <v>169</v>
      </c>
      <c r="J3253">
        <v>3</v>
      </c>
      <c r="K3253">
        <v>2</v>
      </c>
      <c r="L3253">
        <v>113</v>
      </c>
      <c r="M3253">
        <v>105</v>
      </c>
      <c r="N3253">
        <v>120</v>
      </c>
      <c r="Y3253">
        <v>105</v>
      </c>
      <c r="Z3253">
        <v>103</v>
      </c>
      <c r="AK3253">
        <v>109</v>
      </c>
      <c r="AL3253">
        <v>101</v>
      </c>
      <c r="AM3253"/>
      <c r="AN3253"/>
      <c r="AO3253">
        <v>108</v>
      </c>
      <c r="AP3253">
        <v>100</v>
      </c>
      <c r="AQ3253">
        <v>103.3492822966507</v>
      </c>
      <c r="AR3253">
        <v>104.5</v>
      </c>
      <c r="BQ3253" t="s">
        <v>390</v>
      </c>
      <c r="BR3253" t="s">
        <v>390</v>
      </c>
      <c r="BS3253"/>
      <c r="BT3253"/>
      <c r="BU3253">
        <v>20</v>
      </c>
      <c r="BV3253" t="s">
        <v>391</v>
      </c>
      <c r="BW3253" t="s">
        <v>173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/>
      <c r="CQ3253">
        <v>0</v>
      </c>
      <c r="CR3253">
        <v>0</v>
      </c>
      <c r="CS3253"/>
      <c r="CT3253"/>
      <c r="CU3253">
        <v>2791</v>
      </c>
      <c r="CV3253"/>
    </row>
    <row r="3254" spans="1:100" x14ac:dyDescent="0.2">
      <c r="A3254">
        <v>2022</v>
      </c>
      <c r="B3254">
        <v>5</v>
      </c>
      <c r="C3254" s="267">
        <v>44701</v>
      </c>
      <c r="D3254">
        <v>423</v>
      </c>
      <c r="E3254">
        <v>669</v>
      </c>
      <c r="F3254">
        <v>7</v>
      </c>
      <c r="G3254" t="s">
        <v>279</v>
      </c>
      <c r="H3254" t="s">
        <v>280</v>
      </c>
      <c r="I3254" t="s">
        <v>169</v>
      </c>
      <c r="J3254">
        <v>2</v>
      </c>
      <c r="K3254">
        <v>2</v>
      </c>
      <c r="L3254">
        <v>954</v>
      </c>
      <c r="M3254">
        <v>897</v>
      </c>
      <c r="N3254">
        <v>1021</v>
      </c>
      <c r="Y3254">
        <v>185</v>
      </c>
      <c r="Z3254">
        <v>183</v>
      </c>
      <c r="AK3254">
        <v>198</v>
      </c>
      <c r="AL3254">
        <v>190</v>
      </c>
      <c r="AM3254"/>
      <c r="AN3254"/>
      <c r="AO3254">
        <v>40</v>
      </c>
      <c r="AP3254">
        <v>180</v>
      </c>
      <c r="AQ3254">
        <v>38.095238095238088</v>
      </c>
      <c r="AR3254">
        <v>189</v>
      </c>
      <c r="AU3254">
        <v>372</v>
      </c>
      <c r="AV3254">
        <v>12</v>
      </c>
      <c r="AW3254">
        <v>10</v>
      </c>
      <c r="BG3254">
        <v>222</v>
      </c>
      <c r="BH3254">
        <v>10</v>
      </c>
      <c r="BI3254">
        <v>10</v>
      </c>
      <c r="BJ3254">
        <v>12</v>
      </c>
      <c r="BQ3254" t="s">
        <v>185</v>
      </c>
      <c r="BR3254" t="s">
        <v>186</v>
      </c>
      <c r="BS3254" t="s">
        <v>281</v>
      </c>
      <c r="BT3254" t="s">
        <v>188</v>
      </c>
      <c r="BU3254">
        <v>20</v>
      </c>
      <c r="BV3254" t="s">
        <v>279</v>
      </c>
      <c r="BW3254" t="s">
        <v>173</v>
      </c>
      <c r="BX3254">
        <v>0</v>
      </c>
      <c r="BY3254">
        <v>22</v>
      </c>
      <c r="BZ3254">
        <v>11</v>
      </c>
      <c r="CA3254">
        <v>383</v>
      </c>
      <c r="CB3254">
        <v>32</v>
      </c>
      <c r="CC3254">
        <v>16</v>
      </c>
      <c r="CD3254">
        <v>238</v>
      </c>
      <c r="CE3254">
        <v>11</v>
      </c>
      <c r="CF3254">
        <v>10</v>
      </c>
      <c r="CG3254">
        <v>6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27</v>
      </c>
      <c r="CO3254">
        <v>621</v>
      </c>
      <c r="CP3254">
        <v>4.3478260869565223E-2</v>
      </c>
      <c r="CQ3254">
        <v>2.8301886792452831E-2</v>
      </c>
      <c r="CR3254">
        <v>0.65094339622641506</v>
      </c>
      <c r="CS3254"/>
      <c r="CT3254"/>
      <c r="CU3254">
        <v>2791</v>
      </c>
      <c r="CV3254"/>
    </row>
    <row r="3255" spans="1:100" x14ac:dyDescent="0.2">
      <c r="A3255">
        <v>2022</v>
      </c>
      <c r="B3255">
        <v>5</v>
      </c>
      <c r="C3255" s="267">
        <v>44701</v>
      </c>
      <c r="D3255">
        <v>381</v>
      </c>
      <c r="E3255">
        <v>447</v>
      </c>
      <c r="F3255">
        <v>8</v>
      </c>
      <c r="G3255" t="s">
        <v>379</v>
      </c>
      <c r="H3255" t="s">
        <v>380</v>
      </c>
      <c r="I3255" t="s">
        <v>169</v>
      </c>
      <c r="J3255">
        <v>3</v>
      </c>
      <c r="K3255">
        <v>1</v>
      </c>
      <c r="L3255">
        <v>177</v>
      </c>
      <c r="M3255">
        <v>159</v>
      </c>
      <c r="N3255">
        <v>194</v>
      </c>
      <c r="O3255">
        <v>221</v>
      </c>
      <c r="P3255">
        <v>238</v>
      </c>
      <c r="Q3255">
        <v>235</v>
      </c>
      <c r="R3255">
        <v>240</v>
      </c>
      <c r="T3255">
        <v>170</v>
      </c>
      <c r="U3255">
        <v>164</v>
      </c>
      <c r="V3255">
        <v>167</v>
      </c>
      <c r="W3255">
        <v>180</v>
      </c>
      <c r="AA3255">
        <v>215</v>
      </c>
      <c r="AB3255">
        <v>218</v>
      </c>
      <c r="AC3255">
        <v>199</v>
      </c>
      <c r="AD3255">
        <v>199</v>
      </c>
      <c r="AE3255">
        <v>201</v>
      </c>
      <c r="AF3255">
        <v>172</v>
      </c>
      <c r="AG3255">
        <v>168</v>
      </c>
      <c r="AH3255">
        <v>169</v>
      </c>
      <c r="AI3255">
        <v>169</v>
      </c>
      <c r="AJ3255">
        <v>171</v>
      </c>
      <c r="AM3255">
        <v>218.44444444444451</v>
      </c>
      <c r="AN3255">
        <v>170</v>
      </c>
      <c r="AO3255">
        <v>75</v>
      </c>
      <c r="AP3255">
        <v>144</v>
      </c>
      <c r="AQ3255"/>
      <c r="AR3255"/>
      <c r="AU3255">
        <v>960</v>
      </c>
      <c r="AV3255">
        <v>3</v>
      </c>
      <c r="AW3255">
        <v>6</v>
      </c>
      <c r="BG3255">
        <v>860</v>
      </c>
      <c r="BH3255">
        <v>1</v>
      </c>
      <c r="BI3255">
        <v>3</v>
      </c>
      <c r="BJ3255">
        <v>2</v>
      </c>
      <c r="BQ3255" t="s">
        <v>180</v>
      </c>
      <c r="BR3255" t="s">
        <v>192</v>
      </c>
      <c r="BS3255" t="s">
        <v>381</v>
      </c>
      <c r="BT3255"/>
      <c r="BU3255">
        <v>20</v>
      </c>
      <c r="BV3255" t="s">
        <v>372</v>
      </c>
      <c r="BW3255" t="s">
        <v>173</v>
      </c>
      <c r="BX3255">
        <v>0</v>
      </c>
      <c r="BY3255">
        <v>9</v>
      </c>
      <c r="BZ3255">
        <v>9</v>
      </c>
      <c r="CA3255">
        <v>969</v>
      </c>
      <c r="CB3255">
        <v>6</v>
      </c>
      <c r="CC3255">
        <v>6</v>
      </c>
      <c r="CD3255">
        <v>866</v>
      </c>
      <c r="CE3255">
        <v>4</v>
      </c>
      <c r="CF3255">
        <v>9</v>
      </c>
      <c r="CG3255">
        <v>2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15</v>
      </c>
      <c r="CO3255">
        <v>1835</v>
      </c>
      <c r="CP3255">
        <v>8.1743869209809257E-3</v>
      </c>
      <c r="CQ3255">
        <v>8.4745762711864403E-2</v>
      </c>
      <c r="CR3255">
        <v>10.36723163841808</v>
      </c>
      <c r="CS3255">
        <v>8.8235294117647065E-2</v>
      </c>
      <c r="CT3255">
        <v>10.794117647058821</v>
      </c>
      <c r="CU3255">
        <v>2791</v>
      </c>
      <c r="CV3255">
        <v>-1</v>
      </c>
    </row>
    <row r="3256" spans="1:100" x14ac:dyDescent="0.2">
      <c r="A3256">
        <v>2022</v>
      </c>
      <c r="B3256">
        <v>5</v>
      </c>
      <c r="C3256" s="267">
        <v>44701</v>
      </c>
      <c r="D3256">
        <v>381</v>
      </c>
      <c r="E3256">
        <v>448</v>
      </c>
      <c r="F3256">
        <v>8</v>
      </c>
      <c r="G3256" t="s">
        <v>376</v>
      </c>
      <c r="H3256" t="s">
        <v>377</v>
      </c>
      <c r="I3256" t="s">
        <v>169</v>
      </c>
      <c r="J3256">
        <v>3</v>
      </c>
      <c r="K3256">
        <v>1</v>
      </c>
      <c r="L3256">
        <v>23</v>
      </c>
      <c r="M3256">
        <v>20</v>
      </c>
      <c r="N3256">
        <v>25</v>
      </c>
      <c r="Y3256">
        <v>130</v>
      </c>
      <c r="Z3256">
        <v>133</v>
      </c>
      <c r="AK3256">
        <v>133</v>
      </c>
      <c r="AL3256">
        <v>128</v>
      </c>
      <c r="AM3256"/>
      <c r="AN3256"/>
      <c r="AO3256">
        <v>75</v>
      </c>
      <c r="AP3256">
        <v>144</v>
      </c>
      <c r="AQ3256">
        <v>82.44274809160305</v>
      </c>
      <c r="AR3256">
        <v>131</v>
      </c>
      <c r="BQ3256" t="s">
        <v>180</v>
      </c>
      <c r="BR3256" t="s">
        <v>192</v>
      </c>
      <c r="BS3256" t="s">
        <v>378</v>
      </c>
      <c r="BT3256"/>
      <c r="BU3256">
        <v>20</v>
      </c>
      <c r="BV3256" t="s">
        <v>372</v>
      </c>
      <c r="BW3256" t="s">
        <v>173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/>
      <c r="CQ3256">
        <v>0</v>
      </c>
      <c r="CR3256">
        <v>0</v>
      </c>
      <c r="CS3256"/>
      <c r="CT3256"/>
      <c r="CU3256">
        <v>2791</v>
      </c>
      <c r="CV3256"/>
    </row>
    <row r="3257" spans="1:100" x14ac:dyDescent="0.2">
      <c r="A3257">
        <v>2022</v>
      </c>
      <c r="B3257">
        <v>5</v>
      </c>
      <c r="C3257" s="267">
        <v>44701</v>
      </c>
      <c r="D3257">
        <v>162</v>
      </c>
      <c r="E3257">
        <v>303</v>
      </c>
      <c r="F3257">
        <v>30</v>
      </c>
      <c r="G3257" t="s">
        <v>496</v>
      </c>
      <c r="H3257" t="s">
        <v>497</v>
      </c>
      <c r="I3257" t="s">
        <v>364</v>
      </c>
      <c r="J3257">
        <v>1</v>
      </c>
      <c r="K3257">
        <v>1</v>
      </c>
      <c r="L3257">
        <v>600</v>
      </c>
      <c r="M3257">
        <v>558</v>
      </c>
      <c r="N3257">
        <v>642</v>
      </c>
      <c r="AM3257"/>
      <c r="AN3257"/>
      <c r="AO3257">
        <v>21</v>
      </c>
      <c r="AP3257">
        <v>171</v>
      </c>
      <c r="AQ3257"/>
      <c r="AR3257"/>
      <c r="AU3257">
        <v>200</v>
      </c>
      <c r="AW3257">
        <v>3</v>
      </c>
      <c r="BQ3257" t="s">
        <v>492</v>
      </c>
      <c r="BR3257" t="s">
        <v>492</v>
      </c>
      <c r="BS3257"/>
      <c r="BT3257"/>
      <c r="BU3257">
        <v>20</v>
      </c>
      <c r="BV3257" t="s">
        <v>496</v>
      </c>
      <c r="BW3257" t="s">
        <v>222</v>
      </c>
      <c r="BX3257">
        <v>0</v>
      </c>
      <c r="BY3257">
        <v>3</v>
      </c>
      <c r="BZ3257">
        <v>3</v>
      </c>
      <c r="CA3257">
        <v>203</v>
      </c>
      <c r="CB3257">
        <v>0</v>
      </c>
      <c r="CC3257">
        <v>0</v>
      </c>
      <c r="CD3257">
        <v>0</v>
      </c>
      <c r="CE3257">
        <v>0</v>
      </c>
      <c r="CF3257">
        <v>3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3</v>
      </c>
      <c r="CO3257">
        <v>203</v>
      </c>
      <c r="CP3257">
        <v>1.477832512315271E-2</v>
      </c>
      <c r="CQ3257">
        <v>5.0000000000000001E-3</v>
      </c>
      <c r="CR3257">
        <v>0.33833333333333332</v>
      </c>
      <c r="CS3257"/>
      <c r="CT3257"/>
      <c r="CU3257">
        <v>2791</v>
      </c>
      <c r="CV3257"/>
    </row>
    <row r="3258" spans="1:100" x14ac:dyDescent="0.2">
      <c r="A3258">
        <v>2022</v>
      </c>
      <c r="B3258">
        <v>5</v>
      </c>
      <c r="C3258" s="267">
        <v>44701</v>
      </c>
      <c r="D3258">
        <v>163</v>
      </c>
      <c r="E3258">
        <v>304</v>
      </c>
      <c r="F3258">
        <v>30</v>
      </c>
      <c r="G3258" t="s">
        <v>490</v>
      </c>
      <c r="H3258" t="s">
        <v>491</v>
      </c>
      <c r="I3258" t="s">
        <v>225</v>
      </c>
      <c r="J3258">
        <v>1</v>
      </c>
      <c r="K3258">
        <v>1</v>
      </c>
      <c r="L3258">
        <v>545</v>
      </c>
      <c r="M3258">
        <v>506</v>
      </c>
      <c r="N3258">
        <v>583</v>
      </c>
      <c r="AA3258">
        <v>640</v>
      </c>
      <c r="AC3258">
        <v>670</v>
      </c>
      <c r="AD3258">
        <v>682</v>
      </c>
      <c r="AE3258">
        <v>695</v>
      </c>
      <c r="AF3258">
        <v>490</v>
      </c>
      <c r="AH3258">
        <v>525</v>
      </c>
      <c r="AI3258">
        <v>532</v>
      </c>
      <c r="AJ3258">
        <v>540</v>
      </c>
      <c r="AK3258">
        <v>144</v>
      </c>
      <c r="AM3258">
        <v>671.75</v>
      </c>
      <c r="AN3258">
        <v>521.75</v>
      </c>
      <c r="AO3258">
        <v>20</v>
      </c>
      <c r="AP3258">
        <v>180</v>
      </c>
      <c r="AQ3258">
        <v>25</v>
      </c>
      <c r="AR3258">
        <v>144</v>
      </c>
      <c r="AV3258">
        <v>7</v>
      </c>
      <c r="BH3258">
        <v>3</v>
      </c>
      <c r="BI3258">
        <v>4</v>
      </c>
      <c r="BJ3258">
        <v>5</v>
      </c>
      <c r="BQ3258" t="s">
        <v>492</v>
      </c>
      <c r="BR3258" t="s">
        <v>492</v>
      </c>
      <c r="BS3258"/>
      <c r="BT3258"/>
      <c r="BU3258">
        <v>20</v>
      </c>
      <c r="BV3258" t="s">
        <v>490</v>
      </c>
      <c r="BW3258" t="s">
        <v>222</v>
      </c>
      <c r="BX3258">
        <v>0</v>
      </c>
      <c r="BY3258">
        <v>7</v>
      </c>
      <c r="BZ3258">
        <v>7</v>
      </c>
      <c r="CA3258">
        <v>7</v>
      </c>
      <c r="CB3258">
        <v>12</v>
      </c>
      <c r="CC3258">
        <v>12</v>
      </c>
      <c r="CD3258">
        <v>12</v>
      </c>
      <c r="CE3258">
        <v>10</v>
      </c>
      <c r="CF3258">
        <v>4</v>
      </c>
      <c r="CG3258">
        <v>5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19</v>
      </c>
      <c r="CO3258">
        <v>19</v>
      </c>
      <c r="CP3258">
        <v>1</v>
      </c>
      <c r="CQ3258">
        <v>3.4862385321100919E-2</v>
      </c>
      <c r="CR3258">
        <v>3.4862385321100919E-2</v>
      </c>
      <c r="CS3258">
        <v>3.6415908001916623E-2</v>
      </c>
      <c r="CT3258">
        <v>3.6415908001916623E-2</v>
      </c>
      <c r="CU3258">
        <v>2791</v>
      </c>
      <c r="CV3258">
        <v>-1</v>
      </c>
    </row>
    <row r="3259" spans="1:100" x14ac:dyDescent="0.2">
      <c r="A3259">
        <v>2022</v>
      </c>
      <c r="B3259">
        <v>5</v>
      </c>
      <c r="C3259" s="267">
        <v>44701</v>
      </c>
      <c r="D3259">
        <v>433</v>
      </c>
      <c r="E3259">
        <v>452</v>
      </c>
      <c r="F3259">
        <v>46</v>
      </c>
      <c r="G3259" t="s">
        <v>553</v>
      </c>
      <c r="H3259" t="s">
        <v>554</v>
      </c>
      <c r="I3259" t="s">
        <v>221</v>
      </c>
      <c r="J3259">
        <v>4</v>
      </c>
      <c r="K3259">
        <v>2</v>
      </c>
      <c r="L3259">
        <v>270</v>
      </c>
      <c r="M3259">
        <v>251</v>
      </c>
      <c r="N3259">
        <v>288</v>
      </c>
      <c r="O3259">
        <v>375</v>
      </c>
      <c r="P3259">
        <v>390</v>
      </c>
      <c r="Q3259">
        <v>380</v>
      </c>
      <c r="R3259">
        <v>400</v>
      </c>
      <c r="T3259">
        <v>271</v>
      </c>
      <c r="U3259">
        <v>278</v>
      </c>
      <c r="V3259">
        <v>281</v>
      </c>
      <c r="W3259">
        <v>287</v>
      </c>
      <c r="AA3259">
        <v>296</v>
      </c>
      <c r="AB3259">
        <v>310</v>
      </c>
      <c r="AC3259">
        <v>297</v>
      </c>
      <c r="AD3259">
        <v>308</v>
      </c>
      <c r="AE3259">
        <v>315</v>
      </c>
      <c r="AF3259">
        <v>257</v>
      </c>
      <c r="AG3259">
        <v>260</v>
      </c>
      <c r="AH3259">
        <v>255</v>
      </c>
      <c r="AI3259">
        <v>259</v>
      </c>
      <c r="AJ3259">
        <v>244</v>
      </c>
      <c r="AM3259">
        <v>341.22222222222217</v>
      </c>
      <c r="AN3259">
        <v>265.77777777777783</v>
      </c>
      <c r="AO3259">
        <v>96</v>
      </c>
      <c r="AP3259">
        <v>150</v>
      </c>
      <c r="AQ3259"/>
      <c r="AR3259"/>
      <c r="AU3259">
        <v>640</v>
      </c>
      <c r="AV3259">
        <v>6</v>
      </c>
      <c r="AW3259">
        <v>3</v>
      </c>
      <c r="BG3259">
        <v>1040</v>
      </c>
      <c r="BH3259">
        <v>4</v>
      </c>
      <c r="BI3259">
        <v>3</v>
      </c>
      <c r="BQ3259" t="s">
        <v>180</v>
      </c>
      <c r="BR3259" t="s">
        <v>181</v>
      </c>
      <c r="BS3259"/>
      <c r="BT3259"/>
      <c r="BU3259">
        <v>20</v>
      </c>
      <c r="BV3259" t="s">
        <v>552</v>
      </c>
      <c r="BW3259" t="s">
        <v>222</v>
      </c>
      <c r="BX3259">
        <v>0</v>
      </c>
      <c r="BY3259">
        <v>9</v>
      </c>
      <c r="BZ3259">
        <v>4.5</v>
      </c>
      <c r="CA3259">
        <v>644</v>
      </c>
      <c r="CB3259">
        <v>7</v>
      </c>
      <c r="CC3259">
        <v>3.5</v>
      </c>
      <c r="CD3259">
        <v>1043</v>
      </c>
      <c r="CE3259">
        <v>5</v>
      </c>
      <c r="CF3259">
        <v>3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8</v>
      </c>
      <c r="CO3259">
        <v>1687</v>
      </c>
      <c r="CP3259">
        <v>4.7421458209839949E-3</v>
      </c>
      <c r="CQ3259">
        <v>2.9629629629629631E-2</v>
      </c>
      <c r="CR3259">
        <v>6.2481481481481476</v>
      </c>
      <c r="CS3259">
        <v>3.0100334448160539E-2</v>
      </c>
      <c r="CT3259">
        <v>6.3474080267558532</v>
      </c>
      <c r="CU3259">
        <v>2791</v>
      </c>
      <c r="CV3259">
        <v>-1</v>
      </c>
    </row>
    <row r="3260" spans="1:100" x14ac:dyDescent="0.2">
      <c r="A3260">
        <v>2022</v>
      </c>
      <c r="B3260">
        <v>5</v>
      </c>
      <c r="C3260" s="267">
        <v>44701</v>
      </c>
      <c r="D3260">
        <v>433</v>
      </c>
      <c r="E3260">
        <v>453</v>
      </c>
      <c r="F3260">
        <v>46</v>
      </c>
      <c r="G3260" t="s">
        <v>550</v>
      </c>
      <c r="H3260" t="s">
        <v>551</v>
      </c>
      <c r="I3260" t="s">
        <v>221</v>
      </c>
      <c r="J3260">
        <v>4</v>
      </c>
      <c r="K3260">
        <v>2</v>
      </c>
      <c r="L3260">
        <v>175</v>
      </c>
      <c r="M3260">
        <v>162</v>
      </c>
      <c r="N3260">
        <v>187</v>
      </c>
      <c r="O3260">
        <v>260</v>
      </c>
      <c r="P3260">
        <v>265</v>
      </c>
      <c r="Q3260">
        <v>273</v>
      </c>
      <c r="R3260">
        <v>290</v>
      </c>
      <c r="T3260">
        <v>170</v>
      </c>
      <c r="U3260">
        <v>173</v>
      </c>
      <c r="V3260">
        <v>175</v>
      </c>
      <c r="W3260">
        <v>180</v>
      </c>
      <c r="AA3260">
        <v>229</v>
      </c>
      <c r="AB3260">
        <v>232</v>
      </c>
      <c r="AC3260">
        <v>224</v>
      </c>
      <c r="AD3260">
        <v>231</v>
      </c>
      <c r="AE3260">
        <v>242</v>
      </c>
      <c r="AF3260">
        <v>182</v>
      </c>
      <c r="AG3260">
        <v>179</v>
      </c>
      <c r="AH3260">
        <v>178</v>
      </c>
      <c r="AI3260">
        <v>174</v>
      </c>
      <c r="AJ3260">
        <v>173</v>
      </c>
      <c r="AM3260">
        <v>249.55555555555549</v>
      </c>
      <c r="AN3260">
        <v>176</v>
      </c>
      <c r="AO3260">
        <v>96</v>
      </c>
      <c r="AP3260">
        <v>150</v>
      </c>
      <c r="AQ3260"/>
      <c r="AR3260"/>
      <c r="AU3260">
        <v>640</v>
      </c>
      <c r="AV3260">
        <v>4</v>
      </c>
      <c r="AW3260">
        <v>3</v>
      </c>
      <c r="BG3260">
        <v>1040</v>
      </c>
      <c r="BH3260">
        <v>2</v>
      </c>
      <c r="BI3260">
        <v>2</v>
      </c>
      <c r="BJ3260">
        <v>2</v>
      </c>
      <c r="BQ3260" t="s">
        <v>180</v>
      </c>
      <c r="BR3260" t="s">
        <v>181</v>
      </c>
      <c r="BS3260"/>
      <c r="BT3260"/>
      <c r="BU3260">
        <v>20</v>
      </c>
      <c r="BV3260" t="s">
        <v>552</v>
      </c>
      <c r="BW3260" t="s">
        <v>222</v>
      </c>
      <c r="BX3260">
        <v>0</v>
      </c>
      <c r="BY3260">
        <v>7</v>
      </c>
      <c r="BZ3260">
        <v>3.5</v>
      </c>
      <c r="CA3260">
        <v>643</v>
      </c>
      <c r="CB3260">
        <v>6</v>
      </c>
      <c r="CC3260">
        <v>3</v>
      </c>
      <c r="CD3260">
        <v>1043</v>
      </c>
      <c r="CE3260">
        <v>3</v>
      </c>
      <c r="CF3260">
        <v>2</v>
      </c>
      <c r="CG3260">
        <v>1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6.5</v>
      </c>
      <c r="CO3260">
        <v>1686</v>
      </c>
      <c r="CP3260">
        <v>3.8552787663107949E-3</v>
      </c>
      <c r="CQ3260">
        <v>3.7142857142857137E-2</v>
      </c>
      <c r="CR3260">
        <v>9.6342857142857135</v>
      </c>
      <c r="CS3260">
        <v>3.6931818181818177E-2</v>
      </c>
      <c r="CT3260">
        <v>9.579545454545455</v>
      </c>
      <c r="CU3260">
        <v>2791</v>
      </c>
      <c r="CV3260">
        <v>-1</v>
      </c>
    </row>
    <row r="3261" spans="1:100" x14ac:dyDescent="0.2">
      <c r="A3261">
        <v>2022</v>
      </c>
      <c r="B3261">
        <v>5</v>
      </c>
      <c r="C3261" s="267">
        <v>44701</v>
      </c>
      <c r="D3261">
        <v>334</v>
      </c>
      <c r="E3261">
        <v>254</v>
      </c>
      <c r="F3261">
        <v>47</v>
      </c>
      <c r="G3261" t="s">
        <v>220</v>
      </c>
      <c r="H3261" t="s">
        <v>179</v>
      </c>
      <c r="I3261" t="s">
        <v>221</v>
      </c>
      <c r="J3261">
        <v>4</v>
      </c>
      <c r="K3261">
        <v>2</v>
      </c>
      <c r="L3261">
        <v>203</v>
      </c>
      <c r="M3261">
        <v>188</v>
      </c>
      <c r="N3261">
        <v>217</v>
      </c>
      <c r="Y3261">
        <v>150</v>
      </c>
      <c r="Z3261">
        <v>143</v>
      </c>
      <c r="AM3261"/>
      <c r="AN3261"/>
      <c r="AO3261">
        <v>94</v>
      </c>
      <c r="AP3261">
        <v>153</v>
      </c>
      <c r="AQ3261">
        <v>98.293515358361773</v>
      </c>
      <c r="AR3261">
        <v>146.5</v>
      </c>
      <c r="AU3261">
        <v>1200</v>
      </c>
      <c r="AV3261">
        <v>4</v>
      </c>
      <c r="AW3261">
        <v>18</v>
      </c>
      <c r="BG3261">
        <v>360</v>
      </c>
      <c r="BQ3261" t="s">
        <v>180</v>
      </c>
      <c r="BR3261" t="s">
        <v>181</v>
      </c>
      <c r="BS3261" t="s">
        <v>182</v>
      </c>
      <c r="BT3261"/>
      <c r="BU3261">
        <v>20</v>
      </c>
      <c r="BV3261" t="s">
        <v>220</v>
      </c>
      <c r="BW3261" t="s">
        <v>222</v>
      </c>
      <c r="BX3261">
        <v>0</v>
      </c>
      <c r="BY3261">
        <v>22</v>
      </c>
      <c r="BZ3261">
        <v>11</v>
      </c>
      <c r="CA3261">
        <v>1211</v>
      </c>
      <c r="CB3261">
        <v>0</v>
      </c>
      <c r="CC3261">
        <v>0</v>
      </c>
      <c r="CD3261">
        <v>360</v>
      </c>
      <c r="CE3261">
        <v>2</v>
      </c>
      <c r="CF3261">
        <v>9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11</v>
      </c>
      <c r="CO3261">
        <v>1571</v>
      </c>
      <c r="CP3261">
        <v>7.0019096117122856E-3</v>
      </c>
      <c r="CQ3261">
        <v>5.4187192118226597E-2</v>
      </c>
      <c r="CR3261">
        <v>7.7389162561576352</v>
      </c>
      <c r="CS3261"/>
      <c r="CT3261"/>
      <c r="CU3261">
        <v>2791</v>
      </c>
      <c r="CV3261"/>
    </row>
    <row r="3262" spans="1:100" x14ac:dyDescent="0.2">
      <c r="A3262">
        <v>2022</v>
      </c>
      <c r="B3262">
        <v>5</v>
      </c>
      <c r="C3262" s="267">
        <v>44701</v>
      </c>
      <c r="D3262">
        <v>433</v>
      </c>
      <c r="E3262">
        <v>453</v>
      </c>
      <c r="F3262">
        <v>48</v>
      </c>
      <c r="G3262" t="s">
        <v>550</v>
      </c>
      <c r="H3262" t="s">
        <v>551</v>
      </c>
      <c r="I3262" t="s">
        <v>221</v>
      </c>
      <c r="J3262">
        <v>4</v>
      </c>
      <c r="K3262">
        <v>2</v>
      </c>
      <c r="L3262">
        <v>175</v>
      </c>
      <c r="M3262">
        <v>162</v>
      </c>
      <c r="N3262">
        <v>187</v>
      </c>
      <c r="Y3262">
        <v>167</v>
      </c>
      <c r="Z3262">
        <v>165</v>
      </c>
      <c r="AK3262">
        <v>176</v>
      </c>
      <c r="AL3262">
        <v>179</v>
      </c>
      <c r="AM3262"/>
      <c r="AN3262"/>
      <c r="AO3262">
        <v>96</v>
      </c>
      <c r="AP3262">
        <v>150</v>
      </c>
      <c r="AQ3262">
        <v>83.842794759825324</v>
      </c>
      <c r="AR3262">
        <v>171.75</v>
      </c>
      <c r="BQ3262" t="s">
        <v>180</v>
      </c>
      <c r="BR3262" t="s">
        <v>181</v>
      </c>
      <c r="BS3262"/>
      <c r="BT3262"/>
      <c r="BU3262">
        <v>20</v>
      </c>
      <c r="BV3262" t="s">
        <v>552</v>
      </c>
      <c r="BW3262" t="s">
        <v>222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/>
      <c r="CQ3262">
        <v>0</v>
      </c>
      <c r="CR3262">
        <v>0</v>
      </c>
      <c r="CS3262"/>
      <c r="CT3262"/>
      <c r="CU3262">
        <v>2791</v>
      </c>
      <c r="CV3262"/>
    </row>
    <row r="3263" spans="1:100" x14ac:dyDescent="0.2">
      <c r="A3263">
        <v>2022</v>
      </c>
      <c r="B3263">
        <v>5</v>
      </c>
      <c r="C3263" s="267">
        <v>44701</v>
      </c>
      <c r="D3263">
        <v>236</v>
      </c>
      <c r="E3263">
        <v>160</v>
      </c>
      <c r="F3263">
        <v>49</v>
      </c>
      <c r="G3263" t="s">
        <v>239</v>
      </c>
      <c r="H3263" t="s">
        <v>240</v>
      </c>
      <c r="I3263" t="s">
        <v>169</v>
      </c>
      <c r="J3263">
        <v>2</v>
      </c>
      <c r="K3263">
        <v>1</v>
      </c>
      <c r="L3263">
        <v>200</v>
      </c>
      <c r="M3263">
        <v>186</v>
      </c>
      <c r="N3263">
        <v>214</v>
      </c>
      <c r="O3263">
        <v>253</v>
      </c>
      <c r="P3263">
        <v>275</v>
      </c>
      <c r="Q3263">
        <v>266</v>
      </c>
      <c r="R3263">
        <v>259</v>
      </c>
      <c r="S3263">
        <v>275</v>
      </c>
      <c r="T3263">
        <v>184</v>
      </c>
      <c r="U3263">
        <v>200</v>
      </c>
      <c r="V3263">
        <v>191</v>
      </c>
      <c r="W3263">
        <v>195</v>
      </c>
      <c r="X3263">
        <v>188</v>
      </c>
      <c r="Y3263">
        <v>105</v>
      </c>
      <c r="Z3263">
        <v>110</v>
      </c>
      <c r="AA3263">
        <v>240</v>
      </c>
      <c r="AB3263">
        <v>259</v>
      </c>
      <c r="AC3263">
        <v>268</v>
      </c>
      <c r="AD3263">
        <v>259</v>
      </c>
      <c r="AE3263">
        <v>272</v>
      </c>
      <c r="AF3263">
        <v>170</v>
      </c>
      <c r="AG3263">
        <v>179</v>
      </c>
      <c r="AH3263">
        <v>185</v>
      </c>
      <c r="AI3263">
        <v>191</v>
      </c>
      <c r="AJ3263">
        <v>181</v>
      </c>
      <c r="AK3263">
        <v>109</v>
      </c>
      <c r="AL3263">
        <v>105</v>
      </c>
      <c r="AM3263">
        <v>262.60000000000002</v>
      </c>
      <c r="AN3263">
        <v>186.4</v>
      </c>
      <c r="AO3263">
        <v>76</v>
      </c>
      <c r="AP3263">
        <v>95</v>
      </c>
      <c r="AQ3263">
        <v>67.132867132867133</v>
      </c>
      <c r="AR3263">
        <v>107.25</v>
      </c>
      <c r="AU3263">
        <v>738</v>
      </c>
      <c r="AV3263">
        <v>5</v>
      </c>
      <c r="AW3263">
        <v>5</v>
      </c>
      <c r="BH3263">
        <v>4</v>
      </c>
      <c r="BI3263">
        <v>2</v>
      </c>
      <c r="BJ3263">
        <v>4</v>
      </c>
      <c r="BQ3263" t="s">
        <v>241</v>
      </c>
      <c r="BR3263" t="s">
        <v>242</v>
      </c>
      <c r="BS3263"/>
      <c r="BT3263"/>
      <c r="BU3263">
        <v>20</v>
      </c>
      <c r="BV3263" t="s">
        <v>239</v>
      </c>
      <c r="BW3263" t="s">
        <v>222</v>
      </c>
      <c r="BX3263">
        <v>0</v>
      </c>
      <c r="BY3263">
        <v>10</v>
      </c>
      <c r="BZ3263">
        <v>10</v>
      </c>
      <c r="CA3263">
        <v>748</v>
      </c>
      <c r="CB3263">
        <v>10</v>
      </c>
      <c r="CC3263">
        <v>10</v>
      </c>
      <c r="CD3263">
        <v>10</v>
      </c>
      <c r="CE3263">
        <v>9</v>
      </c>
      <c r="CF3263">
        <v>7</v>
      </c>
      <c r="CG3263">
        <v>4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20</v>
      </c>
      <c r="CO3263">
        <v>758</v>
      </c>
      <c r="CP3263">
        <v>2.638522427440633E-2</v>
      </c>
      <c r="CQ3263">
        <v>0.1</v>
      </c>
      <c r="CR3263">
        <v>3.79</v>
      </c>
      <c r="CS3263">
        <v>0.1072961373390558</v>
      </c>
      <c r="CT3263">
        <v>4.0665236051502136</v>
      </c>
      <c r="CU3263">
        <v>2791</v>
      </c>
      <c r="CV3263">
        <v>-1</v>
      </c>
    </row>
    <row r="3264" spans="1:100" x14ac:dyDescent="0.2">
      <c r="A3264">
        <v>2022</v>
      </c>
      <c r="B3264">
        <v>5</v>
      </c>
      <c r="C3264" s="267">
        <v>44701</v>
      </c>
      <c r="D3264">
        <v>334</v>
      </c>
      <c r="E3264">
        <v>254</v>
      </c>
      <c r="F3264">
        <v>49</v>
      </c>
      <c r="G3264" t="s">
        <v>220</v>
      </c>
      <c r="H3264" t="s">
        <v>179</v>
      </c>
      <c r="I3264" t="s">
        <v>221</v>
      </c>
      <c r="J3264">
        <v>4</v>
      </c>
      <c r="K3264">
        <v>2</v>
      </c>
      <c r="L3264">
        <v>203</v>
      </c>
      <c r="M3264">
        <v>188</v>
      </c>
      <c r="N3264">
        <v>217</v>
      </c>
      <c r="O3264">
        <v>315</v>
      </c>
      <c r="P3264">
        <v>340</v>
      </c>
      <c r="Q3264">
        <v>330</v>
      </c>
      <c r="R3264">
        <v>360</v>
      </c>
      <c r="S3264">
        <v>345</v>
      </c>
      <c r="T3264">
        <v>198</v>
      </c>
      <c r="U3264">
        <v>209</v>
      </c>
      <c r="V3264">
        <v>205</v>
      </c>
      <c r="W3264">
        <v>210</v>
      </c>
      <c r="X3264">
        <v>195</v>
      </c>
      <c r="AM3264">
        <v>338</v>
      </c>
      <c r="AN3264">
        <v>203.4</v>
      </c>
      <c r="AO3264">
        <v>94</v>
      </c>
      <c r="AP3264">
        <v>153</v>
      </c>
      <c r="AQ3264"/>
      <c r="AR3264"/>
      <c r="BQ3264" t="s">
        <v>180</v>
      </c>
      <c r="BR3264" t="s">
        <v>181</v>
      </c>
      <c r="BS3264" t="s">
        <v>182</v>
      </c>
      <c r="BT3264"/>
      <c r="BU3264">
        <v>20</v>
      </c>
      <c r="BV3264" t="s">
        <v>220</v>
      </c>
      <c r="BW3264" t="s">
        <v>222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/>
      <c r="CQ3264">
        <v>0</v>
      </c>
      <c r="CR3264">
        <v>0</v>
      </c>
      <c r="CS3264">
        <v>0</v>
      </c>
      <c r="CT3264">
        <v>0</v>
      </c>
      <c r="CU3264">
        <v>2791</v>
      </c>
      <c r="CV3264">
        <v>-1</v>
      </c>
    </row>
    <row r="3265" spans="1:100" x14ac:dyDescent="0.2">
      <c r="A3265">
        <v>2022</v>
      </c>
      <c r="B3265">
        <v>5</v>
      </c>
      <c r="C3265" s="267">
        <v>44702</v>
      </c>
      <c r="D3265">
        <v>137</v>
      </c>
      <c r="E3265">
        <v>273</v>
      </c>
      <c r="F3265">
        <v>2</v>
      </c>
      <c r="G3265" t="s">
        <v>174</v>
      </c>
      <c r="H3265" t="s">
        <v>175</v>
      </c>
      <c r="I3265" t="s">
        <v>169</v>
      </c>
      <c r="J3265">
        <v>3</v>
      </c>
      <c r="K3265">
        <v>2</v>
      </c>
      <c r="L3265">
        <v>564</v>
      </c>
      <c r="M3265">
        <v>524</v>
      </c>
      <c r="N3265">
        <v>603</v>
      </c>
      <c r="P3265">
        <v>650</v>
      </c>
      <c r="Q3265">
        <v>697</v>
      </c>
      <c r="R3265">
        <v>670</v>
      </c>
      <c r="S3265">
        <v>712</v>
      </c>
      <c r="U3265">
        <v>550</v>
      </c>
      <c r="V3265">
        <v>562</v>
      </c>
      <c r="W3265">
        <v>584</v>
      </c>
      <c r="X3265">
        <v>619</v>
      </c>
      <c r="Y3265">
        <v>119</v>
      </c>
      <c r="Z3265">
        <v>117</v>
      </c>
      <c r="AA3265">
        <v>780</v>
      </c>
      <c r="AB3265">
        <v>785</v>
      </c>
      <c r="AC3265">
        <v>775</v>
      </c>
      <c r="AD3265">
        <v>743</v>
      </c>
      <c r="AE3265">
        <v>705</v>
      </c>
      <c r="AF3265">
        <v>600</v>
      </c>
      <c r="AH3265">
        <v>591</v>
      </c>
      <c r="AI3265">
        <v>571</v>
      </c>
      <c r="AJ3265">
        <v>564</v>
      </c>
      <c r="AK3265">
        <v>120</v>
      </c>
      <c r="AL3265">
        <v>121</v>
      </c>
      <c r="AM3265">
        <v>724.11111111111109</v>
      </c>
      <c r="AN3265">
        <v>580.125</v>
      </c>
      <c r="AO3265">
        <v>93</v>
      </c>
      <c r="AP3265">
        <v>116</v>
      </c>
      <c r="AQ3265">
        <v>90.566037735849051</v>
      </c>
      <c r="AR3265">
        <v>119.25</v>
      </c>
      <c r="AU3265">
        <v>822</v>
      </c>
      <c r="AV3265">
        <v>5</v>
      </c>
      <c r="AW3265">
        <v>3</v>
      </c>
      <c r="AX3265">
        <v>8</v>
      </c>
      <c r="BG3265">
        <v>822</v>
      </c>
      <c r="BH3265">
        <v>6</v>
      </c>
      <c r="BI3265">
        <v>6</v>
      </c>
      <c r="BJ3265">
        <v>6</v>
      </c>
      <c r="BQ3265" t="s">
        <v>176</v>
      </c>
      <c r="BS3265"/>
      <c r="BT3265"/>
      <c r="BU3265">
        <v>20</v>
      </c>
      <c r="BV3265" t="s">
        <v>177</v>
      </c>
      <c r="BW3265" t="s">
        <v>173</v>
      </c>
      <c r="BX3265">
        <v>0</v>
      </c>
      <c r="BY3265">
        <v>16</v>
      </c>
      <c r="BZ3265">
        <v>8</v>
      </c>
      <c r="CA3265">
        <v>830</v>
      </c>
      <c r="CB3265">
        <v>18</v>
      </c>
      <c r="CC3265">
        <v>9</v>
      </c>
      <c r="CD3265">
        <v>831</v>
      </c>
      <c r="CE3265">
        <v>5</v>
      </c>
      <c r="CF3265">
        <v>4</v>
      </c>
      <c r="CG3265">
        <v>7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17</v>
      </c>
      <c r="CO3265">
        <v>1661</v>
      </c>
      <c r="CP3265">
        <v>1.023479831426851E-2</v>
      </c>
      <c r="CQ3265">
        <v>3.0141843971631201E-2</v>
      </c>
      <c r="CR3265">
        <v>2.9450354609929081</v>
      </c>
      <c r="CS3265">
        <v>2.9304029304029301E-2</v>
      </c>
      <c r="CT3265">
        <v>2.8631760396466279</v>
      </c>
      <c r="CU3265">
        <v>2791</v>
      </c>
      <c r="CV3265">
        <v>-1</v>
      </c>
    </row>
    <row r="3266" spans="1:100" x14ac:dyDescent="0.2">
      <c r="A3266">
        <v>2022</v>
      </c>
      <c r="B3266">
        <v>5</v>
      </c>
      <c r="C3266" s="267">
        <v>44702</v>
      </c>
      <c r="D3266">
        <v>384</v>
      </c>
      <c r="E3266">
        <v>556</v>
      </c>
      <c r="F3266">
        <v>2</v>
      </c>
      <c r="G3266" t="s">
        <v>202</v>
      </c>
      <c r="H3266" t="s">
        <v>203</v>
      </c>
      <c r="I3266" t="s">
        <v>169</v>
      </c>
      <c r="J3266">
        <v>1</v>
      </c>
      <c r="K3266">
        <v>6</v>
      </c>
      <c r="L3266">
        <v>1066</v>
      </c>
      <c r="M3266">
        <v>1003</v>
      </c>
      <c r="N3266">
        <v>1141</v>
      </c>
      <c r="AM3266"/>
      <c r="AN3266"/>
      <c r="AO3266">
        <v>21</v>
      </c>
      <c r="AP3266">
        <v>180</v>
      </c>
      <c r="AQ3266"/>
      <c r="AR3266"/>
      <c r="AU3266">
        <v>240</v>
      </c>
      <c r="AV3266">
        <v>5</v>
      </c>
      <c r="AW3266">
        <v>3</v>
      </c>
      <c r="AX3266">
        <v>4</v>
      </c>
      <c r="BQ3266" t="s">
        <v>185</v>
      </c>
      <c r="BR3266" t="s">
        <v>186</v>
      </c>
      <c r="BS3266" t="s">
        <v>204</v>
      </c>
      <c r="BT3266" t="s">
        <v>188</v>
      </c>
      <c r="BU3266">
        <v>20</v>
      </c>
      <c r="BV3266" t="s">
        <v>205</v>
      </c>
      <c r="BW3266" t="s">
        <v>173</v>
      </c>
      <c r="BX3266">
        <v>0</v>
      </c>
      <c r="BY3266">
        <v>12</v>
      </c>
      <c r="BZ3266">
        <v>2</v>
      </c>
      <c r="CA3266">
        <v>242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2</v>
      </c>
      <c r="CO3266">
        <v>242</v>
      </c>
      <c r="CP3266">
        <v>8.2644628099173556E-3</v>
      </c>
      <c r="CQ3266">
        <v>1.876172607879925E-3</v>
      </c>
      <c r="CR3266">
        <v>0.22701688555347091</v>
      </c>
      <c r="CS3266"/>
      <c r="CT3266"/>
      <c r="CU3266">
        <v>2791</v>
      </c>
      <c r="CV3266"/>
    </row>
    <row r="3267" spans="1:100" x14ac:dyDescent="0.2">
      <c r="A3267">
        <v>2022</v>
      </c>
      <c r="B3267">
        <v>5</v>
      </c>
      <c r="C3267" s="267">
        <v>44702</v>
      </c>
      <c r="D3267">
        <v>384</v>
      </c>
      <c r="E3267">
        <v>557</v>
      </c>
      <c r="F3267">
        <v>2</v>
      </c>
      <c r="G3267" t="s">
        <v>206</v>
      </c>
      <c r="H3267" t="s">
        <v>207</v>
      </c>
      <c r="I3267" t="s">
        <v>169</v>
      </c>
      <c r="J3267">
        <v>1</v>
      </c>
      <c r="K3267">
        <v>6</v>
      </c>
      <c r="L3267">
        <v>182</v>
      </c>
      <c r="M3267">
        <v>171</v>
      </c>
      <c r="N3267">
        <v>194</v>
      </c>
      <c r="AM3267"/>
      <c r="AN3267"/>
      <c r="AO3267">
        <v>21</v>
      </c>
      <c r="AP3267">
        <v>180</v>
      </c>
      <c r="AQ3267"/>
      <c r="AR3267"/>
      <c r="BQ3267" t="s">
        <v>185</v>
      </c>
      <c r="BR3267" t="s">
        <v>186</v>
      </c>
      <c r="BS3267" t="s">
        <v>208</v>
      </c>
      <c r="BT3267" t="s">
        <v>209</v>
      </c>
      <c r="BU3267">
        <v>20</v>
      </c>
      <c r="BV3267" t="s">
        <v>205</v>
      </c>
      <c r="BW3267" t="s">
        <v>173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/>
      <c r="CQ3267">
        <v>0</v>
      </c>
      <c r="CR3267">
        <v>0</v>
      </c>
      <c r="CS3267"/>
      <c r="CT3267"/>
      <c r="CU3267">
        <v>2791</v>
      </c>
      <c r="CV3267"/>
    </row>
    <row r="3268" spans="1:100" x14ac:dyDescent="0.2">
      <c r="A3268">
        <v>2022</v>
      </c>
      <c r="B3268">
        <v>5</v>
      </c>
      <c r="C3268" s="267">
        <v>44702</v>
      </c>
      <c r="D3268">
        <v>375</v>
      </c>
      <c r="E3268">
        <v>437</v>
      </c>
      <c r="F3268">
        <v>3</v>
      </c>
      <c r="G3268" t="s">
        <v>282</v>
      </c>
      <c r="H3268" t="s">
        <v>283</v>
      </c>
      <c r="I3268" t="s">
        <v>169</v>
      </c>
      <c r="J3268">
        <v>4</v>
      </c>
      <c r="K3268">
        <v>2</v>
      </c>
      <c r="L3268">
        <v>168</v>
      </c>
      <c r="M3268">
        <v>158</v>
      </c>
      <c r="N3268">
        <v>179</v>
      </c>
      <c r="S3268">
        <v>276</v>
      </c>
      <c r="X3268">
        <v>182</v>
      </c>
      <c r="AA3268">
        <v>230</v>
      </c>
      <c r="AB3268">
        <v>247</v>
      </c>
      <c r="AC3268">
        <v>265</v>
      </c>
      <c r="AD3268">
        <v>265</v>
      </c>
      <c r="AE3268">
        <v>266</v>
      </c>
      <c r="AF3268">
        <v>173</v>
      </c>
      <c r="AG3268">
        <v>179</v>
      </c>
      <c r="AH3268">
        <v>172</v>
      </c>
      <c r="AI3268">
        <v>176</v>
      </c>
      <c r="AJ3268">
        <v>176</v>
      </c>
      <c r="AM3268">
        <v>258.16666666666669</v>
      </c>
      <c r="AN3268">
        <v>176.33333333333329</v>
      </c>
      <c r="AO3268">
        <v>120</v>
      </c>
      <c r="AP3268">
        <v>120</v>
      </c>
      <c r="AQ3268"/>
      <c r="AR3268"/>
      <c r="BQ3268" t="s">
        <v>185</v>
      </c>
      <c r="BR3268" t="s">
        <v>186</v>
      </c>
      <c r="BS3268" t="s">
        <v>284</v>
      </c>
      <c r="BT3268" t="s">
        <v>188</v>
      </c>
      <c r="BU3268">
        <v>20</v>
      </c>
      <c r="BV3268" t="s">
        <v>285</v>
      </c>
      <c r="BW3268" t="s">
        <v>173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/>
      <c r="CQ3268">
        <v>0</v>
      </c>
      <c r="CR3268">
        <v>0</v>
      </c>
      <c r="CS3268">
        <v>0</v>
      </c>
      <c r="CT3268">
        <v>0</v>
      </c>
      <c r="CU3268">
        <v>2791</v>
      </c>
      <c r="CV3268">
        <v>-1</v>
      </c>
    </row>
    <row r="3269" spans="1:100" x14ac:dyDescent="0.2">
      <c r="A3269">
        <v>2022</v>
      </c>
      <c r="B3269">
        <v>5</v>
      </c>
      <c r="C3269" s="267">
        <v>44702</v>
      </c>
      <c r="D3269">
        <v>376</v>
      </c>
      <c r="E3269">
        <v>438</v>
      </c>
      <c r="F3269">
        <v>3</v>
      </c>
      <c r="G3269" t="s">
        <v>216</v>
      </c>
      <c r="H3269" t="s">
        <v>217</v>
      </c>
      <c r="I3269" t="s">
        <v>169</v>
      </c>
      <c r="J3269">
        <v>3</v>
      </c>
      <c r="K3269">
        <v>2</v>
      </c>
      <c r="L3269">
        <v>335</v>
      </c>
      <c r="M3269">
        <v>315</v>
      </c>
      <c r="N3269">
        <v>358</v>
      </c>
      <c r="O3269">
        <v>459</v>
      </c>
      <c r="P3269">
        <v>444</v>
      </c>
      <c r="Q3269">
        <v>441</v>
      </c>
      <c r="R3269">
        <v>463</v>
      </c>
      <c r="S3269">
        <v>444</v>
      </c>
      <c r="T3269">
        <v>354</v>
      </c>
      <c r="U3269">
        <v>356</v>
      </c>
      <c r="V3269">
        <v>334</v>
      </c>
      <c r="W3269">
        <v>349</v>
      </c>
      <c r="X3269">
        <v>359</v>
      </c>
      <c r="Y3269">
        <v>127</v>
      </c>
      <c r="Z3269">
        <v>129</v>
      </c>
      <c r="AA3269">
        <v>540</v>
      </c>
      <c r="AB3269">
        <v>436</v>
      </c>
      <c r="AC3269">
        <v>449</v>
      </c>
      <c r="AD3269">
        <v>487</v>
      </c>
      <c r="AE3269">
        <v>524</v>
      </c>
      <c r="AF3269">
        <v>354</v>
      </c>
      <c r="AG3269">
        <v>354</v>
      </c>
      <c r="AH3269">
        <v>336</v>
      </c>
      <c r="AI3269">
        <v>348</v>
      </c>
      <c r="AJ3269">
        <v>345</v>
      </c>
      <c r="AK3269">
        <v>131</v>
      </c>
      <c r="AL3269">
        <v>133</v>
      </c>
      <c r="AM3269">
        <v>468.7</v>
      </c>
      <c r="AN3269">
        <v>348.9</v>
      </c>
      <c r="AO3269">
        <v>75</v>
      </c>
      <c r="AP3269">
        <v>144</v>
      </c>
      <c r="AQ3269">
        <v>83.07692307692308</v>
      </c>
      <c r="AR3269">
        <v>130</v>
      </c>
      <c r="AU3269">
        <v>828</v>
      </c>
      <c r="AV3269">
        <v>7</v>
      </c>
      <c r="AW3269">
        <v>8</v>
      </c>
      <c r="AX3269">
        <v>10</v>
      </c>
      <c r="BG3269">
        <v>1296</v>
      </c>
      <c r="BH3269">
        <v>10</v>
      </c>
      <c r="BI3269">
        <v>12</v>
      </c>
      <c r="BJ3269">
        <v>2</v>
      </c>
      <c r="BK3269">
        <v>2</v>
      </c>
      <c r="BQ3269" t="s">
        <v>185</v>
      </c>
      <c r="BR3269" t="s">
        <v>186</v>
      </c>
      <c r="BS3269" t="s">
        <v>218</v>
      </c>
      <c r="BT3269" t="s">
        <v>188</v>
      </c>
      <c r="BU3269">
        <v>20</v>
      </c>
      <c r="BV3269" t="s">
        <v>219</v>
      </c>
      <c r="BW3269" t="s">
        <v>173</v>
      </c>
      <c r="BX3269">
        <v>0</v>
      </c>
      <c r="BY3269">
        <v>25</v>
      </c>
      <c r="BZ3269">
        <v>12.5</v>
      </c>
      <c r="CA3269">
        <v>840</v>
      </c>
      <c r="CB3269">
        <v>26</v>
      </c>
      <c r="CC3269">
        <v>13</v>
      </c>
      <c r="CD3269">
        <v>1309</v>
      </c>
      <c r="CE3269">
        <v>8</v>
      </c>
      <c r="CF3269">
        <v>10</v>
      </c>
      <c r="CG3269">
        <v>6</v>
      </c>
      <c r="CH3269">
        <v>1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25.5</v>
      </c>
      <c r="CO3269">
        <v>2149</v>
      </c>
      <c r="CP3269">
        <v>1.186598417868776E-2</v>
      </c>
      <c r="CQ3269">
        <v>7.6119402985074622E-2</v>
      </c>
      <c r="CR3269">
        <v>6.4149253731343281</v>
      </c>
      <c r="CS3269">
        <v>7.3086844368013756E-2</v>
      </c>
      <c r="CT3269">
        <v>6.1593579822298654</v>
      </c>
      <c r="CU3269">
        <v>2791</v>
      </c>
      <c r="CV3269">
        <v>-1</v>
      </c>
    </row>
    <row r="3270" spans="1:100" x14ac:dyDescent="0.2">
      <c r="A3270">
        <v>2022</v>
      </c>
      <c r="B3270">
        <v>5</v>
      </c>
      <c r="C3270" s="267">
        <v>44702</v>
      </c>
      <c r="D3270">
        <v>423</v>
      </c>
      <c r="E3270">
        <v>669</v>
      </c>
      <c r="F3270">
        <v>3</v>
      </c>
      <c r="G3270" t="s">
        <v>279</v>
      </c>
      <c r="H3270" t="s">
        <v>280</v>
      </c>
      <c r="I3270" t="s">
        <v>169</v>
      </c>
      <c r="J3270">
        <v>2</v>
      </c>
      <c r="K3270">
        <v>2</v>
      </c>
      <c r="L3270">
        <v>954</v>
      </c>
      <c r="M3270">
        <v>897</v>
      </c>
      <c r="N3270">
        <v>1021</v>
      </c>
      <c r="O3270">
        <v>1644</v>
      </c>
      <c r="P3270">
        <v>1449</v>
      </c>
      <c r="Q3270">
        <v>1653</v>
      </c>
      <c r="T3270">
        <v>1014</v>
      </c>
      <c r="U3270">
        <v>960</v>
      </c>
      <c r="V3270">
        <v>972</v>
      </c>
      <c r="AA3270">
        <v>1525</v>
      </c>
      <c r="AB3270">
        <v>1506</v>
      </c>
      <c r="AC3270">
        <v>1458</v>
      </c>
      <c r="AD3270">
        <v>1661</v>
      </c>
      <c r="AE3270">
        <v>1738</v>
      </c>
      <c r="AF3270">
        <v>963</v>
      </c>
      <c r="AG3270">
        <v>973</v>
      </c>
      <c r="AH3270">
        <v>968</v>
      </c>
      <c r="AI3270">
        <v>980</v>
      </c>
      <c r="AJ3270">
        <v>1044</v>
      </c>
      <c r="AM3270">
        <v>1579.25</v>
      </c>
      <c r="AN3270">
        <v>984.25</v>
      </c>
      <c r="AO3270">
        <v>40</v>
      </c>
      <c r="AP3270">
        <v>180</v>
      </c>
      <c r="AQ3270"/>
      <c r="AR3270"/>
      <c r="BQ3270" t="s">
        <v>185</v>
      </c>
      <c r="BR3270" t="s">
        <v>186</v>
      </c>
      <c r="BS3270" t="s">
        <v>281</v>
      </c>
      <c r="BT3270" t="s">
        <v>188</v>
      </c>
      <c r="BU3270">
        <v>20</v>
      </c>
      <c r="BV3270" t="s">
        <v>279</v>
      </c>
      <c r="BW3270" t="s">
        <v>173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/>
      <c r="CQ3270">
        <v>0</v>
      </c>
      <c r="CR3270">
        <v>0</v>
      </c>
      <c r="CS3270">
        <v>0</v>
      </c>
      <c r="CT3270">
        <v>0</v>
      </c>
      <c r="CU3270">
        <v>2791</v>
      </c>
      <c r="CV3270">
        <v>-1</v>
      </c>
    </row>
    <row r="3271" spans="1:100" x14ac:dyDescent="0.2">
      <c r="A3271">
        <v>2022</v>
      </c>
      <c r="B3271">
        <v>5</v>
      </c>
      <c r="C3271" s="267">
        <v>44702</v>
      </c>
      <c r="D3271">
        <v>29</v>
      </c>
      <c r="E3271">
        <v>81</v>
      </c>
      <c r="F3271">
        <v>4</v>
      </c>
      <c r="G3271" t="s">
        <v>484</v>
      </c>
      <c r="H3271" t="s">
        <v>485</v>
      </c>
      <c r="I3271" t="s">
        <v>169</v>
      </c>
      <c r="J3271">
        <v>2</v>
      </c>
      <c r="K3271">
        <v>3</v>
      </c>
      <c r="L3271">
        <v>388</v>
      </c>
      <c r="M3271">
        <v>360</v>
      </c>
      <c r="N3271">
        <v>415</v>
      </c>
      <c r="P3271">
        <v>460</v>
      </c>
      <c r="Q3271">
        <v>561</v>
      </c>
      <c r="R3271">
        <v>558</v>
      </c>
      <c r="S3271">
        <v>482</v>
      </c>
      <c r="U3271">
        <v>343</v>
      </c>
      <c r="V3271">
        <v>344</v>
      </c>
      <c r="W3271">
        <v>410</v>
      </c>
      <c r="X3271">
        <v>376</v>
      </c>
      <c r="AA3271">
        <v>506</v>
      </c>
      <c r="AB3271">
        <v>543</v>
      </c>
      <c r="AC3271">
        <v>550</v>
      </c>
      <c r="AD3271">
        <v>553</v>
      </c>
      <c r="AE3271">
        <v>569</v>
      </c>
      <c r="AF3271">
        <v>344</v>
      </c>
      <c r="AG3271">
        <v>362</v>
      </c>
      <c r="AH3271">
        <v>385</v>
      </c>
      <c r="AI3271">
        <v>376</v>
      </c>
      <c r="AJ3271">
        <v>410</v>
      </c>
      <c r="AM3271">
        <v>531.33333333333337</v>
      </c>
      <c r="AN3271">
        <v>372.22222222222217</v>
      </c>
      <c r="AO3271">
        <v>60</v>
      </c>
      <c r="AP3271">
        <v>120</v>
      </c>
      <c r="AQ3271"/>
      <c r="AR3271"/>
      <c r="AV3271">
        <v>2</v>
      </c>
      <c r="AW3271">
        <v>10</v>
      </c>
      <c r="AX3271">
        <v>8</v>
      </c>
      <c r="BC3271">
        <v>5</v>
      </c>
      <c r="BG3271">
        <v>710</v>
      </c>
      <c r="BH3271">
        <v>2</v>
      </c>
      <c r="BI3271">
        <v>1</v>
      </c>
      <c r="BJ3271">
        <v>2</v>
      </c>
      <c r="BQ3271" t="s">
        <v>180</v>
      </c>
      <c r="BR3271" t="s">
        <v>266</v>
      </c>
      <c r="BS3271" t="s">
        <v>486</v>
      </c>
      <c r="BT3271"/>
      <c r="BU3271">
        <v>20</v>
      </c>
      <c r="BV3271" t="s">
        <v>483</v>
      </c>
      <c r="BW3271" t="s">
        <v>173</v>
      </c>
      <c r="BX3271">
        <v>0</v>
      </c>
      <c r="BY3271">
        <v>25</v>
      </c>
      <c r="BZ3271">
        <v>8.3333333333333339</v>
      </c>
      <c r="CA3271">
        <v>8</v>
      </c>
      <c r="CB3271">
        <v>5</v>
      </c>
      <c r="CC3271">
        <v>1.666666666666667</v>
      </c>
      <c r="CD3271">
        <v>711</v>
      </c>
      <c r="CE3271">
        <v>1</v>
      </c>
      <c r="CF3271">
        <v>3</v>
      </c>
      <c r="CG3271">
        <v>3</v>
      </c>
      <c r="CH3271">
        <v>0</v>
      </c>
      <c r="CI3271">
        <v>0</v>
      </c>
      <c r="CJ3271">
        <v>0</v>
      </c>
      <c r="CK3271">
        <v>0</v>
      </c>
      <c r="CL3271">
        <v>1</v>
      </c>
      <c r="CM3271">
        <v>0</v>
      </c>
      <c r="CN3271">
        <v>10</v>
      </c>
      <c r="CO3271">
        <v>719</v>
      </c>
      <c r="CP3271">
        <v>1.3908205841446451E-2</v>
      </c>
      <c r="CQ3271">
        <v>2.5773195876288658E-2</v>
      </c>
      <c r="CR3271">
        <v>1.8530927835051549</v>
      </c>
      <c r="CS3271">
        <v>2.6865671641791041E-2</v>
      </c>
      <c r="CT3271">
        <v>1.9316417910447761</v>
      </c>
      <c r="CU3271">
        <v>2791</v>
      </c>
      <c r="CV3271">
        <v>-1</v>
      </c>
    </row>
    <row r="3272" spans="1:100" x14ac:dyDescent="0.2">
      <c r="A3272">
        <v>2022</v>
      </c>
      <c r="B3272">
        <v>5</v>
      </c>
      <c r="C3272" s="267">
        <v>44702</v>
      </c>
      <c r="D3272">
        <v>29</v>
      </c>
      <c r="E3272">
        <v>83</v>
      </c>
      <c r="F3272">
        <v>4</v>
      </c>
      <c r="G3272" t="s">
        <v>480</v>
      </c>
      <c r="H3272" t="s">
        <v>481</v>
      </c>
      <c r="I3272" t="s">
        <v>169</v>
      </c>
      <c r="J3272">
        <v>2</v>
      </c>
      <c r="K3272">
        <v>3</v>
      </c>
      <c r="L3272">
        <v>22</v>
      </c>
      <c r="M3272">
        <v>20</v>
      </c>
      <c r="N3272">
        <v>23</v>
      </c>
      <c r="Y3272">
        <v>106</v>
      </c>
      <c r="Z3272">
        <v>125</v>
      </c>
      <c r="AK3272">
        <v>111</v>
      </c>
      <c r="AL3272">
        <v>111</v>
      </c>
      <c r="AM3272"/>
      <c r="AN3272"/>
      <c r="AO3272">
        <v>60</v>
      </c>
      <c r="AP3272">
        <v>120</v>
      </c>
      <c r="AQ3272">
        <v>63.576158940397349</v>
      </c>
      <c r="AR3272">
        <v>113.25</v>
      </c>
      <c r="BQ3272" t="s">
        <v>180</v>
      </c>
      <c r="BR3272" t="s">
        <v>266</v>
      </c>
      <c r="BS3272" t="s">
        <v>482</v>
      </c>
      <c r="BT3272"/>
      <c r="BU3272">
        <v>20</v>
      </c>
      <c r="BV3272" t="s">
        <v>483</v>
      </c>
      <c r="BW3272" t="s">
        <v>173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/>
      <c r="CQ3272">
        <v>0</v>
      </c>
      <c r="CR3272">
        <v>0</v>
      </c>
      <c r="CS3272"/>
      <c r="CT3272"/>
      <c r="CU3272">
        <v>2791</v>
      </c>
      <c r="CV3272"/>
    </row>
    <row r="3273" spans="1:100" x14ac:dyDescent="0.2">
      <c r="A3273">
        <v>2022</v>
      </c>
      <c r="B3273">
        <v>5</v>
      </c>
      <c r="C3273" s="267">
        <v>44702</v>
      </c>
      <c r="D3273">
        <v>425</v>
      </c>
      <c r="E3273">
        <v>674</v>
      </c>
      <c r="F3273">
        <v>4</v>
      </c>
      <c r="G3273" t="s">
        <v>244</v>
      </c>
      <c r="H3273" t="s">
        <v>245</v>
      </c>
      <c r="I3273" t="s">
        <v>246</v>
      </c>
      <c r="J3273">
        <v>2</v>
      </c>
      <c r="K3273">
        <v>1</v>
      </c>
      <c r="L3273">
        <v>256</v>
      </c>
      <c r="M3273">
        <v>240</v>
      </c>
      <c r="N3273">
        <v>274</v>
      </c>
      <c r="AM3273"/>
      <c r="AN3273"/>
      <c r="AO3273">
        <v>60</v>
      </c>
      <c r="AP3273">
        <v>120</v>
      </c>
      <c r="AQ3273"/>
      <c r="AR3273"/>
      <c r="AU3273">
        <v>600</v>
      </c>
      <c r="BG3273">
        <v>1200</v>
      </c>
      <c r="BQ3273" t="s">
        <v>185</v>
      </c>
      <c r="BR3273" t="s">
        <v>247</v>
      </c>
      <c r="BS3273" t="s">
        <v>248</v>
      </c>
      <c r="BT3273" t="s">
        <v>249</v>
      </c>
      <c r="BU3273">
        <v>20</v>
      </c>
      <c r="BV3273" t="s">
        <v>244</v>
      </c>
      <c r="BW3273" t="s">
        <v>173</v>
      </c>
      <c r="BX3273">
        <v>0</v>
      </c>
      <c r="BY3273">
        <v>0</v>
      </c>
      <c r="BZ3273">
        <v>0</v>
      </c>
      <c r="CA3273">
        <v>600</v>
      </c>
      <c r="CB3273">
        <v>0</v>
      </c>
      <c r="CC3273">
        <v>0</v>
      </c>
      <c r="CD3273">
        <v>1200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1800</v>
      </c>
      <c r="CP3273">
        <v>0</v>
      </c>
      <c r="CQ3273">
        <v>0</v>
      </c>
      <c r="CR3273">
        <v>7.03125</v>
      </c>
      <c r="CS3273"/>
      <c r="CT3273"/>
      <c r="CU3273">
        <v>2791</v>
      </c>
      <c r="CV3273"/>
    </row>
    <row r="3274" spans="1:100" x14ac:dyDescent="0.2">
      <c r="A3274">
        <v>2022</v>
      </c>
      <c r="B3274">
        <v>5</v>
      </c>
      <c r="C3274" s="267">
        <v>44702</v>
      </c>
      <c r="D3274">
        <v>18</v>
      </c>
      <c r="E3274">
        <v>49</v>
      </c>
      <c r="F3274">
        <v>5</v>
      </c>
      <c r="G3274" t="s">
        <v>330</v>
      </c>
      <c r="H3274" t="s">
        <v>331</v>
      </c>
      <c r="I3274" t="s">
        <v>246</v>
      </c>
      <c r="J3274">
        <v>2</v>
      </c>
      <c r="K3274">
        <v>3</v>
      </c>
      <c r="L3274">
        <v>100</v>
      </c>
      <c r="M3274">
        <v>95</v>
      </c>
      <c r="N3274">
        <v>104</v>
      </c>
      <c r="O3274">
        <v>130</v>
      </c>
      <c r="P3274">
        <v>136</v>
      </c>
      <c r="Q3274">
        <v>132</v>
      </c>
      <c r="R3274">
        <v>149</v>
      </c>
      <c r="S3274">
        <v>140</v>
      </c>
      <c r="T3274">
        <v>108</v>
      </c>
      <c r="U3274">
        <v>106</v>
      </c>
      <c r="V3274">
        <v>110</v>
      </c>
      <c r="W3274">
        <v>112</v>
      </c>
      <c r="X3274">
        <v>106</v>
      </c>
      <c r="AA3274">
        <v>131</v>
      </c>
      <c r="AB3274">
        <v>129</v>
      </c>
      <c r="AC3274">
        <v>133</v>
      </c>
      <c r="AD3274">
        <v>141</v>
      </c>
      <c r="AE3274">
        <v>150</v>
      </c>
      <c r="AF3274">
        <v>106</v>
      </c>
      <c r="AG3274">
        <v>105</v>
      </c>
      <c r="AH3274">
        <v>104</v>
      </c>
      <c r="AI3274">
        <v>107</v>
      </c>
      <c r="AJ3274">
        <v>110</v>
      </c>
      <c r="AM3274">
        <v>137.1</v>
      </c>
      <c r="AN3274">
        <v>107.4</v>
      </c>
      <c r="AO3274">
        <v>101</v>
      </c>
      <c r="AP3274">
        <v>107</v>
      </c>
      <c r="AQ3274"/>
      <c r="AR3274"/>
      <c r="AU3274">
        <v>1344</v>
      </c>
      <c r="AW3274">
        <v>3</v>
      </c>
      <c r="AX3274">
        <v>9</v>
      </c>
      <c r="BG3274">
        <v>1260</v>
      </c>
      <c r="BH3274">
        <v>4</v>
      </c>
      <c r="BI3274">
        <v>1</v>
      </c>
      <c r="BJ3274">
        <v>2</v>
      </c>
      <c r="BQ3274" t="s">
        <v>185</v>
      </c>
      <c r="BR3274" t="s">
        <v>247</v>
      </c>
      <c r="BS3274" t="s">
        <v>332</v>
      </c>
      <c r="BT3274" t="s">
        <v>249</v>
      </c>
      <c r="BU3274">
        <v>20</v>
      </c>
      <c r="BV3274" t="s">
        <v>333</v>
      </c>
      <c r="BW3274" t="s">
        <v>173</v>
      </c>
      <c r="BX3274">
        <v>0</v>
      </c>
      <c r="BY3274">
        <v>12</v>
      </c>
      <c r="BZ3274">
        <v>4</v>
      </c>
      <c r="CA3274">
        <v>1348</v>
      </c>
      <c r="CB3274">
        <v>7</v>
      </c>
      <c r="CC3274">
        <v>2.333333333333333</v>
      </c>
      <c r="CD3274">
        <v>1262</v>
      </c>
      <c r="CE3274">
        <v>1</v>
      </c>
      <c r="CF3274">
        <v>1</v>
      </c>
      <c r="CG3274">
        <v>3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6.3333333333333339</v>
      </c>
      <c r="CO3274">
        <v>2610</v>
      </c>
      <c r="CP3274">
        <v>2.4265644955300128E-3</v>
      </c>
      <c r="CQ3274">
        <v>6.3333333333333339E-2</v>
      </c>
      <c r="CR3274">
        <v>26.1</v>
      </c>
      <c r="CS3274">
        <v>5.8969584109248907E-2</v>
      </c>
      <c r="CT3274">
        <v>24.30167597765363</v>
      </c>
      <c r="CU3274">
        <v>2791</v>
      </c>
      <c r="CV3274">
        <v>-1</v>
      </c>
    </row>
    <row r="3275" spans="1:100" x14ac:dyDescent="0.2">
      <c r="A3275">
        <v>2022</v>
      </c>
      <c r="B3275">
        <v>5</v>
      </c>
      <c r="C3275" s="267">
        <v>44702</v>
      </c>
      <c r="D3275">
        <v>18</v>
      </c>
      <c r="E3275">
        <v>50</v>
      </c>
      <c r="F3275">
        <v>5</v>
      </c>
      <c r="G3275" t="s">
        <v>334</v>
      </c>
      <c r="H3275" t="s">
        <v>335</v>
      </c>
      <c r="I3275" t="s">
        <v>246</v>
      </c>
      <c r="J3275">
        <v>2</v>
      </c>
      <c r="K3275">
        <v>3</v>
      </c>
      <c r="L3275">
        <v>54</v>
      </c>
      <c r="M3275">
        <v>51</v>
      </c>
      <c r="N3275">
        <v>56</v>
      </c>
      <c r="O3275">
        <v>67</v>
      </c>
      <c r="P3275">
        <v>81</v>
      </c>
      <c r="Q3275">
        <v>66</v>
      </c>
      <c r="R3275">
        <v>73</v>
      </c>
      <c r="S3275">
        <v>70</v>
      </c>
      <c r="T3275">
        <v>58</v>
      </c>
      <c r="U3275">
        <v>59</v>
      </c>
      <c r="V3275">
        <v>58</v>
      </c>
      <c r="W3275">
        <v>58</v>
      </c>
      <c r="X3275">
        <v>57</v>
      </c>
      <c r="Y3275">
        <v>89</v>
      </c>
      <c r="Z3275">
        <v>112</v>
      </c>
      <c r="AA3275">
        <v>72</v>
      </c>
      <c r="AB3275">
        <v>67</v>
      </c>
      <c r="AC3275">
        <v>66</v>
      </c>
      <c r="AD3275">
        <v>69</v>
      </c>
      <c r="AE3275">
        <v>72</v>
      </c>
      <c r="AF3275">
        <v>55</v>
      </c>
      <c r="AG3275">
        <v>54</v>
      </c>
      <c r="AH3275">
        <v>56</v>
      </c>
      <c r="AI3275">
        <v>55</v>
      </c>
      <c r="AJ3275">
        <v>58</v>
      </c>
      <c r="AK3275">
        <v>106</v>
      </c>
      <c r="AL3275">
        <v>107</v>
      </c>
      <c r="AM3275">
        <v>70.3</v>
      </c>
      <c r="AN3275">
        <v>56.8</v>
      </c>
      <c r="AO3275">
        <v>101</v>
      </c>
      <c r="AP3275">
        <v>107</v>
      </c>
      <c r="AQ3275">
        <v>69.565217391304344</v>
      </c>
      <c r="AR3275">
        <v>103.5</v>
      </c>
      <c r="AU3275">
        <v>1344</v>
      </c>
      <c r="AV3275">
        <v>2</v>
      </c>
      <c r="AW3275">
        <v>1</v>
      </c>
      <c r="AX3275">
        <v>8</v>
      </c>
      <c r="BG3275">
        <v>1260</v>
      </c>
      <c r="BH3275">
        <v>3</v>
      </c>
      <c r="BI3275">
        <v>2</v>
      </c>
      <c r="BJ3275">
        <v>1</v>
      </c>
      <c r="BQ3275" t="s">
        <v>185</v>
      </c>
      <c r="BR3275" t="s">
        <v>247</v>
      </c>
      <c r="BS3275" t="s">
        <v>336</v>
      </c>
      <c r="BT3275" t="s">
        <v>249</v>
      </c>
      <c r="BU3275">
        <v>20</v>
      </c>
      <c r="BV3275" t="s">
        <v>333</v>
      </c>
      <c r="BW3275" t="s">
        <v>173</v>
      </c>
      <c r="BX3275">
        <v>0</v>
      </c>
      <c r="BY3275">
        <v>11</v>
      </c>
      <c r="BZ3275">
        <v>3.666666666666667</v>
      </c>
      <c r="CA3275">
        <v>1347</v>
      </c>
      <c r="CB3275">
        <v>6</v>
      </c>
      <c r="CC3275">
        <v>2</v>
      </c>
      <c r="CD3275">
        <v>1262</v>
      </c>
      <c r="CE3275">
        <v>1</v>
      </c>
      <c r="CF3275">
        <v>1</v>
      </c>
      <c r="CG3275">
        <v>3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5.6666666666666661</v>
      </c>
      <c r="CO3275">
        <v>2609</v>
      </c>
      <c r="CP3275">
        <v>2.1719688258592051E-3</v>
      </c>
      <c r="CQ3275">
        <v>0.10493827160493829</v>
      </c>
      <c r="CR3275">
        <v>48.314814814814817</v>
      </c>
      <c r="CS3275">
        <v>9.9765258215962438E-2</v>
      </c>
      <c r="CT3275">
        <v>45.933098591549303</v>
      </c>
      <c r="CU3275">
        <v>2791</v>
      </c>
      <c r="CV3275">
        <v>-1</v>
      </c>
    </row>
    <row r="3276" spans="1:100" x14ac:dyDescent="0.2">
      <c r="A3276">
        <v>2022</v>
      </c>
      <c r="B3276">
        <v>5</v>
      </c>
      <c r="C3276" s="267">
        <v>44702</v>
      </c>
      <c r="D3276">
        <v>1</v>
      </c>
      <c r="E3276">
        <v>1</v>
      </c>
      <c r="F3276">
        <v>6</v>
      </c>
      <c r="G3276" t="s">
        <v>388</v>
      </c>
      <c r="H3276" t="s">
        <v>389</v>
      </c>
      <c r="I3276" t="s">
        <v>169</v>
      </c>
      <c r="J3276">
        <v>3</v>
      </c>
      <c r="K3276">
        <v>2</v>
      </c>
      <c r="L3276">
        <v>111</v>
      </c>
      <c r="M3276">
        <v>103</v>
      </c>
      <c r="N3276">
        <v>118</v>
      </c>
      <c r="O3276">
        <v>114</v>
      </c>
      <c r="Q3276">
        <v>120</v>
      </c>
      <c r="T3276">
        <v>94</v>
      </c>
      <c r="V3276">
        <v>99</v>
      </c>
      <c r="AM3276">
        <v>117</v>
      </c>
      <c r="AN3276">
        <v>96.5</v>
      </c>
      <c r="AO3276">
        <v>108</v>
      </c>
      <c r="AP3276">
        <v>100</v>
      </c>
      <c r="AQ3276"/>
      <c r="AR3276"/>
      <c r="AU3276">
        <v>780</v>
      </c>
      <c r="AV3276">
        <v>3</v>
      </c>
      <c r="AW3276">
        <v>9</v>
      </c>
      <c r="AX3276">
        <v>8</v>
      </c>
      <c r="BQ3276" t="s">
        <v>390</v>
      </c>
      <c r="BR3276" t="s">
        <v>390</v>
      </c>
      <c r="BS3276"/>
      <c r="BT3276"/>
      <c r="BU3276">
        <v>20</v>
      </c>
      <c r="BV3276" t="s">
        <v>391</v>
      </c>
      <c r="BW3276" t="s">
        <v>173</v>
      </c>
      <c r="BX3276">
        <v>0</v>
      </c>
      <c r="BY3276">
        <v>20</v>
      </c>
      <c r="BZ3276">
        <v>10</v>
      </c>
      <c r="CA3276">
        <v>790</v>
      </c>
      <c r="CB3276">
        <v>0</v>
      </c>
      <c r="CC3276">
        <v>0</v>
      </c>
      <c r="CD3276">
        <v>0</v>
      </c>
      <c r="CE3276">
        <v>1</v>
      </c>
      <c r="CF3276">
        <v>4</v>
      </c>
      <c r="CG3276">
        <v>4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10</v>
      </c>
      <c r="CO3276">
        <v>790</v>
      </c>
      <c r="CP3276">
        <v>1.2658227848101271E-2</v>
      </c>
      <c r="CQ3276">
        <v>9.0090090090090086E-2</v>
      </c>
      <c r="CR3276">
        <v>7.1171171171171173</v>
      </c>
      <c r="CS3276">
        <v>0.1036269430051813</v>
      </c>
      <c r="CT3276">
        <v>8.1865284974093271</v>
      </c>
      <c r="CU3276">
        <v>2791</v>
      </c>
      <c r="CV3276">
        <v>-1</v>
      </c>
    </row>
    <row r="3277" spans="1:100" x14ac:dyDescent="0.2">
      <c r="A3277">
        <v>2022</v>
      </c>
      <c r="B3277">
        <v>5</v>
      </c>
      <c r="C3277" s="267">
        <v>44702</v>
      </c>
      <c r="D3277">
        <v>1</v>
      </c>
      <c r="E3277">
        <v>2</v>
      </c>
      <c r="F3277">
        <v>6</v>
      </c>
      <c r="G3277" t="s">
        <v>392</v>
      </c>
      <c r="H3277" t="s">
        <v>393</v>
      </c>
      <c r="I3277" t="s">
        <v>169</v>
      </c>
      <c r="J3277">
        <v>3</v>
      </c>
      <c r="K3277">
        <v>2</v>
      </c>
      <c r="L3277">
        <v>113</v>
      </c>
      <c r="M3277">
        <v>105</v>
      </c>
      <c r="N3277">
        <v>120</v>
      </c>
      <c r="O3277">
        <v>142</v>
      </c>
      <c r="Q3277">
        <v>147</v>
      </c>
      <c r="T3277">
        <v>107</v>
      </c>
      <c r="V3277">
        <v>110</v>
      </c>
      <c r="Y3277">
        <v>100</v>
      </c>
      <c r="AM3277">
        <v>144.5</v>
      </c>
      <c r="AN3277">
        <v>108.5</v>
      </c>
      <c r="AO3277">
        <v>108</v>
      </c>
      <c r="AP3277">
        <v>100</v>
      </c>
      <c r="AQ3277">
        <v>108</v>
      </c>
      <c r="AR3277">
        <v>100</v>
      </c>
      <c r="AU3277">
        <v>768</v>
      </c>
      <c r="AV3277">
        <v>7</v>
      </c>
      <c r="AW3277">
        <v>5</v>
      </c>
      <c r="AX3277">
        <v>2</v>
      </c>
      <c r="BQ3277" t="s">
        <v>390</v>
      </c>
      <c r="BR3277" t="s">
        <v>390</v>
      </c>
      <c r="BS3277"/>
      <c r="BT3277"/>
      <c r="BU3277">
        <v>20</v>
      </c>
      <c r="BV3277" t="s">
        <v>391</v>
      </c>
      <c r="BW3277" t="s">
        <v>173</v>
      </c>
      <c r="BX3277">
        <v>0</v>
      </c>
      <c r="BY3277">
        <v>14</v>
      </c>
      <c r="BZ3277">
        <v>7</v>
      </c>
      <c r="CA3277">
        <v>775</v>
      </c>
      <c r="CB3277">
        <v>0</v>
      </c>
      <c r="CC3277">
        <v>0</v>
      </c>
      <c r="CD3277">
        <v>0</v>
      </c>
      <c r="CE3277">
        <v>3</v>
      </c>
      <c r="CF3277">
        <v>2</v>
      </c>
      <c r="CG3277">
        <v>1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7</v>
      </c>
      <c r="CO3277">
        <v>775</v>
      </c>
      <c r="CP3277">
        <v>9.0322580645161299E-3</v>
      </c>
      <c r="CQ3277">
        <v>6.1946902654867263E-2</v>
      </c>
      <c r="CR3277">
        <v>6.8584070796460166</v>
      </c>
      <c r="CS3277">
        <v>6.4516129032258063E-2</v>
      </c>
      <c r="CT3277">
        <v>7.1428571428571432</v>
      </c>
      <c r="CU3277">
        <v>2791</v>
      </c>
      <c r="CV3277">
        <v>-1</v>
      </c>
    </row>
    <row r="3278" spans="1:100" x14ac:dyDescent="0.2">
      <c r="A3278">
        <v>2022</v>
      </c>
      <c r="B3278">
        <v>5</v>
      </c>
      <c r="C3278" s="267">
        <v>44702</v>
      </c>
      <c r="D3278">
        <v>375</v>
      </c>
      <c r="E3278">
        <v>437</v>
      </c>
      <c r="F3278">
        <v>6</v>
      </c>
      <c r="G3278" t="s">
        <v>282</v>
      </c>
      <c r="H3278" t="s">
        <v>283</v>
      </c>
      <c r="I3278" t="s">
        <v>169</v>
      </c>
      <c r="J3278">
        <v>4</v>
      </c>
      <c r="K3278">
        <v>2</v>
      </c>
      <c r="L3278">
        <v>168</v>
      </c>
      <c r="M3278">
        <v>158</v>
      </c>
      <c r="N3278">
        <v>179</v>
      </c>
      <c r="Z3278">
        <v>118</v>
      </c>
      <c r="AK3278">
        <v>123</v>
      </c>
      <c r="AL3278">
        <v>121</v>
      </c>
      <c r="AM3278"/>
      <c r="AN3278"/>
      <c r="AO3278">
        <v>120</v>
      </c>
      <c r="AP3278">
        <v>120</v>
      </c>
      <c r="AQ3278">
        <v>119.3370165745856</v>
      </c>
      <c r="AR3278">
        <v>120.6666666666667</v>
      </c>
      <c r="AV3278">
        <v>5</v>
      </c>
      <c r="AW3278">
        <v>12</v>
      </c>
      <c r="AX3278">
        <v>10</v>
      </c>
      <c r="BC3278">
        <v>6</v>
      </c>
      <c r="BG3278">
        <v>400</v>
      </c>
      <c r="BH3278">
        <v>10</v>
      </c>
      <c r="BI3278">
        <v>8</v>
      </c>
      <c r="BJ3278">
        <v>14</v>
      </c>
      <c r="BQ3278" t="s">
        <v>185</v>
      </c>
      <c r="BR3278" t="s">
        <v>186</v>
      </c>
      <c r="BS3278" t="s">
        <v>284</v>
      </c>
      <c r="BT3278" t="s">
        <v>188</v>
      </c>
      <c r="BU3278">
        <v>20</v>
      </c>
      <c r="BV3278" t="s">
        <v>285</v>
      </c>
      <c r="BW3278" t="s">
        <v>173</v>
      </c>
      <c r="BX3278">
        <v>0</v>
      </c>
      <c r="BY3278">
        <v>33</v>
      </c>
      <c r="BZ3278">
        <v>16.5</v>
      </c>
      <c r="CA3278">
        <v>16</v>
      </c>
      <c r="CB3278">
        <v>32</v>
      </c>
      <c r="CC3278">
        <v>16</v>
      </c>
      <c r="CD3278">
        <v>416</v>
      </c>
      <c r="CE3278">
        <v>7</v>
      </c>
      <c r="CF3278">
        <v>10</v>
      </c>
      <c r="CG3278">
        <v>12</v>
      </c>
      <c r="CH3278">
        <v>0</v>
      </c>
      <c r="CI3278">
        <v>0</v>
      </c>
      <c r="CJ3278">
        <v>0</v>
      </c>
      <c r="CK3278">
        <v>0</v>
      </c>
      <c r="CL3278">
        <v>3</v>
      </c>
      <c r="CM3278">
        <v>0</v>
      </c>
      <c r="CN3278">
        <v>32.5</v>
      </c>
      <c r="CO3278">
        <v>432</v>
      </c>
      <c r="CP3278">
        <v>7.5231481481481483E-2</v>
      </c>
      <c r="CQ3278">
        <v>0.19345238095238099</v>
      </c>
      <c r="CR3278">
        <v>2.5714285714285721</v>
      </c>
      <c r="CS3278"/>
      <c r="CT3278"/>
      <c r="CU3278">
        <v>2791</v>
      </c>
      <c r="CV3278"/>
    </row>
    <row r="3279" spans="1:100" x14ac:dyDescent="0.2">
      <c r="A3279">
        <v>2022</v>
      </c>
      <c r="B3279">
        <v>5</v>
      </c>
      <c r="C3279" s="267">
        <v>44702</v>
      </c>
      <c r="D3279">
        <v>423</v>
      </c>
      <c r="E3279">
        <v>669</v>
      </c>
      <c r="F3279">
        <v>7</v>
      </c>
      <c r="G3279" t="s">
        <v>279</v>
      </c>
      <c r="H3279" t="s">
        <v>280</v>
      </c>
      <c r="I3279" t="s">
        <v>169</v>
      </c>
      <c r="J3279">
        <v>2</v>
      </c>
      <c r="K3279">
        <v>2</v>
      </c>
      <c r="L3279">
        <v>954</v>
      </c>
      <c r="M3279">
        <v>897</v>
      </c>
      <c r="N3279">
        <v>1021</v>
      </c>
      <c r="Y3279">
        <v>198</v>
      </c>
      <c r="AK3279">
        <v>166</v>
      </c>
      <c r="AL3279">
        <v>171</v>
      </c>
      <c r="AM3279"/>
      <c r="AN3279"/>
      <c r="AO3279">
        <v>40</v>
      </c>
      <c r="AP3279">
        <v>180</v>
      </c>
      <c r="AQ3279">
        <v>40.373831775700943</v>
      </c>
      <c r="AR3279">
        <v>178.33333333333329</v>
      </c>
      <c r="AU3279">
        <v>360</v>
      </c>
      <c r="AV3279">
        <v>1</v>
      </c>
      <c r="AW3279">
        <v>2</v>
      </c>
      <c r="AX3279">
        <v>8</v>
      </c>
      <c r="BQ3279" t="s">
        <v>185</v>
      </c>
      <c r="BR3279" t="s">
        <v>186</v>
      </c>
      <c r="BS3279" t="s">
        <v>281</v>
      </c>
      <c r="BT3279" t="s">
        <v>188</v>
      </c>
      <c r="BU3279">
        <v>20</v>
      </c>
      <c r="BV3279" t="s">
        <v>279</v>
      </c>
      <c r="BW3279" t="s">
        <v>173</v>
      </c>
      <c r="BX3279">
        <v>0</v>
      </c>
      <c r="BY3279">
        <v>11</v>
      </c>
      <c r="BZ3279">
        <v>5.5</v>
      </c>
      <c r="CA3279">
        <v>365</v>
      </c>
      <c r="CB3279">
        <v>0</v>
      </c>
      <c r="CC3279">
        <v>0</v>
      </c>
      <c r="CD3279">
        <v>0</v>
      </c>
      <c r="CE3279">
        <v>0</v>
      </c>
      <c r="CF3279">
        <v>1</v>
      </c>
      <c r="CG3279">
        <v>4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5.5</v>
      </c>
      <c r="CO3279">
        <v>365</v>
      </c>
      <c r="CP3279">
        <v>1.506849315068493E-2</v>
      </c>
      <c r="CQ3279">
        <v>5.7651991614255764E-3</v>
      </c>
      <c r="CR3279">
        <v>0.38259958071278832</v>
      </c>
      <c r="CS3279"/>
      <c r="CT3279"/>
      <c r="CU3279">
        <v>2791</v>
      </c>
      <c r="CV3279"/>
    </row>
    <row r="3280" spans="1:100" x14ac:dyDescent="0.2">
      <c r="A3280">
        <v>2022</v>
      </c>
      <c r="B3280">
        <v>5</v>
      </c>
      <c r="C3280" s="267">
        <v>44702</v>
      </c>
      <c r="D3280">
        <v>381</v>
      </c>
      <c r="E3280">
        <v>445</v>
      </c>
      <c r="F3280">
        <v>8</v>
      </c>
      <c r="G3280" t="s">
        <v>369</v>
      </c>
      <c r="H3280" t="s">
        <v>370</v>
      </c>
      <c r="I3280" t="s">
        <v>169</v>
      </c>
      <c r="J3280">
        <v>3</v>
      </c>
      <c r="K3280">
        <v>1</v>
      </c>
      <c r="L3280">
        <v>28</v>
      </c>
      <c r="M3280">
        <v>25</v>
      </c>
      <c r="N3280">
        <v>30</v>
      </c>
      <c r="O3280">
        <v>29</v>
      </c>
      <c r="T3280">
        <v>24</v>
      </c>
      <c r="AM3280">
        <v>29</v>
      </c>
      <c r="AN3280">
        <v>24</v>
      </c>
      <c r="AO3280">
        <v>75</v>
      </c>
      <c r="AP3280">
        <v>144</v>
      </c>
      <c r="AQ3280"/>
      <c r="AR3280"/>
      <c r="AU3280">
        <v>270</v>
      </c>
      <c r="AW3280">
        <v>2</v>
      </c>
      <c r="AX3280">
        <v>3</v>
      </c>
      <c r="BQ3280" t="s">
        <v>180</v>
      </c>
      <c r="BR3280" t="s">
        <v>192</v>
      </c>
      <c r="BS3280" t="s">
        <v>371</v>
      </c>
      <c r="BT3280"/>
      <c r="BU3280">
        <v>20</v>
      </c>
      <c r="BV3280" t="s">
        <v>372</v>
      </c>
      <c r="BW3280" t="s">
        <v>173</v>
      </c>
      <c r="BX3280">
        <v>0</v>
      </c>
      <c r="BY3280">
        <v>5</v>
      </c>
      <c r="BZ3280">
        <v>5</v>
      </c>
      <c r="CA3280">
        <v>275</v>
      </c>
      <c r="CB3280">
        <v>0</v>
      </c>
      <c r="CC3280">
        <v>0</v>
      </c>
      <c r="CD3280">
        <v>0</v>
      </c>
      <c r="CE3280">
        <v>0</v>
      </c>
      <c r="CF3280">
        <v>2</v>
      </c>
      <c r="CG3280">
        <v>3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5</v>
      </c>
      <c r="CO3280">
        <v>275</v>
      </c>
      <c r="CP3280">
        <v>1.8181818181818181E-2</v>
      </c>
      <c r="CQ3280">
        <v>0.1785714285714286</v>
      </c>
      <c r="CR3280">
        <v>9.8214285714285712</v>
      </c>
      <c r="CS3280">
        <v>0.20833333333333329</v>
      </c>
      <c r="CT3280">
        <v>11.45833333333333</v>
      </c>
      <c r="CU3280">
        <v>2791</v>
      </c>
      <c r="CV3280">
        <v>-1</v>
      </c>
    </row>
    <row r="3281" spans="1:100" x14ac:dyDescent="0.2">
      <c r="A3281">
        <v>2022</v>
      </c>
      <c r="B3281">
        <v>5</v>
      </c>
      <c r="C3281" s="267">
        <v>44702</v>
      </c>
      <c r="D3281">
        <v>381</v>
      </c>
      <c r="E3281">
        <v>446</v>
      </c>
      <c r="F3281">
        <v>8</v>
      </c>
      <c r="G3281" t="s">
        <v>373</v>
      </c>
      <c r="H3281" t="s">
        <v>374</v>
      </c>
      <c r="I3281" t="s">
        <v>169</v>
      </c>
      <c r="J3281">
        <v>3</v>
      </c>
      <c r="K3281">
        <v>1</v>
      </c>
      <c r="L3281">
        <v>167</v>
      </c>
      <c r="M3281">
        <v>150</v>
      </c>
      <c r="N3281">
        <v>183</v>
      </c>
      <c r="O3281">
        <v>190</v>
      </c>
      <c r="T3281">
        <v>162</v>
      </c>
      <c r="AM3281">
        <v>190</v>
      </c>
      <c r="AN3281">
        <v>162</v>
      </c>
      <c r="AO3281">
        <v>75</v>
      </c>
      <c r="AP3281">
        <v>144</v>
      </c>
      <c r="AQ3281"/>
      <c r="AR3281"/>
      <c r="AU3281">
        <v>300</v>
      </c>
      <c r="AX3281">
        <v>5</v>
      </c>
      <c r="BQ3281" t="s">
        <v>180</v>
      </c>
      <c r="BR3281" t="s">
        <v>192</v>
      </c>
      <c r="BS3281" t="s">
        <v>375</v>
      </c>
      <c r="BT3281"/>
      <c r="BU3281">
        <v>20</v>
      </c>
      <c r="BV3281" t="s">
        <v>372</v>
      </c>
      <c r="BW3281" t="s">
        <v>173</v>
      </c>
      <c r="BX3281">
        <v>0</v>
      </c>
      <c r="BY3281">
        <v>5</v>
      </c>
      <c r="BZ3281">
        <v>5</v>
      </c>
      <c r="CA3281">
        <v>305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5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5</v>
      </c>
      <c r="CO3281">
        <v>305</v>
      </c>
      <c r="CP3281">
        <v>1.6393442622950821E-2</v>
      </c>
      <c r="CQ3281">
        <v>2.9940119760479039E-2</v>
      </c>
      <c r="CR3281">
        <v>1.8263473053892221</v>
      </c>
      <c r="CS3281">
        <v>3.0864197530864199E-2</v>
      </c>
      <c r="CT3281">
        <v>1.882716049382716</v>
      </c>
      <c r="CU3281">
        <v>2791</v>
      </c>
      <c r="CV3281">
        <v>-1</v>
      </c>
    </row>
    <row r="3282" spans="1:100" x14ac:dyDescent="0.2">
      <c r="A3282">
        <v>2022</v>
      </c>
      <c r="B3282">
        <v>5</v>
      </c>
      <c r="C3282" s="267">
        <v>44702</v>
      </c>
      <c r="D3282">
        <v>381</v>
      </c>
      <c r="E3282">
        <v>447</v>
      </c>
      <c r="F3282">
        <v>8</v>
      </c>
      <c r="G3282" t="s">
        <v>379</v>
      </c>
      <c r="H3282" t="s">
        <v>380</v>
      </c>
      <c r="I3282" t="s">
        <v>169</v>
      </c>
      <c r="J3282">
        <v>3</v>
      </c>
      <c r="K3282">
        <v>1</v>
      </c>
      <c r="L3282">
        <v>177</v>
      </c>
      <c r="M3282">
        <v>159</v>
      </c>
      <c r="N3282">
        <v>194</v>
      </c>
      <c r="O3282">
        <v>201</v>
      </c>
      <c r="T3282">
        <v>172</v>
      </c>
      <c r="AM3282">
        <v>201</v>
      </c>
      <c r="AN3282">
        <v>172</v>
      </c>
      <c r="AO3282">
        <v>75</v>
      </c>
      <c r="AP3282">
        <v>144</v>
      </c>
      <c r="AQ3282"/>
      <c r="AR3282"/>
      <c r="AU3282">
        <v>200</v>
      </c>
      <c r="AV3282">
        <v>1</v>
      </c>
      <c r="AW3282">
        <v>1</v>
      </c>
      <c r="AX3282">
        <v>2</v>
      </c>
      <c r="BQ3282" t="s">
        <v>180</v>
      </c>
      <c r="BR3282" t="s">
        <v>192</v>
      </c>
      <c r="BS3282" t="s">
        <v>381</v>
      </c>
      <c r="BT3282"/>
      <c r="BU3282">
        <v>20</v>
      </c>
      <c r="BV3282" t="s">
        <v>372</v>
      </c>
      <c r="BW3282" t="s">
        <v>173</v>
      </c>
      <c r="BX3282">
        <v>0</v>
      </c>
      <c r="BY3282">
        <v>4</v>
      </c>
      <c r="BZ3282">
        <v>4</v>
      </c>
      <c r="CA3282">
        <v>204</v>
      </c>
      <c r="CB3282">
        <v>0</v>
      </c>
      <c r="CC3282">
        <v>0</v>
      </c>
      <c r="CD3282">
        <v>0</v>
      </c>
      <c r="CE3282">
        <v>1</v>
      </c>
      <c r="CF3282">
        <v>1</v>
      </c>
      <c r="CG3282">
        <v>2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4</v>
      </c>
      <c r="CO3282">
        <v>204</v>
      </c>
      <c r="CP3282">
        <v>1.9607843137254902E-2</v>
      </c>
      <c r="CQ3282">
        <v>2.2598870056497179E-2</v>
      </c>
      <c r="CR3282">
        <v>1.152542372881356</v>
      </c>
      <c r="CS3282">
        <v>2.3255813953488368E-2</v>
      </c>
      <c r="CT3282">
        <v>1.1860465116279071</v>
      </c>
      <c r="CU3282">
        <v>2791</v>
      </c>
      <c r="CV3282">
        <v>-1</v>
      </c>
    </row>
    <row r="3283" spans="1:100" x14ac:dyDescent="0.2">
      <c r="A3283">
        <v>2022</v>
      </c>
      <c r="B3283">
        <v>5</v>
      </c>
      <c r="C3283" s="267">
        <v>44702</v>
      </c>
      <c r="D3283">
        <v>381</v>
      </c>
      <c r="E3283">
        <v>448</v>
      </c>
      <c r="F3283">
        <v>8</v>
      </c>
      <c r="G3283" t="s">
        <v>376</v>
      </c>
      <c r="H3283" t="s">
        <v>377</v>
      </c>
      <c r="I3283" t="s">
        <v>169</v>
      </c>
      <c r="J3283">
        <v>3</v>
      </c>
      <c r="K3283">
        <v>1</v>
      </c>
      <c r="L3283">
        <v>23</v>
      </c>
      <c r="M3283">
        <v>20</v>
      </c>
      <c r="N3283">
        <v>25</v>
      </c>
      <c r="O3283">
        <v>28</v>
      </c>
      <c r="T3283">
        <v>22</v>
      </c>
      <c r="AM3283">
        <v>28</v>
      </c>
      <c r="AN3283">
        <v>22</v>
      </c>
      <c r="AO3283">
        <v>75</v>
      </c>
      <c r="AP3283">
        <v>144</v>
      </c>
      <c r="AQ3283"/>
      <c r="AR3283"/>
      <c r="AU3283">
        <v>200</v>
      </c>
      <c r="AV3283">
        <v>2</v>
      </c>
      <c r="AX3283">
        <v>3</v>
      </c>
      <c r="BQ3283" t="s">
        <v>180</v>
      </c>
      <c r="BR3283" t="s">
        <v>192</v>
      </c>
      <c r="BS3283" t="s">
        <v>378</v>
      </c>
      <c r="BT3283"/>
      <c r="BU3283">
        <v>20</v>
      </c>
      <c r="BV3283" t="s">
        <v>372</v>
      </c>
      <c r="BW3283" t="s">
        <v>173</v>
      </c>
      <c r="BX3283">
        <v>0</v>
      </c>
      <c r="BY3283">
        <v>5</v>
      </c>
      <c r="BZ3283">
        <v>5</v>
      </c>
      <c r="CA3283">
        <v>205</v>
      </c>
      <c r="CB3283">
        <v>0</v>
      </c>
      <c r="CC3283">
        <v>0</v>
      </c>
      <c r="CD3283">
        <v>0</v>
      </c>
      <c r="CE3283">
        <v>2</v>
      </c>
      <c r="CF3283">
        <v>0</v>
      </c>
      <c r="CG3283">
        <v>3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5</v>
      </c>
      <c r="CO3283">
        <v>205</v>
      </c>
      <c r="CP3283">
        <v>2.4390243902439029E-2</v>
      </c>
      <c r="CQ3283">
        <v>0.21739130434782611</v>
      </c>
      <c r="CR3283">
        <v>8.9130434782608692</v>
      </c>
      <c r="CS3283">
        <v>0.22727272727272729</v>
      </c>
      <c r="CT3283">
        <v>9.3181818181818183</v>
      </c>
      <c r="CU3283">
        <v>2791</v>
      </c>
      <c r="CV3283">
        <v>-1</v>
      </c>
    </row>
    <row r="3284" spans="1:100" x14ac:dyDescent="0.2">
      <c r="A3284">
        <v>2022</v>
      </c>
      <c r="B3284">
        <v>5</v>
      </c>
      <c r="C3284" s="267">
        <v>44702</v>
      </c>
      <c r="D3284">
        <v>382</v>
      </c>
      <c r="E3284">
        <v>449</v>
      </c>
      <c r="F3284">
        <v>8</v>
      </c>
      <c r="G3284" t="s">
        <v>340</v>
      </c>
      <c r="H3284" t="s">
        <v>341</v>
      </c>
      <c r="I3284" t="s">
        <v>169</v>
      </c>
      <c r="J3284">
        <v>3</v>
      </c>
      <c r="K3284">
        <v>1</v>
      </c>
      <c r="L3284">
        <v>46</v>
      </c>
      <c r="M3284">
        <v>40</v>
      </c>
      <c r="N3284">
        <v>50</v>
      </c>
      <c r="Q3284">
        <v>70</v>
      </c>
      <c r="R3284">
        <v>72</v>
      </c>
      <c r="S3284">
        <v>75</v>
      </c>
      <c r="V3284">
        <v>45</v>
      </c>
      <c r="W3284">
        <v>49</v>
      </c>
      <c r="X3284">
        <v>46</v>
      </c>
      <c r="Z3284">
        <v>98</v>
      </c>
      <c r="AA3284">
        <v>74</v>
      </c>
      <c r="AB3284">
        <v>69</v>
      </c>
      <c r="AC3284">
        <v>72</v>
      </c>
      <c r="AD3284">
        <v>75</v>
      </c>
      <c r="AE3284">
        <v>73</v>
      </c>
      <c r="AF3284">
        <v>48</v>
      </c>
      <c r="AG3284">
        <v>45</v>
      </c>
      <c r="AH3284">
        <v>44</v>
      </c>
      <c r="AI3284">
        <v>45</v>
      </c>
      <c r="AJ3284">
        <v>43</v>
      </c>
      <c r="AK3284">
        <v>86</v>
      </c>
      <c r="AL3284">
        <v>85</v>
      </c>
      <c r="AM3284">
        <v>72.5</v>
      </c>
      <c r="AN3284">
        <v>45.625</v>
      </c>
      <c r="AO3284">
        <v>112</v>
      </c>
      <c r="AP3284">
        <v>96</v>
      </c>
      <c r="AQ3284">
        <v>120.4460966542751</v>
      </c>
      <c r="AR3284">
        <v>89.666666666666671</v>
      </c>
      <c r="AV3284">
        <v>3</v>
      </c>
      <c r="AW3284">
        <v>2</v>
      </c>
      <c r="AX3284">
        <v>6</v>
      </c>
      <c r="BG3284">
        <v>1530</v>
      </c>
      <c r="BH3284">
        <v>10</v>
      </c>
      <c r="BI3284">
        <v>2</v>
      </c>
      <c r="BJ3284">
        <v>4</v>
      </c>
      <c r="BQ3284" t="s">
        <v>185</v>
      </c>
      <c r="BR3284" t="s">
        <v>186</v>
      </c>
      <c r="BS3284" t="s">
        <v>342</v>
      </c>
      <c r="BT3284" t="s">
        <v>188</v>
      </c>
      <c r="BU3284">
        <v>20</v>
      </c>
      <c r="BV3284" t="s">
        <v>340</v>
      </c>
      <c r="BW3284" t="s">
        <v>173</v>
      </c>
      <c r="BX3284">
        <v>0</v>
      </c>
      <c r="BY3284">
        <v>11</v>
      </c>
      <c r="BZ3284">
        <v>11</v>
      </c>
      <c r="CA3284">
        <v>11</v>
      </c>
      <c r="CB3284">
        <v>16</v>
      </c>
      <c r="CC3284">
        <v>16</v>
      </c>
      <c r="CD3284">
        <v>1546</v>
      </c>
      <c r="CE3284">
        <v>13</v>
      </c>
      <c r="CF3284">
        <v>4</v>
      </c>
      <c r="CG3284">
        <v>10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27</v>
      </c>
      <c r="CO3284">
        <v>1557</v>
      </c>
      <c r="CP3284">
        <v>1.734104046242774E-2</v>
      </c>
      <c r="CQ3284">
        <v>0.58695652173913049</v>
      </c>
      <c r="CR3284">
        <v>33.847826086956523</v>
      </c>
      <c r="CS3284">
        <v>0.59178082191780823</v>
      </c>
      <c r="CT3284">
        <v>34.126027397260273</v>
      </c>
      <c r="CU3284">
        <v>2791</v>
      </c>
      <c r="CV3284">
        <v>-1</v>
      </c>
    </row>
    <row r="3285" spans="1:100" x14ac:dyDescent="0.2">
      <c r="A3285">
        <v>2022</v>
      </c>
      <c r="B3285">
        <v>5</v>
      </c>
      <c r="C3285" s="267">
        <v>44702</v>
      </c>
      <c r="D3285">
        <v>433</v>
      </c>
      <c r="E3285">
        <v>452</v>
      </c>
      <c r="F3285">
        <v>46</v>
      </c>
      <c r="G3285" t="s">
        <v>553</v>
      </c>
      <c r="H3285" t="s">
        <v>554</v>
      </c>
      <c r="I3285" t="s">
        <v>221</v>
      </c>
      <c r="J3285">
        <v>4</v>
      </c>
      <c r="K3285">
        <v>2</v>
      </c>
      <c r="L3285">
        <v>270</v>
      </c>
      <c r="M3285">
        <v>251</v>
      </c>
      <c r="N3285">
        <v>288</v>
      </c>
      <c r="O3285">
        <v>342</v>
      </c>
      <c r="P3285">
        <v>286</v>
      </c>
      <c r="Q3285">
        <v>295</v>
      </c>
      <c r="R3285">
        <v>307</v>
      </c>
      <c r="S3285">
        <v>326</v>
      </c>
      <c r="T3285">
        <v>282</v>
      </c>
      <c r="U3285">
        <v>251</v>
      </c>
      <c r="V3285">
        <v>253</v>
      </c>
      <c r="W3285">
        <v>269</v>
      </c>
      <c r="X3285">
        <v>278</v>
      </c>
      <c r="AA3285">
        <v>330</v>
      </c>
      <c r="AB3285">
        <v>315</v>
      </c>
      <c r="AC3285">
        <v>307</v>
      </c>
      <c r="AD3285">
        <v>299</v>
      </c>
      <c r="AE3285">
        <v>291</v>
      </c>
      <c r="AF3285">
        <v>263</v>
      </c>
      <c r="AG3285">
        <v>261</v>
      </c>
      <c r="AH3285">
        <v>249</v>
      </c>
      <c r="AI3285">
        <v>254</v>
      </c>
      <c r="AJ3285">
        <v>239</v>
      </c>
      <c r="AM3285">
        <v>309.8</v>
      </c>
      <c r="AN3285">
        <v>259.89999999999998</v>
      </c>
      <c r="AO3285">
        <v>96</v>
      </c>
      <c r="AP3285">
        <v>150</v>
      </c>
      <c r="AQ3285"/>
      <c r="AR3285"/>
      <c r="AU3285">
        <v>800</v>
      </c>
      <c r="AW3285">
        <v>5</v>
      </c>
      <c r="AX3285">
        <v>3</v>
      </c>
      <c r="BG3285">
        <v>720</v>
      </c>
      <c r="BH3285">
        <v>3</v>
      </c>
      <c r="BI3285">
        <v>1</v>
      </c>
      <c r="BJ3285">
        <v>2</v>
      </c>
      <c r="BQ3285" t="s">
        <v>180</v>
      </c>
      <c r="BR3285" t="s">
        <v>181</v>
      </c>
      <c r="BS3285"/>
      <c r="BT3285"/>
      <c r="BU3285">
        <v>20</v>
      </c>
      <c r="BV3285" t="s">
        <v>552</v>
      </c>
      <c r="BW3285" t="s">
        <v>222</v>
      </c>
      <c r="BX3285">
        <v>0</v>
      </c>
      <c r="BY3285">
        <v>8</v>
      </c>
      <c r="BZ3285">
        <v>4</v>
      </c>
      <c r="CA3285">
        <v>804</v>
      </c>
      <c r="CB3285">
        <v>6</v>
      </c>
      <c r="CC3285">
        <v>3</v>
      </c>
      <c r="CD3285">
        <v>723</v>
      </c>
      <c r="CE3285">
        <v>1</v>
      </c>
      <c r="CF3285">
        <v>3</v>
      </c>
      <c r="CG3285">
        <v>2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7</v>
      </c>
      <c r="CO3285">
        <v>1527</v>
      </c>
      <c r="CP3285">
        <v>4.5841519318926003E-3</v>
      </c>
      <c r="CQ3285">
        <v>2.5925925925925929E-2</v>
      </c>
      <c r="CR3285">
        <v>5.6555555555555559</v>
      </c>
      <c r="CS3285">
        <v>2.6933435936898811E-2</v>
      </c>
      <c r="CT3285">
        <v>5.8753366679492114</v>
      </c>
      <c r="CU3285">
        <v>2791</v>
      </c>
      <c r="CV3285">
        <v>-1</v>
      </c>
    </row>
    <row r="3286" spans="1:100" x14ac:dyDescent="0.2">
      <c r="A3286">
        <v>2022</v>
      </c>
      <c r="B3286">
        <v>5</v>
      </c>
      <c r="C3286" s="267">
        <v>44702</v>
      </c>
      <c r="D3286">
        <v>433</v>
      </c>
      <c r="E3286">
        <v>453</v>
      </c>
      <c r="F3286">
        <v>46</v>
      </c>
      <c r="G3286" t="s">
        <v>550</v>
      </c>
      <c r="H3286" t="s">
        <v>551</v>
      </c>
      <c r="I3286" t="s">
        <v>221</v>
      </c>
      <c r="J3286">
        <v>4</v>
      </c>
      <c r="K3286">
        <v>2</v>
      </c>
      <c r="L3286">
        <v>175</v>
      </c>
      <c r="M3286">
        <v>162</v>
      </c>
      <c r="N3286">
        <v>187</v>
      </c>
      <c r="O3286">
        <v>214</v>
      </c>
      <c r="P3286">
        <v>212</v>
      </c>
      <c r="Q3286">
        <v>201</v>
      </c>
      <c r="R3286">
        <v>200</v>
      </c>
      <c r="S3286">
        <v>222</v>
      </c>
      <c r="T3286">
        <v>183</v>
      </c>
      <c r="U3286">
        <v>176</v>
      </c>
      <c r="V3286">
        <v>174</v>
      </c>
      <c r="W3286">
        <v>180</v>
      </c>
      <c r="X3286">
        <v>185</v>
      </c>
      <c r="AA3286">
        <v>240</v>
      </c>
      <c r="AB3286">
        <v>232</v>
      </c>
      <c r="AC3286">
        <v>211</v>
      </c>
      <c r="AD3286">
        <v>203</v>
      </c>
      <c r="AE3286">
        <v>212</v>
      </c>
      <c r="AF3286">
        <v>184</v>
      </c>
      <c r="AG3286">
        <v>179</v>
      </c>
      <c r="AH3286">
        <v>173</v>
      </c>
      <c r="AI3286">
        <v>171</v>
      </c>
      <c r="AJ3286">
        <v>165</v>
      </c>
      <c r="AM3286">
        <v>214.7</v>
      </c>
      <c r="AN3286">
        <v>177</v>
      </c>
      <c r="AO3286">
        <v>96</v>
      </c>
      <c r="AP3286">
        <v>150</v>
      </c>
      <c r="AQ3286"/>
      <c r="AR3286"/>
      <c r="AU3286">
        <v>800</v>
      </c>
      <c r="AV3286">
        <v>3</v>
      </c>
      <c r="AW3286">
        <v>2</v>
      </c>
      <c r="AX3286">
        <v>1</v>
      </c>
      <c r="AY3286">
        <v>4</v>
      </c>
      <c r="BG3286">
        <v>720</v>
      </c>
      <c r="BH3286">
        <v>4</v>
      </c>
      <c r="BI3286">
        <v>1</v>
      </c>
      <c r="BQ3286" t="s">
        <v>180</v>
      </c>
      <c r="BR3286" t="s">
        <v>181</v>
      </c>
      <c r="BS3286"/>
      <c r="BT3286"/>
      <c r="BU3286">
        <v>20</v>
      </c>
      <c r="BV3286" t="s">
        <v>552</v>
      </c>
      <c r="BW3286" t="s">
        <v>222</v>
      </c>
      <c r="BX3286">
        <v>0</v>
      </c>
      <c r="BY3286">
        <v>10</v>
      </c>
      <c r="BZ3286">
        <v>5</v>
      </c>
      <c r="CA3286">
        <v>805</v>
      </c>
      <c r="CB3286">
        <v>5</v>
      </c>
      <c r="CC3286">
        <v>2.5</v>
      </c>
      <c r="CD3286">
        <v>722</v>
      </c>
      <c r="CE3286">
        <v>3</v>
      </c>
      <c r="CF3286">
        <v>1</v>
      </c>
      <c r="CG3286">
        <v>0</v>
      </c>
      <c r="CH3286">
        <v>2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7.5</v>
      </c>
      <c r="CO3286">
        <v>1527</v>
      </c>
      <c r="CP3286">
        <v>4.911591355599214E-3</v>
      </c>
      <c r="CQ3286">
        <v>4.2857142857142858E-2</v>
      </c>
      <c r="CR3286">
        <v>8.725714285714286</v>
      </c>
      <c r="CS3286">
        <v>4.2372881355932202E-2</v>
      </c>
      <c r="CT3286">
        <v>8.6271186440677958</v>
      </c>
      <c r="CU3286">
        <v>2791</v>
      </c>
      <c r="CV3286">
        <v>-1</v>
      </c>
    </row>
    <row r="3287" spans="1:100" x14ac:dyDescent="0.2">
      <c r="A3287">
        <v>2022</v>
      </c>
      <c r="B3287">
        <v>5</v>
      </c>
      <c r="C3287" s="267">
        <v>44702</v>
      </c>
      <c r="D3287">
        <v>334</v>
      </c>
      <c r="E3287">
        <v>254</v>
      </c>
      <c r="F3287">
        <v>47</v>
      </c>
      <c r="G3287" t="s">
        <v>220</v>
      </c>
      <c r="H3287" t="s">
        <v>179</v>
      </c>
      <c r="I3287" t="s">
        <v>221</v>
      </c>
      <c r="J3287">
        <v>4</v>
      </c>
      <c r="K3287">
        <v>2</v>
      </c>
      <c r="L3287">
        <v>203</v>
      </c>
      <c r="M3287">
        <v>188</v>
      </c>
      <c r="N3287">
        <v>217</v>
      </c>
      <c r="O3287">
        <v>300</v>
      </c>
      <c r="Q3287">
        <v>315</v>
      </c>
      <c r="R3287">
        <v>295</v>
      </c>
      <c r="S3287">
        <v>332</v>
      </c>
      <c r="T3287">
        <v>205</v>
      </c>
      <c r="V3287">
        <v>203</v>
      </c>
      <c r="W3287">
        <v>217</v>
      </c>
      <c r="X3287">
        <v>206</v>
      </c>
      <c r="Y3287">
        <v>146</v>
      </c>
      <c r="Z3287">
        <v>138</v>
      </c>
      <c r="AK3287">
        <v>146</v>
      </c>
      <c r="AL3287">
        <v>146</v>
      </c>
      <c r="AM3287">
        <v>310.5</v>
      </c>
      <c r="AN3287">
        <v>207.75</v>
      </c>
      <c r="AO3287">
        <v>94</v>
      </c>
      <c r="AP3287">
        <v>153</v>
      </c>
      <c r="AQ3287">
        <v>100</v>
      </c>
      <c r="AR3287">
        <v>144</v>
      </c>
      <c r="AU3287">
        <v>600</v>
      </c>
      <c r="AV3287">
        <v>2</v>
      </c>
      <c r="AW3287">
        <v>6</v>
      </c>
      <c r="AX3287">
        <v>6</v>
      </c>
      <c r="BG3287">
        <v>1200</v>
      </c>
      <c r="BQ3287" t="s">
        <v>180</v>
      </c>
      <c r="BR3287" t="s">
        <v>181</v>
      </c>
      <c r="BS3287" t="s">
        <v>182</v>
      </c>
      <c r="BT3287"/>
      <c r="BU3287">
        <v>20</v>
      </c>
      <c r="BV3287" t="s">
        <v>220</v>
      </c>
      <c r="BW3287" t="s">
        <v>222</v>
      </c>
      <c r="BX3287">
        <v>0</v>
      </c>
      <c r="BY3287">
        <v>14</v>
      </c>
      <c r="BZ3287">
        <v>7</v>
      </c>
      <c r="CA3287">
        <v>607</v>
      </c>
      <c r="CB3287">
        <v>0</v>
      </c>
      <c r="CC3287">
        <v>0</v>
      </c>
      <c r="CD3287">
        <v>1200</v>
      </c>
      <c r="CE3287">
        <v>1</v>
      </c>
      <c r="CF3287">
        <v>3</v>
      </c>
      <c r="CG3287">
        <v>3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7</v>
      </c>
      <c r="CO3287">
        <v>1807</v>
      </c>
      <c r="CP3287">
        <v>3.87382401770891E-3</v>
      </c>
      <c r="CQ3287">
        <v>3.4482758620689648E-2</v>
      </c>
      <c r="CR3287">
        <v>8.9014778325123149</v>
      </c>
      <c r="CS3287">
        <v>3.3694344163658241E-2</v>
      </c>
      <c r="CT3287">
        <v>8.6979542719614926</v>
      </c>
      <c r="CU3287">
        <v>2791</v>
      </c>
      <c r="CV3287">
        <v>-1</v>
      </c>
    </row>
    <row r="3288" spans="1:100" x14ac:dyDescent="0.2">
      <c r="A3288">
        <v>2022</v>
      </c>
      <c r="B3288">
        <v>5</v>
      </c>
      <c r="C3288" s="267">
        <v>44702</v>
      </c>
      <c r="D3288">
        <v>433</v>
      </c>
      <c r="E3288">
        <v>453</v>
      </c>
      <c r="F3288">
        <v>48</v>
      </c>
      <c r="G3288" t="s">
        <v>550</v>
      </c>
      <c r="H3288" t="s">
        <v>551</v>
      </c>
      <c r="I3288" t="s">
        <v>221</v>
      </c>
      <c r="J3288">
        <v>4</v>
      </c>
      <c r="K3288">
        <v>2</v>
      </c>
      <c r="L3288">
        <v>175</v>
      </c>
      <c r="M3288">
        <v>162</v>
      </c>
      <c r="N3288">
        <v>187</v>
      </c>
      <c r="Y3288">
        <v>178</v>
      </c>
      <c r="Z3288">
        <v>183</v>
      </c>
      <c r="AK3288">
        <v>186</v>
      </c>
      <c r="AL3288">
        <v>185</v>
      </c>
      <c r="AM3288"/>
      <c r="AN3288"/>
      <c r="AO3288">
        <v>96</v>
      </c>
      <c r="AP3288">
        <v>150</v>
      </c>
      <c r="AQ3288">
        <v>78.688524590163937</v>
      </c>
      <c r="AR3288">
        <v>183</v>
      </c>
      <c r="BQ3288" t="s">
        <v>180</v>
      </c>
      <c r="BR3288" t="s">
        <v>181</v>
      </c>
      <c r="BS3288"/>
      <c r="BT3288"/>
      <c r="BU3288">
        <v>20</v>
      </c>
      <c r="BV3288" t="s">
        <v>552</v>
      </c>
      <c r="BW3288" t="s">
        <v>222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/>
      <c r="CQ3288">
        <v>0</v>
      </c>
      <c r="CR3288">
        <v>0</v>
      </c>
      <c r="CS3288"/>
      <c r="CT3288"/>
      <c r="CU3288">
        <v>2791</v>
      </c>
      <c r="CV3288"/>
    </row>
    <row r="3289" spans="1:100" x14ac:dyDescent="0.2">
      <c r="A3289">
        <v>2022</v>
      </c>
      <c r="B3289">
        <v>5</v>
      </c>
      <c r="C3289" s="267">
        <v>44702</v>
      </c>
      <c r="D3289">
        <v>236</v>
      </c>
      <c r="E3289">
        <v>160</v>
      </c>
      <c r="F3289">
        <v>49</v>
      </c>
      <c r="G3289" t="s">
        <v>239</v>
      </c>
      <c r="H3289" t="s">
        <v>240</v>
      </c>
      <c r="I3289" t="s">
        <v>169</v>
      </c>
      <c r="J3289">
        <v>2</v>
      </c>
      <c r="K3289">
        <v>1</v>
      </c>
      <c r="L3289">
        <v>200</v>
      </c>
      <c r="M3289">
        <v>186</v>
      </c>
      <c r="N3289">
        <v>214</v>
      </c>
      <c r="O3289">
        <v>324</v>
      </c>
      <c r="P3289">
        <v>260</v>
      </c>
      <c r="Q3289">
        <v>270</v>
      </c>
      <c r="R3289">
        <v>275</v>
      </c>
      <c r="S3289">
        <v>312</v>
      </c>
      <c r="T3289">
        <v>181</v>
      </c>
      <c r="U3289">
        <v>183</v>
      </c>
      <c r="V3289">
        <v>177</v>
      </c>
      <c r="W3289">
        <v>193</v>
      </c>
      <c r="X3289">
        <v>208</v>
      </c>
      <c r="Y3289">
        <v>103</v>
      </c>
      <c r="Z3289">
        <v>102</v>
      </c>
      <c r="AA3289">
        <v>249</v>
      </c>
      <c r="AB3289">
        <v>245</v>
      </c>
      <c r="AC3289">
        <v>231</v>
      </c>
      <c r="AD3289">
        <v>258</v>
      </c>
      <c r="AE3289">
        <v>290</v>
      </c>
      <c r="AF3289">
        <v>180</v>
      </c>
      <c r="AG3289">
        <v>185</v>
      </c>
      <c r="AH3289">
        <v>188</v>
      </c>
      <c r="AI3289">
        <v>191</v>
      </c>
      <c r="AJ3289">
        <v>179</v>
      </c>
      <c r="AK3289">
        <v>103</v>
      </c>
      <c r="AL3289">
        <v>104</v>
      </c>
      <c r="AM3289">
        <v>271.39999999999998</v>
      </c>
      <c r="AN3289">
        <v>186.5</v>
      </c>
      <c r="AO3289">
        <v>76</v>
      </c>
      <c r="AP3289">
        <v>95</v>
      </c>
      <c r="AQ3289">
        <v>69.902912621359221</v>
      </c>
      <c r="AR3289">
        <v>103</v>
      </c>
      <c r="AU3289">
        <v>1176</v>
      </c>
      <c r="AV3289">
        <v>1</v>
      </c>
      <c r="AW3289">
        <v>4</v>
      </c>
      <c r="AX3289">
        <v>5</v>
      </c>
      <c r="BH3289">
        <v>3</v>
      </c>
      <c r="BI3289">
        <v>5</v>
      </c>
      <c r="BJ3289">
        <v>2</v>
      </c>
      <c r="BQ3289" t="s">
        <v>241</v>
      </c>
      <c r="BR3289" t="s">
        <v>242</v>
      </c>
      <c r="BS3289"/>
      <c r="BT3289"/>
      <c r="BU3289">
        <v>20</v>
      </c>
      <c r="BV3289" t="s">
        <v>239</v>
      </c>
      <c r="BW3289" t="s">
        <v>222</v>
      </c>
      <c r="BX3289">
        <v>0</v>
      </c>
      <c r="BY3289">
        <v>10</v>
      </c>
      <c r="BZ3289">
        <v>10</v>
      </c>
      <c r="CA3289">
        <v>1186</v>
      </c>
      <c r="CB3289">
        <v>10</v>
      </c>
      <c r="CC3289">
        <v>10</v>
      </c>
      <c r="CD3289">
        <v>10</v>
      </c>
      <c r="CE3289">
        <v>4</v>
      </c>
      <c r="CF3289">
        <v>9</v>
      </c>
      <c r="CG3289">
        <v>7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20</v>
      </c>
      <c r="CO3289">
        <v>1196</v>
      </c>
      <c r="CP3289">
        <v>1.6722408026755849E-2</v>
      </c>
      <c r="CQ3289">
        <v>0.1</v>
      </c>
      <c r="CR3289">
        <v>5.98</v>
      </c>
      <c r="CS3289">
        <v>0.1072386058981233</v>
      </c>
      <c r="CT3289">
        <v>6.4128686327077746</v>
      </c>
      <c r="CU3289">
        <v>2791</v>
      </c>
      <c r="CV3289">
        <v>-1</v>
      </c>
    </row>
    <row r="3290" spans="1:100" x14ac:dyDescent="0.2">
      <c r="A3290">
        <v>2022</v>
      </c>
      <c r="B3290">
        <v>5</v>
      </c>
      <c r="C3290" s="267">
        <v>44702</v>
      </c>
      <c r="D3290">
        <v>491</v>
      </c>
      <c r="E3290">
        <v>708</v>
      </c>
      <c r="F3290"/>
      <c r="G3290" t="s">
        <v>456</v>
      </c>
      <c r="H3290" t="s">
        <v>457</v>
      </c>
      <c r="K3290"/>
      <c r="L3290">
        <v>1980</v>
      </c>
      <c r="M3290">
        <v>1881</v>
      </c>
      <c r="N3290">
        <v>2079</v>
      </c>
      <c r="AM3290"/>
      <c r="AN3290"/>
      <c r="AO3290">
        <v>0</v>
      </c>
      <c r="AP3290"/>
      <c r="AQ3290"/>
      <c r="AR3290"/>
      <c r="BQ3290" t="s">
        <v>458</v>
      </c>
      <c r="BS3290"/>
      <c r="BT3290"/>
      <c r="BU3290">
        <v>20</v>
      </c>
      <c r="BV3290" t="s">
        <v>459</v>
      </c>
      <c r="BX3290">
        <v>0</v>
      </c>
      <c r="BY3290">
        <v>0</v>
      </c>
      <c r="BZ3290"/>
      <c r="CA3290">
        <v>0</v>
      </c>
      <c r="CB3290">
        <v>0</v>
      </c>
      <c r="CC3290"/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/>
      <c r="CQ3290">
        <v>0</v>
      </c>
      <c r="CR3290">
        <v>0</v>
      </c>
      <c r="CS3290"/>
      <c r="CT3290"/>
      <c r="CU3290">
        <v>2791</v>
      </c>
      <c r="CV3290"/>
    </row>
    <row r="3291" spans="1:100" x14ac:dyDescent="0.2">
      <c r="A3291">
        <v>2022</v>
      </c>
      <c r="B3291">
        <v>5</v>
      </c>
      <c r="C3291" s="267">
        <v>44702</v>
      </c>
      <c r="D3291">
        <v>491</v>
      </c>
      <c r="E3291">
        <v>713</v>
      </c>
      <c r="F3291"/>
      <c r="G3291" t="s">
        <v>460</v>
      </c>
      <c r="H3291" t="s">
        <v>461</v>
      </c>
      <c r="K3291"/>
      <c r="L3291">
        <v>1402</v>
      </c>
      <c r="M3291">
        <v>1332</v>
      </c>
      <c r="N3291">
        <v>1472</v>
      </c>
      <c r="AM3291"/>
      <c r="AN3291"/>
      <c r="AO3291">
        <v>0</v>
      </c>
      <c r="AP3291"/>
      <c r="AQ3291"/>
      <c r="AR3291"/>
      <c r="BQ3291" t="s">
        <v>458</v>
      </c>
      <c r="BS3291"/>
      <c r="BT3291"/>
      <c r="BU3291">
        <v>20</v>
      </c>
      <c r="BV3291" t="s">
        <v>459</v>
      </c>
      <c r="BX3291">
        <v>0</v>
      </c>
      <c r="BY3291">
        <v>0</v>
      </c>
      <c r="BZ3291"/>
      <c r="CA3291">
        <v>0</v>
      </c>
      <c r="CB3291">
        <v>0</v>
      </c>
      <c r="CC3291"/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/>
      <c r="CQ3291">
        <v>0</v>
      </c>
      <c r="CR3291">
        <v>0</v>
      </c>
      <c r="CS3291"/>
      <c r="CT3291"/>
      <c r="CU3291">
        <v>2791</v>
      </c>
      <c r="CV3291"/>
    </row>
    <row r="3292" spans="1:100" x14ac:dyDescent="0.2">
      <c r="A3292">
        <v>2022</v>
      </c>
      <c r="B3292">
        <v>5</v>
      </c>
      <c r="C3292" s="267">
        <v>44702</v>
      </c>
      <c r="D3292">
        <v>491</v>
      </c>
      <c r="E3292">
        <v>754</v>
      </c>
      <c r="F3292"/>
      <c r="G3292" t="s">
        <v>462</v>
      </c>
      <c r="H3292" t="s">
        <v>463</v>
      </c>
      <c r="K3292"/>
      <c r="L3292">
        <v>660</v>
      </c>
      <c r="M3292">
        <v>627</v>
      </c>
      <c r="N3292">
        <v>693</v>
      </c>
      <c r="AM3292"/>
      <c r="AN3292"/>
      <c r="AO3292">
        <v>0</v>
      </c>
      <c r="AP3292"/>
      <c r="AQ3292"/>
      <c r="AR3292"/>
      <c r="BQ3292" t="s">
        <v>458</v>
      </c>
      <c r="BS3292"/>
      <c r="BT3292"/>
      <c r="BU3292">
        <v>20</v>
      </c>
      <c r="BV3292" t="s">
        <v>459</v>
      </c>
      <c r="BX3292">
        <v>0</v>
      </c>
      <c r="BY3292">
        <v>0</v>
      </c>
      <c r="BZ3292"/>
      <c r="CA3292">
        <v>0</v>
      </c>
      <c r="CB3292">
        <v>0</v>
      </c>
      <c r="CC3292"/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/>
      <c r="CQ3292">
        <v>0</v>
      </c>
      <c r="CR3292">
        <v>0</v>
      </c>
      <c r="CS3292"/>
      <c r="CT3292"/>
      <c r="CU3292">
        <v>2791</v>
      </c>
      <c r="CV3292"/>
    </row>
    <row r="3293" spans="1:100" x14ac:dyDescent="0.2">
      <c r="A3293">
        <v>2022</v>
      </c>
      <c r="B3293">
        <v>5</v>
      </c>
      <c r="C3293" s="267">
        <v>44702</v>
      </c>
      <c r="D3293">
        <v>491</v>
      </c>
      <c r="E3293">
        <v>755</v>
      </c>
      <c r="F3293"/>
      <c r="G3293" t="s">
        <v>464</v>
      </c>
      <c r="H3293" t="s">
        <v>465</v>
      </c>
      <c r="K3293"/>
      <c r="L3293">
        <v>525</v>
      </c>
      <c r="M3293">
        <v>498</v>
      </c>
      <c r="N3293">
        <v>551</v>
      </c>
      <c r="O3293">
        <v>5666</v>
      </c>
      <c r="P3293">
        <v>4787</v>
      </c>
      <c r="Q3293">
        <v>5461</v>
      </c>
      <c r="R3293">
        <v>4951</v>
      </c>
      <c r="S3293">
        <v>5431</v>
      </c>
      <c r="T3293">
        <v>393</v>
      </c>
      <c r="U3293">
        <v>321</v>
      </c>
      <c r="V3293">
        <v>354</v>
      </c>
      <c r="W3293">
        <v>383</v>
      </c>
      <c r="X3293">
        <v>369</v>
      </c>
      <c r="AM3293">
        <v>5259.2</v>
      </c>
      <c r="AN3293">
        <v>364</v>
      </c>
      <c r="AO3293">
        <v>0</v>
      </c>
      <c r="AP3293"/>
      <c r="AQ3293"/>
      <c r="AR3293"/>
      <c r="BQ3293" t="s">
        <v>458</v>
      </c>
      <c r="BS3293"/>
      <c r="BT3293"/>
      <c r="BU3293">
        <v>20</v>
      </c>
      <c r="BV3293" t="s">
        <v>459</v>
      </c>
      <c r="BX3293">
        <v>0</v>
      </c>
      <c r="BY3293">
        <v>0</v>
      </c>
      <c r="BZ3293"/>
      <c r="CA3293">
        <v>0</v>
      </c>
      <c r="CB3293">
        <v>0</v>
      </c>
      <c r="CC3293"/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/>
      <c r="CQ3293">
        <v>0</v>
      </c>
      <c r="CR3293">
        <v>0</v>
      </c>
      <c r="CS3293">
        <v>0</v>
      </c>
      <c r="CT3293">
        <v>0</v>
      </c>
      <c r="CU3293">
        <v>2791</v>
      </c>
      <c r="CV3293">
        <v>-1</v>
      </c>
    </row>
    <row r="3294" spans="1:100" x14ac:dyDescent="0.2">
      <c r="A3294">
        <v>2022</v>
      </c>
      <c r="B3294">
        <v>5</v>
      </c>
      <c r="C3294" s="267">
        <v>44702</v>
      </c>
      <c r="D3294">
        <v>491</v>
      </c>
      <c r="E3294">
        <v>756</v>
      </c>
      <c r="F3294"/>
      <c r="G3294" t="s">
        <v>466</v>
      </c>
      <c r="H3294" t="s">
        <v>467</v>
      </c>
      <c r="K3294"/>
      <c r="L3294">
        <v>1113</v>
      </c>
      <c r="M3294">
        <v>1058</v>
      </c>
      <c r="N3294">
        <v>1169</v>
      </c>
      <c r="AM3294"/>
      <c r="AN3294"/>
      <c r="AO3294">
        <v>0</v>
      </c>
      <c r="AP3294"/>
      <c r="AQ3294"/>
      <c r="AR3294"/>
      <c r="BQ3294" t="s">
        <v>458</v>
      </c>
      <c r="BS3294"/>
      <c r="BT3294"/>
      <c r="BU3294">
        <v>20</v>
      </c>
      <c r="BV3294" t="s">
        <v>459</v>
      </c>
      <c r="BX3294">
        <v>0</v>
      </c>
      <c r="BY3294">
        <v>0</v>
      </c>
      <c r="BZ3294"/>
      <c r="CA3294">
        <v>0</v>
      </c>
      <c r="CB3294">
        <v>0</v>
      </c>
      <c r="CC3294"/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/>
      <c r="CQ3294">
        <v>0</v>
      </c>
      <c r="CR3294">
        <v>0</v>
      </c>
      <c r="CS3294"/>
      <c r="CT3294"/>
      <c r="CU3294">
        <v>2791</v>
      </c>
      <c r="CV3294"/>
    </row>
    <row r="3295" spans="1:100" x14ac:dyDescent="0.2">
      <c r="A3295">
        <v>2022</v>
      </c>
      <c r="B3295">
        <v>5</v>
      </c>
      <c r="C3295" s="267">
        <v>44702</v>
      </c>
      <c r="D3295">
        <v>530</v>
      </c>
      <c r="E3295">
        <v>929</v>
      </c>
      <c r="F3295"/>
      <c r="G3295" t="s">
        <v>534</v>
      </c>
      <c r="H3295" t="s">
        <v>535</v>
      </c>
      <c r="K3295"/>
      <c r="L3295">
        <v>0</v>
      </c>
      <c r="M3295">
        <v>1282</v>
      </c>
      <c r="N3295">
        <v>1417</v>
      </c>
      <c r="AM3295"/>
      <c r="AN3295"/>
      <c r="AO3295">
        <v>0</v>
      </c>
      <c r="AP3295"/>
      <c r="AQ3295"/>
      <c r="AR3295"/>
      <c r="BQ3295" t="s">
        <v>458</v>
      </c>
      <c r="BS3295"/>
      <c r="BT3295"/>
      <c r="BU3295">
        <v>20</v>
      </c>
      <c r="BV3295" t="s">
        <v>536</v>
      </c>
      <c r="BX3295">
        <v>0</v>
      </c>
      <c r="BY3295">
        <v>0</v>
      </c>
      <c r="BZ3295"/>
      <c r="CA3295">
        <v>0</v>
      </c>
      <c r="CB3295">
        <v>0</v>
      </c>
      <c r="CC3295"/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/>
      <c r="CQ3295"/>
      <c r="CR3295"/>
      <c r="CS3295"/>
      <c r="CT3295"/>
      <c r="CU3295">
        <v>2791</v>
      </c>
      <c r="CV3295"/>
    </row>
    <row r="3296" spans="1:100" x14ac:dyDescent="0.2">
      <c r="A3296">
        <v>2022</v>
      </c>
      <c r="B3296">
        <v>5</v>
      </c>
      <c r="C3296" s="267">
        <v>44702</v>
      </c>
      <c r="D3296">
        <v>530</v>
      </c>
      <c r="E3296">
        <v>930</v>
      </c>
      <c r="F3296"/>
      <c r="G3296" t="s">
        <v>537</v>
      </c>
      <c r="H3296" t="s">
        <v>538</v>
      </c>
      <c r="K3296"/>
      <c r="L3296">
        <v>0</v>
      </c>
      <c r="M3296">
        <v>641</v>
      </c>
      <c r="N3296">
        <v>708</v>
      </c>
      <c r="AM3296"/>
      <c r="AN3296"/>
      <c r="AO3296">
        <v>0</v>
      </c>
      <c r="AP3296"/>
      <c r="AQ3296"/>
      <c r="AR3296"/>
      <c r="BQ3296" t="s">
        <v>458</v>
      </c>
      <c r="BS3296"/>
      <c r="BT3296"/>
      <c r="BU3296">
        <v>20</v>
      </c>
      <c r="BV3296" t="s">
        <v>536</v>
      </c>
      <c r="BX3296">
        <v>0</v>
      </c>
      <c r="BY3296">
        <v>0</v>
      </c>
      <c r="BZ3296"/>
      <c r="CA3296">
        <v>0</v>
      </c>
      <c r="CB3296">
        <v>0</v>
      </c>
      <c r="CC3296"/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/>
      <c r="CQ3296"/>
      <c r="CR3296"/>
      <c r="CS3296"/>
      <c r="CT3296"/>
      <c r="CU3296">
        <v>2791</v>
      </c>
      <c r="CV3296"/>
    </row>
    <row r="3297" spans="1:100" x14ac:dyDescent="0.2">
      <c r="A3297">
        <v>2022</v>
      </c>
      <c r="B3297">
        <v>5</v>
      </c>
      <c r="C3297" s="267">
        <v>44702</v>
      </c>
      <c r="D3297">
        <v>530</v>
      </c>
      <c r="E3297">
        <v>931</v>
      </c>
      <c r="F3297"/>
      <c r="G3297" t="s">
        <v>539</v>
      </c>
      <c r="H3297" t="s">
        <v>540</v>
      </c>
      <c r="K3297"/>
      <c r="L3297">
        <v>0</v>
      </c>
      <c r="M3297">
        <v>545</v>
      </c>
      <c r="N3297">
        <v>602</v>
      </c>
      <c r="AM3297"/>
      <c r="AN3297"/>
      <c r="AO3297">
        <v>0</v>
      </c>
      <c r="AP3297"/>
      <c r="AQ3297"/>
      <c r="AR3297"/>
      <c r="BQ3297" t="s">
        <v>458</v>
      </c>
      <c r="BS3297"/>
      <c r="BT3297"/>
      <c r="BU3297">
        <v>20</v>
      </c>
      <c r="BV3297" t="s">
        <v>536</v>
      </c>
      <c r="BX3297">
        <v>0</v>
      </c>
      <c r="BY3297">
        <v>0</v>
      </c>
      <c r="BZ3297"/>
      <c r="CA3297">
        <v>0</v>
      </c>
      <c r="CB3297">
        <v>0</v>
      </c>
      <c r="CC3297"/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/>
      <c r="CQ3297"/>
      <c r="CR3297"/>
      <c r="CS3297"/>
      <c r="CT3297"/>
      <c r="CU3297">
        <v>2791</v>
      </c>
      <c r="CV3297"/>
    </row>
    <row r="3298" spans="1:100" x14ac:dyDescent="0.2">
      <c r="A3298">
        <v>2022</v>
      </c>
      <c r="B3298">
        <v>5</v>
      </c>
      <c r="C3298" s="267">
        <v>44702</v>
      </c>
      <c r="D3298">
        <v>530</v>
      </c>
      <c r="E3298">
        <v>932</v>
      </c>
      <c r="F3298"/>
      <c r="G3298" t="s">
        <v>541</v>
      </c>
      <c r="H3298" t="s">
        <v>542</v>
      </c>
      <c r="K3298"/>
      <c r="L3298">
        <v>0</v>
      </c>
      <c r="M3298">
        <v>415</v>
      </c>
      <c r="N3298">
        <v>459</v>
      </c>
      <c r="AM3298"/>
      <c r="AN3298"/>
      <c r="AO3298">
        <v>0</v>
      </c>
      <c r="AP3298"/>
      <c r="AQ3298"/>
      <c r="AR3298"/>
      <c r="BQ3298" t="s">
        <v>458</v>
      </c>
      <c r="BS3298"/>
      <c r="BT3298"/>
      <c r="BU3298">
        <v>20</v>
      </c>
      <c r="BV3298" t="s">
        <v>536</v>
      </c>
      <c r="BX3298">
        <v>0</v>
      </c>
      <c r="BY3298">
        <v>0</v>
      </c>
      <c r="BZ3298"/>
      <c r="CA3298">
        <v>0</v>
      </c>
      <c r="CB3298">
        <v>0</v>
      </c>
      <c r="CC3298"/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/>
      <c r="CQ3298"/>
      <c r="CR3298"/>
      <c r="CS3298"/>
      <c r="CT3298"/>
      <c r="CU3298">
        <v>2791</v>
      </c>
      <c r="CV3298"/>
    </row>
    <row r="3299" spans="1:100" x14ac:dyDescent="0.2">
      <c r="A3299">
        <v>2022</v>
      </c>
      <c r="B3299">
        <v>5</v>
      </c>
      <c r="C3299" s="267">
        <v>44702</v>
      </c>
      <c r="D3299">
        <v>533</v>
      </c>
      <c r="E3299">
        <v>821</v>
      </c>
      <c r="F3299"/>
      <c r="G3299" t="s">
        <v>572</v>
      </c>
      <c r="H3299" t="s">
        <v>573</v>
      </c>
      <c r="K3299"/>
      <c r="L3299">
        <v>1275</v>
      </c>
      <c r="M3299">
        <v>1211</v>
      </c>
      <c r="N3299">
        <v>1338</v>
      </c>
      <c r="AM3299"/>
      <c r="AN3299"/>
      <c r="AO3299">
        <v>0</v>
      </c>
      <c r="AP3299"/>
      <c r="AQ3299"/>
      <c r="AR3299"/>
      <c r="BQ3299" t="s">
        <v>458</v>
      </c>
      <c r="BU3299">
        <v>20</v>
      </c>
      <c r="BV3299" t="s">
        <v>574</v>
      </c>
      <c r="BX3299">
        <v>0</v>
      </c>
      <c r="BY3299">
        <v>0</v>
      </c>
      <c r="BZ3299"/>
      <c r="CA3299">
        <v>0</v>
      </c>
      <c r="CB3299">
        <v>0</v>
      </c>
      <c r="CC3299"/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/>
      <c r="CQ3299">
        <v>0</v>
      </c>
      <c r="CR3299">
        <v>0</v>
      </c>
      <c r="CS3299"/>
      <c r="CT3299"/>
      <c r="CU3299">
        <v>2791</v>
      </c>
      <c r="CV3299"/>
    </row>
    <row r="3300" spans="1:100" x14ac:dyDescent="0.2">
      <c r="A3300">
        <v>2022</v>
      </c>
      <c r="B3300">
        <v>5</v>
      </c>
      <c r="C3300" s="267">
        <v>44702</v>
      </c>
      <c r="D3300">
        <v>533</v>
      </c>
      <c r="E3300">
        <v>822</v>
      </c>
      <c r="F3300"/>
      <c r="G3300" t="s">
        <v>575</v>
      </c>
      <c r="H3300" t="s">
        <v>576</v>
      </c>
      <c r="K3300"/>
      <c r="L3300">
        <v>675</v>
      </c>
      <c r="M3300">
        <v>641</v>
      </c>
      <c r="N3300">
        <v>708</v>
      </c>
      <c r="AM3300"/>
      <c r="AN3300"/>
      <c r="AO3300">
        <v>0</v>
      </c>
      <c r="AP3300"/>
      <c r="AQ3300"/>
      <c r="AR3300"/>
      <c r="BQ3300" t="s">
        <v>458</v>
      </c>
      <c r="BU3300">
        <v>20</v>
      </c>
      <c r="BV3300" t="s">
        <v>574</v>
      </c>
      <c r="BX3300">
        <v>0</v>
      </c>
      <c r="BY3300">
        <v>0</v>
      </c>
      <c r="BZ3300"/>
      <c r="CA3300">
        <v>0</v>
      </c>
      <c r="CB3300">
        <v>0</v>
      </c>
      <c r="CC3300"/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/>
      <c r="CQ3300">
        <v>0</v>
      </c>
      <c r="CR3300">
        <v>0</v>
      </c>
      <c r="CS3300"/>
      <c r="CT3300"/>
      <c r="CU3300">
        <v>2791</v>
      </c>
      <c r="CV3300"/>
    </row>
    <row r="3301" spans="1:100" x14ac:dyDescent="0.2">
      <c r="A3301">
        <v>2022</v>
      </c>
      <c r="B3301">
        <v>5</v>
      </c>
      <c r="C3301" s="267">
        <v>44702</v>
      </c>
      <c r="D3301">
        <v>533</v>
      </c>
      <c r="E3301">
        <v>823</v>
      </c>
      <c r="F3301"/>
      <c r="G3301" t="s">
        <v>577</v>
      </c>
      <c r="H3301" t="s">
        <v>578</v>
      </c>
      <c r="K3301"/>
      <c r="L3301">
        <v>637</v>
      </c>
      <c r="M3301">
        <v>605</v>
      </c>
      <c r="N3301">
        <v>669</v>
      </c>
      <c r="AM3301"/>
      <c r="AN3301"/>
      <c r="AO3301">
        <v>0</v>
      </c>
      <c r="AP3301"/>
      <c r="AQ3301"/>
      <c r="AR3301"/>
      <c r="BQ3301" t="s">
        <v>458</v>
      </c>
      <c r="BU3301">
        <v>20</v>
      </c>
      <c r="BV3301" t="s">
        <v>574</v>
      </c>
      <c r="BX3301">
        <v>0</v>
      </c>
      <c r="BY3301">
        <v>0</v>
      </c>
      <c r="BZ3301"/>
      <c r="CA3301">
        <v>0</v>
      </c>
      <c r="CB3301">
        <v>0</v>
      </c>
      <c r="CC3301"/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/>
      <c r="CQ3301">
        <v>0</v>
      </c>
      <c r="CR3301">
        <v>0</v>
      </c>
      <c r="CS3301"/>
      <c r="CT3301"/>
      <c r="CU3301">
        <v>2791</v>
      </c>
      <c r="CV3301"/>
    </row>
    <row r="3302" spans="1:100" x14ac:dyDescent="0.2">
      <c r="A3302">
        <v>2022</v>
      </c>
      <c r="B3302">
        <v>5</v>
      </c>
      <c r="C3302" s="267">
        <v>44703</v>
      </c>
      <c r="D3302">
        <v>137</v>
      </c>
      <c r="E3302">
        <v>273</v>
      </c>
      <c r="F3302">
        <v>2</v>
      </c>
      <c r="G3302" t="s">
        <v>174</v>
      </c>
      <c r="H3302" t="s">
        <v>175</v>
      </c>
      <c r="I3302" t="s">
        <v>169</v>
      </c>
      <c r="J3302">
        <v>3</v>
      </c>
      <c r="K3302">
        <v>2</v>
      </c>
      <c r="L3302">
        <v>564</v>
      </c>
      <c r="M3302">
        <v>524</v>
      </c>
      <c r="N3302">
        <v>603</v>
      </c>
      <c r="Y3302">
        <v>113</v>
      </c>
      <c r="Z3302">
        <v>114</v>
      </c>
      <c r="AK3302">
        <v>114</v>
      </c>
      <c r="AL3302">
        <v>116</v>
      </c>
      <c r="AM3302"/>
      <c r="AN3302"/>
      <c r="AO3302">
        <v>93</v>
      </c>
      <c r="AP3302">
        <v>116</v>
      </c>
      <c r="AQ3302">
        <v>94.529540481400431</v>
      </c>
      <c r="AR3302">
        <v>114.25</v>
      </c>
      <c r="AU3302">
        <v>1014</v>
      </c>
      <c r="AV3302">
        <v>4</v>
      </c>
      <c r="AW3302">
        <v>4</v>
      </c>
      <c r="AX3302">
        <v>4</v>
      </c>
      <c r="AZ3302">
        <v>6</v>
      </c>
      <c r="BG3302">
        <v>870</v>
      </c>
      <c r="BH3302">
        <v>6</v>
      </c>
      <c r="BI3302">
        <v>10</v>
      </c>
      <c r="BJ3302">
        <v>2</v>
      </c>
      <c r="BQ3302" t="s">
        <v>176</v>
      </c>
      <c r="BS3302"/>
      <c r="BT3302"/>
      <c r="BU3302">
        <v>20</v>
      </c>
      <c r="BV3302" t="s">
        <v>177</v>
      </c>
      <c r="BW3302" t="s">
        <v>173</v>
      </c>
      <c r="BX3302">
        <v>0</v>
      </c>
      <c r="BY3302">
        <v>18</v>
      </c>
      <c r="BZ3302">
        <v>9</v>
      </c>
      <c r="CA3302">
        <v>1023</v>
      </c>
      <c r="CB3302">
        <v>18</v>
      </c>
      <c r="CC3302">
        <v>9</v>
      </c>
      <c r="CD3302">
        <v>879</v>
      </c>
      <c r="CE3302">
        <v>5</v>
      </c>
      <c r="CF3302">
        <v>7</v>
      </c>
      <c r="CG3302">
        <v>3</v>
      </c>
      <c r="CH3302">
        <v>0</v>
      </c>
      <c r="CI3302">
        <v>3</v>
      </c>
      <c r="CJ3302">
        <v>0</v>
      </c>
      <c r="CK3302">
        <v>0</v>
      </c>
      <c r="CL3302">
        <v>0</v>
      </c>
      <c r="CM3302">
        <v>0</v>
      </c>
      <c r="CN3302">
        <v>18</v>
      </c>
      <c r="CO3302">
        <v>1902</v>
      </c>
      <c r="CP3302">
        <v>9.4637223974763408E-3</v>
      </c>
      <c r="CQ3302">
        <v>3.1914893617021267E-2</v>
      </c>
      <c r="CR3302">
        <v>3.3723404255319149</v>
      </c>
      <c r="CS3302"/>
      <c r="CT3302"/>
      <c r="CU3302">
        <v>2791</v>
      </c>
      <c r="CV3302"/>
    </row>
    <row r="3303" spans="1:100" x14ac:dyDescent="0.2">
      <c r="A3303">
        <v>2022</v>
      </c>
      <c r="B3303">
        <v>5</v>
      </c>
      <c r="C3303" s="267">
        <v>44703</v>
      </c>
      <c r="D3303">
        <v>375</v>
      </c>
      <c r="E3303">
        <v>437</v>
      </c>
      <c r="F3303">
        <v>2</v>
      </c>
      <c r="G3303" t="s">
        <v>282</v>
      </c>
      <c r="H3303" t="s">
        <v>283</v>
      </c>
      <c r="I3303" t="s">
        <v>169</v>
      </c>
      <c r="J3303">
        <v>4</v>
      </c>
      <c r="K3303">
        <v>2</v>
      </c>
      <c r="L3303">
        <v>168</v>
      </c>
      <c r="M3303">
        <v>158</v>
      </c>
      <c r="N3303">
        <v>179</v>
      </c>
      <c r="Y3303">
        <v>118</v>
      </c>
      <c r="Z3303">
        <v>119</v>
      </c>
      <c r="AK3303">
        <v>118</v>
      </c>
      <c r="AL3303">
        <v>118</v>
      </c>
      <c r="AM3303"/>
      <c r="AN3303"/>
      <c r="AO3303">
        <v>120</v>
      </c>
      <c r="AP3303">
        <v>120</v>
      </c>
      <c r="AQ3303">
        <v>121.7758985200846</v>
      </c>
      <c r="AR3303">
        <v>118.25</v>
      </c>
      <c r="AU3303">
        <v>500</v>
      </c>
      <c r="AV3303">
        <v>4</v>
      </c>
      <c r="AW3303">
        <v>2</v>
      </c>
      <c r="AX3303">
        <v>4</v>
      </c>
      <c r="AY3303">
        <v>6</v>
      </c>
      <c r="BG3303">
        <v>1750</v>
      </c>
      <c r="BH3303">
        <v>5</v>
      </c>
      <c r="BI3303">
        <v>5</v>
      </c>
      <c r="BJ3303">
        <v>10</v>
      </c>
      <c r="BQ3303" t="s">
        <v>185</v>
      </c>
      <c r="BR3303" t="s">
        <v>186</v>
      </c>
      <c r="BS3303" t="s">
        <v>284</v>
      </c>
      <c r="BT3303" t="s">
        <v>188</v>
      </c>
      <c r="BU3303">
        <v>20</v>
      </c>
      <c r="BV3303" t="s">
        <v>285</v>
      </c>
      <c r="BW3303" t="s">
        <v>173</v>
      </c>
      <c r="BX3303">
        <v>0</v>
      </c>
      <c r="BY3303">
        <v>16</v>
      </c>
      <c r="BZ3303">
        <v>8</v>
      </c>
      <c r="CA3303">
        <v>508</v>
      </c>
      <c r="CB3303">
        <v>20</v>
      </c>
      <c r="CC3303">
        <v>10</v>
      </c>
      <c r="CD3303">
        <v>1760</v>
      </c>
      <c r="CE3303">
        <v>4</v>
      </c>
      <c r="CF3303">
        <v>3</v>
      </c>
      <c r="CG3303">
        <v>7</v>
      </c>
      <c r="CH3303">
        <v>3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18</v>
      </c>
      <c r="CO3303">
        <v>2268</v>
      </c>
      <c r="CP3303">
        <v>7.9365079365079361E-3</v>
      </c>
      <c r="CQ3303">
        <v>0.1071428571428571</v>
      </c>
      <c r="CR3303">
        <v>13.5</v>
      </c>
      <c r="CS3303"/>
      <c r="CT3303"/>
      <c r="CU3303">
        <v>2791</v>
      </c>
      <c r="CV3303"/>
    </row>
    <row r="3304" spans="1:100" x14ac:dyDescent="0.2">
      <c r="A3304">
        <v>2022</v>
      </c>
      <c r="B3304">
        <v>5</v>
      </c>
      <c r="C3304" s="267">
        <v>44703</v>
      </c>
      <c r="D3304">
        <v>384</v>
      </c>
      <c r="E3304">
        <v>556</v>
      </c>
      <c r="F3304">
        <v>2</v>
      </c>
      <c r="G3304" t="s">
        <v>202</v>
      </c>
      <c r="H3304" t="s">
        <v>203</v>
      </c>
      <c r="I3304" t="s">
        <v>169</v>
      </c>
      <c r="J3304">
        <v>1</v>
      </c>
      <c r="K3304">
        <v>6</v>
      </c>
      <c r="L3304">
        <v>1066</v>
      </c>
      <c r="M3304">
        <v>1003</v>
      </c>
      <c r="N3304">
        <v>1141</v>
      </c>
      <c r="AM3304"/>
      <c r="AN3304"/>
      <c r="AO3304">
        <v>21</v>
      </c>
      <c r="AP3304">
        <v>180</v>
      </c>
      <c r="AQ3304"/>
      <c r="AR3304"/>
      <c r="BQ3304" t="s">
        <v>185</v>
      </c>
      <c r="BR3304" t="s">
        <v>186</v>
      </c>
      <c r="BS3304" t="s">
        <v>204</v>
      </c>
      <c r="BT3304" t="s">
        <v>188</v>
      </c>
      <c r="BU3304">
        <v>20</v>
      </c>
      <c r="BV3304" t="s">
        <v>205</v>
      </c>
      <c r="BW3304" t="s">
        <v>173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/>
      <c r="CQ3304">
        <v>0</v>
      </c>
      <c r="CR3304">
        <v>0</v>
      </c>
      <c r="CS3304"/>
      <c r="CT3304"/>
      <c r="CU3304">
        <v>2791</v>
      </c>
      <c r="CV3304"/>
    </row>
    <row r="3305" spans="1:100" x14ac:dyDescent="0.2">
      <c r="A3305">
        <v>2022</v>
      </c>
      <c r="B3305">
        <v>5</v>
      </c>
      <c r="C3305" s="267">
        <v>44703</v>
      </c>
      <c r="D3305">
        <v>419</v>
      </c>
      <c r="E3305">
        <v>670</v>
      </c>
      <c r="F3305">
        <v>2</v>
      </c>
      <c r="G3305" t="s">
        <v>235</v>
      </c>
      <c r="H3305" t="s">
        <v>236</v>
      </c>
      <c r="I3305" t="s">
        <v>169</v>
      </c>
      <c r="J3305">
        <v>4</v>
      </c>
      <c r="K3305">
        <v>2</v>
      </c>
      <c r="L3305">
        <v>298</v>
      </c>
      <c r="M3305">
        <v>280</v>
      </c>
      <c r="N3305">
        <v>319</v>
      </c>
      <c r="AM3305"/>
      <c r="AN3305"/>
      <c r="AO3305">
        <v>96</v>
      </c>
      <c r="AP3305">
        <v>150</v>
      </c>
      <c r="AQ3305"/>
      <c r="AR3305"/>
      <c r="AV3305">
        <v>20</v>
      </c>
      <c r="AW3305">
        <v>20</v>
      </c>
      <c r="AX3305">
        <v>20</v>
      </c>
      <c r="AY3305">
        <v>10</v>
      </c>
      <c r="AZ3305">
        <v>20</v>
      </c>
      <c r="BD3305">
        <v>10</v>
      </c>
      <c r="BG3305">
        <v>108</v>
      </c>
      <c r="BH3305">
        <v>50</v>
      </c>
      <c r="BI3305">
        <v>50</v>
      </c>
      <c r="BJ3305">
        <v>30</v>
      </c>
      <c r="BQ3305" t="s">
        <v>185</v>
      </c>
      <c r="BR3305" t="s">
        <v>186</v>
      </c>
      <c r="BS3305" t="s">
        <v>237</v>
      </c>
      <c r="BT3305" t="s">
        <v>188</v>
      </c>
      <c r="BU3305">
        <v>20</v>
      </c>
      <c r="BV3305" t="s">
        <v>238</v>
      </c>
      <c r="BW3305" t="s">
        <v>173</v>
      </c>
      <c r="BX3305">
        <v>0</v>
      </c>
      <c r="BY3305">
        <v>100</v>
      </c>
      <c r="BZ3305">
        <v>50</v>
      </c>
      <c r="CA3305">
        <v>50</v>
      </c>
      <c r="CB3305">
        <v>130</v>
      </c>
      <c r="CC3305">
        <v>65</v>
      </c>
      <c r="CD3305">
        <v>173</v>
      </c>
      <c r="CE3305">
        <v>35</v>
      </c>
      <c r="CF3305">
        <v>35</v>
      </c>
      <c r="CG3305">
        <v>25</v>
      </c>
      <c r="CH3305">
        <v>5</v>
      </c>
      <c r="CI3305">
        <v>10</v>
      </c>
      <c r="CJ3305">
        <v>0</v>
      </c>
      <c r="CK3305">
        <v>0</v>
      </c>
      <c r="CL3305">
        <v>0</v>
      </c>
      <c r="CM3305">
        <v>5</v>
      </c>
      <c r="CN3305">
        <v>115</v>
      </c>
      <c r="CO3305">
        <v>223</v>
      </c>
      <c r="CP3305">
        <v>0.51569506726457404</v>
      </c>
      <c r="CQ3305">
        <v>0.38590604026845637</v>
      </c>
      <c r="CR3305">
        <v>0.74832214765100669</v>
      </c>
      <c r="CS3305"/>
      <c r="CT3305"/>
      <c r="CU3305">
        <v>2791</v>
      </c>
      <c r="CV3305"/>
    </row>
    <row r="3306" spans="1:100" x14ac:dyDescent="0.2">
      <c r="A3306">
        <v>2022</v>
      </c>
      <c r="B3306">
        <v>5</v>
      </c>
      <c r="C3306" s="267">
        <v>44703</v>
      </c>
      <c r="D3306">
        <v>137</v>
      </c>
      <c r="E3306">
        <v>273</v>
      </c>
      <c r="F3306">
        <v>3</v>
      </c>
      <c r="G3306" t="s">
        <v>174</v>
      </c>
      <c r="H3306" t="s">
        <v>175</v>
      </c>
      <c r="I3306" t="s">
        <v>169</v>
      </c>
      <c r="J3306">
        <v>3</v>
      </c>
      <c r="K3306">
        <v>2</v>
      </c>
      <c r="L3306">
        <v>564</v>
      </c>
      <c r="M3306">
        <v>524</v>
      </c>
      <c r="N3306">
        <v>603</v>
      </c>
      <c r="O3306">
        <v>677</v>
      </c>
      <c r="Q3306">
        <v>700</v>
      </c>
      <c r="R3306">
        <v>720</v>
      </c>
      <c r="S3306">
        <v>705</v>
      </c>
      <c r="T3306">
        <v>540</v>
      </c>
      <c r="V3306">
        <v>580</v>
      </c>
      <c r="W3306">
        <v>572</v>
      </c>
      <c r="X3306">
        <v>576</v>
      </c>
      <c r="AA3306">
        <v>707</v>
      </c>
      <c r="AB3306">
        <v>715</v>
      </c>
      <c r="AC3306">
        <v>708</v>
      </c>
      <c r="AE3306">
        <v>723</v>
      </c>
      <c r="AF3306">
        <v>569</v>
      </c>
      <c r="AG3306">
        <v>558</v>
      </c>
      <c r="AH3306">
        <v>570</v>
      </c>
      <c r="AJ3306">
        <v>569</v>
      </c>
      <c r="AM3306">
        <v>706.875</v>
      </c>
      <c r="AN3306">
        <v>566.75</v>
      </c>
      <c r="AO3306">
        <v>93</v>
      </c>
      <c r="AP3306">
        <v>116</v>
      </c>
      <c r="AQ3306"/>
      <c r="AR3306"/>
      <c r="BQ3306" t="s">
        <v>176</v>
      </c>
      <c r="BS3306"/>
      <c r="BT3306"/>
      <c r="BU3306">
        <v>20</v>
      </c>
      <c r="BV3306" t="s">
        <v>177</v>
      </c>
      <c r="BW3306" t="s">
        <v>173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/>
      <c r="CQ3306">
        <v>0</v>
      </c>
      <c r="CR3306">
        <v>0</v>
      </c>
      <c r="CS3306">
        <v>0</v>
      </c>
      <c r="CT3306">
        <v>0</v>
      </c>
      <c r="CU3306">
        <v>2791</v>
      </c>
      <c r="CV3306">
        <v>-1</v>
      </c>
    </row>
    <row r="3307" spans="1:100" x14ac:dyDescent="0.2">
      <c r="A3307">
        <v>2022</v>
      </c>
      <c r="B3307">
        <v>5</v>
      </c>
      <c r="C3307" s="267">
        <v>44703</v>
      </c>
      <c r="D3307">
        <v>375</v>
      </c>
      <c r="E3307">
        <v>437</v>
      </c>
      <c r="F3307">
        <v>3</v>
      </c>
      <c r="G3307" t="s">
        <v>282</v>
      </c>
      <c r="H3307" t="s">
        <v>283</v>
      </c>
      <c r="I3307" t="s">
        <v>169</v>
      </c>
      <c r="J3307">
        <v>4</v>
      </c>
      <c r="K3307">
        <v>2</v>
      </c>
      <c r="L3307">
        <v>168</v>
      </c>
      <c r="M3307">
        <v>158</v>
      </c>
      <c r="N3307">
        <v>179</v>
      </c>
      <c r="O3307">
        <v>274</v>
      </c>
      <c r="P3307">
        <v>235</v>
      </c>
      <c r="Q3307">
        <v>246</v>
      </c>
      <c r="S3307">
        <v>258</v>
      </c>
      <c r="T3307">
        <v>175</v>
      </c>
      <c r="U3307">
        <v>184</v>
      </c>
      <c r="V3307">
        <v>173</v>
      </c>
      <c r="X3307">
        <v>183</v>
      </c>
      <c r="AA3307">
        <v>248</v>
      </c>
      <c r="AB3307">
        <v>253</v>
      </c>
      <c r="AC3307">
        <v>253</v>
      </c>
      <c r="AD3307">
        <v>270</v>
      </c>
      <c r="AE3307">
        <v>273</v>
      </c>
      <c r="AF3307">
        <v>181</v>
      </c>
      <c r="AG3307">
        <v>177</v>
      </c>
      <c r="AH3307">
        <v>177</v>
      </c>
      <c r="AI3307">
        <v>177</v>
      </c>
      <c r="AJ3307">
        <v>179</v>
      </c>
      <c r="AM3307">
        <v>256.66666666666669</v>
      </c>
      <c r="AN3307">
        <v>178.44444444444451</v>
      </c>
      <c r="AO3307">
        <v>120</v>
      </c>
      <c r="AP3307">
        <v>120</v>
      </c>
      <c r="AQ3307"/>
      <c r="AR3307"/>
      <c r="BQ3307" t="s">
        <v>185</v>
      </c>
      <c r="BR3307" t="s">
        <v>186</v>
      </c>
      <c r="BS3307" t="s">
        <v>284</v>
      </c>
      <c r="BT3307" t="s">
        <v>188</v>
      </c>
      <c r="BU3307">
        <v>20</v>
      </c>
      <c r="BV3307" t="s">
        <v>285</v>
      </c>
      <c r="BW3307" t="s">
        <v>173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/>
      <c r="CQ3307">
        <v>0</v>
      </c>
      <c r="CR3307">
        <v>0</v>
      </c>
      <c r="CS3307">
        <v>0</v>
      </c>
      <c r="CT3307">
        <v>0</v>
      </c>
      <c r="CU3307">
        <v>2791</v>
      </c>
      <c r="CV3307">
        <v>-1</v>
      </c>
    </row>
    <row r="3308" spans="1:100" x14ac:dyDescent="0.2">
      <c r="A3308">
        <v>2022</v>
      </c>
      <c r="B3308">
        <v>5</v>
      </c>
      <c r="C3308" s="267">
        <v>44703</v>
      </c>
      <c r="D3308">
        <v>423</v>
      </c>
      <c r="E3308">
        <v>669</v>
      </c>
      <c r="F3308">
        <v>3</v>
      </c>
      <c r="G3308" t="s">
        <v>279</v>
      </c>
      <c r="H3308" t="s">
        <v>280</v>
      </c>
      <c r="I3308" t="s">
        <v>169</v>
      </c>
      <c r="J3308">
        <v>2</v>
      </c>
      <c r="K3308">
        <v>2</v>
      </c>
      <c r="L3308">
        <v>954</v>
      </c>
      <c r="M3308">
        <v>897</v>
      </c>
      <c r="N3308">
        <v>1021</v>
      </c>
      <c r="O3308">
        <v>1567</v>
      </c>
      <c r="P3308">
        <v>1357</v>
      </c>
      <c r="Q3308">
        <v>1505</v>
      </c>
      <c r="R3308">
        <v>1405</v>
      </c>
      <c r="S3308">
        <v>1435</v>
      </c>
      <c r="T3308">
        <v>1008</v>
      </c>
      <c r="U3308">
        <v>1024</v>
      </c>
      <c r="V3308">
        <v>1024</v>
      </c>
      <c r="W3308">
        <v>978</v>
      </c>
      <c r="X3308">
        <v>1026</v>
      </c>
      <c r="AA3308">
        <v>1371</v>
      </c>
      <c r="AB3308">
        <v>1430</v>
      </c>
      <c r="AC3308">
        <v>1467</v>
      </c>
      <c r="AD3308">
        <v>1522</v>
      </c>
      <c r="AE3308">
        <v>1537</v>
      </c>
      <c r="AF3308">
        <v>946</v>
      </c>
      <c r="AG3308">
        <v>964</v>
      </c>
      <c r="AH3308">
        <v>960</v>
      </c>
      <c r="AI3308">
        <v>975</v>
      </c>
      <c r="AJ3308">
        <v>1016</v>
      </c>
      <c r="AM3308">
        <v>1459.6</v>
      </c>
      <c r="AN3308">
        <v>992.1</v>
      </c>
      <c r="AO3308">
        <v>40</v>
      </c>
      <c r="AP3308">
        <v>180</v>
      </c>
      <c r="AQ3308"/>
      <c r="AR3308"/>
      <c r="BQ3308" t="s">
        <v>185</v>
      </c>
      <c r="BR3308" t="s">
        <v>186</v>
      </c>
      <c r="BS3308" t="s">
        <v>281</v>
      </c>
      <c r="BT3308" t="s">
        <v>188</v>
      </c>
      <c r="BU3308">
        <v>20</v>
      </c>
      <c r="BV3308" t="s">
        <v>279</v>
      </c>
      <c r="BW3308" t="s">
        <v>173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/>
      <c r="CQ3308">
        <v>0</v>
      </c>
      <c r="CR3308">
        <v>0</v>
      </c>
      <c r="CS3308">
        <v>0</v>
      </c>
      <c r="CT3308">
        <v>0</v>
      </c>
      <c r="CU3308">
        <v>2791</v>
      </c>
      <c r="CV3308">
        <v>-1</v>
      </c>
    </row>
    <row r="3309" spans="1:100" x14ac:dyDescent="0.2">
      <c r="A3309">
        <v>2022</v>
      </c>
      <c r="B3309">
        <v>5</v>
      </c>
      <c r="C3309" s="267">
        <v>44703</v>
      </c>
      <c r="D3309">
        <v>1</v>
      </c>
      <c r="E3309">
        <v>2</v>
      </c>
      <c r="F3309">
        <v>4</v>
      </c>
      <c r="G3309" t="s">
        <v>392</v>
      </c>
      <c r="H3309" t="s">
        <v>393</v>
      </c>
      <c r="I3309" t="s">
        <v>169</v>
      </c>
      <c r="J3309">
        <v>3</v>
      </c>
      <c r="K3309">
        <v>2</v>
      </c>
      <c r="L3309">
        <v>113</v>
      </c>
      <c r="M3309">
        <v>105</v>
      </c>
      <c r="N3309">
        <v>120</v>
      </c>
      <c r="AM3309"/>
      <c r="AN3309"/>
      <c r="AO3309">
        <v>108</v>
      </c>
      <c r="AP3309">
        <v>100</v>
      </c>
      <c r="AQ3309"/>
      <c r="AR3309"/>
      <c r="BQ3309" t="s">
        <v>390</v>
      </c>
      <c r="BR3309" t="s">
        <v>390</v>
      </c>
      <c r="BS3309"/>
      <c r="BT3309"/>
      <c r="BU3309">
        <v>20</v>
      </c>
      <c r="BV3309" t="s">
        <v>391</v>
      </c>
      <c r="BW3309" t="s">
        <v>173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/>
      <c r="CQ3309">
        <v>0</v>
      </c>
      <c r="CR3309">
        <v>0</v>
      </c>
      <c r="CS3309"/>
      <c r="CT3309"/>
      <c r="CU3309">
        <v>2791</v>
      </c>
      <c r="CV3309"/>
    </row>
    <row r="3310" spans="1:100" x14ac:dyDescent="0.2">
      <c r="A3310">
        <v>2022</v>
      </c>
      <c r="B3310">
        <v>5</v>
      </c>
      <c r="C3310" s="267">
        <v>44703</v>
      </c>
      <c r="D3310">
        <v>18</v>
      </c>
      <c r="E3310">
        <v>49</v>
      </c>
      <c r="F3310">
        <v>4</v>
      </c>
      <c r="G3310" t="s">
        <v>330</v>
      </c>
      <c r="H3310" t="s">
        <v>331</v>
      </c>
      <c r="I3310" t="s">
        <v>246</v>
      </c>
      <c r="J3310">
        <v>2</v>
      </c>
      <c r="K3310">
        <v>3</v>
      </c>
      <c r="L3310">
        <v>100</v>
      </c>
      <c r="M3310">
        <v>95</v>
      </c>
      <c r="N3310">
        <v>104</v>
      </c>
      <c r="O3310">
        <v>139</v>
      </c>
      <c r="P3310">
        <v>137</v>
      </c>
      <c r="Q3310">
        <v>130</v>
      </c>
      <c r="T3310">
        <v>110</v>
      </c>
      <c r="U3310">
        <v>111</v>
      </c>
      <c r="V3310">
        <v>105</v>
      </c>
      <c r="AM3310">
        <v>135.33333333333329</v>
      </c>
      <c r="AN3310">
        <v>108.6666666666667</v>
      </c>
      <c r="AO3310">
        <v>101</v>
      </c>
      <c r="AP3310">
        <v>107</v>
      </c>
      <c r="AQ3310"/>
      <c r="AR3310"/>
      <c r="AU3310">
        <v>1092</v>
      </c>
      <c r="AV3310">
        <v>2</v>
      </c>
      <c r="AW3310">
        <v>3</v>
      </c>
      <c r="AY3310">
        <v>3</v>
      </c>
      <c r="BG3310">
        <v>420</v>
      </c>
      <c r="BQ3310" t="s">
        <v>185</v>
      </c>
      <c r="BR3310" t="s">
        <v>247</v>
      </c>
      <c r="BS3310" t="s">
        <v>332</v>
      </c>
      <c r="BT3310" t="s">
        <v>249</v>
      </c>
      <c r="BU3310">
        <v>20</v>
      </c>
      <c r="BV3310" t="s">
        <v>333</v>
      </c>
      <c r="BW3310" t="s">
        <v>173</v>
      </c>
      <c r="BX3310">
        <v>0</v>
      </c>
      <c r="BY3310">
        <v>8</v>
      </c>
      <c r="BZ3310">
        <v>2.666666666666667</v>
      </c>
      <c r="CA3310">
        <v>1094</v>
      </c>
      <c r="CB3310">
        <v>0</v>
      </c>
      <c r="CC3310">
        <v>0</v>
      </c>
      <c r="CD3310">
        <v>420</v>
      </c>
      <c r="CE3310">
        <v>0</v>
      </c>
      <c r="CF3310">
        <v>1</v>
      </c>
      <c r="CG3310">
        <v>0</v>
      </c>
      <c r="CH3310">
        <v>1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2.666666666666667</v>
      </c>
      <c r="CO3310">
        <v>1514</v>
      </c>
      <c r="CP3310">
        <v>1.7613386173491851E-3</v>
      </c>
      <c r="CQ3310">
        <v>2.6666666666666661E-2</v>
      </c>
      <c r="CR3310">
        <v>15.14</v>
      </c>
      <c r="CS3310">
        <v>2.4539877300613491E-2</v>
      </c>
      <c r="CT3310">
        <v>13.932515337423309</v>
      </c>
      <c r="CU3310">
        <v>2791</v>
      </c>
      <c r="CV3310">
        <v>-1</v>
      </c>
    </row>
    <row r="3311" spans="1:100" x14ac:dyDescent="0.2">
      <c r="A3311">
        <v>2022</v>
      </c>
      <c r="B3311">
        <v>5</v>
      </c>
      <c r="C3311" s="267">
        <v>44703</v>
      </c>
      <c r="D3311">
        <v>18</v>
      </c>
      <c r="E3311">
        <v>50</v>
      </c>
      <c r="F3311">
        <v>4</v>
      </c>
      <c r="G3311" t="s">
        <v>334</v>
      </c>
      <c r="H3311" t="s">
        <v>335</v>
      </c>
      <c r="I3311" t="s">
        <v>246</v>
      </c>
      <c r="J3311">
        <v>2</v>
      </c>
      <c r="K3311">
        <v>3</v>
      </c>
      <c r="L3311">
        <v>54</v>
      </c>
      <c r="M3311">
        <v>51</v>
      </c>
      <c r="N3311">
        <v>56</v>
      </c>
      <c r="O3311">
        <v>71</v>
      </c>
      <c r="P3311">
        <v>69</v>
      </c>
      <c r="Q3311">
        <v>70</v>
      </c>
      <c r="T3311">
        <v>58</v>
      </c>
      <c r="U3311">
        <v>55</v>
      </c>
      <c r="V3311">
        <v>58</v>
      </c>
      <c r="Y3311">
        <v>95</v>
      </c>
      <c r="AM3311">
        <v>70</v>
      </c>
      <c r="AN3311">
        <v>57</v>
      </c>
      <c r="AO3311">
        <v>101</v>
      </c>
      <c r="AP3311">
        <v>107</v>
      </c>
      <c r="AQ3311">
        <v>75.78947368421052</v>
      </c>
      <c r="AR3311">
        <v>95</v>
      </c>
      <c r="AU3311">
        <v>1092</v>
      </c>
      <c r="AV3311">
        <v>2</v>
      </c>
      <c r="AW3311">
        <v>2</v>
      </c>
      <c r="AY3311">
        <v>3</v>
      </c>
      <c r="BG3311">
        <v>420</v>
      </c>
      <c r="BQ3311" t="s">
        <v>185</v>
      </c>
      <c r="BR3311" t="s">
        <v>247</v>
      </c>
      <c r="BS3311" t="s">
        <v>336</v>
      </c>
      <c r="BT3311" t="s">
        <v>249</v>
      </c>
      <c r="BU3311">
        <v>20</v>
      </c>
      <c r="BV3311" t="s">
        <v>333</v>
      </c>
      <c r="BW3311" t="s">
        <v>173</v>
      </c>
      <c r="BX3311">
        <v>0</v>
      </c>
      <c r="BY3311">
        <v>7</v>
      </c>
      <c r="BZ3311">
        <v>2.333333333333333</v>
      </c>
      <c r="CA3311">
        <v>1094</v>
      </c>
      <c r="CB3311">
        <v>0</v>
      </c>
      <c r="CC3311">
        <v>0</v>
      </c>
      <c r="CD3311">
        <v>420</v>
      </c>
      <c r="CE3311">
        <v>0</v>
      </c>
      <c r="CF3311">
        <v>0</v>
      </c>
      <c r="CG3311">
        <v>0</v>
      </c>
      <c r="CH3311">
        <v>1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2.333333333333333</v>
      </c>
      <c r="CO3311">
        <v>1514</v>
      </c>
      <c r="CP3311">
        <v>1.541171290180537E-3</v>
      </c>
      <c r="CQ3311">
        <v>4.3209876543209881E-2</v>
      </c>
      <c r="CR3311">
        <v>28.037037037037042</v>
      </c>
      <c r="CS3311">
        <v>4.0935672514619888E-2</v>
      </c>
      <c r="CT3311">
        <v>26.561403508771932</v>
      </c>
      <c r="CU3311">
        <v>2791</v>
      </c>
      <c r="CV3311">
        <v>-1</v>
      </c>
    </row>
    <row r="3312" spans="1:100" x14ac:dyDescent="0.2">
      <c r="A3312">
        <v>2022</v>
      </c>
      <c r="B3312">
        <v>5</v>
      </c>
      <c r="C3312" s="267">
        <v>44703</v>
      </c>
      <c r="D3312">
        <v>382</v>
      </c>
      <c r="E3312">
        <v>449</v>
      </c>
      <c r="F3312">
        <v>4</v>
      </c>
      <c r="G3312" t="s">
        <v>340</v>
      </c>
      <c r="H3312" t="s">
        <v>341</v>
      </c>
      <c r="I3312" t="s">
        <v>169</v>
      </c>
      <c r="J3312">
        <v>3</v>
      </c>
      <c r="K3312">
        <v>1</v>
      </c>
      <c r="L3312">
        <v>46</v>
      </c>
      <c r="M3312">
        <v>40</v>
      </c>
      <c r="N3312">
        <v>50</v>
      </c>
      <c r="O3312">
        <v>76</v>
      </c>
      <c r="P3312">
        <v>74</v>
      </c>
      <c r="Q3312">
        <v>74</v>
      </c>
      <c r="R3312">
        <v>69</v>
      </c>
      <c r="S3312">
        <v>67</v>
      </c>
      <c r="T3312">
        <v>45</v>
      </c>
      <c r="U3312">
        <v>50</v>
      </c>
      <c r="V3312">
        <v>46</v>
      </c>
      <c r="W3312">
        <v>43</v>
      </c>
      <c r="X3312">
        <v>44</v>
      </c>
      <c r="Y3312">
        <v>86</v>
      </c>
      <c r="Z3312">
        <v>91</v>
      </c>
      <c r="AA3312">
        <v>68</v>
      </c>
      <c r="AB3312">
        <v>69</v>
      </c>
      <c r="AC3312">
        <v>75</v>
      </c>
      <c r="AD3312">
        <v>72</v>
      </c>
      <c r="AE3312">
        <v>73</v>
      </c>
      <c r="AF3312">
        <v>43</v>
      </c>
      <c r="AG3312">
        <v>44</v>
      </c>
      <c r="AH3312">
        <v>46</v>
      </c>
      <c r="AI3312">
        <v>45</v>
      </c>
      <c r="AJ3312">
        <v>45</v>
      </c>
      <c r="AK3312">
        <v>91</v>
      </c>
      <c r="AL3312">
        <v>94</v>
      </c>
      <c r="AM3312">
        <v>71.7</v>
      </c>
      <c r="AN3312">
        <v>45.1</v>
      </c>
      <c r="AO3312">
        <v>112</v>
      </c>
      <c r="AP3312">
        <v>96</v>
      </c>
      <c r="AQ3312">
        <v>119.3370165745856</v>
      </c>
      <c r="AR3312">
        <v>90.5</v>
      </c>
      <c r="AU3312">
        <v>720</v>
      </c>
      <c r="AV3312">
        <v>3</v>
      </c>
      <c r="AW3312">
        <v>3</v>
      </c>
      <c r="AX3312">
        <v>1</v>
      </c>
      <c r="AZ3312">
        <v>2</v>
      </c>
      <c r="BD3312">
        <v>1</v>
      </c>
      <c r="BG3312">
        <v>1170</v>
      </c>
      <c r="BH3312">
        <v>6</v>
      </c>
      <c r="BI3312">
        <v>5</v>
      </c>
      <c r="BJ3312">
        <v>1</v>
      </c>
      <c r="BQ3312" t="s">
        <v>185</v>
      </c>
      <c r="BR3312" t="s">
        <v>186</v>
      </c>
      <c r="BS3312" t="s">
        <v>342</v>
      </c>
      <c r="BT3312" t="s">
        <v>188</v>
      </c>
      <c r="BU3312">
        <v>20</v>
      </c>
      <c r="BV3312" t="s">
        <v>340</v>
      </c>
      <c r="BW3312" t="s">
        <v>173</v>
      </c>
      <c r="BX3312">
        <v>0</v>
      </c>
      <c r="BY3312">
        <v>10</v>
      </c>
      <c r="BZ3312">
        <v>10</v>
      </c>
      <c r="CA3312">
        <v>730</v>
      </c>
      <c r="CB3312">
        <v>12</v>
      </c>
      <c r="CC3312">
        <v>12</v>
      </c>
      <c r="CD3312">
        <v>1182</v>
      </c>
      <c r="CE3312">
        <v>9</v>
      </c>
      <c r="CF3312">
        <v>8</v>
      </c>
      <c r="CG3312">
        <v>2</v>
      </c>
      <c r="CH3312">
        <v>0</v>
      </c>
      <c r="CI3312">
        <v>2</v>
      </c>
      <c r="CJ3312">
        <v>0</v>
      </c>
      <c r="CK3312">
        <v>0</v>
      </c>
      <c r="CL3312">
        <v>0</v>
      </c>
      <c r="CM3312">
        <v>1</v>
      </c>
      <c r="CN3312">
        <v>22</v>
      </c>
      <c r="CO3312">
        <v>1912</v>
      </c>
      <c r="CP3312">
        <v>1.1506276150627621E-2</v>
      </c>
      <c r="CQ3312">
        <v>0.47826086956521741</v>
      </c>
      <c r="CR3312">
        <v>41.565217391304351</v>
      </c>
      <c r="CS3312">
        <v>0.48780487804878048</v>
      </c>
      <c r="CT3312">
        <v>42.394678492239457</v>
      </c>
      <c r="CU3312">
        <v>2791</v>
      </c>
      <c r="CV3312">
        <v>-1</v>
      </c>
    </row>
    <row r="3313" spans="1:100" x14ac:dyDescent="0.2">
      <c r="A3313">
        <v>2022</v>
      </c>
      <c r="B3313">
        <v>5</v>
      </c>
      <c r="C3313" s="267">
        <v>44703</v>
      </c>
      <c r="D3313">
        <v>423</v>
      </c>
      <c r="E3313">
        <v>669</v>
      </c>
      <c r="F3313">
        <v>4</v>
      </c>
      <c r="G3313" t="s">
        <v>279</v>
      </c>
      <c r="H3313" t="s">
        <v>280</v>
      </c>
      <c r="I3313" t="s">
        <v>169</v>
      </c>
      <c r="J3313">
        <v>2</v>
      </c>
      <c r="K3313">
        <v>2</v>
      </c>
      <c r="L3313">
        <v>954</v>
      </c>
      <c r="M3313">
        <v>897</v>
      </c>
      <c r="N3313">
        <v>1021</v>
      </c>
      <c r="Y3313">
        <v>173</v>
      </c>
      <c r="Z3313">
        <v>183</v>
      </c>
      <c r="AK3313">
        <v>170</v>
      </c>
      <c r="AL3313">
        <v>171</v>
      </c>
      <c r="AM3313"/>
      <c r="AN3313"/>
      <c r="AO3313">
        <v>40</v>
      </c>
      <c r="AP3313">
        <v>180</v>
      </c>
      <c r="AQ3313">
        <v>41.319942611190818</v>
      </c>
      <c r="AR3313">
        <v>174.25</v>
      </c>
      <c r="AU3313">
        <v>420</v>
      </c>
      <c r="AV3313">
        <v>4</v>
      </c>
      <c r="AW3313">
        <v>4</v>
      </c>
      <c r="AX3313">
        <v>4</v>
      </c>
      <c r="BG3313">
        <v>372</v>
      </c>
      <c r="BH3313">
        <v>6</v>
      </c>
      <c r="BI3313">
        <v>18</v>
      </c>
      <c r="BJ3313">
        <v>2</v>
      </c>
      <c r="BQ3313" t="s">
        <v>185</v>
      </c>
      <c r="BR3313" t="s">
        <v>186</v>
      </c>
      <c r="BS3313" t="s">
        <v>281</v>
      </c>
      <c r="BT3313" t="s">
        <v>188</v>
      </c>
      <c r="BU3313">
        <v>20</v>
      </c>
      <c r="BV3313" t="s">
        <v>279</v>
      </c>
      <c r="BW3313" t="s">
        <v>173</v>
      </c>
      <c r="BX3313">
        <v>0</v>
      </c>
      <c r="BY3313">
        <v>12</v>
      </c>
      <c r="BZ3313">
        <v>6</v>
      </c>
      <c r="CA3313">
        <v>426</v>
      </c>
      <c r="CB3313">
        <v>26</v>
      </c>
      <c r="CC3313">
        <v>13</v>
      </c>
      <c r="CD3313">
        <v>385</v>
      </c>
      <c r="CE3313">
        <v>5</v>
      </c>
      <c r="CF3313">
        <v>11</v>
      </c>
      <c r="CG3313">
        <v>3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19</v>
      </c>
      <c r="CO3313">
        <v>811</v>
      </c>
      <c r="CP3313">
        <v>2.3427866831072751E-2</v>
      </c>
      <c r="CQ3313">
        <v>1.9916142557651988E-2</v>
      </c>
      <c r="CR3313">
        <v>0.85010482180293501</v>
      </c>
      <c r="CS3313"/>
      <c r="CT3313"/>
      <c r="CU3313">
        <v>2791</v>
      </c>
      <c r="CV3313"/>
    </row>
    <row r="3314" spans="1:100" x14ac:dyDescent="0.2">
      <c r="A3314">
        <v>2022</v>
      </c>
      <c r="B3314">
        <v>5</v>
      </c>
      <c r="C3314" s="267">
        <v>44703</v>
      </c>
      <c r="D3314">
        <v>425</v>
      </c>
      <c r="E3314">
        <v>674</v>
      </c>
      <c r="F3314">
        <v>4</v>
      </c>
      <c r="G3314" t="s">
        <v>244</v>
      </c>
      <c r="H3314" t="s">
        <v>245</v>
      </c>
      <c r="I3314" t="s">
        <v>246</v>
      </c>
      <c r="J3314">
        <v>2</v>
      </c>
      <c r="K3314">
        <v>1</v>
      </c>
      <c r="L3314">
        <v>256</v>
      </c>
      <c r="M3314">
        <v>240</v>
      </c>
      <c r="N3314">
        <v>274</v>
      </c>
      <c r="AM3314"/>
      <c r="AN3314"/>
      <c r="AO3314">
        <v>60</v>
      </c>
      <c r="AP3314">
        <v>120</v>
      </c>
      <c r="AQ3314"/>
      <c r="AR3314"/>
      <c r="BQ3314" t="s">
        <v>185</v>
      </c>
      <c r="BR3314" t="s">
        <v>247</v>
      </c>
      <c r="BS3314" t="s">
        <v>248</v>
      </c>
      <c r="BT3314" t="s">
        <v>249</v>
      </c>
      <c r="BU3314">
        <v>20</v>
      </c>
      <c r="BV3314" t="s">
        <v>244</v>
      </c>
      <c r="BW3314" t="s">
        <v>173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/>
      <c r="CQ3314">
        <v>0</v>
      </c>
      <c r="CR3314">
        <v>0</v>
      </c>
      <c r="CS3314"/>
      <c r="CT3314"/>
      <c r="CU3314">
        <v>2791</v>
      </c>
      <c r="CV3314"/>
    </row>
    <row r="3315" spans="1:100" x14ac:dyDescent="0.2">
      <c r="A3315">
        <v>2022</v>
      </c>
      <c r="B3315">
        <v>5</v>
      </c>
      <c r="C3315" s="267">
        <v>44703</v>
      </c>
      <c r="D3315">
        <v>376</v>
      </c>
      <c r="E3315">
        <v>438</v>
      </c>
      <c r="F3315">
        <v>5</v>
      </c>
      <c r="G3315" t="s">
        <v>216</v>
      </c>
      <c r="H3315" t="s">
        <v>217</v>
      </c>
      <c r="I3315" t="s">
        <v>169</v>
      </c>
      <c r="J3315">
        <v>3</v>
      </c>
      <c r="K3315">
        <v>2</v>
      </c>
      <c r="L3315">
        <v>335</v>
      </c>
      <c r="M3315">
        <v>315</v>
      </c>
      <c r="N3315">
        <v>358</v>
      </c>
      <c r="O3315">
        <v>510</v>
      </c>
      <c r="P3315">
        <v>414</v>
      </c>
      <c r="Q3315">
        <v>451</v>
      </c>
      <c r="S3315">
        <v>497</v>
      </c>
      <c r="T3315">
        <v>340</v>
      </c>
      <c r="U3315">
        <v>357</v>
      </c>
      <c r="V3315">
        <v>343</v>
      </c>
      <c r="X3315">
        <v>363</v>
      </c>
      <c r="AA3315">
        <v>519</v>
      </c>
      <c r="AB3315">
        <v>499</v>
      </c>
      <c r="AC3315">
        <v>492</v>
      </c>
      <c r="AD3315">
        <v>476</v>
      </c>
      <c r="AE3315">
        <v>468</v>
      </c>
      <c r="AF3315">
        <v>352</v>
      </c>
      <c r="AG3315">
        <v>353</v>
      </c>
      <c r="AH3315">
        <v>341</v>
      </c>
      <c r="AI3315">
        <v>349</v>
      </c>
      <c r="AJ3315">
        <v>349</v>
      </c>
      <c r="AM3315">
        <v>480.66666666666669</v>
      </c>
      <c r="AN3315">
        <v>349.66666666666669</v>
      </c>
      <c r="AO3315">
        <v>75</v>
      </c>
      <c r="AP3315">
        <v>144</v>
      </c>
      <c r="AQ3315"/>
      <c r="AR3315"/>
      <c r="BQ3315" t="s">
        <v>185</v>
      </c>
      <c r="BR3315" t="s">
        <v>186</v>
      </c>
      <c r="BS3315" t="s">
        <v>218</v>
      </c>
      <c r="BT3315" t="s">
        <v>188</v>
      </c>
      <c r="BU3315">
        <v>20</v>
      </c>
      <c r="BV3315" t="s">
        <v>219</v>
      </c>
      <c r="BW3315" t="s">
        <v>173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/>
      <c r="CQ3315">
        <v>0</v>
      </c>
      <c r="CR3315">
        <v>0</v>
      </c>
      <c r="CS3315">
        <v>0</v>
      </c>
      <c r="CT3315">
        <v>0</v>
      </c>
      <c r="CU3315">
        <v>2791</v>
      </c>
      <c r="CV3315">
        <v>-1</v>
      </c>
    </row>
    <row r="3316" spans="1:100" x14ac:dyDescent="0.2">
      <c r="A3316">
        <v>2022</v>
      </c>
      <c r="B3316">
        <v>5</v>
      </c>
      <c r="C3316" s="267">
        <v>44703</v>
      </c>
      <c r="D3316">
        <v>29</v>
      </c>
      <c r="E3316">
        <v>81</v>
      </c>
      <c r="F3316">
        <v>6</v>
      </c>
      <c r="G3316" t="s">
        <v>484</v>
      </c>
      <c r="H3316" t="s">
        <v>485</v>
      </c>
      <c r="I3316" t="s">
        <v>169</v>
      </c>
      <c r="J3316">
        <v>2</v>
      </c>
      <c r="K3316">
        <v>3</v>
      </c>
      <c r="L3316">
        <v>388</v>
      </c>
      <c r="M3316">
        <v>360</v>
      </c>
      <c r="N3316">
        <v>415</v>
      </c>
      <c r="O3316">
        <v>470</v>
      </c>
      <c r="P3316">
        <v>500</v>
      </c>
      <c r="Q3316">
        <v>525</v>
      </c>
      <c r="R3316">
        <v>560</v>
      </c>
      <c r="T3316">
        <v>364</v>
      </c>
      <c r="U3316">
        <v>383</v>
      </c>
      <c r="V3316">
        <v>400</v>
      </c>
      <c r="W3316">
        <v>360</v>
      </c>
      <c r="AA3316">
        <v>520</v>
      </c>
      <c r="AB3316">
        <v>477</v>
      </c>
      <c r="AC3316">
        <v>490</v>
      </c>
      <c r="AD3316">
        <v>510</v>
      </c>
      <c r="AE3316">
        <v>525</v>
      </c>
      <c r="AF3316">
        <v>350</v>
      </c>
      <c r="AG3316">
        <v>372</v>
      </c>
      <c r="AH3316">
        <v>375</v>
      </c>
      <c r="AI3316">
        <v>380</v>
      </c>
      <c r="AJ3316">
        <v>382</v>
      </c>
      <c r="AM3316">
        <v>508.55555555555549</v>
      </c>
      <c r="AN3316">
        <v>374</v>
      </c>
      <c r="AO3316">
        <v>60</v>
      </c>
      <c r="AP3316">
        <v>120</v>
      </c>
      <c r="AQ3316"/>
      <c r="AR3316"/>
      <c r="AU3316">
        <v>690</v>
      </c>
      <c r="AV3316">
        <v>3</v>
      </c>
      <c r="AW3316">
        <v>3</v>
      </c>
      <c r="AX3316">
        <v>3</v>
      </c>
      <c r="BG3316">
        <v>820</v>
      </c>
      <c r="BH3316">
        <v>3</v>
      </c>
      <c r="BI3316">
        <v>1</v>
      </c>
      <c r="BJ3316">
        <v>1</v>
      </c>
      <c r="BQ3316" t="s">
        <v>180</v>
      </c>
      <c r="BR3316" t="s">
        <v>266</v>
      </c>
      <c r="BS3316" t="s">
        <v>486</v>
      </c>
      <c r="BT3316"/>
      <c r="BU3316">
        <v>20</v>
      </c>
      <c r="BV3316" t="s">
        <v>483</v>
      </c>
      <c r="BW3316" t="s">
        <v>173</v>
      </c>
      <c r="BX3316">
        <v>0</v>
      </c>
      <c r="BY3316">
        <v>9</v>
      </c>
      <c r="BZ3316">
        <v>3</v>
      </c>
      <c r="CA3316">
        <v>693</v>
      </c>
      <c r="CB3316">
        <v>5</v>
      </c>
      <c r="CC3316">
        <v>1.666666666666667</v>
      </c>
      <c r="CD3316">
        <v>821</v>
      </c>
      <c r="CE3316">
        <v>2</v>
      </c>
      <c r="CF3316">
        <v>1</v>
      </c>
      <c r="CG3316">
        <v>1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4.666666666666667</v>
      </c>
      <c r="CO3316">
        <v>1514</v>
      </c>
      <c r="CP3316">
        <v>3.0823425803610748E-3</v>
      </c>
      <c r="CQ3316">
        <v>1.202749140893471E-2</v>
      </c>
      <c r="CR3316">
        <v>3.902061855670103</v>
      </c>
      <c r="CS3316">
        <v>1.24777183600713E-2</v>
      </c>
      <c r="CT3316">
        <v>4.0481283422459891</v>
      </c>
      <c r="CU3316">
        <v>2791</v>
      </c>
      <c r="CV3316">
        <v>-1</v>
      </c>
    </row>
    <row r="3317" spans="1:100" x14ac:dyDescent="0.2">
      <c r="A3317">
        <v>2022</v>
      </c>
      <c r="B3317">
        <v>5</v>
      </c>
      <c r="C3317" s="267">
        <v>44703</v>
      </c>
      <c r="D3317">
        <v>29</v>
      </c>
      <c r="E3317">
        <v>83</v>
      </c>
      <c r="F3317">
        <v>6</v>
      </c>
      <c r="G3317" t="s">
        <v>480</v>
      </c>
      <c r="H3317" t="s">
        <v>481</v>
      </c>
      <c r="I3317" t="s">
        <v>169</v>
      </c>
      <c r="J3317">
        <v>2</v>
      </c>
      <c r="K3317">
        <v>3</v>
      </c>
      <c r="L3317">
        <v>22</v>
      </c>
      <c r="M3317">
        <v>20</v>
      </c>
      <c r="N3317">
        <v>23</v>
      </c>
      <c r="Y3317">
        <v>111</v>
      </c>
      <c r="Z3317">
        <v>115</v>
      </c>
      <c r="AK3317">
        <v>111</v>
      </c>
      <c r="AL3317">
        <v>112</v>
      </c>
      <c r="AM3317"/>
      <c r="AN3317"/>
      <c r="AO3317">
        <v>60</v>
      </c>
      <c r="AP3317">
        <v>120</v>
      </c>
      <c r="AQ3317">
        <v>64.142538975501111</v>
      </c>
      <c r="AR3317">
        <v>112.25</v>
      </c>
      <c r="BQ3317" t="s">
        <v>180</v>
      </c>
      <c r="BR3317" t="s">
        <v>266</v>
      </c>
      <c r="BS3317" t="s">
        <v>482</v>
      </c>
      <c r="BT3317"/>
      <c r="BU3317">
        <v>20</v>
      </c>
      <c r="BV3317" t="s">
        <v>483</v>
      </c>
      <c r="BW3317" t="s">
        <v>173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/>
      <c r="CQ3317">
        <v>0</v>
      </c>
      <c r="CR3317">
        <v>0</v>
      </c>
      <c r="CS3317"/>
      <c r="CT3317"/>
      <c r="CU3317">
        <v>2791</v>
      </c>
      <c r="CV3317"/>
    </row>
    <row r="3318" spans="1:100" x14ac:dyDescent="0.2">
      <c r="A3318">
        <v>2022</v>
      </c>
      <c r="B3318">
        <v>5</v>
      </c>
      <c r="C3318" s="267">
        <v>44703</v>
      </c>
      <c r="D3318">
        <v>376</v>
      </c>
      <c r="E3318">
        <v>438</v>
      </c>
      <c r="F3318">
        <v>6</v>
      </c>
      <c r="G3318" t="s">
        <v>216</v>
      </c>
      <c r="H3318" t="s">
        <v>217</v>
      </c>
      <c r="I3318" t="s">
        <v>169</v>
      </c>
      <c r="J3318">
        <v>3</v>
      </c>
      <c r="K3318">
        <v>2</v>
      </c>
      <c r="L3318">
        <v>335</v>
      </c>
      <c r="M3318">
        <v>315</v>
      </c>
      <c r="N3318">
        <v>358</v>
      </c>
      <c r="Y3318">
        <v>123</v>
      </c>
      <c r="Z3318">
        <v>117</v>
      </c>
      <c r="AK3318">
        <v>119</v>
      </c>
      <c r="AL3318">
        <v>119</v>
      </c>
      <c r="AM3318"/>
      <c r="AN3318"/>
      <c r="AO3318">
        <v>75</v>
      </c>
      <c r="AP3318">
        <v>144</v>
      </c>
      <c r="AQ3318">
        <v>90.376569037656907</v>
      </c>
      <c r="AR3318">
        <v>119.5</v>
      </c>
      <c r="AU3318">
        <v>372</v>
      </c>
      <c r="AV3318">
        <v>4</v>
      </c>
      <c r="AW3318">
        <v>2</v>
      </c>
      <c r="AX3318">
        <v>4</v>
      </c>
      <c r="AZ3318">
        <v>2</v>
      </c>
      <c r="BQ3318" t="s">
        <v>185</v>
      </c>
      <c r="BR3318" t="s">
        <v>186</v>
      </c>
      <c r="BS3318" t="s">
        <v>218</v>
      </c>
      <c r="BT3318" t="s">
        <v>188</v>
      </c>
      <c r="BU3318">
        <v>20</v>
      </c>
      <c r="BV3318" t="s">
        <v>219</v>
      </c>
      <c r="BW3318" t="s">
        <v>173</v>
      </c>
      <c r="BX3318">
        <v>0</v>
      </c>
      <c r="BY3318">
        <v>12</v>
      </c>
      <c r="BZ3318">
        <v>6</v>
      </c>
      <c r="CA3318">
        <v>378</v>
      </c>
      <c r="CB3318">
        <v>0</v>
      </c>
      <c r="CC3318">
        <v>0</v>
      </c>
      <c r="CD3318">
        <v>0</v>
      </c>
      <c r="CE3318">
        <v>2</v>
      </c>
      <c r="CF3318">
        <v>1</v>
      </c>
      <c r="CG3318">
        <v>2</v>
      </c>
      <c r="CH3318">
        <v>0</v>
      </c>
      <c r="CI3318">
        <v>1</v>
      </c>
      <c r="CJ3318">
        <v>0</v>
      </c>
      <c r="CK3318">
        <v>0</v>
      </c>
      <c r="CL3318">
        <v>0</v>
      </c>
      <c r="CM3318">
        <v>0</v>
      </c>
      <c r="CN3318">
        <v>6</v>
      </c>
      <c r="CO3318">
        <v>378</v>
      </c>
      <c r="CP3318">
        <v>1.5873015873015869E-2</v>
      </c>
      <c r="CQ3318">
        <v>1.7910447761194031E-2</v>
      </c>
      <c r="CR3318">
        <v>1.128358208955224</v>
      </c>
      <c r="CS3318"/>
      <c r="CT3318"/>
      <c r="CU3318">
        <v>2791</v>
      </c>
      <c r="CV3318"/>
    </row>
    <row r="3319" spans="1:100" x14ac:dyDescent="0.2">
      <c r="A3319">
        <v>2022</v>
      </c>
      <c r="B3319">
        <v>5</v>
      </c>
      <c r="C3319" s="267">
        <v>44703</v>
      </c>
      <c r="D3319">
        <v>236</v>
      </c>
      <c r="E3319">
        <v>160</v>
      </c>
      <c r="F3319">
        <v>7</v>
      </c>
      <c r="G3319" t="s">
        <v>239</v>
      </c>
      <c r="H3319" t="s">
        <v>240</v>
      </c>
      <c r="I3319" t="s">
        <v>169</v>
      </c>
      <c r="J3319">
        <v>2</v>
      </c>
      <c r="K3319">
        <v>1</v>
      </c>
      <c r="L3319">
        <v>200</v>
      </c>
      <c r="M3319">
        <v>186</v>
      </c>
      <c r="N3319">
        <v>214</v>
      </c>
      <c r="O3319">
        <v>296</v>
      </c>
      <c r="P3319">
        <v>299</v>
      </c>
      <c r="Q3319">
        <v>266</v>
      </c>
      <c r="R3319">
        <v>240</v>
      </c>
      <c r="S3319">
        <v>258</v>
      </c>
      <c r="T3319">
        <v>174</v>
      </c>
      <c r="U3319">
        <v>201</v>
      </c>
      <c r="V3319">
        <v>189</v>
      </c>
      <c r="W3319">
        <v>180</v>
      </c>
      <c r="X3319">
        <v>197</v>
      </c>
      <c r="Y3319">
        <v>103</v>
      </c>
      <c r="Z3319">
        <v>104</v>
      </c>
      <c r="AA3319">
        <v>230</v>
      </c>
      <c r="AB3319">
        <v>238</v>
      </c>
      <c r="AC3319">
        <v>241</v>
      </c>
      <c r="AD3319">
        <v>251</v>
      </c>
      <c r="AE3319">
        <v>262</v>
      </c>
      <c r="AF3319">
        <v>189</v>
      </c>
      <c r="AG3319">
        <v>187</v>
      </c>
      <c r="AH3319">
        <v>181</v>
      </c>
      <c r="AI3319">
        <v>192</v>
      </c>
      <c r="AJ3319">
        <v>181</v>
      </c>
      <c r="AK3319">
        <v>104</v>
      </c>
      <c r="AL3319">
        <v>105</v>
      </c>
      <c r="AM3319">
        <v>258.10000000000002</v>
      </c>
      <c r="AN3319">
        <v>187.1</v>
      </c>
      <c r="AO3319">
        <v>76</v>
      </c>
      <c r="AP3319">
        <v>95</v>
      </c>
      <c r="AQ3319">
        <v>69.230769230769226</v>
      </c>
      <c r="AR3319">
        <v>104</v>
      </c>
      <c r="AU3319">
        <v>1296</v>
      </c>
      <c r="AV3319">
        <v>2</v>
      </c>
      <c r="AW3319">
        <v>2</v>
      </c>
      <c r="AX3319">
        <v>2</v>
      </c>
      <c r="BG3319">
        <v>960</v>
      </c>
      <c r="BH3319">
        <v>3</v>
      </c>
      <c r="BI3319">
        <v>6</v>
      </c>
      <c r="BJ3319">
        <v>4</v>
      </c>
      <c r="BK3319">
        <v>1</v>
      </c>
      <c r="BQ3319" t="s">
        <v>241</v>
      </c>
      <c r="BR3319" t="s">
        <v>242</v>
      </c>
      <c r="BS3319"/>
      <c r="BT3319"/>
      <c r="BU3319">
        <v>20</v>
      </c>
      <c r="BV3319" t="s">
        <v>239</v>
      </c>
      <c r="BW3319" t="s">
        <v>173</v>
      </c>
      <c r="BX3319">
        <v>0</v>
      </c>
      <c r="BY3319">
        <v>6</v>
      </c>
      <c r="BZ3319">
        <v>6</v>
      </c>
      <c r="CA3319">
        <v>1302</v>
      </c>
      <c r="CB3319">
        <v>14</v>
      </c>
      <c r="CC3319">
        <v>14</v>
      </c>
      <c r="CD3319">
        <v>974</v>
      </c>
      <c r="CE3319">
        <v>5</v>
      </c>
      <c r="CF3319">
        <v>8</v>
      </c>
      <c r="CG3319">
        <v>6</v>
      </c>
      <c r="CH3319">
        <v>1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20</v>
      </c>
      <c r="CO3319">
        <v>2276</v>
      </c>
      <c r="CP3319">
        <v>8.7873462214411256E-3</v>
      </c>
      <c r="CQ3319">
        <v>0.1</v>
      </c>
      <c r="CR3319">
        <v>11.38</v>
      </c>
      <c r="CS3319">
        <v>0.10689470871191881</v>
      </c>
      <c r="CT3319">
        <v>12.164617851416359</v>
      </c>
      <c r="CU3319">
        <v>2791</v>
      </c>
      <c r="CV3319">
        <v>-1</v>
      </c>
    </row>
    <row r="3320" spans="1:100" x14ac:dyDescent="0.2">
      <c r="A3320">
        <v>2022</v>
      </c>
      <c r="B3320">
        <v>5</v>
      </c>
      <c r="C3320" s="267">
        <v>44703</v>
      </c>
      <c r="D3320">
        <v>52</v>
      </c>
      <c r="E3320">
        <v>130</v>
      </c>
      <c r="F3320">
        <v>25</v>
      </c>
      <c r="G3320" t="s">
        <v>487</v>
      </c>
      <c r="H3320" t="s">
        <v>488</v>
      </c>
      <c r="I3320" t="s">
        <v>317</v>
      </c>
      <c r="J3320">
        <v>9</v>
      </c>
      <c r="K3320">
        <v>1</v>
      </c>
      <c r="L3320">
        <v>12</v>
      </c>
      <c r="M3320">
        <v>11</v>
      </c>
      <c r="N3320">
        <v>12</v>
      </c>
      <c r="P3320">
        <v>16</v>
      </c>
      <c r="Q3320">
        <v>17</v>
      </c>
      <c r="R3320">
        <v>13</v>
      </c>
      <c r="S3320">
        <v>15</v>
      </c>
      <c r="U3320">
        <v>10</v>
      </c>
      <c r="V3320">
        <v>12</v>
      </c>
      <c r="W3320">
        <v>11</v>
      </c>
      <c r="X3320">
        <v>12</v>
      </c>
      <c r="Y3320">
        <v>90</v>
      </c>
      <c r="Z3320">
        <v>90</v>
      </c>
      <c r="AA3320">
        <v>14</v>
      </c>
      <c r="AB3320">
        <v>16</v>
      </c>
      <c r="AC3320">
        <v>16</v>
      </c>
      <c r="AD3320">
        <v>17</v>
      </c>
      <c r="AE3320">
        <v>17</v>
      </c>
      <c r="AF3320">
        <v>11</v>
      </c>
      <c r="AG3320">
        <v>12</v>
      </c>
      <c r="AH3320">
        <v>12</v>
      </c>
      <c r="AI3320">
        <v>12</v>
      </c>
      <c r="AJ3320">
        <v>11</v>
      </c>
      <c r="AK3320">
        <v>93</v>
      </c>
      <c r="AL3320">
        <v>94</v>
      </c>
      <c r="AM3320">
        <v>15.66666666666667</v>
      </c>
      <c r="AN3320">
        <v>11.444444444444439</v>
      </c>
      <c r="AO3320">
        <v>336</v>
      </c>
      <c r="AP3320">
        <v>96</v>
      </c>
      <c r="AQ3320">
        <v>353.13351498637599</v>
      </c>
      <c r="AR3320">
        <v>91.75</v>
      </c>
      <c r="AU3320">
        <v>3200</v>
      </c>
      <c r="AV3320">
        <v>3</v>
      </c>
      <c r="AW3320">
        <v>3</v>
      </c>
      <c r="AX3320">
        <v>3</v>
      </c>
      <c r="AZ3320">
        <v>3</v>
      </c>
      <c r="BG3320">
        <v>4400</v>
      </c>
      <c r="BH3320">
        <v>25</v>
      </c>
      <c r="BI3320">
        <v>20</v>
      </c>
      <c r="BJ3320">
        <v>5</v>
      </c>
      <c r="BQ3320" t="s">
        <v>180</v>
      </c>
      <c r="BR3320" t="s">
        <v>266</v>
      </c>
      <c r="BS3320" t="s">
        <v>489</v>
      </c>
      <c r="BT3320"/>
      <c r="BU3320">
        <v>20</v>
      </c>
      <c r="BV3320" t="s">
        <v>487</v>
      </c>
      <c r="BW3320" t="s">
        <v>222</v>
      </c>
      <c r="BX3320">
        <v>0</v>
      </c>
      <c r="BY3320">
        <v>12</v>
      </c>
      <c r="BZ3320">
        <v>12</v>
      </c>
      <c r="CA3320">
        <v>3212</v>
      </c>
      <c r="CB3320">
        <v>50</v>
      </c>
      <c r="CC3320">
        <v>50</v>
      </c>
      <c r="CD3320">
        <v>4450</v>
      </c>
      <c r="CE3320">
        <v>28</v>
      </c>
      <c r="CF3320">
        <v>23</v>
      </c>
      <c r="CG3320">
        <v>8</v>
      </c>
      <c r="CH3320">
        <v>0</v>
      </c>
      <c r="CI3320">
        <v>3</v>
      </c>
      <c r="CJ3320">
        <v>0</v>
      </c>
      <c r="CK3320">
        <v>0</v>
      </c>
      <c r="CL3320">
        <v>0</v>
      </c>
      <c r="CM3320">
        <v>0</v>
      </c>
      <c r="CN3320">
        <v>62</v>
      </c>
      <c r="CO3320">
        <v>7662</v>
      </c>
      <c r="CP3320">
        <v>8.0918820151396498E-3</v>
      </c>
      <c r="CQ3320">
        <v>5.166666666666667</v>
      </c>
      <c r="CR3320">
        <v>638.5</v>
      </c>
      <c r="CS3320">
        <v>5.4174757281553401</v>
      </c>
      <c r="CT3320">
        <v>669.495145631068</v>
      </c>
      <c r="CU3320">
        <v>2791</v>
      </c>
      <c r="CV3320">
        <v>-1</v>
      </c>
    </row>
    <row r="3321" spans="1:100" x14ac:dyDescent="0.2">
      <c r="A3321">
        <v>2022</v>
      </c>
      <c r="B3321">
        <v>5</v>
      </c>
      <c r="C3321" s="267">
        <v>44703</v>
      </c>
      <c r="D3321">
        <v>5</v>
      </c>
      <c r="E3321">
        <v>13</v>
      </c>
      <c r="F3321">
        <v>26</v>
      </c>
      <c r="G3321" t="s">
        <v>440</v>
      </c>
      <c r="H3321" t="s">
        <v>441</v>
      </c>
      <c r="I3321" t="s">
        <v>317</v>
      </c>
      <c r="J3321">
        <v>2</v>
      </c>
      <c r="K3321">
        <v>2</v>
      </c>
      <c r="L3321">
        <v>35</v>
      </c>
      <c r="M3321">
        <v>33</v>
      </c>
      <c r="N3321">
        <v>38</v>
      </c>
      <c r="P3321">
        <v>38</v>
      </c>
      <c r="Q3321">
        <v>50</v>
      </c>
      <c r="R3321">
        <v>45</v>
      </c>
      <c r="S3321">
        <v>42</v>
      </c>
      <c r="U3321">
        <v>33</v>
      </c>
      <c r="V3321">
        <v>38</v>
      </c>
      <c r="W3321">
        <v>36</v>
      </c>
      <c r="X3321">
        <v>37</v>
      </c>
      <c r="AA3321">
        <v>37</v>
      </c>
      <c r="AB3321">
        <v>39</v>
      </c>
      <c r="AC3321">
        <v>41</v>
      </c>
      <c r="AD3321">
        <v>44</v>
      </c>
      <c r="AE3321">
        <v>45</v>
      </c>
      <c r="AF3321">
        <v>35</v>
      </c>
      <c r="AG3321">
        <v>36</v>
      </c>
      <c r="AH3321">
        <v>34</v>
      </c>
      <c r="AI3321">
        <v>36</v>
      </c>
      <c r="AJ3321">
        <v>39</v>
      </c>
      <c r="AM3321">
        <v>42.333333333333343</v>
      </c>
      <c r="AN3321">
        <v>36</v>
      </c>
      <c r="AO3321">
        <v>72</v>
      </c>
      <c r="AP3321">
        <v>100</v>
      </c>
      <c r="AQ3321"/>
      <c r="AR3321"/>
      <c r="AV3321">
        <v>2</v>
      </c>
      <c r="AW3321">
        <v>2</v>
      </c>
      <c r="AY3321">
        <v>2</v>
      </c>
      <c r="BD3321">
        <v>2</v>
      </c>
      <c r="BG3321">
        <v>600</v>
      </c>
      <c r="BH3321">
        <v>5</v>
      </c>
      <c r="BI3321">
        <v>5</v>
      </c>
      <c r="BJ3321">
        <v>1</v>
      </c>
      <c r="BQ3321" t="s">
        <v>318</v>
      </c>
      <c r="BR3321" t="s">
        <v>319</v>
      </c>
      <c r="BS3321"/>
      <c r="BT3321"/>
      <c r="BU3321">
        <v>20</v>
      </c>
      <c r="BV3321" t="s">
        <v>430</v>
      </c>
      <c r="BW3321" t="s">
        <v>222</v>
      </c>
      <c r="BX3321">
        <v>0</v>
      </c>
      <c r="BY3321">
        <v>8</v>
      </c>
      <c r="BZ3321">
        <v>4</v>
      </c>
      <c r="CA3321">
        <v>4</v>
      </c>
      <c r="CB3321">
        <v>11</v>
      </c>
      <c r="CC3321">
        <v>5.5</v>
      </c>
      <c r="CD3321">
        <v>605</v>
      </c>
      <c r="CE3321">
        <v>3</v>
      </c>
      <c r="CF3321">
        <v>3</v>
      </c>
      <c r="CG3321">
        <v>0</v>
      </c>
      <c r="CH3321">
        <v>1</v>
      </c>
      <c r="CI3321">
        <v>0</v>
      </c>
      <c r="CJ3321">
        <v>0</v>
      </c>
      <c r="CK3321">
        <v>0</v>
      </c>
      <c r="CL3321">
        <v>0</v>
      </c>
      <c r="CM3321">
        <v>1</v>
      </c>
      <c r="CN3321">
        <v>9.5</v>
      </c>
      <c r="CO3321">
        <v>609</v>
      </c>
      <c r="CP3321">
        <v>1.559934318555008E-2</v>
      </c>
      <c r="CQ3321">
        <v>0.27142857142857141</v>
      </c>
      <c r="CR3321">
        <v>17.399999999999999</v>
      </c>
      <c r="CS3321">
        <v>0.2638888888888889</v>
      </c>
      <c r="CT3321">
        <v>16.916666666666671</v>
      </c>
      <c r="CU3321">
        <v>2791</v>
      </c>
      <c r="CV3321">
        <v>-1</v>
      </c>
    </row>
    <row r="3322" spans="1:100" x14ac:dyDescent="0.2">
      <c r="A3322">
        <v>2022</v>
      </c>
      <c r="B3322">
        <v>5</v>
      </c>
      <c r="C3322" s="267">
        <v>44703</v>
      </c>
      <c r="D3322">
        <v>5</v>
      </c>
      <c r="E3322">
        <v>14</v>
      </c>
      <c r="F3322">
        <v>26</v>
      </c>
      <c r="G3322" t="s">
        <v>428</v>
      </c>
      <c r="H3322" t="s">
        <v>429</v>
      </c>
      <c r="I3322" t="s">
        <v>317</v>
      </c>
      <c r="J3322">
        <v>2</v>
      </c>
      <c r="K3322">
        <v>2</v>
      </c>
      <c r="L3322">
        <v>27</v>
      </c>
      <c r="M3322">
        <v>25</v>
      </c>
      <c r="N3322">
        <v>28</v>
      </c>
      <c r="Y3322">
        <v>132</v>
      </c>
      <c r="Z3322">
        <v>133</v>
      </c>
      <c r="AK3322">
        <v>169</v>
      </c>
      <c r="AL3322">
        <v>171</v>
      </c>
      <c r="AM3322"/>
      <c r="AN3322"/>
      <c r="AO3322">
        <v>72</v>
      </c>
      <c r="AP3322">
        <v>100</v>
      </c>
      <c r="AQ3322">
        <v>47.603305785123958</v>
      </c>
      <c r="AR3322">
        <v>151.25</v>
      </c>
      <c r="BQ3322" t="s">
        <v>318</v>
      </c>
      <c r="BR3322" t="s">
        <v>319</v>
      </c>
      <c r="BS3322"/>
      <c r="BT3322"/>
      <c r="BU3322">
        <v>20</v>
      </c>
      <c r="BV3322" t="s">
        <v>430</v>
      </c>
      <c r="BW3322" t="s">
        <v>222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/>
      <c r="CQ3322">
        <v>0</v>
      </c>
      <c r="CR3322">
        <v>0</v>
      </c>
      <c r="CS3322"/>
      <c r="CT3322"/>
      <c r="CU3322">
        <v>2791</v>
      </c>
      <c r="CV3322"/>
    </row>
    <row r="3323" spans="1:100" x14ac:dyDescent="0.2">
      <c r="A3323">
        <v>2022</v>
      </c>
      <c r="B3323">
        <v>5</v>
      </c>
      <c r="C3323" s="267">
        <v>44703</v>
      </c>
      <c r="D3323">
        <v>161</v>
      </c>
      <c r="E3323">
        <v>302</v>
      </c>
      <c r="F3323">
        <v>30</v>
      </c>
      <c r="G3323" t="s">
        <v>498</v>
      </c>
      <c r="H3323" t="s">
        <v>499</v>
      </c>
      <c r="I3323" t="s">
        <v>225</v>
      </c>
      <c r="J3323">
        <v>1</v>
      </c>
      <c r="K3323">
        <v>1</v>
      </c>
      <c r="L3323">
        <v>1056</v>
      </c>
      <c r="M3323">
        <v>982</v>
      </c>
      <c r="N3323">
        <v>1129</v>
      </c>
      <c r="P3323">
        <v>1372</v>
      </c>
      <c r="Q3323">
        <v>1262</v>
      </c>
      <c r="R3323">
        <v>1274</v>
      </c>
      <c r="S3323">
        <v>1400</v>
      </c>
      <c r="U3323">
        <v>1150</v>
      </c>
      <c r="V3323">
        <v>1047</v>
      </c>
      <c r="W3323">
        <v>1028</v>
      </c>
      <c r="X3323">
        <v>1100</v>
      </c>
      <c r="Y3323">
        <v>201</v>
      </c>
      <c r="Z3323">
        <v>203</v>
      </c>
      <c r="AA3323">
        <v>1273</v>
      </c>
      <c r="AB3323">
        <v>1259</v>
      </c>
      <c r="AC3323">
        <v>1218</v>
      </c>
      <c r="AD3323">
        <v>1270</v>
      </c>
      <c r="AE3323">
        <v>1263</v>
      </c>
      <c r="AF3323">
        <v>1069</v>
      </c>
      <c r="AG3323">
        <v>1109</v>
      </c>
      <c r="AH3323">
        <v>969</v>
      </c>
      <c r="AI3323">
        <v>1059</v>
      </c>
      <c r="AJ3323">
        <v>988</v>
      </c>
      <c r="AK3323">
        <v>189</v>
      </c>
      <c r="AL3323">
        <v>188</v>
      </c>
      <c r="AM3323">
        <v>1287.8888888888889</v>
      </c>
      <c r="AN3323">
        <v>1057.666666666667</v>
      </c>
      <c r="AO3323">
        <v>15</v>
      </c>
      <c r="AP3323">
        <v>240</v>
      </c>
      <c r="AQ3323">
        <v>18.437900128040969</v>
      </c>
      <c r="AR3323">
        <v>195.25</v>
      </c>
      <c r="AV3323">
        <v>2</v>
      </c>
      <c r="AW3323">
        <v>1</v>
      </c>
      <c r="AX3323">
        <v>1</v>
      </c>
      <c r="AZ3323">
        <v>1</v>
      </c>
      <c r="BH3323">
        <v>3</v>
      </c>
      <c r="BI3323">
        <v>4</v>
      </c>
      <c r="BJ3323">
        <v>1</v>
      </c>
      <c r="BQ3323" t="s">
        <v>492</v>
      </c>
      <c r="BR3323" t="s">
        <v>492</v>
      </c>
      <c r="BS3323"/>
      <c r="BT3323"/>
      <c r="BU3323">
        <v>20</v>
      </c>
      <c r="BV3323" t="s">
        <v>498</v>
      </c>
      <c r="BW3323" t="s">
        <v>222</v>
      </c>
      <c r="BX3323">
        <v>0</v>
      </c>
      <c r="BY3323">
        <v>5</v>
      </c>
      <c r="BZ3323">
        <v>5</v>
      </c>
      <c r="CA3323">
        <v>5</v>
      </c>
      <c r="CB3323">
        <v>8</v>
      </c>
      <c r="CC3323">
        <v>8</v>
      </c>
      <c r="CD3323">
        <v>8</v>
      </c>
      <c r="CE3323">
        <v>5</v>
      </c>
      <c r="CF3323">
        <v>5</v>
      </c>
      <c r="CG3323">
        <v>2</v>
      </c>
      <c r="CH3323">
        <v>0</v>
      </c>
      <c r="CI3323">
        <v>1</v>
      </c>
      <c r="CJ3323">
        <v>0</v>
      </c>
      <c r="CK3323">
        <v>0</v>
      </c>
      <c r="CL3323">
        <v>0</v>
      </c>
      <c r="CM3323">
        <v>0</v>
      </c>
      <c r="CN3323">
        <v>13</v>
      </c>
      <c r="CO3323">
        <v>13</v>
      </c>
      <c r="CP3323">
        <v>1</v>
      </c>
      <c r="CQ3323">
        <v>1.231060606060606E-2</v>
      </c>
      <c r="CR3323">
        <v>1.231060606060606E-2</v>
      </c>
      <c r="CS3323">
        <v>1.229120705956508E-2</v>
      </c>
      <c r="CT3323">
        <v>1.229120705956508E-2</v>
      </c>
      <c r="CU3323">
        <v>2791</v>
      </c>
      <c r="CV3323">
        <v>-1</v>
      </c>
    </row>
    <row r="3324" spans="1:100" x14ac:dyDescent="0.2">
      <c r="A3324">
        <v>2022</v>
      </c>
      <c r="B3324">
        <v>5</v>
      </c>
      <c r="C3324" s="267">
        <v>44703</v>
      </c>
      <c r="D3324">
        <v>163</v>
      </c>
      <c r="E3324">
        <v>304</v>
      </c>
      <c r="F3324">
        <v>30</v>
      </c>
      <c r="G3324" t="s">
        <v>490</v>
      </c>
      <c r="H3324" t="s">
        <v>491</v>
      </c>
      <c r="I3324" t="s">
        <v>225</v>
      </c>
      <c r="J3324">
        <v>1</v>
      </c>
      <c r="K3324">
        <v>1</v>
      </c>
      <c r="L3324">
        <v>545</v>
      </c>
      <c r="M3324">
        <v>506</v>
      </c>
      <c r="N3324">
        <v>583</v>
      </c>
      <c r="AM3324"/>
      <c r="AN3324"/>
      <c r="AO3324">
        <v>20</v>
      </c>
      <c r="AP3324">
        <v>180</v>
      </c>
      <c r="AQ3324"/>
      <c r="AR3324"/>
      <c r="AU3324">
        <v>200</v>
      </c>
      <c r="BQ3324" t="s">
        <v>492</v>
      </c>
      <c r="BR3324" t="s">
        <v>492</v>
      </c>
      <c r="BS3324"/>
      <c r="BT3324"/>
      <c r="BU3324">
        <v>20</v>
      </c>
      <c r="BV3324" t="s">
        <v>490</v>
      </c>
      <c r="BW3324" t="s">
        <v>222</v>
      </c>
      <c r="BX3324">
        <v>0</v>
      </c>
      <c r="BY3324">
        <v>0</v>
      </c>
      <c r="BZ3324">
        <v>0</v>
      </c>
      <c r="CA3324">
        <v>200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200</v>
      </c>
      <c r="CP3324">
        <v>0</v>
      </c>
      <c r="CQ3324">
        <v>0</v>
      </c>
      <c r="CR3324">
        <v>0.3669724770642202</v>
      </c>
      <c r="CS3324"/>
      <c r="CT3324"/>
      <c r="CU3324">
        <v>2791</v>
      </c>
      <c r="CV3324"/>
    </row>
    <row r="3325" spans="1:100" x14ac:dyDescent="0.2">
      <c r="A3325">
        <v>2022</v>
      </c>
      <c r="B3325">
        <v>5</v>
      </c>
      <c r="C3325" s="267">
        <v>44703</v>
      </c>
      <c r="D3325">
        <v>433</v>
      </c>
      <c r="E3325">
        <v>452</v>
      </c>
      <c r="F3325">
        <v>46</v>
      </c>
      <c r="G3325" t="s">
        <v>553</v>
      </c>
      <c r="H3325" t="s">
        <v>554</v>
      </c>
      <c r="I3325" t="s">
        <v>221</v>
      </c>
      <c r="J3325">
        <v>4</v>
      </c>
      <c r="K3325">
        <v>2</v>
      </c>
      <c r="L3325">
        <v>270</v>
      </c>
      <c r="M3325">
        <v>251</v>
      </c>
      <c r="N3325">
        <v>288</v>
      </c>
      <c r="O3325">
        <v>309</v>
      </c>
      <c r="P3325">
        <v>283</v>
      </c>
      <c r="Q3325">
        <v>307</v>
      </c>
      <c r="R3325">
        <v>265</v>
      </c>
      <c r="S3325">
        <v>280</v>
      </c>
      <c r="T3325">
        <v>249</v>
      </c>
      <c r="U3325">
        <v>247</v>
      </c>
      <c r="V3325">
        <v>249</v>
      </c>
      <c r="W3325">
        <v>229</v>
      </c>
      <c r="X3325">
        <v>264</v>
      </c>
      <c r="AA3325">
        <v>335</v>
      </c>
      <c r="AB3325">
        <v>289</v>
      </c>
      <c r="AC3325">
        <v>274</v>
      </c>
      <c r="AD3325">
        <v>315</v>
      </c>
      <c r="AE3325">
        <v>293</v>
      </c>
      <c r="AF3325">
        <v>239</v>
      </c>
      <c r="AG3325">
        <v>247</v>
      </c>
      <c r="AH3325">
        <v>239</v>
      </c>
      <c r="AI3325">
        <v>259</v>
      </c>
      <c r="AJ3325">
        <v>273</v>
      </c>
      <c r="AM3325">
        <v>295</v>
      </c>
      <c r="AN3325">
        <v>249.5</v>
      </c>
      <c r="AO3325">
        <v>96</v>
      </c>
      <c r="AP3325">
        <v>150</v>
      </c>
      <c r="AQ3325"/>
      <c r="AR3325"/>
      <c r="AU3325">
        <v>1360</v>
      </c>
      <c r="AV3325">
        <v>2</v>
      </c>
      <c r="AW3325">
        <v>2</v>
      </c>
      <c r="AX3325">
        <v>3</v>
      </c>
      <c r="BG3325">
        <v>480</v>
      </c>
      <c r="BH3325">
        <v>10</v>
      </c>
      <c r="BI3325">
        <v>2</v>
      </c>
      <c r="BJ3325">
        <v>4</v>
      </c>
      <c r="BQ3325" t="s">
        <v>180</v>
      </c>
      <c r="BR3325" t="s">
        <v>181</v>
      </c>
      <c r="BS3325"/>
      <c r="BT3325"/>
      <c r="BU3325">
        <v>20</v>
      </c>
      <c r="BV3325" t="s">
        <v>552</v>
      </c>
      <c r="BW3325" t="s">
        <v>222</v>
      </c>
      <c r="BX3325">
        <v>0</v>
      </c>
      <c r="BY3325">
        <v>7</v>
      </c>
      <c r="BZ3325">
        <v>3.5</v>
      </c>
      <c r="CA3325">
        <v>1363</v>
      </c>
      <c r="CB3325">
        <v>16</v>
      </c>
      <c r="CC3325">
        <v>8</v>
      </c>
      <c r="CD3325">
        <v>488</v>
      </c>
      <c r="CE3325">
        <v>6</v>
      </c>
      <c r="CF3325">
        <v>2</v>
      </c>
      <c r="CG3325">
        <v>3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11.5</v>
      </c>
      <c r="CO3325">
        <v>1851</v>
      </c>
      <c r="CP3325">
        <v>6.2128579146407351E-3</v>
      </c>
      <c r="CQ3325">
        <v>4.2592592592592592E-2</v>
      </c>
      <c r="CR3325">
        <v>6.8555555555555552</v>
      </c>
      <c r="CS3325">
        <v>4.6092184368737472E-2</v>
      </c>
      <c r="CT3325">
        <v>7.4188376753507006</v>
      </c>
      <c r="CU3325">
        <v>2791</v>
      </c>
      <c r="CV3325">
        <v>-1</v>
      </c>
    </row>
    <row r="3326" spans="1:100" x14ac:dyDescent="0.2">
      <c r="A3326">
        <v>2022</v>
      </c>
      <c r="B3326">
        <v>5</v>
      </c>
      <c r="C3326" s="267">
        <v>44703</v>
      </c>
      <c r="D3326">
        <v>433</v>
      </c>
      <c r="E3326">
        <v>453</v>
      </c>
      <c r="F3326">
        <v>46</v>
      </c>
      <c r="G3326" t="s">
        <v>550</v>
      </c>
      <c r="H3326" t="s">
        <v>551</v>
      </c>
      <c r="I3326" t="s">
        <v>221</v>
      </c>
      <c r="J3326">
        <v>4</v>
      </c>
      <c r="K3326">
        <v>2</v>
      </c>
      <c r="L3326">
        <v>175</v>
      </c>
      <c r="M3326">
        <v>162</v>
      </c>
      <c r="N3326">
        <v>187</v>
      </c>
      <c r="O3326">
        <v>236</v>
      </c>
      <c r="P3326">
        <v>204</v>
      </c>
      <c r="Q3326">
        <v>210</v>
      </c>
      <c r="R3326">
        <v>180</v>
      </c>
      <c r="S3326">
        <v>247</v>
      </c>
      <c r="T3326">
        <v>178</v>
      </c>
      <c r="U3326">
        <v>177</v>
      </c>
      <c r="V3326">
        <v>173</v>
      </c>
      <c r="W3326">
        <v>156</v>
      </c>
      <c r="X3326">
        <v>200</v>
      </c>
      <c r="Y3326">
        <v>181</v>
      </c>
      <c r="Z3326">
        <v>184</v>
      </c>
      <c r="AA3326">
        <v>198</v>
      </c>
      <c r="AB3326">
        <v>189</v>
      </c>
      <c r="AC3326">
        <v>200</v>
      </c>
      <c r="AD3326">
        <v>212</v>
      </c>
      <c r="AE3326">
        <v>209</v>
      </c>
      <c r="AF3326">
        <v>155</v>
      </c>
      <c r="AG3326">
        <v>171</v>
      </c>
      <c r="AH3326">
        <v>165</v>
      </c>
      <c r="AI3326">
        <v>171</v>
      </c>
      <c r="AJ3326">
        <v>176</v>
      </c>
      <c r="AK3326">
        <v>172</v>
      </c>
      <c r="AL3326">
        <v>174</v>
      </c>
      <c r="AM3326">
        <v>208.5</v>
      </c>
      <c r="AN3326">
        <v>172.2</v>
      </c>
      <c r="AO3326">
        <v>96</v>
      </c>
      <c r="AP3326">
        <v>150</v>
      </c>
      <c r="AQ3326">
        <v>81.012658227848107</v>
      </c>
      <c r="AR3326">
        <v>177.75</v>
      </c>
      <c r="AU3326">
        <v>1360</v>
      </c>
      <c r="AV3326">
        <v>3</v>
      </c>
      <c r="AW3326">
        <v>2</v>
      </c>
      <c r="AY3326">
        <v>1</v>
      </c>
      <c r="AZ3326">
        <v>2</v>
      </c>
      <c r="BG3326">
        <v>480</v>
      </c>
      <c r="BH3326">
        <v>3</v>
      </c>
      <c r="BI3326">
        <v>10</v>
      </c>
      <c r="BJ3326">
        <v>2</v>
      </c>
      <c r="BQ3326" t="s">
        <v>180</v>
      </c>
      <c r="BR3326" t="s">
        <v>181</v>
      </c>
      <c r="BS3326"/>
      <c r="BT3326"/>
      <c r="BU3326">
        <v>20</v>
      </c>
      <c r="BV3326" t="s">
        <v>552</v>
      </c>
      <c r="BW3326" t="s">
        <v>222</v>
      </c>
      <c r="BX3326">
        <v>0</v>
      </c>
      <c r="BY3326">
        <v>8</v>
      </c>
      <c r="BZ3326">
        <v>4</v>
      </c>
      <c r="CA3326">
        <v>1364</v>
      </c>
      <c r="CB3326">
        <v>15</v>
      </c>
      <c r="CC3326">
        <v>7.5</v>
      </c>
      <c r="CD3326">
        <v>487</v>
      </c>
      <c r="CE3326">
        <v>3</v>
      </c>
      <c r="CF3326">
        <v>6</v>
      </c>
      <c r="CG3326">
        <v>1</v>
      </c>
      <c r="CH3326">
        <v>0</v>
      </c>
      <c r="CI3326">
        <v>1</v>
      </c>
      <c r="CJ3326">
        <v>0</v>
      </c>
      <c r="CK3326">
        <v>0</v>
      </c>
      <c r="CL3326">
        <v>0</v>
      </c>
      <c r="CM3326">
        <v>0</v>
      </c>
      <c r="CN3326">
        <v>11.5</v>
      </c>
      <c r="CO3326">
        <v>1851</v>
      </c>
      <c r="CP3326">
        <v>6.2128579146407351E-3</v>
      </c>
      <c r="CQ3326">
        <v>6.5714285714285711E-2</v>
      </c>
      <c r="CR3326">
        <v>10.57714285714286</v>
      </c>
      <c r="CS3326">
        <v>6.6782810685249716E-2</v>
      </c>
      <c r="CT3326">
        <v>10.749128919860629</v>
      </c>
      <c r="CU3326">
        <v>2791</v>
      </c>
      <c r="CV3326">
        <v>-1</v>
      </c>
    </row>
    <row r="3327" spans="1:100" x14ac:dyDescent="0.2">
      <c r="A3327">
        <v>2022</v>
      </c>
      <c r="B3327">
        <v>5</v>
      </c>
      <c r="C3327" s="267">
        <v>44703</v>
      </c>
      <c r="D3327">
        <v>334</v>
      </c>
      <c r="E3327">
        <v>254</v>
      </c>
      <c r="F3327">
        <v>49</v>
      </c>
      <c r="G3327" t="s">
        <v>220</v>
      </c>
      <c r="H3327" t="s">
        <v>179</v>
      </c>
      <c r="I3327" t="s">
        <v>221</v>
      </c>
      <c r="J3327">
        <v>4</v>
      </c>
      <c r="K3327">
        <v>2</v>
      </c>
      <c r="L3327">
        <v>203</v>
      </c>
      <c r="M3327">
        <v>188</v>
      </c>
      <c r="N3327">
        <v>217</v>
      </c>
      <c r="O3327">
        <v>322</v>
      </c>
      <c r="P3327">
        <v>259</v>
      </c>
      <c r="Q3327">
        <v>350</v>
      </c>
      <c r="R3327">
        <v>283</v>
      </c>
      <c r="S3327">
        <v>264</v>
      </c>
      <c r="T3327">
        <v>205</v>
      </c>
      <c r="U3327">
        <v>202</v>
      </c>
      <c r="V3327">
        <v>214</v>
      </c>
      <c r="W3327">
        <v>201</v>
      </c>
      <c r="X3327">
        <v>200</v>
      </c>
      <c r="Y3327">
        <v>146</v>
      </c>
      <c r="Z3327">
        <v>135</v>
      </c>
      <c r="AA3327">
        <v>410</v>
      </c>
      <c r="AB3327">
        <v>318</v>
      </c>
      <c r="AC3327">
        <v>280</v>
      </c>
      <c r="AD3327">
        <v>293</v>
      </c>
      <c r="AE3327">
        <v>309</v>
      </c>
      <c r="AF3327">
        <v>207</v>
      </c>
      <c r="AG3327">
        <v>210</v>
      </c>
      <c r="AH3327">
        <v>199</v>
      </c>
      <c r="AI3327">
        <v>202</v>
      </c>
      <c r="AJ3327">
        <v>194</v>
      </c>
      <c r="AK3327">
        <v>136</v>
      </c>
      <c r="AL3327">
        <v>139</v>
      </c>
      <c r="AM3327">
        <v>308.8</v>
      </c>
      <c r="AN3327">
        <v>203.4</v>
      </c>
      <c r="AO3327">
        <v>94</v>
      </c>
      <c r="AP3327">
        <v>153</v>
      </c>
      <c r="AQ3327">
        <v>103.5971223021583</v>
      </c>
      <c r="AR3327">
        <v>139</v>
      </c>
      <c r="AU3327">
        <v>600</v>
      </c>
      <c r="AV3327">
        <v>11</v>
      </c>
      <c r="AW3327">
        <v>5</v>
      </c>
      <c r="AX3327">
        <v>8</v>
      </c>
      <c r="BD3327">
        <v>8</v>
      </c>
      <c r="BG3327">
        <v>1200</v>
      </c>
      <c r="BH3327">
        <v>10</v>
      </c>
      <c r="BI3327">
        <v>10</v>
      </c>
      <c r="BJ3327">
        <v>8</v>
      </c>
      <c r="BQ3327" t="s">
        <v>180</v>
      </c>
      <c r="BR3327" t="s">
        <v>181</v>
      </c>
      <c r="BS3327" t="s">
        <v>182</v>
      </c>
      <c r="BT3327"/>
      <c r="BU3327">
        <v>20</v>
      </c>
      <c r="BV3327" t="s">
        <v>220</v>
      </c>
      <c r="BW3327" t="s">
        <v>222</v>
      </c>
      <c r="BX3327">
        <v>0</v>
      </c>
      <c r="BY3327">
        <v>32</v>
      </c>
      <c r="BZ3327">
        <v>16</v>
      </c>
      <c r="CA3327">
        <v>616</v>
      </c>
      <c r="CB3327">
        <v>28</v>
      </c>
      <c r="CC3327">
        <v>14</v>
      </c>
      <c r="CD3327">
        <v>1214</v>
      </c>
      <c r="CE3327">
        <v>10</v>
      </c>
      <c r="CF3327">
        <v>7</v>
      </c>
      <c r="CG3327">
        <v>8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4</v>
      </c>
      <c r="CN3327">
        <v>30</v>
      </c>
      <c r="CO3327">
        <v>1830</v>
      </c>
      <c r="CP3327">
        <v>1.6393442622950821E-2</v>
      </c>
      <c r="CQ3327">
        <v>0.14778325123152711</v>
      </c>
      <c r="CR3327">
        <v>9.014778325123153</v>
      </c>
      <c r="CS3327">
        <v>0.14749262536873159</v>
      </c>
      <c r="CT3327">
        <v>8.9970501474926259</v>
      </c>
      <c r="CU3327">
        <v>2791</v>
      </c>
      <c r="CV3327">
        <v>-1</v>
      </c>
    </row>
    <row r="3328" spans="1:100" x14ac:dyDescent="0.2">
      <c r="A3328">
        <v>2022</v>
      </c>
      <c r="B3328">
        <v>5</v>
      </c>
      <c r="C3328" s="267">
        <v>44703</v>
      </c>
      <c r="D3328">
        <v>381</v>
      </c>
      <c r="E3328">
        <v>447</v>
      </c>
      <c r="F3328"/>
      <c r="G3328" t="s">
        <v>379</v>
      </c>
      <c r="H3328" t="s">
        <v>380</v>
      </c>
      <c r="I3328" t="s">
        <v>169</v>
      </c>
      <c r="J3328">
        <v>3</v>
      </c>
      <c r="K3328">
        <v>1</v>
      </c>
      <c r="L3328">
        <v>177</v>
      </c>
      <c r="M3328">
        <v>159</v>
      </c>
      <c r="N3328">
        <v>194</v>
      </c>
      <c r="AM3328"/>
      <c r="AN3328"/>
      <c r="AO3328">
        <v>75</v>
      </c>
      <c r="AP3328">
        <v>144</v>
      </c>
      <c r="AQ3328"/>
      <c r="AR3328"/>
      <c r="AU3328">
        <v>100</v>
      </c>
      <c r="BQ3328" t="s">
        <v>180</v>
      </c>
      <c r="BR3328" t="s">
        <v>192</v>
      </c>
      <c r="BS3328" t="s">
        <v>381</v>
      </c>
      <c r="BT3328"/>
      <c r="BU3328">
        <v>20</v>
      </c>
      <c r="BV3328" t="s">
        <v>372</v>
      </c>
      <c r="BX3328">
        <v>0</v>
      </c>
      <c r="BY3328">
        <v>0</v>
      </c>
      <c r="BZ3328">
        <v>0</v>
      </c>
      <c r="CA3328">
        <v>100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100</v>
      </c>
      <c r="CP3328">
        <v>0</v>
      </c>
      <c r="CQ3328">
        <v>0</v>
      </c>
      <c r="CR3328">
        <v>0.56497175141242939</v>
      </c>
      <c r="CS3328"/>
      <c r="CT3328"/>
      <c r="CU3328">
        <v>2791</v>
      </c>
      <c r="CV3328"/>
    </row>
    <row r="3329" spans="1:100" x14ac:dyDescent="0.2">
      <c r="A3329">
        <v>2022</v>
      </c>
      <c r="B3329">
        <v>5</v>
      </c>
      <c r="C3329" s="267">
        <v>44704</v>
      </c>
      <c r="D3329">
        <v>137</v>
      </c>
      <c r="E3329">
        <v>273</v>
      </c>
      <c r="F3329">
        <v>2</v>
      </c>
      <c r="G3329" t="s">
        <v>174</v>
      </c>
      <c r="H3329" t="s">
        <v>175</v>
      </c>
      <c r="I3329" t="s">
        <v>169</v>
      </c>
      <c r="J3329">
        <v>3</v>
      </c>
      <c r="K3329">
        <v>2</v>
      </c>
      <c r="L3329">
        <v>564</v>
      </c>
      <c r="M3329">
        <v>524</v>
      </c>
      <c r="N3329">
        <v>603</v>
      </c>
      <c r="O3329">
        <v>680</v>
      </c>
      <c r="T3329">
        <v>588</v>
      </c>
      <c r="AM3329">
        <v>680</v>
      </c>
      <c r="AN3329">
        <v>588</v>
      </c>
      <c r="AO3329">
        <v>93</v>
      </c>
      <c r="AP3329">
        <v>116</v>
      </c>
      <c r="AQ3329"/>
      <c r="AR3329"/>
      <c r="AU3329">
        <v>156</v>
      </c>
      <c r="AV3329">
        <v>4</v>
      </c>
      <c r="AW3329">
        <v>4</v>
      </c>
      <c r="AX3329">
        <v>2</v>
      </c>
      <c r="BQ3329" t="s">
        <v>176</v>
      </c>
      <c r="BS3329"/>
      <c r="BT3329"/>
      <c r="BU3329">
        <v>21</v>
      </c>
      <c r="BV3329" t="s">
        <v>177</v>
      </c>
      <c r="BW3329" t="s">
        <v>173</v>
      </c>
      <c r="BX3329">
        <v>0</v>
      </c>
      <c r="BY3329">
        <v>10</v>
      </c>
      <c r="BZ3329">
        <v>5</v>
      </c>
      <c r="CA3329">
        <v>161</v>
      </c>
      <c r="CB3329">
        <v>0</v>
      </c>
      <c r="CC3329">
        <v>0</v>
      </c>
      <c r="CD3329">
        <v>0</v>
      </c>
      <c r="CE3329">
        <v>2</v>
      </c>
      <c r="CF3329">
        <v>2</v>
      </c>
      <c r="CG3329">
        <v>1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5</v>
      </c>
      <c r="CO3329">
        <v>161</v>
      </c>
      <c r="CP3329">
        <v>3.1055900621118009E-2</v>
      </c>
      <c r="CQ3329">
        <v>8.8652482269503553E-3</v>
      </c>
      <c r="CR3329">
        <v>0.28546099290780141</v>
      </c>
      <c r="CS3329">
        <v>8.5034013605442185E-3</v>
      </c>
      <c r="CT3329">
        <v>0.27380952380952378</v>
      </c>
      <c r="CU3329">
        <v>2791</v>
      </c>
      <c r="CV3329">
        <v>-1</v>
      </c>
    </row>
    <row r="3330" spans="1:100" x14ac:dyDescent="0.2">
      <c r="A3330">
        <v>2022</v>
      </c>
      <c r="B3330">
        <v>5</v>
      </c>
      <c r="C3330" s="267">
        <v>44704</v>
      </c>
      <c r="D3330">
        <v>417</v>
      </c>
      <c r="E3330">
        <v>661</v>
      </c>
      <c r="F3330">
        <v>2</v>
      </c>
      <c r="G3330" t="s">
        <v>349</v>
      </c>
      <c r="H3330" t="s">
        <v>350</v>
      </c>
      <c r="I3330" t="s">
        <v>169</v>
      </c>
      <c r="J3330">
        <v>1</v>
      </c>
      <c r="K3330">
        <v>6</v>
      </c>
      <c r="L3330">
        <v>276</v>
      </c>
      <c r="M3330">
        <v>259</v>
      </c>
      <c r="N3330">
        <v>295</v>
      </c>
      <c r="Z3330">
        <v>167</v>
      </c>
      <c r="AK3330">
        <v>185</v>
      </c>
      <c r="AM3330"/>
      <c r="AN3330"/>
      <c r="AO3330">
        <v>21</v>
      </c>
      <c r="AP3330">
        <v>180</v>
      </c>
      <c r="AQ3330">
        <v>20.45454545454545</v>
      </c>
      <c r="AR3330">
        <v>176</v>
      </c>
      <c r="BQ3330" t="s">
        <v>185</v>
      </c>
      <c r="BR3330" t="s">
        <v>186</v>
      </c>
      <c r="BS3330" t="s">
        <v>351</v>
      </c>
      <c r="BT3330" t="s">
        <v>188</v>
      </c>
      <c r="BU3330">
        <v>21</v>
      </c>
      <c r="BV3330" t="s">
        <v>348</v>
      </c>
      <c r="BW3330" t="s">
        <v>173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/>
      <c r="CQ3330">
        <v>0</v>
      </c>
      <c r="CR3330">
        <v>0</v>
      </c>
      <c r="CS3330"/>
      <c r="CT3330"/>
      <c r="CU3330">
        <v>2791</v>
      </c>
      <c r="CV3330"/>
    </row>
    <row r="3331" spans="1:100" x14ac:dyDescent="0.2">
      <c r="A3331">
        <v>2022</v>
      </c>
      <c r="B3331">
        <v>5</v>
      </c>
      <c r="C3331" s="267">
        <v>44704</v>
      </c>
      <c r="D3331">
        <v>376</v>
      </c>
      <c r="E3331">
        <v>438</v>
      </c>
      <c r="F3331">
        <v>3</v>
      </c>
      <c r="G3331" t="s">
        <v>216</v>
      </c>
      <c r="H3331" t="s">
        <v>217</v>
      </c>
      <c r="I3331" t="s">
        <v>169</v>
      </c>
      <c r="J3331">
        <v>3</v>
      </c>
      <c r="K3331">
        <v>2</v>
      </c>
      <c r="L3331">
        <v>335</v>
      </c>
      <c r="M3331">
        <v>315</v>
      </c>
      <c r="N3331">
        <v>358</v>
      </c>
      <c r="O3331">
        <v>451</v>
      </c>
      <c r="P3331">
        <v>453</v>
      </c>
      <c r="Q3331">
        <v>448</v>
      </c>
      <c r="R3331">
        <v>484</v>
      </c>
      <c r="S3331">
        <v>467</v>
      </c>
      <c r="T3331">
        <v>346</v>
      </c>
      <c r="U3331">
        <v>336</v>
      </c>
      <c r="V3331">
        <v>340</v>
      </c>
      <c r="W3331">
        <v>356</v>
      </c>
      <c r="X3331">
        <v>362</v>
      </c>
      <c r="Y3331">
        <v>124</v>
      </c>
      <c r="Z3331">
        <v>124</v>
      </c>
      <c r="AA3331">
        <v>455</v>
      </c>
      <c r="AB3331">
        <v>462</v>
      </c>
      <c r="AC3331">
        <v>501</v>
      </c>
      <c r="AD3331">
        <v>486</v>
      </c>
      <c r="AE3331">
        <v>491</v>
      </c>
      <c r="AF3331">
        <v>350</v>
      </c>
      <c r="AG3331">
        <v>340</v>
      </c>
      <c r="AH3331">
        <v>354</v>
      </c>
      <c r="AI3331">
        <v>337</v>
      </c>
      <c r="AJ3331">
        <v>344</v>
      </c>
      <c r="AK3331">
        <v>114</v>
      </c>
      <c r="AM3331">
        <v>469.8</v>
      </c>
      <c r="AN3331">
        <v>346.5</v>
      </c>
      <c r="AO3331">
        <v>75</v>
      </c>
      <c r="AP3331">
        <v>144</v>
      </c>
      <c r="AQ3331">
        <v>89.502762430939228</v>
      </c>
      <c r="AR3331">
        <v>120.6666666666667</v>
      </c>
      <c r="AU3331">
        <v>900</v>
      </c>
      <c r="AV3331">
        <v>4</v>
      </c>
      <c r="AW3331">
        <v>4</v>
      </c>
      <c r="AX3331">
        <v>4</v>
      </c>
      <c r="AY3331">
        <v>2</v>
      </c>
      <c r="BG3331">
        <v>924</v>
      </c>
      <c r="BH3331">
        <v>4</v>
      </c>
      <c r="BI3331">
        <v>6</v>
      </c>
      <c r="BJ3331">
        <v>8</v>
      </c>
      <c r="BK3331">
        <v>2</v>
      </c>
      <c r="BQ3331" t="s">
        <v>185</v>
      </c>
      <c r="BR3331" t="s">
        <v>186</v>
      </c>
      <c r="BS3331" t="s">
        <v>218</v>
      </c>
      <c r="BT3331" t="s">
        <v>188</v>
      </c>
      <c r="BU3331">
        <v>21</v>
      </c>
      <c r="BV3331" t="s">
        <v>219</v>
      </c>
      <c r="BW3331" t="s">
        <v>173</v>
      </c>
      <c r="BX3331">
        <v>0</v>
      </c>
      <c r="BY3331">
        <v>14</v>
      </c>
      <c r="BZ3331">
        <v>7</v>
      </c>
      <c r="CA3331">
        <v>907</v>
      </c>
      <c r="CB3331">
        <v>20</v>
      </c>
      <c r="CC3331">
        <v>10</v>
      </c>
      <c r="CD3331">
        <v>934</v>
      </c>
      <c r="CE3331">
        <v>4</v>
      </c>
      <c r="CF3331">
        <v>5</v>
      </c>
      <c r="CG3331">
        <v>6</v>
      </c>
      <c r="CH3331">
        <v>2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17</v>
      </c>
      <c r="CO3331">
        <v>1841</v>
      </c>
      <c r="CP3331">
        <v>9.234111895708854E-3</v>
      </c>
      <c r="CQ3331">
        <v>5.0746268656716408E-2</v>
      </c>
      <c r="CR3331">
        <v>5.4955223880597011</v>
      </c>
      <c r="CS3331">
        <v>4.9062049062049057E-2</v>
      </c>
      <c r="CT3331">
        <v>5.3131313131313131</v>
      </c>
      <c r="CU3331">
        <v>2791</v>
      </c>
      <c r="CV3331">
        <v>-1</v>
      </c>
    </row>
    <row r="3332" spans="1:100" x14ac:dyDescent="0.2">
      <c r="A3332">
        <v>2022</v>
      </c>
      <c r="B3332">
        <v>5</v>
      </c>
      <c r="C3332" s="267">
        <v>44704</v>
      </c>
      <c r="D3332">
        <v>29</v>
      </c>
      <c r="E3332">
        <v>81</v>
      </c>
      <c r="F3332">
        <v>4</v>
      </c>
      <c r="G3332" t="s">
        <v>484</v>
      </c>
      <c r="H3332" t="s">
        <v>485</v>
      </c>
      <c r="I3332" t="s">
        <v>169</v>
      </c>
      <c r="J3332">
        <v>2</v>
      </c>
      <c r="K3332">
        <v>3</v>
      </c>
      <c r="L3332">
        <v>388</v>
      </c>
      <c r="M3332">
        <v>360</v>
      </c>
      <c r="N3332">
        <v>415</v>
      </c>
      <c r="O3332">
        <v>482</v>
      </c>
      <c r="P3332">
        <v>495</v>
      </c>
      <c r="Q3332">
        <v>460</v>
      </c>
      <c r="R3332">
        <v>500</v>
      </c>
      <c r="T3332">
        <v>386</v>
      </c>
      <c r="U3332">
        <v>326</v>
      </c>
      <c r="V3332">
        <v>354</v>
      </c>
      <c r="W3332">
        <v>410</v>
      </c>
      <c r="AM3332">
        <v>484.25</v>
      </c>
      <c r="AN3332">
        <v>369</v>
      </c>
      <c r="AO3332">
        <v>60</v>
      </c>
      <c r="AP3332">
        <v>120</v>
      </c>
      <c r="AQ3332"/>
      <c r="AR3332"/>
      <c r="AU3332">
        <v>350</v>
      </c>
      <c r="AV3332">
        <v>3</v>
      </c>
      <c r="AW3332">
        <v>3</v>
      </c>
      <c r="AX3332">
        <v>4</v>
      </c>
      <c r="AY3332">
        <v>1</v>
      </c>
      <c r="BQ3332" t="s">
        <v>180</v>
      </c>
      <c r="BR3332" t="s">
        <v>266</v>
      </c>
      <c r="BS3332" t="s">
        <v>486</v>
      </c>
      <c r="BT3332"/>
      <c r="BU3332">
        <v>21</v>
      </c>
      <c r="BV3332" t="s">
        <v>483</v>
      </c>
      <c r="BW3332" t="s">
        <v>173</v>
      </c>
      <c r="BX3332">
        <v>0</v>
      </c>
      <c r="BY3332">
        <v>11</v>
      </c>
      <c r="BZ3332">
        <v>3.666666666666667</v>
      </c>
      <c r="CA3332">
        <v>353</v>
      </c>
      <c r="CB3332">
        <v>0</v>
      </c>
      <c r="CC3332">
        <v>0</v>
      </c>
      <c r="CD3332">
        <v>0</v>
      </c>
      <c r="CE3332">
        <v>1</v>
      </c>
      <c r="CF3332">
        <v>1</v>
      </c>
      <c r="CG3332">
        <v>1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3.666666666666667</v>
      </c>
      <c r="CO3332">
        <v>353</v>
      </c>
      <c r="CP3332">
        <v>1.0387157695939569E-2</v>
      </c>
      <c r="CQ3332">
        <v>9.4501718213058413E-3</v>
      </c>
      <c r="CR3332">
        <v>0.90979381443298968</v>
      </c>
      <c r="CS3332">
        <v>9.9367660343270096E-3</v>
      </c>
      <c r="CT3332">
        <v>0.95663956639566394</v>
      </c>
      <c r="CU3332">
        <v>2791</v>
      </c>
      <c r="CV3332">
        <v>-1</v>
      </c>
    </row>
    <row r="3333" spans="1:100" x14ac:dyDescent="0.2">
      <c r="A3333">
        <v>2022</v>
      </c>
      <c r="B3333">
        <v>5</v>
      </c>
      <c r="C3333" s="267">
        <v>44704</v>
      </c>
      <c r="D3333">
        <v>29</v>
      </c>
      <c r="E3333">
        <v>83</v>
      </c>
      <c r="F3333">
        <v>4</v>
      </c>
      <c r="G3333" t="s">
        <v>480</v>
      </c>
      <c r="H3333" t="s">
        <v>481</v>
      </c>
      <c r="I3333" t="s">
        <v>169</v>
      </c>
      <c r="J3333">
        <v>2</v>
      </c>
      <c r="K3333">
        <v>3</v>
      </c>
      <c r="L3333">
        <v>22</v>
      </c>
      <c r="M3333">
        <v>20</v>
      </c>
      <c r="N3333">
        <v>23</v>
      </c>
      <c r="Y3333">
        <v>122</v>
      </c>
      <c r="AM3333"/>
      <c r="AN3333"/>
      <c r="AO3333">
        <v>60</v>
      </c>
      <c r="AP3333">
        <v>120</v>
      </c>
      <c r="AQ3333">
        <v>59.016393442622949</v>
      </c>
      <c r="AR3333">
        <v>122</v>
      </c>
      <c r="BQ3333" t="s">
        <v>180</v>
      </c>
      <c r="BR3333" t="s">
        <v>266</v>
      </c>
      <c r="BS3333" t="s">
        <v>482</v>
      </c>
      <c r="BT3333"/>
      <c r="BU3333">
        <v>21</v>
      </c>
      <c r="BV3333" t="s">
        <v>483</v>
      </c>
      <c r="BW3333" t="s">
        <v>173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/>
      <c r="CQ3333">
        <v>0</v>
      </c>
      <c r="CR3333">
        <v>0</v>
      </c>
      <c r="CS3333"/>
      <c r="CT3333"/>
      <c r="CU3333">
        <v>2791</v>
      </c>
      <c r="CV3333"/>
    </row>
    <row r="3334" spans="1:100" x14ac:dyDescent="0.2">
      <c r="A3334">
        <v>2022</v>
      </c>
      <c r="B3334">
        <v>5</v>
      </c>
      <c r="C3334" s="267">
        <v>44704</v>
      </c>
      <c r="D3334">
        <v>417</v>
      </c>
      <c r="E3334">
        <v>660</v>
      </c>
      <c r="F3334">
        <v>4</v>
      </c>
      <c r="G3334" t="s">
        <v>345</v>
      </c>
      <c r="H3334" t="s">
        <v>346</v>
      </c>
      <c r="I3334" t="s">
        <v>169</v>
      </c>
      <c r="J3334">
        <v>1</v>
      </c>
      <c r="K3334">
        <v>6</v>
      </c>
      <c r="L3334">
        <v>1265</v>
      </c>
      <c r="M3334">
        <v>1190</v>
      </c>
      <c r="N3334">
        <v>1354</v>
      </c>
      <c r="Q3334">
        <v>1131</v>
      </c>
      <c r="R3334">
        <v>888</v>
      </c>
      <c r="S3334">
        <v>855</v>
      </c>
      <c r="V3334">
        <v>694</v>
      </c>
      <c r="W3334">
        <v>697</v>
      </c>
      <c r="X3334">
        <v>678</v>
      </c>
      <c r="AC3334">
        <v>1724</v>
      </c>
      <c r="AD3334">
        <v>1689</v>
      </c>
      <c r="AE3334">
        <v>1729</v>
      </c>
      <c r="AH3334">
        <v>1364</v>
      </c>
      <c r="AI3334">
        <v>1316</v>
      </c>
      <c r="AJ3334">
        <v>1314</v>
      </c>
      <c r="AM3334">
        <v>1336</v>
      </c>
      <c r="AN3334">
        <v>1010.5</v>
      </c>
      <c r="AO3334">
        <v>21</v>
      </c>
      <c r="AP3334">
        <v>180</v>
      </c>
      <c r="AQ3334"/>
      <c r="AR3334"/>
      <c r="AV3334">
        <v>6</v>
      </c>
      <c r="AW3334">
        <v>4</v>
      </c>
      <c r="AX3334">
        <v>6</v>
      </c>
      <c r="AZ3334">
        <v>5</v>
      </c>
      <c r="BC3334">
        <v>5</v>
      </c>
      <c r="BH3334">
        <v>10</v>
      </c>
      <c r="BI3334">
        <v>8</v>
      </c>
      <c r="BJ3334">
        <v>10</v>
      </c>
      <c r="BK3334">
        <v>10</v>
      </c>
      <c r="BL3334">
        <v>10</v>
      </c>
      <c r="BQ3334" t="s">
        <v>185</v>
      </c>
      <c r="BR3334" t="s">
        <v>186</v>
      </c>
      <c r="BS3334" t="s">
        <v>347</v>
      </c>
      <c r="BT3334" t="s">
        <v>188</v>
      </c>
      <c r="BU3334">
        <v>21</v>
      </c>
      <c r="BV3334" t="s">
        <v>348</v>
      </c>
      <c r="BW3334" t="s">
        <v>173</v>
      </c>
      <c r="BX3334">
        <v>0</v>
      </c>
      <c r="BY3334">
        <v>26</v>
      </c>
      <c r="BZ3334">
        <v>4.333333333333333</v>
      </c>
      <c r="CA3334">
        <v>4</v>
      </c>
      <c r="CB3334">
        <v>48</v>
      </c>
      <c r="CC3334">
        <v>8</v>
      </c>
      <c r="CD3334">
        <v>8</v>
      </c>
      <c r="CE3334">
        <v>2</v>
      </c>
      <c r="CF3334">
        <v>2</v>
      </c>
      <c r="CG3334">
        <v>2</v>
      </c>
      <c r="CH3334">
        <v>1</v>
      </c>
      <c r="CI3334">
        <v>2</v>
      </c>
      <c r="CJ3334">
        <v>0</v>
      </c>
      <c r="CK3334">
        <v>0</v>
      </c>
      <c r="CL3334">
        <v>0</v>
      </c>
      <c r="CM3334">
        <v>0</v>
      </c>
      <c r="CN3334">
        <v>12.33333333333333</v>
      </c>
      <c r="CO3334">
        <v>12</v>
      </c>
      <c r="CP3334">
        <v>1.0277777777777779</v>
      </c>
      <c r="CQ3334">
        <v>9.7496706192358364E-3</v>
      </c>
      <c r="CR3334">
        <v>9.4861660079051391E-3</v>
      </c>
      <c r="CS3334">
        <v>1.2205178954313049E-2</v>
      </c>
      <c r="CT3334">
        <v>1.1875309252845131E-2</v>
      </c>
      <c r="CU3334">
        <v>2791</v>
      </c>
      <c r="CV3334">
        <v>-1</v>
      </c>
    </row>
    <row r="3335" spans="1:100" x14ac:dyDescent="0.2">
      <c r="A3335">
        <v>2022</v>
      </c>
      <c r="B3335">
        <v>5</v>
      </c>
      <c r="C3335" s="267">
        <v>44704</v>
      </c>
      <c r="D3335">
        <v>417</v>
      </c>
      <c r="E3335">
        <v>661</v>
      </c>
      <c r="F3335">
        <v>4</v>
      </c>
      <c r="G3335" t="s">
        <v>349</v>
      </c>
      <c r="H3335" t="s">
        <v>350</v>
      </c>
      <c r="I3335" t="s">
        <v>169</v>
      </c>
      <c r="J3335">
        <v>1</v>
      </c>
      <c r="K3335">
        <v>6</v>
      </c>
      <c r="L3335">
        <v>276</v>
      </c>
      <c r="M3335">
        <v>259</v>
      </c>
      <c r="N3335">
        <v>295</v>
      </c>
      <c r="AC3335">
        <v>380</v>
      </c>
      <c r="AD3335">
        <v>360</v>
      </c>
      <c r="AE3335">
        <v>385</v>
      </c>
      <c r="AH3335">
        <v>304</v>
      </c>
      <c r="AI3335">
        <v>295</v>
      </c>
      <c r="AJ3335">
        <v>288</v>
      </c>
      <c r="AM3335">
        <v>375</v>
      </c>
      <c r="AN3335">
        <v>295.66666666666669</v>
      </c>
      <c r="AO3335">
        <v>21</v>
      </c>
      <c r="AP3335">
        <v>180</v>
      </c>
      <c r="AQ3335"/>
      <c r="AR3335"/>
      <c r="BQ3335" t="s">
        <v>185</v>
      </c>
      <c r="BR3335" t="s">
        <v>186</v>
      </c>
      <c r="BS3335" t="s">
        <v>351</v>
      </c>
      <c r="BT3335" t="s">
        <v>188</v>
      </c>
      <c r="BU3335">
        <v>21</v>
      </c>
      <c r="BV3335" t="s">
        <v>348</v>
      </c>
      <c r="BW3335" t="s">
        <v>173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/>
      <c r="CQ3335">
        <v>0</v>
      </c>
      <c r="CR3335">
        <v>0</v>
      </c>
      <c r="CS3335">
        <v>0</v>
      </c>
      <c r="CT3335">
        <v>0</v>
      </c>
      <c r="CU3335">
        <v>2791</v>
      </c>
      <c r="CV3335">
        <v>-1</v>
      </c>
    </row>
    <row r="3336" spans="1:100" x14ac:dyDescent="0.2">
      <c r="A3336">
        <v>2022</v>
      </c>
      <c r="B3336">
        <v>5</v>
      </c>
      <c r="C3336" s="267">
        <v>44704</v>
      </c>
      <c r="D3336">
        <v>419</v>
      </c>
      <c r="E3336">
        <v>670</v>
      </c>
      <c r="F3336">
        <v>5</v>
      </c>
      <c r="G3336" t="s">
        <v>235</v>
      </c>
      <c r="H3336" t="s">
        <v>236</v>
      </c>
      <c r="I3336" t="s">
        <v>169</v>
      </c>
      <c r="J3336">
        <v>4</v>
      </c>
      <c r="K3336">
        <v>2</v>
      </c>
      <c r="L3336">
        <v>298</v>
      </c>
      <c r="M3336">
        <v>280</v>
      </c>
      <c r="N3336">
        <v>319</v>
      </c>
      <c r="P3336">
        <v>478</v>
      </c>
      <c r="Q3336">
        <v>463</v>
      </c>
      <c r="S3336">
        <v>549</v>
      </c>
      <c r="U3336">
        <v>343</v>
      </c>
      <c r="V3336">
        <v>337</v>
      </c>
      <c r="X3336">
        <v>329</v>
      </c>
      <c r="Y3336">
        <v>133</v>
      </c>
      <c r="Z3336">
        <v>155</v>
      </c>
      <c r="AA3336">
        <v>467</v>
      </c>
      <c r="AB3336">
        <v>486</v>
      </c>
      <c r="AC3336">
        <v>515</v>
      </c>
      <c r="AD3336">
        <v>496</v>
      </c>
      <c r="AE3336">
        <v>523</v>
      </c>
      <c r="AF3336">
        <v>317</v>
      </c>
      <c r="AG3336">
        <v>303</v>
      </c>
      <c r="AH3336">
        <v>317</v>
      </c>
      <c r="AI3336">
        <v>312</v>
      </c>
      <c r="AJ3336">
        <v>322</v>
      </c>
      <c r="AK3336">
        <v>155</v>
      </c>
      <c r="AL3336">
        <v>153</v>
      </c>
      <c r="AM3336">
        <v>497.125</v>
      </c>
      <c r="AN3336">
        <v>322.5</v>
      </c>
      <c r="AO3336">
        <v>96</v>
      </c>
      <c r="AP3336">
        <v>150</v>
      </c>
      <c r="AQ3336">
        <v>96.644295302013418</v>
      </c>
      <c r="AR3336">
        <v>149</v>
      </c>
      <c r="AU3336">
        <v>744</v>
      </c>
      <c r="AV3336">
        <v>10</v>
      </c>
      <c r="AW3336">
        <v>10</v>
      </c>
      <c r="AX3336">
        <v>10</v>
      </c>
      <c r="AY3336">
        <v>10</v>
      </c>
      <c r="AZ3336">
        <v>10</v>
      </c>
      <c r="BG3336">
        <v>696</v>
      </c>
      <c r="BH3336">
        <v>12</v>
      </c>
      <c r="BI3336">
        <v>10</v>
      </c>
      <c r="BJ3336">
        <v>10</v>
      </c>
      <c r="BK3336">
        <v>10</v>
      </c>
      <c r="BQ3336" t="s">
        <v>185</v>
      </c>
      <c r="BR3336" t="s">
        <v>186</v>
      </c>
      <c r="BS3336" t="s">
        <v>237</v>
      </c>
      <c r="BT3336" t="s">
        <v>188</v>
      </c>
      <c r="BU3336">
        <v>21</v>
      </c>
      <c r="BV3336" t="s">
        <v>238</v>
      </c>
      <c r="BW3336" t="s">
        <v>173</v>
      </c>
      <c r="BX3336">
        <v>0</v>
      </c>
      <c r="BY3336">
        <v>50</v>
      </c>
      <c r="BZ3336">
        <v>25</v>
      </c>
      <c r="CA3336">
        <v>769</v>
      </c>
      <c r="CB3336">
        <v>42</v>
      </c>
      <c r="CC3336">
        <v>21</v>
      </c>
      <c r="CD3336">
        <v>717</v>
      </c>
      <c r="CE3336">
        <v>11</v>
      </c>
      <c r="CF3336">
        <v>10</v>
      </c>
      <c r="CG3336">
        <v>10</v>
      </c>
      <c r="CH3336">
        <v>10</v>
      </c>
      <c r="CI3336">
        <v>5</v>
      </c>
      <c r="CJ3336">
        <v>0</v>
      </c>
      <c r="CK3336">
        <v>0</v>
      </c>
      <c r="CL3336">
        <v>0</v>
      </c>
      <c r="CM3336">
        <v>0</v>
      </c>
      <c r="CN3336">
        <v>46</v>
      </c>
      <c r="CO3336">
        <v>1486</v>
      </c>
      <c r="CP3336">
        <v>3.095558546433378E-2</v>
      </c>
      <c r="CQ3336">
        <v>0.15436241610738249</v>
      </c>
      <c r="CR3336">
        <v>4.9865771812080526</v>
      </c>
      <c r="CS3336">
        <v>0.14263565891472871</v>
      </c>
      <c r="CT3336">
        <v>4.6077519379844958</v>
      </c>
      <c r="CU3336">
        <v>2791</v>
      </c>
      <c r="CV3336">
        <v>-1</v>
      </c>
    </row>
    <row r="3337" spans="1:100" x14ac:dyDescent="0.2">
      <c r="A3337">
        <v>2022</v>
      </c>
      <c r="B3337">
        <v>5</v>
      </c>
      <c r="C3337" s="267">
        <v>44704</v>
      </c>
      <c r="D3337">
        <v>375</v>
      </c>
      <c r="E3337">
        <v>437</v>
      </c>
      <c r="F3337">
        <v>6</v>
      </c>
      <c r="G3337" t="s">
        <v>282</v>
      </c>
      <c r="H3337" t="s">
        <v>283</v>
      </c>
      <c r="I3337" t="s">
        <v>169</v>
      </c>
      <c r="J3337">
        <v>4</v>
      </c>
      <c r="K3337">
        <v>2</v>
      </c>
      <c r="L3337">
        <v>168</v>
      </c>
      <c r="M3337">
        <v>158</v>
      </c>
      <c r="N3337">
        <v>179</v>
      </c>
      <c r="O3337">
        <v>251</v>
      </c>
      <c r="P3337">
        <v>273</v>
      </c>
      <c r="Q3337">
        <v>258</v>
      </c>
      <c r="S3337">
        <v>267</v>
      </c>
      <c r="T3337">
        <v>183</v>
      </c>
      <c r="U3337">
        <v>169</v>
      </c>
      <c r="V3337">
        <v>186</v>
      </c>
      <c r="X3337">
        <v>174</v>
      </c>
      <c r="Y3337">
        <v>122</v>
      </c>
      <c r="Z3337">
        <v>124</v>
      </c>
      <c r="AA3337">
        <v>277</v>
      </c>
      <c r="AB3337">
        <v>277</v>
      </c>
      <c r="AC3337">
        <v>251</v>
      </c>
      <c r="AD3337">
        <v>270</v>
      </c>
      <c r="AE3337">
        <v>273</v>
      </c>
      <c r="AF3337">
        <v>184</v>
      </c>
      <c r="AG3337">
        <v>178</v>
      </c>
      <c r="AH3337">
        <v>170</v>
      </c>
      <c r="AI3337">
        <v>177</v>
      </c>
      <c r="AJ3337">
        <v>176</v>
      </c>
      <c r="AK3337">
        <v>123</v>
      </c>
      <c r="AL3337">
        <v>125</v>
      </c>
      <c r="AM3337">
        <v>266.33333333333331</v>
      </c>
      <c r="AN3337">
        <v>177.44444444444451</v>
      </c>
      <c r="AO3337">
        <v>120</v>
      </c>
      <c r="AP3337">
        <v>120</v>
      </c>
      <c r="AQ3337">
        <v>116.5991902834008</v>
      </c>
      <c r="AR3337">
        <v>123.5</v>
      </c>
      <c r="AU3337">
        <v>725</v>
      </c>
      <c r="AV3337">
        <v>6</v>
      </c>
      <c r="AW3337">
        <v>4</v>
      </c>
      <c r="AX3337">
        <v>4</v>
      </c>
      <c r="AY3337">
        <v>200</v>
      </c>
      <c r="AZ3337">
        <v>2</v>
      </c>
      <c r="BG3337">
        <v>1350</v>
      </c>
      <c r="BH3337">
        <v>8</v>
      </c>
      <c r="BI3337">
        <v>6</v>
      </c>
      <c r="BJ3337">
        <v>4</v>
      </c>
      <c r="BK3337">
        <v>6</v>
      </c>
      <c r="BQ3337" t="s">
        <v>185</v>
      </c>
      <c r="BR3337" t="s">
        <v>186</v>
      </c>
      <c r="BS3337" t="s">
        <v>284</v>
      </c>
      <c r="BT3337" t="s">
        <v>188</v>
      </c>
      <c r="BU3337">
        <v>21</v>
      </c>
      <c r="BV3337" t="s">
        <v>285</v>
      </c>
      <c r="BW3337" t="s">
        <v>173</v>
      </c>
      <c r="BX3337">
        <v>0</v>
      </c>
      <c r="BY3337">
        <v>216</v>
      </c>
      <c r="BZ3337">
        <v>108</v>
      </c>
      <c r="CA3337">
        <v>833</v>
      </c>
      <c r="CB3337">
        <v>24</v>
      </c>
      <c r="CC3337">
        <v>12</v>
      </c>
      <c r="CD3337">
        <v>1362</v>
      </c>
      <c r="CE3337">
        <v>7</v>
      </c>
      <c r="CF3337">
        <v>5</v>
      </c>
      <c r="CG3337">
        <v>4</v>
      </c>
      <c r="CH3337">
        <v>103</v>
      </c>
      <c r="CI3337">
        <v>1</v>
      </c>
      <c r="CJ3337">
        <v>0</v>
      </c>
      <c r="CK3337">
        <v>0</v>
      </c>
      <c r="CL3337">
        <v>0</v>
      </c>
      <c r="CM3337">
        <v>0</v>
      </c>
      <c r="CN3337">
        <v>120</v>
      </c>
      <c r="CO3337">
        <v>2195</v>
      </c>
      <c r="CP3337">
        <v>5.4669703872437359E-2</v>
      </c>
      <c r="CQ3337">
        <v>0.7142857142857143</v>
      </c>
      <c r="CR3337">
        <v>13.06547619047619</v>
      </c>
      <c r="CS3337">
        <v>0.67626800250469621</v>
      </c>
      <c r="CT3337">
        <v>12.3700688791484</v>
      </c>
      <c r="CU3337">
        <v>2791</v>
      </c>
      <c r="CV3337">
        <v>-1</v>
      </c>
    </row>
    <row r="3338" spans="1:100" x14ac:dyDescent="0.2">
      <c r="A3338">
        <v>2022</v>
      </c>
      <c r="B3338">
        <v>5</v>
      </c>
      <c r="C3338" s="267">
        <v>44704</v>
      </c>
      <c r="D3338">
        <v>241</v>
      </c>
      <c r="E3338">
        <v>165</v>
      </c>
      <c r="F3338">
        <v>7</v>
      </c>
      <c r="G3338" t="s">
        <v>513</v>
      </c>
      <c r="H3338" t="s">
        <v>514</v>
      </c>
      <c r="I3338" t="s">
        <v>169</v>
      </c>
      <c r="J3338">
        <v>2</v>
      </c>
      <c r="K3338">
        <v>2</v>
      </c>
      <c r="L3338">
        <v>706</v>
      </c>
      <c r="M3338">
        <v>656</v>
      </c>
      <c r="N3338">
        <v>755</v>
      </c>
      <c r="AA3338">
        <v>754</v>
      </c>
      <c r="AB3338">
        <v>764</v>
      </c>
      <c r="AC3338">
        <v>836</v>
      </c>
      <c r="AD3338">
        <v>854</v>
      </c>
      <c r="AE3338">
        <v>830</v>
      </c>
      <c r="AF3338">
        <v>624</v>
      </c>
      <c r="AG3338">
        <v>666</v>
      </c>
      <c r="AH3338">
        <v>658</v>
      </c>
      <c r="AI3338">
        <v>668</v>
      </c>
      <c r="AJ3338">
        <v>613</v>
      </c>
      <c r="AK3338">
        <v>106</v>
      </c>
      <c r="AM3338">
        <v>807.6</v>
      </c>
      <c r="AN3338">
        <v>645.79999999999995</v>
      </c>
      <c r="AO3338">
        <v>60</v>
      </c>
      <c r="AP3338">
        <v>120</v>
      </c>
      <c r="AQ3338">
        <v>67.924528301886795</v>
      </c>
      <c r="AR3338">
        <v>106</v>
      </c>
      <c r="BG3338">
        <v>540</v>
      </c>
      <c r="BH3338">
        <v>4</v>
      </c>
      <c r="BI3338">
        <v>6</v>
      </c>
      <c r="BJ3338">
        <v>6</v>
      </c>
      <c r="BQ3338" t="s">
        <v>176</v>
      </c>
      <c r="BR3338" t="s">
        <v>176</v>
      </c>
      <c r="BS3338"/>
      <c r="BT3338"/>
      <c r="BU3338">
        <v>21</v>
      </c>
      <c r="BV3338" t="s">
        <v>513</v>
      </c>
      <c r="BW3338" t="s">
        <v>173</v>
      </c>
      <c r="BX3338">
        <v>0</v>
      </c>
      <c r="BY3338">
        <v>0</v>
      </c>
      <c r="BZ3338">
        <v>0</v>
      </c>
      <c r="CA3338">
        <v>0</v>
      </c>
      <c r="CB3338">
        <v>16</v>
      </c>
      <c r="CC3338">
        <v>8</v>
      </c>
      <c r="CD3338">
        <v>548</v>
      </c>
      <c r="CE3338">
        <v>2</v>
      </c>
      <c r="CF3338">
        <v>3</v>
      </c>
      <c r="CG3338">
        <v>3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8</v>
      </c>
      <c r="CO3338">
        <v>548</v>
      </c>
      <c r="CP3338">
        <v>1.4598540145985399E-2</v>
      </c>
      <c r="CQ3338">
        <v>1.1331444759206799E-2</v>
      </c>
      <c r="CR3338">
        <v>0.77620396600566577</v>
      </c>
      <c r="CS3338">
        <v>1.238773614122019E-2</v>
      </c>
      <c r="CT3338">
        <v>0.84855992567358318</v>
      </c>
      <c r="CU3338">
        <v>2791</v>
      </c>
      <c r="CV3338">
        <v>-1</v>
      </c>
    </row>
    <row r="3339" spans="1:100" x14ac:dyDescent="0.2">
      <c r="A3339">
        <v>2022</v>
      </c>
      <c r="B3339">
        <v>5</v>
      </c>
      <c r="C3339" s="267">
        <v>44704</v>
      </c>
      <c r="D3339">
        <v>423</v>
      </c>
      <c r="E3339">
        <v>669</v>
      </c>
      <c r="F3339">
        <v>7</v>
      </c>
      <c r="G3339" t="s">
        <v>279</v>
      </c>
      <c r="H3339" t="s">
        <v>280</v>
      </c>
      <c r="I3339" t="s">
        <v>169</v>
      </c>
      <c r="J3339">
        <v>2</v>
      </c>
      <c r="K3339">
        <v>2</v>
      </c>
      <c r="L3339">
        <v>954</v>
      </c>
      <c r="M3339">
        <v>897</v>
      </c>
      <c r="N3339">
        <v>1021</v>
      </c>
      <c r="O3339">
        <v>1362</v>
      </c>
      <c r="P3339">
        <v>1364</v>
      </c>
      <c r="Q3339">
        <v>1540</v>
      </c>
      <c r="R3339">
        <v>1581</v>
      </c>
      <c r="S3339">
        <v>1558</v>
      </c>
      <c r="T3339">
        <v>1027</v>
      </c>
      <c r="U3339">
        <v>970</v>
      </c>
      <c r="V3339">
        <v>1025</v>
      </c>
      <c r="W3339">
        <v>1014</v>
      </c>
      <c r="X3339">
        <v>1038</v>
      </c>
      <c r="Y3339">
        <v>175</v>
      </c>
      <c r="Z3339">
        <v>173</v>
      </c>
      <c r="AA3339">
        <v>1607</v>
      </c>
      <c r="AB3339">
        <v>1626</v>
      </c>
      <c r="AC3339">
        <v>1502</v>
      </c>
      <c r="AD3339">
        <v>1486</v>
      </c>
      <c r="AE3339">
        <v>1624</v>
      </c>
      <c r="AF3339">
        <v>1042</v>
      </c>
      <c r="AG3339">
        <v>952</v>
      </c>
      <c r="AH3339">
        <v>987</v>
      </c>
      <c r="AI3339">
        <v>953</v>
      </c>
      <c r="AJ3339">
        <v>983</v>
      </c>
      <c r="AK3339">
        <v>184</v>
      </c>
      <c r="AL3339">
        <v>171</v>
      </c>
      <c r="AM3339">
        <v>1525</v>
      </c>
      <c r="AN3339">
        <v>999.1</v>
      </c>
      <c r="AO3339">
        <v>40</v>
      </c>
      <c r="AP3339">
        <v>180</v>
      </c>
      <c r="AQ3339">
        <v>40.96728307254623</v>
      </c>
      <c r="AR3339">
        <v>175.75</v>
      </c>
      <c r="AU3339">
        <v>354</v>
      </c>
      <c r="AV3339">
        <v>6</v>
      </c>
      <c r="AW3339">
        <v>6</v>
      </c>
      <c r="AX3339">
        <v>6</v>
      </c>
      <c r="AY3339">
        <v>200</v>
      </c>
      <c r="AZ3339">
        <v>6</v>
      </c>
      <c r="BG3339">
        <v>360</v>
      </c>
      <c r="BH3339">
        <v>6</v>
      </c>
      <c r="BI3339">
        <v>1</v>
      </c>
      <c r="BJ3339">
        <v>2</v>
      </c>
      <c r="BK3339">
        <v>1</v>
      </c>
      <c r="BQ3339" t="s">
        <v>185</v>
      </c>
      <c r="BR3339" t="s">
        <v>186</v>
      </c>
      <c r="BS3339" t="s">
        <v>281</v>
      </c>
      <c r="BT3339" t="s">
        <v>188</v>
      </c>
      <c r="BU3339">
        <v>21</v>
      </c>
      <c r="BV3339" t="s">
        <v>279</v>
      </c>
      <c r="BW3339" t="s">
        <v>173</v>
      </c>
      <c r="BX3339">
        <v>0</v>
      </c>
      <c r="BY3339">
        <v>224</v>
      </c>
      <c r="BZ3339">
        <v>112</v>
      </c>
      <c r="CA3339">
        <v>466</v>
      </c>
      <c r="CB3339">
        <v>10</v>
      </c>
      <c r="CC3339">
        <v>5</v>
      </c>
      <c r="CD3339">
        <v>365</v>
      </c>
      <c r="CE3339">
        <v>6</v>
      </c>
      <c r="CF3339">
        <v>3</v>
      </c>
      <c r="CG3339">
        <v>4</v>
      </c>
      <c r="CH3339">
        <v>100</v>
      </c>
      <c r="CI3339">
        <v>3</v>
      </c>
      <c r="CJ3339">
        <v>0</v>
      </c>
      <c r="CK3339">
        <v>0</v>
      </c>
      <c r="CL3339">
        <v>0</v>
      </c>
      <c r="CM3339">
        <v>0</v>
      </c>
      <c r="CN3339">
        <v>117</v>
      </c>
      <c r="CO3339">
        <v>831</v>
      </c>
      <c r="CP3339">
        <v>0.1407942238267148</v>
      </c>
      <c r="CQ3339">
        <v>0.12264150943396231</v>
      </c>
      <c r="CR3339">
        <v>0.87106918238993714</v>
      </c>
      <c r="CS3339">
        <v>0.1171053948553698</v>
      </c>
      <c r="CT3339">
        <v>0.8317485737163447</v>
      </c>
      <c r="CU3339">
        <v>2791</v>
      </c>
      <c r="CV3339">
        <v>-1</v>
      </c>
    </row>
    <row r="3340" spans="1:100" x14ac:dyDescent="0.2">
      <c r="A3340">
        <v>2022</v>
      </c>
      <c r="B3340">
        <v>5</v>
      </c>
      <c r="C3340" s="267">
        <v>44704</v>
      </c>
      <c r="D3340">
        <v>382</v>
      </c>
      <c r="E3340">
        <v>449</v>
      </c>
      <c r="F3340">
        <v>8</v>
      </c>
      <c r="G3340" t="s">
        <v>340</v>
      </c>
      <c r="H3340" t="s">
        <v>341</v>
      </c>
      <c r="I3340" t="s">
        <v>169</v>
      </c>
      <c r="J3340">
        <v>3</v>
      </c>
      <c r="K3340">
        <v>1</v>
      </c>
      <c r="L3340">
        <v>46</v>
      </c>
      <c r="M3340">
        <v>40</v>
      </c>
      <c r="N3340">
        <v>50</v>
      </c>
      <c r="O3340">
        <v>65</v>
      </c>
      <c r="P3340">
        <v>70</v>
      </c>
      <c r="Q3340">
        <v>64</v>
      </c>
      <c r="R3340">
        <v>68</v>
      </c>
      <c r="S3340">
        <v>70</v>
      </c>
      <c r="T3340">
        <v>49</v>
      </c>
      <c r="U3340">
        <v>50</v>
      </c>
      <c r="V3340">
        <v>45</v>
      </c>
      <c r="W3340">
        <v>46</v>
      </c>
      <c r="X3340">
        <v>46</v>
      </c>
      <c r="Y3340">
        <v>91</v>
      </c>
      <c r="Z3340">
        <v>89</v>
      </c>
      <c r="AA3340">
        <v>60</v>
      </c>
      <c r="AB3340">
        <v>62</v>
      </c>
      <c r="AC3340">
        <v>73</v>
      </c>
      <c r="AD3340">
        <v>65</v>
      </c>
      <c r="AE3340">
        <v>62</v>
      </c>
      <c r="AF3340">
        <v>47</v>
      </c>
      <c r="AG3340">
        <v>46</v>
      </c>
      <c r="AH3340">
        <v>49</v>
      </c>
      <c r="AI3340">
        <v>48</v>
      </c>
      <c r="AJ3340">
        <v>44</v>
      </c>
      <c r="AK3340">
        <v>88</v>
      </c>
      <c r="AL3340">
        <v>88</v>
      </c>
      <c r="AM3340">
        <v>65.900000000000006</v>
      </c>
      <c r="AN3340">
        <v>47</v>
      </c>
      <c r="AO3340">
        <v>112</v>
      </c>
      <c r="AP3340">
        <v>96</v>
      </c>
      <c r="AQ3340">
        <v>121.3483146067416</v>
      </c>
      <c r="AR3340">
        <v>89</v>
      </c>
      <c r="AU3340">
        <v>1170</v>
      </c>
      <c r="AV3340">
        <v>4</v>
      </c>
      <c r="AW3340">
        <v>2</v>
      </c>
      <c r="AX3340">
        <v>55</v>
      </c>
      <c r="AY3340">
        <v>2</v>
      </c>
      <c r="BG3340">
        <v>990</v>
      </c>
      <c r="BH3340">
        <v>5</v>
      </c>
      <c r="BI3340">
        <v>5</v>
      </c>
      <c r="BJ3340">
        <v>5</v>
      </c>
      <c r="BQ3340" t="s">
        <v>185</v>
      </c>
      <c r="BR3340" t="s">
        <v>186</v>
      </c>
      <c r="BS3340" t="s">
        <v>342</v>
      </c>
      <c r="BT3340" t="s">
        <v>188</v>
      </c>
      <c r="BU3340">
        <v>21</v>
      </c>
      <c r="BV3340" t="s">
        <v>340</v>
      </c>
      <c r="BW3340" t="s">
        <v>173</v>
      </c>
      <c r="BX3340">
        <v>0</v>
      </c>
      <c r="BY3340">
        <v>63</v>
      </c>
      <c r="BZ3340">
        <v>63</v>
      </c>
      <c r="CA3340">
        <v>1233</v>
      </c>
      <c r="CB3340">
        <v>15</v>
      </c>
      <c r="CC3340">
        <v>15</v>
      </c>
      <c r="CD3340">
        <v>1005</v>
      </c>
      <c r="CE3340">
        <v>9</v>
      </c>
      <c r="CF3340">
        <v>7</v>
      </c>
      <c r="CG3340">
        <v>60</v>
      </c>
      <c r="CH3340">
        <v>2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78</v>
      </c>
      <c r="CO3340">
        <v>2238</v>
      </c>
      <c r="CP3340">
        <v>3.4852546916890083E-2</v>
      </c>
      <c r="CQ3340">
        <v>1.695652173913043</v>
      </c>
      <c r="CR3340">
        <v>48.652173913043477</v>
      </c>
      <c r="CS3340">
        <v>1.6595744680851059</v>
      </c>
      <c r="CT3340">
        <v>47.617021276595743</v>
      </c>
      <c r="CU3340">
        <v>2791</v>
      </c>
      <c r="CV3340">
        <v>-1</v>
      </c>
    </row>
    <row r="3341" spans="1:100" x14ac:dyDescent="0.2">
      <c r="A3341">
        <v>2022</v>
      </c>
      <c r="B3341">
        <v>5</v>
      </c>
      <c r="C3341" s="267">
        <v>44704</v>
      </c>
      <c r="D3341">
        <v>52</v>
      </c>
      <c r="E3341">
        <v>130</v>
      </c>
      <c r="F3341">
        <v>25</v>
      </c>
      <c r="G3341" t="s">
        <v>487</v>
      </c>
      <c r="H3341" t="s">
        <v>488</v>
      </c>
      <c r="I3341" t="s">
        <v>317</v>
      </c>
      <c r="J3341">
        <v>9</v>
      </c>
      <c r="K3341">
        <v>1</v>
      </c>
      <c r="L3341">
        <v>12</v>
      </c>
      <c r="M3341">
        <v>11</v>
      </c>
      <c r="N3341">
        <v>12</v>
      </c>
      <c r="O3341">
        <v>16</v>
      </c>
      <c r="P3341">
        <v>15</v>
      </c>
      <c r="T3341">
        <v>12</v>
      </c>
      <c r="U3341">
        <v>11</v>
      </c>
      <c r="Y3341">
        <v>84</v>
      </c>
      <c r="AM3341">
        <v>15.5</v>
      </c>
      <c r="AN3341">
        <v>11.5</v>
      </c>
      <c r="AO3341">
        <v>336</v>
      </c>
      <c r="AP3341">
        <v>96</v>
      </c>
      <c r="AQ3341">
        <v>385.71428571428572</v>
      </c>
      <c r="AR3341">
        <v>84</v>
      </c>
      <c r="AU3341">
        <v>2400</v>
      </c>
      <c r="AV3341">
        <v>5</v>
      </c>
      <c r="AW3341">
        <v>5</v>
      </c>
      <c r="AX3341">
        <v>5</v>
      </c>
      <c r="BQ3341" t="s">
        <v>180</v>
      </c>
      <c r="BR3341" t="s">
        <v>266</v>
      </c>
      <c r="BS3341" t="s">
        <v>489</v>
      </c>
      <c r="BT3341"/>
      <c r="BU3341">
        <v>21</v>
      </c>
      <c r="BV3341" t="s">
        <v>487</v>
      </c>
      <c r="BW3341" t="s">
        <v>222</v>
      </c>
      <c r="BX3341">
        <v>0</v>
      </c>
      <c r="BY3341">
        <v>15</v>
      </c>
      <c r="BZ3341">
        <v>15</v>
      </c>
      <c r="CA3341">
        <v>2415</v>
      </c>
      <c r="CB3341">
        <v>0</v>
      </c>
      <c r="CC3341">
        <v>0</v>
      </c>
      <c r="CD3341">
        <v>0</v>
      </c>
      <c r="CE3341">
        <v>5</v>
      </c>
      <c r="CF3341">
        <v>5</v>
      </c>
      <c r="CG3341">
        <v>5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15</v>
      </c>
      <c r="CO3341">
        <v>2415</v>
      </c>
      <c r="CP3341">
        <v>6.2111801242236021E-3</v>
      </c>
      <c r="CQ3341">
        <v>1.25</v>
      </c>
      <c r="CR3341">
        <v>201.25</v>
      </c>
      <c r="CS3341">
        <v>1.304347826086957</v>
      </c>
      <c r="CT3341">
        <v>210</v>
      </c>
      <c r="CU3341">
        <v>2791</v>
      </c>
      <c r="CV3341">
        <v>-1</v>
      </c>
    </row>
    <row r="3342" spans="1:100" x14ac:dyDescent="0.2">
      <c r="A3342">
        <v>2022</v>
      </c>
      <c r="B3342">
        <v>5</v>
      </c>
      <c r="C3342" s="267">
        <v>44704</v>
      </c>
      <c r="D3342">
        <v>5</v>
      </c>
      <c r="E3342">
        <v>13</v>
      </c>
      <c r="F3342">
        <v>26</v>
      </c>
      <c r="G3342" t="s">
        <v>440</v>
      </c>
      <c r="H3342" t="s">
        <v>441</v>
      </c>
      <c r="I3342" t="s">
        <v>317</v>
      </c>
      <c r="J3342">
        <v>2</v>
      </c>
      <c r="K3342">
        <v>2</v>
      </c>
      <c r="L3342">
        <v>35</v>
      </c>
      <c r="M3342">
        <v>33</v>
      </c>
      <c r="N3342">
        <v>38</v>
      </c>
      <c r="AM3342"/>
      <c r="AN3342"/>
      <c r="AO3342">
        <v>72</v>
      </c>
      <c r="AP3342">
        <v>100</v>
      </c>
      <c r="AQ3342"/>
      <c r="AR3342"/>
      <c r="AU3342">
        <v>400</v>
      </c>
      <c r="BQ3342" t="s">
        <v>318</v>
      </c>
      <c r="BR3342" t="s">
        <v>319</v>
      </c>
      <c r="BS3342"/>
      <c r="BT3342"/>
      <c r="BU3342">
        <v>21</v>
      </c>
      <c r="BV3342" t="s">
        <v>430</v>
      </c>
      <c r="BW3342" t="s">
        <v>222</v>
      </c>
      <c r="BX3342">
        <v>0</v>
      </c>
      <c r="BY3342">
        <v>0</v>
      </c>
      <c r="BZ3342">
        <v>0</v>
      </c>
      <c r="CA3342">
        <v>400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400</v>
      </c>
      <c r="CP3342">
        <v>0</v>
      </c>
      <c r="CQ3342">
        <v>0</v>
      </c>
      <c r="CR3342">
        <v>11.428571428571431</v>
      </c>
      <c r="CS3342"/>
      <c r="CT3342"/>
      <c r="CU3342">
        <v>2791</v>
      </c>
      <c r="CV3342"/>
    </row>
    <row r="3343" spans="1:100" x14ac:dyDescent="0.2">
      <c r="A3343">
        <v>2022</v>
      </c>
      <c r="B3343">
        <v>5</v>
      </c>
      <c r="C3343" s="267">
        <v>44704</v>
      </c>
      <c r="D3343">
        <v>5</v>
      </c>
      <c r="E3343">
        <v>14</v>
      </c>
      <c r="F3343">
        <v>26</v>
      </c>
      <c r="G3343" t="s">
        <v>428</v>
      </c>
      <c r="H3343" t="s">
        <v>429</v>
      </c>
      <c r="I3343" t="s">
        <v>317</v>
      </c>
      <c r="J3343">
        <v>2</v>
      </c>
      <c r="K3343">
        <v>2</v>
      </c>
      <c r="L3343">
        <v>27</v>
      </c>
      <c r="M3343">
        <v>25</v>
      </c>
      <c r="N3343">
        <v>28</v>
      </c>
      <c r="AM3343"/>
      <c r="AN3343"/>
      <c r="AO3343">
        <v>72</v>
      </c>
      <c r="AP3343">
        <v>100</v>
      </c>
      <c r="AQ3343"/>
      <c r="AR3343"/>
      <c r="BQ3343" t="s">
        <v>318</v>
      </c>
      <c r="BR3343" t="s">
        <v>319</v>
      </c>
      <c r="BS3343"/>
      <c r="BT3343"/>
      <c r="BU3343">
        <v>21</v>
      </c>
      <c r="BV3343" t="s">
        <v>430</v>
      </c>
      <c r="BW3343" t="s">
        <v>222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/>
      <c r="CQ3343">
        <v>0</v>
      </c>
      <c r="CR3343">
        <v>0</v>
      </c>
      <c r="CS3343"/>
      <c r="CT3343"/>
      <c r="CU3343">
        <v>2791</v>
      </c>
      <c r="CV3343"/>
    </row>
    <row r="3344" spans="1:100" x14ac:dyDescent="0.2">
      <c r="A3344">
        <v>2022</v>
      </c>
      <c r="B3344">
        <v>5</v>
      </c>
      <c r="C3344" s="267">
        <v>44704</v>
      </c>
      <c r="D3344">
        <v>57</v>
      </c>
      <c r="E3344">
        <v>135</v>
      </c>
      <c r="F3344">
        <v>26</v>
      </c>
      <c r="G3344" t="s">
        <v>401</v>
      </c>
      <c r="H3344" t="s">
        <v>402</v>
      </c>
      <c r="I3344" t="s">
        <v>317</v>
      </c>
      <c r="J3344">
        <v>12</v>
      </c>
      <c r="K3344">
        <v>1</v>
      </c>
      <c r="L3344">
        <v>10</v>
      </c>
      <c r="M3344">
        <v>9</v>
      </c>
      <c r="N3344">
        <v>11</v>
      </c>
      <c r="S3344">
        <v>19</v>
      </c>
      <c r="X3344">
        <v>9</v>
      </c>
      <c r="Z3344">
        <v>103</v>
      </c>
      <c r="AA3344">
        <v>13</v>
      </c>
      <c r="AC3344">
        <v>13</v>
      </c>
      <c r="AD3344">
        <v>13</v>
      </c>
      <c r="AE3344">
        <v>13</v>
      </c>
      <c r="AF3344">
        <v>10</v>
      </c>
      <c r="AH3344">
        <v>10</v>
      </c>
      <c r="AI3344">
        <v>10</v>
      </c>
      <c r="AJ3344">
        <v>9</v>
      </c>
      <c r="AK3344">
        <v>103</v>
      </c>
      <c r="AL3344">
        <v>103</v>
      </c>
      <c r="AM3344">
        <v>14.2</v>
      </c>
      <c r="AN3344">
        <v>9.6</v>
      </c>
      <c r="AO3344">
        <v>345</v>
      </c>
      <c r="AP3344">
        <v>125</v>
      </c>
      <c r="AQ3344">
        <v>419.4174757281553</v>
      </c>
      <c r="AR3344">
        <v>103</v>
      </c>
      <c r="AV3344">
        <v>6</v>
      </c>
      <c r="AW3344">
        <v>6</v>
      </c>
      <c r="AX3344">
        <v>6</v>
      </c>
      <c r="BG3344">
        <v>3360</v>
      </c>
      <c r="BH3344">
        <v>10</v>
      </c>
      <c r="BI3344">
        <v>20</v>
      </c>
      <c r="BJ3344">
        <v>10</v>
      </c>
      <c r="BK3344">
        <v>2</v>
      </c>
      <c r="BQ3344" t="s">
        <v>384</v>
      </c>
      <c r="BR3344" t="s">
        <v>385</v>
      </c>
      <c r="BS3344"/>
      <c r="BT3344"/>
      <c r="BU3344">
        <v>21</v>
      </c>
      <c r="BV3344" t="s">
        <v>401</v>
      </c>
      <c r="BW3344" t="s">
        <v>222</v>
      </c>
      <c r="BX3344">
        <v>0</v>
      </c>
      <c r="BY3344">
        <v>18</v>
      </c>
      <c r="BZ3344">
        <v>18</v>
      </c>
      <c r="CA3344">
        <v>18</v>
      </c>
      <c r="CB3344">
        <v>42</v>
      </c>
      <c r="CC3344">
        <v>42</v>
      </c>
      <c r="CD3344">
        <v>3402</v>
      </c>
      <c r="CE3344">
        <v>16</v>
      </c>
      <c r="CF3344">
        <v>26</v>
      </c>
      <c r="CG3344">
        <v>16</v>
      </c>
      <c r="CH3344">
        <v>2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60</v>
      </c>
      <c r="CO3344">
        <v>3420</v>
      </c>
      <c r="CP3344">
        <v>1.754385964912281E-2</v>
      </c>
      <c r="CQ3344">
        <v>6</v>
      </c>
      <c r="CR3344">
        <v>342</v>
      </c>
      <c r="CS3344">
        <v>6.25</v>
      </c>
      <c r="CT3344">
        <v>356.25</v>
      </c>
      <c r="CU3344">
        <v>2791</v>
      </c>
      <c r="CV3344">
        <v>-1</v>
      </c>
    </row>
    <row r="3345" spans="1:100" x14ac:dyDescent="0.2">
      <c r="A3345">
        <v>2022</v>
      </c>
      <c r="B3345">
        <v>5</v>
      </c>
      <c r="C3345" s="267">
        <v>44704</v>
      </c>
      <c r="D3345">
        <v>161</v>
      </c>
      <c r="E3345">
        <v>302</v>
      </c>
      <c r="F3345">
        <v>28</v>
      </c>
      <c r="G3345" t="s">
        <v>498</v>
      </c>
      <c r="H3345" t="s">
        <v>499</v>
      </c>
      <c r="I3345" t="s">
        <v>225</v>
      </c>
      <c r="J3345">
        <v>1</v>
      </c>
      <c r="K3345">
        <v>1</v>
      </c>
      <c r="L3345">
        <v>1056</v>
      </c>
      <c r="M3345">
        <v>982</v>
      </c>
      <c r="N3345">
        <v>1129</v>
      </c>
      <c r="O3345">
        <v>1260</v>
      </c>
      <c r="P3345">
        <v>1183</v>
      </c>
      <c r="Q3345">
        <v>1200</v>
      </c>
      <c r="R3345">
        <v>1244</v>
      </c>
      <c r="S3345">
        <v>1314</v>
      </c>
      <c r="T3345">
        <v>1117</v>
      </c>
      <c r="U3345">
        <v>924</v>
      </c>
      <c r="V3345">
        <v>1012</v>
      </c>
      <c r="W3345">
        <v>1044</v>
      </c>
      <c r="X3345">
        <v>1311</v>
      </c>
      <c r="Y3345">
        <v>190</v>
      </c>
      <c r="Z3345">
        <v>189</v>
      </c>
      <c r="AM3345">
        <v>1240.2</v>
      </c>
      <c r="AN3345">
        <v>1081.5999999999999</v>
      </c>
      <c r="AO3345">
        <v>15</v>
      </c>
      <c r="AP3345">
        <v>240</v>
      </c>
      <c r="AQ3345">
        <v>18.997361477572561</v>
      </c>
      <c r="AR3345">
        <v>189.5</v>
      </c>
      <c r="AU3345">
        <v>440</v>
      </c>
      <c r="AV3345">
        <v>4</v>
      </c>
      <c r="AW3345">
        <v>2</v>
      </c>
      <c r="AX3345">
        <v>1</v>
      </c>
      <c r="BQ3345" t="s">
        <v>492</v>
      </c>
      <c r="BR3345" t="s">
        <v>492</v>
      </c>
      <c r="BS3345"/>
      <c r="BT3345"/>
      <c r="BU3345">
        <v>21</v>
      </c>
      <c r="BV3345" t="s">
        <v>498</v>
      </c>
      <c r="BW3345" t="s">
        <v>222</v>
      </c>
      <c r="BX3345">
        <v>0</v>
      </c>
      <c r="BY3345">
        <v>7</v>
      </c>
      <c r="BZ3345">
        <v>7</v>
      </c>
      <c r="CA3345">
        <v>447</v>
      </c>
      <c r="CB3345">
        <v>0</v>
      </c>
      <c r="CC3345">
        <v>0</v>
      </c>
      <c r="CD3345">
        <v>0</v>
      </c>
      <c r="CE3345">
        <v>4</v>
      </c>
      <c r="CF3345">
        <v>2</v>
      </c>
      <c r="CG3345">
        <v>1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7</v>
      </c>
      <c r="CO3345">
        <v>447</v>
      </c>
      <c r="CP3345">
        <v>1.5659955257270691E-2</v>
      </c>
      <c r="CQ3345">
        <v>6.628787878787879E-3</v>
      </c>
      <c r="CR3345">
        <v>0.42329545454545447</v>
      </c>
      <c r="CS3345">
        <v>6.4718934911242613E-3</v>
      </c>
      <c r="CT3345">
        <v>0.41327662721893488</v>
      </c>
      <c r="CU3345">
        <v>2791</v>
      </c>
      <c r="CV3345">
        <v>-1</v>
      </c>
    </row>
    <row r="3346" spans="1:100" x14ac:dyDescent="0.2">
      <c r="A3346">
        <v>2022</v>
      </c>
      <c r="B3346">
        <v>5</v>
      </c>
      <c r="C3346" s="267">
        <v>44704</v>
      </c>
      <c r="D3346">
        <v>334</v>
      </c>
      <c r="E3346">
        <v>254</v>
      </c>
      <c r="F3346">
        <v>47</v>
      </c>
      <c r="G3346" t="s">
        <v>220</v>
      </c>
      <c r="H3346" t="s">
        <v>179</v>
      </c>
      <c r="I3346" t="s">
        <v>221</v>
      </c>
      <c r="J3346">
        <v>4</v>
      </c>
      <c r="K3346">
        <v>2</v>
      </c>
      <c r="L3346">
        <v>203</v>
      </c>
      <c r="M3346">
        <v>188</v>
      </c>
      <c r="N3346">
        <v>217</v>
      </c>
      <c r="O3346">
        <v>355</v>
      </c>
      <c r="P3346">
        <v>289</v>
      </c>
      <c r="Q3346">
        <v>293</v>
      </c>
      <c r="R3346">
        <v>340</v>
      </c>
      <c r="S3346">
        <v>327</v>
      </c>
      <c r="T3346">
        <v>212</v>
      </c>
      <c r="U3346">
        <v>198</v>
      </c>
      <c r="V3346">
        <v>213</v>
      </c>
      <c r="W3346">
        <v>212</v>
      </c>
      <c r="X3346">
        <v>211</v>
      </c>
      <c r="Y3346">
        <v>144</v>
      </c>
      <c r="Z3346">
        <v>146</v>
      </c>
      <c r="AA3346">
        <v>382</v>
      </c>
      <c r="AB3346">
        <v>345</v>
      </c>
      <c r="AC3346">
        <v>336</v>
      </c>
      <c r="AD3346">
        <v>312</v>
      </c>
      <c r="AE3346">
        <v>342</v>
      </c>
      <c r="AF3346">
        <v>216</v>
      </c>
      <c r="AG3346">
        <v>203</v>
      </c>
      <c r="AH3346">
        <v>206</v>
      </c>
      <c r="AI3346">
        <v>209</v>
      </c>
      <c r="AJ3346">
        <v>196</v>
      </c>
      <c r="AK3346">
        <v>145</v>
      </c>
      <c r="AL3346">
        <v>138</v>
      </c>
      <c r="AM3346">
        <v>332.1</v>
      </c>
      <c r="AN3346">
        <v>207.6</v>
      </c>
      <c r="AO3346">
        <v>94</v>
      </c>
      <c r="AP3346">
        <v>153</v>
      </c>
      <c r="AQ3346">
        <v>100.5235602094241</v>
      </c>
      <c r="AR3346">
        <v>143.25</v>
      </c>
      <c r="AU3346">
        <v>1800</v>
      </c>
      <c r="AV3346">
        <v>10</v>
      </c>
      <c r="AW3346">
        <v>7</v>
      </c>
      <c r="AX3346">
        <v>8</v>
      </c>
      <c r="AY3346">
        <v>5</v>
      </c>
      <c r="BG3346">
        <v>1800</v>
      </c>
      <c r="BH3346">
        <v>6</v>
      </c>
      <c r="BI3346">
        <v>4</v>
      </c>
      <c r="BJ3346">
        <v>2</v>
      </c>
      <c r="BQ3346" t="s">
        <v>180</v>
      </c>
      <c r="BR3346" t="s">
        <v>181</v>
      </c>
      <c r="BS3346" t="s">
        <v>182</v>
      </c>
      <c r="BT3346"/>
      <c r="BU3346">
        <v>21</v>
      </c>
      <c r="BV3346" t="s">
        <v>220</v>
      </c>
      <c r="BW3346" t="s">
        <v>222</v>
      </c>
      <c r="BX3346">
        <v>0</v>
      </c>
      <c r="BY3346">
        <v>30</v>
      </c>
      <c r="BZ3346">
        <v>15</v>
      </c>
      <c r="CA3346">
        <v>1815</v>
      </c>
      <c r="CB3346">
        <v>12</v>
      </c>
      <c r="CC3346">
        <v>6</v>
      </c>
      <c r="CD3346">
        <v>1806</v>
      </c>
      <c r="CE3346">
        <v>8</v>
      </c>
      <c r="CF3346">
        <v>5</v>
      </c>
      <c r="CG3346">
        <v>5</v>
      </c>
      <c r="CH3346">
        <v>2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21</v>
      </c>
      <c r="CO3346">
        <v>3621</v>
      </c>
      <c r="CP3346">
        <v>5.7995028997514502E-3</v>
      </c>
      <c r="CQ3346">
        <v>0.10344827586206901</v>
      </c>
      <c r="CR3346">
        <v>17.83743842364532</v>
      </c>
      <c r="CS3346">
        <v>0.1011560693641619</v>
      </c>
      <c r="CT3346">
        <v>17.442196531791911</v>
      </c>
      <c r="CU3346">
        <v>2791</v>
      </c>
      <c r="CV3346">
        <v>-1</v>
      </c>
    </row>
    <row r="3347" spans="1:100" x14ac:dyDescent="0.2">
      <c r="A3347">
        <v>2022</v>
      </c>
      <c r="B3347">
        <v>5</v>
      </c>
      <c r="C3347" s="267">
        <v>44704</v>
      </c>
      <c r="D3347">
        <v>433</v>
      </c>
      <c r="E3347">
        <v>452</v>
      </c>
      <c r="F3347">
        <v>48</v>
      </c>
      <c r="G3347" t="s">
        <v>553</v>
      </c>
      <c r="H3347" t="s">
        <v>554</v>
      </c>
      <c r="I3347" t="s">
        <v>221</v>
      </c>
      <c r="J3347">
        <v>4</v>
      </c>
      <c r="K3347">
        <v>2</v>
      </c>
      <c r="L3347">
        <v>270</v>
      </c>
      <c r="M3347">
        <v>251</v>
      </c>
      <c r="N3347">
        <v>288</v>
      </c>
      <c r="O3347">
        <v>288</v>
      </c>
      <c r="P3347">
        <v>303</v>
      </c>
      <c r="Q3347">
        <v>387</v>
      </c>
      <c r="R3347">
        <v>290</v>
      </c>
      <c r="T3347">
        <v>253</v>
      </c>
      <c r="U3347">
        <v>250</v>
      </c>
      <c r="V3347">
        <v>280</v>
      </c>
      <c r="W3347">
        <v>251</v>
      </c>
      <c r="AA3347">
        <v>310</v>
      </c>
      <c r="AB3347">
        <v>318</v>
      </c>
      <c r="AC3347">
        <v>304</v>
      </c>
      <c r="AD3347">
        <v>316</v>
      </c>
      <c r="AE3347">
        <v>310</v>
      </c>
      <c r="AF3347">
        <v>253</v>
      </c>
      <c r="AG3347">
        <v>250</v>
      </c>
      <c r="AH3347">
        <v>254</v>
      </c>
      <c r="AI3347">
        <v>258</v>
      </c>
      <c r="AJ3347">
        <v>224</v>
      </c>
      <c r="AM3347">
        <v>314</v>
      </c>
      <c r="AN3347">
        <v>252.55555555555549</v>
      </c>
      <c r="AO3347">
        <v>96</v>
      </c>
      <c r="AP3347">
        <v>150</v>
      </c>
      <c r="AQ3347"/>
      <c r="AR3347"/>
      <c r="AU3347">
        <v>1120</v>
      </c>
      <c r="AV3347">
        <v>4</v>
      </c>
      <c r="AW3347">
        <v>4</v>
      </c>
      <c r="AX3347">
        <v>4</v>
      </c>
      <c r="BG3347">
        <v>560</v>
      </c>
      <c r="BH3347">
        <v>1</v>
      </c>
      <c r="BI3347">
        <v>1</v>
      </c>
      <c r="BJ3347">
        <v>1</v>
      </c>
      <c r="BQ3347" t="s">
        <v>180</v>
      </c>
      <c r="BR3347" t="s">
        <v>181</v>
      </c>
      <c r="BS3347"/>
      <c r="BT3347"/>
      <c r="BU3347">
        <v>21</v>
      </c>
      <c r="BV3347" t="s">
        <v>552</v>
      </c>
      <c r="BW3347" t="s">
        <v>222</v>
      </c>
      <c r="BX3347">
        <v>0</v>
      </c>
      <c r="BY3347">
        <v>12</v>
      </c>
      <c r="BZ3347">
        <v>6</v>
      </c>
      <c r="CA3347">
        <v>1126</v>
      </c>
      <c r="CB3347">
        <v>3</v>
      </c>
      <c r="CC3347">
        <v>1.5</v>
      </c>
      <c r="CD3347">
        <v>561</v>
      </c>
      <c r="CE3347">
        <v>2</v>
      </c>
      <c r="CF3347">
        <v>2</v>
      </c>
      <c r="CG3347">
        <v>2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7.5</v>
      </c>
      <c r="CO3347">
        <v>1687</v>
      </c>
      <c r="CP3347">
        <v>4.4457617071724954E-3</v>
      </c>
      <c r="CQ3347">
        <v>2.777777777777778E-2</v>
      </c>
      <c r="CR3347">
        <v>6.2481481481481476</v>
      </c>
      <c r="CS3347">
        <v>2.9696436427628689E-2</v>
      </c>
      <c r="CT3347">
        <v>6.6797184337879454</v>
      </c>
      <c r="CU3347">
        <v>2791</v>
      </c>
      <c r="CV3347">
        <v>-1</v>
      </c>
    </row>
    <row r="3348" spans="1:100" x14ac:dyDescent="0.2">
      <c r="A3348">
        <v>2022</v>
      </c>
      <c r="B3348">
        <v>5</v>
      </c>
      <c r="C3348" s="267">
        <v>44704</v>
      </c>
      <c r="D3348">
        <v>433</v>
      </c>
      <c r="E3348">
        <v>453</v>
      </c>
      <c r="F3348">
        <v>48</v>
      </c>
      <c r="G3348" t="s">
        <v>550</v>
      </c>
      <c r="H3348" t="s">
        <v>551</v>
      </c>
      <c r="I3348" t="s">
        <v>221</v>
      </c>
      <c r="J3348">
        <v>4</v>
      </c>
      <c r="K3348">
        <v>2</v>
      </c>
      <c r="L3348">
        <v>175</v>
      </c>
      <c r="M3348">
        <v>162</v>
      </c>
      <c r="N3348">
        <v>187</v>
      </c>
      <c r="O3348">
        <v>210</v>
      </c>
      <c r="P3348">
        <v>191</v>
      </c>
      <c r="Q3348">
        <v>270</v>
      </c>
      <c r="R3348">
        <v>222</v>
      </c>
      <c r="T3348">
        <v>175</v>
      </c>
      <c r="U3348">
        <v>160</v>
      </c>
      <c r="V3348">
        <v>193</v>
      </c>
      <c r="W3348">
        <v>184</v>
      </c>
      <c r="Y3348">
        <v>186</v>
      </c>
      <c r="Z3348">
        <v>186</v>
      </c>
      <c r="AA3348">
        <v>206</v>
      </c>
      <c r="AB3348">
        <v>209</v>
      </c>
      <c r="AC3348">
        <v>196</v>
      </c>
      <c r="AD3348">
        <v>203</v>
      </c>
      <c r="AE3348">
        <v>211</v>
      </c>
      <c r="AF3348">
        <v>178</v>
      </c>
      <c r="AG3348">
        <v>177</v>
      </c>
      <c r="AH3348">
        <v>171</v>
      </c>
      <c r="AI3348">
        <v>174</v>
      </c>
      <c r="AJ3348">
        <v>156</v>
      </c>
      <c r="AK3348">
        <v>184</v>
      </c>
      <c r="AL3348">
        <v>181</v>
      </c>
      <c r="AM3348">
        <v>213.11111111111109</v>
      </c>
      <c r="AN3348">
        <v>174.2222222222222</v>
      </c>
      <c r="AO3348">
        <v>96</v>
      </c>
      <c r="AP3348">
        <v>150</v>
      </c>
      <c r="AQ3348">
        <v>78.154681139755766</v>
      </c>
      <c r="AR3348">
        <v>184.25</v>
      </c>
      <c r="AU3348">
        <v>1120</v>
      </c>
      <c r="AV3348">
        <v>2</v>
      </c>
      <c r="AW3348">
        <v>4</v>
      </c>
      <c r="AX3348">
        <v>4</v>
      </c>
      <c r="BG3348">
        <v>560</v>
      </c>
      <c r="BH3348">
        <v>1</v>
      </c>
      <c r="BI3348">
        <v>1</v>
      </c>
      <c r="BJ3348">
        <v>1</v>
      </c>
      <c r="BQ3348" t="s">
        <v>180</v>
      </c>
      <c r="BR3348" t="s">
        <v>181</v>
      </c>
      <c r="BS3348"/>
      <c r="BT3348"/>
      <c r="BU3348">
        <v>21</v>
      </c>
      <c r="BV3348" t="s">
        <v>552</v>
      </c>
      <c r="BW3348" t="s">
        <v>222</v>
      </c>
      <c r="BX3348">
        <v>0</v>
      </c>
      <c r="BY3348">
        <v>10</v>
      </c>
      <c r="BZ3348">
        <v>5</v>
      </c>
      <c r="CA3348">
        <v>1125</v>
      </c>
      <c r="CB3348">
        <v>3</v>
      </c>
      <c r="CC3348">
        <v>1.5</v>
      </c>
      <c r="CD3348">
        <v>561</v>
      </c>
      <c r="CE3348">
        <v>1</v>
      </c>
      <c r="CF3348">
        <v>2</v>
      </c>
      <c r="CG3348">
        <v>2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6.5</v>
      </c>
      <c r="CO3348">
        <v>1686</v>
      </c>
      <c r="CP3348">
        <v>3.8552787663107949E-3</v>
      </c>
      <c r="CQ3348">
        <v>3.7142857142857137E-2</v>
      </c>
      <c r="CR3348">
        <v>9.6342857142857135</v>
      </c>
      <c r="CS3348">
        <v>3.7308673469387751E-2</v>
      </c>
      <c r="CT3348">
        <v>9.6772959183673457</v>
      </c>
      <c r="CU3348">
        <v>2791</v>
      </c>
      <c r="CV3348">
        <v>-1</v>
      </c>
    </row>
    <row r="3349" spans="1:100" x14ac:dyDescent="0.2">
      <c r="A3349">
        <v>2022</v>
      </c>
      <c r="B3349">
        <v>5</v>
      </c>
      <c r="C3349" s="267">
        <v>44704</v>
      </c>
      <c r="D3349">
        <v>236</v>
      </c>
      <c r="E3349">
        <v>160</v>
      </c>
      <c r="F3349">
        <v>49</v>
      </c>
      <c r="G3349" t="s">
        <v>239</v>
      </c>
      <c r="H3349" t="s">
        <v>240</v>
      </c>
      <c r="I3349" t="s">
        <v>169</v>
      </c>
      <c r="J3349">
        <v>2</v>
      </c>
      <c r="K3349">
        <v>1</v>
      </c>
      <c r="L3349">
        <v>200</v>
      </c>
      <c r="M3349">
        <v>186</v>
      </c>
      <c r="N3349">
        <v>214</v>
      </c>
      <c r="O3349">
        <v>320</v>
      </c>
      <c r="P3349">
        <v>272</v>
      </c>
      <c r="Q3349">
        <v>234</v>
      </c>
      <c r="R3349">
        <v>274</v>
      </c>
      <c r="S3349">
        <v>262</v>
      </c>
      <c r="T3349">
        <v>187</v>
      </c>
      <c r="U3349">
        <v>170</v>
      </c>
      <c r="V3349">
        <v>190</v>
      </c>
      <c r="W3349">
        <v>207</v>
      </c>
      <c r="X3349">
        <v>209</v>
      </c>
      <c r="Y3349">
        <v>99</v>
      </c>
      <c r="Z3349">
        <v>99</v>
      </c>
      <c r="AA3349">
        <v>251</v>
      </c>
      <c r="AB3349">
        <v>262</v>
      </c>
      <c r="AC3349">
        <v>260</v>
      </c>
      <c r="AD3349">
        <v>263</v>
      </c>
      <c r="AE3349">
        <v>260</v>
      </c>
      <c r="AF3349">
        <v>189</v>
      </c>
      <c r="AG3349">
        <v>187</v>
      </c>
      <c r="AH3349">
        <v>190</v>
      </c>
      <c r="AI3349">
        <v>188</v>
      </c>
      <c r="AJ3349">
        <v>183</v>
      </c>
      <c r="AK3349">
        <v>100</v>
      </c>
      <c r="AL3349">
        <v>92</v>
      </c>
      <c r="AM3349">
        <v>265.8</v>
      </c>
      <c r="AN3349">
        <v>190</v>
      </c>
      <c r="AO3349">
        <v>76</v>
      </c>
      <c r="AP3349">
        <v>95</v>
      </c>
      <c r="AQ3349">
        <v>73.84615384615384</v>
      </c>
      <c r="AR3349">
        <v>97.5</v>
      </c>
      <c r="AU3349">
        <v>1002</v>
      </c>
      <c r="AV3349">
        <v>3</v>
      </c>
      <c r="AW3349">
        <v>3</v>
      </c>
      <c r="AX3349">
        <v>3</v>
      </c>
      <c r="AY3349">
        <v>1</v>
      </c>
      <c r="BG3349">
        <v>180</v>
      </c>
      <c r="BH3349">
        <v>1</v>
      </c>
      <c r="BI3349">
        <v>2</v>
      </c>
      <c r="BJ3349">
        <v>2</v>
      </c>
      <c r="BQ3349" t="s">
        <v>241</v>
      </c>
      <c r="BR3349" t="s">
        <v>242</v>
      </c>
      <c r="BS3349"/>
      <c r="BT3349"/>
      <c r="BU3349">
        <v>21</v>
      </c>
      <c r="BV3349" t="s">
        <v>239</v>
      </c>
      <c r="BW3349" t="s">
        <v>222</v>
      </c>
      <c r="BX3349">
        <v>0</v>
      </c>
      <c r="BY3349">
        <v>10</v>
      </c>
      <c r="BZ3349">
        <v>10</v>
      </c>
      <c r="CA3349">
        <v>1012</v>
      </c>
      <c r="CB3349">
        <v>5</v>
      </c>
      <c r="CC3349">
        <v>5</v>
      </c>
      <c r="CD3349">
        <v>185</v>
      </c>
      <c r="CE3349">
        <v>4</v>
      </c>
      <c r="CF3349">
        <v>5</v>
      </c>
      <c r="CG3349">
        <v>5</v>
      </c>
      <c r="CH3349">
        <v>1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15</v>
      </c>
      <c r="CO3349">
        <v>1197</v>
      </c>
      <c r="CP3349">
        <v>1.2531328320802001E-2</v>
      </c>
      <c r="CQ3349">
        <v>7.4999999999999997E-2</v>
      </c>
      <c r="CR3349">
        <v>5.9850000000000003</v>
      </c>
      <c r="CS3349">
        <v>7.8947368421052627E-2</v>
      </c>
      <c r="CT3349">
        <v>6.3</v>
      </c>
      <c r="CU3349">
        <v>2791</v>
      </c>
      <c r="CV3349">
        <v>-1</v>
      </c>
    </row>
    <row r="3350" spans="1:100" x14ac:dyDescent="0.2">
      <c r="A3350">
        <v>2022</v>
      </c>
      <c r="B3350">
        <v>5</v>
      </c>
      <c r="C3350" s="267">
        <v>44704</v>
      </c>
      <c r="D3350">
        <v>491</v>
      </c>
      <c r="E3350">
        <v>708</v>
      </c>
      <c r="F3350"/>
      <c r="G3350" t="s">
        <v>456</v>
      </c>
      <c r="H3350" t="s">
        <v>457</v>
      </c>
      <c r="K3350"/>
      <c r="L3350">
        <v>1980</v>
      </c>
      <c r="M3350">
        <v>1881</v>
      </c>
      <c r="N3350">
        <v>2079</v>
      </c>
      <c r="AM3350"/>
      <c r="AN3350"/>
      <c r="AO3350">
        <v>0</v>
      </c>
      <c r="AP3350"/>
      <c r="AQ3350"/>
      <c r="AR3350"/>
      <c r="BQ3350" t="s">
        <v>458</v>
      </c>
      <c r="BS3350"/>
      <c r="BT3350"/>
      <c r="BU3350">
        <v>21</v>
      </c>
      <c r="BV3350" t="s">
        <v>459</v>
      </c>
      <c r="BX3350">
        <v>0</v>
      </c>
      <c r="BY3350">
        <v>0</v>
      </c>
      <c r="BZ3350"/>
      <c r="CA3350">
        <v>0</v>
      </c>
      <c r="CB3350">
        <v>0</v>
      </c>
      <c r="CC3350"/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/>
      <c r="CQ3350">
        <v>0</v>
      </c>
      <c r="CR3350">
        <v>0</v>
      </c>
      <c r="CS3350"/>
      <c r="CT3350"/>
      <c r="CU3350">
        <v>2791</v>
      </c>
      <c r="CV3350"/>
    </row>
    <row r="3351" spans="1:100" x14ac:dyDescent="0.2">
      <c r="A3351">
        <v>2022</v>
      </c>
      <c r="B3351">
        <v>5</v>
      </c>
      <c r="C3351" s="267">
        <v>44704</v>
      </c>
      <c r="D3351">
        <v>491</v>
      </c>
      <c r="E3351">
        <v>713</v>
      </c>
      <c r="F3351"/>
      <c r="G3351" t="s">
        <v>460</v>
      </c>
      <c r="H3351" t="s">
        <v>461</v>
      </c>
      <c r="K3351"/>
      <c r="L3351">
        <v>1402</v>
      </c>
      <c r="M3351">
        <v>1332</v>
      </c>
      <c r="N3351">
        <v>1472</v>
      </c>
      <c r="AM3351"/>
      <c r="AN3351"/>
      <c r="AO3351">
        <v>0</v>
      </c>
      <c r="AP3351"/>
      <c r="AQ3351"/>
      <c r="AR3351"/>
      <c r="BQ3351" t="s">
        <v>458</v>
      </c>
      <c r="BS3351"/>
      <c r="BT3351"/>
      <c r="BU3351">
        <v>21</v>
      </c>
      <c r="BV3351" t="s">
        <v>459</v>
      </c>
      <c r="BX3351">
        <v>0</v>
      </c>
      <c r="BY3351">
        <v>0</v>
      </c>
      <c r="BZ3351"/>
      <c r="CA3351">
        <v>0</v>
      </c>
      <c r="CB3351">
        <v>0</v>
      </c>
      <c r="CC3351"/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/>
      <c r="CQ3351">
        <v>0</v>
      </c>
      <c r="CR3351">
        <v>0</v>
      </c>
      <c r="CS3351"/>
      <c r="CT3351"/>
      <c r="CU3351">
        <v>2791</v>
      </c>
      <c r="CV3351"/>
    </row>
    <row r="3352" spans="1:100" x14ac:dyDescent="0.2">
      <c r="A3352">
        <v>2022</v>
      </c>
      <c r="B3352">
        <v>5</v>
      </c>
      <c r="C3352" s="267">
        <v>44704</v>
      </c>
      <c r="D3352">
        <v>491</v>
      </c>
      <c r="E3352">
        <v>754</v>
      </c>
      <c r="F3352"/>
      <c r="G3352" t="s">
        <v>462</v>
      </c>
      <c r="H3352" t="s">
        <v>463</v>
      </c>
      <c r="K3352"/>
      <c r="L3352">
        <v>660</v>
      </c>
      <c r="M3352">
        <v>627</v>
      </c>
      <c r="N3352">
        <v>693</v>
      </c>
      <c r="AM3352"/>
      <c r="AN3352"/>
      <c r="AO3352">
        <v>0</v>
      </c>
      <c r="AP3352"/>
      <c r="AQ3352"/>
      <c r="AR3352"/>
      <c r="BQ3352" t="s">
        <v>458</v>
      </c>
      <c r="BS3352"/>
      <c r="BT3352"/>
      <c r="BU3352">
        <v>21</v>
      </c>
      <c r="BV3352" t="s">
        <v>459</v>
      </c>
      <c r="BX3352">
        <v>0</v>
      </c>
      <c r="BY3352">
        <v>0</v>
      </c>
      <c r="BZ3352"/>
      <c r="CA3352">
        <v>0</v>
      </c>
      <c r="CB3352">
        <v>0</v>
      </c>
      <c r="CC3352"/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/>
      <c r="CQ3352">
        <v>0</v>
      </c>
      <c r="CR3352">
        <v>0</v>
      </c>
      <c r="CS3352"/>
      <c r="CT3352"/>
      <c r="CU3352">
        <v>2791</v>
      </c>
      <c r="CV3352"/>
    </row>
    <row r="3353" spans="1:100" x14ac:dyDescent="0.2">
      <c r="A3353">
        <v>2022</v>
      </c>
      <c r="B3353">
        <v>5</v>
      </c>
      <c r="C3353" s="267">
        <v>44704</v>
      </c>
      <c r="D3353">
        <v>491</v>
      </c>
      <c r="E3353">
        <v>755</v>
      </c>
      <c r="F3353"/>
      <c r="G3353" t="s">
        <v>464</v>
      </c>
      <c r="H3353" t="s">
        <v>465</v>
      </c>
      <c r="K3353"/>
      <c r="L3353">
        <v>525</v>
      </c>
      <c r="M3353">
        <v>498</v>
      </c>
      <c r="N3353">
        <v>551</v>
      </c>
      <c r="O3353">
        <v>5811</v>
      </c>
      <c r="P3353">
        <v>4757</v>
      </c>
      <c r="Q3353">
        <v>4921</v>
      </c>
      <c r="R3353">
        <v>5955</v>
      </c>
      <c r="S3353">
        <v>4765</v>
      </c>
      <c r="T3353">
        <v>349</v>
      </c>
      <c r="U3353">
        <v>335</v>
      </c>
      <c r="V3353">
        <v>393</v>
      </c>
      <c r="W3353">
        <v>352</v>
      </c>
      <c r="X3353">
        <v>354</v>
      </c>
      <c r="AM3353">
        <v>5241.8</v>
      </c>
      <c r="AN3353">
        <v>356.6</v>
      </c>
      <c r="AO3353">
        <v>0</v>
      </c>
      <c r="AP3353"/>
      <c r="AQ3353"/>
      <c r="AR3353"/>
      <c r="BQ3353" t="s">
        <v>458</v>
      </c>
      <c r="BS3353"/>
      <c r="BT3353"/>
      <c r="BU3353">
        <v>21</v>
      </c>
      <c r="BV3353" t="s">
        <v>459</v>
      </c>
      <c r="BX3353">
        <v>0</v>
      </c>
      <c r="BY3353">
        <v>0</v>
      </c>
      <c r="BZ3353"/>
      <c r="CA3353">
        <v>0</v>
      </c>
      <c r="CB3353">
        <v>0</v>
      </c>
      <c r="CC3353"/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/>
      <c r="CQ3353">
        <v>0</v>
      </c>
      <c r="CR3353">
        <v>0</v>
      </c>
      <c r="CS3353">
        <v>0</v>
      </c>
      <c r="CT3353">
        <v>0</v>
      </c>
      <c r="CU3353">
        <v>2791</v>
      </c>
      <c r="CV3353">
        <v>-1</v>
      </c>
    </row>
    <row r="3354" spans="1:100" x14ac:dyDescent="0.2">
      <c r="A3354">
        <v>2022</v>
      </c>
      <c r="B3354">
        <v>5</v>
      </c>
      <c r="C3354" s="267">
        <v>44704</v>
      </c>
      <c r="D3354">
        <v>491</v>
      </c>
      <c r="E3354">
        <v>756</v>
      </c>
      <c r="F3354"/>
      <c r="G3354" t="s">
        <v>466</v>
      </c>
      <c r="H3354" t="s">
        <v>467</v>
      </c>
      <c r="K3354"/>
      <c r="L3354">
        <v>1113</v>
      </c>
      <c r="M3354">
        <v>1058</v>
      </c>
      <c r="N3354">
        <v>1169</v>
      </c>
      <c r="AM3354"/>
      <c r="AN3354"/>
      <c r="AO3354">
        <v>0</v>
      </c>
      <c r="AP3354"/>
      <c r="AQ3354"/>
      <c r="AR3354"/>
      <c r="BQ3354" t="s">
        <v>458</v>
      </c>
      <c r="BS3354"/>
      <c r="BT3354"/>
      <c r="BU3354">
        <v>21</v>
      </c>
      <c r="BV3354" t="s">
        <v>459</v>
      </c>
      <c r="BX3354">
        <v>0</v>
      </c>
      <c r="BY3354">
        <v>0</v>
      </c>
      <c r="BZ3354"/>
      <c r="CA3354">
        <v>0</v>
      </c>
      <c r="CB3354">
        <v>0</v>
      </c>
      <c r="CC3354"/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/>
      <c r="CQ3354">
        <v>0</v>
      </c>
      <c r="CR3354">
        <v>0</v>
      </c>
      <c r="CS3354"/>
      <c r="CT3354"/>
      <c r="CU3354">
        <v>2791</v>
      </c>
      <c r="CV3354"/>
    </row>
    <row r="3355" spans="1:100" x14ac:dyDescent="0.2">
      <c r="A3355">
        <v>2022</v>
      </c>
      <c r="B3355">
        <v>5</v>
      </c>
      <c r="C3355" s="267">
        <v>44704</v>
      </c>
      <c r="D3355">
        <v>530</v>
      </c>
      <c r="E3355">
        <v>929</v>
      </c>
      <c r="F3355"/>
      <c r="G3355" t="s">
        <v>534</v>
      </c>
      <c r="H3355" t="s">
        <v>535</v>
      </c>
      <c r="K3355"/>
      <c r="L3355">
        <v>0</v>
      </c>
      <c r="M3355">
        <v>1282</v>
      </c>
      <c r="N3355">
        <v>1417</v>
      </c>
      <c r="AM3355"/>
      <c r="AN3355"/>
      <c r="AO3355">
        <v>0</v>
      </c>
      <c r="AP3355"/>
      <c r="AQ3355"/>
      <c r="AR3355"/>
      <c r="BQ3355" t="s">
        <v>458</v>
      </c>
      <c r="BS3355"/>
      <c r="BT3355"/>
      <c r="BU3355">
        <v>21</v>
      </c>
      <c r="BV3355" t="s">
        <v>536</v>
      </c>
      <c r="BX3355">
        <v>0</v>
      </c>
      <c r="BY3355">
        <v>0</v>
      </c>
      <c r="BZ3355"/>
      <c r="CA3355">
        <v>0</v>
      </c>
      <c r="CB3355">
        <v>0</v>
      </c>
      <c r="CC3355"/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/>
      <c r="CQ3355"/>
      <c r="CR3355"/>
      <c r="CS3355"/>
      <c r="CT3355"/>
      <c r="CU3355">
        <v>2791</v>
      </c>
      <c r="CV3355"/>
    </row>
    <row r="3356" spans="1:100" x14ac:dyDescent="0.2">
      <c r="A3356">
        <v>2022</v>
      </c>
      <c r="B3356">
        <v>5</v>
      </c>
      <c r="C3356" s="267">
        <v>44704</v>
      </c>
      <c r="D3356">
        <v>530</v>
      </c>
      <c r="E3356">
        <v>930</v>
      </c>
      <c r="F3356"/>
      <c r="G3356" t="s">
        <v>537</v>
      </c>
      <c r="H3356" t="s">
        <v>538</v>
      </c>
      <c r="K3356"/>
      <c r="L3356">
        <v>0</v>
      </c>
      <c r="M3356">
        <v>641</v>
      </c>
      <c r="N3356">
        <v>708</v>
      </c>
      <c r="AM3356"/>
      <c r="AN3356"/>
      <c r="AO3356">
        <v>0</v>
      </c>
      <c r="AP3356"/>
      <c r="AQ3356"/>
      <c r="AR3356"/>
      <c r="BQ3356" t="s">
        <v>458</v>
      </c>
      <c r="BS3356"/>
      <c r="BT3356"/>
      <c r="BU3356">
        <v>21</v>
      </c>
      <c r="BV3356" t="s">
        <v>536</v>
      </c>
      <c r="BX3356">
        <v>0</v>
      </c>
      <c r="BY3356">
        <v>0</v>
      </c>
      <c r="BZ3356"/>
      <c r="CA3356">
        <v>0</v>
      </c>
      <c r="CB3356">
        <v>0</v>
      </c>
      <c r="CC3356"/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/>
      <c r="CQ3356"/>
      <c r="CR3356"/>
      <c r="CS3356"/>
      <c r="CT3356"/>
      <c r="CU3356">
        <v>2791</v>
      </c>
      <c r="CV3356"/>
    </row>
    <row r="3357" spans="1:100" x14ac:dyDescent="0.2">
      <c r="A3357">
        <v>2022</v>
      </c>
      <c r="B3357">
        <v>5</v>
      </c>
      <c r="C3357" s="267">
        <v>44704</v>
      </c>
      <c r="D3357">
        <v>530</v>
      </c>
      <c r="E3357">
        <v>931</v>
      </c>
      <c r="F3357"/>
      <c r="G3357" t="s">
        <v>539</v>
      </c>
      <c r="H3357" t="s">
        <v>540</v>
      </c>
      <c r="K3357"/>
      <c r="L3357">
        <v>0</v>
      </c>
      <c r="M3357">
        <v>545</v>
      </c>
      <c r="N3357">
        <v>602</v>
      </c>
      <c r="AM3357"/>
      <c r="AN3357"/>
      <c r="AO3357">
        <v>0</v>
      </c>
      <c r="AP3357"/>
      <c r="AQ3357"/>
      <c r="AR3357"/>
      <c r="BQ3357" t="s">
        <v>458</v>
      </c>
      <c r="BS3357"/>
      <c r="BT3357"/>
      <c r="BU3357">
        <v>21</v>
      </c>
      <c r="BV3357" t="s">
        <v>536</v>
      </c>
      <c r="BX3357">
        <v>0</v>
      </c>
      <c r="BY3357">
        <v>0</v>
      </c>
      <c r="BZ3357"/>
      <c r="CA3357">
        <v>0</v>
      </c>
      <c r="CB3357">
        <v>0</v>
      </c>
      <c r="CC3357"/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/>
      <c r="CQ3357"/>
      <c r="CR3357"/>
      <c r="CS3357"/>
      <c r="CT3357"/>
      <c r="CU3357">
        <v>2791</v>
      </c>
      <c r="CV3357"/>
    </row>
    <row r="3358" spans="1:100" x14ac:dyDescent="0.2">
      <c r="A3358">
        <v>2022</v>
      </c>
      <c r="B3358">
        <v>5</v>
      </c>
      <c r="C3358" s="267">
        <v>44704</v>
      </c>
      <c r="D3358">
        <v>530</v>
      </c>
      <c r="E3358">
        <v>932</v>
      </c>
      <c r="F3358"/>
      <c r="G3358" t="s">
        <v>541</v>
      </c>
      <c r="H3358" t="s">
        <v>542</v>
      </c>
      <c r="K3358"/>
      <c r="L3358">
        <v>0</v>
      </c>
      <c r="M3358">
        <v>415</v>
      </c>
      <c r="N3358">
        <v>459</v>
      </c>
      <c r="AM3358"/>
      <c r="AN3358"/>
      <c r="AO3358">
        <v>0</v>
      </c>
      <c r="AP3358"/>
      <c r="AQ3358"/>
      <c r="AR3358"/>
      <c r="BQ3358" t="s">
        <v>458</v>
      </c>
      <c r="BS3358"/>
      <c r="BT3358"/>
      <c r="BU3358">
        <v>21</v>
      </c>
      <c r="BV3358" t="s">
        <v>536</v>
      </c>
      <c r="BX3358">
        <v>0</v>
      </c>
      <c r="BY3358">
        <v>0</v>
      </c>
      <c r="BZ3358"/>
      <c r="CA3358">
        <v>0</v>
      </c>
      <c r="CB3358">
        <v>0</v>
      </c>
      <c r="CC3358"/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/>
      <c r="CQ3358"/>
      <c r="CR3358"/>
      <c r="CS3358"/>
      <c r="CT3358"/>
      <c r="CU3358">
        <v>2791</v>
      </c>
      <c r="CV3358"/>
    </row>
    <row r="3359" spans="1:100" x14ac:dyDescent="0.2">
      <c r="A3359">
        <v>2022</v>
      </c>
      <c r="B3359">
        <v>5</v>
      </c>
      <c r="C3359" s="267">
        <v>44704</v>
      </c>
      <c r="D3359">
        <v>533</v>
      </c>
      <c r="E3359">
        <v>821</v>
      </c>
      <c r="F3359"/>
      <c r="G3359" t="s">
        <v>572</v>
      </c>
      <c r="H3359" t="s">
        <v>573</v>
      </c>
      <c r="K3359"/>
      <c r="L3359">
        <v>1275</v>
      </c>
      <c r="M3359">
        <v>1211</v>
      </c>
      <c r="N3359">
        <v>1338</v>
      </c>
      <c r="AM3359"/>
      <c r="AN3359"/>
      <c r="AO3359">
        <v>0</v>
      </c>
      <c r="AP3359"/>
      <c r="AQ3359"/>
      <c r="AR3359"/>
      <c r="BQ3359" t="s">
        <v>458</v>
      </c>
      <c r="BU3359">
        <v>21</v>
      </c>
      <c r="BV3359" t="s">
        <v>574</v>
      </c>
      <c r="BX3359">
        <v>0</v>
      </c>
      <c r="BY3359">
        <v>0</v>
      </c>
      <c r="BZ3359"/>
      <c r="CA3359">
        <v>0</v>
      </c>
      <c r="CB3359">
        <v>0</v>
      </c>
      <c r="CC3359"/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/>
      <c r="CQ3359">
        <v>0</v>
      </c>
      <c r="CR3359">
        <v>0</v>
      </c>
      <c r="CS3359"/>
      <c r="CT3359"/>
      <c r="CU3359">
        <v>2791</v>
      </c>
      <c r="CV3359"/>
    </row>
    <row r="3360" spans="1:100" x14ac:dyDescent="0.2">
      <c r="A3360">
        <v>2022</v>
      </c>
      <c r="B3360">
        <v>5</v>
      </c>
      <c r="C3360" s="267">
        <v>44704</v>
      </c>
      <c r="D3360">
        <v>533</v>
      </c>
      <c r="E3360">
        <v>822</v>
      </c>
      <c r="F3360"/>
      <c r="G3360" t="s">
        <v>575</v>
      </c>
      <c r="H3360" t="s">
        <v>576</v>
      </c>
      <c r="K3360"/>
      <c r="L3360">
        <v>675</v>
      </c>
      <c r="M3360">
        <v>641</v>
      </c>
      <c r="N3360">
        <v>708</v>
      </c>
      <c r="AM3360"/>
      <c r="AN3360"/>
      <c r="AO3360">
        <v>0</v>
      </c>
      <c r="AP3360"/>
      <c r="AQ3360"/>
      <c r="AR3360"/>
      <c r="BQ3360" t="s">
        <v>458</v>
      </c>
      <c r="BU3360">
        <v>21</v>
      </c>
      <c r="BV3360" t="s">
        <v>574</v>
      </c>
      <c r="BX3360">
        <v>0</v>
      </c>
      <c r="BY3360">
        <v>0</v>
      </c>
      <c r="BZ3360"/>
      <c r="CA3360">
        <v>0</v>
      </c>
      <c r="CB3360">
        <v>0</v>
      </c>
      <c r="CC3360"/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/>
      <c r="CQ3360">
        <v>0</v>
      </c>
      <c r="CR3360">
        <v>0</v>
      </c>
      <c r="CS3360"/>
      <c r="CT3360"/>
      <c r="CU3360">
        <v>2791</v>
      </c>
      <c r="CV3360"/>
    </row>
    <row r="3361" spans="1:100" x14ac:dyDescent="0.2">
      <c r="A3361">
        <v>2022</v>
      </c>
      <c r="B3361">
        <v>5</v>
      </c>
      <c r="C3361" s="267">
        <v>44704</v>
      </c>
      <c r="D3361">
        <v>533</v>
      </c>
      <c r="E3361">
        <v>823</v>
      </c>
      <c r="F3361"/>
      <c r="G3361" t="s">
        <v>577</v>
      </c>
      <c r="H3361" t="s">
        <v>578</v>
      </c>
      <c r="K3361"/>
      <c r="L3361">
        <v>637</v>
      </c>
      <c r="M3361">
        <v>605</v>
      </c>
      <c r="N3361">
        <v>669</v>
      </c>
      <c r="AM3361"/>
      <c r="AN3361"/>
      <c r="AO3361">
        <v>0</v>
      </c>
      <c r="AP3361"/>
      <c r="AQ3361"/>
      <c r="AR3361"/>
      <c r="BQ3361" t="s">
        <v>458</v>
      </c>
      <c r="BU3361">
        <v>21</v>
      </c>
      <c r="BV3361" t="s">
        <v>574</v>
      </c>
      <c r="BX3361">
        <v>0</v>
      </c>
      <c r="BY3361">
        <v>0</v>
      </c>
      <c r="BZ3361"/>
      <c r="CA3361">
        <v>0</v>
      </c>
      <c r="CB3361">
        <v>0</v>
      </c>
      <c r="CC3361"/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/>
      <c r="CQ3361">
        <v>0</v>
      </c>
      <c r="CR3361">
        <v>0</v>
      </c>
      <c r="CS3361"/>
      <c r="CT3361"/>
      <c r="CU3361">
        <v>2791</v>
      </c>
      <c r="CV3361"/>
    </row>
    <row r="3362" spans="1:100" x14ac:dyDescent="0.2">
      <c r="A3362">
        <v>2022</v>
      </c>
      <c r="B3362">
        <v>5</v>
      </c>
      <c r="C3362" s="267">
        <v>44705</v>
      </c>
      <c r="D3362">
        <v>47</v>
      </c>
      <c r="E3362">
        <v>122</v>
      </c>
      <c r="F3362">
        <v>2</v>
      </c>
      <c r="G3362" t="s">
        <v>250</v>
      </c>
      <c r="H3362" t="s">
        <v>251</v>
      </c>
      <c r="I3362" t="s">
        <v>246</v>
      </c>
      <c r="J3362">
        <v>2</v>
      </c>
      <c r="K3362">
        <v>1</v>
      </c>
      <c r="L3362">
        <v>280</v>
      </c>
      <c r="M3362">
        <v>267</v>
      </c>
      <c r="N3362">
        <v>292</v>
      </c>
      <c r="AA3362">
        <v>325</v>
      </c>
      <c r="AB3362">
        <v>315</v>
      </c>
      <c r="AC3362">
        <v>305</v>
      </c>
      <c r="AD3362">
        <v>357</v>
      </c>
      <c r="AE3362">
        <v>420</v>
      </c>
      <c r="AF3362">
        <v>275</v>
      </c>
      <c r="AG3362">
        <v>278</v>
      </c>
      <c r="AH3362">
        <v>269</v>
      </c>
      <c r="AI3362">
        <v>277</v>
      </c>
      <c r="AJ3362">
        <v>284</v>
      </c>
      <c r="AK3362">
        <v>109</v>
      </c>
      <c r="AL3362">
        <v>110</v>
      </c>
      <c r="AM3362">
        <v>344.4</v>
      </c>
      <c r="AN3362">
        <v>276.60000000000002</v>
      </c>
      <c r="AO3362">
        <v>64</v>
      </c>
      <c r="AP3362">
        <v>113</v>
      </c>
      <c r="AQ3362">
        <v>65.753424657534254</v>
      </c>
      <c r="AR3362">
        <v>109.5</v>
      </c>
      <c r="AX3362">
        <v>3</v>
      </c>
      <c r="BC3362">
        <v>2</v>
      </c>
      <c r="BG3362">
        <v>5000</v>
      </c>
      <c r="BH3362">
        <v>2</v>
      </c>
      <c r="BI3362">
        <v>2</v>
      </c>
      <c r="BJ3362">
        <v>1</v>
      </c>
      <c r="BQ3362" t="s">
        <v>185</v>
      </c>
      <c r="BR3362" t="s">
        <v>247</v>
      </c>
      <c r="BS3362" t="s">
        <v>252</v>
      </c>
      <c r="BT3362" t="s">
        <v>249</v>
      </c>
      <c r="BU3362">
        <v>21</v>
      </c>
      <c r="BV3362" t="s">
        <v>253</v>
      </c>
      <c r="BW3362" t="s">
        <v>173</v>
      </c>
      <c r="BX3362">
        <v>0</v>
      </c>
      <c r="BY3362">
        <v>5</v>
      </c>
      <c r="BZ3362">
        <v>5</v>
      </c>
      <c r="CA3362">
        <v>5</v>
      </c>
      <c r="CB3362">
        <v>5</v>
      </c>
      <c r="CC3362">
        <v>5</v>
      </c>
      <c r="CD3362">
        <v>5005</v>
      </c>
      <c r="CE3362">
        <v>2</v>
      </c>
      <c r="CF3362">
        <v>2</v>
      </c>
      <c r="CG3362">
        <v>4</v>
      </c>
      <c r="CH3362">
        <v>0</v>
      </c>
      <c r="CI3362">
        <v>0</v>
      </c>
      <c r="CJ3362">
        <v>0</v>
      </c>
      <c r="CK3362">
        <v>0</v>
      </c>
      <c r="CL3362">
        <v>2</v>
      </c>
      <c r="CM3362">
        <v>0</v>
      </c>
      <c r="CN3362">
        <v>10</v>
      </c>
      <c r="CO3362">
        <v>5010</v>
      </c>
      <c r="CP3362">
        <v>1.996007984031936E-3</v>
      </c>
      <c r="CQ3362">
        <v>3.5714285714285712E-2</v>
      </c>
      <c r="CR3362">
        <v>17.892857142857139</v>
      </c>
      <c r="CS3362">
        <v>3.6153289949385388E-2</v>
      </c>
      <c r="CT3362">
        <v>18.11279826464208</v>
      </c>
      <c r="CU3362">
        <v>2791</v>
      </c>
      <c r="CV3362">
        <v>-1</v>
      </c>
    </row>
    <row r="3363" spans="1:100" x14ac:dyDescent="0.2">
      <c r="A3363">
        <v>2022</v>
      </c>
      <c r="B3363">
        <v>5</v>
      </c>
      <c r="C3363" s="267">
        <v>44705</v>
      </c>
      <c r="D3363">
        <v>417</v>
      </c>
      <c r="E3363">
        <v>660</v>
      </c>
      <c r="F3363">
        <v>2</v>
      </c>
      <c r="G3363" t="s">
        <v>345</v>
      </c>
      <c r="H3363" t="s">
        <v>346</v>
      </c>
      <c r="I3363" t="s">
        <v>169</v>
      </c>
      <c r="J3363">
        <v>1</v>
      </c>
      <c r="K3363">
        <v>6</v>
      </c>
      <c r="L3363">
        <v>1265</v>
      </c>
      <c r="M3363">
        <v>1190</v>
      </c>
      <c r="N3363">
        <v>1354</v>
      </c>
      <c r="P3363">
        <v>1876</v>
      </c>
      <c r="Q3363">
        <v>1771</v>
      </c>
      <c r="U3363">
        <v>1415</v>
      </c>
      <c r="V3363">
        <v>1311</v>
      </c>
      <c r="AM3363">
        <v>1823.5</v>
      </c>
      <c r="AN3363">
        <v>1363</v>
      </c>
      <c r="AO3363">
        <v>21</v>
      </c>
      <c r="AP3363">
        <v>180</v>
      </c>
      <c r="AQ3363"/>
      <c r="AR3363"/>
      <c r="AU3363">
        <v>180</v>
      </c>
      <c r="AV3363">
        <v>5</v>
      </c>
      <c r="AW3363">
        <v>3</v>
      </c>
      <c r="AX3363">
        <v>10</v>
      </c>
      <c r="AZ3363">
        <v>2</v>
      </c>
      <c r="BG3363">
        <v>99</v>
      </c>
      <c r="BQ3363" t="s">
        <v>185</v>
      </c>
      <c r="BR3363" t="s">
        <v>186</v>
      </c>
      <c r="BS3363" t="s">
        <v>347</v>
      </c>
      <c r="BT3363" t="s">
        <v>188</v>
      </c>
      <c r="BU3363">
        <v>21</v>
      </c>
      <c r="BV3363" t="s">
        <v>348</v>
      </c>
      <c r="BW3363" t="s">
        <v>173</v>
      </c>
      <c r="BX3363">
        <v>0</v>
      </c>
      <c r="BY3363">
        <v>20</v>
      </c>
      <c r="BZ3363">
        <v>3.333333333333333</v>
      </c>
      <c r="CA3363">
        <v>183</v>
      </c>
      <c r="CB3363">
        <v>0</v>
      </c>
      <c r="CC3363">
        <v>0</v>
      </c>
      <c r="CD3363">
        <v>99</v>
      </c>
      <c r="CE3363">
        <v>0</v>
      </c>
      <c r="CF3363">
        <v>0</v>
      </c>
      <c r="CG3363">
        <v>1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3.333333333333333</v>
      </c>
      <c r="CO3363">
        <v>282</v>
      </c>
      <c r="CP3363">
        <v>1.1820330969267139E-2</v>
      </c>
      <c r="CQ3363">
        <v>2.635046113306983E-3</v>
      </c>
      <c r="CR3363">
        <v>0.22292490118577071</v>
      </c>
      <c r="CS3363">
        <v>2.4455857177794081E-3</v>
      </c>
      <c r="CT3363">
        <v>0.2068965517241379</v>
      </c>
      <c r="CU3363">
        <v>2791</v>
      </c>
      <c r="CV3363">
        <v>-1</v>
      </c>
    </row>
    <row r="3364" spans="1:100" x14ac:dyDescent="0.2">
      <c r="A3364">
        <v>2022</v>
      </c>
      <c r="B3364">
        <v>5</v>
      </c>
      <c r="C3364" s="267">
        <v>44705</v>
      </c>
      <c r="D3364">
        <v>417</v>
      </c>
      <c r="E3364">
        <v>661</v>
      </c>
      <c r="F3364">
        <v>2</v>
      </c>
      <c r="G3364" t="s">
        <v>349</v>
      </c>
      <c r="H3364" t="s">
        <v>350</v>
      </c>
      <c r="I3364" t="s">
        <v>169</v>
      </c>
      <c r="J3364">
        <v>1</v>
      </c>
      <c r="K3364">
        <v>6</v>
      </c>
      <c r="L3364">
        <v>276</v>
      </c>
      <c r="M3364">
        <v>259</v>
      </c>
      <c r="N3364">
        <v>295</v>
      </c>
      <c r="P3364">
        <v>372</v>
      </c>
      <c r="Q3364">
        <v>378</v>
      </c>
      <c r="U3364">
        <v>296</v>
      </c>
      <c r="V3364">
        <v>276</v>
      </c>
      <c r="Y3364">
        <v>169</v>
      </c>
      <c r="Z3364">
        <v>172</v>
      </c>
      <c r="AM3364">
        <v>375</v>
      </c>
      <c r="AN3364">
        <v>286</v>
      </c>
      <c r="AO3364">
        <v>21</v>
      </c>
      <c r="AP3364">
        <v>180</v>
      </c>
      <c r="AQ3364">
        <v>21.114369501466271</v>
      </c>
      <c r="AR3364">
        <v>170.5</v>
      </c>
      <c r="BQ3364" t="s">
        <v>185</v>
      </c>
      <c r="BR3364" t="s">
        <v>186</v>
      </c>
      <c r="BS3364" t="s">
        <v>351</v>
      </c>
      <c r="BT3364" t="s">
        <v>188</v>
      </c>
      <c r="BU3364">
        <v>21</v>
      </c>
      <c r="BV3364" t="s">
        <v>348</v>
      </c>
      <c r="BW3364" t="s">
        <v>173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/>
      <c r="CQ3364">
        <v>0</v>
      </c>
      <c r="CR3364">
        <v>0</v>
      </c>
      <c r="CS3364">
        <v>0</v>
      </c>
      <c r="CT3364">
        <v>0</v>
      </c>
      <c r="CU3364">
        <v>2791</v>
      </c>
      <c r="CV3364">
        <v>-1</v>
      </c>
    </row>
    <row r="3365" spans="1:100" x14ac:dyDescent="0.2">
      <c r="A3365">
        <v>2022</v>
      </c>
      <c r="B3365">
        <v>5</v>
      </c>
      <c r="C3365" s="267">
        <v>44705</v>
      </c>
      <c r="D3365">
        <v>376</v>
      </c>
      <c r="E3365">
        <v>438</v>
      </c>
      <c r="F3365">
        <v>3</v>
      </c>
      <c r="G3365" t="s">
        <v>216</v>
      </c>
      <c r="H3365" t="s">
        <v>217</v>
      </c>
      <c r="I3365" t="s">
        <v>169</v>
      </c>
      <c r="J3365">
        <v>3</v>
      </c>
      <c r="K3365">
        <v>2</v>
      </c>
      <c r="L3365">
        <v>335</v>
      </c>
      <c r="M3365">
        <v>315</v>
      </c>
      <c r="N3365">
        <v>358</v>
      </c>
      <c r="O3365">
        <v>511</v>
      </c>
      <c r="P3365">
        <v>476</v>
      </c>
      <c r="Q3365">
        <v>477</v>
      </c>
      <c r="R3365">
        <v>481</v>
      </c>
      <c r="S3365">
        <v>507</v>
      </c>
      <c r="T3365">
        <v>350</v>
      </c>
      <c r="U3365">
        <v>361</v>
      </c>
      <c r="V3365">
        <v>351</v>
      </c>
      <c r="W3365">
        <v>347</v>
      </c>
      <c r="X3365">
        <v>364</v>
      </c>
      <c r="Y3365">
        <v>114</v>
      </c>
      <c r="Z3365">
        <v>110</v>
      </c>
      <c r="AA3365">
        <v>485</v>
      </c>
      <c r="AC3365">
        <v>516</v>
      </c>
      <c r="AD3365">
        <v>528</v>
      </c>
      <c r="AE3365">
        <v>510</v>
      </c>
      <c r="AF3365">
        <v>332</v>
      </c>
      <c r="AH3365">
        <v>352</v>
      </c>
      <c r="AI3365">
        <v>353</v>
      </c>
      <c r="AJ3365">
        <v>351</v>
      </c>
      <c r="AK3365">
        <v>125</v>
      </c>
      <c r="AL3365">
        <v>126</v>
      </c>
      <c r="AM3365">
        <v>499</v>
      </c>
      <c r="AN3365">
        <v>351.22222222222217</v>
      </c>
      <c r="AO3365">
        <v>75</v>
      </c>
      <c r="AP3365">
        <v>144</v>
      </c>
      <c r="AQ3365">
        <v>90.94736842105263</v>
      </c>
      <c r="AR3365">
        <v>118.75</v>
      </c>
      <c r="AU3365">
        <v>876</v>
      </c>
      <c r="AV3365">
        <v>4</v>
      </c>
      <c r="AW3365">
        <v>9</v>
      </c>
      <c r="AX3365">
        <v>7</v>
      </c>
      <c r="AZ3365">
        <v>6</v>
      </c>
      <c r="BG3365">
        <v>648</v>
      </c>
      <c r="BH3365">
        <v>6</v>
      </c>
      <c r="BI3365">
        <v>3</v>
      </c>
      <c r="BJ3365">
        <v>3</v>
      </c>
      <c r="BK3365">
        <v>10</v>
      </c>
      <c r="BQ3365" t="s">
        <v>185</v>
      </c>
      <c r="BR3365" t="s">
        <v>186</v>
      </c>
      <c r="BS3365" t="s">
        <v>218</v>
      </c>
      <c r="BT3365" t="s">
        <v>188</v>
      </c>
      <c r="BU3365">
        <v>21</v>
      </c>
      <c r="BV3365" t="s">
        <v>219</v>
      </c>
      <c r="BW3365" t="s">
        <v>173</v>
      </c>
      <c r="BX3365">
        <v>0</v>
      </c>
      <c r="BY3365">
        <v>26</v>
      </c>
      <c r="BZ3365">
        <v>13</v>
      </c>
      <c r="CA3365">
        <v>889</v>
      </c>
      <c r="CB3365">
        <v>22</v>
      </c>
      <c r="CC3365">
        <v>11</v>
      </c>
      <c r="CD3365">
        <v>659</v>
      </c>
      <c r="CE3365">
        <v>5</v>
      </c>
      <c r="CF3365">
        <v>6</v>
      </c>
      <c r="CG3365">
        <v>5</v>
      </c>
      <c r="CH3365">
        <v>5</v>
      </c>
      <c r="CI3365">
        <v>3</v>
      </c>
      <c r="CJ3365">
        <v>0</v>
      </c>
      <c r="CK3365">
        <v>0</v>
      </c>
      <c r="CL3365">
        <v>0</v>
      </c>
      <c r="CM3365">
        <v>0</v>
      </c>
      <c r="CN3365">
        <v>24</v>
      </c>
      <c r="CO3365">
        <v>1548</v>
      </c>
      <c r="CP3365">
        <v>1.550387596899225E-2</v>
      </c>
      <c r="CQ3365">
        <v>7.1641791044776124E-2</v>
      </c>
      <c r="CR3365">
        <v>4.6208955223880599</v>
      </c>
      <c r="CS3365">
        <v>6.8332806074027211E-2</v>
      </c>
      <c r="CT3365">
        <v>4.407465991774755</v>
      </c>
      <c r="CU3365">
        <v>2791</v>
      </c>
      <c r="CV3365">
        <v>-1</v>
      </c>
    </row>
    <row r="3366" spans="1:100" x14ac:dyDescent="0.2">
      <c r="A3366">
        <v>2022</v>
      </c>
      <c r="B3366">
        <v>5</v>
      </c>
      <c r="C3366" s="267">
        <v>44705</v>
      </c>
      <c r="D3366">
        <v>241</v>
      </c>
      <c r="E3366">
        <v>165</v>
      </c>
      <c r="F3366">
        <v>4</v>
      </c>
      <c r="G3366" t="s">
        <v>513</v>
      </c>
      <c r="H3366" t="s">
        <v>514</v>
      </c>
      <c r="I3366" t="s">
        <v>169</v>
      </c>
      <c r="J3366">
        <v>2</v>
      </c>
      <c r="K3366">
        <v>2</v>
      </c>
      <c r="L3366">
        <v>706</v>
      </c>
      <c r="M3366">
        <v>656</v>
      </c>
      <c r="N3366">
        <v>755</v>
      </c>
      <c r="O3366">
        <v>914</v>
      </c>
      <c r="P3366">
        <v>890</v>
      </c>
      <c r="Q3366">
        <v>840</v>
      </c>
      <c r="R3366">
        <v>817</v>
      </c>
      <c r="S3366">
        <v>910</v>
      </c>
      <c r="T3366">
        <v>663</v>
      </c>
      <c r="U3366">
        <v>690</v>
      </c>
      <c r="V3366">
        <v>657</v>
      </c>
      <c r="W3366">
        <v>680</v>
      </c>
      <c r="X3366">
        <v>700</v>
      </c>
      <c r="Y3366">
        <v>124</v>
      </c>
      <c r="Z3366">
        <v>122</v>
      </c>
      <c r="AA3366">
        <v>795</v>
      </c>
      <c r="AB3366">
        <v>887</v>
      </c>
      <c r="AC3366">
        <v>890</v>
      </c>
      <c r="AD3366">
        <v>960</v>
      </c>
      <c r="AE3366">
        <v>885</v>
      </c>
      <c r="AF3366">
        <v>685</v>
      </c>
      <c r="AG3366">
        <v>689</v>
      </c>
      <c r="AH3366">
        <v>720</v>
      </c>
      <c r="AI3366">
        <v>717</v>
      </c>
      <c r="AJ3366">
        <v>721</v>
      </c>
      <c r="AK3366">
        <v>120</v>
      </c>
      <c r="AL3366">
        <v>121</v>
      </c>
      <c r="AM3366">
        <v>878.8</v>
      </c>
      <c r="AN3366">
        <v>692.2</v>
      </c>
      <c r="AO3366">
        <v>60</v>
      </c>
      <c r="AP3366">
        <v>120</v>
      </c>
      <c r="AQ3366">
        <v>59.137577002053391</v>
      </c>
      <c r="AR3366">
        <v>121.75</v>
      </c>
      <c r="AU3366">
        <v>705</v>
      </c>
      <c r="AV3366">
        <v>7</v>
      </c>
      <c r="AW3366">
        <v>10</v>
      </c>
      <c r="AX3366">
        <v>8</v>
      </c>
      <c r="BG3366">
        <v>545</v>
      </c>
      <c r="BH3366">
        <v>2</v>
      </c>
      <c r="BI3366">
        <v>2</v>
      </c>
      <c r="BJ3366">
        <v>2</v>
      </c>
      <c r="BQ3366" t="s">
        <v>176</v>
      </c>
      <c r="BR3366" t="s">
        <v>176</v>
      </c>
      <c r="BS3366"/>
      <c r="BT3366"/>
      <c r="BU3366">
        <v>21</v>
      </c>
      <c r="BV3366" t="s">
        <v>513</v>
      </c>
      <c r="BW3366" t="s">
        <v>173</v>
      </c>
      <c r="BX3366">
        <v>0</v>
      </c>
      <c r="BY3366">
        <v>25</v>
      </c>
      <c r="BZ3366">
        <v>12.5</v>
      </c>
      <c r="CA3366">
        <v>717</v>
      </c>
      <c r="CB3366">
        <v>6</v>
      </c>
      <c r="CC3366">
        <v>3</v>
      </c>
      <c r="CD3366">
        <v>548</v>
      </c>
      <c r="CE3366">
        <v>4</v>
      </c>
      <c r="CF3366">
        <v>6</v>
      </c>
      <c r="CG3366">
        <v>5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15.5</v>
      </c>
      <c r="CO3366">
        <v>1265</v>
      </c>
      <c r="CP3366">
        <v>1.2252964426877471E-2</v>
      </c>
      <c r="CQ3366">
        <v>2.1954674220963168E-2</v>
      </c>
      <c r="CR3366">
        <v>1.791784702549575</v>
      </c>
      <c r="CS3366">
        <v>2.2392372146778389E-2</v>
      </c>
      <c r="CT3366">
        <v>1.8275065010112681</v>
      </c>
      <c r="CU3366">
        <v>2791</v>
      </c>
      <c r="CV3366">
        <v>-1</v>
      </c>
    </row>
    <row r="3367" spans="1:100" x14ac:dyDescent="0.2">
      <c r="A3367">
        <v>2022</v>
      </c>
      <c r="B3367">
        <v>5</v>
      </c>
      <c r="C3367" s="267">
        <v>44705</v>
      </c>
      <c r="D3367">
        <v>417</v>
      </c>
      <c r="E3367">
        <v>661</v>
      </c>
      <c r="F3367">
        <v>4</v>
      </c>
      <c r="G3367" t="s">
        <v>349</v>
      </c>
      <c r="H3367" t="s">
        <v>350</v>
      </c>
      <c r="I3367" t="s">
        <v>169</v>
      </c>
      <c r="J3367">
        <v>1</v>
      </c>
      <c r="K3367">
        <v>6</v>
      </c>
      <c r="L3367">
        <v>276</v>
      </c>
      <c r="M3367">
        <v>259</v>
      </c>
      <c r="N3367">
        <v>295</v>
      </c>
      <c r="AM3367"/>
      <c r="AN3367"/>
      <c r="AO3367">
        <v>21</v>
      </c>
      <c r="AP3367">
        <v>180</v>
      </c>
      <c r="AQ3367"/>
      <c r="AR3367"/>
      <c r="BQ3367" t="s">
        <v>185</v>
      </c>
      <c r="BR3367" t="s">
        <v>186</v>
      </c>
      <c r="BS3367" t="s">
        <v>351</v>
      </c>
      <c r="BT3367" t="s">
        <v>188</v>
      </c>
      <c r="BU3367">
        <v>21</v>
      </c>
      <c r="BV3367" t="s">
        <v>348</v>
      </c>
      <c r="BW3367" t="s">
        <v>173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/>
      <c r="CQ3367">
        <v>0</v>
      </c>
      <c r="CR3367">
        <v>0</v>
      </c>
      <c r="CS3367"/>
      <c r="CT3367"/>
      <c r="CU3367">
        <v>2791</v>
      </c>
      <c r="CV3367"/>
    </row>
    <row r="3368" spans="1:100" x14ac:dyDescent="0.2">
      <c r="A3368">
        <v>2022</v>
      </c>
      <c r="B3368">
        <v>5</v>
      </c>
      <c r="C3368" s="267">
        <v>44705</v>
      </c>
      <c r="D3368">
        <v>425</v>
      </c>
      <c r="E3368">
        <v>674</v>
      </c>
      <c r="F3368">
        <v>4</v>
      </c>
      <c r="G3368" t="s">
        <v>244</v>
      </c>
      <c r="H3368" t="s">
        <v>245</v>
      </c>
      <c r="I3368" t="s">
        <v>246</v>
      </c>
      <c r="J3368">
        <v>2</v>
      </c>
      <c r="K3368">
        <v>1</v>
      </c>
      <c r="L3368">
        <v>256</v>
      </c>
      <c r="M3368">
        <v>240</v>
      </c>
      <c r="N3368">
        <v>274</v>
      </c>
      <c r="AM3368"/>
      <c r="AN3368"/>
      <c r="AO3368">
        <v>60</v>
      </c>
      <c r="AP3368">
        <v>120</v>
      </c>
      <c r="AQ3368"/>
      <c r="AR3368"/>
      <c r="AU3368">
        <v>100</v>
      </c>
      <c r="BQ3368" t="s">
        <v>185</v>
      </c>
      <c r="BR3368" t="s">
        <v>247</v>
      </c>
      <c r="BS3368" t="s">
        <v>248</v>
      </c>
      <c r="BT3368" t="s">
        <v>249</v>
      </c>
      <c r="BU3368">
        <v>21</v>
      </c>
      <c r="BV3368" t="s">
        <v>244</v>
      </c>
      <c r="BW3368" t="s">
        <v>173</v>
      </c>
      <c r="BX3368">
        <v>0</v>
      </c>
      <c r="BY3368">
        <v>0</v>
      </c>
      <c r="BZ3368">
        <v>0</v>
      </c>
      <c r="CA3368">
        <v>100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100</v>
      </c>
      <c r="CP3368">
        <v>0</v>
      </c>
      <c r="CQ3368">
        <v>0</v>
      </c>
      <c r="CR3368">
        <v>0.390625</v>
      </c>
      <c r="CS3368"/>
      <c r="CT3368"/>
      <c r="CU3368">
        <v>2791</v>
      </c>
      <c r="CV3368"/>
    </row>
    <row r="3369" spans="1:100" x14ac:dyDescent="0.2">
      <c r="A3369">
        <v>2022</v>
      </c>
      <c r="B3369">
        <v>5</v>
      </c>
      <c r="C3369" s="267">
        <v>44705</v>
      </c>
      <c r="D3369">
        <v>419</v>
      </c>
      <c r="E3369">
        <v>670</v>
      </c>
      <c r="F3369">
        <v>5</v>
      </c>
      <c r="G3369" t="s">
        <v>235</v>
      </c>
      <c r="H3369" t="s">
        <v>236</v>
      </c>
      <c r="I3369" t="s">
        <v>169</v>
      </c>
      <c r="J3369">
        <v>4</v>
      </c>
      <c r="K3369">
        <v>2</v>
      </c>
      <c r="L3369">
        <v>298</v>
      </c>
      <c r="M3369">
        <v>280</v>
      </c>
      <c r="N3369">
        <v>319</v>
      </c>
      <c r="O3369">
        <v>471</v>
      </c>
      <c r="P3369">
        <v>453</v>
      </c>
      <c r="Q3369">
        <v>476</v>
      </c>
      <c r="R3369">
        <v>583</v>
      </c>
      <c r="S3369">
        <v>500</v>
      </c>
      <c r="T3369">
        <v>324</v>
      </c>
      <c r="U3369">
        <v>323</v>
      </c>
      <c r="V3369">
        <v>315</v>
      </c>
      <c r="W3369">
        <v>326</v>
      </c>
      <c r="X3369">
        <v>318</v>
      </c>
      <c r="Y3369">
        <v>152</v>
      </c>
      <c r="Z3369">
        <v>151</v>
      </c>
      <c r="AM3369">
        <v>496.6</v>
      </c>
      <c r="AN3369">
        <v>321.2</v>
      </c>
      <c r="AO3369">
        <v>96</v>
      </c>
      <c r="AP3369">
        <v>150</v>
      </c>
      <c r="AQ3369">
        <v>95.049504950495049</v>
      </c>
      <c r="AR3369">
        <v>151.5</v>
      </c>
      <c r="AU3369">
        <v>492</v>
      </c>
      <c r="AV3369">
        <v>8</v>
      </c>
      <c r="AW3369">
        <v>14</v>
      </c>
      <c r="AX3369">
        <v>16</v>
      </c>
      <c r="AZ3369">
        <v>26</v>
      </c>
      <c r="BG3369">
        <v>1068</v>
      </c>
      <c r="BQ3369" t="s">
        <v>185</v>
      </c>
      <c r="BR3369" t="s">
        <v>186</v>
      </c>
      <c r="BS3369" t="s">
        <v>237</v>
      </c>
      <c r="BT3369" t="s">
        <v>188</v>
      </c>
      <c r="BU3369">
        <v>21</v>
      </c>
      <c r="BV3369" t="s">
        <v>238</v>
      </c>
      <c r="BW3369" t="s">
        <v>173</v>
      </c>
      <c r="BX3369">
        <v>0</v>
      </c>
      <c r="BY3369">
        <v>64</v>
      </c>
      <c r="BZ3369">
        <v>32</v>
      </c>
      <c r="CA3369">
        <v>524</v>
      </c>
      <c r="CB3369">
        <v>0</v>
      </c>
      <c r="CC3369">
        <v>0</v>
      </c>
      <c r="CD3369">
        <v>1068</v>
      </c>
      <c r="CE3369">
        <v>4</v>
      </c>
      <c r="CF3369">
        <v>7</v>
      </c>
      <c r="CG3369">
        <v>8</v>
      </c>
      <c r="CH3369">
        <v>0</v>
      </c>
      <c r="CI3369">
        <v>13</v>
      </c>
      <c r="CJ3369">
        <v>0</v>
      </c>
      <c r="CK3369">
        <v>0</v>
      </c>
      <c r="CL3369">
        <v>0</v>
      </c>
      <c r="CM3369">
        <v>0</v>
      </c>
      <c r="CN3369">
        <v>32</v>
      </c>
      <c r="CO3369">
        <v>1592</v>
      </c>
      <c r="CP3369">
        <v>2.0100502512562811E-2</v>
      </c>
      <c r="CQ3369">
        <v>0.1073825503355705</v>
      </c>
      <c r="CR3369">
        <v>5.3422818791946307</v>
      </c>
      <c r="CS3369">
        <v>9.962640099626402E-2</v>
      </c>
      <c r="CT3369">
        <v>4.9564134495641348</v>
      </c>
      <c r="CU3369">
        <v>2791</v>
      </c>
      <c r="CV3369">
        <v>-1</v>
      </c>
    </row>
    <row r="3370" spans="1:100" x14ac:dyDescent="0.2">
      <c r="A3370">
        <v>2022</v>
      </c>
      <c r="B3370">
        <v>5</v>
      </c>
      <c r="C3370" s="267">
        <v>44705</v>
      </c>
      <c r="D3370">
        <v>224</v>
      </c>
      <c r="E3370">
        <v>152</v>
      </c>
      <c r="F3370">
        <v>6</v>
      </c>
      <c r="G3370" t="s">
        <v>579</v>
      </c>
      <c r="H3370" t="s">
        <v>580</v>
      </c>
      <c r="I3370" t="s">
        <v>169</v>
      </c>
      <c r="J3370">
        <v>4</v>
      </c>
      <c r="K3370">
        <v>2</v>
      </c>
      <c r="L3370">
        <v>155</v>
      </c>
      <c r="M3370">
        <v>144</v>
      </c>
      <c r="N3370">
        <v>165</v>
      </c>
      <c r="R3370">
        <v>193</v>
      </c>
      <c r="S3370">
        <v>206</v>
      </c>
      <c r="W3370">
        <v>160</v>
      </c>
      <c r="X3370">
        <v>165</v>
      </c>
      <c r="Z3370">
        <v>102</v>
      </c>
      <c r="AA3370">
        <v>190</v>
      </c>
      <c r="AB3370">
        <v>297</v>
      </c>
      <c r="AC3370">
        <v>202</v>
      </c>
      <c r="AD3370">
        <v>240</v>
      </c>
      <c r="AE3370">
        <v>249</v>
      </c>
      <c r="AF3370">
        <v>140</v>
      </c>
      <c r="AG3370">
        <v>151</v>
      </c>
      <c r="AH3370">
        <v>149</v>
      </c>
      <c r="AI3370">
        <v>157</v>
      </c>
      <c r="AJ3370">
        <v>161</v>
      </c>
      <c r="AK3370">
        <v>98</v>
      </c>
      <c r="AL3370">
        <v>101</v>
      </c>
      <c r="AM3370">
        <v>225.28571428571431</v>
      </c>
      <c r="AN3370">
        <v>154.71428571428569</v>
      </c>
      <c r="AO3370">
        <v>142</v>
      </c>
      <c r="AP3370">
        <v>101</v>
      </c>
      <c r="AQ3370">
        <v>143.52159468438541</v>
      </c>
      <c r="AR3370">
        <v>100.3333333333333</v>
      </c>
      <c r="AU3370">
        <v>360</v>
      </c>
      <c r="AV3370">
        <v>7</v>
      </c>
      <c r="AW3370">
        <v>2</v>
      </c>
      <c r="AX3370">
        <v>10</v>
      </c>
      <c r="BG3370">
        <v>765</v>
      </c>
      <c r="BH3370">
        <v>3</v>
      </c>
      <c r="BI3370">
        <v>3</v>
      </c>
      <c r="BJ3370">
        <v>3</v>
      </c>
      <c r="BQ3370" t="s">
        <v>581</v>
      </c>
      <c r="BR3370" t="s">
        <v>582</v>
      </c>
      <c r="BS3370"/>
      <c r="BT3370"/>
      <c r="BU3370">
        <v>21</v>
      </c>
      <c r="BV3370" t="s">
        <v>579</v>
      </c>
      <c r="BW3370" t="s">
        <v>173</v>
      </c>
      <c r="BX3370">
        <v>0</v>
      </c>
      <c r="BY3370">
        <v>19</v>
      </c>
      <c r="BZ3370">
        <v>9.5</v>
      </c>
      <c r="CA3370">
        <v>369</v>
      </c>
      <c r="CB3370">
        <v>9</v>
      </c>
      <c r="CC3370">
        <v>4.5</v>
      </c>
      <c r="CD3370">
        <v>769</v>
      </c>
      <c r="CE3370">
        <v>5</v>
      </c>
      <c r="CF3370">
        <v>2</v>
      </c>
      <c r="CG3370">
        <v>6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14</v>
      </c>
      <c r="CO3370">
        <v>1138</v>
      </c>
      <c r="CP3370">
        <v>1.2302284710017569E-2</v>
      </c>
      <c r="CQ3370">
        <v>9.0322580645161285E-2</v>
      </c>
      <c r="CR3370">
        <v>7.3419354838709676</v>
      </c>
      <c r="CS3370">
        <v>9.0489381348107106E-2</v>
      </c>
      <c r="CT3370">
        <v>7.3554939981532774</v>
      </c>
      <c r="CU3370">
        <v>2791</v>
      </c>
      <c r="CV3370">
        <v>-1</v>
      </c>
    </row>
    <row r="3371" spans="1:100" x14ac:dyDescent="0.2">
      <c r="A3371">
        <v>2022</v>
      </c>
      <c r="B3371">
        <v>5</v>
      </c>
      <c r="C3371" s="267">
        <v>44705</v>
      </c>
      <c r="D3371">
        <v>375</v>
      </c>
      <c r="E3371">
        <v>437</v>
      </c>
      <c r="F3371">
        <v>6</v>
      </c>
      <c r="G3371" t="s">
        <v>282</v>
      </c>
      <c r="H3371" t="s">
        <v>283</v>
      </c>
      <c r="I3371" t="s">
        <v>169</v>
      </c>
      <c r="J3371">
        <v>4</v>
      </c>
      <c r="K3371">
        <v>2</v>
      </c>
      <c r="L3371">
        <v>168</v>
      </c>
      <c r="M3371">
        <v>158</v>
      </c>
      <c r="N3371">
        <v>179</v>
      </c>
      <c r="O3371">
        <v>263</v>
      </c>
      <c r="P3371">
        <v>259</v>
      </c>
      <c r="T3371">
        <v>182</v>
      </c>
      <c r="U3371">
        <v>180</v>
      </c>
      <c r="Y3371">
        <v>119</v>
      </c>
      <c r="AM3371">
        <v>261</v>
      </c>
      <c r="AN3371">
        <v>181</v>
      </c>
      <c r="AO3371">
        <v>120</v>
      </c>
      <c r="AP3371">
        <v>120</v>
      </c>
      <c r="AQ3371">
        <v>121.00840336134451</v>
      </c>
      <c r="AR3371">
        <v>119</v>
      </c>
      <c r="AU3371">
        <v>575</v>
      </c>
      <c r="AV3371">
        <v>6</v>
      </c>
      <c r="AW3371">
        <v>7</v>
      </c>
      <c r="AX3371">
        <v>10</v>
      </c>
      <c r="BG3371">
        <v>775</v>
      </c>
      <c r="BQ3371" t="s">
        <v>185</v>
      </c>
      <c r="BR3371" t="s">
        <v>186</v>
      </c>
      <c r="BS3371" t="s">
        <v>284</v>
      </c>
      <c r="BT3371" t="s">
        <v>188</v>
      </c>
      <c r="BU3371">
        <v>21</v>
      </c>
      <c r="BV3371" t="s">
        <v>285</v>
      </c>
      <c r="BW3371" t="s">
        <v>173</v>
      </c>
      <c r="BX3371">
        <v>0</v>
      </c>
      <c r="BY3371">
        <v>23</v>
      </c>
      <c r="BZ3371">
        <v>11.5</v>
      </c>
      <c r="CA3371">
        <v>586</v>
      </c>
      <c r="CB3371">
        <v>0</v>
      </c>
      <c r="CC3371">
        <v>0</v>
      </c>
      <c r="CD3371">
        <v>775</v>
      </c>
      <c r="CE3371">
        <v>3</v>
      </c>
      <c r="CF3371">
        <v>3</v>
      </c>
      <c r="CG3371">
        <v>5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11.5</v>
      </c>
      <c r="CO3371">
        <v>1361</v>
      </c>
      <c r="CP3371">
        <v>8.4496693607641442E-3</v>
      </c>
      <c r="CQ3371">
        <v>6.8452380952380959E-2</v>
      </c>
      <c r="CR3371">
        <v>8.1011904761904763</v>
      </c>
      <c r="CS3371">
        <v>6.3535911602209949E-2</v>
      </c>
      <c r="CT3371">
        <v>7.5193370165745854</v>
      </c>
      <c r="CU3371">
        <v>2791</v>
      </c>
      <c r="CV3371">
        <v>-1</v>
      </c>
    </row>
    <row r="3372" spans="1:100" x14ac:dyDescent="0.2">
      <c r="A3372">
        <v>2022</v>
      </c>
      <c r="B3372">
        <v>5</v>
      </c>
      <c r="C3372" s="267">
        <v>44705</v>
      </c>
      <c r="D3372">
        <v>143</v>
      </c>
      <c r="E3372">
        <v>281</v>
      </c>
      <c r="F3372">
        <v>7</v>
      </c>
      <c r="G3372" t="s">
        <v>226</v>
      </c>
      <c r="H3372" t="s">
        <v>227</v>
      </c>
      <c r="I3372" t="s">
        <v>169</v>
      </c>
      <c r="J3372">
        <v>4</v>
      </c>
      <c r="K3372">
        <v>2</v>
      </c>
      <c r="L3372">
        <v>285</v>
      </c>
      <c r="M3372">
        <v>265</v>
      </c>
      <c r="N3372">
        <v>304</v>
      </c>
      <c r="AC3372">
        <v>382</v>
      </c>
      <c r="AD3372">
        <v>380</v>
      </c>
      <c r="AE3372">
        <v>378</v>
      </c>
      <c r="AH3372">
        <v>280</v>
      </c>
      <c r="AI3372">
        <v>290</v>
      </c>
      <c r="AJ3372">
        <v>282</v>
      </c>
      <c r="AL3372">
        <v>105</v>
      </c>
      <c r="AM3372">
        <v>380</v>
      </c>
      <c r="AN3372">
        <v>284</v>
      </c>
      <c r="AO3372">
        <v>120</v>
      </c>
      <c r="AP3372">
        <v>120</v>
      </c>
      <c r="AQ3372">
        <v>137.14285714285711</v>
      </c>
      <c r="AR3372">
        <v>105</v>
      </c>
      <c r="BG3372">
        <v>520</v>
      </c>
      <c r="BH3372">
        <v>2</v>
      </c>
      <c r="BI3372">
        <v>3</v>
      </c>
      <c r="BJ3372">
        <v>3</v>
      </c>
      <c r="BQ3372" t="s">
        <v>176</v>
      </c>
      <c r="BS3372"/>
      <c r="BT3372"/>
      <c r="BU3372">
        <v>21</v>
      </c>
      <c r="BV3372" t="s">
        <v>228</v>
      </c>
      <c r="BW3372" t="s">
        <v>173</v>
      </c>
      <c r="BX3372">
        <v>0</v>
      </c>
      <c r="BY3372">
        <v>0</v>
      </c>
      <c r="BZ3372">
        <v>0</v>
      </c>
      <c r="CA3372">
        <v>0</v>
      </c>
      <c r="CB3372">
        <v>8</v>
      </c>
      <c r="CC3372">
        <v>4</v>
      </c>
      <c r="CD3372">
        <v>524</v>
      </c>
      <c r="CE3372">
        <v>1</v>
      </c>
      <c r="CF3372">
        <v>1</v>
      </c>
      <c r="CG3372">
        <v>1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4</v>
      </c>
      <c r="CO3372">
        <v>524</v>
      </c>
      <c r="CP3372">
        <v>7.6335877862595417E-3</v>
      </c>
      <c r="CQ3372">
        <v>1.4035087719298249E-2</v>
      </c>
      <c r="CR3372">
        <v>1.8385964912280699</v>
      </c>
      <c r="CS3372">
        <v>1.408450704225352E-2</v>
      </c>
      <c r="CT3372">
        <v>1.845070422535211</v>
      </c>
      <c r="CU3372">
        <v>2791</v>
      </c>
      <c r="CV3372">
        <v>-1</v>
      </c>
    </row>
    <row r="3373" spans="1:100" x14ac:dyDescent="0.2">
      <c r="A3373">
        <v>2022</v>
      </c>
      <c r="B3373">
        <v>5</v>
      </c>
      <c r="C3373" s="267">
        <v>44705</v>
      </c>
      <c r="D3373">
        <v>167</v>
      </c>
      <c r="E3373">
        <v>308</v>
      </c>
      <c r="F3373">
        <v>7</v>
      </c>
      <c r="G3373" t="s">
        <v>223</v>
      </c>
      <c r="H3373" t="s">
        <v>224</v>
      </c>
      <c r="I3373" t="s">
        <v>225</v>
      </c>
      <c r="J3373">
        <v>2</v>
      </c>
      <c r="K3373">
        <v>1</v>
      </c>
      <c r="L3373">
        <v>297</v>
      </c>
      <c r="M3373">
        <v>276</v>
      </c>
      <c r="N3373">
        <v>317</v>
      </c>
      <c r="Q3373">
        <v>400</v>
      </c>
      <c r="R3373">
        <v>385</v>
      </c>
      <c r="S3373">
        <v>396</v>
      </c>
      <c r="V3373">
        <v>310</v>
      </c>
      <c r="W3373">
        <v>317</v>
      </c>
      <c r="X3373">
        <v>316</v>
      </c>
      <c r="Z3373">
        <v>313</v>
      </c>
      <c r="AA3373">
        <v>379</v>
      </c>
      <c r="AB3373">
        <v>359</v>
      </c>
      <c r="AC3373">
        <v>330</v>
      </c>
      <c r="AD3373">
        <v>349</v>
      </c>
      <c r="AE3373">
        <v>355</v>
      </c>
      <c r="AF3373">
        <v>310</v>
      </c>
      <c r="AG3373">
        <v>328</v>
      </c>
      <c r="AH3373">
        <v>299</v>
      </c>
      <c r="AI3373">
        <v>300</v>
      </c>
      <c r="AJ3373">
        <v>317</v>
      </c>
      <c r="AK3373">
        <v>295</v>
      </c>
      <c r="AL3373">
        <v>299</v>
      </c>
      <c r="AM3373">
        <v>369.125</v>
      </c>
      <c r="AN3373">
        <v>312.125</v>
      </c>
      <c r="AO3373">
        <v>52</v>
      </c>
      <c r="AP3373">
        <v>277</v>
      </c>
      <c r="AQ3373">
        <v>23.81477398015436</v>
      </c>
      <c r="AR3373">
        <v>302.33333333333331</v>
      </c>
      <c r="AV3373">
        <v>6</v>
      </c>
      <c r="AW3373">
        <v>7</v>
      </c>
      <c r="AX3373">
        <v>10</v>
      </c>
      <c r="BC3373">
        <v>5</v>
      </c>
      <c r="BG3373">
        <v>610</v>
      </c>
      <c r="BH3373">
        <v>4</v>
      </c>
      <c r="BI3373">
        <v>2</v>
      </c>
      <c r="BQ3373" t="s">
        <v>180</v>
      </c>
      <c r="BR3373" t="s">
        <v>192</v>
      </c>
      <c r="BS3373"/>
      <c r="BT3373"/>
      <c r="BU3373">
        <v>21</v>
      </c>
      <c r="BV3373" t="s">
        <v>223</v>
      </c>
      <c r="BW3373" t="s">
        <v>173</v>
      </c>
      <c r="BX3373">
        <v>0</v>
      </c>
      <c r="BY3373">
        <v>28</v>
      </c>
      <c r="BZ3373">
        <v>28</v>
      </c>
      <c r="CA3373">
        <v>28</v>
      </c>
      <c r="CB3373">
        <v>6</v>
      </c>
      <c r="CC3373">
        <v>6</v>
      </c>
      <c r="CD3373">
        <v>616</v>
      </c>
      <c r="CE3373">
        <v>10</v>
      </c>
      <c r="CF3373">
        <v>9</v>
      </c>
      <c r="CG3373">
        <v>10</v>
      </c>
      <c r="CH3373">
        <v>0</v>
      </c>
      <c r="CI3373">
        <v>0</v>
      </c>
      <c r="CJ3373">
        <v>0</v>
      </c>
      <c r="CK3373">
        <v>0</v>
      </c>
      <c r="CL3373">
        <v>5</v>
      </c>
      <c r="CM3373">
        <v>0</v>
      </c>
      <c r="CN3373">
        <v>34</v>
      </c>
      <c r="CO3373">
        <v>644</v>
      </c>
      <c r="CP3373">
        <v>5.2795031055900617E-2</v>
      </c>
      <c r="CQ3373">
        <v>0.1144781144781145</v>
      </c>
      <c r="CR3373">
        <v>2.1683501683501678</v>
      </c>
      <c r="CS3373">
        <v>0.1089307168602323</v>
      </c>
      <c r="CT3373">
        <v>2.063275931117341</v>
      </c>
      <c r="CU3373">
        <v>2791</v>
      </c>
      <c r="CV3373">
        <v>-1</v>
      </c>
    </row>
    <row r="3374" spans="1:100" x14ac:dyDescent="0.2">
      <c r="A3374">
        <v>2022</v>
      </c>
      <c r="B3374">
        <v>5</v>
      </c>
      <c r="C3374" s="267">
        <v>44705</v>
      </c>
      <c r="D3374">
        <v>423</v>
      </c>
      <c r="E3374">
        <v>669</v>
      </c>
      <c r="F3374">
        <v>7</v>
      </c>
      <c r="G3374" t="s">
        <v>279</v>
      </c>
      <c r="H3374" t="s">
        <v>280</v>
      </c>
      <c r="I3374" t="s">
        <v>169</v>
      </c>
      <c r="J3374">
        <v>2</v>
      </c>
      <c r="K3374">
        <v>2</v>
      </c>
      <c r="L3374">
        <v>954</v>
      </c>
      <c r="M3374">
        <v>897</v>
      </c>
      <c r="N3374">
        <v>1021</v>
      </c>
      <c r="O3374">
        <v>1702</v>
      </c>
      <c r="T3374">
        <v>1022</v>
      </c>
      <c r="Y3374">
        <v>178</v>
      </c>
      <c r="AM3374">
        <v>1702</v>
      </c>
      <c r="AN3374">
        <v>1022</v>
      </c>
      <c r="AO3374">
        <v>40</v>
      </c>
      <c r="AP3374">
        <v>180</v>
      </c>
      <c r="AQ3374">
        <v>40.449438202247187</v>
      </c>
      <c r="AR3374">
        <v>178</v>
      </c>
      <c r="AU3374">
        <v>462</v>
      </c>
      <c r="AV3374">
        <v>3</v>
      </c>
      <c r="AW3374">
        <v>4</v>
      </c>
      <c r="AX3374">
        <v>8</v>
      </c>
      <c r="BQ3374" t="s">
        <v>185</v>
      </c>
      <c r="BR3374" t="s">
        <v>186</v>
      </c>
      <c r="BS3374" t="s">
        <v>281</v>
      </c>
      <c r="BT3374" t="s">
        <v>188</v>
      </c>
      <c r="BU3374">
        <v>21</v>
      </c>
      <c r="BV3374" t="s">
        <v>279</v>
      </c>
      <c r="BW3374" t="s">
        <v>173</v>
      </c>
      <c r="BX3374">
        <v>0</v>
      </c>
      <c r="BY3374">
        <v>15</v>
      </c>
      <c r="BZ3374">
        <v>7.5</v>
      </c>
      <c r="CA3374">
        <v>469</v>
      </c>
      <c r="CB3374">
        <v>0</v>
      </c>
      <c r="CC3374">
        <v>0</v>
      </c>
      <c r="CD3374">
        <v>0</v>
      </c>
      <c r="CE3374">
        <v>1</v>
      </c>
      <c r="CF3374">
        <v>2</v>
      </c>
      <c r="CG3374">
        <v>4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7.5</v>
      </c>
      <c r="CO3374">
        <v>469</v>
      </c>
      <c r="CP3374">
        <v>1.5991471215351809E-2</v>
      </c>
      <c r="CQ3374">
        <v>7.8616352201257862E-3</v>
      </c>
      <c r="CR3374">
        <v>0.49161425576519918</v>
      </c>
      <c r="CS3374">
        <v>7.3385518590998039E-3</v>
      </c>
      <c r="CT3374">
        <v>0.4589041095890411</v>
      </c>
      <c r="CU3374">
        <v>2791</v>
      </c>
      <c r="CV3374">
        <v>-1</v>
      </c>
    </row>
    <row r="3375" spans="1:100" x14ac:dyDescent="0.2">
      <c r="A3375">
        <v>2022</v>
      </c>
      <c r="B3375">
        <v>5</v>
      </c>
      <c r="C3375" s="267">
        <v>44705</v>
      </c>
      <c r="D3375">
        <v>382</v>
      </c>
      <c r="E3375">
        <v>449</v>
      </c>
      <c r="F3375">
        <v>8</v>
      </c>
      <c r="G3375" t="s">
        <v>340</v>
      </c>
      <c r="H3375" t="s">
        <v>341</v>
      </c>
      <c r="I3375" t="s">
        <v>169</v>
      </c>
      <c r="J3375">
        <v>3</v>
      </c>
      <c r="K3375">
        <v>1</v>
      </c>
      <c r="L3375">
        <v>46</v>
      </c>
      <c r="M3375">
        <v>40</v>
      </c>
      <c r="N3375">
        <v>50</v>
      </c>
      <c r="O3375">
        <v>70</v>
      </c>
      <c r="P3375">
        <v>66</v>
      </c>
      <c r="Q3375">
        <v>67</v>
      </c>
      <c r="R3375">
        <v>68</v>
      </c>
      <c r="S3375">
        <v>66</v>
      </c>
      <c r="T3375">
        <v>44</v>
      </c>
      <c r="U3375">
        <v>46</v>
      </c>
      <c r="V3375">
        <v>45</v>
      </c>
      <c r="W3375">
        <v>44</v>
      </c>
      <c r="X3375">
        <v>43</v>
      </c>
      <c r="Y3375">
        <v>87</v>
      </c>
      <c r="Z3375">
        <v>96</v>
      </c>
      <c r="AA3375">
        <v>69</v>
      </c>
      <c r="AF3375">
        <v>43</v>
      </c>
      <c r="AM3375">
        <v>67.666666666666671</v>
      </c>
      <c r="AN3375">
        <v>44.166666666666657</v>
      </c>
      <c r="AO3375">
        <v>112</v>
      </c>
      <c r="AP3375">
        <v>96</v>
      </c>
      <c r="AQ3375">
        <v>118.0327868852459</v>
      </c>
      <c r="AR3375">
        <v>91.5</v>
      </c>
      <c r="AU3375">
        <v>720</v>
      </c>
      <c r="AV3375">
        <v>2</v>
      </c>
      <c r="AW3375">
        <v>6</v>
      </c>
      <c r="AX3375">
        <v>10</v>
      </c>
      <c r="BG3375">
        <v>2610</v>
      </c>
      <c r="BH3375">
        <v>1</v>
      </c>
      <c r="BI3375">
        <v>2</v>
      </c>
      <c r="BQ3375" t="s">
        <v>185</v>
      </c>
      <c r="BR3375" t="s">
        <v>186</v>
      </c>
      <c r="BS3375" t="s">
        <v>342</v>
      </c>
      <c r="BT3375" t="s">
        <v>188</v>
      </c>
      <c r="BU3375">
        <v>21</v>
      </c>
      <c r="BV3375" t="s">
        <v>340</v>
      </c>
      <c r="BW3375" t="s">
        <v>173</v>
      </c>
      <c r="BX3375">
        <v>0</v>
      </c>
      <c r="BY3375">
        <v>18</v>
      </c>
      <c r="BZ3375">
        <v>18</v>
      </c>
      <c r="CA3375">
        <v>738</v>
      </c>
      <c r="CB3375">
        <v>3</v>
      </c>
      <c r="CC3375">
        <v>3</v>
      </c>
      <c r="CD3375">
        <v>2613</v>
      </c>
      <c r="CE3375">
        <v>3</v>
      </c>
      <c r="CF3375">
        <v>8</v>
      </c>
      <c r="CG3375">
        <v>10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21</v>
      </c>
      <c r="CO3375">
        <v>3351</v>
      </c>
      <c r="CP3375">
        <v>6.2667860340196958E-3</v>
      </c>
      <c r="CQ3375">
        <v>0.45652173913043481</v>
      </c>
      <c r="CR3375">
        <v>72.847826086956516</v>
      </c>
      <c r="CS3375">
        <v>0.47547169811320761</v>
      </c>
      <c r="CT3375">
        <v>75.871698113207557</v>
      </c>
      <c r="CU3375">
        <v>2791</v>
      </c>
      <c r="CV3375">
        <v>-1</v>
      </c>
    </row>
    <row r="3376" spans="1:100" x14ac:dyDescent="0.2">
      <c r="A3376">
        <v>2022</v>
      </c>
      <c r="B3376">
        <v>5</v>
      </c>
      <c r="C3376" s="267">
        <v>44705</v>
      </c>
      <c r="D3376">
        <v>57</v>
      </c>
      <c r="E3376">
        <v>135</v>
      </c>
      <c r="F3376">
        <v>26</v>
      </c>
      <c r="G3376" t="s">
        <v>401</v>
      </c>
      <c r="H3376" t="s">
        <v>402</v>
      </c>
      <c r="I3376" t="s">
        <v>317</v>
      </c>
      <c r="J3376">
        <v>12</v>
      </c>
      <c r="K3376">
        <v>1</v>
      </c>
      <c r="L3376">
        <v>10</v>
      </c>
      <c r="M3376">
        <v>9</v>
      </c>
      <c r="N3376">
        <v>11</v>
      </c>
      <c r="O3376">
        <v>13</v>
      </c>
      <c r="P3376">
        <v>14</v>
      </c>
      <c r="Q3376">
        <v>13</v>
      </c>
      <c r="R3376">
        <v>12</v>
      </c>
      <c r="S3376">
        <v>16</v>
      </c>
      <c r="T3376">
        <v>9</v>
      </c>
      <c r="U3376">
        <v>11</v>
      </c>
      <c r="V3376">
        <v>10</v>
      </c>
      <c r="W3376">
        <v>10</v>
      </c>
      <c r="X3376">
        <v>10</v>
      </c>
      <c r="Y3376">
        <v>112</v>
      </c>
      <c r="Z3376">
        <v>111</v>
      </c>
      <c r="AA3376">
        <v>13</v>
      </c>
      <c r="AB3376">
        <v>13</v>
      </c>
      <c r="AC3376">
        <v>14</v>
      </c>
      <c r="AD3376">
        <v>13</v>
      </c>
      <c r="AE3376">
        <v>14</v>
      </c>
      <c r="AF3376">
        <v>10</v>
      </c>
      <c r="AG3376">
        <v>10</v>
      </c>
      <c r="AH3376">
        <v>10</v>
      </c>
      <c r="AI3376">
        <v>10</v>
      </c>
      <c r="AJ3376">
        <v>10</v>
      </c>
      <c r="AK3376">
        <v>111</v>
      </c>
      <c r="AL3376">
        <v>112</v>
      </c>
      <c r="AM3376">
        <v>13.5</v>
      </c>
      <c r="AN3376">
        <v>10</v>
      </c>
      <c r="AO3376">
        <v>345</v>
      </c>
      <c r="AP3376">
        <v>125</v>
      </c>
      <c r="AQ3376">
        <v>387.44394618834082</v>
      </c>
      <c r="AR3376">
        <v>111.5</v>
      </c>
      <c r="AU3376">
        <v>2880</v>
      </c>
      <c r="AV3376">
        <v>2</v>
      </c>
      <c r="AW3376">
        <v>13</v>
      </c>
      <c r="AX3376">
        <v>10</v>
      </c>
      <c r="BG3376">
        <v>5280</v>
      </c>
      <c r="BH3376">
        <v>10</v>
      </c>
      <c r="BI3376">
        <v>8</v>
      </c>
      <c r="BJ3376">
        <v>2</v>
      </c>
      <c r="BQ3376" t="s">
        <v>384</v>
      </c>
      <c r="BR3376" t="s">
        <v>385</v>
      </c>
      <c r="BS3376"/>
      <c r="BT3376"/>
      <c r="BU3376">
        <v>21</v>
      </c>
      <c r="BV3376" t="s">
        <v>401</v>
      </c>
      <c r="BW3376" t="s">
        <v>222</v>
      </c>
      <c r="BX3376">
        <v>0</v>
      </c>
      <c r="BY3376">
        <v>25</v>
      </c>
      <c r="BZ3376">
        <v>25</v>
      </c>
      <c r="CA3376">
        <v>2905</v>
      </c>
      <c r="CB3376">
        <v>20</v>
      </c>
      <c r="CC3376">
        <v>20</v>
      </c>
      <c r="CD3376">
        <v>5300</v>
      </c>
      <c r="CE3376">
        <v>12</v>
      </c>
      <c r="CF3376">
        <v>21</v>
      </c>
      <c r="CG3376">
        <v>12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45</v>
      </c>
      <c r="CO3376">
        <v>8205</v>
      </c>
      <c r="CP3376">
        <v>5.4844606946983544E-3</v>
      </c>
      <c r="CQ3376">
        <v>4.5</v>
      </c>
      <c r="CR3376">
        <v>820.5</v>
      </c>
      <c r="CS3376">
        <v>4.5</v>
      </c>
      <c r="CT3376">
        <v>820.5</v>
      </c>
      <c r="CU3376">
        <v>2791</v>
      </c>
      <c r="CV3376">
        <v>-1</v>
      </c>
    </row>
    <row r="3377" spans="1:100" x14ac:dyDescent="0.2">
      <c r="A3377">
        <v>2022</v>
      </c>
      <c r="B3377">
        <v>5</v>
      </c>
      <c r="C3377" s="267">
        <v>44705</v>
      </c>
      <c r="D3377">
        <v>161</v>
      </c>
      <c r="E3377">
        <v>302</v>
      </c>
      <c r="F3377">
        <v>30</v>
      </c>
      <c r="G3377" t="s">
        <v>498</v>
      </c>
      <c r="H3377" t="s">
        <v>499</v>
      </c>
      <c r="I3377" t="s">
        <v>225</v>
      </c>
      <c r="J3377">
        <v>1</v>
      </c>
      <c r="K3377">
        <v>1</v>
      </c>
      <c r="L3377">
        <v>1056</v>
      </c>
      <c r="M3377">
        <v>982</v>
      </c>
      <c r="N3377">
        <v>1129</v>
      </c>
      <c r="AM3377"/>
      <c r="AN3377"/>
      <c r="AO3377">
        <v>15</v>
      </c>
      <c r="AP3377">
        <v>240</v>
      </c>
      <c r="AQ3377"/>
      <c r="AR3377"/>
      <c r="AU3377">
        <v>160</v>
      </c>
      <c r="BQ3377" t="s">
        <v>492</v>
      </c>
      <c r="BR3377" t="s">
        <v>492</v>
      </c>
      <c r="BS3377"/>
      <c r="BT3377"/>
      <c r="BU3377">
        <v>21</v>
      </c>
      <c r="BV3377" t="s">
        <v>498</v>
      </c>
      <c r="BW3377" t="s">
        <v>222</v>
      </c>
      <c r="BX3377">
        <v>0</v>
      </c>
      <c r="BY3377">
        <v>0</v>
      </c>
      <c r="BZ3377">
        <v>0</v>
      </c>
      <c r="CA3377">
        <v>160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160</v>
      </c>
      <c r="CP3377">
        <v>0</v>
      </c>
      <c r="CQ3377">
        <v>0</v>
      </c>
      <c r="CR3377">
        <v>0.15151515151515149</v>
      </c>
      <c r="CS3377"/>
      <c r="CT3377"/>
      <c r="CU3377">
        <v>2791</v>
      </c>
      <c r="CV3377"/>
    </row>
    <row r="3378" spans="1:100" x14ac:dyDescent="0.2">
      <c r="A3378">
        <v>2022</v>
      </c>
      <c r="B3378">
        <v>5</v>
      </c>
      <c r="C3378" s="267">
        <v>44705</v>
      </c>
      <c r="D3378">
        <v>372</v>
      </c>
      <c r="E3378">
        <v>646</v>
      </c>
      <c r="F3378">
        <v>46</v>
      </c>
      <c r="G3378" t="s">
        <v>276</v>
      </c>
      <c r="H3378" t="s">
        <v>277</v>
      </c>
      <c r="I3378" t="s">
        <v>221</v>
      </c>
      <c r="J3378">
        <v>2</v>
      </c>
      <c r="K3378">
        <v>2</v>
      </c>
      <c r="L3378">
        <v>212</v>
      </c>
      <c r="M3378">
        <v>197</v>
      </c>
      <c r="N3378">
        <v>226</v>
      </c>
      <c r="Q3378">
        <v>256</v>
      </c>
      <c r="R3378">
        <v>280</v>
      </c>
      <c r="S3378">
        <v>275</v>
      </c>
      <c r="V3378">
        <v>225</v>
      </c>
      <c r="W3378">
        <v>210</v>
      </c>
      <c r="X3378">
        <v>208</v>
      </c>
      <c r="AB3378">
        <v>390</v>
      </c>
      <c r="AC3378">
        <v>420</v>
      </c>
      <c r="AD3378">
        <v>320</v>
      </c>
      <c r="AE3378">
        <v>310</v>
      </c>
      <c r="AG3378">
        <v>221</v>
      </c>
      <c r="AH3378">
        <v>222</v>
      </c>
      <c r="AI3378">
        <v>220</v>
      </c>
      <c r="AJ3378">
        <v>219</v>
      </c>
      <c r="AM3378">
        <v>321.57142857142861</v>
      </c>
      <c r="AN3378">
        <v>217.85714285714289</v>
      </c>
      <c r="AO3378">
        <v>37</v>
      </c>
      <c r="AP3378">
        <v>150</v>
      </c>
      <c r="AQ3378"/>
      <c r="AR3378"/>
      <c r="AV3378">
        <v>1</v>
      </c>
      <c r="AW3378">
        <v>2</v>
      </c>
      <c r="AX3378">
        <v>6</v>
      </c>
      <c r="BH3378">
        <v>3</v>
      </c>
      <c r="BI3378">
        <v>2</v>
      </c>
      <c r="BQ3378" t="s">
        <v>180</v>
      </c>
      <c r="BR3378" t="s">
        <v>266</v>
      </c>
      <c r="BS3378" t="s">
        <v>278</v>
      </c>
      <c r="BT3378"/>
      <c r="BU3378">
        <v>21</v>
      </c>
      <c r="BV3378" t="s">
        <v>323</v>
      </c>
      <c r="BW3378" t="s">
        <v>222</v>
      </c>
      <c r="BX3378">
        <v>0</v>
      </c>
      <c r="BY3378">
        <v>9</v>
      </c>
      <c r="BZ3378">
        <v>4.5</v>
      </c>
      <c r="CA3378">
        <v>4</v>
      </c>
      <c r="CB3378">
        <v>5</v>
      </c>
      <c r="CC3378">
        <v>2.5</v>
      </c>
      <c r="CD3378">
        <v>2</v>
      </c>
      <c r="CE3378">
        <v>2</v>
      </c>
      <c r="CF3378">
        <v>2</v>
      </c>
      <c r="CG3378">
        <v>3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7</v>
      </c>
      <c r="CO3378">
        <v>6</v>
      </c>
      <c r="CP3378">
        <v>1.166666666666667</v>
      </c>
      <c r="CQ3378">
        <v>3.3018867924528301E-2</v>
      </c>
      <c r="CR3378">
        <v>2.8301886792452831E-2</v>
      </c>
      <c r="CS3378">
        <v>3.2131147540983597E-2</v>
      </c>
      <c r="CT3378">
        <v>2.7540983606557379E-2</v>
      </c>
      <c r="CU3378">
        <v>2791</v>
      </c>
      <c r="CV3378">
        <v>-1</v>
      </c>
    </row>
    <row r="3379" spans="1:100" x14ac:dyDescent="0.2">
      <c r="A3379">
        <v>2022</v>
      </c>
      <c r="B3379">
        <v>5</v>
      </c>
      <c r="C3379" s="267">
        <v>44705</v>
      </c>
      <c r="D3379">
        <v>372</v>
      </c>
      <c r="E3379">
        <v>647</v>
      </c>
      <c r="F3379">
        <v>46</v>
      </c>
      <c r="G3379" t="s">
        <v>264</v>
      </c>
      <c r="H3379" t="s">
        <v>265</v>
      </c>
      <c r="I3379" t="s">
        <v>221</v>
      </c>
      <c r="J3379">
        <v>2</v>
      </c>
      <c r="K3379">
        <v>2</v>
      </c>
      <c r="L3379">
        <v>212</v>
      </c>
      <c r="M3379">
        <v>197</v>
      </c>
      <c r="N3379">
        <v>226</v>
      </c>
      <c r="Q3379">
        <v>259</v>
      </c>
      <c r="R3379">
        <v>285</v>
      </c>
      <c r="S3379">
        <v>281</v>
      </c>
      <c r="V3379">
        <v>222</v>
      </c>
      <c r="W3379">
        <v>216</v>
      </c>
      <c r="X3379">
        <v>207</v>
      </c>
      <c r="Z3379">
        <v>143</v>
      </c>
      <c r="AB3379">
        <v>295</v>
      </c>
      <c r="AC3379">
        <v>340</v>
      </c>
      <c r="AD3379">
        <v>310</v>
      </c>
      <c r="AE3379">
        <v>298</v>
      </c>
      <c r="AG3379">
        <v>220</v>
      </c>
      <c r="AH3379">
        <v>217</v>
      </c>
      <c r="AI3379">
        <v>218</v>
      </c>
      <c r="AJ3379">
        <v>210</v>
      </c>
      <c r="AK3379">
        <v>136</v>
      </c>
      <c r="AL3379">
        <v>135</v>
      </c>
      <c r="AM3379">
        <v>295.42857142857139</v>
      </c>
      <c r="AN3379">
        <v>215.71428571428569</v>
      </c>
      <c r="AO3379">
        <v>37</v>
      </c>
      <c r="AP3379">
        <v>150</v>
      </c>
      <c r="AQ3379">
        <v>52.173913043478258</v>
      </c>
      <c r="AR3379">
        <v>138</v>
      </c>
      <c r="AV3379">
        <v>4</v>
      </c>
      <c r="AW3379">
        <v>5</v>
      </c>
      <c r="AX3379">
        <v>3</v>
      </c>
      <c r="BH3379">
        <v>2</v>
      </c>
      <c r="BI3379">
        <v>3</v>
      </c>
      <c r="BJ3379">
        <v>1</v>
      </c>
      <c r="BQ3379" t="s">
        <v>180</v>
      </c>
      <c r="BR3379" t="s">
        <v>266</v>
      </c>
      <c r="BS3379" t="s">
        <v>267</v>
      </c>
      <c r="BT3379"/>
      <c r="BU3379">
        <v>21</v>
      </c>
      <c r="BV3379" t="s">
        <v>323</v>
      </c>
      <c r="BW3379" t="s">
        <v>222</v>
      </c>
      <c r="BX3379">
        <v>0</v>
      </c>
      <c r="BY3379">
        <v>12</v>
      </c>
      <c r="BZ3379">
        <v>6</v>
      </c>
      <c r="CA3379">
        <v>6</v>
      </c>
      <c r="CB3379">
        <v>6</v>
      </c>
      <c r="CC3379">
        <v>3</v>
      </c>
      <c r="CD3379">
        <v>3</v>
      </c>
      <c r="CE3379">
        <v>3</v>
      </c>
      <c r="CF3379">
        <v>4</v>
      </c>
      <c r="CG3379">
        <v>2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9</v>
      </c>
      <c r="CO3379">
        <v>9</v>
      </c>
      <c r="CP3379">
        <v>1</v>
      </c>
      <c r="CQ3379">
        <v>4.2452830188679243E-2</v>
      </c>
      <c r="CR3379">
        <v>4.2452830188679243E-2</v>
      </c>
      <c r="CS3379">
        <v>4.1721854304635757E-2</v>
      </c>
      <c r="CT3379">
        <v>4.1721854304635757E-2</v>
      </c>
      <c r="CU3379">
        <v>2791</v>
      </c>
      <c r="CV3379">
        <v>-1</v>
      </c>
    </row>
    <row r="3380" spans="1:100" x14ac:dyDescent="0.2">
      <c r="A3380">
        <v>2022</v>
      </c>
      <c r="B3380">
        <v>5</v>
      </c>
      <c r="C3380" s="267">
        <v>44705</v>
      </c>
      <c r="D3380">
        <v>433</v>
      </c>
      <c r="E3380">
        <v>452</v>
      </c>
      <c r="F3380">
        <v>46</v>
      </c>
      <c r="G3380" t="s">
        <v>553</v>
      </c>
      <c r="H3380" t="s">
        <v>554</v>
      </c>
      <c r="I3380" t="s">
        <v>221</v>
      </c>
      <c r="J3380">
        <v>4</v>
      </c>
      <c r="K3380">
        <v>2</v>
      </c>
      <c r="L3380">
        <v>270</v>
      </c>
      <c r="M3380">
        <v>251</v>
      </c>
      <c r="N3380">
        <v>288</v>
      </c>
      <c r="O3380">
        <v>334</v>
      </c>
      <c r="T3380">
        <v>254</v>
      </c>
      <c r="AM3380">
        <v>334</v>
      </c>
      <c r="AN3380">
        <v>254</v>
      </c>
      <c r="AO3380">
        <v>96</v>
      </c>
      <c r="AP3380">
        <v>150</v>
      </c>
      <c r="AQ3380"/>
      <c r="AR3380"/>
      <c r="AU3380">
        <v>800</v>
      </c>
      <c r="AW3380">
        <v>3</v>
      </c>
      <c r="AX3380">
        <v>2</v>
      </c>
      <c r="BQ3380" t="s">
        <v>180</v>
      </c>
      <c r="BR3380" t="s">
        <v>181</v>
      </c>
      <c r="BS3380"/>
      <c r="BT3380"/>
      <c r="BU3380">
        <v>21</v>
      </c>
      <c r="BV3380" t="s">
        <v>552</v>
      </c>
      <c r="BW3380" t="s">
        <v>222</v>
      </c>
      <c r="BX3380">
        <v>0</v>
      </c>
      <c r="BY3380">
        <v>5</v>
      </c>
      <c r="BZ3380">
        <v>2.5</v>
      </c>
      <c r="CA3380">
        <v>802</v>
      </c>
      <c r="CB3380">
        <v>0</v>
      </c>
      <c r="CC3380">
        <v>0</v>
      </c>
      <c r="CD3380">
        <v>0</v>
      </c>
      <c r="CE3380">
        <v>0</v>
      </c>
      <c r="CF3380">
        <v>1</v>
      </c>
      <c r="CG3380">
        <v>1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2.5</v>
      </c>
      <c r="CO3380">
        <v>802</v>
      </c>
      <c r="CP3380">
        <v>3.117206982543641E-3</v>
      </c>
      <c r="CQ3380">
        <v>9.2592592592592587E-3</v>
      </c>
      <c r="CR3380">
        <v>2.9703703703703699</v>
      </c>
      <c r="CS3380">
        <v>9.8425196850393699E-3</v>
      </c>
      <c r="CT3380">
        <v>3.1574803149606301</v>
      </c>
      <c r="CU3380">
        <v>2791</v>
      </c>
      <c r="CV3380">
        <v>-1</v>
      </c>
    </row>
    <row r="3381" spans="1:100" x14ac:dyDescent="0.2">
      <c r="A3381">
        <v>2022</v>
      </c>
      <c r="B3381">
        <v>5</v>
      </c>
      <c r="C3381" s="267">
        <v>44705</v>
      </c>
      <c r="D3381">
        <v>433</v>
      </c>
      <c r="E3381">
        <v>453</v>
      </c>
      <c r="F3381">
        <v>46</v>
      </c>
      <c r="G3381" t="s">
        <v>550</v>
      </c>
      <c r="H3381" t="s">
        <v>551</v>
      </c>
      <c r="I3381" t="s">
        <v>221</v>
      </c>
      <c r="J3381">
        <v>4</v>
      </c>
      <c r="K3381">
        <v>2</v>
      </c>
      <c r="L3381">
        <v>175</v>
      </c>
      <c r="M3381">
        <v>162</v>
      </c>
      <c r="N3381">
        <v>187</v>
      </c>
      <c r="O3381">
        <v>213</v>
      </c>
      <c r="T3381">
        <v>170</v>
      </c>
      <c r="AM3381">
        <v>213</v>
      </c>
      <c r="AN3381">
        <v>170</v>
      </c>
      <c r="AO3381">
        <v>96</v>
      </c>
      <c r="AP3381">
        <v>150</v>
      </c>
      <c r="AQ3381"/>
      <c r="AR3381"/>
      <c r="AU3381">
        <v>800</v>
      </c>
      <c r="AV3381">
        <v>4</v>
      </c>
      <c r="AW3381">
        <v>2</v>
      </c>
      <c r="AX3381">
        <v>1</v>
      </c>
      <c r="BQ3381" t="s">
        <v>180</v>
      </c>
      <c r="BR3381" t="s">
        <v>181</v>
      </c>
      <c r="BS3381"/>
      <c r="BT3381"/>
      <c r="BU3381">
        <v>21</v>
      </c>
      <c r="BV3381" t="s">
        <v>552</v>
      </c>
      <c r="BW3381" t="s">
        <v>222</v>
      </c>
      <c r="BX3381">
        <v>0</v>
      </c>
      <c r="BY3381">
        <v>7</v>
      </c>
      <c r="BZ3381">
        <v>3.5</v>
      </c>
      <c r="CA3381">
        <v>803</v>
      </c>
      <c r="CB3381">
        <v>0</v>
      </c>
      <c r="CC3381">
        <v>0</v>
      </c>
      <c r="CD3381">
        <v>0</v>
      </c>
      <c r="CE3381">
        <v>2</v>
      </c>
      <c r="CF3381">
        <v>1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3.5</v>
      </c>
      <c r="CO3381">
        <v>803</v>
      </c>
      <c r="CP3381">
        <v>4.3586550435865514E-3</v>
      </c>
      <c r="CQ3381">
        <v>0.02</v>
      </c>
      <c r="CR3381">
        <v>4.588571428571429</v>
      </c>
      <c r="CS3381">
        <v>2.058823529411765E-2</v>
      </c>
      <c r="CT3381">
        <v>4.723529411764706</v>
      </c>
      <c r="CU3381">
        <v>2791</v>
      </c>
      <c r="CV3381">
        <v>-1</v>
      </c>
    </row>
    <row r="3382" spans="1:100" x14ac:dyDescent="0.2">
      <c r="A3382">
        <v>2022</v>
      </c>
      <c r="B3382">
        <v>5</v>
      </c>
      <c r="C3382" s="267">
        <v>44705</v>
      </c>
      <c r="D3382">
        <v>334</v>
      </c>
      <c r="E3382">
        <v>254</v>
      </c>
      <c r="F3382">
        <v>47</v>
      </c>
      <c r="G3382" t="s">
        <v>220</v>
      </c>
      <c r="H3382" t="s">
        <v>179</v>
      </c>
      <c r="I3382" t="s">
        <v>221</v>
      </c>
      <c r="J3382">
        <v>4</v>
      </c>
      <c r="K3382">
        <v>2</v>
      </c>
      <c r="L3382">
        <v>203</v>
      </c>
      <c r="M3382">
        <v>188</v>
      </c>
      <c r="N3382">
        <v>217</v>
      </c>
      <c r="Y3382">
        <v>141</v>
      </c>
      <c r="Z3382">
        <v>141</v>
      </c>
      <c r="AK3382">
        <v>150</v>
      </c>
      <c r="AL3382">
        <v>151</v>
      </c>
      <c r="AM3382"/>
      <c r="AN3382"/>
      <c r="AO3382">
        <v>94</v>
      </c>
      <c r="AP3382">
        <v>153</v>
      </c>
      <c r="AQ3382">
        <v>98.799313893653519</v>
      </c>
      <c r="AR3382">
        <v>145.75</v>
      </c>
      <c r="AV3382">
        <v>8</v>
      </c>
      <c r="AW3382">
        <v>6</v>
      </c>
      <c r="AX3382">
        <v>7</v>
      </c>
      <c r="BG3382">
        <v>1200</v>
      </c>
      <c r="BH3382">
        <v>10</v>
      </c>
      <c r="BI3382">
        <v>6</v>
      </c>
      <c r="BQ3382" t="s">
        <v>180</v>
      </c>
      <c r="BR3382" t="s">
        <v>181</v>
      </c>
      <c r="BS3382" t="s">
        <v>182</v>
      </c>
      <c r="BT3382"/>
      <c r="BU3382">
        <v>21</v>
      </c>
      <c r="BV3382" t="s">
        <v>220</v>
      </c>
      <c r="BW3382" t="s">
        <v>222</v>
      </c>
      <c r="BX3382">
        <v>0</v>
      </c>
      <c r="BY3382">
        <v>21</v>
      </c>
      <c r="BZ3382">
        <v>10.5</v>
      </c>
      <c r="CA3382">
        <v>10</v>
      </c>
      <c r="CB3382">
        <v>16</v>
      </c>
      <c r="CC3382">
        <v>8</v>
      </c>
      <c r="CD3382">
        <v>1208</v>
      </c>
      <c r="CE3382">
        <v>9</v>
      </c>
      <c r="CF3382">
        <v>6</v>
      </c>
      <c r="CG3382">
        <v>3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18.5</v>
      </c>
      <c r="CO3382">
        <v>1218</v>
      </c>
      <c r="CP3382">
        <v>1.51888341543514E-2</v>
      </c>
      <c r="CQ3382">
        <v>9.1133004926108374E-2</v>
      </c>
      <c r="CR3382">
        <v>6</v>
      </c>
      <c r="CS3382"/>
      <c r="CT3382"/>
      <c r="CU3382">
        <v>2791</v>
      </c>
      <c r="CV3382"/>
    </row>
    <row r="3383" spans="1:100" x14ac:dyDescent="0.2">
      <c r="A3383">
        <v>2022</v>
      </c>
      <c r="B3383">
        <v>5</v>
      </c>
      <c r="C3383" s="267">
        <v>44705</v>
      </c>
      <c r="D3383">
        <v>433</v>
      </c>
      <c r="E3383">
        <v>453</v>
      </c>
      <c r="F3383">
        <v>48</v>
      </c>
      <c r="G3383" t="s">
        <v>550</v>
      </c>
      <c r="H3383" t="s">
        <v>551</v>
      </c>
      <c r="I3383" t="s">
        <v>221</v>
      </c>
      <c r="J3383">
        <v>4</v>
      </c>
      <c r="K3383">
        <v>2</v>
      </c>
      <c r="L3383">
        <v>175</v>
      </c>
      <c r="M3383">
        <v>162</v>
      </c>
      <c r="N3383">
        <v>187</v>
      </c>
      <c r="Y3383">
        <v>184</v>
      </c>
      <c r="AM3383"/>
      <c r="AN3383"/>
      <c r="AO3383">
        <v>96</v>
      </c>
      <c r="AP3383">
        <v>150</v>
      </c>
      <c r="AQ3383">
        <v>78.260869565217391</v>
      </c>
      <c r="AR3383">
        <v>184</v>
      </c>
      <c r="BQ3383" t="s">
        <v>180</v>
      </c>
      <c r="BR3383" t="s">
        <v>181</v>
      </c>
      <c r="BS3383"/>
      <c r="BT3383"/>
      <c r="BU3383">
        <v>21</v>
      </c>
      <c r="BV3383" t="s">
        <v>552</v>
      </c>
      <c r="BW3383" t="s">
        <v>222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/>
      <c r="CQ3383">
        <v>0</v>
      </c>
      <c r="CR3383">
        <v>0</v>
      </c>
      <c r="CS3383"/>
      <c r="CT3383"/>
      <c r="CU3383">
        <v>2791</v>
      </c>
      <c r="CV3383"/>
    </row>
    <row r="3384" spans="1:100" x14ac:dyDescent="0.2">
      <c r="A3384">
        <v>2022</v>
      </c>
      <c r="B3384">
        <v>5</v>
      </c>
      <c r="C3384" s="267">
        <v>44705</v>
      </c>
      <c r="D3384">
        <v>236</v>
      </c>
      <c r="E3384">
        <v>160</v>
      </c>
      <c r="F3384">
        <v>49</v>
      </c>
      <c r="G3384" t="s">
        <v>239</v>
      </c>
      <c r="H3384" t="s">
        <v>240</v>
      </c>
      <c r="I3384" t="s">
        <v>169</v>
      </c>
      <c r="J3384">
        <v>2</v>
      </c>
      <c r="K3384">
        <v>1</v>
      </c>
      <c r="L3384">
        <v>200</v>
      </c>
      <c r="M3384">
        <v>186</v>
      </c>
      <c r="N3384">
        <v>214</v>
      </c>
      <c r="O3384">
        <v>250</v>
      </c>
      <c r="P3384">
        <v>316</v>
      </c>
      <c r="Q3384">
        <v>292</v>
      </c>
      <c r="R3384">
        <v>280</v>
      </c>
      <c r="S3384">
        <v>274</v>
      </c>
      <c r="T3384">
        <v>185</v>
      </c>
      <c r="U3384">
        <v>180</v>
      </c>
      <c r="V3384">
        <v>185</v>
      </c>
      <c r="W3384">
        <v>200</v>
      </c>
      <c r="X3384">
        <v>198</v>
      </c>
      <c r="Y3384">
        <v>100</v>
      </c>
      <c r="Z3384">
        <v>97</v>
      </c>
      <c r="AA3384">
        <v>308</v>
      </c>
      <c r="AB3384">
        <v>284</v>
      </c>
      <c r="AC3384">
        <v>259</v>
      </c>
      <c r="AD3384">
        <v>274</v>
      </c>
      <c r="AE3384">
        <v>271</v>
      </c>
      <c r="AF3384">
        <v>170</v>
      </c>
      <c r="AG3384">
        <v>188</v>
      </c>
      <c r="AH3384">
        <v>195</v>
      </c>
      <c r="AI3384">
        <v>188</v>
      </c>
      <c r="AJ3384">
        <v>190</v>
      </c>
      <c r="AK3384">
        <v>99</v>
      </c>
      <c r="AL3384">
        <v>98</v>
      </c>
      <c r="AM3384">
        <v>280.8</v>
      </c>
      <c r="AN3384">
        <v>187.9</v>
      </c>
      <c r="AO3384">
        <v>76</v>
      </c>
      <c r="AP3384">
        <v>95</v>
      </c>
      <c r="AQ3384">
        <v>73.096446700507613</v>
      </c>
      <c r="AR3384">
        <v>98.5</v>
      </c>
      <c r="AU3384">
        <v>900</v>
      </c>
      <c r="AV3384">
        <v>12</v>
      </c>
      <c r="AW3384">
        <v>7</v>
      </c>
      <c r="AX3384">
        <v>8</v>
      </c>
      <c r="BG3384">
        <v>720</v>
      </c>
      <c r="BH3384">
        <v>3</v>
      </c>
      <c r="BI3384">
        <v>2</v>
      </c>
      <c r="BJ3384">
        <v>1</v>
      </c>
      <c r="BQ3384" t="s">
        <v>241</v>
      </c>
      <c r="BR3384" t="s">
        <v>242</v>
      </c>
      <c r="BS3384"/>
      <c r="BT3384"/>
      <c r="BU3384">
        <v>21</v>
      </c>
      <c r="BV3384" t="s">
        <v>239</v>
      </c>
      <c r="BW3384" t="s">
        <v>222</v>
      </c>
      <c r="BX3384">
        <v>0</v>
      </c>
      <c r="BY3384">
        <v>27</v>
      </c>
      <c r="BZ3384">
        <v>27</v>
      </c>
      <c r="CA3384">
        <v>927</v>
      </c>
      <c r="CB3384">
        <v>6</v>
      </c>
      <c r="CC3384">
        <v>6</v>
      </c>
      <c r="CD3384">
        <v>726</v>
      </c>
      <c r="CE3384">
        <v>15</v>
      </c>
      <c r="CF3384">
        <v>9</v>
      </c>
      <c r="CG3384">
        <v>9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33</v>
      </c>
      <c r="CO3384">
        <v>1653</v>
      </c>
      <c r="CP3384">
        <v>1.9963702359346639E-2</v>
      </c>
      <c r="CQ3384">
        <v>0.16500000000000001</v>
      </c>
      <c r="CR3384">
        <v>8.2650000000000006</v>
      </c>
      <c r="CS3384">
        <v>0.175625332623736</v>
      </c>
      <c r="CT3384">
        <v>8.7972325705162326</v>
      </c>
      <c r="CU3384">
        <v>2791</v>
      </c>
      <c r="CV3384">
        <v>-1</v>
      </c>
    </row>
    <row r="3385" spans="1:100" x14ac:dyDescent="0.2">
      <c r="A3385">
        <v>2022</v>
      </c>
      <c r="B3385">
        <v>5</v>
      </c>
      <c r="C3385" s="267">
        <v>44705</v>
      </c>
      <c r="D3385">
        <v>334</v>
      </c>
      <c r="E3385">
        <v>254</v>
      </c>
      <c r="F3385">
        <v>49</v>
      </c>
      <c r="G3385" t="s">
        <v>220</v>
      </c>
      <c r="H3385" t="s">
        <v>179</v>
      </c>
      <c r="I3385" t="s">
        <v>221</v>
      </c>
      <c r="J3385">
        <v>4</v>
      </c>
      <c r="K3385">
        <v>2</v>
      </c>
      <c r="L3385">
        <v>203</v>
      </c>
      <c r="M3385">
        <v>188</v>
      </c>
      <c r="N3385">
        <v>217</v>
      </c>
      <c r="O3385">
        <v>342</v>
      </c>
      <c r="P3385">
        <v>400</v>
      </c>
      <c r="Q3385">
        <v>290</v>
      </c>
      <c r="R3385">
        <v>373</v>
      </c>
      <c r="S3385">
        <v>284</v>
      </c>
      <c r="T3385">
        <v>210</v>
      </c>
      <c r="U3385">
        <v>222</v>
      </c>
      <c r="V3385">
        <v>210</v>
      </c>
      <c r="W3385">
        <v>208</v>
      </c>
      <c r="X3385">
        <v>206</v>
      </c>
      <c r="AA3385">
        <v>380</v>
      </c>
      <c r="AB3385">
        <v>297</v>
      </c>
      <c r="AC3385">
        <v>290</v>
      </c>
      <c r="AD3385">
        <v>409</v>
      </c>
      <c r="AE3385">
        <v>398</v>
      </c>
      <c r="AF3385">
        <v>209</v>
      </c>
      <c r="AG3385">
        <v>213</v>
      </c>
      <c r="AH3385">
        <v>199</v>
      </c>
      <c r="AI3385">
        <v>215</v>
      </c>
      <c r="AJ3385">
        <v>210</v>
      </c>
      <c r="AM3385">
        <v>346.3</v>
      </c>
      <c r="AN3385">
        <v>210.2</v>
      </c>
      <c r="AO3385">
        <v>94</v>
      </c>
      <c r="AP3385">
        <v>153</v>
      </c>
      <c r="AQ3385"/>
      <c r="AR3385"/>
      <c r="BQ3385" t="s">
        <v>180</v>
      </c>
      <c r="BR3385" t="s">
        <v>181</v>
      </c>
      <c r="BS3385" t="s">
        <v>182</v>
      </c>
      <c r="BT3385"/>
      <c r="BU3385">
        <v>21</v>
      </c>
      <c r="BV3385" t="s">
        <v>220</v>
      </c>
      <c r="BW3385" t="s">
        <v>222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/>
      <c r="CQ3385">
        <v>0</v>
      </c>
      <c r="CR3385">
        <v>0</v>
      </c>
      <c r="CS3385">
        <v>0</v>
      </c>
      <c r="CT3385">
        <v>0</v>
      </c>
      <c r="CU3385">
        <v>2791</v>
      </c>
      <c r="CV3385">
        <v>-1</v>
      </c>
    </row>
    <row r="3386" spans="1:100" x14ac:dyDescent="0.2">
      <c r="A3386">
        <v>2022</v>
      </c>
      <c r="B3386">
        <v>5</v>
      </c>
      <c r="C3386" s="267">
        <v>44705</v>
      </c>
      <c r="D3386">
        <v>491</v>
      </c>
      <c r="E3386">
        <v>708</v>
      </c>
      <c r="F3386"/>
      <c r="G3386" t="s">
        <v>456</v>
      </c>
      <c r="H3386" t="s">
        <v>457</v>
      </c>
      <c r="K3386"/>
      <c r="L3386">
        <v>1980</v>
      </c>
      <c r="M3386">
        <v>1881</v>
      </c>
      <c r="N3386">
        <v>2079</v>
      </c>
      <c r="AM3386"/>
      <c r="AN3386"/>
      <c r="AO3386">
        <v>0</v>
      </c>
      <c r="AP3386"/>
      <c r="AQ3386"/>
      <c r="AR3386"/>
      <c r="BQ3386" t="s">
        <v>458</v>
      </c>
      <c r="BS3386"/>
      <c r="BT3386"/>
      <c r="BU3386">
        <v>21</v>
      </c>
      <c r="BV3386" t="s">
        <v>459</v>
      </c>
      <c r="BX3386">
        <v>0</v>
      </c>
      <c r="BY3386">
        <v>0</v>
      </c>
      <c r="BZ3386"/>
      <c r="CA3386">
        <v>0</v>
      </c>
      <c r="CB3386">
        <v>0</v>
      </c>
      <c r="CC3386"/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/>
      <c r="CQ3386">
        <v>0</v>
      </c>
      <c r="CR3386">
        <v>0</v>
      </c>
      <c r="CS3386"/>
      <c r="CT3386"/>
      <c r="CU3386">
        <v>2791</v>
      </c>
      <c r="CV3386"/>
    </row>
    <row r="3387" spans="1:100" x14ac:dyDescent="0.2">
      <c r="A3387">
        <v>2022</v>
      </c>
      <c r="B3387">
        <v>5</v>
      </c>
      <c r="C3387" s="267">
        <v>44705</v>
      </c>
      <c r="D3387">
        <v>491</v>
      </c>
      <c r="E3387">
        <v>713</v>
      </c>
      <c r="F3387"/>
      <c r="G3387" t="s">
        <v>460</v>
      </c>
      <c r="H3387" t="s">
        <v>461</v>
      </c>
      <c r="K3387"/>
      <c r="L3387">
        <v>1402</v>
      </c>
      <c r="M3387">
        <v>1332</v>
      </c>
      <c r="N3387">
        <v>1472</v>
      </c>
      <c r="AM3387"/>
      <c r="AN3387"/>
      <c r="AO3387">
        <v>0</v>
      </c>
      <c r="AP3387"/>
      <c r="AQ3387"/>
      <c r="AR3387"/>
      <c r="BQ3387" t="s">
        <v>458</v>
      </c>
      <c r="BS3387"/>
      <c r="BT3387"/>
      <c r="BU3387">
        <v>21</v>
      </c>
      <c r="BV3387" t="s">
        <v>459</v>
      </c>
      <c r="BX3387">
        <v>0</v>
      </c>
      <c r="BY3387">
        <v>0</v>
      </c>
      <c r="BZ3387"/>
      <c r="CA3387">
        <v>0</v>
      </c>
      <c r="CB3387">
        <v>0</v>
      </c>
      <c r="CC3387"/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/>
      <c r="CQ3387">
        <v>0</v>
      </c>
      <c r="CR3387">
        <v>0</v>
      </c>
      <c r="CS3387"/>
      <c r="CT3387"/>
      <c r="CU3387">
        <v>2791</v>
      </c>
      <c r="CV3387"/>
    </row>
    <row r="3388" spans="1:100" x14ac:dyDescent="0.2">
      <c r="A3388">
        <v>2022</v>
      </c>
      <c r="B3388">
        <v>5</v>
      </c>
      <c r="C3388" s="267">
        <v>44705</v>
      </c>
      <c r="D3388">
        <v>491</v>
      </c>
      <c r="E3388">
        <v>754</v>
      </c>
      <c r="F3388"/>
      <c r="G3388" t="s">
        <v>462</v>
      </c>
      <c r="H3388" t="s">
        <v>463</v>
      </c>
      <c r="K3388"/>
      <c r="L3388">
        <v>660</v>
      </c>
      <c r="M3388">
        <v>627</v>
      </c>
      <c r="N3388">
        <v>693</v>
      </c>
      <c r="AM3388"/>
      <c r="AN3388"/>
      <c r="AO3388">
        <v>0</v>
      </c>
      <c r="AP3388"/>
      <c r="AQ3388"/>
      <c r="AR3388"/>
      <c r="BQ3388" t="s">
        <v>458</v>
      </c>
      <c r="BS3388"/>
      <c r="BT3388"/>
      <c r="BU3388">
        <v>21</v>
      </c>
      <c r="BV3388" t="s">
        <v>459</v>
      </c>
      <c r="BX3388">
        <v>0</v>
      </c>
      <c r="BY3388">
        <v>0</v>
      </c>
      <c r="BZ3388"/>
      <c r="CA3388">
        <v>0</v>
      </c>
      <c r="CB3388">
        <v>0</v>
      </c>
      <c r="CC3388"/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/>
      <c r="CQ3388">
        <v>0</v>
      </c>
      <c r="CR3388">
        <v>0</v>
      </c>
      <c r="CS3388"/>
      <c r="CT3388"/>
      <c r="CU3388">
        <v>2791</v>
      </c>
      <c r="CV3388"/>
    </row>
    <row r="3389" spans="1:100" x14ac:dyDescent="0.2">
      <c r="A3389">
        <v>2022</v>
      </c>
      <c r="B3389">
        <v>5</v>
      </c>
      <c r="C3389" s="267">
        <v>44705</v>
      </c>
      <c r="D3389">
        <v>491</v>
      </c>
      <c r="E3389">
        <v>755</v>
      </c>
      <c r="F3389"/>
      <c r="G3389" t="s">
        <v>464</v>
      </c>
      <c r="H3389" t="s">
        <v>465</v>
      </c>
      <c r="K3389"/>
      <c r="L3389">
        <v>525</v>
      </c>
      <c r="M3389">
        <v>498</v>
      </c>
      <c r="N3389">
        <v>551</v>
      </c>
      <c r="O3389">
        <v>4969</v>
      </c>
      <c r="P3389">
        <v>5678</v>
      </c>
      <c r="Q3389">
        <v>5878</v>
      </c>
      <c r="R3389">
        <v>5888</v>
      </c>
      <c r="S3389">
        <v>4963</v>
      </c>
      <c r="T3389">
        <v>319</v>
      </c>
      <c r="U3389">
        <v>354</v>
      </c>
      <c r="V3389">
        <v>333</v>
      </c>
      <c r="W3389">
        <v>381</v>
      </c>
      <c r="X3389">
        <v>345</v>
      </c>
      <c r="AM3389">
        <v>5475.2</v>
      </c>
      <c r="AN3389">
        <v>346.4</v>
      </c>
      <c r="AO3389">
        <v>0</v>
      </c>
      <c r="AP3389"/>
      <c r="AQ3389"/>
      <c r="AR3389"/>
      <c r="BQ3389" t="s">
        <v>458</v>
      </c>
      <c r="BS3389"/>
      <c r="BT3389"/>
      <c r="BU3389">
        <v>21</v>
      </c>
      <c r="BV3389" t="s">
        <v>459</v>
      </c>
      <c r="BX3389">
        <v>0</v>
      </c>
      <c r="BY3389">
        <v>0</v>
      </c>
      <c r="BZ3389"/>
      <c r="CA3389">
        <v>0</v>
      </c>
      <c r="CB3389">
        <v>0</v>
      </c>
      <c r="CC3389"/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/>
      <c r="CQ3389">
        <v>0</v>
      </c>
      <c r="CR3389">
        <v>0</v>
      </c>
      <c r="CS3389">
        <v>0</v>
      </c>
      <c r="CT3389">
        <v>0</v>
      </c>
      <c r="CU3389">
        <v>2791</v>
      </c>
      <c r="CV3389">
        <v>-1</v>
      </c>
    </row>
    <row r="3390" spans="1:100" x14ac:dyDescent="0.2">
      <c r="A3390">
        <v>2022</v>
      </c>
      <c r="B3390">
        <v>5</v>
      </c>
      <c r="C3390" s="267">
        <v>44705</v>
      </c>
      <c r="D3390">
        <v>491</v>
      </c>
      <c r="E3390">
        <v>756</v>
      </c>
      <c r="F3390"/>
      <c r="G3390" t="s">
        <v>466</v>
      </c>
      <c r="H3390" t="s">
        <v>467</v>
      </c>
      <c r="K3390"/>
      <c r="L3390">
        <v>1113</v>
      </c>
      <c r="M3390">
        <v>1058</v>
      </c>
      <c r="N3390">
        <v>1169</v>
      </c>
      <c r="AM3390"/>
      <c r="AN3390"/>
      <c r="AO3390">
        <v>0</v>
      </c>
      <c r="AP3390"/>
      <c r="AQ3390"/>
      <c r="AR3390"/>
      <c r="BQ3390" t="s">
        <v>458</v>
      </c>
      <c r="BS3390"/>
      <c r="BT3390"/>
      <c r="BU3390">
        <v>21</v>
      </c>
      <c r="BV3390" t="s">
        <v>459</v>
      </c>
      <c r="BX3390">
        <v>0</v>
      </c>
      <c r="BY3390">
        <v>0</v>
      </c>
      <c r="BZ3390"/>
      <c r="CA3390">
        <v>0</v>
      </c>
      <c r="CB3390">
        <v>0</v>
      </c>
      <c r="CC3390"/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/>
      <c r="CQ3390">
        <v>0</v>
      </c>
      <c r="CR3390">
        <v>0</v>
      </c>
      <c r="CS3390"/>
      <c r="CT3390"/>
      <c r="CU3390">
        <v>2791</v>
      </c>
      <c r="CV3390"/>
    </row>
    <row r="3391" spans="1:100" x14ac:dyDescent="0.2">
      <c r="A3391">
        <v>2022</v>
      </c>
      <c r="B3391">
        <v>5</v>
      </c>
      <c r="C3391" s="267">
        <v>44705</v>
      </c>
      <c r="D3391">
        <v>530</v>
      </c>
      <c r="E3391">
        <v>929</v>
      </c>
      <c r="F3391"/>
      <c r="G3391" t="s">
        <v>534</v>
      </c>
      <c r="H3391" t="s">
        <v>535</v>
      </c>
      <c r="K3391"/>
      <c r="L3391">
        <v>0</v>
      </c>
      <c r="M3391">
        <v>1282</v>
      </c>
      <c r="N3391">
        <v>1417</v>
      </c>
      <c r="AM3391"/>
      <c r="AN3391"/>
      <c r="AO3391">
        <v>0</v>
      </c>
      <c r="AP3391"/>
      <c r="AQ3391"/>
      <c r="AR3391"/>
      <c r="BQ3391" t="s">
        <v>458</v>
      </c>
      <c r="BS3391"/>
      <c r="BT3391"/>
      <c r="BU3391">
        <v>21</v>
      </c>
      <c r="BV3391" t="s">
        <v>536</v>
      </c>
      <c r="BX3391">
        <v>0</v>
      </c>
      <c r="BY3391">
        <v>0</v>
      </c>
      <c r="BZ3391"/>
      <c r="CA3391">
        <v>0</v>
      </c>
      <c r="CB3391">
        <v>0</v>
      </c>
      <c r="CC3391"/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/>
      <c r="CQ3391"/>
      <c r="CR3391"/>
      <c r="CS3391"/>
      <c r="CT3391"/>
      <c r="CU3391">
        <v>2791</v>
      </c>
      <c r="CV3391"/>
    </row>
    <row r="3392" spans="1:100" x14ac:dyDescent="0.2">
      <c r="A3392">
        <v>2022</v>
      </c>
      <c r="B3392">
        <v>5</v>
      </c>
      <c r="C3392" s="267">
        <v>44705</v>
      </c>
      <c r="D3392">
        <v>530</v>
      </c>
      <c r="E3392">
        <v>930</v>
      </c>
      <c r="F3392"/>
      <c r="G3392" t="s">
        <v>537</v>
      </c>
      <c r="H3392" t="s">
        <v>538</v>
      </c>
      <c r="K3392"/>
      <c r="L3392">
        <v>0</v>
      </c>
      <c r="M3392">
        <v>641</v>
      </c>
      <c r="N3392">
        <v>708</v>
      </c>
      <c r="AM3392"/>
      <c r="AN3392"/>
      <c r="AO3392">
        <v>0</v>
      </c>
      <c r="AP3392"/>
      <c r="AQ3392"/>
      <c r="AR3392"/>
      <c r="BQ3392" t="s">
        <v>458</v>
      </c>
      <c r="BS3392"/>
      <c r="BT3392"/>
      <c r="BU3392">
        <v>21</v>
      </c>
      <c r="BV3392" t="s">
        <v>536</v>
      </c>
      <c r="BX3392">
        <v>0</v>
      </c>
      <c r="BY3392">
        <v>0</v>
      </c>
      <c r="BZ3392"/>
      <c r="CA3392">
        <v>0</v>
      </c>
      <c r="CB3392">
        <v>0</v>
      </c>
      <c r="CC3392"/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/>
      <c r="CQ3392"/>
      <c r="CR3392"/>
      <c r="CS3392"/>
      <c r="CT3392"/>
      <c r="CU3392">
        <v>2791</v>
      </c>
      <c r="CV3392"/>
    </row>
    <row r="3393" spans="1:100" x14ac:dyDescent="0.2">
      <c r="A3393">
        <v>2022</v>
      </c>
      <c r="B3393">
        <v>5</v>
      </c>
      <c r="C3393" s="267">
        <v>44705</v>
      </c>
      <c r="D3393">
        <v>530</v>
      </c>
      <c r="E3393">
        <v>931</v>
      </c>
      <c r="F3393"/>
      <c r="G3393" t="s">
        <v>539</v>
      </c>
      <c r="H3393" t="s">
        <v>540</v>
      </c>
      <c r="K3393"/>
      <c r="L3393">
        <v>0</v>
      </c>
      <c r="M3393">
        <v>545</v>
      </c>
      <c r="N3393">
        <v>602</v>
      </c>
      <c r="AM3393"/>
      <c r="AN3393"/>
      <c r="AO3393">
        <v>0</v>
      </c>
      <c r="AP3393"/>
      <c r="AQ3393"/>
      <c r="AR3393"/>
      <c r="BQ3393" t="s">
        <v>458</v>
      </c>
      <c r="BS3393"/>
      <c r="BT3393"/>
      <c r="BU3393">
        <v>21</v>
      </c>
      <c r="BV3393" t="s">
        <v>536</v>
      </c>
      <c r="BX3393">
        <v>0</v>
      </c>
      <c r="BY3393">
        <v>0</v>
      </c>
      <c r="BZ3393"/>
      <c r="CA3393">
        <v>0</v>
      </c>
      <c r="CB3393">
        <v>0</v>
      </c>
      <c r="CC3393"/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/>
      <c r="CQ3393"/>
      <c r="CR3393"/>
      <c r="CS3393"/>
      <c r="CT3393"/>
      <c r="CU3393">
        <v>2791</v>
      </c>
      <c r="CV3393"/>
    </row>
    <row r="3394" spans="1:100" x14ac:dyDescent="0.2">
      <c r="A3394">
        <v>2022</v>
      </c>
      <c r="B3394">
        <v>5</v>
      </c>
      <c r="C3394" s="267">
        <v>44705</v>
      </c>
      <c r="D3394">
        <v>530</v>
      </c>
      <c r="E3394">
        <v>932</v>
      </c>
      <c r="F3394"/>
      <c r="G3394" t="s">
        <v>541</v>
      </c>
      <c r="H3394" t="s">
        <v>542</v>
      </c>
      <c r="K3394"/>
      <c r="L3394">
        <v>0</v>
      </c>
      <c r="M3394">
        <v>415</v>
      </c>
      <c r="N3394">
        <v>459</v>
      </c>
      <c r="AM3394"/>
      <c r="AN3394"/>
      <c r="AO3394">
        <v>0</v>
      </c>
      <c r="AP3394"/>
      <c r="AQ3394"/>
      <c r="AR3394"/>
      <c r="BQ3394" t="s">
        <v>458</v>
      </c>
      <c r="BS3394"/>
      <c r="BT3394"/>
      <c r="BU3394">
        <v>21</v>
      </c>
      <c r="BV3394" t="s">
        <v>536</v>
      </c>
      <c r="BX3394">
        <v>0</v>
      </c>
      <c r="BY3394">
        <v>0</v>
      </c>
      <c r="BZ3394"/>
      <c r="CA3394">
        <v>0</v>
      </c>
      <c r="CB3394">
        <v>0</v>
      </c>
      <c r="CC3394"/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/>
      <c r="CQ3394"/>
      <c r="CR3394"/>
      <c r="CS3394"/>
      <c r="CT3394"/>
      <c r="CU3394">
        <v>2791</v>
      </c>
      <c r="CV3394"/>
    </row>
    <row r="3395" spans="1:100" x14ac:dyDescent="0.2">
      <c r="A3395">
        <v>2022</v>
      </c>
      <c r="B3395">
        <v>5</v>
      </c>
      <c r="C3395" s="267">
        <v>44705</v>
      </c>
      <c r="D3395">
        <v>531</v>
      </c>
      <c r="E3395">
        <v>824</v>
      </c>
      <c r="F3395"/>
      <c r="G3395" t="s">
        <v>588</v>
      </c>
      <c r="H3395" t="s">
        <v>589</v>
      </c>
      <c r="I3395" t="s">
        <v>169</v>
      </c>
      <c r="J3395">
        <v>1</v>
      </c>
      <c r="K3395">
        <v>3</v>
      </c>
      <c r="L3395">
        <v>239</v>
      </c>
      <c r="M3395">
        <v>222</v>
      </c>
      <c r="N3395">
        <v>255</v>
      </c>
      <c r="AA3395">
        <v>275</v>
      </c>
      <c r="AB3395">
        <v>267</v>
      </c>
      <c r="AC3395">
        <v>259</v>
      </c>
      <c r="AD3395">
        <v>239</v>
      </c>
      <c r="AE3395">
        <v>229</v>
      </c>
      <c r="AF3395">
        <v>185</v>
      </c>
      <c r="AG3395">
        <v>199</v>
      </c>
      <c r="AH3395">
        <v>198</v>
      </c>
      <c r="AI3395">
        <v>185</v>
      </c>
      <c r="AJ3395">
        <v>198</v>
      </c>
      <c r="AM3395">
        <v>253.8</v>
      </c>
      <c r="AN3395">
        <v>193</v>
      </c>
      <c r="AO3395">
        <v>90</v>
      </c>
      <c r="AP3395">
        <v>120</v>
      </c>
      <c r="AQ3395"/>
      <c r="AR3395"/>
      <c r="BH3395">
        <v>3</v>
      </c>
      <c r="BI3395">
        <v>1</v>
      </c>
      <c r="BJ3395">
        <v>1</v>
      </c>
      <c r="BQ3395" t="s">
        <v>180</v>
      </c>
      <c r="BS3395" t="s">
        <v>590</v>
      </c>
      <c r="BU3395">
        <v>21</v>
      </c>
      <c r="BV3395" t="s">
        <v>591</v>
      </c>
      <c r="BX3395">
        <v>0</v>
      </c>
      <c r="BY3395">
        <v>0</v>
      </c>
      <c r="BZ3395">
        <v>0</v>
      </c>
      <c r="CA3395">
        <v>0</v>
      </c>
      <c r="CB3395">
        <v>5</v>
      </c>
      <c r="CC3395">
        <v>1.666666666666667</v>
      </c>
      <c r="CD3395">
        <v>1</v>
      </c>
      <c r="CE3395">
        <v>1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1.666666666666667</v>
      </c>
      <c r="CO3395">
        <v>1</v>
      </c>
      <c r="CP3395">
        <v>1.666666666666667</v>
      </c>
      <c r="CQ3395">
        <v>6.9735006973500697E-3</v>
      </c>
      <c r="CR3395">
        <v>4.1841004184100406E-3</v>
      </c>
      <c r="CS3395">
        <v>8.6355785837651123E-3</v>
      </c>
      <c r="CT3395">
        <v>5.1813471502590684E-3</v>
      </c>
      <c r="CU3395">
        <v>2791</v>
      </c>
      <c r="CV3395">
        <v>-1</v>
      </c>
    </row>
    <row r="3396" spans="1:100" x14ac:dyDescent="0.2">
      <c r="A3396">
        <v>2022</v>
      </c>
      <c r="B3396">
        <v>5</v>
      </c>
      <c r="C3396" s="267">
        <v>44705</v>
      </c>
      <c r="D3396">
        <v>531</v>
      </c>
      <c r="E3396">
        <v>825</v>
      </c>
      <c r="F3396"/>
      <c r="G3396" t="s">
        <v>592</v>
      </c>
      <c r="H3396" t="s">
        <v>593</v>
      </c>
      <c r="I3396" t="s">
        <v>169</v>
      </c>
      <c r="J3396">
        <v>1</v>
      </c>
      <c r="K3396">
        <v>3</v>
      </c>
      <c r="L3396">
        <v>118</v>
      </c>
      <c r="M3396">
        <v>109</v>
      </c>
      <c r="N3396">
        <v>126</v>
      </c>
      <c r="AA3396">
        <v>190</v>
      </c>
      <c r="AB3396">
        <v>197</v>
      </c>
      <c r="AC3396">
        <v>202</v>
      </c>
      <c r="AD3396">
        <v>240</v>
      </c>
      <c r="AE3396">
        <v>249</v>
      </c>
      <c r="AF3396">
        <v>140</v>
      </c>
      <c r="AG3396">
        <v>151</v>
      </c>
      <c r="AH3396">
        <v>149</v>
      </c>
      <c r="AI3396">
        <v>157</v>
      </c>
      <c r="AJ3396">
        <v>161</v>
      </c>
      <c r="AK3396">
        <v>112</v>
      </c>
      <c r="AL3396">
        <v>113</v>
      </c>
      <c r="AM3396">
        <v>215.6</v>
      </c>
      <c r="AN3396">
        <v>151.6</v>
      </c>
      <c r="AO3396">
        <v>90</v>
      </c>
      <c r="AP3396">
        <v>120</v>
      </c>
      <c r="AQ3396">
        <v>32</v>
      </c>
      <c r="AR3396">
        <v>112.5</v>
      </c>
      <c r="BH3396">
        <v>2</v>
      </c>
      <c r="BI3396">
        <v>2</v>
      </c>
      <c r="BQ3396" t="s">
        <v>180</v>
      </c>
      <c r="BS3396" t="s">
        <v>594</v>
      </c>
      <c r="BU3396">
        <v>21</v>
      </c>
      <c r="BV3396" t="s">
        <v>591</v>
      </c>
      <c r="BX3396">
        <v>0</v>
      </c>
      <c r="BY3396">
        <v>0</v>
      </c>
      <c r="BZ3396">
        <v>0</v>
      </c>
      <c r="CA3396">
        <v>0</v>
      </c>
      <c r="CB3396">
        <v>4</v>
      </c>
      <c r="CC3396">
        <v>1.333333333333333</v>
      </c>
      <c r="CD3396">
        <v>1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1.333333333333333</v>
      </c>
      <c r="CO3396">
        <v>1</v>
      </c>
      <c r="CP3396">
        <v>1.333333333333333</v>
      </c>
      <c r="CQ3396">
        <v>1.1299435028248589E-2</v>
      </c>
      <c r="CR3396">
        <v>8.4745762711864406E-3</v>
      </c>
      <c r="CS3396">
        <v>8.7950747581354433E-3</v>
      </c>
      <c r="CT3396">
        <v>6.5963060686015833E-3</v>
      </c>
      <c r="CU3396">
        <v>2791</v>
      </c>
      <c r="CV3396">
        <v>-1</v>
      </c>
    </row>
    <row r="3397" spans="1:100" x14ac:dyDescent="0.2">
      <c r="A3397">
        <v>2022</v>
      </c>
      <c r="B3397">
        <v>5</v>
      </c>
      <c r="C3397" s="267">
        <v>44705</v>
      </c>
      <c r="D3397">
        <v>533</v>
      </c>
      <c r="E3397">
        <v>821</v>
      </c>
      <c r="F3397"/>
      <c r="G3397" t="s">
        <v>572</v>
      </c>
      <c r="H3397" t="s">
        <v>573</v>
      </c>
      <c r="K3397"/>
      <c r="L3397">
        <v>1275</v>
      </c>
      <c r="M3397">
        <v>1211</v>
      </c>
      <c r="N3397">
        <v>1338</v>
      </c>
      <c r="AM3397"/>
      <c r="AN3397"/>
      <c r="AO3397">
        <v>0</v>
      </c>
      <c r="AP3397"/>
      <c r="AQ3397"/>
      <c r="AR3397"/>
      <c r="BQ3397" t="s">
        <v>458</v>
      </c>
      <c r="BU3397">
        <v>21</v>
      </c>
      <c r="BV3397" t="s">
        <v>574</v>
      </c>
      <c r="BX3397">
        <v>0</v>
      </c>
      <c r="BY3397">
        <v>0</v>
      </c>
      <c r="BZ3397"/>
      <c r="CA3397">
        <v>0</v>
      </c>
      <c r="CB3397">
        <v>0</v>
      </c>
      <c r="CC3397"/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/>
      <c r="CQ3397">
        <v>0</v>
      </c>
      <c r="CR3397">
        <v>0</v>
      </c>
      <c r="CS3397"/>
      <c r="CT3397"/>
      <c r="CU3397">
        <v>2791</v>
      </c>
      <c r="CV3397"/>
    </row>
    <row r="3398" spans="1:100" x14ac:dyDescent="0.2">
      <c r="A3398">
        <v>2022</v>
      </c>
      <c r="B3398">
        <v>5</v>
      </c>
      <c r="C3398" s="267">
        <v>44705</v>
      </c>
      <c r="D3398">
        <v>533</v>
      </c>
      <c r="E3398">
        <v>822</v>
      </c>
      <c r="F3398"/>
      <c r="G3398" t="s">
        <v>575</v>
      </c>
      <c r="H3398" t="s">
        <v>576</v>
      </c>
      <c r="K3398"/>
      <c r="L3398">
        <v>675</v>
      </c>
      <c r="M3398">
        <v>641</v>
      </c>
      <c r="N3398">
        <v>708</v>
      </c>
      <c r="AM3398"/>
      <c r="AN3398"/>
      <c r="AO3398">
        <v>0</v>
      </c>
      <c r="AP3398"/>
      <c r="AQ3398"/>
      <c r="AR3398"/>
      <c r="BQ3398" t="s">
        <v>458</v>
      </c>
      <c r="BU3398">
        <v>21</v>
      </c>
      <c r="BV3398" t="s">
        <v>574</v>
      </c>
      <c r="BX3398">
        <v>0</v>
      </c>
      <c r="BY3398">
        <v>0</v>
      </c>
      <c r="BZ3398"/>
      <c r="CA3398">
        <v>0</v>
      </c>
      <c r="CB3398">
        <v>0</v>
      </c>
      <c r="CC3398"/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/>
      <c r="CQ3398">
        <v>0</v>
      </c>
      <c r="CR3398">
        <v>0</v>
      </c>
      <c r="CS3398"/>
      <c r="CT3398"/>
      <c r="CU3398">
        <v>2791</v>
      </c>
      <c r="CV3398"/>
    </row>
    <row r="3399" spans="1:100" x14ac:dyDescent="0.2">
      <c r="A3399">
        <v>2022</v>
      </c>
      <c r="B3399">
        <v>5</v>
      </c>
      <c r="C3399" s="267">
        <v>44705</v>
      </c>
      <c r="D3399">
        <v>533</v>
      </c>
      <c r="E3399">
        <v>823</v>
      </c>
      <c r="F3399"/>
      <c r="G3399" t="s">
        <v>577</v>
      </c>
      <c r="H3399" t="s">
        <v>578</v>
      </c>
      <c r="K3399"/>
      <c r="L3399">
        <v>637</v>
      </c>
      <c r="M3399">
        <v>605</v>
      </c>
      <c r="N3399">
        <v>669</v>
      </c>
      <c r="AM3399"/>
      <c r="AN3399"/>
      <c r="AO3399">
        <v>0</v>
      </c>
      <c r="AP3399"/>
      <c r="AQ3399"/>
      <c r="AR3399"/>
      <c r="BQ3399" t="s">
        <v>458</v>
      </c>
      <c r="BU3399">
        <v>21</v>
      </c>
      <c r="BV3399" t="s">
        <v>574</v>
      </c>
      <c r="BX3399">
        <v>0</v>
      </c>
      <c r="BY3399">
        <v>0</v>
      </c>
      <c r="BZ3399"/>
      <c r="CA3399">
        <v>0</v>
      </c>
      <c r="CB3399">
        <v>0</v>
      </c>
      <c r="CC3399"/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/>
      <c r="CQ3399">
        <v>0</v>
      </c>
      <c r="CR3399">
        <v>0</v>
      </c>
      <c r="CS3399"/>
      <c r="CT3399"/>
      <c r="CU3399">
        <v>2791</v>
      </c>
      <c r="CV3399"/>
    </row>
    <row r="3400" spans="1:100" x14ac:dyDescent="0.2">
      <c r="A3400">
        <v>2022</v>
      </c>
      <c r="B3400">
        <v>5</v>
      </c>
      <c r="C3400" s="267">
        <v>44706</v>
      </c>
      <c r="D3400">
        <v>47</v>
      </c>
      <c r="E3400">
        <v>122</v>
      </c>
      <c r="F3400">
        <v>2</v>
      </c>
      <c r="G3400" t="s">
        <v>250</v>
      </c>
      <c r="H3400" t="s">
        <v>251</v>
      </c>
      <c r="I3400" t="s">
        <v>246</v>
      </c>
      <c r="J3400">
        <v>2</v>
      </c>
      <c r="K3400">
        <v>1</v>
      </c>
      <c r="L3400">
        <v>280</v>
      </c>
      <c r="M3400">
        <v>267</v>
      </c>
      <c r="N3400">
        <v>292</v>
      </c>
      <c r="O3400">
        <v>354</v>
      </c>
      <c r="P3400">
        <v>389</v>
      </c>
      <c r="Q3400">
        <v>384</v>
      </c>
      <c r="R3400">
        <v>382</v>
      </c>
      <c r="S3400">
        <v>360</v>
      </c>
      <c r="T3400">
        <v>290</v>
      </c>
      <c r="U3400">
        <v>300</v>
      </c>
      <c r="V3400">
        <v>296</v>
      </c>
      <c r="W3400">
        <v>308</v>
      </c>
      <c r="X3400">
        <v>296</v>
      </c>
      <c r="Y3400">
        <v>95</v>
      </c>
      <c r="Z3400">
        <v>94</v>
      </c>
      <c r="AA3400">
        <v>370</v>
      </c>
      <c r="AB3400">
        <v>389</v>
      </c>
      <c r="AC3400">
        <v>403</v>
      </c>
      <c r="AD3400">
        <v>387</v>
      </c>
      <c r="AE3400">
        <v>392</v>
      </c>
      <c r="AF3400">
        <v>290</v>
      </c>
      <c r="AG3400">
        <v>288</v>
      </c>
      <c r="AH3400">
        <v>291</v>
      </c>
      <c r="AI3400">
        <v>285</v>
      </c>
      <c r="AJ3400">
        <v>285</v>
      </c>
      <c r="AK3400">
        <v>106</v>
      </c>
      <c r="AL3400">
        <v>107</v>
      </c>
      <c r="AM3400">
        <v>381</v>
      </c>
      <c r="AN3400">
        <v>292.89999999999998</v>
      </c>
      <c r="AO3400">
        <v>64</v>
      </c>
      <c r="AP3400">
        <v>113</v>
      </c>
      <c r="AQ3400">
        <v>71.641791044776113</v>
      </c>
      <c r="AR3400">
        <v>100.5</v>
      </c>
      <c r="AU3400">
        <v>400</v>
      </c>
      <c r="AV3400">
        <v>3</v>
      </c>
      <c r="AW3400">
        <v>4</v>
      </c>
      <c r="AX3400">
        <v>6</v>
      </c>
      <c r="BH3400">
        <v>3</v>
      </c>
      <c r="BI3400">
        <v>1</v>
      </c>
      <c r="BJ3400">
        <v>2</v>
      </c>
      <c r="BQ3400" t="s">
        <v>185</v>
      </c>
      <c r="BR3400" t="s">
        <v>247</v>
      </c>
      <c r="BS3400" t="s">
        <v>252</v>
      </c>
      <c r="BT3400" t="s">
        <v>249</v>
      </c>
      <c r="BU3400">
        <v>21</v>
      </c>
      <c r="BV3400" t="s">
        <v>253</v>
      </c>
      <c r="BW3400" t="s">
        <v>173</v>
      </c>
      <c r="BX3400">
        <v>0</v>
      </c>
      <c r="BY3400">
        <v>13</v>
      </c>
      <c r="BZ3400">
        <v>13</v>
      </c>
      <c r="CA3400">
        <v>413</v>
      </c>
      <c r="CB3400">
        <v>6</v>
      </c>
      <c r="CC3400">
        <v>6</v>
      </c>
      <c r="CD3400">
        <v>6</v>
      </c>
      <c r="CE3400">
        <v>6</v>
      </c>
      <c r="CF3400">
        <v>5</v>
      </c>
      <c r="CG3400">
        <v>8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19</v>
      </c>
      <c r="CO3400">
        <v>419</v>
      </c>
      <c r="CP3400">
        <v>4.5346062052505957E-2</v>
      </c>
      <c r="CQ3400">
        <v>6.7857142857142852E-2</v>
      </c>
      <c r="CR3400">
        <v>1.496428571428571</v>
      </c>
      <c r="CS3400">
        <v>6.486855582109935E-2</v>
      </c>
      <c r="CT3400">
        <v>1.4305223625810859</v>
      </c>
      <c r="CU3400">
        <v>2791</v>
      </c>
      <c r="CV3400">
        <v>-1</v>
      </c>
    </row>
    <row r="3401" spans="1:100" x14ac:dyDescent="0.2">
      <c r="A3401">
        <v>2022</v>
      </c>
      <c r="B3401">
        <v>5</v>
      </c>
      <c r="C3401" s="267">
        <v>44706</v>
      </c>
      <c r="D3401">
        <v>243</v>
      </c>
      <c r="E3401">
        <v>167</v>
      </c>
      <c r="F3401">
        <v>3</v>
      </c>
      <c r="G3401" t="s">
        <v>313</v>
      </c>
      <c r="H3401" t="s">
        <v>314</v>
      </c>
      <c r="I3401" t="s">
        <v>169</v>
      </c>
      <c r="J3401">
        <v>2</v>
      </c>
      <c r="K3401">
        <v>2</v>
      </c>
      <c r="L3401">
        <v>888</v>
      </c>
      <c r="M3401">
        <v>825</v>
      </c>
      <c r="N3401">
        <v>950</v>
      </c>
      <c r="Y3401">
        <v>135</v>
      </c>
      <c r="Z3401">
        <v>135</v>
      </c>
      <c r="AK3401">
        <v>127</v>
      </c>
      <c r="AL3401">
        <v>127</v>
      </c>
      <c r="AM3401"/>
      <c r="AN3401"/>
      <c r="AO3401">
        <v>55</v>
      </c>
      <c r="AP3401">
        <v>131</v>
      </c>
      <c r="AQ3401">
        <v>54.961832061068712</v>
      </c>
      <c r="AR3401">
        <v>131</v>
      </c>
      <c r="AU3401">
        <v>316</v>
      </c>
      <c r="AV3401">
        <v>2</v>
      </c>
      <c r="AW3401">
        <v>7</v>
      </c>
      <c r="AX3401">
        <v>6</v>
      </c>
      <c r="BG3401">
        <v>576</v>
      </c>
      <c r="BH3401">
        <v>8</v>
      </c>
      <c r="BI3401">
        <v>4</v>
      </c>
      <c r="BQ3401" t="s">
        <v>176</v>
      </c>
      <c r="BR3401" t="s">
        <v>176</v>
      </c>
      <c r="BS3401"/>
      <c r="BT3401"/>
      <c r="BU3401">
        <v>21</v>
      </c>
      <c r="BV3401" t="s">
        <v>313</v>
      </c>
      <c r="BW3401" t="s">
        <v>173</v>
      </c>
      <c r="BX3401">
        <v>0</v>
      </c>
      <c r="BY3401">
        <v>15</v>
      </c>
      <c r="BZ3401">
        <v>7.5</v>
      </c>
      <c r="CA3401">
        <v>323</v>
      </c>
      <c r="CB3401">
        <v>12</v>
      </c>
      <c r="CC3401">
        <v>6</v>
      </c>
      <c r="CD3401">
        <v>582</v>
      </c>
      <c r="CE3401">
        <v>5</v>
      </c>
      <c r="CF3401">
        <v>5</v>
      </c>
      <c r="CG3401">
        <v>3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13.5</v>
      </c>
      <c r="CO3401">
        <v>905</v>
      </c>
      <c r="CP3401">
        <v>1.4917127071823201E-2</v>
      </c>
      <c r="CQ3401">
        <v>1.52027027027027E-2</v>
      </c>
      <c r="CR3401">
        <v>1.019144144144144</v>
      </c>
      <c r="CS3401"/>
      <c r="CT3401"/>
      <c r="CU3401">
        <v>2791</v>
      </c>
      <c r="CV3401"/>
    </row>
    <row r="3402" spans="1:100" x14ac:dyDescent="0.2">
      <c r="A3402">
        <v>2022</v>
      </c>
      <c r="B3402">
        <v>5</v>
      </c>
      <c r="C3402" s="267">
        <v>44706</v>
      </c>
      <c r="D3402">
        <v>376</v>
      </c>
      <c r="E3402">
        <v>438</v>
      </c>
      <c r="F3402">
        <v>3</v>
      </c>
      <c r="G3402" t="s">
        <v>216</v>
      </c>
      <c r="H3402" t="s">
        <v>217</v>
      </c>
      <c r="I3402" t="s">
        <v>169</v>
      </c>
      <c r="J3402">
        <v>3</v>
      </c>
      <c r="K3402">
        <v>2</v>
      </c>
      <c r="L3402">
        <v>335</v>
      </c>
      <c r="M3402">
        <v>315</v>
      </c>
      <c r="N3402">
        <v>358</v>
      </c>
      <c r="O3402">
        <v>515</v>
      </c>
      <c r="T3402">
        <v>360</v>
      </c>
      <c r="Y3402">
        <v>151</v>
      </c>
      <c r="AM3402">
        <v>515</v>
      </c>
      <c r="AN3402">
        <v>360</v>
      </c>
      <c r="AO3402">
        <v>75</v>
      </c>
      <c r="AP3402">
        <v>144</v>
      </c>
      <c r="AQ3402">
        <v>71.523178807947019</v>
      </c>
      <c r="AR3402">
        <v>151</v>
      </c>
      <c r="AU3402">
        <v>348</v>
      </c>
      <c r="AV3402">
        <v>1</v>
      </c>
      <c r="AW3402">
        <v>4</v>
      </c>
      <c r="AX3402">
        <v>2</v>
      </c>
      <c r="BG3402">
        <v>540</v>
      </c>
      <c r="BQ3402" t="s">
        <v>185</v>
      </c>
      <c r="BR3402" t="s">
        <v>186</v>
      </c>
      <c r="BS3402" t="s">
        <v>218</v>
      </c>
      <c r="BT3402" t="s">
        <v>188</v>
      </c>
      <c r="BU3402">
        <v>21</v>
      </c>
      <c r="BV3402" t="s">
        <v>219</v>
      </c>
      <c r="BW3402" t="s">
        <v>173</v>
      </c>
      <c r="BX3402">
        <v>0</v>
      </c>
      <c r="BY3402">
        <v>7</v>
      </c>
      <c r="BZ3402">
        <v>3.5</v>
      </c>
      <c r="CA3402">
        <v>351</v>
      </c>
      <c r="CB3402">
        <v>0</v>
      </c>
      <c r="CC3402">
        <v>0</v>
      </c>
      <c r="CD3402">
        <v>540</v>
      </c>
      <c r="CE3402">
        <v>0</v>
      </c>
      <c r="CF3402">
        <v>2</v>
      </c>
      <c r="CG3402">
        <v>1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3.5</v>
      </c>
      <c r="CO3402">
        <v>891</v>
      </c>
      <c r="CP3402">
        <v>3.9281705948372618E-3</v>
      </c>
      <c r="CQ3402">
        <v>1.0447761194029849E-2</v>
      </c>
      <c r="CR3402">
        <v>2.6597014925373128</v>
      </c>
      <c r="CS3402">
        <v>9.7222222222222224E-3</v>
      </c>
      <c r="CT3402">
        <v>2.4750000000000001</v>
      </c>
      <c r="CU3402">
        <v>2791</v>
      </c>
      <c r="CV3402">
        <v>-1</v>
      </c>
    </row>
    <row r="3403" spans="1:100" x14ac:dyDescent="0.2">
      <c r="A3403">
        <v>2022</v>
      </c>
      <c r="B3403">
        <v>5</v>
      </c>
      <c r="C3403" s="267">
        <v>44706</v>
      </c>
      <c r="D3403">
        <v>124</v>
      </c>
      <c r="E3403">
        <v>688</v>
      </c>
      <c r="F3403">
        <v>4</v>
      </c>
      <c r="G3403" t="s">
        <v>308</v>
      </c>
      <c r="H3403" t="s">
        <v>309</v>
      </c>
      <c r="I3403" t="s">
        <v>169</v>
      </c>
      <c r="J3403">
        <v>2</v>
      </c>
      <c r="K3403">
        <v>2</v>
      </c>
      <c r="L3403">
        <v>200</v>
      </c>
      <c r="M3403">
        <v>180</v>
      </c>
      <c r="N3403">
        <v>220</v>
      </c>
      <c r="S3403">
        <v>288</v>
      </c>
      <c r="X3403">
        <v>209</v>
      </c>
      <c r="AA3403">
        <v>306</v>
      </c>
      <c r="AB3403">
        <v>294</v>
      </c>
      <c r="AC3403">
        <v>270</v>
      </c>
      <c r="AD3403">
        <v>288</v>
      </c>
      <c r="AE3403">
        <v>300</v>
      </c>
      <c r="AF3403">
        <v>197</v>
      </c>
      <c r="AG3403">
        <v>191</v>
      </c>
      <c r="AH3403">
        <v>206</v>
      </c>
      <c r="AI3403">
        <v>198</v>
      </c>
      <c r="AJ3403">
        <v>211</v>
      </c>
      <c r="AM3403">
        <v>291</v>
      </c>
      <c r="AN3403">
        <v>202</v>
      </c>
      <c r="AO3403">
        <v>59</v>
      </c>
      <c r="AP3403">
        <v>122</v>
      </c>
      <c r="AQ3403"/>
      <c r="AR3403"/>
      <c r="AW3403">
        <v>4</v>
      </c>
      <c r="AX3403">
        <v>6</v>
      </c>
      <c r="BG3403">
        <v>200</v>
      </c>
      <c r="BH3403">
        <v>3</v>
      </c>
      <c r="BI3403">
        <v>3</v>
      </c>
      <c r="BJ3403">
        <v>3</v>
      </c>
      <c r="BQ3403" t="s">
        <v>180</v>
      </c>
      <c r="BR3403" t="s">
        <v>192</v>
      </c>
      <c r="BS3403"/>
      <c r="BT3403"/>
      <c r="BU3403">
        <v>21</v>
      </c>
      <c r="BV3403" t="s">
        <v>310</v>
      </c>
      <c r="BW3403" t="s">
        <v>173</v>
      </c>
      <c r="BX3403">
        <v>0</v>
      </c>
      <c r="BY3403">
        <v>10</v>
      </c>
      <c r="BZ3403">
        <v>5</v>
      </c>
      <c r="CA3403">
        <v>5</v>
      </c>
      <c r="CB3403">
        <v>9</v>
      </c>
      <c r="CC3403">
        <v>4.5</v>
      </c>
      <c r="CD3403">
        <v>204</v>
      </c>
      <c r="CE3403">
        <v>1</v>
      </c>
      <c r="CF3403">
        <v>3</v>
      </c>
      <c r="CG3403">
        <v>4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9.5</v>
      </c>
      <c r="CO3403">
        <v>209</v>
      </c>
      <c r="CP3403">
        <v>4.5454545454545463E-2</v>
      </c>
      <c r="CQ3403">
        <v>4.7500000000000001E-2</v>
      </c>
      <c r="CR3403">
        <v>1.0449999999999999</v>
      </c>
      <c r="CS3403">
        <v>4.702970297029703E-2</v>
      </c>
      <c r="CT3403">
        <v>1.0346534653465349</v>
      </c>
      <c r="CU3403">
        <v>2791</v>
      </c>
      <c r="CV3403">
        <v>-1</v>
      </c>
    </row>
    <row r="3404" spans="1:100" x14ac:dyDescent="0.2">
      <c r="A3404">
        <v>2022</v>
      </c>
      <c r="B3404">
        <v>5</v>
      </c>
      <c r="C3404" s="267">
        <v>44706</v>
      </c>
      <c r="D3404">
        <v>124</v>
      </c>
      <c r="E3404">
        <v>689</v>
      </c>
      <c r="F3404">
        <v>4</v>
      </c>
      <c r="G3404" t="s">
        <v>311</v>
      </c>
      <c r="H3404" t="s">
        <v>312</v>
      </c>
      <c r="I3404" t="s">
        <v>169</v>
      </c>
      <c r="J3404">
        <v>2</v>
      </c>
      <c r="K3404">
        <v>2</v>
      </c>
      <c r="L3404">
        <v>75</v>
      </c>
      <c r="M3404">
        <v>67</v>
      </c>
      <c r="N3404">
        <v>82</v>
      </c>
      <c r="S3404">
        <v>104</v>
      </c>
      <c r="X3404">
        <v>86</v>
      </c>
      <c r="Z3404">
        <v>113</v>
      </c>
      <c r="AA3404">
        <v>96</v>
      </c>
      <c r="AB3404">
        <v>95</v>
      </c>
      <c r="AC3404">
        <v>80</v>
      </c>
      <c r="AD3404">
        <v>85</v>
      </c>
      <c r="AE3404">
        <v>105</v>
      </c>
      <c r="AF3404">
        <v>78</v>
      </c>
      <c r="AG3404">
        <v>75</v>
      </c>
      <c r="AH3404">
        <v>74</v>
      </c>
      <c r="AI3404">
        <v>79</v>
      </c>
      <c r="AJ3404">
        <v>84</v>
      </c>
      <c r="AK3404">
        <v>107</v>
      </c>
      <c r="AL3404">
        <v>106</v>
      </c>
      <c r="AM3404">
        <v>94.166666666666671</v>
      </c>
      <c r="AN3404">
        <v>79.333333333333329</v>
      </c>
      <c r="AO3404">
        <v>59</v>
      </c>
      <c r="AP3404">
        <v>122</v>
      </c>
      <c r="AQ3404">
        <v>66.257668711656436</v>
      </c>
      <c r="AR3404">
        <v>108.6666666666667</v>
      </c>
      <c r="AW3404">
        <v>5</v>
      </c>
      <c r="AX3404">
        <v>5</v>
      </c>
      <c r="BH3404">
        <v>2</v>
      </c>
      <c r="BI3404">
        <v>4</v>
      </c>
      <c r="BJ3404">
        <v>3</v>
      </c>
      <c r="BQ3404" t="s">
        <v>180</v>
      </c>
      <c r="BR3404" t="s">
        <v>192</v>
      </c>
      <c r="BS3404"/>
      <c r="BT3404"/>
      <c r="BU3404">
        <v>21</v>
      </c>
      <c r="BV3404" t="s">
        <v>310</v>
      </c>
      <c r="BW3404" t="s">
        <v>173</v>
      </c>
      <c r="BX3404">
        <v>0</v>
      </c>
      <c r="BY3404">
        <v>10</v>
      </c>
      <c r="BZ3404">
        <v>5</v>
      </c>
      <c r="CA3404">
        <v>5</v>
      </c>
      <c r="CB3404">
        <v>9</v>
      </c>
      <c r="CC3404">
        <v>4.5</v>
      </c>
      <c r="CD3404">
        <v>4</v>
      </c>
      <c r="CE3404">
        <v>1</v>
      </c>
      <c r="CF3404">
        <v>4</v>
      </c>
      <c r="CG3404">
        <v>4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9.5</v>
      </c>
      <c r="CO3404">
        <v>9</v>
      </c>
      <c r="CP3404">
        <v>1.055555555555556</v>
      </c>
      <c r="CQ3404">
        <v>0.12666666666666671</v>
      </c>
      <c r="CR3404">
        <v>0.12</v>
      </c>
      <c r="CS3404">
        <v>0.1197478991596639</v>
      </c>
      <c r="CT3404">
        <v>0.1134453781512605</v>
      </c>
      <c r="CU3404">
        <v>2791</v>
      </c>
      <c r="CV3404">
        <v>-1</v>
      </c>
    </row>
    <row r="3405" spans="1:100" x14ac:dyDescent="0.2">
      <c r="A3405">
        <v>2022</v>
      </c>
      <c r="B3405">
        <v>5</v>
      </c>
      <c r="C3405" s="267">
        <v>44706</v>
      </c>
      <c r="D3405">
        <v>125</v>
      </c>
      <c r="E3405">
        <v>691</v>
      </c>
      <c r="F3405">
        <v>4</v>
      </c>
      <c r="G3405" t="s">
        <v>254</v>
      </c>
      <c r="H3405" t="s">
        <v>255</v>
      </c>
      <c r="I3405" t="s">
        <v>169</v>
      </c>
      <c r="J3405">
        <v>4</v>
      </c>
      <c r="K3405">
        <v>4</v>
      </c>
      <c r="L3405">
        <v>194</v>
      </c>
      <c r="M3405">
        <v>174</v>
      </c>
      <c r="N3405">
        <v>213</v>
      </c>
      <c r="AL3405">
        <v>113</v>
      </c>
      <c r="AM3405"/>
      <c r="AN3405"/>
      <c r="AO3405">
        <v>120</v>
      </c>
      <c r="AP3405">
        <v>120</v>
      </c>
      <c r="AQ3405">
        <v>127.4336283185841</v>
      </c>
      <c r="AR3405">
        <v>113</v>
      </c>
      <c r="BQ3405" t="s">
        <v>256</v>
      </c>
      <c r="BR3405" t="s">
        <v>257</v>
      </c>
      <c r="BS3405"/>
      <c r="BT3405"/>
      <c r="BU3405">
        <v>21</v>
      </c>
      <c r="BV3405" t="s">
        <v>258</v>
      </c>
      <c r="BW3405" t="s">
        <v>173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/>
      <c r="CQ3405">
        <v>0</v>
      </c>
      <c r="CR3405">
        <v>0</v>
      </c>
      <c r="CS3405"/>
      <c r="CT3405"/>
      <c r="CU3405">
        <v>2791</v>
      </c>
      <c r="CV3405"/>
    </row>
    <row r="3406" spans="1:100" x14ac:dyDescent="0.2">
      <c r="A3406">
        <v>2022</v>
      </c>
      <c r="B3406">
        <v>5</v>
      </c>
      <c r="C3406" s="267">
        <v>44706</v>
      </c>
      <c r="D3406">
        <v>241</v>
      </c>
      <c r="E3406">
        <v>165</v>
      </c>
      <c r="F3406">
        <v>4</v>
      </c>
      <c r="G3406" t="s">
        <v>513</v>
      </c>
      <c r="H3406" t="s">
        <v>514</v>
      </c>
      <c r="I3406" t="s">
        <v>169</v>
      </c>
      <c r="J3406">
        <v>2</v>
      </c>
      <c r="K3406">
        <v>2</v>
      </c>
      <c r="L3406">
        <v>706</v>
      </c>
      <c r="M3406">
        <v>656</v>
      </c>
      <c r="N3406">
        <v>755</v>
      </c>
      <c r="O3406">
        <v>966</v>
      </c>
      <c r="P3406">
        <v>810</v>
      </c>
      <c r="Q3406">
        <v>890</v>
      </c>
      <c r="T3406">
        <v>700</v>
      </c>
      <c r="U3406">
        <v>752</v>
      </c>
      <c r="V3406">
        <v>706</v>
      </c>
      <c r="Y3406">
        <v>117</v>
      </c>
      <c r="AM3406">
        <v>888.66666666666663</v>
      </c>
      <c r="AN3406">
        <v>719.33333333333337</v>
      </c>
      <c r="AO3406">
        <v>60</v>
      </c>
      <c r="AP3406">
        <v>120</v>
      </c>
      <c r="AQ3406">
        <v>61.53846153846154</v>
      </c>
      <c r="AR3406">
        <v>117</v>
      </c>
      <c r="AU3406">
        <v>480</v>
      </c>
      <c r="AV3406">
        <v>4</v>
      </c>
      <c r="AW3406">
        <v>3</v>
      </c>
      <c r="AX3406">
        <v>5</v>
      </c>
      <c r="BC3406">
        <v>6</v>
      </c>
      <c r="BQ3406" t="s">
        <v>176</v>
      </c>
      <c r="BR3406" t="s">
        <v>176</v>
      </c>
      <c r="BS3406"/>
      <c r="BT3406"/>
      <c r="BU3406">
        <v>21</v>
      </c>
      <c r="BV3406" t="s">
        <v>513</v>
      </c>
      <c r="BW3406" t="s">
        <v>173</v>
      </c>
      <c r="BX3406">
        <v>0</v>
      </c>
      <c r="BY3406">
        <v>18</v>
      </c>
      <c r="BZ3406">
        <v>9</v>
      </c>
      <c r="CA3406">
        <v>489</v>
      </c>
      <c r="CB3406">
        <v>0</v>
      </c>
      <c r="CC3406">
        <v>0</v>
      </c>
      <c r="CD3406">
        <v>0</v>
      </c>
      <c r="CE3406">
        <v>2</v>
      </c>
      <c r="CF3406">
        <v>1</v>
      </c>
      <c r="CG3406">
        <v>2</v>
      </c>
      <c r="CH3406">
        <v>0</v>
      </c>
      <c r="CI3406">
        <v>0</v>
      </c>
      <c r="CJ3406">
        <v>0</v>
      </c>
      <c r="CK3406">
        <v>0</v>
      </c>
      <c r="CL3406">
        <v>3</v>
      </c>
      <c r="CM3406">
        <v>0</v>
      </c>
      <c r="CN3406">
        <v>9</v>
      </c>
      <c r="CO3406">
        <v>489</v>
      </c>
      <c r="CP3406">
        <v>1.8404907975460121E-2</v>
      </c>
      <c r="CQ3406">
        <v>1.274787535410765E-2</v>
      </c>
      <c r="CR3406">
        <v>0.69263456090651554</v>
      </c>
      <c r="CS3406">
        <v>1.2511584800741431E-2</v>
      </c>
      <c r="CT3406">
        <v>0.67979610750695085</v>
      </c>
      <c r="CU3406">
        <v>2791</v>
      </c>
      <c r="CV3406">
        <v>-1</v>
      </c>
    </row>
    <row r="3407" spans="1:100" x14ac:dyDescent="0.2">
      <c r="A3407">
        <v>2022</v>
      </c>
      <c r="B3407">
        <v>5</v>
      </c>
      <c r="C3407" s="267">
        <v>44706</v>
      </c>
      <c r="D3407">
        <v>531</v>
      </c>
      <c r="E3407">
        <v>824</v>
      </c>
      <c r="F3407">
        <v>5</v>
      </c>
      <c r="G3407" t="s">
        <v>588</v>
      </c>
      <c r="H3407" t="s">
        <v>589</v>
      </c>
      <c r="I3407" t="s">
        <v>169</v>
      </c>
      <c r="J3407">
        <v>1</v>
      </c>
      <c r="K3407">
        <v>3</v>
      </c>
      <c r="L3407">
        <v>239</v>
      </c>
      <c r="M3407">
        <v>222</v>
      </c>
      <c r="N3407">
        <v>255</v>
      </c>
      <c r="O3407">
        <v>273</v>
      </c>
      <c r="P3407">
        <v>220</v>
      </c>
      <c r="Q3407">
        <v>229</v>
      </c>
      <c r="R3407">
        <v>249</v>
      </c>
      <c r="T3407">
        <v>228</v>
      </c>
      <c r="U3407">
        <v>196</v>
      </c>
      <c r="V3407">
        <v>206</v>
      </c>
      <c r="W3407">
        <v>218</v>
      </c>
      <c r="AA3407">
        <v>239</v>
      </c>
      <c r="AB3407">
        <v>249</v>
      </c>
      <c r="AC3407">
        <v>265</v>
      </c>
      <c r="AD3407">
        <v>267</v>
      </c>
      <c r="AE3407">
        <v>259</v>
      </c>
      <c r="AF3407">
        <v>195</v>
      </c>
      <c r="AG3407">
        <v>218</v>
      </c>
      <c r="AH3407">
        <v>208</v>
      </c>
      <c r="AI3407">
        <v>218</v>
      </c>
      <c r="AJ3407">
        <v>216</v>
      </c>
      <c r="AM3407">
        <v>250</v>
      </c>
      <c r="AN3407">
        <v>211.44444444444451</v>
      </c>
      <c r="AO3407">
        <v>90</v>
      </c>
      <c r="AP3407">
        <v>120</v>
      </c>
      <c r="AQ3407"/>
      <c r="AR3407"/>
      <c r="AW3407">
        <v>10</v>
      </c>
      <c r="AX3407">
        <v>5</v>
      </c>
      <c r="BG3407">
        <v>1680</v>
      </c>
      <c r="BH3407">
        <v>3</v>
      </c>
      <c r="BI3407">
        <v>2</v>
      </c>
      <c r="BJ3407">
        <v>1</v>
      </c>
      <c r="BQ3407" t="s">
        <v>180</v>
      </c>
      <c r="BS3407" t="s">
        <v>590</v>
      </c>
      <c r="BU3407">
        <v>21</v>
      </c>
      <c r="BV3407" t="s">
        <v>591</v>
      </c>
      <c r="BW3407" t="s">
        <v>173</v>
      </c>
      <c r="BX3407">
        <v>0</v>
      </c>
      <c r="BY3407">
        <v>15</v>
      </c>
      <c r="BZ3407">
        <v>5</v>
      </c>
      <c r="CA3407">
        <v>5</v>
      </c>
      <c r="CB3407">
        <v>6</v>
      </c>
      <c r="CC3407">
        <v>2</v>
      </c>
      <c r="CD3407">
        <v>1682</v>
      </c>
      <c r="CE3407">
        <v>1</v>
      </c>
      <c r="CF3407">
        <v>4</v>
      </c>
      <c r="CG3407">
        <v>2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7</v>
      </c>
      <c r="CO3407">
        <v>1687</v>
      </c>
      <c r="CP3407">
        <v>4.1493775933609959E-3</v>
      </c>
      <c r="CQ3407">
        <v>2.928870292887029E-2</v>
      </c>
      <c r="CR3407">
        <v>7.0585774058577408</v>
      </c>
      <c r="CS3407">
        <v>3.310562270099842E-2</v>
      </c>
      <c r="CT3407">
        <v>7.9784550709406199</v>
      </c>
      <c r="CU3407">
        <v>2791</v>
      </c>
      <c r="CV3407">
        <v>-1</v>
      </c>
    </row>
    <row r="3408" spans="1:100" x14ac:dyDescent="0.2">
      <c r="A3408">
        <v>2022</v>
      </c>
      <c r="B3408">
        <v>5</v>
      </c>
      <c r="C3408" s="267">
        <v>44706</v>
      </c>
      <c r="D3408">
        <v>531</v>
      </c>
      <c r="E3408">
        <v>825</v>
      </c>
      <c r="F3408">
        <v>5</v>
      </c>
      <c r="G3408" t="s">
        <v>592</v>
      </c>
      <c r="H3408" t="s">
        <v>593</v>
      </c>
      <c r="I3408" t="s">
        <v>169</v>
      </c>
      <c r="J3408">
        <v>1</v>
      </c>
      <c r="K3408">
        <v>3</v>
      </c>
      <c r="L3408">
        <v>118</v>
      </c>
      <c r="M3408">
        <v>109</v>
      </c>
      <c r="N3408">
        <v>126</v>
      </c>
      <c r="O3408">
        <v>140</v>
      </c>
      <c r="P3408">
        <v>127</v>
      </c>
      <c r="Q3408">
        <v>136</v>
      </c>
      <c r="R3408">
        <v>131</v>
      </c>
      <c r="T3408">
        <v>117</v>
      </c>
      <c r="U3408">
        <v>113</v>
      </c>
      <c r="V3408">
        <v>108</v>
      </c>
      <c r="W3408">
        <v>107</v>
      </c>
      <c r="Y3408">
        <v>121</v>
      </c>
      <c r="Z3408">
        <v>126</v>
      </c>
      <c r="AA3408">
        <v>126</v>
      </c>
      <c r="AB3408">
        <v>137</v>
      </c>
      <c r="AC3408">
        <v>140</v>
      </c>
      <c r="AD3408">
        <v>146</v>
      </c>
      <c r="AE3408">
        <v>146</v>
      </c>
      <c r="AF3408">
        <v>106</v>
      </c>
      <c r="AG3408">
        <v>114</v>
      </c>
      <c r="AH3408">
        <v>118</v>
      </c>
      <c r="AI3408">
        <v>115</v>
      </c>
      <c r="AJ3408">
        <v>122</v>
      </c>
      <c r="AK3408">
        <v>122</v>
      </c>
      <c r="AL3408">
        <v>121</v>
      </c>
      <c r="AM3408">
        <v>136.55555555555549</v>
      </c>
      <c r="AN3408">
        <v>113.3333333333333</v>
      </c>
      <c r="AO3408">
        <v>90</v>
      </c>
      <c r="AP3408">
        <v>120</v>
      </c>
      <c r="AQ3408">
        <v>29.387755102040821</v>
      </c>
      <c r="AR3408">
        <v>122.5</v>
      </c>
      <c r="AV3408">
        <v>3</v>
      </c>
      <c r="AW3408">
        <v>9</v>
      </c>
      <c r="AX3408">
        <v>6</v>
      </c>
      <c r="BG3408">
        <v>1680</v>
      </c>
      <c r="BH3408">
        <v>4</v>
      </c>
      <c r="BI3408">
        <v>3</v>
      </c>
      <c r="BQ3408" t="s">
        <v>180</v>
      </c>
      <c r="BS3408" t="s">
        <v>594</v>
      </c>
      <c r="BU3408">
        <v>21</v>
      </c>
      <c r="BV3408" t="s">
        <v>591</v>
      </c>
      <c r="BW3408" t="s">
        <v>173</v>
      </c>
      <c r="BX3408">
        <v>0</v>
      </c>
      <c r="BY3408">
        <v>18</v>
      </c>
      <c r="BZ3408">
        <v>6</v>
      </c>
      <c r="CA3408">
        <v>6</v>
      </c>
      <c r="CB3408">
        <v>7</v>
      </c>
      <c r="CC3408">
        <v>2.333333333333333</v>
      </c>
      <c r="CD3408">
        <v>1682</v>
      </c>
      <c r="CE3408">
        <v>2</v>
      </c>
      <c r="CF3408">
        <v>4</v>
      </c>
      <c r="CG3408">
        <v>2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8.3333333333333339</v>
      </c>
      <c r="CO3408">
        <v>1688</v>
      </c>
      <c r="CP3408">
        <v>4.9368088467614526E-3</v>
      </c>
      <c r="CQ3408">
        <v>7.0621468926553674E-2</v>
      </c>
      <c r="CR3408">
        <v>14.305084745762709</v>
      </c>
      <c r="CS3408">
        <v>7.3529411764705885E-2</v>
      </c>
      <c r="CT3408">
        <v>14.89411764705882</v>
      </c>
      <c r="CU3408">
        <v>2791</v>
      </c>
      <c r="CV3408">
        <v>-1</v>
      </c>
    </row>
    <row r="3409" spans="1:100" x14ac:dyDescent="0.2">
      <c r="A3409">
        <v>2022</v>
      </c>
      <c r="B3409">
        <v>5</v>
      </c>
      <c r="C3409" s="267">
        <v>44706</v>
      </c>
      <c r="D3409">
        <v>224</v>
      </c>
      <c r="E3409">
        <v>152</v>
      </c>
      <c r="F3409">
        <v>6</v>
      </c>
      <c r="G3409" t="s">
        <v>579</v>
      </c>
      <c r="H3409" t="s">
        <v>580</v>
      </c>
      <c r="I3409" t="s">
        <v>169</v>
      </c>
      <c r="J3409">
        <v>4</v>
      </c>
      <c r="K3409">
        <v>2</v>
      </c>
      <c r="L3409">
        <v>155</v>
      </c>
      <c r="M3409">
        <v>144</v>
      </c>
      <c r="N3409">
        <v>165</v>
      </c>
      <c r="O3409">
        <v>248</v>
      </c>
      <c r="P3409">
        <v>216</v>
      </c>
      <c r="Q3409">
        <v>219</v>
      </c>
      <c r="R3409">
        <v>236</v>
      </c>
      <c r="S3409">
        <v>221</v>
      </c>
      <c r="T3409">
        <v>158</v>
      </c>
      <c r="U3409">
        <v>159</v>
      </c>
      <c r="V3409">
        <v>162</v>
      </c>
      <c r="W3409">
        <v>170</v>
      </c>
      <c r="X3409">
        <v>154</v>
      </c>
      <c r="Y3409">
        <v>88</v>
      </c>
      <c r="Z3409">
        <v>105</v>
      </c>
      <c r="AA3409">
        <v>211</v>
      </c>
      <c r="AB3409">
        <v>201</v>
      </c>
      <c r="AC3409">
        <v>189</v>
      </c>
      <c r="AD3409">
        <v>209</v>
      </c>
      <c r="AE3409">
        <v>199</v>
      </c>
      <c r="AF3409">
        <v>145</v>
      </c>
      <c r="AG3409">
        <v>150</v>
      </c>
      <c r="AH3409">
        <v>139</v>
      </c>
      <c r="AI3409">
        <v>149</v>
      </c>
      <c r="AJ3409">
        <v>148</v>
      </c>
      <c r="AK3409">
        <v>90</v>
      </c>
      <c r="AL3409">
        <v>91</v>
      </c>
      <c r="AM3409">
        <v>214.9</v>
      </c>
      <c r="AN3409">
        <v>153.4</v>
      </c>
      <c r="AO3409">
        <v>142</v>
      </c>
      <c r="AP3409">
        <v>101</v>
      </c>
      <c r="AQ3409">
        <v>154.01069518716579</v>
      </c>
      <c r="AR3409">
        <v>93.5</v>
      </c>
      <c r="AU3409">
        <v>2655</v>
      </c>
      <c r="AV3409">
        <v>8</v>
      </c>
      <c r="AW3409">
        <v>2</v>
      </c>
      <c r="AX3409">
        <v>10</v>
      </c>
      <c r="BG3409">
        <v>405</v>
      </c>
      <c r="BH3409">
        <v>4</v>
      </c>
      <c r="BI3409">
        <v>6</v>
      </c>
      <c r="BJ3409">
        <v>3</v>
      </c>
      <c r="BQ3409" t="s">
        <v>581</v>
      </c>
      <c r="BR3409" t="s">
        <v>582</v>
      </c>
      <c r="BS3409"/>
      <c r="BT3409"/>
      <c r="BU3409">
        <v>21</v>
      </c>
      <c r="BV3409" t="s">
        <v>579</v>
      </c>
      <c r="BW3409" t="s">
        <v>173</v>
      </c>
      <c r="BX3409">
        <v>0</v>
      </c>
      <c r="BY3409">
        <v>20</v>
      </c>
      <c r="BZ3409">
        <v>10</v>
      </c>
      <c r="CA3409">
        <v>2665</v>
      </c>
      <c r="CB3409">
        <v>13</v>
      </c>
      <c r="CC3409">
        <v>6.5</v>
      </c>
      <c r="CD3409">
        <v>411</v>
      </c>
      <c r="CE3409">
        <v>6</v>
      </c>
      <c r="CF3409">
        <v>4</v>
      </c>
      <c r="CG3409">
        <v>6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16.5</v>
      </c>
      <c r="CO3409">
        <v>3076</v>
      </c>
      <c r="CP3409">
        <v>5.3641092327698309E-3</v>
      </c>
      <c r="CQ3409">
        <v>0.1064516129032258</v>
      </c>
      <c r="CR3409">
        <v>19.845161290322579</v>
      </c>
      <c r="CS3409">
        <v>0.1075619295958279</v>
      </c>
      <c r="CT3409">
        <v>20.052151238591911</v>
      </c>
      <c r="CU3409">
        <v>2791</v>
      </c>
      <c r="CV3409">
        <v>-1</v>
      </c>
    </row>
    <row r="3410" spans="1:100" x14ac:dyDescent="0.2">
      <c r="A3410">
        <v>2022</v>
      </c>
      <c r="B3410">
        <v>5</v>
      </c>
      <c r="C3410" s="267">
        <v>44706</v>
      </c>
      <c r="D3410">
        <v>167</v>
      </c>
      <c r="E3410">
        <v>308</v>
      </c>
      <c r="F3410">
        <v>7</v>
      </c>
      <c r="G3410" t="s">
        <v>223</v>
      </c>
      <c r="H3410" t="s">
        <v>224</v>
      </c>
      <c r="I3410" t="s">
        <v>225</v>
      </c>
      <c r="J3410">
        <v>2</v>
      </c>
      <c r="K3410">
        <v>1</v>
      </c>
      <c r="L3410">
        <v>297</v>
      </c>
      <c r="M3410">
        <v>276</v>
      </c>
      <c r="N3410">
        <v>317</v>
      </c>
      <c r="O3410">
        <v>340</v>
      </c>
      <c r="P3410">
        <v>385</v>
      </c>
      <c r="Q3410">
        <v>340</v>
      </c>
      <c r="R3410">
        <v>360</v>
      </c>
      <c r="S3410">
        <v>408</v>
      </c>
      <c r="T3410">
        <v>300</v>
      </c>
      <c r="U3410">
        <v>330</v>
      </c>
      <c r="V3410">
        <v>306</v>
      </c>
      <c r="W3410">
        <v>321</v>
      </c>
      <c r="X3410">
        <v>332</v>
      </c>
      <c r="Y3410">
        <v>289</v>
      </c>
      <c r="Z3410">
        <v>284</v>
      </c>
      <c r="AA3410">
        <v>386</v>
      </c>
      <c r="AB3410">
        <v>392</v>
      </c>
      <c r="AF3410">
        <v>330</v>
      </c>
      <c r="AG3410">
        <v>341</v>
      </c>
      <c r="AK3410">
        <v>180</v>
      </c>
      <c r="AM3410">
        <v>373</v>
      </c>
      <c r="AN3410">
        <v>322.85714285714278</v>
      </c>
      <c r="AO3410">
        <v>52</v>
      </c>
      <c r="AP3410">
        <v>277</v>
      </c>
      <c r="AQ3410">
        <v>28.685258964143429</v>
      </c>
      <c r="AR3410">
        <v>251</v>
      </c>
      <c r="AU3410">
        <v>520</v>
      </c>
      <c r="AW3410">
        <v>3</v>
      </c>
      <c r="AX3410">
        <v>6</v>
      </c>
      <c r="BG3410">
        <v>228</v>
      </c>
      <c r="BH3410">
        <v>2</v>
      </c>
      <c r="BI3410">
        <v>1</v>
      </c>
      <c r="BQ3410" t="s">
        <v>180</v>
      </c>
      <c r="BR3410" t="s">
        <v>192</v>
      </c>
      <c r="BS3410"/>
      <c r="BT3410"/>
      <c r="BU3410">
        <v>21</v>
      </c>
      <c r="BV3410" t="s">
        <v>223</v>
      </c>
      <c r="BW3410" t="s">
        <v>173</v>
      </c>
      <c r="BX3410">
        <v>0</v>
      </c>
      <c r="BY3410">
        <v>9</v>
      </c>
      <c r="BZ3410">
        <v>9</v>
      </c>
      <c r="CA3410">
        <v>529</v>
      </c>
      <c r="CB3410">
        <v>3</v>
      </c>
      <c r="CC3410">
        <v>3</v>
      </c>
      <c r="CD3410">
        <v>231</v>
      </c>
      <c r="CE3410">
        <v>2</v>
      </c>
      <c r="CF3410">
        <v>4</v>
      </c>
      <c r="CG3410">
        <v>6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12</v>
      </c>
      <c r="CO3410">
        <v>760</v>
      </c>
      <c r="CP3410">
        <v>1.578947368421053E-2</v>
      </c>
      <c r="CQ3410">
        <v>4.0404040404040407E-2</v>
      </c>
      <c r="CR3410">
        <v>2.5589225589225588</v>
      </c>
      <c r="CS3410">
        <v>3.7168141592920353E-2</v>
      </c>
      <c r="CT3410">
        <v>2.3539823008849559</v>
      </c>
      <c r="CU3410">
        <v>2791</v>
      </c>
      <c r="CV3410">
        <v>-1</v>
      </c>
    </row>
    <row r="3411" spans="1:100" x14ac:dyDescent="0.2">
      <c r="A3411">
        <v>2022</v>
      </c>
      <c r="B3411">
        <v>5</v>
      </c>
      <c r="C3411" s="267">
        <v>44706</v>
      </c>
      <c r="D3411">
        <v>243</v>
      </c>
      <c r="E3411">
        <v>167</v>
      </c>
      <c r="F3411">
        <v>7</v>
      </c>
      <c r="G3411" t="s">
        <v>313</v>
      </c>
      <c r="H3411" t="s">
        <v>314</v>
      </c>
      <c r="I3411" t="s">
        <v>169</v>
      </c>
      <c r="J3411">
        <v>2</v>
      </c>
      <c r="K3411">
        <v>2</v>
      </c>
      <c r="L3411">
        <v>888</v>
      </c>
      <c r="M3411">
        <v>825</v>
      </c>
      <c r="N3411">
        <v>950</v>
      </c>
      <c r="P3411">
        <v>1100</v>
      </c>
      <c r="Q3411">
        <v>1178</v>
      </c>
      <c r="R3411">
        <v>1107</v>
      </c>
      <c r="S3411">
        <v>1065</v>
      </c>
      <c r="U3411">
        <v>870</v>
      </c>
      <c r="V3411">
        <v>920</v>
      </c>
      <c r="W3411">
        <v>908</v>
      </c>
      <c r="X3411">
        <v>846</v>
      </c>
      <c r="AA3411">
        <v>1101</v>
      </c>
      <c r="AB3411">
        <v>1059</v>
      </c>
      <c r="AC3411">
        <v>1034</v>
      </c>
      <c r="AD3411">
        <v>1069</v>
      </c>
      <c r="AE3411">
        <v>1110</v>
      </c>
      <c r="AF3411">
        <v>900</v>
      </c>
      <c r="AG3411">
        <v>897</v>
      </c>
      <c r="AH3411">
        <v>845</v>
      </c>
      <c r="AI3411">
        <v>857</v>
      </c>
      <c r="AJ3411">
        <v>860</v>
      </c>
      <c r="AM3411">
        <v>1091.4444444444439</v>
      </c>
      <c r="AN3411">
        <v>878.11111111111109</v>
      </c>
      <c r="AO3411">
        <v>55</v>
      </c>
      <c r="AP3411">
        <v>131</v>
      </c>
      <c r="AQ3411"/>
      <c r="AR3411"/>
      <c r="BQ3411" t="s">
        <v>176</v>
      </c>
      <c r="BR3411" t="s">
        <v>176</v>
      </c>
      <c r="BS3411"/>
      <c r="BT3411"/>
      <c r="BU3411">
        <v>21</v>
      </c>
      <c r="BV3411" t="s">
        <v>313</v>
      </c>
      <c r="BW3411" t="s">
        <v>173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/>
      <c r="CQ3411">
        <v>0</v>
      </c>
      <c r="CR3411">
        <v>0</v>
      </c>
      <c r="CS3411">
        <v>0</v>
      </c>
      <c r="CT3411">
        <v>0</v>
      </c>
      <c r="CU3411">
        <v>2791</v>
      </c>
      <c r="CV3411">
        <v>-1</v>
      </c>
    </row>
    <row r="3412" spans="1:100" x14ac:dyDescent="0.2">
      <c r="A3412">
        <v>2022</v>
      </c>
      <c r="B3412">
        <v>5</v>
      </c>
      <c r="C3412" s="267">
        <v>44706</v>
      </c>
      <c r="D3412">
        <v>125</v>
      </c>
      <c r="E3412">
        <v>690</v>
      </c>
      <c r="F3412">
        <v>8</v>
      </c>
      <c r="G3412" t="s">
        <v>259</v>
      </c>
      <c r="H3412" t="s">
        <v>260</v>
      </c>
      <c r="I3412" t="s">
        <v>169</v>
      </c>
      <c r="J3412">
        <v>4</v>
      </c>
      <c r="K3412">
        <v>4</v>
      </c>
      <c r="L3412">
        <v>170</v>
      </c>
      <c r="M3412">
        <v>153</v>
      </c>
      <c r="N3412">
        <v>187</v>
      </c>
      <c r="AE3412">
        <v>174</v>
      </c>
      <c r="AJ3412">
        <v>140</v>
      </c>
      <c r="AM3412">
        <v>174</v>
      </c>
      <c r="AN3412">
        <v>140</v>
      </c>
      <c r="AO3412">
        <v>120</v>
      </c>
      <c r="AP3412">
        <v>120</v>
      </c>
      <c r="AQ3412"/>
      <c r="AR3412"/>
      <c r="BH3412">
        <v>3</v>
      </c>
      <c r="BI3412">
        <v>7</v>
      </c>
      <c r="BQ3412" t="s">
        <v>256</v>
      </c>
      <c r="BR3412" t="s">
        <v>257</v>
      </c>
      <c r="BS3412"/>
      <c r="BT3412"/>
      <c r="BU3412">
        <v>21</v>
      </c>
      <c r="BV3412" t="s">
        <v>258</v>
      </c>
      <c r="BW3412" t="s">
        <v>173</v>
      </c>
      <c r="BX3412">
        <v>0</v>
      </c>
      <c r="BY3412">
        <v>0</v>
      </c>
      <c r="BZ3412">
        <v>0</v>
      </c>
      <c r="CA3412">
        <v>0</v>
      </c>
      <c r="CB3412">
        <v>10</v>
      </c>
      <c r="CC3412">
        <v>2.5</v>
      </c>
      <c r="CD3412">
        <v>2</v>
      </c>
      <c r="CE3412">
        <v>0</v>
      </c>
      <c r="CF3412">
        <v>1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2.5</v>
      </c>
      <c r="CO3412">
        <v>2</v>
      </c>
      <c r="CP3412">
        <v>1.25</v>
      </c>
      <c r="CQ3412">
        <v>1.470588235294118E-2</v>
      </c>
      <c r="CR3412">
        <v>1.1764705882352939E-2</v>
      </c>
      <c r="CS3412">
        <v>1.785714285714286E-2</v>
      </c>
      <c r="CT3412">
        <v>1.428571428571429E-2</v>
      </c>
      <c r="CU3412">
        <v>2791</v>
      </c>
      <c r="CV3412">
        <v>-1</v>
      </c>
    </row>
    <row r="3413" spans="1:100" x14ac:dyDescent="0.2">
      <c r="A3413">
        <v>2022</v>
      </c>
      <c r="B3413">
        <v>5</v>
      </c>
      <c r="C3413" s="267">
        <v>44706</v>
      </c>
      <c r="D3413">
        <v>125</v>
      </c>
      <c r="E3413">
        <v>691</v>
      </c>
      <c r="F3413">
        <v>8</v>
      </c>
      <c r="G3413" t="s">
        <v>254</v>
      </c>
      <c r="H3413" t="s">
        <v>255</v>
      </c>
      <c r="I3413" t="s">
        <v>169</v>
      </c>
      <c r="J3413">
        <v>4</v>
      </c>
      <c r="K3413">
        <v>4</v>
      </c>
      <c r="L3413">
        <v>194</v>
      </c>
      <c r="M3413">
        <v>174</v>
      </c>
      <c r="N3413">
        <v>213</v>
      </c>
      <c r="AE3413">
        <v>202</v>
      </c>
      <c r="AJ3413">
        <v>170</v>
      </c>
      <c r="AM3413">
        <v>202</v>
      </c>
      <c r="AN3413">
        <v>170</v>
      </c>
      <c r="AO3413">
        <v>120</v>
      </c>
      <c r="AP3413">
        <v>120</v>
      </c>
      <c r="AQ3413"/>
      <c r="AR3413"/>
      <c r="BH3413">
        <v>4</v>
      </c>
      <c r="BI3413">
        <v>2</v>
      </c>
      <c r="BJ3413">
        <v>2</v>
      </c>
      <c r="BQ3413" t="s">
        <v>256</v>
      </c>
      <c r="BR3413" t="s">
        <v>257</v>
      </c>
      <c r="BS3413"/>
      <c r="BT3413"/>
      <c r="BU3413">
        <v>21</v>
      </c>
      <c r="BV3413" t="s">
        <v>258</v>
      </c>
      <c r="BW3413" t="s">
        <v>173</v>
      </c>
      <c r="BX3413">
        <v>0</v>
      </c>
      <c r="BY3413">
        <v>0</v>
      </c>
      <c r="BZ3413">
        <v>0</v>
      </c>
      <c r="CA3413">
        <v>0</v>
      </c>
      <c r="CB3413">
        <v>8</v>
      </c>
      <c r="CC3413">
        <v>2</v>
      </c>
      <c r="CD3413">
        <v>2</v>
      </c>
      <c r="CE3413">
        <v>1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2</v>
      </c>
      <c r="CO3413">
        <v>2</v>
      </c>
      <c r="CP3413">
        <v>1</v>
      </c>
      <c r="CQ3413">
        <v>1.030927835051546E-2</v>
      </c>
      <c r="CR3413">
        <v>1.030927835051546E-2</v>
      </c>
      <c r="CS3413">
        <v>1.1764705882352939E-2</v>
      </c>
      <c r="CT3413">
        <v>1.1764705882352939E-2</v>
      </c>
      <c r="CU3413">
        <v>2791</v>
      </c>
      <c r="CV3413">
        <v>-1</v>
      </c>
    </row>
    <row r="3414" spans="1:100" x14ac:dyDescent="0.2">
      <c r="A3414">
        <v>2022</v>
      </c>
      <c r="B3414">
        <v>5</v>
      </c>
      <c r="C3414" s="267">
        <v>44706</v>
      </c>
      <c r="D3414">
        <v>143</v>
      </c>
      <c r="E3414">
        <v>281</v>
      </c>
      <c r="F3414">
        <v>8</v>
      </c>
      <c r="G3414" t="s">
        <v>226</v>
      </c>
      <c r="H3414" t="s">
        <v>227</v>
      </c>
      <c r="I3414" t="s">
        <v>169</v>
      </c>
      <c r="J3414">
        <v>4</v>
      </c>
      <c r="K3414">
        <v>2</v>
      </c>
      <c r="L3414">
        <v>285</v>
      </c>
      <c r="M3414">
        <v>265</v>
      </c>
      <c r="N3414">
        <v>304</v>
      </c>
      <c r="O3414">
        <v>370</v>
      </c>
      <c r="P3414">
        <v>335</v>
      </c>
      <c r="Q3414">
        <v>360</v>
      </c>
      <c r="R3414">
        <v>338</v>
      </c>
      <c r="S3414">
        <v>367</v>
      </c>
      <c r="T3414">
        <v>286</v>
      </c>
      <c r="U3414">
        <v>273</v>
      </c>
      <c r="V3414">
        <v>285</v>
      </c>
      <c r="W3414">
        <v>274</v>
      </c>
      <c r="X3414">
        <v>304</v>
      </c>
      <c r="Y3414">
        <v>100</v>
      </c>
      <c r="Z3414">
        <v>123</v>
      </c>
      <c r="AA3414">
        <v>330</v>
      </c>
      <c r="AB3414">
        <v>344</v>
      </c>
      <c r="AC3414">
        <v>340</v>
      </c>
      <c r="AD3414">
        <v>333</v>
      </c>
      <c r="AE3414">
        <v>324</v>
      </c>
      <c r="AK3414">
        <v>103</v>
      </c>
      <c r="AL3414">
        <v>104</v>
      </c>
      <c r="AM3414">
        <v>344.1</v>
      </c>
      <c r="AN3414">
        <v>284.39999999999998</v>
      </c>
      <c r="AO3414">
        <v>120</v>
      </c>
      <c r="AP3414">
        <v>120</v>
      </c>
      <c r="AQ3414">
        <v>133.95348837209301</v>
      </c>
      <c r="AR3414">
        <v>107.5</v>
      </c>
      <c r="AU3414">
        <v>1568</v>
      </c>
      <c r="AV3414">
        <v>9</v>
      </c>
      <c r="AW3414">
        <v>7</v>
      </c>
      <c r="AX3414">
        <v>7</v>
      </c>
      <c r="BG3414">
        <v>630</v>
      </c>
      <c r="BH3414">
        <v>3</v>
      </c>
      <c r="BI3414">
        <v>9</v>
      </c>
      <c r="BQ3414" t="s">
        <v>176</v>
      </c>
      <c r="BS3414"/>
      <c r="BT3414"/>
      <c r="BU3414">
        <v>21</v>
      </c>
      <c r="BV3414" t="s">
        <v>228</v>
      </c>
      <c r="BW3414" t="s">
        <v>173</v>
      </c>
      <c r="BX3414">
        <v>0</v>
      </c>
      <c r="BY3414">
        <v>23</v>
      </c>
      <c r="BZ3414">
        <v>11.5</v>
      </c>
      <c r="CA3414">
        <v>1579</v>
      </c>
      <c r="CB3414">
        <v>12</v>
      </c>
      <c r="CC3414">
        <v>6</v>
      </c>
      <c r="CD3414">
        <v>636</v>
      </c>
      <c r="CE3414">
        <v>6</v>
      </c>
      <c r="CF3414">
        <v>8</v>
      </c>
      <c r="CG3414">
        <v>3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17.5</v>
      </c>
      <c r="CO3414">
        <v>2215</v>
      </c>
      <c r="CP3414">
        <v>7.900677200902935E-3</v>
      </c>
      <c r="CQ3414">
        <v>6.1403508771929821E-2</v>
      </c>
      <c r="CR3414">
        <v>7.7719298245614032</v>
      </c>
      <c r="CS3414">
        <v>6.1533052039381163E-2</v>
      </c>
      <c r="CT3414">
        <v>7.7883263009845294</v>
      </c>
      <c r="CU3414">
        <v>2791</v>
      </c>
      <c r="CV3414">
        <v>-1</v>
      </c>
    </row>
    <row r="3415" spans="1:100" x14ac:dyDescent="0.2">
      <c r="A3415">
        <v>2022</v>
      </c>
      <c r="B3415">
        <v>5</v>
      </c>
      <c r="C3415" s="267">
        <v>44706</v>
      </c>
      <c r="D3415">
        <v>334</v>
      </c>
      <c r="E3415">
        <v>254</v>
      </c>
      <c r="F3415">
        <v>47</v>
      </c>
      <c r="G3415" t="s">
        <v>220</v>
      </c>
      <c r="H3415" t="s">
        <v>179</v>
      </c>
      <c r="I3415" t="s">
        <v>221</v>
      </c>
      <c r="J3415">
        <v>4</v>
      </c>
      <c r="K3415">
        <v>2</v>
      </c>
      <c r="L3415">
        <v>203</v>
      </c>
      <c r="M3415">
        <v>188</v>
      </c>
      <c r="N3415">
        <v>217</v>
      </c>
      <c r="Y3415">
        <v>148</v>
      </c>
      <c r="Z3415">
        <v>147</v>
      </c>
      <c r="AK3415">
        <v>146</v>
      </c>
      <c r="AL3415">
        <v>147</v>
      </c>
      <c r="AM3415"/>
      <c r="AN3415"/>
      <c r="AO3415">
        <v>94</v>
      </c>
      <c r="AP3415">
        <v>153</v>
      </c>
      <c r="AQ3415">
        <v>97.959183673469383</v>
      </c>
      <c r="AR3415">
        <v>147</v>
      </c>
      <c r="AU3415">
        <v>420</v>
      </c>
      <c r="AV3415">
        <v>7</v>
      </c>
      <c r="AW3415">
        <v>2</v>
      </c>
      <c r="AX3415">
        <v>10</v>
      </c>
      <c r="BG3415">
        <v>1200</v>
      </c>
      <c r="BH3415">
        <v>2</v>
      </c>
      <c r="BI3415">
        <v>10</v>
      </c>
      <c r="BJ3415">
        <v>2</v>
      </c>
      <c r="BQ3415" t="s">
        <v>180</v>
      </c>
      <c r="BR3415" t="s">
        <v>181</v>
      </c>
      <c r="BS3415" t="s">
        <v>182</v>
      </c>
      <c r="BT3415"/>
      <c r="BU3415">
        <v>21</v>
      </c>
      <c r="BV3415" t="s">
        <v>220</v>
      </c>
      <c r="BW3415" t="s">
        <v>222</v>
      </c>
      <c r="BX3415">
        <v>0</v>
      </c>
      <c r="BY3415">
        <v>19</v>
      </c>
      <c r="BZ3415">
        <v>9.5</v>
      </c>
      <c r="CA3415">
        <v>429</v>
      </c>
      <c r="CB3415">
        <v>14</v>
      </c>
      <c r="CC3415">
        <v>7</v>
      </c>
      <c r="CD3415">
        <v>1207</v>
      </c>
      <c r="CE3415">
        <v>4</v>
      </c>
      <c r="CF3415">
        <v>6</v>
      </c>
      <c r="CG3415">
        <v>6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16.5</v>
      </c>
      <c r="CO3415">
        <v>1636</v>
      </c>
      <c r="CP3415">
        <v>1.0085574572127141E-2</v>
      </c>
      <c r="CQ3415">
        <v>8.1280788177339899E-2</v>
      </c>
      <c r="CR3415">
        <v>8.0591133004926103</v>
      </c>
      <c r="CS3415"/>
      <c r="CT3415"/>
      <c r="CU3415">
        <v>2791</v>
      </c>
      <c r="CV3415"/>
    </row>
    <row r="3416" spans="1:100" x14ac:dyDescent="0.2">
      <c r="A3416">
        <v>2022</v>
      </c>
      <c r="B3416">
        <v>5</v>
      </c>
      <c r="C3416" s="267">
        <v>44706</v>
      </c>
      <c r="D3416">
        <v>4</v>
      </c>
      <c r="E3416">
        <v>11</v>
      </c>
      <c r="F3416">
        <v>48</v>
      </c>
      <c r="G3416" t="s">
        <v>276</v>
      </c>
      <c r="H3416" t="s">
        <v>277</v>
      </c>
      <c r="I3416" t="s">
        <v>221</v>
      </c>
      <c r="J3416">
        <v>2</v>
      </c>
      <c r="K3416">
        <v>2</v>
      </c>
      <c r="L3416">
        <v>212</v>
      </c>
      <c r="M3416">
        <v>197</v>
      </c>
      <c r="N3416">
        <v>226</v>
      </c>
      <c r="O3416">
        <v>354</v>
      </c>
      <c r="P3416">
        <v>380</v>
      </c>
      <c r="Q3416">
        <v>260</v>
      </c>
      <c r="R3416">
        <v>242</v>
      </c>
      <c r="S3416">
        <v>258</v>
      </c>
      <c r="T3416">
        <v>230</v>
      </c>
      <c r="U3416">
        <v>236</v>
      </c>
      <c r="V3416">
        <v>214</v>
      </c>
      <c r="W3416">
        <v>201</v>
      </c>
      <c r="X3416">
        <v>206</v>
      </c>
      <c r="AM3416">
        <v>298.8</v>
      </c>
      <c r="AN3416">
        <v>217.4</v>
      </c>
      <c r="AO3416">
        <v>48</v>
      </c>
      <c r="AP3416">
        <v>195</v>
      </c>
      <c r="AQ3416"/>
      <c r="AR3416"/>
      <c r="AU3416">
        <v>920</v>
      </c>
      <c r="AW3416">
        <v>4</v>
      </c>
      <c r="AX3416">
        <v>6</v>
      </c>
      <c r="BG3416">
        <v>208</v>
      </c>
      <c r="BQ3416" t="s">
        <v>180</v>
      </c>
      <c r="BR3416" t="s">
        <v>266</v>
      </c>
      <c r="BS3416" t="s">
        <v>278</v>
      </c>
      <c r="BT3416"/>
      <c r="BU3416">
        <v>21</v>
      </c>
      <c r="BV3416" t="s">
        <v>268</v>
      </c>
      <c r="BW3416" t="s">
        <v>222</v>
      </c>
      <c r="BX3416">
        <v>0</v>
      </c>
      <c r="BY3416">
        <v>10</v>
      </c>
      <c r="BZ3416">
        <v>5</v>
      </c>
      <c r="CA3416">
        <v>925</v>
      </c>
      <c r="CB3416">
        <v>0</v>
      </c>
      <c r="CC3416">
        <v>0</v>
      </c>
      <c r="CD3416">
        <v>208</v>
      </c>
      <c r="CE3416">
        <v>0</v>
      </c>
      <c r="CF3416">
        <v>2</v>
      </c>
      <c r="CG3416">
        <v>3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5</v>
      </c>
      <c r="CO3416">
        <v>1133</v>
      </c>
      <c r="CP3416">
        <v>4.4130626654898496E-3</v>
      </c>
      <c r="CQ3416">
        <v>2.358490566037736E-2</v>
      </c>
      <c r="CR3416">
        <v>5.3443396226415096</v>
      </c>
      <c r="CS3416">
        <v>2.2999080036798531E-2</v>
      </c>
      <c r="CT3416">
        <v>5.2115915363385463</v>
      </c>
      <c r="CU3416">
        <v>2791</v>
      </c>
      <c r="CV3416">
        <v>-1</v>
      </c>
    </row>
    <row r="3417" spans="1:100" x14ac:dyDescent="0.2">
      <c r="A3417">
        <v>2022</v>
      </c>
      <c r="B3417">
        <v>5</v>
      </c>
      <c r="C3417" s="267">
        <v>44706</v>
      </c>
      <c r="D3417">
        <v>4</v>
      </c>
      <c r="E3417">
        <v>12</v>
      </c>
      <c r="F3417">
        <v>48</v>
      </c>
      <c r="G3417" t="s">
        <v>264</v>
      </c>
      <c r="H3417" t="s">
        <v>265</v>
      </c>
      <c r="I3417" t="s">
        <v>221</v>
      </c>
      <c r="J3417">
        <v>2</v>
      </c>
      <c r="K3417">
        <v>2</v>
      </c>
      <c r="L3417">
        <v>212</v>
      </c>
      <c r="M3417">
        <v>197</v>
      </c>
      <c r="N3417">
        <v>226</v>
      </c>
      <c r="O3417">
        <v>358</v>
      </c>
      <c r="P3417">
        <v>375</v>
      </c>
      <c r="Q3417">
        <v>250</v>
      </c>
      <c r="R3417">
        <v>248</v>
      </c>
      <c r="S3417">
        <v>266</v>
      </c>
      <c r="T3417">
        <v>233</v>
      </c>
      <c r="U3417">
        <v>240</v>
      </c>
      <c r="V3417">
        <v>200</v>
      </c>
      <c r="W3417">
        <v>204</v>
      </c>
      <c r="X3417">
        <v>210</v>
      </c>
      <c r="Y3417">
        <v>131</v>
      </c>
      <c r="Z3417">
        <v>131</v>
      </c>
      <c r="AM3417">
        <v>299.39999999999998</v>
      </c>
      <c r="AN3417">
        <v>217.4</v>
      </c>
      <c r="AO3417">
        <v>48</v>
      </c>
      <c r="AP3417">
        <v>195</v>
      </c>
      <c r="AQ3417">
        <v>54.961832061068712</v>
      </c>
      <c r="AR3417">
        <v>131</v>
      </c>
      <c r="AU3417">
        <v>920</v>
      </c>
      <c r="AV3417">
        <v>2</v>
      </c>
      <c r="AW3417">
        <v>5</v>
      </c>
      <c r="AX3417">
        <v>3</v>
      </c>
      <c r="BG3417">
        <v>208</v>
      </c>
      <c r="BQ3417" t="s">
        <v>180</v>
      </c>
      <c r="BR3417" t="s">
        <v>266</v>
      </c>
      <c r="BS3417" t="s">
        <v>267</v>
      </c>
      <c r="BT3417"/>
      <c r="BU3417">
        <v>21</v>
      </c>
      <c r="BV3417" t="s">
        <v>268</v>
      </c>
      <c r="BW3417" t="s">
        <v>222</v>
      </c>
      <c r="BX3417">
        <v>0</v>
      </c>
      <c r="BY3417">
        <v>10</v>
      </c>
      <c r="BZ3417">
        <v>5</v>
      </c>
      <c r="CA3417">
        <v>925</v>
      </c>
      <c r="CB3417">
        <v>0</v>
      </c>
      <c r="CC3417">
        <v>0</v>
      </c>
      <c r="CD3417">
        <v>208</v>
      </c>
      <c r="CE3417">
        <v>1</v>
      </c>
      <c r="CF3417">
        <v>2</v>
      </c>
      <c r="CG3417">
        <v>1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5</v>
      </c>
      <c r="CO3417">
        <v>1133</v>
      </c>
      <c r="CP3417">
        <v>4.4130626654898496E-3</v>
      </c>
      <c r="CQ3417">
        <v>2.358490566037736E-2</v>
      </c>
      <c r="CR3417">
        <v>5.3443396226415096</v>
      </c>
      <c r="CS3417">
        <v>2.2999080036798531E-2</v>
      </c>
      <c r="CT3417">
        <v>5.2115915363385463</v>
      </c>
      <c r="CU3417">
        <v>2791</v>
      </c>
      <c r="CV3417">
        <v>-1</v>
      </c>
    </row>
    <row r="3418" spans="1:100" x14ac:dyDescent="0.2">
      <c r="A3418">
        <v>2022</v>
      </c>
      <c r="B3418">
        <v>5</v>
      </c>
      <c r="C3418" s="267">
        <v>44706</v>
      </c>
      <c r="D3418">
        <v>236</v>
      </c>
      <c r="E3418">
        <v>160</v>
      </c>
      <c r="F3418">
        <v>49</v>
      </c>
      <c r="G3418" t="s">
        <v>239</v>
      </c>
      <c r="H3418" t="s">
        <v>240</v>
      </c>
      <c r="I3418" t="s">
        <v>169</v>
      </c>
      <c r="J3418">
        <v>2</v>
      </c>
      <c r="K3418">
        <v>1</v>
      </c>
      <c r="L3418">
        <v>200</v>
      </c>
      <c r="M3418">
        <v>186</v>
      </c>
      <c r="N3418">
        <v>214</v>
      </c>
      <c r="O3418">
        <v>264</v>
      </c>
      <c r="P3418">
        <v>328</v>
      </c>
      <c r="Q3418">
        <v>271</v>
      </c>
      <c r="R3418">
        <v>285</v>
      </c>
      <c r="S3418">
        <v>261</v>
      </c>
      <c r="T3418">
        <v>192</v>
      </c>
      <c r="U3418">
        <v>189</v>
      </c>
      <c r="V3418">
        <v>178</v>
      </c>
      <c r="W3418">
        <v>208</v>
      </c>
      <c r="X3418">
        <v>196</v>
      </c>
      <c r="Y3418">
        <v>104</v>
      </c>
      <c r="Z3418">
        <v>104</v>
      </c>
      <c r="AA3418">
        <v>275</v>
      </c>
      <c r="AB3418">
        <v>279</v>
      </c>
      <c r="AC3418">
        <v>269</v>
      </c>
      <c r="AD3418">
        <v>281</v>
      </c>
      <c r="AE3418">
        <v>279</v>
      </c>
      <c r="AF3418">
        <v>180</v>
      </c>
      <c r="AG3418">
        <v>192</v>
      </c>
      <c r="AH3418">
        <v>188</v>
      </c>
      <c r="AI3418">
        <v>194</v>
      </c>
      <c r="AJ3418">
        <v>183</v>
      </c>
      <c r="AK3418">
        <v>99</v>
      </c>
      <c r="AL3418">
        <v>101</v>
      </c>
      <c r="AM3418">
        <v>279.2</v>
      </c>
      <c r="AN3418">
        <v>190</v>
      </c>
      <c r="AO3418">
        <v>76</v>
      </c>
      <c r="AP3418">
        <v>95</v>
      </c>
      <c r="AQ3418">
        <v>70.588235294117652</v>
      </c>
      <c r="AR3418">
        <v>102</v>
      </c>
      <c r="AU3418">
        <v>1962</v>
      </c>
      <c r="AV3418">
        <v>6</v>
      </c>
      <c r="AW3418">
        <v>3</v>
      </c>
      <c r="AX3418">
        <v>2</v>
      </c>
      <c r="BH3418">
        <v>2</v>
      </c>
      <c r="BI3418">
        <v>2</v>
      </c>
      <c r="BJ3418">
        <v>1</v>
      </c>
      <c r="BQ3418" t="s">
        <v>241</v>
      </c>
      <c r="BR3418" t="s">
        <v>242</v>
      </c>
      <c r="BS3418"/>
      <c r="BT3418"/>
      <c r="BU3418">
        <v>21</v>
      </c>
      <c r="BV3418" t="s">
        <v>239</v>
      </c>
      <c r="BW3418" t="s">
        <v>222</v>
      </c>
      <c r="BX3418">
        <v>0</v>
      </c>
      <c r="BY3418">
        <v>11</v>
      </c>
      <c r="BZ3418">
        <v>11</v>
      </c>
      <c r="CA3418">
        <v>1973</v>
      </c>
      <c r="CB3418">
        <v>5</v>
      </c>
      <c r="CC3418">
        <v>5</v>
      </c>
      <c r="CD3418">
        <v>5</v>
      </c>
      <c r="CE3418">
        <v>8</v>
      </c>
      <c r="CF3418">
        <v>5</v>
      </c>
      <c r="CG3418">
        <v>3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16</v>
      </c>
      <c r="CO3418">
        <v>1978</v>
      </c>
      <c r="CP3418">
        <v>8.0889787664307385E-3</v>
      </c>
      <c r="CQ3418">
        <v>0.08</v>
      </c>
      <c r="CR3418">
        <v>9.89</v>
      </c>
      <c r="CS3418">
        <v>8.4210526315789472E-2</v>
      </c>
      <c r="CT3418">
        <v>10.41052631578947</v>
      </c>
      <c r="CU3418">
        <v>2791</v>
      </c>
      <c r="CV3418">
        <v>-1</v>
      </c>
    </row>
    <row r="3419" spans="1:100" x14ac:dyDescent="0.2">
      <c r="A3419">
        <v>2022</v>
      </c>
      <c r="B3419">
        <v>5</v>
      </c>
      <c r="C3419" s="267">
        <v>44706</v>
      </c>
      <c r="D3419">
        <v>334</v>
      </c>
      <c r="E3419">
        <v>254</v>
      </c>
      <c r="F3419">
        <v>49</v>
      </c>
      <c r="G3419" t="s">
        <v>220</v>
      </c>
      <c r="H3419" t="s">
        <v>179</v>
      </c>
      <c r="I3419" t="s">
        <v>221</v>
      </c>
      <c r="J3419">
        <v>4</v>
      </c>
      <c r="K3419">
        <v>2</v>
      </c>
      <c r="L3419">
        <v>203</v>
      </c>
      <c r="M3419">
        <v>188</v>
      </c>
      <c r="N3419">
        <v>217</v>
      </c>
      <c r="O3419">
        <v>302</v>
      </c>
      <c r="P3419">
        <v>393</v>
      </c>
      <c r="Q3419">
        <v>336</v>
      </c>
      <c r="R3419">
        <v>277</v>
      </c>
      <c r="S3419">
        <v>282</v>
      </c>
      <c r="T3419">
        <v>226</v>
      </c>
      <c r="U3419">
        <v>230</v>
      </c>
      <c r="V3419">
        <v>210</v>
      </c>
      <c r="W3419">
        <v>211</v>
      </c>
      <c r="X3419">
        <v>206</v>
      </c>
      <c r="AA3419">
        <v>373</v>
      </c>
      <c r="AB3419">
        <v>362</v>
      </c>
      <c r="AC3419">
        <v>340</v>
      </c>
      <c r="AD3419">
        <v>377</v>
      </c>
      <c r="AE3419">
        <v>380</v>
      </c>
      <c r="AF3419">
        <v>210</v>
      </c>
      <c r="AG3419">
        <v>205</v>
      </c>
      <c r="AH3419">
        <v>195</v>
      </c>
      <c r="AI3419">
        <v>203</v>
      </c>
      <c r="AJ3419">
        <v>205</v>
      </c>
      <c r="AM3419">
        <v>342.2</v>
      </c>
      <c r="AN3419">
        <v>210.1</v>
      </c>
      <c r="AO3419">
        <v>94</v>
      </c>
      <c r="AP3419">
        <v>153</v>
      </c>
      <c r="AQ3419"/>
      <c r="AR3419"/>
      <c r="BQ3419" t="s">
        <v>180</v>
      </c>
      <c r="BR3419" t="s">
        <v>181</v>
      </c>
      <c r="BS3419" t="s">
        <v>182</v>
      </c>
      <c r="BT3419"/>
      <c r="BU3419">
        <v>21</v>
      </c>
      <c r="BV3419" t="s">
        <v>220</v>
      </c>
      <c r="BW3419" t="s">
        <v>222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/>
      <c r="CQ3419">
        <v>0</v>
      </c>
      <c r="CR3419">
        <v>0</v>
      </c>
      <c r="CS3419">
        <v>0</v>
      </c>
      <c r="CT3419">
        <v>0</v>
      </c>
      <c r="CU3419">
        <v>2791</v>
      </c>
      <c r="CV3419">
        <v>-1</v>
      </c>
    </row>
    <row r="3420" spans="1:100" x14ac:dyDescent="0.2">
      <c r="A3420">
        <v>2022</v>
      </c>
      <c r="B3420">
        <v>5</v>
      </c>
      <c r="C3420" s="267">
        <v>44706</v>
      </c>
      <c r="D3420">
        <v>57</v>
      </c>
      <c r="E3420">
        <v>135</v>
      </c>
      <c r="F3420"/>
      <c r="G3420" t="s">
        <v>401</v>
      </c>
      <c r="H3420" t="s">
        <v>402</v>
      </c>
      <c r="I3420" t="s">
        <v>317</v>
      </c>
      <c r="J3420">
        <v>12</v>
      </c>
      <c r="K3420">
        <v>1</v>
      </c>
      <c r="L3420">
        <v>10</v>
      </c>
      <c r="M3420">
        <v>9</v>
      </c>
      <c r="N3420">
        <v>11</v>
      </c>
      <c r="R3420">
        <v>17</v>
      </c>
      <c r="S3420">
        <v>16</v>
      </c>
      <c r="W3420">
        <v>10</v>
      </c>
      <c r="X3420">
        <v>10</v>
      </c>
      <c r="Z3420">
        <v>100</v>
      </c>
      <c r="AA3420">
        <v>16</v>
      </c>
      <c r="AB3420">
        <v>16</v>
      </c>
      <c r="AC3420">
        <v>17</v>
      </c>
      <c r="AD3420">
        <v>13</v>
      </c>
      <c r="AE3420">
        <v>13</v>
      </c>
      <c r="AF3420">
        <v>12</v>
      </c>
      <c r="AG3420">
        <v>11</v>
      </c>
      <c r="AH3420">
        <v>12</v>
      </c>
      <c r="AI3420">
        <v>11</v>
      </c>
      <c r="AJ3420">
        <v>12</v>
      </c>
      <c r="AK3420">
        <v>100</v>
      </c>
      <c r="AL3420">
        <v>99</v>
      </c>
      <c r="AM3420">
        <v>15.428571428571431</v>
      </c>
      <c r="AN3420">
        <v>11.142857142857141</v>
      </c>
      <c r="AO3420">
        <v>345</v>
      </c>
      <c r="AP3420">
        <v>125</v>
      </c>
      <c r="AQ3420">
        <v>433.44481605351172</v>
      </c>
      <c r="AR3420">
        <v>99.666666666666671</v>
      </c>
      <c r="AU3420">
        <v>480</v>
      </c>
      <c r="AV3420">
        <v>12</v>
      </c>
      <c r="AW3420">
        <v>7</v>
      </c>
      <c r="AX3420">
        <v>10</v>
      </c>
      <c r="BG3420">
        <v>3100</v>
      </c>
      <c r="BH3420">
        <v>4</v>
      </c>
      <c r="BI3420">
        <v>8</v>
      </c>
      <c r="BJ3420">
        <v>10</v>
      </c>
      <c r="BQ3420" t="s">
        <v>384</v>
      </c>
      <c r="BR3420" t="s">
        <v>385</v>
      </c>
      <c r="BS3420"/>
      <c r="BT3420"/>
      <c r="BU3420">
        <v>21</v>
      </c>
      <c r="BV3420" t="s">
        <v>401</v>
      </c>
      <c r="BX3420">
        <v>0</v>
      </c>
      <c r="BY3420">
        <v>29</v>
      </c>
      <c r="BZ3420">
        <v>29</v>
      </c>
      <c r="CA3420">
        <v>509</v>
      </c>
      <c r="CB3420">
        <v>22</v>
      </c>
      <c r="CC3420">
        <v>22</v>
      </c>
      <c r="CD3420">
        <v>3122</v>
      </c>
      <c r="CE3420">
        <v>16</v>
      </c>
      <c r="CF3420">
        <v>15</v>
      </c>
      <c r="CG3420">
        <v>20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51</v>
      </c>
      <c r="CO3420">
        <v>3631</v>
      </c>
      <c r="CP3420">
        <v>1.404571743321399E-2</v>
      </c>
      <c r="CQ3420">
        <v>5.0999999999999996</v>
      </c>
      <c r="CR3420">
        <v>363.1</v>
      </c>
      <c r="CS3420">
        <v>4.5769230769230784</v>
      </c>
      <c r="CT3420">
        <v>325.85897435897442</v>
      </c>
      <c r="CU3420">
        <v>2791</v>
      </c>
      <c r="CV3420">
        <v>-1</v>
      </c>
    </row>
    <row r="3421" spans="1:100" x14ac:dyDescent="0.2">
      <c r="A3421">
        <v>2022</v>
      </c>
      <c r="B3421">
        <v>5</v>
      </c>
      <c r="C3421" s="267">
        <v>44706</v>
      </c>
      <c r="D3421">
        <v>491</v>
      </c>
      <c r="E3421">
        <v>708</v>
      </c>
      <c r="F3421"/>
      <c r="G3421" t="s">
        <v>456</v>
      </c>
      <c r="H3421" t="s">
        <v>457</v>
      </c>
      <c r="K3421"/>
      <c r="L3421">
        <v>1980</v>
      </c>
      <c r="M3421">
        <v>1881</v>
      </c>
      <c r="N3421">
        <v>2079</v>
      </c>
      <c r="AM3421"/>
      <c r="AN3421"/>
      <c r="AO3421">
        <v>0</v>
      </c>
      <c r="AP3421"/>
      <c r="AQ3421"/>
      <c r="AR3421"/>
      <c r="BQ3421" t="s">
        <v>458</v>
      </c>
      <c r="BS3421"/>
      <c r="BT3421"/>
      <c r="BU3421">
        <v>21</v>
      </c>
      <c r="BV3421" t="s">
        <v>459</v>
      </c>
      <c r="BX3421">
        <v>0</v>
      </c>
      <c r="BY3421">
        <v>0</v>
      </c>
      <c r="BZ3421"/>
      <c r="CA3421">
        <v>0</v>
      </c>
      <c r="CB3421">
        <v>0</v>
      </c>
      <c r="CC3421"/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/>
      <c r="CQ3421">
        <v>0</v>
      </c>
      <c r="CR3421">
        <v>0</v>
      </c>
      <c r="CS3421"/>
      <c r="CT3421"/>
      <c r="CU3421">
        <v>2791</v>
      </c>
      <c r="CV3421"/>
    </row>
    <row r="3422" spans="1:100" x14ac:dyDescent="0.2">
      <c r="A3422">
        <v>2022</v>
      </c>
      <c r="B3422">
        <v>5</v>
      </c>
      <c r="C3422" s="267">
        <v>44706</v>
      </c>
      <c r="D3422">
        <v>491</v>
      </c>
      <c r="E3422">
        <v>713</v>
      </c>
      <c r="F3422"/>
      <c r="G3422" t="s">
        <v>460</v>
      </c>
      <c r="H3422" t="s">
        <v>461</v>
      </c>
      <c r="K3422"/>
      <c r="L3422">
        <v>1402</v>
      </c>
      <c r="M3422">
        <v>1332</v>
      </c>
      <c r="N3422">
        <v>1472</v>
      </c>
      <c r="AM3422"/>
      <c r="AN3422"/>
      <c r="AO3422">
        <v>0</v>
      </c>
      <c r="AP3422"/>
      <c r="AQ3422"/>
      <c r="AR3422"/>
      <c r="BQ3422" t="s">
        <v>458</v>
      </c>
      <c r="BS3422"/>
      <c r="BT3422"/>
      <c r="BU3422">
        <v>21</v>
      </c>
      <c r="BV3422" t="s">
        <v>459</v>
      </c>
      <c r="BX3422">
        <v>0</v>
      </c>
      <c r="BY3422">
        <v>0</v>
      </c>
      <c r="BZ3422"/>
      <c r="CA3422">
        <v>0</v>
      </c>
      <c r="CB3422">
        <v>0</v>
      </c>
      <c r="CC3422"/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/>
      <c r="CQ3422">
        <v>0</v>
      </c>
      <c r="CR3422">
        <v>0</v>
      </c>
      <c r="CS3422"/>
      <c r="CT3422"/>
      <c r="CU3422">
        <v>2791</v>
      </c>
      <c r="CV3422"/>
    </row>
    <row r="3423" spans="1:100" x14ac:dyDescent="0.2">
      <c r="A3423">
        <v>2022</v>
      </c>
      <c r="B3423">
        <v>5</v>
      </c>
      <c r="C3423" s="267">
        <v>44706</v>
      </c>
      <c r="D3423">
        <v>491</v>
      </c>
      <c r="E3423">
        <v>754</v>
      </c>
      <c r="F3423"/>
      <c r="G3423" t="s">
        <v>462</v>
      </c>
      <c r="H3423" t="s">
        <v>463</v>
      </c>
      <c r="K3423"/>
      <c r="L3423">
        <v>660</v>
      </c>
      <c r="M3423">
        <v>627</v>
      </c>
      <c r="N3423">
        <v>693</v>
      </c>
      <c r="AM3423"/>
      <c r="AN3423"/>
      <c r="AO3423">
        <v>0</v>
      </c>
      <c r="AP3423"/>
      <c r="AQ3423"/>
      <c r="AR3423"/>
      <c r="BQ3423" t="s">
        <v>458</v>
      </c>
      <c r="BS3423"/>
      <c r="BT3423"/>
      <c r="BU3423">
        <v>21</v>
      </c>
      <c r="BV3423" t="s">
        <v>459</v>
      </c>
      <c r="BX3423">
        <v>0</v>
      </c>
      <c r="BY3423">
        <v>0</v>
      </c>
      <c r="BZ3423"/>
      <c r="CA3423">
        <v>0</v>
      </c>
      <c r="CB3423">
        <v>0</v>
      </c>
      <c r="CC3423"/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/>
      <c r="CQ3423">
        <v>0</v>
      </c>
      <c r="CR3423">
        <v>0</v>
      </c>
      <c r="CS3423"/>
      <c r="CT3423"/>
      <c r="CU3423">
        <v>2791</v>
      </c>
      <c r="CV3423"/>
    </row>
    <row r="3424" spans="1:100" x14ac:dyDescent="0.2">
      <c r="A3424">
        <v>2022</v>
      </c>
      <c r="B3424">
        <v>5</v>
      </c>
      <c r="C3424" s="267">
        <v>44706</v>
      </c>
      <c r="D3424">
        <v>491</v>
      </c>
      <c r="E3424">
        <v>755</v>
      </c>
      <c r="F3424"/>
      <c r="G3424" t="s">
        <v>464</v>
      </c>
      <c r="H3424" t="s">
        <v>465</v>
      </c>
      <c r="K3424"/>
      <c r="L3424">
        <v>525</v>
      </c>
      <c r="M3424">
        <v>498</v>
      </c>
      <c r="N3424">
        <v>551</v>
      </c>
      <c r="AM3424"/>
      <c r="AN3424"/>
      <c r="AO3424">
        <v>0</v>
      </c>
      <c r="AP3424"/>
      <c r="AQ3424"/>
      <c r="AR3424"/>
      <c r="BQ3424" t="s">
        <v>458</v>
      </c>
      <c r="BS3424"/>
      <c r="BT3424"/>
      <c r="BU3424">
        <v>21</v>
      </c>
      <c r="BV3424" t="s">
        <v>459</v>
      </c>
      <c r="BX3424">
        <v>0</v>
      </c>
      <c r="BY3424">
        <v>0</v>
      </c>
      <c r="BZ3424"/>
      <c r="CA3424">
        <v>0</v>
      </c>
      <c r="CB3424">
        <v>0</v>
      </c>
      <c r="CC3424"/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/>
      <c r="CQ3424">
        <v>0</v>
      </c>
      <c r="CR3424">
        <v>0</v>
      </c>
      <c r="CS3424"/>
      <c r="CT3424"/>
      <c r="CU3424">
        <v>2791</v>
      </c>
      <c r="CV3424"/>
    </row>
    <row r="3425" spans="1:100" x14ac:dyDescent="0.2">
      <c r="A3425">
        <v>2022</v>
      </c>
      <c r="B3425">
        <v>5</v>
      </c>
      <c r="C3425" s="267">
        <v>44706</v>
      </c>
      <c r="D3425">
        <v>491</v>
      </c>
      <c r="E3425">
        <v>756</v>
      </c>
      <c r="F3425"/>
      <c r="G3425" t="s">
        <v>466</v>
      </c>
      <c r="H3425" t="s">
        <v>467</v>
      </c>
      <c r="K3425"/>
      <c r="L3425">
        <v>1113</v>
      </c>
      <c r="M3425">
        <v>1058</v>
      </c>
      <c r="N3425">
        <v>1169</v>
      </c>
      <c r="AM3425"/>
      <c r="AN3425"/>
      <c r="AO3425">
        <v>0</v>
      </c>
      <c r="AP3425"/>
      <c r="AQ3425"/>
      <c r="AR3425"/>
      <c r="BQ3425" t="s">
        <v>458</v>
      </c>
      <c r="BS3425"/>
      <c r="BT3425"/>
      <c r="BU3425">
        <v>21</v>
      </c>
      <c r="BV3425" t="s">
        <v>459</v>
      </c>
      <c r="BX3425">
        <v>0</v>
      </c>
      <c r="BY3425">
        <v>0</v>
      </c>
      <c r="BZ3425"/>
      <c r="CA3425">
        <v>0</v>
      </c>
      <c r="CB3425">
        <v>0</v>
      </c>
      <c r="CC3425"/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/>
      <c r="CQ3425">
        <v>0</v>
      </c>
      <c r="CR3425">
        <v>0</v>
      </c>
      <c r="CS3425"/>
      <c r="CT3425"/>
      <c r="CU3425">
        <v>2791</v>
      </c>
      <c r="CV3425"/>
    </row>
    <row r="3426" spans="1:100" x14ac:dyDescent="0.2">
      <c r="A3426">
        <v>2022</v>
      </c>
      <c r="B3426">
        <v>5</v>
      </c>
      <c r="C3426" s="267">
        <v>44706</v>
      </c>
      <c r="D3426">
        <v>530</v>
      </c>
      <c r="E3426">
        <v>929</v>
      </c>
      <c r="F3426"/>
      <c r="G3426" t="s">
        <v>534</v>
      </c>
      <c r="H3426" t="s">
        <v>535</v>
      </c>
      <c r="K3426"/>
      <c r="L3426">
        <v>0</v>
      </c>
      <c r="M3426">
        <v>1282</v>
      </c>
      <c r="N3426">
        <v>1417</v>
      </c>
      <c r="AM3426"/>
      <c r="AN3426"/>
      <c r="AO3426">
        <v>0</v>
      </c>
      <c r="AP3426"/>
      <c r="AQ3426"/>
      <c r="AR3426"/>
      <c r="BQ3426" t="s">
        <v>458</v>
      </c>
      <c r="BS3426"/>
      <c r="BT3426"/>
      <c r="BU3426">
        <v>21</v>
      </c>
      <c r="BV3426" t="s">
        <v>536</v>
      </c>
      <c r="BX3426">
        <v>0</v>
      </c>
      <c r="BY3426">
        <v>0</v>
      </c>
      <c r="BZ3426"/>
      <c r="CA3426">
        <v>0</v>
      </c>
      <c r="CB3426">
        <v>0</v>
      </c>
      <c r="CC3426"/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/>
      <c r="CQ3426"/>
      <c r="CR3426"/>
      <c r="CS3426"/>
      <c r="CT3426"/>
      <c r="CU3426">
        <v>2791</v>
      </c>
      <c r="CV3426"/>
    </row>
    <row r="3427" spans="1:100" x14ac:dyDescent="0.2">
      <c r="A3427">
        <v>2022</v>
      </c>
      <c r="B3427">
        <v>5</v>
      </c>
      <c r="C3427" s="267">
        <v>44706</v>
      </c>
      <c r="D3427">
        <v>530</v>
      </c>
      <c r="E3427">
        <v>930</v>
      </c>
      <c r="F3427"/>
      <c r="G3427" t="s">
        <v>537</v>
      </c>
      <c r="H3427" t="s">
        <v>538</v>
      </c>
      <c r="K3427"/>
      <c r="L3427">
        <v>0</v>
      </c>
      <c r="M3427">
        <v>641</v>
      </c>
      <c r="N3427">
        <v>708</v>
      </c>
      <c r="O3427">
        <v>3987</v>
      </c>
      <c r="P3427">
        <v>4212</v>
      </c>
      <c r="Q3427">
        <v>3654</v>
      </c>
      <c r="R3427">
        <v>3210</v>
      </c>
      <c r="S3427">
        <v>3456</v>
      </c>
      <c r="T3427">
        <v>281</v>
      </c>
      <c r="U3427">
        <v>286</v>
      </c>
      <c r="V3427">
        <v>263</v>
      </c>
      <c r="W3427">
        <v>265</v>
      </c>
      <c r="X3427">
        <v>271</v>
      </c>
      <c r="AM3427">
        <v>3703.8</v>
      </c>
      <c r="AN3427">
        <v>273.2</v>
      </c>
      <c r="AO3427">
        <v>0</v>
      </c>
      <c r="AP3427"/>
      <c r="AQ3427"/>
      <c r="AR3427"/>
      <c r="BQ3427" t="s">
        <v>458</v>
      </c>
      <c r="BS3427"/>
      <c r="BT3427"/>
      <c r="BU3427">
        <v>21</v>
      </c>
      <c r="BV3427" t="s">
        <v>536</v>
      </c>
      <c r="BX3427">
        <v>0</v>
      </c>
      <c r="BY3427">
        <v>0</v>
      </c>
      <c r="BZ3427"/>
      <c r="CA3427">
        <v>0</v>
      </c>
      <c r="CB3427">
        <v>0</v>
      </c>
      <c r="CC3427"/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/>
      <c r="CQ3427"/>
      <c r="CR3427"/>
      <c r="CS3427">
        <v>0</v>
      </c>
      <c r="CT3427">
        <v>0</v>
      </c>
      <c r="CU3427">
        <v>2791</v>
      </c>
      <c r="CV3427"/>
    </row>
    <row r="3428" spans="1:100" x14ac:dyDescent="0.2">
      <c r="A3428">
        <v>2022</v>
      </c>
      <c r="B3428">
        <v>5</v>
      </c>
      <c r="C3428" s="267">
        <v>44706</v>
      </c>
      <c r="D3428">
        <v>530</v>
      </c>
      <c r="E3428">
        <v>931</v>
      </c>
      <c r="F3428"/>
      <c r="G3428" t="s">
        <v>539</v>
      </c>
      <c r="H3428" t="s">
        <v>540</v>
      </c>
      <c r="K3428"/>
      <c r="L3428">
        <v>0</v>
      </c>
      <c r="M3428">
        <v>545</v>
      </c>
      <c r="N3428">
        <v>602</v>
      </c>
      <c r="AM3428"/>
      <c r="AN3428"/>
      <c r="AO3428">
        <v>0</v>
      </c>
      <c r="AP3428"/>
      <c r="AQ3428"/>
      <c r="AR3428"/>
      <c r="BQ3428" t="s">
        <v>458</v>
      </c>
      <c r="BS3428"/>
      <c r="BT3428"/>
      <c r="BU3428">
        <v>21</v>
      </c>
      <c r="BV3428" t="s">
        <v>536</v>
      </c>
      <c r="BX3428">
        <v>0</v>
      </c>
      <c r="BY3428">
        <v>0</v>
      </c>
      <c r="BZ3428"/>
      <c r="CA3428">
        <v>0</v>
      </c>
      <c r="CB3428">
        <v>0</v>
      </c>
      <c r="CC3428"/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/>
      <c r="CQ3428"/>
      <c r="CR3428"/>
      <c r="CS3428"/>
      <c r="CT3428"/>
      <c r="CU3428">
        <v>2791</v>
      </c>
      <c r="CV3428"/>
    </row>
    <row r="3429" spans="1:100" x14ac:dyDescent="0.2">
      <c r="A3429">
        <v>2022</v>
      </c>
      <c r="B3429">
        <v>5</v>
      </c>
      <c r="C3429" s="267">
        <v>44706</v>
      </c>
      <c r="D3429">
        <v>530</v>
      </c>
      <c r="E3429">
        <v>932</v>
      </c>
      <c r="F3429"/>
      <c r="G3429" t="s">
        <v>541</v>
      </c>
      <c r="H3429" t="s">
        <v>542</v>
      </c>
      <c r="K3429"/>
      <c r="L3429">
        <v>0</v>
      </c>
      <c r="M3429">
        <v>415</v>
      </c>
      <c r="N3429">
        <v>459</v>
      </c>
      <c r="AM3429"/>
      <c r="AN3429"/>
      <c r="AO3429">
        <v>0</v>
      </c>
      <c r="AP3429"/>
      <c r="AQ3429"/>
      <c r="AR3429"/>
      <c r="BQ3429" t="s">
        <v>458</v>
      </c>
      <c r="BS3429"/>
      <c r="BT3429"/>
      <c r="BU3429">
        <v>21</v>
      </c>
      <c r="BV3429" t="s">
        <v>536</v>
      </c>
      <c r="BX3429">
        <v>0</v>
      </c>
      <c r="BY3429">
        <v>0</v>
      </c>
      <c r="BZ3429"/>
      <c r="CA3429">
        <v>0</v>
      </c>
      <c r="CB3429">
        <v>0</v>
      </c>
      <c r="CC3429"/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/>
      <c r="CQ3429"/>
      <c r="CR3429"/>
      <c r="CS3429"/>
      <c r="CT3429"/>
      <c r="CU3429">
        <v>2791</v>
      </c>
      <c r="CV3429"/>
    </row>
    <row r="3430" spans="1:100" x14ac:dyDescent="0.2">
      <c r="A3430">
        <v>2022</v>
      </c>
      <c r="B3430">
        <v>5</v>
      </c>
      <c r="C3430" s="267">
        <v>44706</v>
      </c>
      <c r="D3430">
        <v>533</v>
      </c>
      <c r="E3430">
        <v>821</v>
      </c>
      <c r="F3430"/>
      <c r="G3430" t="s">
        <v>572</v>
      </c>
      <c r="H3430" t="s">
        <v>573</v>
      </c>
      <c r="K3430"/>
      <c r="L3430">
        <v>1275</v>
      </c>
      <c r="M3430">
        <v>1211</v>
      </c>
      <c r="N3430">
        <v>1338</v>
      </c>
      <c r="AM3430"/>
      <c r="AN3430"/>
      <c r="AO3430">
        <v>0</v>
      </c>
      <c r="AP3430"/>
      <c r="AQ3430"/>
      <c r="AR3430"/>
      <c r="BQ3430" t="s">
        <v>458</v>
      </c>
      <c r="BU3430">
        <v>21</v>
      </c>
      <c r="BV3430" t="s">
        <v>574</v>
      </c>
      <c r="BX3430">
        <v>0</v>
      </c>
      <c r="BY3430">
        <v>0</v>
      </c>
      <c r="BZ3430"/>
      <c r="CA3430">
        <v>0</v>
      </c>
      <c r="CB3430">
        <v>0</v>
      </c>
      <c r="CC3430"/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/>
      <c r="CQ3430">
        <v>0</v>
      </c>
      <c r="CR3430">
        <v>0</v>
      </c>
      <c r="CS3430"/>
      <c r="CT3430"/>
      <c r="CU3430">
        <v>2791</v>
      </c>
      <c r="CV3430"/>
    </row>
    <row r="3431" spans="1:100" x14ac:dyDescent="0.2">
      <c r="A3431">
        <v>2022</v>
      </c>
      <c r="B3431">
        <v>5</v>
      </c>
      <c r="C3431" s="267">
        <v>44706</v>
      </c>
      <c r="D3431">
        <v>533</v>
      </c>
      <c r="E3431">
        <v>822</v>
      </c>
      <c r="F3431"/>
      <c r="G3431" t="s">
        <v>575</v>
      </c>
      <c r="H3431" t="s">
        <v>576</v>
      </c>
      <c r="K3431"/>
      <c r="L3431">
        <v>675</v>
      </c>
      <c r="M3431">
        <v>641</v>
      </c>
      <c r="N3431">
        <v>708</v>
      </c>
      <c r="AM3431"/>
      <c r="AN3431"/>
      <c r="AO3431">
        <v>0</v>
      </c>
      <c r="AP3431"/>
      <c r="AQ3431"/>
      <c r="AR3431"/>
      <c r="BQ3431" t="s">
        <v>458</v>
      </c>
      <c r="BU3431">
        <v>21</v>
      </c>
      <c r="BV3431" t="s">
        <v>574</v>
      </c>
      <c r="BX3431">
        <v>0</v>
      </c>
      <c r="BY3431">
        <v>0</v>
      </c>
      <c r="BZ3431"/>
      <c r="CA3431">
        <v>0</v>
      </c>
      <c r="CB3431">
        <v>0</v>
      </c>
      <c r="CC3431"/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/>
      <c r="CQ3431">
        <v>0</v>
      </c>
      <c r="CR3431">
        <v>0</v>
      </c>
      <c r="CS3431"/>
      <c r="CT3431"/>
      <c r="CU3431">
        <v>2791</v>
      </c>
      <c r="CV3431"/>
    </row>
    <row r="3432" spans="1:100" x14ac:dyDescent="0.2">
      <c r="A3432">
        <v>2022</v>
      </c>
      <c r="B3432">
        <v>5</v>
      </c>
      <c r="C3432" s="267">
        <v>44706</v>
      </c>
      <c r="D3432">
        <v>533</v>
      </c>
      <c r="E3432">
        <v>823</v>
      </c>
      <c r="F3432"/>
      <c r="G3432" t="s">
        <v>577</v>
      </c>
      <c r="H3432" t="s">
        <v>578</v>
      </c>
      <c r="K3432"/>
      <c r="L3432">
        <v>637</v>
      </c>
      <c r="M3432">
        <v>605</v>
      </c>
      <c r="N3432">
        <v>669</v>
      </c>
      <c r="AM3432"/>
      <c r="AN3432"/>
      <c r="AO3432">
        <v>0</v>
      </c>
      <c r="AP3432"/>
      <c r="AQ3432"/>
      <c r="AR3432"/>
      <c r="BQ3432" t="s">
        <v>458</v>
      </c>
      <c r="BU3432">
        <v>21</v>
      </c>
      <c r="BV3432" t="s">
        <v>574</v>
      </c>
      <c r="BX3432">
        <v>0</v>
      </c>
      <c r="BY3432">
        <v>0</v>
      </c>
      <c r="BZ3432"/>
      <c r="CA3432">
        <v>0</v>
      </c>
      <c r="CB3432">
        <v>0</v>
      </c>
      <c r="CC3432"/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/>
      <c r="CQ3432">
        <v>0</v>
      </c>
      <c r="CR3432">
        <v>0</v>
      </c>
      <c r="CS3432"/>
      <c r="CT3432"/>
      <c r="CU3432">
        <v>2791</v>
      </c>
      <c r="CV3432"/>
    </row>
    <row r="3433" spans="1:100" x14ac:dyDescent="0.2">
      <c r="A3433">
        <v>2022</v>
      </c>
      <c r="B3433">
        <v>5</v>
      </c>
      <c r="C3433" s="267">
        <v>44707</v>
      </c>
      <c r="D3433">
        <v>47</v>
      </c>
      <c r="E3433">
        <v>122</v>
      </c>
      <c r="F3433">
        <v>2</v>
      </c>
      <c r="G3433" t="s">
        <v>250</v>
      </c>
      <c r="H3433" t="s">
        <v>251</v>
      </c>
      <c r="I3433" t="s">
        <v>246</v>
      </c>
      <c r="J3433">
        <v>2</v>
      </c>
      <c r="K3433">
        <v>1</v>
      </c>
      <c r="L3433">
        <v>280</v>
      </c>
      <c r="M3433">
        <v>267</v>
      </c>
      <c r="N3433">
        <v>292</v>
      </c>
      <c r="O3433">
        <v>354</v>
      </c>
      <c r="P3433">
        <v>358</v>
      </c>
      <c r="Q3433">
        <v>380</v>
      </c>
      <c r="R3433">
        <v>377</v>
      </c>
      <c r="S3433">
        <v>365</v>
      </c>
      <c r="T3433">
        <v>291</v>
      </c>
      <c r="U3433">
        <v>284</v>
      </c>
      <c r="V3433">
        <v>285</v>
      </c>
      <c r="W3433">
        <v>281</v>
      </c>
      <c r="X3433">
        <v>278</v>
      </c>
      <c r="Y3433">
        <v>105</v>
      </c>
      <c r="Z3433">
        <v>102</v>
      </c>
      <c r="AA3433">
        <v>385</v>
      </c>
      <c r="AB3433">
        <v>366</v>
      </c>
      <c r="AF3433">
        <v>300</v>
      </c>
      <c r="AG3433">
        <v>288</v>
      </c>
      <c r="AK3433">
        <v>106</v>
      </c>
      <c r="AM3433">
        <v>369.28571428571428</v>
      </c>
      <c r="AN3433">
        <v>286.71428571428572</v>
      </c>
      <c r="AO3433">
        <v>64</v>
      </c>
      <c r="AP3433">
        <v>113</v>
      </c>
      <c r="AQ3433">
        <v>69.009584664536746</v>
      </c>
      <c r="AR3433">
        <v>104.3333333333333</v>
      </c>
      <c r="AU3433">
        <v>275</v>
      </c>
      <c r="AV3433">
        <v>3</v>
      </c>
      <c r="AW3433">
        <v>2</v>
      </c>
      <c r="AX3433">
        <v>1</v>
      </c>
      <c r="AZ3433">
        <v>1</v>
      </c>
      <c r="BG3433">
        <v>730</v>
      </c>
      <c r="BH3433">
        <v>4</v>
      </c>
      <c r="BI3433">
        <v>2</v>
      </c>
      <c r="BJ3433">
        <v>2</v>
      </c>
      <c r="BQ3433" t="s">
        <v>185</v>
      </c>
      <c r="BR3433" t="s">
        <v>247</v>
      </c>
      <c r="BS3433" t="s">
        <v>252</v>
      </c>
      <c r="BT3433" t="s">
        <v>249</v>
      </c>
      <c r="BU3433">
        <v>21</v>
      </c>
      <c r="BV3433" t="s">
        <v>253</v>
      </c>
      <c r="BW3433" t="s">
        <v>173</v>
      </c>
      <c r="BX3433">
        <v>0</v>
      </c>
      <c r="BY3433">
        <v>7</v>
      </c>
      <c r="BZ3433">
        <v>7</v>
      </c>
      <c r="CA3433">
        <v>282</v>
      </c>
      <c r="CB3433">
        <v>8</v>
      </c>
      <c r="CC3433">
        <v>8</v>
      </c>
      <c r="CD3433">
        <v>738</v>
      </c>
      <c r="CE3433">
        <v>7</v>
      </c>
      <c r="CF3433">
        <v>4</v>
      </c>
      <c r="CG3433">
        <v>3</v>
      </c>
      <c r="CH3433">
        <v>0</v>
      </c>
      <c r="CI3433">
        <v>1</v>
      </c>
      <c r="CJ3433">
        <v>0</v>
      </c>
      <c r="CK3433">
        <v>0</v>
      </c>
      <c r="CL3433">
        <v>0</v>
      </c>
      <c r="CM3433">
        <v>0</v>
      </c>
      <c r="CN3433">
        <v>15</v>
      </c>
      <c r="CO3433">
        <v>1020</v>
      </c>
      <c r="CP3433">
        <v>1.470588235294118E-2</v>
      </c>
      <c r="CQ3433">
        <v>5.3571428571428568E-2</v>
      </c>
      <c r="CR3433">
        <v>3.6428571428571428</v>
      </c>
      <c r="CS3433">
        <v>5.2316890881913297E-2</v>
      </c>
      <c r="CT3433">
        <v>3.557548579970105</v>
      </c>
      <c r="CU3433">
        <v>2791</v>
      </c>
      <c r="CV3433">
        <v>-1</v>
      </c>
    </row>
    <row r="3434" spans="1:100" x14ac:dyDescent="0.2">
      <c r="A3434">
        <v>2022</v>
      </c>
      <c r="B3434">
        <v>5</v>
      </c>
      <c r="C3434" s="267">
        <v>44707</v>
      </c>
      <c r="D3434">
        <v>295</v>
      </c>
      <c r="E3434">
        <v>219</v>
      </c>
      <c r="F3434">
        <v>2</v>
      </c>
      <c r="G3434" t="s">
        <v>214</v>
      </c>
      <c r="H3434" t="s">
        <v>215</v>
      </c>
      <c r="I3434" t="s">
        <v>169</v>
      </c>
      <c r="J3434">
        <v>6</v>
      </c>
      <c r="K3434">
        <v>1</v>
      </c>
      <c r="L3434">
        <v>114</v>
      </c>
      <c r="M3434">
        <v>106</v>
      </c>
      <c r="N3434">
        <v>121</v>
      </c>
      <c r="AD3434">
        <v>134</v>
      </c>
      <c r="AE3434">
        <v>131</v>
      </c>
      <c r="AI3434">
        <v>105</v>
      </c>
      <c r="AJ3434">
        <v>103</v>
      </c>
      <c r="AL3434">
        <v>106</v>
      </c>
      <c r="AM3434">
        <v>132.5</v>
      </c>
      <c r="AN3434">
        <v>104</v>
      </c>
      <c r="AO3434">
        <v>238</v>
      </c>
      <c r="AP3434">
        <v>91</v>
      </c>
      <c r="AQ3434">
        <v>203.77358490566041</v>
      </c>
      <c r="AR3434">
        <v>106</v>
      </c>
      <c r="BG3434">
        <v>1080</v>
      </c>
      <c r="BH3434">
        <v>2</v>
      </c>
      <c r="BI3434">
        <v>4</v>
      </c>
      <c r="BJ3434">
        <v>6</v>
      </c>
      <c r="BQ3434" t="s">
        <v>176</v>
      </c>
      <c r="BR3434" t="s">
        <v>176</v>
      </c>
      <c r="BS3434"/>
      <c r="BT3434"/>
      <c r="BU3434">
        <v>21</v>
      </c>
      <c r="BV3434" t="s">
        <v>214</v>
      </c>
      <c r="BW3434" t="s">
        <v>173</v>
      </c>
      <c r="BX3434">
        <v>0</v>
      </c>
      <c r="BY3434">
        <v>0</v>
      </c>
      <c r="BZ3434">
        <v>0</v>
      </c>
      <c r="CA3434">
        <v>0</v>
      </c>
      <c r="CB3434">
        <v>12</v>
      </c>
      <c r="CC3434">
        <v>12</v>
      </c>
      <c r="CD3434">
        <v>1092</v>
      </c>
      <c r="CE3434">
        <v>2</v>
      </c>
      <c r="CF3434">
        <v>4</v>
      </c>
      <c r="CG3434">
        <v>6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12</v>
      </c>
      <c r="CO3434">
        <v>1092</v>
      </c>
      <c r="CP3434">
        <v>1.098901098901099E-2</v>
      </c>
      <c r="CQ3434">
        <v>0.10526315789473679</v>
      </c>
      <c r="CR3434">
        <v>9.5789473684210531</v>
      </c>
      <c r="CS3434">
        <v>0.1153846153846154</v>
      </c>
      <c r="CT3434">
        <v>10.5</v>
      </c>
      <c r="CU3434">
        <v>2791</v>
      </c>
      <c r="CV3434">
        <v>-1</v>
      </c>
    </row>
    <row r="3435" spans="1:100" x14ac:dyDescent="0.2">
      <c r="A3435">
        <v>2022</v>
      </c>
      <c r="B3435">
        <v>5</v>
      </c>
      <c r="C3435" s="267">
        <v>44707</v>
      </c>
      <c r="D3435">
        <v>243</v>
      </c>
      <c r="E3435">
        <v>167</v>
      </c>
      <c r="F3435">
        <v>3</v>
      </c>
      <c r="G3435" t="s">
        <v>313</v>
      </c>
      <c r="H3435" t="s">
        <v>314</v>
      </c>
      <c r="I3435" t="s">
        <v>169</v>
      </c>
      <c r="J3435">
        <v>2</v>
      </c>
      <c r="K3435">
        <v>2</v>
      </c>
      <c r="L3435">
        <v>888</v>
      </c>
      <c r="M3435">
        <v>825</v>
      </c>
      <c r="N3435">
        <v>950</v>
      </c>
      <c r="Y3435">
        <v>132</v>
      </c>
      <c r="AM3435"/>
      <c r="AN3435"/>
      <c r="AO3435">
        <v>55</v>
      </c>
      <c r="AP3435">
        <v>131</v>
      </c>
      <c r="AQ3435">
        <v>54.545454545454547</v>
      </c>
      <c r="AR3435">
        <v>132</v>
      </c>
      <c r="AU3435">
        <v>432</v>
      </c>
      <c r="AV3435">
        <v>6</v>
      </c>
      <c r="AW3435">
        <v>4</v>
      </c>
      <c r="AZ3435">
        <v>4</v>
      </c>
      <c r="BG3435">
        <v>16</v>
      </c>
      <c r="BQ3435" t="s">
        <v>176</v>
      </c>
      <c r="BR3435" t="s">
        <v>176</v>
      </c>
      <c r="BS3435"/>
      <c r="BT3435"/>
      <c r="BU3435">
        <v>21</v>
      </c>
      <c r="BV3435" t="s">
        <v>313</v>
      </c>
      <c r="BW3435" t="s">
        <v>173</v>
      </c>
      <c r="BX3435">
        <v>0</v>
      </c>
      <c r="BY3435">
        <v>14</v>
      </c>
      <c r="BZ3435">
        <v>7</v>
      </c>
      <c r="CA3435">
        <v>439</v>
      </c>
      <c r="CB3435">
        <v>0</v>
      </c>
      <c r="CC3435">
        <v>0</v>
      </c>
      <c r="CD3435">
        <v>16</v>
      </c>
      <c r="CE3435">
        <v>3</v>
      </c>
      <c r="CF3435">
        <v>2</v>
      </c>
      <c r="CG3435">
        <v>0</v>
      </c>
      <c r="CH3435">
        <v>0</v>
      </c>
      <c r="CI3435">
        <v>2</v>
      </c>
      <c r="CJ3435">
        <v>0</v>
      </c>
      <c r="CK3435">
        <v>0</v>
      </c>
      <c r="CL3435">
        <v>0</v>
      </c>
      <c r="CM3435">
        <v>0</v>
      </c>
      <c r="CN3435">
        <v>7</v>
      </c>
      <c r="CO3435">
        <v>455</v>
      </c>
      <c r="CP3435">
        <v>1.5384615384615391E-2</v>
      </c>
      <c r="CQ3435">
        <v>7.8828828828828822E-3</v>
      </c>
      <c r="CR3435">
        <v>0.51238738738738743</v>
      </c>
      <c r="CS3435"/>
      <c r="CT3435"/>
      <c r="CU3435">
        <v>2791</v>
      </c>
      <c r="CV3435"/>
    </row>
    <row r="3436" spans="1:100" x14ac:dyDescent="0.2">
      <c r="A3436">
        <v>2022</v>
      </c>
      <c r="B3436">
        <v>5</v>
      </c>
      <c r="C3436" s="267">
        <v>44707</v>
      </c>
      <c r="D3436">
        <v>425</v>
      </c>
      <c r="E3436">
        <v>674</v>
      </c>
      <c r="F3436">
        <v>3</v>
      </c>
      <c r="G3436" t="s">
        <v>244</v>
      </c>
      <c r="H3436" t="s">
        <v>245</v>
      </c>
      <c r="I3436" t="s">
        <v>246</v>
      </c>
      <c r="J3436">
        <v>2</v>
      </c>
      <c r="K3436">
        <v>1</v>
      </c>
      <c r="L3436">
        <v>256</v>
      </c>
      <c r="M3436">
        <v>240</v>
      </c>
      <c r="N3436">
        <v>274</v>
      </c>
      <c r="S3436">
        <v>375</v>
      </c>
      <c r="X3436">
        <v>270</v>
      </c>
      <c r="Z3436">
        <v>123</v>
      </c>
      <c r="AA3436">
        <v>360</v>
      </c>
      <c r="AB3436">
        <v>321</v>
      </c>
      <c r="AC3436">
        <v>345</v>
      </c>
      <c r="AD3436">
        <v>320</v>
      </c>
      <c r="AE3436">
        <v>338</v>
      </c>
      <c r="AF3436">
        <v>308</v>
      </c>
      <c r="AG3436">
        <v>284</v>
      </c>
      <c r="AH3436">
        <v>281</v>
      </c>
      <c r="AI3436">
        <v>264</v>
      </c>
      <c r="AJ3436">
        <v>269</v>
      </c>
      <c r="AK3436">
        <v>109</v>
      </c>
      <c r="AL3436">
        <v>107</v>
      </c>
      <c r="AM3436">
        <v>343.16666666666669</v>
      </c>
      <c r="AN3436">
        <v>279.33333333333331</v>
      </c>
      <c r="AO3436">
        <v>60</v>
      </c>
      <c r="AP3436">
        <v>120</v>
      </c>
      <c r="AQ3436">
        <v>63.716814159292028</v>
      </c>
      <c r="AR3436">
        <v>113</v>
      </c>
      <c r="AV3436">
        <v>2</v>
      </c>
      <c r="AW3436">
        <v>2</v>
      </c>
      <c r="AX3436">
        <v>1</v>
      </c>
      <c r="BH3436">
        <v>3</v>
      </c>
      <c r="BI3436">
        <v>4</v>
      </c>
      <c r="BJ3436">
        <v>3</v>
      </c>
      <c r="BQ3436" t="s">
        <v>185</v>
      </c>
      <c r="BR3436" t="s">
        <v>247</v>
      </c>
      <c r="BS3436" t="s">
        <v>248</v>
      </c>
      <c r="BT3436" t="s">
        <v>249</v>
      </c>
      <c r="BU3436">
        <v>21</v>
      </c>
      <c r="BV3436" t="s">
        <v>244</v>
      </c>
      <c r="BW3436" t="s">
        <v>173</v>
      </c>
      <c r="BX3436">
        <v>0</v>
      </c>
      <c r="BY3436">
        <v>5</v>
      </c>
      <c r="BZ3436">
        <v>5</v>
      </c>
      <c r="CA3436">
        <v>5</v>
      </c>
      <c r="CB3436">
        <v>10</v>
      </c>
      <c r="CC3436">
        <v>10</v>
      </c>
      <c r="CD3436">
        <v>10</v>
      </c>
      <c r="CE3436">
        <v>5</v>
      </c>
      <c r="CF3436">
        <v>6</v>
      </c>
      <c r="CG3436">
        <v>4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15</v>
      </c>
      <c r="CO3436">
        <v>15</v>
      </c>
      <c r="CP3436">
        <v>1</v>
      </c>
      <c r="CQ3436">
        <v>5.859375E-2</v>
      </c>
      <c r="CR3436">
        <v>5.859375E-2</v>
      </c>
      <c r="CS3436">
        <v>5.3699284009546537E-2</v>
      </c>
      <c r="CT3436">
        <v>5.3699284009546537E-2</v>
      </c>
      <c r="CU3436">
        <v>2791</v>
      </c>
      <c r="CV3436">
        <v>-1</v>
      </c>
    </row>
    <row r="3437" spans="1:100" x14ac:dyDescent="0.2">
      <c r="A3437">
        <v>2022</v>
      </c>
      <c r="B3437">
        <v>5</v>
      </c>
      <c r="C3437" s="267">
        <v>44707</v>
      </c>
      <c r="D3437">
        <v>124</v>
      </c>
      <c r="E3437">
        <v>688</v>
      </c>
      <c r="F3437">
        <v>4</v>
      </c>
      <c r="G3437" t="s">
        <v>308</v>
      </c>
      <c r="H3437" t="s">
        <v>309</v>
      </c>
      <c r="I3437" t="s">
        <v>169</v>
      </c>
      <c r="J3437">
        <v>2</v>
      </c>
      <c r="K3437">
        <v>2</v>
      </c>
      <c r="L3437">
        <v>200</v>
      </c>
      <c r="M3437">
        <v>180</v>
      </c>
      <c r="N3437">
        <v>220</v>
      </c>
      <c r="O3437">
        <v>318</v>
      </c>
      <c r="P3437">
        <v>266</v>
      </c>
      <c r="Q3437">
        <v>240</v>
      </c>
      <c r="R3437">
        <v>238</v>
      </c>
      <c r="S3437">
        <v>241</v>
      </c>
      <c r="T3437">
        <v>215</v>
      </c>
      <c r="U3437">
        <v>194</v>
      </c>
      <c r="V3437">
        <v>185</v>
      </c>
      <c r="W3437">
        <v>187</v>
      </c>
      <c r="X3437">
        <v>192</v>
      </c>
      <c r="AA3437">
        <v>280</v>
      </c>
      <c r="AB3437">
        <v>253</v>
      </c>
      <c r="AC3437">
        <v>261</v>
      </c>
      <c r="AD3437">
        <v>275</v>
      </c>
      <c r="AE3437">
        <v>282</v>
      </c>
      <c r="AF3437">
        <v>187</v>
      </c>
      <c r="AG3437">
        <v>184</v>
      </c>
      <c r="AH3437">
        <v>187</v>
      </c>
      <c r="AI3437">
        <v>192</v>
      </c>
      <c r="AJ3437">
        <v>196</v>
      </c>
      <c r="AM3437">
        <v>265.39999999999998</v>
      </c>
      <c r="AN3437">
        <v>191.9</v>
      </c>
      <c r="AO3437">
        <v>59</v>
      </c>
      <c r="AP3437">
        <v>122</v>
      </c>
      <c r="AQ3437"/>
      <c r="AR3437"/>
      <c r="AU3437">
        <v>590</v>
      </c>
      <c r="AV3437">
        <v>4</v>
      </c>
      <c r="AX3437">
        <v>4</v>
      </c>
      <c r="AY3437">
        <v>2</v>
      </c>
      <c r="BG3437">
        <v>1000</v>
      </c>
      <c r="BH3437">
        <v>2</v>
      </c>
      <c r="BI3437">
        <v>2</v>
      </c>
      <c r="BJ3437">
        <v>2</v>
      </c>
      <c r="BQ3437" t="s">
        <v>180</v>
      </c>
      <c r="BR3437" t="s">
        <v>192</v>
      </c>
      <c r="BS3437"/>
      <c r="BT3437"/>
      <c r="BU3437">
        <v>21</v>
      </c>
      <c r="BV3437" t="s">
        <v>310</v>
      </c>
      <c r="BW3437" t="s">
        <v>173</v>
      </c>
      <c r="BX3437">
        <v>0</v>
      </c>
      <c r="BY3437">
        <v>10</v>
      </c>
      <c r="BZ3437">
        <v>5</v>
      </c>
      <c r="CA3437">
        <v>595</v>
      </c>
      <c r="CB3437">
        <v>6</v>
      </c>
      <c r="CC3437">
        <v>3</v>
      </c>
      <c r="CD3437">
        <v>1003</v>
      </c>
      <c r="CE3437">
        <v>3</v>
      </c>
      <c r="CF3437">
        <v>1</v>
      </c>
      <c r="CG3437">
        <v>3</v>
      </c>
      <c r="CH3437">
        <v>1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8</v>
      </c>
      <c r="CO3437">
        <v>1598</v>
      </c>
      <c r="CP3437">
        <v>5.0062578222778466E-3</v>
      </c>
      <c r="CQ3437">
        <v>0.04</v>
      </c>
      <c r="CR3437">
        <v>7.99</v>
      </c>
      <c r="CS3437">
        <v>4.1688379364252223E-2</v>
      </c>
      <c r="CT3437">
        <v>8.3272537780093803</v>
      </c>
      <c r="CU3437">
        <v>2791</v>
      </c>
      <c r="CV3437">
        <v>-1</v>
      </c>
    </row>
    <row r="3438" spans="1:100" x14ac:dyDescent="0.2">
      <c r="A3438">
        <v>2022</v>
      </c>
      <c r="B3438">
        <v>5</v>
      </c>
      <c r="C3438" s="267">
        <v>44707</v>
      </c>
      <c r="D3438">
        <v>124</v>
      </c>
      <c r="E3438">
        <v>689</v>
      </c>
      <c r="F3438">
        <v>4</v>
      </c>
      <c r="G3438" t="s">
        <v>311</v>
      </c>
      <c r="H3438" t="s">
        <v>312</v>
      </c>
      <c r="I3438" t="s">
        <v>169</v>
      </c>
      <c r="J3438">
        <v>2</v>
      </c>
      <c r="K3438">
        <v>2</v>
      </c>
      <c r="L3438">
        <v>75</v>
      </c>
      <c r="M3438">
        <v>67</v>
      </c>
      <c r="N3438">
        <v>82</v>
      </c>
      <c r="O3438">
        <v>105</v>
      </c>
      <c r="P3438">
        <v>101</v>
      </c>
      <c r="Q3438">
        <v>109</v>
      </c>
      <c r="R3438">
        <v>103</v>
      </c>
      <c r="S3438">
        <v>100</v>
      </c>
      <c r="T3438">
        <v>75</v>
      </c>
      <c r="U3438">
        <v>70</v>
      </c>
      <c r="V3438">
        <v>80</v>
      </c>
      <c r="W3438">
        <v>72</v>
      </c>
      <c r="X3438">
        <v>70</v>
      </c>
      <c r="Y3438">
        <v>110</v>
      </c>
      <c r="Z3438">
        <v>110</v>
      </c>
      <c r="AA3438">
        <v>109</v>
      </c>
      <c r="AB3438">
        <v>102</v>
      </c>
      <c r="AC3438">
        <v>111</v>
      </c>
      <c r="AD3438">
        <v>106</v>
      </c>
      <c r="AE3438">
        <v>109</v>
      </c>
      <c r="AF3438">
        <v>80</v>
      </c>
      <c r="AG3438">
        <v>80</v>
      </c>
      <c r="AH3438">
        <v>78</v>
      </c>
      <c r="AI3438">
        <v>80</v>
      </c>
      <c r="AJ3438">
        <v>78</v>
      </c>
      <c r="AK3438">
        <v>101</v>
      </c>
      <c r="AL3438">
        <v>101</v>
      </c>
      <c r="AM3438">
        <v>105.5</v>
      </c>
      <c r="AN3438">
        <v>76.3</v>
      </c>
      <c r="AO3438">
        <v>59</v>
      </c>
      <c r="AP3438">
        <v>122</v>
      </c>
      <c r="AQ3438">
        <v>68.246445497630333</v>
      </c>
      <c r="AR3438">
        <v>105.5</v>
      </c>
      <c r="BG3438">
        <v>756</v>
      </c>
      <c r="BH3438">
        <v>2</v>
      </c>
      <c r="BI3438">
        <v>4</v>
      </c>
      <c r="BJ3438">
        <v>2</v>
      </c>
      <c r="BQ3438" t="s">
        <v>180</v>
      </c>
      <c r="BR3438" t="s">
        <v>192</v>
      </c>
      <c r="BS3438"/>
      <c r="BT3438"/>
      <c r="BU3438">
        <v>21</v>
      </c>
      <c r="BV3438" t="s">
        <v>310</v>
      </c>
      <c r="BW3438" t="s">
        <v>173</v>
      </c>
      <c r="BX3438">
        <v>0</v>
      </c>
      <c r="BY3438">
        <v>0</v>
      </c>
      <c r="BZ3438">
        <v>0</v>
      </c>
      <c r="CA3438">
        <v>0</v>
      </c>
      <c r="CB3438">
        <v>8</v>
      </c>
      <c r="CC3438">
        <v>4</v>
      </c>
      <c r="CD3438">
        <v>760</v>
      </c>
      <c r="CE3438">
        <v>1</v>
      </c>
      <c r="CF3438">
        <v>2</v>
      </c>
      <c r="CG3438">
        <v>1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4</v>
      </c>
      <c r="CO3438">
        <v>760</v>
      </c>
      <c r="CP3438">
        <v>5.263157894736842E-3</v>
      </c>
      <c r="CQ3438">
        <v>5.3333333333333337E-2</v>
      </c>
      <c r="CR3438">
        <v>10.133333333333329</v>
      </c>
      <c r="CS3438">
        <v>5.2424639580602887E-2</v>
      </c>
      <c r="CT3438">
        <v>9.960681520314548</v>
      </c>
      <c r="CU3438">
        <v>2791</v>
      </c>
      <c r="CV3438">
        <v>-1</v>
      </c>
    </row>
    <row r="3439" spans="1:100" x14ac:dyDescent="0.2">
      <c r="A3439">
        <v>2022</v>
      </c>
      <c r="B3439">
        <v>5</v>
      </c>
      <c r="C3439" s="267">
        <v>44707</v>
      </c>
      <c r="D3439">
        <v>301</v>
      </c>
      <c r="E3439">
        <v>225</v>
      </c>
      <c r="F3439">
        <v>5</v>
      </c>
      <c r="G3439" t="s">
        <v>337</v>
      </c>
      <c r="H3439" t="s">
        <v>338</v>
      </c>
      <c r="I3439" t="s">
        <v>169</v>
      </c>
      <c r="J3439">
        <v>6</v>
      </c>
      <c r="K3439">
        <v>1</v>
      </c>
      <c r="L3439">
        <v>372</v>
      </c>
      <c r="M3439">
        <v>345</v>
      </c>
      <c r="N3439">
        <v>398</v>
      </c>
      <c r="R3439">
        <v>505</v>
      </c>
      <c r="S3439">
        <v>498</v>
      </c>
      <c r="W3439">
        <v>360</v>
      </c>
      <c r="X3439">
        <v>386</v>
      </c>
      <c r="Z3439">
        <v>121</v>
      </c>
      <c r="AA3439">
        <v>490</v>
      </c>
      <c r="AB3439">
        <v>496</v>
      </c>
      <c r="AC3439">
        <v>490</v>
      </c>
      <c r="AD3439">
        <v>483</v>
      </c>
      <c r="AE3439">
        <v>490</v>
      </c>
      <c r="AF3439">
        <v>390</v>
      </c>
      <c r="AG3439">
        <v>385</v>
      </c>
      <c r="AH3439">
        <v>382</v>
      </c>
      <c r="AI3439">
        <v>384</v>
      </c>
      <c r="AJ3439">
        <v>381</v>
      </c>
      <c r="AK3439">
        <v>126</v>
      </c>
      <c r="AL3439">
        <v>123</v>
      </c>
      <c r="AM3439">
        <v>493.14285714285722</v>
      </c>
      <c r="AN3439">
        <v>381.14285714285722</v>
      </c>
      <c r="AO3439">
        <v>169</v>
      </c>
      <c r="AP3439">
        <v>128</v>
      </c>
      <c r="AQ3439">
        <v>175.1351351351351</v>
      </c>
      <c r="AR3439">
        <v>123.3333333333333</v>
      </c>
      <c r="AU3439">
        <v>570</v>
      </c>
      <c r="AV3439">
        <v>10</v>
      </c>
      <c r="AW3439">
        <v>5</v>
      </c>
      <c r="AX3439">
        <v>5</v>
      </c>
      <c r="BG3439">
        <v>1926</v>
      </c>
      <c r="BH3439">
        <v>8</v>
      </c>
      <c r="BI3439">
        <v>4</v>
      </c>
      <c r="BJ3439">
        <v>6</v>
      </c>
      <c r="BQ3439" t="s">
        <v>176</v>
      </c>
      <c r="BR3439" t="s">
        <v>176</v>
      </c>
      <c r="BS3439"/>
      <c r="BT3439"/>
      <c r="BU3439">
        <v>21</v>
      </c>
      <c r="BV3439" t="s">
        <v>339</v>
      </c>
      <c r="BW3439" t="s">
        <v>173</v>
      </c>
      <c r="BX3439">
        <v>0</v>
      </c>
      <c r="BY3439">
        <v>20</v>
      </c>
      <c r="BZ3439">
        <v>20</v>
      </c>
      <c r="CA3439">
        <v>590</v>
      </c>
      <c r="CB3439">
        <v>18</v>
      </c>
      <c r="CC3439">
        <v>18</v>
      </c>
      <c r="CD3439">
        <v>1944</v>
      </c>
      <c r="CE3439">
        <v>18</v>
      </c>
      <c r="CF3439">
        <v>9</v>
      </c>
      <c r="CG3439">
        <v>11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38</v>
      </c>
      <c r="CO3439">
        <v>2534</v>
      </c>
      <c r="CP3439">
        <v>1.499605367008682E-2</v>
      </c>
      <c r="CQ3439">
        <v>0.10215053763440859</v>
      </c>
      <c r="CR3439">
        <v>6.811827956989247</v>
      </c>
      <c r="CS3439">
        <v>9.9700149925037479E-2</v>
      </c>
      <c r="CT3439">
        <v>6.6484257871064463</v>
      </c>
      <c r="CU3439">
        <v>2791</v>
      </c>
      <c r="CV3439">
        <v>-1</v>
      </c>
    </row>
    <row r="3440" spans="1:100" x14ac:dyDescent="0.2">
      <c r="A3440">
        <v>2022</v>
      </c>
      <c r="B3440">
        <v>5</v>
      </c>
      <c r="C3440" s="267">
        <v>44707</v>
      </c>
      <c r="D3440">
        <v>376</v>
      </c>
      <c r="E3440">
        <v>438</v>
      </c>
      <c r="F3440">
        <v>5</v>
      </c>
      <c r="G3440" t="s">
        <v>216</v>
      </c>
      <c r="H3440" t="s">
        <v>217</v>
      </c>
      <c r="I3440" t="s">
        <v>169</v>
      </c>
      <c r="J3440">
        <v>3</v>
      </c>
      <c r="K3440">
        <v>2</v>
      </c>
      <c r="L3440">
        <v>335</v>
      </c>
      <c r="M3440">
        <v>315</v>
      </c>
      <c r="N3440">
        <v>358</v>
      </c>
      <c r="AM3440"/>
      <c r="AN3440"/>
      <c r="AO3440">
        <v>75</v>
      </c>
      <c r="AP3440">
        <v>144</v>
      </c>
      <c r="AQ3440"/>
      <c r="AR3440"/>
      <c r="BQ3440" t="s">
        <v>185</v>
      </c>
      <c r="BR3440" t="s">
        <v>186</v>
      </c>
      <c r="BS3440" t="s">
        <v>218</v>
      </c>
      <c r="BT3440" t="s">
        <v>188</v>
      </c>
      <c r="BU3440">
        <v>21</v>
      </c>
      <c r="BV3440" t="s">
        <v>219</v>
      </c>
      <c r="BW3440" t="s">
        <v>173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/>
      <c r="CQ3440">
        <v>0</v>
      </c>
      <c r="CR3440">
        <v>0</v>
      </c>
      <c r="CS3440"/>
      <c r="CT3440"/>
      <c r="CU3440">
        <v>2791</v>
      </c>
      <c r="CV3440"/>
    </row>
    <row r="3441" spans="1:100" x14ac:dyDescent="0.2">
      <c r="A3441">
        <v>2022</v>
      </c>
      <c r="B3441">
        <v>5</v>
      </c>
      <c r="C3441" s="267">
        <v>44707</v>
      </c>
      <c r="D3441">
        <v>531</v>
      </c>
      <c r="E3441">
        <v>825</v>
      </c>
      <c r="F3441">
        <v>5</v>
      </c>
      <c r="G3441" t="s">
        <v>592</v>
      </c>
      <c r="H3441" t="s">
        <v>593</v>
      </c>
      <c r="I3441" t="s">
        <v>169</v>
      </c>
      <c r="J3441">
        <v>1</v>
      </c>
      <c r="K3441">
        <v>3</v>
      </c>
      <c r="L3441">
        <v>118</v>
      </c>
      <c r="M3441">
        <v>109</v>
      </c>
      <c r="N3441">
        <v>126</v>
      </c>
      <c r="O3441">
        <v>147</v>
      </c>
      <c r="P3441">
        <v>138</v>
      </c>
      <c r="T3441">
        <v>119</v>
      </c>
      <c r="U3441">
        <v>119</v>
      </c>
      <c r="Y3441">
        <v>119</v>
      </c>
      <c r="AM3441">
        <v>142.5</v>
      </c>
      <c r="AN3441">
        <v>119</v>
      </c>
      <c r="AO3441">
        <v>90</v>
      </c>
      <c r="AP3441">
        <v>120</v>
      </c>
      <c r="AQ3441">
        <v>30.25210084033613</v>
      </c>
      <c r="AR3441">
        <v>119</v>
      </c>
      <c r="AU3441">
        <v>952</v>
      </c>
      <c r="AV3441">
        <v>3</v>
      </c>
      <c r="AW3441">
        <v>3</v>
      </c>
      <c r="AX3441">
        <v>3</v>
      </c>
      <c r="BQ3441" t="s">
        <v>180</v>
      </c>
      <c r="BS3441" t="s">
        <v>594</v>
      </c>
      <c r="BU3441">
        <v>21</v>
      </c>
      <c r="BV3441" t="s">
        <v>591</v>
      </c>
      <c r="BW3441" t="s">
        <v>173</v>
      </c>
      <c r="BX3441">
        <v>0</v>
      </c>
      <c r="BY3441">
        <v>9</v>
      </c>
      <c r="BZ3441">
        <v>3</v>
      </c>
      <c r="CA3441">
        <v>955</v>
      </c>
      <c r="CB3441">
        <v>0</v>
      </c>
      <c r="CC3441">
        <v>0</v>
      </c>
      <c r="CD3441">
        <v>0</v>
      </c>
      <c r="CE3441">
        <v>1</v>
      </c>
      <c r="CF3441">
        <v>1</v>
      </c>
      <c r="CG3441">
        <v>1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3</v>
      </c>
      <c r="CO3441">
        <v>955</v>
      </c>
      <c r="CP3441">
        <v>3.1413612565445032E-3</v>
      </c>
      <c r="CQ3441">
        <v>2.542372881355932E-2</v>
      </c>
      <c r="CR3441">
        <v>8.0932203389830502</v>
      </c>
      <c r="CS3441">
        <v>2.5210084033613449E-2</v>
      </c>
      <c r="CT3441">
        <v>8.0252100840336134</v>
      </c>
      <c r="CU3441">
        <v>2791</v>
      </c>
      <c r="CV3441">
        <v>-1</v>
      </c>
    </row>
    <row r="3442" spans="1:100" x14ac:dyDescent="0.2">
      <c r="A3442">
        <v>2022</v>
      </c>
      <c r="B3442">
        <v>5</v>
      </c>
      <c r="C3442" s="267">
        <v>44707</v>
      </c>
      <c r="D3442">
        <v>224</v>
      </c>
      <c r="E3442">
        <v>152</v>
      </c>
      <c r="F3442">
        <v>6</v>
      </c>
      <c r="G3442" t="s">
        <v>579</v>
      </c>
      <c r="H3442" t="s">
        <v>580</v>
      </c>
      <c r="I3442" t="s">
        <v>169</v>
      </c>
      <c r="J3442">
        <v>4</v>
      </c>
      <c r="K3442">
        <v>2</v>
      </c>
      <c r="L3442">
        <v>155</v>
      </c>
      <c r="M3442">
        <v>144</v>
      </c>
      <c r="N3442">
        <v>165</v>
      </c>
      <c r="O3442">
        <v>184</v>
      </c>
      <c r="P3442">
        <v>190</v>
      </c>
      <c r="Q3442">
        <v>184</v>
      </c>
      <c r="R3442">
        <v>181</v>
      </c>
      <c r="S3442">
        <v>193</v>
      </c>
      <c r="T3442">
        <v>157</v>
      </c>
      <c r="U3442">
        <v>153</v>
      </c>
      <c r="V3442">
        <v>151</v>
      </c>
      <c r="W3442">
        <v>150</v>
      </c>
      <c r="X3442">
        <v>151</v>
      </c>
      <c r="Y3442">
        <v>97</v>
      </c>
      <c r="Z3442">
        <v>95</v>
      </c>
      <c r="AA3442">
        <v>211</v>
      </c>
      <c r="AB3442">
        <v>216</v>
      </c>
      <c r="AC3442">
        <v>215</v>
      </c>
      <c r="AD3442">
        <v>209</v>
      </c>
      <c r="AE3442">
        <v>212</v>
      </c>
      <c r="AF3442">
        <v>154</v>
      </c>
      <c r="AG3442">
        <v>158</v>
      </c>
      <c r="AH3442">
        <v>154</v>
      </c>
      <c r="AI3442">
        <v>152</v>
      </c>
      <c r="AJ3442">
        <v>160</v>
      </c>
      <c r="AK3442">
        <v>105</v>
      </c>
      <c r="AL3442">
        <v>103</v>
      </c>
      <c r="AM3442">
        <v>199.5</v>
      </c>
      <c r="AN3442">
        <v>154</v>
      </c>
      <c r="AO3442">
        <v>142</v>
      </c>
      <c r="AP3442">
        <v>101</v>
      </c>
      <c r="AQ3442">
        <v>144</v>
      </c>
      <c r="AR3442">
        <v>100</v>
      </c>
      <c r="AU3442">
        <v>3030</v>
      </c>
      <c r="AV3442">
        <v>4</v>
      </c>
      <c r="AW3442">
        <v>2</v>
      </c>
      <c r="AX3442">
        <v>2</v>
      </c>
      <c r="BG3442">
        <v>1710</v>
      </c>
      <c r="BH3442">
        <v>2</v>
      </c>
      <c r="BI3442">
        <v>6</v>
      </c>
      <c r="BJ3442">
        <v>4</v>
      </c>
      <c r="BQ3442" t="s">
        <v>581</v>
      </c>
      <c r="BR3442" t="s">
        <v>582</v>
      </c>
      <c r="BS3442"/>
      <c r="BT3442"/>
      <c r="BU3442">
        <v>21</v>
      </c>
      <c r="BV3442" t="s">
        <v>579</v>
      </c>
      <c r="BW3442" t="s">
        <v>173</v>
      </c>
      <c r="BX3442">
        <v>0</v>
      </c>
      <c r="BY3442">
        <v>8</v>
      </c>
      <c r="BZ3442">
        <v>4</v>
      </c>
      <c r="CA3442">
        <v>3034</v>
      </c>
      <c r="CB3442">
        <v>12</v>
      </c>
      <c r="CC3442">
        <v>6</v>
      </c>
      <c r="CD3442">
        <v>1716</v>
      </c>
      <c r="CE3442">
        <v>3</v>
      </c>
      <c r="CF3442">
        <v>4</v>
      </c>
      <c r="CG3442">
        <v>3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10</v>
      </c>
      <c r="CO3442">
        <v>4750</v>
      </c>
      <c r="CP3442">
        <v>2.1052631578947368E-3</v>
      </c>
      <c r="CQ3442">
        <v>6.4516129032258063E-2</v>
      </c>
      <c r="CR3442">
        <v>30.64516129032258</v>
      </c>
      <c r="CS3442">
        <v>6.4935064935064929E-2</v>
      </c>
      <c r="CT3442">
        <v>30.844155844155839</v>
      </c>
      <c r="CU3442">
        <v>2791</v>
      </c>
      <c r="CV3442">
        <v>-1</v>
      </c>
    </row>
    <row r="3443" spans="1:100" x14ac:dyDescent="0.2">
      <c r="A3443">
        <v>2022</v>
      </c>
      <c r="B3443">
        <v>5</v>
      </c>
      <c r="C3443" s="267">
        <v>44707</v>
      </c>
      <c r="D3443">
        <v>376</v>
      </c>
      <c r="E3443">
        <v>438</v>
      </c>
      <c r="F3443">
        <v>6</v>
      </c>
      <c r="G3443" t="s">
        <v>216</v>
      </c>
      <c r="H3443" t="s">
        <v>217</v>
      </c>
      <c r="I3443" t="s">
        <v>169</v>
      </c>
      <c r="J3443">
        <v>3</v>
      </c>
      <c r="K3443">
        <v>2</v>
      </c>
      <c r="L3443">
        <v>335</v>
      </c>
      <c r="M3443">
        <v>315</v>
      </c>
      <c r="N3443">
        <v>358</v>
      </c>
      <c r="AM3443"/>
      <c r="AN3443"/>
      <c r="AO3443">
        <v>75</v>
      </c>
      <c r="AP3443">
        <v>144</v>
      </c>
      <c r="AQ3443"/>
      <c r="AR3443"/>
      <c r="AU3443">
        <v>48</v>
      </c>
      <c r="BQ3443" t="s">
        <v>185</v>
      </c>
      <c r="BR3443" t="s">
        <v>186</v>
      </c>
      <c r="BS3443" t="s">
        <v>218</v>
      </c>
      <c r="BT3443" t="s">
        <v>188</v>
      </c>
      <c r="BU3443">
        <v>21</v>
      </c>
      <c r="BV3443" t="s">
        <v>219</v>
      </c>
      <c r="BW3443" t="s">
        <v>173</v>
      </c>
      <c r="BX3443">
        <v>0</v>
      </c>
      <c r="BY3443">
        <v>0</v>
      </c>
      <c r="BZ3443">
        <v>0</v>
      </c>
      <c r="CA3443">
        <v>48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48</v>
      </c>
      <c r="CP3443">
        <v>0</v>
      </c>
      <c r="CQ3443">
        <v>0</v>
      </c>
      <c r="CR3443">
        <v>0.14328358208955219</v>
      </c>
      <c r="CS3443"/>
      <c r="CT3443"/>
      <c r="CU3443">
        <v>2791</v>
      </c>
      <c r="CV3443"/>
    </row>
    <row r="3444" spans="1:100" x14ac:dyDescent="0.2">
      <c r="A3444">
        <v>2022</v>
      </c>
      <c r="B3444">
        <v>5</v>
      </c>
      <c r="C3444" s="267">
        <v>44707</v>
      </c>
      <c r="D3444">
        <v>125</v>
      </c>
      <c r="E3444">
        <v>691</v>
      </c>
      <c r="F3444">
        <v>7</v>
      </c>
      <c r="G3444" t="s">
        <v>254</v>
      </c>
      <c r="H3444" t="s">
        <v>255</v>
      </c>
      <c r="I3444" t="s">
        <v>169</v>
      </c>
      <c r="J3444">
        <v>4</v>
      </c>
      <c r="K3444">
        <v>4</v>
      </c>
      <c r="L3444">
        <v>194</v>
      </c>
      <c r="M3444">
        <v>174</v>
      </c>
      <c r="N3444">
        <v>213</v>
      </c>
      <c r="Y3444">
        <v>121</v>
      </c>
      <c r="Z3444">
        <v>118</v>
      </c>
      <c r="AK3444">
        <v>114</v>
      </c>
      <c r="AL3444">
        <v>114</v>
      </c>
      <c r="AM3444"/>
      <c r="AN3444"/>
      <c r="AO3444">
        <v>120</v>
      </c>
      <c r="AP3444">
        <v>120</v>
      </c>
      <c r="AQ3444">
        <v>123.3404710920771</v>
      </c>
      <c r="AR3444">
        <v>116.75</v>
      </c>
      <c r="BQ3444" t="s">
        <v>256</v>
      </c>
      <c r="BR3444" t="s">
        <v>257</v>
      </c>
      <c r="BS3444"/>
      <c r="BT3444"/>
      <c r="BU3444">
        <v>21</v>
      </c>
      <c r="BV3444" t="s">
        <v>258</v>
      </c>
      <c r="BW3444" t="s">
        <v>173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/>
      <c r="CQ3444">
        <v>0</v>
      </c>
      <c r="CR3444">
        <v>0</v>
      </c>
      <c r="CS3444"/>
      <c r="CT3444"/>
      <c r="CU3444">
        <v>2791</v>
      </c>
      <c r="CV3444"/>
    </row>
    <row r="3445" spans="1:100" x14ac:dyDescent="0.2">
      <c r="A3445">
        <v>2022</v>
      </c>
      <c r="B3445">
        <v>5</v>
      </c>
      <c r="C3445" s="267">
        <v>44707</v>
      </c>
      <c r="D3445">
        <v>243</v>
      </c>
      <c r="E3445">
        <v>167</v>
      </c>
      <c r="F3445">
        <v>7</v>
      </c>
      <c r="G3445" t="s">
        <v>313</v>
      </c>
      <c r="H3445" t="s">
        <v>314</v>
      </c>
      <c r="I3445" t="s">
        <v>169</v>
      </c>
      <c r="J3445">
        <v>2</v>
      </c>
      <c r="K3445">
        <v>2</v>
      </c>
      <c r="L3445">
        <v>888</v>
      </c>
      <c r="M3445">
        <v>825</v>
      </c>
      <c r="N3445">
        <v>950</v>
      </c>
      <c r="O3445">
        <v>1000</v>
      </c>
      <c r="P3445">
        <v>1040</v>
      </c>
      <c r="Q3445">
        <v>1106</v>
      </c>
      <c r="T3445">
        <v>870</v>
      </c>
      <c r="U3445">
        <v>866</v>
      </c>
      <c r="V3445">
        <v>901</v>
      </c>
      <c r="AM3445">
        <v>1048.666666666667</v>
      </c>
      <c r="AN3445">
        <v>879</v>
      </c>
      <c r="AO3445">
        <v>55</v>
      </c>
      <c r="AP3445">
        <v>131</v>
      </c>
      <c r="AQ3445"/>
      <c r="AR3445"/>
      <c r="BQ3445" t="s">
        <v>176</v>
      </c>
      <c r="BR3445" t="s">
        <v>176</v>
      </c>
      <c r="BS3445"/>
      <c r="BT3445"/>
      <c r="BU3445">
        <v>21</v>
      </c>
      <c r="BV3445" t="s">
        <v>313</v>
      </c>
      <c r="BW3445" t="s">
        <v>173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/>
      <c r="CQ3445">
        <v>0</v>
      </c>
      <c r="CR3445">
        <v>0</v>
      </c>
      <c r="CS3445">
        <v>0</v>
      </c>
      <c r="CT3445">
        <v>0</v>
      </c>
      <c r="CU3445">
        <v>2791</v>
      </c>
      <c r="CV3445">
        <v>-1</v>
      </c>
    </row>
    <row r="3446" spans="1:100" x14ac:dyDescent="0.2">
      <c r="A3446">
        <v>2022</v>
      </c>
      <c r="B3446">
        <v>5</v>
      </c>
      <c r="C3446" s="267">
        <v>44707</v>
      </c>
      <c r="D3446">
        <v>395</v>
      </c>
      <c r="E3446">
        <v>607</v>
      </c>
      <c r="F3446">
        <v>7</v>
      </c>
      <c r="G3446" t="s">
        <v>394</v>
      </c>
      <c r="H3446" t="s">
        <v>395</v>
      </c>
      <c r="I3446" t="s">
        <v>169</v>
      </c>
      <c r="J3446">
        <v>3</v>
      </c>
      <c r="K3446">
        <v>3</v>
      </c>
      <c r="L3446">
        <v>100</v>
      </c>
      <c r="M3446">
        <v>93</v>
      </c>
      <c r="N3446">
        <v>107</v>
      </c>
      <c r="Q3446">
        <v>130</v>
      </c>
      <c r="R3446">
        <v>128</v>
      </c>
      <c r="S3446">
        <v>119</v>
      </c>
      <c r="V3446">
        <v>93</v>
      </c>
      <c r="W3446">
        <v>92</v>
      </c>
      <c r="X3446">
        <v>86</v>
      </c>
      <c r="AA3446">
        <v>140</v>
      </c>
      <c r="AB3446">
        <v>143</v>
      </c>
      <c r="AC3446">
        <v>142</v>
      </c>
      <c r="AD3446">
        <v>168</v>
      </c>
      <c r="AE3446">
        <v>162</v>
      </c>
      <c r="AF3446">
        <v>109</v>
      </c>
      <c r="AG3446">
        <v>107</v>
      </c>
      <c r="AH3446">
        <v>108</v>
      </c>
      <c r="AI3446">
        <v>104</v>
      </c>
      <c r="AJ3446">
        <v>101</v>
      </c>
      <c r="AM3446">
        <v>141.5</v>
      </c>
      <c r="AN3446">
        <v>100</v>
      </c>
      <c r="AO3446">
        <v>86</v>
      </c>
      <c r="AP3446">
        <v>126</v>
      </c>
      <c r="AQ3446"/>
      <c r="AR3446"/>
      <c r="AV3446">
        <v>2</v>
      </c>
      <c r="AW3446">
        <v>2</v>
      </c>
      <c r="AX3446">
        <v>2</v>
      </c>
      <c r="BG3446">
        <v>432</v>
      </c>
      <c r="BH3446">
        <v>4</v>
      </c>
      <c r="BI3446">
        <v>2</v>
      </c>
      <c r="BJ3446">
        <v>1</v>
      </c>
      <c r="BQ3446" t="s">
        <v>170</v>
      </c>
      <c r="BR3446" t="s">
        <v>171</v>
      </c>
      <c r="BS3446"/>
      <c r="BT3446"/>
      <c r="BU3446">
        <v>21</v>
      </c>
      <c r="BV3446" t="s">
        <v>172</v>
      </c>
      <c r="BW3446" t="s">
        <v>173</v>
      </c>
      <c r="BX3446">
        <v>0</v>
      </c>
      <c r="BY3446">
        <v>6</v>
      </c>
      <c r="BZ3446">
        <v>2</v>
      </c>
      <c r="CA3446">
        <v>2</v>
      </c>
      <c r="CB3446">
        <v>7</v>
      </c>
      <c r="CC3446">
        <v>2.333333333333333</v>
      </c>
      <c r="CD3446">
        <v>434</v>
      </c>
      <c r="CE3446">
        <v>2</v>
      </c>
      <c r="CF3446">
        <v>1</v>
      </c>
      <c r="CG3446">
        <v>1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4.3333333333333339</v>
      </c>
      <c r="CO3446">
        <v>436</v>
      </c>
      <c r="CP3446">
        <v>9.9388379204892983E-3</v>
      </c>
      <c r="CQ3446">
        <v>4.3333333333333342E-2</v>
      </c>
      <c r="CR3446">
        <v>4.3600000000000003</v>
      </c>
      <c r="CS3446">
        <v>4.3333333333333342E-2</v>
      </c>
      <c r="CT3446">
        <v>4.3600000000000003</v>
      </c>
      <c r="CU3446">
        <v>2791</v>
      </c>
      <c r="CV3446">
        <v>-1</v>
      </c>
    </row>
    <row r="3447" spans="1:100" x14ac:dyDescent="0.2">
      <c r="A3447">
        <v>2022</v>
      </c>
      <c r="B3447">
        <v>5</v>
      </c>
      <c r="C3447" s="267">
        <v>44707</v>
      </c>
      <c r="D3447">
        <v>395</v>
      </c>
      <c r="E3447">
        <v>608</v>
      </c>
      <c r="F3447">
        <v>7</v>
      </c>
      <c r="G3447" t="s">
        <v>396</v>
      </c>
      <c r="H3447" t="s">
        <v>397</v>
      </c>
      <c r="I3447" t="s">
        <v>169</v>
      </c>
      <c r="J3447">
        <v>3</v>
      </c>
      <c r="K3447">
        <v>3</v>
      </c>
      <c r="L3447">
        <v>100</v>
      </c>
      <c r="M3447">
        <v>93</v>
      </c>
      <c r="N3447">
        <v>107</v>
      </c>
      <c r="Q3447">
        <v>108</v>
      </c>
      <c r="R3447">
        <v>106</v>
      </c>
      <c r="S3447">
        <v>121</v>
      </c>
      <c r="V3447">
        <v>94</v>
      </c>
      <c r="W3447">
        <v>92</v>
      </c>
      <c r="X3447">
        <v>86</v>
      </c>
      <c r="AA3447">
        <v>123</v>
      </c>
      <c r="AB3447">
        <v>132</v>
      </c>
      <c r="AC3447">
        <v>130</v>
      </c>
      <c r="AD3447">
        <v>145</v>
      </c>
      <c r="AE3447">
        <v>141</v>
      </c>
      <c r="AF3447">
        <v>88</v>
      </c>
      <c r="AG3447">
        <v>101</v>
      </c>
      <c r="AH3447">
        <v>97</v>
      </c>
      <c r="AI3447">
        <v>98</v>
      </c>
      <c r="AJ3447">
        <v>94</v>
      </c>
      <c r="AM3447">
        <v>125.75</v>
      </c>
      <c r="AN3447">
        <v>93.75</v>
      </c>
      <c r="AO3447">
        <v>86</v>
      </c>
      <c r="AP3447">
        <v>126</v>
      </c>
      <c r="AQ3447"/>
      <c r="AR3447"/>
      <c r="AV3447">
        <v>3</v>
      </c>
      <c r="AW3447">
        <v>2</v>
      </c>
      <c r="AX3447">
        <v>2</v>
      </c>
      <c r="BG3447">
        <v>432</v>
      </c>
      <c r="BH3447">
        <v>4</v>
      </c>
      <c r="BI3447">
        <v>2</v>
      </c>
      <c r="BJ3447">
        <v>1</v>
      </c>
      <c r="BQ3447" t="s">
        <v>170</v>
      </c>
      <c r="BR3447" t="s">
        <v>171</v>
      </c>
      <c r="BS3447"/>
      <c r="BT3447"/>
      <c r="BU3447">
        <v>21</v>
      </c>
      <c r="BV3447" t="s">
        <v>172</v>
      </c>
      <c r="BW3447" t="s">
        <v>173</v>
      </c>
      <c r="BX3447">
        <v>0</v>
      </c>
      <c r="BY3447">
        <v>7</v>
      </c>
      <c r="BZ3447">
        <v>2.333333333333333</v>
      </c>
      <c r="CA3447">
        <v>2</v>
      </c>
      <c r="CB3447">
        <v>7</v>
      </c>
      <c r="CC3447">
        <v>2.333333333333333</v>
      </c>
      <c r="CD3447">
        <v>434</v>
      </c>
      <c r="CE3447">
        <v>2</v>
      </c>
      <c r="CF3447">
        <v>1</v>
      </c>
      <c r="CG3447">
        <v>1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4.666666666666667</v>
      </c>
      <c r="CO3447">
        <v>436</v>
      </c>
      <c r="CP3447">
        <v>1.070336391437309E-2</v>
      </c>
      <c r="CQ3447">
        <v>4.6666666666666669E-2</v>
      </c>
      <c r="CR3447">
        <v>4.3600000000000003</v>
      </c>
      <c r="CS3447">
        <v>4.9777777777777782E-2</v>
      </c>
      <c r="CT3447">
        <v>4.6506666666666669</v>
      </c>
      <c r="CU3447">
        <v>2791</v>
      </c>
      <c r="CV3447">
        <v>-1</v>
      </c>
    </row>
    <row r="3448" spans="1:100" x14ac:dyDescent="0.2">
      <c r="A3448">
        <v>2022</v>
      </c>
      <c r="B3448">
        <v>5</v>
      </c>
      <c r="C3448" s="267">
        <v>44707</v>
      </c>
      <c r="D3448">
        <v>395</v>
      </c>
      <c r="E3448">
        <v>609</v>
      </c>
      <c r="F3448">
        <v>7</v>
      </c>
      <c r="G3448" t="s">
        <v>167</v>
      </c>
      <c r="H3448" t="s">
        <v>168</v>
      </c>
      <c r="I3448" t="s">
        <v>169</v>
      </c>
      <c r="J3448">
        <v>3</v>
      </c>
      <c r="K3448">
        <v>3</v>
      </c>
      <c r="L3448">
        <v>35</v>
      </c>
      <c r="M3448">
        <v>32</v>
      </c>
      <c r="N3448">
        <v>37</v>
      </c>
      <c r="Q3448">
        <v>48</v>
      </c>
      <c r="R3448">
        <v>46</v>
      </c>
      <c r="S3448">
        <v>49</v>
      </c>
      <c r="V3448">
        <v>33</v>
      </c>
      <c r="W3448">
        <v>33</v>
      </c>
      <c r="X3448">
        <v>39</v>
      </c>
      <c r="AA3448">
        <v>54</v>
      </c>
      <c r="AB3448">
        <v>56</v>
      </c>
      <c r="AC3448">
        <v>57</v>
      </c>
      <c r="AD3448">
        <v>62</v>
      </c>
      <c r="AE3448">
        <v>60</v>
      </c>
      <c r="AF3448">
        <v>42</v>
      </c>
      <c r="AG3448">
        <v>41</v>
      </c>
      <c r="AH3448">
        <v>39</v>
      </c>
      <c r="AI3448">
        <v>40</v>
      </c>
      <c r="AJ3448">
        <v>38</v>
      </c>
      <c r="AM3448">
        <v>54</v>
      </c>
      <c r="AN3448">
        <v>38.125</v>
      </c>
      <c r="AO3448">
        <v>86</v>
      </c>
      <c r="AP3448">
        <v>126</v>
      </c>
      <c r="AQ3448"/>
      <c r="AR3448"/>
      <c r="AW3448">
        <v>2</v>
      </c>
      <c r="AX3448">
        <v>2</v>
      </c>
      <c r="AY3448">
        <v>2</v>
      </c>
      <c r="BG3448">
        <v>432</v>
      </c>
      <c r="BH3448">
        <v>2</v>
      </c>
      <c r="BI3448">
        <v>2</v>
      </c>
      <c r="BJ3448">
        <v>1</v>
      </c>
      <c r="BQ3448" t="s">
        <v>170</v>
      </c>
      <c r="BR3448" t="s">
        <v>171</v>
      </c>
      <c r="BS3448"/>
      <c r="BT3448"/>
      <c r="BU3448">
        <v>21</v>
      </c>
      <c r="BV3448" t="s">
        <v>172</v>
      </c>
      <c r="BW3448" t="s">
        <v>173</v>
      </c>
      <c r="BX3448">
        <v>0</v>
      </c>
      <c r="BY3448">
        <v>6</v>
      </c>
      <c r="BZ3448">
        <v>2</v>
      </c>
      <c r="CA3448">
        <v>2</v>
      </c>
      <c r="CB3448">
        <v>5</v>
      </c>
      <c r="CC3448">
        <v>1.666666666666667</v>
      </c>
      <c r="CD3448">
        <v>433</v>
      </c>
      <c r="CE3448">
        <v>0</v>
      </c>
      <c r="CF3448">
        <v>1</v>
      </c>
      <c r="CG3448">
        <v>1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3.666666666666667</v>
      </c>
      <c r="CO3448">
        <v>435</v>
      </c>
      <c r="CP3448">
        <v>8.4291187739463612E-3</v>
      </c>
      <c r="CQ3448">
        <v>0.10476190476190481</v>
      </c>
      <c r="CR3448">
        <v>12.428571428571431</v>
      </c>
      <c r="CS3448">
        <v>9.6174863387978149E-2</v>
      </c>
      <c r="CT3448">
        <v>11.409836065573771</v>
      </c>
      <c r="CU3448">
        <v>2791</v>
      </c>
      <c r="CV3448">
        <v>-1</v>
      </c>
    </row>
    <row r="3449" spans="1:100" x14ac:dyDescent="0.2">
      <c r="A3449">
        <v>2022</v>
      </c>
      <c r="B3449">
        <v>5</v>
      </c>
      <c r="C3449" s="267">
        <v>44707</v>
      </c>
      <c r="D3449">
        <v>125</v>
      </c>
      <c r="E3449">
        <v>690</v>
      </c>
      <c r="F3449">
        <v>8</v>
      </c>
      <c r="G3449" t="s">
        <v>259</v>
      </c>
      <c r="H3449" t="s">
        <v>260</v>
      </c>
      <c r="I3449" t="s">
        <v>169</v>
      </c>
      <c r="J3449">
        <v>4</v>
      </c>
      <c r="K3449">
        <v>4</v>
      </c>
      <c r="L3449">
        <v>170</v>
      </c>
      <c r="M3449">
        <v>153</v>
      </c>
      <c r="N3449">
        <v>187</v>
      </c>
      <c r="O3449">
        <v>195</v>
      </c>
      <c r="P3449">
        <v>198</v>
      </c>
      <c r="Q3449">
        <v>200</v>
      </c>
      <c r="R3449">
        <v>201</v>
      </c>
      <c r="S3449">
        <v>198</v>
      </c>
      <c r="T3449">
        <v>160</v>
      </c>
      <c r="U3449">
        <v>156</v>
      </c>
      <c r="V3449">
        <v>159</v>
      </c>
      <c r="W3449">
        <v>160</v>
      </c>
      <c r="X3449">
        <v>160</v>
      </c>
      <c r="AA3449">
        <v>195</v>
      </c>
      <c r="AB3449">
        <v>198</v>
      </c>
      <c r="AC3449">
        <v>194</v>
      </c>
      <c r="AD3449">
        <v>198</v>
      </c>
      <c r="AE3449">
        <v>194</v>
      </c>
      <c r="AF3449">
        <v>156</v>
      </c>
      <c r="AG3449">
        <v>153</v>
      </c>
      <c r="AH3449">
        <v>155</v>
      </c>
      <c r="AI3449">
        <v>158</v>
      </c>
      <c r="AJ3449">
        <v>155</v>
      </c>
      <c r="AM3449">
        <v>197.1</v>
      </c>
      <c r="AN3449">
        <v>157.19999999999999</v>
      </c>
      <c r="AO3449">
        <v>120</v>
      </c>
      <c r="AP3449">
        <v>120</v>
      </c>
      <c r="AQ3449"/>
      <c r="AR3449"/>
      <c r="AU3449">
        <v>528</v>
      </c>
      <c r="AV3449">
        <v>2</v>
      </c>
      <c r="AW3449">
        <v>3</v>
      </c>
      <c r="AX3449">
        <v>3</v>
      </c>
      <c r="BG3449">
        <v>1032</v>
      </c>
      <c r="BH3449">
        <v>4</v>
      </c>
      <c r="BI3449">
        <v>2</v>
      </c>
      <c r="BJ3449">
        <v>2</v>
      </c>
      <c r="BQ3449" t="s">
        <v>256</v>
      </c>
      <c r="BR3449" t="s">
        <v>257</v>
      </c>
      <c r="BS3449"/>
      <c r="BT3449"/>
      <c r="BU3449">
        <v>21</v>
      </c>
      <c r="BV3449" t="s">
        <v>258</v>
      </c>
      <c r="BW3449" t="s">
        <v>173</v>
      </c>
      <c r="BX3449">
        <v>0</v>
      </c>
      <c r="BY3449">
        <v>8</v>
      </c>
      <c r="BZ3449">
        <v>2</v>
      </c>
      <c r="CA3449">
        <v>530</v>
      </c>
      <c r="CB3449">
        <v>8</v>
      </c>
      <c r="CC3449">
        <v>2</v>
      </c>
      <c r="CD3449">
        <v>1034</v>
      </c>
      <c r="CE3449">
        <v>1</v>
      </c>
      <c r="CF3449">
        <v>1</v>
      </c>
      <c r="CG3449">
        <v>1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4</v>
      </c>
      <c r="CO3449">
        <v>1564</v>
      </c>
      <c r="CP3449">
        <v>2.5575447570332479E-3</v>
      </c>
      <c r="CQ3449">
        <v>2.3529411764705879E-2</v>
      </c>
      <c r="CR3449">
        <v>9.1999999999999993</v>
      </c>
      <c r="CS3449">
        <v>2.5445292620865138E-2</v>
      </c>
      <c r="CT3449">
        <v>9.9491094147582704</v>
      </c>
      <c r="CU3449">
        <v>2791</v>
      </c>
      <c r="CV3449">
        <v>-1</v>
      </c>
    </row>
    <row r="3450" spans="1:100" x14ac:dyDescent="0.2">
      <c r="A3450">
        <v>2022</v>
      </c>
      <c r="B3450">
        <v>5</v>
      </c>
      <c r="C3450" s="267">
        <v>44707</v>
      </c>
      <c r="D3450">
        <v>125</v>
      </c>
      <c r="E3450">
        <v>691</v>
      </c>
      <c r="F3450">
        <v>8</v>
      </c>
      <c r="G3450" t="s">
        <v>254</v>
      </c>
      <c r="H3450" t="s">
        <v>255</v>
      </c>
      <c r="I3450" t="s">
        <v>169</v>
      </c>
      <c r="J3450">
        <v>4</v>
      </c>
      <c r="K3450">
        <v>4</v>
      </c>
      <c r="L3450">
        <v>194</v>
      </c>
      <c r="M3450">
        <v>174</v>
      </c>
      <c r="N3450">
        <v>213</v>
      </c>
      <c r="O3450">
        <v>223</v>
      </c>
      <c r="P3450">
        <v>225</v>
      </c>
      <c r="Q3450">
        <v>223</v>
      </c>
      <c r="R3450">
        <v>224</v>
      </c>
      <c r="S3450">
        <v>221</v>
      </c>
      <c r="T3450">
        <v>190</v>
      </c>
      <c r="U3450">
        <v>178</v>
      </c>
      <c r="V3450">
        <v>191</v>
      </c>
      <c r="W3450">
        <v>194</v>
      </c>
      <c r="X3450">
        <v>186</v>
      </c>
      <c r="AA3450">
        <v>233</v>
      </c>
      <c r="AB3450">
        <v>225</v>
      </c>
      <c r="AC3450">
        <v>228</v>
      </c>
      <c r="AD3450">
        <v>236</v>
      </c>
      <c r="AE3450">
        <v>233</v>
      </c>
      <c r="AF3450">
        <v>181</v>
      </c>
      <c r="AG3450">
        <v>178</v>
      </c>
      <c r="AH3450">
        <v>186</v>
      </c>
      <c r="AI3450">
        <v>193</v>
      </c>
      <c r="AJ3450">
        <v>190</v>
      </c>
      <c r="AM3450">
        <v>227.1</v>
      </c>
      <c r="AN3450">
        <v>186.7</v>
      </c>
      <c r="AO3450">
        <v>120</v>
      </c>
      <c r="AP3450">
        <v>120</v>
      </c>
      <c r="AQ3450"/>
      <c r="AR3450"/>
      <c r="AU3450">
        <v>528</v>
      </c>
      <c r="AV3450">
        <v>2</v>
      </c>
      <c r="AW3450">
        <v>3</v>
      </c>
      <c r="AY3450">
        <v>1</v>
      </c>
      <c r="BG3450">
        <v>1032</v>
      </c>
      <c r="BH3450">
        <v>2</v>
      </c>
      <c r="BI3450">
        <v>4</v>
      </c>
      <c r="BJ3450">
        <v>4</v>
      </c>
      <c r="BQ3450" t="s">
        <v>256</v>
      </c>
      <c r="BR3450" t="s">
        <v>257</v>
      </c>
      <c r="BS3450"/>
      <c r="BT3450"/>
      <c r="BU3450">
        <v>21</v>
      </c>
      <c r="BV3450" t="s">
        <v>258</v>
      </c>
      <c r="BW3450" t="s">
        <v>173</v>
      </c>
      <c r="BX3450">
        <v>0</v>
      </c>
      <c r="BY3450">
        <v>6</v>
      </c>
      <c r="BZ3450">
        <v>1.5</v>
      </c>
      <c r="CA3450">
        <v>529</v>
      </c>
      <c r="CB3450">
        <v>10</v>
      </c>
      <c r="CC3450">
        <v>2.5</v>
      </c>
      <c r="CD3450">
        <v>1034</v>
      </c>
      <c r="CE3450">
        <v>1</v>
      </c>
      <c r="CF3450">
        <v>1</v>
      </c>
      <c r="CG3450">
        <v>1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4</v>
      </c>
      <c r="CO3450">
        <v>1563</v>
      </c>
      <c r="CP3450">
        <v>2.5591810620601411E-3</v>
      </c>
      <c r="CQ3450">
        <v>2.0618556701030931E-2</v>
      </c>
      <c r="CR3450">
        <v>8.0567010309278349</v>
      </c>
      <c r="CS3450">
        <v>2.142474558114623E-2</v>
      </c>
      <c r="CT3450">
        <v>8.3717193358328874</v>
      </c>
      <c r="CU3450">
        <v>2791</v>
      </c>
      <c r="CV3450">
        <v>-1</v>
      </c>
    </row>
    <row r="3451" spans="1:100" x14ac:dyDescent="0.2">
      <c r="A3451">
        <v>2022</v>
      </c>
      <c r="B3451">
        <v>5</v>
      </c>
      <c r="C3451" s="267">
        <v>44707</v>
      </c>
      <c r="D3451">
        <v>143</v>
      </c>
      <c r="E3451">
        <v>281</v>
      </c>
      <c r="F3451">
        <v>8</v>
      </c>
      <c r="G3451" t="s">
        <v>226</v>
      </c>
      <c r="H3451" t="s">
        <v>227</v>
      </c>
      <c r="I3451" t="s">
        <v>169</v>
      </c>
      <c r="J3451">
        <v>4</v>
      </c>
      <c r="K3451">
        <v>2</v>
      </c>
      <c r="L3451">
        <v>285</v>
      </c>
      <c r="M3451">
        <v>265</v>
      </c>
      <c r="N3451">
        <v>304</v>
      </c>
      <c r="O3451">
        <v>347</v>
      </c>
      <c r="T3451">
        <v>286</v>
      </c>
      <c r="Y3451">
        <v>111</v>
      </c>
      <c r="AM3451">
        <v>347</v>
      </c>
      <c r="AN3451">
        <v>286</v>
      </c>
      <c r="AO3451">
        <v>120</v>
      </c>
      <c r="AP3451">
        <v>120</v>
      </c>
      <c r="AQ3451">
        <v>129.72972972972971</v>
      </c>
      <c r="AR3451">
        <v>111</v>
      </c>
      <c r="AU3451">
        <v>310</v>
      </c>
      <c r="AV3451">
        <v>6</v>
      </c>
      <c r="AW3451">
        <v>12</v>
      </c>
      <c r="AX3451">
        <v>2</v>
      </c>
      <c r="BQ3451" t="s">
        <v>176</v>
      </c>
      <c r="BS3451"/>
      <c r="BT3451"/>
      <c r="BU3451">
        <v>21</v>
      </c>
      <c r="BV3451" t="s">
        <v>228</v>
      </c>
      <c r="BW3451" t="s">
        <v>173</v>
      </c>
      <c r="BX3451">
        <v>0</v>
      </c>
      <c r="BY3451">
        <v>20</v>
      </c>
      <c r="BZ3451">
        <v>10</v>
      </c>
      <c r="CA3451">
        <v>320</v>
      </c>
      <c r="CB3451">
        <v>0</v>
      </c>
      <c r="CC3451">
        <v>0</v>
      </c>
      <c r="CD3451">
        <v>0</v>
      </c>
      <c r="CE3451">
        <v>3</v>
      </c>
      <c r="CF3451">
        <v>6</v>
      </c>
      <c r="CG3451">
        <v>1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10</v>
      </c>
      <c r="CO3451">
        <v>320</v>
      </c>
      <c r="CP3451">
        <v>3.125E-2</v>
      </c>
      <c r="CQ3451">
        <v>3.5087719298245612E-2</v>
      </c>
      <c r="CR3451">
        <v>1.12280701754386</v>
      </c>
      <c r="CS3451">
        <v>3.4965034965034968E-2</v>
      </c>
      <c r="CT3451">
        <v>1.118881118881119</v>
      </c>
      <c r="CU3451">
        <v>2791</v>
      </c>
      <c r="CV3451">
        <v>-1</v>
      </c>
    </row>
    <row r="3452" spans="1:100" x14ac:dyDescent="0.2">
      <c r="A3452">
        <v>2022</v>
      </c>
      <c r="B3452">
        <v>5</v>
      </c>
      <c r="C3452" s="267">
        <v>44707</v>
      </c>
      <c r="D3452">
        <v>395</v>
      </c>
      <c r="E3452">
        <v>609</v>
      </c>
      <c r="F3452">
        <v>8</v>
      </c>
      <c r="G3452" t="s">
        <v>167</v>
      </c>
      <c r="H3452" t="s">
        <v>168</v>
      </c>
      <c r="I3452" t="s">
        <v>169</v>
      </c>
      <c r="J3452">
        <v>3</v>
      </c>
      <c r="K3452">
        <v>3</v>
      </c>
      <c r="L3452">
        <v>35</v>
      </c>
      <c r="M3452">
        <v>32</v>
      </c>
      <c r="N3452">
        <v>37</v>
      </c>
      <c r="Z3452">
        <v>109</v>
      </c>
      <c r="AK3452">
        <v>115</v>
      </c>
      <c r="AL3452">
        <v>111</v>
      </c>
      <c r="AM3452"/>
      <c r="AN3452"/>
      <c r="AO3452">
        <v>86</v>
      </c>
      <c r="AP3452">
        <v>126</v>
      </c>
      <c r="AQ3452">
        <v>96.716417910447745</v>
      </c>
      <c r="AR3452">
        <v>111.6666666666667</v>
      </c>
      <c r="BQ3452" t="s">
        <v>170</v>
      </c>
      <c r="BR3452" t="s">
        <v>171</v>
      </c>
      <c r="BS3452"/>
      <c r="BT3452"/>
      <c r="BU3452">
        <v>21</v>
      </c>
      <c r="BV3452" t="s">
        <v>172</v>
      </c>
      <c r="BW3452" t="s">
        <v>173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/>
      <c r="CQ3452">
        <v>0</v>
      </c>
      <c r="CR3452">
        <v>0</v>
      </c>
      <c r="CS3452"/>
      <c r="CT3452"/>
      <c r="CU3452">
        <v>2791</v>
      </c>
      <c r="CV3452"/>
    </row>
    <row r="3453" spans="1:100" x14ac:dyDescent="0.2">
      <c r="A3453">
        <v>2022</v>
      </c>
      <c r="B3453">
        <v>5</v>
      </c>
      <c r="C3453" s="267">
        <v>44707</v>
      </c>
      <c r="D3453">
        <v>56</v>
      </c>
      <c r="E3453">
        <v>134</v>
      </c>
      <c r="F3453">
        <v>26</v>
      </c>
      <c r="G3453" t="s">
        <v>382</v>
      </c>
      <c r="H3453" t="s">
        <v>383</v>
      </c>
      <c r="I3453" t="s">
        <v>263</v>
      </c>
      <c r="J3453">
        <v>12</v>
      </c>
      <c r="K3453">
        <v>1</v>
      </c>
      <c r="L3453">
        <v>10</v>
      </c>
      <c r="M3453">
        <v>9</v>
      </c>
      <c r="N3453">
        <v>10</v>
      </c>
      <c r="O3453">
        <v>16</v>
      </c>
      <c r="P3453">
        <v>17</v>
      </c>
      <c r="Q3453">
        <v>17</v>
      </c>
      <c r="R3453">
        <v>18</v>
      </c>
      <c r="S3453">
        <v>16</v>
      </c>
      <c r="T3453">
        <v>13</v>
      </c>
      <c r="U3453">
        <v>14</v>
      </c>
      <c r="V3453">
        <v>15</v>
      </c>
      <c r="W3453">
        <v>15</v>
      </c>
      <c r="X3453">
        <v>12</v>
      </c>
      <c r="AA3453">
        <v>15</v>
      </c>
      <c r="AB3453">
        <v>15</v>
      </c>
      <c r="AC3453">
        <v>14</v>
      </c>
      <c r="AD3453">
        <v>15</v>
      </c>
      <c r="AE3453">
        <v>15</v>
      </c>
      <c r="AF3453">
        <v>13</v>
      </c>
      <c r="AG3453">
        <v>12</v>
      </c>
      <c r="AH3453">
        <v>12</v>
      </c>
      <c r="AI3453">
        <v>12</v>
      </c>
      <c r="AJ3453">
        <v>12</v>
      </c>
      <c r="AK3453">
        <v>100</v>
      </c>
      <c r="AL3453">
        <v>100</v>
      </c>
      <c r="AM3453">
        <v>15.8</v>
      </c>
      <c r="AN3453">
        <v>13</v>
      </c>
      <c r="AO3453">
        <v>429</v>
      </c>
      <c r="AP3453">
        <v>101</v>
      </c>
      <c r="AQ3453">
        <v>432</v>
      </c>
      <c r="AR3453">
        <v>100</v>
      </c>
      <c r="BG3453">
        <v>8100</v>
      </c>
      <c r="BH3453">
        <v>10</v>
      </c>
      <c r="BI3453">
        <v>8</v>
      </c>
      <c r="BJ3453">
        <v>6</v>
      </c>
      <c r="BQ3453" t="s">
        <v>384</v>
      </c>
      <c r="BR3453" t="s">
        <v>385</v>
      </c>
      <c r="BS3453"/>
      <c r="BT3453"/>
      <c r="BU3453">
        <v>21</v>
      </c>
      <c r="BV3453" t="s">
        <v>382</v>
      </c>
      <c r="BW3453" t="s">
        <v>222</v>
      </c>
      <c r="BX3453">
        <v>0</v>
      </c>
      <c r="BY3453">
        <v>0</v>
      </c>
      <c r="BZ3453">
        <v>0</v>
      </c>
      <c r="CA3453">
        <v>0</v>
      </c>
      <c r="CB3453">
        <v>24</v>
      </c>
      <c r="CC3453">
        <v>24</v>
      </c>
      <c r="CD3453">
        <v>8124</v>
      </c>
      <c r="CE3453">
        <v>10</v>
      </c>
      <c r="CF3453">
        <v>8</v>
      </c>
      <c r="CG3453">
        <v>6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24</v>
      </c>
      <c r="CO3453">
        <v>8124</v>
      </c>
      <c r="CP3453">
        <v>2.954209748892172E-3</v>
      </c>
      <c r="CQ3453">
        <v>2.4</v>
      </c>
      <c r="CR3453">
        <v>812.4</v>
      </c>
      <c r="CS3453">
        <v>1.846153846153846</v>
      </c>
      <c r="CT3453">
        <v>624.92307692307691</v>
      </c>
      <c r="CU3453">
        <v>2791</v>
      </c>
      <c r="CV3453">
        <v>-1</v>
      </c>
    </row>
    <row r="3454" spans="1:100" x14ac:dyDescent="0.2">
      <c r="A3454">
        <v>2022</v>
      </c>
      <c r="B3454">
        <v>5</v>
      </c>
      <c r="C3454" s="267">
        <v>44707</v>
      </c>
      <c r="D3454">
        <v>57</v>
      </c>
      <c r="E3454">
        <v>135</v>
      </c>
      <c r="F3454">
        <v>26</v>
      </c>
      <c r="G3454" t="s">
        <v>401</v>
      </c>
      <c r="H3454" t="s">
        <v>402</v>
      </c>
      <c r="I3454" t="s">
        <v>317</v>
      </c>
      <c r="J3454">
        <v>12</v>
      </c>
      <c r="K3454">
        <v>1</v>
      </c>
      <c r="L3454">
        <v>10</v>
      </c>
      <c r="M3454">
        <v>9</v>
      </c>
      <c r="N3454">
        <v>11</v>
      </c>
      <c r="Y3454">
        <v>100</v>
      </c>
      <c r="Z3454">
        <v>99</v>
      </c>
      <c r="AM3454"/>
      <c r="AN3454"/>
      <c r="AO3454">
        <v>345</v>
      </c>
      <c r="AP3454">
        <v>125</v>
      </c>
      <c r="AQ3454">
        <v>434.17085427135669</v>
      </c>
      <c r="AR3454">
        <v>99.5</v>
      </c>
      <c r="AV3454">
        <v>5</v>
      </c>
      <c r="AW3454">
        <v>5</v>
      </c>
      <c r="AX3454">
        <v>5</v>
      </c>
      <c r="AY3454">
        <v>5</v>
      </c>
      <c r="BQ3454" t="s">
        <v>384</v>
      </c>
      <c r="BR3454" t="s">
        <v>385</v>
      </c>
      <c r="BS3454"/>
      <c r="BT3454"/>
      <c r="BU3454">
        <v>21</v>
      </c>
      <c r="BV3454" t="s">
        <v>401</v>
      </c>
      <c r="BW3454" t="s">
        <v>222</v>
      </c>
      <c r="BX3454">
        <v>0</v>
      </c>
      <c r="BY3454">
        <v>20</v>
      </c>
      <c r="BZ3454">
        <v>20</v>
      </c>
      <c r="CA3454">
        <v>20</v>
      </c>
      <c r="CB3454">
        <v>0</v>
      </c>
      <c r="CC3454">
        <v>0</v>
      </c>
      <c r="CD3454">
        <v>0</v>
      </c>
      <c r="CE3454">
        <v>5</v>
      </c>
      <c r="CF3454">
        <v>5</v>
      </c>
      <c r="CG3454">
        <v>5</v>
      </c>
      <c r="CH3454">
        <v>5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20</v>
      </c>
      <c r="CO3454">
        <v>20</v>
      </c>
      <c r="CP3454">
        <v>1</v>
      </c>
      <c r="CQ3454">
        <v>2</v>
      </c>
      <c r="CR3454">
        <v>2</v>
      </c>
      <c r="CS3454"/>
      <c r="CT3454"/>
      <c r="CU3454">
        <v>2791</v>
      </c>
      <c r="CV3454"/>
    </row>
    <row r="3455" spans="1:100" x14ac:dyDescent="0.2">
      <c r="A3455">
        <v>2022</v>
      </c>
      <c r="B3455">
        <v>5</v>
      </c>
      <c r="C3455" s="267">
        <v>44707</v>
      </c>
      <c r="D3455">
        <v>334</v>
      </c>
      <c r="E3455">
        <v>254</v>
      </c>
      <c r="F3455">
        <v>47</v>
      </c>
      <c r="G3455" t="s">
        <v>220</v>
      </c>
      <c r="H3455" t="s">
        <v>179</v>
      </c>
      <c r="I3455" t="s">
        <v>221</v>
      </c>
      <c r="J3455">
        <v>4</v>
      </c>
      <c r="K3455">
        <v>2</v>
      </c>
      <c r="L3455">
        <v>203</v>
      </c>
      <c r="M3455">
        <v>188</v>
      </c>
      <c r="N3455">
        <v>217</v>
      </c>
      <c r="Y3455">
        <v>143</v>
      </c>
      <c r="AK3455">
        <v>144</v>
      </c>
      <c r="AL3455">
        <v>138</v>
      </c>
      <c r="AM3455"/>
      <c r="AN3455"/>
      <c r="AO3455">
        <v>94</v>
      </c>
      <c r="AP3455">
        <v>153</v>
      </c>
      <c r="AQ3455">
        <v>101.64705882352941</v>
      </c>
      <c r="AR3455">
        <v>141.66666666666671</v>
      </c>
      <c r="AU3455">
        <v>2700</v>
      </c>
      <c r="AV3455">
        <v>4</v>
      </c>
      <c r="AW3455">
        <v>2</v>
      </c>
      <c r="AX3455">
        <v>2</v>
      </c>
      <c r="BH3455">
        <v>10</v>
      </c>
      <c r="BI3455">
        <v>10</v>
      </c>
      <c r="BJ3455">
        <v>10</v>
      </c>
      <c r="BQ3455" t="s">
        <v>180</v>
      </c>
      <c r="BR3455" t="s">
        <v>181</v>
      </c>
      <c r="BS3455" t="s">
        <v>182</v>
      </c>
      <c r="BT3455"/>
      <c r="BU3455">
        <v>21</v>
      </c>
      <c r="BV3455" t="s">
        <v>220</v>
      </c>
      <c r="BW3455" t="s">
        <v>222</v>
      </c>
      <c r="BX3455">
        <v>0</v>
      </c>
      <c r="BY3455">
        <v>8</v>
      </c>
      <c r="BZ3455">
        <v>4</v>
      </c>
      <c r="CA3455">
        <v>2704</v>
      </c>
      <c r="CB3455">
        <v>30</v>
      </c>
      <c r="CC3455">
        <v>15</v>
      </c>
      <c r="CD3455">
        <v>15</v>
      </c>
      <c r="CE3455">
        <v>7</v>
      </c>
      <c r="CF3455">
        <v>6</v>
      </c>
      <c r="CG3455">
        <v>6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19</v>
      </c>
      <c r="CO3455">
        <v>2719</v>
      </c>
      <c r="CP3455">
        <v>6.9878631849944837E-3</v>
      </c>
      <c r="CQ3455">
        <v>9.3596059113300489E-2</v>
      </c>
      <c r="CR3455">
        <v>13.39408866995074</v>
      </c>
      <c r="CS3455"/>
      <c r="CT3455"/>
      <c r="CU3455">
        <v>2791</v>
      </c>
      <c r="CV3455"/>
    </row>
    <row r="3456" spans="1:100" x14ac:dyDescent="0.2">
      <c r="A3456">
        <v>2022</v>
      </c>
      <c r="B3456">
        <v>5</v>
      </c>
      <c r="C3456" s="267">
        <v>44707</v>
      </c>
      <c r="D3456">
        <v>4</v>
      </c>
      <c r="E3456">
        <v>11</v>
      </c>
      <c r="F3456">
        <v>48</v>
      </c>
      <c r="G3456" t="s">
        <v>276</v>
      </c>
      <c r="H3456" t="s">
        <v>277</v>
      </c>
      <c r="I3456" t="s">
        <v>221</v>
      </c>
      <c r="J3456">
        <v>2</v>
      </c>
      <c r="K3456">
        <v>2</v>
      </c>
      <c r="L3456">
        <v>212</v>
      </c>
      <c r="M3456">
        <v>197</v>
      </c>
      <c r="N3456">
        <v>226</v>
      </c>
      <c r="AM3456"/>
      <c r="AN3456"/>
      <c r="AO3456">
        <v>48</v>
      </c>
      <c r="AP3456">
        <v>195</v>
      </c>
      <c r="AQ3456"/>
      <c r="AR3456"/>
      <c r="AU3456">
        <v>328</v>
      </c>
      <c r="BQ3456" t="s">
        <v>180</v>
      </c>
      <c r="BR3456" t="s">
        <v>266</v>
      </c>
      <c r="BS3456" t="s">
        <v>278</v>
      </c>
      <c r="BT3456"/>
      <c r="BU3456">
        <v>21</v>
      </c>
      <c r="BV3456" t="s">
        <v>268</v>
      </c>
      <c r="BW3456" t="s">
        <v>222</v>
      </c>
      <c r="BX3456">
        <v>0</v>
      </c>
      <c r="BY3456">
        <v>0</v>
      </c>
      <c r="BZ3456">
        <v>0</v>
      </c>
      <c r="CA3456">
        <v>328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328</v>
      </c>
      <c r="CP3456">
        <v>0</v>
      </c>
      <c r="CQ3456">
        <v>0</v>
      </c>
      <c r="CR3456">
        <v>1.547169811320755</v>
      </c>
      <c r="CS3456"/>
      <c r="CT3456"/>
      <c r="CU3456">
        <v>2791</v>
      </c>
      <c r="CV3456"/>
    </row>
    <row r="3457" spans="1:100" x14ac:dyDescent="0.2">
      <c r="A3457">
        <v>2022</v>
      </c>
      <c r="B3457">
        <v>5</v>
      </c>
      <c r="C3457" s="267">
        <v>44707</v>
      </c>
      <c r="D3457">
        <v>4</v>
      </c>
      <c r="E3457">
        <v>12</v>
      </c>
      <c r="F3457">
        <v>48</v>
      </c>
      <c r="G3457" t="s">
        <v>264</v>
      </c>
      <c r="H3457" t="s">
        <v>265</v>
      </c>
      <c r="I3457" t="s">
        <v>221</v>
      </c>
      <c r="J3457">
        <v>2</v>
      </c>
      <c r="K3457">
        <v>2</v>
      </c>
      <c r="L3457">
        <v>212</v>
      </c>
      <c r="M3457">
        <v>197</v>
      </c>
      <c r="N3457">
        <v>226</v>
      </c>
      <c r="AM3457"/>
      <c r="AN3457"/>
      <c r="AO3457">
        <v>48</v>
      </c>
      <c r="AP3457">
        <v>195</v>
      </c>
      <c r="AQ3457"/>
      <c r="AR3457"/>
      <c r="AU3457">
        <v>328</v>
      </c>
      <c r="BQ3457" t="s">
        <v>180</v>
      </c>
      <c r="BR3457" t="s">
        <v>266</v>
      </c>
      <c r="BS3457" t="s">
        <v>267</v>
      </c>
      <c r="BT3457"/>
      <c r="BU3457">
        <v>21</v>
      </c>
      <c r="BV3457" t="s">
        <v>268</v>
      </c>
      <c r="BW3457" t="s">
        <v>222</v>
      </c>
      <c r="BX3457">
        <v>0</v>
      </c>
      <c r="BY3457">
        <v>0</v>
      </c>
      <c r="BZ3457">
        <v>0</v>
      </c>
      <c r="CA3457">
        <v>328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328</v>
      </c>
      <c r="CP3457">
        <v>0</v>
      </c>
      <c r="CQ3457">
        <v>0</v>
      </c>
      <c r="CR3457">
        <v>1.547169811320755</v>
      </c>
      <c r="CS3457"/>
      <c r="CT3457"/>
      <c r="CU3457">
        <v>2791</v>
      </c>
      <c r="CV3457"/>
    </row>
    <row r="3458" spans="1:100" x14ac:dyDescent="0.2">
      <c r="A3458">
        <v>2022</v>
      </c>
      <c r="B3458">
        <v>5</v>
      </c>
      <c r="C3458" s="267">
        <v>44707</v>
      </c>
      <c r="D3458">
        <v>236</v>
      </c>
      <c r="E3458">
        <v>160</v>
      </c>
      <c r="F3458">
        <v>49</v>
      </c>
      <c r="G3458" t="s">
        <v>239</v>
      </c>
      <c r="H3458" t="s">
        <v>240</v>
      </c>
      <c r="I3458" t="s">
        <v>169</v>
      </c>
      <c r="J3458">
        <v>2</v>
      </c>
      <c r="K3458">
        <v>1</v>
      </c>
      <c r="L3458">
        <v>200</v>
      </c>
      <c r="M3458">
        <v>186</v>
      </c>
      <c r="N3458">
        <v>214</v>
      </c>
      <c r="O3458">
        <v>288</v>
      </c>
      <c r="P3458">
        <v>275</v>
      </c>
      <c r="Q3458">
        <v>260</v>
      </c>
      <c r="R3458">
        <v>274</v>
      </c>
      <c r="S3458">
        <v>280</v>
      </c>
      <c r="T3458">
        <v>171</v>
      </c>
      <c r="U3458">
        <v>182</v>
      </c>
      <c r="V3458">
        <v>193</v>
      </c>
      <c r="W3458">
        <v>199</v>
      </c>
      <c r="X3458">
        <v>187</v>
      </c>
      <c r="Y3458">
        <v>99</v>
      </c>
      <c r="Z3458">
        <v>99</v>
      </c>
      <c r="AA3458">
        <v>269</v>
      </c>
      <c r="AB3458">
        <v>258</v>
      </c>
      <c r="AC3458">
        <v>263</v>
      </c>
      <c r="AD3458">
        <v>268</v>
      </c>
      <c r="AE3458">
        <v>269</v>
      </c>
      <c r="AF3458">
        <v>177</v>
      </c>
      <c r="AG3458">
        <v>184</v>
      </c>
      <c r="AH3458">
        <v>191</v>
      </c>
      <c r="AI3458">
        <v>194</v>
      </c>
      <c r="AJ3458">
        <v>191</v>
      </c>
      <c r="AK3458">
        <v>101</v>
      </c>
      <c r="AL3458">
        <v>98</v>
      </c>
      <c r="AM3458">
        <v>270.39999999999998</v>
      </c>
      <c r="AN3458">
        <v>186.9</v>
      </c>
      <c r="AO3458">
        <v>76</v>
      </c>
      <c r="AP3458">
        <v>95</v>
      </c>
      <c r="AQ3458">
        <v>72.544080604534003</v>
      </c>
      <c r="AR3458">
        <v>99.25</v>
      </c>
      <c r="AU3458">
        <v>1530</v>
      </c>
      <c r="AV3458">
        <v>4</v>
      </c>
      <c r="AW3458">
        <v>2</v>
      </c>
      <c r="AZ3458">
        <v>4</v>
      </c>
      <c r="BG3458">
        <v>36</v>
      </c>
      <c r="BH3458">
        <v>4</v>
      </c>
      <c r="BI3458">
        <v>2</v>
      </c>
      <c r="BJ3458">
        <v>2</v>
      </c>
      <c r="BQ3458" t="s">
        <v>241</v>
      </c>
      <c r="BR3458" t="s">
        <v>242</v>
      </c>
      <c r="BS3458"/>
      <c r="BT3458"/>
      <c r="BU3458">
        <v>21</v>
      </c>
      <c r="BV3458" t="s">
        <v>239</v>
      </c>
      <c r="BW3458" t="s">
        <v>222</v>
      </c>
      <c r="BX3458">
        <v>0</v>
      </c>
      <c r="BY3458">
        <v>10</v>
      </c>
      <c r="BZ3458">
        <v>10</v>
      </c>
      <c r="CA3458">
        <v>1540</v>
      </c>
      <c r="CB3458">
        <v>8</v>
      </c>
      <c r="CC3458">
        <v>8</v>
      </c>
      <c r="CD3458">
        <v>44</v>
      </c>
      <c r="CE3458">
        <v>8</v>
      </c>
      <c r="CF3458">
        <v>4</v>
      </c>
      <c r="CG3458">
        <v>2</v>
      </c>
      <c r="CH3458">
        <v>0</v>
      </c>
      <c r="CI3458">
        <v>4</v>
      </c>
      <c r="CJ3458">
        <v>0</v>
      </c>
      <c r="CK3458">
        <v>0</v>
      </c>
      <c r="CL3458">
        <v>0</v>
      </c>
      <c r="CM3458">
        <v>0</v>
      </c>
      <c r="CN3458">
        <v>18</v>
      </c>
      <c r="CO3458">
        <v>1584</v>
      </c>
      <c r="CP3458">
        <v>1.136363636363636E-2</v>
      </c>
      <c r="CQ3458">
        <v>0.09</v>
      </c>
      <c r="CR3458">
        <v>7.92</v>
      </c>
      <c r="CS3458">
        <v>9.6308186195826637E-2</v>
      </c>
      <c r="CT3458">
        <v>8.4751203852327439</v>
      </c>
      <c r="CU3458">
        <v>2791</v>
      </c>
      <c r="CV3458">
        <v>-1</v>
      </c>
    </row>
    <row r="3459" spans="1:100" x14ac:dyDescent="0.2">
      <c r="A3459">
        <v>2022</v>
      </c>
      <c r="B3459">
        <v>5</v>
      </c>
      <c r="C3459" s="267">
        <v>44707</v>
      </c>
      <c r="D3459">
        <v>334</v>
      </c>
      <c r="E3459">
        <v>254</v>
      </c>
      <c r="F3459">
        <v>49</v>
      </c>
      <c r="G3459" t="s">
        <v>220</v>
      </c>
      <c r="H3459" t="s">
        <v>179</v>
      </c>
      <c r="I3459" t="s">
        <v>221</v>
      </c>
      <c r="J3459">
        <v>4</v>
      </c>
      <c r="K3459">
        <v>2</v>
      </c>
      <c r="L3459">
        <v>203</v>
      </c>
      <c r="M3459">
        <v>188</v>
      </c>
      <c r="N3459">
        <v>217</v>
      </c>
      <c r="O3459">
        <v>373</v>
      </c>
      <c r="T3459">
        <v>222</v>
      </c>
      <c r="AA3459">
        <v>380</v>
      </c>
      <c r="AB3459">
        <v>318</v>
      </c>
      <c r="AC3459">
        <v>328</v>
      </c>
      <c r="AD3459">
        <v>352</v>
      </c>
      <c r="AE3459">
        <v>368</v>
      </c>
      <c r="AF3459">
        <v>203</v>
      </c>
      <c r="AG3459">
        <v>206</v>
      </c>
      <c r="AH3459">
        <v>211</v>
      </c>
      <c r="AI3459">
        <v>208</v>
      </c>
      <c r="AJ3459">
        <v>213</v>
      </c>
      <c r="AM3459">
        <v>353.16666666666669</v>
      </c>
      <c r="AN3459">
        <v>210.5</v>
      </c>
      <c r="AO3459">
        <v>94</v>
      </c>
      <c r="AP3459">
        <v>153</v>
      </c>
      <c r="AQ3459"/>
      <c r="AR3459"/>
      <c r="BQ3459" t="s">
        <v>180</v>
      </c>
      <c r="BR3459" t="s">
        <v>181</v>
      </c>
      <c r="BS3459" t="s">
        <v>182</v>
      </c>
      <c r="BT3459"/>
      <c r="BU3459">
        <v>21</v>
      </c>
      <c r="BV3459" t="s">
        <v>220</v>
      </c>
      <c r="BW3459" t="s">
        <v>222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/>
      <c r="CQ3459">
        <v>0</v>
      </c>
      <c r="CR3459">
        <v>0</v>
      </c>
      <c r="CS3459">
        <v>0</v>
      </c>
      <c r="CT3459">
        <v>0</v>
      </c>
      <c r="CU3459">
        <v>2791</v>
      </c>
      <c r="CV3459">
        <v>-1</v>
      </c>
    </row>
    <row r="3460" spans="1:100" x14ac:dyDescent="0.2">
      <c r="A3460">
        <v>2022</v>
      </c>
      <c r="B3460">
        <v>5</v>
      </c>
      <c r="C3460" s="267">
        <v>44707</v>
      </c>
      <c r="D3460">
        <v>531</v>
      </c>
      <c r="E3460">
        <v>824</v>
      </c>
      <c r="F3460"/>
      <c r="G3460" t="s">
        <v>588</v>
      </c>
      <c r="H3460" t="s">
        <v>589</v>
      </c>
      <c r="I3460" t="s">
        <v>169</v>
      </c>
      <c r="J3460">
        <v>1</v>
      </c>
      <c r="K3460">
        <v>3</v>
      </c>
      <c r="L3460">
        <v>239</v>
      </c>
      <c r="M3460">
        <v>222</v>
      </c>
      <c r="N3460">
        <v>255</v>
      </c>
      <c r="O3460">
        <v>303</v>
      </c>
      <c r="P3460">
        <v>268</v>
      </c>
      <c r="T3460">
        <v>235</v>
      </c>
      <c r="U3460">
        <v>230</v>
      </c>
      <c r="AM3460">
        <v>285.5</v>
      </c>
      <c r="AN3460">
        <v>232.5</v>
      </c>
      <c r="AO3460">
        <v>90</v>
      </c>
      <c r="AP3460">
        <v>120</v>
      </c>
      <c r="AQ3460"/>
      <c r="AR3460"/>
      <c r="AU3460">
        <v>952</v>
      </c>
      <c r="AV3460">
        <v>2</v>
      </c>
      <c r="AW3460">
        <v>2</v>
      </c>
      <c r="AX3460">
        <v>4</v>
      </c>
      <c r="BQ3460" t="s">
        <v>180</v>
      </c>
      <c r="BS3460" t="s">
        <v>590</v>
      </c>
      <c r="BU3460">
        <v>21</v>
      </c>
      <c r="BV3460" t="s">
        <v>591</v>
      </c>
      <c r="BX3460">
        <v>0</v>
      </c>
      <c r="BY3460">
        <v>8</v>
      </c>
      <c r="BZ3460">
        <v>2.666666666666667</v>
      </c>
      <c r="CA3460">
        <v>954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1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2.666666666666667</v>
      </c>
      <c r="CO3460">
        <v>954</v>
      </c>
      <c r="CP3460">
        <v>2.7952480782669461E-3</v>
      </c>
      <c r="CQ3460">
        <v>1.1157601115760109E-2</v>
      </c>
      <c r="CR3460">
        <v>3.99163179916318</v>
      </c>
      <c r="CS3460">
        <v>1.146953405017921E-2</v>
      </c>
      <c r="CT3460">
        <v>4.1032258064516132</v>
      </c>
      <c r="CU3460">
        <v>2791</v>
      </c>
      <c r="CV3460">
        <v>-1</v>
      </c>
    </row>
    <row r="3461" spans="1:100" x14ac:dyDescent="0.2">
      <c r="A3461">
        <v>2022</v>
      </c>
      <c r="B3461">
        <v>5</v>
      </c>
      <c r="C3461" s="267">
        <v>44709</v>
      </c>
      <c r="D3461">
        <v>295</v>
      </c>
      <c r="E3461">
        <v>219</v>
      </c>
      <c r="F3461">
        <v>2</v>
      </c>
      <c r="G3461" t="s">
        <v>214</v>
      </c>
      <c r="H3461" t="s">
        <v>215</v>
      </c>
      <c r="I3461" t="s">
        <v>169</v>
      </c>
      <c r="J3461">
        <v>6</v>
      </c>
      <c r="K3461">
        <v>1</v>
      </c>
      <c r="L3461">
        <v>114</v>
      </c>
      <c r="M3461">
        <v>106</v>
      </c>
      <c r="N3461">
        <v>121</v>
      </c>
      <c r="P3461">
        <v>240</v>
      </c>
      <c r="R3461">
        <v>240</v>
      </c>
      <c r="S3461">
        <v>237</v>
      </c>
      <c r="U3461">
        <v>112</v>
      </c>
      <c r="W3461">
        <v>119</v>
      </c>
      <c r="X3461">
        <v>117</v>
      </c>
      <c r="Y3461">
        <v>90</v>
      </c>
      <c r="Z3461">
        <v>91</v>
      </c>
      <c r="AA3461">
        <v>140</v>
      </c>
      <c r="AB3461">
        <v>175</v>
      </c>
      <c r="AC3461">
        <v>160</v>
      </c>
      <c r="AD3461">
        <v>145</v>
      </c>
      <c r="AE3461">
        <v>168</v>
      </c>
      <c r="AF3461">
        <v>116</v>
      </c>
      <c r="AG3461">
        <v>123</v>
      </c>
      <c r="AH3461">
        <v>109</v>
      </c>
      <c r="AI3461">
        <v>111</v>
      </c>
      <c r="AJ3461">
        <v>112</v>
      </c>
      <c r="AK3461">
        <v>91</v>
      </c>
      <c r="AL3461">
        <v>106</v>
      </c>
      <c r="AM3461">
        <v>188.125</v>
      </c>
      <c r="AN3461">
        <v>114.875</v>
      </c>
      <c r="AO3461">
        <v>238</v>
      </c>
      <c r="AP3461">
        <v>91</v>
      </c>
      <c r="AQ3461">
        <v>228.57142857142861</v>
      </c>
      <c r="AR3461">
        <v>94.5</v>
      </c>
      <c r="AU3461">
        <v>1566</v>
      </c>
      <c r="AV3461">
        <v>3</v>
      </c>
      <c r="AW3461">
        <v>2</v>
      </c>
      <c r="AX3461">
        <v>3</v>
      </c>
      <c r="AZ3461">
        <v>1</v>
      </c>
      <c r="BG3461">
        <v>2916</v>
      </c>
      <c r="BH3461">
        <v>5</v>
      </c>
      <c r="BI3461">
        <v>4</v>
      </c>
      <c r="BJ3461">
        <v>8</v>
      </c>
      <c r="BQ3461" t="s">
        <v>176</v>
      </c>
      <c r="BR3461" t="s">
        <v>176</v>
      </c>
      <c r="BS3461"/>
      <c r="BT3461"/>
      <c r="BU3461">
        <v>21</v>
      </c>
      <c r="BV3461" t="s">
        <v>214</v>
      </c>
      <c r="BW3461" t="s">
        <v>173</v>
      </c>
      <c r="BX3461">
        <v>0</v>
      </c>
      <c r="BY3461">
        <v>9</v>
      </c>
      <c r="BZ3461">
        <v>9</v>
      </c>
      <c r="CA3461">
        <v>1575</v>
      </c>
      <c r="CB3461">
        <v>17</v>
      </c>
      <c r="CC3461">
        <v>17</v>
      </c>
      <c r="CD3461">
        <v>2933</v>
      </c>
      <c r="CE3461">
        <v>8</v>
      </c>
      <c r="CF3461">
        <v>6</v>
      </c>
      <c r="CG3461">
        <v>11</v>
      </c>
      <c r="CH3461">
        <v>0</v>
      </c>
      <c r="CI3461">
        <v>1</v>
      </c>
      <c r="CJ3461">
        <v>0</v>
      </c>
      <c r="CK3461">
        <v>0</v>
      </c>
      <c r="CL3461">
        <v>0</v>
      </c>
      <c r="CM3461">
        <v>0</v>
      </c>
      <c r="CN3461">
        <v>26</v>
      </c>
      <c r="CO3461">
        <v>4508</v>
      </c>
      <c r="CP3461">
        <v>5.7675244010647738E-3</v>
      </c>
      <c r="CQ3461">
        <v>0.22807017543859651</v>
      </c>
      <c r="CR3461">
        <v>39.543859649122808</v>
      </c>
      <c r="CS3461">
        <v>0.22633297062023941</v>
      </c>
      <c r="CT3461">
        <v>39.242655059847657</v>
      </c>
      <c r="CU3461">
        <v>2791</v>
      </c>
      <c r="CV3461">
        <v>-1</v>
      </c>
    </row>
    <row r="3462" spans="1:100" x14ac:dyDescent="0.2">
      <c r="A3462">
        <v>2022</v>
      </c>
      <c r="B3462">
        <v>5</v>
      </c>
      <c r="C3462" s="267">
        <v>44709</v>
      </c>
      <c r="D3462">
        <v>425</v>
      </c>
      <c r="E3462">
        <v>674</v>
      </c>
      <c r="F3462">
        <v>3</v>
      </c>
      <c r="G3462" t="s">
        <v>244</v>
      </c>
      <c r="H3462" t="s">
        <v>245</v>
      </c>
      <c r="I3462" t="s">
        <v>246</v>
      </c>
      <c r="J3462">
        <v>2</v>
      </c>
      <c r="K3462">
        <v>1</v>
      </c>
      <c r="L3462">
        <v>256</v>
      </c>
      <c r="M3462">
        <v>240</v>
      </c>
      <c r="N3462">
        <v>274</v>
      </c>
      <c r="Y3462">
        <v>107</v>
      </c>
      <c r="Z3462">
        <v>107</v>
      </c>
      <c r="AA3462">
        <v>351</v>
      </c>
      <c r="AB3462">
        <v>383</v>
      </c>
      <c r="AC3462">
        <v>400</v>
      </c>
      <c r="AD3462">
        <v>358</v>
      </c>
      <c r="AE3462">
        <v>364</v>
      </c>
      <c r="AF3462">
        <v>285</v>
      </c>
      <c r="AG3462">
        <v>294</v>
      </c>
      <c r="AH3462">
        <v>290</v>
      </c>
      <c r="AI3462">
        <v>274</v>
      </c>
      <c r="AJ3462">
        <v>271</v>
      </c>
      <c r="AK3462">
        <v>109</v>
      </c>
      <c r="AL3462">
        <v>108</v>
      </c>
      <c r="AM3462">
        <v>371.2</v>
      </c>
      <c r="AN3462">
        <v>282.8</v>
      </c>
      <c r="AO3462">
        <v>60</v>
      </c>
      <c r="AP3462">
        <v>120</v>
      </c>
      <c r="AQ3462">
        <v>66.821345707656619</v>
      </c>
      <c r="AR3462">
        <v>107.75</v>
      </c>
      <c r="AV3462">
        <v>2</v>
      </c>
      <c r="AW3462">
        <v>2</v>
      </c>
      <c r="AX3462">
        <v>2</v>
      </c>
      <c r="AZ3462">
        <v>2</v>
      </c>
      <c r="BC3462">
        <v>1</v>
      </c>
      <c r="BG3462">
        <v>1200</v>
      </c>
      <c r="BH3462">
        <v>2</v>
      </c>
      <c r="BI3462">
        <v>3</v>
      </c>
      <c r="BJ3462">
        <v>6</v>
      </c>
      <c r="BQ3462" t="s">
        <v>185</v>
      </c>
      <c r="BR3462" t="s">
        <v>247</v>
      </c>
      <c r="BS3462" t="s">
        <v>248</v>
      </c>
      <c r="BT3462" t="s">
        <v>249</v>
      </c>
      <c r="BU3462">
        <v>21</v>
      </c>
      <c r="BV3462" t="s">
        <v>244</v>
      </c>
      <c r="BW3462" t="s">
        <v>173</v>
      </c>
      <c r="BX3462">
        <v>0</v>
      </c>
      <c r="BY3462">
        <v>9</v>
      </c>
      <c r="BZ3462">
        <v>9</v>
      </c>
      <c r="CA3462">
        <v>9</v>
      </c>
      <c r="CB3462">
        <v>11</v>
      </c>
      <c r="CC3462">
        <v>11</v>
      </c>
      <c r="CD3462">
        <v>1211</v>
      </c>
      <c r="CE3462">
        <v>4</v>
      </c>
      <c r="CF3462">
        <v>5</v>
      </c>
      <c r="CG3462">
        <v>8</v>
      </c>
      <c r="CH3462">
        <v>0</v>
      </c>
      <c r="CI3462">
        <v>2</v>
      </c>
      <c r="CJ3462">
        <v>0</v>
      </c>
      <c r="CK3462">
        <v>0</v>
      </c>
      <c r="CL3462">
        <v>1</v>
      </c>
      <c r="CM3462">
        <v>0</v>
      </c>
      <c r="CN3462">
        <v>20</v>
      </c>
      <c r="CO3462">
        <v>1220</v>
      </c>
      <c r="CP3462">
        <v>1.6393442622950821E-2</v>
      </c>
      <c r="CQ3462">
        <v>7.8125E-2</v>
      </c>
      <c r="CR3462">
        <v>4.765625</v>
      </c>
      <c r="CS3462">
        <v>7.0721357850070721E-2</v>
      </c>
      <c r="CT3462">
        <v>4.3140028288543144</v>
      </c>
      <c r="CU3462">
        <v>2791</v>
      </c>
      <c r="CV3462">
        <v>-1</v>
      </c>
    </row>
    <row r="3463" spans="1:100" x14ac:dyDescent="0.2">
      <c r="A3463">
        <v>2022</v>
      </c>
      <c r="B3463">
        <v>5</v>
      </c>
      <c r="C3463" s="267">
        <v>44709</v>
      </c>
      <c r="D3463">
        <v>124</v>
      </c>
      <c r="E3463">
        <v>689</v>
      </c>
      <c r="F3463">
        <v>4</v>
      </c>
      <c r="G3463" t="s">
        <v>311</v>
      </c>
      <c r="H3463" t="s">
        <v>312</v>
      </c>
      <c r="I3463" t="s">
        <v>169</v>
      </c>
      <c r="J3463">
        <v>2</v>
      </c>
      <c r="K3463">
        <v>2</v>
      </c>
      <c r="L3463">
        <v>75</v>
      </c>
      <c r="M3463">
        <v>67</v>
      </c>
      <c r="N3463">
        <v>82</v>
      </c>
      <c r="Y3463">
        <v>99</v>
      </c>
      <c r="Z3463">
        <v>100</v>
      </c>
      <c r="AK3463">
        <v>100</v>
      </c>
      <c r="AL3463">
        <v>100</v>
      </c>
      <c r="AM3463"/>
      <c r="AN3463"/>
      <c r="AO3463">
        <v>59</v>
      </c>
      <c r="AP3463">
        <v>122</v>
      </c>
      <c r="AQ3463">
        <v>72.180451127819552</v>
      </c>
      <c r="AR3463">
        <v>99.75</v>
      </c>
      <c r="BQ3463" t="s">
        <v>180</v>
      </c>
      <c r="BR3463" t="s">
        <v>192</v>
      </c>
      <c r="BS3463"/>
      <c r="BT3463"/>
      <c r="BU3463">
        <v>21</v>
      </c>
      <c r="BV3463" t="s">
        <v>310</v>
      </c>
      <c r="BW3463" t="s">
        <v>173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/>
      <c r="CQ3463">
        <v>0</v>
      </c>
      <c r="CR3463">
        <v>0</v>
      </c>
      <c r="CS3463"/>
      <c r="CT3463"/>
      <c r="CU3463">
        <v>2791</v>
      </c>
      <c r="CV3463"/>
    </row>
    <row r="3464" spans="1:100" x14ac:dyDescent="0.2">
      <c r="A3464">
        <v>2022</v>
      </c>
      <c r="B3464">
        <v>5</v>
      </c>
      <c r="C3464" s="267">
        <v>44709</v>
      </c>
      <c r="D3464">
        <v>124</v>
      </c>
      <c r="E3464">
        <v>688</v>
      </c>
      <c r="F3464">
        <v>5</v>
      </c>
      <c r="G3464" t="s">
        <v>308</v>
      </c>
      <c r="H3464" t="s">
        <v>309</v>
      </c>
      <c r="I3464" t="s">
        <v>169</v>
      </c>
      <c r="J3464">
        <v>2</v>
      </c>
      <c r="K3464">
        <v>2</v>
      </c>
      <c r="L3464">
        <v>200</v>
      </c>
      <c r="M3464">
        <v>180</v>
      </c>
      <c r="N3464">
        <v>220</v>
      </c>
      <c r="P3464">
        <v>353</v>
      </c>
      <c r="R3464">
        <v>359</v>
      </c>
      <c r="S3464">
        <v>336</v>
      </c>
      <c r="U3464">
        <v>192</v>
      </c>
      <c r="W3464">
        <v>185</v>
      </c>
      <c r="X3464">
        <v>174</v>
      </c>
      <c r="AB3464">
        <v>263</v>
      </c>
      <c r="AC3464">
        <v>256</v>
      </c>
      <c r="AD3464">
        <v>252</v>
      </c>
      <c r="AE3464">
        <v>262</v>
      </c>
      <c r="AG3464">
        <v>195</v>
      </c>
      <c r="AH3464">
        <v>189</v>
      </c>
      <c r="AI3464">
        <v>206</v>
      </c>
      <c r="AJ3464">
        <v>204</v>
      </c>
      <c r="AM3464">
        <v>297.28571428571428</v>
      </c>
      <c r="AN3464">
        <v>192.14285714285711</v>
      </c>
      <c r="AO3464">
        <v>59</v>
      </c>
      <c r="AP3464">
        <v>122</v>
      </c>
      <c r="AQ3464"/>
      <c r="AR3464"/>
      <c r="AU3464">
        <v>460</v>
      </c>
      <c r="AV3464">
        <v>2</v>
      </c>
      <c r="AW3464">
        <v>2</v>
      </c>
      <c r="AX3464">
        <v>2</v>
      </c>
      <c r="AZ3464">
        <v>2</v>
      </c>
      <c r="BG3464">
        <v>610</v>
      </c>
      <c r="BH3464">
        <v>4</v>
      </c>
      <c r="BI3464">
        <v>5</v>
      </c>
      <c r="BJ3464">
        <v>3</v>
      </c>
      <c r="BQ3464" t="s">
        <v>180</v>
      </c>
      <c r="BR3464" t="s">
        <v>192</v>
      </c>
      <c r="BS3464"/>
      <c r="BT3464"/>
      <c r="BU3464">
        <v>21</v>
      </c>
      <c r="BV3464" t="s">
        <v>310</v>
      </c>
      <c r="BW3464" t="s">
        <v>173</v>
      </c>
      <c r="BX3464">
        <v>0</v>
      </c>
      <c r="BY3464">
        <v>8</v>
      </c>
      <c r="BZ3464">
        <v>4</v>
      </c>
      <c r="CA3464">
        <v>464</v>
      </c>
      <c r="CB3464">
        <v>12</v>
      </c>
      <c r="CC3464">
        <v>6</v>
      </c>
      <c r="CD3464">
        <v>616</v>
      </c>
      <c r="CE3464">
        <v>3</v>
      </c>
      <c r="CF3464">
        <v>3</v>
      </c>
      <c r="CG3464">
        <v>2</v>
      </c>
      <c r="CH3464">
        <v>0</v>
      </c>
      <c r="CI3464">
        <v>1</v>
      </c>
      <c r="CJ3464">
        <v>0</v>
      </c>
      <c r="CK3464">
        <v>0</v>
      </c>
      <c r="CL3464">
        <v>0</v>
      </c>
      <c r="CM3464">
        <v>0</v>
      </c>
      <c r="CN3464">
        <v>10</v>
      </c>
      <c r="CO3464">
        <v>1080</v>
      </c>
      <c r="CP3464">
        <v>9.2592592592592587E-3</v>
      </c>
      <c r="CQ3464">
        <v>0.05</v>
      </c>
      <c r="CR3464">
        <v>5.4</v>
      </c>
      <c r="CS3464">
        <v>5.204460966542751E-2</v>
      </c>
      <c r="CT3464">
        <v>5.6208178438661713</v>
      </c>
      <c r="CU3464">
        <v>2791</v>
      </c>
      <c r="CV3464">
        <v>-1</v>
      </c>
    </row>
    <row r="3465" spans="1:100" x14ac:dyDescent="0.2">
      <c r="A3465">
        <v>2022</v>
      </c>
      <c r="B3465">
        <v>5</v>
      </c>
      <c r="C3465" s="267">
        <v>44709</v>
      </c>
      <c r="D3465">
        <v>124</v>
      </c>
      <c r="E3465">
        <v>689</v>
      </c>
      <c r="F3465">
        <v>5</v>
      </c>
      <c r="G3465" t="s">
        <v>311</v>
      </c>
      <c r="H3465" t="s">
        <v>312</v>
      </c>
      <c r="I3465" t="s">
        <v>169</v>
      </c>
      <c r="J3465">
        <v>2</v>
      </c>
      <c r="K3465">
        <v>2</v>
      </c>
      <c r="L3465">
        <v>75</v>
      </c>
      <c r="M3465">
        <v>67</v>
      </c>
      <c r="N3465">
        <v>82</v>
      </c>
      <c r="P3465">
        <v>118</v>
      </c>
      <c r="R3465">
        <v>121</v>
      </c>
      <c r="S3465">
        <v>116</v>
      </c>
      <c r="U3465">
        <v>70</v>
      </c>
      <c r="W3465">
        <v>73</v>
      </c>
      <c r="X3465">
        <v>71</v>
      </c>
      <c r="AB3465">
        <v>100</v>
      </c>
      <c r="AC3465">
        <v>94</v>
      </c>
      <c r="AD3465">
        <v>102</v>
      </c>
      <c r="AE3465">
        <v>98</v>
      </c>
      <c r="AG3465">
        <v>82</v>
      </c>
      <c r="AH3465">
        <v>79</v>
      </c>
      <c r="AI3465">
        <v>80</v>
      </c>
      <c r="AJ3465">
        <v>78</v>
      </c>
      <c r="AM3465">
        <v>107</v>
      </c>
      <c r="AN3465">
        <v>76.142857142857139</v>
      </c>
      <c r="AO3465">
        <v>59</v>
      </c>
      <c r="AP3465">
        <v>122</v>
      </c>
      <c r="AQ3465"/>
      <c r="AR3465"/>
      <c r="AU3465">
        <v>702</v>
      </c>
      <c r="AV3465">
        <v>3</v>
      </c>
      <c r="AW3465">
        <v>2</v>
      </c>
      <c r="AX3465">
        <v>2</v>
      </c>
      <c r="BG3465">
        <v>432</v>
      </c>
      <c r="BH3465">
        <v>1</v>
      </c>
      <c r="BI3465">
        <v>4</v>
      </c>
      <c r="BJ3465">
        <v>2</v>
      </c>
      <c r="BQ3465" t="s">
        <v>180</v>
      </c>
      <c r="BR3465" t="s">
        <v>192</v>
      </c>
      <c r="BS3465"/>
      <c r="BT3465"/>
      <c r="BU3465">
        <v>21</v>
      </c>
      <c r="BV3465" t="s">
        <v>310</v>
      </c>
      <c r="BW3465" t="s">
        <v>173</v>
      </c>
      <c r="BX3465">
        <v>0</v>
      </c>
      <c r="BY3465">
        <v>7</v>
      </c>
      <c r="BZ3465">
        <v>3.5</v>
      </c>
      <c r="CA3465">
        <v>705</v>
      </c>
      <c r="CB3465">
        <v>7</v>
      </c>
      <c r="CC3465">
        <v>3.5</v>
      </c>
      <c r="CD3465">
        <v>435</v>
      </c>
      <c r="CE3465">
        <v>2</v>
      </c>
      <c r="CF3465">
        <v>3</v>
      </c>
      <c r="CG3465">
        <v>2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7</v>
      </c>
      <c r="CO3465">
        <v>1140</v>
      </c>
      <c r="CP3465">
        <v>6.1403508771929816E-3</v>
      </c>
      <c r="CQ3465">
        <v>9.3333333333333338E-2</v>
      </c>
      <c r="CR3465">
        <v>15.2</v>
      </c>
      <c r="CS3465">
        <v>9.1932457786116334E-2</v>
      </c>
      <c r="CT3465">
        <v>14.9718574108818</v>
      </c>
      <c r="CU3465">
        <v>2791</v>
      </c>
      <c r="CV3465">
        <v>-1</v>
      </c>
    </row>
    <row r="3466" spans="1:100" x14ac:dyDescent="0.2">
      <c r="A3466">
        <v>2022</v>
      </c>
      <c r="B3466">
        <v>5</v>
      </c>
      <c r="C3466" s="267">
        <v>44709</v>
      </c>
      <c r="D3466">
        <v>301</v>
      </c>
      <c r="E3466">
        <v>225</v>
      </c>
      <c r="F3466">
        <v>5</v>
      </c>
      <c r="G3466" t="s">
        <v>337</v>
      </c>
      <c r="H3466" t="s">
        <v>338</v>
      </c>
      <c r="I3466" t="s">
        <v>169</v>
      </c>
      <c r="J3466">
        <v>6</v>
      </c>
      <c r="K3466">
        <v>1</v>
      </c>
      <c r="L3466">
        <v>372</v>
      </c>
      <c r="M3466">
        <v>345</v>
      </c>
      <c r="N3466">
        <v>398</v>
      </c>
      <c r="P3466">
        <v>521</v>
      </c>
      <c r="R3466">
        <v>528</v>
      </c>
      <c r="S3466">
        <v>511</v>
      </c>
      <c r="U3466">
        <v>366</v>
      </c>
      <c r="W3466">
        <v>366</v>
      </c>
      <c r="X3466">
        <v>354</v>
      </c>
      <c r="Y3466">
        <v>123</v>
      </c>
      <c r="Z3466">
        <v>124</v>
      </c>
      <c r="AB3466">
        <v>450</v>
      </c>
      <c r="AC3466">
        <v>442</v>
      </c>
      <c r="AD3466">
        <v>470</v>
      </c>
      <c r="AE3466">
        <v>503</v>
      </c>
      <c r="AG3466">
        <v>379</v>
      </c>
      <c r="AH3466">
        <v>378</v>
      </c>
      <c r="AI3466">
        <v>364</v>
      </c>
      <c r="AJ3466">
        <v>386</v>
      </c>
      <c r="AK3466">
        <v>123</v>
      </c>
      <c r="AL3466">
        <v>122</v>
      </c>
      <c r="AM3466">
        <v>489.28571428571428</v>
      </c>
      <c r="AN3466">
        <v>370.42857142857139</v>
      </c>
      <c r="AO3466">
        <v>169</v>
      </c>
      <c r="AP3466">
        <v>128</v>
      </c>
      <c r="AQ3466">
        <v>175.60975609756099</v>
      </c>
      <c r="AR3466">
        <v>123</v>
      </c>
      <c r="AU3466">
        <v>1176</v>
      </c>
      <c r="AV3466">
        <v>4</v>
      </c>
      <c r="AW3466">
        <v>3</v>
      </c>
      <c r="AX3466">
        <v>3</v>
      </c>
      <c r="AZ3466">
        <v>2</v>
      </c>
      <c r="BG3466">
        <v>2808</v>
      </c>
      <c r="BH3466">
        <v>6</v>
      </c>
      <c r="BI3466">
        <v>7</v>
      </c>
      <c r="BJ3466">
        <v>6</v>
      </c>
      <c r="BQ3466" t="s">
        <v>176</v>
      </c>
      <c r="BR3466" t="s">
        <v>176</v>
      </c>
      <c r="BS3466"/>
      <c r="BT3466"/>
      <c r="BU3466">
        <v>21</v>
      </c>
      <c r="BV3466" t="s">
        <v>339</v>
      </c>
      <c r="BW3466" t="s">
        <v>173</v>
      </c>
      <c r="BX3466">
        <v>0</v>
      </c>
      <c r="BY3466">
        <v>12</v>
      </c>
      <c r="BZ3466">
        <v>12</v>
      </c>
      <c r="CA3466">
        <v>1188</v>
      </c>
      <c r="CB3466">
        <v>19</v>
      </c>
      <c r="CC3466">
        <v>19</v>
      </c>
      <c r="CD3466">
        <v>2827</v>
      </c>
      <c r="CE3466">
        <v>10</v>
      </c>
      <c r="CF3466">
        <v>10</v>
      </c>
      <c r="CG3466">
        <v>9</v>
      </c>
      <c r="CH3466">
        <v>0</v>
      </c>
      <c r="CI3466">
        <v>2</v>
      </c>
      <c r="CJ3466">
        <v>0</v>
      </c>
      <c r="CK3466">
        <v>0</v>
      </c>
      <c r="CL3466">
        <v>0</v>
      </c>
      <c r="CM3466">
        <v>0</v>
      </c>
      <c r="CN3466">
        <v>31</v>
      </c>
      <c r="CO3466">
        <v>4015</v>
      </c>
      <c r="CP3466">
        <v>7.7210460772104608E-3</v>
      </c>
      <c r="CQ3466">
        <v>8.3333333333333329E-2</v>
      </c>
      <c r="CR3466">
        <v>10.79301075268817</v>
      </c>
      <c r="CS3466">
        <v>8.3686849209409941E-2</v>
      </c>
      <c r="CT3466">
        <v>10.83879676050906</v>
      </c>
      <c r="CU3466">
        <v>2791</v>
      </c>
      <c r="CV3466">
        <v>-1</v>
      </c>
    </row>
    <row r="3467" spans="1:100" x14ac:dyDescent="0.2">
      <c r="A3467">
        <v>2022</v>
      </c>
      <c r="B3467">
        <v>5</v>
      </c>
      <c r="C3467" s="267">
        <v>44709</v>
      </c>
      <c r="D3467">
        <v>224</v>
      </c>
      <c r="E3467">
        <v>152</v>
      </c>
      <c r="F3467">
        <v>6</v>
      </c>
      <c r="G3467" t="s">
        <v>579</v>
      </c>
      <c r="H3467" t="s">
        <v>580</v>
      </c>
      <c r="I3467" t="s">
        <v>169</v>
      </c>
      <c r="J3467">
        <v>4</v>
      </c>
      <c r="K3467">
        <v>2</v>
      </c>
      <c r="L3467">
        <v>155</v>
      </c>
      <c r="M3467">
        <v>144</v>
      </c>
      <c r="N3467">
        <v>165</v>
      </c>
      <c r="P3467">
        <v>202</v>
      </c>
      <c r="R3467">
        <v>211</v>
      </c>
      <c r="S3467">
        <v>199</v>
      </c>
      <c r="U3467">
        <v>151</v>
      </c>
      <c r="W3467">
        <v>147</v>
      </c>
      <c r="X3467">
        <v>127</v>
      </c>
      <c r="Y3467">
        <v>90</v>
      </c>
      <c r="Z3467">
        <v>89</v>
      </c>
      <c r="AA3467">
        <v>184</v>
      </c>
      <c r="AC3467">
        <v>178</v>
      </c>
      <c r="AD3467">
        <v>180</v>
      </c>
      <c r="AE3467">
        <v>172</v>
      </c>
      <c r="AF3467">
        <v>147</v>
      </c>
      <c r="AH3467">
        <v>150</v>
      </c>
      <c r="AI3467">
        <v>154</v>
      </c>
      <c r="AJ3467">
        <v>146</v>
      </c>
      <c r="AK3467">
        <v>89</v>
      </c>
      <c r="AL3467">
        <v>105</v>
      </c>
      <c r="AM3467">
        <v>189.42857142857139</v>
      </c>
      <c r="AN3467">
        <v>146</v>
      </c>
      <c r="AO3467">
        <v>142</v>
      </c>
      <c r="AP3467">
        <v>101</v>
      </c>
      <c r="AQ3467">
        <v>154.4235924932976</v>
      </c>
      <c r="AR3467">
        <v>93.25</v>
      </c>
      <c r="AU3467">
        <v>1245</v>
      </c>
      <c r="AV3467">
        <v>2</v>
      </c>
      <c r="AW3467">
        <v>2</v>
      </c>
      <c r="AZ3467">
        <v>2</v>
      </c>
      <c r="BG3467">
        <v>1785</v>
      </c>
      <c r="BH3467">
        <v>9</v>
      </c>
      <c r="BI3467">
        <v>4</v>
      </c>
      <c r="BJ3467">
        <v>5</v>
      </c>
      <c r="BQ3467" t="s">
        <v>581</v>
      </c>
      <c r="BR3467" t="s">
        <v>582</v>
      </c>
      <c r="BS3467"/>
      <c r="BT3467"/>
      <c r="BU3467">
        <v>21</v>
      </c>
      <c r="BV3467" t="s">
        <v>579</v>
      </c>
      <c r="BW3467" t="s">
        <v>173</v>
      </c>
      <c r="BX3467">
        <v>0</v>
      </c>
      <c r="BY3467">
        <v>6</v>
      </c>
      <c r="BZ3467">
        <v>3</v>
      </c>
      <c r="CA3467">
        <v>1248</v>
      </c>
      <c r="CB3467">
        <v>18</v>
      </c>
      <c r="CC3467">
        <v>9</v>
      </c>
      <c r="CD3467">
        <v>1794</v>
      </c>
      <c r="CE3467">
        <v>5</v>
      </c>
      <c r="CF3467">
        <v>3</v>
      </c>
      <c r="CG3467">
        <v>2</v>
      </c>
      <c r="CH3467">
        <v>0</v>
      </c>
      <c r="CI3467">
        <v>1</v>
      </c>
      <c r="CJ3467">
        <v>0</v>
      </c>
      <c r="CK3467">
        <v>0</v>
      </c>
      <c r="CL3467">
        <v>0</v>
      </c>
      <c r="CM3467">
        <v>0</v>
      </c>
      <c r="CN3467">
        <v>12</v>
      </c>
      <c r="CO3467">
        <v>3042</v>
      </c>
      <c r="CP3467">
        <v>3.9447731755424074E-3</v>
      </c>
      <c r="CQ3467">
        <v>7.7419354838709681E-2</v>
      </c>
      <c r="CR3467">
        <v>19.625806451612899</v>
      </c>
      <c r="CS3467">
        <v>8.2191780821917804E-2</v>
      </c>
      <c r="CT3467">
        <v>20.835616438356169</v>
      </c>
      <c r="CU3467">
        <v>2791</v>
      </c>
      <c r="CV3467">
        <v>-1</v>
      </c>
    </row>
    <row r="3468" spans="1:100" x14ac:dyDescent="0.2">
      <c r="A3468">
        <v>2022</v>
      </c>
      <c r="B3468">
        <v>5</v>
      </c>
      <c r="C3468" s="267">
        <v>44709</v>
      </c>
      <c r="D3468">
        <v>125</v>
      </c>
      <c r="E3468">
        <v>691</v>
      </c>
      <c r="F3468">
        <v>7</v>
      </c>
      <c r="G3468" t="s">
        <v>254</v>
      </c>
      <c r="H3468" t="s">
        <v>255</v>
      </c>
      <c r="I3468" t="s">
        <v>169</v>
      </c>
      <c r="J3468">
        <v>4</v>
      </c>
      <c r="K3468">
        <v>4</v>
      </c>
      <c r="L3468">
        <v>194</v>
      </c>
      <c r="M3468">
        <v>174</v>
      </c>
      <c r="N3468">
        <v>213</v>
      </c>
      <c r="Y3468">
        <v>117</v>
      </c>
      <c r="Z3468">
        <v>118</v>
      </c>
      <c r="AK3468">
        <v>115</v>
      </c>
      <c r="AL3468">
        <v>115</v>
      </c>
      <c r="AM3468"/>
      <c r="AN3468"/>
      <c r="AO3468">
        <v>120</v>
      </c>
      <c r="AP3468">
        <v>120</v>
      </c>
      <c r="AQ3468">
        <v>123.8709677419355</v>
      </c>
      <c r="AR3468">
        <v>116.25</v>
      </c>
      <c r="BQ3468" t="s">
        <v>256</v>
      </c>
      <c r="BR3468" t="s">
        <v>257</v>
      </c>
      <c r="BS3468"/>
      <c r="BT3468"/>
      <c r="BU3468">
        <v>21</v>
      </c>
      <c r="BV3468" t="s">
        <v>258</v>
      </c>
      <c r="BW3468" t="s">
        <v>173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/>
      <c r="CQ3468">
        <v>0</v>
      </c>
      <c r="CR3468">
        <v>0</v>
      </c>
      <c r="CS3468"/>
      <c r="CT3468"/>
      <c r="CU3468">
        <v>2791</v>
      </c>
      <c r="CV3468"/>
    </row>
    <row r="3469" spans="1:100" x14ac:dyDescent="0.2">
      <c r="A3469">
        <v>2022</v>
      </c>
      <c r="B3469">
        <v>5</v>
      </c>
      <c r="C3469" s="267">
        <v>44709</v>
      </c>
      <c r="D3469">
        <v>47</v>
      </c>
      <c r="E3469">
        <v>122</v>
      </c>
      <c r="F3469">
        <v>8</v>
      </c>
      <c r="G3469" t="s">
        <v>250</v>
      </c>
      <c r="H3469" t="s">
        <v>251</v>
      </c>
      <c r="I3469" t="s">
        <v>246</v>
      </c>
      <c r="J3469">
        <v>2</v>
      </c>
      <c r="K3469">
        <v>1</v>
      </c>
      <c r="L3469">
        <v>280</v>
      </c>
      <c r="M3469">
        <v>267</v>
      </c>
      <c r="N3469">
        <v>292</v>
      </c>
      <c r="AM3469"/>
      <c r="AN3469"/>
      <c r="AO3469">
        <v>64</v>
      </c>
      <c r="AP3469">
        <v>113</v>
      </c>
      <c r="AQ3469"/>
      <c r="AR3469"/>
      <c r="AU3469">
        <v>870</v>
      </c>
      <c r="BG3469">
        <v>400</v>
      </c>
      <c r="BQ3469" t="s">
        <v>185</v>
      </c>
      <c r="BR3469" t="s">
        <v>247</v>
      </c>
      <c r="BS3469" t="s">
        <v>252</v>
      </c>
      <c r="BT3469" t="s">
        <v>249</v>
      </c>
      <c r="BU3469">
        <v>21</v>
      </c>
      <c r="BV3469" t="s">
        <v>253</v>
      </c>
      <c r="BW3469" t="s">
        <v>173</v>
      </c>
      <c r="BX3469">
        <v>0</v>
      </c>
      <c r="BY3469">
        <v>0</v>
      </c>
      <c r="BZ3469">
        <v>0</v>
      </c>
      <c r="CA3469">
        <v>870</v>
      </c>
      <c r="CB3469">
        <v>0</v>
      </c>
      <c r="CC3469">
        <v>0</v>
      </c>
      <c r="CD3469">
        <v>400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1270</v>
      </c>
      <c r="CP3469">
        <v>0</v>
      </c>
      <c r="CQ3469">
        <v>0</v>
      </c>
      <c r="CR3469">
        <v>4.5357142857142856</v>
      </c>
      <c r="CS3469"/>
      <c r="CT3469"/>
      <c r="CU3469">
        <v>2791</v>
      </c>
      <c r="CV3469"/>
    </row>
    <row r="3470" spans="1:100" x14ac:dyDescent="0.2">
      <c r="A3470">
        <v>2022</v>
      </c>
      <c r="B3470">
        <v>5</v>
      </c>
      <c r="C3470" s="267">
        <v>44709</v>
      </c>
      <c r="D3470">
        <v>125</v>
      </c>
      <c r="E3470">
        <v>690</v>
      </c>
      <c r="F3470">
        <v>8</v>
      </c>
      <c r="G3470" t="s">
        <v>259</v>
      </c>
      <c r="H3470" t="s">
        <v>260</v>
      </c>
      <c r="I3470" t="s">
        <v>169</v>
      </c>
      <c r="J3470">
        <v>4</v>
      </c>
      <c r="K3470">
        <v>4</v>
      </c>
      <c r="L3470">
        <v>170</v>
      </c>
      <c r="M3470">
        <v>153</v>
      </c>
      <c r="N3470">
        <v>187</v>
      </c>
      <c r="P3470">
        <v>184</v>
      </c>
      <c r="R3470">
        <v>191</v>
      </c>
      <c r="S3470">
        <v>201</v>
      </c>
      <c r="U3470">
        <v>154</v>
      </c>
      <c r="W3470">
        <v>140</v>
      </c>
      <c r="X3470">
        <v>158</v>
      </c>
      <c r="AM3470">
        <v>192</v>
      </c>
      <c r="AN3470">
        <v>150.66666666666671</v>
      </c>
      <c r="AO3470">
        <v>120</v>
      </c>
      <c r="AP3470">
        <v>120</v>
      </c>
      <c r="AQ3470"/>
      <c r="AR3470"/>
      <c r="AU3470">
        <v>1296</v>
      </c>
      <c r="AV3470">
        <v>4</v>
      </c>
      <c r="AW3470">
        <v>3</v>
      </c>
      <c r="AX3470">
        <v>3</v>
      </c>
      <c r="AZ3470">
        <v>1</v>
      </c>
      <c r="BG3470">
        <v>504</v>
      </c>
      <c r="BI3470">
        <v>3</v>
      </c>
      <c r="BJ3470">
        <v>7</v>
      </c>
      <c r="BQ3470" t="s">
        <v>256</v>
      </c>
      <c r="BR3470" t="s">
        <v>257</v>
      </c>
      <c r="BS3470"/>
      <c r="BT3470"/>
      <c r="BU3470">
        <v>21</v>
      </c>
      <c r="BV3470" t="s">
        <v>258</v>
      </c>
      <c r="BW3470" t="s">
        <v>173</v>
      </c>
      <c r="BX3470">
        <v>0</v>
      </c>
      <c r="BY3470">
        <v>11</v>
      </c>
      <c r="BZ3470">
        <v>2.75</v>
      </c>
      <c r="CA3470">
        <v>1298</v>
      </c>
      <c r="CB3470">
        <v>10</v>
      </c>
      <c r="CC3470">
        <v>2.5</v>
      </c>
      <c r="CD3470">
        <v>506</v>
      </c>
      <c r="CE3470">
        <v>1</v>
      </c>
      <c r="CF3470">
        <v>1</v>
      </c>
      <c r="CG3470">
        <v>2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5.25</v>
      </c>
      <c r="CO3470">
        <v>1804</v>
      </c>
      <c r="CP3470">
        <v>2.9101995565410199E-3</v>
      </c>
      <c r="CQ3470">
        <v>3.0882352941176468E-2</v>
      </c>
      <c r="CR3470">
        <v>10.611764705882351</v>
      </c>
      <c r="CS3470">
        <v>3.4845132743362837E-2</v>
      </c>
      <c r="CT3470">
        <v>11.973451327433629</v>
      </c>
      <c r="CU3470">
        <v>2791</v>
      </c>
      <c r="CV3470">
        <v>-1</v>
      </c>
    </row>
    <row r="3471" spans="1:100" x14ac:dyDescent="0.2">
      <c r="A3471">
        <v>2022</v>
      </c>
      <c r="B3471">
        <v>5</v>
      </c>
      <c r="C3471" s="267">
        <v>44709</v>
      </c>
      <c r="D3471">
        <v>125</v>
      </c>
      <c r="E3471">
        <v>691</v>
      </c>
      <c r="F3471">
        <v>8</v>
      </c>
      <c r="G3471" t="s">
        <v>254</v>
      </c>
      <c r="H3471" t="s">
        <v>255</v>
      </c>
      <c r="I3471" t="s">
        <v>169</v>
      </c>
      <c r="J3471">
        <v>4</v>
      </c>
      <c r="K3471">
        <v>4</v>
      </c>
      <c r="L3471">
        <v>194</v>
      </c>
      <c r="M3471">
        <v>174</v>
      </c>
      <c r="N3471">
        <v>213</v>
      </c>
      <c r="P3471">
        <v>228</v>
      </c>
      <c r="R3471">
        <v>234</v>
      </c>
      <c r="S3471">
        <v>250</v>
      </c>
      <c r="U3471">
        <v>181</v>
      </c>
      <c r="W3471">
        <v>168</v>
      </c>
      <c r="X3471">
        <v>179</v>
      </c>
      <c r="AM3471">
        <v>237.33333333333329</v>
      </c>
      <c r="AN3471">
        <v>176</v>
      </c>
      <c r="AO3471">
        <v>120</v>
      </c>
      <c r="AP3471">
        <v>120</v>
      </c>
      <c r="AQ3471"/>
      <c r="AR3471"/>
      <c r="AU3471">
        <v>1296</v>
      </c>
      <c r="AV3471">
        <v>3</v>
      </c>
      <c r="AW3471">
        <v>4</v>
      </c>
      <c r="AX3471">
        <v>2</v>
      </c>
      <c r="AZ3471">
        <v>2</v>
      </c>
      <c r="BG3471">
        <v>504</v>
      </c>
      <c r="BH3471">
        <v>1</v>
      </c>
      <c r="BI3471">
        <v>4</v>
      </c>
      <c r="BJ3471">
        <v>2</v>
      </c>
      <c r="BQ3471" t="s">
        <v>256</v>
      </c>
      <c r="BR3471" t="s">
        <v>257</v>
      </c>
      <c r="BS3471"/>
      <c r="BT3471"/>
      <c r="BU3471">
        <v>21</v>
      </c>
      <c r="BV3471" t="s">
        <v>258</v>
      </c>
      <c r="BW3471" t="s">
        <v>173</v>
      </c>
      <c r="BX3471">
        <v>0</v>
      </c>
      <c r="BY3471">
        <v>11</v>
      </c>
      <c r="BZ3471">
        <v>2.75</v>
      </c>
      <c r="CA3471">
        <v>1298</v>
      </c>
      <c r="CB3471">
        <v>7</v>
      </c>
      <c r="CC3471">
        <v>1.75</v>
      </c>
      <c r="CD3471">
        <v>505</v>
      </c>
      <c r="CE3471">
        <v>1</v>
      </c>
      <c r="CF3471">
        <v>2</v>
      </c>
      <c r="CG3471">
        <v>1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4.5</v>
      </c>
      <c r="CO3471">
        <v>1803</v>
      </c>
      <c r="CP3471">
        <v>2.4958402662229621E-3</v>
      </c>
      <c r="CQ3471">
        <v>2.3195876288659791E-2</v>
      </c>
      <c r="CR3471">
        <v>9.2938144329896915</v>
      </c>
      <c r="CS3471">
        <v>2.556818181818182E-2</v>
      </c>
      <c r="CT3471">
        <v>10.24431818181818</v>
      </c>
      <c r="CU3471">
        <v>2791</v>
      </c>
      <c r="CV3471">
        <v>-1</v>
      </c>
    </row>
    <row r="3472" spans="1:100" x14ac:dyDescent="0.2">
      <c r="A3472">
        <v>2022</v>
      </c>
      <c r="B3472">
        <v>5</v>
      </c>
      <c r="C3472" s="267">
        <v>44709</v>
      </c>
      <c r="D3472">
        <v>395</v>
      </c>
      <c r="E3472">
        <v>607</v>
      </c>
      <c r="F3472">
        <v>8</v>
      </c>
      <c r="G3472" t="s">
        <v>394</v>
      </c>
      <c r="H3472" t="s">
        <v>395</v>
      </c>
      <c r="I3472" t="s">
        <v>169</v>
      </c>
      <c r="J3472">
        <v>3</v>
      </c>
      <c r="K3472">
        <v>3</v>
      </c>
      <c r="L3472">
        <v>100</v>
      </c>
      <c r="M3472">
        <v>93</v>
      </c>
      <c r="N3472">
        <v>107</v>
      </c>
      <c r="P3472">
        <v>166</v>
      </c>
      <c r="R3472">
        <v>162</v>
      </c>
      <c r="S3472">
        <v>157</v>
      </c>
      <c r="U3472">
        <v>103</v>
      </c>
      <c r="W3472">
        <v>99</v>
      </c>
      <c r="X3472">
        <v>98</v>
      </c>
      <c r="AA3472">
        <v>140</v>
      </c>
      <c r="AB3472">
        <v>133</v>
      </c>
      <c r="AC3472">
        <v>136</v>
      </c>
      <c r="AD3472">
        <v>132</v>
      </c>
      <c r="AE3472">
        <v>141</v>
      </c>
      <c r="AF3472">
        <v>111</v>
      </c>
      <c r="AG3472">
        <v>104</v>
      </c>
      <c r="AH3472">
        <v>106</v>
      </c>
      <c r="AI3472">
        <v>103</v>
      </c>
      <c r="AJ3472">
        <v>106</v>
      </c>
      <c r="AM3472">
        <v>145.875</v>
      </c>
      <c r="AN3472">
        <v>103.75</v>
      </c>
      <c r="AO3472">
        <v>86</v>
      </c>
      <c r="AP3472">
        <v>126</v>
      </c>
      <c r="AQ3472"/>
      <c r="AR3472"/>
      <c r="AU3472">
        <v>1080</v>
      </c>
      <c r="AW3472">
        <v>2</v>
      </c>
      <c r="AX3472">
        <v>1</v>
      </c>
      <c r="AZ3472">
        <v>2</v>
      </c>
      <c r="BH3472">
        <v>2</v>
      </c>
      <c r="BI3472">
        <v>3</v>
      </c>
      <c r="BJ3472">
        <v>6</v>
      </c>
      <c r="BQ3472" t="s">
        <v>170</v>
      </c>
      <c r="BR3472" t="s">
        <v>171</v>
      </c>
      <c r="BS3472"/>
      <c r="BT3472"/>
      <c r="BU3472">
        <v>21</v>
      </c>
      <c r="BV3472" t="s">
        <v>172</v>
      </c>
      <c r="BW3472" t="s">
        <v>173</v>
      </c>
      <c r="BX3472">
        <v>0</v>
      </c>
      <c r="BY3472">
        <v>5</v>
      </c>
      <c r="BZ3472">
        <v>1.666666666666667</v>
      </c>
      <c r="CA3472">
        <v>1081</v>
      </c>
      <c r="CB3472">
        <v>11</v>
      </c>
      <c r="CC3472">
        <v>3.666666666666667</v>
      </c>
      <c r="CD3472">
        <v>3</v>
      </c>
      <c r="CE3472">
        <v>0</v>
      </c>
      <c r="CF3472">
        <v>1</v>
      </c>
      <c r="CG3472">
        <v>2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5.333333333333333</v>
      </c>
      <c r="CO3472">
        <v>1084</v>
      </c>
      <c r="CP3472">
        <v>4.9200492004920051E-3</v>
      </c>
      <c r="CQ3472">
        <v>5.333333333333333E-2</v>
      </c>
      <c r="CR3472">
        <v>10.84</v>
      </c>
      <c r="CS3472">
        <v>5.1405622489959828E-2</v>
      </c>
      <c r="CT3472">
        <v>10.44819277108434</v>
      </c>
      <c r="CU3472">
        <v>2791</v>
      </c>
      <c r="CV3472">
        <v>-1</v>
      </c>
    </row>
    <row r="3473" spans="1:100" x14ac:dyDescent="0.2">
      <c r="A3473">
        <v>2022</v>
      </c>
      <c r="B3473">
        <v>5</v>
      </c>
      <c r="C3473" s="267">
        <v>44709</v>
      </c>
      <c r="D3473">
        <v>395</v>
      </c>
      <c r="E3473">
        <v>608</v>
      </c>
      <c r="F3473">
        <v>8</v>
      </c>
      <c r="G3473" t="s">
        <v>396</v>
      </c>
      <c r="H3473" t="s">
        <v>397</v>
      </c>
      <c r="I3473" t="s">
        <v>169</v>
      </c>
      <c r="J3473">
        <v>3</v>
      </c>
      <c r="K3473">
        <v>3</v>
      </c>
      <c r="L3473">
        <v>100</v>
      </c>
      <c r="M3473">
        <v>93</v>
      </c>
      <c r="N3473">
        <v>107</v>
      </c>
      <c r="P3473">
        <v>148</v>
      </c>
      <c r="R3473">
        <v>151</v>
      </c>
      <c r="S3473">
        <v>161</v>
      </c>
      <c r="U3473">
        <v>102</v>
      </c>
      <c r="W3473">
        <v>115</v>
      </c>
      <c r="X3473">
        <v>116</v>
      </c>
      <c r="AA3473">
        <v>125</v>
      </c>
      <c r="AB3473">
        <v>117</v>
      </c>
      <c r="AC3473">
        <v>120</v>
      </c>
      <c r="AD3473">
        <v>115</v>
      </c>
      <c r="AE3473">
        <v>122</v>
      </c>
      <c r="AF3473">
        <v>95</v>
      </c>
      <c r="AG3473">
        <v>92</v>
      </c>
      <c r="AH3473">
        <v>94</v>
      </c>
      <c r="AI3473">
        <v>91</v>
      </c>
      <c r="AJ3473">
        <v>98</v>
      </c>
      <c r="AM3473">
        <v>132.375</v>
      </c>
      <c r="AN3473">
        <v>100.375</v>
      </c>
      <c r="AO3473">
        <v>86</v>
      </c>
      <c r="AP3473">
        <v>126</v>
      </c>
      <c r="AQ3473"/>
      <c r="AR3473"/>
      <c r="AU3473">
        <v>1080</v>
      </c>
      <c r="AV3473">
        <v>2</v>
      </c>
      <c r="AW3473">
        <v>12</v>
      </c>
      <c r="BH3473">
        <v>3</v>
      </c>
      <c r="BI3473">
        <v>5</v>
      </c>
      <c r="BJ3473">
        <v>4</v>
      </c>
      <c r="BQ3473" t="s">
        <v>170</v>
      </c>
      <c r="BR3473" t="s">
        <v>171</v>
      </c>
      <c r="BS3473"/>
      <c r="BT3473"/>
      <c r="BU3473">
        <v>21</v>
      </c>
      <c r="BV3473" t="s">
        <v>172</v>
      </c>
      <c r="BW3473" t="s">
        <v>173</v>
      </c>
      <c r="BX3473">
        <v>0</v>
      </c>
      <c r="BY3473">
        <v>14</v>
      </c>
      <c r="BZ3473">
        <v>4.666666666666667</v>
      </c>
      <c r="CA3473">
        <v>1084</v>
      </c>
      <c r="CB3473">
        <v>12</v>
      </c>
      <c r="CC3473">
        <v>4</v>
      </c>
      <c r="CD3473">
        <v>4</v>
      </c>
      <c r="CE3473">
        <v>1</v>
      </c>
      <c r="CF3473">
        <v>5</v>
      </c>
      <c r="CG3473">
        <v>1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8.6666666666666679</v>
      </c>
      <c r="CO3473">
        <v>1088</v>
      </c>
      <c r="CP3473">
        <v>7.9656862745098051E-3</v>
      </c>
      <c r="CQ3473">
        <v>8.6666666666666684E-2</v>
      </c>
      <c r="CR3473">
        <v>10.88</v>
      </c>
      <c r="CS3473">
        <v>8.6342880863428825E-2</v>
      </c>
      <c r="CT3473">
        <v>10.83935242839352</v>
      </c>
      <c r="CU3473">
        <v>2791</v>
      </c>
      <c r="CV3473">
        <v>-1</v>
      </c>
    </row>
    <row r="3474" spans="1:100" x14ac:dyDescent="0.2">
      <c r="A3474">
        <v>2022</v>
      </c>
      <c r="B3474">
        <v>5</v>
      </c>
      <c r="C3474" s="267">
        <v>44709</v>
      </c>
      <c r="D3474">
        <v>395</v>
      </c>
      <c r="E3474">
        <v>609</v>
      </c>
      <c r="F3474">
        <v>8</v>
      </c>
      <c r="G3474" t="s">
        <v>167</v>
      </c>
      <c r="H3474" t="s">
        <v>168</v>
      </c>
      <c r="I3474" t="s">
        <v>169</v>
      </c>
      <c r="J3474">
        <v>3</v>
      </c>
      <c r="K3474">
        <v>3</v>
      </c>
      <c r="L3474">
        <v>35</v>
      </c>
      <c r="M3474">
        <v>32</v>
      </c>
      <c r="N3474">
        <v>37</v>
      </c>
      <c r="P3474">
        <v>68</v>
      </c>
      <c r="R3474">
        <v>67</v>
      </c>
      <c r="S3474">
        <v>63</v>
      </c>
      <c r="U3474">
        <v>35</v>
      </c>
      <c r="W3474">
        <v>35</v>
      </c>
      <c r="X3474">
        <v>34</v>
      </c>
      <c r="Y3474">
        <v>118</v>
      </c>
      <c r="Z3474">
        <v>119</v>
      </c>
      <c r="AA3474">
        <v>60</v>
      </c>
      <c r="AB3474">
        <v>50</v>
      </c>
      <c r="AC3474">
        <v>55</v>
      </c>
      <c r="AD3474">
        <v>53</v>
      </c>
      <c r="AE3474">
        <v>58</v>
      </c>
      <c r="AF3474">
        <v>46</v>
      </c>
      <c r="AG3474">
        <v>43</v>
      </c>
      <c r="AH3474">
        <v>42</v>
      </c>
      <c r="AI3474">
        <v>40</v>
      </c>
      <c r="AJ3474">
        <v>41</v>
      </c>
      <c r="AK3474">
        <v>116</v>
      </c>
      <c r="AL3474">
        <v>122</v>
      </c>
      <c r="AM3474">
        <v>59.25</v>
      </c>
      <c r="AN3474">
        <v>39.5</v>
      </c>
      <c r="AO3474">
        <v>86</v>
      </c>
      <c r="AP3474">
        <v>126</v>
      </c>
      <c r="AQ3474">
        <v>90.94736842105263</v>
      </c>
      <c r="AR3474">
        <v>118.75</v>
      </c>
      <c r="AU3474">
        <v>1080</v>
      </c>
      <c r="AV3474">
        <v>2</v>
      </c>
      <c r="AW3474">
        <v>1</v>
      </c>
      <c r="AX3474">
        <v>2</v>
      </c>
      <c r="BI3474">
        <v>2</v>
      </c>
      <c r="BJ3474">
        <v>5</v>
      </c>
      <c r="BQ3474" t="s">
        <v>170</v>
      </c>
      <c r="BR3474" t="s">
        <v>171</v>
      </c>
      <c r="BS3474"/>
      <c r="BT3474"/>
      <c r="BU3474">
        <v>21</v>
      </c>
      <c r="BV3474" t="s">
        <v>172</v>
      </c>
      <c r="BW3474" t="s">
        <v>173</v>
      </c>
      <c r="BX3474">
        <v>0</v>
      </c>
      <c r="BY3474">
        <v>5</v>
      </c>
      <c r="BZ3474">
        <v>1.666666666666667</v>
      </c>
      <c r="CA3474">
        <v>1081</v>
      </c>
      <c r="CB3474">
        <v>7</v>
      </c>
      <c r="CC3474">
        <v>2.333333333333333</v>
      </c>
      <c r="CD3474">
        <v>2</v>
      </c>
      <c r="CE3474">
        <v>0</v>
      </c>
      <c r="CF3474">
        <v>1</v>
      </c>
      <c r="CG3474">
        <v>2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4</v>
      </c>
      <c r="CO3474">
        <v>1083</v>
      </c>
      <c r="CP3474">
        <v>3.6934441366574329E-3</v>
      </c>
      <c r="CQ3474">
        <v>0.1142857142857143</v>
      </c>
      <c r="CR3474">
        <v>30.94285714285714</v>
      </c>
      <c r="CS3474">
        <v>0.1012658227848101</v>
      </c>
      <c r="CT3474">
        <v>27.417721518987339</v>
      </c>
      <c r="CU3474">
        <v>2791</v>
      </c>
      <c r="CV3474">
        <v>-1</v>
      </c>
    </row>
    <row r="3475" spans="1:100" x14ac:dyDescent="0.2">
      <c r="A3475">
        <v>2022</v>
      </c>
      <c r="B3475">
        <v>5</v>
      </c>
      <c r="C3475" s="267">
        <v>44709</v>
      </c>
      <c r="D3475">
        <v>159</v>
      </c>
      <c r="E3475">
        <v>299</v>
      </c>
      <c r="F3475">
        <v>30</v>
      </c>
      <c r="G3475" t="s">
        <v>261</v>
      </c>
      <c r="H3475" t="s">
        <v>262</v>
      </c>
      <c r="I3475" t="s">
        <v>263</v>
      </c>
      <c r="J3475">
        <v>3</v>
      </c>
      <c r="K3475">
        <v>2</v>
      </c>
      <c r="L3475">
        <v>115</v>
      </c>
      <c r="M3475">
        <v>106</v>
      </c>
      <c r="N3475">
        <v>123</v>
      </c>
      <c r="P3475">
        <v>124</v>
      </c>
      <c r="R3475">
        <v>126</v>
      </c>
      <c r="S3475">
        <v>154</v>
      </c>
      <c r="U3475">
        <v>101</v>
      </c>
      <c r="W3475">
        <v>99</v>
      </c>
      <c r="X3475">
        <v>108</v>
      </c>
      <c r="Y3475">
        <v>114</v>
      </c>
      <c r="Z3475">
        <v>115</v>
      </c>
      <c r="AM3475">
        <v>134.66666666666671</v>
      </c>
      <c r="AN3475">
        <v>102.6666666666667</v>
      </c>
      <c r="AO3475">
        <v>86</v>
      </c>
      <c r="AP3475">
        <v>126</v>
      </c>
      <c r="AQ3475">
        <v>94.32314410480349</v>
      </c>
      <c r="AR3475">
        <v>114.5</v>
      </c>
      <c r="AV3475">
        <v>2</v>
      </c>
      <c r="AW3475">
        <v>4</v>
      </c>
      <c r="AX3475">
        <v>2</v>
      </c>
      <c r="AZ3475">
        <v>4</v>
      </c>
      <c r="BG3475">
        <v>456</v>
      </c>
      <c r="BQ3475" t="s">
        <v>180</v>
      </c>
      <c r="BR3475" t="s">
        <v>181</v>
      </c>
      <c r="BS3475"/>
      <c r="BT3475"/>
      <c r="BU3475">
        <v>21</v>
      </c>
      <c r="BV3475" t="s">
        <v>261</v>
      </c>
      <c r="BW3475" t="s">
        <v>222</v>
      </c>
      <c r="BX3475">
        <v>0</v>
      </c>
      <c r="BY3475">
        <v>12</v>
      </c>
      <c r="BZ3475">
        <v>6</v>
      </c>
      <c r="CA3475">
        <v>6</v>
      </c>
      <c r="CB3475">
        <v>0</v>
      </c>
      <c r="CC3475">
        <v>0</v>
      </c>
      <c r="CD3475">
        <v>456</v>
      </c>
      <c r="CE3475">
        <v>1</v>
      </c>
      <c r="CF3475">
        <v>2</v>
      </c>
      <c r="CG3475">
        <v>1</v>
      </c>
      <c r="CH3475">
        <v>0</v>
      </c>
      <c r="CI3475">
        <v>2</v>
      </c>
      <c r="CJ3475">
        <v>0</v>
      </c>
      <c r="CK3475">
        <v>0</v>
      </c>
      <c r="CL3475">
        <v>0</v>
      </c>
      <c r="CM3475">
        <v>0</v>
      </c>
      <c r="CN3475">
        <v>6</v>
      </c>
      <c r="CO3475">
        <v>462</v>
      </c>
      <c r="CP3475">
        <v>1.298701298701299E-2</v>
      </c>
      <c r="CQ3475">
        <v>5.2173913043478258E-2</v>
      </c>
      <c r="CR3475">
        <v>4.017391304347826</v>
      </c>
      <c r="CS3475">
        <v>5.844155844155844E-2</v>
      </c>
      <c r="CT3475">
        <v>4.5</v>
      </c>
      <c r="CU3475">
        <v>2791</v>
      </c>
      <c r="CV3475">
        <v>-1</v>
      </c>
    </row>
    <row r="3476" spans="1:100" x14ac:dyDescent="0.2">
      <c r="A3476">
        <v>2022</v>
      </c>
      <c r="B3476">
        <v>5</v>
      </c>
      <c r="C3476" s="267">
        <v>44709</v>
      </c>
      <c r="D3476">
        <v>433</v>
      </c>
      <c r="E3476">
        <v>452</v>
      </c>
      <c r="F3476">
        <v>46</v>
      </c>
      <c r="G3476" t="s">
        <v>553</v>
      </c>
      <c r="H3476" t="s">
        <v>554</v>
      </c>
      <c r="I3476" t="s">
        <v>221</v>
      </c>
      <c r="J3476">
        <v>4</v>
      </c>
      <c r="K3476">
        <v>2</v>
      </c>
      <c r="L3476">
        <v>270</v>
      </c>
      <c r="M3476">
        <v>251</v>
      </c>
      <c r="N3476">
        <v>288</v>
      </c>
      <c r="AB3476">
        <v>258</v>
      </c>
      <c r="AC3476">
        <v>293</v>
      </c>
      <c r="AD3476">
        <v>297</v>
      </c>
      <c r="AE3476">
        <v>286</v>
      </c>
      <c r="AG3476">
        <v>224</v>
      </c>
      <c r="AH3476">
        <v>257</v>
      </c>
      <c r="AI3476">
        <v>251</v>
      </c>
      <c r="AJ3476">
        <v>256</v>
      </c>
      <c r="AM3476">
        <v>283.5</v>
      </c>
      <c r="AN3476">
        <v>247</v>
      </c>
      <c r="AO3476">
        <v>96</v>
      </c>
      <c r="AP3476">
        <v>150</v>
      </c>
      <c r="AQ3476"/>
      <c r="AR3476"/>
      <c r="BI3476">
        <v>2</v>
      </c>
      <c r="BJ3476">
        <v>5</v>
      </c>
      <c r="BQ3476" t="s">
        <v>180</v>
      </c>
      <c r="BR3476" t="s">
        <v>181</v>
      </c>
      <c r="BS3476"/>
      <c r="BT3476"/>
      <c r="BU3476">
        <v>21</v>
      </c>
      <c r="BV3476" t="s">
        <v>552</v>
      </c>
      <c r="BW3476" t="s">
        <v>222</v>
      </c>
      <c r="BX3476">
        <v>0</v>
      </c>
      <c r="BY3476">
        <v>0</v>
      </c>
      <c r="BZ3476">
        <v>0</v>
      </c>
      <c r="CA3476">
        <v>0</v>
      </c>
      <c r="CB3476">
        <v>7</v>
      </c>
      <c r="CC3476">
        <v>3.5</v>
      </c>
      <c r="CD3476">
        <v>3</v>
      </c>
      <c r="CE3476">
        <v>0</v>
      </c>
      <c r="CF3476">
        <v>1</v>
      </c>
      <c r="CG3476">
        <v>2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3.5</v>
      </c>
      <c r="CO3476">
        <v>3</v>
      </c>
      <c r="CP3476">
        <v>1.166666666666667</v>
      </c>
      <c r="CQ3476">
        <v>1.2962962962962961E-2</v>
      </c>
      <c r="CR3476">
        <v>1.111111111111111E-2</v>
      </c>
      <c r="CS3476">
        <v>1.417004048582996E-2</v>
      </c>
      <c r="CT3476">
        <v>1.2145748987854249E-2</v>
      </c>
      <c r="CU3476">
        <v>2791</v>
      </c>
      <c r="CV3476">
        <v>-1</v>
      </c>
    </row>
    <row r="3477" spans="1:100" x14ac:dyDescent="0.2">
      <c r="A3477">
        <v>2022</v>
      </c>
      <c r="B3477">
        <v>5</v>
      </c>
      <c r="C3477" s="267">
        <v>44709</v>
      </c>
      <c r="D3477">
        <v>433</v>
      </c>
      <c r="E3477">
        <v>453</v>
      </c>
      <c r="F3477">
        <v>46</v>
      </c>
      <c r="G3477" t="s">
        <v>550</v>
      </c>
      <c r="H3477" t="s">
        <v>551</v>
      </c>
      <c r="I3477" t="s">
        <v>221</v>
      </c>
      <c r="J3477">
        <v>4</v>
      </c>
      <c r="K3477">
        <v>2</v>
      </c>
      <c r="L3477">
        <v>175</v>
      </c>
      <c r="M3477">
        <v>162</v>
      </c>
      <c r="N3477">
        <v>187</v>
      </c>
      <c r="AB3477">
        <v>193</v>
      </c>
      <c r="AC3477">
        <v>196</v>
      </c>
      <c r="AD3477">
        <v>207</v>
      </c>
      <c r="AE3477">
        <v>194</v>
      </c>
      <c r="AG3477">
        <v>168</v>
      </c>
      <c r="AH3477">
        <v>170</v>
      </c>
      <c r="AI3477">
        <v>177</v>
      </c>
      <c r="AJ3477">
        <v>173</v>
      </c>
      <c r="AM3477">
        <v>197.5</v>
      </c>
      <c r="AN3477">
        <v>172</v>
      </c>
      <c r="AO3477">
        <v>96</v>
      </c>
      <c r="AP3477">
        <v>150</v>
      </c>
      <c r="AQ3477"/>
      <c r="AR3477"/>
      <c r="BH3477">
        <v>1</v>
      </c>
      <c r="BI3477">
        <v>1</v>
      </c>
      <c r="BJ3477">
        <v>7</v>
      </c>
      <c r="BQ3477" t="s">
        <v>180</v>
      </c>
      <c r="BR3477" t="s">
        <v>181</v>
      </c>
      <c r="BS3477"/>
      <c r="BT3477"/>
      <c r="BU3477">
        <v>21</v>
      </c>
      <c r="BV3477" t="s">
        <v>552</v>
      </c>
      <c r="BW3477" t="s">
        <v>222</v>
      </c>
      <c r="BX3477">
        <v>0</v>
      </c>
      <c r="BY3477">
        <v>0</v>
      </c>
      <c r="BZ3477">
        <v>0</v>
      </c>
      <c r="CA3477">
        <v>0</v>
      </c>
      <c r="CB3477">
        <v>9</v>
      </c>
      <c r="CC3477">
        <v>4.5</v>
      </c>
      <c r="CD3477">
        <v>4</v>
      </c>
      <c r="CE3477">
        <v>0</v>
      </c>
      <c r="CF3477">
        <v>0</v>
      </c>
      <c r="CG3477">
        <v>3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4.5</v>
      </c>
      <c r="CO3477">
        <v>4</v>
      </c>
      <c r="CP3477">
        <v>1.125</v>
      </c>
      <c r="CQ3477">
        <v>2.571428571428571E-2</v>
      </c>
      <c r="CR3477">
        <v>2.2857142857142861E-2</v>
      </c>
      <c r="CS3477">
        <v>2.616279069767442E-2</v>
      </c>
      <c r="CT3477">
        <v>2.3255813953488368E-2</v>
      </c>
      <c r="CU3477">
        <v>2791</v>
      </c>
      <c r="CV3477">
        <v>-1</v>
      </c>
    </row>
    <row r="3478" spans="1:100" x14ac:dyDescent="0.2">
      <c r="A3478">
        <v>2022</v>
      </c>
      <c r="B3478">
        <v>5</v>
      </c>
      <c r="C3478" s="267">
        <v>44709</v>
      </c>
      <c r="D3478">
        <v>334</v>
      </c>
      <c r="E3478">
        <v>254</v>
      </c>
      <c r="F3478">
        <v>47</v>
      </c>
      <c r="G3478" t="s">
        <v>220</v>
      </c>
      <c r="H3478" t="s">
        <v>179</v>
      </c>
      <c r="I3478" t="s">
        <v>221</v>
      </c>
      <c r="J3478">
        <v>4</v>
      </c>
      <c r="K3478">
        <v>2</v>
      </c>
      <c r="L3478">
        <v>203</v>
      </c>
      <c r="M3478">
        <v>188</v>
      </c>
      <c r="N3478">
        <v>217</v>
      </c>
      <c r="AK3478">
        <v>148</v>
      </c>
      <c r="AL3478">
        <v>157</v>
      </c>
      <c r="AM3478"/>
      <c r="AN3478"/>
      <c r="AO3478">
        <v>94</v>
      </c>
      <c r="AP3478">
        <v>153</v>
      </c>
      <c r="AQ3478">
        <v>94.426229508196727</v>
      </c>
      <c r="AR3478">
        <v>152.5</v>
      </c>
      <c r="AU3478">
        <v>600</v>
      </c>
      <c r="BH3478">
        <v>4</v>
      </c>
      <c r="BI3478">
        <v>6</v>
      </c>
      <c r="BJ3478">
        <v>7</v>
      </c>
      <c r="BQ3478" t="s">
        <v>180</v>
      </c>
      <c r="BR3478" t="s">
        <v>181</v>
      </c>
      <c r="BS3478" t="s">
        <v>182</v>
      </c>
      <c r="BT3478"/>
      <c r="BU3478">
        <v>21</v>
      </c>
      <c r="BV3478" t="s">
        <v>220</v>
      </c>
      <c r="BW3478" t="s">
        <v>222</v>
      </c>
      <c r="BX3478">
        <v>0</v>
      </c>
      <c r="BY3478">
        <v>0</v>
      </c>
      <c r="BZ3478">
        <v>0</v>
      </c>
      <c r="CA3478">
        <v>600</v>
      </c>
      <c r="CB3478">
        <v>17</v>
      </c>
      <c r="CC3478">
        <v>8.5</v>
      </c>
      <c r="CD3478">
        <v>8</v>
      </c>
      <c r="CE3478">
        <v>2</v>
      </c>
      <c r="CF3478">
        <v>3</v>
      </c>
      <c r="CG3478">
        <v>3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8.5</v>
      </c>
      <c r="CO3478">
        <v>608</v>
      </c>
      <c r="CP3478">
        <v>1.398026315789474E-2</v>
      </c>
      <c r="CQ3478">
        <v>4.1871921182266007E-2</v>
      </c>
      <c r="CR3478">
        <v>2.9950738916256161</v>
      </c>
      <c r="CS3478"/>
      <c r="CT3478"/>
      <c r="CU3478">
        <v>2791</v>
      </c>
      <c r="CV3478"/>
    </row>
    <row r="3479" spans="1:100" x14ac:dyDescent="0.2">
      <c r="A3479">
        <v>2022</v>
      </c>
      <c r="B3479">
        <v>5</v>
      </c>
      <c r="C3479" s="267">
        <v>44709</v>
      </c>
      <c r="D3479">
        <v>433</v>
      </c>
      <c r="E3479">
        <v>453</v>
      </c>
      <c r="F3479">
        <v>48</v>
      </c>
      <c r="G3479" t="s">
        <v>550</v>
      </c>
      <c r="H3479" t="s">
        <v>551</v>
      </c>
      <c r="I3479" t="s">
        <v>221</v>
      </c>
      <c r="J3479">
        <v>4</v>
      </c>
      <c r="K3479">
        <v>2</v>
      </c>
      <c r="L3479">
        <v>175</v>
      </c>
      <c r="M3479">
        <v>162</v>
      </c>
      <c r="N3479">
        <v>187</v>
      </c>
      <c r="AK3479">
        <v>183</v>
      </c>
      <c r="AL3479">
        <v>182</v>
      </c>
      <c r="AM3479"/>
      <c r="AN3479"/>
      <c r="AO3479">
        <v>96</v>
      </c>
      <c r="AP3479">
        <v>150</v>
      </c>
      <c r="AQ3479">
        <v>78.904109589041099</v>
      </c>
      <c r="AR3479">
        <v>182.5</v>
      </c>
      <c r="BQ3479" t="s">
        <v>180</v>
      </c>
      <c r="BR3479" t="s">
        <v>181</v>
      </c>
      <c r="BS3479"/>
      <c r="BT3479"/>
      <c r="BU3479">
        <v>21</v>
      </c>
      <c r="BV3479" t="s">
        <v>552</v>
      </c>
      <c r="BW3479" t="s">
        <v>222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/>
      <c r="CQ3479">
        <v>0</v>
      </c>
      <c r="CR3479">
        <v>0</v>
      </c>
      <c r="CS3479"/>
      <c r="CT3479"/>
      <c r="CU3479">
        <v>2791</v>
      </c>
      <c r="CV3479"/>
    </row>
    <row r="3480" spans="1:100" x14ac:dyDescent="0.2">
      <c r="A3480">
        <v>2022</v>
      </c>
      <c r="B3480">
        <v>5</v>
      </c>
      <c r="C3480" s="267">
        <v>44709</v>
      </c>
      <c r="D3480">
        <v>236</v>
      </c>
      <c r="E3480">
        <v>160</v>
      </c>
      <c r="F3480">
        <v>49</v>
      </c>
      <c r="G3480" t="s">
        <v>239</v>
      </c>
      <c r="H3480" t="s">
        <v>240</v>
      </c>
      <c r="I3480" t="s">
        <v>169</v>
      </c>
      <c r="J3480">
        <v>2</v>
      </c>
      <c r="K3480">
        <v>1</v>
      </c>
      <c r="L3480">
        <v>200</v>
      </c>
      <c r="M3480">
        <v>186</v>
      </c>
      <c r="N3480">
        <v>214</v>
      </c>
      <c r="P3480">
        <v>309</v>
      </c>
      <c r="R3480">
        <v>314</v>
      </c>
      <c r="S3480">
        <v>259</v>
      </c>
      <c r="U3480">
        <v>200</v>
      </c>
      <c r="W3480">
        <v>199</v>
      </c>
      <c r="X3480">
        <v>180</v>
      </c>
      <c r="Y3480">
        <v>108</v>
      </c>
      <c r="Z3480">
        <v>108</v>
      </c>
      <c r="AA3480">
        <v>312</v>
      </c>
      <c r="AB3480">
        <v>355</v>
      </c>
      <c r="AC3480">
        <v>322</v>
      </c>
      <c r="AD3480">
        <v>274</v>
      </c>
      <c r="AE3480">
        <v>286</v>
      </c>
      <c r="AF3480">
        <v>192</v>
      </c>
      <c r="AG3480">
        <v>176</v>
      </c>
      <c r="AH3480">
        <v>196</v>
      </c>
      <c r="AI3480">
        <v>200</v>
      </c>
      <c r="AJ3480">
        <v>206</v>
      </c>
      <c r="AM3480">
        <v>303.875</v>
      </c>
      <c r="AN3480">
        <v>193.625</v>
      </c>
      <c r="AO3480">
        <v>76</v>
      </c>
      <c r="AP3480">
        <v>95</v>
      </c>
      <c r="AQ3480">
        <v>66.666666666666671</v>
      </c>
      <c r="AR3480">
        <v>108</v>
      </c>
      <c r="AU3480">
        <v>1314</v>
      </c>
      <c r="AV3480">
        <v>2</v>
      </c>
      <c r="AW3480">
        <v>2</v>
      </c>
      <c r="AX3480">
        <v>2</v>
      </c>
      <c r="BI3480">
        <v>2</v>
      </c>
      <c r="BJ3480">
        <v>6</v>
      </c>
      <c r="BQ3480" t="s">
        <v>241</v>
      </c>
      <c r="BR3480" t="s">
        <v>242</v>
      </c>
      <c r="BS3480"/>
      <c r="BT3480"/>
      <c r="BU3480">
        <v>21</v>
      </c>
      <c r="BV3480" t="s">
        <v>239</v>
      </c>
      <c r="BW3480" t="s">
        <v>222</v>
      </c>
      <c r="BX3480">
        <v>0</v>
      </c>
      <c r="BY3480">
        <v>6</v>
      </c>
      <c r="BZ3480">
        <v>6</v>
      </c>
      <c r="CA3480">
        <v>1320</v>
      </c>
      <c r="CB3480">
        <v>8</v>
      </c>
      <c r="CC3480">
        <v>8</v>
      </c>
      <c r="CD3480">
        <v>8</v>
      </c>
      <c r="CE3480">
        <v>2</v>
      </c>
      <c r="CF3480">
        <v>4</v>
      </c>
      <c r="CG3480">
        <v>8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14</v>
      </c>
      <c r="CO3480">
        <v>1328</v>
      </c>
      <c r="CP3480">
        <v>1.0542168674698789E-2</v>
      </c>
      <c r="CQ3480">
        <v>7.0000000000000007E-2</v>
      </c>
      <c r="CR3480">
        <v>6.64</v>
      </c>
      <c r="CS3480">
        <v>7.2304712717882511E-2</v>
      </c>
      <c r="CT3480">
        <v>6.8586184635248548</v>
      </c>
      <c r="CU3480">
        <v>2791</v>
      </c>
      <c r="CV3480">
        <v>-1</v>
      </c>
    </row>
    <row r="3481" spans="1:100" x14ac:dyDescent="0.2">
      <c r="A3481">
        <v>2022</v>
      </c>
      <c r="B3481">
        <v>5</v>
      </c>
      <c r="C3481" s="267">
        <v>44709</v>
      </c>
      <c r="D3481">
        <v>334</v>
      </c>
      <c r="E3481">
        <v>254</v>
      </c>
      <c r="F3481">
        <v>49</v>
      </c>
      <c r="G3481" t="s">
        <v>220</v>
      </c>
      <c r="H3481" t="s">
        <v>179</v>
      </c>
      <c r="I3481" t="s">
        <v>221</v>
      </c>
      <c r="J3481">
        <v>4</v>
      </c>
      <c r="K3481">
        <v>2</v>
      </c>
      <c r="L3481">
        <v>203</v>
      </c>
      <c r="M3481">
        <v>188</v>
      </c>
      <c r="N3481">
        <v>217</v>
      </c>
      <c r="AB3481">
        <v>311</v>
      </c>
      <c r="AC3481">
        <v>292</v>
      </c>
      <c r="AD3481">
        <v>294</v>
      </c>
      <c r="AE3481">
        <v>308</v>
      </c>
      <c r="AG3481">
        <v>215</v>
      </c>
      <c r="AH3481">
        <v>205</v>
      </c>
      <c r="AI3481">
        <v>208</v>
      </c>
      <c r="AJ3481">
        <v>210</v>
      </c>
      <c r="AM3481">
        <v>301.25</v>
      </c>
      <c r="AN3481">
        <v>209.5</v>
      </c>
      <c r="AO3481">
        <v>94</v>
      </c>
      <c r="AP3481">
        <v>153</v>
      </c>
      <c r="AQ3481"/>
      <c r="AR3481"/>
      <c r="BQ3481" t="s">
        <v>180</v>
      </c>
      <c r="BR3481" t="s">
        <v>181</v>
      </c>
      <c r="BS3481" t="s">
        <v>182</v>
      </c>
      <c r="BT3481"/>
      <c r="BU3481">
        <v>21</v>
      </c>
      <c r="BV3481" t="s">
        <v>220</v>
      </c>
      <c r="BW3481" t="s">
        <v>222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/>
      <c r="CQ3481">
        <v>0</v>
      </c>
      <c r="CR3481">
        <v>0</v>
      </c>
      <c r="CS3481">
        <v>0</v>
      </c>
      <c r="CT3481">
        <v>0</v>
      </c>
      <c r="CU3481">
        <v>2791</v>
      </c>
      <c r="CV3481">
        <v>-1</v>
      </c>
    </row>
    <row r="3482" spans="1:100" x14ac:dyDescent="0.2">
      <c r="A3482">
        <v>2022</v>
      </c>
      <c r="B3482">
        <v>5</v>
      </c>
      <c r="C3482" s="267">
        <v>44710</v>
      </c>
      <c r="D3482">
        <v>224</v>
      </c>
      <c r="E3482">
        <v>152</v>
      </c>
      <c r="F3482">
        <v>2</v>
      </c>
      <c r="G3482" t="s">
        <v>579</v>
      </c>
      <c r="H3482" t="s">
        <v>580</v>
      </c>
      <c r="I3482" t="s">
        <v>169</v>
      </c>
      <c r="J3482">
        <v>4</v>
      </c>
      <c r="K3482">
        <v>2</v>
      </c>
      <c r="L3482">
        <v>155</v>
      </c>
      <c r="M3482">
        <v>144</v>
      </c>
      <c r="N3482">
        <v>165</v>
      </c>
      <c r="O3482">
        <v>175</v>
      </c>
      <c r="P3482">
        <v>206</v>
      </c>
      <c r="Q3482">
        <v>210</v>
      </c>
      <c r="R3482">
        <v>219</v>
      </c>
      <c r="T3482">
        <v>145</v>
      </c>
      <c r="U3482">
        <v>151</v>
      </c>
      <c r="V3482">
        <v>152</v>
      </c>
      <c r="W3482">
        <v>142</v>
      </c>
      <c r="Y3482">
        <v>94</v>
      </c>
      <c r="AM3482">
        <v>202.5</v>
      </c>
      <c r="AN3482">
        <v>147.5</v>
      </c>
      <c r="AO3482">
        <v>142</v>
      </c>
      <c r="AP3482">
        <v>101</v>
      </c>
      <c r="AQ3482">
        <v>153.19148936170211</v>
      </c>
      <c r="AR3482">
        <v>94</v>
      </c>
      <c r="AU3482">
        <v>1560</v>
      </c>
      <c r="AV3482">
        <v>3</v>
      </c>
      <c r="AW3482">
        <v>3</v>
      </c>
      <c r="AX3482">
        <v>3</v>
      </c>
      <c r="AZ3482">
        <v>2</v>
      </c>
      <c r="BQ3482" t="s">
        <v>581</v>
      </c>
      <c r="BR3482" t="s">
        <v>582</v>
      </c>
      <c r="BS3482"/>
      <c r="BT3482"/>
      <c r="BU3482">
        <v>21</v>
      </c>
      <c r="BV3482" t="s">
        <v>579</v>
      </c>
      <c r="BW3482" t="s">
        <v>173</v>
      </c>
      <c r="BX3482">
        <v>0</v>
      </c>
      <c r="BY3482">
        <v>11</v>
      </c>
      <c r="BZ3482">
        <v>5.5</v>
      </c>
      <c r="CA3482">
        <v>1565</v>
      </c>
      <c r="CB3482">
        <v>0</v>
      </c>
      <c r="CC3482">
        <v>0</v>
      </c>
      <c r="CD3482">
        <v>0</v>
      </c>
      <c r="CE3482">
        <v>1</v>
      </c>
      <c r="CF3482">
        <v>1</v>
      </c>
      <c r="CG3482">
        <v>1</v>
      </c>
      <c r="CH3482">
        <v>0</v>
      </c>
      <c r="CI3482">
        <v>1</v>
      </c>
      <c r="CJ3482">
        <v>0</v>
      </c>
      <c r="CK3482">
        <v>0</v>
      </c>
      <c r="CL3482">
        <v>0</v>
      </c>
      <c r="CM3482">
        <v>0</v>
      </c>
      <c r="CN3482">
        <v>5.5</v>
      </c>
      <c r="CO3482">
        <v>1565</v>
      </c>
      <c r="CP3482">
        <v>3.514376996805112E-3</v>
      </c>
      <c r="CQ3482">
        <v>3.5483870967741943E-2</v>
      </c>
      <c r="CR3482">
        <v>10.09677419354839</v>
      </c>
      <c r="CS3482">
        <v>3.7288135593220341E-2</v>
      </c>
      <c r="CT3482">
        <v>10.61016949152542</v>
      </c>
      <c r="CU3482">
        <v>2791</v>
      </c>
      <c r="CV3482">
        <v>-1</v>
      </c>
    </row>
    <row r="3483" spans="1:100" x14ac:dyDescent="0.2">
      <c r="A3483">
        <v>2022</v>
      </c>
      <c r="B3483">
        <v>5</v>
      </c>
      <c r="C3483" s="267">
        <v>44710</v>
      </c>
      <c r="D3483">
        <v>528</v>
      </c>
      <c r="E3483">
        <v>925</v>
      </c>
      <c r="F3483">
        <v>2</v>
      </c>
      <c r="G3483" t="s">
        <v>555</v>
      </c>
      <c r="H3483" t="s">
        <v>556</v>
      </c>
      <c r="I3483" t="s">
        <v>169</v>
      </c>
      <c r="J3483">
        <v>1</v>
      </c>
      <c r="K3483">
        <v>6</v>
      </c>
      <c r="L3483">
        <v>1091</v>
      </c>
      <c r="M3483">
        <v>1026</v>
      </c>
      <c r="N3483">
        <v>1168</v>
      </c>
      <c r="P3483">
        <v>1582</v>
      </c>
      <c r="Q3483">
        <v>1524</v>
      </c>
      <c r="R3483">
        <v>1570</v>
      </c>
      <c r="S3483">
        <v>1520</v>
      </c>
      <c r="U3483">
        <v>1108</v>
      </c>
      <c r="V3483">
        <v>1100</v>
      </c>
      <c r="W3483">
        <v>1090</v>
      </c>
      <c r="X3483">
        <v>1112</v>
      </c>
      <c r="AA3483">
        <v>1395</v>
      </c>
      <c r="AB3483">
        <v>1423</v>
      </c>
      <c r="AC3483">
        <v>1427</v>
      </c>
      <c r="AD3483">
        <v>1451</v>
      </c>
      <c r="AE3483">
        <v>1415</v>
      </c>
      <c r="AF3483">
        <v>1161</v>
      </c>
      <c r="AG3483">
        <v>1135</v>
      </c>
      <c r="AH3483">
        <v>1096</v>
      </c>
      <c r="AI3483">
        <v>1154</v>
      </c>
      <c r="AJ3483">
        <v>1156</v>
      </c>
      <c r="AM3483">
        <v>1478.5555555555561</v>
      </c>
      <c r="AN3483">
        <v>1123.5555555555561</v>
      </c>
      <c r="AO3483">
        <v>20</v>
      </c>
      <c r="AP3483">
        <v>180</v>
      </c>
      <c r="AQ3483"/>
      <c r="AR3483"/>
      <c r="AV3483">
        <v>5</v>
      </c>
      <c r="AW3483">
        <v>5</v>
      </c>
      <c r="AX3483">
        <v>5</v>
      </c>
      <c r="AZ3483">
        <v>3</v>
      </c>
      <c r="BQ3483" t="s">
        <v>185</v>
      </c>
      <c r="BS3483" t="s">
        <v>557</v>
      </c>
      <c r="BT3483" t="s">
        <v>188</v>
      </c>
      <c r="BU3483">
        <v>21</v>
      </c>
      <c r="BV3483" t="s">
        <v>558</v>
      </c>
      <c r="BW3483" t="s">
        <v>173</v>
      </c>
      <c r="BX3483">
        <v>0</v>
      </c>
      <c r="BY3483">
        <v>18</v>
      </c>
      <c r="BZ3483">
        <v>3</v>
      </c>
      <c r="CA3483">
        <v>3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3</v>
      </c>
      <c r="CO3483">
        <v>3</v>
      </c>
      <c r="CP3483">
        <v>1</v>
      </c>
      <c r="CQ3483">
        <v>2.7497708524289641E-3</v>
      </c>
      <c r="CR3483">
        <v>2.7497708524289641E-3</v>
      </c>
      <c r="CS3483">
        <v>2.6700949367088611E-3</v>
      </c>
      <c r="CT3483">
        <v>2.6700949367088611E-3</v>
      </c>
      <c r="CU3483">
        <v>2791</v>
      </c>
      <c r="CV3483">
        <v>-1</v>
      </c>
    </row>
    <row r="3484" spans="1:100" x14ac:dyDescent="0.2">
      <c r="A3484">
        <v>2022</v>
      </c>
      <c r="B3484">
        <v>5</v>
      </c>
      <c r="C3484" s="267">
        <v>44710</v>
      </c>
      <c r="D3484">
        <v>528</v>
      </c>
      <c r="E3484">
        <v>936</v>
      </c>
      <c r="F3484">
        <v>2</v>
      </c>
      <c r="G3484" t="s">
        <v>559</v>
      </c>
      <c r="H3484" t="s">
        <v>560</v>
      </c>
      <c r="I3484" t="s">
        <v>169</v>
      </c>
      <c r="J3484">
        <v>1</v>
      </c>
      <c r="K3484">
        <v>6</v>
      </c>
      <c r="L3484">
        <v>206</v>
      </c>
      <c r="M3484">
        <v>193</v>
      </c>
      <c r="N3484">
        <v>220</v>
      </c>
      <c r="P3484">
        <v>240</v>
      </c>
      <c r="Q3484">
        <v>262</v>
      </c>
      <c r="R3484">
        <v>240</v>
      </c>
      <c r="S3484">
        <v>230</v>
      </c>
      <c r="U3484">
        <v>202</v>
      </c>
      <c r="V3484">
        <v>208</v>
      </c>
      <c r="W3484">
        <v>206</v>
      </c>
      <c r="X3484">
        <v>212</v>
      </c>
      <c r="Z3484">
        <v>132</v>
      </c>
      <c r="AA3484">
        <v>235</v>
      </c>
      <c r="AB3484">
        <v>238</v>
      </c>
      <c r="AC3484">
        <v>226</v>
      </c>
      <c r="AD3484">
        <v>230</v>
      </c>
      <c r="AE3484">
        <v>228</v>
      </c>
      <c r="AF3484">
        <v>218</v>
      </c>
      <c r="AG3484">
        <v>212</v>
      </c>
      <c r="AH3484">
        <v>203</v>
      </c>
      <c r="AI3484">
        <v>207</v>
      </c>
      <c r="AJ3484">
        <v>210</v>
      </c>
      <c r="AK3484">
        <v>131</v>
      </c>
      <c r="AL3484">
        <v>135</v>
      </c>
      <c r="AM3484">
        <v>236.55555555555549</v>
      </c>
      <c r="AN3484">
        <v>208.66666666666671</v>
      </c>
      <c r="AO3484">
        <v>20</v>
      </c>
      <c r="AP3484">
        <v>180</v>
      </c>
      <c r="AQ3484">
        <v>27.1356783919598</v>
      </c>
      <c r="AR3484">
        <v>132.66666666666671</v>
      </c>
      <c r="BG3484">
        <v>180</v>
      </c>
      <c r="BH3484">
        <v>3</v>
      </c>
      <c r="BI3484">
        <v>4</v>
      </c>
      <c r="BJ3484">
        <v>8</v>
      </c>
      <c r="BL3484">
        <v>5</v>
      </c>
      <c r="BQ3484" t="s">
        <v>185</v>
      </c>
      <c r="BS3484" t="s">
        <v>561</v>
      </c>
      <c r="BT3484" t="s">
        <v>188</v>
      </c>
      <c r="BU3484">
        <v>21</v>
      </c>
      <c r="BV3484" t="s">
        <v>558</v>
      </c>
      <c r="BW3484" t="s">
        <v>173</v>
      </c>
      <c r="BX3484">
        <v>0</v>
      </c>
      <c r="BY3484">
        <v>0</v>
      </c>
      <c r="BZ3484">
        <v>0</v>
      </c>
      <c r="CA3484">
        <v>0</v>
      </c>
      <c r="CB3484">
        <v>20</v>
      </c>
      <c r="CC3484">
        <v>3.333333333333333</v>
      </c>
      <c r="CD3484">
        <v>183</v>
      </c>
      <c r="CE3484">
        <v>0</v>
      </c>
      <c r="CF3484">
        <v>0</v>
      </c>
      <c r="CG3484">
        <v>1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3.333333333333333</v>
      </c>
      <c r="CO3484">
        <v>183</v>
      </c>
      <c r="CP3484">
        <v>1.8214936247723131E-2</v>
      </c>
      <c r="CQ3484">
        <v>1.6181229773462789E-2</v>
      </c>
      <c r="CR3484">
        <v>0.88834951456310685</v>
      </c>
      <c r="CS3484">
        <v>1.5974440894568689E-2</v>
      </c>
      <c r="CT3484">
        <v>0.8769968051118211</v>
      </c>
      <c r="CU3484">
        <v>2791</v>
      </c>
      <c r="CV3484">
        <v>-1</v>
      </c>
    </row>
    <row r="3485" spans="1:100" x14ac:dyDescent="0.2">
      <c r="A3485">
        <v>2022</v>
      </c>
      <c r="B3485">
        <v>5</v>
      </c>
      <c r="C3485" s="267">
        <v>44710</v>
      </c>
      <c r="D3485">
        <v>425</v>
      </c>
      <c r="E3485">
        <v>674</v>
      </c>
      <c r="F3485">
        <v>3</v>
      </c>
      <c r="G3485" t="s">
        <v>244</v>
      </c>
      <c r="H3485" t="s">
        <v>245</v>
      </c>
      <c r="I3485" t="s">
        <v>246</v>
      </c>
      <c r="J3485">
        <v>2</v>
      </c>
      <c r="K3485">
        <v>1</v>
      </c>
      <c r="L3485">
        <v>256</v>
      </c>
      <c r="M3485">
        <v>240</v>
      </c>
      <c r="N3485">
        <v>274</v>
      </c>
      <c r="Y3485">
        <v>98</v>
      </c>
      <c r="Z3485">
        <v>99</v>
      </c>
      <c r="AA3485">
        <v>378</v>
      </c>
      <c r="AB3485">
        <v>386</v>
      </c>
      <c r="AC3485">
        <v>383</v>
      </c>
      <c r="AD3485">
        <v>394</v>
      </c>
      <c r="AE3485">
        <v>375</v>
      </c>
      <c r="AF3485">
        <v>262</v>
      </c>
      <c r="AG3485">
        <v>271</v>
      </c>
      <c r="AH3485">
        <v>288</v>
      </c>
      <c r="AI3485">
        <v>274</v>
      </c>
      <c r="AJ3485">
        <v>270</v>
      </c>
      <c r="AK3485">
        <v>98</v>
      </c>
      <c r="AL3485">
        <v>108</v>
      </c>
      <c r="AM3485">
        <v>383.2</v>
      </c>
      <c r="AN3485">
        <v>273</v>
      </c>
      <c r="AO3485">
        <v>60</v>
      </c>
      <c r="AP3485">
        <v>120</v>
      </c>
      <c r="AQ3485">
        <v>71.464019851116632</v>
      </c>
      <c r="AR3485">
        <v>100.75</v>
      </c>
      <c r="AV3485">
        <v>2</v>
      </c>
      <c r="AW3485">
        <v>2</v>
      </c>
      <c r="AX3485">
        <v>4</v>
      </c>
      <c r="BG3485">
        <v>600</v>
      </c>
      <c r="BH3485">
        <v>2</v>
      </c>
      <c r="BI3485">
        <v>1</v>
      </c>
      <c r="BJ3485">
        <v>7</v>
      </c>
      <c r="BQ3485" t="s">
        <v>185</v>
      </c>
      <c r="BR3485" t="s">
        <v>247</v>
      </c>
      <c r="BS3485" t="s">
        <v>248</v>
      </c>
      <c r="BT3485" t="s">
        <v>249</v>
      </c>
      <c r="BU3485">
        <v>21</v>
      </c>
      <c r="BV3485" t="s">
        <v>244</v>
      </c>
      <c r="BW3485" t="s">
        <v>173</v>
      </c>
      <c r="BX3485">
        <v>0</v>
      </c>
      <c r="BY3485">
        <v>8</v>
      </c>
      <c r="BZ3485">
        <v>8</v>
      </c>
      <c r="CA3485">
        <v>8</v>
      </c>
      <c r="CB3485">
        <v>10</v>
      </c>
      <c r="CC3485">
        <v>10</v>
      </c>
      <c r="CD3485">
        <v>610</v>
      </c>
      <c r="CE3485">
        <v>4</v>
      </c>
      <c r="CF3485">
        <v>3</v>
      </c>
      <c r="CG3485">
        <v>11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18</v>
      </c>
      <c r="CO3485">
        <v>618</v>
      </c>
      <c r="CP3485">
        <v>2.9126213592233011E-2</v>
      </c>
      <c r="CQ3485">
        <v>7.03125E-2</v>
      </c>
      <c r="CR3485">
        <v>2.4140625</v>
      </c>
      <c r="CS3485">
        <v>6.5934065934065936E-2</v>
      </c>
      <c r="CT3485">
        <v>2.2637362637362641</v>
      </c>
      <c r="CU3485">
        <v>2791</v>
      </c>
      <c r="CV3485">
        <v>-1</v>
      </c>
    </row>
    <row r="3486" spans="1:100" x14ac:dyDescent="0.2">
      <c r="A3486">
        <v>2022</v>
      </c>
      <c r="B3486">
        <v>5</v>
      </c>
      <c r="C3486" s="267">
        <v>44710</v>
      </c>
      <c r="D3486">
        <v>124</v>
      </c>
      <c r="E3486">
        <v>689</v>
      </c>
      <c r="F3486">
        <v>4</v>
      </c>
      <c r="G3486" t="s">
        <v>311</v>
      </c>
      <c r="H3486" t="s">
        <v>312</v>
      </c>
      <c r="I3486" t="s">
        <v>169</v>
      </c>
      <c r="J3486">
        <v>2</v>
      </c>
      <c r="K3486">
        <v>2</v>
      </c>
      <c r="L3486">
        <v>75</v>
      </c>
      <c r="M3486">
        <v>67</v>
      </c>
      <c r="N3486">
        <v>82</v>
      </c>
      <c r="Y3486">
        <v>99</v>
      </c>
      <c r="Z3486">
        <v>98</v>
      </c>
      <c r="AK3486">
        <v>99</v>
      </c>
      <c r="AL3486">
        <v>115</v>
      </c>
      <c r="AM3486"/>
      <c r="AN3486"/>
      <c r="AO3486">
        <v>59</v>
      </c>
      <c r="AP3486">
        <v>122</v>
      </c>
      <c r="AQ3486">
        <v>70.072992700729927</v>
      </c>
      <c r="AR3486">
        <v>102.75</v>
      </c>
      <c r="BQ3486" t="s">
        <v>180</v>
      </c>
      <c r="BR3486" t="s">
        <v>192</v>
      </c>
      <c r="BS3486"/>
      <c r="BT3486"/>
      <c r="BU3486">
        <v>21</v>
      </c>
      <c r="BV3486" t="s">
        <v>310</v>
      </c>
      <c r="BW3486" t="s">
        <v>173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/>
      <c r="CQ3486">
        <v>0</v>
      </c>
      <c r="CR3486">
        <v>0</v>
      </c>
      <c r="CS3486"/>
      <c r="CT3486"/>
      <c r="CU3486">
        <v>2791</v>
      </c>
      <c r="CV3486"/>
    </row>
    <row r="3487" spans="1:100" x14ac:dyDescent="0.2">
      <c r="A3487">
        <v>2022</v>
      </c>
      <c r="B3487">
        <v>5</v>
      </c>
      <c r="C3487" s="267">
        <v>44710</v>
      </c>
      <c r="D3487">
        <v>124</v>
      </c>
      <c r="E3487">
        <v>688</v>
      </c>
      <c r="F3487">
        <v>5</v>
      </c>
      <c r="G3487" t="s">
        <v>308</v>
      </c>
      <c r="H3487" t="s">
        <v>309</v>
      </c>
      <c r="I3487" t="s">
        <v>169</v>
      </c>
      <c r="J3487">
        <v>2</v>
      </c>
      <c r="K3487">
        <v>2</v>
      </c>
      <c r="L3487">
        <v>200</v>
      </c>
      <c r="M3487">
        <v>180</v>
      </c>
      <c r="N3487">
        <v>220</v>
      </c>
      <c r="O3487">
        <v>281</v>
      </c>
      <c r="P3487">
        <v>290</v>
      </c>
      <c r="Q3487">
        <v>291</v>
      </c>
      <c r="R3487">
        <v>230</v>
      </c>
      <c r="S3487">
        <v>284</v>
      </c>
      <c r="T3487">
        <v>175</v>
      </c>
      <c r="U3487">
        <v>189</v>
      </c>
      <c r="V3487">
        <v>199</v>
      </c>
      <c r="W3487">
        <v>205</v>
      </c>
      <c r="X3487">
        <v>206</v>
      </c>
      <c r="AA3487">
        <v>273</v>
      </c>
      <c r="AB3487">
        <v>280</v>
      </c>
      <c r="AC3487">
        <v>274</v>
      </c>
      <c r="AD3487">
        <v>261</v>
      </c>
      <c r="AE3487">
        <v>258</v>
      </c>
      <c r="AF3487">
        <v>206</v>
      </c>
      <c r="AG3487">
        <v>213</v>
      </c>
      <c r="AH3487">
        <v>201</v>
      </c>
      <c r="AI3487">
        <v>208</v>
      </c>
      <c r="AJ3487">
        <v>211</v>
      </c>
      <c r="AM3487">
        <v>272.2</v>
      </c>
      <c r="AN3487">
        <v>201.3</v>
      </c>
      <c r="AO3487">
        <v>59</v>
      </c>
      <c r="AP3487">
        <v>122</v>
      </c>
      <c r="AQ3487"/>
      <c r="AR3487"/>
      <c r="AU3487">
        <v>960</v>
      </c>
      <c r="AV3487">
        <v>2</v>
      </c>
      <c r="AW3487">
        <v>1</v>
      </c>
      <c r="AX3487">
        <v>1</v>
      </c>
      <c r="BG3487">
        <v>870</v>
      </c>
      <c r="BH3487">
        <v>3</v>
      </c>
      <c r="BJ3487">
        <v>6</v>
      </c>
      <c r="BQ3487" t="s">
        <v>180</v>
      </c>
      <c r="BR3487" t="s">
        <v>192</v>
      </c>
      <c r="BS3487"/>
      <c r="BT3487"/>
      <c r="BU3487">
        <v>21</v>
      </c>
      <c r="BV3487" t="s">
        <v>310</v>
      </c>
      <c r="BW3487" t="s">
        <v>173</v>
      </c>
      <c r="BX3487">
        <v>0</v>
      </c>
      <c r="BY3487">
        <v>4</v>
      </c>
      <c r="BZ3487">
        <v>2</v>
      </c>
      <c r="CA3487">
        <v>962</v>
      </c>
      <c r="CB3487">
        <v>9</v>
      </c>
      <c r="CC3487">
        <v>4.5</v>
      </c>
      <c r="CD3487">
        <v>874</v>
      </c>
      <c r="CE3487">
        <v>2</v>
      </c>
      <c r="CF3487">
        <v>0</v>
      </c>
      <c r="CG3487">
        <v>3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6.5</v>
      </c>
      <c r="CO3487">
        <v>1836</v>
      </c>
      <c r="CP3487">
        <v>3.540305010893246E-3</v>
      </c>
      <c r="CQ3487">
        <v>3.2500000000000001E-2</v>
      </c>
      <c r="CR3487">
        <v>9.18</v>
      </c>
      <c r="CS3487">
        <v>3.2290114257327369E-2</v>
      </c>
      <c r="CT3487">
        <v>9.1207153502235467</v>
      </c>
      <c r="CU3487">
        <v>2791</v>
      </c>
      <c r="CV3487">
        <v>-1</v>
      </c>
    </row>
    <row r="3488" spans="1:100" x14ac:dyDescent="0.2">
      <c r="A3488">
        <v>2022</v>
      </c>
      <c r="B3488">
        <v>5</v>
      </c>
      <c r="C3488" s="267">
        <v>44710</v>
      </c>
      <c r="D3488">
        <v>124</v>
      </c>
      <c r="E3488">
        <v>689</v>
      </c>
      <c r="F3488">
        <v>5</v>
      </c>
      <c r="G3488" t="s">
        <v>311</v>
      </c>
      <c r="H3488" t="s">
        <v>312</v>
      </c>
      <c r="I3488" t="s">
        <v>169</v>
      </c>
      <c r="J3488">
        <v>2</v>
      </c>
      <c r="K3488">
        <v>2</v>
      </c>
      <c r="L3488">
        <v>75</v>
      </c>
      <c r="M3488">
        <v>67</v>
      </c>
      <c r="N3488">
        <v>82</v>
      </c>
      <c r="O3488">
        <v>116</v>
      </c>
      <c r="P3488">
        <v>101</v>
      </c>
      <c r="Q3488">
        <v>104</v>
      </c>
      <c r="R3488">
        <v>107</v>
      </c>
      <c r="S3488">
        <v>109</v>
      </c>
      <c r="T3488">
        <v>77</v>
      </c>
      <c r="U3488">
        <v>80</v>
      </c>
      <c r="V3488">
        <v>79</v>
      </c>
      <c r="W3488">
        <v>81</v>
      </c>
      <c r="X3488">
        <v>79</v>
      </c>
      <c r="AA3488">
        <v>100</v>
      </c>
      <c r="AB3488">
        <v>97</v>
      </c>
      <c r="AC3488">
        <v>117</v>
      </c>
      <c r="AD3488">
        <v>106</v>
      </c>
      <c r="AE3488">
        <v>98</v>
      </c>
      <c r="AF3488">
        <v>80</v>
      </c>
      <c r="AG3488">
        <v>82</v>
      </c>
      <c r="AH3488">
        <v>79</v>
      </c>
      <c r="AI3488">
        <v>81</v>
      </c>
      <c r="AJ3488">
        <v>78</v>
      </c>
      <c r="AM3488">
        <v>105.5</v>
      </c>
      <c r="AN3488">
        <v>79.599999999999994</v>
      </c>
      <c r="AO3488">
        <v>59</v>
      </c>
      <c r="AP3488">
        <v>122</v>
      </c>
      <c r="AQ3488"/>
      <c r="AR3488"/>
      <c r="AU3488">
        <v>1242</v>
      </c>
      <c r="AV3488">
        <v>2</v>
      </c>
      <c r="AX3488">
        <v>2</v>
      </c>
      <c r="BG3488">
        <v>378</v>
      </c>
      <c r="BH3488">
        <v>3</v>
      </c>
      <c r="BI3488">
        <v>2</v>
      </c>
      <c r="BJ3488">
        <v>4</v>
      </c>
      <c r="BL3488">
        <v>5</v>
      </c>
      <c r="BQ3488" t="s">
        <v>180</v>
      </c>
      <c r="BR3488" t="s">
        <v>192</v>
      </c>
      <c r="BS3488"/>
      <c r="BT3488"/>
      <c r="BU3488">
        <v>21</v>
      </c>
      <c r="BV3488" t="s">
        <v>310</v>
      </c>
      <c r="BW3488" t="s">
        <v>173</v>
      </c>
      <c r="BX3488">
        <v>0</v>
      </c>
      <c r="BY3488">
        <v>4</v>
      </c>
      <c r="BZ3488">
        <v>2</v>
      </c>
      <c r="CA3488">
        <v>1244</v>
      </c>
      <c r="CB3488">
        <v>14</v>
      </c>
      <c r="CC3488">
        <v>7</v>
      </c>
      <c r="CD3488">
        <v>385</v>
      </c>
      <c r="CE3488">
        <v>2</v>
      </c>
      <c r="CF3488">
        <v>1</v>
      </c>
      <c r="CG3488">
        <v>3</v>
      </c>
      <c r="CH3488">
        <v>0</v>
      </c>
      <c r="CI3488">
        <v>2</v>
      </c>
      <c r="CJ3488">
        <v>0</v>
      </c>
      <c r="CK3488">
        <v>0</v>
      </c>
      <c r="CL3488">
        <v>0</v>
      </c>
      <c r="CM3488">
        <v>0</v>
      </c>
      <c r="CN3488">
        <v>9</v>
      </c>
      <c r="CO3488">
        <v>1629</v>
      </c>
      <c r="CP3488">
        <v>5.5248618784530376E-3</v>
      </c>
      <c r="CQ3488">
        <v>0.12</v>
      </c>
      <c r="CR3488">
        <v>21.72</v>
      </c>
      <c r="CS3488">
        <v>0.11306532663316581</v>
      </c>
      <c r="CT3488">
        <v>20.464824120603019</v>
      </c>
      <c r="CU3488">
        <v>2791</v>
      </c>
      <c r="CV3488">
        <v>-1</v>
      </c>
    </row>
    <row r="3489" spans="1:100" x14ac:dyDescent="0.2">
      <c r="A3489">
        <v>2022</v>
      </c>
      <c r="B3489">
        <v>5</v>
      </c>
      <c r="C3489" s="267">
        <v>44710</v>
      </c>
      <c r="D3489">
        <v>376</v>
      </c>
      <c r="E3489">
        <v>438</v>
      </c>
      <c r="F3489">
        <v>5</v>
      </c>
      <c r="G3489" t="s">
        <v>216</v>
      </c>
      <c r="H3489" t="s">
        <v>217</v>
      </c>
      <c r="I3489" t="s">
        <v>169</v>
      </c>
      <c r="J3489">
        <v>3</v>
      </c>
      <c r="K3489">
        <v>2</v>
      </c>
      <c r="L3489">
        <v>335</v>
      </c>
      <c r="M3489">
        <v>315</v>
      </c>
      <c r="N3489">
        <v>358</v>
      </c>
      <c r="AA3489">
        <v>493</v>
      </c>
      <c r="AB3489">
        <v>448</v>
      </c>
      <c r="AC3489">
        <v>454</v>
      </c>
      <c r="AD3489">
        <v>462</v>
      </c>
      <c r="AE3489">
        <v>466</v>
      </c>
      <c r="AF3489">
        <v>358</v>
      </c>
      <c r="AG3489">
        <v>353</v>
      </c>
      <c r="AH3489">
        <v>351</v>
      </c>
      <c r="AI3489">
        <v>351</v>
      </c>
      <c r="AJ3489">
        <v>354</v>
      </c>
      <c r="AM3489">
        <v>464.6</v>
      </c>
      <c r="AN3489">
        <v>353.4</v>
      </c>
      <c r="AO3489">
        <v>75</v>
      </c>
      <c r="AP3489">
        <v>144</v>
      </c>
      <c r="AQ3489"/>
      <c r="AR3489"/>
      <c r="BQ3489" t="s">
        <v>185</v>
      </c>
      <c r="BR3489" t="s">
        <v>186</v>
      </c>
      <c r="BS3489" t="s">
        <v>218</v>
      </c>
      <c r="BT3489" t="s">
        <v>188</v>
      </c>
      <c r="BU3489">
        <v>21</v>
      </c>
      <c r="BV3489" t="s">
        <v>219</v>
      </c>
      <c r="BW3489" t="s">
        <v>173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/>
      <c r="CQ3489">
        <v>0</v>
      </c>
      <c r="CR3489">
        <v>0</v>
      </c>
      <c r="CS3489">
        <v>0</v>
      </c>
      <c r="CT3489">
        <v>0</v>
      </c>
      <c r="CU3489">
        <v>2791</v>
      </c>
      <c r="CV3489">
        <v>-1</v>
      </c>
    </row>
    <row r="3490" spans="1:100" x14ac:dyDescent="0.2">
      <c r="A3490">
        <v>2022</v>
      </c>
      <c r="B3490">
        <v>5</v>
      </c>
      <c r="C3490" s="267">
        <v>44710</v>
      </c>
      <c r="D3490">
        <v>383</v>
      </c>
      <c r="E3490">
        <v>550</v>
      </c>
      <c r="F3490">
        <v>5</v>
      </c>
      <c r="G3490" t="s">
        <v>437</v>
      </c>
      <c r="H3490" t="s">
        <v>438</v>
      </c>
      <c r="I3490" t="s">
        <v>169</v>
      </c>
      <c r="J3490">
        <v>3</v>
      </c>
      <c r="K3490">
        <v>1</v>
      </c>
      <c r="L3490">
        <v>35</v>
      </c>
      <c r="M3490">
        <v>32</v>
      </c>
      <c r="N3490">
        <v>38</v>
      </c>
      <c r="R3490">
        <v>55</v>
      </c>
      <c r="S3490">
        <v>56</v>
      </c>
      <c r="W3490">
        <v>35</v>
      </c>
      <c r="X3490">
        <v>36</v>
      </c>
      <c r="Z3490">
        <v>83</v>
      </c>
      <c r="AA3490">
        <v>52</v>
      </c>
      <c r="AB3490">
        <v>54</v>
      </c>
      <c r="AC3490">
        <v>58</v>
      </c>
      <c r="AD3490">
        <v>56</v>
      </c>
      <c r="AE3490">
        <v>54</v>
      </c>
      <c r="AF3490">
        <v>36</v>
      </c>
      <c r="AG3490">
        <v>35</v>
      </c>
      <c r="AH3490">
        <v>36</v>
      </c>
      <c r="AI3490">
        <v>38</v>
      </c>
      <c r="AJ3490">
        <v>37</v>
      </c>
      <c r="AK3490">
        <v>82</v>
      </c>
      <c r="AL3490">
        <v>94</v>
      </c>
      <c r="AM3490">
        <v>55</v>
      </c>
      <c r="AN3490">
        <v>36.142857142857153</v>
      </c>
      <c r="AO3490">
        <v>114</v>
      </c>
      <c r="AP3490">
        <v>95</v>
      </c>
      <c r="AQ3490">
        <v>125.0965250965251</v>
      </c>
      <c r="AR3490">
        <v>86.333333333333329</v>
      </c>
      <c r="AV3490">
        <v>3</v>
      </c>
      <c r="AW3490">
        <v>8</v>
      </c>
      <c r="AZ3490">
        <v>2</v>
      </c>
      <c r="BH3490">
        <v>1</v>
      </c>
      <c r="BI3490">
        <v>4</v>
      </c>
      <c r="BJ3490">
        <v>7</v>
      </c>
      <c r="BQ3490" t="s">
        <v>185</v>
      </c>
      <c r="BR3490" t="s">
        <v>186</v>
      </c>
      <c r="BS3490" t="s">
        <v>439</v>
      </c>
      <c r="BT3490" t="s">
        <v>188</v>
      </c>
      <c r="BU3490">
        <v>21</v>
      </c>
      <c r="BV3490" t="s">
        <v>437</v>
      </c>
      <c r="BW3490" t="s">
        <v>173</v>
      </c>
      <c r="BX3490">
        <v>0</v>
      </c>
      <c r="BY3490">
        <v>13</v>
      </c>
      <c r="BZ3490">
        <v>13</v>
      </c>
      <c r="CA3490">
        <v>13</v>
      </c>
      <c r="CB3490">
        <v>12</v>
      </c>
      <c r="CC3490">
        <v>12</v>
      </c>
      <c r="CD3490">
        <v>12</v>
      </c>
      <c r="CE3490">
        <v>4</v>
      </c>
      <c r="CF3490">
        <v>12</v>
      </c>
      <c r="CG3490">
        <v>7</v>
      </c>
      <c r="CH3490">
        <v>0</v>
      </c>
      <c r="CI3490">
        <v>2</v>
      </c>
      <c r="CJ3490">
        <v>0</v>
      </c>
      <c r="CK3490">
        <v>0</v>
      </c>
      <c r="CL3490">
        <v>0</v>
      </c>
      <c r="CM3490">
        <v>0</v>
      </c>
      <c r="CN3490">
        <v>25</v>
      </c>
      <c r="CO3490">
        <v>25</v>
      </c>
      <c r="CP3490">
        <v>1</v>
      </c>
      <c r="CQ3490">
        <v>0.7142857142857143</v>
      </c>
      <c r="CR3490">
        <v>0.7142857142857143</v>
      </c>
      <c r="CS3490">
        <v>0.6916996047430829</v>
      </c>
      <c r="CT3490">
        <v>0.6916996047430829</v>
      </c>
      <c r="CU3490">
        <v>2791</v>
      </c>
      <c r="CV3490">
        <v>-1</v>
      </c>
    </row>
    <row r="3491" spans="1:100" x14ac:dyDescent="0.2">
      <c r="A3491">
        <v>2022</v>
      </c>
      <c r="B3491">
        <v>5</v>
      </c>
      <c r="C3491" s="267">
        <v>44710</v>
      </c>
      <c r="D3491">
        <v>376</v>
      </c>
      <c r="E3491">
        <v>438</v>
      </c>
      <c r="F3491">
        <v>6</v>
      </c>
      <c r="G3491" t="s">
        <v>216</v>
      </c>
      <c r="H3491" t="s">
        <v>217</v>
      </c>
      <c r="I3491" t="s">
        <v>169</v>
      </c>
      <c r="J3491">
        <v>3</v>
      </c>
      <c r="K3491">
        <v>2</v>
      </c>
      <c r="L3491">
        <v>335</v>
      </c>
      <c r="M3491">
        <v>315</v>
      </c>
      <c r="N3491">
        <v>358</v>
      </c>
      <c r="AK3491">
        <v>146</v>
      </c>
      <c r="AL3491">
        <v>144</v>
      </c>
      <c r="AM3491"/>
      <c r="AN3491"/>
      <c r="AO3491">
        <v>75</v>
      </c>
      <c r="AP3491">
        <v>144</v>
      </c>
      <c r="AQ3491">
        <v>74.482758620689651</v>
      </c>
      <c r="AR3491">
        <v>145</v>
      </c>
      <c r="AV3491">
        <v>5</v>
      </c>
      <c r="AW3491">
        <v>3</v>
      </c>
      <c r="AX3491">
        <v>5</v>
      </c>
      <c r="AZ3491">
        <v>3</v>
      </c>
      <c r="BG3491">
        <v>252</v>
      </c>
      <c r="BH3491">
        <v>5</v>
      </c>
      <c r="BI3491">
        <v>4</v>
      </c>
      <c r="BJ3491">
        <v>6</v>
      </c>
      <c r="BL3491">
        <v>3</v>
      </c>
      <c r="BQ3491" t="s">
        <v>185</v>
      </c>
      <c r="BR3491" t="s">
        <v>186</v>
      </c>
      <c r="BS3491" t="s">
        <v>218</v>
      </c>
      <c r="BT3491" t="s">
        <v>188</v>
      </c>
      <c r="BU3491">
        <v>21</v>
      </c>
      <c r="BV3491" t="s">
        <v>219</v>
      </c>
      <c r="BW3491" t="s">
        <v>173</v>
      </c>
      <c r="BX3491">
        <v>0</v>
      </c>
      <c r="BY3491">
        <v>16</v>
      </c>
      <c r="BZ3491">
        <v>8</v>
      </c>
      <c r="CA3491">
        <v>8</v>
      </c>
      <c r="CB3491">
        <v>18</v>
      </c>
      <c r="CC3491">
        <v>9</v>
      </c>
      <c r="CD3491">
        <v>261</v>
      </c>
      <c r="CE3491">
        <v>5</v>
      </c>
      <c r="CF3491">
        <v>3</v>
      </c>
      <c r="CG3491">
        <v>5</v>
      </c>
      <c r="CH3491">
        <v>0</v>
      </c>
      <c r="CI3491">
        <v>3</v>
      </c>
      <c r="CJ3491">
        <v>0</v>
      </c>
      <c r="CK3491">
        <v>0</v>
      </c>
      <c r="CL3491">
        <v>0</v>
      </c>
      <c r="CM3491">
        <v>0</v>
      </c>
      <c r="CN3491">
        <v>17</v>
      </c>
      <c r="CO3491">
        <v>269</v>
      </c>
      <c r="CP3491">
        <v>6.3197026022304828E-2</v>
      </c>
      <c r="CQ3491">
        <v>5.0746268656716408E-2</v>
      </c>
      <c r="CR3491">
        <v>0.80298507462686564</v>
      </c>
      <c r="CS3491"/>
      <c r="CT3491"/>
      <c r="CU3491">
        <v>2791</v>
      </c>
      <c r="CV3491"/>
    </row>
    <row r="3492" spans="1:100" x14ac:dyDescent="0.2">
      <c r="A3492">
        <v>2022</v>
      </c>
      <c r="B3492">
        <v>5</v>
      </c>
      <c r="C3492" s="267">
        <v>44710</v>
      </c>
      <c r="D3492">
        <v>125</v>
      </c>
      <c r="E3492">
        <v>691</v>
      </c>
      <c r="F3492">
        <v>7</v>
      </c>
      <c r="G3492" t="s">
        <v>254</v>
      </c>
      <c r="H3492" t="s">
        <v>255</v>
      </c>
      <c r="I3492" t="s">
        <v>169</v>
      </c>
      <c r="J3492">
        <v>4</v>
      </c>
      <c r="K3492">
        <v>4</v>
      </c>
      <c r="L3492">
        <v>194</v>
      </c>
      <c r="M3492">
        <v>174</v>
      </c>
      <c r="N3492">
        <v>213</v>
      </c>
      <c r="Y3492">
        <v>116</v>
      </c>
      <c r="Z3492">
        <v>117</v>
      </c>
      <c r="AK3492">
        <v>116</v>
      </c>
      <c r="AL3492">
        <v>117</v>
      </c>
      <c r="AM3492"/>
      <c r="AN3492"/>
      <c r="AO3492">
        <v>120</v>
      </c>
      <c r="AP3492">
        <v>120</v>
      </c>
      <c r="AQ3492">
        <v>123.6051502145923</v>
      </c>
      <c r="AR3492">
        <v>116.5</v>
      </c>
      <c r="BQ3492" t="s">
        <v>256</v>
      </c>
      <c r="BR3492" t="s">
        <v>257</v>
      </c>
      <c r="BS3492"/>
      <c r="BT3492"/>
      <c r="BU3492">
        <v>21</v>
      </c>
      <c r="BV3492" t="s">
        <v>258</v>
      </c>
      <c r="BW3492" t="s">
        <v>173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/>
      <c r="CQ3492">
        <v>0</v>
      </c>
      <c r="CR3492">
        <v>0</v>
      </c>
      <c r="CS3492"/>
      <c r="CT3492"/>
      <c r="CU3492">
        <v>2791</v>
      </c>
      <c r="CV3492"/>
    </row>
    <row r="3493" spans="1:100" x14ac:dyDescent="0.2">
      <c r="A3493">
        <v>2022</v>
      </c>
      <c r="B3493">
        <v>5</v>
      </c>
      <c r="C3493" s="267">
        <v>44710</v>
      </c>
      <c r="D3493">
        <v>143</v>
      </c>
      <c r="E3493">
        <v>281</v>
      </c>
      <c r="F3493">
        <v>7</v>
      </c>
      <c r="G3493" t="s">
        <v>226</v>
      </c>
      <c r="H3493" t="s">
        <v>227</v>
      </c>
      <c r="I3493" t="s">
        <v>169</v>
      </c>
      <c r="J3493">
        <v>4</v>
      </c>
      <c r="K3493">
        <v>2</v>
      </c>
      <c r="L3493">
        <v>285</v>
      </c>
      <c r="M3493">
        <v>265</v>
      </c>
      <c r="N3493">
        <v>304</v>
      </c>
      <c r="AM3493"/>
      <c r="AN3493"/>
      <c r="AO3493">
        <v>120</v>
      </c>
      <c r="AP3493">
        <v>120</v>
      </c>
      <c r="AQ3493"/>
      <c r="AR3493"/>
      <c r="AU3493">
        <v>104</v>
      </c>
      <c r="BQ3493" t="s">
        <v>176</v>
      </c>
      <c r="BS3493"/>
      <c r="BT3493"/>
      <c r="BU3493">
        <v>21</v>
      </c>
      <c r="BV3493" t="s">
        <v>228</v>
      </c>
      <c r="BW3493" t="s">
        <v>173</v>
      </c>
      <c r="BX3493">
        <v>0</v>
      </c>
      <c r="BY3493">
        <v>0</v>
      </c>
      <c r="BZ3493">
        <v>0</v>
      </c>
      <c r="CA3493">
        <v>104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104</v>
      </c>
      <c r="CP3493">
        <v>0</v>
      </c>
      <c r="CQ3493">
        <v>0</v>
      </c>
      <c r="CR3493">
        <v>0.36491228070175441</v>
      </c>
      <c r="CS3493"/>
      <c r="CT3493"/>
      <c r="CU3493">
        <v>2791</v>
      </c>
      <c r="CV3493"/>
    </row>
    <row r="3494" spans="1:100" x14ac:dyDescent="0.2">
      <c r="A3494">
        <v>2022</v>
      </c>
      <c r="B3494">
        <v>5</v>
      </c>
      <c r="C3494" s="267">
        <v>44710</v>
      </c>
      <c r="D3494">
        <v>243</v>
      </c>
      <c r="E3494">
        <v>167</v>
      </c>
      <c r="F3494">
        <v>7</v>
      </c>
      <c r="G3494" t="s">
        <v>313</v>
      </c>
      <c r="H3494" t="s">
        <v>314</v>
      </c>
      <c r="I3494" t="s">
        <v>169</v>
      </c>
      <c r="J3494">
        <v>2</v>
      </c>
      <c r="K3494">
        <v>2</v>
      </c>
      <c r="L3494">
        <v>888</v>
      </c>
      <c r="M3494">
        <v>825</v>
      </c>
      <c r="N3494">
        <v>950</v>
      </c>
      <c r="AM3494"/>
      <c r="AN3494"/>
      <c r="AO3494">
        <v>55</v>
      </c>
      <c r="AP3494">
        <v>131</v>
      </c>
      <c r="AQ3494"/>
      <c r="AR3494"/>
      <c r="AU3494">
        <v>4</v>
      </c>
      <c r="BQ3494" t="s">
        <v>176</v>
      </c>
      <c r="BR3494" t="s">
        <v>176</v>
      </c>
      <c r="BS3494"/>
      <c r="BT3494"/>
      <c r="BU3494">
        <v>21</v>
      </c>
      <c r="BV3494" t="s">
        <v>313</v>
      </c>
      <c r="BW3494" t="s">
        <v>173</v>
      </c>
      <c r="BX3494">
        <v>0</v>
      </c>
      <c r="BY3494">
        <v>0</v>
      </c>
      <c r="BZ3494">
        <v>0</v>
      </c>
      <c r="CA3494">
        <v>4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4</v>
      </c>
      <c r="CP3494">
        <v>0</v>
      </c>
      <c r="CQ3494">
        <v>0</v>
      </c>
      <c r="CR3494">
        <v>4.5045045045045036E-3</v>
      </c>
      <c r="CS3494"/>
      <c r="CT3494"/>
      <c r="CU3494">
        <v>2791</v>
      </c>
      <c r="CV3494"/>
    </row>
    <row r="3495" spans="1:100" x14ac:dyDescent="0.2">
      <c r="A3495">
        <v>2022</v>
      </c>
      <c r="B3495">
        <v>5</v>
      </c>
      <c r="C3495" s="267">
        <v>44710</v>
      </c>
      <c r="D3495">
        <v>395</v>
      </c>
      <c r="E3495">
        <v>607</v>
      </c>
      <c r="F3495">
        <v>7</v>
      </c>
      <c r="G3495" t="s">
        <v>394</v>
      </c>
      <c r="H3495" t="s">
        <v>395</v>
      </c>
      <c r="I3495" t="s">
        <v>169</v>
      </c>
      <c r="J3495">
        <v>3</v>
      </c>
      <c r="K3495">
        <v>3</v>
      </c>
      <c r="L3495">
        <v>100</v>
      </c>
      <c r="M3495">
        <v>93</v>
      </c>
      <c r="N3495">
        <v>107</v>
      </c>
      <c r="O3495">
        <v>136</v>
      </c>
      <c r="P3495">
        <v>131</v>
      </c>
      <c r="Q3495">
        <v>130</v>
      </c>
      <c r="R3495">
        <v>127</v>
      </c>
      <c r="S3495">
        <v>125</v>
      </c>
      <c r="T3495">
        <v>105</v>
      </c>
      <c r="U3495">
        <v>106</v>
      </c>
      <c r="V3495">
        <v>110</v>
      </c>
      <c r="W3495">
        <v>103</v>
      </c>
      <c r="X3495">
        <v>104</v>
      </c>
      <c r="AA3495">
        <v>137</v>
      </c>
      <c r="AB3495">
        <v>133</v>
      </c>
      <c r="AC3495">
        <v>139</v>
      </c>
      <c r="AD3495">
        <v>136</v>
      </c>
      <c r="AE3495">
        <v>138</v>
      </c>
      <c r="AF3495">
        <v>106</v>
      </c>
      <c r="AG3495">
        <v>107</v>
      </c>
      <c r="AH3495">
        <v>103</v>
      </c>
      <c r="AI3495">
        <v>104</v>
      </c>
      <c r="AJ3495">
        <v>106</v>
      </c>
      <c r="AM3495">
        <v>133.19999999999999</v>
      </c>
      <c r="AN3495">
        <v>105.4</v>
      </c>
      <c r="AO3495">
        <v>86</v>
      </c>
      <c r="AP3495">
        <v>126</v>
      </c>
      <c r="AQ3495"/>
      <c r="AR3495"/>
      <c r="AU3495">
        <v>1944</v>
      </c>
      <c r="AV3495">
        <v>2</v>
      </c>
      <c r="AW3495">
        <v>2</v>
      </c>
      <c r="AX3495">
        <v>2</v>
      </c>
      <c r="BG3495">
        <v>864</v>
      </c>
      <c r="BH3495">
        <v>3</v>
      </c>
      <c r="BI3495">
        <v>4</v>
      </c>
      <c r="BJ3495">
        <v>1</v>
      </c>
      <c r="BQ3495" t="s">
        <v>170</v>
      </c>
      <c r="BR3495" t="s">
        <v>171</v>
      </c>
      <c r="BS3495"/>
      <c r="BT3495"/>
      <c r="BU3495">
        <v>21</v>
      </c>
      <c r="BV3495" t="s">
        <v>172</v>
      </c>
      <c r="BW3495" t="s">
        <v>173</v>
      </c>
      <c r="BX3495">
        <v>0</v>
      </c>
      <c r="BY3495">
        <v>6</v>
      </c>
      <c r="BZ3495">
        <v>2</v>
      </c>
      <c r="CA3495">
        <v>1946</v>
      </c>
      <c r="CB3495">
        <v>8</v>
      </c>
      <c r="CC3495">
        <v>2.666666666666667</v>
      </c>
      <c r="CD3495">
        <v>866</v>
      </c>
      <c r="CE3495">
        <v>1</v>
      </c>
      <c r="CF3495">
        <v>2</v>
      </c>
      <c r="CG3495">
        <v>1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4.6666666666666661</v>
      </c>
      <c r="CO3495">
        <v>2812</v>
      </c>
      <c r="CP3495">
        <v>1.6595542911332379E-3</v>
      </c>
      <c r="CQ3495">
        <v>4.6666666666666662E-2</v>
      </c>
      <c r="CR3495">
        <v>28.12</v>
      </c>
      <c r="CS3495">
        <v>4.4275774826059447E-2</v>
      </c>
      <c r="CT3495">
        <v>26.679316888045541</v>
      </c>
      <c r="CU3495">
        <v>2791</v>
      </c>
      <c r="CV3495">
        <v>-1</v>
      </c>
    </row>
    <row r="3496" spans="1:100" x14ac:dyDescent="0.2">
      <c r="A3496">
        <v>2022</v>
      </c>
      <c r="B3496">
        <v>5</v>
      </c>
      <c r="C3496" s="267">
        <v>44710</v>
      </c>
      <c r="D3496">
        <v>395</v>
      </c>
      <c r="E3496">
        <v>608</v>
      </c>
      <c r="F3496">
        <v>7</v>
      </c>
      <c r="G3496" t="s">
        <v>396</v>
      </c>
      <c r="H3496" t="s">
        <v>397</v>
      </c>
      <c r="I3496" t="s">
        <v>169</v>
      </c>
      <c r="J3496">
        <v>3</v>
      </c>
      <c r="K3496">
        <v>3</v>
      </c>
      <c r="L3496">
        <v>100</v>
      </c>
      <c r="M3496">
        <v>93</v>
      </c>
      <c r="N3496">
        <v>107</v>
      </c>
      <c r="O3496">
        <v>124</v>
      </c>
      <c r="P3496">
        <v>113</v>
      </c>
      <c r="Q3496">
        <v>115</v>
      </c>
      <c r="R3496">
        <v>118</v>
      </c>
      <c r="S3496">
        <v>115</v>
      </c>
      <c r="T3496">
        <v>90</v>
      </c>
      <c r="U3496">
        <v>97</v>
      </c>
      <c r="V3496">
        <v>90</v>
      </c>
      <c r="W3496">
        <v>90</v>
      </c>
      <c r="X3496">
        <v>91</v>
      </c>
      <c r="AA3496">
        <v>114</v>
      </c>
      <c r="AB3496">
        <v>126</v>
      </c>
      <c r="AC3496">
        <v>116</v>
      </c>
      <c r="AD3496">
        <v>108</v>
      </c>
      <c r="AE3496">
        <v>119</v>
      </c>
      <c r="AF3496">
        <v>90</v>
      </c>
      <c r="AG3496">
        <v>93</v>
      </c>
      <c r="AH3496">
        <v>94</v>
      </c>
      <c r="AI3496">
        <v>91</v>
      </c>
      <c r="AJ3496">
        <v>97</v>
      </c>
      <c r="AM3496">
        <v>116.8</v>
      </c>
      <c r="AN3496">
        <v>92.3</v>
      </c>
      <c r="AO3496">
        <v>86</v>
      </c>
      <c r="AP3496">
        <v>126</v>
      </c>
      <c r="AQ3496"/>
      <c r="AR3496"/>
      <c r="AU3496">
        <v>1944</v>
      </c>
      <c r="AV3496">
        <v>2</v>
      </c>
      <c r="AW3496">
        <v>2</v>
      </c>
      <c r="AX3496">
        <v>2</v>
      </c>
      <c r="BG3496">
        <v>864</v>
      </c>
      <c r="BH3496">
        <v>6</v>
      </c>
      <c r="BI3496">
        <v>3</v>
      </c>
      <c r="BJ3496">
        <v>2</v>
      </c>
      <c r="BQ3496" t="s">
        <v>170</v>
      </c>
      <c r="BR3496" t="s">
        <v>171</v>
      </c>
      <c r="BS3496"/>
      <c r="BT3496"/>
      <c r="BU3496">
        <v>21</v>
      </c>
      <c r="BV3496" t="s">
        <v>172</v>
      </c>
      <c r="BW3496" t="s">
        <v>173</v>
      </c>
      <c r="BX3496">
        <v>0</v>
      </c>
      <c r="BY3496">
        <v>6</v>
      </c>
      <c r="BZ3496">
        <v>2</v>
      </c>
      <c r="CA3496">
        <v>1946</v>
      </c>
      <c r="CB3496">
        <v>11</v>
      </c>
      <c r="CC3496">
        <v>3.666666666666667</v>
      </c>
      <c r="CD3496">
        <v>867</v>
      </c>
      <c r="CE3496">
        <v>2</v>
      </c>
      <c r="CF3496">
        <v>1</v>
      </c>
      <c r="CG3496">
        <v>1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5.6666666666666661</v>
      </c>
      <c r="CO3496">
        <v>2813</v>
      </c>
      <c r="CP3496">
        <v>2.014456689181183E-3</v>
      </c>
      <c r="CQ3496">
        <v>5.6666666666666657E-2</v>
      </c>
      <c r="CR3496">
        <v>28.13</v>
      </c>
      <c r="CS3496">
        <v>6.1394005055976877E-2</v>
      </c>
      <c r="CT3496">
        <v>30.47670639219935</v>
      </c>
      <c r="CU3496">
        <v>2791</v>
      </c>
      <c r="CV3496">
        <v>-1</v>
      </c>
    </row>
    <row r="3497" spans="1:100" x14ac:dyDescent="0.2">
      <c r="A3497">
        <v>2022</v>
      </c>
      <c r="B3497">
        <v>5</v>
      </c>
      <c r="C3497" s="267">
        <v>44710</v>
      </c>
      <c r="D3497">
        <v>395</v>
      </c>
      <c r="E3497">
        <v>609</v>
      </c>
      <c r="F3497">
        <v>7</v>
      </c>
      <c r="G3497" t="s">
        <v>167</v>
      </c>
      <c r="H3497" t="s">
        <v>168</v>
      </c>
      <c r="I3497" t="s">
        <v>169</v>
      </c>
      <c r="J3497">
        <v>3</v>
      </c>
      <c r="K3497">
        <v>3</v>
      </c>
      <c r="L3497">
        <v>35</v>
      </c>
      <c r="M3497">
        <v>32</v>
      </c>
      <c r="N3497">
        <v>37</v>
      </c>
      <c r="O3497">
        <v>55</v>
      </c>
      <c r="P3497">
        <v>55</v>
      </c>
      <c r="Q3497">
        <v>57</v>
      </c>
      <c r="R3497">
        <v>56</v>
      </c>
      <c r="S3497">
        <v>55</v>
      </c>
      <c r="T3497">
        <v>40</v>
      </c>
      <c r="U3497">
        <v>41</v>
      </c>
      <c r="V3497">
        <v>42</v>
      </c>
      <c r="W3497">
        <v>39</v>
      </c>
      <c r="X3497">
        <v>38</v>
      </c>
      <c r="AA3497">
        <v>53</v>
      </c>
      <c r="AB3497">
        <v>51</v>
      </c>
      <c r="AC3497">
        <v>52</v>
      </c>
      <c r="AD3497">
        <v>54</v>
      </c>
      <c r="AE3497">
        <v>52</v>
      </c>
      <c r="AF3497">
        <v>40</v>
      </c>
      <c r="AG3497">
        <v>41</v>
      </c>
      <c r="AH3497">
        <v>39</v>
      </c>
      <c r="AI3497">
        <v>38</v>
      </c>
      <c r="AJ3497">
        <v>42</v>
      </c>
      <c r="AM3497">
        <v>54</v>
      </c>
      <c r="AN3497">
        <v>40</v>
      </c>
      <c r="AO3497">
        <v>86</v>
      </c>
      <c r="AP3497">
        <v>126</v>
      </c>
      <c r="AQ3497"/>
      <c r="AR3497"/>
      <c r="AU3497">
        <v>1944</v>
      </c>
      <c r="AV3497">
        <v>2</v>
      </c>
      <c r="AX3497">
        <v>2</v>
      </c>
      <c r="AZ3497">
        <v>2</v>
      </c>
      <c r="BG3497">
        <v>864</v>
      </c>
      <c r="BH3497">
        <v>2</v>
      </c>
      <c r="BJ3497">
        <v>6</v>
      </c>
      <c r="BQ3497" t="s">
        <v>170</v>
      </c>
      <c r="BR3497" t="s">
        <v>171</v>
      </c>
      <c r="BS3497"/>
      <c r="BT3497"/>
      <c r="BU3497">
        <v>21</v>
      </c>
      <c r="BV3497" t="s">
        <v>172</v>
      </c>
      <c r="BW3497" t="s">
        <v>173</v>
      </c>
      <c r="BX3497">
        <v>0</v>
      </c>
      <c r="BY3497">
        <v>6</v>
      </c>
      <c r="BZ3497">
        <v>2</v>
      </c>
      <c r="CA3497">
        <v>1946</v>
      </c>
      <c r="CB3497">
        <v>8</v>
      </c>
      <c r="CC3497">
        <v>2.666666666666667</v>
      </c>
      <c r="CD3497">
        <v>866</v>
      </c>
      <c r="CE3497">
        <v>1</v>
      </c>
      <c r="CF3497">
        <v>0</v>
      </c>
      <c r="CG3497">
        <v>2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4.6666666666666661</v>
      </c>
      <c r="CO3497">
        <v>2812</v>
      </c>
      <c r="CP3497">
        <v>1.6595542911332379E-3</v>
      </c>
      <c r="CQ3497">
        <v>0.1333333333333333</v>
      </c>
      <c r="CR3497">
        <v>80.342857142857142</v>
      </c>
      <c r="CS3497">
        <v>0.1166666666666667</v>
      </c>
      <c r="CT3497">
        <v>70.3</v>
      </c>
      <c r="CU3497">
        <v>2791</v>
      </c>
      <c r="CV3497">
        <v>-1</v>
      </c>
    </row>
    <row r="3498" spans="1:100" x14ac:dyDescent="0.2">
      <c r="A3498">
        <v>2022</v>
      </c>
      <c r="B3498">
        <v>5</v>
      </c>
      <c r="C3498" s="267">
        <v>44710</v>
      </c>
      <c r="D3498">
        <v>47</v>
      </c>
      <c r="E3498">
        <v>122</v>
      </c>
      <c r="F3498">
        <v>8</v>
      </c>
      <c r="G3498" t="s">
        <v>250</v>
      </c>
      <c r="H3498" t="s">
        <v>251</v>
      </c>
      <c r="I3498" t="s">
        <v>246</v>
      </c>
      <c r="J3498">
        <v>2</v>
      </c>
      <c r="K3498">
        <v>1</v>
      </c>
      <c r="L3498">
        <v>280</v>
      </c>
      <c r="M3498">
        <v>267</v>
      </c>
      <c r="N3498">
        <v>292</v>
      </c>
      <c r="AM3498"/>
      <c r="AN3498"/>
      <c r="AO3498">
        <v>64</v>
      </c>
      <c r="AP3498">
        <v>113</v>
      </c>
      <c r="AQ3498"/>
      <c r="AR3498"/>
      <c r="BG3498">
        <v>400</v>
      </c>
      <c r="BQ3498" t="s">
        <v>185</v>
      </c>
      <c r="BR3498" t="s">
        <v>247</v>
      </c>
      <c r="BS3498" t="s">
        <v>252</v>
      </c>
      <c r="BT3498" t="s">
        <v>249</v>
      </c>
      <c r="BU3498">
        <v>21</v>
      </c>
      <c r="BV3498" t="s">
        <v>253</v>
      </c>
      <c r="BW3498" t="s">
        <v>173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400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400</v>
      </c>
      <c r="CP3498">
        <v>0</v>
      </c>
      <c r="CQ3498">
        <v>0</v>
      </c>
      <c r="CR3498">
        <v>1.428571428571429</v>
      </c>
      <c r="CS3498"/>
      <c r="CT3498"/>
      <c r="CU3498">
        <v>2791</v>
      </c>
      <c r="CV3498"/>
    </row>
    <row r="3499" spans="1:100" x14ac:dyDescent="0.2">
      <c r="A3499">
        <v>2022</v>
      </c>
      <c r="B3499">
        <v>5</v>
      </c>
      <c r="C3499" s="267">
        <v>44710</v>
      </c>
      <c r="D3499">
        <v>125</v>
      </c>
      <c r="E3499">
        <v>690</v>
      </c>
      <c r="F3499">
        <v>8</v>
      </c>
      <c r="G3499" t="s">
        <v>259</v>
      </c>
      <c r="H3499" t="s">
        <v>260</v>
      </c>
      <c r="I3499" t="s">
        <v>169</v>
      </c>
      <c r="J3499">
        <v>4</v>
      </c>
      <c r="K3499">
        <v>4</v>
      </c>
      <c r="L3499">
        <v>170</v>
      </c>
      <c r="M3499">
        <v>153</v>
      </c>
      <c r="N3499">
        <v>187</v>
      </c>
      <c r="O3499">
        <v>168</v>
      </c>
      <c r="P3499">
        <v>279</v>
      </c>
      <c r="Q3499">
        <v>281</v>
      </c>
      <c r="R3499">
        <v>179</v>
      </c>
      <c r="S3499">
        <v>199</v>
      </c>
      <c r="T3499">
        <v>144</v>
      </c>
      <c r="U3499">
        <v>180</v>
      </c>
      <c r="V3499">
        <v>151</v>
      </c>
      <c r="W3499">
        <v>149</v>
      </c>
      <c r="X3499">
        <v>151</v>
      </c>
      <c r="AA3499">
        <v>184</v>
      </c>
      <c r="AB3499">
        <v>188</v>
      </c>
      <c r="AC3499">
        <v>172</v>
      </c>
      <c r="AD3499">
        <v>189</v>
      </c>
      <c r="AE3499">
        <v>191</v>
      </c>
      <c r="AF3499">
        <v>158</v>
      </c>
      <c r="AG3499">
        <v>159</v>
      </c>
      <c r="AH3499">
        <v>139</v>
      </c>
      <c r="AI3499">
        <v>161</v>
      </c>
      <c r="AJ3499">
        <v>164</v>
      </c>
      <c r="AM3499">
        <v>203</v>
      </c>
      <c r="AN3499">
        <v>155.6</v>
      </c>
      <c r="AO3499">
        <v>120</v>
      </c>
      <c r="AP3499">
        <v>120</v>
      </c>
      <c r="AQ3499"/>
      <c r="AR3499"/>
      <c r="AU3499">
        <v>1848</v>
      </c>
      <c r="AV3499">
        <v>2</v>
      </c>
      <c r="AW3499">
        <v>2</v>
      </c>
      <c r="AX3499">
        <v>2</v>
      </c>
      <c r="AZ3499">
        <v>6</v>
      </c>
      <c r="BG3499">
        <v>1248</v>
      </c>
      <c r="BH3499">
        <v>5</v>
      </c>
      <c r="BI3499">
        <v>2</v>
      </c>
      <c r="BJ3499">
        <v>4</v>
      </c>
      <c r="BK3499">
        <v>1</v>
      </c>
      <c r="BQ3499" t="s">
        <v>256</v>
      </c>
      <c r="BR3499" t="s">
        <v>257</v>
      </c>
      <c r="BS3499"/>
      <c r="BT3499"/>
      <c r="BU3499">
        <v>21</v>
      </c>
      <c r="BV3499" t="s">
        <v>258</v>
      </c>
      <c r="BW3499" t="s">
        <v>173</v>
      </c>
      <c r="BX3499">
        <v>0</v>
      </c>
      <c r="BY3499">
        <v>12</v>
      </c>
      <c r="BZ3499">
        <v>3</v>
      </c>
      <c r="CA3499">
        <v>1851</v>
      </c>
      <c r="CB3499">
        <v>12</v>
      </c>
      <c r="CC3499">
        <v>3</v>
      </c>
      <c r="CD3499">
        <v>1251</v>
      </c>
      <c r="CE3499">
        <v>1</v>
      </c>
      <c r="CF3499">
        <v>1</v>
      </c>
      <c r="CG3499">
        <v>1</v>
      </c>
      <c r="CH3499">
        <v>0</v>
      </c>
      <c r="CI3499">
        <v>1</v>
      </c>
      <c r="CJ3499">
        <v>0</v>
      </c>
      <c r="CK3499">
        <v>0</v>
      </c>
      <c r="CL3499">
        <v>0</v>
      </c>
      <c r="CM3499">
        <v>0</v>
      </c>
      <c r="CN3499">
        <v>6</v>
      </c>
      <c r="CO3499">
        <v>3102</v>
      </c>
      <c r="CP3499">
        <v>1.9342359767891681E-3</v>
      </c>
      <c r="CQ3499">
        <v>3.5294117647058823E-2</v>
      </c>
      <c r="CR3499">
        <v>18.247058823529411</v>
      </c>
      <c r="CS3499">
        <v>3.8560411311053977E-2</v>
      </c>
      <c r="CT3499">
        <v>19.935732647814909</v>
      </c>
      <c r="CU3499">
        <v>2791</v>
      </c>
      <c r="CV3499">
        <v>-1</v>
      </c>
    </row>
    <row r="3500" spans="1:100" x14ac:dyDescent="0.2">
      <c r="A3500">
        <v>2022</v>
      </c>
      <c r="B3500">
        <v>5</v>
      </c>
      <c r="C3500" s="267">
        <v>44710</v>
      </c>
      <c r="D3500">
        <v>125</v>
      </c>
      <c r="E3500">
        <v>691</v>
      </c>
      <c r="F3500">
        <v>8</v>
      </c>
      <c r="G3500" t="s">
        <v>254</v>
      </c>
      <c r="H3500" t="s">
        <v>255</v>
      </c>
      <c r="I3500" t="s">
        <v>169</v>
      </c>
      <c r="J3500">
        <v>4</v>
      </c>
      <c r="K3500">
        <v>4</v>
      </c>
      <c r="L3500">
        <v>194</v>
      </c>
      <c r="M3500">
        <v>174</v>
      </c>
      <c r="N3500">
        <v>213</v>
      </c>
      <c r="O3500">
        <v>199</v>
      </c>
      <c r="P3500">
        <v>265</v>
      </c>
      <c r="Q3500">
        <v>271</v>
      </c>
      <c r="R3500">
        <v>210</v>
      </c>
      <c r="S3500">
        <v>243</v>
      </c>
      <c r="T3500">
        <v>165</v>
      </c>
      <c r="U3500">
        <v>179</v>
      </c>
      <c r="V3500">
        <v>170</v>
      </c>
      <c r="W3500">
        <v>179</v>
      </c>
      <c r="X3500">
        <v>180</v>
      </c>
      <c r="AA3500">
        <v>212</v>
      </c>
      <c r="AB3500">
        <v>208</v>
      </c>
      <c r="AC3500">
        <v>209</v>
      </c>
      <c r="AD3500">
        <v>211</v>
      </c>
      <c r="AE3500">
        <v>218</v>
      </c>
      <c r="AF3500">
        <v>183</v>
      </c>
      <c r="AG3500">
        <v>181</v>
      </c>
      <c r="AH3500">
        <v>166</v>
      </c>
      <c r="AI3500">
        <v>185</v>
      </c>
      <c r="AJ3500">
        <v>187</v>
      </c>
      <c r="AM3500">
        <v>224.6</v>
      </c>
      <c r="AN3500">
        <v>177.5</v>
      </c>
      <c r="AO3500">
        <v>120</v>
      </c>
      <c r="AP3500">
        <v>120</v>
      </c>
      <c r="AQ3500"/>
      <c r="AR3500"/>
      <c r="AU3500">
        <v>1848</v>
      </c>
      <c r="AV3500">
        <v>2</v>
      </c>
      <c r="AW3500">
        <v>2</v>
      </c>
      <c r="AX3500">
        <v>2</v>
      </c>
      <c r="AZ3500">
        <v>6</v>
      </c>
      <c r="BG3500">
        <v>1248</v>
      </c>
      <c r="BI3500">
        <v>3</v>
      </c>
      <c r="BJ3500">
        <v>7</v>
      </c>
      <c r="BQ3500" t="s">
        <v>256</v>
      </c>
      <c r="BR3500" t="s">
        <v>257</v>
      </c>
      <c r="BS3500"/>
      <c r="BT3500"/>
      <c r="BU3500">
        <v>21</v>
      </c>
      <c r="BV3500" t="s">
        <v>258</v>
      </c>
      <c r="BW3500" t="s">
        <v>173</v>
      </c>
      <c r="BX3500">
        <v>0</v>
      </c>
      <c r="BY3500">
        <v>12</v>
      </c>
      <c r="BZ3500">
        <v>3</v>
      </c>
      <c r="CA3500">
        <v>1851</v>
      </c>
      <c r="CB3500">
        <v>10</v>
      </c>
      <c r="CC3500">
        <v>2.5</v>
      </c>
      <c r="CD3500">
        <v>1250</v>
      </c>
      <c r="CE3500">
        <v>0</v>
      </c>
      <c r="CF3500">
        <v>1</v>
      </c>
      <c r="CG3500">
        <v>2</v>
      </c>
      <c r="CH3500">
        <v>0</v>
      </c>
      <c r="CI3500">
        <v>1</v>
      </c>
      <c r="CJ3500">
        <v>0</v>
      </c>
      <c r="CK3500">
        <v>0</v>
      </c>
      <c r="CL3500">
        <v>0</v>
      </c>
      <c r="CM3500">
        <v>0</v>
      </c>
      <c r="CN3500">
        <v>5.5</v>
      </c>
      <c r="CO3500">
        <v>3101</v>
      </c>
      <c r="CP3500">
        <v>1.773621412447598E-3</v>
      </c>
      <c r="CQ3500">
        <v>2.8350515463917529E-2</v>
      </c>
      <c r="CR3500">
        <v>15.98453608247423</v>
      </c>
      <c r="CS3500">
        <v>3.098591549295775E-2</v>
      </c>
      <c r="CT3500">
        <v>17.47042253521127</v>
      </c>
      <c r="CU3500">
        <v>2791</v>
      </c>
      <c r="CV3500">
        <v>-1</v>
      </c>
    </row>
    <row r="3501" spans="1:100" x14ac:dyDescent="0.2">
      <c r="A3501">
        <v>2022</v>
      </c>
      <c r="B3501">
        <v>5</v>
      </c>
      <c r="C3501" s="267">
        <v>44710</v>
      </c>
      <c r="D3501">
        <v>295</v>
      </c>
      <c r="E3501">
        <v>219</v>
      </c>
      <c r="F3501">
        <v>8</v>
      </c>
      <c r="G3501" t="s">
        <v>214</v>
      </c>
      <c r="H3501" t="s">
        <v>215</v>
      </c>
      <c r="I3501" t="s">
        <v>169</v>
      </c>
      <c r="J3501">
        <v>6</v>
      </c>
      <c r="K3501">
        <v>1</v>
      </c>
      <c r="L3501">
        <v>114</v>
      </c>
      <c r="M3501">
        <v>106</v>
      </c>
      <c r="N3501">
        <v>121</v>
      </c>
      <c r="O3501">
        <v>141</v>
      </c>
      <c r="T3501">
        <v>101</v>
      </c>
      <c r="AM3501">
        <v>141</v>
      </c>
      <c r="AN3501">
        <v>101</v>
      </c>
      <c r="AO3501">
        <v>238</v>
      </c>
      <c r="AP3501">
        <v>91</v>
      </c>
      <c r="AQ3501"/>
      <c r="AR3501"/>
      <c r="AU3501">
        <v>513</v>
      </c>
      <c r="AV3501">
        <v>1</v>
      </c>
      <c r="AW3501">
        <v>1</v>
      </c>
      <c r="AX3501">
        <v>1</v>
      </c>
      <c r="BQ3501" t="s">
        <v>176</v>
      </c>
      <c r="BR3501" t="s">
        <v>176</v>
      </c>
      <c r="BS3501"/>
      <c r="BT3501"/>
      <c r="BU3501">
        <v>21</v>
      </c>
      <c r="BV3501" t="s">
        <v>214</v>
      </c>
      <c r="BW3501" t="s">
        <v>173</v>
      </c>
      <c r="BX3501">
        <v>0</v>
      </c>
      <c r="BY3501">
        <v>3</v>
      </c>
      <c r="BZ3501">
        <v>3</v>
      </c>
      <c r="CA3501">
        <v>516</v>
      </c>
      <c r="CB3501">
        <v>0</v>
      </c>
      <c r="CC3501">
        <v>0</v>
      </c>
      <c r="CD3501">
        <v>0</v>
      </c>
      <c r="CE3501">
        <v>1</v>
      </c>
      <c r="CF3501">
        <v>1</v>
      </c>
      <c r="CG3501">
        <v>1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3</v>
      </c>
      <c r="CO3501">
        <v>516</v>
      </c>
      <c r="CP3501">
        <v>5.8139534883720929E-3</v>
      </c>
      <c r="CQ3501">
        <v>2.6315789473684209E-2</v>
      </c>
      <c r="CR3501">
        <v>4.5263157894736841</v>
      </c>
      <c r="CS3501">
        <v>2.9702970297029702E-2</v>
      </c>
      <c r="CT3501">
        <v>5.108910891089109</v>
      </c>
      <c r="CU3501">
        <v>2791</v>
      </c>
      <c r="CV3501">
        <v>-1</v>
      </c>
    </row>
    <row r="3502" spans="1:100" x14ac:dyDescent="0.2">
      <c r="A3502">
        <v>2022</v>
      </c>
      <c r="B3502">
        <v>5</v>
      </c>
      <c r="C3502" s="267">
        <v>44710</v>
      </c>
      <c r="D3502">
        <v>301</v>
      </c>
      <c r="E3502">
        <v>225</v>
      </c>
      <c r="F3502">
        <v>8</v>
      </c>
      <c r="G3502" t="s">
        <v>337</v>
      </c>
      <c r="H3502" t="s">
        <v>338</v>
      </c>
      <c r="I3502" t="s">
        <v>169</v>
      </c>
      <c r="J3502">
        <v>6</v>
      </c>
      <c r="K3502">
        <v>1</v>
      </c>
      <c r="L3502">
        <v>372</v>
      </c>
      <c r="M3502">
        <v>345</v>
      </c>
      <c r="N3502">
        <v>398</v>
      </c>
      <c r="O3502">
        <v>460</v>
      </c>
      <c r="P3502">
        <v>471</v>
      </c>
      <c r="T3502">
        <v>362</v>
      </c>
      <c r="U3502">
        <v>360</v>
      </c>
      <c r="Y3502">
        <v>124</v>
      </c>
      <c r="AM3502">
        <v>465.5</v>
      </c>
      <c r="AN3502">
        <v>361</v>
      </c>
      <c r="AO3502">
        <v>169</v>
      </c>
      <c r="AP3502">
        <v>128</v>
      </c>
      <c r="AQ3502">
        <v>174.1935483870968</v>
      </c>
      <c r="AR3502">
        <v>124</v>
      </c>
      <c r="AU3502">
        <v>618</v>
      </c>
      <c r="AV3502">
        <v>2</v>
      </c>
      <c r="AW3502">
        <v>2</v>
      </c>
      <c r="AZ3502">
        <v>2</v>
      </c>
      <c r="BQ3502" t="s">
        <v>176</v>
      </c>
      <c r="BR3502" t="s">
        <v>176</v>
      </c>
      <c r="BS3502"/>
      <c r="BT3502"/>
      <c r="BU3502">
        <v>21</v>
      </c>
      <c r="BV3502" t="s">
        <v>339</v>
      </c>
      <c r="BW3502" t="s">
        <v>173</v>
      </c>
      <c r="BX3502">
        <v>0</v>
      </c>
      <c r="BY3502">
        <v>6</v>
      </c>
      <c r="BZ3502">
        <v>6</v>
      </c>
      <c r="CA3502">
        <v>624</v>
      </c>
      <c r="CB3502">
        <v>0</v>
      </c>
      <c r="CC3502">
        <v>0</v>
      </c>
      <c r="CD3502">
        <v>0</v>
      </c>
      <c r="CE3502">
        <v>2</v>
      </c>
      <c r="CF3502">
        <v>2</v>
      </c>
      <c r="CG3502">
        <v>0</v>
      </c>
      <c r="CH3502">
        <v>0</v>
      </c>
      <c r="CI3502">
        <v>2</v>
      </c>
      <c r="CJ3502">
        <v>0</v>
      </c>
      <c r="CK3502">
        <v>0</v>
      </c>
      <c r="CL3502">
        <v>0</v>
      </c>
      <c r="CM3502">
        <v>0</v>
      </c>
      <c r="CN3502">
        <v>6</v>
      </c>
      <c r="CO3502">
        <v>624</v>
      </c>
      <c r="CP3502">
        <v>9.6153846153846159E-3</v>
      </c>
      <c r="CQ3502">
        <v>1.6129032258064519E-2</v>
      </c>
      <c r="CR3502">
        <v>1.67741935483871</v>
      </c>
      <c r="CS3502">
        <v>1.662049861495845E-2</v>
      </c>
      <c r="CT3502">
        <v>1.728531855955679</v>
      </c>
      <c r="CU3502">
        <v>2791</v>
      </c>
      <c r="CV3502">
        <v>-1</v>
      </c>
    </row>
    <row r="3503" spans="1:100" x14ac:dyDescent="0.2">
      <c r="A3503">
        <v>2022</v>
      </c>
      <c r="B3503">
        <v>5</v>
      </c>
      <c r="C3503" s="267">
        <v>44710</v>
      </c>
      <c r="D3503">
        <v>395</v>
      </c>
      <c r="E3503">
        <v>609</v>
      </c>
      <c r="F3503">
        <v>8</v>
      </c>
      <c r="G3503" t="s">
        <v>167</v>
      </c>
      <c r="H3503" t="s">
        <v>168</v>
      </c>
      <c r="I3503" t="s">
        <v>169</v>
      </c>
      <c r="J3503">
        <v>3</v>
      </c>
      <c r="K3503">
        <v>3</v>
      </c>
      <c r="L3503">
        <v>35</v>
      </c>
      <c r="M3503">
        <v>32</v>
      </c>
      <c r="N3503">
        <v>37</v>
      </c>
      <c r="Y3503">
        <v>110</v>
      </c>
      <c r="Z3503">
        <v>108</v>
      </c>
      <c r="AK3503">
        <v>107</v>
      </c>
      <c r="AL3503">
        <v>109</v>
      </c>
      <c r="AM3503"/>
      <c r="AN3503"/>
      <c r="AO3503">
        <v>86</v>
      </c>
      <c r="AP3503">
        <v>126</v>
      </c>
      <c r="AQ3503">
        <v>99.539170506912455</v>
      </c>
      <c r="AR3503">
        <v>108.5</v>
      </c>
      <c r="BQ3503" t="s">
        <v>170</v>
      </c>
      <c r="BR3503" t="s">
        <v>171</v>
      </c>
      <c r="BS3503"/>
      <c r="BT3503"/>
      <c r="BU3503">
        <v>21</v>
      </c>
      <c r="BV3503" t="s">
        <v>172</v>
      </c>
      <c r="BW3503" t="s">
        <v>173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/>
      <c r="CQ3503">
        <v>0</v>
      </c>
      <c r="CR3503">
        <v>0</v>
      </c>
      <c r="CS3503"/>
      <c r="CT3503"/>
      <c r="CU3503">
        <v>2791</v>
      </c>
      <c r="CV3503"/>
    </row>
    <row r="3504" spans="1:100" x14ac:dyDescent="0.2">
      <c r="A3504">
        <v>2022</v>
      </c>
      <c r="B3504">
        <v>5</v>
      </c>
      <c r="C3504" s="267">
        <v>44710</v>
      </c>
      <c r="D3504">
        <v>56</v>
      </c>
      <c r="E3504">
        <v>134</v>
      </c>
      <c r="F3504">
        <v>26</v>
      </c>
      <c r="G3504" t="s">
        <v>382</v>
      </c>
      <c r="H3504" t="s">
        <v>383</v>
      </c>
      <c r="I3504" t="s">
        <v>263</v>
      </c>
      <c r="J3504">
        <v>12</v>
      </c>
      <c r="K3504">
        <v>1</v>
      </c>
      <c r="L3504">
        <v>10</v>
      </c>
      <c r="M3504">
        <v>9</v>
      </c>
      <c r="N3504">
        <v>10</v>
      </c>
      <c r="P3504">
        <v>17</v>
      </c>
      <c r="Q3504">
        <v>16</v>
      </c>
      <c r="R3504">
        <v>18</v>
      </c>
      <c r="S3504">
        <v>18</v>
      </c>
      <c r="U3504">
        <v>15</v>
      </c>
      <c r="V3504">
        <v>14</v>
      </c>
      <c r="W3504">
        <v>16</v>
      </c>
      <c r="X3504">
        <v>13</v>
      </c>
      <c r="Y3504">
        <v>100</v>
      </c>
      <c r="Z3504">
        <v>100</v>
      </c>
      <c r="AA3504">
        <v>20</v>
      </c>
      <c r="AB3504">
        <v>18</v>
      </c>
      <c r="AC3504">
        <v>16</v>
      </c>
      <c r="AD3504">
        <v>15</v>
      </c>
      <c r="AE3504">
        <v>14</v>
      </c>
      <c r="AF3504">
        <v>12</v>
      </c>
      <c r="AG3504">
        <v>13</v>
      </c>
      <c r="AH3504">
        <v>13</v>
      </c>
      <c r="AI3504">
        <v>11</v>
      </c>
      <c r="AJ3504">
        <v>12</v>
      </c>
      <c r="AK3504">
        <v>101</v>
      </c>
      <c r="AL3504">
        <v>103</v>
      </c>
      <c r="AM3504">
        <v>16.888888888888889</v>
      </c>
      <c r="AN3504">
        <v>13.22222222222222</v>
      </c>
      <c r="AO3504">
        <v>429</v>
      </c>
      <c r="AP3504">
        <v>101</v>
      </c>
      <c r="AQ3504">
        <v>427.72277227722782</v>
      </c>
      <c r="AR3504">
        <v>101</v>
      </c>
      <c r="AU3504">
        <v>3000</v>
      </c>
      <c r="AV3504">
        <v>10</v>
      </c>
      <c r="AW3504">
        <v>10</v>
      </c>
      <c r="AX3504">
        <v>2</v>
      </c>
      <c r="AZ3504">
        <v>1</v>
      </c>
      <c r="BG3504">
        <v>4500</v>
      </c>
      <c r="BH3504">
        <v>2</v>
      </c>
      <c r="BJ3504">
        <v>10</v>
      </c>
      <c r="BQ3504" t="s">
        <v>384</v>
      </c>
      <c r="BR3504" t="s">
        <v>385</v>
      </c>
      <c r="BS3504"/>
      <c r="BT3504"/>
      <c r="BU3504">
        <v>21</v>
      </c>
      <c r="BV3504" t="s">
        <v>382</v>
      </c>
      <c r="BW3504" t="s">
        <v>222</v>
      </c>
      <c r="BX3504">
        <v>0</v>
      </c>
      <c r="BY3504">
        <v>23</v>
      </c>
      <c r="BZ3504">
        <v>23</v>
      </c>
      <c r="CA3504">
        <v>3023</v>
      </c>
      <c r="CB3504">
        <v>12</v>
      </c>
      <c r="CC3504">
        <v>12</v>
      </c>
      <c r="CD3504">
        <v>4512</v>
      </c>
      <c r="CE3504">
        <v>12</v>
      </c>
      <c r="CF3504">
        <v>10</v>
      </c>
      <c r="CG3504">
        <v>12</v>
      </c>
      <c r="CH3504">
        <v>0</v>
      </c>
      <c r="CI3504">
        <v>1</v>
      </c>
      <c r="CJ3504">
        <v>0</v>
      </c>
      <c r="CK3504">
        <v>0</v>
      </c>
      <c r="CL3504">
        <v>0</v>
      </c>
      <c r="CM3504">
        <v>0</v>
      </c>
      <c r="CN3504">
        <v>35</v>
      </c>
      <c r="CO3504">
        <v>7535</v>
      </c>
      <c r="CP3504">
        <v>4.6449900464499002E-3</v>
      </c>
      <c r="CQ3504">
        <v>3.5</v>
      </c>
      <c r="CR3504">
        <v>753.5</v>
      </c>
      <c r="CS3504">
        <v>2.6470588235294121</v>
      </c>
      <c r="CT3504">
        <v>569.87394957983201</v>
      </c>
      <c r="CU3504">
        <v>2791</v>
      </c>
      <c r="CV3504">
        <v>-1</v>
      </c>
    </row>
    <row r="3505" spans="1:100" x14ac:dyDescent="0.2">
      <c r="A3505">
        <v>2022</v>
      </c>
      <c r="B3505">
        <v>5</v>
      </c>
      <c r="C3505" s="267">
        <v>44710</v>
      </c>
      <c r="D3505">
        <v>159</v>
      </c>
      <c r="E3505">
        <v>299</v>
      </c>
      <c r="F3505">
        <v>30</v>
      </c>
      <c r="G3505" t="s">
        <v>261</v>
      </c>
      <c r="H3505" t="s">
        <v>262</v>
      </c>
      <c r="I3505" t="s">
        <v>263</v>
      </c>
      <c r="J3505">
        <v>3</v>
      </c>
      <c r="K3505">
        <v>2</v>
      </c>
      <c r="L3505">
        <v>115</v>
      </c>
      <c r="M3505">
        <v>106</v>
      </c>
      <c r="N3505">
        <v>123</v>
      </c>
      <c r="P3505">
        <v>120</v>
      </c>
      <c r="Q3505">
        <v>125</v>
      </c>
      <c r="R3505">
        <v>148</v>
      </c>
      <c r="S3505">
        <v>181</v>
      </c>
      <c r="U3505">
        <v>98</v>
      </c>
      <c r="V3505">
        <v>99</v>
      </c>
      <c r="W3505">
        <v>98</v>
      </c>
      <c r="X3505">
        <v>101</v>
      </c>
      <c r="Y3505">
        <v>129</v>
      </c>
      <c r="Z3505">
        <v>131</v>
      </c>
      <c r="AA3505">
        <v>162</v>
      </c>
      <c r="AB3505">
        <v>130</v>
      </c>
      <c r="AF3505">
        <v>113</v>
      </c>
      <c r="AG3505">
        <v>100</v>
      </c>
      <c r="AK3505">
        <v>127</v>
      </c>
      <c r="AM3505">
        <v>144.33333333333329</v>
      </c>
      <c r="AN3505">
        <v>101.5</v>
      </c>
      <c r="AO3505">
        <v>86</v>
      </c>
      <c r="AP3505">
        <v>126</v>
      </c>
      <c r="AQ3505">
        <v>83.720930232558146</v>
      </c>
      <c r="AR3505">
        <v>129</v>
      </c>
      <c r="AU3505">
        <v>624</v>
      </c>
      <c r="AV3505">
        <v>2</v>
      </c>
      <c r="AW3505">
        <v>1</v>
      </c>
      <c r="AX3505">
        <v>1</v>
      </c>
      <c r="AZ3505">
        <v>2</v>
      </c>
      <c r="BG3505">
        <v>792</v>
      </c>
      <c r="BI3505">
        <v>3</v>
      </c>
      <c r="BJ3505">
        <v>5</v>
      </c>
      <c r="BQ3505" t="s">
        <v>180</v>
      </c>
      <c r="BR3505" t="s">
        <v>181</v>
      </c>
      <c r="BS3505"/>
      <c r="BT3505"/>
      <c r="BU3505">
        <v>21</v>
      </c>
      <c r="BV3505" t="s">
        <v>261</v>
      </c>
      <c r="BW3505" t="s">
        <v>222</v>
      </c>
      <c r="BX3505">
        <v>0</v>
      </c>
      <c r="BY3505">
        <v>6</v>
      </c>
      <c r="BZ3505">
        <v>3</v>
      </c>
      <c r="CA3505">
        <v>627</v>
      </c>
      <c r="CB3505">
        <v>8</v>
      </c>
      <c r="CC3505">
        <v>4</v>
      </c>
      <c r="CD3505">
        <v>796</v>
      </c>
      <c r="CE3505">
        <v>1</v>
      </c>
      <c r="CF3505">
        <v>2</v>
      </c>
      <c r="CG3505">
        <v>3</v>
      </c>
      <c r="CH3505">
        <v>0</v>
      </c>
      <c r="CI3505">
        <v>1</v>
      </c>
      <c r="CJ3505">
        <v>0</v>
      </c>
      <c r="CK3505">
        <v>0</v>
      </c>
      <c r="CL3505">
        <v>0</v>
      </c>
      <c r="CM3505">
        <v>0</v>
      </c>
      <c r="CN3505">
        <v>7</v>
      </c>
      <c r="CO3505">
        <v>1423</v>
      </c>
      <c r="CP3505">
        <v>4.9191848208011242E-3</v>
      </c>
      <c r="CQ3505">
        <v>6.0869565217391307E-2</v>
      </c>
      <c r="CR3505">
        <v>12.373913043478259</v>
      </c>
      <c r="CS3505">
        <v>6.8965517241379309E-2</v>
      </c>
      <c r="CT3505">
        <v>14.019704433497539</v>
      </c>
      <c r="CU3505">
        <v>2791</v>
      </c>
      <c r="CV3505">
        <v>-1</v>
      </c>
    </row>
    <row r="3506" spans="1:100" x14ac:dyDescent="0.2">
      <c r="A3506">
        <v>2022</v>
      </c>
      <c r="B3506">
        <v>5</v>
      </c>
      <c r="C3506" s="267">
        <v>44710</v>
      </c>
      <c r="D3506">
        <v>372</v>
      </c>
      <c r="E3506">
        <v>646</v>
      </c>
      <c r="F3506">
        <v>46</v>
      </c>
      <c r="G3506" t="s">
        <v>276</v>
      </c>
      <c r="H3506" t="s">
        <v>277</v>
      </c>
      <c r="I3506" t="s">
        <v>221</v>
      </c>
      <c r="J3506">
        <v>2</v>
      </c>
      <c r="K3506">
        <v>2</v>
      </c>
      <c r="L3506">
        <v>212</v>
      </c>
      <c r="M3506">
        <v>197</v>
      </c>
      <c r="N3506">
        <v>226</v>
      </c>
      <c r="AM3506"/>
      <c r="AN3506"/>
      <c r="AO3506">
        <v>37</v>
      </c>
      <c r="AP3506">
        <v>150</v>
      </c>
      <c r="AQ3506"/>
      <c r="AR3506"/>
      <c r="AU3506">
        <v>16</v>
      </c>
      <c r="BQ3506" t="s">
        <v>180</v>
      </c>
      <c r="BR3506" t="s">
        <v>266</v>
      </c>
      <c r="BS3506" t="s">
        <v>278</v>
      </c>
      <c r="BT3506"/>
      <c r="BU3506">
        <v>21</v>
      </c>
      <c r="BV3506" t="s">
        <v>323</v>
      </c>
      <c r="BW3506" t="s">
        <v>222</v>
      </c>
      <c r="BX3506">
        <v>0</v>
      </c>
      <c r="BY3506">
        <v>0</v>
      </c>
      <c r="BZ3506">
        <v>0</v>
      </c>
      <c r="CA3506">
        <v>16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16</v>
      </c>
      <c r="CP3506">
        <v>0</v>
      </c>
      <c r="CQ3506">
        <v>0</v>
      </c>
      <c r="CR3506">
        <v>7.5471698113207544E-2</v>
      </c>
      <c r="CS3506"/>
      <c r="CT3506"/>
      <c r="CU3506">
        <v>2791</v>
      </c>
      <c r="CV3506"/>
    </row>
    <row r="3507" spans="1:100" x14ac:dyDescent="0.2">
      <c r="A3507">
        <v>2022</v>
      </c>
      <c r="B3507">
        <v>5</v>
      </c>
      <c r="C3507" s="267">
        <v>44710</v>
      </c>
      <c r="D3507">
        <v>372</v>
      </c>
      <c r="E3507">
        <v>647</v>
      </c>
      <c r="F3507">
        <v>46</v>
      </c>
      <c r="G3507" t="s">
        <v>264</v>
      </c>
      <c r="H3507" t="s">
        <v>265</v>
      </c>
      <c r="I3507" t="s">
        <v>221</v>
      </c>
      <c r="J3507">
        <v>2</v>
      </c>
      <c r="K3507">
        <v>2</v>
      </c>
      <c r="L3507">
        <v>212</v>
      </c>
      <c r="M3507">
        <v>197</v>
      </c>
      <c r="N3507">
        <v>226</v>
      </c>
      <c r="AM3507"/>
      <c r="AN3507"/>
      <c r="AO3507">
        <v>37</v>
      </c>
      <c r="AP3507">
        <v>150</v>
      </c>
      <c r="AQ3507"/>
      <c r="AR3507"/>
      <c r="AU3507">
        <v>16</v>
      </c>
      <c r="BQ3507" t="s">
        <v>180</v>
      </c>
      <c r="BR3507" t="s">
        <v>266</v>
      </c>
      <c r="BS3507" t="s">
        <v>267</v>
      </c>
      <c r="BT3507"/>
      <c r="BU3507">
        <v>21</v>
      </c>
      <c r="BV3507" t="s">
        <v>323</v>
      </c>
      <c r="BW3507" t="s">
        <v>222</v>
      </c>
      <c r="BX3507">
        <v>0</v>
      </c>
      <c r="BY3507">
        <v>0</v>
      </c>
      <c r="BZ3507">
        <v>0</v>
      </c>
      <c r="CA3507">
        <v>16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16</v>
      </c>
      <c r="CP3507">
        <v>0</v>
      </c>
      <c r="CQ3507">
        <v>0</v>
      </c>
      <c r="CR3507">
        <v>7.5471698113207544E-2</v>
      </c>
      <c r="CS3507"/>
      <c r="CT3507"/>
      <c r="CU3507">
        <v>2791</v>
      </c>
      <c r="CV3507"/>
    </row>
    <row r="3508" spans="1:100" x14ac:dyDescent="0.2">
      <c r="A3508">
        <v>2022</v>
      </c>
      <c r="B3508">
        <v>5</v>
      </c>
      <c r="C3508" s="267">
        <v>44710</v>
      </c>
      <c r="D3508">
        <v>433</v>
      </c>
      <c r="E3508">
        <v>452</v>
      </c>
      <c r="F3508">
        <v>46</v>
      </c>
      <c r="G3508" t="s">
        <v>553</v>
      </c>
      <c r="H3508" t="s">
        <v>554</v>
      </c>
      <c r="I3508" t="s">
        <v>221</v>
      </c>
      <c r="J3508">
        <v>4</v>
      </c>
      <c r="K3508">
        <v>2</v>
      </c>
      <c r="L3508">
        <v>270</v>
      </c>
      <c r="M3508">
        <v>251</v>
      </c>
      <c r="N3508">
        <v>288</v>
      </c>
      <c r="O3508">
        <v>271</v>
      </c>
      <c r="P3508">
        <v>295</v>
      </c>
      <c r="Q3508">
        <v>293</v>
      </c>
      <c r="R3508">
        <v>305</v>
      </c>
      <c r="S3508">
        <v>342</v>
      </c>
      <c r="T3508">
        <v>240</v>
      </c>
      <c r="U3508">
        <v>258</v>
      </c>
      <c r="V3508">
        <v>251</v>
      </c>
      <c r="W3508">
        <v>250</v>
      </c>
      <c r="X3508">
        <v>261</v>
      </c>
      <c r="AA3508">
        <v>274</v>
      </c>
      <c r="AB3508">
        <v>310</v>
      </c>
      <c r="AC3508">
        <v>296</v>
      </c>
      <c r="AD3508">
        <v>415</v>
      </c>
      <c r="AF3508">
        <v>256</v>
      </c>
      <c r="AG3508">
        <v>276</v>
      </c>
      <c r="AH3508">
        <v>257</v>
      </c>
      <c r="AI3508">
        <v>290</v>
      </c>
      <c r="AM3508">
        <v>311.22222222222217</v>
      </c>
      <c r="AN3508">
        <v>259.88888888888891</v>
      </c>
      <c r="AO3508">
        <v>96</v>
      </c>
      <c r="AP3508">
        <v>150</v>
      </c>
      <c r="AQ3508"/>
      <c r="AR3508"/>
      <c r="AU3508">
        <v>880</v>
      </c>
      <c r="AV3508">
        <v>4</v>
      </c>
      <c r="AW3508">
        <v>2</v>
      </c>
      <c r="AZ3508">
        <v>2</v>
      </c>
      <c r="BG3508">
        <v>800</v>
      </c>
      <c r="BH3508">
        <v>1</v>
      </c>
      <c r="BI3508">
        <v>2</v>
      </c>
      <c r="BJ3508">
        <v>8</v>
      </c>
      <c r="BQ3508" t="s">
        <v>180</v>
      </c>
      <c r="BR3508" t="s">
        <v>181</v>
      </c>
      <c r="BS3508"/>
      <c r="BT3508"/>
      <c r="BU3508">
        <v>21</v>
      </c>
      <c r="BV3508" t="s">
        <v>552</v>
      </c>
      <c r="BW3508" t="s">
        <v>222</v>
      </c>
      <c r="BX3508">
        <v>0</v>
      </c>
      <c r="BY3508">
        <v>8</v>
      </c>
      <c r="BZ3508">
        <v>4</v>
      </c>
      <c r="CA3508">
        <v>884</v>
      </c>
      <c r="CB3508">
        <v>11</v>
      </c>
      <c r="CC3508">
        <v>5.5</v>
      </c>
      <c r="CD3508">
        <v>805</v>
      </c>
      <c r="CE3508">
        <v>2</v>
      </c>
      <c r="CF3508">
        <v>2</v>
      </c>
      <c r="CG3508">
        <v>4</v>
      </c>
      <c r="CH3508">
        <v>0</v>
      </c>
      <c r="CI3508">
        <v>1</v>
      </c>
      <c r="CJ3508">
        <v>0</v>
      </c>
      <c r="CK3508">
        <v>0</v>
      </c>
      <c r="CL3508">
        <v>0</v>
      </c>
      <c r="CM3508">
        <v>0</v>
      </c>
      <c r="CN3508">
        <v>9.5</v>
      </c>
      <c r="CO3508">
        <v>1689</v>
      </c>
      <c r="CP3508">
        <v>5.6246299585553583E-3</v>
      </c>
      <c r="CQ3508">
        <v>3.5185185185185187E-2</v>
      </c>
      <c r="CR3508">
        <v>6.2555555555555564</v>
      </c>
      <c r="CS3508">
        <v>3.6554082941427958E-2</v>
      </c>
      <c r="CT3508">
        <v>6.4989311671654546</v>
      </c>
      <c r="CU3508">
        <v>2791</v>
      </c>
      <c r="CV3508">
        <v>-1</v>
      </c>
    </row>
    <row r="3509" spans="1:100" x14ac:dyDescent="0.2">
      <c r="A3509">
        <v>2022</v>
      </c>
      <c r="B3509">
        <v>5</v>
      </c>
      <c r="C3509" s="267">
        <v>44710</v>
      </c>
      <c r="D3509">
        <v>433</v>
      </c>
      <c r="E3509">
        <v>453</v>
      </c>
      <c r="F3509">
        <v>46</v>
      </c>
      <c r="G3509" t="s">
        <v>550</v>
      </c>
      <c r="H3509" t="s">
        <v>551</v>
      </c>
      <c r="I3509" t="s">
        <v>221</v>
      </c>
      <c r="J3509">
        <v>4</v>
      </c>
      <c r="K3509">
        <v>2</v>
      </c>
      <c r="L3509">
        <v>175</v>
      </c>
      <c r="M3509">
        <v>162</v>
      </c>
      <c r="N3509">
        <v>187</v>
      </c>
      <c r="O3509">
        <v>191</v>
      </c>
      <c r="P3509">
        <v>206</v>
      </c>
      <c r="Q3509">
        <v>194</v>
      </c>
      <c r="R3509">
        <v>196</v>
      </c>
      <c r="S3509">
        <v>237</v>
      </c>
      <c r="T3509">
        <v>160</v>
      </c>
      <c r="U3509">
        <v>170</v>
      </c>
      <c r="V3509">
        <v>172</v>
      </c>
      <c r="W3509">
        <v>166</v>
      </c>
      <c r="X3509">
        <v>170</v>
      </c>
      <c r="AA3509">
        <v>189</v>
      </c>
      <c r="AB3509">
        <v>235</v>
      </c>
      <c r="AC3509">
        <v>204</v>
      </c>
      <c r="AD3509">
        <v>250</v>
      </c>
      <c r="AF3509">
        <v>170</v>
      </c>
      <c r="AG3509">
        <v>185</v>
      </c>
      <c r="AH3509">
        <v>174</v>
      </c>
      <c r="AI3509">
        <v>197</v>
      </c>
      <c r="AM3509">
        <v>211.33333333333329</v>
      </c>
      <c r="AN3509">
        <v>173.7777777777778</v>
      </c>
      <c r="AO3509">
        <v>96</v>
      </c>
      <c r="AP3509">
        <v>150</v>
      </c>
      <c r="AQ3509"/>
      <c r="AR3509"/>
      <c r="AU3509">
        <v>880</v>
      </c>
      <c r="AV3509">
        <v>2</v>
      </c>
      <c r="AW3509">
        <v>2</v>
      </c>
      <c r="AX3509">
        <v>2</v>
      </c>
      <c r="AZ3509">
        <v>2</v>
      </c>
      <c r="BG3509">
        <v>800</v>
      </c>
      <c r="BI3509">
        <v>3</v>
      </c>
      <c r="BJ3509">
        <v>7</v>
      </c>
      <c r="BQ3509" t="s">
        <v>180</v>
      </c>
      <c r="BR3509" t="s">
        <v>181</v>
      </c>
      <c r="BS3509"/>
      <c r="BT3509"/>
      <c r="BU3509">
        <v>21</v>
      </c>
      <c r="BV3509" t="s">
        <v>552</v>
      </c>
      <c r="BW3509" t="s">
        <v>222</v>
      </c>
      <c r="BX3509">
        <v>0</v>
      </c>
      <c r="BY3509">
        <v>8</v>
      </c>
      <c r="BZ3509">
        <v>4</v>
      </c>
      <c r="CA3509">
        <v>884</v>
      </c>
      <c r="CB3509">
        <v>10</v>
      </c>
      <c r="CC3509">
        <v>5</v>
      </c>
      <c r="CD3509">
        <v>805</v>
      </c>
      <c r="CE3509">
        <v>1</v>
      </c>
      <c r="CF3509">
        <v>2</v>
      </c>
      <c r="CG3509">
        <v>4</v>
      </c>
      <c r="CH3509">
        <v>0</v>
      </c>
      <c r="CI3509">
        <v>1</v>
      </c>
      <c r="CJ3509">
        <v>0</v>
      </c>
      <c r="CK3509">
        <v>0</v>
      </c>
      <c r="CL3509">
        <v>0</v>
      </c>
      <c r="CM3509">
        <v>0</v>
      </c>
      <c r="CN3509">
        <v>9</v>
      </c>
      <c r="CO3509">
        <v>1689</v>
      </c>
      <c r="CP3509">
        <v>5.3285968028419176E-3</v>
      </c>
      <c r="CQ3509">
        <v>5.1428571428571428E-2</v>
      </c>
      <c r="CR3509">
        <v>9.6514285714285712</v>
      </c>
      <c r="CS3509">
        <v>5.1790281329923277E-2</v>
      </c>
      <c r="CT3509">
        <v>9.7193094629156018</v>
      </c>
      <c r="CU3509">
        <v>2791</v>
      </c>
      <c r="CV3509">
        <v>-1</v>
      </c>
    </row>
    <row r="3510" spans="1:100" x14ac:dyDescent="0.2">
      <c r="A3510">
        <v>2022</v>
      </c>
      <c r="B3510">
        <v>5</v>
      </c>
      <c r="C3510" s="267">
        <v>44710</v>
      </c>
      <c r="D3510">
        <v>334</v>
      </c>
      <c r="E3510">
        <v>254</v>
      </c>
      <c r="F3510">
        <v>47</v>
      </c>
      <c r="G3510" t="s">
        <v>220</v>
      </c>
      <c r="H3510" t="s">
        <v>179</v>
      </c>
      <c r="I3510" t="s">
        <v>221</v>
      </c>
      <c r="J3510">
        <v>4</v>
      </c>
      <c r="K3510">
        <v>2</v>
      </c>
      <c r="L3510">
        <v>203</v>
      </c>
      <c r="M3510">
        <v>188</v>
      </c>
      <c r="N3510">
        <v>217</v>
      </c>
      <c r="Y3510">
        <v>142</v>
      </c>
      <c r="Z3510">
        <v>143</v>
      </c>
      <c r="AK3510">
        <v>145</v>
      </c>
      <c r="AL3510">
        <v>144</v>
      </c>
      <c r="AM3510"/>
      <c r="AN3510"/>
      <c r="AO3510">
        <v>94</v>
      </c>
      <c r="AP3510">
        <v>153</v>
      </c>
      <c r="AQ3510">
        <v>100.3484320557491</v>
      </c>
      <c r="AR3510">
        <v>143.5</v>
      </c>
      <c r="AV3510">
        <v>10</v>
      </c>
      <c r="AW3510">
        <v>10</v>
      </c>
      <c r="AX3510">
        <v>10</v>
      </c>
      <c r="AZ3510">
        <v>6</v>
      </c>
      <c r="BG3510">
        <v>1440</v>
      </c>
      <c r="BH3510">
        <v>7</v>
      </c>
      <c r="BI3510">
        <v>6</v>
      </c>
      <c r="BJ3510">
        <v>4</v>
      </c>
      <c r="BL3510">
        <v>5</v>
      </c>
      <c r="BQ3510" t="s">
        <v>180</v>
      </c>
      <c r="BR3510" t="s">
        <v>181</v>
      </c>
      <c r="BS3510" t="s">
        <v>182</v>
      </c>
      <c r="BT3510"/>
      <c r="BU3510">
        <v>21</v>
      </c>
      <c r="BV3510" t="s">
        <v>220</v>
      </c>
      <c r="BW3510" t="s">
        <v>222</v>
      </c>
      <c r="BX3510">
        <v>0</v>
      </c>
      <c r="BY3510">
        <v>36</v>
      </c>
      <c r="BZ3510">
        <v>18</v>
      </c>
      <c r="CA3510">
        <v>18</v>
      </c>
      <c r="CB3510">
        <v>22</v>
      </c>
      <c r="CC3510">
        <v>11</v>
      </c>
      <c r="CD3510">
        <v>1451</v>
      </c>
      <c r="CE3510">
        <v>8</v>
      </c>
      <c r="CF3510">
        <v>8</v>
      </c>
      <c r="CG3510">
        <v>7</v>
      </c>
      <c r="CH3510">
        <v>0</v>
      </c>
      <c r="CI3510">
        <v>5</v>
      </c>
      <c r="CJ3510">
        <v>0</v>
      </c>
      <c r="CK3510">
        <v>0</v>
      </c>
      <c r="CL3510">
        <v>0</v>
      </c>
      <c r="CM3510">
        <v>0</v>
      </c>
      <c r="CN3510">
        <v>29</v>
      </c>
      <c r="CO3510">
        <v>1469</v>
      </c>
      <c r="CP3510">
        <v>1.9741320626276381E-2</v>
      </c>
      <c r="CQ3510">
        <v>0.14285714285714279</v>
      </c>
      <c r="CR3510">
        <v>7.2364532019704431</v>
      </c>
      <c r="CS3510"/>
      <c r="CT3510"/>
      <c r="CU3510">
        <v>2791</v>
      </c>
      <c r="CV3510"/>
    </row>
    <row r="3511" spans="1:100" x14ac:dyDescent="0.2">
      <c r="A3511">
        <v>2022</v>
      </c>
      <c r="B3511">
        <v>5</v>
      </c>
      <c r="C3511" s="267">
        <v>44710</v>
      </c>
      <c r="D3511">
        <v>433</v>
      </c>
      <c r="E3511">
        <v>453</v>
      </c>
      <c r="F3511">
        <v>48</v>
      </c>
      <c r="G3511" t="s">
        <v>550</v>
      </c>
      <c r="H3511" t="s">
        <v>551</v>
      </c>
      <c r="I3511" t="s">
        <v>221</v>
      </c>
      <c r="J3511">
        <v>4</v>
      </c>
      <c r="K3511">
        <v>2</v>
      </c>
      <c r="L3511">
        <v>175</v>
      </c>
      <c r="M3511">
        <v>162</v>
      </c>
      <c r="N3511">
        <v>187</v>
      </c>
      <c r="Y3511">
        <v>173</v>
      </c>
      <c r="Z3511">
        <v>177</v>
      </c>
      <c r="AK3511">
        <v>181</v>
      </c>
      <c r="AL3511">
        <v>180</v>
      </c>
      <c r="AM3511"/>
      <c r="AN3511"/>
      <c r="AO3511">
        <v>96</v>
      </c>
      <c r="AP3511">
        <v>150</v>
      </c>
      <c r="AQ3511">
        <v>81.012658227848107</v>
      </c>
      <c r="AR3511">
        <v>177.75</v>
      </c>
      <c r="BQ3511" t="s">
        <v>180</v>
      </c>
      <c r="BR3511" t="s">
        <v>181</v>
      </c>
      <c r="BS3511"/>
      <c r="BT3511"/>
      <c r="BU3511">
        <v>21</v>
      </c>
      <c r="BV3511" t="s">
        <v>552</v>
      </c>
      <c r="BW3511" t="s">
        <v>222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/>
      <c r="CQ3511">
        <v>0</v>
      </c>
      <c r="CR3511">
        <v>0</v>
      </c>
      <c r="CS3511"/>
      <c r="CT3511"/>
      <c r="CU3511">
        <v>2791</v>
      </c>
      <c r="CV3511"/>
    </row>
    <row r="3512" spans="1:100" x14ac:dyDescent="0.2">
      <c r="A3512">
        <v>2022</v>
      </c>
      <c r="B3512">
        <v>5</v>
      </c>
      <c r="C3512" s="267">
        <v>44710</v>
      </c>
      <c r="D3512">
        <v>236</v>
      </c>
      <c r="E3512">
        <v>160</v>
      </c>
      <c r="F3512">
        <v>49</v>
      </c>
      <c r="G3512" t="s">
        <v>239</v>
      </c>
      <c r="H3512" t="s">
        <v>240</v>
      </c>
      <c r="I3512" t="s">
        <v>169</v>
      </c>
      <c r="J3512">
        <v>2</v>
      </c>
      <c r="K3512">
        <v>1</v>
      </c>
      <c r="L3512">
        <v>200</v>
      </c>
      <c r="M3512">
        <v>186</v>
      </c>
      <c r="N3512">
        <v>214</v>
      </c>
      <c r="O3512">
        <v>381</v>
      </c>
      <c r="P3512">
        <v>277</v>
      </c>
      <c r="Q3512">
        <v>282</v>
      </c>
      <c r="R3512">
        <v>281</v>
      </c>
      <c r="S3512">
        <v>288</v>
      </c>
      <c r="T3512">
        <v>175</v>
      </c>
      <c r="U3512">
        <v>189</v>
      </c>
      <c r="V3512">
        <v>191</v>
      </c>
      <c r="W3512">
        <v>180</v>
      </c>
      <c r="X3512">
        <v>188</v>
      </c>
      <c r="Y3512">
        <v>104</v>
      </c>
      <c r="Z3512">
        <v>105</v>
      </c>
      <c r="AA3512">
        <v>250</v>
      </c>
      <c r="AB3512">
        <v>260</v>
      </c>
      <c r="AC3512">
        <v>311</v>
      </c>
      <c r="AD3512">
        <v>290</v>
      </c>
      <c r="AE3512">
        <v>287</v>
      </c>
      <c r="AF3512">
        <v>188</v>
      </c>
      <c r="AG3512">
        <v>189</v>
      </c>
      <c r="AH3512">
        <v>184</v>
      </c>
      <c r="AI3512">
        <v>205</v>
      </c>
      <c r="AJ3512">
        <v>206</v>
      </c>
      <c r="AK3512">
        <v>102</v>
      </c>
      <c r="AL3512">
        <v>99</v>
      </c>
      <c r="AM3512">
        <v>290.7</v>
      </c>
      <c r="AN3512">
        <v>189.5</v>
      </c>
      <c r="AO3512">
        <v>76</v>
      </c>
      <c r="AP3512">
        <v>95</v>
      </c>
      <c r="AQ3512">
        <v>70.243902439024396</v>
      </c>
      <c r="AR3512">
        <v>102.5</v>
      </c>
      <c r="AU3512">
        <v>1368</v>
      </c>
      <c r="AV3512">
        <v>2</v>
      </c>
      <c r="AW3512">
        <v>2</v>
      </c>
      <c r="AX3512">
        <v>2</v>
      </c>
      <c r="AZ3512">
        <v>1</v>
      </c>
      <c r="BI3512">
        <v>4</v>
      </c>
      <c r="BJ3512">
        <v>7</v>
      </c>
      <c r="BQ3512" t="s">
        <v>241</v>
      </c>
      <c r="BR3512" t="s">
        <v>242</v>
      </c>
      <c r="BS3512"/>
      <c r="BT3512"/>
      <c r="BU3512">
        <v>21</v>
      </c>
      <c r="BV3512" t="s">
        <v>239</v>
      </c>
      <c r="BW3512" t="s">
        <v>222</v>
      </c>
      <c r="BX3512">
        <v>0</v>
      </c>
      <c r="BY3512">
        <v>7</v>
      </c>
      <c r="BZ3512">
        <v>7</v>
      </c>
      <c r="CA3512">
        <v>1375</v>
      </c>
      <c r="CB3512">
        <v>11</v>
      </c>
      <c r="CC3512">
        <v>11</v>
      </c>
      <c r="CD3512">
        <v>11</v>
      </c>
      <c r="CE3512">
        <v>2</v>
      </c>
      <c r="CF3512">
        <v>6</v>
      </c>
      <c r="CG3512">
        <v>9</v>
      </c>
      <c r="CH3512">
        <v>0</v>
      </c>
      <c r="CI3512">
        <v>1</v>
      </c>
      <c r="CJ3512">
        <v>0</v>
      </c>
      <c r="CK3512">
        <v>0</v>
      </c>
      <c r="CL3512">
        <v>0</v>
      </c>
      <c r="CM3512">
        <v>0</v>
      </c>
      <c r="CN3512">
        <v>18</v>
      </c>
      <c r="CO3512">
        <v>1386</v>
      </c>
      <c r="CP3512">
        <v>1.298701298701299E-2</v>
      </c>
      <c r="CQ3512">
        <v>0.09</v>
      </c>
      <c r="CR3512">
        <v>6.93</v>
      </c>
      <c r="CS3512">
        <v>9.498680738786279E-2</v>
      </c>
      <c r="CT3512">
        <v>7.313984168865435</v>
      </c>
      <c r="CU3512">
        <v>2791</v>
      </c>
      <c r="CV3512">
        <v>-1</v>
      </c>
    </row>
    <row r="3513" spans="1:100" x14ac:dyDescent="0.2">
      <c r="A3513">
        <v>2022</v>
      </c>
      <c r="B3513">
        <v>5</v>
      </c>
      <c r="C3513" s="267">
        <v>44710</v>
      </c>
      <c r="D3513">
        <v>334</v>
      </c>
      <c r="E3513">
        <v>254</v>
      </c>
      <c r="F3513">
        <v>49</v>
      </c>
      <c r="G3513" t="s">
        <v>220</v>
      </c>
      <c r="H3513" t="s">
        <v>179</v>
      </c>
      <c r="I3513" t="s">
        <v>221</v>
      </c>
      <c r="J3513">
        <v>4</v>
      </c>
      <c r="K3513">
        <v>2</v>
      </c>
      <c r="L3513">
        <v>203</v>
      </c>
      <c r="M3513">
        <v>188</v>
      </c>
      <c r="N3513">
        <v>217</v>
      </c>
      <c r="O3513">
        <v>348</v>
      </c>
      <c r="P3513">
        <v>320</v>
      </c>
      <c r="Q3513">
        <v>318</v>
      </c>
      <c r="T3513">
        <v>207</v>
      </c>
      <c r="U3513">
        <v>208</v>
      </c>
      <c r="V3513">
        <v>211</v>
      </c>
      <c r="AA3513">
        <v>314</v>
      </c>
      <c r="AB3513">
        <v>365</v>
      </c>
      <c r="AC3513">
        <v>258</v>
      </c>
      <c r="AE3513">
        <v>287</v>
      </c>
      <c r="AF3513">
        <v>210</v>
      </c>
      <c r="AG3513">
        <v>218</v>
      </c>
      <c r="AH3513">
        <v>196</v>
      </c>
      <c r="AJ3513">
        <v>209</v>
      </c>
      <c r="AM3513">
        <v>315.71428571428572</v>
      </c>
      <c r="AN3513">
        <v>208.42857142857139</v>
      </c>
      <c r="AO3513">
        <v>94</v>
      </c>
      <c r="AP3513">
        <v>153</v>
      </c>
      <c r="AQ3513"/>
      <c r="AR3513"/>
      <c r="BQ3513" t="s">
        <v>180</v>
      </c>
      <c r="BR3513" t="s">
        <v>181</v>
      </c>
      <c r="BS3513" t="s">
        <v>182</v>
      </c>
      <c r="BT3513"/>
      <c r="BU3513">
        <v>21</v>
      </c>
      <c r="BV3513" t="s">
        <v>220</v>
      </c>
      <c r="BW3513" t="s">
        <v>222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/>
      <c r="CQ3513">
        <v>0</v>
      </c>
      <c r="CR3513">
        <v>0</v>
      </c>
      <c r="CS3513">
        <v>0</v>
      </c>
      <c r="CT3513">
        <v>0</v>
      </c>
      <c r="CU3513">
        <v>2791</v>
      </c>
      <c r="CV3513">
        <v>-1</v>
      </c>
    </row>
    <row r="3514" spans="1:100" x14ac:dyDescent="0.2">
      <c r="A3514">
        <v>2022</v>
      </c>
      <c r="B3514">
        <v>5</v>
      </c>
      <c r="C3514" s="267">
        <v>44710</v>
      </c>
      <c r="D3514">
        <v>317</v>
      </c>
      <c r="E3514">
        <v>241</v>
      </c>
      <c r="F3514"/>
      <c r="G3514" t="s">
        <v>493</v>
      </c>
      <c r="H3514" t="s">
        <v>494</v>
      </c>
      <c r="I3514" t="s">
        <v>225</v>
      </c>
      <c r="J3514">
        <v>2</v>
      </c>
      <c r="K3514">
        <v>2</v>
      </c>
      <c r="L3514">
        <v>337</v>
      </c>
      <c r="M3514">
        <v>313</v>
      </c>
      <c r="N3514">
        <v>360</v>
      </c>
      <c r="AM3514"/>
      <c r="AN3514"/>
      <c r="AO3514">
        <v>40</v>
      </c>
      <c r="AP3514">
        <v>180</v>
      </c>
      <c r="AQ3514"/>
      <c r="AR3514"/>
      <c r="BQ3514" t="s">
        <v>180</v>
      </c>
      <c r="BR3514" t="s">
        <v>181</v>
      </c>
      <c r="BS3514"/>
      <c r="BT3514"/>
      <c r="BU3514">
        <v>21</v>
      </c>
      <c r="BV3514" t="s">
        <v>495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/>
      <c r="CQ3514">
        <v>0</v>
      </c>
      <c r="CR3514">
        <v>0</v>
      </c>
      <c r="CS3514"/>
      <c r="CT3514"/>
      <c r="CU3514">
        <v>2791</v>
      </c>
      <c r="CV3514"/>
    </row>
    <row r="3515" spans="1:100" x14ac:dyDescent="0.2">
      <c r="A3515">
        <v>2022</v>
      </c>
      <c r="B3515">
        <v>5</v>
      </c>
      <c r="C3515" s="267">
        <v>44710</v>
      </c>
      <c r="D3515">
        <v>491</v>
      </c>
      <c r="E3515">
        <v>708</v>
      </c>
      <c r="F3515"/>
      <c r="G3515" t="s">
        <v>456</v>
      </c>
      <c r="H3515" t="s">
        <v>457</v>
      </c>
      <c r="K3515"/>
      <c r="L3515">
        <v>1980</v>
      </c>
      <c r="M3515">
        <v>1881</v>
      </c>
      <c r="N3515">
        <v>2079</v>
      </c>
      <c r="AM3515"/>
      <c r="AN3515"/>
      <c r="AO3515">
        <v>0</v>
      </c>
      <c r="AP3515"/>
      <c r="AQ3515"/>
      <c r="AR3515"/>
      <c r="BQ3515" t="s">
        <v>458</v>
      </c>
      <c r="BS3515"/>
      <c r="BT3515"/>
      <c r="BU3515">
        <v>21</v>
      </c>
      <c r="BV3515" t="s">
        <v>459</v>
      </c>
      <c r="BX3515">
        <v>0</v>
      </c>
      <c r="BY3515">
        <v>0</v>
      </c>
      <c r="BZ3515"/>
      <c r="CA3515">
        <v>0</v>
      </c>
      <c r="CB3515">
        <v>0</v>
      </c>
      <c r="CC3515"/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/>
      <c r="CQ3515">
        <v>0</v>
      </c>
      <c r="CR3515">
        <v>0</v>
      </c>
      <c r="CS3515"/>
      <c r="CT3515"/>
      <c r="CU3515">
        <v>2791</v>
      </c>
      <c r="CV3515"/>
    </row>
    <row r="3516" spans="1:100" x14ac:dyDescent="0.2">
      <c r="A3516">
        <v>2022</v>
      </c>
      <c r="B3516">
        <v>5</v>
      </c>
      <c r="C3516" s="267">
        <v>44710</v>
      </c>
      <c r="D3516">
        <v>491</v>
      </c>
      <c r="E3516">
        <v>713</v>
      </c>
      <c r="F3516"/>
      <c r="G3516" t="s">
        <v>460</v>
      </c>
      <c r="H3516" t="s">
        <v>461</v>
      </c>
      <c r="K3516"/>
      <c r="L3516">
        <v>1402</v>
      </c>
      <c r="M3516">
        <v>1332</v>
      </c>
      <c r="N3516">
        <v>1472</v>
      </c>
      <c r="AM3516"/>
      <c r="AN3516"/>
      <c r="AO3516">
        <v>0</v>
      </c>
      <c r="AP3516"/>
      <c r="AQ3516"/>
      <c r="AR3516"/>
      <c r="BQ3516" t="s">
        <v>458</v>
      </c>
      <c r="BS3516"/>
      <c r="BT3516"/>
      <c r="BU3516">
        <v>21</v>
      </c>
      <c r="BV3516" t="s">
        <v>459</v>
      </c>
      <c r="BX3516">
        <v>0</v>
      </c>
      <c r="BY3516">
        <v>0</v>
      </c>
      <c r="BZ3516"/>
      <c r="CA3516">
        <v>0</v>
      </c>
      <c r="CB3516">
        <v>0</v>
      </c>
      <c r="CC3516"/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/>
      <c r="CQ3516">
        <v>0</v>
      </c>
      <c r="CR3516">
        <v>0</v>
      </c>
      <c r="CS3516"/>
      <c r="CT3516"/>
      <c r="CU3516">
        <v>2791</v>
      </c>
      <c r="CV3516"/>
    </row>
    <row r="3517" spans="1:100" x14ac:dyDescent="0.2">
      <c r="A3517">
        <v>2022</v>
      </c>
      <c r="B3517">
        <v>5</v>
      </c>
      <c r="C3517" s="267">
        <v>44710</v>
      </c>
      <c r="D3517">
        <v>491</v>
      </c>
      <c r="E3517">
        <v>754</v>
      </c>
      <c r="F3517"/>
      <c r="G3517" t="s">
        <v>462</v>
      </c>
      <c r="H3517" t="s">
        <v>463</v>
      </c>
      <c r="K3517"/>
      <c r="L3517">
        <v>660</v>
      </c>
      <c r="M3517">
        <v>627</v>
      </c>
      <c r="N3517">
        <v>693</v>
      </c>
      <c r="AM3517"/>
      <c r="AN3517"/>
      <c r="AO3517">
        <v>0</v>
      </c>
      <c r="AP3517"/>
      <c r="AQ3517"/>
      <c r="AR3517"/>
      <c r="BQ3517" t="s">
        <v>458</v>
      </c>
      <c r="BS3517"/>
      <c r="BT3517"/>
      <c r="BU3517">
        <v>21</v>
      </c>
      <c r="BV3517" t="s">
        <v>459</v>
      </c>
      <c r="BX3517">
        <v>0</v>
      </c>
      <c r="BY3517">
        <v>0</v>
      </c>
      <c r="BZ3517"/>
      <c r="CA3517">
        <v>0</v>
      </c>
      <c r="CB3517">
        <v>0</v>
      </c>
      <c r="CC3517"/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/>
      <c r="CQ3517">
        <v>0</v>
      </c>
      <c r="CR3517">
        <v>0</v>
      </c>
      <c r="CS3517"/>
      <c r="CT3517"/>
      <c r="CU3517">
        <v>2791</v>
      </c>
      <c r="CV3517"/>
    </row>
    <row r="3518" spans="1:100" x14ac:dyDescent="0.2">
      <c r="A3518">
        <v>2022</v>
      </c>
      <c r="B3518">
        <v>5</v>
      </c>
      <c r="C3518" s="267">
        <v>44710</v>
      </c>
      <c r="D3518">
        <v>491</v>
      </c>
      <c r="E3518">
        <v>755</v>
      </c>
      <c r="F3518"/>
      <c r="G3518" t="s">
        <v>464</v>
      </c>
      <c r="H3518" t="s">
        <v>465</v>
      </c>
      <c r="K3518"/>
      <c r="L3518">
        <v>525</v>
      </c>
      <c r="M3518">
        <v>498</v>
      </c>
      <c r="N3518">
        <v>551</v>
      </c>
      <c r="O3518">
        <v>4556</v>
      </c>
      <c r="P3518">
        <v>4952</v>
      </c>
      <c r="Q3518">
        <v>5620</v>
      </c>
      <c r="R3518">
        <v>5830</v>
      </c>
      <c r="S3518">
        <v>4789</v>
      </c>
      <c r="T3518">
        <v>355</v>
      </c>
      <c r="U3518">
        <v>365</v>
      </c>
      <c r="V3518">
        <v>321</v>
      </c>
      <c r="W3518">
        <v>390</v>
      </c>
      <c r="X3518">
        <v>336</v>
      </c>
      <c r="AM3518">
        <v>5149.3999999999996</v>
      </c>
      <c r="AN3518">
        <v>353.4</v>
      </c>
      <c r="AO3518">
        <v>0</v>
      </c>
      <c r="AP3518"/>
      <c r="AQ3518"/>
      <c r="AR3518"/>
      <c r="BQ3518" t="s">
        <v>458</v>
      </c>
      <c r="BS3518"/>
      <c r="BT3518"/>
      <c r="BU3518">
        <v>21</v>
      </c>
      <c r="BV3518" t="s">
        <v>459</v>
      </c>
      <c r="BX3518">
        <v>0</v>
      </c>
      <c r="BY3518">
        <v>0</v>
      </c>
      <c r="BZ3518"/>
      <c r="CA3518">
        <v>0</v>
      </c>
      <c r="CB3518">
        <v>0</v>
      </c>
      <c r="CC3518"/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/>
      <c r="CQ3518">
        <v>0</v>
      </c>
      <c r="CR3518">
        <v>0</v>
      </c>
      <c r="CS3518">
        <v>0</v>
      </c>
      <c r="CT3518">
        <v>0</v>
      </c>
      <c r="CU3518">
        <v>2791</v>
      </c>
      <c r="CV3518">
        <v>-1</v>
      </c>
    </row>
    <row r="3519" spans="1:100" x14ac:dyDescent="0.2">
      <c r="A3519">
        <v>2022</v>
      </c>
      <c r="B3519">
        <v>5</v>
      </c>
      <c r="C3519" s="267">
        <v>44710</v>
      </c>
      <c r="D3519">
        <v>491</v>
      </c>
      <c r="E3519">
        <v>756</v>
      </c>
      <c r="F3519"/>
      <c r="G3519" t="s">
        <v>466</v>
      </c>
      <c r="H3519" t="s">
        <v>467</v>
      </c>
      <c r="K3519"/>
      <c r="L3519">
        <v>1113</v>
      </c>
      <c r="M3519">
        <v>1058</v>
      </c>
      <c r="N3519">
        <v>1169</v>
      </c>
      <c r="AM3519"/>
      <c r="AN3519"/>
      <c r="AO3519">
        <v>0</v>
      </c>
      <c r="AP3519"/>
      <c r="AQ3519"/>
      <c r="AR3519"/>
      <c r="BQ3519" t="s">
        <v>458</v>
      </c>
      <c r="BS3519"/>
      <c r="BT3519"/>
      <c r="BU3519">
        <v>21</v>
      </c>
      <c r="BV3519" t="s">
        <v>459</v>
      </c>
      <c r="BX3519">
        <v>0</v>
      </c>
      <c r="BY3519">
        <v>0</v>
      </c>
      <c r="BZ3519"/>
      <c r="CA3519">
        <v>0</v>
      </c>
      <c r="CB3519">
        <v>0</v>
      </c>
      <c r="CC3519"/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/>
      <c r="CQ3519">
        <v>0</v>
      </c>
      <c r="CR3519">
        <v>0</v>
      </c>
      <c r="CS3519"/>
      <c r="CT3519"/>
      <c r="CU3519">
        <v>2791</v>
      </c>
      <c r="CV3519"/>
    </row>
    <row r="3520" spans="1:100" x14ac:dyDescent="0.2">
      <c r="A3520">
        <v>2022</v>
      </c>
      <c r="B3520">
        <v>5</v>
      </c>
      <c r="C3520" s="267">
        <v>44710</v>
      </c>
      <c r="D3520">
        <v>528</v>
      </c>
      <c r="E3520">
        <v>925</v>
      </c>
      <c r="F3520"/>
      <c r="G3520" t="s">
        <v>555</v>
      </c>
      <c r="H3520" t="s">
        <v>556</v>
      </c>
      <c r="I3520" t="s">
        <v>169</v>
      </c>
      <c r="J3520">
        <v>1</v>
      </c>
      <c r="K3520">
        <v>6</v>
      </c>
      <c r="L3520">
        <v>1091</v>
      </c>
      <c r="M3520">
        <v>1026</v>
      </c>
      <c r="N3520">
        <v>1168</v>
      </c>
      <c r="AM3520"/>
      <c r="AN3520"/>
      <c r="AO3520">
        <v>20</v>
      </c>
      <c r="AP3520">
        <v>180</v>
      </c>
      <c r="AQ3520"/>
      <c r="AR3520"/>
      <c r="BQ3520" t="s">
        <v>185</v>
      </c>
      <c r="BS3520" t="s">
        <v>557</v>
      </c>
      <c r="BT3520" t="s">
        <v>188</v>
      </c>
      <c r="BU3520">
        <v>21</v>
      </c>
      <c r="BV3520" t="s">
        <v>558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/>
      <c r="CQ3520">
        <v>0</v>
      </c>
      <c r="CR3520">
        <v>0</v>
      </c>
      <c r="CS3520"/>
      <c r="CT3520"/>
      <c r="CU3520">
        <v>2791</v>
      </c>
      <c r="CV3520"/>
    </row>
    <row r="3521" spans="1:100" x14ac:dyDescent="0.2">
      <c r="A3521">
        <v>2022</v>
      </c>
      <c r="B3521">
        <v>5</v>
      </c>
      <c r="C3521" s="267">
        <v>44710</v>
      </c>
      <c r="D3521">
        <v>528</v>
      </c>
      <c r="E3521">
        <v>936</v>
      </c>
      <c r="F3521"/>
      <c r="G3521" t="s">
        <v>559</v>
      </c>
      <c r="H3521" t="s">
        <v>560</v>
      </c>
      <c r="I3521" t="s">
        <v>169</v>
      </c>
      <c r="J3521">
        <v>1</v>
      </c>
      <c r="K3521">
        <v>6</v>
      </c>
      <c r="L3521">
        <v>206</v>
      </c>
      <c r="M3521">
        <v>193</v>
      </c>
      <c r="N3521">
        <v>220</v>
      </c>
      <c r="AM3521"/>
      <c r="AN3521"/>
      <c r="AO3521">
        <v>20</v>
      </c>
      <c r="AP3521">
        <v>180</v>
      </c>
      <c r="AQ3521"/>
      <c r="AR3521"/>
      <c r="BQ3521" t="s">
        <v>185</v>
      </c>
      <c r="BS3521" t="s">
        <v>561</v>
      </c>
      <c r="BT3521" t="s">
        <v>188</v>
      </c>
      <c r="BU3521">
        <v>21</v>
      </c>
      <c r="BV3521" t="s">
        <v>558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/>
      <c r="CQ3521">
        <v>0</v>
      </c>
      <c r="CR3521">
        <v>0</v>
      </c>
      <c r="CS3521"/>
      <c r="CT3521"/>
      <c r="CU3521">
        <v>2791</v>
      </c>
      <c r="CV3521"/>
    </row>
    <row r="3522" spans="1:100" x14ac:dyDescent="0.2">
      <c r="A3522">
        <v>2022</v>
      </c>
      <c r="B3522">
        <v>5</v>
      </c>
      <c r="C3522" s="267">
        <v>44710</v>
      </c>
      <c r="D3522">
        <v>530</v>
      </c>
      <c r="E3522">
        <v>929</v>
      </c>
      <c r="F3522"/>
      <c r="G3522" t="s">
        <v>534</v>
      </c>
      <c r="H3522" t="s">
        <v>535</v>
      </c>
      <c r="K3522"/>
      <c r="L3522">
        <v>0</v>
      </c>
      <c r="M3522">
        <v>1282</v>
      </c>
      <c r="N3522">
        <v>1417</v>
      </c>
      <c r="AM3522"/>
      <c r="AN3522"/>
      <c r="AO3522">
        <v>0</v>
      </c>
      <c r="AP3522"/>
      <c r="AQ3522"/>
      <c r="AR3522"/>
      <c r="BQ3522" t="s">
        <v>458</v>
      </c>
      <c r="BS3522"/>
      <c r="BT3522"/>
      <c r="BU3522">
        <v>21</v>
      </c>
      <c r="BV3522" t="s">
        <v>536</v>
      </c>
      <c r="BX3522">
        <v>0</v>
      </c>
      <c r="BY3522">
        <v>0</v>
      </c>
      <c r="BZ3522"/>
      <c r="CA3522">
        <v>0</v>
      </c>
      <c r="CB3522">
        <v>0</v>
      </c>
      <c r="CC3522"/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/>
      <c r="CQ3522"/>
      <c r="CR3522"/>
      <c r="CS3522"/>
      <c r="CT3522"/>
      <c r="CU3522">
        <v>2791</v>
      </c>
      <c r="CV3522"/>
    </row>
    <row r="3523" spans="1:100" x14ac:dyDescent="0.2">
      <c r="A3523">
        <v>2022</v>
      </c>
      <c r="B3523">
        <v>5</v>
      </c>
      <c r="C3523" s="267">
        <v>44710</v>
      </c>
      <c r="D3523">
        <v>530</v>
      </c>
      <c r="E3523">
        <v>930</v>
      </c>
      <c r="F3523"/>
      <c r="G3523" t="s">
        <v>537</v>
      </c>
      <c r="H3523" t="s">
        <v>538</v>
      </c>
      <c r="K3523"/>
      <c r="L3523">
        <v>0</v>
      </c>
      <c r="M3523">
        <v>641</v>
      </c>
      <c r="N3523">
        <v>708</v>
      </c>
      <c r="AM3523"/>
      <c r="AN3523"/>
      <c r="AO3523">
        <v>0</v>
      </c>
      <c r="AP3523"/>
      <c r="AQ3523"/>
      <c r="AR3523"/>
      <c r="BQ3523" t="s">
        <v>458</v>
      </c>
      <c r="BS3523"/>
      <c r="BT3523"/>
      <c r="BU3523">
        <v>21</v>
      </c>
      <c r="BV3523" t="s">
        <v>536</v>
      </c>
      <c r="BX3523">
        <v>0</v>
      </c>
      <c r="BY3523">
        <v>0</v>
      </c>
      <c r="BZ3523"/>
      <c r="CA3523">
        <v>0</v>
      </c>
      <c r="CB3523">
        <v>0</v>
      </c>
      <c r="CC3523"/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/>
      <c r="CQ3523"/>
      <c r="CR3523"/>
      <c r="CS3523"/>
      <c r="CT3523"/>
      <c r="CU3523">
        <v>2791</v>
      </c>
      <c r="CV3523"/>
    </row>
    <row r="3524" spans="1:100" x14ac:dyDescent="0.2">
      <c r="A3524">
        <v>2022</v>
      </c>
      <c r="B3524">
        <v>5</v>
      </c>
      <c r="C3524" s="267">
        <v>44710</v>
      </c>
      <c r="D3524">
        <v>530</v>
      </c>
      <c r="E3524">
        <v>931</v>
      </c>
      <c r="F3524"/>
      <c r="G3524" t="s">
        <v>539</v>
      </c>
      <c r="H3524" t="s">
        <v>540</v>
      </c>
      <c r="K3524"/>
      <c r="L3524">
        <v>0</v>
      </c>
      <c r="M3524">
        <v>545</v>
      </c>
      <c r="N3524">
        <v>602</v>
      </c>
      <c r="AM3524"/>
      <c r="AN3524"/>
      <c r="AO3524">
        <v>0</v>
      </c>
      <c r="AP3524"/>
      <c r="AQ3524"/>
      <c r="AR3524"/>
      <c r="BQ3524" t="s">
        <v>458</v>
      </c>
      <c r="BS3524"/>
      <c r="BT3524"/>
      <c r="BU3524">
        <v>21</v>
      </c>
      <c r="BV3524" t="s">
        <v>536</v>
      </c>
      <c r="BX3524">
        <v>0</v>
      </c>
      <c r="BY3524">
        <v>0</v>
      </c>
      <c r="BZ3524"/>
      <c r="CA3524">
        <v>0</v>
      </c>
      <c r="CB3524">
        <v>0</v>
      </c>
      <c r="CC3524"/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/>
      <c r="CQ3524"/>
      <c r="CR3524"/>
      <c r="CS3524"/>
      <c r="CT3524"/>
      <c r="CU3524">
        <v>2791</v>
      </c>
      <c r="CV3524"/>
    </row>
    <row r="3525" spans="1:100" x14ac:dyDescent="0.2">
      <c r="A3525">
        <v>2022</v>
      </c>
      <c r="B3525">
        <v>5</v>
      </c>
      <c r="C3525" s="267">
        <v>44710</v>
      </c>
      <c r="D3525">
        <v>530</v>
      </c>
      <c r="E3525">
        <v>932</v>
      </c>
      <c r="F3525"/>
      <c r="G3525" t="s">
        <v>541</v>
      </c>
      <c r="H3525" t="s">
        <v>542</v>
      </c>
      <c r="K3525"/>
      <c r="L3525">
        <v>0</v>
      </c>
      <c r="M3525">
        <v>415</v>
      </c>
      <c r="N3525">
        <v>459</v>
      </c>
      <c r="AM3525"/>
      <c r="AN3525"/>
      <c r="AO3525">
        <v>0</v>
      </c>
      <c r="AP3525"/>
      <c r="AQ3525"/>
      <c r="AR3525"/>
      <c r="BQ3525" t="s">
        <v>458</v>
      </c>
      <c r="BS3525"/>
      <c r="BT3525"/>
      <c r="BU3525">
        <v>21</v>
      </c>
      <c r="BV3525" t="s">
        <v>536</v>
      </c>
      <c r="BX3525">
        <v>0</v>
      </c>
      <c r="BY3525">
        <v>0</v>
      </c>
      <c r="BZ3525"/>
      <c r="CA3525">
        <v>0</v>
      </c>
      <c r="CB3525">
        <v>0</v>
      </c>
      <c r="CC3525"/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/>
      <c r="CQ3525"/>
      <c r="CR3525"/>
      <c r="CS3525"/>
      <c r="CT3525"/>
      <c r="CU3525">
        <v>2791</v>
      </c>
      <c r="CV3525"/>
    </row>
    <row r="3526" spans="1:100" x14ac:dyDescent="0.2">
      <c r="A3526">
        <v>2022</v>
      </c>
      <c r="B3526">
        <v>5</v>
      </c>
      <c r="C3526" s="267">
        <v>44710</v>
      </c>
      <c r="D3526">
        <v>533</v>
      </c>
      <c r="E3526">
        <v>821</v>
      </c>
      <c r="F3526"/>
      <c r="G3526" t="s">
        <v>572</v>
      </c>
      <c r="H3526" t="s">
        <v>573</v>
      </c>
      <c r="K3526"/>
      <c r="L3526">
        <v>1275</v>
      </c>
      <c r="M3526">
        <v>1211</v>
      </c>
      <c r="N3526">
        <v>1338</v>
      </c>
      <c r="AM3526"/>
      <c r="AN3526"/>
      <c r="AO3526">
        <v>0</v>
      </c>
      <c r="AP3526"/>
      <c r="AQ3526"/>
      <c r="AR3526"/>
      <c r="BQ3526" t="s">
        <v>458</v>
      </c>
      <c r="BU3526">
        <v>21</v>
      </c>
      <c r="BV3526" t="s">
        <v>574</v>
      </c>
      <c r="BX3526">
        <v>0</v>
      </c>
      <c r="BY3526">
        <v>0</v>
      </c>
      <c r="BZ3526"/>
      <c r="CA3526">
        <v>0</v>
      </c>
      <c r="CB3526">
        <v>0</v>
      </c>
      <c r="CC3526"/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/>
      <c r="CQ3526">
        <v>0</v>
      </c>
      <c r="CR3526">
        <v>0</v>
      </c>
      <c r="CS3526"/>
      <c r="CT3526"/>
      <c r="CU3526">
        <v>2791</v>
      </c>
      <c r="CV3526"/>
    </row>
    <row r="3527" spans="1:100" x14ac:dyDescent="0.2">
      <c r="A3527">
        <v>2022</v>
      </c>
      <c r="B3527">
        <v>5</v>
      </c>
      <c r="C3527" s="267">
        <v>44710</v>
      </c>
      <c r="D3527">
        <v>533</v>
      </c>
      <c r="E3527">
        <v>822</v>
      </c>
      <c r="F3527"/>
      <c r="G3527" t="s">
        <v>575</v>
      </c>
      <c r="H3527" t="s">
        <v>576</v>
      </c>
      <c r="K3527"/>
      <c r="L3527">
        <v>675</v>
      </c>
      <c r="M3527">
        <v>641</v>
      </c>
      <c r="N3527">
        <v>708</v>
      </c>
      <c r="AM3527"/>
      <c r="AN3527"/>
      <c r="AO3527">
        <v>0</v>
      </c>
      <c r="AP3527"/>
      <c r="AQ3527"/>
      <c r="AR3527"/>
      <c r="BQ3527" t="s">
        <v>458</v>
      </c>
      <c r="BU3527">
        <v>21</v>
      </c>
      <c r="BV3527" t="s">
        <v>574</v>
      </c>
      <c r="BX3527">
        <v>0</v>
      </c>
      <c r="BY3527">
        <v>0</v>
      </c>
      <c r="BZ3527"/>
      <c r="CA3527">
        <v>0</v>
      </c>
      <c r="CB3527">
        <v>0</v>
      </c>
      <c r="CC3527"/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/>
      <c r="CQ3527">
        <v>0</v>
      </c>
      <c r="CR3527">
        <v>0</v>
      </c>
      <c r="CS3527"/>
      <c r="CT3527"/>
      <c r="CU3527">
        <v>2791</v>
      </c>
      <c r="CV3527"/>
    </row>
    <row r="3528" spans="1:100" x14ac:dyDescent="0.2">
      <c r="A3528">
        <v>2022</v>
      </c>
      <c r="B3528">
        <v>5</v>
      </c>
      <c r="C3528" s="267">
        <v>44710</v>
      </c>
      <c r="D3528">
        <v>533</v>
      </c>
      <c r="E3528">
        <v>823</v>
      </c>
      <c r="F3528"/>
      <c r="G3528" t="s">
        <v>577</v>
      </c>
      <c r="H3528" t="s">
        <v>578</v>
      </c>
      <c r="K3528"/>
      <c r="L3528">
        <v>637</v>
      </c>
      <c r="M3528">
        <v>605</v>
      </c>
      <c r="N3528">
        <v>669</v>
      </c>
      <c r="AM3528"/>
      <c r="AN3528"/>
      <c r="AO3528">
        <v>0</v>
      </c>
      <c r="AP3528"/>
      <c r="AQ3528"/>
      <c r="AR3528"/>
      <c r="BQ3528" t="s">
        <v>458</v>
      </c>
      <c r="BU3528">
        <v>21</v>
      </c>
      <c r="BV3528" t="s">
        <v>574</v>
      </c>
      <c r="BX3528">
        <v>0</v>
      </c>
      <c r="BY3528">
        <v>0</v>
      </c>
      <c r="BZ3528"/>
      <c r="CA3528">
        <v>0</v>
      </c>
      <c r="CB3528">
        <v>0</v>
      </c>
      <c r="CC3528"/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/>
      <c r="CQ3528">
        <v>0</v>
      </c>
      <c r="CR3528">
        <v>0</v>
      </c>
      <c r="CS3528"/>
      <c r="CT3528"/>
      <c r="CU3528">
        <v>2791</v>
      </c>
      <c r="CV3528"/>
    </row>
    <row r="3529" spans="1:100" x14ac:dyDescent="0.2">
      <c r="A3529">
        <v>2022</v>
      </c>
      <c r="B3529">
        <v>5</v>
      </c>
      <c r="C3529" s="267">
        <v>44711</v>
      </c>
      <c r="D3529">
        <v>528</v>
      </c>
      <c r="E3529">
        <v>925</v>
      </c>
      <c r="F3529">
        <v>2</v>
      </c>
      <c r="G3529" t="s">
        <v>555</v>
      </c>
      <c r="H3529" t="s">
        <v>556</v>
      </c>
      <c r="I3529" t="s">
        <v>169</v>
      </c>
      <c r="J3529">
        <v>1</v>
      </c>
      <c r="K3529">
        <v>6</v>
      </c>
      <c r="L3529">
        <v>1091</v>
      </c>
      <c r="M3529">
        <v>1026</v>
      </c>
      <c r="N3529">
        <v>1168</v>
      </c>
      <c r="O3529">
        <v>1595</v>
      </c>
      <c r="P3529">
        <v>1543</v>
      </c>
      <c r="Q3529">
        <v>1521</v>
      </c>
      <c r="R3529">
        <v>1550</v>
      </c>
      <c r="S3529">
        <v>1589</v>
      </c>
      <c r="T3529">
        <v>1125</v>
      </c>
      <c r="U3529">
        <v>1112</v>
      </c>
      <c r="V3529">
        <v>1098</v>
      </c>
      <c r="W3529">
        <v>1097</v>
      </c>
      <c r="X3529">
        <v>1139</v>
      </c>
      <c r="AA3529">
        <v>1600</v>
      </c>
      <c r="AB3529">
        <v>1485</v>
      </c>
      <c r="AC3529">
        <v>1415</v>
      </c>
      <c r="AD3529">
        <v>1825</v>
      </c>
      <c r="AF3529">
        <v>835</v>
      </c>
      <c r="AG3529">
        <v>843</v>
      </c>
      <c r="AH3529">
        <v>755</v>
      </c>
      <c r="AI3529">
        <v>890</v>
      </c>
      <c r="AM3529">
        <v>1569.2222222222219</v>
      </c>
      <c r="AN3529">
        <v>988.22222222222217</v>
      </c>
      <c r="AO3529">
        <v>20</v>
      </c>
      <c r="AP3529">
        <v>180</v>
      </c>
      <c r="AQ3529"/>
      <c r="AR3529"/>
      <c r="BG3529">
        <v>384</v>
      </c>
      <c r="BH3529">
        <v>6</v>
      </c>
      <c r="BI3529">
        <v>4</v>
      </c>
      <c r="BJ3529">
        <v>9</v>
      </c>
      <c r="BL3529">
        <v>5</v>
      </c>
      <c r="BQ3529" t="s">
        <v>185</v>
      </c>
      <c r="BS3529" t="s">
        <v>557</v>
      </c>
      <c r="BT3529" t="s">
        <v>188</v>
      </c>
      <c r="BU3529">
        <v>22</v>
      </c>
      <c r="BV3529" t="s">
        <v>558</v>
      </c>
      <c r="BW3529" t="s">
        <v>173</v>
      </c>
      <c r="BX3529">
        <v>0</v>
      </c>
      <c r="BY3529">
        <v>0</v>
      </c>
      <c r="BZ3529">
        <v>0</v>
      </c>
      <c r="CA3529">
        <v>0</v>
      </c>
      <c r="CB3529">
        <v>24</v>
      </c>
      <c r="CC3529">
        <v>4</v>
      </c>
      <c r="CD3529">
        <v>388</v>
      </c>
      <c r="CE3529">
        <v>1</v>
      </c>
      <c r="CF3529">
        <v>0</v>
      </c>
      <c r="CG3529">
        <v>1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4</v>
      </c>
      <c r="CO3529">
        <v>388</v>
      </c>
      <c r="CP3529">
        <v>1.030927835051546E-2</v>
      </c>
      <c r="CQ3529">
        <v>3.666361136571952E-3</v>
      </c>
      <c r="CR3529">
        <v>0.35563703024747939</v>
      </c>
      <c r="CS3529">
        <v>4.0476725882617496E-3</v>
      </c>
      <c r="CT3529">
        <v>0.39262424106138971</v>
      </c>
      <c r="CU3529">
        <v>2791</v>
      </c>
      <c r="CV3529">
        <v>-1</v>
      </c>
    </row>
    <row r="3530" spans="1:100" x14ac:dyDescent="0.2">
      <c r="A3530">
        <v>2022</v>
      </c>
      <c r="B3530">
        <v>5</v>
      </c>
      <c r="C3530" s="267">
        <v>44711</v>
      </c>
      <c r="D3530">
        <v>528</v>
      </c>
      <c r="E3530">
        <v>936</v>
      </c>
      <c r="F3530">
        <v>2</v>
      </c>
      <c r="G3530" t="s">
        <v>559</v>
      </c>
      <c r="H3530" t="s">
        <v>560</v>
      </c>
      <c r="I3530" t="s">
        <v>169</v>
      </c>
      <c r="J3530">
        <v>1</v>
      </c>
      <c r="K3530">
        <v>6</v>
      </c>
      <c r="L3530">
        <v>206</v>
      </c>
      <c r="M3530">
        <v>193</v>
      </c>
      <c r="N3530">
        <v>220</v>
      </c>
      <c r="O3530">
        <v>258</v>
      </c>
      <c r="P3530">
        <v>262</v>
      </c>
      <c r="Q3530">
        <v>240</v>
      </c>
      <c r="R3530">
        <v>254</v>
      </c>
      <c r="S3530">
        <v>262</v>
      </c>
      <c r="T3530">
        <v>210</v>
      </c>
      <c r="U3530">
        <v>208</v>
      </c>
      <c r="V3530">
        <v>204</v>
      </c>
      <c r="W3530">
        <v>210</v>
      </c>
      <c r="X3530">
        <v>208</v>
      </c>
      <c r="Y3530">
        <v>140</v>
      </c>
      <c r="Z3530">
        <v>140</v>
      </c>
      <c r="AA3530">
        <v>258</v>
      </c>
      <c r="AB3530">
        <v>232</v>
      </c>
      <c r="AC3530">
        <v>233</v>
      </c>
      <c r="AD3530">
        <v>241</v>
      </c>
      <c r="AF3530">
        <v>218</v>
      </c>
      <c r="AG3530">
        <v>206</v>
      </c>
      <c r="AH3530">
        <v>192</v>
      </c>
      <c r="AI3530">
        <v>221</v>
      </c>
      <c r="AK3530">
        <v>142</v>
      </c>
      <c r="AL3530">
        <v>145</v>
      </c>
      <c r="AM3530">
        <v>248.88888888888891</v>
      </c>
      <c r="AN3530">
        <v>208.55555555555549</v>
      </c>
      <c r="AO3530">
        <v>20</v>
      </c>
      <c r="AP3530">
        <v>180</v>
      </c>
      <c r="AQ3530">
        <v>25.396825396825399</v>
      </c>
      <c r="AR3530">
        <v>141.75</v>
      </c>
      <c r="BQ3530" t="s">
        <v>185</v>
      </c>
      <c r="BS3530" t="s">
        <v>561</v>
      </c>
      <c r="BT3530" t="s">
        <v>188</v>
      </c>
      <c r="BU3530">
        <v>22</v>
      </c>
      <c r="BV3530" t="s">
        <v>558</v>
      </c>
      <c r="BW3530" t="s">
        <v>173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/>
      <c r="CQ3530">
        <v>0</v>
      </c>
      <c r="CR3530">
        <v>0</v>
      </c>
      <c r="CS3530">
        <v>0</v>
      </c>
      <c r="CT3530">
        <v>0</v>
      </c>
      <c r="CU3530">
        <v>2791</v>
      </c>
      <c r="CV3530">
        <v>-1</v>
      </c>
    </row>
    <row r="3531" spans="1:100" x14ac:dyDescent="0.2">
      <c r="A3531">
        <v>2022</v>
      </c>
      <c r="B3531">
        <v>5</v>
      </c>
      <c r="C3531" s="267">
        <v>44711</v>
      </c>
      <c r="D3531">
        <v>375</v>
      </c>
      <c r="E3531">
        <v>437</v>
      </c>
      <c r="F3531">
        <v>3</v>
      </c>
      <c r="G3531" t="s">
        <v>282</v>
      </c>
      <c r="H3531" t="s">
        <v>283</v>
      </c>
      <c r="I3531" t="s">
        <v>169</v>
      </c>
      <c r="J3531">
        <v>4</v>
      </c>
      <c r="K3531">
        <v>2</v>
      </c>
      <c r="L3531">
        <v>168</v>
      </c>
      <c r="M3531">
        <v>158</v>
      </c>
      <c r="N3531">
        <v>179</v>
      </c>
      <c r="AB3531">
        <v>259</v>
      </c>
      <c r="AC3531">
        <v>251</v>
      </c>
      <c r="AD3531">
        <v>273</v>
      </c>
      <c r="AE3531">
        <v>258</v>
      </c>
      <c r="AG3531">
        <v>187</v>
      </c>
      <c r="AH3531">
        <v>172</v>
      </c>
      <c r="AI3531">
        <v>189</v>
      </c>
      <c r="AJ3531">
        <v>180</v>
      </c>
      <c r="AK3531">
        <v>128</v>
      </c>
      <c r="AL3531">
        <v>121</v>
      </c>
      <c r="AM3531">
        <v>260.25</v>
      </c>
      <c r="AN3531">
        <v>182</v>
      </c>
      <c r="AO3531">
        <v>120</v>
      </c>
      <c r="AP3531">
        <v>120</v>
      </c>
      <c r="AQ3531">
        <v>115.6626506024096</v>
      </c>
      <c r="AR3531">
        <v>124.5</v>
      </c>
      <c r="BH3531">
        <v>6</v>
      </c>
      <c r="BI3531">
        <v>3</v>
      </c>
      <c r="BJ3531">
        <v>11</v>
      </c>
      <c r="BO3531">
        <v>8</v>
      </c>
      <c r="BQ3531" t="s">
        <v>185</v>
      </c>
      <c r="BR3531" t="s">
        <v>186</v>
      </c>
      <c r="BS3531" t="s">
        <v>284</v>
      </c>
      <c r="BT3531" t="s">
        <v>188</v>
      </c>
      <c r="BU3531">
        <v>22</v>
      </c>
      <c r="BV3531" t="s">
        <v>285</v>
      </c>
      <c r="BW3531" t="s">
        <v>173</v>
      </c>
      <c r="BX3531">
        <v>0</v>
      </c>
      <c r="BY3531">
        <v>0</v>
      </c>
      <c r="BZ3531">
        <v>0</v>
      </c>
      <c r="CA3531">
        <v>0</v>
      </c>
      <c r="CB3531">
        <v>28</v>
      </c>
      <c r="CC3531">
        <v>14</v>
      </c>
      <c r="CD3531">
        <v>14</v>
      </c>
      <c r="CE3531">
        <v>3</v>
      </c>
      <c r="CF3531">
        <v>1</v>
      </c>
      <c r="CG3531">
        <v>5</v>
      </c>
      <c r="CH3531">
        <v>0</v>
      </c>
      <c r="CI3531">
        <v>0</v>
      </c>
      <c r="CJ3531">
        <v>0</v>
      </c>
      <c r="CK3531">
        <v>0</v>
      </c>
      <c r="CL3531">
        <v>4</v>
      </c>
      <c r="CM3531">
        <v>0</v>
      </c>
      <c r="CN3531">
        <v>14</v>
      </c>
      <c r="CO3531">
        <v>14</v>
      </c>
      <c r="CP3531">
        <v>1</v>
      </c>
      <c r="CQ3531">
        <v>8.3333333333333329E-2</v>
      </c>
      <c r="CR3531">
        <v>8.3333333333333329E-2</v>
      </c>
      <c r="CS3531">
        <v>7.6923076923076927E-2</v>
      </c>
      <c r="CT3531">
        <v>7.6923076923076927E-2</v>
      </c>
      <c r="CU3531">
        <v>2791</v>
      </c>
      <c r="CV3531">
        <v>-1</v>
      </c>
    </row>
    <row r="3532" spans="1:100" x14ac:dyDescent="0.2">
      <c r="A3532">
        <v>2022</v>
      </c>
      <c r="B3532">
        <v>5</v>
      </c>
      <c r="C3532" s="267">
        <v>44711</v>
      </c>
      <c r="D3532">
        <v>124</v>
      </c>
      <c r="E3532">
        <v>689</v>
      </c>
      <c r="F3532">
        <v>4</v>
      </c>
      <c r="G3532" t="s">
        <v>311</v>
      </c>
      <c r="H3532" t="s">
        <v>312</v>
      </c>
      <c r="I3532" t="s">
        <v>169</v>
      </c>
      <c r="J3532">
        <v>2</v>
      </c>
      <c r="K3532">
        <v>2</v>
      </c>
      <c r="L3532">
        <v>75</v>
      </c>
      <c r="M3532">
        <v>67</v>
      </c>
      <c r="N3532">
        <v>82</v>
      </c>
      <c r="Y3532">
        <v>99</v>
      </c>
      <c r="Z3532">
        <v>99</v>
      </c>
      <c r="AK3532">
        <v>104</v>
      </c>
      <c r="AL3532">
        <v>104</v>
      </c>
      <c r="AM3532"/>
      <c r="AN3532"/>
      <c r="AO3532">
        <v>59</v>
      </c>
      <c r="AP3532">
        <v>122</v>
      </c>
      <c r="AQ3532">
        <v>70.935960591133011</v>
      </c>
      <c r="AR3532">
        <v>101.5</v>
      </c>
      <c r="BQ3532" t="s">
        <v>180</v>
      </c>
      <c r="BR3532" t="s">
        <v>192</v>
      </c>
      <c r="BS3532"/>
      <c r="BT3532"/>
      <c r="BU3532">
        <v>22</v>
      </c>
      <c r="BV3532" t="s">
        <v>310</v>
      </c>
      <c r="BW3532" t="s">
        <v>173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/>
      <c r="CQ3532">
        <v>0</v>
      </c>
      <c r="CR3532">
        <v>0</v>
      </c>
      <c r="CS3532"/>
      <c r="CT3532"/>
      <c r="CU3532">
        <v>2791</v>
      </c>
      <c r="CV3532"/>
    </row>
    <row r="3533" spans="1:100" x14ac:dyDescent="0.2">
      <c r="A3533">
        <v>2022</v>
      </c>
      <c r="B3533">
        <v>5</v>
      </c>
      <c r="C3533" s="267">
        <v>44711</v>
      </c>
      <c r="D3533">
        <v>125</v>
      </c>
      <c r="E3533">
        <v>691</v>
      </c>
      <c r="F3533">
        <v>4</v>
      </c>
      <c r="G3533" t="s">
        <v>254</v>
      </c>
      <c r="H3533" t="s">
        <v>255</v>
      </c>
      <c r="I3533" t="s">
        <v>169</v>
      </c>
      <c r="J3533">
        <v>4</v>
      </c>
      <c r="K3533">
        <v>4</v>
      </c>
      <c r="L3533">
        <v>194</v>
      </c>
      <c r="M3533">
        <v>174</v>
      </c>
      <c r="N3533">
        <v>213</v>
      </c>
      <c r="AM3533"/>
      <c r="AN3533"/>
      <c r="AO3533">
        <v>120</v>
      </c>
      <c r="AP3533">
        <v>120</v>
      </c>
      <c r="AQ3533"/>
      <c r="AR3533"/>
      <c r="BQ3533" t="s">
        <v>256</v>
      </c>
      <c r="BR3533" t="s">
        <v>257</v>
      </c>
      <c r="BS3533"/>
      <c r="BT3533"/>
      <c r="BU3533">
        <v>22</v>
      </c>
      <c r="BV3533" t="s">
        <v>258</v>
      </c>
      <c r="BW3533" t="s">
        <v>173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/>
      <c r="CQ3533">
        <v>0</v>
      </c>
      <c r="CR3533">
        <v>0</v>
      </c>
      <c r="CS3533"/>
      <c r="CT3533"/>
      <c r="CU3533">
        <v>2791</v>
      </c>
      <c r="CV3533"/>
    </row>
    <row r="3534" spans="1:100" x14ac:dyDescent="0.2">
      <c r="A3534">
        <v>2022</v>
      </c>
      <c r="B3534">
        <v>5</v>
      </c>
      <c r="C3534" s="267">
        <v>44711</v>
      </c>
      <c r="D3534">
        <v>425</v>
      </c>
      <c r="E3534">
        <v>674</v>
      </c>
      <c r="F3534">
        <v>4</v>
      </c>
      <c r="G3534" t="s">
        <v>244</v>
      </c>
      <c r="H3534" t="s">
        <v>245</v>
      </c>
      <c r="I3534" t="s">
        <v>246</v>
      </c>
      <c r="J3534">
        <v>2</v>
      </c>
      <c r="K3534">
        <v>1</v>
      </c>
      <c r="L3534">
        <v>256</v>
      </c>
      <c r="M3534">
        <v>240</v>
      </c>
      <c r="N3534">
        <v>274</v>
      </c>
      <c r="O3534">
        <v>345</v>
      </c>
      <c r="P3534">
        <v>346</v>
      </c>
      <c r="Q3534">
        <v>350</v>
      </c>
      <c r="R3534">
        <v>389</v>
      </c>
      <c r="S3534">
        <v>390</v>
      </c>
      <c r="T3534">
        <v>270</v>
      </c>
      <c r="U3534">
        <v>271</v>
      </c>
      <c r="V3534">
        <v>264</v>
      </c>
      <c r="W3534">
        <v>271</v>
      </c>
      <c r="X3534">
        <v>270</v>
      </c>
      <c r="Y3534">
        <v>105</v>
      </c>
      <c r="Z3534">
        <v>98</v>
      </c>
      <c r="AM3534">
        <v>364</v>
      </c>
      <c r="AN3534">
        <v>269.2</v>
      </c>
      <c r="AO3534">
        <v>60</v>
      </c>
      <c r="AP3534">
        <v>120</v>
      </c>
      <c r="AQ3534">
        <v>70.935960591133011</v>
      </c>
      <c r="AR3534">
        <v>101.5</v>
      </c>
      <c r="AU3534">
        <v>640</v>
      </c>
      <c r="AV3534">
        <v>2</v>
      </c>
      <c r="AW3534">
        <v>1</v>
      </c>
      <c r="AX3534">
        <v>2</v>
      </c>
      <c r="BH3534">
        <v>1</v>
      </c>
      <c r="BI3534">
        <v>2</v>
      </c>
      <c r="BJ3534">
        <v>7</v>
      </c>
      <c r="BL3534">
        <v>4</v>
      </c>
      <c r="BQ3534" t="s">
        <v>185</v>
      </c>
      <c r="BR3534" t="s">
        <v>247</v>
      </c>
      <c r="BS3534" t="s">
        <v>248</v>
      </c>
      <c r="BT3534" t="s">
        <v>249</v>
      </c>
      <c r="BU3534">
        <v>22</v>
      </c>
      <c r="BV3534" t="s">
        <v>244</v>
      </c>
      <c r="BW3534" t="s">
        <v>173</v>
      </c>
      <c r="BX3534">
        <v>0</v>
      </c>
      <c r="BY3534">
        <v>5</v>
      </c>
      <c r="BZ3534">
        <v>5</v>
      </c>
      <c r="CA3534">
        <v>645</v>
      </c>
      <c r="CB3534">
        <v>14</v>
      </c>
      <c r="CC3534">
        <v>14</v>
      </c>
      <c r="CD3534">
        <v>14</v>
      </c>
      <c r="CE3534">
        <v>3</v>
      </c>
      <c r="CF3534">
        <v>3</v>
      </c>
      <c r="CG3534">
        <v>9</v>
      </c>
      <c r="CH3534">
        <v>0</v>
      </c>
      <c r="CI3534">
        <v>4</v>
      </c>
      <c r="CJ3534">
        <v>0</v>
      </c>
      <c r="CK3534">
        <v>0</v>
      </c>
      <c r="CL3534">
        <v>0</v>
      </c>
      <c r="CM3534">
        <v>0</v>
      </c>
      <c r="CN3534">
        <v>19</v>
      </c>
      <c r="CO3534">
        <v>659</v>
      </c>
      <c r="CP3534">
        <v>2.8831562974203341E-2</v>
      </c>
      <c r="CQ3534">
        <v>7.421875E-2</v>
      </c>
      <c r="CR3534">
        <v>2.57421875</v>
      </c>
      <c r="CS3534">
        <v>7.0579494799405645E-2</v>
      </c>
      <c r="CT3534">
        <v>2.447994056463596</v>
      </c>
      <c r="CU3534">
        <v>2791</v>
      </c>
      <c r="CV3534">
        <v>-1</v>
      </c>
    </row>
    <row r="3535" spans="1:100" x14ac:dyDescent="0.2">
      <c r="A3535">
        <v>2022</v>
      </c>
      <c r="B3535">
        <v>5</v>
      </c>
      <c r="C3535" s="267">
        <v>44711</v>
      </c>
      <c r="D3535">
        <v>124</v>
      </c>
      <c r="E3535">
        <v>688</v>
      </c>
      <c r="F3535">
        <v>5</v>
      </c>
      <c r="G3535" t="s">
        <v>308</v>
      </c>
      <c r="H3535" t="s">
        <v>309</v>
      </c>
      <c r="I3535" t="s">
        <v>169</v>
      </c>
      <c r="J3535">
        <v>2</v>
      </c>
      <c r="K3535">
        <v>2</v>
      </c>
      <c r="L3535">
        <v>200</v>
      </c>
      <c r="M3535">
        <v>180</v>
      </c>
      <c r="N3535">
        <v>220</v>
      </c>
      <c r="O3535">
        <v>306</v>
      </c>
      <c r="P3535">
        <v>298</v>
      </c>
      <c r="Q3535">
        <v>296</v>
      </c>
      <c r="R3535">
        <v>314</v>
      </c>
      <c r="S3535">
        <v>320</v>
      </c>
      <c r="T3535">
        <v>210</v>
      </c>
      <c r="U3535">
        <v>204</v>
      </c>
      <c r="V3535">
        <v>194</v>
      </c>
      <c r="W3535">
        <v>200</v>
      </c>
      <c r="X3535">
        <v>204</v>
      </c>
      <c r="AA3535">
        <v>313</v>
      </c>
      <c r="AB3535">
        <v>298</v>
      </c>
      <c r="AC3535">
        <v>309</v>
      </c>
      <c r="AD3535">
        <v>286</v>
      </c>
      <c r="AE3535">
        <v>296</v>
      </c>
      <c r="AF3535">
        <v>226</v>
      </c>
      <c r="AG3535">
        <v>210</v>
      </c>
      <c r="AH3535">
        <v>203</v>
      </c>
      <c r="AI3535">
        <v>212</v>
      </c>
      <c r="AJ3535">
        <v>214</v>
      </c>
      <c r="AM3535">
        <v>303.60000000000002</v>
      </c>
      <c r="AN3535">
        <v>207.7</v>
      </c>
      <c r="AO3535">
        <v>59</v>
      </c>
      <c r="AP3535">
        <v>122</v>
      </c>
      <c r="AQ3535"/>
      <c r="AR3535"/>
      <c r="AU3535">
        <v>540</v>
      </c>
      <c r="AV3535">
        <v>3</v>
      </c>
      <c r="AW3535">
        <v>1</v>
      </c>
      <c r="BG3535">
        <v>900</v>
      </c>
      <c r="BH3535">
        <v>1</v>
      </c>
      <c r="BJ3535">
        <v>9</v>
      </c>
      <c r="BQ3535" t="s">
        <v>180</v>
      </c>
      <c r="BR3535" t="s">
        <v>192</v>
      </c>
      <c r="BS3535"/>
      <c r="BT3535"/>
      <c r="BU3535">
        <v>22</v>
      </c>
      <c r="BV3535" t="s">
        <v>310</v>
      </c>
      <c r="BW3535" t="s">
        <v>173</v>
      </c>
      <c r="BX3535">
        <v>0</v>
      </c>
      <c r="BY3535">
        <v>4</v>
      </c>
      <c r="BZ3535">
        <v>2</v>
      </c>
      <c r="CA3535">
        <v>542</v>
      </c>
      <c r="CB3535">
        <v>10</v>
      </c>
      <c r="CC3535">
        <v>5</v>
      </c>
      <c r="CD3535">
        <v>905</v>
      </c>
      <c r="CE3535">
        <v>2</v>
      </c>
      <c r="CF3535">
        <v>0</v>
      </c>
      <c r="CG3535">
        <v>4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7</v>
      </c>
      <c r="CO3535">
        <v>1447</v>
      </c>
      <c r="CP3535">
        <v>4.8375950241879746E-3</v>
      </c>
      <c r="CQ3535">
        <v>3.5000000000000003E-2</v>
      </c>
      <c r="CR3535">
        <v>7.2350000000000003</v>
      </c>
      <c r="CS3535">
        <v>3.3702455464612417E-2</v>
      </c>
      <c r="CT3535">
        <v>6.9667790081848828</v>
      </c>
      <c r="CU3535">
        <v>2791</v>
      </c>
      <c r="CV3535">
        <v>-1</v>
      </c>
    </row>
    <row r="3536" spans="1:100" x14ac:dyDescent="0.2">
      <c r="A3536">
        <v>2022</v>
      </c>
      <c r="B3536">
        <v>5</v>
      </c>
      <c r="C3536" s="267">
        <v>44711</v>
      </c>
      <c r="D3536">
        <v>124</v>
      </c>
      <c r="E3536">
        <v>689</v>
      </c>
      <c r="F3536">
        <v>5</v>
      </c>
      <c r="G3536" t="s">
        <v>311</v>
      </c>
      <c r="H3536" t="s">
        <v>312</v>
      </c>
      <c r="I3536" t="s">
        <v>169</v>
      </c>
      <c r="J3536">
        <v>2</v>
      </c>
      <c r="K3536">
        <v>2</v>
      </c>
      <c r="L3536">
        <v>75</v>
      </c>
      <c r="M3536">
        <v>67</v>
      </c>
      <c r="N3536">
        <v>82</v>
      </c>
      <c r="O3536">
        <v>100</v>
      </c>
      <c r="P3536">
        <v>112</v>
      </c>
      <c r="Q3536">
        <v>115</v>
      </c>
      <c r="R3536">
        <v>113</v>
      </c>
      <c r="S3536">
        <v>109</v>
      </c>
      <c r="T3536">
        <v>80</v>
      </c>
      <c r="U3536">
        <v>79</v>
      </c>
      <c r="V3536">
        <v>84</v>
      </c>
      <c r="W3536">
        <v>79</v>
      </c>
      <c r="X3536">
        <v>82</v>
      </c>
      <c r="AA3536">
        <v>111</v>
      </c>
      <c r="AB3536">
        <v>104</v>
      </c>
      <c r="AC3536">
        <v>106</v>
      </c>
      <c r="AD3536">
        <v>102</v>
      </c>
      <c r="AE3536">
        <v>103</v>
      </c>
      <c r="AF3536">
        <v>90</v>
      </c>
      <c r="AG3536">
        <v>84</v>
      </c>
      <c r="AH3536">
        <v>80</v>
      </c>
      <c r="AI3536">
        <v>78</v>
      </c>
      <c r="AJ3536">
        <v>85</v>
      </c>
      <c r="AM3536">
        <v>107.5</v>
      </c>
      <c r="AN3536">
        <v>82.1</v>
      </c>
      <c r="AO3536">
        <v>59</v>
      </c>
      <c r="AP3536">
        <v>122</v>
      </c>
      <c r="AQ3536"/>
      <c r="AR3536"/>
      <c r="AU3536">
        <v>810</v>
      </c>
      <c r="AV3536">
        <v>2</v>
      </c>
      <c r="AW3536">
        <v>1</v>
      </c>
      <c r="AX3536">
        <v>1</v>
      </c>
      <c r="BG3536">
        <v>864</v>
      </c>
      <c r="BI3536">
        <v>2</v>
      </c>
      <c r="BJ3536">
        <v>8</v>
      </c>
      <c r="BQ3536" t="s">
        <v>180</v>
      </c>
      <c r="BR3536" t="s">
        <v>192</v>
      </c>
      <c r="BS3536"/>
      <c r="BT3536"/>
      <c r="BU3536">
        <v>22</v>
      </c>
      <c r="BV3536" t="s">
        <v>310</v>
      </c>
      <c r="BW3536" t="s">
        <v>173</v>
      </c>
      <c r="BX3536">
        <v>0</v>
      </c>
      <c r="BY3536">
        <v>4</v>
      </c>
      <c r="BZ3536">
        <v>2</v>
      </c>
      <c r="CA3536">
        <v>812</v>
      </c>
      <c r="CB3536">
        <v>10</v>
      </c>
      <c r="CC3536">
        <v>5</v>
      </c>
      <c r="CD3536">
        <v>869</v>
      </c>
      <c r="CE3536">
        <v>1</v>
      </c>
      <c r="CF3536">
        <v>1</v>
      </c>
      <c r="CG3536">
        <v>4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7</v>
      </c>
      <c r="CO3536">
        <v>1681</v>
      </c>
      <c r="CP3536">
        <v>4.1641879833432477E-3</v>
      </c>
      <c r="CQ3536">
        <v>9.3333333333333338E-2</v>
      </c>
      <c r="CR3536">
        <v>22.41333333333333</v>
      </c>
      <c r="CS3536">
        <v>8.5261875761266759E-2</v>
      </c>
      <c r="CT3536">
        <v>20.475030450669919</v>
      </c>
      <c r="CU3536">
        <v>2791</v>
      </c>
      <c r="CV3536">
        <v>-1</v>
      </c>
    </row>
    <row r="3537" spans="1:100" x14ac:dyDescent="0.2">
      <c r="A3537">
        <v>2022</v>
      </c>
      <c r="B3537">
        <v>5</v>
      </c>
      <c r="C3537" s="267">
        <v>44711</v>
      </c>
      <c r="D3537">
        <v>376</v>
      </c>
      <c r="E3537">
        <v>438</v>
      </c>
      <c r="F3537">
        <v>5</v>
      </c>
      <c r="G3537" t="s">
        <v>216</v>
      </c>
      <c r="H3537" t="s">
        <v>217</v>
      </c>
      <c r="I3537" t="s">
        <v>169</v>
      </c>
      <c r="J3537">
        <v>3</v>
      </c>
      <c r="K3537">
        <v>2</v>
      </c>
      <c r="L3537">
        <v>335</v>
      </c>
      <c r="M3537">
        <v>315</v>
      </c>
      <c r="N3537">
        <v>358</v>
      </c>
      <c r="O3537">
        <v>445</v>
      </c>
      <c r="P3537">
        <v>439</v>
      </c>
      <c r="Q3537">
        <v>442</v>
      </c>
      <c r="R3537">
        <v>527</v>
      </c>
      <c r="S3537">
        <v>543</v>
      </c>
      <c r="T3537">
        <v>353</v>
      </c>
      <c r="U3537">
        <v>351</v>
      </c>
      <c r="V3537">
        <v>355</v>
      </c>
      <c r="W3537">
        <v>349</v>
      </c>
      <c r="X3537">
        <v>349</v>
      </c>
      <c r="AA3537">
        <v>479</v>
      </c>
      <c r="AB3537">
        <v>407</v>
      </c>
      <c r="AC3537">
        <v>441</v>
      </c>
      <c r="AD3537">
        <v>469</v>
      </c>
      <c r="AF3537">
        <v>343</v>
      </c>
      <c r="AG3537">
        <v>347</v>
      </c>
      <c r="AH3537">
        <v>332</v>
      </c>
      <c r="AI3537">
        <v>361</v>
      </c>
      <c r="AM3537">
        <v>465.77777777777783</v>
      </c>
      <c r="AN3537">
        <v>348.88888888888891</v>
      </c>
      <c r="AO3537">
        <v>75</v>
      </c>
      <c r="AP3537">
        <v>144</v>
      </c>
      <c r="AQ3537"/>
      <c r="AR3537"/>
      <c r="BQ3537" t="s">
        <v>185</v>
      </c>
      <c r="BR3537" t="s">
        <v>186</v>
      </c>
      <c r="BS3537" t="s">
        <v>218</v>
      </c>
      <c r="BT3537" t="s">
        <v>188</v>
      </c>
      <c r="BU3537">
        <v>22</v>
      </c>
      <c r="BV3537" t="s">
        <v>219</v>
      </c>
      <c r="BW3537" t="s">
        <v>173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/>
      <c r="CQ3537">
        <v>0</v>
      </c>
      <c r="CR3537">
        <v>0</v>
      </c>
      <c r="CS3537">
        <v>0</v>
      </c>
      <c r="CT3537">
        <v>0</v>
      </c>
      <c r="CU3537">
        <v>2791</v>
      </c>
      <c r="CV3537">
        <v>-1</v>
      </c>
    </row>
    <row r="3538" spans="1:100" x14ac:dyDescent="0.2">
      <c r="A3538">
        <v>2022</v>
      </c>
      <c r="B3538">
        <v>5</v>
      </c>
      <c r="C3538" s="267">
        <v>44711</v>
      </c>
      <c r="D3538">
        <v>383</v>
      </c>
      <c r="E3538">
        <v>550</v>
      </c>
      <c r="F3538">
        <v>5</v>
      </c>
      <c r="G3538" t="s">
        <v>437</v>
      </c>
      <c r="H3538" t="s">
        <v>438</v>
      </c>
      <c r="I3538" t="s">
        <v>169</v>
      </c>
      <c r="J3538">
        <v>3</v>
      </c>
      <c r="K3538">
        <v>1</v>
      </c>
      <c r="L3538">
        <v>35</v>
      </c>
      <c r="M3538">
        <v>32</v>
      </c>
      <c r="N3538">
        <v>38</v>
      </c>
      <c r="O3538">
        <v>61</v>
      </c>
      <c r="P3538">
        <v>63</v>
      </c>
      <c r="Q3538">
        <v>64</v>
      </c>
      <c r="R3538">
        <v>70</v>
      </c>
      <c r="S3538">
        <v>70</v>
      </c>
      <c r="T3538">
        <v>35</v>
      </c>
      <c r="U3538">
        <v>36</v>
      </c>
      <c r="V3538">
        <v>37</v>
      </c>
      <c r="W3538">
        <v>35</v>
      </c>
      <c r="X3538">
        <v>36</v>
      </c>
      <c r="Z3538">
        <v>88</v>
      </c>
      <c r="AA3538">
        <v>60</v>
      </c>
      <c r="AB3538">
        <v>63</v>
      </c>
      <c r="AC3538">
        <v>58</v>
      </c>
      <c r="AD3538">
        <v>67</v>
      </c>
      <c r="AE3538">
        <v>64</v>
      </c>
      <c r="AF3538">
        <v>38</v>
      </c>
      <c r="AG3538">
        <v>37</v>
      </c>
      <c r="AH3538">
        <v>40</v>
      </c>
      <c r="AI3538">
        <v>37</v>
      </c>
      <c r="AJ3538">
        <v>38</v>
      </c>
      <c r="AK3538">
        <v>78</v>
      </c>
      <c r="AL3538">
        <v>77</v>
      </c>
      <c r="AM3538">
        <v>64</v>
      </c>
      <c r="AN3538">
        <v>36.9</v>
      </c>
      <c r="AO3538">
        <v>114</v>
      </c>
      <c r="AP3538">
        <v>95</v>
      </c>
      <c r="AQ3538">
        <v>133.33333333333329</v>
      </c>
      <c r="AR3538">
        <v>81</v>
      </c>
      <c r="AV3538">
        <v>10</v>
      </c>
      <c r="AW3538">
        <v>2</v>
      </c>
      <c r="AX3538">
        <v>1</v>
      </c>
      <c r="BG3538">
        <v>3720</v>
      </c>
      <c r="BH3538">
        <v>1</v>
      </c>
      <c r="BI3538">
        <v>7</v>
      </c>
      <c r="BJ3538">
        <v>8</v>
      </c>
      <c r="BQ3538" t="s">
        <v>185</v>
      </c>
      <c r="BR3538" t="s">
        <v>186</v>
      </c>
      <c r="BS3538" t="s">
        <v>439</v>
      </c>
      <c r="BT3538" t="s">
        <v>188</v>
      </c>
      <c r="BU3538">
        <v>22</v>
      </c>
      <c r="BV3538" t="s">
        <v>437</v>
      </c>
      <c r="BW3538" t="s">
        <v>173</v>
      </c>
      <c r="BX3538">
        <v>0</v>
      </c>
      <c r="BY3538">
        <v>13</v>
      </c>
      <c r="BZ3538">
        <v>13</v>
      </c>
      <c r="CA3538">
        <v>13</v>
      </c>
      <c r="CB3538">
        <v>16</v>
      </c>
      <c r="CC3538">
        <v>16</v>
      </c>
      <c r="CD3538">
        <v>3736</v>
      </c>
      <c r="CE3538">
        <v>11</v>
      </c>
      <c r="CF3538">
        <v>9</v>
      </c>
      <c r="CG3538">
        <v>9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29</v>
      </c>
      <c r="CO3538">
        <v>3749</v>
      </c>
      <c r="CP3538">
        <v>7.7353961056281671E-3</v>
      </c>
      <c r="CQ3538">
        <v>0.82857142857142863</v>
      </c>
      <c r="CR3538">
        <v>107.1142857142857</v>
      </c>
      <c r="CS3538">
        <v>0.78590785907859084</v>
      </c>
      <c r="CT3538">
        <v>101.59891598915991</v>
      </c>
      <c r="CU3538">
        <v>2791</v>
      </c>
      <c r="CV3538">
        <v>-1</v>
      </c>
    </row>
    <row r="3539" spans="1:100" x14ac:dyDescent="0.2">
      <c r="A3539">
        <v>2022</v>
      </c>
      <c r="B3539">
        <v>5</v>
      </c>
      <c r="C3539" s="267">
        <v>44711</v>
      </c>
      <c r="D3539">
        <v>376</v>
      </c>
      <c r="E3539">
        <v>438</v>
      </c>
      <c r="F3539">
        <v>6</v>
      </c>
      <c r="G3539" t="s">
        <v>216</v>
      </c>
      <c r="H3539" t="s">
        <v>217</v>
      </c>
      <c r="I3539" t="s">
        <v>169</v>
      </c>
      <c r="J3539">
        <v>3</v>
      </c>
      <c r="K3539">
        <v>2</v>
      </c>
      <c r="L3539">
        <v>335</v>
      </c>
      <c r="M3539">
        <v>315</v>
      </c>
      <c r="N3539">
        <v>358</v>
      </c>
      <c r="Y3539">
        <v>141</v>
      </c>
      <c r="Z3539">
        <v>129</v>
      </c>
      <c r="AK3539">
        <v>138</v>
      </c>
      <c r="AL3539">
        <v>137</v>
      </c>
      <c r="AM3539"/>
      <c r="AN3539"/>
      <c r="AO3539">
        <v>75</v>
      </c>
      <c r="AP3539">
        <v>144</v>
      </c>
      <c r="AQ3539">
        <v>79.266055045871568</v>
      </c>
      <c r="AR3539">
        <v>136.25</v>
      </c>
      <c r="AU3539">
        <v>480</v>
      </c>
      <c r="AV3539">
        <v>12</v>
      </c>
      <c r="AW3539">
        <v>14</v>
      </c>
      <c r="AX3539">
        <v>2</v>
      </c>
      <c r="BG3539">
        <v>840</v>
      </c>
      <c r="BH3539">
        <v>5</v>
      </c>
      <c r="BI3539">
        <v>4</v>
      </c>
      <c r="BJ3539">
        <v>7</v>
      </c>
      <c r="BL3539">
        <v>2</v>
      </c>
      <c r="BQ3539" t="s">
        <v>185</v>
      </c>
      <c r="BR3539" t="s">
        <v>186</v>
      </c>
      <c r="BS3539" t="s">
        <v>218</v>
      </c>
      <c r="BT3539" t="s">
        <v>188</v>
      </c>
      <c r="BU3539">
        <v>22</v>
      </c>
      <c r="BV3539" t="s">
        <v>219</v>
      </c>
      <c r="BW3539" t="s">
        <v>173</v>
      </c>
      <c r="BX3539">
        <v>0</v>
      </c>
      <c r="BY3539">
        <v>28</v>
      </c>
      <c r="BZ3539">
        <v>14</v>
      </c>
      <c r="CA3539">
        <v>494</v>
      </c>
      <c r="CB3539">
        <v>18</v>
      </c>
      <c r="CC3539">
        <v>9</v>
      </c>
      <c r="CD3539">
        <v>849</v>
      </c>
      <c r="CE3539">
        <v>8</v>
      </c>
      <c r="CF3539">
        <v>9</v>
      </c>
      <c r="CG3539">
        <v>4</v>
      </c>
      <c r="CH3539">
        <v>0</v>
      </c>
      <c r="CI3539">
        <v>1</v>
      </c>
      <c r="CJ3539">
        <v>0</v>
      </c>
      <c r="CK3539">
        <v>0</v>
      </c>
      <c r="CL3539">
        <v>0</v>
      </c>
      <c r="CM3539">
        <v>0</v>
      </c>
      <c r="CN3539">
        <v>23</v>
      </c>
      <c r="CO3539">
        <v>1343</v>
      </c>
      <c r="CP3539">
        <v>1.7125837676842889E-2</v>
      </c>
      <c r="CQ3539">
        <v>6.8656716417910449E-2</v>
      </c>
      <c r="CR3539">
        <v>4.008955223880597</v>
      </c>
      <c r="CS3539"/>
      <c r="CT3539"/>
      <c r="CU3539">
        <v>2791</v>
      </c>
      <c r="CV3539"/>
    </row>
    <row r="3540" spans="1:100" x14ac:dyDescent="0.2">
      <c r="A3540">
        <v>2022</v>
      </c>
      <c r="B3540">
        <v>5</v>
      </c>
      <c r="C3540" s="267">
        <v>44711</v>
      </c>
      <c r="D3540">
        <v>382</v>
      </c>
      <c r="E3540">
        <v>449</v>
      </c>
      <c r="F3540">
        <v>7</v>
      </c>
      <c r="G3540" t="s">
        <v>340</v>
      </c>
      <c r="H3540" t="s">
        <v>341</v>
      </c>
      <c r="I3540" t="s">
        <v>169</v>
      </c>
      <c r="J3540">
        <v>3</v>
      </c>
      <c r="K3540">
        <v>1</v>
      </c>
      <c r="L3540">
        <v>46</v>
      </c>
      <c r="M3540">
        <v>40</v>
      </c>
      <c r="N3540">
        <v>50</v>
      </c>
      <c r="Q3540">
        <v>66</v>
      </c>
      <c r="R3540">
        <v>77</v>
      </c>
      <c r="S3540">
        <v>79</v>
      </c>
      <c r="V3540">
        <v>48</v>
      </c>
      <c r="W3540">
        <v>45</v>
      </c>
      <c r="X3540">
        <v>46</v>
      </c>
      <c r="AA3540">
        <v>64</v>
      </c>
      <c r="AB3540">
        <v>70</v>
      </c>
      <c r="AC3540">
        <v>66</v>
      </c>
      <c r="AD3540">
        <v>69</v>
      </c>
      <c r="AE3540">
        <v>72</v>
      </c>
      <c r="AF3540">
        <v>48</v>
      </c>
      <c r="AG3540">
        <v>43</v>
      </c>
      <c r="AH3540">
        <v>45</v>
      </c>
      <c r="AI3540">
        <v>45</v>
      </c>
      <c r="AJ3540">
        <v>47</v>
      </c>
      <c r="AK3540">
        <v>86</v>
      </c>
      <c r="AL3540">
        <v>85</v>
      </c>
      <c r="AM3540">
        <v>70.375</v>
      </c>
      <c r="AN3540">
        <v>45.875</v>
      </c>
      <c r="AO3540">
        <v>112</v>
      </c>
      <c r="AP3540">
        <v>96</v>
      </c>
      <c r="AQ3540">
        <v>126.31578947368421</v>
      </c>
      <c r="AR3540">
        <v>85.5</v>
      </c>
      <c r="AV3540">
        <v>2</v>
      </c>
      <c r="AW3540">
        <v>8</v>
      </c>
      <c r="AX3540">
        <v>1</v>
      </c>
      <c r="BG3540">
        <v>630</v>
      </c>
      <c r="BH3540">
        <v>2</v>
      </c>
      <c r="BI3540">
        <v>2</v>
      </c>
      <c r="BJ3540">
        <v>8</v>
      </c>
      <c r="BQ3540" t="s">
        <v>185</v>
      </c>
      <c r="BR3540" t="s">
        <v>186</v>
      </c>
      <c r="BS3540" t="s">
        <v>342</v>
      </c>
      <c r="BT3540" t="s">
        <v>188</v>
      </c>
      <c r="BU3540">
        <v>22</v>
      </c>
      <c r="BV3540" t="s">
        <v>340</v>
      </c>
      <c r="BW3540" t="s">
        <v>173</v>
      </c>
      <c r="BX3540">
        <v>0</v>
      </c>
      <c r="BY3540">
        <v>11</v>
      </c>
      <c r="BZ3540">
        <v>11</v>
      </c>
      <c r="CA3540">
        <v>11</v>
      </c>
      <c r="CB3540">
        <v>12</v>
      </c>
      <c r="CC3540">
        <v>12</v>
      </c>
      <c r="CD3540">
        <v>642</v>
      </c>
      <c r="CE3540">
        <v>4</v>
      </c>
      <c r="CF3540">
        <v>10</v>
      </c>
      <c r="CG3540">
        <v>9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23</v>
      </c>
      <c r="CO3540">
        <v>653</v>
      </c>
      <c r="CP3540">
        <v>3.5222052067381319E-2</v>
      </c>
      <c r="CQ3540">
        <v>0.5</v>
      </c>
      <c r="CR3540">
        <v>14.195652173913039</v>
      </c>
      <c r="CS3540">
        <v>0.50136239782016345</v>
      </c>
      <c r="CT3540">
        <v>14.23433242506812</v>
      </c>
      <c r="CU3540">
        <v>2791</v>
      </c>
      <c r="CV3540">
        <v>-1</v>
      </c>
    </row>
    <row r="3541" spans="1:100" x14ac:dyDescent="0.2">
      <c r="A3541">
        <v>2022</v>
      </c>
      <c r="B3541">
        <v>5</v>
      </c>
      <c r="C3541" s="267">
        <v>44711</v>
      </c>
      <c r="D3541">
        <v>395</v>
      </c>
      <c r="E3541">
        <v>607</v>
      </c>
      <c r="F3541">
        <v>7</v>
      </c>
      <c r="G3541" t="s">
        <v>394</v>
      </c>
      <c r="H3541" t="s">
        <v>395</v>
      </c>
      <c r="I3541" t="s">
        <v>169</v>
      </c>
      <c r="J3541">
        <v>3</v>
      </c>
      <c r="K3541">
        <v>3</v>
      </c>
      <c r="L3541">
        <v>100</v>
      </c>
      <c r="M3541">
        <v>93</v>
      </c>
      <c r="N3541">
        <v>107</v>
      </c>
      <c r="O3541">
        <v>133</v>
      </c>
      <c r="P3541">
        <v>142</v>
      </c>
      <c r="Q3541">
        <v>151</v>
      </c>
      <c r="T3541">
        <v>102</v>
      </c>
      <c r="U3541">
        <v>103</v>
      </c>
      <c r="V3541">
        <v>105</v>
      </c>
      <c r="AM3541">
        <v>142</v>
      </c>
      <c r="AN3541">
        <v>103.3333333333333</v>
      </c>
      <c r="AO3541">
        <v>86</v>
      </c>
      <c r="AP3541">
        <v>126</v>
      </c>
      <c r="AQ3541"/>
      <c r="AR3541"/>
      <c r="AU3541">
        <v>936</v>
      </c>
      <c r="AV3541">
        <v>2</v>
      </c>
      <c r="AW3541">
        <v>1</v>
      </c>
      <c r="BG3541">
        <v>648</v>
      </c>
      <c r="BQ3541" t="s">
        <v>170</v>
      </c>
      <c r="BR3541" t="s">
        <v>171</v>
      </c>
      <c r="BS3541"/>
      <c r="BT3541"/>
      <c r="BU3541">
        <v>22</v>
      </c>
      <c r="BV3541" t="s">
        <v>172</v>
      </c>
      <c r="BW3541" t="s">
        <v>173</v>
      </c>
      <c r="BX3541">
        <v>0</v>
      </c>
      <c r="BY3541">
        <v>3</v>
      </c>
      <c r="BZ3541">
        <v>1</v>
      </c>
      <c r="CA3541">
        <v>937</v>
      </c>
      <c r="CB3541">
        <v>0</v>
      </c>
      <c r="CC3541">
        <v>0</v>
      </c>
      <c r="CD3541">
        <v>648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1</v>
      </c>
      <c r="CO3541">
        <v>1585</v>
      </c>
      <c r="CP3541">
        <v>6.3091482649842276E-4</v>
      </c>
      <c r="CQ3541">
        <v>0.01</v>
      </c>
      <c r="CR3541">
        <v>15.85</v>
      </c>
      <c r="CS3541">
        <v>9.6774193548387101E-3</v>
      </c>
      <c r="CT3541">
        <v>15.338709677419359</v>
      </c>
      <c r="CU3541">
        <v>2791</v>
      </c>
      <c r="CV3541">
        <v>-1</v>
      </c>
    </row>
    <row r="3542" spans="1:100" x14ac:dyDescent="0.2">
      <c r="A3542">
        <v>2022</v>
      </c>
      <c r="B3542">
        <v>5</v>
      </c>
      <c r="C3542" s="267">
        <v>44711</v>
      </c>
      <c r="D3542">
        <v>395</v>
      </c>
      <c r="E3542">
        <v>608</v>
      </c>
      <c r="F3542">
        <v>7</v>
      </c>
      <c r="G3542" t="s">
        <v>396</v>
      </c>
      <c r="H3542" t="s">
        <v>397</v>
      </c>
      <c r="I3542" t="s">
        <v>169</v>
      </c>
      <c r="J3542">
        <v>3</v>
      </c>
      <c r="K3542">
        <v>3</v>
      </c>
      <c r="L3542">
        <v>100</v>
      </c>
      <c r="M3542">
        <v>93</v>
      </c>
      <c r="N3542">
        <v>107</v>
      </c>
      <c r="O3542">
        <v>132</v>
      </c>
      <c r="P3542">
        <v>128</v>
      </c>
      <c r="Q3542">
        <v>120</v>
      </c>
      <c r="T3542">
        <v>102</v>
      </c>
      <c r="U3542">
        <v>103</v>
      </c>
      <c r="V3542">
        <v>105</v>
      </c>
      <c r="AM3542">
        <v>126.6666666666667</v>
      </c>
      <c r="AN3542">
        <v>103.3333333333333</v>
      </c>
      <c r="AO3542">
        <v>86</v>
      </c>
      <c r="AP3542">
        <v>126</v>
      </c>
      <c r="AQ3542"/>
      <c r="AR3542"/>
      <c r="AU3542">
        <v>936</v>
      </c>
      <c r="AV3542">
        <v>2</v>
      </c>
      <c r="AW3542">
        <v>1</v>
      </c>
      <c r="AX3542">
        <v>1</v>
      </c>
      <c r="BG3542">
        <v>648</v>
      </c>
      <c r="BQ3542" t="s">
        <v>170</v>
      </c>
      <c r="BR3542" t="s">
        <v>171</v>
      </c>
      <c r="BS3542"/>
      <c r="BT3542"/>
      <c r="BU3542">
        <v>22</v>
      </c>
      <c r="BV3542" t="s">
        <v>172</v>
      </c>
      <c r="BW3542" t="s">
        <v>173</v>
      </c>
      <c r="BX3542">
        <v>0</v>
      </c>
      <c r="BY3542">
        <v>4</v>
      </c>
      <c r="BZ3542">
        <v>1.333333333333333</v>
      </c>
      <c r="CA3542">
        <v>937</v>
      </c>
      <c r="CB3542">
        <v>0</v>
      </c>
      <c r="CC3542">
        <v>0</v>
      </c>
      <c r="CD3542">
        <v>648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1.333333333333333</v>
      </c>
      <c r="CO3542">
        <v>1585</v>
      </c>
      <c r="CP3542">
        <v>8.4121976866456357E-4</v>
      </c>
      <c r="CQ3542">
        <v>1.3333333333333331E-2</v>
      </c>
      <c r="CR3542">
        <v>15.85</v>
      </c>
      <c r="CS3542">
        <v>1.2903225806451609E-2</v>
      </c>
      <c r="CT3542">
        <v>15.338709677419359</v>
      </c>
      <c r="CU3542">
        <v>2791</v>
      </c>
      <c r="CV3542">
        <v>-1</v>
      </c>
    </row>
    <row r="3543" spans="1:100" x14ac:dyDescent="0.2">
      <c r="A3543">
        <v>2022</v>
      </c>
      <c r="B3543">
        <v>5</v>
      </c>
      <c r="C3543" s="267">
        <v>44711</v>
      </c>
      <c r="D3543">
        <v>395</v>
      </c>
      <c r="E3543">
        <v>609</v>
      </c>
      <c r="F3543">
        <v>7</v>
      </c>
      <c r="G3543" t="s">
        <v>167</v>
      </c>
      <c r="H3543" t="s">
        <v>168</v>
      </c>
      <c r="I3543" t="s">
        <v>169</v>
      </c>
      <c r="J3543">
        <v>3</v>
      </c>
      <c r="K3543">
        <v>3</v>
      </c>
      <c r="L3543">
        <v>35</v>
      </c>
      <c r="M3543">
        <v>32</v>
      </c>
      <c r="N3543">
        <v>37</v>
      </c>
      <c r="O3543">
        <v>57</v>
      </c>
      <c r="P3543">
        <v>64</v>
      </c>
      <c r="Q3543">
        <v>69</v>
      </c>
      <c r="T3543">
        <v>40</v>
      </c>
      <c r="U3543">
        <v>43</v>
      </c>
      <c r="V3543">
        <v>41</v>
      </c>
      <c r="AM3543">
        <v>63.333333333333343</v>
      </c>
      <c r="AN3543">
        <v>41.333333333333343</v>
      </c>
      <c r="AO3543">
        <v>86</v>
      </c>
      <c r="AP3543">
        <v>126</v>
      </c>
      <c r="AQ3543"/>
      <c r="AR3543"/>
      <c r="AU3543">
        <v>936</v>
      </c>
      <c r="AV3543">
        <v>1</v>
      </c>
      <c r="AW3543">
        <v>1</v>
      </c>
      <c r="AX3543">
        <v>1</v>
      </c>
      <c r="BG3543">
        <v>648</v>
      </c>
      <c r="BQ3543" t="s">
        <v>170</v>
      </c>
      <c r="BR3543" t="s">
        <v>171</v>
      </c>
      <c r="BS3543"/>
      <c r="BT3543"/>
      <c r="BU3543">
        <v>22</v>
      </c>
      <c r="BV3543" t="s">
        <v>172</v>
      </c>
      <c r="BW3543" t="s">
        <v>173</v>
      </c>
      <c r="BX3543">
        <v>0</v>
      </c>
      <c r="BY3543">
        <v>3</v>
      </c>
      <c r="BZ3543">
        <v>1</v>
      </c>
      <c r="CA3543">
        <v>937</v>
      </c>
      <c r="CB3543">
        <v>0</v>
      </c>
      <c r="CC3543">
        <v>0</v>
      </c>
      <c r="CD3543">
        <v>648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1</v>
      </c>
      <c r="CO3543">
        <v>1585</v>
      </c>
      <c r="CP3543">
        <v>6.3091482649842276E-4</v>
      </c>
      <c r="CQ3543">
        <v>2.8571428571428571E-2</v>
      </c>
      <c r="CR3543">
        <v>45.285714285714278</v>
      </c>
      <c r="CS3543">
        <v>2.419354838709677E-2</v>
      </c>
      <c r="CT3543">
        <v>38.346774193548377</v>
      </c>
      <c r="CU3543">
        <v>2791</v>
      </c>
      <c r="CV3543">
        <v>-1</v>
      </c>
    </row>
    <row r="3544" spans="1:100" x14ac:dyDescent="0.2">
      <c r="A3544">
        <v>2022</v>
      </c>
      <c r="B3544">
        <v>5</v>
      </c>
      <c r="C3544" s="267">
        <v>44711</v>
      </c>
      <c r="D3544">
        <v>125</v>
      </c>
      <c r="E3544">
        <v>690</v>
      </c>
      <c r="F3544">
        <v>8</v>
      </c>
      <c r="G3544" t="s">
        <v>259</v>
      </c>
      <c r="H3544" t="s">
        <v>260</v>
      </c>
      <c r="I3544" t="s">
        <v>169</v>
      </c>
      <c r="J3544">
        <v>4</v>
      </c>
      <c r="K3544">
        <v>4</v>
      </c>
      <c r="L3544">
        <v>170</v>
      </c>
      <c r="M3544">
        <v>153</v>
      </c>
      <c r="N3544">
        <v>187</v>
      </c>
      <c r="O3544">
        <v>173</v>
      </c>
      <c r="T3544">
        <v>147</v>
      </c>
      <c r="AM3544">
        <v>173</v>
      </c>
      <c r="AN3544">
        <v>147</v>
      </c>
      <c r="AO3544">
        <v>120</v>
      </c>
      <c r="AP3544">
        <v>120</v>
      </c>
      <c r="AQ3544"/>
      <c r="AR3544"/>
      <c r="AU3544">
        <v>1104</v>
      </c>
      <c r="AV3544">
        <v>1</v>
      </c>
      <c r="AW3544">
        <v>2</v>
      </c>
      <c r="BQ3544" t="s">
        <v>256</v>
      </c>
      <c r="BR3544" t="s">
        <v>257</v>
      </c>
      <c r="BS3544"/>
      <c r="BT3544"/>
      <c r="BU3544">
        <v>22</v>
      </c>
      <c r="BV3544" t="s">
        <v>258</v>
      </c>
      <c r="BW3544" t="s">
        <v>173</v>
      </c>
      <c r="BX3544">
        <v>0</v>
      </c>
      <c r="BY3544">
        <v>3</v>
      </c>
      <c r="BZ3544">
        <v>0.75</v>
      </c>
      <c r="CA3544">
        <v>1104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0.75</v>
      </c>
      <c r="CO3544">
        <v>1104</v>
      </c>
      <c r="CP3544">
        <v>6.793478260869565E-4</v>
      </c>
      <c r="CQ3544">
        <v>4.4117647058823529E-3</v>
      </c>
      <c r="CR3544">
        <v>6.4941176470588244</v>
      </c>
      <c r="CS3544">
        <v>5.1020408163265302E-3</v>
      </c>
      <c r="CT3544">
        <v>7.5102040816326534</v>
      </c>
      <c r="CU3544">
        <v>2791</v>
      </c>
      <c r="CV3544">
        <v>-1</v>
      </c>
    </row>
    <row r="3545" spans="1:100" x14ac:dyDescent="0.2">
      <c r="A3545">
        <v>2022</v>
      </c>
      <c r="B3545">
        <v>5</v>
      </c>
      <c r="C3545" s="267">
        <v>44711</v>
      </c>
      <c r="D3545">
        <v>125</v>
      </c>
      <c r="E3545">
        <v>691</v>
      </c>
      <c r="F3545">
        <v>8</v>
      </c>
      <c r="G3545" t="s">
        <v>254</v>
      </c>
      <c r="H3545" t="s">
        <v>255</v>
      </c>
      <c r="I3545" t="s">
        <v>169</v>
      </c>
      <c r="J3545">
        <v>4</v>
      </c>
      <c r="K3545">
        <v>4</v>
      </c>
      <c r="L3545">
        <v>194</v>
      </c>
      <c r="M3545">
        <v>174</v>
      </c>
      <c r="N3545">
        <v>213</v>
      </c>
      <c r="O3545">
        <v>193</v>
      </c>
      <c r="T3545">
        <v>171</v>
      </c>
      <c r="AM3545">
        <v>193</v>
      </c>
      <c r="AN3545">
        <v>171</v>
      </c>
      <c r="AO3545">
        <v>120</v>
      </c>
      <c r="AP3545">
        <v>120</v>
      </c>
      <c r="AQ3545"/>
      <c r="AR3545"/>
      <c r="AU3545">
        <v>1104</v>
      </c>
      <c r="AV3545">
        <v>1</v>
      </c>
      <c r="AW3545">
        <v>2</v>
      </c>
      <c r="BQ3545" t="s">
        <v>256</v>
      </c>
      <c r="BR3545" t="s">
        <v>257</v>
      </c>
      <c r="BS3545"/>
      <c r="BT3545"/>
      <c r="BU3545">
        <v>22</v>
      </c>
      <c r="BV3545" t="s">
        <v>258</v>
      </c>
      <c r="BW3545" t="s">
        <v>173</v>
      </c>
      <c r="BX3545">
        <v>0</v>
      </c>
      <c r="BY3545">
        <v>3</v>
      </c>
      <c r="BZ3545">
        <v>0.75</v>
      </c>
      <c r="CA3545">
        <v>1104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0.75</v>
      </c>
      <c r="CO3545">
        <v>1104</v>
      </c>
      <c r="CP3545">
        <v>6.793478260869565E-4</v>
      </c>
      <c r="CQ3545">
        <v>3.8659793814432991E-3</v>
      </c>
      <c r="CR3545">
        <v>5.6907216494845363</v>
      </c>
      <c r="CS3545">
        <v>4.3859649122807024E-3</v>
      </c>
      <c r="CT3545">
        <v>6.4561403508771926</v>
      </c>
      <c r="CU3545">
        <v>2791</v>
      </c>
      <c r="CV3545">
        <v>-1</v>
      </c>
    </row>
    <row r="3546" spans="1:100" x14ac:dyDescent="0.2">
      <c r="A3546">
        <v>2022</v>
      </c>
      <c r="B3546">
        <v>5</v>
      </c>
      <c r="C3546" s="267">
        <v>44711</v>
      </c>
      <c r="D3546">
        <v>395</v>
      </c>
      <c r="E3546">
        <v>609</v>
      </c>
      <c r="F3546">
        <v>8</v>
      </c>
      <c r="G3546" t="s">
        <v>167</v>
      </c>
      <c r="H3546" t="s">
        <v>168</v>
      </c>
      <c r="I3546" t="s">
        <v>169</v>
      </c>
      <c r="J3546">
        <v>3</v>
      </c>
      <c r="K3546">
        <v>3</v>
      </c>
      <c r="L3546">
        <v>35</v>
      </c>
      <c r="M3546">
        <v>32</v>
      </c>
      <c r="N3546">
        <v>37</v>
      </c>
      <c r="Y3546">
        <v>108</v>
      </c>
      <c r="AM3546"/>
      <c r="AN3546"/>
      <c r="AO3546">
        <v>86</v>
      </c>
      <c r="AP3546">
        <v>126</v>
      </c>
      <c r="AQ3546">
        <v>100</v>
      </c>
      <c r="AR3546">
        <v>108</v>
      </c>
      <c r="BQ3546" t="s">
        <v>170</v>
      </c>
      <c r="BR3546" t="s">
        <v>171</v>
      </c>
      <c r="BS3546"/>
      <c r="BT3546"/>
      <c r="BU3546">
        <v>22</v>
      </c>
      <c r="BV3546" t="s">
        <v>172</v>
      </c>
      <c r="BW3546" t="s">
        <v>173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/>
      <c r="CQ3546">
        <v>0</v>
      </c>
      <c r="CR3546">
        <v>0</v>
      </c>
      <c r="CS3546"/>
      <c r="CT3546"/>
      <c r="CU3546">
        <v>2791</v>
      </c>
      <c r="CV3546"/>
    </row>
    <row r="3547" spans="1:100" x14ac:dyDescent="0.2">
      <c r="A3547">
        <v>2022</v>
      </c>
      <c r="B3547">
        <v>5</v>
      </c>
      <c r="C3547" s="267">
        <v>44711</v>
      </c>
      <c r="D3547">
        <v>422</v>
      </c>
      <c r="E3547">
        <v>668</v>
      </c>
      <c r="F3547">
        <v>8</v>
      </c>
      <c r="G3547" t="s">
        <v>352</v>
      </c>
      <c r="H3547" t="s">
        <v>353</v>
      </c>
      <c r="I3547" t="s">
        <v>169</v>
      </c>
      <c r="J3547">
        <v>2</v>
      </c>
      <c r="K3547">
        <v>1</v>
      </c>
      <c r="L3547">
        <v>103</v>
      </c>
      <c r="M3547">
        <v>96</v>
      </c>
      <c r="N3547">
        <v>110</v>
      </c>
      <c r="S3547">
        <v>145</v>
      </c>
      <c r="X3547">
        <v>105</v>
      </c>
      <c r="Z3547">
        <v>106</v>
      </c>
      <c r="AA3547">
        <v>140</v>
      </c>
      <c r="AB3547">
        <v>132</v>
      </c>
      <c r="AC3547">
        <v>139</v>
      </c>
      <c r="AD3547">
        <v>160</v>
      </c>
      <c r="AE3547">
        <v>136</v>
      </c>
      <c r="AF3547">
        <v>105</v>
      </c>
      <c r="AG3547">
        <v>107</v>
      </c>
      <c r="AH3547">
        <v>105</v>
      </c>
      <c r="AI3547">
        <v>111</v>
      </c>
      <c r="AJ3547">
        <v>106</v>
      </c>
      <c r="AK3547">
        <v>109</v>
      </c>
      <c r="AL3547">
        <v>110</v>
      </c>
      <c r="AM3547">
        <v>142</v>
      </c>
      <c r="AN3547">
        <v>106.5</v>
      </c>
      <c r="AO3547">
        <v>103</v>
      </c>
      <c r="AP3547">
        <v>105</v>
      </c>
      <c r="AQ3547">
        <v>66.461538461538467</v>
      </c>
      <c r="AR3547">
        <v>108.3333333333333</v>
      </c>
      <c r="AV3547">
        <v>2</v>
      </c>
      <c r="AW3547">
        <v>8</v>
      </c>
      <c r="AX3547">
        <v>1</v>
      </c>
      <c r="BG3547">
        <v>320</v>
      </c>
      <c r="BH3547">
        <v>6</v>
      </c>
      <c r="BI3547">
        <v>3</v>
      </c>
      <c r="BJ3547">
        <v>7</v>
      </c>
      <c r="BQ3547" t="s">
        <v>185</v>
      </c>
      <c r="BR3547" t="s">
        <v>186</v>
      </c>
      <c r="BS3547" t="s">
        <v>354</v>
      </c>
      <c r="BT3547" t="s">
        <v>188</v>
      </c>
      <c r="BU3547">
        <v>22</v>
      </c>
      <c r="BV3547" t="s">
        <v>352</v>
      </c>
      <c r="BW3547" t="s">
        <v>173</v>
      </c>
      <c r="BX3547">
        <v>0</v>
      </c>
      <c r="BY3547">
        <v>11</v>
      </c>
      <c r="BZ3547">
        <v>11</v>
      </c>
      <c r="CA3547">
        <v>11</v>
      </c>
      <c r="CB3547">
        <v>16</v>
      </c>
      <c r="CC3547">
        <v>16</v>
      </c>
      <c r="CD3547">
        <v>336</v>
      </c>
      <c r="CE3547">
        <v>8</v>
      </c>
      <c r="CF3547">
        <v>11</v>
      </c>
      <c r="CG3547">
        <v>8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27</v>
      </c>
      <c r="CO3547">
        <v>347</v>
      </c>
      <c r="CP3547">
        <v>7.7809798270893377E-2</v>
      </c>
      <c r="CQ3547">
        <v>0.26213592233009708</v>
      </c>
      <c r="CR3547">
        <v>3.3689320388349508</v>
      </c>
      <c r="CS3547">
        <v>0.25352112676056338</v>
      </c>
      <c r="CT3547">
        <v>3.258215962441315</v>
      </c>
      <c r="CU3547">
        <v>2791</v>
      </c>
      <c r="CV3547">
        <v>-1</v>
      </c>
    </row>
    <row r="3548" spans="1:100" x14ac:dyDescent="0.2">
      <c r="A3548">
        <v>2022</v>
      </c>
      <c r="B3548">
        <v>5</v>
      </c>
      <c r="C3548" s="267">
        <v>44711</v>
      </c>
      <c r="D3548">
        <v>56</v>
      </c>
      <c r="E3548">
        <v>134</v>
      </c>
      <c r="F3548">
        <v>26</v>
      </c>
      <c r="G3548" t="s">
        <v>382</v>
      </c>
      <c r="H3548" t="s">
        <v>383</v>
      </c>
      <c r="I3548" t="s">
        <v>263</v>
      </c>
      <c r="J3548">
        <v>12</v>
      </c>
      <c r="K3548">
        <v>1</v>
      </c>
      <c r="L3548">
        <v>10</v>
      </c>
      <c r="M3548">
        <v>9</v>
      </c>
      <c r="N3548">
        <v>10</v>
      </c>
      <c r="O3548">
        <v>16</v>
      </c>
      <c r="P3548">
        <v>15</v>
      </c>
      <c r="Q3548">
        <v>15</v>
      </c>
      <c r="T3548">
        <v>12</v>
      </c>
      <c r="U3548">
        <v>12</v>
      </c>
      <c r="V3548">
        <v>11</v>
      </c>
      <c r="Y3548">
        <v>101</v>
      </c>
      <c r="AM3548">
        <v>15.33333333333333</v>
      </c>
      <c r="AN3548">
        <v>11.66666666666667</v>
      </c>
      <c r="AO3548">
        <v>429</v>
      </c>
      <c r="AP3548">
        <v>101</v>
      </c>
      <c r="AQ3548">
        <v>427.72277227722782</v>
      </c>
      <c r="AR3548">
        <v>101</v>
      </c>
      <c r="AU3548">
        <v>1800</v>
      </c>
      <c r="AV3548">
        <v>10</v>
      </c>
      <c r="AW3548">
        <v>6</v>
      </c>
      <c r="AX3548">
        <v>1</v>
      </c>
      <c r="BQ3548" t="s">
        <v>384</v>
      </c>
      <c r="BR3548" t="s">
        <v>385</v>
      </c>
      <c r="BS3548"/>
      <c r="BT3548"/>
      <c r="BU3548">
        <v>22</v>
      </c>
      <c r="BV3548" t="s">
        <v>382</v>
      </c>
      <c r="BW3548" t="s">
        <v>222</v>
      </c>
      <c r="BX3548">
        <v>0</v>
      </c>
      <c r="BY3548">
        <v>17</v>
      </c>
      <c r="BZ3548">
        <v>17</v>
      </c>
      <c r="CA3548">
        <v>1817</v>
      </c>
      <c r="CB3548">
        <v>0</v>
      </c>
      <c r="CC3548">
        <v>0</v>
      </c>
      <c r="CD3548">
        <v>0</v>
      </c>
      <c r="CE3548">
        <v>10</v>
      </c>
      <c r="CF3548">
        <v>6</v>
      </c>
      <c r="CG3548">
        <v>1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17</v>
      </c>
      <c r="CO3548">
        <v>1817</v>
      </c>
      <c r="CP3548">
        <v>9.3560814529444133E-3</v>
      </c>
      <c r="CQ3548">
        <v>1.7</v>
      </c>
      <c r="CR3548">
        <v>181.7</v>
      </c>
      <c r="CS3548">
        <v>1.4571428571428571</v>
      </c>
      <c r="CT3548">
        <v>155.74285714285719</v>
      </c>
      <c r="CU3548">
        <v>2791</v>
      </c>
      <c r="CV3548">
        <v>-1</v>
      </c>
    </row>
    <row r="3549" spans="1:100" x14ac:dyDescent="0.2">
      <c r="A3549">
        <v>2022</v>
      </c>
      <c r="B3549">
        <v>5</v>
      </c>
      <c r="C3549" s="267">
        <v>44711</v>
      </c>
      <c r="D3549">
        <v>159</v>
      </c>
      <c r="E3549">
        <v>299</v>
      </c>
      <c r="F3549">
        <v>30</v>
      </c>
      <c r="G3549" t="s">
        <v>261</v>
      </c>
      <c r="H3549" t="s">
        <v>262</v>
      </c>
      <c r="I3549" t="s">
        <v>263</v>
      </c>
      <c r="J3549">
        <v>3</v>
      </c>
      <c r="K3549">
        <v>2</v>
      </c>
      <c r="L3549">
        <v>115</v>
      </c>
      <c r="M3549">
        <v>106</v>
      </c>
      <c r="N3549">
        <v>123</v>
      </c>
      <c r="O3549">
        <v>126</v>
      </c>
      <c r="P3549">
        <v>130</v>
      </c>
      <c r="Q3549">
        <v>125</v>
      </c>
      <c r="R3549">
        <v>134</v>
      </c>
      <c r="S3549">
        <v>124</v>
      </c>
      <c r="T3549">
        <v>104</v>
      </c>
      <c r="U3549">
        <v>107</v>
      </c>
      <c r="V3549">
        <v>97</v>
      </c>
      <c r="W3549">
        <v>96</v>
      </c>
      <c r="X3549">
        <v>97</v>
      </c>
      <c r="Y3549">
        <v>127</v>
      </c>
      <c r="Z3549">
        <v>128</v>
      </c>
      <c r="AM3549">
        <v>127.8</v>
      </c>
      <c r="AN3549">
        <v>100.2</v>
      </c>
      <c r="AO3549">
        <v>86</v>
      </c>
      <c r="AP3549">
        <v>126</v>
      </c>
      <c r="AQ3549">
        <v>84.705882352941174</v>
      </c>
      <c r="AR3549">
        <v>127.5</v>
      </c>
      <c r="AV3549">
        <v>10</v>
      </c>
      <c r="AW3549">
        <v>2</v>
      </c>
      <c r="AX3549">
        <v>3</v>
      </c>
      <c r="BG3549">
        <v>624</v>
      </c>
      <c r="BQ3549" t="s">
        <v>180</v>
      </c>
      <c r="BR3549" t="s">
        <v>181</v>
      </c>
      <c r="BS3549"/>
      <c r="BT3549"/>
      <c r="BU3549">
        <v>22</v>
      </c>
      <c r="BV3549" t="s">
        <v>261</v>
      </c>
      <c r="BW3549" t="s">
        <v>222</v>
      </c>
      <c r="BX3549">
        <v>0</v>
      </c>
      <c r="BY3549">
        <v>15</v>
      </c>
      <c r="BZ3549">
        <v>7.5</v>
      </c>
      <c r="CA3549">
        <v>7</v>
      </c>
      <c r="CB3549">
        <v>0</v>
      </c>
      <c r="CC3549">
        <v>0</v>
      </c>
      <c r="CD3549">
        <v>624</v>
      </c>
      <c r="CE3549">
        <v>5</v>
      </c>
      <c r="CF3549">
        <v>1</v>
      </c>
      <c r="CG3549">
        <v>1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7.5</v>
      </c>
      <c r="CO3549">
        <v>631</v>
      </c>
      <c r="CP3549">
        <v>1.1885895404120441E-2</v>
      </c>
      <c r="CQ3549">
        <v>6.5217391304347824E-2</v>
      </c>
      <c r="CR3549">
        <v>5.4869565217391303</v>
      </c>
      <c r="CS3549">
        <v>7.4850299401197598E-2</v>
      </c>
      <c r="CT3549">
        <v>6.2974051896207586</v>
      </c>
      <c r="CU3549">
        <v>2791</v>
      </c>
      <c r="CV3549">
        <v>-1</v>
      </c>
    </row>
    <row r="3550" spans="1:100" x14ac:dyDescent="0.2">
      <c r="A3550">
        <v>2022</v>
      </c>
      <c r="B3550">
        <v>5</v>
      </c>
      <c r="C3550" s="267">
        <v>44711</v>
      </c>
      <c r="D3550">
        <v>433</v>
      </c>
      <c r="E3550">
        <v>452</v>
      </c>
      <c r="F3550">
        <v>46</v>
      </c>
      <c r="G3550" t="s">
        <v>553</v>
      </c>
      <c r="H3550" t="s">
        <v>554</v>
      </c>
      <c r="I3550" t="s">
        <v>221</v>
      </c>
      <c r="J3550">
        <v>4</v>
      </c>
      <c r="K3550">
        <v>2</v>
      </c>
      <c r="L3550">
        <v>270</v>
      </c>
      <c r="M3550">
        <v>251</v>
      </c>
      <c r="N3550">
        <v>288</v>
      </c>
      <c r="O3550">
        <v>393</v>
      </c>
      <c r="P3550">
        <v>410</v>
      </c>
      <c r="Q3550">
        <v>505</v>
      </c>
      <c r="R3550">
        <v>380</v>
      </c>
      <c r="S3550">
        <v>340</v>
      </c>
      <c r="T3550">
        <v>261</v>
      </c>
      <c r="U3550">
        <v>259</v>
      </c>
      <c r="V3550">
        <v>265</v>
      </c>
      <c r="W3550">
        <v>256</v>
      </c>
      <c r="X3550">
        <v>260</v>
      </c>
      <c r="AB3550">
        <v>301</v>
      </c>
      <c r="AC3550">
        <v>283</v>
      </c>
      <c r="AD3550">
        <v>290</v>
      </c>
      <c r="AE3550">
        <v>306</v>
      </c>
      <c r="AG3550">
        <v>248</v>
      </c>
      <c r="AH3550">
        <v>229</v>
      </c>
      <c r="AI3550">
        <v>250</v>
      </c>
      <c r="AJ3550">
        <v>266</v>
      </c>
      <c r="AM3550">
        <v>356.44444444444451</v>
      </c>
      <c r="AN3550">
        <v>254.88888888888891</v>
      </c>
      <c r="AO3550">
        <v>96</v>
      </c>
      <c r="AP3550">
        <v>150</v>
      </c>
      <c r="AQ3550"/>
      <c r="AR3550"/>
      <c r="AU3550">
        <v>1120</v>
      </c>
      <c r="AV3550">
        <v>1</v>
      </c>
      <c r="AW3550">
        <v>2</v>
      </c>
      <c r="AX3550">
        <v>1</v>
      </c>
      <c r="BG3550">
        <v>1120</v>
      </c>
      <c r="BH3550">
        <v>1</v>
      </c>
      <c r="BJ3550">
        <v>7</v>
      </c>
      <c r="BQ3550" t="s">
        <v>180</v>
      </c>
      <c r="BR3550" t="s">
        <v>181</v>
      </c>
      <c r="BS3550"/>
      <c r="BT3550"/>
      <c r="BU3550">
        <v>22</v>
      </c>
      <c r="BV3550" t="s">
        <v>552</v>
      </c>
      <c r="BW3550" t="s">
        <v>222</v>
      </c>
      <c r="BX3550">
        <v>0</v>
      </c>
      <c r="BY3550">
        <v>4</v>
      </c>
      <c r="BZ3550">
        <v>2</v>
      </c>
      <c r="CA3550">
        <v>1122</v>
      </c>
      <c r="CB3550">
        <v>8</v>
      </c>
      <c r="CC3550">
        <v>4</v>
      </c>
      <c r="CD3550">
        <v>1124</v>
      </c>
      <c r="CE3550">
        <v>1</v>
      </c>
      <c r="CF3550">
        <v>1</v>
      </c>
      <c r="CG3550">
        <v>4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6</v>
      </c>
      <c r="CO3550">
        <v>2246</v>
      </c>
      <c r="CP3550">
        <v>2.671415850400712E-3</v>
      </c>
      <c r="CQ3550">
        <v>2.222222222222222E-2</v>
      </c>
      <c r="CR3550">
        <v>8.318518518518518</v>
      </c>
      <c r="CS3550">
        <v>2.353966870095902E-2</v>
      </c>
      <c r="CT3550">
        <v>8.8116826503923278</v>
      </c>
      <c r="CU3550">
        <v>2791</v>
      </c>
      <c r="CV3550">
        <v>-1</v>
      </c>
    </row>
    <row r="3551" spans="1:100" x14ac:dyDescent="0.2">
      <c r="A3551">
        <v>2022</v>
      </c>
      <c r="B3551">
        <v>5</v>
      </c>
      <c r="C3551" s="267">
        <v>44711</v>
      </c>
      <c r="D3551">
        <v>433</v>
      </c>
      <c r="E3551">
        <v>453</v>
      </c>
      <c r="F3551">
        <v>46</v>
      </c>
      <c r="G3551" t="s">
        <v>550</v>
      </c>
      <c r="H3551" t="s">
        <v>551</v>
      </c>
      <c r="I3551" t="s">
        <v>221</v>
      </c>
      <c r="J3551">
        <v>4</v>
      </c>
      <c r="K3551">
        <v>2</v>
      </c>
      <c r="L3551">
        <v>175</v>
      </c>
      <c r="M3551">
        <v>162</v>
      </c>
      <c r="N3551">
        <v>187</v>
      </c>
      <c r="O3551">
        <v>211</v>
      </c>
      <c r="P3551">
        <v>233</v>
      </c>
      <c r="Q3551">
        <v>299</v>
      </c>
      <c r="R3551">
        <v>270</v>
      </c>
      <c r="S3551">
        <v>272</v>
      </c>
      <c r="T3551">
        <v>165</v>
      </c>
      <c r="U3551">
        <v>161</v>
      </c>
      <c r="V3551">
        <v>162</v>
      </c>
      <c r="W3551">
        <v>175</v>
      </c>
      <c r="X3551">
        <v>175</v>
      </c>
      <c r="AB3551">
        <v>204</v>
      </c>
      <c r="AC3551">
        <v>198</v>
      </c>
      <c r="AD3551">
        <v>206</v>
      </c>
      <c r="AE3551">
        <v>200</v>
      </c>
      <c r="AG3551">
        <v>174</v>
      </c>
      <c r="AH3551">
        <v>155</v>
      </c>
      <c r="AI3551">
        <v>170</v>
      </c>
      <c r="AJ3551">
        <v>178</v>
      </c>
      <c r="AM3551">
        <v>232.55555555555549</v>
      </c>
      <c r="AN3551">
        <v>168.33333333333329</v>
      </c>
      <c r="AO3551">
        <v>96</v>
      </c>
      <c r="AP3551">
        <v>150</v>
      </c>
      <c r="AQ3551"/>
      <c r="AR3551"/>
      <c r="AU3551">
        <v>1120</v>
      </c>
      <c r="AV3551">
        <v>1</v>
      </c>
      <c r="AW3551">
        <v>3</v>
      </c>
      <c r="AX3551">
        <v>1</v>
      </c>
      <c r="BG3551">
        <v>1120</v>
      </c>
      <c r="BH3551">
        <v>1</v>
      </c>
      <c r="BJ3551">
        <v>6</v>
      </c>
      <c r="BQ3551" t="s">
        <v>180</v>
      </c>
      <c r="BR3551" t="s">
        <v>181</v>
      </c>
      <c r="BS3551"/>
      <c r="BT3551"/>
      <c r="BU3551">
        <v>22</v>
      </c>
      <c r="BV3551" t="s">
        <v>552</v>
      </c>
      <c r="BW3551" t="s">
        <v>222</v>
      </c>
      <c r="BX3551">
        <v>0</v>
      </c>
      <c r="BY3551">
        <v>5</v>
      </c>
      <c r="BZ3551">
        <v>2.5</v>
      </c>
      <c r="CA3551">
        <v>1122</v>
      </c>
      <c r="CB3551">
        <v>7</v>
      </c>
      <c r="CC3551">
        <v>3.5</v>
      </c>
      <c r="CD3551">
        <v>1123</v>
      </c>
      <c r="CE3551">
        <v>1</v>
      </c>
      <c r="CF3551">
        <v>1</v>
      </c>
      <c r="CG3551">
        <v>3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6</v>
      </c>
      <c r="CO3551">
        <v>2245</v>
      </c>
      <c r="CP3551">
        <v>2.6726057906458801E-3</v>
      </c>
      <c r="CQ3551">
        <v>3.4285714285714287E-2</v>
      </c>
      <c r="CR3551">
        <v>12.828571428571429</v>
      </c>
      <c r="CS3551">
        <v>3.5643564356435641E-2</v>
      </c>
      <c r="CT3551">
        <v>13.33663366336634</v>
      </c>
      <c r="CU3551">
        <v>2791</v>
      </c>
      <c r="CV3551">
        <v>-1</v>
      </c>
    </row>
    <row r="3552" spans="1:100" x14ac:dyDescent="0.2">
      <c r="A3552">
        <v>2022</v>
      </c>
      <c r="B3552">
        <v>5</v>
      </c>
      <c r="C3552" s="267">
        <v>44711</v>
      </c>
      <c r="D3552">
        <v>433</v>
      </c>
      <c r="E3552">
        <v>453</v>
      </c>
      <c r="F3552">
        <v>48</v>
      </c>
      <c r="G3552" t="s">
        <v>550</v>
      </c>
      <c r="H3552" t="s">
        <v>551</v>
      </c>
      <c r="I3552" t="s">
        <v>221</v>
      </c>
      <c r="J3552">
        <v>4</v>
      </c>
      <c r="K3552">
        <v>2</v>
      </c>
      <c r="L3552">
        <v>175</v>
      </c>
      <c r="M3552">
        <v>162</v>
      </c>
      <c r="N3552">
        <v>187</v>
      </c>
      <c r="Y3552">
        <v>171</v>
      </c>
      <c r="Z3552">
        <v>171</v>
      </c>
      <c r="AK3552">
        <v>171</v>
      </c>
      <c r="AL3552">
        <v>171</v>
      </c>
      <c r="AM3552"/>
      <c r="AN3552"/>
      <c r="AO3552">
        <v>96</v>
      </c>
      <c r="AP3552">
        <v>150</v>
      </c>
      <c r="AQ3552">
        <v>84.21052631578948</v>
      </c>
      <c r="AR3552">
        <v>171</v>
      </c>
      <c r="BQ3552" t="s">
        <v>180</v>
      </c>
      <c r="BR3552" t="s">
        <v>181</v>
      </c>
      <c r="BS3552"/>
      <c r="BT3552"/>
      <c r="BU3552">
        <v>22</v>
      </c>
      <c r="BV3552" t="s">
        <v>552</v>
      </c>
      <c r="BW3552" t="s">
        <v>222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/>
      <c r="CQ3552">
        <v>0</v>
      </c>
      <c r="CR3552">
        <v>0</v>
      </c>
      <c r="CS3552"/>
      <c r="CT3552"/>
      <c r="CU3552">
        <v>2791</v>
      </c>
      <c r="CV3552"/>
    </row>
    <row r="3553" spans="1:100" x14ac:dyDescent="0.2">
      <c r="A3553">
        <v>2022</v>
      </c>
      <c r="B3553">
        <v>5</v>
      </c>
      <c r="C3553" s="267">
        <v>44711</v>
      </c>
      <c r="D3553">
        <v>236</v>
      </c>
      <c r="E3553">
        <v>160</v>
      </c>
      <c r="F3553">
        <v>49</v>
      </c>
      <c r="G3553" t="s">
        <v>239</v>
      </c>
      <c r="H3553" t="s">
        <v>240</v>
      </c>
      <c r="I3553" t="s">
        <v>169</v>
      </c>
      <c r="J3553">
        <v>2</v>
      </c>
      <c r="K3553">
        <v>1</v>
      </c>
      <c r="L3553">
        <v>200</v>
      </c>
      <c r="M3553">
        <v>186</v>
      </c>
      <c r="N3553">
        <v>214</v>
      </c>
      <c r="O3553">
        <v>255</v>
      </c>
      <c r="P3553">
        <v>306</v>
      </c>
      <c r="Q3553">
        <v>317</v>
      </c>
      <c r="R3553">
        <v>290</v>
      </c>
      <c r="S3553">
        <v>289</v>
      </c>
      <c r="T3553">
        <v>184</v>
      </c>
      <c r="U3553">
        <v>187</v>
      </c>
      <c r="V3553">
        <v>182</v>
      </c>
      <c r="W3553">
        <v>188</v>
      </c>
      <c r="X3553">
        <v>185</v>
      </c>
      <c r="Y3553">
        <v>99</v>
      </c>
      <c r="Z3553">
        <v>99</v>
      </c>
      <c r="AA3553">
        <v>273</v>
      </c>
      <c r="AB3553">
        <v>290</v>
      </c>
      <c r="AC3553">
        <v>264</v>
      </c>
      <c r="AD3553">
        <v>280</v>
      </c>
      <c r="AE3553">
        <v>297</v>
      </c>
      <c r="AF3553">
        <v>187</v>
      </c>
      <c r="AG3553">
        <v>190</v>
      </c>
      <c r="AH3553">
        <v>186</v>
      </c>
      <c r="AI3553">
        <v>207</v>
      </c>
      <c r="AJ3553">
        <v>211</v>
      </c>
      <c r="AK3553">
        <v>99</v>
      </c>
      <c r="AL3553">
        <v>99</v>
      </c>
      <c r="AM3553">
        <v>286.10000000000002</v>
      </c>
      <c r="AN3553">
        <v>190.7</v>
      </c>
      <c r="AO3553">
        <v>76</v>
      </c>
      <c r="AP3553">
        <v>95</v>
      </c>
      <c r="AQ3553">
        <v>72.727272727272734</v>
      </c>
      <c r="AR3553">
        <v>99</v>
      </c>
      <c r="AU3553">
        <v>1752</v>
      </c>
      <c r="AV3553">
        <v>1</v>
      </c>
      <c r="AW3553">
        <v>2</v>
      </c>
      <c r="AX3553">
        <v>2</v>
      </c>
      <c r="BH3553">
        <v>4</v>
      </c>
      <c r="BI3553">
        <v>2</v>
      </c>
      <c r="BJ3553">
        <v>8</v>
      </c>
      <c r="BQ3553" t="s">
        <v>241</v>
      </c>
      <c r="BR3553" t="s">
        <v>242</v>
      </c>
      <c r="BS3553"/>
      <c r="BT3553"/>
      <c r="BU3553">
        <v>22</v>
      </c>
      <c r="BV3553" t="s">
        <v>239</v>
      </c>
      <c r="BW3553" t="s">
        <v>222</v>
      </c>
      <c r="BX3553">
        <v>0</v>
      </c>
      <c r="BY3553">
        <v>5</v>
      </c>
      <c r="BZ3553">
        <v>5</v>
      </c>
      <c r="CA3553">
        <v>1757</v>
      </c>
      <c r="CB3553">
        <v>14</v>
      </c>
      <c r="CC3553">
        <v>14</v>
      </c>
      <c r="CD3553">
        <v>14</v>
      </c>
      <c r="CE3553">
        <v>5</v>
      </c>
      <c r="CF3553">
        <v>4</v>
      </c>
      <c r="CG3553">
        <v>10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19</v>
      </c>
      <c r="CO3553">
        <v>1771</v>
      </c>
      <c r="CP3553">
        <v>1.072840203274986E-2</v>
      </c>
      <c r="CQ3553">
        <v>9.5000000000000001E-2</v>
      </c>
      <c r="CR3553">
        <v>8.8550000000000004</v>
      </c>
      <c r="CS3553">
        <v>9.9632931305715794E-2</v>
      </c>
      <c r="CT3553">
        <v>9.2868379653906672</v>
      </c>
      <c r="CU3553">
        <v>2791</v>
      </c>
      <c r="CV3553">
        <v>-1</v>
      </c>
    </row>
    <row r="3554" spans="1:100" x14ac:dyDescent="0.2">
      <c r="A3554">
        <v>2022</v>
      </c>
      <c r="B3554">
        <v>5</v>
      </c>
      <c r="C3554" s="267">
        <v>44711</v>
      </c>
      <c r="D3554">
        <v>334</v>
      </c>
      <c r="E3554">
        <v>254</v>
      </c>
      <c r="F3554">
        <v>49</v>
      </c>
      <c r="G3554" t="s">
        <v>220</v>
      </c>
      <c r="H3554" t="s">
        <v>179</v>
      </c>
      <c r="I3554" t="s">
        <v>221</v>
      </c>
      <c r="J3554">
        <v>4</v>
      </c>
      <c r="K3554">
        <v>2</v>
      </c>
      <c r="L3554">
        <v>203</v>
      </c>
      <c r="M3554">
        <v>188</v>
      </c>
      <c r="N3554">
        <v>217</v>
      </c>
      <c r="O3554">
        <v>255</v>
      </c>
      <c r="P3554">
        <v>294</v>
      </c>
      <c r="Q3554">
        <v>343</v>
      </c>
      <c r="R3554">
        <v>388</v>
      </c>
      <c r="S3554">
        <v>318</v>
      </c>
      <c r="T3554">
        <v>195</v>
      </c>
      <c r="U3554">
        <v>202</v>
      </c>
      <c r="V3554">
        <v>200</v>
      </c>
      <c r="W3554">
        <v>210</v>
      </c>
      <c r="X3554">
        <v>207</v>
      </c>
      <c r="AM3554">
        <v>319.60000000000002</v>
      </c>
      <c r="AN3554">
        <v>202.8</v>
      </c>
      <c r="AO3554">
        <v>94</v>
      </c>
      <c r="AP3554">
        <v>153</v>
      </c>
      <c r="AQ3554"/>
      <c r="AR3554"/>
      <c r="AV3554">
        <v>10</v>
      </c>
      <c r="AW3554">
        <v>12</v>
      </c>
      <c r="AX3554">
        <v>10</v>
      </c>
      <c r="BQ3554" t="s">
        <v>180</v>
      </c>
      <c r="BR3554" t="s">
        <v>181</v>
      </c>
      <c r="BS3554" t="s">
        <v>182</v>
      </c>
      <c r="BT3554"/>
      <c r="BU3554">
        <v>22</v>
      </c>
      <c r="BV3554" t="s">
        <v>220</v>
      </c>
      <c r="BW3554" t="s">
        <v>222</v>
      </c>
      <c r="BX3554">
        <v>0</v>
      </c>
      <c r="BY3554">
        <v>32</v>
      </c>
      <c r="BZ3554">
        <v>16</v>
      </c>
      <c r="CA3554">
        <v>16</v>
      </c>
      <c r="CB3554">
        <v>0</v>
      </c>
      <c r="CC3554">
        <v>0</v>
      </c>
      <c r="CD3554">
        <v>0</v>
      </c>
      <c r="CE3554">
        <v>5</v>
      </c>
      <c r="CF3554">
        <v>6</v>
      </c>
      <c r="CG3554">
        <v>5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16</v>
      </c>
      <c r="CO3554">
        <v>16</v>
      </c>
      <c r="CP3554">
        <v>1</v>
      </c>
      <c r="CQ3554">
        <v>7.8817733990147784E-2</v>
      </c>
      <c r="CR3554">
        <v>7.8817733990147784E-2</v>
      </c>
      <c r="CS3554">
        <v>7.8895463510848127E-2</v>
      </c>
      <c r="CT3554">
        <v>7.8895463510848127E-2</v>
      </c>
      <c r="CU3554">
        <v>2791</v>
      </c>
      <c r="CV3554">
        <v>-1</v>
      </c>
    </row>
    <row r="3555" spans="1:100" x14ac:dyDescent="0.2">
      <c r="A3555">
        <v>2022</v>
      </c>
      <c r="B3555">
        <v>5</v>
      </c>
      <c r="C3555" s="267">
        <v>44711</v>
      </c>
      <c r="D3555">
        <v>491</v>
      </c>
      <c r="E3555">
        <v>708</v>
      </c>
      <c r="F3555"/>
      <c r="G3555" t="s">
        <v>456</v>
      </c>
      <c r="H3555" t="s">
        <v>457</v>
      </c>
      <c r="K3555"/>
      <c r="L3555">
        <v>1980</v>
      </c>
      <c r="M3555">
        <v>1881</v>
      </c>
      <c r="N3555">
        <v>2079</v>
      </c>
      <c r="AM3555"/>
      <c r="AN3555"/>
      <c r="AO3555">
        <v>0</v>
      </c>
      <c r="AP3555"/>
      <c r="AQ3555"/>
      <c r="AR3555"/>
      <c r="BQ3555" t="s">
        <v>458</v>
      </c>
      <c r="BS3555"/>
      <c r="BT3555"/>
      <c r="BU3555">
        <v>22</v>
      </c>
      <c r="BV3555" t="s">
        <v>459</v>
      </c>
      <c r="BX3555">
        <v>0</v>
      </c>
      <c r="BY3555">
        <v>0</v>
      </c>
      <c r="BZ3555"/>
      <c r="CA3555">
        <v>0</v>
      </c>
      <c r="CB3555">
        <v>0</v>
      </c>
      <c r="CC3555"/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/>
      <c r="CQ3555">
        <v>0</v>
      </c>
      <c r="CR3555">
        <v>0</v>
      </c>
      <c r="CS3555"/>
      <c r="CT3555"/>
      <c r="CU3555">
        <v>2791</v>
      </c>
      <c r="CV3555"/>
    </row>
    <row r="3556" spans="1:100" x14ac:dyDescent="0.2">
      <c r="A3556">
        <v>2022</v>
      </c>
      <c r="B3556">
        <v>5</v>
      </c>
      <c r="C3556" s="267">
        <v>44711</v>
      </c>
      <c r="D3556">
        <v>491</v>
      </c>
      <c r="E3556">
        <v>713</v>
      </c>
      <c r="F3556"/>
      <c r="G3556" t="s">
        <v>460</v>
      </c>
      <c r="H3556" t="s">
        <v>461</v>
      </c>
      <c r="K3556"/>
      <c r="L3556">
        <v>1402</v>
      </c>
      <c r="M3556">
        <v>1332</v>
      </c>
      <c r="N3556">
        <v>1472</v>
      </c>
      <c r="AM3556"/>
      <c r="AN3556"/>
      <c r="AO3556">
        <v>0</v>
      </c>
      <c r="AP3556"/>
      <c r="AQ3556"/>
      <c r="AR3556"/>
      <c r="BQ3556" t="s">
        <v>458</v>
      </c>
      <c r="BS3556"/>
      <c r="BT3556"/>
      <c r="BU3556">
        <v>22</v>
      </c>
      <c r="BV3556" t="s">
        <v>459</v>
      </c>
      <c r="BX3556">
        <v>0</v>
      </c>
      <c r="BY3556">
        <v>0</v>
      </c>
      <c r="BZ3556"/>
      <c r="CA3556">
        <v>0</v>
      </c>
      <c r="CB3556">
        <v>0</v>
      </c>
      <c r="CC3556"/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/>
      <c r="CQ3556">
        <v>0</v>
      </c>
      <c r="CR3556">
        <v>0</v>
      </c>
      <c r="CS3556"/>
      <c r="CT3556"/>
      <c r="CU3556">
        <v>2791</v>
      </c>
      <c r="CV3556"/>
    </row>
    <row r="3557" spans="1:100" x14ac:dyDescent="0.2">
      <c r="A3557">
        <v>2022</v>
      </c>
      <c r="B3557">
        <v>5</v>
      </c>
      <c r="C3557" s="267">
        <v>44711</v>
      </c>
      <c r="D3557">
        <v>491</v>
      </c>
      <c r="E3557">
        <v>754</v>
      </c>
      <c r="F3557"/>
      <c r="G3557" t="s">
        <v>462</v>
      </c>
      <c r="H3557" t="s">
        <v>463</v>
      </c>
      <c r="K3557"/>
      <c r="L3557">
        <v>660</v>
      </c>
      <c r="M3557">
        <v>627</v>
      </c>
      <c r="N3557">
        <v>693</v>
      </c>
      <c r="AM3557"/>
      <c r="AN3557"/>
      <c r="AO3557">
        <v>0</v>
      </c>
      <c r="AP3557"/>
      <c r="AQ3557"/>
      <c r="AR3557"/>
      <c r="BQ3557" t="s">
        <v>458</v>
      </c>
      <c r="BS3557"/>
      <c r="BT3557"/>
      <c r="BU3557">
        <v>22</v>
      </c>
      <c r="BV3557" t="s">
        <v>459</v>
      </c>
      <c r="BX3557">
        <v>0</v>
      </c>
      <c r="BY3557">
        <v>0</v>
      </c>
      <c r="BZ3557"/>
      <c r="CA3557">
        <v>0</v>
      </c>
      <c r="CB3557">
        <v>0</v>
      </c>
      <c r="CC3557"/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/>
      <c r="CQ3557">
        <v>0</v>
      </c>
      <c r="CR3557">
        <v>0</v>
      </c>
      <c r="CS3557"/>
      <c r="CT3557"/>
      <c r="CU3557">
        <v>2791</v>
      </c>
      <c r="CV3557"/>
    </row>
    <row r="3558" spans="1:100" x14ac:dyDescent="0.2">
      <c r="A3558">
        <v>2022</v>
      </c>
      <c r="B3558">
        <v>5</v>
      </c>
      <c r="C3558" s="267">
        <v>44711</v>
      </c>
      <c r="D3558">
        <v>491</v>
      </c>
      <c r="E3558">
        <v>755</v>
      </c>
      <c r="F3558"/>
      <c r="G3558" t="s">
        <v>464</v>
      </c>
      <c r="H3558" t="s">
        <v>465</v>
      </c>
      <c r="K3558"/>
      <c r="L3558">
        <v>525</v>
      </c>
      <c r="M3558">
        <v>498</v>
      </c>
      <c r="N3558">
        <v>551</v>
      </c>
      <c r="O3558">
        <v>4757</v>
      </c>
      <c r="P3558">
        <v>5953</v>
      </c>
      <c r="Q3558">
        <v>4778</v>
      </c>
      <c r="R3558">
        <v>5676</v>
      </c>
      <c r="S3558">
        <v>4696</v>
      </c>
      <c r="T3558">
        <v>335</v>
      </c>
      <c r="U3558">
        <v>352</v>
      </c>
      <c r="V3558">
        <v>318</v>
      </c>
      <c r="W3558">
        <v>393</v>
      </c>
      <c r="X3558">
        <v>339</v>
      </c>
      <c r="AM3558">
        <v>5172</v>
      </c>
      <c r="AN3558">
        <v>347.4</v>
      </c>
      <c r="AO3558">
        <v>0</v>
      </c>
      <c r="AP3558"/>
      <c r="AQ3558"/>
      <c r="AR3558"/>
      <c r="BQ3558" t="s">
        <v>458</v>
      </c>
      <c r="BS3558"/>
      <c r="BT3558"/>
      <c r="BU3558">
        <v>22</v>
      </c>
      <c r="BV3558" t="s">
        <v>459</v>
      </c>
      <c r="BX3558">
        <v>0</v>
      </c>
      <c r="BY3558">
        <v>0</v>
      </c>
      <c r="BZ3558"/>
      <c r="CA3558">
        <v>0</v>
      </c>
      <c r="CB3558">
        <v>0</v>
      </c>
      <c r="CC3558"/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/>
      <c r="CQ3558">
        <v>0</v>
      </c>
      <c r="CR3558">
        <v>0</v>
      </c>
      <c r="CS3558">
        <v>0</v>
      </c>
      <c r="CT3558">
        <v>0</v>
      </c>
      <c r="CU3558">
        <v>2791</v>
      </c>
      <c r="CV3558">
        <v>-1</v>
      </c>
    </row>
    <row r="3559" spans="1:100" x14ac:dyDescent="0.2">
      <c r="A3559">
        <v>2022</v>
      </c>
      <c r="B3559">
        <v>5</v>
      </c>
      <c r="C3559" s="267">
        <v>44711</v>
      </c>
      <c r="D3559">
        <v>491</v>
      </c>
      <c r="E3559">
        <v>756</v>
      </c>
      <c r="F3559"/>
      <c r="G3559" t="s">
        <v>466</v>
      </c>
      <c r="H3559" t="s">
        <v>467</v>
      </c>
      <c r="K3559"/>
      <c r="L3559">
        <v>1113</v>
      </c>
      <c r="M3559">
        <v>1058</v>
      </c>
      <c r="N3559">
        <v>1169</v>
      </c>
      <c r="AM3559"/>
      <c r="AN3559"/>
      <c r="AO3559">
        <v>0</v>
      </c>
      <c r="AP3559"/>
      <c r="AQ3559"/>
      <c r="AR3559"/>
      <c r="BQ3559" t="s">
        <v>458</v>
      </c>
      <c r="BS3559"/>
      <c r="BT3559"/>
      <c r="BU3559">
        <v>22</v>
      </c>
      <c r="BV3559" t="s">
        <v>459</v>
      </c>
      <c r="BX3559">
        <v>0</v>
      </c>
      <c r="BY3559">
        <v>0</v>
      </c>
      <c r="BZ3559"/>
      <c r="CA3559">
        <v>0</v>
      </c>
      <c r="CB3559">
        <v>0</v>
      </c>
      <c r="CC3559"/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/>
      <c r="CQ3559">
        <v>0</v>
      </c>
      <c r="CR3559">
        <v>0</v>
      </c>
      <c r="CS3559"/>
      <c r="CT3559"/>
      <c r="CU3559">
        <v>2791</v>
      </c>
      <c r="CV3559"/>
    </row>
    <row r="3560" spans="1:100" x14ac:dyDescent="0.2">
      <c r="A3560">
        <v>2022</v>
      </c>
      <c r="B3560">
        <v>5</v>
      </c>
      <c r="C3560" s="267">
        <v>44711</v>
      </c>
      <c r="D3560">
        <v>528</v>
      </c>
      <c r="E3560">
        <v>925</v>
      </c>
      <c r="F3560"/>
      <c r="G3560" t="s">
        <v>555</v>
      </c>
      <c r="H3560" t="s">
        <v>556</v>
      </c>
      <c r="I3560" t="s">
        <v>169</v>
      </c>
      <c r="J3560">
        <v>1</v>
      </c>
      <c r="K3560">
        <v>6</v>
      </c>
      <c r="L3560">
        <v>1091</v>
      </c>
      <c r="M3560">
        <v>1026</v>
      </c>
      <c r="N3560">
        <v>1168</v>
      </c>
      <c r="AM3560"/>
      <c r="AN3560"/>
      <c r="AO3560">
        <v>20</v>
      </c>
      <c r="AP3560">
        <v>180</v>
      </c>
      <c r="AQ3560"/>
      <c r="AR3560"/>
      <c r="BQ3560" t="s">
        <v>185</v>
      </c>
      <c r="BS3560" t="s">
        <v>557</v>
      </c>
      <c r="BT3560" t="s">
        <v>188</v>
      </c>
      <c r="BU3560">
        <v>22</v>
      </c>
      <c r="BV3560" t="s">
        <v>558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/>
      <c r="CQ3560">
        <v>0</v>
      </c>
      <c r="CR3560">
        <v>0</v>
      </c>
      <c r="CS3560"/>
      <c r="CT3560"/>
      <c r="CU3560">
        <v>2791</v>
      </c>
      <c r="CV3560"/>
    </row>
    <row r="3561" spans="1:100" x14ac:dyDescent="0.2">
      <c r="A3561">
        <v>2022</v>
      </c>
      <c r="B3561">
        <v>5</v>
      </c>
      <c r="C3561" s="267">
        <v>44711</v>
      </c>
      <c r="D3561">
        <v>528</v>
      </c>
      <c r="E3561">
        <v>936</v>
      </c>
      <c r="F3561"/>
      <c r="G3561" t="s">
        <v>559</v>
      </c>
      <c r="H3561" t="s">
        <v>560</v>
      </c>
      <c r="I3561" t="s">
        <v>169</v>
      </c>
      <c r="J3561">
        <v>1</v>
      </c>
      <c r="K3561">
        <v>6</v>
      </c>
      <c r="L3561">
        <v>206</v>
      </c>
      <c r="M3561">
        <v>193</v>
      </c>
      <c r="N3561">
        <v>220</v>
      </c>
      <c r="AM3561"/>
      <c r="AN3561"/>
      <c r="AO3561">
        <v>20</v>
      </c>
      <c r="AP3561">
        <v>180</v>
      </c>
      <c r="AQ3561"/>
      <c r="AR3561"/>
      <c r="BQ3561" t="s">
        <v>185</v>
      </c>
      <c r="BS3561" t="s">
        <v>561</v>
      </c>
      <c r="BT3561" t="s">
        <v>188</v>
      </c>
      <c r="BU3561">
        <v>22</v>
      </c>
      <c r="BV3561" t="s">
        <v>558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/>
      <c r="CQ3561">
        <v>0</v>
      </c>
      <c r="CR3561">
        <v>0</v>
      </c>
      <c r="CS3561"/>
      <c r="CT3561"/>
      <c r="CU3561">
        <v>2791</v>
      </c>
      <c r="CV3561"/>
    </row>
    <row r="3562" spans="1:100" x14ac:dyDescent="0.2">
      <c r="A3562">
        <v>2022</v>
      </c>
      <c r="B3562">
        <v>5</v>
      </c>
      <c r="C3562" s="267">
        <v>44711</v>
      </c>
      <c r="D3562">
        <v>530</v>
      </c>
      <c r="E3562">
        <v>929</v>
      </c>
      <c r="F3562"/>
      <c r="G3562" t="s">
        <v>534</v>
      </c>
      <c r="H3562" t="s">
        <v>535</v>
      </c>
      <c r="K3562"/>
      <c r="L3562">
        <v>0</v>
      </c>
      <c r="M3562">
        <v>1282</v>
      </c>
      <c r="N3562">
        <v>1417</v>
      </c>
      <c r="AM3562"/>
      <c r="AN3562"/>
      <c r="AO3562">
        <v>0</v>
      </c>
      <c r="AP3562"/>
      <c r="AQ3562"/>
      <c r="AR3562"/>
      <c r="BQ3562" t="s">
        <v>458</v>
      </c>
      <c r="BS3562"/>
      <c r="BT3562"/>
      <c r="BU3562">
        <v>22</v>
      </c>
      <c r="BV3562" t="s">
        <v>536</v>
      </c>
      <c r="BX3562">
        <v>0</v>
      </c>
      <c r="BY3562">
        <v>0</v>
      </c>
      <c r="BZ3562"/>
      <c r="CA3562">
        <v>0</v>
      </c>
      <c r="CB3562">
        <v>0</v>
      </c>
      <c r="CC3562"/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/>
      <c r="CQ3562"/>
      <c r="CR3562"/>
      <c r="CS3562"/>
      <c r="CT3562"/>
      <c r="CU3562">
        <v>2791</v>
      </c>
      <c r="CV3562"/>
    </row>
    <row r="3563" spans="1:100" x14ac:dyDescent="0.2">
      <c r="A3563">
        <v>2022</v>
      </c>
      <c r="B3563">
        <v>5</v>
      </c>
      <c r="C3563" s="267">
        <v>44711</v>
      </c>
      <c r="D3563">
        <v>530</v>
      </c>
      <c r="E3563">
        <v>930</v>
      </c>
      <c r="F3563"/>
      <c r="G3563" t="s">
        <v>537</v>
      </c>
      <c r="H3563" t="s">
        <v>538</v>
      </c>
      <c r="K3563"/>
      <c r="L3563">
        <v>0</v>
      </c>
      <c r="M3563">
        <v>641</v>
      </c>
      <c r="N3563">
        <v>708</v>
      </c>
      <c r="AM3563"/>
      <c r="AN3563"/>
      <c r="AO3563">
        <v>0</v>
      </c>
      <c r="AP3563"/>
      <c r="AQ3563"/>
      <c r="AR3563"/>
      <c r="BQ3563" t="s">
        <v>458</v>
      </c>
      <c r="BS3563"/>
      <c r="BT3563"/>
      <c r="BU3563">
        <v>22</v>
      </c>
      <c r="BV3563" t="s">
        <v>536</v>
      </c>
      <c r="BX3563">
        <v>0</v>
      </c>
      <c r="BY3563">
        <v>0</v>
      </c>
      <c r="BZ3563"/>
      <c r="CA3563">
        <v>0</v>
      </c>
      <c r="CB3563">
        <v>0</v>
      </c>
      <c r="CC3563"/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/>
      <c r="CQ3563"/>
      <c r="CR3563"/>
      <c r="CS3563"/>
      <c r="CT3563"/>
      <c r="CU3563">
        <v>2791</v>
      </c>
      <c r="CV3563"/>
    </row>
    <row r="3564" spans="1:100" x14ac:dyDescent="0.2">
      <c r="A3564">
        <v>2022</v>
      </c>
      <c r="B3564">
        <v>5</v>
      </c>
      <c r="C3564" s="267">
        <v>44711</v>
      </c>
      <c r="D3564">
        <v>530</v>
      </c>
      <c r="E3564">
        <v>931</v>
      </c>
      <c r="F3564"/>
      <c r="G3564" t="s">
        <v>539</v>
      </c>
      <c r="H3564" t="s">
        <v>540</v>
      </c>
      <c r="K3564"/>
      <c r="L3564">
        <v>0</v>
      </c>
      <c r="M3564">
        <v>545</v>
      </c>
      <c r="N3564">
        <v>602</v>
      </c>
      <c r="AM3564"/>
      <c r="AN3564"/>
      <c r="AO3564">
        <v>0</v>
      </c>
      <c r="AP3564"/>
      <c r="AQ3564"/>
      <c r="AR3564"/>
      <c r="BQ3564" t="s">
        <v>458</v>
      </c>
      <c r="BS3564"/>
      <c r="BT3564"/>
      <c r="BU3564">
        <v>22</v>
      </c>
      <c r="BV3564" t="s">
        <v>536</v>
      </c>
      <c r="BX3564">
        <v>0</v>
      </c>
      <c r="BY3564">
        <v>0</v>
      </c>
      <c r="BZ3564"/>
      <c r="CA3564">
        <v>0</v>
      </c>
      <c r="CB3564">
        <v>0</v>
      </c>
      <c r="CC3564"/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/>
      <c r="CQ3564"/>
      <c r="CR3564"/>
      <c r="CS3564"/>
      <c r="CT3564"/>
      <c r="CU3564">
        <v>2791</v>
      </c>
      <c r="CV3564"/>
    </row>
    <row r="3565" spans="1:100" x14ac:dyDescent="0.2">
      <c r="A3565">
        <v>2022</v>
      </c>
      <c r="B3565">
        <v>5</v>
      </c>
      <c r="C3565" s="267">
        <v>44711</v>
      </c>
      <c r="D3565">
        <v>530</v>
      </c>
      <c r="E3565">
        <v>932</v>
      </c>
      <c r="F3565"/>
      <c r="G3565" t="s">
        <v>541</v>
      </c>
      <c r="H3565" t="s">
        <v>542</v>
      </c>
      <c r="K3565"/>
      <c r="L3565">
        <v>0</v>
      </c>
      <c r="M3565">
        <v>415</v>
      </c>
      <c r="N3565">
        <v>459</v>
      </c>
      <c r="AM3565"/>
      <c r="AN3565"/>
      <c r="AO3565">
        <v>0</v>
      </c>
      <c r="AP3565"/>
      <c r="AQ3565"/>
      <c r="AR3565"/>
      <c r="BQ3565" t="s">
        <v>458</v>
      </c>
      <c r="BS3565"/>
      <c r="BT3565"/>
      <c r="BU3565">
        <v>22</v>
      </c>
      <c r="BV3565" t="s">
        <v>536</v>
      </c>
      <c r="BX3565">
        <v>0</v>
      </c>
      <c r="BY3565">
        <v>0</v>
      </c>
      <c r="BZ3565"/>
      <c r="CA3565">
        <v>0</v>
      </c>
      <c r="CB3565">
        <v>0</v>
      </c>
      <c r="CC3565"/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/>
      <c r="CQ3565"/>
      <c r="CR3565"/>
      <c r="CS3565"/>
      <c r="CT3565"/>
      <c r="CU3565">
        <v>2791</v>
      </c>
      <c r="CV3565"/>
    </row>
    <row r="3566" spans="1:100" x14ac:dyDescent="0.2">
      <c r="A3566">
        <v>2022</v>
      </c>
      <c r="B3566">
        <v>5</v>
      </c>
      <c r="C3566" s="267">
        <v>44711</v>
      </c>
      <c r="D3566">
        <v>533</v>
      </c>
      <c r="E3566">
        <v>821</v>
      </c>
      <c r="F3566"/>
      <c r="G3566" t="s">
        <v>572</v>
      </c>
      <c r="H3566" t="s">
        <v>573</v>
      </c>
      <c r="K3566"/>
      <c r="L3566">
        <v>1275</v>
      </c>
      <c r="M3566">
        <v>1211</v>
      </c>
      <c r="N3566">
        <v>1338</v>
      </c>
      <c r="AM3566"/>
      <c r="AN3566"/>
      <c r="AO3566">
        <v>0</v>
      </c>
      <c r="AP3566"/>
      <c r="AQ3566"/>
      <c r="AR3566"/>
      <c r="BQ3566" t="s">
        <v>458</v>
      </c>
      <c r="BU3566">
        <v>22</v>
      </c>
      <c r="BV3566" t="s">
        <v>574</v>
      </c>
      <c r="BX3566">
        <v>0</v>
      </c>
      <c r="BY3566">
        <v>0</v>
      </c>
      <c r="BZ3566"/>
      <c r="CA3566">
        <v>0</v>
      </c>
      <c r="CB3566">
        <v>0</v>
      </c>
      <c r="CC3566"/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/>
      <c r="CQ3566">
        <v>0</v>
      </c>
      <c r="CR3566">
        <v>0</v>
      </c>
      <c r="CS3566"/>
      <c r="CT3566"/>
      <c r="CU3566">
        <v>2791</v>
      </c>
      <c r="CV3566"/>
    </row>
    <row r="3567" spans="1:100" x14ac:dyDescent="0.2">
      <c r="A3567">
        <v>2022</v>
      </c>
      <c r="B3567">
        <v>5</v>
      </c>
      <c r="C3567" s="267">
        <v>44711</v>
      </c>
      <c r="D3567">
        <v>533</v>
      </c>
      <c r="E3567">
        <v>822</v>
      </c>
      <c r="F3567"/>
      <c r="G3567" t="s">
        <v>575</v>
      </c>
      <c r="H3567" t="s">
        <v>576</v>
      </c>
      <c r="K3567"/>
      <c r="L3567">
        <v>675</v>
      </c>
      <c r="M3567">
        <v>641</v>
      </c>
      <c r="N3567">
        <v>708</v>
      </c>
      <c r="AM3567"/>
      <c r="AN3567"/>
      <c r="AO3567">
        <v>0</v>
      </c>
      <c r="AP3567"/>
      <c r="AQ3567"/>
      <c r="AR3567"/>
      <c r="BQ3567" t="s">
        <v>458</v>
      </c>
      <c r="BU3567">
        <v>22</v>
      </c>
      <c r="BV3567" t="s">
        <v>574</v>
      </c>
      <c r="BX3567">
        <v>0</v>
      </c>
      <c r="BY3567">
        <v>0</v>
      </c>
      <c r="BZ3567"/>
      <c r="CA3567">
        <v>0</v>
      </c>
      <c r="CB3567">
        <v>0</v>
      </c>
      <c r="CC3567"/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/>
      <c r="CQ3567">
        <v>0</v>
      </c>
      <c r="CR3567">
        <v>0</v>
      </c>
      <c r="CS3567"/>
      <c r="CT3567"/>
      <c r="CU3567">
        <v>2791</v>
      </c>
      <c r="CV3567"/>
    </row>
    <row r="3568" spans="1:100" x14ac:dyDescent="0.2">
      <c r="A3568">
        <v>2022</v>
      </c>
      <c r="B3568">
        <v>5</v>
      </c>
      <c r="C3568" s="267">
        <v>44711</v>
      </c>
      <c r="D3568">
        <v>533</v>
      </c>
      <c r="E3568">
        <v>823</v>
      </c>
      <c r="F3568"/>
      <c r="G3568" t="s">
        <v>577</v>
      </c>
      <c r="H3568" t="s">
        <v>578</v>
      </c>
      <c r="K3568"/>
      <c r="L3568">
        <v>637</v>
      </c>
      <c r="M3568">
        <v>605</v>
      </c>
      <c r="N3568">
        <v>669</v>
      </c>
      <c r="AM3568"/>
      <c r="AN3568"/>
      <c r="AO3568">
        <v>0</v>
      </c>
      <c r="AP3568"/>
      <c r="AQ3568"/>
      <c r="AR3568"/>
      <c r="BQ3568" t="s">
        <v>458</v>
      </c>
      <c r="BU3568">
        <v>22</v>
      </c>
      <c r="BV3568" t="s">
        <v>574</v>
      </c>
      <c r="BX3568">
        <v>0</v>
      </c>
      <c r="BY3568">
        <v>0</v>
      </c>
      <c r="BZ3568"/>
      <c r="CA3568">
        <v>0</v>
      </c>
      <c r="CB3568">
        <v>0</v>
      </c>
      <c r="CC3568"/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/>
      <c r="CQ3568">
        <v>0</v>
      </c>
      <c r="CR3568">
        <v>0</v>
      </c>
      <c r="CS3568"/>
      <c r="CT3568"/>
      <c r="CU3568">
        <v>2791</v>
      </c>
      <c r="CV3568"/>
    </row>
    <row r="3569" spans="1:100" x14ac:dyDescent="0.2">
      <c r="A3569">
        <v>2022</v>
      </c>
      <c r="B3569">
        <v>6</v>
      </c>
      <c r="C3569" s="267">
        <v>44712</v>
      </c>
      <c r="D3569">
        <v>416</v>
      </c>
      <c r="E3569">
        <v>659</v>
      </c>
      <c r="F3569">
        <v>2</v>
      </c>
      <c r="G3569" t="s">
        <v>183</v>
      </c>
      <c r="H3569" t="s">
        <v>184</v>
      </c>
      <c r="I3569" t="s">
        <v>169</v>
      </c>
      <c r="J3569">
        <v>2</v>
      </c>
      <c r="K3569">
        <v>1</v>
      </c>
      <c r="L3569">
        <v>301</v>
      </c>
      <c r="M3569">
        <v>283</v>
      </c>
      <c r="N3569">
        <v>322</v>
      </c>
      <c r="R3569">
        <v>475</v>
      </c>
      <c r="S3569">
        <v>482</v>
      </c>
      <c r="W3569">
        <v>300</v>
      </c>
      <c r="X3569">
        <v>319</v>
      </c>
      <c r="Z3569">
        <v>131</v>
      </c>
      <c r="AA3569">
        <v>406</v>
      </c>
      <c r="AB3569">
        <v>559</v>
      </c>
      <c r="AC3569">
        <v>418</v>
      </c>
      <c r="AD3569">
        <v>417</v>
      </c>
      <c r="AE3569">
        <v>409</v>
      </c>
      <c r="AF3569">
        <v>313</v>
      </c>
      <c r="AG3569">
        <v>330</v>
      </c>
      <c r="AH3569">
        <v>308</v>
      </c>
      <c r="AI3569">
        <v>311</v>
      </c>
      <c r="AJ3569">
        <v>315</v>
      </c>
      <c r="AK3569">
        <v>119</v>
      </c>
      <c r="AL3569">
        <v>121</v>
      </c>
      <c r="AM3569">
        <v>452.28571428571428</v>
      </c>
      <c r="AN3569">
        <v>313.71428571428572</v>
      </c>
      <c r="AO3569">
        <v>55</v>
      </c>
      <c r="AP3569">
        <v>131</v>
      </c>
      <c r="AQ3569">
        <v>58.221024258760103</v>
      </c>
      <c r="AR3569">
        <v>123.6666666666667</v>
      </c>
      <c r="AV3569">
        <v>3</v>
      </c>
      <c r="AW3569">
        <v>2</v>
      </c>
      <c r="AX3569">
        <v>1</v>
      </c>
      <c r="BG3569">
        <v>459</v>
      </c>
      <c r="BH3569">
        <v>4</v>
      </c>
      <c r="BI3569">
        <v>6</v>
      </c>
      <c r="BJ3569">
        <v>7</v>
      </c>
      <c r="BL3569">
        <v>2</v>
      </c>
      <c r="BQ3569" t="s">
        <v>185</v>
      </c>
      <c r="BR3569" t="s">
        <v>186</v>
      </c>
      <c r="BS3569" t="s">
        <v>187</v>
      </c>
      <c r="BT3569" t="s">
        <v>188</v>
      </c>
      <c r="BU3569">
        <v>22</v>
      </c>
      <c r="BV3569" t="s">
        <v>189</v>
      </c>
      <c r="BW3569" t="s">
        <v>173</v>
      </c>
      <c r="BX3569">
        <v>0</v>
      </c>
      <c r="BY3569">
        <v>6</v>
      </c>
      <c r="BZ3569">
        <v>6</v>
      </c>
      <c r="CA3569">
        <v>6</v>
      </c>
      <c r="CB3569">
        <v>19</v>
      </c>
      <c r="CC3569">
        <v>19</v>
      </c>
      <c r="CD3569">
        <v>478</v>
      </c>
      <c r="CE3569">
        <v>7</v>
      </c>
      <c r="CF3569">
        <v>8</v>
      </c>
      <c r="CG3569">
        <v>8</v>
      </c>
      <c r="CH3569">
        <v>0</v>
      </c>
      <c r="CI3569">
        <v>2</v>
      </c>
      <c r="CJ3569">
        <v>0</v>
      </c>
      <c r="CK3569">
        <v>0</v>
      </c>
      <c r="CL3569">
        <v>0</v>
      </c>
      <c r="CM3569">
        <v>0</v>
      </c>
      <c r="CN3569">
        <v>25</v>
      </c>
      <c r="CO3569">
        <v>484</v>
      </c>
      <c r="CP3569">
        <v>5.1652892561983473E-2</v>
      </c>
      <c r="CQ3569">
        <v>8.3056478405315617E-2</v>
      </c>
      <c r="CR3569">
        <v>1.60797342192691</v>
      </c>
      <c r="CS3569">
        <v>7.9690346083788707E-2</v>
      </c>
      <c r="CT3569">
        <v>1.542805100182149</v>
      </c>
      <c r="CU3569">
        <v>2791</v>
      </c>
      <c r="CV3569">
        <v>-1</v>
      </c>
    </row>
    <row r="3570" spans="1:100" x14ac:dyDescent="0.2">
      <c r="A3570">
        <v>2022</v>
      </c>
      <c r="B3570">
        <v>6</v>
      </c>
      <c r="C3570" s="267">
        <v>44712</v>
      </c>
      <c r="D3570">
        <v>528</v>
      </c>
      <c r="E3570">
        <v>936</v>
      </c>
      <c r="F3570">
        <v>2</v>
      </c>
      <c r="G3570" t="s">
        <v>559</v>
      </c>
      <c r="H3570" t="s">
        <v>560</v>
      </c>
      <c r="I3570" t="s">
        <v>169</v>
      </c>
      <c r="J3570">
        <v>1</v>
      </c>
      <c r="K3570">
        <v>6</v>
      </c>
      <c r="L3570">
        <v>206</v>
      </c>
      <c r="M3570">
        <v>193</v>
      </c>
      <c r="N3570">
        <v>220</v>
      </c>
      <c r="O3570">
        <v>259</v>
      </c>
      <c r="P3570">
        <v>256</v>
      </c>
      <c r="T3570">
        <v>210</v>
      </c>
      <c r="U3570">
        <v>218</v>
      </c>
      <c r="Y3570">
        <v>86</v>
      </c>
      <c r="AM3570">
        <v>257.5</v>
      </c>
      <c r="AN3570">
        <v>214</v>
      </c>
      <c r="AO3570">
        <v>20</v>
      </c>
      <c r="AP3570">
        <v>180</v>
      </c>
      <c r="AQ3570">
        <v>41.860465116279073</v>
      </c>
      <c r="AR3570">
        <v>86</v>
      </c>
      <c r="BQ3570" t="s">
        <v>185</v>
      </c>
      <c r="BS3570" t="s">
        <v>561</v>
      </c>
      <c r="BT3570" t="s">
        <v>188</v>
      </c>
      <c r="BU3570">
        <v>22</v>
      </c>
      <c r="BV3570" t="s">
        <v>558</v>
      </c>
      <c r="BW3570" t="s">
        <v>173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/>
      <c r="CQ3570">
        <v>0</v>
      </c>
      <c r="CR3570">
        <v>0</v>
      </c>
      <c r="CS3570">
        <v>0</v>
      </c>
      <c r="CT3570">
        <v>0</v>
      </c>
      <c r="CU3570">
        <v>2791</v>
      </c>
      <c r="CV3570">
        <v>-1</v>
      </c>
    </row>
    <row r="3571" spans="1:100" x14ac:dyDescent="0.2">
      <c r="A3571">
        <v>2022</v>
      </c>
      <c r="B3571">
        <v>6</v>
      </c>
      <c r="C3571" s="267">
        <v>44712</v>
      </c>
      <c r="D3571">
        <v>124</v>
      </c>
      <c r="E3571">
        <v>689</v>
      </c>
      <c r="F3571">
        <v>3</v>
      </c>
      <c r="G3571" t="s">
        <v>311</v>
      </c>
      <c r="H3571" t="s">
        <v>312</v>
      </c>
      <c r="I3571" t="s">
        <v>169</v>
      </c>
      <c r="J3571">
        <v>2</v>
      </c>
      <c r="K3571">
        <v>2</v>
      </c>
      <c r="L3571">
        <v>75</v>
      </c>
      <c r="M3571">
        <v>67</v>
      </c>
      <c r="N3571">
        <v>82</v>
      </c>
      <c r="AM3571"/>
      <c r="AN3571"/>
      <c r="AO3571">
        <v>59</v>
      </c>
      <c r="AP3571">
        <v>122</v>
      </c>
      <c r="AQ3571"/>
      <c r="AR3571"/>
      <c r="BQ3571" t="s">
        <v>180</v>
      </c>
      <c r="BR3571" t="s">
        <v>192</v>
      </c>
      <c r="BS3571"/>
      <c r="BT3571"/>
      <c r="BU3571">
        <v>22</v>
      </c>
      <c r="BV3571" t="s">
        <v>310</v>
      </c>
      <c r="BW3571" t="s">
        <v>173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/>
      <c r="CQ3571">
        <v>0</v>
      </c>
      <c r="CR3571">
        <v>0</v>
      </c>
      <c r="CS3571"/>
      <c r="CT3571"/>
      <c r="CU3571">
        <v>2791</v>
      </c>
      <c r="CV3571"/>
    </row>
    <row r="3572" spans="1:100" x14ac:dyDescent="0.2">
      <c r="A3572">
        <v>2022</v>
      </c>
      <c r="B3572">
        <v>6</v>
      </c>
      <c r="C3572" s="267">
        <v>44712</v>
      </c>
      <c r="D3572">
        <v>375</v>
      </c>
      <c r="E3572">
        <v>437</v>
      </c>
      <c r="F3572">
        <v>3</v>
      </c>
      <c r="G3572" t="s">
        <v>282</v>
      </c>
      <c r="H3572" t="s">
        <v>283</v>
      </c>
      <c r="I3572" t="s">
        <v>169</v>
      </c>
      <c r="J3572">
        <v>4</v>
      </c>
      <c r="K3572">
        <v>2</v>
      </c>
      <c r="L3572">
        <v>168</v>
      </c>
      <c r="M3572">
        <v>158</v>
      </c>
      <c r="N3572">
        <v>179</v>
      </c>
      <c r="O3572">
        <v>236</v>
      </c>
      <c r="P3572">
        <v>241</v>
      </c>
      <c r="Q3572">
        <v>255</v>
      </c>
      <c r="R3572">
        <v>263</v>
      </c>
      <c r="S3572">
        <v>264</v>
      </c>
      <c r="T3572">
        <v>172</v>
      </c>
      <c r="U3572">
        <v>177</v>
      </c>
      <c r="V3572">
        <v>174</v>
      </c>
      <c r="W3572">
        <v>176</v>
      </c>
      <c r="X3572">
        <v>173</v>
      </c>
      <c r="Y3572">
        <v>117</v>
      </c>
      <c r="Z3572">
        <v>119</v>
      </c>
      <c r="AA3572">
        <v>242</v>
      </c>
      <c r="AB3572">
        <v>239</v>
      </c>
      <c r="AC3572">
        <v>253</v>
      </c>
      <c r="AD3572">
        <v>254</v>
      </c>
      <c r="AE3572">
        <v>249</v>
      </c>
      <c r="AF3572">
        <v>181</v>
      </c>
      <c r="AG3572">
        <v>180</v>
      </c>
      <c r="AH3572">
        <v>175</v>
      </c>
      <c r="AI3572">
        <v>173</v>
      </c>
      <c r="AJ3572">
        <v>169</v>
      </c>
      <c r="AK3572">
        <v>120</v>
      </c>
      <c r="AL3572">
        <v>118</v>
      </c>
      <c r="AM3572">
        <v>249.6</v>
      </c>
      <c r="AN3572">
        <v>175</v>
      </c>
      <c r="AO3572">
        <v>120</v>
      </c>
      <c r="AP3572">
        <v>120</v>
      </c>
      <c r="AQ3572">
        <v>121.5189873417721</v>
      </c>
      <c r="AR3572">
        <v>118.5</v>
      </c>
      <c r="AU3572">
        <v>1200</v>
      </c>
      <c r="AV3572">
        <v>10</v>
      </c>
      <c r="AW3572">
        <v>4</v>
      </c>
      <c r="BG3572">
        <v>1000</v>
      </c>
      <c r="BH3572">
        <v>6</v>
      </c>
      <c r="BI3572">
        <v>10</v>
      </c>
      <c r="BJ3572">
        <v>8</v>
      </c>
      <c r="BO3572">
        <v>4</v>
      </c>
      <c r="BQ3572" t="s">
        <v>185</v>
      </c>
      <c r="BR3572" t="s">
        <v>186</v>
      </c>
      <c r="BS3572" t="s">
        <v>284</v>
      </c>
      <c r="BT3572" t="s">
        <v>188</v>
      </c>
      <c r="BU3572">
        <v>22</v>
      </c>
      <c r="BV3572" t="s">
        <v>285</v>
      </c>
      <c r="BW3572" t="s">
        <v>173</v>
      </c>
      <c r="BX3572">
        <v>0</v>
      </c>
      <c r="BY3572">
        <v>14</v>
      </c>
      <c r="BZ3572">
        <v>7</v>
      </c>
      <c r="CA3572">
        <v>1207</v>
      </c>
      <c r="CB3572">
        <v>28</v>
      </c>
      <c r="CC3572">
        <v>14</v>
      </c>
      <c r="CD3572">
        <v>1014</v>
      </c>
      <c r="CE3572">
        <v>8</v>
      </c>
      <c r="CF3572">
        <v>7</v>
      </c>
      <c r="CG3572">
        <v>4</v>
      </c>
      <c r="CH3572">
        <v>0</v>
      </c>
      <c r="CI3572">
        <v>0</v>
      </c>
      <c r="CJ3572">
        <v>0</v>
      </c>
      <c r="CK3572">
        <v>0</v>
      </c>
      <c r="CL3572">
        <v>2</v>
      </c>
      <c r="CM3572">
        <v>0</v>
      </c>
      <c r="CN3572">
        <v>21</v>
      </c>
      <c r="CO3572">
        <v>2221</v>
      </c>
      <c r="CP3572">
        <v>9.4552003601981096E-3</v>
      </c>
      <c r="CQ3572">
        <v>0.125</v>
      </c>
      <c r="CR3572">
        <v>13.22023809523809</v>
      </c>
      <c r="CS3572">
        <v>0.12</v>
      </c>
      <c r="CT3572">
        <v>12.69142857142857</v>
      </c>
      <c r="CU3572">
        <v>2791</v>
      </c>
      <c r="CV3572">
        <v>-1</v>
      </c>
    </row>
    <row r="3573" spans="1:100" x14ac:dyDescent="0.2">
      <c r="A3573">
        <v>2022</v>
      </c>
      <c r="B3573">
        <v>6</v>
      </c>
      <c r="C3573" s="267">
        <v>44712</v>
      </c>
      <c r="D3573">
        <v>384</v>
      </c>
      <c r="E3573">
        <v>556</v>
      </c>
      <c r="F3573">
        <v>4</v>
      </c>
      <c r="G3573" t="s">
        <v>202</v>
      </c>
      <c r="H3573" t="s">
        <v>203</v>
      </c>
      <c r="I3573" t="s">
        <v>169</v>
      </c>
      <c r="J3573">
        <v>1</v>
      </c>
      <c r="K3573">
        <v>6</v>
      </c>
      <c r="L3573">
        <v>1066</v>
      </c>
      <c r="M3573">
        <v>1003</v>
      </c>
      <c r="N3573">
        <v>1141</v>
      </c>
      <c r="Q3573">
        <v>1808</v>
      </c>
      <c r="R3573">
        <v>1771</v>
      </c>
      <c r="S3573">
        <v>1913</v>
      </c>
      <c r="V3573">
        <v>1291</v>
      </c>
      <c r="W3573">
        <v>1292</v>
      </c>
      <c r="X3573">
        <v>1271</v>
      </c>
      <c r="AA3573">
        <v>1690</v>
      </c>
      <c r="AC3573">
        <v>1692</v>
      </c>
      <c r="AE3573">
        <v>1683</v>
      </c>
      <c r="AF3573">
        <v>1292</v>
      </c>
      <c r="AH3573">
        <v>1323</v>
      </c>
      <c r="AJ3573">
        <v>1295</v>
      </c>
      <c r="AM3573">
        <v>1759.5</v>
      </c>
      <c r="AN3573">
        <v>1294</v>
      </c>
      <c r="AO3573">
        <v>21</v>
      </c>
      <c r="AP3573">
        <v>180</v>
      </c>
      <c r="AQ3573"/>
      <c r="AR3573"/>
      <c r="BQ3573" t="s">
        <v>185</v>
      </c>
      <c r="BR3573" t="s">
        <v>186</v>
      </c>
      <c r="BS3573" t="s">
        <v>204</v>
      </c>
      <c r="BT3573" t="s">
        <v>188</v>
      </c>
      <c r="BU3573">
        <v>22</v>
      </c>
      <c r="BV3573" t="s">
        <v>205</v>
      </c>
      <c r="BW3573" t="s">
        <v>173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/>
      <c r="CQ3573">
        <v>0</v>
      </c>
      <c r="CR3573">
        <v>0</v>
      </c>
      <c r="CS3573">
        <v>0</v>
      </c>
      <c r="CT3573">
        <v>0</v>
      </c>
      <c r="CU3573">
        <v>2791</v>
      </c>
      <c r="CV3573">
        <v>-1</v>
      </c>
    </row>
    <row r="3574" spans="1:100" x14ac:dyDescent="0.2">
      <c r="A3574">
        <v>2022</v>
      </c>
      <c r="B3574">
        <v>6</v>
      </c>
      <c r="C3574" s="267">
        <v>44712</v>
      </c>
      <c r="D3574">
        <v>384</v>
      </c>
      <c r="E3574">
        <v>557</v>
      </c>
      <c r="F3574">
        <v>4</v>
      </c>
      <c r="G3574" t="s">
        <v>206</v>
      </c>
      <c r="H3574" t="s">
        <v>207</v>
      </c>
      <c r="I3574" t="s">
        <v>169</v>
      </c>
      <c r="J3574">
        <v>1</v>
      </c>
      <c r="K3574">
        <v>6</v>
      </c>
      <c r="L3574">
        <v>182</v>
      </c>
      <c r="M3574">
        <v>171</v>
      </c>
      <c r="N3574">
        <v>194</v>
      </c>
      <c r="Z3574">
        <v>143</v>
      </c>
      <c r="AK3574">
        <v>149</v>
      </c>
      <c r="AL3574">
        <v>144</v>
      </c>
      <c r="AM3574"/>
      <c r="AN3574"/>
      <c r="AO3574">
        <v>21</v>
      </c>
      <c r="AP3574">
        <v>180</v>
      </c>
      <c r="AQ3574">
        <v>24.77064220183486</v>
      </c>
      <c r="AR3574">
        <v>145.33333333333329</v>
      </c>
      <c r="AV3574">
        <v>10</v>
      </c>
      <c r="AW3574">
        <v>4</v>
      </c>
      <c r="AX3574">
        <v>10</v>
      </c>
      <c r="BG3574">
        <v>216</v>
      </c>
      <c r="BH3574">
        <v>2</v>
      </c>
      <c r="BI3574">
        <v>6</v>
      </c>
      <c r="BJ3574">
        <v>10</v>
      </c>
      <c r="BL3574">
        <v>3</v>
      </c>
      <c r="BO3574">
        <v>5</v>
      </c>
      <c r="BQ3574" t="s">
        <v>185</v>
      </c>
      <c r="BR3574" t="s">
        <v>186</v>
      </c>
      <c r="BS3574" t="s">
        <v>208</v>
      </c>
      <c r="BT3574" t="s">
        <v>209</v>
      </c>
      <c r="BU3574">
        <v>22</v>
      </c>
      <c r="BV3574" t="s">
        <v>205</v>
      </c>
      <c r="BW3574" t="s">
        <v>173</v>
      </c>
      <c r="BX3574">
        <v>0</v>
      </c>
      <c r="BY3574">
        <v>24</v>
      </c>
      <c r="BZ3574">
        <v>4</v>
      </c>
      <c r="CA3574">
        <v>4</v>
      </c>
      <c r="CB3574">
        <v>26</v>
      </c>
      <c r="CC3574">
        <v>4.333333333333333</v>
      </c>
      <c r="CD3574">
        <v>220</v>
      </c>
      <c r="CE3574">
        <v>2</v>
      </c>
      <c r="CF3574">
        <v>1</v>
      </c>
      <c r="CG3574">
        <v>3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8.3333333333333321</v>
      </c>
      <c r="CO3574">
        <v>224</v>
      </c>
      <c r="CP3574">
        <v>3.7202380952380952E-2</v>
      </c>
      <c r="CQ3574">
        <v>4.5787545787545778E-2</v>
      </c>
      <c r="CR3574">
        <v>1.2307692307692311</v>
      </c>
      <c r="CS3574"/>
      <c r="CT3574"/>
      <c r="CU3574">
        <v>2791</v>
      </c>
      <c r="CV3574"/>
    </row>
    <row r="3575" spans="1:100" x14ac:dyDescent="0.2">
      <c r="A3575">
        <v>2022</v>
      </c>
      <c r="B3575">
        <v>6</v>
      </c>
      <c r="C3575" s="267">
        <v>44712</v>
      </c>
      <c r="D3575">
        <v>425</v>
      </c>
      <c r="E3575">
        <v>674</v>
      </c>
      <c r="F3575">
        <v>4</v>
      </c>
      <c r="G3575" t="s">
        <v>244</v>
      </c>
      <c r="H3575" t="s">
        <v>245</v>
      </c>
      <c r="I3575" t="s">
        <v>246</v>
      </c>
      <c r="J3575">
        <v>2</v>
      </c>
      <c r="K3575">
        <v>1</v>
      </c>
      <c r="L3575">
        <v>256</v>
      </c>
      <c r="M3575">
        <v>240</v>
      </c>
      <c r="N3575">
        <v>274</v>
      </c>
      <c r="AM3575"/>
      <c r="AN3575"/>
      <c r="AO3575">
        <v>60</v>
      </c>
      <c r="AP3575">
        <v>120</v>
      </c>
      <c r="AQ3575"/>
      <c r="AR3575"/>
      <c r="AU3575">
        <v>260</v>
      </c>
      <c r="BQ3575" t="s">
        <v>185</v>
      </c>
      <c r="BR3575" t="s">
        <v>247</v>
      </c>
      <c r="BS3575" t="s">
        <v>248</v>
      </c>
      <c r="BT3575" t="s">
        <v>249</v>
      </c>
      <c r="BU3575">
        <v>22</v>
      </c>
      <c r="BV3575" t="s">
        <v>244</v>
      </c>
      <c r="BW3575" t="s">
        <v>173</v>
      </c>
      <c r="BX3575">
        <v>0</v>
      </c>
      <c r="BY3575">
        <v>0</v>
      </c>
      <c r="BZ3575">
        <v>0</v>
      </c>
      <c r="CA3575">
        <v>260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260</v>
      </c>
      <c r="CP3575">
        <v>0</v>
      </c>
      <c r="CQ3575">
        <v>0</v>
      </c>
      <c r="CR3575">
        <v>1.015625</v>
      </c>
      <c r="CS3575"/>
      <c r="CT3575"/>
      <c r="CU3575">
        <v>2791</v>
      </c>
      <c r="CV3575"/>
    </row>
    <row r="3576" spans="1:100" x14ac:dyDescent="0.2">
      <c r="A3576">
        <v>2022</v>
      </c>
      <c r="B3576">
        <v>6</v>
      </c>
      <c r="C3576" s="267">
        <v>44712</v>
      </c>
      <c r="D3576">
        <v>124</v>
      </c>
      <c r="E3576">
        <v>688</v>
      </c>
      <c r="F3576">
        <v>5</v>
      </c>
      <c r="G3576" t="s">
        <v>308</v>
      </c>
      <c r="H3576" t="s">
        <v>309</v>
      </c>
      <c r="I3576" t="s">
        <v>169</v>
      </c>
      <c r="J3576">
        <v>2</v>
      </c>
      <c r="K3576">
        <v>2</v>
      </c>
      <c r="L3576">
        <v>200</v>
      </c>
      <c r="M3576">
        <v>180</v>
      </c>
      <c r="N3576">
        <v>220</v>
      </c>
      <c r="O3576">
        <v>310</v>
      </c>
      <c r="T3576">
        <v>194</v>
      </c>
      <c r="AM3576">
        <v>310</v>
      </c>
      <c r="AN3576">
        <v>194</v>
      </c>
      <c r="AO3576">
        <v>59</v>
      </c>
      <c r="AP3576">
        <v>122</v>
      </c>
      <c r="AQ3576"/>
      <c r="AR3576"/>
      <c r="AU3576">
        <v>750</v>
      </c>
      <c r="AV3576">
        <v>1</v>
      </c>
      <c r="BQ3576" t="s">
        <v>180</v>
      </c>
      <c r="BR3576" t="s">
        <v>192</v>
      </c>
      <c r="BS3576"/>
      <c r="BT3576"/>
      <c r="BU3576">
        <v>22</v>
      </c>
      <c r="BV3576" t="s">
        <v>310</v>
      </c>
      <c r="BW3576" t="s">
        <v>173</v>
      </c>
      <c r="BX3576">
        <v>0</v>
      </c>
      <c r="BY3576">
        <v>1</v>
      </c>
      <c r="BZ3576">
        <v>0.5</v>
      </c>
      <c r="CA3576">
        <v>750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0.5</v>
      </c>
      <c r="CO3576">
        <v>750</v>
      </c>
      <c r="CP3576">
        <v>6.6666666666666664E-4</v>
      </c>
      <c r="CQ3576">
        <v>2.5000000000000001E-3</v>
      </c>
      <c r="CR3576">
        <v>3.75</v>
      </c>
      <c r="CS3576">
        <v>2.5773195876288659E-3</v>
      </c>
      <c r="CT3576">
        <v>3.865979381443299</v>
      </c>
      <c r="CU3576">
        <v>2791</v>
      </c>
      <c r="CV3576">
        <v>-1</v>
      </c>
    </row>
    <row r="3577" spans="1:100" x14ac:dyDescent="0.2">
      <c r="A3577">
        <v>2022</v>
      </c>
      <c r="B3577">
        <v>6</v>
      </c>
      <c r="C3577" s="267">
        <v>44712</v>
      </c>
      <c r="D3577">
        <v>124</v>
      </c>
      <c r="E3577">
        <v>689</v>
      </c>
      <c r="F3577">
        <v>5</v>
      </c>
      <c r="G3577" t="s">
        <v>311</v>
      </c>
      <c r="H3577" t="s">
        <v>312</v>
      </c>
      <c r="I3577" t="s">
        <v>169</v>
      </c>
      <c r="J3577">
        <v>2</v>
      </c>
      <c r="K3577">
        <v>2</v>
      </c>
      <c r="L3577">
        <v>75</v>
      </c>
      <c r="M3577">
        <v>67</v>
      </c>
      <c r="N3577">
        <v>82</v>
      </c>
      <c r="O3577">
        <v>119</v>
      </c>
      <c r="T3577">
        <v>80</v>
      </c>
      <c r="AM3577">
        <v>119</v>
      </c>
      <c r="AN3577">
        <v>80</v>
      </c>
      <c r="AO3577">
        <v>59</v>
      </c>
      <c r="AP3577">
        <v>122</v>
      </c>
      <c r="AQ3577"/>
      <c r="AR3577"/>
      <c r="AU3577">
        <v>918</v>
      </c>
      <c r="AV3577">
        <v>1</v>
      </c>
      <c r="AW3577">
        <v>1</v>
      </c>
      <c r="BQ3577" t="s">
        <v>180</v>
      </c>
      <c r="BR3577" t="s">
        <v>192</v>
      </c>
      <c r="BS3577"/>
      <c r="BT3577"/>
      <c r="BU3577">
        <v>22</v>
      </c>
      <c r="BV3577" t="s">
        <v>310</v>
      </c>
      <c r="BW3577" t="s">
        <v>173</v>
      </c>
      <c r="BX3577">
        <v>0</v>
      </c>
      <c r="BY3577">
        <v>2</v>
      </c>
      <c r="BZ3577">
        <v>1</v>
      </c>
      <c r="CA3577">
        <v>919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1</v>
      </c>
      <c r="CO3577">
        <v>919</v>
      </c>
      <c r="CP3577">
        <v>1.088139281828074E-3</v>
      </c>
      <c r="CQ3577">
        <v>1.3333333333333331E-2</v>
      </c>
      <c r="CR3577">
        <v>12.25333333333333</v>
      </c>
      <c r="CS3577">
        <v>1.2500000000000001E-2</v>
      </c>
      <c r="CT3577">
        <v>11.487500000000001</v>
      </c>
      <c r="CU3577">
        <v>2791</v>
      </c>
      <c r="CV3577">
        <v>-1</v>
      </c>
    </row>
    <row r="3578" spans="1:100" x14ac:dyDescent="0.2">
      <c r="A3578">
        <v>2022</v>
      </c>
      <c r="B3578">
        <v>6</v>
      </c>
      <c r="C3578" s="267">
        <v>44712</v>
      </c>
      <c r="D3578">
        <v>376</v>
      </c>
      <c r="E3578">
        <v>438</v>
      </c>
      <c r="F3578">
        <v>5</v>
      </c>
      <c r="G3578" t="s">
        <v>216</v>
      </c>
      <c r="H3578" t="s">
        <v>217</v>
      </c>
      <c r="I3578" t="s">
        <v>169</v>
      </c>
      <c r="J3578">
        <v>3</v>
      </c>
      <c r="K3578">
        <v>2</v>
      </c>
      <c r="L3578">
        <v>335</v>
      </c>
      <c r="M3578">
        <v>315</v>
      </c>
      <c r="N3578">
        <v>358</v>
      </c>
      <c r="O3578">
        <v>529</v>
      </c>
      <c r="P3578">
        <v>491</v>
      </c>
      <c r="Q3578">
        <v>506</v>
      </c>
      <c r="R3578">
        <v>487</v>
      </c>
      <c r="S3578">
        <v>494</v>
      </c>
      <c r="T3578">
        <v>347</v>
      </c>
      <c r="U3578">
        <v>340</v>
      </c>
      <c r="V3578">
        <v>344</v>
      </c>
      <c r="W3578">
        <v>345</v>
      </c>
      <c r="X3578">
        <v>347</v>
      </c>
      <c r="AA3578">
        <v>451</v>
      </c>
      <c r="AB3578">
        <v>419</v>
      </c>
      <c r="AC3578">
        <v>460</v>
      </c>
      <c r="AD3578">
        <v>449</v>
      </c>
      <c r="AE3578">
        <v>455</v>
      </c>
      <c r="AF3578">
        <v>341</v>
      </c>
      <c r="AG3578">
        <v>351</v>
      </c>
      <c r="AH3578">
        <v>359</v>
      </c>
      <c r="AI3578">
        <v>338</v>
      </c>
      <c r="AJ3578">
        <v>337</v>
      </c>
      <c r="AM3578">
        <v>474.1</v>
      </c>
      <c r="AN3578">
        <v>344.9</v>
      </c>
      <c r="AO3578">
        <v>75</v>
      </c>
      <c r="AP3578">
        <v>144</v>
      </c>
      <c r="AQ3578"/>
      <c r="AR3578"/>
      <c r="BQ3578" t="s">
        <v>185</v>
      </c>
      <c r="BR3578" t="s">
        <v>186</v>
      </c>
      <c r="BS3578" t="s">
        <v>218</v>
      </c>
      <c r="BT3578" t="s">
        <v>188</v>
      </c>
      <c r="BU3578">
        <v>22</v>
      </c>
      <c r="BV3578" t="s">
        <v>219</v>
      </c>
      <c r="BW3578" t="s">
        <v>173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/>
      <c r="CQ3578">
        <v>0</v>
      </c>
      <c r="CR3578">
        <v>0</v>
      </c>
      <c r="CS3578">
        <v>0</v>
      </c>
      <c r="CT3578">
        <v>0</v>
      </c>
      <c r="CU3578">
        <v>2791</v>
      </c>
      <c r="CV3578">
        <v>-1</v>
      </c>
    </row>
    <row r="3579" spans="1:100" x14ac:dyDescent="0.2">
      <c r="A3579">
        <v>2022</v>
      </c>
      <c r="B3579">
        <v>6</v>
      </c>
      <c r="C3579" s="267">
        <v>44712</v>
      </c>
      <c r="D3579">
        <v>383</v>
      </c>
      <c r="E3579">
        <v>550</v>
      </c>
      <c r="F3579">
        <v>5</v>
      </c>
      <c r="G3579" t="s">
        <v>437</v>
      </c>
      <c r="H3579" t="s">
        <v>438</v>
      </c>
      <c r="I3579" t="s">
        <v>169</v>
      </c>
      <c r="J3579">
        <v>3</v>
      </c>
      <c r="K3579">
        <v>1</v>
      </c>
      <c r="L3579">
        <v>35</v>
      </c>
      <c r="M3579">
        <v>32</v>
      </c>
      <c r="N3579">
        <v>38</v>
      </c>
      <c r="O3579">
        <v>69</v>
      </c>
      <c r="P3579">
        <v>71</v>
      </c>
      <c r="Q3579">
        <v>67</v>
      </c>
      <c r="R3579">
        <v>66</v>
      </c>
      <c r="S3579">
        <v>71</v>
      </c>
      <c r="T3579">
        <v>37</v>
      </c>
      <c r="U3579">
        <v>35</v>
      </c>
      <c r="V3579">
        <v>36</v>
      </c>
      <c r="W3579">
        <v>37</v>
      </c>
      <c r="X3579">
        <v>35</v>
      </c>
      <c r="Y3579">
        <v>77</v>
      </c>
      <c r="Z3579">
        <v>79</v>
      </c>
      <c r="AA3579">
        <v>72</v>
      </c>
      <c r="AB3579">
        <v>73</v>
      </c>
      <c r="AC3579">
        <v>69</v>
      </c>
      <c r="AD3579">
        <v>74</v>
      </c>
      <c r="AE3579">
        <v>72</v>
      </c>
      <c r="AF3579">
        <v>39</v>
      </c>
      <c r="AG3579">
        <v>40</v>
      </c>
      <c r="AH3579">
        <v>38</v>
      </c>
      <c r="AI3579">
        <v>37</v>
      </c>
      <c r="AJ3579">
        <v>38</v>
      </c>
      <c r="AK3579">
        <v>78</v>
      </c>
      <c r="AL3579">
        <v>78</v>
      </c>
      <c r="AM3579">
        <v>70.400000000000006</v>
      </c>
      <c r="AN3579">
        <v>37.200000000000003</v>
      </c>
      <c r="AO3579">
        <v>114</v>
      </c>
      <c r="AP3579">
        <v>95</v>
      </c>
      <c r="AQ3579">
        <v>138.46153846153851</v>
      </c>
      <c r="AR3579">
        <v>78</v>
      </c>
      <c r="AU3579">
        <v>720</v>
      </c>
      <c r="AV3579">
        <v>2</v>
      </c>
      <c r="AW3579">
        <v>5</v>
      </c>
      <c r="AX3579">
        <v>11</v>
      </c>
      <c r="BG3579">
        <v>1800</v>
      </c>
      <c r="BH3579">
        <v>3</v>
      </c>
      <c r="BI3579">
        <v>2</v>
      </c>
      <c r="BJ3579">
        <v>8</v>
      </c>
      <c r="BL3579">
        <v>1</v>
      </c>
      <c r="BQ3579" t="s">
        <v>185</v>
      </c>
      <c r="BR3579" t="s">
        <v>186</v>
      </c>
      <c r="BS3579" t="s">
        <v>439</v>
      </c>
      <c r="BT3579" t="s">
        <v>188</v>
      </c>
      <c r="BU3579">
        <v>22</v>
      </c>
      <c r="BV3579" t="s">
        <v>437</v>
      </c>
      <c r="BW3579" t="s">
        <v>173</v>
      </c>
      <c r="BX3579">
        <v>0</v>
      </c>
      <c r="BY3579">
        <v>18</v>
      </c>
      <c r="BZ3579">
        <v>18</v>
      </c>
      <c r="CA3579">
        <v>738</v>
      </c>
      <c r="CB3579">
        <v>14</v>
      </c>
      <c r="CC3579">
        <v>14</v>
      </c>
      <c r="CD3579">
        <v>1814</v>
      </c>
      <c r="CE3579">
        <v>5</v>
      </c>
      <c r="CF3579">
        <v>7</v>
      </c>
      <c r="CG3579">
        <v>19</v>
      </c>
      <c r="CH3579">
        <v>0</v>
      </c>
      <c r="CI3579">
        <v>1</v>
      </c>
      <c r="CJ3579">
        <v>0</v>
      </c>
      <c r="CK3579">
        <v>0</v>
      </c>
      <c r="CL3579">
        <v>0</v>
      </c>
      <c r="CM3579">
        <v>0</v>
      </c>
      <c r="CN3579">
        <v>32</v>
      </c>
      <c r="CO3579">
        <v>2552</v>
      </c>
      <c r="CP3579">
        <v>1.2539184952978059E-2</v>
      </c>
      <c r="CQ3579">
        <v>0.91428571428571426</v>
      </c>
      <c r="CR3579">
        <v>72.914285714285711</v>
      </c>
      <c r="CS3579">
        <v>0.86021505376344076</v>
      </c>
      <c r="CT3579">
        <v>68.602150537634401</v>
      </c>
      <c r="CU3579">
        <v>2791</v>
      </c>
      <c r="CV3579">
        <v>-1</v>
      </c>
    </row>
    <row r="3580" spans="1:100" x14ac:dyDescent="0.2">
      <c r="A3580">
        <v>2022</v>
      </c>
      <c r="B3580">
        <v>6</v>
      </c>
      <c r="C3580" s="267">
        <v>44712</v>
      </c>
      <c r="D3580">
        <v>376</v>
      </c>
      <c r="E3580">
        <v>438</v>
      </c>
      <c r="F3580">
        <v>6</v>
      </c>
      <c r="G3580" t="s">
        <v>216</v>
      </c>
      <c r="H3580" t="s">
        <v>217</v>
      </c>
      <c r="I3580" t="s">
        <v>169</v>
      </c>
      <c r="J3580">
        <v>3</v>
      </c>
      <c r="K3580">
        <v>2</v>
      </c>
      <c r="L3580">
        <v>335</v>
      </c>
      <c r="M3580">
        <v>315</v>
      </c>
      <c r="N3580">
        <v>358</v>
      </c>
      <c r="AK3580">
        <v>140</v>
      </c>
      <c r="AL3580">
        <v>142</v>
      </c>
      <c r="AM3580"/>
      <c r="AN3580"/>
      <c r="AO3580">
        <v>75</v>
      </c>
      <c r="AP3580">
        <v>144</v>
      </c>
      <c r="AQ3580">
        <v>76.595744680851055</v>
      </c>
      <c r="AR3580">
        <v>141</v>
      </c>
      <c r="AU3580">
        <v>972</v>
      </c>
      <c r="AV3580">
        <v>8</v>
      </c>
      <c r="AW3580">
        <v>6</v>
      </c>
      <c r="AX3580">
        <v>2</v>
      </c>
      <c r="BG3580">
        <v>768</v>
      </c>
      <c r="BH3580">
        <v>6</v>
      </c>
      <c r="BI3580">
        <v>4</v>
      </c>
      <c r="BJ3580">
        <v>7</v>
      </c>
      <c r="BO3580">
        <v>8</v>
      </c>
      <c r="BQ3580" t="s">
        <v>185</v>
      </c>
      <c r="BR3580" t="s">
        <v>186</v>
      </c>
      <c r="BS3580" t="s">
        <v>218</v>
      </c>
      <c r="BT3580" t="s">
        <v>188</v>
      </c>
      <c r="BU3580">
        <v>22</v>
      </c>
      <c r="BV3580" t="s">
        <v>219</v>
      </c>
      <c r="BW3580" t="s">
        <v>173</v>
      </c>
      <c r="BX3580">
        <v>0</v>
      </c>
      <c r="BY3580">
        <v>16</v>
      </c>
      <c r="BZ3580">
        <v>8</v>
      </c>
      <c r="CA3580">
        <v>980</v>
      </c>
      <c r="CB3580">
        <v>25</v>
      </c>
      <c r="CC3580">
        <v>12.5</v>
      </c>
      <c r="CD3580">
        <v>780</v>
      </c>
      <c r="CE3580">
        <v>7</v>
      </c>
      <c r="CF3580">
        <v>5</v>
      </c>
      <c r="CG3580">
        <v>4</v>
      </c>
      <c r="CH3580">
        <v>0</v>
      </c>
      <c r="CI3580">
        <v>0</v>
      </c>
      <c r="CJ3580">
        <v>0</v>
      </c>
      <c r="CK3580">
        <v>0</v>
      </c>
      <c r="CL3580">
        <v>4</v>
      </c>
      <c r="CM3580">
        <v>0</v>
      </c>
      <c r="CN3580">
        <v>20.5</v>
      </c>
      <c r="CO3580">
        <v>1760</v>
      </c>
      <c r="CP3580">
        <v>1.164772727272727E-2</v>
      </c>
      <c r="CQ3580">
        <v>6.1194029850746269E-2</v>
      </c>
      <c r="CR3580">
        <v>5.2537313432835822</v>
      </c>
      <c r="CS3580"/>
      <c r="CT3580"/>
      <c r="CU3580">
        <v>2791</v>
      </c>
      <c r="CV3580"/>
    </row>
    <row r="3581" spans="1:100" x14ac:dyDescent="0.2">
      <c r="A3581">
        <v>2022</v>
      </c>
      <c r="B3581">
        <v>6</v>
      </c>
      <c r="C3581" s="267">
        <v>44712</v>
      </c>
      <c r="D3581">
        <v>382</v>
      </c>
      <c r="E3581">
        <v>449</v>
      </c>
      <c r="F3581">
        <v>7</v>
      </c>
      <c r="G3581" t="s">
        <v>340</v>
      </c>
      <c r="H3581" t="s">
        <v>341</v>
      </c>
      <c r="I3581" t="s">
        <v>169</v>
      </c>
      <c r="J3581">
        <v>3</v>
      </c>
      <c r="K3581">
        <v>1</v>
      </c>
      <c r="L3581">
        <v>46</v>
      </c>
      <c r="M3581">
        <v>40</v>
      </c>
      <c r="N3581">
        <v>50</v>
      </c>
      <c r="O3581">
        <v>64</v>
      </c>
      <c r="P3581">
        <v>76</v>
      </c>
      <c r="Q3581">
        <v>69</v>
      </c>
      <c r="R3581">
        <v>66</v>
      </c>
      <c r="S3581">
        <v>75</v>
      </c>
      <c r="Y3581">
        <v>84</v>
      </c>
      <c r="Z3581">
        <v>87</v>
      </c>
      <c r="AA3581">
        <v>70</v>
      </c>
      <c r="AB3581">
        <v>66</v>
      </c>
      <c r="AC3581">
        <v>71</v>
      </c>
      <c r="AD3581">
        <v>75</v>
      </c>
      <c r="AE3581">
        <v>73</v>
      </c>
      <c r="AF3581">
        <v>39</v>
      </c>
      <c r="AG3581">
        <v>46</v>
      </c>
      <c r="AH3581">
        <v>48</v>
      </c>
      <c r="AI3581">
        <v>49</v>
      </c>
      <c r="AJ3581">
        <v>41</v>
      </c>
      <c r="AK3581">
        <v>92</v>
      </c>
      <c r="AM3581">
        <v>70.5</v>
      </c>
      <c r="AN3581">
        <v>44.6</v>
      </c>
      <c r="AO3581">
        <v>112</v>
      </c>
      <c r="AP3581">
        <v>96</v>
      </c>
      <c r="AQ3581">
        <v>123.1939163498099</v>
      </c>
      <c r="AR3581">
        <v>87.666666666666671</v>
      </c>
      <c r="AU3581">
        <v>1260</v>
      </c>
      <c r="AV3581">
        <v>3</v>
      </c>
      <c r="AW3581">
        <v>2</v>
      </c>
      <c r="AX3581">
        <v>10</v>
      </c>
      <c r="BG3581">
        <v>1890</v>
      </c>
      <c r="BH3581">
        <v>1</v>
      </c>
      <c r="BI3581">
        <v>2</v>
      </c>
      <c r="BJ3581">
        <v>8</v>
      </c>
      <c r="BL3581">
        <v>4</v>
      </c>
      <c r="BQ3581" t="s">
        <v>185</v>
      </c>
      <c r="BR3581" t="s">
        <v>186</v>
      </c>
      <c r="BS3581" t="s">
        <v>342</v>
      </c>
      <c r="BT3581" t="s">
        <v>188</v>
      </c>
      <c r="BU3581">
        <v>22</v>
      </c>
      <c r="BV3581" t="s">
        <v>340</v>
      </c>
      <c r="BW3581" t="s">
        <v>173</v>
      </c>
      <c r="BX3581">
        <v>0</v>
      </c>
      <c r="BY3581">
        <v>15</v>
      </c>
      <c r="BZ3581">
        <v>15</v>
      </c>
      <c r="CA3581">
        <v>1275</v>
      </c>
      <c r="CB3581">
        <v>15</v>
      </c>
      <c r="CC3581">
        <v>15</v>
      </c>
      <c r="CD3581">
        <v>1905</v>
      </c>
      <c r="CE3581">
        <v>4</v>
      </c>
      <c r="CF3581">
        <v>4</v>
      </c>
      <c r="CG3581">
        <v>18</v>
      </c>
      <c r="CH3581">
        <v>0</v>
      </c>
      <c r="CI3581">
        <v>4</v>
      </c>
      <c r="CJ3581">
        <v>0</v>
      </c>
      <c r="CK3581">
        <v>0</v>
      </c>
      <c r="CL3581">
        <v>0</v>
      </c>
      <c r="CM3581">
        <v>0</v>
      </c>
      <c r="CN3581">
        <v>30</v>
      </c>
      <c r="CO3581">
        <v>3180</v>
      </c>
      <c r="CP3581">
        <v>9.433962264150943E-3</v>
      </c>
      <c r="CQ3581">
        <v>0.65217391304347827</v>
      </c>
      <c r="CR3581">
        <v>69.130434782608702</v>
      </c>
      <c r="CS3581">
        <v>0.67264573991031384</v>
      </c>
      <c r="CT3581">
        <v>71.300448430493276</v>
      </c>
      <c r="CU3581">
        <v>2791</v>
      </c>
      <c r="CV3581">
        <v>-1</v>
      </c>
    </row>
    <row r="3582" spans="1:100" x14ac:dyDescent="0.2">
      <c r="A3582">
        <v>2022</v>
      </c>
      <c r="B3582">
        <v>6</v>
      </c>
      <c r="C3582" s="267">
        <v>44712</v>
      </c>
      <c r="D3582">
        <v>47</v>
      </c>
      <c r="E3582">
        <v>122</v>
      </c>
      <c r="F3582">
        <v>8</v>
      </c>
      <c r="G3582" t="s">
        <v>250</v>
      </c>
      <c r="H3582" t="s">
        <v>251</v>
      </c>
      <c r="I3582" t="s">
        <v>246</v>
      </c>
      <c r="J3582">
        <v>2</v>
      </c>
      <c r="K3582">
        <v>1</v>
      </c>
      <c r="L3582">
        <v>280</v>
      </c>
      <c r="M3582">
        <v>267</v>
      </c>
      <c r="N3582">
        <v>292</v>
      </c>
      <c r="AM3582"/>
      <c r="AN3582"/>
      <c r="AO3582">
        <v>64</v>
      </c>
      <c r="AP3582">
        <v>113</v>
      </c>
      <c r="AQ3582"/>
      <c r="AR3582"/>
      <c r="AU3582">
        <v>600</v>
      </c>
      <c r="BG3582">
        <v>700</v>
      </c>
      <c r="BQ3582" t="s">
        <v>185</v>
      </c>
      <c r="BR3582" t="s">
        <v>247</v>
      </c>
      <c r="BS3582" t="s">
        <v>252</v>
      </c>
      <c r="BT3582" t="s">
        <v>249</v>
      </c>
      <c r="BU3582">
        <v>22</v>
      </c>
      <c r="BV3582" t="s">
        <v>253</v>
      </c>
      <c r="BW3582" t="s">
        <v>173</v>
      </c>
      <c r="BX3582">
        <v>0</v>
      </c>
      <c r="BY3582">
        <v>0</v>
      </c>
      <c r="BZ3582">
        <v>0</v>
      </c>
      <c r="CA3582">
        <v>600</v>
      </c>
      <c r="CB3582">
        <v>0</v>
      </c>
      <c r="CC3582">
        <v>0</v>
      </c>
      <c r="CD3582">
        <v>700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1300</v>
      </c>
      <c r="CP3582">
        <v>0</v>
      </c>
      <c r="CQ3582">
        <v>0</v>
      </c>
      <c r="CR3582">
        <v>4.6428571428571432</v>
      </c>
      <c r="CS3582"/>
      <c r="CT3582"/>
      <c r="CU3582">
        <v>2791</v>
      </c>
      <c r="CV3582"/>
    </row>
    <row r="3583" spans="1:100" x14ac:dyDescent="0.2">
      <c r="A3583">
        <v>2022</v>
      </c>
      <c r="B3583">
        <v>6</v>
      </c>
      <c r="C3583" s="267">
        <v>44712</v>
      </c>
      <c r="D3583">
        <v>422</v>
      </c>
      <c r="E3583">
        <v>668</v>
      </c>
      <c r="F3583">
        <v>8</v>
      </c>
      <c r="G3583" t="s">
        <v>352</v>
      </c>
      <c r="H3583" t="s">
        <v>353</v>
      </c>
      <c r="I3583" t="s">
        <v>169</v>
      </c>
      <c r="J3583">
        <v>2</v>
      </c>
      <c r="K3583">
        <v>1</v>
      </c>
      <c r="L3583">
        <v>103</v>
      </c>
      <c r="M3583">
        <v>96</v>
      </c>
      <c r="N3583">
        <v>110</v>
      </c>
      <c r="O3583">
        <v>147</v>
      </c>
      <c r="P3583">
        <v>151</v>
      </c>
      <c r="Q3583">
        <v>155</v>
      </c>
      <c r="R3583">
        <v>160</v>
      </c>
      <c r="S3583">
        <v>159</v>
      </c>
      <c r="T3583">
        <v>105</v>
      </c>
      <c r="U3583">
        <v>104</v>
      </c>
      <c r="V3583">
        <v>106</v>
      </c>
      <c r="W3583">
        <v>107</v>
      </c>
      <c r="X3583">
        <v>106</v>
      </c>
      <c r="Y3583">
        <v>98</v>
      </c>
      <c r="Z3583">
        <v>99</v>
      </c>
      <c r="AA3583">
        <v>147</v>
      </c>
      <c r="AB3583">
        <v>155</v>
      </c>
      <c r="AC3583">
        <v>149</v>
      </c>
      <c r="AD3583">
        <v>150</v>
      </c>
      <c r="AE3583">
        <v>147</v>
      </c>
      <c r="AF3583">
        <v>102</v>
      </c>
      <c r="AG3583">
        <v>111</v>
      </c>
      <c r="AH3583">
        <v>110</v>
      </c>
      <c r="AI3583">
        <v>108</v>
      </c>
      <c r="AJ3583">
        <v>103</v>
      </c>
      <c r="AK3583">
        <v>104</v>
      </c>
      <c r="AL3583">
        <v>101</v>
      </c>
      <c r="AM3583">
        <v>152</v>
      </c>
      <c r="AN3583">
        <v>106.2</v>
      </c>
      <c r="AO3583">
        <v>103</v>
      </c>
      <c r="AP3583">
        <v>105</v>
      </c>
      <c r="AQ3583">
        <v>71.641791044776113</v>
      </c>
      <c r="AR3583">
        <v>100.5</v>
      </c>
      <c r="AU3583">
        <v>1000</v>
      </c>
      <c r="AV3583">
        <v>3</v>
      </c>
      <c r="AW3583">
        <v>6</v>
      </c>
      <c r="AX3583">
        <v>2</v>
      </c>
      <c r="BG3583">
        <v>1080</v>
      </c>
      <c r="BH3583">
        <v>6</v>
      </c>
      <c r="BI3583">
        <v>3</v>
      </c>
      <c r="BJ3583">
        <v>9</v>
      </c>
      <c r="BQ3583" t="s">
        <v>185</v>
      </c>
      <c r="BR3583" t="s">
        <v>186</v>
      </c>
      <c r="BS3583" t="s">
        <v>354</v>
      </c>
      <c r="BT3583" t="s">
        <v>188</v>
      </c>
      <c r="BU3583">
        <v>22</v>
      </c>
      <c r="BV3583" t="s">
        <v>352</v>
      </c>
      <c r="BW3583" t="s">
        <v>173</v>
      </c>
      <c r="BX3583">
        <v>0</v>
      </c>
      <c r="BY3583">
        <v>11</v>
      </c>
      <c r="BZ3583">
        <v>11</v>
      </c>
      <c r="CA3583">
        <v>1011</v>
      </c>
      <c r="CB3583">
        <v>18</v>
      </c>
      <c r="CC3583">
        <v>18</v>
      </c>
      <c r="CD3583">
        <v>1098</v>
      </c>
      <c r="CE3583">
        <v>9</v>
      </c>
      <c r="CF3583">
        <v>9</v>
      </c>
      <c r="CG3583">
        <v>11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29</v>
      </c>
      <c r="CO3583">
        <v>2109</v>
      </c>
      <c r="CP3583">
        <v>1.375059269796112E-2</v>
      </c>
      <c r="CQ3583">
        <v>0.28155339805825241</v>
      </c>
      <c r="CR3583">
        <v>20.475728155339809</v>
      </c>
      <c r="CS3583">
        <v>0.27306967984934089</v>
      </c>
      <c r="CT3583">
        <v>19.858757062146889</v>
      </c>
      <c r="CU3583">
        <v>2791</v>
      </c>
      <c r="CV3583">
        <v>-1</v>
      </c>
    </row>
    <row r="3584" spans="1:100" x14ac:dyDescent="0.2">
      <c r="A3584">
        <v>2022</v>
      </c>
      <c r="B3584">
        <v>6</v>
      </c>
      <c r="C3584" s="267">
        <v>44712</v>
      </c>
      <c r="D3584">
        <v>159</v>
      </c>
      <c r="E3584">
        <v>299</v>
      </c>
      <c r="F3584">
        <v>30</v>
      </c>
      <c r="G3584" t="s">
        <v>261</v>
      </c>
      <c r="H3584" t="s">
        <v>262</v>
      </c>
      <c r="I3584" t="s">
        <v>263</v>
      </c>
      <c r="J3584">
        <v>3</v>
      </c>
      <c r="K3584">
        <v>2</v>
      </c>
      <c r="L3584">
        <v>115</v>
      </c>
      <c r="M3584">
        <v>106</v>
      </c>
      <c r="N3584">
        <v>123</v>
      </c>
      <c r="AM3584"/>
      <c r="AN3584"/>
      <c r="AO3584">
        <v>86</v>
      </c>
      <c r="AP3584">
        <v>126</v>
      </c>
      <c r="AQ3584"/>
      <c r="AR3584"/>
      <c r="AU3584">
        <v>264</v>
      </c>
      <c r="BQ3584" t="s">
        <v>180</v>
      </c>
      <c r="BR3584" t="s">
        <v>181</v>
      </c>
      <c r="BS3584"/>
      <c r="BT3584"/>
      <c r="BU3584">
        <v>22</v>
      </c>
      <c r="BV3584" t="s">
        <v>261</v>
      </c>
      <c r="BW3584" t="s">
        <v>222</v>
      </c>
      <c r="BX3584">
        <v>0</v>
      </c>
      <c r="BY3584">
        <v>0</v>
      </c>
      <c r="BZ3584">
        <v>0</v>
      </c>
      <c r="CA3584">
        <v>264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264</v>
      </c>
      <c r="CP3584">
        <v>0</v>
      </c>
      <c r="CQ3584">
        <v>0</v>
      </c>
      <c r="CR3584">
        <v>2.295652173913044</v>
      </c>
      <c r="CS3584"/>
      <c r="CT3584"/>
      <c r="CU3584">
        <v>2791</v>
      </c>
      <c r="CV3584"/>
    </row>
    <row r="3585" spans="1:100" x14ac:dyDescent="0.2">
      <c r="A3585">
        <v>2022</v>
      </c>
      <c r="B3585">
        <v>6</v>
      </c>
      <c r="C3585" s="267">
        <v>44712</v>
      </c>
      <c r="D3585">
        <v>4</v>
      </c>
      <c r="E3585">
        <v>12</v>
      </c>
      <c r="F3585">
        <v>46</v>
      </c>
      <c r="G3585" t="s">
        <v>264</v>
      </c>
      <c r="H3585" t="s">
        <v>265</v>
      </c>
      <c r="I3585" t="s">
        <v>221</v>
      </c>
      <c r="J3585">
        <v>2</v>
      </c>
      <c r="K3585">
        <v>2</v>
      </c>
      <c r="L3585">
        <v>212</v>
      </c>
      <c r="M3585">
        <v>197</v>
      </c>
      <c r="N3585">
        <v>226</v>
      </c>
      <c r="AK3585">
        <v>141</v>
      </c>
      <c r="AL3585">
        <v>139</v>
      </c>
      <c r="AM3585"/>
      <c r="AN3585"/>
      <c r="AO3585">
        <v>48</v>
      </c>
      <c r="AP3585">
        <v>195</v>
      </c>
      <c r="AQ3585">
        <v>51.428571428571431</v>
      </c>
      <c r="AR3585">
        <v>140</v>
      </c>
      <c r="BQ3585" t="s">
        <v>180</v>
      </c>
      <c r="BR3585" t="s">
        <v>266</v>
      </c>
      <c r="BS3585" t="s">
        <v>267</v>
      </c>
      <c r="BT3585"/>
      <c r="BU3585">
        <v>22</v>
      </c>
      <c r="BV3585" t="s">
        <v>268</v>
      </c>
      <c r="BW3585" t="s">
        <v>222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/>
      <c r="CQ3585">
        <v>0</v>
      </c>
      <c r="CR3585">
        <v>0</v>
      </c>
      <c r="CS3585"/>
      <c r="CT3585"/>
      <c r="CU3585">
        <v>2791</v>
      </c>
      <c r="CV3585"/>
    </row>
    <row r="3586" spans="1:100" x14ac:dyDescent="0.2">
      <c r="A3586">
        <v>2022</v>
      </c>
      <c r="B3586">
        <v>6</v>
      </c>
      <c r="C3586" s="267">
        <v>44712</v>
      </c>
      <c r="D3586">
        <v>433</v>
      </c>
      <c r="E3586">
        <v>452</v>
      </c>
      <c r="F3586">
        <v>46</v>
      </c>
      <c r="G3586" t="s">
        <v>553</v>
      </c>
      <c r="H3586" t="s">
        <v>554</v>
      </c>
      <c r="I3586" t="s">
        <v>221</v>
      </c>
      <c r="J3586">
        <v>4</v>
      </c>
      <c r="K3586">
        <v>2</v>
      </c>
      <c r="L3586">
        <v>270</v>
      </c>
      <c r="M3586">
        <v>251</v>
      </c>
      <c r="N3586">
        <v>288</v>
      </c>
      <c r="O3586">
        <v>295</v>
      </c>
      <c r="P3586">
        <v>310</v>
      </c>
      <c r="Q3586">
        <v>317</v>
      </c>
      <c r="R3586">
        <v>309</v>
      </c>
      <c r="S3586">
        <v>298</v>
      </c>
      <c r="T3586">
        <v>257</v>
      </c>
      <c r="U3586">
        <v>249</v>
      </c>
      <c r="V3586">
        <v>251</v>
      </c>
      <c r="W3586">
        <v>260</v>
      </c>
      <c r="X3586">
        <v>262</v>
      </c>
      <c r="AA3586">
        <v>293</v>
      </c>
      <c r="AB3586">
        <v>254</v>
      </c>
      <c r="AC3586">
        <v>288</v>
      </c>
      <c r="AD3586">
        <v>283</v>
      </c>
      <c r="AE3586">
        <v>288</v>
      </c>
      <c r="AF3586">
        <v>248</v>
      </c>
      <c r="AG3586">
        <v>230</v>
      </c>
      <c r="AH3586">
        <v>245</v>
      </c>
      <c r="AI3586">
        <v>248</v>
      </c>
      <c r="AJ3586">
        <v>233</v>
      </c>
      <c r="AM3586">
        <v>293.5</v>
      </c>
      <c r="AN3586">
        <v>248.3</v>
      </c>
      <c r="AO3586">
        <v>96</v>
      </c>
      <c r="AP3586">
        <v>150</v>
      </c>
      <c r="AQ3586"/>
      <c r="AR3586"/>
      <c r="AU3586">
        <v>550</v>
      </c>
      <c r="AV3586">
        <v>3</v>
      </c>
      <c r="AW3586">
        <v>2</v>
      </c>
      <c r="BG3586">
        <v>800</v>
      </c>
      <c r="BH3586">
        <v>4</v>
      </c>
      <c r="BI3586">
        <v>8</v>
      </c>
      <c r="BJ3586">
        <v>6</v>
      </c>
      <c r="BQ3586" t="s">
        <v>180</v>
      </c>
      <c r="BR3586" t="s">
        <v>181</v>
      </c>
      <c r="BS3586"/>
      <c r="BT3586"/>
      <c r="BU3586">
        <v>22</v>
      </c>
      <c r="BV3586" t="s">
        <v>552</v>
      </c>
      <c r="BW3586" t="s">
        <v>222</v>
      </c>
      <c r="BX3586">
        <v>0</v>
      </c>
      <c r="BY3586">
        <v>5</v>
      </c>
      <c r="BZ3586">
        <v>2.5</v>
      </c>
      <c r="CA3586">
        <v>552</v>
      </c>
      <c r="CB3586">
        <v>18</v>
      </c>
      <c r="CC3586">
        <v>9</v>
      </c>
      <c r="CD3586">
        <v>809</v>
      </c>
      <c r="CE3586">
        <v>3</v>
      </c>
      <c r="CF3586">
        <v>5</v>
      </c>
      <c r="CG3586">
        <v>3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11.5</v>
      </c>
      <c r="CO3586">
        <v>1361</v>
      </c>
      <c r="CP3586">
        <v>8.4496693607641442E-3</v>
      </c>
      <c r="CQ3586">
        <v>4.2592592592592592E-2</v>
      </c>
      <c r="CR3586">
        <v>5.0407407407407403</v>
      </c>
      <c r="CS3586">
        <v>4.6314941602899708E-2</v>
      </c>
      <c r="CT3586">
        <v>5.4812726540475234</v>
      </c>
      <c r="CU3586">
        <v>2791</v>
      </c>
      <c r="CV3586">
        <v>-1</v>
      </c>
    </row>
    <row r="3587" spans="1:100" x14ac:dyDescent="0.2">
      <c r="A3587">
        <v>2022</v>
      </c>
      <c r="B3587">
        <v>6</v>
      </c>
      <c r="C3587" s="267">
        <v>44712</v>
      </c>
      <c r="D3587">
        <v>433</v>
      </c>
      <c r="E3587">
        <v>453</v>
      </c>
      <c r="F3587">
        <v>46</v>
      </c>
      <c r="G3587" t="s">
        <v>550</v>
      </c>
      <c r="H3587" t="s">
        <v>551</v>
      </c>
      <c r="I3587" t="s">
        <v>221</v>
      </c>
      <c r="J3587">
        <v>4</v>
      </c>
      <c r="K3587">
        <v>2</v>
      </c>
      <c r="L3587">
        <v>175</v>
      </c>
      <c r="M3587">
        <v>162</v>
      </c>
      <c r="N3587">
        <v>187</v>
      </c>
      <c r="O3587">
        <v>207</v>
      </c>
      <c r="P3587">
        <v>218</v>
      </c>
      <c r="Q3587">
        <v>267</v>
      </c>
      <c r="R3587">
        <v>209</v>
      </c>
      <c r="S3587">
        <v>218</v>
      </c>
      <c r="T3587">
        <v>180</v>
      </c>
      <c r="U3587">
        <v>174</v>
      </c>
      <c r="V3587">
        <v>181</v>
      </c>
      <c r="W3587">
        <v>171</v>
      </c>
      <c r="X3587">
        <v>169</v>
      </c>
      <c r="Y3587">
        <v>171</v>
      </c>
      <c r="Z3587">
        <v>171</v>
      </c>
      <c r="AA3587">
        <v>209</v>
      </c>
      <c r="AB3587">
        <v>199</v>
      </c>
      <c r="AC3587">
        <v>206</v>
      </c>
      <c r="AD3587">
        <v>203</v>
      </c>
      <c r="AE3587">
        <v>208</v>
      </c>
      <c r="AF3587">
        <v>180</v>
      </c>
      <c r="AG3587">
        <v>163</v>
      </c>
      <c r="AH3587">
        <v>190</v>
      </c>
      <c r="AI3587">
        <v>181</v>
      </c>
      <c r="AJ3587">
        <v>161</v>
      </c>
      <c r="AK3587">
        <v>171</v>
      </c>
      <c r="AL3587">
        <v>168</v>
      </c>
      <c r="AM3587">
        <v>214.4</v>
      </c>
      <c r="AN3587">
        <v>175</v>
      </c>
      <c r="AO3587">
        <v>96</v>
      </c>
      <c r="AP3587">
        <v>150</v>
      </c>
      <c r="AQ3587">
        <v>84.581497797356832</v>
      </c>
      <c r="AR3587">
        <v>170.25</v>
      </c>
      <c r="AU3587">
        <v>550</v>
      </c>
      <c r="AV3587">
        <v>2</v>
      </c>
      <c r="AW3587">
        <v>1</v>
      </c>
      <c r="AX3587">
        <v>1</v>
      </c>
      <c r="BG3587">
        <v>800</v>
      </c>
      <c r="BH3587">
        <v>4</v>
      </c>
      <c r="BI3587">
        <v>2</v>
      </c>
      <c r="BJ3587">
        <v>5</v>
      </c>
      <c r="BQ3587" t="s">
        <v>180</v>
      </c>
      <c r="BR3587" t="s">
        <v>181</v>
      </c>
      <c r="BS3587"/>
      <c r="BT3587"/>
      <c r="BU3587">
        <v>22</v>
      </c>
      <c r="BV3587" t="s">
        <v>552</v>
      </c>
      <c r="BW3587" t="s">
        <v>222</v>
      </c>
      <c r="BX3587">
        <v>0</v>
      </c>
      <c r="BY3587">
        <v>4</v>
      </c>
      <c r="BZ3587">
        <v>2</v>
      </c>
      <c r="CA3587">
        <v>552</v>
      </c>
      <c r="CB3587">
        <v>11</v>
      </c>
      <c r="CC3587">
        <v>5.5</v>
      </c>
      <c r="CD3587">
        <v>805</v>
      </c>
      <c r="CE3587">
        <v>3</v>
      </c>
      <c r="CF3587">
        <v>1</v>
      </c>
      <c r="CG3587">
        <v>3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7.5</v>
      </c>
      <c r="CO3587">
        <v>1357</v>
      </c>
      <c r="CP3587">
        <v>5.5268975681650699E-3</v>
      </c>
      <c r="CQ3587">
        <v>4.2857142857142858E-2</v>
      </c>
      <c r="CR3587">
        <v>7.7542857142857136</v>
      </c>
      <c r="CS3587">
        <v>4.2857142857142858E-2</v>
      </c>
      <c r="CT3587">
        <v>7.7542857142857136</v>
      </c>
      <c r="CU3587">
        <v>2791</v>
      </c>
      <c r="CV3587">
        <v>-1</v>
      </c>
    </row>
    <row r="3588" spans="1:100" x14ac:dyDescent="0.2">
      <c r="A3588">
        <v>2022</v>
      </c>
      <c r="B3588">
        <v>6</v>
      </c>
      <c r="C3588" s="267">
        <v>44712</v>
      </c>
      <c r="D3588">
        <v>4</v>
      </c>
      <c r="E3588">
        <v>11</v>
      </c>
      <c r="F3588">
        <v>48</v>
      </c>
      <c r="G3588" t="s">
        <v>276</v>
      </c>
      <c r="H3588" t="s">
        <v>277</v>
      </c>
      <c r="I3588" t="s">
        <v>221</v>
      </c>
      <c r="J3588">
        <v>2</v>
      </c>
      <c r="K3588">
        <v>2</v>
      </c>
      <c r="L3588">
        <v>212</v>
      </c>
      <c r="M3588">
        <v>197</v>
      </c>
      <c r="N3588">
        <v>226</v>
      </c>
      <c r="AB3588">
        <v>329</v>
      </c>
      <c r="AC3588">
        <v>388</v>
      </c>
      <c r="AD3588">
        <v>349</v>
      </c>
      <c r="AE3588">
        <v>346</v>
      </c>
      <c r="AG3588">
        <v>212</v>
      </c>
      <c r="AH3588">
        <v>264</v>
      </c>
      <c r="AI3588">
        <v>242</v>
      </c>
      <c r="AJ3588">
        <v>204</v>
      </c>
      <c r="AM3588">
        <v>353</v>
      </c>
      <c r="AN3588">
        <v>230.5</v>
      </c>
      <c r="AO3588">
        <v>48</v>
      </c>
      <c r="AP3588">
        <v>195</v>
      </c>
      <c r="AQ3588"/>
      <c r="AR3588"/>
      <c r="BQ3588" t="s">
        <v>180</v>
      </c>
      <c r="BR3588" t="s">
        <v>266</v>
      </c>
      <c r="BS3588" t="s">
        <v>278</v>
      </c>
      <c r="BT3588"/>
      <c r="BU3588">
        <v>22</v>
      </c>
      <c r="BV3588" t="s">
        <v>268</v>
      </c>
      <c r="BW3588" t="s">
        <v>222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/>
      <c r="CQ3588">
        <v>0</v>
      </c>
      <c r="CR3588">
        <v>0</v>
      </c>
      <c r="CS3588">
        <v>0</v>
      </c>
      <c r="CT3588">
        <v>0</v>
      </c>
      <c r="CU3588">
        <v>2791</v>
      </c>
      <c r="CV3588">
        <v>-1</v>
      </c>
    </row>
    <row r="3589" spans="1:100" x14ac:dyDescent="0.2">
      <c r="A3589">
        <v>2022</v>
      </c>
      <c r="B3589">
        <v>6</v>
      </c>
      <c r="C3589" s="267">
        <v>44712</v>
      </c>
      <c r="D3589">
        <v>4</v>
      </c>
      <c r="E3589">
        <v>12</v>
      </c>
      <c r="F3589">
        <v>48</v>
      </c>
      <c r="G3589" t="s">
        <v>264</v>
      </c>
      <c r="H3589" t="s">
        <v>265</v>
      </c>
      <c r="I3589" t="s">
        <v>221</v>
      </c>
      <c r="J3589">
        <v>2</v>
      </c>
      <c r="K3589">
        <v>2</v>
      </c>
      <c r="L3589">
        <v>212</v>
      </c>
      <c r="M3589">
        <v>197</v>
      </c>
      <c r="N3589">
        <v>226</v>
      </c>
      <c r="AB3589">
        <v>322</v>
      </c>
      <c r="AC3589">
        <v>381</v>
      </c>
      <c r="AD3589">
        <v>330</v>
      </c>
      <c r="AE3589">
        <v>324</v>
      </c>
      <c r="AG3589">
        <v>218</v>
      </c>
      <c r="AH3589">
        <v>270</v>
      </c>
      <c r="AI3589">
        <v>235</v>
      </c>
      <c r="AJ3589">
        <v>209</v>
      </c>
      <c r="AM3589">
        <v>339.25</v>
      </c>
      <c r="AN3589">
        <v>233</v>
      </c>
      <c r="AO3589">
        <v>48</v>
      </c>
      <c r="AP3589">
        <v>195</v>
      </c>
      <c r="AQ3589"/>
      <c r="AR3589"/>
      <c r="BQ3589" t="s">
        <v>180</v>
      </c>
      <c r="BR3589" t="s">
        <v>266</v>
      </c>
      <c r="BS3589" t="s">
        <v>267</v>
      </c>
      <c r="BT3589"/>
      <c r="BU3589">
        <v>22</v>
      </c>
      <c r="BV3589" t="s">
        <v>268</v>
      </c>
      <c r="BW3589" t="s">
        <v>222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/>
      <c r="CQ3589">
        <v>0</v>
      </c>
      <c r="CR3589">
        <v>0</v>
      </c>
      <c r="CS3589">
        <v>0</v>
      </c>
      <c r="CT3589">
        <v>0</v>
      </c>
      <c r="CU3589">
        <v>2791</v>
      </c>
      <c r="CV3589">
        <v>-1</v>
      </c>
    </row>
    <row r="3590" spans="1:100" x14ac:dyDescent="0.2">
      <c r="A3590">
        <v>2022</v>
      </c>
      <c r="B3590">
        <v>6</v>
      </c>
      <c r="C3590" s="267">
        <v>44712</v>
      </c>
      <c r="D3590">
        <v>236</v>
      </c>
      <c r="E3590">
        <v>160</v>
      </c>
      <c r="F3590">
        <v>49</v>
      </c>
      <c r="G3590" t="s">
        <v>239</v>
      </c>
      <c r="H3590" t="s">
        <v>240</v>
      </c>
      <c r="I3590" t="s">
        <v>169</v>
      </c>
      <c r="J3590">
        <v>2</v>
      </c>
      <c r="K3590">
        <v>1</v>
      </c>
      <c r="L3590">
        <v>200</v>
      </c>
      <c r="M3590">
        <v>186</v>
      </c>
      <c r="N3590">
        <v>214</v>
      </c>
      <c r="O3590">
        <v>295</v>
      </c>
      <c r="P3590">
        <v>300</v>
      </c>
      <c r="Q3590">
        <v>272</v>
      </c>
      <c r="R3590">
        <v>302</v>
      </c>
      <c r="S3590">
        <v>310</v>
      </c>
      <c r="T3590">
        <v>188</v>
      </c>
      <c r="U3590">
        <v>185</v>
      </c>
      <c r="V3590">
        <v>191</v>
      </c>
      <c r="W3590">
        <v>189</v>
      </c>
      <c r="X3590">
        <v>184</v>
      </c>
      <c r="Y3590">
        <v>99</v>
      </c>
      <c r="Z3590">
        <v>101</v>
      </c>
      <c r="AA3590">
        <v>284</v>
      </c>
      <c r="AB3590">
        <v>258</v>
      </c>
      <c r="AC3590">
        <v>270</v>
      </c>
      <c r="AD3590">
        <v>264</v>
      </c>
      <c r="AE3590">
        <v>274</v>
      </c>
      <c r="AF3590">
        <v>172</v>
      </c>
      <c r="AG3590">
        <v>176</v>
      </c>
      <c r="AH3590">
        <v>201</v>
      </c>
      <c r="AI3590">
        <v>196</v>
      </c>
      <c r="AJ3590">
        <v>184</v>
      </c>
      <c r="AL3590">
        <v>99</v>
      </c>
      <c r="AM3590">
        <v>282.89999999999998</v>
      </c>
      <c r="AN3590">
        <v>186.6</v>
      </c>
      <c r="AO3590">
        <v>76</v>
      </c>
      <c r="AP3590">
        <v>95</v>
      </c>
      <c r="AQ3590">
        <v>72.240802675585286</v>
      </c>
      <c r="AR3590">
        <v>99.666666666666671</v>
      </c>
      <c r="AU3590">
        <v>1344</v>
      </c>
      <c r="AV3590">
        <v>2</v>
      </c>
      <c r="AW3590">
        <v>4</v>
      </c>
      <c r="AX3590">
        <v>2</v>
      </c>
      <c r="BG3590">
        <v>300</v>
      </c>
      <c r="BH3590">
        <v>7</v>
      </c>
      <c r="BI3590">
        <v>2</v>
      </c>
      <c r="BJ3590">
        <v>8</v>
      </c>
      <c r="BQ3590" t="s">
        <v>241</v>
      </c>
      <c r="BR3590" t="s">
        <v>242</v>
      </c>
      <c r="BS3590"/>
      <c r="BT3590"/>
      <c r="BU3590">
        <v>22</v>
      </c>
      <c r="BV3590" t="s">
        <v>239</v>
      </c>
      <c r="BW3590" t="s">
        <v>222</v>
      </c>
      <c r="BX3590">
        <v>0</v>
      </c>
      <c r="BY3590">
        <v>8</v>
      </c>
      <c r="BZ3590">
        <v>8</v>
      </c>
      <c r="CA3590">
        <v>1352</v>
      </c>
      <c r="CB3590">
        <v>17</v>
      </c>
      <c r="CC3590">
        <v>17</v>
      </c>
      <c r="CD3590">
        <v>317</v>
      </c>
      <c r="CE3590">
        <v>9</v>
      </c>
      <c r="CF3590">
        <v>6</v>
      </c>
      <c r="CG3590">
        <v>10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25</v>
      </c>
      <c r="CO3590">
        <v>1669</v>
      </c>
      <c r="CP3590">
        <v>1.497902935889754E-2</v>
      </c>
      <c r="CQ3590">
        <v>0.125</v>
      </c>
      <c r="CR3590">
        <v>8.3450000000000006</v>
      </c>
      <c r="CS3590">
        <v>0.13397642015005359</v>
      </c>
      <c r="CT3590">
        <v>8.944265809217578</v>
      </c>
      <c r="CU3590">
        <v>2791</v>
      </c>
      <c r="CV3590">
        <v>-1</v>
      </c>
    </row>
    <row r="3591" spans="1:100" x14ac:dyDescent="0.2">
      <c r="A3591">
        <v>2022</v>
      </c>
      <c r="B3591">
        <v>6</v>
      </c>
      <c r="C3591" s="267">
        <v>44712</v>
      </c>
      <c r="D3591">
        <v>334</v>
      </c>
      <c r="E3591">
        <v>254</v>
      </c>
      <c r="F3591">
        <v>49</v>
      </c>
      <c r="G3591" t="s">
        <v>220</v>
      </c>
      <c r="H3591" t="s">
        <v>179</v>
      </c>
      <c r="I3591" t="s">
        <v>221</v>
      </c>
      <c r="J3591">
        <v>4</v>
      </c>
      <c r="K3591">
        <v>2</v>
      </c>
      <c r="L3591">
        <v>203</v>
      </c>
      <c r="M3591">
        <v>188</v>
      </c>
      <c r="N3591">
        <v>217</v>
      </c>
      <c r="AM3591"/>
      <c r="AN3591"/>
      <c r="AO3591">
        <v>94</v>
      </c>
      <c r="AP3591">
        <v>153</v>
      </c>
      <c r="AQ3591"/>
      <c r="AR3591"/>
      <c r="AU3591">
        <v>1080</v>
      </c>
      <c r="BG3591">
        <v>660</v>
      </c>
      <c r="BQ3591" t="s">
        <v>180</v>
      </c>
      <c r="BR3591" t="s">
        <v>181</v>
      </c>
      <c r="BS3591" t="s">
        <v>182</v>
      </c>
      <c r="BT3591"/>
      <c r="BU3591">
        <v>22</v>
      </c>
      <c r="BV3591" t="s">
        <v>220</v>
      </c>
      <c r="BW3591" t="s">
        <v>222</v>
      </c>
      <c r="BX3591">
        <v>0</v>
      </c>
      <c r="BY3591">
        <v>0</v>
      </c>
      <c r="BZ3591">
        <v>0</v>
      </c>
      <c r="CA3591">
        <v>1080</v>
      </c>
      <c r="CB3591">
        <v>0</v>
      </c>
      <c r="CC3591">
        <v>0</v>
      </c>
      <c r="CD3591">
        <v>660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1740</v>
      </c>
      <c r="CP3591">
        <v>0</v>
      </c>
      <c r="CQ3591">
        <v>0</v>
      </c>
      <c r="CR3591">
        <v>8.5714285714285712</v>
      </c>
      <c r="CS3591"/>
      <c r="CT3591"/>
      <c r="CU3591">
        <v>2791</v>
      </c>
      <c r="CV3591"/>
    </row>
    <row r="3592" spans="1:100" x14ac:dyDescent="0.2">
      <c r="A3592">
        <v>2022</v>
      </c>
      <c r="B3592">
        <v>6</v>
      </c>
      <c r="C3592" s="267">
        <v>44712</v>
      </c>
      <c r="D3592">
        <v>528</v>
      </c>
      <c r="E3592">
        <v>925</v>
      </c>
      <c r="F3592"/>
      <c r="G3592" t="s">
        <v>555</v>
      </c>
      <c r="H3592" t="s">
        <v>556</v>
      </c>
      <c r="I3592" t="s">
        <v>169</v>
      </c>
      <c r="J3592">
        <v>1</v>
      </c>
      <c r="K3592">
        <v>6</v>
      </c>
      <c r="L3592">
        <v>1091</v>
      </c>
      <c r="M3592">
        <v>1026</v>
      </c>
      <c r="N3592">
        <v>1168</v>
      </c>
      <c r="O3592">
        <v>1584</v>
      </c>
      <c r="P3592">
        <v>1727</v>
      </c>
      <c r="T3592">
        <v>1120</v>
      </c>
      <c r="U3592">
        <v>1156</v>
      </c>
      <c r="AM3592">
        <v>1655.5</v>
      </c>
      <c r="AN3592">
        <v>1138</v>
      </c>
      <c r="AO3592">
        <v>20</v>
      </c>
      <c r="AP3592">
        <v>180</v>
      </c>
      <c r="AQ3592"/>
      <c r="AR3592"/>
      <c r="AU3592">
        <v>180</v>
      </c>
      <c r="AV3592">
        <v>8</v>
      </c>
      <c r="AW3592">
        <v>2</v>
      </c>
      <c r="AX3592">
        <v>2</v>
      </c>
      <c r="BQ3592" t="s">
        <v>185</v>
      </c>
      <c r="BS3592" t="s">
        <v>557</v>
      </c>
      <c r="BT3592" t="s">
        <v>188</v>
      </c>
      <c r="BU3592">
        <v>22</v>
      </c>
      <c r="BV3592" t="s">
        <v>558</v>
      </c>
      <c r="BX3592">
        <v>0</v>
      </c>
      <c r="BY3592">
        <v>12</v>
      </c>
      <c r="BZ3592">
        <v>2</v>
      </c>
      <c r="CA3592">
        <v>182</v>
      </c>
      <c r="CB3592">
        <v>0</v>
      </c>
      <c r="CC3592">
        <v>0</v>
      </c>
      <c r="CD3592">
        <v>0</v>
      </c>
      <c r="CE3592">
        <v>1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2</v>
      </c>
      <c r="CO3592">
        <v>182</v>
      </c>
      <c r="CP3592">
        <v>1.098901098901099E-2</v>
      </c>
      <c r="CQ3592">
        <v>1.833180568285976E-3</v>
      </c>
      <c r="CR3592">
        <v>0.1668194317140238</v>
      </c>
      <c r="CS3592">
        <v>1.7574692442882251E-3</v>
      </c>
      <c r="CT3592">
        <v>0.15992970123022851</v>
      </c>
      <c r="CU3592">
        <v>2791</v>
      </c>
      <c r="CV3592">
        <v>-1</v>
      </c>
    </row>
    <row r="3593" spans="1:100" x14ac:dyDescent="0.2">
      <c r="A3593">
        <v>2022</v>
      </c>
      <c r="B3593">
        <v>6</v>
      </c>
      <c r="C3593" s="267">
        <v>44712</v>
      </c>
      <c r="D3593">
        <v>528</v>
      </c>
      <c r="E3593">
        <v>936</v>
      </c>
      <c r="F3593"/>
      <c r="G3593" t="s">
        <v>559</v>
      </c>
      <c r="H3593" t="s">
        <v>560</v>
      </c>
      <c r="I3593" t="s">
        <v>169</v>
      </c>
      <c r="J3593">
        <v>1</v>
      </c>
      <c r="K3593">
        <v>6</v>
      </c>
      <c r="L3593">
        <v>206</v>
      </c>
      <c r="M3593">
        <v>193</v>
      </c>
      <c r="N3593">
        <v>220</v>
      </c>
      <c r="AM3593"/>
      <c r="AN3593"/>
      <c r="AO3593">
        <v>20</v>
      </c>
      <c r="AP3593">
        <v>180</v>
      </c>
      <c r="AQ3593"/>
      <c r="AR3593"/>
      <c r="BQ3593" t="s">
        <v>185</v>
      </c>
      <c r="BS3593" t="s">
        <v>561</v>
      </c>
      <c r="BT3593" t="s">
        <v>188</v>
      </c>
      <c r="BU3593">
        <v>22</v>
      </c>
      <c r="BV3593" t="s">
        <v>558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/>
      <c r="CQ3593">
        <v>0</v>
      </c>
      <c r="CR3593">
        <v>0</v>
      </c>
      <c r="CS3593"/>
      <c r="CT3593"/>
      <c r="CU3593">
        <v>2791</v>
      </c>
      <c r="CV3593"/>
    </row>
    <row r="3594" spans="1:100" x14ac:dyDescent="0.2">
      <c r="A3594">
        <v>2022</v>
      </c>
      <c r="B3594">
        <v>6</v>
      </c>
      <c r="C3594" s="267">
        <v>44713</v>
      </c>
      <c r="D3594">
        <v>375</v>
      </c>
      <c r="E3594">
        <v>437</v>
      </c>
      <c r="F3594">
        <v>2</v>
      </c>
      <c r="G3594" t="s">
        <v>282</v>
      </c>
      <c r="H3594" t="s">
        <v>283</v>
      </c>
      <c r="I3594" t="s">
        <v>169</v>
      </c>
      <c r="J3594">
        <v>4</v>
      </c>
      <c r="K3594">
        <v>2</v>
      </c>
      <c r="L3594">
        <v>168</v>
      </c>
      <c r="M3594">
        <v>158</v>
      </c>
      <c r="N3594">
        <v>179</v>
      </c>
      <c r="Y3594">
        <v>121</v>
      </c>
      <c r="AM3594"/>
      <c r="AN3594"/>
      <c r="AO3594">
        <v>120</v>
      </c>
      <c r="AP3594">
        <v>120</v>
      </c>
      <c r="AQ3594">
        <v>119.0082644628099</v>
      </c>
      <c r="AR3594">
        <v>121</v>
      </c>
      <c r="AU3594">
        <v>1125</v>
      </c>
      <c r="AV3594">
        <v>10</v>
      </c>
      <c r="AW3594">
        <v>1</v>
      </c>
      <c r="AX3594">
        <v>1</v>
      </c>
      <c r="BG3594">
        <v>650</v>
      </c>
      <c r="BQ3594" t="s">
        <v>185</v>
      </c>
      <c r="BR3594" t="s">
        <v>186</v>
      </c>
      <c r="BS3594" t="s">
        <v>284</v>
      </c>
      <c r="BT3594" t="s">
        <v>188</v>
      </c>
      <c r="BU3594">
        <v>22</v>
      </c>
      <c r="BV3594" t="s">
        <v>285</v>
      </c>
      <c r="BW3594" t="s">
        <v>173</v>
      </c>
      <c r="BX3594">
        <v>0</v>
      </c>
      <c r="BY3594">
        <v>12</v>
      </c>
      <c r="BZ3594">
        <v>6</v>
      </c>
      <c r="CA3594">
        <v>1131</v>
      </c>
      <c r="CB3594">
        <v>0</v>
      </c>
      <c r="CC3594">
        <v>0</v>
      </c>
      <c r="CD3594">
        <v>650</v>
      </c>
      <c r="CE3594">
        <v>5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6</v>
      </c>
      <c r="CO3594">
        <v>1781</v>
      </c>
      <c r="CP3594">
        <v>3.368893879842785E-3</v>
      </c>
      <c r="CQ3594">
        <v>3.5714285714285712E-2</v>
      </c>
      <c r="CR3594">
        <v>10.60119047619048</v>
      </c>
      <c r="CS3594"/>
      <c r="CT3594"/>
      <c r="CU3594">
        <v>2791</v>
      </c>
      <c r="CV3594"/>
    </row>
    <row r="3595" spans="1:100" x14ac:dyDescent="0.2">
      <c r="A3595">
        <v>2022</v>
      </c>
      <c r="B3595">
        <v>6</v>
      </c>
      <c r="C3595" s="267">
        <v>44713</v>
      </c>
      <c r="D3595">
        <v>384</v>
      </c>
      <c r="E3595">
        <v>556</v>
      </c>
      <c r="F3595">
        <v>2</v>
      </c>
      <c r="G3595" t="s">
        <v>202</v>
      </c>
      <c r="H3595" t="s">
        <v>203</v>
      </c>
      <c r="I3595" t="s">
        <v>169</v>
      </c>
      <c r="J3595">
        <v>1</v>
      </c>
      <c r="K3595">
        <v>6</v>
      </c>
      <c r="L3595">
        <v>1066</v>
      </c>
      <c r="M3595">
        <v>1003</v>
      </c>
      <c r="N3595">
        <v>1141</v>
      </c>
      <c r="AM3595"/>
      <c r="AN3595"/>
      <c r="AO3595">
        <v>21</v>
      </c>
      <c r="AP3595">
        <v>180</v>
      </c>
      <c r="AQ3595"/>
      <c r="AR3595"/>
      <c r="AU3595">
        <v>96</v>
      </c>
      <c r="AV3595">
        <v>8</v>
      </c>
      <c r="AW3595">
        <v>12</v>
      </c>
      <c r="AX3595">
        <v>10</v>
      </c>
      <c r="BG3595">
        <v>360</v>
      </c>
      <c r="BH3595">
        <v>8</v>
      </c>
      <c r="BI3595">
        <v>8</v>
      </c>
      <c r="BJ3595">
        <v>8</v>
      </c>
      <c r="BQ3595" t="s">
        <v>185</v>
      </c>
      <c r="BR3595" t="s">
        <v>186</v>
      </c>
      <c r="BS3595" t="s">
        <v>204</v>
      </c>
      <c r="BT3595" t="s">
        <v>188</v>
      </c>
      <c r="BU3595">
        <v>22</v>
      </c>
      <c r="BV3595" t="s">
        <v>205</v>
      </c>
      <c r="BW3595" t="s">
        <v>173</v>
      </c>
      <c r="BX3595">
        <v>0</v>
      </c>
      <c r="BY3595">
        <v>30</v>
      </c>
      <c r="BZ3595">
        <v>5</v>
      </c>
      <c r="CA3595">
        <v>101</v>
      </c>
      <c r="CB3595">
        <v>24</v>
      </c>
      <c r="CC3595">
        <v>4</v>
      </c>
      <c r="CD3595">
        <v>364</v>
      </c>
      <c r="CE3595">
        <v>2</v>
      </c>
      <c r="CF3595">
        <v>3</v>
      </c>
      <c r="CG3595">
        <v>3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9</v>
      </c>
      <c r="CO3595">
        <v>465</v>
      </c>
      <c r="CP3595">
        <v>1.935483870967742E-2</v>
      </c>
      <c r="CQ3595">
        <v>8.4427767354596627E-3</v>
      </c>
      <c r="CR3595">
        <v>0.43621013133208247</v>
      </c>
      <c r="CS3595"/>
      <c r="CT3595"/>
      <c r="CU3595">
        <v>2791</v>
      </c>
      <c r="CV3595"/>
    </row>
    <row r="3596" spans="1:100" x14ac:dyDescent="0.2">
      <c r="A3596">
        <v>2022</v>
      </c>
      <c r="B3596">
        <v>6</v>
      </c>
      <c r="C3596" s="267">
        <v>44713</v>
      </c>
      <c r="D3596">
        <v>384</v>
      </c>
      <c r="E3596">
        <v>557</v>
      </c>
      <c r="F3596">
        <v>2</v>
      </c>
      <c r="G3596" t="s">
        <v>206</v>
      </c>
      <c r="H3596" t="s">
        <v>207</v>
      </c>
      <c r="I3596" t="s">
        <v>169</v>
      </c>
      <c r="J3596">
        <v>1</v>
      </c>
      <c r="K3596">
        <v>6</v>
      </c>
      <c r="L3596">
        <v>182</v>
      </c>
      <c r="M3596">
        <v>171</v>
      </c>
      <c r="N3596">
        <v>194</v>
      </c>
      <c r="AM3596"/>
      <c r="AN3596"/>
      <c r="AO3596">
        <v>21</v>
      </c>
      <c r="AP3596">
        <v>180</v>
      </c>
      <c r="AQ3596"/>
      <c r="AR3596"/>
      <c r="BQ3596" t="s">
        <v>185</v>
      </c>
      <c r="BR3596" t="s">
        <v>186</v>
      </c>
      <c r="BS3596" t="s">
        <v>208</v>
      </c>
      <c r="BT3596" t="s">
        <v>209</v>
      </c>
      <c r="BU3596">
        <v>22</v>
      </c>
      <c r="BV3596" t="s">
        <v>205</v>
      </c>
      <c r="BW3596" t="s">
        <v>173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/>
      <c r="CQ3596">
        <v>0</v>
      </c>
      <c r="CR3596">
        <v>0</v>
      </c>
      <c r="CS3596"/>
      <c r="CT3596"/>
      <c r="CU3596">
        <v>2791</v>
      </c>
      <c r="CV3596"/>
    </row>
    <row r="3597" spans="1:100" x14ac:dyDescent="0.2">
      <c r="A3597">
        <v>2022</v>
      </c>
      <c r="B3597">
        <v>6</v>
      </c>
      <c r="C3597" s="267">
        <v>44713</v>
      </c>
      <c r="D3597">
        <v>416</v>
      </c>
      <c r="E3597">
        <v>659</v>
      </c>
      <c r="F3597">
        <v>2</v>
      </c>
      <c r="G3597" t="s">
        <v>183</v>
      </c>
      <c r="H3597" t="s">
        <v>184</v>
      </c>
      <c r="I3597" t="s">
        <v>169</v>
      </c>
      <c r="J3597">
        <v>2</v>
      </c>
      <c r="K3597">
        <v>1</v>
      </c>
      <c r="L3597">
        <v>301</v>
      </c>
      <c r="M3597">
        <v>283</v>
      </c>
      <c r="N3597">
        <v>322</v>
      </c>
      <c r="O3597">
        <v>432</v>
      </c>
      <c r="P3597">
        <v>428</v>
      </c>
      <c r="Q3597">
        <v>410</v>
      </c>
      <c r="R3597">
        <v>419</v>
      </c>
      <c r="S3597">
        <v>421</v>
      </c>
      <c r="T3597">
        <v>310</v>
      </c>
      <c r="U3597">
        <v>306</v>
      </c>
      <c r="V3597">
        <v>309</v>
      </c>
      <c r="W3597">
        <v>310</v>
      </c>
      <c r="X3597">
        <v>308</v>
      </c>
      <c r="Y3597">
        <v>106</v>
      </c>
      <c r="Z3597">
        <v>107</v>
      </c>
      <c r="AA3597">
        <v>438</v>
      </c>
      <c r="AB3597">
        <v>432</v>
      </c>
      <c r="AC3597">
        <v>426</v>
      </c>
      <c r="AD3597">
        <v>428</v>
      </c>
      <c r="AE3597">
        <v>432</v>
      </c>
      <c r="AF3597">
        <v>330</v>
      </c>
      <c r="AG3597">
        <v>317</v>
      </c>
      <c r="AH3597">
        <v>315</v>
      </c>
      <c r="AI3597">
        <v>312</v>
      </c>
      <c r="AJ3597">
        <v>316</v>
      </c>
      <c r="AK3597">
        <v>109</v>
      </c>
      <c r="AL3597">
        <v>110</v>
      </c>
      <c r="AM3597">
        <v>426.6</v>
      </c>
      <c r="AN3597">
        <v>313.3</v>
      </c>
      <c r="AO3597">
        <v>55</v>
      </c>
      <c r="AP3597">
        <v>131</v>
      </c>
      <c r="AQ3597">
        <v>66.666666666666671</v>
      </c>
      <c r="AR3597">
        <v>108</v>
      </c>
      <c r="AU3597">
        <v>432</v>
      </c>
      <c r="AV3597">
        <v>2</v>
      </c>
      <c r="AW3597">
        <v>3</v>
      </c>
      <c r="AX3597">
        <v>3</v>
      </c>
      <c r="BG3597">
        <v>117</v>
      </c>
      <c r="BH3597">
        <v>2</v>
      </c>
      <c r="BI3597">
        <v>4</v>
      </c>
      <c r="BJ3597">
        <v>6</v>
      </c>
      <c r="BQ3597" t="s">
        <v>185</v>
      </c>
      <c r="BR3597" t="s">
        <v>186</v>
      </c>
      <c r="BS3597" t="s">
        <v>187</v>
      </c>
      <c r="BT3597" t="s">
        <v>188</v>
      </c>
      <c r="BU3597">
        <v>22</v>
      </c>
      <c r="BV3597" t="s">
        <v>189</v>
      </c>
      <c r="BW3597" t="s">
        <v>173</v>
      </c>
      <c r="BX3597">
        <v>0</v>
      </c>
      <c r="BY3597">
        <v>8</v>
      </c>
      <c r="BZ3597">
        <v>8</v>
      </c>
      <c r="CA3597">
        <v>440</v>
      </c>
      <c r="CB3597">
        <v>12</v>
      </c>
      <c r="CC3597">
        <v>12</v>
      </c>
      <c r="CD3597">
        <v>129</v>
      </c>
      <c r="CE3597">
        <v>4</v>
      </c>
      <c r="CF3597">
        <v>7</v>
      </c>
      <c r="CG3597">
        <v>9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20</v>
      </c>
      <c r="CO3597">
        <v>569</v>
      </c>
      <c r="CP3597">
        <v>3.5149384885764502E-2</v>
      </c>
      <c r="CQ3597">
        <v>6.6445182724252497E-2</v>
      </c>
      <c r="CR3597">
        <v>1.890365448504983</v>
      </c>
      <c r="CS3597">
        <v>6.3836578359399931E-2</v>
      </c>
      <c r="CT3597">
        <v>1.8161506543249279</v>
      </c>
      <c r="CU3597">
        <v>2791</v>
      </c>
      <c r="CV3597">
        <v>-1</v>
      </c>
    </row>
    <row r="3598" spans="1:100" x14ac:dyDescent="0.2">
      <c r="A3598">
        <v>2022</v>
      </c>
      <c r="B3598">
        <v>6</v>
      </c>
      <c r="C3598" s="267">
        <v>44713</v>
      </c>
      <c r="D3598">
        <v>47</v>
      </c>
      <c r="E3598">
        <v>122</v>
      </c>
      <c r="F3598">
        <v>3</v>
      </c>
      <c r="G3598" t="s">
        <v>250</v>
      </c>
      <c r="H3598" t="s">
        <v>251</v>
      </c>
      <c r="I3598" t="s">
        <v>246</v>
      </c>
      <c r="J3598">
        <v>2</v>
      </c>
      <c r="K3598">
        <v>1</v>
      </c>
      <c r="L3598">
        <v>280</v>
      </c>
      <c r="M3598">
        <v>267</v>
      </c>
      <c r="N3598">
        <v>292</v>
      </c>
      <c r="S3598">
        <v>390</v>
      </c>
      <c r="X3598">
        <v>282</v>
      </c>
      <c r="Z3598">
        <v>99</v>
      </c>
      <c r="AA3598">
        <v>396</v>
      </c>
      <c r="AB3598">
        <v>375</v>
      </c>
      <c r="AC3598">
        <v>320</v>
      </c>
      <c r="AD3598">
        <v>331</v>
      </c>
      <c r="AE3598">
        <v>391</v>
      </c>
      <c r="AF3598">
        <v>312</v>
      </c>
      <c r="AG3598">
        <v>300</v>
      </c>
      <c r="AH3598">
        <v>288</v>
      </c>
      <c r="AI3598">
        <v>268</v>
      </c>
      <c r="AJ3598">
        <v>278</v>
      </c>
      <c r="AK3598">
        <v>112</v>
      </c>
      <c r="AL3598">
        <v>112</v>
      </c>
      <c r="AM3598">
        <v>367.16666666666669</v>
      </c>
      <c r="AN3598">
        <v>288</v>
      </c>
      <c r="AO3598">
        <v>64</v>
      </c>
      <c r="AP3598">
        <v>113</v>
      </c>
      <c r="AQ3598">
        <v>66.873065015479867</v>
      </c>
      <c r="AR3598">
        <v>107.6666666666667</v>
      </c>
      <c r="AU3598">
        <v>400</v>
      </c>
      <c r="AV3598">
        <v>2</v>
      </c>
      <c r="AW3598">
        <v>2</v>
      </c>
      <c r="AX3598">
        <v>2</v>
      </c>
      <c r="BG3598">
        <v>245</v>
      </c>
      <c r="BH3598">
        <v>2</v>
      </c>
      <c r="BI3598">
        <v>4</v>
      </c>
      <c r="BJ3598">
        <v>2</v>
      </c>
      <c r="BQ3598" t="s">
        <v>185</v>
      </c>
      <c r="BR3598" t="s">
        <v>247</v>
      </c>
      <c r="BS3598" t="s">
        <v>252</v>
      </c>
      <c r="BT3598" t="s">
        <v>249</v>
      </c>
      <c r="BU3598">
        <v>22</v>
      </c>
      <c r="BV3598" t="s">
        <v>253</v>
      </c>
      <c r="BW3598" t="s">
        <v>173</v>
      </c>
      <c r="BX3598">
        <v>0</v>
      </c>
      <c r="BY3598">
        <v>6</v>
      </c>
      <c r="BZ3598">
        <v>6</v>
      </c>
      <c r="CA3598">
        <v>406</v>
      </c>
      <c r="CB3598">
        <v>8</v>
      </c>
      <c r="CC3598">
        <v>8</v>
      </c>
      <c r="CD3598">
        <v>253</v>
      </c>
      <c r="CE3598">
        <v>4</v>
      </c>
      <c r="CF3598">
        <v>6</v>
      </c>
      <c r="CG3598">
        <v>4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14</v>
      </c>
      <c r="CO3598">
        <v>659</v>
      </c>
      <c r="CP3598">
        <v>2.1244309559939299E-2</v>
      </c>
      <c r="CQ3598">
        <v>0.05</v>
      </c>
      <c r="CR3598">
        <v>2.3535714285714291</v>
      </c>
      <c r="CS3598">
        <v>4.8611111111111112E-2</v>
      </c>
      <c r="CT3598">
        <v>2.2881944444444451</v>
      </c>
      <c r="CU3598">
        <v>2791</v>
      </c>
      <c r="CV3598">
        <v>-1</v>
      </c>
    </row>
    <row r="3599" spans="1:100" x14ac:dyDescent="0.2">
      <c r="A3599">
        <v>2022</v>
      </c>
      <c r="B3599">
        <v>6</v>
      </c>
      <c r="C3599" s="267">
        <v>44713</v>
      </c>
      <c r="D3599">
        <v>375</v>
      </c>
      <c r="E3599">
        <v>437</v>
      </c>
      <c r="F3599">
        <v>3</v>
      </c>
      <c r="G3599" t="s">
        <v>282</v>
      </c>
      <c r="H3599" t="s">
        <v>283</v>
      </c>
      <c r="I3599" t="s">
        <v>169</v>
      </c>
      <c r="J3599">
        <v>4</v>
      </c>
      <c r="K3599">
        <v>2</v>
      </c>
      <c r="L3599">
        <v>168</v>
      </c>
      <c r="M3599">
        <v>158</v>
      </c>
      <c r="N3599">
        <v>179</v>
      </c>
      <c r="O3599">
        <v>269</v>
      </c>
      <c r="P3599">
        <v>272</v>
      </c>
      <c r="Q3599">
        <v>313</v>
      </c>
      <c r="T3599">
        <v>172</v>
      </c>
      <c r="U3599">
        <v>173</v>
      </c>
      <c r="V3599">
        <v>181</v>
      </c>
      <c r="AM3599">
        <v>284.66666666666669</v>
      </c>
      <c r="AN3599">
        <v>175.33333333333329</v>
      </c>
      <c r="AO3599">
        <v>120</v>
      </c>
      <c r="AP3599">
        <v>120</v>
      </c>
      <c r="AQ3599"/>
      <c r="AR3599"/>
      <c r="BQ3599" t="s">
        <v>185</v>
      </c>
      <c r="BR3599" t="s">
        <v>186</v>
      </c>
      <c r="BS3599" t="s">
        <v>284</v>
      </c>
      <c r="BT3599" t="s">
        <v>188</v>
      </c>
      <c r="BU3599">
        <v>22</v>
      </c>
      <c r="BV3599" t="s">
        <v>285</v>
      </c>
      <c r="BW3599" t="s">
        <v>173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/>
      <c r="CQ3599">
        <v>0</v>
      </c>
      <c r="CR3599">
        <v>0</v>
      </c>
      <c r="CS3599">
        <v>0</v>
      </c>
      <c r="CT3599">
        <v>0</v>
      </c>
      <c r="CU3599">
        <v>2791</v>
      </c>
      <c r="CV3599">
        <v>-1</v>
      </c>
    </row>
    <row r="3600" spans="1:100" x14ac:dyDescent="0.2">
      <c r="A3600">
        <v>2022</v>
      </c>
      <c r="B3600">
        <v>6</v>
      </c>
      <c r="C3600" s="267">
        <v>44713</v>
      </c>
      <c r="D3600">
        <v>18</v>
      </c>
      <c r="E3600">
        <v>49</v>
      </c>
      <c r="F3600">
        <v>4</v>
      </c>
      <c r="G3600" t="s">
        <v>330</v>
      </c>
      <c r="H3600" t="s">
        <v>331</v>
      </c>
      <c r="I3600" t="s">
        <v>246</v>
      </c>
      <c r="J3600">
        <v>2</v>
      </c>
      <c r="K3600">
        <v>3</v>
      </c>
      <c r="L3600">
        <v>100</v>
      </c>
      <c r="M3600">
        <v>95</v>
      </c>
      <c r="N3600">
        <v>104</v>
      </c>
      <c r="R3600">
        <v>135</v>
      </c>
      <c r="S3600">
        <v>140</v>
      </c>
      <c r="W3600">
        <v>100</v>
      </c>
      <c r="X3600">
        <v>101</v>
      </c>
      <c r="AA3600">
        <v>130</v>
      </c>
      <c r="AB3600">
        <v>128</v>
      </c>
      <c r="AC3600">
        <v>139</v>
      </c>
      <c r="AD3600">
        <v>132</v>
      </c>
      <c r="AE3600">
        <v>131</v>
      </c>
      <c r="AF3600">
        <v>106</v>
      </c>
      <c r="AG3600">
        <v>103</v>
      </c>
      <c r="AH3600">
        <v>105</v>
      </c>
      <c r="AI3600">
        <v>104</v>
      </c>
      <c r="AJ3600">
        <v>103</v>
      </c>
      <c r="AM3600">
        <v>133.57142857142861</v>
      </c>
      <c r="AN3600">
        <v>103.1428571428571</v>
      </c>
      <c r="AO3600">
        <v>101</v>
      </c>
      <c r="AP3600">
        <v>107</v>
      </c>
      <c r="AQ3600"/>
      <c r="AR3600"/>
      <c r="AV3600">
        <v>3</v>
      </c>
      <c r="AW3600">
        <v>4</v>
      </c>
      <c r="AX3600">
        <v>1</v>
      </c>
      <c r="BG3600">
        <v>1008</v>
      </c>
      <c r="BH3600">
        <v>4</v>
      </c>
      <c r="BI3600">
        <v>2</v>
      </c>
      <c r="BJ3600">
        <v>2</v>
      </c>
      <c r="BQ3600" t="s">
        <v>185</v>
      </c>
      <c r="BR3600" t="s">
        <v>247</v>
      </c>
      <c r="BS3600" t="s">
        <v>332</v>
      </c>
      <c r="BT3600" t="s">
        <v>249</v>
      </c>
      <c r="BU3600">
        <v>22</v>
      </c>
      <c r="BV3600" t="s">
        <v>333</v>
      </c>
      <c r="BW3600" t="s">
        <v>173</v>
      </c>
      <c r="BX3600">
        <v>0</v>
      </c>
      <c r="BY3600">
        <v>8</v>
      </c>
      <c r="BZ3600">
        <v>2.666666666666667</v>
      </c>
      <c r="CA3600">
        <v>2</v>
      </c>
      <c r="CB3600">
        <v>8</v>
      </c>
      <c r="CC3600">
        <v>2.666666666666667</v>
      </c>
      <c r="CD3600">
        <v>1010</v>
      </c>
      <c r="CE3600">
        <v>2</v>
      </c>
      <c r="CF3600">
        <v>2</v>
      </c>
      <c r="CG3600">
        <v>1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5.333333333333333</v>
      </c>
      <c r="CO3600">
        <v>1012</v>
      </c>
      <c r="CP3600">
        <v>5.2700922266139651E-3</v>
      </c>
      <c r="CQ3600">
        <v>5.333333333333333E-2</v>
      </c>
      <c r="CR3600">
        <v>10.119999999999999</v>
      </c>
      <c r="CS3600">
        <v>5.1708217913204062E-2</v>
      </c>
      <c r="CT3600">
        <v>9.8116343490304718</v>
      </c>
      <c r="CU3600">
        <v>2791</v>
      </c>
      <c r="CV3600">
        <v>-1</v>
      </c>
    </row>
    <row r="3601" spans="1:100" x14ac:dyDescent="0.2">
      <c r="A3601">
        <v>2022</v>
      </c>
      <c r="B3601">
        <v>6</v>
      </c>
      <c r="C3601" s="267">
        <v>44713</v>
      </c>
      <c r="D3601">
        <v>18</v>
      </c>
      <c r="E3601">
        <v>50</v>
      </c>
      <c r="F3601">
        <v>4</v>
      </c>
      <c r="G3601" t="s">
        <v>334</v>
      </c>
      <c r="H3601" t="s">
        <v>335</v>
      </c>
      <c r="I3601" t="s">
        <v>246</v>
      </c>
      <c r="J3601">
        <v>2</v>
      </c>
      <c r="K3601">
        <v>3</v>
      </c>
      <c r="L3601">
        <v>54</v>
      </c>
      <c r="M3601">
        <v>51</v>
      </c>
      <c r="N3601">
        <v>56</v>
      </c>
      <c r="R3601">
        <v>66</v>
      </c>
      <c r="S3601">
        <v>65</v>
      </c>
      <c r="AA3601">
        <v>68</v>
      </c>
      <c r="AB3601">
        <v>63</v>
      </c>
      <c r="AC3601">
        <v>70</v>
      </c>
      <c r="AD3601">
        <v>67</v>
      </c>
      <c r="AE3601">
        <v>68</v>
      </c>
      <c r="AF3601">
        <v>58</v>
      </c>
      <c r="AG3601">
        <v>58</v>
      </c>
      <c r="AH3601">
        <v>57</v>
      </c>
      <c r="AI3601">
        <v>56</v>
      </c>
      <c r="AJ3601">
        <v>57</v>
      </c>
      <c r="AM3601">
        <v>66.714285714285708</v>
      </c>
      <c r="AN3601">
        <v>57.2</v>
      </c>
      <c r="AO3601">
        <v>101</v>
      </c>
      <c r="AP3601">
        <v>107</v>
      </c>
      <c r="AQ3601"/>
      <c r="AR3601"/>
      <c r="AV3601">
        <v>4</v>
      </c>
      <c r="AW3601">
        <v>2</v>
      </c>
      <c r="AX3601">
        <v>1</v>
      </c>
      <c r="BG3601">
        <v>1008</v>
      </c>
      <c r="BH3601">
        <v>3</v>
      </c>
      <c r="BI3601">
        <v>2</v>
      </c>
      <c r="BJ3601">
        <v>2</v>
      </c>
      <c r="BQ3601" t="s">
        <v>185</v>
      </c>
      <c r="BR3601" t="s">
        <v>247</v>
      </c>
      <c r="BS3601" t="s">
        <v>336</v>
      </c>
      <c r="BT3601" t="s">
        <v>249</v>
      </c>
      <c r="BU3601">
        <v>22</v>
      </c>
      <c r="BV3601" t="s">
        <v>333</v>
      </c>
      <c r="BW3601" t="s">
        <v>173</v>
      </c>
      <c r="BX3601">
        <v>0</v>
      </c>
      <c r="BY3601">
        <v>7</v>
      </c>
      <c r="BZ3601">
        <v>2.333333333333333</v>
      </c>
      <c r="CA3601">
        <v>2</v>
      </c>
      <c r="CB3601">
        <v>7</v>
      </c>
      <c r="CC3601">
        <v>2.333333333333333</v>
      </c>
      <c r="CD3601">
        <v>1010</v>
      </c>
      <c r="CE3601">
        <v>2</v>
      </c>
      <c r="CF3601">
        <v>1</v>
      </c>
      <c r="CG3601">
        <v>1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4.666666666666667</v>
      </c>
      <c r="CO3601">
        <v>1012</v>
      </c>
      <c r="CP3601">
        <v>4.61133069828722E-3</v>
      </c>
      <c r="CQ3601">
        <v>8.6419753086419762E-2</v>
      </c>
      <c r="CR3601">
        <v>18.74074074074074</v>
      </c>
      <c r="CS3601">
        <v>8.1585081585081584E-2</v>
      </c>
      <c r="CT3601">
        <v>17.69230769230769</v>
      </c>
      <c r="CU3601">
        <v>2791</v>
      </c>
      <c r="CV3601">
        <v>-1</v>
      </c>
    </row>
    <row r="3602" spans="1:100" x14ac:dyDescent="0.2">
      <c r="A3602">
        <v>2022</v>
      </c>
      <c r="B3602">
        <v>6</v>
      </c>
      <c r="C3602" s="267">
        <v>44713</v>
      </c>
      <c r="D3602">
        <v>384</v>
      </c>
      <c r="E3602">
        <v>556</v>
      </c>
      <c r="F3602">
        <v>4</v>
      </c>
      <c r="G3602" t="s">
        <v>202</v>
      </c>
      <c r="H3602" t="s">
        <v>203</v>
      </c>
      <c r="I3602" t="s">
        <v>169</v>
      </c>
      <c r="J3602">
        <v>1</v>
      </c>
      <c r="K3602">
        <v>6</v>
      </c>
      <c r="L3602">
        <v>1066</v>
      </c>
      <c r="M3602">
        <v>1003</v>
      </c>
      <c r="N3602">
        <v>1141</v>
      </c>
      <c r="O3602">
        <v>1896</v>
      </c>
      <c r="P3602">
        <v>1855</v>
      </c>
      <c r="Q3602">
        <v>1723</v>
      </c>
      <c r="R3602">
        <v>1754</v>
      </c>
      <c r="S3602">
        <v>1802</v>
      </c>
      <c r="T3602">
        <v>1250</v>
      </c>
      <c r="U3602">
        <v>1245</v>
      </c>
      <c r="V3602">
        <v>1313</v>
      </c>
      <c r="W3602">
        <v>1304</v>
      </c>
      <c r="X3602">
        <v>1266</v>
      </c>
      <c r="AA3602">
        <v>1547</v>
      </c>
      <c r="AB3602">
        <v>1515</v>
      </c>
      <c r="AC3602">
        <v>1596</v>
      </c>
      <c r="AD3602">
        <v>1597</v>
      </c>
      <c r="AE3602">
        <v>1548</v>
      </c>
      <c r="AF3602">
        <v>1260</v>
      </c>
      <c r="AG3602">
        <v>1195</v>
      </c>
      <c r="AH3602">
        <v>1206</v>
      </c>
      <c r="AI3602">
        <v>1169</v>
      </c>
      <c r="AJ3602">
        <v>1152</v>
      </c>
      <c r="AM3602">
        <v>1683.3</v>
      </c>
      <c r="AN3602">
        <v>1236</v>
      </c>
      <c r="AO3602">
        <v>21</v>
      </c>
      <c r="AP3602">
        <v>180</v>
      </c>
      <c r="AQ3602"/>
      <c r="AR3602"/>
      <c r="BQ3602" t="s">
        <v>185</v>
      </c>
      <c r="BR3602" t="s">
        <v>186</v>
      </c>
      <c r="BS3602" t="s">
        <v>204</v>
      </c>
      <c r="BT3602" t="s">
        <v>188</v>
      </c>
      <c r="BU3602">
        <v>22</v>
      </c>
      <c r="BV3602" t="s">
        <v>205</v>
      </c>
      <c r="BW3602" t="s">
        <v>173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/>
      <c r="CQ3602">
        <v>0</v>
      </c>
      <c r="CR3602">
        <v>0</v>
      </c>
      <c r="CS3602">
        <v>0</v>
      </c>
      <c r="CT3602">
        <v>0</v>
      </c>
      <c r="CU3602">
        <v>2791</v>
      </c>
      <c r="CV3602">
        <v>-1</v>
      </c>
    </row>
    <row r="3603" spans="1:100" x14ac:dyDescent="0.2">
      <c r="A3603">
        <v>2022</v>
      </c>
      <c r="B3603">
        <v>6</v>
      </c>
      <c r="C3603" s="267">
        <v>44713</v>
      </c>
      <c r="D3603">
        <v>384</v>
      </c>
      <c r="E3603">
        <v>557</v>
      </c>
      <c r="F3603">
        <v>4</v>
      </c>
      <c r="G3603" t="s">
        <v>206</v>
      </c>
      <c r="H3603" t="s">
        <v>207</v>
      </c>
      <c r="I3603" t="s">
        <v>169</v>
      </c>
      <c r="J3603">
        <v>1</v>
      </c>
      <c r="K3603">
        <v>6</v>
      </c>
      <c r="L3603">
        <v>182</v>
      </c>
      <c r="M3603">
        <v>171</v>
      </c>
      <c r="N3603">
        <v>194</v>
      </c>
      <c r="Y3603">
        <v>155</v>
      </c>
      <c r="Z3603">
        <v>157</v>
      </c>
      <c r="AK3603">
        <v>146</v>
      </c>
      <c r="AL3603">
        <v>156</v>
      </c>
      <c r="AM3603"/>
      <c r="AN3603"/>
      <c r="AO3603">
        <v>21</v>
      </c>
      <c r="AP3603">
        <v>180</v>
      </c>
      <c r="AQ3603">
        <v>23.45276872964169</v>
      </c>
      <c r="AR3603">
        <v>153.5</v>
      </c>
      <c r="BQ3603" t="s">
        <v>185</v>
      </c>
      <c r="BR3603" t="s">
        <v>186</v>
      </c>
      <c r="BS3603" t="s">
        <v>208</v>
      </c>
      <c r="BT3603" t="s">
        <v>209</v>
      </c>
      <c r="BU3603">
        <v>22</v>
      </c>
      <c r="BV3603" t="s">
        <v>205</v>
      </c>
      <c r="BW3603" t="s">
        <v>173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/>
      <c r="CQ3603">
        <v>0</v>
      </c>
      <c r="CR3603">
        <v>0</v>
      </c>
      <c r="CS3603"/>
      <c r="CT3603"/>
      <c r="CU3603">
        <v>2791</v>
      </c>
      <c r="CV3603"/>
    </row>
    <row r="3604" spans="1:100" x14ac:dyDescent="0.2">
      <c r="A3604">
        <v>2022</v>
      </c>
      <c r="B3604">
        <v>6</v>
      </c>
      <c r="C3604" s="267">
        <v>44713</v>
      </c>
      <c r="D3604">
        <v>417</v>
      </c>
      <c r="E3604">
        <v>660</v>
      </c>
      <c r="F3604">
        <v>4</v>
      </c>
      <c r="G3604" t="s">
        <v>345</v>
      </c>
      <c r="H3604" t="s">
        <v>346</v>
      </c>
      <c r="I3604" t="s">
        <v>169</v>
      </c>
      <c r="J3604">
        <v>1</v>
      </c>
      <c r="K3604">
        <v>6</v>
      </c>
      <c r="L3604">
        <v>1265</v>
      </c>
      <c r="M3604">
        <v>1190</v>
      </c>
      <c r="N3604">
        <v>1354</v>
      </c>
      <c r="R3604">
        <v>1980</v>
      </c>
      <c r="S3604">
        <v>1790</v>
      </c>
      <c r="W3604">
        <v>1284</v>
      </c>
      <c r="X3604">
        <v>1268</v>
      </c>
      <c r="AA3604">
        <v>1540</v>
      </c>
      <c r="AB3604">
        <v>1543</v>
      </c>
      <c r="AD3604">
        <v>1540</v>
      </c>
      <c r="AE3604">
        <v>1532</v>
      </c>
      <c r="AF3604">
        <v>1288</v>
      </c>
      <c r="AG3604">
        <v>1255</v>
      </c>
      <c r="AI3604">
        <v>1273</v>
      </c>
      <c r="AJ3604">
        <v>1266</v>
      </c>
      <c r="AM3604">
        <v>1654.166666666667</v>
      </c>
      <c r="AN3604">
        <v>1272.333333333333</v>
      </c>
      <c r="AO3604">
        <v>21</v>
      </c>
      <c r="AP3604">
        <v>180</v>
      </c>
      <c r="AQ3604"/>
      <c r="AR3604"/>
      <c r="BQ3604" t="s">
        <v>185</v>
      </c>
      <c r="BR3604" t="s">
        <v>186</v>
      </c>
      <c r="BS3604" t="s">
        <v>347</v>
      </c>
      <c r="BT3604" t="s">
        <v>188</v>
      </c>
      <c r="BU3604">
        <v>22</v>
      </c>
      <c r="BV3604" t="s">
        <v>348</v>
      </c>
      <c r="BW3604" t="s">
        <v>173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/>
      <c r="CQ3604">
        <v>0</v>
      </c>
      <c r="CR3604">
        <v>0</v>
      </c>
      <c r="CS3604">
        <v>0</v>
      </c>
      <c r="CT3604">
        <v>0</v>
      </c>
      <c r="CU3604">
        <v>2791</v>
      </c>
      <c r="CV3604">
        <v>-1</v>
      </c>
    </row>
    <row r="3605" spans="1:100" x14ac:dyDescent="0.2">
      <c r="A3605">
        <v>2022</v>
      </c>
      <c r="B3605">
        <v>6</v>
      </c>
      <c r="C3605" s="267">
        <v>44713</v>
      </c>
      <c r="D3605">
        <v>417</v>
      </c>
      <c r="E3605">
        <v>661</v>
      </c>
      <c r="F3605">
        <v>4</v>
      </c>
      <c r="G3605" t="s">
        <v>349</v>
      </c>
      <c r="H3605" t="s">
        <v>350</v>
      </c>
      <c r="I3605" t="s">
        <v>169</v>
      </c>
      <c r="J3605">
        <v>1</v>
      </c>
      <c r="K3605">
        <v>6</v>
      </c>
      <c r="L3605">
        <v>276</v>
      </c>
      <c r="M3605">
        <v>259</v>
      </c>
      <c r="N3605">
        <v>295</v>
      </c>
      <c r="R3605">
        <v>397</v>
      </c>
      <c r="S3605">
        <v>388</v>
      </c>
      <c r="W3605">
        <v>291</v>
      </c>
      <c r="X3605">
        <v>279</v>
      </c>
      <c r="AA3605">
        <v>335</v>
      </c>
      <c r="AB3605">
        <v>342</v>
      </c>
      <c r="AD3605">
        <v>336</v>
      </c>
      <c r="AE3605">
        <v>332</v>
      </c>
      <c r="AF3605">
        <v>274</v>
      </c>
      <c r="AG3605">
        <v>268</v>
      </c>
      <c r="AI3605">
        <v>272</v>
      </c>
      <c r="AJ3605">
        <v>268</v>
      </c>
      <c r="AM3605">
        <v>355</v>
      </c>
      <c r="AN3605">
        <v>275.33333333333331</v>
      </c>
      <c r="AO3605">
        <v>21</v>
      </c>
      <c r="AP3605">
        <v>180</v>
      </c>
      <c r="AQ3605"/>
      <c r="AR3605"/>
      <c r="AV3605">
        <v>18</v>
      </c>
      <c r="AW3605">
        <v>4</v>
      </c>
      <c r="AX3605">
        <v>2</v>
      </c>
      <c r="BG3605">
        <v>117</v>
      </c>
      <c r="BH3605">
        <v>8</v>
      </c>
      <c r="BI3605">
        <v>10</v>
      </c>
      <c r="BJ3605">
        <v>12</v>
      </c>
      <c r="BQ3605" t="s">
        <v>185</v>
      </c>
      <c r="BR3605" t="s">
        <v>186</v>
      </c>
      <c r="BS3605" t="s">
        <v>351</v>
      </c>
      <c r="BT3605" t="s">
        <v>188</v>
      </c>
      <c r="BU3605">
        <v>22</v>
      </c>
      <c r="BV3605" t="s">
        <v>348</v>
      </c>
      <c r="BW3605" t="s">
        <v>173</v>
      </c>
      <c r="BX3605">
        <v>0</v>
      </c>
      <c r="BY3605">
        <v>24</v>
      </c>
      <c r="BZ3605">
        <v>4</v>
      </c>
      <c r="CA3605">
        <v>4</v>
      </c>
      <c r="CB3605">
        <v>30</v>
      </c>
      <c r="CC3605">
        <v>5</v>
      </c>
      <c r="CD3605">
        <v>122</v>
      </c>
      <c r="CE3605">
        <v>4</v>
      </c>
      <c r="CF3605">
        <v>2</v>
      </c>
      <c r="CG3605">
        <v>2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9</v>
      </c>
      <c r="CO3605">
        <v>126</v>
      </c>
      <c r="CP3605">
        <v>7.1428571428571425E-2</v>
      </c>
      <c r="CQ3605">
        <v>3.2608695652173912E-2</v>
      </c>
      <c r="CR3605">
        <v>0.45652173913043481</v>
      </c>
      <c r="CS3605">
        <v>3.2687651331719129E-2</v>
      </c>
      <c r="CT3605">
        <v>0.45762711864406791</v>
      </c>
      <c r="CU3605">
        <v>2791</v>
      </c>
      <c r="CV3605">
        <v>-1</v>
      </c>
    </row>
    <row r="3606" spans="1:100" x14ac:dyDescent="0.2">
      <c r="A3606">
        <v>2022</v>
      </c>
      <c r="B3606">
        <v>6</v>
      </c>
      <c r="C3606" s="267">
        <v>44713</v>
      </c>
      <c r="D3606">
        <v>18</v>
      </c>
      <c r="E3606">
        <v>50</v>
      </c>
      <c r="F3606">
        <v>5</v>
      </c>
      <c r="G3606" t="s">
        <v>334</v>
      </c>
      <c r="H3606" t="s">
        <v>335</v>
      </c>
      <c r="I3606" t="s">
        <v>246</v>
      </c>
      <c r="J3606">
        <v>2</v>
      </c>
      <c r="K3606">
        <v>3</v>
      </c>
      <c r="L3606">
        <v>54</v>
      </c>
      <c r="M3606">
        <v>51</v>
      </c>
      <c r="N3606">
        <v>56</v>
      </c>
      <c r="Z3606">
        <v>102</v>
      </c>
      <c r="AK3606">
        <v>102</v>
      </c>
      <c r="AL3606">
        <v>102</v>
      </c>
      <c r="AM3606"/>
      <c r="AN3606"/>
      <c r="AO3606">
        <v>101</v>
      </c>
      <c r="AP3606">
        <v>107</v>
      </c>
      <c r="AQ3606">
        <v>70.588235294117652</v>
      </c>
      <c r="AR3606">
        <v>102</v>
      </c>
      <c r="BQ3606" t="s">
        <v>185</v>
      </c>
      <c r="BR3606" t="s">
        <v>247</v>
      </c>
      <c r="BS3606" t="s">
        <v>336</v>
      </c>
      <c r="BT3606" t="s">
        <v>249</v>
      </c>
      <c r="BU3606">
        <v>22</v>
      </c>
      <c r="BV3606" t="s">
        <v>333</v>
      </c>
      <c r="BW3606" t="s">
        <v>173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/>
      <c r="CQ3606">
        <v>0</v>
      </c>
      <c r="CR3606">
        <v>0</v>
      </c>
      <c r="CS3606"/>
      <c r="CT3606"/>
      <c r="CU3606">
        <v>2791</v>
      </c>
      <c r="CV3606"/>
    </row>
    <row r="3607" spans="1:100" x14ac:dyDescent="0.2">
      <c r="A3607">
        <v>2022</v>
      </c>
      <c r="B3607">
        <v>6</v>
      </c>
      <c r="C3607" s="267">
        <v>44713</v>
      </c>
      <c r="D3607">
        <v>376</v>
      </c>
      <c r="E3607">
        <v>438</v>
      </c>
      <c r="F3607">
        <v>6</v>
      </c>
      <c r="G3607" t="s">
        <v>216</v>
      </c>
      <c r="H3607" t="s">
        <v>217</v>
      </c>
      <c r="I3607" t="s">
        <v>169</v>
      </c>
      <c r="J3607">
        <v>3</v>
      </c>
      <c r="K3607">
        <v>2</v>
      </c>
      <c r="L3607">
        <v>335</v>
      </c>
      <c r="M3607">
        <v>315</v>
      </c>
      <c r="N3607">
        <v>358</v>
      </c>
      <c r="O3607">
        <v>501</v>
      </c>
      <c r="P3607">
        <v>503</v>
      </c>
      <c r="Q3607">
        <v>523</v>
      </c>
      <c r="R3607">
        <v>480</v>
      </c>
      <c r="S3607">
        <v>505</v>
      </c>
      <c r="T3607">
        <v>334</v>
      </c>
      <c r="U3607">
        <v>333</v>
      </c>
      <c r="V3607">
        <v>360</v>
      </c>
      <c r="W3607">
        <v>350</v>
      </c>
      <c r="X3607">
        <v>345</v>
      </c>
      <c r="Y3607">
        <v>145</v>
      </c>
      <c r="Z3607">
        <v>147</v>
      </c>
      <c r="AA3607">
        <v>487</v>
      </c>
      <c r="AB3607">
        <v>478</v>
      </c>
      <c r="AC3607">
        <v>472</v>
      </c>
      <c r="AD3607">
        <v>480</v>
      </c>
      <c r="AE3607">
        <v>489</v>
      </c>
      <c r="AF3607">
        <v>365</v>
      </c>
      <c r="AG3607">
        <v>356</v>
      </c>
      <c r="AH3607">
        <v>350</v>
      </c>
      <c r="AI3607">
        <v>350</v>
      </c>
      <c r="AJ3607">
        <v>353</v>
      </c>
      <c r="AK3607">
        <v>139</v>
      </c>
      <c r="AL3607">
        <v>141</v>
      </c>
      <c r="AM3607">
        <v>491.8</v>
      </c>
      <c r="AN3607">
        <v>349.6</v>
      </c>
      <c r="AO3607">
        <v>75</v>
      </c>
      <c r="AP3607">
        <v>144</v>
      </c>
      <c r="AQ3607">
        <v>75.52447552447552</v>
      </c>
      <c r="AR3607">
        <v>143</v>
      </c>
      <c r="AU3607">
        <v>792</v>
      </c>
      <c r="AV3607">
        <v>8</v>
      </c>
      <c r="AW3607">
        <v>2</v>
      </c>
      <c r="AX3607">
        <v>10</v>
      </c>
      <c r="BG3607">
        <v>768</v>
      </c>
      <c r="BH3607">
        <v>4</v>
      </c>
      <c r="BI3607">
        <v>2</v>
      </c>
      <c r="BJ3607">
        <v>6</v>
      </c>
      <c r="BQ3607" t="s">
        <v>185</v>
      </c>
      <c r="BR3607" t="s">
        <v>186</v>
      </c>
      <c r="BS3607" t="s">
        <v>218</v>
      </c>
      <c r="BT3607" t="s">
        <v>188</v>
      </c>
      <c r="BU3607">
        <v>22</v>
      </c>
      <c r="BV3607" t="s">
        <v>219</v>
      </c>
      <c r="BW3607" t="s">
        <v>173</v>
      </c>
      <c r="BX3607">
        <v>0</v>
      </c>
      <c r="BY3607">
        <v>20</v>
      </c>
      <c r="BZ3607">
        <v>10</v>
      </c>
      <c r="CA3607">
        <v>802</v>
      </c>
      <c r="CB3607">
        <v>12</v>
      </c>
      <c r="CC3607">
        <v>6</v>
      </c>
      <c r="CD3607">
        <v>774</v>
      </c>
      <c r="CE3607">
        <v>6</v>
      </c>
      <c r="CF3607">
        <v>2</v>
      </c>
      <c r="CG3607">
        <v>8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16</v>
      </c>
      <c r="CO3607">
        <v>1576</v>
      </c>
      <c r="CP3607">
        <v>1.015228426395939E-2</v>
      </c>
      <c r="CQ3607">
        <v>4.7761194029850747E-2</v>
      </c>
      <c r="CR3607">
        <v>4.7044776119402982</v>
      </c>
      <c r="CS3607">
        <v>4.5766590389016017E-2</v>
      </c>
      <c r="CT3607">
        <v>4.5080091533180777</v>
      </c>
      <c r="CU3607">
        <v>2791</v>
      </c>
      <c r="CV3607">
        <v>-1</v>
      </c>
    </row>
    <row r="3608" spans="1:100" x14ac:dyDescent="0.2">
      <c r="A3608">
        <v>2022</v>
      </c>
      <c r="B3608">
        <v>6</v>
      </c>
      <c r="C3608" s="267">
        <v>44713</v>
      </c>
      <c r="D3608">
        <v>383</v>
      </c>
      <c r="E3608">
        <v>550</v>
      </c>
      <c r="F3608">
        <v>6</v>
      </c>
      <c r="G3608" t="s">
        <v>437</v>
      </c>
      <c r="H3608" t="s">
        <v>438</v>
      </c>
      <c r="I3608" t="s">
        <v>169</v>
      </c>
      <c r="J3608">
        <v>3</v>
      </c>
      <c r="K3608">
        <v>1</v>
      </c>
      <c r="L3608">
        <v>35</v>
      </c>
      <c r="M3608">
        <v>32</v>
      </c>
      <c r="N3608">
        <v>38</v>
      </c>
      <c r="O3608">
        <v>75</v>
      </c>
      <c r="P3608">
        <v>71</v>
      </c>
      <c r="Q3608">
        <v>69</v>
      </c>
      <c r="T3608">
        <v>36</v>
      </c>
      <c r="U3608">
        <v>35</v>
      </c>
      <c r="V3608">
        <v>38</v>
      </c>
      <c r="Y3608">
        <v>77</v>
      </c>
      <c r="AM3608">
        <v>71.666666666666671</v>
      </c>
      <c r="AN3608">
        <v>36.333333333333343</v>
      </c>
      <c r="AO3608">
        <v>114</v>
      </c>
      <c r="AP3608">
        <v>95</v>
      </c>
      <c r="AQ3608">
        <v>140.25974025974031</v>
      </c>
      <c r="AR3608">
        <v>77</v>
      </c>
      <c r="AU3608">
        <v>1680</v>
      </c>
      <c r="AV3608">
        <v>3</v>
      </c>
      <c r="AW3608">
        <v>2</v>
      </c>
      <c r="AX3608">
        <v>4</v>
      </c>
      <c r="BG3608">
        <v>1080</v>
      </c>
      <c r="BQ3608" t="s">
        <v>185</v>
      </c>
      <c r="BR3608" t="s">
        <v>186</v>
      </c>
      <c r="BS3608" t="s">
        <v>439</v>
      </c>
      <c r="BT3608" t="s">
        <v>188</v>
      </c>
      <c r="BU3608">
        <v>22</v>
      </c>
      <c r="BV3608" t="s">
        <v>437</v>
      </c>
      <c r="BW3608" t="s">
        <v>173</v>
      </c>
      <c r="BX3608">
        <v>0</v>
      </c>
      <c r="BY3608">
        <v>9</v>
      </c>
      <c r="BZ3608">
        <v>9</v>
      </c>
      <c r="CA3608">
        <v>1689</v>
      </c>
      <c r="CB3608">
        <v>0</v>
      </c>
      <c r="CC3608">
        <v>0</v>
      </c>
      <c r="CD3608">
        <v>1080</v>
      </c>
      <c r="CE3608">
        <v>3</v>
      </c>
      <c r="CF3608">
        <v>2</v>
      </c>
      <c r="CG3608">
        <v>4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9</v>
      </c>
      <c r="CO3608">
        <v>2769</v>
      </c>
      <c r="CP3608">
        <v>3.2502708559046592E-3</v>
      </c>
      <c r="CQ3608">
        <v>0.25714285714285712</v>
      </c>
      <c r="CR3608">
        <v>79.114285714285714</v>
      </c>
      <c r="CS3608">
        <v>0.24770642201834861</v>
      </c>
      <c r="CT3608">
        <v>76.211009174311926</v>
      </c>
      <c r="CU3608">
        <v>2791</v>
      </c>
      <c r="CV3608">
        <v>-1</v>
      </c>
    </row>
    <row r="3609" spans="1:100" x14ac:dyDescent="0.2">
      <c r="A3609">
        <v>2022</v>
      </c>
      <c r="B3609">
        <v>6</v>
      </c>
      <c r="C3609" s="267">
        <v>44713</v>
      </c>
      <c r="D3609">
        <v>382</v>
      </c>
      <c r="E3609">
        <v>449</v>
      </c>
      <c r="F3609">
        <v>7</v>
      </c>
      <c r="G3609" t="s">
        <v>340</v>
      </c>
      <c r="H3609" t="s">
        <v>341</v>
      </c>
      <c r="I3609" t="s">
        <v>169</v>
      </c>
      <c r="J3609">
        <v>3</v>
      </c>
      <c r="K3609">
        <v>1</v>
      </c>
      <c r="L3609">
        <v>46</v>
      </c>
      <c r="M3609">
        <v>40</v>
      </c>
      <c r="N3609">
        <v>50</v>
      </c>
      <c r="O3609">
        <v>73</v>
      </c>
      <c r="Q3609">
        <v>81</v>
      </c>
      <c r="R3609">
        <v>78</v>
      </c>
      <c r="S3609">
        <v>86</v>
      </c>
      <c r="T3609">
        <v>41</v>
      </c>
      <c r="V3609">
        <v>44</v>
      </c>
      <c r="W3609">
        <v>45</v>
      </c>
      <c r="X3609">
        <v>47</v>
      </c>
      <c r="Y3609">
        <v>87</v>
      </c>
      <c r="Z3609">
        <v>89</v>
      </c>
      <c r="AA3609">
        <v>74</v>
      </c>
      <c r="AB3609">
        <v>72</v>
      </c>
      <c r="AC3609">
        <v>75</v>
      </c>
      <c r="AD3609">
        <v>73</v>
      </c>
      <c r="AE3609">
        <v>74</v>
      </c>
      <c r="AF3609">
        <v>44</v>
      </c>
      <c r="AG3609">
        <v>45</v>
      </c>
      <c r="AH3609">
        <v>47</v>
      </c>
      <c r="AI3609">
        <v>43</v>
      </c>
      <c r="AJ3609">
        <v>46</v>
      </c>
      <c r="AK3609">
        <v>93</v>
      </c>
      <c r="AL3609">
        <v>93</v>
      </c>
      <c r="AM3609">
        <v>76.222222222222229</v>
      </c>
      <c r="AN3609">
        <v>44.666666666666657</v>
      </c>
      <c r="AO3609">
        <v>112</v>
      </c>
      <c r="AP3609">
        <v>96</v>
      </c>
      <c r="AQ3609">
        <v>119.3370165745856</v>
      </c>
      <c r="AR3609">
        <v>90.5</v>
      </c>
      <c r="AU3609">
        <v>1350</v>
      </c>
      <c r="AV3609">
        <v>3</v>
      </c>
      <c r="AW3609">
        <v>5</v>
      </c>
      <c r="AX3609">
        <v>8</v>
      </c>
      <c r="AY3609">
        <v>2</v>
      </c>
      <c r="BG3609">
        <v>1260</v>
      </c>
      <c r="BH3609">
        <v>4</v>
      </c>
      <c r="BI3609">
        <v>6</v>
      </c>
      <c r="BJ3609">
        <v>6</v>
      </c>
      <c r="BQ3609" t="s">
        <v>185</v>
      </c>
      <c r="BR3609" t="s">
        <v>186</v>
      </c>
      <c r="BS3609" t="s">
        <v>342</v>
      </c>
      <c r="BT3609" t="s">
        <v>188</v>
      </c>
      <c r="BU3609">
        <v>22</v>
      </c>
      <c r="BV3609" t="s">
        <v>340</v>
      </c>
      <c r="BW3609" t="s">
        <v>173</v>
      </c>
      <c r="BX3609">
        <v>0</v>
      </c>
      <c r="BY3609">
        <v>18</v>
      </c>
      <c r="BZ3609">
        <v>18</v>
      </c>
      <c r="CA3609">
        <v>1368</v>
      </c>
      <c r="CB3609">
        <v>16</v>
      </c>
      <c r="CC3609">
        <v>16</v>
      </c>
      <c r="CD3609">
        <v>1276</v>
      </c>
      <c r="CE3609">
        <v>7</v>
      </c>
      <c r="CF3609">
        <v>11</v>
      </c>
      <c r="CG3609">
        <v>14</v>
      </c>
      <c r="CH3609">
        <v>2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34</v>
      </c>
      <c r="CO3609">
        <v>2644</v>
      </c>
      <c r="CP3609">
        <v>1.285930408472012E-2</v>
      </c>
      <c r="CQ3609">
        <v>0.73913043478260865</v>
      </c>
      <c r="CR3609">
        <v>57.478260869565219</v>
      </c>
      <c r="CS3609">
        <v>0.76119402985074636</v>
      </c>
      <c r="CT3609">
        <v>59.194029850746269</v>
      </c>
      <c r="CU3609">
        <v>2791</v>
      </c>
      <c r="CV3609">
        <v>-1</v>
      </c>
    </row>
    <row r="3610" spans="1:100" x14ac:dyDescent="0.2">
      <c r="A3610">
        <v>2022</v>
      </c>
      <c r="B3610">
        <v>6</v>
      </c>
      <c r="C3610" s="267">
        <v>44713</v>
      </c>
      <c r="D3610">
        <v>417</v>
      </c>
      <c r="E3610">
        <v>661</v>
      </c>
      <c r="F3610">
        <v>8</v>
      </c>
      <c r="G3610" t="s">
        <v>349</v>
      </c>
      <c r="H3610" t="s">
        <v>350</v>
      </c>
      <c r="I3610" t="s">
        <v>169</v>
      </c>
      <c r="J3610">
        <v>1</v>
      </c>
      <c r="K3610">
        <v>6</v>
      </c>
      <c r="L3610">
        <v>276</v>
      </c>
      <c r="M3610">
        <v>259</v>
      </c>
      <c r="N3610">
        <v>295</v>
      </c>
      <c r="Z3610">
        <v>159</v>
      </c>
      <c r="AK3610">
        <v>157</v>
      </c>
      <c r="AL3610">
        <v>166</v>
      </c>
      <c r="AM3610"/>
      <c r="AN3610"/>
      <c r="AO3610">
        <v>21</v>
      </c>
      <c r="AP3610">
        <v>180</v>
      </c>
      <c r="AQ3610">
        <v>22.40663900414938</v>
      </c>
      <c r="AR3610">
        <v>160.66666666666671</v>
      </c>
      <c r="BQ3610" t="s">
        <v>185</v>
      </c>
      <c r="BR3610" t="s">
        <v>186</v>
      </c>
      <c r="BS3610" t="s">
        <v>351</v>
      </c>
      <c r="BT3610" t="s">
        <v>188</v>
      </c>
      <c r="BU3610">
        <v>22</v>
      </c>
      <c r="BV3610" t="s">
        <v>348</v>
      </c>
      <c r="BW3610" t="s">
        <v>173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/>
      <c r="CQ3610">
        <v>0</v>
      </c>
      <c r="CR3610">
        <v>0</v>
      </c>
      <c r="CS3610"/>
      <c r="CT3610"/>
      <c r="CU3610">
        <v>2791</v>
      </c>
      <c r="CV3610"/>
    </row>
    <row r="3611" spans="1:100" x14ac:dyDescent="0.2">
      <c r="A3611">
        <v>2022</v>
      </c>
      <c r="B3611">
        <v>6</v>
      </c>
      <c r="C3611" s="267">
        <v>44713</v>
      </c>
      <c r="D3611">
        <v>433</v>
      </c>
      <c r="E3611">
        <v>452</v>
      </c>
      <c r="F3611">
        <v>46</v>
      </c>
      <c r="G3611" t="s">
        <v>553</v>
      </c>
      <c r="H3611" t="s">
        <v>554</v>
      </c>
      <c r="I3611" t="s">
        <v>221</v>
      </c>
      <c r="J3611">
        <v>4</v>
      </c>
      <c r="K3611">
        <v>2</v>
      </c>
      <c r="L3611">
        <v>270</v>
      </c>
      <c r="M3611">
        <v>251</v>
      </c>
      <c r="N3611">
        <v>288</v>
      </c>
      <c r="O3611">
        <v>333</v>
      </c>
      <c r="P3611">
        <v>301</v>
      </c>
      <c r="Q3611">
        <v>291</v>
      </c>
      <c r="R3611">
        <v>288</v>
      </c>
      <c r="S3611">
        <v>304</v>
      </c>
      <c r="T3611">
        <v>254</v>
      </c>
      <c r="U3611">
        <v>250</v>
      </c>
      <c r="V3611">
        <v>241</v>
      </c>
      <c r="W3611">
        <v>251</v>
      </c>
      <c r="X3611">
        <v>255</v>
      </c>
      <c r="AA3611">
        <v>260</v>
      </c>
      <c r="AB3611">
        <v>278</v>
      </c>
      <c r="AC3611">
        <v>270</v>
      </c>
      <c r="AD3611">
        <v>275</v>
      </c>
      <c r="AE3611">
        <v>258</v>
      </c>
      <c r="AF3611">
        <v>239</v>
      </c>
      <c r="AG3611">
        <v>238</v>
      </c>
      <c r="AH3611">
        <v>245</v>
      </c>
      <c r="AI3611">
        <v>221</v>
      </c>
      <c r="AJ3611">
        <v>241</v>
      </c>
      <c r="AM3611">
        <v>285.8</v>
      </c>
      <c r="AN3611">
        <v>243.5</v>
      </c>
      <c r="AO3611">
        <v>96</v>
      </c>
      <c r="AP3611">
        <v>150</v>
      </c>
      <c r="AQ3611"/>
      <c r="AR3611"/>
      <c r="BG3611">
        <v>800</v>
      </c>
      <c r="BH3611">
        <v>4</v>
      </c>
      <c r="BI3611">
        <v>2</v>
      </c>
      <c r="BJ3611">
        <v>2</v>
      </c>
      <c r="BQ3611" t="s">
        <v>180</v>
      </c>
      <c r="BR3611" t="s">
        <v>181</v>
      </c>
      <c r="BS3611"/>
      <c r="BT3611"/>
      <c r="BU3611">
        <v>22</v>
      </c>
      <c r="BV3611" t="s">
        <v>552</v>
      </c>
      <c r="BW3611" t="s">
        <v>222</v>
      </c>
      <c r="BX3611">
        <v>0</v>
      </c>
      <c r="BY3611">
        <v>0</v>
      </c>
      <c r="BZ3611">
        <v>0</v>
      </c>
      <c r="CA3611">
        <v>0</v>
      </c>
      <c r="CB3611">
        <v>8</v>
      </c>
      <c r="CC3611">
        <v>4</v>
      </c>
      <c r="CD3611">
        <v>804</v>
      </c>
      <c r="CE3611">
        <v>2</v>
      </c>
      <c r="CF3611">
        <v>1</v>
      </c>
      <c r="CG3611">
        <v>1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4</v>
      </c>
      <c r="CO3611">
        <v>804</v>
      </c>
      <c r="CP3611">
        <v>4.9751243781094526E-3</v>
      </c>
      <c r="CQ3611">
        <v>1.4814814814814821E-2</v>
      </c>
      <c r="CR3611">
        <v>2.9777777777777779</v>
      </c>
      <c r="CS3611">
        <v>1.6427104722792608E-2</v>
      </c>
      <c r="CT3611">
        <v>3.3018480492813138</v>
      </c>
      <c r="CU3611">
        <v>2791</v>
      </c>
      <c r="CV3611">
        <v>-1</v>
      </c>
    </row>
    <row r="3612" spans="1:100" x14ac:dyDescent="0.2">
      <c r="A3612">
        <v>2022</v>
      </c>
      <c r="B3612">
        <v>6</v>
      </c>
      <c r="C3612" s="267">
        <v>44713</v>
      </c>
      <c r="D3612">
        <v>433</v>
      </c>
      <c r="E3612">
        <v>453</v>
      </c>
      <c r="F3612">
        <v>46</v>
      </c>
      <c r="G3612" t="s">
        <v>550</v>
      </c>
      <c r="H3612" t="s">
        <v>551</v>
      </c>
      <c r="I3612" t="s">
        <v>221</v>
      </c>
      <c r="J3612">
        <v>4</v>
      </c>
      <c r="K3612">
        <v>2</v>
      </c>
      <c r="L3612">
        <v>175</v>
      </c>
      <c r="M3612">
        <v>162</v>
      </c>
      <c r="N3612">
        <v>187</v>
      </c>
      <c r="O3612">
        <v>202</v>
      </c>
      <c r="P3612">
        <v>200</v>
      </c>
      <c r="Q3612">
        <v>196</v>
      </c>
      <c r="R3612">
        <v>181</v>
      </c>
      <c r="S3612">
        <v>191</v>
      </c>
      <c r="T3612">
        <v>170</v>
      </c>
      <c r="U3612">
        <v>168</v>
      </c>
      <c r="V3612">
        <v>161</v>
      </c>
      <c r="W3612">
        <v>170</v>
      </c>
      <c r="X3612">
        <v>169</v>
      </c>
      <c r="Y3612">
        <v>178</v>
      </c>
      <c r="Z3612">
        <v>179</v>
      </c>
      <c r="AA3612">
        <v>178</v>
      </c>
      <c r="AB3612">
        <v>188</v>
      </c>
      <c r="AC3612">
        <v>190</v>
      </c>
      <c r="AD3612">
        <v>187</v>
      </c>
      <c r="AE3612">
        <v>181</v>
      </c>
      <c r="AF3612">
        <v>164</v>
      </c>
      <c r="AG3612">
        <v>164</v>
      </c>
      <c r="AH3612">
        <v>160</v>
      </c>
      <c r="AI3612">
        <v>160</v>
      </c>
      <c r="AJ3612">
        <v>164</v>
      </c>
      <c r="AK3612">
        <v>177</v>
      </c>
      <c r="AL3612">
        <v>176</v>
      </c>
      <c r="AM3612">
        <v>189.4</v>
      </c>
      <c r="AN3612">
        <v>165</v>
      </c>
      <c r="AO3612">
        <v>96</v>
      </c>
      <c r="AP3612">
        <v>150</v>
      </c>
      <c r="AQ3612">
        <v>81.126760563380287</v>
      </c>
      <c r="AR3612">
        <v>177.5</v>
      </c>
      <c r="BG3612">
        <v>800</v>
      </c>
      <c r="BH3612">
        <v>2</v>
      </c>
      <c r="BI3612">
        <v>4</v>
      </c>
      <c r="BJ3612">
        <v>2</v>
      </c>
      <c r="BQ3612" t="s">
        <v>180</v>
      </c>
      <c r="BR3612" t="s">
        <v>181</v>
      </c>
      <c r="BS3612"/>
      <c r="BT3612"/>
      <c r="BU3612">
        <v>22</v>
      </c>
      <c r="BV3612" t="s">
        <v>552</v>
      </c>
      <c r="BW3612" t="s">
        <v>222</v>
      </c>
      <c r="BX3612">
        <v>0</v>
      </c>
      <c r="BY3612">
        <v>0</v>
      </c>
      <c r="BZ3612">
        <v>0</v>
      </c>
      <c r="CA3612">
        <v>0</v>
      </c>
      <c r="CB3612">
        <v>8</v>
      </c>
      <c r="CC3612">
        <v>4</v>
      </c>
      <c r="CD3612">
        <v>804</v>
      </c>
      <c r="CE3612">
        <v>1</v>
      </c>
      <c r="CF3612">
        <v>2</v>
      </c>
      <c r="CG3612">
        <v>1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4</v>
      </c>
      <c r="CO3612">
        <v>804</v>
      </c>
      <c r="CP3612">
        <v>4.9751243781094526E-3</v>
      </c>
      <c r="CQ3612">
        <v>2.2857142857142861E-2</v>
      </c>
      <c r="CR3612">
        <v>4.5942857142857143</v>
      </c>
      <c r="CS3612">
        <v>2.4242424242424239E-2</v>
      </c>
      <c r="CT3612">
        <v>4.872727272727273</v>
      </c>
      <c r="CU3612">
        <v>2791</v>
      </c>
      <c r="CV3612">
        <v>-1</v>
      </c>
    </row>
    <row r="3613" spans="1:100" x14ac:dyDescent="0.2">
      <c r="A3613">
        <v>2022</v>
      </c>
      <c r="B3613">
        <v>6</v>
      </c>
      <c r="C3613" s="267">
        <v>44713</v>
      </c>
      <c r="D3613">
        <v>4</v>
      </c>
      <c r="E3613">
        <v>11</v>
      </c>
      <c r="F3613">
        <v>48</v>
      </c>
      <c r="G3613" t="s">
        <v>276</v>
      </c>
      <c r="H3613" t="s">
        <v>277</v>
      </c>
      <c r="I3613" t="s">
        <v>221</v>
      </c>
      <c r="J3613">
        <v>2</v>
      </c>
      <c r="K3613">
        <v>2</v>
      </c>
      <c r="L3613">
        <v>212</v>
      </c>
      <c r="M3613">
        <v>197</v>
      </c>
      <c r="N3613">
        <v>226</v>
      </c>
      <c r="O3613">
        <v>378</v>
      </c>
      <c r="P3613">
        <v>370</v>
      </c>
      <c r="Q3613">
        <v>300</v>
      </c>
      <c r="R3613">
        <v>298</v>
      </c>
      <c r="S3613">
        <v>279</v>
      </c>
      <c r="T3613">
        <v>210</v>
      </c>
      <c r="U3613">
        <v>206</v>
      </c>
      <c r="V3613">
        <v>205</v>
      </c>
      <c r="W3613">
        <v>207</v>
      </c>
      <c r="X3613">
        <v>206</v>
      </c>
      <c r="AA3613">
        <v>283</v>
      </c>
      <c r="AB3613">
        <v>288</v>
      </c>
      <c r="AC3613">
        <v>244</v>
      </c>
      <c r="AD3613">
        <v>256</v>
      </c>
      <c r="AE3613">
        <v>284</v>
      </c>
      <c r="AF3613">
        <v>218</v>
      </c>
      <c r="AG3613">
        <v>208</v>
      </c>
      <c r="AH3613">
        <v>218</v>
      </c>
      <c r="AI3613">
        <v>198</v>
      </c>
      <c r="AJ3613">
        <v>211</v>
      </c>
      <c r="AM3613">
        <v>298</v>
      </c>
      <c r="AN3613">
        <v>208.7</v>
      </c>
      <c r="AO3613">
        <v>48</v>
      </c>
      <c r="AP3613">
        <v>195</v>
      </c>
      <c r="AQ3613"/>
      <c r="AR3613"/>
      <c r="AU3613">
        <v>568</v>
      </c>
      <c r="AV3613">
        <v>2</v>
      </c>
      <c r="AW3613">
        <v>2</v>
      </c>
      <c r="AX3613">
        <v>4</v>
      </c>
      <c r="BG3613">
        <v>360</v>
      </c>
      <c r="BH3613">
        <v>6</v>
      </c>
      <c r="BI3613">
        <v>10</v>
      </c>
      <c r="BJ3613">
        <v>14</v>
      </c>
      <c r="BQ3613" t="s">
        <v>180</v>
      </c>
      <c r="BR3613" t="s">
        <v>266</v>
      </c>
      <c r="BS3613" t="s">
        <v>278</v>
      </c>
      <c r="BT3613"/>
      <c r="BU3613">
        <v>22</v>
      </c>
      <c r="BV3613" t="s">
        <v>268</v>
      </c>
      <c r="BW3613" t="s">
        <v>222</v>
      </c>
      <c r="BX3613">
        <v>0</v>
      </c>
      <c r="BY3613">
        <v>8</v>
      </c>
      <c r="BZ3613">
        <v>4</v>
      </c>
      <c r="CA3613">
        <v>572</v>
      </c>
      <c r="CB3613">
        <v>30</v>
      </c>
      <c r="CC3613">
        <v>15</v>
      </c>
      <c r="CD3613">
        <v>375</v>
      </c>
      <c r="CE3613">
        <v>4</v>
      </c>
      <c r="CF3613">
        <v>6</v>
      </c>
      <c r="CG3613">
        <v>9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19</v>
      </c>
      <c r="CO3613">
        <v>947</v>
      </c>
      <c r="CP3613">
        <v>2.0063357972544878E-2</v>
      </c>
      <c r="CQ3613">
        <v>8.9622641509433956E-2</v>
      </c>
      <c r="CR3613">
        <v>4.466981132075472</v>
      </c>
      <c r="CS3613">
        <v>9.1039770004791576E-2</v>
      </c>
      <c r="CT3613">
        <v>4.5376137997125063</v>
      </c>
      <c r="CU3613">
        <v>2791</v>
      </c>
      <c r="CV3613">
        <v>-1</v>
      </c>
    </row>
    <row r="3614" spans="1:100" x14ac:dyDescent="0.2">
      <c r="A3614">
        <v>2022</v>
      </c>
      <c r="B3614">
        <v>6</v>
      </c>
      <c r="C3614" s="267">
        <v>44713</v>
      </c>
      <c r="D3614">
        <v>4</v>
      </c>
      <c r="E3614">
        <v>12</v>
      </c>
      <c r="F3614">
        <v>48</v>
      </c>
      <c r="G3614" t="s">
        <v>264</v>
      </c>
      <c r="H3614" t="s">
        <v>265</v>
      </c>
      <c r="I3614" t="s">
        <v>221</v>
      </c>
      <c r="J3614">
        <v>2</v>
      </c>
      <c r="K3614">
        <v>2</v>
      </c>
      <c r="L3614">
        <v>212</v>
      </c>
      <c r="M3614">
        <v>197</v>
      </c>
      <c r="N3614">
        <v>226</v>
      </c>
      <c r="O3614">
        <v>372</v>
      </c>
      <c r="P3614">
        <v>377</v>
      </c>
      <c r="Q3614">
        <v>324</v>
      </c>
      <c r="R3614">
        <v>292</v>
      </c>
      <c r="S3614">
        <v>288</v>
      </c>
      <c r="T3614">
        <v>209</v>
      </c>
      <c r="U3614">
        <v>208</v>
      </c>
      <c r="V3614">
        <v>204</v>
      </c>
      <c r="W3614">
        <v>210</v>
      </c>
      <c r="X3614">
        <v>208</v>
      </c>
      <c r="Y3614">
        <v>135</v>
      </c>
      <c r="Z3614">
        <v>142</v>
      </c>
      <c r="AA3614">
        <v>288</v>
      </c>
      <c r="AB3614">
        <v>282</v>
      </c>
      <c r="AC3614">
        <v>248</v>
      </c>
      <c r="AD3614">
        <v>261</v>
      </c>
      <c r="AE3614">
        <v>280</v>
      </c>
      <c r="AF3614">
        <v>209</v>
      </c>
      <c r="AG3614">
        <v>214</v>
      </c>
      <c r="AH3614">
        <v>210</v>
      </c>
      <c r="AI3614">
        <v>198</v>
      </c>
      <c r="AJ3614">
        <v>206</v>
      </c>
      <c r="AM3614">
        <v>301.2</v>
      </c>
      <c r="AN3614">
        <v>207.6</v>
      </c>
      <c r="AO3614">
        <v>48</v>
      </c>
      <c r="AP3614">
        <v>195</v>
      </c>
      <c r="AQ3614">
        <v>51.985559566787003</v>
      </c>
      <c r="AR3614">
        <v>138.5</v>
      </c>
      <c r="AU3614">
        <v>568</v>
      </c>
      <c r="AV3614">
        <v>3</v>
      </c>
      <c r="AW3614">
        <v>4</v>
      </c>
      <c r="AX3614">
        <v>1</v>
      </c>
      <c r="BG3614">
        <v>360</v>
      </c>
      <c r="BH3614">
        <v>6</v>
      </c>
      <c r="BI3614">
        <v>10</v>
      </c>
      <c r="BJ3614">
        <v>14</v>
      </c>
      <c r="BQ3614" t="s">
        <v>180</v>
      </c>
      <c r="BR3614" t="s">
        <v>266</v>
      </c>
      <c r="BS3614" t="s">
        <v>267</v>
      </c>
      <c r="BT3614"/>
      <c r="BU3614">
        <v>22</v>
      </c>
      <c r="BV3614" t="s">
        <v>268</v>
      </c>
      <c r="BW3614" t="s">
        <v>222</v>
      </c>
      <c r="BX3614">
        <v>0</v>
      </c>
      <c r="BY3614">
        <v>8</v>
      </c>
      <c r="BZ3614">
        <v>4</v>
      </c>
      <c r="CA3614">
        <v>572</v>
      </c>
      <c r="CB3614">
        <v>30</v>
      </c>
      <c r="CC3614">
        <v>15</v>
      </c>
      <c r="CD3614">
        <v>375</v>
      </c>
      <c r="CE3614">
        <v>4</v>
      </c>
      <c r="CF3614">
        <v>7</v>
      </c>
      <c r="CG3614">
        <v>7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19</v>
      </c>
      <c r="CO3614">
        <v>947</v>
      </c>
      <c r="CP3614">
        <v>2.0063357972544878E-2</v>
      </c>
      <c r="CQ3614">
        <v>8.9622641509433956E-2</v>
      </c>
      <c r="CR3614">
        <v>4.466981132075472</v>
      </c>
      <c r="CS3614">
        <v>9.1522157996146436E-2</v>
      </c>
      <c r="CT3614">
        <v>4.5616570327552992</v>
      </c>
      <c r="CU3614">
        <v>2791</v>
      </c>
      <c r="CV3614">
        <v>-1</v>
      </c>
    </row>
    <row r="3615" spans="1:100" x14ac:dyDescent="0.2">
      <c r="A3615">
        <v>2022</v>
      </c>
      <c r="B3615">
        <v>6</v>
      </c>
      <c r="C3615" s="267">
        <v>44713</v>
      </c>
      <c r="D3615">
        <v>236</v>
      </c>
      <c r="E3615">
        <v>160</v>
      </c>
      <c r="F3615">
        <v>49</v>
      </c>
      <c r="G3615" t="s">
        <v>239</v>
      </c>
      <c r="H3615" t="s">
        <v>240</v>
      </c>
      <c r="I3615" t="s">
        <v>169</v>
      </c>
      <c r="J3615">
        <v>2</v>
      </c>
      <c r="K3615">
        <v>1</v>
      </c>
      <c r="L3615">
        <v>200</v>
      </c>
      <c r="M3615">
        <v>186</v>
      </c>
      <c r="N3615">
        <v>214</v>
      </c>
      <c r="O3615">
        <v>261</v>
      </c>
      <c r="P3615">
        <v>288</v>
      </c>
      <c r="Q3615">
        <v>310</v>
      </c>
      <c r="R3615">
        <v>262</v>
      </c>
      <c r="S3615">
        <v>271</v>
      </c>
      <c r="T3615">
        <v>184</v>
      </c>
      <c r="U3615">
        <v>190</v>
      </c>
      <c r="V3615">
        <v>172</v>
      </c>
      <c r="W3615">
        <v>182</v>
      </c>
      <c r="X3615">
        <v>190</v>
      </c>
      <c r="Y3615">
        <v>98</v>
      </c>
      <c r="Z3615">
        <v>101</v>
      </c>
      <c r="AA3615">
        <v>283</v>
      </c>
      <c r="AB3615">
        <v>288</v>
      </c>
      <c r="AC3615">
        <v>322</v>
      </c>
      <c r="AD3615">
        <v>282</v>
      </c>
      <c r="AE3615">
        <v>285</v>
      </c>
      <c r="AF3615">
        <v>194</v>
      </c>
      <c r="AG3615">
        <v>194</v>
      </c>
      <c r="AH3615">
        <v>206</v>
      </c>
      <c r="AI3615">
        <v>172</v>
      </c>
      <c r="AJ3615">
        <v>178</v>
      </c>
      <c r="AK3615">
        <v>104</v>
      </c>
      <c r="AL3615">
        <v>100</v>
      </c>
      <c r="AM3615">
        <v>285.2</v>
      </c>
      <c r="AN3615">
        <v>186.2</v>
      </c>
      <c r="AO3615">
        <v>76</v>
      </c>
      <c r="AP3615">
        <v>95</v>
      </c>
      <c r="AQ3615">
        <v>71.464019851116632</v>
      </c>
      <c r="AR3615">
        <v>100.75</v>
      </c>
      <c r="AU3615">
        <v>924</v>
      </c>
      <c r="AV3615">
        <v>4</v>
      </c>
      <c r="AW3615">
        <v>2</v>
      </c>
      <c r="AX3615">
        <v>2</v>
      </c>
      <c r="BG3615">
        <v>882</v>
      </c>
      <c r="BH3615">
        <v>2</v>
      </c>
      <c r="BI3615">
        <v>4</v>
      </c>
      <c r="BJ3615">
        <v>2</v>
      </c>
      <c r="BQ3615" t="s">
        <v>241</v>
      </c>
      <c r="BR3615" t="s">
        <v>242</v>
      </c>
      <c r="BS3615"/>
      <c r="BT3615"/>
      <c r="BU3615">
        <v>22</v>
      </c>
      <c r="BV3615" t="s">
        <v>239</v>
      </c>
      <c r="BW3615" t="s">
        <v>222</v>
      </c>
      <c r="BX3615">
        <v>0</v>
      </c>
      <c r="BY3615">
        <v>8</v>
      </c>
      <c r="BZ3615">
        <v>8</v>
      </c>
      <c r="CA3615">
        <v>932</v>
      </c>
      <c r="CB3615">
        <v>8</v>
      </c>
      <c r="CC3615">
        <v>8</v>
      </c>
      <c r="CD3615">
        <v>890</v>
      </c>
      <c r="CE3615">
        <v>6</v>
      </c>
      <c r="CF3615">
        <v>6</v>
      </c>
      <c r="CG3615">
        <v>4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16</v>
      </c>
      <c r="CO3615">
        <v>1822</v>
      </c>
      <c r="CP3615">
        <v>8.7815587266739849E-3</v>
      </c>
      <c r="CQ3615">
        <v>0.08</v>
      </c>
      <c r="CR3615">
        <v>9.11</v>
      </c>
      <c r="CS3615">
        <v>8.5929108485499464E-2</v>
      </c>
      <c r="CT3615">
        <v>9.7851772287862513</v>
      </c>
      <c r="CU3615">
        <v>2791</v>
      </c>
      <c r="CV3615">
        <v>-1</v>
      </c>
    </row>
    <row r="3616" spans="1:100" x14ac:dyDescent="0.2">
      <c r="A3616">
        <v>2022</v>
      </c>
      <c r="B3616">
        <v>6</v>
      </c>
      <c r="C3616" s="267">
        <v>44713</v>
      </c>
      <c r="D3616">
        <v>422</v>
      </c>
      <c r="E3616">
        <v>668</v>
      </c>
      <c r="F3616"/>
      <c r="G3616" t="s">
        <v>352</v>
      </c>
      <c r="H3616" t="s">
        <v>353</v>
      </c>
      <c r="I3616" t="s">
        <v>169</v>
      </c>
      <c r="J3616">
        <v>2</v>
      </c>
      <c r="K3616">
        <v>1</v>
      </c>
      <c r="L3616">
        <v>103</v>
      </c>
      <c r="M3616">
        <v>96</v>
      </c>
      <c r="N3616">
        <v>110</v>
      </c>
      <c r="O3616">
        <v>151</v>
      </c>
      <c r="P3616">
        <v>152</v>
      </c>
      <c r="T3616">
        <v>104</v>
      </c>
      <c r="U3616">
        <v>107</v>
      </c>
      <c r="Y3616">
        <v>105</v>
      </c>
      <c r="AM3616">
        <v>151.5</v>
      </c>
      <c r="AN3616">
        <v>105.5</v>
      </c>
      <c r="AO3616">
        <v>103</v>
      </c>
      <c r="AP3616">
        <v>105</v>
      </c>
      <c r="AQ3616">
        <v>68.571428571428569</v>
      </c>
      <c r="AR3616">
        <v>105</v>
      </c>
      <c r="AU3616">
        <v>1720</v>
      </c>
      <c r="AV3616">
        <v>2</v>
      </c>
      <c r="AW3616">
        <v>1</v>
      </c>
      <c r="AX3616">
        <v>1</v>
      </c>
      <c r="BQ3616" t="s">
        <v>185</v>
      </c>
      <c r="BR3616" t="s">
        <v>186</v>
      </c>
      <c r="BS3616" t="s">
        <v>354</v>
      </c>
      <c r="BT3616" t="s">
        <v>188</v>
      </c>
      <c r="BU3616">
        <v>22</v>
      </c>
      <c r="BV3616" t="s">
        <v>352</v>
      </c>
      <c r="BX3616">
        <v>0</v>
      </c>
      <c r="BY3616">
        <v>4</v>
      </c>
      <c r="BZ3616">
        <v>4</v>
      </c>
      <c r="CA3616">
        <v>1724</v>
      </c>
      <c r="CB3616">
        <v>0</v>
      </c>
      <c r="CC3616">
        <v>0</v>
      </c>
      <c r="CD3616">
        <v>0</v>
      </c>
      <c r="CE3616">
        <v>2</v>
      </c>
      <c r="CF3616">
        <v>1</v>
      </c>
      <c r="CG3616">
        <v>1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4</v>
      </c>
      <c r="CO3616">
        <v>1724</v>
      </c>
      <c r="CP3616">
        <v>2.3201856148491878E-3</v>
      </c>
      <c r="CQ3616">
        <v>3.8834951456310683E-2</v>
      </c>
      <c r="CR3616">
        <v>16.737864077669901</v>
      </c>
      <c r="CS3616">
        <v>3.7914691943127958E-2</v>
      </c>
      <c r="CT3616">
        <v>16.341232227488149</v>
      </c>
      <c r="CU3616">
        <v>2791</v>
      </c>
      <c r="CV3616">
        <v>-1</v>
      </c>
    </row>
    <row r="3617" spans="1:100" x14ac:dyDescent="0.2">
      <c r="A3617">
        <v>2022</v>
      </c>
      <c r="B3617">
        <v>6</v>
      </c>
      <c r="C3617" s="267">
        <v>44713</v>
      </c>
      <c r="D3617">
        <v>491</v>
      </c>
      <c r="E3617">
        <v>708</v>
      </c>
      <c r="F3617"/>
      <c r="G3617" t="s">
        <v>456</v>
      </c>
      <c r="H3617" t="s">
        <v>457</v>
      </c>
      <c r="K3617"/>
      <c r="L3617">
        <v>1980</v>
      </c>
      <c r="M3617">
        <v>1881</v>
      </c>
      <c r="N3617">
        <v>2079</v>
      </c>
      <c r="AM3617"/>
      <c r="AN3617"/>
      <c r="AO3617">
        <v>0</v>
      </c>
      <c r="AP3617"/>
      <c r="AQ3617"/>
      <c r="AR3617"/>
      <c r="BQ3617" t="s">
        <v>458</v>
      </c>
      <c r="BS3617"/>
      <c r="BT3617"/>
      <c r="BU3617">
        <v>22</v>
      </c>
      <c r="BV3617" t="s">
        <v>459</v>
      </c>
      <c r="BX3617">
        <v>0</v>
      </c>
      <c r="BY3617">
        <v>0</v>
      </c>
      <c r="BZ3617"/>
      <c r="CA3617">
        <v>0</v>
      </c>
      <c r="CB3617">
        <v>0</v>
      </c>
      <c r="CC3617"/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/>
      <c r="CQ3617">
        <v>0</v>
      </c>
      <c r="CR3617">
        <v>0</v>
      </c>
      <c r="CS3617"/>
      <c r="CT3617"/>
      <c r="CU3617">
        <v>2791</v>
      </c>
      <c r="CV3617"/>
    </row>
    <row r="3618" spans="1:100" x14ac:dyDescent="0.2">
      <c r="A3618">
        <v>2022</v>
      </c>
      <c r="B3618">
        <v>6</v>
      </c>
      <c r="C3618" s="267">
        <v>44713</v>
      </c>
      <c r="D3618">
        <v>491</v>
      </c>
      <c r="E3618">
        <v>713</v>
      </c>
      <c r="F3618"/>
      <c r="G3618" t="s">
        <v>460</v>
      </c>
      <c r="H3618" t="s">
        <v>461</v>
      </c>
      <c r="K3618"/>
      <c r="L3618">
        <v>1402</v>
      </c>
      <c r="M3618">
        <v>1332</v>
      </c>
      <c r="N3618">
        <v>1472</v>
      </c>
      <c r="AM3618"/>
      <c r="AN3618"/>
      <c r="AO3618">
        <v>0</v>
      </c>
      <c r="AP3618"/>
      <c r="AQ3618"/>
      <c r="AR3618"/>
      <c r="BQ3618" t="s">
        <v>458</v>
      </c>
      <c r="BS3618"/>
      <c r="BT3618"/>
      <c r="BU3618">
        <v>22</v>
      </c>
      <c r="BV3618" t="s">
        <v>459</v>
      </c>
      <c r="BX3618">
        <v>0</v>
      </c>
      <c r="BY3618">
        <v>0</v>
      </c>
      <c r="BZ3618"/>
      <c r="CA3618">
        <v>0</v>
      </c>
      <c r="CB3618">
        <v>0</v>
      </c>
      <c r="CC3618"/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/>
      <c r="CQ3618">
        <v>0</v>
      </c>
      <c r="CR3618">
        <v>0</v>
      </c>
      <c r="CS3618"/>
      <c r="CT3618"/>
      <c r="CU3618">
        <v>2791</v>
      </c>
      <c r="CV3618"/>
    </row>
    <row r="3619" spans="1:100" x14ac:dyDescent="0.2">
      <c r="A3619">
        <v>2022</v>
      </c>
      <c r="B3619">
        <v>6</v>
      </c>
      <c r="C3619" s="267">
        <v>44713</v>
      </c>
      <c r="D3619">
        <v>491</v>
      </c>
      <c r="E3619">
        <v>754</v>
      </c>
      <c r="F3619"/>
      <c r="G3619" t="s">
        <v>462</v>
      </c>
      <c r="H3619" t="s">
        <v>463</v>
      </c>
      <c r="K3619"/>
      <c r="L3619">
        <v>660</v>
      </c>
      <c r="M3619">
        <v>627</v>
      </c>
      <c r="N3619">
        <v>693</v>
      </c>
      <c r="AM3619"/>
      <c r="AN3619"/>
      <c r="AO3619">
        <v>0</v>
      </c>
      <c r="AP3619"/>
      <c r="AQ3619"/>
      <c r="AR3619"/>
      <c r="BQ3619" t="s">
        <v>458</v>
      </c>
      <c r="BS3619"/>
      <c r="BT3619"/>
      <c r="BU3619">
        <v>22</v>
      </c>
      <c r="BV3619" t="s">
        <v>459</v>
      </c>
      <c r="BX3619">
        <v>0</v>
      </c>
      <c r="BY3619">
        <v>0</v>
      </c>
      <c r="BZ3619"/>
      <c r="CA3619">
        <v>0</v>
      </c>
      <c r="CB3619">
        <v>0</v>
      </c>
      <c r="CC3619"/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/>
      <c r="CQ3619">
        <v>0</v>
      </c>
      <c r="CR3619">
        <v>0</v>
      </c>
      <c r="CS3619"/>
      <c r="CT3619"/>
      <c r="CU3619">
        <v>2791</v>
      </c>
      <c r="CV3619"/>
    </row>
    <row r="3620" spans="1:100" x14ac:dyDescent="0.2">
      <c r="A3620">
        <v>2022</v>
      </c>
      <c r="B3620">
        <v>6</v>
      </c>
      <c r="C3620" s="267">
        <v>44713</v>
      </c>
      <c r="D3620">
        <v>491</v>
      </c>
      <c r="E3620">
        <v>755</v>
      </c>
      <c r="F3620"/>
      <c r="G3620" t="s">
        <v>464</v>
      </c>
      <c r="H3620" t="s">
        <v>465</v>
      </c>
      <c r="K3620"/>
      <c r="L3620">
        <v>525</v>
      </c>
      <c r="M3620">
        <v>498</v>
      </c>
      <c r="N3620">
        <v>551</v>
      </c>
      <c r="O3620">
        <v>5810</v>
      </c>
      <c r="P3620">
        <v>4951</v>
      </c>
      <c r="Q3620">
        <v>4675</v>
      </c>
      <c r="R3620">
        <v>4555</v>
      </c>
      <c r="S3620">
        <v>5878</v>
      </c>
      <c r="T3620">
        <v>348</v>
      </c>
      <c r="U3620">
        <v>390</v>
      </c>
      <c r="V3620">
        <v>354</v>
      </c>
      <c r="W3620">
        <v>333</v>
      </c>
      <c r="X3620">
        <v>353</v>
      </c>
      <c r="AM3620">
        <v>5173.8</v>
      </c>
      <c r="AN3620">
        <v>355.6</v>
      </c>
      <c r="AO3620">
        <v>0</v>
      </c>
      <c r="AP3620"/>
      <c r="AQ3620"/>
      <c r="AR3620"/>
      <c r="BQ3620" t="s">
        <v>458</v>
      </c>
      <c r="BS3620"/>
      <c r="BT3620"/>
      <c r="BU3620">
        <v>22</v>
      </c>
      <c r="BV3620" t="s">
        <v>459</v>
      </c>
      <c r="BX3620">
        <v>0</v>
      </c>
      <c r="BY3620">
        <v>0</v>
      </c>
      <c r="BZ3620"/>
      <c r="CA3620">
        <v>0</v>
      </c>
      <c r="CB3620">
        <v>0</v>
      </c>
      <c r="CC3620"/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/>
      <c r="CQ3620">
        <v>0</v>
      </c>
      <c r="CR3620">
        <v>0</v>
      </c>
      <c r="CS3620">
        <v>0</v>
      </c>
      <c r="CT3620">
        <v>0</v>
      </c>
      <c r="CU3620">
        <v>2791</v>
      </c>
      <c r="CV3620">
        <v>-1</v>
      </c>
    </row>
    <row r="3621" spans="1:100" x14ac:dyDescent="0.2">
      <c r="A3621">
        <v>2022</v>
      </c>
      <c r="B3621">
        <v>6</v>
      </c>
      <c r="C3621" s="267">
        <v>44713</v>
      </c>
      <c r="D3621">
        <v>491</v>
      </c>
      <c r="E3621">
        <v>756</v>
      </c>
      <c r="F3621"/>
      <c r="G3621" t="s">
        <v>466</v>
      </c>
      <c r="H3621" t="s">
        <v>467</v>
      </c>
      <c r="K3621"/>
      <c r="L3621">
        <v>1113</v>
      </c>
      <c r="M3621">
        <v>1058</v>
      </c>
      <c r="N3621">
        <v>1169</v>
      </c>
      <c r="AM3621"/>
      <c r="AN3621"/>
      <c r="AO3621">
        <v>0</v>
      </c>
      <c r="AP3621"/>
      <c r="AQ3621"/>
      <c r="AR3621"/>
      <c r="BQ3621" t="s">
        <v>458</v>
      </c>
      <c r="BS3621"/>
      <c r="BT3621"/>
      <c r="BU3621">
        <v>22</v>
      </c>
      <c r="BV3621" t="s">
        <v>459</v>
      </c>
      <c r="BX3621">
        <v>0</v>
      </c>
      <c r="BY3621">
        <v>0</v>
      </c>
      <c r="BZ3621"/>
      <c r="CA3621">
        <v>0</v>
      </c>
      <c r="CB3621">
        <v>0</v>
      </c>
      <c r="CC3621"/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/>
      <c r="CQ3621">
        <v>0</v>
      </c>
      <c r="CR3621">
        <v>0</v>
      </c>
      <c r="CS3621"/>
      <c r="CT3621"/>
      <c r="CU3621">
        <v>2791</v>
      </c>
      <c r="CV3621"/>
    </row>
    <row r="3622" spans="1:100" x14ac:dyDescent="0.2">
      <c r="A3622">
        <v>2022</v>
      </c>
      <c r="B3622">
        <v>6</v>
      </c>
      <c r="C3622" s="267">
        <v>44713</v>
      </c>
      <c r="D3622">
        <v>528</v>
      </c>
      <c r="E3622">
        <v>925</v>
      </c>
      <c r="F3622"/>
      <c r="G3622" t="s">
        <v>555</v>
      </c>
      <c r="H3622" t="s">
        <v>556</v>
      </c>
      <c r="I3622" t="s">
        <v>169</v>
      </c>
      <c r="J3622">
        <v>1</v>
      </c>
      <c r="K3622">
        <v>6</v>
      </c>
      <c r="L3622">
        <v>1091</v>
      </c>
      <c r="M3622">
        <v>1026</v>
      </c>
      <c r="N3622">
        <v>1168</v>
      </c>
      <c r="AM3622"/>
      <c r="AN3622"/>
      <c r="AO3622">
        <v>20</v>
      </c>
      <c r="AP3622">
        <v>180</v>
      </c>
      <c r="AQ3622"/>
      <c r="AR3622"/>
      <c r="BG3622">
        <v>72</v>
      </c>
      <c r="BQ3622" t="s">
        <v>185</v>
      </c>
      <c r="BS3622" t="s">
        <v>557</v>
      </c>
      <c r="BT3622" t="s">
        <v>188</v>
      </c>
      <c r="BU3622">
        <v>22</v>
      </c>
      <c r="BV3622" t="s">
        <v>558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72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72</v>
      </c>
      <c r="CP3622">
        <v>0</v>
      </c>
      <c r="CQ3622">
        <v>0</v>
      </c>
      <c r="CR3622">
        <v>6.5994500458295136E-2</v>
      </c>
      <c r="CS3622"/>
      <c r="CT3622"/>
      <c r="CU3622">
        <v>2791</v>
      </c>
      <c r="CV3622"/>
    </row>
    <row r="3623" spans="1:100" x14ac:dyDescent="0.2">
      <c r="A3623">
        <v>2022</v>
      </c>
      <c r="B3623">
        <v>6</v>
      </c>
      <c r="C3623" s="267">
        <v>44713</v>
      </c>
      <c r="D3623">
        <v>528</v>
      </c>
      <c r="E3623">
        <v>936</v>
      </c>
      <c r="F3623"/>
      <c r="G3623" t="s">
        <v>559</v>
      </c>
      <c r="H3623" t="s">
        <v>560</v>
      </c>
      <c r="I3623" t="s">
        <v>169</v>
      </c>
      <c r="J3623">
        <v>1</v>
      </c>
      <c r="K3623">
        <v>6</v>
      </c>
      <c r="L3623">
        <v>206</v>
      </c>
      <c r="M3623">
        <v>193</v>
      </c>
      <c r="N3623">
        <v>220</v>
      </c>
      <c r="AM3623"/>
      <c r="AN3623"/>
      <c r="AO3623">
        <v>20</v>
      </c>
      <c r="AP3623">
        <v>180</v>
      </c>
      <c r="AQ3623"/>
      <c r="AR3623"/>
      <c r="BQ3623" t="s">
        <v>185</v>
      </c>
      <c r="BS3623" t="s">
        <v>561</v>
      </c>
      <c r="BT3623" t="s">
        <v>188</v>
      </c>
      <c r="BU3623">
        <v>22</v>
      </c>
      <c r="BV3623" t="s">
        <v>558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/>
      <c r="CQ3623">
        <v>0</v>
      </c>
      <c r="CR3623">
        <v>0</v>
      </c>
      <c r="CS3623"/>
      <c r="CT3623"/>
      <c r="CU3623">
        <v>2791</v>
      </c>
      <c r="CV3623"/>
    </row>
    <row r="3624" spans="1:100" x14ac:dyDescent="0.2">
      <c r="A3624">
        <v>2022</v>
      </c>
      <c r="B3624">
        <v>6</v>
      </c>
      <c r="C3624" s="267">
        <v>44713</v>
      </c>
      <c r="D3624">
        <v>530</v>
      </c>
      <c r="E3624">
        <v>929</v>
      </c>
      <c r="F3624"/>
      <c r="G3624" t="s">
        <v>534</v>
      </c>
      <c r="H3624" t="s">
        <v>535</v>
      </c>
      <c r="K3624"/>
      <c r="L3624">
        <v>0</v>
      </c>
      <c r="M3624">
        <v>1282</v>
      </c>
      <c r="N3624">
        <v>1417</v>
      </c>
      <c r="AM3624"/>
      <c r="AN3624"/>
      <c r="AO3624">
        <v>0</v>
      </c>
      <c r="AP3624"/>
      <c r="AQ3624"/>
      <c r="AR3624"/>
      <c r="BQ3624" t="s">
        <v>458</v>
      </c>
      <c r="BS3624"/>
      <c r="BT3624"/>
      <c r="BU3624">
        <v>22</v>
      </c>
      <c r="BV3624" t="s">
        <v>536</v>
      </c>
      <c r="BX3624">
        <v>0</v>
      </c>
      <c r="BY3624">
        <v>0</v>
      </c>
      <c r="BZ3624"/>
      <c r="CA3624">
        <v>0</v>
      </c>
      <c r="CB3624">
        <v>0</v>
      </c>
      <c r="CC3624"/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/>
      <c r="CQ3624"/>
      <c r="CR3624"/>
      <c r="CS3624"/>
      <c r="CT3624"/>
      <c r="CU3624">
        <v>2791</v>
      </c>
      <c r="CV3624"/>
    </row>
    <row r="3625" spans="1:100" x14ac:dyDescent="0.2">
      <c r="A3625">
        <v>2022</v>
      </c>
      <c r="B3625">
        <v>6</v>
      </c>
      <c r="C3625" s="267">
        <v>44713</v>
      </c>
      <c r="D3625">
        <v>530</v>
      </c>
      <c r="E3625">
        <v>930</v>
      </c>
      <c r="F3625"/>
      <c r="G3625" t="s">
        <v>537</v>
      </c>
      <c r="H3625" t="s">
        <v>538</v>
      </c>
      <c r="K3625"/>
      <c r="L3625">
        <v>0</v>
      </c>
      <c r="M3625">
        <v>641</v>
      </c>
      <c r="N3625">
        <v>708</v>
      </c>
      <c r="AM3625"/>
      <c r="AN3625"/>
      <c r="AO3625">
        <v>0</v>
      </c>
      <c r="AP3625"/>
      <c r="AQ3625"/>
      <c r="AR3625"/>
      <c r="BQ3625" t="s">
        <v>458</v>
      </c>
      <c r="BS3625"/>
      <c r="BT3625"/>
      <c r="BU3625">
        <v>22</v>
      </c>
      <c r="BV3625" t="s">
        <v>536</v>
      </c>
      <c r="BX3625">
        <v>0</v>
      </c>
      <c r="BY3625">
        <v>0</v>
      </c>
      <c r="BZ3625"/>
      <c r="CA3625">
        <v>0</v>
      </c>
      <c r="CB3625">
        <v>0</v>
      </c>
      <c r="CC3625"/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/>
      <c r="CQ3625"/>
      <c r="CR3625"/>
      <c r="CS3625"/>
      <c r="CT3625"/>
      <c r="CU3625">
        <v>2791</v>
      </c>
      <c r="CV3625"/>
    </row>
    <row r="3626" spans="1:100" x14ac:dyDescent="0.2">
      <c r="A3626">
        <v>2022</v>
      </c>
      <c r="B3626">
        <v>6</v>
      </c>
      <c r="C3626" s="267">
        <v>44713</v>
      </c>
      <c r="D3626">
        <v>530</v>
      </c>
      <c r="E3626">
        <v>931</v>
      </c>
      <c r="F3626"/>
      <c r="G3626" t="s">
        <v>539</v>
      </c>
      <c r="H3626" t="s">
        <v>540</v>
      </c>
      <c r="K3626"/>
      <c r="L3626">
        <v>0</v>
      </c>
      <c r="M3626">
        <v>545</v>
      </c>
      <c r="N3626">
        <v>602</v>
      </c>
      <c r="AM3626"/>
      <c r="AN3626"/>
      <c r="AO3626">
        <v>0</v>
      </c>
      <c r="AP3626"/>
      <c r="AQ3626"/>
      <c r="AR3626"/>
      <c r="BQ3626" t="s">
        <v>458</v>
      </c>
      <c r="BS3626"/>
      <c r="BT3626"/>
      <c r="BU3626">
        <v>22</v>
      </c>
      <c r="BV3626" t="s">
        <v>536</v>
      </c>
      <c r="BX3626">
        <v>0</v>
      </c>
      <c r="BY3626">
        <v>0</v>
      </c>
      <c r="BZ3626"/>
      <c r="CA3626">
        <v>0</v>
      </c>
      <c r="CB3626">
        <v>0</v>
      </c>
      <c r="CC3626"/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/>
      <c r="CQ3626"/>
      <c r="CR3626"/>
      <c r="CS3626"/>
      <c r="CT3626"/>
      <c r="CU3626">
        <v>2791</v>
      </c>
      <c r="CV3626"/>
    </row>
    <row r="3627" spans="1:100" x14ac:dyDescent="0.2">
      <c r="A3627">
        <v>2022</v>
      </c>
      <c r="B3627">
        <v>6</v>
      </c>
      <c r="C3627" s="267">
        <v>44713</v>
      </c>
      <c r="D3627">
        <v>530</v>
      </c>
      <c r="E3627">
        <v>932</v>
      </c>
      <c r="F3627"/>
      <c r="G3627" t="s">
        <v>541</v>
      </c>
      <c r="H3627" t="s">
        <v>542</v>
      </c>
      <c r="K3627"/>
      <c r="L3627">
        <v>0</v>
      </c>
      <c r="M3627">
        <v>415</v>
      </c>
      <c r="N3627">
        <v>459</v>
      </c>
      <c r="AM3627"/>
      <c r="AN3627"/>
      <c r="AO3627">
        <v>0</v>
      </c>
      <c r="AP3627"/>
      <c r="AQ3627"/>
      <c r="AR3627"/>
      <c r="BQ3627" t="s">
        <v>458</v>
      </c>
      <c r="BS3627"/>
      <c r="BT3627"/>
      <c r="BU3627">
        <v>22</v>
      </c>
      <c r="BV3627" t="s">
        <v>536</v>
      </c>
      <c r="BX3627">
        <v>0</v>
      </c>
      <c r="BY3627">
        <v>0</v>
      </c>
      <c r="BZ3627"/>
      <c r="CA3627">
        <v>0</v>
      </c>
      <c r="CB3627">
        <v>0</v>
      </c>
      <c r="CC3627"/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/>
      <c r="CQ3627"/>
      <c r="CR3627"/>
      <c r="CS3627"/>
      <c r="CT3627"/>
      <c r="CU3627">
        <v>2791</v>
      </c>
      <c r="CV3627"/>
    </row>
    <row r="3628" spans="1:100" x14ac:dyDescent="0.2">
      <c r="A3628">
        <v>2022</v>
      </c>
      <c r="B3628">
        <v>6</v>
      </c>
      <c r="C3628" s="267">
        <v>44713</v>
      </c>
      <c r="D3628">
        <v>533</v>
      </c>
      <c r="E3628">
        <v>821</v>
      </c>
      <c r="F3628"/>
      <c r="G3628" t="s">
        <v>572</v>
      </c>
      <c r="H3628" t="s">
        <v>573</v>
      </c>
      <c r="K3628"/>
      <c r="L3628">
        <v>1275</v>
      </c>
      <c r="M3628">
        <v>1211</v>
      </c>
      <c r="N3628">
        <v>1338</v>
      </c>
      <c r="AM3628"/>
      <c r="AN3628"/>
      <c r="AO3628">
        <v>0</v>
      </c>
      <c r="AP3628"/>
      <c r="AQ3628"/>
      <c r="AR3628"/>
      <c r="BQ3628" t="s">
        <v>458</v>
      </c>
      <c r="BU3628">
        <v>22</v>
      </c>
      <c r="BV3628" t="s">
        <v>574</v>
      </c>
      <c r="BX3628">
        <v>0</v>
      </c>
      <c r="BY3628">
        <v>0</v>
      </c>
      <c r="BZ3628"/>
      <c r="CA3628">
        <v>0</v>
      </c>
      <c r="CB3628">
        <v>0</v>
      </c>
      <c r="CC3628"/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/>
      <c r="CQ3628">
        <v>0</v>
      </c>
      <c r="CR3628">
        <v>0</v>
      </c>
      <c r="CS3628"/>
      <c r="CT3628"/>
      <c r="CU3628">
        <v>2791</v>
      </c>
      <c r="CV3628"/>
    </row>
    <row r="3629" spans="1:100" x14ac:dyDescent="0.2">
      <c r="A3629">
        <v>2022</v>
      </c>
      <c r="B3629">
        <v>6</v>
      </c>
      <c r="C3629" s="267">
        <v>44713</v>
      </c>
      <c r="D3629">
        <v>533</v>
      </c>
      <c r="E3629">
        <v>822</v>
      </c>
      <c r="F3629"/>
      <c r="G3629" t="s">
        <v>575</v>
      </c>
      <c r="H3629" t="s">
        <v>576</v>
      </c>
      <c r="K3629"/>
      <c r="L3629">
        <v>675</v>
      </c>
      <c r="M3629">
        <v>641</v>
      </c>
      <c r="N3629">
        <v>708</v>
      </c>
      <c r="AM3629"/>
      <c r="AN3629"/>
      <c r="AO3629">
        <v>0</v>
      </c>
      <c r="AP3629"/>
      <c r="AQ3629"/>
      <c r="AR3629"/>
      <c r="BQ3629" t="s">
        <v>458</v>
      </c>
      <c r="BU3629">
        <v>22</v>
      </c>
      <c r="BV3629" t="s">
        <v>574</v>
      </c>
      <c r="BX3629">
        <v>0</v>
      </c>
      <c r="BY3629">
        <v>0</v>
      </c>
      <c r="BZ3629"/>
      <c r="CA3629">
        <v>0</v>
      </c>
      <c r="CB3629">
        <v>0</v>
      </c>
      <c r="CC3629"/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/>
      <c r="CQ3629">
        <v>0</v>
      </c>
      <c r="CR3629">
        <v>0</v>
      </c>
      <c r="CS3629"/>
      <c r="CT3629"/>
      <c r="CU3629">
        <v>2791</v>
      </c>
      <c r="CV3629"/>
    </row>
    <row r="3630" spans="1:100" x14ac:dyDescent="0.2">
      <c r="A3630">
        <v>2022</v>
      </c>
      <c r="B3630">
        <v>6</v>
      </c>
      <c r="C3630" s="267">
        <v>44713</v>
      </c>
      <c r="D3630">
        <v>533</v>
      </c>
      <c r="E3630">
        <v>823</v>
      </c>
      <c r="F3630"/>
      <c r="G3630" t="s">
        <v>577</v>
      </c>
      <c r="H3630" t="s">
        <v>578</v>
      </c>
      <c r="K3630"/>
      <c r="L3630">
        <v>637</v>
      </c>
      <c r="M3630">
        <v>605</v>
      </c>
      <c r="N3630">
        <v>669</v>
      </c>
      <c r="AM3630"/>
      <c r="AN3630"/>
      <c r="AO3630">
        <v>0</v>
      </c>
      <c r="AP3630"/>
      <c r="AQ3630"/>
      <c r="AR3630"/>
      <c r="BQ3630" t="s">
        <v>458</v>
      </c>
      <c r="BU3630">
        <v>22</v>
      </c>
      <c r="BV3630" t="s">
        <v>574</v>
      </c>
      <c r="BX3630">
        <v>0</v>
      </c>
      <c r="BY3630">
        <v>0</v>
      </c>
      <c r="BZ3630"/>
      <c r="CA3630">
        <v>0</v>
      </c>
      <c r="CB3630">
        <v>0</v>
      </c>
      <c r="CC3630"/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/>
      <c r="CQ3630">
        <v>0</v>
      </c>
      <c r="CR3630">
        <v>0</v>
      </c>
      <c r="CS3630"/>
      <c r="CT3630"/>
      <c r="CU3630">
        <v>2791</v>
      </c>
      <c r="CV3630"/>
    </row>
    <row r="3631" spans="1:100" x14ac:dyDescent="0.2">
      <c r="A3631">
        <v>2022</v>
      </c>
      <c r="B3631">
        <v>6</v>
      </c>
      <c r="C3631" s="267">
        <v>44714</v>
      </c>
      <c r="D3631">
        <v>137</v>
      </c>
      <c r="E3631">
        <v>273</v>
      </c>
      <c r="F3631">
        <v>2</v>
      </c>
      <c r="G3631" t="s">
        <v>174</v>
      </c>
      <c r="H3631" t="s">
        <v>175</v>
      </c>
      <c r="I3631" t="s">
        <v>169</v>
      </c>
      <c r="J3631">
        <v>3</v>
      </c>
      <c r="K3631">
        <v>2</v>
      </c>
      <c r="L3631">
        <v>564</v>
      </c>
      <c r="M3631">
        <v>524</v>
      </c>
      <c r="N3631">
        <v>603</v>
      </c>
      <c r="Z3631">
        <v>118</v>
      </c>
      <c r="AK3631">
        <v>116</v>
      </c>
      <c r="AL3631">
        <v>116</v>
      </c>
      <c r="AM3631"/>
      <c r="AN3631"/>
      <c r="AO3631">
        <v>93</v>
      </c>
      <c r="AP3631">
        <v>116</v>
      </c>
      <c r="AQ3631">
        <v>92.571428571428569</v>
      </c>
      <c r="AR3631">
        <v>116.6666666666667</v>
      </c>
      <c r="BG3631">
        <v>972</v>
      </c>
      <c r="BH3631">
        <v>4</v>
      </c>
      <c r="BI3631">
        <v>2</v>
      </c>
      <c r="BJ3631">
        <v>2</v>
      </c>
      <c r="BQ3631" t="s">
        <v>176</v>
      </c>
      <c r="BS3631"/>
      <c r="BT3631"/>
      <c r="BU3631">
        <v>22</v>
      </c>
      <c r="BV3631" t="s">
        <v>177</v>
      </c>
      <c r="BW3631" t="s">
        <v>173</v>
      </c>
      <c r="BX3631">
        <v>0</v>
      </c>
      <c r="BY3631">
        <v>0</v>
      </c>
      <c r="BZ3631">
        <v>0</v>
      </c>
      <c r="CA3631">
        <v>0</v>
      </c>
      <c r="CB3631">
        <v>8</v>
      </c>
      <c r="CC3631">
        <v>4</v>
      </c>
      <c r="CD3631">
        <v>976</v>
      </c>
      <c r="CE3631">
        <v>2</v>
      </c>
      <c r="CF3631">
        <v>1</v>
      </c>
      <c r="CG3631">
        <v>1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4</v>
      </c>
      <c r="CO3631">
        <v>976</v>
      </c>
      <c r="CP3631">
        <v>4.0983606557377051E-3</v>
      </c>
      <c r="CQ3631">
        <v>7.0921985815602844E-3</v>
      </c>
      <c r="CR3631">
        <v>1.7304964539007091</v>
      </c>
      <c r="CS3631"/>
      <c r="CT3631"/>
      <c r="CU3631">
        <v>2791</v>
      </c>
      <c r="CV3631"/>
    </row>
    <row r="3632" spans="1:100" x14ac:dyDescent="0.2">
      <c r="A3632">
        <v>2022</v>
      </c>
      <c r="B3632">
        <v>6</v>
      </c>
      <c r="C3632" s="267">
        <v>44714</v>
      </c>
      <c r="D3632">
        <v>375</v>
      </c>
      <c r="E3632">
        <v>437</v>
      </c>
      <c r="F3632">
        <v>2</v>
      </c>
      <c r="G3632" t="s">
        <v>282</v>
      </c>
      <c r="H3632" t="s">
        <v>283</v>
      </c>
      <c r="I3632" t="s">
        <v>169</v>
      </c>
      <c r="J3632">
        <v>4</v>
      </c>
      <c r="K3632">
        <v>2</v>
      </c>
      <c r="L3632">
        <v>168</v>
      </c>
      <c r="M3632">
        <v>158</v>
      </c>
      <c r="N3632">
        <v>179</v>
      </c>
      <c r="AM3632"/>
      <c r="AN3632"/>
      <c r="AO3632">
        <v>120</v>
      </c>
      <c r="AP3632">
        <v>120</v>
      </c>
      <c r="AQ3632"/>
      <c r="AR3632"/>
      <c r="BQ3632" t="s">
        <v>185</v>
      </c>
      <c r="BR3632" t="s">
        <v>186</v>
      </c>
      <c r="BS3632" t="s">
        <v>284</v>
      </c>
      <c r="BT3632" t="s">
        <v>188</v>
      </c>
      <c r="BU3632">
        <v>22</v>
      </c>
      <c r="BV3632" t="s">
        <v>285</v>
      </c>
      <c r="BW3632" t="s">
        <v>173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/>
      <c r="CQ3632">
        <v>0</v>
      </c>
      <c r="CR3632">
        <v>0</v>
      </c>
      <c r="CS3632"/>
      <c r="CT3632"/>
      <c r="CU3632">
        <v>2791</v>
      </c>
      <c r="CV3632"/>
    </row>
    <row r="3633" spans="1:100" x14ac:dyDescent="0.2">
      <c r="A3633">
        <v>2022</v>
      </c>
      <c r="B3633">
        <v>6</v>
      </c>
      <c r="C3633" s="267">
        <v>44714</v>
      </c>
      <c r="D3633">
        <v>384</v>
      </c>
      <c r="E3633">
        <v>556</v>
      </c>
      <c r="F3633">
        <v>2</v>
      </c>
      <c r="G3633" t="s">
        <v>202</v>
      </c>
      <c r="H3633" t="s">
        <v>203</v>
      </c>
      <c r="I3633" t="s">
        <v>169</v>
      </c>
      <c r="J3633">
        <v>1</v>
      </c>
      <c r="K3633">
        <v>6</v>
      </c>
      <c r="L3633">
        <v>1066</v>
      </c>
      <c r="M3633">
        <v>1003</v>
      </c>
      <c r="N3633">
        <v>1141</v>
      </c>
      <c r="O3633">
        <v>1767</v>
      </c>
      <c r="P3633">
        <v>1759</v>
      </c>
      <c r="Q3633">
        <v>1774</v>
      </c>
      <c r="R3633">
        <v>1786</v>
      </c>
      <c r="S3633">
        <v>1752</v>
      </c>
      <c r="T3633">
        <v>1270</v>
      </c>
      <c r="U3633">
        <v>1376</v>
      </c>
      <c r="V3633">
        <v>1424</v>
      </c>
      <c r="W3633">
        <v>1342</v>
      </c>
      <c r="X3633">
        <v>1352</v>
      </c>
      <c r="AA3633">
        <v>1802</v>
      </c>
      <c r="AB3633">
        <v>1758</v>
      </c>
      <c r="AC3633">
        <v>1609</v>
      </c>
      <c r="AD3633">
        <v>1655</v>
      </c>
      <c r="AE3633">
        <v>1685</v>
      </c>
      <c r="AF3633">
        <v>1382</v>
      </c>
      <c r="AG3633">
        <v>1277</v>
      </c>
      <c r="AH3633">
        <v>1226</v>
      </c>
      <c r="AI3633">
        <v>1246</v>
      </c>
      <c r="AJ3633">
        <v>1263</v>
      </c>
      <c r="AM3633">
        <v>1734.7</v>
      </c>
      <c r="AN3633">
        <v>1315.8</v>
      </c>
      <c r="AO3633">
        <v>21</v>
      </c>
      <c r="AP3633">
        <v>180</v>
      </c>
      <c r="AQ3633"/>
      <c r="AR3633"/>
      <c r="AU3633">
        <v>216</v>
      </c>
      <c r="AV3633">
        <v>10</v>
      </c>
      <c r="AW3633">
        <v>14</v>
      </c>
      <c r="AX3633">
        <v>6</v>
      </c>
      <c r="BG3633">
        <v>216</v>
      </c>
      <c r="BH3633">
        <v>12</v>
      </c>
      <c r="BI3633">
        <v>12</v>
      </c>
      <c r="BJ3633">
        <v>12</v>
      </c>
      <c r="BQ3633" t="s">
        <v>185</v>
      </c>
      <c r="BR3633" t="s">
        <v>186</v>
      </c>
      <c r="BS3633" t="s">
        <v>204</v>
      </c>
      <c r="BT3633" t="s">
        <v>188</v>
      </c>
      <c r="BU3633">
        <v>22</v>
      </c>
      <c r="BV3633" t="s">
        <v>205</v>
      </c>
      <c r="BW3633" t="s">
        <v>173</v>
      </c>
      <c r="BX3633">
        <v>0</v>
      </c>
      <c r="BY3633">
        <v>30</v>
      </c>
      <c r="BZ3633">
        <v>5</v>
      </c>
      <c r="CA3633">
        <v>221</v>
      </c>
      <c r="CB3633">
        <v>36</v>
      </c>
      <c r="CC3633">
        <v>6</v>
      </c>
      <c r="CD3633">
        <v>222</v>
      </c>
      <c r="CE3633">
        <v>3</v>
      </c>
      <c r="CF3633">
        <v>4</v>
      </c>
      <c r="CG3633">
        <v>3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11</v>
      </c>
      <c r="CO3633">
        <v>443</v>
      </c>
      <c r="CP3633">
        <v>2.4830699774266361E-2</v>
      </c>
      <c r="CQ3633">
        <v>1.031894934333959E-2</v>
      </c>
      <c r="CR3633">
        <v>0.41557223264540338</v>
      </c>
      <c r="CS3633">
        <v>8.3599331205350368E-3</v>
      </c>
      <c r="CT3633">
        <v>0.33667730658154738</v>
      </c>
      <c r="CU3633">
        <v>2791</v>
      </c>
      <c r="CV3633">
        <v>-1</v>
      </c>
    </row>
    <row r="3634" spans="1:100" x14ac:dyDescent="0.2">
      <c r="A3634">
        <v>2022</v>
      </c>
      <c r="B3634">
        <v>6</v>
      </c>
      <c r="C3634" s="267">
        <v>44714</v>
      </c>
      <c r="D3634">
        <v>384</v>
      </c>
      <c r="E3634">
        <v>557</v>
      </c>
      <c r="F3634">
        <v>2</v>
      </c>
      <c r="G3634" t="s">
        <v>206</v>
      </c>
      <c r="H3634" t="s">
        <v>207</v>
      </c>
      <c r="I3634" t="s">
        <v>169</v>
      </c>
      <c r="J3634">
        <v>1</v>
      </c>
      <c r="K3634">
        <v>6</v>
      </c>
      <c r="L3634">
        <v>182</v>
      </c>
      <c r="M3634">
        <v>171</v>
      </c>
      <c r="N3634">
        <v>194</v>
      </c>
      <c r="AM3634"/>
      <c r="AN3634"/>
      <c r="AO3634">
        <v>21</v>
      </c>
      <c r="AP3634">
        <v>180</v>
      </c>
      <c r="AQ3634"/>
      <c r="AR3634"/>
      <c r="BQ3634" t="s">
        <v>185</v>
      </c>
      <c r="BR3634" t="s">
        <v>186</v>
      </c>
      <c r="BS3634" t="s">
        <v>208</v>
      </c>
      <c r="BT3634" t="s">
        <v>209</v>
      </c>
      <c r="BU3634">
        <v>22</v>
      </c>
      <c r="BV3634" t="s">
        <v>205</v>
      </c>
      <c r="BW3634" t="s">
        <v>173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/>
      <c r="CQ3634">
        <v>0</v>
      </c>
      <c r="CR3634">
        <v>0</v>
      </c>
      <c r="CS3634"/>
      <c r="CT3634"/>
      <c r="CU3634">
        <v>2791</v>
      </c>
      <c r="CV3634"/>
    </row>
    <row r="3635" spans="1:100" x14ac:dyDescent="0.2">
      <c r="A3635">
        <v>2022</v>
      </c>
      <c r="B3635">
        <v>6</v>
      </c>
      <c r="C3635" s="267">
        <v>44714</v>
      </c>
      <c r="D3635">
        <v>47</v>
      </c>
      <c r="E3635">
        <v>122</v>
      </c>
      <c r="F3635">
        <v>3</v>
      </c>
      <c r="G3635" t="s">
        <v>250</v>
      </c>
      <c r="H3635" t="s">
        <v>251</v>
      </c>
      <c r="I3635" t="s">
        <v>246</v>
      </c>
      <c r="J3635">
        <v>2</v>
      </c>
      <c r="K3635">
        <v>1</v>
      </c>
      <c r="L3635">
        <v>280</v>
      </c>
      <c r="M3635">
        <v>267</v>
      </c>
      <c r="N3635">
        <v>292</v>
      </c>
      <c r="O3635">
        <v>444</v>
      </c>
      <c r="P3635">
        <v>413</v>
      </c>
      <c r="Q3635">
        <v>345</v>
      </c>
      <c r="R3635">
        <v>337</v>
      </c>
      <c r="S3635">
        <v>401</v>
      </c>
      <c r="T3635">
        <v>279</v>
      </c>
      <c r="U3635">
        <v>281</v>
      </c>
      <c r="V3635">
        <v>272</v>
      </c>
      <c r="W3635">
        <v>280</v>
      </c>
      <c r="X3635">
        <v>279</v>
      </c>
      <c r="Y3635">
        <v>90</v>
      </c>
      <c r="Z3635">
        <v>90</v>
      </c>
      <c r="AA3635">
        <v>399</v>
      </c>
      <c r="AB3635">
        <v>396</v>
      </c>
      <c r="AC3635">
        <v>326</v>
      </c>
      <c r="AD3635">
        <v>384</v>
      </c>
      <c r="AE3635">
        <v>365</v>
      </c>
      <c r="AF3635">
        <v>284</v>
      </c>
      <c r="AG3635">
        <v>268</v>
      </c>
      <c r="AH3635">
        <v>249</v>
      </c>
      <c r="AI3635">
        <v>277</v>
      </c>
      <c r="AJ3635">
        <v>282</v>
      </c>
      <c r="AK3635">
        <v>112</v>
      </c>
      <c r="AL3635">
        <v>112</v>
      </c>
      <c r="AM3635">
        <v>381</v>
      </c>
      <c r="AN3635">
        <v>275.10000000000002</v>
      </c>
      <c r="AO3635">
        <v>64</v>
      </c>
      <c r="AP3635">
        <v>113</v>
      </c>
      <c r="AQ3635">
        <v>71.287128712871294</v>
      </c>
      <c r="AR3635">
        <v>101</v>
      </c>
      <c r="AU3635">
        <v>405</v>
      </c>
      <c r="AV3635">
        <v>8</v>
      </c>
      <c r="AW3635">
        <v>2</v>
      </c>
      <c r="AX3635">
        <v>2</v>
      </c>
      <c r="BG3635">
        <v>435</v>
      </c>
      <c r="BH3635">
        <v>4</v>
      </c>
      <c r="BI3635">
        <v>2</v>
      </c>
      <c r="BJ3635">
        <v>4</v>
      </c>
      <c r="BQ3635" t="s">
        <v>185</v>
      </c>
      <c r="BR3635" t="s">
        <v>247</v>
      </c>
      <c r="BS3635" t="s">
        <v>252</v>
      </c>
      <c r="BT3635" t="s">
        <v>249</v>
      </c>
      <c r="BU3635">
        <v>22</v>
      </c>
      <c r="BV3635" t="s">
        <v>253</v>
      </c>
      <c r="BW3635" t="s">
        <v>173</v>
      </c>
      <c r="BX3635">
        <v>0</v>
      </c>
      <c r="BY3635">
        <v>12</v>
      </c>
      <c r="BZ3635">
        <v>12</v>
      </c>
      <c r="CA3635">
        <v>417</v>
      </c>
      <c r="CB3635">
        <v>10</v>
      </c>
      <c r="CC3635">
        <v>10</v>
      </c>
      <c r="CD3635">
        <v>445</v>
      </c>
      <c r="CE3635">
        <v>12</v>
      </c>
      <c r="CF3635">
        <v>4</v>
      </c>
      <c r="CG3635">
        <v>6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22</v>
      </c>
      <c r="CO3635">
        <v>862</v>
      </c>
      <c r="CP3635">
        <v>2.552204176334107E-2</v>
      </c>
      <c r="CQ3635">
        <v>7.857142857142857E-2</v>
      </c>
      <c r="CR3635">
        <v>3.0785714285714292</v>
      </c>
      <c r="CS3635">
        <v>7.9970919665576151E-2</v>
      </c>
      <c r="CT3635">
        <v>3.133406034169393</v>
      </c>
      <c r="CU3635">
        <v>2791</v>
      </c>
      <c r="CV3635">
        <v>-1</v>
      </c>
    </row>
    <row r="3636" spans="1:100" x14ac:dyDescent="0.2">
      <c r="A3636">
        <v>2022</v>
      </c>
      <c r="B3636">
        <v>6</v>
      </c>
      <c r="C3636" s="267">
        <v>44714</v>
      </c>
      <c r="D3636">
        <v>137</v>
      </c>
      <c r="E3636">
        <v>273</v>
      </c>
      <c r="F3636">
        <v>3</v>
      </c>
      <c r="G3636" t="s">
        <v>174</v>
      </c>
      <c r="H3636" t="s">
        <v>175</v>
      </c>
      <c r="I3636" t="s">
        <v>169</v>
      </c>
      <c r="J3636">
        <v>3</v>
      </c>
      <c r="K3636">
        <v>2</v>
      </c>
      <c r="L3636">
        <v>564</v>
      </c>
      <c r="M3636">
        <v>524</v>
      </c>
      <c r="N3636">
        <v>603</v>
      </c>
      <c r="S3636">
        <v>816</v>
      </c>
      <c r="X3636">
        <v>591</v>
      </c>
      <c r="AA3636">
        <v>745</v>
      </c>
      <c r="AB3636">
        <v>725</v>
      </c>
      <c r="AC3636">
        <v>756</v>
      </c>
      <c r="AD3636">
        <v>731</v>
      </c>
      <c r="AE3636">
        <v>722</v>
      </c>
      <c r="AF3636">
        <v>598</v>
      </c>
      <c r="AG3636">
        <v>569</v>
      </c>
      <c r="AH3636">
        <v>574</v>
      </c>
      <c r="AI3636">
        <v>561</v>
      </c>
      <c r="AJ3636">
        <v>555</v>
      </c>
      <c r="AM3636">
        <v>749.16666666666663</v>
      </c>
      <c r="AN3636">
        <v>574.66666666666663</v>
      </c>
      <c r="AO3636">
        <v>93</v>
      </c>
      <c r="AP3636">
        <v>116</v>
      </c>
      <c r="AQ3636"/>
      <c r="AR3636"/>
      <c r="BQ3636" t="s">
        <v>176</v>
      </c>
      <c r="BS3636"/>
      <c r="BT3636"/>
      <c r="BU3636">
        <v>22</v>
      </c>
      <c r="BV3636" t="s">
        <v>177</v>
      </c>
      <c r="BW3636" t="s">
        <v>173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/>
      <c r="CQ3636">
        <v>0</v>
      </c>
      <c r="CR3636">
        <v>0</v>
      </c>
      <c r="CS3636">
        <v>0</v>
      </c>
      <c r="CT3636">
        <v>0</v>
      </c>
      <c r="CU3636">
        <v>2791</v>
      </c>
      <c r="CV3636">
        <v>-1</v>
      </c>
    </row>
    <row r="3637" spans="1:100" x14ac:dyDescent="0.2">
      <c r="A3637">
        <v>2022</v>
      </c>
      <c r="B3637">
        <v>6</v>
      </c>
      <c r="C3637" s="267">
        <v>44714</v>
      </c>
      <c r="D3637">
        <v>375</v>
      </c>
      <c r="E3637">
        <v>437</v>
      </c>
      <c r="F3637">
        <v>3</v>
      </c>
      <c r="G3637" t="s">
        <v>282</v>
      </c>
      <c r="H3637" t="s">
        <v>283</v>
      </c>
      <c r="I3637" t="s">
        <v>169</v>
      </c>
      <c r="J3637">
        <v>4</v>
      </c>
      <c r="K3637">
        <v>2</v>
      </c>
      <c r="L3637">
        <v>168</v>
      </c>
      <c r="M3637">
        <v>158</v>
      </c>
      <c r="N3637">
        <v>179</v>
      </c>
      <c r="AM3637"/>
      <c r="AN3637"/>
      <c r="AO3637">
        <v>120</v>
      </c>
      <c r="AP3637">
        <v>120</v>
      </c>
      <c r="AQ3637"/>
      <c r="AR3637"/>
      <c r="BQ3637" t="s">
        <v>185</v>
      </c>
      <c r="BR3637" t="s">
        <v>186</v>
      </c>
      <c r="BS3637" t="s">
        <v>284</v>
      </c>
      <c r="BT3637" t="s">
        <v>188</v>
      </c>
      <c r="BU3637">
        <v>22</v>
      </c>
      <c r="BV3637" t="s">
        <v>285</v>
      </c>
      <c r="BW3637" t="s">
        <v>173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/>
      <c r="CQ3637">
        <v>0</v>
      </c>
      <c r="CR3637">
        <v>0</v>
      </c>
      <c r="CS3637"/>
      <c r="CT3637"/>
      <c r="CU3637">
        <v>2791</v>
      </c>
      <c r="CV3637"/>
    </row>
    <row r="3638" spans="1:100" x14ac:dyDescent="0.2">
      <c r="A3638">
        <v>2022</v>
      </c>
      <c r="B3638">
        <v>6</v>
      </c>
      <c r="C3638" s="267">
        <v>44714</v>
      </c>
      <c r="D3638">
        <v>18</v>
      </c>
      <c r="E3638">
        <v>49</v>
      </c>
      <c r="F3638">
        <v>4</v>
      </c>
      <c r="G3638" t="s">
        <v>330</v>
      </c>
      <c r="H3638" t="s">
        <v>331</v>
      </c>
      <c r="I3638" t="s">
        <v>246</v>
      </c>
      <c r="J3638">
        <v>2</v>
      </c>
      <c r="K3638">
        <v>3</v>
      </c>
      <c r="L3638">
        <v>100</v>
      </c>
      <c r="M3638">
        <v>95</v>
      </c>
      <c r="N3638">
        <v>104</v>
      </c>
      <c r="O3638">
        <v>154</v>
      </c>
      <c r="P3638">
        <v>150</v>
      </c>
      <c r="Q3638">
        <v>129</v>
      </c>
      <c r="R3638">
        <v>127</v>
      </c>
      <c r="S3638">
        <v>129</v>
      </c>
      <c r="T3638">
        <v>108</v>
      </c>
      <c r="U3638">
        <v>104</v>
      </c>
      <c r="V3638">
        <v>101</v>
      </c>
      <c r="W3638">
        <v>102</v>
      </c>
      <c r="X3638">
        <v>103</v>
      </c>
      <c r="AA3638">
        <v>126</v>
      </c>
      <c r="AB3638">
        <v>133</v>
      </c>
      <c r="AC3638">
        <v>128</v>
      </c>
      <c r="AD3638">
        <v>134</v>
      </c>
      <c r="AE3638">
        <v>135</v>
      </c>
      <c r="AF3638">
        <v>92</v>
      </c>
      <c r="AG3638">
        <v>92</v>
      </c>
      <c r="AH3638">
        <v>102</v>
      </c>
      <c r="AI3638">
        <v>101</v>
      </c>
      <c r="AJ3638">
        <v>99</v>
      </c>
      <c r="AM3638">
        <v>134.5</v>
      </c>
      <c r="AN3638">
        <v>100.4</v>
      </c>
      <c r="AO3638">
        <v>101</v>
      </c>
      <c r="AP3638">
        <v>107</v>
      </c>
      <c r="AQ3638"/>
      <c r="AR3638"/>
      <c r="AU3638">
        <v>1260</v>
      </c>
      <c r="AV3638">
        <v>20</v>
      </c>
      <c r="AW3638">
        <v>20</v>
      </c>
      <c r="BA3638">
        <v>100</v>
      </c>
      <c r="BG3638">
        <v>756</v>
      </c>
      <c r="BH3638">
        <v>8</v>
      </c>
      <c r="BI3638">
        <v>2</v>
      </c>
      <c r="BJ3638">
        <v>4</v>
      </c>
      <c r="BQ3638" t="s">
        <v>185</v>
      </c>
      <c r="BR3638" t="s">
        <v>247</v>
      </c>
      <c r="BS3638" t="s">
        <v>332</v>
      </c>
      <c r="BT3638" t="s">
        <v>249</v>
      </c>
      <c r="BU3638">
        <v>22</v>
      </c>
      <c r="BV3638" t="s">
        <v>333</v>
      </c>
      <c r="BW3638" t="s">
        <v>173</v>
      </c>
      <c r="BX3638">
        <v>0</v>
      </c>
      <c r="BY3638">
        <v>140</v>
      </c>
      <c r="BZ3638">
        <v>46.666666666666657</v>
      </c>
      <c r="CA3638">
        <v>1306</v>
      </c>
      <c r="CB3638">
        <v>14</v>
      </c>
      <c r="CC3638">
        <v>4.666666666666667</v>
      </c>
      <c r="CD3638">
        <v>760</v>
      </c>
      <c r="CE3638">
        <v>9</v>
      </c>
      <c r="CF3638">
        <v>7</v>
      </c>
      <c r="CG3638">
        <v>1</v>
      </c>
      <c r="CH3638">
        <v>0</v>
      </c>
      <c r="CI3638">
        <v>0</v>
      </c>
      <c r="CJ3638">
        <v>33</v>
      </c>
      <c r="CK3638">
        <v>0</v>
      </c>
      <c r="CL3638">
        <v>0</v>
      </c>
      <c r="CM3638">
        <v>0</v>
      </c>
      <c r="CN3638">
        <v>51.333333333333329</v>
      </c>
      <c r="CO3638">
        <v>2066</v>
      </c>
      <c r="CP3638">
        <v>2.4846724749919329E-2</v>
      </c>
      <c r="CQ3638">
        <v>0.51333333333333331</v>
      </c>
      <c r="CR3638">
        <v>20.66</v>
      </c>
      <c r="CS3638">
        <v>0.51128818061088965</v>
      </c>
      <c r="CT3638">
        <v>20.577689243027891</v>
      </c>
      <c r="CU3638">
        <v>2791</v>
      </c>
      <c r="CV3638">
        <v>-1</v>
      </c>
    </row>
    <row r="3639" spans="1:100" x14ac:dyDescent="0.2">
      <c r="A3639">
        <v>2022</v>
      </c>
      <c r="B3639">
        <v>6</v>
      </c>
      <c r="C3639" s="267">
        <v>44714</v>
      </c>
      <c r="D3639">
        <v>18</v>
      </c>
      <c r="E3639">
        <v>50</v>
      </c>
      <c r="F3639">
        <v>4</v>
      </c>
      <c r="G3639" t="s">
        <v>334</v>
      </c>
      <c r="H3639" t="s">
        <v>335</v>
      </c>
      <c r="I3639" t="s">
        <v>246</v>
      </c>
      <c r="J3639">
        <v>2</v>
      </c>
      <c r="K3639">
        <v>3</v>
      </c>
      <c r="L3639">
        <v>54</v>
      </c>
      <c r="M3639">
        <v>51</v>
      </c>
      <c r="N3639">
        <v>56</v>
      </c>
      <c r="O3639">
        <v>73</v>
      </c>
      <c r="P3639">
        <v>70</v>
      </c>
      <c r="Q3639">
        <v>65</v>
      </c>
      <c r="R3639">
        <v>67</v>
      </c>
      <c r="S3639">
        <v>68</v>
      </c>
      <c r="T3639">
        <v>58</v>
      </c>
      <c r="U3639">
        <v>55</v>
      </c>
      <c r="V3639">
        <v>53</v>
      </c>
      <c r="W3639">
        <v>54</v>
      </c>
      <c r="X3639">
        <v>55</v>
      </c>
      <c r="AA3639">
        <v>63</v>
      </c>
      <c r="AB3639">
        <v>68</v>
      </c>
      <c r="AC3639">
        <v>65</v>
      </c>
      <c r="AD3639">
        <v>68</v>
      </c>
      <c r="AE3639">
        <v>68</v>
      </c>
      <c r="AF3639">
        <v>51</v>
      </c>
      <c r="AG3639">
        <v>50</v>
      </c>
      <c r="AH3639">
        <v>52</v>
      </c>
      <c r="AI3639">
        <v>53</v>
      </c>
      <c r="AJ3639">
        <v>53</v>
      </c>
      <c r="AM3639">
        <v>67.5</v>
      </c>
      <c r="AN3639">
        <v>53.4</v>
      </c>
      <c r="AO3639">
        <v>101</v>
      </c>
      <c r="AP3639">
        <v>107</v>
      </c>
      <c r="AQ3639"/>
      <c r="AR3639"/>
      <c r="AU3639">
        <v>1260</v>
      </c>
      <c r="AV3639">
        <v>20</v>
      </c>
      <c r="AW3639">
        <v>10</v>
      </c>
      <c r="BG3639">
        <v>756</v>
      </c>
      <c r="BH3639">
        <v>4</v>
      </c>
      <c r="BI3639">
        <v>8</v>
      </c>
      <c r="BJ3639">
        <v>4</v>
      </c>
      <c r="BQ3639" t="s">
        <v>185</v>
      </c>
      <c r="BR3639" t="s">
        <v>247</v>
      </c>
      <c r="BS3639" t="s">
        <v>336</v>
      </c>
      <c r="BT3639" t="s">
        <v>249</v>
      </c>
      <c r="BU3639">
        <v>22</v>
      </c>
      <c r="BV3639" t="s">
        <v>333</v>
      </c>
      <c r="BW3639" t="s">
        <v>173</v>
      </c>
      <c r="BX3639">
        <v>0</v>
      </c>
      <c r="BY3639">
        <v>30</v>
      </c>
      <c r="BZ3639">
        <v>10</v>
      </c>
      <c r="CA3639">
        <v>1270</v>
      </c>
      <c r="CB3639">
        <v>16</v>
      </c>
      <c r="CC3639">
        <v>5.333333333333333</v>
      </c>
      <c r="CD3639">
        <v>761</v>
      </c>
      <c r="CE3639">
        <v>8</v>
      </c>
      <c r="CF3639">
        <v>6</v>
      </c>
      <c r="CG3639">
        <v>1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15.33333333333333</v>
      </c>
      <c r="CO3639">
        <v>2031</v>
      </c>
      <c r="CP3639">
        <v>7.5496471360577714E-3</v>
      </c>
      <c r="CQ3639">
        <v>0.2839506172839506</v>
      </c>
      <c r="CR3639">
        <v>37.611111111111107</v>
      </c>
      <c r="CS3639">
        <v>0.28714107365792763</v>
      </c>
      <c r="CT3639">
        <v>38.033707865168537</v>
      </c>
      <c r="CU3639">
        <v>2791</v>
      </c>
      <c r="CV3639">
        <v>-1</v>
      </c>
    </row>
    <row r="3640" spans="1:100" x14ac:dyDescent="0.2">
      <c r="A3640">
        <v>2022</v>
      </c>
      <c r="B3640">
        <v>6</v>
      </c>
      <c r="C3640" s="267">
        <v>44714</v>
      </c>
      <c r="D3640">
        <v>384</v>
      </c>
      <c r="E3640">
        <v>557</v>
      </c>
      <c r="F3640">
        <v>4</v>
      </c>
      <c r="G3640" t="s">
        <v>206</v>
      </c>
      <c r="H3640" t="s">
        <v>207</v>
      </c>
      <c r="I3640" t="s">
        <v>169</v>
      </c>
      <c r="J3640">
        <v>1</v>
      </c>
      <c r="K3640">
        <v>6</v>
      </c>
      <c r="L3640">
        <v>182</v>
      </c>
      <c r="M3640">
        <v>171</v>
      </c>
      <c r="N3640">
        <v>194</v>
      </c>
      <c r="Y3640">
        <v>145</v>
      </c>
      <c r="Z3640">
        <v>146</v>
      </c>
      <c r="AK3640">
        <v>155</v>
      </c>
      <c r="AL3640">
        <v>160</v>
      </c>
      <c r="AM3640"/>
      <c r="AN3640"/>
      <c r="AO3640">
        <v>21</v>
      </c>
      <c r="AP3640">
        <v>180</v>
      </c>
      <c r="AQ3640">
        <v>23.762376237623759</v>
      </c>
      <c r="AR3640">
        <v>151.5</v>
      </c>
      <c r="BQ3640" t="s">
        <v>185</v>
      </c>
      <c r="BR3640" t="s">
        <v>186</v>
      </c>
      <c r="BS3640" t="s">
        <v>208</v>
      </c>
      <c r="BT3640" t="s">
        <v>209</v>
      </c>
      <c r="BU3640">
        <v>22</v>
      </c>
      <c r="BV3640" t="s">
        <v>205</v>
      </c>
      <c r="BW3640" t="s">
        <v>173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/>
      <c r="CQ3640">
        <v>0</v>
      </c>
      <c r="CR3640">
        <v>0</v>
      </c>
      <c r="CS3640"/>
      <c r="CT3640"/>
      <c r="CU3640">
        <v>2791</v>
      </c>
      <c r="CV3640"/>
    </row>
    <row r="3641" spans="1:100" x14ac:dyDescent="0.2">
      <c r="A3641">
        <v>2022</v>
      </c>
      <c r="B3641">
        <v>6</v>
      </c>
      <c r="C3641" s="267">
        <v>44714</v>
      </c>
      <c r="D3641">
        <v>417</v>
      </c>
      <c r="E3641">
        <v>660</v>
      </c>
      <c r="F3641">
        <v>4</v>
      </c>
      <c r="G3641" t="s">
        <v>345</v>
      </c>
      <c r="H3641" t="s">
        <v>346</v>
      </c>
      <c r="I3641" t="s">
        <v>169</v>
      </c>
      <c r="J3641">
        <v>1</v>
      </c>
      <c r="K3641">
        <v>6</v>
      </c>
      <c r="L3641">
        <v>1265</v>
      </c>
      <c r="M3641">
        <v>1190</v>
      </c>
      <c r="N3641">
        <v>1354</v>
      </c>
      <c r="O3641">
        <v>1803</v>
      </c>
      <c r="P3641">
        <v>1042</v>
      </c>
      <c r="Q3641">
        <v>1552</v>
      </c>
      <c r="R3641">
        <v>1745</v>
      </c>
      <c r="S3641">
        <v>1628</v>
      </c>
      <c r="T3641">
        <v>1255</v>
      </c>
      <c r="U3641">
        <v>659</v>
      </c>
      <c r="V3641">
        <v>1265</v>
      </c>
      <c r="W3641">
        <v>1260</v>
      </c>
      <c r="X3641">
        <v>1257</v>
      </c>
      <c r="AA3641">
        <v>1739</v>
      </c>
      <c r="AB3641">
        <v>1723</v>
      </c>
      <c r="AC3641">
        <v>1663</v>
      </c>
      <c r="AD3641">
        <v>1669</v>
      </c>
      <c r="AE3641">
        <v>1708</v>
      </c>
      <c r="AF3641">
        <v>1368</v>
      </c>
      <c r="AG3641">
        <v>1275</v>
      </c>
      <c r="AH3641">
        <v>1212</v>
      </c>
      <c r="AI3641">
        <v>1233</v>
      </c>
      <c r="AJ3641">
        <v>1245</v>
      </c>
      <c r="AM3641">
        <v>1627.2</v>
      </c>
      <c r="AN3641">
        <v>1202.9000000000001</v>
      </c>
      <c r="AO3641">
        <v>21</v>
      </c>
      <c r="AP3641">
        <v>180</v>
      </c>
      <c r="AQ3641"/>
      <c r="AR3641"/>
      <c r="AU3641">
        <v>171</v>
      </c>
      <c r="AV3641">
        <v>10</v>
      </c>
      <c r="AW3641">
        <v>6</v>
      </c>
      <c r="AX3641">
        <v>2</v>
      </c>
      <c r="BG3641">
        <v>324</v>
      </c>
      <c r="BH3641">
        <v>8</v>
      </c>
      <c r="BI3641">
        <v>8</v>
      </c>
      <c r="BJ3641">
        <v>8</v>
      </c>
      <c r="BQ3641" t="s">
        <v>185</v>
      </c>
      <c r="BR3641" t="s">
        <v>186</v>
      </c>
      <c r="BS3641" t="s">
        <v>347</v>
      </c>
      <c r="BT3641" t="s">
        <v>188</v>
      </c>
      <c r="BU3641">
        <v>22</v>
      </c>
      <c r="BV3641" t="s">
        <v>348</v>
      </c>
      <c r="BW3641" t="s">
        <v>173</v>
      </c>
      <c r="BX3641">
        <v>0</v>
      </c>
      <c r="BY3641">
        <v>18</v>
      </c>
      <c r="BZ3641">
        <v>3</v>
      </c>
      <c r="CA3641">
        <v>174</v>
      </c>
      <c r="CB3641">
        <v>24</v>
      </c>
      <c r="CC3641">
        <v>4</v>
      </c>
      <c r="CD3641">
        <v>328</v>
      </c>
      <c r="CE3641">
        <v>3</v>
      </c>
      <c r="CF3641">
        <v>2</v>
      </c>
      <c r="CG3641">
        <v>1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7</v>
      </c>
      <c r="CO3641">
        <v>502</v>
      </c>
      <c r="CP3641">
        <v>1.3944223107569719E-2</v>
      </c>
      <c r="CQ3641">
        <v>5.5335968379446642E-3</v>
      </c>
      <c r="CR3641">
        <v>0.39683794466403161</v>
      </c>
      <c r="CS3641">
        <v>5.8192700972649423E-3</v>
      </c>
      <c r="CT3641">
        <v>0.41732479840385728</v>
      </c>
      <c r="CU3641">
        <v>2791</v>
      </c>
      <c r="CV3641">
        <v>-1</v>
      </c>
    </row>
    <row r="3642" spans="1:100" x14ac:dyDescent="0.2">
      <c r="A3642">
        <v>2022</v>
      </c>
      <c r="B3642">
        <v>6</v>
      </c>
      <c r="C3642" s="267">
        <v>44714</v>
      </c>
      <c r="D3642">
        <v>417</v>
      </c>
      <c r="E3642">
        <v>661</v>
      </c>
      <c r="F3642">
        <v>4</v>
      </c>
      <c r="G3642" t="s">
        <v>349</v>
      </c>
      <c r="H3642" t="s">
        <v>350</v>
      </c>
      <c r="I3642" t="s">
        <v>169</v>
      </c>
      <c r="J3642">
        <v>1</v>
      </c>
      <c r="K3642">
        <v>6</v>
      </c>
      <c r="L3642">
        <v>276</v>
      </c>
      <c r="M3642">
        <v>259</v>
      </c>
      <c r="N3642">
        <v>295</v>
      </c>
      <c r="O3642">
        <v>368</v>
      </c>
      <c r="Q3642">
        <v>324</v>
      </c>
      <c r="R3642">
        <v>370</v>
      </c>
      <c r="S3642">
        <v>382</v>
      </c>
      <c r="T3642">
        <v>282</v>
      </c>
      <c r="V3642">
        <v>280</v>
      </c>
      <c r="W3642">
        <v>284</v>
      </c>
      <c r="X3642">
        <v>288</v>
      </c>
      <c r="AA3642">
        <v>369</v>
      </c>
      <c r="AB3642">
        <v>370</v>
      </c>
      <c r="AC3642">
        <v>400</v>
      </c>
      <c r="AD3642">
        <v>395</v>
      </c>
      <c r="AE3642">
        <v>403</v>
      </c>
      <c r="AF3642">
        <v>287</v>
      </c>
      <c r="AG3642">
        <v>269</v>
      </c>
      <c r="AH3642">
        <v>268</v>
      </c>
      <c r="AI3642">
        <v>267</v>
      </c>
      <c r="AJ3642">
        <v>275</v>
      </c>
      <c r="AM3642">
        <v>375.66666666666669</v>
      </c>
      <c r="AN3642">
        <v>277.77777777777783</v>
      </c>
      <c r="AO3642">
        <v>21</v>
      </c>
      <c r="AP3642">
        <v>180</v>
      </c>
      <c r="AQ3642"/>
      <c r="AR3642"/>
      <c r="BQ3642" t="s">
        <v>185</v>
      </c>
      <c r="BR3642" t="s">
        <v>186</v>
      </c>
      <c r="BS3642" t="s">
        <v>351</v>
      </c>
      <c r="BT3642" t="s">
        <v>188</v>
      </c>
      <c r="BU3642">
        <v>22</v>
      </c>
      <c r="BV3642" t="s">
        <v>348</v>
      </c>
      <c r="BW3642" t="s">
        <v>173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/>
      <c r="CQ3642">
        <v>0</v>
      </c>
      <c r="CR3642">
        <v>0</v>
      </c>
      <c r="CS3642">
        <v>0</v>
      </c>
      <c r="CT3642">
        <v>0</v>
      </c>
      <c r="CU3642">
        <v>2791</v>
      </c>
      <c r="CV3642">
        <v>-1</v>
      </c>
    </row>
    <row r="3643" spans="1:100" x14ac:dyDescent="0.2">
      <c r="A3643">
        <v>2022</v>
      </c>
      <c r="B3643">
        <v>6</v>
      </c>
      <c r="C3643" s="267">
        <v>44714</v>
      </c>
      <c r="D3643">
        <v>18</v>
      </c>
      <c r="E3643">
        <v>50</v>
      </c>
      <c r="F3643">
        <v>5</v>
      </c>
      <c r="G3643" t="s">
        <v>334</v>
      </c>
      <c r="H3643" t="s">
        <v>335</v>
      </c>
      <c r="I3643" t="s">
        <v>246</v>
      </c>
      <c r="J3643">
        <v>2</v>
      </c>
      <c r="K3643">
        <v>3</v>
      </c>
      <c r="L3643">
        <v>54</v>
      </c>
      <c r="M3643">
        <v>51</v>
      </c>
      <c r="N3643">
        <v>56</v>
      </c>
      <c r="Y3643">
        <v>90</v>
      </c>
      <c r="Z3643">
        <v>101</v>
      </c>
      <c r="AK3643">
        <v>95</v>
      </c>
      <c r="AL3643">
        <v>96</v>
      </c>
      <c r="AM3643"/>
      <c r="AN3643"/>
      <c r="AO3643">
        <v>101</v>
      </c>
      <c r="AP3643">
        <v>107</v>
      </c>
      <c r="AQ3643">
        <v>75.392670157068068</v>
      </c>
      <c r="AR3643">
        <v>95.5</v>
      </c>
      <c r="BQ3643" t="s">
        <v>185</v>
      </c>
      <c r="BR3643" t="s">
        <v>247</v>
      </c>
      <c r="BS3643" t="s">
        <v>336</v>
      </c>
      <c r="BT3643" t="s">
        <v>249</v>
      </c>
      <c r="BU3643">
        <v>22</v>
      </c>
      <c r="BV3643" t="s">
        <v>333</v>
      </c>
      <c r="BW3643" t="s">
        <v>173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/>
      <c r="CQ3643">
        <v>0</v>
      </c>
      <c r="CR3643">
        <v>0</v>
      </c>
      <c r="CS3643"/>
      <c r="CT3643"/>
      <c r="CU3643">
        <v>2791</v>
      </c>
      <c r="CV3643"/>
    </row>
    <row r="3644" spans="1:100" x14ac:dyDescent="0.2">
      <c r="A3644">
        <v>2022</v>
      </c>
      <c r="B3644">
        <v>6</v>
      </c>
      <c r="C3644" s="267">
        <v>44714</v>
      </c>
      <c r="D3644">
        <v>376</v>
      </c>
      <c r="E3644">
        <v>438</v>
      </c>
      <c r="F3644">
        <v>5</v>
      </c>
      <c r="G3644" t="s">
        <v>216</v>
      </c>
      <c r="H3644" t="s">
        <v>217</v>
      </c>
      <c r="I3644" t="s">
        <v>169</v>
      </c>
      <c r="J3644">
        <v>3</v>
      </c>
      <c r="K3644">
        <v>2</v>
      </c>
      <c r="L3644">
        <v>335</v>
      </c>
      <c r="M3644">
        <v>315</v>
      </c>
      <c r="N3644">
        <v>358</v>
      </c>
      <c r="O3644">
        <v>445</v>
      </c>
      <c r="P3644">
        <v>481</v>
      </c>
      <c r="Q3644">
        <v>450</v>
      </c>
      <c r="T3644">
        <v>341</v>
      </c>
      <c r="U3644">
        <v>345</v>
      </c>
      <c r="V3644">
        <v>351</v>
      </c>
      <c r="AA3644">
        <v>466</v>
      </c>
      <c r="AB3644">
        <v>478</v>
      </c>
      <c r="AC3644">
        <v>194</v>
      </c>
      <c r="AD3644">
        <v>447</v>
      </c>
      <c r="AE3644">
        <v>452</v>
      </c>
      <c r="AF3644">
        <v>346</v>
      </c>
      <c r="AG3644">
        <v>337</v>
      </c>
      <c r="AH3644">
        <v>152</v>
      </c>
      <c r="AI3644">
        <v>352</v>
      </c>
      <c r="AJ3644">
        <v>349</v>
      </c>
      <c r="AM3644">
        <v>426.625</v>
      </c>
      <c r="AN3644">
        <v>321.625</v>
      </c>
      <c r="AO3644">
        <v>75</v>
      </c>
      <c r="AP3644">
        <v>144</v>
      </c>
      <c r="AQ3644"/>
      <c r="AR3644"/>
      <c r="BQ3644" t="s">
        <v>185</v>
      </c>
      <c r="BR3644" t="s">
        <v>186</v>
      </c>
      <c r="BS3644" t="s">
        <v>218</v>
      </c>
      <c r="BT3644" t="s">
        <v>188</v>
      </c>
      <c r="BU3644">
        <v>22</v>
      </c>
      <c r="BV3644" t="s">
        <v>219</v>
      </c>
      <c r="BW3644" t="s">
        <v>173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/>
      <c r="CQ3644">
        <v>0</v>
      </c>
      <c r="CR3644">
        <v>0</v>
      </c>
      <c r="CS3644">
        <v>0</v>
      </c>
      <c r="CT3644">
        <v>0</v>
      </c>
      <c r="CU3644">
        <v>2791</v>
      </c>
      <c r="CV3644">
        <v>-1</v>
      </c>
    </row>
    <row r="3645" spans="1:100" x14ac:dyDescent="0.2">
      <c r="A3645">
        <v>2022</v>
      </c>
      <c r="B3645">
        <v>6</v>
      </c>
      <c r="C3645" s="267">
        <v>44714</v>
      </c>
      <c r="D3645">
        <v>376</v>
      </c>
      <c r="E3645">
        <v>438</v>
      </c>
      <c r="F3645">
        <v>6</v>
      </c>
      <c r="G3645" t="s">
        <v>216</v>
      </c>
      <c r="H3645" t="s">
        <v>217</v>
      </c>
      <c r="I3645" t="s">
        <v>169</v>
      </c>
      <c r="J3645">
        <v>3</v>
      </c>
      <c r="K3645">
        <v>2</v>
      </c>
      <c r="L3645">
        <v>335</v>
      </c>
      <c r="M3645">
        <v>315</v>
      </c>
      <c r="N3645">
        <v>358</v>
      </c>
      <c r="Y3645">
        <v>165</v>
      </c>
      <c r="AK3645">
        <v>132</v>
      </c>
      <c r="AL3645">
        <v>133</v>
      </c>
      <c r="AM3645"/>
      <c r="AN3645"/>
      <c r="AO3645">
        <v>75</v>
      </c>
      <c r="AP3645">
        <v>144</v>
      </c>
      <c r="AQ3645">
        <v>75.348837209302317</v>
      </c>
      <c r="AR3645">
        <v>143.33333333333329</v>
      </c>
      <c r="AU3645">
        <v>660</v>
      </c>
      <c r="AV3645">
        <v>10</v>
      </c>
      <c r="AW3645">
        <v>20</v>
      </c>
      <c r="AX3645">
        <v>20</v>
      </c>
      <c r="AZ3645">
        <v>80</v>
      </c>
      <c r="BG3645">
        <v>732</v>
      </c>
      <c r="BH3645">
        <v>15</v>
      </c>
      <c r="BI3645">
        <v>12</v>
      </c>
      <c r="BJ3645">
        <v>12</v>
      </c>
      <c r="BQ3645" t="s">
        <v>185</v>
      </c>
      <c r="BR3645" t="s">
        <v>186</v>
      </c>
      <c r="BS3645" t="s">
        <v>218</v>
      </c>
      <c r="BT3645" t="s">
        <v>188</v>
      </c>
      <c r="BU3645">
        <v>22</v>
      </c>
      <c r="BV3645" t="s">
        <v>219</v>
      </c>
      <c r="BW3645" t="s">
        <v>173</v>
      </c>
      <c r="BX3645">
        <v>0</v>
      </c>
      <c r="BY3645">
        <v>130</v>
      </c>
      <c r="BZ3645">
        <v>65</v>
      </c>
      <c r="CA3645">
        <v>725</v>
      </c>
      <c r="CB3645">
        <v>39</v>
      </c>
      <c r="CC3645">
        <v>19.5</v>
      </c>
      <c r="CD3645">
        <v>751</v>
      </c>
      <c r="CE3645">
        <v>12</v>
      </c>
      <c r="CF3645">
        <v>16</v>
      </c>
      <c r="CG3645">
        <v>16</v>
      </c>
      <c r="CH3645">
        <v>0</v>
      </c>
      <c r="CI3645">
        <v>40</v>
      </c>
      <c r="CJ3645">
        <v>0</v>
      </c>
      <c r="CK3645">
        <v>0</v>
      </c>
      <c r="CL3645">
        <v>0</v>
      </c>
      <c r="CM3645">
        <v>0</v>
      </c>
      <c r="CN3645">
        <v>84.5</v>
      </c>
      <c r="CO3645">
        <v>1476</v>
      </c>
      <c r="CP3645">
        <v>5.7249322493224931E-2</v>
      </c>
      <c r="CQ3645">
        <v>0.25223880597014919</v>
      </c>
      <c r="CR3645">
        <v>4.4059701492537311</v>
      </c>
      <c r="CS3645"/>
      <c r="CT3645"/>
      <c r="CU3645">
        <v>2791</v>
      </c>
      <c r="CV3645"/>
    </row>
    <row r="3646" spans="1:100" x14ac:dyDescent="0.2">
      <c r="A3646">
        <v>2022</v>
      </c>
      <c r="B3646">
        <v>6</v>
      </c>
      <c r="C3646" s="267">
        <v>44714</v>
      </c>
      <c r="D3646">
        <v>382</v>
      </c>
      <c r="E3646">
        <v>449</v>
      </c>
      <c r="F3646">
        <v>7</v>
      </c>
      <c r="G3646" t="s">
        <v>340</v>
      </c>
      <c r="H3646" t="s">
        <v>341</v>
      </c>
      <c r="I3646" t="s">
        <v>169</v>
      </c>
      <c r="J3646">
        <v>3</v>
      </c>
      <c r="K3646">
        <v>1</v>
      </c>
      <c r="L3646">
        <v>46</v>
      </c>
      <c r="M3646">
        <v>40</v>
      </c>
      <c r="N3646">
        <v>50</v>
      </c>
      <c r="O3646">
        <v>79</v>
      </c>
      <c r="P3646">
        <v>71</v>
      </c>
      <c r="Q3646">
        <v>88</v>
      </c>
      <c r="R3646">
        <v>81</v>
      </c>
      <c r="S3646">
        <v>79</v>
      </c>
      <c r="T3646">
        <v>40</v>
      </c>
      <c r="U3646">
        <v>45</v>
      </c>
      <c r="V3646">
        <v>46</v>
      </c>
      <c r="W3646">
        <v>47</v>
      </c>
      <c r="X3646">
        <v>48</v>
      </c>
      <c r="Y3646">
        <v>87</v>
      </c>
      <c r="Z3646">
        <v>88</v>
      </c>
      <c r="AA3646">
        <v>73</v>
      </c>
      <c r="AB3646">
        <v>72</v>
      </c>
      <c r="AC3646">
        <v>67</v>
      </c>
      <c r="AD3646">
        <v>73</v>
      </c>
      <c r="AE3646">
        <v>72</v>
      </c>
      <c r="AF3646">
        <v>40</v>
      </c>
      <c r="AG3646">
        <v>40</v>
      </c>
      <c r="AH3646">
        <v>39</v>
      </c>
      <c r="AI3646">
        <v>42</v>
      </c>
      <c r="AJ3646">
        <v>42</v>
      </c>
      <c r="AK3646">
        <v>96</v>
      </c>
      <c r="AL3646">
        <v>96</v>
      </c>
      <c r="AM3646">
        <v>75.5</v>
      </c>
      <c r="AN3646">
        <v>42.9</v>
      </c>
      <c r="AO3646">
        <v>112</v>
      </c>
      <c r="AP3646">
        <v>96</v>
      </c>
      <c r="AQ3646">
        <v>117.7111716621253</v>
      </c>
      <c r="AR3646">
        <v>91.75</v>
      </c>
      <c r="AU3646">
        <v>1260</v>
      </c>
      <c r="AV3646">
        <v>4</v>
      </c>
      <c r="AW3646">
        <v>7</v>
      </c>
      <c r="AX3646">
        <v>10</v>
      </c>
      <c r="AZ3646">
        <v>80</v>
      </c>
      <c r="BG3646">
        <v>1260</v>
      </c>
      <c r="BH3646">
        <v>10</v>
      </c>
      <c r="BI3646">
        <v>10</v>
      </c>
      <c r="BJ3646">
        <v>10</v>
      </c>
      <c r="BQ3646" t="s">
        <v>185</v>
      </c>
      <c r="BR3646" t="s">
        <v>186</v>
      </c>
      <c r="BS3646" t="s">
        <v>342</v>
      </c>
      <c r="BT3646" t="s">
        <v>188</v>
      </c>
      <c r="BU3646">
        <v>22</v>
      </c>
      <c r="BV3646" t="s">
        <v>340</v>
      </c>
      <c r="BW3646" t="s">
        <v>173</v>
      </c>
      <c r="BX3646">
        <v>0</v>
      </c>
      <c r="BY3646">
        <v>101</v>
      </c>
      <c r="BZ3646">
        <v>101</v>
      </c>
      <c r="CA3646">
        <v>1361</v>
      </c>
      <c r="CB3646">
        <v>30</v>
      </c>
      <c r="CC3646">
        <v>30</v>
      </c>
      <c r="CD3646">
        <v>1290</v>
      </c>
      <c r="CE3646">
        <v>14</v>
      </c>
      <c r="CF3646">
        <v>17</v>
      </c>
      <c r="CG3646">
        <v>20</v>
      </c>
      <c r="CH3646">
        <v>0</v>
      </c>
      <c r="CI3646">
        <v>80</v>
      </c>
      <c r="CJ3646">
        <v>0</v>
      </c>
      <c r="CK3646">
        <v>0</v>
      </c>
      <c r="CL3646">
        <v>0</v>
      </c>
      <c r="CM3646">
        <v>0</v>
      </c>
      <c r="CN3646">
        <v>131</v>
      </c>
      <c r="CO3646">
        <v>2651</v>
      </c>
      <c r="CP3646">
        <v>4.9415314975480948E-2</v>
      </c>
      <c r="CQ3646">
        <v>2.847826086956522</v>
      </c>
      <c r="CR3646">
        <v>57.630434782608702</v>
      </c>
      <c r="CS3646">
        <v>3.0536130536130539</v>
      </c>
      <c r="CT3646">
        <v>61.794871794871803</v>
      </c>
      <c r="CU3646">
        <v>2791</v>
      </c>
      <c r="CV3646">
        <v>-1</v>
      </c>
    </row>
    <row r="3647" spans="1:100" x14ac:dyDescent="0.2">
      <c r="A3647">
        <v>2022</v>
      </c>
      <c r="B3647">
        <v>6</v>
      </c>
      <c r="C3647" s="267">
        <v>44714</v>
      </c>
      <c r="D3647">
        <v>416</v>
      </c>
      <c r="E3647">
        <v>659</v>
      </c>
      <c r="F3647">
        <v>7</v>
      </c>
      <c r="G3647" t="s">
        <v>183</v>
      </c>
      <c r="H3647" t="s">
        <v>184</v>
      </c>
      <c r="I3647" t="s">
        <v>169</v>
      </c>
      <c r="J3647">
        <v>2</v>
      </c>
      <c r="K3647">
        <v>1</v>
      </c>
      <c r="L3647">
        <v>301</v>
      </c>
      <c r="M3647">
        <v>283</v>
      </c>
      <c r="N3647">
        <v>322</v>
      </c>
      <c r="O3647">
        <v>432</v>
      </c>
      <c r="Q3647">
        <v>437</v>
      </c>
      <c r="R3647">
        <v>423</v>
      </c>
      <c r="T3647">
        <v>322</v>
      </c>
      <c r="V3647">
        <v>312</v>
      </c>
      <c r="W3647">
        <v>294</v>
      </c>
      <c r="Y3647">
        <v>110</v>
      </c>
      <c r="AM3647">
        <v>430.66666666666669</v>
      </c>
      <c r="AN3647">
        <v>309.33333333333331</v>
      </c>
      <c r="AO3647">
        <v>55</v>
      </c>
      <c r="AP3647">
        <v>131</v>
      </c>
      <c r="AQ3647">
        <v>65.454545454545453</v>
      </c>
      <c r="AR3647">
        <v>110</v>
      </c>
      <c r="AU3647">
        <v>441</v>
      </c>
      <c r="AV3647">
        <v>4</v>
      </c>
      <c r="AW3647">
        <v>3</v>
      </c>
      <c r="AX3647">
        <v>2</v>
      </c>
      <c r="BG3647">
        <v>423</v>
      </c>
      <c r="BQ3647" t="s">
        <v>185</v>
      </c>
      <c r="BR3647" t="s">
        <v>186</v>
      </c>
      <c r="BS3647" t="s">
        <v>187</v>
      </c>
      <c r="BT3647" t="s">
        <v>188</v>
      </c>
      <c r="BU3647">
        <v>22</v>
      </c>
      <c r="BV3647" t="s">
        <v>189</v>
      </c>
      <c r="BW3647" t="s">
        <v>173</v>
      </c>
      <c r="BX3647">
        <v>0</v>
      </c>
      <c r="BY3647">
        <v>9</v>
      </c>
      <c r="BZ3647">
        <v>9</v>
      </c>
      <c r="CA3647">
        <v>450</v>
      </c>
      <c r="CB3647">
        <v>0</v>
      </c>
      <c r="CC3647">
        <v>0</v>
      </c>
      <c r="CD3647">
        <v>423</v>
      </c>
      <c r="CE3647">
        <v>4</v>
      </c>
      <c r="CF3647">
        <v>3</v>
      </c>
      <c r="CG3647">
        <v>2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9</v>
      </c>
      <c r="CO3647">
        <v>873</v>
      </c>
      <c r="CP3647">
        <v>1.030927835051546E-2</v>
      </c>
      <c r="CQ3647">
        <v>2.9900332225913619E-2</v>
      </c>
      <c r="CR3647">
        <v>2.9003322259136208</v>
      </c>
      <c r="CS3647">
        <v>2.9094827586206899E-2</v>
      </c>
      <c r="CT3647">
        <v>2.822198275862069</v>
      </c>
      <c r="CU3647">
        <v>2791</v>
      </c>
      <c r="CV3647">
        <v>-1</v>
      </c>
    </row>
    <row r="3648" spans="1:100" x14ac:dyDescent="0.2">
      <c r="A3648">
        <v>2022</v>
      </c>
      <c r="B3648">
        <v>6</v>
      </c>
      <c r="C3648" s="267">
        <v>44714</v>
      </c>
      <c r="D3648">
        <v>417</v>
      </c>
      <c r="E3648">
        <v>661</v>
      </c>
      <c r="F3648">
        <v>8</v>
      </c>
      <c r="G3648" t="s">
        <v>349</v>
      </c>
      <c r="H3648" t="s">
        <v>350</v>
      </c>
      <c r="I3648" t="s">
        <v>169</v>
      </c>
      <c r="J3648">
        <v>1</v>
      </c>
      <c r="K3648">
        <v>6</v>
      </c>
      <c r="L3648">
        <v>276</v>
      </c>
      <c r="M3648">
        <v>259</v>
      </c>
      <c r="N3648">
        <v>295</v>
      </c>
      <c r="AK3648">
        <v>160</v>
      </c>
      <c r="AL3648">
        <v>163</v>
      </c>
      <c r="AM3648"/>
      <c r="AN3648"/>
      <c r="AO3648">
        <v>21</v>
      </c>
      <c r="AP3648">
        <v>180</v>
      </c>
      <c r="AQ3648">
        <v>22.291021671826631</v>
      </c>
      <c r="AR3648">
        <v>161.5</v>
      </c>
      <c r="BQ3648" t="s">
        <v>185</v>
      </c>
      <c r="BR3648" t="s">
        <v>186</v>
      </c>
      <c r="BS3648" t="s">
        <v>351</v>
      </c>
      <c r="BT3648" t="s">
        <v>188</v>
      </c>
      <c r="BU3648">
        <v>22</v>
      </c>
      <c r="BV3648" t="s">
        <v>348</v>
      </c>
      <c r="BW3648" t="s">
        <v>173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/>
      <c r="CQ3648">
        <v>0</v>
      </c>
      <c r="CR3648">
        <v>0</v>
      </c>
      <c r="CS3648"/>
      <c r="CT3648"/>
      <c r="CU3648">
        <v>2791</v>
      </c>
      <c r="CV3648"/>
    </row>
    <row r="3649" spans="1:100" x14ac:dyDescent="0.2">
      <c r="A3649">
        <v>2022</v>
      </c>
      <c r="B3649">
        <v>6</v>
      </c>
      <c r="C3649" s="267">
        <v>44714</v>
      </c>
      <c r="D3649">
        <v>4</v>
      </c>
      <c r="E3649">
        <v>12</v>
      </c>
      <c r="F3649">
        <v>46</v>
      </c>
      <c r="G3649" t="s">
        <v>264</v>
      </c>
      <c r="H3649" t="s">
        <v>265</v>
      </c>
      <c r="I3649" t="s">
        <v>221</v>
      </c>
      <c r="J3649">
        <v>2</v>
      </c>
      <c r="K3649">
        <v>2</v>
      </c>
      <c r="L3649">
        <v>212</v>
      </c>
      <c r="M3649">
        <v>197</v>
      </c>
      <c r="N3649">
        <v>226</v>
      </c>
      <c r="Z3649">
        <v>149</v>
      </c>
      <c r="AK3649">
        <v>139</v>
      </c>
      <c r="AL3649">
        <v>134</v>
      </c>
      <c r="AM3649"/>
      <c r="AN3649"/>
      <c r="AO3649">
        <v>48</v>
      </c>
      <c r="AP3649">
        <v>195</v>
      </c>
      <c r="AQ3649">
        <v>51.18483412322275</v>
      </c>
      <c r="AR3649">
        <v>140.66666666666671</v>
      </c>
      <c r="BQ3649" t="s">
        <v>180</v>
      </c>
      <c r="BR3649" t="s">
        <v>266</v>
      </c>
      <c r="BS3649" t="s">
        <v>267</v>
      </c>
      <c r="BT3649"/>
      <c r="BU3649">
        <v>22</v>
      </c>
      <c r="BV3649" t="s">
        <v>268</v>
      </c>
      <c r="BW3649" t="s">
        <v>222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/>
      <c r="CQ3649">
        <v>0</v>
      </c>
      <c r="CR3649">
        <v>0</v>
      </c>
      <c r="CS3649"/>
      <c r="CT3649"/>
      <c r="CU3649">
        <v>2791</v>
      </c>
      <c r="CV3649"/>
    </row>
    <row r="3650" spans="1:100" x14ac:dyDescent="0.2">
      <c r="A3650">
        <v>2022</v>
      </c>
      <c r="B3650">
        <v>6</v>
      </c>
      <c r="C3650" s="267">
        <v>44714</v>
      </c>
      <c r="D3650">
        <v>433</v>
      </c>
      <c r="E3650">
        <v>452</v>
      </c>
      <c r="F3650">
        <v>46</v>
      </c>
      <c r="G3650" t="s">
        <v>553</v>
      </c>
      <c r="H3650" t="s">
        <v>554</v>
      </c>
      <c r="I3650" t="s">
        <v>221</v>
      </c>
      <c r="J3650">
        <v>4</v>
      </c>
      <c r="K3650">
        <v>2</v>
      </c>
      <c r="L3650">
        <v>270</v>
      </c>
      <c r="M3650">
        <v>251</v>
      </c>
      <c r="N3650">
        <v>288</v>
      </c>
      <c r="O3650">
        <v>298</v>
      </c>
      <c r="T3650">
        <v>240</v>
      </c>
      <c r="AA3650">
        <v>295</v>
      </c>
      <c r="AB3650">
        <v>318</v>
      </c>
      <c r="AC3650">
        <v>293</v>
      </c>
      <c r="AD3650">
        <v>314</v>
      </c>
      <c r="AE3650">
        <v>322</v>
      </c>
      <c r="AF3650">
        <v>238</v>
      </c>
      <c r="AG3650">
        <v>228</v>
      </c>
      <c r="AH3650">
        <v>225</v>
      </c>
      <c r="AI3650">
        <v>236</v>
      </c>
      <c r="AJ3650">
        <v>238</v>
      </c>
      <c r="AM3650">
        <v>306.66666666666669</v>
      </c>
      <c r="AN3650">
        <v>234.16666666666671</v>
      </c>
      <c r="AO3650">
        <v>96</v>
      </c>
      <c r="AP3650">
        <v>150</v>
      </c>
      <c r="AQ3650"/>
      <c r="AR3650"/>
      <c r="AU3650">
        <v>960</v>
      </c>
      <c r="BH3650">
        <v>2</v>
      </c>
      <c r="BI3650">
        <v>4</v>
      </c>
      <c r="BJ3650">
        <v>2</v>
      </c>
      <c r="BQ3650" t="s">
        <v>180</v>
      </c>
      <c r="BR3650" t="s">
        <v>181</v>
      </c>
      <c r="BS3650"/>
      <c r="BT3650"/>
      <c r="BU3650">
        <v>22</v>
      </c>
      <c r="BV3650" t="s">
        <v>552</v>
      </c>
      <c r="BW3650" t="s">
        <v>222</v>
      </c>
      <c r="BX3650">
        <v>0</v>
      </c>
      <c r="BY3650">
        <v>0</v>
      </c>
      <c r="BZ3650">
        <v>0</v>
      </c>
      <c r="CA3650">
        <v>960</v>
      </c>
      <c r="CB3650">
        <v>8</v>
      </c>
      <c r="CC3650">
        <v>4</v>
      </c>
      <c r="CD3650">
        <v>4</v>
      </c>
      <c r="CE3650">
        <v>1</v>
      </c>
      <c r="CF3650">
        <v>2</v>
      </c>
      <c r="CG3650">
        <v>1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4</v>
      </c>
      <c r="CO3650">
        <v>964</v>
      </c>
      <c r="CP3650">
        <v>4.1493775933609959E-3</v>
      </c>
      <c r="CQ3650">
        <v>1.4814814814814821E-2</v>
      </c>
      <c r="CR3650">
        <v>3.57037037037037</v>
      </c>
      <c r="CS3650">
        <v>1.708185053380783E-2</v>
      </c>
      <c r="CT3650">
        <v>4.1167259786476871</v>
      </c>
      <c r="CU3650">
        <v>2791</v>
      </c>
      <c r="CV3650">
        <v>-1</v>
      </c>
    </row>
    <row r="3651" spans="1:100" x14ac:dyDescent="0.2">
      <c r="A3651">
        <v>2022</v>
      </c>
      <c r="B3651">
        <v>6</v>
      </c>
      <c r="C3651" s="267">
        <v>44714</v>
      </c>
      <c r="D3651">
        <v>433</v>
      </c>
      <c r="E3651">
        <v>453</v>
      </c>
      <c r="F3651">
        <v>46</v>
      </c>
      <c r="G3651" t="s">
        <v>550</v>
      </c>
      <c r="H3651" t="s">
        <v>551</v>
      </c>
      <c r="I3651" t="s">
        <v>221</v>
      </c>
      <c r="J3651">
        <v>4</v>
      </c>
      <c r="K3651">
        <v>2</v>
      </c>
      <c r="L3651">
        <v>175</v>
      </c>
      <c r="M3651">
        <v>162</v>
      </c>
      <c r="N3651">
        <v>187</v>
      </c>
      <c r="O3651">
        <v>193</v>
      </c>
      <c r="T3651">
        <v>160</v>
      </c>
      <c r="AA3651">
        <v>196</v>
      </c>
      <c r="AB3651">
        <v>199</v>
      </c>
      <c r="AC3651">
        <v>222</v>
      </c>
      <c r="AD3651">
        <v>224</v>
      </c>
      <c r="AE3651">
        <v>228</v>
      </c>
      <c r="AF3651">
        <v>167</v>
      </c>
      <c r="AG3651">
        <v>164</v>
      </c>
      <c r="AH3651">
        <v>164</v>
      </c>
      <c r="AI3651">
        <v>166</v>
      </c>
      <c r="AJ3651">
        <v>168</v>
      </c>
      <c r="AM3651">
        <v>210.33333333333329</v>
      </c>
      <c r="AN3651">
        <v>164.83333333333329</v>
      </c>
      <c r="AO3651">
        <v>96</v>
      </c>
      <c r="AP3651">
        <v>150</v>
      </c>
      <c r="AQ3651"/>
      <c r="AR3651"/>
      <c r="AU3651">
        <v>960</v>
      </c>
      <c r="BH3651">
        <v>4</v>
      </c>
      <c r="BI3651">
        <v>2</v>
      </c>
      <c r="BJ3651">
        <v>2</v>
      </c>
      <c r="BQ3651" t="s">
        <v>180</v>
      </c>
      <c r="BR3651" t="s">
        <v>181</v>
      </c>
      <c r="BS3651"/>
      <c r="BT3651"/>
      <c r="BU3651">
        <v>22</v>
      </c>
      <c r="BV3651" t="s">
        <v>552</v>
      </c>
      <c r="BW3651" t="s">
        <v>222</v>
      </c>
      <c r="BX3651">
        <v>0</v>
      </c>
      <c r="BY3651">
        <v>0</v>
      </c>
      <c r="BZ3651">
        <v>0</v>
      </c>
      <c r="CA3651">
        <v>960</v>
      </c>
      <c r="CB3651">
        <v>8</v>
      </c>
      <c r="CC3651">
        <v>4</v>
      </c>
      <c r="CD3651">
        <v>4</v>
      </c>
      <c r="CE3651">
        <v>2</v>
      </c>
      <c r="CF3651">
        <v>1</v>
      </c>
      <c r="CG3651">
        <v>1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4</v>
      </c>
      <c r="CO3651">
        <v>964</v>
      </c>
      <c r="CP3651">
        <v>4.1493775933609959E-3</v>
      </c>
      <c r="CQ3651">
        <v>2.2857142857142861E-2</v>
      </c>
      <c r="CR3651">
        <v>5.5085714285714289</v>
      </c>
      <c r="CS3651">
        <v>2.4266936299292208E-2</v>
      </c>
      <c r="CT3651">
        <v>5.848331648129423</v>
      </c>
      <c r="CU3651">
        <v>2791</v>
      </c>
      <c r="CV3651">
        <v>-1</v>
      </c>
    </row>
    <row r="3652" spans="1:100" x14ac:dyDescent="0.2">
      <c r="A3652">
        <v>2022</v>
      </c>
      <c r="B3652">
        <v>6</v>
      </c>
      <c r="C3652" s="267">
        <v>44714</v>
      </c>
      <c r="D3652">
        <v>4</v>
      </c>
      <c r="E3652">
        <v>11</v>
      </c>
      <c r="F3652">
        <v>48</v>
      </c>
      <c r="G3652" t="s">
        <v>276</v>
      </c>
      <c r="H3652" t="s">
        <v>277</v>
      </c>
      <c r="I3652" t="s">
        <v>221</v>
      </c>
      <c r="J3652">
        <v>2</v>
      </c>
      <c r="K3652">
        <v>2</v>
      </c>
      <c r="L3652">
        <v>212</v>
      </c>
      <c r="M3652">
        <v>197</v>
      </c>
      <c r="N3652">
        <v>226</v>
      </c>
      <c r="O3652">
        <v>419</v>
      </c>
      <c r="P3652">
        <v>432</v>
      </c>
      <c r="Q3652">
        <v>320</v>
      </c>
      <c r="R3652">
        <v>358</v>
      </c>
      <c r="S3652">
        <v>370</v>
      </c>
      <c r="T3652">
        <v>220</v>
      </c>
      <c r="U3652">
        <v>218</v>
      </c>
      <c r="V3652">
        <v>213</v>
      </c>
      <c r="W3652">
        <v>214</v>
      </c>
      <c r="X3652">
        <v>202</v>
      </c>
      <c r="AA3652">
        <v>380</v>
      </c>
      <c r="AB3652">
        <v>364</v>
      </c>
      <c r="AC3652">
        <v>350</v>
      </c>
      <c r="AD3652">
        <v>342</v>
      </c>
      <c r="AE3652">
        <v>336</v>
      </c>
      <c r="AF3652">
        <v>235</v>
      </c>
      <c r="AG3652">
        <v>213</v>
      </c>
      <c r="AH3652">
        <v>198</v>
      </c>
      <c r="AI3652">
        <v>211</v>
      </c>
      <c r="AJ3652">
        <v>206</v>
      </c>
      <c r="AM3652">
        <v>367.1</v>
      </c>
      <c r="AN3652">
        <v>213</v>
      </c>
      <c r="AO3652">
        <v>48</v>
      </c>
      <c r="AP3652">
        <v>195</v>
      </c>
      <c r="AQ3652"/>
      <c r="AR3652"/>
      <c r="AU3652">
        <v>312</v>
      </c>
      <c r="AV3652">
        <v>3</v>
      </c>
      <c r="AW3652">
        <v>6</v>
      </c>
      <c r="AX3652">
        <v>5</v>
      </c>
      <c r="BG3652">
        <v>528</v>
      </c>
      <c r="BH3652">
        <v>3</v>
      </c>
      <c r="BI3652">
        <v>6</v>
      </c>
      <c r="BJ3652">
        <v>4</v>
      </c>
      <c r="BQ3652" t="s">
        <v>180</v>
      </c>
      <c r="BR3652" t="s">
        <v>266</v>
      </c>
      <c r="BS3652" t="s">
        <v>278</v>
      </c>
      <c r="BT3652"/>
      <c r="BU3652">
        <v>22</v>
      </c>
      <c r="BV3652" t="s">
        <v>268</v>
      </c>
      <c r="BW3652" t="s">
        <v>222</v>
      </c>
      <c r="BX3652">
        <v>0</v>
      </c>
      <c r="BY3652">
        <v>14</v>
      </c>
      <c r="BZ3652">
        <v>7</v>
      </c>
      <c r="CA3652">
        <v>319</v>
      </c>
      <c r="CB3652">
        <v>13</v>
      </c>
      <c r="CC3652">
        <v>6.5</v>
      </c>
      <c r="CD3652">
        <v>534</v>
      </c>
      <c r="CE3652">
        <v>3</v>
      </c>
      <c r="CF3652">
        <v>6</v>
      </c>
      <c r="CG3652">
        <v>4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13.5</v>
      </c>
      <c r="CO3652">
        <v>853</v>
      </c>
      <c r="CP3652">
        <v>1.5826494724501761E-2</v>
      </c>
      <c r="CQ3652">
        <v>6.3679245283018868E-2</v>
      </c>
      <c r="CR3652">
        <v>4.0235849056603774</v>
      </c>
      <c r="CS3652">
        <v>6.3380281690140844E-2</v>
      </c>
      <c r="CT3652">
        <v>4.004694835680751</v>
      </c>
      <c r="CU3652">
        <v>2791</v>
      </c>
      <c r="CV3652">
        <v>-1</v>
      </c>
    </row>
    <row r="3653" spans="1:100" x14ac:dyDescent="0.2">
      <c r="A3653">
        <v>2022</v>
      </c>
      <c r="B3653">
        <v>6</v>
      </c>
      <c r="C3653" s="267">
        <v>44714</v>
      </c>
      <c r="D3653">
        <v>4</v>
      </c>
      <c r="E3653">
        <v>12</v>
      </c>
      <c r="F3653">
        <v>48</v>
      </c>
      <c r="G3653" t="s">
        <v>264</v>
      </c>
      <c r="H3653" t="s">
        <v>265</v>
      </c>
      <c r="I3653" t="s">
        <v>221</v>
      </c>
      <c r="J3653">
        <v>2</v>
      </c>
      <c r="K3653">
        <v>2</v>
      </c>
      <c r="L3653">
        <v>212</v>
      </c>
      <c r="M3653">
        <v>197</v>
      </c>
      <c r="N3653">
        <v>226</v>
      </c>
      <c r="O3653">
        <v>354</v>
      </c>
      <c r="P3653">
        <v>420</v>
      </c>
      <c r="Q3653">
        <v>309</v>
      </c>
      <c r="R3653">
        <v>317</v>
      </c>
      <c r="S3653">
        <v>318</v>
      </c>
      <c r="T3653">
        <v>210</v>
      </c>
      <c r="U3653">
        <v>213</v>
      </c>
      <c r="V3653">
        <v>205</v>
      </c>
      <c r="W3653">
        <v>211</v>
      </c>
      <c r="X3653">
        <v>209</v>
      </c>
      <c r="AA3653">
        <v>312</v>
      </c>
      <c r="AB3653">
        <v>322</v>
      </c>
      <c r="AC3653">
        <v>337</v>
      </c>
      <c r="AD3653">
        <v>331</v>
      </c>
      <c r="AE3653">
        <v>328</v>
      </c>
      <c r="AF3653">
        <v>216</v>
      </c>
      <c r="AG3653">
        <v>205</v>
      </c>
      <c r="AH3653">
        <v>195</v>
      </c>
      <c r="AI3653">
        <v>198</v>
      </c>
      <c r="AJ3653">
        <v>192</v>
      </c>
      <c r="AM3653">
        <v>334.8</v>
      </c>
      <c r="AN3653">
        <v>205.4</v>
      </c>
      <c r="AO3653">
        <v>48</v>
      </c>
      <c r="AP3653">
        <v>195</v>
      </c>
      <c r="AQ3653"/>
      <c r="AR3653"/>
      <c r="AU3653">
        <v>612</v>
      </c>
      <c r="AV3653">
        <v>3</v>
      </c>
      <c r="AW3653">
        <v>3</v>
      </c>
      <c r="AX3653">
        <v>3</v>
      </c>
      <c r="BG3653">
        <v>528</v>
      </c>
      <c r="BH3653">
        <v>3</v>
      </c>
      <c r="BI3653">
        <v>6</v>
      </c>
      <c r="BJ3653">
        <v>4</v>
      </c>
      <c r="BQ3653" t="s">
        <v>180</v>
      </c>
      <c r="BR3653" t="s">
        <v>266</v>
      </c>
      <c r="BS3653" t="s">
        <v>267</v>
      </c>
      <c r="BT3653"/>
      <c r="BU3653">
        <v>22</v>
      </c>
      <c r="BV3653" t="s">
        <v>268</v>
      </c>
      <c r="BW3653" t="s">
        <v>222</v>
      </c>
      <c r="BX3653">
        <v>0</v>
      </c>
      <c r="BY3653">
        <v>9</v>
      </c>
      <c r="BZ3653">
        <v>4.5</v>
      </c>
      <c r="CA3653">
        <v>616</v>
      </c>
      <c r="CB3653">
        <v>13</v>
      </c>
      <c r="CC3653">
        <v>6.5</v>
      </c>
      <c r="CD3653">
        <v>534</v>
      </c>
      <c r="CE3653">
        <v>3</v>
      </c>
      <c r="CF3653">
        <v>4</v>
      </c>
      <c r="CG3653">
        <v>3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11</v>
      </c>
      <c r="CO3653">
        <v>1150</v>
      </c>
      <c r="CP3653">
        <v>9.5652173913043474E-3</v>
      </c>
      <c r="CQ3653">
        <v>5.1886792452830191E-2</v>
      </c>
      <c r="CR3653">
        <v>5.4245283018867916</v>
      </c>
      <c r="CS3653">
        <v>5.3554040895813053E-2</v>
      </c>
      <c r="CT3653">
        <v>5.5988315481986364</v>
      </c>
      <c r="CU3653">
        <v>2791</v>
      </c>
      <c r="CV3653">
        <v>-1</v>
      </c>
    </row>
    <row r="3654" spans="1:100" x14ac:dyDescent="0.2">
      <c r="A3654">
        <v>2022</v>
      </c>
      <c r="B3654">
        <v>6</v>
      </c>
      <c r="C3654" s="267">
        <v>44714</v>
      </c>
      <c r="D3654">
        <v>433</v>
      </c>
      <c r="E3654">
        <v>453</v>
      </c>
      <c r="F3654">
        <v>48</v>
      </c>
      <c r="G3654" t="s">
        <v>550</v>
      </c>
      <c r="H3654" t="s">
        <v>551</v>
      </c>
      <c r="I3654" t="s">
        <v>221</v>
      </c>
      <c r="J3654">
        <v>4</v>
      </c>
      <c r="K3654">
        <v>2</v>
      </c>
      <c r="L3654">
        <v>175</v>
      </c>
      <c r="M3654">
        <v>162</v>
      </c>
      <c r="N3654">
        <v>187</v>
      </c>
      <c r="AK3654">
        <v>178</v>
      </c>
      <c r="AL3654">
        <v>171</v>
      </c>
      <c r="AM3654"/>
      <c r="AN3654"/>
      <c r="AO3654">
        <v>96</v>
      </c>
      <c r="AP3654">
        <v>150</v>
      </c>
      <c r="AQ3654">
        <v>82.52148997134671</v>
      </c>
      <c r="AR3654">
        <v>174.5</v>
      </c>
      <c r="BQ3654" t="s">
        <v>180</v>
      </c>
      <c r="BR3654" t="s">
        <v>181</v>
      </c>
      <c r="BS3654"/>
      <c r="BT3654"/>
      <c r="BU3654">
        <v>22</v>
      </c>
      <c r="BV3654" t="s">
        <v>552</v>
      </c>
      <c r="BW3654" t="s">
        <v>222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/>
      <c r="CQ3654">
        <v>0</v>
      </c>
      <c r="CR3654">
        <v>0</v>
      </c>
      <c r="CS3654"/>
      <c r="CT3654"/>
      <c r="CU3654">
        <v>2791</v>
      </c>
      <c r="CV3654"/>
    </row>
    <row r="3655" spans="1:100" x14ac:dyDescent="0.2">
      <c r="A3655">
        <v>2022</v>
      </c>
      <c r="B3655">
        <v>6</v>
      </c>
      <c r="C3655" s="267">
        <v>44714</v>
      </c>
      <c r="D3655">
        <v>236</v>
      </c>
      <c r="E3655">
        <v>160</v>
      </c>
      <c r="F3655">
        <v>49</v>
      </c>
      <c r="G3655" t="s">
        <v>239</v>
      </c>
      <c r="H3655" t="s">
        <v>240</v>
      </c>
      <c r="I3655" t="s">
        <v>169</v>
      </c>
      <c r="J3655">
        <v>2</v>
      </c>
      <c r="K3655">
        <v>1</v>
      </c>
      <c r="L3655">
        <v>200</v>
      </c>
      <c r="M3655">
        <v>186</v>
      </c>
      <c r="N3655">
        <v>214</v>
      </c>
      <c r="O3655">
        <v>276</v>
      </c>
      <c r="P3655">
        <v>270</v>
      </c>
      <c r="Q3655">
        <v>260</v>
      </c>
      <c r="R3655">
        <v>285</v>
      </c>
      <c r="S3655">
        <v>292</v>
      </c>
      <c r="T3655">
        <v>190</v>
      </c>
      <c r="U3655">
        <v>192</v>
      </c>
      <c r="V3655">
        <v>201</v>
      </c>
      <c r="W3655">
        <v>200</v>
      </c>
      <c r="X3655">
        <v>192</v>
      </c>
      <c r="Y3655">
        <v>103</v>
      </c>
      <c r="Z3655">
        <v>103</v>
      </c>
      <c r="AA3655">
        <v>255</v>
      </c>
      <c r="AB3655">
        <v>264</v>
      </c>
      <c r="AC3655">
        <v>263</v>
      </c>
      <c r="AD3655">
        <v>278</v>
      </c>
      <c r="AE3655">
        <v>288</v>
      </c>
      <c r="AF3655">
        <v>180</v>
      </c>
      <c r="AG3655">
        <v>177</v>
      </c>
      <c r="AH3655">
        <v>176</v>
      </c>
      <c r="AI3655">
        <v>182</v>
      </c>
      <c r="AJ3655">
        <v>186</v>
      </c>
      <c r="AK3655">
        <v>123</v>
      </c>
      <c r="AL3655">
        <v>107</v>
      </c>
      <c r="AM3655">
        <v>273.10000000000002</v>
      </c>
      <c r="AN3655">
        <v>187.6</v>
      </c>
      <c r="AO3655">
        <v>76</v>
      </c>
      <c r="AP3655">
        <v>95</v>
      </c>
      <c r="AQ3655">
        <v>66.055045871559628</v>
      </c>
      <c r="AR3655">
        <v>109</v>
      </c>
      <c r="AU3655">
        <v>1008</v>
      </c>
      <c r="AV3655">
        <v>3</v>
      </c>
      <c r="AW3655">
        <v>10</v>
      </c>
      <c r="AX3655">
        <v>1</v>
      </c>
      <c r="BH3655">
        <v>4</v>
      </c>
      <c r="BI3655">
        <v>4</v>
      </c>
      <c r="BJ3655">
        <v>2</v>
      </c>
      <c r="BQ3655" t="s">
        <v>241</v>
      </c>
      <c r="BR3655" t="s">
        <v>242</v>
      </c>
      <c r="BS3655"/>
      <c r="BT3655"/>
      <c r="BU3655">
        <v>22</v>
      </c>
      <c r="BV3655" t="s">
        <v>239</v>
      </c>
      <c r="BW3655" t="s">
        <v>222</v>
      </c>
      <c r="BX3655">
        <v>0</v>
      </c>
      <c r="BY3655">
        <v>14</v>
      </c>
      <c r="BZ3655">
        <v>14</v>
      </c>
      <c r="CA3655">
        <v>1022</v>
      </c>
      <c r="CB3655">
        <v>10</v>
      </c>
      <c r="CC3655">
        <v>10</v>
      </c>
      <c r="CD3655">
        <v>10</v>
      </c>
      <c r="CE3655">
        <v>7</v>
      </c>
      <c r="CF3655">
        <v>14</v>
      </c>
      <c r="CG3655">
        <v>3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24</v>
      </c>
      <c r="CO3655">
        <v>1032</v>
      </c>
      <c r="CP3655">
        <v>2.3255813953488368E-2</v>
      </c>
      <c r="CQ3655">
        <v>0.12</v>
      </c>
      <c r="CR3655">
        <v>5.16</v>
      </c>
      <c r="CS3655">
        <v>0.1279317697228145</v>
      </c>
      <c r="CT3655">
        <v>5.501066098081024</v>
      </c>
      <c r="CU3655">
        <v>2791</v>
      </c>
      <c r="CV3655">
        <v>-1</v>
      </c>
    </row>
    <row r="3656" spans="1:100" x14ac:dyDescent="0.2">
      <c r="A3656">
        <v>2022</v>
      </c>
      <c r="B3656">
        <v>6</v>
      </c>
      <c r="C3656" s="267">
        <v>44714</v>
      </c>
      <c r="D3656">
        <v>491</v>
      </c>
      <c r="E3656">
        <v>708</v>
      </c>
      <c r="F3656"/>
      <c r="G3656" t="s">
        <v>456</v>
      </c>
      <c r="H3656" t="s">
        <v>457</v>
      </c>
      <c r="K3656"/>
      <c r="L3656">
        <v>1980</v>
      </c>
      <c r="M3656">
        <v>1881</v>
      </c>
      <c r="N3656">
        <v>2079</v>
      </c>
      <c r="AM3656"/>
      <c r="AN3656"/>
      <c r="AO3656">
        <v>0</v>
      </c>
      <c r="AP3656"/>
      <c r="AQ3656"/>
      <c r="AR3656"/>
      <c r="BQ3656" t="s">
        <v>458</v>
      </c>
      <c r="BS3656"/>
      <c r="BT3656"/>
      <c r="BU3656">
        <v>22</v>
      </c>
      <c r="BV3656" t="s">
        <v>459</v>
      </c>
      <c r="BX3656">
        <v>0</v>
      </c>
      <c r="BY3656">
        <v>0</v>
      </c>
      <c r="BZ3656"/>
      <c r="CA3656">
        <v>0</v>
      </c>
      <c r="CB3656">
        <v>0</v>
      </c>
      <c r="CC3656"/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/>
      <c r="CQ3656">
        <v>0</v>
      </c>
      <c r="CR3656">
        <v>0</v>
      </c>
      <c r="CS3656"/>
      <c r="CT3656"/>
      <c r="CU3656">
        <v>2791</v>
      </c>
      <c r="CV3656"/>
    </row>
    <row r="3657" spans="1:100" x14ac:dyDescent="0.2">
      <c r="A3657">
        <v>2022</v>
      </c>
      <c r="B3657">
        <v>6</v>
      </c>
      <c r="C3657" s="267">
        <v>44714</v>
      </c>
      <c r="D3657">
        <v>491</v>
      </c>
      <c r="E3657">
        <v>713</v>
      </c>
      <c r="F3657"/>
      <c r="G3657" t="s">
        <v>460</v>
      </c>
      <c r="H3657" t="s">
        <v>461</v>
      </c>
      <c r="K3657"/>
      <c r="L3657">
        <v>1402</v>
      </c>
      <c r="M3657">
        <v>1332</v>
      </c>
      <c r="N3657">
        <v>1472</v>
      </c>
      <c r="AM3657"/>
      <c r="AN3657"/>
      <c r="AO3657">
        <v>0</v>
      </c>
      <c r="AP3657"/>
      <c r="AQ3657"/>
      <c r="AR3657"/>
      <c r="BQ3657" t="s">
        <v>458</v>
      </c>
      <c r="BS3657"/>
      <c r="BT3657"/>
      <c r="BU3657">
        <v>22</v>
      </c>
      <c r="BV3657" t="s">
        <v>459</v>
      </c>
      <c r="BX3657">
        <v>0</v>
      </c>
      <c r="BY3657">
        <v>0</v>
      </c>
      <c r="BZ3657"/>
      <c r="CA3657">
        <v>0</v>
      </c>
      <c r="CB3657">
        <v>0</v>
      </c>
      <c r="CC3657"/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/>
      <c r="CQ3657">
        <v>0</v>
      </c>
      <c r="CR3657">
        <v>0</v>
      </c>
      <c r="CS3657"/>
      <c r="CT3657"/>
      <c r="CU3657">
        <v>2791</v>
      </c>
      <c r="CV3657"/>
    </row>
    <row r="3658" spans="1:100" x14ac:dyDescent="0.2">
      <c r="A3658">
        <v>2022</v>
      </c>
      <c r="B3658">
        <v>6</v>
      </c>
      <c r="C3658" s="267">
        <v>44714</v>
      </c>
      <c r="D3658">
        <v>491</v>
      </c>
      <c r="E3658">
        <v>754</v>
      </c>
      <c r="F3658"/>
      <c r="G3658" t="s">
        <v>462</v>
      </c>
      <c r="H3658" t="s">
        <v>463</v>
      </c>
      <c r="K3658"/>
      <c r="L3658">
        <v>660</v>
      </c>
      <c r="M3658">
        <v>627</v>
      </c>
      <c r="N3658">
        <v>693</v>
      </c>
      <c r="AM3658"/>
      <c r="AN3658"/>
      <c r="AO3658">
        <v>0</v>
      </c>
      <c r="AP3658"/>
      <c r="AQ3658"/>
      <c r="AR3658"/>
      <c r="BQ3658" t="s">
        <v>458</v>
      </c>
      <c r="BS3658"/>
      <c r="BT3658"/>
      <c r="BU3658">
        <v>22</v>
      </c>
      <c r="BV3658" t="s">
        <v>459</v>
      </c>
      <c r="BX3658">
        <v>0</v>
      </c>
      <c r="BY3658">
        <v>0</v>
      </c>
      <c r="BZ3658"/>
      <c r="CA3658">
        <v>0</v>
      </c>
      <c r="CB3658">
        <v>0</v>
      </c>
      <c r="CC3658"/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/>
      <c r="CQ3658">
        <v>0</v>
      </c>
      <c r="CR3658">
        <v>0</v>
      </c>
      <c r="CS3658"/>
      <c r="CT3658"/>
      <c r="CU3658">
        <v>2791</v>
      </c>
      <c r="CV3658"/>
    </row>
    <row r="3659" spans="1:100" x14ac:dyDescent="0.2">
      <c r="A3659">
        <v>2022</v>
      </c>
      <c r="B3659">
        <v>6</v>
      </c>
      <c r="C3659" s="267">
        <v>44714</v>
      </c>
      <c r="D3659">
        <v>491</v>
      </c>
      <c r="E3659">
        <v>755</v>
      </c>
      <c r="F3659"/>
      <c r="G3659" t="s">
        <v>464</v>
      </c>
      <c r="H3659" t="s">
        <v>465</v>
      </c>
      <c r="K3659"/>
      <c r="L3659">
        <v>525</v>
      </c>
      <c r="M3659">
        <v>498</v>
      </c>
      <c r="N3659">
        <v>551</v>
      </c>
      <c r="AM3659"/>
      <c r="AN3659"/>
      <c r="AO3659">
        <v>0</v>
      </c>
      <c r="AP3659"/>
      <c r="AQ3659"/>
      <c r="AR3659"/>
      <c r="BQ3659" t="s">
        <v>458</v>
      </c>
      <c r="BS3659"/>
      <c r="BT3659"/>
      <c r="BU3659">
        <v>22</v>
      </c>
      <c r="BV3659" t="s">
        <v>459</v>
      </c>
      <c r="BX3659">
        <v>0</v>
      </c>
      <c r="BY3659">
        <v>0</v>
      </c>
      <c r="BZ3659"/>
      <c r="CA3659">
        <v>0</v>
      </c>
      <c r="CB3659">
        <v>0</v>
      </c>
      <c r="CC3659"/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/>
      <c r="CQ3659">
        <v>0</v>
      </c>
      <c r="CR3659">
        <v>0</v>
      </c>
      <c r="CS3659"/>
      <c r="CT3659"/>
      <c r="CU3659">
        <v>2791</v>
      </c>
      <c r="CV3659"/>
    </row>
    <row r="3660" spans="1:100" x14ac:dyDescent="0.2">
      <c r="A3660">
        <v>2022</v>
      </c>
      <c r="B3660">
        <v>6</v>
      </c>
      <c r="C3660" s="267">
        <v>44714</v>
      </c>
      <c r="D3660">
        <v>491</v>
      </c>
      <c r="E3660">
        <v>756</v>
      </c>
      <c r="F3660"/>
      <c r="G3660" t="s">
        <v>466</v>
      </c>
      <c r="H3660" t="s">
        <v>467</v>
      </c>
      <c r="K3660"/>
      <c r="L3660">
        <v>1113</v>
      </c>
      <c r="M3660">
        <v>1058</v>
      </c>
      <c r="N3660">
        <v>1169</v>
      </c>
      <c r="AM3660"/>
      <c r="AN3660"/>
      <c r="AO3660">
        <v>0</v>
      </c>
      <c r="AP3660"/>
      <c r="AQ3660"/>
      <c r="AR3660"/>
      <c r="BQ3660" t="s">
        <v>458</v>
      </c>
      <c r="BS3660"/>
      <c r="BT3660"/>
      <c r="BU3660">
        <v>22</v>
      </c>
      <c r="BV3660" t="s">
        <v>459</v>
      </c>
      <c r="BX3660">
        <v>0</v>
      </c>
      <c r="BY3660">
        <v>0</v>
      </c>
      <c r="BZ3660"/>
      <c r="CA3660">
        <v>0</v>
      </c>
      <c r="CB3660">
        <v>0</v>
      </c>
      <c r="CC3660"/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/>
      <c r="CQ3660">
        <v>0</v>
      </c>
      <c r="CR3660">
        <v>0</v>
      </c>
      <c r="CS3660"/>
      <c r="CT3660"/>
      <c r="CU3660">
        <v>2791</v>
      </c>
      <c r="CV3660"/>
    </row>
    <row r="3661" spans="1:100" x14ac:dyDescent="0.2">
      <c r="A3661">
        <v>2022</v>
      </c>
      <c r="B3661">
        <v>6</v>
      </c>
      <c r="C3661" s="267">
        <v>44714</v>
      </c>
      <c r="D3661">
        <v>530</v>
      </c>
      <c r="E3661">
        <v>929</v>
      </c>
      <c r="F3661"/>
      <c r="G3661" t="s">
        <v>534</v>
      </c>
      <c r="H3661" t="s">
        <v>535</v>
      </c>
      <c r="K3661"/>
      <c r="L3661">
        <v>0</v>
      </c>
      <c r="M3661">
        <v>1282</v>
      </c>
      <c r="N3661">
        <v>1417</v>
      </c>
      <c r="AM3661"/>
      <c r="AN3661"/>
      <c r="AO3661">
        <v>0</v>
      </c>
      <c r="AP3661"/>
      <c r="AQ3661"/>
      <c r="AR3661"/>
      <c r="BQ3661" t="s">
        <v>458</v>
      </c>
      <c r="BS3661"/>
      <c r="BT3661"/>
      <c r="BU3661">
        <v>22</v>
      </c>
      <c r="BV3661" t="s">
        <v>536</v>
      </c>
      <c r="BX3661">
        <v>0</v>
      </c>
      <c r="BY3661">
        <v>0</v>
      </c>
      <c r="BZ3661"/>
      <c r="CA3661">
        <v>0</v>
      </c>
      <c r="CB3661">
        <v>0</v>
      </c>
      <c r="CC3661"/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/>
      <c r="CQ3661"/>
      <c r="CR3661"/>
      <c r="CS3661"/>
      <c r="CT3661"/>
      <c r="CU3661">
        <v>2791</v>
      </c>
      <c r="CV3661"/>
    </row>
    <row r="3662" spans="1:100" x14ac:dyDescent="0.2">
      <c r="A3662">
        <v>2022</v>
      </c>
      <c r="B3662">
        <v>6</v>
      </c>
      <c r="C3662" s="267">
        <v>44714</v>
      </c>
      <c r="D3662">
        <v>530</v>
      </c>
      <c r="E3662">
        <v>930</v>
      </c>
      <c r="F3662"/>
      <c r="G3662" t="s">
        <v>537</v>
      </c>
      <c r="H3662" t="s">
        <v>538</v>
      </c>
      <c r="K3662"/>
      <c r="L3662">
        <v>0</v>
      </c>
      <c r="M3662">
        <v>641</v>
      </c>
      <c r="N3662">
        <v>708</v>
      </c>
      <c r="AM3662"/>
      <c r="AN3662"/>
      <c r="AO3662">
        <v>0</v>
      </c>
      <c r="AP3662"/>
      <c r="AQ3662"/>
      <c r="AR3662"/>
      <c r="BQ3662" t="s">
        <v>458</v>
      </c>
      <c r="BS3662"/>
      <c r="BT3662"/>
      <c r="BU3662">
        <v>22</v>
      </c>
      <c r="BV3662" t="s">
        <v>536</v>
      </c>
      <c r="BX3662">
        <v>0</v>
      </c>
      <c r="BY3662">
        <v>0</v>
      </c>
      <c r="BZ3662"/>
      <c r="CA3662">
        <v>0</v>
      </c>
      <c r="CB3662">
        <v>0</v>
      </c>
      <c r="CC3662"/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/>
      <c r="CQ3662"/>
      <c r="CR3662"/>
      <c r="CS3662"/>
      <c r="CT3662"/>
      <c r="CU3662">
        <v>2791</v>
      </c>
      <c r="CV3662"/>
    </row>
    <row r="3663" spans="1:100" x14ac:dyDescent="0.2">
      <c r="A3663">
        <v>2022</v>
      </c>
      <c r="B3663">
        <v>6</v>
      </c>
      <c r="C3663" s="267">
        <v>44714</v>
      </c>
      <c r="D3663">
        <v>530</v>
      </c>
      <c r="E3663">
        <v>931</v>
      </c>
      <c r="F3663"/>
      <c r="G3663" t="s">
        <v>539</v>
      </c>
      <c r="H3663" t="s">
        <v>540</v>
      </c>
      <c r="K3663"/>
      <c r="L3663">
        <v>0</v>
      </c>
      <c r="M3663">
        <v>545</v>
      </c>
      <c r="N3663">
        <v>602</v>
      </c>
      <c r="AM3663"/>
      <c r="AN3663"/>
      <c r="AO3663">
        <v>0</v>
      </c>
      <c r="AP3663"/>
      <c r="AQ3663"/>
      <c r="AR3663"/>
      <c r="BQ3663" t="s">
        <v>458</v>
      </c>
      <c r="BS3663"/>
      <c r="BT3663"/>
      <c r="BU3663">
        <v>22</v>
      </c>
      <c r="BV3663" t="s">
        <v>536</v>
      </c>
      <c r="BX3663">
        <v>0</v>
      </c>
      <c r="BY3663">
        <v>0</v>
      </c>
      <c r="BZ3663"/>
      <c r="CA3663">
        <v>0</v>
      </c>
      <c r="CB3663">
        <v>0</v>
      </c>
      <c r="CC3663"/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/>
      <c r="CQ3663"/>
      <c r="CR3663"/>
      <c r="CS3663"/>
      <c r="CT3663"/>
      <c r="CU3663">
        <v>2791</v>
      </c>
      <c r="CV3663"/>
    </row>
    <row r="3664" spans="1:100" x14ac:dyDescent="0.2">
      <c r="A3664">
        <v>2022</v>
      </c>
      <c r="B3664">
        <v>6</v>
      </c>
      <c r="C3664" s="267">
        <v>44714</v>
      </c>
      <c r="D3664">
        <v>530</v>
      </c>
      <c r="E3664">
        <v>932</v>
      </c>
      <c r="F3664"/>
      <c r="G3664" t="s">
        <v>541</v>
      </c>
      <c r="H3664" t="s">
        <v>542</v>
      </c>
      <c r="K3664"/>
      <c r="L3664">
        <v>0</v>
      </c>
      <c r="M3664">
        <v>415</v>
      </c>
      <c r="N3664">
        <v>459</v>
      </c>
      <c r="AM3664"/>
      <c r="AN3664"/>
      <c r="AO3664">
        <v>0</v>
      </c>
      <c r="AP3664"/>
      <c r="AQ3664"/>
      <c r="AR3664"/>
      <c r="BQ3664" t="s">
        <v>458</v>
      </c>
      <c r="BS3664"/>
      <c r="BT3664"/>
      <c r="BU3664">
        <v>22</v>
      </c>
      <c r="BV3664" t="s">
        <v>536</v>
      </c>
      <c r="BX3664">
        <v>0</v>
      </c>
      <c r="BY3664">
        <v>0</v>
      </c>
      <c r="BZ3664"/>
      <c r="CA3664">
        <v>0</v>
      </c>
      <c r="CB3664">
        <v>0</v>
      </c>
      <c r="CC3664"/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/>
      <c r="CQ3664"/>
      <c r="CR3664"/>
      <c r="CS3664"/>
      <c r="CT3664"/>
      <c r="CU3664">
        <v>2791</v>
      </c>
      <c r="CV3664"/>
    </row>
    <row r="3665" spans="1:100" x14ac:dyDescent="0.2">
      <c r="A3665">
        <v>2022</v>
      </c>
      <c r="B3665">
        <v>6</v>
      </c>
      <c r="C3665" s="267">
        <v>44714</v>
      </c>
      <c r="D3665">
        <v>533</v>
      </c>
      <c r="E3665">
        <v>821</v>
      </c>
      <c r="F3665"/>
      <c r="G3665" t="s">
        <v>572</v>
      </c>
      <c r="H3665" t="s">
        <v>573</v>
      </c>
      <c r="K3665"/>
      <c r="L3665">
        <v>1275</v>
      </c>
      <c r="M3665">
        <v>1211</v>
      </c>
      <c r="N3665">
        <v>1338</v>
      </c>
      <c r="AM3665"/>
      <c r="AN3665"/>
      <c r="AO3665">
        <v>0</v>
      </c>
      <c r="AP3665"/>
      <c r="AQ3665"/>
      <c r="AR3665"/>
      <c r="BQ3665" t="s">
        <v>458</v>
      </c>
      <c r="BU3665">
        <v>22</v>
      </c>
      <c r="BV3665" t="s">
        <v>574</v>
      </c>
      <c r="BX3665">
        <v>0</v>
      </c>
      <c r="BY3665">
        <v>0</v>
      </c>
      <c r="BZ3665"/>
      <c r="CA3665">
        <v>0</v>
      </c>
      <c r="CB3665">
        <v>0</v>
      </c>
      <c r="CC3665"/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/>
      <c r="CQ3665">
        <v>0</v>
      </c>
      <c r="CR3665">
        <v>0</v>
      </c>
      <c r="CS3665"/>
      <c r="CT3665"/>
      <c r="CU3665">
        <v>2791</v>
      </c>
      <c r="CV3665"/>
    </row>
    <row r="3666" spans="1:100" x14ac:dyDescent="0.2">
      <c r="A3666">
        <v>2022</v>
      </c>
      <c r="B3666">
        <v>6</v>
      </c>
      <c r="C3666" s="267">
        <v>44714</v>
      </c>
      <c r="D3666">
        <v>533</v>
      </c>
      <c r="E3666">
        <v>822</v>
      </c>
      <c r="F3666"/>
      <c r="G3666" t="s">
        <v>575</v>
      </c>
      <c r="H3666" t="s">
        <v>576</v>
      </c>
      <c r="K3666"/>
      <c r="L3666">
        <v>675</v>
      </c>
      <c r="M3666">
        <v>641</v>
      </c>
      <c r="N3666">
        <v>708</v>
      </c>
      <c r="AM3666"/>
      <c r="AN3666"/>
      <c r="AO3666">
        <v>0</v>
      </c>
      <c r="AP3666"/>
      <c r="AQ3666"/>
      <c r="AR3666"/>
      <c r="BQ3666" t="s">
        <v>458</v>
      </c>
      <c r="BU3666">
        <v>22</v>
      </c>
      <c r="BV3666" t="s">
        <v>574</v>
      </c>
      <c r="BX3666">
        <v>0</v>
      </c>
      <c r="BY3666">
        <v>0</v>
      </c>
      <c r="BZ3666"/>
      <c r="CA3666">
        <v>0</v>
      </c>
      <c r="CB3666">
        <v>0</v>
      </c>
      <c r="CC3666"/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/>
      <c r="CQ3666">
        <v>0</v>
      </c>
      <c r="CR3666">
        <v>0</v>
      </c>
      <c r="CS3666"/>
      <c r="CT3666"/>
      <c r="CU3666">
        <v>2791</v>
      </c>
      <c r="CV3666"/>
    </row>
    <row r="3667" spans="1:100" x14ac:dyDescent="0.2">
      <c r="A3667">
        <v>2022</v>
      </c>
      <c r="B3667">
        <v>6</v>
      </c>
      <c r="C3667" s="267">
        <v>44714</v>
      </c>
      <c r="D3667">
        <v>533</v>
      </c>
      <c r="E3667">
        <v>823</v>
      </c>
      <c r="F3667"/>
      <c r="G3667" t="s">
        <v>577</v>
      </c>
      <c r="H3667" t="s">
        <v>578</v>
      </c>
      <c r="K3667"/>
      <c r="L3667">
        <v>637</v>
      </c>
      <c r="M3667">
        <v>605</v>
      </c>
      <c r="N3667">
        <v>669</v>
      </c>
      <c r="AM3667"/>
      <c r="AN3667"/>
      <c r="AO3667">
        <v>0</v>
      </c>
      <c r="AP3667"/>
      <c r="AQ3667"/>
      <c r="AR3667"/>
      <c r="BQ3667" t="s">
        <v>458</v>
      </c>
      <c r="BU3667">
        <v>22</v>
      </c>
      <c r="BV3667" t="s">
        <v>574</v>
      </c>
      <c r="BX3667">
        <v>0</v>
      </c>
      <c r="BY3667">
        <v>0</v>
      </c>
      <c r="BZ3667"/>
      <c r="CA3667">
        <v>0</v>
      </c>
      <c r="CB3667">
        <v>0</v>
      </c>
      <c r="CC3667"/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/>
      <c r="CQ3667">
        <v>0</v>
      </c>
      <c r="CR3667">
        <v>0</v>
      </c>
      <c r="CS3667"/>
      <c r="CT3667"/>
      <c r="CU3667">
        <v>2791</v>
      </c>
      <c r="CV3667"/>
    </row>
    <row r="3668" spans="1:100" x14ac:dyDescent="0.2">
      <c r="A3668">
        <v>2022</v>
      </c>
      <c r="B3668">
        <v>6</v>
      </c>
      <c r="C3668" s="267">
        <v>44715</v>
      </c>
      <c r="D3668">
        <v>137</v>
      </c>
      <c r="E3668">
        <v>168</v>
      </c>
      <c r="F3668">
        <v>2</v>
      </c>
      <c r="G3668" t="s">
        <v>177</v>
      </c>
      <c r="H3668" t="s">
        <v>234</v>
      </c>
      <c r="I3668" t="s">
        <v>169</v>
      </c>
      <c r="J3668">
        <v>3</v>
      </c>
      <c r="K3668">
        <v>2</v>
      </c>
      <c r="L3668">
        <v>619</v>
      </c>
      <c r="M3668">
        <v>575</v>
      </c>
      <c r="N3668">
        <v>662</v>
      </c>
      <c r="O3668">
        <v>742</v>
      </c>
      <c r="P3668">
        <v>750</v>
      </c>
      <c r="R3668">
        <v>733</v>
      </c>
      <c r="S3668">
        <v>746</v>
      </c>
      <c r="T3668">
        <v>582</v>
      </c>
      <c r="U3668">
        <v>579</v>
      </c>
      <c r="W3668">
        <v>586</v>
      </c>
      <c r="X3668">
        <v>577</v>
      </c>
      <c r="AM3668">
        <v>742.75</v>
      </c>
      <c r="AN3668">
        <v>581</v>
      </c>
      <c r="AO3668">
        <v>90</v>
      </c>
      <c r="AP3668">
        <v>116</v>
      </c>
      <c r="AQ3668"/>
      <c r="AR3668"/>
      <c r="BQ3668" t="s">
        <v>176</v>
      </c>
      <c r="BS3668"/>
      <c r="BT3668"/>
      <c r="BU3668">
        <v>22</v>
      </c>
      <c r="BV3668" t="s">
        <v>177</v>
      </c>
      <c r="BW3668" t="s">
        <v>173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/>
      <c r="CQ3668">
        <v>0</v>
      </c>
      <c r="CR3668">
        <v>0</v>
      </c>
      <c r="CS3668">
        <v>0</v>
      </c>
      <c r="CT3668">
        <v>0</v>
      </c>
      <c r="CU3668">
        <v>2791</v>
      </c>
      <c r="CV3668">
        <v>-1</v>
      </c>
    </row>
    <row r="3669" spans="1:100" x14ac:dyDescent="0.2">
      <c r="A3669">
        <v>2022</v>
      </c>
      <c r="B3669">
        <v>6</v>
      </c>
      <c r="C3669" s="267">
        <v>44715</v>
      </c>
      <c r="D3669">
        <v>137</v>
      </c>
      <c r="E3669">
        <v>273</v>
      </c>
      <c r="F3669">
        <v>2</v>
      </c>
      <c r="G3669" t="s">
        <v>174</v>
      </c>
      <c r="H3669" t="s">
        <v>175</v>
      </c>
      <c r="I3669" t="s">
        <v>169</v>
      </c>
      <c r="J3669">
        <v>3</v>
      </c>
      <c r="K3669">
        <v>2</v>
      </c>
      <c r="L3669">
        <v>564</v>
      </c>
      <c r="M3669">
        <v>524</v>
      </c>
      <c r="N3669">
        <v>603</v>
      </c>
      <c r="O3669">
        <v>742</v>
      </c>
      <c r="P3669">
        <v>750</v>
      </c>
      <c r="R3669">
        <v>733</v>
      </c>
      <c r="S3669">
        <v>746</v>
      </c>
      <c r="T3669">
        <v>582</v>
      </c>
      <c r="U3669">
        <v>579</v>
      </c>
      <c r="W3669">
        <v>586</v>
      </c>
      <c r="X3669">
        <v>577</v>
      </c>
      <c r="Y3669">
        <v>121</v>
      </c>
      <c r="Z3669">
        <v>115</v>
      </c>
      <c r="AA3669">
        <v>710</v>
      </c>
      <c r="AB3669">
        <v>728</v>
      </c>
      <c r="AC3669">
        <v>719</v>
      </c>
      <c r="AD3669">
        <v>705</v>
      </c>
      <c r="AE3669">
        <v>780</v>
      </c>
      <c r="AF3669">
        <v>568</v>
      </c>
      <c r="AG3669">
        <v>573</v>
      </c>
      <c r="AH3669">
        <v>569</v>
      </c>
      <c r="AI3669">
        <v>565</v>
      </c>
      <c r="AJ3669">
        <v>585</v>
      </c>
      <c r="AK3669">
        <v>125</v>
      </c>
      <c r="AL3669">
        <v>118</v>
      </c>
      <c r="AM3669">
        <v>734.77777777777783</v>
      </c>
      <c r="AN3669">
        <v>576</v>
      </c>
      <c r="AO3669">
        <v>93</v>
      </c>
      <c r="AP3669">
        <v>116</v>
      </c>
      <c r="AQ3669">
        <v>90.187891440501048</v>
      </c>
      <c r="AR3669">
        <v>119.75</v>
      </c>
      <c r="AU3669">
        <v>900</v>
      </c>
      <c r="AV3669">
        <v>4</v>
      </c>
      <c r="AX3669">
        <v>5</v>
      </c>
      <c r="AZ3669">
        <v>2</v>
      </c>
      <c r="BG3669">
        <v>1020</v>
      </c>
      <c r="BH3669">
        <v>6</v>
      </c>
      <c r="BJ3669">
        <v>4</v>
      </c>
      <c r="BQ3669" t="s">
        <v>176</v>
      </c>
      <c r="BS3669"/>
      <c r="BT3669"/>
      <c r="BU3669">
        <v>22</v>
      </c>
      <c r="BV3669" t="s">
        <v>177</v>
      </c>
      <c r="BW3669" t="s">
        <v>173</v>
      </c>
      <c r="BX3669">
        <v>0</v>
      </c>
      <c r="BY3669">
        <v>11</v>
      </c>
      <c r="BZ3669">
        <v>5.5</v>
      </c>
      <c r="CA3669">
        <v>905</v>
      </c>
      <c r="CB3669">
        <v>10</v>
      </c>
      <c r="CC3669">
        <v>5</v>
      </c>
      <c r="CD3669">
        <v>1025</v>
      </c>
      <c r="CE3669">
        <v>5</v>
      </c>
      <c r="CF3669">
        <v>0</v>
      </c>
      <c r="CG3669">
        <v>4</v>
      </c>
      <c r="CH3669">
        <v>0</v>
      </c>
      <c r="CI3669">
        <v>1</v>
      </c>
      <c r="CJ3669">
        <v>0</v>
      </c>
      <c r="CK3669">
        <v>0</v>
      </c>
      <c r="CL3669">
        <v>0</v>
      </c>
      <c r="CM3669">
        <v>0</v>
      </c>
      <c r="CN3669">
        <v>10.5</v>
      </c>
      <c r="CO3669">
        <v>1930</v>
      </c>
      <c r="CP3669">
        <v>5.4404145077720208E-3</v>
      </c>
      <c r="CQ3669">
        <v>1.861702127659574E-2</v>
      </c>
      <c r="CR3669">
        <v>3.4219858156028371</v>
      </c>
      <c r="CS3669">
        <v>1.8229166666666671E-2</v>
      </c>
      <c r="CT3669">
        <v>3.3506944444444451</v>
      </c>
      <c r="CU3669">
        <v>2791</v>
      </c>
      <c r="CV3669">
        <v>-1</v>
      </c>
    </row>
    <row r="3670" spans="1:100" x14ac:dyDescent="0.2">
      <c r="A3670">
        <v>2022</v>
      </c>
      <c r="B3670">
        <v>6</v>
      </c>
      <c r="C3670" s="267">
        <v>44715</v>
      </c>
      <c r="D3670">
        <v>384</v>
      </c>
      <c r="E3670">
        <v>556</v>
      </c>
      <c r="F3670">
        <v>2</v>
      </c>
      <c r="G3670" t="s">
        <v>202</v>
      </c>
      <c r="H3670" t="s">
        <v>203</v>
      </c>
      <c r="I3670" t="s">
        <v>169</v>
      </c>
      <c r="J3670">
        <v>1</v>
      </c>
      <c r="K3670">
        <v>6</v>
      </c>
      <c r="L3670">
        <v>1066</v>
      </c>
      <c r="M3670">
        <v>1003</v>
      </c>
      <c r="N3670">
        <v>1141</v>
      </c>
      <c r="AM3670"/>
      <c r="AN3670"/>
      <c r="AO3670">
        <v>21</v>
      </c>
      <c r="AP3670">
        <v>180</v>
      </c>
      <c r="AQ3670"/>
      <c r="AR3670"/>
      <c r="AU3670">
        <v>264</v>
      </c>
      <c r="AV3670">
        <v>3</v>
      </c>
      <c r="AW3670">
        <v>4</v>
      </c>
      <c r="AX3670">
        <v>6</v>
      </c>
      <c r="AY3670">
        <v>4</v>
      </c>
      <c r="AZ3670">
        <v>7</v>
      </c>
      <c r="BG3670">
        <v>288</v>
      </c>
      <c r="BH3670">
        <v>14</v>
      </c>
      <c r="BI3670">
        <v>8</v>
      </c>
      <c r="BJ3670">
        <v>5</v>
      </c>
      <c r="BK3670">
        <v>6</v>
      </c>
      <c r="BL3670">
        <v>9</v>
      </c>
      <c r="BQ3670" t="s">
        <v>185</v>
      </c>
      <c r="BR3670" t="s">
        <v>186</v>
      </c>
      <c r="BS3670" t="s">
        <v>204</v>
      </c>
      <c r="BT3670" t="s">
        <v>188</v>
      </c>
      <c r="BU3670">
        <v>22</v>
      </c>
      <c r="BV3670" t="s">
        <v>205</v>
      </c>
      <c r="BW3670" t="s">
        <v>173</v>
      </c>
      <c r="BX3670">
        <v>0</v>
      </c>
      <c r="BY3670">
        <v>24</v>
      </c>
      <c r="BZ3670">
        <v>4</v>
      </c>
      <c r="CA3670">
        <v>268</v>
      </c>
      <c r="CB3670">
        <v>42</v>
      </c>
      <c r="CC3670">
        <v>7</v>
      </c>
      <c r="CD3670">
        <v>295</v>
      </c>
      <c r="CE3670">
        <v>2</v>
      </c>
      <c r="CF3670">
        <v>2</v>
      </c>
      <c r="CG3670">
        <v>1</v>
      </c>
      <c r="CH3670">
        <v>1</v>
      </c>
      <c r="CI3670">
        <v>2</v>
      </c>
      <c r="CJ3670">
        <v>0</v>
      </c>
      <c r="CK3670">
        <v>0</v>
      </c>
      <c r="CL3670">
        <v>0</v>
      </c>
      <c r="CM3670">
        <v>0</v>
      </c>
      <c r="CN3670">
        <v>11</v>
      </c>
      <c r="CO3670">
        <v>563</v>
      </c>
      <c r="CP3670">
        <v>1.9538188277087039E-2</v>
      </c>
      <c r="CQ3670">
        <v>1.031894934333959E-2</v>
      </c>
      <c r="CR3670">
        <v>0.52814258911819889</v>
      </c>
      <c r="CS3670"/>
      <c r="CT3670"/>
      <c r="CU3670">
        <v>2791</v>
      </c>
      <c r="CV3670"/>
    </row>
    <row r="3671" spans="1:100" x14ac:dyDescent="0.2">
      <c r="A3671">
        <v>2022</v>
      </c>
      <c r="B3671">
        <v>6</v>
      </c>
      <c r="C3671" s="267">
        <v>44715</v>
      </c>
      <c r="D3671">
        <v>384</v>
      </c>
      <c r="E3671">
        <v>557</v>
      </c>
      <c r="F3671">
        <v>2</v>
      </c>
      <c r="G3671" t="s">
        <v>206</v>
      </c>
      <c r="H3671" t="s">
        <v>207</v>
      </c>
      <c r="I3671" t="s">
        <v>169</v>
      </c>
      <c r="J3671">
        <v>1</v>
      </c>
      <c r="K3671">
        <v>6</v>
      </c>
      <c r="L3671">
        <v>182</v>
      </c>
      <c r="M3671">
        <v>171</v>
      </c>
      <c r="N3671">
        <v>194</v>
      </c>
      <c r="AM3671"/>
      <c r="AN3671"/>
      <c r="AO3671">
        <v>21</v>
      </c>
      <c r="AP3671">
        <v>180</v>
      </c>
      <c r="AQ3671"/>
      <c r="AR3671"/>
      <c r="BQ3671" t="s">
        <v>185</v>
      </c>
      <c r="BR3671" t="s">
        <v>186</v>
      </c>
      <c r="BS3671" t="s">
        <v>208</v>
      </c>
      <c r="BT3671" t="s">
        <v>209</v>
      </c>
      <c r="BU3671">
        <v>22</v>
      </c>
      <c r="BV3671" t="s">
        <v>205</v>
      </c>
      <c r="BW3671" t="s">
        <v>173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/>
      <c r="CQ3671">
        <v>0</v>
      </c>
      <c r="CR3671">
        <v>0</v>
      </c>
      <c r="CS3671"/>
      <c r="CT3671"/>
      <c r="CU3671">
        <v>2791</v>
      </c>
      <c r="CV3671"/>
    </row>
    <row r="3672" spans="1:100" x14ac:dyDescent="0.2">
      <c r="A3672">
        <v>2022</v>
      </c>
      <c r="B3672">
        <v>6</v>
      </c>
      <c r="C3672" s="267">
        <v>44715</v>
      </c>
      <c r="D3672">
        <v>47</v>
      </c>
      <c r="E3672">
        <v>122</v>
      </c>
      <c r="F3672">
        <v>3</v>
      </c>
      <c r="G3672" t="s">
        <v>250</v>
      </c>
      <c r="H3672" t="s">
        <v>251</v>
      </c>
      <c r="I3672" t="s">
        <v>246</v>
      </c>
      <c r="J3672">
        <v>2</v>
      </c>
      <c r="K3672">
        <v>1</v>
      </c>
      <c r="L3672">
        <v>280</v>
      </c>
      <c r="M3672">
        <v>267</v>
      </c>
      <c r="N3672">
        <v>292</v>
      </c>
      <c r="O3672">
        <v>337</v>
      </c>
      <c r="P3672">
        <v>346</v>
      </c>
      <c r="R3672">
        <v>417</v>
      </c>
      <c r="S3672">
        <v>400</v>
      </c>
      <c r="T3672">
        <v>281</v>
      </c>
      <c r="U3672">
        <v>279</v>
      </c>
      <c r="W3672">
        <v>286</v>
      </c>
      <c r="X3672">
        <v>281</v>
      </c>
      <c r="AA3672">
        <v>340</v>
      </c>
      <c r="AB3672">
        <v>371</v>
      </c>
      <c r="AC3672">
        <v>365</v>
      </c>
      <c r="AD3672">
        <v>359</v>
      </c>
      <c r="AE3672">
        <v>385</v>
      </c>
      <c r="AF3672">
        <v>280</v>
      </c>
      <c r="AG3672">
        <v>291</v>
      </c>
      <c r="AH3672">
        <v>286</v>
      </c>
      <c r="AI3672">
        <v>281</v>
      </c>
      <c r="AJ3672">
        <v>283</v>
      </c>
      <c r="AK3672">
        <v>111</v>
      </c>
      <c r="AL3672">
        <v>118</v>
      </c>
      <c r="AM3672">
        <v>368.88888888888891</v>
      </c>
      <c r="AN3672">
        <v>283.11111111111109</v>
      </c>
      <c r="AO3672">
        <v>64</v>
      </c>
      <c r="AP3672">
        <v>113</v>
      </c>
      <c r="AQ3672">
        <v>62.882096069868993</v>
      </c>
      <c r="AR3672">
        <v>114.5</v>
      </c>
      <c r="AV3672">
        <v>2</v>
      </c>
      <c r="AX3672">
        <v>3</v>
      </c>
      <c r="AZ3672">
        <v>3</v>
      </c>
      <c r="BH3672">
        <v>3</v>
      </c>
      <c r="BJ3672">
        <v>6</v>
      </c>
      <c r="BQ3672" t="s">
        <v>185</v>
      </c>
      <c r="BR3672" t="s">
        <v>247</v>
      </c>
      <c r="BS3672" t="s">
        <v>252</v>
      </c>
      <c r="BT3672" t="s">
        <v>249</v>
      </c>
      <c r="BU3672">
        <v>22</v>
      </c>
      <c r="BV3672" t="s">
        <v>253</v>
      </c>
      <c r="BW3672" t="s">
        <v>173</v>
      </c>
      <c r="BX3672">
        <v>0</v>
      </c>
      <c r="BY3672">
        <v>8</v>
      </c>
      <c r="BZ3672">
        <v>8</v>
      </c>
      <c r="CA3672">
        <v>8</v>
      </c>
      <c r="CB3672">
        <v>9</v>
      </c>
      <c r="CC3672">
        <v>9</v>
      </c>
      <c r="CD3672">
        <v>9</v>
      </c>
      <c r="CE3672">
        <v>5</v>
      </c>
      <c r="CF3672">
        <v>0</v>
      </c>
      <c r="CG3672">
        <v>9</v>
      </c>
      <c r="CH3672">
        <v>0</v>
      </c>
      <c r="CI3672">
        <v>3</v>
      </c>
      <c r="CJ3672">
        <v>0</v>
      </c>
      <c r="CK3672">
        <v>0</v>
      </c>
      <c r="CL3672">
        <v>0</v>
      </c>
      <c r="CM3672">
        <v>0</v>
      </c>
      <c r="CN3672">
        <v>17</v>
      </c>
      <c r="CO3672">
        <v>17</v>
      </c>
      <c r="CP3672">
        <v>1</v>
      </c>
      <c r="CQ3672">
        <v>6.0714285714285707E-2</v>
      </c>
      <c r="CR3672">
        <v>6.0714285714285707E-2</v>
      </c>
      <c r="CS3672">
        <v>6.004709576138148E-2</v>
      </c>
      <c r="CT3672">
        <v>6.004709576138148E-2</v>
      </c>
      <c r="CU3672">
        <v>2791</v>
      </c>
      <c r="CV3672">
        <v>-1</v>
      </c>
    </row>
    <row r="3673" spans="1:100" x14ac:dyDescent="0.2">
      <c r="A3673">
        <v>2022</v>
      </c>
      <c r="B3673">
        <v>6</v>
      </c>
      <c r="C3673" s="267">
        <v>44715</v>
      </c>
      <c r="D3673">
        <v>375</v>
      </c>
      <c r="E3673">
        <v>437</v>
      </c>
      <c r="F3673">
        <v>3</v>
      </c>
      <c r="G3673" t="s">
        <v>282</v>
      </c>
      <c r="H3673" t="s">
        <v>283</v>
      </c>
      <c r="I3673" t="s">
        <v>169</v>
      </c>
      <c r="J3673">
        <v>4</v>
      </c>
      <c r="K3673">
        <v>2</v>
      </c>
      <c r="L3673">
        <v>168</v>
      </c>
      <c r="M3673">
        <v>158</v>
      </c>
      <c r="N3673">
        <v>179</v>
      </c>
      <c r="AM3673"/>
      <c r="AN3673"/>
      <c r="AO3673">
        <v>120</v>
      </c>
      <c r="AP3673">
        <v>120</v>
      </c>
      <c r="AQ3673"/>
      <c r="AR3673"/>
      <c r="BQ3673" t="s">
        <v>185</v>
      </c>
      <c r="BR3673" t="s">
        <v>186</v>
      </c>
      <c r="BS3673" t="s">
        <v>284</v>
      </c>
      <c r="BT3673" t="s">
        <v>188</v>
      </c>
      <c r="BU3673">
        <v>22</v>
      </c>
      <c r="BV3673" t="s">
        <v>285</v>
      </c>
      <c r="BW3673" t="s">
        <v>173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/>
      <c r="CQ3673">
        <v>0</v>
      </c>
      <c r="CR3673">
        <v>0</v>
      </c>
      <c r="CS3673"/>
      <c r="CT3673"/>
      <c r="CU3673">
        <v>2791</v>
      </c>
      <c r="CV3673"/>
    </row>
    <row r="3674" spans="1:100" x14ac:dyDescent="0.2">
      <c r="A3674">
        <v>2022</v>
      </c>
      <c r="B3674">
        <v>6</v>
      </c>
      <c r="C3674" s="267">
        <v>44715</v>
      </c>
      <c r="D3674">
        <v>384</v>
      </c>
      <c r="E3674">
        <v>556</v>
      </c>
      <c r="F3674">
        <v>4</v>
      </c>
      <c r="G3674" t="s">
        <v>202</v>
      </c>
      <c r="H3674" t="s">
        <v>203</v>
      </c>
      <c r="I3674" t="s">
        <v>169</v>
      </c>
      <c r="J3674">
        <v>1</v>
      </c>
      <c r="K3674">
        <v>6</v>
      </c>
      <c r="L3674">
        <v>1066</v>
      </c>
      <c r="M3674">
        <v>1003</v>
      </c>
      <c r="N3674">
        <v>1141</v>
      </c>
      <c r="O3674">
        <v>1776</v>
      </c>
      <c r="P3674">
        <v>1675</v>
      </c>
      <c r="R3674">
        <v>1721</v>
      </c>
      <c r="S3674">
        <v>1687</v>
      </c>
      <c r="T3674">
        <v>1298</v>
      </c>
      <c r="U3674">
        <v>1298</v>
      </c>
      <c r="W3674">
        <v>1289</v>
      </c>
      <c r="X3674">
        <v>1282</v>
      </c>
      <c r="AA3674">
        <v>1652</v>
      </c>
      <c r="AB3674">
        <v>1697</v>
      </c>
      <c r="AC3674">
        <v>1657</v>
      </c>
      <c r="AD3674">
        <v>1695</v>
      </c>
      <c r="AE3674">
        <v>1730</v>
      </c>
      <c r="AF3674">
        <v>1297</v>
      </c>
      <c r="AG3674">
        <v>1308</v>
      </c>
      <c r="AH3674">
        <v>1300</v>
      </c>
      <c r="AI3674">
        <v>1329</v>
      </c>
      <c r="AJ3674">
        <v>1325</v>
      </c>
      <c r="AM3674">
        <v>1698.8888888888889</v>
      </c>
      <c r="AN3674">
        <v>1302.8888888888889</v>
      </c>
      <c r="AO3674">
        <v>21</v>
      </c>
      <c r="AP3674">
        <v>180</v>
      </c>
      <c r="AQ3674"/>
      <c r="AR3674"/>
      <c r="BQ3674" t="s">
        <v>185</v>
      </c>
      <c r="BR3674" t="s">
        <v>186</v>
      </c>
      <c r="BS3674" t="s">
        <v>204</v>
      </c>
      <c r="BT3674" t="s">
        <v>188</v>
      </c>
      <c r="BU3674">
        <v>22</v>
      </c>
      <c r="BV3674" t="s">
        <v>205</v>
      </c>
      <c r="BW3674" t="s">
        <v>173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/>
      <c r="CQ3674">
        <v>0</v>
      </c>
      <c r="CR3674">
        <v>0</v>
      </c>
      <c r="CS3674">
        <v>0</v>
      </c>
      <c r="CT3674">
        <v>0</v>
      </c>
      <c r="CU3674">
        <v>2791</v>
      </c>
      <c r="CV3674">
        <v>-1</v>
      </c>
    </row>
    <row r="3675" spans="1:100" x14ac:dyDescent="0.2">
      <c r="A3675">
        <v>2022</v>
      </c>
      <c r="B3675">
        <v>6</v>
      </c>
      <c r="C3675" s="267">
        <v>44715</v>
      </c>
      <c r="D3675">
        <v>384</v>
      </c>
      <c r="E3675">
        <v>557</v>
      </c>
      <c r="F3675">
        <v>4</v>
      </c>
      <c r="G3675" t="s">
        <v>206</v>
      </c>
      <c r="H3675" t="s">
        <v>207</v>
      </c>
      <c r="I3675" t="s">
        <v>169</v>
      </c>
      <c r="J3675">
        <v>1</v>
      </c>
      <c r="K3675">
        <v>6</v>
      </c>
      <c r="L3675">
        <v>182</v>
      </c>
      <c r="M3675">
        <v>171</v>
      </c>
      <c r="N3675">
        <v>194</v>
      </c>
      <c r="Y3675">
        <v>161</v>
      </c>
      <c r="Z3675">
        <v>160</v>
      </c>
      <c r="AK3675">
        <v>165</v>
      </c>
      <c r="AL3675">
        <v>167</v>
      </c>
      <c r="AM3675"/>
      <c r="AN3675"/>
      <c r="AO3675">
        <v>21</v>
      </c>
      <c r="AP3675">
        <v>180</v>
      </c>
      <c r="AQ3675">
        <v>22.052067381316999</v>
      </c>
      <c r="AR3675">
        <v>163.25</v>
      </c>
      <c r="BQ3675" t="s">
        <v>185</v>
      </c>
      <c r="BR3675" t="s">
        <v>186</v>
      </c>
      <c r="BS3675" t="s">
        <v>208</v>
      </c>
      <c r="BT3675" t="s">
        <v>209</v>
      </c>
      <c r="BU3675">
        <v>22</v>
      </c>
      <c r="BV3675" t="s">
        <v>205</v>
      </c>
      <c r="BW3675" t="s">
        <v>173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/>
      <c r="CQ3675">
        <v>0</v>
      </c>
      <c r="CR3675">
        <v>0</v>
      </c>
      <c r="CS3675"/>
      <c r="CT3675"/>
      <c r="CU3675">
        <v>2791</v>
      </c>
      <c r="CV3675"/>
    </row>
    <row r="3676" spans="1:100" x14ac:dyDescent="0.2">
      <c r="A3676">
        <v>2022</v>
      </c>
      <c r="B3676">
        <v>6</v>
      </c>
      <c r="C3676" s="267">
        <v>44715</v>
      </c>
      <c r="D3676">
        <v>417</v>
      </c>
      <c r="E3676">
        <v>660</v>
      </c>
      <c r="F3676">
        <v>4</v>
      </c>
      <c r="G3676" t="s">
        <v>345</v>
      </c>
      <c r="H3676" t="s">
        <v>346</v>
      </c>
      <c r="I3676" t="s">
        <v>169</v>
      </c>
      <c r="J3676">
        <v>1</v>
      </c>
      <c r="K3676">
        <v>6</v>
      </c>
      <c r="L3676">
        <v>1265</v>
      </c>
      <c r="M3676">
        <v>1190</v>
      </c>
      <c r="N3676">
        <v>1354</v>
      </c>
      <c r="O3676">
        <v>1947</v>
      </c>
      <c r="R3676">
        <v>1790</v>
      </c>
      <c r="S3676">
        <v>1822</v>
      </c>
      <c r="T3676">
        <v>1318</v>
      </c>
      <c r="W3676">
        <v>1280</v>
      </c>
      <c r="X3676">
        <v>1269</v>
      </c>
      <c r="AA3676">
        <v>1855</v>
      </c>
      <c r="AB3676">
        <v>1921</v>
      </c>
      <c r="AC3676">
        <v>1899</v>
      </c>
      <c r="AD3676">
        <v>1889</v>
      </c>
      <c r="AE3676">
        <v>1879</v>
      </c>
      <c r="AF3676">
        <v>1265</v>
      </c>
      <c r="AG3676">
        <v>1293</v>
      </c>
      <c r="AH3676">
        <v>1282</v>
      </c>
      <c r="AI3676">
        <v>1274</v>
      </c>
      <c r="AJ3676">
        <v>1287</v>
      </c>
      <c r="AM3676">
        <v>1875.25</v>
      </c>
      <c r="AN3676">
        <v>1283.5</v>
      </c>
      <c r="AO3676">
        <v>21</v>
      </c>
      <c r="AP3676">
        <v>180</v>
      </c>
      <c r="AQ3676"/>
      <c r="AR3676"/>
      <c r="AU3676">
        <v>135</v>
      </c>
      <c r="AV3676">
        <v>5</v>
      </c>
      <c r="AW3676">
        <v>3</v>
      </c>
      <c r="AX3676">
        <v>2</v>
      </c>
      <c r="AY3676">
        <v>2</v>
      </c>
      <c r="AZ3676">
        <v>6</v>
      </c>
      <c r="BG3676">
        <v>153</v>
      </c>
      <c r="BH3676">
        <v>8</v>
      </c>
      <c r="BI3676">
        <v>18</v>
      </c>
      <c r="BQ3676" t="s">
        <v>185</v>
      </c>
      <c r="BR3676" t="s">
        <v>186</v>
      </c>
      <c r="BS3676" t="s">
        <v>347</v>
      </c>
      <c r="BT3676" t="s">
        <v>188</v>
      </c>
      <c r="BU3676">
        <v>22</v>
      </c>
      <c r="BV3676" t="s">
        <v>348</v>
      </c>
      <c r="BW3676" t="s">
        <v>173</v>
      </c>
      <c r="BX3676">
        <v>0</v>
      </c>
      <c r="BY3676">
        <v>18</v>
      </c>
      <c r="BZ3676">
        <v>3</v>
      </c>
      <c r="CA3676">
        <v>138</v>
      </c>
      <c r="CB3676">
        <v>26</v>
      </c>
      <c r="CC3676">
        <v>4.333333333333333</v>
      </c>
      <c r="CD3676">
        <v>157</v>
      </c>
      <c r="CE3676">
        <v>2</v>
      </c>
      <c r="CF3676">
        <v>3</v>
      </c>
      <c r="CG3676">
        <v>0</v>
      </c>
      <c r="CH3676">
        <v>0</v>
      </c>
      <c r="CI3676">
        <v>1</v>
      </c>
      <c r="CJ3676">
        <v>0</v>
      </c>
      <c r="CK3676">
        <v>0</v>
      </c>
      <c r="CL3676">
        <v>0</v>
      </c>
      <c r="CM3676">
        <v>0</v>
      </c>
      <c r="CN3676">
        <v>7.333333333333333</v>
      </c>
      <c r="CO3676">
        <v>295</v>
      </c>
      <c r="CP3676">
        <v>2.485875706214689E-2</v>
      </c>
      <c r="CQ3676">
        <v>5.7971014492753624E-3</v>
      </c>
      <c r="CR3676">
        <v>0.233201581027668</v>
      </c>
      <c r="CS3676">
        <v>5.7135436956239436E-3</v>
      </c>
      <c r="CT3676">
        <v>0.22984028048305419</v>
      </c>
      <c r="CU3676">
        <v>2791</v>
      </c>
      <c r="CV3676">
        <v>-1</v>
      </c>
    </row>
    <row r="3677" spans="1:100" x14ac:dyDescent="0.2">
      <c r="A3677">
        <v>2022</v>
      </c>
      <c r="B3677">
        <v>6</v>
      </c>
      <c r="C3677" s="267">
        <v>44715</v>
      </c>
      <c r="D3677">
        <v>417</v>
      </c>
      <c r="E3677">
        <v>661</v>
      </c>
      <c r="F3677">
        <v>4</v>
      </c>
      <c r="G3677" t="s">
        <v>349</v>
      </c>
      <c r="H3677" t="s">
        <v>350</v>
      </c>
      <c r="I3677" t="s">
        <v>169</v>
      </c>
      <c r="J3677">
        <v>1</v>
      </c>
      <c r="K3677">
        <v>6</v>
      </c>
      <c r="L3677">
        <v>276</v>
      </c>
      <c r="M3677">
        <v>259</v>
      </c>
      <c r="N3677">
        <v>295</v>
      </c>
      <c r="O3677">
        <v>368</v>
      </c>
      <c r="R3677">
        <v>350</v>
      </c>
      <c r="S3677">
        <v>368</v>
      </c>
      <c r="T3677">
        <v>290</v>
      </c>
      <c r="W3677">
        <v>286</v>
      </c>
      <c r="X3677">
        <v>294</v>
      </c>
      <c r="AA3677">
        <v>358</v>
      </c>
      <c r="AB3677">
        <v>378</v>
      </c>
      <c r="AC3677">
        <v>359</v>
      </c>
      <c r="AD3677">
        <v>373</v>
      </c>
      <c r="AE3677">
        <v>361</v>
      </c>
      <c r="AF3677">
        <v>280</v>
      </c>
      <c r="AG3677">
        <v>285</v>
      </c>
      <c r="AH3677">
        <v>288</v>
      </c>
      <c r="AI3677">
        <v>291</v>
      </c>
      <c r="AJ3677">
        <v>291</v>
      </c>
      <c r="AM3677">
        <v>364.375</v>
      </c>
      <c r="AN3677">
        <v>288.125</v>
      </c>
      <c r="AO3677">
        <v>21</v>
      </c>
      <c r="AP3677">
        <v>180</v>
      </c>
      <c r="AQ3677"/>
      <c r="AR3677"/>
      <c r="BQ3677" t="s">
        <v>185</v>
      </c>
      <c r="BR3677" t="s">
        <v>186</v>
      </c>
      <c r="BS3677" t="s">
        <v>351</v>
      </c>
      <c r="BT3677" t="s">
        <v>188</v>
      </c>
      <c r="BU3677">
        <v>22</v>
      </c>
      <c r="BV3677" t="s">
        <v>348</v>
      </c>
      <c r="BW3677" t="s">
        <v>173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/>
      <c r="CQ3677">
        <v>0</v>
      </c>
      <c r="CR3677">
        <v>0</v>
      </c>
      <c r="CS3677">
        <v>0</v>
      </c>
      <c r="CT3677">
        <v>0</v>
      </c>
      <c r="CU3677">
        <v>2791</v>
      </c>
      <c r="CV3677">
        <v>-1</v>
      </c>
    </row>
    <row r="3678" spans="1:100" x14ac:dyDescent="0.2">
      <c r="A3678">
        <v>2022</v>
      </c>
      <c r="B3678">
        <v>6</v>
      </c>
      <c r="C3678" s="267">
        <v>44715</v>
      </c>
      <c r="D3678">
        <v>18</v>
      </c>
      <c r="E3678">
        <v>49</v>
      </c>
      <c r="F3678">
        <v>5</v>
      </c>
      <c r="G3678" t="s">
        <v>330</v>
      </c>
      <c r="H3678" t="s">
        <v>331</v>
      </c>
      <c r="I3678" t="s">
        <v>246</v>
      </c>
      <c r="J3678">
        <v>2</v>
      </c>
      <c r="K3678">
        <v>3</v>
      </c>
      <c r="L3678">
        <v>100</v>
      </c>
      <c r="M3678">
        <v>95</v>
      </c>
      <c r="N3678">
        <v>104</v>
      </c>
      <c r="P3678">
        <v>154</v>
      </c>
      <c r="R3678">
        <v>164</v>
      </c>
      <c r="S3678">
        <v>150</v>
      </c>
      <c r="U3678">
        <v>103</v>
      </c>
      <c r="W3678">
        <v>104</v>
      </c>
      <c r="X3678">
        <v>102</v>
      </c>
      <c r="AA3678">
        <v>171</v>
      </c>
      <c r="AB3678">
        <v>165</v>
      </c>
      <c r="AC3678">
        <v>155</v>
      </c>
      <c r="AD3678">
        <v>160</v>
      </c>
      <c r="AE3678">
        <v>168</v>
      </c>
      <c r="AF3678">
        <v>109</v>
      </c>
      <c r="AG3678">
        <v>108</v>
      </c>
      <c r="AH3678">
        <v>105</v>
      </c>
      <c r="AI3678">
        <v>105</v>
      </c>
      <c r="AJ3678">
        <v>105</v>
      </c>
      <c r="AM3678">
        <v>160.875</v>
      </c>
      <c r="AN3678">
        <v>105.125</v>
      </c>
      <c r="AO3678">
        <v>101</v>
      </c>
      <c r="AP3678">
        <v>107</v>
      </c>
      <c r="AQ3678"/>
      <c r="AR3678"/>
      <c r="AU3678">
        <v>1344</v>
      </c>
      <c r="AV3678">
        <v>6</v>
      </c>
      <c r="AX3678">
        <v>4</v>
      </c>
      <c r="AZ3678">
        <v>5</v>
      </c>
      <c r="BG3678">
        <v>1008</v>
      </c>
      <c r="BH3678">
        <v>12</v>
      </c>
      <c r="BI3678">
        <v>3</v>
      </c>
      <c r="BQ3678" t="s">
        <v>185</v>
      </c>
      <c r="BR3678" t="s">
        <v>247</v>
      </c>
      <c r="BS3678" t="s">
        <v>332</v>
      </c>
      <c r="BT3678" t="s">
        <v>249</v>
      </c>
      <c r="BU3678">
        <v>22</v>
      </c>
      <c r="BV3678" t="s">
        <v>333</v>
      </c>
      <c r="BW3678" t="s">
        <v>173</v>
      </c>
      <c r="BX3678">
        <v>0</v>
      </c>
      <c r="BY3678">
        <v>15</v>
      </c>
      <c r="BZ3678">
        <v>5</v>
      </c>
      <c r="CA3678">
        <v>1349</v>
      </c>
      <c r="CB3678">
        <v>15</v>
      </c>
      <c r="CC3678">
        <v>5</v>
      </c>
      <c r="CD3678">
        <v>1013</v>
      </c>
      <c r="CE3678">
        <v>6</v>
      </c>
      <c r="CF3678">
        <v>1</v>
      </c>
      <c r="CG3678">
        <v>1</v>
      </c>
      <c r="CH3678">
        <v>0</v>
      </c>
      <c r="CI3678">
        <v>1</v>
      </c>
      <c r="CJ3678">
        <v>0</v>
      </c>
      <c r="CK3678">
        <v>0</v>
      </c>
      <c r="CL3678">
        <v>0</v>
      </c>
      <c r="CM3678">
        <v>0</v>
      </c>
      <c r="CN3678">
        <v>10</v>
      </c>
      <c r="CO3678">
        <v>2362</v>
      </c>
      <c r="CP3678">
        <v>4.2337002540220152E-3</v>
      </c>
      <c r="CQ3678">
        <v>0.1</v>
      </c>
      <c r="CR3678">
        <v>23.62</v>
      </c>
      <c r="CS3678">
        <v>9.5124851367419744E-2</v>
      </c>
      <c r="CT3678">
        <v>22.46848989298454</v>
      </c>
      <c r="CU3678">
        <v>2791</v>
      </c>
      <c r="CV3678">
        <v>-1</v>
      </c>
    </row>
    <row r="3679" spans="1:100" x14ac:dyDescent="0.2">
      <c r="A3679">
        <v>2022</v>
      </c>
      <c r="B3679">
        <v>6</v>
      </c>
      <c r="C3679" s="267">
        <v>44715</v>
      </c>
      <c r="D3679">
        <v>18</v>
      </c>
      <c r="E3679">
        <v>50</v>
      </c>
      <c r="F3679">
        <v>5</v>
      </c>
      <c r="G3679" t="s">
        <v>334</v>
      </c>
      <c r="H3679" t="s">
        <v>335</v>
      </c>
      <c r="I3679" t="s">
        <v>246</v>
      </c>
      <c r="J3679">
        <v>2</v>
      </c>
      <c r="K3679">
        <v>3</v>
      </c>
      <c r="L3679">
        <v>54</v>
      </c>
      <c r="M3679">
        <v>51</v>
      </c>
      <c r="N3679">
        <v>56</v>
      </c>
      <c r="P3679">
        <v>86</v>
      </c>
      <c r="R3679">
        <v>78</v>
      </c>
      <c r="S3679">
        <v>76</v>
      </c>
      <c r="U3679">
        <v>54</v>
      </c>
      <c r="W3679">
        <v>54</v>
      </c>
      <c r="X3679">
        <v>56</v>
      </c>
      <c r="Y3679">
        <v>94</v>
      </c>
      <c r="Z3679">
        <v>99</v>
      </c>
      <c r="AA3679">
        <v>81</v>
      </c>
      <c r="AB3679">
        <v>83</v>
      </c>
      <c r="AC3679">
        <v>79</v>
      </c>
      <c r="AD3679">
        <v>75</v>
      </c>
      <c r="AE3679">
        <v>78</v>
      </c>
      <c r="AF3679">
        <v>55</v>
      </c>
      <c r="AG3679">
        <v>57</v>
      </c>
      <c r="AH3679">
        <v>54</v>
      </c>
      <c r="AI3679">
        <v>55</v>
      </c>
      <c r="AJ3679">
        <v>55</v>
      </c>
      <c r="AK3679">
        <v>98</v>
      </c>
      <c r="AL3679">
        <v>99</v>
      </c>
      <c r="AM3679">
        <v>79.5</v>
      </c>
      <c r="AN3679">
        <v>55</v>
      </c>
      <c r="AO3679">
        <v>101</v>
      </c>
      <c r="AP3679">
        <v>107</v>
      </c>
      <c r="AQ3679">
        <v>73.84615384615384</v>
      </c>
      <c r="AR3679">
        <v>97.5</v>
      </c>
      <c r="AU3679">
        <v>1344</v>
      </c>
      <c r="AW3679">
        <v>7</v>
      </c>
      <c r="AY3679">
        <v>3</v>
      </c>
      <c r="BG3679">
        <v>1008</v>
      </c>
      <c r="BI3679">
        <v>5</v>
      </c>
      <c r="BQ3679" t="s">
        <v>185</v>
      </c>
      <c r="BR3679" t="s">
        <v>247</v>
      </c>
      <c r="BS3679" t="s">
        <v>336</v>
      </c>
      <c r="BT3679" t="s">
        <v>249</v>
      </c>
      <c r="BU3679">
        <v>22</v>
      </c>
      <c r="BV3679" t="s">
        <v>333</v>
      </c>
      <c r="BW3679" t="s">
        <v>173</v>
      </c>
      <c r="BX3679">
        <v>0</v>
      </c>
      <c r="BY3679">
        <v>10</v>
      </c>
      <c r="BZ3679">
        <v>3.333333333333333</v>
      </c>
      <c r="CA3679">
        <v>1347</v>
      </c>
      <c r="CB3679">
        <v>5</v>
      </c>
      <c r="CC3679">
        <v>1.666666666666667</v>
      </c>
      <c r="CD3679">
        <v>1009</v>
      </c>
      <c r="CE3679">
        <v>0</v>
      </c>
      <c r="CF3679">
        <v>4</v>
      </c>
      <c r="CG3679">
        <v>0</v>
      </c>
      <c r="CH3679">
        <v>1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5</v>
      </c>
      <c r="CO3679">
        <v>2356</v>
      </c>
      <c r="CP3679">
        <v>2.122241086587436E-3</v>
      </c>
      <c r="CQ3679">
        <v>9.2592592592592587E-2</v>
      </c>
      <c r="CR3679">
        <v>43.629629629629633</v>
      </c>
      <c r="CS3679">
        <v>9.0909090909090912E-2</v>
      </c>
      <c r="CT3679">
        <v>42.836363636363643</v>
      </c>
      <c r="CU3679">
        <v>2791</v>
      </c>
      <c r="CV3679">
        <v>-1</v>
      </c>
    </row>
    <row r="3680" spans="1:100" x14ac:dyDescent="0.2">
      <c r="A3680">
        <v>2022</v>
      </c>
      <c r="B3680">
        <v>6</v>
      </c>
      <c r="C3680" s="267">
        <v>44715</v>
      </c>
      <c r="D3680">
        <v>376</v>
      </c>
      <c r="E3680">
        <v>438</v>
      </c>
      <c r="F3680">
        <v>6</v>
      </c>
      <c r="G3680" t="s">
        <v>216</v>
      </c>
      <c r="H3680" t="s">
        <v>217</v>
      </c>
      <c r="I3680" t="s">
        <v>169</v>
      </c>
      <c r="J3680">
        <v>3</v>
      </c>
      <c r="K3680">
        <v>2</v>
      </c>
      <c r="L3680">
        <v>335</v>
      </c>
      <c r="M3680">
        <v>315</v>
      </c>
      <c r="N3680">
        <v>358</v>
      </c>
      <c r="O3680">
        <v>479</v>
      </c>
      <c r="P3680">
        <v>483</v>
      </c>
      <c r="R3680">
        <v>455</v>
      </c>
      <c r="S3680">
        <v>482</v>
      </c>
      <c r="T3680">
        <v>347</v>
      </c>
      <c r="U3680">
        <v>352</v>
      </c>
      <c r="W3680">
        <v>337</v>
      </c>
      <c r="X3680">
        <v>353</v>
      </c>
      <c r="Y3680">
        <v>133</v>
      </c>
      <c r="Z3680">
        <v>131</v>
      </c>
      <c r="AA3680">
        <v>493</v>
      </c>
      <c r="AB3680">
        <v>493</v>
      </c>
      <c r="AC3680">
        <v>497</v>
      </c>
      <c r="AD3680">
        <v>473</v>
      </c>
      <c r="AE3680">
        <v>476</v>
      </c>
      <c r="AF3680">
        <v>354</v>
      </c>
      <c r="AG3680">
        <v>345</v>
      </c>
      <c r="AH3680">
        <v>350</v>
      </c>
      <c r="AI3680">
        <v>346</v>
      </c>
      <c r="AJ3680">
        <v>342</v>
      </c>
      <c r="AK3680">
        <v>133</v>
      </c>
      <c r="AL3680">
        <v>135</v>
      </c>
      <c r="AM3680">
        <v>481.22222222222217</v>
      </c>
      <c r="AN3680">
        <v>347.33333333333331</v>
      </c>
      <c r="AO3680">
        <v>75</v>
      </c>
      <c r="AP3680">
        <v>144</v>
      </c>
      <c r="AQ3680">
        <v>81.203007518796994</v>
      </c>
      <c r="AR3680">
        <v>133</v>
      </c>
      <c r="AU3680">
        <v>360</v>
      </c>
      <c r="AV3680">
        <v>4</v>
      </c>
      <c r="AX3680">
        <v>8</v>
      </c>
      <c r="AZ3680">
        <v>4</v>
      </c>
      <c r="BG3680">
        <v>720</v>
      </c>
      <c r="BH3680">
        <v>10</v>
      </c>
      <c r="BI3680">
        <v>16</v>
      </c>
      <c r="BQ3680" t="s">
        <v>185</v>
      </c>
      <c r="BR3680" t="s">
        <v>186</v>
      </c>
      <c r="BS3680" t="s">
        <v>218</v>
      </c>
      <c r="BT3680" t="s">
        <v>188</v>
      </c>
      <c r="BU3680">
        <v>22</v>
      </c>
      <c r="BV3680" t="s">
        <v>219</v>
      </c>
      <c r="BW3680" t="s">
        <v>173</v>
      </c>
      <c r="BX3680">
        <v>0</v>
      </c>
      <c r="BY3680">
        <v>16</v>
      </c>
      <c r="BZ3680">
        <v>8</v>
      </c>
      <c r="CA3680">
        <v>368</v>
      </c>
      <c r="CB3680">
        <v>26</v>
      </c>
      <c r="CC3680">
        <v>13</v>
      </c>
      <c r="CD3680">
        <v>733</v>
      </c>
      <c r="CE3680">
        <v>7</v>
      </c>
      <c r="CF3680">
        <v>8</v>
      </c>
      <c r="CG3680">
        <v>4</v>
      </c>
      <c r="CH3680">
        <v>0</v>
      </c>
      <c r="CI3680">
        <v>2</v>
      </c>
      <c r="CJ3680">
        <v>0</v>
      </c>
      <c r="CK3680">
        <v>0</v>
      </c>
      <c r="CL3680">
        <v>0</v>
      </c>
      <c r="CM3680">
        <v>0</v>
      </c>
      <c r="CN3680">
        <v>21</v>
      </c>
      <c r="CO3680">
        <v>1101</v>
      </c>
      <c r="CP3680">
        <v>1.9073569482288829E-2</v>
      </c>
      <c r="CQ3680">
        <v>6.2686567164179099E-2</v>
      </c>
      <c r="CR3680">
        <v>3.2865671641791039</v>
      </c>
      <c r="CS3680">
        <v>6.0460652591170831E-2</v>
      </c>
      <c r="CT3680">
        <v>3.169865642994242</v>
      </c>
      <c r="CU3680">
        <v>2791</v>
      </c>
      <c r="CV3680">
        <v>-1</v>
      </c>
    </row>
    <row r="3681" spans="1:100" x14ac:dyDescent="0.2">
      <c r="A3681">
        <v>2022</v>
      </c>
      <c r="B3681">
        <v>6</v>
      </c>
      <c r="C3681" s="267">
        <v>44715</v>
      </c>
      <c r="D3681">
        <v>382</v>
      </c>
      <c r="E3681">
        <v>449</v>
      </c>
      <c r="F3681">
        <v>7</v>
      </c>
      <c r="G3681" t="s">
        <v>340</v>
      </c>
      <c r="H3681" t="s">
        <v>341</v>
      </c>
      <c r="I3681" t="s">
        <v>169</v>
      </c>
      <c r="J3681">
        <v>3</v>
      </c>
      <c r="K3681">
        <v>1</v>
      </c>
      <c r="L3681">
        <v>46</v>
      </c>
      <c r="M3681">
        <v>40</v>
      </c>
      <c r="N3681">
        <v>50</v>
      </c>
      <c r="O3681">
        <v>73</v>
      </c>
      <c r="P3681">
        <v>80</v>
      </c>
      <c r="R3681">
        <v>86</v>
      </c>
      <c r="S3681">
        <v>84</v>
      </c>
      <c r="T3681">
        <v>41</v>
      </c>
      <c r="U3681">
        <v>44</v>
      </c>
      <c r="W3681">
        <v>43</v>
      </c>
      <c r="X3681">
        <v>45</v>
      </c>
      <c r="Y3681">
        <v>96</v>
      </c>
      <c r="Z3681">
        <v>96</v>
      </c>
      <c r="AA3681">
        <v>93</v>
      </c>
      <c r="AB3681">
        <v>95</v>
      </c>
      <c r="AC3681">
        <v>98</v>
      </c>
      <c r="AD3681">
        <v>81</v>
      </c>
      <c r="AE3681">
        <v>78</v>
      </c>
      <c r="AF3681">
        <v>47</v>
      </c>
      <c r="AG3681">
        <v>48</v>
      </c>
      <c r="AH3681">
        <v>51</v>
      </c>
      <c r="AI3681">
        <v>44</v>
      </c>
      <c r="AJ3681">
        <v>46</v>
      </c>
      <c r="AK3681">
        <v>97</v>
      </c>
      <c r="AL3681">
        <v>98</v>
      </c>
      <c r="AM3681">
        <v>85.333333333333329</v>
      </c>
      <c r="AN3681">
        <v>45.444444444444443</v>
      </c>
      <c r="AO3681">
        <v>112</v>
      </c>
      <c r="AP3681">
        <v>96</v>
      </c>
      <c r="AQ3681">
        <v>111.6279069767442</v>
      </c>
      <c r="AR3681">
        <v>96.75</v>
      </c>
      <c r="AU3681">
        <v>1080</v>
      </c>
      <c r="AV3681">
        <v>6</v>
      </c>
      <c r="AX3681">
        <v>10</v>
      </c>
      <c r="AZ3681">
        <v>3</v>
      </c>
      <c r="BG3681">
        <v>990</v>
      </c>
      <c r="BI3681">
        <v>15</v>
      </c>
      <c r="BQ3681" t="s">
        <v>185</v>
      </c>
      <c r="BR3681" t="s">
        <v>186</v>
      </c>
      <c r="BS3681" t="s">
        <v>342</v>
      </c>
      <c r="BT3681" t="s">
        <v>188</v>
      </c>
      <c r="BU3681">
        <v>22</v>
      </c>
      <c r="BV3681" t="s">
        <v>340</v>
      </c>
      <c r="BW3681" t="s">
        <v>173</v>
      </c>
      <c r="BX3681">
        <v>0</v>
      </c>
      <c r="BY3681">
        <v>19</v>
      </c>
      <c r="BZ3681">
        <v>19</v>
      </c>
      <c r="CA3681">
        <v>1099</v>
      </c>
      <c r="CB3681">
        <v>15</v>
      </c>
      <c r="CC3681">
        <v>15</v>
      </c>
      <c r="CD3681">
        <v>1005</v>
      </c>
      <c r="CE3681">
        <v>6</v>
      </c>
      <c r="CF3681">
        <v>15</v>
      </c>
      <c r="CG3681">
        <v>10</v>
      </c>
      <c r="CH3681">
        <v>0</v>
      </c>
      <c r="CI3681">
        <v>3</v>
      </c>
      <c r="CJ3681">
        <v>0</v>
      </c>
      <c r="CK3681">
        <v>0</v>
      </c>
      <c r="CL3681">
        <v>0</v>
      </c>
      <c r="CM3681">
        <v>0</v>
      </c>
      <c r="CN3681">
        <v>34</v>
      </c>
      <c r="CO3681">
        <v>2104</v>
      </c>
      <c r="CP3681">
        <v>1.615969581749049E-2</v>
      </c>
      <c r="CQ3681">
        <v>0.73913043478260865</v>
      </c>
      <c r="CR3681">
        <v>45.739130434782609</v>
      </c>
      <c r="CS3681">
        <v>0.74816625916870416</v>
      </c>
      <c r="CT3681">
        <v>46.298288508557462</v>
      </c>
      <c r="CU3681">
        <v>2791</v>
      </c>
      <c r="CV3681">
        <v>-1</v>
      </c>
    </row>
    <row r="3682" spans="1:100" x14ac:dyDescent="0.2">
      <c r="A3682">
        <v>2022</v>
      </c>
      <c r="B3682">
        <v>6</v>
      </c>
      <c r="C3682" s="267">
        <v>44715</v>
      </c>
      <c r="D3682">
        <v>416</v>
      </c>
      <c r="E3682">
        <v>659</v>
      </c>
      <c r="F3682">
        <v>7</v>
      </c>
      <c r="G3682" t="s">
        <v>183</v>
      </c>
      <c r="H3682" t="s">
        <v>184</v>
      </c>
      <c r="I3682" t="s">
        <v>169</v>
      </c>
      <c r="J3682">
        <v>2</v>
      </c>
      <c r="K3682">
        <v>1</v>
      </c>
      <c r="L3682">
        <v>301</v>
      </c>
      <c r="M3682">
        <v>283</v>
      </c>
      <c r="N3682">
        <v>322</v>
      </c>
      <c r="AM3682"/>
      <c r="AN3682"/>
      <c r="AO3682">
        <v>55</v>
      </c>
      <c r="AP3682">
        <v>131</v>
      </c>
      <c r="AQ3682"/>
      <c r="AR3682"/>
      <c r="BQ3682" t="s">
        <v>185</v>
      </c>
      <c r="BR3682" t="s">
        <v>186</v>
      </c>
      <c r="BS3682" t="s">
        <v>187</v>
      </c>
      <c r="BT3682" t="s">
        <v>188</v>
      </c>
      <c r="BU3682">
        <v>22</v>
      </c>
      <c r="BV3682" t="s">
        <v>189</v>
      </c>
      <c r="BW3682" t="s">
        <v>173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/>
      <c r="CQ3682">
        <v>0</v>
      </c>
      <c r="CR3682">
        <v>0</v>
      </c>
      <c r="CS3682"/>
      <c r="CT3682"/>
      <c r="CU3682">
        <v>2791</v>
      </c>
      <c r="CV3682"/>
    </row>
    <row r="3683" spans="1:100" x14ac:dyDescent="0.2">
      <c r="A3683">
        <v>2022</v>
      </c>
      <c r="B3683">
        <v>6</v>
      </c>
      <c r="C3683" s="267">
        <v>44715</v>
      </c>
      <c r="D3683">
        <v>417</v>
      </c>
      <c r="E3683">
        <v>661</v>
      </c>
      <c r="F3683">
        <v>8</v>
      </c>
      <c r="G3683" t="s">
        <v>349</v>
      </c>
      <c r="H3683" t="s">
        <v>350</v>
      </c>
      <c r="I3683" t="s">
        <v>169</v>
      </c>
      <c r="J3683">
        <v>1</v>
      </c>
      <c r="K3683">
        <v>6</v>
      </c>
      <c r="L3683">
        <v>276</v>
      </c>
      <c r="M3683">
        <v>259</v>
      </c>
      <c r="N3683">
        <v>295</v>
      </c>
      <c r="Y3683">
        <v>168</v>
      </c>
      <c r="Z3683">
        <v>172</v>
      </c>
      <c r="AK3683">
        <v>173</v>
      </c>
      <c r="AL3683">
        <v>173</v>
      </c>
      <c r="AM3683"/>
      <c r="AN3683"/>
      <c r="AO3683">
        <v>21</v>
      </c>
      <c r="AP3683">
        <v>180</v>
      </c>
      <c r="AQ3683">
        <v>20.99125364431487</v>
      </c>
      <c r="AR3683">
        <v>171.5</v>
      </c>
      <c r="BQ3683" t="s">
        <v>185</v>
      </c>
      <c r="BR3683" t="s">
        <v>186</v>
      </c>
      <c r="BS3683" t="s">
        <v>351</v>
      </c>
      <c r="BT3683" t="s">
        <v>188</v>
      </c>
      <c r="BU3683">
        <v>22</v>
      </c>
      <c r="BV3683" t="s">
        <v>348</v>
      </c>
      <c r="BW3683" t="s">
        <v>173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/>
      <c r="CQ3683">
        <v>0</v>
      </c>
      <c r="CR3683">
        <v>0</v>
      </c>
      <c r="CS3683"/>
      <c r="CT3683"/>
      <c r="CU3683">
        <v>2791</v>
      </c>
      <c r="CV3683"/>
    </row>
    <row r="3684" spans="1:100" x14ac:dyDescent="0.2">
      <c r="A3684">
        <v>2022</v>
      </c>
      <c r="B3684">
        <v>6</v>
      </c>
      <c r="C3684" s="267">
        <v>44715</v>
      </c>
      <c r="D3684">
        <v>4</v>
      </c>
      <c r="E3684">
        <v>11</v>
      </c>
      <c r="F3684">
        <v>46</v>
      </c>
      <c r="G3684" t="s">
        <v>276</v>
      </c>
      <c r="H3684" t="s">
        <v>277</v>
      </c>
      <c r="I3684" t="s">
        <v>221</v>
      </c>
      <c r="J3684">
        <v>2</v>
      </c>
      <c r="K3684">
        <v>2</v>
      </c>
      <c r="L3684">
        <v>212</v>
      </c>
      <c r="M3684">
        <v>197</v>
      </c>
      <c r="N3684">
        <v>226</v>
      </c>
      <c r="O3684">
        <v>293</v>
      </c>
      <c r="P3684">
        <v>300</v>
      </c>
      <c r="R3684">
        <v>287</v>
      </c>
      <c r="S3684">
        <v>271</v>
      </c>
      <c r="T3684">
        <v>213</v>
      </c>
      <c r="U3684">
        <v>210</v>
      </c>
      <c r="W3684">
        <v>198</v>
      </c>
      <c r="X3684">
        <v>200</v>
      </c>
      <c r="AA3684">
        <v>320</v>
      </c>
      <c r="AB3684">
        <v>313</v>
      </c>
      <c r="AC3684">
        <v>315</v>
      </c>
      <c r="AD3684">
        <v>310</v>
      </c>
      <c r="AE3684">
        <v>345</v>
      </c>
      <c r="AF3684">
        <v>218</v>
      </c>
      <c r="AG3684">
        <v>210</v>
      </c>
      <c r="AH3684">
        <v>210</v>
      </c>
      <c r="AI3684">
        <v>205</v>
      </c>
      <c r="AJ3684">
        <v>210</v>
      </c>
      <c r="AM3684">
        <v>306</v>
      </c>
      <c r="AN3684">
        <v>208.2222222222222</v>
      </c>
      <c r="AO3684">
        <v>48</v>
      </c>
      <c r="AP3684">
        <v>195</v>
      </c>
      <c r="AQ3684"/>
      <c r="AR3684"/>
      <c r="AU3684">
        <v>736</v>
      </c>
      <c r="AV3684">
        <v>3</v>
      </c>
      <c r="AX3684">
        <v>3</v>
      </c>
      <c r="AZ3684">
        <v>2</v>
      </c>
      <c r="BG3684">
        <v>360</v>
      </c>
      <c r="BI3684">
        <v>5</v>
      </c>
      <c r="BJ3684">
        <v>6</v>
      </c>
      <c r="BQ3684" t="s">
        <v>180</v>
      </c>
      <c r="BR3684" t="s">
        <v>266</v>
      </c>
      <c r="BS3684" t="s">
        <v>278</v>
      </c>
      <c r="BT3684"/>
      <c r="BU3684">
        <v>22</v>
      </c>
      <c r="BV3684" t="s">
        <v>268</v>
      </c>
      <c r="BW3684" t="s">
        <v>222</v>
      </c>
      <c r="BX3684">
        <v>0</v>
      </c>
      <c r="BY3684">
        <v>8</v>
      </c>
      <c r="BZ3684">
        <v>4</v>
      </c>
      <c r="CA3684">
        <v>740</v>
      </c>
      <c r="CB3684">
        <v>11</v>
      </c>
      <c r="CC3684">
        <v>5.5</v>
      </c>
      <c r="CD3684">
        <v>365</v>
      </c>
      <c r="CE3684">
        <v>1</v>
      </c>
      <c r="CF3684">
        <v>2</v>
      </c>
      <c r="CG3684">
        <v>4</v>
      </c>
      <c r="CH3684">
        <v>0</v>
      </c>
      <c r="CI3684">
        <v>1</v>
      </c>
      <c r="CJ3684">
        <v>0</v>
      </c>
      <c r="CK3684">
        <v>0</v>
      </c>
      <c r="CL3684">
        <v>0</v>
      </c>
      <c r="CM3684">
        <v>0</v>
      </c>
      <c r="CN3684">
        <v>9.5</v>
      </c>
      <c r="CO3684">
        <v>1105</v>
      </c>
      <c r="CP3684">
        <v>8.5972850678733038E-3</v>
      </c>
      <c r="CQ3684">
        <v>4.4811320754716978E-2</v>
      </c>
      <c r="CR3684">
        <v>5.2122641509433958</v>
      </c>
      <c r="CS3684">
        <v>4.5624332977588049E-2</v>
      </c>
      <c r="CT3684">
        <v>5.3068303094983991</v>
      </c>
      <c r="CU3684">
        <v>2791</v>
      </c>
      <c r="CV3684">
        <v>-1</v>
      </c>
    </row>
    <row r="3685" spans="1:100" x14ac:dyDescent="0.2">
      <c r="A3685">
        <v>2022</v>
      </c>
      <c r="B3685">
        <v>6</v>
      </c>
      <c r="C3685" s="267">
        <v>44715</v>
      </c>
      <c r="D3685">
        <v>4</v>
      </c>
      <c r="E3685">
        <v>12</v>
      </c>
      <c r="F3685">
        <v>46</v>
      </c>
      <c r="G3685" t="s">
        <v>264</v>
      </c>
      <c r="H3685" t="s">
        <v>265</v>
      </c>
      <c r="I3685" t="s">
        <v>221</v>
      </c>
      <c r="J3685">
        <v>2</v>
      </c>
      <c r="K3685">
        <v>2</v>
      </c>
      <c r="L3685">
        <v>212</v>
      </c>
      <c r="M3685">
        <v>197</v>
      </c>
      <c r="N3685">
        <v>226</v>
      </c>
      <c r="O3685">
        <v>330</v>
      </c>
      <c r="P3685">
        <v>318</v>
      </c>
      <c r="R3685">
        <v>300</v>
      </c>
      <c r="S3685">
        <v>292</v>
      </c>
      <c r="T3685">
        <v>220</v>
      </c>
      <c r="U3685">
        <v>216</v>
      </c>
      <c r="W3685">
        <v>201</v>
      </c>
      <c r="X3685">
        <v>203</v>
      </c>
      <c r="Y3685">
        <v>147</v>
      </c>
      <c r="Z3685">
        <v>149</v>
      </c>
      <c r="AA3685">
        <v>319</v>
      </c>
      <c r="AB3685">
        <v>321</v>
      </c>
      <c r="AC3685">
        <v>317</v>
      </c>
      <c r="AD3685">
        <v>308</v>
      </c>
      <c r="AE3685">
        <v>340</v>
      </c>
      <c r="AF3685">
        <v>320</v>
      </c>
      <c r="AG3685">
        <v>211</v>
      </c>
      <c r="AH3685">
        <v>213</v>
      </c>
      <c r="AI3685">
        <v>207</v>
      </c>
      <c r="AJ3685">
        <v>209</v>
      </c>
      <c r="AK3685">
        <v>150</v>
      </c>
      <c r="AL3685">
        <v>148</v>
      </c>
      <c r="AM3685">
        <v>316.11111111111109</v>
      </c>
      <c r="AN3685">
        <v>222.2222222222222</v>
      </c>
      <c r="AO3685">
        <v>48</v>
      </c>
      <c r="AP3685">
        <v>195</v>
      </c>
      <c r="AQ3685">
        <v>48.484848484848477</v>
      </c>
      <c r="AR3685">
        <v>148.5</v>
      </c>
      <c r="AU3685">
        <v>736</v>
      </c>
      <c r="AV3685">
        <v>3</v>
      </c>
      <c r="AX3685">
        <v>3</v>
      </c>
      <c r="AZ3685">
        <v>2</v>
      </c>
      <c r="BG3685">
        <v>360</v>
      </c>
      <c r="BI3685">
        <v>5</v>
      </c>
      <c r="BJ3685">
        <v>6</v>
      </c>
      <c r="BQ3685" t="s">
        <v>180</v>
      </c>
      <c r="BR3685" t="s">
        <v>266</v>
      </c>
      <c r="BS3685" t="s">
        <v>267</v>
      </c>
      <c r="BT3685"/>
      <c r="BU3685">
        <v>22</v>
      </c>
      <c r="BV3685" t="s">
        <v>268</v>
      </c>
      <c r="BW3685" t="s">
        <v>222</v>
      </c>
      <c r="BX3685">
        <v>0</v>
      </c>
      <c r="BY3685">
        <v>8</v>
      </c>
      <c r="BZ3685">
        <v>4</v>
      </c>
      <c r="CA3685">
        <v>740</v>
      </c>
      <c r="CB3685">
        <v>11</v>
      </c>
      <c r="CC3685">
        <v>5.5</v>
      </c>
      <c r="CD3685">
        <v>365</v>
      </c>
      <c r="CE3685">
        <v>1</v>
      </c>
      <c r="CF3685">
        <v>2</v>
      </c>
      <c r="CG3685">
        <v>4</v>
      </c>
      <c r="CH3685">
        <v>0</v>
      </c>
      <c r="CI3685">
        <v>1</v>
      </c>
      <c r="CJ3685">
        <v>0</v>
      </c>
      <c r="CK3685">
        <v>0</v>
      </c>
      <c r="CL3685">
        <v>0</v>
      </c>
      <c r="CM3685">
        <v>0</v>
      </c>
      <c r="CN3685">
        <v>9.5</v>
      </c>
      <c r="CO3685">
        <v>1105</v>
      </c>
      <c r="CP3685">
        <v>8.5972850678733038E-3</v>
      </c>
      <c r="CQ3685">
        <v>4.4811320754716978E-2</v>
      </c>
      <c r="CR3685">
        <v>5.2122641509433958</v>
      </c>
      <c r="CS3685">
        <v>4.2750000000000003E-2</v>
      </c>
      <c r="CT3685">
        <v>4.9725000000000001</v>
      </c>
      <c r="CU3685">
        <v>2791</v>
      </c>
      <c r="CV3685">
        <v>-1</v>
      </c>
    </row>
    <row r="3686" spans="1:100" x14ac:dyDescent="0.2">
      <c r="A3686">
        <v>2022</v>
      </c>
      <c r="B3686">
        <v>6</v>
      </c>
      <c r="C3686" s="267">
        <v>44715</v>
      </c>
      <c r="D3686">
        <v>433</v>
      </c>
      <c r="E3686">
        <v>452</v>
      </c>
      <c r="F3686">
        <v>46</v>
      </c>
      <c r="G3686" t="s">
        <v>553</v>
      </c>
      <c r="H3686" t="s">
        <v>554</v>
      </c>
      <c r="I3686" t="s">
        <v>221</v>
      </c>
      <c r="J3686">
        <v>4</v>
      </c>
      <c r="K3686">
        <v>2</v>
      </c>
      <c r="L3686">
        <v>270</v>
      </c>
      <c r="M3686">
        <v>251</v>
      </c>
      <c r="N3686">
        <v>288</v>
      </c>
      <c r="O3686">
        <v>295</v>
      </c>
      <c r="T3686">
        <v>244</v>
      </c>
      <c r="AA3686">
        <v>303</v>
      </c>
      <c r="AB3686">
        <v>335</v>
      </c>
      <c r="AC3686">
        <v>330</v>
      </c>
      <c r="AD3686">
        <v>321</v>
      </c>
      <c r="AE3686">
        <v>305</v>
      </c>
      <c r="AF3686">
        <v>260</v>
      </c>
      <c r="AG3686">
        <v>263</v>
      </c>
      <c r="AH3686">
        <v>260</v>
      </c>
      <c r="AI3686">
        <v>250</v>
      </c>
      <c r="AJ3686">
        <v>246</v>
      </c>
      <c r="AM3686">
        <v>314.83333333333331</v>
      </c>
      <c r="AN3686">
        <v>253.83333333333329</v>
      </c>
      <c r="AO3686">
        <v>96</v>
      </c>
      <c r="AP3686">
        <v>150</v>
      </c>
      <c r="AQ3686"/>
      <c r="AR3686"/>
      <c r="AU3686">
        <v>800</v>
      </c>
      <c r="AV3686">
        <v>3</v>
      </c>
      <c r="BI3686">
        <v>5</v>
      </c>
      <c r="BQ3686" t="s">
        <v>180</v>
      </c>
      <c r="BR3686" t="s">
        <v>181</v>
      </c>
      <c r="BS3686"/>
      <c r="BT3686"/>
      <c r="BU3686">
        <v>22</v>
      </c>
      <c r="BV3686" t="s">
        <v>552</v>
      </c>
      <c r="BW3686" t="s">
        <v>222</v>
      </c>
      <c r="BX3686">
        <v>0</v>
      </c>
      <c r="BY3686">
        <v>3</v>
      </c>
      <c r="BZ3686">
        <v>1.5</v>
      </c>
      <c r="CA3686">
        <v>801</v>
      </c>
      <c r="CB3686">
        <v>5</v>
      </c>
      <c r="CC3686">
        <v>2.5</v>
      </c>
      <c r="CD3686">
        <v>2</v>
      </c>
      <c r="CE3686">
        <v>1</v>
      </c>
      <c r="CF3686">
        <v>2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4</v>
      </c>
      <c r="CO3686">
        <v>803</v>
      </c>
      <c r="CP3686">
        <v>4.9813200498131996E-3</v>
      </c>
      <c r="CQ3686">
        <v>1.4814814814814821E-2</v>
      </c>
      <c r="CR3686">
        <v>2.9740740740740739</v>
      </c>
      <c r="CS3686">
        <v>1.5758371634931059E-2</v>
      </c>
      <c r="CT3686">
        <v>3.1634931057124089</v>
      </c>
      <c r="CU3686">
        <v>2791</v>
      </c>
      <c r="CV3686">
        <v>-1</v>
      </c>
    </row>
    <row r="3687" spans="1:100" x14ac:dyDescent="0.2">
      <c r="A3687">
        <v>2022</v>
      </c>
      <c r="B3687">
        <v>6</v>
      </c>
      <c r="C3687" s="267">
        <v>44715</v>
      </c>
      <c r="D3687">
        <v>433</v>
      </c>
      <c r="E3687">
        <v>453</v>
      </c>
      <c r="F3687">
        <v>46</v>
      </c>
      <c r="G3687" t="s">
        <v>550</v>
      </c>
      <c r="H3687" t="s">
        <v>551</v>
      </c>
      <c r="I3687" t="s">
        <v>221</v>
      </c>
      <c r="J3687">
        <v>4</v>
      </c>
      <c r="K3687">
        <v>2</v>
      </c>
      <c r="L3687">
        <v>175</v>
      </c>
      <c r="M3687">
        <v>162</v>
      </c>
      <c r="N3687">
        <v>187</v>
      </c>
      <c r="O3687">
        <v>206</v>
      </c>
      <c r="T3687">
        <v>173</v>
      </c>
      <c r="AA3687">
        <v>218</v>
      </c>
      <c r="AB3687">
        <v>228</v>
      </c>
      <c r="AC3687">
        <v>217</v>
      </c>
      <c r="AD3687">
        <v>205</v>
      </c>
      <c r="AE3687">
        <v>198</v>
      </c>
      <c r="AF3687">
        <v>181</v>
      </c>
      <c r="AG3687">
        <v>186</v>
      </c>
      <c r="AH3687">
        <v>181</v>
      </c>
      <c r="AI3687">
        <v>173</v>
      </c>
      <c r="AJ3687">
        <v>169</v>
      </c>
      <c r="AM3687">
        <v>212</v>
      </c>
      <c r="AN3687">
        <v>177.16666666666671</v>
      </c>
      <c r="AO3687">
        <v>96</v>
      </c>
      <c r="AP3687">
        <v>150</v>
      </c>
      <c r="AQ3687"/>
      <c r="AR3687"/>
      <c r="AU3687">
        <v>800</v>
      </c>
      <c r="AV3687">
        <v>3</v>
      </c>
      <c r="BH3687">
        <v>4</v>
      </c>
      <c r="BI3687">
        <v>6</v>
      </c>
      <c r="BQ3687" t="s">
        <v>180</v>
      </c>
      <c r="BR3687" t="s">
        <v>181</v>
      </c>
      <c r="BS3687"/>
      <c r="BT3687"/>
      <c r="BU3687">
        <v>22</v>
      </c>
      <c r="BV3687" t="s">
        <v>552</v>
      </c>
      <c r="BW3687" t="s">
        <v>222</v>
      </c>
      <c r="BX3687">
        <v>0</v>
      </c>
      <c r="BY3687">
        <v>3</v>
      </c>
      <c r="BZ3687">
        <v>1.5</v>
      </c>
      <c r="CA3687">
        <v>801</v>
      </c>
      <c r="CB3687">
        <v>10</v>
      </c>
      <c r="CC3687">
        <v>5</v>
      </c>
      <c r="CD3687">
        <v>5</v>
      </c>
      <c r="CE3687">
        <v>3</v>
      </c>
      <c r="CF3687">
        <v>3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6.5</v>
      </c>
      <c r="CO3687">
        <v>806</v>
      </c>
      <c r="CP3687">
        <v>8.0645161290322578E-3</v>
      </c>
      <c r="CQ3687">
        <v>3.7142857142857137E-2</v>
      </c>
      <c r="CR3687">
        <v>4.6057142857142859</v>
      </c>
      <c r="CS3687">
        <v>3.6688617121354662E-2</v>
      </c>
      <c r="CT3687">
        <v>4.5493885230479778</v>
      </c>
      <c r="CU3687">
        <v>2791</v>
      </c>
      <c r="CV3687">
        <v>-1</v>
      </c>
    </row>
    <row r="3688" spans="1:100" x14ac:dyDescent="0.2">
      <c r="A3688">
        <v>2022</v>
      </c>
      <c r="B3688">
        <v>6</v>
      </c>
      <c r="C3688" s="267">
        <v>44715</v>
      </c>
      <c r="D3688">
        <v>433</v>
      </c>
      <c r="E3688">
        <v>453</v>
      </c>
      <c r="F3688">
        <v>48</v>
      </c>
      <c r="G3688" t="s">
        <v>550</v>
      </c>
      <c r="H3688" t="s">
        <v>551</v>
      </c>
      <c r="I3688" t="s">
        <v>221</v>
      </c>
      <c r="J3688">
        <v>4</v>
      </c>
      <c r="K3688">
        <v>2</v>
      </c>
      <c r="L3688">
        <v>175</v>
      </c>
      <c r="M3688">
        <v>162</v>
      </c>
      <c r="N3688">
        <v>187</v>
      </c>
      <c r="Y3688">
        <v>111</v>
      </c>
      <c r="Z3688">
        <v>111</v>
      </c>
      <c r="AK3688">
        <v>181</v>
      </c>
      <c r="AL3688">
        <v>178</v>
      </c>
      <c r="AM3688"/>
      <c r="AN3688"/>
      <c r="AO3688">
        <v>96</v>
      </c>
      <c r="AP3688">
        <v>150</v>
      </c>
      <c r="AQ3688">
        <v>99.139414802065403</v>
      </c>
      <c r="AR3688">
        <v>145.25</v>
      </c>
      <c r="BQ3688" t="s">
        <v>180</v>
      </c>
      <c r="BR3688" t="s">
        <v>181</v>
      </c>
      <c r="BS3688"/>
      <c r="BT3688"/>
      <c r="BU3688">
        <v>22</v>
      </c>
      <c r="BV3688" t="s">
        <v>552</v>
      </c>
      <c r="BW3688" t="s">
        <v>222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/>
      <c r="CQ3688">
        <v>0</v>
      </c>
      <c r="CR3688">
        <v>0</v>
      </c>
      <c r="CS3688"/>
      <c r="CT3688"/>
      <c r="CU3688">
        <v>2791</v>
      </c>
      <c r="CV3688"/>
    </row>
    <row r="3689" spans="1:100" x14ac:dyDescent="0.2">
      <c r="A3689">
        <v>2022</v>
      </c>
      <c r="B3689">
        <v>6</v>
      </c>
      <c r="C3689" s="267">
        <v>44715</v>
      </c>
      <c r="D3689">
        <v>236</v>
      </c>
      <c r="E3689">
        <v>160</v>
      </c>
      <c r="F3689">
        <v>49</v>
      </c>
      <c r="G3689" t="s">
        <v>239</v>
      </c>
      <c r="H3689" t="s">
        <v>240</v>
      </c>
      <c r="I3689" t="s">
        <v>169</v>
      </c>
      <c r="J3689">
        <v>2</v>
      </c>
      <c r="K3689">
        <v>1</v>
      </c>
      <c r="L3689">
        <v>200</v>
      </c>
      <c r="M3689">
        <v>186</v>
      </c>
      <c r="N3689">
        <v>214</v>
      </c>
      <c r="P3689">
        <v>317</v>
      </c>
      <c r="R3689">
        <v>325</v>
      </c>
      <c r="S3689">
        <v>308</v>
      </c>
      <c r="U3689">
        <v>201</v>
      </c>
      <c r="W3689">
        <v>204</v>
      </c>
      <c r="X3689">
        <v>197</v>
      </c>
      <c r="Y3689">
        <v>108</v>
      </c>
      <c r="Z3689">
        <v>108</v>
      </c>
      <c r="AA3689">
        <v>340</v>
      </c>
      <c r="AB3689">
        <v>328</v>
      </c>
      <c r="AC3689">
        <v>316</v>
      </c>
      <c r="AD3689">
        <v>298</v>
      </c>
      <c r="AE3689">
        <v>303</v>
      </c>
      <c r="AF3689">
        <v>214</v>
      </c>
      <c r="AG3689">
        <v>205</v>
      </c>
      <c r="AH3689">
        <v>200</v>
      </c>
      <c r="AI3689">
        <v>193</v>
      </c>
      <c r="AJ3689">
        <v>205</v>
      </c>
      <c r="AK3689">
        <v>111</v>
      </c>
      <c r="AL3689">
        <v>109</v>
      </c>
      <c r="AM3689">
        <v>316.875</v>
      </c>
      <c r="AN3689">
        <v>202.375</v>
      </c>
      <c r="AO3689">
        <v>76</v>
      </c>
      <c r="AP3689">
        <v>95</v>
      </c>
      <c r="AQ3689">
        <v>66.055045871559628</v>
      </c>
      <c r="AR3689">
        <v>109</v>
      </c>
      <c r="AU3689">
        <v>600</v>
      </c>
      <c r="AV3689">
        <v>9</v>
      </c>
      <c r="AX3689">
        <v>18</v>
      </c>
      <c r="AY3689">
        <v>3</v>
      </c>
      <c r="AZ3689">
        <v>9</v>
      </c>
      <c r="BG3689">
        <v>708</v>
      </c>
      <c r="BH3689">
        <v>5</v>
      </c>
      <c r="BI3689">
        <v>4</v>
      </c>
      <c r="BQ3689" t="s">
        <v>241</v>
      </c>
      <c r="BR3689" t="s">
        <v>242</v>
      </c>
      <c r="BS3689"/>
      <c r="BT3689"/>
      <c r="BU3689">
        <v>22</v>
      </c>
      <c r="BV3689" t="s">
        <v>239</v>
      </c>
      <c r="BW3689" t="s">
        <v>222</v>
      </c>
      <c r="BX3689">
        <v>0</v>
      </c>
      <c r="BY3689">
        <v>39</v>
      </c>
      <c r="BZ3689">
        <v>39</v>
      </c>
      <c r="CA3689">
        <v>639</v>
      </c>
      <c r="CB3689">
        <v>9</v>
      </c>
      <c r="CC3689">
        <v>9</v>
      </c>
      <c r="CD3689">
        <v>717</v>
      </c>
      <c r="CE3689">
        <v>14</v>
      </c>
      <c r="CF3689">
        <v>4</v>
      </c>
      <c r="CG3689">
        <v>18</v>
      </c>
      <c r="CH3689">
        <v>3</v>
      </c>
      <c r="CI3689">
        <v>9</v>
      </c>
      <c r="CJ3689">
        <v>0</v>
      </c>
      <c r="CK3689">
        <v>0</v>
      </c>
      <c r="CL3689">
        <v>0</v>
      </c>
      <c r="CM3689">
        <v>0</v>
      </c>
      <c r="CN3689">
        <v>48</v>
      </c>
      <c r="CO3689">
        <v>1356</v>
      </c>
      <c r="CP3689">
        <v>3.5398230088495568E-2</v>
      </c>
      <c r="CQ3689">
        <v>0.24</v>
      </c>
      <c r="CR3689">
        <v>6.78</v>
      </c>
      <c r="CS3689">
        <v>0.237183446571958</v>
      </c>
      <c r="CT3689">
        <v>6.7004323656578144</v>
      </c>
      <c r="CU3689">
        <v>2791</v>
      </c>
      <c r="CV3689">
        <v>-1</v>
      </c>
    </row>
    <row r="3690" spans="1:100" x14ac:dyDescent="0.2">
      <c r="A3690">
        <v>2022</v>
      </c>
      <c r="B3690">
        <v>6</v>
      </c>
      <c r="C3690" s="267">
        <v>44715</v>
      </c>
      <c r="D3690">
        <v>422</v>
      </c>
      <c r="E3690">
        <v>668</v>
      </c>
      <c r="F3690"/>
      <c r="G3690" t="s">
        <v>352</v>
      </c>
      <c r="H3690" t="s">
        <v>353</v>
      </c>
      <c r="I3690" t="s">
        <v>169</v>
      </c>
      <c r="J3690">
        <v>2</v>
      </c>
      <c r="K3690">
        <v>1</v>
      </c>
      <c r="L3690">
        <v>103</v>
      </c>
      <c r="M3690">
        <v>96</v>
      </c>
      <c r="N3690">
        <v>110</v>
      </c>
      <c r="AM3690"/>
      <c r="AN3690"/>
      <c r="AO3690">
        <v>103</v>
      </c>
      <c r="AP3690">
        <v>105</v>
      </c>
      <c r="AQ3690"/>
      <c r="AR3690"/>
      <c r="BQ3690" t="s">
        <v>185</v>
      </c>
      <c r="BR3690" t="s">
        <v>186</v>
      </c>
      <c r="BS3690" t="s">
        <v>354</v>
      </c>
      <c r="BT3690" t="s">
        <v>188</v>
      </c>
      <c r="BU3690">
        <v>22</v>
      </c>
      <c r="BV3690" t="s">
        <v>352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/>
      <c r="CQ3690">
        <v>0</v>
      </c>
      <c r="CR3690">
        <v>0</v>
      </c>
      <c r="CS3690"/>
      <c r="CT3690"/>
      <c r="CU3690">
        <v>2791</v>
      </c>
      <c r="CV3690"/>
    </row>
    <row r="3691" spans="1:100" x14ac:dyDescent="0.2">
      <c r="A3691">
        <v>2022</v>
      </c>
      <c r="B3691">
        <v>6</v>
      </c>
      <c r="C3691" s="267">
        <v>44715</v>
      </c>
      <c r="D3691">
        <v>528</v>
      </c>
      <c r="E3691">
        <v>925</v>
      </c>
      <c r="F3691"/>
      <c r="G3691" t="s">
        <v>555</v>
      </c>
      <c r="H3691" t="s">
        <v>556</v>
      </c>
      <c r="I3691" t="s">
        <v>169</v>
      </c>
      <c r="J3691">
        <v>1</v>
      </c>
      <c r="K3691">
        <v>6</v>
      </c>
      <c r="L3691">
        <v>1091</v>
      </c>
      <c r="M3691">
        <v>1026</v>
      </c>
      <c r="N3691">
        <v>1168</v>
      </c>
      <c r="AM3691"/>
      <c r="AN3691"/>
      <c r="AO3691">
        <v>20</v>
      </c>
      <c r="AP3691">
        <v>180</v>
      </c>
      <c r="AQ3691"/>
      <c r="AR3691"/>
      <c r="BQ3691" t="s">
        <v>185</v>
      </c>
      <c r="BS3691" t="s">
        <v>557</v>
      </c>
      <c r="BT3691" t="s">
        <v>188</v>
      </c>
      <c r="BU3691">
        <v>22</v>
      </c>
      <c r="BV3691" t="s">
        <v>558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/>
      <c r="CQ3691">
        <v>0</v>
      </c>
      <c r="CR3691">
        <v>0</v>
      </c>
      <c r="CS3691"/>
      <c r="CT3691"/>
      <c r="CU3691">
        <v>2791</v>
      </c>
      <c r="CV3691"/>
    </row>
    <row r="3692" spans="1:100" x14ac:dyDescent="0.2">
      <c r="A3692">
        <v>2022</v>
      </c>
      <c r="B3692">
        <v>6</v>
      </c>
      <c r="C3692" s="267">
        <v>44715</v>
      </c>
      <c r="D3692">
        <v>528</v>
      </c>
      <c r="E3692">
        <v>936</v>
      </c>
      <c r="F3692"/>
      <c r="G3692" t="s">
        <v>559</v>
      </c>
      <c r="H3692" t="s">
        <v>560</v>
      </c>
      <c r="I3692" t="s">
        <v>169</v>
      </c>
      <c r="J3692">
        <v>1</v>
      </c>
      <c r="K3692">
        <v>6</v>
      </c>
      <c r="L3692">
        <v>206</v>
      </c>
      <c r="M3692">
        <v>193</v>
      </c>
      <c r="N3692">
        <v>220</v>
      </c>
      <c r="AM3692"/>
      <c r="AN3692"/>
      <c r="AO3692">
        <v>20</v>
      </c>
      <c r="AP3692">
        <v>180</v>
      </c>
      <c r="AQ3692"/>
      <c r="AR3692"/>
      <c r="BQ3692" t="s">
        <v>185</v>
      </c>
      <c r="BS3692" t="s">
        <v>561</v>
      </c>
      <c r="BT3692" t="s">
        <v>188</v>
      </c>
      <c r="BU3692">
        <v>22</v>
      </c>
      <c r="BV3692" t="s">
        <v>558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/>
      <c r="CQ3692">
        <v>0</v>
      </c>
      <c r="CR3692">
        <v>0</v>
      </c>
      <c r="CS3692"/>
      <c r="CT3692"/>
      <c r="CU3692">
        <v>2791</v>
      </c>
      <c r="CV3692"/>
    </row>
    <row r="3693" spans="1:100" x14ac:dyDescent="0.2">
      <c r="A3693">
        <v>2022</v>
      </c>
      <c r="B3693">
        <v>6</v>
      </c>
      <c r="C3693" s="267">
        <v>44716</v>
      </c>
      <c r="D3693">
        <v>137</v>
      </c>
      <c r="E3693">
        <v>273</v>
      </c>
      <c r="F3693">
        <v>2</v>
      </c>
      <c r="G3693" t="s">
        <v>174</v>
      </c>
      <c r="H3693" t="s">
        <v>175</v>
      </c>
      <c r="I3693" t="s">
        <v>169</v>
      </c>
      <c r="J3693">
        <v>3</v>
      </c>
      <c r="K3693">
        <v>2</v>
      </c>
      <c r="L3693">
        <v>564</v>
      </c>
      <c r="M3693">
        <v>524</v>
      </c>
      <c r="N3693">
        <v>603</v>
      </c>
      <c r="AM3693"/>
      <c r="AN3693"/>
      <c r="AO3693">
        <v>93</v>
      </c>
      <c r="AP3693">
        <v>116</v>
      </c>
      <c r="AQ3693"/>
      <c r="AR3693"/>
      <c r="AU3693">
        <v>150</v>
      </c>
      <c r="AV3693">
        <v>4</v>
      </c>
      <c r="AW3693">
        <v>2</v>
      </c>
      <c r="BQ3693" t="s">
        <v>176</v>
      </c>
      <c r="BS3693"/>
      <c r="BT3693"/>
      <c r="BU3693">
        <v>22</v>
      </c>
      <c r="BV3693" t="s">
        <v>177</v>
      </c>
      <c r="BW3693" t="s">
        <v>173</v>
      </c>
      <c r="BX3693">
        <v>0</v>
      </c>
      <c r="BY3693">
        <v>6</v>
      </c>
      <c r="BZ3693">
        <v>3</v>
      </c>
      <c r="CA3693">
        <v>153</v>
      </c>
      <c r="CB3693">
        <v>0</v>
      </c>
      <c r="CC3693">
        <v>0</v>
      </c>
      <c r="CD3693">
        <v>0</v>
      </c>
      <c r="CE3693">
        <v>2</v>
      </c>
      <c r="CF3693">
        <v>1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3</v>
      </c>
      <c r="CO3693">
        <v>153</v>
      </c>
      <c r="CP3693">
        <v>1.9607843137254902E-2</v>
      </c>
      <c r="CQ3693">
        <v>5.3191489361702126E-3</v>
      </c>
      <c r="CR3693">
        <v>0.27127659574468083</v>
      </c>
      <c r="CS3693"/>
      <c r="CT3693"/>
      <c r="CU3693">
        <v>2791</v>
      </c>
      <c r="CV3693"/>
    </row>
    <row r="3694" spans="1:100" x14ac:dyDescent="0.2">
      <c r="A3694">
        <v>2022</v>
      </c>
      <c r="B3694">
        <v>6</v>
      </c>
      <c r="C3694" s="267">
        <v>44716</v>
      </c>
      <c r="D3694">
        <v>384</v>
      </c>
      <c r="E3694">
        <v>556</v>
      </c>
      <c r="F3694">
        <v>2</v>
      </c>
      <c r="G3694" t="s">
        <v>202</v>
      </c>
      <c r="H3694" t="s">
        <v>203</v>
      </c>
      <c r="I3694" t="s">
        <v>169</v>
      </c>
      <c r="J3694">
        <v>1</v>
      </c>
      <c r="K3694">
        <v>6</v>
      </c>
      <c r="L3694">
        <v>1066</v>
      </c>
      <c r="M3694">
        <v>1003</v>
      </c>
      <c r="N3694">
        <v>1141</v>
      </c>
      <c r="O3694">
        <v>1739</v>
      </c>
      <c r="P3694">
        <v>1702</v>
      </c>
      <c r="Q3694">
        <v>1692</v>
      </c>
      <c r="R3694">
        <v>1809</v>
      </c>
      <c r="S3694">
        <v>1740</v>
      </c>
      <c r="T3694">
        <v>1257</v>
      </c>
      <c r="U3694">
        <v>1266</v>
      </c>
      <c r="V3694">
        <v>1274</v>
      </c>
      <c r="W3694">
        <v>1272</v>
      </c>
      <c r="X3694">
        <v>1270</v>
      </c>
      <c r="AA3694">
        <v>1613</v>
      </c>
      <c r="AB3694">
        <v>1636</v>
      </c>
      <c r="AC3694">
        <v>1648</v>
      </c>
      <c r="AD3694">
        <v>1663</v>
      </c>
      <c r="AF3694">
        <v>1325</v>
      </c>
      <c r="AG3694">
        <v>1317</v>
      </c>
      <c r="AH3694">
        <v>1319</v>
      </c>
      <c r="AI3694">
        <v>1329</v>
      </c>
      <c r="AM3694">
        <v>1693.5555555555561</v>
      </c>
      <c r="AN3694">
        <v>1292.1111111111111</v>
      </c>
      <c r="AO3694">
        <v>21</v>
      </c>
      <c r="AP3694">
        <v>180</v>
      </c>
      <c r="AQ3694"/>
      <c r="AR3694"/>
      <c r="AU3694">
        <v>96</v>
      </c>
      <c r="AV3694">
        <v>10</v>
      </c>
      <c r="AW3694">
        <v>10</v>
      </c>
      <c r="AX3694">
        <v>4</v>
      </c>
      <c r="BG3694">
        <v>336</v>
      </c>
      <c r="BH3694">
        <v>4</v>
      </c>
      <c r="BI3694">
        <v>16</v>
      </c>
      <c r="BJ3694">
        <v>8</v>
      </c>
      <c r="BL3694">
        <v>7</v>
      </c>
      <c r="BQ3694" t="s">
        <v>185</v>
      </c>
      <c r="BR3694" t="s">
        <v>186</v>
      </c>
      <c r="BS3694" t="s">
        <v>204</v>
      </c>
      <c r="BT3694" t="s">
        <v>188</v>
      </c>
      <c r="BU3694">
        <v>22</v>
      </c>
      <c r="BV3694" t="s">
        <v>205</v>
      </c>
      <c r="BW3694" t="s">
        <v>173</v>
      </c>
      <c r="BX3694">
        <v>0</v>
      </c>
      <c r="BY3694">
        <v>24</v>
      </c>
      <c r="BZ3694">
        <v>4</v>
      </c>
      <c r="CA3694">
        <v>100</v>
      </c>
      <c r="CB3694">
        <v>35</v>
      </c>
      <c r="CC3694">
        <v>5.833333333333333</v>
      </c>
      <c r="CD3694">
        <v>341</v>
      </c>
      <c r="CE3694">
        <v>2</v>
      </c>
      <c r="CF3694">
        <v>4</v>
      </c>
      <c r="CG3694">
        <v>2</v>
      </c>
      <c r="CH3694">
        <v>0</v>
      </c>
      <c r="CI3694">
        <v>1</v>
      </c>
      <c r="CJ3694">
        <v>0</v>
      </c>
      <c r="CK3694">
        <v>0</v>
      </c>
      <c r="CL3694">
        <v>0</v>
      </c>
      <c r="CM3694">
        <v>0</v>
      </c>
      <c r="CN3694">
        <v>9.8333333333333321</v>
      </c>
      <c r="CO3694">
        <v>441</v>
      </c>
      <c r="CP3694">
        <v>2.2297808012093721E-2</v>
      </c>
      <c r="CQ3694">
        <v>9.224515322076297E-3</v>
      </c>
      <c r="CR3694">
        <v>0.41369606003752352</v>
      </c>
      <c r="CS3694">
        <v>7.6102846332444744E-3</v>
      </c>
      <c r="CT3694">
        <v>0.34130191761974382</v>
      </c>
      <c r="CU3694">
        <v>2791</v>
      </c>
      <c r="CV3694">
        <v>-1</v>
      </c>
    </row>
    <row r="3695" spans="1:100" x14ac:dyDescent="0.2">
      <c r="A3695">
        <v>2022</v>
      </c>
      <c r="B3695">
        <v>6</v>
      </c>
      <c r="C3695" s="267">
        <v>44716</v>
      </c>
      <c r="D3695">
        <v>384</v>
      </c>
      <c r="E3695">
        <v>557</v>
      </c>
      <c r="F3695">
        <v>2</v>
      </c>
      <c r="G3695" t="s">
        <v>206</v>
      </c>
      <c r="H3695" t="s">
        <v>207</v>
      </c>
      <c r="I3695" t="s">
        <v>169</v>
      </c>
      <c r="J3695">
        <v>1</v>
      </c>
      <c r="K3695">
        <v>6</v>
      </c>
      <c r="L3695">
        <v>182</v>
      </c>
      <c r="M3695">
        <v>171</v>
      </c>
      <c r="N3695">
        <v>194</v>
      </c>
      <c r="AM3695"/>
      <c r="AN3695"/>
      <c r="AO3695">
        <v>21</v>
      </c>
      <c r="AP3695">
        <v>180</v>
      </c>
      <c r="AQ3695"/>
      <c r="AR3695"/>
      <c r="BQ3695" t="s">
        <v>185</v>
      </c>
      <c r="BR3695" t="s">
        <v>186</v>
      </c>
      <c r="BS3695" t="s">
        <v>208</v>
      </c>
      <c r="BT3695" t="s">
        <v>209</v>
      </c>
      <c r="BU3695">
        <v>22</v>
      </c>
      <c r="BV3695" t="s">
        <v>205</v>
      </c>
      <c r="BW3695" t="s">
        <v>173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/>
      <c r="CQ3695">
        <v>0</v>
      </c>
      <c r="CR3695">
        <v>0</v>
      </c>
      <c r="CS3695"/>
      <c r="CT3695"/>
      <c r="CU3695">
        <v>2791</v>
      </c>
      <c r="CV3695"/>
    </row>
    <row r="3696" spans="1:100" x14ac:dyDescent="0.2">
      <c r="A3696">
        <v>2022</v>
      </c>
      <c r="B3696">
        <v>6</v>
      </c>
      <c r="C3696" s="267">
        <v>44716</v>
      </c>
      <c r="D3696">
        <v>388</v>
      </c>
      <c r="E3696">
        <v>564</v>
      </c>
      <c r="F3696">
        <v>2</v>
      </c>
      <c r="G3696" t="s">
        <v>473</v>
      </c>
      <c r="H3696" t="s">
        <v>474</v>
      </c>
      <c r="I3696" t="s">
        <v>169</v>
      </c>
      <c r="J3696">
        <v>3</v>
      </c>
      <c r="K3696">
        <v>4</v>
      </c>
      <c r="L3696">
        <v>119</v>
      </c>
      <c r="M3696">
        <v>109</v>
      </c>
      <c r="N3696">
        <v>128</v>
      </c>
      <c r="Q3696">
        <v>143</v>
      </c>
      <c r="R3696">
        <v>146</v>
      </c>
      <c r="S3696">
        <v>135</v>
      </c>
      <c r="V3696">
        <v>116</v>
      </c>
      <c r="W3696">
        <v>118</v>
      </c>
      <c r="X3696">
        <v>115</v>
      </c>
      <c r="AA3696">
        <v>150</v>
      </c>
      <c r="AB3696">
        <v>138</v>
      </c>
      <c r="AD3696">
        <v>141</v>
      </c>
      <c r="AE3696">
        <v>136</v>
      </c>
      <c r="AF3696">
        <v>111</v>
      </c>
      <c r="AG3696">
        <v>104</v>
      </c>
      <c r="AI3696">
        <v>111</v>
      </c>
      <c r="AJ3696">
        <v>104</v>
      </c>
      <c r="AM3696">
        <v>141.28571428571431</v>
      </c>
      <c r="AN3696">
        <v>111.28571428571431</v>
      </c>
      <c r="AO3696">
        <v>83</v>
      </c>
      <c r="AP3696">
        <v>130</v>
      </c>
      <c r="AQ3696"/>
      <c r="AR3696"/>
      <c r="AV3696">
        <v>10</v>
      </c>
      <c r="AW3696">
        <v>1</v>
      </c>
      <c r="AX3696">
        <v>1</v>
      </c>
      <c r="BH3696">
        <v>7</v>
      </c>
      <c r="BI3696">
        <v>8</v>
      </c>
      <c r="BJ3696">
        <v>14</v>
      </c>
      <c r="BL3696">
        <v>5</v>
      </c>
      <c r="BQ3696" t="s">
        <v>434</v>
      </c>
      <c r="BR3696" t="s">
        <v>435</v>
      </c>
      <c r="BS3696"/>
      <c r="BT3696"/>
      <c r="BU3696">
        <v>22</v>
      </c>
      <c r="BV3696" t="s">
        <v>475</v>
      </c>
      <c r="BW3696" t="s">
        <v>173</v>
      </c>
      <c r="BX3696">
        <v>0</v>
      </c>
      <c r="BY3696">
        <v>12</v>
      </c>
      <c r="BZ3696">
        <v>3</v>
      </c>
      <c r="CA3696">
        <v>3</v>
      </c>
      <c r="CB3696">
        <v>34</v>
      </c>
      <c r="CC3696">
        <v>8.5</v>
      </c>
      <c r="CD3696">
        <v>8</v>
      </c>
      <c r="CE3696">
        <v>4</v>
      </c>
      <c r="CF3696">
        <v>2</v>
      </c>
      <c r="CG3696">
        <v>3</v>
      </c>
      <c r="CH3696">
        <v>0</v>
      </c>
      <c r="CI3696">
        <v>1</v>
      </c>
      <c r="CJ3696">
        <v>0</v>
      </c>
      <c r="CK3696">
        <v>0</v>
      </c>
      <c r="CL3696">
        <v>0</v>
      </c>
      <c r="CM3696">
        <v>0</v>
      </c>
      <c r="CN3696">
        <v>11.5</v>
      </c>
      <c r="CO3696">
        <v>11</v>
      </c>
      <c r="CP3696">
        <v>1.045454545454545</v>
      </c>
      <c r="CQ3696">
        <v>9.6638655462184878E-2</v>
      </c>
      <c r="CR3696">
        <v>9.2436974789915971E-2</v>
      </c>
      <c r="CS3696">
        <v>0.1033376123234916</v>
      </c>
      <c r="CT3696">
        <v>9.8844672657252886E-2</v>
      </c>
      <c r="CU3696">
        <v>2791</v>
      </c>
      <c r="CV3696">
        <v>-1</v>
      </c>
    </row>
    <row r="3697" spans="1:100" x14ac:dyDescent="0.2">
      <c r="A3697">
        <v>2022</v>
      </c>
      <c r="B3697">
        <v>6</v>
      </c>
      <c r="C3697" s="267">
        <v>44716</v>
      </c>
      <c r="D3697">
        <v>388</v>
      </c>
      <c r="E3697">
        <v>565</v>
      </c>
      <c r="F3697">
        <v>2</v>
      </c>
      <c r="G3697" t="s">
        <v>476</v>
      </c>
      <c r="H3697" t="s">
        <v>477</v>
      </c>
      <c r="I3697" t="s">
        <v>169</v>
      </c>
      <c r="J3697">
        <v>3</v>
      </c>
      <c r="K3697">
        <v>4</v>
      </c>
      <c r="L3697">
        <v>91</v>
      </c>
      <c r="M3697">
        <v>83</v>
      </c>
      <c r="N3697">
        <v>98</v>
      </c>
      <c r="Q3697">
        <v>113</v>
      </c>
      <c r="R3697">
        <v>118</v>
      </c>
      <c r="S3697">
        <v>103</v>
      </c>
      <c r="V3697">
        <v>89</v>
      </c>
      <c r="W3697">
        <v>88</v>
      </c>
      <c r="X3697">
        <v>87</v>
      </c>
      <c r="AA3697">
        <v>113</v>
      </c>
      <c r="AB3697">
        <v>106</v>
      </c>
      <c r="AD3697">
        <v>112</v>
      </c>
      <c r="AE3697">
        <v>118</v>
      </c>
      <c r="AF3697">
        <v>86</v>
      </c>
      <c r="AG3697">
        <v>81</v>
      </c>
      <c r="AI3697">
        <v>88</v>
      </c>
      <c r="AJ3697">
        <v>82</v>
      </c>
      <c r="AM3697">
        <v>111.8571428571429</v>
      </c>
      <c r="AN3697">
        <v>85.857142857142861</v>
      </c>
      <c r="AO3697">
        <v>83</v>
      </c>
      <c r="AP3697">
        <v>130</v>
      </c>
      <c r="AQ3697"/>
      <c r="AR3697"/>
      <c r="BQ3697" t="s">
        <v>434</v>
      </c>
      <c r="BR3697" t="s">
        <v>435</v>
      </c>
      <c r="BS3697"/>
      <c r="BT3697"/>
      <c r="BU3697">
        <v>22</v>
      </c>
      <c r="BV3697" t="s">
        <v>475</v>
      </c>
      <c r="BW3697" t="s">
        <v>173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/>
      <c r="CQ3697">
        <v>0</v>
      </c>
      <c r="CR3697">
        <v>0</v>
      </c>
      <c r="CS3697">
        <v>0</v>
      </c>
      <c r="CT3697">
        <v>0</v>
      </c>
      <c r="CU3697">
        <v>2791</v>
      </c>
      <c r="CV3697">
        <v>-1</v>
      </c>
    </row>
    <row r="3698" spans="1:100" x14ac:dyDescent="0.2">
      <c r="A3698">
        <v>2022</v>
      </c>
      <c r="B3698">
        <v>6</v>
      </c>
      <c r="C3698" s="267">
        <v>44716</v>
      </c>
      <c r="D3698">
        <v>388</v>
      </c>
      <c r="E3698">
        <v>566</v>
      </c>
      <c r="F3698">
        <v>2</v>
      </c>
      <c r="G3698" t="s">
        <v>478</v>
      </c>
      <c r="H3698" t="s">
        <v>479</v>
      </c>
      <c r="I3698" t="s">
        <v>169</v>
      </c>
      <c r="J3698">
        <v>3</v>
      </c>
      <c r="K3698">
        <v>4</v>
      </c>
      <c r="L3698">
        <v>34</v>
      </c>
      <c r="M3698">
        <v>31</v>
      </c>
      <c r="N3698">
        <v>36</v>
      </c>
      <c r="Q3698">
        <v>54</v>
      </c>
      <c r="R3698">
        <v>56</v>
      </c>
      <c r="S3698">
        <v>51</v>
      </c>
      <c r="Z3698">
        <v>126</v>
      </c>
      <c r="AA3698">
        <v>50</v>
      </c>
      <c r="AB3698">
        <v>48</v>
      </c>
      <c r="AD3698">
        <v>51</v>
      </c>
      <c r="AE3698">
        <v>46</v>
      </c>
      <c r="AF3698">
        <v>39</v>
      </c>
      <c r="AG3698">
        <v>35</v>
      </c>
      <c r="AI3698">
        <v>41</v>
      </c>
      <c r="AJ3698">
        <v>33</v>
      </c>
      <c r="AK3698">
        <v>125</v>
      </c>
      <c r="AL3698">
        <v>125</v>
      </c>
      <c r="AM3698">
        <v>50.857142857142847</v>
      </c>
      <c r="AN3698">
        <v>37</v>
      </c>
      <c r="AO3698">
        <v>83</v>
      </c>
      <c r="AP3698">
        <v>130</v>
      </c>
      <c r="AQ3698">
        <v>86.170212765957444</v>
      </c>
      <c r="AR3698">
        <v>125.3333333333333</v>
      </c>
      <c r="BQ3698" t="s">
        <v>434</v>
      </c>
      <c r="BR3698" t="s">
        <v>435</v>
      </c>
      <c r="BS3698"/>
      <c r="BT3698"/>
      <c r="BU3698">
        <v>22</v>
      </c>
      <c r="BV3698" t="s">
        <v>475</v>
      </c>
      <c r="BW3698" t="s">
        <v>173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/>
      <c r="CQ3698">
        <v>0</v>
      </c>
      <c r="CR3698">
        <v>0</v>
      </c>
      <c r="CS3698">
        <v>0</v>
      </c>
      <c r="CT3698">
        <v>0</v>
      </c>
      <c r="CU3698">
        <v>2791</v>
      </c>
      <c r="CV3698">
        <v>-1</v>
      </c>
    </row>
    <row r="3699" spans="1:100" x14ac:dyDescent="0.2">
      <c r="A3699">
        <v>2022</v>
      </c>
      <c r="B3699">
        <v>6</v>
      </c>
      <c r="C3699" s="267">
        <v>44716</v>
      </c>
      <c r="D3699">
        <v>47</v>
      </c>
      <c r="E3699">
        <v>122</v>
      </c>
      <c r="F3699">
        <v>3</v>
      </c>
      <c r="G3699" t="s">
        <v>250</v>
      </c>
      <c r="H3699" t="s">
        <v>251</v>
      </c>
      <c r="I3699" t="s">
        <v>246</v>
      </c>
      <c r="J3699">
        <v>2</v>
      </c>
      <c r="K3699">
        <v>1</v>
      </c>
      <c r="L3699">
        <v>280</v>
      </c>
      <c r="M3699">
        <v>267</v>
      </c>
      <c r="N3699">
        <v>292</v>
      </c>
      <c r="Y3699">
        <v>104</v>
      </c>
      <c r="Z3699">
        <v>105</v>
      </c>
      <c r="AA3699">
        <v>389</v>
      </c>
      <c r="AB3699">
        <v>358</v>
      </c>
      <c r="AC3699">
        <v>393</v>
      </c>
      <c r="AD3699">
        <v>396</v>
      </c>
      <c r="AE3699">
        <v>367</v>
      </c>
      <c r="AF3699">
        <v>306</v>
      </c>
      <c r="AG3699">
        <v>296</v>
      </c>
      <c r="AH3699">
        <v>294</v>
      </c>
      <c r="AI3699">
        <v>300</v>
      </c>
      <c r="AJ3699">
        <v>290</v>
      </c>
      <c r="AK3699">
        <v>113</v>
      </c>
      <c r="AL3699">
        <v>113</v>
      </c>
      <c r="AM3699">
        <v>380.6</v>
      </c>
      <c r="AN3699">
        <v>297.2</v>
      </c>
      <c r="AO3699">
        <v>64</v>
      </c>
      <c r="AP3699">
        <v>113</v>
      </c>
      <c r="AQ3699">
        <v>66.206896551724142</v>
      </c>
      <c r="AR3699">
        <v>108.75</v>
      </c>
      <c r="AU3699">
        <v>480</v>
      </c>
      <c r="AV3699">
        <v>2</v>
      </c>
      <c r="AW3699">
        <v>2</v>
      </c>
      <c r="AX3699">
        <v>1</v>
      </c>
      <c r="BH3699">
        <v>3</v>
      </c>
      <c r="BI3699">
        <v>2</v>
      </c>
      <c r="BJ3699">
        <v>10</v>
      </c>
      <c r="BQ3699" t="s">
        <v>185</v>
      </c>
      <c r="BR3699" t="s">
        <v>247</v>
      </c>
      <c r="BS3699" t="s">
        <v>252</v>
      </c>
      <c r="BT3699" t="s">
        <v>249</v>
      </c>
      <c r="BU3699">
        <v>22</v>
      </c>
      <c r="BV3699" t="s">
        <v>253</v>
      </c>
      <c r="BW3699" t="s">
        <v>173</v>
      </c>
      <c r="BX3699">
        <v>0</v>
      </c>
      <c r="BY3699">
        <v>5</v>
      </c>
      <c r="BZ3699">
        <v>5</v>
      </c>
      <c r="CA3699">
        <v>485</v>
      </c>
      <c r="CB3699">
        <v>15</v>
      </c>
      <c r="CC3699">
        <v>15</v>
      </c>
      <c r="CD3699">
        <v>15</v>
      </c>
      <c r="CE3699">
        <v>5</v>
      </c>
      <c r="CF3699">
        <v>4</v>
      </c>
      <c r="CG3699">
        <v>11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20</v>
      </c>
      <c r="CO3699">
        <v>500</v>
      </c>
      <c r="CP3699">
        <v>0.04</v>
      </c>
      <c r="CQ3699">
        <v>7.1428571428571425E-2</v>
      </c>
      <c r="CR3699">
        <v>1.785714285714286</v>
      </c>
      <c r="CS3699">
        <v>6.7294751009421269E-2</v>
      </c>
      <c r="CT3699">
        <v>1.6823687752355321</v>
      </c>
      <c r="CU3699">
        <v>2791</v>
      </c>
      <c r="CV3699">
        <v>-1</v>
      </c>
    </row>
    <row r="3700" spans="1:100" x14ac:dyDescent="0.2">
      <c r="A3700">
        <v>2022</v>
      </c>
      <c r="B3700">
        <v>6</v>
      </c>
      <c r="C3700" s="267">
        <v>44716</v>
      </c>
      <c r="D3700">
        <v>137</v>
      </c>
      <c r="E3700">
        <v>273</v>
      </c>
      <c r="F3700">
        <v>3</v>
      </c>
      <c r="G3700" t="s">
        <v>174</v>
      </c>
      <c r="H3700" t="s">
        <v>175</v>
      </c>
      <c r="I3700" t="s">
        <v>169</v>
      </c>
      <c r="J3700">
        <v>3</v>
      </c>
      <c r="K3700">
        <v>2</v>
      </c>
      <c r="L3700">
        <v>564</v>
      </c>
      <c r="M3700">
        <v>524</v>
      </c>
      <c r="N3700">
        <v>603</v>
      </c>
      <c r="O3700">
        <v>680</v>
      </c>
      <c r="T3700">
        <v>571</v>
      </c>
      <c r="AM3700">
        <v>680</v>
      </c>
      <c r="AN3700">
        <v>571</v>
      </c>
      <c r="AO3700">
        <v>93</v>
      </c>
      <c r="AP3700">
        <v>116</v>
      </c>
      <c r="AQ3700"/>
      <c r="AR3700"/>
      <c r="BQ3700" t="s">
        <v>176</v>
      </c>
      <c r="BS3700"/>
      <c r="BT3700"/>
      <c r="BU3700">
        <v>22</v>
      </c>
      <c r="BV3700" t="s">
        <v>177</v>
      </c>
      <c r="BW3700" t="s">
        <v>173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/>
      <c r="CQ3700">
        <v>0</v>
      </c>
      <c r="CR3700">
        <v>0</v>
      </c>
      <c r="CS3700">
        <v>0</v>
      </c>
      <c r="CT3700">
        <v>0</v>
      </c>
      <c r="CU3700">
        <v>2791</v>
      </c>
      <c r="CV3700">
        <v>-1</v>
      </c>
    </row>
    <row r="3701" spans="1:100" x14ac:dyDescent="0.2">
      <c r="A3701">
        <v>2022</v>
      </c>
      <c r="B3701">
        <v>6</v>
      </c>
      <c r="C3701" s="267">
        <v>44716</v>
      </c>
      <c r="D3701">
        <v>18</v>
      </c>
      <c r="E3701">
        <v>49</v>
      </c>
      <c r="F3701">
        <v>4</v>
      </c>
      <c r="G3701" t="s">
        <v>330</v>
      </c>
      <c r="H3701" t="s">
        <v>331</v>
      </c>
      <c r="I3701" t="s">
        <v>246</v>
      </c>
      <c r="J3701">
        <v>2</v>
      </c>
      <c r="K3701">
        <v>3</v>
      </c>
      <c r="L3701">
        <v>100</v>
      </c>
      <c r="M3701">
        <v>95</v>
      </c>
      <c r="N3701">
        <v>104</v>
      </c>
      <c r="O3701">
        <v>139</v>
      </c>
      <c r="P3701">
        <v>142</v>
      </c>
      <c r="Q3701">
        <v>150</v>
      </c>
      <c r="R3701">
        <v>139</v>
      </c>
      <c r="S3701">
        <v>138</v>
      </c>
      <c r="T3701">
        <v>102</v>
      </c>
      <c r="U3701">
        <v>104</v>
      </c>
      <c r="V3701">
        <v>105</v>
      </c>
      <c r="W3701">
        <v>102</v>
      </c>
      <c r="X3701">
        <v>99</v>
      </c>
      <c r="AA3701">
        <v>147</v>
      </c>
      <c r="AB3701">
        <v>138</v>
      </c>
      <c r="AC3701">
        <v>136</v>
      </c>
      <c r="AD3701">
        <v>140</v>
      </c>
      <c r="AE3701">
        <v>139</v>
      </c>
      <c r="AF3701">
        <v>112</v>
      </c>
      <c r="AG3701">
        <v>106</v>
      </c>
      <c r="AH3701">
        <v>111</v>
      </c>
      <c r="AI3701">
        <v>110</v>
      </c>
      <c r="AJ3701">
        <v>104</v>
      </c>
      <c r="AM3701">
        <v>140.80000000000001</v>
      </c>
      <c r="AN3701">
        <v>105.5</v>
      </c>
      <c r="AO3701">
        <v>101</v>
      </c>
      <c r="AP3701">
        <v>107</v>
      </c>
      <c r="AQ3701"/>
      <c r="AR3701"/>
      <c r="AU3701">
        <v>1428</v>
      </c>
      <c r="AV3701">
        <v>3</v>
      </c>
      <c r="AW3701">
        <v>2</v>
      </c>
      <c r="AX3701">
        <v>2</v>
      </c>
      <c r="BG3701">
        <v>1428</v>
      </c>
      <c r="BH3701">
        <v>1</v>
      </c>
      <c r="BI3701">
        <v>2</v>
      </c>
      <c r="BJ3701">
        <v>8</v>
      </c>
      <c r="BQ3701" t="s">
        <v>185</v>
      </c>
      <c r="BR3701" t="s">
        <v>247</v>
      </c>
      <c r="BS3701" t="s">
        <v>332</v>
      </c>
      <c r="BT3701" t="s">
        <v>249</v>
      </c>
      <c r="BU3701">
        <v>22</v>
      </c>
      <c r="BV3701" t="s">
        <v>333</v>
      </c>
      <c r="BW3701" t="s">
        <v>173</v>
      </c>
      <c r="BX3701">
        <v>0</v>
      </c>
      <c r="BY3701">
        <v>7</v>
      </c>
      <c r="BZ3701">
        <v>2.333333333333333</v>
      </c>
      <c r="CA3701">
        <v>1430</v>
      </c>
      <c r="CB3701">
        <v>11</v>
      </c>
      <c r="CC3701">
        <v>3.666666666666667</v>
      </c>
      <c r="CD3701">
        <v>1431</v>
      </c>
      <c r="CE3701">
        <v>1</v>
      </c>
      <c r="CF3701">
        <v>1</v>
      </c>
      <c r="CG3701">
        <v>3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6</v>
      </c>
      <c r="CO3701">
        <v>2861</v>
      </c>
      <c r="CP3701">
        <v>2.097168822090178E-3</v>
      </c>
      <c r="CQ3701">
        <v>0.06</v>
      </c>
      <c r="CR3701">
        <v>28.61</v>
      </c>
      <c r="CS3701">
        <v>5.6872037914691941E-2</v>
      </c>
      <c r="CT3701">
        <v>27.11848341232227</v>
      </c>
      <c r="CU3701">
        <v>2791</v>
      </c>
      <c r="CV3701">
        <v>-1</v>
      </c>
    </row>
    <row r="3702" spans="1:100" x14ac:dyDescent="0.2">
      <c r="A3702">
        <v>2022</v>
      </c>
      <c r="B3702">
        <v>6</v>
      </c>
      <c r="C3702" s="267">
        <v>44716</v>
      </c>
      <c r="D3702">
        <v>18</v>
      </c>
      <c r="E3702">
        <v>50</v>
      </c>
      <c r="F3702">
        <v>4</v>
      </c>
      <c r="G3702" t="s">
        <v>334</v>
      </c>
      <c r="H3702" t="s">
        <v>335</v>
      </c>
      <c r="I3702" t="s">
        <v>246</v>
      </c>
      <c r="J3702">
        <v>2</v>
      </c>
      <c r="K3702">
        <v>3</v>
      </c>
      <c r="L3702">
        <v>54</v>
      </c>
      <c r="M3702">
        <v>51</v>
      </c>
      <c r="N3702">
        <v>56</v>
      </c>
      <c r="O3702">
        <v>73</v>
      </c>
      <c r="P3702">
        <v>69</v>
      </c>
      <c r="Q3702">
        <v>77</v>
      </c>
      <c r="R3702">
        <v>73</v>
      </c>
      <c r="S3702">
        <v>78</v>
      </c>
      <c r="T3702">
        <v>53</v>
      </c>
      <c r="U3702">
        <v>55</v>
      </c>
      <c r="V3702">
        <v>54</v>
      </c>
      <c r="W3702">
        <v>55</v>
      </c>
      <c r="X3702">
        <v>55</v>
      </c>
      <c r="AA3702">
        <v>69</v>
      </c>
      <c r="AB3702">
        <v>70</v>
      </c>
      <c r="AC3702">
        <v>71</v>
      </c>
      <c r="AD3702">
        <v>66</v>
      </c>
      <c r="AE3702">
        <v>73</v>
      </c>
      <c r="AF3702">
        <v>60</v>
      </c>
      <c r="AG3702">
        <v>57</v>
      </c>
      <c r="AH3702">
        <v>56</v>
      </c>
      <c r="AI3702">
        <v>55</v>
      </c>
      <c r="AJ3702">
        <v>58</v>
      </c>
      <c r="AM3702">
        <v>71.900000000000006</v>
      </c>
      <c r="AN3702">
        <v>55.8</v>
      </c>
      <c r="AO3702">
        <v>101</v>
      </c>
      <c r="AP3702">
        <v>107</v>
      </c>
      <c r="AQ3702"/>
      <c r="AR3702"/>
      <c r="AU3702">
        <v>1428</v>
      </c>
      <c r="AV3702">
        <v>4</v>
      </c>
      <c r="AW3702">
        <v>2</v>
      </c>
      <c r="AX3702">
        <v>2</v>
      </c>
      <c r="BG3702">
        <v>1428</v>
      </c>
      <c r="BI3702">
        <v>5</v>
      </c>
      <c r="BJ3702">
        <v>7</v>
      </c>
      <c r="BQ3702" t="s">
        <v>185</v>
      </c>
      <c r="BR3702" t="s">
        <v>247</v>
      </c>
      <c r="BS3702" t="s">
        <v>336</v>
      </c>
      <c r="BT3702" t="s">
        <v>249</v>
      </c>
      <c r="BU3702">
        <v>22</v>
      </c>
      <c r="BV3702" t="s">
        <v>333</v>
      </c>
      <c r="BW3702" t="s">
        <v>173</v>
      </c>
      <c r="BX3702">
        <v>0</v>
      </c>
      <c r="BY3702">
        <v>8</v>
      </c>
      <c r="BZ3702">
        <v>2.666666666666667</v>
      </c>
      <c r="CA3702">
        <v>1430</v>
      </c>
      <c r="CB3702">
        <v>12</v>
      </c>
      <c r="CC3702">
        <v>4</v>
      </c>
      <c r="CD3702">
        <v>1432</v>
      </c>
      <c r="CE3702">
        <v>1</v>
      </c>
      <c r="CF3702">
        <v>2</v>
      </c>
      <c r="CG3702">
        <v>3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6.6666666666666661</v>
      </c>
      <c r="CO3702">
        <v>2862</v>
      </c>
      <c r="CP3702">
        <v>2.3293733985557878E-3</v>
      </c>
      <c r="CQ3702">
        <v>0.1234567901234568</v>
      </c>
      <c r="CR3702">
        <v>53</v>
      </c>
      <c r="CS3702">
        <v>0.1194743130227001</v>
      </c>
      <c r="CT3702">
        <v>51.290322580645167</v>
      </c>
      <c r="CU3702">
        <v>2791</v>
      </c>
      <c r="CV3702">
        <v>-1</v>
      </c>
    </row>
    <row r="3703" spans="1:100" x14ac:dyDescent="0.2">
      <c r="A3703">
        <v>2022</v>
      </c>
      <c r="B3703">
        <v>6</v>
      </c>
      <c r="C3703" s="267">
        <v>44716</v>
      </c>
      <c r="D3703">
        <v>137</v>
      </c>
      <c r="E3703">
        <v>168</v>
      </c>
      <c r="F3703">
        <v>4</v>
      </c>
      <c r="G3703" t="s">
        <v>177</v>
      </c>
      <c r="H3703" t="s">
        <v>234</v>
      </c>
      <c r="I3703" t="s">
        <v>169</v>
      </c>
      <c r="J3703">
        <v>3</v>
      </c>
      <c r="K3703">
        <v>2</v>
      </c>
      <c r="L3703">
        <v>619</v>
      </c>
      <c r="M3703">
        <v>575</v>
      </c>
      <c r="N3703">
        <v>662</v>
      </c>
      <c r="AM3703"/>
      <c r="AN3703"/>
      <c r="AO3703">
        <v>90</v>
      </c>
      <c r="AP3703">
        <v>116</v>
      </c>
      <c r="AQ3703"/>
      <c r="AR3703"/>
      <c r="BQ3703" t="s">
        <v>176</v>
      </c>
      <c r="BS3703"/>
      <c r="BT3703"/>
      <c r="BU3703">
        <v>22</v>
      </c>
      <c r="BV3703" t="s">
        <v>177</v>
      </c>
      <c r="BW3703" t="s">
        <v>173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/>
      <c r="CQ3703">
        <v>0</v>
      </c>
      <c r="CR3703">
        <v>0</v>
      </c>
      <c r="CS3703"/>
      <c r="CT3703"/>
      <c r="CU3703">
        <v>2791</v>
      </c>
      <c r="CV3703"/>
    </row>
    <row r="3704" spans="1:100" x14ac:dyDescent="0.2">
      <c r="A3704">
        <v>2022</v>
      </c>
      <c r="B3704">
        <v>6</v>
      </c>
      <c r="C3704" s="267">
        <v>44716</v>
      </c>
      <c r="D3704">
        <v>382</v>
      </c>
      <c r="E3704">
        <v>449</v>
      </c>
      <c r="F3704">
        <v>4</v>
      </c>
      <c r="G3704" t="s">
        <v>340</v>
      </c>
      <c r="H3704" t="s">
        <v>341</v>
      </c>
      <c r="I3704" t="s">
        <v>169</v>
      </c>
      <c r="J3704">
        <v>3</v>
      </c>
      <c r="K3704">
        <v>1</v>
      </c>
      <c r="L3704">
        <v>46</v>
      </c>
      <c r="M3704">
        <v>40</v>
      </c>
      <c r="N3704">
        <v>50</v>
      </c>
      <c r="Y3704">
        <v>86</v>
      </c>
      <c r="AM3704"/>
      <c r="AN3704"/>
      <c r="AO3704">
        <v>112</v>
      </c>
      <c r="AP3704">
        <v>96</v>
      </c>
      <c r="AQ3704">
        <v>125.58139534883721</v>
      </c>
      <c r="AR3704">
        <v>86</v>
      </c>
      <c r="AU3704">
        <v>1710</v>
      </c>
      <c r="AV3704">
        <v>10</v>
      </c>
      <c r="AW3704">
        <v>4</v>
      </c>
      <c r="AX3704">
        <v>2</v>
      </c>
      <c r="BG3704">
        <v>810</v>
      </c>
      <c r="BQ3704" t="s">
        <v>185</v>
      </c>
      <c r="BR3704" t="s">
        <v>186</v>
      </c>
      <c r="BS3704" t="s">
        <v>342</v>
      </c>
      <c r="BT3704" t="s">
        <v>188</v>
      </c>
      <c r="BU3704">
        <v>22</v>
      </c>
      <c r="BV3704" t="s">
        <v>340</v>
      </c>
      <c r="BW3704" t="s">
        <v>173</v>
      </c>
      <c r="BX3704">
        <v>0</v>
      </c>
      <c r="BY3704">
        <v>16</v>
      </c>
      <c r="BZ3704">
        <v>16</v>
      </c>
      <c r="CA3704">
        <v>1726</v>
      </c>
      <c r="CB3704">
        <v>0</v>
      </c>
      <c r="CC3704">
        <v>0</v>
      </c>
      <c r="CD3704">
        <v>810</v>
      </c>
      <c r="CE3704">
        <v>10</v>
      </c>
      <c r="CF3704">
        <v>4</v>
      </c>
      <c r="CG3704">
        <v>2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16</v>
      </c>
      <c r="CO3704">
        <v>2536</v>
      </c>
      <c r="CP3704">
        <v>6.3091482649842269E-3</v>
      </c>
      <c r="CQ3704">
        <v>0.34782608695652167</v>
      </c>
      <c r="CR3704">
        <v>55.130434782608702</v>
      </c>
      <c r="CS3704"/>
      <c r="CT3704"/>
      <c r="CU3704">
        <v>2791</v>
      </c>
      <c r="CV3704"/>
    </row>
    <row r="3705" spans="1:100" x14ac:dyDescent="0.2">
      <c r="A3705">
        <v>2022</v>
      </c>
      <c r="B3705">
        <v>6</v>
      </c>
      <c r="C3705" s="267">
        <v>44716</v>
      </c>
      <c r="D3705">
        <v>384</v>
      </c>
      <c r="E3705">
        <v>557</v>
      </c>
      <c r="F3705">
        <v>4</v>
      </c>
      <c r="G3705" t="s">
        <v>206</v>
      </c>
      <c r="H3705" t="s">
        <v>207</v>
      </c>
      <c r="I3705" t="s">
        <v>169</v>
      </c>
      <c r="J3705">
        <v>1</v>
      </c>
      <c r="K3705">
        <v>6</v>
      </c>
      <c r="L3705">
        <v>182</v>
      </c>
      <c r="M3705">
        <v>171</v>
      </c>
      <c r="N3705">
        <v>194</v>
      </c>
      <c r="Y3705">
        <v>158</v>
      </c>
      <c r="Z3705">
        <v>162</v>
      </c>
      <c r="AK3705">
        <v>160</v>
      </c>
      <c r="AL3705">
        <v>160</v>
      </c>
      <c r="AM3705"/>
      <c r="AN3705"/>
      <c r="AO3705">
        <v>21</v>
      </c>
      <c r="AP3705">
        <v>180</v>
      </c>
      <c r="AQ3705">
        <v>22.5</v>
      </c>
      <c r="AR3705">
        <v>160</v>
      </c>
      <c r="BQ3705" t="s">
        <v>185</v>
      </c>
      <c r="BR3705" t="s">
        <v>186</v>
      </c>
      <c r="BS3705" t="s">
        <v>208</v>
      </c>
      <c r="BT3705" t="s">
        <v>209</v>
      </c>
      <c r="BU3705">
        <v>22</v>
      </c>
      <c r="BV3705" t="s">
        <v>205</v>
      </c>
      <c r="BW3705" t="s">
        <v>173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/>
      <c r="CQ3705">
        <v>0</v>
      </c>
      <c r="CR3705">
        <v>0</v>
      </c>
      <c r="CS3705"/>
      <c r="CT3705"/>
      <c r="CU3705">
        <v>2791</v>
      </c>
      <c r="CV3705"/>
    </row>
    <row r="3706" spans="1:100" x14ac:dyDescent="0.2">
      <c r="A3706">
        <v>2022</v>
      </c>
      <c r="B3706">
        <v>6</v>
      </c>
      <c r="C3706" s="267">
        <v>44716</v>
      </c>
      <c r="D3706">
        <v>417</v>
      </c>
      <c r="E3706">
        <v>660</v>
      </c>
      <c r="F3706">
        <v>4</v>
      </c>
      <c r="G3706" t="s">
        <v>345</v>
      </c>
      <c r="H3706" t="s">
        <v>346</v>
      </c>
      <c r="I3706" t="s">
        <v>169</v>
      </c>
      <c r="J3706">
        <v>1</v>
      </c>
      <c r="K3706">
        <v>6</v>
      </c>
      <c r="L3706">
        <v>1265</v>
      </c>
      <c r="M3706">
        <v>1190</v>
      </c>
      <c r="N3706">
        <v>1354</v>
      </c>
      <c r="O3706">
        <v>1890</v>
      </c>
      <c r="P3706">
        <v>1787</v>
      </c>
      <c r="Q3706">
        <v>1691</v>
      </c>
      <c r="R3706">
        <v>1584</v>
      </c>
      <c r="T3706">
        <v>1268</v>
      </c>
      <c r="U3706">
        <v>1274</v>
      </c>
      <c r="V3706">
        <v>1251</v>
      </c>
      <c r="W3706">
        <v>1243</v>
      </c>
      <c r="AM3706">
        <v>1738</v>
      </c>
      <c r="AN3706">
        <v>1259</v>
      </c>
      <c r="AO3706">
        <v>21</v>
      </c>
      <c r="AP3706">
        <v>180</v>
      </c>
      <c r="AQ3706"/>
      <c r="AR3706"/>
      <c r="AU3706">
        <v>171</v>
      </c>
      <c r="AV3706">
        <v>20</v>
      </c>
      <c r="AW3706">
        <v>20</v>
      </c>
      <c r="AX3706">
        <v>14</v>
      </c>
      <c r="BG3706">
        <v>216</v>
      </c>
      <c r="BH3706">
        <v>1</v>
      </c>
      <c r="BI3706">
        <v>2</v>
      </c>
      <c r="BJ3706">
        <v>1</v>
      </c>
      <c r="BQ3706" t="s">
        <v>185</v>
      </c>
      <c r="BR3706" t="s">
        <v>186</v>
      </c>
      <c r="BS3706" t="s">
        <v>347</v>
      </c>
      <c r="BT3706" t="s">
        <v>188</v>
      </c>
      <c r="BU3706">
        <v>22</v>
      </c>
      <c r="BV3706" t="s">
        <v>348</v>
      </c>
      <c r="BW3706" t="s">
        <v>173</v>
      </c>
      <c r="BX3706">
        <v>0</v>
      </c>
      <c r="BY3706">
        <v>54</v>
      </c>
      <c r="BZ3706">
        <v>9</v>
      </c>
      <c r="CA3706">
        <v>180</v>
      </c>
      <c r="CB3706">
        <v>4</v>
      </c>
      <c r="CC3706">
        <v>0.66666666666666663</v>
      </c>
      <c r="CD3706">
        <v>216</v>
      </c>
      <c r="CE3706">
        <v>3</v>
      </c>
      <c r="CF3706">
        <v>3</v>
      </c>
      <c r="CG3706">
        <v>2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9.6666666666666661</v>
      </c>
      <c r="CO3706">
        <v>396</v>
      </c>
      <c r="CP3706">
        <v>2.4410774410774411E-2</v>
      </c>
      <c r="CQ3706">
        <v>7.6416337285902499E-3</v>
      </c>
      <c r="CR3706">
        <v>0.31304347826086959</v>
      </c>
      <c r="CS3706">
        <v>7.6780513635160176E-3</v>
      </c>
      <c r="CT3706">
        <v>0.31453534551231138</v>
      </c>
      <c r="CU3706">
        <v>2791</v>
      </c>
      <c r="CV3706">
        <v>-1</v>
      </c>
    </row>
    <row r="3707" spans="1:100" x14ac:dyDescent="0.2">
      <c r="A3707">
        <v>2022</v>
      </c>
      <c r="B3707">
        <v>6</v>
      </c>
      <c r="C3707" s="267">
        <v>44716</v>
      </c>
      <c r="D3707">
        <v>417</v>
      </c>
      <c r="E3707">
        <v>661</v>
      </c>
      <c r="F3707">
        <v>4</v>
      </c>
      <c r="G3707" t="s">
        <v>349</v>
      </c>
      <c r="H3707" t="s">
        <v>350</v>
      </c>
      <c r="I3707" t="s">
        <v>169</v>
      </c>
      <c r="J3707">
        <v>1</v>
      </c>
      <c r="K3707">
        <v>6</v>
      </c>
      <c r="L3707">
        <v>276</v>
      </c>
      <c r="M3707">
        <v>259</v>
      </c>
      <c r="N3707">
        <v>295</v>
      </c>
      <c r="O3707">
        <v>377</v>
      </c>
      <c r="P3707">
        <v>382</v>
      </c>
      <c r="Q3707">
        <v>376</v>
      </c>
      <c r="R3707">
        <v>360</v>
      </c>
      <c r="T3707">
        <v>282</v>
      </c>
      <c r="U3707">
        <v>286</v>
      </c>
      <c r="V3707">
        <v>290</v>
      </c>
      <c r="W3707">
        <v>282</v>
      </c>
      <c r="Y3707">
        <v>161</v>
      </c>
      <c r="Z3707">
        <v>165</v>
      </c>
      <c r="AM3707">
        <v>373.75</v>
      </c>
      <c r="AN3707">
        <v>285</v>
      </c>
      <c r="AO3707">
        <v>21</v>
      </c>
      <c r="AP3707">
        <v>180</v>
      </c>
      <c r="AQ3707">
        <v>22.085889570552151</v>
      </c>
      <c r="AR3707">
        <v>163</v>
      </c>
      <c r="BQ3707" t="s">
        <v>185</v>
      </c>
      <c r="BR3707" t="s">
        <v>186</v>
      </c>
      <c r="BS3707" t="s">
        <v>351</v>
      </c>
      <c r="BT3707" t="s">
        <v>188</v>
      </c>
      <c r="BU3707">
        <v>22</v>
      </c>
      <c r="BV3707" t="s">
        <v>348</v>
      </c>
      <c r="BW3707" t="s">
        <v>173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/>
      <c r="CQ3707">
        <v>0</v>
      </c>
      <c r="CR3707">
        <v>0</v>
      </c>
      <c r="CS3707">
        <v>0</v>
      </c>
      <c r="CT3707">
        <v>0</v>
      </c>
      <c r="CU3707">
        <v>2791</v>
      </c>
      <c r="CV3707">
        <v>-1</v>
      </c>
    </row>
    <row r="3708" spans="1:100" x14ac:dyDescent="0.2">
      <c r="A3708">
        <v>2022</v>
      </c>
      <c r="B3708">
        <v>6</v>
      </c>
      <c r="C3708" s="267">
        <v>44716</v>
      </c>
      <c r="D3708">
        <v>18</v>
      </c>
      <c r="E3708">
        <v>50</v>
      </c>
      <c r="F3708">
        <v>5</v>
      </c>
      <c r="G3708" t="s">
        <v>334</v>
      </c>
      <c r="H3708" t="s">
        <v>335</v>
      </c>
      <c r="I3708" t="s">
        <v>246</v>
      </c>
      <c r="J3708">
        <v>2</v>
      </c>
      <c r="K3708">
        <v>3</v>
      </c>
      <c r="L3708">
        <v>54</v>
      </c>
      <c r="M3708">
        <v>51</v>
      </c>
      <c r="N3708">
        <v>56</v>
      </c>
      <c r="Y3708">
        <v>92</v>
      </c>
      <c r="Z3708">
        <v>98</v>
      </c>
      <c r="AK3708">
        <v>99</v>
      </c>
      <c r="AL3708">
        <v>97</v>
      </c>
      <c r="AM3708"/>
      <c r="AN3708"/>
      <c r="AO3708">
        <v>101</v>
      </c>
      <c r="AP3708">
        <v>107</v>
      </c>
      <c r="AQ3708">
        <v>74.611398963730565</v>
      </c>
      <c r="AR3708">
        <v>96.5</v>
      </c>
      <c r="BQ3708" t="s">
        <v>185</v>
      </c>
      <c r="BR3708" t="s">
        <v>247</v>
      </c>
      <c r="BS3708" t="s">
        <v>336</v>
      </c>
      <c r="BT3708" t="s">
        <v>249</v>
      </c>
      <c r="BU3708">
        <v>22</v>
      </c>
      <c r="BV3708" t="s">
        <v>333</v>
      </c>
      <c r="BW3708" t="s">
        <v>173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/>
      <c r="CQ3708">
        <v>0</v>
      </c>
      <c r="CR3708">
        <v>0</v>
      </c>
      <c r="CS3708"/>
      <c r="CT3708"/>
      <c r="CU3708">
        <v>2791</v>
      </c>
      <c r="CV3708"/>
    </row>
    <row r="3709" spans="1:100" x14ac:dyDescent="0.2">
      <c r="A3709">
        <v>2022</v>
      </c>
      <c r="B3709">
        <v>6</v>
      </c>
      <c r="C3709" s="267">
        <v>44716</v>
      </c>
      <c r="D3709">
        <v>376</v>
      </c>
      <c r="E3709">
        <v>438</v>
      </c>
      <c r="F3709">
        <v>6</v>
      </c>
      <c r="G3709" t="s">
        <v>216</v>
      </c>
      <c r="H3709" t="s">
        <v>217</v>
      </c>
      <c r="I3709" t="s">
        <v>169</v>
      </c>
      <c r="J3709">
        <v>3</v>
      </c>
      <c r="K3709">
        <v>2</v>
      </c>
      <c r="L3709">
        <v>335</v>
      </c>
      <c r="M3709">
        <v>315</v>
      </c>
      <c r="N3709">
        <v>358</v>
      </c>
      <c r="O3709">
        <v>482</v>
      </c>
      <c r="P3709">
        <v>496</v>
      </c>
      <c r="Q3709">
        <v>507</v>
      </c>
      <c r="R3709">
        <v>529</v>
      </c>
      <c r="S3709">
        <v>541</v>
      </c>
      <c r="T3709">
        <v>344</v>
      </c>
      <c r="U3709">
        <v>347</v>
      </c>
      <c r="V3709">
        <v>350</v>
      </c>
      <c r="W3709">
        <v>351</v>
      </c>
      <c r="X3709">
        <v>348</v>
      </c>
      <c r="Y3709">
        <v>112</v>
      </c>
      <c r="Z3709">
        <v>136</v>
      </c>
      <c r="AA3709">
        <v>455</v>
      </c>
      <c r="AB3709">
        <v>432</v>
      </c>
      <c r="AC3709">
        <v>475</v>
      </c>
      <c r="AD3709">
        <v>462</v>
      </c>
      <c r="AE3709">
        <v>474</v>
      </c>
      <c r="AF3709">
        <v>336</v>
      </c>
      <c r="AG3709">
        <v>336</v>
      </c>
      <c r="AH3709">
        <v>343</v>
      </c>
      <c r="AI3709">
        <v>348</v>
      </c>
      <c r="AJ3709">
        <v>347</v>
      </c>
      <c r="AK3709">
        <v>138</v>
      </c>
      <c r="AL3709">
        <v>141</v>
      </c>
      <c r="AM3709">
        <v>485.3</v>
      </c>
      <c r="AN3709">
        <v>345</v>
      </c>
      <c r="AO3709">
        <v>75</v>
      </c>
      <c r="AP3709">
        <v>144</v>
      </c>
      <c r="AQ3709">
        <v>81.97343453510436</v>
      </c>
      <c r="AR3709">
        <v>131.75</v>
      </c>
      <c r="AU3709">
        <v>996</v>
      </c>
      <c r="AV3709">
        <v>8</v>
      </c>
      <c r="AW3709">
        <v>8</v>
      </c>
      <c r="AX3709">
        <v>2</v>
      </c>
      <c r="BH3709">
        <v>8</v>
      </c>
      <c r="BI3709">
        <v>6</v>
      </c>
      <c r="BJ3709">
        <v>2</v>
      </c>
      <c r="BL3709">
        <v>6</v>
      </c>
      <c r="BQ3709" t="s">
        <v>185</v>
      </c>
      <c r="BR3709" t="s">
        <v>186</v>
      </c>
      <c r="BS3709" t="s">
        <v>218</v>
      </c>
      <c r="BT3709" t="s">
        <v>188</v>
      </c>
      <c r="BU3709">
        <v>22</v>
      </c>
      <c r="BV3709" t="s">
        <v>219</v>
      </c>
      <c r="BW3709" t="s">
        <v>173</v>
      </c>
      <c r="BX3709">
        <v>0</v>
      </c>
      <c r="BY3709">
        <v>18</v>
      </c>
      <c r="BZ3709">
        <v>9</v>
      </c>
      <c r="CA3709">
        <v>1005</v>
      </c>
      <c r="CB3709">
        <v>22</v>
      </c>
      <c r="CC3709">
        <v>11</v>
      </c>
      <c r="CD3709">
        <v>11</v>
      </c>
      <c r="CE3709">
        <v>8</v>
      </c>
      <c r="CF3709">
        <v>7</v>
      </c>
      <c r="CG3709">
        <v>2</v>
      </c>
      <c r="CH3709">
        <v>0</v>
      </c>
      <c r="CI3709">
        <v>3</v>
      </c>
      <c r="CJ3709">
        <v>0</v>
      </c>
      <c r="CK3709">
        <v>0</v>
      </c>
      <c r="CL3709">
        <v>0</v>
      </c>
      <c r="CM3709">
        <v>0</v>
      </c>
      <c r="CN3709">
        <v>20</v>
      </c>
      <c r="CO3709">
        <v>1016</v>
      </c>
      <c r="CP3709">
        <v>1.968503937007874E-2</v>
      </c>
      <c r="CQ3709">
        <v>5.9701492537313432E-2</v>
      </c>
      <c r="CR3709">
        <v>3.0328358208955222</v>
      </c>
      <c r="CS3709">
        <v>5.7971014492753617E-2</v>
      </c>
      <c r="CT3709">
        <v>2.9449275362318841</v>
      </c>
      <c r="CU3709">
        <v>2791</v>
      </c>
      <c r="CV3709">
        <v>-1</v>
      </c>
    </row>
    <row r="3710" spans="1:100" x14ac:dyDescent="0.2">
      <c r="A3710">
        <v>2022</v>
      </c>
      <c r="B3710">
        <v>6</v>
      </c>
      <c r="C3710" s="267">
        <v>44716</v>
      </c>
      <c r="D3710">
        <v>419</v>
      </c>
      <c r="E3710">
        <v>670</v>
      </c>
      <c r="F3710">
        <v>7</v>
      </c>
      <c r="G3710" t="s">
        <v>235</v>
      </c>
      <c r="H3710" t="s">
        <v>236</v>
      </c>
      <c r="I3710" t="s">
        <v>169</v>
      </c>
      <c r="J3710">
        <v>4</v>
      </c>
      <c r="K3710">
        <v>2</v>
      </c>
      <c r="L3710">
        <v>298</v>
      </c>
      <c r="M3710">
        <v>280</v>
      </c>
      <c r="N3710">
        <v>319</v>
      </c>
      <c r="AA3710">
        <v>431</v>
      </c>
      <c r="AB3710">
        <v>424</v>
      </c>
      <c r="AC3710">
        <v>334</v>
      </c>
      <c r="AD3710">
        <v>349</v>
      </c>
      <c r="AE3710">
        <v>494</v>
      </c>
      <c r="AF3710">
        <v>317</v>
      </c>
      <c r="AG3710">
        <v>317</v>
      </c>
      <c r="AH3710">
        <v>317</v>
      </c>
      <c r="AI3710">
        <v>328</v>
      </c>
      <c r="AJ3710">
        <v>333</v>
      </c>
      <c r="AK3710">
        <v>134</v>
      </c>
      <c r="AL3710">
        <v>134</v>
      </c>
      <c r="AM3710">
        <v>406.4</v>
      </c>
      <c r="AN3710">
        <v>322.39999999999998</v>
      </c>
      <c r="AO3710">
        <v>96</v>
      </c>
      <c r="AP3710">
        <v>150</v>
      </c>
      <c r="AQ3710">
        <v>107.4626865671642</v>
      </c>
      <c r="AR3710">
        <v>134</v>
      </c>
      <c r="BG3710">
        <v>396</v>
      </c>
      <c r="BH3710">
        <v>7</v>
      </c>
      <c r="BI3710">
        <v>8</v>
      </c>
      <c r="BJ3710">
        <v>16</v>
      </c>
      <c r="BL3710">
        <v>8</v>
      </c>
      <c r="BQ3710" t="s">
        <v>185</v>
      </c>
      <c r="BR3710" t="s">
        <v>186</v>
      </c>
      <c r="BS3710" t="s">
        <v>237</v>
      </c>
      <c r="BT3710" t="s">
        <v>188</v>
      </c>
      <c r="BU3710">
        <v>22</v>
      </c>
      <c r="BV3710" t="s">
        <v>238</v>
      </c>
      <c r="BW3710" t="s">
        <v>173</v>
      </c>
      <c r="BX3710">
        <v>0</v>
      </c>
      <c r="BY3710">
        <v>0</v>
      </c>
      <c r="BZ3710">
        <v>0</v>
      </c>
      <c r="CA3710">
        <v>0</v>
      </c>
      <c r="CB3710">
        <v>39</v>
      </c>
      <c r="CC3710">
        <v>19.5</v>
      </c>
      <c r="CD3710">
        <v>415</v>
      </c>
      <c r="CE3710">
        <v>3</v>
      </c>
      <c r="CF3710">
        <v>4</v>
      </c>
      <c r="CG3710">
        <v>8</v>
      </c>
      <c r="CH3710">
        <v>0</v>
      </c>
      <c r="CI3710">
        <v>4</v>
      </c>
      <c r="CJ3710">
        <v>0</v>
      </c>
      <c r="CK3710">
        <v>0</v>
      </c>
      <c r="CL3710">
        <v>0</v>
      </c>
      <c r="CM3710">
        <v>0</v>
      </c>
      <c r="CN3710">
        <v>19.5</v>
      </c>
      <c r="CO3710">
        <v>415</v>
      </c>
      <c r="CP3710">
        <v>4.6987951807228923E-2</v>
      </c>
      <c r="CQ3710">
        <v>6.5436241610738258E-2</v>
      </c>
      <c r="CR3710">
        <v>1.392617449664429</v>
      </c>
      <c r="CS3710">
        <v>6.0483870967741937E-2</v>
      </c>
      <c r="CT3710">
        <v>1.287220843672457</v>
      </c>
      <c r="CU3710">
        <v>2791</v>
      </c>
      <c r="CV3710">
        <v>-1</v>
      </c>
    </row>
    <row r="3711" spans="1:100" x14ac:dyDescent="0.2">
      <c r="A3711">
        <v>2022</v>
      </c>
      <c r="B3711">
        <v>6</v>
      </c>
      <c r="C3711" s="267">
        <v>44716</v>
      </c>
      <c r="D3711">
        <v>143</v>
      </c>
      <c r="E3711">
        <v>281</v>
      </c>
      <c r="F3711">
        <v>8</v>
      </c>
      <c r="G3711" t="s">
        <v>226</v>
      </c>
      <c r="H3711" t="s">
        <v>227</v>
      </c>
      <c r="I3711" t="s">
        <v>169</v>
      </c>
      <c r="J3711">
        <v>4</v>
      </c>
      <c r="K3711">
        <v>2</v>
      </c>
      <c r="L3711">
        <v>285</v>
      </c>
      <c r="M3711">
        <v>265</v>
      </c>
      <c r="N3711">
        <v>304</v>
      </c>
      <c r="AB3711">
        <v>376</v>
      </c>
      <c r="AC3711">
        <v>348</v>
      </c>
      <c r="AD3711">
        <v>358</v>
      </c>
      <c r="AE3711">
        <v>408</v>
      </c>
      <c r="AG3711">
        <v>284</v>
      </c>
      <c r="AH3711">
        <v>283</v>
      </c>
      <c r="AI3711">
        <v>281</v>
      </c>
      <c r="AJ3711">
        <v>273</v>
      </c>
      <c r="AK3711">
        <v>120</v>
      </c>
      <c r="AL3711">
        <v>117</v>
      </c>
      <c r="AM3711">
        <v>372.5</v>
      </c>
      <c r="AN3711">
        <v>280.25</v>
      </c>
      <c r="AO3711">
        <v>120</v>
      </c>
      <c r="AP3711">
        <v>120</v>
      </c>
      <c r="AQ3711">
        <v>121.5189873417721</v>
      </c>
      <c r="AR3711">
        <v>118.5</v>
      </c>
      <c r="BG3711">
        <v>750</v>
      </c>
      <c r="BH3711">
        <v>4</v>
      </c>
      <c r="BI3711">
        <v>6</v>
      </c>
      <c r="BJ3711">
        <v>14</v>
      </c>
      <c r="BQ3711" t="s">
        <v>176</v>
      </c>
      <c r="BS3711"/>
      <c r="BT3711"/>
      <c r="BU3711">
        <v>22</v>
      </c>
      <c r="BV3711" t="s">
        <v>228</v>
      </c>
      <c r="BW3711" t="s">
        <v>173</v>
      </c>
      <c r="BX3711">
        <v>0</v>
      </c>
      <c r="BY3711">
        <v>0</v>
      </c>
      <c r="BZ3711">
        <v>0</v>
      </c>
      <c r="CA3711">
        <v>0</v>
      </c>
      <c r="CB3711">
        <v>24</v>
      </c>
      <c r="CC3711">
        <v>12</v>
      </c>
      <c r="CD3711">
        <v>762</v>
      </c>
      <c r="CE3711">
        <v>2</v>
      </c>
      <c r="CF3711">
        <v>3</v>
      </c>
      <c r="CG3711">
        <v>7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12</v>
      </c>
      <c r="CO3711">
        <v>762</v>
      </c>
      <c r="CP3711">
        <v>1.5748031496062988E-2</v>
      </c>
      <c r="CQ3711">
        <v>4.2105263157894743E-2</v>
      </c>
      <c r="CR3711">
        <v>2.6736842105263161</v>
      </c>
      <c r="CS3711">
        <v>4.2818911685994637E-2</v>
      </c>
      <c r="CT3711">
        <v>2.7190008920606599</v>
      </c>
      <c r="CU3711">
        <v>2791</v>
      </c>
      <c r="CV3711">
        <v>-1</v>
      </c>
    </row>
    <row r="3712" spans="1:100" x14ac:dyDescent="0.2">
      <c r="A3712">
        <v>2022</v>
      </c>
      <c r="B3712">
        <v>6</v>
      </c>
      <c r="C3712" s="267">
        <v>44716</v>
      </c>
      <c r="D3712">
        <v>433</v>
      </c>
      <c r="E3712">
        <v>452</v>
      </c>
      <c r="F3712">
        <v>46</v>
      </c>
      <c r="G3712" t="s">
        <v>553</v>
      </c>
      <c r="H3712" t="s">
        <v>554</v>
      </c>
      <c r="I3712" t="s">
        <v>221</v>
      </c>
      <c r="J3712">
        <v>4</v>
      </c>
      <c r="K3712">
        <v>2</v>
      </c>
      <c r="L3712">
        <v>270</v>
      </c>
      <c r="M3712">
        <v>251</v>
      </c>
      <c r="N3712">
        <v>288</v>
      </c>
      <c r="AM3712"/>
      <c r="AN3712"/>
      <c r="AO3712">
        <v>96</v>
      </c>
      <c r="AP3712">
        <v>150</v>
      </c>
      <c r="AQ3712"/>
      <c r="AR3712"/>
      <c r="AU3712">
        <v>960</v>
      </c>
      <c r="BQ3712" t="s">
        <v>180</v>
      </c>
      <c r="BR3712" t="s">
        <v>181</v>
      </c>
      <c r="BS3712"/>
      <c r="BT3712"/>
      <c r="BU3712">
        <v>22</v>
      </c>
      <c r="BV3712" t="s">
        <v>552</v>
      </c>
      <c r="BW3712" t="s">
        <v>222</v>
      </c>
      <c r="BX3712">
        <v>0</v>
      </c>
      <c r="BY3712">
        <v>0</v>
      </c>
      <c r="BZ3712">
        <v>0</v>
      </c>
      <c r="CA3712">
        <v>960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960</v>
      </c>
      <c r="CP3712">
        <v>0</v>
      </c>
      <c r="CQ3712">
        <v>0</v>
      </c>
      <c r="CR3712">
        <v>3.5555555555555549</v>
      </c>
      <c r="CS3712"/>
      <c r="CT3712"/>
      <c r="CU3712">
        <v>2791</v>
      </c>
      <c r="CV3712"/>
    </row>
    <row r="3713" spans="1:100" x14ac:dyDescent="0.2">
      <c r="A3713">
        <v>2022</v>
      </c>
      <c r="B3713">
        <v>6</v>
      </c>
      <c r="C3713" s="267">
        <v>44716</v>
      </c>
      <c r="D3713">
        <v>433</v>
      </c>
      <c r="E3713">
        <v>453</v>
      </c>
      <c r="F3713">
        <v>46</v>
      </c>
      <c r="G3713" t="s">
        <v>550</v>
      </c>
      <c r="H3713" t="s">
        <v>551</v>
      </c>
      <c r="I3713" t="s">
        <v>221</v>
      </c>
      <c r="J3713">
        <v>4</v>
      </c>
      <c r="K3713">
        <v>2</v>
      </c>
      <c r="L3713">
        <v>175</v>
      </c>
      <c r="M3713">
        <v>162</v>
      </c>
      <c r="N3713">
        <v>187</v>
      </c>
      <c r="AM3713"/>
      <c r="AN3713"/>
      <c r="AO3713">
        <v>96</v>
      </c>
      <c r="AP3713">
        <v>150</v>
      </c>
      <c r="AQ3713"/>
      <c r="AR3713"/>
      <c r="AU3713">
        <v>960</v>
      </c>
      <c r="BQ3713" t="s">
        <v>180</v>
      </c>
      <c r="BR3713" t="s">
        <v>181</v>
      </c>
      <c r="BS3713"/>
      <c r="BT3713"/>
      <c r="BU3713">
        <v>22</v>
      </c>
      <c r="BV3713" t="s">
        <v>552</v>
      </c>
      <c r="BW3713" t="s">
        <v>222</v>
      </c>
      <c r="BX3713">
        <v>0</v>
      </c>
      <c r="BY3713">
        <v>0</v>
      </c>
      <c r="BZ3713">
        <v>0</v>
      </c>
      <c r="CA3713">
        <v>960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960</v>
      </c>
      <c r="CP3713">
        <v>0</v>
      </c>
      <c r="CQ3713">
        <v>0</v>
      </c>
      <c r="CR3713">
        <v>5.4857142857142858</v>
      </c>
      <c r="CS3713"/>
      <c r="CT3713"/>
      <c r="CU3713">
        <v>2791</v>
      </c>
      <c r="CV3713"/>
    </row>
    <row r="3714" spans="1:100" x14ac:dyDescent="0.2">
      <c r="A3714">
        <v>2022</v>
      </c>
      <c r="B3714">
        <v>6</v>
      </c>
      <c r="C3714" s="267">
        <v>44716</v>
      </c>
      <c r="D3714">
        <v>334</v>
      </c>
      <c r="E3714">
        <v>254</v>
      </c>
      <c r="F3714">
        <v>47</v>
      </c>
      <c r="G3714" t="s">
        <v>220</v>
      </c>
      <c r="H3714" t="s">
        <v>179</v>
      </c>
      <c r="I3714" t="s">
        <v>221</v>
      </c>
      <c r="J3714">
        <v>4</v>
      </c>
      <c r="K3714">
        <v>2</v>
      </c>
      <c r="L3714">
        <v>203</v>
      </c>
      <c r="M3714">
        <v>188</v>
      </c>
      <c r="N3714">
        <v>217</v>
      </c>
      <c r="Y3714">
        <v>137</v>
      </c>
      <c r="Z3714">
        <v>139</v>
      </c>
      <c r="AK3714">
        <v>131</v>
      </c>
      <c r="AL3714">
        <v>131</v>
      </c>
      <c r="AM3714"/>
      <c r="AN3714"/>
      <c r="AO3714">
        <v>94</v>
      </c>
      <c r="AP3714">
        <v>153</v>
      </c>
      <c r="AQ3714">
        <v>107.06319702602229</v>
      </c>
      <c r="AR3714">
        <v>134.5</v>
      </c>
      <c r="BH3714">
        <v>13</v>
      </c>
      <c r="BI3714">
        <v>2</v>
      </c>
      <c r="BJ3714">
        <v>8</v>
      </c>
      <c r="BQ3714" t="s">
        <v>180</v>
      </c>
      <c r="BR3714" t="s">
        <v>181</v>
      </c>
      <c r="BS3714" t="s">
        <v>182</v>
      </c>
      <c r="BT3714"/>
      <c r="BU3714">
        <v>22</v>
      </c>
      <c r="BV3714" t="s">
        <v>220</v>
      </c>
      <c r="BW3714" t="s">
        <v>222</v>
      </c>
      <c r="BX3714">
        <v>0</v>
      </c>
      <c r="BY3714">
        <v>0</v>
      </c>
      <c r="BZ3714">
        <v>0</v>
      </c>
      <c r="CA3714">
        <v>0</v>
      </c>
      <c r="CB3714">
        <v>23</v>
      </c>
      <c r="CC3714">
        <v>11.5</v>
      </c>
      <c r="CD3714">
        <v>11</v>
      </c>
      <c r="CE3714">
        <v>6</v>
      </c>
      <c r="CF3714">
        <v>1</v>
      </c>
      <c r="CG3714">
        <v>4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11.5</v>
      </c>
      <c r="CO3714">
        <v>11</v>
      </c>
      <c r="CP3714">
        <v>1.045454545454545</v>
      </c>
      <c r="CQ3714">
        <v>5.6650246305418719E-2</v>
      </c>
      <c r="CR3714">
        <v>5.4187192118226597E-2</v>
      </c>
      <c r="CS3714"/>
      <c r="CT3714"/>
      <c r="CU3714">
        <v>2791</v>
      </c>
      <c r="CV3714"/>
    </row>
    <row r="3715" spans="1:100" x14ac:dyDescent="0.2">
      <c r="A3715">
        <v>2022</v>
      </c>
      <c r="B3715">
        <v>6</v>
      </c>
      <c r="C3715" s="267">
        <v>44716</v>
      </c>
      <c r="D3715">
        <v>4</v>
      </c>
      <c r="E3715">
        <v>11</v>
      </c>
      <c r="F3715">
        <v>48</v>
      </c>
      <c r="G3715" t="s">
        <v>276</v>
      </c>
      <c r="H3715" t="s">
        <v>277</v>
      </c>
      <c r="I3715" t="s">
        <v>221</v>
      </c>
      <c r="J3715">
        <v>2</v>
      </c>
      <c r="K3715">
        <v>2</v>
      </c>
      <c r="L3715">
        <v>212</v>
      </c>
      <c r="M3715">
        <v>197</v>
      </c>
      <c r="N3715">
        <v>226</v>
      </c>
      <c r="AM3715"/>
      <c r="AN3715"/>
      <c r="AO3715">
        <v>48</v>
      </c>
      <c r="AP3715">
        <v>195</v>
      </c>
      <c r="AQ3715"/>
      <c r="AR3715"/>
      <c r="AU3715">
        <v>528</v>
      </c>
      <c r="BQ3715" t="s">
        <v>180</v>
      </c>
      <c r="BR3715" t="s">
        <v>266</v>
      </c>
      <c r="BS3715" t="s">
        <v>278</v>
      </c>
      <c r="BT3715"/>
      <c r="BU3715">
        <v>22</v>
      </c>
      <c r="BV3715" t="s">
        <v>268</v>
      </c>
      <c r="BW3715" t="s">
        <v>222</v>
      </c>
      <c r="BX3715">
        <v>0</v>
      </c>
      <c r="BY3715">
        <v>0</v>
      </c>
      <c r="BZ3715">
        <v>0</v>
      </c>
      <c r="CA3715">
        <v>528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528</v>
      </c>
      <c r="CP3715">
        <v>0</v>
      </c>
      <c r="CQ3715">
        <v>0</v>
      </c>
      <c r="CR3715">
        <v>2.4905660377358489</v>
      </c>
      <c r="CS3715"/>
      <c r="CT3715"/>
      <c r="CU3715">
        <v>2791</v>
      </c>
      <c r="CV3715"/>
    </row>
    <row r="3716" spans="1:100" x14ac:dyDescent="0.2">
      <c r="A3716">
        <v>2022</v>
      </c>
      <c r="B3716">
        <v>6</v>
      </c>
      <c r="C3716" s="267">
        <v>44716</v>
      </c>
      <c r="D3716">
        <v>4</v>
      </c>
      <c r="E3716">
        <v>12</v>
      </c>
      <c r="F3716">
        <v>48</v>
      </c>
      <c r="G3716" t="s">
        <v>264</v>
      </c>
      <c r="H3716" t="s">
        <v>265</v>
      </c>
      <c r="I3716" t="s">
        <v>221</v>
      </c>
      <c r="J3716">
        <v>2</v>
      </c>
      <c r="K3716">
        <v>2</v>
      </c>
      <c r="L3716">
        <v>212</v>
      </c>
      <c r="M3716">
        <v>197</v>
      </c>
      <c r="N3716">
        <v>226</v>
      </c>
      <c r="AM3716"/>
      <c r="AN3716"/>
      <c r="AO3716">
        <v>48</v>
      </c>
      <c r="AP3716">
        <v>195</v>
      </c>
      <c r="AQ3716"/>
      <c r="AR3716"/>
      <c r="AU3716">
        <v>528</v>
      </c>
      <c r="BQ3716" t="s">
        <v>180</v>
      </c>
      <c r="BR3716" t="s">
        <v>266</v>
      </c>
      <c r="BS3716" t="s">
        <v>267</v>
      </c>
      <c r="BT3716"/>
      <c r="BU3716">
        <v>22</v>
      </c>
      <c r="BV3716" t="s">
        <v>268</v>
      </c>
      <c r="BW3716" t="s">
        <v>222</v>
      </c>
      <c r="BX3716">
        <v>0</v>
      </c>
      <c r="BY3716">
        <v>0</v>
      </c>
      <c r="BZ3716">
        <v>0</v>
      </c>
      <c r="CA3716">
        <v>528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528</v>
      </c>
      <c r="CP3716">
        <v>0</v>
      </c>
      <c r="CQ3716">
        <v>0</v>
      </c>
      <c r="CR3716">
        <v>2.4905660377358489</v>
      </c>
      <c r="CS3716"/>
      <c r="CT3716"/>
      <c r="CU3716">
        <v>2791</v>
      </c>
      <c r="CV3716"/>
    </row>
    <row r="3717" spans="1:100" x14ac:dyDescent="0.2">
      <c r="A3717">
        <v>2022</v>
      </c>
      <c r="B3717">
        <v>6</v>
      </c>
      <c r="C3717" s="267">
        <v>44716</v>
      </c>
      <c r="D3717">
        <v>236</v>
      </c>
      <c r="E3717">
        <v>160</v>
      </c>
      <c r="F3717">
        <v>49</v>
      </c>
      <c r="G3717" t="s">
        <v>239</v>
      </c>
      <c r="H3717" t="s">
        <v>240</v>
      </c>
      <c r="I3717" t="s">
        <v>169</v>
      </c>
      <c r="J3717">
        <v>2</v>
      </c>
      <c r="K3717">
        <v>1</v>
      </c>
      <c r="L3717">
        <v>200</v>
      </c>
      <c r="M3717">
        <v>186</v>
      </c>
      <c r="N3717">
        <v>214</v>
      </c>
      <c r="O3717">
        <v>287</v>
      </c>
      <c r="P3717">
        <v>291</v>
      </c>
      <c r="Q3717">
        <v>288</v>
      </c>
      <c r="R3717">
        <v>274</v>
      </c>
      <c r="S3717">
        <v>308</v>
      </c>
      <c r="T3717">
        <v>180</v>
      </c>
      <c r="U3717">
        <v>191</v>
      </c>
      <c r="V3717">
        <v>185</v>
      </c>
      <c r="W3717">
        <v>188</v>
      </c>
      <c r="X3717">
        <v>186</v>
      </c>
      <c r="Y3717">
        <v>103</v>
      </c>
      <c r="Z3717">
        <v>104</v>
      </c>
      <c r="AA3717">
        <v>242</v>
      </c>
      <c r="AB3717">
        <v>258</v>
      </c>
      <c r="AC3717">
        <v>289</v>
      </c>
      <c r="AD3717">
        <v>251</v>
      </c>
      <c r="AE3717">
        <v>275</v>
      </c>
      <c r="AF3717">
        <v>176</v>
      </c>
      <c r="AG3717">
        <v>189</v>
      </c>
      <c r="AH3717">
        <v>182</v>
      </c>
      <c r="AI3717">
        <v>186</v>
      </c>
      <c r="AJ3717">
        <v>200</v>
      </c>
      <c r="AK3717">
        <v>104</v>
      </c>
      <c r="AL3717">
        <v>104</v>
      </c>
      <c r="AM3717">
        <v>276.3</v>
      </c>
      <c r="AN3717">
        <v>186.3</v>
      </c>
      <c r="AO3717">
        <v>76</v>
      </c>
      <c r="AP3717">
        <v>95</v>
      </c>
      <c r="AQ3717">
        <v>69.397590361445779</v>
      </c>
      <c r="AR3717">
        <v>103.75</v>
      </c>
      <c r="AU3717">
        <v>432</v>
      </c>
      <c r="AV3717">
        <v>8</v>
      </c>
      <c r="AW3717">
        <v>2</v>
      </c>
      <c r="AX3717">
        <v>1</v>
      </c>
      <c r="BH3717">
        <v>1</v>
      </c>
      <c r="BI3717">
        <v>4</v>
      </c>
      <c r="BJ3717">
        <v>9</v>
      </c>
      <c r="BQ3717" t="s">
        <v>241</v>
      </c>
      <c r="BR3717" t="s">
        <v>242</v>
      </c>
      <c r="BS3717"/>
      <c r="BT3717"/>
      <c r="BU3717">
        <v>22</v>
      </c>
      <c r="BV3717" t="s">
        <v>239</v>
      </c>
      <c r="BW3717" t="s">
        <v>222</v>
      </c>
      <c r="BX3717">
        <v>0</v>
      </c>
      <c r="BY3717">
        <v>11</v>
      </c>
      <c r="BZ3717">
        <v>11</v>
      </c>
      <c r="CA3717">
        <v>443</v>
      </c>
      <c r="CB3717">
        <v>14</v>
      </c>
      <c r="CC3717">
        <v>14</v>
      </c>
      <c r="CD3717">
        <v>14</v>
      </c>
      <c r="CE3717">
        <v>9</v>
      </c>
      <c r="CF3717">
        <v>6</v>
      </c>
      <c r="CG3717">
        <v>10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25</v>
      </c>
      <c r="CO3717">
        <v>457</v>
      </c>
      <c r="CP3717">
        <v>5.4704595185995623E-2</v>
      </c>
      <c r="CQ3717">
        <v>0.125</v>
      </c>
      <c r="CR3717">
        <v>2.2850000000000001</v>
      </c>
      <c r="CS3717">
        <v>0.13419216317767041</v>
      </c>
      <c r="CT3717">
        <v>2.4530327428878151</v>
      </c>
      <c r="CU3717">
        <v>2791</v>
      </c>
      <c r="CV3717">
        <v>-1</v>
      </c>
    </row>
    <row r="3718" spans="1:100" x14ac:dyDescent="0.2">
      <c r="A3718">
        <v>2022</v>
      </c>
      <c r="B3718">
        <v>6</v>
      </c>
      <c r="C3718" s="267">
        <v>44716</v>
      </c>
      <c r="D3718">
        <v>334</v>
      </c>
      <c r="E3718">
        <v>254</v>
      </c>
      <c r="F3718">
        <v>49</v>
      </c>
      <c r="G3718" t="s">
        <v>220</v>
      </c>
      <c r="H3718" t="s">
        <v>179</v>
      </c>
      <c r="I3718" t="s">
        <v>221</v>
      </c>
      <c r="J3718">
        <v>4</v>
      </c>
      <c r="K3718">
        <v>2</v>
      </c>
      <c r="L3718">
        <v>203</v>
      </c>
      <c r="M3718">
        <v>188</v>
      </c>
      <c r="N3718">
        <v>217</v>
      </c>
      <c r="O3718">
        <v>371</v>
      </c>
      <c r="P3718">
        <v>385</v>
      </c>
      <c r="Q3718">
        <v>410</v>
      </c>
      <c r="R3718">
        <v>296</v>
      </c>
      <c r="S3718">
        <v>310</v>
      </c>
      <c r="T3718">
        <v>210</v>
      </c>
      <c r="U3718">
        <v>207</v>
      </c>
      <c r="V3718">
        <v>201</v>
      </c>
      <c r="W3718">
        <v>209</v>
      </c>
      <c r="X3718">
        <v>210</v>
      </c>
      <c r="AA3718">
        <v>317</v>
      </c>
      <c r="AB3718">
        <v>305</v>
      </c>
      <c r="AC3718">
        <v>309</v>
      </c>
      <c r="AD3718">
        <v>298</v>
      </c>
      <c r="AF3718">
        <v>217</v>
      </c>
      <c r="AG3718">
        <v>206</v>
      </c>
      <c r="AH3718">
        <v>209</v>
      </c>
      <c r="AI3718">
        <v>222</v>
      </c>
      <c r="AM3718">
        <v>333.44444444444451</v>
      </c>
      <c r="AN3718">
        <v>210.11111111111109</v>
      </c>
      <c r="AO3718">
        <v>94</v>
      </c>
      <c r="AP3718">
        <v>153</v>
      </c>
      <c r="AQ3718"/>
      <c r="AR3718"/>
      <c r="BQ3718" t="s">
        <v>180</v>
      </c>
      <c r="BR3718" t="s">
        <v>181</v>
      </c>
      <c r="BS3718" t="s">
        <v>182</v>
      </c>
      <c r="BT3718"/>
      <c r="BU3718">
        <v>22</v>
      </c>
      <c r="BV3718" t="s">
        <v>220</v>
      </c>
      <c r="BW3718" t="s">
        <v>222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/>
      <c r="CQ3718">
        <v>0</v>
      </c>
      <c r="CR3718">
        <v>0</v>
      </c>
      <c r="CS3718">
        <v>0</v>
      </c>
      <c r="CT3718">
        <v>0</v>
      </c>
      <c r="CU3718">
        <v>2791</v>
      </c>
      <c r="CV3718">
        <v>-1</v>
      </c>
    </row>
    <row r="3719" spans="1:100" x14ac:dyDescent="0.2">
      <c r="A3719">
        <v>2022</v>
      </c>
      <c r="B3719">
        <v>6</v>
      </c>
      <c r="C3719" s="267">
        <v>44717</v>
      </c>
      <c r="D3719">
        <v>137</v>
      </c>
      <c r="E3719">
        <v>273</v>
      </c>
      <c r="F3719">
        <v>2</v>
      </c>
      <c r="G3719" t="s">
        <v>174</v>
      </c>
      <c r="H3719" t="s">
        <v>175</v>
      </c>
      <c r="I3719" t="s">
        <v>169</v>
      </c>
      <c r="J3719">
        <v>3</v>
      </c>
      <c r="K3719">
        <v>2</v>
      </c>
      <c r="L3719">
        <v>564</v>
      </c>
      <c r="M3719">
        <v>524</v>
      </c>
      <c r="N3719">
        <v>603</v>
      </c>
      <c r="AM3719"/>
      <c r="AN3719"/>
      <c r="AO3719">
        <v>93</v>
      </c>
      <c r="AP3719">
        <v>116</v>
      </c>
      <c r="AQ3719"/>
      <c r="AR3719"/>
      <c r="BQ3719" t="s">
        <v>176</v>
      </c>
      <c r="BS3719"/>
      <c r="BT3719"/>
      <c r="BU3719">
        <v>22</v>
      </c>
      <c r="BV3719" t="s">
        <v>177</v>
      </c>
      <c r="BW3719" t="s">
        <v>173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/>
      <c r="CQ3719">
        <v>0</v>
      </c>
      <c r="CR3719">
        <v>0</v>
      </c>
      <c r="CS3719"/>
      <c r="CT3719"/>
      <c r="CU3719">
        <v>2791</v>
      </c>
      <c r="CV3719"/>
    </row>
    <row r="3720" spans="1:100" x14ac:dyDescent="0.2">
      <c r="A3720">
        <v>2022</v>
      </c>
      <c r="B3720">
        <v>6</v>
      </c>
      <c r="C3720" s="267">
        <v>44717</v>
      </c>
      <c r="D3720">
        <v>384</v>
      </c>
      <c r="E3720">
        <v>556</v>
      </c>
      <c r="F3720">
        <v>2</v>
      </c>
      <c r="G3720" t="s">
        <v>202</v>
      </c>
      <c r="H3720" t="s">
        <v>203</v>
      </c>
      <c r="I3720" t="s">
        <v>169</v>
      </c>
      <c r="J3720">
        <v>1</v>
      </c>
      <c r="K3720">
        <v>6</v>
      </c>
      <c r="L3720">
        <v>1066</v>
      </c>
      <c r="M3720">
        <v>1003</v>
      </c>
      <c r="N3720">
        <v>1141</v>
      </c>
      <c r="O3720">
        <v>1713</v>
      </c>
      <c r="P3720">
        <v>1688</v>
      </c>
      <c r="Q3720">
        <v>1619</v>
      </c>
      <c r="S3720">
        <v>1748</v>
      </c>
      <c r="T3720">
        <v>1255</v>
      </c>
      <c r="U3720">
        <v>1255</v>
      </c>
      <c r="V3720">
        <v>1257</v>
      </c>
      <c r="X3720">
        <v>1274</v>
      </c>
      <c r="AA3720">
        <v>1661</v>
      </c>
      <c r="AB3720">
        <v>1638</v>
      </c>
      <c r="AC3720">
        <v>1643</v>
      </c>
      <c r="AD3720">
        <v>1712</v>
      </c>
      <c r="AE3720">
        <v>1721</v>
      </c>
      <c r="AF3720">
        <v>1312</v>
      </c>
      <c r="AG3720">
        <v>1307</v>
      </c>
      <c r="AH3720">
        <v>1328</v>
      </c>
      <c r="AI3720">
        <v>1312</v>
      </c>
      <c r="AJ3720">
        <v>1308</v>
      </c>
      <c r="AM3720">
        <v>1682.5555555555561</v>
      </c>
      <c r="AN3720">
        <v>1289.7777777777781</v>
      </c>
      <c r="AO3720">
        <v>21</v>
      </c>
      <c r="AP3720">
        <v>180</v>
      </c>
      <c r="AQ3720"/>
      <c r="AR3720"/>
      <c r="AU3720">
        <v>216</v>
      </c>
      <c r="AV3720">
        <v>10</v>
      </c>
      <c r="AW3720">
        <v>10</v>
      </c>
      <c r="AX3720">
        <v>4</v>
      </c>
      <c r="BG3720">
        <v>240</v>
      </c>
      <c r="BH3720">
        <v>7</v>
      </c>
      <c r="BI3720">
        <v>6</v>
      </c>
      <c r="BJ3720">
        <v>8</v>
      </c>
      <c r="BK3720">
        <v>12</v>
      </c>
      <c r="BQ3720" t="s">
        <v>185</v>
      </c>
      <c r="BR3720" t="s">
        <v>186</v>
      </c>
      <c r="BS3720" t="s">
        <v>204</v>
      </c>
      <c r="BT3720" t="s">
        <v>188</v>
      </c>
      <c r="BU3720">
        <v>22</v>
      </c>
      <c r="BV3720" t="s">
        <v>205</v>
      </c>
      <c r="BW3720" t="s">
        <v>173</v>
      </c>
      <c r="BX3720">
        <v>0</v>
      </c>
      <c r="BY3720">
        <v>24</v>
      </c>
      <c r="BZ3720">
        <v>4</v>
      </c>
      <c r="CA3720">
        <v>220</v>
      </c>
      <c r="CB3720">
        <v>33</v>
      </c>
      <c r="CC3720">
        <v>5.5</v>
      </c>
      <c r="CD3720">
        <v>245</v>
      </c>
      <c r="CE3720">
        <v>2</v>
      </c>
      <c r="CF3720">
        <v>2</v>
      </c>
      <c r="CG3720">
        <v>2</v>
      </c>
      <c r="CH3720">
        <v>2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9.5</v>
      </c>
      <c r="CO3720">
        <v>465</v>
      </c>
      <c r="CP3720">
        <v>2.0430107526881722E-2</v>
      </c>
      <c r="CQ3720">
        <v>8.9118198874296433E-3</v>
      </c>
      <c r="CR3720">
        <v>0.43621013133208247</v>
      </c>
      <c r="CS3720">
        <v>7.3656099241902126E-3</v>
      </c>
      <c r="CT3720">
        <v>0.3605272226050999</v>
      </c>
      <c r="CU3720">
        <v>2791</v>
      </c>
      <c r="CV3720">
        <v>-1</v>
      </c>
    </row>
    <row r="3721" spans="1:100" x14ac:dyDescent="0.2">
      <c r="A3721">
        <v>2022</v>
      </c>
      <c r="B3721">
        <v>6</v>
      </c>
      <c r="C3721" s="267">
        <v>44717</v>
      </c>
      <c r="D3721">
        <v>384</v>
      </c>
      <c r="E3721">
        <v>557</v>
      </c>
      <c r="F3721">
        <v>2</v>
      </c>
      <c r="G3721" t="s">
        <v>206</v>
      </c>
      <c r="H3721" t="s">
        <v>207</v>
      </c>
      <c r="I3721" t="s">
        <v>169</v>
      </c>
      <c r="J3721">
        <v>1</v>
      </c>
      <c r="K3721">
        <v>6</v>
      </c>
      <c r="L3721">
        <v>182</v>
      </c>
      <c r="M3721">
        <v>171</v>
      </c>
      <c r="N3721">
        <v>194</v>
      </c>
      <c r="AM3721"/>
      <c r="AN3721"/>
      <c r="AO3721">
        <v>21</v>
      </c>
      <c r="AP3721">
        <v>180</v>
      </c>
      <c r="AQ3721"/>
      <c r="AR3721"/>
      <c r="BQ3721" t="s">
        <v>185</v>
      </c>
      <c r="BR3721" t="s">
        <v>186</v>
      </c>
      <c r="BS3721" t="s">
        <v>208</v>
      </c>
      <c r="BT3721" t="s">
        <v>209</v>
      </c>
      <c r="BU3721">
        <v>22</v>
      </c>
      <c r="BV3721" t="s">
        <v>205</v>
      </c>
      <c r="BW3721" t="s">
        <v>173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/>
      <c r="CQ3721">
        <v>0</v>
      </c>
      <c r="CR3721">
        <v>0</v>
      </c>
      <c r="CS3721"/>
      <c r="CT3721"/>
      <c r="CU3721">
        <v>2791</v>
      </c>
      <c r="CV3721"/>
    </row>
    <row r="3722" spans="1:100" x14ac:dyDescent="0.2">
      <c r="A3722">
        <v>2022</v>
      </c>
      <c r="B3722">
        <v>6</v>
      </c>
      <c r="C3722" s="267">
        <v>44717</v>
      </c>
      <c r="D3722">
        <v>388</v>
      </c>
      <c r="E3722">
        <v>566</v>
      </c>
      <c r="F3722">
        <v>2</v>
      </c>
      <c r="G3722" t="s">
        <v>478</v>
      </c>
      <c r="H3722" t="s">
        <v>479</v>
      </c>
      <c r="I3722" t="s">
        <v>169</v>
      </c>
      <c r="J3722">
        <v>3</v>
      </c>
      <c r="K3722">
        <v>4</v>
      </c>
      <c r="L3722">
        <v>34</v>
      </c>
      <c r="M3722">
        <v>31</v>
      </c>
      <c r="N3722">
        <v>36</v>
      </c>
      <c r="Y3722">
        <v>124</v>
      </c>
      <c r="AK3722">
        <v>112</v>
      </c>
      <c r="AL3722">
        <v>131</v>
      </c>
      <c r="AM3722"/>
      <c r="AN3722"/>
      <c r="AO3722">
        <v>83</v>
      </c>
      <c r="AP3722">
        <v>130</v>
      </c>
      <c r="AQ3722">
        <v>88.283378746594011</v>
      </c>
      <c r="AR3722">
        <v>122.3333333333333</v>
      </c>
      <c r="BQ3722" t="s">
        <v>434</v>
      </c>
      <c r="BR3722" t="s">
        <v>435</v>
      </c>
      <c r="BS3722"/>
      <c r="BT3722"/>
      <c r="BU3722">
        <v>22</v>
      </c>
      <c r="BV3722" t="s">
        <v>475</v>
      </c>
      <c r="BW3722" t="s">
        <v>173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/>
      <c r="CQ3722">
        <v>0</v>
      </c>
      <c r="CR3722">
        <v>0</v>
      </c>
      <c r="CS3722"/>
      <c r="CT3722"/>
      <c r="CU3722">
        <v>2791</v>
      </c>
      <c r="CV3722"/>
    </row>
    <row r="3723" spans="1:100" x14ac:dyDescent="0.2">
      <c r="A3723">
        <v>2022</v>
      </c>
      <c r="B3723">
        <v>6</v>
      </c>
      <c r="C3723" s="267">
        <v>44717</v>
      </c>
      <c r="D3723">
        <v>419</v>
      </c>
      <c r="E3723">
        <v>670</v>
      </c>
      <c r="F3723">
        <v>2</v>
      </c>
      <c r="G3723" t="s">
        <v>235</v>
      </c>
      <c r="H3723" t="s">
        <v>236</v>
      </c>
      <c r="I3723" t="s">
        <v>169</v>
      </c>
      <c r="J3723">
        <v>4</v>
      </c>
      <c r="K3723">
        <v>2</v>
      </c>
      <c r="L3723">
        <v>298</v>
      </c>
      <c r="M3723">
        <v>280</v>
      </c>
      <c r="N3723">
        <v>319</v>
      </c>
      <c r="O3723">
        <v>493</v>
      </c>
      <c r="P3723">
        <v>466</v>
      </c>
      <c r="Q3723">
        <v>383</v>
      </c>
      <c r="R3723">
        <v>428</v>
      </c>
      <c r="S3723">
        <v>466</v>
      </c>
      <c r="T3723">
        <v>305</v>
      </c>
      <c r="U3723">
        <v>304</v>
      </c>
      <c r="V3723">
        <v>301</v>
      </c>
      <c r="W3723">
        <v>302</v>
      </c>
      <c r="X3723">
        <v>303</v>
      </c>
      <c r="AB3723">
        <v>461</v>
      </c>
      <c r="AC3723">
        <v>416</v>
      </c>
      <c r="AD3723">
        <v>445</v>
      </c>
      <c r="AE3723">
        <v>460</v>
      </c>
      <c r="AG3723">
        <v>314</v>
      </c>
      <c r="AH3723">
        <v>307</v>
      </c>
      <c r="AI3723">
        <v>317</v>
      </c>
      <c r="AJ3723">
        <v>330</v>
      </c>
      <c r="AM3723">
        <v>446.44444444444451</v>
      </c>
      <c r="AN3723">
        <v>309.22222222222217</v>
      </c>
      <c r="AO3723">
        <v>96</v>
      </c>
      <c r="AP3723">
        <v>150</v>
      </c>
      <c r="AQ3723"/>
      <c r="AR3723"/>
      <c r="BQ3723" t="s">
        <v>185</v>
      </c>
      <c r="BR3723" t="s">
        <v>186</v>
      </c>
      <c r="BS3723" t="s">
        <v>237</v>
      </c>
      <c r="BT3723" t="s">
        <v>188</v>
      </c>
      <c r="BU3723">
        <v>22</v>
      </c>
      <c r="BV3723" t="s">
        <v>238</v>
      </c>
      <c r="BW3723" t="s">
        <v>173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/>
      <c r="CQ3723">
        <v>0</v>
      </c>
      <c r="CR3723">
        <v>0</v>
      </c>
      <c r="CS3723">
        <v>0</v>
      </c>
      <c r="CT3723">
        <v>0</v>
      </c>
      <c r="CU3723">
        <v>2791</v>
      </c>
      <c r="CV3723">
        <v>-1</v>
      </c>
    </row>
    <row r="3724" spans="1:100" x14ac:dyDescent="0.2">
      <c r="A3724">
        <v>2022</v>
      </c>
      <c r="B3724">
        <v>6</v>
      </c>
      <c r="C3724" s="267">
        <v>44717</v>
      </c>
      <c r="D3724">
        <v>47</v>
      </c>
      <c r="E3724">
        <v>122</v>
      </c>
      <c r="F3724">
        <v>3</v>
      </c>
      <c r="G3724" t="s">
        <v>250</v>
      </c>
      <c r="H3724" t="s">
        <v>251</v>
      </c>
      <c r="I3724" t="s">
        <v>246</v>
      </c>
      <c r="J3724">
        <v>2</v>
      </c>
      <c r="K3724">
        <v>1</v>
      </c>
      <c r="L3724">
        <v>280</v>
      </c>
      <c r="M3724">
        <v>267</v>
      </c>
      <c r="N3724">
        <v>292</v>
      </c>
      <c r="O3724">
        <v>413</v>
      </c>
      <c r="P3724">
        <v>396</v>
      </c>
      <c r="Q3724">
        <v>359</v>
      </c>
      <c r="R3724">
        <v>381</v>
      </c>
      <c r="S3724">
        <v>386</v>
      </c>
      <c r="T3724">
        <v>280</v>
      </c>
      <c r="U3724">
        <v>281</v>
      </c>
      <c r="V3724">
        <v>277</v>
      </c>
      <c r="W3724">
        <v>280</v>
      </c>
      <c r="X3724">
        <v>290</v>
      </c>
      <c r="Y3724">
        <v>91</v>
      </c>
      <c r="Z3724">
        <v>92</v>
      </c>
      <c r="AA3724">
        <v>360</v>
      </c>
      <c r="AB3724">
        <v>395</v>
      </c>
      <c r="AC3724">
        <v>420</v>
      </c>
      <c r="AD3724">
        <v>388</v>
      </c>
      <c r="AE3724">
        <v>383</v>
      </c>
      <c r="AF3724">
        <v>290</v>
      </c>
      <c r="AG3724">
        <v>286</v>
      </c>
      <c r="AH3724">
        <v>294</v>
      </c>
      <c r="AI3724">
        <v>290</v>
      </c>
      <c r="AJ3724">
        <v>293</v>
      </c>
      <c r="AK3724">
        <v>91</v>
      </c>
      <c r="AL3724">
        <v>113</v>
      </c>
      <c r="AM3724">
        <v>388.1</v>
      </c>
      <c r="AN3724">
        <v>286.10000000000002</v>
      </c>
      <c r="AO3724">
        <v>64</v>
      </c>
      <c r="AP3724">
        <v>113</v>
      </c>
      <c r="AQ3724">
        <v>74.418604651162795</v>
      </c>
      <c r="AR3724">
        <v>96.75</v>
      </c>
      <c r="AV3724">
        <v>2</v>
      </c>
      <c r="AW3724">
        <v>2</v>
      </c>
      <c r="AX3724">
        <v>1</v>
      </c>
      <c r="BG3724">
        <v>1200</v>
      </c>
      <c r="BH3724">
        <v>3</v>
      </c>
      <c r="BI3724">
        <v>4</v>
      </c>
      <c r="BJ3724">
        <v>6</v>
      </c>
      <c r="BQ3724" t="s">
        <v>185</v>
      </c>
      <c r="BR3724" t="s">
        <v>247</v>
      </c>
      <c r="BS3724" t="s">
        <v>252</v>
      </c>
      <c r="BT3724" t="s">
        <v>249</v>
      </c>
      <c r="BU3724">
        <v>22</v>
      </c>
      <c r="BV3724" t="s">
        <v>253</v>
      </c>
      <c r="BW3724" t="s">
        <v>173</v>
      </c>
      <c r="BX3724">
        <v>0</v>
      </c>
      <c r="BY3724">
        <v>5</v>
      </c>
      <c r="BZ3724">
        <v>5</v>
      </c>
      <c r="CA3724">
        <v>5</v>
      </c>
      <c r="CB3724">
        <v>13</v>
      </c>
      <c r="CC3724">
        <v>13</v>
      </c>
      <c r="CD3724">
        <v>1213</v>
      </c>
      <c r="CE3724">
        <v>5</v>
      </c>
      <c r="CF3724">
        <v>6</v>
      </c>
      <c r="CG3724">
        <v>7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18</v>
      </c>
      <c r="CO3724">
        <v>1218</v>
      </c>
      <c r="CP3724">
        <v>1.477832512315271E-2</v>
      </c>
      <c r="CQ3724">
        <v>6.4285714285714279E-2</v>
      </c>
      <c r="CR3724">
        <v>4.3499999999999996</v>
      </c>
      <c r="CS3724">
        <v>6.2915064662705342E-2</v>
      </c>
      <c r="CT3724">
        <v>4.2572527088430618</v>
      </c>
      <c r="CU3724">
        <v>2791</v>
      </c>
      <c r="CV3724">
        <v>-1</v>
      </c>
    </row>
    <row r="3725" spans="1:100" x14ac:dyDescent="0.2">
      <c r="A3725">
        <v>2022</v>
      </c>
      <c r="B3725">
        <v>6</v>
      </c>
      <c r="C3725" s="267">
        <v>44717</v>
      </c>
      <c r="D3725">
        <v>421</v>
      </c>
      <c r="E3725">
        <v>667</v>
      </c>
      <c r="F3725">
        <v>3</v>
      </c>
      <c r="G3725" t="s">
        <v>355</v>
      </c>
      <c r="H3725" t="s">
        <v>356</v>
      </c>
      <c r="I3725" t="s">
        <v>169</v>
      </c>
      <c r="J3725">
        <v>1</v>
      </c>
      <c r="K3725">
        <v>4</v>
      </c>
      <c r="L3725">
        <v>1554</v>
      </c>
      <c r="M3725">
        <v>1462</v>
      </c>
      <c r="N3725">
        <v>1664</v>
      </c>
      <c r="R3725">
        <v>2105</v>
      </c>
      <c r="S3725">
        <v>2336</v>
      </c>
      <c r="W3725">
        <v>1559</v>
      </c>
      <c r="X3725">
        <v>1611</v>
      </c>
      <c r="AA3725">
        <v>2225</v>
      </c>
      <c r="AB3725">
        <v>2525</v>
      </c>
      <c r="AC3725">
        <v>2132</v>
      </c>
      <c r="AD3725">
        <v>2156</v>
      </c>
      <c r="AE3725">
        <v>2185</v>
      </c>
      <c r="AF3725">
        <v>1636</v>
      </c>
      <c r="AG3725">
        <v>1649</v>
      </c>
      <c r="AH3725">
        <v>1637</v>
      </c>
      <c r="AI3725">
        <v>1624</v>
      </c>
      <c r="AJ3725">
        <v>1652</v>
      </c>
      <c r="AM3725">
        <v>2237.7142857142858</v>
      </c>
      <c r="AN3725">
        <v>1624</v>
      </c>
      <c r="AO3725">
        <v>18</v>
      </c>
      <c r="AP3725">
        <v>200</v>
      </c>
      <c r="AQ3725"/>
      <c r="AR3725"/>
      <c r="AV3725">
        <v>10</v>
      </c>
      <c r="AW3725">
        <v>2</v>
      </c>
      <c r="BH3725">
        <v>5</v>
      </c>
      <c r="BI3725">
        <v>2</v>
      </c>
      <c r="BJ3725">
        <v>13</v>
      </c>
      <c r="BL3725">
        <v>3</v>
      </c>
      <c r="BQ3725" t="s">
        <v>185</v>
      </c>
      <c r="BR3725" t="s">
        <v>186</v>
      </c>
      <c r="BS3725" t="s">
        <v>357</v>
      </c>
      <c r="BT3725" t="s">
        <v>188</v>
      </c>
      <c r="BU3725">
        <v>22</v>
      </c>
      <c r="BV3725" t="s">
        <v>358</v>
      </c>
      <c r="BW3725" t="s">
        <v>173</v>
      </c>
      <c r="BX3725">
        <v>0</v>
      </c>
      <c r="BY3725">
        <v>12</v>
      </c>
      <c r="BZ3725">
        <v>3</v>
      </c>
      <c r="CA3725">
        <v>3</v>
      </c>
      <c r="CB3725">
        <v>23</v>
      </c>
      <c r="CC3725">
        <v>5.75</v>
      </c>
      <c r="CD3725">
        <v>5</v>
      </c>
      <c r="CE3725">
        <v>3</v>
      </c>
      <c r="CF3725">
        <v>1</v>
      </c>
      <c r="CG3725">
        <v>3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8.75</v>
      </c>
      <c r="CO3725">
        <v>8</v>
      </c>
      <c r="CP3725">
        <v>1.09375</v>
      </c>
      <c r="CQ3725">
        <v>5.6306306306306304E-3</v>
      </c>
      <c r="CR3725">
        <v>5.1480051480051478E-3</v>
      </c>
      <c r="CS3725">
        <v>5.387931034482759E-3</v>
      </c>
      <c r="CT3725">
        <v>4.9261083743842374E-3</v>
      </c>
      <c r="CU3725">
        <v>2791</v>
      </c>
      <c r="CV3725">
        <v>-1</v>
      </c>
    </row>
    <row r="3726" spans="1:100" x14ac:dyDescent="0.2">
      <c r="A3726">
        <v>2022</v>
      </c>
      <c r="B3726">
        <v>6</v>
      </c>
      <c r="C3726" s="267">
        <v>44717</v>
      </c>
      <c r="D3726">
        <v>421</v>
      </c>
      <c r="E3726">
        <v>673</v>
      </c>
      <c r="F3726">
        <v>3</v>
      </c>
      <c r="G3726" t="s">
        <v>359</v>
      </c>
      <c r="H3726" t="s">
        <v>360</v>
      </c>
      <c r="I3726" t="s">
        <v>169</v>
      </c>
      <c r="J3726">
        <v>1</v>
      </c>
      <c r="K3726">
        <v>4</v>
      </c>
      <c r="L3726">
        <v>61</v>
      </c>
      <c r="M3726">
        <v>57</v>
      </c>
      <c r="N3726">
        <v>65</v>
      </c>
      <c r="R3726">
        <v>238</v>
      </c>
      <c r="S3726">
        <v>164</v>
      </c>
      <c r="W3726">
        <v>130</v>
      </c>
      <c r="X3726">
        <v>124</v>
      </c>
      <c r="AA3726">
        <v>78</v>
      </c>
      <c r="AB3726">
        <v>81</v>
      </c>
      <c r="AC3726">
        <v>84</v>
      </c>
      <c r="AD3726">
        <v>81</v>
      </c>
      <c r="AE3726">
        <v>88</v>
      </c>
      <c r="AF3726">
        <v>65</v>
      </c>
      <c r="AG3726">
        <v>62</v>
      </c>
      <c r="AH3726">
        <v>65</v>
      </c>
      <c r="AI3726">
        <v>62</v>
      </c>
      <c r="AJ3726">
        <v>69</v>
      </c>
      <c r="AM3726">
        <v>116.28571428571431</v>
      </c>
      <c r="AN3726">
        <v>82.428571428571431</v>
      </c>
      <c r="AO3726">
        <v>18</v>
      </c>
      <c r="AP3726">
        <v>200</v>
      </c>
      <c r="AQ3726"/>
      <c r="AR3726"/>
      <c r="BQ3726" t="s">
        <v>185</v>
      </c>
      <c r="BR3726" t="s">
        <v>186</v>
      </c>
      <c r="BS3726" t="s">
        <v>361</v>
      </c>
      <c r="BT3726" t="s">
        <v>188</v>
      </c>
      <c r="BU3726">
        <v>22</v>
      </c>
      <c r="BV3726" t="s">
        <v>358</v>
      </c>
      <c r="BW3726" t="s">
        <v>173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/>
      <c r="CQ3726">
        <v>0</v>
      </c>
      <c r="CR3726">
        <v>0</v>
      </c>
      <c r="CS3726">
        <v>0</v>
      </c>
      <c r="CT3726">
        <v>0</v>
      </c>
      <c r="CU3726">
        <v>2791</v>
      </c>
      <c r="CV3726">
        <v>-1</v>
      </c>
    </row>
    <row r="3727" spans="1:100" x14ac:dyDescent="0.2">
      <c r="A3727">
        <v>2022</v>
      </c>
      <c r="B3727">
        <v>6</v>
      </c>
      <c r="C3727" s="267">
        <v>44717</v>
      </c>
      <c r="D3727">
        <v>18</v>
      </c>
      <c r="E3727">
        <v>49</v>
      </c>
      <c r="F3727">
        <v>4</v>
      </c>
      <c r="G3727" t="s">
        <v>330</v>
      </c>
      <c r="H3727" t="s">
        <v>331</v>
      </c>
      <c r="I3727" t="s">
        <v>246</v>
      </c>
      <c r="J3727">
        <v>2</v>
      </c>
      <c r="K3727">
        <v>3</v>
      </c>
      <c r="L3727">
        <v>100</v>
      </c>
      <c r="M3727">
        <v>95</v>
      </c>
      <c r="N3727">
        <v>104</v>
      </c>
      <c r="O3727">
        <v>136</v>
      </c>
      <c r="P3727">
        <v>139</v>
      </c>
      <c r="Q3727">
        <v>131</v>
      </c>
      <c r="T3727">
        <v>103</v>
      </c>
      <c r="U3727">
        <v>104</v>
      </c>
      <c r="V3727">
        <v>103</v>
      </c>
      <c r="AM3727">
        <v>135.33333333333329</v>
      </c>
      <c r="AN3727">
        <v>103.3333333333333</v>
      </c>
      <c r="AO3727">
        <v>101</v>
      </c>
      <c r="AP3727">
        <v>107</v>
      </c>
      <c r="AQ3727"/>
      <c r="AR3727"/>
      <c r="AU3727">
        <v>1260</v>
      </c>
      <c r="AV3727">
        <v>2</v>
      </c>
      <c r="AW3727">
        <v>1</v>
      </c>
      <c r="AX3727">
        <v>1</v>
      </c>
      <c r="BQ3727" t="s">
        <v>185</v>
      </c>
      <c r="BR3727" t="s">
        <v>247</v>
      </c>
      <c r="BS3727" t="s">
        <v>332</v>
      </c>
      <c r="BT3727" t="s">
        <v>249</v>
      </c>
      <c r="BU3727">
        <v>22</v>
      </c>
      <c r="BV3727" t="s">
        <v>333</v>
      </c>
      <c r="BW3727" t="s">
        <v>173</v>
      </c>
      <c r="BX3727">
        <v>0</v>
      </c>
      <c r="BY3727">
        <v>4</v>
      </c>
      <c r="BZ3727">
        <v>1.333333333333333</v>
      </c>
      <c r="CA3727">
        <v>1261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1.333333333333333</v>
      </c>
      <c r="CO3727">
        <v>1261</v>
      </c>
      <c r="CP3727">
        <v>1.0573618821041501E-3</v>
      </c>
      <c r="CQ3727">
        <v>1.3333333333333331E-2</v>
      </c>
      <c r="CR3727">
        <v>12.61</v>
      </c>
      <c r="CS3727">
        <v>1.2903225806451609E-2</v>
      </c>
      <c r="CT3727">
        <v>12.203225806451609</v>
      </c>
      <c r="CU3727">
        <v>2791</v>
      </c>
      <c r="CV3727">
        <v>-1</v>
      </c>
    </row>
    <row r="3728" spans="1:100" x14ac:dyDescent="0.2">
      <c r="A3728">
        <v>2022</v>
      </c>
      <c r="B3728">
        <v>6</v>
      </c>
      <c r="C3728" s="267">
        <v>44717</v>
      </c>
      <c r="D3728">
        <v>18</v>
      </c>
      <c r="E3728">
        <v>50</v>
      </c>
      <c r="F3728">
        <v>4</v>
      </c>
      <c r="G3728" t="s">
        <v>334</v>
      </c>
      <c r="H3728" t="s">
        <v>335</v>
      </c>
      <c r="I3728" t="s">
        <v>246</v>
      </c>
      <c r="J3728">
        <v>2</v>
      </c>
      <c r="K3728">
        <v>3</v>
      </c>
      <c r="L3728">
        <v>54</v>
      </c>
      <c r="M3728">
        <v>51</v>
      </c>
      <c r="N3728">
        <v>56</v>
      </c>
      <c r="O3728">
        <v>66</v>
      </c>
      <c r="P3728">
        <v>71</v>
      </c>
      <c r="Q3728">
        <v>67</v>
      </c>
      <c r="T3728">
        <v>54</v>
      </c>
      <c r="U3728">
        <v>55</v>
      </c>
      <c r="V3728">
        <v>54</v>
      </c>
      <c r="Y3728">
        <v>99</v>
      </c>
      <c r="AM3728">
        <v>68</v>
      </c>
      <c r="AN3728">
        <v>54.333333333333343</v>
      </c>
      <c r="AO3728">
        <v>101</v>
      </c>
      <c r="AP3728">
        <v>107</v>
      </c>
      <c r="AQ3728">
        <v>72.727272727272734</v>
      </c>
      <c r="AR3728">
        <v>99</v>
      </c>
      <c r="AU3728">
        <v>12603</v>
      </c>
      <c r="AV3728">
        <v>2</v>
      </c>
      <c r="BQ3728" t="s">
        <v>185</v>
      </c>
      <c r="BR3728" t="s">
        <v>247</v>
      </c>
      <c r="BS3728" t="s">
        <v>336</v>
      </c>
      <c r="BT3728" t="s">
        <v>249</v>
      </c>
      <c r="BU3728">
        <v>22</v>
      </c>
      <c r="BV3728" t="s">
        <v>333</v>
      </c>
      <c r="BW3728" t="s">
        <v>173</v>
      </c>
      <c r="BX3728">
        <v>0</v>
      </c>
      <c r="BY3728">
        <v>2</v>
      </c>
      <c r="BZ3728">
        <v>0.66666666666666663</v>
      </c>
      <c r="CA3728">
        <v>12603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0.66666666666666663</v>
      </c>
      <c r="CO3728">
        <v>12603</v>
      </c>
      <c r="CP3728">
        <v>5.2897458277129778E-5</v>
      </c>
      <c r="CQ3728">
        <v>1.234567901234568E-2</v>
      </c>
      <c r="CR3728">
        <v>233.38888888888891</v>
      </c>
      <c r="CS3728">
        <v>1.226993865030675E-2</v>
      </c>
      <c r="CT3728">
        <v>231.95705521472391</v>
      </c>
      <c r="CU3728">
        <v>2791</v>
      </c>
      <c r="CV3728">
        <v>-1</v>
      </c>
    </row>
    <row r="3729" spans="1:100" x14ac:dyDescent="0.2">
      <c r="A3729">
        <v>2022</v>
      </c>
      <c r="B3729">
        <v>6</v>
      </c>
      <c r="C3729" s="267">
        <v>44717</v>
      </c>
      <c r="D3729">
        <v>384</v>
      </c>
      <c r="E3729">
        <v>557</v>
      </c>
      <c r="F3729">
        <v>4</v>
      </c>
      <c r="G3729" t="s">
        <v>206</v>
      </c>
      <c r="H3729" t="s">
        <v>207</v>
      </c>
      <c r="I3729" t="s">
        <v>169</v>
      </c>
      <c r="J3729">
        <v>1</v>
      </c>
      <c r="K3729">
        <v>6</v>
      </c>
      <c r="L3729">
        <v>182</v>
      </c>
      <c r="M3729">
        <v>171</v>
      </c>
      <c r="N3729">
        <v>194</v>
      </c>
      <c r="Y3729">
        <v>158</v>
      </c>
      <c r="Z3729">
        <v>158</v>
      </c>
      <c r="AK3729">
        <v>158</v>
      </c>
      <c r="AL3729">
        <v>158</v>
      </c>
      <c r="AM3729"/>
      <c r="AN3729"/>
      <c r="AO3729">
        <v>21</v>
      </c>
      <c r="AP3729">
        <v>180</v>
      </c>
      <c r="AQ3729">
        <v>22.784810126582279</v>
      </c>
      <c r="AR3729">
        <v>158</v>
      </c>
      <c r="BQ3729" t="s">
        <v>185</v>
      </c>
      <c r="BR3729" t="s">
        <v>186</v>
      </c>
      <c r="BS3729" t="s">
        <v>208</v>
      </c>
      <c r="BT3729" t="s">
        <v>209</v>
      </c>
      <c r="BU3729">
        <v>22</v>
      </c>
      <c r="BV3729" t="s">
        <v>205</v>
      </c>
      <c r="BW3729" t="s">
        <v>173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/>
      <c r="CQ3729">
        <v>0</v>
      </c>
      <c r="CR3729">
        <v>0</v>
      </c>
      <c r="CS3729"/>
      <c r="CT3729"/>
      <c r="CU3729">
        <v>2791</v>
      </c>
      <c r="CV3729"/>
    </row>
    <row r="3730" spans="1:100" x14ac:dyDescent="0.2">
      <c r="A3730">
        <v>2022</v>
      </c>
      <c r="B3730">
        <v>6</v>
      </c>
      <c r="C3730" s="267">
        <v>44717</v>
      </c>
      <c r="D3730">
        <v>376</v>
      </c>
      <c r="E3730">
        <v>438</v>
      </c>
      <c r="F3730">
        <v>5</v>
      </c>
      <c r="G3730" t="s">
        <v>216</v>
      </c>
      <c r="H3730" t="s">
        <v>217</v>
      </c>
      <c r="I3730" t="s">
        <v>169</v>
      </c>
      <c r="J3730">
        <v>3</v>
      </c>
      <c r="K3730">
        <v>2</v>
      </c>
      <c r="L3730">
        <v>335</v>
      </c>
      <c r="M3730">
        <v>315</v>
      </c>
      <c r="N3730">
        <v>358</v>
      </c>
      <c r="O3730">
        <v>443</v>
      </c>
      <c r="P3730">
        <v>454</v>
      </c>
      <c r="Q3730">
        <v>443</v>
      </c>
      <c r="R3730">
        <v>486</v>
      </c>
      <c r="T3730">
        <v>338</v>
      </c>
      <c r="U3730">
        <v>341</v>
      </c>
      <c r="V3730">
        <v>340</v>
      </c>
      <c r="W3730">
        <v>343</v>
      </c>
      <c r="AM3730">
        <v>456.5</v>
      </c>
      <c r="AN3730">
        <v>340.5</v>
      </c>
      <c r="AO3730">
        <v>75</v>
      </c>
      <c r="AP3730">
        <v>144</v>
      </c>
      <c r="AQ3730"/>
      <c r="AR3730"/>
      <c r="BQ3730" t="s">
        <v>185</v>
      </c>
      <c r="BR3730" t="s">
        <v>186</v>
      </c>
      <c r="BS3730" t="s">
        <v>218</v>
      </c>
      <c r="BT3730" t="s">
        <v>188</v>
      </c>
      <c r="BU3730">
        <v>22</v>
      </c>
      <c r="BV3730" t="s">
        <v>219</v>
      </c>
      <c r="BW3730" t="s">
        <v>173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/>
      <c r="CQ3730">
        <v>0</v>
      </c>
      <c r="CR3730">
        <v>0</v>
      </c>
      <c r="CS3730">
        <v>0</v>
      </c>
      <c r="CT3730">
        <v>0</v>
      </c>
      <c r="CU3730">
        <v>2791</v>
      </c>
      <c r="CV3730">
        <v>-1</v>
      </c>
    </row>
    <row r="3731" spans="1:100" x14ac:dyDescent="0.2">
      <c r="A3731">
        <v>2022</v>
      </c>
      <c r="B3731">
        <v>6</v>
      </c>
      <c r="C3731" s="267">
        <v>44717</v>
      </c>
      <c r="D3731">
        <v>421</v>
      </c>
      <c r="E3731">
        <v>673</v>
      </c>
      <c r="F3731">
        <v>5</v>
      </c>
      <c r="G3731" t="s">
        <v>359</v>
      </c>
      <c r="H3731" t="s">
        <v>360</v>
      </c>
      <c r="I3731" t="s">
        <v>169</v>
      </c>
      <c r="J3731">
        <v>1</v>
      </c>
      <c r="K3731">
        <v>4</v>
      </c>
      <c r="L3731">
        <v>61</v>
      </c>
      <c r="M3731">
        <v>57</v>
      </c>
      <c r="N3731">
        <v>65</v>
      </c>
      <c r="Y3731">
        <v>165</v>
      </c>
      <c r="AK3731">
        <v>180</v>
      </c>
      <c r="AL3731">
        <v>175</v>
      </c>
      <c r="AM3731"/>
      <c r="AN3731"/>
      <c r="AO3731">
        <v>18</v>
      </c>
      <c r="AP3731">
        <v>200</v>
      </c>
      <c r="AQ3731">
        <v>20.76923076923077</v>
      </c>
      <c r="AR3731">
        <v>173.33333333333329</v>
      </c>
      <c r="BQ3731" t="s">
        <v>185</v>
      </c>
      <c r="BR3731" t="s">
        <v>186</v>
      </c>
      <c r="BS3731" t="s">
        <v>361</v>
      </c>
      <c r="BT3731" t="s">
        <v>188</v>
      </c>
      <c r="BU3731">
        <v>22</v>
      </c>
      <c r="BV3731" t="s">
        <v>358</v>
      </c>
      <c r="BW3731" t="s">
        <v>173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/>
      <c r="CQ3731">
        <v>0</v>
      </c>
      <c r="CR3731">
        <v>0</v>
      </c>
      <c r="CS3731"/>
      <c r="CT3731"/>
      <c r="CU3731">
        <v>2791</v>
      </c>
      <c r="CV3731"/>
    </row>
    <row r="3732" spans="1:100" x14ac:dyDescent="0.2">
      <c r="A3732">
        <v>2022</v>
      </c>
      <c r="B3732">
        <v>6</v>
      </c>
      <c r="C3732" s="267">
        <v>44717</v>
      </c>
      <c r="D3732">
        <v>376</v>
      </c>
      <c r="E3732">
        <v>438</v>
      </c>
      <c r="F3732">
        <v>6</v>
      </c>
      <c r="G3732" t="s">
        <v>216</v>
      </c>
      <c r="H3732" t="s">
        <v>217</v>
      </c>
      <c r="I3732" t="s">
        <v>169</v>
      </c>
      <c r="J3732">
        <v>3</v>
      </c>
      <c r="K3732">
        <v>2</v>
      </c>
      <c r="L3732">
        <v>335</v>
      </c>
      <c r="M3732">
        <v>315</v>
      </c>
      <c r="N3732">
        <v>358</v>
      </c>
      <c r="Y3732">
        <v>138</v>
      </c>
      <c r="AM3732"/>
      <c r="AN3732"/>
      <c r="AO3732">
        <v>75</v>
      </c>
      <c r="AP3732">
        <v>144</v>
      </c>
      <c r="AQ3732">
        <v>78.260869565217391</v>
      </c>
      <c r="AR3732">
        <v>138</v>
      </c>
      <c r="AU3732">
        <v>780</v>
      </c>
      <c r="AV3732">
        <v>10</v>
      </c>
      <c r="AW3732">
        <v>4</v>
      </c>
      <c r="AX3732">
        <v>2</v>
      </c>
      <c r="BG3732">
        <v>420</v>
      </c>
      <c r="BQ3732" t="s">
        <v>185</v>
      </c>
      <c r="BR3732" t="s">
        <v>186</v>
      </c>
      <c r="BS3732" t="s">
        <v>218</v>
      </c>
      <c r="BT3732" t="s">
        <v>188</v>
      </c>
      <c r="BU3732">
        <v>22</v>
      </c>
      <c r="BV3732" t="s">
        <v>219</v>
      </c>
      <c r="BW3732" t="s">
        <v>173</v>
      </c>
      <c r="BX3732">
        <v>0</v>
      </c>
      <c r="BY3732">
        <v>16</v>
      </c>
      <c r="BZ3732">
        <v>8</v>
      </c>
      <c r="CA3732">
        <v>788</v>
      </c>
      <c r="CB3732">
        <v>0</v>
      </c>
      <c r="CC3732">
        <v>0</v>
      </c>
      <c r="CD3732">
        <v>420</v>
      </c>
      <c r="CE3732">
        <v>5</v>
      </c>
      <c r="CF3732">
        <v>2</v>
      </c>
      <c r="CG3732">
        <v>1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8</v>
      </c>
      <c r="CO3732">
        <v>1208</v>
      </c>
      <c r="CP3732">
        <v>6.6225165562913907E-3</v>
      </c>
      <c r="CQ3732">
        <v>2.388059701492537E-2</v>
      </c>
      <c r="CR3732">
        <v>3.6059701492537308</v>
      </c>
      <c r="CS3732"/>
      <c r="CT3732"/>
      <c r="CU3732">
        <v>2791</v>
      </c>
      <c r="CV3732"/>
    </row>
    <row r="3733" spans="1:100" x14ac:dyDescent="0.2">
      <c r="A3733">
        <v>2022</v>
      </c>
      <c r="B3733">
        <v>6</v>
      </c>
      <c r="C3733" s="267">
        <v>44717</v>
      </c>
      <c r="D3733">
        <v>388</v>
      </c>
      <c r="E3733">
        <v>564</v>
      </c>
      <c r="F3733">
        <v>6</v>
      </c>
      <c r="G3733" t="s">
        <v>473</v>
      </c>
      <c r="H3733" t="s">
        <v>474</v>
      </c>
      <c r="I3733" t="s">
        <v>169</v>
      </c>
      <c r="J3733">
        <v>3</v>
      </c>
      <c r="K3733">
        <v>4</v>
      </c>
      <c r="L3733">
        <v>119</v>
      </c>
      <c r="M3733">
        <v>109</v>
      </c>
      <c r="N3733">
        <v>128</v>
      </c>
      <c r="O3733">
        <v>144</v>
      </c>
      <c r="P3733">
        <v>149</v>
      </c>
      <c r="Q3733">
        <v>146</v>
      </c>
      <c r="R3733">
        <v>131</v>
      </c>
      <c r="T3733">
        <v>112</v>
      </c>
      <c r="U3733">
        <v>115</v>
      </c>
      <c r="V3733">
        <v>110</v>
      </c>
      <c r="W3733">
        <v>115</v>
      </c>
      <c r="AA3733">
        <v>144</v>
      </c>
      <c r="AB3733">
        <v>163</v>
      </c>
      <c r="AC3733">
        <v>133</v>
      </c>
      <c r="AD3733">
        <v>141</v>
      </c>
      <c r="AF3733">
        <v>117</v>
      </c>
      <c r="AG3733">
        <v>110</v>
      </c>
      <c r="AH3733">
        <v>107</v>
      </c>
      <c r="AI3733">
        <v>115</v>
      </c>
      <c r="AM3733">
        <v>143.875</v>
      </c>
      <c r="AN3733">
        <v>112.625</v>
      </c>
      <c r="AO3733">
        <v>83</v>
      </c>
      <c r="AP3733">
        <v>130</v>
      </c>
      <c r="AQ3733"/>
      <c r="AR3733"/>
      <c r="AU3733">
        <v>2600</v>
      </c>
      <c r="AV3733">
        <v>10</v>
      </c>
      <c r="AW3733">
        <v>1</v>
      </c>
      <c r="AX3733">
        <v>1</v>
      </c>
      <c r="BG3733">
        <v>1000</v>
      </c>
      <c r="BH3733">
        <v>7</v>
      </c>
      <c r="BI3733">
        <v>10</v>
      </c>
      <c r="BJ3733">
        <v>18</v>
      </c>
      <c r="BL3733">
        <v>5</v>
      </c>
      <c r="BQ3733" t="s">
        <v>434</v>
      </c>
      <c r="BR3733" t="s">
        <v>435</v>
      </c>
      <c r="BS3733"/>
      <c r="BT3733"/>
      <c r="BU3733">
        <v>22</v>
      </c>
      <c r="BV3733" t="s">
        <v>475</v>
      </c>
      <c r="BW3733" t="s">
        <v>173</v>
      </c>
      <c r="BX3733">
        <v>0</v>
      </c>
      <c r="BY3733">
        <v>12</v>
      </c>
      <c r="BZ3733">
        <v>3</v>
      </c>
      <c r="CA3733">
        <v>2603</v>
      </c>
      <c r="CB3733">
        <v>40</v>
      </c>
      <c r="CC3733">
        <v>10</v>
      </c>
      <c r="CD3733">
        <v>1010</v>
      </c>
      <c r="CE3733">
        <v>4</v>
      </c>
      <c r="CF3733">
        <v>2</v>
      </c>
      <c r="CG3733">
        <v>4</v>
      </c>
      <c r="CH3733">
        <v>0</v>
      </c>
      <c r="CI3733">
        <v>1</v>
      </c>
      <c r="CJ3733">
        <v>0</v>
      </c>
      <c r="CK3733">
        <v>0</v>
      </c>
      <c r="CL3733">
        <v>0</v>
      </c>
      <c r="CM3733">
        <v>0</v>
      </c>
      <c r="CN3733">
        <v>13</v>
      </c>
      <c r="CO3733">
        <v>3613</v>
      </c>
      <c r="CP3733">
        <v>3.5981179075560482E-3</v>
      </c>
      <c r="CQ3733">
        <v>0.1092436974789916</v>
      </c>
      <c r="CR3733">
        <v>30.361344537815121</v>
      </c>
      <c r="CS3733">
        <v>0.11542730299667039</v>
      </c>
      <c r="CT3733">
        <v>32.079911209766927</v>
      </c>
      <c r="CU3733">
        <v>2791</v>
      </c>
      <c r="CV3733">
        <v>-1</v>
      </c>
    </row>
    <row r="3734" spans="1:100" x14ac:dyDescent="0.2">
      <c r="A3734">
        <v>2022</v>
      </c>
      <c r="B3734">
        <v>6</v>
      </c>
      <c r="C3734" s="267">
        <v>44717</v>
      </c>
      <c r="D3734">
        <v>388</v>
      </c>
      <c r="E3734">
        <v>565</v>
      </c>
      <c r="F3734">
        <v>6</v>
      </c>
      <c r="G3734" t="s">
        <v>476</v>
      </c>
      <c r="H3734" t="s">
        <v>477</v>
      </c>
      <c r="I3734" t="s">
        <v>169</v>
      </c>
      <c r="J3734">
        <v>3</v>
      </c>
      <c r="K3734">
        <v>4</v>
      </c>
      <c r="L3734">
        <v>91</v>
      </c>
      <c r="M3734">
        <v>83</v>
      </c>
      <c r="N3734">
        <v>98</v>
      </c>
      <c r="O3734">
        <v>108</v>
      </c>
      <c r="P3734">
        <v>106</v>
      </c>
      <c r="Q3734">
        <v>99</v>
      </c>
      <c r="R3734">
        <v>100</v>
      </c>
      <c r="T3734">
        <v>84</v>
      </c>
      <c r="U3734">
        <v>85</v>
      </c>
      <c r="V3734">
        <v>83</v>
      </c>
      <c r="W3734">
        <v>84</v>
      </c>
      <c r="AA3734">
        <v>102</v>
      </c>
      <c r="AB3734">
        <v>123</v>
      </c>
      <c r="AC3734">
        <v>97</v>
      </c>
      <c r="AD3734">
        <v>106</v>
      </c>
      <c r="AF3734">
        <v>90</v>
      </c>
      <c r="AG3734">
        <v>86</v>
      </c>
      <c r="AH3734">
        <v>82</v>
      </c>
      <c r="AI3734">
        <v>88</v>
      </c>
      <c r="AM3734">
        <v>105.125</v>
      </c>
      <c r="AN3734">
        <v>85.25</v>
      </c>
      <c r="AO3734">
        <v>83</v>
      </c>
      <c r="AP3734">
        <v>130</v>
      </c>
      <c r="AQ3734"/>
      <c r="AR3734"/>
      <c r="BQ3734" t="s">
        <v>434</v>
      </c>
      <c r="BR3734" t="s">
        <v>435</v>
      </c>
      <c r="BS3734"/>
      <c r="BT3734"/>
      <c r="BU3734">
        <v>22</v>
      </c>
      <c r="BV3734" t="s">
        <v>475</v>
      </c>
      <c r="BW3734" t="s">
        <v>173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/>
      <c r="CQ3734">
        <v>0</v>
      </c>
      <c r="CR3734">
        <v>0</v>
      </c>
      <c r="CS3734">
        <v>0</v>
      </c>
      <c r="CT3734">
        <v>0</v>
      </c>
      <c r="CU3734">
        <v>2791</v>
      </c>
      <c r="CV3734">
        <v>-1</v>
      </c>
    </row>
    <row r="3735" spans="1:100" x14ac:dyDescent="0.2">
      <c r="A3735">
        <v>2022</v>
      </c>
      <c r="B3735">
        <v>6</v>
      </c>
      <c r="C3735" s="267">
        <v>44717</v>
      </c>
      <c r="D3735">
        <v>388</v>
      </c>
      <c r="E3735">
        <v>566</v>
      </c>
      <c r="F3735">
        <v>6</v>
      </c>
      <c r="G3735" t="s">
        <v>478</v>
      </c>
      <c r="H3735" t="s">
        <v>479</v>
      </c>
      <c r="I3735" t="s">
        <v>169</v>
      </c>
      <c r="J3735">
        <v>3</v>
      </c>
      <c r="K3735">
        <v>4</v>
      </c>
      <c r="L3735">
        <v>34</v>
      </c>
      <c r="M3735">
        <v>31</v>
      </c>
      <c r="N3735">
        <v>36</v>
      </c>
      <c r="O3735">
        <v>55</v>
      </c>
      <c r="P3735">
        <v>56</v>
      </c>
      <c r="Q3735">
        <v>53</v>
      </c>
      <c r="R3735">
        <v>51</v>
      </c>
      <c r="T3735">
        <v>36</v>
      </c>
      <c r="U3735">
        <v>37</v>
      </c>
      <c r="V3735">
        <v>35</v>
      </c>
      <c r="W3735">
        <v>35</v>
      </c>
      <c r="AA3735">
        <v>55</v>
      </c>
      <c r="AB3735">
        <v>61</v>
      </c>
      <c r="AC3735">
        <v>68</v>
      </c>
      <c r="AD3735">
        <v>54</v>
      </c>
      <c r="AF3735">
        <v>42</v>
      </c>
      <c r="AG3735">
        <v>40</v>
      </c>
      <c r="AH3735">
        <v>50</v>
      </c>
      <c r="AI3735">
        <v>41</v>
      </c>
      <c r="AM3735">
        <v>56.625</v>
      </c>
      <c r="AN3735">
        <v>39.5</v>
      </c>
      <c r="AO3735">
        <v>83</v>
      </c>
      <c r="AP3735">
        <v>130</v>
      </c>
      <c r="AQ3735"/>
      <c r="AR3735"/>
      <c r="BQ3735" t="s">
        <v>434</v>
      </c>
      <c r="BR3735" t="s">
        <v>435</v>
      </c>
      <c r="BS3735"/>
      <c r="BT3735"/>
      <c r="BU3735">
        <v>22</v>
      </c>
      <c r="BV3735" t="s">
        <v>475</v>
      </c>
      <c r="BW3735" t="s">
        <v>173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/>
      <c r="CQ3735">
        <v>0</v>
      </c>
      <c r="CR3735">
        <v>0</v>
      </c>
      <c r="CS3735">
        <v>0</v>
      </c>
      <c r="CT3735">
        <v>0</v>
      </c>
      <c r="CU3735">
        <v>2791</v>
      </c>
      <c r="CV3735">
        <v>-1</v>
      </c>
    </row>
    <row r="3736" spans="1:100" x14ac:dyDescent="0.2">
      <c r="A3736">
        <v>2022</v>
      </c>
      <c r="B3736">
        <v>6</v>
      </c>
      <c r="C3736" s="267">
        <v>44717</v>
      </c>
      <c r="D3736">
        <v>434</v>
      </c>
      <c r="E3736">
        <v>752</v>
      </c>
      <c r="F3736">
        <v>6</v>
      </c>
      <c r="K3736"/>
      <c r="L3736">
        <v>0</v>
      </c>
      <c r="M3736">
        <v>0</v>
      </c>
      <c r="N3736">
        <v>0</v>
      </c>
      <c r="AK3736">
        <v>167</v>
      </c>
      <c r="AL3736">
        <v>170</v>
      </c>
      <c r="AM3736"/>
      <c r="AN3736"/>
      <c r="AO3736">
        <v>0</v>
      </c>
      <c r="AP3736"/>
      <c r="AQ3736">
        <v>0</v>
      </c>
      <c r="AR3736">
        <v>168.5</v>
      </c>
      <c r="BU3736">
        <v>22</v>
      </c>
      <c r="BW3736" t="s">
        <v>173</v>
      </c>
      <c r="BX3736">
        <v>0</v>
      </c>
      <c r="BY3736">
        <v>0</v>
      </c>
      <c r="BZ3736"/>
      <c r="CA3736">
        <v>0</v>
      </c>
      <c r="CB3736">
        <v>0</v>
      </c>
      <c r="CC3736"/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/>
      <c r="CQ3736"/>
      <c r="CR3736"/>
      <c r="CS3736"/>
      <c r="CT3736"/>
      <c r="CU3736">
        <v>2791</v>
      </c>
      <c r="CV3736"/>
    </row>
    <row r="3737" spans="1:100" x14ac:dyDescent="0.2">
      <c r="A3737">
        <v>2022</v>
      </c>
      <c r="B3737">
        <v>6</v>
      </c>
      <c r="C3737" s="267">
        <v>44717</v>
      </c>
      <c r="D3737">
        <v>236</v>
      </c>
      <c r="E3737">
        <v>160</v>
      </c>
      <c r="F3737">
        <v>7</v>
      </c>
      <c r="G3737" t="s">
        <v>239</v>
      </c>
      <c r="H3737" t="s">
        <v>240</v>
      </c>
      <c r="I3737" t="s">
        <v>169</v>
      </c>
      <c r="J3737">
        <v>2</v>
      </c>
      <c r="K3737">
        <v>1</v>
      </c>
      <c r="L3737">
        <v>200</v>
      </c>
      <c r="M3737">
        <v>186</v>
      </c>
      <c r="N3737">
        <v>214</v>
      </c>
      <c r="O3737">
        <v>254</v>
      </c>
      <c r="T3737">
        <v>188</v>
      </c>
      <c r="Y3737">
        <v>102</v>
      </c>
      <c r="AM3737">
        <v>254</v>
      </c>
      <c r="AN3737">
        <v>188</v>
      </c>
      <c r="AO3737">
        <v>76</v>
      </c>
      <c r="AP3737">
        <v>95</v>
      </c>
      <c r="AQ3737">
        <v>70.588235294117652</v>
      </c>
      <c r="AR3737">
        <v>102</v>
      </c>
      <c r="AU3737">
        <v>1992</v>
      </c>
      <c r="AV3737">
        <v>1</v>
      </c>
      <c r="BQ3737" t="s">
        <v>241</v>
      </c>
      <c r="BR3737" t="s">
        <v>242</v>
      </c>
      <c r="BS3737"/>
      <c r="BT3737"/>
      <c r="BU3737">
        <v>22</v>
      </c>
      <c r="BV3737" t="s">
        <v>239</v>
      </c>
      <c r="BW3737" t="s">
        <v>173</v>
      </c>
      <c r="BX3737">
        <v>0</v>
      </c>
      <c r="BY3737">
        <v>1</v>
      </c>
      <c r="BZ3737">
        <v>1</v>
      </c>
      <c r="CA3737">
        <v>1993</v>
      </c>
      <c r="CB3737">
        <v>0</v>
      </c>
      <c r="CC3737">
        <v>0</v>
      </c>
      <c r="CD3737">
        <v>0</v>
      </c>
      <c r="CE3737">
        <v>1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1</v>
      </c>
      <c r="CO3737">
        <v>1993</v>
      </c>
      <c r="CP3737">
        <v>5.0175614651279475E-4</v>
      </c>
      <c r="CQ3737">
        <v>5.0000000000000001E-3</v>
      </c>
      <c r="CR3737">
        <v>9.9649999999999999</v>
      </c>
      <c r="CS3737">
        <v>5.3191489361702126E-3</v>
      </c>
      <c r="CT3737">
        <v>10.601063829787231</v>
      </c>
      <c r="CU3737">
        <v>2791</v>
      </c>
      <c r="CV3737">
        <v>-1</v>
      </c>
    </row>
    <row r="3738" spans="1:100" x14ac:dyDescent="0.2">
      <c r="A3738">
        <v>2022</v>
      </c>
      <c r="B3738">
        <v>6</v>
      </c>
      <c r="C3738" s="267">
        <v>44717</v>
      </c>
      <c r="D3738">
        <v>419</v>
      </c>
      <c r="E3738">
        <v>670</v>
      </c>
      <c r="F3738">
        <v>7</v>
      </c>
      <c r="G3738" t="s">
        <v>235</v>
      </c>
      <c r="H3738" t="s">
        <v>236</v>
      </c>
      <c r="I3738" t="s">
        <v>169</v>
      </c>
      <c r="J3738">
        <v>4</v>
      </c>
      <c r="K3738">
        <v>2</v>
      </c>
      <c r="L3738">
        <v>298</v>
      </c>
      <c r="M3738">
        <v>280</v>
      </c>
      <c r="N3738">
        <v>319</v>
      </c>
      <c r="Y3738">
        <v>143</v>
      </c>
      <c r="Z3738">
        <v>139</v>
      </c>
      <c r="AK3738">
        <v>143</v>
      </c>
      <c r="AL3738">
        <v>153</v>
      </c>
      <c r="AM3738"/>
      <c r="AN3738"/>
      <c r="AO3738">
        <v>96</v>
      </c>
      <c r="AP3738">
        <v>150</v>
      </c>
      <c r="AQ3738">
        <v>99.653979238754332</v>
      </c>
      <c r="AR3738">
        <v>144.5</v>
      </c>
      <c r="AU3738">
        <v>1044</v>
      </c>
      <c r="AV3738">
        <v>10</v>
      </c>
      <c r="AW3738">
        <v>10</v>
      </c>
      <c r="AX3738">
        <v>2</v>
      </c>
      <c r="BG3738">
        <v>864</v>
      </c>
      <c r="BH3738">
        <v>6</v>
      </c>
      <c r="BI3738">
        <v>4</v>
      </c>
      <c r="BJ3738">
        <v>17</v>
      </c>
      <c r="BL3738">
        <v>9</v>
      </c>
      <c r="BQ3738" t="s">
        <v>185</v>
      </c>
      <c r="BR3738" t="s">
        <v>186</v>
      </c>
      <c r="BS3738" t="s">
        <v>237</v>
      </c>
      <c r="BT3738" t="s">
        <v>188</v>
      </c>
      <c r="BU3738">
        <v>22</v>
      </c>
      <c r="BV3738" t="s">
        <v>238</v>
      </c>
      <c r="BW3738" t="s">
        <v>173</v>
      </c>
      <c r="BX3738">
        <v>0</v>
      </c>
      <c r="BY3738">
        <v>22</v>
      </c>
      <c r="BZ3738">
        <v>11</v>
      </c>
      <c r="CA3738">
        <v>1055</v>
      </c>
      <c r="CB3738">
        <v>36</v>
      </c>
      <c r="CC3738">
        <v>18</v>
      </c>
      <c r="CD3738">
        <v>882</v>
      </c>
      <c r="CE3738">
        <v>8</v>
      </c>
      <c r="CF3738">
        <v>7</v>
      </c>
      <c r="CG3738">
        <v>9</v>
      </c>
      <c r="CH3738">
        <v>0</v>
      </c>
      <c r="CI3738">
        <v>4</v>
      </c>
      <c r="CJ3738">
        <v>0</v>
      </c>
      <c r="CK3738">
        <v>0</v>
      </c>
      <c r="CL3738">
        <v>0</v>
      </c>
      <c r="CM3738">
        <v>0</v>
      </c>
      <c r="CN3738">
        <v>29</v>
      </c>
      <c r="CO3738">
        <v>1937</v>
      </c>
      <c r="CP3738">
        <v>1.4971605575632419E-2</v>
      </c>
      <c r="CQ3738">
        <v>9.7315436241610737E-2</v>
      </c>
      <c r="CR3738">
        <v>6.5</v>
      </c>
      <c r="CS3738"/>
      <c r="CT3738"/>
      <c r="CU3738">
        <v>2791</v>
      </c>
      <c r="CV3738"/>
    </row>
    <row r="3739" spans="1:100" x14ac:dyDescent="0.2">
      <c r="A3739">
        <v>2022</v>
      </c>
      <c r="B3739">
        <v>6</v>
      </c>
      <c r="C3739" s="267">
        <v>44717</v>
      </c>
      <c r="D3739">
        <v>143</v>
      </c>
      <c r="E3739">
        <v>281</v>
      </c>
      <c r="F3739">
        <v>8</v>
      </c>
      <c r="G3739" t="s">
        <v>226</v>
      </c>
      <c r="H3739" t="s">
        <v>227</v>
      </c>
      <c r="I3739" t="s">
        <v>169</v>
      </c>
      <c r="J3739">
        <v>4</v>
      </c>
      <c r="K3739">
        <v>2</v>
      </c>
      <c r="L3739">
        <v>285</v>
      </c>
      <c r="M3739">
        <v>265</v>
      </c>
      <c r="N3739">
        <v>304</v>
      </c>
      <c r="O3739">
        <v>411</v>
      </c>
      <c r="P3739">
        <v>408</v>
      </c>
      <c r="Q3739">
        <v>392</v>
      </c>
      <c r="R3739">
        <v>382</v>
      </c>
      <c r="S3739">
        <v>303</v>
      </c>
      <c r="T3739">
        <v>271</v>
      </c>
      <c r="U3739">
        <v>277</v>
      </c>
      <c r="V3739">
        <v>285</v>
      </c>
      <c r="W3739">
        <v>280</v>
      </c>
      <c r="X3739">
        <v>282</v>
      </c>
      <c r="Y3739">
        <v>109</v>
      </c>
      <c r="Z3739">
        <v>106</v>
      </c>
      <c r="AA3739">
        <v>380</v>
      </c>
      <c r="AB3739">
        <v>348</v>
      </c>
      <c r="AC3739">
        <v>328</v>
      </c>
      <c r="AD3739">
        <v>361</v>
      </c>
      <c r="AE3739">
        <v>380</v>
      </c>
      <c r="AF3739">
        <v>305</v>
      </c>
      <c r="AG3739">
        <v>270</v>
      </c>
      <c r="AH3739">
        <v>265</v>
      </c>
      <c r="AI3739">
        <v>279</v>
      </c>
      <c r="AJ3739">
        <v>300</v>
      </c>
      <c r="AK3739">
        <v>107</v>
      </c>
      <c r="AL3739">
        <v>120</v>
      </c>
      <c r="AM3739">
        <v>369.3</v>
      </c>
      <c r="AN3739">
        <v>281.39999999999998</v>
      </c>
      <c r="AO3739">
        <v>120</v>
      </c>
      <c r="AP3739">
        <v>120</v>
      </c>
      <c r="AQ3739">
        <v>130.31674208144801</v>
      </c>
      <c r="AR3739">
        <v>110.5</v>
      </c>
      <c r="AU3739">
        <v>1144</v>
      </c>
      <c r="AV3739">
        <v>14</v>
      </c>
      <c r="AW3739">
        <v>6</v>
      </c>
      <c r="BG3739">
        <v>2664</v>
      </c>
      <c r="BH3739">
        <v>6</v>
      </c>
      <c r="BI3739">
        <v>5</v>
      </c>
      <c r="BJ3739">
        <v>9</v>
      </c>
      <c r="BQ3739" t="s">
        <v>176</v>
      </c>
      <c r="BS3739"/>
      <c r="BT3739"/>
      <c r="BU3739">
        <v>22</v>
      </c>
      <c r="BV3739" t="s">
        <v>228</v>
      </c>
      <c r="BW3739" t="s">
        <v>173</v>
      </c>
      <c r="BX3739">
        <v>0</v>
      </c>
      <c r="BY3739">
        <v>20</v>
      </c>
      <c r="BZ3739">
        <v>10</v>
      </c>
      <c r="CA3739">
        <v>1154</v>
      </c>
      <c r="CB3739">
        <v>20</v>
      </c>
      <c r="CC3739">
        <v>10</v>
      </c>
      <c r="CD3739">
        <v>2674</v>
      </c>
      <c r="CE3739">
        <v>10</v>
      </c>
      <c r="CF3739">
        <v>5</v>
      </c>
      <c r="CG3739">
        <v>4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20</v>
      </c>
      <c r="CO3739">
        <v>3828</v>
      </c>
      <c r="CP3739">
        <v>5.2246603970741903E-3</v>
      </c>
      <c r="CQ3739">
        <v>7.0175438596491224E-2</v>
      </c>
      <c r="CR3739">
        <v>13.43157894736842</v>
      </c>
      <c r="CS3739">
        <v>7.1073205401563616E-2</v>
      </c>
      <c r="CT3739">
        <v>13.60341151385928</v>
      </c>
      <c r="CU3739">
        <v>2791</v>
      </c>
      <c r="CV3739">
        <v>-1</v>
      </c>
    </row>
    <row r="3740" spans="1:100" x14ac:dyDescent="0.2">
      <c r="A3740">
        <v>2022</v>
      </c>
      <c r="B3740">
        <v>6</v>
      </c>
      <c r="C3740" s="267">
        <v>44717</v>
      </c>
      <c r="D3740">
        <v>434</v>
      </c>
      <c r="E3740">
        <v>751</v>
      </c>
      <c r="F3740">
        <v>8</v>
      </c>
      <c r="G3740" t="s">
        <v>210</v>
      </c>
      <c r="H3740" t="s">
        <v>211</v>
      </c>
      <c r="I3740" t="s">
        <v>169</v>
      </c>
      <c r="J3740">
        <v>1</v>
      </c>
      <c r="K3740">
        <v>4</v>
      </c>
      <c r="L3740">
        <v>1009</v>
      </c>
      <c r="M3740">
        <v>949</v>
      </c>
      <c r="N3740">
        <v>1080</v>
      </c>
      <c r="AA3740">
        <v>1363</v>
      </c>
      <c r="AB3740">
        <v>1455</v>
      </c>
      <c r="AC3740">
        <v>1633</v>
      </c>
      <c r="AD3740">
        <v>1654</v>
      </c>
      <c r="AE3740">
        <v>1576</v>
      </c>
      <c r="AF3740">
        <v>1063</v>
      </c>
      <c r="AG3740">
        <v>1051</v>
      </c>
      <c r="AH3740">
        <v>1058</v>
      </c>
      <c r="AI3740">
        <v>1066</v>
      </c>
      <c r="AJ3740">
        <v>1089</v>
      </c>
      <c r="AM3740">
        <v>1536.2</v>
      </c>
      <c r="AN3740">
        <v>1065.4000000000001</v>
      </c>
      <c r="AO3740">
        <v>20</v>
      </c>
      <c r="AP3740">
        <v>180</v>
      </c>
      <c r="AQ3740"/>
      <c r="AR3740"/>
      <c r="AV3740">
        <v>8</v>
      </c>
      <c r="AW3740">
        <v>4</v>
      </c>
      <c r="BG3740">
        <v>72</v>
      </c>
      <c r="BH3740">
        <v>4</v>
      </c>
      <c r="BI3740">
        <v>6</v>
      </c>
      <c r="BJ3740">
        <v>8</v>
      </c>
      <c r="BQ3740" t="s">
        <v>185</v>
      </c>
      <c r="BR3740" t="s">
        <v>186</v>
      </c>
      <c r="BS3740" t="s">
        <v>212</v>
      </c>
      <c r="BT3740" t="s">
        <v>188</v>
      </c>
      <c r="BU3740">
        <v>22</v>
      </c>
      <c r="BV3740" t="s">
        <v>213</v>
      </c>
      <c r="BW3740" t="s">
        <v>173</v>
      </c>
      <c r="BX3740">
        <v>0</v>
      </c>
      <c r="BY3740">
        <v>12</v>
      </c>
      <c r="BZ3740">
        <v>3</v>
      </c>
      <c r="CA3740">
        <v>3</v>
      </c>
      <c r="CB3740">
        <v>18</v>
      </c>
      <c r="CC3740">
        <v>4.5</v>
      </c>
      <c r="CD3740">
        <v>76</v>
      </c>
      <c r="CE3740">
        <v>3</v>
      </c>
      <c r="CF3740">
        <v>2</v>
      </c>
      <c r="CG3740">
        <v>2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7.5</v>
      </c>
      <c r="CO3740">
        <v>79</v>
      </c>
      <c r="CP3740">
        <v>9.49367088607595E-2</v>
      </c>
      <c r="CQ3740">
        <v>7.4331020812685826E-3</v>
      </c>
      <c r="CR3740">
        <v>7.8295341922695744E-2</v>
      </c>
      <c r="CS3740">
        <v>7.0396095363243847E-3</v>
      </c>
      <c r="CT3740">
        <v>7.4150553782616854E-2</v>
      </c>
      <c r="CU3740">
        <v>2791</v>
      </c>
      <c r="CV3740">
        <v>-1</v>
      </c>
    </row>
    <row r="3741" spans="1:100" x14ac:dyDescent="0.2">
      <c r="A3741">
        <v>2022</v>
      </c>
      <c r="B3741">
        <v>6</v>
      </c>
      <c r="C3741" s="267">
        <v>44717</v>
      </c>
      <c r="D3741">
        <v>434</v>
      </c>
      <c r="E3741">
        <v>752</v>
      </c>
      <c r="F3741">
        <v>8</v>
      </c>
      <c r="K3741"/>
      <c r="L3741">
        <v>0</v>
      </c>
      <c r="M3741">
        <v>0</v>
      </c>
      <c r="N3741">
        <v>0</v>
      </c>
      <c r="AA3741">
        <v>142</v>
      </c>
      <c r="AB3741">
        <v>168</v>
      </c>
      <c r="AC3741">
        <v>82</v>
      </c>
      <c r="AD3741">
        <v>156</v>
      </c>
      <c r="AE3741">
        <v>70</v>
      </c>
      <c r="AF3741">
        <v>114</v>
      </c>
      <c r="AG3741">
        <v>112</v>
      </c>
      <c r="AH3741">
        <v>53</v>
      </c>
      <c r="AI3741">
        <v>118</v>
      </c>
      <c r="AJ3741">
        <v>54</v>
      </c>
      <c r="AM3741">
        <v>123.6</v>
      </c>
      <c r="AN3741">
        <v>90.2</v>
      </c>
      <c r="AO3741">
        <v>0</v>
      </c>
      <c r="AP3741"/>
      <c r="AQ3741"/>
      <c r="AR3741"/>
      <c r="BU3741">
        <v>22</v>
      </c>
      <c r="BW3741" t="s">
        <v>173</v>
      </c>
      <c r="BX3741">
        <v>0</v>
      </c>
      <c r="BY3741">
        <v>0</v>
      </c>
      <c r="BZ3741"/>
      <c r="CA3741">
        <v>0</v>
      </c>
      <c r="CB3741">
        <v>0</v>
      </c>
      <c r="CC3741"/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/>
      <c r="CQ3741"/>
      <c r="CR3741"/>
      <c r="CS3741">
        <v>0</v>
      </c>
      <c r="CT3741">
        <v>0</v>
      </c>
      <c r="CU3741">
        <v>2791</v>
      </c>
      <c r="CV3741"/>
    </row>
    <row r="3742" spans="1:100" x14ac:dyDescent="0.2">
      <c r="A3742">
        <v>2022</v>
      </c>
      <c r="B3742">
        <v>6</v>
      </c>
      <c r="C3742" s="267">
        <v>44717</v>
      </c>
      <c r="D3742">
        <v>159</v>
      </c>
      <c r="E3742">
        <v>299</v>
      </c>
      <c r="F3742">
        <v>30</v>
      </c>
      <c r="G3742" t="s">
        <v>261</v>
      </c>
      <c r="H3742" t="s">
        <v>262</v>
      </c>
      <c r="I3742" t="s">
        <v>263</v>
      </c>
      <c r="J3742">
        <v>3</v>
      </c>
      <c r="K3742">
        <v>2</v>
      </c>
      <c r="L3742">
        <v>115</v>
      </c>
      <c r="M3742">
        <v>106</v>
      </c>
      <c r="N3742">
        <v>123</v>
      </c>
      <c r="P3742">
        <v>165</v>
      </c>
      <c r="Q3742">
        <v>172</v>
      </c>
      <c r="R3742">
        <v>175</v>
      </c>
      <c r="S3742">
        <v>167</v>
      </c>
      <c r="U3742">
        <v>99</v>
      </c>
      <c r="V3742">
        <v>100</v>
      </c>
      <c r="W3742">
        <v>111</v>
      </c>
      <c r="X3742">
        <v>112</v>
      </c>
      <c r="Z3742">
        <v>108</v>
      </c>
      <c r="AA3742">
        <v>148</v>
      </c>
      <c r="AB3742">
        <v>185</v>
      </c>
      <c r="AC3742">
        <v>135</v>
      </c>
      <c r="AD3742">
        <v>142</v>
      </c>
      <c r="AE3742">
        <v>130</v>
      </c>
      <c r="AF3742">
        <v>118</v>
      </c>
      <c r="AG3742">
        <v>114</v>
      </c>
      <c r="AH3742">
        <v>109</v>
      </c>
      <c r="AI3742">
        <v>103</v>
      </c>
      <c r="AJ3742">
        <v>107</v>
      </c>
      <c r="AK3742">
        <v>130</v>
      </c>
      <c r="AL3742">
        <v>116</v>
      </c>
      <c r="AM3742">
        <v>157.66666666666671</v>
      </c>
      <c r="AN3742">
        <v>108.1111111111111</v>
      </c>
      <c r="AO3742">
        <v>86</v>
      </c>
      <c r="AP3742">
        <v>126</v>
      </c>
      <c r="AQ3742">
        <v>91.525423728813564</v>
      </c>
      <c r="AR3742">
        <v>118</v>
      </c>
      <c r="AV3742">
        <v>4</v>
      </c>
      <c r="AW3742">
        <v>4</v>
      </c>
      <c r="BG3742">
        <v>1104</v>
      </c>
      <c r="BH3742">
        <v>7</v>
      </c>
      <c r="BI3742">
        <v>2</v>
      </c>
      <c r="BJ3742">
        <v>10</v>
      </c>
      <c r="BQ3742" t="s">
        <v>180</v>
      </c>
      <c r="BR3742" t="s">
        <v>181</v>
      </c>
      <c r="BS3742"/>
      <c r="BT3742"/>
      <c r="BU3742">
        <v>22</v>
      </c>
      <c r="BV3742" t="s">
        <v>261</v>
      </c>
      <c r="BW3742" t="s">
        <v>222</v>
      </c>
      <c r="BX3742">
        <v>0</v>
      </c>
      <c r="BY3742">
        <v>8</v>
      </c>
      <c r="BZ3742">
        <v>4</v>
      </c>
      <c r="CA3742">
        <v>4</v>
      </c>
      <c r="CB3742">
        <v>19</v>
      </c>
      <c r="CC3742">
        <v>9.5</v>
      </c>
      <c r="CD3742">
        <v>1113</v>
      </c>
      <c r="CE3742">
        <v>5</v>
      </c>
      <c r="CF3742">
        <v>3</v>
      </c>
      <c r="CG3742">
        <v>5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13.5</v>
      </c>
      <c r="CO3742">
        <v>1117</v>
      </c>
      <c r="CP3742">
        <v>1.208594449418084E-2</v>
      </c>
      <c r="CQ3742">
        <v>0.1173913043478261</v>
      </c>
      <c r="CR3742">
        <v>9.7130434782608699</v>
      </c>
      <c r="CS3742">
        <v>0.1248715313463515</v>
      </c>
      <c r="CT3742">
        <v>10.33196300102775</v>
      </c>
      <c r="CU3742">
        <v>2791</v>
      </c>
      <c r="CV3742">
        <v>-1</v>
      </c>
    </row>
    <row r="3743" spans="1:100" x14ac:dyDescent="0.2">
      <c r="A3743">
        <v>2022</v>
      </c>
      <c r="B3743">
        <v>6</v>
      </c>
      <c r="C3743" s="267">
        <v>44717</v>
      </c>
      <c r="D3743">
        <v>433</v>
      </c>
      <c r="E3743">
        <v>452</v>
      </c>
      <c r="F3743">
        <v>46</v>
      </c>
      <c r="G3743" t="s">
        <v>553</v>
      </c>
      <c r="H3743" t="s">
        <v>554</v>
      </c>
      <c r="I3743" t="s">
        <v>221</v>
      </c>
      <c r="J3743">
        <v>4</v>
      </c>
      <c r="K3743">
        <v>2</v>
      </c>
      <c r="L3743">
        <v>270</v>
      </c>
      <c r="M3743">
        <v>251</v>
      </c>
      <c r="N3743">
        <v>288</v>
      </c>
      <c r="O3743">
        <v>356</v>
      </c>
      <c r="P3743">
        <v>392</v>
      </c>
      <c r="Q3743">
        <v>410</v>
      </c>
      <c r="R3743">
        <v>306</v>
      </c>
      <c r="S3743">
        <v>294</v>
      </c>
      <c r="T3743">
        <v>257</v>
      </c>
      <c r="U3743">
        <v>261</v>
      </c>
      <c r="V3743">
        <v>270</v>
      </c>
      <c r="W3743">
        <v>261</v>
      </c>
      <c r="X3743">
        <v>262</v>
      </c>
      <c r="AA3743">
        <v>318</v>
      </c>
      <c r="AB3743">
        <v>304</v>
      </c>
      <c r="AD3743">
        <v>311</v>
      </c>
      <c r="AE3743">
        <v>317</v>
      </c>
      <c r="AF3743">
        <v>276</v>
      </c>
      <c r="AG3743">
        <v>263</v>
      </c>
      <c r="AI3743">
        <v>270</v>
      </c>
      <c r="AJ3743">
        <v>281</v>
      </c>
      <c r="AM3743">
        <v>334.22222222222217</v>
      </c>
      <c r="AN3743">
        <v>266.77777777777783</v>
      </c>
      <c r="AO3743">
        <v>96</v>
      </c>
      <c r="AP3743">
        <v>150</v>
      </c>
      <c r="AQ3743"/>
      <c r="AR3743"/>
      <c r="AU3743">
        <v>480</v>
      </c>
      <c r="AV3743">
        <v>1</v>
      </c>
      <c r="AW3743">
        <v>2</v>
      </c>
      <c r="BG3743">
        <v>400</v>
      </c>
      <c r="BH3743">
        <v>5</v>
      </c>
      <c r="BI3743">
        <v>2</v>
      </c>
      <c r="BJ3743">
        <v>8</v>
      </c>
      <c r="BQ3743" t="s">
        <v>180</v>
      </c>
      <c r="BR3743" t="s">
        <v>181</v>
      </c>
      <c r="BS3743"/>
      <c r="BT3743"/>
      <c r="BU3743">
        <v>22</v>
      </c>
      <c r="BV3743" t="s">
        <v>552</v>
      </c>
      <c r="BW3743" t="s">
        <v>222</v>
      </c>
      <c r="BX3743">
        <v>0</v>
      </c>
      <c r="BY3743">
        <v>3</v>
      </c>
      <c r="BZ3743">
        <v>1.5</v>
      </c>
      <c r="CA3743">
        <v>481</v>
      </c>
      <c r="CB3743">
        <v>15</v>
      </c>
      <c r="CC3743">
        <v>7.5</v>
      </c>
      <c r="CD3743">
        <v>407</v>
      </c>
      <c r="CE3743">
        <v>3</v>
      </c>
      <c r="CF3743">
        <v>2</v>
      </c>
      <c r="CG3743">
        <v>4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9</v>
      </c>
      <c r="CO3743">
        <v>888</v>
      </c>
      <c r="CP3743">
        <v>1.0135135135135139E-2</v>
      </c>
      <c r="CQ3743">
        <v>3.3333333333333333E-2</v>
      </c>
      <c r="CR3743">
        <v>3.2888888888888892</v>
      </c>
      <c r="CS3743">
        <v>3.3735943356934611E-2</v>
      </c>
      <c r="CT3743">
        <v>3.3286130778842149</v>
      </c>
      <c r="CU3743">
        <v>2791</v>
      </c>
      <c r="CV3743">
        <v>-1</v>
      </c>
    </row>
    <row r="3744" spans="1:100" x14ac:dyDescent="0.2">
      <c r="A3744">
        <v>2022</v>
      </c>
      <c r="B3744">
        <v>6</v>
      </c>
      <c r="C3744" s="267">
        <v>44717</v>
      </c>
      <c r="D3744">
        <v>433</v>
      </c>
      <c r="E3744">
        <v>453</v>
      </c>
      <c r="F3744">
        <v>46</v>
      </c>
      <c r="G3744" t="s">
        <v>550</v>
      </c>
      <c r="H3744" t="s">
        <v>551</v>
      </c>
      <c r="I3744" t="s">
        <v>221</v>
      </c>
      <c r="J3744">
        <v>4</v>
      </c>
      <c r="K3744">
        <v>2</v>
      </c>
      <c r="L3744">
        <v>175</v>
      </c>
      <c r="M3744">
        <v>162</v>
      </c>
      <c r="N3744">
        <v>187</v>
      </c>
      <c r="O3744">
        <v>310</v>
      </c>
      <c r="P3744">
        <v>265</v>
      </c>
      <c r="Q3744">
        <v>230</v>
      </c>
      <c r="R3744">
        <v>226</v>
      </c>
      <c r="S3744">
        <v>209</v>
      </c>
      <c r="T3744">
        <v>180</v>
      </c>
      <c r="U3744">
        <v>179</v>
      </c>
      <c r="V3744">
        <v>177</v>
      </c>
      <c r="W3744">
        <v>170</v>
      </c>
      <c r="X3744">
        <v>168</v>
      </c>
      <c r="AA3744">
        <v>220</v>
      </c>
      <c r="AB3744">
        <v>215</v>
      </c>
      <c r="AD3744">
        <v>228</v>
      </c>
      <c r="AE3744">
        <v>208</v>
      </c>
      <c r="AF3744">
        <v>188</v>
      </c>
      <c r="AG3744">
        <v>185</v>
      </c>
      <c r="AI3744">
        <v>190</v>
      </c>
      <c r="AJ3744">
        <v>194</v>
      </c>
      <c r="AM3744">
        <v>234.55555555555549</v>
      </c>
      <c r="AN3744">
        <v>181.2222222222222</v>
      </c>
      <c r="AO3744">
        <v>96</v>
      </c>
      <c r="AP3744">
        <v>150</v>
      </c>
      <c r="AQ3744"/>
      <c r="AR3744"/>
      <c r="AU3744">
        <v>480</v>
      </c>
      <c r="AV3744">
        <v>2</v>
      </c>
      <c r="AW3744">
        <v>2</v>
      </c>
      <c r="BG3744">
        <v>400</v>
      </c>
      <c r="BH3744">
        <v>3</v>
      </c>
      <c r="BI3744">
        <v>4</v>
      </c>
      <c r="BJ3744">
        <v>7</v>
      </c>
      <c r="BQ3744" t="s">
        <v>180</v>
      </c>
      <c r="BR3744" t="s">
        <v>181</v>
      </c>
      <c r="BS3744"/>
      <c r="BT3744"/>
      <c r="BU3744">
        <v>22</v>
      </c>
      <c r="BV3744" t="s">
        <v>552</v>
      </c>
      <c r="BW3744" t="s">
        <v>222</v>
      </c>
      <c r="BX3744">
        <v>0</v>
      </c>
      <c r="BY3744">
        <v>4</v>
      </c>
      <c r="BZ3744">
        <v>2</v>
      </c>
      <c r="CA3744">
        <v>482</v>
      </c>
      <c r="CB3744">
        <v>14</v>
      </c>
      <c r="CC3744">
        <v>7</v>
      </c>
      <c r="CD3744">
        <v>407</v>
      </c>
      <c r="CE3744">
        <v>2</v>
      </c>
      <c r="CF3744">
        <v>3</v>
      </c>
      <c r="CG3744">
        <v>3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9</v>
      </c>
      <c r="CO3744">
        <v>889</v>
      </c>
      <c r="CP3744">
        <v>1.012373453318335E-2</v>
      </c>
      <c r="CQ3744">
        <v>5.1428571428571428E-2</v>
      </c>
      <c r="CR3744">
        <v>5.08</v>
      </c>
      <c r="CS3744">
        <v>4.9662783568362963E-2</v>
      </c>
      <c r="CT3744">
        <v>4.9055793991416303</v>
      </c>
      <c r="CU3744">
        <v>2791</v>
      </c>
      <c r="CV3744">
        <v>-1</v>
      </c>
    </row>
    <row r="3745" spans="1:100" x14ac:dyDescent="0.2">
      <c r="A3745">
        <v>2022</v>
      </c>
      <c r="B3745">
        <v>6</v>
      </c>
      <c r="C3745" s="267">
        <v>44717</v>
      </c>
      <c r="D3745">
        <v>334</v>
      </c>
      <c r="E3745">
        <v>254</v>
      </c>
      <c r="F3745">
        <v>47</v>
      </c>
      <c r="G3745" t="s">
        <v>220</v>
      </c>
      <c r="H3745" t="s">
        <v>179</v>
      </c>
      <c r="I3745" t="s">
        <v>221</v>
      </c>
      <c r="J3745">
        <v>4</v>
      </c>
      <c r="K3745">
        <v>2</v>
      </c>
      <c r="L3745">
        <v>203</v>
      </c>
      <c r="M3745">
        <v>188</v>
      </c>
      <c r="N3745">
        <v>217</v>
      </c>
      <c r="Y3745">
        <v>138</v>
      </c>
      <c r="AK3745">
        <v>153</v>
      </c>
      <c r="AL3745">
        <v>146</v>
      </c>
      <c r="AM3745"/>
      <c r="AN3745"/>
      <c r="AO3745">
        <v>94</v>
      </c>
      <c r="AP3745">
        <v>153</v>
      </c>
      <c r="AQ3745">
        <v>98.855835240274601</v>
      </c>
      <c r="AR3745">
        <v>145.66666666666671</v>
      </c>
      <c r="AU3745">
        <v>1800</v>
      </c>
      <c r="AV3745">
        <v>4</v>
      </c>
      <c r="AW3745">
        <v>2</v>
      </c>
      <c r="BH3745">
        <v>13</v>
      </c>
      <c r="BI3745">
        <v>9</v>
      </c>
      <c r="BJ3745">
        <v>5</v>
      </c>
      <c r="BL3745">
        <v>3</v>
      </c>
      <c r="BQ3745" t="s">
        <v>180</v>
      </c>
      <c r="BR3745" t="s">
        <v>181</v>
      </c>
      <c r="BS3745" t="s">
        <v>182</v>
      </c>
      <c r="BT3745"/>
      <c r="BU3745">
        <v>22</v>
      </c>
      <c r="BV3745" t="s">
        <v>220</v>
      </c>
      <c r="BW3745" t="s">
        <v>222</v>
      </c>
      <c r="BX3745">
        <v>0</v>
      </c>
      <c r="BY3745">
        <v>6</v>
      </c>
      <c r="BZ3745">
        <v>3</v>
      </c>
      <c r="CA3745">
        <v>1803</v>
      </c>
      <c r="CB3745">
        <v>30</v>
      </c>
      <c r="CC3745">
        <v>15</v>
      </c>
      <c r="CD3745">
        <v>15</v>
      </c>
      <c r="CE3745">
        <v>8</v>
      </c>
      <c r="CF3745">
        <v>5</v>
      </c>
      <c r="CG3745">
        <v>2</v>
      </c>
      <c r="CH3745">
        <v>0</v>
      </c>
      <c r="CI3745">
        <v>1</v>
      </c>
      <c r="CJ3745">
        <v>0</v>
      </c>
      <c r="CK3745">
        <v>0</v>
      </c>
      <c r="CL3745">
        <v>0</v>
      </c>
      <c r="CM3745">
        <v>0</v>
      </c>
      <c r="CN3745">
        <v>18</v>
      </c>
      <c r="CO3745">
        <v>1818</v>
      </c>
      <c r="CP3745">
        <v>9.9009900990099011E-3</v>
      </c>
      <c r="CQ3745">
        <v>8.8669950738916259E-2</v>
      </c>
      <c r="CR3745">
        <v>8.9556650246305427</v>
      </c>
      <c r="CS3745"/>
      <c r="CT3745"/>
      <c r="CU3745">
        <v>2791</v>
      </c>
      <c r="CV3745"/>
    </row>
    <row r="3746" spans="1:100" x14ac:dyDescent="0.2">
      <c r="A3746">
        <v>2022</v>
      </c>
      <c r="B3746">
        <v>6</v>
      </c>
      <c r="C3746" s="267">
        <v>44717</v>
      </c>
      <c r="D3746">
        <v>4</v>
      </c>
      <c r="E3746">
        <v>11</v>
      </c>
      <c r="F3746">
        <v>48</v>
      </c>
      <c r="G3746" t="s">
        <v>276</v>
      </c>
      <c r="H3746" t="s">
        <v>277</v>
      </c>
      <c r="I3746" t="s">
        <v>221</v>
      </c>
      <c r="J3746">
        <v>2</v>
      </c>
      <c r="K3746">
        <v>2</v>
      </c>
      <c r="L3746">
        <v>212</v>
      </c>
      <c r="M3746">
        <v>197</v>
      </c>
      <c r="N3746">
        <v>226</v>
      </c>
      <c r="AM3746"/>
      <c r="AN3746"/>
      <c r="AO3746">
        <v>48</v>
      </c>
      <c r="AP3746">
        <v>195</v>
      </c>
      <c r="AQ3746"/>
      <c r="AR3746"/>
      <c r="AU3746">
        <v>24</v>
      </c>
      <c r="BQ3746" t="s">
        <v>180</v>
      </c>
      <c r="BR3746" t="s">
        <v>266</v>
      </c>
      <c r="BS3746" t="s">
        <v>278</v>
      </c>
      <c r="BT3746"/>
      <c r="BU3746">
        <v>22</v>
      </c>
      <c r="BV3746" t="s">
        <v>268</v>
      </c>
      <c r="BW3746" t="s">
        <v>222</v>
      </c>
      <c r="BX3746">
        <v>0</v>
      </c>
      <c r="BY3746">
        <v>0</v>
      </c>
      <c r="BZ3746">
        <v>0</v>
      </c>
      <c r="CA3746">
        <v>24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24</v>
      </c>
      <c r="CP3746">
        <v>0</v>
      </c>
      <c r="CQ3746">
        <v>0</v>
      </c>
      <c r="CR3746">
        <v>0.1132075471698113</v>
      </c>
      <c r="CS3746"/>
      <c r="CT3746"/>
      <c r="CU3746">
        <v>2791</v>
      </c>
      <c r="CV3746"/>
    </row>
    <row r="3747" spans="1:100" x14ac:dyDescent="0.2">
      <c r="A3747">
        <v>2022</v>
      </c>
      <c r="B3747">
        <v>6</v>
      </c>
      <c r="C3747" s="267">
        <v>44717</v>
      </c>
      <c r="D3747">
        <v>4</v>
      </c>
      <c r="E3747">
        <v>12</v>
      </c>
      <c r="F3747">
        <v>48</v>
      </c>
      <c r="G3747" t="s">
        <v>264</v>
      </c>
      <c r="H3747" t="s">
        <v>265</v>
      </c>
      <c r="I3747" t="s">
        <v>221</v>
      </c>
      <c r="J3747">
        <v>2</v>
      </c>
      <c r="K3747">
        <v>2</v>
      </c>
      <c r="L3747">
        <v>212</v>
      </c>
      <c r="M3747">
        <v>197</v>
      </c>
      <c r="N3747">
        <v>226</v>
      </c>
      <c r="AM3747"/>
      <c r="AN3747"/>
      <c r="AO3747">
        <v>48</v>
      </c>
      <c r="AP3747">
        <v>195</v>
      </c>
      <c r="AQ3747"/>
      <c r="AR3747"/>
      <c r="AU3747">
        <v>24</v>
      </c>
      <c r="BQ3747" t="s">
        <v>180</v>
      </c>
      <c r="BR3747" t="s">
        <v>266</v>
      </c>
      <c r="BS3747" t="s">
        <v>267</v>
      </c>
      <c r="BT3747"/>
      <c r="BU3747">
        <v>22</v>
      </c>
      <c r="BV3747" t="s">
        <v>268</v>
      </c>
      <c r="BW3747" t="s">
        <v>222</v>
      </c>
      <c r="BX3747">
        <v>0</v>
      </c>
      <c r="BY3747">
        <v>0</v>
      </c>
      <c r="BZ3747">
        <v>0</v>
      </c>
      <c r="CA3747">
        <v>24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24</v>
      </c>
      <c r="CP3747">
        <v>0</v>
      </c>
      <c r="CQ3747">
        <v>0</v>
      </c>
      <c r="CR3747">
        <v>0.1132075471698113</v>
      </c>
      <c r="CS3747"/>
      <c r="CT3747"/>
      <c r="CU3747">
        <v>2791</v>
      </c>
      <c r="CV3747"/>
    </row>
    <row r="3748" spans="1:100" x14ac:dyDescent="0.2">
      <c r="A3748">
        <v>2022</v>
      </c>
      <c r="B3748">
        <v>6</v>
      </c>
      <c r="C3748" s="267">
        <v>44717</v>
      </c>
      <c r="D3748">
        <v>433</v>
      </c>
      <c r="E3748">
        <v>453</v>
      </c>
      <c r="F3748">
        <v>48</v>
      </c>
      <c r="G3748" t="s">
        <v>550</v>
      </c>
      <c r="H3748" t="s">
        <v>551</v>
      </c>
      <c r="I3748" t="s">
        <v>221</v>
      </c>
      <c r="J3748">
        <v>4</v>
      </c>
      <c r="K3748">
        <v>2</v>
      </c>
      <c r="L3748">
        <v>175</v>
      </c>
      <c r="M3748">
        <v>162</v>
      </c>
      <c r="N3748">
        <v>187</v>
      </c>
      <c r="Y3748">
        <v>178</v>
      </c>
      <c r="Z3748">
        <v>177</v>
      </c>
      <c r="AM3748"/>
      <c r="AN3748"/>
      <c r="AO3748">
        <v>96</v>
      </c>
      <c r="AP3748">
        <v>150</v>
      </c>
      <c r="AQ3748">
        <v>81.126760563380287</v>
      </c>
      <c r="AR3748">
        <v>177.5</v>
      </c>
      <c r="BQ3748" t="s">
        <v>180</v>
      </c>
      <c r="BR3748" t="s">
        <v>181</v>
      </c>
      <c r="BS3748"/>
      <c r="BT3748"/>
      <c r="BU3748">
        <v>22</v>
      </c>
      <c r="BV3748" t="s">
        <v>552</v>
      </c>
      <c r="BW3748" t="s">
        <v>222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/>
      <c r="CQ3748">
        <v>0</v>
      </c>
      <c r="CR3748">
        <v>0</v>
      </c>
      <c r="CS3748"/>
      <c r="CT3748"/>
      <c r="CU3748">
        <v>2791</v>
      </c>
      <c r="CV3748"/>
    </row>
    <row r="3749" spans="1:100" x14ac:dyDescent="0.2">
      <c r="A3749">
        <v>2022</v>
      </c>
      <c r="B3749">
        <v>6</v>
      </c>
      <c r="C3749" s="267">
        <v>44717</v>
      </c>
      <c r="D3749">
        <v>334</v>
      </c>
      <c r="E3749">
        <v>254</v>
      </c>
      <c r="F3749">
        <v>49</v>
      </c>
      <c r="G3749" t="s">
        <v>220</v>
      </c>
      <c r="H3749" t="s">
        <v>179</v>
      </c>
      <c r="I3749" t="s">
        <v>221</v>
      </c>
      <c r="J3749">
        <v>4</v>
      </c>
      <c r="K3749">
        <v>2</v>
      </c>
      <c r="L3749">
        <v>203</v>
      </c>
      <c r="M3749">
        <v>188</v>
      </c>
      <c r="N3749">
        <v>217</v>
      </c>
      <c r="O3749">
        <v>284</v>
      </c>
      <c r="T3749">
        <v>210</v>
      </c>
      <c r="AA3749">
        <v>292</v>
      </c>
      <c r="AB3749">
        <v>291</v>
      </c>
      <c r="AC3749">
        <v>308</v>
      </c>
      <c r="AD3749">
        <v>296</v>
      </c>
      <c r="AE3749">
        <v>318</v>
      </c>
      <c r="AF3749">
        <v>228</v>
      </c>
      <c r="AG3749">
        <v>223</v>
      </c>
      <c r="AH3749">
        <v>210</v>
      </c>
      <c r="AI3749">
        <v>219</v>
      </c>
      <c r="AJ3749">
        <v>216</v>
      </c>
      <c r="AM3749">
        <v>298.16666666666669</v>
      </c>
      <c r="AN3749">
        <v>217.66666666666671</v>
      </c>
      <c r="AO3749">
        <v>94</v>
      </c>
      <c r="AP3749">
        <v>153</v>
      </c>
      <c r="AQ3749"/>
      <c r="AR3749"/>
      <c r="BQ3749" t="s">
        <v>180</v>
      </c>
      <c r="BR3749" t="s">
        <v>181</v>
      </c>
      <c r="BS3749" t="s">
        <v>182</v>
      </c>
      <c r="BT3749"/>
      <c r="BU3749">
        <v>22</v>
      </c>
      <c r="BV3749" t="s">
        <v>220</v>
      </c>
      <c r="BW3749" t="s">
        <v>222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/>
      <c r="CQ3749">
        <v>0</v>
      </c>
      <c r="CR3749">
        <v>0</v>
      </c>
      <c r="CS3749">
        <v>0</v>
      </c>
      <c r="CT3749">
        <v>0</v>
      </c>
      <c r="CU3749">
        <v>2791</v>
      </c>
      <c r="CV3749">
        <v>-1</v>
      </c>
    </row>
    <row r="3750" spans="1:100" x14ac:dyDescent="0.2">
      <c r="A3750">
        <v>2022</v>
      </c>
      <c r="B3750">
        <v>6</v>
      </c>
      <c r="C3750" s="267">
        <v>44717</v>
      </c>
      <c r="D3750">
        <v>491</v>
      </c>
      <c r="E3750">
        <v>708</v>
      </c>
      <c r="F3750"/>
      <c r="G3750" t="s">
        <v>456</v>
      </c>
      <c r="H3750" t="s">
        <v>457</v>
      </c>
      <c r="K3750"/>
      <c r="L3750">
        <v>1980</v>
      </c>
      <c r="M3750">
        <v>1881</v>
      </c>
      <c r="N3750">
        <v>2079</v>
      </c>
      <c r="AM3750"/>
      <c r="AN3750"/>
      <c r="AO3750">
        <v>0</v>
      </c>
      <c r="AP3750"/>
      <c r="AQ3750"/>
      <c r="AR3750"/>
      <c r="BQ3750" t="s">
        <v>458</v>
      </c>
      <c r="BS3750"/>
      <c r="BT3750"/>
      <c r="BU3750">
        <v>22</v>
      </c>
      <c r="BV3750" t="s">
        <v>459</v>
      </c>
      <c r="BX3750">
        <v>0</v>
      </c>
      <c r="BY3750">
        <v>0</v>
      </c>
      <c r="BZ3750"/>
      <c r="CA3750">
        <v>0</v>
      </c>
      <c r="CB3750">
        <v>0</v>
      </c>
      <c r="CC3750"/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/>
      <c r="CQ3750">
        <v>0</v>
      </c>
      <c r="CR3750">
        <v>0</v>
      </c>
      <c r="CS3750"/>
      <c r="CT3750"/>
      <c r="CU3750">
        <v>2791</v>
      </c>
      <c r="CV3750"/>
    </row>
    <row r="3751" spans="1:100" x14ac:dyDescent="0.2">
      <c r="A3751">
        <v>2022</v>
      </c>
      <c r="B3751">
        <v>6</v>
      </c>
      <c r="C3751" s="267">
        <v>44717</v>
      </c>
      <c r="D3751">
        <v>491</v>
      </c>
      <c r="E3751">
        <v>713</v>
      </c>
      <c r="F3751"/>
      <c r="G3751" t="s">
        <v>460</v>
      </c>
      <c r="H3751" t="s">
        <v>461</v>
      </c>
      <c r="K3751"/>
      <c r="L3751">
        <v>1402</v>
      </c>
      <c r="M3751">
        <v>1332</v>
      </c>
      <c r="N3751">
        <v>1472</v>
      </c>
      <c r="AM3751"/>
      <c r="AN3751"/>
      <c r="AO3751">
        <v>0</v>
      </c>
      <c r="AP3751"/>
      <c r="AQ3751"/>
      <c r="AR3751"/>
      <c r="BQ3751" t="s">
        <v>458</v>
      </c>
      <c r="BS3751"/>
      <c r="BT3751"/>
      <c r="BU3751">
        <v>22</v>
      </c>
      <c r="BV3751" t="s">
        <v>459</v>
      </c>
      <c r="BX3751">
        <v>0</v>
      </c>
      <c r="BY3751">
        <v>0</v>
      </c>
      <c r="BZ3751"/>
      <c r="CA3751">
        <v>0</v>
      </c>
      <c r="CB3751">
        <v>0</v>
      </c>
      <c r="CC3751"/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/>
      <c r="CQ3751">
        <v>0</v>
      </c>
      <c r="CR3751">
        <v>0</v>
      </c>
      <c r="CS3751"/>
      <c r="CT3751"/>
      <c r="CU3751">
        <v>2791</v>
      </c>
      <c r="CV3751"/>
    </row>
    <row r="3752" spans="1:100" x14ac:dyDescent="0.2">
      <c r="A3752">
        <v>2022</v>
      </c>
      <c r="B3752">
        <v>6</v>
      </c>
      <c r="C3752" s="267">
        <v>44717</v>
      </c>
      <c r="D3752">
        <v>491</v>
      </c>
      <c r="E3752">
        <v>754</v>
      </c>
      <c r="F3752"/>
      <c r="G3752" t="s">
        <v>462</v>
      </c>
      <c r="H3752" t="s">
        <v>463</v>
      </c>
      <c r="K3752"/>
      <c r="L3752">
        <v>660</v>
      </c>
      <c r="M3752">
        <v>627</v>
      </c>
      <c r="N3752">
        <v>693</v>
      </c>
      <c r="AM3752"/>
      <c r="AN3752"/>
      <c r="AO3752">
        <v>0</v>
      </c>
      <c r="AP3752"/>
      <c r="AQ3752"/>
      <c r="AR3752"/>
      <c r="BQ3752" t="s">
        <v>458</v>
      </c>
      <c r="BS3752"/>
      <c r="BT3752"/>
      <c r="BU3752">
        <v>22</v>
      </c>
      <c r="BV3752" t="s">
        <v>459</v>
      </c>
      <c r="BX3752">
        <v>0</v>
      </c>
      <c r="BY3752">
        <v>0</v>
      </c>
      <c r="BZ3752"/>
      <c r="CA3752">
        <v>0</v>
      </c>
      <c r="CB3752">
        <v>0</v>
      </c>
      <c r="CC3752"/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/>
      <c r="CQ3752">
        <v>0</v>
      </c>
      <c r="CR3752">
        <v>0</v>
      </c>
      <c r="CS3752"/>
      <c r="CT3752"/>
      <c r="CU3752">
        <v>2791</v>
      </c>
      <c r="CV3752"/>
    </row>
    <row r="3753" spans="1:100" x14ac:dyDescent="0.2">
      <c r="A3753">
        <v>2022</v>
      </c>
      <c r="B3753">
        <v>6</v>
      </c>
      <c r="C3753" s="267">
        <v>44717</v>
      </c>
      <c r="D3753">
        <v>491</v>
      </c>
      <c r="E3753">
        <v>755</v>
      </c>
      <c r="F3753"/>
      <c r="G3753" t="s">
        <v>464</v>
      </c>
      <c r="H3753" t="s">
        <v>465</v>
      </c>
      <c r="K3753"/>
      <c r="L3753">
        <v>525</v>
      </c>
      <c r="M3753">
        <v>498</v>
      </c>
      <c r="N3753">
        <v>551</v>
      </c>
      <c r="AM3753"/>
      <c r="AN3753"/>
      <c r="AO3753">
        <v>0</v>
      </c>
      <c r="AP3753"/>
      <c r="AQ3753"/>
      <c r="AR3753"/>
      <c r="BQ3753" t="s">
        <v>458</v>
      </c>
      <c r="BS3753"/>
      <c r="BT3753"/>
      <c r="BU3753">
        <v>22</v>
      </c>
      <c r="BV3753" t="s">
        <v>459</v>
      </c>
      <c r="BX3753">
        <v>0</v>
      </c>
      <c r="BY3753">
        <v>0</v>
      </c>
      <c r="BZ3753"/>
      <c r="CA3753">
        <v>0</v>
      </c>
      <c r="CB3753">
        <v>0</v>
      </c>
      <c r="CC3753"/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/>
      <c r="CQ3753">
        <v>0</v>
      </c>
      <c r="CR3753">
        <v>0</v>
      </c>
      <c r="CS3753"/>
      <c r="CT3753"/>
      <c r="CU3753">
        <v>2791</v>
      </c>
      <c r="CV3753"/>
    </row>
    <row r="3754" spans="1:100" x14ac:dyDescent="0.2">
      <c r="A3754">
        <v>2022</v>
      </c>
      <c r="B3754">
        <v>6</v>
      </c>
      <c r="C3754" s="267">
        <v>44717</v>
      </c>
      <c r="D3754">
        <v>491</v>
      </c>
      <c r="E3754">
        <v>756</v>
      </c>
      <c r="F3754"/>
      <c r="G3754" t="s">
        <v>466</v>
      </c>
      <c r="H3754" t="s">
        <v>467</v>
      </c>
      <c r="K3754"/>
      <c r="L3754">
        <v>1113</v>
      </c>
      <c r="M3754">
        <v>1058</v>
      </c>
      <c r="N3754">
        <v>1169</v>
      </c>
      <c r="AM3754"/>
      <c r="AN3754"/>
      <c r="AO3754">
        <v>0</v>
      </c>
      <c r="AP3754"/>
      <c r="AQ3754"/>
      <c r="AR3754"/>
      <c r="BQ3754" t="s">
        <v>458</v>
      </c>
      <c r="BS3754"/>
      <c r="BT3754"/>
      <c r="BU3754">
        <v>22</v>
      </c>
      <c r="BV3754" t="s">
        <v>459</v>
      </c>
      <c r="BX3754">
        <v>0</v>
      </c>
      <c r="BY3754">
        <v>0</v>
      </c>
      <c r="BZ3754"/>
      <c r="CA3754">
        <v>0</v>
      </c>
      <c r="CB3754">
        <v>0</v>
      </c>
      <c r="CC3754"/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/>
      <c r="CQ3754">
        <v>0</v>
      </c>
      <c r="CR3754">
        <v>0</v>
      </c>
      <c r="CS3754"/>
      <c r="CT3754"/>
      <c r="CU3754">
        <v>2791</v>
      </c>
      <c r="CV3754"/>
    </row>
    <row r="3755" spans="1:100" x14ac:dyDescent="0.2">
      <c r="A3755">
        <v>2022</v>
      </c>
      <c r="B3755">
        <v>6</v>
      </c>
      <c r="C3755" s="267">
        <v>44717</v>
      </c>
      <c r="D3755">
        <v>530</v>
      </c>
      <c r="E3755">
        <v>929</v>
      </c>
      <c r="F3755"/>
      <c r="G3755" t="s">
        <v>534</v>
      </c>
      <c r="H3755" t="s">
        <v>535</v>
      </c>
      <c r="K3755"/>
      <c r="L3755">
        <v>0</v>
      </c>
      <c r="M3755">
        <v>1282</v>
      </c>
      <c r="N3755">
        <v>1417</v>
      </c>
      <c r="O3755">
        <v>6111</v>
      </c>
      <c r="P3755">
        <v>6466</v>
      </c>
      <c r="Q3755">
        <v>5696</v>
      </c>
      <c r="R3755">
        <v>6231</v>
      </c>
      <c r="S3755">
        <v>5890</v>
      </c>
      <c r="T3755">
        <v>1001</v>
      </c>
      <c r="U3755">
        <v>955</v>
      </c>
      <c r="V3755">
        <v>973</v>
      </c>
      <c r="W3755">
        <v>1021</v>
      </c>
      <c r="X3755">
        <v>997</v>
      </c>
      <c r="AM3755">
        <v>6078.8</v>
      </c>
      <c r="AN3755">
        <v>989.4</v>
      </c>
      <c r="AO3755">
        <v>0</v>
      </c>
      <c r="AP3755"/>
      <c r="AQ3755"/>
      <c r="AR3755"/>
      <c r="BQ3755" t="s">
        <v>458</v>
      </c>
      <c r="BS3755"/>
      <c r="BT3755"/>
      <c r="BU3755">
        <v>22</v>
      </c>
      <c r="BV3755" t="s">
        <v>536</v>
      </c>
      <c r="BX3755">
        <v>0</v>
      </c>
      <c r="BY3755">
        <v>0</v>
      </c>
      <c r="BZ3755"/>
      <c r="CA3755">
        <v>0</v>
      </c>
      <c r="CB3755">
        <v>0</v>
      </c>
      <c r="CC3755"/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/>
      <c r="CQ3755"/>
      <c r="CR3755"/>
      <c r="CS3755">
        <v>0</v>
      </c>
      <c r="CT3755">
        <v>0</v>
      </c>
      <c r="CU3755">
        <v>2791</v>
      </c>
      <c r="CV3755"/>
    </row>
    <row r="3756" spans="1:100" x14ac:dyDescent="0.2">
      <c r="A3756">
        <v>2022</v>
      </c>
      <c r="B3756">
        <v>6</v>
      </c>
      <c r="C3756" s="267">
        <v>44717</v>
      </c>
      <c r="D3756">
        <v>530</v>
      </c>
      <c r="E3756">
        <v>930</v>
      </c>
      <c r="F3756"/>
      <c r="G3756" t="s">
        <v>537</v>
      </c>
      <c r="H3756" t="s">
        <v>538</v>
      </c>
      <c r="K3756"/>
      <c r="L3756">
        <v>0</v>
      </c>
      <c r="M3756">
        <v>641</v>
      </c>
      <c r="N3756">
        <v>708</v>
      </c>
      <c r="AM3756"/>
      <c r="AN3756"/>
      <c r="AO3756">
        <v>0</v>
      </c>
      <c r="AP3756"/>
      <c r="AQ3756"/>
      <c r="AR3756"/>
      <c r="BQ3756" t="s">
        <v>458</v>
      </c>
      <c r="BS3756"/>
      <c r="BT3756"/>
      <c r="BU3756">
        <v>22</v>
      </c>
      <c r="BV3756" t="s">
        <v>536</v>
      </c>
      <c r="BX3756">
        <v>0</v>
      </c>
      <c r="BY3756">
        <v>0</v>
      </c>
      <c r="BZ3756"/>
      <c r="CA3756">
        <v>0</v>
      </c>
      <c r="CB3756">
        <v>0</v>
      </c>
      <c r="CC3756"/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/>
      <c r="CQ3756"/>
      <c r="CR3756"/>
      <c r="CS3756"/>
      <c r="CT3756"/>
      <c r="CU3756">
        <v>2791</v>
      </c>
      <c r="CV3756"/>
    </row>
    <row r="3757" spans="1:100" x14ac:dyDescent="0.2">
      <c r="A3757">
        <v>2022</v>
      </c>
      <c r="B3757">
        <v>6</v>
      </c>
      <c r="C3757" s="267">
        <v>44717</v>
      </c>
      <c r="D3757">
        <v>530</v>
      </c>
      <c r="E3757">
        <v>931</v>
      </c>
      <c r="F3757"/>
      <c r="G3757" t="s">
        <v>539</v>
      </c>
      <c r="H3757" t="s">
        <v>540</v>
      </c>
      <c r="K3757"/>
      <c r="L3757">
        <v>0</v>
      </c>
      <c r="M3757">
        <v>545</v>
      </c>
      <c r="N3757">
        <v>602</v>
      </c>
      <c r="AM3757"/>
      <c r="AN3757"/>
      <c r="AO3757">
        <v>0</v>
      </c>
      <c r="AP3757"/>
      <c r="AQ3757"/>
      <c r="AR3757"/>
      <c r="BQ3757" t="s">
        <v>458</v>
      </c>
      <c r="BS3757"/>
      <c r="BT3757"/>
      <c r="BU3757">
        <v>22</v>
      </c>
      <c r="BV3757" t="s">
        <v>536</v>
      </c>
      <c r="BX3757">
        <v>0</v>
      </c>
      <c r="BY3757">
        <v>0</v>
      </c>
      <c r="BZ3757"/>
      <c r="CA3757">
        <v>0</v>
      </c>
      <c r="CB3757">
        <v>0</v>
      </c>
      <c r="CC3757"/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/>
      <c r="CQ3757"/>
      <c r="CR3757"/>
      <c r="CS3757"/>
      <c r="CT3757"/>
      <c r="CU3757">
        <v>2791</v>
      </c>
      <c r="CV3757"/>
    </row>
    <row r="3758" spans="1:100" x14ac:dyDescent="0.2">
      <c r="A3758">
        <v>2022</v>
      </c>
      <c r="B3758">
        <v>6</v>
      </c>
      <c r="C3758" s="267">
        <v>44717</v>
      </c>
      <c r="D3758">
        <v>530</v>
      </c>
      <c r="E3758">
        <v>932</v>
      </c>
      <c r="F3758"/>
      <c r="G3758" t="s">
        <v>541</v>
      </c>
      <c r="H3758" t="s">
        <v>542</v>
      </c>
      <c r="K3758"/>
      <c r="L3758">
        <v>0</v>
      </c>
      <c r="M3758">
        <v>415</v>
      </c>
      <c r="N3758">
        <v>459</v>
      </c>
      <c r="AM3758"/>
      <c r="AN3758"/>
      <c r="AO3758">
        <v>0</v>
      </c>
      <c r="AP3758"/>
      <c r="AQ3758"/>
      <c r="AR3758"/>
      <c r="BQ3758" t="s">
        <v>458</v>
      </c>
      <c r="BS3758"/>
      <c r="BT3758"/>
      <c r="BU3758">
        <v>22</v>
      </c>
      <c r="BV3758" t="s">
        <v>536</v>
      </c>
      <c r="BX3758">
        <v>0</v>
      </c>
      <c r="BY3758">
        <v>0</v>
      </c>
      <c r="BZ3758"/>
      <c r="CA3758">
        <v>0</v>
      </c>
      <c r="CB3758">
        <v>0</v>
      </c>
      <c r="CC3758"/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/>
      <c r="CQ3758"/>
      <c r="CR3758"/>
      <c r="CS3758"/>
      <c r="CT3758"/>
      <c r="CU3758">
        <v>2791</v>
      </c>
      <c r="CV3758"/>
    </row>
    <row r="3759" spans="1:100" x14ac:dyDescent="0.2">
      <c r="A3759">
        <v>2022</v>
      </c>
      <c r="B3759">
        <v>6</v>
      </c>
      <c r="C3759" s="267">
        <v>44717</v>
      </c>
      <c r="D3759">
        <v>533</v>
      </c>
      <c r="E3759">
        <v>821</v>
      </c>
      <c r="F3759"/>
      <c r="G3759" t="s">
        <v>572</v>
      </c>
      <c r="H3759" t="s">
        <v>573</v>
      </c>
      <c r="K3759"/>
      <c r="L3759">
        <v>1275</v>
      </c>
      <c r="M3759">
        <v>1211</v>
      </c>
      <c r="N3759">
        <v>1338</v>
      </c>
      <c r="AM3759"/>
      <c r="AN3759"/>
      <c r="AO3759">
        <v>0</v>
      </c>
      <c r="AP3759"/>
      <c r="AQ3759"/>
      <c r="AR3759"/>
      <c r="BQ3759" t="s">
        <v>458</v>
      </c>
      <c r="BU3759">
        <v>22</v>
      </c>
      <c r="BV3759" t="s">
        <v>574</v>
      </c>
      <c r="BX3759">
        <v>0</v>
      </c>
      <c r="BY3759">
        <v>0</v>
      </c>
      <c r="BZ3759"/>
      <c r="CA3759">
        <v>0</v>
      </c>
      <c r="CB3759">
        <v>0</v>
      </c>
      <c r="CC3759"/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/>
      <c r="CQ3759">
        <v>0</v>
      </c>
      <c r="CR3759">
        <v>0</v>
      </c>
      <c r="CS3759"/>
      <c r="CT3759"/>
      <c r="CU3759">
        <v>2791</v>
      </c>
      <c r="CV3759"/>
    </row>
    <row r="3760" spans="1:100" x14ac:dyDescent="0.2">
      <c r="A3760">
        <v>2022</v>
      </c>
      <c r="B3760">
        <v>6</v>
      </c>
      <c r="C3760" s="267">
        <v>44717</v>
      </c>
      <c r="D3760">
        <v>533</v>
      </c>
      <c r="E3760">
        <v>822</v>
      </c>
      <c r="F3760"/>
      <c r="G3760" t="s">
        <v>575</v>
      </c>
      <c r="H3760" t="s">
        <v>576</v>
      </c>
      <c r="K3760"/>
      <c r="L3760">
        <v>675</v>
      </c>
      <c r="M3760">
        <v>641</v>
      </c>
      <c r="N3760">
        <v>708</v>
      </c>
      <c r="AM3760"/>
      <c r="AN3760"/>
      <c r="AO3760">
        <v>0</v>
      </c>
      <c r="AP3760"/>
      <c r="AQ3760"/>
      <c r="AR3760"/>
      <c r="BQ3760" t="s">
        <v>458</v>
      </c>
      <c r="BU3760">
        <v>22</v>
      </c>
      <c r="BV3760" t="s">
        <v>574</v>
      </c>
      <c r="BX3760">
        <v>0</v>
      </c>
      <c r="BY3760">
        <v>0</v>
      </c>
      <c r="BZ3760"/>
      <c r="CA3760">
        <v>0</v>
      </c>
      <c r="CB3760">
        <v>0</v>
      </c>
      <c r="CC3760"/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/>
      <c r="CQ3760">
        <v>0</v>
      </c>
      <c r="CR3760">
        <v>0</v>
      </c>
      <c r="CS3760"/>
      <c r="CT3760"/>
      <c r="CU3760">
        <v>2791</v>
      </c>
      <c r="CV3760"/>
    </row>
    <row r="3761" spans="1:100" x14ac:dyDescent="0.2">
      <c r="A3761">
        <v>2022</v>
      </c>
      <c r="B3761">
        <v>6</v>
      </c>
      <c r="C3761" s="267">
        <v>44717</v>
      </c>
      <c r="D3761">
        <v>533</v>
      </c>
      <c r="E3761">
        <v>823</v>
      </c>
      <c r="F3761"/>
      <c r="G3761" t="s">
        <v>577</v>
      </c>
      <c r="H3761" t="s">
        <v>578</v>
      </c>
      <c r="K3761"/>
      <c r="L3761">
        <v>637</v>
      </c>
      <c r="M3761">
        <v>605</v>
      </c>
      <c r="N3761">
        <v>669</v>
      </c>
      <c r="AM3761"/>
      <c r="AN3761"/>
      <c r="AO3761">
        <v>0</v>
      </c>
      <c r="AP3761"/>
      <c r="AQ3761"/>
      <c r="AR3761"/>
      <c r="BQ3761" t="s">
        <v>458</v>
      </c>
      <c r="BU3761">
        <v>22</v>
      </c>
      <c r="BV3761" t="s">
        <v>574</v>
      </c>
      <c r="BX3761">
        <v>0</v>
      </c>
      <c r="BY3761">
        <v>0</v>
      </c>
      <c r="BZ3761"/>
      <c r="CA3761">
        <v>0</v>
      </c>
      <c r="CB3761">
        <v>0</v>
      </c>
      <c r="CC3761"/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/>
      <c r="CQ3761">
        <v>0</v>
      </c>
      <c r="CR3761">
        <v>0</v>
      </c>
      <c r="CS3761"/>
      <c r="CT3761"/>
      <c r="CU3761">
        <v>2791</v>
      </c>
      <c r="CV3761"/>
    </row>
    <row r="3762" spans="1:100" x14ac:dyDescent="0.2">
      <c r="A3762">
        <v>2022</v>
      </c>
      <c r="B3762">
        <v>6</v>
      </c>
      <c r="C3762" s="267">
        <v>44718</v>
      </c>
      <c r="D3762">
        <v>384</v>
      </c>
      <c r="E3762">
        <v>556</v>
      </c>
      <c r="F3762">
        <v>2</v>
      </c>
      <c r="G3762" t="s">
        <v>202</v>
      </c>
      <c r="H3762" t="s">
        <v>203</v>
      </c>
      <c r="I3762" t="s">
        <v>169</v>
      </c>
      <c r="J3762">
        <v>1</v>
      </c>
      <c r="K3762">
        <v>6</v>
      </c>
      <c r="L3762">
        <v>1066</v>
      </c>
      <c r="M3762">
        <v>1003</v>
      </c>
      <c r="N3762">
        <v>1141</v>
      </c>
      <c r="O3762">
        <v>1687</v>
      </c>
      <c r="P3762">
        <v>1657</v>
      </c>
      <c r="Q3762">
        <v>1655</v>
      </c>
      <c r="T3762">
        <v>1339</v>
      </c>
      <c r="U3762">
        <v>1321</v>
      </c>
      <c r="V3762">
        <v>1266</v>
      </c>
      <c r="AM3762">
        <v>1666.333333333333</v>
      </c>
      <c r="AN3762">
        <v>1308.666666666667</v>
      </c>
      <c r="AO3762">
        <v>21</v>
      </c>
      <c r="AP3762">
        <v>180</v>
      </c>
      <c r="AQ3762"/>
      <c r="AR3762"/>
      <c r="BG3762">
        <v>48</v>
      </c>
      <c r="BQ3762" t="s">
        <v>185</v>
      </c>
      <c r="BR3762" t="s">
        <v>186</v>
      </c>
      <c r="BS3762" t="s">
        <v>204</v>
      </c>
      <c r="BT3762" t="s">
        <v>188</v>
      </c>
      <c r="BU3762">
        <v>23</v>
      </c>
      <c r="BV3762" t="s">
        <v>205</v>
      </c>
      <c r="BW3762" t="s">
        <v>173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48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48</v>
      </c>
      <c r="CP3762">
        <v>0</v>
      </c>
      <c r="CQ3762">
        <v>0</v>
      </c>
      <c r="CR3762">
        <v>4.5028142589118199E-2</v>
      </c>
      <c r="CS3762">
        <v>0</v>
      </c>
      <c r="CT3762">
        <v>3.6678553234844632E-2</v>
      </c>
      <c r="CU3762">
        <v>2791</v>
      </c>
      <c r="CV3762">
        <v>-1</v>
      </c>
    </row>
    <row r="3763" spans="1:100" x14ac:dyDescent="0.2">
      <c r="A3763">
        <v>2022</v>
      </c>
      <c r="B3763">
        <v>6</v>
      </c>
      <c r="C3763" s="267">
        <v>44718</v>
      </c>
      <c r="D3763">
        <v>384</v>
      </c>
      <c r="E3763">
        <v>557</v>
      </c>
      <c r="F3763">
        <v>2</v>
      </c>
      <c r="G3763" t="s">
        <v>206</v>
      </c>
      <c r="H3763" t="s">
        <v>207</v>
      </c>
      <c r="I3763" t="s">
        <v>169</v>
      </c>
      <c r="J3763">
        <v>1</v>
      </c>
      <c r="K3763">
        <v>6</v>
      </c>
      <c r="L3763">
        <v>182</v>
      </c>
      <c r="M3763">
        <v>171</v>
      </c>
      <c r="N3763">
        <v>194</v>
      </c>
      <c r="Y3763">
        <v>159</v>
      </c>
      <c r="AM3763"/>
      <c r="AN3763"/>
      <c r="AO3763">
        <v>21</v>
      </c>
      <c r="AP3763">
        <v>180</v>
      </c>
      <c r="AQ3763">
        <v>22.641509433962259</v>
      </c>
      <c r="AR3763">
        <v>159</v>
      </c>
      <c r="AU3763">
        <v>216</v>
      </c>
      <c r="AV3763">
        <v>10</v>
      </c>
      <c r="AW3763">
        <v>4</v>
      </c>
      <c r="AX3763">
        <v>4</v>
      </c>
      <c r="BQ3763" t="s">
        <v>185</v>
      </c>
      <c r="BR3763" t="s">
        <v>186</v>
      </c>
      <c r="BS3763" t="s">
        <v>208</v>
      </c>
      <c r="BT3763" t="s">
        <v>209</v>
      </c>
      <c r="BU3763">
        <v>23</v>
      </c>
      <c r="BV3763" t="s">
        <v>205</v>
      </c>
      <c r="BW3763" t="s">
        <v>173</v>
      </c>
      <c r="BX3763">
        <v>0</v>
      </c>
      <c r="BY3763">
        <v>18</v>
      </c>
      <c r="BZ3763">
        <v>3</v>
      </c>
      <c r="CA3763">
        <v>219</v>
      </c>
      <c r="CB3763">
        <v>0</v>
      </c>
      <c r="CC3763">
        <v>0</v>
      </c>
      <c r="CD3763">
        <v>0</v>
      </c>
      <c r="CE3763">
        <v>1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3</v>
      </c>
      <c r="CO3763">
        <v>219</v>
      </c>
      <c r="CP3763">
        <v>1.3698630136986301E-2</v>
      </c>
      <c r="CQ3763">
        <v>1.648351648351648E-2</v>
      </c>
      <c r="CR3763">
        <v>1.203296703296703</v>
      </c>
      <c r="CS3763"/>
      <c r="CT3763"/>
      <c r="CU3763">
        <v>2791</v>
      </c>
      <c r="CV3763"/>
    </row>
    <row r="3764" spans="1:100" x14ac:dyDescent="0.2">
      <c r="A3764">
        <v>2022</v>
      </c>
      <c r="B3764">
        <v>6</v>
      </c>
      <c r="C3764" s="267">
        <v>44718</v>
      </c>
      <c r="D3764">
        <v>388</v>
      </c>
      <c r="E3764">
        <v>564</v>
      </c>
      <c r="F3764">
        <v>2</v>
      </c>
      <c r="G3764" t="s">
        <v>473</v>
      </c>
      <c r="H3764" t="s">
        <v>474</v>
      </c>
      <c r="I3764" t="s">
        <v>169</v>
      </c>
      <c r="J3764">
        <v>3</v>
      </c>
      <c r="K3764">
        <v>4</v>
      </c>
      <c r="L3764">
        <v>119</v>
      </c>
      <c r="M3764">
        <v>109</v>
      </c>
      <c r="N3764">
        <v>128</v>
      </c>
      <c r="O3764">
        <v>139</v>
      </c>
      <c r="P3764">
        <v>141</v>
      </c>
      <c r="Q3764">
        <v>137</v>
      </c>
      <c r="R3764">
        <v>131</v>
      </c>
      <c r="S3764">
        <v>140</v>
      </c>
      <c r="T3764">
        <v>111</v>
      </c>
      <c r="U3764">
        <v>111</v>
      </c>
      <c r="V3764">
        <v>112</v>
      </c>
      <c r="W3764">
        <v>113</v>
      </c>
      <c r="X3764">
        <v>109</v>
      </c>
      <c r="AA3764">
        <v>148</v>
      </c>
      <c r="AB3764">
        <v>152</v>
      </c>
      <c r="AC3764">
        <v>136</v>
      </c>
      <c r="AD3764">
        <v>142</v>
      </c>
      <c r="AE3764">
        <v>144</v>
      </c>
      <c r="AF3764">
        <v>107</v>
      </c>
      <c r="AG3764">
        <v>106</v>
      </c>
      <c r="AH3764">
        <v>110</v>
      </c>
      <c r="AI3764">
        <v>112</v>
      </c>
      <c r="AJ3764">
        <v>108</v>
      </c>
      <c r="AM3764">
        <v>141</v>
      </c>
      <c r="AN3764">
        <v>109.9</v>
      </c>
      <c r="AO3764">
        <v>83</v>
      </c>
      <c r="AP3764">
        <v>130</v>
      </c>
      <c r="AQ3764"/>
      <c r="AR3764"/>
      <c r="AU3764">
        <v>2400</v>
      </c>
      <c r="AV3764">
        <v>10</v>
      </c>
      <c r="AW3764">
        <v>5</v>
      </c>
      <c r="AX3764">
        <v>5</v>
      </c>
      <c r="BG3764">
        <v>700</v>
      </c>
      <c r="BH3764">
        <v>10</v>
      </c>
      <c r="BI3764">
        <v>7</v>
      </c>
      <c r="BJ3764">
        <v>18</v>
      </c>
      <c r="BQ3764" t="s">
        <v>434</v>
      </c>
      <c r="BR3764" t="s">
        <v>435</v>
      </c>
      <c r="BS3764"/>
      <c r="BT3764"/>
      <c r="BU3764">
        <v>23</v>
      </c>
      <c r="BV3764" t="s">
        <v>475</v>
      </c>
      <c r="BW3764" t="s">
        <v>173</v>
      </c>
      <c r="BX3764">
        <v>0</v>
      </c>
      <c r="BY3764">
        <v>20</v>
      </c>
      <c r="BZ3764">
        <v>5</v>
      </c>
      <c r="CA3764">
        <v>2405</v>
      </c>
      <c r="CB3764">
        <v>35</v>
      </c>
      <c r="CC3764">
        <v>8.75</v>
      </c>
      <c r="CD3764">
        <v>708</v>
      </c>
      <c r="CE3764">
        <v>5</v>
      </c>
      <c r="CF3764">
        <v>3</v>
      </c>
      <c r="CG3764">
        <v>5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13.75</v>
      </c>
      <c r="CO3764">
        <v>3113</v>
      </c>
      <c r="CP3764">
        <v>4.4169611307420496E-3</v>
      </c>
      <c r="CQ3764">
        <v>0.11554621848739501</v>
      </c>
      <c r="CR3764">
        <v>26.159663865546221</v>
      </c>
      <c r="CS3764">
        <v>0.1251137397634213</v>
      </c>
      <c r="CT3764">
        <v>28.325750682438581</v>
      </c>
      <c r="CU3764">
        <v>2791</v>
      </c>
      <c r="CV3764">
        <v>-1</v>
      </c>
    </row>
    <row r="3765" spans="1:100" x14ac:dyDescent="0.2">
      <c r="A3765">
        <v>2022</v>
      </c>
      <c r="B3765">
        <v>6</v>
      </c>
      <c r="C3765" s="267">
        <v>44718</v>
      </c>
      <c r="D3765">
        <v>388</v>
      </c>
      <c r="E3765">
        <v>565</v>
      </c>
      <c r="F3765">
        <v>2</v>
      </c>
      <c r="G3765" t="s">
        <v>476</v>
      </c>
      <c r="H3765" t="s">
        <v>477</v>
      </c>
      <c r="I3765" t="s">
        <v>169</v>
      </c>
      <c r="J3765">
        <v>3</v>
      </c>
      <c r="K3765">
        <v>4</v>
      </c>
      <c r="L3765">
        <v>91</v>
      </c>
      <c r="M3765">
        <v>83</v>
      </c>
      <c r="N3765">
        <v>98</v>
      </c>
      <c r="O3765">
        <v>108</v>
      </c>
      <c r="P3765">
        <v>110</v>
      </c>
      <c r="Q3765">
        <v>107</v>
      </c>
      <c r="R3765">
        <v>105</v>
      </c>
      <c r="S3765">
        <v>108</v>
      </c>
      <c r="T3765">
        <v>80</v>
      </c>
      <c r="U3765">
        <v>82</v>
      </c>
      <c r="V3765">
        <v>84</v>
      </c>
      <c r="W3765">
        <v>82</v>
      </c>
      <c r="X3765">
        <v>79</v>
      </c>
      <c r="AA3765">
        <v>106</v>
      </c>
      <c r="AB3765">
        <v>112</v>
      </c>
      <c r="AC3765">
        <v>100</v>
      </c>
      <c r="AD3765">
        <v>111</v>
      </c>
      <c r="AE3765">
        <v>112</v>
      </c>
      <c r="AF3765">
        <v>80</v>
      </c>
      <c r="AG3765">
        <v>79</v>
      </c>
      <c r="AH3765">
        <v>81</v>
      </c>
      <c r="AI3765">
        <v>86</v>
      </c>
      <c r="AJ3765">
        <v>80</v>
      </c>
      <c r="AM3765">
        <v>107.9</v>
      </c>
      <c r="AN3765">
        <v>81.3</v>
      </c>
      <c r="AO3765">
        <v>83</v>
      </c>
      <c r="AP3765">
        <v>130</v>
      </c>
      <c r="AQ3765"/>
      <c r="AR3765"/>
      <c r="BQ3765" t="s">
        <v>434</v>
      </c>
      <c r="BR3765" t="s">
        <v>435</v>
      </c>
      <c r="BS3765"/>
      <c r="BT3765"/>
      <c r="BU3765">
        <v>23</v>
      </c>
      <c r="BV3765" t="s">
        <v>475</v>
      </c>
      <c r="BW3765" t="s">
        <v>173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/>
      <c r="CQ3765">
        <v>0</v>
      </c>
      <c r="CR3765">
        <v>0</v>
      </c>
      <c r="CS3765">
        <v>0</v>
      </c>
      <c r="CT3765">
        <v>0</v>
      </c>
      <c r="CU3765">
        <v>2791</v>
      </c>
      <c r="CV3765">
        <v>-1</v>
      </c>
    </row>
    <row r="3766" spans="1:100" x14ac:dyDescent="0.2">
      <c r="A3766">
        <v>2022</v>
      </c>
      <c r="B3766">
        <v>6</v>
      </c>
      <c r="C3766" s="267">
        <v>44718</v>
      </c>
      <c r="D3766">
        <v>388</v>
      </c>
      <c r="E3766">
        <v>566</v>
      </c>
      <c r="F3766">
        <v>2</v>
      </c>
      <c r="G3766" t="s">
        <v>478</v>
      </c>
      <c r="H3766" t="s">
        <v>479</v>
      </c>
      <c r="I3766" t="s">
        <v>169</v>
      </c>
      <c r="J3766">
        <v>3</v>
      </c>
      <c r="K3766">
        <v>4</v>
      </c>
      <c r="L3766">
        <v>34</v>
      </c>
      <c r="M3766">
        <v>31</v>
      </c>
      <c r="N3766">
        <v>36</v>
      </c>
      <c r="O3766">
        <v>60</v>
      </c>
      <c r="P3766">
        <v>57</v>
      </c>
      <c r="Q3766">
        <v>59</v>
      </c>
      <c r="R3766">
        <v>54</v>
      </c>
      <c r="S3766">
        <v>57</v>
      </c>
      <c r="T3766">
        <v>35</v>
      </c>
      <c r="U3766">
        <v>37</v>
      </c>
      <c r="V3766">
        <v>35</v>
      </c>
      <c r="W3766">
        <v>36</v>
      </c>
      <c r="X3766">
        <v>37</v>
      </c>
      <c r="Y3766">
        <v>120</v>
      </c>
      <c r="Z3766">
        <v>118</v>
      </c>
      <c r="AA3766">
        <v>62</v>
      </c>
      <c r="AB3766">
        <v>68</v>
      </c>
      <c r="AC3766">
        <v>57</v>
      </c>
      <c r="AD3766">
        <v>51</v>
      </c>
      <c r="AE3766">
        <v>64</v>
      </c>
      <c r="AF3766">
        <v>38</v>
      </c>
      <c r="AG3766">
        <v>44</v>
      </c>
      <c r="AH3766">
        <v>46</v>
      </c>
      <c r="AI3766">
        <v>42</v>
      </c>
      <c r="AJ3766">
        <v>36</v>
      </c>
      <c r="AK3766">
        <v>126</v>
      </c>
      <c r="AL3766">
        <v>124</v>
      </c>
      <c r="AM3766">
        <v>58.9</v>
      </c>
      <c r="AN3766">
        <v>38.6</v>
      </c>
      <c r="AO3766">
        <v>83</v>
      </c>
      <c r="AP3766">
        <v>130</v>
      </c>
      <c r="AQ3766">
        <v>88.52459016393442</v>
      </c>
      <c r="AR3766">
        <v>122</v>
      </c>
      <c r="BQ3766" t="s">
        <v>434</v>
      </c>
      <c r="BR3766" t="s">
        <v>435</v>
      </c>
      <c r="BS3766"/>
      <c r="BT3766"/>
      <c r="BU3766">
        <v>23</v>
      </c>
      <c r="BV3766" t="s">
        <v>475</v>
      </c>
      <c r="BW3766" t="s">
        <v>173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/>
      <c r="CQ3766">
        <v>0</v>
      </c>
      <c r="CR3766">
        <v>0</v>
      </c>
      <c r="CS3766">
        <v>0</v>
      </c>
      <c r="CT3766">
        <v>0</v>
      </c>
      <c r="CU3766">
        <v>2791</v>
      </c>
      <c r="CV3766">
        <v>-1</v>
      </c>
    </row>
    <row r="3767" spans="1:100" x14ac:dyDescent="0.2">
      <c r="A3767">
        <v>2022</v>
      </c>
      <c r="B3767">
        <v>6</v>
      </c>
      <c r="C3767" s="267">
        <v>44718</v>
      </c>
      <c r="D3767">
        <v>419</v>
      </c>
      <c r="E3767">
        <v>670</v>
      </c>
      <c r="F3767">
        <v>2</v>
      </c>
      <c r="G3767" t="s">
        <v>235</v>
      </c>
      <c r="H3767" t="s">
        <v>236</v>
      </c>
      <c r="I3767" t="s">
        <v>169</v>
      </c>
      <c r="J3767">
        <v>4</v>
      </c>
      <c r="K3767">
        <v>2</v>
      </c>
      <c r="L3767">
        <v>298</v>
      </c>
      <c r="M3767">
        <v>280</v>
      </c>
      <c r="N3767">
        <v>319</v>
      </c>
      <c r="O3767">
        <v>466</v>
      </c>
      <c r="P3767">
        <v>466</v>
      </c>
      <c r="Q3767">
        <v>464</v>
      </c>
      <c r="R3767">
        <v>476</v>
      </c>
      <c r="S3767">
        <v>459</v>
      </c>
      <c r="T3767">
        <v>299</v>
      </c>
      <c r="U3767">
        <v>294</v>
      </c>
      <c r="V3767">
        <v>301</v>
      </c>
      <c r="W3767">
        <v>307</v>
      </c>
      <c r="X3767">
        <v>310</v>
      </c>
      <c r="AA3767">
        <v>457</v>
      </c>
      <c r="AB3767">
        <v>446</v>
      </c>
      <c r="AC3767">
        <v>431</v>
      </c>
      <c r="AD3767">
        <v>449</v>
      </c>
      <c r="AE3767">
        <v>445</v>
      </c>
      <c r="AF3767">
        <v>322</v>
      </c>
      <c r="AG3767">
        <v>316</v>
      </c>
      <c r="AH3767">
        <v>310</v>
      </c>
      <c r="AI3767">
        <v>310</v>
      </c>
      <c r="AJ3767">
        <v>316</v>
      </c>
      <c r="AM3767">
        <v>455.9</v>
      </c>
      <c r="AN3767">
        <v>308.5</v>
      </c>
      <c r="AO3767">
        <v>96</v>
      </c>
      <c r="AP3767">
        <v>150</v>
      </c>
      <c r="AQ3767"/>
      <c r="AR3767"/>
      <c r="BQ3767" t="s">
        <v>185</v>
      </c>
      <c r="BR3767" t="s">
        <v>186</v>
      </c>
      <c r="BS3767" t="s">
        <v>237</v>
      </c>
      <c r="BT3767" t="s">
        <v>188</v>
      </c>
      <c r="BU3767">
        <v>23</v>
      </c>
      <c r="BV3767" t="s">
        <v>238</v>
      </c>
      <c r="BW3767" t="s">
        <v>173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/>
      <c r="CQ3767">
        <v>0</v>
      </c>
      <c r="CR3767">
        <v>0</v>
      </c>
      <c r="CS3767">
        <v>0</v>
      </c>
      <c r="CT3767">
        <v>0</v>
      </c>
      <c r="CU3767">
        <v>2791</v>
      </c>
      <c r="CV3767">
        <v>-1</v>
      </c>
    </row>
    <row r="3768" spans="1:100" x14ac:dyDescent="0.2">
      <c r="A3768">
        <v>2022</v>
      </c>
      <c r="B3768">
        <v>6</v>
      </c>
      <c r="C3768" s="267">
        <v>44718</v>
      </c>
      <c r="D3768">
        <v>212</v>
      </c>
      <c r="E3768">
        <v>140</v>
      </c>
      <c r="F3768">
        <v>3</v>
      </c>
      <c r="G3768" t="s">
        <v>506</v>
      </c>
      <c r="H3768" t="s">
        <v>507</v>
      </c>
      <c r="I3768" t="s">
        <v>169</v>
      </c>
      <c r="J3768">
        <v>2</v>
      </c>
      <c r="K3768">
        <v>2</v>
      </c>
      <c r="L3768">
        <v>485</v>
      </c>
      <c r="M3768">
        <v>451</v>
      </c>
      <c r="N3768">
        <v>518</v>
      </c>
      <c r="Q3768">
        <v>627</v>
      </c>
      <c r="R3768">
        <v>620</v>
      </c>
      <c r="S3768">
        <v>631</v>
      </c>
      <c r="V3768">
        <v>456</v>
      </c>
      <c r="W3768">
        <v>501</v>
      </c>
      <c r="X3768">
        <v>467</v>
      </c>
      <c r="AA3768">
        <v>604</v>
      </c>
      <c r="AB3768">
        <v>624</v>
      </c>
      <c r="AC3768">
        <v>603</v>
      </c>
      <c r="AD3768">
        <v>650</v>
      </c>
      <c r="AE3768">
        <v>602</v>
      </c>
      <c r="AF3768">
        <v>466</v>
      </c>
      <c r="AG3768">
        <v>458</v>
      </c>
      <c r="AH3768">
        <v>480</v>
      </c>
      <c r="AI3768">
        <v>482</v>
      </c>
      <c r="AJ3768">
        <v>452</v>
      </c>
      <c r="AM3768">
        <v>620.125</v>
      </c>
      <c r="AN3768">
        <v>470.25</v>
      </c>
      <c r="AO3768">
        <v>60</v>
      </c>
      <c r="AP3768">
        <v>120</v>
      </c>
      <c r="AQ3768"/>
      <c r="AR3768"/>
      <c r="AU3768">
        <v>350</v>
      </c>
      <c r="AV3768">
        <v>3</v>
      </c>
      <c r="AW3768">
        <v>4</v>
      </c>
      <c r="BG3768">
        <v>490</v>
      </c>
      <c r="BH3768">
        <v>2</v>
      </c>
      <c r="BJ3768">
        <v>11</v>
      </c>
      <c r="BQ3768" t="s">
        <v>180</v>
      </c>
      <c r="BR3768" t="s">
        <v>266</v>
      </c>
      <c r="BS3768" t="s">
        <v>508</v>
      </c>
      <c r="BT3768"/>
      <c r="BU3768">
        <v>23</v>
      </c>
      <c r="BV3768" t="s">
        <v>509</v>
      </c>
      <c r="BW3768" t="s">
        <v>173</v>
      </c>
      <c r="BX3768">
        <v>0</v>
      </c>
      <c r="BY3768">
        <v>7</v>
      </c>
      <c r="BZ3768">
        <v>3.5</v>
      </c>
      <c r="CA3768">
        <v>353</v>
      </c>
      <c r="CB3768">
        <v>13</v>
      </c>
      <c r="CC3768">
        <v>6.5</v>
      </c>
      <c r="CD3768">
        <v>496</v>
      </c>
      <c r="CE3768">
        <v>2</v>
      </c>
      <c r="CF3768">
        <v>2</v>
      </c>
      <c r="CG3768">
        <v>5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10</v>
      </c>
      <c r="CO3768">
        <v>849</v>
      </c>
      <c r="CP3768">
        <v>1.1778563015312131E-2</v>
      </c>
      <c r="CQ3768">
        <v>2.0618556701030931E-2</v>
      </c>
      <c r="CR3768">
        <v>1.750515463917526</v>
      </c>
      <c r="CS3768">
        <v>2.1265284423179161E-2</v>
      </c>
      <c r="CT3768">
        <v>1.8054226475279109</v>
      </c>
      <c r="CU3768">
        <v>2791</v>
      </c>
      <c r="CV3768">
        <v>-1</v>
      </c>
    </row>
    <row r="3769" spans="1:100" x14ac:dyDescent="0.2">
      <c r="A3769">
        <v>2022</v>
      </c>
      <c r="B3769">
        <v>6</v>
      </c>
      <c r="C3769" s="267">
        <v>44718</v>
      </c>
      <c r="D3769">
        <v>212</v>
      </c>
      <c r="E3769">
        <v>178</v>
      </c>
      <c r="F3769">
        <v>3</v>
      </c>
      <c r="G3769" t="s">
        <v>510</v>
      </c>
      <c r="H3769" t="s">
        <v>511</v>
      </c>
      <c r="I3769" t="s">
        <v>169</v>
      </c>
      <c r="J3769">
        <v>2</v>
      </c>
      <c r="K3769">
        <v>2</v>
      </c>
      <c r="L3769">
        <v>50</v>
      </c>
      <c r="M3769">
        <v>46</v>
      </c>
      <c r="N3769">
        <v>53</v>
      </c>
      <c r="Q3769">
        <v>80</v>
      </c>
      <c r="R3769">
        <v>79</v>
      </c>
      <c r="S3769">
        <v>78</v>
      </c>
      <c r="V3769">
        <v>46</v>
      </c>
      <c r="W3769">
        <v>48</v>
      </c>
      <c r="X3769">
        <v>53</v>
      </c>
      <c r="Z3769">
        <v>106</v>
      </c>
      <c r="AA3769">
        <v>68</v>
      </c>
      <c r="AB3769">
        <v>70</v>
      </c>
      <c r="AC3769">
        <v>78</v>
      </c>
      <c r="AD3769">
        <v>84</v>
      </c>
      <c r="AE3769">
        <v>68</v>
      </c>
      <c r="AF3769">
        <v>53</v>
      </c>
      <c r="AG3769">
        <v>55</v>
      </c>
      <c r="AH3769">
        <v>51</v>
      </c>
      <c r="AI3769">
        <v>52</v>
      </c>
      <c r="AJ3769">
        <v>50</v>
      </c>
      <c r="AK3769">
        <v>115</v>
      </c>
      <c r="AL3769">
        <v>113</v>
      </c>
      <c r="AM3769">
        <v>75.625</v>
      </c>
      <c r="AN3769">
        <v>51</v>
      </c>
      <c r="AO3769">
        <v>60</v>
      </c>
      <c r="AP3769">
        <v>120</v>
      </c>
      <c r="AQ3769">
        <v>64.670658682634738</v>
      </c>
      <c r="AR3769">
        <v>111.3333333333333</v>
      </c>
      <c r="AU3769">
        <v>350</v>
      </c>
      <c r="AV3769">
        <v>5</v>
      </c>
      <c r="AW3769">
        <v>2</v>
      </c>
      <c r="AX3769">
        <v>2</v>
      </c>
      <c r="BG3769">
        <v>490</v>
      </c>
      <c r="BH3769">
        <v>1</v>
      </c>
      <c r="BI3769">
        <v>2</v>
      </c>
      <c r="BJ3769">
        <v>13</v>
      </c>
      <c r="BQ3769" t="s">
        <v>180</v>
      </c>
      <c r="BR3769" t="s">
        <v>266</v>
      </c>
      <c r="BS3769" t="s">
        <v>512</v>
      </c>
      <c r="BT3769"/>
      <c r="BU3769">
        <v>23</v>
      </c>
      <c r="BV3769" t="s">
        <v>509</v>
      </c>
      <c r="BW3769" t="s">
        <v>173</v>
      </c>
      <c r="BX3769">
        <v>0</v>
      </c>
      <c r="BY3769">
        <v>9</v>
      </c>
      <c r="BZ3769">
        <v>4.5</v>
      </c>
      <c r="CA3769">
        <v>354</v>
      </c>
      <c r="CB3769">
        <v>16</v>
      </c>
      <c r="CC3769">
        <v>8</v>
      </c>
      <c r="CD3769">
        <v>498</v>
      </c>
      <c r="CE3769">
        <v>3</v>
      </c>
      <c r="CF3769">
        <v>2</v>
      </c>
      <c r="CG3769">
        <v>7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12.5</v>
      </c>
      <c r="CO3769">
        <v>852</v>
      </c>
      <c r="CP3769">
        <v>1.467136150234742E-2</v>
      </c>
      <c r="CQ3769">
        <v>0.25</v>
      </c>
      <c r="CR3769">
        <v>17.04</v>
      </c>
      <c r="CS3769">
        <v>0.24509803921568629</v>
      </c>
      <c r="CT3769">
        <v>16.705882352941181</v>
      </c>
      <c r="CU3769">
        <v>2791</v>
      </c>
      <c r="CV3769">
        <v>-1</v>
      </c>
    </row>
    <row r="3770" spans="1:100" x14ac:dyDescent="0.2">
      <c r="A3770">
        <v>2022</v>
      </c>
      <c r="B3770">
        <v>6</v>
      </c>
      <c r="C3770" s="267">
        <v>44718</v>
      </c>
      <c r="D3770">
        <v>421</v>
      </c>
      <c r="E3770">
        <v>673</v>
      </c>
      <c r="F3770">
        <v>3</v>
      </c>
      <c r="G3770" t="s">
        <v>359</v>
      </c>
      <c r="H3770" t="s">
        <v>360</v>
      </c>
      <c r="I3770" t="s">
        <v>169</v>
      </c>
      <c r="J3770">
        <v>1</v>
      </c>
      <c r="K3770">
        <v>4</v>
      </c>
      <c r="L3770">
        <v>61</v>
      </c>
      <c r="M3770">
        <v>57</v>
      </c>
      <c r="N3770">
        <v>65</v>
      </c>
      <c r="AM3770"/>
      <c r="AN3770"/>
      <c r="AO3770">
        <v>18</v>
      </c>
      <c r="AP3770">
        <v>200</v>
      </c>
      <c r="AQ3770"/>
      <c r="AR3770"/>
      <c r="BQ3770" t="s">
        <v>185</v>
      </c>
      <c r="BR3770" t="s">
        <v>186</v>
      </c>
      <c r="BS3770" t="s">
        <v>361</v>
      </c>
      <c r="BT3770" t="s">
        <v>188</v>
      </c>
      <c r="BU3770">
        <v>23</v>
      </c>
      <c r="BV3770" t="s">
        <v>358</v>
      </c>
      <c r="BW3770" t="s">
        <v>173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/>
      <c r="CQ3770">
        <v>0</v>
      </c>
      <c r="CR3770">
        <v>0</v>
      </c>
      <c r="CS3770"/>
      <c r="CT3770"/>
      <c r="CU3770">
        <v>2791</v>
      </c>
      <c r="CV3770"/>
    </row>
    <row r="3771" spans="1:100" x14ac:dyDescent="0.2">
      <c r="A3771">
        <v>2022</v>
      </c>
      <c r="B3771">
        <v>6</v>
      </c>
      <c r="C3771" s="267">
        <v>44718</v>
      </c>
      <c r="D3771">
        <v>423</v>
      </c>
      <c r="E3771">
        <v>669</v>
      </c>
      <c r="F3771">
        <v>4</v>
      </c>
      <c r="G3771" t="s">
        <v>279</v>
      </c>
      <c r="H3771" t="s">
        <v>280</v>
      </c>
      <c r="I3771" t="s">
        <v>169</v>
      </c>
      <c r="J3771">
        <v>2</v>
      </c>
      <c r="K3771">
        <v>2</v>
      </c>
      <c r="L3771">
        <v>954</v>
      </c>
      <c r="M3771">
        <v>897</v>
      </c>
      <c r="N3771">
        <v>1021</v>
      </c>
      <c r="R3771">
        <v>1744</v>
      </c>
      <c r="S3771">
        <v>1693</v>
      </c>
      <c r="W3771">
        <v>1025</v>
      </c>
      <c r="X3771">
        <v>1023</v>
      </c>
      <c r="Z3771">
        <v>160</v>
      </c>
      <c r="AA3771">
        <v>1698</v>
      </c>
      <c r="AB3771">
        <v>1645</v>
      </c>
      <c r="AC3771">
        <v>1639</v>
      </c>
      <c r="AD3771">
        <v>1645</v>
      </c>
      <c r="AE3771">
        <v>1632</v>
      </c>
      <c r="AF3771">
        <v>1116</v>
      </c>
      <c r="AG3771">
        <v>1013</v>
      </c>
      <c r="AH3771">
        <v>1011</v>
      </c>
      <c r="AI3771">
        <v>1108</v>
      </c>
      <c r="AJ3771">
        <v>1021</v>
      </c>
      <c r="AK3771">
        <v>180</v>
      </c>
      <c r="AL3771">
        <v>180</v>
      </c>
      <c r="AM3771">
        <v>1670.8571428571429</v>
      </c>
      <c r="AN3771">
        <v>1045.285714285714</v>
      </c>
      <c r="AO3771">
        <v>40</v>
      </c>
      <c r="AP3771">
        <v>180</v>
      </c>
      <c r="AQ3771">
        <v>41.538461538461533</v>
      </c>
      <c r="AR3771">
        <v>173.33333333333329</v>
      </c>
      <c r="AV3771">
        <v>5</v>
      </c>
      <c r="AW3771">
        <v>3</v>
      </c>
      <c r="AX3771">
        <v>2</v>
      </c>
      <c r="BG3771">
        <v>144</v>
      </c>
      <c r="BH3771">
        <v>5</v>
      </c>
      <c r="BI3771">
        <v>6</v>
      </c>
      <c r="BJ3771">
        <v>17</v>
      </c>
      <c r="BL3771">
        <v>3</v>
      </c>
      <c r="BQ3771" t="s">
        <v>185</v>
      </c>
      <c r="BR3771" t="s">
        <v>186</v>
      </c>
      <c r="BS3771" t="s">
        <v>281</v>
      </c>
      <c r="BT3771" t="s">
        <v>188</v>
      </c>
      <c r="BU3771">
        <v>23</v>
      </c>
      <c r="BV3771" t="s">
        <v>279</v>
      </c>
      <c r="BW3771" t="s">
        <v>173</v>
      </c>
      <c r="BX3771">
        <v>0</v>
      </c>
      <c r="BY3771">
        <v>10</v>
      </c>
      <c r="BZ3771">
        <v>5</v>
      </c>
      <c r="CA3771">
        <v>5</v>
      </c>
      <c r="CB3771">
        <v>31</v>
      </c>
      <c r="CC3771">
        <v>15.5</v>
      </c>
      <c r="CD3771">
        <v>159</v>
      </c>
      <c r="CE3771">
        <v>5</v>
      </c>
      <c r="CF3771">
        <v>4</v>
      </c>
      <c r="CG3771">
        <v>9</v>
      </c>
      <c r="CH3771">
        <v>0</v>
      </c>
      <c r="CI3771">
        <v>1</v>
      </c>
      <c r="CJ3771">
        <v>0</v>
      </c>
      <c r="CK3771">
        <v>0</v>
      </c>
      <c r="CL3771">
        <v>0</v>
      </c>
      <c r="CM3771">
        <v>0</v>
      </c>
      <c r="CN3771">
        <v>20.5</v>
      </c>
      <c r="CO3771">
        <v>164</v>
      </c>
      <c r="CP3771">
        <v>0.125</v>
      </c>
      <c r="CQ3771">
        <v>2.1488469601677149E-2</v>
      </c>
      <c r="CR3771">
        <v>0.17190775681341719</v>
      </c>
      <c r="CS3771">
        <v>1.9611862785294521E-2</v>
      </c>
      <c r="CT3771">
        <v>0.1568949022823562</v>
      </c>
      <c r="CU3771">
        <v>2791</v>
      </c>
      <c r="CV3771">
        <v>-1</v>
      </c>
    </row>
    <row r="3772" spans="1:100" x14ac:dyDescent="0.2">
      <c r="A3772">
        <v>2022</v>
      </c>
      <c r="B3772">
        <v>6</v>
      </c>
      <c r="C3772" s="267">
        <v>44718</v>
      </c>
      <c r="D3772">
        <v>376</v>
      </c>
      <c r="E3772">
        <v>438</v>
      </c>
      <c r="F3772">
        <v>5</v>
      </c>
      <c r="G3772" t="s">
        <v>216</v>
      </c>
      <c r="H3772" t="s">
        <v>217</v>
      </c>
      <c r="I3772" t="s">
        <v>169</v>
      </c>
      <c r="J3772">
        <v>3</v>
      </c>
      <c r="K3772">
        <v>2</v>
      </c>
      <c r="L3772">
        <v>335</v>
      </c>
      <c r="M3772">
        <v>315</v>
      </c>
      <c r="N3772">
        <v>358</v>
      </c>
      <c r="AM3772"/>
      <c r="AN3772"/>
      <c r="AO3772">
        <v>75</v>
      </c>
      <c r="AP3772">
        <v>144</v>
      </c>
      <c r="AQ3772"/>
      <c r="AR3772"/>
      <c r="BQ3772" t="s">
        <v>185</v>
      </c>
      <c r="BR3772" t="s">
        <v>186</v>
      </c>
      <c r="BS3772" t="s">
        <v>218</v>
      </c>
      <c r="BT3772" t="s">
        <v>188</v>
      </c>
      <c r="BU3772">
        <v>23</v>
      </c>
      <c r="BV3772" t="s">
        <v>219</v>
      </c>
      <c r="BW3772" t="s">
        <v>173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/>
      <c r="CQ3772">
        <v>0</v>
      </c>
      <c r="CR3772">
        <v>0</v>
      </c>
      <c r="CS3772"/>
      <c r="CT3772"/>
      <c r="CU3772">
        <v>2791</v>
      </c>
      <c r="CV3772"/>
    </row>
    <row r="3773" spans="1:100" x14ac:dyDescent="0.2">
      <c r="A3773">
        <v>2022</v>
      </c>
      <c r="B3773">
        <v>6</v>
      </c>
      <c r="C3773" s="267">
        <v>44718</v>
      </c>
      <c r="D3773">
        <v>421</v>
      </c>
      <c r="E3773">
        <v>667</v>
      </c>
      <c r="F3773">
        <v>5</v>
      </c>
      <c r="G3773" t="s">
        <v>355</v>
      </c>
      <c r="H3773" t="s">
        <v>356</v>
      </c>
      <c r="I3773" t="s">
        <v>169</v>
      </c>
      <c r="J3773">
        <v>1</v>
      </c>
      <c r="K3773">
        <v>4</v>
      </c>
      <c r="L3773">
        <v>1554</v>
      </c>
      <c r="M3773">
        <v>1462</v>
      </c>
      <c r="N3773">
        <v>1664</v>
      </c>
      <c r="O3773">
        <v>2315</v>
      </c>
      <c r="P3773">
        <v>2284</v>
      </c>
      <c r="Q3773">
        <v>2303</v>
      </c>
      <c r="R3773">
        <v>2425</v>
      </c>
      <c r="S3773">
        <v>2317</v>
      </c>
      <c r="T3773">
        <v>1859</v>
      </c>
      <c r="U3773">
        <v>1790</v>
      </c>
      <c r="V3773">
        <v>1541</v>
      </c>
      <c r="W3773">
        <v>1560</v>
      </c>
      <c r="X3773">
        <v>1589</v>
      </c>
      <c r="AA3773">
        <v>2175</v>
      </c>
      <c r="AB3773">
        <v>2086</v>
      </c>
      <c r="AC3773">
        <v>2373</v>
      </c>
      <c r="AD3773">
        <v>2189</v>
      </c>
      <c r="AE3773">
        <v>2121</v>
      </c>
      <c r="AF3773">
        <v>1635</v>
      </c>
      <c r="AG3773">
        <v>1580</v>
      </c>
      <c r="AH3773">
        <v>1650</v>
      </c>
      <c r="AI3773">
        <v>1628</v>
      </c>
      <c r="AJ3773">
        <v>1626</v>
      </c>
      <c r="AM3773">
        <v>2258.8000000000002</v>
      </c>
      <c r="AN3773">
        <v>1645.8</v>
      </c>
      <c r="AO3773">
        <v>18</v>
      </c>
      <c r="AP3773">
        <v>200</v>
      </c>
      <c r="AQ3773"/>
      <c r="AR3773"/>
      <c r="BG3773">
        <v>200</v>
      </c>
      <c r="BH3773">
        <v>14</v>
      </c>
      <c r="BI3773">
        <v>7</v>
      </c>
      <c r="BJ3773">
        <v>5</v>
      </c>
      <c r="BO3773">
        <v>14</v>
      </c>
      <c r="BQ3773" t="s">
        <v>185</v>
      </c>
      <c r="BR3773" t="s">
        <v>186</v>
      </c>
      <c r="BS3773" t="s">
        <v>357</v>
      </c>
      <c r="BT3773" t="s">
        <v>188</v>
      </c>
      <c r="BU3773">
        <v>23</v>
      </c>
      <c r="BV3773" t="s">
        <v>358</v>
      </c>
      <c r="BW3773" t="s">
        <v>173</v>
      </c>
      <c r="BX3773">
        <v>0</v>
      </c>
      <c r="BY3773">
        <v>0</v>
      </c>
      <c r="BZ3773">
        <v>0</v>
      </c>
      <c r="CA3773">
        <v>0</v>
      </c>
      <c r="CB3773">
        <v>40</v>
      </c>
      <c r="CC3773">
        <v>10</v>
      </c>
      <c r="CD3773">
        <v>210</v>
      </c>
      <c r="CE3773">
        <v>3</v>
      </c>
      <c r="CF3773">
        <v>1</v>
      </c>
      <c r="CG3773">
        <v>1</v>
      </c>
      <c r="CH3773">
        <v>0</v>
      </c>
      <c r="CI3773">
        <v>0</v>
      </c>
      <c r="CJ3773">
        <v>0</v>
      </c>
      <c r="CK3773">
        <v>0</v>
      </c>
      <c r="CL3773">
        <v>3</v>
      </c>
      <c r="CM3773">
        <v>0</v>
      </c>
      <c r="CN3773">
        <v>10</v>
      </c>
      <c r="CO3773">
        <v>210</v>
      </c>
      <c r="CP3773">
        <v>4.7619047619047623E-2</v>
      </c>
      <c r="CQ3773">
        <v>6.4350064350064346E-3</v>
      </c>
      <c r="CR3773">
        <v>0.13513513513513509</v>
      </c>
      <c r="CS3773">
        <v>6.0760724267833266E-3</v>
      </c>
      <c r="CT3773">
        <v>0.12759752096244989</v>
      </c>
      <c r="CU3773">
        <v>2791</v>
      </c>
      <c r="CV3773">
        <v>-1</v>
      </c>
    </row>
    <row r="3774" spans="1:100" x14ac:dyDescent="0.2">
      <c r="A3774">
        <v>2022</v>
      </c>
      <c r="B3774">
        <v>6</v>
      </c>
      <c r="C3774" s="267">
        <v>44718</v>
      </c>
      <c r="D3774">
        <v>421</v>
      </c>
      <c r="E3774">
        <v>673</v>
      </c>
      <c r="F3774">
        <v>5</v>
      </c>
      <c r="G3774" t="s">
        <v>359</v>
      </c>
      <c r="H3774" t="s">
        <v>360</v>
      </c>
      <c r="I3774" t="s">
        <v>169</v>
      </c>
      <c r="J3774">
        <v>1</v>
      </c>
      <c r="K3774">
        <v>4</v>
      </c>
      <c r="L3774">
        <v>61</v>
      </c>
      <c r="M3774">
        <v>57</v>
      </c>
      <c r="N3774">
        <v>65</v>
      </c>
      <c r="O3774">
        <v>87</v>
      </c>
      <c r="P3774">
        <v>90</v>
      </c>
      <c r="Q3774">
        <v>89</v>
      </c>
      <c r="R3774">
        <v>90</v>
      </c>
      <c r="S3774">
        <v>87</v>
      </c>
      <c r="T3774">
        <v>62</v>
      </c>
      <c r="U3774">
        <v>64</v>
      </c>
      <c r="V3774">
        <v>62</v>
      </c>
      <c r="W3774">
        <v>63</v>
      </c>
      <c r="X3774">
        <v>62</v>
      </c>
      <c r="Y3774">
        <v>175</v>
      </c>
      <c r="Z3774">
        <v>177</v>
      </c>
      <c r="AA3774">
        <v>86</v>
      </c>
      <c r="AB3774">
        <v>88</v>
      </c>
      <c r="AC3774">
        <v>86</v>
      </c>
      <c r="AD3774">
        <v>82</v>
      </c>
      <c r="AE3774">
        <v>82</v>
      </c>
      <c r="AF3774">
        <v>62</v>
      </c>
      <c r="AG3774">
        <v>65</v>
      </c>
      <c r="AH3774">
        <v>61</v>
      </c>
      <c r="AI3774">
        <v>61</v>
      </c>
      <c r="AJ3774">
        <v>63</v>
      </c>
      <c r="AK3774">
        <v>179</v>
      </c>
      <c r="AL3774">
        <v>177</v>
      </c>
      <c r="AM3774">
        <v>86.7</v>
      </c>
      <c r="AN3774">
        <v>62.5</v>
      </c>
      <c r="AO3774">
        <v>18</v>
      </c>
      <c r="AP3774">
        <v>200</v>
      </c>
      <c r="AQ3774">
        <v>20.33898305084746</v>
      </c>
      <c r="AR3774">
        <v>177</v>
      </c>
      <c r="AU3774">
        <v>180</v>
      </c>
      <c r="AV3774">
        <v>4</v>
      </c>
      <c r="AW3774">
        <v>8</v>
      </c>
      <c r="AX3774">
        <v>4</v>
      </c>
      <c r="BQ3774" t="s">
        <v>185</v>
      </c>
      <c r="BR3774" t="s">
        <v>186</v>
      </c>
      <c r="BS3774" t="s">
        <v>361</v>
      </c>
      <c r="BT3774" t="s">
        <v>188</v>
      </c>
      <c r="BU3774">
        <v>23</v>
      </c>
      <c r="BV3774" t="s">
        <v>358</v>
      </c>
      <c r="BW3774" t="s">
        <v>173</v>
      </c>
      <c r="BX3774">
        <v>0</v>
      </c>
      <c r="BY3774">
        <v>16</v>
      </c>
      <c r="BZ3774">
        <v>4</v>
      </c>
      <c r="CA3774">
        <v>184</v>
      </c>
      <c r="CB3774">
        <v>0</v>
      </c>
      <c r="CC3774">
        <v>0</v>
      </c>
      <c r="CD3774">
        <v>0</v>
      </c>
      <c r="CE3774">
        <v>1</v>
      </c>
      <c r="CF3774">
        <v>2</v>
      </c>
      <c r="CG3774">
        <v>1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4</v>
      </c>
      <c r="CO3774">
        <v>184</v>
      </c>
      <c r="CP3774">
        <v>2.1739130434782612E-2</v>
      </c>
      <c r="CQ3774">
        <v>6.5573770491803282E-2</v>
      </c>
      <c r="CR3774">
        <v>3.0163934426229511</v>
      </c>
      <c r="CS3774">
        <v>6.4000000000000001E-2</v>
      </c>
      <c r="CT3774">
        <v>2.944</v>
      </c>
      <c r="CU3774">
        <v>2791</v>
      </c>
      <c r="CV3774">
        <v>-1</v>
      </c>
    </row>
    <row r="3775" spans="1:100" x14ac:dyDescent="0.2">
      <c r="A3775">
        <v>2022</v>
      </c>
      <c r="B3775">
        <v>6</v>
      </c>
      <c r="C3775" s="267">
        <v>44718</v>
      </c>
      <c r="D3775">
        <v>376</v>
      </c>
      <c r="E3775">
        <v>438</v>
      </c>
      <c r="F3775">
        <v>6</v>
      </c>
      <c r="G3775" t="s">
        <v>216</v>
      </c>
      <c r="H3775" t="s">
        <v>217</v>
      </c>
      <c r="I3775" t="s">
        <v>169</v>
      </c>
      <c r="J3775">
        <v>3</v>
      </c>
      <c r="K3775">
        <v>2</v>
      </c>
      <c r="L3775">
        <v>335</v>
      </c>
      <c r="M3775">
        <v>315</v>
      </c>
      <c r="N3775">
        <v>358</v>
      </c>
      <c r="AM3775"/>
      <c r="AN3775"/>
      <c r="AO3775">
        <v>75</v>
      </c>
      <c r="AP3775">
        <v>144</v>
      </c>
      <c r="AQ3775"/>
      <c r="AR3775"/>
      <c r="BQ3775" t="s">
        <v>185</v>
      </c>
      <c r="BR3775" t="s">
        <v>186</v>
      </c>
      <c r="BS3775" t="s">
        <v>218</v>
      </c>
      <c r="BT3775" t="s">
        <v>188</v>
      </c>
      <c r="BU3775">
        <v>23</v>
      </c>
      <c r="BV3775" t="s">
        <v>219</v>
      </c>
      <c r="BW3775" t="s">
        <v>173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/>
      <c r="CQ3775">
        <v>0</v>
      </c>
      <c r="CR3775">
        <v>0</v>
      </c>
      <c r="CS3775"/>
      <c r="CT3775"/>
      <c r="CU3775">
        <v>2791</v>
      </c>
      <c r="CV3775"/>
    </row>
    <row r="3776" spans="1:100" x14ac:dyDescent="0.2">
      <c r="A3776">
        <v>2022</v>
      </c>
      <c r="B3776">
        <v>6</v>
      </c>
      <c r="C3776" s="267">
        <v>44718</v>
      </c>
      <c r="D3776">
        <v>434</v>
      </c>
      <c r="E3776">
        <v>751</v>
      </c>
      <c r="F3776">
        <v>6</v>
      </c>
      <c r="G3776" t="s">
        <v>210</v>
      </c>
      <c r="H3776" t="s">
        <v>211</v>
      </c>
      <c r="I3776" t="s">
        <v>169</v>
      </c>
      <c r="J3776">
        <v>1</v>
      </c>
      <c r="K3776">
        <v>4</v>
      </c>
      <c r="L3776">
        <v>1009</v>
      </c>
      <c r="M3776">
        <v>949</v>
      </c>
      <c r="N3776">
        <v>1080</v>
      </c>
      <c r="O3776">
        <v>1865</v>
      </c>
      <c r="P3776">
        <v>1691</v>
      </c>
      <c r="Q3776">
        <v>1786</v>
      </c>
      <c r="R3776">
        <v>1673</v>
      </c>
      <c r="S3776">
        <v>1720</v>
      </c>
      <c r="T3776">
        <v>1130</v>
      </c>
      <c r="U3776">
        <v>1097</v>
      </c>
      <c r="V3776">
        <v>1060</v>
      </c>
      <c r="W3776">
        <v>1048</v>
      </c>
      <c r="X3776">
        <v>1060</v>
      </c>
      <c r="AA3776">
        <v>1511</v>
      </c>
      <c r="AB3776">
        <v>1499</v>
      </c>
      <c r="AC3776">
        <v>1556</v>
      </c>
      <c r="AD3776">
        <v>1614</v>
      </c>
      <c r="AE3776">
        <v>1559</v>
      </c>
      <c r="AF3776">
        <v>1078</v>
      </c>
      <c r="AG3776">
        <v>1026</v>
      </c>
      <c r="AH3776">
        <v>1028</v>
      </c>
      <c r="AI3776">
        <v>1054</v>
      </c>
      <c r="AJ3776">
        <v>1052</v>
      </c>
      <c r="AM3776">
        <v>1647.4</v>
      </c>
      <c r="AN3776">
        <v>1063.3</v>
      </c>
      <c r="AO3776">
        <v>20</v>
      </c>
      <c r="AP3776">
        <v>180</v>
      </c>
      <c r="AQ3776"/>
      <c r="AR3776"/>
      <c r="BG3776">
        <v>144</v>
      </c>
      <c r="BH3776">
        <v>9</v>
      </c>
      <c r="BI3776">
        <v>2</v>
      </c>
      <c r="BJ3776">
        <v>6</v>
      </c>
      <c r="BQ3776" t="s">
        <v>185</v>
      </c>
      <c r="BR3776" t="s">
        <v>186</v>
      </c>
      <c r="BS3776" t="s">
        <v>212</v>
      </c>
      <c r="BT3776" t="s">
        <v>188</v>
      </c>
      <c r="BU3776">
        <v>23</v>
      </c>
      <c r="BV3776" t="s">
        <v>213</v>
      </c>
      <c r="BW3776" t="s">
        <v>173</v>
      </c>
      <c r="BX3776">
        <v>0</v>
      </c>
      <c r="BY3776">
        <v>0</v>
      </c>
      <c r="BZ3776">
        <v>0</v>
      </c>
      <c r="CA3776">
        <v>0</v>
      </c>
      <c r="CB3776">
        <v>17</v>
      </c>
      <c r="CC3776">
        <v>4.25</v>
      </c>
      <c r="CD3776">
        <v>148</v>
      </c>
      <c r="CE3776">
        <v>2</v>
      </c>
      <c r="CF3776">
        <v>0</v>
      </c>
      <c r="CG3776">
        <v>1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4.25</v>
      </c>
      <c r="CO3776">
        <v>148</v>
      </c>
      <c r="CP3776">
        <v>2.8716216216216221E-2</v>
      </c>
      <c r="CQ3776">
        <v>4.2120911793855301E-3</v>
      </c>
      <c r="CR3776">
        <v>0.1466798810703667</v>
      </c>
      <c r="CS3776">
        <v>3.9969905012696323E-3</v>
      </c>
      <c r="CT3776">
        <v>0.1391893162795072</v>
      </c>
      <c r="CU3776">
        <v>2791</v>
      </c>
      <c r="CV3776">
        <v>-1</v>
      </c>
    </row>
    <row r="3777" spans="1:100" x14ac:dyDescent="0.2">
      <c r="A3777">
        <v>2022</v>
      </c>
      <c r="B3777">
        <v>6</v>
      </c>
      <c r="C3777" s="267">
        <v>44718</v>
      </c>
      <c r="D3777">
        <v>434</v>
      </c>
      <c r="E3777">
        <v>752</v>
      </c>
      <c r="F3777">
        <v>6</v>
      </c>
      <c r="K3777"/>
      <c r="L3777">
        <v>0</v>
      </c>
      <c r="M3777">
        <v>0</v>
      </c>
      <c r="N3777">
        <v>0</v>
      </c>
      <c r="O3777">
        <v>125</v>
      </c>
      <c r="P3777">
        <v>119</v>
      </c>
      <c r="Q3777">
        <v>121</v>
      </c>
      <c r="R3777">
        <v>124</v>
      </c>
      <c r="S3777">
        <v>119</v>
      </c>
      <c r="T3777">
        <v>110</v>
      </c>
      <c r="U3777">
        <v>94</v>
      </c>
      <c r="V3777">
        <v>90</v>
      </c>
      <c r="W3777">
        <v>113</v>
      </c>
      <c r="X3777">
        <v>100</v>
      </c>
      <c r="Y3777">
        <v>169</v>
      </c>
      <c r="Z3777">
        <v>160</v>
      </c>
      <c r="AA3777">
        <v>86</v>
      </c>
      <c r="AB3777">
        <v>82</v>
      </c>
      <c r="AC3777">
        <v>69</v>
      </c>
      <c r="AD3777">
        <v>71</v>
      </c>
      <c r="AE3777">
        <v>68</v>
      </c>
      <c r="AF3777">
        <v>61</v>
      </c>
      <c r="AG3777">
        <v>57</v>
      </c>
      <c r="AH3777">
        <v>54</v>
      </c>
      <c r="AI3777">
        <v>53</v>
      </c>
      <c r="AJ3777">
        <v>54</v>
      </c>
      <c r="AK3777">
        <v>161</v>
      </c>
      <c r="AL3777">
        <v>160</v>
      </c>
      <c r="AM3777">
        <v>98.4</v>
      </c>
      <c r="AN3777">
        <v>78.599999999999994</v>
      </c>
      <c r="AO3777">
        <v>0</v>
      </c>
      <c r="AP3777"/>
      <c r="AQ3777">
        <v>0</v>
      </c>
      <c r="AR3777">
        <v>162.5</v>
      </c>
      <c r="AU3777">
        <v>120</v>
      </c>
      <c r="AV3777">
        <v>10</v>
      </c>
      <c r="AW3777">
        <v>5</v>
      </c>
      <c r="AX3777">
        <v>5</v>
      </c>
      <c r="BU3777">
        <v>23</v>
      </c>
      <c r="BW3777" t="s">
        <v>173</v>
      </c>
      <c r="BX3777">
        <v>0</v>
      </c>
      <c r="BY3777">
        <v>20</v>
      </c>
      <c r="BZ3777"/>
      <c r="CA3777">
        <v>120</v>
      </c>
      <c r="CB3777">
        <v>0</v>
      </c>
      <c r="CC3777"/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120</v>
      </c>
      <c r="CP3777">
        <v>0</v>
      </c>
      <c r="CQ3777"/>
      <c r="CR3777"/>
      <c r="CS3777">
        <v>0</v>
      </c>
      <c r="CT3777">
        <v>1.5267175572519081</v>
      </c>
      <c r="CU3777">
        <v>2791</v>
      </c>
      <c r="CV3777"/>
    </row>
    <row r="3778" spans="1:100" x14ac:dyDescent="0.2">
      <c r="A3778">
        <v>2022</v>
      </c>
      <c r="B3778">
        <v>6</v>
      </c>
      <c r="C3778" s="267">
        <v>44718</v>
      </c>
      <c r="D3778">
        <v>143</v>
      </c>
      <c r="E3778">
        <v>281</v>
      </c>
      <c r="F3778">
        <v>7</v>
      </c>
      <c r="G3778" t="s">
        <v>226</v>
      </c>
      <c r="H3778" t="s">
        <v>227</v>
      </c>
      <c r="I3778" t="s">
        <v>169</v>
      </c>
      <c r="J3778">
        <v>4</v>
      </c>
      <c r="K3778">
        <v>2</v>
      </c>
      <c r="L3778">
        <v>285</v>
      </c>
      <c r="M3778">
        <v>265</v>
      </c>
      <c r="N3778">
        <v>304</v>
      </c>
      <c r="O3778">
        <v>374</v>
      </c>
      <c r="P3778">
        <v>377</v>
      </c>
      <c r="Q3778">
        <v>371</v>
      </c>
      <c r="T3778">
        <v>277</v>
      </c>
      <c r="U3778">
        <v>279</v>
      </c>
      <c r="V3778">
        <v>290</v>
      </c>
      <c r="AM3778">
        <v>374</v>
      </c>
      <c r="AN3778">
        <v>282</v>
      </c>
      <c r="AO3778">
        <v>120</v>
      </c>
      <c r="AP3778">
        <v>120</v>
      </c>
      <c r="AQ3778"/>
      <c r="AR3778"/>
      <c r="AU3778">
        <v>938</v>
      </c>
      <c r="AV3778">
        <v>7</v>
      </c>
      <c r="AW3778">
        <v>7</v>
      </c>
      <c r="AX3778">
        <v>4</v>
      </c>
      <c r="BQ3778" t="s">
        <v>176</v>
      </c>
      <c r="BS3778"/>
      <c r="BT3778"/>
      <c r="BU3778">
        <v>23</v>
      </c>
      <c r="BV3778" t="s">
        <v>228</v>
      </c>
      <c r="BW3778" t="s">
        <v>173</v>
      </c>
      <c r="BX3778">
        <v>0</v>
      </c>
      <c r="BY3778">
        <v>18</v>
      </c>
      <c r="BZ3778">
        <v>9</v>
      </c>
      <c r="CA3778">
        <v>947</v>
      </c>
      <c r="CB3778">
        <v>0</v>
      </c>
      <c r="CC3778">
        <v>0</v>
      </c>
      <c r="CD3778">
        <v>0</v>
      </c>
      <c r="CE3778">
        <v>3</v>
      </c>
      <c r="CF3778">
        <v>3</v>
      </c>
      <c r="CG3778">
        <v>2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9</v>
      </c>
      <c r="CO3778">
        <v>947</v>
      </c>
      <c r="CP3778">
        <v>9.5036958817317843E-3</v>
      </c>
      <c r="CQ3778">
        <v>3.1578947368421047E-2</v>
      </c>
      <c r="CR3778">
        <v>3.3228070175438602</v>
      </c>
      <c r="CS3778">
        <v>3.1914893617021267E-2</v>
      </c>
      <c r="CT3778">
        <v>3.3581560283687941</v>
      </c>
      <c r="CU3778">
        <v>2791</v>
      </c>
      <c r="CV3778">
        <v>-1</v>
      </c>
    </row>
    <row r="3779" spans="1:100" x14ac:dyDescent="0.2">
      <c r="A3779">
        <v>2022</v>
      </c>
      <c r="B3779">
        <v>6</v>
      </c>
      <c r="C3779" s="267">
        <v>44718</v>
      </c>
      <c r="D3779">
        <v>419</v>
      </c>
      <c r="E3779">
        <v>670</v>
      </c>
      <c r="F3779">
        <v>7</v>
      </c>
      <c r="G3779" t="s">
        <v>235</v>
      </c>
      <c r="H3779" t="s">
        <v>236</v>
      </c>
      <c r="I3779" t="s">
        <v>169</v>
      </c>
      <c r="J3779">
        <v>4</v>
      </c>
      <c r="K3779">
        <v>2</v>
      </c>
      <c r="L3779">
        <v>298</v>
      </c>
      <c r="M3779">
        <v>280</v>
      </c>
      <c r="N3779">
        <v>319</v>
      </c>
      <c r="Y3779">
        <v>143</v>
      </c>
      <c r="Z3779">
        <v>147</v>
      </c>
      <c r="AK3779">
        <v>147</v>
      </c>
      <c r="AL3779">
        <v>148</v>
      </c>
      <c r="AM3779"/>
      <c r="AN3779"/>
      <c r="AO3779">
        <v>96</v>
      </c>
      <c r="AP3779">
        <v>150</v>
      </c>
      <c r="AQ3779">
        <v>98.461538461538467</v>
      </c>
      <c r="AR3779">
        <v>146.25</v>
      </c>
      <c r="AU3779">
        <v>744</v>
      </c>
      <c r="AV3779">
        <v>10</v>
      </c>
      <c r="AW3779">
        <v>8</v>
      </c>
      <c r="AX3779">
        <v>12</v>
      </c>
      <c r="BG3779">
        <v>672</v>
      </c>
      <c r="BH3779">
        <v>7</v>
      </c>
      <c r="BI3779">
        <v>2</v>
      </c>
      <c r="BJ3779">
        <v>18</v>
      </c>
      <c r="BL3779">
        <v>5</v>
      </c>
      <c r="BQ3779" t="s">
        <v>185</v>
      </c>
      <c r="BR3779" t="s">
        <v>186</v>
      </c>
      <c r="BS3779" t="s">
        <v>237</v>
      </c>
      <c r="BT3779" t="s">
        <v>188</v>
      </c>
      <c r="BU3779">
        <v>23</v>
      </c>
      <c r="BV3779" t="s">
        <v>238</v>
      </c>
      <c r="BW3779" t="s">
        <v>173</v>
      </c>
      <c r="BX3779">
        <v>0</v>
      </c>
      <c r="BY3779">
        <v>30</v>
      </c>
      <c r="BZ3779">
        <v>15</v>
      </c>
      <c r="CA3779">
        <v>759</v>
      </c>
      <c r="CB3779">
        <v>32</v>
      </c>
      <c r="CC3779">
        <v>16</v>
      </c>
      <c r="CD3779">
        <v>688</v>
      </c>
      <c r="CE3779">
        <v>8</v>
      </c>
      <c r="CF3779">
        <v>5</v>
      </c>
      <c r="CG3779">
        <v>15</v>
      </c>
      <c r="CH3779">
        <v>0</v>
      </c>
      <c r="CI3779">
        <v>2</v>
      </c>
      <c r="CJ3779">
        <v>0</v>
      </c>
      <c r="CK3779">
        <v>0</v>
      </c>
      <c r="CL3779">
        <v>0</v>
      </c>
      <c r="CM3779">
        <v>0</v>
      </c>
      <c r="CN3779">
        <v>31</v>
      </c>
      <c r="CO3779">
        <v>1447</v>
      </c>
      <c r="CP3779">
        <v>2.1423635107118179E-2</v>
      </c>
      <c r="CQ3779">
        <v>0.1040268456375839</v>
      </c>
      <c r="CR3779">
        <v>4.8557046979865772</v>
      </c>
      <c r="CS3779"/>
      <c r="CT3779"/>
      <c r="CU3779">
        <v>2791</v>
      </c>
      <c r="CV3779"/>
    </row>
    <row r="3780" spans="1:100" x14ac:dyDescent="0.2">
      <c r="A3780">
        <v>2022</v>
      </c>
      <c r="B3780">
        <v>6</v>
      </c>
      <c r="C3780" s="267">
        <v>44718</v>
      </c>
      <c r="D3780">
        <v>34</v>
      </c>
      <c r="E3780">
        <v>99</v>
      </c>
      <c r="F3780">
        <v>8</v>
      </c>
      <c r="G3780" t="s">
        <v>289</v>
      </c>
      <c r="H3780" t="s">
        <v>290</v>
      </c>
      <c r="I3780" t="s">
        <v>169</v>
      </c>
      <c r="J3780">
        <v>4</v>
      </c>
      <c r="K3780">
        <v>6</v>
      </c>
      <c r="L3780">
        <v>20</v>
      </c>
      <c r="M3780">
        <v>18</v>
      </c>
      <c r="N3780">
        <v>21</v>
      </c>
      <c r="AA3780">
        <v>30</v>
      </c>
      <c r="AB3780">
        <v>32</v>
      </c>
      <c r="AC3780">
        <v>34</v>
      </c>
      <c r="AD3780">
        <v>36</v>
      </c>
      <c r="AE3780">
        <v>32</v>
      </c>
      <c r="AF3780">
        <v>20</v>
      </c>
      <c r="AG3780">
        <v>19</v>
      </c>
      <c r="AH3780">
        <v>21</v>
      </c>
      <c r="AI3780">
        <v>19</v>
      </c>
      <c r="AJ3780">
        <v>21</v>
      </c>
      <c r="AM3780">
        <v>32.799999999999997</v>
      </c>
      <c r="AN3780">
        <v>20</v>
      </c>
      <c r="AO3780">
        <v>140</v>
      </c>
      <c r="AP3780">
        <v>103</v>
      </c>
      <c r="AQ3780"/>
      <c r="AR3780"/>
      <c r="BG3780">
        <v>1080</v>
      </c>
      <c r="BH3780">
        <v>1</v>
      </c>
      <c r="BI3780">
        <v>2</v>
      </c>
      <c r="BJ3780">
        <v>9</v>
      </c>
      <c r="BQ3780" t="s">
        <v>180</v>
      </c>
      <c r="BR3780" t="s">
        <v>192</v>
      </c>
      <c r="BS3780" t="s">
        <v>291</v>
      </c>
      <c r="BT3780"/>
      <c r="BU3780">
        <v>23</v>
      </c>
      <c r="BV3780" t="s">
        <v>292</v>
      </c>
      <c r="BW3780" t="s">
        <v>173</v>
      </c>
      <c r="BX3780">
        <v>0</v>
      </c>
      <c r="BY3780">
        <v>0</v>
      </c>
      <c r="BZ3780">
        <v>0</v>
      </c>
      <c r="CA3780">
        <v>0</v>
      </c>
      <c r="CB3780">
        <v>12</v>
      </c>
      <c r="CC3780">
        <v>2</v>
      </c>
      <c r="CD3780">
        <v>1082</v>
      </c>
      <c r="CE3780">
        <v>0</v>
      </c>
      <c r="CF3780">
        <v>0</v>
      </c>
      <c r="CG3780">
        <v>1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2</v>
      </c>
      <c r="CO3780">
        <v>1082</v>
      </c>
      <c r="CP3780">
        <v>1.8484288354898341E-3</v>
      </c>
      <c r="CQ3780">
        <v>0.1</v>
      </c>
      <c r="CR3780">
        <v>54.1</v>
      </c>
      <c r="CS3780">
        <v>0.1</v>
      </c>
      <c r="CT3780">
        <v>54.1</v>
      </c>
      <c r="CU3780">
        <v>2791</v>
      </c>
      <c r="CV3780">
        <v>-1</v>
      </c>
    </row>
    <row r="3781" spans="1:100" x14ac:dyDescent="0.2">
      <c r="A3781">
        <v>2022</v>
      </c>
      <c r="B3781">
        <v>6</v>
      </c>
      <c r="C3781" s="267">
        <v>44718</v>
      </c>
      <c r="D3781">
        <v>34</v>
      </c>
      <c r="E3781">
        <v>100</v>
      </c>
      <c r="F3781">
        <v>8</v>
      </c>
      <c r="G3781" t="s">
        <v>293</v>
      </c>
      <c r="H3781" t="s">
        <v>294</v>
      </c>
      <c r="I3781" t="s">
        <v>169</v>
      </c>
      <c r="J3781">
        <v>4</v>
      </c>
      <c r="K3781">
        <v>6</v>
      </c>
      <c r="L3781">
        <v>20</v>
      </c>
      <c r="M3781">
        <v>18</v>
      </c>
      <c r="N3781">
        <v>21</v>
      </c>
      <c r="AA3781">
        <v>30</v>
      </c>
      <c r="AB3781">
        <v>32</v>
      </c>
      <c r="AC3781">
        <v>34</v>
      </c>
      <c r="AD3781">
        <v>36</v>
      </c>
      <c r="AE3781">
        <v>32</v>
      </c>
      <c r="AF3781">
        <v>20</v>
      </c>
      <c r="AG3781">
        <v>19</v>
      </c>
      <c r="AH3781">
        <v>21</v>
      </c>
      <c r="AI3781">
        <v>19</v>
      </c>
      <c r="AJ3781">
        <v>21</v>
      </c>
      <c r="AM3781">
        <v>32.799999999999997</v>
      </c>
      <c r="AN3781">
        <v>20</v>
      </c>
      <c r="AO3781">
        <v>140</v>
      </c>
      <c r="AP3781">
        <v>103</v>
      </c>
      <c r="AQ3781"/>
      <c r="AR3781"/>
      <c r="AV3781">
        <v>3</v>
      </c>
      <c r="AW3781">
        <v>5</v>
      </c>
      <c r="BQ3781" t="s">
        <v>180</v>
      </c>
      <c r="BR3781" t="s">
        <v>192</v>
      </c>
      <c r="BS3781" t="s">
        <v>295</v>
      </c>
      <c r="BT3781"/>
      <c r="BU3781">
        <v>23</v>
      </c>
      <c r="BV3781" t="s">
        <v>292</v>
      </c>
      <c r="BW3781" t="s">
        <v>173</v>
      </c>
      <c r="BX3781">
        <v>0</v>
      </c>
      <c r="BY3781">
        <v>8</v>
      </c>
      <c r="BZ3781">
        <v>1.333333333333333</v>
      </c>
      <c r="CA3781">
        <v>1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1.333333333333333</v>
      </c>
      <c r="CO3781">
        <v>1</v>
      </c>
      <c r="CP3781">
        <v>1.333333333333333</v>
      </c>
      <c r="CQ3781">
        <v>6.6666666666666666E-2</v>
      </c>
      <c r="CR3781">
        <v>0.05</v>
      </c>
      <c r="CS3781">
        <v>6.6666666666666666E-2</v>
      </c>
      <c r="CT3781">
        <v>0.05</v>
      </c>
      <c r="CU3781">
        <v>2791</v>
      </c>
      <c r="CV3781">
        <v>-1</v>
      </c>
    </row>
    <row r="3782" spans="1:100" x14ac:dyDescent="0.2">
      <c r="A3782">
        <v>2022</v>
      </c>
      <c r="B3782">
        <v>6</v>
      </c>
      <c r="C3782" s="267">
        <v>44718</v>
      </c>
      <c r="D3782">
        <v>34</v>
      </c>
      <c r="E3782">
        <v>101</v>
      </c>
      <c r="F3782">
        <v>8</v>
      </c>
      <c r="G3782" t="s">
        <v>296</v>
      </c>
      <c r="H3782" t="s">
        <v>297</v>
      </c>
      <c r="I3782" t="s">
        <v>169</v>
      </c>
      <c r="J3782">
        <v>4</v>
      </c>
      <c r="K3782">
        <v>6</v>
      </c>
      <c r="L3782">
        <v>20</v>
      </c>
      <c r="M3782">
        <v>18</v>
      </c>
      <c r="N3782">
        <v>21</v>
      </c>
      <c r="AA3782">
        <v>30</v>
      </c>
      <c r="AB3782">
        <v>32</v>
      </c>
      <c r="AC3782">
        <v>34</v>
      </c>
      <c r="AD3782">
        <v>36</v>
      </c>
      <c r="AE3782">
        <v>32</v>
      </c>
      <c r="AF3782">
        <v>20</v>
      </c>
      <c r="AG3782">
        <v>19</v>
      </c>
      <c r="AH3782">
        <v>21</v>
      </c>
      <c r="AI3782">
        <v>19</v>
      </c>
      <c r="AJ3782">
        <v>21</v>
      </c>
      <c r="AM3782">
        <v>32.799999999999997</v>
      </c>
      <c r="AN3782">
        <v>20</v>
      </c>
      <c r="AO3782">
        <v>140</v>
      </c>
      <c r="AP3782">
        <v>103</v>
      </c>
      <c r="AQ3782"/>
      <c r="AR3782"/>
      <c r="BQ3782" t="s">
        <v>180</v>
      </c>
      <c r="BR3782" t="s">
        <v>192</v>
      </c>
      <c r="BS3782" t="s">
        <v>298</v>
      </c>
      <c r="BT3782"/>
      <c r="BU3782">
        <v>23</v>
      </c>
      <c r="BV3782" t="s">
        <v>292</v>
      </c>
      <c r="BW3782" t="s">
        <v>173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/>
      <c r="CQ3782">
        <v>0</v>
      </c>
      <c r="CR3782">
        <v>0</v>
      </c>
      <c r="CS3782">
        <v>0</v>
      </c>
      <c r="CT3782">
        <v>0</v>
      </c>
      <c r="CU3782">
        <v>2791</v>
      </c>
      <c r="CV3782">
        <v>-1</v>
      </c>
    </row>
    <row r="3783" spans="1:100" x14ac:dyDescent="0.2">
      <c r="A3783">
        <v>2022</v>
      </c>
      <c r="B3783">
        <v>6</v>
      </c>
      <c r="C3783" s="267">
        <v>44718</v>
      </c>
      <c r="D3783">
        <v>34</v>
      </c>
      <c r="E3783">
        <v>102</v>
      </c>
      <c r="F3783">
        <v>8</v>
      </c>
      <c r="G3783" t="s">
        <v>299</v>
      </c>
      <c r="H3783" t="s">
        <v>300</v>
      </c>
      <c r="I3783" t="s">
        <v>169</v>
      </c>
      <c r="J3783">
        <v>4</v>
      </c>
      <c r="K3783">
        <v>6</v>
      </c>
      <c r="L3783">
        <v>20</v>
      </c>
      <c r="M3783">
        <v>18</v>
      </c>
      <c r="N3783">
        <v>21</v>
      </c>
      <c r="AA3783">
        <v>30</v>
      </c>
      <c r="AB3783">
        <v>32</v>
      </c>
      <c r="AC3783">
        <v>34</v>
      </c>
      <c r="AD3783">
        <v>36</v>
      </c>
      <c r="AE3783">
        <v>32</v>
      </c>
      <c r="AF3783">
        <v>20</v>
      </c>
      <c r="AG3783">
        <v>19</v>
      </c>
      <c r="AH3783">
        <v>21</v>
      </c>
      <c r="AI3783">
        <v>19</v>
      </c>
      <c r="AJ3783">
        <v>21</v>
      </c>
      <c r="AM3783">
        <v>32.799999999999997</v>
      </c>
      <c r="AN3783">
        <v>20</v>
      </c>
      <c r="AO3783">
        <v>140</v>
      </c>
      <c r="AP3783">
        <v>103</v>
      </c>
      <c r="AQ3783"/>
      <c r="AR3783"/>
      <c r="BQ3783" t="s">
        <v>180</v>
      </c>
      <c r="BR3783" t="s">
        <v>192</v>
      </c>
      <c r="BS3783" t="s">
        <v>301</v>
      </c>
      <c r="BT3783"/>
      <c r="BU3783">
        <v>23</v>
      </c>
      <c r="BV3783" t="s">
        <v>292</v>
      </c>
      <c r="BW3783" t="s">
        <v>173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/>
      <c r="CQ3783">
        <v>0</v>
      </c>
      <c r="CR3783">
        <v>0</v>
      </c>
      <c r="CS3783">
        <v>0</v>
      </c>
      <c r="CT3783">
        <v>0</v>
      </c>
      <c r="CU3783">
        <v>2791</v>
      </c>
      <c r="CV3783">
        <v>-1</v>
      </c>
    </row>
    <row r="3784" spans="1:100" x14ac:dyDescent="0.2">
      <c r="A3784">
        <v>2022</v>
      </c>
      <c r="B3784">
        <v>6</v>
      </c>
      <c r="C3784" s="267">
        <v>44718</v>
      </c>
      <c r="D3784">
        <v>34</v>
      </c>
      <c r="E3784">
        <v>103</v>
      </c>
      <c r="F3784">
        <v>8</v>
      </c>
      <c r="G3784" t="s">
        <v>302</v>
      </c>
      <c r="H3784" t="s">
        <v>303</v>
      </c>
      <c r="I3784" t="s">
        <v>169</v>
      </c>
      <c r="J3784">
        <v>4</v>
      </c>
      <c r="K3784">
        <v>6</v>
      </c>
      <c r="L3784">
        <v>89</v>
      </c>
      <c r="M3784">
        <v>82</v>
      </c>
      <c r="N3784">
        <v>95</v>
      </c>
      <c r="AA3784">
        <v>102</v>
      </c>
      <c r="AB3784">
        <v>98</v>
      </c>
      <c r="AC3784">
        <v>133</v>
      </c>
      <c r="AD3784">
        <v>121</v>
      </c>
      <c r="AE3784">
        <v>118</v>
      </c>
      <c r="AF3784">
        <v>72</v>
      </c>
      <c r="AG3784">
        <v>71</v>
      </c>
      <c r="AH3784">
        <v>91</v>
      </c>
      <c r="AI3784">
        <v>85</v>
      </c>
      <c r="AJ3784">
        <v>73</v>
      </c>
      <c r="AM3784">
        <v>114.4</v>
      </c>
      <c r="AN3784">
        <v>78.400000000000006</v>
      </c>
      <c r="AO3784">
        <v>140</v>
      </c>
      <c r="AP3784">
        <v>103</v>
      </c>
      <c r="AQ3784"/>
      <c r="AR3784"/>
      <c r="AV3784">
        <v>3</v>
      </c>
      <c r="AW3784">
        <v>4</v>
      </c>
      <c r="BG3784">
        <v>1080</v>
      </c>
      <c r="BH3784">
        <v>6</v>
      </c>
      <c r="BI3784">
        <v>5</v>
      </c>
      <c r="BJ3784">
        <v>11</v>
      </c>
      <c r="BQ3784" t="s">
        <v>180</v>
      </c>
      <c r="BR3784" t="s">
        <v>192</v>
      </c>
      <c r="BS3784" t="s">
        <v>304</v>
      </c>
      <c r="BT3784"/>
      <c r="BU3784">
        <v>23</v>
      </c>
      <c r="BV3784" t="s">
        <v>292</v>
      </c>
      <c r="BW3784" t="s">
        <v>173</v>
      </c>
      <c r="BX3784">
        <v>0</v>
      </c>
      <c r="BY3784">
        <v>7</v>
      </c>
      <c r="BZ3784">
        <v>1.166666666666667</v>
      </c>
      <c r="CA3784">
        <v>1</v>
      </c>
      <c r="CB3784">
        <v>22</v>
      </c>
      <c r="CC3784">
        <v>3.666666666666667</v>
      </c>
      <c r="CD3784">
        <v>1083</v>
      </c>
      <c r="CE3784">
        <v>1</v>
      </c>
      <c r="CF3784">
        <v>1</v>
      </c>
      <c r="CG3784">
        <v>1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4.833333333333333</v>
      </c>
      <c r="CO3784">
        <v>1084</v>
      </c>
      <c r="CP3784">
        <v>4.4587945879458789E-3</v>
      </c>
      <c r="CQ3784">
        <v>5.4307116104868908E-2</v>
      </c>
      <c r="CR3784">
        <v>12.17977528089888</v>
      </c>
      <c r="CS3784">
        <v>6.164965986394557E-2</v>
      </c>
      <c r="CT3784">
        <v>13.8265306122449</v>
      </c>
      <c r="CU3784">
        <v>2791</v>
      </c>
      <c r="CV3784">
        <v>-1</v>
      </c>
    </row>
    <row r="3785" spans="1:100" x14ac:dyDescent="0.2">
      <c r="A3785">
        <v>2022</v>
      </c>
      <c r="B3785">
        <v>6</v>
      </c>
      <c r="C3785" s="267">
        <v>44718</v>
      </c>
      <c r="D3785">
        <v>34</v>
      </c>
      <c r="E3785">
        <v>104</v>
      </c>
      <c r="F3785">
        <v>8</v>
      </c>
      <c r="G3785" t="s">
        <v>305</v>
      </c>
      <c r="H3785" t="s">
        <v>306</v>
      </c>
      <c r="I3785" t="s">
        <v>169</v>
      </c>
      <c r="J3785">
        <v>4</v>
      </c>
      <c r="K3785">
        <v>6</v>
      </c>
      <c r="L3785">
        <v>89</v>
      </c>
      <c r="M3785">
        <v>82</v>
      </c>
      <c r="N3785">
        <v>95</v>
      </c>
      <c r="AA3785">
        <v>102</v>
      </c>
      <c r="AB3785">
        <v>98</v>
      </c>
      <c r="AC3785">
        <v>133</v>
      </c>
      <c r="AD3785">
        <v>121</v>
      </c>
      <c r="AE3785">
        <v>118</v>
      </c>
      <c r="AF3785">
        <v>72</v>
      </c>
      <c r="AG3785">
        <v>71</v>
      </c>
      <c r="AH3785">
        <v>91</v>
      </c>
      <c r="AI3785">
        <v>85</v>
      </c>
      <c r="AJ3785">
        <v>73</v>
      </c>
      <c r="AK3785">
        <v>113</v>
      </c>
      <c r="AL3785">
        <v>112</v>
      </c>
      <c r="AM3785">
        <v>114.4</v>
      </c>
      <c r="AN3785">
        <v>78.400000000000006</v>
      </c>
      <c r="AO3785">
        <v>140</v>
      </c>
      <c r="AP3785">
        <v>103</v>
      </c>
      <c r="AQ3785">
        <v>128</v>
      </c>
      <c r="AR3785">
        <v>112.5</v>
      </c>
      <c r="BQ3785" t="s">
        <v>180</v>
      </c>
      <c r="BR3785" t="s">
        <v>192</v>
      </c>
      <c r="BS3785" t="s">
        <v>307</v>
      </c>
      <c r="BT3785"/>
      <c r="BU3785">
        <v>23</v>
      </c>
      <c r="BV3785" t="s">
        <v>292</v>
      </c>
      <c r="BW3785" t="s">
        <v>173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/>
      <c r="CQ3785">
        <v>0</v>
      </c>
      <c r="CR3785">
        <v>0</v>
      </c>
      <c r="CS3785">
        <v>0</v>
      </c>
      <c r="CT3785">
        <v>0</v>
      </c>
      <c r="CU3785">
        <v>2791</v>
      </c>
      <c r="CV3785">
        <v>-1</v>
      </c>
    </row>
    <row r="3786" spans="1:100" x14ac:dyDescent="0.2">
      <c r="A3786">
        <v>2022</v>
      </c>
      <c r="B3786">
        <v>6</v>
      </c>
      <c r="C3786" s="267">
        <v>44718</v>
      </c>
      <c r="D3786">
        <v>47</v>
      </c>
      <c r="E3786">
        <v>122</v>
      </c>
      <c r="F3786">
        <v>8</v>
      </c>
      <c r="G3786" t="s">
        <v>250</v>
      </c>
      <c r="H3786" t="s">
        <v>251</v>
      </c>
      <c r="I3786" t="s">
        <v>246</v>
      </c>
      <c r="J3786">
        <v>2</v>
      </c>
      <c r="K3786">
        <v>1</v>
      </c>
      <c r="L3786">
        <v>280</v>
      </c>
      <c r="M3786">
        <v>267</v>
      </c>
      <c r="N3786">
        <v>292</v>
      </c>
      <c r="O3786">
        <v>390</v>
      </c>
      <c r="P3786">
        <v>384</v>
      </c>
      <c r="T3786">
        <v>290</v>
      </c>
      <c r="U3786">
        <v>288</v>
      </c>
      <c r="AM3786">
        <v>387</v>
      </c>
      <c r="AN3786">
        <v>289</v>
      </c>
      <c r="AO3786">
        <v>64</v>
      </c>
      <c r="AP3786">
        <v>113</v>
      </c>
      <c r="AQ3786"/>
      <c r="AR3786"/>
      <c r="AX3786">
        <v>2</v>
      </c>
      <c r="BG3786">
        <v>100</v>
      </c>
      <c r="BQ3786" t="s">
        <v>185</v>
      </c>
      <c r="BR3786" t="s">
        <v>247</v>
      </c>
      <c r="BS3786" t="s">
        <v>252</v>
      </c>
      <c r="BT3786" t="s">
        <v>249</v>
      </c>
      <c r="BU3786">
        <v>23</v>
      </c>
      <c r="BV3786" t="s">
        <v>253</v>
      </c>
      <c r="BW3786" t="s">
        <v>173</v>
      </c>
      <c r="BX3786">
        <v>0</v>
      </c>
      <c r="BY3786">
        <v>2</v>
      </c>
      <c r="BZ3786">
        <v>2</v>
      </c>
      <c r="CA3786">
        <v>2</v>
      </c>
      <c r="CB3786">
        <v>0</v>
      </c>
      <c r="CC3786">
        <v>0</v>
      </c>
      <c r="CD3786">
        <v>100</v>
      </c>
      <c r="CE3786">
        <v>0</v>
      </c>
      <c r="CF3786">
        <v>0</v>
      </c>
      <c r="CG3786">
        <v>2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2</v>
      </c>
      <c r="CO3786">
        <v>102</v>
      </c>
      <c r="CP3786">
        <v>1.9607843137254902E-2</v>
      </c>
      <c r="CQ3786">
        <v>7.1428571428571426E-3</v>
      </c>
      <c r="CR3786">
        <v>0.36428571428571432</v>
      </c>
      <c r="CS3786">
        <v>6.920415224913495E-3</v>
      </c>
      <c r="CT3786">
        <v>0.35294117647058831</v>
      </c>
      <c r="CU3786">
        <v>2791</v>
      </c>
      <c r="CV3786">
        <v>-1</v>
      </c>
    </row>
    <row r="3787" spans="1:100" x14ac:dyDescent="0.2">
      <c r="A3787">
        <v>2022</v>
      </c>
      <c r="B3787">
        <v>6</v>
      </c>
      <c r="C3787" s="267">
        <v>44718</v>
      </c>
      <c r="D3787">
        <v>227</v>
      </c>
      <c r="E3787">
        <v>155</v>
      </c>
      <c r="F3787">
        <v>28</v>
      </c>
      <c r="G3787" t="s">
        <v>362</v>
      </c>
      <c r="H3787" t="s">
        <v>363</v>
      </c>
      <c r="I3787" t="s">
        <v>364</v>
      </c>
      <c r="J3787">
        <v>3</v>
      </c>
      <c r="K3787">
        <v>2</v>
      </c>
      <c r="L3787">
        <v>122</v>
      </c>
      <c r="M3787">
        <v>113</v>
      </c>
      <c r="N3787">
        <v>130</v>
      </c>
      <c r="AA3787">
        <v>164</v>
      </c>
      <c r="AB3787">
        <v>156</v>
      </c>
      <c r="AC3787">
        <v>170</v>
      </c>
      <c r="AD3787">
        <v>166</v>
      </c>
      <c r="AE3787">
        <v>156</v>
      </c>
      <c r="AF3787">
        <v>132</v>
      </c>
      <c r="AG3787">
        <v>118</v>
      </c>
      <c r="AH3787">
        <v>124</v>
      </c>
      <c r="AI3787">
        <v>133</v>
      </c>
      <c r="AJ3787">
        <v>123</v>
      </c>
      <c r="AM3787">
        <v>162.4</v>
      </c>
      <c r="AN3787">
        <v>126</v>
      </c>
      <c r="AO3787">
        <v>80</v>
      </c>
      <c r="AP3787">
        <v>135</v>
      </c>
      <c r="AQ3787"/>
      <c r="AR3787"/>
      <c r="BQ3787" t="s">
        <v>180</v>
      </c>
      <c r="BR3787" t="s">
        <v>181</v>
      </c>
      <c r="BS3787" t="s">
        <v>365</v>
      </c>
      <c r="BT3787"/>
      <c r="BU3787">
        <v>23</v>
      </c>
      <c r="BV3787" t="s">
        <v>362</v>
      </c>
      <c r="BW3787" t="s">
        <v>222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/>
      <c r="CQ3787">
        <v>0</v>
      </c>
      <c r="CR3787">
        <v>0</v>
      </c>
      <c r="CS3787">
        <v>0</v>
      </c>
      <c r="CT3787">
        <v>0</v>
      </c>
      <c r="CU3787">
        <v>2791</v>
      </c>
      <c r="CV3787">
        <v>-1</v>
      </c>
    </row>
    <row r="3788" spans="1:100" x14ac:dyDescent="0.2">
      <c r="A3788">
        <v>2022</v>
      </c>
      <c r="B3788">
        <v>6</v>
      </c>
      <c r="C3788" s="267">
        <v>44718</v>
      </c>
      <c r="D3788">
        <v>373</v>
      </c>
      <c r="E3788">
        <v>434</v>
      </c>
      <c r="F3788">
        <v>28</v>
      </c>
      <c r="G3788" t="s">
        <v>595</v>
      </c>
      <c r="H3788" t="s">
        <v>596</v>
      </c>
      <c r="I3788" t="s">
        <v>263</v>
      </c>
      <c r="J3788">
        <v>1</v>
      </c>
      <c r="K3788">
        <v>2</v>
      </c>
      <c r="L3788">
        <v>185</v>
      </c>
      <c r="M3788">
        <v>172</v>
      </c>
      <c r="N3788">
        <v>197</v>
      </c>
      <c r="AM3788"/>
      <c r="AN3788"/>
      <c r="AO3788">
        <v>20</v>
      </c>
      <c r="AP3788">
        <v>180</v>
      </c>
      <c r="AQ3788"/>
      <c r="AR3788"/>
      <c r="AU3788">
        <v>456</v>
      </c>
      <c r="BG3788">
        <v>768</v>
      </c>
      <c r="BH3788">
        <v>5</v>
      </c>
      <c r="BI3788">
        <v>8</v>
      </c>
      <c r="BJ3788">
        <v>10</v>
      </c>
      <c r="BQ3788" t="s">
        <v>444</v>
      </c>
      <c r="BS3788"/>
      <c r="BT3788"/>
      <c r="BU3788">
        <v>23</v>
      </c>
      <c r="BV3788" t="s">
        <v>595</v>
      </c>
      <c r="BW3788" t="s">
        <v>222</v>
      </c>
      <c r="BX3788">
        <v>0</v>
      </c>
      <c r="BY3788">
        <v>0</v>
      </c>
      <c r="BZ3788">
        <v>0</v>
      </c>
      <c r="CA3788">
        <v>456</v>
      </c>
      <c r="CB3788">
        <v>23</v>
      </c>
      <c r="CC3788">
        <v>11.5</v>
      </c>
      <c r="CD3788">
        <v>779</v>
      </c>
      <c r="CE3788">
        <v>2</v>
      </c>
      <c r="CF3788">
        <v>4</v>
      </c>
      <c r="CG3788">
        <v>5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11.5</v>
      </c>
      <c r="CO3788">
        <v>1235</v>
      </c>
      <c r="CP3788">
        <v>9.3117408906882599E-3</v>
      </c>
      <c r="CQ3788">
        <v>6.2162162162162173E-2</v>
      </c>
      <c r="CR3788">
        <v>6.6756756756756754</v>
      </c>
      <c r="CS3788"/>
      <c r="CT3788"/>
      <c r="CU3788">
        <v>2791</v>
      </c>
      <c r="CV3788"/>
    </row>
    <row r="3789" spans="1:100" x14ac:dyDescent="0.2">
      <c r="A3789">
        <v>2022</v>
      </c>
      <c r="B3789">
        <v>6</v>
      </c>
      <c r="C3789" s="267">
        <v>44718</v>
      </c>
      <c r="D3789">
        <v>159</v>
      </c>
      <c r="E3789">
        <v>299</v>
      </c>
      <c r="F3789">
        <v>30</v>
      </c>
      <c r="G3789" t="s">
        <v>261</v>
      </c>
      <c r="H3789" t="s">
        <v>262</v>
      </c>
      <c r="I3789" t="s">
        <v>263</v>
      </c>
      <c r="J3789">
        <v>3</v>
      </c>
      <c r="K3789">
        <v>2</v>
      </c>
      <c r="L3789">
        <v>115</v>
      </c>
      <c r="M3789">
        <v>106</v>
      </c>
      <c r="N3789">
        <v>123</v>
      </c>
      <c r="O3789">
        <v>129</v>
      </c>
      <c r="T3789">
        <v>101</v>
      </c>
      <c r="Y3789">
        <v>111</v>
      </c>
      <c r="AM3789">
        <v>129</v>
      </c>
      <c r="AN3789">
        <v>101</v>
      </c>
      <c r="AO3789">
        <v>86</v>
      </c>
      <c r="AP3789">
        <v>126</v>
      </c>
      <c r="AQ3789">
        <v>97.297297297297305</v>
      </c>
      <c r="AR3789">
        <v>111</v>
      </c>
      <c r="AU3789">
        <v>1104</v>
      </c>
      <c r="AV3789">
        <v>1</v>
      </c>
      <c r="BQ3789" t="s">
        <v>180</v>
      </c>
      <c r="BR3789" t="s">
        <v>181</v>
      </c>
      <c r="BS3789"/>
      <c r="BT3789"/>
      <c r="BU3789">
        <v>23</v>
      </c>
      <c r="BV3789" t="s">
        <v>261</v>
      </c>
      <c r="BW3789" t="s">
        <v>222</v>
      </c>
      <c r="BX3789">
        <v>0</v>
      </c>
      <c r="BY3789">
        <v>1</v>
      </c>
      <c r="BZ3789">
        <v>0.5</v>
      </c>
      <c r="CA3789">
        <v>1104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0.5</v>
      </c>
      <c r="CO3789">
        <v>1104</v>
      </c>
      <c r="CP3789">
        <v>4.5289855072463769E-4</v>
      </c>
      <c r="CQ3789">
        <v>4.3478260869565218E-3</v>
      </c>
      <c r="CR3789">
        <v>9.6</v>
      </c>
      <c r="CS3789">
        <v>4.9504950495049514E-3</v>
      </c>
      <c r="CT3789">
        <v>10.93069306930693</v>
      </c>
      <c r="CU3789">
        <v>2791</v>
      </c>
      <c r="CV3789">
        <v>-1</v>
      </c>
    </row>
    <row r="3790" spans="1:100" x14ac:dyDescent="0.2">
      <c r="A3790">
        <v>2022</v>
      </c>
      <c r="B3790">
        <v>6</v>
      </c>
      <c r="C3790" s="267">
        <v>44718</v>
      </c>
      <c r="D3790">
        <v>433</v>
      </c>
      <c r="E3790">
        <v>452</v>
      </c>
      <c r="F3790">
        <v>46</v>
      </c>
      <c r="G3790" t="s">
        <v>553</v>
      </c>
      <c r="H3790" t="s">
        <v>554</v>
      </c>
      <c r="I3790" t="s">
        <v>221</v>
      </c>
      <c r="J3790">
        <v>4</v>
      </c>
      <c r="K3790">
        <v>2</v>
      </c>
      <c r="L3790">
        <v>270</v>
      </c>
      <c r="M3790">
        <v>251</v>
      </c>
      <c r="N3790">
        <v>288</v>
      </c>
      <c r="O3790">
        <v>380</v>
      </c>
      <c r="P3790">
        <v>377</v>
      </c>
      <c r="R3790">
        <v>407</v>
      </c>
      <c r="S3790">
        <v>389</v>
      </c>
      <c r="T3790">
        <v>270</v>
      </c>
      <c r="U3790">
        <v>264</v>
      </c>
      <c r="W3790">
        <v>260</v>
      </c>
      <c r="X3790">
        <v>280</v>
      </c>
      <c r="AB3790">
        <v>341</v>
      </c>
      <c r="AC3790">
        <v>320</v>
      </c>
      <c r="AD3790">
        <v>317</v>
      </c>
      <c r="AE3790">
        <v>332</v>
      </c>
      <c r="AG3790">
        <v>271</v>
      </c>
      <c r="AH3790">
        <v>258</v>
      </c>
      <c r="AI3790">
        <v>243</v>
      </c>
      <c r="AJ3790">
        <v>241</v>
      </c>
      <c r="AM3790">
        <v>357.875</v>
      </c>
      <c r="AN3790">
        <v>260.875</v>
      </c>
      <c r="AO3790">
        <v>96</v>
      </c>
      <c r="AP3790">
        <v>150</v>
      </c>
      <c r="AQ3790"/>
      <c r="AR3790"/>
      <c r="AU3790">
        <v>800</v>
      </c>
      <c r="AV3790">
        <v>2</v>
      </c>
      <c r="AW3790">
        <v>3</v>
      </c>
      <c r="BG3790">
        <v>400</v>
      </c>
      <c r="BH3790">
        <v>2</v>
      </c>
      <c r="BJ3790">
        <v>8</v>
      </c>
      <c r="BQ3790" t="s">
        <v>180</v>
      </c>
      <c r="BR3790" t="s">
        <v>181</v>
      </c>
      <c r="BS3790"/>
      <c r="BT3790"/>
      <c r="BU3790">
        <v>23</v>
      </c>
      <c r="BV3790" t="s">
        <v>552</v>
      </c>
      <c r="BW3790" t="s">
        <v>222</v>
      </c>
      <c r="BX3790">
        <v>0</v>
      </c>
      <c r="BY3790">
        <v>5</v>
      </c>
      <c r="BZ3790">
        <v>2.5</v>
      </c>
      <c r="CA3790">
        <v>802</v>
      </c>
      <c r="CB3790">
        <v>10</v>
      </c>
      <c r="CC3790">
        <v>5</v>
      </c>
      <c r="CD3790">
        <v>405</v>
      </c>
      <c r="CE3790">
        <v>2</v>
      </c>
      <c r="CF3790">
        <v>1</v>
      </c>
      <c r="CG3790">
        <v>4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7.5</v>
      </c>
      <c r="CO3790">
        <v>1207</v>
      </c>
      <c r="CP3790">
        <v>6.2137531068765534E-3</v>
      </c>
      <c r="CQ3790">
        <v>2.777777777777778E-2</v>
      </c>
      <c r="CR3790">
        <v>4.4703703703703708</v>
      </c>
      <c r="CS3790">
        <v>2.874940105414471E-2</v>
      </c>
      <c r="CT3790">
        <v>4.6267369429803544</v>
      </c>
      <c r="CU3790">
        <v>2791</v>
      </c>
      <c r="CV3790">
        <v>-1</v>
      </c>
    </row>
    <row r="3791" spans="1:100" x14ac:dyDescent="0.2">
      <c r="A3791">
        <v>2022</v>
      </c>
      <c r="B3791">
        <v>6</v>
      </c>
      <c r="C3791" s="267">
        <v>44718</v>
      </c>
      <c r="D3791">
        <v>433</v>
      </c>
      <c r="E3791">
        <v>453</v>
      </c>
      <c r="F3791">
        <v>46</v>
      </c>
      <c r="G3791" t="s">
        <v>550</v>
      </c>
      <c r="H3791" t="s">
        <v>551</v>
      </c>
      <c r="I3791" t="s">
        <v>221</v>
      </c>
      <c r="J3791">
        <v>4</v>
      </c>
      <c r="K3791">
        <v>2</v>
      </c>
      <c r="L3791">
        <v>175</v>
      </c>
      <c r="M3791">
        <v>162</v>
      </c>
      <c r="N3791">
        <v>187</v>
      </c>
      <c r="O3791">
        <v>215</v>
      </c>
      <c r="P3791">
        <v>210</v>
      </c>
      <c r="R3791">
        <v>209</v>
      </c>
      <c r="S3791">
        <v>201</v>
      </c>
      <c r="T3791">
        <v>169</v>
      </c>
      <c r="U3791">
        <v>166</v>
      </c>
      <c r="W3791">
        <v>170</v>
      </c>
      <c r="X3791">
        <v>173</v>
      </c>
      <c r="Y3791">
        <v>178</v>
      </c>
      <c r="AB3791">
        <v>225</v>
      </c>
      <c r="AC3791">
        <v>200</v>
      </c>
      <c r="AD3791">
        <v>196</v>
      </c>
      <c r="AE3791">
        <v>199</v>
      </c>
      <c r="AG3791">
        <v>178</v>
      </c>
      <c r="AH3791">
        <v>190</v>
      </c>
      <c r="AI3791">
        <v>180</v>
      </c>
      <c r="AJ3791">
        <v>165</v>
      </c>
      <c r="AK3791">
        <v>177</v>
      </c>
      <c r="AL3791">
        <v>175</v>
      </c>
      <c r="AM3791">
        <v>206.875</v>
      </c>
      <c r="AN3791">
        <v>173.875</v>
      </c>
      <c r="AO3791">
        <v>96</v>
      </c>
      <c r="AP3791">
        <v>150</v>
      </c>
      <c r="AQ3791">
        <v>81.509433962264154</v>
      </c>
      <c r="AR3791">
        <v>176.66666666666671</v>
      </c>
      <c r="AU3791">
        <v>800</v>
      </c>
      <c r="AV3791">
        <v>2</v>
      </c>
      <c r="AW3791">
        <v>2</v>
      </c>
      <c r="BG3791">
        <v>400</v>
      </c>
      <c r="BH3791">
        <v>4</v>
      </c>
      <c r="BI3791">
        <v>5</v>
      </c>
      <c r="BL3791">
        <v>3</v>
      </c>
      <c r="BQ3791" t="s">
        <v>180</v>
      </c>
      <c r="BR3791" t="s">
        <v>181</v>
      </c>
      <c r="BS3791"/>
      <c r="BT3791"/>
      <c r="BU3791">
        <v>23</v>
      </c>
      <c r="BV3791" t="s">
        <v>552</v>
      </c>
      <c r="BW3791" t="s">
        <v>222</v>
      </c>
      <c r="BX3791">
        <v>0</v>
      </c>
      <c r="BY3791">
        <v>4</v>
      </c>
      <c r="BZ3791">
        <v>2</v>
      </c>
      <c r="CA3791">
        <v>802</v>
      </c>
      <c r="CB3791">
        <v>12</v>
      </c>
      <c r="CC3791">
        <v>6</v>
      </c>
      <c r="CD3791">
        <v>406</v>
      </c>
      <c r="CE3791">
        <v>3</v>
      </c>
      <c r="CF3791">
        <v>3</v>
      </c>
      <c r="CG3791">
        <v>0</v>
      </c>
      <c r="CH3791">
        <v>0</v>
      </c>
      <c r="CI3791">
        <v>1</v>
      </c>
      <c r="CJ3791">
        <v>0</v>
      </c>
      <c r="CK3791">
        <v>0</v>
      </c>
      <c r="CL3791">
        <v>0</v>
      </c>
      <c r="CM3791">
        <v>0</v>
      </c>
      <c r="CN3791">
        <v>8</v>
      </c>
      <c r="CO3791">
        <v>1208</v>
      </c>
      <c r="CP3791">
        <v>6.6225165562913907E-3</v>
      </c>
      <c r="CQ3791">
        <v>4.5714285714285707E-2</v>
      </c>
      <c r="CR3791">
        <v>6.902857142857143</v>
      </c>
      <c r="CS3791">
        <v>4.6010064701653489E-2</v>
      </c>
      <c r="CT3791">
        <v>6.9475197699496762</v>
      </c>
      <c r="CU3791">
        <v>2791</v>
      </c>
      <c r="CV3791">
        <v>-1</v>
      </c>
    </row>
    <row r="3792" spans="1:100" x14ac:dyDescent="0.2">
      <c r="A3792">
        <v>2022</v>
      </c>
      <c r="B3792">
        <v>6</v>
      </c>
      <c r="C3792" s="267">
        <v>44718</v>
      </c>
      <c r="D3792">
        <v>4</v>
      </c>
      <c r="E3792">
        <v>11</v>
      </c>
      <c r="F3792">
        <v>48</v>
      </c>
      <c r="G3792" t="s">
        <v>276</v>
      </c>
      <c r="H3792" t="s">
        <v>277</v>
      </c>
      <c r="I3792" t="s">
        <v>221</v>
      </c>
      <c r="J3792">
        <v>2</v>
      </c>
      <c r="K3792">
        <v>2</v>
      </c>
      <c r="L3792">
        <v>212</v>
      </c>
      <c r="M3792">
        <v>197</v>
      </c>
      <c r="N3792">
        <v>226</v>
      </c>
      <c r="AM3792"/>
      <c r="AN3792"/>
      <c r="AO3792">
        <v>48</v>
      </c>
      <c r="AP3792">
        <v>195</v>
      </c>
      <c r="AQ3792"/>
      <c r="AR3792"/>
      <c r="BQ3792" t="s">
        <v>180</v>
      </c>
      <c r="BR3792" t="s">
        <v>266</v>
      </c>
      <c r="BS3792" t="s">
        <v>278</v>
      </c>
      <c r="BT3792"/>
      <c r="BU3792">
        <v>23</v>
      </c>
      <c r="BV3792" t="s">
        <v>268</v>
      </c>
      <c r="BW3792" t="s">
        <v>222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/>
      <c r="CQ3792">
        <v>0</v>
      </c>
      <c r="CR3792">
        <v>0</v>
      </c>
      <c r="CS3792"/>
      <c r="CT3792"/>
      <c r="CU3792">
        <v>2791</v>
      </c>
      <c r="CV3792"/>
    </row>
    <row r="3793" spans="1:100" x14ac:dyDescent="0.2">
      <c r="A3793">
        <v>2022</v>
      </c>
      <c r="B3793">
        <v>6</v>
      </c>
      <c r="C3793" s="267">
        <v>44718</v>
      </c>
      <c r="D3793">
        <v>4</v>
      </c>
      <c r="E3793">
        <v>12</v>
      </c>
      <c r="F3793">
        <v>48</v>
      </c>
      <c r="G3793" t="s">
        <v>264</v>
      </c>
      <c r="H3793" t="s">
        <v>265</v>
      </c>
      <c r="I3793" t="s">
        <v>221</v>
      </c>
      <c r="J3793">
        <v>2</v>
      </c>
      <c r="K3793">
        <v>2</v>
      </c>
      <c r="L3793">
        <v>212</v>
      </c>
      <c r="M3793">
        <v>197</v>
      </c>
      <c r="N3793">
        <v>226</v>
      </c>
      <c r="AM3793"/>
      <c r="AN3793"/>
      <c r="AO3793">
        <v>48</v>
      </c>
      <c r="AP3793">
        <v>195</v>
      </c>
      <c r="AQ3793"/>
      <c r="AR3793"/>
      <c r="BQ3793" t="s">
        <v>180</v>
      </c>
      <c r="BR3793" t="s">
        <v>266</v>
      </c>
      <c r="BS3793" t="s">
        <v>267</v>
      </c>
      <c r="BT3793"/>
      <c r="BU3793">
        <v>23</v>
      </c>
      <c r="BV3793" t="s">
        <v>268</v>
      </c>
      <c r="BW3793" t="s">
        <v>222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/>
      <c r="CQ3793">
        <v>0</v>
      </c>
      <c r="CR3793">
        <v>0</v>
      </c>
      <c r="CS3793"/>
      <c r="CT3793"/>
      <c r="CU3793">
        <v>2791</v>
      </c>
      <c r="CV3793"/>
    </row>
    <row r="3794" spans="1:100" x14ac:dyDescent="0.2">
      <c r="A3794">
        <v>2022</v>
      </c>
      <c r="B3794">
        <v>6</v>
      </c>
      <c r="C3794" s="267">
        <v>44718</v>
      </c>
      <c r="D3794">
        <v>334</v>
      </c>
      <c r="E3794">
        <v>254</v>
      </c>
      <c r="F3794">
        <v>49</v>
      </c>
      <c r="G3794" t="s">
        <v>220</v>
      </c>
      <c r="H3794" t="s">
        <v>179</v>
      </c>
      <c r="I3794" t="s">
        <v>221</v>
      </c>
      <c r="J3794">
        <v>4</v>
      </c>
      <c r="K3794">
        <v>2</v>
      </c>
      <c r="L3794">
        <v>203</v>
      </c>
      <c r="M3794">
        <v>188</v>
      </c>
      <c r="N3794">
        <v>217</v>
      </c>
      <c r="O3794">
        <v>266</v>
      </c>
      <c r="P3794">
        <v>274</v>
      </c>
      <c r="Q3794">
        <v>270</v>
      </c>
      <c r="R3794">
        <v>336</v>
      </c>
      <c r="S3794">
        <v>301</v>
      </c>
      <c r="T3794">
        <v>193</v>
      </c>
      <c r="U3794">
        <v>195</v>
      </c>
      <c r="V3794">
        <v>201</v>
      </c>
      <c r="W3794">
        <v>210</v>
      </c>
      <c r="X3794">
        <v>212</v>
      </c>
      <c r="Y3794">
        <v>151</v>
      </c>
      <c r="Z3794">
        <v>148</v>
      </c>
      <c r="AA3794">
        <v>320</v>
      </c>
      <c r="AB3794">
        <v>298</v>
      </c>
      <c r="AC3794">
        <v>321</v>
      </c>
      <c r="AD3794">
        <v>377</v>
      </c>
      <c r="AE3794">
        <v>311</v>
      </c>
      <c r="AF3794">
        <v>223</v>
      </c>
      <c r="AG3794">
        <v>219</v>
      </c>
      <c r="AH3794">
        <v>220</v>
      </c>
      <c r="AI3794">
        <v>218</v>
      </c>
      <c r="AJ3794">
        <v>221</v>
      </c>
      <c r="AK3794">
        <v>149</v>
      </c>
      <c r="AL3794">
        <v>143</v>
      </c>
      <c r="AM3794">
        <v>307.39999999999998</v>
      </c>
      <c r="AN3794">
        <v>211.2</v>
      </c>
      <c r="AO3794">
        <v>94</v>
      </c>
      <c r="AP3794">
        <v>153</v>
      </c>
      <c r="AQ3794">
        <v>97.461928934010146</v>
      </c>
      <c r="AR3794">
        <v>147.75</v>
      </c>
      <c r="AU3794">
        <v>1200</v>
      </c>
      <c r="AV3794">
        <v>10</v>
      </c>
      <c r="AW3794">
        <v>6</v>
      </c>
      <c r="AX3794">
        <v>2</v>
      </c>
      <c r="BG3794">
        <v>600</v>
      </c>
      <c r="BH3794">
        <v>8</v>
      </c>
      <c r="BI3794">
        <v>6</v>
      </c>
      <c r="BJ3794">
        <v>9</v>
      </c>
      <c r="BQ3794" t="s">
        <v>180</v>
      </c>
      <c r="BR3794" t="s">
        <v>181</v>
      </c>
      <c r="BS3794" t="s">
        <v>182</v>
      </c>
      <c r="BT3794"/>
      <c r="BU3794">
        <v>23</v>
      </c>
      <c r="BV3794" t="s">
        <v>220</v>
      </c>
      <c r="BW3794" t="s">
        <v>222</v>
      </c>
      <c r="BX3794">
        <v>0</v>
      </c>
      <c r="BY3794">
        <v>18</v>
      </c>
      <c r="BZ3794">
        <v>9</v>
      </c>
      <c r="CA3794">
        <v>1209</v>
      </c>
      <c r="CB3794">
        <v>23</v>
      </c>
      <c r="CC3794">
        <v>11.5</v>
      </c>
      <c r="CD3794">
        <v>611</v>
      </c>
      <c r="CE3794">
        <v>9</v>
      </c>
      <c r="CF3794">
        <v>6</v>
      </c>
      <c r="CG3794">
        <v>5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20.5</v>
      </c>
      <c r="CO3794">
        <v>1820</v>
      </c>
      <c r="CP3794">
        <v>1.126373626373626E-2</v>
      </c>
      <c r="CQ3794">
        <v>0.10098522167487679</v>
      </c>
      <c r="CR3794">
        <v>8.9655172413793096</v>
      </c>
      <c r="CS3794">
        <v>9.706439393939395E-2</v>
      </c>
      <c r="CT3794">
        <v>8.6174242424242422</v>
      </c>
      <c r="CU3794">
        <v>2791</v>
      </c>
      <c r="CV3794">
        <v>-1</v>
      </c>
    </row>
    <row r="3795" spans="1:100" x14ac:dyDescent="0.2">
      <c r="A3795">
        <v>2022</v>
      </c>
      <c r="B3795">
        <v>6</v>
      </c>
      <c r="C3795" s="267">
        <v>44719</v>
      </c>
      <c r="D3795">
        <v>388</v>
      </c>
      <c r="E3795">
        <v>566</v>
      </c>
      <c r="F3795">
        <v>2</v>
      </c>
      <c r="G3795" t="s">
        <v>478</v>
      </c>
      <c r="H3795" t="s">
        <v>479</v>
      </c>
      <c r="I3795" t="s">
        <v>169</v>
      </c>
      <c r="J3795">
        <v>3</v>
      </c>
      <c r="K3795">
        <v>4</v>
      </c>
      <c r="L3795">
        <v>34</v>
      </c>
      <c r="M3795">
        <v>31</v>
      </c>
      <c r="N3795">
        <v>36</v>
      </c>
      <c r="Z3795">
        <v>189</v>
      </c>
      <c r="AK3795">
        <v>110</v>
      </c>
      <c r="AL3795">
        <v>116</v>
      </c>
      <c r="AM3795"/>
      <c r="AN3795"/>
      <c r="AO3795">
        <v>83</v>
      </c>
      <c r="AP3795">
        <v>130</v>
      </c>
      <c r="AQ3795">
        <v>78.072289156626496</v>
      </c>
      <c r="AR3795">
        <v>138.33333333333329</v>
      </c>
      <c r="BQ3795" t="s">
        <v>434</v>
      </c>
      <c r="BR3795" t="s">
        <v>435</v>
      </c>
      <c r="BS3795"/>
      <c r="BT3795"/>
      <c r="BU3795">
        <v>23</v>
      </c>
      <c r="BV3795" t="s">
        <v>475</v>
      </c>
      <c r="BW3795" t="s">
        <v>173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/>
      <c r="CQ3795">
        <v>0</v>
      </c>
      <c r="CR3795">
        <v>0</v>
      </c>
      <c r="CS3795"/>
      <c r="CT3795"/>
      <c r="CU3795">
        <v>2791</v>
      </c>
      <c r="CV3795"/>
    </row>
    <row r="3796" spans="1:100" x14ac:dyDescent="0.2">
      <c r="A3796">
        <v>2022</v>
      </c>
      <c r="B3796">
        <v>6</v>
      </c>
      <c r="C3796" s="267">
        <v>44719</v>
      </c>
      <c r="D3796">
        <v>419</v>
      </c>
      <c r="E3796">
        <v>670</v>
      </c>
      <c r="F3796">
        <v>2</v>
      </c>
      <c r="G3796" t="s">
        <v>235</v>
      </c>
      <c r="H3796" t="s">
        <v>236</v>
      </c>
      <c r="I3796" t="s">
        <v>169</v>
      </c>
      <c r="J3796">
        <v>4</v>
      </c>
      <c r="K3796">
        <v>2</v>
      </c>
      <c r="L3796">
        <v>298</v>
      </c>
      <c r="M3796">
        <v>280</v>
      </c>
      <c r="N3796">
        <v>319</v>
      </c>
      <c r="O3796">
        <v>260</v>
      </c>
      <c r="P3796">
        <v>251</v>
      </c>
      <c r="Q3796">
        <v>249</v>
      </c>
      <c r="T3796">
        <v>170</v>
      </c>
      <c r="U3796">
        <v>169</v>
      </c>
      <c r="V3796">
        <v>172</v>
      </c>
      <c r="Y3796">
        <v>141</v>
      </c>
      <c r="AM3796">
        <v>253.33333333333329</v>
      </c>
      <c r="AN3796">
        <v>170.33333333333329</v>
      </c>
      <c r="AO3796">
        <v>96</v>
      </c>
      <c r="AP3796">
        <v>150</v>
      </c>
      <c r="AQ3796">
        <v>102.1276595744681</v>
      </c>
      <c r="AR3796">
        <v>141</v>
      </c>
      <c r="AV3796">
        <v>8</v>
      </c>
      <c r="AW3796">
        <v>4</v>
      </c>
      <c r="AX3796">
        <v>2</v>
      </c>
      <c r="BG3796">
        <v>216</v>
      </c>
      <c r="BQ3796" t="s">
        <v>185</v>
      </c>
      <c r="BR3796" t="s">
        <v>186</v>
      </c>
      <c r="BS3796" t="s">
        <v>237</v>
      </c>
      <c r="BT3796" t="s">
        <v>188</v>
      </c>
      <c r="BU3796">
        <v>23</v>
      </c>
      <c r="BV3796" t="s">
        <v>238</v>
      </c>
      <c r="BW3796" t="s">
        <v>173</v>
      </c>
      <c r="BX3796">
        <v>0</v>
      </c>
      <c r="BY3796">
        <v>14</v>
      </c>
      <c r="BZ3796">
        <v>7</v>
      </c>
      <c r="CA3796">
        <v>7</v>
      </c>
      <c r="CB3796">
        <v>0</v>
      </c>
      <c r="CC3796">
        <v>0</v>
      </c>
      <c r="CD3796">
        <v>216</v>
      </c>
      <c r="CE3796">
        <v>4</v>
      </c>
      <c r="CF3796">
        <v>2</v>
      </c>
      <c r="CG3796">
        <v>1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7</v>
      </c>
      <c r="CO3796">
        <v>223</v>
      </c>
      <c r="CP3796">
        <v>3.1390134529147982E-2</v>
      </c>
      <c r="CQ3796">
        <v>2.3489932885906041E-2</v>
      </c>
      <c r="CR3796">
        <v>0.74832214765100669</v>
      </c>
      <c r="CS3796">
        <v>4.1095890410958902E-2</v>
      </c>
      <c r="CT3796">
        <v>1.309197651663405</v>
      </c>
      <c r="CU3796">
        <v>2791</v>
      </c>
      <c r="CV3796">
        <v>-1</v>
      </c>
    </row>
    <row r="3797" spans="1:100" x14ac:dyDescent="0.2">
      <c r="A3797">
        <v>2022</v>
      </c>
      <c r="B3797">
        <v>6</v>
      </c>
      <c r="C3797" s="267">
        <v>44719</v>
      </c>
      <c r="D3797">
        <v>212</v>
      </c>
      <c r="E3797">
        <v>178</v>
      </c>
      <c r="F3797">
        <v>3</v>
      </c>
      <c r="G3797" t="s">
        <v>510</v>
      </c>
      <c r="H3797" t="s">
        <v>511</v>
      </c>
      <c r="I3797" t="s">
        <v>169</v>
      </c>
      <c r="J3797">
        <v>2</v>
      </c>
      <c r="K3797">
        <v>2</v>
      </c>
      <c r="L3797">
        <v>50</v>
      </c>
      <c r="M3797">
        <v>46</v>
      </c>
      <c r="N3797">
        <v>53</v>
      </c>
      <c r="Y3797">
        <v>102</v>
      </c>
      <c r="Z3797">
        <v>102</v>
      </c>
      <c r="AK3797">
        <v>106</v>
      </c>
      <c r="AL3797">
        <v>115</v>
      </c>
      <c r="AM3797"/>
      <c r="AN3797"/>
      <c r="AO3797">
        <v>60</v>
      </c>
      <c r="AP3797">
        <v>120</v>
      </c>
      <c r="AQ3797">
        <v>67.764705882352942</v>
      </c>
      <c r="AR3797">
        <v>106.25</v>
      </c>
      <c r="BQ3797" t="s">
        <v>180</v>
      </c>
      <c r="BR3797" t="s">
        <v>266</v>
      </c>
      <c r="BS3797" t="s">
        <v>512</v>
      </c>
      <c r="BT3797"/>
      <c r="BU3797">
        <v>23</v>
      </c>
      <c r="BV3797" t="s">
        <v>509</v>
      </c>
      <c r="BW3797" t="s">
        <v>173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/>
      <c r="CQ3797">
        <v>0</v>
      </c>
      <c r="CR3797">
        <v>0</v>
      </c>
      <c r="CS3797"/>
      <c r="CT3797"/>
      <c r="CU3797">
        <v>2791</v>
      </c>
      <c r="CV3797"/>
    </row>
    <row r="3798" spans="1:100" x14ac:dyDescent="0.2">
      <c r="A3798">
        <v>2022</v>
      </c>
      <c r="B3798">
        <v>6</v>
      </c>
      <c r="C3798" s="267">
        <v>44719</v>
      </c>
      <c r="D3798">
        <v>421</v>
      </c>
      <c r="E3798">
        <v>673</v>
      </c>
      <c r="F3798">
        <v>3</v>
      </c>
      <c r="G3798" t="s">
        <v>359</v>
      </c>
      <c r="H3798" t="s">
        <v>360</v>
      </c>
      <c r="I3798" t="s">
        <v>169</v>
      </c>
      <c r="J3798">
        <v>1</v>
      </c>
      <c r="K3798">
        <v>4</v>
      </c>
      <c r="L3798">
        <v>61</v>
      </c>
      <c r="M3798">
        <v>57</v>
      </c>
      <c r="N3798">
        <v>65</v>
      </c>
      <c r="AM3798"/>
      <c r="AN3798"/>
      <c r="AO3798">
        <v>18</v>
      </c>
      <c r="AP3798">
        <v>200</v>
      </c>
      <c r="AQ3798"/>
      <c r="AR3798"/>
      <c r="BQ3798" t="s">
        <v>185</v>
      </c>
      <c r="BR3798" t="s">
        <v>186</v>
      </c>
      <c r="BS3798" t="s">
        <v>361</v>
      </c>
      <c r="BT3798" t="s">
        <v>188</v>
      </c>
      <c r="BU3798">
        <v>23</v>
      </c>
      <c r="BV3798" t="s">
        <v>358</v>
      </c>
      <c r="BW3798" t="s">
        <v>173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/>
      <c r="CQ3798">
        <v>0</v>
      </c>
      <c r="CR3798">
        <v>0</v>
      </c>
      <c r="CS3798"/>
      <c r="CT3798"/>
      <c r="CU3798">
        <v>2791</v>
      </c>
      <c r="CV3798"/>
    </row>
    <row r="3799" spans="1:100" x14ac:dyDescent="0.2">
      <c r="A3799">
        <v>2022</v>
      </c>
      <c r="B3799">
        <v>6</v>
      </c>
      <c r="C3799" s="267">
        <v>44719</v>
      </c>
      <c r="D3799">
        <v>423</v>
      </c>
      <c r="E3799">
        <v>669</v>
      </c>
      <c r="F3799">
        <v>4</v>
      </c>
      <c r="G3799" t="s">
        <v>279</v>
      </c>
      <c r="H3799" t="s">
        <v>280</v>
      </c>
      <c r="I3799" t="s">
        <v>169</v>
      </c>
      <c r="J3799">
        <v>2</v>
      </c>
      <c r="K3799">
        <v>2</v>
      </c>
      <c r="L3799">
        <v>954</v>
      </c>
      <c r="M3799">
        <v>897</v>
      </c>
      <c r="N3799">
        <v>1021</v>
      </c>
      <c r="O3799">
        <v>1439</v>
      </c>
      <c r="P3799">
        <v>1420</v>
      </c>
      <c r="Q3799">
        <v>1460</v>
      </c>
      <c r="R3799">
        <v>1509</v>
      </c>
      <c r="S3799">
        <v>1496</v>
      </c>
      <c r="T3799">
        <v>960</v>
      </c>
      <c r="U3799">
        <v>947</v>
      </c>
      <c r="V3799">
        <v>942</v>
      </c>
      <c r="W3799">
        <v>952</v>
      </c>
      <c r="X3799">
        <v>1003</v>
      </c>
      <c r="Y3799">
        <v>178</v>
      </c>
      <c r="Z3799">
        <v>179</v>
      </c>
      <c r="AA3799">
        <v>1473</v>
      </c>
      <c r="AB3799">
        <v>1590</v>
      </c>
      <c r="AC3799">
        <v>1622</v>
      </c>
      <c r="AD3799">
        <v>1584</v>
      </c>
      <c r="AE3799">
        <v>1496</v>
      </c>
      <c r="AF3799">
        <v>1006</v>
      </c>
      <c r="AG3799">
        <v>974</v>
      </c>
      <c r="AH3799">
        <v>1022</v>
      </c>
      <c r="AI3799">
        <v>1008</v>
      </c>
      <c r="AJ3799">
        <v>1009</v>
      </c>
      <c r="AK3799">
        <v>151</v>
      </c>
      <c r="AL3799">
        <v>157</v>
      </c>
      <c r="AM3799">
        <v>1508.9</v>
      </c>
      <c r="AN3799">
        <v>982.3</v>
      </c>
      <c r="AO3799">
        <v>40</v>
      </c>
      <c r="AP3799">
        <v>180</v>
      </c>
      <c r="AQ3799">
        <v>43.308270676691727</v>
      </c>
      <c r="AR3799">
        <v>166.25</v>
      </c>
      <c r="AU3799">
        <v>60</v>
      </c>
      <c r="AV3799">
        <v>10</v>
      </c>
      <c r="AW3799">
        <v>6</v>
      </c>
      <c r="AX3799">
        <v>2</v>
      </c>
      <c r="BG3799">
        <v>564</v>
      </c>
      <c r="BH3799">
        <v>10</v>
      </c>
      <c r="BI3799">
        <v>7</v>
      </c>
      <c r="BJ3799">
        <v>18</v>
      </c>
      <c r="BL3799">
        <v>5</v>
      </c>
      <c r="BQ3799" t="s">
        <v>185</v>
      </c>
      <c r="BR3799" t="s">
        <v>186</v>
      </c>
      <c r="BS3799" t="s">
        <v>281</v>
      </c>
      <c r="BT3799" t="s">
        <v>188</v>
      </c>
      <c r="BU3799">
        <v>23</v>
      </c>
      <c r="BV3799" t="s">
        <v>279</v>
      </c>
      <c r="BW3799" t="s">
        <v>173</v>
      </c>
      <c r="BX3799">
        <v>0</v>
      </c>
      <c r="BY3799">
        <v>18</v>
      </c>
      <c r="BZ3799">
        <v>9</v>
      </c>
      <c r="CA3799">
        <v>69</v>
      </c>
      <c r="CB3799">
        <v>40</v>
      </c>
      <c r="CC3799">
        <v>20</v>
      </c>
      <c r="CD3799">
        <v>584</v>
      </c>
      <c r="CE3799">
        <v>10</v>
      </c>
      <c r="CF3799">
        <v>6</v>
      </c>
      <c r="CG3799">
        <v>10</v>
      </c>
      <c r="CH3799">
        <v>0</v>
      </c>
      <c r="CI3799">
        <v>2</v>
      </c>
      <c r="CJ3799">
        <v>0</v>
      </c>
      <c r="CK3799">
        <v>0</v>
      </c>
      <c r="CL3799">
        <v>0</v>
      </c>
      <c r="CM3799">
        <v>0</v>
      </c>
      <c r="CN3799">
        <v>29</v>
      </c>
      <c r="CO3799">
        <v>653</v>
      </c>
      <c r="CP3799">
        <v>4.44104134762634E-2</v>
      </c>
      <c r="CQ3799">
        <v>3.0398322851153039E-2</v>
      </c>
      <c r="CR3799">
        <v>0.68448637316561844</v>
      </c>
      <c r="CS3799">
        <v>2.952254911941362E-2</v>
      </c>
      <c r="CT3799">
        <v>0.66476636465438266</v>
      </c>
      <c r="CU3799">
        <v>2791</v>
      </c>
      <c r="CV3799">
        <v>-1</v>
      </c>
    </row>
    <row r="3800" spans="1:100" x14ac:dyDescent="0.2">
      <c r="A3800">
        <v>2022</v>
      </c>
      <c r="B3800">
        <v>6</v>
      </c>
      <c r="C3800" s="267">
        <v>44719</v>
      </c>
      <c r="D3800">
        <v>376</v>
      </c>
      <c r="E3800">
        <v>438</v>
      </c>
      <c r="F3800">
        <v>5</v>
      </c>
      <c r="G3800" t="s">
        <v>216</v>
      </c>
      <c r="H3800" t="s">
        <v>217</v>
      </c>
      <c r="I3800" t="s">
        <v>169</v>
      </c>
      <c r="J3800">
        <v>3</v>
      </c>
      <c r="K3800">
        <v>2</v>
      </c>
      <c r="L3800">
        <v>335</v>
      </c>
      <c r="M3800">
        <v>315</v>
      </c>
      <c r="N3800">
        <v>358</v>
      </c>
      <c r="AM3800"/>
      <c r="AN3800"/>
      <c r="AO3800">
        <v>75</v>
      </c>
      <c r="AP3800">
        <v>144</v>
      </c>
      <c r="AQ3800"/>
      <c r="AR3800"/>
      <c r="BQ3800" t="s">
        <v>185</v>
      </c>
      <c r="BR3800" t="s">
        <v>186</v>
      </c>
      <c r="BS3800" t="s">
        <v>218</v>
      </c>
      <c r="BT3800" t="s">
        <v>188</v>
      </c>
      <c r="BU3800">
        <v>23</v>
      </c>
      <c r="BV3800" t="s">
        <v>219</v>
      </c>
      <c r="BW3800" t="s">
        <v>173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/>
      <c r="CQ3800">
        <v>0</v>
      </c>
      <c r="CR3800">
        <v>0</v>
      </c>
      <c r="CS3800"/>
      <c r="CT3800"/>
      <c r="CU3800">
        <v>2791</v>
      </c>
      <c r="CV3800"/>
    </row>
    <row r="3801" spans="1:100" x14ac:dyDescent="0.2">
      <c r="A3801">
        <v>2022</v>
      </c>
      <c r="B3801">
        <v>6</v>
      </c>
      <c r="C3801" s="267">
        <v>44719</v>
      </c>
      <c r="D3801">
        <v>421</v>
      </c>
      <c r="E3801">
        <v>667</v>
      </c>
      <c r="F3801">
        <v>5</v>
      </c>
      <c r="G3801" t="s">
        <v>355</v>
      </c>
      <c r="H3801" t="s">
        <v>356</v>
      </c>
      <c r="I3801" t="s">
        <v>169</v>
      </c>
      <c r="J3801">
        <v>1</v>
      </c>
      <c r="K3801">
        <v>4</v>
      </c>
      <c r="L3801">
        <v>1554</v>
      </c>
      <c r="M3801">
        <v>1462</v>
      </c>
      <c r="N3801">
        <v>1664</v>
      </c>
      <c r="O3801">
        <v>2405</v>
      </c>
      <c r="P3801">
        <v>2327</v>
      </c>
      <c r="R3801">
        <v>2246</v>
      </c>
      <c r="S3801">
        <v>2311</v>
      </c>
      <c r="T3801">
        <v>1550</v>
      </c>
      <c r="U3801">
        <v>1559</v>
      </c>
      <c r="W3801">
        <v>1562</v>
      </c>
      <c r="X3801">
        <v>1621</v>
      </c>
      <c r="AA3801">
        <v>2431</v>
      </c>
      <c r="AB3801">
        <v>2292</v>
      </c>
      <c r="AC3801">
        <v>2331</v>
      </c>
      <c r="AE3801">
        <v>2189</v>
      </c>
      <c r="AF3801">
        <v>1645</v>
      </c>
      <c r="AG3801">
        <v>1648</v>
      </c>
      <c r="AH3801">
        <v>1605</v>
      </c>
      <c r="AJ3801">
        <v>1682</v>
      </c>
      <c r="AM3801">
        <v>2316.5</v>
      </c>
      <c r="AN3801">
        <v>1609</v>
      </c>
      <c r="AO3801">
        <v>18</v>
      </c>
      <c r="AP3801">
        <v>200</v>
      </c>
      <c r="AQ3801"/>
      <c r="AR3801"/>
      <c r="AU3801">
        <v>80</v>
      </c>
      <c r="AV3801">
        <v>10</v>
      </c>
      <c r="AW3801">
        <v>8</v>
      </c>
      <c r="AX3801">
        <v>10</v>
      </c>
      <c r="BH3801">
        <v>8</v>
      </c>
      <c r="BI3801">
        <v>2</v>
      </c>
      <c r="BJ3801">
        <v>13</v>
      </c>
      <c r="BQ3801" t="s">
        <v>185</v>
      </c>
      <c r="BR3801" t="s">
        <v>186</v>
      </c>
      <c r="BS3801" t="s">
        <v>357</v>
      </c>
      <c r="BT3801" t="s">
        <v>188</v>
      </c>
      <c r="BU3801">
        <v>23</v>
      </c>
      <c r="BV3801" t="s">
        <v>358</v>
      </c>
      <c r="BW3801" t="s">
        <v>173</v>
      </c>
      <c r="BX3801">
        <v>0</v>
      </c>
      <c r="BY3801">
        <v>28</v>
      </c>
      <c r="BZ3801">
        <v>7</v>
      </c>
      <c r="CA3801">
        <v>87</v>
      </c>
      <c r="CB3801">
        <v>23</v>
      </c>
      <c r="CC3801">
        <v>5.75</v>
      </c>
      <c r="CD3801">
        <v>5</v>
      </c>
      <c r="CE3801">
        <v>4</v>
      </c>
      <c r="CF3801">
        <v>2</v>
      </c>
      <c r="CG3801">
        <v>5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12.75</v>
      </c>
      <c r="CO3801">
        <v>92</v>
      </c>
      <c r="CP3801">
        <v>0.13858695652173911</v>
      </c>
      <c r="CQ3801">
        <v>8.2046332046332038E-3</v>
      </c>
      <c r="CR3801">
        <v>5.9202059202059197E-2</v>
      </c>
      <c r="CS3801">
        <v>7.9241765071472962E-3</v>
      </c>
      <c r="CT3801">
        <v>5.7178371659415778E-2</v>
      </c>
      <c r="CU3801">
        <v>2791</v>
      </c>
      <c r="CV3801">
        <v>-1</v>
      </c>
    </row>
    <row r="3802" spans="1:100" x14ac:dyDescent="0.2">
      <c r="A3802">
        <v>2022</v>
      </c>
      <c r="B3802">
        <v>6</v>
      </c>
      <c r="C3802" s="267">
        <v>44719</v>
      </c>
      <c r="D3802">
        <v>421</v>
      </c>
      <c r="E3802">
        <v>673</v>
      </c>
      <c r="F3802">
        <v>5</v>
      </c>
      <c r="G3802" t="s">
        <v>359</v>
      </c>
      <c r="H3802" t="s">
        <v>360</v>
      </c>
      <c r="I3802" t="s">
        <v>169</v>
      </c>
      <c r="J3802">
        <v>1</v>
      </c>
      <c r="K3802">
        <v>4</v>
      </c>
      <c r="L3802">
        <v>61</v>
      </c>
      <c r="M3802">
        <v>57</v>
      </c>
      <c r="N3802">
        <v>65</v>
      </c>
      <c r="O3802">
        <v>85</v>
      </c>
      <c r="P3802">
        <v>83</v>
      </c>
      <c r="R3802">
        <v>87</v>
      </c>
      <c r="S3802">
        <v>88</v>
      </c>
      <c r="T3802">
        <v>61</v>
      </c>
      <c r="U3802">
        <v>59</v>
      </c>
      <c r="W3802">
        <v>60</v>
      </c>
      <c r="X3802">
        <v>62</v>
      </c>
      <c r="Y3802">
        <v>166</v>
      </c>
      <c r="Z3802">
        <v>162</v>
      </c>
      <c r="AA3802">
        <v>90</v>
      </c>
      <c r="AB3802">
        <v>82</v>
      </c>
      <c r="AC3802">
        <v>74</v>
      </c>
      <c r="AE3802">
        <v>85</v>
      </c>
      <c r="AF3802">
        <v>65</v>
      </c>
      <c r="AG3802">
        <v>63</v>
      </c>
      <c r="AH3802">
        <v>61</v>
      </c>
      <c r="AJ3802">
        <v>66</v>
      </c>
      <c r="AK3802">
        <v>169</v>
      </c>
      <c r="AL3802">
        <v>171</v>
      </c>
      <c r="AM3802">
        <v>84.25</v>
      </c>
      <c r="AN3802">
        <v>62.125</v>
      </c>
      <c r="AO3802">
        <v>18</v>
      </c>
      <c r="AP3802">
        <v>200</v>
      </c>
      <c r="AQ3802">
        <v>21.556886227544911</v>
      </c>
      <c r="AR3802">
        <v>167</v>
      </c>
      <c r="BQ3802" t="s">
        <v>185</v>
      </c>
      <c r="BR3802" t="s">
        <v>186</v>
      </c>
      <c r="BS3802" t="s">
        <v>361</v>
      </c>
      <c r="BT3802" t="s">
        <v>188</v>
      </c>
      <c r="BU3802">
        <v>23</v>
      </c>
      <c r="BV3802" t="s">
        <v>358</v>
      </c>
      <c r="BW3802" t="s">
        <v>173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/>
      <c r="CQ3802">
        <v>0</v>
      </c>
      <c r="CR3802">
        <v>0</v>
      </c>
      <c r="CS3802">
        <v>0</v>
      </c>
      <c r="CT3802">
        <v>0</v>
      </c>
      <c r="CU3802">
        <v>2791</v>
      </c>
      <c r="CV3802">
        <v>-1</v>
      </c>
    </row>
    <row r="3803" spans="1:100" x14ac:dyDescent="0.2">
      <c r="A3803">
        <v>2022</v>
      </c>
      <c r="B3803">
        <v>6</v>
      </c>
      <c r="C3803" s="267">
        <v>44719</v>
      </c>
      <c r="D3803">
        <v>212</v>
      </c>
      <c r="E3803">
        <v>140</v>
      </c>
      <c r="F3803">
        <v>6</v>
      </c>
      <c r="G3803" t="s">
        <v>506</v>
      </c>
      <c r="H3803" t="s">
        <v>507</v>
      </c>
      <c r="I3803" t="s">
        <v>169</v>
      </c>
      <c r="J3803">
        <v>2</v>
      </c>
      <c r="K3803">
        <v>2</v>
      </c>
      <c r="L3803">
        <v>485</v>
      </c>
      <c r="M3803">
        <v>451</v>
      </c>
      <c r="N3803">
        <v>518</v>
      </c>
      <c r="O3803">
        <v>660</v>
      </c>
      <c r="P3803">
        <v>667</v>
      </c>
      <c r="Q3803">
        <v>682</v>
      </c>
      <c r="R3803">
        <v>701</v>
      </c>
      <c r="S3803">
        <v>692</v>
      </c>
      <c r="T3803">
        <v>430</v>
      </c>
      <c r="U3803">
        <v>435</v>
      </c>
      <c r="V3803">
        <v>439</v>
      </c>
      <c r="W3803">
        <v>466</v>
      </c>
      <c r="X3803">
        <v>459</v>
      </c>
      <c r="AA3803">
        <v>552</v>
      </c>
      <c r="AB3803">
        <v>614</v>
      </c>
      <c r="AC3803">
        <v>752</v>
      </c>
      <c r="AD3803">
        <v>652</v>
      </c>
      <c r="AE3803">
        <v>668</v>
      </c>
      <c r="AF3803">
        <v>420</v>
      </c>
      <c r="AG3803">
        <v>465</v>
      </c>
      <c r="AH3803">
        <v>424</v>
      </c>
      <c r="AI3803">
        <v>463</v>
      </c>
      <c r="AJ3803">
        <v>480</v>
      </c>
      <c r="AM3803">
        <v>664</v>
      </c>
      <c r="AN3803">
        <v>448.1</v>
      </c>
      <c r="AO3803">
        <v>60</v>
      </c>
      <c r="AP3803">
        <v>120</v>
      </c>
      <c r="AQ3803"/>
      <c r="AR3803"/>
      <c r="AU3803">
        <v>630</v>
      </c>
      <c r="AV3803">
        <v>10</v>
      </c>
      <c r="AW3803">
        <v>2</v>
      </c>
      <c r="BH3803">
        <v>3</v>
      </c>
      <c r="BJ3803">
        <v>14</v>
      </c>
      <c r="BQ3803" t="s">
        <v>180</v>
      </c>
      <c r="BR3803" t="s">
        <v>266</v>
      </c>
      <c r="BS3803" t="s">
        <v>508</v>
      </c>
      <c r="BT3803"/>
      <c r="BU3803">
        <v>23</v>
      </c>
      <c r="BV3803" t="s">
        <v>509</v>
      </c>
      <c r="BW3803" t="s">
        <v>173</v>
      </c>
      <c r="BX3803">
        <v>0</v>
      </c>
      <c r="BY3803">
        <v>12</v>
      </c>
      <c r="BZ3803">
        <v>6</v>
      </c>
      <c r="CA3803">
        <v>636</v>
      </c>
      <c r="CB3803">
        <v>17</v>
      </c>
      <c r="CC3803">
        <v>8.5</v>
      </c>
      <c r="CD3803">
        <v>8</v>
      </c>
      <c r="CE3803">
        <v>6</v>
      </c>
      <c r="CF3803">
        <v>1</v>
      </c>
      <c r="CG3803">
        <v>7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14.5</v>
      </c>
      <c r="CO3803">
        <v>644</v>
      </c>
      <c r="CP3803">
        <v>2.251552795031056E-2</v>
      </c>
      <c r="CQ3803">
        <v>2.989690721649485E-2</v>
      </c>
      <c r="CR3803">
        <v>1.3278350515463919</v>
      </c>
      <c r="CS3803">
        <v>3.2358848471323358E-2</v>
      </c>
      <c r="CT3803">
        <v>1.437179201071189</v>
      </c>
      <c r="CU3803">
        <v>2791</v>
      </c>
      <c r="CV3803">
        <v>-1</v>
      </c>
    </row>
    <row r="3804" spans="1:100" x14ac:dyDescent="0.2">
      <c r="A3804">
        <v>2022</v>
      </c>
      <c r="B3804">
        <v>6</v>
      </c>
      <c r="C3804" s="267">
        <v>44719</v>
      </c>
      <c r="D3804">
        <v>212</v>
      </c>
      <c r="E3804">
        <v>178</v>
      </c>
      <c r="F3804">
        <v>6</v>
      </c>
      <c r="G3804" t="s">
        <v>510</v>
      </c>
      <c r="H3804" t="s">
        <v>511</v>
      </c>
      <c r="I3804" t="s">
        <v>169</v>
      </c>
      <c r="J3804">
        <v>2</v>
      </c>
      <c r="K3804">
        <v>2</v>
      </c>
      <c r="L3804">
        <v>50</v>
      </c>
      <c r="M3804">
        <v>46</v>
      </c>
      <c r="N3804">
        <v>53</v>
      </c>
      <c r="O3804">
        <v>100</v>
      </c>
      <c r="P3804">
        <v>104</v>
      </c>
      <c r="Q3804">
        <v>105</v>
      </c>
      <c r="R3804">
        <v>105</v>
      </c>
      <c r="S3804">
        <v>106</v>
      </c>
      <c r="T3804">
        <v>49</v>
      </c>
      <c r="U3804">
        <v>51</v>
      </c>
      <c r="V3804">
        <v>50</v>
      </c>
      <c r="W3804">
        <v>52</v>
      </c>
      <c r="X3804">
        <v>51</v>
      </c>
      <c r="AA3804">
        <v>64</v>
      </c>
      <c r="AB3804">
        <v>78</v>
      </c>
      <c r="AC3804">
        <v>75</v>
      </c>
      <c r="AD3804">
        <v>77</v>
      </c>
      <c r="AE3804">
        <v>75</v>
      </c>
      <c r="AF3804">
        <v>47</v>
      </c>
      <c r="AG3804">
        <v>51</v>
      </c>
      <c r="AH3804">
        <v>48</v>
      </c>
      <c r="AI3804">
        <v>52</v>
      </c>
      <c r="AJ3804">
        <v>51</v>
      </c>
      <c r="AM3804">
        <v>88.9</v>
      </c>
      <c r="AN3804">
        <v>50.2</v>
      </c>
      <c r="AO3804">
        <v>60</v>
      </c>
      <c r="AP3804">
        <v>120</v>
      </c>
      <c r="AQ3804"/>
      <c r="AR3804"/>
      <c r="AU3804">
        <v>630</v>
      </c>
      <c r="AV3804">
        <v>10</v>
      </c>
      <c r="AW3804">
        <v>2</v>
      </c>
      <c r="BH3804">
        <v>2</v>
      </c>
      <c r="BI3804">
        <v>5</v>
      </c>
      <c r="BJ3804">
        <v>11</v>
      </c>
      <c r="BQ3804" t="s">
        <v>180</v>
      </c>
      <c r="BR3804" t="s">
        <v>266</v>
      </c>
      <c r="BS3804" t="s">
        <v>512</v>
      </c>
      <c r="BT3804"/>
      <c r="BU3804">
        <v>23</v>
      </c>
      <c r="BV3804" t="s">
        <v>509</v>
      </c>
      <c r="BW3804" t="s">
        <v>173</v>
      </c>
      <c r="BX3804">
        <v>0</v>
      </c>
      <c r="BY3804">
        <v>12</v>
      </c>
      <c r="BZ3804">
        <v>6</v>
      </c>
      <c r="CA3804">
        <v>636</v>
      </c>
      <c r="CB3804">
        <v>18</v>
      </c>
      <c r="CC3804">
        <v>9</v>
      </c>
      <c r="CD3804">
        <v>9</v>
      </c>
      <c r="CE3804">
        <v>6</v>
      </c>
      <c r="CF3804">
        <v>3</v>
      </c>
      <c r="CG3804">
        <v>5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15</v>
      </c>
      <c r="CO3804">
        <v>645</v>
      </c>
      <c r="CP3804">
        <v>2.3255813953488368E-2</v>
      </c>
      <c r="CQ3804">
        <v>0.3</v>
      </c>
      <c r="CR3804">
        <v>12.9</v>
      </c>
      <c r="CS3804">
        <v>0.29880478087649398</v>
      </c>
      <c r="CT3804">
        <v>12.84860557768924</v>
      </c>
      <c r="CU3804">
        <v>2791</v>
      </c>
      <c r="CV3804">
        <v>-1</v>
      </c>
    </row>
    <row r="3805" spans="1:100" x14ac:dyDescent="0.2">
      <c r="A3805">
        <v>2022</v>
      </c>
      <c r="B3805">
        <v>6</v>
      </c>
      <c r="C3805" s="267">
        <v>44719</v>
      </c>
      <c r="D3805">
        <v>376</v>
      </c>
      <c r="E3805">
        <v>438</v>
      </c>
      <c r="F3805">
        <v>6</v>
      </c>
      <c r="G3805" t="s">
        <v>216</v>
      </c>
      <c r="H3805" t="s">
        <v>217</v>
      </c>
      <c r="I3805" t="s">
        <v>169</v>
      </c>
      <c r="J3805">
        <v>3</v>
      </c>
      <c r="K3805">
        <v>2</v>
      </c>
      <c r="L3805">
        <v>335</v>
      </c>
      <c r="M3805">
        <v>315</v>
      </c>
      <c r="N3805">
        <v>358</v>
      </c>
      <c r="AM3805"/>
      <c r="AN3805"/>
      <c r="AO3805">
        <v>75</v>
      </c>
      <c r="AP3805">
        <v>144</v>
      </c>
      <c r="AQ3805"/>
      <c r="AR3805"/>
      <c r="BG3805">
        <v>360</v>
      </c>
      <c r="BQ3805" t="s">
        <v>185</v>
      </c>
      <c r="BR3805" t="s">
        <v>186</v>
      </c>
      <c r="BS3805" t="s">
        <v>218</v>
      </c>
      <c r="BT3805" t="s">
        <v>188</v>
      </c>
      <c r="BU3805">
        <v>23</v>
      </c>
      <c r="BV3805" t="s">
        <v>219</v>
      </c>
      <c r="BW3805" t="s">
        <v>173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360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360</v>
      </c>
      <c r="CP3805">
        <v>0</v>
      </c>
      <c r="CQ3805">
        <v>0</v>
      </c>
      <c r="CR3805">
        <v>1.074626865671642</v>
      </c>
      <c r="CS3805"/>
      <c r="CT3805"/>
      <c r="CU3805">
        <v>2791</v>
      </c>
      <c r="CV3805"/>
    </row>
    <row r="3806" spans="1:100" x14ac:dyDescent="0.2">
      <c r="A3806">
        <v>2022</v>
      </c>
      <c r="B3806">
        <v>6</v>
      </c>
      <c r="C3806" s="267">
        <v>44719</v>
      </c>
      <c r="D3806">
        <v>388</v>
      </c>
      <c r="E3806">
        <v>564</v>
      </c>
      <c r="F3806">
        <v>6</v>
      </c>
      <c r="G3806" t="s">
        <v>473</v>
      </c>
      <c r="H3806" t="s">
        <v>474</v>
      </c>
      <c r="I3806" t="s">
        <v>169</v>
      </c>
      <c r="J3806">
        <v>3</v>
      </c>
      <c r="K3806">
        <v>4</v>
      </c>
      <c r="L3806">
        <v>119</v>
      </c>
      <c r="M3806">
        <v>109</v>
      </c>
      <c r="N3806">
        <v>128</v>
      </c>
      <c r="O3806">
        <v>152</v>
      </c>
      <c r="P3806">
        <v>144</v>
      </c>
      <c r="Q3806">
        <v>151</v>
      </c>
      <c r="R3806">
        <v>154</v>
      </c>
      <c r="S3806">
        <v>149</v>
      </c>
      <c r="T3806">
        <v>109</v>
      </c>
      <c r="U3806">
        <v>105</v>
      </c>
      <c r="V3806">
        <v>109</v>
      </c>
      <c r="W3806">
        <v>115</v>
      </c>
      <c r="X3806">
        <v>119</v>
      </c>
      <c r="AA3806">
        <v>131</v>
      </c>
      <c r="AB3806">
        <v>146</v>
      </c>
      <c r="AC3806">
        <v>138</v>
      </c>
      <c r="AD3806">
        <v>140</v>
      </c>
      <c r="AF3806">
        <v>105</v>
      </c>
      <c r="AG3806">
        <v>111</v>
      </c>
      <c r="AH3806">
        <v>100</v>
      </c>
      <c r="AI3806">
        <v>110</v>
      </c>
      <c r="AM3806">
        <v>145</v>
      </c>
      <c r="AN3806">
        <v>109.2222222222222</v>
      </c>
      <c r="AO3806">
        <v>83</v>
      </c>
      <c r="AP3806">
        <v>130</v>
      </c>
      <c r="AQ3806"/>
      <c r="AR3806"/>
      <c r="AU3806">
        <v>2200</v>
      </c>
      <c r="AV3806">
        <v>10</v>
      </c>
      <c r="AW3806">
        <v>8</v>
      </c>
      <c r="AX3806">
        <v>2</v>
      </c>
      <c r="BG3806">
        <v>1100</v>
      </c>
      <c r="BH3806">
        <v>13</v>
      </c>
      <c r="BI3806">
        <v>8</v>
      </c>
      <c r="BJ3806">
        <v>20</v>
      </c>
      <c r="BL3806">
        <v>5</v>
      </c>
      <c r="BQ3806" t="s">
        <v>434</v>
      </c>
      <c r="BR3806" t="s">
        <v>435</v>
      </c>
      <c r="BS3806"/>
      <c r="BT3806"/>
      <c r="BU3806">
        <v>23</v>
      </c>
      <c r="BV3806" t="s">
        <v>475</v>
      </c>
      <c r="BW3806" t="s">
        <v>173</v>
      </c>
      <c r="BX3806">
        <v>0</v>
      </c>
      <c r="BY3806">
        <v>20</v>
      </c>
      <c r="BZ3806">
        <v>5</v>
      </c>
      <c r="CA3806">
        <v>2205</v>
      </c>
      <c r="CB3806">
        <v>46</v>
      </c>
      <c r="CC3806">
        <v>11.5</v>
      </c>
      <c r="CD3806">
        <v>1111</v>
      </c>
      <c r="CE3806">
        <v>5</v>
      </c>
      <c r="CF3806">
        <v>4</v>
      </c>
      <c r="CG3806">
        <v>5</v>
      </c>
      <c r="CH3806">
        <v>0</v>
      </c>
      <c r="CI3806">
        <v>1</v>
      </c>
      <c r="CJ3806">
        <v>0</v>
      </c>
      <c r="CK3806">
        <v>0</v>
      </c>
      <c r="CL3806">
        <v>0</v>
      </c>
      <c r="CM3806">
        <v>0</v>
      </c>
      <c r="CN3806">
        <v>16.5</v>
      </c>
      <c r="CO3806">
        <v>3316</v>
      </c>
      <c r="CP3806">
        <v>4.9758745476477682E-3</v>
      </c>
      <c r="CQ3806">
        <v>0.13865546218487401</v>
      </c>
      <c r="CR3806">
        <v>27.865546218487399</v>
      </c>
      <c r="CS3806">
        <v>0.15106815869786369</v>
      </c>
      <c r="CT3806">
        <v>30.360122075279751</v>
      </c>
      <c r="CU3806">
        <v>2791</v>
      </c>
      <c r="CV3806">
        <v>-1</v>
      </c>
    </row>
    <row r="3807" spans="1:100" x14ac:dyDescent="0.2">
      <c r="A3807">
        <v>2022</v>
      </c>
      <c r="B3807">
        <v>6</v>
      </c>
      <c r="C3807" s="267">
        <v>44719</v>
      </c>
      <c r="D3807">
        <v>388</v>
      </c>
      <c r="E3807">
        <v>565</v>
      </c>
      <c r="F3807">
        <v>6</v>
      </c>
      <c r="G3807" t="s">
        <v>476</v>
      </c>
      <c r="H3807" t="s">
        <v>477</v>
      </c>
      <c r="I3807" t="s">
        <v>169</v>
      </c>
      <c r="J3807">
        <v>3</v>
      </c>
      <c r="K3807">
        <v>4</v>
      </c>
      <c r="L3807">
        <v>91</v>
      </c>
      <c r="M3807">
        <v>83</v>
      </c>
      <c r="N3807">
        <v>98</v>
      </c>
      <c r="O3807">
        <v>109</v>
      </c>
      <c r="P3807">
        <v>107</v>
      </c>
      <c r="Q3807">
        <v>114</v>
      </c>
      <c r="R3807">
        <v>117</v>
      </c>
      <c r="S3807">
        <v>120</v>
      </c>
      <c r="T3807">
        <v>80</v>
      </c>
      <c r="U3807">
        <v>79</v>
      </c>
      <c r="V3807">
        <v>85</v>
      </c>
      <c r="W3807">
        <v>86</v>
      </c>
      <c r="X3807">
        <v>84</v>
      </c>
      <c r="AA3807">
        <v>97</v>
      </c>
      <c r="AB3807">
        <v>107</v>
      </c>
      <c r="AC3807">
        <v>99</v>
      </c>
      <c r="AD3807">
        <v>101</v>
      </c>
      <c r="AF3807">
        <v>84</v>
      </c>
      <c r="AG3807">
        <v>84</v>
      </c>
      <c r="AH3807">
        <v>78</v>
      </c>
      <c r="AI3807">
        <v>84</v>
      </c>
      <c r="AM3807">
        <v>107.8888888888889</v>
      </c>
      <c r="AN3807">
        <v>82.666666666666671</v>
      </c>
      <c r="AO3807">
        <v>83</v>
      </c>
      <c r="AP3807">
        <v>130</v>
      </c>
      <c r="AQ3807"/>
      <c r="AR3807"/>
      <c r="BQ3807" t="s">
        <v>434</v>
      </c>
      <c r="BR3807" t="s">
        <v>435</v>
      </c>
      <c r="BS3807"/>
      <c r="BT3807"/>
      <c r="BU3807">
        <v>23</v>
      </c>
      <c r="BV3807" t="s">
        <v>475</v>
      </c>
      <c r="BW3807" t="s">
        <v>173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/>
      <c r="CQ3807">
        <v>0</v>
      </c>
      <c r="CR3807">
        <v>0</v>
      </c>
      <c r="CS3807">
        <v>0</v>
      </c>
      <c r="CT3807">
        <v>0</v>
      </c>
      <c r="CU3807">
        <v>2791</v>
      </c>
      <c r="CV3807">
        <v>-1</v>
      </c>
    </row>
    <row r="3808" spans="1:100" x14ac:dyDescent="0.2">
      <c r="A3808">
        <v>2022</v>
      </c>
      <c r="B3808">
        <v>6</v>
      </c>
      <c r="C3808" s="267">
        <v>44719</v>
      </c>
      <c r="D3808">
        <v>388</v>
      </c>
      <c r="E3808">
        <v>566</v>
      </c>
      <c r="F3808">
        <v>6</v>
      </c>
      <c r="G3808" t="s">
        <v>478</v>
      </c>
      <c r="H3808" t="s">
        <v>479</v>
      </c>
      <c r="I3808" t="s">
        <v>169</v>
      </c>
      <c r="J3808">
        <v>3</v>
      </c>
      <c r="K3808">
        <v>4</v>
      </c>
      <c r="L3808">
        <v>34</v>
      </c>
      <c r="M3808">
        <v>31</v>
      </c>
      <c r="N3808">
        <v>36</v>
      </c>
      <c r="O3808">
        <v>59</v>
      </c>
      <c r="P3808">
        <v>58</v>
      </c>
      <c r="Q3808">
        <v>61</v>
      </c>
      <c r="R3808">
        <v>65</v>
      </c>
      <c r="S3808">
        <v>63</v>
      </c>
      <c r="T3808">
        <v>33</v>
      </c>
      <c r="U3808">
        <v>34</v>
      </c>
      <c r="V3808">
        <v>35</v>
      </c>
      <c r="W3808">
        <v>36</v>
      </c>
      <c r="X3808">
        <v>34</v>
      </c>
      <c r="AA3808">
        <v>49</v>
      </c>
      <c r="AB3808">
        <v>54</v>
      </c>
      <c r="AC3808">
        <v>51</v>
      </c>
      <c r="AD3808">
        <v>53</v>
      </c>
      <c r="AF3808">
        <v>37</v>
      </c>
      <c r="AG3808">
        <v>40</v>
      </c>
      <c r="AH3808">
        <v>33</v>
      </c>
      <c r="AI3808">
        <v>39</v>
      </c>
      <c r="AM3808">
        <v>57</v>
      </c>
      <c r="AN3808">
        <v>35.666666666666657</v>
      </c>
      <c r="AO3808">
        <v>83</v>
      </c>
      <c r="AP3808">
        <v>130</v>
      </c>
      <c r="AQ3808"/>
      <c r="AR3808"/>
      <c r="BQ3808" t="s">
        <v>434</v>
      </c>
      <c r="BR3808" t="s">
        <v>435</v>
      </c>
      <c r="BS3808"/>
      <c r="BT3808"/>
      <c r="BU3808">
        <v>23</v>
      </c>
      <c r="BV3808" t="s">
        <v>475</v>
      </c>
      <c r="BW3808" t="s">
        <v>173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/>
      <c r="CQ3808">
        <v>0</v>
      </c>
      <c r="CR3808">
        <v>0</v>
      </c>
      <c r="CS3808">
        <v>0</v>
      </c>
      <c r="CT3808">
        <v>0</v>
      </c>
      <c r="CU3808">
        <v>2791</v>
      </c>
      <c r="CV3808">
        <v>-1</v>
      </c>
    </row>
    <row r="3809" spans="1:100" x14ac:dyDescent="0.2">
      <c r="A3809">
        <v>2022</v>
      </c>
      <c r="B3809">
        <v>6</v>
      </c>
      <c r="C3809" s="267">
        <v>44719</v>
      </c>
      <c r="D3809">
        <v>434</v>
      </c>
      <c r="E3809">
        <v>751</v>
      </c>
      <c r="F3809">
        <v>6</v>
      </c>
      <c r="G3809" t="s">
        <v>210</v>
      </c>
      <c r="H3809" t="s">
        <v>211</v>
      </c>
      <c r="I3809" t="s">
        <v>169</v>
      </c>
      <c r="J3809">
        <v>1</v>
      </c>
      <c r="K3809">
        <v>4</v>
      </c>
      <c r="L3809">
        <v>1009</v>
      </c>
      <c r="M3809">
        <v>949</v>
      </c>
      <c r="N3809">
        <v>1080</v>
      </c>
      <c r="O3809">
        <v>1620</v>
      </c>
      <c r="P3809">
        <v>1596</v>
      </c>
      <c r="Q3809">
        <v>1613</v>
      </c>
      <c r="R3809">
        <v>1711</v>
      </c>
      <c r="S3809">
        <v>1564</v>
      </c>
      <c r="T3809">
        <v>1040</v>
      </c>
      <c r="U3809">
        <v>1028</v>
      </c>
      <c r="V3809">
        <v>985</v>
      </c>
      <c r="W3809">
        <v>1013</v>
      </c>
      <c r="X3809">
        <v>1040</v>
      </c>
      <c r="AA3809">
        <v>1418</v>
      </c>
      <c r="AB3809">
        <v>1431</v>
      </c>
      <c r="AC3809">
        <v>1462</v>
      </c>
      <c r="AD3809">
        <v>1529</v>
      </c>
      <c r="AE3809">
        <v>1525</v>
      </c>
      <c r="AF3809">
        <v>1062</v>
      </c>
      <c r="AG3809">
        <v>1074</v>
      </c>
      <c r="AH3809">
        <v>1016</v>
      </c>
      <c r="AI3809">
        <v>1064</v>
      </c>
      <c r="AJ3809">
        <v>1072</v>
      </c>
      <c r="AM3809">
        <v>1546.9</v>
      </c>
      <c r="AN3809">
        <v>1039.4000000000001</v>
      </c>
      <c r="AO3809">
        <v>20</v>
      </c>
      <c r="AP3809">
        <v>180</v>
      </c>
      <c r="AQ3809"/>
      <c r="AR3809"/>
      <c r="AU3809">
        <v>120</v>
      </c>
      <c r="AV3809">
        <v>4</v>
      </c>
      <c r="AW3809">
        <v>10</v>
      </c>
      <c r="AX3809">
        <v>2</v>
      </c>
      <c r="BG3809">
        <v>336</v>
      </c>
      <c r="BH3809">
        <v>7</v>
      </c>
      <c r="BI3809">
        <v>6</v>
      </c>
      <c r="BJ3809">
        <v>5</v>
      </c>
      <c r="BQ3809" t="s">
        <v>185</v>
      </c>
      <c r="BR3809" t="s">
        <v>186</v>
      </c>
      <c r="BS3809" t="s">
        <v>212</v>
      </c>
      <c r="BT3809" t="s">
        <v>188</v>
      </c>
      <c r="BU3809">
        <v>23</v>
      </c>
      <c r="BV3809" t="s">
        <v>213</v>
      </c>
      <c r="BW3809" t="s">
        <v>173</v>
      </c>
      <c r="BX3809">
        <v>0</v>
      </c>
      <c r="BY3809">
        <v>16</v>
      </c>
      <c r="BZ3809">
        <v>4</v>
      </c>
      <c r="CA3809">
        <v>124</v>
      </c>
      <c r="CB3809">
        <v>18</v>
      </c>
      <c r="CC3809">
        <v>4.5</v>
      </c>
      <c r="CD3809">
        <v>340</v>
      </c>
      <c r="CE3809">
        <v>2</v>
      </c>
      <c r="CF3809">
        <v>4</v>
      </c>
      <c r="CG3809">
        <v>1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8.5</v>
      </c>
      <c r="CO3809">
        <v>464</v>
      </c>
      <c r="CP3809">
        <v>1.8318965517241381E-2</v>
      </c>
      <c r="CQ3809">
        <v>8.4241823587710603E-3</v>
      </c>
      <c r="CR3809">
        <v>0.45986124876114959</v>
      </c>
      <c r="CS3809">
        <v>8.1777948816624969E-3</v>
      </c>
      <c r="CT3809">
        <v>0.44641139118722328</v>
      </c>
      <c r="CU3809">
        <v>2791</v>
      </c>
      <c r="CV3809">
        <v>-1</v>
      </c>
    </row>
    <row r="3810" spans="1:100" x14ac:dyDescent="0.2">
      <c r="A3810">
        <v>2022</v>
      </c>
      <c r="B3810">
        <v>6</v>
      </c>
      <c r="C3810" s="267">
        <v>44719</v>
      </c>
      <c r="D3810">
        <v>434</v>
      </c>
      <c r="E3810">
        <v>752</v>
      </c>
      <c r="F3810">
        <v>6</v>
      </c>
      <c r="K3810"/>
      <c r="L3810">
        <v>0</v>
      </c>
      <c r="M3810">
        <v>0</v>
      </c>
      <c r="N3810">
        <v>0</v>
      </c>
      <c r="O3810">
        <v>66</v>
      </c>
      <c r="P3810">
        <v>64</v>
      </c>
      <c r="Q3810">
        <v>67</v>
      </c>
      <c r="R3810">
        <v>71</v>
      </c>
      <c r="S3810">
        <v>69</v>
      </c>
      <c r="T3810">
        <v>52</v>
      </c>
      <c r="U3810">
        <v>50</v>
      </c>
      <c r="V3810">
        <v>51</v>
      </c>
      <c r="W3810">
        <v>52</v>
      </c>
      <c r="X3810">
        <v>53</v>
      </c>
      <c r="Y3810">
        <v>160</v>
      </c>
      <c r="Z3810">
        <v>163</v>
      </c>
      <c r="AA3810">
        <v>60</v>
      </c>
      <c r="AB3810">
        <v>63</v>
      </c>
      <c r="AC3810">
        <v>65</v>
      </c>
      <c r="AD3810">
        <v>67</v>
      </c>
      <c r="AE3810">
        <v>70</v>
      </c>
      <c r="AK3810">
        <v>170</v>
      </c>
      <c r="AL3810">
        <v>170</v>
      </c>
      <c r="AM3810">
        <v>66.2</v>
      </c>
      <c r="AN3810">
        <v>51.6</v>
      </c>
      <c r="AO3810">
        <v>0</v>
      </c>
      <c r="AP3810"/>
      <c r="AQ3810">
        <v>0</v>
      </c>
      <c r="AR3810">
        <v>165.75</v>
      </c>
      <c r="BU3810">
        <v>23</v>
      </c>
      <c r="BW3810" t="s">
        <v>173</v>
      </c>
      <c r="BX3810">
        <v>0</v>
      </c>
      <c r="BY3810">
        <v>0</v>
      </c>
      <c r="BZ3810"/>
      <c r="CA3810">
        <v>0</v>
      </c>
      <c r="CB3810">
        <v>0</v>
      </c>
      <c r="CC3810"/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/>
      <c r="CQ3810"/>
      <c r="CR3810"/>
      <c r="CS3810">
        <v>0</v>
      </c>
      <c r="CT3810">
        <v>0</v>
      </c>
      <c r="CU3810">
        <v>2791</v>
      </c>
      <c r="CV3810"/>
    </row>
    <row r="3811" spans="1:100" x14ac:dyDescent="0.2">
      <c r="A3811">
        <v>2022</v>
      </c>
      <c r="B3811">
        <v>6</v>
      </c>
      <c r="C3811" s="267">
        <v>44719</v>
      </c>
      <c r="D3811">
        <v>182</v>
      </c>
      <c r="E3811">
        <v>331</v>
      </c>
      <c r="F3811">
        <v>7</v>
      </c>
      <c r="G3811" t="s">
        <v>398</v>
      </c>
      <c r="H3811" t="s">
        <v>399</v>
      </c>
      <c r="I3811" t="s">
        <v>169</v>
      </c>
      <c r="J3811">
        <v>4</v>
      </c>
      <c r="K3811">
        <v>2</v>
      </c>
      <c r="L3811">
        <v>332</v>
      </c>
      <c r="M3811">
        <v>312</v>
      </c>
      <c r="N3811">
        <v>355</v>
      </c>
      <c r="R3811">
        <v>427</v>
      </c>
      <c r="S3811">
        <v>430</v>
      </c>
      <c r="W3811">
        <v>330</v>
      </c>
      <c r="X3811">
        <v>333</v>
      </c>
      <c r="Z3811">
        <v>137</v>
      </c>
      <c r="AA3811">
        <v>437</v>
      </c>
      <c r="AB3811">
        <v>424</v>
      </c>
      <c r="AC3811">
        <v>457</v>
      </c>
      <c r="AD3811">
        <v>440</v>
      </c>
      <c r="AE3811">
        <v>443</v>
      </c>
      <c r="AF3811">
        <v>336</v>
      </c>
      <c r="AG3811">
        <v>336</v>
      </c>
      <c r="AH3811">
        <v>332</v>
      </c>
      <c r="AI3811">
        <v>332</v>
      </c>
      <c r="AJ3811">
        <v>337</v>
      </c>
      <c r="AK3811">
        <v>117</v>
      </c>
      <c r="AL3811">
        <v>120</v>
      </c>
      <c r="AM3811">
        <v>436.85714285714278</v>
      </c>
      <c r="AN3811">
        <v>333.71428571428572</v>
      </c>
      <c r="AO3811">
        <v>110</v>
      </c>
      <c r="AP3811">
        <v>131</v>
      </c>
      <c r="AQ3811">
        <v>115.5080213903743</v>
      </c>
      <c r="AR3811">
        <v>124.6666666666667</v>
      </c>
      <c r="AV3811">
        <v>8</v>
      </c>
      <c r="AW3811">
        <v>4</v>
      </c>
      <c r="AX3811">
        <v>2</v>
      </c>
      <c r="BH3811">
        <v>7</v>
      </c>
      <c r="BI3811">
        <v>2</v>
      </c>
      <c r="BJ3811">
        <v>10</v>
      </c>
      <c r="BQ3811" t="s">
        <v>185</v>
      </c>
      <c r="BR3811" t="s">
        <v>186</v>
      </c>
      <c r="BS3811" t="s">
        <v>400</v>
      </c>
      <c r="BT3811" t="s">
        <v>188</v>
      </c>
      <c r="BU3811">
        <v>23</v>
      </c>
      <c r="BV3811" t="s">
        <v>398</v>
      </c>
      <c r="BW3811" t="s">
        <v>173</v>
      </c>
      <c r="BX3811">
        <v>0</v>
      </c>
      <c r="BY3811">
        <v>14</v>
      </c>
      <c r="BZ3811">
        <v>7</v>
      </c>
      <c r="CA3811">
        <v>7</v>
      </c>
      <c r="CB3811">
        <v>19</v>
      </c>
      <c r="CC3811">
        <v>9.5</v>
      </c>
      <c r="CD3811">
        <v>9</v>
      </c>
      <c r="CE3811">
        <v>7</v>
      </c>
      <c r="CF3811">
        <v>3</v>
      </c>
      <c r="CG3811">
        <v>6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16.5</v>
      </c>
      <c r="CO3811">
        <v>16</v>
      </c>
      <c r="CP3811">
        <v>1.03125</v>
      </c>
      <c r="CQ3811">
        <v>4.9698795180722892E-2</v>
      </c>
      <c r="CR3811">
        <v>4.8192771084337352E-2</v>
      </c>
      <c r="CS3811">
        <v>4.9443493150684928E-2</v>
      </c>
      <c r="CT3811">
        <v>4.7945205479452052E-2</v>
      </c>
      <c r="CU3811">
        <v>2791</v>
      </c>
      <c r="CV3811">
        <v>-1</v>
      </c>
    </row>
    <row r="3812" spans="1:100" x14ac:dyDescent="0.2">
      <c r="A3812">
        <v>2022</v>
      </c>
      <c r="B3812">
        <v>6</v>
      </c>
      <c r="C3812" s="267">
        <v>44719</v>
      </c>
      <c r="D3812">
        <v>33</v>
      </c>
      <c r="E3812">
        <v>98</v>
      </c>
      <c r="F3812">
        <v>8</v>
      </c>
      <c r="G3812" t="s">
        <v>446</v>
      </c>
      <c r="H3812" t="s">
        <v>447</v>
      </c>
      <c r="I3812" t="s">
        <v>225</v>
      </c>
      <c r="J3812">
        <v>2</v>
      </c>
      <c r="K3812">
        <v>4</v>
      </c>
      <c r="L3812">
        <v>57</v>
      </c>
      <c r="M3812">
        <v>53</v>
      </c>
      <c r="N3812">
        <v>60</v>
      </c>
      <c r="AK3812">
        <v>99</v>
      </c>
      <c r="AL3812">
        <v>112</v>
      </c>
      <c r="AM3812"/>
      <c r="AN3812"/>
      <c r="AO3812">
        <v>35</v>
      </c>
      <c r="AP3812">
        <v>206</v>
      </c>
      <c r="AQ3812">
        <v>68.246445497630333</v>
      </c>
      <c r="AR3812">
        <v>105.5</v>
      </c>
      <c r="BG3812">
        <v>828</v>
      </c>
      <c r="BH3812">
        <v>4</v>
      </c>
      <c r="BI3812">
        <v>1</v>
      </c>
      <c r="BJ3812">
        <v>6</v>
      </c>
      <c r="BL3812">
        <v>5</v>
      </c>
      <c r="BQ3812" t="s">
        <v>180</v>
      </c>
      <c r="BR3812" t="s">
        <v>192</v>
      </c>
      <c r="BS3812" t="s">
        <v>448</v>
      </c>
      <c r="BT3812"/>
      <c r="BU3812">
        <v>23</v>
      </c>
      <c r="BV3812" t="s">
        <v>449</v>
      </c>
      <c r="BW3812" t="s">
        <v>173</v>
      </c>
      <c r="BX3812">
        <v>0</v>
      </c>
      <c r="BY3812">
        <v>0</v>
      </c>
      <c r="BZ3812">
        <v>0</v>
      </c>
      <c r="CA3812">
        <v>0</v>
      </c>
      <c r="CB3812">
        <v>16</v>
      </c>
      <c r="CC3812">
        <v>4</v>
      </c>
      <c r="CD3812">
        <v>832</v>
      </c>
      <c r="CE3812">
        <v>1</v>
      </c>
      <c r="CF3812">
        <v>0</v>
      </c>
      <c r="CG3812">
        <v>1</v>
      </c>
      <c r="CH3812">
        <v>0</v>
      </c>
      <c r="CI3812">
        <v>1</v>
      </c>
      <c r="CJ3812">
        <v>0</v>
      </c>
      <c r="CK3812">
        <v>0</v>
      </c>
      <c r="CL3812">
        <v>0</v>
      </c>
      <c r="CM3812">
        <v>0</v>
      </c>
      <c r="CN3812">
        <v>4</v>
      </c>
      <c r="CO3812">
        <v>832</v>
      </c>
      <c r="CP3812">
        <v>4.807692307692308E-3</v>
      </c>
      <c r="CQ3812">
        <v>7.0175438596491224E-2</v>
      </c>
      <c r="CR3812">
        <v>14.596491228070169</v>
      </c>
      <c r="CS3812"/>
      <c r="CT3812"/>
      <c r="CU3812">
        <v>2791</v>
      </c>
      <c r="CV3812"/>
    </row>
    <row r="3813" spans="1:100" x14ac:dyDescent="0.2">
      <c r="A3813">
        <v>2022</v>
      </c>
      <c r="B3813">
        <v>6</v>
      </c>
      <c r="C3813" s="267">
        <v>44719</v>
      </c>
      <c r="D3813">
        <v>34</v>
      </c>
      <c r="E3813">
        <v>99</v>
      </c>
      <c r="F3813">
        <v>8</v>
      </c>
      <c r="G3813" t="s">
        <v>289</v>
      </c>
      <c r="H3813" t="s">
        <v>290</v>
      </c>
      <c r="I3813" t="s">
        <v>169</v>
      </c>
      <c r="J3813">
        <v>4</v>
      </c>
      <c r="K3813">
        <v>6</v>
      </c>
      <c r="L3813">
        <v>20</v>
      </c>
      <c r="M3813">
        <v>18</v>
      </c>
      <c r="N3813">
        <v>21</v>
      </c>
      <c r="O3813">
        <v>26</v>
      </c>
      <c r="P3813">
        <v>28</v>
      </c>
      <c r="Q3813">
        <v>30</v>
      </c>
      <c r="R3813">
        <v>29</v>
      </c>
      <c r="S3813">
        <v>31</v>
      </c>
      <c r="T3813">
        <v>20</v>
      </c>
      <c r="U3813">
        <v>19</v>
      </c>
      <c r="V3813">
        <v>20</v>
      </c>
      <c r="W3813">
        <v>21</v>
      </c>
      <c r="X3813">
        <v>20</v>
      </c>
      <c r="AA3813">
        <v>27</v>
      </c>
      <c r="AB3813">
        <v>25</v>
      </c>
      <c r="AC3813">
        <v>30</v>
      </c>
      <c r="AD3813">
        <v>28</v>
      </c>
      <c r="AE3813">
        <v>31</v>
      </c>
      <c r="AF3813">
        <v>19</v>
      </c>
      <c r="AG3813">
        <v>18</v>
      </c>
      <c r="AH3813">
        <v>20</v>
      </c>
      <c r="AI3813">
        <v>19</v>
      </c>
      <c r="AJ3813">
        <v>22</v>
      </c>
      <c r="AM3813">
        <v>28.5</v>
      </c>
      <c r="AN3813">
        <v>19.8</v>
      </c>
      <c r="AO3813">
        <v>140</v>
      </c>
      <c r="AP3813">
        <v>103</v>
      </c>
      <c r="AQ3813"/>
      <c r="AR3813"/>
      <c r="AU3813">
        <v>792</v>
      </c>
      <c r="AV3813">
        <v>3</v>
      </c>
      <c r="AW3813">
        <v>4</v>
      </c>
      <c r="AX3813">
        <v>1</v>
      </c>
      <c r="BG3813">
        <v>828</v>
      </c>
      <c r="BH3813">
        <v>9</v>
      </c>
      <c r="BI3813">
        <v>4</v>
      </c>
      <c r="BJ3813">
        <v>8</v>
      </c>
      <c r="BQ3813" t="s">
        <v>180</v>
      </c>
      <c r="BR3813" t="s">
        <v>192</v>
      </c>
      <c r="BS3813" t="s">
        <v>291</v>
      </c>
      <c r="BT3813"/>
      <c r="BU3813">
        <v>23</v>
      </c>
      <c r="BV3813" t="s">
        <v>292</v>
      </c>
      <c r="BW3813" t="s">
        <v>173</v>
      </c>
      <c r="BX3813">
        <v>0</v>
      </c>
      <c r="BY3813">
        <v>8</v>
      </c>
      <c r="BZ3813">
        <v>1.333333333333333</v>
      </c>
      <c r="CA3813">
        <v>793</v>
      </c>
      <c r="CB3813">
        <v>21</v>
      </c>
      <c r="CC3813">
        <v>3.5</v>
      </c>
      <c r="CD3813">
        <v>831</v>
      </c>
      <c r="CE3813">
        <v>2</v>
      </c>
      <c r="CF3813">
        <v>1</v>
      </c>
      <c r="CG3813">
        <v>1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4.833333333333333</v>
      </c>
      <c r="CO3813">
        <v>1624</v>
      </c>
      <c r="CP3813">
        <v>2.976190476190476E-3</v>
      </c>
      <c r="CQ3813">
        <v>0.24166666666666661</v>
      </c>
      <c r="CR3813">
        <v>81.2</v>
      </c>
      <c r="CS3813">
        <v>0.24410774410774411</v>
      </c>
      <c r="CT3813">
        <v>82.020202020202021</v>
      </c>
      <c r="CU3813">
        <v>2791</v>
      </c>
      <c r="CV3813">
        <v>-1</v>
      </c>
    </row>
    <row r="3814" spans="1:100" x14ac:dyDescent="0.2">
      <c r="A3814">
        <v>2022</v>
      </c>
      <c r="B3814">
        <v>6</v>
      </c>
      <c r="C3814" s="267">
        <v>44719</v>
      </c>
      <c r="D3814">
        <v>34</v>
      </c>
      <c r="E3814">
        <v>101</v>
      </c>
      <c r="F3814">
        <v>8</v>
      </c>
      <c r="G3814" t="s">
        <v>296</v>
      </c>
      <c r="H3814" t="s">
        <v>297</v>
      </c>
      <c r="I3814" t="s">
        <v>169</v>
      </c>
      <c r="J3814">
        <v>4</v>
      </c>
      <c r="K3814">
        <v>6</v>
      </c>
      <c r="L3814">
        <v>20</v>
      </c>
      <c r="M3814">
        <v>18</v>
      </c>
      <c r="N3814">
        <v>21</v>
      </c>
      <c r="O3814">
        <v>26</v>
      </c>
      <c r="P3814">
        <v>28</v>
      </c>
      <c r="Q3814">
        <v>30</v>
      </c>
      <c r="R3814">
        <v>29</v>
      </c>
      <c r="S3814">
        <v>31</v>
      </c>
      <c r="T3814">
        <v>20</v>
      </c>
      <c r="U3814">
        <v>19</v>
      </c>
      <c r="V3814">
        <v>20</v>
      </c>
      <c r="W3814">
        <v>21</v>
      </c>
      <c r="X3814">
        <v>20</v>
      </c>
      <c r="AA3814">
        <v>27</v>
      </c>
      <c r="AB3814">
        <v>25</v>
      </c>
      <c r="AC3814">
        <v>30</v>
      </c>
      <c r="AD3814">
        <v>28</v>
      </c>
      <c r="AE3814">
        <v>31</v>
      </c>
      <c r="AF3814">
        <v>19</v>
      </c>
      <c r="AG3814">
        <v>18</v>
      </c>
      <c r="AH3814">
        <v>20</v>
      </c>
      <c r="AI3814">
        <v>19</v>
      </c>
      <c r="AJ3814">
        <v>22</v>
      </c>
      <c r="AM3814">
        <v>28.5</v>
      </c>
      <c r="AN3814">
        <v>19.8</v>
      </c>
      <c r="AO3814">
        <v>140</v>
      </c>
      <c r="AP3814">
        <v>103</v>
      </c>
      <c r="AQ3814"/>
      <c r="AR3814"/>
      <c r="BQ3814" t="s">
        <v>180</v>
      </c>
      <c r="BR3814" t="s">
        <v>192</v>
      </c>
      <c r="BS3814" t="s">
        <v>298</v>
      </c>
      <c r="BT3814"/>
      <c r="BU3814">
        <v>23</v>
      </c>
      <c r="BV3814" t="s">
        <v>292</v>
      </c>
      <c r="BW3814" t="s">
        <v>173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/>
      <c r="CQ3814">
        <v>0</v>
      </c>
      <c r="CR3814">
        <v>0</v>
      </c>
      <c r="CS3814">
        <v>0</v>
      </c>
      <c r="CT3814">
        <v>0</v>
      </c>
      <c r="CU3814">
        <v>2791</v>
      </c>
      <c r="CV3814">
        <v>-1</v>
      </c>
    </row>
    <row r="3815" spans="1:100" x14ac:dyDescent="0.2">
      <c r="A3815">
        <v>2022</v>
      </c>
      <c r="B3815">
        <v>6</v>
      </c>
      <c r="C3815" s="267">
        <v>44719</v>
      </c>
      <c r="D3815">
        <v>34</v>
      </c>
      <c r="E3815">
        <v>103</v>
      </c>
      <c r="F3815">
        <v>8</v>
      </c>
      <c r="G3815" t="s">
        <v>302</v>
      </c>
      <c r="H3815" t="s">
        <v>303</v>
      </c>
      <c r="I3815" t="s">
        <v>169</v>
      </c>
      <c r="J3815">
        <v>4</v>
      </c>
      <c r="K3815">
        <v>6</v>
      </c>
      <c r="L3815">
        <v>89</v>
      </c>
      <c r="M3815">
        <v>82</v>
      </c>
      <c r="N3815">
        <v>95</v>
      </c>
      <c r="O3815">
        <v>110</v>
      </c>
      <c r="P3815">
        <v>114</v>
      </c>
      <c r="Q3815">
        <v>119</v>
      </c>
      <c r="R3815">
        <v>110</v>
      </c>
      <c r="S3815">
        <v>115</v>
      </c>
      <c r="T3815">
        <v>75</v>
      </c>
      <c r="U3815">
        <v>77</v>
      </c>
      <c r="V3815">
        <v>84</v>
      </c>
      <c r="W3815">
        <v>86</v>
      </c>
      <c r="X3815">
        <v>87</v>
      </c>
      <c r="AA3815">
        <v>106</v>
      </c>
      <c r="AB3815">
        <v>109</v>
      </c>
      <c r="AC3815">
        <v>103</v>
      </c>
      <c r="AD3815">
        <v>99</v>
      </c>
      <c r="AE3815">
        <v>106</v>
      </c>
      <c r="AF3815">
        <v>73</v>
      </c>
      <c r="AG3815">
        <v>80</v>
      </c>
      <c r="AH3815">
        <v>78</v>
      </c>
      <c r="AI3815">
        <v>84</v>
      </c>
      <c r="AJ3815">
        <v>88</v>
      </c>
      <c r="AM3815">
        <v>109.1</v>
      </c>
      <c r="AN3815">
        <v>81.2</v>
      </c>
      <c r="AO3815">
        <v>140</v>
      </c>
      <c r="AP3815">
        <v>103</v>
      </c>
      <c r="AQ3815"/>
      <c r="AR3815"/>
      <c r="BQ3815" t="s">
        <v>180</v>
      </c>
      <c r="BR3815" t="s">
        <v>192</v>
      </c>
      <c r="BS3815" t="s">
        <v>304</v>
      </c>
      <c r="BT3815"/>
      <c r="BU3815">
        <v>23</v>
      </c>
      <c r="BV3815" t="s">
        <v>292</v>
      </c>
      <c r="BW3815" t="s">
        <v>173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/>
      <c r="CQ3815">
        <v>0</v>
      </c>
      <c r="CR3815">
        <v>0</v>
      </c>
      <c r="CS3815">
        <v>0</v>
      </c>
      <c r="CT3815">
        <v>0</v>
      </c>
      <c r="CU3815">
        <v>2791</v>
      </c>
      <c r="CV3815">
        <v>-1</v>
      </c>
    </row>
    <row r="3816" spans="1:100" x14ac:dyDescent="0.2">
      <c r="A3816">
        <v>2022</v>
      </c>
      <c r="B3816">
        <v>6</v>
      </c>
      <c r="C3816" s="267">
        <v>44719</v>
      </c>
      <c r="D3816">
        <v>34</v>
      </c>
      <c r="E3816">
        <v>104</v>
      </c>
      <c r="F3816">
        <v>8</v>
      </c>
      <c r="G3816" t="s">
        <v>305</v>
      </c>
      <c r="H3816" t="s">
        <v>306</v>
      </c>
      <c r="I3816" t="s">
        <v>169</v>
      </c>
      <c r="J3816">
        <v>4</v>
      </c>
      <c r="K3816">
        <v>6</v>
      </c>
      <c r="L3816">
        <v>89</v>
      </c>
      <c r="M3816">
        <v>82</v>
      </c>
      <c r="N3816">
        <v>95</v>
      </c>
      <c r="O3816">
        <v>110</v>
      </c>
      <c r="P3816">
        <v>114</v>
      </c>
      <c r="Q3816">
        <v>119</v>
      </c>
      <c r="R3816">
        <v>110</v>
      </c>
      <c r="S3816">
        <v>115</v>
      </c>
      <c r="T3816">
        <v>75</v>
      </c>
      <c r="U3816">
        <v>77</v>
      </c>
      <c r="V3816">
        <v>84</v>
      </c>
      <c r="W3816">
        <v>86</v>
      </c>
      <c r="X3816">
        <v>87</v>
      </c>
      <c r="AA3816">
        <v>106</v>
      </c>
      <c r="AB3816">
        <v>109</v>
      </c>
      <c r="AC3816">
        <v>103</v>
      </c>
      <c r="AD3816">
        <v>99</v>
      </c>
      <c r="AE3816">
        <v>106</v>
      </c>
      <c r="AF3816">
        <v>73</v>
      </c>
      <c r="AG3816">
        <v>80</v>
      </c>
      <c r="AH3816">
        <v>78</v>
      </c>
      <c r="AI3816">
        <v>84</v>
      </c>
      <c r="AJ3816">
        <v>88</v>
      </c>
      <c r="AM3816">
        <v>109.1</v>
      </c>
      <c r="AN3816">
        <v>81.2</v>
      </c>
      <c r="AO3816">
        <v>140</v>
      </c>
      <c r="AP3816">
        <v>103</v>
      </c>
      <c r="AQ3816"/>
      <c r="AR3816"/>
      <c r="BQ3816" t="s">
        <v>180</v>
      </c>
      <c r="BR3816" t="s">
        <v>192</v>
      </c>
      <c r="BS3816" t="s">
        <v>307</v>
      </c>
      <c r="BT3816"/>
      <c r="BU3816">
        <v>23</v>
      </c>
      <c r="BV3816" t="s">
        <v>292</v>
      </c>
      <c r="BW3816" t="s">
        <v>173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/>
      <c r="CQ3816">
        <v>0</v>
      </c>
      <c r="CR3816">
        <v>0</v>
      </c>
      <c r="CS3816">
        <v>0</v>
      </c>
      <c r="CT3816">
        <v>0</v>
      </c>
      <c r="CU3816">
        <v>2791</v>
      </c>
      <c r="CV3816">
        <v>-1</v>
      </c>
    </row>
    <row r="3817" spans="1:100" x14ac:dyDescent="0.2">
      <c r="A3817">
        <v>2022</v>
      </c>
      <c r="B3817">
        <v>6</v>
      </c>
      <c r="C3817" s="267">
        <v>44719</v>
      </c>
      <c r="D3817">
        <v>47</v>
      </c>
      <c r="E3817">
        <v>122</v>
      </c>
      <c r="F3817">
        <v>8</v>
      </c>
      <c r="G3817" t="s">
        <v>250</v>
      </c>
      <c r="H3817" t="s">
        <v>251</v>
      </c>
      <c r="I3817" t="s">
        <v>246</v>
      </c>
      <c r="J3817">
        <v>2</v>
      </c>
      <c r="K3817">
        <v>1</v>
      </c>
      <c r="L3817">
        <v>280</v>
      </c>
      <c r="M3817">
        <v>267</v>
      </c>
      <c r="N3817">
        <v>292</v>
      </c>
      <c r="AM3817"/>
      <c r="AN3817"/>
      <c r="AO3817">
        <v>64</v>
      </c>
      <c r="AP3817">
        <v>113</v>
      </c>
      <c r="AQ3817"/>
      <c r="AR3817"/>
      <c r="BQ3817" t="s">
        <v>185</v>
      </c>
      <c r="BR3817" t="s">
        <v>247</v>
      </c>
      <c r="BS3817" t="s">
        <v>252</v>
      </c>
      <c r="BT3817" t="s">
        <v>249</v>
      </c>
      <c r="BU3817">
        <v>23</v>
      </c>
      <c r="BV3817" t="s">
        <v>253</v>
      </c>
      <c r="BW3817" t="s">
        <v>173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/>
      <c r="CQ3817">
        <v>0</v>
      </c>
      <c r="CR3817">
        <v>0</v>
      </c>
      <c r="CS3817"/>
      <c r="CT3817"/>
      <c r="CU3817">
        <v>2791</v>
      </c>
      <c r="CV3817"/>
    </row>
    <row r="3818" spans="1:100" x14ac:dyDescent="0.2">
      <c r="A3818">
        <v>2022</v>
      </c>
      <c r="B3818">
        <v>6</v>
      </c>
      <c r="C3818" s="267">
        <v>44719</v>
      </c>
      <c r="D3818">
        <v>419</v>
      </c>
      <c r="E3818">
        <v>670</v>
      </c>
      <c r="F3818">
        <v>8</v>
      </c>
      <c r="G3818" t="s">
        <v>235</v>
      </c>
      <c r="H3818" t="s">
        <v>236</v>
      </c>
      <c r="I3818" t="s">
        <v>169</v>
      </c>
      <c r="J3818">
        <v>4</v>
      </c>
      <c r="K3818">
        <v>2</v>
      </c>
      <c r="L3818">
        <v>298</v>
      </c>
      <c r="M3818">
        <v>280</v>
      </c>
      <c r="N3818">
        <v>319</v>
      </c>
      <c r="O3818">
        <v>187</v>
      </c>
      <c r="P3818">
        <v>181</v>
      </c>
      <c r="Q3818">
        <v>185</v>
      </c>
      <c r="T3818">
        <v>130</v>
      </c>
      <c r="U3818">
        <v>128</v>
      </c>
      <c r="V3818">
        <v>132</v>
      </c>
      <c r="AM3818">
        <v>184.33333333333329</v>
      </c>
      <c r="AN3818">
        <v>130</v>
      </c>
      <c r="AO3818">
        <v>96</v>
      </c>
      <c r="AP3818">
        <v>150</v>
      </c>
      <c r="AQ3818"/>
      <c r="AR3818"/>
      <c r="BQ3818" t="s">
        <v>185</v>
      </c>
      <c r="BR3818" t="s">
        <v>186</v>
      </c>
      <c r="BS3818" t="s">
        <v>237</v>
      </c>
      <c r="BT3818" t="s">
        <v>188</v>
      </c>
      <c r="BU3818">
        <v>23</v>
      </c>
      <c r="BV3818" t="s">
        <v>238</v>
      </c>
      <c r="BW3818" t="s">
        <v>173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/>
      <c r="CQ3818">
        <v>0</v>
      </c>
      <c r="CR3818">
        <v>0</v>
      </c>
      <c r="CS3818">
        <v>0</v>
      </c>
      <c r="CT3818">
        <v>0</v>
      </c>
      <c r="CU3818">
        <v>2791</v>
      </c>
      <c r="CV3818">
        <v>-1</v>
      </c>
    </row>
    <row r="3819" spans="1:100" x14ac:dyDescent="0.2">
      <c r="A3819">
        <v>2022</v>
      </c>
      <c r="B3819">
        <v>6</v>
      </c>
      <c r="C3819" s="267">
        <v>44719</v>
      </c>
      <c r="D3819">
        <v>227</v>
      </c>
      <c r="E3819">
        <v>155</v>
      </c>
      <c r="F3819">
        <v>28</v>
      </c>
      <c r="G3819" t="s">
        <v>362</v>
      </c>
      <c r="H3819" t="s">
        <v>363</v>
      </c>
      <c r="I3819" t="s">
        <v>364</v>
      </c>
      <c r="J3819">
        <v>3</v>
      </c>
      <c r="K3819">
        <v>2</v>
      </c>
      <c r="L3819">
        <v>122</v>
      </c>
      <c r="M3819">
        <v>113</v>
      </c>
      <c r="N3819">
        <v>130</v>
      </c>
      <c r="O3819">
        <v>177</v>
      </c>
      <c r="P3819">
        <v>179</v>
      </c>
      <c r="Q3819">
        <v>173</v>
      </c>
      <c r="R3819">
        <v>180</v>
      </c>
      <c r="S3819">
        <v>179</v>
      </c>
      <c r="T3819">
        <v>122</v>
      </c>
      <c r="U3819">
        <v>124</v>
      </c>
      <c r="V3819">
        <v>129</v>
      </c>
      <c r="W3819">
        <v>125</v>
      </c>
      <c r="X3819">
        <v>129</v>
      </c>
      <c r="Y3819">
        <v>118</v>
      </c>
      <c r="Z3819">
        <v>121</v>
      </c>
      <c r="AM3819">
        <v>177.6</v>
      </c>
      <c r="AN3819">
        <v>125.8</v>
      </c>
      <c r="AO3819">
        <v>80</v>
      </c>
      <c r="AP3819">
        <v>135</v>
      </c>
      <c r="AQ3819">
        <v>90.376569037656907</v>
      </c>
      <c r="AR3819">
        <v>119.5</v>
      </c>
      <c r="AU3819">
        <v>672</v>
      </c>
      <c r="AV3819">
        <v>6</v>
      </c>
      <c r="AW3819">
        <v>2</v>
      </c>
      <c r="AX3819">
        <v>2</v>
      </c>
      <c r="BG3819">
        <v>696</v>
      </c>
      <c r="BQ3819" t="s">
        <v>180</v>
      </c>
      <c r="BR3819" t="s">
        <v>181</v>
      </c>
      <c r="BS3819" t="s">
        <v>365</v>
      </c>
      <c r="BT3819"/>
      <c r="BU3819">
        <v>23</v>
      </c>
      <c r="BV3819" t="s">
        <v>362</v>
      </c>
      <c r="BW3819" t="s">
        <v>222</v>
      </c>
      <c r="BX3819">
        <v>0</v>
      </c>
      <c r="BY3819">
        <v>10</v>
      </c>
      <c r="BZ3819">
        <v>5</v>
      </c>
      <c r="CA3819">
        <v>677</v>
      </c>
      <c r="CB3819">
        <v>0</v>
      </c>
      <c r="CC3819">
        <v>0</v>
      </c>
      <c r="CD3819">
        <v>696</v>
      </c>
      <c r="CE3819">
        <v>3</v>
      </c>
      <c r="CF3819">
        <v>1</v>
      </c>
      <c r="CG3819">
        <v>1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5</v>
      </c>
      <c r="CO3819">
        <v>1373</v>
      </c>
      <c r="CP3819">
        <v>3.6416605972323379E-3</v>
      </c>
      <c r="CQ3819">
        <v>4.0983606557377053E-2</v>
      </c>
      <c r="CR3819">
        <v>11.254098360655741</v>
      </c>
      <c r="CS3819">
        <v>3.9745627980922099E-2</v>
      </c>
      <c r="CT3819">
        <v>10.914149443561209</v>
      </c>
      <c r="CU3819">
        <v>2791</v>
      </c>
      <c r="CV3819">
        <v>-1</v>
      </c>
    </row>
    <row r="3820" spans="1:100" x14ac:dyDescent="0.2">
      <c r="A3820">
        <v>2022</v>
      </c>
      <c r="B3820">
        <v>6</v>
      </c>
      <c r="C3820" s="267">
        <v>44719</v>
      </c>
      <c r="D3820">
        <v>433</v>
      </c>
      <c r="E3820">
        <v>452</v>
      </c>
      <c r="F3820">
        <v>46</v>
      </c>
      <c r="G3820" t="s">
        <v>553</v>
      </c>
      <c r="H3820" t="s">
        <v>554</v>
      </c>
      <c r="I3820" t="s">
        <v>221</v>
      </c>
      <c r="J3820">
        <v>4</v>
      </c>
      <c r="K3820">
        <v>2</v>
      </c>
      <c r="L3820">
        <v>270</v>
      </c>
      <c r="M3820">
        <v>251</v>
      </c>
      <c r="N3820">
        <v>288</v>
      </c>
      <c r="O3820">
        <v>329</v>
      </c>
      <c r="P3820">
        <v>326</v>
      </c>
      <c r="T3820">
        <v>250</v>
      </c>
      <c r="U3820">
        <v>255</v>
      </c>
      <c r="AM3820">
        <v>327.5</v>
      </c>
      <c r="AN3820">
        <v>252.5</v>
      </c>
      <c r="AO3820">
        <v>96</v>
      </c>
      <c r="AP3820">
        <v>150</v>
      </c>
      <c r="AQ3820"/>
      <c r="AR3820"/>
      <c r="BQ3820" t="s">
        <v>180</v>
      </c>
      <c r="BR3820" t="s">
        <v>181</v>
      </c>
      <c r="BS3820"/>
      <c r="BT3820"/>
      <c r="BU3820">
        <v>23</v>
      </c>
      <c r="BV3820" t="s">
        <v>552</v>
      </c>
      <c r="BW3820" t="s">
        <v>222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/>
      <c r="CQ3820">
        <v>0</v>
      </c>
      <c r="CR3820">
        <v>0</v>
      </c>
      <c r="CS3820">
        <v>0</v>
      </c>
      <c r="CT3820">
        <v>0</v>
      </c>
      <c r="CU3820">
        <v>2791</v>
      </c>
      <c r="CV3820">
        <v>-1</v>
      </c>
    </row>
    <row r="3821" spans="1:100" x14ac:dyDescent="0.2">
      <c r="A3821">
        <v>2022</v>
      </c>
      <c r="B3821">
        <v>6</v>
      </c>
      <c r="C3821" s="267">
        <v>44719</v>
      </c>
      <c r="D3821">
        <v>433</v>
      </c>
      <c r="E3821">
        <v>453</v>
      </c>
      <c r="F3821">
        <v>46</v>
      </c>
      <c r="G3821" t="s">
        <v>550</v>
      </c>
      <c r="H3821" t="s">
        <v>551</v>
      </c>
      <c r="I3821" t="s">
        <v>221</v>
      </c>
      <c r="J3821">
        <v>4</v>
      </c>
      <c r="K3821">
        <v>2</v>
      </c>
      <c r="L3821">
        <v>175</v>
      </c>
      <c r="M3821">
        <v>162</v>
      </c>
      <c r="N3821">
        <v>187</v>
      </c>
      <c r="O3821">
        <v>230</v>
      </c>
      <c r="P3821">
        <v>222</v>
      </c>
      <c r="T3821">
        <v>170</v>
      </c>
      <c r="U3821">
        <v>169</v>
      </c>
      <c r="Y3821">
        <v>156</v>
      </c>
      <c r="AM3821">
        <v>226</v>
      </c>
      <c r="AN3821">
        <v>169.5</v>
      </c>
      <c r="AO3821">
        <v>96</v>
      </c>
      <c r="AP3821">
        <v>150</v>
      </c>
      <c r="AQ3821">
        <v>92.307692307692307</v>
      </c>
      <c r="AR3821">
        <v>156</v>
      </c>
      <c r="BQ3821" t="s">
        <v>180</v>
      </c>
      <c r="BR3821" t="s">
        <v>181</v>
      </c>
      <c r="BS3821"/>
      <c r="BT3821"/>
      <c r="BU3821">
        <v>23</v>
      </c>
      <c r="BV3821" t="s">
        <v>552</v>
      </c>
      <c r="BW3821" t="s">
        <v>222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/>
      <c r="CQ3821">
        <v>0</v>
      </c>
      <c r="CR3821">
        <v>0</v>
      </c>
      <c r="CS3821">
        <v>0</v>
      </c>
      <c r="CT3821">
        <v>0</v>
      </c>
      <c r="CU3821">
        <v>2791</v>
      </c>
      <c r="CV3821">
        <v>-1</v>
      </c>
    </row>
    <row r="3822" spans="1:100" x14ac:dyDescent="0.2">
      <c r="A3822">
        <v>2022</v>
      </c>
      <c r="B3822">
        <v>6</v>
      </c>
      <c r="C3822" s="267">
        <v>44719</v>
      </c>
      <c r="D3822">
        <v>334</v>
      </c>
      <c r="E3822">
        <v>254</v>
      </c>
      <c r="F3822">
        <v>47</v>
      </c>
      <c r="G3822" t="s">
        <v>220</v>
      </c>
      <c r="H3822" t="s">
        <v>179</v>
      </c>
      <c r="I3822" t="s">
        <v>221</v>
      </c>
      <c r="J3822">
        <v>4</v>
      </c>
      <c r="K3822">
        <v>2</v>
      </c>
      <c r="L3822">
        <v>203</v>
      </c>
      <c r="M3822">
        <v>188</v>
      </c>
      <c r="N3822">
        <v>217</v>
      </c>
      <c r="Y3822">
        <v>144</v>
      </c>
      <c r="Z3822">
        <v>139</v>
      </c>
      <c r="AK3822">
        <v>148</v>
      </c>
      <c r="AL3822">
        <v>150</v>
      </c>
      <c r="AM3822"/>
      <c r="AN3822"/>
      <c r="AO3822">
        <v>94</v>
      </c>
      <c r="AP3822">
        <v>153</v>
      </c>
      <c r="AQ3822">
        <v>99.139414802065403</v>
      </c>
      <c r="AR3822">
        <v>145.25</v>
      </c>
      <c r="AU3822">
        <v>1620</v>
      </c>
      <c r="AV3822">
        <v>10</v>
      </c>
      <c r="AW3822">
        <v>2</v>
      </c>
      <c r="AX3822">
        <v>2</v>
      </c>
      <c r="BH3822">
        <v>4</v>
      </c>
      <c r="BI3822">
        <v>6</v>
      </c>
      <c r="BJ3822">
        <v>5</v>
      </c>
      <c r="BK3822">
        <v>8</v>
      </c>
      <c r="BQ3822" t="s">
        <v>180</v>
      </c>
      <c r="BR3822" t="s">
        <v>181</v>
      </c>
      <c r="BS3822" t="s">
        <v>182</v>
      </c>
      <c r="BT3822"/>
      <c r="BU3822">
        <v>23</v>
      </c>
      <c r="BV3822" t="s">
        <v>220</v>
      </c>
      <c r="BW3822" t="s">
        <v>222</v>
      </c>
      <c r="BX3822">
        <v>0</v>
      </c>
      <c r="BY3822">
        <v>14</v>
      </c>
      <c r="BZ3822">
        <v>7</v>
      </c>
      <c r="CA3822">
        <v>1627</v>
      </c>
      <c r="CB3822">
        <v>23</v>
      </c>
      <c r="CC3822">
        <v>11.5</v>
      </c>
      <c r="CD3822">
        <v>11</v>
      </c>
      <c r="CE3822">
        <v>7</v>
      </c>
      <c r="CF3822">
        <v>4</v>
      </c>
      <c r="CG3822">
        <v>3</v>
      </c>
      <c r="CH3822">
        <v>4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18.5</v>
      </c>
      <c r="CO3822">
        <v>1638</v>
      </c>
      <c r="CP3822">
        <v>1.1294261294261291E-2</v>
      </c>
      <c r="CQ3822">
        <v>9.1133004926108374E-2</v>
      </c>
      <c r="CR3822">
        <v>8.068965517241379</v>
      </c>
      <c r="CS3822"/>
      <c r="CT3822"/>
      <c r="CU3822">
        <v>2791</v>
      </c>
      <c r="CV3822"/>
    </row>
    <row r="3823" spans="1:100" x14ac:dyDescent="0.2">
      <c r="A3823">
        <v>2022</v>
      </c>
      <c r="B3823">
        <v>6</v>
      </c>
      <c r="C3823" s="267">
        <v>44719</v>
      </c>
      <c r="D3823">
        <v>415</v>
      </c>
      <c r="E3823">
        <v>655</v>
      </c>
      <c r="F3823">
        <v>47</v>
      </c>
      <c r="G3823" t="s">
        <v>269</v>
      </c>
      <c r="H3823" t="s">
        <v>270</v>
      </c>
      <c r="I3823" t="s">
        <v>221</v>
      </c>
      <c r="J3823">
        <v>3</v>
      </c>
      <c r="K3823">
        <v>1</v>
      </c>
      <c r="L3823">
        <v>148</v>
      </c>
      <c r="M3823">
        <v>137</v>
      </c>
      <c r="N3823">
        <v>158</v>
      </c>
      <c r="AA3823">
        <v>170</v>
      </c>
      <c r="AB3823">
        <v>178</v>
      </c>
      <c r="AC3823">
        <v>171</v>
      </c>
      <c r="AD3823">
        <v>160</v>
      </c>
      <c r="AE3823">
        <v>159</v>
      </c>
      <c r="AF3823">
        <v>143</v>
      </c>
      <c r="AG3823">
        <v>147</v>
      </c>
      <c r="AH3823">
        <v>135</v>
      </c>
      <c r="AI3823">
        <v>132</v>
      </c>
      <c r="AJ3823">
        <v>135</v>
      </c>
      <c r="AM3823">
        <v>167.6</v>
      </c>
      <c r="AN3823">
        <v>138.4</v>
      </c>
      <c r="AO3823">
        <v>64</v>
      </c>
      <c r="AP3823">
        <v>169</v>
      </c>
      <c r="AQ3823"/>
      <c r="AR3823"/>
      <c r="BH3823">
        <v>2</v>
      </c>
      <c r="BJ3823">
        <v>8</v>
      </c>
      <c r="BQ3823" t="s">
        <v>180</v>
      </c>
      <c r="BR3823" t="s">
        <v>192</v>
      </c>
      <c r="BS3823" t="s">
        <v>271</v>
      </c>
      <c r="BT3823"/>
      <c r="BU3823">
        <v>23</v>
      </c>
      <c r="BV3823" t="s">
        <v>272</v>
      </c>
      <c r="BW3823" t="s">
        <v>222</v>
      </c>
      <c r="BX3823">
        <v>0</v>
      </c>
      <c r="BY3823">
        <v>0</v>
      </c>
      <c r="BZ3823">
        <v>0</v>
      </c>
      <c r="CA3823">
        <v>0</v>
      </c>
      <c r="CB3823">
        <v>10</v>
      </c>
      <c r="CC3823">
        <v>10</v>
      </c>
      <c r="CD3823">
        <v>10</v>
      </c>
      <c r="CE3823">
        <v>2</v>
      </c>
      <c r="CF3823">
        <v>0</v>
      </c>
      <c r="CG3823">
        <v>8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10</v>
      </c>
      <c r="CO3823">
        <v>10</v>
      </c>
      <c r="CP3823">
        <v>1</v>
      </c>
      <c r="CQ3823">
        <v>6.7567567567567571E-2</v>
      </c>
      <c r="CR3823">
        <v>6.7567567567567571E-2</v>
      </c>
      <c r="CS3823">
        <v>7.2254335260115599E-2</v>
      </c>
      <c r="CT3823">
        <v>7.2254335260115599E-2</v>
      </c>
      <c r="CU3823">
        <v>2791</v>
      </c>
      <c r="CV3823">
        <v>-1</v>
      </c>
    </row>
    <row r="3824" spans="1:100" x14ac:dyDescent="0.2">
      <c r="A3824">
        <v>2022</v>
      </c>
      <c r="B3824">
        <v>6</v>
      </c>
      <c r="C3824" s="267">
        <v>44719</v>
      </c>
      <c r="D3824">
        <v>415</v>
      </c>
      <c r="E3824">
        <v>656</v>
      </c>
      <c r="F3824">
        <v>47</v>
      </c>
      <c r="G3824" t="s">
        <v>324</v>
      </c>
      <c r="H3824" t="s">
        <v>325</v>
      </c>
      <c r="I3824" t="s">
        <v>221</v>
      </c>
      <c r="J3824">
        <v>3</v>
      </c>
      <c r="K3824">
        <v>1</v>
      </c>
      <c r="L3824">
        <v>148</v>
      </c>
      <c r="M3824">
        <v>137</v>
      </c>
      <c r="N3824">
        <v>158</v>
      </c>
      <c r="AA3824">
        <v>170</v>
      </c>
      <c r="AB3824">
        <v>178</v>
      </c>
      <c r="AC3824">
        <v>171</v>
      </c>
      <c r="AD3824">
        <v>160</v>
      </c>
      <c r="AE3824">
        <v>159</v>
      </c>
      <c r="AF3824">
        <v>143</v>
      </c>
      <c r="AG3824">
        <v>147</v>
      </c>
      <c r="AH3824">
        <v>135</v>
      </c>
      <c r="AI3824">
        <v>132</v>
      </c>
      <c r="AJ3824">
        <v>135</v>
      </c>
      <c r="AM3824">
        <v>167.6</v>
      </c>
      <c r="AN3824">
        <v>138.4</v>
      </c>
      <c r="AO3824">
        <v>64</v>
      </c>
      <c r="AP3824">
        <v>169</v>
      </c>
      <c r="AQ3824"/>
      <c r="AR3824"/>
      <c r="BH3824">
        <v>3</v>
      </c>
      <c r="BJ3824">
        <v>7</v>
      </c>
      <c r="BQ3824" t="s">
        <v>180</v>
      </c>
      <c r="BR3824" t="s">
        <v>192</v>
      </c>
      <c r="BS3824" t="s">
        <v>326</v>
      </c>
      <c r="BT3824"/>
      <c r="BU3824">
        <v>23</v>
      </c>
      <c r="BV3824" t="s">
        <v>272</v>
      </c>
      <c r="BW3824" t="s">
        <v>222</v>
      </c>
      <c r="BX3824">
        <v>0</v>
      </c>
      <c r="BY3824">
        <v>0</v>
      </c>
      <c r="BZ3824">
        <v>0</v>
      </c>
      <c r="CA3824">
        <v>0</v>
      </c>
      <c r="CB3824">
        <v>10</v>
      </c>
      <c r="CC3824">
        <v>10</v>
      </c>
      <c r="CD3824">
        <v>10</v>
      </c>
      <c r="CE3824">
        <v>3</v>
      </c>
      <c r="CF3824">
        <v>0</v>
      </c>
      <c r="CG3824">
        <v>7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10</v>
      </c>
      <c r="CO3824">
        <v>10</v>
      </c>
      <c r="CP3824">
        <v>1</v>
      </c>
      <c r="CQ3824">
        <v>6.7567567567567571E-2</v>
      </c>
      <c r="CR3824">
        <v>6.7567567567567571E-2</v>
      </c>
      <c r="CS3824">
        <v>7.2254335260115599E-2</v>
      </c>
      <c r="CT3824">
        <v>7.2254335260115599E-2</v>
      </c>
      <c r="CU3824">
        <v>2791</v>
      </c>
      <c r="CV3824">
        <v>-1</v>
      </c>
    </row>
    <row r="3825" spans="1:100" x14ac:dyDescent="0.2">
      <c r="A3825">
        <v>2022</v>
      </c>
      <c r="B3825">
        <v>6</v>
      </c>
      <c r="C3825" s="267">
        <v>44719</v>
      </c>
      <c r="D3825">
        <v>415</v>
      </c>
      <c r="E3825">
        <v>657</v>
      </c>
      <c r="F3825">
        <v>47</v>
      </c>
      <c r="G3825" t="s">
        <v>327</v>
      </c>
      <c r="H3825" t="s">
        <v>328</v>
      </c>
      <c r="I3825" t="s">
        <v>221</v>
      </c>
      <c r="J3825">
        <v>3</v>
      </c>
      <c r="K3825">
        <v>1</v>
      </c>
      <c r="L3825">
        <v>90</v>
      </c>
      <c r="M3825">
        <v>83</v>
      </c>
      <c r="N3825">
        <v>96</v>
      </c>
      <c r="AA3825">
        <v>121</v>
      </c>
      <c r="AB3825">
        <v>114</v>
      </c>
      <c r="AC3825">
        <v>119</v>
      </c>
      <c r="AD3825">
        <v>142</v>
      </c>
      <c r="AE3825">
        <v>119</v>
      </c>
      <c r="AF3825">
        <v>101</v>
      </c>
      <c r="AG3825">
        <v>97</v>
      </c>
      <c r="AH3825">
        <v>98</v>
      </c>
      <c r="AI3825">
        <v>98</v>
      </c>
      <c r="AJ3825">
        <v>96</v>
      </c>
      <c r="AM3825">
        <v>123</v>
      </c>
      <c r="AN3825">
        <v>98</v>
      </c>
      <c r="AO3825">
        <v>64</v>
      </c>
      <c r="AP3825">
        <v>169</v>
      </c>
      <c r="AQ3825"/>
      <c r="AR3825"/>
      <c r="BQ3825" t="s">
        <v>180</v>
      </c>
      <c r="BR3825" t="s">
        <v>192</v>
      </c>
      <c r="BS3825" t="s">
        <v>329</v>
      </c>
      <c r="BT3825"/>
      <c r="BU3825">
        <v>23</v>
      </c>
      <c r="BV3825" t="s">
        <v>272</v>
      </c>
      <c r="BW3825" t="s">
        <v>222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/>
      <c r="CQ3825">
        <v>0</v>
      </c>
      <c r="CR3825">
        <v>0</v>
      </c>
      <c r="CS3825">
        <v>0</v>
      </c>
      <c r="CT3825">
        <v>0</v>
      </c>
      <c r="CU3825">
        <v>2791</v>
      </c>
      <c r="CV3825">
        <v>-1</v>
      </c>
    </row>
    <row r="3826" spans="1:100" x14ac:dyDescent="0.2">
      <c r="A3826">
        <v>2022</v>
      </c>
      <c r="B3826">
        <v>6</v>
      </c>
      <c r="C3826" s="267">
        <v>44719</v>
      </c>
      <c r="D3826">
        <v>415</v>
      </c>
      <c r="E3826">
        <v>658</v>
      </c>
      <c r="F3826">
        <v>47</v>
      </c>
      <c r="G3826" t="s">
        <v>273</v>
      </c>
      <c r="H3826" t="s">
        <v>274</v>
      </c>
      <c r="I3826" t="s">
        <v>221</v>
      </c>
      <c r="J3826">
        <v>3</v>
      </c>
      <c r="K3826">
        <v>1</v>
      </c>
      <c r="L3826">
        <v>90</v>
      </c>
      <c r="M3826">
        <v>83</v>
      </c>
      <c r="N3826">
        <v>96</v>
      </c>
      <c r="AA3826">
        <v>121</v>
      </c>
      <c r="AB3826">
        <v>114</v>
      </c>
      <c r="AC3826">
        <v>119</v>
      </c>
      <c r="AD3826">
        <v>142</v>
      </c>
      <c r="AE3826">
        <v>119</v>
      </c>
      <c r="AF3826">
        <v>101</v>
      </c>
      <c r="AG3826">
        <v>97</v>
      </c>
      <c r="AH3826">
        <v>98</v>
      </c>
      <c r="AI3826">
        <v>98</v>
      </c>
      <c r="AJ3826">
        <v>96</v>
      </c>
      <c r="AK3826">
        <v>167</v>
      </c>
      <c r="AL3826">
        <v>167</v>
      </c>
      <c r="AM3826">
        <v>123</v>
      </c>
      <c r="AN3826">
        <v>98</v>
      </c>
      <c r="AO3826">
        <v>64</v>
      </c>
      <c r="AP3826">
        <v>169</v>
      </c>
      <c r="AQ3826">
        <v>64.670658682634738</v>
      </c>
      <c r="AR3826">
        <v>167</v>
      </c>
      <c r="BQ3826" t="s">
        <v>180</v>
      </c>
      <c r="BR3826" t="s">
        <v>192</v>
      </c>
      <c r="BS3826" t="s">
        <v>275</v>
      </c>
      <c r="BT3826"/>
      <c r="BU3826">
        <v>23</v>
      </c>
      <c r="BV3826" t="s">
        <v>272</v>
      </c>
      <c r="BW3826" t="s">
        <v>222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/>
      <c r="CQ3826">
        <v>0</v>
      </c>
      <c r="CR3826">
        <v>0</v>
      </c>
      <c r="CS3826">
        <v>0</v>
      </c>
      <c r="CT3826">
        <v>0</v>
      </c>
      <c r="CU3826">
        <v>2791</v>
      </c>
      <c r="CV3826">
        <v>-1</v>
      </c>
    </row>
    <row r="3827" spans="1:100" x14ac:dyDescent="0.2">
      <c r="A3827">
        <v>2022</v>
      </c>
      <c r="B3827">
        <v>6</v>
      </c>
      <c r="C3827" s="267">
        <v>44719</v>
      </c>
      <c r="D3827">
        <v>4</v>
      </c>
      <c r="E3827">
        <v>11</v>
      </c>
      <c r="F3827">
        <v>48</v>
      </c>
      <c r="G3827" t="s">
        <v>276</v>
      </c>
      <c r="H3827" t="s">
        <v>277</v>
      </c>
      <c r="I3827" t="s">
        <v>221</v>
      </c>
      <c r="J3827">
        <v>2</v>
      </c>
      <c r="K3827">
        <v>2</v>
      </c>
      <c r="L3827">
        <v>212</v>
      </c>
      <c r="M3827">
        <v>197</v>
      </c>
      <c r="N3827">
        <v>226</v>
      </c>
      <c r="Q3827">
        <v>330</v>
      </c>
      <c r="R3827">
        <v>310</v>
      </c>
      <c r="S3827">
        <v>289</v>
      </c>
      <c r="V3827">
        <v>203</v>
      </c>
      <c r="W3827">
        <v>204</v>
      </c>
      <c r="X3827">
        <v>211</v>
      </c>
      <c r="AM3827">
        <v>309.66666666666669</v>
      </c>
      <c r="AN3827">
        <v>206</v>
      </c>
      <c r="AO3827">
        <v>48</v>
      </c>
      <c r="AP3827">
        <v>195</v>
      </c>
      <c r="AQ3827"/>
      <c r="AR3827"/>
      <c r="AU3827">
        <v>296</v>
      </c>
      <c r="AV3827">
        <v>3</v>
      </c>
      <c r="AW3827">
        <v>4</v>
      </c>
      <c r="AX3827">
        <v>1</v>
      </c>
      <c r="BQ3827" t="s">
        <v>180</v>
      </c>
      <c r="BR3827" t="s">
        <v>266</v>
      </c>
      <c r="BS3827" t="s">
        <v>278</v>
      </c>
      <c r="BT3827"/>
      <c r="BU3827">
        <v>23</v>
      </c>
      <c r="BV3827" t="s">
        <v>268</v>
      </c>
      <c r="BW3827" t="s">
        <v>222</v>
      </c>
      <c r="BX3827">
        <v>0</v>
      </c>
      <c r="BY3827">
        <v>8</v>
      </c>
      <c r="BZ3827">
        <v>4</v>
      </c>
      <c r="CA3827">
        <v>300</v>
      </c>
      <c r="CB3827">
        <v>0</v>
      </c>
      <c r="CC3827">
        <v>0</v>
      </c>
      <c r="CD3827">
        <v>0</v>
      </c>
      <c r="CE3827">
        <v>1</v>
      </c>
      <c r="CF3827">
        <v>2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4</v>
      </c>
      <c r="CO3827">
        <v>300</v>
      </c>
      <c r="CP3827">
        <v>1.3333333333333331E-2</v>
      </c>
      <c r="CQ3827">
        <v>1.886792452830189E-2</v>
      </c>
      <c r="CR3827">
        <v>1.415094339622641</v>
      </c>
      <c r="CS3827">
        <v>1.9417475728155342E-2</v>
      </c>
      <c r="CT3827">
        <v>1.4563106796116509</v>
      </c>
      <c r="CU3827">
        <v>2791</v>
      </c>
      <c r="CV3827">
        <v>-1</v>
      </c>
    </row>
    <row r="3828" spans="1:100" x14ac:dyDescent="0.2">
      <c r="A3828">
        <v>2022</v>
      </c>
      <c r="B3828">
        <v>6</v>
      </c>
      <c r="C3828" s="267">
        <v>44719</v>
      </c>
      <c r="D3828">
        <v>4</v>
      </c>
      <c r="E3828">
        <v>12</v>
      </c>
      <c r="F3828">
        <v>48</v>
      </c>
      <c r="G3828" t="s">
        <v>264</v>
      </c>
      <c r="H3828" t="s">
        <v>265</v>
      </c>
      <c r="I3828" t="s">
        <v>221</v>
      </c>
      <c r="J3828">
        <v>2</v>
      </c>
      <c r="K3828">
        <v>2</v>
      </c>
      <c r="L3828">
        <v>212</v>
      </c>
      <c r="M3828">
        <v>197</v>
      </c>
      <c r="N3828">
        <v>226</v>
      </c>
      <c r="Q3828">
        <v>360</v>
      </c>
      <c r="R3828">
        <v>295</v>
      </c>
      <c r="S3828">
        <v>298</v>
      </c>
      <c r="V3828">
        <v>211</v>
      </c>
      <c r="W3828">
        <v>206</v>
      </c>
      <c r="X3828">
        <v>214</v>
      </c>
      <c r="Z3828">
        <v>148</v>
      </c>
      <c r="AM3828">
        <v>317.66666666666669</v>
      </c>
      <c r="AN3828">
        <v>210.33333333333329</v>
      </c>
      <c r="AO3828">
        <v>48</v>
      </c>
      <c r="AP3828">
        <v>195</v>
      </c>
      <c r="AQ3828">
        <v>48.648648648648653</v>
      </c>
      <c r="AR3828">
        <v>148</v>
      </c>
      <c r="AU3828">
        <v>296</v>
      </c>
      <c r="AV3828">
        <v>5</v>
      </c>
      <c r="AW3828">
        <v>3</v>
      </c>
      <c r="AX3828">
        <v>1</v>
      </c>
      <c r="BQ3828" t="s">
        <v>180</v>
      </c>
      <c r="BR3828" t="s">
        <v>266</v>
      </c>
      <c r="BS3828" t="s">
        <v>267</v>
      </c>
      <c r="BT3828"/>
      <c r="BU3828">
        <v>23</v>
      </c>
      <c r="BV3828" t="s">
        <v>268</v>
      </c>
      <c r="BW3828" t="s">
        <v>222</v>
      </c>
      <c r="BX3828">
        <v>0</v>
      </c>
      <c r="BY3828">
        <v>9</v>
      </c>
      <c r="BZ3828">
        <v>4.5</v>
      </c>
      <c r="CA3828">
        <v>300</v>
      </c>
      <c r="CB3828">
        <v>0</v>
      </c>
      <c r="CC3828">
        <v>0</v>
      </c>
      <c r="CD3828">
        <v>0</v>
      </c>
      <c r="CE3828">
        <v>2</v>
      </c>
      <c r="CF3828">
        <v>1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4.5</v>
      </c>
      <c r="CO3828">
        <v>300</v>
      </c>
      <c r="CP3828">
        <v>1.4999999999999999E-2</v>
      </c>
      <c r="CQ3828">
        <v>2.1226415094339621E-2</v>
      </c>
      <c r="CR3828">
        <v>1.415094339622641</v>
      </c>
      <c r="CS3828">
        <v>2.1394611727416801E-2</v>
      </c>
      <c r="CT3828">
        <v>1.4263074484944529</v>
      </c>
      <c r="CU3828">
        <v>2791</v>
      </c>
      <c r="CV3828">
        <v>-1</v>
      </c>
    </row>
    <row r="3829" spans="1:100" x14ac:dyDescent="0.2">
      <c r="A3829">
        <v>2022</v>
      </c>
      <c r="B3829">
        <v>6</v>
      </c>
      <c r="C3829" s="267">
        <v>44719</v>
      </c>
      <c r="D3829">
        <v>334</v>
      </c>
      <c r="E3829">
        <v>254</v>
      </c>
      <c r="F3829">
        <v>49</v>
      </c>
      <c r="G3829" t="s">
        <v>220</v>
      </c>
      <c r="H3829" t="s">
        <v>179</v>
      </c>
      <c r="I3829" t="s">
        <v>221</v>
      </c>
      <c r="J3829">
        <v>4</v>
      </c>
      <c r="K3829">
        <v>2</v>
      </c>
      <c r="L3829">
        <v>203</v>
      </c>
      <c r="M3829">
        <v>188</v>
      </c>
      <c r="N3829">
        <v>217</v>
      </c>
      <c r="O3829">
        <v>337</v>
      </c>
      <c r="P3829">
        <v>329</v>
      </c>
      <c r="Q3829">
        <v>363</v>
      </c>
      <c r="R3829">
        <v>292</v>
      </c>
      <c r="S3829">
        <v>310</v>
      </c>
      <c r="T3829">
        <v>210</v>
      </c>
      <c r="U3829">
        <v>207</v>
      </c>
      <c r="V3829">
        <v>211</v>
      </c>
      <c r="W3829">
        <v>209</v>
      </c>
      <c r="X3829">
        <v>212</v>
      </c>
      <c r="AA3829">
        <v>315</v>
      </c>
      <c r="AB3829">
        <v>309</v>
      </c>
      <c r="AC3829">
        <v>337</v>
      </c>
      <c r="AD3829">
        <v>285</v>
      </c>
      <c r="AE3829">
        <v>296</v>
      </c>
      <c r="AF3829">
        <v>216</v>
      </c>
      <c r="AG3829">
        <v>211</v>
      </c>
      <c r="AH3829">
        <v>214</v>
      </c>
      <c r="AI3829">
        <v>211</v>
      </c>
      <c r="AJ3829">
        <v>208</v>
      </c>
      <c r="AM3829">
        <v>317.3</v>
      </c>
      <c r="AN3829">
        <v>210.9</v>
      </c>
      <c r="AO3829">
        <v>94</v>
      </c>
      <c r="AP3829">
        <v>153</v>
      </c>
      <c r="AQ3829"/>
      <c r="AR3829"/>
      <c r="BQ3829" t="s">
        <v>180</v>
      </c>
      <c r="BR3829" t="s">
        <v>181</v>
      </c>
      <c r="BS3829" t="s">
        <v>182</v>
      </c>
      <c r="BT3829"/>
      <c r="BU3829">
        <v>23</v>
      </c>
      <c r="BV3829" t="s">
        <v>220</v>
      </c>
      <c r="BW3829" t="s">
        <v>222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/>
      <c r="CQ3829">
        <v>0</v>
      </c>
      <c r="CR3829">
        <v>0</v>
      </c>
      <c r="CS3829">
        <v>0</v>
      </c>
      <c r="CT3829">
        <v>0</v>
      </c>
      <c r="CU3829">
        <v>2791</v>
      </c>
      <c r="CV3829">
        <v>-1</v>
      </c>
    </row>
    <row r="3830" spans="1:100" x14ac:dyDescent="0.2">
      <c r="A3830">
        <v>2022</v>
      </c>
      <c r="B3830">
        <v>6</v>
      </c>
      <c r="C3830" s="267">
        <v>44720</v>
      </c>
      <c r="D3830">
        <v>29</v>
      </c>
      <c r="E3830">
        <v>83</v>
      </c>
      <c r="F3830">
        <v>2</v>
      </c>
      <c r="G3830" t="s">
        <v>480</v>
      </c>
      <c r="H3830" t="s">
        <v>481</v>
      </c>
      <c r="I3830" t="s">
        <v>169</v>
      </c>
      <c r="J3830">
        <v>2</v>
      </c>
      <c r="K3830">
        <v>3</v>
      </c>
      <c r="L3830">
        <v>22</v>
      </c>
      <c r="M3830">
        <v>20</v>
      </c>
      <c r="N3830">
        <v>23</v>
      </c>
      <c r="AL3830">
        <v>121</v>
      </c>
      <c r="AM3830"/>
      <c r="AN3830"/>
      <c r="AO3830">
        <v>60</v>
      </c>
      <c r="AP3830">
        <v>120</v>
      </c>
      <c r="AQ3830">
        <v>59.504132231404959</v>
      </c>
      <c r="AR3830">
        <v>121</v>
      </c>
      <c r="BQ3830" t="s">
        <v>180</v>
      </c>
      <c r="BR3830" t="s">
        <v>266</v>
      </c>
      <c r="BS3830" t="s">
        <v>482</v>
      </c>
      <c r="BT3830"/>
      <c r="BU3830">
        <v>23</v>
      </c>
      <c r="BV3830" t="s">
        <v>483</v>
      </c>
      <c r="BW3830" t="s">
        <v>173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/>
      <c r="CQ3830">
        <v>0</v>
      </c>
      <c r="CR3830">
        <v>0</v>
      </c>
      <c r="CS3830"/>
      <c r="CT3830"/>
      <c r="CU3830">
        <v>2791</v>
      </c>
      <c r="CV3830"/>
    </row>
    <row r="3831" spans="1:100" x14ac:dyDescent="0.2">
      <c r="A3831">
        <v>2022</v>
      </c>
      <c r="B3831">
        <v>6</v>
      </c>
      <c r="C3831" s="267">
        <v>44720</v>
      </c>
      <c r="D3831">
        <v>1</v>
      </c>
      <c r="E3831">
        <v>1</v>
      </c>
      <c r="F3831">
        <v>3</v>
      </c>
      <c r="G3831" t="s">
        <v>388</v>
      </c>
      <c r="H3831" t="s">
        <v>389</v>
      </c>
      <c r="I3831" t="s">
        <v>169</v>
      </c>
      <c r="J3831">
        <v>3</v>
      </c>
      <c r="K3831">
        <v>2</v>
      </c>
      <c r="L3831">
        <v>111</v>
      </c>
      <c r="M3831">
        <v>103</v>
      </c>
      <c r="N3831">
        <v>118</v>
      </c>
      <c r="Q3831">
        <v>227</v>
      </c>
      <c r="R3831">
        <v>230</v>
      </c>
      <c r="S3831">
        <v>231</v>
      </c>
      <c r="V3831">
        <v>117</v>
      </c>
      <c r="W3831">
        <v>115</v>
      </c>
      <c r="X3831">
        <v>113</v>
      </c>
      <c r="AA3831">
        <v>166</v>
      </c>
      <c r="AB3831">
        <v>170</v>
      </c>
      <c r="AC3831">
        <v>172</v>
      </c>
      <c r="AD3831">
        <v>164</v>
      </c>
      <c r="AE3831">
        <v>165</v>
      </c>
      <c r="AF3831">
        <v>111</v>
      </c>
      <c r="AG3831">
        <v>113</v>
      </c>
      <c r="AH3831">
        <v>114</v>
      </c>
      <c r="AI3831">
        <v>109</v>
      </c>
      <c r="AJ3831">
        <v>111</v>
      </c>
      <c r="AM3831">
        <v>190.625</v>
      </c>
      <c r="AN3831">
        <v>112.875</v>
      </c>
      <c r="AO3831">
        <v>108</v>
      </c>
      <c r="AP3831">
        <v>100</v>
      </c>
      <c r="AQ3831"/>
      <c r="AR3831"/>
      <c r="AU3831">
        <v>544</v>
      </c>
      <c r="AV3831">
        <v>2</v>
      </c>
      <c r="AW3831">
        <v>2</v>
      </c>
      <c r="AX3831">
        <v>1</v>
      </c>
      <c r="BG3831">
        <v>1120</v>
      </c>
      <c r="BH3831">
        <v>7</v>
      </c>
      <c r="BI3831">
        <v>2</v>
      </c>
      <c r="BJ3831">
        <v>4</v>
      </c>
      <c r="BQ3831" t="s">
        <v>390</v>
      </c>
      <c r="BR3831" t="s">
        <v>390</v>
      </c>
      <c r="BS3831"/>
      <c r="BT3831"/>
      <c r="BU3831">
        <v>23</v>
      </c>
      <c r="BV3831" t="s">
        <v>391</v>
      </c>
      <c r="BW3831" t="s">
        <v>173</v>
      </c>
      <c r="BX3831">
        <v>0</v>
      </c>
      <c r="BY3831">
        <v>5</v>
      </c>
      <c r="BZ3831">
        <v>2.5</v>
      </c>
      <c r="CA3831">
        <v>546</v>
      </c>
      <c r="CB3831">
        <v>13</v>
      </c>
      <c r="CC3831">
        <v>6.5</v>
      </c>
      <c r="CD3831">
        <v>1126</v>
      </c>
      <c r="CE3831">
        <v>4</v>
      </c>
      <c r="CF3831">
        <v>2</v>
      </c>
      <c r="CG3831">
        <v>2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9</v>
      </c>
      <c r="CO3831">
        <v>1672</v>
      </c>
      <c r="CP3831">
        <v>5.3827751196172252E-3</v>
      </c>
      <c r="CQ3831">
        <v>8.1081081081081086E-2</v>
      </c>
      <c r="CR3831">
        <v>15.06306306306306</v>
      </c>
      <c r="CS3831">
        <v>7.9734219269102985E-2</v>
      </c>
      <c r="CT3831">
        <v>14.81284606866002</v>
      </c>
      <c r="CU3831">
        <v>2791</v>
      </c>
      <c r="CV3831">
        <v>-1</v>
      </c>
    </row>
    <row r="3832" spans="1:100" x14ac:dyDescent="0.2">
      <c r="A3832">
        <v>2022</v>
      </c>
      <c r="B3832">
        <v>6</v>
      </c>
      <c r="C3832" s="267">
        <v>44720</v>
      </c>
      <c r="D3832">
        <v>1</v>
      </c>
      <c r="E3832">
        <v>2</v>
      </c>
      <c r="F3832">
        <v>3</v>
      </c>
      <c r="G3832" t="s">
        <v>392</v>
      </c>
      <c r="H3832" t="s">
        <v>393</v>
      </c>
      <c r="I3832" t="s">
        <v>169</v>
      </c>
      <c r="J3832">
        <v>3</v>
      </c>
      <c r="K3832">
        <v>2</v>
      </c>
      <c r="L3832">
        <v>113</v>
      </c>
      <c r="M3832">
        <v>105</v>
      </c>
      <c r="N3832">
        <v>120</v>
      </c>
      <c r="Q3832">
        <v>168</v>
      </c>
      <c r="R3832">
        <v>170</v>
      </c>
      <c r="S3832">
        <v>172</v>
      </c>
      <c r="V3832">
        <v>111</v>
      </c>
      <c r="W3832">
        <v>112</v>
      </c>
      <c r="X3832">
        <v>104</v>
      </c>
      <c r="Z3832">
        <v>100</v>
      </c>
      <c r="AA3832">
        <v>126</v>
      </c>
      <c r="AB3832">
        <v>128</v>
      </c>
      <c r="AC3832">
        <v>131</v>
      </c>
      <c r="AD3832">
        <v>142</v>
      </c>
      <c r="AE3832">
        <v>129</v>
      </c>
      <c r="AF3832">
        <v>95</v>
      </c>
      <c r="AG3832">
        <v>101</v>
      </c>
      <c r="AH3832">
        <v>107</v>
      </c>
      <c r="AI3832">
        <v>108</v>
      </c>
      <c r="AJ3832">
        <v>105</v>
      </c>
      <c r="AK3832">
        <v>98</v>
      </c>
      <c r="AL3832">
        <v>97</v>
      </c>
      <c r="AM3832">
        <v>145.75</v>
      </c>
      <c r="AN3832">
        <v>105.375</v>
      </c>
      <c r="AO3832">
        <v>108</v>
      </c>
      <c r="AP3832">
        <v>100</v>
      </c>
      <c r="AQ3832">
        <v>109.83050847457631</v>
      </c>
      <c r="AR3832">
        <v>98.333333333333329</v>
      </c>
      <c r="AU3832">
        <v>520</v>
      </c>
      <c r="AV3832">
        <v>3</v>
      </c>
      <c r="AW3832">
        <v>2</v>
      </c>
      <c r="AX3832">
        <v>1</v>
      </c>
      <c r="BG3832">
        <v>1118</v>
      </c>
      <c r="BI3832">
        <v>6</v>
      </c>
      <c r="BJ3832">
        <v>5</v>
      </c>
      <c r="BQ3832" t="s">
        <v>390</v>
      </c>
      <c r="BR3832" t="s">
        <v>390</v>
      </c>
      <c r="BS3832"/>
      <c r="BT3832"/>
      <c r="BU3832">
        <v>23</v>
      </c>
      <c r="BV3832" t="s">
        <v>391</v>
      </c>
      <c r="BW3832" t="s">
        <v>173</v>
      </c>
      <c r="BX3832">
        <v>0</v>
      </c>
      <c r="BY3832">
        <v>6</v>
      </c>
      <c r="BZ3832">
        <v>3</v>
      </c>
      <c r="CA3832">
        <v>523</v>
      </c>
      <c r="CB3832">
        <v>11</v>
      </c>
      <c r="CC3832">
        <v>5.5</v>
      </c>
      <c r="CD3832">
        <v>1123</v>
      </c>
      <c r="CE3832">
        <v>1</v>
      </c>
      <c r="CF3832">
        <v>4</v>
      </c>
      <c r="CG3832">
        <v>3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8.5</v>
      </c>
      <c r="CO3832">
        <v>1646</v>
      </c>
      <c r="CP3832">
        <v>5.1640340218712033E-3</v>
      </c>
      <c r="CQ3832">
        <v>7.5221238938053103E-2</v>
      </c>
      <c r="CR3832">
        <v>14.56637168141593</v>
      </c>
      <c r="CS3832">
        <v>8.0664294187425864E-2</v>
      </c>
      <c r="CT3832">
        <v>15.62040332147094</v>
      </c>
      <c r="CU3832">
        <v>2791</v>
      </c>
      <c r="CV3832">
        <v>-1</v>
      </c>
    </row>
    <row r="3833" spans="1:100" x14ac:dyDescent="0.2">
      <c r="A3833">
        <v>2022</v>
      </c>
      <c r="B3833">
        <v>6</v>
      </c>
      <c r="C3833" s="267">
        <v>44720</v>
      </c>
      <c r="D3833">
        <v>388</v>
      </c>
      <c r="E3833">
        <v>566</v>
      </c>
      <c r="F3833">
        <v>3</v>
      </c>
      <c r="G3833" t="s">
        <v>478</v>
      </c>
      <c r="H3833" t="s">
        <v>479</v>
      </c>
      <c r="I3833" t="s">
        <v>169</v>
      </c>
      <c r="J3833">
        <v>3</v>
      </c>
      <c r="K3833">
        <v>4</v>
      </c>
      <c r="L3833">
        <v>34</v>
      </c>
      <c r="M3833">
        <v>31</v>
      </c>
      <c r="N3833">
        <v>36</v>
      </c>
      <c r="Y3833">
        <v>113</v>
      </c>
      <c r="Z3833">
        <v>113</v>
      </c>
      <c r="AM3833"/>
      <c r="AN3833"/>
      <c r="AO3833">
        <v>83</v>
      </c>
      <c r="AP3833">
        <v>130</v>
      </c>
      <c r="AQ3833">
        <v>95.575221238938056</v>
      </c>
      <c r="AR3833">
        <v>113</v>
      </c>
      <c r="BQ3833" t="s">
        <v>434</v>
      </c>
      <c r="BR3833" t="s">
        <v>435</v>
      </c>
      <c r="BS3833"/>
      <c r="BT3833"/>
      <c r="BU3833">
        <v>23</v>
      </c>
      <c r="BV3833" t="s">
        <v>475</v>
      </c>
      <c r="BW3833" t="s">
        <v>173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/>
      <c r="CQ3833">
        <v>0</v>
      </c>
      <c r="CR3833">
        <v>0</v>
      </c>
      <c r="CS3833"/>
      <c r="CT3833"/>
      <c r="CU3833">
        <v>2791</v>
      </c>
      <c r="CV3833"/>
    </row>
    <row r="3834" spans="1:100" x14ac:dyDescent="0.2">
      <c r="A3834">
        <v>2022</v>
      </c>
      <c r="B3834">
        <v>6</v>
      </c>
      <c r="C3834" s="267">
        <v>44720</v>
      </c>
      <c r="D3834">
        <v>421</v>
      </c>
      <c r="E3834">
        <v>673</v>
      </c>
      <c r="F3834">
        <v>3</v>
      </c>
      <c r="G3834" t="s">
        <v>359</v>
      </c>
      <c r="H3834" t="s">
        <v>360</v>
      </c>
      <c r="I3834" t="s">
        <v>169</v>
      </c>
      <c r="J3834">
        <v>1</v>
      </c>
      <c r="K3834">
        <v>4</v>
      </c>
      <c r="L3834">
        <v>61</v>
      </c>
      <c r="M3834">
        <v>57</v>
      </c>
      <c r="N3834">
        <v>65</v>
      </c>
      <c r="AM3834"/>
      <c r="AN3834"/>
      <c r="AO3834">
        <v>18</v>
      </c>
      <c r="AP3834">
        <v>200</v>
      </c>
      <c r="AQ3834"/>
      <c r="AR3834"/>
      <c r="BQ3834" t="s">
        <v>185</v>
      </c>
      <c r="BR3834" t="s">
        <v>186</v>
      </c>
      <c r="BS3834" t="s">
        <v>361</v>
      </c>
      <c r="BT3834" t="s">
        <v>188</v>
      </c>
      <c r="BU3834">
        <v>23</v>
      </c>
      <c r="BV3834" t="s">
        <v>358</v>
      </c>
      <c r="BW3834" t="s">
        <v>173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/>
      <c r="CQ3834">
        <v>0</v>
      </c>
      <c r="CR3834">
        <v>0</v>
      </c>
      <c r="CS3834"/>
      <c r="CT3834"/>
      <c r="CU3834">
        <v>2791</v>
      </c>
      <c r="CV3834"/>
    </row>
    <row r="3835" spans="1:100" x14ac:dyDescent="0.2">
      <c r="A3835">
        <v>2022</v>
      </c>
      <c r="B3835">
        <v>6</v>
      </c>
      <c r="C3835" s="267">
        <v>44720</v>
      </c>
      <c r="D3835">
        <v>34</v>
      </c>
      <c r="E3835">
        <v>104</v>
      </c>
      <c r="F3835">
        <v>4</v>
      </c>
      <c r="G3835" t="s">
        <v>305</v>
      </c>
      <c r="H3835" t="s">
        <v>306</v>
      </c>
      <c r="I3835" t="s">
        <v>169</v>
      </c>
      <c r="J3835">
        <v>4</v>
      </c>
      <c r="K3835">
        <v>6</v>
      </c>
      <c r="L3835">
        <v>89</v>
      </c>
      <c r="M3835">
        <v>82</v>
      </c>
      <c r="N3835">
        <v>95</v>
      </c>
      <c r="O3835">
        <v>102</v>
      </c>
      <c r="P3835">
        <v>110</v>
      </c>
      <c r="Q3835">
        <v>114</v>
      </c>
      <c r="R3835">
        <v>117</v>
      </c>
      <c r="S3835">
        <v>116</v>
      </c>
      <c r="T3835">
        <v>79</v>
      </c>
      <c r="U3835">
        <v>82</v>
      </c>
      <c r="V3835">
        <v>84</v>
      </c>
      <c r="W3835">
        <v>83</v>
      </c>
      <c r="X3835">
        <v>71</v>
      </c>
      <c r="AA3835">
        <v>94</v>
      </c>
      <c r="AB3835">
        <v>112</v>
      </c>
      <c r="AC3835">
        <v>115</v>
      </c>
      <c r="AD3835">
        <v>102</v>
      </c>
      <c r="AE3835">
        <v>109</v>
      </c>
      <c r="AF3835">
        <v>72</v>
      </c>
      <c r="AG3835">
        <v>84</v>
      </c>
      <c r="AH3835">
        <v>89</v>
      </c>
      <c r="AI3835">
        <v>86</v>
      </c>
      <c r="AJ3835">
        <v>87</v>
      </c>
      <c r="AM3835">
        <v>109.1</v>
      </c>
      <c r="AN3835">
        <v>81.7</v>
      </c>
      <c r="AO3835">
        <v>140</v>
      </c>
      <c r="AP3835">
        <v>103</v>
      </c>
      <c r="AQ3835"/>
      <c r="AR3835"/>
      <c r="BQ3835" t="s">
        <v>180</v>
      </c>
      <c r="BR3835" t="s">
        <v>192</v>
      </c>
      <c r="BS3835" t="s">
        <v>307</v>
      </c>
      <c r="BT3835"/>
      <c r="BU3835">
        <v>23</v>
      </c>
      <c r="BV3835" t="s">
        <v>292</v>
      </c>
      <c r="BW3835" t="s">
        <v>173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/>
      <c r="CQ3835">
        <v>0</v>
      </c>
      <c r="CR3835">
        <v>0</v>
      </c>
      <c r="CS3835">
        <v>0</v>
      </c>
      <c r="CT3835">
        <v>0</v>
      </c>
      <c r="CU3835">
        <v>2791</v>
      </c>
      <c r="CV3835">
        <v>-1</v>
      </c>
    </row>
    <row r="3836" spans="1:100" x14ac:dyDescent="0.2">
      <c r="A3836">
        <v>2022</v>
      </c>
      <c r="B3836">
        <v>6</v>
      </c>
      <c r="C3836" s="267">
        <v>44720</v>
      </c>
      <c r="D3836">
        <v>423</v>
      </c>
      <c r="E3836">
        <v>669</v>
      </c>
      <c r="F3836">
        <v>4</v>
      </c>
      <c r="G3836" t="s">
        <v>279</v>
      </c>
      <c r="H3836" t="s">
        <v>280</v>
      </c>
      <c r="I3836" t="s">
        <v>169</v>
      </c>
      <c r="J3836">
        <v>2</v>
      </c>
      <c r="K3836">
        <v>2</v>
      </c>
      <c r="L3836">
        <v>954</v>
      </c>
      <c r="M3836">
        <v>897</v>
      </c>
      <c r="N3836">
        <v>1021</v>
      </c>
      <c r="O3836">
        <v>1435</v>
      </c>
      <c r="P3836">
        <v>1422</v>
      </c>
      <c r="Q3836">
        <v>1378</v>
      </c>
      <c r="R3836">
        <v>1399</v>
      </c>
      <c r="S3836">
        <v>1441</v>
      </c>
      <c r="T3836">
        <v>990</v>
      </c>
      <c r="U3836">
        <v>988</v>
      </c>
      <c r="V3836">
        <v>989</v>
      </c>
      <c r="W3836">
        <v>976</v>
      </c>
      <c r="X3836">
        <v>993</v>
      </c>
      <c r="Y3836">
        <v>156</v>
      </c>
      <c r="Z3836">
        <v>162</v>
      </c>
      <c r="AA3836">
        <v>1626</v>
      </c>
      <c r="AB3836">
        <v>1502</v>
      </c>
      <c r="AC3836">
        <v>1511</v>
      </c>
      <c r="AD3836">
        <v>1588</v>
      </c>
      <c r="AE3836">
        <v>1628</v>
      </c>
      <c r="AF3836">
        <v>1179</v>
      </c>
      <c r="AG3836">
        <v>1053</v>
      </c>
      <c r="AH3836">
        <v>1118</v>
      </c>
      <c r="AI3836">
        <v>1134</v>
      </c>
      <c r="AJ3836">
        <v>990</v>
      </c>
      <c r="AK3836">
        <v>158</v>
      </c>
      <c r="AL3836">
        <v>154</v>
      </c>
      <c r="AM3836">
        <v>1493</v>
      </c>
      <c r="AN3836">
        <v>1041</v>
      </c>
      <c r="AO3836">
        <v>40</v>
      </c>
      <c r="AP3836">
        <v>180</v>
      </c>
      <c r="AQ3836">
        <v>45.714285714285722</v>
      </c>
      <c r="AR3836">
        <v>157.5</v>
      </c>
      <c r="AU3836">
        <v>426</v>
      </c>
      <c r="AV3836">
        <v>10</v>
      </c>
      <c r="AW3836">
        <v>2</v>
      </c>
      <c r="AX3836">
        <v>2</v>
      </c>
      <c r="BG3836">
        <v>414</v>
      </c>
      <c r="BH3836">
        <v>6</v>
      </c>
      <c r="BI3836">
        <v>7</v>
      </c>
      <c r="BJ3836">
        <v>8</v>
      </c>
      <c r="BL3836">
        <v>5</v>
      </c>
      <c r="BQ3836" t="s">
        <v>185</v>
      </c>
      <c r="BR3836" t="s">
        <v>186</v>
      </c>
      <c r="BS3836" t="s">
        <v>281</v>
      </c>
      <c r="BT3836" t="s">
        <v>188</v>
      </c>
      <c r="BU3836">
        <v>23</v>
      </c>
      <c r="BV3836" t="s">
        <v>279</v>
      </c>
      <c r="BW3836" t="s">
        <v>173</v>
      </c>
      <c r="BX3836">
        <v>0</v>
      </c>
      <c r="BY3836">
        <v>14</v>
      </c>
      <c r="BZ3836">
        <v>7</v>
      </c>
      <c r="CA3836">
        <v>433</v>
      </c>
      <c r="CB3836">
        <v>26</v>
      </c>
      <c r="CC3836">
        <v>13</v>
      </c>
      <c r="CD3836">
        <v>427</v>
      </c>
      <c r="CE3836">
        <v>8</v>
      </c>
      <c r="CF3836">
        <v>4</v>
      </c>
      <c r="CG3836">
        <v>5</v>
      </c>
      <c r="CH3836">
        <v>0</v>
      </c>
      <c r="CI3836">
        <v>2</v>
      </c>
      <c r="CJ3836">
        <v>0</v>
      </c>
      <c r="CK3836">
        <v>0</v>
      </c>
      <c r="CL3836">
        <v>0</v>
      </c>
      <c r="CM3836">
        <v>0</v>
      </c>
      <c r="CN3836">
        <v>20</v>
      </c>
      <c r="CO3836">
        <v>860</v>
      </c>
      <c r="CP3836">
        <v>2.3255813953488368E-2</v>
      </c>
      <c r="CQ3836">
        <v>2.0964360587002101E-2</v>
      </c>
      <c r="CR3836">
        <v>0.90146750524109009</v>
      </c>
      <c r="CS3836">
        <v>1.921229586935639E-2</v>
      </c>
      <c r="CT3836">
        <v>0.82612872238232471</v>
      </c>
      <c r="CU3836">
        <v>2791</v>
      </c>
      <c r="CV3836">
        <v>-1</v>
      </c>
    </row>
    <row r="3837" spans="1:100" x14ac:dyDescent="0.2">
      <c r="A3837">
        <v>2022</v>
      </c>
      <c r="B3837">
        <v>6</v>
      </c>
      <c r="C3837" s="267">
        <v>44720</v>
      </c>
      <c r="D3837">
        <v>421</v>
      </c>
      <c r="E3837">
        <v>667</v>
      </c>
      <c r="F3837">
        <v>5</v>
      </c>
      <c r="G3837" t="s">
        <v>355</v>
      </c>
      <c r="H3837" t="s">
        <v>356</v>
      </c>
      <c r="I3837" t="s">
        <v>169</v>
      </c>
      <c r="J3837">
        <v>1</v>
      </c>
      <c r="K3837">
        <v>4</v>
      </c>
      <c r="L3837">
        <v>1554</v>
      </c>
      <c r="M3837">
        <v>1462</v>
      </c>
      <c r="N3837">
        <v>1664</v>
      </c>
      <c r="O3837">
        <v>2464</v>
      </c>
      <c r="P3837">
        <v>2287</v>
      </c>
      <c r="Q3837">
        <v>2264</v>
      </c>
      <c r="R3837">
        <v>2217</v>
      </c>
      <c r="S3837">
        <v>2356</v>
      </c>
      <c r="T3837">
        <v>1600</v>
      </c>
      <c r="U3837">
        <v>1594</v>
      </c>
      <c r="V3837">
        <v>1589</v>
      </c>
      <c r="W3837">
        <v>1603</v>
      </c>
      <c r="X3837">
        <v>1610</v>
      </c>
      <c r="AA3837">
        <v>2326</v>
      </c>
      <c r="AB3837">
        <v>2170</v>
      </c>
      <c r="AC3837">
        <v>2122</v>
      </c>
      <c r="AD3837">
        <v>2250</v>
      </c>
      <c r="AE3837">
        <v>2187</v>
      </c>
      <c r="AF3837">
        <v>1705</v>
      </c>
      <c r="AG3837">
        <v>1664</v>
      </c>
      <c r="AH3837">
        <v>1636</v>
      </c>
      <c r="AI3837">
        <v>1743</v>
      </c>
      <c r="AJ3837">
        <v>1625</v>
      </c>
      <c r="AM3837">
        <v>2264.3000000000002</v>
      </c>
      <c r="AN3837">
        <v>1636.9</v>
      </c>
      <c r="AO3837">
        <v>18</v>
      </c>
      <c r="AP3837">
        <v>200</v>
      </c>
      <c r="AQ3837"/>
      <c r="AR3837"/>
      <c r="BG3837">
        <v>120</v>
      </c>
      <c r="BH3837">
        <v>3</v>
      </c>
      <c r="BI3837">
        <v>5</v>
      </c>
      <c r="BJ3837">
        <v>9</v>
      </c>
      <c r="BO3837">
        <v>4</v>
      </c>
      <c r="BQ3837" t="s">
        <v>185</v>
      </c>
      <c r="BR3837" t="s">
        <v>186</v>
      </c>
      <c r="BS3837" t="s">
        <v>357</v>
      </c>
      <c r="BT3837" t="s">
        <v>188</v>
      </c>
      <c r="BU3837">
        <v>23</v>
      </c>
      <c r="BV3837" t="s">
        <v>358</v>
      </c>
      <c r="BW3837" t="s">
        <v>173</v>
      </c>
      <c r="BX3837">
        <v>0</v>
      </c>
      <c r="BY3837">
        <v>0</v>
      </c>
      <c r="BZ3837">
        <v>0</v>
      </c>
      <c r="CA3837">
        <v>0</v>
      </c>
      <c r="CB3837">
        <v>21</v>
      </c>
      <c r="CC3837">
        <v>5.25</v>
      </c>
      <c r="CD3837">
        <v>125</v>
      </c>
      <c r="CE3837">
        <v>0</v>
      </c>
      <c r="CF3837">
        <v>1</v>
      </c>
      <c r="CG3837">
        <v>2</v>
      </c>
      <c r="CH3837">
        <v>0</v>
      </c>
      <c r="CI3837">
        <v>0</v>
      </c>
      <c r="CJ3837">
        <v>0</v>
      </c>
      <c r="CK3837">
        <v>0</v>
      </c>
      <c r="CL3837">
        <v>1</v>
      </c>
      <c r="CM3837">
        <v>0</v>
      </c>
      <c r="CN3837">
        <v>5.25</v>
      </c>
      <c r="CO3837">
        <v>125</v>
      </c>
      <c r="CP3837">
        <v>4.2000000000000003E-2</v>
      </c>
      <c r="CQ3837">
        <v>3.378378378378379E-3</v>
      </c>
      <c r="CR3837">
        <v>8.0437580437580439E-2</v>
      </c>
      <c r="CS3837">
        <v>3.207282057547803E-3</v>
      </c>
      <c r="CT3837">
        <v>7.6363858513042948E-2</v>
      </c>
      <c r="CU3837">
        <v>2791</v>
      </c>
      <c r="CV3837">
        <v>-1</v>
      </c>
    </row>
    <row r="3838" spans="1:100" x14ac:dyDescent="0.2">
      <c r="A3838">
        <v>2022</v>
      </c>
      <c r="B3838">
        <v>6</v>
      </c>
      <c r="C3838" s="267">
        <v>44720</v>
      </c>
      <c r="D3838">
        <v>421</v>
      </c>
      <c r="E3838">
        <v>673</v>
      </c>
      <c r="F3838">
        <v>5</v>
      </c>
      <c r="G3838" t="s">
        <v>359</v>
      </c>
      <c r="H3838" t="s">
        <v>360</v>
      </c>
      <c r="I3838" t="s">
        <v>169</v>
      </c>
      <c r="J3838">
        <v>1</v>
      </c>
      <c r="K3838">
        <v>4</v>
      </c>
      <c r="L3838">
        <v>61</v>
      </c>
      <c r="M3838">
        <v>57</v>
      </c>
      <c r="N3838">
        <v>65</v>
      </c>
      <c r="O3838">
        <v>85</v>
      </c>
      <c r="P3838">
        <v>88</v>
      </c>
      <c r="Q3838">
        <v>91</v>
      </c>
      <c r="R3838">
        <v>98</v>
      </c>
      <c r="S3838">
        <v>99</v>
      </c>
      <c r="T3838">
        <v>62</v>
      </c>
      <c r="U3838">
        <v>63</v>
      </c>
      <c r="V3838">
        <v>62</v>
      </c>
      <c r="W3838">
        <v>64</v>
      </c>
      <c r="X3838">
        <v>60</v>
      </c>
      <c r="Y3838">
        <v>173</v>
      </c>
      <c r="Z3838">
        <v>173</v>
      </c>
      <c r="AA3838">
        <v>73</v>
      </c>
      <c r="AB3838">
        <v>71</v>
      </c>
      <c r="AC3838">
        <v>70</v>
      </c>
      <c r="AD3838">
        <v>73</v>
      </c>
      <c r="AE3838">
        <v>72</v>
      </c>
      <c r="AF3838">
        <v>60</v>
      </c>
      <c r="AG3838">
        <v>60</v>
      </c>
      <c r="AH3838">
        <v>62</v>
      </c>
      <c r="AI3838">
        <v>61</v>
      </c>
      <c r="AJ3838">
        <v>62</v>
      </c>
      <c r="AK3838">
        <v>173</v>
      </c>
      <c r="AL3838">
        <v>174</v>
      </c>
      <c r="AM3838">
        <v>82</v>
      </c>
      <c r="AN3838">
        <v>61.6</v>
      </c>
      <c r="AO3838">
        <v>18</v>
      </c>
      <c r="AP3838">
        <v>200</v>
      </c>
      <c r="AQ3838">
        <v>20.779220779220779</v>
      </c>
      <c r="AR3838">
        <v>173.25</v>
      </c>
      <c r="AU3838">
        <v>260</v>
      </c>
      <c r="AV3838">
        <v>5</v>
      </c>
      <c r="AW3838">
        <v>10</v>
      </c>
      <c r="AX3838">
        <v>5</v>
      </c>
      <c r="BQ3838" t="s">
        <v>185</v>
      </c>
      <c r="BR3838" t="s">
        <v>186</v>
      </c>
      <c r="BS3838" t="s">
        <v>361</v>
      </c>
      <c r="BT3838" t="s">
        <v>188</v>
      </c>
      <c r="BU3838">
        <v>23</v>
      </c>
      <c r="BV3838" t="s">
        <v>358</v>
      </c>
      <c r="BW3838" t="s">
        <v>173</v>
      </c>
      <c r="BX3838">
        <v>0</v>
      </c>
      <c r="BY3838">
        <v>20</v>
      </c>
      <c r="BZ3838">
        <v>5</v>
      </c>
      <c r="CA3838">
        <v>265</v>
      </c>
      <c r="CB3838">
        <v>0</v>
      </c>
      <c r="CC3838">
        <v>0</v>
      </c>
      <c r="CD3838">
        <v>0</v>
      </c>
      <c r="CE3838">
        <v>1</v>
      </c>
      <c r="CF3838">
        <v>2</v>
      </c>
      <c r="CG3838">
        <v>1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5</v>
      </c>
      <c r="CO3838">
        <v>265</v>
      </c>
      <c r="CP3838">
        <v>1.886792452830189E-2</v>
      </c>
      <c r="CQ3838">
        <v>8.1967213114754092E-2</v>
      </c>
      <c r="CR3838">
        <v>4.3442622950819674</v>
      </c>
      <c r="CS3838">
        <v>8.1168831168831168E-2</v>
      </c>
      <c r="CT3838">
        <v>4.3019480519480524</v>
      </c>
      <c r="CU3838">
        <v>2791</v>
      </c>
      <c r="CV3838">
        <v>-1</v>
      </c>
    </row>
    <row r="3839" spans="1:100" x14ac:dyDescent="0.2">
      <c r="A3839">
        <v>2022</v>
      </c>
      <c r="B3839">
        <v>6</v>
      </c>
      <c r="C3839" s="267">
        <v>44720</v>
      </c>
      <c r="D3839">
        <v>29</v>
      </c>
      <c r="E3839">
        <v>81</v>
      </c>
      <c r="F3839">
        <v>6</v>
      </c>
      <c r="G3839" t="s">
        <v>484</v>
      </c>
      <c r="H3839" t="s">
        <v>485</v>
      </c>
      <c r="I3839" t="s">
        <v>169</v>
      </c>
      <c r="J3839">
        <v>2</v>
      </c>
      <c r="K3839">
        <v>3</v>
      </c>
      <c r="L3839">
        <v>388</v>
      </c>
      <c r="M3839">
        <v>360</v>
      </c>
      <c r="N3839">
        <v>415</v>
      </c>
      <c r="AC3839">
        <v>458</v>
      </c>
      <c r="AE3839">
        <v>482</v>
      </c>
      <c r="AH3839">
        <v>382</v>
      </c>
      <c r="AJ3839">
        <v>385</v>
      </c>
      <c r="AM3839">
        <v>470</v>
      </c>
      <c r="AN3839">
        <v>383.5</v>
      </c>
      <c r="AO3839">
        <v>60</v>
      </c>
      <c r="AP3839">
        <v>120</v>
      </c>
      <c r="AQ3839"/>
      <c r="AR3839"/>
      <c r="BH3839">
        <v>8</v>
      </c>
      <c r="BI3839">
        <v>3</v>
      </c>
      <c r="BJ3839">
        <v>5</v>
      </c>
      <c r="BO3839">
        <v>6</v>
      </c>
      <c r="BQ3839" t="s">
        <v>180</v>
      </c>
      <c r="BR3839" t="s">
        <v>266</v>
      </c>
      <c r="BS3839" t="s">
        <v>486</v>
      </c>
      <c r="BT3839"/>
      <c r="BU3839">
        <v>23</v>
      </c>
      <c r="BV3839" t="s">
        <v>483</v>
      </c>
      <c r="BW3839" t="s">
        <v>173</v>
      </c>
      <c r="BX3839">
        <v>0</v>
      </c>
      <c r="BY3839">
        <v>0</v>
      </c>
      <c r="BZ3839">
        <v>0</v>
      </c>
      <c r="CA3839">
        <v>0</v>
      </c>
      <c r="CB3839">
        <v>22</v>
      </c>
      <c r="CC3839">
        <v>7.333333333333333</v>
      </c>
      <c r="CD3839">
        <v>7</v>
      </c>
      <c r="CE3839">
        <v>2</v>
      </c>
      <c r="CF3839">
        <v>1</v>
      </c>
      <c r="CG3839">
        <v>1</v>
      </c>
      <c r="CH3839">
        <v>0</v>
      </c>
      <c r="CI3839">
        <v>0</v>
      </c>
      <c r="CJ3839">
        <v>0</v>
      </c>
      <c r="CK3839">
        <v>0</v>
      </c>
      <c r="CL3839">
        <v>2</v>
      </c>
      <c r="CM3839">
        <v>0</v>
      </c>
      <c r="CN3839">
        <v>7.333333333333333</v>
      </c>
      <c r="CO3839">
        <v>7</v>
      </c>
      <c r="CP3839">
        <v>1.0476190476190479</v>
      </c>
      <c r="CQ3839">
        <v>1.8900343642611679E-2</v>
      </c>
      <c r="CR3839">
        <v>1.804123711340206E-2</v>
      </c>
      <c r="CS3839">
        <v>1.912212081703607E-2</v>
      </c>
      <c r="CT3839">
        <v>1.825293350717079E-2</v>
      </c>
      <c r="CU3839">
        <v>2791</v>
      </c>
      <c r="CV3839">
        <v>-1</v>
      </c>
    </row>
    <row r="3840" spans="1:100" x14ac:dyDescent="0.2">
      <c r="A3840">
        <v>2022</v>
      </c>
      <c r="B3840">
        <v>6</v>
      </c>
      <c r="C3840" s="267">
        <v>44720</v>
      </c>
      <c r="D3840">
        <v>212</v>
      </c>
      <c r="E3840">
        <v>140</v>
      </c>
      <c r="F3840">
        <v>6</v>
      </c>
      <c r="G3840" t="s">
        <v>506</v>
      </c>
      <c r="H3840" t="s">
        <v>507</v>
      </c>
      <c r="I3840" t="s">
        <v>169</v>
      </c>
      <c r="J3840">
        <v>2</v>
      </c>
      <c r="K3840">
        <v>2</v>
      </c>
      <c r="L3840">
        <v>485</v>
      </c>
      <c r="M3840">
        <v>451</v>
      </c>
      <c r="N3840">
        <v>518</v>
      </c>
      <c r="O3840">
        <v>550</v>
      </c>
      <c r="T3840">
        <v>460</v>
      </c>
      <c r="AM3840">
        <v>550</v>
      </c>
      <c r="AN3840">
        <v>460</v>
      </c>
      <c r="AO3840">
        <v>60</v>
      </c>
      <c r="AP3840">
        <v>120</v>
      </c>
      <c r="AQ3840"/>
      <c r="AR3840"/>
      <c r="AU3840">
        <v>420</v>
      </c>
      <c r="AV3840">
        <v>1</v>
      </c>
      <c r="AW3840">
        <v>1</v>
      </c>
      <c r="BG3840">
        <v>350</v>
      </c>
      <c r="BQ3840" t="s">
        <v>180</v>
      </c>
      <c r="BR3840" t="s">
        <v>266</v>
      </c>
      <c r="BS3840" t="s">
        <v>508</v>
      </c>
      <c r="BT3840"/>
      <c r="BU3840">
        <v>23</v>
      </c>
      <c r="BV3840" t="s">
        <v>509</v>
      </c>
      <c r="BW3840" t="s">
        <v>173</v>
      </c>
      <c r="BX3840">
        <v>0</v>
      </c>
      <c r="BY3840">
        <v>2</v>
      </c>
      <c r="BZ3840">
        <v>1</v>
      </c>
      <c r="CA3840">
        <v>421</v>
      </c>
      <c r="CB3840">
        <v>0</v>
      </c>
      <c r="CC3840">
        <v>0</v>
      </c>
      <c r="CD3840">
        <v>350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1</v>
      </c>
      <c r="CO3840">
        <v>771</v>
      </c>
      <c r="CP3840">
        <v>1.297016861219196E-3</v>
      </c>
      <c r="CQ3840">
        <v>2.0618556701030928E-3</v>
      </c>
      <c r="CR3840">
        <v>1.589690721649484</v>
      </c>
      <c r="CS3840">
        <v>2.1739130434782609E-3</v>
      </c>
      <c r="CT3840">
        <v>1.6760869565217389</v>
      </c>
      <c r="CU3840">
        <v>2791</v>
      </c>
      <c r="CV3840">
        <v>-1</v>
      </c>
    </row>
    <row r="3841" spans="1:100" x14ac:dyDescent="0.2">
      <c r="A3841">
        <v>2022</v>
      </c>
      <c r="B3841">
        <v>6</v>
      </c>
      <c r="C3841" s="267">
        <v>44720</v>
      </c>
      <c r="D3841">
        <v>212</v>
      </c>
      <c r="E3841">
        <v>178</v>
      </c>
      <c r="F3841">
        <v>6</v>
      </c>
      <c r="G3841" t="s">
        <v>510</v>
      </c>
      <c r="H3841" t="s">
        <v>511</v>
      </c>
      <c r="I3841" t="s">
        <v>169</v>
      </c>
      <c r="J3841">
        <v>2</v>
      </c>
      <c r="K3841">
        <v>2</v>
      </c>
      <c r="L3841">
        <v>50</v>
      </c>
      <c r="M3841">
        <v>46</v>
      </c>
      <c r="N3841">
        <v>53</v>
      </c>
      <c r="O3841">
        <v>62</v>
      </c>
      <c r="T3841">
        <v>49</v>
      </c>
      <c r="AM3841">
        <v>62</v>
      </c>
      <c r="AN3841">
        <v>49</v>
      </c>
      <c r="AO3841">
        <v>60</v>
      </c>
      <c r="AP3841">
        <v>120</v>
      </c>
      <c r="AQ3841"/>
      <c r="AR3841"/>
      <c r="AU3841">
        <v>420</v>
      </c>
      <c r="AV3841">
        <v>2</v>
      </c>
      <c r="AW3841">
        <v>1</v>
      </c>
      <c r="BG3841">
        <v>350</v>
      </c>
      <c r="BQ3841" t="s">
        <v>180</v>
      </c>
      <c r="BR3841" t="s">
        <v>266</v>
      </c>
      <c r="BS3841" t="s">
        <v>512</v>
      </c>
      <c r="BT3841"/>
      <c r="BU3841">
        <v>23</v>
      </c>
      <c r="BV3841" t="s">
        <v>509</v>
      </c>
      <c r="BW3841" t="s">
        <v>173</v>
      </c>
      <c r="BX3841">
        <v>0</v>
      </c>
      <c r="BY3841">
        <v>3</v>
      </c>
      <c r="BZ3841">
        <v>1.5</v>
      </c>
      <c r="CA3841">
        <v>421</v>
      </c>
      <c r="CB3841">
        <v>0</v>
      </c>
      <c r="CC3841">
        <v>0</v>
      </c>
      <c r="CD3841">
        <v>350</v>
      </c>
      <c r="CE3841">
        <v>1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1.5</v>
      </c>
      <c r="CO3841">
        <v>771</v>
      </c>
      <c r="CP3841">
        <v>1.945525291828794E-3</v>
      </c>
      <c r="CQ3841">
        <v>0.03</v>
      </c>
      <c r="CR3841">
        <v>15.42</v>
      </c>
      <c r="CS3841">
        <v>3.0612244897959179E-2</v>
      </c>
      <c r="CT3841">
        <v>15.73469387755102</v>
      </c>
      <c r="CU3841">
        <v>2791</v>
      </c>
      <c r="CV3841">
        <v>-1</v>
      </c>
    </row>
    <row r="3842" spans="1:100" x14ac:dyDescent="0.2">
      <c r="A3842">
        <v>2022</v>
      </c>
      <c r="B3842">
        <v>6</v>
      </c>
      <c r="C3842" s="267">
        <v>44720</v>
      </c>
      <c r="D3842">
        <v>388</v>
      </c>
      <c r="E3842">
        <v>564</v>
      </c>
      <c r="F3842">
        <v>6</v>
      </c>
      <c r="G3842" t="s">
        <v>473</v>
      </c>
      <c r="H3842" t="s">
        <v>474</v>
      </c>
      <c r="I3842" t="s">
        <v>169</v>
      </c>
      <c r="J3842">
        <v>3</v>
      </c>
      <c r="K3842">
        <v>4</v>
      </c>
      <c r="L3842">
        <v>119</v>
      </c>
      <c r="M3842">
        <v>109</v>
      </c>
      <c r="N3842">
        <v>128</v>
      </c>
      <c r="O3842">
        <v>142</v>
      </c>
      <c r="P3842">
        <v>145</v>
      </c>
      <c r="Q3842">
        <v>146</v>
      </c>
      <c r="R3842">
        <v>151</v>
      </c>
      <c r="S3842">
        <v>147</v>
      </c>
      <c r="T3842">
        <v>109</v>
      </c>
      <c r="U3842">
        <v>113</v>
      </c>
      <c r="V3842">
        <v>119</v>
      </c>
      <c r="W3842">
        <v>108</v>
      </c>
      <c r="X3842">
        <v>109</v>
      </c>
      <c r="AM3842">
        <v>146.19999999999999</v>
      </c>
      <c r="AN3842">
        <v>111.6</v>
      </c>
      <c r="AO3842">
        <v>83</v>
      </c>
      <c r="AP3842">
        <v>130</v>
      </c>
      <c r="AQ3842"/>
      <c r="AR3842"/>
      <c r="AU3842">
        <v>1000</v>
      </c>
      <c r="AV3842">
        <v>10</v>
      </c>
      <c r="AW3842">
        <v>5</v>
      </c>
      <c r="AX3842">
        <v>5</v>
      </c>
      <c r="BG3842">
        <v>840</v>
      </c>
      <c r="BH3842">
        <v>13</v>
      </c>
      <c r="BI3842">
        <v>9</v>
      </c>
      <c r="BJ3842">
        <v>8</v>
      </c>
      <c r="BL3842">
        <v>2</v>
      </c>
      <c r="BQ3842" t="s">
        <v>434</v>
      </c>
      <c r="BR3842" t="s">
        <v>435</v>
      </c>
      <c r="BS3842"/>
      <c r="BT3842"/>
      <c r="BU3842">
        <v>23</v>
      </c>
      <c r="BV3842" t="s">
        <v>475</v>
      </c>
      <c r="BW3842" t="s">
        <v>173</v>
      </c>
      <c r="BX3842">
        <v>0</v>
      </c>
      <c r="BY3842">
        <v>20</v>
      </c>
      <c r="BZ3842">
        <v>5</v>
      </c>
      <c r="CA3842">
        <v>1005</v>
      </c>
      <c r="CB3842">
        <v>32</v>
      </c>
      <c r="CC3842">
        <v>8</v>
      </c>
      <c r="CD3842">
        <v>848</v>
      </c>
      <c r="CE3842">
        <v>5</v>
      </c>
      <c r="CF3842">
        <v>3</v>
      </c>
      <c r="CG3842">
        <v>3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13</v>
      </c>
      <c r="CO3842">
        <v>1853</v>
      </c>
      <c r="CP3842">
        <v>7.0156502968159737E-3</v>
      </c>
      <c r="CQ3842">
        <v>0.1092436974789916</v>
      </c>
      <c r="CR3842">
        <v>15.571428571428569</v>
      </c>
      <c r="CS3842">
        <v>0.11648745519713261</v>
      </c>
      <c r="CT3842">
        <v>16.603942652329749</v>
      </c>
      <c r="CU3842">
        <v>2791</v>
      </c>
      <c r="CV3842">
        <v>-1</v>
      </c>
    </row>
    <row r="3843" spans="1:100" x14ac:dyDescent="0.2">
      <c r="A3843">
        <v>2022</v>
      </c>
      <c r="B3843">
        <v>6</v>
      </c>
      <c r="C3843" s="267">
        <v>44720</v>
      </c>
      <c r="D3843">
        <v>388</v>
      </c>
      <c r="E3843">
        <v>565</v>
      </c>
      <c r="F3843">
        <v>6</v>
      </c>
      <c r="G3843" t="s">
        <v>476</v>
      </c>
      <c r="H3843" t="s">
        <v>477</v>
      </c>
      <c r="I3843" t="s">
        <v>169</v>
      </c>
      <c r="J3843">
        <v>3</v>
      </c>
      <c r="K3843">
        <v>4</v>
      </c>
      <c r="L3843">
        <v>91</v>
      </c>
      <c r="M3843">
        <v>83</v>
      </c>
      <c r="N3843">
        <v>98</v>
      </c>
      <c r="O3843">
        <v>100</v>
      </c>
      <c r="P3843">
        <v>118</v>
      </c>
      <c r="Q3843">
        <v>115</v>
      </c>
      <c r="R3843">
        <v>113</v>
      </c>
      <c r="S3843">
        <v>116</v>
      </c>
      <c r="T3843">
        <v>84</v>
      </c>
      <c r="U3843">
        <v>85</v>
      </c>
      <c r="V3843">
        <v>83</v>
      </c>
      <c r="W3843">
        <v>82</v>
      </c>
      <c r="X3843">
        <v>83</v>
      </c>
      <c r="AM3843">
        <v>112.4</v>
      </c>
      <c r="AN3843">
        <v>83.4</v>
      </c>
      <c r="AO3843">
        <v>83</v>
      </c>
      <c r="AP3843">
        <v>130</v>
      </c>
      <c r="AQ3843"/>
      <c r="AR3843"/>
      <c r="BQ3843" t="s">
        <v>434</v>
      </c>
      <c r="BR3843" t="s">
        <v>435</v>
      </c>
      <c r="BS3843"/>
      <c r="BT3843"/>
      <c r="BU3843">
        <v>23</v>
      </c>
      <c r="BV3843" t="s">
        <v>475</v>
      </c>
      <c r="BW3843" t="s">
        <v>173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/>
      <c r="CQ3843">
        <v>0</v>
      </c>
      <c r="CR3843">
        <v>0</v>
      </c>
      <c r="CS3843">
        <v>0</v>
      </c>
      <c r="CT3843">
        <v>0</v>
      </c>
      <c r="CU3843">
        <v>2791</v>
      </c>
      <c r="CV3843">
        <v>-1</v>
      </c>
    </row>
    <row r="3844" spans="1:100" x14ac:dyDescent="0.2">
      <c r="A3844">
        <v>2022</v>
      </c>
      <c r="B3844">
        <v>6</v>
      </c>
      <c r="C3844" s="267">
        <v>44720</v>
      </c>
      <c r="D3844">
        <v>388</v>
      </c>
      <c r="E3844">
        <v>566</v>
      </c>
      <c r="F3844">
        <v>6</v>
      </c>
      <c r="G3844" t="s">
        <v>478</v>
      </c>
      <c r="H3844" t="s">
        <v>479</v>
      </c>
      <c r="I3844" t="s">
        <v>169</v>
      </c>
      <c r="J3844">
        <v>3</v>
      </c>
      <c r="K3844">
        <v>4</v>
      </c>
      <c r="L3844">
        <v>34</v>
      </c>
      <c r="M3844">
        <v>31</v>
      </c>
      <c r="N3844">
        <v>36</v>
      </c>
      <c r="O3844">
        <v>51</v>
      </c>
      <c r="P3844">
        <v>54</v>
      </c>
      <c r="Q3844">
        <v>53</v>
      </c>
      <c r="R3844">
        <v>55</v>
      </c>
      <c r="S3844">
        <v>54</v>
      </c>
      <c r="T3844">
        <v>36</v>
      </c>
      <c r="U3844">
        <v>35</v>
      </c>
      <c r="V3844">
        <v>34</v>
      </c>
      <c r="W3844">
        <v>33</v>
      </c>
      <c r="X3844">
        <v>38</v>
      </c>
      <c r="AM3844">
        <v>53.4</v>
      </c>
      <c r="AN3844">
        <v>35.200000000000003</v>
      </c>
      <c r="AO3844">
        <v>83</v>
      </c>
      <c r="AP3844">
        <v>130</v>
      </c>
      <c r="AQ3844"/>
      <c r="AR3844"/>
      <c r="BQ3844" t="s">
        <v>434</v>
      </c>
      <c r="BR3844" t="s">
        <v>435</v>
      </c>
      <c r="BS3844"/>
      <c r="BT3844"/>
      <c r="BU3844">
        <v>23</v>
      </c>
      <c r="BV3844" t="s">
        <v>475</v>
      </c>
      <c r="BW3844" t="s">
        <v>173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/>
      <c r="CQ3844">
        <v>0</v>
      </c>
      <c r="CR3844">
        <v>0</v>
      </c>
      <c r="CS3844">
        <v>0</v>
      </c>
      <c r="CT3844">
        <v>0</v>
      </c>
      <c r="CU3844">
        <v>2791</v>
      </c>
      <c r="CV3844">
        <v>-1</v>
      </c>
    </row>
    <row r="3845" spans="1:100" x14ac:dyDescent="0.2">
      <c r="A3845">
        <v>2022</v>
      </c>
      <c r="B3845">
        <v>6</v>
      </c>
      <c r="C3845" s="267">
        <v>44720</v>
      </c>
      <c r="D3845">
        <v>434</v>
      </c>
      <c r="E3845">
        <v>752</v>
      </c>
      <c r="F3845">
        <v>6</v>
      </c>
      <c r="K3845"/>
      <c r="L3845">
        <v>0</v>
      </c>
      <c r="M3845">
        <v>0</v>
      </c>
      <c r="N3845">
        <v>0</v>
      </c>
      <c r="Y3845">
        <v>166</v>
      </c>
      <c r="Z3845">
        <v>166</v>
      </c>
      <c r="AK3845">
        <v>167</v>
      </c>
      <c r="AL3845">
        <v>165</v>
      </c>
      <c r="AM3845"/>
      <c r="AN3845"/>
      <c r="AO3845">
        <v>0</v>
      </c>
      <c r="AP3845"/>
      <c r="AQ3845">
        <v>0</v>
      </c>
      <c r="AR3845">
        <v>166</v>
      </c>
      <c r="BU3845">
        <v>23</v>
      </c>
      <c r="BW3845" t="s">
        <v>173</v>
      </c>
      <c r="BX3845">
        <v>0</v>
      </c>
      <c r="BY3845">
        <v>0</v>
      </c>
      <c r="BZ3845"/>
      <c r="CA3845">
        <v>0</v>
      </c>
      <c r="CB3845">
        <v>0</v>
      </c>
      <c r="CC3845"/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/>
      <c r="CQ3845"/>
      <c r="CR3845"/>
      <c r="CS3845"/>
      <c r="CT3845"/>
      <c r="CU3845">
        <v>2791</v>
      </c>
      <c r="CV3845"/>
    </row>
    <row r="3846" spans="1:100" x14ac:dyDescent="0.2">
      <c r="A3846">
        <v>2022</v>
      </c>
      <c r="B3846">
        <v>6</v>
      </c>
      <c r="C3846" s="267">
        <v>44720</v>
      </c>
      <c r="D3846">
        <v>182</v>
      </c>
      <c r="E3846">
        <v>331</v>
      </c>
      <c r="F3846">
        <v>7</v>
      </c>
      <c r="G3846" t="s">
        <v>398</v>
      </c>
      <c r="H3846" t="s">
        <v>399</v>
      </c>
      <c r="I3846" t="s">
        <v>169</v>
      </c>
      <c r="J3846">
        <v>4</v>
      </c>
      <c r="K3846">
        <v>2</v>
      </c>
      <c r="L3846">
        <v>332</v>
      </c>
      <c r="M3846">
        <v>312</v>
      </c>
      <c r="N3846">
        <v>355</v>
      </c>
      <c r="O3846">
        <v>441</v>
      </c>
      <c r="P3846">
        <v>440</v>
      </c>
      <c r="Q3846">
        <v>435</v>
      </c>
      <c r="R3846">
        <v>437</v>
      </c>
      <c r="S3846">
        <v>441</v>
      </c>
      <c r="T3846">
        <v>329</v>
      </c>
      <c r="U3846">
        <v>330</v>
      </c>
      <c r="V3846">
        <v>329</v>
      </c>
      <c r="W3846">
        <v>328</v>
      </c>
      <c r="X3846">
        <v>333</v>
      </c>
      <c r="Y3846">
        <v>125</v>
      </c>
      <c r="Z3846">
        <v>142</v>
      </c>
      <c r="AA3846">
        <v>378</v>
      </c>
      <c r="AB3846">
        <v>432</v>
      </c>
      <c r="AC3846">
        <v>433</v>
      </c>
      <c r="AD3846">
        <v>382</v>
      </c>
      <c r="AE3846">
        <v>396</v>
      </c>
      <c r="AF3846">
        <v>315</v>
      </c>
      <c r="AG3846">
        <v>333</v>
      </c>
      <c r="AH3846">
        <v>334</v>
      </c>
      <c r="AI3846">
        <v>320</v>
      </c>
      <c r="AJ3846">
        <v>331</v>
      </c>
      <c r="AK3846">
        <v>112</v>
      </c>
      <c r="AL3846">
        <v>112</v>
      </c>
      <c r="AM3846">
        <v>421.5</v>
      </c>
      <c r="AN3846">
        <v>328.2</v>
      </c>
      <c r="AO3846">
        <v>110</v>
      </c>
      <c r="AP3846">
        <v>131</v>
      </c>
      <c r="AQ3846">
        <v>117.31160896130351</v>
      </c>
      <c r="AR3846">
        <v>122.75</v>
      </c>
      <c r="AU3846">
        <v>1296</v>
      </c>
      <c r="AV3846">
        <v>10</v>
      </c>
      <c r="AW3846">
        <v>6</v>
      </c>
      <c r="AX3846">
        <v>2</v>
      </c>
      <c r="BG3846">
        <v>852</v>
      </c>
      <c r="BH3846">
        <v>6</v>
      </c>
      <c r="BI3846">
        <v>8</v>
      </c>
      <c r="BJ3846">
        <v>9</v>
      </c>
      <c r="BL3846">
        <v>4</v>
      </c>
      <c r="BQ3846" t="s">
        <v>185</v>
      </c>
      <c r="BR3846" t="s">
        <v>186</v>
      </c>
      <c r="BS3846" t="s">
        <v>400</v>
      </c>
      <c r="BT3846" t="s">
        <v>188</v>
      </c>
      <c r="BU3846">
        <v>23</v>
      </c>
      <c r="BV3846" t="s">
        <v>398</v>
      </c>
      <c r="BW3846" t="s">
        <v>173</v>
      </c>
      <c r="BX3846">
        <v>0</v>
      </c>
      <c r="BY3846">
        <v>18</v>
      </c>
      <c r="BZ3846">
        <v>9</v>
      </c>
      <c r="CA3846">
        <v>1305</v>
      </c>
      <c r="CB3846">
        <v>27</v>
      </c>
      <c r="CC3846">
        <v>13.5</v>
      </c>
      <c r="CD3846">
        <v>865</v>
      </c>
      <c r="CE3846">
        <v>8</v>
      </c>
      <c r="CF3846">
        <v>7</v>
      </c>
      <c r="CG3846">
        <v>5</v>
      </c>
      <c r="CH3846">
        <v>0</v>
      </c>
      <c r="CI3846">
        <v>2</v>
      </c>
      <c r="CJ3846">
        <v>0</v>
      </c>
      <c r="CK3846">
        <v>0</v>
      </c>
      <c r="CL3846">
        <v>0</v>
      </c>
      <c r="CM3846">
        <v>0</v>
      </c>
      <c r="CN3846">
        <v>22.5</v>
      </c>
      <c r="CO3846">
        <v>2170</v>
      </c>
      <c r="CP3846">
        <v>1.036866359447005E-2</v>
      </c>
      <c r="CQ3846">
        <v>6.7771084337349394E-2</v>
      </c>
      <c r="CR3846">
        <v>6.5361445783132526</v>
      </c>
      <c r="CS3846">
        <v>6.8555758683729442E-2</v>
      </c>
      <c r="CT3846">
        <v>6.6118220597196844</v>
      </c>
      <c r="CU3846">
        <v>2791</v>
      </c>
      <c r="CV3846">
        <v>-1</v>
      </c>
    </row>
    <row r="3847" spans="1:100" x14ac:dyDescent="0.2">
      <c r="A3847">
        <v>2022</v>
      </c>
      <c r="B3847">
        <v>6</v>
      </c>
      <c r="C3847" s="267">
        <v>44720</v>
      </c>
      <c r="D3847">
        <v>33</v>
      </c>
      <c r="E3847">
        <v>95</v>
      </c>
      <c r="F3847">
        <v>8</v>
      </c>
      <c r="G3847" t="s">
        <v>597</v>
      </c>
      <c r="H3847" t="s">
        <v>598</v>
      </c>
      <c r="I3847" t="s">
        <v>225</v>
      </c>
      <c r="J3847">
        <v>2</v>
      </c>
      <c r="K3847">
        <v>4</v>
      </c>
      <c r="L3847">
        <v>62</v>
      </c>
      <c r="M3847">
        <v>58</v>
      </c>
      <c r="N3847">
        <v>66</v>
      </c>
      <c r="AM3847"/>
      <c r="AN3847"/>
      <c r="AO3847">
        <v>35</v>
      </c>
      <c r="AP3847">
        <v>206</v>
      </c>
      <c r="AQ3847"/>
      <c r="AR3847"/>
      <c r="AU3847">
        <v>1260</v>
      </c>
      <c r="AV3847">
        <v>4</v>
      </c>
      <c r="AW3847">
        <v>2</v>
      </c>
      <c r="AX3847">
        <v>2</v>
      </c>
      <c r="BG3847">
        <v>1368</v>
      </c>
      <c r="BI3847">
        <v>2</v>
      </c>
      <c r="BJ3847">
        <v>8</v>
      </c>
      <c r="BQ3847" t="s">
        <v>180</v>
      </c>
      <c r="BR3847" t="s">
        <v>192</v>
      </c>
      <c r="BS3847" t="s">
        <v>599</v>
      </c>
      <c r="BT3847"/>
      <c r="BU3847">
        <v>23</v>
      </c>
      <c r="BV3847" t="s">
        <v>449</v>
      </c>
      <c r="BW3847" t="s">
        <v>173</v>
      </c>
      <c r="BX3847">
        <v>0</v>
      </c>
      <c r="BY3847">
        <v>8</v>
      </c>
      <c r="BZ3847">
        <v>2</v>
      </c>
      <c r="CA3847">
        <v>1262</v>
      </c>
      <c r="CB3847">
        <v>10</v>
      </c>
      <c r="CC3847">
        <v>2.5</v>
      </c>
      <c r="CD3847">
        <v>1370</v>
      </c>
      <c r="CE3847">
        <v>1</v>
      </c>
      <c r="CF3847">
        <v>1</v>
      </c>
      <c r="CG3847">
        <v>2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4.5</v>
      </c>
      <c r="CO3847">
        <v>2632</v>
      </c>
      <c r="CP3847">
        <v>1.709726443768997E-3</v>
      </c>
      <c r="CQ3847">
        <v>7.2580645161290328E-2</v>
      </c>
      <c r="CR3847">
        <v>42.451612903225808</v>
      </c>
      <c r="CS3847"/>
      <c r="CT3847"/>
      <c r="CU3847">
        <v>2791</v>
      </c>
      <c r="CV3847"/>
    </row>
    <row r="3848" spans="1:100" x14ac:dyDescent="0.2">
      <c r="A3848">
        <v>2022</v>
      </c>
      <c r="B3848">
        <v>6</v>
      </c>
      <c r="C3848" s="267">
        <v>44720</v>
      </c>
      <c r="D3848">
        <v>33</v>
      </c>
      <c r="E3848">
        <v>96</v>
      </c>
      <c r="F3848">
        <v>8</v>
      </c>
      <c r="G3848" t="s">
        <v>600</v>
      </c>
      <c r="H3848" t="s">
        <v>601</v>
      </c>
      <c r="I3848" t="s">
        <v>225</v>
      </c>
      <c r="J3848">
        <v>2</v>
      </c>
      <c r="K3848">
        <v>4</v>
      </c>
      <c r="L3848">
        <v>46</v>
      </c>
      <c r="M3848">
        <v>42</v>
      </c>
      <c r="N3848">
        <v>49</v>
      </c>
      <c r="AM3848"/>
      <c r="AN3848"/>
      <c r="AO3848">
        <v>35</v>
      </c>
      <c r="AP3848">
        <v>206</v>
      </c>
      <c r="AQ3848"/>
      <c r="AR3848"/>
      <c r="BQ3848" t="s">
        <v>180</v>
      </c>
      <c r="BR3848" t="s">
        <v>192</v>
      </c>
      <c r="BS3848" t="s">
        <v>602</v>
      </c>
      <c r="BT3848"/>
      <c r="BU3848">
        <v>23</v>
      </c>
      <c r="BV3848" t="s">
        <v>449</v>
      </c>
      <c r="BW3848" t="s">
        <v>173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/>
      <c r="CQ3848">
        <v>0</v>
      </c>
      <c r="CR3848">
        <v>0</v>
      </c>
      <c r="CS3848"/>
      <c r="CT3848"/>
      <c r="CU3848">
        <v>2791</v>
      </c>
      <c r="CV3848"/>
    </row>
    <row r="3849" spans="1:100" x14ac:dyDescent="0.2">
      <c r="A3849">
        <v>2022</v>
      </c>
      <c r="B3849">
        <v>6</v>
      </c>
      <c r="C3849" s="267">
        <v>44720</v>
      </c>
      <c r="D3849">
        <v>33</v>
      </c>
      <c r="E3849">
        <v>97</v>
      </c>
      <c r="F3849">
        <v>8</v>
      </c>
      <c r="G3849" t="s">
        <v>603</v>
      </c>
      <c r="H3849" t="s">
        <v>604</v>
      </c>
      <c r="I3849" t="s">
        <v>225</v>
      </c>
      <c r="J3849">
        <v>2</v>
      </c>
      <c r="K3849">
        <v>4</v>
      </c>
      <c r="L3849">
        <v>56</v>
      </c>
      <c r="M3849">
        <v>52</v>
      </c>
      <c r="N3849">
        <v>60</v>
      </c>
      <c r="AM3849"/>
      <c r="AN3849"/>
      <c r="AO3849">
        <v>35</v>
      </c>
      <c r="AP3849">
        <v>206</v>
      </c>
      <c r="AQ3849"/>
      <c r="AR3849"/>
      <c r="AU3849">
        <v>1260</v>
      </c>
      <c r="AV3849">
        <v>4</v>
      </c>
      <c r="AW3849">
        <v>3</v>
      </c>
      <c r="AX3849">
        <v>1</v>
      </c>
      <c r="BG3849">
        <v>1368</v>
      </c>
      <c r="BH3849">
        <v>3</v>
      </c>
      <c r="BJ3849">
        <v>11</v>
      </c>
      <c r="BQ3849" t="s">
        <v>180</v>
      </c>
      <c r="BR3849" t="s">
        <v>192</v>
      </c>
      <c r="BS3849" t="s">
        <v>605</v>
      </c>
      <c r="BT3849"/>
      <c r="BU3849">
        <v>23</v>
      </c>
      <c r="BV3849" t="s">
        <v>449</v>
      </c>
      <c r="BW3849" t="s">
        <v>173</v>
      </c>
      <c r="BX3849">
        <v>0</v>
      </c>
      <c r="BY3849">
        <v>8</v>
      </c>
      <c r="BZ3849">
        <v>2</v>
      </c>
      <c r="CA3849">
        <v>1262</v>
      </c>
      <c r="CB3849">
        <v>14</v>
      </c>
      <c r="CC3849">
        <v>3.5</v>
      </c>
      <c r="CD3849">
        <v>1371</v>
      </c>
      <c r="CE3849">
        <v>1</v>
      </c>
      <c r="CF3849">
        <v>0</v>
      </c>
      <c r="CG3849">
        <v>3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5.5</v>
      </c>
      <c r="CO3849">
        <v>2633</v>
      </c>
      <c r="CP3849">
        <v>2.0888720091150779E-3</v>
      </c>
      <c r="CQ3849">
        <v>9.8214285714285712E-2</v>
      </c>
      <c r="CR3849">
        <v>47.017857142857153</v>
      </c>
      <c r="CS3849"/>
      <c r="CT3849"/>
      <c r="CU3849">
        <v>2791</v>
      </c>
      <c r="CV3849"/>
    </row>
    <row r="3850" spans="1:100" x14ac:dyDescent="0.2">
      <c r="A3850">
        <v>2022</v>
      </c>
      <c r="B3850">
        <v>6</v>
      </c>
      <c r="C3850" s="267">
        <v>44720</v>
      </c>
      <c r="D3850">
        <v>33</v>
      </c>
      <c r="E3850">
        <v>98</v>
      </c>
      <c r="F3850">
        <v>8</v>
      </c>
      <c r="G3850" t="s">
        <v>446</v>
      </c>
      <c r="H3850" t="s">
        <v>447</v>
      </c>
      <c r="I3850" t="s">
        <v>225</v>
      </c>
      <c r="J3850">
        <v>2</v>
      </c>
      <c r="K3850">
        <v>4</v>
      </c>
      <c r="L3850">
        <v>57</v>
      </c>
      <c r="M3850">
        <v>53</v>
      </c>
      <c r="N3850">
        <v>60</v>
      </c>
      <c r="AM3850"/>
      <c r="AN3850"/>
      <c r="AO3850">
        <v>35</v>
      </c>
      <c r="AP3850">
        <v>206</v>
      </c>
      <c r="AQ3850"/>
      <c r="AR3850"/>
      <c r="BQ3850" t="s">
        <v>180</v>
      </c>
      <c r="BR3850" t="s">
        <v>192</v>
      </c>
      <c r="BS3850" t="s">
        <v>448</v>
      </c>
      <c r="BT3850"/>
      <c r="BU3850">
        <v>23</v>
      </c>
      <c r="BV3850" t="s">
        <v>449</v>
      </c>
      <c r="BW3850" t="s">
        <v>173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/>
      <c r="CQ3850">
        <v>0</v>
      </c>
      <c r="CR3850">
        <v>0</v>
      </c>
      <c r="CS3850"/>
      <c r="CT3850"/>
      <c r="CU3850">
        <v>2791</v>
      </c>
      <c r="CV3850"/>
    </row>
    <row r="3851" spans="1:100" x14ac:dyDescent="0.2">
      <c r="A3851">
        <v>2022</v>
      </c>
      <c r="B3851">
        <v>6</v>
      </c>
      <c r="C3851" s="267">
        <v>44720</v>
      </c>
      <c r="D3851">
        <v>34</v>
      </c>
      <c r="E3851">
        <v>99</v>
      </c>
      <c r="F3851">
        <v>8</v>
      </c>
      <c r="G3851" t="s">
        <v>289</v>
      </c>
      <c r="H3851" t="s">
        <v>290</v>
      </c>
      <c r="I3851" t="s">
        <v>169</v>
      </c>
      <c r="J3851">
        <v>4</v>
      </c>
      <c r="K3851">
        <v>6</v>
      </c>
      <c r="L3851">
        <v>20</v>
      </c>
      <c r="M3851">
        <v>18</v>
      </c>
      <c r="N3851">
        <v>21</v>
      </c>
      <c r="O3851">
        <v>25</v>
      </c>
      <c r="P3851">
        <v>29</v>
      </c>
      <c r="Q3851">
        <v>30</v>
      </c>
      <c r="R3851">
        <v>31</v>
      </c>
      <c r="S3851">
        <v>29</v>
      </c>
      <c r="T3851">
        <v>20</v>
      </c>
      <c r="U3851">
        <v>20</v>
      </c>
      <c r="V3851">
        <v>19</v>
      </c>
      <c r="W3851">
        <v>19</v>
      </c>
      <c r="X3851">
        <v>20</v>
      </c>
      <c r="AM3851">
        <v>28.8</v>
      </c>
      <c r="AN3851">
        <v>19.600000000000001</v>
      </c>
      <c r="AO3851">
        <v>140</v>
      </c>
      <c r="AP3851">
        <v>103</v>
      </c>
      <c r="AQ3851"/>
      <c r="AR3851"/>
      <c r="BQ3851" t="s">
        <v>180</v>
      </c>
      <c r="BR3851" t="s">
        <v>192</v>
      </c>
      <c r="BS3851" t="s">
        <v>291</v>
      </c>
      <c r="BT3851"/>
      <c r="BU3851">
        <v>23</v>
      </c>
      <c r="BV3851" t="s">
        <v>292</v>
      </c>
      <c r="BW3851" t="s">
        <v>173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/>
      <c r="CQ3851">
        <v>0</v>
      </c>
      <c r="CR3851">
        <v>0</v>
      </c>
      <c r="CS3851">
        <v>0</v>
      </c>
      <c r="CT3851">
        <v>0</v>
      </c>
      <c r="CU3851">
        <v>2791</v>
      </c>
      <c r="CV3851">
        <v>-1</v>
      </c>
    </row>
    <row r="3852" spans="1:100" x14ac:dyDescent="0.2">
      <c r="A3852">
        <v>2022</v>
      </c>
      <c r="B3852">
        <v>6</v>
      </c>
      <c r="C3852" s="267">
        <v>44720</v>
      </c>
      <c r="D3852">
        <v>34</v>
      </c>
      <c r="E3852">
        <v>100</v>
      </c>
      <c r="F3852">
        <v>8</v>
      </c>
      <c r="G3852" t="s">
        <v>293</v>
      </c>
      <c r="H3852" t="s">
        <v>294</v>
      </c>
      <c r="I3852" t="s">
        <v>169</v>
      </c>
      <c r="J3852">
        <v>4</v>
      </c>
      <c r="K3852">
        <v>6</v>
      </c>
      <c r="L3852">
        <v>20</v>
      </c>
      <c r="M3852">
        <v>18</v>
      </c>
      <c r="N3852">
        <v>21</v>
      </c>
      <c r="O3852">
        <v>25</v>
      </c>
      <c r="P3852">
        <v>29</v>
      </c>
      <c r="Q3852">
        <v>30</v>
      </c>
      <c r="R3852">
        <v>31</v>
      </c>
      <c r="S3852">
        <v>29</v>
      </c>
      <c r="T3852">
        <v>20</v>
      </c>
      <c r="U3852">
        <v>20</v>
      </c>
      <c r="V3852">
        <v>19</v>
      </c>
      <c r="W3852">
        <v>19</v>
      </c>
      <c r="X3852">
        <v>20</v>
      </c>
      <c r="AA3852">
        <v>23</v>
      </c>
      <c r="AB3852">
        <v>24</v>
      </c>
      <c r="AC3852">
        <v>23</v>
      </c>
      <c r="AD3852">
        <v>22</v>
      </c>
      <c r="AE3852">
        <v>23</v>
      </c>
      <c r="AF3852">
        <v>20</v>
      </c>
      <c r="AG3852">
        <v>20</v>
      </c>
      <c r="AH3852">
        <v>21</v>
      </c>
      <c r="AI3852">
        <v>21</v>
      </c>
      <c r="AJ3852">
        <v>21</v>
      </c>
      <c r="AM3852">
        <v>25.9</v>
      </c>
      <c r="AN3852">
        <v>20.100000000000001</v>
      </c>
      <c r="AO3852">
        <v>140</v>
      </c>
      <c r="AP3852">
        <v>103</v>
      </c>
      <c r="AQ3852"/>
      <c r="AR3852"/>
      <c r="BQ3852" t="s">
        <v>180</v>
      </c>
      <c r="BR3852" t="s">
        <v>192</v>
      </c>
      <c r="BS3852" t="s">
        <v>295</v>
      </c>
      <c r="BT3852"/>
      <c r="BU3852">
        <v>23</v>
      </c>
      <c r="BV3852" t="s">
        <v>292</v>
      </c>
      <c r="BW3852" t="s">
        <v>173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/>
      <c r="CQ3852">
        <v>0</v>
      </c>
      <c r="CR3852">
        <v>0</v>
      </c>
      <c r="CS3852">
        <v>0</v>
      </c>
      <c r="CT3852">
        <v>0</v>
      </c>
      <c r="CU3852">
        <v>2791</v>
      </c>
      <c r="CV3852">
        <v>-1</v>
      </c>
    </row>
    <row r="3853" spans="1:100" x14ac:dyDescent="0.2">
      <c r="A3853">
        <v>2022</v>
      </c>
      <c r="B3853">
        <v>6</v>
      </c>
      <c r="C3853" s="267">
        <v>44720</v>
      </c>
      <c r="D3853">
        <v>34</v>
      </c>
      <c r="E3853">
        <v>101</v>
      </c>
      <c r="F3853">
        <v>8</v>
      </c>
      <c r="G3853" t="s">
        <v>296</v>
      </c>
      <c r="H3853" t="s">
        <v>297</v>
      </c>
      <c r="I3853" t="s">
        <v>169</v>
      </c>
      <c r="J3853">
        <v>4</v>
      </c>
      <c r="K3853">
        <v>6</v>
      </c>
      <c r="L3853">
        <v>20</v>
      </c>
      <c r="M3853">
        <v>18</v>
      </c>
      <c r="N3853">
        <v>21</v>
      </c>
      <c r="O3853">
        <v>25</v>
      </c>
      <c r="P3853">
        <v>29</v>
      </c>
      <c r="Q3853">
        <v>30</v>
      </c>
      <c r="R3853">
        <v>31</v>
      </c>
      <c r="S3853">
        <v>29</v>
      </c>
      <c r="T3853">
        <v>20</v>
      </c>
      <c r="U3853">
        <v>20</v>
      </c>
      <c r="V3853">
        <v>19</v>
      </c>
      <c r="W3853">
        <v>19</v>
      </c>
      <c r="X3853">
        <v>20</v>
      </c>
      <c r="AM3853">
        <v>28.8</v>
      </c>
      <c r="AN3853">
        <v>19.600000000000001</v>
      </c>
      <c r="AO3853">
        <v>140</v>
      </c>
      <c r="AP3853">
        <v>103</v>
      </c>
      <c r="AQ3853"/>
      <c r="AR3853"/>
      <c r="BQ3853" t="s">
        <v>180</v>
      </c>
      <c r="BR3853" t="s">
        <v>192</v>
      </c>
      <c r="BS3853" t="s">
        <v>298</v>
      </c>
      <c r="BT3853"/>
      <c r="BU3853">
        <v>23</v>
      </c>
      <c r="BV3853" t="s">
        <v>292</v>
      </c>
      <c r="BW3853" t="s">
        <v>173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/>
      <c r="CQ3853">
        <v>0</v>
      </c>
      <c r="CR3853">
        <v>0</v>
      </c>
      <c r="CS3853">
        <v>0</v>
      </c>
      <c r="CT3853">
        <v>0</v>
      </c>
      <c r="CU3853">
        <v>2791</v>
      </c>
      <c r="CV3853">
        <v>-1</v>
      </c>
    </row>
    <row r="3854" spans="1:100" x14ac:dyDescent="0.2">
      <c r="A3854">
        <v>2022</v>
      </c>
      <c r="B3854">
        <v>6</v>
      </c>
      <c r="C3854" s="267">
        <v>44720</v>
      </c>
      <c r="D3854">
        <v>34</v>
      </c>
      <c r="E3854">
        <v>102</v>
      </c>
      <c r="F3854">
        <v>8</v>
      </c>
      <c r="G3854" t="s">
        <v>299</v>
      </c>
      <c r="H3854" t="s">
        <v>300</v>
      </c>
      <c r="I3854" t="s">
        <v>169</v>
      </c>
      <c r="J3854">
        <v>4</v>
      </c>
      <c r="K3854">
        <v>6</v>
      </c>
      <c r="L3854">
        <v>20</v>
      </c>
      <c r="M3854">
        <v>18</v>
      </c>
      <c r="N3854">
        <v>21</v>
      </c>
      <c r="O3854">
        <v>25</v>
      </c>
      <c r="P3854">
        <v>29</v>
      </c>
      <c r="Q3854">
        <v>30</v>
      </c>
      <c r="R3854">
        <v>31</v>
      </c>
      <c r="S3854">
        <v>29</v>
      </c>
      <c r="T3854">
        <v>20</v>
      </c>
      <c r="U3854">
        <v>20</v>
      </c>
      <c r="V3854">
        <v>19</v>
      </c>
      <c r="W3854">
        <v>19</v>
      </c>
      <c r="X3854">
        <v>20</v>
      </c>
      <c r="AA3854">
        <v>23</v>
      </c>
      <c r="AB3854">
        <v>24</v>
      </c>
      <c r="AC3854">
        <v>23</v>
      </c>
      <c r="AD3854">
        <v>22</v>
      </c>
      <c r="AE3854">
        <v>23</v>
      </c>
      <c r="AF3854">
        <v>20</v>
      </c>
      <c r="AG3854">
        <v>20</v>
      </c>
      <c r="AH3854">
        <v>21</v>
      </c>
      <c r="AI3854">
        <v>21</v>
      </c>
      <c r="AJ3854">
        <v>21</v>
      </c>
      <c r="AM3854">
        <v>25.9</v>
      </c>
      <c r="AN3854">
        <v>20.100000000000001</v>
      </c>
      <c r="AO3854">
        <v>140</v>
      </c>
      <c r="AP3854">
        <v>103</v>
      </c>
      <c r="AQ3854"/>
      <c r="AR3854"/>
      <c r="BQ3854" t="s">
        <v>180</v>
      </c>
      <c r="BR3854" t="s">
        <v>192</v>
      </c>
      <c r="BS3854" t="s">
        <v>301</v>
      </c>
      <c r="BT3854"/>
      <c r="BU3854">
        <v>23</v>
      </c>
      <c r="BV3854" t="s">
        <v>292</v>
      </c>
      <c r="BW3854" t="s">
        <v>173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/>
      <c r="CQ3854">
        <v>0</v>
      </c>
      <c r="CR3854">
        <v>0</v>
      </c>
      <c r="CS3854">
        <v>0</v>
      </c>
      <c r="CT3854">
        <v>0</v>
      </c>
      <c r="CU3854">
        <v>2791</v>
      </c>
      <c r="CV3854">
        <v>-1</v>
      </c>
    </row>
    <row r="3855" spans="1:100" x14ac:dyDescent="0.2">
      <c r="A3855">
        <v>2022</v>
      </c>
      <c r="B3855">
        <v>6</v>
      </c>
      <c r="C3855" s="267">
        <v>44720</v>
      </c>
      <c r="D3855">
        <v>34</v>
      </c>
      <c r="E3855">
        <v>103</v>
      </c>
      <c r="F3855">
        <v>8</v>
      </c>
      <c r="G3855" t="s">
        <v>302</v>
      </c>
      <c r="H3855" t="s">
        <v>303</v>
      </c>
      <c r="I3855" t="s">
        <v>169</v>
      </c>
      <c r="J3855">
        <v>4</v>
      </c>
      <c r="K3855">
        <v>6</v>
      </c>
      <c r="L3855">
        <v>89</v>
      </c>
      <c r="M3855">
        <v>82</v>
      </c>
      <c r="N3855">
        <v>95</v>
      </c>
      <c r="O3855">
        <v>102</v>
      </c>
      <c r="P3855">
        <v>110</v>
      </c>
      <c r="Q3855">
        <v>114</v>
      </c>
      <c r="R3855">
        <v>117</v>
      </c>
      <c r="S3855">
        <v>116</v>
      </c>
      <c r="T3855">
        <v>79</v>
      </c>
      <c r="U3855">
        <v>82</v>
      </c>
      <c r="V3855">
        <v>84</v>
      </c>
      <c r="W3855">
        <v>83</v>
      </c>
      <c r="X3855">
        <v>71</v>
      </c>
      <c r="AA3855">
        <v>94</v>
      </c>
      <c r="AB3855">
        <v>112</v>
      </c>
      <c r="AC3855">
        <v>115</v>
      </c>
      <c r="AD3855">
        <v>102</v>
      </c>
      <c r="AE3855">
        <v>109</v>
      </c>
      <c r="AF3855">
        <v>72</v>
      </c>
      <c r="AG3855">
        <v>84</v>
      </c>
      <c r="AH3855">
        <v>89</v>
      </c>
      <c r="AI3855">
        <v>86</v>
      </c>
      <c r="AJ3855">
        <v>87</v>
      </c>
      <c r="AM3855">
        <v>109.1</v>
      </c>
      <c r="AN3855">
        <v>81.7</v>
      </c>
      <c r="AO3855">
        <v>140</v>
      </c>
      <c r="AP3855">
        <v>103</v>
      </c>
      <c r="AQ3855"/>
      <c r="AR3855"/>
      <c r="BQ3855" t="s">
        <v>180</v>
      </c>
      <c r="BR3855" t="s">
        <v>192</v>
      </c>
      <c r="BS3855" t="s">
        <v>304</v>
      </c>
      <c r="BT3855"/>
      <c r="BU3855">
        <v>23</v>
      </c>
      <c r="BV3855" t="s">
        <v>292</v>
      </c>
      <c r="BW3855" t="s">
        <v>173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/>
      <c r="CQ3855">
        <v>0</v>
      </c>
      <c r="CR3855">
        <v>0</v>
      </c>
      <c r="CS3855">
        <v>0</v>
      </c>
      <c r="CT3855">
        <v>0</v>
      </c>
      <c r="CU3855">
        <v>2791</v>
      </c>
      <c r="CV3855">
        <v>-1</v>
      </c>
    </row>
    <row r="3856" spans="1:100" x14ac:dyDescent="0.2">
      <c r="A3856">
        <v>2022</v>
      </c>
      <c r="B3856">
        <v>6</v>
      </c>
      <c r="C3856" s="267">
        <v>44720</v>
      </c>
      <c r="D3856">
        <v>34</v>
      </c>
      <c r="E3856">
        <v>104</v>
      </c>
      <c r="F3856">
        <v>8</v>
      </c>
      <c r="G3856" t="s">
        <v>305</v>
      </c>
      <c r="H3856" t="s">
        <v>306</v>
      </c>
      <c r="I3856" t="s">
        <v>169</v>
      </c>
      <c r="J3856">
        <v>4</v>
      </c>
      <c r="K3856">
        <v>6</v>
      </c>
      <c r="L3856">
        <v>89</v>
      </c>
      <c r="M3856">
        <v>82</v>
      </c>
      <c r="N3856">
        <v>95</v>
      </c>
      <c r="Y3856">
        <v>93</v>
      </c>
      <c r="Z3856">
        <v>93</v>
      </c>
      <c r="AK3856">
        <v>97</v>
      </c>
      <c r="AL3856">
        <v>97</v>
      </c>
      <c r="AM3856"/>
      <c r="AN3856"/>
      <c r="AO3856">
        <v>140</v>
      </c>
      <c r="AP3856">
        <v>103</v>
      </c>
      <c r="AQ3856">
        <v>151.57894736842101</v>
      </c>
      <c r="AR3856">
        <v>95</v>
      </c>
      <c r="BQ3856" t="s">
        <v>180</v>
      </c>
      <c r="BR3856" t="s">
        <v>192</v>
      </c>
      <c r="BS3856" t="s">
        <v>307</v>
      </c>
      <c r="BT3856"/>
      <c r="BU3856">
        <v>23</v>
      </c>
      <c r="BV3856" t="s">
        <v>292</v>
      </c>
      <c r="BW3856" t="s">
        <v>173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/>
      <c r="CQ3856">
        <v>0</v>
      </c>
      <c r="CR3856">
        <v>0</v>
      </c>
      <c r="CS3856"/>
      <c r="CT3856"/>
      <c r="CU3856">
        <v>2791</v>
      </c>
      <c r="CV3856"/>
    </row>
    <row r="3857" spans="1:100" x14ac:dyDescent="0.2">
      <c r="A3857">
        <v>2022</v>
      </c>
      <c r="B3857">
        <v>6</v>
      </c>
      <c r="C3857" s="267">
        <v>44720</v>
      </c>
      <c r="D3857">
        <v>434</v>
      </c>
      <c r="E3857">
        <v>751</v>
      </c>
      <c r="F3857">
        <v>8</v>
      </c>
      <c r="G3857" t="s">
        <v>210</v>
      </c>
      <c r="H3857" t="s">
        <v>211</v>
      </c>
      <c r="I3857" t="s">
        <v>169</v>
      </c>
      <c r="J3857">
        <v>1</v>
      </c>
      <c r="K3857">
        <v>4</v>
      </c>
      <c r="L3857">
        <v>1009</v>
      </c>
      <c r="M3857">
        <v>949</v>
      </c>
      <c r="N3857">
        <v>1080</v>
      </c>
      <c r="O3857">
        <v>1568</v>
      </c>
      <c r="P3857">
        <v>1478</v>
      </c>
      <c r="Q3857">
        <v>1467</v>
      </c>
      <c r="R3857">
        <v>1492</v>
      </c>
      <c r="S3857">
        <v>1497</v>
      </c>
      <c r="T3857">
        <v>1041</v>
      </c>
      <c r="U3857">
        <v>1034</v>
      </c>
      <c r="V3857">
        <v>1047</v>
      </c>
      <c r="W3857">
        <v>1034</v>
      </c>
      <c r="X3857">
        <v>1038</v>
      </c>
      <c r="AA3857">
        <v>1406</v>
      </c>
      <c r="AB3857">
        <v>1392</v>
      </c>
      <c r="AC3857">
        <v>1490</v>
      </c>
      <c r="AD3857">
        <v>1403</v>
      </c>
      <c r="AE3857">
        <v>1386</v>
      </c>
      <c r="AF3857">
        <v>953</v>
      </c>
      <c r="AG3857">
        <v>1013</v>
      </c>
      <c r="AH3857">
        <v>1061</v>
      </c>
      <c r="AI3857">
        <v>1046</v>
      </c>
      <c r="AJ3857">
        <v>1038</v>
      </c>
      <c r="AM3857">
        <v>1457.9</v>
      </c>
      <c r="AN3857">
        <v>1030.5</v>
      </c>
      <c r="AO3857">
        <v>20</v>
      </c>
      <c r="AP3857">
        <v>180</v>
      </c>
      <c r="AQ3857"/>
      <c r="AR3857"/>
      <c r="BG3857">
        <v>240</v>
      </c>
      <c r="BH3857">
        <v>7</v>
      </c>
      <c r="BI3857">
        <v>9</v>
      </c>
      <c r="BJ3857">
        <v>8</v>
      </c>
      <c r="BQ3857" t="s">
        <v>185</v>
      </c>
      <c r="BR3857" t="s">
        <v>186</v>
      </c>
      <c r="BS3857" t="s">
        <v>212</v>
      </c>
      <c r="BT3857" t="s">
        <v>188</v>
      </c>
      <c r="BU3857">
        <v>23</v>
      </c>
      <c r="BV3857" t="s">
        <v>213</v>
      </c>
      <c r="BW3857" t="s">
        <v>173</v>
      </c>
      <c r="BX3857">
        <v>0</v>
      </c>
      <c r="BY3857">
        <v>0</v>
      </c>
      <c r="BZ3857">
        <v>0</v>
      </c>
      <c r="CA3857">
        <v>0</v>
      </c>
      <c r="CB3857">
        <v>24</v>
      </c>
      <c r="CC3857">
        <v>6</v>
      </c>
      <c r="CD3857">
        <v>246</v>
      </c>
      <c r="CE3857">
        <v>1</v>
      </c>
      <c r="CF3857">
        <v>2</v>
      </c>
      <c r="CG3857">
        <v>2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6</v>
      </c>
      <c r="CO3857">
        <v>246</v>
      </c>
      <c r="CP3857">
        <v>2.4390243902439029E-2</v>
      </c>
      <c r="CQ3857">
        <v>5.9464816650148661E-3</v>
      </c>
      <c r="CR3857">
        <v>0.2438057482656095</v>
      </c>
      <c r="CS3857">
        <v>5.822416302765648E-3</v>
      </c>
      <c r="CT3857">
        <v>0.23871906841339149</v>
      </c>
      <c r="CU3857">
        <v>2791</v>
      </c>
      <c r="CV3857">
        <v>-1</v>
      </c>
    </row>
    <row r="3858" spans="1:100" x14ac:dyDescent="0.2">
      <c r="A3858">
        <v>2022</v>
      </c>
      <c r="B3858">
        <v>6</v>
      </c>
      <c r="C3858" s="267">
        <v>44720</v>
      </c>
      <c r="D3858">
        <v>434</v>
      </c>
      <c r="E3858">
        <v>752</v>
      </c>
      <c r="F3858">
        <v>8</v>
      </c>
      <c r="K3858"/>
      <c r="L3858">
        <v>0</v>
      </c>
      <c r="M3858">
        <v>0</v>
      </c>
      <c r="N3858">
        <v>0</v>
      </c>
      <c r="O3858">
        <v>66</v>
      </c>
      <c r="P3858">
        <v>66</v>
      </c>
      <c r="Q3858">
        <v>68</v>
      </c>
      <c r="R3858">
        <v>67</v>
      </c>
      <c r="S3858">
        <v>69</v>
      </c>
      <c r="T3858">
        <v>52</v>
      </c>
      <c r="U3858">
        <v>53</v>
      </c>
      <c r="V3858">
        <v>51</v>
      </c>
      <c r="W3858">
        <v>54</v>
      </c>
      <c r="X3858">
        <v>51</v>
      </c>
      <c r="AA3858">
        <v>65</v>
      </c>
      <c r="AB3858">
        <v>66</v>
      </c>
      <c r="AC3858">
        <v>67</v>
      </c>
      <c r="AD3858">
        <v>65</v>
      </c>
      <c r="AE3858">
        <v>64</v>
      </c>
      <c r="AF3858">
        <v>52</v>
      </c>
      <c r="AG3858">
        <v>52</v>
      </c>
      <c r="AH3858">
        <v>52</v>
      </c>
      <c r="AI3858">
        <v>53</v>
      </c>
      <c r="AJ3858">
        <v>52</v>
      </c>
      <c r="AM3858">
        <v>66.3</v>
      </c>
      <c r="AN3858">
        <v>52.2</v>
      </c>
      <c r="AO3858">
        <v>0</v>
      </c>
      <c r="AP3858"/>
      <c r="AQ3858"/>
      <c r="AR3858"/>
      <c r="AU3858">
        <v>168</v>
      </c>
      <c r="AV3858">
        <v>2</v>
      </c>
      <c r="AW3858">
        <v>10</v>
      </c>
      <c r="AX3858">
        <v>4</v>
      </c>
      <c r="BU3858">
        <v>23</v>
      </c>
      <c r="BW3858" t="s">
        <v>173</v>
      </c>
      <c r="BX3858">
        <v>0</v>
      </c>
      <c r="BY3858">
        <v>16</v>
      </c>
      <c r="BZ3858"/>
      <c r="CA3858">
        <v>168</v>
      </c>
      <c r="CB3858">
        <v>0</v>
      </c>
      <c r="CC3858"/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168</v>
      </c>
      <c r="CP3858">
        <v>0</v>
      </c>
      <c r="CQ3858"/>
      <c r="CR3858"/>
      <c r="CS3858">
        <v>0</v>
      </c>
      <c r="CT3858">
        <v>3.2183908045977012</v>
      </c>
      <c r="CU3858">
        <v>2791</v>
      </c>
      <c r="CV3858"/>
    </row>
    <row r="3859" spans="1:100" x14ac:dyDescent="0.2">
      <c r="A3859">
        <v>2022</v>
      </c>
      <c r="B3859">
        <v>6</v>
      </c>
      <c r="C3859" s="267">
        <v>44720</v>
      </c>
      <c r="D3859">
        <v>227</v>
      </c>
      <c r="E3859">
        <v>155</v>
      </c>
      <c r="F3859">
        <v>28</v>
      </c>
      <c r="G3859" t="s">
        <v>362</v>
      </c>
      <c r="H3859" t="s">
        <v>363</v>
      </c>
      <c r="I3859" t="s">
        <v>364</v>
      </c>
      <c r="J3859">
        <v>3</v>
      </c>
      <c r="K3859">
        <v>2</v>
      </c>
      <c r="L3859">
        <v>122</v>
      </c>
      <c r="M3859">
        <v>113</v>
      </c>
      <c r="N3859">
        <v>130</v>
      </c>
      <c r="AC3859">
        <v>148</v>
      </c>
      <c r="AD3859">
        <v>156</v>
      </c>
      <c r="AE3859">
        <v>152</v>
      </c>
      <c r="AH3859">
        <v>121</v>
      </c>
      <c r="AI3859">
        <v>121</v>
      </c>
      <c r="AJ3859">
        <v>120</v>
      </c>
      <c r="AL3859">
        <v>112</v>
      </c>
      <c r="AM3859">
        <v>152</v>
      </c>
      <c r="AN3859">
        <v>120.6666666666667</v>
      </c>
      <c r="AO3859">
        <v>80</v>
      </c>
      <c r="AP3859">
        <v>135</v>
      </c>
      <c r="AQ3859">
        <v>96.428571428571445</v>
      </c>
      <c r="AR3859">
        <v>112</v>
      </c>
      <c r="BH3859">
        <v>3</v>
      </c>
      <c r="BI3859">
        <v>7</v>
      </c>
      <c r="BJ3859">
        <v>8</v>
      </c>
      <c r="BQ3859" t="s">
        <v>180</v>
      </c>
      <c r="BR3859" t="s">
        <v>181</v>
      </c>
      <c r="BS3859" t="s">
        <v>365</v>
      </c>
      <c r="BT3859"/>
      <c r="BU3859">
        <v>23</v>
      </c>
      <c r="BV3859" t="s">
        <v>362</v>
      </c>
      <c r="BW3859" t="s">
        <v>222</v>
      </c>
      <c r="BX3859">
        <v>0</v>
      </c>
      <c r="BY3859">
        <v>0</v>
      </c>
      <c r="BZ3859">
        <v>0</v>
      </c>
      <c r="CA3859">
        <v>0</v>
      </c>
      <c r="CB3859">
        <v>18</v>
      </c>
      <c r="CC3859">
        <v>9</v>
      </c>
      <c r="CD3859">
        <v>9</v>
      </c>
      <c r="CE3859">
        <v>1</v>
      </c>
      <c r="CF3859">
        <v>3</v>
      </c>
      <c r="CG3859">
        <v>4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9</v>
      </c>
      <c r="CO3859">
        <v>9</v>
      </c>
      <c r="CP3859">
        <v>1</v>
      </c>
      <c r="CQ3859">
        <v>7.3770491803278687E-2</v>
      </c>
      <c r="CR3859">
        <v>7.3770491803278687E-2</v>
      </c>
      <c r="CS3859">
        <v>7.4585635359116026E-2</v>
      </c>
      <c r="CT3859">
        <v>7.4585635359116026E-2</v>
      </c>
      <c r="CU3859">
        <v>2791</v>
      </c>
      <c r="CV3859">
        <v>-1</v>
      </c>
    </row>
    <row r="3860" spans="1:100" x14ac:dyDescent="0.2">
      <c r="A3860">
        <v>2022</v>
      </c>
      <c r="B3860">
        <v>6</v>
      </c>
      <c r="C3860" s="267">
        <v>44720</v>
      </c>
      <c r="D3860">
        <v>159</v>
      </c>
      <c r="E3860">
        <v>299</v>
      </c>
      <c r="F3860">
        <v>30</v>
      </c>
      <c r="G3860" t="s">
        <v>261</v>
      </c>
      <c r="H3860" t="s">
        <v>262</v>
      </c>
      <c r="I3860" t="s">
        <v>263</v>
      </c>
      <c r="J3860">
        <v>3</v>
      </c>
      <c r="K3860">
        <v>2</v>
      </c>
      <c r="L3860">
        <v>115</v>
      </c>
      <c r="M3860">
        <v>106</v>
      </c>
      <c r="N3860">
        <v>123</v>
      </c>
      <c r="AA3860">
        <v>130</v>
      </c>
      <c r="AB3860">
        <v>138</v>
      </c>
      <c r="AC3860">
        <v>135</v>
      </c>
      <c r="AE3860">
        <v>138</v>
      </c>
      <c r="AF3860">
        <v>101</v>
      </c>
      <c r="AG3860">
        <v>112</v>
      </c>
      <c r="AH3860">
        <v>109</v>
      </c>
      <c r="AJ3860">
        <v>108</v>
      </c>
      <c r="AK3860">
        <v>110</v>
      </c>
      <c r="AL3860">
        <v>108</v>
      </c>
      <c r="AM3860">
        <v>135.25</v>
      </c>
      <c r="AN3860">
        <v>107.5</v>
      </c>
      <c r="AO3860">
        <v>86</v>
      </c>
      <c r="AP3860">
        <v>126</v>
      </c>
      <c r="AQ3860">
        <v>99.082568807339442</v>
      </c>
      <c r="AR3860">
        <v>109</v>
      </c>
      <c r="BH3860">
        <v>1</v>
      </c>
      <c r="BI3860">
        <v>2</v>
      </c>
      <c r="BJ3860">
        <v>8</v>
      </c>
      <c r="BQ3860" t="s">
        <v>180</v>
      </c>
      <c r="BR3860" t="s">
        <v>181</v>
      </c>
      <c r="BS3860"/>
      <c r="BT3860"/>
      <c r="BU3860">
        <v>23</v>
      </c>
      <c r="BV3860" t="s">
        <v>261</v>
      </c>
      <c r="BW3860" t="s">
        <v>222</v>
      </c>
      <c r="BX3860">
        <v>0</v>
      </c>
      <c r="BY3860">
        <v>0</v>
      </c>
      <c r="BZ3860">
        <v>0</v>
      </c>
      <c r="CA3860">
        <v>0</v>
      </c>
      <c r="CB3860">
        <v>11</v>
      </c>
      <c r="CC3860">
        <v>5.5</v>
      </c>
      <c r="CD3860">
        <v>5</v>
      </c>
      <c r="CE3860">
        <v>0</v>
      </c>
      <c r="CF3860">
        <v>1</v>
      </c>
      <c r="CG3860">
        <v>4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5.5</v>
      </c>
      <c r="CO3860">
        <v>5</v>
      </c>
      <c r="CP3860">
        <v>1.1000000000000001</v>
      </c>
      <c r="CQ3860">
        <v>4.7826086956521741E-2</v>
      </c>
      <c r="CR3860">
        <v>4.3478260869565223E-2</v>
      </c>
      <c r="CS3860">
        <v>5.1162790697674418E-2</v>
      </c>
      <c r="CT3860">
        <v>4.6511627906976737E-2</v>
      </c>
      <c r="CU3860">
        <v>2791</v>
      </c>
      <c r="CV3860">
        <v>-1</v>
      </c>
    </row>
    <row r="3861" spans="1:100" x14ac:dyDescent="0.2">
      <c r="A3861">
        <v>2022</v>
      </c>
      <c r="B3861">
        <v>6</v>
      </c>
      <c r="C3861" s="267">
        <v>44720</v>
      </c>
      <c r="D3861">
        <v>433</v>
      </c>
      <c r="E3861">
        <v>452</v>
      </c>
      <c r="F3861">
        <v>46</v>
      </c>
      <c r="G3861" t="s">
        <v>553</v>
      </c>
      <c r="H3861" t="s">
        <v>554</v>
      </c>
      <c r="I3861" t="s">
        <v>221</v>
      </c>
      <c r="J3861">
        <v>4</v>
      </c>
      <c r="K3861">
        <v>2</v>
      </c>
      <c r="L3861">
        <v>270</v>
      </c>
      <c r="M3861">
        <v>251</v>
      </c>
      <c r="N3861">
        <v>288</v>
      </c>
      <c r="AM3861"/>
      <c r="AN3861"/>
      <c r="AO3861">
        <v>96</v>
      </c>
      <c r="AP3861">
        <v>150</v>
      </c>
      <c r="AQ3861"/>
      <c r="AR3861"/>
      <c r="BQ3861" t="s">
        <v>180</v>
      </c>
      <c r="BR3861" t="s">
        <v>181</v>
      </c>
      <c r="BS3861"/>
      <c r="BT3861"/>
      <c r="BU3861">
        <v>23</v>
      </c>
      <c r="BV3861" t="s">
        <v>552</v>
      </c>
      <c r="BW3861" t="s">
        <v>222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/>
      <c r="CQ3861">
        <v>0</v>
      </c>
      <c r="CR3861">
        <v>0</v>
      </c>
      <c r="CS3861"/>
      <c r="CT3861"/>
      <c r="CU3861">
        <v>2791</v>
      </c>
      <c r="CV3861"/>
    </row>
    <row r="3862" spans="1:100" x14ac:dyDescent="0.2">
      <c r="A3862">
        <v>2022</v>
      </c>
      <c r="B3862">
        <v>6</v>
      </c>
      <c r="C3862" s="267">
        <v>44720</v>
      </c>
      <c r="D3862">
        <v>433</v>
      </c>
      <c r="E3862">
        <v>453</v>
      </c>
      <c r="F3862">
        <v>46</v>
      </c>
      <c r="G3862" t="s">
        <v>550</v>
      </c>
      <c r="H3862" t="s">
        <v>551</v>
      </c>
      <c r="I3862" t="s">
        <v>221</v>
      </c>
      <c r="J3862">
        <v>4</v>
      </c>
      <c r="K3862">
        <v>2</v>
      </c>
      <c r="L3862">
        <v>175</v>
      </c>
      <c r="M3862">
        <v>162</v>
      </c>
      <c r="N3862">
        <v>187</v>
      </c>
      <c r="AM3862"/>
      <c r="AN3862"/>
      <c r="AO3862">
        <v>96</v>
      </c>
      <c r="AP3862">
        <v>150</v>
      </c>
      <c r="AQ3862"/>
      <c r="AR3862"/>
      <c r="BQ3862" t="s">
        <v>180</v>
      </c>
      <c r="BR3862" t="s">
        <v>181</v>
      </c>
      <c r="BS3862"/>
      <c r="BT3862"/>
      <c r="BU3862">
        <v>23</v>
      </c>
      <c r="BV3862" t="s">
        <v>552</v>
      </c>
      <c r="BW3862" t="s">
        <v>222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/>
      <c r="CQ3862">
        <v>0</v>
      </c>
      <c r="CR3862">
        <v>0</v>
      </c>
      <c r="CS3862"/>
      <c r="CT3862"/>
      <c r="CU3862">
        <v>2791</v>
      </c>
      <c r="CV3862"/>
    </row>
    <row r="3863" spans="1:100" x14ac:dyDescent="0.2">
      <c r="A3863">
        <v>2022</v>
      </c>
      <c r="B3863">
        <v>6</v>
      </c>
      <c r="C3863" s="267">
        <v>44720</v>
      </c>
      <c r="D3863">
        <v>334</v>
      </c>
      <c r="E3863">
        <v>254</v>
      </c>
      <c r="F3863">
        <v>47</v>
      </c>
      <c r="G3863" t="s">
        <v>220</v>
      </c>
      <c r="H3863" t="s">
        <v>179</v>
      </c>
      <c r="I3863" t="s">
        <v>221</v>
      </c>
      <c r="J3863">
        <v>4</v>
      </c>
      <c r="K3863">
        <v>2</v>
      </c>
      <c r="L3863">
        <v>203</v>
      </c>
      <c r="M3863">
        <v>188</v>
      </c>
      <c r="N3863">
        <v>217</v>
      </c>
      <c r="AK3863">
        <v>148</v>
      </c>
      <c r="AL3863">
        <v>148</v>
      </c>
      <c r="AM3863"/>
      <c r="AN3863"/>
      <c r="AO3863">
        <v>94</v>
      </c>
      <c r="AP3863">
        <v>153</v>
      </c>
      <c r="AQ3863">
        <v>97.297297297297291</v>
      </c>
      <c r="AR3863">
        <v>148</v>
      </c>
      <c r="AU3863">
        <v>1800</v>
      </c>
      <c r="AV3863">
        <v>10</v>
      </c>
      <c r="AW3863">
        <v>4</v>
      </c>
      <c r="AX3863">
        <v>2</v>
      </c>
      <c r="BH3863">
        <v>6</v>
      </c>
      <c r="BI3863">
        <v>3</v>
      </c>
      <c r="BJ3863">
        <v>5</v>
      </c>
      <c r="BQ3863" t="s">
        <v>180</v>
      </c>
      <c r="BR3863" t="s">
        <v>181</v>
      </c>
      <c r="BS3863" t="s">
        <v>182</v>
      </c>
      <c r="BT3863"/>
      <c r="BU3863">
        <v>23</v>
      </c>
      <c r="BV3863" t="s">
        <v>220</v>
      </c>
      <c r="BW3863" t="s">
        <v>222</v>
      </c>
      <c r="BX3863">
        <v>0</v>
      </c>
      <c r="BY3863">
        <v>16</v>
      </c>
      <c r="BZ3863">
        <v>8</v>
      </c>
      <c r="CA3863">
        <v>1808</v>
      </c>
      <c r="CB3863">
        <v>14</v>
      </c>
      <c r="CC3863">
        <v>7</v>
      </c>
      <c r="CD3863">
        <v>7</v>
      </c>
      <c r="CE3863">
        <v>8</v>
      </c>
      <c r="CF3863">
        <v>3</v>
      </c>
      <c r="CG3863">
        <v>3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15</v>
      </c>
      <c r="CO3863">
        <v>1815</v>
      </c>
      <c r="CP3863">
        <v>8.2644628099173556E-3</v>
      </c>
      <c r="CQ3863">
        <v>7.3891625615763554E-2</v>
      </c>
      <c r="CR3863">
        <v>8.9408866995073897</v>
      </c>
      <c r="CS3863"/>
      <c r="CT3863"/>
      <c r="CU3863">
        <v>2791</v>
      </c>
      <c r="CV3863"/>
    </row>
    <row r="3864" spans="1:100" x14ac:dyDescent="0.2">
      <c r="A3864">
        <v>2022</v>
      </c>
      <c r="B3864">
        <v>6</v>
      </c>
      <c r="C3864" s="267">
        <v>44720</v>
      </c>
      <c r="D3864">
        <v>415</v>
      </c>
      <c r="E3864">
        <v>655</v>
      </c>
      <c r="F3864">
        <v>47</v>
      </c>
      <c r="G3864" t="s">
        <v>269</v>
      </c>
      <c r="H3864" t="s">
        <v>270</v>
      </c>
      <c r="I3864" t="s">
        <v>221</v>
      </c>
      <c r="J3864">
        <v>3</v>
      </c>
      <c r="K3864">
        <v>1</v>
      </c>
      <c r="L3864">
        <v>148</v>
      </c>
      <c r="M3864">
        <v>137</v>
      </c>
      <c r="N3864">
        <v>158</v>
      </c>
      <c r="O3864">
        <v>160</v>
      </c>
      <c r="P3864">
        <v>162</v>
      </c>
      <c r="Q3864">
        <v>168</v>
      </c>
      <c r="R3864">
        <v>166</v>
      </c>
      <c r="S3864">
        <v>158</v>
      </c>
      <c r="T3864">
        <v>135</v>
      </c>
      <c r="U3864">
        <v>136</v>
      </c>
      <c r="V3864">
        <v>132</v>
      </c>
      <c r="W3864">
        <v>135</v>
      </c>
      <c r="X3864">
        <v>142</v>
      </c>
      <c r="AB3864">
        <v>148</v>
      </c>
      <c r="AC3864">
        <v>145</v>
      </c>
      <c r="AD3864">
        <v>148</v>
      </c>
      <c r="AE3864">
        <v>141</v>
      </c>
      <c r="AG3864">
        <v>136</v>
      </c>
      <c r="AH3864">
        <v>147</v>
      </c>
      <c r="AI3864">
        <v>112</v>
      </c>
      <c r="AJ3864">
        <v>102</v>
      </c>
      <c r="AM3864">
        <v>155.11111111111109</v>
      </c>
      <c r="AN3864">
        <v>130.7777777777778</v>
      </c>
      <c r="AO3864">
        <v>64</v>
      </c>
      <c r="AP3864">
        <v>169</v>
      </c>
      <c r="AQ3864"/>
      <c r="AR3864"/>
      <c r="AU3864">
        <v>1140</v>
      </c>
      <c r="AV3864">
        <v>4</v>
      </c>
      <c r="AW3864">
        <v>2</v>
      </c>
      <c r="AX3864">
        <v>2</v>
      </c>
      <c r="BG3864">
        <v>180</v>
      </c>
      <c r="BH3864">
        <v>5</v>
      </c>
      <c r="BI3864">
        <v>3</v>
      </c>
      <c r="BJ3864">
        <v>6</v>
      </c>
      <c r="BQ3864" t="s">
        <v>180</v>
      </c>
      <c r="BR3864" t="s">
        <v>192</v>
      </c>
      <c r="BS3864" t="s">
        <v>271</v>
      </c>
      <c r="BT3864"/>
      <c r="BU3864">
        <v>23</v>
      </c>
      <c r="BV3864" t="s">
        <v>272</v>
      </c>
      <c r="BW3864" t="s">
        <v>222</v>
      </c>
      <c r="BX3864">
        <v>0</v>
      </c>
      <c r="BY3864">
        <v>8</v>
      </c>
      <c r="BZ3864">
        <v>8</v>
      </c>
      <c r="CA3864">
        <v>1148</v>
      </c>
      <c r="CB3864">
        <v>14</v>
      </c>
      <c r="CC3864">
        <v>14</v>
      </c>
      <c r="CD3864">
        <v>194</v>
      </c>
      <c r="CE3864">
        <v>9</v>
      </c>
      <c r="CF3864">
        <v>5</v>
      </c>
      <c r="CG3864">
        <v>8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22</v>
      </c>
      <c r="CO3864">
        <v>1342</v>
      </c>
      <c r="CP3864">
        <v>1.6393442622950821E-2</v>
      </c>
      <c r="CQ3864">
        <v>0.14864864864864871</v>
      </c>
      <c r="CR3864">
        <v>9.0675675675675684</v>
      </c>
      <c r="CS3864">
        <v>0.16822429906542061</v>
      </c>
      <c r="CT3864">
        <v>10.261682242990659</v>
      </c>
      <c r="CU3864">
        <v>2791</v>
      </c>
      <c r="CV3864">
        <v>-1</v>
      </c>
    </row>
    <row r="3865" spans="1:100" x14ac:dyDescent="0.2">
      <c r="A3865">
        <v>2022</v>
      </c>
      <c r="B3865">
        <v>6</v>
      </c>
      <c r="C3865" s="267">
        <v>44720</v>
      </c>
      <c r="D3865">
        <v>415</v>
      </c>
      <c r="E3865">
        <v>656</v>
      </c>
      <c r="F3865">
        <v>47</v>
      </c>
      <c r="G3865" t="s">
        <v>324</v>
      </c>
      <c r="H3865" t="s">
        <v>325</v>
      </c>
      <c r="I3865" t="s">
        <v>221</v>
      </c>
      <c r="J3865">
        <v>3</v>
      </c>
      <c r="K3865">
        <v>1</v>
      </c>
      <c r="L3865">
        <v>148</v>
      </c>
      <c r="M3865">
        <v>137</v>
      </c>
      <c r="N3865">
        <v>158</v>
      </c>
      <c r="O3865">
        <v>160</v>
      </c>
      <c r="P3865">
        <v>162</v>
      </c>
      <c r="Q3865">
        <v>168</v>
      </c>
      <c r="R3865">
        <v>166</v>
      </c>
      <c r="S3865">
        <v>158</v>
      </c>
      <c r="T3865">
        <v>135</v>
      </c>
      <c r="U3865">
        <v>136</v>
      </c>
      <c r="V3865">
        <v>132</v>
      </c>
      <c r="W3865">
        <v>135</v>
      </c>
      <c r="X3865">
        <v>142</v>
      </c>
      <c r="AB3865">
        <v>148</v>
      </c>
      <c r="AC3865">
        <v>145</v>
      </c>
      <c r="AD3865">
        <v>148</v>
      </c>
      <c r="AE3865">
        <v>141</v>
      </c>
      <c r="AG3865">
        <v>136</v>
      </c>
      <c r="AH3865">
        <v>147</v>
      </c>
      <c r="AI3865">
        <v>112</v>
      </c>
      <c r="AJ3865">
        <v>102</v>
      </c>
      <c r="AM3865">
        <v>155.11111111111109</v>
      </c>
      <c r="AN3865">
        <v>130.7777777777778</v>
      </c>
      <c r="AO3865">
        <v>64</v>
      </c>
      <c r="AP3865">
        <v>169</v>
      </c>
      <c r="AQ3865"/>
      <c r="AR3865"/>
      <c r="BQ3865" t="s">
        <v>180</v>
      </c>
      <c r="BR3865" t="s">
        <v>192</v>
      </c>
      <c r="BS3865" t="s">
        <v>326</v>
      </c>
      <c r="BT3865"/>
      <c r="BU3865">
        <v>23</v>
      </c>
      <c r="BV3865" t="s">
        <v>272</v>
      </c>
      <c r="BW3865" t="s">
        <v>222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/>
      <c r="CQ3865">
        <v>0</v>
      </c>
      <c r="CR3865">
        <v>0</v>
      </c>
      <c r="CS3865">
        <v>0</v>
      </c>
      <c r="CT3865">
        <v>0</v>
      </c>
      <c r="CU3865">
        <v>2791</v>
      </c>
      <c r="CV3865">
        <v>-1</v>
      </c>
    </row>
    <row r="3866" spans="1:100" x14ac:dyDescent="0.2">
      <c r="A3866">
        <v>2022</v>
      </c>
      <c r="B3866">
        <v>6</v>
      </c>
      <c r="C3866" s="267">
        <v>44720</v>
      </c>
      <c r="D3866">
        <v>415</v>
      </c>
      <c r="E3866">
        <v>657</v>
      </c>
      <c r="F3866">
        <v>47</v>
      </c>
      <c r="G3866" t="s">
        <v>327</v>
      </c>
      <c r="H3866" t="s">
        <v>328</v>
      </c>
      <c r="I3866" t="s">
        <v>221</v>
      </c>
      <c r="J3866">
        <v>3</v>
      </c>
      <c r="K3866">
        <v>1</v>
      </c>
      <c r="L3866">
        <v>90</v>
      </c>
      <c r="M3866">
        <v>83</v>
      </c>
      <c r="N3866">
        <v>96</v>
      </c>
      <c r="O3866">
        <v>129</v>
      </c>
      <c r="P3866">
        <v>127</v>
      </c>
      <c r="Q3866">
        <v>124</v>
      </c>
      <c r="R3866">
        <v>126</v>
      </c>
      <c r="S3866">
        <v>132</v>
      </c>
      <c r="T3866">
        <v>100</v>
      </c>
      <c r="U3866">
        <v>98</v>
      </c>
      <c r="V3866">
        <v>96</v>
      </c>
      <c r="W3866">
        <v>97</v>
      </c>
      <c r="X3866">
        <v>103</v>
      </c>
      <c r="AB3866">
        <v>122</v>
      </c>
      <c r="AC3866">
        <v>118</v>
      </c>
      <c r="AD3866">
        <v>121</v>
      </c>
      <c r="AE3866">
        <v>120</v>
      </c>
      <c r="AG3866">
        <v>102</v>
      </c>
      <c r="AH3866">
        <v>100</v>
      </c>
      <c r="AI3866">
        <v>97</v>
      </c>
      <c r="AJ3866">
        <v>100</v>
      </c>
      <c r="AM3866">
        <v>124.3333333333333</v>
      </c>
      <c r="AN3866">
        <v>99.222222222222229</v>
      </c>
      <c r="AO3866">
        <v>64</v>
      </c>
      <c r="AP3866">
        <v>169</v>
      </c>
      <c r="AQ3866"/>
      <c r="AR3866"/>
      <c r="AU3866">
        <v>960</v>
      </c>
      <c r="AV3866">
        <v>3</v>
      </c>
      <c r="AW3866">
        <v>2</v>
      </c>
      <c r="AX3866">
        <v>3</v>
      </c>
      <c r="BG3866">
        <v>180</v>
      </c>
      <c r="BH3866">
        <v>2</v>
      </c>
      <c r="BI3866">
        <v>2</v>
      </c>
      <c r="BJ3866">
        <v>8</v>
      </c>
      <c r="BQ3866" t="s">
        <v>180</v>
      </c>
      <c r="BR3866" t="s">
        <v>192</v>
      </c>
      <c r="BS3866" t="s">
        <v>329</v>
      </c>
      <c r="BT3866"/>
      <c r="BU3866">
        <v>23</v>
      </c>
      <c r="BV3866" t="s">
        <v>272</v>
      </c>
      <c r="BW3866" t="s">
        <v>222</v>
      </c>
      <c r="BX3866">
        <v>0</v>
      </c>
      <c r="BY3866">
        <v>8</v>
      </c>
      <c r="BZ3866">
        <v>8</v>
      </c>
      <c r="CA3866">
        <v>968</v>
      </c>
      <c r="CB3866">
        <v>12</v>
      </c>
      <c r="CC3866">
        <v>12</v>
      </c>
      <c r="CD3866">
        <v>192</v>
      </c>
      <c r="CE3866">
        <v>5</v>
      </c>
      <c r="CF3866">
        <v>4</v>
      </c>
      <c r="CG3866">
        <v>11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20</v>
      </c>
      <c r="CO3866">
        <v>1160</v>
      </c>
      <c r="CP3866">
        <v>1.7241379310344831E-2</v>
      </c>
      <c r="CQ3866">
        <v>0.22222222222222221</v>
      </c>
      <c r="CR3866">
        <v>12.888888888888889</v>
      </c>
      <c r="CS3866">
        <v>0.2015677491601344</v>
      </c>
      <c r="CT3866">
        <v>11.69092945128779</v>
      </c>
      <c r="CU3866">
        <v>2791</v>
      </c>
      <c r="CV3866">
        <v>-1</v>
      </c>
    </row>
    <row r="3867" spans="1:100" x14ac:dyDescent="0.2">
      <c r="A3867">
        <v>2022</v>
      </c>
      <c r="B3867">
        <v>6</v>
      </c>
      <c r="C3867" s="267">
        <v>44720</v>
      </c>
      <c r="D3867">
        <v>415</v>
      </c>
      <c r="E3867">
        <v>658</v>
      </c>
      <c r="F3867">
        <v>47</v>
      </c>
      <c r="G3867" t="s">
        <v>273</v>
      </c>
      <c r="H3867" t="s">
        <v>274</v>
      </c>
      <c r="I3867" t="s">
        <v>221</v>
      </c>
      <c r="J3867">
        <v>3</v>
      </c>
      <c r="K3867">
        <v>1</v>
      </c>
      <c r="L3867">
        <v>90</v>
      </c>
      <c r="M3867">
        <v>83</v>
      </c>
      <c r="N3867">
        <v>96</v>
      </c>
      <c r="O3867">
        <v>129</v>
      </c>
      <c r="P3867">
        <v>127</v>
      </c>
      <c r="Q3867">
        <v>124</v>
      </c>
      <c r="R3867">
        <v>126</v>
      </c>
      <c r="S3867">
        <v>132</v>
      </c>
      <c r="T3867">
        <v>100</v>
      </c>
      <c r="U3867">
        <v>98</v>
      </c>
      <c r="V3867">
        <v>96</v>
      </c>
      <c r="W3867">
        <v>97</v>
      </c>
      <c r="X3867">
        <v>103</v>
      </c>
      <c r="AB3867">
        <v>122</v>
      </c>
      <c r="AC3867">
        <v>118</v>
      </c>
      <c r="AD3867">
        <v>121</v>
      </c>
      <c r="AE3867">
        <v>102</v>
      </c>
      <c r="AG3867">
        <v>102</v>
      </c>
      <c r="AH3867">
        <v>100</v>
      </c>
      <c r="AI3867">
        <v>97</v>
      </c>
      <c r="AJ3867">
        <v>100</v>
      </c>
      <c r="AM3867">
        <v>122.3333333333333</v>
      </c>
      <c r="AN3867">
        <v>99.222222222222229</v>
      </c>
      <c r="AO3867">
        <v>64</v>
      </c>
      <c r="AP3867">
        <v>169</v>
      </c>
      <c r="AQ3867"/>
      <c r="AR3867"/>
      <c r="BQ3867" t="s">
        <v>180</v>
      </c>
      <c r="BR3867" t="s">
        <v>192</v>
      </c>
      <c r="BS3867" t="s">
        <v>275</v>
      </c>
      <c r="BT3867"/>
      <c r="BU3867">
        <v>23</v>
      </c>
      <c r="BV3867" t="s">
        <v>272</v>
      </c>
      <c r="BW3867" t="s">
        <v>222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/>
      <c r="CQ3867">
        <v>0</v>
      </c>
      <c r="CR3867">
        <v>0</v>
      </c>
      <c r="CS3867">
        <v>0</v>
      </c>
      <c r="CT3867">
        <v>0</v>
      </c>
      <c r="CU3867">
        <v>2791</v>
      </c>
      <c r="CV3867">
        <v>-1</v>
      </c>
    </row>
    <row r="3868" spans="1:100" x14ac:dyDescent="0.2">
      <c r="A3868">
        <v>2022</v>
      </c>
      <c r="B3868">
        <v>6</v>
      </c>
      <c r="C3868" s="267">
        <v>44720</v>
      </c>
      <c r="D3868">
        <v>4</v>
      </c>
      <c r="E3868">
        <v>11</v>
      </c>
      <c r="F3868">
        <v>48</v>
      </c>
      <c r="G3868" t="s">
        <v>276</v>
      </c>
      <c r="H3868" t="s">
        <v>277</v>
      </c>
      <c r="I3868" t="s">
        <v>221</v>
      </c>
      <c r="J3868">
        <v>2</v>
      </c>
      <c r="K3868">
        <v>2</v>
      </c>
      <c r="L3868">
        <v>212</v>
      </c>
      <c r="M3868">
        <v>197</v>
      </c>
      <c r="N3868">
        <v>226</v>
      </c>
      <c r="O3868">
        <v>260</v>
      </c>
      <c r="P3868">
        <v>257</v>
      </c>
      <c r="Q3868">
        <v>250</v>
      </c>
      <c r="R3868">
        <v>263</v>
      </c>
      <c r="S3868">
        <v>270</v>
      </c>
      <c r="T3868">
        <v>192</v>
      </c>
      <c r="U3868">
        <v>212</v>
      </c>
      <c r="V3868">
        <v>199</v>
      </c>
      <c r="W3868">
        <v>211</v>
      </c>
      <c r="X3868">
        <v>203</v>
      </c>
      <c r="AM3868">
        <v>260</v>
      </c>
      <c r="AN3868">
        <v>203.4</v>
      </c>
      <c r="AO3868">
        <v>48</v>
      </c>
      <c r="AP3868">
        <v>195</v>
      </c>
      <c r="AQ3868"/>
      <c r="AR3868"/>
      <c r="AV3868">
        <v>2</v>
      </c>
      <c r="AW3868">
        <v>3</v>
      </c>
      <c r="AX3868">
        <v>2</v>
      </c>
      <c r="BG3868">
        <v>120</v>
      </c>
      <c r="BQ3868" t="s">
        <v>180</v>
      </c>
      <c r="BR3868" t="s">
        <v>266</v>
      </c>
      <c r="BS3868" t="s">
        <v>278</v>
      </c>
      <c r="BT3868"/>
      <c r="BU3868">
        <v>23</v>
      </c>
      <c r="BV3868" t="s">
        <v>268</v>
      </c>
      <c r="BW3868" t="s">
        <v>222</v>
      </c>
      <c r="BX3868">
        <v>0</v>
      </c>
      <c r="BY3868">
        <v>7</v>
      </c>
      <c r="BZ3868">
        <v>3.5</v>
      </c>
      <c r="CA3868">
        <v>3</v>
      </c>
      <c r="CB3868">
        <v>0</v>
      </c>
      <c r="CC3868">
        <v>0</v>
      </c>
      <c r="CD3868">
        <v>120</v>
      </c>
      <c r="CE3868">
        <v>1</v>
      </c>
      <c r="CF3868">
        <v>1</v>
      </c>
      <c r="CG3868">
        <v>1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3.5</v>
      </c>
      <c r="CO3868">
        <v>123</v>
      </c>
      <c r="CP3868">
        <v>2.8455284552845531E-2</v>
      </c>
      <c r="CQ3868">
        <v>1.6509433962264151E-2</v>
      </c>
      <c r="CR3868">
        <v>0.58018867924528306</v>
      </c>
      <c r="CS3868">
        <v>1.720747295968535E-2</v>
      </c>
      <c r="CT3868">
        <v>0.60471976401179939</v>
      </c>
      <c r="CU3868">
        <v>2791</v>
      </c>
      <c r="CV3868">
        <v>-1</v>
      </c>
    </row>
    <row r="3869" spans="1:100" x14ac:dyDescent="0.2">
      <c r="A3869">
        <v>2022</v>
      </c>
      <c r="B3869">
        <v>6</v>
      </c>
      <c r="C3869" s="267">
        <v>44720</v>
      </c>
      <c r="D3869">
        <v>4</v>
      </c>
      <c r="E3869">
        <v>12</v>
      </c>
      <c r="F3869">
        <v>48</v>
      </c>
      <c r="G3869" t="s">
        <v>264</v>
      </c>
      <c r="H3869" t="s">
        <v>265</v>
      </c>
      <c r="I3869" t="s">
        <v>221</v>
      </c>
      <c r="J3869">
        <v>2</v>
      </c>
      <c r="K3869">
        <v>2</v>
      </c>
      <c r="L3869">
        <v>212</v>
      </c>
      <c r="M3869">
        <v>197</v>
      </c>
      <c r="N3869">
        <v>226</v>
      </c>
      <c r="O3869">
        <v>273</v>
      </c>
      <c r="P3869">
        <v>297</v>
      </c>
      <c r="Q3869">
        <v>240</v>
      </c>
      <c r="R3869">
        <v>249</v>
      </c>
      <c r="S3869">
        <v>282</v>
      </c>
      <c r="T3869">
        <v>195</v>
      </c>
      <c r="U3869">
        <v>218</v>
      </c>
      <c r="V3869">
        <v>200</v>
      </c>
      <c r="W3869">
        <v>209</v>
      </c>
      <c r="X3869">
        <v>194</v>
      </c>
      <c r="Y3869">
        <v>142</v>
      </c>
      <c r="AM3869">
        <v>268.2</v>
      </c>
      <c r="AN3869">
        <v>203.2</v>
      </c>
      <c r="AO3869">
        <v>48</v>
      </c>
      <c r="AP3869">
        <v>195</v>
      </c>
      <c r="AQ3869">
        <v>50.70422535211268</v>
      </c>
      <c r="AR3869">
        <v>142</v>
      </c>
      <c r="AV3869">
        <v>3</v>
      </c>
      <c r="AW3869">
        <v>3</v>
      </c>
      <c r="AX3869">
        <v>3</v>
      </c>
      <c r="BG3869">
        <v>120</v>
      </c>
      <c r="BQ3869" t="s">
        <v>180</v>
      </c>
      <c r="BR3869" t="s">
        <v>266</v>
      </c>
      <c r="BS3869" t="s">
        <v>267</v>
      </c>
      <c r="BT3869"/>
      <c r="BU3869">
        <v>23</v>
      </c>
      <c r="BV3869" t="s">
        <v>268</v>
      </c>
      <c r="BW3869" t="s">
        <v>222</v>
      </c>
      <c r="BX3869">
        <v>0</v>
      </c>
      <c r="BY3869">
        <v>9</v>
      </c>
      <c r="BZ3869">
        <v>4.5</v>
      </c>
      <c r="CA3869">
        <v>4</v>
      </c>
      <c r="CB3869">
        <v>0</v>
      </c>
      <c r="CC3869">
        <v>0</v>
      </c>
      <c r="CD3869">
        <v>120</v>
      </c>
      <c r="CE3869">
        <v>1</v>
      </c>
      <c r="CF3869">
        <v>1</v>
      </c>
      <c r="CG3869">
        <v>1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4.5</v>
      </c>
      <c r="CO3869">
        <v>124</v>
      </c>
      <c r="CP3869">
        <v>3.6290322580645157E-2</v>
      </c>
      <c r="CQ3869">
        <v>2.1226415094339621E-2</v>
      </c>
      <c r="CR3869">
        <v>0.58490566037735847</v>
      </c>
      <c r="CS3869">
        <v>2.2145669291338582E-2</v>
      </c>
      <c r="CT3869">
        <v>0.61023622047244097</v>
      </c>
      <c r="CU3869">
        <v>2791</v>
      </c>
      <c r="CV3869">
        <v>-1</v>
      </c>
    </row>
    <row r="3870" spans="1:100" x14ac:dyDescent="0.2">
      <c r="A3870">
        <v>2022</v>
      </c>
      <c r="B3870">
        <v>6</v>
      </c>
      <c r="C3870" s="267">
        <v>44720</v>
      </c>
      <c r="D3870">
        <v>334</v>
      </c>
      <c r="E3870">
        <v>254</v>
      </c>
      <c r="F3870">
        <v>49</v>
      </c>
      <c r="G3870" t="s">
        <v>220</v>
      </c>
      <c r="H3870" t="s">
        <v>179</v>
      </c>
      <c r="I3870" t="s">
        <v>221</v>
      </c>
      <c r="J3870">
        <v>4</v>
      </c>
      <c r="K3870">
        <v>2</v>
      </c>
      <c r="L3870">
        <v>203</v>
      </c>
      <c r="M3870">
        <v>188</v>
      </c>
      <c r="N3870">
        <v>217</v>
      </c>
      <c r="O3870">
        <v>402</v>
      </c>
      <c r="P3870">
        <v>408</v>
      </c>
      <c r="Q3870">
        <v>406</v>
      </c>
      <c r="R3870">
        <v>415</v>
      </c>
      <c r="S3870">
        <v>420</v>
      </c>
      <c r="T3870">
        <v>210</v>
      </c>
      <c r="U3870">
        <v>211</v>
      </c>
      <c r="V3870">
        <v>212</v>
      </c>
      <c r="W3870">
        <v>210</v>
      </c>
      <c r="X3870">
        <v>212</v>
      </c>
      <c r="AA3870">
        <v>343</v>
      </c>
      <c r="AB3870">
        <v>311</v>
      </c>
      <c r="AC3870">
        <v>322</v>
      </c>
      <c r="AD3870">
        <v>318</v>
      </c>
      <c r="AE3870">
        <v>308</v>
      </c>
      <c r="AF3870">
        <v>218</v>
      </c>
      <c r="AG3870">
        <v>203</v>
      </c>
      <c r="AH3870">
        <v>209</v>
      </c>
      <c r="AI3870">
        <v>206</v>
      </c>
      <c r="AJ3870">
        <v>200</v>
      </c>
      <c r="AM3870">
        <v>365.3</v>
      </c>
      <c r="AN3870">
        <v>209.1</v>
      </c>
      <c r="AO3870">
        <v>94</v>
      </c>
      <c r="AP3870">
        <v>153</v>
      </c>
      <c r="AQ3870"/>
      <c r="AR3870"/>
      <c r="BQ3870" t="s">
        <v>180</v>
      </c>
      <c r="BR3870" t="s">
        <v>181</v>
      </c>
      <c r="BS3870" t="s">
        <v>182</v>
      </c>
      <c r="BT3870"/>
      <c r="BU3870">
        <v>23</v>
      </c>
      <c r="BV3870" t="s">
        <v>220</v>
      </c>
      <c r="BW3870" t="s">
        <v>222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/>
      <c r="CQ3870">
        <v>0</v>
      </c>
      <c r="CR3870">
        <v>0</v>
      </c>
      <c r="CS3870">
        <v>0</v>
      </c>
      <c r="CT3870">
        <v>0</v>
      </c>
      <c r="CU3870">
        <v>2791</v>
      </c>
      <c r="CV3870">
        <v>-1</v>
      </c>
    </row>
    <row r="3871" spans="1:100" x14ac:dyDescent="0.2">
      <c r="A3871">
        <v>2022</v>
      </c>
      <c r="B3871">
        <v>6</v>
      </c>
      <c r="C3871" s="267">
        <v>44720</v>
      </c>
      <c r="D3871">
        <v>415</v>
      </c>
      <c r="E3871">
        <v>658</v>
      </c>
      <c r="F3871">
        <v>49</v>
      </c>
      <c r="G3871" t="s">
        <v>273</v>
      </c>
      <c r="H3871" t="s">
        <v>274</v>
      </c>
      <c r="I3871" t="s">
        <v>221</v>
      </c>
      <c r="J3871">
        <v>3</v>
      </c>
      <c r="K3871">
        <v>1</v>
      </c>
      <c r="L3871">
        <v>90</v>
      </c>
      <c r="M3871">
        <v>83</v>
      </c>
      <c r="N3871">
        <v>96</v>
      </c>
      <c r="Y3871">
        <v>157</v>
      </c>
      <c r="AL3871">
        <v>157</v>
      </c>
      <c r="AM3871"/>
      <c r="AN3871"/>
      <c r="AO3871">
        <v>64</v>
      </c>
      <c r="AP3871">
        <v>169</v>
      </c>
      <c r="AQ3871">
        <v>68.789808917197448</v>
      </c>
      <c r="AR3871">
        <v>157</v>
      </c>
      <c r="BQ3871" t="s">
        <v>180</v>
      </c>
      <c r="BR3871" t="s">
        <v>192</v>
      </c>
      <c r="BS3871" t="s">
        <v>275</v>
      </c>
      <c r="BT3871"/>
      <c r="BU3871">
        <v>23</v>
      </c>
      <c r="BV3871" t="s">
        <v>272</v>
      </c>
      <c r="BW3871" t="s">
        <v>222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/>
      <c r="CQ3871">
        <v>0</v>
      </c>
      <c r="CR3871">
        <v>0</v>
      </c>
      <c r="CS3871"/>
      <c r="CT3871"/>
      <c r="CU3871">
        <v>2791</v>
      </c>
      <c r="CV3871"/>
    </row>
    <row r="3872" spans="1:100" x14ac:dyDescent="0.2">
      <c r="A3872">
        <v>2022</v>
      </c>
      <c r="B3872">
        <v>6</v>
      </c>
      <c r="C3872" s="267">
        <v>44721</v>
      </c>
      <c r="D3872">
        <v>34</v>
      </c>
      <c r="E3872">
        <v>101</v>
      </c>
      <c r="F3872">
        <v>2</v>
      </c>
      <c r="G3872" t="s">
        <v>296</v>
      </c>
      <c r="H3872" t="s">
        <v>297</v>
      </c>
      <c r="I3872" t="s">
        <v>169</v>
      </c>
      <c r="J3872">
        <v>4</v>
      </c>
      <c r="K3872">
        <v>6</v>
      </c>
      <c r="L3872">
        <v>20</v>
      </c>
      <c r="M3872">
        <v>18</v>
      </c>
      <c r="N3872">
        <v>21</v>
      </c>
      <c r="O3872">
        <v>25</v>
      </c>
      <c r="P3872">
        <v>29</v>
      </c>
      <c r="Q3872">
        <v>27</v>
      </c>
      <c r="R3872">
        <v>25</v>
      </c>
      <c r="S3872">
        <v>28</v>
      </c>
      <c r="T3872">
        <v>19</v>
      </c>
      <c r="U3872">
        <v>18</v>
      </c>
      <c r="V3872">
        <v>20</v>
      </c>
      <c r="W3872">
        <v>19</v>
      </c>
      <c r="X3872">
        <v>21</v>
      </c>
      <c r="AA3872">
        <v>25</v>
      </c>
      <c r="AB3872">
        <v>24</v>
      </c>
      <c r="AC3872">
        <v>24</v>
      </c>
      <c r="AD3872">
        <v>24</v>
      </c>
      <c r="AE3872">
        <v>23</v>
      </c>
      <c r="AF3872">
        <v>20</v>
      </c>
      <c r="AG3872">
        <v>20</v>
      </c>
      <c r="AH3872">
        <v>20</v>
      </c>
      <c r="AI3872">
        <v>20</v>
      </c>
      <c r="AJ3872">
        <v>20</v>
      </c>
      <c r="AM3872">
        <v>25.4</v>
      </c>
      <c r="AN3872">
        <v>19.7</v>
      </c>
      <c r="AO3872">
        <v>140</v>
      </c>
      <c r="AP3872">
        <v>103</v>
      </c>
      <c r="AQ3872"/>
      <c r="AR3872"/>
      <c r="AU3872">
        <v>2736</v>
      </c>
      <c r="AV3872">
        <v>3</v>
      </c>
      <c r="AW3872">
        <v>3</v>
      </c>
      <c r="AX3872">
        <v>2</v>
      </c>
      <c r="AZ3872">
        <v>1</v>
      </c>
      <c r="BH3872">
        <v>4</v>
      </c>
      <c r="BI3872">
        <v>8</v>
      </c>
      <c r="BJ3872">
        <v>6</v>
      </c>
      <c r="BQ3872" t="s">
        <v>180</v>
      </c>
      <c r="BR3872" t="s">
        <v>192</v>
      </c>
      <c r="BS3872" t="s">
        <v>298</v>
      </c>
      <c r="BT3872"/>
      <c r="BU3872">
        <v>23</v>
      </c>
      <c r="BV3872" t="s">
        <v>292</v>
      </c>
      <c r="BW3872" t="s">
        <v>173</v>
      </c>
      <c r="BX3872">
        <v>0</v>
      </c>
      <c r="BY3872">
        <v>9</v>
      </c>
      <c r="BZ3872">
        <v>1.5</v>
      </c>
      <c r="CA3872">
        <v>2737</v>
      </c>
      <c r="CB3872">
        <v>18</v>
      </c>
      <c r="CC3872">
        <v>3</v>
      </c>
      <c r="CD3872">
        <v>3</v>
      </c>
      <c r="CE3872">
        <v>1</v>
      </c>
      <c r="CF3872">
        <v>1</v>
      </c>
      <c r="CG3872">
        <v>1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4.5</v>
      </c>
      <c r="CO3872">
        <v>2740</v>
      </c>
      <c r="CP3872">
        <v>1.6423357664233579E-3</v>
      </c>
      <c r="CQ3872">
        <v>0.22500000000000001</v>
      </c>
      <c r="CR3872">
        <v>137</v>
      </c>
      <c r="CS3872">
        <v>0.22842639593908631</v>
      </c>
      <c r="CT3872">
        <v>139.08629441624359</v>
      </c>
      <c r="CU3872">
        <v>2791</v>
      </c>
      <c r="CV3872">
        <v>-1</v>
      </c>
    </row>
    <row r="3873" spans="1:100" x14ac:dyDescent="0.2">
      <c r="A3873">
        <v>2022</v>
      </c>
      <c r="B3873">
        <v>6</v>
      </c>
      <c r="C3873" s="267">
        <v>44721</v>
      </c>
      <c r="D3873">
        <v>384</v>
      </c>
      <c r="E3873">
        <v>556</v>
      </c>
      <c r="F3873">
        <v>2</v>
      </c>
      <c r="G3873" t="s">
        <v>202</v>
      </c>
      <c r="H3873" t="s">
        <v>203</v>
      </c>
      <c r="I3873" t="s">
        <v>169</v>
      </c>
      <c r="J3873">
        <v>1</v>
      </c>
      <c r="K3873">
        <v>6</v>
      </c>
      <c r="L3873">
        <v>1066</v>
      </c>
      <c r="M3873">
        <v>1003</v>
      </c>
      <c r="N3873">
        <v>1141</v>
      </c>
      <c r="AA3873">
        <v>2060</v>
      </c>
      <c r="AB3873">
        <v>1840</v>
      </c>
      <c r="AC3873">
        <v>1936</v>
      </c>
      <c r="AD3873">
        <v>1885</v>
      </c>
      <c r="AE3873">
        <v>1844</v>
      </c>
      <c r="AF3873">
        <v>1383</v>
      </c>
      <c r="AG3873">
        <v>1238</v>
      </c>
      <c r="AH3873">
        <v>1255</v>
      </c>
      <c r="AI3873">
        <v>1299</v>
      </c>
      <c r="AJ3873">
        <v>1260</v>
      </c>
      <c r="AM3873">
        <v>1913</v>
      </c>
      <c r="AN3873">
        <v>1287</v>
      </c>
      <c r="AO3873">
        <v>21</v>
      </c>
      <c r="AP3873">
        <v>180</v>
      </c>
      <c r="AQ3873"/>
      <c r="AR3873"/>
      <c r="BQ3873" t="s">
        <v>185</v>
      </c>
      <c r="BR3873" t="s">
        <v>186</v>
      </c>
      <c r="BS3873" t="s">
        <v>204</v>
      </c>
      <c r="BT3873" t="s">
        <v>188</v>
      </c>
      <c r="BU3873">
        <v>23</v>
      </c>
      <c r="BV3873" t="s">
        <v>205</v>
      </c>
      <c r="BW3873" t="s">
        <v>173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/>
      <c r="CQ3873">
        <v>0</v>
      </c>
      <c r="CR3873">
        <v>0</v>
      </c>
      <c r="CS3873">
        <v>0</v>
      </c>
      <c r="CT3873">
        <v>0</v>
      </c>
      <c r="CU3873">
        <v>2791</v>
      </c>
      <c r="CV3873">
        <v>-1</v>
      </c>
    </row>
    <row r="3874" spans="1:100" x14ac:dyDescent="0.2">
      <c r="A3874">
        <v>2022</v>
      </c>
      <c r="B3874">
        <v>6</v>
      </c>
      <c r="C3874" s="267">
        <v>44721</v>
      </c>
      <c r="D3874">
        <v>384</v>
      </c>
      <c r="E3874">
        <v>557</v>
      </c>
      <c r="F3874">
        <v>2</v>
      </c>
      <c r="G3874" t="s">
        <v>206</v>
      </c>
      <c r="H3874" t="s">
        <v>207</v>
      </c>
      <c r="I3874" t="s">
        <v>169</v>
      </c>
      <c r="J3874">
        <v>1</v>
      </c>
      <c r="K3874">
        <v>6</v>
      </c>
      <c r="L3874">
        <v>182</v>
      </c>
      <c r="M3874">
        <v>171</v>
      </c>
      <c r="N3874">
        <v>194</v>
      </c>
      <c r="AK3874">
        <v>165</v>
      </c>
      <c r="AL3874">
        <v>163</v>
      </c>
      <c r="AM3874"/>
      <c r="AN3874"/>
      <c r="AO3874">
        <v>21</v>
      </c>
      <c r="AP3874">
        <v>180</v>
      </c>
      <c r="AQ3874">
        <v>21.95121951219512</v>
      </c>
      <c r="AR3874">
        <v>164</v>
      </c>
      <c r="BQ3874" t="s">
        <v>185</v>
      </c>
      <c r="BR3874" t="s">
        <v>186</v>
      </c>
      <c r="BS3874" t="s">
        <v>208</v>
      </c>
      <c r="BT3874" t="s">
        <v>209</v>
      </c>
      <c r="BU3874">
        <v>23</v>
      </c>
      <c r="BV3874" t="s">
        <v>205</v>
      </c>
      <c r="BW3874" t="s">
        <v>173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/>
      <c r="CQ3874">
        <v>0</v>
      </c>
      <c r="CR3874">
        <v>0</v>
      </c>
      <c r="CS3874"/>
      <c r="CT3874"/>
      <c r="CU3874">
        <v>2791</v>
      </c>
      <c r="CV3874"/>
    </row>
    <row r="3875" spans="1:100" x14ac:dyDescent="0.2">
      <c r="A3875">
        <v>2022</v>
      </c>
      <c r="B3875">
        <v>6</v>
      </c>
      <c r="C3875" s="267">
        <v>44721</v>
      </c>
      <c r="D3875">
        <v>388</v>
      </c>
      <c r="E3875">
        <v>566</v>
      </c>
      <c r="F3875">
        <v>3</v>
      </c>
      <c r="G3875" t="s">
        <v>478</v>
      </c>
      <c r="H3875" t="s">
        <v>479</v>
      </c>
      <c r="I3875" t="s">
        <v>169</v>
      </c>
      <c r="J3875">
        <v>3</v>
      </c>
      <c r="K3875">
        <v>4</v>
      </c>
      <c r="L3875">
        <v>34</v>
      </c>
      <c r="M3875">
        <v>31</v>
      </c>
      <c r="N3875">
        <v>36</v>
      </c>
      <c r="AM3875"/>
      <c r="AN3875"/>
      <c r="AO3875">
        <v>83</v>
      </c>
      <c r="AP3875">
        <v>130</v>
      </c>
      <c r="AQ3875"/>
      <c r="AR3875"/>
      <c r="BQ3875" t="s">
        <v>434</v>
      </c>
      <c r="BR3875" t="s">
        <v>435</v>
      </c>
      <c r="BS3875"/>
      <c r="BT3875"/>
      <c r="BU3875">
        <v>23</v>
      </c>
      <c r="BV3875" t="s">
        <v>475</v>
      </c>
      <c r="BW3875" t="s">
        <v>173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/>
      <c r="CQ3875">
        <v>0</v>
      </c>
      <c r="CR3875">
        <v>0</v>
      </c>
      <c r="CS3875"/>
      <c r="CT3875"/>
      <c r="CU3875">
        <v>2791</v>
      </c>
      <c r="CV3875"/>
    </row>
    <row r="3876" spans="1:100" x14ac:dyDescent="0.2">
      <c r="A3876">
        <v>2022</v>
      </c>
      <c r="B3876">
        <v>6</v>
      </c>
      <c r="C3876" s="267">
        <v>44721</v>
      </c>
      <c r="D3876">
        <v>421</v>
      </c>
      <c r="E3876">
        <v>667</v>
      </c>
      <c r="F3876">
        <v>3</v>
      </c>
      <c r="G3876" t="s">
        <v>355</v>
      </c>
      <c r="H3876" t="s">
        <v>356</v>
      </c>
      <c r="I3876" t="s">
        <v>169</v>
      </c>
      <c r="J3876">
        <v>1</v>
      </c>
      <c r="K3876">
        <v>4</v>
      </c>
      <c r="L3876">
        <v>1554</v>
      </c>
      <c r="M3876">
        <v>1462</v>
      </c>
      <c r="N3876">
        <v>1664</v>
      </c>
      <c r="O3876">
        <v>2472</v>
      </c>
      <c r="P3876">
        <v>2362</v>
      </c>
      <c r="Q3876">
        <v>2582</v>
      </c>
      <c r="R3876">
        <v>2538</v>
      </c>
      <c r="S3876">
        <v>2540</v>
      </c>
      <c r="T3876">
        <v>1578</v>
      </c>
      <c r="U3876">
        <v>1574</v>
      </c>
      <c r="V3876">
        <v>1530</v>
      </c>
      <c r="W3876">
        <v>1527</v>
      </c>
      <c r="X3876">
        <v>1539</v>
      </c>
      <c r="AA3876">
        <v>2503</v>
      </c>
      <c r="AB3876">
        <v>2397</v>
      </c>
      <c r="AC3876">
        <v>2304</v>
      </c>
      <c r="AD3876">
        <v>2237</v>
      </c>
      <c r="AE3876">
        <v>2178</v>
      </c>
      <c r="AF3876">
        <v>1843</v>
      </c>
      <c r="AG3876">
        <v>1649</v>
      </c>
      <c r="AH3876">
        <v>1762</v>
      </c>
      <c r="AI3876">
        <v>1640</v>
      </c>
      <c r="AJ3876">
        <v>1608</v>
      </c>
      <c r="AM3876">
        <v>2411.3000000000002</v>
      </c>
      <c r="AN3876">
        <v>1625</v>
      </c>
      <c r="AO3876">
        <v>18</v>
      </c>
      <c r="AP3876">
        <v>200</v>
      </c>
      <c r="AQ3876"/>
      <c r="AR3876"/>
      <c r="AU3876">
        <v>300</v>
      </c>
      <c r="AV3876">
        <v>12</v>
      </c>
      <c r="AW3876">
        <v>12</v>
      </c>
      <c r="AX3876">
        <v>12</v>
      </c>
      <c r="AZ3876">
        <v>4</v>
      </c>
      <c r="BQ3876" t="s">
        <v>185</v>
      </c>
      <c r="BR3876" t="s">
        <v>186</v>
      </c>
      <c r="BS3876" t="s">
        <v>357</v>
      </c>
      <c r="BT3876" t="s">
        <v>188</v>
      </c>
      <c r="BU3876">
        <v>23</v>
      </c>
      <c r="BV3876" t="s">
        <v>358</v>
      </c>
      <c r="BW3876" t="s">
        <v>173</v>
      </c>
      <c r="BX3876">
        <v>0</v>
      </c>
      <c r="BY3876">
        <v>40</v>
      </c>
      <c r="BZ3876">
        <v>10</v>
      </c>
      <c r="CA3876">
        <v>310</v>
      </c>
      <c r="CB3876">
        <v>0</v>
      </c>
      <c r="CC3876">
        <v>0</v>
      </c>
      <c r="CD3876">
        <v>0</v>
      </c>
      <c r="CE3876">
        <v>3</v>
      </c>
      <c r="CF3876">
        <v>3</v>
      </c>
      <c r="CG3876">
        <v>3</v>
      </c>
      <c r="CH3876">
        <v>0</v>
      </c>
      <c r="CI3876">
        <v>1</v>
      </c>
      <c r="CJ3876">
        <v>0</v>
      </c>
      <c r="CK3876">
        <v>0</v>
      </c>
      <c r="CL3876">
        <v>0</v>
      </c>
      <c r="CM3876">
        <v>0</v>
      </c>
      <c r="CN3876">
        <v>10</v>
      </c>
      <c r="CO3876">
        <v>310</v>
      </c>
      <c r="CP3876">
        <v>3.2258064516129031E-2</v>
      </c>
      <c r="CQ3876">
        <v>6.4350064350064346E-3</v>
      </c>
      <c r="CR3876">
        <v>0.19948519948519949</v>
      </c>
      <c r="CS3876">
        <v>6.1538461538461538E-3</v>
      </c>
      <c r="CT3876">
        <v>0.1907692307692308</v>
      </c>
      <c r="CU3876">
        <v>2791</v>
      </c>
      <c r="CV3876">
        <v>-1</v>
      </c>
    </row>
    <row r="3877" spans="1:100" x14ac:dyDescent="0.2">
      <c r="A3877">
        <v>2022</v>
      </c>
      <c r="B3877">
        <v>6</v>
      </c>
      <c r="C3877" s="267">
        <v>44721</v>
      </c>
      <c r="D3877">
        <v>421</v>
      </c>
      <c r="E3877">
        <v>673</v>
      </c>
      <c r="F3877">
        <v>3</v>
      </c>
      <c r="G3877" t="s">
        <v>359</v>
      </c>
      <c r="H3877" t="s">
        <v>360</v>
      </c>
      <c r="I3877" t="s">
        <v>169</v>
      </c>
      <c r="J3877">
        <v>1</v>
      </c>
      <c r="K3877">
        <v>4</v>
      </c>
      <c r="L3877">
        <v>61</v>
      </c>
      <c r="M3877">
        <v>57</v>
      </c>
      <c r="N3877">
        <v>65</v>
      </c>
      <c r="O3877">
        <v>82</v>
      </c>
      <c r="P3877">
        <v>78</v>
      </c>
      <c r="Q3877">
        <v>89</v>
      </c>
      <c r="R3877">
        <v>86</v>
      </c>
      <c r="S3877">
        <v>87</v>
      </c>
      <c r="T3877">
        <v>60</v>
      </c>
      <c r="U3877">
        <v>62</v>
      </c>
      <c r="V3877">
        <v>60</v>
      </c>
      <c r="W3877">
        <v>61</v>
      </c>
      <c r="X3877">
        <v>61</v>
      </c>
      <c r="Y3877">
        <v>178</v>
      </c>
      <c r="Z3877">
        <v>176</v>
      </c>
      <c r="AA3877">
        <v>81</v>
      </c>
      <c r="AB3877">
        <v>80</v>
      </c>
      <c r="AC3877">
        <v>80</v>
      </c>
      <c r="AD3877">
        <v>80</v>
      </c>
      <c r="AE3877">
        <v>80</v>
      </c>
      <c r="AF3877">
        <v>63</v>
      </c>
      <c r="AG3877">
        <v>61</v>
      </c>
      <c r="AH3877">
        <v>62</v>
      </c>
      <c r="AI3877">
        <v>61</v>
      </c>
      <c r="AJ3877">
        <v>61</v>
      </c>
      <c r="AK3877">
        <v>178</v>
      </c>
      <c r="AL3877">
        <v>175</v>
      </c>
      <c r="AM3877">
        <v>82.3</v>
      </c>
      <c r="AN3877">
        <v>61.2</v>
      </c>
      <c r="AO3877">
        <v>18</v>
      </c>
      <c r="AP3877">
        <v>200</v>
      </c>
      <c r="AQ3877">
        <v>20.367751060820371</v>
      </c>
      <c r="AR3877">
        <v>176.75</v>
      </c>
      <c r="BQ3877" t="s">
        <v>185</v>
      </c>
      <c r="BR3877" t="s">
        <v>186</v>
      </c>
      <c r="BS3877" t="s">
        <v>361</v>
      </c>
      <c r="BT3877" t="s">
        <v>188</v>
      </c>
      <c r="BU3877">
        <v>23</v>
      </c>
      <c r="BV3877" t="s">
        <v>358</v>
      </c>
      <c r="BW3877" t="s">
        <v>173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/>
      <c r="CQ3877">
        <v>0</v>
      </c>
      <c r="CR3877">
        <v>0</v>
      </c>
      <c r="CS3877">
        <v>0</v>
      </c>
      <c r="CT3877">
        <v>0</v>
      </c>
      <c r="CU3877">
        <v>2791</v>
      </c>
      <c r="CV3877">
        <v>-1</v>
      </c>
    </row>
    <row r="3878" spans="1:100" x14ac:dyDescent="0.2">
      <c r="A3878">
        <v>2022</v>
      </c>
      <c r="B3878">
        <v>6</v>
      </c>
      <c r="C3878" s="267">
        <v>44721</v>
      </c>
      <c r="D3878">
        <v>423</v>
      </c>
      <c r="E3878">
        <v>669</v>
      </c>
      <c r="F3878">
        <v>3</v>
      </c>
      <c r="G3878" t="s">
        <v>279</v>
      </c>
      <c r="H3878" t="s">
        <v>280</v>
      </c>
      <c r="I3878" t="s">
        <v>169</v>
      </c>
      <c r="J3878">
        <v>2</v>
      </c>
      <c r="K3878">
        <v>2</v>
      </c>
      <c r="L3878">
        <v>954</v>
      </c>
      <c r="M3878">
        <v>897</v>
      </c>
      <c r="N3878">
        <v>1021</v>
      </c>
      <c r="O3878">
        <v>1336</v>
      </c>
      <c r="P3878">
        <v>1476</v>
      </c>
      <c r="Q3878">
        <v>1386</v>
      </c>
      <c r="R3878">
        <v>1383</v>
      </c>
      <c r="S3878">
        <v>1396</v>
      </c>
      <c r="T3878">
        <v>959</v>
      </c>
      <c r="U3878">
        <v>984</v>
      </c>
      <c r="V3878">
        <v>961</v>
      </c>
      <c r="W3878">
        <v>950</v>
      </c>
      <c r="X3878">
        <v>950</v>
      </c>
      <c r="AA3878">
        <v>1316</v>
      </c>
      <c r="AB3878">
        <v>1293</v>
      </c>
      <c r="AC3878">
        <v>1578</v>
      </c>
      <c r="AD3878">
        <v>1549</v>
      </c>
      <c r="AE3878">
        <v>1349</v>
      </c>
      <c r="AF3878">
        <v>1046</v>
      </c>
      <c r="AG3878">
        <v>979</v>
      </c>
      <c r="AH3878">
        <v>985</v>
      </c>
      <c r="AI3878">
        <v>1065</v>
      </c>
      <c r="AJ3878">
        <v>1008</v>
      </c>
      <c r="AM3878">
        <v>1406.2</v>
      </c>
      <c r="AN3878">
        <v>988.7</v>
      </c>
      <c r="AO3878">
        <v>40</v>
      </c>
      <c r="AP3878">
        <v>180</v>
      </c>
      <c r="AQ3878"/>
      <c r="AR3878"/>
      <c r="BQ3878" t="s">
        <v>185</v>
      </c>
      <c r="BR3878" t="s">
        <v>186</v>
      </c>
      <c r="BS3878" t="s">
        <v>281</v>
      </c>
      <c r="BT3878" t="s">
        <v>188</v>
      </c>
      <c r="BU3878">
        <v>23</v>
      </c>
      <c r="BV3878" t="s">
        <v>279</v>
      </c>
      <c r="BW3878" t="s">
        <v>173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/>
      <c r="CQ3878">
        <v>0</v>
      </c>
      <c r="CR3878">
        <v>0</v>
      </c>
      <c r="CS3878">
        <v>0</v>
      </c>
      <c r="CT3878">
        <v>0</v>
      </c>
      <c r="CU3878">
        <v>2791</v>
      </c>
      <c r="CV3878">
        <v>-1</v>
      </c>
    </row>
    <row r="3879" spans="1:100" x14ac:dyDescent="0.2">
      <c r="A3879">
        <v>2022</v>
      </c>
      <c r="B3879">
        <v>6</v>
      </c>
      <c r="C3879" s="267">
        <v>44721</v>
      </c>
      <c r="D3879">
        <v>434</v>
      </c>
      <c r="E3879">
        <v>752</v>
      </c>
      <c r="F3879">
        <v>3</v>
      </c>
      <c r="K3879"/>
      <c r="L3879">
        <v>0</v>
      </c>
      <c r="M3879">
        <v>0</v>
      </c>
      <c r="N3879">
        <v>0</v>
      </c>
      <c r="Y3879">
        <v>166</v>
      </c>
      <c r="AM3879"/>
      <c r="AN3879"/>
      <c r="AO3879">
        <v>0</v>
      </c>
      <c r="AP3879"/>
      <c r="AQ3879">
        <v>0</v>
      </c>
      <c r="AR3879">
        <v>166</v>
      </c>
      <c r="BU3879">
        <v>23</v>
      </c>
      <c r="BW3879" t="s">
        <v>173</v>
      </c>
      <c r="BX3879">
        <v>0</v>
      </c>
      <c r="BY3879">
        <v>0</v>
      </c>
      <c r="BZ3879"/>
      <c r="CA3879">
        <v>0</v>
      </c>
      <c r="CB3879">
        <v>0</v>
      </c>
      <c r="CC3879"/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/>
      <c r="CQ3879"/>
      <c r="CR3879"/>
      <c r="CS3879"/>
      <c r="CT3879"/>
      <c r="CU3879">
        <v>2791</v>
      </c>
      <c r="CV3879"/>
    </row>
    <row r="3880" spans="1:100" x14ac:dyDescent="0.2">
      <c r="A3880">
        <v>2022</v>
      </c>
      <c r="B3880">
        <v>6</v>
      </c>
      <c r="C3880" s="267">
        <v>44721</v>
      </c>
      <c r="D3880">
        <v>1</v>
      </c>
      <c r="E3880">
        <v>2</v>
      </c>
      <c r="F3880">
        <v>4</v>
      </c>
      <c r="G3880" t="s">
        <v>392</v>
      </c>
      <c r="H3880" t="s">
        <v>393</v>
      </c>
      <c r="I3880" t="s">
        <v>169</v>
      </c>
      <c r="J3880">
        <v>3</v>
      </c>
      <c r="K3880">
        <v>2</v>
      </c>
      <c r="L3880">
        <v>113</v>
      </c>
      <c r="M3880">
        <v>105</v>
      </c>
      <c r="N3880">
        <v>120</v>
      </c>
      <c r="Y3880">
        <v>100</v>
      </c>
      <c r="Z3880">
        <v>99</v>
      </c>
      <c r="AK3880">
        <v>107</v>
      </c>
      <c r="AL3880">
        <v>105</v>
      </c>
      <c r="AM3880"/>
      <c r="AN3880"/>
      <c r="AO3880">
        <v>108</v>
      </c>
      <c r="AP3880">
        <v>100</v>
      </c>
      <c r="AQ3880">
        <v>105.1094890510949</v>
      </c>
      <c r="AR3880">
        <v>102.75</v>
      </c>
      <c r="BQ3880" t="s">
        <v>390</v>
      </c>
      <c r="BR3880" t="s">
        <v>390</v>
      </c>
      <c r="BS3880"/>
      <c r="BT3880"/>
      <c r="BU3880">
        <v>23</v>
      </c>
      <c r="BV3880" t="s">
        <v>391</v>
      </c>
      <c r="BW3880" t="s">
        <v>173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/>
      <c r="CQ3880">
        <v>0</v>
      </c>
      <c r="CR3880">
        <v>0</v>
      </c>
      <c r="CS3880"/>
      <c r="CT3880"/>
      <c r="CU3880">
        <v>2791</v>
      </c>
      <c r="CV3880"/>
    </row>
    <row r="3881" spans="1:100" x14ac:dyDescent="0.2">
      <c r="A3881">
        <v>2022</v>
      </c>
      <c r="B3881">
        <v>6</v>
      </c>
      <c r="C3881" s="267">
        <v>44721</v>
      </c>
      <c r="D3881">
        <v>34</v>
      </c>
      <c r="E3881">
        <v>103</v>
      </c>
      <c r="F3881">
        <v>4</v>
      </c>
      <c r="G3881" t="s">
        <v>302</v>
      </c>
      <c r="H3881" t="s">
        <v>303</v>
      </c>
      <c r="I3881" t="s">
        <v>169</v>
      </c>
      <c r="J3881">
        <v>4</v>
      </c>
      <c r="K3881">
        <v>6</v>
      </c>
      <c r="L3881">
        <v>89</v>
      </c>
      <c r="M3881">
        <v>82</v>
      </c>
      <c r="N3881">
        <v>95</v>
      </c>
      <c r="O3881">
        <v>100</v>
      </c>
      <c r="P3881">
        <v>102</v>
      </c>
      <c r="Q3881">
        <v>95</v>
      </c>
      <c r="R3881">
        <v>91</v>
      </c>
      <c r="S3881">
        <v>101</v>
      </c>
      <c r="T3881">
        <v>84</v>
      </c>
      <c r="U3881">
        <v>74</v>
      </c>
      <c r="V3881">
        <v>81</v>
      </c>
      <c r="W3881">
        <v>70</v>
      </c>
      <c r="X3881">
        <v>80</v>
      </c>
      <c r="AA3881">
        <v>103</v>
      </c>
      <c r="AB3881">
        <v>103</v>
      </c>
      <c r="AC3881">
        <v>90</v>
      </c>
      <c r="AD3881">
        <v>98</v>
      </c>
      <c r="AE3881">
        <v>102</v>
      </c>
      <c r="AF3881">
        <v>78</v>
      </c>
      <c r="AG3881">
        <v>73</v>
      </c>
      <c r="AH3881">
        <v>86</v>
      </c>
      <c r="AI3881">
        <v>85</v>
      </c>
      <c r="AJ3881">
        <v>87</v>
      </c>
      <c r="AM3881">
        <v>98.5</v>
      </c>
      <c r="AN3881">
        <v>79.8</v>
      </c>
      <c r="AO3881">
        <v>140</v>
      </c>
      <c r="AP3881">
        <v>103</v>
      </c>
      <c r="AQ3881"/>
      <c r="AR3881"/>
      <c r="AU3881">
        <v>2736</v>
      </c>
      <c r="AV3881">
        <v>3</v>
      </c>
      <c r="AW3881">
        <v>3</v>
      </c>
      <c r="AX3881">
        <v>3</v>
      </c>
      <c r="AZ3881">
        <v>1</v>
      </c>
      <c r="BH3881">
        <v>8</v>
      </c>
      <c r="BI3881">
        <v>6</v>
      </c>
      <c r="BJ3881">
        <v>2</v>
      </c>
      <c r="BQ3881" t="s">
        <v>180</v>
      </c>
      <c r="BR3881" t="s">
        <v>192</v>
      </c>
      <c r="BS3881" t="s">
        <v>304</v>
      </c>
      <c r="BT3881"/>
      <c r="BU3881">
        <v>23</v>
      </c>
      <c r="BV3881" t="s">
        <v>292</v>
      </c>
      <c r="BW3881" t="s">
        <v>173</v>
      </c>
      <c r="BX3881">
        <v>0</v>
      </c>
      <c r="BY3881">
        <v>10</v>
      </c>
      <c r="BZ3881">
        <v>1.666666666666667</v>
      </c>
      <c r="CA3881">
        <v>2737</v>
      </c>
      <c r="CB3881">
        <v>16</v>
      </c>
      <c r="CC3881">
        <v>2.666666666666667</v>
      </c>
      <c r="CD3881">
        <v>2</v>
      </c>
      <c r="CE3881">
        <v>1</v>
      </c>
      <c r="CF3881">
        <v>1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4.333333333333333</v>
      </c>
      <c r="CO3881">
        <v>2739</v>
      </c>
      <c r="CP3881">
        <v>1.5820859194353169E-3</v>
      </c>
      <c r="CQ3881">
        <v>4.868913857677902E-2</v>
      </c>
      <c r="CR3881">
        <v>30.7752808988764</v>
      </c>
      <c r="CS3881">
        <v>5.4302422723475352E-2</v>
      </c>
      <c r="CT3881">
        <v>34.323308270676691</v>
      </c>
      <c r="CU3881">
        <v>2791</v>
      </c>
      <c r="CV3881">
        <v>-1</v>
      </c>
    </row>
    <row r="3882" spans="1:100" x14ac:dyDescent="0.2">
      <c r="A3882">
        <v>2022</v>
      </c>
      <c r="B3882">
        <v>6</v>
      </c>
      <c r="C3882" s="267">
        <v>44721</v>
      </c>
      <c r="D3882">
        <v>34</v>
      </c>
      <c r="E3882">
        <v>104</v>
      </c>
      <c r="F3882">
        <v>4</v>
      </c>
      <c r="G3882" t="s">
        <v>305</v>
      </c>
      <c r="H3882" t="s">
        <v>306</v>
      </c>
      <c r="I3882" t="s">
        <v>169</v>
      </c>
      <c r="J3882">
        <v>4</v>
      </c>
      <c r="K3882">
        <v>6</v>
      </c>
      <c r="L3882">
        <v>89</v>
      </c>
      <c r="M3882">
        <v>82</v>
      </c>
      <c r="N3882">
        <v>95</v>
      </c>
      <c r="Y3882">
        <v>97</v>
      </c>
      <c r="Z3882">
        <v>98</v>
      </c>
      <c r="AK3882">
        <v>99</v>
      </c>
      <c r="AM3882"/>
      <c r="AN3882"/>
      <c r="AO3882">
        <v>140</v>
      </c>
      <c r="AP3882">
        <v>103</v>
      </c>
      <c r="AQ3882">
        <v>146.9387755102041</v>
      </c>
      <c r="AR3882">
        <v>98</v>
      </c>
      <c r="BQ3882" t="s">
        <v>180</v>
      </c>
      <c r="BR3882" t="s">
        <v>192</v>
      </c>
      <c r="BS3882" t="s">
        <v>307</v>
      </c>
      <c r="BT3882"/>
      <c r="BU3882">
        <v>23</v>
      </c>
      <c r="BV3882" t="s">
        <v>292</v>
      </c>
      <c r="BW3882" t="s">
        <v>173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/>
      <c r="CQ3882">
        <v>0</v>
      </c>
      <c r="CR3882">
        <v>0</v>
      </c>
      <c r="CS3882"/>
      <c r="CT3882"/>
      <c r="CU3882">
        <v>2791</v>
      </c>
      <c r="CV3882"/>
    </row>
    <row r="3883" spans="1:100" x14ac:dyDescent="0.2">
      <c r="A3883">
        <v>2022</v>
      </c>
      <c r="B3883">
        <v>6</v>
      </c>
      <c r="C3883" s="267">
        <v>44721</v>
      </c>
      <c r="D3883">
        <v>423</v>
      </c>
      <c r="E3883">
        <v>669</v>
      </c>
      <c r="F3883">
        <v>4</v>
      </c>
      <c r="G3883" t="s">
        <v>279</v>
      </c>
      <c r="H3883" t="s">
        <v>280</v>
      </c>
      <c r="I3883" t="s">
        <v>169</v>
      </c>
      <c r="J3883">
        <v>2</v>
      </c>
      <c r="K3883">
        <v>2</v>
      </c>
      <c r="L3883">
        <v>954</v>
      </c>
      <c r="M3883">
        <v>897</v>
      </c>
      <c r="N3883">
        <v>1021</v>
      </c>
      <c r="AK3883">
        <v>157</v>
      </c>
      <c r="AL3883">
        <v>153</v>
      </c>
      <c r="AM3883"/>
      <c r="AN3883"/>
      <c r="AO3883">
        <v>40</v>
      </c>
      <c r="AP3883">
        <v>180</v>
      </c>
      <c r="AQ3883">
        <v>46.451612903225808</v>
      </c>
      <c r="AR3883">
        <v>155</v>
      </c>
      <c r="AU3883">
        <v>246</v>
      </c>
      <c r="AV3883">
        <v>2</v>
      </c>
      <c r="AW3883">
        <v>2</v>
      </c>
      <c r="AX3883">
        <v>8</v>
      </c>
      <c r="AZ3883">
        <v>6</v>
      </c>
      <c r="BG3883">
        <v>396</v>
      </c>
      <c r="BH3883">
        <v>4</v>
      </c>
      <c r="BI3883">
        <v>6</v>
      </c>
      <c r="BJ3883">
        <v>8</v>
      </c>
      <c r="BQ3883" t="s">
        <v>185</v>
      </c>
      <c r="BR3883" t="s">
        <v>186</v>
      </c>
      <c r="BS3883" t="s">
        <v>281</v>
      </c>
      <c r="BT3883" t="s">
        <v>188</v>
      </c>
      <c r="BU3883">
        <v>23</v>
      </c>
      <c r="BV3883" t="s">
        <v>279</v>
      </c>
      <c r="BW3883" t="s">
        <v>173</v>
      </c>
      <c r="BX3883">
        <v>0</v>
      </c>
      <c r="BY3883">
        <v>18</v>
      </c>
      <c r="BZ3883">
        <v>9</v>
      </c>
      <c r="CA3883">
        <v>255</v>
      </c>
      <c r="CB3883">
        <v>18</v>
      </c>
      <c r="CC3883">
        <v>9</v>
      </c>
      <c r="CD3883">
        <v>405</v>
      </c>
      <c r="CE3883">
        <v>3</v>
      </c>
      <c r="CF3883">
        <v>4</v>
      </c>
      <c r="CG3883">
        <v>8</v>
      </c>
      <c r="CH3883">
        <v>0</v>
      </c>
      <c r="CI3883">
        <v>3</v>
      </c>
      <c r="CJ3883">
        <v>0</v>
      </c>
      <c r="CK3883">
        <v>0</v>
      </c>
      <c r="CL3883">
        <v>0</v>
      </c>
      <c r="CM3883">
        <v>0</v>
      </c>
      <c r="CN3883">
        <v>18</v>
      </c>
      <c r="CO3883">
        <v>660</v>
      </c>
      <c r="CP3883">
        <v>2.7272727272727271E-2</v>
      </c>
      <c r="CQ3883">
        <v>1.886792452830189E-2</v>
      </c>
      <c r="CR3883">
        <v>0.69182389937106914</v>
      </c>
      <c r="CS3883"/>
      <c r="CT3883"/>
      <c r="CU3883">
        <v>2791</v>
      </c>
      <c r="CV3883"/>
    </row>
    <row r="3884" spans="1:100" x14ac:dyDescent="0.2">
      <c r="A3884">
        <v>2022</v>
      </c>
      <c r="B3884">
        <v>6</v>
      </c>
      <c r="C3884" s="267">
        <v>44721</v>
      </c>
      <c r="D3884">
        <v>425</v>
      </c>
      <c r="E3884">
        <v>674</v>
      </c>
      <c r="F3884">
        <v>4</v>
      </c>
      <c r="G3884" t="s">
        <v>244</v>
      </c>
      <c r="H3884" t="s">
        <v>245</v>
      </c>
      <c r="I3884" t="s">
        <v>246</v>
      </c>
      <c r="J3884">
        <v>2</v>
      </c>
      <c r="K3884">
        <v>1</v>
      </c>
      <c r="L3884">
        <v>256</v>
      </c>
      <c r="M3884">
        <v>240</v>
      </c>
      <c r="N3884">
        <v>274</v>
      </c>
      <c r="AM3884"/>
      <c r="AN3884"/>
      <c r="AO3884">
        <v>60</v>
      </c>
      <c r="AP3884">
        <v>120</v>
      </c>
      <c r="AQ3884"/>
      <c r="AR3884"/>
      <c r="AU3884">
        <v>400</v>
      </c>
      <c r="BQ3884" t="s">
        <v>185</v>
      </c>
      <c r="BR3884" t="s">
        <v>247</v>
      </c>
      <c r="BS3884" t="s">
        <v>248</v>
      </c>
      <c r="BT3884" t="s">
        <v>249</v>
      </c>
      <c r="BU3884">
        <v>23</v>
      </c>
      <c r="BV3884" t="s">
        <v>244</v>
      </c>
      <c r="BW3884" t="s">
        <v>173</v>
      </c>
      <c r="BX3884">
        <v>0</v>
      </c>
      <c r="BY3884">
        <v>0</v>
      </c>
      <c r="BZ3884">
        <v>0</v>
      </c>
      <c r="CA3884">
        <v>400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400</v>
      </c>
      <c r="CP3884">
        <v>0</v>
      </c>
      <c r="CQ3884">
        <v>0</v>
      </c>
      <c r="CR3884">
        <v>1.5625</v>
      </c>
      <c r="CS3884"/>
      <c r="CT3884"/>
      <c r="CU3884">
        <v>2791</v>
      </c>
      <c r="CV3884"/>
    </row>
    <row r="3885" spans="1:100" x14ac:dyDescent="0.2">
      <c r="A3885">
        <v>2022</v>
      </c>
      <c r="B3885">
        <v>6</v>
      </c>
      <c r="C3885" s="267">
        <v>44721</v>
      </c>
      <c r="D3885">
        <v>29</v>
      </c>
      <c r="E3885">
        <v>81</v>
      </c>
      <c r="F3885">
        <v>6</v>
      </c>
      <c r="G3885" t="s">
        <v>484</v>
      </c>
      <c r="H3885" t="s">
        <v>485</v>
      </c>
      <c r="I3885" t="s">
        <v>169</v>
      </c>
      <c r="J3885">
        <v>2</v>
      </c>
      <c r="K3885">
        <v>3</v>
      </c>
      <c r="L3885">
        <v>388</v>
      </c>
      <c r="M3885">
        <v>360</v>
      </c>
      <c r="N3885">
        <v>415</v>
      </c>
      <c r="O3885">
        <v>475</v>
      </c>
      <c r="P3885">
        <v>481</v>
      </c>
      <c r="Q3885">
        <v>454</v>
      </c>
      <c r="R3885">
        <v>490</v>
      </c>
      <c r="S3885">
        <v>438</v>
      </c>
      <c r="T3885">
        <v>359</v>
      </c>
      <c r="U3885">
        <v>367</v>
      </c>
      <c r="V3885">
        <v>365</v>
      </c>
      <c r="W3885">
        <v>350</v>
      </c>
      <c r="X3885">
        <v>343</v>
      </c>
      <c r="AA3885">
        <v>469</v>
      </c>
      <c r="AB3885">
        <v>458</v>
      </c>
      <c r="AC3885">
        <v>472</v>
      </c>
      <c r="AD3885">
        <v>462</v>
      </c>
      <c r="AE3885">
        <v>465</v>
      </c>
      <c r="AF3885">
        <v>381</v>
      </c>
      <c r="AG3885">
        <v>372</v>
      </c>
      <c r="AH3885">
        <v>389</v>
      </c>
      <c r="AI3885">
        <v>386</v>
      </c>
      <c r="AJ3885">
        <v>405</v>
      </c>
      <c r="AM3885">
        <v>466.4</v>
      </c>
      <c r="AN3885">
        <v>371.7</v>
      </c>
      <c r="AO3885">
        <v>60</v>
      </c>
      <c r="AP3885">
        <v>120</v>
      </c>
      <c r="AQ3885"/>
      <c r="AR3885"/>
      <c r="AU3885">
        <v>310</v>
      </c>
      <c r="AV3885">
        <v>3</v>
      </c>
      <c r="AW3885">
        <v>3</v>
      </c>
      <c r="AX3885">
        <v>2</v>
      </c>
      <c r="AZ3885">
        <v>1</v>
      </c>
      <c r="BQ3885" t="s">
        <v>180</v>
      </c>
      <c r="BR3885" t="s">
        <v>266</v>
      </c>
      <c r="BS3885" t="s">
        <v>486</v>
      </c>
      <c r="BT3885"/>
      <c r="BU3885">
        <v>23</v>
      </c>
      <c r="BV3885" t="s">
        <v>483</v>
      </c>
      <c r="BW3885" t="s">
        <v>173</v>
      </c>
      <c r="BX3885">
        <v>0</v>
      </c>
      <c r="BY3885">
        <v>9</v>
      </c>
      <c r="BZ3885">
        <v>3</v>
      </c>
      <c r="CA3885">
        <v>313</v>
      </c>
      <c r="CB3885">
        <v>0</v>
      </c>
      <c r="CC3885">
        <v>0</v>
      </c>
      <c r="CD3885">
        <v>0</v>
      </c>
      <c r="CE3885">
        <v>1</v>
      </c>
      <c r="CF3885">
        <v>1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3</v>
      </c>
      <c r="CO3885">
        <v>313</v>
      </c>
      <c r="CP3885">
        <v>9.5846645367412137E-3</v>
      </c>
      <c r="CQ3885">
        <v>7.7319587628865982E-3</v>
      </c>
      <c r="CR3885">
        <v>0.80670103092783507</v>
      </c>
      <c r="CS3885">
        <v>8.0710250201775635E-3</v>
      </c>
      <c r="CT3885">
        <v>0.84207694377185904</v>
      </c>
      <c r="CU3885">
        <v>2791</v>
      </c>
      <c r="CV3885">
        <v>-1</v>
      </c>
    </row>
    <row r="3886" spans="1:100" x14ac:dyDescent="0.2">
      <c r="A3886">
        <v>2022</v>
      </c>
      <c r="B3886">
        <v>6</v>
      </c>
      <c r="C3886" s="267">
        <v>44721</v>
      </c>
      <c r="D3886">
        <v>29</v>
      </c>
      <c r="E3886">
        <v>83</v>
      </c>
      <c r="F3886">
        <v>6</v>
      </c>
      <c r="G3886" t="s">
        <v>480</v>
      </c>
      <c r="H3886" t="s">
        <v>481</v>
      </c>
      <c r="I3886" t="s">
        <v>169</v>
      </c>
      <c r="J3886">
        <v>2</v>
      </c>
      <c r="K3886">
        <v>3</v>
      </c>
      <c r="L3886">
        <v>22</v>
      </c>
      <c r="M3886">
        <v>20</v>
      </c>
      <c r="N3886">
        <v>23</v>
      </c>
      <c r="Y3886">
        <v>122</v>
      </c>
      <c r="Z3886">
        <v>123</v>
      </c>
      <c r="AK3886">
        <v>124</v>
      </c>
      <c r="AL3886">
        <v>124</v>
      </c>
      <c r="AM3886"/>
      <c r="AN3886"/>
      <c r="AO3886">
        <v>60</v>
      </c>
      <c r="AP3886">
        <v>120</v>
      </c>
      <c r="AQ3886">
        <v>58.417849898580123</v>
      </c>
      <c r="AR3886">
        <v>123.25</v>
      </c>
      <c r="BQ3886" t="s">
        <v>180</v>
      </c>
      <c r="BR3886" t="s">
        <v>266</v>
      </c>
      <c r="BS3886" t="s">
        <v>482</v>
      </c>
      <c r="BT3886"/>
      <c r="BU3886">
        <v>23</v>
      </c>
      <c r="BV3886" t="s">
        <v>483</v>
      </c>
      <c r="BW3886" t="s">
        <v>173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/>
      <c r="CQ3886">
        <v>0</v>
      </c>
      <c r="CR3886">
        <v>0</v>
      </c>
      <c r="CS3886"/>
      <c r="CT3886"/>
      <c r="CU3886">
        <v>2791</v>
      </c>
      <c r="CV3886"/>
    </row>
    <row r="3887" spans="1:100" x14ac:dyDescent="0.2">
      <c r="A3887">
        <v>2022</v>
      </c>
      <c r="B3887">
        <v>6</v>
      </c>
      <c r="C3887" s="267">
        <v>44721</v>
      </c>
      <c r="D3887">
        <v>388</v>
      </c>
      <c r="E3887">
        <v>564</v>
      </c>
      <c r="F3887">
        <v>6</v>
      </c>
      <c r="G3887" t="s">
        <v>473</v>
      </c>
      <c r="H3887" t="s">
        <v>474</v>
      </c>
      <c r="I3887" t="s">
        <v>169</v>
      </c>
      <c r="J3887">
        <v>3</v>
      </c>
      <c r="K3887">
        <v>4</v>
      </c>
      <c r="L3887">
        <v>119</v>
      </c>
      <c r="M3887">
        <v>109</v>
      </c>
      <c r="N3887">
        <v>128</v>
      </c>
      <c r="AM3887"/>
      <c r="AN3887"/>
      <c r="AO3887">
        <v>83</v>
      </c>
      <c r="AP3887">
        <v>130</v>
      </c>
      <c r="AQ3887"/>
      <c r="AR3887"/>
      <c r="BG3887">
        <v>300</v>
      </c>
      <c r="BQ3887" t="s">
        <v>434</v>
      </c>
      <c r="BR3887" t="s">
        <v>435</v>
      </c>
      <c r="BS3887"/>
      <c r="BT3887"/>
      <c r="BU3887">
        <v>23</v>
      </c>
      <c r="BV3887" t="s">
        <v>475</v>
      </c>
      <c r="BW3887" t="s">
        <v>173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300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300</v>
      </c>
      <c r="CP3887">
        <v>0</v>
      </c>
      <c r="CQ3887">
        <v>0</v>
      </c>
      <c r="CR3887">
        <v>2.521008403361344</v>
      </c>
      <c r="CS3887"/>
      <c r="CT3887"/>
      <c r="CU3887">
        <v>2791</v>
      </c>
      <c r="CV3887"/>
    </row>
    <row r="3888" spans="1:100" x14ac:dyDescent="0.2">
      <c r="A3888">
        <v>2022</v>
      </c>
      <c r="B3888">
        <v>6</v>
      </c>
      <c r="C3888" s="267">
        <v>44721</v>
      </c>
      <c r="D3888">
        <v>388</v>
      </c>
      <c r="E3888">
        <v>565</v>
      </c>
      <c r="F3888">
        <v>6</v>
      </c>
      <c r="G3888" t="s">
        <v>476</v>
      </c>
      <c r="H3888" t="s">
        <v>477</v>
      </c>
      <c r="I3888" t="s">
        <v>169</v>
      </c>
      <c r="J3888">
        <v>3</v>
      </c>
      <c r="K3888">
        <v>4</v>
      </c>
      <c r="L3888">
        <v>91</v>
      </c>
      <c r="M3888">
        <v>83</v>
      </c>
      <c r="N3888">
        <v>98</v>
      </c>
      <c r="AM3888"/>
      <c r="AN3888"/>
      <c r="AO3888">
        <v>83</v>
      </c>
      <c r="AP3888">
        <v>130</v>
      </c>
      <c r="AQ3888"/>
      <c r="AR3888"/>
      <c r="BQ3888" t="s">
        <v>434</v>
      </c>
      <c r="BR3888" t="s">
        <v>435</v>
      </c>
      <c r="BS3888"/>
      <c r="BT3888"/>
      <c r="BU3888">
        <v>23</v>
      </c>
      <c r="BV3888" t="s">
        <v>475</v>
      </c>
      <c r="BW3888" t="s">
        <v>173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/>
      <c r="CQ3888">
        <v>0</v>
      </c>
      <c r="CR3888">
        <v>0</v>
      </c>
      <c r="CS3888"/>
      <c r="CT3888"/>
      <c r="CU3888">
        <v>2791</v>
      </c>
      <c r="CV3888"/>
    </row>
    <row r="3889" spans="1:100" x14ac:dyDescent="0.2">
      <c r="A3889">
        <v>2022</v>
      </c>
      <c r="B3889">
        <v>6</v>
      </c>
      <c r="C3889" s="267">
        <v>44721</v>
      </c>
      <c r="D3889">
        <v>388</v>
      </c>
      <c r="E3889">
        <v>566</v>
      </c>
      <c r="F3889">
        <v>6</v>
      </c>
      <c r="G3889" t="s">
        <v>478</v>
      </c>
      <c r="H3889" t="s">
        <v>479</v>
      </c>
      <c r="I3889" t="s">
        <v>169</v>
      </c>
      <c r="J3889">
        <v>3</v>
      </c>
      <c r="K3889">
        <v>4</v>
      </c>
      <c r="L3889">
        <v>34</v>
      </c>
      <c r="M3889">
        <v>31</v>
      </c>
      <c r="N3889">
        <v>36</v>
      </c>
      <c r="AM3889"/>
      <c r="AN3889"/>
      <c r="AO3889">
        <v>83</v>
      </c>
      <c r="AP3889">
        <v>130</v>
      </c>
      <c r="AQ3889"/>
      <c r="AR3889"/>
      <c r="BQ3889" t="s">
        <v>434</v>
      </c>
      <c r="BR3889" t="s">
        <v>435</v>
      </c>
      <c r="BS3889"/>
      <c r="BT3889"/>
      <c r="BU3889">
        <v>23</v>
      </c>
      <c r="BV3889" t="s">
        <v>475</v>
      </c>
      <c r="BW3889" t="s">
        <v>173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/>
      <c r="CQ3889">
        <v>0</v>
      </c>
      <c r="CR3889">
        <v>0</v>
      </c>
      <c r="CS3889"/>
      <c r="CT3889"/>
      <c r="CU3889">
        <v>2791</v>
      </c>
      <c r="CV3889"/>
    </row>
    <row r="3890" spans="1:100" x14ac:dyDescent="0.2">
      <c r="A3890">
        <v>2022</v>
      </c>
      <c r="B3890">
        <v>6</v>
      </c>
      <c r="C3890" s="267">
        <v>44721</v>
      </c>
      <c r="D3890">
        <v>182</v>
      </c>
      <c r="E3890">
        <v>331</v>
      </c>
      <c r="F3890">
        <v>7</v>
      </c>
      <c r="G3890" t="s">
        <v>398</v>
      </c>
      <c r="H3890" t="s">
        <v>399</v>
      </c>
      <c r="I3890" t="s">
        <v>169</v>
      </c>
      <c r="J3890">
        <v>4</v>
      </c>
      <c r="K3890">
        <v>2</v>
      </c>
      <c r="L3890">
        <v>332</v>
      </c>
      <c r="M3890">
        <v>312</v>
      </c>
      <c r="N3890">
        <v>355</v>
      </c>
      <c r="O3890">
        <v>402</v>
      </c>
      <c r="T3890">
        <v>327</v>
      </c>
      <c r="Y3890">
        <v>120</v>
      </c>
      <c r="AM3890">
        <v>402</v>
      </c>
      <c r="AN3890">
        <v>327</v>
      </c>
      <c r="AO3890">
        <v>110</v>
      </c>
      <c r="AP3890">
        <v>131</v>
      </c>
      <c r="AQ3890">
        <v>120</v>
      </c>
      <c r="AR3890">
        <v>120</v>
      </c>
      <c r="AU3890">
        <v>600</v>
      </c>
      <c r="AV3890">
        <v>4</v>
      </c>
      <c r="AW3890">
        <v>4</v>
      </c>
      <c r="AX3890">
        <v>4</v>
      </c>
      <c r="AZ3890">
        <v>2</v>
      </c>
      <c r="BG3890">
        <v>456</v>
      </c>
      <c r="BQ3890" t="s">
        <v>185</v>
      </c>
      <c r="BR3890" t="s">
        <v>186</v>
      </c>
      <c r="BS3890" t="s">
        <v>400</v>
      </c>
      <c r="BT3890" t="s">
        <v>188</v>
      </c>
      <c r="BU3890">
        <v>23</v>
      </c>
      <c r="BV3890" t="s">
        <v>398</v>
      </c>
      <c r="BW3890" t="s">
        <v>173</v>
      </c>
      <c r="BX3890">
        <v>0</v>
      </c>
      <c r="BY3890">
        <v>14</v>
      </c>
      <c r="BZ3890">
        <v>7</v>
      </c>
      <c r="CA3890">
        <v>607</v>
      </c>
      <c r="CB3890">
        <v>0</v>
      </c>
      <c r="CC3890">
        <v>0</v>
      </c>
      <c r="CD3890">
        <v>456</v>
      </c>
      <c r="CE3890">
        <v>2</v>
      </c>
      <c r="CF3890">
        <v>2</v>
      </c>
      <c r="CG3890">
        <v>2</v>
      </c>
      <c r="CH3890">
        <v>0</v>
      </c>
      <c r="CI3890">
        <v>1</v>
      </c>
      <c r="CJ3890">
        <v>0</v>
      </c>
      <c r="CK3890">
        <v>0</v>
      </c>
      <c r="CL3890">
        <v>0</v>
      </c>
      <c r="CM3890">
        <v>0</v>
      </c>
      <c r="CN3890">
        <v>7</v>
      </c>
      <c r="CO3890">
        <v>1063</v>
      </c>
      <c r="CP3890">
        <v>6.58513640639699E-3</v>
      </c>
      <c r="CQ3890">
        <v>2.1084337349397589E-2</v>
      </c>
      <c r="CR3890">
        <v>3.2018072289156621</v>
      </c>
      <c r="CS3890">
        <v>2.140672782874618E-2</v>
      </c>
      <c r="CT3890">
        <v>3.2507645259938842</v>
      </c>
      <c r="CU3890">
        <v>2791</v>
      </c>
      <c r="CV3890">
        <v>-1</v>
      </c>
    </row>
    <row r="3891" spans="1:100" x14ac:dyDescent="0.2">
      <c r="A3891">
        <v>2022</v>
      </c>
      <c r="B3891">
        <v>6</v>
      </c>
      <c r="C3891" s="267">
        <v>44721</v>
      </c>
      <c r="D3891">
        <v>1</v>
      </c>
      <c r="E3891">
        <v>1</v>
      </c>
      <c r="F3891">
        <v>8</v>
      </c>
      <c r="G3891" t="s">
        <v>388</v>
      </c>
      <c r="H3891" t="s">
        <v>389</v>
      </c>
      <c r="I3891" t="s">
        <v>169</v>
      </c>
      <c r="J3891">
        <v>3</v>
      </c>
      <c r="K3891">
        <v>2</v>
      </c>
      <c r="L3891">
        <v>111</v>
      </c>
      <c r="M3891">
        <v>103</v>
      </c>
      <c r="N3891">
        <v>118</v>
      </c>
      <c r="O3891">
        <v>150</v>
      </c>
      <c r="P3891">
        <v>152</v>
      </c>
      <c r="Q3891">
        <v>142</v>
      </c>
      <c r="R3891">
        <v>151</v>
      </c>
      <c r="S3891">
        <v>154</v>
      </c>
      <c r="T3891">
        <v>109</v>
      </c>
      <c r="U3891">
        <v>112</v>
      </c>
      <c r="V3891">
        <v>103</v>
      </c>
      <c r="W3891">
        <v>104</v>
      </c>
      <c r="X3891">
        <v>105</v>
      </c>
      <c r="AA3891">
        <v>158</v>
      </c>
      <c r="AB3891">
        <v>156</v>
      </c>
      <c r="AC3891">
        <v>150</v>
      </c>
      <c r="AD3891">
        <v>153</v>
      </c>
      <c r="AE3891">
        <v>158</v>
      </c>
      <c r="AF3891">
        <v>109</v>
      </c>
      <c r="AG3891">
        <v>109</v>
      </c>
      <c r="AH3891">
        <v>110</v>
      </c>
      <c r="AI3891">
        <v>112</v>
      </c>
      <c r="AJ3891">
        <v>109</v>
      </c>
      <c r="AM3891">
        <v>152.4</v>
      </c>
      <c r="AN3891">
        <v>108.2</v>
      </c>
      <c r="AO3891">
        <v>108</v>
      </c>
      <c r="AP3891">
        <v>100</v>
      </c>
      <c r="AQ3891"/>
      <c r="AR3891"/>
      <c r="AU3891">
        <v>1404</v>
      </c>
      <c r="AV3891">
        <v>4</v>
      </c>
      <c r="AW3891">
        <v>3</v>
      </c>
      <c r="AX3891">
        <v>2</v>
      </c>
      <c r="AZ3891">
        <v>1</v>
      </c>
      <c r="BG3891">
        <v>1152</v>
      </c>
      <c r="BH3891">
        <v>3</v>
      </c>
      <c r="BI3891">
        <v>2</v>
      </c>
      <c r="BJ3891">
        <v>2</v>
      </c>
      <c r="BQ3891" t="s">
        <v>390</v>
      </c>
      <c r="BR3891" t="s">
        <v>390</v>
      </c>
      <c r="BS3891"/>
      <c r="BT3891"/>
      <c r="BU3891">
        <v>23</v>
      </c>
      <c r="BV3891" t="s">
        <v>391</v>
      </c>
      <c r="BW3891" t="s">
        <v>173</v>
      </c>
      <c r="BX3891">
        <v>0</v>
      </c>
      <c r="BY3891">
        <v>10</v>
      </c>
      <c r="BZ3891">
        <v>5</v>
      </c>
      <c r="CA3891">
        <v>1409</v>
      </c>
      <c r="CB3891">
        <v>7</v>
      </c>
      <c r="CC3891">
        <v>3.5</v>
      </c>
      <c r="CD3891">
        <v>1155</v>
      </c>
      <c r="CE3891">
        <v>3</v>
      </c>
      <c r="CF3891">
        <v>2</v>
      </c>
      <c r="CG3891">
        <v>2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8.5</v>
      </c>
      <c r="CO3891">
        <v>2564</v>
      </c>
      <c r="CP3891">
        <v>3.3151326053042118E-3</v>
      </c>
      <c r="CQ3891">
        <v>7.6576576576576572E-2</v>
      </c>
      <c r="CR3891">
        <v>23.099099099099099</v>
      </c>
      <c r="CS3891">
        <v>7.8558225508317925E-2</v>
      </c>
      <c r="CT3891">
        <v>23.696857670979671</v>
      </c>
      <c r="CU3891">
        <v>2791</v>
      </c>
      <c r="CV3891">
        <v>-1</v>
      </c>
    </row>
    <row r="3892" spans="1:100" x14ac:dyDescent="0.2">
      <c r="A3892">
        <v>2022</v>
      </c>
      <c r="B3892">
        <v>6</v>
      </c>
      <c r="C3892" s="267">
        <v>44721</v>
      </c>
      <c r="D3892">
        <v>1</v>
      </c>
      <c r="E3892">
        <v>2</v>
      </c>
      <c r="F3892">
        <v>8</v>
      </c>
      <c r="G3892" t="s">
        <v>392</v>
      </c>
      <c r="H3892" t="s">
        <v>393</v>
      </c>
      <c r="I3892" t="s">
        <v>169</v>
      </c>
      <c r="J3892">
        <v>3</v>
      </c>
      <c r="K3892">
        <v>2</v>
      </c>
      <c r="L3892">
        <v>113</v>
      </c>
      <c r="M3892">
        <v>105</v>
      </c>
      <c r="N3892">
        <v>120</v>
      </c>
      <c r="O3892">
        <v>128</v>
      </c>
      <c r="P3892">
        <v>131</v>
      </c>
      <c r="Q3892">
        <v>127</v>
      </c>
      <c r="R3892">
        <v>130</v>
      </c>
      <c r="S3892">
        <v>133</v>
      </c>
      <c r="T3892">
        <v>107</v>
      </c>
      <c r="U3892">
        <v>109</v>
      </c>
      <c r="V3892">
        <v>107</v>
      </c>
      <c r="W3892">
        <v>108</v>
      </c>
      <c r="X3892">
        <v>108</v>
      </c>
      <c r="AA3892">
        <v>128</v>
      </c>
      <c r="AB3892">
        <v>129</v>
      </c>
      <c r="AC3892">
        <v>126</v>
      </c>
      <c r="AD3892">
        <v>128</v>
      </c>
      <c r="AE3892">
        <v>126</v>
      </c>
      <c r="AF3892">
        <v>95</v>
      </c>
      <c r="AG3892">
        <v>96</v>
      </c>
      <c r="AH3892">
        <v>98</v>
      </c>
      <c r="AI3892">
        <v>99</v>
      </c>
      <c r="AJ3892">
        <v>93</v>
      </c>
      <c r="AM3892">
        <v>128.6</v>
      </c>
      <c r="AN3892">
        <v>102</v>
      </c>
      <c r="AO3892">
        <v>108</v>
      </c>
      <c r="AP3892">
        <v>100</v>
      </c>
      <c r="AQ3892"/>
      <c r="AR3892"/>
      <c r="AU3892">
        <v>1392</v>
      </c>
      <c r="AV3892">
        <v>4</v>
      </c>
      <c r="AW3892">
        <v>2</v>
      </c>
      <c r="AX3892">
        <v>2</v>
      </c>
      <c r="AZ3892">
        <v>2</v>
      </c>
      <c r="BG3892">
        <v>1222</v>
      </c>
      <c r="BH3892">
        <v>2</v>
      </c>
      <c r="BI3892">
        <v>4</v>
      </c>
      <c r="BJ3892">
        <v>2</v>
      </c>
      <c r="BQ3892" t="s">
        <v>390</v>
      </c>
      <c r="BR3892" t="s">
        <v>390</v>
      </c>
      <c r="BS3892"/>
      <c r="BT3892"/>
      <c r="BU3892">
        <v>23</v>
      </c>
      <c r="BV3892" t="s">
        <v>391</v>
      </c>
      <c r="BW3892" t="s">
        <v>173</v>
      </c>
      <c r="BX3892">
        <v>0</v>
      </c>
      <c r="BY3892">
        <v>10</v>
      </c>
      <c r="BZ3892">
        <v>5</v>
      </c>
      <c r="CA3892">
        <v>1397</v>
      </c>
      <c r="CB3892">
        <v>8</v>
      </c>
      <c r="CC3892">
        <v>4</v>
      </c>
      <c r="CD3892">
        <v>1226</v>
      </c>
      <c r="CE3892">
        <v>3</v>
      </c>
      <c r="CF3892">
        <v>3</v>
      </c>
      <c r="CG3892">
        <v>2</v>
      </c>
      <c r="CH3892">
        <v>0</v>
      </c>
      <c r="CI3892">
        <v>1</v>
      </c>
      <c r="CJ3892">
        <v>0</v>
      </c>
      <c r="CK3892">
        <v>0</v>
      </c>
      <c r="CL3892">
        <v>0</v>
      </c>
      <c r="CM3892">
        <v>0</v>
      </c>
      <c r="CN3892">
        <v>9</v>
      </c>
      <c r="CO3892">
        <v>2623</v>
      </c>
      <c r="CP3892">
        <v>3.4311856652687761E-3</v>
      </c>
      <c r="CQ3892">
        <v>7.9646017699115043E-2</v>
      </c>
      <c r="CR3892">
        <v>23.212389380530968</v>
      </c>
      <c r="CS3892">
        <v>8.8235294117647065E-2</v>
      </c>
      <c r="CT3892">
        <v>25.7156862745098</v>
      </c>
      <c r="CU3892">
        <v>2791</v>
      </c>
      <c r="CV3892">
        <v>-1</v>
      </c>
    </row>
    <row r="3893" spans="1:100" x14ac:dyDescent="0.2">
      <c r="A3893">
        <v>2022</v>
      </c>
      <c r="B3893">
        <v>6</v>
      </c>
      <c r="C3893" s="267">
        <v>44721</v>
      </c>
      <c r="D3893">
        <v>47</v>
      </c>
      <c r="E3893">
        <v>122</v>
      </c>
      <c r="F3893">
        <v>8</v>
      </c>
      <c r="G3893" t="s">
        <v>250</v>
      </c>
      <c r="H3893" t="s">
        <v>251</v>
      </c>
      <c r="I3893" t="s">
        <v>246</v>
      </c>
      <c r="J3893">
        <v>2</v>
      </c>
      <c r="K3893">
        <v>1</v>
      </c>
      <c r="L3893">
        <v>280</v>
      </c>
      <c r="M3893">
        <v>267</v>
      </c>
      <c r="N3893">
        <v>292</v>
      </c>
      <c r="AM3893"/>
      <c r="AN3893"/>
      <c r="AO3893">
        <v>64</v>
      </c>
      <c r="AP3893">
        <v>113</v>
      </c>
      <c r="AQ3893"/>
      <c r="AR3893"/>
      <c r="AU3893">
        <v>110</v>
      </c>
      <c r="BQ3893" t="s">
        <v>185</v>
      </c>
      <c r="BR3893" t="s">
        <v>247</v>
      </c>
      <c r="BS3893" t="s">
        <v>252</v>
      </c>
      <c r="BT3893" t="s">
        <v>249</v>
      </c>
      <c r="BU3893">
        <v>23</v>
      </c>
      <c r="BV3893" t="s">
        <v>253</v>
      </c>
      <c r="BW3893" t="s">
        <v>173</v>
      </c>
      <c r="BX3893">
        <v>0</v>
      </c>
      <c r="BY3893">
        <v>0</v>
      </c>
      <c r="BZ3893">
        <v>0</v>
      </c>
      <c r="CA3893">
        <v>110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110</v>
      </c>
      <c r="CP3893">
        <v>0</v>
      </c>
      <c r="CQ3893">
        <v>0</v>
      </c>
      <c r="CR3893">
        <v>0.39285714285714279</v>
      </c>
      <c r="CS3893"/>
      <c r="CT3893"/>
      <c r="CU3893">
        <v>2791</v>
      </c>
      <c r="CV3893"/>
    </row>
    <row r="3894" spans="1:100" x14ac:dyDescent="0.2">
      <c r="A3894">
        <v>2022</v>
      </c>
      <c r="B3894">
        <v>6</v>
      </c>
      <c r="C3894" s="267">
        <v>44721</v>
      </c>
      <c r="D3894">
        <v>434</v>
      </c>
      <c r="E3894">
        <v>751</v>
      </c>
      <c r="F3894">
        <v>8</v>
      </c>
      <c r="G3894" t="s">
        <v>210</v>
      </c>
      <c r="H3894" t="s">
        <v>211</v>
      </c>
      <c r="I3894" t="s">
        <v>169</v>
      </c>
      <c r="J3894">
        <v>1</v>
      </c>
      <c r="K3894">
        <v>4</v>
      </c>
      <c r="L3894">
        <v>1009</v>
      </c>
      <c r="M3894">
        <v>949</v>
      </c>
      <c r="N3894">
        <v>1080</v>
      </c>
      <c r="O3894">
        <v>1528</v>
      </c>
      <c r="P3894">
        <v>1325</v>
      </c>
      <c r="T3894">
        <v>1031</v>
      </c>
      <c r="U3894">
        <v>1039</v>
      </c>
      <c r="AM3894">
        <v>1426.5</v>
      </c>
      <c r="AN3894">
        <v>1035</v>
      </c>
      <c r="AO3894">
        <v>20</v>
      </c>
      <c r="AP3894">
        <v>180</v>
      </c>
      <c r="AQ3894"/>
      <c r="AR3894"/>
      <c r="BQ3894" t="s">
        <v>185</v>
      </c>
      <c r="BR3894" t="s">
        <v>186</v>
      </c>
      <c r="BS3894" t="s">
        <v>212</v>
      </c>
      <c r="BT3894" t="s">
        <v>188</v>
      </c>
      <c r="BU3894">
        <v>23</v>
      </c>
      <c r="BV3894" t="s">
        <v>213</v>
      </c>
      <c r="BW3894" t="s">
        <v>173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/>
      <c r="CQ3894">
        <v>0</v>
      </c>
      <c r="CR3894">
        <v>0</v>
      </c>
      <c r="CS3894">
        <v>0</v>
      </c>
      <c r="CT3894">
        <v>0</v>
      </c>
      <c r="CU3894">
        <v>2791</v>
      </c>
      <c r="CV3894">
        <v>-1</v>
      </c>
    </row>
    <row r="3895" spans="1:100" x14ac:dyDescent="0.2">
      <c r="A3895">
        <v>2022</v>
      </c>
      <c r="B3895">
        <v>6</v>
      </c>
      <c r="C3895" s="267">
        <v>44721</v>
      </c>
      <c r="D3895">
        <v>434</v>
      </c>
      <c r="E3895">
        <v>752</v>
      </c>
      <c r="F3895">
        <v>8</v>
      </c>
      <c r="K3895"/>
      <c r="L3895">
        <v>0</v>
      </c>
      <c r="M3895">
        <v>0</v>
      </c>
      <c r="N3895">
        <v>0</v>
      </c>
      <c r="O3895">
        <v>78</v>
      </c>
      <c r="P3895">
        <v>79</v>
      </c>
      <c r="T3895">
        <v>51</v>
      </c>
      <c r="U3895">
        <v>52</v>
      </c>
      <c r="AM3895">
        <v>78.5</v>
      </c>
      <c r="AN3895">
        <v>51.5</v>
      </c>
      <c r="AO3895">
        <v>0</v>
      </c>
      <c r="AP3895"/>
      <c r="AQ3895"/>
      <c r="AR3895"/>
      <c r="BU3895">
        <v>23</v>
      </c>
      <c r="BW3895" t="s">
        <v>173</v>
      </c>
      <c r="BX3895">
        <v>0</v>
      </c>
      <c r="BY3895">
        <v>0</v>
      </c>
      <c r="BZ3895"/>
      <c r="CA3895">
        <v>0</v>
      </c>
      <c r="CB3895">
        <v>0</v>
      </c>
      <c r="CC3895"/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/>
      <c r="CQ3895"/>
      <c r="CR3895"/>
      <c r="CS3895">
        <v>0</v>
      </c>
      <c r="CT3895">
        <v>0</v>
      </c>
      <c r="CU3895">
        <v>2791</v>
      </c>
      <c r="CV3895"/>
    </row>
    <row r="3896" spans="1:100" x14ac:dyDescent="0.2">
      <c r="A3896">
        <v>2022</v>
      </c>
      <c r="B3896">
        <v>6</v>
      </c>
      <c r="C3896" s="267">
        <v>44721</v>
      </c>
      <c r="D3896">
        <v>227</v>
      </c>
      <c r="E3896">
        <v>155</v>
      </c>
      <c r="F3896">
        <v>28</v>
      </c>
      <c r="G3896" t="s">
        <v>362</v>
      </c>
      <c r="H3896" t="s">
        <v>363</v>
      </c>
      <c r="I3896" t="s">
        <v>364</v>
      </c>
      <c r="J3896">
        <v>3</v>
      </c>
      <c r="K3896">
        <v>2</v>
      </c>
      <c r="L3896">
        <v>122</v>
      </c>
      <c r="M3896">
        <v>113</v>
      </c>
      <c r="N3896">
        <v>130</v>
      </c>
      <c r="AB3896">
        <v>175</v>
      </c>
      <c r="AC3896">
        <v>162</v>
      </c>
      <c r="AD3896">
        <v>168</v>
      </c>
      <c r="AE3896">
        <v>162</v>
      </c>
      <c r="AG3896">
        <v>121</v>
      </c>
      <c r="AH3896">
        <v>124</v>
      </c>
      <c r="AI3896">
        <v>121</v>
      </c>
      <c r="AJ3896">
        <v>120</v>
      </c>
      <c r="AK3896">
        <v>124</v>
      </c>
      <c r="AL3896">
        <v>124</v>
      </c>
      <c r="AM3896">
        <v>166.75</v>
      </c>
      <c r="AN3896">
        <v>121.5</v>
      </c>
      <c r="AO3896">
        <v>80</v>
      </c>
      <c r="AP3896">
        <v>135</v>
      </c>
      <c r="AQ3896">
        <v>87.096774193548384</v>
      </c>
      <c r="AR3896">
        <v>124</v>
      </c>
      <c r="BH3896">
        <v>8</v>
      </c>
      <c r="BI3896">
        <v>8</v>
      </c>
      <c r="BJ3896">
        <v>8</v>
      </c>
      <c r="BQ3896" t="s">
        <v>180</v>
      </c>
      <c r="BR3896" t="s">
        <v>181</v>
      </c>
      <c r="BS3896" t="s">
        <v>365</v>
      </c>
      <c r="BT3896"/>
      <c r="BU3896">
        <v>23</v>
      </c>
      <c r="BV3896" t="s">
        <v>362</v>
      </c>
      <c r="BW3896" t="s">
        <v>222</v>
      </c>
      <c r="BX3896">
        <v>0</v>
      </c>
      <c r="BY3896">
        <v>0</v>
      </c>
      <c r="BZ3896">
        <v>0</v>
      </c>
      <c r="CA3896">
        <v>0</v>
      </c>
      <c r="CB3896">
        <v>24</v>
      </c>
      <c r="CC3896">
        <v>12</v>
      </c>
      <c r="CD3896">
        <v>12</v>
      </c>
      <c r="CE3896">
        <v>4</v>
      </c>
      <c r="CF3896">
        <v>4</v>
      </c>
      <c r="CG3896">
        <v>4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12</v>
      </c>
      <c r="CO3896">
        <v>12</v>
      </c>
      <c r="CP3896">
        <v>1</v>
      </c>
      <c r="CQ3896">
        <v>9.8360655737704916E-2</v>
      </c>
      <c r="CR3896">
        <v>9.8360655737704916E-2</v>
      </c>
      <c r="CS3896">
        <v>9.8765432098765427E-2</v>
      </c>
      <c r="CT3896">
        <v>9.8765432098765427E-2</v>
      </c>
      <c r="CU3896">
        <v>2791</v>
      </c>
      <c r="CV3896">
        <v>-1</v>
      </c>
    </row>
    <row r="3897" spans="1:100" x14ac:dyDescent="0.2">
      <c r="A3897">
        <v>2022</v>
      </c>
      <c r="B3897">
        <v>6</v>
      </c>
      <c r="C3897" s="267">
        <v>44721</v>
      </c>
      <c r="D3897">
        <v>33</v>
      </c>
      <c r="E3897">
        <v>95</v>
      </c>
      <c r="F3897">
        <v>30</v>
      </c>
      <c r="G3897" t="s">
        <v>597</v>
      </c>
      <c r="H3897" t="s">
        <v>598</v>
      </c>
      <c r="I3897" t="s">
        <v>225</v>
      </c>
      <c r="J3897">
        <v>2</v>
      </c>
      <c r="K3897">
        <v>4</v>
      </c>
      <c r="L3897">
        <v>62</v>
      </c>
      <c r="M3897">
        <v>58</v>
      </c>
      <c r="N3897">
        <v>66</v>
      </c>
      <c r="AM3897"/>
      <c r="AN3897"/>
      <c r="AO3897">
        <v>35</v>
      </c>
      <c r="AP3897">
        <v>206</v>
      </c>
      <c r="AQ3897"/>
      <c r="AR3897"/>
      <c r="BQ3897" t="s">
        <v>180</v>
      </c>
      <c r="BR3897" t="s">
        <v>192</v>
      </c>
      <c r="BS3897" t="s">
        <v>599</v>
      </c>
      <c r="BT3897"/>
      <c r="BU3897">
        <v>23</v>
      </c>
      <c r="BV3897" t="s">
        <v>449</v>
      </c>
      <c r="BW3897" t="s">
        <v>222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/>
      <c r="CQ3897">
        <v>0</v>
      </c>
      <c r="CR3897">
        <v>0</v>
      </c>
      <c r="CS3897"/>
      <c r="CT3897"/>
      <c r="CU3897">
        <v>2791</v>
      </c>
      <c r="CV3897"/>
    </row>
    <row r="3898" spans="1:100" x14ac:dyDescent="0.2">
      <c r="A3898">
        <v>2022</v>
      </c>
      <c r="B3898">
        <v>6</v>
      </c>
      <c r="C3898" s="267">
        <v>44721</v>
      </c>
      <c r="D3898">
        <v>33</v>
      </c>
      <c r="E3898">
        <v>98</v>
      </c>
      <c r="F3898">
        <v>30</v>
      </c>
      <c r="G3898" t="s">
        <v>446</v>
      </c>
      <c r="H3898" t="s">
        <v>447</v>
      </c>
      <c r="I3898" t="s">
        <v>225</v>
      </c>
      <c r="J3898">
        <v>2</v>
      </c>
      <c r="K3898">
        <v>4</v>
      </c>
      <c r="L3898">
        <v>57</v>
      </c>
      <c r="M3898">
        <v>53</v>
      </c>
      <c r="N3898">
        <v>60</v>
      </c>
      <c r="AM3898"/>
      <c r="AN3898"/>
      <c r="AO3898">
        <v>35</v>
      </c>
      <c r="AP3898">
        <v>206</v>
      </c>
      <c r="AQ3898"/>
      <c r="AR3898"/>
      <c r="BQ3898" t="s">
        <v>180</v>
      </c>
      <c r="BR3898" t="s">
        <v>192</v>
      </c>
      <c r="BS3898" t="s">
        <v>448</v>
      </c>
      <c r="BT3898"/>
      <c r="BU3898">
        <v>23</v>
      </c>
      <c r="BV3898" t="s">
        <v>449</v>
      </c>
      <c r="BW3898" t="s">
        <v>222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/>
      <c r="CQ3898">
        <v>0</v>
      </c>
      <c r="CR3898">
        <v>0</v>
      </c>
      <c r="CS3898"/>
      <c r="CT3898"/>
      <c r="CU3898">
        <v>2791</v>
      </c>
      <c r="CV3898"/>
    </row>
    <row r="3899" spans="1:100" x14ac:dyDescent="0.2">
      <c r="A3899">
        <v>2022</v>
      </c>
      <c r="B3899">
        <v>6</v>
      </c>
      <c r="C3899" s="267">
        <v>44721</v>
      </c>
      <c r="D3899">
        <v>159</v>
      </c>
      <c r="E3899">
        <v>299</v>
      </c>
      <c r="F3899">
        <v>30</v>
      </c>
      <c r="G3899" t="s">
        <v>261</v>
      </c>
      <c r="H3899" t="s">
        <v>262</v>
      </c>
      <c r="I3899" t="s">
        <v>263</v>
      </c>
      <c r="J3899">
        <v>3</v>
      </c>
      <c r="K3899">
        <v>2</v>
      </c>
      <c r="L3899">
        <v>115</v>
      </c>
      <c r="M3899">
        <v>106</v>
      </c>
      <c r="N3899">
        <v>123</v>
      </c>
      <c r="O3899">
        <v>126</v>
      </c>
      <c r="P3899">
        <v>129</v>
      </c>
      <c r="Q3899">
        <v>136</v>
      </c>
      <c r="T3899">
        <v>94</v>
      </c>
      <c r="U3899">
        <v>101</v>
      </c>
      <c r="V3899">
        <v>100</v>
      </c>
      <c r="Y3899">
        <v>110</v>
      </c>
      <c r="AM3899">
        <v>130.33333333333329</v>
      </c>
      <c r="AN3899">
        <v>98.333333333333329</v>
      </c>
      <c r="AO3899">
        <v>86</v>
      </c>
      <c r="AP3899">
        <v>126</v>
      </c>
      <c r="AQ3899">
        <v>98.181818181818187</v>
      </c>
      <c r="AR3899">
        <v>110</v>
      </c>
      <c r="AU3899">
        <v>3456</v>
      </c>
      <c r="AV3899">
        <v>2</v>
      </c>
      <c r="AW3899">
        <v>2</v>
      </c>
      <c r="AX3899">
        <v>2</v>
      </c>
      <c r="BQ3899" t="s">
        <v>180</v>
      </c>
      <c r="BR3899" t="s">
        <v>181</v>
      </c>
      <c r="BS3899"/>
      <c r="BT3899"/>
      <c r="BU3899">
        <v>23</v>
      </c>
      <c r="BV3899" t="s">
        <v>261</v>
      </c>
      <c r="BW3899" t="s">
        <v>222</v>
      </c>
      <c r="BX3899">
        <v>0</v>
      </c>
      <c r="BY3899">
        <v>6</v>
      </c>
      <c r="BZ3899">
        <v>3</v>
      </c>
      <c r="CA3899">
        <v>3459</v>
      </c>
      <c r="CB3899">
        <v>0</v>
      </c>
      <c r="CC3899">
        <v>0</v>
      </c>
      <c r="CD3899">
        <v>0</v>
      </c>
      <c r="CE3899">
        <v>1</v>
      </c>
      <c r="CF3899">
        <v>1</v>
      </c>
      <c r="CG3899">
        <v>1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3</v>
      </c>
      <c r="CO3899">
        <v>3459</v>
      </c>
      <c r="CP3899">
        <v>8.6730268863833475E-4</v>
      </c>
      <c r="CQ3899">
        <v>2.6086956521739129E-2</v>
      </c>
      <c r="CR3899">
        <v>30.07826086956522</v>
      </c>
      <c r="CS3899">
        <v>3.0508474576271191E-2</v>
      </c>
      <c r="CT3899">
        <v>35.17627118644068</v>
      </c>
      <c r="CU3899">
        <v>2791</v>
      </c>
      <c r="CV3899">
        <v>-1</v>
      </c>
    </row>
    <row r="3900" spans="1:100" x14ac:dyDescent="0.2">
      <c r="A3900">
        <v>2022</v>
      </c>
      <c r="B3900">
        <v>6</v>
      </c>
      <c r="C3900" s="267">
        <v>44721</v>
      </c>
      <c r="D3900">
        <v>415</v>
      </c>
      <c r="E3900">
        <v>655</v>
      </c>
      <c r="F3900">
        <v>47</v>
      </c>
      <c r="G3900" t="s">
        <v>269</v>
      </c>
      <c r="H3900" t="s">
        <v>270</v>
      </c>
      <c r="I3900" t="s">
        <v>221</v>
      </c>
      <c r="J3900">
        <v>3</v>
      </c>
      <c r="K3900">
        <v>1</v>
      </c>
      <c r="L3900">
        <v>148</v>
      </c>
      <c r="M3900">
        <v>137</v>
      </c>
      <c r="N3900">
        <v>158</v>
      </c>
      <c r="AM3900"/>
      <c r="AN3900"/>
      <c r="AO3900">
        <v>64</v>
      </c>
      <c r="AP3900">
        <v>169</v>
      </c>
      <c r="AQ3900"/>
      <c r="AR3900"/>
      <c r="AU3900">
        <v>150</v>
      </c>
      <c r="BQ3900" t="s">
        <v>180</v>
      </c>
      <c r="BR3900" t="s">
        <v>192</v>
      </c>
      <c r="BS3900" t="s">
        <v>271</v>
      </c>
      <c r="BT3900"/>
      <c r="BU3900">
        <v>23</v>
      </c>
      <c r="BV3900" t="s">
        <v>272</v>
      </c>
      <c r="BW3900" t="s">
        <v>222</v>
      </c>
      <c r="BX3900">
        <v>0</v>
      </c>
      <c r="BY3900">
        <v>0</v>
      </c>
      <c r="BZ3900">
        <v>0</v>
      </c>
      <c r="CA3900">
        <v>150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150</v>
      </c>
      <c r="CP3900">
        <v>0</v>
      </c>
      <c r="CQ3900">
        <v>0</v>
      </c>
      <c r="CR3900">
        <v>1.013513513513514</v>
      </c>
      <c r="CS3900"/>
      <c r="CT3900"/>
      <c r="CU3900">
        <v>2791</v>
      </c>
      <c r="CV3900"/>
    </row>
    <row r="3901" spans="1:100" x14ac:dyDescent="0.2">
      <c r="A3901">
        <v>2022</v>
      </c>
      <c r="B3901">
        <v>6</v>
      </c>
      <c r="C3901" s="267">
        <v>44721</v>
      </c>
      <c r="D3901">
        <v>415</v>
      </c>
      <c r="E3901">
        <v>656</v>
      </c>
      <c r="F3901">
        <v>47</v>
      </c>
      <c r="G3901" t="s">
        <v>324</v>
      </c>
      <c r="H3901" t="s">
        <v>325</v>
      </c>
      <c r="I3901" t="s">
        <v>221</v>
      </c>
      <c r="J3901">
        <v>3</v>
      </c>
      <c r="K3901">
        <v>1</v>
      </c>
      <c r="L3901">
        <v>148</v>
      </c>
      <c r="M3901">
        <v>137</v>
      </c>
      <c r="N3901">
        <v>158</v>
      </c>
      <c r="AM3901"/>
      <c r="AN3901"/>
      <c r="AO3901">
        <v>64</v>
      </c>
      <c r="AP3901">
        <v>169</v>
      </c>
      <c r="AQ3901"/>
      <c r="AR3901"/>
      <c r="BQ3901" t="s">
        <v>180</v>
      </c>
      <c r="BR3901" t="s">
        <v>192</v>
      </c>
      <c r="BS3901" t="s">
        <v>326</v>
      </c>
      <c r="BT3901"/>
      <c r="BU3901">
        <v>23</v>
      </c>
      <c r="BV3901" t="s">
        <v>272</v>
      </c>
      <c r="BW3901" t="s">
        <v>222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/>
      <c r="CQ3901">
        <v>0</v>
      </c>
      <c r="CR3901">
        <v>0</v>
      </c>
      <c r="CS3901"/>
      <c r="CT3901"/>
      <c r="CU3901">
        <v>2791</v>
      </c>
      <c r="CV3901"/>
    </row>
    <row r="3902" spans="1:100" x14ac:dyDescent="0.2">
      <c r="A3902">
        <v>2022</v>
      </c>
      <c r="B3902">
        <v>6</v>
      </c>
      <c r="C3902" s="267">
        <v>44721</v>
      </c>
      <c r="D3902">
        <v>415</v>
      </c>
      <c r="E3902">
        <v>657</v>
      </c>
      <c r="F3902">
        <v>47</v>
      </c>
      <c r="G3902" t="s">
        <v>327</v>
      </c>
      <c r="H3902" t="s">
        <v>328</v>
      </c>
      <c r="I3902" t="s">
        <v>221</v>
      </c>
      <c r="J3902">
        <v>3</v>
      </c>
      <c r="K3902">
        <v>1</v>
      </c>
      <c r="L3902">
        <v>90</v>
      </c>
      <c r="M3902">
        <v>83</v>
      </c>
      <c r="N3902">
        <v>96</v>
      </c>
      <c r="AM3902"/>
      <c r="AN3902"/>
      <c r="AO3902">
        <v>64</v>
      </c>
      <c r="AP3902">
        <v>169</v>
      </c>
      <c r="AQ3902"/>
      <c r="AR3902"/>
      <c r="AU3902">
        <v>60</v>
      </c>
      <c r="BQ3902" t="s">
        <v>180</v>
      </c>
      <c r="BR3902" t="s">
        <v>192</v>
      </c>
      <c r="BS3902" t="s">
        <v>329</v>
      </c>
      <c r="BT3902"/>
      <c r="BU3902">
        <v>23</v>
      </c>
      <c r="BV3902" t="s">
        <v>272</v>
      </c>
      <c r="BW3902" t="s">
        <v>222</v>
      </c>
      <c r="BX3902">
        <v>0</v>
      </c>
      <c r="BY3902">
        <v>0</v>
      </c>
      <c r="BZ3902">
        <v>0</v>
      </c>
      <c r="CA3902">
        <v>60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60</v>
      </c>
      <c r="CP3902">
        <v>0</v>
      </c>
      <c r="CQ3902">
        <v>0</v>
      </c>
      <c r="CR3902">
        <v>0.66666666666666663</v>
      </c>
      <c r="CS3902"/>
      <c r="CT3902"/>
      <c r="CU3902">
        <v>2791</v>
      </c>
      <c r="CV3902"/>
    </row>
    <row r="3903" spans="1:100" x14ac:dyDescent="0.2">
      <c r="A3903">
        <v>2022</v>
      </c>
      <c r="B3903">
        <v>6</v>
      </c>
      <c r="C3903" s="267">
        <v>44721</v>
      </c>
      <c r="D3903">
        <v>415</v>
      </c>
      <c r="E3903">
        <v>658</v>
      </c>
      <c r="F3903">
        <v>47</v>
      </c>
      <c r="G3903" t="s">
        <v>273</v>
      </c>
      <c r="H3903" t="s">
        <v>274</v>
      </c>
      <c r="I3903" t="s">
        <v>221</v>
      </c>
      <c r="J3903">
        <v>3</v>
      </c>
      <c r="K3903">
        <v>1</v>
      </c>
      <c r="L3903">
        <v>90</v>
      </c>
      <c r="M3903">
        <v>83</v>
      </c>
      <c r="N3903">
        <v>96</v>
      </c>
      <c r="AM3903"/>
      <c r="AN3903"/>
      <c r="AO3903">
        <v>64</v>
      </c>
      <c r="AP3903">
        <v>169</v>
      </c>
      <c r="AQ3903"/>
      <c r="AR3903"/>
      <c r="BQ3903" t="s">
        <v>180</v>
      </c>
      <c r="BR3903" t="s">
        <v>192</v>
      </c>
      <c r="BS3903" t="s">
        <v>275</v>
      </c>
      <c r="BT3903"/>
      <c r="BU3903">
        <v>23</v>
      </c>
      <c r="BV3903" t="s">
        <v>272</v>
      </c>
      <c r="BW3903" t="s">
        <v>222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/>
      <c r="CQ3903">
        <v>0</v>
      </c>
      <c r="CR3903">
        <v>0</v>
      </c>
      <c r="CS3903"/>
      <c r="CT3903"/>
      <c r="CU3903">
        <v>2791</v>
      </c>
      <c r="CV3903"/>
    </row>
    <row r="3904" spans="1:100" x14ac:dyDescent="0.2">
      <c r="A3904">
        <v>2022</v>
      </c>
      <c r="B3904">
        <v>6</v>
      </c>
      <c r="C3904" s="267">
        <v>44721</v>
      </c>
      <c r="D3904">
        <v>4</v>
      </c>
      <c r="E3904">
        <v>11</v>
      </c>
      <c r="F3904">
        <v>48</v>
      </c>
      <c r="G3904" t="s">
        <v>276</v>
      </c>
      <c r="H3904" t="s">
        <v>277</v>
      </c>
      <c r="I3904" t="s">
        <v>221</v>
      </c>
      <c r="J3904">
        <v>2</v>
      </c>
      <c r="K3904">
        <v>2</v>
      </c>
      <c r="L3904">
        <v>212</v>
      </c>
      <c r="M3904">
        <v>197</v>
      </c>
      <c r="N3904">
        <v>226</v>
      </c>
      <c r="AB3904">
        <v>318</v>
      </c>
      <c r="AC3904">
        <v>312</v>
      </c>
      <c r="AD3904">
        <v>311</v>
      </c>
      <c r="AE3904">
        <v>318</v>
      </c>
      <c r="AG3904">
        <v>208</v>
      </c>
      <c r="AH3904">
        <v>213</v>
      </c>
      <c r="AI3904">
        <v>206</v>
      </c>
      <c r="AJ3904">
        <v>235</v>
      </c>
      <c r="AM3904">
        <v>314.75</v>
      </c>
      <c r="AN3904">
        <v>215.5</v>
      </c>
      <c r="AO3904">
        <v>48</v>
      </c>
      <c r="AP3904">
        <v>195</v>
      </c>
      <c r="AQ3904"/>
      <c r="AR3904"/>
      <c r="BH3904">
        <v>4</v>
      </c>
      <c r="BI3904">
        <v>4</v>
      </c>
      <c r="BJ3904">
        <v>4</v>
      </c>
      <c r="BQ3904" t="s">
        <v>180</v>
      </c>
      <c r="BR3904" t="s">
        <v>266</v>
      </c>
      <c r="BS3904" t="s">
        <v>278</v>
      </c>
      <c r="BT3904"/>
      <c r="BU3904">
        <v>23</v>
      </c>
      <c r="BV3904" t="s">
        <v>268</v>
      </c>
      <c r="BW3904" t="s">
        <v>222</v>
      </c>
      <c r="BX3904">
        <v>0</v>
      </c>
      <c r="BY3904">
        <v>0</v>
      </c>
      <c r="BZ3904">
        <v>0</v>
      </c>
      <c r="CA3904">
        <v>0</v>
      </c>
      <c r="CB3904">
        <v>12</v>
      </c>
      <c r="CC3904">
        <v>6</v>
      </c>
      <c r="CD3904">
        <v>6</v>
      </c>
      <c r="CE3904">
        <v>2</v>
      </c>
      <c r="CF3904">
        <v>2</v>
      </c>
      <c r="CG3904">
        <v>2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6</v>
      </c>
      <c r="CO3904">
        <v>6</v>
      </c>
      <c r="CP3904">
        <v>1</v>
      </c>
      <c r="CQ3904">
        <v>2.8301886792452831E-2</v>
      </c>
      <c r="CR3904">
        <v>2.8301886792452831E-2</v>
      </c>
      <c r="CS3904">
        <v>2.7842227378190251E-2</v>
      </c>
      <c r="CT3904">
        <v>2.7842227378190251E-2</v>
      </c>
      <c r="CU3904">
        <v>2791</v>
      </c>
      <c r="CV3904">
        <v>-1</v>
      </c>
    </row>
    <row r="3905" spans="1:100" x14ac:dyDescent="0.2">
      <c r="A3905">
        <v>2022</v>
      </c>
      <c r="B3905">
        <v>6</v>
      </c>
      <c r="C3905" s="267">
        <v>44721</v>
      </c>
      <c r="D3905">
        <v>4</v>
      </c>
      <c r="E3905">
        <v>12</v>
      </c>
      <c r="F3905">
        <v>48</v>
      </c>
      <c r="G3905" t="s">
        <v>264</v>
      </c>
      <c r="H3905" t="s">
        <v>265</v>
      </c>
      <c r="I3905" t="s">
        <v>221</v>
      </c>
      <c r="J3905">
        <v>2</v>
      </c>
      <c r="K3905">
        <v>2</v>
      </c>
      <c r="L3905">
        <v>212</v>
      </c>
      <c r="M3905">
        <v>197</v>
      </c>
      <c r="N3905">
        <v>226</v>
      </c>
      <c r="AB3905">
        <v>299</v>
      </c>
      <c r="AC3905">
        <v>284</v>
      </c>
      <c r="AD3905">
        <v>289</v>
      </c>
      <c r="AE3905">
        <v>296</v>
      </c>
      <c r="AG3905">
        <v>215</v>
      </c>
      <c r="AH3905">
        <v>208</v>
      </c>
      <c r="AI3905">
        <v>212</v>
      </c>
      <c r="AJ3905">
        <v>218</v>
      </c>
      <c r="AK3905">
        <v>124</v>
      </c>
      <c r="AL3905">
        <v>124</v>
      </c>
      <c r="AM3905">
        <v>292</v>
      </c>
      <c r="AN3905">
        <v>213.25</v>
      </c>
      <c r="AO3905">
        <v>48</v>
      </c>
      <c r="AP3905">
        <v>195</v>
      </c>
      <c r="AQ3905">
        <v>58.064516129032263</v>
      </c>
      <c r="AR3905">
        <v>124</v>
      </c>
      <c r="BH3905">
        <v>4</v>
      </c>
      <c r="BI3905">
        <v>4</v>
      </c>
      <c r="BJ3905">
        <v>4</v>
      </c>
      <c r="BQ3905" t="s">
        <v>180</v>
      </c>
      <c r="BR3905" t="s">
        <v>266</v>
      </c>
      <c r="BS3905" t="s">
        <v>267</v>
      </c>
      <c r="BT3905"/>
      <c r="BU3905">
        <v>23</v>
      </c>
      <c r="BV3905" t="s">
        <v>268</v>
      </c>
      <c r="BW3905" t="s">
        <v>222</v>
      </c>
      <c r="BX3905">
        <v>0</v>
      </c>
      <c r="BY3905">
        <v>0</v>
      </c>
      <c r="BZ3905">
        <v>0</v>
      </c>
      <c r="CA3905">
        <v>0</v>
      </c>
      <c r="CB3905">
        <v>12</v>
      </c>
      <c r="CC3905">
        <v>6</v>
      </c>
      <c r="CD3905">
        <v>6</v>
      </c>
      <c r="CE3905">
        <v>2</v>
      </c>
      <c r="CF3905">
        <v>2</v>
      </c>
      <c r="CG3905">
        <v>2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6</v>
      </c>
      <c r="CO3905">
        <v>6</v>
      </c>
      <c r="CP3905">
        <v>1</v>
      </c>
      <c r="CQ3905">
        <v>2.8301886792452831E-2</v>
      </c>
      <c r="CR3905">
        <v>2.8301886792452831E-2</v>
      </c>
      <c r="CS3905">
        <v>2.8135990621336461E-2</v>
      </c>
      <c r="CT3905">
        <v>2.8135990621336461E-2</v>
      </c>
      <c r="CU3905">
        <v>2791</v>
      </c>
      <c r="CV3905">
        <v>-1</v>
      </c>
    </row>
    <row r="3906" spans="1:100" x14ac:dyDescent="0.2">
      <c r="A3906">
        <v>2022</v>
      </c>
      <c r="B3906">
        <v>6</v>
      </c>
      <c r="C3906" s="267">
        <v>44721</v>
      </c>
      <c r="D3906">
        <v>334</v>
      </c>
      <c r="E3906">
        <v>254</v>
      </c>
      <c r="F3906">
        <v>49</v>
      </c>
      <c r="G3906" t="s">
        <v>220</v>
      </c>
      <c r="H3906" t="s">
        <v>179</v>
      </c>
      <c r="I3906" t="s">
        <v>221</v>
      </c>
      <c r="J3906">
        <v>4</v>
      </c>
      <c r="K3906">
        <v>2</v>
      </c>
      <c r="L3906">
        <v>203</v>
      </c>
      <c r="M3906">
        <v>188</v>
      </c>
      <c r="N3906">
        <v>217</v>
      </c>
      <c r="O3906">
        <v>328</v>
      </c>
      <c r="P3906">
        <v>349</v>
      </c>
      <c r="Q3906">
        <v>394</v>
      </c>
      <c r="R3906">
        <v>351</v>
      </c>
      <c r="T3906">
        <v>210</v>
      </c>
      <c r="U3906">
        <v>208</v>
      </c>
      <c r="V3906">
        <v>212</v>
      </c>
      <c r="W3906">
        <v>218</v>
      </c>
      <c r="Y3906">
        <v>139</v>
      </c>
      <c r="AM3906">
        <v>355.5</v>
      </c>
      <c r="AN3906">
        <v>212</v>
      </c>
      <c r="AO3906">
        <v>94</v>
      </c>
      <c r="AP3906">
        <v>153</v>
      </c>
      <c r="AQ3906">
        <v>103.5971223021583</v>
      </c>
      <c r="AR3906">
        <v>139</v>
      </c>
      <c r="AU3906">
        <v>600</v>
      </c>
      <c r="AV3906">
        <v>7</v>
      </c>
      <c r="AW3906">
        <v>8</v>
      </c>
      <c r="AX3906">
        <v>5</v>
      </c>
      <c r="BG3906">
        <v>480</v>
      </c>
      <c r="BQ3906" t="s">
        <v>180</v>
      </c>
      <c r="BR3906" t="s">
        <v>181</v>
      </c>
      <c r="BS3906" t="s">
        <v>182</v>
      </c>
      <c r="BT3906"/>
      <c r="BU3906">
        <v>23</v>
      </c>
      <c r="BV3906" t="s">
        <v>220</v>
      </c>
      <c r="BW3906" t="s">
        <v>222</v>
      </c>
      <c r="BX3906">
        <v>0</v>
      </c>
      <c r="BY3906">
        <v>20</v>
      </c>
      <c r="BZ3906">
        <v>10</v>
      </c>
      <c r="CA3906">
        <v>610</v>
      </c>
      <c r="CB3906">
        <v>0</v>
      </c>
      <c r="CC3906">
        <v>0</v>
      </c>
      <c r="CD3906">
        <v>480</v>
      </c>
      <c r="CE3906">
        <v>3</v>
      </c>
      <c r="CF3906">
        <v>4</v>
      </c>
      <c r="CG3906">
        <v>2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10</v>
      </c>
      <c r="CO3906">
        <v>1090</v>
      </c>
      <c r="CP3906">
        <v>9.1743119266055051E-3</v>
      </c>
      <c r="CQ3906">
        <v>4.9261083743842367E-2</v>
      </c>
      <c r="CR3906">
        <v>5.3694581280788176</v>
      </c>
      <c r="CS3906">
        <v>4.716981132075472E-2</v>
      </c>
      <c r="CT3906">
        <v>5.1415094339622636</v>
      </c>
      <c r="CU3906">
        <v>2791</v>
      </c>
      <c r="CV3906">
        <v>-1</v>
      </c>
    </row>
    <row r="3907" spans="1:100" x14ac:dyDescent="0.2">
      <c r="A3907">
        <v>2022</v>
      </c>
      <c r="B3907">
        <v>6</v>
      </c>
      <c r="C3907" s="267">
        <v>44721</v>
      </c>
      <c r="D3907">
        <v>529</v>
      </c>
      <c r="E3907">
        <v>937</v>
      </c>
      <c r="F3907"/>
      <c r="G3907" t="s">
        <v>543</v>
      </c>
      <c r="H3907" t="s">
        <v>544</v>
      </c>
      <c r="I3907" t="s">
        <v>169</v>
      </c>
      <c r="J3907">
        <v>1</v>
      </c>
      <c r="K3907">
        <v>4</v>
      </c>
      <c r="L3907">
        <v>1586</v>
      </c>
      <c r="M3907">
        <v>1492</v>
      </c>
      <c r="N3907">
        <v>1698</v>
      </c>
      <c r="Q3907">
        <v>1640</v>
      </c>
      <c r="R3907">
        <v>1616</v>
      </c>
      <c r="S3907">
        <v>1640</v>
      </c>
      <c r="V3907">
        <v>1348</v>
      </c>
      <c r="W3907">
        <v>1335</v>
      </c>
      <c r="X3907">
        <v>1323</v>
      </c>
      <c r="Z3907">
        <v>148</v>
      </c>
      <c r="AA3907">
        <v>1739</v>
      </c>
      <c r="AB3907">
        <v>1727</v>
      </c>
      <c r="AC3907">
        <v>1972</v>
      </c>
      <c r="AD3907">
        <v>1845</v>
      </c>
      <c r="AE3907">
        <v>1713</v>
      </c>
      <c r="AF3907">
        <v>1343</v>
      </c>
      <c r="AG3907">
        <v>1240</v>
      </c>
      <c r="AH3907">
        <v>1423</v>
      </c>
      <c r="AI3907">
        <v>1307</v>
      </c>
      <c r="AJ3907">
        <v>1286</v>
      </c>
      <c r="AK3907">
        <v>168</v>
      </c>
      <c r="AL3907">
        <v>165</v>
      </c>
      <c r="AM3907">
        <v>1736.5</v>
      </c>
      <c r="AN3907">
        <v>1325.625</v>
      </c>
      <c r="AO3907">
        <v>20</v>
      </c>
      <c r="AP3907">
        <v>180</v>
      </c>
      <c r="AQ3907">
        <v>22.453222453222448</v>
      </c>
      <c r="AR3907">
        <v>160.33333333333329</v>
      </c>
      <c r="AV3907">
        <v>4</v>
      </c>
      <c r="AW3907">
        <v>4</v>
      </c>
      <c r="AX3907">
        <v>4</v>
      </c>
      <c r="AZ3907">
        <v>4</v>
      </c>
      <c r="BQ3907" t="s">
        <v>185</v>
      </c>
      <c r="BS3907" t="s">
        <v>545</v>
      </c>
      <c r="BT3907" t="s">
        <v>249</v>
      </c>
      <c r="BU3907">
        <v>23</v>
      </c>
      <c r="BV3907" t="s">
        <v>546</v>
      </c>
      <c r="BX3907">
        <v>0</v>
      </c>
      <c r="BY3907">
        <v>16</v>
      </c>
      <c r="BZ3907">
        <v>4</v>
      </c>
      <c r="CA3907">
        <v>4</v>
      </c>
      <c r="CB3907">
        <v>0</v>
      </c>
      <c r="CC3907">
        <v>0</v>
      </c>
      <c r="CD3907">
        <v>0</v>
      </c>
      <c r="CE3907">
        <v>1</v>
      </c>
      <c r="CF3907">
        <v>1</v>
      </c>
      <c r="CG3907">
        <v>1</v>
      </c>
      <c r="CH3907">
        <v>0</v>
      </c>
      <c r="CI3907">
        <v>1</v>
      </c>
      <c r="CJ3907">
        <v>0</v>
      </c>
      <c r="CK3907">
        <v>0</v>
      </c>
      <c r="CL3907">
        <v>0</v>
      </c>
      <c r="CM3907">
        <v>0</v>
      </c>
      <c r="CN3907">
        <v>4</v>
      </c>
      <c r="CO3907">
        <v>4</v>
      </c>
      <c r="CP3907">
        <v>1</v>
      </c>
      <c r="CQ3907">
        <v>2.5220680958385881E-3</v>
      </c>
      <c r="CR3907">
        <v>2.5220680958385881E-3</v>
      </c>
      <c r="CS3907">
        <v>3.017444601603018E-3</v>
      </c>
      <c r="CT3907">
        <v>3.017444601603018E-3</v>
      </c>
      <c r="CU3907">
        <v>2791</v>
      </c>
      <c r="CV3907">
        <v>-1</v>
      </c>
    </row>
    <row r="3908" spans="1:100" x14ac:dyDescent="0.2">
      <c r="A3908">
        <v>2022</v>
      </c>
      <c r="B3908">
        <v>6</v>
      </c>
      <c r="C3908" s="267">
        <v>44721</v>
      </c>
      <c r="D3908">
        <v>529</v>
      </c>
      <c r="E3908">
        <v>946</v>
      </c>
      <c r="F3908"/>
      <c r="G3908" t="s">
        <v>547</v>
      </c>
      <c r="H3908" t="s">
        <v>548</v>
      </c>
      <c r="I3908" t="s">
        <v>169</v>
      </c>
      <c r="J3908">
        <v>1</v>
      </c>
      <c r="K3908">
        <v>4</v>
      </c>
      <c r="L3908">
        <v>336</v>
      </c>
      <c r="M3908">
        <v>316</v>
      </c>
      <c r="N3908">
        <v>359</v>
      </c>
      <c r="Q3908">
        <v>442</v>
      </c>
      <c r="R3908">
        <v>442</v>
      </c>
      <c r="S3908">
        <v>440</v>
      </c>
      <c r="V3908">
        <v>355</v>
      </c>
      <c r="W3908">
        <v>336</v>
      </c>
      <c r="X3908">
        <v>332</v>
      </c>
      <c r="AA3908">
        <v>460</v>
      </c>
      <c r="AB3908">
        <v>460</v>
      </c>
      <c r="AC3908">
        <v>488</v>
      </c>
      <c r="AD3908">
        <v>476</v>
      </c>
      <c r="AE3908">
        <v>472</v>
      </c>
      <c r="AF3908">
        <v>360</v>
      </c>
      <c r="AG3908">
        <v>365</v>
      </c>
      <c r="AH3908">
        <v>342</v>
      </c>
      <c r="AI3908">
        <v>340</v>
      </c>
      <c r="AJ3908">
        <v>345</v>
      </c>
      <c r="AM3908">
        <v>460</v>
      </c>
      <c r="AN3908">
        <v>346.875</v>
      </c>
      <c r="AO3908">
        <v>20</v>
      </c>
      <c r="AP3908">
        <v>180</v>
      </c>
      <c r="AQ3908"/>
      <c r="AR3908"/>
      <c r="BQ3908" t="s">
        <v>185</v>
      </c>
      <c r="BS3908" t="s">
        <v>549</v>
      </c>
      <c r="BT3908" t="s">
        <v>249</v>
      </c>
      <c r="BU3908">
        <v>23</v>
      </c>
      <c r="BV3908" t="s">
        <v>546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/>
      <c r="CQ3908">
        <v>0</v>
      </c>
      <c r="CR3908">
        <v>0</v>
      </c>
      <c r="CS3908">
        <v>0</v>
      </c>
      <c r="CT3908">
        <v>0</v>
      </c>
      <c r="CU3908">
        <v>2791</v>
      </c>
      <c r="CV3908">
        <v>-1</v>
      </c>
    </row>
    <row r="3909" spans="1:100" x14ac:dyDescent="0.2">
      <c r="A3909">
        <v>2022</v>
      </c>
      <c r="B3909">
        <v>6</v>
      </c>
      <c r="C3909" s="267">
        <v>44723</v>
      </c>
      <c r="D3909">
        <v>29</v>
      </c>
      <c r="E3909">
        <v>81</v>
      </c>
      <c r="F3909">
        <v>2</v>
      </c>
      <c r="G3909" t="s">
        <v>484</v>
      </c>
      <c r="H3909" t="s">
        <v>485</v>
      </c>
      <c r="I3909" t="s">
        <v>169</v>
      </c>
      <c r="J3909">
        <v>2</v>
      </c>
      <c r="K3909">
        <v>3</v>
      </c>
      <c r="L3909">
        <v>388</v>
      </c>
      <c r="M3909">
        <v>360</v>
      </c>
      <c r="N3909">
        <v>415</v>
      </c>
      <c r="P3909">
        <v>470</v>
      </c>
      <c r="Q3909">
        <v>467</v>
      </c>
      <c r="R3909">
        <v>520</v>
      </c>
      <c r="U3909">
        <v>360</v>
      </c>
      <c r="V3909">
        <v>364</v>
      </c>
      <c r="W3909">
        <v>375</v>
      </c>
      <c r="AM3909">
        <v>485.66666666666669</v>
      </c>
      <c r="AN3909">
        <v>366.33333333333331</v>
      </c>
      <c r="AO3909">
        <v>60</v>
      </c>
      <c r="AP3909">
        <v>120</v>
      </c>
      <c r="AQ3909"/>
      <c r="AR3909"/>
      <c r="AU3909">
        <v>820</v>
      </c>
      <c r="AV3909">
        <v>3</v>
      </c>
      <c r="AW3909">
        <v>3</v>
      </c>
      <c r="AX3909">
        <v>2</v>
      </c>
      <c r="AZ3909">
        <v>4</v>
      </c>
      <c r="BQ3909" t="s">
        <v>180</v>
      </c>
      <c r="BR3909" t="s">
        <v>266</v>
      </c>
      <c r="BS3909" t="s">
        <v>486</v>
      </c>
      <c r="BT3909"/>
      <c r="BU3909">
        <v>23</v>
      </c>
      <c r="BV3909" t="s">
        <v>483</v>
      </c>
      <c r="BW3909" t="s">
        <v>173</v>
      </c>
      <c r="BX3909">
        <v>0</v>
      </c>
      <c r="BY3909">
        <v>12</v>
      </c>
      <c r="BZ3909">
        <v>4</v>
      </c>
      <c r="CA3909">
        <v>824</v>
      </c>
      <c r="CB3909">
        <v>0</v>
      </c>
      <c r="CC3909">
        <v>0</v>
      </c>
      <c r="CD3909">
        <v>0</v>
      </c>
      <c r="CE3909">
        <v>1</v>
      </c>
      <c r="CF3909">
        <v>1</v>
      </c>
      <c r="CG3909">
        <v>0</v>
      </c>
      <c r="CH3909">
        <v>0</v>
      </c>
      <c r="CI3909">
        <v>1</v>
      </c>
      <c r="CJ3909">
        <v>0</v>
      </c>
      <c r="CK3909">
        <v>0</v>
      </c>
      <c r="CL3909">
        <v>0</v>
      </c>
      <c r="CM3909">
        <v>0</v>
      </c>
      <c r="CN3909">
        <v>4</v>
      </c>
      <c r="CO3909">
        <v>824</v>
      </c>
      <c r="CP3909">
        <v>4.8543689320388354E-3</v>
      </c>
      <c r="CQ3909">
        <v>1.030927835051546E-2</v>
      </c>
      <c r="CR3909">
        <v>2.123711340206186</v>
      </c>
      <c r="CS3909">
        <v>1.0919017288444041E-2</v>
      </c>
      <c r="CT3909">
        <v>2.2493175614194718</v>
      </c>
      <c r="CU3909">
        <v>2791</v>
      </c>
      <c r="CV3909">
        <v>-1</v>
      </c>
    </row>
    <row r="3910" spans="1:100" x14ac:dyDescent="0.2">
      <c r="A3910">
        <v>2022</v>
      </c>
      <c r="B3910">
        <v>6</v>
      </c>
      <c r="C3910" s="267">
        <v>44723</v>
      </c>
      <c r="D3910">
        <v>29</v>
      </c>
      <c r="E3910">
        <v>83</v>
      </c>
      <c r="F3910">
        <v>2</v>
      </c>
      <c r="G3910" t="s">
        <v>480</v>
      </c>
      <c r="H3910" t="s">
        <v>481</v>
      </c>
      <c r="I3910" t="s">
        <v>169</v>
      </c>
      <c r="J3910">
        <v>2</v>
      </c>
      <c r="K3910">
        <v>3</v>
      </c>
      <c r="L3910">
        <v>22</v>
      </c>
      <c r="M3910">
        <v>20</v>
      </c>
      <c r="N3910">
        <v>23</v>
      </c>
      <c r="Y3910">
        <v>124</v>
      </c>
      <c r="AM3910"/>
      <c r="AN3910"/>
      <c r="AO3910">
        <v>60</v>
      </c>
      <c r="AP3910">
        <v>120</v>
      </c>
      <c r="AQ3910">
        <v>58.064516129032263</v>
      </c>
      <c r="AR3910">
        <v>124</v>
      </c>
      <c r="BQ3910" t="s">
        <v>180</v>
      </c>
      <c r="BR3910" t="s">
        <v>266</v>
      </c>
      <c r="BS3910" t="s">
        <v>482</v>
      </c>
      <c r="BT3910"/>
      <c r="BU3910">
        <v>23</v>
      </c>
      <c r="BV3910" t="s">
        <v>483</v>
      </c>
      <c r="BW3910" t="s">
        <v>173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/>
      <c r="CQ3910">
        <v>0</v>
      </c>
      <c r="CR3910">
        <v>0</v>
      </c>
      <c r="CS3910"/>
      <c r="CT3910"/>
      <c r="CU3910">
        <v>2791</v>
      </c>
      <c r="CV3910"/>
    </row>
    <row r="3911" spans="1:100" x14ac:dyDescent="0.2">
      <c r="A3911">
        <v>2022</v>
      </c>
      <c r="B3911">
        <v>6</v>
      </c>
      <c r="C3911" s="267">
        <v>44723</v>
      </c>
      <c r="D3911">
        <v>137</v>
      </c>
      <c r="E3911">
        <v>273</v>
      </c>
      <c r="F3911">
        <v>2</v>
      </c>
      <c r="G3911" t="s">
        <v>174</v>
      </c>
      <c r="H3911" t="s">
        <v>175</v>
      </c>
      <c r="I3911" t="s">
        <v>169</v>
      </c>
      <c r="J3911">
        <v>3</v>
      </c>
      <c r="K3911">
        <v>2</v>
      </c>
      <c r="L3911">
        <v>564</v>
      </c>
      <c r="M3911">
        <v>524</v>
      </c>
      <c r="N3911">
        <v>603</v>
      </c>
      <c r="AK3911">
        <v>133</v>
      </c>
      <c r="AL3911">
        <v>133</v>
      </c>
      <c r="AM3911"/>
      <c r="AN3911"/>
      <c r="AO3911">
        <v>93</v>
      </c>
      <c r="AP3911">
        <v>116</v>
      </c>
      <c r="AQ3911">
        <v>81.203007518796994</v>
      </c>
      <c r="AR3911">
        <v>133</v>
      </c>
      <c r="BG3911">
        <v>774</v>
      </c>
      <c r="BH3911">
        <v>4</v>
      </c>
      <c r="BI3911">
        <v>5</v>
      </c>
      <c r="BJ3911">
        <v>11</v>
      </c>
      <c r="BL3911">
        <v>3</v>
      </c>
      <c r="BQ3911" t="s">
        <v>176</v>
      </c>
      <c r="BS3911"/>
      <c r="BT3911"/>
      <c r="BU3911">
        <v>23</v>
      </c>
      <c r="BV3911" t="s">
        <v>177</v>
      </c>
      <c r="BW3911" t="s">
        <v>173</v>
      </c>
      <c r="BX3911">
        <v>0</v>
      </c>
      <c r="BY3911">
        <v>0</v>
      </c>
      <c r="BZ3911">
        <v>0</v>
      </c>
      <c r="CA3911">
        <v>0</v>
      </c>
      <c r="CB3911">
        <v>23</v>
      </c>
      <c r="CC3911">
        <v>11.5</v>
      </c>
      <c r="CD3911">
        <v>785</v>
      </c>
      <c r="CE3911">
        <v>2</v>
      </c>
      <c r="CF3911">
        <v>2</v>
      </c>
      <c r="CG3911">
        <v>5</v>
      </c>
      <c r="CH3911">
        <v>0</v>
      </c>
      <c r="CI3911">
        <v>1</v>
      </c>
      <c r="CJ3911">
        <v>0</v>
      </c>
      <c r="CK3911">
        <v>0</v>
      </c>
      <c r="CL3911">
        <v>0</v>
      </c>
      <c r="CM3911">
        <v>0</v>
      </c>
      <c r="CN3911">
        <v>11.5</v>
      </c>
      <c r="CO3911">
        <v>785</v>
      </c>
      <c r="CP3911">
        <v>1.4649681528662421E-2</v>
      </c>
      <c r="CQ3911">
        <v>2.0390070921985821E-2</v>
      </c>
      <c r="CR3911">
        <v>1.3918439716312061</v>
      </c>
      <c r="CS3911"/>
      <c r="CT3911"/>
      <c r="CU3911">
        <v>2791</v>
      </c>
      <c r="CV3911"/>
    </row>
    <row r="3912" spans="1:100" x14ac:dyDescent="0.2">
      <c r="A3912">
        <v>2022</v>
      </c>
      <c r="B3912">
        <v>6</v>
      </c>
      <c r="C3912" s="267">
        <v>44723</v>
      </c>
      <c r="D3912">
        <v>375</v>
      </c>
      <c r="E3912">
        <v>437</v>
      </c>
      <c r="F3912">
        <v>2</v>
      </c>
      <c r="G3912" t="s">
        <v>282</v>
      </c>
      <c r="H3912" t="s">
        <v>283</v>
      </c>
      <c r="I3912" t="s">
        <v>169</v>
      </c>
      <c r="J3912">
        <v>4</v>
      </c>
      <c r="K3912">
        <v>2</v>
      </c>
      <c r="L3912">
        <v>168</v>
      </c>
      <c r="M3912">
        <v>158</v>
      </c>
      <c r="N3912">
        <v>179</v>
      </c>
      <c r="AM3912"/>
      <c r="AN3912"/>
      <c r="AO3912">
        <v>120</v>
      </c>
      <c r="AP3912">
        <v>120</v>
      </c>
      <c r="AQ3912"/>
      <c r="AR3912"/>
      <c r="BQ3912" t="s">
        <v>185</v>
      </c>
      <c r="BR3912" t="s">
        <v>186</v>
      </c>
      <c r="BS3912" t="s">
        <v>284</v>
      </c>
      <c r="BT3912" t="s">
        <v>188</v>
      </c>
      <c r="BU3912">
        <v>23</v>
      </c>
      <c r="BV3912" t="s">
        <v>285</v>
      </c>
      <c r="BW3912" t="s">
        <v>173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/>
      <c r="CQ3912">
        <v>0</v>
      </c>
      <c r="CR3912">
        <v>0</v>
      </c>
      <c r="CS3912"/>
      <c r="CT3912"/>
      <c r="CU3912">
        <v>2791</v>
      </c>
      <c r="CV3912"/>
    </row>
    <row r="3913" spans="1:100" x14ac:dyDescent="0.2">
      <c r="A3913">
        <v>2022</v>
      </c>
      <c r="B3913">
        <v>6</v>
      </c>
      <c r="C3913" s="267">
        <v>44723</v>
      </c>
      <c r="D3913">
        <v>384</v>
      </c>
      <c r="E3913">
        <v>556</v>
      </c>
      <c r="F3913">
        <v>2</v>
      </c>
      <c r="G3913" t="s">
        <v>202</v>
      </c>
      <c r="H3913" t="s">
        <v>203</v>
      </c>
      <c r="I3913" t="s">
        <v>169</v>
      </c>
      <c r="J3913">
        <v>1</v>
      </c>
      <c r="K3913">
        <v>6</v>
      </c>
      <c r="L3913">
        <v>1066</v>
      </c>
      <c r="M3913">
        <v>1003</v>
      </c>
      <c r="N3913">
        <v>1141</v>
      </c>
      <c r="P3913">
        <v>2275</v>
      </c>
      <c r="Q3913">
        <v>1843</v>
      </c>
      <c r="R3913">
        <v>1863</v>
      </c>
      <c r="S3913">
        <v>1765</v>
      </c>
      <c r="U3913">
        <v>1312</v>
      </c>
      <c r="V3913">
        <v>1281</v>
      </c>
      <c r="W3913">
        <v>1246</v>
      </c>
      <c r="X3913">
        <v>1246</v>
      </c>
      <c r="AA3913">
        <v>1754</v>
      </c>
      <c r="AB3913">
        <v>1715</v>
      </c>
      <c r="AC3913">
        <v>1721</v>
      </c>
      <c r="AD3913">
        <v>1787</v>
      </c>
      <c r="AE3913">
        <v>1742</v>
      </c>
      <c r="AF3913">
        <v>1328</v>
      </c>
      <c r="AG3913">
        <v>1298</v>
      </c>
      <c r="AH3913">
        <v>1281</v>
      </c>
      <c r="AI3913">
        <v>1295</v>
      </c>
      <c r="AJ3913">
        <v>1294</v>
      </c>
      <c r="AM3913">
        <v>1829.4444444444439</v>
      </c>
      <c r="AN3913">
        <v>1286.7777777777781</v>
      </c>
      <c r="AO3913">
        <v>21</v>
      </c>
      <c r="AP3913">
        <v>180</v>
      </c>
      <c r="AQ3913"/>
      <c r="AR3913"/>
      <c r="AV3913">
        <v>10</v>
      </c>
      <c r="AW3913">
        <v>10</v>
      </c>
      <c r="AX3913">
        <v>10</v>
      </c>
      <c r="AY3913">
        <v>4</v>
      </c>
      <c r="BC3913">
        <v>2</v>
      </c>
      <c r="BG3913">
        <v>216</v>
      </c>
      <c r="BH3913">
        <v>5</v>
      </c>
      <c r="BI3913">
        <v>7</v>
      </c>
      <c r="BJ3913">
        <v>8</v>
      </c>
      <c r="BQ3913" t="s">
        <v>185</v>
      </c>
      <c r="BR3913" t="s">
        <v>186</v>
      </c>
      <c r="BS3913" t="s">
        <v>204</v>
      </c>
      <c r="BT3913" t="s">
        <v>188</v>
      </c>
      <c r="BU3913">
        <v>23</v>
      </c>
      <c r="BV3913" t="s">
        <v>205</v>
      </c>
      <c r="BW3913" t="s">
        <v>173</v>
      </c>
      <c r="BX3913">
        <v>0</v>
      </c>
      <c r="BY3913">
        <v>36</v>
      </c>
      <c r="BZ3913">
        <v>6</v>
      </c>
      <c r="CA3913">
        <v>6</v>
      </c>
      <c r="CB3913">
        <v>20</v>
      </c>
      <c r="CC3913">
        <v>3.333333333333333</v>
      </c>
      <c r="CD3913">
        <v>219</v>
      </c>
      <c r="CE3913">
        <v>2</v>
      </c>
      <c r="CF3913">
        <v>2</v>
      </c>
      <c r="CG3913">
        <v>3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9.3333333333333339</v>
      </c>
      <c r="CO3913">
        <v>225</v>
      </c>
      <c r="CP3913">
        <v>4.1481481481481487E-2</v>
      </c>
      <c r="CQ3913">
        <v>8.7554721701063164E-3</v>
      </c>
      <c r="CR3913">
        <v>0.2110694183864916</v>
      </c>
      <c r="CS3913">
        <v>7.2532596494257837E-3</v>
      </c>
      <c r="CT3913">
        <v>0.1748553665486573</v>
      </c>
      <c r="CU3913">
        <v>2791</v>
      </c>
      <c r="CV3913">
        <v>-1</v>
      </c>
    </row>
    <row r="3914" spans="1:100" x14ac:dyDescent="0.2">
      <c r="A3914">
        <v>2022</v>
      </c>
      <c r="B3914">
        <v>6</v>
      </c>
      <c r="C3914" s="267">
        <v>44723</v>
      </c>
      <c r="D3914">
        <v>384</v>
      </c>
      <c r="E3914">
        <v>557</v>
      </c>
      <c r="F3914">
        <v>2</v>
      </c>
      <c r="G3914" t="s">
        <v>206</v>
      </c>
      <c r="H3914" t="s">
        <v>207</v>
      </c>
      <c r="I3914" t="s">
        <v>169</v>
      </c>
      <c r="J3914">
        <v>1</v>
      </c>
      <c r="K3914">
        <v>6</v>
      </c>
      <c r="L3914">
        <v>182</v>
      </c>
      <c r="M3914">
        <v>171</v>
      </c>
      <c r="N3914">
        <v>194</v>
      </c>
      <c r="AM3914"/>
      <c r="AN3914"/>
      <c r="AO3914">
        <v>21</v>
      </c>
      <c r="AP3914">
        <v>180</v>
      </c>
      <c r="AQ3914"/>
      <c r="AR3914"/>
      <c r="BQ3914" t="s">
        <v>185</v>
      </c>
      <c r="BR3914" t="s">
        <v>186</v>
      </c>
      <c r="BS3914" t="s">
        <v>208</v>
      </c>
      <c r="BT3914" t="s">
        <v>209</v>
      </c>
      <c r="BU3914">
        <v>23</v>
      </c>
      <c r="BV3914" t="s">
        <v>205</v>
      </c>
      <c r="BW3914" t="s">
        <v>173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/>
      <c r="CQ3914">
        <v>0</v>
      </c>
      <c r="CR3914">
        <v>0</v>
      </c>
      <c r="CS3914"/>
      <c r="CT3914"/>
      <c r="CU3914">
        <v>2791</v>
      </c>
      <c r="CV3914"/>
    </row>
    <row r="3915" spans="1:100" x14ac:dyDescent="0.2">
      <c r="A3915">
        <v>2022</v>
      </c>
      <c r="B3915">
        <v>6</v>
      </c>
      <c r="C3915" s="267">
        <v>44723</v>
      </c>
      <c r="D3915">
        <v>529</v>
      </c>
      <c r="E3915">
        <v>937</v>
      </c>
      <c r="F3915">
        <v>2</v>
      </c>
      <c r="G3915" t="s">
        <v>543</v>
      </c>
      <c r="H3915" t="s">
        <v>544</v>
      </c>
      <c r="I3915" t="s">
        <v>169</v>
      </c>
      <c r="J3915">
        <v>1</v>
      </c>
      <c r="K3915">
        <v>4</v>
      </c>
      <c r="L3915">
        <v>1586</v>
      </c>
      <c r="M3915">
        <v>1492</v>
      </c>
      <c r="N3915">
        <v>1698</v>
      </c>
      <c r="Y3915">
        <v>167</v>
      </c>
      <c r="Z3915">
        <v>165</v>
      </c>
      <c r="AK3915">
        <v>151</v>
      </c>
      <c r="AL3915">
        <v>152</v>
      </c>
      <c r="AM3915"/>
      <c r="AN3915"/>
      <c r="AO3915">
        <v>20</v>
      </c>
      <c r="AP3915">
        <v>180</v>
      </c>
      <c r="AQ3915">
        <v>22.677165354330711</v>
      </c>
      <c r="AR3915">
        <v>158.75</v>
      </c>
      <c r="AU3915">
        <v>336</v>
      </c>
      <c r="AV3915">
        <v>4</v>
      </c>
      <c r="AW3915">
        <v>2</v>
      </c>
      <c r="AX3915">
        <v>6</v>
      </c>
      <c r="AZ3915">
        <v>4</v>
      </c>
      <c r="BC3915">
        <v>4</v>
      </c>
      <c r="BH3915">
        <v>4</v>
      </c>
      <c r="BI3915">
        <v>3</v>
      </c>
      <c r="BJ3915">
        <v>9</v>
      </c>
      <c r="BQ3915" t="s">
        <v>185</v>
      </c>
      <c r="BS3915" t="s">
        <v>545</v>
      </c>
      <c r="BT3915" t="s">
        <v>249</v>
      </c>
      <c r="BU3915">
        <v>23</v>
      </c>
      <c r="BV3915" t="s">
        <v>546</v>
      </c>
      <c r="BW3915" t="s">
        <v>173</v>
      </c>
      <c r="BX3915">
        <v>0</v>
      </c>
      <c r="BY3915">
        <v>20</v>
      </c>
      <c r="BZ3915">
        <v>5</v>
      </c>
      <c r="CA3915">
        <v>341</v>
      </c>
      <c r="CB3915">
        <v>16</v>
      </c>
      <c r="CC3915">
        <v>4</v>
      </c>
      <c r="CD3915">
        <v>4</v>
      </c>
      <c r="CE3915">
        <v>2</v>
      </c>
      <c r="CF3915">
        <v>1</v>
      </c>
      <c r="CG3915">
        <v>3</v>
      </c>
      <c r="CH3915">
        <v>0</v>
      </c>
      <c r="CI3915">
        <v>1</v>
      </c>
      <c r="CJ3915">
        <v>0</v>
      </c>
      <c r="CK3915">
        <v>0</v>
      </c>
      <c r="CL3915">
        <v>1</v>
      </c>
      <c r="CM3915">
        <v>0</v>
      </c>
      <c r="CN3915">
        <v>9</v>
      </c>
      <c r="CO3915">
        <v>345</v>
      </c>
      <c r="CP3915">
        <v>2.6086956521739129E-2</v>
      </c>
      <c r="CQ3915">
        <v>5.6746532156368226E-3</v>
      </c>
      <c r="CR3915">
        <v>0.21752837326607821</v>
      </c>
      <c r="CS3915"/>
      <c r="CT3915"/>
      <c r="CU3915">
        <v>2791</v>
      </c>
      <c r="CV3915"/>
    </row>
    <row r="3916" spans="1:100" x14ac:dyDescent="0.2">
      <c r="A3916">
        <v>2022</v>
      </c>
      <c r="B3916">
        <v>6</v>
      </c>
      <c r="C3916" s="267">
        <v>44723</v>
      </c>
      <c r="D3916">
        <v>1</v>
      </c>
      <c r="E3916">
        <v>2</v>
      </c>
      <c r="F3916">
        <v>3</v>
      </c>
      <c r="G3916" t="s">
        <v>392</v>
      </c>
      <c r="H3916" t="s">
        <v>393</v>
      </c>
      <c r="I3916" t="s">
        <v>169</v>
      </c>
      <c r="J3916">
        <v>3</v>
      </c>
      <c r="K3916">
        <v>2</v>
      </c>
      <c r="L3916">
        <v>113</v>
      </c>
      <c r="M3916">
        <v>105</v>
      </c>
      <c r="N3916">
        <v>120</v>
      </c>
      <c r="Y3916">
        <v>101</v>
      </c>
      <c r="Z3916">
        <v>99</v>
      </c>
      <c r="AK3916">
        <v>98</v>
      </c>
      <c r="AL3916">
        <v>107</v>
      </c>
      <c r="AM3916"/>
      <c r="AN3916"/>
      <c r="AO3916">
        <v>108</v>
      </c>
      <c r="AP3916">
        <v>100</v>
      </c>
      <c r="AQ3916">
        <v>106.6666666666667</v>
      </c>
      <c r="AR3916">
        <v>101.25</v>
      </c>
      <c r="BQ3916" t="s">
        <v>390</v>
      </c>
      <c r="BR3916" t="s">
        <v>390</v>
      </c>
      <c r="BS3916"/>
      <c r="BT3916"/>
      <c r="BU3916">
        <v>23</v>
      </c>
      <c r="BV3916" t="s">
        <v>391</v>
      </c>
      <c r="BW3916" t="s">
        <v>173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/>
      <c r="CQ3916">
        <v>0</v>
      </c>
      <c r="CR3916">
        <v>0</v>
      </c>
      <c r="CS3916"/>
      <c r="CT3916"/>
      <c r="CU3916">
        <v>2791</v>
      </c>
      <c r="CV3916"/>
    </row>
    <row r="3917" spans="1:100" x14ac:dyDescent="0.2">
      <c r="A3917">
        <v>2022</v>
      </c>
      <c r="B3917">
        <v>6</v>
      </c>
      <c r="C3917" s="267">
        <v>44723</v>
      </c>
      <c r="D3917">
        <v>137</v>
      </c>
      <c r="E3917">
        <v>273</v>
      </c>
      <c r="F3917">
        <v>3</v>
      </c>
      <c r="G3917" t="s">
        <v>174</v>
      </c>
      <c r="H3917" t="s">
        <v>175</v>
      </c>
      <c r="I3917" t="s">
        <v>169</v>
      </c>
      <c r="J3917">
        <v>3</v>
      </c>
      <c r="K3917">
        <v>2</v>
      </c>
      <c r="L3917">
        <v>564</v>
      </c>
      <c r="M3917">
        <v>524</v>
      </c>
      <c r="N3917">
        <v>603</v>
      </c>
      <c r="AA3917">
        <v>691</v>
      </c>
      <c r="AB3917">
        <v>726</v>
      </c>
      <c r="AC3917">
        <v>803</v>
      </c>
      <c r="AD3917">
        <v>729</v>
      </c>
      <c r="AE3917">
        <v>758</v>
      </c>
      <c r="AF3917">
        <v>570</v>
      </c>
      <c r="AG3917">
        <v>590</v>
      </c>
      <c r="AH3917">
        <v>605</v>
      </c>
      <c r="AI3917">
        <v>580</v>
      </c>
      <c r="AJ3917">
        <v>600</v>
      </c>
      <c r="AM3917">
        <v>741.4</v>
      </c>
      <c r="AN3917">
        <v>589</v>
      </c>
      <c r="AO3917">
        <v>93</v>
      </c>
      <c r="AP3917">
        <v>116</v>
      </c>
      <c r="AQ3917"/>
      <c r="AR3917"/>
      <c r="BQ3917" t="s">
        <v>176</v>
      </c>
      <c r="BS3917"/>
      <c r="BT3917"/>
      <c r="BU3917">
        <v>23</v>
      </c>
      <c r="BV3917" t="s">
        <v>177</v>
      </c>
      <c r="BW3917" t="s">
        <v>173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/>
      <c r="CQ3917">
        <v>0</v>
      </c>
      <c r="CR3917">
        <v>0</v>
      </c>
      <c r="CS3917">
        <v>0</v>
      </c>
      <c r="CT3917">
        <v>0</v>
      </c>
      <c r="CU3917">
        <v>2791</v>
      </c>
      <c r="CV3917">
        <v>-1</v>
      </c>
    </row>
    <row r="3918" spans="1:100" x14ac:dyDescent="0.2">
      <c r="A3918">
        <v>2022</v>
      </c>
      <c r="B3918">
        <v>6</v>
      </c>
      <c r="C3918" s="267">
        <v>44723</v>
      </c>
      <c r="D3918">
        <v>375</v>
      </c>
      <c r="E3918">
        <v>437</v>
      </c>
      <c r="F3918">
        <v>3</v>
      </c>
      <c r="G3918" t="s">
        <v>282</v>
      </c>
      <c r="H3918" t="s">
        <v>283</v>
      </c>
      <c r="I3918" t="s">
        <v>169</v>
      </c>
      <c r="J3918">
        <v>4</v>
      </c>
      <c r="K3918">
        <v>2</v>
      </c>
      <c r="L3918">
        <v>168</v>
      </c>
      <c r="M3918">
        <v>158</v>
      </c>
      <c r="N3918">
        <v>179</v>
      </c>
      <c r="AM3918"/>
      <c r="AN3918"/>
      <c r="AO3918">
        <v>120</v>
      </c>
      <c r="AP3918">
        <v>120</v>
      </c>
      <c r="AQ3918"/>
      <c r="AR3918"/>
      <c r="BQ3918" t="s">
        <v>185</v>
      </c>
      <c r="BR3918" t="s">
        <v>186</v>
      </c>
      <c r="BS3918" t="s">
        <v>284</v>
      </c>
      <c r="BT3918" t="s">
        <v>188</v>
      </c>
      <c r="BU3918">
        <v>23</v>
      </c>
      <c r="BV3918" t="s">
        <v>285</v>
      </c>
      <c r="BW3918" t="s">
        <v>173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/>
      <c r="CQ3918">
        <v>0</v>
      </c>
      <c r="CR3918">
        <v>0</v>
      </c>
      <c r="CS3918"/>
      <c r="CT3918"/>
      <c r="CU3918">
        <v>2791</v>
      </c>
      <c r="CV3918"/>
    </row>
    <row r="3919" spans="1:100" x14ac:dyDescent="0.2">
      <c r="A3919">
        <v>2022</v>
      </c>
      <c r="B3919">
        <v>6</v>
      </c>
      <c r="C3919" s="267">
        <v>44723</v>
      </c>
      <c r="D3919">
        <v>421</v>
      </c>
      <c r="E3919">
        <v>673</v>
      </c>
      <c r="F3919">
        <v>3</v>
      </c>
      <c r="G3919" t="s">
        <v>359</v>
      </c>
      <c r="H3919" t="s">
        <v>360</v>
      </c>
      <c r="I3919" t="s">
        <v>169</v>
      </c>
      <c r="J3919">
        <v>1</v>
      </c>
      <c r="K3919">
        <v>4</v>
      </c>
      <c r="L3919">
        <v>61</v>
      </c>
      <c r="M3919">
        <v>57</v>
      </c>
      <c r="N3919">
        <v>65</v>
      </c>
      <c r="AM3919"/>
      <c r="AN3919"/>
      <c r="AO3919">
        <v>18</v>
      </c>
      <c r="AP3919">
        <v>200</v>
      </c>
      <c r="AQ3919"/>
      <c r="AR3919"/>
      <c r="BQ3919" t="s">
        <v>185</v>
      </c>
      <c r="BR3919" t="s">
        <v>186</v>
      </c>
      <c r="BS3919" t="s">
        <v>361</v>
      </c>
      <c r="BT3919" t="s">
        <v>188</v>
      </c>
      <c r="BU3919">
        <v>23</v>
      </c>
      <c r="BV3919" t="s">
        <v>358</v>
      </c>
      <c r="BW3919" t="s">
        <v>173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/>
      <c r="CQ3919">
        <v>0</v>
      </c>
      <c r="CR3919">
        <v>0</v>
      </c>
      <c r="CS3919"/>
      <c r="CT3919"/>
      <c r="CU3919">
        <v>2791</v>
      </c>
      <c r="CV3919"/>
    </row>
    <row r="3920" spans="1:100" x14ac:dyDescent="0.2">
      <c r="A3920">
        <v>2022</v>
      </c>
      <c r="B3920">
        <v>6</v>
      </c>
      <c r="C3920" s="267">
        <v>44723</v>
      </c>
      <c r="D3920">
        <v>423</v>
      </c>
      <c r="E3920">
        <v>669</v>
      </c>
      <c r="F3920">
        <v>3</v>
      </c>
      <c r="G3920" t="s">
        <v>279</v>
      </c>
      <c r="H3920" t="s">
        <v>280</v>
      </c>
      <c r="I3920" t="s">
        <v>169</v>
      </c>
      <c r="J3920">
        <v>2</v>
      </c>
      <c r="K3920">
        <v>2</v>
      </c>
      <c r="L3920">
        <v>954</v>
      </c>
      <c r="M3920">
        <v>897</v>
      </c>
      <c r="N3920">
        <v>1021</v>
      </c>
      <c r="P3920">
        <v>1407</v>
      </c>
      <c r="Q3920">
        <v>1394</v>
      </c>
      <c r="R3920">
        <v>1479</v>
      </c>
      <c r="S3920">
        <v>1403</v>
      </c>
      <c r="U3920">
        <v>991</v>
      </c>
      <c r="V3920">
        <v>977</v>
      </c>
      <c r="W3920">
        <v>931</v>
      </c>
      <c r="X3920">
        <v>941</v>
      </c>
      <c r="AA3920">
        <v>1420</v>
      </c>
      <c r="AB3920">
        <v>1511</v>
      </c>
      <c r="AC3920">
        <v>1591</v>
      </c>
      <c r="AD3920">
        <v>1634</v>
      </c>
      <c r="AE3920">
        <v>1625</v>
      </c>
      <c r="AF3920">
        <v>989</v>
      </c>
      <c r="AG3920">
        <v>956</v>
      </c>
      <c r="AH3920">
        <v>1049</v>
      </c>
      <c r="AI3920">
        <v>1021</v>
      </c>
      <c r="AJ3920">
        <v>1025</v>
      </c>
      <c r="AM3920">
        <v>1496</v>
      </c>
      <c r="AN3920">
        <v>986.66666666666663</v>
      </c>
      <c r="AO3920">
        <v>40</v>
      </c>
      <c r="AP3920">
        <v>180</v>
      </c>
      <c r="AQ3920"/>
      <c r="AR3920"/>
      <c r="BQ3920" t="s">
        <v>185</v>
      </c>
      <c r="BR3920" t="s">
        <v>186</v>
      </c>
      <c r="BS3920" t="s">
        <v>281</v>
      </c>
      <c r="BT3920" t="s">
        <v>188</v>
      </c>
      <c r="BU3920">
        <v>23</v>
      </c>
      <c r="BV3920" t="s">
        <v>279</v>
      </c>
      <c r="BW3920" t="s">
        <v>173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/>
      <c r="CQ3920">
        <v>0</v>
      </c>
      <c r="CR3920">
        <v>0</v>
      </c>
      <c r="CS3920">
        <v>0</v>
      </c>
      <c r="CT3920">
        <v>0</v>
      </c>
      <c r="CU3920">
        <v>2791</v>
      </c>
      <c r="CV3920">
        <v>-1</v>
      </c>
    </row>
    <row r="3921" spans="1:100" x14ac:dyDescent="0.2">
      <c r="A3921">
        <v>2022</v>
      </c>
      <c r="B3921">
        <v>6</v>
      </c>
      <c r="C3921" s="267">
        <v>44723</v>
      </c>
      <c r="D3921">
        <v>34</v>
      </c>
      <c r="E3921">
        <v>104</v>
      </c>
      <c r="F3921">
        <v>4</v>
      </c>
      <c r="G3921" t="s">
        <v>305</v>
      </c>
      <c r="H3921" t="s">
        <v>306</v>
      </c>
      <c r="I3921" t="s">
        <v>169</v>
      </c>
      <c r="J3921">
        <v>4</v>
      </c>
      <c r="K3921">
        <v>6</v>
      </c>
      <c r="L3921">
        <v>89</v>
      </c>
      <c r="M3921">
        <v>82</v>
      </c>
      <c r="N3921">
        <v>95</v>
      </c>
      <c r="AM3921"/>
      <c r="AN3921"/>
      <c r="AO3921">
        <v>140</v>
      </c>
      <c r="AP3921">
        <v>103</v>
      </c>
      <c r="AQ3921"/>
      <c r="AR3921"/>
      <c r="BQ3921" t="s">
        <v>180</v>
      </c>
      <c r="BR3921" t="s">
        <v>192</v>
      </c>
      <c r="BS3921" t="s">
        <v>307</v>
      </c>
      <c r="BT3921"/>
      <c r="BU3921">
        <v>23</v>
      </c>
      <c r="BV3921" t="s">
        <v>292</v>
      </c>
      <c r="BW3921" t="s">
        <v>173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/>
      <c r="CQ3921">
        <v>0</v>
      </c>
      <c r="CR3921">
        <v>0</v>
      </c>
      <c r="CS3921"/>
      <c r="CT3921"/>
      <c r="CU3921">
        <v>2791</v>
      </c>
      <c r="CV3921"/>
    </row>
    <row r="3922" spans="1:100" x14ac:dyDescent="0.2">
      <c r="A3922">
        <v>2022</v>
      </c>
      <c r="B3922">
        <v>6</v>
      </c>
      <c r="C3922" s="267">
        <v>44723</v>
      </c>
      <c r="D3922">
        <v>423</v>
      </c>
      <c r="E3922">
        <v>669</v>
      </c>
      <c r="F3922">
        <v>4</v>
      </c>
      <c r="G3922" t="s">
        <v>279</v>
      </c>
      <c r="H3922" t="s">
        <v>280</v>
      </c>
      <c r="I3922" t="s">
        <v>169</v>
      </c>
      <c r="J3922">
        <v>2</v>
      </c>
      <c r="K3922">
        <v>2</v>
      </c>
      <c r="L3922">
        <v>954</v>
      </c>
      <c r="M3922">
        <v>897</v>
      </c>
      <c r="N3922">
        <v>1021</v>
      </c>
      <c r="Y3922">
        <v>159</v>
      </c>
      <c r="Z3922">
        <v>161</v>
      </c>
      <c r="AK3922">
        <v>165</v>
      </c>
      <c r="AL3922">
        <v>176</v>
      </c>
      <c r="AM3922"/>
      <c r="AN3922"/>
      <c r="AO3922">
        <v>40</v>
      </c>
      <c r="AP3922">
        <v>180</v>
      </c>
      <c r="AQ3922">
        <v>43.570347957639939</v>
      </c>
      <c r="AR3922">
        <v>165.25</v>
      </c>
      <c r="AU3922">
        <v>516</v>
      </c>
      <c r="AV3922">
        <v>4</v>
      </c>
      <c r="AW3922">
        <v>4</v>
      </c>
      <c r="AX3922">
        <v>4</v>
      </c>
      <c r="AZ3922">
        <v>2</v>
      </c>
      <c r="BG3922">
        <v>528</v>
      </c>
      <c r="BH3922">
        <v>7</v>
      </c>
      <c r="BI3922">
        <v>2</v>
      </c>
      <c r="BJ3922">
        <v>13</v>
      </c>
      <c r="BL3922">
        <v>3</v>
      </c>
      <c r="BQ3922" t="s">
        <v>185</v>
      </c>
      <c r="BR3922" t="s">
        <v>186</v>
      </c>
      <c r="BS3922" t="s">
        <v>281</v>
      </c>
      <c r="BT3922" t="s">
        <v>188</v>
      </c>
      <c r="BU3922">
        <v>23</v>
      </c>
      <c r="BV3922" t="s">
        <v>279</v>
      </c>
      <c r="BW3922" t="s">
        <v>173</v>
      </c>
      <c r="BX3922">
        <v>0</v>
      </c>
      <c r="BY3922">
        <v>14</v>
      </c>
      <c r="BZ3922">
        <v>7</v>
      </c>
      <c r="CA3922">
        <v>523</v>
      </c>
      <c r="CB3922">
        <v>25</v>
      </c>
      <c r="CC3922">
        <v>12.5</v>
      </c>
      <c r="CD3922">
        <v>540</v>
      </c>
      <c r="CE3922">
        <v>5</v>
      </c>
      <c r="CF3922">
        <v>3</v>
      </c>
      <c r="CG3922">
        <v>8</v>
      </c>
      <c r="CH3922">
        <v>0</v>
      </c>
      <c r="CI3922">
        <v>2</v>
      </c>
      <c r="CJ3922">
        <v>0</v>
      </c>
      <c r="CK3922">
        <v>0</v>
      </c>
      <c r="CL3922">
        <v>0</v>
      </c>
      <c r="CM3922">
        <v>0</v>
      </c>
      <c r="CN3922">
        <v>19.5</v>
      </c>
      <c r="CO3922">
        <v>1063</v>
      </c>
      <c r="CP3922">
        <v>1.8344308560677331E-2</v>
      </c>
      <c r="CQ3922">
        <v>2.0440251572327039E-2</v>
      </c>
      <c r="CR3922">
        <v>1.1142557651991609</v>
      </c>
      <c r="CS3922"/>
      <c r="CT3922"/>
      <c r="CU3922">
        <v>2791</v>
      </c>
      <c r="CV3922"/>
    </row>
    <row r="3923" spans="1:100" x14ac:dyDescent="0.2">
      <c r="A3923">
        <v>2022</v>
      </c>
      <c r="B3923">
        <v>6</v>
      </c>
      <c r="C3923" s="267">
        <v>44723</v>
      </c>
      <c r="D3923">
        <v>421</v>
      </c>
      <c r="E3923">
        <v>667</v>
      </c>
      <c r="F3923">
        <v>5</v>
      </c>
      <c r="G3923" t="s">
        <v>355</v>
      </c>
      <c r="H3923" t="s">
        <v>356</v>
      </c>
      <c r="I3923" t="s">
        <v>169</v>
      </c>
      <c r="J3923">
        <v>1</v>
      </c>
      <c r="K3923">
        <v>4</v>
      </c>
      <c r="L3923">
        <v>1554</v>
      </c>
      <c r="M3923">
        <v>1462</v>
      </c>
      <c r="N3923">
        <v>1664</v>
      </c>
      <c r="P3923">
        <v>1140</v>
      </c>
      <c r="Q3923">
        <v>2647</v>
      </c>
      <c r="R3923">
        <v>2921</v>
      </c>
      <c r="S3923">
        <v>2864</v>
      </c>
      <c r="U3923">
        <v>676</v>
      </c>
      <c r="V3923">
        <v>1634</v>
      </c>
      <c r="W3923">
        <v>1551</v>
      </c>
      <c r="X3923">
        <v>1553</v>
      </c>
      <c r="AA3923">
        <v>2243</v>
      </c>
      <c r="AB3923">
        <v>2300</v>
      </c>
      <c r="AC3923">
        <v>2287</v>
      </c>
      <c r="AD3923">
        <v>2236</v>
      </c>
      <c r="AE3923">
        <v>2210</v>
      </c>
      <c r="AF3923">
        <v>1621</v>
      </c>
      <c r="AG3923">
        <v>1627</v>
      </c>
      <c r="AH3923">
        <v>1642</v>
      </c>
      <c r="AI3923">
        <v>1624</v>
      </c>
      <c r="AJ3923">
        <v>1650</v>
      </c>
      <c r="AM3923">
        <v>2316.4444444444439</v>
      </c>
      <c r="AN3923">
        <v>1508.666666666667</v>
      </c>
      <c r="AO3923">
        <v>18</v>
      </c>
      <c r="AP3923">
        <v>200</v>
      </c>
      <c r="AQ3923"/>
      <c r="AR3923"/>
      <c r="AU3923">
        <v>220</v>
      </c>
      <c r="AV3923">
        <v>4</v>
      </c>
      <c r="AW3923">
        <v>4</v>
      </c>
      <c r="AX3923">
        <v>4</v>
      </c>
      <c r="AZ3923">
        <v>4</v>
      </c>
      <c r="BC3923">
        <v>4</v>
      </c>
      <c r="BG3923">
        <v>200</v>
      </c>
      <c r="BH3923">
        <v>4</v>
      </c>
      <c r="BI3923">
        <v>9</v>
      </c>
      <c r="BJ3923">
        <v>8</v>
      </c>
      <c r="BO3923">
        <v>5</v>
      </c>
      <c r="BQ3923" t="s">
        <v>185</v>
      </c>
      <c r="BR3923" t="s">
        <v>186</v>
      </c>
      <c r="BS3923" t="s">
        <v>357</v>
      </c>
      <c r="BT3923" t="s">
        <v>188</v>
      </c>
      <c r="BU3923">
        <v>23</v>
      </c>
      <c r="BV3923" t="s">
        <v>358</v>
      </c>
      <c r="BW3923" t="s">
        <v>173</v>
      </c>
      <c r="BX3923">
        <v>0</v>
      </c>
      <c r="BY3923">
        <v>20</v>
      </c>
      <c r="BZ3923">
        <v>5</v>
      </c>
      <c r="CA3923">
        <v>225</v>
      </c>
      <c r="CB3923">
        <v>26</v>
      </c>
      <c r="CC3923">
        <v>6.5</v>
      </c>
      <c r="CD3923">
        <v>206</v>
      </c>
      <c r="CE3923">
        <v>2</v>
      </c>
      <c r="CF3923">
        <v>3</v>
      </c>
      <c r="CG3923">
        <v>3</v>
      </c>
      <c r="CH3923">
        <v>0</v>
      </c>
      <c r="CI3923">
        <v>1</v>
      </c>
      <c r="CJ3923">
        <v>0</v>
      </c>
      <c r="CK3923">
        <v>0</v>
      </c>
      <c r="CL3923">
        <v>2</v>
      </c>
      <c r="CM3923">
        <v>0</v>
      </c>
      <c r="CN3923">
        <v>11.5</v>
      </c>
      <c r="CO3923">
        <v>431</v>
      </c>
      <c r="CP3923">
        <v>2.668213457076566E-2</v>
      </c>
      <c r="CQ3923">
        <v>7.4002574002574014E-3</v>
      </c>
      <c r="CR3923">
        <v>0.27734877734877728</v>
      </c>
      <c r="CS3923">
        <v>7.6226248342907638E-3</v>
      </c>
      <c r="CT3923">
        <v>0.28568272205037559</v>
      </c>
      <c r="CU3923">
        <v>2791</v>
      </c>
      <c r="CV3923">
        <v>-1</v>
      </c>
    </row>
    <row r="3924" spans="1:100" x14ac:dyDescent="0.2">
      <c r="A3924">
        <v>2022</v>
      </c>
      <c r="B3924">
        <v>6</v>
      </c>
      <c r="C3924" s="267">
        <v>44723</v>
      </c>
      <c r="D3924">
        <v>421</v>
      </c>
      <c r="E3924">
        <v>673</v>
      </c>
      <c r="F3924">
        <v>5</v>
      </c>
      <c r="G3924" t="s">
        <v>359</v>
      </c>
      <c r="H3924" t="s">
        <v>360</v>
      </c>
      <c r="I3924" t="s">
        <v>169</v>
      </c>
      <c r="J3924">
        <v>1</v>
      </c>
      <c r="K3924">
        <v>4</v>
      </c>
      <c r="L3924">
        <v>61</v>
      </c>
      <c r="M3924">
        <v>57</v>
      </c>
      <c r="N3924">
        <v>65</v>
      </c>
      <c r="P3924">
        <v>110</v>
      </c>
      <c r="Q3924">
        <v>113</v>
      </c>
      <c r="R3924">
        <v>115</v>
      </c>
      <c r="S3924">
        <v>116</v>
      </c>
      <c r="U3924">
        <v>66</v>
      </c>
      <c r="V3924">
        <v>64</v>
      </c>
      <c r="W3924">
        <v>61</v>
      </c>
      <c r="X3924">
        <v>61</v>
      </c>
      <c r="Y3924">
        <v>180</v>
      </c>
      <c r="Z3924">
        <v>177</v>
      </c>
      <c r="AA3924">
        <v>83</v>
      </c>
      <c r="AB3924">
        <v>85</v>
      </c>
      <c r="AC3924">
        <v>80</v>
      </c>
      <c r="AD3924">
        <v>89</v>
      </c>
      <c r="AE3924">
        <v>84</v>
      </c>
      <c r="AF3924">
        <v>63</v>
      </c>
      <c r="AG3924">
        <v>65</v>
      </c>
      <c r="AH3924">
        <v>64</v>
      </c>
      <c r="AI3924">
        <v>63</v>
      </c>
      <c r="AJ3924">
        <v>68</v>
      </c>
      <c r="AK3924">
        <v>154</v>
      </c>
      <c r="AL3924">
        <v>153</v>
      </c>
      <c r="AM3924">
        <v>97.222222222222229</v>
      </c>
      <c r="AN3924">
        <v>63.888888888888893</v>
      </c>
      <c r="AO3924">
        <v>18</v>
      </c>
      <c r="AP3924">
        <v>200</v>
      </c>
      <c r="AQ3924">
        <v>21.68674698795181</v>
      </c>
      <c r="AR3924">
        <v>166</v>
      </c>
      <c r="BQ3924" t="s">
        <v>185</v>
      </c>
      <c r="BR3924" t="s">
        <v>186</v>
      </c>
      <c r="BS3924" t="s">
        <v>361</v>
      </c>
      <c r="BT3924" t="s">
        <v>188</v>
      </c>
      <c r="BU3924">
        <v>23</v>
      </c>
      <c r="BV3924" t="s">
        <v>358</v>
      </c>
      <c r="BW3924" t="s">
        <v>173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/>
      <c r="CQ3924">
        <v>0</v>
      </c>
      <c r="CR3924">
        <v>0</v>
      </c>
      <c r="CS3924">
        <v>0</v>
      </c>
      <c r="CT3924">
        <v>0</v>
      </c>
      <c r="CU3924">
        <v>2791</v>
      </c>
      <c r="CV3924">
        <v>-1</v>
      </c>
    </row>
    <row r="3925" spans="1:100" x14ac:dyDescent="0.2">
      <c r="A3925">
        <v>2022</v>
      </c>
      <c r="B3925">
        <v>6</v>
      </c>
      <c r="C3925" s="267">
        <v>44723</v>
      </c>
      <c r="D3925">
        <v>384</v>
      </c>
      <c r="E3925">
        <v>557</v>
      </c>
      <c r="F3925">
        <v>6</v>
      </c>
      <c r="G3925" t="s">
        <v>206</v>
      </c>
      <c r="H3925" t="s">
        <v>207</v>
      </c>
      <c r="I3925" t="s">
        <v>169</v>
      </c>
      <c r="J3925">
        <v>1</v>
      </c>
      <c r="K3925">
        <v>6</v>
      </c>
      <c r="L3925">
        <v>182</v>
      </c>
      <c r="M3925">
        <v>171</v>
      </c>
      <c r="N3925">
        <v>194</v>
      </c>
      <c r="Y3925">
        <v>158</v>
      </c>
      <c r="Z3925">
        <v>159</v>
      </c>
      <c r="AK3925">
        <v>161</v>
      </c>
      <c r="AL3925">
        <v>164</v>
      </c>
      <c r="AM3925"/>
      <c r="AN3925"/>
      <c r="AO3925">
        <v>21</v>
      </c>
      <c r="AP3925">
        <v>180</v>
      </c>
      <c r="AQ3925">
        <v>22.42990654205607</v>
      </c>
      <c r="AR3925">
        <v>160.5</v>
      </c>
      <c r="BQ3925" t="s">
        <v>185</v>
      </c>
      <c r="BR3925" t="s">
        <v>186</v>
      </c>
      <c r="BS3925" t="s">
        <v>208</v>
      </c>
      <c r="BT3925" t="s">
        <v>209</v>
      </c>
      <c r="BU3925">
        <v>23</v>
      </c>
      <c r="BV3925" t="s">
        <v>205</v>
      </c>
      <c r="BW3925" t="s">
        <v>173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/>
      <c r="CQ3925">
        <v>0</v>
      </c>
      <c r="CR3925">
        <v>0</v>
      </c>
      <c r="CS3925"/>
      <c r="CT3925"/>
      <c r="CU3925">
        <v>2791</v>
      </c>
      <c r="CV3925"/>
    </row>
    <row r="3926" spans="1:100" x14ac:dyDescent="0.2">
      <c r="A3926">
        <v>2022</v>
      </c>
      <c r="B3926">
        <v>6</v>
      </c>
      <c r="C3926" s="267">
        <v>44723</v>
      </c>
      <c r="D3926">
        <v>529</v>
      </c>
      <c r="E3926">
        <v>937</v>
      </c>
      <c r="F3926">
        <v>7</v>
      </c>
      <c r="G3926" t="s">
        <v>543</v>
      </c>
      <c r="H3926" t="s">
        <v>544</v>
      </c>
      <c r="I3926" t="s">
        <v>169</v>
      </c>
      <c r="J3926">
        <v>1</v>
      </c>
      <c r="K3926">
        <v>4</v>
      </c>
      <c r="L3926">
        <v>1586</v>
      </c>
      <c r="M3926">
        <v>1492</v>
      </c>
      <c r="N3926">
        <v>1698</v>
      </c>
      <c r="P3926">
        <v>1888</v>
      </c>
      <c r="Q3926">
        <v>1790</v>
      </c>
      <c r="R3926">
        <v>2204</v>
      </c>
      <c r="S3926">
        <v>2185</v>
      </c>
      <c r="U3926">
        <v>1313</v>
      </c>
      <c r="V3926">
        <v>1303</v>
      </c>
      <c r="W3926">
        <v>1245</v>
      </c>
      <c r="X3926">
        <v>1233</v>
      </c>
      <c r="AA3926">
        <v>1684</v>
      </c>
      <c r="AB3926">
        <v>1773</v>
      </c>
      <c r="AC3926">
        <v>1656</v>
      </c>
      <c r="AD3926">
        <v>1649</v>
      </c>
      <c r="AE3926">
        <v>1598</v>
      </c>
      <c r="AF3926">
        <v>1298</v>
      </c>
      <c r="AG3926">
        <v>1329</v>
      </c>
      <c r="AH3926">
        <v>1317</v>
      </c>
      <c r="AI3926">
        <v>1294</v>
      </c>
      <c r="AJ3926">
        <v>1315</v>
      </c>
      <c r="AM3926">
        <v>1825.2222222222219</v>
      </c>
      <c r="AN3926">
        <v>1294.1111111111111</v>
      </c>
      <c r="AO3926">
        <v>20</v>
      </c>
      <c r="AP3926">
        <v>180</v>
      </c>
      <c r="AQ3926"/>
      <c r="AR3926"/>
      <c r="BQ3926" t="s">
        <v>185</v>
      </c>
      <c r="BS3926" t="s">
        <v>545</v>
      </c>
      <c r="BT3926" t="s">
        <v>249</v>
      </c>
      <c r="BU3926">
        <v>23</v>
      </c>
      <c r="BV3926" t="s">
        <v>546</v>
      </c>
      <c r="BW3926" t="s">
        <v>173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/>
      <c r="CQ3926">
        <v>0</v>
      </c>
      <c r="CR3926">
        <v>0</v>
      </c>
      <c r="CS3926">
        <v>0</v>
      </c>
      <c r="CT3926">
        <v>0</v>
      </c>
      <c r="CU3926">
        <v>2791</v>
      </c>
      <c r="CV3926">
        <v>-1</v>
      </c>
    </row>
    <row r="3927" spans="1:100" x14ac:dyDescent="0.2">
      <c r="A3927">
        <v>2022</v>
      </c>
      <c r="B3927">
        <v>6</v>
      </c>
      <c r="C3927" s="267">
        <v>44723</v>
      </c>
      <c r="D3927">
        <v>529</v>
      </c>
      <c r="E3927">
        <v>946</v>
      </c>
      <c r="F3927">
        <v>7</v>
      </c>
      <c r="G3927" t="s">
        <v>547</v>
      </c>
      <c r="H3927" t="s">
        <v>548</v>
      </c>
      <c r="I3927" t="s">
        <v>169</v>
      </c>
      <c r="J3927">
        <v>1</v>
      </c>
      <c r="K3927">
        <v>4</v>
      </c>
      <c r="L3927">
        <v>336</v>
      </c>
      <c r="M3927">
        <v>316</v>
      </c>
      <c r="N3927">
        <v>359</v>
      </c>
      <c r="P3927">
        <v>472</v>
      </c>
      <c r="Q3927">
        <v>454</v>
      </c>
      <c r="R3927">
        <v>538</v>
      </c>
      <c r="S3927">
        <v>518</v>
      </c>
      <c r="U3927">
        <v>355</v>
      </c>
      <c r="V3927">
        <v>347</v>
      </c>
      <c r="W3927">
        <v>342</v>
      </c>
      <c r="X3927">
        <v>338</v>
      </c>
      <c r="AA3927">
        <v>430</v>
      </c>
      <c r="AB3927">
        <v>438</v>
      </c>
      <c r="AC3927">
        <v>436</v>
      </c>
      <c r="AD3927">
        <v>440</v>
      </c>
      <c r="AE3927">
        <v>446</v>
      </c>
      <c r="AF3927">
        <v>352</v>
      </c>
      <c r="AG3927">
        <v>360</v>
      </c>
      <c r="AH3927">
        <v>355</v>
      </c>
      <c r="AI3927">
        <v>340</v>
      </c>
      <c r="AJ3927">
        <v>352</v>
      </c>
      <c r="AM3927">
        <v>463.55555555555549</v>
      </c>
      <c r="AN3927">
        <v>349</v>
      </c>
      <c r="AO3927">
        <v>20</v>
      </c>
      <c r="AP3927">
        <v>180</v>
      </c>
      <c r="AQ3927"/>
      <c r="AR3927"/>
      <c r="BQ3927" t="s">
        <v>185</v>
      </c>
      <c r="BS3927" t="s">
        <v>549</v>
      </c>
      <c r="BT3927" t="s">
        <v>249</v>
      </c>
      <c r="BU3927">
        <v>23</v>
      </c>
      <c r="BV3927" t="s">
        <v>546</v>
      </c>
      <c r="BW3927" t="s">
        <v>173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/>
      <c r="CQ3927">
        <v>0</v>
      </c>
      <c r="CR3927">
        <v>0</v>
      </c>
      <c r="CS3927">
        <v>0</v>
      </c>
      <c r="CT3927">
        <v>0</v>
      </c>
      <c r="CU3927">
        <v>2791</v>
      </c>
      <c r="CV3927">
        <v>-1</v>
      </c>
    </row>
    <row r="3928" spans="1:100" x14ac:dyDescent="0.2">
      <c r="A3928">
        <v>2022</v>
      </c>
      <c r="B3928">
        <v>6</v>
      </c>
      <c r="C3928" s="267">
        <v>44723</v>
      </c>
      <c r="D3928">
        <v>1</v>
      </c>
      <c r="E3928">
        <v>1</v>
      </c>
      <c r="F3928">
        <v>8</v>
      </c>
      <c r="G3928" t="s">
        <v>388</v>
      </c>
      <c r="H3928" t="s">
        <v>389</v>
      </c>
      <c r="I3928" t="s">
        <v>169</v>
      </c>
      <c r="J3928">
        <v>3</v>
      </c>
      <c r="K3928">
        <v>2</v>
      </c>
      <c r="L3928">
        <v>111</v>
      </c>
      <c r="M3928">
        <v>103</v>
      </c>
      <c r="N3928">
        <v>118</v>
      </c>
      <c r="P3928">
        <v>122</v>
      </c>
      <c r="Q3928">
        <v>119</v>
      </c>
      <c r="R3928">
        <v>131</v>
      </c>
      <c r="S3928">
        <v>132</v>
      </c>
      <c r="U3928">
        <v>95</v>
      </c>
      <c r="V3928">
        <v>94</v>
      </c>
      <c r="W3928">
        <v>117</v>
      </c>
      <c r="X3928">
        <v>118</v>
      </c>
      <c r="AA3928">
        <v>138</v>
      </c>
      <c r="AB3928">
        <v>127</v>
      </c>
      <c r="AC3928">
        <v>151</v>
      </c>
      <c r="AD3928">
        <v>127</v>
      </c>
      <c r="AE3928">
        <v>118</v>
      </c>
      <c r="AF3928">
        <v>109</v>
      </c>
      <c r="AG3928">
        <v>104</v>
      </c>
      <c r="AH3928">
        <v>106</v>
      </c>
      <c r="AI3928">
        <v>107</v>
      </c>
      <c r="AJ3928">
        <v>103</v>
      </c>
      <c r="AM3928">
        <v>129.44444444444451</v>
      </c>
      <c r="AN3928">
        <v>105.8888888888889</v>
      </c>
      <c r="AO3928">
        <v>108</v>
      </c>
      <c r="AP3928">
        <v>100</v>
      </c>
      <c r="AQ3928"/>
      <c r="AR3928"/>
      <c r="AU3928">
        <v>864</v>
      </c>
      <c r="AV3928">
        <v>2</v>
      </c>
      <c r="AW3928">
        <v>3</v>
      </c>
      <c r="AX3928">
        <v>3</v>
      </c>
      <c r="AZ3928">
        <v>3</v>
      </c>
      <c r="BG3928">
        <v>1222</v>
      </c>
      <c r="BH3928">
        <v>4</v>
      </c>
      <c r="BI3928">
        <v>6</v>
      </c>
      <c r="BJ3928">
        <v>5</v>
      </c>
      <c r="BQ3928" t="s">
        <v>390</v>
      </c>
      <c r="BR3928" t="s">
        <v>390</v>
      </c>
      <c r="BS3928"/>
      <c r="BT3928"/>
      <c r="BU3928">
        <v>23</v>
      </c>
      <c r="BV3928" t="s">
        <v>391</v>
      </c>
      <c r="BW3928" t="s">
        <v>173</v>
      </c>
      <c r="BX3928">
        <v>0</v>
      </c>
      <c r="BY3928">
        <v>11</v>
      </c>
      <c r="BZ3928">
        <v>5.5</v>
      </c>
      <c r="CA3928">
        <v>869</v>
      </c>
      <c r="CB3928">
        <v>15</v>
      </c>
      <c r="CC3928">
        <v>7.5</v>
      </c>
      <c r="CD3928">
        <v>1229</v>
      </c>
      <c r="CE3928">
        <v>3</v>
      </c>
      <c r="CF3928">
        <v>4</v>
      </c>
      <c r="CG3928">
        <v>4</v>
      </c>
      <c r="CH3928">
        <v>0</v>
      </c>
      <c r="CI3928">
        <v>1</v>
      </c>
      <c r="CJ3928">
        <v>0</v>
      </c>
      <c r="CK3928">
        <v>0</v>
      </c>
      <c r="CL3928">
        <v>0</v>
      </c>
      <c r="CM3928">
        <v>0</v>
      </c>
      <c r="CN3928">
        <v>13</v>
      </c>
      <c r="CO3928">
        <v>2098</v>
      </c>
      <c r="CP3928">
        <v>6.1963775023832221E-3</v>
      </c>
      <c r="CQ3928">
        <v>0.1171171171171171</v>
      </c>
      <c r="CR3928">
        <v>18.900900900900901</v>
      </c>
      <c r="CS3928">
        <v>0.1227701993704092</v>
      </c>
      <c r="CT3928">
        <v>19.81322140608604</v>
      </c>
      <c r="CU3928">
        <v>2791</v>
      </c>
      <c r="CV3928">
        <v>-1</v>
      </c>
    </row>
    <row r="3929" spans="1:100" x14ac:dyDescent="0.2">
      <c r="A3929">
        <v>2022</v>
      </c>
      <c r="B3929">
        <v>6</v>
      </c>
      <c r="C3929" s="267">
        <v>44723</v>
      </c>
      <c r="D3929">
        <v>1</v>
      </c>
      <c r="E3929">
        <v>2</v>
      </c>
      <c r="F3929">
        <v>8</v>
      </c>
      <c r="G3929" t="s">
        <v>392</v>
      </c>
      <c r="H3929" t="s">
        <v>393</v>
      </c>
      <c r="I3929" t="s">
        <v>169</v>
      </c>
      <c r="J3929">
        <v>3</v>
      </c>
      <c r="K3929">
        <v>2</v>
      </c>
      <c r="L3929">
        <v>113</v>
      </c>
      <c r="M3929">
        <v>105</v>
      </c>
      <c r="N3929">
        <v>120</v>
      </c>
      <c r="P3929">
        <v>155</v>
      </c>
      <c r="Q3929">
        <v>139</v>
      </c>
      <c r="R3929">
        <v>144</v>
      </c>
      <c r="S3929">
        <v>151</v>
      </c>
      <c r="U3929">
        <v>108</v>
      </c>
      <c r="V3929">
        <v>106</v>
      </c>
      <c r="W3929">
        <v>124</v>
      </c>
      <c r="X3929">
        <v>124</v>
      </c>
      <c r="AA3929">
        <v>177</v>
      </c>
      <c r="AB3929">
        <v>164</v>
      </c>
      <c r="AC3929">
        <v>201</v>
      </c>
      <c r="AD3929">
        <v>151</v>
      </c>
      <c r="AE3929">
        <v>164</v>
      </c>
      <c r="AM3929">
        <v>160.66666666666671</v>
      </c>
      <c r="AN3929">
        <v>115.5</v>
      </c>
      <c r="AO3929">
        <v>108</v>
      </c>
      <c r="AP3929">
        <v>100</v>
      </c>
      <c r="AQ3929"/>
      <c r="AR3929"/>
      <c r="AU3929">
        <v>910</v>
      </c>
      <c r="AV3929">
        <v>2</v>
      </c>
      <c r="AW3929">
        <v>3</v>
      </c>
      <c r="AX3929">
        <v>2</v>
      </c>
      <c r="AZ3929">
        <v>2</v>
      </c>
      <c r="BG3929">
        <v>1280</v>
      </c>
      <c r="BH3929">
        <v>3</v>
      </c>
      <c r="BI3929">
        <v>2</v>
      </c>
      <c r="BJ3929">
        <v>10</v>
      </c>
      <c r="BQ3929" t="s">
        <v>390</v>
      </c>
      <c r="BR3929" t="s">
        <v>390</v>
      </c>
      <c r="BS3929"/>
      <c r="BT3929"/>
      <c r="BU3929">
        <v>23</v>
      </c>
      <c r="BV3929" t="s">
        <v>391</v>
      </c>
      <c r="BW3929" t="s">
        <v>173</v>
      </c>
      <c r="BX3929">
        <v>0</v>
      </c>
      <c r="BY3929">
        <v>9</v>
      </c>
      <c r="BZ3929">
        <v>4.5</v>
      </c>
      <c r="CA3929">
        <v>914</v>
      </c>
      <c r="CB3929">
        <v>15</v>
      </c>
      <c r="CC3929">
        <v>7.5</v>
      </c>
      <c r="CD3929">
        <v>1287</v>
      </c>
      <c r="CE3929">
        <v>2</v>
      </c>
      <c r="CF3929">
        <v>2</v>
      </c>
      <c r="CG3929">
        <v>6</v>
      </c>
      <c r="CH3929">
        <v>0</v>
      </c>
      <c r="CI3929">
        <v>1</v>
      </c>
      <c r="CJ3929">
        <v>0</v>
      </c>
      <c r="CK3929">
        <v>0</v>
      </c>
      <c r="CL3929">
        <v>0</v>
      </c>
      <c r="CM3929">
        <v>0</v>
      </c>
      <c r="CN3929">
        <v>12</v>
      </c>
      <c r="CO3929">
        <v>2201</v>
      </c>
      <c r="CP3929">
        <v>5.4520672421626533E-3</v>
      </c>
      <c r="CQ3929">
        <v>0.1061946902654867</v>
      </c>
      <c r="CR3929">
        <v>19.477876106194689</v>
      </c>
      <c r="CS3929">
        <v>0.1038961038961039</v>
      </c>
      <c r="CT3929">
        <v>19.056277056277061</v>
      </c>
      <c r="CU3929">
        <v>2791</v>
      </c>
      <c r="CV3929">
        <v>-1</v>
      </c>
    </row>
    <row r="3930" spans="1:100" x14ac:dyDescent="0.2">
      <c r="A3930">
        <v>2022</v>
      </c>
      <c r="B3930">
        <v>6</v>
      </c>
      <c r="C3930" s="267">
        <v>44723</v>
      </c>
      <c r="D3930">
        <v>29</v>
      </c>
      <c r="E3930">
        <v>83</v>
      </c>
      <c r="F3930">
        <v>8</v>
      </c>
      <c r="G3930" t="s">
        <v>480</v>
      </c>
      <c r="H3930" t="s">
        <v>481</v>
      </c>
      <c r="I3930" t="s">
        <v>169</v>
      </c>
      <c r="J3930">
        <v>2</v>
      </c>
      <c r="K3930">
        <v>3</v>
      </c>
      <c r="L3930">
        <v>22</v>
      </c>
      <c r="M3930">
        <v>20</v>
      </c>
      <c r="N3930">
        <v>23</v>
      </c>
      <c r="AM3930"/>
      <c r="AN3930"/>
      <c r="AO3930">
        <v>60</v>
      </c>
      <c r="AP3930">
        <v>120</v>
      </c>
      <c r="AQ3930"/>
      <c r="AR3930"/>
      <c r="BQ3930" t="s">
        <v>180</v>
      </c>
      <c r="BR3930" t="s">
        <v>266</v>
      </c>
      <c r="BS3930" t="s">
        <v>482</v>
      </c>
      <c r="BT3930"/>
      <c r="BU3930">
        <v>23</v>
      </c>
      <c r="BV3930" t="s">
        <v>483</v>
      </c>
      <c r="BW3930" t="s">
        <v>173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/>
      <c r="CQ3930">
        <v>0</v>
      </c>
      <c r="CR3930">
        <v>0</v>
      </c>
      <c r="CS3930"/>
      <c r="CT3930"/>
      <c r="CU3930">
        <v>2791</v>
      </c>
      <c r="CV3930"/>
    </row>
    <row r="3931" spans="1:100" x14ac:dyDescent="0.2">
      <c r="A3931">
        <v>2022</v>
      </c>
      <c r="B3931">
        <v>6</v>
      </c>
      <c r="C3931" s="267">
        <v>44723</v>
      </c>
      <c r="D3931">
        <v>33</v>
      </c>
      <c r="E3931">
        <v>95</v>
      </c>
      <c r="F3931">
        <v>8</v>
      </c>
      <c r="G3931" t="s">
        <v>597</v>
      </c>
      <c r="H3931" t="s">
        <v>598</v>
      </c>
      <c r="I3931" t="s">
        <v>225</v>
      </c>
      <c r="J3931">
        <v>2</v>
      </c>
      <c r="K3931">
        <v>4</v>
      </c>
      <c r="L3931">
        <v>62</v>
      </c>
      <c r="M3931">
        <v>58</v>
      </c>
      <c r="N3931">
        <v>66</v>
      </c>
      <c r="AM3931"/>
      <c r="AN3931"/>
      <c r="AO3931">
        <v>35</v>
      </c>
      <c r="AP3931">
        <v>206</v>
      </c>
      <c r="AQ3931"/>
      <c r="AR3931"/>
      <c r="AU3931">
        <v>1620</v>
      </c>
      <c r="AV3931">
        <v>4</v>
      </c>
      <c r="AW3931">
        <v>4</v>
      </c>
      <c r="AX3931">
        <v>4</v>
      </c>
      <c r="BQ3931" t="s">
        <v>180</v>
      </c>
      <c r="BR3931" t="s">
        <v>192</v>
      </c>
      <c r="BS3931" t="s">
        <v>599</v>
      </c>
      <c r="BT3931"/>
      <c r="BU3931">
        <v>23</v>
      </c>
      <c r="BV3931" t="s">
        <v>449</v>
      </c>
      <c r="BW3931" t="s">
        <v>173</v>
      </c>
      <c r="BX3931">
        <v>0</v>
      </c>
      <c r="BY3931">
        <v>12</v>
      </c>
      <c r="BZ3931">
        <v>3</v>
      </c>
      <c r="CA3931">
        <v>1623</v>
      </c>
      <c r="CB3931">
        <v>0</v>
      </c>
      <c r="CC3931">
        <v>0</v>
      </c>
      <c r="CD3931">
        <v>0</v>
      </c>
      <c r="CE3931">
        <v>1</v>
      </c>
      <c r="CF3931">
        <v>1</v>
      </c>
      <c r="CG3931">
        <v>1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3</v>
      </c>
      <c r="CO3931">
        <v>1623</v>
      </c>
      <c r="CP3931">
        <v>1.8484288354898341E-3</v>
      </c>
      <c r="CQ3931">
        <v>4.8387096774193547E-2</v>
      </c>
      <c r="CR3931">
        <v>26.177419354838712</v>
      </c>
      <c r="CS3931"/>
      <c r="CT3931"/>
      <c r="CU3931">
        <v>2791</v>
      </c>
      <c r="CV3931"/>
    </row>
    <row r="3932" spans="1:100" x14ac:dyDescent="0.2">
      <c r="A3932">
        <v>2022</v>
      </c>
      <c r="B3932">
        <v>6</v>
      </c>
      <c r="C3932" s="267">
        <v>44723</v>
      </c>
      <c r="D3932">
        <v>33</v>
      </c>
      <c r="E3932">
        <v>98</v>
      </c>
      <c r="F3932">
        <v>8</v>
      </c>
      <c r="G3932" t="s">
        <v>446</v>
      </c>
      <c r="H3932" t="s">
        <v>447</v>
      </c>
      <c r="I3932" t="s">
        <v>225</v>
      </c>
      <c r="J3932">
        <v>2</v>
      </c>
      <c r="K3932">
        <v>4</v>
      </c>
      <c r="L3932">
        <v>57</v>
      </c>
      <c r="M3932">
        <v>53</v>
      </c>
      <c r="N3932">
        <v>60</v>
      </c>
      <c r="AM3932"/>
      <c r="AN3932"/>
      <c r="AO3932">
        <v>35</v>
      </c>
      <c r="AP3932">
        <v>206</v>
      </c>
      <c r="AQ3932"/>
      <c r="AR3932"/>
      <c r="BQ3932" t="s">
        <v>180</v>
      </c>
      <c r="BR3932" t="s">
        <v>192</v>
      </c>
      <c r="BS3932" t="s">
        <v>448</v>
      </c>
      <c r="BT3932"/>
      <c r="BU3932">
        <v>23</v>
      </c>
      <c r="BV3932" t="s">
        <v>449</v>
      </c>
      <c r="BW3932" t="s">
        <v>173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/>
      <c r="CQ3932">
        <v>0</v>
      </c>
      <c r="CR3932">
        <v>0</v>
      </c>
      <c r="CS3932"/>
      <c r="CT3932"/>
      <c r="CU3932">
        <v>2791</v>
      </c>
      <c r="CV3932"/>
    </row>
    <row r="3933" spans="1:100" x14ac:dyDescent="0.2">
      <c r="A3933">
        <v>2022</v>
      </c>
      <c r="B3933">
        <v>6</v>
      </c>
      <c r="C3933" s="267">
        <v>44723</v>
      </c>
      <c r="D3933">
        <v>34</v>
      </c>
      <c r="E3933">
        <v>101</v>
      </c>
      <c r="F3933">
        <v>8</v>
      </c>
      <c r="G3933" t="s">
        <v>296</v>
      </c>
      <c r="H3933" t="s">
        <v>297</v>
      </c>
      <c r="I3933" t="s">
        <v>169</v>
      </c>
      <c r="J3933">
        <v>4</v>
      </c>
      <c r="K3933">
        <v>6</v>
      </c>
      <c r="L3933">
        <v>20</v>
      </c>
      <c r="M3933">
        <v>18</v>
      </c>
      <c r="N3933">
        <v>21</v>
      </c>
      <c r="AM3933"/>
      <c r="AN3933"/>
      <c r="AO3933">
        <v>140</v>
      </c>
      <c r="AP3933">
        <v>103</v>
      </c>
      <c r="AQ3933"/>
      <c r="AR3933"/>
      <c r="BQ3933" t="s">
        <v>180</v>
      </c>
      <c r="BR3933" t="s">
        <v>192</v>
      </c>
      <c r="BS3933" t="s">
        <v>298</v>
      </c>
      <c r="BT3933"/>
      <c r="BU3933">
        <v>23</v>
      </c>
      <c r="BV3933" t="s">
        <v>292</v>
      </c>
      <c r="BW3933" t="s">
        <v>173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/>
      <c r="CQ3933">
        <v>0</v>
      </c>
      <c r="CR3933">
        <v>0</v>
      </c>
      <c r="CS3933"/>
      <c r="CT3933"/>
      <c r="CU3933">
        <v>2791</v>
      </c>
      <c r="CV3933"/>
    </row>
    <row r="3934" spans="1:100" x14ac:dyDescent="0.2">
      <c r="A3934">
        <v>2022</v>
      </c>
      <c r="B3934">
        <v>6</v>
      </c>
      <c r="C3934" s="267">
        <v>44723</v>
      </c>
      <c r="D3934">
        <v>34</v>
      </c>
      <c r="E3934">
        <v>103</v>
      </c>
      <c r="F3934">
        <v>8</v>
      </c>
      <c r="G3934" t="s">
        <v>302</v>
      </c>
      <c r="H3934" t="s">
        <v>303</v>
      </c>
      <c r="I3934" t="s">
        <v>169</v>
      </c>
      <c r="J3934">
        <v>4</v>
      </c>
      <c r="K3934">
        <v>6</v>
      </c>
      <c r="L3934">
        <v>89</v>
      </c>
      <c r="M3934">
        <v>82</v>
      </c>
      <c r="N3934">
        <v>95</v>
      </c>
      <c r="AM3934"/>
      <c r="AN3934"/>
      <c r="AO3934">
        <v>140</v>
      </c>
      <c r="AP3934">
        <v>103</v>
      </c>
      <c r="AQ3934"/>
      <c r="AR3934"/>
      <c r="AU3934">
        <v>1620</v>
      </c>
      <c r="AV3934">
        <v>6</v>
      </c>
      <c r="AW3934">
        <v>2</v>
      </c>
      <c r="AX3934">
        <v>2</v>
      </c>
      <c r="BQ3934" t="s">
        <v>180</v>
      </c>
      <c r="BR3934" t="s">
        <v>192</v>
      </c>
      <c r="BS3934" t="s">
        <v>304</v>
      </c>
      <c r="BT3934"/>
      <c r="BU3934">
        <v>23</v>
      </c>
      <c r="BV3934" t="s">
        <v>292</v>
      </c>
      <c r="BW3934" t="s">
        <v>173</v>
      </c>
      <c r="BX3934">
        <v>0</v>
      </c>
      <c r="BY3934">
        <v>10</v>
      </c>
      <c r="BZ3934">
        <v>1.666666666666667</v>
      </c>
      <c r="CA3934">
        <v>1621</v>
      </c>
      <c r="CB3934">
        <v>0</v>
      </c>
      <c r="CC3934">
        <v>0</v>
      </c>
      <c r="CD3934">
        <v>0</v>
      </c>
      <c r="CE3934">
        <v>1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1.666666666666667</v>
      </c>
      <c r="CO3934">
        <v>1621</v>
      </c>
      <c r="CP3934">
        <v>1.028171910343409E-3</v>
      </c>
      <c r="CQ3934">
        <v>1.872659176029963E-2</v>
      </c>
      <c r="CR3934">
        <v>18.213483146067411</v>
      </c>
      <c r="CS3934"/>
      <c r="CT3934"/>
      <c r="CU3934">
        <v>2791</v>
      </c>
      <c r="CV3934"/>
    </row>
    <row r="3935" spans="1:100" x14ac:dyDescent="0.2">
      <c r="A3935">
        <v>2022</v>
      </c>
      <c r="B3935">
        <v>6</v>
      </c>
      <c r="C3935" s="267">
        <v>44723</v>
      </c>
      <c r="D3935">
        <v>34</v>
      </c>
      <c r="E3935">
        <v>104</v>
      </c>
      <c r="F3935">
        <v>8</v>
      </c>
      <c r="G3935" t="s">
        <v>305</v>
      </c>
      <c r="H3935" t="s">
        <v>306</v>
      </c>
      <c r="I3935" t="s">
        <v>169</v>
      </c>
      <c r="J3935">
        <v>4</v>
      </c>
      <c r="K3935">
        <v>6</v>
      </c>
      <c r="L3935">
        <v>89</v>
      </c>
      <c r="M3935">
        <v>82</v>
      </c>
      <c r="N3935">
        <v>95</v>
      </c>
      <c r="AM3935"/>
      <c r="AN3935"/>
      <c r="AO3935">
        <v>140</v>
      </c>
      <c r="AP3935">
        <v>103</v>
      </c>
      <c r="AQ3935"/>
      <c r="AR3935"/>
      <c r="BQ3935" t="s">
        <v>180</v>
      </c>
      <c r="BR3935" t="s">
        <v>192</v>
      </c>
      <c r="BS3935" t="s">
        <v>307</v>
      </c>
      <c r="BT3935"/>
      <c r="BU3935">
        <v>23</v>
      </c>
      <c r="BV3935" t="s">
        <v>292</v>
      </c>
      <c r="BW3935" t="s">
        <v>173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/>
      <c r="CQ3935">
        <v>0</v>
      </c>
      <c r="CR3935">
        <v>0</v>
      </c>
      <c r="CS3935"/>
      <c r="CT3935"/>
      <c r="CU3935">
        <v>2791</v>
      </c>
      <c r="CV3935"/>
    </row>
    <row r="3936" spans="1:100" x14ac:dyDescent="0.2">
      <c r="A3936">
        <v>2022</v>
      </c>
      <c r="B3936">
        <v>6</v>
      </c>
      <c r="C3936" s="267">
        <v>44723</v>
      </c>
      <c r="D3936">
        <v>375</v>
      </c>
      <c r="E3936">
        <v>437</v>
      </c>
      <c r="F3936">
        <v>8</v>
      </c>
      <c r="G3936" t="s">
        <v>282</v>
      </c>
      <c r="H3936" t="s">
        <v>283</v>
      </c>
      <c r="I3936" t="s">
        <v>169</v>
      </c>
      <c r="J3936">
        <v>4</v>
      </c>
      <c r="K3936">
        <v>2</v>
      </c>
      <c r="L3936">
        <v>168</v>
      </c>
      <c r="M3936">
        <v>158</v>
      </c>
      <c r="N3936">
        <v>179</v>
      </c>
      <c r="Q3936">
        <v>138</v>
      </c>
      <c r="R3936">
        <v>136</v>
      </c>
      <c r="S3936">
        <v>131</v>
      </c>
      <c r="V3936">
        <v>94</v>
      </c>
      <c r="W3936">
        <v>93</v>
      </c>
      <c r="X3936">
        <v>91</v>
      </c>
      <c r="Z3936">
        <v>123</v>
      </c>
      <c r="AA3936">
        <v>128</v>
      </c>
      <c r="AB3936">
        <v>132</v>
      </c>
      <c r="AC3936">
        <v>134</v>
      </c>
      <c r="AD3936">
        <v>131</v>
      </c>
      <c r="AE3936">
        <v>140</v>
      </c>
      <c r="AF3936">
        <v>91</v>
      </c>
      <c r="AG3936">
        <v>96</v>
      </c>
      <c r="AH3936">
        <v>95</v>
      </c>
      <c r="AI3936">
        <v>96</v>
      </c>
      <c r="AJ3936">
        <v>100</v>
      </c>
      <c r="AK3936">
        <v>117</v>
      </c>
      <c r="AL3936">
        <v>120</v>
      </c>
      <c r="AM3936">
        <v>133.75</v>
      </c>
      <c r="AN3936">
        <v>94.5</v>
      </c>
      <c r="AO3936">
        <v>120</v>
      </c>
      <c r="AP3936">
        <v>120</v>
      </c>
      <c r="AQ3936">
        <v>120</v>
      </c>
      <c r="AR3936">
        <v>120</v>
      </c>
      <c r="AV3936">
        <v>6</v>
      </c>
      <c r="AW3936">
        <v>6</v>
      </c>
      <c r="AX3936">
        <v>4</v>
      </c>
      <c r="AY3936">
        <v>4</v>
      </c>
      <c r="BA3936">
        <v>8</v>
      </c>
      <c r="BG3936">
        <v>1100</v>
      </c>
      <c r="BH3936">
        <v>8</v>
      </c>
      <c r="BI3936">
        <v>9</v>
      </c>
      <c r="BJ3936">
        <v>10</v>
      </c>
      <c r="BQ3936" t="s">
        <v>185</v>
      </c>
      <c r="BR3936" t="s">
        <v>186</v>
      </c>
      <c r="BS3936" t="s">
        <v>284</v>
      </c>
      <c r="BT3936" t="s">
        <v>188</v>
      </c>
      <c r="BU3936">
        <v>23</v>
      </c>
      <c r="BV3936" t="s">
        <v>285</v>
      </c>
      <c r="BW3936" t="s">
        <v>173</v>
      </c>
      <c r="BX3936">
        <v>0</v>
      </c>
      <c r="BY3936">
        <v>28</v>
      </c>
      <c r="BZ3936">
        <v>14</v>
      </c>
      <c r="CA3936">
        <v>14</v>
      </c>
      <c r="CB3936">
        <v>27</v>
      </c>
      <c r="CC3936">
        <v>13.5</v>
      </c>
      <c r="CD3936">
        <v>1113</v>
      </c>
      <c r="CE3936">
        <v>7</v>
      </c>
      <c r="CF3936">
        <v>7</v>
      </c>
      <c r="CG3936">
        <v>7</v>
      </c>
      <c r="CH3936">
        <v>2</v>
      </c>
      <c r="CI3936">
        <v>0</v>
      </c>
      <c r="CJ3936">
        <v>4</v>
      </c>
      <c r="CK3936">
        <v>0</v>
      </c>
      <c r="CL3936">
        <v>0</v>
      </c>
      <c r="CM3936">
        <v>0</v>
      </c>
      <c r="CN3936">
        <v>27.5</v>
      </c>
      <c r="CO3936">
        <v>1127</v>
      </c>
      <c r="CP3936">
        <v>2.4401064773735579E-2</v>
      </c>
      <c r="CQ3936">
        <v>0.16369047619047619</v>
      </c>
      <c r="CR3936">
        <v>6.708333333333333</v>
      </c>
      <c r="CS3936">
        <v>0.29100529100529099</v>
      </c>
      <c r="CT3936">
        <v>11.925925925925929</v>
      </c>
      <c r="CU3936">
        <v>2791</v>
      </c>
      <c r="CV3936">
        <v>-1</v>
      </c>
    </row>
    <row r="3937" spans="1:100" x14ac:dyDescent="0.2">
      <c r="A3937">
        <v>2022</v>
      </c>
      <c r="B3937">
        <v>6</v>
      </c>
      <c r="C3937" s="267">
        <v>44723</v>
      </c>
      <c r="D3937">
        <v>165</v>
      </c>
      <c r="E3937">
        <v>306</v>
      </c>
      <c r="F3937">
        <v>28</v>
      </c>
      <c r="G3937" t="s">
        <v>442</v>
      </c>
      <c r="H3937" t="s">
        <v>443</v>
      </c>
      <c r="I3937" t="s">
        <v>225</v>
      </c>
      <c r="J3937">
        <v>1</v>
      </c>
      <c r="K3937">
        <v>3</v>
      </c>
      <c r="L3937">
        <v>196</v>
      </c>
      <c r="M3937">
        <v>182</v>
      </c>
      <c r="N3937">
        <v>209</v>
      </c>
      <c r="R3937">
        <v>204</v>
      </c>
      <c r="S3937">
        <v>224</v>
      </c>
      <c r="W3937">
        <v>172</v>
      </c>
      <c r="X3937">
        <v>188</v>
      </c>
      <c r="AM3937">
        <v>214</v>
      </c>
      <c r="AN3937">
        <v>180</v>
      </c>
      <c r="AO3937">
        <v>23</v>
      </c>
      <c r="AP3937">
        <v>157</v>
      </c>
      <c r="AQ3937"/>
      <c r="AR3937"/>
      <c r="AV3937">
        <v>2</v>
      </c>
      <c r="AW3937">
        <v>4</v>
      </c>
      <c r="AX3937">
        <v>2</v>
      </c>
      <c r="BA3937">
        <v>2</v>
      </c>
      <c r="BG3937">
        <v>140</v>
      </c>
      <c r="BQ3937" t="s">
        <v>444</v>
      </c>
      <c r="BS3937"/>
      <c r="BT3937"/>
      <c r="BU3937">
        <v>23</v>
      </c>
      <c r="BV3937" t="s">
        <v>445</v>
      </c>
      <c r="BW3937" t="s">
        <v>222</v>
      </c>
      <c r="BX3937">
        <v>0</v>
      </c>
      <c r="BY3937">
        <v>10</v>
      </c>
      <c r="BZ3937">
        <v>3.333333333333333</v>
      </c>
      <c r="CA3937">
        <v>3</v>
      </c>
      <c r="CB3937">
        <v>0</v>
      </c>
      <c r="CC3937">
        <v>0</v>
      </c>
      <c r="CD3937">
        <v>140</v>
      </c>
      <c r="CE3937">
        <v>0</v>
      </c>
      <c r="CF3937">
        <v>1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3.333333333333333</v>
      </c>
      <c r="CO3937">
        <v>143</v>
      </c>
      <c r="CP3937">
        <v>2.3310023310023308E-2</v>
      </c>
      <c r="CQ3937">
        <v>1.700680272108844E-2</v>
      </c>
      <c r="CR3937">
        <v>0.72959183673469385</v>
      </c>
      <c r="CS3937">
        <v>1.8518518518518521E-2</v>
      </c>
      <c r="CT3937">
        <v>0.7944444444444444</v>
      </c>
      <c r="CU3937">
        <v>2791</v>
      </c>
      <c r="CV3937">
        <v>-1</v>
      </c>
    </row>
    <row r="3938" spans="1:100" x14ac:dyDescent="0.2">
      <c r="A3938">
        <v>2022</v>
      </c>
      <c r="B3938">
        <v>6</v>
      </c>
      <c r="C3938" s="267">
        <v>44723</v>
      </c>
      <c r="D3938">
        <v>165</v>
      </c>
      <c r="E3938">
        <v>652</v>
      </c>
      <c r="F3938">
        <v>28</v>
      </c>
      <c r="G3938" t="s">
        <v>376</v>
      </c>
      <c r="H3938" t="s">
        <v>377</v>
      </c>
      <c r="I3938" t="s">
        <v>225</v>
      </c>
      <c r="J3938">
        <v>1</v>
      </c>
      <c r="K3938">
        <v>3</v>
      </c>
      <c r="L3938">
        <v>17</v>
      </c>
      <c r="M3938">
        <v>15</v>
      </c>
      <c r="N3938">
        <v>18</v>
      </c>
      <c r="AM3938"/>
      <c r="AN3938"/>
      <c r="AO3938">
        <v>23</v>
      </c>
      <c r="AP3938">
        <v>157</v>
      </c>
      <c r="AQ3938"/>
      <c r="AR3938"/>
      <c r="BG3938">
        <v>140</v>
      </c>
      <c r="BQ3938" t="s">
        <v>444</v>
      </c>
      <c r="BS3938" t="s">
        <v>378</v>
      </c>
      <c r="BT3938"/>
      <c r="BU3938">
        <v>23</v>
      </c>
      <c r="BV3938" t="s">
        <v>445</v>
      </c>
      <c r="BW3938" t="s">
        <v>222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140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140</v>
      </c>
      <c r="CP3938">
        <v>0</v>
      </c>
      <c r="CQ3938">
        <v>0</v>
      </c>
      <c r="CR3938">
        <v>8.235294117647058</v>
      </c>
      <c r="CS3938"/>
      <c r="CT3938"/>
      <c r="CU3938">
        <v>2791</v>
      </c>
      <c r="CV3938"/>
    </row>
    <row r="3939" spans="1:100" x14ac:dyDescent="0.2">
      <c r="A3939">
        <v>2022</v>
      </c>
      <c r="B3939">
        <v>6</v>
      </c>
      <c r="C3939" s="267">
        <v>44723</v>
      </c>
      <c r="D3939">
        <v>227</v>
      </c>
      <c r="E3939">
        <v>155</v>
      </c>
      <c r="F3939">
        <v>28</v>
      </c>
      <c r="G3939" t="s">
        <v>362</v>
      </c>
      <c r="H3939" t="s">
        <v>363</v>
      </c>
      <c r="I3939" t="s">
        <v>364</v>
      </c>
      <c r="J3939">
        <v>3</v>
      </c>
      <c r="K3939">
        <v>2</v>
      </c>
      <c r="L3939">
        <v>122</v>
      </c>
      <c r="M3939">
        <v>113</v>
      </c>
      <c r="N3939">
        <v>130</v>
      </c>
      <c r="P3939">
        <v>165</v>
      </c>
      <c r="Q3939">
        <v>167</v>
      </c>
      <c r="U3939">
        <v>121</v>
      </c>
      <c r="V3939">
        <v>120</v>
      </c>
      <c r="Y3939">
        <v>136</v>
      </c>
      <c r="AM3939">
        <v>166</v>
      </c>
      <c r="AN3939">
        <v>120.5</v>
      </c>
      <c r="AO3939">
        <v>80</v>
      </c>
      <c r="AP3939">
        <v>135</v>
      </c>
      <c r="AQ3939">
        <v>79.411764705882348</v>
      </c>
      <c r="AR3939">
        <v>136</v>
      </c>
      <c r="AU3939">
        <v>888</v>
      </c>
      <c r="AV3939">
        <v>4</v>
      </c>
      <c r="AW3939">
        <v>2</v>
      </c>
      <c r="AX3939">
        <v>2</v>
      </c>
      <c r="BQ3939" t="s">
        <v>180</v>
      </c>
      <c r="BR3939" t="s">
        <v>181</v>
      </c>
      <c r="BS3939" t="s">
        <v>365</v>
      </c>
      <c r="BT3939"/>
      <c r="BU3939">
        <v>23</v>
      </c>
      <c r="BV3939" t="s">
        <v>362</v>
      </c>
      <c r="BW3939" t="s">
        <v>222</v>
      </c>
      <c r="BX3939">
        <v>0</v>
      </c>
      <c r="BY3939">
        <v>8</v>
      </c>
      <c r="BZ3939">
        <v>4</v>
      </c>
      <c r="CA3939">
        <v>892</v>
      </c>
      <c r="CB3939">
        <v>0</v>
      </c>
      <c r="CC3939">
        <v>0</v>
      </c>
      <c r="CD3939">
        <v>0</v>
      </c>
      <c r="CE3939">
        <v>2</v>
      </c>
      <c r="CF3939">
        <v>1</v>
      </c>
      <c r="CG3939">
        <v>1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4</v>
      </c>
      <c r="CO3939">
        <v>892</v>
      </c>
      <c r="CP3939">
        <v>4.4843049327354259E-3</v>
      </c>
      <c r="CQ3939">
        <v>3.2786885245901641E-2</v>
      </c>
      <c r="CR3939">
        <v>7.3114754098360653</v>
      </c>
      <c r="CS3939">
        <v>3.3195020746887967E-2</v>
      </c>
      <c r="CT3939">
        <v>7.4024896265560169</v>
      </c>
      <c r="CU3939">
        <v>2791</v>
      </c>
      <c r="CV3939">
        <v>-1</v>
      </c>
    </row>
    <row r="3940" spans="1:100" x14ac:dyDescent="0.2">
      <c r="A3940">
        <v>2022</v>
      </c>
      <c r="B3940">
        <v>6</v>
      </c>
      <c r="C3940" s="267">
        <v>44723</v>
      </c>
      <c r="D3940">
        <v>159</v>
      </c>
      <c r="E3940">
        <v>299</v>
      </c>
      <c r="F3940">
        <v>30</v>
      </c>
      <c r="G3940" t="s">
        <v>261</v>
      </c>
      <c r="H3940" t="s">
        <v>262</v>
      </c>
      <c r="I3940" t="s">
        <v>263</v>
      </c>
      <c r="J3940">
        <v>3</v>
      </c>
      <c r="K3940">
        <v>2</v>
      </c>
      <c r="L3940">
        <v>115</v>
      </c>
      <c r="M3940">
        <v>106</v>
      </c>
      <c r="N3940">
        <v>123</v>
      </c>
      <c r="AM3940"/>
      <c r="AN3940"/>
      <c r="AO3940">
        <v>86</v>
      </c>
      <c r="AP3940">
        <v>126</v>
      </c>
      <c r="AQ3940"/>
      <c r="AR3940"/>
      <c r="BQ3940" t="s">
        <v>180</v>
      </c>
      <c r="BR3940" t="s">
        <v>181</v>
      </c>
      <c r="BS3940"/>
      <c r="BT3940"/>
      <c r="BU3940">
        <v>23</v>
      </c>
      <c r="BV3940" t="s">
        <v>261</v>
      </c>
      <c r="BW3940" t="s">
        <v>222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/>
      <c r="CQ3940">
        <v>0</v>
      </c>
      <c r="CR3940">
        <v>0</v>
      </c>
      <c r="CS3940"/>
      <c r="CT3940"/>
      <c r="CU3940">
        <v>2791</v>
      </c>
      <c r="CV3940"/>
    </row>
    <row r="3941" spans="1:100" x14ac:dyDescent="0.2">
      <c r="A3941">
        <v>2022</v>
      </c>
      <c r="B3941">
        <v>6</v>
      </c>
      <c r="C3941" s="267">
        <v>44723</v>
      </c>
      <c r="D3941">
        <v>165</v>
      </c>
      <c r="E3941">
        <v>652</v>
      </c>
      <c r="F3941">
        <v>30</v>
      </c>
      <c r="G3941" t="s">
        <v>376</v>
      </c>
      <c r="H3941" t="s">
        <v>377</v>
      </c>
      <c r="I3941" t="s">
        <v>225</v>
      </c>
      <c r="J3941">
        <v>1</v>
      </c>
      <c r="K3941">
        <v>3</v>
      </c>
      <c r="L3941">
        <v>17</v>
      </c>
      <c r="M3941">
        <v>15</v>
      </c>
      <c r="N3941">
        <v>18</v>
      </c>
      <c r="Z3941">
        <v>151</v>
      </c>
      <c r="AM3941"/>
      <c r="AN3941"/>
      <c r="AO3941">
        <v>23</v>
      </c>
      <c r="AP3941">
        <v>157</v>
      </c>
      <c r="AQ3941">
        <v>23.841059602649011</v>
      </c>
      <c r="AR3941">
        <v>151</v>
      </c>
      <c r="BQ3941" t="s">
        <v>444</v>
      </c>
      <c r="BS3941" t="s">
        <v>378</v>
      </c>
      <c r="BT3941"/>
      <c r="BU3941">
        <v>23</v>
      </c>
      <c r="BV3941" t="s">
        <v>445</v>
      </c>
      <c r="BW3941" t="s">
        <v>222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/>
      <c r="CQ3941">
        <v>0</v>
      </c>
      <c r="CR3941">
        <v>0</v>
      </c>
      <c r="CS3941"/>
      <c r="CT3941"/>
      <c r="CU3941">
        <v>2791</v>
      </c>
      <c r="CV3941"/>
    </row>
    <row r="3942" spans="1:100" x14ac:dyDescent="0.2">
      <c r="A3942">
        <v>2022</v>
      </c>
      <c r="B3942">
        <v>6</v>
      </c>
      <c r="C3942" s="267">
        <v>44723</v>
      </c>
      <c r="D3942">
        <v>372</v>
      </c>
      <c r="E3942">
        <v>646</v>
      </c>
      <c r="F3942">
        <v>46</v>
      </c>
      <c r="G3942" t="s">
        <v>276</v>
      </c>
      <c r="H3942" t="s">
        <v>277</v>
      </c>
      <c r="I3942" t="s">
        <v>221</v>
      </c>
      <c r="J3942">
        <v>2</v>
      </c>
      <c r="K3942">
        <v>2</v>
      </c>
      <c r="L3942">
        <v>212</v>
      </c>
      <c r="M3942">
        <v>197</v>
      </c>
      <c r="N3942">
        <v>226</v>
      </c>
      <c r="AM3942"/>
      <c r="AN3942"/>
      <c r="AO3942">
        <v>37</v>
      </c>
      <c r="AP3942">
        <v>150</v>
      </c>
      <c r="AQ3942"/>
      <c r="AR3942"/>
      <c r="AU3942">
        <v>504</v>
      </c>
      <c r="BQ3942" t="s">
        <v>180</v>
      </c>
      <c r="BR3942" t="s">
        <v>266</v>
      </c>
      <c r="BS3942" t="s">
        <v>278</v>
      </c>
      <c r="BT3942"/>
      <c r="BU3942">
        <v>23</v>
      </c>
      <c r="BV3942" t="s">
        <v>323</v>
      </c>
      <c r="BW3942" t="s">
        <v>222</v>
      </c>
      <c r="BX3942">
        <v>0</v>
      </c>
      <c r="BY3942">
        <v>0</v>
      </c>
      <c r="BZ3942">
        <v>0</v>
      </c>
      <c r="CA3942">
        <v>504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504</v>
      </c>
      <c r="CP3942">
        <v>0</v>
      </c>
      <c r="CQ3942">
        <v>0</v>
      </c>
      <c r="CR3942">
        <v>2.3773584905660381</v>
      </c>
      <c r="CS3942"/>
      <c r="CT3942"/>
      <c r="CU3942">
        <v>2791</v>
      </c>
      <c r="CV3942"/>
    </row>
    <row r="3943" spans="1:100" x14ac:dyDescent="0.2">
      <c r="A3943">
        <v>2022</v>
      </c>
      <c r="B3943">
        <v>6</v>
      </c>
      <c r="C3943" s="267">
        <v>44723</v>
      </c>
      <c r="D3943">
        <v>372</v>
      </c>
      <c r="E3943">
        <v>647</v>
      </c>
      <c r="F3943">
        <v>46</v>
      </c>
      <c r="G3943" t="s">
        <v>264</v>
      </c>
      <c r="H3943" t="s">
        <v>265</v>
      </c>
      <c r="I3943" t="s">
        <v>221</v>
      </c>
      <c r="J3943">
        <v>2</v>
      </c>
      <c r="K3943">
        <v>2</v>
      </c>
      <c r="L3943">
        <v>212</v>
      </c>
      <c r="M3943">
        <v>197</v>
      </c>
      <c r="N3943">
        <v>226</v>
      </c>
      <c r="AM3943"/>
      <c r="AN3943"/>
      <c r="AO3943">
        <v>37</v>
      </c>
      <c r="AP3943">
        <v>150</v>
      </c>
      <c r="AQ3943"/>
      <c r="AR3943"/>
      <c r="AU3943">
        <v>504</v>
      </c>
      <c r="BQ3943" t="s">
        <v>180</v>
      </c>
      <c r="BR3943" t="s">
        <v>266</v>
      </c>
      <c r="BS3943" t="s">
        <v>267</v>
      </c>
      <c r="BT3943"/>
      <c r="BU3943">
        <v>23</v>
      </c>
      <c r="BV3943" t="s">
        <v>323</v>
      </c>
      <c r="BW3943" t="s">
        <v>222</v>
      </c>
      <c r="BX3943">
        <v>0</v>
      </c>
      <c r="BY3943">
        <v>0</v>
      </c>
      <c r="BZ3943">
        <v>0</v>
      </c>
      <c r="CA3943">
        <v>504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504</v>
      </c>
      <c r="CP3943">
        <v>0</v>
      </c>
      <c r="CQ3943">
        <v>0</v>
      </c>
      <c r="CR3943">
        <v>2.3773584905660381</v>
      </c>
      <c r="CS3943"/>
      <c r="CT3943"/>
      <c r="CU3943">
        <v>2791</v>
      </c>
      <c r="CV3943"/>
    </row>
    <row r="3944" spans="1:100" x14ac:dyDescent="0.2">
      <c r="A3944">
        <v>2022</v>
      </c>
      <c r="B3944">
        <v>6</v>
      </c>
      <c r="C3944" s="267">
        <v>44723</v>
      </c>
      <c r="D3944">
        <v>415</v>
      </c>
      <c r="E3944">
        <v>655</v>
      </c>
      <c r="F3944">
        <v>47</v>
      </c>
      <c r="G3944" t="s">
        <v>269</v>
      </c>
      <c r="H3944" t="s">
        <v>270</v>
      </c>
      <c r="I3944" t="s">
        <v>221</v>
      </c>
      <c r="J3944">
        <v>3</v>
      </c>
      <c r="K3944">
        <v>1</v>
      </c>
      <c r="L3944">
        <v>148</v>
      </c>
      <c r="M3944">
        <v>137</v>
      </c>
      <c r="N3944">
        <v>158</v>
      </c>
      <c r="AM3944"/>
      <c r="AN3944"/>
      <c r="AO3944">
        <v>64</v>
      </c>
      <c r="AP3944">
        <v>169</v>
      </c>
      <c r="AQ3944"/>
      <c r="AR3944"/>
      <c r="AU3944">
        <v>240</v>
      </c>
      <c r="BG3944">
        <v>180</v>
      </c>
      <c r="BQ3944" t="s">
        <v>180</v>
      </c>
      <c r="BR3944" t="s">
        <v>192</v>
      </c>
      <c r="BS3944" t="s">
        <v>271</v>
      </c>
      <c r="BT3944"/>
      <c r="BU3944">
        <v>23</v>
      </c>
      <c r="BV3944" t="s">
        <v>272</v>
      </c>
      <c r="BW3944" t="s">
        <v>222</v>
      </c>
      <c r="BX3944">
        <v>0</v>
      </c>
      <c r="BY3944">
        <v>0</v>
      </c>
      <c r="BZ3944">
        <v>0</v>
      </c>
      <c r="CA3944">
        <v>240</v>
      </c>
      <c r="CB3944">
        <v>0</v>
      </c>
      <c r="CC3944">
        <v>0</v>
      </c>
      <c r="CD3944">
        <v>180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420</v>
      </c>
      <c r="CP3944">
        <v>0</v>
      </c>
      <c r="CQ3944">
        <v>0</v>
      </c>
      <c r="CR3944">
        <v>2.8378378378378382</v>
      </c>
      <c r="CS3944"/>
      <c r="CT3944"/>
      <c r="CU3944">
        <v>2791</v>
      </c>
      <c r="CV3944"/>
    </row>
    <row r="3945" spans="1:100" x14ac:dyDescent="0.2">
      <c r="A3945">
        <v>2022</v>
      </c>
      <c r="B3945">
        <v>6</v>
      </c>
      <c r="C3945" s="267">
        <v>44723</v>
      </c>
      <c r="D3945">
        <v>415</v>
      </c>
      <c r="E3945">
        <v>656</v>
      </c>
      <c r="F3945">
        <v>47</v>
      </c>
      <c r="G3945" t="s">
        <v>324</v>
      </c>
      <c r="H3945" t="s">
        <v>325</v>
      </c>
      <c r="I3945" t="s">
        <v>221</v>
      </c>
      <c r="J3945">
        <v>3</v>
      </c>
      <c r="K3945">
        <v>1</v>
      </c>
      <c r="L3945">
        <v>148</v>
      </c>
      <c r="M3945">
        <v>137</v>
      </c>
      <c r="N3945">
        <v>158</v>
      </c>
      <c r="AM3945"/>
      <c r="AN3945"/>
      <c r="AO3945">
        <v>64</v>
      </c>
      <c r="AP3945">
        <v>169</v>
      </c>
      <c r="AQ3945"/>
      <c r="AR3945"/>
      <c r="BQ3945" t="s">
        <v>180</v>
      </c>
      <c r="BR3945" t="s">
        <v>192</v>
      </c>
      <c r="BS3945" t="s">
        <v>326</v>
      </c>
      <c r="BT3945"/>
      <c r="BU3945">
        <v>23</v>
      </c>
      <c r="BV3945" t="s">
        <v>272</v>
      </c>
      <c r="BW3945" t="s">
        <v>222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/>
      <c r="CQ3945">
        <v>0</v>
      </c>
      <c r="CR3945">
        <v>0</v>
      </c>
      <c r="CS3945"/>
      <c r="CT3945"/>
      <c r="CU3945">
        <v>2791</v>
      </c>
      <c r="CV3945"/>
    </row>
    <row r="3946" spans="1:100" x14ac:dyDescent="0.2">
      <c r="A3946">
        <v>2022</v>
      </c>
      <c r="B3946">
        <v>6</v>
      </c>
      <c r="C3946" s="267">
        <v>44723</v>
      </c>
      <c r="D3946">
        <v>415</v>
      </c>
      <c r="E3946">
        <v>657</v>
      </c>
      <c r="F3946">
        <v>47</v>
      </c>
      <c r="G3946" t="s">
        <v>327</v>
      </c>
      <c r="H3946" t="s">
        <v>328</v>
      </c>
      <c r="I3946" t="s">
        <v>221</v>
      </c>
      <c r="J3946">
        <v>3</v>
      </c>
      <c r="K3946">
        <v>1</v>
      </c>
      <c r="L3946">
        <v>90</v>
      </c>
      <c r="M3946">
        <v>83</v>
      </c>
      <c r="N3946">
        <v>96</v>
      </c>
      <c r="AM3946"/>
      <c r="AN3946"/>
      <c r="AO3946">
        <v>64</v>
      </c>
      <c r="AP3946">
        <v>169</v>
      </c>
      <c r="AQ3946"/>
      <c r="AR3946"/>
      <c r="AU3946">
        <v>675</v>
      </c>
      <c r="BQ3946" t="s">
        <v>180</v>
      </c>
      <c r="BR3946" t="s">
        <v>192</v>
      </c>
      <c r="BS3946" t="s">
        <v>329</v>
      </c>
      <c r="BT3946"/>
      <c r="BU3946">
        <v>23</v>
      </c>
      <c r="BV3946" t="s">
        <v>272</v>
      </c>
      <c r="BW3946" t="s">
        <v>222</v>
      </c>
      <c r="BX3946">
        <v>0</v>
      </c>
      <c r="BY3946">
        <v>0</v>
      </c>
      <c r="BZ3946">
        <v>0</v>
      </c>
      <c r="CA3946">
        <v>675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675</v>
      </c>
      <c r="CP3946">
        <v>0</v>
      </c>
      <c r="CQ3946">
        <v>0</v>
      </c>
      <c r="CR3946">
        <v>7.5</v>
      </c>
      <c r="CS3946"/>
      <c r="CT3946"/>
      <c r="CU3946">
        <v>2791</v>
      </c>
      <c r="CV3946"/>
    </row>
    <row r="3947" spans="1:100" x14ac:dyDescent="0.2">
      <c r="A3947">
        <v>2022</v>
      </c>
      <c r="B3947">
        <v>6</v>
      </c>
      <c r="C3947" s="267">
        <v>44723</v>
      </c>
      <c r="D3947">
        <v>415</v>
      </c>
      <c r="E3947">
        <v>658</v>
      </c>
      <c r="F3947">
        <v>47</v>
      </c>
      <c r="G3947" t="s">
        <v>273</v>
      </c>
      <c r="H3947" t="s">
        <v>274</v>
      </c>
      <c r="I3947" t="s">
        <v>221</v>
      </c>
      <c r="J3947">
        <v>3</v>
      </c>
      <c r="K3947">
        <v>1</v>
      </c>
      <c r="L3947">
        <v>90</v>
      </c>
      <c r="M3947">
        <v>83</v>
      </c>
      <c r="N3947">
        <v>96</v>
      </c>
      <c r="AM3947"/>
      <c r="AN3947"/>
      <c r="AO3947">
        <v>64</v>
      </c>
      <c r="AP3947">
        <v>169</v>
      </c>
      <c r="AQ3947"/>
      <c r="AR3947"/>
      <c r="BQ3947" t="s">
        <v>180</v>
      </c>
      <c r="BR3947" t="s">
        <v>192</v>
      </c>
      <c r="BS3947" t="s">
        <v>275</v>
      </c>
      <c r="BT3947"/>
      <c r="BU3947">
        <v>23</v>
      </c>
      <c r="BV3947" t="s">
        <v>272</v>
      </c>
      <c r="BW3947" t="s">
        <v>222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/>
      <c r="CQ3947">
        <v>0</v>
      </c>
      <c r="CR3947">
        <v>0</v>
      </c>
      <c r="CS3947"/>
      <c r="CT3947"/>
      <c r="CU3947">
        <v>2791</v>
      </c>
      <c r="CV3947"/>
    </row>
    <row r="3948" spans="1:100" x14ac:dyDescent="0.2">
      <c r="A3948">
        <v>2022</v>
      </c>
      <c r="B3948">
        <v>6</v>
      </c>
      <c r="C3948" s="267">
        <v>44723</v>
      </c>
      <c r="D3948">
        <v>4</v>
      </c>
      <c r="E3948">
        <v>11</v>
      </c>
      <c r="F3948">
        <v>48</v>
      </c>
      <c r="G3948" t="s">
        <v>276</v>
      </c>
      <c r="H3948" t="s">
        <v>277</v>
      </c>
      <c r="I3948" t="s">
        <v>221</v>
      </c>
      <c r="J3948">
        <v>2</v>
      </c>
      <c r="K3948">
        <v>2</v>
      </c>
      <c r="L3948">
        <v>212</v>
      </c>
      <c r="M3948">
        <v>197</v>
      </c>
      <c r="N3948">
        <v>226</v>
      </c>
      <c r="AM3948"/>
      <c r="AN3948"/>
      <c r="AO3948">
        <v>48</v>
      </c>
      <c r="AP3948">
        <v>195</v>
      </c>
      <c r="AQ3948"/>
      <c r="AR3948"/>
      <c r="BQ3948" t="s">
        <v>180</v>
      </c>
      <c r="BR3948" t="s">
        <v>266</v>
      </c>
      <c r="BS3948" t="s">
        <v>278</v>
      </c>
      <c r="BT3948"/>
      <c r="BU3948">
        <v>23</v>
      </c>
      <c r="BV3948" t="s">
        <v>268</v>
      </c>
      <c r="BW3948" t="s">
        <v>222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/>
      <c r="CQ3948">
        <v>0</v>
      </c>
      <c r="CR3948">
        <v>0</v>
      </c>
      <c r="CS3948"/>
      <c r="CT3948"/>
      <c r="CU3948">
        <v>2791</v>
      </c>
      <c r="CV3948"/>
    </row>
    <row r="3949" spans="1:100" x14ac:dyDescent="0.2">
      <c r="A3949">
        <v>2022</v>
      </c>
      <c r="B3949">
        <v>6</v>
      </c>
      <c r="C3949" s="267">
        <v>44723</v>
      </c>
      <c r="D3949">
        <v>4</v>
      </c>
      <c r="E3949">
        <v>12</v>
      </c>
      <c r="F3949">
        <v>48</v>
      </c>
      <c r="G3949" t="s">
        <v>264</v>
      </c>
      <c r="H3949" t="s">
        <v>265</v>
      </c>
      <c r="I3949" t="s">
        <v>221</v>
      </c>
      <c r="J3949">
        <v>2</v>
      </c>
      <c r="K3949">
        <v>2</v>
      </c>
      <c r="L3949">
        <v>212</v>
      </c>
      <c r="M3949">
        <v>197</v>
      </c>
      <c r="N3949">
        <v>226</v>
      </c>
      <c r="AM3949"/>
      <c r="AN3949"/>
      <c r="AO3949">
        <v>48</v>
      </c>
      <c r="AP3949">
        <v>195</v>
      </c>
      <c r="AQ3949"/>
      <c r="AR3949"/>
      <c r="BQ3949" t="s">
        <v>180</v>
      </c>
      <c r="BR3949" t="s">
        <v>266</v>
      </c>
      <c r="BS3949" t="s">
        <v>267</v>
      </c>
      <c r="BT3949"/>
      <c r="BU3949">
        <v>23</v>
      </c>
      <c r="BV3949" t="s">
        <v>268</v>
      </c>
      <c r="BW3949" t="s">
        <v>222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/>
      <c r="CQ3949">
        <v>0</v>
      </c>
      <c r="CR3949">
        <v>0</v>
      </c>
      <c r="CS3949"/>
      <c r="CT3949"/>
      <c r="CU3949">
        <v>2791</v>
      </c>
      <c r="CV3949"/>
    </row>
    <row r="3950" spans="1:100" x14ac:dyDescent="0.2">
      <c r="A3950">
        <v>2022</v>
      </c>
      <c r="B3950">
        <v>6</v>
      </c>
      <c r="C3950" s="267">
        <v>44723</v>
      </c>
      <c r="D3950">
        <v>529</v>
      </c>
      <c r="E3950">
        <v>937</v>
      </c>
      <c r="F3950"/>
      <c r="G3950" t="s">
        <v>543</v>
      </c>
      <c r="H3950" t="s">
        <v>544</v>
      </c>
      <c r="I3950" t="s">
        <v>169</v>
      </c>
      <c r="J3950">
        <v>1</v>
      </c>
      <c r="K3950">
        <v>4</v>
      </c>
      <c r="L3950">
        <v>1586</v>
      </c>
      <c r="M3950">
        <v>1492</v>
      </c>
      <c r="N3950">
        <v>1698</v>
      </c>
      <c r="AM3950"/>
      <c r="AN3950"/>
      <c r="AO3950">
        <v>20</v>
      </c>
      <c r="AP3950">
        <v>180</v>
      </c>
      <c r="AQ3950"/>
      <c r="AR3950"/>
      <c r="BQ3950" t="s">
        <v>185</v>
      </c>
      <c r="BS3950" t="s">
        <v>545</v>
      </c>
      <c r="BT3950" t="s">
        <v>249</v>
      </c>
      <c r="BU3950">
        <v>23</v>
      </c>
      <c r="BV3950" t="s">
        <v>546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/>
      <c r="CQ3950">
        <v>0</v>
      </c>
      <c r="CR3950">
        <v>0</v>
      </c>
      <c r="CS3950"/>
      <c r="CT3950"/>
      <c r="CU3950">
        <v>2791</v>
      </c>
      <c r="CV3950"/>
    </row>
    <row r="3951" spans="1:100" x14ac:dyDescent="0.2">
      <c r="A3951">
        <v>2022</v>
      </c>
      <c r="B3951">
        <v>6</v>
      </c>
      <c r="C3951" s="267">
        <v>44723</v>
      </c>
      <c r="D3951">
        <v>529</v>
      </c>
      <c r="E3951">
        <v>946</v>
      </c>
      <c r="F3951"/>
      <c r="G3951" t="s">
        <v>547</v>
      </c>
      <c r="H3951" t="s">
        <v>548</v>
      </c>
      <c r="I3951" t="s">
        <v>169</v>
      </c>
      <c r="J3951">
        <v>1</v>
      </c>
      <c r="K3951">
        <v>4</v>
      </c>
      <c r="L3951">
        <v>336</v>
      </c>
      <c r="M3951">
        <v>316</v>
      </c>
      <c r="N3951">
        <v>359</v>
      </c>
      <c r="AM3951"/>
      <c r="AN3951"/>
      <c r="AO3951">
        <v>20</v>
      </c>
      <c r="AP3951">
        <v>180</v>
      </c>
      <c r="AQ3951"/>
      <c r="AR3951"/>
      <c r="BQ3951" t="s">
        <v>185</v>
      </c>
      <c r="BS3951" t="s">
        <v>549</v>
      </c>
      <c r="BT3951" t="s">
        <v>249</v>
      </c>
      <c r="BU3951">
        <v>23</v>
      </c>
      <c r="BV3951" t="s">
        <v>546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/>
      <c r="CQ3951">
        <v>0</v>
      </c>
      <c r="CR3951">
        <v>0</v>
      </c>
      <c r="CS3951"/>
      <c r="CT3951"/>
      <c r="CU3951">
        <v>2791</v>
      </c>
      <c r="CV3951"/>
    </row>
    <row r="3952" spans="1:100" x14ac:dyDescent="0.2">
      <c r="A3952">
        <v>2022</v>
      </c>
      <c r="B3952">
        <v>6</v>
      </c>
      <c r="C3952" s="267">
        <v>44724</v>
      </c>
      <c r="D3952">
        <v>34</v>
      </c>
      <c r="E3952">
        <v>101</v>
      </c>
      <c r="F3952">
        <v>2</v>
      </c>
      <c r="G3952" t="s">
        <v>296</v>
      </c>
      <c r="H3952" t="s">
        <v>297</v>
      </c>
      <c r="I3952" t="s">
        <v>169</v>
      </c>
      <c r="J3952">
        <v>4</v>
      </c>
      <c r="K3952">
        <v>6</v>
      </c>
      <c r="L3952">
        <v>20</v>
      </c>
      <c r="M3952">
        <v>18</v>
      </c>
      <c r="N3952">
        <v>21</v>
      </c>
      <c r="AM3952"/>
      <c r="AN3952"/>
      <c r="AO3952">
        <v>140</v>
      </c>
      <c r="AP3952">
        <v>103</v>
      </c>
      <c r="AQ3952"/>
      <c r="AR3952"/>
      <c r="BQ3952" t="s">
        <v>180</v>
      </c>
      <c r="BR3952" t="s">
        <v>192</v>
      </c>
      <c r="BS3952" t="s">
        <v>298</v>
      </c>
      <c r="BT3952"/>
      <c r="BU3952">
        <v>23</v>
      </c>
      <c r="BV3952" t="s">
        <v>292</v>
      </c>
      <c r="BW3952" t="s">
        <v>173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/>
      <c r="CQ3952">
        <v>0</v>
      </c>
      <c r="CR3952">
        <v>0</v>
      </c>
      <c r="CS3952"/>
      <c r="CT3952"/>
      <c r="CU3952">
        <v>2791</v>
      </c>
      <c r="CV3952"/>
    </row>
    <row r="3953" spans="1:100" x14ac:dyDescent="0.2">
      <c r="A3953">
        <v>2022</v>
      </c>
      <c r="B3953">
        <v>6</v>
      </c>
      <c r="C3953" s="267">
        <v>44724</v>
      </c>
      <c r="D3953">
        <v>137</v>
      </c>
      <c r="E3953">
        <v>273</v>
      </c>
      <c r="F3953">
        <v>2</v>
      </c>
      <c r="G3953" t="s">
        <v>174</v>
      </c>
      <c r="H3953" t="s">
        <v>175</v>
      </c>
      <c r="I3953" t="s">
        <v>169</v>
      </c>
      <c r="J3953">
        <v>3</v>
      </c>
      <c r="K3953">
        <v>2</v>
      </c>
      <c r="L3953">
        <v>564</v>
      </c>
      <c r="M3953">
        <v>524</v>
      </c>
      <c r="N3953">
        <v>603</v>
      </c>
      <c r="Y3953">
        <v>123</v>
      </c>
      <c r="Z3953">
        <v>125</v>
      </c>
      <c r="AK3953">
        <v>136</v>
      </c>
      <c r="AL3953">
        <v>122</v>
      </c>
      <c r="AM3953"/>
      <c r="AN3953"/>
      <c r="AO3953">
        <v>93</v>
      </c>
      <c r="AP3953">
        <v>116</v>
      </c>
      <c r="AQ3953">
        <v>85.37549407114625</v>
      </c>
      <c r="AR3953">
        <v>126.5</v>
      </c>
      <c r="AU3953">
        <v>852</v>
      </c>
      <c r="AV3953">
        <v>6</v>
      </c>
      <c r="AW3953">
        <v>5</v>
      </c>
      <c r="AX3953">
        <v>9</v>
      </c>
      <c r="AZ3953">
        <v>5</v>
      </c>
      <c r="BG3953">
        <v>792</v>
      </c>
      <c r="BH3953">
        <v>8</v>
      </c>
      <c r="BI3953">
        <v>3</v>
      </c>
      <c r="BJ3953">
        <v>3</v>
      </c>
      <c r="BQ3953" t="s">
        <v>176</v>
      </c>
      <c r="BS3953"/>
      <c r="BT3953"/>
      <c r="BU3953">
        <v>23</v>
      </c>
      <c r="BV3953" t="s">
        <v>177</v>
      </c>
      <c r="BW3953" t="s">
        <v>173</v>
      </c>
      <c r="BX3953">
        <v>0</v>
      </c>
      <c r="BY3953">
        <v>25</v>
      </c>
      <c r="BZ3953">
        <v>12.5</v>
      </c>
      <c r="CA3953">
        <v>864</v>
      </c>
      <c r="CB3953">
        <v>14</v>
      </c>
      <c r="CC3953">
        <v>7</v>
      </c>
      <c r="CD3953">
        <v>799</v>
      </c>
      <c r="CE3953">
        <v>7</v>
      </c>
      <c r="CF3953">
        <v>4</v>
      </c>
      <c r="CG3953">
        <v>6</v>
      </c>
      <c r="CH3953">
        <v>0</v>
      </c>
      <c r="CI3953">
        <v>2</v>
      </c>
      <c r="CJ3953">
        <v>0</v>
      </c>
      <c r="CK3953">
        <v>0</v>
      </c>
      <c r="CL3953">
        <v>0</v>
      </c>
      <c r="CM3953">
        <v>0</v>
      </c>
      <c r="CN3953">
        <v>19.5</v>
      </c>
      <c r="CO3953">
        <v>1663</v>
      </c>
      <c r="CP3953">
        <v>1.1725796752856279E-2</v>
      </c>
      <c r="CQ3953">
        <v>3.4574468085106377E-2</v>
      </c>
      <c r="CR3953">
        <v>2.9485815602836878</v>
      </c>
      <c r="CS3953"/>
      <c r="CT3953"/>
      <c r="CU3953">
        <v>2791</v>
      </c>
      <c r="CV3953"/>
    </row>
    <row r="3954" spans="1:100" x14ac:dyDescent="0.2">
      <c r="A3954">
        <v>2022</v>
      </c>
      <c r="B3954">
        <v>6</v>
      </c>
      <c r="C3954" s="267">
        <v>44724</v>
      </c>
      <c r="D3954">
        <v>384</v>
      </c>
      <c r="E3954">
        <v>556</v>
      </c>
      <c r="F3954">
        <v>2</v>
      </c>
      <c r="G3954" t="s">
        <v>202</v>
      </c>
      <c r="H3954" t="s">
        <v>203</v>
      </c>
      <c r="I3954" t="s">
        <v>169</v>
      </c>
      <c r="J3954">
        <v>1</v>
      </c>
      <c r="K3954">
        <v>6</v>
      </c>
      <c r="L3954">
        <v>1066</v>
      </c>
      <c r="M3954">
        <v>1003</v>
      </c>
      <c r="N3954">
        <v>1141</v>
      </c>
      <c r="AM3954"/>
      <c r="AN3954"/>
      <c r="AO3954">
        <v>21</v>
      </c>
      <c r="AP3954">
        <v>180</v>
      </c>
      <c r="AQ3954"/>
      <c r="AR3954"/>
      <c r="AU3954">
        <v>216</v>
      </c>
      <c r="AV3954">
        <v>6</v>
      </c>
      <c r="AW3954">
        <v>4</v>
      </c>
      <c r="AX3954">
        <v>8</v>
      </c>
      <c r="AZ3954">
        <v>7</v>
      </c>
      <c r="BC3954">
        <v>5</v>
      </c>
      <c r="BQ3954" t="s">
        <v>185</v>
      </c>
      <c r="BR3954" t="s">
        <v>186</v>
      </c>
      <c r="BS3954" t="s">
        <v>204</v>
      </c>
      <c r="BT3954" t="s">
        <v>188</v>
      </c>
      <c r="BU3954">
        <v>23</v>
      </c>
      <c r="BV3954" t="s">
        <v>205</v>
      </c>
      <c r="BW3954" t="s">
        <v>173</v>
      </c>
      <c r="BX3954">
        <v>0</v>
      </c>
      <c r="BY3954">
        <v>30</v>
      </c>
      <c r="BZ3954">
        <v>5</v>
      </c>
      <c r="CA3954">
        <v>221</v>
      </c>
      <c r="CB3954">
        <v>0</v>
      </c>
      <c r="CC3954">
        <v>0</v>
      </c>
      <c r="CD3954">
        <v>0</v>
      </c>
      <c r="CE3954">
        <v>1</v>
      </c>
      <c r="CF3954">
        <v>0</v>
      </c>
      <c r="CG3954">
        <v>1</v>
      </c>
      <c r="CH3954">
        <v>0</v>
      </c>
      <c r="CI3954">
        <v>1</v>
      </c>
      <c r="CJ3954">
        <v>0</v>
      </c>
      <c r="CK3954">
        <v>0</v>
      </c>
      <c r="CL3954">
        <v>0</v>
      </c>
      <c r="CM3954">
        <v>0</v>
      </c>
      <c r="CN3954">
        <v>5</v>
      </c>
      <c r="CO3954">
        <v>221</v>
      </c>
      <c r="CP3954">
        <v>2.2624434389140271E-2</v>
      </c>
      <c r="CQ3954">
        <v>4.6904315196998128E-3</v>
      </c>
      <c r="CR3954">
        <v>0.2073170731707317</v>
      </c>
      <c r="CS3954"/>
      <c r="CT3954"/>
      <c r="CU3954">
        <v>2791</v>
      </c>
      <c r="CV3954"/>
    </row>
    <row r="3955" spans="1:100" x14ac:dyDescent="0.2">
      <c r="A3955">
        <v>2022</v>
      </c>
      <c r="B3955">
        <v>6</v>
      </c>
      <c r="C3955" s="267">
        <v>44724</v>
      </c>
      <c r="D3955">
        <v>384</v>
      </c>
      <c r="E3955">
        <v>557</v>
      </c>
      <c r="F3955">
        <v>2</v>
      </c>
      <c r="G3955" t="s">
        <v>206</v>
      </c>
      <c r="H3955" t="s">
        <v>207</v>
      </c>
      <c r="I3955" t="s">
        <v>169</v>
      </c>
      <c r="J3955">
        <v>1</v>
      </c>
      <c r="K3955">
        <v>6</v>
      </c>
      <c r="L3955">
        <v>182</v>
      </c>
      <c r="M3955">
        <v>171</v>
      </c>
      <c r="N3955">
        <v>194</v>
      </c>
      <c r="AM3955"/>
      <c r="AN3955"/>
      <c r="AO3955">
        <v>21</v>
      </c>
      <c r="AP3955">
        <v>180</v>
      </c>
      <c r="AQ3955"/>
      <c r="AR3955"/>
      <c r="BG3955">
        <v>192</v>
      </c>
      <c r="BH3955">
        <v>10</v>
      </c>
      <c r="BI3955">
        <v>10</v>
      </c>
      <c r="BJ3955">
        <v>10</v>
      </c>
      <c r="BQ3955" t="s">
        <v>185</v>
      </c>
      <c r="BR3955" t="s">
        <v>186</v>
      </c>
      <c r="BS3955" t="s">
        <v>208</v>
      </c>
      <c r="BT3955" t="s">
        <v>209</v>
      </c>
      <c r="BU3955">
        <v>23</v>
      </c>
      <c r="BV3955" t="s">
        <v>205</v>
      </c>
      <c r="BW3955" t="s">
        <v>173</v>
      </c>
      <c r="BX3955">
        <v>0</v>
      </c>
      <c r="BY3955">
        <v>0</v>
      </c>
      <c r="BZ3955">
        <v>0</v>
      </c>
      <c r="CA3955">
        <v>0</v>
      </c>
      <c r="CB3955">
        <v>30</v>
      </c>
      <c r="CC3955">
        <v>5</v>
      </c>
      <c r="CD3955">
        <v>197</v>
      </c>
      <c r="CE3955">
        <v>1</v>
      </c>
      <c r="CF3955">
        <v>1</v>
      </c>
      <c r="CG3955">
        <v>1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5</v>
      </c>
      <c r="CO3955">
        <v>197</v>
      </c>
      <c r="CP3955">
        <v>2.538071065989848E-2</v>
      </c>
      <c r="CQ3955">
        <v>2.7472527472527469E-2</v>
      </c>
      <c r="CR3955">
        <v>1.0824175824175819</v>
      </c>
      <c r="CS3955"/>
      <c r="CT3955"/>
      <c r="CU3955">
        <v>2791</v>
      </c>
      <c r="CV3955"/>
    </row>
    <row r="3956" spans="1:100" x14ac:dyDescent="0.2">
      <c r="A3956">
        <v>2022</v>
      </c>
      <c r="B3956">
        <v>6</v>
      </c>
      <c r="C3956" s="267">
        <v>44724</v>
      </c>
      <c r="D3956">
        <v>1</v>
      </c>
      <c r="E3956">
        <v>2</v>
      </c>
      <c r="F3956">
        <v>3</v>
      </c>
      <c r="G3956" t="s">
        <v>392</v>
      </c>
      <c r="H3956" t="s">
        <v>393</v>
      </c>
      <c r="I3956" t="s">
        <v>169</v>
      </c>
      <c r="J3956">
        <v>3</v>
      </c>
      <c r="K3956">
        <v>2</v>
      </c>
      <c r="L3956">
        <v>113</v>
      </c>
      <c r="M3956">
        <v>105</v>
      </c>
      <c r="N3956">
        <v>120</v>
      </c>
      <c r="Y3956">
        <v>100</v>
      </c>
      <c r="Z3956">
        <v>106</v>
      </c>
      <c r="AK3956">
        <v>107</v>
      </c>
      <c r="AL3956">
        <v>95</v>
      </c>
      <c r="AM3956"/>
      <c r="AN3956"/>
      <c r="AO3956">
        <v>108</v>
      </c>
      <c r="AP3956">
        <v>100</v>
      </c>
      <c r="AQ3956">
        <v>105.88235294117651</v>
      </c>
      <c r="AR3956">
        <v>102</v>
      </c>
      <c r="BQ3956" t="s">
        <v>390</v>
      </c>
      <c r="BR3956" t="s">
        <v>390</v>
      </c>
      <c r="BS3956"/>
      <c r="BT3956"/>
      <c r="BU3956">
        <v>23</v>
      </c>
      <c r="BV3956" t="s">
        <v>391</v>
      </c>
      <c r="BW3956" t="s">
        <v>173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/>
      <c r="CQ3956">
        <v>0</v>
      </c>
      <c r="CR3956">
        <v>0</v>
      </c>
      <c r="CS3956"/>
      <c r="CT3956"/>
      <c r="CU3956">
        <v>2791</v>
      </c>
      <c r="CV3956"/>
    </row>
    <row r="3957" spans="1:100" x14ac:dyDescent="0.2">
      <c r="A3957">
        <v>2022</v>
      </c>
      <c r="B3957">
        <v>6</v>
      </c>
      <c r="C3957" s="267">
        <v>44724</v>
      </c>
      <c r="D3957">
        <v>124</v>
      </c>
      <c r="E3957">
        <v>689</v>
      </c>
      <c r="F3957">
        <v>3</v>
      </c>
      <c r="G3957" t="s">
        <v>311</v>
      </c>
      <c r="H3957" t="s">
        <v>312</v>
      </c>
      <c r="I3957" t="s">
        <v>169</v>
      </c>
      <c r="J3957">
        <v>2</v>
      </c>
      <c r="K3957">
        <v>2</v>
      </c>
      <c r="L3957">
        <v>75</v>
      </c>
      <c r="M3957">
        <v>67</v>
      </c>
      <c r="N3957">
        <v>82</v>
      </c>
      <c r="AK3957">
        <v>116</v>
      </c>
      <c r="AL3957">
        <v>105</v>
      </c>
      <c r="AM3957"/>
      <c r="AN3957"/>
      <c r="AO3957">
        <v>59</v>
      </c>
      <c r="AP3957">
        <v>122</v>
      </c>
      <c r="AQ3957">
        <v>65.158371040723978</v>
      </c>
      <c r="AR3957">
        <v>110.5</v>
      </c>
      <c r="BQ3957" t="s">
        <v>180</v>
      </c>
      <c r="BR3957" t="s">
        <v>192</v>
      </c>
      <c r="BS3957"/>
      <c r="BT3957"/>
      <c r="BU3957">
        <v>23</v>
      </c>
      <c r="BV3957" t="s">
        <v>310</v>
      </c>
      <c r="BW3957" t="s">
        <v>173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/>
      <c r="CQ3957">
        <v>0</v>
      </c>
      <c r="CR3957">
        <v>0</v>
      </c>
      <c r="CS3957"/>
      <c r="CT3957"/>
      <c r="CU3957">
        <v>2791</v>
      </c>
      <c r="CV3957"/>
    </row>
    <row r="3958" spans="1:100" x14ac:dyDescent="0.2">
      <c r="A3958">
        <v>2022</v>
      </c>
      <c r="B3958">
        <v>6</v>
      </c>
      <c r="C3958" s="267">
        <v>44724</v>
      </c>
      <c r="D3958">
        <v>137</v>
      </c>
      <c r="E3958">
        <v>273</v>
      </c>
      <c r="F3958">
        <v>3</v>
      </c>
      <c r="G3958" t="s">
        <v>174</v>
      </c>
      <c r="H3958" t="s">
        <v>175</v>
      </c>
      <c r="I3958" t="s">
        <v>169</v>
      </c>
      <c r="J3958">
        <v>3</v>
      </c>
      <c r="K3958">
        <v>2</v>
      </c>
      <c r="L3958">
        <v>564</v>
      </c>
      <c r="M3958">
        <v>524</v>
      </c>
      <c r="N3958">
        <v>603</v>
      </c>
      <c r="P3958">
        <v>700</v>
      </c>
      <c r="Q3958">
        <v>758</v>
      </c>
      <c r="R3958">
        <v>718</v>
      </c>
      <c r="S3958">
        <v>741</v>
      </c>
      <c r="U3958">
        <v>584</v>
      </c>
      <c r="V3958">
        <v>600</v>
      </c>
      <c r="W3958">
        <v>594</v>
      </c>
      <c r="X3958">
        <v>614</v>
      </c>
      <c r="AA3958">
        <v>713</v>
      </c>
      <c r="AB3958">
        <v>732</v>
      </c>
      <c r="AC3958">
        <v>724</v>
      </c>
      <c r="AD3958">
        <v>741</v>
      </c>
      <c r="AE3958">
        <v>738</v>
      </c>
      <c r="AF3958">
        <v>584</v>
      </c>
      <c r="AG3958">
        <v>579</v>
      </c>
      <c r="AH3958">
        <v>589</v>
      </c>
      <c r="AI3958">
        <v>591</v>
      </c>
      <c r="AJ3958">
        <v>569</v>
      </c>
      <c r="AM3958">
        <v>729.44444444444446</v>
      </c>
      <c r="AN3958">
        <v>589.33333333333337</v>
      </c>
      <c r="AO3958">
        <v>93</v>
      </c>
      <c r="AP3958">
        <v>116</v>
      </c>
      <c r="AQ3958"/>
      <c r="AR3958"/>
      <c r="BQ3958" t="s">
        <v>176</v>
      </c>
      <c r="BS3958"/>
      <c r="BT3958"/>
      <c r="BU3958">
        <v>23</v>
      </c>
      <c r="BV3958" t="s">
        <v>177</v>
      </c>
      <c r="BW3958" t="s">
        <v>173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/>
      <c r="CQ3958">
        <v>0</v>
      </c>
      <c r="CR3958">
        <v>0</v>
      </c>
      <c r="CS3958">
        <v>0</v>
      </c>
      <c r="CT3958">
        <v>0</v>
      </c>
      <c r="CU3958">
        <v>2791</v>
      </c>
      <c r="CV3958">
        <v>-1</v>
      </c>
    </row>
    <row r="3959" spans="1:100" x14ac:dyDescent="0.2">
      <c r="A3959">
        <v>2022</v>
      </c>
      <c r="B3959">
        <v>6</v>
      </c>
      <c r="C3959" s="267">
        <v>44724</v>
      </c>
      <c r="D3959">
        <v>375</v>
      </c>
      <c r="E3959">
        <v>437</v>
      </c>
      <c r="F3959">
        <v>3</v>
      </c>
      <c r="G3959" t="s">
        <v>282</v>
      </c>
      <c r="H3959" t="s">
        <v>283</v>
      </c>
      <c r="I3959" t="s">
        <v>169</v>
      </c>
      <c r="J3959">
        <v>4</v>
      </c>
      <c r="K3959">
        <v>2</v>
      </c>
      <c r="L3959">
        <v>168</v>
      </c>
      <c r="M3959">
        <v>158</v>
      </c>
      <c r="N3959">
        <v>179</v>
      </c>
      <c r="O3959">
        <v>240</v>
      </c>
      <c r="P3959">
        <v>234</v>
      </c>
      <c r="Q3959">
        <v>252</v>
      </c>
      <c r="R3959">
        <v>243</v>
      </c>
      <c r="T3959">
        <v>185</v>
      </c>
      <c r="U3959">
        <v>173</v>
      </c>
      <c r="V3959">
        <v>175</v>
      </c>
      <c r="W3959">
        <v>177</v>
      </c>
      <c r="AM3959">
        <v>242.25</v>
      </c>
      <c r="AN3959">
        <v>177.5</v>
      </c>
      <c r="AO3959">
        <v>120</v>
      </c>
      <c r="AP3959">
        <v>120</v>
      </c>
      <c r="AQ3959"/>
      <c r="AR3959"/>
      <c r="BQ3959" t="s">
        <v>185</v>
      </c>
      <c r="BR3959" t="s">
        <v>186</v>
      </c>
      <c r="BS3959" t="s">
        <v>284</v>
      </c>
      <c r="BT3959" t="s">
        <v>188</v>
      </c>
      <c r="BU3959">
        <v>23</v>
      </c>
      <c r="BV3959" t="s">
        <v>285</v>
      </c>
      <c r="BW3959" t="s">
        <v>173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/>
      <c r="CQ3959">
        <v>0</v>
      </c>
      <c r="CR3959">
        <v>0</v>
      </c>
      <c r="CS3959">
        <v>0</v>
      </c>
      <c r="CT3959">
        <v>0</v>
      </c>
      <c r="CU3959">
        <v>2791</v>
      </c>
      <c r="CV3959">
        <v>-1</v>
      </c>
    </row>
    <row r="3960" spans="1:100" x14ac:dyDescent="0.2">
      <c r="A3960">
        <v>2022</v>
      </c>
      <c r="B3960">
        <v>6</v>
      </c>
      <c r="C3960" s="267">
        <v>44724</v>
      </c>
      <c r="D3960">
        <v>421</v>
      </c>
      <c r="E3960">
        <v>673</v>
      </c>
      <c r="F3960">
        <v>3</v>
      </c>
      <c r="G3960" t="s">
        <v>359</v>
      </c>
      <c r="H3960" t="s">
        <v>360</v>
      </c>
      <c r="I3960" t="s">
        <v>169</v>
      </c>
      <c r="J3960">
        <v>1</v>
      </c>
      <c r="K3960">
        <v>4</v>
      </c>
      <c r="L3960">
        <v>61</v>
      </c>
      <c r="M3960">
        <v>57</v>
      </c>
      <c r="N3960">
        <v>65</v>
      </c>
      <c r="AM3960"/>
      <c r="AN3960"/>
      <c r="AO3960">
        <v>18</v>
      </c>
      <c r="AP3960">
        <v>200</v>
      </c>
      <c r="AQ3960"/>
      <c r="AR3960"/>
      <c r="BQ3960" t="s">
        <v>185</v>
      </c>
      <c r="BR3960" t="s">
        <v>186</v>
      </c>
      <c r="BS3960" t="s">
        <v>361</v>
      </c>
      <c r="BT3960" t="s">
        <v>188</v>
      </c>
      <c r="BU3960">
        <v>23</v>
      </c>
      <c r="BV3960" t="s">
        <v>358</v>
      </c>
      <c r="BW3960" t="s">
        <v>173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/>
      <c r="CQ3960">
        <v>0</v>
      </c>
      <c r="CR3960">
        <v>0</v>
      </c>
      <c r="CS3960"/>
      <c r="CT3960"/>
      <c r="CU3960">
        <v>2791</v>
      </c>
      <c r="CV3960"/>
    </row>
    <row r="3961" spans="1:100" x14ac:dyDescent="0.2">
      <c r="A3961">
        <v>2022</v>
      </c>
      <c r="B3961">
        <v>6</v>
      </c>
      <c r="C3961" s="267">
        <v>44724</v>
      </c>
      <c r="D3961">
        <v>18</v>
      </c>
      <c r="E3961">
        <v>49</v>
      </c>
      <c r="F3961">
        <v>4</v>
      </c>
      <c r="G3961" t="s">
        <v>330</v>
      </c>
      <c r="H3961" t="s">
        <v>331</v>
      </c>
      <c r="I3961" t="s">
        <v>246</v>
      </c>
      <c r="J3961">
        <v>2</v>
      </c>
      <c r="K3961">
        <v>3</v>
      </c>
      <c r="L3961">
        <v>100</v>
      </c>
      <c r="M3961">
        <v>95</v>
      </c>
      <c r="N3961">
        <v>104</v>
      </c>
      <c r="R3961">
        <v>138</v>
      </c>
      <c r="S3961">
        <v>132</v>
      </c>
      <c r="W3961">
        <v>105</v>
      </c>
      <c r="X3961">
        <v>99</v>
      </c>
      <c r="AA3961">
        <v>144</v>
      </c>
      <c r="AB3961">
        <v>153</v>
      </c>
      <c r="AC3961">
        <v>154</v>
      </c>
      <c r="AD3961">
        <v>159</v>
      </c>
      <c r="AE3961">
        <v>161</v>
      </c>
      <c r="AF3961">
        <v>99</v>
      </c>
      <c r="AG3961">
        <v>102</v>
      </c>
      <c r="AH3961">
        <v>104</v>
      </c>
      <c r="AI3961">
        <v>103</v>
      </c>
      <c r="AJ3961">
        <v>104</v>
      </c>
      <c r="AM3961">
        <v>148.71428571428569</v>
      </c>
      <c r="AN3961">
        <v>102.28571428571431</v>
      </c>
      <c r="AO3961">
        <v>101</v>
      </c>
      <c r="AP3961">
        <v>107</v>
      </c>
      <c r="AQ3961"/>
      <c r="AR3961"/>
      <c r="AV3961">
        <v>1</v>
      </c>
      <c r="AX3961">
        <v>5</v>
      </c>
      <c r="BC3961">
        <v>6</v>
      </c>
      <c r="BH3961">
        <v>2</v>
      </c>
      <c r="BI3961">
        <v>8</v>
      </c>
      <c r="BJ3961">
        <v>2</v>
      </c>
      <c r="BQ3961" t="s">
        <v>185</v>
      </c>
      <c r="BR3961" t="s">
        <v>247</v>
      </c>
      <c r="BS3961" t="s">
        <v>332</v>
      </c>
      <c r="BT3961" t="s">
        <v>249</v>
      </c>
      <c r="BU3961">
        <v>23</v>
      </c>
      <c r="BV3961" t="s">
        <v>333</v>
      </c>
      <c r="BW3961" t="s">
        <v>173</v>
      </c>
      <c r="BX3961">
        <v>0</v>
      </c>
      <c r="BY3961">
        <v>12</v>
      </c>
      <c r="BZ3961">
        <v>4</v>
      </c>
      <c r="CA3961">
        <v>4</v>
      </c>
      <c r="CB3961">
        <v>12</v>
      </c>
      <c r="CC3961">
        <v>4</v>
      </c>
      <c r="CD3961">
        <v>4</v>
      </c>
      <c r="CE3961">
        <v>1</v>
      </c>
      <c r="CF3961">
        <v>2</v>
      </c>
      <c r="CG3961">
        <v>2</v>
      </c>
      <c r="CH3961">
        <v>0</v>
      </c>
      <c r="CI3961">
        <v>0</v>
      </c>
      <c r="CJ3961">
        <v>0</v>
      </c>
      <c r="CK3961">
        <v>0</v>
      </c>
      <c r="CL3961">
        <v>2</v>
      </c>
      <c r="CM3961">
        <v>0</v>
      </c>
      <c r="CN3961">
        <v>8</v>
      </c>
      <c r="CO3961">
        <v>8</v>
      </c>
      <c r="CP3961">
        <v>1</v>
      </c>
      <c r="CQ3961">
        <v>0.08</v>
      </c>
      <c r="CR3961">
        <v>0.08</v>
      </c>
      <c r="CS3961">
        <v>7.8212290502793297E-2</v>
      </c>
      <c r="CT3961">
        <v>7.8212290502793297E-2</v>
      </c>
      <c r="CU3961">
        <v>2791</v>
      </c>
      <c r="CV3961">
        <v>-1</v>
      </c>
    </row>
    <row r="3962" spans="1:100" x14ac:dyDescent="0.2">
      <c r="A3962">
        <v>2022</v>
      </c>
      <c r="B3962">
        <v>6</v>
      </c>
      <c r="C3962" s="267">
        <v>44724</v>
      </c>
      <c r="D3962">
        <v>18</v>
      </c>
      <c r="E3962">
        <v>50</v>
      </c>
      <c r="F3962">
        <v>4</v>
      </c>
      <c r="G3962" t="s">
        <v>334</v>
      </c>
      <c r="H3962" t="s">
        <v>335</v>
      </c>
      <c r="I3962" t="s">
        <v>246</v>
      </c>
      <c r="J3962">
        <v>2</v>
      </c>
      <c r="K3962">
        <v>3</v>
      </c>
      <c r="L3962">
        <v>54</v>
      </c>
      <c r="M3962">
        <v>51</v>
      </c>
      <c r="N3962">
        <v>56</v>
      </c>
      <c r="R3962">
        <v>70</v>
      </c>
      <c r="S3962">
        <v>67</v>
      </c>
      <c r="W3962">
        <v>56</v>
      </c>
      <c r="X3962">
        <v>53</v>
      </c>
      <c r="Z3962">
        <v>110</v>
      </c>
      <c r="AA3962">
        <v>78</v>
      </c>
      <c r="AB3962">
        <v>77</v>
      </c>
      <c r="AC3962">
        <v>82</v>
      </c>
      <c r="AD3962">
        <v>83</v>
      </c>
      <c r="AE3962">
        <v>85</v>
      </c>
      <c r="AF3962">
        <v>53</v>
      </c>
      <c r="AG3962">
        <v>54</v>
      </c>
      <c r="AH3962">
        <v>54</v>
      </c>
      <c r="AI3962">
        <v>54</v>
      </c>
      <c r="AJ3962">
        <v>55</v>
      </c>
      <c r="AK3962">
        <v>120</v>
      </c>
      <c r="AL3962">
        <v>112</v>
      </c>
      <c r="AM3962">
        <v>77.428571428571431</v>
      </c>
      <c r="AN3962">
        <v>54.142857142857153</v>
      </c>
      <c r="AO3962">
        <v>101</v>
      </c>
      <c r="AP3962">
        <v>107</v>
      </c>
      <c r="AQ3962">
        <v>63.157894736842103</v>
      </c>
      <c r="AR3962">
        <v>114</v>
      </c>
      <c r="AW3962">
        <v>1</v>
      </c>
      <c r="AX3962">
        <v>2</v>
      </c>
      <c r="BC3962">
        <v>3</v>
      </c>
      <c r="BH3962">
        <v>10</v>
      </c>
      <c r="BI3962">
        <v>4</v>
      </c>
      <c r="BQ3962" t="s">
        <v>185</v>
      </c>
      <c r="BR3962" t="s">
        <v>247</v>
      </c>
      <c r="BS3962" t="s">
        <v>336</v>
      </c>
      <c r="BT3962" t="s">
        <v>249</v>
      </c>
      <c r="BU3962">
        <v>23</v>
      </c>
      <c r="BV3962" t="s">
        <v>333</v>
      </c>
      <c r="BW3962" t="s">
        <v>173</v>
      </c>
      <c r="BX3962">
        <v>0</v>
      </c>
      <c r="BY3962">
        <v>6</v>
      </c>
      <c r="BZ3962">
        <v>2</v>
      </c>
      <c r="CA3962">
        <v>2</v>
      </c>
      <c r="CB3962">
        <v>14</v>
      </c>
      <c r="CC3962">
        <v>4.666666666666667</v>
      </c>
      <c r="CD3962">
        <v>4</v>
      </c>
      <c r="CE3962">
        <v>3</v>
      </c>
      <c r="CF3962">
        <v>1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1</v>
      </c>
      <c r="CM3962">
        <v>0</v>
      </c>
      <c r="CN3962">
        <v>6.666666666666667</v>
      </c>
      <c r="CO3962">
        <v>6</v>
      </c>
      <c r="CP3962">
        <v>1.1111111111111109</v>
      </c>
      <c r="CQ3962">
        <v>0.1234567901234568</v>
      </c>
      <c r="CR3962">
        <v>0.1111111111111111</v>
      </c>
      <c r="CS3962">
        <v>0.12313104661389621</v>
      </c>
      <c r="CT3962">
        <v>0.1108179419525066</v>
      </c>
      <c r="CU3962">
        <v>2791</v>
      </c>
      <c r="CV3962">
        <v>-1</v>
      </c>
    </row>
    <row r="3963" spans="1:100" x14ac:dyDescent="0.2">
      <c r="A3963">
        <v>2022</v>
      </c>
      <c r="B3963">
        <v>6</v>
      </c>
      <c r="C3963" s="267">
        <v>44724</v>
      </c>
      <c r="D3963">
        <v>34</v>
      </c>
      <c r="E3963">
        <v>103</v>
      </c>
      <c r="F3963">
        <v>4</v>
      </c>
      <c r="G3963" t="s">
        <v>302</v>
      </c>
      <c r="H3963" t="s">
        <v>303</v>
      </c>
      <c r="I3963" t="s">
        <v>169</v>
      </c>
      <c r="J3963">
        <v>4</v>
      </c>
      <c r="K3963">
        <v>6</v>
      </c>
      <c r="L3963">
        <v>89</v>
      </c>
      <c r="M3963">
        <v>82</v>
      </c>
      <c r="N3963">
        <v>95</v>
      </c>
      <c r="AM3963"/>
      <c r="AN3963"/>
      <c r="AO3963">
        <v>140</v>
      </c>
      <c r="AP3963">
        <v>103</v>
      </c>
      <c r="AQ3963"/>
      <c r="AR3963"/>
      <c r="BQ3963" t="s">
        <v>180</v>
      </c>
      <c r="BR3963" t="s">
        <v>192</v>
      </c>
      <c r="BS3963" t="s">
        <v>304</v>
      </c>
      <c r="BT3963"/>
      <c r="BU3963">
        <v>23</v>
      </c>
      <c r="BV3963" t="s">
        <v>292</v>
      </c>
      <c r="BW3963" t="s">
        <v>173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/>
      <c r="CQ3963">
        <v>0</v>
      </c>
      <c r="CR3963">
        <v>0</v>
      </c>
      <c r="CS3963"/>
      <c r="CT3963"/>
      <c r="CU3963">
        <v>2791</v>
      </c>
      <c r="CV3963"/>
    </row>
    <row r="3964" spans="1:100" x14ac:dyDescent="0.2">
      <c r="A3964">
        <v>2022</v>
      </c>
      <c r="B3964">
        <v>6</v>
      </c>
      <c r="C3964" s="267">
        <v>44724</v>
      </c>
      <c r="D3964">
        <v>34</v>
      </c>
      <c r="E3964">
        <v>104</v>
      </c>
      <c r="F3964">
        <v>4</v>
      </c>
      <c r="G3964" t="s">
        <v>305</v>
      </c>
      <c r="H3964" t="s">
        <v>306</v>
      </c>
      <c r="I3964" t="s">
        <v>169</v>
      </c>
      <c r="J3964">
        <v>4</v>
      </c>
      <c r="K3964">
        <v>6</v>
      </c>
      <c r="L3964">
        <v>89</v>
      </c>
      <c r="M3964">
        <v>82</v>
      </c>
      <c r="N3964">
        <v>95</v>
      </c>
      <c r="AM3964"/>
      <c r="AN3964"/>
      <c r="AO3964">
        <v>140</v>
      </c>
      <c r="AP3964">
        <v>103</v>
      </c>
      <c r="AQ3964"/>
      <c r="AR3964"/>
      <c r="BQ3964" t="s">
        <v>180</v>
      </c>
      <c r="BR3964" t="s">
        <v>192</v>
      </c>
      <c r="BS3964" t="s">
        <v>307</v>
      </c>
      <c r="BT3964"/>
      <c r="BU3964">
        <v>23</v>
      </c>
      <c r="BV3964" t="s">
        <v>292</v>
      </c>
      <c r="BW3964" t="s">
        <v>173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/>
      <c r="CQ3964">
        <v>0</v>
      </c>
      <c r="CR3964">
        <v>0</v>
      </c>
      <c r="CS3964"/>
      <c r="CT3964"/>
      <c r="CU3964">
        <v>2791</v>
      </c>
      <c r="CV3964"/>
    </row>
    <row r="3965" spans="1:100" x14ac:dyDescent="0.2">
      <c r="A3965">
        <v>2022</v>
      </c>
      <c r="B3965">
        <v>6</v>
      </c>
      <c r="C3965" s="267">
        <v>44724</v>
      </c>
      <c r="D3965">
        <v>137</v>
      </c>
      <c r="E3965">
        <v>168</v>
      </c>
      <c r="F3965">
        <v>4</v>
      </c>
      <c r="G3965" t="s">
        <v>177</v>
      </c>
      <c r="H3965" t="s">
        <v>234</v>
      </c>
      <c r="I3965" t="s">
        <v>169</v>
      </c>
      <c r="J3965">
        <v>3</v>
      </c>
      <c r="K3965">
        <v>2</v>
      </c>
      <c r="L3965">
        <v>619</v>
      </c>
      <c r="M3965">
        <v>575</v>
      </c>
      <c r="N3965">
        <v>662</v>
      </c>
      <c r="AM3965"/>
      <c r="AN3965"/>
      <c r="AO3965">
        <v>90</v>
      </c>
      <c r="AP3965">
        <v>116</v>
      </c>
      <c r="AQ3965"/>
      <c r="AR3965"/>
      <c r="BQ3965" t="s">
        <v>176</v>
      </c>
      <c r="BS3965"/>
      <c r="BT3965"/>
      <c r="BU3965">
        <v>23</v>
      </c>
      <c r="BV3965" t="s">
        <v>177</v>
      </c>
      <c r="BW3965" t="s">
        <v>173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/>
      <c r="CQ3965">
        <v>0</v>
      </c>
      <c r="CR3965">
        <v>0</v>
      </c>
      <c r="CS3965"/>
      <c r="CT3965"/>
      <c r="CU3965">
        <v>2791</v>
      </c>
      <c r="CV3965"/>
    </row>
    <row r="3966" spans="1:100" x14ac:dyDescent="0.2">
      <c r="A3966">
        <v>2022</v>
      </c>
      <c r="B3966">
        <v>6</v>
      </c>
      <c r="C3966" s="267">
        <v>44724</v>
      </c>
      <c r="D3966">
        <v>423</v>
      </c>
      <c r="E3966">
        <v>669</v>
      </c>
      <c r="F3966">
        <v>4</v>
      </c>
      <c r="G3966" t="s">
        <v>279</v>
      </c>
      <c r="H3966" t="s">
        <v>280</v>
      </c>
      <c r="I3966" t="s">
        <v>169</v>
      </c>
      <c r="J3966">
        <v>2</v>
      </c>
      <c r="K3966">
        <v>2</v>
      </c>
      <c r="L3966">
        <v>954</v>
      </c>
      <c r="M3966">
        <v>897</v>
      </c>
      <c r="N3966">
        <v>1021</v>
      </c>
      <c r="O3966">
        <v>1584</v>
      </c>
      <c r="P3966">
        <v>1234</v>
      </c>
      <c r="T3966">
        <v>1031</v>
      </c>
      <c r="U3966">
        <v>961</v>
      </c>
      <c r="Y3966">
        <v>172</v>
      </c>
      <c r="AM3966">
        <v>1409</v>
      </c>
      <c r="AN3966">
        <v>996</v>
      </c>
      <c r="AO3966">
        <v>40</v>
      </c>
      <c r="AP3966">
        <v>180</v>
      </c>
      <c r="AQ3966">
        <v>41.860465116279073</v>
      </c>
      <c r="AR3966">
        <v>172</v>
      </c>
      <c r="AU3966">
        <v>222</v>
      </c>
      <c r="AV3966">
        <v>6</v>
      </c>
      <c r="AW3966">
        <v>3</v>
      </c>
      <c r="AX3966">
        <v>9</v>
      </c>
      <c r="AZ3966">
        <v>1</v>
      </c>
      <c r="BG3966">
        <v>282</v>
      </c>
      <c r="BQ3966" t="s">
        <v>185</v>
      </c>
      <c r="BR3966" t="s">
        <v>186</v>
      </c>
      <c r="BS3966" t="s">
        <v>281</v>
      </c>
      <c r="BT3966" t="s">
        <v>188</v>
      </c>
      <c r="BU3966">
        <v>23</v>
      </c>
      <c r="BV3966" t="s">
        <v>279</v>
      </c>
      <c r="BW3966" t="s">
        <v>173</v>
      </c>
      <c r="BX3966">
        <v>0</v>
      </c>
      <c r="BY3966">
        <v>19</v>
      </c>
      <c r="BZ3966">
        <v>9.5</v>
      </c>
      <c r="CA3966">
        <v>231</v>
      </c>
      <c r="CB3966">
        <v>0</v>
      </c>
      <c r="CC3966">
        <v>0</v>
      </c>
      <c r="CD3966">
        <v>282</v>
      </c>
      <c r="CE3966">
        <v>3</v>
      </c>
      <c r="CF3966">
        <v>1</v>
      </c>
      <c r="CG3966">
        <v>4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9.5</v>
      </c>
      <c r="CO3966">
        <v>513</v>
      </c>
      <c r="CP3966">
        <v>1.8518518518518521E-2</v>
      </c>
      <c r="CQ3966">
        <v>9.9580712788259959E-3</v>
      </c>
      <c r="CR3966">
        <v>0.53773584905660377</v>
      </c>
      <c r="CS3966">
        <v>9.5381526104417677E-3</v>
      </c>
      <c r="CT3966">
        <v>0.51506024096385539</v>
      </c>
      <c r="CU3966">
        <v>2791</v>
      </c>
      <c r="CV3966">
        <v>-1</v>
      </c>
    </row>
    <row r="3967" spans="1:100" x14ac:dyDescent="0.2">
      <c r="A3967">
        <v>2022</v>
      </c>
      <c r="B3967">
        <v>6</v>
      </c>
      <c r="C3967" s="267">
        <v>44724</v>
      </c>
      <c r="D3967">
        <v>124</v>
      </c>
      <c r="E3967">
        <v>688</v>
      </c>
      <c r="F3967">
        <v>5</v>
      </c>
      <c r="G3967" t="s">
        <v>308</v>
      </c>
      <c r="H3967" t="s">
        <v>309</v>
      </c>
      <c r="I3967" t="s">
        <v>169</v>
      </c>
      <c r="J3967">
        <v>2</v>
      </c>
      <c r="K3967">
        <v>2</v>
      </c>
      <c r="L3967">
        <v>200</v>
      </c>
      <c r="M3967">
        <v>180</v>
      </c>
      <c r="N3967">
        <v>220</v>
      </c>
      <c r="AA3967">
        <v>290</v>
      </c>
      <c r="AB3967">
        <v>289</v>
      </c>
      <c r="AC3967">
        <v>287</v>
      </c>
      <c r="AD3967">
        <v>293</v>
      </c>
      <c r="AE3967">
        <v>279</v>
      </c>
      <c r="AF3967">
        <v>210</v>
      </c>
      <c r="AG3967">
        <v>194</v>
      </c>
      <c r="AH3967">
        <v>196</v>
      </c>
      <c r="AI3967">
        <v>192</v>
      </c>
      <c r="AJ3967">
        <v>210</v>
      </c>
      <c r="AM3967">
        <v>287.60000000000002</v>
      </c>
      <c r="AN3967">
        <v>200.4</v>
      </c>
      <c r="AO3967">
        <v>59</v>
      </c>
      <c r="AP3967">
        <v>122</v>
      </c>
      <c r="AQ3967"/>
      <c r="AR3967"/>
      <c r="AV3967">
        <v>5</v>
      </c>
      <c r="AW3967">
        <v>2</v>
      </c>
      <c r="BC3967">
        <v>3</v>
      </c>
      <c r="BH3967">
        <v>10</v>
      </c>
      <c r="BI3967">
        <v>4</v>
      </c>
      <c r="BJ3967">
        <v>4</v>
      </c>
      <c r="BQ3967" t="s">
        <v>180</v>
      </c>
      <c r="BR3967" t="s">
        <v>192</v>
      </c>
      <c r="BS3967"/>
      <c r="BT3967"/>
      <c r="BU3967">
        <v>23</v>
      </c>
      <c r="BV3967" t="s">
        <v>310</v>
      </c>
      <c r="BW3967" t="s">
        <v>173</v>
      </c>
      <c r="BX3967">
        <v>0</v>
      </c>
      <c r="BY3967">
        <v>10</v>
      </c>
      <c r="BZ3967">
        <v>5</v>
      </c>
      <c r="CA3967">
        <v>5</v>
      </c>
      <c r="CB3967">
        <v>18</v>
      </c>
      <c r="CC3967">
        <v>9</v>
      </c>
      <c r="CD3967">
        <v>9</v>
      </c>
      <c r="CE3967">
        <v>7</v>
      </c>
      <c r="CF3967">
        <v>3</v>
      </c>
      <c r="CG3967">
        <v>2</v>
      </c>
      <c r="CH3967">
        <v>0</v>
      </c>
      <c r="CI3967">
        <v>0</v>
      </c>
      <c r="CJ3967">
        <v>0</v>
      </c>
      <c r="CK3967">
        <v>0</v>
      </c>
      <c r="CL3967">
        <v>1</v>
      </c>
      <c r="CM3967">
        <v>0</v>
      </c>
      <c r="CN3967">
        <v>14</v>
      </c>
      <c r="CO3967">
        <v>14</v>
      </c>
      <c r="CP3967">
        <v>1</v>
      </c>
      <c r="CQ3967">
        <v>7.0000000000000007E-2</v>
      </c>
      <c r="CR3967">
        <v>7.0000000000000007E-2</v>
      </c>
      <c r="CS3967">
        <v>6.9860279441117765E-2</v>
      </c>
      <c r="CT3967">
        <v>6.9860279441117765E-2</v>
      </c>
      <c r="CU3967">
        <v>2791</v>
      </c>
      <c r="CV3967">
        <v>-1</v>
      </c>
    </row>
    <row r="3968" spans="1:100" x14ac:dyDescent="0.2">
      <c r="A3968">
        <v>2022</v>
      </c>
      <c r="B3968">
        <v>6</v>
      </c>
      <c r="C3968" s="267">
        <v>44724</v>
      </c>
      <c r="D3968">
        <v>124</v>
      </c>
      <c r="E3968">
        <v>689</v>
      </c>
      <c r="F3968">
        <v>5</v>
      </c>
      <c r="G3968" t="s">
        <v>311</v>
      </c>
      <c r="H3968" t="s">
        <v>312</v>
      </c>
      <c r="I3968" t="s">
        <v>169</v>
      </c>
      <c r="J3968">
        <v>2</v>
      </c>
      <c r="K3968">
        <v>2</v>
      </c>
      <c r="L3968">
        <v>75</v>
      </c>
      <c r="M3968">
        <v>67</v>
      </c>
      <c r="N3968">
        <v>82</v>
      </c>
      <c r="AA3968">
        <v>113</v>
      </c>
      <c r="AB3968">
        <v>108</v>
      </c>
      <c r="AC3968">
        <v>110</v>
      </c>
      <c r="AD3968">
        <v>99</v>
      </c>
      <c r="AE3968">
        <v>108</v>
      </c>
      <c r="AF3968">
        <v>82</v>
      </c>
      <c r="AG3968">
        <v>80</v>
      </c>
      <c r="AH3968">
        <v>79</v>
      </c>
      <c r="AI3968">
        <v>78</v>
      </c>
      <c r="AJ3968">
        <v>84</v>
      </c>
      <c r="AM3968">
        <v>107.6</v>
      </c>
      <c r="AN3968">
        <v>80.599999999999994</v>
      </c>
      <c r="AO3968">
        <v>59</v>
      </c>
      <c r="AP3968">
        <v>122</v>
      </c>
      <c r="AQ3968"/>
      <c r="AR3968"/>
      <c r="AV3968">
        <v>3</v>
      </c>
      <c r="AX3968">
        <v>1</v>
      </c>
      <c r="BC3968">
        <v>6</v>
      </c>
      <c r="BH3968">
        <v>3</v>
      </c>
      <c r="BI3968">
        <v>3</v>
      </c>
      <c r="BJ3968">
        <v>1</v>
      </c>
      <c r="BQ3968" t="s">
        <v>180</v>
      </c>
      <c r="BR3968" t="s">
        <v>192</v>
      </c>
      <c r="BS3968"/>
      <c r="BT3968"/>
      <c r="BU3968">
        <v>23</v>
      </c>
      <c r="BV3968" t="s">
        <v>310</v>
      </c>
      <c r="BW3968" t="s">
        <v>173</v>
      </c>
      <c r="BX3968">
        <v>0</v>
      </c>
      <c r="BY3968">
        <v>10</v>
      </c>
      <c r="BZ3968">
        <v>5</v>
      </c>
      <c r="CA3968">
        <v>5</v>
      </c>
      <c r="CB3968">
        <v>7</v>
      </c>
      <c r="CC3968">
        <v>3.5</v>
      </c>
      <c r="CD3968">
        <v>3</v>
      </c>
      <c r="CE3968">
        <v>3</v>
      </c>
      <c r="CF3968">
        <v>1</v>
      </c>
      <c r="CG3968">
        <v>1</v>
      </c>
      <c r="CH3968">
        <v>0</v>
      </c>
      <c r="CI3968">
        <v>0</v>
      </c>
      <c r="CJ3968">
        <v>0</v>
      </c>
      <c r="CK3968">
        <v>0</v>
      </c>
      <c r="CL3968">
        <v>3</v>
      </c>
      <c r="CM3968">
        <v>0</v>
      </c>
      <c r="CN3968">
        <v>8.5</v>
      </c>
      <c r="CO3968">
        <v>8</v>
      </c>
      <c r="CP3968">
        <v>1.0625</v>
      </c>
      <c r="CQ3968">
        <v>0.1133333333333333</v>
      </c>
      <c r="CR3968">
        <v>0.1066666666666667</v>
      </c>
      <c r="CS3968">
        <v>0.10545905707196029</v>
      </c>
      <c r="CT3968">
        <v>9.9255583126550875E-2</v>
      </c>
      <c r="CU3968">
        <v>2791</v>
      </c>
      <c r="CV3968">
        <v>-1</v>
      </c>
    </row>
    <row r="3969" spans="1:100" x14ac:dyDescent="0.2">
      <c r="A3969">
        <v>2022</v>
      </c>
      <c r="B3969">
        <v>6</v>
      </c>
      <c r="C3969" s="267">
        <v>44724</v>
      </c>
      <c r="D3969">
        <v>376</v>
      </c>
      <c r="E3969">
        <v>438</v>
      </c>
      <c r="F3969">
        <v>5</v>
      </c>
      <c r="G3969" t="s">
        <v>216</v>
      </c>
      <c r="H3969" t="s">
        <v>217</v>
      </c>
      <c r="I3969" t="s">
        <v>169</v>
      </c>
      <c r="J3969">
        <v>3</v>
      </c>
      <c r="K3969">
        <v>2</v>
      </c>
      <c r="L3969">
        <v>335</v>
      </c>
      <c r="M3969">
        <v>315</v>
      </c>
      <c r="N3969">
        <v>358</v>
      </c>
      <c r="P3969">
        <v>464</v>
      </c>
      <c r="Q3969">
        <v>468</v>
      </c>
      <c r="R3969">
        <v>482</v>
      </c>
      <c r="S3969">
        <v>555</v>
      </c>
      <c r="U3969">
        <v>345</v>
      </c>
      <c r="V3969">
        <v>353</v>
      </c>
      <c r="W3969">
        <v>359</v>
      </c>
      <c r="X3969">
        <v>374</v>
      </c>
      <c r="AA3969">
        <v>423</v>
      </c>
      <c r="AB3969">
        <v>448</v>
      </c>
      <c r="AC3969">
        <v>430</v>
      </c>
      <c r="AD3969">
        <v>433</v>
      </c>
      <c r="AE3969">
        <v>439</v>
      </c>
      <c r="AF3969">
        <v>342</v>
      </c>
      <c r="AG3969">
        <v>342</v>
      </c>
      <c r="AH3969">
        <v>349</v>
      </c>
      <c r="AI3969">
        <v>343</v>
      </c>
      <c r="AJ3969">
        <v>348</v>
      </c>
      <c r="AM3969">
        <v>460.22222222222217</v>
      </c>
      <c r="AN3969">
        <v>350.55555555555549</v>
      </c>
      <c r="AO3969">
        <v>75</v>
      </c>
      <c r="AP3969">
        <v>144</v>
      </c>
      <c r="AQ3969"/>
      <c r="AR3969"/>
      <c r="BQ3969" t="s">
        <v>185</v>
      </c>
      <c r="BR3969" t="s">
        <v>186</v>
      </c>
      <c r="BS3969" t="s">
        <v>218</v>
      </c>
      <c r="BT3969" t="s">
        <v>188</v>
      </c>
      <c r="BU3969">
        <v>23</v>
      </c>
      <c r="BV3969" t="s">
        <v>219</v>
      </c>
      <c r="BW3969" t="s">
        <v>173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0</v>
      </c>
      <c r="CP3969"/>
      <c r="CQ3969">
        <v>0</v>
      </c>
      <c r="CR3969">
        <v>0</v>
      </c>
      <c r="CS3969">
        <v>0</v>
      </c>
      <c r="CT3969">
        <v>0</v>
      </c>
      <c r="CU3969">
        <v>2791</v>
      </c>
      <c r="CV3969">
        <v>-1</v>
      </c>
    </row>
    <row r="3970" spans="1:100" x14ac:dyDescent="0.2">
      <c r="A3970">
        <v>2022</v>
      </c>
      <c r="B3970">
        <v>6</v>
      </c>
      <c r="C3970" s="267">
        <v>44724</v>
      </c>
      <c r="D3970">
        <v>421</v>
      </c>
      <c r="E3970">
        <v>667</v>
      </c>
      <c r="F3970">
        <v>5</v>
      </c>
      <c r="G3970" t="s">
        <v>355</v>
      </c>
      <c r="H3970" t="s">
        <v>356</v>
      </c>
      <c r="I3970" t="s">
        <v>169</v>
      </c>
      <c r="J3970">
        <v>1</v>
      </c>
      <c r="K3970">
        <v>4</v>
      </c>
      <c r="L3970">
        <v>1554</v>
      </c>
      <c r="M3970">
        <v>1462</v>
      </c>
      <c r="N3970">
        <v>1664</v>
      </c>
      <c r="AM3970"/>
      <c r="AN3970"/>
      <c r="AO3970">
        <v>18</v>
      </c>
      <c r="AP3970">
        <v>200</v>
      </c>
      <c r="AQ3970"/>
      <c r="AR3970"/>
      <c r="AU3970">
        <v>60</v>
      </c>
      <c r="AV3970">
        <v>2</v>
      </c>
      <c r="AW3970">
        <v>3</v>
      </c>
      <c r="AX3970">
        <v>4</v>
      </c>
      <c r="AZ3970">
        <v>2</v>
      </c>
      <c r="BQ3970" t="s">
        <v>185</v>
      </c>
      <c r="BR3970" t="s">
        <v>186</v>
      </c>
      <c r="BS3970" t="s">
        <v>357</v>
      </c>
      <c r="BT3970" t="s">
        <v>188</v>
      </c>
      <c r="BU3970">
        <v>23</v>
      </c>
      <c r="BV3970" t="s">
        <v>358</v>
      </c>
      <c r="BW3970" t="s">
        <v>173</v>
      </c>
      <c r="BX3970">
        <v>0</v>
      </c>
      <c r="BY3970">
        <v>11</v>
      </c>
      <c r="BZ3970">
        <v>2.75</v>
      </c>
      <c r="CA3970">
        <v>62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1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2.75</v>
      </c>
      <c r="CO3970">
        <v>62</v>
      </c>
      <c r="CP3970">
        <v>4.4354838709677422E-2</v>
      </c>
      <c r="CQ3970">
        <v>1.7696267696267699E-3</v>
      </c>
      <c r="CR3970">
        <v>3.9897039897039903E-2</v>
      </c>
      <c r="CS3970"/>
      <c r="CT3970"/>
      <c r="CU3970">
        <v>2791</v>
      </c>
      <c r="CV3970"/>
    </row>
    <row r="3971" spans="1:100" x14ac:dyDescent="0.2">
      <c r="A3971">
        <v>2022</v>
      </c>
      <c r="B3971">
        <v>6</v>
      </c>
      <c r="C3971" s="267">
        <v>44724</v>
      </c>
      <c r="D3971">
        <v>421</v>
      </c>
      <c r="E3971">
        <v>673</v>
      </c>
      <c r="F3971">
        <v>5</v>
      </c>
      <c r="G3971" t="s">
        <v>359</v>
      </c>
      <c r="H3971" t="s">
        <v>360</v>
      </c>
      <c r="I3971" t="s">
        <v>169</v>
      </c>
      <c r="J3971">
        <v>1</v>
      </c>
      <c r="K3971">
        <v>4</v>
      </c>
      <c r="L3971">
        <v>61</v>
      </c>
      <c r="M3971">
        <v>57</v>
      </c>
      <c r="N3971">
        <v>65</v>
      </c>
      <c r="AM3971"/>
      <c r="AN3971"/>
      <c r="AO3971">
        <v>18</v>
      </c>
      <c r="AP3971">
        <v>200</v>
      </c>
      <c r="AQ3971"/>
      <c r="AR3971"/>
      <c r="BG3971">
        <v>220</v>
      </c>
      <c r="BQ3971" t="s">
        <v>185</v>
      </c>
      <c r="BR3971" t="s">
        <v>186</v>
      </c>
      <c r="BS3971" t="s">
        <v>361</v>
      </c>
      <c r="BT3971" t="s">
        <v>188</v>
      </c>
      <c r="BU3971">
        <v>23</v>
      </c>
      <c r="BV3971" t="s">
        <v>358</v>
      </c>
      <c r="BW3971" t="s">
        <v>173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220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220</v>
      </c>
      <c r="CP3971">
        <v>0</v>
      </c>
      <c r="CQ3971">
        <v>0</v>
      </c>
      <c r="CR3971">
        <v>3.6065573770491799</v>
      </c>
      <c r="CS3971"/>
      <c r="CT3971"/>
      <c r="CU3971">
        <v>2791</v>
      </c>
      <c r="CV3971"/>
    </row>
    <row r="3972" spans="1:100" x14ac:dyDescent="0.2">
      <c r="A3972">
        <v>2022</v>
      </c>
      <c r="B3972">
        <v>6</v>
      </c>
      <c r="C3972" s="267">
        <v>44724</v>
      </c>
      <c r="D3972">
        <v>425</v>
      </c>
      <c r="E3972">
        <v>674</v>
      </c>
      <c r="F3972">
        <v>5</v>
      </c>
      <c r="G3972" t="s">
        <v>244</v>
      </c>
      <c r="H3972" t="s">
        <v>245</v>
      </c>
      <c r="I3972" t="s">
        <v>246</v>
      </c>
      <c r="J3972">
        <v>2</v>
      </c>
      <c r="K3972">
        <v>1</v>
      </c>
      <c r="L3972">
        <v>256</v>
      </c>
      <c r="M3972">
        <v>240</v>
      </c>
      <c r="N3972">
        <v>274</v>
      </c>
      <c r="Q3972">
        <v>305</v>
      </c>
      <c r="R3972">
        <v>341</v>
      </c>
      <c r="S3972">
        <v>360</v>
      </c>
      <c r="V3972">
        <v>278</v>
      </c>
      <c r="W3972">
        <v>254</v>
      </c>
      <c r="X3972">
        <v>268</v>
      </c>
      <c r="Z3972">
        <v>113</v>
      </c>
      <c r="AA3972">
        <v>370</v>
      </c>
      <c r="AB3972">
        <v>388</v>
      </c>
      <c r="AC3972">
        <v>395</v>
      </c>
      <c r="AD3972">
        <v>389</v>
      </c>
      <c r="AE3972">
        <v>379</v>
      </c>
      <c r="AF3972">
        <v>254</v>
      </c>
      <c r="AG3972">
        <v>265</v>
      </c>
      <c r="AH3972">
        <v>268</v>
      </c>
      <c r="AI3972">
        <v>256</v>
      </c>
      <c r="AJ3972">
        <v>270</v>
      </c>
      <c r="AK3972">
        <v>113</v>
      </c>
      <c r="AL3972">
        <v>105</v>
      </c>
      <c r="AM3972">
        <v>365.875</v>
      </c>
      <c r="AN3972">
        <v>264.125</v>
      </c>
      <c r="AO3972">
        <v>60</v>
      </c>
      <c r="AP3972">
        <v>120</v>
      </c>
      <c r="AQ3972">
        <v>65.256797583081578</v>
      </c>
      <c r="AR3972">
        <v>110.3333333333333</v>
      </c>
      <c r="AX3972">
        <v>5</v>
      </c>
      <c r="BC3972">
        <v>3</v>
      </c>
      <c r="BG3972">
        <v>400</v>
      </c>
      <c r="BH3972">
        <v>10</v>
      </c>
      <c r="BI3972">
        <v>3</v>
      </c>
      <c r="BJ3972">
        <v>2</v>
      </c>
      <c r="BQ3972" t="s">
        <v>185</v>
      </c>
      <c r="BR3972" t="s">
        <v>247</v>
      </c>
      <c r="BS3972" t="s">
        <v>248</v>
      </c>
      <c r="BT3972" t="s">
        <v>249</v>
      </c>
      <c r="BU3972">
        <v>23</v>
      </c>
      <c r="BV3972" t="s">
        <v>244</v>
      </c>
      <c r="BW3972" t="s">
        <v>173</v>
      </c>
      <c r="BX3972">
        <v>0</v>
      </c>
      <c r="BY3972">
        <v>8</v>
      </c>
      <c r="BZ3972">
        <v>8</v>
      </c>
      <c r="CA3972">
        <v>8</v>
      </c>
      <c r="CB3972">
        <v>15</v>
      </c>
      <c r="CC3972">
        <v>15</v>
      </c>
      <c r="CD3972">
        <v>415</v>
      </c>
      <c r="CE3972">
        <v>10</v>
      </c>
      <c r="CF3972">
        <v>3</v>
      </c>
      <c r="CG3972">
        <v>7</v>
      </c>
      <c r="CH3972">
        <v>0</v>
      </c>
      <c r="CI3972">
        <v>0</v>
      </c>
      <c r="CJ3972">
        <v>0</v>
      </c>
      <c r="CK3972">
        <v>0</v>
      </c>
      <c r="CL3972">
        <v>3</v>
      </c>
      <c r="CM3972">
        <v>0</v>
      </c>
      <c r="CN3972">
        <v>23</v>
      </c>
      <c r="CO3972">
        <v>423</v>
      </c>
      <c r="CP3972">
        <v>5.4373522458628837E-2</v>
      </c>
      <c r="CQ3972">
        <v>8.984375E-2</v>
      </c>
      <c r="CR3972">
        <v>1.65234375</v>
      </c>
      <c r="CS3972">
        <v>8.7079981069569337E-2</v>
      </c>
      <c r="CT3972">
        <v>1.601514434453384</v>
      </c>
      <c r="CU3972">
        <v>2791</v>
      </c>
      <c r="CV3972">
        <v>-1</v>
      </c>
    </row>
    <row r="3973" spans="1:100" x14ac:dyDescent="0.2">
      <c r="A3973">
        <v>2022</v>
      </c>
      <c r="B3973">
        <v>6</v>
      </c>
      <c r="C3973" s="267">
        <v>44724</v>
      </c>
      <c r="D3973">
        <v>29</v>
      </c>
      <c r="E3973">
        <v>81</v>
      </c>
      <c r="F3973">
        <v>6</v>
      </c>
      <c r="G3973" t="s">
        <v>484</v>
      </c>
      <c r="H3973" t="s">
        <v>485</v>
      </c>
      <c r="I3973" t="s">
        <v>169</v>
      </c>
      <c r="J3973">
        <v>2</v>
      </c>
      <c r="K3973">
        <v>3</v>
      </c>
      <c r="L3973">
        <v>388</v>
      </c>
      <c r="M3973">
        <v>360</v>
      </c>
      <c r="N3973">
        <v>415</v>
      </c>
      <c r="AM3973"/>
      <c r="AN3973"/>
      <c r="AO3973">
        <v>60</v>
      </c>
      <c r="AP3973">
        <v>120</v>
      </c>
      <c r="AQ3973"/>
      <c r="AR3973"/>
      <c r="AU3973">
        <v>160</v>
      </c>
      <c r="BQ3973" t="s">
        <v>180</v>
      </c>
      <c r="BR3973" t="s">
        <v>266</v>
      </c>
      <c r="BS3973" t="s">
        <v>486</v>
      </c>
      <c r="BT3973"/>
      <c r="BU3973">
        <v>23</v>
      </c>
      <c r="BV3973" t="s">
        <v>483</v>
      </c>
      <c r="BW3973" t="s">
        <v>173</v>
      </c>
      <c r="BX3973">
        <v>0</v>
      </c>
      <c r="BY3973">
        <v>0</v>
      </c>
      <c r="BZ3973">
        <v>0</v>
      </c>
      <c r="CA3973">
        <v>160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160</v>
      </c>
      <c r="CP3973">
        <v>0</v>
      </c>
      <c r="CQ3973">
        <v>0</v>
      </c>
      <c r="CR3973">
        <v>0.41237113402061848</v>
      </c>
      <c r="CS3973"/>
      <c r="CT3973"/>
      <c r="CU3973">
        <v>2791</v>
      </c>
      <c r="CV3973"/>
    </row>
    <row r="3974" spans="1:100" x14ac:dyDescent="0.2">
      <c r="A3974">
        <v>2022</v>
      </c>
      <c r="B3974">
        <v>6</v>
      </c>
      <c r="C3974" s="267">
        <v>44724</v>
      </c>
      <c r="D3974">
        <v>29</v>
      </c>
      <c r="E3974">
        <v>83</v>
      </c>
      <c r="F3974">
        <v>6</v>
      </c>
      <c r="G3974" t="s">
        <v>480</v>
      </c>
      <c r="H3974" t="s">
        <v>481</v>
      </c>
      <c r="I3974" t="s">
        <v>169</v>
      </c>
      <c r="J3974">
        <v>2</v>
      </c>
      <c r="K3974">
        <v>3</v>
      </c>
      <c r="L3974">
        <v>22</v>
      </c>
      <c r="M3974">
        <v>20</v>
      </c>
      <c r="N3974">
        <v>23</v>
      </c>
      <c r="AM3974"/>
      <c r="AN3974"/>
      <c r="AO3974">
        <v>60</v>
      </c>
      <c r="AP3974">
        <v>120</v>
      </c>
      <c r="AQ3974"/>
      <c r="AR3974"/>
      <c r="BQ3974" t="s">
        <v>180</v>
      </c>
      <c r="BR3974" t="s">
        <v>266</v>
      </c>
      <c r="BS3974" t="s">
        <v>482</v>
      </c>
      <c r="BT3974"/>
      <c r="BU3974">
        <v>23</v>
      </c>
      <c r="BV3974" t="s">
        <v>483</v>
      </c>
      <c r="BW3974" t="s">
        <v>173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/>
      <c r="CQ3974">
        <v>0</v>
      </c>
      <c r="CR3974">
        <v>0</v>
      </c>
      <c r="CS3974"/>
      <c r="CT3974"/>
      <c r="CU3974">
        <v>2791</v>
      </c>
      <c r="CV3974"/>
    </row>
    <row r="3975" spans="1:100" x14ac:dyDescent="0.2">
      <c r="A3975">
        <v>2022</v>
      </c>
      <c r="B3975">
        <v>6</v>
      </c>
      <c r="C3975" s="267">
        <v>44724</v>
      </c>
      <c r="D3975">
        <v>384</v>
      </c>
      <c r="E3975">
        <v>556</v>
      </c>
      <c r="F3975">
        <v>6</v>
      </c>
      <c r="G3975" t="s">
        <v>202</v>
      </c>
      <c r="H3975" t="s">
        <v>203</v>
      </c>
      <c r="I3975" t="s">
        <v>169</v>
      </c>
      <c r="J3975">
        <v>1</v>
      </c>
      <c r="K3975">
        <v>6</v>
      </c>
      <c r="L3975">
        <v>1066</v>
      </c>
      <c r="M3975">
        <v>1003</v>
      </c>
      <c r="N3975">
        <v>1141</v>
      </c>
      <c r="O3975">
        <v>1716</v>
      </c>
      <c r="P3975">
        <v>1658</v>
      </c>
      <c r="R3975">
        <v>1678</v>
      </c>
      <c r="S3975">
        <v>1711</v>
      </c>
      <c r="T3975">
        <v>1291</v>
      </c>
      <c r="U3975">
        <v>1262</v>
      </c>
      <c r="W3975">
        <v>1287</v>
      </c>
      <c r="X3975">
        <v>1321</v>
      </c>
      <c r="AA3975">
        <v>1603</v>
      </c>
      <c r="AB3975">
        <v>1782</v>
      </c>
      <c r="AC3975">
        <v>1824</v>
      </c>
      <c r="AD3975">
        <v>1854</v>
      </c>
      <c r="AE3975">
        <v>1843</v>
      </c>
      <c r="AF3975">
        <v>1164</v>
      </c>
      <c r="AG3975">
        <v>1266</v>
      </c>
      <c r="AH3975">
        <v>1284</v>
      </c>
      <c r="AI3975">
        <v>1293</v>
      </c>
      <c r="AJ3975">
        <v>1294</v>
      </c>
      <c r="AM3975">
        <v>1741</v>
      </c>
      <c r="AN3975">
        <v>1273.5555555555561</v>
      </c>
      <c r="AO3975">
        <v>21</v>
      </c>
      <c r="AP3975">
        <v>180</v>
      </c>
      <c r="AQ3975"/>
      <c r="AR3975"/>
      <c r="BQ3975" t="s">
        <v>185</v>
      </c>
      <c r="BR3975" t="s">
        <v>186</v>
      </c>
      <c r="BS3975" t="s">
        <v>204</v>
      </c>
      <c r="BT3975" t="s">
        <v>188</v>
      </c>
      <c r="BU3975">
        <v>23</v>
      </c>
      <c r="BV3975" t="s">
        <v>205</v>
      </c>
      <c r="BW3975" t="s">
        <v>173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/>
      <c r="CQ3975">
        <v>0</v>
      </c>
      <c r="CR3975">
        <v>0</v>
      </c>
      <c r="CS3975">
        <v>0</v>
      </c>
      <c r="CT3975">
        <v>0</v>
      </c>
      <c r="CU3975">
        <v>2791</v>
      </c>
      <c r="CV3975">
        <v>-1</v>
      </c>
    </row>
    <row r="3976" spans="1:100" x14ac:dyDescent="0.2">
      <c r="A3976">
        <v>2022</v>
      </c>
      <c r="B3976">
        <v>6</v>
      </c>
      <c r="C3976" s="267">
        <v>44724</v>
      </c>
      <c r="D3976">
        <v>384</v>
      </c>
      <c r="E3976">
        <v>557</v>
      </c>
      <c r="F3976">
        <v>6</v>
      </c>
      <c r="G3976" t="s">
        <v>206</v>
      </c>
      <c r="H3976" t="s">
        <v>207</v>
      </c>
      <c r="I3976" t="s">
        <v>169</v>
      </c>
      <c r="J3976">
        <v>1</v>
      </c>
      <c r="K3976">
        <v>6</v>
      </c>
      <c r="L3976">
        <v>182</v>
      </c>
      <c r="M3976">
        <v>171</v>
      </c>
      <c r="N3976">
        <v>194</v>
      </c>
      <c r="Y3976">
        <v>161</v>
      </c>
      <c r="Z3976">
        <v>161</v>
      </c>
      <c r="AK3976">
        <v>172</v>
      </c>
      <c r="AL3976">
        <v>147</v>
      </c>
      <c r="AM3976"/>
      <c r="AN3976"/>
      <c r="AO3976">
        <v>21</v>
      </c>
      <c r="AP3976">
        <v>180</v>
      </c>
      <c r="AQ3976">
        <v>22.46489859594384</v>
      </c>
      <c r="AR3976">
        <v>160.25</v>
      </c>
      <c r="BQ3976" t="s">
        <v>185</v>
      </c>
      <c r="BR3976" t="s">
        <v>186</v>
      </c>
      <c r="BS3976" t="s">
        <v>208</v>
      </c>
      <c r="BT3976" t="s">
        <v>209</v>
      </c>
      <c r="BU3976">
        <v>23</v>
      </c>
      <c r="BV3976" t="s">
        <v>205</v>
      </c>
      <c r="BW3976" t="s">
        <v>173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/>
      <c r="CQ3976">
        <v>0</v>
      </c>
      <c r="CR3976">
        <v>0</v>
      </c>
      <c r="CS3976"/>
      <c r="CT3976"/>
      <c r="CU3976">
        <v>2791</v>
      </c>
      <c r="CV3976"/>
    </row>
    <row r="3977" spans="1:100" x14ac:dyDescent="0.2">
      <c r="A3977">
        <v>2022</v>
      </c>
      <c r="B3977">
        <v>6</v>
      </c>
      <c r="C3977" s="267">
        <v>44724</v>
      </c>
      <c r="D3977">
        <v>376</v>
      </c>
      <c r="E3977">
        <v>438</v>
      </c>
      <c r="F3977">
        <v>7</v>
      </c>
      <c r="G3977" t="s">
        <v>216</v>
      </c>
      <c r="H3977" t="s">
        <v>217</v>
      </c>
      <c r="I3977" t="s">
        <v>169</v>
      </c>
      <c r="J3977">
        <v>3</v>
      </c>
      <c r="K3977">
        <v>2</v>
      </c>
      <c r="L3977">
        <v>335</v>
      </c>
      <c r="M3977">
        <v>315</v>
      </c>
      <c r="N3977">
        <v>358</v>
      </c>
      <c r="Y3977">
        <v>144</v>
      </c>
      <c r="Z3977">
        <v>146</v>
      </c>
      <c r="AK3977">
        <v>147</v>
      </c>
      <c r="AL3977">
        <v>134</v>
      </c>
      <c r="AM3977"/>
      <c r="AN3977"/>
      <c r="AO3977">
        <v>75</v>
      </c>
      <c r="AP3977">
        <v>144</v>
      </c>
      <c r="AQ3977">
        <v>75.656742556917692</v>
      </c>
      <c r="AR3977">
        <v>142.75</v>
      </c>
      <c r="AV3977">
        <v>3</v>
      </c>
      <c r="AW3977">
        <v>2</v>
      </c>
      <c r="AX3977">
        <v>18</v>
      </c>
      <c r="BG3977">
        <v>960</v>
      </c>
      <c r="BH3977">
        <v>10</v>
      </c>
      <c r="BI3977">
        <v>10</v>
      </c>
      <c r="BJ3977">
        <v>4</v>
      </c>
      <c r="BK3977">
        <v>4</v>
      </c>
      <c r="BQ3977" t="s">
        <v>185</v>
      </c>
      <c r="BR3977" t="s">
        <v>186</v>
      </c>
      <c r="BS3977" t="s">
        <v>218</v>
      </c>
      <c r="BT3977" t="s">
        <v>188</v>
      </c>
      <c r="BU3977">
        <v>23</v>
      </c>
      <c r="BV3977" t="s">
        <v>219</v>
      </c>
      <c r="BW3977" t="s">
        <v>173</v>
      </c>
      <c r="BX3977">
        <v>0</v>
      </c>
      <c r="BY3977">
        <v>23</v>
      </c>
      <c r="BZ3977">
        <v>11.5</v>
      </c>
      <c r="CA3977">
        <v>11</v>
      </c>
      <c r="CB3977">
        <v>28</v>
      </c>
      <c r="CC3977">
        <v>14</v>
      </c>
      <c r="CD3977">
        <v>974</v>
      </c>
      <c r="CE3977">
        <v>6</v>
      </c>
      <c r="CF3977">
        <v>6</v>
      </c>
      <c r="CG3977">
        <v>11</v>
      </c>
      <c r="CH3977">
        <v>2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25.5</v>
      </c>
      <c r="CO3977">
        <v>985</v>
      </c>
      <c r="CP3977">
        <v>2.588832487309645E-2</v>
      </c>
      <c r="CQ3977">
        <v>7.6119402985074622E-2</v>
      </c>
      <c r="CR3977">
        <v>2.940298507462686</v>
      </c>
      <c r="CS3977"/>
      <c r="CT3977"/>
      <c r="CU3977">
        <v>2791</v>
      </c>
      <c r="CV3977"/>
    </row>
    <row r="3978" spans="1:100" x14ac:dyDescent="0.2">
      <c r="A3978">
        <v>2022</v>
      </c>
      <c r="B3978">
        <v>6</v>
      </c>
      <c r="C3978" s="267">
        <v>44724</v>
      </c>
      <c r="D3978">
        <v>1</v>
      </c>
      <c r="E3978">
        <v>1</v>
      </c>
      <c r="F3978">
        <v>8</v>
      </c>
      <c r="G3978" t="s">
        <v>388</v>
      </c>
      <c r="H3978" t="s">
        <v>389</v>
      </c>
      <c r="I3978" t="s">
        <v>169</v>
      </c>
      <c r="J3978">
        <v>3</v>
      </c>
      <c r="K3978">
        <v>2</v>
      </c>
      <c r="L3978">
        <v>111</v>
      </c>
      <c r="M3978">
        <v>103</v>
      </c>
      <c r="N3978">
        <v>118</v>
      </c>
      <c r="O3978">
        <v>126</v>
      </c>
      <c r="P3978">
        <v>118</v>
      </c>
      <c r="Q3978">
        <v>122</v>
      </c>
      <c r="R3978">
        <v>120</v>
      </c>
      <c r="S3978">
        <v>129</v>
      </c>
      <c r="T3978">
        <v>105</v>
      </c>
      <c r="U3978">
        <v>102</v>
      </c>
      <c r="V3978">
        <v>109</v>
      </c>
      <c r="W3978">
        <v>100</v>
      </c>
      <c r="X3978">
        <v>108</v>
      </c>
      <c r="AA3978">
        <v>191</v>
      </c>
      <c r="AB3978">
        <v>192</v>
      </c>
      <c r="AC3978">
        <v>189</v>
      </c>
      <c r="AD3978">
        <v>191</v>
      </c>
      <c r="AE3978">
        <v>179</v>
      </c>
      <c r="AF3978">
        <v>108</v>
      </c>
      <c r="AG3978">
        <v>109</v>
      </c>
      <c r="AH3978">
        <v>107</v>
      </c>
      <c r="AI3978">
        <v>106</v>
      </c>
      <c r="AJ3978">
        <v>106</v>
      </c>
      <c r="AM3978">
        <v>155.69999999999999</v>
      </c>
      <c r="AN3978">
        <v>106</v>
      </c>
      <c r="AO3978">
        <v>108</v>
      </c>
      <c r="AP3978">
        <v>100</v>
      </c>
      <c r="AQ3978"/>
      <c r="AR3978"/>
      <c r="AU3978">
        <v>1264</v>
      </c>
      <c r="AV3978">
        <v>7</v>
      </c>
      <c r="AW3978">
        <v>2</v>
      </c>
      <c r="AX3978">
        <v>10</v>
      </c>
      <c r="AZ3978">
        <v>1</v>
      </c>
      <c r="BG3978">
        <v>1120</v>
      </c>
      <c r="BH3978">
        <v>2</v>
      </c>
      <c r="BI3978">
        <v>5</v>
      </c>
      <c r="BJ3978">
        <v>2</v>
      </c>
      <c r="BQ3978" t="s">
        <v>390</v>
      </c>
      <c r="BR3978" t="s">
        <v>390</v>
      </c>
      <c r="BS3978"/>
      <c r="BT3978"/>
      <c r="BU3978">
        <v>23</v>
      </c>
      <c r="BV3978" t="s">
        <v>391</v>
      </c>
      <c r="BW3978" t="s">
        <v>173</v>
      </c>
      <c r="BX3978">
        <v>0</v>
      </c>
      <c r="BY3978">
        <v>20</v>
      </c>
      <c r="BZ3978">
        <v>10</v>
      </c>
      <c r="CA3978">
        <v>1274</v>
      </c>
      <c r="CB3978">
        <v>9</v>
      </c>
      <c r="CC3978">
        <v>4.5</v>
      </c>
      <c r="CD3978">
        <v>1124</v>
      </c>
      <c r="CE3978">
        <v>4</v>
      </c>
      <c r="CF3978">
        <v>3</v>
      </c>
      <c r="CG3978">
        <v>6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14.5</v>
      </c>
      <c r="CO3978">
        <v>2398</v>
      </c>
      <c r="CP3978">
        <v>6.0467055879899921E-3</v>
      </c>
      <c r="CQ3978">
        <v>0.1306306306306306</v>
      </c>
      <c r="CR3978">
        <v>21.603603603603599</v>
      </c>
      <c r="CS3978">
        <v>0.1367924528301887</v>
      </c>
      <c r="CT3978">
        <v>22.622641509433961</v>
      </c>
      <c r="CU3978">
        <v>2791</v>
      </c>
      <c r="CV3978">
        <v>-1</v>
      </c>
    </row>
    <row r="3979" spans="1:100" x14ac:dyDescent="0.2">
      <c r="A3979">
        <v>2022</v>
      </c>
      <c r="B3979">
        <v>6</v>
      </c>
      <c r="C3979" s="267">
        <v>44724</v>
      </c>
      <c r="D3979">
        <v>1</v>
      </c>
      <c r="E3979">
        <v>2</v>
      </c>
      <c r="F3979">
        <v>8</v>
      </c>
      <c r="G3979" t="s">
        <v>392</v>
      </c>
      <c r="H3979" t="s">
        <v>393</v>
      </c>
      <c r="I3979" t="s">
        <v>169</v>
      </c>
      <c r="J3979">
        <v>3</v>
      </c>
      <c r="K3979">
        <v>2</v>
      </c>
      <c r="L3979">
        <v>113</v>
      </c>
      <c r="M3979">
        <v>105</v>
      </c>
      <c r="N3979">
        <v>120</v>
      </c>
      <c r="O3979">
        <v>128</v>
      </c>
      <c r="P3979">
        <v>135</v>
      </c>
      <c r="Q3979">
        <v>141</v>
      </c>
      <c r="R3979">
        <v>139</v>
      </c>
      <c r="S3979">
        <v>143</v>
      </c>
      <c r="T3979">
        <v>102</v>
      </c>
      <c r="U3979">
        <v>109</v>
      </c>
      <c r="V3979">
        <v>111</v>
      </c>
      <c r="W3979">
        <v>110</v>
      </c>
      <c r="X3979">
        <v>109</v>
      </c>
      <c r="AA3979">
        <v>130</v>
      </c>
      <c r="AB3979">
        <v>137</v>
      </c>
      <c r="AC3979">
        <v>141</v>
      </c>
      <c r="AD3979">
        <v>145</v>
      </c>
      <c r="AE3979">
        <v>138</v>
      </c>
      <c r="AF3979">
        <v>101</v>
      </c>
      <c r="AG3979">
        <v>104</v>
      </c>
      <c r="AH3979">
        <v>102</v>
      </c>
      <c r="AI3979">
        <v>103</v>
      </c>
      <c r="AJ3979">
        <v>99</v>
      </c>
      <c r="AM3979">
        <v>137.69999999999999</v>
      </c>
      <c r="AN3979">
        <v>105</v>
      </c>
      <c r="AO3979">
        <v>108</v>
      </c>
      <c r="AP3979">
        <v>100</v>
      </c>
      <c r="AQ3979"/>
      <c r="AR3979"/>
      <c r="AU3979">
        <v>1196</v>
      </c>
      <c r="AV3979">
        <v>5</v>
      </c>
      <c r="AW3979">
        <v>4</v>
      </c>
      <c r="AX3979">
        <v>8</v>
      </c>
      <c r="BG3979">
        <v>1144</v>
      </c>
      <c r="BH3979">
        <v>3</v>
      </c>
      <c r="BI3979">
        <v>4</v>
      </c>
      <c r="BJ3979">
        <v>1</v>
      </c>
      <c r="BQ3979" t="s">
        <v>390</v>
      </c>
      <c r="BR3979" t="s">
        <v>390</v>
      </c>
      <c r="BS3979"/>
      <c r="BT3979"/>
      <c r="BU3979">
        <v>23</v>
      </c>
      <c r="BV3979" t="s">
        <v>391</v>
      </c>
      <c r="BW3979" t="s">
        <v>173</v>
      </c>
      <c r="BX3979">
        <v>0</v>
      </c>
      <c r="BY3979">
        <v>17</v>
      </c>
      <c r="BZ3979">
        <v>8.5</v>
      </c>
      <c r="CA3979">
        <v>1204</v>
      </c>
      <c r="CB3979">
        <v>8</v>
      </c>
      <c r="CC3979">
        <v>4</v>
      </c>
      <c r="CD3979">
        <v>1148</v>
      </c>
      <c r="CE3979">
        <v>4</v>
      </c>
      <c r="CF3979">
        <v>4</v>
      </c>
      <c r="CG3979">
        <v>4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12.5</v>
      </c>
      <c r="CO3979">
        <v>2352</v>
      </c>
      <c r="CP3979">
        <v>5.3146258503401359E-3</v>
      </c>
      <c r="CQ3979">
        <v>0.11061946902654871</v>
      </c>
      <c r="CR3979">
        <v>20.814159292035399</v>
      </c>
      <c r="CS3979">
        <v>0.119047619047619</v>
      </c>
      <c r="CT3979">
        <v>22.4</v>
      </c>
      <c r="CU3979">
        <v>2791</v>
      </c>
      <c r="CV3979">
        <v>-1</v>
      </c>
    </row>
    <row r="3980" spans="1:100" x14ac:dyDescent="0.2">
      <c r="A3980">
        <v>2022</v>
      </c>
      <c r="B3980">
        <v>6</v>
      </c>
      <c r="C3980" s="267">
        <v>44724</v>
      </c>
      <c r="D3980">
        <v>29</v>
      </c>
      <c r="E3980">
        <v>83</v>
      </c>
      <c r="F3980">
        <v>8</v>
      </c>
      <c r="G3980" t="s">
        <v>480</v>
      </c>
      <c r="H3980" t="s">
        <v>481</v>
      </c>
      <c r="I3980" t="s">
        <v>169</v>
      </c>
      <c r="J3980">
        <v>2</v>
      </c>
      <c r="K3980">
        <v>3</v>
      </c>
      <c r="L3980">
        <v>22</v>
      </c>
      <c r="M3980">
        <v>20</v>
      </c>
      <c r="N3980">
        <v>23</v>
      </c>
      <c r="AM3980"/>
      <c r="AN3980"/>
      <c r="AO3980">
        <v>60</v>
      </c>
      <c r="AP3980">
        <v>120</v>
      </c>
      <c r="AQ3980"/>
      <c r="AR3980"/>
      <c r="BQ3980" t="s">
        <v>180</v>
      </c>
      <c r="BR3980" t="s">
        <v>266</v>
      </c>
      <c r="BS3980" t="s">
        <v>482</v>
      </c>
      <c r="BT3980"/>
      <c r="BU3980">
        <v>23</v>
      </c>
      <c r="BV3980" t="s">
        <v>483</v>
      </c>
      <c r="BW3980" t="s">
        <v>173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/>
      <c r="CQ3980">
        <v>0</v>
      </c>
      <c r="CR3980">
        <v>0</v>
      </c>
      <c r="CS3980"/>
      <c r="CT3980"/>
      <c r="CU3980">
        <v>2791</v>
      </c>
      <c r="CV3980"/>
    </row>
    <row r="3981" spans="1:100" x14ac:dyDescent="0.2">
      <c r="A3981">
        <v>2022</v>
      </c>
      <c r="B3981">
        <v>6</v>
      </c>
      <c r="C3981" s="267">
        <v>44724</v>
      </c>
      <c r="D3981">
        <v>47</v>
      </c>
      <c r="E3981">
        <v>122</v>
      </c>
      <c r="F3981">
        <v>8</v>
      </c>
      <c r="G3981" t="s">
        <v>250</v>
      </c>
      <c r="H3981" t="s">
        <v>251</v>
      </c>
      <c r="I3981" t="s">
        <v>246</v>
      </c>
      <c r="J3981">
        <v>2</v>
      </c>
      <c r="K3981">
        <v>1</v>
      </c>
      <c r="L3981">
        <v>280</v>
      </c>
      <c r="M3981">
        <v>267</v>
      </c>
      <c r="N3981">
        <v>292</v>
      </c>
      <c r="AM3981"/>
      <c r="AN3981"/>
      <c r="AO3981">
        <v>64</v>
      </c>
      <c r="AP3981">
        <v>113</v>
      </c>
      <c r="AQ3981"/>
      <c r="AR3981"/>
      <c r="AU3981">
        <v>500</v>
      </c>
      <c r="BQ3981" t="s">
        <v>185</v>
      </c>
      <c r="BR3981" t="s">
        <v>247</v>
      </c>
      <c r="BS3981" t="s">
        <v>252</v>
      </c>
      <c r="BT3981" t="s">
        <v>249</v>
      </c>
      <c r="BU3981">
        <v>23</v>
      </c>
      <c r="BV3981" t="s">
        <v>253</v>
      </c>
      <c r="BW3981" t="s">
        <v>173</v>
      </c>
      <c r="BX3981">
        <v>0</v>
      </c>
      <c r="BY3981">
        <v>0</v>
      </c>
      <c r="BZ3981">
        <v>0</v>
      </c>
      <c r="CA3981">
        <v>500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500</v>
      </c>
      <c r="CP3981">
        <v>0</v>
      </c>
      <c r="CQ3981">
        <v>0</v>
      </c>
      <c r="CR3981">
        <v>1.785714285714286</v>
      </c>
      <c r="CS3981"/>
      <c r="CT3981"/>
      <c r="CU3981">
        <v>2791</v>
      </c>
      <c r="CV3981"/>
    </row>
    <row r="3982" spans="1:100" x14ac:dyDescent="0.2">
      <c r="A3982">
        <v>2022</v>
      </c>
      <c r="B3982">
        <v>6</v>
      </c>
      <c r="C3982" s="267">
        <v>44724</v>
      </c>
      <c r="D3982">
        <v>375</v>
      </c>
      <c r="E3982">
        <v>437</v>
      </c>
      <c r="F3982">
        <v>8</v>
      </c>
      <c r="G3982" t="s">
        <v>282</v>
      </c>
      <c r="H3982" t="s">
        <v>283</v>
      </c>
      <c r="I3982" t="s">
        <v>169</v>
      </c>
      <c r="J3982">
        <v>4</v>
      </c>
      <c r="K3982">
        <v>2</v>
      </c>
      <c r="L3982">
        <v>168</v>
      </c>
      <c r="M3982">
        <v>158</v>
      </c>
      <c r="N3982">
        <v>179</v>
      </c>
      <c r="Y3982">
        <v>121</v>
      </c>
      <c r="AM3982"/>
      <c r="AN3982"/>
      <c r="AO3982">
        <v>120</v>
      </c>
      <c r="AP3982">
        <v>120</v>
      </c>
      <c r="AQ3982">
        <v>119.0082644628099</v>
      </c>
      <c r="AR3982">
        <v>121</v>
      </c>
      <c r="AU3982">
        <v>975</v>
      </c>
      <c r="AV3982">
        <v>9</v>
      </c>
      <c r="AW3982">
        <v>6</v>
      </c>
      <c r="AX3982">
        <v>5</v>
      </c>
      <c r="AZ3982">
        <v>6</v>
      </c>
      <c r="BG3982">
        <v>775</v>
      </c>
      <c r="BQ3982" t="s">
        <v>185</v>
      </c>
      <c r="BR3982" t="s">
        <v>186</v>
      </c>
      <c r="BS3982" t="s">
        <v>284</v>
      </c>
      <c r="BT3982" t="s">
        <v>188</v>
      </c>
      <c r="BU3982">
        <v>23</v>
      </c>
      <c r="BV3982" t="s">
        <v>285</v>
      </c>
      <c r="BW3982" t="s">
        <v>173</v>
      </c>
      <c r="BX3982">
        <v>0</v>
      </c>
      <c r="BY3982">
        <v>26</v>
      </c>
      <c r="BZ3982">
        <v>13</v>
      </c>
      <c r="CA3982">
        <v>988</v>
      </c>
      <c r="CB3982">
        <v>0</v>
      </c>
      <c r="CC3982">
        <v>0</v>
      </c>
      <c r="CD3982">
        <v>775</v>
      </c>
      <c r="CE3982">
        <v>4</v>
      </c>
      <c r="CF3982">
        <v>3</v>
      </c>
      <c r="CG3982">
        <v>2</v>
      </c>
      <c r="CH3982">
        <v>0</v>
      </c>
      <c r="CI3982">
        <v>3</v>
      </c>
      <c r="CJ3982">
        <v>0</v>
      </c>
      <c r="CK3982">
        <v>0</v>
      </c>
      <c r="CL3982">
        <v>0</v>
      </c>
      <c r="CM3982">
        <v>0</v>
      </c>
      <c r="CN3982">
        <v>13</v>
      </c>
      <c r="CO3982">
        <v>1763</v>
      </c>
      <c r="CP3982">
        <v>7.3737946681792397E-3</v>
      </c>
      <c r="CQ3982">
        <v>7.7380952380952384E-2</v>
      </c>
      <c r="CR3982">
        <v>10.49404761904762</v>
      </c>
      <c r="CS3982"/>
      <c r="CT3982"/>
      <c r="CU3982">
        <v>2791</v>
      </c>
      <c r="CV3982"/>
    </row>
    <row r="3983" spans="1:100" x14ac:dyDescent="0.2">
      <c r="A3983">
        <v>2022</v>
      </c>
      <c r="B3983">
        <v>6</v>
      </c>
      <c r="C3983" s="267">
        <v>44724</v>
      </c>
      <c r="D3983">
        <v>165</v>
      </c>
      <c r="E3983">
        <v>306</v>
      </c>
      <c r="F3983">
        <v>28</v>
      </c>
      <c r="G3983" t="s">
        <v>442</v>
      </c>
      <c r="H3983" t="s">
        <v>443</v>
      </c>
      <c r="I3983" t="s">
        <v>225</v>
      </c>
      <c r="J3983">
        <v>1</v>
      </c>
      <c r="K3983">
        <v>3</v>
      </c>
      <c r="L3983">
        <v>196</v>
      </c>
      <c r="M3983">
        <v>182</v>
      </c>
      <c r="N3983">
        <v>209</v>
      </c>
      <c r="O3983">
        <v>227</v>
      </c>
      <c r="Q3983">
        <v>231</v>
      </c>
      <c r="R3983">
        <v>228</v>
      </c>
      <c r="S3983">
        <v>258</v>
      </c>
      <c r="T3983">
        <v>194</v>
      </c>
      <c r="V3983">
        <v>200</v>
      </c>
      <c r="W3983">
        <v>194</v>
      </c>
      <c r="X3983">
        <v>206</v>
      </c>
      <c r="AA3983">
        <v>212</v>
      </c>
      <c r="AB3983">
        <v>231</v>
      </c>
      <c r="AC3983">
        <v>236</v>
      </c>
      <c r="AD3983">
        <v>241</v>
      </c>
      <c r="AE3983">
        <v>235</v>
      </c>
      <c r="AF3983">
        <v>179</v>
      </c>
      <c r="AG3983">
        <v>187</v>
      </c>
      <c r="AH3983">
        <v>198</v>
      </c>
      <c r="AI3983">
        <v>193</v>
      </c>
      <c r="AJ3983">
        <v>189</v>
      </c>
      <c r="AM3983">
        <v>233.2222222222222</v>
      </c>
      <c r="AN3983">
        <v>193.33333333333329</v>
      </c>
      <c r="AO3983">
        <v>23</v>
      </c>
      <c r="AP3983">
        <v>157</v>
      </c>
      <c r="AQ3983"/>
      <c r="AR3983"/>
      <c r="AV3983">
        <v>3</v>
      </c>
      <c r="AW3983">
        <v>4</v>
      </c>
      <c r="AX3983">
        <v>8</v>
      </c>
      <c r="BG3983">
        <v>320</v>
      </c>
      <c r="BH3983">
        <v>2</v>
      </c>
      <c r="BI3983">
        <v>5</v>
      </c>
      <c r="BJ3983">
        <v>3</v>
      </c>
      <c r="BQ3983" t="s">
        <v>444</v>
      </c>
      <c r="BS3983"/>
      <c r="BT3983"/>
      <c r="BU3983">
        <v>23</v>
      </c>
      <c r="BV3983" t="s">
        <v>445</v>
      </c>
      <c r="BW3983" t="s">
        <v>222</v>
      </c>
      <c r="BX3983">
        <v>0</v>
      </c>
      <c r="BY3983">
        <v>15</v>
      </c>
      <c r="BZ3983">
        <v>5</v>
      </c>
      <c r="CA3983">
        <v>5</v>
      </c>
      <c r="CB3983">
        <v>10</v>
      </c>
      <c r="CC3983">
        <v>3.333333333333333</v>
      </c>
      <c r="CD3983">
        <v>323</v>
      </c>
      <c r="CE3983">
        <v>1</v>
      </c>
      <c r="CF3983">
        <v>3</v>
      </c>
      <c r="CG3983">
        <v>3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8.3333333333333339</v>
      </c>
      <c r="CO3983">
        <v>328</v>
      </c>
      <c r="CP3983">
        <v>2.540650406504065E-2</v>
      </c>
      <c r="CQ3983">
        <v>4.2517006802721087E-2</v>
      </c>
      <c r="CR3983">
        <v>1.6734693877551019</v>
      </c>
      <c r="CS3983">
        <v>4.3103448275862072E-2</v>
      </c>
      <c r="CT3983">
        <v>1.6965517241379311</v>
      </c>
      <c r="CU3983">
        <v>2791</v>
      </c>
      <c r="CV3983">
        <v>-1</v>
      </c>
    </row>
    <row r="3984" spans="1:100" x14ac:dyDescent="0.2">
      <c r="A3984">
        <v>2022</v>
      </c>
      <c r="B3984">
        <v>6</v>
      </c>
      <c r="C3984" s="267">
        <v>44724</v>
      </c>
      <c r="D3984">
        <v>165</v>
      </c>
      <c r="E3984">
        <v>652</v>
      </c>
      <c r="F3984">
        <v>28</v>
      </c>
      <c r="G3984" t="s">
        <v>376</v>
      </c>
      <c r="H3984" t="s">
        <v>377</v>
      </c>
      <c r="I3984" t="s">
        <v>225</v>
      </c>
      <c r="J3984">
        <v>1</v>
      </c>
      <c r="K3984">
        <v>3</v>
      </c>
      <c r="L3984">
        <v>17</v>
      </c>
      <c r="M3984">
        <v>15</v>
      </c>
      <c r="N3984">
        <v>18</v>
      </c>
      <c r="Y3984">
        <v>143</v>
      </c>
      <c r="Z3984">
        <v>143</v>
      </c>
      <c r="AK3984">
        <v>137</v>
      </c>
      <c r="AL3984">
        <v>137</v>
      </c>
      <c r="AM3984"/>
      <c r="AN3984"/>
      <c r="AO3984">
        <v>23</v>
      </c>
      <c r="AP3984">
        <v>157</v>
      </c>
      <c r="AQ3984">
        <v>25.714285714285719</v>
      </c>
      <c r="AR3984">
        <v>140</v>
      </c>
      <c r="BQ3984" t="s">
        <v>444</v>
      </c>
      <c r="BS3984" t="s">
        <v>378</v>
      </c>
      <c r="BT3984"/>
      <c r="BU3984">
        <v>23</v>
      </c>
      <c r="BV3984" t="s">
        <v>445</v>
      </c>
      <c r="BW3984" t="s">
        <v>222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/>
      <c r="CQ3984">
        <v>0</v>
      </c>
      <c r="CR3984">
        <v>0</v>
      </c>
      <c r="CS3984"/>
      <c r="CT3984"/>
      <c r="CU3984">
        <v>2791</v>
      </c>
      <c r="CV3984"/>
    </row>
    <row r="3985" spans="1:100" x14ac:dyDescent="0.2">
      <c r="A3985">
        <v>2022</v>
      </c>
      <c r="B3985">
        <v>6</v>
      </c>
      <c r="C3985" s="267">
        <v>44724</v>
      </c>
      <c r="D3985">
        <v>227</v>
      </c>
      <c r="E3985">
        <v>155</v>
      </c>
      <c r="F3985">
        <v>28</v>
      </c>
      <c r="G3985" t="s">
        <v>362</v>
      </c>
      <c r="H3985" t="s">
        <v>363</v>
      </c>
      <c r="I3985" t="s">
        <v>364</v>
      </c>
      <c r="J3985">
        <v>3</v>
      </c>
      <c r="K3985">
        <v>2</v>
      </c>
      <c r="L3985">
        <v>122</v>
      </c>
      <c r="M3985">
        <v>113</v>
      </c>
      <c r="N3985">
        <v>130</v>
      </c>
      <c r="O3985">
        <v>180</v>
      </c>
      <c r="P3985">
        <v>158</v>
      </c>
      <c r="Q3985">
        <v>176</v>
      </c>
      <c r="R3985">
        <v>185</v>
      </c>
      <c r="S3985">
        <v>160</v>
      </c>
      <c r="T3985">
        <v>124</v>
      </c>
      <c r="U3985">
        <v>115</v>
      </c>
      <c r="V3985">
        <v>123</v>
      </c>
      <c r="W3985">
        <v>126</v>
      </c>
      <c r="X3985">
        <v>123</v>
      </c>
      <c r="Y3985">
        <v>135</v>
      </c>
      <c r="Z3985">
        <v>135</v>
      </c>
      <c r="AM3985">
        <v>171.8</v>
      </c>
      <c r="AN3985">
        <v>122.2</v>
      </c>
      <c r="AO3985">
        <v>80</v>
      </c>
      <c r="AP3985">
        <v>135</v>
      </c>
      <c r="AQ3985">
        <v>80</v>
      </c>
      <c r="AR3985">
        <v>135</v>
      </c>
      <c r="AU3985">
        <v>624</v>
      </c>
      <c r="AV3985">
        <v>3</v>
      </c>
      <c r="AW3985">
        <v>6</v>
      </c>
      <c r="AX3985">
        <v>9</v>
      </c>
      <c r="BG3985">
        <v>288</v>
      </c>
      <c r="BQ3985" t="s">
        <v>180</v>
      </c>
      <c r="BR3985" t="s">
        <v>181</v>
      </c>
      <c r="BS3985" t="s">
        <v>365</v>
      </c>
      <c r="BT3985"/>
      <c r="BU3985">
        <v>23</v>
      </c>
      <c r="BV3985" t="s">
        <v>362</v>
      </c>
      <c r="BW3985" t="s">
        <v>222</v>
      </c>
      <c r="BX3985">
        <v>0</v>
      </c>
      <c r="BY3985">
        <v>18</v>
      </c>
      <c r="BZ3985">
        <v>9</v>
      </c>
      <c r="CA3985">
        <v>633</v>
      </c>
      <c r="CB3985">
        <v>0</v>
      </c>
      <c r="CC3985">
        <v>0</v>
      </c>
      <c r="CD3985">
        <v>288</v>
      </c>
      <c r="CE3985">
        <v>1</v>
      </c>
      <c r="CF3985">
        <v>3</v>
      </c>
      <c r="CG3985">
        <v>4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9</v>
      </c>
      <c r="CO3985">
        <v>921</v>
      </c>
      <c r="CP3985">
        <v>9.7719869706840382E-3</v>
      </c>
      <c r="CQ3985">
        <v>7.3770491803278687E-2</v>
      </c>
      <c r="CR3985">
        <v>7.5491803278688527</v>
      </c>
      <c r="CS3985">
        <v>7.3649754500818329E-2</v>
      </c>
      <c r="CT3985">
        <v>7.5368248772504094</v>
      </c>
      <c r="CU3985">
        <v>2791</v>
      </c>
      <c r="CV3985">
        <v>-1</v>
      </c>
    </row>
    <row r="3986" spans="1:100" x14ac:dyDescent="0.2">
      <c r="A3986">
        <v>2022</v>
      </c>
      <c r="B3986">
        <v>6</v>
      </c>
      <c r="C3986" s="267">
        <v>44724</v>
      </c>
      <c r="D3986">
        <v>33</v>
      </c>
      <c r="E3986">
        <v>95</v>
      </c>
      <c r="F3986">
        <v>30</v>
      </c>
      <c r="G3986" t="s">
        <v>597</v>
      </c>
      <c r="H3986" t="s">
        <v>598</v>
      </c>
      <c r="I3986" t="s">
        <v>225</v>
      </c>
      <c r="J3986">
        <v>2</v>
      </c>
      <c r="K3986">
        <v>4</v>
      </c>
      <c r="L3986">
        <v>62</v>
      </c>
      <c r="M3986">
        <v>58</v>
      </c>
      <c r="N3986">
        <v>66</v>
      </c>
      <c r="AM3986"/>
      <c r="AN3986"/>
      <c r="AO3986">
        <v>35</v>
      </c>
      <c r="AP3986">
        <v>206</v>
      </c>
      <c r="AQ3986"/>
      <c r="AR3986"/>
      <c r="BQ3986" t="s">
        <v>180</v>
      </c>
      <c r="BR3986" t="s">
        <v>192</v>
      </c>
      <c r="BS3986" t="s">
        <v>599</v>
      </c>
      <c r="BT3986"/>
      <c r="BU3986">
        <v>23</v>
      </c>
      <c r="BV3986" t="s">
        <v>449</v>
      </c>
      <c r="BW3986" t="s">
        <v>222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/>
      <c r="CQ3986">
        <v>0</v>
      </c>
      <c r="CR3986">
        <v>0</v>
      </c>
      <c r="CS3986"/>
      <c r="CT3986"/>
      <c r="CU3986">
        <v>2791</v>
      </c>
      <c r="CV3986"/>
    </row>
    <row r="3987" spans="1:100" x14ac:dyDescent="0.2">
      <c r="A3987">
        <v>2022</v>
      </c>
      <c r="B3987">
        <v>6</v>
      </c>
      <c r="C3987" s="267">
        <v>44724</v>
      </c>
      <c r="D3987">
        <v>33</v>
      </c>
      <c r="E3987">
        <v>98</v>
      </c>
      <c r="F3987">
        <v>30</v>
      </c>
      <c r="G3987" t="s">
        <v>446</v>
      </c>
      <c r="H3987" t="s">
        <v>447</v>
      </c>
      <c r="I3987" t="s">
        <v>225</v>
      </c>
      <c r="J3987">
        <v>2</v>
      </c>
      <c r="K3987">
        <v>4</v>
      </c>
      <c r="L3987">
        <v>57</v>
      </c>
      <c r="M3987">
        <v>53</v>
      </c>
      <c r="N3987">
        <v>60</v>
      </c>
      <c r="AM3987"/>
      <c r="AN3987"/>
      <c r="AO3987">
        <v>35</v>
      </c>
      <c r="AP3987">
        <v>206</v>
      </c>
      <c r="AQ3987"/>
      <c r="AR3987"/>
      <c r="BQ3987" t="s">
        <v>180</v>
      </c>
      <c r="BR3987" t="s">
        <v>192</v>
      </c>
      <c r="BS3987" t="s">
        <v>448</v>
      </c>
      <c r="BT3987"/>
      <c r="BU3987">
        <v>23</v>
      </c>
      <c r="BV3987" t="s">
        <v>449</v>
      </c>
      <c r="BW3987" t="s">
        <v>222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/>
      <c r="CQ3987">
        <v>0</v>
      </c>
      <c r="CR3987">
        <v>0</v>
      </c>
      <c r="CS3987"/>
      <c r="CT3987"/>
      <c r="CU3987">
        <v>2791</v>
      </c>
      <c r="CV3987"/>
    </row>
    <row r="3988" spans="1:100" x14ac:dyDescent="0.2">
      <c r="A3988">
        <v>2022</v>
      </c>
      <c r="B3988">
        <v>6</v>
      </c>
      <c r="C3988" s="267">
        <v>44724</v>
      </c>
      <c r="D3988">
        <v>159</v>
      </c>
      <c r="E3988">
        <v>299</v>
      </c>
      <c r="F3988">
        <v>30</v>
      </c>
      <c r="G3988" t="s">
        <v>261</v>
      </c>
      <c r="H3988" t="s">
        <v>262</v>
      </c>
      <c r="I3988" t="s">
        <v>263</v>
      </c>
      <c r="J3988">
        <v>3</v>
      </c>
      <c r="K3988">
        <v>2</v>
      </c>
      <c r="L3988">
        <v>115</v>
      </c>
      <c r="M3988">
        <v>106</v>
      </c>
      <c r="N3988">
        <v>123</v>
      </c>
      <c r="AM3988"/>
      <c r="AN3988"/>
      <c r="AO3988">
        <v>86</v>
      </c>
      <c r="AP3988">
        <v>126</v>
      </c>
      <c r="AQ3988"/>
      <c r="AR3988"/>
      <c r="BQ3988" t="s">
        <v>180</v>
      </c>
      <c r="BR3988" t="s">
        <v>181</v>
      </c>
      <c r="BS3988"/>
      <c r="BT3988"/>
      <c r="BU3988">
        <v>23</v>
      </c>
      <c r="BV3988" t="s">
        <v>261</v>
      </c>
      <c r="BW3988" t="s">
        <v>222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/>
      <c r="CQ3988">
        <v>0</v>
      </c>
      <c r="CR3988">
        <v>0</v>
      </c>
      <c r="CS3988"/>
      <c r="CT3988"/>
      <c r="CU3988">
        <v>2791</v>
      </c>
      <c r="CV3988"/>
    </row>
    <row r="3989" spans="1:100" x14ac:dyDescent="0.2">
      <c r="A3989">
        <v>2022</v>
      </c>
      <c r="B3989">
        <v>6</v>
      </c>
      <c r="C3989" s="267">
        <v>44724</v>
      </c>
      <c r="D3989">
        <v>372</v>
      </c>
      <c r="E3989">
        <v>646</v>
      </c>
      <c r="F3989">
        <v>46</v>
      </c>
      <c r="G3989" t="s">
        <v>276</v>
      </c>
      <c r="H3989" t="s">
        <v>277</v>
      </c>
      <c r="I3989" t="s">
        <v>221</v>
      </c>
      <c r="J3989">
        <v>2</v>
      </c>
      <c r="K3989">
        <v>2</v>
      </c>
      <c r="L3989">
        <v>212</v>
      </c>
      <c r="M3989">
        <v>197</v>
      </c>
      <c r="N3989">
        <v>226</v>
      </c>
      <c r="O3989">
        <v>284</v>
      </c>
      <c r="Q3989">
        <v>296</v>
      </c>
      <c r="R3989">
        <v>284</v>
      </c>
      <c r="S3989">
        <v>315</v>
      </c>
      <c r="T3989">
        <v>203</v>
      </c>
      <c r="V3989">
        <v>213</v>
      </c>
      <c r="W3989">
        <v>205</v>
      </c>
      <c r="X3989">
        <v>210</v>
      </c>
      <c r="AM3989">
        <v>294.75</v>
      </c>
      <c r="AN3989">
        <v>207.75</v>
      </c>
      <c r="AO3989">
        <v>37</v>
      </c>
      <c r="AP3989">
        <v>150</v>
      </c>
      <c r="AQ3989"/>
      <c r="AR3989"/>
      <c r="BG3989">
        <v>336</v>
      </c>
      <c r="BQ3989" t="s">
        <v>180</v>
      </c>
      <c r="BR3989" t="s">
        <v>266</v>
      </c>
      <c r="BS3989" t="s">
        <v>278</v>
      </c>
      <c r="BT3989"/>
      <c r="BU3989">
        <v>23</v>
      </c>
      <c r="BV3989" t="s">
        <v>323</v>
      </c>
      <c r="BW3989" t="s">
        <v>222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336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336</v>
      </c>
      <c r="CP3989">
        <v>0</v>
      </c>
      <c r="CQ3989">
        <v>0</v>
      </c>
      <c r="CR3989">
        <v>1.584905660377359</v>
      </c>
      <c r="CS3989">
        <v>0</v>
      </c>
      <c r="CT3989">
        <v>1.617328519855596</v>
      </c>
      <c r="CU3989">
        <v>2791</v>
      </c>
      <c r="CV3989">
        <v>-1</v>
      </c>
    </row>
    <row r="3990" spans="1:100" x14ac:dyDescent="0.2">
      <c r="A3990">
        <v>2022</v>
      </c>
      <c r="B3990">
        <v>6</v>
      </c>
      <c r="C3990" s="267">
        <v>44724</v>
      </c>
      <c r="D3990">
        <v>372</v>
      </c>
      <c r="E3990">
        <v>647</v>
      </c>
      <c r="F3990">
        <v>46</v>
      </c>
      <c r="G3990" t="s">
        <v>264</v>
      </c>
      <c r="H3990" t="s">
        <v>265</v>
      </c>
      <c r="I3990" t="s">
        <v>221</v>
      </c>
      <c r="J3990">
        <v>2</v>
      </c>
      <c r="K3990">
        <v>2</v>
      </c>
      <c r="L3990">
        <v>212</v>
      </c>
      <c r="M3990">
        <v>197</v>
      </c>
      <c r="N3990">
        <v>226</v>
      </c>
      <c r="O3990">
        <v>290</v>
      </c>
      <c r="Q3990">
        <v>301</v>
      </c>
      <c r="R3990">
        <v>290</v>
      </c>
      <c r="S3990">
        <v>320</v>
      </c>
      <c r="T3990">
        <v>205</v>
      </c>
      <c r="V3990">
        <v>218</v>
      </c>
      <c r="W3990">
        <v>208</v>
      </c>
      <c r="X3990">
        <v>213</v>
      </c>
      <c r="Y3990">
        <v>129</v>
      </c>
      <c r="Z3990">
        <v>131</v>
      </c>
      <c r="AM3990">
        <v>300.25</v>
      </c>
      <c r="AN3990">
        <v>211</v>
      </c>
      <c r="AO3990">
        <v>37</v>
      </c>
      <c r="AP3990">
        <v>150</v>
      </c>
      <c r="AQ3990">
        <v>55.384615384615387</v>
      </c>
      <c r="AR3990">
        <v>130</v>
      </c>
      <c r="BG3990">
        <v>336</v>
      </c>
      <c r="BQ3990" t="s">
        <v>180</v>
      </c>
      <c r="BR3990" t="s">
        <v>266</v>
      </c>
      <c r="BS3990" t="s">
        <v>267</v>
      </c>
      <c r="BT3990"/>
      <c r="BU3990">
        <v>23</v>
      </c>
      <c r="BV3990" t="s">
        <v>323</v>
      </c>
      <c r="BW3990" t="s">
        <v>222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336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336</v>
      </c>
      <c r="CP3990">
        <v>0</v>
      </c>
      <c r="CQ3990">
        <v>0</v>
      </c>
      <c r="CR3990">
        <v>1.584905660377359</v>
      </c>
      <c r="CS3990">
        <v>0</v>
      </c>
      <c r="CT3990">
        <v>1.592417061611374</v>
      </c>
      <c r="CU3990">
        <v>2791</v>
      </c>
      <c r="CV3990">
        <v>-1</v>
      </c>
    </row>
    <row r="3991" spans="1:100" x14ac:dyDescent="0.2">
      <c r="A3991">
        <v>2022</v>
      </c>
      <c r="B3991">
        <v>6</v>
      </c>
      <c r="C3991" s="267">
        <v>44724</v>
      </c>
      <c r="D3991">
        <v>433</v>
      </c>
      <c r="E3991">
        <v>452</v>
      </c>
      <c r="F3991">
        <v>46</v>
      </c>
      <c r="G3991" t="s">
        <v>553</v>
      </c>
      <c r="H3991" t="s">
        <v>554</v>
      </c>
      <c r="I3991" t="s">
        <v>221</v>
      </c>
      <c r="J3991">
        <v>4</v>
      </c>
      <c r="K3991">
        <v>2</v>
      </c>
      <c r="L3991">
        <v>270</v>
      </c>
      <c r="M3991">
        <v>251</v>
      </c>
      <c r="N3991">
        <v>288</v>
      </c>
      <c r="AB3991">
        <v>289</v>
      </c>
      <c r="AC3991">
        <v>294</v>
      </c>
      <c r="AD3991">
        <v>268</v>
      </c>
      <c r="AE3991">
        <v>278</v>
      </c>
      <c r="AG3991">
        <v>249</v>
      </c>
      <c r="AH3991">
        <v>251</v>
      </c>
      <c r="AI3991">
        <v>258</v>
      </c>
      <c r="AJ3991">
        <v>260</v>
      </c>
      <c r="AM3991">
        <v>282.25</v>
      </c>
      <c r="AN3991">
        <v>254.5</v>
      </c>
      <c r="AO3991">
        <v>96</v>
      </c>
      <c r="AP3991">
        <v>150</v>
      </c>
      <c r="AQ3991"/>
      <c r="AR3991"/>
      <c r="BG3991">
        <v>400</v>
      </c>
      <c r="BH3991">
        <v>3</v>
      </c>
      <c r="BI3991">
        <v>4</v>
      </c>
      <c r="BJ3991">
        <v>1</v>
      </c>
      <c r="BQ3991" t="s">
        <v>180</v>
      </c>
      <c r="BR3991" t="s">
        <v>181</v>
      </c>
      <c r="BS3991"/>
      <c r="BT3991"/>
      <c r="BU3991">
        <v>23</v>
      </c>
      <c r="BV3991" t="s">
        <v>552</v>
      </c>
      <c r="BW3991" t="s">
        <v>222</v>
      </c>
      <c r="BX3991">
        <v>0</v>
      </c>
      <c r="BY3991">
        <v>0</v>
      </c>
      <c r="BZ3991">
        <v>0</v>
      </c>
      <c r="CA3991">
        <v>0</v>
      </c>
      <c r="CB3991">
        <v>8</v>
      </c>
      <c r="CC3991">
        <v>4</v>
      </c>
      <c r="CD3991">
        <v>404</v>
      </c>
      <c r="CE3991">
        <v>1</v>
      </c>
      <c r="CF3991">
        <v>2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4</v>
      </c>
      <c r="CO3991">
        <v>404</v>
      </c>
      <c r="CP3991">
        <v>9.9009900990099011E-3</v>
      </c>
      <c r="CQ3991">
        <v>1.4814814814814821E-2</v>
      </c>
      <c r="CR3991">
        <v>1.496296296296296</v>
      </c>
      <c r="CS3991">
        <v>1.5717092337917481E-2</v>
      </c>
      <c r="CT3991">
        <v>1.5874263261296659</v>
      </c>
      <c r="CU3991">
        <v>2791</v>
      </c>
      <c r="CV3991">
        <v>-1</v>
      </c>
    </row>
    <row r="3992" spans="1:100" x14ac:dyDescent="0.2">
      <c r="A3992">
        <v>2022</v>
      </c>
      <c r="B3992">
        <v>6</v>
      </c>
      <c r="C3992" s="267">
        <v>44724</v>
      </c>
      <c r="D3992">
        <v>433</v>
      </c>
      <c r="E3992">
        <v>453</v>
      </c>
      <c r="F3992">
        <v>46</v>
      </c>
      <c r="G3992" t="s">
        <v>550</v>
      </c>
      <c r="H3992" t="s">
        <v>551</v>
      </c>
      <c r="I3992" t="s">
        <v>221</v>
      </c>
      <c r="J3992">
        <v>4</v>
      </c>
      <c r="K3992">
        <v>2</v>
      </c>
      <c r="L3992">
        <v>175</v>
      </c>
      <c r="M3992">
        <v>162</v>
      </c>
      <c r="N3992">
        <v>187</v>
      </c>
      <c r="AB3992">
        <v>206</v>
      </c>
      <c r="AC3992">
        <v>197</v>
      </c>
      <c r="AD3992">
        <v>208</v>
      </c>
      <c r="AE3992">
        <v>199</v>
      </c>
      <c r="AG3992">
        <v>169</v>
      </c>
      <c r="AH3992">
        <v>175</v>
      </c>
      <c r="AI3992">
        <v>173</v>
      </c>
      <c r="AJ3992">
        <v>181</v>
      </c>
      <c r="AK3992">
        <v>169</v>
      </c>
      <c r="AL3992">
        <v>152</v>
      </c>
      <c r="AM3992">
        <v>202.5</v>
      </c>
      <c r="AN3992">
        <v>174.5</v>
      </c>
      <c r="AO3992">
        <v>96</v>
      </c>
      <c r="AP3992">
        <v>150</v>
      </c>
      <c r="AQ3992">
        <v>89.719626168224295</v>
      </c>
      <c r="AR3992">
        <v>160.5</v>
      </c>
      <c r="BG3992">
        <v>400</v>
      </c>
      <c r="BH3992">
        <v>3</v>
      </c>
      <c r="BI3992">
        <v>3</v>
      </c>
      <c r="BJ3992">
        <v>3</v>
      </c>
      <c r="BQ3992" t="s">
        <v>180</v>
      </c>
      <c r="BR3992" t="s">
        <v>181</v>
      </c>
      <c r="BS3992"/>
      <c r="BT3992"/>
      <c r="BU3992">
        <v>23</v>
      </c>
      <c r="BV3992" t="s">
        <v>552</v>
      </c>
      <c r="BW3992" t="s">
        <v>222</v>
      </c>
      <c r="BX3992">
        <v>0</v>
      </c>
      <c r="BY3992">
        <v>0</v>
      </c>
      <c r="BZ3992">
        <v>0</v>
      </c>
      <c r="CA3992">
        <v>0</v>
      </c>
      <c r="CB3992">
        <v>9</v>
      </c>
      <c r="CC3992">
        <v>4.5</v>
      </c>
      <c r="CD3992">
        <v>404</v>
      </c>
      <c r="CE3992">
        <v>1</v>
      </c>
      <c r="CF3992">
        <v>1</v>
      </c>
      <c r="CG3992">
        <v>1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4.5</v>
      </c>
      <c r="CO3992">
        <v>404</v>
      </c>
      <c r="CP3992">
        <v>1.113861386138614E-2</v>
      </c>
      <c r="CQ3992">
        <v>2.571428571428571E-2</v>
      </c>
      <c r="CR3992">
        <v>2.3085714285714292</v>
      </c>
      <c r="CS3992">
        <v>2.5787965616045849E-2</v>
      </c>
      <c r="CT3992">
        <v>2.3151862464183379</v>
      </c>
      <c r="CU3992">
        <v>2791</v>
      </c>
      <c r="CV3992">
        <v>-1</v>
      </c>
    </row>
    <row r="3993" spans="1:100" x14ac:dyDescent="0.2">
      <c r="A3993">
        <v>2022</v>
      </c>
      <c r="B3993">
        <v>6</v>
      </c>
      <c r="C3993" s="267">
        <v>44724</v>
      </c>
      <c r="D3993">
        <v>415</v>
      </c>
      <c r="E3993">
        <v>655</v>
      </c>
      <c r="F3993">
        <v>47</v>
      </c>
      <c r="G3993" t="s">
        <v>269</v>
      </c>
      <c r="H3993" t="s">
        <v>270</v>
      </c>
      <c r="I3993" t="s">
        <v>221</v>
      </c>
      <c r="J3993">
        <v>3</v>
      </c>
      <c r="K3993">
        <v>1</v>
      </c>
      <c r="L3993">
        <v>148</v>
      </c>
      <c r="M3993">
        <v>137</v>
      </c>
      <c r="N3993">
        <v>158</v>
      </c>
      <c r="P3993">
        <v>173</v>
      </c>
      <c r="Q3993">
        <v>180</v>
      </c>
      <c r="R3993">
        <v>179</v>
      </c>
      <c r="S3993">
        <v>166</v>
      </c>
      <c r="U3993">
        <v>135</v>
      </c>
      <c r="V3993">
        <v>141</v>
      </c>
      <c r="W3993">
        <v>142</v>
      </c>
      <c r="X3993">
        <v>138</v>
      </c>
      <c r="AM3993">
        <v>174.5</v>
      </c>
      <c r="AN3993">
        <v>139</v>
      </c>
      <c r="AO3993">
        <v>64</v>
      </c>
      <c r="AP3993">
        <v>169</v>
      </c>
      <c r="AQ3993"/>
      <c r="AR3993"/>
      <c r="AV3993">
        <v>6</v>
      </c>
      <c r="AX3993">
        <v>8</v>
      </c>
      <c r="AZ3993">
        <v>5</v>
      </c>
      <c r="BQ3993" t="s">
        <v>180</v>
      </c>
      <c r="BR3993" t="s">
        <v>192</v>
      </c>
      <c r="BS3993" t="s">
        <v>271</v>
      </c>
      <c r="BT3993"/>
      <c r="BU3993">
        <v>23</v>
      </c>
      <c r="BV3993" t="s">
        <v>272</v>
      </c>
      <c r="BW3993" t="s">
        <v>222</v>
      </c>
      <c r="BX3993">
        <v>0</v>
      </c>
      <c r="BY3993">
        <v>19</v>
      </c>
      <c r="BZ3993">
        <v>19</v>
      </c>
      <c r="CA3993">
        <v>19</v>
      </c>
      <c r="CB3993">
        <v>0</v>
      </c>
      <c r="CC3993">
        <v>0</v>
      </c>
      <c r="CD3993">
        <v>0</v>
      </c>
      <c r="CE3993">
        <v>6</v>
      </c>
      <c r="CF3993">
        <v>0</v>
      </c>
      <c r="CG3993">
        <v>8</v>
      </c>
      <c r="CH3993">
        <v>0</v>
      </c>
      <c r="CI3993">
        <v>5</v>
      </c>
      <c r="CJ3993">
        <v>0</v>
      </c>
      <c r="CK3993">
        <v>0</v>
      </c>
      <c r="CL3993">
        <v>0</v>
      </c>
      <c r="CM3993">
        <v>0</v>
      </c>
      <c r="CN3993">
        <v>19</v>
      </c>
      <c r="CO3993">
        <v>19</v>
      </c>
      <c r="CP3993">
        <v>1</v>
      </c>
      <c r="CQ3993">
        <v>0.1283783783783784</v>
      </c>
      <c r="CR3993">
        <v>0.1283783783783784</v>
      </c>
      <c r="CS3993">
        <v>0.1366906474820144</v>
      </c>
      <c r="CT3993">
        <v>0.1366906474820144</v>
      </c>
      <c r="CU3993">
        <v>2791</v>
      </c>
      <c r="CV3993">
        <v>-1</v>
      </c>
    </row>
    <row r="3994" spans="1:100" x14ac:dyDescent="0.2">
      <c r="A3994">
        <v>2022</v>
      </c>
      <c r="B3994">
        <v>6</v>
      </c>
      <c r="C3994" s="267">
        <v>44724</v>
      </c>
      <c r="D3994">
        <v>415</v>
      </c>
      <c r="E3994">
        <v>656</v>
      </c>
      <c r="F3994">
        <v>47</v>
      </c>
      <c r="G3994" t="s">
        <v>324</v>
      </c>
      <c r="H3994" t="s">
        <v>325</v>
      </c>
      <c r="I3994" t="s">
        <v>221</v>
      </c>
      <c r="J3994">
        <v>3</v>
      </c>
      <c r="K3994">
        <v>1</v>
      </c>
      <c r="L3994">
        <v>148</v>
      </c>
      <c r="M3994">
        <v>137</v>
      </c>
      <c r="N3994">
        <v>158</v>
      </c>
      <c r="P3994">
        <v>173</v>
      </c>
      <c r="Q3994">
        <v>180</v>
      </c>
      <c r="R3994">
        <v>179</v>
      </c>
      <c r="S3994">
        <v>166</v>
      </c>
      <c r="U3994">
        <v>135</v>
      </c>
      <c r="V3994">
        <v>141</v>
      </c>
      <c r="W3994">
        <v>142</v>
      </c>
      <c r="X3994">
        <v>138</v>
      </c>
      <c r="AM3994">
        <v>174.5</v>
      </c>
      <c r="AN3994">
        <v>139</v>
      </c>
      <c r="AO3994">
        <v>64</v>
      </c>
      <c r="AP3994">
        <v>169</v>
      </c>
      <c r="AQ3994"/>
      <c r="AR3994"/>
      <c r="BQ3994" t="s">
        <v>180</v>
      </c>
      <c r="BR3994" t="s">
        <v>192</v>
      </c>
      <c r="BS3994" t="s">
        <v>326</v>
      </c>
      <c r="BT3994"/>
      <c r="BU3994">
        <v>23</v>
      </c>
      <c r="BV3994" t="s">
        <v>272</v>
      </c>
      <c r="BW3994" t="s">
        <v>222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/>
      <c r="CQ3994">
        <v>0</v>
      </c>
      <c r="CR3994">
        <v>0</v>
      </c>
      <c r="CS3994">
        <v>0</v>
      </c>
      <c r="CT3994">
        <v>0</v>
      </c>
      <c r="CU3994">
        <v>2791</v>
      </c>
      <c r="CV3994">
        <v>-1</v>
      </c>
    </row>
    <row r="3995" spans="1:100" x14ac:dyDescent="0.2">
      <c r="A3995">
        <v>2022</v>
      </c>
      <c r="B3995">
        <v>6</v>
      </c>
      <c r="C3995" s="267">
        <v>44724</v>
      </c>
      <c r="D3995">
        <v>415</v>
      </c>
      <c r="E3995">
        <v>657</v>
      </c>
      <c r="F3995">
        <v>47</v>
      </c>
      <c r="G3995" t="s">
        <v>327</v>
      </c>
      <c r="H3995" t="s">
        <v>328</v>
      </c>
      <c r="I3995" t="s">
        <v>221</v>
      </c>
      <c r="J3995">
        <v>3</v>
      </c>
      <c r="K3995">
        <v>1</v>
      </c>
      <c r="L3995">
        <v>90</v>
      </c>
      <c r="M3995">
        <v>83</v>
      </c>
      <c r="N3995">
        <v>96</v>
      </c>
      <c r="P3995">
        <v>124</v>
      </c>
      <c r="Q3995">
        <v>129</v>
      </c>
      <c r="R3995">
        <v>123</v>
      </c>
      <c r="S3995">
        <v>120</v>
      </c>
      <c r="U3995">
        <v>98</v>
      </c>
      <c r="V3995">
        <v>101</v>
      </c>
      <c r="W3995">
        <v>97</v>
      </c>
      <c r="X3995">
        <v>97</v>
      </c>
      <c r="AM3995">
        <v>124</v>
      </c>
      <c r="AN3995">
        <v>98.25</v>
      </c>
      <c r="AO3995">
        <v>64</v>
      </c>
      <c r="AP3995">
        <v>169</v>
      </c>
      <c r="AQ3995"/>
      <c r="AR3995"/>
      <c r="AW3995">
        <v>4</v>
      </c>
      <c r="AX3995">
        <v>9</v>
      </c>
      <c r="AZ3995">
        <v>3</v>
      </c>
      <c r="BQ3995" t="s">
        <v>180</v>
      </c>
      <c r="BR3995" t="s">
        <v>192</v>
      </c>
      <c r="BS3995" t="s">
        <v>329</v>
      </c>
      <c r="BT3995"/>
      <c r="BU3995">
        <v>23</v>
      </c>
      <c r="BV3995" t="s">
        <v>272</v>
      </c>
      <c r="BW3995" t="s">
        <v>222</v>
      </c>
      <c r="BX3995">
        <v>0</v>
      </c>
      <c r="BY3995">
        <v>16</v>
      </c>
      <c r="BZ3995">
        <v>16</v>
      </c>
      <c r="CA3995">
        <v>16</v>
      </c>
      <c r="CB3995">
        <v>0</v>
      </c>
      <c r="CC3995">
        <v>0</v>
      </c>
      <c r="CD3995">
        <v>0</v>
      </c>
      <c r="CE3995">
        <v>0</v>
      </c>
      <c r="CF3995">
        <v>4</v>
      </c>
      <c r="CG3995">
        <v>9</v>
      </c>
      <c r="CH3995">
        <v>0</v>
      </c>
      <c r="CI3995">
        <v>3</v>
      </c>
      <c r="CJ3995">
        <v>0</v>
      </c>
      <c r="CK3995">
        <v>0</v>
      </c>
      <c r="CL3995">
        <v>0</v>
      </c>
      <c r="CM3995">
        <v>0</v>
      </c>
      <c r="CN3995">
        <v>16</v>
      </c>
      <c r="CO3995">
        <v>16</v>
      </c>
      <c r="CP3995">
        <v>1</v>
      </c>
      <c r="CQ3995">
        <v>0.17777777777777781</v>
      </c>
      <c r="CR3995">
        <v>0.17777777777777781</v>
      </c>
      <c r="CS3995">
        <v>0.16284987277353691</v>
      </c>
      <c r="CT3995">
        <v>0.16284987277353691</v>
      </c>
      <c r="CU3995">
        <v>2791</v>
      </c>
      <c r="CV3995">
        <v>-1</v>
      </c>
    </row>
    <row r="3996" spans="1:100" x14ac:dyDescent="0.2">
      <c r="A3996">
        <v>2022</v>
      </c>
      <c r="B3996">
        <v>6</v>
      </c>
      <c r="C3996" s="267">
        <v>44724</v>
      </c>
      <c r="D3996">
        <v>415</v>
      </c>
      <c r="E3996">
        <v>658</v>
      </c>
      <c r="F3996">
        <v>47</v>
      </c>
      <c r="G3996" t="s">
        <v>273</v>
      </c>
      <c r="H3996" t="s">
        <v>274</v>
      </c>
      <c r="I3996" t="s">
        <v>221</v>
      </c>
      <c r="J3996">
        <v>3</v>
      </c>
      <c r="K3996">
        <v>1</v>
      </c>
      <c r="L3996">
        <v>90</v>
      </c>
      <c r="M3996">
        <v>83</v>
      </c>
      <c r="N3996">
        <v>96</v>
      </c>
      <c r="P3996">
        <v>124</v>
      </c>
      <c r="Q3996">
        <v>129</v>
      </c>
      <c r="R3996">
        <v>123</v>
      </c>
      <c r="S3996">
        <v>120</v>
      </c>
      <c r="U3996">
        <v>98</v>
      </c>
      <c r="V3996">
        <v>101</v>
      </c>
      <c r="W3996">
        <v>97</v>
      </c>
      <c r="X3996">
        <v>97</v>
      </c>
      <c r="AM3996">
        <v>124</v>
      </c>
      <c r="AN3996">
        <v>98.25</v>
      </c>
      <c r="AO3996">
        <v>64</v>
      </c>
      <c r="AP3996">
        <v>169</v>
      </c>
      <c r="AQ3996"/>
      <c r="AR3996"/>
      <c r="BQ3996" t="s">
        <v>180</v>
      </c>
      <c r="BR3996" t="s">
        <v>192</v>
      </c>
      <c r="BS3996" t="s">
        <v>275</v>
      </c>
      <c r="BT3996"/>
      <c r="BU3996">
        <v>23</v>
      </c>
      <c r="BV3996" t="s">
        <v>272</v>
      </c>
      <c r="BW3996" t="s">
        <v>222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/>
      <c r="CQ3996">
        <v>0</v>
      </c>
      <c r="CR3996">
        <v>0</v>
      </c>
      <c r="CS3996">
        <v>0</v>
      </c>
      <c r="CT3996">
        <v>0</v>
      </c>
      <c r="CU3996">
        <v>2791</v>
      </c>
      <c r="CV3996">
        <v>-1</v>
      </c>
    </row>
    <row r="3997" spans="1:100" x14ac:dyDescent="0.2">
      <c r="A3997">
        <v>2022</v>
      </c>
      <c r="B3997">
        <v>6</v>
      </c>
      <c r="C3997" s="267">
        <v>44724</v>
      </c>
      <c r="D3997">
        <v>4</v>
      </c>
      <c r="E3997">
        <v>11</v>
      </c>
      <c r="F3997">
        <v>48</v>
      </c>
      <c r="G3997" t="s">
        <v>276</v>
      </c>
      <c r="H3997" t="s">
        <v>277</v>
      </c>
      <c r="I3997" t="s">
        <v>221</v>
      </c>
      <c r="J3997">
        <v>2</v>
      </c>
      <c r="K3997">
        <v>2</v>
      </c>
      <c r="L3997">
        <v>212</v>
      </c>
      <c r="M3997">
        <v>197</v>
      </c>
      <c r="N3997">
        <v>226</v>
      </c>
      <c r="AM3997"/>
      <c r="AN3997"/>
      <c r="AO3997">
        <v>48</v>
      </c>
      <c r="AP3997">
        <v>195</v>
      </c>
      <c r="AQ3997"/>
      <c r="AR3997"/>
      <c r="AV3997">
        <v>6</v>
      </c>
      <c r="AX3997">
        <v>9</v>
      </c>
      <c r="AZ3997">
        <v>2</v>
      </c>
      <c r="BQ3997" t="s">
        <v>180</v>
      </c>
      <c r="BR3997" t="s">
        <v>266</v>
      </c>
      <c r="BS3997" t="s">
        <v>278</v>
      </c>
      <c r="BT3997"/>
      <c r="BU3997">
        <v>23</v>
      </c>
      <c r="BV3997" t="s">
        <v>268</v>
      </c>
      <c r="BW3997" t="s">
        <v>222</v>
      </c>
      <c r="BX3997">
        <v>0</v>
      </c>
      <c r="BY3997">
        <v>17</v>
      </c>
      <c r="BZ3997">
        <v>8.5</v>
      </c>
      <c r="CA3997">
        <v>8</v>
      </c>
      <c r="CB3997">
        <v>0</v>
      </c>
      <c r="CC3997">
        <v>0</v>
      </c>
      <c r="CD3997">
        <v>0</v>
      </c>
      <c r="CE3997">
        <v>3</v>
      </c>
      <c r="CF3997">
        <v>0</v>
      </c>
      <c r="CG3997">
        <v>4</v>
      </c>
      <c r="CH3997">
        <v>0</v>
      </c>
      <c r="CI3997">
        <v>1</v>
      </c>
      <c r="CJ3997">
        <v>0</v>
      </c>
      <c r="CK3997">
        <v>0</v>
      </c>
      <c r="CL3997">
        <v>0</v>
      </c>
      <c r="CM3997">
        <v>0</v>
      </c>
      <c r="CN3997">
        <v>8.5</v>
      </c>
      <c r="CO3997">
        <v>8</v>
      </c>
      <c r="CP3997">
        <v>1.0625</v>
      </c>
      <c r="CQ3997">
        <v>4.0094339622641507E-2</v>
      </c>
      <c r="CR3997">
        <v>3.7735849056603772E-2</v>
      </c>
      <c r="CS3997"/>
      <c r="CT3997"/>
      <c r="CU3997">
        <v>2791</v>
      </c>
      <c r="CV3997"/>
    </row>
    <row r="3998" spans="1:100" x14ac:dyDescent="0.2">
      <c r="A3998">
        <v>2022</v>
      </c>
      <c r="B3998">
        <v>6</v>
      </c>
      <c r="C3998" s="267">
        <v>44724</v>
      </c>
      <c r="D3998">
        <v>4</v>
      </c>
      <c r="E3998">
        <v>12</v>
      </c>
      <c r="F3998">
        <v>48</v>
      </c>
      <c r="G3998" t="s">
        <v>264</v>
      </c>
      <c r="H3998" t="s">
        <v>265</v>
      </c>
      <c r="I3998" t="s">
        <v>221</v>
      </c>
      <c r="J3998">
        <v>2</v>
      </c>
      <c r="K3998">
        <v>2</v>
      </c>
      <c r="L3998">
        <v>212</v>
      </c>
      <c r="M3998">
        <v>197</v>
      </c>
      <c r="N3998">
        <v>226</v>
      </c>
      <c r="AM3998"/>
      <c r="AN3998"/>
      <c r="AO3998">
        <v>48</v>
      </c>
      <c r="AP3998">
        <v>195</v>
      </c>
      <c r="AQ3998"/>
      <c r="AR3998"/>
      <c r="AW3998">
        <v>8</v>
      </c>
      <c r="AX3998">
        <v>10</v>
      </c>
      <c r="AZ3998">
        <v>7</v>
      </c>
      <c r="BQ3998" t="s">
        <v>180</v>
      </c>
      <c r="BR3998" t="s">
        <v>266</v>
      </c>
      <c r="BS3998" t="s">
        <v>267</v>
      </c>
      <c r="BT3998"/>
      <c r="BU3998">
        <v>23</v>
      </c>
      <c r="BV3998" t="s">
        <v>268</v>
      </c>
      <c r="BW3998" t="s">
        <v>222</v>
      </c>
      <c r="BX3998">
        <v>0</v>
      </c>
      <c r="BY3998">
        <v>25</v>
      </c>
      <c r="BZ3998">
        <v>12.5</v>
      </c>
      <c r="CA3998">
        <v>12</v>
      </c>
      <c r="CB3998">
        <v>0</v>
      </c>
      <c r="CC3998">
        <v>0</v>
      </c>
      <c r="CD3998">
        <v>0</v>
      </c>
      <c r="CE3998">
        <v>0</v>
      </c>
      <c r="CF3998">
        <v>4</v>
      </c>
      <c r="CG3998">
        <v>5</v>
      </c>
      <c r="CH3998">
        <v>0</v>
      </c>
      <c r="CI3998">
        <v>3</v>
      </c>
      <c r="CJ3998">
        <v>0</v>
      </c>
      <c r="CK3998">
        <v>0</v>
      </c>
      <c r="CL3998">
        <v>0</v>
      </c>
      <c r="CM3998">
        <v>0</v>
      </c>
      <c r="CN3998">
        <v>12.5</v>
      </c>
      <c r="CO3998">
        <v>12</v>
      </c>
      <c r="CP3998">
        <v>1.041666666666667</v>
      </c>
      <c r="CQ3998">
        <v>5.8962264150943397E-2</v>
      </c>
      <c r="CR3998">
        <v>5.6603773584905662E-2</v>
      </c>
      <c r="CS3998"/>
      <c r="CT3998"/>
      <c r="CU3998">
        <v>2791</v>
      </c>
      <c r="CV3998"/>
    </row>
    <row r="3999" spans="1:100" x14ac:dyDescent="0.2">
      <c r="A3999">
        <v>2022</v>
      </c>
      <c r="B3999">
        <v>6</v>
      </c>
      <c r="C3999" s="267">
        <v>44724</v>
      </c>
      <c r="D3999">
        <v>334</v>
      </c>
      <c r="E3999">
        <v>254</v>
      </c>
      <c r="F3999">
        <v>49</v>
      </c>
      <c r="G3999" t="s">
        <v>220</v>
      </c>
      <c r="H3999" t="s">
        <v>179</v>
      </c>
      <c r="I3999" t="s">
        <v>221</v>
      </c>
      <c r="J3999">
        <v>4</v>
      </c>
      <c r="K3999">
        <v>2</v>
      </c>
      <c r="L3999">
        <v>203</v>
      </c>
      <c r="M3999">
        <v>188</v>
      </c>
      <c r="N3999">
        <v>217</v>
      </c>
      <c r="AA3999">
        <v>372</v>
      </c>
      <c r="AB3999">
        <v>394</v>
      </c>
      <c r="AC3999">
        <v>382</v>
      </c>
      <c r="AD3999">
        <v>387</v>
      </c>
      <c r="AE3999">
        <v>375</v>
      </c>
      <c r="AF3999">
        <v>209</v>
      </c>
      <c r="AG3999">
        <v>214</v>
      </c>
      <c r="AH3999">
        <v>212</v>
      </c>
      <c r="AI3999">
        <v>210</v>
      </c>
      <c r="AJ3999">
        <v>208</v>
      </c>
      <c r="AK3999">
        <v>155</v>
      </c>
      <c r="AL3999">
        <v>148</v>
      </c>
      <c r="AM3999">
        <v>382</v>
      </c>
      <c r="AN3999">
        <v>210.6</v>
      </c>
      <c r="AO3999">
        <v>94</v>
      </c>
      <c r="AP3999">
        <v>153</v>
      </c>
      <c r="AQ3999">
        <v>95.049504950495049</v>
      </c>
      <c r="AR3999">
        <v>151.5</v>
      </c>
      <c r="BH3999">
        <v>10</v>
      </c>
      <c r="BI3999">
        <v>16</v>
      </c>
      <c r="BJ3999">
        <v>10</v>
      </c>
      <c r="BQ3999" t="s">
        <v>180</v>
      </c>
      <c r="BR3999" t="s">
        <v>181</v>
      </c>
      <c r="BS3999" t="s">
        <v>182</v>
      </c>
      <c r="BT3999"/>
      <c r="BU3999">
        <v>23</v>
      </c>
      <c r="BV3999" t="s">
        <v>220</v>
      </c>
      <c r="BW3999" t="s">
        <v>222</v>
      </c>
      <c r="BX3999">
        <v>0</v>
      </c>
      <c r="BY3999">
        <v>0</v>
      </c>
      <c r="BZ3999">
        <v>0</v>
      </c>
      <c r="CA3999">
        <v>0</v>
      </c>
      <c r="CB3999">
        <v>36</v>
      </c>
      <c r="CC3999">
        <v>18</v>
      </c>
      <c r="CD3999">
        <v>18</v>
      </c>
      <c r="CE3999">
        <v>5</v>
      </c>
      <c r="CF3999">
        <v>8</v>
      </c>
      <c r="CG3999">
        <v>5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18</v>
      </c>
      <c r="CO3999">
        <v>18</v>
      </c>
      <c r="CP3999">
        <v>1</v>
      </c>
      <c r="CQ3999">
        <v>8.8669950738916259E-2</v>
      </c>
      <c r="CR3999">
        <v>8.8669950738916259E-2</v>
      </c>
      <c r="CS3999">
        <v>8.5470085470085472E-2</v>
      </c>
      <c r="CT3999">
        <v>8.5470085470085472E-2</v>
      </c>
      <c r="CU3999">
        <v>2791</v>
      </c>
      <c r="CV3999">
        <v>-1</v>
      </c>
    </row>
    <row r="4000" spans="1:100" x14ac:dyDescent="0.2">
      <c r="A4000">
        <v>2022</v>
      </c>
      <c r="B4000">
        <v>6</v>
      </c>
      <c r="C4000" s="267">
        <v>44724</v>
      </c>
      <c r="D4000">
        <v>415</v>
      </c>
      <c r="E4000">
        <v>658</v>
      </c>
      <c r="F4000">
        <v>49</v>
      </c>
      <c r="G4000" t="s">
        <v>273</v>
      </c>
      <c r="H4000" t="s">
        <v>274</v>
      </c>
      <c r="I4000" t="s">
        <v>221</v>
      </c>
      <c r="J4000">
        <v>3</v>
      </c>
      <c r="K4000">
        <v>1</v>
      </c>
      <c r="L4000">
        <v>90</v>
      </c>
      <c r="M4000">
        <v>83</v>
      </c>
      <c r="N4000">
        <v>96</v>
      </c>
      <c r="Y4000">
        <v>126</v>
      </c>
      <c r="Z4000">
        <v>126</v>
      </c>
      <c r="AM4000"/>
      <c r="AN4000"/>
      <c r="AO4000">
        <v>64</v>
      </c>
      <c r="AP4000">
        <v>169</v>
      </c>
      <c r="AQ4000">
        <v>85.714285714285722</v>
      </c>
      <c r="AR4000">
        <v>126</v>
      </c>
      <c r="BQ4000" t="s">
        <v>180</v>
      </c>
      <c r="BR4000" t="s">
        <v>192</v>
      </c>
      <c r="BS4000" t="s">
        <v>275</v>
      </c>
      <c r="BT4000"/>
      <c r="BU4000">
        <v>23</v>
      </c>
      <c r="BV4000" t="s">
        <v>272</v>
      </c>
      <c r="BW4000" t="s">
        <v>222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/>
      <c r="CQ4000">
        <v>0</v>
      </c>
      <c r="CR4000">
        <v>0</v>
      </c>
      <c r="CS4000"/>
      <c r="CT4000"/>
      <c r="CU4000">
        <v>2791</v>
      </c>
      <c r="CV4000"/>
    </row>
    <row r="4001" spans="1:100" x14ac:dyDescent="0.2">
      <c r="A4001">
        <v>2022</v>
      </c>
      <c r="B4001">
        <v>6</v>
      </c>
      <c r="C4001" s="267">
        <v>44724</v>
      </c>
      <c r="D4001">
        <v>529</v>
      </c>
      <c r="E4001">
        <v>937</v>
      </c>
      <c r="F4001"/>
      <c r="G4001" t="s">
        <v>543</v>
      </c>
      <c r="H4001" t="s">
        <v>544</v>
      </c>
      <c r="I4001" t="s">
        <v>169</v>
      </c>
      <c r="J4001">
        <v>1</v>
      </c>
      <c r="K4001">
        <v>4</v>
      </c>
      <c r="L4001">
        <v>1586</v>
      </c>
      <c r="M4001">
        <v>1492</v>
      </c>
      <c r="N4001">
        <v>1698</v>
      </c>
      <c r="AM4001"/>
      <c r="AN4001"/>
      <c r="AO4001">
        <v>20</v>
      </c>
      <c r="AP4001">
        <v>180</v>
      </c>
      <c r="AQ4001"/>
      <c r="AR4001"/>
      <c r="AU4001">
        <v>384</v>
      </c>
      <c r="AV4001">
        <v>2</v>
      </c>
      <c r="AW4001">
        <v>3</v>
      </c>
      <c r="AX4001">
        <v>9</v>
      </c>
      <c r="AZ4001">
        <v>5</v>
      </c>
      <c r="BQ4001" t="s">
        <v>185</v>
      </c>
      <c r="BS4001" t="s">
        <v>545</v>
      </c>
      <c r="BT4001" t="s">
        <v>249</v>
      </c>
      <c r="BU4001">
        <v>23</v>
      </c>
      <c r="BV4001" t="s">
        <v>546</v>
      </c>
      <c r="BX4001">
        <v>0</v>
      </c>
      <c r="BY4001">
        <v>19</v>
      </c>
      <c r="BZ4001">
        <v>4.75</v>
      </c>
      <c r="CA4001">
        <v>388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2</v>
      </c>
      <c r="CH4001">
        <v>0</v>
      </c>
      <c r="CI4001">
        <v>1</v>
      </c>
      <c r="CJ4001">
        <v>0</v>
      </c>
      <c r="CK4001">
        <v>0</v>
      </c>
      <c r="CL4001">
        <v>0</v>
      </c>
      <c r="CM4001">
        <v>0</v>
      </c>
      <c r="CN4001">
        <v>4.75</v>
      </c>
      <c r="CO4001">
        <v>388</v>
      </c>
      <c r="CP4001">
        <v>1.224226804123711E-2</v>
      </c>
      <c r="CQ4001">
        <v>2.9949558638083231E-3</v>
      </c>
      <c r="CR4001">
        <v>0.24464060529634299</v>
      </c>
      <c r="CS4001"/>
      <c r="CT4001"/>
      <c r="CU4001">
        <v>2791</v>
      </c>
      <c r="CV4001"/>
    </row>
    <row r="4002" spans="1:100" x14ac:dyDescent="0.2">
      <c r="A4002">
        <v>2022</v>
      </c>
      <c r="B4002">
        <v>6</v>
      </c>
      <c r="C4002" s="267">
        <v>44724</v>
      </c>
      <c r="D4002">
        <v>529</v>
      </c>
      <c r="E4002">
        <v>946</v>
      </c>
      <c r="F4002"/>
      <c r="G4002" t="s">
        <v>547</v>
      </c>
      <c r="H4002" t="s">
        <v>548</v>
      </c>
      <c r="I4002" t="s">
        <v>169</v>
      </c>
      <c r="J4002">
        <v>1</v>
      </c>
      <c r="K4002">
        <v>4</v>
      </c>
      <c r="L4002">
        <v>336</v>
      </c>
      <c r="M4002">
        <v>316</v>
      </c>
      <c r="N4002">
        <v>359</v>
      </c>
      <c r="AM4002"/>
      <c r="AN4002"/>
      <c r="AO4002">
        <v>20</v>
      </c>
      <c r="AP4002">
        <v>180</v>
      </c>
      <c r="AQ4002"/>
      <c r="AR4002"/>
      <c r="BG4002">
        <v>24</v>
      </c>
      <c r="BQ4002" t="s">
        <v>185</v>
      </c>
      <c r="BS4002" t="s">
        <v>549</v>
      </c>
      <c r="BT4002" t="s">
        <v>249</v>
      </c>
      <c r="BU4002">
        <v>23</v>
      </c>
      <c r="BV4002" t="s">
        <v>546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24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24</v>
      </c>
      <c r="CP4002">
        <v>0</v>
      </c>
      <c r="CQ4002">
        <v>0</v>
      </c>
      <c r="CR4002">
        <v>7.1428571428571425E-2</v>
      </c>
      <c r="CS4002"/>
      <c r="CT4002"/>
      <c r="CU4002">
        <v>2791</v>
      </c>
      <c r="CV4002"/>
    </row>
    <row r="4003" spans="1:100" x14ac:dyDescent="0.2">
      <c r="A4003">
        <v>2022</v>
      </c>
      <c r="B4003">
        <v>6</v>
      </c>
      <c r="C4003" s="267">
        <v>44725</v>
      </c>
      <c r="D4003">
        <v>137</v>
      </c>
      <c r="E4003">
        <v>273</v>
      </c>
      <c r="F4003">
        <v>2</v>
      </c>
      <c r="G4003" t="s">
        <v>174</v>
      </c>
      <c r="H4003" t="s">
        <v>175</v>
      </c>
      <c r="I4003" t="s">
        <v>169</v>
      </c>
      <c r="J4003">
        <v>3</v>
      </c>
      <c r="K4003">
        <v>2</v>
      </c>
      <c r="L4003">
        <v>564</v>
      </c>
      <c r="M4003">
        <v>524</v>
      </c>
      <c r="N4003">
        <v>603</v>
      </c>
      <c r="O4003">
        <v>754</v>
      </c>
      <c r="P4003">
        <v>730</v>
      </c>
      <c r="R4003">
        <v>752</v>
      </c>
      <c r="S4003">
        <v>690</v>
      </c>
      <c r="T4003">
        <v>586</v>
      </c>
      <c r="U4003">
        <v>618</v>
      </c>
      <c r="W4003">
        <v>594</v>
      </c>
      <c r="X4003">
        <v>581</v>
      </c>
      <c r="Y4003">
        <v>119</v>
      </c>
      <c r="Z4003">
        <v>114</v>
      </c>
      <c r="AA4003">
        <v>710</v>
      </c>
      <c r="AB4003">
        <v>713</v>
      </c>
      <c r="AC4003">
        <v>695</v>
      </c>
      <c r="AD4003">
        <v>734</v>
      </c>
      <c r="AE4003">
        <v>719</v>
      </c>
      <c r="AF4003">
        <v>580</v>
      </c>
      <c r="AG4003">
        <v>579</v>
      </c>
      <c r="AH4003">
        <v>560</v>
      </c>
      <c r="AI4003">
        <v>567</v>
      </c>
      <c r="AJ4003">
        <v>581</v>
      </c>
      <c r="AK4003">
        <v>120</v>
      </c>
      <c r="AL4003">
        <v>120</v>
      </c>
      <c r="AM4003">
        <v>721.88888888888891</v>
      </c>
      <c r="AN4003">
        <v>582.88888888888891</v>
      </c>
      <c r="AO4003">
        <v>93</v>
      </c>
      <c r="AP4003">
        <v>116</v>
      </c>
      <c r="AQ4003">
        <v>91.331923890063422</v>
      </c>
      <c r="AR4003">
        <v>118.25</v>
      </c>
      <c r="AU4003">
        <v>966</v>
      </c>
      <c r="AV4003">
        <v>5</v>
      </c>
      <c r="AW4003">
        <v>3</v>
      </c>
      <c r="AX4003">
        <v>11</v>
      </c>
      <c r="AZ4003">
        <v>6</v>
      </c>
      <c r="BG4003">
        <v>888</v>
      </c>
      <c r="BH4003">
        <v>6</v>
      </c>
      <c r="BI4003">
        <v>10</v>
      </c>
      <c r="BJ4003">
        <v>2</v>
      </c>
      <c r="BQ4003" t="s">
        <v>176</v>
      </c>
      <c r="BS4003"/>
      <c r="BT4003"/>
      <c r="BU4003">
        <v>24</v>
      </c>
      <c r="BV4003" t="s">
        <v>177</v>
      </c>
      <c r="BW4003" t="s">
        <v>173</v>
      </c>
      <c r="BX4003">
        <v>0</v>
      </c>
      <c r="BY4003">
        <v>25</v>
      </c>
      <c r="BZ4003">
        <v>12.5</v>
      </c>
      <c r="CA4003">
        <v>978</v>
      </c>
      <c r="CB4003">
        <v>18</v>
      </c>
      <c r="CC4003">
        <v>9</v>
      </c>
      <c r="CD4003">
        <v>897</v>
      </c>
      <c r="CE4003">
        <v>5</v>
      </c>
      <c r="CF4003">
        <v>6</v>
      </c>
      <c r="CG4003">
        <v>6</v>
      </c>
      <c r="CH4003">
        <v>0</v>
      </c>
      <c r="CI4003">
        <v>3</v>
      </c>
      <c r="CJ4003">
        <v>0</v>
      </c>
      <c r="CK4003">
        <v>0</v>
      </c>
      <c r="CL4003">
        <v>0</v>
      </c>
      <c r="CM4003">
        <v>0</v>
      </c>
      <c r="CN4003">
        <v>21.5</v>
      </c>
      <c r="CO4003">
        <v>1875</v>
      </c>
      <c r="CP4003">
        <v>1.146666666666667E-2</v>
      </c>
      <c r="CQ4003">
        <v>3.8120567375886517E-2</v>
      </c>
      <c r="CR4003">
        <v>3.3244680851063828</v>
      </c>
      <c r="CS4003">
        <v>3.6885245901639337E-2</v>
      </c>
      <c r="CT4003">
        <v>3.216736561189478</v>
      </c>
      <c r="CU4003">
        <v>2791</v>
      </c>
      <c r="CV4003">
        <v>-1</v>
      </c>
    </row>
    <row r="4004" spans="1:100" x14ac:dyDescent="0.2">
      <c r="A4004">
        <v>2022</v>
      </c>
      <c r="B4004">
        <v>6</v>
      </c>
      <c r="C4004" s="267">
        <v>44725</v>
      </c>
      <c r="D4004">
        <v>384</v>
      </c>
      <c r="E4004">
        <v>556</v>
      </c>
      <c r="F4004">
        <v>2</v>
      </c>
      <c r="G4004" t="s">
        <v>202</v>
      </c>
      <c r="H4004" t="s">
        <v>203</v>
      </c>
      <c r="I4004" t="s">
        <v>169</v>
      </c>
      <c r="J4004">
        <v>1</v>
      </c>
      <c r="K4004">
        <v>6</v>
      </c>
      <c r="L4004">
        <v>1066</v>
      </c>
      <c r="M4004">
        <v>1003</v>
      </c>
      <c r="N4004">
        <v>1141</v>
      </c>
      <c r="AM4004"/>
      <c r="AN4004"/>
      <c r="AO4004">
        <v>21</v>
      </c>
      <c r="AP4004">
        <v>180</v>
      </c>
      <c r="AQ4004"/>
      <c r="AR4004"/>
      <c r="AU4004">
        <v>288</v>
      </c>
      <c r="AV4004">
        <v>9</v>
      </c>
      <c r="AW4004">
        <v>8</v>
      </c>
      <c r="AX4004">
        <v>7</v>
      </c>
      <c r="AZ4004">
        <v>3</v>
      </c>
      <c r="BQ4004" t="s">
        <v>185</v>
      </c>
      <c r="BR4004" t="s">
        <v>186</v>
      </c>
      <c r="BS4004" t="s">
        <v>204</v>
      </c>
      <c r="BT4004" t="s">
        <v>188</v>
      </c>
      <c r="BU4004">
        <v>24</v>
      </c>
      <c r="BV4004" t="s">
        <v>205</v>
      </c>
      <c r="BW4004" t="s">
        <v>173</v>
      </c>
      <c r="BX4004">
        <v>0</v>
      </c>
      <c r="BY4004">
        <v>27</v>
      </c>
      <c r="BZ4004">
        <v>4.5</v>
      </c>
      <c r="CA4004">
        <v>292</v>
      </c>
      <c r="CB4004">
        <v>0</v>
      </c>
      <c r="CC4004">
        <v>0</v>
      </c>
      <c r="CD4004">
        <v>0</v>
      </c>
      <c r="CE4004">
        <v>1</v>
      </c>
      <c r="CF4004">
        <v>1</v>
      </c>
      <c r="CG4004">
        <v>1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4.5</v>
      </c>
      <c r="CO4004">
        <v>292</v>
      </c>
      <c r="CP4004">
        <v>1.541095890410959E-2</v>
      </c>
      <c r="CQ4004">
        <v>4.2213883677298314E-3</v>
      </c>
      <c r="CR4004">
        <v>0.27392120075046911</v>
      </c>
      <c r="CS4004"/>
      <c r="CT4004"/>
      <c r="CU4004">
        <v>2791</v>
      </c>
      <c r="CV4004"/>
    </row>
    <row r="4005" spans="1:100" x14ac:dyDescent="0.2">
      <c r="A4005">
        <v>2022</v>
      </c>
      <c r="B4005">
        <v>6</v>
      </c>
      <c r="C4005" s="267">
        <v>44725</v>
      </c>
      <c r="D4005">
        <v>384</v>
      </c>
      <c r="E4005">
        <v>557</v>
      </c>
      <c r="F4005">
        <v>2</v>
      </c>
      <c r="G4005" t="s">
        <v>206</v>
      </c>
      <c r="H4005" t="s">
        <v>207</v>
      </c>
      <c r="I4005" t="s">
        <v>169</v>
      </c>
      <c r="J4005">
        <v>1</v>
      </c>
      <c r="K4005">
        <v>6</v>
      </c>
      <c r="L4005">
        <v>182</v>
      </c>
      <c r="M4005">
        <v>171</v>
      </c>
      <c r="N4005">
        <v>194</v>
      </c>
      <c r="AM4005"/>
      <c r="AN4005"/>
      <c r="AO4005">
        <v>21</v>
      </c>
      <c r="AP4005">
        <v>180</v>
      </c>
      <c r="AQ4005"/>
      <c r="AR4005"/>
      <c r="BG4005">
        <v>216</v>
      </c>
      <c r="BH4005">
        <v>10</v>
      </c>
      <c r="BI4005">
        <v>10</v>
      </c>
      <c r="BJ4005">
        <v>4</v>
      </c>
      <c r="BQ4005" t="s">
        <v>185</v>
      </c>
      <c r="BR4005" t="s">
        <v>186</v>
      </c>
      <c r="BS4005" t="s">
        <v>208</v>
      </c>
      <c r="BT4005" t="s">
        <v>209</v>
      </c>
      <c r="BU4005">
        <v>24</v>
      </c>
      <c r="BV4005" t="s">
        <v>205</v>
      </c>
      <c r="BW4005" t="s">
        <v>173</v>
      </c>
      <c r="BX4005">
        <v>0</v>
      </c>
      <c r="BY4005">
        <v>0</v>
      </c>
      <c r="BZ4005">
        <v>0</v>
      </c>
      <c r="CA4005">
        <v>0</v>
      </c>
      <c r="CB4005">
        <v>24</v>
      </c>
      <c r="CC4005">
        <v>4</v>
      </c>
      <c r="CD4005">
        <v>220</v>
      </c>
      <c r="CE4005">
        <v>1</v>
      </c>
      <c r="CF4005">
        <v>1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4</v>
      </c>
      <c r="CO4005">
        <v>220</v>
      </c>
      <c r="CP4005">
        <v>1.8181818181818181E-2</v>
      </c>
      <c r="CQ4005">
        <v>2.197802197802198E-2</v>
      </c>
      <c r="CR4005">
        <v>1.2087912087912089</v>
      </c>
      <c r="CS4005"/>
      <c r="CT4005"/>
      <c r="CU4005">
        <v>2791</v>
      </c>
      <c r="CV4005"/>
    </row>
    <row r="4006" spans="1:100" x14ac:dyDescent="0.2">
      <c r="A4006">
        <v>2022</v>
      </c>
      <c r="B4006">
        <v>6</v>
      </c>
      <c r="C4006" s="267">
        <v>44725</v>
      </c>
      <c r="D4006">
        <v>1</v>
      </c>
      <c r="E4006">
        <v>1</v>
      </c>
      <c r="F4006">
        <v>3</v>
      </c>
      <c r="G4006" t="s">
        <v>388</v>
      </c>
      <c r="H4006" t="s">
        <v>389</v>
      </c>
      <c r="I4006" t="s">
        <v>169</v>
      </c>
      <c r="J4006">
        <v>3</v>
      </c>
      <c r="K4006">
        <v>2</v>
      </c>
      <c r="L4006">
        <v>111</v>
      </c>
      <c r="M4006">
        <v>103</v>
      </c>
      <c r="N4006">
        <v>118</v>
      </c>
      <c r="O4006">
        <v>127</v>
      </c>
      <c r="P4006">
        <v>126</v>
      </c>
      <c r="R4006">
        <v>118</v>
      </c>
      <c r="S4006">
        <v>122</v>
      </c>
      <c r="T4006">
        <v>98</v>
      </c>
      <c r="U4006">
        <v>104</v>
      </c>
      <c r="W4006">
        <v>103</v>
      </c>
      <c r="X4006">
        <v>105</v>
      </c>
      <c r="AA4006">
        <v>179</v>
      </c>
      <c r="AB4006">
        <v>173</v>
      </c>
      <c r="AC4006">
        <v>170</v>
      </c>
      <c r="AD4006">
        <v>173</v>
      </c>
      <c r="AE4006">
        <v>179</v>
      </c>
      <c r="AF4006">
        <v>112</v>
      </c>
      <c r="AG4006">
        <v>109</v>
      </c>
      <c r="AH4006">
        <v>108</v>
      </c>
      <c r="AI4006">
        <v>109</v>
      </c>
      <c r="AJ4006">
        <v>109</v>
      </c>
      <c r="AM4006">
        <v>151.88888888888891</v>
      </c>
      <c r="AN4006">
        <v>106.3333333333333</v>
      </c>
      <c r="AO4006">
        <v>108</v>
      </c>
      <c r="AP4006">
        <v>100</v>
      </c>
      <c r="AQ4006"/>
      <c r="AR4006"/>
      <c r="AU4006">
        <v>1456</v>
      </c>
      <c r="AV4006">
        <v>6</v>
      </c>
      <c r="AW4006">
        <v>4</v>
      </c>
      <c r="AX4006">
        <v>8</v>
      </c>
      <c r="BG4006">
        <v>1280</v>
      </c>
      <c r="BH4006">
        <v>4</v>
      </c>
      <c r="BI4006">
        <v>2</v>
      </c>
      <c r="BJ4006">
        <v>2</v>
      </c>
      <c r="BQ4006" t="s">
        <v>390</v>
      </c>
      <c r="BR4006" t="s">
        <v>390</v>
      </c>
      <c r="BS4006"/>
      <c r="BT4006"/>
      <c r="BU4006">
        <v>24</v>
      </c>
      <c r="BV4006" t="s">
        <v>391</v>
      </c>
      <c r="BW4006" t="s">
        <v>173</v>
      </c>
      <c r="BX4006">
        <v>0</v>
      </c>
      <c r="BY4006">
        <v>18</v>
      </c>
      <c r="BZ4006">
        <v>9</v>
      </c>
      <c r="CA4006">
        <v>1465</v>
      </c>
      <c r="CB4006">
        <v>8</v>
      </c>
      <c r="CC4006">
        <v>4</v>
      </c>
      <c r="CD4006">
        <v>1284</v>
      </c>
      <c r="CE4006">
        <v>5</v>
      </c>
      <c r="CF4006">
        <v>3</v>
      </c>
      <c r="CG4006">
        <v>5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13</v>
      </c>
      <c r="CO4006">
        <v>2749</v>
      </c>
      <c r="CP4006">
        <v>4.7289923608584937E-3</v>
      </c>
      <c r="CQ4006">
        <v>0.1171171171171171</v>
      </c>
      <c r="CR4006">
        <v>24.765765765765771</v>
      </c>
      <c r="CS4006">
        <v>0.12225705329153599</v>
      </c>
      <c r="CT4006">
        <v>25.852664576802511</v>
      </c>
      <c r="CU4006">
        <v>2791</v>
      </c>
      <c r="CV4006">
        <v>-1</v>
      </c>
    </row>
    <row r="4007" spans="1:100" x14ac:dyDescent="0.2">
      <c r="A4007">
        <v>2022</v>
      </c>
      <c r="B4007">
        <v>6</v>
      </c>
      <c r="C4007" s="267">
        <v>44725</v>
      </c>
      <c r="D4007">
        <v>1</v>
      </c>
      <c r="E4007">
        <v>2</v>
      </c>
      <c r="F4007">
        <v>3</v>
      </c>
      <c r="G4007" t="s">
        <v>392</v>
      </c>
      <c r="H4007" t="s">
        <v>393</v>
      </c>
      <c r="I4007" t="s">
        <v>169</v>
      </c>
      <c r="J4007">
        <v>3</v>
      </c>
      <c r="K4007">
        <v>2</v>
      </c>
      <c r="L4007">
        <v>113</v>
      </c>
      <c r="M4007">
        <v>105</v>
      </c>
      <c r="N4007">
        <v>120</v>
      </c>
      <c r="O4007">
        <v>161</v>
      </c>
      <c r="P4007">
        <v>157</v>
      </c>
      <c r="R4007">
        <v>142</v>
      </c>
      <c r="S4007">
        <v>151</v>
      </c>
      <c r="T4007">
        <v>107</v>
      </c>
      <c r="U4007">
        <v>119</v>
      </c>
      <c r="W4007">
        <v>114</v>
      </c>
      <c r="X4007">
        <v>120</v>
      </c>
      <c r="Y4007">
        <v>89</v>
      </c>
      <c r="Z4007">
        <v>105</v>
      </c>
      <c r="AA4007">
        <v>154</v>
      </c>
      <c r="AB4007">
        <v>151</v>
      </c>
      <c r="AC4007">
        <v>159</v>
      </c>
      <c r="AD4007">
        <v>142</v>
      </c>
      <c r="AE4007">
        <v>153</v>
      </c>
      <c r="AF4007">
        <v>105</v>
      </c>
      <c r="AG4007">
        <v>106</v>
      </c>
      <c r="AH4007">
        <v>104</v>
      </c>
      <c r="AI4007">
        <v>106</v>
      </c>
      <c r="AJ4007">
        <v>108</v>
      </c>
      <c r="AK4007">
        <v>92</v>
      </c>
      <c r="AL4007">
        <v>95</v>
      </c>
      <c r="AM4007">
        <v>152.2222222222222</v>
      </c>
      <c r="AN4007">
        <v>109.8888888888889</v>
      </c>
      <c r="AO4007">
        <v>108</v>
      </c>
      <c r="AP4007">
        <v>100</v>
      </c>
      <c r="AQ4007">
        <v>113.3858267716535</v>
      </c>
      <c r="AR4007">
        <v>95.25</v>
      </c>
      <c r="AU4007">
        <v>1440</v>
      </c>
      <c r="AV4007">
        <v>5</v>
      </c>
      <c r="AW4007">
        <v>3</v>
      </c>
      <c r="AX4007">
        <v>7</v>
      </c>
      <c r="BG4007">
        <v>1222</v>
      </c>
      <c r="BH4007">
        <v>5</v>
      </c>
      <c r="BI4007">
        <v>3</v>
      </c>
      <c r="BJ4007">
        <v>2</v>
      </c>
      <c r="BQ4007" t="s">
        <v>390</v>
      </c>
      <c r="BR4007" t="s">
        <v>390</v>
      </c>
      <c r="BS4007"/>
      <c r="BT4007"/>
      <c r="BU4007">
        <v>24</v>
      </c>
      <c r="BV4007" t="s">
        <v>391</v>
      </c>
      <c r="BW4007" t="s">
        <v>173</v>
      </c>
      <c r="BX4007">
        <v>0</v>
      </c>
      <c r="BY4007">
        <v>15</v>
      </c>
      <c r="BZ4007">
        <v>7.5</v>
      </c>
      <c r="CA4007">
        <v>1447</v>
      </c>
      <c r="CB4007">
        <v>10</v>
      </c>
      <c r="CC4007">
        <v>5</v>
      </c>
      <c r="CD4007">
        <v>1227</v>
      </c>
      <c r="CE4007">
        <v>5</v>
      </c>
      <c r="CF4007">
        <v>3</v>
      </c>
      <c r="CG4007">
        <v>4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12.5</v>
      </c>
      <c r="CO4007">
        <v>2674</v>
      </c>
      <c r="CP4007">
        <v>4.6746447270007482E-3</v>
      </c>
      <c r="CQ4007">
        <v>0.11061946902654871</v>
      </c>
      <c r="CR4007">
        <v>23.66371681415929</v>
      </c>
      <c r="CS4007">
        <v>0.1137512639029323</v>
      </c>
      <c r="CT4007">
        <v>24.333670374115268</v>
      </c>
      <c r="CU4007">
        <v>2791</v>
      </c>
      <c r="CV4007">
        <v>-1</v>
      </c>
    </row>
    <row r="4008" spans="1:100" x14ac:dyDescent="0.2">
      <c r="A4008">
        <v>2022</v>
      </c>
      <c r="B4008">
        <v>6</v>
      </c>
      <c r="C4008" s="267">
        <v>44725</v>
      </c>
      <c r="D4008">
        <v>18</v>
      </c>
      <c r="E4008">
        <v>49</v>
      </c>
      <c r="F4008">
        <v>4</v>
      </c>
      <c r="G4008" t="s">
        <v>330</v>
      </c>
      <c r="H4008" t="s">
        <v>331</v>
      </c>
      <c r="I4008" t="s">
        <v>246</v>
      </c>
      <c r="J4008">
        <v>2</v>
      </c>
      <c r="K4008">
        <v>3</v>
      </c>
      <c r="L4008">
        <v>100</v>
      </c>
      <c r="M4008">
        <v>95</v>
      </c>
      <c r="N4008">
        <v>104</v>
      </c>
      <c r="O4008">
        <v>170</v>
      </c>
      <c r="R4008">
        <v>128</v>
      </c>
      <c r="S4008">
        <v>122</v>
      </c>
      <c r="T4008">
        <v>112</v>
      </c>
      <c r="W4008">
        <v>104</v>
      </c>
      <c r="X4008">
        <v>99</v>
      </c>
      <c r="AA4008">
        <v>122</v>
      </c>
      <c r="AB4008">
        <v>133</v>
      </c>
      <c r="AC4008">
        <v>132</v>
      </c>
      <c r="AD4008">
        <v>137</v>
      </c>
      <c r="AE4008">
        <v>140</v>
      </c>
      <c r="AF4008">
        <v>98</v>
      </c>
      <c r="AG4008">
        <v>100</v>
      </c>
      <c r="AH4008">
        <v>103</v>
      </c>
      <c r="AI4008">
        <v>105</v>
      </c>
      <c r="AJ4008">
        <v>103</v>
      </c>
      <c r="AM4008">
        <v>135.5</v>
      </c>
      <c r="AN4008">
        <v>103</v>
      </c>
      <c r="AO4008">
        <v>101</v>
      </c>
      <c r="AP4008">
        <v>107</v>
      </c>
      <c r="AQ4008"/>
      <c r="AR4008"/>
      <c r="AU4008">
        <v>840</v>
      </c>
      <c r="AV4008">
        <v>1</v>
      </c>
      <c r="AW4008">
        <v>2</v>
      </c>
      <c r="AX4008">
        <v>9</v>
      </c>
      <c r="BG4008">
        <v>588</v>
      </c>
      <c r="BH4008">
        <v>3</v>
      </c>
      <c r="BI4008">
        <v>4</v>
      </c>
      <c r="BJ4008">
        <v>2</v>
      </c>
      <c r="BQ4008" t="s">
        <v>185</v>
      </c>
      <c r="BR4008" t="s">
        <v>247</v>
      </c>
      <c r="BS4008" t="s">
        <v>332</v>
      </c>
      <c r="BT4008" t="s">
        <v>249</v>
      </c>
      <c r="BU4008">
        <v>24</v>
      </c>
      <c r="BV4008" t="s">
        <v>333</v>
      </c>
      <c r="BW4008" t="s">
        <v>173</v>
      </c>
      <c r="BX4008">
        <v>0</v>
      </c>
      <c r="BY4008">
        <v>12</v>
      </c>
      <c r="BZ4008">
        <v>4</v>
      </c>
      <c r="CA4008">
        <v>844</v>
      </c>
      <c r="CB4008">
        <v>9</v>
      </c>
      <c r="CC4008">
        <v>3</v>
      </c>
      <c r="CD4008">
        <v>591</v>
      </c>
      <c r="CE4008">
        <v>1</v>
      </c>
      <c r="CF4008">
        <v>2</v>
      </c>
      <c r="CG4008">
        <v>3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7</v>
      </c>
      <c r="CO4008">
        <v>1435</v>
      </c>
      <c r="CP4008">
        <v>4.8780487804878049E-3</v>
      </c>
      <c r="CQ4008">
        <v>7.0000000000000007E-2</v>
      </c>
      <c r="CR4008">
        <v>14.35</v>
      </c>
      <c r="CS4008">
        <v>6.7961165048543687E-2</v>
      </c>
      <c r="CT4008">
        <v>13.932038834951459</v>
      </c>
      <c r="CU4008">
        <v>2791</v>
      </c>
      <c r="CV4008">
        <v>-1</v>
      </c>
    </row>
    <row r="4009" spans="1:100" x14ac:dyDescent="0.2">
      <c r="A4009">
        <v>2022</v>
      </c>
      <c r="B4009">
        <v>6</v>
      </c>
      <c r="C4009" s="267">
        <v>44725</v>
      </c>
      <c r="D4009">
        <v>18</v>
      </c>
      <c r="E4009">
        <v>50</v>
      </c>
      <c r="F4009">
        <v>4</v>
      </c>
      <c r="G4009" t="s">
        <v>334</v>
      </c>
      <c r="H4009" t="s">
        <v>335</v>
      </c>
      <c r="I4009" t="s">
        <v>246</v>
      </c>
      <c r="J4009">
        <v>2</v>
      </c>
      <c r="K4009">
        <v>3</v>
      </c>
      <c r="L4009">
        <v>54</v>
      </c>
      <c r="M4009">
        <v>51</v>
      </c>
      <c r="N4009">
        <v>56</v>
      </c>
      <c r="O4009">
        <v>87</v>
      </c>
      <c r="R4009">
        <v>61</v>
      </c>
      <c r="S4009">
        <v>64</v>
      </c>
      <c r="T4009">
        <v>55</v>
      </c>
      <c r="W4009">
        <v>54</v>
      </c>
      <c r="X4009">
        <v>53</v>
      </c>
      <c r="Y4009">
        <v>100</v>
      </c>
      <c r="Z4009">
        <v>107</v>
      </c>
      <c r="AA4009">
        <v>67</v>
      </c>
      <c r="AB4009">
        <v>71</v>
      </c>
      <c r="AC4009">
        <v>69</v>
      </c>
      <c r="AD4009">
        <v>68</v>
      </c>
      <c r="AE4009">
        <v>72</v>
      </c>
      <c r="AF4009">
        <v>52</v>
      </c>
      <c r="AG4009">
        <v>54</v>
      </c>
      <c r="AH4009">
        <v>55</v>
      </c>
      <c r="AI4009">
        <v>55</v>
      </c>
      <c r="AJ4009">
        <v>54</v>
      </c>
      <c r="AK4009">
        <v>104</v>
      </c>
      <c r="AL4009">
        <v>104</v>
      </c>
      <c r="AM4009">
        <v>69.875</v>
      </c>
      <c r="AN4009">
        <v>54</v>
      </c>
      <c r="AO4009">
        <v>101</v>
      </c>
      <c r="AP4009">
        <v>107</v>
      </c>
      <c r="AQ4009">
        <v>69.397590361445779</v>
      </c>
      <c r="AR4009">
        <v>103.75</v>
      </c>
      <c r="AU4009">
        <v>840</v>
      </c>
      <c r="AV4009">
        <v>6</v>
      </c>
      <c r="AX4009">
        <v>4</v>
      </c>
      <c r="AZ4009">
        <v>5</v>
      </c>
      <c r="BG4009">
        <v>588</v>
      </c>
      <c r="BH4009">
        <v>10</v>
      </c>
      <c r="BI4009">
        <v>2</v>
      </c>
      <c r="BQ4009" t="s">
        <v>185</v>
      </c>
      <c r="BR4009" t="s">
        <v>247</v>
      </c>
      <c r="BS4009" t="s">
        <v>336</v>
      </c>
      <c r="BT4009" t="s">
        <v>249</v>
      </c>
      <c r="BU4009">
        <v>24</v>
      </c>
      <c r="BV4009" t="s">
        <v>333</v>
      </c>
      <c r="BW4009" t="s">
        <v>173</v>
      </c>
      <c r="BX4009">
        <v>0</v>
      </c>
      <c r="BY4009">
        <v>15</v>
      </c>
      <c r="BZ4009">
        <v>5</v>
      </c>
      <c r="CA4009">
        <v>845</v>
      </c>
      <c r="CB4009">
        <v>12</v>
      </c>
      <c r="CC4009">
        <v>4</v>
      </c>
      <c r="CD4009">
        <v>592</v>
      </c>
      <c r="CE4009">
        <v>5</v>
      </c>
      <c r="CF4009">
        <v>0</v>
      </c>
      <c r="CG4009">
        <v>1</v>
      </c>
      <c r="CH4009">
        <v>0</v>
      </c>
      <c r="CI4009">
        <v>1</v>
      </c>
      <c r="CJ4009">
        <v>0</v>
      </c>
      <c r="CK4009">
        <v>0</v>
      </c>
      <c r="CL4009">
        <v>0</v>
      </c>
      <c r="CM4009">
        <v>0</v>
      </c>
      <c r="CN4009">
        <v>9</v>
      </c>
      <c r="CO4009">
        <v>1437</v>
      </c>
      <c r="CP4009">
        <v>6.2630480167014616E-3</v>
      </c>
      <c r="CQ4009">
        <v>0.16666666666666671</v>
      </c>
      <c r="CR4009">
        <v>26.611111111111111</v>
      </c>
      <c r="CS4009">
        <v>0.16666666666666671</v>
      </c>
      <c r="CT4009">
        <v>26.611111111111111</v>
      </c>
      <c r="CU4009">
        <v>2791</v>
      </c>
      <c r="CV4009">
        <v>-1</v>
      </c>
    </row>
    <row r="4010" spans="1:100" x14ac:dyDescent="0.2">
      <c r="A4010">
        <v>2022</v>
      </c>
      <c r="B4010">
        <v>6</v>
      </c>
      <c r="C4010" s="267">
        <v>44725</v>
      </c>
      <c r="D4010">
        <v>137</v>
      </c>
      <c r="E4010">
        <v>168</v>
      </c>
      <c r="F4010">
        <v>4</v>
      </c>
      <c r="G4010" t="s">
        <v>177</v>
      </c>
      <c r="H4010" t="s">
        <v>234</v>
      </c>
      <c r="I4010" t="s">
        <v>169</v>
      </c>
      <c r="J4010">
        <v>3</v>
      </c>
      <c r="K4010">
        <v>2</v>
      </c>
      <c r="L4010">
        <v>619</v>
      </c>
      <c r="M4010">
        <v>575</v>
      </c>
      <c r="N4010">
        <v>662</v>
      </c>
      <c r="AM4010"/>
      <c r="AN4010"/>
      <c r="AO4010">
        <v>90</v>
      </c>
      <c r="AP4010">
        <v>116</v>
      </c>
      <c r="AQ4010"/>
      <c r="AR4010"/>
      <c r="BQ4010" t="s">
        <v>176</v>
      </c>
      <c r="BS4010"/>
      <c r="BT4010"/>
      <c r="BU4010">
        <v>24</v>
      </c>
      <c r="BV4010" t="s">
        <v>177</v>
      </c>
      <c r="BW4010" t="s">
        <v>173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/>
      <c r="CQ4010">
        <v>0</v>
      </c>
      <c r="CR4010">
        <v>0</v>
      </c>
      <c r="CS4010"/>
      <c r="CT4010"/>
      <c r="CU4010">
        <v>2791</v>
      </c>
      <c r="CV4010"/>
    </row>
    <row r="4011" spans="1:100" x14ac:dyDescent="0.2">
      <c r="A4011">
        <v>2022</v>
      </c>
      <c r="B4011">
        <v>6</v>
      </c>
      <c r="C4011" s="267">
        <v>44725</v>
      </c>
      <c r="D4011">
        <v>376</v>
      </c>
      <c r="E4011">
        <v>438</v>
      </c>
      <c r="F4011">
        <v>5</v>
      </c>
      <c r="G4011" t="s">
        <v>216</v>
      </c>
      <c r="H4011" t="s">
        <v>217</v>
      </c>
      <c r="I4011" t="s">
        <v>169</v>
      </c>
      <c r="J4011">
        <v>3</v>
      </c>
      <c r="K4011">
        <v>2</v>
      </c>
      <c r="L4011">
        <v>335</v>
      </c>
      <c r="M4011">
        <v>315</v>
      </c>
      <c r="N4011">
        <v>358</v>
      </c>
      <c r="O4011">
        <v>452</v>
      </c>
      <c r="P4011">
        <v>452</v>
      </c>
      <c r="R4011">
        <v>488</v>
      </c>
      <c r="S4011">
        <v>487</v>
      </c>
      <c r="T4011">
        <v>343</v>
      </c>
      <c r="U4011">
        <v>359</v>
      </c>
      <c r="W4011">
        <v>354</v>
      </c>
      <c r="X4011">
        <v>355</v>
      </c>
      <c r="AA4011">
        <v>455</v>
      </c>
      <c r="AB4011">
        <v>472</v>
      </c>
      <c r="AC4011">
        <v>488</v>
      </c>
      <c r="AD4011">
        <v>487</v>
      </c>
      <c r="AE4011">
        <v>492</v>
      </c>
      <c r="AF4011">
        <v>350</v>
      </c>
      <c r="AG4011">
        <v>345</v>
      </c>
      <c r="AH4011">
        <v>343</v>
      </c>
      <c r="AI4011">
        <v>348</v>
      </c>
      <c r="AJ4011">
        <v>350</v>
      </c>
      <c r="AM4011">
        <v>474.77777777777783</v>
      </c>
      <c r="AN4011">
        <v>349.66666666666669</v>
      </c>
      <c r="AO4011">
        <v>75</v>
      </c>
      <c r="AP4011">
        <v>144</v>
      </c>
      <c r="AQ4011"/>
      <c r="AR4011"/>
      <c r="BQ4011" t="s">
        <v>185</v>
      </c>
      <c r="BR4011" t="s">
        <v>186</v>
      </c>
      <c r="BS4011" t="s">
        <v>218</v>
      </c>
      <c r="BT4011" t="s">
        <v>188</v>
      </c>
      <c r="BU4011">
        <v>24</v>
      </c>
      <c r="BV4011" t="s">
        <v>219</v>
      </c>
      <c r="BW4011" t="s">
        <v>173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/>
      <c r="CQ4011">
        <v>0</v>
      </c>
      <c r="CR4011">
        <v>0</v>
      </c>
      <c r="CS4011">
        <v>0</v>
      </c>
      <c r="CT4011">
        <v>0</v>
      </c>
      <c r="CU4011">
        <v>2791</v>
      </c>
      <c r="CV4011">
        <v>-1</v>
      </c>
    </row>
    <row r="4012" spans="1:100" x14ac:dyDescent="0.2">
      <c r="A4012">
        <v>2022</v>
      </c>
      <c r="B4012">
        <v>6</v>
      </c>
      <c r="C4012" s="267">
        <v>44725</v>
      </c>
      <c r="D4012">
        <v>425</v>
      </c>
      <c r="E4012">
        <v>674</v>
      </c>
      <c r="F4012">
        <v>5</v>
      </c>
      <c r="G4012" t="s">
        <v>244</v>
      </c>
      <c r="H4012" t="s">
        <v>245</v>
      </c>
      <c r="I4012" t="s">
        <v>246</v>
      </c>
      <c r="J4012">
        <v>2</v>
      </c>
      <c r="K4012">
        <v>1</v>
      </c>
      <c r="L4012">
        <v>256</v>
      </c>
      <c r="M4012">
        <v>240</v>
      </c>
      <c r="N4012">
        <v>274</v>
      </c>
      <c r="O4012">
        <v>380</v>
      </c>
      <c r="P4012">
        <v>330</v>
      </c>
      <c r="R4012">
        <v>339</v>
      </c>
      <c r="S4012">
        <v>319</v>
      </c>
      <c r="T4012">
        <v>270</v>
      </c>
      <c r="U4012">
        <v>270</v>
      </c>
      <c r="W4012">
        <v>258</v>
      </c>
      <c r="X4012">
        <v>263</v>
      </c>
      <c r="Y4012">
        <v>107</v>
      </c>
      <c r="Z4012">
        <v>113</v>
      </c>
      <c r="AA4012">
        <v>333</v>
      </c>
      <c r="AB4012">
        <v>339</v>
      </c>
      <c r="AC4012">
        <v>344</v>
      </c>
      <c r="AD4012">
        <v>350</v>
      </c>
      <c r="AE4012">
        <v>361</v>
      </c>
      <c r="AF4012">
        <v>255</v>
      </c>
      <c r="AG4012">
        <v>260</v>
      </c>
      <c r="AH4012">
        <v>262</v>
      </c>
      <c r="AI4012">
        <v>265</v>
      </c>
      <c r="AJ4012">
        <v>269</v>
      </c>
      <c r="AK4012">
        <v>101</v>
      </c>
      <c r="AL4012">
        <v>109</v>
      </c>
      <c r="AM4012">
        <v>343.88888888888891</v>
      </c>
      <c r="AN4012">
        <v>263.55555555555549</v>
      </c>
      <c r="AO4012">
        <v>60</v>
      </c>
      <c r="AP4012">
        <v>120</v>
      </c>
      <c r="AQ4012">
        <v>66.976744186046517</v>
      </c>
      <c r="AR4012">
        <v>107.5</v>
      </c>
      <c r="AV4012">
        <v>2</v>
      </c>
      <c r="AW4012">
        <v>4</v>
      </c>
      <c r="AX4012">
        <v>6</v>
      </c>
      <c r="BH4012">
        <v>2</v>
      </c>
      <c r="BI4012">
        <v>2</v>
      </c>
      <c r="BJ4012">
        <v>2</v>
      </c>
      <c r="BQ4012" t="s">
        <v>185</v>
      </c>
      <c r="BR4012" t="s">
        <v>247</v>
      </c>
      <c r="BS4012" t="s">
        <v>248</v>
      </c>
      <c r="BT4012" t="s">
        <v>249</v>
      </c>
      <c r="BU4012">
        <v>24</v>
      </c>
      <c r="BV4012" t="s">
        <v>244</v>
      </c>
      <c r="BW4012" t="s">
        <v>173</v>
      </c>
      <c r="BX4012">
        <v>0</v>
      </c>
      <c r="BY4012">
        <v>12</v>
      </c>
      <c r="BZ4012">
        <v>12</v>
      </c>
      <c r="CA4012">
        <v>12</v>
      </c>
      <c r="CB4012">
        <v>6</v>
      </c>
      <c r="CC4012">
        <v>6</v>
      </c>
      <c r="CD4012">
        <v>6</v>
      </c>
      <c r="CE4012">
        <v>4</v>
      </c>
      <c r="CF4012">
        <v>6</v>
      </c>
      <c r="CG4012">
        <v>8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18</v>
      </c>
      <c r="CO4012">
        <v>18</v>
      </c>
      <c r="CP4012">
        <v>1</v>
      </c>
      <c r="CQ4012">
        <v>7.03125E-2</v>
      </c>
      <c r="CR4012">
        <v>7.03125E-2</v>
      </c>
      <c r="CS4012">
        <v>6.8296795952782471E-2</v>
      </c>
      <c r="CT4012">
        <v>6.8296795952782471E-2</v>
      </c>
      <c r="CU4012">
        <v>2791</v>
      </c>
      <c r="CV4012">
        <v>-1</v>
      </c>
    </row>
    <row r="4013" spans="1:100" x14ac:dyDescent="0.2">
      <c r="A4013">
        <v>2022</v>
      </c>
      <c r="B4013">
        <v>6</v>
      </c>
      <c r="C4013" s="267">
        <v>44725</v>
      </c>
      <c r="D4013">
        <v>29</v>
      </c>
      <c r="E4013">
        <v>81</v>
      </c>
      <c r="F4013">
        <v>6</v>
      </c>
      <c r="G4013" t="s">
        <v>484</v>
      </c>
      <c r="H4013" t="s">
        <v>485</v>
      </c>
      <c r="I4013" t="s">
        <v>169</v>
      </c>
      <c r="J4013">
        <v>2</v>
      </c>
      <c r="K4013">
        <v>3</v>
      </c>
      <c r="L4013">
        <v>388</v>
      </c>
      <c r="M4013">
        <v>360</v>
      </c>
      <c r="N4013">
        <v>415</v>
      </c>
      <c r="AM4013"/>
      <c r="AN4013"/>
      <c r="AO4013">
        <v>60</v>
      </c>
      <c r="AP4013">
        <v>120</v>
      </c>
      <c r="AQ4013"/>
      <c r="AR4013"/>
      <c r="AU4013">
        <v>80</v>
      </c>
      <c r="BQ4013" t="s">
        <v>180</v>
      </c>
      <c r="BR4013" t="s">
        <v>266</v>
      </c>
      <c r="BS4013" t="s">
        <v>486</v>
      </c>
      <c r="BT4013"/>
      <c r="BU4013">
        <v>24</v>
      </c>
      <c r="BV4013" t="s">
        <v>483</v>
      </c>
      <c r="BW4013" t="s">
        <v>173</v>
      </c>
      <c r="BX4013">
        <v>0</v>
      </c>
      <c r="BY4013">
        <v>0</v>
      </c>
      <c r="BZ4013">
        <v>0</v>
      </c>
      <c r="CA4013">
        <v>80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80</v>
      </c>
      <c r="CP4013">
        <v>0</v>
      </c>
      <c r="CQ4013">
        <v>0</v>
      </c>
      <c r="CR4013">
        <v>0.2061855670103093</v>
      </c>
      <c r="CS4013"/>
      <c r="CT4013"/>
      <c r="CU4013">
        <v>2791</v>
      </c>
      <c r="CV4013"/>
    </row>
    <row r="4014" spans="1:100" x14ac:dyDescent="0.2">
      <c r="A4014">
        <v>2022</v>
      </c>
      <c r="B4014">
        <v>6</v>
      </c>
      <c r="C4014" s="267">
        <v>44725</v>
      </c>
      <c r="D4014">
        <v>29</v>
      </c>
      <c r="E4014">
        <v>83</v>
      </c>
      <c r="F4014">
        <v>6</v>
      </c>
      <c r="G4014" t="s">
        <v>480</v>
      </c>
      <c r="H4014" t="s">
        <v>481</v>
      </c>
      <c r="I4014" t="s">
        <v>169</v>
      </c>
      <c r="J4014">
        <v>2</v>
      </c>
      <c r="K4014">
        <v>3</v>
      </c>
      <c r="L4014">
        <v>22</v>
      </c>
      <c r="M4014">
        <v>20</v>
      </c>
      <c r="N4014">
        <v>23</v>
      </c>
      <c r="AM4014"/>
      <c r="AN4014"/>
      <c r="AO4014">
        <v>60</v>
      </c>
      <c r="AP4014">
        <v>120</v>
      </c>
      <c r="AQ4014"/>
      <c r="AR4014"/>
      <c r="BQ4014" t="s">
        <v>180</v>
      </c>
      <c r="BR4014" t="s">
        <v>266</v>
      </c>
      <c r="BS4014" t="s">
        <v>482</v>
      </c>
      <c r="BT4014"/>
      <c r="BU4014">
        <v>24</v>
      </c>
      <c r="BV4014" t="s">
        <v>483</v>
      </c>
      <c r="BW4014" t="s">
        <v>173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/>
      <c r="CQ4014">
        <v>0</v>
      </c>
      <c r="CR4014">
        <v>0</v>
      </c>
      <c r="CS4014"/>
      <c r="CT4014"/>
      <c r="CU4014">
        <v>2791</v>
      </c>
      <c r="CV4014"/>
    </row>
    <row r="4015" spans="1:100" x14ac:dyDescent="0.2">
      <c r="A4015">
        <v>2022</v>
      </c>
      <c r="B4015">
        <v>6</v>
      </c>
      <c r="C4015" s="267">
        <v>44725</v>
      </c>
      <c r="D4015">
        <v>384</v>
      </c>
      <c r="E4015">
        <v>556</v>
      </c>
      <c r="F4015">
        <v>6</v>
      </c>
      <c r="G4015" t="s">
        <v>202</v>
      </c>
      <c r="H4015" t="s">
        <v>203</v>
      </c>
      <c r="I4015" t="s">
        <v>169</v>
      </c>
      <c r="J4015">
        <v>1</v>
      </c>
      <c r="K4015">
        <v>6</v>
      </c>
      <c r="L4015">
        <v>1066</v>
      </c>
      <c r="M4015">
        <v>1003</v>
      </c>
      <c r="N4015">
        <v>1141</v>
      </c>
      <c r="O4015">
        <v>1693</v>
      </c>
      <c r="P4015">
        <v>1658</v>
      </c>
      <c r="R4015">
        <v>1760</v>
      </c>
      <c r="S4015">
        <v>1795</v>
      </c>
      <c r="T4015">
        <v>1248</v>
      </c>
      <c r="U4015">
        <v>1323</v>
      </c>
      <c r="W4015">
        <v>1293</v>
      </c>
      <c r="X4015">
        <v>1315</v>
      </c>
      <c r="AA4015">
        <v>1832</v>
      </c>
      <c r="AB4015">
        <v>1835</v>
      </c>
      <c r="AC4015">
        <v>1819</v>
      </c>
      <c r="AD4015">
        <v>1672</v>
      </c>
      <c r="AE4015">
        <v>1814</v>
      </c>
      <c r="AF4015">
        <v>1290</v>
      </c>
      <c r="AG4015">
        <v>1298</v>
      </c>
      <c r="AH4015">
        <v>1299</v>
      </c>
      <c r="AI4015">
        <v>1277</v>
      </c>
      <c r="AJ4015">
        <v>1300</v>
      </c>
      <c r="AM4015">
        <v>1764.2222222222219</v>
      </c>
      <c r="AN4015">
        <v>1293.666666666667</v>
      </c>
      <c r="AO4015">
        <v>21</v>
      </c>
      <c r="AP4015">
        <v>180</v>
      </c>
      <c r="AQ4015"/>
      <c r="AR4015"/>
      <c r="BQ4015" t="s">
        <v>185</v>
      </c>
      <c r="BR4015" t="s">
        <v>186</v>
      </c>
      <c r="BS4015" t="s">
        <v>204</v>
      </c>
      <c r="BT4015" t="s">
        <v>188</v>
      </c>
      <c r="BU4015">
        <v>24</v>
      </c>
      <c r="BV4015" t="s">
        <v>205</v>
      </c>
      <c r="BW4015" t="s">
        <v>173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/>
      <c r="CQ4015">
        <v>0</v>
      </c>
      <c r="CR4015">
        <v>0</v>
      </c>
      <c r="CS4015">
        <v>0</v>
      </c>
      <c r="CT4015">
        <v>0</v>
      </c>
      <c r="CU4015">
        <v>2791</v>
      </c>
      <c r="CV4015">
        <v>-1</v>
      </c>
    </row>
    <row r="4016" spans="1:100" x14ac:dyDescent="0.2">
      <c r="A4016">
        <v>2022</v>
      </c>
      <c r="B4016">
        <v>6</v>
      </c>
      <c r="C4016" s="267">
        <v>44725</v>
      </c>
      <c r="D4016">
        <v>384</v>
      </c>
      <c r="E4016">
        <v>557</v>
      </c>
      <c r="F4016">
        <v>6</v>
      </c>
      <c r="G4016" t="s">
        <v>206</v>
      </c>
      <c r="H4016" t="s">
        <v>207</v>
      </c>
      <c r="I4016" t="s">
        <v>169</v>
      </c>
      <c r="J4016">
        <v>1</v>
      </c>
      <c r="K4016">
        <v>6</v>
      </c>
      <c r="L4016">
        <v>182</v>
      </c>
      <c r="M4016">
        <v>171</v>
      </c>
      <c r="N4016">
        <v>194</v>
      </c>
      <c r="Y4016">
        <v>159</v>
      </c>
      <c r="Z4016">
        <v>147</v>
      </c>
      <c r="AK4016">
        <v>149</v>
      </c>
      <c r="AL4016">
        <v>151</v>
      </c>
      <c r="AM4016"/>
      <c r="AN4016"/>
      <c r="AO4016">
        <v>21</v>
      </c>
      <c r="AP4016">
        <v>180</v>
      </c>
      <c r="AQ4016">
        <v>23.762376237623759</v>
      </c>
      <c r="AR4016">
        <v>151.5</v>
      </c>
      <c r="BQ4016" t="s">
        <v>185</v>
      </c>
      <c r="BR4016" t="s">
        <v>186</v>
      </c>
      <c r="BS4016" t="s">
        <v>208</v>
      </c>
      <c r="BT4016" t="s">
        <v>209</v>
      </c>
      <c r="BU4016">
        <v>24</v>
      </c>
      <c r="BV4016" t="s">
        <v>205</v>
      </c>
      <c r="BW4016" t="s">
        <v>173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/>
      <c r="CQ4016">
        <v>0</v>
      </c>
      <c r="CR4016">
        <v>0</v>
      </c>
      <c r="CS4016"/>
      <c r="CT4016"/>
      <c r="CU4016">
        <v>2791</v>
      </c>
      <c r="CV4016"/>
    </row>
    <row r="4017" spans="1:100" x14ac:dyDescent="0.2">
      <c r="A4017">
        <v>2022</v>
      </c>
      <c r="B4017">
        <v>6</v>
      </c>
      <c r="C4017" s="267">
        <v>44725</v>
      </c>
      <c r="D4017">
        <v>376</v>
      </c>
      <c r="E4017">
        <v>438</v>
      </c>
      <c r="F4017">
        <v>7</v>
      </c>
      <c r="G4017" t="s">
        <v>216</v>
      </c>
      <c r="H4017" t="s">
        <v>217</v>
      </c>
      <c r="I4017" t="s">
        <v>169</v>
      </c>
      <c r="J4017">
        <v>3</v>
      </c>
      <c r="K4017">
        <v>2</v>
      </c>
      <c r="L4017">
        <v>335</v>
      </c>
      <c r="M4017">
        <v>315</v>
      </c>
      <c r="N4017">
        <v>358</v>
      </c>
      <c r="Y4017">
        <v>139</v>
      </c>
      <c r="Z4017">
        <v>139</v>
      </c>
      <c r="AK4017">
        <v>138</v>
      </c>
      <c r="AL4017">
        <v>139</v>
      </c>
      <c r="AM4017"/>
      <c r="AN4017"/>
      <c r="AO4017">
        <v>75</v>
      </c>
      <c r="AP4017">
        <v>144</v>
      </c>
      <c r="AQ4017">
        <v>77.837837837837839</v>
      </c>
      <c r="AR4017">
        <v>138.75</v>
      </c>
      <c r="AU4017">
        <v>660</v>
      </c>
      <c r="AV4017">
        <v>5</v>
      </c>
      <c r="AW4017">
        <v>3</v>
      </c>
      <c r="AX4017">
        <v>12</v>
      </c>
      <c r="AZ4017">
        <v>2</v>
      </c>
      <c r="BG4017">
        <v>900</v>
      </c>
      <c r="BH4017">
        <v>10</v>
      </c>
      <c r="BI4017">
        <v>2</v>
      </c>
      <c r="BJ4017">
        <v>2</v>
      </c>
      <c r="BQ4017" t="s">
        <v>185</v>
      </c>
      <c r="BR4017" t="s">
        <v>186</v>
      </c>
      <c r="BS4017" t="s">
        <v>218</v>
      </c>
      <c r="BT4017" t="s">
        <v>188</v>
      </c>
      <c r="BU4017">
        <v>24</v>
      </c>
      <c r="BV4017" t="s">
        <v>219</v>
      </c>
      <c r="BW4017" t="s">
        <v>173</v>
      </c>
      <c r="BX4017">
        <v>0</v>
      </c>
      <c r="BY4017">
        <v>22</v>
      </c>
      <c r="BZ4017">
        <v>11</v>
      </c>
      <c r="CA4017">
        <v>671</v>
      </c>
      <c r="CB4017">
        <v>14</v>
      </c>
      <c r="CC4017">
        <v>7</v>
      </c>
      <c r="CD4017">
        <v>907</v>
      </c>
      <c r="CE4017">
        <v>7</v>
      </c>
      <c r="CF4017">
        <v>2</v>
      </c>
      <c r="CG4017">
        <v>7</v>
      </c>
      <c r="CH4017">
        <v>0</v>
      </c>
      <c r="CI4017">
        <v>1</v>
      </c>
      <c r="CJ4017">
        <v>0</v>
      </c>
      <c r="CK4017">
        <v>0</v>
      </c>
      <c r="CL4017">
        <v>0</v>
      </c>
      <c r="CM4017">
        <v>0</v>
      </c>
      <c r="CN4017">
        <v>18</v>
      </c>
      <c r="CO4017">
        <v>1578</v>
      </c>
      <c r="CP4017">
        <v>1.140684410646388E-2</v>
      </c>
      <c r="CQ4017">
        <v>5.3731343283582089E-2</v>
      </c>
      <c r="CR4017">
        <v>4.7104477611940299</v>
      </c>
      <c r="CS4017"/>
      <c r="CT4017"/>
      <c r="CU4017">
        <v>2791</v>
      </c>
      <c r="CV4017"/>
    </row>
    <row r="4018" spans="1:100" x14ac:dyDescent="0.2">
      <c r="A4018">
        <v>2022</v>
      </c>
      <c r="B4018">
        <v>6</v>
      </c>
      <c r="C4018" s="267">
        <v>44725</v>
      </c>
      <c r="D4018">
        <v>29</v>
      </c>
      <c r="E4018">
        <v>83</v>
      </c>
      <c r="F4018">
        <v>8</v>
      </c>
      <c r="G4018" t="s">
        <v>480</v>
      </c>
      <c r="H4018" t="s">
        <v>481</v>
      </c>
      <c r="I4018" t="s">
        <v>169</v>
      </c>
      <c r="J4018">
        <v>2</v>
      </c>
      <c r="K4018">
        <v>3</v>
      </c>
      <c r="L4018">
        <v>22</v>
      </c>
      <c r="M4018">
        <v>20</v>
      </c>
      <c r="N4018">
        <v>23</v>
      </c>
      <c r="AM4018"/>
      <c r="AN4018"/>
      <c r="AO4018">
        <v>60</v>
      </c>
      <c r="AP4018">
        <v>120</v>
      </c>
      <c r="AQ4018"/>
      <c r="AR4018"/>
      <c r="BQ4018" t="s">
        <v>180</v>
      </c>
      <c r="BR4018" t="s">
        <v>266</v>
      </c>
      <c r="BS4018" t="s">
        <v>482</v>
      </c>
      <c r="BT4018"/>
      <c r="BU4018">
        <v>24</v>
      </c>
      <c r="BV4018" t="s">
        <v>483</v>
      </c>
      <c r="BW4018" t="s">
        <v>173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/>
      <c r="CQ4018">
        <v>0</v>
      </c>
      <c r="CR4018">
        <v>0</v>
      </c>
      <c r="CS4018"/>
      <c r="CT4018"/>
      <c r="CU4018">
        <v>2791</v>
      </c>
      <c r="CV4018"/>
    </row>
    <row r="4019" spans="1:100" x14ac:dyDescent="0.2">
      <c r="A4019">
        <v>2022</v>
      </c>
      <c r="B4019">
        <v>6</v>
      </c>
      <c r="C4019" s="267">
        <v>44725</v>
      </c>
      <c r="D4019">
        <v>47</v>
      </c>
      <c r="E4019">
        <v>122</v>
      </c>
      <c r="F4019">
        <v>8</v>
      </c>
      <c r="G4019" t="s">
        <v>250</v>
      </c>
      <c r="H4019" t="s">
        <v>251</v>
      </c>
      <c r="I4019" t="s">
        <v>246</v>
      </c>
      <c r="J4019">
        <v>2</v>
      </c>
      <c r="K4019">
        <v>1</v>
      </c>
      <c r="L4019">
        <v>280</v>
      </c>
      <c r="M4019">
        <v>267</v>
      </c>
      <c r="N4019">
        <v>292</v>
      </c>
      <c r="AM4019"/>
      <c r="AN4019"/>
      <c r="AO4019">
        <v>64</v>
      </c>
      <c r="AP4019">
        <v>113</v>
      </c>
      <c r="AQ4019"/>
      <c r="AR4019"/>
      <c r="AU4019">
        <v>300</v>
      </c>
      <c r="BG4019">
        <v>400</v>
      </c>
      <c r="BQ4019" t="s">
        <v>185</v>
      </c>
      <c r="BR4019" t="s">
        <v>247</v>
      </c>
      <c r="BS4019" t="s">
        <v>252</v>
      </c>
      <c r="BT4019" t="s">
        <v>249</v>
      </c>
      <c r="BU4019">
        <v>24</v>
      </c>
      <c r="BV4019" t="s">
        <v>253</v>
      </c>
      <c r="BW4019" t="s">
        <v>173</v>
      </c>
      <c r="BX4019">
        <v>0</v>
      </c>
      <c r="BY4019">
        <v>0</v>
      </c>
      <c r="BZ4019">
        <v>0</v>
      </c>
      <c r="CA4019">
        <v>300</v>
      </c>
      <c r="CB4019">
        <v>0</v>
      </c>
      <c r="CC4019">
        <v>0</v>
      </c>
      <c r="CD4019">
        <v>400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700</v>
      </c>
      <c r="CP4019">
        <v>0</v>
      </c>
      <c r="CQ4019">
        <v>0</v>
      </c>
      <c r="CR4019">
        <v>2.5</v>
      </c>
      <c r="CS4019"/>
      <c r="CT4019"/>
      <c r="CU4019">
        <v>2791</v>
      </c>
      <c r="CV4019"/>
    </row>
    <row r="4020" spans="1:100" x14ac:dyDescent="0.2">
      <c r="A4020">
        <v>2022</v>
      </c>
      <c r="B4020">
        <v>6</v>
      </c>
      <c r="C4020" s="267">
        <v>44725</v>
      </c>
      <c r="D4020">
        <v>124</v>
      </c>
      <c r="E4020">
        <v>688</v>
      </c>
      <c r="F4020">
        <v>8</v>
      </c>
      <c r="G4020" t="s">
        <v>308</v>
      </c>
      <c r="H4020" t="s">
        <v>309</v>
      </c>
      <c r="I4020" t="s">
        <v>169</v>
      </c>
      <c r="J4020">
        <v>2</v>
      </c>
      <c r="K4020">
        <v>2</v>
      </c>
      <c r="L4020">
        <v>200</v>
      </c>
      <c r="M4020">
        <v>180</v>
      </c>
      <c r="N4020">
        <v>220</v>
      </c>
      <c r="O4020">
        <v>293</v>
      </c>
      <c r="P4020">
        <v>249</v>
      </c>
      <c r="R4020">
        <v>258</v>
      </c>
      <c r="S4020">
        <v>264</v>
      </c>
      <c r="T4020">
        <v>199</v>
      </c>
      <c r="U4020">
        <v>195</v>
      </c>
      <c r="W4020">
        <v>201</v>
      </c>
      <c r="X4020">
        <v>196</v>
      </c>
      <c r="AA4020">
        <v>280</v>
      </c>
      <c r="AB4020">
        <v>272</v>
      </c>
      <c r="AC4020">
        <v>259</v>
      </c>
      <c r="AD4020">
        <v>251</v>
      </c>
      <c r="AE4020">
        <v>263</v>
      </c>
      <c r="AF4020">
        <v>187</v>
      </c>
      <c r="AG4020">
        <v>188</v>
      </c>
      <c r="AH4020">
        <v>190</v>
      </c>
      <c r="AI4020">
        <v>192</v>
      </c>
      <c r="AJ4020">
        <v>190</v>
      </c>
      <c r="AM4020">
        <v>265.44444444444451</v>
      </c>
      <c r="AN4020">
        <v>193.11111111111109</v>
      </c>
      <c r="AO4020">
        <v>59</v>
      </c>
      <c r="AP4020">
        <v>122</v>
      </c>
      <c r="AQ4020"/>
      <c r="AR4020"/>
      <c r="AU4020">
        <v>950</v>
      </c>
      <c r="AV4020">
        <v>1</v>
      </c>
      <c r="AW4020">
        <v>4</v>
      </c>
      <c r="AX4020">
        <v>6</v>
      </c>
      <c r="BG4020">
        <v>470</v>
      </c>
      <c r="BH4020">
        <v>2</v>
      </c>
      <c r="BI4020">
        <v>3</v>
      </c>
      <c r="BJ4020">
        <v>1</v>
      </c>
      <c r="BQ4020" t="s">
        <v>180</v>
      </c>
      <c r="BR4020" t="s">
        <v>192</v>
      </c>
      <c r="BS4020"/>
      <c r="BT4020"/>
      <c r="BU4020">
        <v>24</v>
      </c>
      <c r="BV4020" t="s">
        <v>310</v>
      </c>
      <c r="BW4020" t="s">
        <v>173</v>
      </c>
      <c r="BX4020">
        <v>0</v>
      </c>
      <c r="BY4020">
        <v>11</v>
      </c>
      <c r="BZ4020">
        <v>5.5</v>
      </c>
      <c r="CA4020">
        <v>955</v>
      </c>
      <c r="CB4020">
        <v>6</v>
      </c>
      <c r="CC4020">
        <v>3</v>
      </c>
      <c r="CD4020">
        <v>473</v>
      </c>
      <c r="CE4020">
        <v>1</v>
      </c>
      <c r="CF4020">
        <v>3</v>
      </c>
      <c r="CG4020">
        <v>3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8.5</v>
      </c>
      <c r="CO4020">
        <v>1428</v>
      </c>
      <c r="CP4020">
        <v>5.9523809523809521E-3</v>
      </c>
      <c r="CQ4020">
        <v>4.2500000000000003E-2</v>
      </c>
      <c r="CR4020">
        <v>7.14</v>
      </c>
      <c r="CS4020">
        <v>4.4016110471806667E-2</v>
      </c>
      <c r="CT4020">
        <v>7.3947065592635211</v>
      </c>
      <c r="CU4020">
        <v>2791</v>
      </c>
      <c r="CV4020">
        <v>-1</v>
      </c>
    </row>
    <row r="4021" spans="1:100" x14ac:dyDescent="0.2">
      <c r="A4021">
        <v>2022</v>
      </c>
      <c r="B4021">
        <v>6</v>
      </c>
      <c r="C4021" s="267">
        <v>44725</v>
      </c>
      <c r="D4021">
        <v>124</v>
      </c>
      <c r="E4021">
        <v>689</v>
      </c>
      <c r="F4021">
        <v>8</v>
      </c>
      <c r="G4021" t="s">
        <v>311</v>
      </c>
      <c r="H4021" t="s">
        <v>312</v>
      </c>
      <c r="I4021" t="s">
        <v>169</v>
      </c>
      <c r="J4021">
        <v>2</v>
      </c>
      <c r="K4021">
        <v>2</v>
      </c>
      <c r="L4021">
        <v>75</v>
      </c>
      <c r="M4021">
        <v>67</v>
      </c>
      <c r="N4021">
        <v>82</v>
      </c>
      <c r="O4021">
        <v>105</v>
      </c>
      <c r="P4021">
        <v>92</v>
      </c>
      <c r="R4021">
        <v>100</v>
      </c>
      <c r="S4021">
        <v>105</v>
      </c>
      <c r="T4021">
        <v>78</v>
      </c>
      <c r="U4021">
        <v>80</v>
      </c>
      <c r="W4021">
        <v>84</v>
      </c>
      <c r="X4021">
        <v>85</v>
      </c>
      <c r="Y4021">
        <v>102</v>
      </c>
      <c r="Z4021">
        <v>115</v>
      </c>
      <c r="AA4021">
        <v>97</v>
      </c>
      <c r="AB4021">
        <v>98</v>
      </c>
      <c r="AC4021">
        <v>103</v>
      </c>
      <c r="AD4021">
        <v>101</v>
      </c>
      <c r="AE4021">
        <v>100</v>
      </c>
      <c r="AF4021">
        <v>80</v>
      </c>
      <c r="AG4021">
        <v>79</v>
      </c>
      <c r="AH4021">
        <v>80</v>
      </c>
      <c r="AI4021">
        <v>79</v>
      </c>
      <c r="AJ4021">
        <v>81</v>
      </c>
      <c r="AK4021">
        <v>103</v>
      </c>
      <c r="AL4021">
        <v>104</v>
      </c>
      <c r="AM4021">
        <v>100.1111111111111</v>
      </c>
      <c r="AN4021">
        <v>80.666666666666671</v>
      </c>
      <c r="AO4021">
        <v>59</v>
      </c>
      <c r="AP4021">
        <v>122</v>
      </c>
      <c r="AQ4021">
        <v>67.924528301886795</v>
      </c>
      <c r="AR4021">
        <v>106</v>
      </c>
      <c r="AU4021">
        <v>810</v>
      </c>
      <c r="AV4021">
        <v>5</v>
      </c>
      <c r="AW4021">
        <v>2</v>
      </c>
      <c r="AX4021">
        <v>8</v>
      </c>
      <c r="AZ4021">
        <v>3</v>
      </c>
      <c r="BG4021">
        <v>810</v>
      </c>
      <c r="BH4021">
        <v>2</v>
      </c>
      <c r="BI4021">
        <v>2</v>
      </c>
      <c r="BJ4021">
        <v>1</v>
      </c>
      <c r="BQ4021" t="s">
        <v>180</v>
      </c>
      <c r="BR4021" t="s">
        <v>192</v>
      </c>
      <c r="BS4021"/>
      <c r="BT4021"/>
      <c r="BU4021">
        <v>24</v>
      </c>
      <c r="BV4021" t="s">
        <v>310</v>
      </c>
      <c r="BW4021" t="s">
        <v>173</v>
      </c>
      <c r="BX4021">
        <v>0</v>
      </c>
      <c r="BY4021">
        <v>18</v>
      </c>
      <c r="BZ4021">
        <v>9</v>
      </c>
      <c r="CA4021">
        <v>819</v>
      </c>
      <c r="CB4021">
        <v>5</v>
      </c>
      <c r="CC4021">
        <v>2.5</v>
      </c>
      <c r="CD4021">
        <v>812</v>
      </c>
      <c r="CE4021">
        <v>3</v>
      </c>
      <c r="CF4021">
        <v>2</v>
      </c>
      <c r="CG4021">
        <v>4</v>
      </c>
      <c r="CH4021">
        <v>0</v>
      </c>
      <c r="CI4021">
        <v>1</v>
      </c>
      <c r="CJ4021">
        <v>0</v>
      </c>
      <c r="CK4021">
        <v>0</v>
      </c>
      <c r="CL4021">
        <v>0</v>
      </c>
      <c r="CM4021">
        <v>0</v>
      </c>
      <c r="CN4021">
        <v>11.5</v>
      </c>
      <c r="CO4021">
        <v>1631</v>
      </c>
      <c r="CP4021">
        <v>7.0508890251379519E-3</v>
      </c>
      <c r="CQ4021">
        <v>0.15333333333333329</v>
      </c>
      <c r="CR4021">
        <v>21.74666666666667</v>
      </c>
      <c r="CS4021">
        <v>0.1425619834710744</v>
      </c>
      <c r="CT4021">
        <v>20.219008264462811</v>
      </c>
      <c r="CU4021">
        <v>2791</v>
      </c>
      <c r="CV4021">
        <v>-1</v>
      </c>
    </row>
    <row r="4022" spans="1:100" x14ac:dyDescent="0.2">
      <c r="A4022">
        <v>2022</v>
      </c>
      <c r="B4022">
        <v>6</v>
      </c>
      <c r="C4022" s="267">
        <v>44725</v>
      </c>
      <c r="D4022">
        <v>227</v>
      </c>
      <c r="E4022">
        <v>155</v>
      </c>
      <c r="F4022">
        <v>28</v>
      </c>
      <c r="G4022" t="s">
        <v>362</v>
      </c>
      <c r="H4022" t="s">
        <v>363</v>
      </c>
      <c r="I4022" t="s">
        <v>364</v>
      </c>
      <c r="J4022">
        <v>3</v>
      </c>
      <c r="K4022">
        <v>2</v>
      </c>
      <c r="L4022">
        <v>122</v>
      </c>
      <c r="M4022">
        <v>113</v>
      </c>
      <c r="N4022">
        <v>130</v>
      </c>
      <c r="AM4022"/>
      <c r="AN4022"/>
      <c r="AO4022">
        <v>80</v>
      </c>
      <c r="AP4022">
        <v>135</v>
      </c>
      <c r="AQ4022"/>
      <c r="AR4022"/>
      <c r="BG4022">
        <v>144</v>
      </c>
      <c r="BQ4022" t="s">
        <v>180</v>
      </c>
      <c r="BR4022" t="s">
        <v>181</v>
      </c>
      <c r="BS4022" t="s">
        <v>365</v>
      </c>
      <c r="BT4022"/>
      <c r="BU4022">
        <v>24</v>
      </c>
      <c r="BV4022" t="s">
        <v>362</v>
      </c>
      <c r="BW4022" t="s">
        <v>222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144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144</v>
      </c>
      <c r="CP4022">
        <v>0</v>
      </c>
      <c r="CQ4022">
        <v>0</v>
      </c>
      <c r="CR4022">
        <v>1.180327868852459</v>
      </c>
      <c r="CS4022"/>
      <c r="CT4022"/>
      <c r="CU4022">
        <v>2791</v>
      </c>
      <c r="CV4022"/>
    </row>
    <row r="4023" spans="1:100" x14ac:dyDescent="0.2">
      <c r="A4023">
        <v>2022</v>
      </c>
      <c r="B4023">
        <v>6</v>
      </c>
      <c r="C4023" s="267">
        <v>44725</v>
      </c>
      <c r="D4023">
        <v>165</v>
      </c>
      <c r="E4023">
        <v>306</v>
      </c>
      <c r="F4023">
        <v>30</v>
      </c>
      <c r="G4023" t="s">
        <v>442</v>
      </c>
      <c r="H4023" t="s">
        <v>443</v>
      </c>
      <c r="I4023" t="s">
        <v>225</v>
      </c>
      <c r="J4023">
        <v>1</v>
      </c>
      <c r="K4023">
        <v>3</v>
      </c>
      <c r="L4023">
        <v>196</v>
      </c>
      <c r="M4023">
        <v>182</v>
      </c>
      <c r="N4023">
        <v>209</v>
      </c>
      <c r="O4023">
        <v>195</v>
      </c>
      <c r="P4023">
        <v>234</v>
      </c>
      <c r="R4023">
        <v>220</v>
      </c>
      <c r="T4023">
        <v>163</v>
      </c>
      <c r="U4023">
        <v>190</v>
      </c>
      <c r="W4023">
        <v>193</v>
      </c>
      <c r="AM4023">
        <v>216.33333333333329</v>
      </c>
      <c r="AN4023">
        <v>182</v>
      </c>
      <c r="AO4023">
        <v>23</v>
      </c>
      <c r="AP4023">
        <v>157</v>
      </c>
      <c r="AQ4023"/>
      <c r="AR4023"/>
      <c r="AU4023">
        <v>320</v>
      </c>
      <c r="AV4023">
        <v>3</v>
      </c>
      <c r="AW4023">
        <v>7</v>
      </c>
      <c r="AX4023">
        <v>9</v>
      </c>
      <c r="AZ4023">
        <v>6</v>
      </c>
      <c r="BG4023">
        <v>20</v>
      </c>
      <c r="BQ4023" t="s">
        <v>444</v>
      </c>
      <c r="BS4023"/>
      <c r="BT4023"/>
      <c r="BU4023">
        <v>24</v>
      </c>
      <c r="BV4023" t="s">
        <v>445</v>
      </c>
      <c r="BW4023" t="s">
        <v>222</v>
      </c>
      <c r="BX4023">
        <v>0</v>
      </c>
      <c r="BY4023">
        <v>25</v>
      </c>
      <c r="BZ4023">
        <v>8.3333333333333339</v>
      </c>
      <c r="CA4023">
        <v>328</v>
      </c>
      <c r="CB4023">
        <v>0</v>
      </c>
      <c r="CC4023">
        <v>0</v>
      </c>
      <c r="CD4023">
        <v>20</v>
      </c>
      <c r="CE4023">
        <v>1</v>
      </c>
      <c r="CF4023">
        <v>2</v>
      </c>
      <c r="CG4023">
        <v>3</v>
      </c>
      <c r="CH4023">
        <v>0</v>
      </c>
      <c r="CI4023">
        <v>2</v>
      </c>
      <c r="CJ4023">
        <v>0</v>
      </c>
      <c r="CK4023">
        <v>0</v>
      </c>
      <c r="CL4023">
        <v>0</v>
      </c>
      <c r="CM4023">
        <v>0</v>
      </c>
      <c r="CN4023">
        <v>8.3333333333333339</v>
      </c>
      <c r="CO4023">
        <v>348</v>
      </c>
      <c r="CP4023">
        <v>2.3946360153256709E-2</v>
      </c>
      <c r="CQ4023">
        <v>4.2517006802721087E-2</v>
      </c>
      <c r="CR4023">
        <v>1.7755102040816331</v>
      </c>
      <c r="CS4023">
        <v>4.5787545787545791E-2</v>
      </c>
      <c r="CT4023">
        <v>1.912087912087912</v>
      </c>
      <c r="CU4023">
        <v>2791</v>
      </c>
      <c r="CV4023">
        <v>-1</v>
      </c>
    </row>
    <row r="4024" spans="1:100" x14ac:dyDescent="0.2">
      <c r="A4024">
        <v>2022</v>
      </c>
      <c r="B4024">
        <v>6</v>
      </c>
      <c r="C4024" s="267">
        <v>44725</v>
      </c>
      <c r="D4024">
        <v>165</v>
      </c>
      <c r="E4024">
        <v>652</v>
      </c>
      <c r="F4024">
        <v>30</v>
      </c>
      <c r="G4024" t="s">
        <v>376</v>
      </c>
      <c r="H4024" t="s">
        <v>377</v>
      </c>
      <c r="I4024" t="s">
        <v>225</v>
      </c>
      <c r="J4024">
        <v>1</v>
      </c>
      <c r="K4024">
        <v>3</v>
      </c>
      <c r="L4024">
        <v>17</v>
      </c>
      <c r="M4024">
        <v>15</v>
      </c>
      <c r="N4024">
        <v>18</v>
      </c>
      <c r="Y4024">
        <v>135</v>
      </c>
      <c r="AM4024"/>
      <c r="AN4024"/>
      <c r="AO4024">
        <v>23</v>
      </c>
      <c r="AP4024">
        <v>157</v>
      </c>
      <c r="AQ4024">
        <v>26.666666666666671</v>
      </c>
      <c r="AR4024">
        <v>135</v>
      </c>
      <c r="BG4024">
        <v>20</v>
      </c>
      <c r="BQ4024" t="s">
        <v>444</v>
      </c>
      <c r="BS4024" t="s">
        <v>378</v>
      </c>
      <c r="BT4024"/>
      <c r="BU4024">
        <v>24</v>
      </c>
      <c r="BV4024" t="s">
        <v>445</v>
      </c>
      <c r="BW4024" t="s">
        <v>222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20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20</v>
      </c>
      <c r="CP4024">
        <v>0</v>
      </c>
      <c r="CQ4024">
        <v>0</v>
      </c>
      <c r="CR4024">
        <v>1.1764705882352939</v>
      </c>
      <c r="CS4024"/>
      <c r="CT4024"/>
      <c r="CU4024">
        <v>2791</v>
      </c>
      <c r="CV4024"/>
    </row>
    <row r="4025" spans="1:100" x14ac:dyDescent="0.2">
      <c r="A4025">
        <v>2022</v>
      </c>
      <c r="B4025">
        <v>6</v>
      </c>
      <c r="C4025" s="267">
        <v>44725</v>
      </c>
      <c r="D4025">
        <v>372</v>
      </c>
      <c r="E4025">
        <v>646</v>
      </c>
      <c r="F4025">
        <v>46</v>
      </c>
      <c r="G4025" t="s">
        <v>276</v>
      </c>
      <c r="H4025" t="s">
        <v>277</v>
      </c>
      <c r="I4025" t="s">
        <v>221</v>
      </c>
      <c r="J4025">
        <v>2</v>
      </c>
      <c r="K4025">
        <v>2</v>
      </c>
      <c r="L4025">
        <v>212</v>
      </c>
      <c r="M4025">
        <v>197</v>
      </c>
      <c r="N4025">
        <v>226</v>
      </c>
      <c r="AM4025"/>
      <c r="AN4025"/>
      <c r="AO4025">
        <v>37</v>
      </c>
      <c r="AP4025">
        <v>150</v>
      </c>
      <c r="AQ4025"/>
      <c r="AR4025"/>
      <c r="BG4025">
        <v>160</v>
      </c>
      <c r="BQ4025" t="s">
        <v>180</v>
      </c>
      <c r="BR4025" t="s">
        <v>266</v>
      </c>
      <c r="BS4025" t="s">
        <v>278</v>
      </c>
      <c r="BT4025"/>
      <c r="BU4025">
        <v>24</v>
      </c>
      <c r="BV4025" t="s">
        <v>323</v>
      </c>
      <c r="BW4025" t="s">
        <v>222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160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160</v>
      </c>
      <c r="CP4025">
        <v>0</v>
      </c>
      <c r="CQ4025">
        <v>0</v>
      </c>
      <c r="CR4025">
        <v>0.75471698113207553</v>
      </c>
      <c r="CS4025"/>
      <c r="CT4025"/>
      <c r="CU4025">
        <v>2791</v>
      </c>
      <c r="CV4025"/>
    </row>
    <row r="4026" spans="1:100" x14ac:dyDescent="0.2">
      <c r="A4026">
        <v>2022</v>
      </c>
      <c r="B4026">
        <v>6</v>
      </c>
      <c r="C4026" s="267">
        <v>44725</v>
      </c>
      <c r="D4026">
        <v>372</v>
      </c>
      <c r="E4026">
        <v>647</v>
      </c>
      <c r="F4026">
        <v>46</v>
      </c>
      <c r="G4026" t="s">
        <v>264</v>
      </c>
      <c r="H4026" t="s">
        <v>265</v>
      </c>
      <c r="I4026" t="s">
        <v>221</v>
      </c>
      <c r="J4026">
        <v>2</v>
      </c>
      <c r="K4026">
        <v>2</v>
      </c>
      <c r="L4026">
        <v>212</v>
      </c>
      <c r="M4026">
        <v>197</v>
      </c>
      <c r="N4026">
        <v>226</v>
      </c>
      <c r="AM4026"/>
      <c r="AN4026"/>
      <c r="AO4026">
        <v>37</v>
      </c>
      <c r="AP4026">
        <v>150</v>
      </c>
      <c r="AQ4026"/>
      <c r="AR4026"/>
      <c r="BG4026">
        <v>160</v>
      </c>
      <c r="BQ4026" t="s">
        <v>180</v>
      </c>
      <c r="BR4026" t="s">
        <v>266</v>
      </c>
      <c r="BS4026" t="s">
        <v>267</v>
      </c>
      <c r="BT4026"/>
      <c r="BU4026">
        <v>24</v>
      </c>
      <c r="BV4026" t="s">
        <v>323</v>
      </c>
      <c r="BW4026" t="s">
        <v>222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160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160</v>
      </c>
      <c r="CP4026">
        <v>0</v>
      </c>
      <c r="CQ4026">
        <v>0</v>
      </c>
      <c r="CR4026">
        <v>0.75471698113207553</v>
      </c>
      <c r="CS4026"/>
      <c r="CT4026"/>
      <c r="CU4026">
        <v>2791</v>
      </c>
      <c r="CV4026"/>
    </row>
    <row r="4027" spans="1:100" x14ac:dyDescent="0.2">
      <c r="A4027">
        <v>2022</v>
      </c>
      <c r="B4027">
        <v>6</v>
      </c>
      <c r="C4027" s="267">
        <v>44725</v>
      </c>
      <c r="D4027">
        <v>334</v>
      </c>
      <c r="E4027">
        <v>254</v>
      </c>
      <c r="F4027">
        <v>47</v>
      </c>
      <c r="G4027" t="s">
        <v>220</v>
      </c>
      <c r="H4027" t="s">
        <v>179</v>
      </c>
      <c r="I4027" t="s">
        <v>221</v>
      </c>
      <c r="J4027">
        <v>4</v>
      </c>
      <c r="K4027">
        <v>2</v>
      </c>
      <c r="L4027">
        <v>203</v>
      </c>
      <c r="M4027">
        <v>188</v>
      </c>
      <c r="N4027">
        <v>217</v>
      </c>
      <c r="O4027">
        <v>397</v>
      </c>
      <c r="P4027">
        <v>316</v>
      </c>
      <c r="R4027">
        <v>277</v>
      </c>
      <c r="S4027">
        <v>283</v>
      </c>
      <c r="T4027">
        <v>220</v>
      </c>
      <c r="U4027">
        <v>221</v>
      </c>
      <c r="W4027">
        <v>210</v>
      </c>
      <c r="X4027">
        <v>205</v>
      </c>
      <c r="Y4027">
        <v>146</v>
      </c>
      <c r="Z4027">
        <v>153</v>
      </c>
      <c r="AB4027">
        <v>250</v>
      </c>
      <c r="AD4027">
        <v>319</v>
      </c>
      <c r="AE4027">
        <v>308</v>
      </c>
      <c r="AG4027">
        <v>207</v>
      </c>
      <c r="AI4027">
        <v>210</v>
      </c>
      <c r="AJ4027">
        <v>212</v>
      </c>
      <c r="AL4027">
        <v>142</v>
      </c>
      <c r="AM4027">
        <v>307.14285714285722</v>
      </c>
      <c r="AN4027">
        <v>212.14285714285711</v>
      </c>
      <c r="AO4027">
        <v>94</v>
      </c>
      <c r="AP4027">
        <v>153</v>
      </c>
      <c r="AQ4027">
        <v>97.959183673469383</v>
      </c>
      <c r="AR4027">
        <v>147</v>
      </c>
      <c r="AU4027">
        <v>1200</v>
      </c>
      <c r="AV4027">
        <v>8</v>
      </c>
      <c r="AW4027">
        <v>5</v>
      </c>
      <c r="AX4027">
        <v>12</v>
      </c>
      <c r="AZ4027">
        <v>13</v>
      </c>
      <c r="BH4027">
        <v>11</v>
      </c>
      <c r="BI4027">
        <v>12</v>
      </c>
      <c r="BJ4027">
        <v>3</v>
      </c>
      <c r="BQ4027" t="s">
        <v>180</v>
      </c>
      <c r="BR4027" t="s">
        <v>181</v>
      </c>
      <c r="BS4027" t="s">
        <v>182</v>
      </c>
      <c r="BT4027"/>
      <c r="BU4027">
        <v>24</v>
      </c>
      <c r="BV4027" t="s">
        <v>220</v>
      </c>
      <c r="BW4027" t="s">
        <v>222</v>
      </c>
      <c r="BX4027">
        <v>0</v>
      </c>
      <c r="BY4027">
        <v>38</v>
      </c>
      <c r="BZ4027">
        <v>19</v>
      </c>
      <c r="CA4027">
        <v>1219</v>
      </c>
      <c r="CB4027">
        <v>26</v>
      </c>
      <c r="CC4027">
        <v>13</v>
      </c>
      <c r="CD4027">
        <v>13</v>
      </c>
      <c r="CE4027">
        <v>9</v>
      </c>
      <c r="CF4027">
        <v>8</v>
      </c>
      <c r="CG4027">
        <v>7</v>
      </c>
      <c r="CH4027">
        <v>0</v>
      </c>
      <c r="CI4027">
        <v>6</v>
      </c>
      <c r="CJ4027">
        <v>0</v>
      </c>
      <c r="CK4027">
        <v>0</v>
      </c>
      <c r="CL4027">
        <v>0</v>
      </c>
      <c r="CM4027">
        <v>0</v>
      </c>
      <c r="CN4027">
        <v>32</v>
      </c>
      <c r="CO4027">
        <v>1232</v>
      </c>
      <c r="CP4027">
        <v>2.5974025974025979E-2</v>
      </c>
      <c r="CQ4027">
        <v>0.1576354679802956</v>
      </c>
      <c r="CR4027">
        <v>6.068965517241379</v>
      </c>
      <c r="CS4027">
        <v>0.1508417508417508</v>
      </c>
      <c r="CT4027">
        <v>5.8074074074074078</v>
      </c>
      <c r="CU4027">
        <v>2791</v>
      </c>
      <c r="CV4027">
        <v>-1</v>
      </c>
    </row>
    <row r="4028" spans="1:100" x14ac:dyDescent="0.2">
      <c r="A4028">
        <v>2022</v>
      </c>
      <c r="B4028">
        <v>6</v>
      </c>
      <c r="C4028" s="267">
        <v>44725</v>
      </c>
      <c r="D4028">
        <v>415</v>
      </c>
      <c r="E4028">
        <v>656</v>
      </c>
      <c r="F4028">
        <v>47</v>
      </c>
      <c r="G4028" t="s">
        <v>324</v>
      </c>
      <c r="H4028" t="s">
        <v>325</v>
      </c>
      <c r="I4028" t="s">
        <v>221</v>
      </c>
      <c r="J4028">
        <v>3</v>
      </c>
      <c r="K4028">
        <v>1</v>
      </c>
      <c r="L4028">
        <v>148</v>
      </c>
      <c r="M4028">
        <v>137</v>
      </c>
      <c r="N4028">
        <v>158</v>
      </c>
      <c r="AM4028"/>
      <c r="AN4028"/>
      <c r="AO4028">
        <v>64</v>
      </c>
      <c r="AP4028">
        <v>169</v>
      </c>
      <c r="AQ4028"/>
      <c r="AR4028"/>
      <c r="BQ4028" t="s">
        <v>180</v>
      </c>
      <c r="BR4028" t="s">
        <v>192</v>
      </c>
      <c r="BS4028" t="s">
        <v>326</v>
      </c>
      <c r="BT4028"/>
      <c r="BU4028">
        <v>24</v>
      </c>
      <c r="BV4028" t="s">
        <v>272</v>
      </c>
      <c r="BW4028" t="s">
        <v>222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/>
      <c r="CQ4028">
        <v>0</v>
      </c>
      <c r="CR4028">
        <v>0</v>
      </c>
      <c r="CS4028"/>
      <c r="CT4028"/>
      <c r="CU4028">
        <v>2791</v>
      </c>
      <c r="CV4028"/>
    </row>
    <row r="4029" spans="1:100" x14ac:dyDescent="0.2">
      <c r="A4029">
        <v>2022</v>
      </c>
      <c r="B4029">
        <v>6</v>
      </c>
      <c r="C4029" s="267">
        <v>44725</v>
      </c>
      <c r="D4029">
        <v>415</v>
      </c>
      <c r="E4029">
        <v>658</v>
      </c>
      <c r="F4029">
        <v>47</v>
      </c>
      <c r="G4029" t="s">
        <v>273</v>
      </c>
      <c r="H4029" t="s">
        <v>274</v>
      </c>
      <c r="I4029" t="s">
        <v>221</v>
      </c>
      <c r="J4029">
        <v>3</v>
      </c>
      <c r="K4029">
        <v>1</v>
      </c>
      <c r="L4029">
        <v>90</v>
      </c>
      <c r="M4029">
        <v>83</v>
      </c>
      <c r="N4029">
        <v>96</v>
      </c>
      <c r="AM4029"/>
      <c r="AN4029"/>
      <c r="AO4029">
        <v>64</v>
      </c>
      <c r="AP4029">
        <v>169</v>
      </c>
      <c r="AQ4029"/>
      <c r="AR4029"/>
      <c r="BQ4029" t="s">
        <v>180</v>
      </c>
      <c r="BR4029" t="s">
        <v>192</v>
      </c>
      <c r="BS4029" t="s">
        <v>275</v>
      </c>
      <c r="BT4029"/>
      <c r="BU4029">
        <v>24</v>
      </c>
      <c r="BV4029" t="s">
        <v>272</v>
      </c>
      <c r="BW4029" t="s">
        <v>222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/>
      <c r="CQ4029">
        <v>0</v>
      </c>
      <c r="CR4029">
        <v>0</v>
      </c>
      <c r="CS4029"/>
      <c r="CT4029"/>
      <c r="CU4029">
        <v>2791</v>
      </c>
      <c r="CV4029"/>
    </row>
    <row r="4030" spans="1:100" x14ac:dyDescent="0.2">
      <c r="A4030">
        <v>2022</v>
      </c>
      <c r="B4030">
        <v>6</v>
      </c>
      <c r="C4030" s="267">
        <v>44725</v>
      </c>
      <c r="D4030">
        <v>433</v>
      </c>
      <c r="E4030">
        <v>452</v>
      </c>
      <c r="F4030">
        <v>48</v>
      </c>
      <c r="G4030" t="s">
        <v>553</v>
      </c>
      <c r="H4030" t="s">
        <v>554</v>
      </c>
      <c r="I4030" t="s">
        <v>221</v>
      </c>
      <c r="J4030">
        <v>4</v>
      </c>
      <c r="K4030">
        <v>2</v>
      </c>
      <c r="L4030">
        <v>270</v>
      </c>
      <c r="M4030">
        <v>251</v>
      </c>
      <c r="N4030">
        <v>288</v>
      </c>
      <c r="O4030">
        <v>286</v>
      </c>
      <c r="P4030">
        <v>371</v>
      </c>
      <c r="S4030">
        <v>296</v>
      </c>
      <c r="T4030">
        <v>242</v>
      </c>
      <c r="U4030">
        <v>185</v>
      </c>
      <c r="X4030">
        <v>250</v>
      </c>
      <c r="AM4030">
        <v>317.66666666666669</v>
      </c>
      <c r="AN4030">
        <v>225.66666666666671</v>
      </c>
      <c r="AO4030">
        <v>96</v>
      </c>
      <c r="AP4030">
        <v>150</v>
      </c>
      <c r="AQ4030"/>
      <c r="AR4030"/>
      <c r="AU4030">
        <v>560</v>
      </c>
      <c r="AV4030">
        <v>9</v>
      </c>
      <c r="AW4030">
        <v>7</v>
      </c>
      <c r="AX4030">
        <v>13</v>
      </c>
      <c r="AZ4030">
        <v>4</v>
      </c>
      <c r="BG4030">
        <v>400</v>
      </c>
      <c r="BQ4030" t="s">
        <v>180</v>
      </c>
      <c r="BR4030" t="s">
        <v>181</v>
      </c>
      <c r="BS4030"/>
      <c r="BT4030"/>
      <c r="BU4030">
        <v>24</v>
      </c>
      <c r="BV4030" t="s">
        <v>552</v>
      </c>
      <c r="BW4030" t="s">
        <v>222</v>
      </c>
      <c r="BX4030">
        <v>0</v>
      </c>
      <c r="BY4030">
        <v>33</v>
      </c>
      <c r="BZ4030">
        <v>16.5</v>
      </c>
      <c r="CA4030">
        <v>576</v>
      </c>
      <c r="CB4030">
        <v>0</v>
      </c>
      <c r="CC4030">
        <v>0</v>
      </c>
      <c r="CD4030">
        <v>400</v>
      </c>
      <c r="CE4030">
        <v>4</v>
      </c>
      <c r="CF4030">
        <v>3</v>
      </c>
      <c r="CG4030">
        <v>6</v>
      </c>
      <c r="CH4030">
        <v>0</v>
      </c>
      <c r="CI4030">
        <v>2</v>
      </c>
      <c r="CJ4030">
        <v>0</v>
      </c>
      <c r="CK4030">
        <v>0</v>
      </c>
      <c r="CL4030">
        <v>0</v>
      </c>
      <c r="CM4030">
        <v>0</v>
      </c>
      <c r="CN4030">
        <v>16.5</v>
      </c>
      <c r="CO4030">
        <v>976</v>
      </c>
      <c r="CP4030">
        <v>1.6905737704918031E-2</v>
      </c>
      <c r="CQ4030">
        <v>6.1111111111111109E-2</v>
      </c>
      <c r="CR4030">
        <v>3.6148148148148151</v>
      </c>
      <c r="CS4030">
        <v>7.3116691285081248E-2</v>
      </c>
      <c r="CT4030">
        <v>4.3249630723781394</v>
      </c>
      <c r="CU4030">
        <v>2791</v>
      </c>
      <c r="CV4030">
        <v>-1</v>
      </c>
    </row>
    <row r="4031" spans="1:100" x14ac:dyDescent="0.2">
      <c r="A4031">
        <v>2022</v>
      </c>
      <c r="B4031">
        <v>6</v>
      </c>
      <c r="C4031" s="267">
        <v>44725</v>
      </c>
      <c r="D4031">
        <v>433</v>
      </c>
      <c r="E4031">
        <v>453</v>
      </c>
      <c r="F4031">
        <v>48</v>
      </c>
      <c r="G4031" t="s">
        <v>550</v>
      </c>
      <c r="H4031" t="s">
        <v>551</v>
      </c>
      <c r="I4031" t="s">
        <v>221</v>
      </c>
      <c r="J4031">
        <v>4</v>
      </c>
      <c r="K4031">
        <v>2</v>
      </c>
      <c r="L4031">
        <v>175</v>
      </c>
      <c r="M4031">
        <v>162</v>
      </c>
      <c r="N4031">
        <v>187</v>
      </c>
      <c r="O4031">
        <v>202</v>
      </c>
      <c r="P4031">
        <v>207</v>
      </c>
      <c r="S4031">
        <v>194</v>
      </c>
      <c r="T4031">
        <v>176</v>
      </c>
      <c r="U4031">
        <v>190</v>
      </c>
      <c r="X4031">
        <v>171</v>
      </c>
      <c r="Y4031">
        <v>155</v>
      </c>
      <c r="Z4031">
        <v>154</v>
      </c>
      <c r="AM4031">
        <v>201</v>
      </c>
      <c r="AN4031">
        <v>179</v>
      </c>
      <c r="AO4031">
        <v>96</v>
      </c>
      <c r="AP4031">
        <v>150</v>
      </c>
      <c r="AQ4031">
        <v>93.203883495145632</v>
      </c>
      <c r="AR4031">
        <v>154.5</v>
      </c>
      <c r="AU4031">
        <v>560</v>
      </c>
      <c r="AV4031">
        <v>5</v>
      </c>
      <c r="AW4031">
        <v>3</v>
      </c>
      <c r="AX4031">
        <v>2</v>
      </c>
      <c r="AZ4031">
        <v>1</v>
      </c>
      <c r="BG4031">
        <v>400</v>
      </c>
      <c r="BQ4031" t="s">
        <v>180</v>
      </c>
      <c r="BR4031" t="s">
        <v>181</v>
      </c>
      <c r="BS4031"/>
      <c r="BT4031"/>
      <c r="BU4031">
        <v>24</v>
      </c>
      <c r="BV4031" t="s">
        <v>552</v>
      </c>
      <c r="BW4031" t="s">
        <v>222</v>
      </c>
      <c r="BX4031">
        <v>0</v>
      </c>
      <c r="BY4031">
        <v>11</v>
      </c>
      <c r="BZ4031">
        <v>5.5</v>
      </c>
      <c r="CA4031">
        <v>565</v>
      </c>
      <c r="CB4031">
        <v>0</v>
      </c>
      <c r="CC4031">
        <v>0</v>
      </c>
      <c r="CD4031">
        <v>400</v>
      </c>
      <c r="CE4031">
        <v>2</v>
      </c>
      <c r="CF4031">
        <v>1</v>
      </c>
      <c r="CG4031">
        <v>1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5.5</v>
      </c>
      <c r="CO4031">
        <v>965</v>
      </c>
      <c r="CP4031">
        <v>5.699481865284974E-3</v>
      </c>
      <c r="CQ4031">
        <v>3.1428571428571431E-2</v>
      </c>
      <c r="CR4031">
        <v>5.5142857142857142</v>
      </c>
      <c r="CS4031">
        <v>3.0726256983240219E-2</v>
      </c>
      <c r="CT4031">
        <v>5.3910614525139664</v>
      </c>
      <c r="CU4031">
        <v>2791</v>
      </c>
      <c r="CV4031">
        <v>-1</v>
      </c>
    </row>
    <row r="4032" spans="1:100" x14ac:dyDescent="0.2">
      <c r="A4032">
        <v>2022</v>
      </c>
      <c r="B4032">
        <v>6</v>
      </c>
      <c r="C4032" s="267">
        <v>44725</v>
      </c>
      <c r="D4032">
        <v>415</v>
      </c>
      <c r="E4032">
        <v>655</v>
      </c>
      <c r="F4032">
        <v>49</v>
      </c>
      <c r="G4032" t="s">
        <v>269</v>
      </c>
      <c r="H4032" t="s">
        <v>270</v>
      </c>
      <c r="I4032" t="s">
        <v>221</v>
      </c>
      <c r="J4032">
        <v>3</v>
      </c>
      <c r="K4032">
        <v>1</v>
      </c>
      <c r="L4032">
        <v>148</v>
      </c>
      <c r="M4032">
        <v>137</v>
      </c>
      <c r="N4032">
        <v>158</v>
      </c>
      <c r="AM4032"/>
      <c r="AN4032"/>
      <c r="AO4032">
        <v>64</v>
      </c>
      <c r="AP4032">
        <v>169</v>
      </c>
      <c r="AQ4032"/>
      <c r="AR4032"/>
      <c r="AU4032">
        <v>830</v>
      </c>
      <c r="BQ4032" t="s">
        <v>180</v>
      </c>
      <c r="BR4032" t="s">
        <v>192</v>
      </c>
      <c r="BS4032" t="s">
        <v>271</v>
      </c>
      <c r="BT4032"/>
      <c r="BU4032">
        <v>24</v>
      </c>
      <c r="BV4032" t="s">
        <v>272</v>
      </c>
      <c r="BW4032" t="s">
        <v>222</v>
      </c>
      <c r="BX4032">
        <v>0</v>
      </c>
      <c r="BY4032">
        <v>0</v>
      </c>
      <c r="BZ4032">
        <v>0</v>
      </c>
      <c r="CA4032">
        <v>830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830</v>
      </c>
      <c r="CP4032">
        <v>0</v>
      </c>
      <c r="CQ4032">
        <v>0</v>
      </c>
      <c r="CR4032">
        <v>5.6081081081081079</v>
      </c>
      <c r="CS4032"/>
      <c r="CT4032"/>
      <c r="CU4032">
        <v>2791</v>
      </c>
      <c r="CV4032"/>
    </row>
    <row r="4033" spans="1:100" x14ac:dyDescent="0.2">
      <c r="A4033">
        <v>2022</v>
      </c>
      <c r="B4033">
        <v>6</v>
      </c>
      <c r="C4033" s="267">
        <v>44725</v>
      </c>
      <c r="D4033">
        <v>415</v>
      </c>
      <c r="E4033">
        <v>656</v>
      </c>
      <c r="F4033">
        <v>49</v>
      </c>
      <c r="G4033" t="s">
        <v>324</v>
      </c>
      <c r="H4033" t="s">
        <v>325</v>
      </c>
      <c r="I4033" t="s">
        <v>221</v>
      </c>
      <c r="J4033">
        <v>3</v>
      </c>
      <c r="K4033">
        <v>1</v>
      </c>
      <c r="L4033">
        <v>148</v>
      </c>
      <c r="M4033">
        <v>137</v>
      </c>
      <c r="N4033">
        <v>158</v>
      </c>
      <c r="AM4033"/>
      <c r="AN4033"/>
      <c r="AO4033">
        <v>64</v>
      </c>
      <c r="AP4033">
        <v>169</v>
      </c>
      <c r="AQ4033"/>
      <c r="AR4033"/>
      <c r="BQ4033" t="s">
        <v>180</v>
      </c>
      <c r="BR4033" t="s">
        <v>192</v>
      </c>
      <c r="BS4033" t="s">
        <v>326</v>
      </c>
      <c r="BT4033"/>
      <c r="BU4033">
        <v>24</v>
      </c>
      <c r="BV4033" t="s">
        <v>272</v>
      </c>
      <c r="BW4033" t="s">
        <v>222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/>
      <c r="CQ4033">
        <v>0</v>
      </c>
      <c r="CR4033">
        <v>0</v>
      </c>
      <c r="CS4033"/>
      <c r="CT4033"/>
      <c r="CU4033">
        <v>2791</v>
      </c>
      <c r="CV4033"/>
    </row>
    <row r="4034" spans="1:100" x14ac:dyDescent="0.2">
      <c r="A4034">
        <v>2022</v>
      </c>
      <c r="B4034">
        <v>6</v>
      </c>
      <c r="C4034" s="267">
        <v>44725</v>
      </c>
      <c r="D4034">
        <v>415</v>
      </c>
      <c r="E4034">
        <v>657</v>
      </c>
      <c r="F4034">
        <v>49</v>
      </c>
      <c r="G4034" t="s">
        <v>327</v>
      </c>
      <c r="H4034" t="s">
        <v>328</v>
      </c>
      <c r="I4034" t="s">
        <v>221</v>
      </c>
      <c r="J4034">
        <v>3</v>
      </c>
      <c r="K4034">
        <v>1</v>
      </c>
      <c r="L4034">
        <v>90</v>
      </c>
      <c r="M4034">
        <v>83</v>
      </c>
      <c r="N4034">
        <v>96</v>
      </c>
      <c r="AM4034"/>
      <c r="AN4034"/>
      <c r="AO4034">
        <v>64</v>
      </c>
      <c r="AP4034">
        <v>169</v>
      </c>
      <c r="AQ4034"/>
      <c r="AR4034"/>
      <c r="AU4034">
        <v>705</v>
      </c>
      <c r="BQ4034" t="s">
        <v>180</v>
      </c>
      <c r="BR4034" t="s">
        <v>192</v>
      </c>
      <c r="BS4034" t="s">
        <v>329</v>
      </c>
      <c r="BT4034"/>
      <c r="BU4034">
        <v>24</v>
      </c>
      <c r="BV4034" t="s">
        <v>272</v>
      </c>
      <c r="BW4034" t="s">
        <v>222</v>
      </c>
      <c r="BX4034">
        <v>0</v>
      </c>
      <c r="BY4034">
        <v>0</v>
      </c>
      <c r="BZ4034">
        <v>0</v>
      </c>
      <c r="CA4034">
        <v>705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705</v>
      </c>
      <c r="CP4034">
        <v>0</v>
      </c>
      <c r="CQ4034">
        <v>0</v>
      </c>
      <c r="CR4034">
        <v>7.833333333333333</v>
      </c>
      <c r="CS4034"/>
      <c r="CT4034"/>
      <c r="CU4034">
        <v>2791</v>
      </c>
      <c r="CV4034"/>
    </row>
    <row r="4035" spans="1:100" x14ac:dyDescent="0.2">
      <c r="A4035">
        <v>2022</v>
      </c>
      <c r="B4035">
        <v>6</v>
      </c>
      <c r="C4035" s="267">
        <v>44725</v>
      </c>
      <c r="D4035">
        <v>415</v>
      </c>
      <c r="E4035">
        <v>658</v>
      </c>
      <c r="F4035">
        <v>49</v>
      </c>
      <c r="G4035" t="s">
        <v>273</v>
      </c>
      <c r="H4035" t="s">
        <v>274</v>
      </c>
      <c r="I4035" t="s">
        <v>221</v>
      </c>
      <c r="J4035">
        <v>3</v>
      </c>
      <c r="K4035">
        <v>1</v>
      </c>
      <c r="L4035">
        <v>90</v>
      </c>
      <c r="M4035">
        <v>83</v>
      </c>
      <c r="N4035">
        <v>96</v>
      </c>
      <c r="AM4035"/>
      <c r="AN4035"/>
      <c r="AO4035">
        <v>64</v>
      </c>
      <c r="AP4035">
        <v>169</v>
      </c>
      <c r="AQ4035"/>
      <c r="AR4035"/>
      <c r="BQ4035" t="s">
        <v>180</v>
      </c>
      <c r="BR4035" t="s">
        <v>192</v>
      </c>
      <c r="BS4035" t="s">
        <v>275</v>
      </c>
      <c r="BT4035"/>
      <c r="BU4035">
        <v>24</v>
      </c>
      <c r="BV4035" t="s">
        <v>272</v>
      </c>
      <c r="BW4035" t="s">
        <v>222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/>
      <c r="CQ4035">
        <v>0</v>
      </c>
      <c r="CR4035">
        <v>0</v>
      </c>
      <c r="CS4035"/>
      <c r="CT4035"/>
      <c r="CU4035">
        <v>2791</v>
      </c>
      <c r="CV4035"/>
    </row>
    <row r="4036" spans="1:100" x14ac:dyDescent="0.2">
      <c r="A4036">
        <v>2022</v>
      </c>
      <c r="B4036">
        <v>6</v>
      </c>
      <c r="C4036" s="267">
        <v>44726</v>
      </c>
      <c r="D4036">
        <v>137</v>
      </c>
      <c r="E4036">
        <v>273</v>
      </c>
      <c r="F4036">
        <v>2</v>
      </c>
      <c r="G4036" t="s">
        <v>174</v>
      </c>
      <c r="H4036" t="s">
        <v>175</v>
      </c>
      <c r="I4036" t="s">
        <v>169</v>
      </c>
      <c r="J4036">
        <v>3</v>
      </c>
      <c r="K4036">
        <v>2</v>
      </c>
      <c r="L4036">
        <v>564</v>
      </c>
      <c r="M4036">
        <v>524</v>
      </c>
      <c r="N4036">
        <v>603</v>
      </c>
      <c r="AM4036"/>
      <c r="AN4036"/>
      <c r="AO4036">
        <v>93</v>
      </c>
      <c r="AP4036">
        <v>116</v>
      </c>
      <c r="AQ4036"/>
      <c r="AR4036"/>
      <c r="AU4036">
        <v>186</v>
      </c>
      <c r="AV4036">
        <v>7</v>
      </c>
      <c r="AW4036">
        <v>8</v>
      </c>
      <c r="AX4036">
        <v>5</v>
      </c>
      <c r="BQ4036" t="s">
        <v>176</v>
      </c>
      <c r="BS4036"/>
      <c r="BT4036"/>
      <c r="BU4036">
        <v>24</v>
      </c>
      <c r="BV4036" t="s">
        <v>177</v>
      </c>
      <c r="BW4036" t="s">
        <v>173</v>
      </c>
      <c r="BX4036">
        <v>0</v>
      </c>
      <c r="BY4036">
        <v>20</v>
      </c>
      <c r="BZ4036">
        <v>10</v>
      </c>
      <c r="CA4036">
        <v>196</v>
      </c>
      <c r="CB4036">
        <v>0</v>
      </c>
      <c r="CC4036">
        <v>0</v>
      </c>
      <c r="CD4036">
        <v>0</v>
      </c>
      <c r="CE4036">
        <v>3</v>
      </c>
      <c r="CF4036">
        <v>4</v>
      </c>
      <c r="CG4036">
        <v>2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10</v>
      </c>
      <c r="CO4036">
        <v>196</v>
      </c>
      <c r="CP4036">
        <v>5.1020408163265307E-2</v>
      </c>
      <c r="CQ4036">
        <v>1.7730496453900711E-2</v>
      </c>
      <c r="CR4036">
        <v>0.3475177304964539</v>
      </c>
      <c r="CS4036"/>
      <c r="CT4036"/>
      <c r="CU4036">
        <v>2791</v>
      </c>
      <c r="CV4036"/>
    </row>
    <row r="4037" spans="1:100" x14ac:dyDescent="0.2">
      <c r="A4037">
        <v>2022</v>
      </c>
      <c r="B4037">
        <v>6</v>
      </c>
      <c r="C4037" s="267">
        <v>44726</v>
      </c>
      <c r="D4037">
        <v>167</v>
      </c>
      <c r="E4037">
        <v>308</v>
      </c>
      <c r="F4037">
        <v>2</v>
      </c>
      <c r="G4037" t="s">
        <v>223</v>
      </c>
      <c r="H4037" t="s">
        <v>224</v>
      </c>
      <c r="I4037" t="s">
        <v>225</v>
      </c>
      <c r="J4037">
        <v>2</v>
      </c>
      <c r="K4037">
        <v>1</v>
      </c>
      <c r="L4037">
        <v>297</v>
      </c>
      <c r="M4037">
        <v>276</v>
      </c>
      <c r="N4037">
        <v>317</v>
      </c>
      <c r="Q4037">
        <v>374</v>
      </c>
      <c r="R4037">
        <v>363</v>
      </c>
      <c r="S4037">
        <v>396</v>
      </c>
      <c r="V4037">
        <v>313</v>
      </c>
      <c r="W4037">
        <v>319</v>
      </c>
      <c r="X4037">
        <v>343</v>
      </c>
      <c r="Z4037">
        <v>290</v>
      </c>
      <c r="AA4037">
        <v>356</v>
      </c>
      <c r="AB4037">
        <v>342</v>
      </c>
      <c r="AC4037">
        <v>377</v>
      </c>
      <c r="AD4037">
        <v>389</v>
      </c>
      <c r="AE4037">
        <v>402</v>
      </c>
      <c r="AF4037">
        <v>324</v>
      </c>
      <c r="AG4037">
        <v>290</v>
      </c>
      <c r="AH4037">
        <v>318</v>
      </c>
      <c r="AI4037">
        <v>340</v>
      </c>
      <c r="AJ4037">
        <v>334</v>
      </c>
      <c r="AK4037">
        <v>310</v>
      </c>
      <c r="AL4037">
        <v>292</v>
      </c>
      <c r="AM4037">
        <v>374.875</v>
      </c>
      <c r="AN4037">
        <v>322.625</v>
      </c>
      <c r="AO4037">
        <v>52</v>
      </c>
      <c r="AP4037">
        <v>277</v>
      </c>
      <c r="AQ4037">
        <v>24.215246636771301</v>
      </c>
      <c r="AR4037">
        <v>297.33333333333331</v>
      </c>
      <c r="AV4037">
        <v>2</v>
      </c>
      <c r="AW4037">
        <v>2</v>
      </c>
      <c r="AX4037">
        <v>2</v>
      </c>
      <c r="AZ4037">
        <v>2</v>
      </c>
      <c r="BG4037">
        <v>620</v>
      </c>
      <c r="BH4037">
        <v>8</v>
      </c>
      <c r="BI4037">
        <v>2</v>
      </c>
      <c r="BJ4037">
        <v>3</v>
      </c>
      <c r="BQ4037" t="s">
        <v>180</v>
      </c>
      <c r="BR4037" t="s">
        <v>192</v>
      </c>
      <c r="BS4037"/>
      <c r="BT4037"/>
      <c r="BU4037">
        <v>24</v>
      </c>
      <c r="BV4037" t="s">
        <v>223</v>
      </c>
      <c r="BW4037" t="s">
        <v>173</v>
      </c>
      <c r="BX4037">
        <v>0</v>
      </c>
      <c r="BY4037">
        <v>8</v>
      </c>
      <c r="BZ4037">
        <v>8</v>
      </c>
      <c r="CA4037">
        <v>8</v>
      </c>
      <c r="CB4037">
        <v>13</v>
      </c>
      <c r="CC4037">
        <v>13</v>
      </c>
      <c r="CD4037">
        <v>633</v>
      </c>
      <c r="CE4037">
        <v>10</v>
      </c>
      <c r="CF4037">
        <v>4</v>
      </c>
      <c r="CG4037">
        <v>5</v>
      </c>
      <c r="CH4037">
        <v>0</v>
      </c>
      <c r="CI4037">
        <v>2</v>
      </c>
      <c r="CJ4037">
        <v>0</v>
      </c>
      <c r="CK4037">
        <v>0</v>
      </c>
      <c r="CL4037">
        <v>0</v>
      </c>
      <c r="CM4037">
        <v>0</v>
      </c>
      <c r="CN4037">
        <v>21</v>
      </c>
      <c r="CO4037">
        <v>641</v>
      </c>
      <c r="CP4037">
        <v>3.2761310452418098E-2</v>
      </c>
      <c r="CQ4037">
        <v>7.0707070707070704E-2</v>
      </c>
      <c r="CR4037">
        <v>2.1582491582491579</v>
      </c>
      <c r="CS4037">
        <v>6.509104998062766E-2</v>
      </c>
      <c r="CT4037">
        <v>1.986826811313444</v>
      </c>
      <c r="CU4037">
        <v>2791</v>
      </c>
      <c r="CV4037">
        <v>-1</v>
      </c>
    </row>
    <row r="4038" spans="1:100" x14ac:dyDescent="0.2">
      <c r="A4038">
        <v>2022</v>
      </c>
      <c r="B4038">
        <v>6</v>
      </c>
      <c r="C4038" s="267">
        <v>44726</v>
      </c>
      <c r="D4038">
        <v>384</v>
      </c>
      <c r="E4038">
        <v>556</v>
      </c>
      <c r="F4038">
        <v>2</v>
      </c>
      <c r="G4038" t="s">
        <v>202</v>
      </c>
      <c r="H4038" t="s">
        <v>203</v>
      </c>
      <c r="I4038" t="s">
        <v>169</v>
      </c>
      <c r="J4038">
        <v>1</v>
      </c>
      <c r="K4038">
        <v>6</v>
      </c>
      <c r="L4038">
        <v>1066</v>
      </c>
      <c r="M4038">
        <v>1003</v>
      </c>
      <c r="N4038">
        <v>1141</v>
      </c>
      <c r="O4038">
        <v>1645</v>
      </c>
      <c r="P4038">
        <v>1704</v>
      </c>
      <c r="Q4038">
        <v>1675</v>
      </c>
      <c r="R4038">
        <v>1613</v>
      </c>
      <c r="S4038">
        <v>1826</v>
      </c>
      <c r="T4038">
        <v>1309</v>
      </c>
      <c r="U4038">
        <v>1345</v>
      </c>
      <c r="V4038">
        <v>1330</v>
      </c>
      <c r="W4038">
        <v>1273</v>
      </c>
      <c r="X4038">
        <v>1336</v>
      </c>
      <c r="AA4038">
        <v>1771</v>
      </c>
      <c r="AB4038">
        <v>1764</v>
      </c>
      <c r="AC4038">
        <v>1730</v>
      </c>
      <c r="AD4038">
        <v>1717</v>
      </c>
      <c r="AE4038">
        <v>1761</v>
      </c>
      <c r="AF4038">
        <v>1282</v>
      </c>
      <c r="AG4038">
        <v>1223</v>
      </c>
      <c r="AH4038">
        <v>1258</v>
      </c>
      <c r="AI4038">
        <v>1277</v>
      </c>
      <c r="AJ4038">
        <v>1284</v>
      </c>
      <c r="AM4038">
        <v>1720.6</v>
      </c>
      <c r="AN4038">
        <v>1291.7</v>
      </c>
      <c r="AO4038">
        <v>21</v>
      </c>
      <c r="AP4038">
        <v>180</v>
      </c>
      <c r="AQ4038"/>
      <c r="AR4038"/>
      <c r="AU4038">
        <v>336</v>
      </c>
      <c r="AV4038">
        <v>10</v>
      </c>
      <c r="AW4038">
        <v>7</v>
      </c>
      <c r="AX4038">
        <v>8</v>
      </c>
      <c r="AZ4038">
        <v>5</v>
      </c>
      <c r="BG4038">
        <v>216</v>
      </c>
      <c r="BH4038">
        <v>10</v>
      </c>
      <c r="BI4038">
        <v>8</v>
      </c>
      <c r="BJ4038">
        <v>12</v>
      </c>
      <c r="BQ4038" t="s">
        <v>185</v>
      </c>
      <c r="BR4038" t="s">
        <v>186</v>
      </c>
      <c r="BS4038" t="s">
        <v>204</v>
      </c>
      <c r="BT4038" t="s">
        <v>188</v>
      </c>
      <c r="BU4038">
        <v>24</v>
      </c>
      <c r="BV4038" t="s">
        <v>205</v>
      </c>
      <c r="BW4038" t="s">
        <v>173</v>
      </c>
      <c r="BX4038">
        <v>0</v>
      </c>
      <c r="BY4038">
        <v>30</v>
      </c>
      <c r="BZ4038">
        <v>5</v>
      </c>
      <c r="CA4038">
        <v>341</v>
      </c>
      <c r="CB4038">
        <v>30</v>
      </c>
      <c r="CC4038">
        <v>5</v>
      </c>
      <c r="CD4038">
        <v>221</v>
      </c>
      <c r="CE4038">
        <v>3</v>
      </c>
      <c r="CF4038">
        <v>2</v>
      </c>
      <c r="CG4038">
        <v>3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10</v>
      </c>
      <c r="CO4038">
        <v>562</v>
      </c>
      <c r="CP4038">
        <v>1.779359430604982E-2</v>
      </c>
      <c r="CQ4038">
        <v>9.3808630393996256E-3</v>
      </c>
      <c r="CR4038">
        <v>0.5272045028142589</v>
      </c>
      <c r="CS4038">
        <v>7.7417356971432993E-3</v>
      </c>
      <c r="CT4038">
        <v>0.43508554617945339</v>
      </c>
      <c r="CU4038">
        <v>2791</v>
      </c>
      <c r="CV4038">
        <v>-1</v>
      </c>
    </row>
    <row r="4039" spans="1:100" x14ac:dyDescent="0.2">
      <c r="A4039">
        <v>2022</v>
      </c>
      <c r="B4039">
        <v>6</v>
      </c>
      <c r="C4039" s="267">
        <v>44726</v>
      </c>
      <c r="D4039">
        <v>384</v>
      </c>
      <c r="E4039">
        <v>557</v>
      </c>
      <c r="F4039">
        <v>2</v>
      </c>
      <c r="G4039" t="s">
        <v>206</v>
      </c>
      <c r="H4039" t="s">
        <v>207</v>
      </c>
      <c r="I4039" t="s">
        <v>169</v>
      </c>
      <c r="J4039">
        <v>1</v>
      </c>
      <c r="K4039">
        <v>6</v>
      </c>
      <c r="L4039">
        <v>182</v>
      </c>
      <c r="M4039">
        <v>171</v>
      </c>
      <c r="N4039">
        <v>194</v>
      </c>
      <c r="AM4039"/>
      <c r="AN4039"/>
      <c r="AO4039">
        <v>21</v>
      </c>
      <c r="AP4039">
        <v>180</v>
      </c>
      <c r="AQ4039"/>
      <c r="AR4039"/>
      <c r="BQ4039" t="s">
        <v>185</v>
      </c>
      <c r="BR4039" t="s">
        <v>186</v>
      </c>
      <c r="BS4039" t="s">
        <v>208</v>
      </c>
      <c r="BT4039" t="s">
        <v>209</v>
      </c>
      <c r="BU4039">
        <v>24</v>
      </c>
      <c r="BV4039" t="s">
        <v>205</v>
      </c>
      <c r="BW4039" t="s">
        <v>173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/>
      <c r="CQ4039">
        <v>0</v>
      </c>
      <c r="CR4039">
        <v>0</v>
      </c>
      <c r="CS4039"/>
      <c r="CT4039"/>
      <c r="CU4039">
        <v>2791</v>
      </c>
      <c r="CV4039"/>
    </row>
    <row r="4040" spans="1:100" x14ac:dyDescent="0.2">
      <c r="A4040">
        <v>2022</v>
      </c>
      <c r="B4040">
        <v>6</v>
      </c>
      <c r="C4040" s="267">
        <v>44726</v>
      </c>
      <c r="D4040">
        <v>1</v>
      </c>
      <c r="E4040">
        <v>2</v>
      </c>
      <c r="F4040">
        <v>3</v>
      </c>
      <c r="G4040" t="s">
        <v>392</v>
      </c>
      <c r="H4040" t="s">
        <v>393</v>
      </c>
      <c r="I4040" t="s">
        <v>169</v>
      </c>
      <c r="J4040">
        <v>3</v>
      </c>
      <c r="K4040">
        <v>2</v>
      </c>
      <c r="L4040">
        <v>113</v>
      </c>
      <c r="M4040">
        <v>105</v>
      </c>
      <c r="N4040">
        <v>120</v>
      </c>
      <c r="Y4040">
        <v>94</v>
      </c>
      <c r="AM4040"/>
      <c r="AN4040"/>
      <c r="AO4040">
        <v>108</v>
      </c>
      <c r="AP4040">
        <v>100</v>
      </c>
      <c r="AQ4040">
        <v>114.8936170212766</v>
      </c>
      <c r="AR4040">
        <v>94</v>
      </c>
      <c r="BQ4040" t="s">
        <v>390</v>
      </c>
      <c r="BR4040" t="s">
        <v>390</v>
      </c>
      <c r="BS4040"/>
      <c r="BT4040"/>
      <c r="BU4040">
        <v>24</v>
      </c>
      <c r="BV4040" t="s">
        <v>391</v>
      </c>
      <c r="BW4040" t="s">
        <v>173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/>
      <c r="CQ4040">
        <v>0</v>
      </c>
      <c r="CR4040">
        <v>0</v>
      </c>
      <c r="CS4040"/>
      <c r="CT4040"/>
      <c r="CU4040">
        <v>2791</v>
      </c>
      <c r="CV4040"/>
    </row>
    <row r="4041" spans="1:100" x14ac:dyDescent="0.2">
      <c r="A4041">
        <v>2022</v>
      </c>
      <c r="B4041">
        <v>6</v>
      </c>
      <c r="C4041" s="267">
        <v>44726</v>
      </c>
      <c r="D4041">
        <v>137</v>
      </c>
      <c r="E4041">
        <v>273</v>
      </c>
      <c r="F4041">
        <v>3</v>
      </c>
      <c r="G4041" t="s">
        <v>174</v>
      </c>
      <c r="H4041" t="s">
        <v>175</v>
      </c>
      <c r="I4041" t="s">
        <v>169</v>
      </c>
      <c r="J4041">
        <v>3</v>
      </c>
      <c r="K4041">
        <v>2</v>
      </c>
      <c r="L4041">
        <v>564</v>
      </c>
      <c r="M4041">
        <v>524</v>
      </c>
      <c r="N4041">
        <v>603</v>
      </c>
      <c r="O4041">
        <v>799</v>
      </c>
      <c r="T4041">
        <v>580</v>
      </c>
      <c r="AM4041">
        <v>799</v>
      </c>
      <c r="AN4041">
        <v>580</v>
      </c>
      <c r="AO4041">
        <v>93</v>
      </c>
      <c r="AP4041">
        <v>116</v>
      </c>
      <c r="AQ4041"/>
      <c r="AR4041"/>
      <c r="BQ4041" t="s">
        <v>176</v>
      </c>
      <c r="BS4041"/>
      <c r="BT4041"/>
      <c r="BU4041">
        <v>24</v>
      </c>
      <c r="BV4041" t="s">
        <v>177</v>
      </c>
      <c r="BW4041" t="s">
        <v>173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>
        <v>0</v>
      </c>
      <c r="CO4041">
        <v>0</v>
      </c>
      <c r="CP4041"/>
      <c r="CQ4041">
        <v>0</v>
      </c>
      <c r="CR4041">
        <v>0</v>
      </c>
      <c r="CS4041">
        <v>0</v>
      </c>
      <c r="CT4041">
        <v>0</v>
      </c>
      <c r="CU4041">
        <v>2791</v>
      </c>
      <c r="CV4041">
        <v>-1</v>
      </c>
    </row>
    <row r="4042" spans="1:100" x14ac:dyDescent="0.2">
      <c r="A4042">
        <v>2022</v>
      </c>
      <c r="B4042">
        <v>6</v>
      </c>
      <c r="C4042" s="267">
        <v>44726</v>
      </c>
      <c r="D4042">
        <v>383</v>
      </c>
      <c r="E4042">
        <v>550</v>
      </c>
      <c r="F4042">
        <v>3</v>
      </c>
      <c r="G4042" t="s">
        <v>437</v>
      </c>
      <c r="H4042" t="s">
        <v>438</v>
      </c>
      <c r="I4042" t="s">
        <v>169</v>
      </c>
      <c r="J4042">
        <v>3</v>
      </c>
      <c r="K4042">
        <v>1</v>
      </c>
      <c r="L4042">
        <v>35</v>
      </c>
      <c r="M4042">
        <v>32</v>
      </c>
      <c r="N4042">
        <v>38</v>
      </c>
      <c r="R4042">
        <v>53</v>
      </c>
      <c r="S4042">
        <v>56</v>
      </c>
      <c r="W4042">
        <v>40</v>
      </c>
      <c r="X4042">
        <v>41</v>
      </c>
      <c r="Z4042">
        <v>95</v>
      </c>
      <c r="AA4042">
        <v>59</v>
      </c>
      <c r="AB4042">
        <v>58</v>
      </c>
      <c r="AC4042">
        <v>61</v>
      </c>
      <c r="AD4042">
        <v>59</v>
      </c>
      <c r="AE4042">
        <v>69</v>
      </c>
      <c r="AF4042">
        <v>37</v>
      </c>
      <c r="AG4042">
        <v>37</v>
      </c>
      <c r="AH4042">
        <v>36</v>
      </c>
      <c r="AI4042">
        <v>42</v>
      </c>
      <c r="AJ4042">
        <v>39</v>
      </c>
      <c r="AK4042">
        <v>95</v>
      </c>
      <c r="AL4042">
        <v>88</v>
      </c>
      <c r="AM4042">
        <v>59.285714285714278</v>
      </c>
      <c r="AN4042">
        <v>38.857142857142847</v>
      </c>
      <c r="AO4042">
        <v>114</v>
      </c>
      <c r="AP4042">
        <v>95</v>
      </c>
      <c r="AQ4042">
        <v>116.54676258992809</v>
      </c>
      <c r="AR4042">
        <v>92.666666666666671</v>
      </c>
      <c r="AV4042">
        <v>3</v>
      </c>
      <c r="AW4042">
        <v>3</v>
      </c>
      <c r="AX4042">
        <v>2</v>
      </c>
      <c r="AZ4042">
        <v>2</v>
      </c>
      <c r="BG4042">
        <v>600</v>
      </c>
      <c r="BH4042">
        <v>8</v>
      </c>
      <c r="BI4042">
        <v>10</v>
      </c>
      <c r="BJ4042">
        <v>3</v>
      </c>
      <c r="BQ4042" t="s">
        <v>185</v>
      </c>
      <c r="BR4042" t="s">
        <v>186</v>
      </c>
      <c r="BS4042" t="s">
        <v>439</v>
      </c>
      <c r="BT4042" t="s">
        <v>188</v>
      </c>
      <c r="BU4042">
        <v>24</v>
      </c>
      <c r="BV4042" t="s">
        <v>437</v>
      </c>
      <c r="BW4042" t="s">
        <v>173</v>
      </c>
      <c r="BX4042">
        <v>0</v>
      </c>
      <c r="BY4042">
        <v>10</v>
      </c>
      <c r="BZ4042">
        <v>10</v>
      </c>
      <c r="CA4042">
        <v>10</v>
      </c>
      <c r="CB4042">
        <v>21</v>
      </c>
      <c r="CC4042">
        <v>21</v>
      </c>
      <c r="CD4042">
        <v>621</v>
      </c>
      <c r="CE4042">
        <v>11</v>
      </c>
      <c r="CF4042">
        <v>13</v>
      </c>
      <c r="CG4042">
        <v>5</v>
      </c>
      <c r="CH4042">
        <v>0</v>
      </c>
      <c r="CI4042">
        <v>2</v>
      </c>
      <c r="CJ4042">
        <v>0</v>
      </c>
      <c r="CK4042">
        <v>0</v>
      </c>
      <c r="CL4042">
        <v>0</v>
      </c>
      <c r="CM4042">
        <v>0</v>
      </c>
      <c r="CN4042">
        <v>31</v>
      </c>
      <c r="CO4042">
        <v>631</v>
      </c>
      <c r="CP4042">
        <v>4.9128367670364499E-2</v>
      </c>
      <c r="CQ4042">
        <v>0.88571428571428568</v>
      </c>
      <c r="CR4042">
        <v>18.028571428571428</v>
      </c>
      <c r="CS4042">
        <v>0.79779411764705888</v>
      </c>
      <c r="CT4042">
        <v>16.238970588235301</v>
      </c>
      <c r="CU4042">
        <v>2791</v>
      </c>
      <c r="CV4042">
        <v>-1</v>
      </c>
    </row>
    <row r="4043" spans="1:100" x14ac:dyDescent="0.2">
      <c r="A4043">
        <v>2022</v>
      </c>
      <c r="B4043">
        <v>6</v>
      </c>
      <c r="C4043" s="267">
        <v>44726</v>
      </c>
      <c r="D4043">
        <v>18</v>
      </c>
      <c r="E4043">
        <v>49</v>
      </c>
      <c r="F4043">
        <v>4</v>
      </c>
      <c r="G4043" t="s">
        <v>330</v>
      </c>
      <c r="H4043" t="s">
        <v>331</v>
      </c>
      <c r="I4043" t="s">
        <v>246</v>
      </c>
      <c r="J4043">
        <v>2</v>
      </c>
      <c r="K4043">
        <v>3</v>
      </c>
      <c r="L4043">
        <v>100</v>
      </c>
      <c r="M4043">
        <v>95</v>
      </c>
      <c r="N4043">
        <v>104</v>
      </c>
      <c r="O4043">
        <v>134</v>
      </c>
      <c r="P4043">
        <v>131</v>
      </c>
      <c r="Q4043">
        <v>137</v>
      </c>
      <c r="R4043">
        <v>142</v>
      </c>
      <c r="S4043">
        <v>138</v>
      </c>
      <c r="T4043">
        <v>109</v>
      </c>
      <c r="U4043">
        <v>106</v>
      </c>
      <c r="V4043">
        <v>104</v>
      </c>
      <c r="W4043">
        <v>100</v>
      </c>
      <c r="X4043">
        <v>106</v>
      </c>
      <c r="AA4043">
        <v>132</v>
      </c>
      <c r="AB4043">
        <v>136</v>
      </c>
      <c r="AC4043">
        <v>135</v>
      </c>
      <c r="AD4043">
        <v>142</v>
      </c>
      <c r="AE4043">
        <v>145</v>
      </c>
      <c r="AF4043">
        <v>101</v>
      </c>
      <c r="AG4043">
        <v>104</v>
      </c>
      <c r="AH4043">
        <v>103</v>
      </c>
      <c r="AI4043">
        <v>104</v>
      </c>
      <c r="AJ4043">
        <v>102</v>
      </c>
      <c r="AM4043">
        <v>137.19999999999999</v>
      </c>
      <c r="AN4043">
        <v>103.9</v>
      </c>
      <c r="AO4043">
        <v>101</v>
      </c>
      <c r="AP4043">
        <v>107</v>
      </c>
      <c r="AQ4043"/>
      <c r="AR4043"/>
      <c r="AU4043">
        <v>1512</v>
      </c>
      <c r="AV4043">
        <v>4</v>
      </c>
      <c r="AW4043">
        <v>4</v>
      </c>
      <c r="AX4043">
        <v>4</v>
      </c>
      <c r="BG4043">
        <v>1680</v>
      </c>
      <c r="BH4043">
        <v>3</v>
      </c>
      <c r="BI4043">
        <v>3</v>
      </c>
      <c r="BJ4043">
        <v>3</v>
      </c>
      <c r="BQ4043" t="s">
        <v>185</v>
      </c>
      <c r="BR4043" t="s">
        <v>247</v>
      </c>
      <c r="BS4043" t="s">
        <v>332</v>
      </c>
      <c r="BT4043" t="s">
        <v>249</v>
      </c>
      <c r="BU4043">
        <v>24</v>
      </c>
      <c r="BV4043" t="s">
        <v>333</v>
      </c>
      <c r="BW4043" t="s">
        <v>173</v>
      </c>
      <c r="BX4043">
        <v>0</v>
      </c>
      <c r="BY4043">
        <v>12</v>
      </c>
      <c r="BZ4043">
        <v>4</v>
      </c>
      <c r="CA4043">
        <v>1516</v>
      </c>
      <c r="CB4043">
        <v>9</v>
      </c>
      <c r="CC4043">
        <v>3</v>
      </c>
      <c r="CD4043">
        <v>1683</v>
      </c>
      <c r="CE4043">
        <v>2</v>
      </c>
      <c r="CF4043">
        <v>2</v>
      </c>
      <c r="CG4043">
        <v>2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7</v>
      </c>
      <c r="CO4043">
        <v>3199</v>
      </c>
      <c r="CP4043">
        <v>2.1881838074398249E-3</v>
      </c>
      <c r="CQ4043">
        <v>7.0000000000000007E-2</v>
      </c>
      <c r="CR4043">
        <v>31.99</v>
      </c>
      <c r="CS4043">
        <v>6.7372473532242544E-2</v>
      </c>
      <c r="CT4043">
        <v>30.78922040423484</v>
      </c>
      <c r="CU4043">
        <v>2791</v>
      </c>
      <c r="CV4043">
        <v>-1</v>
      </c>
    </row>
    <row r="4044" spans="1:100" x14ac:dyDescent="0.2">
      <c r="A4044">
        <v>2022</v>
      </c>
      <c r="B4044">
        <v>6</v>
      </c>
      <c r="C4044" s="267">
        <v>44726</v>
      </c>
      <c r="D4044">
        <v>18</v>
      </c>
      <c r="E4044">
        <v>50</v>
      </c>
      <c r="F4044">
        <v>4</v>
      </c>
      <c r="G4044" t="s">
        <v>334</v>
      </c>
      <c r="H4044" t="s">
        <v>335</v>
      </c>
      <c r="I4044" t="s">
        <v>246</v>
      </c>
      <c r="J4044">
        <v>2</v>
      </c>
      <c r="K4044">
        <v>3</v>
      </c>
      <c r="L4044">
        <v>54</v>
      </c>
      <c r="M4044">
        <v>51</v>
      </c>
      <c r="N4044">
        <v>56</v>
      </c>
      <c r="O4044">
        <v>65</v>
      </c>
      <c r="P4044">
        <v>62</v>
      </c>
      <c r="Q4044">
        <v>66</v>
      </c>
      <c r="R4044">
        <v>63</v>
      </c>
      <c r="S4044">
        <v>73</v>
      </c>
      <c r="T4044">
        <v>60</v>
      </c>
      <c r="U4044">
        <v>55</v>
      </c>
      <c r="V4044">
        <v>53</v>
      </c>
      <c r="W4044">
        <v>64</v>
      </c>
      <c r="X4044">
        <v>59</v>
      </c>
      <c r="Y4044">
        <v>92</v>
      </c>
      <c r="Z4044">
        <v>107</v>
      </c>
      <c r="AA4044">
        <v>70</v>
      </c>
      <c r="AB4044">
        <v>71</v>
      </c>
      <c r="AC4044">
        <v>72</v>
      </c>
      <c r="AD4044">
        <v>71</v>
      </c>
      <c r="AE4044">
        <v>70</v>
      </c>
      <c r="AF4044">
        <v>54</v>
      </c>
      <c r="AG4044">
        <v>54</v>
      </c>
      <c r="AH4044">
        <v>55</v>
      </c>
      <c r="AI4044">
        <v>55</v>
      </c>
      <c r="AJ4044">
        <v>54</v>
      </c>
      <c r="AK4044">
        <v>107</v>
      </c>
      <c r="AL4044">
        <v>102</v>
      </c>
      <c r="AM4044">
        <v>68.3</v>
      </c>
      <c r="AN4044">
        <v>56.3</v>
      </c>
      <c r="AO4044">
        <v>101</v>
      </c>
      <c r="AP4044">
        <v>107</v>
      </c>
      <c r="AQ4044">
        <v>70.588235294117652</v>
      </c>
      <c r="AR4044">
        <v>102</v>
      </c>
      <c r="AU4044">
        <v>1512</v>
      </c>
      <c r="AV4044">
        <v>3</v>
      </c>
      <c r="AW4044">
        <v>4</v>
      </c>
      <c r="AX4044">
        <v>4</v>
      </c>
      <c r="BG4044">
        <v>680</v>
      </c>
      <c r="BH4044">
        <v>4</v>
      </c>
      <c r="BI4044">
        <v>5</v>
      </c>
      <c r="BJ4044">
        <v>2</v>
      </c>
      <c r="BQ4044" t="s">
        <v>185</v>
      </c>
      <c r="BR4044" t="s">
        <v>247</v>
      </c>
      <c r="BS4044" t="s">
        <v>336</v>
      </c>
      <c r="BT4044" t="s">
        <v>249</v>
      </c>
      <c r="BU4044">
        <v>24</v>
      </c>
      <c r="BV4044" t="s">
        <v>333</v>
      </c>
      <c r="BW4044" t="s">
        <v>173</v>
      </c>
      <c r="BX4044">
        <v>0</v>
      </c>
      <c r="BY4044">
        <v>11</v>
      </c>
      <c r="BZ4044">
        <v>3.666666666666667</v>
      </c>
      <c r="CA4044">
        <v>1515</v>
      </c>
      <c r="CB4044">
        <v>11</v>
      </c>
      <c r="CC4044">
        <v>3.666666666666667</v>
      </c>
      <c r="CD4044">
        <v>683</v>
      </c>
      <c r="CE4044">
        <v>2</v>
      </c>
      <c r="CF4044">
        <v>3</v>
      </c>
      <c r="CG4044">
        <v>2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7.333333333333333</v>
      </c>
      <c r="CO4044">
        <v>2198</v>
      </c>
      <c r="CP4044">
        <v>3.336366393691234E-3</v>
      </c>
      <c r="CQ4044">
        <v>0.13580246913580249</v>
      </c>
      <c r="CR4044">
        <v>40.703703703703702</v>
      </c>
      <c r="CS4044">
        <v>0.13025458851391361</v>
      </c>
      <c r="CT4044">
        <v>39.040852575488458</v>
      </c>
      <c r="CU4044">
        <v>2791</v>
      </c>
      <c r="CV4044">
        <v>-1</v>
      </c>
    </row>
    <row r="4045" spans="1:100" x14ac:dyDescent="0.2">
      <c r="A4045">
        <v>2022</v>
      </c>
      <c r="B4045">
        <v>6</v>
      </c>
      <c r="C4045" s="267">
        <v>44726</v>
      </c>
      <c r="D4045">
        <v>125</v>
      </c>
      <c r="E4045">
        <v>691</v>
      </c>
      <c r="F4045">
        <v>4</v>
      </c>
      <c r="G4045" t="s">
        <v>254</v>
      </c>
      <c r="H4045" t="s">
        <v>255</v>
      </c>
      <c r="I4045" t="s">
        <v>169</v>
      </c>
      <c r="J4045">
        <v>4</v>
      </c>
      <c r="K4045">
        <v>4</v>
      </c>
      <c r="L4045">
        <v>194</v>
      </c>
      <c r="M4045">
        <v>174</v>
      </c>
      <c r="N4045">
        <v>213</v>
      </c>
      <c r="AK4045">
        <v>110</v>
      </c>
      <c r="AL4045">
        <v>104</v>
      </c>
      <c r="AM4045"/>
      <c r="AN4045"/>
      <c r="AO4045">
        <v>120</v>
      </c>
      <c r="AP4045">
        <v>120</v>
      </c>
      <c r="AQ4045">
        <v>134.57943925233641</v>
      </c>
      <c r="AR4045">
        <v>107</v>
      </c>
      <c r="BQ4045" t="s">
        <v>256</v>
      </c>
      <c r="BR4045" t="s">
        <v>257</v>
      </c>
      <c r="BS4045"/>
      <c r="BT4045"/>
      <c r="BU4045">
        <v>24</v>
      </c>
      <c r="BV4045" t="s">
        <v>258</v>
      </c>
      <c r="BW4045" t="s">
        <v>173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/>
      <c r="CQ4045">
        <v>0</v>
      </c>
      <c r="CR4045">
        <v>0</v>
      </c>
      <c r="CS4045"/>
      <c r="CT4045"/>
      <c r="CU4045">
        <v>2791</v>
      </c>
      <c r="CV4045"/>
    </row>
    <row r="4046" spans="1:100" x14ac:dyDescent="0.2">
      <c r="A4046">
        <v>2022</v>
      </c>
      <c r="B4046">
        <v>6</v>
      </c>
      <c r="C4046" s="267">
        <v>44726</v>
      </c>
      <c r="D4046">
        <v>137</v>
      </c>
      <c r="E4046">
        <v>168</v>
      </c>
      <c r="F4046">
        <v>4</v>
      </c>
      <c r="G4046" t="s">
        <v>177</v>
      </c>
      <c r="H4046" t="s">
        <v>234</v>
      </c>
      <c r="I4046" t="s">
        <v>169</v>
      </c>
      <c r="J4046">
        <v>3</v>
      </c>
      <c r="K4046">
        <v>2</v>
      </c>
      <c r="L4046">
        <v>619</v>
      </c>
      <c r="M4046">
        <v>575</v>
      </c>
      <c r="N4046">
        <v>662</v>
      </c>
      <c r="AM4046"/>
      <c r="AN4046"/>
      <c r="AO4046">
        <v>90</v>
      </c>
      <c r="AP4046">
        <v>116</v>
      </c>
      <c r="AQ4046"/>
      <c r="AR4046"/>
      <c r="BQ4046" t="s">
        <v>176</v>
      </c>
      <c r="BS4046"/>
      <c r="BT4046"/>
      <c r="BU4046">
        <v>24</v>
      </c>
      <c r="BV4046" t="s">
        <v>177</v>
      </c>
      <c r="BW4046" t="s">
        <v>173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/>
      <c r="CQ4046">
        <v>0</v>
      </c>
      <c r="CR4046">
        <v>0</v>
      </c>
      <c r="CS4046"/>
      <c r="CT4046"/>
      <c r="CU4046">
        <v>2791</v>
      </c>
      <c r="CV4046"/>
    </row>
    <row r="4047" spans="1:100" x14ac:dyDescent="0.2">
      <c r="A4047">
        <v>2022</v>
      </c>
      <c r="B4047">
        <v>6</v>
      </c>
      <c r="C4047" s="267">
        <v>44726</v>
      </c>
      <c r="D4047">
        <v>124</v>
      </c>
      <c r="E4047">
        <v>688</v>
      </c>
      <c r="F4047">
        <v>5</v>
      </c>
      <c r="G4047" t="s">
        <v>308</v>
      </c>
      <c r="H4047" t="s">
        <v>309</v>
      </c>
      <c r="I4047" t="s">
        <v>169</v>
      </c>
      <c r="J4047">
        <v>2</v>
      </c>
      <c r="K4047">
        <v>2</v>
      </c>
      <c r="L4047">
        <v>200</v>
      </c>
      <c r="M4047">
        <v>180</v>
      </c>
      <c r="N4047">
        <v>220</v>
      </c>
      <c r="O4047">
        <v>251</v>
      </c>
      <c r="P4047">
        <v>248</v>
      </c>
      <c r="Q4047">
        <v>236</v>
      </c>
      <c r="R4047">
        <v>235</v>
      </c>
      <c r="S4047">
        <v>265</v>
      </c>
      <c r="T4047">
        <v>189</v>
      </c>
      <c r="U4047">
        <v>180</v>
      </c>
      <c r="V4047">
        <v>203</v>
      </c>
      <c r="W4047">
        <v>190</v>
      </c>
      <c r="X4047">
        <v>188</v>
      </c>
      <c r="AA4047">
        <v>220</v>
      </c>
      <c r="AB4047">
        <v>224</v>
      </c>
      <c r="AC4047">
        <v>262</v>
      </c>
      <c r="AD4047">
        <v>290</v>
      </c>
      <c r="AE4047">
        <v>203</v>
      </c>
      <c r="AF4047">
        <v>208</v>
      </c>
      <c r="AG4047">
        <v>200</v>
      </c>
      <c r="AH4047">
        <v>198</v>
      </c>
      <c r="AI4047">
        <v>201</v>
      </c>
      <c r="AJ4047">
        <v>189</v>
      </c>
      <c r="AM4047">
        <v>243.4</v>
      </c>
      <c r="AN4047">
        <v>194.6</v>
      </c>
      <c r="AO4047">
        <v>59</v>
      </c>
      <c r="AP4047">
        <v>122</v>
      </c>
      <c r="AQ4047"/>
      <c r="AR4047"/>
      <c r="AU4047">
        <v>970</v>
      </c>
      <c r="AV4047">
        <v>3</v>
      </c>
      <c r="AW4047">
        <v>3</v>
      </c>
      <c r="AX4047">
        <v>3</v>
      </c>
      <c r="BG4047">
        <v>770</v>
      </c>
      <c r="BH4047">
        <v>3</v>
      </c>
      <c r="BI4047">
        <v>2</v>
      </c>
      <c r="BQ4047" t="s">
        <v>180</v>
      </c>
      <c r="BR4047" t="s">
        <v>192</v>
      </c>
      <c r="BS4047"/>
      <c r="BT4047"/>
      <c r="BU4047">
        <v>24</v>
      </c>
      <c r="BV4047" t="s">
        <v>310</v>
      </c>
      <c r="BW4047" t="s">
        <v>173</v>
      </c>
      <c r="BX4047">
        <v>0</v>
      </c>
      <c r="BY4047">
        <v>9</v>
      </c>
      <c r="BZ4047">
        <v>4.5</v>
      </c>
      <c r="CA4047">
        <v>974</v>
      </c>
      <c r="CB4047">
        <v>5</v>
      </c>
      <c r="CC4047">
        <v>2.5</v>
      </c>
      <c r="CD4047">
        <v>772</v>
      </c>
      <c r="CE4047">
        <v>3</v>
      </c>
      <c r="CF4047">
        <v>2</v>
      </c>
      <c r="CG4047">
        <v>1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7</v>
      </c>
      <c r="CO4047">
        <v>1746</v>
      </c>
      <c r="CP4047">
        <v>4.0091638029782356E-3</v>
      </c>
      <c r="CQ4047">
        <v>3.5000000000000003E-2</v>
      </c>
      <c r="CR4047">
        <v>8.73</v>
      </c>
      <c r="CS4047">
        <v>3.5971223021582732E-2</v>
      </c>
      <c r="CT4047">
        <v>8.9722507708119217</v>
      </c>
      <c r="CU4047">
        <v>2791</v>
      </c>
      <c r="CV4047">
        <v>-1</v>
      </c>
    </row>
    <row r="4048" spans="1:100" x14ac:dyDescent="0.2">
      <c r="A4048">
        <v>2022</v>
      </c>
      <c r="B4048">
        <v>6</v>
      </c>
      <c r="C4048" s="267">
        <v>44726</v>
      </c>
      <c r="D4048">
        <v>124</v>
      </c>
      <c r="E4048">
        <v>689</v>
      </c>
      <c r="F4048">
        <v>5</v>
      </c>
      <c r="G4048" t="s">
        <v>311</v>
      </c>
      <c r="H4048" t="s">
        <v>312</v>
      </c>
      <c r="I4048" t="s">
        <v>169</v>
      </c>
      <c r="J4048">
        <v>2</v>
      </c>
      <c r="K4048">
        <v>2</v>
      </c>
      <c r="L4048">
        <v>75</v>
      </c>
      <c r="M4048">
        <v>67</v>
      </c>
      <c r="N4048">
        <v>82</v>
      </c>
      <c r="O4048">
        <v>93</v>
      </c>
      <c r="P4048">
        <v>101</v>
      </c>
      <c r="Q4048">
        <v>107</v>
      </c>
      <c r="R4048">
        <v>102</v>
      </c>
      <c r="S4048">
        <v>97</v>
      </c>
      <c r="T4048">
        <v>75</v>
      </c>
      <c r="U4048">
        <v>80</v>
      </c>
      <c r="V4048">
        <v>79</v>
      </c>
      <c r="W4048">
        <v>78</v>
      </c>
      <c r="X4048">
        <v>68</v>
      </c>
      <c r="AA4048">
        <v>108</v>
      </c>
      <c r="AB4048">
        <v>109</v>
      </c>
      <c r="AC4048">
        <v>103</v>
      </c>
      <c r="AD4048">
        <v>116</v>
      </c>
      <c r="AE4048">
        <v>106</v>
      </c>
      <c r="AF4048">
        <v>72</v>
      </c>
      <c r="AG4048">
        <v>80</v>
      </c>
      <c r="AH4048">
        <v>82</v>
      </c>
      <c r="AI4048">
        <v>84</v>
      </c>
      <c r="AJ4048">
        <v>79</v>
      </c>
      <c r="AM4048">
        <v>104.2</v>
      </c>
      <c r="AN4048">
        <v>77.7</v>
      </c>
      <c r="AO4048">
        <v>59</v>
      </c>
      <c r="AP4048">
        <v>122</v>
      </c>
      <c r="AQ4048"/>
      <c r="AR4048"/>
      <c r="AU4048">
        <v>810</v>
      </c>
      <c r="AV4048">
        <v>3</v>
      </c>
      <c r="AW4048">
        <v>2</v>
      </c>
      <c r="AX4048">
        <v>2</v>
      </c>
      <c r="AZ4048">
        <v>3</v>
      </c>
      <c r="BG4048">
        <v>432</v>
      </c>
      <c r="BH4048">
        <v>1</v>
      </c>
      <c r="BI4048">
        <v>2</v>
      </c>
      <c r="BQ4048" t="s">
        <v>180</v>
      </c>
      <c r="BR4048" t="s">
        <v>192</v>
      </c>
      <c r="BS4048"/>
      <c r="BT4048"/>
      <c r="BU4048">
        <v>24</v>
      </c>
      <c r="BV4048" t="s">
        <v>310</v>
      </c>
      <c r="BW4048" t="s">
        <v>173</v>
      </c>
      <c r="BX4048">
        <v>0</v>
      </c>
      <c r="BY4048">
        <v>10</v>
      </c>
      <c r="BZ4048">
        <v>5</v>
      </c>
      <c r="CA4048">
        <v>815</v>
      </c>
      <c r="CB4048">
        <v>3</v>
      </c>
      <c r="CC4048">
        <v>1.5</v>
      </c>
      <c r="CD4048">
        <v>433</v>
      </c>
      <c r="CE4048">
        <v>2</v>
      </c>
      <c r="CF4048">
        <v>2</v>
      </c>
      <c r="CG4048">
        <v>1</v>
      </c>
      <c r="CH4048">
        <v>0</v>
      </c>
      <c r="CI4048">
        <v>1</v>
      </c>
      <c r="CJ4048">
        <v>0</v>
      </c>
      <c r="CK4048">
        <v>0</v>
      </c>
      <c r="CL4048">
        <v>0</v>
      </c>
      <c r="CM4048">
        <v>0</v>
      </c>
      <c r="CN4048">
        <v>6.5</v>
      </c>
      <c r="CO4048">
        <v>1248</v>
      </c>
      <c r="CP4048">
        <v>5.208333333333333E-3</v>
      </c>
      <c r="CQ4048">
        <v>8.666666666666667E-2</v>
      </c>
      <c r="CR4048">
        <v>16.64</v>
      </c>
      <c r="CS4048">
        <v>8.3655083655083645E-2</v>
      </c>
      <c r="CT4048">
        <v>16.061776061776062</v>
      </c>
      <c r="CU4048">
        <v>2791</v>
      </c>
      <c r="CV4048">
        <v>-1</v>
      </c>
    </row>
    <row r="4049" spans="1:100" x14ac:dyDescent="0.2">
      <c r="A4049">
        <v>2022</v>
      </c>
      <c r="B4049">
        <v>6</v>
      </c>
      <c r="C4049" s="267">
        <v>44726</v>
      </c>
      <c r="D4049">
        <v>376</v>
      </c>
      <c r="E4049">
        <v>438</v>
      </c>
      <c r="F4049">
        <v>5</v>
      </c>
      <c r="G4049" t="s">
        <v>216</v>
      </c>
      <c r="H4049" t="s">
        <v>217</v>
      </c>
      <c r="I4049" t="s">
        <v>169</v>
      </c>
      <c r="J4049">
        <v>3</v>
      </c>
      <c r="K4049">
        <v>2</v>
      </c>
      <c r="L4049">
        <v>335</v>
      </c>
      <c r="M4049">
        <v>315</v>
      </c>
      <c r="N4049">
        <v>358</v>
      </c>
      <c r="O4049">
        <v>478</v>
      </c>
      <c r="P4049">
        <v>504</v>
      </c>
      <c r="Q4049">
        <v>459</v>
      </c>
      <c r="R4049">
        <v>479</v>
      </c>
      <c r="S4049">
        <v>433</v>
      </c>
      <c r="T4049">
        <v>361</v>
      </c>
      <c r="U4049">
        <v>361</v>
      </c>
      <c r="V4049">
        <v>357</v>
      </c>
      <c r="W4049">
        <v>351</v>
      </c>
      <c r="X4049">
        <v>357</v>
      </c>
      <c r="AA4049">
        <v>433</v>
      </c>
      <c r="AB4049">
        <v>440</v>
      </c>
      <c r="AC4049">
        <v>449</v>
      </c>
      <c r="AD4049">
        <v>430</v>
      </c>
      <c r="AE4049">
        <v>445</v>
      </c>
      <c r="AF4049">
        <v>352</v>
      </c>
      <c r="AG4049">
        <v>340</v>
      </c>
      <c r="AH4049">
        <v>344</v>
      </c>
      <c r="AI4049">
        <v>346</v>
      </c>
      <c r="AJ4049">
        <v>340</v>
      </c>
      <c r="AM4049">
        <v>455</v>
      </c>
      <c r="AN4049">
        <v>350.9</v>
      </c>
      <c r="AO4049">
        <v>75</v>
      </c>
      <c r="AP4049">
        <v>144</v>
      </c>
      <c r="AQ4049"/>
      <c r="AR4049"/>
      <c r="BQ4049" t="s">
        <v>185</v>
      </c>
      <c r="BR4049" t="s">
        <v>186</v>
      </c>
      <c r="BS4049" t="s">
        <v>218</v>
      </c>
      <c r="BT4049" t="s">
        <v>188</v>
      </c>
      <c r="BU4049">
        <v>24</v>
      </c>
      <c r="BV4049" t="s">
        <v>219</v>
      </c>
      <c r="BW4049" t="s">
        <v>173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/>
      <c r="CQ4049">
        <v>0</v>
      </c>
      <c r="CR4049">
        <v>0</v>
      </c>
      <c r="CS4049">
        <v>0</v>
      </c>
      <c r="CT4049">
        <v>0</v>
      </c>
      <c r="CU4049">
        <v>2791</v>
      </c>
      <c r="CV4049">
        <v>-1</v>
      </c>
    </row>
    <row r="4050" spans="1:100" x14ac:dyDescent="0.2">
      <c r="A4050">
        <v>2022</v>
      </c>
      <c r="B4050">
        <v>6</v>
      </c>
      <c r="C4050" s="267">
        <v>44726</v>
      </c>
      <c r="D4050">
        <v>425</v>
      </c>
      <c r="E4050">
        <v>674</v>
      </c>
      <c r="F4050">
        <v>5</v>
      </c>
      <c r="G4050" t="s">
        <v>244</v>
      </c>
      <c r="H4050" t="s">
        <v>245</v>
      </c>
      <c r="I4050" t="s">
        <v>246</v>
      </c>
      <c r="J4050">
        <v>2</v>
      </c>
      <c r="K4050">
        <v>1</v>
      </c>
      <c r="L4050">
        <v>256</v>
      </c>
      <c r="M4050">
        <v>240</v>
      </c>
      <c r="N4050">
        <v>274</v>
      </c>
      <c r="O4050">
        <v>322</v>
      </c>
      <c r="P4050">
        <v>340</v>
      </c>
      <c r="Q4050">
        <v>359</v>
      </c>
      <c r="R4050">
        <v>352</v>
      </c>
      <c r="T4050">
        <v>271</v>
      </c>
      <c r="U4050">
        <v>286</v>
      </c>
      <c r="V4050">
        <v>293</v>
      </c>
      <c r="W4050">
        <v>278</v>
      </c>
      <c r="Y4050">
        <v>94</v>
      </c>
      <c r="AM4050">
        <v>343.25</v>
      </c>
      <c r="AN4050">
        <v>282</v>
      </c>
      <c r="AO4050">
        <v>60</v>
      </c>
      <c r="AP4050">
        <v>120</v>
      </c>
      <c r="AQ4050">
        <v>76.59574468085107</v>
      </c>
      <c r="AR4050">
        <v>94</v>
      </c>
      <c r="AV4050">
        <v>2</v>
      </c>
      <c r="AW4050">
        <v>2</v>
      </c>
      <c r="AY4050">
        <v>2</v>
      </c>
      <c r="BG4050">
        <v>100</v>
      </c>
      <c r="BQ4050" t="s">
        <v>185</v>
      </c>
      <c r="BR4050" t="s">
        <v>247</v>
      </c>
      <c r="BS4050" t="s">
        <v>248</v>
      </c>
      <c r="BT4050" t="s">
        <v>249</v>
      </c>
      <c r="BU4050">
        <v>24</v>
      </c>
      <c r="BV4050" t="s">
        <v>244</v>
      </c>
      <c r="BW4050" t="s">
        <v>173</v>
      </c>
      <c r="BX4050">
        <v>0</v>
      </c>
      <c r="BY4050">
        <v>6</v>
      </c>
      <c r="BZ4050">
        <v>6</v>
      </c>
      <c r="CA4050">
        <v>6</v>
      </c>
      <c r="CB4050">
        <v>0</v>
      </c>
      <c r="CC4050">
        <v>0</v>
      </c>
      <c r="CD4050">
        <v>100</v>
      </c>
      <c r="CE4050">
        <v>2</v>
      </c>
      <c r="CF4050">
        <v>2</v>
      </c>
      <c r="CG4050">
        <v>0</v>
      </c>
      <c r="CH4050">
        <v>2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6</v>
      </c>
      <c r="CO4050">
        <v>106</v>
      </c>
      <c r="CP4050">
        <v>5.6603773584905662E-2</v>
      </c>
      <c r="CQ4050">
        <v>2.34375E-2</v>
      </c>
      <c r="CR4050">
        <v>0.4140625</v>
      </c>
      <c r="CS4050">
        <v>2.1276595744680851E-2</v>
      </c>
      <c r="CT4050">
        <v>0.37588652482269502</v>
      </c>
      <c r="CU4050">
        <v>2791</v>
      </c>
      <c r="CV4050">
        <v>-1</v>
      </c>
    </row>
    <row r="4051" spans="1:100" x14ac:dyDescent="0.2">
      <c r="A4051">
        <v>2022</v>
      </c>
      <c r="B4051">
        <v>6</v>
      </c>
      <c r="C4051" s="267">
        <v>44726</v>
      </c>
      <c r="D4051">
        <v>384</v>
      </c>
      <c r="E4051">
        <v>557</v>
      </c>
      <c r="F4051">
        <v>6</v>
      </c>
      <c r="G4051" t="s">
        <v>206</v>
      </c>
      <c r="H4051" t="s">
        <v>207</v>
      </c>
      <c r="I4051" t="s">
        <v>169</v>
      </c>
      <c r="J4051">
        <v>1</v>
      </c>
      <c r="K4051">
        <v>6</v>
      </c>
      <c r="L4051">
        <v>182</v>
      </c>
      <c r="M4051">
        <v>171</v>
      </c>
      <c r="N4051">
        <v>194</v>
      </c>
      <c r="Y4051">
        <v>151</v>
      </c>
      <c r="Z4051">
        <v>146</v>
      </c>
      <c r="AK4051">
        <v>152</v>
      </c>
      <c r="AL4051">
        <v>153</v>
      </c>
      <c r="AM4051"/>
      <c r="AN4051"/>
      <c r="AO4051">
        <v>21</v>
      </c>
      <c r="AP4051">
        <v>180</v>
      </c>
      <c r="AQ4051">
        <v>23.920265780730901</v>
      </c>
      <c r="AR4051">
        <v>150.5</v>
      </c>
      <c r="BQ4051" t="s">
        <v>185</v>
      </c>
      <c r="BR4051" t="s">
        <v>186</v>
      </c>
      <c r="BS4051" t="s">
        <v>208</v>
      </c>
      <c r="BT4051" t="s">
        <v>209</v>
      </c>
      <c r="BU4051">
        <v>24</v>
      </c>
      <c r="BV4051" t="s">
        <v>205</v>
      </c>
      <c r="BW4051" t="s">
        <v>173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/>
      <c r="CQ4051">
        <v>0</v>
      </c>
      <c r="CR4051">
        <v>0</v>
      </c>
      <c r="CS4051"/>
      <c r="CT4051"/>
      <c r="CU4051">
        <v>2791</v>
      </c>
      <c r="CV4051"/>
    </row>
    <row r="4052" spans="1:100" x14ac:dyDescent="0.2">
      <c r="A4052">
        <v>2022</v>
      </c>
      <c r="B4052">
        <v>6</v>
      </c>
      <c r="C4052" s="267">
        <v>44726</v>
      </c>
      <c r="D4052">
        <v>376</v>
      </c>
      <c r="E4052">
        <v>438</v>
      </c>
      <c r="F4052">
        <v>7</v>
      </c>
      <c r="G4052" t="s">
        <v>216</v>
      </c>
      <c r="H4052" t="s">
        <v>217</v>
      </c>
      <c r="I4052" t="s">
        <v>169</v>
      </c>
      <c r="J4052">
        <v>3</v>
      </c>
      <c r="K4052">
        <v>2</v>
      </c>
      <c r="L4052">
        <v>335</v>
      </c>
      <c r="M4052">
        <v>315</v>
      </c>
      <c r="N4052">
        <v>358</v>
      </c>
      <c r="Y4052">
        <v>138</v>
      </c>
      <c r="Z4052">
        <v>138</v>
      </c>
      <c r="AK4052">
        <v>138</v>
      </c>
      <c r="AL4052">
        <v>134</v>
      </c>
      <c r="AM4052"/>
      <c r="AN4052"/>
      <c r="AO4052">
        <v>75</v>
      </c>
      <c r="AP4052">
        <v>144</v>
      </c>
      <c r="AQ4052">
        <v>78.832116788321173</v>
      </c>
      <c r="AR4052">
        <v>137</v>
      </c>
      <c r="AU4052">
        <v>672</v>
      </c>
      <c r="AV4052">
        <v>4</v>
      </c>
      <c r="AW4052">
        <v>7</v>
      </c>
      <c r="AX4052">
        <v>8</v>
      </c>
      <c r="AZ4052">
        <v>5</v>
      </c>
      <c r="BG4052">
        <v>1008</v>
      </c>
      <c r="BH4052">
        <v>10</v>
      </c>
      <c r="BI4052">
        <v>4</v>
      </c>
      <c r="BJ4052">
        <v>2</v>
      </c>
      <c r="BQ4052" t="s">
        <v>185</v>
      </c>
      <c r="BR4052" t="s">
        <v>186</v>
      </c>
      <c r="BS4052" t="s">
        <v>218</v>
      </c>
      <c r="BT4052" t="s">
        <v>188</v>
      </c>
      <c r="BU4052">
        <v>24</v>
      </c>
      <c r="BV4052" t="s">
        <v>219</v>
      </c>
      <c r="BW4052" t="s">
        <v>173</v>
      </c>
      <c r="BX4052">
        <v>0</v>
      </c>
      <c r="BY4052">
        <v>24</v>
      </c>
      <c r="BZ4052">
        <v>12</v>
      </c>
      <c r="CA4052">
        <v>684</v>
      </c>
      <c r="CB4052">
        <v>16</v>
      </c>
      <c r="CC4052">
        <v>8</v>
      </c>
      <c r="CD4052">
        <v>1016</v>
      </c>
      <c r="CE4052">
        <v>7</v>
      </c>
      <c r="CF4052">
        <v>5</v>
      </c>
      <c r="CG4052">
        <v>5</v>
      </c>
      <c r="CH4052">
        <v>0</v>
      </c>
      <c r="CI4052">
        <v>2</v>
      </c>
      <c r="CJ4052">
        <v>0</v>
      </c>
      <c r="CK4052">
        <v>0</v>
      </c>
      <c r="CL4052">
        <v>0</v>
      </c>
      <c r="CM4052">
        <v>0</v>
      </c>
      <c r="CN4052">
        <v>20</v>
      </c>
      <c r="CO4052">
        <v>1700</v>
      </c>
      <c r="CP4052">
        <v>1.1764705882352939E-2</v>
      </c>
      <c r="CQ4052">
        <v>5.9701492537313432E-2</v>
      </c>
      <c r="CR4052">
        <v>5.0746268656716422</v>
      </c>
      <c r="CS4052"/>
      <c r="CT4052"/>
      <c r="CU4052">
        <v>2791</v>
      </c>
      <c r="CV4052"/>
    </row>
    <row r="4053" spans="1:100" x14ac:dyDescent="0.2">
      <c r="A4053">
        <v>2022</v>
      </c>
      <c r="B4053">
        <v>6</v>
      </c>
      <c r="C4053" s="267">
        <v>44726</v>
      </c>
      <c r="D4053">
        <v>1</v>
      </c>
      <c r="E4053">
        <v>1</v>
      </c>
      <c r="F4053">
        <v>8</v>
      </c>
      <c r="G4053" t="s">
        <v>388</v>
      </c>
      <c r="H4053" t="s">
        <v>389</v>
      </c>
      <c r="I4053" t="s">
        <v>169</v>
      </c>
      <c r="J4053">
        <v>3</v>
      </c>
      <c r="K4053">
        <v>2</v>
      </c>
      <c r="L4053">
        <v>111</v>
      </c>
      <c r="M4053">
        <v>103</v>
      </c>
      <c r="N4053">
        <v>118</v>
      </c>
      <c r="O4053">
        <v>128</v>
      </c>
      <c r="P4053">
        <v>119</v>
      </c>
      <c r="T4053">
        <v>96</v>
      </c>
      <c r="U4053">
        <v>106</v>
      </c>
      <c r="AM4053">
        <v>123.5</v>
      </c>
      <c r="AN4053">
        <v>101</v>
      </c>
      <c r="AO4053">
        <v>108</v>
      </c>
      <c r="AP4053">
        <v>100</v>
      </c>
      <c r="AQ4053"/>
      <c r="AR4053"/>
      <c r="AU4053">
        <v>650</v>
      </c>
      <c r="AV4053">
        <v>4</v>
      </c>
      <c r="AW4053">
        <v>4</v>
      </c>
      <c r="AX4053">
        <v>3</v>
      </c>
      <c r="BQ4053" t="s">
        <v>390</v>
      </c>
      <c r="BR4053" t="s">
        <v>390</v>
      </c>
      <c r="BS4053"/>
      <c r="BT4053"/>
      <c r="BU4053">
        <v>24</v>
      </c>
      <c r="BV4053" t="s">
        <v>391</v>
      </c>
      <c r="BW4053" t="s">
        <v>173</v>
      </c>
      <c r="BX4053">
        <v>0</v>
      </c>
      <c r="BY4053">
        <v>11</v>
      </c>
      <c r="BZ4053">
        <v>5.5</v>
      </c>
      <c r="CA4053">
        <v>655</v>
      </c>
      <c r="CB4053">
        <v>0</v>
      </c>
      <c r="CC4053">
        <v>0</v>
      </c>
      <c r="CD4053">
        <v>0</v>
      </c>
      <c r="CE4053">
        <v>2</v>
      </c>
      <c r="CF4053">
        <v>2</v>
      </c>
      <c r="CG4053">
        <v>1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5.5</v>
      </c>
      <c r="CO4053">
        <v>655</v>
      </c>
      <c r="CP4053">
        <v>8.3969465648854966E-3</v>
      </c>
      <c r="CQ4053">
        <v>4.954954954954955E-2</v>
      </c>
      <c r="CR4053">
        <v>5.9009009009009006</v>
      </c>
      <c r="CS4053">
        <v>5.4455445544554462E-2</v>
      </c>
      <c r="CT4053">
        <v>6.4851485148514856</v>
      </c>
      <c r="CU4053">
        <v>2791</v>
      </c>
      <c r="CV4053">
        <v>-1</v>
      </c>
    </row>
    <row r="4054" spans="1:100" x14ac:dyDescent="0.2">
      <c r="A4054">
        <v>2022</v>
      </c>
      <c r="B4054">
        <v>6</v>
      </c>
      <c r="C4054" s="267">
        <v>44726</v>
      </c>
      <c r="D4054">
        <v>1</v>
      </c>
      <c r="E4054">
        <v>2</v>
      </c>
      <c r="F4054">
        <v>8</v>
      </c>
      <c r="G4054" t="s">
        <v>392</v>
      </c>
      <c r="H4054" t="s">
        <v>393</v>
      </c>
      <c r="I4054" t="s">
        <v>169</v>
      </c>
      <c r="J4054">
        <v>3</v>
      </c>
      <c r="K4054">
        <v>2</v>
      </c>
      <c r="L4054">
        <v>113</v>
      </c>
      <c r="M4054">
        <v>105</v>
      </c>
      <c r="N4054">
        <v>120</v>
      </c>
      <c r="O4054">
        <v>161</v>
      </c>
      <c r="P4054">
        <v>148</v>
      </c>
      <c r="T4054">
        <v>105</v>
      </c>
      <c r="U4054">
        <v>122</v>
      </c>
      <c r="AM4054">
        <v>154.5</v>
      </c>
      <c r="AN4054">
        <v>113.5</v>
      </c>
      <c r="AO4054">
        <v>108</v>
      </c>
      <c r="AP4054">
        <v>100</v>
      </c>
      <c r="AQ4054"/>
      <c r="AR4054"/>
      <c r="AU4054">
        <v>576</v>
      </c>
      <c r="AV4054">
        <v>4</v>
      </c>
      <c r="AW4054">
        <v>1</v>
      </c>
      <c r="AX4054">
        <v>1</v>
      </c>
      <c r="BQ4054" t="s">
        <v>390</v>
      </c>
      <c r="BR4054" t="s">
        <v>390</v>
      </c>
      <c r="BS4054"/>
      <c r="BT4054"/>
      <c r="BU4054">
        <v>24</v>
      </c>
      <c r="BV4054" t="s">
        <v>391</v>
      </c>
      <c r="BW4054" t="s">
        <v>173</v>
      </c>
      <c r="BX4054">
        <v>0</v>
      </c>
      <c r="BY4054">
        <v>6</v>
      </c>
      <c r="BZ4054">
        <v>3</v>
      </c>
      <c r="CA4054">
        <v>579</v>
      </c>
      <c r="CB4054">
        <v>0</v>
      </c>
      <c r="CC4054">
        <v>0</v>
      </c>
      <c r="CD4054">
        <v>0</v>
      </c>
      <c r="CE4054">
        <v>2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3</v>
      </c>
      <c r="CO4054">
        <v>579</v>
      </c>
      <c r="CP4054">
        <v>5.1813471502590684E-3</v>
      </c>
      <c r="CQ4054">
        <v>2.6548672566371681E-2</v>
      </c>
      <c r="CR4054">
        <v>5.1238938053097343</v>
      </c>
      <c r="CS4054">
        <v>2.643171806167401E-2</v>
      </c>
      <c r="CT4054">
        <v>5.1013215859030838</v>
      </c>
      <c r="CU4054">
        <v>2791</v>
      </c>
      <c r="CV4054">
        <v>-1</v>
      </c>
    </row>
    <row r="4055" spans="1:100" x14ac:dyDescent="0.2">
      <c r="A4055">
        <v>2022</v>
      </c>
      <c r="B4055">
        <v>6</v>
      </c>
      <c r="C4055" s="267">
        <v>44726</v>
      </c>
      <c r="D4055">
        <v>47</v>
      </c>
      <c r="E4055">
        <v>122</v>
      </c>
      <c r="F4055">
        <v>8</v>
      </c>
      <c r="G4055" t="s">
        <v>250</v>
      </c>
      <c r="H4055" t="s">
        <v>251</v>
      </c>
      <c r="I4055" t="s">
        <v>246</v>
      </c>
      <c r="J4055">
        <v>2</v>
      </c>
      <c r="K4055">
        <v>1</v>
      </c>
      <c r="L4055">
        <v>280</v>
      </c>
      <c r="M4055">
        <v>267</v>
      </c>
      <c r="N4055">
        <v>292</v>
      </c>
      <c r="AM4055"/>
      <c r="AN4055"/>
      <c r="AO4055">
        <v>64</v>
      </c>
      <c r="AP4055">
        <v>113</v>
      </c>
      <c r="AQ4055"/>
      <c r="AR4055"/>
      <c r="AU4055">
        <v>600</v>
      </c>
      <c r="BG4055">
        <v>700</v>
      </c>
      <c r="BQ4055" t="s">
        <v>185</v>
      </c>
      <c r="BR4055" t="s">
        <v>247</v>
      </c>
      <c r="BS4055" t="s">
        <v>252</v>
      </c>
      <c r="BT4055" t="s">
        <v>249</v>
      </c>
      <c r="BU4055">
        <v>24</v>
      </c>
      <c r="BV4055" t="s">
        <v>253</v>
      </c>
      <c r="BW4055" t="s">
        <v>173</v>
      </c>
      <c r="BX4055">
        <v>0</v>
      </c>
      <c r="BY4055">
        <v>0</v>
      </c>
      <c r="BZ4055">
        <v>0</v>
      </c>
      <c r="CA4055">
        <v>600</v>
      </c>
      <c r="CB4055">
        <v>0</v>
      </c>
      <c r="CC4055">
        <v>0</v>
      </c>
      <c r="CD4055">
        <v>700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1300</v>
      </c>
      <c r="CP4055">
        <v>0</v>
      </c>
      <c r="CQ4055">
        <v>0</v>
      </c>
      <c r="CR4055">
        <v>4.6428571428571432</v>
      </c>
      <c r="CS4055"/>
      <c r="CT4055"/>
      <c r="CU4055">
        <v>2791</v>
      </c>
      <c r="CV4055"/>
    </row>
    <row r="4056" spans="1:100" x14ac:dyDescent="0.2">
      <c r="A4056">
        <v>2022</v>
      </c>
      <c r="B4056">
        <v>6</v>
      </c>
      <c r="C4056" s="267">
        <v>44726</v>
      </c>
      <c r="D4056">
        <v>124</v>
      </c>
      <c r="E4056">
        <v>689</v>
      </c>
      <c r="F4056">
        <v>8</v>
      </c>
      <c r="G4056" t="s">
        <v>311</v>
      </c>
      <c r="H4056" t="s">
        <v>312</v>
      </c>
      <c r="I4056" t="s">
        <v>169</v>
      </c>
      <c r="J4056">
        <v>2</v>
      </c>
      <c r="K4056">
        <v>2</v>
      </c>
      <c r="L4056">
        <v>75</v>
      </c>
      <c r="M4056">
        <v>67</v>
      </c>
      <c r="N4056">
        <v>82</v>
      </c>
      <c r="Y4056">
        <v>102</v>
      </c>
      <c r="Z4056">
        <v>102</v>
      </c>
      <c r="AK4056">
        <v>120</v>
      </c>
      <c r="AL4056">
        <v>104</v>
      </c>
      <c r="AM4056"/>
      <c r="AN4056"/>
      <c r="AO4056">
        <v>59</v>
      </c>
      <c r="AP4056">
        <v>122</v>
      </c>
      <c r="AQ4056">
        <v>67.289719626168221</v>
      </c>
      <c r="AR4056">
        <v>107</v>
      </c>
      <c r="BQ4056" t="s">
        <v>180</v>
      </c>
      <c r="BR4056" t="s">
        <v>192</v>
      </c>
      <c r="BS4056"/>
      <c r="BT4056"/>
      <c r="BU4056">
        <v>24</v>
      </c>
      <c r="BV4056" t="s">
        <v>310</v>
      </c>
      <c r="BW4056" t="s">
        <v>173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/>
      <c r="CQ4056">
        <v>0</v>
      </c>
      <c r="CR4056">
        <v>0</v>
      </c>
      <c r="CS4056"/>
      <c r="CT4056"/>
      <c r="CU4056">
        <v>2791</v>
      </c>
      <c r="CV4056"/>
    </row>
    <row r="4057" spans="1:100" x14ac:dyDescent="0.2">
      <c r="A4057">
        <v>2022</v>
      </c>
      <c r="B4057">
        <v>6</v>
      </c>
      <c r="C4057" s="267">
        <v>44726</v>
      </c>
      <c r="D4057">
        <v>125</v>
      </c>
      <c r="E4057">
        <v>690</v>
      </c>
      <c r="F4057">
        <v>8</v>
      </c>
      <c r="G4057" t="s">
        <v>259</v>
      </c>
      <c r="H4057" t="s">
        <v>260</v>
      </c>
      <c r="I4057" t="s">
        <v>169</v>
      </c>
      <c r="J4057">
        <v>4</v>
      </c>
      <c r="K4057">
        <v>4</v>
      </c>
      <c r="L4057">
        <v>170</v>
      </c>
      <c r="M4057">
        <v>153</v>
      </c>
      <c r="N4057">
        <v>187</v>
      </c>
      <c r="AA4057">
        <v>214</v>
      </c>
      <c r="AB4057">
        <v>218</v>
      </c>
      <c r="AC4057">
        <v>194</v>
      </c>
      <c r="AD4057">
        <v>179</v>
      </c>
      <c r="AE4057">
        <v>182</v>
      </c>
      <c r="AF4057">
        <v>181</v>
      </c>
      <c r="AG4057">
        <v>137</v>
      </c>
      <c r="AH4057">
        <v>151</v>
      </c>
      <c r="AI4057">
        <v>145</v>
      </c>
      <c r="AJ4057">
        <v>153</v>
      </c>
      <c r="AM4057">
        <v>197.4</v>
      </c>
      <c r="AN4057">
        <v>153.4</v>
      </c>
      <c r="AO4057">
        <v>120</v>
      </c>
      <c r="AP4057">
        <v>120</v>
      </c>
      <c r="AQ4057"/>
      <c r="AR4057"/>
      <c r="BG4057">
        <v>192</v>
      </c>
      <c r="BH4057">
        <v>6</v>
      </c>
      <c r="BI4057">
        <v>4</v>
      </c>
      <c r="BJ4057">
        <v>2</v>
      </c>
      <c r="BQ4057" t="s">
        <v>256</v>
      </c>
      <c r="BR4057" t="s">
        <v>257</v>
      </c>
      <c r="BS4057"/>
      <c r="BT4057"/>
      <c r="BU4057">
        <v>24</v>
      </c>
      <c r="BV4057" t="s">
        <v>258</v>
      </c>
      <c r="BW4057" t="s">
        <v>173</v>
      </c>
      <c r="BX4057">
        <v>0</v>
      </c>
      <c r="BY4057">
        <v>0</v>
      </c>
      <c r="BZ4057">
        <v>0</v>
      </c>
      <c r="CA4057">
        <v>0</v>
      </c>
      <c r="CB4057">
        <v>12</v>
      </c>
      <c r="CC4057">
        <v>3</v>
      </c>
      <c r="CD4057">
        <v>195</v>
      </c>
      <c r="CE4057">
        <v>1</v>
      </c>
      <c r="CF4057">
        <v>1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3</v>
      </c>
      <c r="CO4057">
        <v>195</v>
      </c>
      <c r="CP4057">
        <v>1.5384615384615391E-2</v>
      </c>
      <c r="CQ4057">
        <v>1.7647058823529412E-2</v>
      </c>
      <c r="CR4057">
        <v>1.1470588235294119</v>
      </c>
      <c r="CS4057">
        <v>1.955671447196871E-2</v>
      </c>
      <c r="CT4057">
        <v>1.271186440677966</v>
      </c>
      <c r="CU4057">
        <v>2791</v>
      </c>
      <c r="CV4057">
        <v>-1</v>
      </c>
    </row>
    <row r="4058" spans="1:100" x14ac:dyDescent="0.2">
      <c r="A4058">
        <v>2022</v>
      </c>
      <c r="B4058">
        <v>6</v>
      </c>
      <c r="C4058" s="267">
        <v>44726</v>
      </c>
      <c r="D4058">
        <v>125</v>
      </c>
      <c r="E4058">
        <v>691</v>
      </c>
      <c r="F4058">
        <v>8</v>
      </c>
      <c r="G4058" t="s">
        <v>254</v>
      </c>
      <c r="H4058" t="s">
        <v>255</v>
      </c>
      <c r="I4058" t="s">
        <v>169</v>
      </c>
      <c r="J4058">
        <v>4</v>
      </c>
      <c r="K4058">
        <v>4</v>
      </c>
      <c r="L4058">
        <v>194</v>
      </c>
      <c r="M4058">
        <v>174</v>
      </c>
      <c r="N4058">
        <v>213</v>
      </c>
      <c r="AA4058">
        <v>236</v>
      </c>
      <c r="AB4058">
        <v>232</v>
      </c>
      <c r="AC4058">
        <v>210</v>
      </c>
      <c r="AD4058">
        <v>216</v>
      </c>
      <c r="AE4058">
        <v>224</v>
      </c>
      <c r="AF4058">
        <v>196</v>
      </c>
      <c r="AG4058">
        <v>162</v>
      </c>
      <c r="AH4058">
        <v>169</v>
      </c>
      <c r="AI4058">
        <v>172</v>
      </c>
      <c r="AJ4058">
        <v>174</v>
      </c>
      <c r="AM4058">
        <v>223.6</v>
      </c>
      <c r="AN4058">
        <v>174.6</v>
      </c>
      <c r="AO4058">
        <v>120</v>
      </c>
      <c r="AP4058">
        <v>120</v>
      </c>
      <c r="AQ4058"/>
      <c r="AR4058"/>
      <c r="BG4058">
        <v>192</v>
      </c>
      <c r="BH4058">
        <v>3</v>
      </c>
      <c r="BI4058">
        <v>7</v>
      </c>
      <c r="BJ4058">
        <v>3</v>
      </c>
      <c r="BQ4058" t="s">
        <v>256</v>
      </c>
      <c r="BR4058" t="s">
        <v>257</v>
      </c>
      <c r="BS4058"/>
      <c r="BT4058"/>
      <c r="BU4058">
        <v>24</v>
      </c>
      <c r="BV4058" t="s">
        <v>258</v>
      </c>
      <c r="BW4058" t="s">
        <v>173</v>
      </c>
      <c r="BX4058">
        <v>0</v>
      </c>
      <c r="BY4058">
        <v>0</v>
      </c>
      <c r="BZ4058">
        <v>0</v>
      </c>
      <c r="CA4058">
        <v>0</v>
      </c>
      <c r="CB4058">
        <v>13</v>
      </c>
      <c r="CC4058">
        <v>3.25</v>
      </c>
      <c r="CD4058">
        <v>195</v>
      </c>
      <c r="CE4058">
        <v>0</v>
      </c>
      <c r="CF4058">
        <v>1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3.25</v>
      </c>
      <c r="CO4058">
        <v>195</v>
      </c>
      <c r="CP4058">
        <v>1.666666666666667E-2</v>
      </c>
      <c r="CQ4058">
        <v>1.6752577319587628E-2</v>
      </c>
      <c r="CR4058">
        <v>1.0051546391752579</v>
      </c>
      <c r="CS4058">
        <v>1.861397479954181E-2</v>
      </c>
      <c r="CT4058">
        <v>1.1168384879725091</v>
      </c>
      <c r="CU4058">
        <v>2791</v>
      </c>
      <c r="CV4058">
        <v>-1</v>
      </c>
    </row>
    <row r="4059" spans="1:100" x14ac:dyDescent="0.2">
      <c r="A4059">
        <v>2022</v>
      </c>
      <c r="B4059">
        <v>6</v>
      </c>
      <c r="C4059" s="267">
        <v>44726</v>
      </c>
      <c r="D4059">
        <v>227</v>
      </c>
      <c r="E4059">
        <v>155</v>
      </c>
      <c r="F4059">
        <v>28</v>
      </c>
      <c r="G4059" t="s">
        <v>362</v>
      </c>
      <c r="H4059" t="s">
        <v>363</v>
      </c>
      <c r="I4059" t="s">
        <v>364</v>
      </c>
      <c r="J4059">
        <v>3</v>
      </c>
      <c r="K4059">
        <v>2</v>
      </c>
      <c r="L4059">
        <v>122</v>
      </c>
      <c r="M4059">
        <v>113</v>
      </c>
      <c r="N4059">
        <v>130</v>
      </c>
      <c r="AA4059">
        <v>192</v>
      </c>
      <c r="AB4059">
        <v>198</v>
      </c>
      <c r="AC4059">
        <v>192</v>
      </c>
      <c r="AD4059">
        <v>189</v>
      </c>
      <c r="AE4059">
        <v>200</v>
      </c>
      <c r="AF4059">
        <v>136</v>
      </c>
      <c r="AG4059">
        <v>117</v>
      </c>
      <c r="AH4059">
        <v>119</v>
      </c>
      <c r="AI4059">
        <v>124</v>
      </c>
      <c r="AJ4059">
        <v>125</v>
      </c>
      <c r="AK4059">
        <v>133</v>
      </c>
      <c r="AL4059">
        <v>134</v>
      </c>
      <c r="AM4059">
        <v>194.2</v>
      </c>
      <c r="AN4059">
        <v>124.2</v>
      </c>
      <c r="AO4059">
        <v>80</v>
      </c>
      <c r="AP4059">
        <v>135</v>
      </c>
      <c r="AQ4059">
        <v>80.898876404494374</v>
      </c>
      <c r="AR4059">
        <v>133.5</v>
      </c>
      <c r="BG4059">
        <v>144</v>
      </c>
      <c r="BH4059">
        <v>5</v>
      </c>
      <c r="BI4059">
        <v>3</v>
      </c>
      <c r="BQ4059" t="s">
        <v>180</v>
      </c>
      <c r="BR4059" t="s">
        <v>181</v>
      </c>
      <c r="BS4059" t="s">
        <v>365</v>
      </c>
      <c r="BT4059"/>
      <c r="BU4059">
        <v>24</v>
      </c>
      <c r="BV4059" t="s">
        <v>362</v>
      </c>
      <c r="BW4059" t="s">
        <v>222</v>
      </c>
      <c r="BX4059">
        <v>0</v>
      </c>
      <c r="BY4059">
        <v>0</v>
      </c>
      <c r="BZ4059">
        <v>0</v>
      </c>
      <c r="CA4059">
        <v>0</v>
      </c>
      <c r="CB4059">
        <v>8</v>
      </c>
      <c r="CC4059">
        <v>4</v>
      </c>
      <c r="CD4059">
        <v>148</v>
      </c>
      <c r="CE4059">
        <v>2</v>
      </c>
      <c r="CF4059">
        <v>1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4</v>
      </c>
      <c r="CO4059">
        <v>148</v>
      </c>
      <c r="CP4059">
        <v>2.7027027027027029E-2</v>
      </c>
      <c r="CQ4059">
        <v>3.2786885245901641E-2</v>
      </c>
      <c r="CR4059">
        <v>1.2131147540983609</v>
      </c>
      <c r="CS4059">
        <v>3.2206119162640899E-2</v>
      </c>
      <c r="CT4059">
        <v>1.1916264090177131</v>
      </c>
      <c r="CU4059">
        <v>2791</v>
      </c>
      <c r="CV4059">
        <v>-1</v>
      </c>
    </row>
    <row r="4060" spans="1:100" x14ac:dyDescent="0.2">
      <c r="A4060">
        <v>2022</v>
      </c>
      <c r="B4060">
        <v>6</v>
      </c>
      <c r="C4060" s="267">
        <v>44726</v>
      </c>
      <c r="D4060">
        <v>433</v>
      </c>
      <c r="E4060">
        <v>452</v>
      </c>
      <c r="F4060">
        <v>46</v>
      </c>
      <c r="G4060" t="s">
        <v>553</v>
      </c>
      <c r="H4060" t="s">
        <v>554</v>
      </c>
      <c r="I4060" t="s">
        <v>221</v>
      </c>
      <c r="J4060">
        <v>4</v>
      </c>
      <c r="K4060">
        <v>2</v>
      </c>
      <c r="L4060">
        <v>270</v>
      </c>
      <c r="M4060">
        <v>251</v>
      </c>
      <c r="N4060">
        <v>288</v>
      </c>
      <c r="O4060">
        <v>382</v>
      </c>
      <c r="P4060">
        <v>386</v>
      </c>
      <c r="Q4060">
        <v>353</v>
      </c>
      <c r="R4060">
        <v>360</v>
      </c>
      <c r="S4060">
        <v>302</v>
      </c>
      <c r="T4060">
        <v>244</v>
      </c>
      <c r="U4060">
        <v>243</v>
      </c>
      <c r="V4060">
        <v>283</v>
      </c>
      <c r="W4060">
        <v>249</v>
      </c>
      <c r="X4060">
        <v>250</v>
      </c>
      <c r="AA4060">
        <v>500</v>
      </c>
      <c r="AB4060">
        <v>423</v>
      </c>
      <c r="AC4060">
        <v>314</v>
      </c>
      <c r="AD4060">
        <v>327</v>
      </c>
      <c r="AE4060">
        <v>298</v>
      </c>
      <c r="AF4060">
        <v>280</v>
      </c>
      <c r="AG4060">
        <v>275</v>
      </c>
      <c r="AH4060">
        <v>280</v>
      </c>
      <c r="AI4060">
        <v>259</v>
      </c>
      <c r="AJ4060">
        <v>260</v>
      </c>
      <c r="AM4060">
        <v>364.5</v>
      </c>
      <c r="AN4060">
        <v>262.3</v>
      </c>
      <c r="AO4060">
        <v>96</v>
      </c>
      <c r="AP4060">
        <v>150</v>
      </c>
      <c r="AQ4060"/>
      <c r="AR4060"/>
      <c r="AU4060">
        <v>560</v>
      </c>
      <c r="AV4060">
        <v>6</v>
      </c>
      <c r="AW4060">
        <v>2</v>
      </c>
      <c r="AX4060">
        <v>2</v>
      </c>
      <c r="AZ4060">
        <v>2</v>
      </c>
      <c r="BG4060">
        <v>400</v>
      </c>
      <c r="BH4060">
        <v>3</v>
      </c>
      <c r="BI4060">
        <v>5</v>
      </c>
      <c r="BJ4060">
        <v>1</v>
      </c>
      <c r="BQ4060" t="s">
        <v>180</v>
      </c>
      <c r="BR4060" t="s">
        <v>181</v>
      </c>
      <c r="BS4060"/>
      <c r="BT4060"/>
      <c r="BU4060">
        <v>24</v>
      </c>
      <c r="BV4060" t="s">
        <v>552</v>
      </c>
      <c r="BW4060" t="s">
        <v>222</v>
      </c>
      <c r="BX4060">
        <v>0</v>
      </c>
      <c r="BY4060">
        <v>12</v>
      </c>
      <c r="BZ4060">
        <v>6</v>
      </c>
      <c r="CA4060">
        <v>566</v>
      </c>
      <c r="CB4060">
        <v>9</v>
      </c>
      <c r="CC4060">
        <v>4.5</v>
      </c>
      <c r="CD4060">
        <v>404</v>
      </c>
      <c r="CE4060">
        <v>4</v>
      </c>
      <c r="CF4060">
        <v>3</v>
      </c>
      <c r="CG4060">
        <v>1</v>
      </c>
      <c r="CH4060">
        <v>0</v>
      </c>
      <c r="CI4060">
        <v>1</v>
      </c>
      <c r="CJ4060">
        <v>0</v>
      </c>
      <c r="CK4060">
        <v>0</v>
      </c>
      <c r="CL4060">
        <v>0</v>
      </c>
      <c r="CM4060">
        <v>0</v>
      </c>
      <c r="CN4060">
        <v>10.5</v>
      </c>
      <c r="CO4060">
        <v>970</v>
      </c>
      <c r="CP4060">
        <v>1.082474226804124E-2</v>
      </c>
      <c r="CQ4060">
        <v>3.888888888888889E-2</v>
      </c>
      <c r="CR4060">
        <v>3.592592592592593</v>
      </c>
      <c r="CS4060">
        <v>4.0030499428135718E-2</v>
      </c>
      <c r="CT4060">
        <v>3.698055661456348</v>
      </c>
      <c r="CU4060">
        <v>2791</v>
      </c>
      <c r="CV4060">
        <v>-1</v>
      </c>
    </row>
    <row r="4061" spans="1:100" x14ac:dyDescent="0.2">
      <c r="A4061">
        <v>2022</v>
      </c>
      <c r="B4061">
        <v>6</v>
      </c>
      <c r="C4061" s="267">
        <v>44726</v>
      </c>
      <c r="D4061">
        <v>433</v>
      </c>
      <c r="E4061">
        <v>453</v>
      </c>
      <c r="F4061">
        <v>46</v>
      </c>
      <c r="G4061" t="s">
        <v>550</v>
      </c>
      <c r="H4061" t="s">
        <v>551</v>
      </c>
      <c r="I4061" t="s">
        <v>221</v>
      </c>
      <c r="J4061">
        <v>4</v>
      </c>
      <c r="K4061">
        <v>2</v>
      </c>
      <c r="L4061">
        <v>175</v>
      </c>
      <c r="M4061">
        <v>162</v>
      </c>
      <c r="N4061">
        <v>187</v>
      </c>
      <c r="O4061">
        <v>201</v>
      </c>
      <c r="P4061">
        <v>193</v>
      </c>
      <c r="Q4061">
        <v>227</v>
      </c>
      <c r="R4061">
        <v>199</v>
      </c>
      <c r="S4061">
        <v>212</v>
      </c>
      <c r="T4061">
        <v>165</v>
      </c>
      <c r="U4061">
        <v>168</v>
      </c>
      <c r="V4061">
        <v>186</v>
      </c>
      <c r="W4061">
        <v>165</v>
      </c>
      <c r="X4061">
        <v>190</v>
      </c>
      <c r="AA4061">
        <v>240</v>
      </c>
      <c r="AB4061">
        <v>244</v>
      </c>
      <c r="AC4061">
        <v>223</v>
      </c>
      <c r="AD4061">
        <v>208</v>
      </c>
      <c r="AE4061">
        <v>187</v>
      </c>
      <c r="AF4061">
        <v>173</v>
      </c>
      <c r="AG4061">
        <v>175</v>
      </c>
      <c r="AH4061">
        <v>171</v>
      </c>
      <c r="AI4061">
        <v>174</v>
      </c>
      <c r="AJ4061">
        <v>170</v>
      </c>
      <c r="AM4061">
        <v>213.4</v>
      </c>
      <c r="AN4061">
        <v>173.7</v>
      </c>
      <c r="AO4061">
        <v>96</v>
      </c>
      <c r="AP4061">
        <v>150</v>
      </c>
      <c r="AQ4061"/>
      <c r="AR4061"/>
      <c r="AU4061">
        <v>560</v>
      </c>
      <c r="AV4061">
        <v>5</v>
      </c>
      <c r="AW4061">
        <v>2</v>
      </c>
      <c r="AX4061">
        <v>3</v>
      </c>
      <c r="AZ4061">
        <v>2</v>
      </c>
      <c r="BG4061">
        <v>400</v>
      </c>
      <c r="BH4061">
        <v>4</v>
      </c>
      <c r="BI4061">
        <v>2</v>
      </c>
      <c r="BJ4061">
        <v>2</v>
      </c>
      <c r="BQ4061" t="s">
        <v>180</v>
      </c>
      <c r="BR4061" t="s">
        <v>181</v>
      </c>
      <c r="BS4061"/>
      <c r="BT4061"/>
      <c r="BU4061">
        <v>24</v>
      </c>
      <c r="BV4061" t="s">
        <v>552</v>
      </c>
      <c r="BW4061" t="s">
        <v>222</v>
      </c>
      <c r="BX4061">
        <v>0</v>
      </c>
      <c r="BY4061">
        <v>12</v>
      </c>
      <c r="BZ4061">
        <v>6</v>
      </c>
      <c r="CA4061">
        <v>566</v>
      </c>
      <c r="CB4061">
        <v>8</v>
      </c>
      <c r="CC4061">
        <v>4</v>
      </c>
      <c r="CD4061">
        <v>404</v>
      </c>
      <c r="CE4061">
        <v>4</v>
      </c>
      <c r="CF4061">
        <v>2</v>
      </c>
      <c r="CG4061">
        <v>2</v>
      </c>
      <c r="CH4061">
        <v>0</v>
      </c>
      <c r="CI4061">
        <v>1</v>
      </c>
      <c r="CJ4061">
        <v>0</v>
      </c>
      <c r="CK4061">
        <v>0</v>
      </c>
      <c r="CL4061">
        <v>0</v>
      </c>
      <c r="CM4061">
        <v>0</v>
      </c>
      <c r="CN4061">
        <v>10</v>
      </c>
      <c r="CO4061">
        <v>970</v>
      </c>
      <c r="CP4061">
        <v>1.030927835051546E-2</v>
      </c>
      <c r="CQ4061">
        <v>5.7142857142857141E-2</v>
      </c>
      <c r="CR4061">
        <v>5.5428571428571427</v>
      </c>
      <c r="CS4061">
        <v>5.7570523891767422E-2</v>
      </c>
      <c r="CT4061">
        <v>5.58434081750144</v>
      </c>
      <c r="CU4061">
        <v>2791</v>
      </c>
      <c r="CV4061">
        <v>-1</v>
      </c>
    </row>
    <row r="4062" spans="1:100" x14ac:dyDescent="0.2">
      <c r="A4062">
        <v>2022</v>
      </c>
      <c r="B4062">
        <v>6</v>
      </c>
      <c r="C4062" s="267">
        <v>44726</v>
      </c>
      <c r="D4062">
        <v>334</v>
      </c>
      <c r="E4062">
        <v>254</v>
      </c>
      <c r="F4062">
        <v>47</v>
      </c>
      <c r="G4062" t="s">
        <v>220</v>
      </c>
      <c r="H4062" t="s">
        <v>179</v>
      </c>
      <c r="I4062" t="s">
        <v>221</v>
      </c>
      <c r="J4062">
        <v>4</v>
      </c>
      <c r="K4062">
        <v>2</v>
      </c>
      <c r="L4062">
        <v>203</v>
      </c>
      <c r="M4062">
        <v>188</v>
      </c>
      <c r="N4062">
        <v>217</v>
      </c>
      <c r="Y4062">
        <v>133</v>
      </c>
      <c r="Z4062">
        <v>160</v>
      </c>
      <c r="AM4062"/>
      <c r="AN4062"/>
      <c r="AO4062">
        <v>94</v>
      </c>
      <c r="AP4062">
        <v>153</v>
      </c>
      <c r="AQ4062">
        <v>98.293515358361773</v>
      </c>
      <c r="AR4062">
        <v>146.5</v>
      </c>
      <c r="AU4062">
        <v>1320</v>
      </c>
      <c r="AV4062">
        <v>10</v>
      </c>
      <c r="AW4062">
        <v>7</v>
      </c>
      <c r="AX4062">
        <v>5</v>
      </c>
      <c r="AZ4062">
        <v>8</v>
      </c>
      <c r="BQ4062" t="s">
        <v>180</v>
      </c>
      <c r="BR4062" t="s">
        <v>181</v>
      </c>
      <c r="BS4062" t="s">
        <v>182</v>
      </c>
      <c r="BT4062"/>
      <c r="BU4062">
        <v>24</v>
      </c>
      <c r="BV4062" t="s">
        <v>220</v>
      </c>
      <c r="BW4062" t="s">
        <v>222</v>
      </c>
      <c r="BX4062">
        <v>0</v>
      </c>
      <c r="BY4062">
        <v>30</v>
      </c>
      <c r="BZ4062">
        <v>15</v>
      </c>
      <c r="CA4062">
        <v>1335</v>
      </c>
      <c r="CB4062">
        <v>0</v>
      </c>
      <c r="CC4062">
        <v>0</v>
      </c>
      <c r="CD4062">
        <v>0</v>
      </c>
      <c r="CE4062">
        <v>5</v>
      </c>
      <c r="CF4062">
        <v>3</v>
      </c>
      <c r="CG4062">
        <v>2</v>
      </c>
      <c r="CH4062">
        <v>0</v>
      </c>
      <c r="CI4062">
        <v>4</v>
      </c>
      <c r="CJ4062">
        <v>0</v>
      </c>
      <c r="CK4062">
        <v>0</v>
      </c>
      <c r="CL4062">
        <v>0</v>
      </c>
      <c r="CM4062">
        <v>0</v>
      </c>
      <c r="CN4062">
        <v>15</v>
      </c>
      <c r="CO4062">
        <v>1335</v>
      </c>
      <c r="CP4062">
        <v>1.123595505617977E-2</v>
      </c>
      <c r="CQ4062">
        <v>7.3891625615763554E-2</v>
      </c>
      <c r="CR4062">
        <v>6.5763546798029564</v>
      </c>
      <c r="CS4062"/>
      <c r="CT4062"/>
      <c r="CU4062">
        <v>2791</v>
      </c>
      <c r="CV4062"/>
    </row>
    <row r="4063" spans="1:100" x14ac:dyDescent="0.2">
      <c r="A4063">
        <v>2022</v>
      </c>
      <c r="B4063">
        <v>6</v>
      </c>
      <c r="C4063" s="267">
        <v>44726</v>
      </c>
      <c r="D4063">
        <v>415</v>
      </c>
      <c r="E4063">
        <v>655</v>
      </c>
      <c r="F4063">
        <v>47</v>
      </c>
      <c r="G4063" t="s">
        <v>269</v>
      </c>
      <c r="H4063" t="s">
        <v>270</v>
      </c>
      <c r="I4063" t="s">
        <v>221</v>
      </c>
      <c r="J4063">
        <v>3</v>
      </c>
      <c r="K4063">
        <v>1</v>
      </c>
      <c r="L4063">
        <v>148</v>
      </c>
      <c r="M4063">
        <v>137</v>
      </c>
      <c r="N4063">
        <v>158</v>
      </c>
      <c r="O4063">
        <v>169</v>
      </c>
      <c r="P4063">
        <v>170</v>
      </c>
      <c r="Q4063">
        <v>156</v>
      </c>
      <c r="R4063">
        <v>148</v>
      </c>
      <c r="T4063">
        <v>128</v>
      </c>
      <c r="U4063">
        <v>141</v>
      </c>
      <c r="V4063">
        <v>143</v>
      </c>
      <c r="W4063">
        <v>134</v>
      </c>
      <c r="AM4063">
        <v>160.75</v>
      </c>
      <c r="AN4063">
        <v>136.5</v>
      </c>
      <c r="AO4063">
        <v>64</v>
      </c>
      <c r="AP4063">
        <v>169</v>
      </c>
      <c r="AQ4063"/>
      <c r="AR4063"/>
      <c r="AV4063">
        <v>4</v>
      </c>
      <c r="AW4063">
        <v>4</v>
      </c>
      <c r="AZ4063">
        <v>2</v>
      </c>
      <c r="BQ4063" t="s">
        <v>180</v>
      </c>
      <c r="BR4063" t="s">
        <v>192</v>
      </c>
      <c r="BS4063" t="s">
        <v>271</v>
      </c>
      <c r="BT4063"/>
      <c r="BU4063">
        <v>24</v>
      </c>
      <c r="BV4063" t="s">
        <v>272</v>
      </c>
      <c r="BW4063" t="s">
        <v>222</v>
      </c>
      <c r="BX4063">
        <v>0</v>
      </c>
      <c r="BY4063">
        <v>10</v>
      </c>
      <c r="BZ4063">
        <v>10</v>
      </c>
      <c r="CA4063">
        <v>10</v>
      </c>
      <c r="CB4063">
        <v>0</v>
      </c>
      <c r="CC4063">
        <v>0</v>
      </c>
      <c r="CD4063">
        <v>0</v>
      </c>
      <c r="CE4063">
        <v>4</v>
      </c>
      <c r="CF4063">
        <v>4</v>
      </c>
      <c r="CG4063">
        <v>0</v>
      </c>
      <c r="CH4063">
        <v>0</v>
      </c>
      <c r="CI4063">
        <v>2</v>
      </c>
      <c r="CJ4063">
        <v>0</v>
      </c>
      <c r="CK4063">
        <v>0</v>
      </c>
      <c r="CL4063">
        <v>0</v>
      </c>
      <c r="CM4063">
        <v>0</v>
      </c>
      <c r="CN4063">
        <v>10</v>
      </c>
      <c r="CO4063">
        <v>10</v>
      </c>
      <c r="CP4063">
        <v>1</v>
      </c>
      <c r="CQ4063">
        <v>6.7567567567567571E-2</v>
      </c>
      <c r="CR4063">
        <v>6.7567567567567571E-2</v>
      </c>
      <c r="CS4063">
        <v>7.3260073260073263E-2</v>
      </c>
      <c r="CT4063">
        <v>7.3260073260073263E-2</v>
      </c>
      <c r="CU4063">
        <v>2791</v>
      </c>
      <c r="CV4063">
        <v>-1</v>
      </c>
    </row>
    <row r="4064" spans="1:100" x14ac:dyDescent="0.2">
      <c r="A4064">
        <v>2022</v>
      </c>
      <c r="B4064">
        <v>6</v>
      </c>
      <c r="C4064" s="267">
        <v>44726</v>
      </c>
      <c r="D4064">
        <v>415</v>
      </c>
      <c r="E4064">
        <v>656</v>
      </c>
      <c r="F4064">
        <v>47</v>
      </c>
      <c r="G4064" t="s">
        <v>324</v>
      </c>
      <c r="H4064" t="s">
        <v>325</v>
      </c>
      <c r="I4064" t="s">
        <v>221</v>
      </c>
      <c r="J4064">
        <v>3</v>
      </c>
      <c r="K4064">
        <v>1</v>
      </c>
      <c r="L4064">
        <v>148</v>
      </c>
      <c r="M4064">
        <v>137</v>
      </c>
      <c r="N4064">
        <v>158</v>
      </c>
      <c r="O4064">
        <v>169</v>
      </c>
      <c r="P4064">
        <v>170</v>
      </c>
      <c r="Q4064">
        <v>156</v>
      </c>
      <c r="R4064">
        <v>148</v>
      </c>
      <c r="T4064">
        <v>128</v>
      </c>
      <c r="U4064">
        <v>141</v>
      </c>
      <c r="V4064">
        <v>143</v>
      </c>
      <c r="W4064">
        <v>134</v>
      </c>
      <c r="AM4064">
        <v>160.75</v>
      </c>
      <c r="AN4064">
        <v>136.5</v>
      </c>
      <c r="AO4064">
        <v>64</v>
      </c>
      <c r="AP4064">
        <v>169</v>
      </c>
      <c r="AQ4064"/>
      <c r="AR4064"/>
      <c r="BQ4064" t="s">
        <v>180</v>
      </c>
      <c r="BR4064" t="s">
        <v>192</v>
      </c>
      <c r="BS4064" t="s">
        <v>326</v>
      </c>
      <c r="BT4064"/>
      <c r="BU4064">
        <v>24</v>
      </c>
      <c r="BV4064" t="s">
        <v>272</v>
      </c>
      <c r="BW4064" t="s">
        <v>222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/>
      <c r="CQ4064">
        <v>0</v>
      </c>
      <c r="CR4064">
        <v>0</v>
      </c>
      <c r="CS4064">
        <v>0</v>
      </c>
      <c r="CT4064">
        <v>0</v>
      </c>
      <c r="CU4064">
        <v>2791</v>
      </c>
      <c r="CV4064">
        <v>-1</v>
      </c>
    </row>
    <row r="4065" spans="1:100" x14ac:dyDescent="0.2">
      <c r="A4065">
        <v>2022</v>
      </c>
      <c r="B4065">
        <v>6</v>
      </c>
      <c r="C4065" s="267">
        <v>44726</v>
      </c>
      <c r="D4065">
        <v>415</v>
      </c>
      <c r="E4065">
        <v>657</v>
      </c>
      <c r="F4065">
        <v>47</v>
      </c>
      <c r="G4065" t="s">
        <v>327</v>
      </c>
      <c r="H4065" t="s">
        <v>328</v>
      </c>
      <c r="I4065" t="s">
        <v>221</v>
      </c>
      <c r="J4065">
        <v>3</v>
      </c>
      <c r="K4065">
        <v>1</v>
      </c>
      <c r="L4065">
        <v>90</v>
      </c>
      <c r="M4065">
        <v>83</v>
      </c>
      <c r="N4065">
        <v>96</v>
      </c>
      <c r="O4065">
        <v>151</v>
      </c>
      <c r="P4065">
        <v>155</v>
      </c>
      <c r="Q4065">
        <v>123</v>
      </c>
      <c r="R4065">
        <v>110</v>
      </c>
      <c r="T4065">
        <v>100</v>
      </c>
      <c r="U4065">
        <v>92</v>
      </c>
      <c r="V4065">
        <v>91</v>
      </c>
      <c r="W4065">
        <v>93</v>
      </c>
      <c r="AM4065">
        <v>134.75</v>
      </c>
      <c r="AN4065">
        <v>94</v>
      </c>
      <c r="AO4065">
        <v>64</v>
      </c>
      <c r="AP4065">
        <v>169</v>
      </c>
      <c r="AQ4065"/>
      <c r="AR4065"/>
      <c r="AV4065">
        <v>4</v>
      </c>
      <c r="AW4065">
        <v>3</v>
      </c>
      <c r="AX4065">
        <v>2</v>
      </c>
      <c r="AZ4065">
        <v>2</v>
      </c>
      <c r="BQ4065" t="s">
        <v>180</v>
      </c>
      <c r="BR4065" t="s">
        <v>192</v>
      </c>
      <c r="BS4065" t="s">
        <v>329</v>
      </c>
      <c r="BT4065"/>
      <c r="BU4065">
        <v>24</v>
      </c>
      <c r="BV4065" t="s">
        <v>272</v>
      </c>
      <c r="BW4065" t="s">
        <v>222</v>
      </c>
      <c r="BX4065">
        <v>0</v>
      </c>
      <c r="BY4065">
        <v>11</v>
      </c>
      <c r="BZ4065">
        <v>11</v>
      </c>
      <c r="CA4065">
        <v>11</v>
      </c>
      <c r="CB4065">
        <v>0</v>
      </c>
      <c r="CC4065">
        <v>0</v>
      </c>
      <c r="CD4065">
        <v>0</v>
      </c>
      <c r="CE4065">
        <v>4</v>
      </c>
      <c r="CF4065">
        <v>3</v>
      </c>
      <c r="CG4065">
        <v>2</v>
      </c>
      <c r="CH4065">
        <v>0</v>
      </c>
      <c r="CI4065">
        <v>2</v>
      </c>
      <c r="CJ4065">
        <v>0</v>
      </c>
      <c r="CK4065">
        <v>0</v>
      </c>
      <c r="CL4065">
        <v>0</v>
      </c>
      <c r="CM4065">
        <v>0</v>
      </c>
      <c r="CN4065">
        <v>11</v>
      </c>
      <c r="CO4065">
        <v>11</v>
      </c>
      <c r="CP4065">
        <v>1</v>
      </c>
      <c r="CQ4065">
        <v>0.1222222222222222</v>
      </c>
      <c r="CR4065">
        <v>0.1222222222222222</v>
      </c>
      <c r="CS4065">
        <v>0.1170212765957447</v>
      </c>
      <c r="CT4065">
        <v>0.1170212765957447</v>
      </c>
      <c r="CU4065">
        <v>2791</v>
      </c>
      <c r="CV4065">
        <v>-1</v>
      </c>
    </row>
    <row r="4066" spans="1:100" x14ac:dyDescent="0.2">
      <c r="A4066">
        <v>2022</v>
      </c>
      <c r="B4066">
        <v>6</v>
      </c>
      <c r="C4066" s="267">
        <v>44726</v>
      </c>
      <c r="D4066">
        <v>415</v>
      </c>
      <c r="E4066">
        <v>658</v>
      </c>
      <c r="F4066">
        <v>47</v>
      </c>
      <c r="G4066" t="s">
        <v>273</v>
      </c>
      <c r="H4066" t="s">
        <v>274</v>
      </c>
      <c r="I4066" t="s">
        <v>221</v>
      </c>
      <c r="J4066">
        <v>3</v>
      </c>
      <c r="K4066">
        <v>1</v>
      </c>
      <c r="L4066">
        <v>90</v>
      </c>
      <c r="M4066">
        <v>83</v>
      </c>
      <c r="N4066">
        <v>96</v>
      </c>
      <c r="AM4066"/>
      <c r="AN4066"/>
      <c r="AO4066">
        <v>64</v>
      </c>
      <c r="AP4066">
        <v>169</v>
      </c>
      <c r="AQ4066"/>
      <c r="AR4066"/>
      <c r="BQ4066" t="s">
        <v>180</v>
      </c>
      <c r="BR4066" t="s">
        <v>192</v>
      </c>
      <c r="BS4066" t="s">
        <v>275</v>
      </c>
      <c r="BT4066"/>
      <c r="BU4066">
        <v>24</v>
      </c>
      <c r="BV4066" t="s">
        <v>272</v>
      </c>
      <c r="BW4066" t="s">
        <v>222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0</v>
      </c>
      <c r="CP4066"/>
      <c r="CQ4066">
        <v>0</v>
      </c>
      <c r="CR4066">
        <v>0</v>
      </c>
      <c r="CS4066"/>
      <c r="CT4066"/>
      <c r="CU4066">
        <v>2791</v>
      </c>
      <c r="CV4066"/>
    </row>
    <row r="4067" spans="1:100" x14ac:dyDescent="0.2">
      <c r="A4067">
        <v>2022</v>
      </c>
      <c r="B4067">
        <v>6</v>
      </c>
      <c r="C4067" s="267">
        <v>44726</v>
      </c>
      <c r="D4067">
        <v>433</v>
      </c>
      <c r="E4067">
        <v>453</v>
      </c>
      <c r="F4067">
        <v>48</v>
      </c>
      <c r="G4067" t="s">
        <v>550</v>
      </c>
      <c r="H4067" t="s">
        <v>551</v>
      </c>
      <c r="I4067" t="s">
        <v>221</v>
      </c>
      <c r="J4067">
        <v>4</v>
      </c>
      <c r="K4067">
        <v>2</v>
      </c>
      <c r="L4067">
        <v>175</v>
      </c>
      <c r="M4067">
        <v>162</v>
      </c>
      <c r="N4067">
        <v>187</v>
      </c>
      <c r="Y4067">
        <v>157</v>
      </c>
      <c r="Z4067">
        <v>168</v>
      </c>
      <c r="AM4067"/>
      <c r="AN4067"/>
      <c r="AO4067">
        <v>96</v>
      </c>
      <c r="AP4067">
        <v>150</v>
      </c>
      <c r="AQ4067">
        <v>88.615384615384613</v>
      </c>
      <c r="AR4067">
        <v>162.5</v>
      </c>
      <c r="BQ4067" t="s">
        <v>180</v>
      </c>
      <c r="BR4067" t="s">
        <v>181</v>
      </c>
      <c r="BS4067"/>
      <c r="BT4067"/>
      <c r="BU4067">
        <v>24</v>
      </c>
      <c r="BV4067" t="s">
        <v>552</v>
      </c>
      <c r="BW4067" t="s">
        <v>222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/>
      <c r="CQ4067">
        <v>0</v>
      </c>
      <c r="CR4067">
        <v>0</v>
      </c>
      <c r="CS4067"/>
      <c r="CT4067"/>
      <c r="CU4067">
        <v>2791</v>
      </c>
      <c r="CV4067"/>
    </row>
    <row r="4068" spans="1:100" x14ac:dyDescent="0.2">
      <c r="A4068">
        <v>2022</v>
      </c>
      <c r="B4068">
        <v>6</v>
      </c>
      <c r="C4068" s="267">
        <v>44726</v>
      </c>
      <c r="D4068">
        <v>334</v>
      </c>
      <c r="E4068">
        <v>254</v>
      </c>
      <c r="F4068">
        <v>49</v>
      </c>
      <c r="G4068" t="s">
        <v>220</v>
      </c>
      <c r="H4068" t="s">
        <v>179</v>
      </c>
      <c r="I4068" t="s">
        <v>221</v>
      </c>
      <c r="J4068">
        <v>4</v>
      </c>
      <c r="K4068">
        <v>2</v>
      </c>
      <c r="L4068">
        <v>203</v>
      </c>
      <c r="M4068">
        <v>188</v>
      </c>
      <c r="N4068">
        <v>217</v>
      </c>
      <c r="O4068">
        <v>320</v>
      </c>
      <c r="Q4068">
        <v>343</v>
      </c>
      <c r="R4068">
        <v>335</v>
      </c>
      <c r="T4068">
        <v>219</v>
      </c>
      <c r="V4068">
        <v>212</v>
      </c>
      <c r="W4068">
        <v>202</v>
      </c>
      <c r="AM4068">
        <v>332.66666666666669</v>
      </c>
      <c r="AN4068">
        <v>211</v>
      </c>
      <c r="AO4068">
        <v>94</v>
      </c>
      <c r="AP4068">
        <v>153</v>
      </c>
      <c r="AQ4068"/>
      <c r="AR4068"/>
      <c r="BQ4068" t="s">
        <v>180</v>
      </c>
      <c r="BR4068" t="s">
        <v>181</v>
      </c>
      <c r="BS4068" t="s">
        <v>182</v>
      </c>
      <c r="BT4068"/>
      <c r="BU4068">
        <v>24</v>
      </c>
      <c r="BV4068" t="s">
        <v>220</v>
      </c>
      <c r="BW4068" t="s">
        <v>222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/>
      <c r="CQ4068">
        <v>0</v>
      </c>
      <c r="CR4068">
        <v>0</v>
      </c>
      <c r="CS4068">
        <v>0</v>
      </c>
      <c r="CT4068">
        <v>0</v>
      </c>
      <c r="CU4068">
        <v>2791</v>
      </c>
      <c r="CV4068">
        <v>-1</v>
      </c>
    </row>
    <row r="4069" spans="1:100" x14ac:dyDescent="0.2">
      <c r="A4069">
        <v>2022</v>
      </c>
      <c r="B4069">
        <v>6</v>
      </c>
      <c r="C4069" s="267">
        <v>44726</v>
      </c>
      <c r="D4069">
        <v>415</v>
      </c>
      <c r="E4069">
        <v>658</v>
      </c>
      <c r="F4069">
        <v>49</v>
      </c>
      <c r="G4069" t="s">
        <v>273</v>
      </c>
      <c r="H4069" t="s">
        <v>274</v>
      </c>
      <c r="I4069" t="s">
        <v>221</v>
      </c>
      <c r="J4069">
        <v>3</v>
      </c>
      <c r="K4069">
        <v>1</v>
      </c>
      <c r="L4069">
        <v>90</v>
      </c>
      <c r="M4069">
        <v>83</v>
      </c>
      <c r="N4069">
        <v>96</v>
      </c>
      <c r="Y4069">
        <v>153</v>
      </c>
      <c r="AM4069"/>
      <c r="AN4069"/>
      <c r="AO4069">
        <v>64</v>
      </c>
      <c r="AP4069">
        <v>169</v>
      </c>
      <c r="AQ4069">
        <v>70.588235294117652</v>
      </c>
      <c r="AR4069">
        <v>153</v>
      </c>
      <c r="BQ4069" t="s">
        <v>180</v>
      </c>
      <c r="BR4069" t="s">
        <v>192</v>
      </c>
      <c r="BS4069" t="s">
        <v>275</v>
      </c>
      <c r="BT4069"/>
      <c r="BU4069">
        <v>24</v>
      </c>
      <c r="BV4069" t="s">
        <v>272</v>
      </c>
      <c r="BW4069" t="s">
        <v>222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/>
      <c r="CQ4069">
        <v>0</v>
      </c>
      <c r="CR4069">
        <v>0</v>
      </c>
      <c r="CS4069"/>
      <c r="CT4069"/>
      <c r="CU4069">
        <v>2791</v>
      </c>
      <c r="CV4069"/>
    </row>
    <row r="4070" spans="1:100" x14ac:dyDescent="0.2">
      <c r="A4070">
        <v>2022</v>
      </c>
      <c r="B4070">
        <v>6</v>
      </c>
      <c r="C4070" s="267">
        <v>44726</v>
      </c>
      <c r="D4070">
        <v>373</v>
      </c>
      <c r="E4070">
        <v>434</v>
      </c>
      <c r="F4070"/>
      <c r="G4070" t="s">
        <v>595</v>
      </c>
      <c r="H4070" t="s">
        <v>596</v>
      </c>
      <c r="I4070" t="s">
        <v>263</v>
      </c>
      <c r="J4070">
        <v>1</v>
      </c>
      <c r="K4070">
        <v>2</v>
      </c>
      <c r="L4070">
        <v>185</v>
      </c>
      <c r="M4070">
        <v>172</v>
      </c>
      <c r="N4070">
        <v>197</v>
      </c>
      <c r="AM4070"/>
      <c r="AN4070"/>
      <c r="AO4070">
        <v>20</v>
      </c>
      <c r="AP4070">
        <v>180</v>
      </c>
      <c r="AQ4070"/>
      <c r="AR4070"/>
      <c r="BQ4070" t="s">
        <v>444</v>
      </c>
      <c r="BS4070"/>
      <c r="BT4070"/>
      <c r="BU4070">
        <v>24</v>
      </c>
      <c r="BV4070" t="s">
        <v>595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/>
      <c r="CQ4070">
        <v>0</v>
      </c>
      <c r="CR4070">
        <v>0</v>
      </c>
      <c r="CS4070"/>
      <c r="CT4070"/>
      <c r="CU4070">
        <v>2791</v>
      </c>
      <c r="CV4070"/>
    </row>
    <row r="4071" spans="1:100" x14ac:dyDescent="0.2">
      <c r="A4071">
        <v>2022</v>
      </c>
      <c r="B4071">
        <v>6</v>
      </c>
      <c r="C4071" s="267">
        <v>44727</v>
      </c>
      <c r="D4071">
        <v>167</v>
      </c>
      <c r="E4071">
        <v>308</v>
      </c>
      <c r="F4071">
        <v>2</v>
      </c>
      <c r="G4071" t="s">
        <v>223</v>
      </c>
      <c r="H4071" t="s">
        <v>224</v>
      </c>
      <c r="I4071" t="s">
        <v>225</v>
      </c>
      <c r="J4071">
        <v>2</v>
      </c>
      <c r="K4071">
        <v>1</v>
      </c>
      <c r="L4071">
        <v>297</v>
      </c>
      <c r="M4071">
        <v>276</v>
      </c>
      <c r="N4071">
        <v>317</v>
      </c>
      <c r="O4071">
        <v>390</v>
      </c>
      <c r="Q4071">
        <v>400</v>
      </c>
      <c r="R4071">
        <v>406</v>
      </c>
      <c r="S4071">
        <v>380</v>
      </c>
      <c r="T4071">
        <v>330</v>
      </c>
      <c r="V4071">
        <v>350</v>
      </c>
      <c r="W4071">
        <v>338</v>
      </c>
      <c r="X4071">
        <v>305</v>
      </c>
      <c r="Y4071">
        <v>290</v>
      </c>
      <c r="Z4071">
        <v>287</v>
      </c>
      <c r="AA4071">
        <v>374</v>
      </c>
      <c r="AB4071">
        <v>370</v>
      </c>
      <c r="AC4071">
        <v>382</v>
      </c>
      <c r="AD4071">
        <v>350</v>
      </c>
      <c r="AE4071">
        <v>355</v>
      </c>
      <c r="AF4071">
        <v>330</v>
      </c>
      <c r="AG4071">
        <v>328</v>
      </c>
      <c r="AH4071">
        <v>330</v>
      </c>
      <c r="AI4071">
        <v>327</v>
      </c>
      <c r="AJ4071">
        <v>319</v>
      </c>
      <c r="AK4071">
        <v>296</v>
      </c>
      <c r="AL4071">
        <v>302</v>
      </c>
      <c r="AM4071">
        <v>378.55555555555549</v>
      </c>
      <c r="AN4071">
        <v>328.55555555555549</v>
      </c>
      <c r="AO4071">
        <v>52</v>
      </c>
      <c r="AP4071">
        <v>277</v>
      </c>
      <c r="AQ4071">
        <v>24.51063829787234</v>
      </c>
      <c r="AR4071">
        <v>293.75</v>
      </c>
      <c r="AU4071">
        <v>400</v>
      </c>
      <c r="AV4071">
        <v>3</v>
      </c>
      <c r="AW4071">
        <v>2</v>
      </c>
      <c r="AX4071">
        <v>2</v>
      </c>
      <c r="BA4071">
        <v>2</v>
      </c>
      <c r="BG4071">
        <v>560</v>
      </c>
      <c r="BH4071">
        <v>2</v>
      </c>
      <c r="BI4071">
        <v>5</v>
      </c>
      <c r="BJ4071">
        <v>2</v>
      </c>
      <c r="BQ4071" t="s">
        <v>180</v>
      </c>
      <c r="BR4071" t="s">
        <v>192</v>
      </c>
      <c r="BS4071"/>
      <c r="BT4071"/>
      <c r="BU4071">
        <v>24</v>
      </c>
      <c r="BV4071" t="s">
        <v>223</v>
      </c>
      <c r="BW4071" t="s">
        <v>173</v>
      </c>
      <c r="BX4071">
        <v>0</v>
      </c>
      <c r="BY4071">
        <v>9</v>
      </c>
      <c r="BZ4071">
        <v>9</v>
      </c>
      <c r="CA4071">
        <v>409</v>
      </c>
      <c r="CB4071">
        <v>9</v>
      </c>
      <c r="CC4071">
        <v>9</v>
      </c>
      <c r="CD4071">
        <v>569</v>
      </c>
      <c r="CE4071">
        <v>5</v>
      </c>
      <c r="CF4071">
        <v>7</v>
      </c>
      <c r="CG4071">
        <v>4</v>
      </c>
      <c r="CH4071">
        <v>0</v>
      </c>
      <c r="CI4071">
        <v>0</v>
      </c>
      <c r="CJ4071">
        <v>2</v>
      </c>
      <c r="CK4071">
        <v>0</v>
      </c>
      <c r="CL4071">
        <v>0</v>
      </c>
      <c r="CM4071">
        <v>0</v>
      </c>
      <c r="CN4071">
        <v>18</v>
      </c>
      <c r="CO4071">
        <v>978</v>
      </c>
      <c r="CP4071">
        <v>1.8404907975460121E-2</v>
      </c>
      <c r="CQ4071">
        <v>6.0606060606060608E-2</v>
      </c>
      <c r="CR4071">
        <v>3.2929292929292928</v>
      </c>
      <c r="CS4071">
        <v>5.4785255326344269E-2</v>
      </c>
      <c r="CT4071">
        <v>2.9766655393980388</v>
      </c>
      <c r="CU4071">
        <v>2791</v>
      </c>
      <c r="CV4071">
        <v>-1</v>
      </c>
    </row>
    <row r="4072" spans="1:100" x14ac:dyDescent="0.2">
      <c r="A4072">
        <v>2022</v>
      </c>
      <c r="B4072">
        <v>6</v>
      </c>
      <c r="C4072" s="267">
        <v>44727</v>
      </c>
      <c r="D4072">
        <v>384</v>
      </c>
      <c r="E4072">
        <v>556</v>
      </c>
      <c r="F4072">
        <v>2</v>
      </c>
      <c r="G4072" t="s">
        <v>202</v>
      </c>
      <c r="H4072" t="s">
        <v>203</v>
      </c>
      <c r="I4072" t="s">
        <v>169</v>
      </c>
      <c r="J4072">
        <v>1</v>
      </c>
      <c r="K4072">
        <v>6</v>
      </c>
      <c r="L4072">
        <v>1066</v>
      </c>
      <c r="M4072">
        <v>1003</v>
      </c>
      <c r="N4072">
        <v>1141</v>
      </c>
      <c r="O4072">
        <v>1817</v>
      </c>
      <c r="Q4072">
        <v>1767</v>
      </c>
      <c r="R4072">
        <v>1711</v>
      </c>
      <c r="S4072">
        <v>1772</v>
      </c>
      <c r="T4072">
        <v>1326</v>
      </c>
      <c r="V4072">
        <v>1316</v>
      </c>
      <c r="W4072">
        <v>1314</v>
      </c>
      <c r="X4072">
        <v>1308</v>
      </c>
      <c r="AA4072">
        <v>1822</v>
      </c>
      <c r="AB4072">
        <v>2009</v>
      </c>
      <c r="AC4072">
        <v>1892</v>
      </c>
      <c r="AD4072">
        <v>1922</v>
      </c>
      <c r="AE4072">
        <v>1821</v>
      </c>
      <c r="AF4072">
        <v>1293</v>
      </c>
      <c r="AG4072">
        <v>1304</v>
      </c>
      <c r="AH4072">
        <v>1373</v>
      </c>
      <c r="AI4072">
        <v>1280</v>
      </c>
      <c r="AJ4072">
        <v>1307</v>
      </c>
      <c r="AM4072">
        <v>1837</v>
      </c>
      <c r="AN4072">
        <v>1313.4444444444439</v>
      </c>
      <c r="AO4072">
        <v>21</v>
      </c>
      <c r="AP4072">
        <v>180</v>
      </c>
      <c r="AQ4072"/>
      <c r="AR4072"/>
      <c r="AU4072">
        <v>192</v>
      </c>
      <c r="AV4072">
        <v>7</v>
      </c>
      <c r="AW4072">
        <v>5</v>
      </c>
      <c r="AX4072">
        <v>8</v>
      </c>
      <c r="AZ4072">
        <v>6</v>
      </c>
      <c r="BA4072">
        <v>10</v>
      </c>
      <c r="BG4072">
        <v>240</v>
      </c>
      <c r="BH4072">
        <v>20</v>
      </c>
      <c r="BI4072">
        <v>20</v>
      </c>
      <c r="BJ4072">
        <v>2</v>
      </c>
      <c r="BQ4072" t="s">
        <v>185</v>
      </c>
      <c r="BR4072" t="s">
        <v>186</v>
      </c>
      <c r="BS4072" t="s">
        <v>204</v>
      </c>
      <c r="BT4072" t="s">
        <v>188</v>
      </c>
      <c r="BU4072">
        <v>24</v>
      </c>
      <c r="BV4072" t="s">
        <v>205</v>
      </c>
      <c r="BW4072" t="s">
        <v>173</v>
      </c>
      <c r="BX4072">
        <v>0</v>
      </c>
      <c r="BY4072">
        <v>36</v>
      </c>
      <c r="BZ4072">
        <v>6</v>
      </c>
      <c r="CA4072">
        <v>198</v>
      </c>
      <c r="CB4072">
        <v>42</v>
      </c>
      <c r="CC4072">
        <v>7</v>
      </c>
      <c r="CD4072">
        <v>247</v>
      </c>
      <c r="CE4072">
        <v>4</v>
      </c>
      <c r="CF4072">
        <v>4</v>
      </c>
      <c r="CG4072">
        <v>1</v>
      </c>
      <c r="CH4072">
        <v>0</v>
      </c>
      <c r="CI4072">
        <v>1</v>
      </c>
      <c r="CJ4072">
        <v>1</v>
      </c>
      <c r="CK4072">
        <v>0</v>
      </c>
      <c r="CL4072">
        <v>0</v>
      </c>
      <c r="CM4072">
        <v>0</v>
      </c>
      <c r="CN4072">
        <v>13</v>
      </c>
      <c r="CO4072">
        <v>445</v>
      </c>
      <c r="CP4072">
        <v>2.921348314606742E-2</v>
      </c>
      <c r="CQ4072">
        <v>1.2195121951219509E-2</v>
      </c>
      <c r="CR4072">
        <v>0.41744840525328331</v>
      </c>
      <c r="CS4072">
        <v>9.8976397935876832E-3</v>
      </c>
      <c r="CT4072">
        <v>0.33880382370357842</v>
      </c>
      <c r="CU4072">
        <v>2791</v>
      </c>
      <c r="CV4072">
        <v>-1</v>
      </c>
    </row>
    <row r="4073" spans="1:100" x14ac:dyDescent="0.2">
      <c r="A4073">
        <v>2022</v>
      </c>
      <c r="B4073">
        <v>6</v>
      </c>
      <c r="C4073" s="267">
        <v>44727</v>
      </c>
      <c r="D4073">
        <v>384</v>
      </c>
      <c r="E4073">
        <v>557</v>
      </c>
      <c r="F4073">
        <v>2</v>
      </c>
      <c r="G4073" t="s">
        <v>206</v>
      </c>
      <c r="H4073" t="s">
        <v>207</v>
      </c>
      <c r="I4073" t="s">
        <v>169</v>
      </c>
      <c r="J4073">
        <v>1</v>
      </c>
      <c r="K4073">
        <v>6</v>
      </c>
      <c r="L4073">
        <v>182</v>
      </c>
      <c r="M4073">
        <v>171</v>
      </c>
      <c r="N4073">
        <v>194</v>
      </c>
      <c r="AM4073"/>
      <c r="AN4073"/>
      <c r="AO4073">
        <v>21</v>
      </c>
      <c r="AP4073">
        <v>180</v>
      </c>
      <c r="AQ4073"/>
      <c r="AR4073"/>
      <c r="BQ4073" t="s">
        <v>185</v>
      </c>
      <c r="BR4073" t="s">
        <v>186</v>
      </c>
      <c r="BS4073" t="s">
        <v>208</v>
      </c>
      <c r="BT4073" t="s">
        <v>209</v>
      </c>
      <c r="BU4073">
        <v>24</v>
      </c>
      <c r="BV4073" t="s">
        <v>205</v>
      </c>
      <c r="BW4073" t="s">
        <v>173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/>
      <c r="CQ4073">
        <v>0</v>
      </c>
      <c r="CR4073">
        <v>0</v>
      </c>
      <c r="CS4073"/>
      <c r="CT4073"/>
      <c r="CU4073">
        <v>2791</v>
      </c>
      <c r="CV4073"/>
    </row>
    <row r="4074" spans="1:100" x14ac:dyDescent="0.2">
      <c r="A4074">
        <v>2022</v>
      </c>
      <c r="B4074">
        <v>6</v>
      </c>
      <c r="C4074" s="267">
        <v>44727</v>
      </c>
      <c r="D4074">
        <v>419</v>
      </c>
      <c r="E4074">
        <v>670</v>
      </c>
      <c r="F4074">
        <v>2</v>
      </c>
      <c r="G4074" t="s">
        <v>235</v>
      </c>
      <c r="H4074" t="s">
        <v>236</v>
      </c>
      <c r="I4074" t="s">
        <v>169</v>
      </c>
      <c r="J4074">
        <v>4</v>
      </c>
      <c r="K4074">
        <v>2</v>
      </c>
      <c r="L4074">
        <v>298</v>
      </c>
      <c r="M4074">
        <v>280</v>
      </c>
      <c r="N4074">
        <v>319</v>
      </c>
      <c r="Q4074">
        <v>475</v>
      </c>
      <c r="R4074">
        <v>447</v>
      </c>
      <c r="S4074">
        <v>440</v>
      </c>
      <c r="V4074">
        <v>325</v>
      </c>
      <c r="W4074">
        <v>314</v>
      </c>
      <c r="X4074">
        <v>304</v>
      </c>
      <c r="AA4074">
        <v>476</v>
      </c>
      <c r="AC4074">
        <v>460</v>
      </c>
      <c r="AD4074">
        <v>485</v>
      </c>
      <c r="AE4074">
        <v>484</v>
      </c>
      <c r="AF4074">
        <v>326</v>
      </c>
      <c r="AH4074">
        <v>304</v>
      </c>
      <c r="AI4074">
        <v>305</v>
      </c>
      <c r="AJ4074">
        <v>311</v>
      </c>
      <c r="AM4074">
        <v>466.71428571428572</v>
      </c>
      <c r="AN4074">
        <v>312.71428571428572</v>
      </c>
      <c r="AO4074">
        <v>96</v>
      </c>
      <c r="AP4074">
        <v>150</v>
      </c>
      <c r="AQ4074"/>
      <c r="AR4074"/>
      <c r="BQ4074" t="s">
        <v>185</v>
      </c>
      <c r="BR4074" t="s">
        <v>186</v>
      </c>
      <c r="BS4074" t="s">
        <v>237</v>
      </c>
      <c r="BT4074" t="s">
        <v>188</v>
      </c>
      <c r="BU4074">
        <v>24</v>
      </c>
      <c r="BV4074" t="s">
        <v>238</v>
      </c>
      <c r="BW4074" t="s">
        <v>173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0</v>
      </c>
      <c r="CN4074">
        <v>0</v>
      </c>
      <c r="CO4074">
        <v>0</v>
      </c>
      <c r="CP4074"/>
      <c r="CQ4074">
        <v>0</v>
      </c>
      <c r="CR4074">
        <v>0</v>
      </c>
      <c r="CS4074">
        <v>0</v>
      </c>
      <c r="CT4074">
        <v>0</v>
      </c>
      <c r="CU4074">
        <v>2791</v>
      </c>
      <c r="CV4074">
        <v>-1</v>
      </c>
    </row>
    <row r="4075" spans="1:100" x14ac:dyDescent="0.2">
      <c r="A4075">
        <v>2022</v>
      </c>
      <c r="B4075">
        <v>6</v>
      </c>
      <c r="C4075" s="267">
        <v>44727</v>
      </c>
      <c r="D4075">
        <v>383</v>
      </c>
      <c r="E4075">
        <v>550</v>
      </c>
      <c r="F4075">
        <v>3</v>
      </c>
      <c r="G4075" t="s">
        <v>437</v>
      </c>
      <c r="H4075" t="s">
        <v>438</v>
      </c>
      <c r="I4075" t="s">
        <v>169</v>
      </c>
      <c r="J4075">
        <v>3</v>
      </c>
      <c r="K4075">
        <v>1</v>
      </c>
      <c r="L4075">
        <v>35</v>
      </c>
      <c r="M4075">
        <v>32</v>
      </c>
      <c r="N4075">
        <v>38</v>
      </c>
      <c r="O4075">
        <v>57</v>
      </c>
      <c r="Q4075">
        <v>56</v>
      </c>
      <c r="R4075">
        <v>54</v>
      </c>
      <c r="T4075">
        <v>40</v>
      </c>
      <c r="V4075">
        <v>38</v>
      </c>
      <c r="W4075">
        <v>40</v>
      </c>
      <c r="Y4075">
        <v>89</v>
      </c>
      <c r="AM4075">
        <v>55.666666666666657</v>
      </c>
      <c r="AN4075">
        <v>39.333333333333343</v>
      </c>
      <c r="AO4075">
        <v>114</v>
      </c>
      <c r="AP4075">
        <v>95</v>
      </c>
      <c r="AQ4075">
        <v>121.3483146067416</v>
      </c>
      <c r="AR4075">
        <v>89</v>
      </c>
      <c r="AU4075">
        <v>480</v>
      </c>
      <c r="AV4075">
        <v>4</v>
      </c>
      <c r="AW4075">
        <v>4</v>
      </c>
      <c r="AX4075">
        <v>4</v>
      </c>
      <c r="BG4075">
        <v>1800</v>
      </c>
      <c r="BQ4075" t="s">
        <v>185</v>
      </c>
      <c r="BR4075" t="s">
        <v>186</v>
      </c>
      <c r="BS4075" t="s">
        <v>439</v>
      </c>
      <c r="BT4075" t="s">
        <v>188</v>
      </c>
      <c r="BU4075">
        <v>24</v>
      </c>
      <c r="BV4075" t="s">
        <v>437</v>
      </c>
      <c r="BW4075" t="s">
        <v>173</v>
      </c>
      <c r="BX4075">
        <v>0</v>
      </c>
      <c r="BY4075">
        <v>12</v>
      </c>
      <c r="BZ4075">
        <v>12</v>
      </c>
      <c r="CA4075">
        <v>492</v>
      </c>
      <c r="CB4075">
        <v>0</v>
      </c>
      <c r="CC4075">
        <v>0</v>
      </c>
      <c r="CD4075">
        <v>1800</v>
      </c>
      <c r="CE4075">
        <v>4</v>
      </c>
      <c r="CF4075">
        <v>4</v>
      </c>
      <c r="CG4075">
        <v>4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12</v>
      </c>
      <c r="CO4075">
        <v>2292</v>
      </c>
      <c r="CP4075">
        <v>5.235602094240838E-3</v>
      </c>
      <c r="CQ4075">
        <v>0.34285714285714292</v>
      </c>
      <c r="CR4075">
        <v>65.48571428571428</v>
      </c>
      <c r="CS4075">
        <v>0.30508474576271177</v>
      </c>
      <c r="CT4075">
        <v>58.271186440677972</v>
      </c>
      <c r="CU4075">
        <v>2791</v>
      </c>
      <c r="CV4075">
        <v>-1</v>
      </c>
    </row>
    <row r="4076" spans="1:100" x14ac:dyDescent="0.2">
      <c r="A4076">
        <v>2022</v>
      </c>
      <c r="B4076">
        <v>6</v>
      </c>
      <c r="C4076" s="267">
        <v>44727</v>
      </c>
      <c r="D4076">
        <v>423</v>
      </c>
      <c r="E4076">
        <v>669</v>
      </c>
      <c r="F4076">
        <v>3</v>
      </c>
      <c r="G4076" t="s">
        <v>279</v>
      </c>
      <c r="H4076" t="s">
        <v>280</v>
      </c>
      <c r="I4076" t="s">
        <v>169</v>
      </c>
      <c r="J4076">
        <v>2</v>
      </c>
      <c r="K4076">
        <v>2</v>
      </c>
      <c r="L4076">
        <v>954</v>
      </c>
      <c r="M4076">
        <v>897</v>
      </c>
      <c r="N4076">
        <v>1021</v>
      </c>
      <c r="AA4076">
        <v>1549</v>
      </c>
      <c r="AB4076">
        <v>1770</v>
      </c>
      <c r="AC4076">
        <v>1705</v>
      </c>
      <c r="AD4076">
        <v>1576</v>
      </c>
      <c r="AE4076">
        <v>1577</v>
      </c>
      <c r="AF4076">
        <v>982</v>
      </c>
      <c r="AG4076">
        <v>978</v>
      </c>
      <c r="AH4076">
        <v>976</v>
      </c>
      <c r="AI4076">
        <v>969</v>
      </c>
      <c r="AJ4076">
        <v>1005</v>
      </c>
      <c r="AM4076">
        <v>1635.4</v>
      </c>
      <c r="AN4076">
        <v>982</v>
      </c>
      <c r="AO4076">
        <v>40</v>
      </c>
      <c r="AP4076">
        <v>180</v>
      </c>
      <c r="AQ4076"/>
      <c r="AR4076"/>
      <c r="BQ4076" t="s">
        <v>185</v>
      </c>
      <c r="BR4076" t="s">
        <v>186</v>
      </c>
      <c r="BS4076" t="s">
        <v>281</v>
      </c>
      <c r="BT4076" t="s">
        <v>188</v>
      </c>
      <c r="BU4076">
        <v>24</v>
      </c>
      <c r="BV4076" t="s">
        <v>279</v>
      </c>
      <c r="BW4076" t="s">
        <v>173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/>
      <c r="CQ4076">
        <v>0</v>
      </c>
      <c r="CR4076">
        <v>0</v>
      </c>
      <c r="CS4076">
        <v>0</v>
      </c>
      <c r="CT4076">
        <v>0</v>
      </c>
      <c r="CU4076">
        <v>2791</v>
      </c>
      <c r="CV4076">
        <v>-1</v>
      </c>
    </row>
    <row r="4077" spans="1:100" x14ac:dyDescent="0.2">
      <c r="A4077">
        <v>2022</v>
      </c>
      <c r="B4077">
        <v>6</v>
      </c>
      <c r="C4077" s="267">
        <v>44727</v>
      </c>
      <c r="D4077">
        <v>18</v>
      </c>
      <c r="E4077">
        <v>49</v>
      </c>
      <c r="F4077">
        <v>4</v>
      </c>
      <c r="G4077" t="s">
        <v>330</v>
      </c>
      <c r="H4077" t="s">
        <v>331</v>
      </c>
      <c r="I4077" t="s">
        <v>246</v>
      </c>
      <c r="J4077">
        <v>2</v>
      </c>
      <c r="K4077">
        <v>3</v>
      </c>
      <c r="L4077">
        <v>100</v>
      </c>
      <c r="M4077">
        <v>95</v>
      </c>
      <c r="N4077">
        <v>104</v>
      </c>
      <c r="O4077">
        <v>131</v>
      </c>
      <c r="T4077">
        <v>105</v>
      </c>
      <c r="AM4077">
        <v>131</v>
      </c>
      <c r="AN4077">
        <v>105</v>
      </c>
      <c r="AO4077">
        <v>101</v>
      </c>
      <c r="AP4077">
        <v>107</v>
      </c>
      <c r="AQ4077"/>
      <c r="AR4077"/>
      <c r="AU4077">
        <v>1008</v>
      </c>
      <c r="AV4077">
        <v>3</v>
      </c>
      <c r="AW4077">
        <v>2</v>
      </c>
      <c r="AX4077">
        <v>1</v>
      </c>
      <c r="BQ4077" t="s">
        <v>185</v>
      </c>
      <c r="BR4077" t="s">
        <v>247</v>
      </c>
      <c r="BS4077" t="s">
        <v>332</v>
      </c>
      <c r="BT4077" t="s">
        <v>249</v>
      </c>
      <c r="BU4077">
        <v>24</v>
      </c>
      <c r="BV4077" t="s">
        <v>333</v>
      </c>
      <c r="BW4077" t="s">
        <v>173</v>
      </c>
      <c r="BX4077">
        <v>0</v>
      </c>
      <c r="BY4077">
        <v>6</v>
      </c>
      <c r="BZ4077">
        <v>2</v>
      </c>
      <c r="CA4077">
        <v>1010</v>
      </c>
      <c r="CB4077">
        <v>0</v>
      </c>
      <c r="CC4077">
        <v>0</v>
      </c>
      <c r="CD4077">
        <v>0</v>
      </c>
      <c r="CE4077">
        <v>1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0</v>
      </c>
      <c r="CN4077">
        <v>2</v>
      </c>
      <c r="CO4077">
        <v>1010</v>
      </c>
      <c r="CP4077">
        <v>1.9801980198019798E-3</v>
      </c>
      <c r="CQ4077">
        <v>0.02</v>
      </c>
      <c r="CR4077">
        <v>10.1</v>
      </c>
      <c r="CS4077">
        <v>1.9047619047619049E-2</v>
      </c>
      <c r="CT4077">
        <v>9.6190476190476186</v>
      </c>
      <c r="CU4077">
        <v>2791</v>
      </c>
      <c r="CV4077">
        <v>-1</v>
      </c>
    </row>
    <row r="4078" spans="1:100" x14ac:dyDescent="0.2">
      <c r="A4078">
        <v>2022</v>
      </c>
      <c r="B4078">
        <v>6</v>
      </c>
      <c r="C4078" s="267">
        <v>44727</v>
      </c>
      <c r="D4078">
        <v>18</v>
      </c>
      <c r="E4078">
        <v>50</v>
      </c>
      <c r="F4078">
        <v>4</v>
      </c>
      <c r="G4078" t="s">
        <v>334</v>
      </c>
      <c r="H4078" t="s">
        <v>335</v>
      </c>
      <c r="I4078" t="s">
        <v>246</v>
      </c>
      <c r="J4078">
        <v>2</v>
      </c>
      <c r="K4078">
        <v>3</v>
      </c>
      <c r="L4078">
        <v>54</v>
      </c>
      <c r="M4078">
        <v>51</v>
      </c>
      <c r="N4078">
        <v>56</v>
      </c>
      <c r="O4078">
        <v>63</v>
      </c>
      <c r="T4078">
        <v>58</v>
      </c>
      <c r="Y4078">
        <v>110</v>
      </c>
      <c r="AM4078">
        <v>63</v>
      </c>
      <c r="AN4078">
        <v>58</v>
      </c>
      <c r="AO4078">
        <v>101</v>
      </c>
      <c r="AP4078">
        <v>107</v>
      </c>
      <c r="AQ4078">
        <v>65.454545454545453</v>
      </c>
      <c r="AR4078">
        <v>110</v>
      </c>
      <c r="AU4078">
        <v>1008</v>
      </c>
      <c r="AV4078">
        <v>2</v>
      </c>
      <c r="AW4078">
        <v>2</v>
      </c>
      <c r="BA4078">
        <v>2</v>
      </c>
      <c r="BQ4078" t="s">
        <v>185</v>
      </c>
      <c r="BR4078" t="s">
        <v>247</v>
      </c>
      <c r="BS4078" t="s">
        <v>336</v>
      </c>
      <c r="BT4078" t="s">
        <v>249</v>
      </c>
      <c r="BU4078">
        <v>24</v>
      </c>
      <c r="BV4078" t="s">
        <v>333</v>
      </c>
      <c r="BW4078" t="s">
        <v>173</v>
      </c>
      <c r="BX4078">
        <v>0</v>
      </c>
      <c r="BY4078">
        <v>6</v>
      </c>
      <c r="BZ4078">
        <v>2</v>
      </c>
      <c r="CA4078">
        <v>1010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0</v>
      </c>
      <c r="CN4078">
        <v>2</v>
      </c>
      <c r="CO4078">
        <v>1010</v>
      </c>
      <c r="CP4078">
        <v>1.9801980198019798E-3</v>
      </c>
      <c r="CQ4078">
        <v>3.7037037037037028E-2</v>
      </c>
      <c r="CR4078">
        <v>18.703703703703699</v>
      </c>
      <c r="CS4078">
        <v>3.4482758620689648E-2</v>
      </c>
      <c r="CT4078">
        <v>17.413793103448281</v>
      </c>
      <c r="CU4078">
        <v>2791</v>
      </c>
      <c r="CV4078">
        <v>-1</v>
      </c>
    </row>
    <row r="4079" spans="1:100" x14ac:dyDescent="0.2">
      <c r="A4079">
        <v>2022</v>
      </c>
      <c r="B4079">
        <v>6</v>
      </c>
      <c r="C4079" s="267">
        <v>44727</v>
      </c>
      <c r="D4079">
        <v>419</v>
      </c>
      <c r="E4079">
        <v>670</v>
      </c>
      <c r="F4079">
        <v>4</v>
      </c>
      <c r="G4079" t="s">
        <v>235</v>
      </c>
      <c r="H4079" t="s">
        <v>236</v>
      </c>
      <c r="I4079" t="s">
        <v>169</v>
      </c>
      <c r="J4079">
        <v>4</v>
      </c>
      <c r="K4079">
        <v>2</v>
      </c>
      <c r="L4079">
        <v>298</v>
      </c>
      <c r="M4079">
        <v>280</v>
      </c>
      <c r="N4079">
        <v>319</v>
      </c>
      <c r="Z4079">
        <v>130</v>
      </c>
      <c r="AK4079">
        <v>175</v>
      </c>
      <c r="AL4079">
        <v>162</v>
      </c>
      <c r="AM4079"/>
      <c r="AN4079"/>
      <c r="AO4079">
        <v>96</v>
      </c>
      <c r="AP4079">
        <v>150</v>
      </c>
      <c r="AQ4079">
        <v>92.505353319057818</v>
      </c>
      <c r="AR4079">
        <v>155.66666666666671</v>
      </c>
      <c r="AV4079">
        <v>4</v>
      </c>
      <c r="AW4079">
        <v>4</v>
      </c>
      <c r="AX4079">
        <v>4</v>
      </c>
      <c r="AZ4079">
        <v>4</v>
      </c>
      <c r="BA4079">
        <v>4</v>
      </c>
      <c r="BG4079">
        <v>576</v>
      </c>
      <c r="BH4079">
        <v>8</v>
      </c>
      <c r="BI4079">
        <v>10</v>
      </c>
      <c r="BJ4079">
        <v>30</v>
      </c>
      <c r="BQ4079" t="s">
        <v>185</v>
      </c>
      <c r="BR4079" t="s">
        <v>186</v>
      </c>
      <c r="BS4079" t="s">
        <v>237</v>
      </c>
      <c r="BT4079" t="s">
        <v>188</v>
      </c>
      <c r="BU4079">
        <v>24</v>
      </c>
      <c r="BV4079" t="s">
        <v>238</v>
      </c>
      <c r="BW4079" t="s">
        <v>173</v>
      </c>
      <c r="BX4079">
        <v>0</v>
      </c>
      <c r="BY4079">
        <v>20</v>
      </c>
      <c r="BZ4079">
        <v>10</v>
      </c>
      <c r="CA4079">
        <v>10</v>
      </c>
      <c r="CB4079">
        <v>48</v>
      </c>
      <c r="CC4079">
        <v>24</v>
      </c>
      <c r="CD4079">
        <v>600</v>
      </c>
      <c r="CE4079">
        <v>6</v>
      </c>
      <c r="CF4079">
        <v>7</v>
      </c>
      <c r="CG4079">
        <v>17</v>
      </c>
      <c r="CH4079">
        <v>0</v>
      </c>
      <c r="CI4079">
        <v>2</v>
      </c>
      <c r="CJ4079">
        <v>2</v>
      </c>
      <c r="CK4079">
        <v>0</v>
      </c>
      <c r="CL4079">
        <v>0</v>
      </c>
      <c r="CM4079">
        <v>0</v>
      </c>
      <c r="CN4079">
        <v>34</v>
      </c>
      <c r="CO4079">
        <v>610</v>
      </c>
      <c r="CP4079">
        <v>5.5737704918032788E-2</v>
      </c>
      <c r="CQ4079">
        <v>0.1140939597315436</v>
      </c>
      <c r="CR4079">
        <v>2.0469798657718119</v>
      </c>
      <c r="CS4079"/>
      <c r="CT4079"/>
      <c r="CU4079">
        <v>2791</v>
      </c>
      <c r="CV4079"/>
    </row>
    <row r="4080" spans="1:100" x14ac:dyDescent="0.2">
      <c r="A4080">
        <v>2022</v>
      </c>
      <c r="B4080">
        <v>6</v>
      </c>
      <c r="C4080" s="267">
        <v>44727</v>
      </c>
      <c r="D4080">
        <v>423</v>
      </c>
      <c r="E4080">
        <v>669</v>
      </c>
      <c r="F4080">
        <v>4</v>
      </c>
      <c r="G4080" t="s">
        <v>279</v>
      </c>
      <c r="H4080" t="s">
        <v>280</v>
      </c>
      <c r="I4080" t="s">
        <v>169</v>
      </c>
      <c r="J4080">
        <v>2</v>
      </c>
      <c r="K4080">
        <v>2</v>
      </c>
      <c r="L4080">
        <v>954</v>
      </c>
      <c r="M4080">
        <v>897</v>
      </c>
      <c r="N4080">
        <v>1021</v>
      </c>
      <c r="AK4080">
        <v>167</v>
      </c>
      <c r="AL4080">
        <v>166</v>
      </c>
      <c r="AM4080"/>
      <c r="AN4080"/>
      <c r="AO4080">
        <v>40</v>
      </c>
      <c r="AP4080">
        <v>180</v>
      </c>
      <c r="AQ4080">
        <v>43.243243243243242</v>
      </c>
      <c r="AR4080">
        <v>166.5</v>
      </c>
      <c r="AV4080">
        <v>4</v>
      </c>
      <c r="AW4080">
        <v>4</v>
      </c>
      <c r="AX4080">
        <v>4</v>
      </c>
      <c r="BH4080">
        <v>17</v>
      </c>
      <c r="BI4080">
        <v>4</v>
      </c>
      <c r="BJ4080">
        <v>13</v>
      </c>
      <c r="BQ4080" t="s">
        <v>185</v>
      </c>
      <c r="BR4080" t="s">
        <v>186</v>
      </c>
      <c r="BS4080" t="s">
        <v>281</v>
      </c>
      <c r="BT4080" t="s">
        <v>188</v>
      </c>
      <c r="BU4080">
        <v>24</v>
      </c>
      <c r="BV4080" t="s">
        <v>279</v>
      </c>
      <c r="BW4080" t="s">
        <v>173</v>
      </c>
      <c r="BX4080">
        <v>0</v>
      </c>
      <c r="BY4080">
        <v>12</v>
      </c>
      <c r="BZ4080">
        <v>6</v>
      </c>
      <c r="CA4080">
        <v>6</v>
      </c>
      <c r="CB4080">
        <v>34</v>
      </c>
      <c r="CC4080">
        <v>17</v>
      </c>
      <c r="CD4080">
        <v>17</v>
      </c>
      <c r="CE4080">
        <v>10</v>
      </c>
      <c r="CF4080">
        <v>4</v>
      </c>
      <c r="CG4080">
        <v>8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>
        <v>23</v>
      </c>
      <c r="CO4080">
        <v>23</v>
      </c>
      <c r="CP4080">
        <v>1</v>
      </c>
      <c r="CQ4080">
        <v>2.4109014675052411E-2</v>
      </c>
      <c r="CR4080">
        <v>2.4109014675052411E-2</v>
      </c>
      <c r="CS4080"/>
      <c r="CT4080"/>
      <c r="CU4080">
        <v>2791</v>
      </c>
      <c r="CV4080"/>
    </row>
    <row r="4081" spans="1:100" x14ac:dyDescent="0.2">
      <c r="A4081">
        <v>2022</v>
      </c>
      <c r="B4081">
        <v>6</v>
      </c>
      <c r="C4081" s="267">
        <v>44727</v>
      </c>
      <c r="D4081">
        <v>425</v>
      </c>
      <c r="E4081">
        <v>674</v>
      </c>
      <c r="F4081">
        <v>4</v>
      </c>
      <c r="G4081" t="s">
        <v>244</v>
      </c>
      <c r="H4081" t="s">
        <v>245</v>
      </c>
      <c r="I4081" t="s">
        <v>246</v>
      </c>
      <c r="J4081">
        <v>2</v>
      </c>
      <c r="K4081">
        <v>1</v>
      </c>
      <c r="L4081">
        <v>256</v>
      </c>
      <c r="M4081">
        <v>240</v>
      </c>
      <c r="N4081">
        <v>274</v>
      </c>
      <c r="AM4081"/>
      <c r="AN4081"/>
      <c r="AO4081">
        <v>60</v>
      </c>
      <c r="AP4081">
        <v>120</v>
      </c>
      <c r="AQ4081"/>
      <c r="AR4081"/>
      <c r="AU4081">
        <v>120</v>
      </c>
      <c r="BQ4081" t="s">
        <v>185</v>
      </c>
      <c r="BR4081" t="s">
        <v>247</v>
      </c>
      <c r="BS4081" t="s">
        <v>248</v>
      </c>
      <c r="BT4081" t="s">
        <v>249</v>
      </c>
      <c r="BU4081">
        <v>24</v>
      </c>
      <c r="BV4081" t="s">
        <v>244</v>
      </c>
      <c r="BW4081" t="s">
        <v>173</v>
      </c>
      <c r="BX4081">
        <v>0</v>
      </c>
      <c r="BY4081">
        <v>0</v>
      </c>
      <c r="BZ4081">
        <v>0</v>
      </c>
      <c r="CA4081">
        <v>120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  <c r="CO4081">
        <v>120</v>
      </c>
      <c r="CP4081">
        <v>0</v>
      </c>
      <c r="CQ4081">
        <v>0</v>
      </c>
      <c r="CR4081">
        <v>0.46875</v>
      </c>
      <c r="CS4081"/>
      <c r="CT4081"/>
      <c r="CU4081">
        <v>2791</v>
      </c>
      <c r="CV4081"/>
    </row>
    <row r="4082" spans="1:100" x14ac:dyDescent="0.2">
      <c r="A4082">
        <v>2022</v>
      </c>
      <c r="B4082">
        <v>6</v>
      </c>
      <c r="C4082" s="267">
        <v>44727</v>
      </c>
      <c r="D4082">
        <v>124</v>
      </c>
      <c r="E4082">
        <v>688</v>
      </c>
      <c r="F4082">
        <v>5</v>
      </c>
      <c r="G4082" t="s">
        <v>308</v>
      </c>
      <c r="H4082" t="s">
        <v>309</v>
      </c>
      <c r="I4082" t="s">
        <v>169</v>
      </c>
      <c r="J4082">
        <v>2</v>
      </c>
      <c r="K4082">
        <v>2</v>
      </c>
      <c r="L4082">
        <v>200</v>
      </c>
      <c r="M4082">
        <v>180</v>
      </c>
      <c r="N4082">
        <v>220</v>
      </c>
      <c r="O4082">
        <v>261</v>
      </c>
      <c r="P4082">
        <v>292</v>
      </c>
      <c r="Q4082">
        <v>282</v>
      </c>
      <c r="S4082">
        <v>258</v>
      </c>
      <c r="T4082">
        <v>203</v>
      </c>
      <c r="U4082">
        <v>188</v>
      </c>
      <c r="V4082">
        <v>206</v>
      </c>
      <c r="X4082">
        <v>188</v>
      </c>
      <c r="AA4082">
        <v>262</v>
      </c>
      <c r="AB4082">
        <v>270</v>
      </c>
      <c r="AC4082">
        <v>275</v>
      </c>
      <c r="AD4082">
        <v>269</v>
      </c>
      <c r="AE4082">
        <v>260</v>
      </c>
      <c r="AF4082">
        <v>198</v>
      </c>
      <c r="AG4082">
        <v>196</v>
      </c>
      <c r="AH4082">
        <v>195</v>
      </c>
      <c r="AI4082">
        <v>200</v>
      </c>
      <c r="AJ4082">
        <v>186</v>
      </c>
      <c r="AM4082">
        <v>269.88888888888891</v>
      </c>
      <c r="AN4082">
        <v>195.55555555555549</v>
      </c>
      <c r="AO4082">
        <v>59</v>
      </c>
      <c r="AP4082">
        <v>122</v>
      </c>
      <c r="AQ4082"/>
      <c r="AR4082"/>
      <c r="AU4082">
        <v>470</v>
      </c>
      <c r="AV4082">
        <v>3</v>
      </c>
      <c r="AW4082">
        <v>2</v>
      </c>
      <c r="AZ4082">
        <v>2</v>
      </c>
      <c r="BG4082">
        <v>1140</v>
      </c>
      <c r="BH4082">
        <v>3</v>
      </c>
      <c r="BI4082">
        <v>1</v>
      </c>
      <c r="BJ4082">
        <v>1</v>
      </c>
      <c r="BQ4082" t="s">
        <v>180</v>
      </c>
      <c r="BR4082" t="s">
        <v>192</v>
      </c>
      <c r="BS4082"/>
      <c r="BT4082"/>
      <c r="BU4082">
        <v>24</v>
      </c>
      <c r="BV4082" t="s">
        <v>310</v>
      </c>
      <c r="BW4082" t="s">
        <v>173</v>
      </c>
      <c r="BX4082">
        <v>0</v>
      </c>
      <c r="BY4082">
        <v>7</v>
      </c>
      <c r="BZ4082">
        <v>3.5</v>
      </c>
      <c r="CA4082">
        <v>473</v>
      </c>
      <c r="CB4082">
        <v>5</v>
      </c>
      <c r="CC4082">
        <v>2.5</v>
      </c>
      <c r="CD4082">
        <v>1142</v>
      </c>
      <c r="CE4082">
        <v>3</v>
      </c>
      <c r="CF4082">
        <v>1</v>
      </c>
      <c r="CG4082">
        <v>0</v>
      </c>
      <c r="CH4082">
        <v>0</v>
      </c>
      <c r="CI4082">
        <v>1</v>
      </c>
      <c r="CJ4082">
        <v>0</v>
      </c>
      <c r="CK4082">
        <v>0</v>
      </c>
      <c r="CL4082">
        <v>0</v>
      </c>
      <c r="CM4082">
        <v>0</v>
      </c>
      <c r="CN4082">
        <v>6</v>
      </c>
      <c r="CO4082">
        <v>1615</v>
      </c>
      <c r="CP4082">
        <v>3.7151702786377711E-3</v>
      </c>
      <c r="CQ4082">
        <v>0.03</v>
      </c>
      <c r="CR4082">
        <v>8.0749999999999993</v>
      </c>
      <c r="CS4082">
        <v>3.0681818181818189E-2</v>
      </c>
      <c r="CT4082">
        <v>8.2585227272727284</v>
      </c>
      <c r="CU4082">
        <v>2791</v>
      </c>
      <c r="CV4082">
        <v>-1</v>
      </c>
    </row>
    <row r="4083" spans="1:100" x14ac:dyDescent="0.2">
      <c r="A4083">
        <v>2022</v>
      </c>
      <c r="B4083">
        <v>6</v>
      </c>
      <c r="C4083" s="267">
        <v>44727</v>
      </c>
      <c r="D4083">
        <v>124</v>
      </c>
      <c r="E4083">
        <v>689</v>
      </c>
      <c r="F4083">
        <v>5</v>
      </c>
      <c r="G4083" t="s">
        <v>311</v>
      </c>
      <c r="H4083" t="s">
        <v>312</v>
      </c>
      <c r="I4083" t="s">
        <v>169</v>
      </c>
      <c r="J4083">
        <v>2</v>
      </c>
      <c r="K4083">
        <v>2</v>
      </c>
      <c r="L4083">
        <v>75</v>
      </c>
      <c r="M4083">
        <v>67</v>
      </c>
      <c r="N4083">
        <v>82</v>
      </c>
      <c r="O4083">
        <v>105</v>
      </c>
      <c r="P4083">
        <v>100</v>
      </c>
      <c r="Q4083">
        <v>103</v>
      </c>
      <c r="S4083">
        <v>96</v>
      </c>
      <c r="T4083">
        <v>79</v>
      </c>
      <c r="U4083">
        <v>79</v>
      </c>
      <c r="V4083">
        <v>80</v>
      </c>
      <c r="X4083">
        <v>80</v>
      </c>
      <c r="AA4083">
        <v>99</v>
      </c>
      <c r="AB4083">
        <v>110</v>
      </c>
      <c r="AC4083">
        <v>108</v>
      </c>
      <c r="AD4083">
        <v>109</v>
      </c>
      <c r="AE4083">
        <v>105</v>
      </c>
      <c r="AF4083">
        <v>81</v>
      </c>
      <c r="AG4083">
        <v>82</v>
      </c>
      <c r="AH4083">
        <v>80</v>
      </c>
      <c r="AI4083">
        <v>79</v>
      </c>
      <c r="AJ4083">
        <v>79</v>
      </c>
      <c r="AM4083">
        <v>103.8888888888889</v>
      </c>
      <c r="AN4083">
        <v>79.888888888888886</v>
      </c>
      <c r="AO4083">
        <v>59</v>
      </c>
      <c r="AP4083">
        <v>122</v>
      </c>
      <c r="AQ4083"/>
      <c r="AR4083"/>
      <c r="AU4083">
        <v>378</v>
      </c>
      <c r="AV4083">
        <v>2</v>
      </c>
      <c r="AW4083">
        <v>2</v>
      </c>
      <c r="AY4083">
        <v>2</v>
      </c>
      <c r="BA4083">
        <v>2</v>
      </c>
      <c r="BG4083">
        <v>810</v>
      </c>
      <c r="BH4083">
        <v>2</v>
      </c>
      <c r="BI4083">
        <v>1</v>
      </c>
      <c r="BJ4083">
        <v>1</v>
      </c>
      <c r="BQ4083" t="s">
        <v>180</v>
      </c>
      <c r="BR4083" t="s">
        <v>192</v>
      </c>
      <c r="BS4083"/>
      <c r="BT4083"/>
      <c r="BU4083">
        <v>24</v>
      </c>
      <c r="BV4083" t="s">
        <v>310</v>
      </c>
      <c r="BW4083" t="s">
        <v>173</v>
      </c>
      <c r="BX4083">
        <v>0</v>
      </c>
      <c r="BY4083">
        <v>8</v>
      </c>
      <c r="BZ4083">
        <v>4</v>
      </c>
      <c r="CA4083">
        <v>382</v>
      </c>
      <c r="CB4083">
        <v>4</v>
      </c>
      <c r="CC4083">
        <v>2</v>
      </c>
      <c r="CD4083">
        <v>812</v>
      </c>
      <c r="CE4083">
        <v>2</v>
      </c>
      <c r="CF4083">
        <v>1</v>
      </c>
      <c r="CG4083">
        <v>0</v>
      </c>
      <c r="CH4083">
        <v>1</v>
      </c>
      <c r="CI4083">
        <v>0</v>
      </c>
      <c r="CJ4083">
        <v>1</v>
      </c>
      <c r="CK4083">
        <v>0</v>
      </c>
      <c r="CL4083">
        <v>0</v>
      </c>
      <c r="CM4083">
        <v>0</v>
      </c>
      <c r="CN4083">
        <v>6</v>
      </c>
      <c r="CO4083">
        <v>1194</v>
      </c>
      <c r="CP4083">
        <v>5.0251256281407036E-3</v>
      </c>
      <c r="CQ4083">
        <v>0.08</v>
      </c>
      <c r="CR4083">
        <v>15.92</v>
      </c>
      <c r="CS4083">
        <v>7.5104311543810851E-2</v>
      </c>
      <c r="CT4083">
        <v>14.94575799721836</v>
      </c>
      <c r="CU4083">
        <v>2791</v>
      </c>
      <c r="CV4083">
        <v>-1</v>
      </c>
    </row>
    <row r="4084" spans="1:100" x14ac:dyDescent="0.2">
      <c r="A4084">
        <v>2022</v>
      </c>
      <c r="B4084">
        <v>6</v>
      </c>
      <c r="C4084" s="267">
        <v>44727</v>
      </c>
      <c r="D4084">
        <v>125</v>
      </c>
      <c r="E4084">
        <v>690</v>
      </c>
      <c r="F4084">
        <v>5</v>
      </c>
      <c r="G4084" t="s">
        <v>259</v>
      </c>
      <c r="H4084" t="s">
        <v>260</v>
      </c>
      <c r="I4084" t="s">
        <v>169</v>
      </c>
      <c r="J4084">
        <v>4</v>
      </c>
      <c r="K4084">
        <v>4</v>
      </c>
      <c r="L4084">
        <v>170</v>
      </c>
      <c r="M4084">
        <v>153</v>
      </c>
      <c r="N4084">
        <v>187</v>
      </c>
      <c r="O4084">
        <v>191</v>
      </c>
      <c r="P4084">
        <v>198</v>
      </c>
      <c r="Q4084">
        <v>189</v>
      </c>
      <c r="R4084">
        <v>192</v>
      </c>
      <c r="S4084">
        <v>186</v>
      </c>
      <c r="T4084">
        <v>159</v>
      </c>
      <c r="U4084">
        <v>153</v>
      </c>
      <c r="V4084">
        <v>150</v>
      </c>
      <c r="W4084">
        <v>151</v>
      </c>
      <c r="X4084">
        <v>137</v>
      </c>
      <c r="AA4084">
        <v>180</v>
      </c>
      <c r="AB4084">
        <v>201</v>
      </c>
      <c r="AC4084">
        <v>206</v>
      </c>
      <c r="AD4084">
        <v>203</v>
      </c>
      <c r="AE4084">
        <v>209</v>
      </c>
      <c r="AF4084">
        <v>140</v>
      </c>
      <c r="AG4084">
        <v>158</v>
      </c>
      <c r="AH4084">
        <v>149</v>
      </c>
      <c r="AI4084">
        <v>155</v>
      </c>
      <c r="AJ4084">
        <v>164</v>
      </c>
      <c r="AM4084">
        <v>195.5</v>
      </c>
      <c r="AN4084">
        <v>151.6</v>
      </c>
      <c r="AO4084">
        <v>120</v>
      </c>
      <c r="AP4084">
        <v>120</v>
      </c>
      <c r="AQ4084"/>
      <c r="AR4084"/>
      <c r="AU4084">
        <v>1488</v>
      </c>
      <c r="AV4084">
        <v>3</v>
      </c>
      <c r="AW4084">
        <v>2</v>
      </c>
      <c r="AY4084">
        <v>2</v>
      </c>
      <c r="BA4084">
        <v>3</v>
      </c>
      <c r="BG4084">
        <v>1464</v>
      </c>
      <c r="BH4084">
        <v>8</v>
      </c>
      <c r="BI4084">
        <v>2</v>
      </c>
      <c r="BJ4084">
        <v>1</v>
      </c>
      <c r="BQ4084" t="s">
        <v>256</v>
      </c>
      <c r="BR4084" t="s">
        <v>257</v>
      </c>
      <c r="BS4084"/>
      <c r="BT4084"/>
      <c r="BU4084">
        <v>24</v>
      </c>
      <c r="BV4084" t="s">
        <v>258</v>
      </c>
      <c r="BW4084" t="s">
        <v>173</v>
      </c>
      <c r="BX4084">
        <v>0</v>
      </c>
      <c r="BY4084">
        <v>10</v>
      </c>
      <c r="BZ4084">
        <v>2.5</v>
      </c>
      <c r="CA4084">
        <v>1490</v>
      </c>
      <c r="CB4084">
        <v>11</v>
      </c>
      <c r="CC4084">
        <v>2.75</v>
      </c>
      <c r="CD4084">
        <v>1466</v>
      </c>
      <c r="CE4084">
        <v>2</v>
      </c>
      <c r="CF4084">
        <v>1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5.25</v>
      </c>
      <c r="CO4084">
        <v>2956</v>
      </c>
      <c r="CP4084">
        <v>1.776048714479026E-3</v>
      </c>
      <c r="CQ4084">
        <v>3.0882352941176468E-2</v>
      </c>
      <c r="CR4084">
        <v>17.388235294117649</v>
      </c>
      <c r="CS4084">
        <v>3.4630606860158307E-2</v>
      </c>
      <c r="CT4084">
        <v>19.49868073878628</v>
      </c>
      <c r="CU4084">
        <v>2791</v>
      </c>
      <c r="CV4084">
        <v>-1</v>
      </c>
    </row>
    <row r="4085" spans="1:100" x14ac:dyDescent="0.2">
      <c r="A4085">
        <v>2022</v>
      </c>
      <c r="B4085">
        <v>6</v>
      </c>
      <c r="C4085" s="267">
        <v>44727</v>
      </c>
      <c r="D4085">
        <v>125</v>
      </c>
      <c r="E4085">
        <v>691</v>
      </c>
      <c r="F4085">
        <v>5</v>
      </c>
      <c r="G4085" t="s">
        <v>254</v>
      </c>
      <c r="H4085" t="s">
        <v>255</v>
      </c>
      <c r="I4085" t="s">
        <v>169</v>
      </c>
      <c r="J4085">
        <v>4</v>
      </c>
      <c r="K4085">
        <v>4</v>
      </c>
      <c r="L4085">
        <v>194</v>
      </c>
      <c r="M4085">
        <v>174</v>
      </c>
      <c r="N4085">
        <v>213</v>
      </c>
      <c r="O4085">
        <v>215</v>
      </c>
      <c r="P4085">
        <v>222</v>
      </c>
      <c r="Q4085">
        <v>218</v>
      </c>
      <c r="R4085">
        <v>209</v>
      </c>
      <c r="S4085">
        <v>210</v>
      </c>
      <c r="T4085">
        <v>183</v>
      </c>
      <c r="U4085">
        <v>181</v>
      </c>
      <c r="V4085">
        <v>184</v>
      </c>
      <c r="W4085">
        <v>170</v>
      </c>
      <c r="X4085">
        <v>163</v>
      </c>
      <c r="Y4085">
        <v>111</v>
      </c>
      <c r="Z4085">
        <v>111</v>
      </c>
      <c r="AA4085">
        <v>189</v>
      </c>
      <c r="AB4085">
        <v>230</v>
      </c>
      <c r="AC4085">
        <v>234</v>
      </c>
      <c r="AD4085">
        <v>241</v>
      </c>
      <c r="AE4085">
        <v>237</v>
      </c>
      <c r="AF4085">
        <v>157</v>
      </c>
      <c r="AG4085">
        <v>181</v>
      </c>
      <c r="AH4085">
        <v>168</v>
      </c>
      <c r="AI4085">
        <v>174</v>
      </c>
      <c r="AJ4085">
        <v>184</v>
      </c>
      <c r="AK4085">
        <v>116</v>
      </c>
      <c r="AL4085">
        <v>105</v>
      </c>
      <c r="AM4085">
        <v>220.5</v>
      </c>
      <c r="AN4085">
        <v>174.5</v>
      </c>
      <c r="AO4085">
        <v>120</v>
      </c>
      <c r="AP4085">
        <v>120</v>
      </c>
      <c r="AQ4085">
        <v>130.02257336343109</v>
      </c>
      <c r="AR4085">
        <v>110.75</v>
      </c>
      <c r="AU4085">
        <v>1488</v>
      </c>
      <c r="AV4085">
        <v>1</v>
      </c>
      <c r="AW4085">
        <v>3</v>
      </c>
      <c r="AY4085">
        <v>2</v>
      </c>
      <c r="BA4085">
        <v>3</v>
      </c>
      <c r="BG4085">
        <v>1464</v>
      </c>
      <c r="BH4085">
        <v>8</v>
      </c>
      <c r="BI4085">
        <v>2</v>
      </c>
      <c r="BJ4085">
        <v>1</v>
      </c>
      <c r="BQ4085" t="s">
        <v>256</v>
      </c>
      <c r="BR4085" t="s">
        <v>257</v>
      </c>
      <c r="BS4085"/>
      <c r="BT4085"/>
      <c r="BU4085">
        <v>24</v>
      </c>
      <c r="BV4085" t="s">
        <v>258</v>
      </c>
      <c r="BW4085" t="s">
        <v>173</v>
      </c>
      <c r="BX4085">
        <v>0</v>
      </c>
      <c r="BY4085">
        <v>9</v>
      </c>
      <c r="BZ4085">
        <v>2.25</v>
      </c>
      <c r="CA4085">
        <v>1490</v>
      </c>
      <c r="CB4085">
        <v>11</v>
      </c>
      <c r="CC4085">
        <v>2.75</v>
      </c>
      <c r="CD4085">
        <v>1466</v>
      </c>
      <c r="CE4085">
        <v>2</v>
      </c>
      <c r="CF4085">
        <v>1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5</v>
      </c>
      <c r="CO4085">
        <v>2956</v>
      </c>
      <c r="CP4085">
        <v>1.6914749661705009E-3</v>
      </c>
      <c r="CQ4085">
        <v>2.5773195876288658E-2</v>
      </c>
      <c r="CR4085">
        <v>15.237113402061849</v>
      </c>
      <c r="CS4085">
        <v>2.865329512893983E-2</v>
      </c>
      <c r="CT4085">
        <v>16.93982808022923</v>
      </c>
      <c r="CU4085">
        <v>2791</v>
      </c>
      <c r="CV4085">
        <v>-1</v>
      </c>
    </row>
    <row r="4086" spans="1:100" x14ac:dyDescent="0.2">
      <c r="A4086">
        <v>2022</v>
      </c>
      <c r="B4086">
        <v>6</v>
      </c>
      <c r="C4086" s="267">
        <v>44727</v>
      </c>
      <c r="D4086">
        <v>384</v>
      </c>
      <c r="E4086">
        <v>557</v>
      </c>
      <c r="F4086">
        <v>6</v>
      </c>
      <c r="G4086" t="s">
        <v>206</v>
      </c>
      <c r="H4086" t="s">
        <v>207</v>
      </c>
      <c r="I4086" t="s">
        <v>169</v>
      </c>
      <c r="J4086">
        <v>1</v>
      </c>
      <c r="K4086">
        <v>6</v>
      </c>
      <c r="L4086">
        <v>182</v>
      </c>
      <c r="M4086">
        <v>171</v>
      </c>
      <c r="N4086">
        <v>194</v>
      </c>
      <c r="Y4086">
        <v>153</v>
      </c>
      <c r="Z4086">
        <v>153</v>
      </c>
      <c r="AK4086">
        <v>150</v>
      </c>
      <c r="AL4086">
        <v>151</v>
      </c>
      <c r="AM4086"/>
      <c r="AN4086"/>
      <c r="AO4086">
        <v>21</v>
      </c>
      <c r="AP4086">
        <v>180</v>
      </c>
      <c r="AQ4086">
        <v>23.72322899505766</v>
      </c>
      <c r="AR4086">
        <v>151.75</v>
      </c>
      <c r="BQ4086" t="s">
        <v>185</v>
      </c>
      <c r="BR4086" t="s">
        <v>186</v>
      </c>
      <c r="BS4086" t="s">
        <v>208</v>
      </c>
      <c r="BT4086" t="s">
        <v>209</v>
      </c>
      <c r="BU4086">
        <v>24</v>
      </c>
      <c r="BV4086" t="s">
        <v>205</v>
      </c>
      <c r="BW4086" t="s">
        <v>173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>
        <v>0</v>
      </c>
      <c r="CO4086">
        <v>0</v>
      </c>
      <c r="CP4086"/>
      <c r="CQ4086">
        <v>0</v>
      </c>
      <c r="CR4086">
        <v>0</v>
      </c>
      <c r="CS4086"/>
      <c r="CT4086"/>
      <c r="CU4086">
        <v>2791</v>
      </c>
      <c r="CV4086"/>
    </row>
    <row r="4087" spans="1:100" x14ac:dyDescent="0.2">
      <c r="A4087">
        <v>2022</v>
      </c>
      <c r="B4087">
        <v>6</v>
      </c>
      <c r="C4087" s="267">
        <v>44727</v>
      </c>
      <c r="D4087">
        <v>376</v>
      </c>
      <c r="E4087">
        <v>438</v>
      </c>
      <c r="F4087">
        <v>7</v>
      </c>
      <c r="G4087" t="s">
        <v>216</v>
      </c>
      <c r="H4087" t="s">
        <v>217</v>
      </c>
      <c r="I4087" t="s">
        <v>169</v>
      </c>
      <c r="J4087">
        <v>3</v>
      </c>
      <c r="K4087">
        <v>2</v>
      </c>
      <c r="L4087">
        <v>335</v>
      </c>
      <c r="M4087">
        <v>315</v>
      </c>
      <c r="N4087">
        <v>358</v>
      </c>
      <c r="O4087">
        <v>490</v>
      </c>
      <c r="P4087">
        <v>476</v>
      </c>
      <c r="Q4087">
        <v>505</v>
      </c>
      <c r="R4087">
        <v>478</v>
      </c>
      <c r="S4087">
        <v>479</v>
      </c>
      <c r="T4087">
        <v>361</v>
      </c>
      <c r="U4087">
        <v>351</v>
      </c>
      <c r="V4087">
        <v>353</v>
      </c>
      <c r="W4087">
        <v>349</v>
      </c>
      <c r="X4087">
        <v>341</v>
      </c>
      <c r="Y4087">
        <v>134</v>
      </c>
      <c r="Z4087">
        <v>134</v>
      </c>
      <c r="AA4087">
        <v>513</v>
      </c>
      <c r="AB4087">
        <v>540</v>
      </c>
      <c r="AC4087">
        <v>517</v>
      </c>
      <c r="AD4087">
        <v>504</v>
      </c>
      <c r="AE4087">
        <v>492</v>
      </c>
      <c r="AF4087">
        <v>349</v>
      </c>
      <c r="AG4087">
        <v>351</v>
      </c>
      <c r="AH4087">
        <v>347</v>
      </c>
      <c r="AI4087">
        <v>342</v>
      </c>
      <c r="AJ4087">
        <v>348</v>
      </c>
      <c r="AK4087">
        <v>167</v>
      </c>
      <c r="AL4087">
        <v>166</v>
      </c>
      <c r="AM4087">
        <v>499.4</v>
      </c>
      <c r="AN4087">
        <v>349.2</v>
      </c>
      <c r="AO4087">
        <v>75</v>
      </c>
      <c r="AP4087">
        <v>144</v>
      </c>
      <c r="AQ4087">
        <v>71.880199667221291</v>
      </c>
      <c r="AR4087">
        <v>150.25</v>
      </c>
      <c r="AU4087">
        <v>540</v>
      </c>
      <c r="AV4087">
        <v>6</v>
      </c>
      <c r="AW4087">
        <v>4</v>
      </c>
      <c r="AY4087">
        <v>4</v>
      </c>
      <c r="BG4087">
        <v>1128</v>
      </c>
      <c r="BH4087">
        <v>10</v>
      </c>
      <c r="BI4087">
        <v>2</v>
      </c>
      <c r="BJ4087">
        <v>2</v>
      </c>
      <c r="BQ4087" t="s">
        <v>185</v>
      </c>
      <c r="BR4087" t="s">
        <v>186</v>
      </c>
      <c r="BS4087" t="s">
        <v>218</v>
      </c>
      <c r="BT4087" t="s">
        <v>188</v>
      </c>
      <c r="BU4087">
        <v>24</v>
      </c>
      <c r="BV4087" t="s">
        <v>219</v>
      </c>
      <c r="BW4087" t="s">
        <v>173</v>
      </c>
      <c r="BX4087">
        <v>0</v>
      </c>
      <c r="BY4087">
        <v>14</v>
      </c>
      <c r="BZ4087">
        <v>7</v>
      </c>
      <c r="CA4087">
        <v>547</v>
      </c>
      <c r="CB4087">
        <v>14</v>
      </c>
      <c r="CC4087">
        <v>7</v>
      </c>
      <c r="CD4087">
        <v>1135</v>
      </c>
      <c r="CE4087">
        <v>8</v>
      </c>
      <c r="CF4087">
        <v>3</v>
      </c>
      <c r="CG4087">
        <v>1</v>
      </c>
      <c r="CH4087">
        <v>2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14</v>
      </c>
      <c r="CO4087">
        <v>1682</v>
      </c>
      <c r="CP4087">
        <v>8.3234244946492272E-3</v>
      </c>
      <c r="CQ4087">
        <v>4.1791044776119397E-2</v>
      </c>
      <c r="CR4087">
        <v>5.0208955223880594</v>
      </c>
      <c r="CS4087">
        <v>4.0091638029782363E-2</v>
      </c>
      <c r="CT4087">
        <v>4.8167239404352804</v>
      </c>
      <c r="CU4087">
        <v>2791</v>
      </c>
      <c r="CV4087">
        <v>-1</v>
      </c>
    </row>
    <row r="4088" spans="1:100" x14ac:dyDescent="0.2">
      <c r="A4088">
        <v>2022</v>
      </c>
      <c r="B4088">
        <v>6</v>
      </c>
      <c r="C4088" s="267">
        <v>44727</v>
      </c>
      <c r="D4088">
        <v>47</v>
      </c>
      <c r="E4088">
        <v>122</v>
      </c>
      <c r="F4088">
        <v>8</v>
      </c>
      <c r="G4088" t="s">
        <v>250</v>
      </c>
      <c r="H4088" t="s">
        <v>251</v>
      </c>
      <c r="I4088" t="s">
        <v>246</v>
      </c>
      <c r="J4088">
        <v>2</v>
      </c>
      <c r="K4088">
        <v>1</v>
      </c>
      <c r="L4088">
        <v>280</v>
      </c>
      <c r="M4088">
        <v>267</v>
      </c>
      <c r="N4088">
        <v>292</v>
      </c>
      <c r="AM4088"/>
      <c r="AN4088"/>
      <c r="AO4088">
        <v>64</v>
      </c>
      <c r="AP4088">
        <v>113</v>
      </c>
      <c r="AQ4088"/>
      <c r="AR4088"/>
      <c r="AU4088">
        <v>565</v>
      </c>
      <c r="BQ4088" t="s">
        <v>185</v>
      </c>
      <c r="BR4088" t="s">
        <v>247</v>
      </c>
      <c r="BS4088" t="s">
        <v>252</v>
      </c>
      <c r="BT4088" t="s">
        <v>249</v>
      </c>
      <c r="BU4088">
        <v>24</v>
      </c>
      <c r="BV4088" t="s">
        <v>253</v>
      </c>
      <c r="BW4088" t="s">
        <v>173</v>
      </c>
      <c r="BX4088">
        <v>0</v>
      </c>
      <c r="BY4088">
        <v>0</v>
      </c>
      <c r="BZ4088">
        <v>0</v>
      </c>
      <c r="CA4088">
        <v>565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565</v>
      </c>
      <c r="CP4088">
        <v>0</v>
      </c>
      <c r="CQ4088">
        <v>0</v>
      </c>
      <c r="CR4088">
        <v>2.0178571428571428</v>
      </c>
      <c r="CS4088"/>
      <c r="CT4088"/>
      <c r="CU4088">
        <v>2791</v>
      </c>
      <c r="CV4088"/>
    </row>
    <row r="4089" spans="1:100" x14ac:dyDescent="0.2">
      <c r="A4089">
        <v>2022</v>
      </c>
      <c r="B4089">
        <v>6</v>
      </c>
      <c r="C4089" s="267">
        <v>44727</v>
      </c>
      <c r="D4089">
        <v>124</v>
      </c>
      <c r="E4089">
        <v>689</v>
      </c>
      <c r="F4089">
        <v>8</v>
      </c>
      <c r="G4089" t="s">
        <v>311</v>
      </c>
      <c r="H4089" t="s">
        <v>312</v>
      </c>
      <c r="I4089" t="s">
        <v>169</v>
      </c>
      <c r="J4089">
        <v>2</v>
      </c>
      <c r="K4089">
        <v>2</v>
      </c>
      <c r="L4089">
        <v>75</v>
      </c>
      <c r="M4089">
        <v>67</v>
      </c>
      <c r="N4089">
        <v>82</v>
      </c>
      <c r="Y4089">
        <v>103</v>
      </c>
      <c r="Z4089">
        <v>105</v>
      </c>
      <c r="AM4089"/>
      <c r="AN4089"/>
      <c r="AO4089">
        <v>59</v>
      </c>
      <c r="AP4089">
        <v>122</v>
      </c>
      <c r="AQ4089">
        <v>69.230769230769226</v>
      </c>
      <c r="AR4089">
        <v>104</v>
      </c>
      <c r="BQ4089" t="s">
        <v>180</v>
      </c>
      <c r="BR4089" t="s">
        <v>192</v>
      </c>
      <c r="BS4089"/>
      <c r="BT4089"/>
      <c r="BU4089">
        <v>24</v>
      </c>
      <c r="BV4089" t="s">
        <v>310</v>
      </c>
      <c r="BW4089" t="s">
        <v>173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/>
      <c r="CQ4089">
        <v>0</v>
      </c>
      <c r="CR4089">
        <v>0</v>
      </c>
      <c r="CS4089"/>
      <c r="CT4089"/>
      <c r="CU4089">
        <v>2791</v>
      </c>
      <c r="CV4089"/>
    </row>
    <row r="4090" spans="1:100" x14ac:dyDescent="0.2">
      <c r="A4090">
        <v>2022</v>
      </c>
      <c r="B4090">
        <v>6</v>
      </c>
      <c r="C4090" s="267">
        <v>44727</v>
      </c>
      <c r="D4090">
        <v>3</v>
      </c>
      <c r="E4090">
        <v>9</v>
      </c>
      <c r="F4090">
        <v>26</v>
      </c>
      <c r="G4090" t="s">
        <v>315</v>
      </c>
      <c r="H4090" t="s">
        <v>316</v>
      </c>
      <c r="I4090" t="s">
        <v>317</v>
      </c>
      <c r="J4090">
        <v>2</v>
      </c>
      <c r="K4090">
        <v>2</v>
      </c>
      <c r="L4090">
        <v>24</v>
      </c>
      <c r="M4090">
        <v>22</v>
      </c>
      <c r="N4090">
        <v>25</v>
      </c>
      <c r="AM4090"/>
      <c r="AN4090"/>
      <c r="AO4090">
        <v>61</v>
      </c>
      <c r="AP4090">
        <v>118</v>
      </c>
      <c r="AQ4090"/>
      <c r="AR4090"/>
      <c r="BQ4090" t="s">
        <v>318</v>
      </c>
      <c r="BR4090" t="s">
        <v>319</v>
      </c>
      <c r="BS4090"/>
      <c r="BT4090"/>
      <c r="BU4090">
        <v>24</v>
      </c>
      <c r="BV4090" t="s">
        <v>320</v>
      </c>
      <c r="BW4090" t="s">
        <v>222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>
        <v>0</v>
      </c>
      <c r="CO4090">
        <v>0</v>
      </c>
      <c r="CP4090"/>
      <c r="CQ4090">
        <v>0</v>
      </c>
      <c r="CR4090">
        <v>0</v>
      </c>
      <c r="CS4090"/>
      <c r="CT4090"/>
      <c r="CU4090">
        <v>2791</v>
      </c>
      <c r="CV4090"/>
    </row>
    <row r="4091" spans="1:100" x14ac:dyDescent="0.2">
      <c r="A4091">
        <v>2022</v>
      </c>
      <c r="B4091">
        <v>6</v>
      </c>
      <c r="C4091" s="267">
        <v>44727</v>
      </c>
      <c r="D4091">
        <v>3</v>
      </c>
      <c r="E4091">
        <v>10</v>
      </c>
      <c r="F4091">
        <v>26</v>
      </c>
      <c r="G4091" t="s">
        <v>321</v>
      </c>
      <c r="H4091" t="s">
        <v>322</v>
      </c>
      <c r="I4091" t="s">
        <v>317</v>
      </c>
      <c r="J4091">
        <v>2</v>
      </c>
      <c r="K4091">
        <v>2</v>
      </c>
      <c r="L4091">
        <v>48</v>
      </c>
      <c r="M4091">
        <v>44</v>
      </c>
      <c r="N4091">
        <v>51</v>
      </c>
      <c r="AB4091">
        <v>67</v>
      </c>
      <c r="AC4091">
        <v>65</v>
      </c>
      <c r="AD4091">
        <v>63</v>
      </c>
      <c r="AE4091">
        <v>61</v>
      </c>
      <c r="AG4091">
        <v>54</v>
      </c>
      <c r="AH4091">
        <v>49</v>
      </c>
      <c r="AI4091">
        <v>48</v>
      </c>
      <c r="AJ4091">
        <v>51</v>
      </c>
      <c r="AK4091">
        <v>159</v>
      </c>
      <c r="AL4091">
        <v>159</v>
      </c>
      <c r="AM4091">
        <v>64</v>
      </c>
      <c r="AN4091">
        <v>50.5</v>
      </c>
      <c r="AO4091">
        <v>61</v>
      </c>
      <c r="AP4091">
        <v>118</v>
      </c>
      <c r="AQ4091">
        <v>45.283018867924532</v>
      </c>
      <c r="AR4091">
        <v>159</v>
      </c>
      <c r="AV4091">
        <v>4</v>
      </c>
      <c r="AW4091">
        <v>2</v>
      </c>
      <c r="AX4091">
        <v>2</v>
      </c>
      <c r="BH4091">
        <v>2</v>
      </c>
      <c r="BI4091">
        <v>1</v>
      </c>
      <c r="BJ4091">
        <v>1</v>
      </c>
      <c r="BQ4091" t="s">
        <v>318</v>
      </c>
      <c r="BR4091" t="s">
        <v>319</v>
      </c>
      <c r="BS4091"/>
      <c r="BT4091"/>
      <c r="BU4091">
        <v>24</v>
      </c>
      <c r="BV4091" t="s">
        <v>320</v>
      </c>
      <c r="BW4091" t="s">
        <v>222</v>
      </c>
      <c r="BX4091">
        <v>0</v>
      </c>
      <c r="BY4091">
        <v>8</v>
      </c>
      <c r="BZ4091">
        <v>4</v>
      </c>
      <c r="CA4091">
        <v>4</v>
      </c>
      <c r="CB4091">
        <v>4</v>
      </c>
      <c r="CC4091">
        <v>2</v>
      </c>
      <c r="CD4091">
        <v>2</v>
      </c>
      <c r="CE4091">
        <v>3</v>
      </c>
      <c r="CF4091">
        <v>1</v>
      </c>
      <c r="CG4091">
        <v>1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>
        <v>6</v>
      </c>
      <c r="CO4091">
        <v>6</v>
      </c>
      <c r="CP4091">
        <v>1</v>
      </c>
      <c r="CQ4091">
        <v>0.125</v>
      </c>
      <c r="CR4091">
        <v>0.125</v>
      </c>
      <c r="CS4091">
        <v>0.11881188118811881</v>
      </c>
      <c r="CT4091">
        <v>0.11881188118811881</v>
      </c>
      <c r="CU4091">
        <v>2791</v>
      </c>
      <c r="CV4091">
        <v>-1</v>
      </c>
    </row>
    <row r="4092" spans="1:100" x14ac:dyDescent="0.2">
      <c r="A4092">
        <v>2022</v>
      </c>
      <c r="B4092">
        <v>6</v>
      </c>
      <c r="C4092" s="267">
        <v>44727</v>
      </c>
      <c r="D4092">
        <v>227</v>
      </c>
      <c r="E4092">
        <v>155</v>
      </c>
      <c r="F4092">
        <v>28</v>
      </c>
      <c r="G4092" t="s">
        <v>362</v>
      </c>
      <c r="H4092" t="s">
        <v>363</v>
      </c>
      <c r="I4092" t="s">
        <v>364</v>
      </c>
      <c r="J4092">
        <v>3</v>
      </c>
      <c r="K4092">
        <v>2</v>
      </c>
      <c r="L4092">
        <v>122</v>
      </c>
      <c r="M4092">
        <v>113</v>
      </c>
      <c r="N4092">
        <v>130</v>
      </c>
      <c r="O4092">
        <v>198</v>
      </c>
      <c r="P4092">
        <v>215</v>
      </c>
      <c r="Q4092">
        <v>189</v>
      </c>
      <c r="R4092">
        <v>156</v>
      </c>
      <c r="S4092">
        <v>181</v>
      </c>
      <c r="T4092">
        <v>130</v>
      </c>
      <c r="U4092">
        <v>130</v>
      </c>
      <c r="V4092">
        <v>129</v>
      </c>
      <c r="W4092">
        <v>125</v>
      </c>
      <c r="X4092">
        <v>124</v>
      </c>
      <c r="Y4092">
        <v>117</v>
      </c>
      <c r="Z4092">
        <v>117</v>
      </c>
      <c r="AM4092">
        <v>187.8</v>
      </c>
      <c r="AN4092">
        <v>127.6</v>
      </c>
      <c r="AO4092">
        <v>80</v>
      </c>
      <c r="AP4092">
        <v>135</v>
      </c>
      <c r="AQ4092">
        <v>92.307692307692307</v>
      </c>
      <c r="AR4092">
        <v>117</v>
      </c>
      <c r="AU4092">
        <v>936</v>
      </c>
      <c r="AV4092">
        <v>7</v>
      </c>
      <c r="AW4092">
        <v>8</v>
      </c>
      <c r="BC4092">
        <v>5</v>
      </c>
      <c r="BG4092">
        <v>912</v>
      </c>
      <c r="BQ4092" t="s">
        <v>180</v>
      </c>
      <c r="BR4092" t="s">
        <v>181</v>
      </c>
      <c r="BS4092" t="s">
        <v>365</v>
      </c>
      <c r="BT4092"/>
      <c r="BU4092">
        <v>24</v>
      </c>
      <c r="BV4092" t="s">
        <v>362</v>
      </c>
      <c r="BW4092" t="s">
        <v>222</v>
      </c>
      <c r="BX4092">
        <v>0</v>
      </c>
      <c r="BY4092">
        <v>20</v>
      </c>
      <c r="BZ4092">
        <v>10</v>
      </c>
      <c r="CA4092">
        <v>946</v>
      </c>
      <c r="CB4092">
        <v>0</v>
      </c>
      <c r="CC4092">
        <v>0</v>
      </c>
      <c r="CD4092">
        <v>912</v>
      </c>
      <c r="CE4092">
        <v>3</v>
      </c>
      <c r="CF4092">
        <v>4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2</v>
      </c>
      <c r="CM4092">
        <v>0</v>
      </c>
      <c r="CN4092">
        <v>10</v>
      </c>
      <c r="CO4092">
        <v>1858</v>
      </c>
      <c r="CP4092">
        <v>5.3821313240043061E-3</v>
      </c>
      <c r="CQ4092">
        <v>8.1967213114754092E-2</v>
      </c>
      <c r="CR4092">
        <v>15.22950819672131</v>
      </c>
      <c r="CS4092">
        <v>7.8369905956112859E-2</v>
      </c>
      <c r="CT4092">
        <v>14.561128526645771</v>
      </c>
      <c r="CU4092">
        <v>2791</v>
      </c>
      <c r="CV4092">
        <v>-1</v>
      </c>
    </row>
    <row r="4093" spans="1:100" x14ac:dyDescent="0.2">
      <c r="A4093">
        <v>2022</v>
      </c>
      <c r="B4093">
        <v>6</v>
      </c>
      <c r="C4093" s="267">
        <v>44727</v>
      </c>
      <c r="D4093">
        <v>433</v>
      </c>
      <c r="E4093">
        <v>452</v>
      </c>
      <c r="F4093">
        <v>46</v>
      </c>
      <c r="G4093" t="s">
        <v>553</v>
      </c>
      <c r="H4093" t="s">
        <v>554</v>
      </c>
      <c r="I4093" t="s">
        <v>221</v>
      </c>
      <c r="J4093">
        <v>4</v>
      </c>
      <c r="K4093">
        <v>2</v>
      </c>
      <c r="L4093">
        <v>270</v>
      </c>
      <c r="M4093">
        <v>251</v>
      </c>
      <c r="N4093">
        <v>288</v>
      </c>
      <c r="O4093">
        <v>330</v>
      </c>
      <c r="P4093">
        <v>302</v>
      </c>
      <c r="Q4093">
        <v>350</v>
      </c>
      <c r="S4093">
        <v>338</v>
      </c>
      <c r="T4093">
        <v>254</v>
      </c>
      <c r="U4093">
        <v>255</v>
      </c>
      <c r="V4093">
        <v>287</v>
      </c>
      <c r="X4093">
        <v>263</v>
      </c>
      <c r="AM4093">
        <v>330</v>
      </c>
      <c r="AN4093">
        <v>264.75</v>
      </c>
      <c r="AO4093">
        <v>96</v>
      </c>
      <c r="AP4093">
        <v>150</v>
      </c>
      <c r="AQ4093"/>
      <c r="AR4093"/>
      <c r="AU4093">
        <v>800</v>
      </c>
      <c r="AV4093">
        <v>3</v>
      </c>
      <c r="AW4093">
        <v>3</v>
      </c>
      <c r="AX4093">
        <v>2</v>
      </c>
      <c r="AZ4093">
        <v>2</v>
      </c>
      <c r="BG4093">
        <v>960</v>
      </c>
      <c r="BQ4093" t="s">
        <v>180</v>
      </c>
      <c r="BR4093" t="s">
        <v>181</v>
      </c>
      <c r="BS4093"/>
      <c r="BT4093"/>
      <c r="BU4093">
        <v>24</v>
      </c>
      <c r="BV4093" t="s">
        <v>552</v>
      </c>
      <c r="BW4093" t="s">
        <v>222</v>
      </c>
      <c r="BX4093">
        <v>0</v>
      </c>
      <c r="BY4093">
        <v>10</v>
      </c>
      <c r="BZ4093">
        <v>5</v>
      </c>
      <c r="CA4093">
        <v>805</v>
      </c>
      <c r="CB4093">
        <v>0</v>
      </c>
      <c r="CC4093">
        <v>0</v>
      </c>
      <c r="CD4093">
        <v>960</v>
      </c>
      <c r="CE4093">
        <v>1</v>
      </c>
      <c r="CF4093">
        <v>1</v>
      </c>
      <c r="CG4093">
        <v>1</v>
      </c>
      <c r="CH4093">
        <v>0</v>
      </c>
      <c r="CI4093">
        <v>1</v>
      </c>
      <c r="CJ4093">
        <v>0</v>
      </c>
      <c r="CK4093">
        <v>0</v>
      </c>
      <c r="CL4093">
        <v>0</v>
      </c>
      <c r="CM4093">
        <v>0</v>
      </c>
      <c r="CN4093">
        <v>5</v>
      </c>
      <c r="CO4093">
        <v>1765</v>
      </c>
      <c r="CP4093">
        <v>2.8328611898016999E-3</v>
      </c>
      <c r="CQ4093">
        <v>1.8518518518518521E-2</v>
      </c>
      <c r="CR4093">
        <v>6.5370370370370372</v>
      </c>
      <c r="CS4093">
        <v>1.888574126534466E-2</v>
      </c>
      <c r="CT4093">
        <v>6.666666666666667</v>
      </c>
      <c r="CU4093">
        <v>2791</v>
      </c>
      <c r="CV4093">
        <v>-1</v>
      </c>
    </row>
    <row r="4094" spans="1:100" x14ac:dyDescent="0.2">
      <c r="A4094">
        <v>2022</v>
      </c>
      <c r="B4094">
        <v>6</v>
      </c>
      <c r="C4094" s="267">
        <v>44727</v>
      </c>
      <c r="D4094">
        <v>433</v>
      </c>
      <c r="E4094">
        <v>453</v>
      </c>
      <c r="F4094">
        <v>46</v>
      </c>
      <c r="G4094" t="s">
        <v>550</v>
      </c>
      <c r="H4094" t="s">
        <v>551</v>
      </c>
      <c r="I4094" t="s">
        <v>221</v>
      </c>
      <c r="J4094">
        <v>4</v>
      </c>
      <c r="K4094">
        <v>2</v>
      </c>
      <c r="L4094">
        <v>175</v>
      </c>
      <c r="M4094">
        <v>162</v>
      </c>
      <c r="N4094">
        <v>187</v>
      </c>
      <c r="O4094">
        <v>207</v>
      </c>
      <c r="P4094">
        <v>197</v>
      </c>
      <c r="Q4094">
        <v>230</v>
      </c>
      <c r="S4094">
        <v>246</v>
      </c>
      <c r="T4094">
        <v>168</v>
      </c>
      <c r="U4094">
        <v>163</v>
      </c>
      <c r="V4094">
        <v>176</v>
      </c>
      <c r="X4094">
        <v>177</v>
      </c>
      <c r="AM4094">
        <v>220</v>
      </c>
      <c r="AN4094">
        <v>171</v>
      </c>
      <c r="AO4094">
        <v>96</v>
      </c>
      <c r="AP4094">
        <v>150</v>
      </c>
      <c r="AQ4094"/>
      <c r="AR4094"/>
      <c r="AU4094">
        <v>800</v>
      </c>
      <c r="AV4094">
        <v>4</v>
      </c>
      <c r="AW4094">
        <v>4</v>
      </c>
      <c r="AX4094">
        <v>2</v>
      </c>
      <c r="BG4094">
        <v>960</v>
      </c>
      <c r="BQ4094" t="s">
        <v>180</v>
      </c>
      <c r="BR4094" t="s">
        <v>181</v>
      </c>
      <c r="BS4094"/>
      <c r="BT4094"/>
      <c r="BU4094">
        <v>24</v>
      </c>
      <c r="BV4094" t="s">
        <v>552</v>
      </c>
      <c r="BW4094" t="s">
        <v>222</v>
      </c>
      <c r="BX4094">
        <v>0</v>
      </c>
      <c r="BY4094">
        <v>10</v>
      </c>
      <c r="BZ4094">
        <v>5</v>
      </c>
      <c r="CA4094">
        <v>805</v>
      </c>
      <c r="CB4094">
        <v>0</v>
      </c>
      <c r="CC4094">
        <v>0</v>
      </c>
      <c r="CD4094">
        <v>960</v>
      </c>
      <c r="CE4094">
        <v>2</v>
      </c>
      <c r="CF4094">
        <v>2</v>
      </c>
      <c r="CG4094">
        <v>1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5</v>
      </c>
      <c r="CO4094">
        <v>1765</v>
      </c>
      <c r="CP4094">
        <v>2.8328611898016999E-3</v>
      </c>
      <c r="CQ4094">
        <v>2.8571428571428571E-2</v>
      </c>
      <c r="CR4094">
        <v>10.085714285714291</v>
      </c>
      <c r="CS4094">
        <v>2.923976608187134E-2</v>
      </c>
      <c r="CT4094">
        <v>10.32163742690059</v>
      </c>
      <c r="CU4094">
        <v>2791</v>
      </c>
      <c r="CV4094">
        <v>-1</v>
      </c>
    </row>
    <row r="4095" spans="1:100" x14ac:dyDescent="0.2">
      <c r="A4095">
        <v>2022</v>
      </c>
      <c r="B4095">
        <v>6</v>
      </c>
      <c r="C4095" s="267">
        <v>44727</v>
      </c>
      <c r="D4095">
        <v>334</v>
      </c>
      <c r="E4095">
        <v>254</v>
      </c>
      <c r="F4095">
        <v>47</v>
      </c>
      <c r="G4095" t="s">
        <v>220</v>
      </c>
      <c r="H4095" t="s">
        <v>179</v>
      </c>
      <c r="I4095" t="s">
        <v>221</v>
      </c>
      <c r="J4095">
        <v>4</v>
      </c>
      <c r="K4095">
        <v>2</v>
      </c>
      <c r="L4095">
        <v>203</v>
      </c>
      <c r="M4095">
        <v>188</v>
      </c>
      <c r="N4095">
        <v>217</v>
      </c>
      <c r="Y4095">
        <v>144</v>
      </c>
      <c r="Z4095">
        <v>143</v>
      </c>
      <c r="AM4095"/>
      <c r="AN4095"/>
      <c r="AO4095">
        <v>94</v>
      </c>
      <c r="AP4095">
        <v>153</v>
      </c>
      <c r="AQ4095">
        <v>100.3484320557491</v>
      </c>
      <c r="AR4095">
        <v>143.5</v>
      </c>
      <c r="AU4095">
        <v>540</v>
      </c>
      <c r="AV4095">
        <v>10</v>
      </c>
      <c r="AX4095">
        <v>10</v>
      </c>
      <c r="AZ4095">
        <v>10</v>
      </c>
      <c r="BQ4095" t="s">
        <v>180</v>
      </c>
      <c r="BR4095" t="s">
        <v>181</v>
      </c>
      <c r="BS4095" t="s">
        <v>182</v>
      </c>
      <c r="BT4095"/>
      <c r="BU4095">
        <v>24</v>
      </c>
      <c r="BV4095" t="s">
        <v>220</v>
      </c>
      <c r="BW4095" t="s">
        <v>222</v>
      </c>
      <c r="BX4095">
        <v>0</v>
      </c>
      <c r="BY4095">
        <v>30</v>
      </c>
      <c r="BZ4095">
        <v>15</v>
      </c>
      <c r="CA4095">
        <v>555</v>
      </c>
      <c r="CB4095">
        <v>0</v>
      </c>
      <c r="CC4095">
        <v>0</v>
      </c>
      <c r="CD4095">
        <v>0</v>
      </c>
      <c r="CE4095">
        <v>5</v>
      </c>
      <c r="CF4095">
        <v>0</v>
      </c>
      <c r="CG4095">
        <v>5</v>
      </c>
      <c r="CH4095">
        <v>0</v>
      </c>
      <c r="CI4095">
        <v>5</v>
      </c>
      <c r="CJ4095">
        <v>0</v>
      </c>
      <c r="CK4095">
        <v>0</v>
      </c>
      <c r="CL4095">
        <v>0</v>
      </c>
      <c r="CM4095">
        <v>0</v>
      </c>
      <c r="CN4095">
        <v>15</v>
      </c>
      <c r="CO4095">
        <v>555</v>
      </c>
      <c r="CP4095">
        <v>2.7027027027027029E-2</v>
      </c>
      <c r="CQ4095">
        <v>7.3891625615763554E-2</v>
      </c>
      <c r="CR4095">
        <v>2.7339901477832509</v>
      </c>
      <c r="CS4095"/>
      <c r="CT4095"/>
      <c r="CU4095">
        <v>2791</v>
      </c>
      <c r="CV4095"/>
    </row>
    <row r="4096" spans="1:100" x14ac:dyDescent="0.2">
      <c r="A4096">
        <v>2022</v>
      </c>
      <c r="B4096">
        <v>6</v>
      </c>
      <c r="C4096" s="267">
        <v>44727</v>
      </c>
      <c r="D4096">
        <v>433</v>
      </c>
      <c r="E4096">
        <v>453</v>
      </c>
      <c r="F4096">
        <v>48</v>
      </c>
      <c r="G4096" t="s">
        <v>550</v>
      </c>
      <c r="H4096" t="s">
        <v>551</v>
      </c>
      <c r="I4096" t="s">
        <v>221</v>
      </c>
      <c r="J4096">
        <v>4</v>
      </c>
      <c r="K4096">
        <v>2</v>
      </c>
      <c r="L4096">
        <v>175</v>
      </c>
      <c r="M4096">
        <v>162</v>
      </c>
      <c r="N4096">
        <v>187</v>
      </c>
      <c r="Y4096">
        <v>172</v>
      </c>
      <c r="Z4096">
        <v>173</v>
      </c>
      <c r="AM4096"/>
      <c r="AN4096"/>
      <c r="AO4096">
        <v>96</v>
      </c>
      <c r="AP4096">
        <v>150</v>
      </c>
      <c r="AQ4096">
        <v>83.478260869565219</v>
      </c>
      <c r="AR4096">
        <v>172.5</v>
      </c>
      <c r="BQ4096" t="s">
        <v>180</v>
      </c>
      <c r="BR4096" t="s">
        <v>181</v>
      </c>
      <c r="BS4096"/>
      <c r="BT4096"/>
      <c r="BU4096">
        <v>24</v>
      </c>
      <c r="BV4096" t="s">
        <v>552</v>
      </c>
      <c r="BW4096" t="s">
        <v>222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/>
      <c r="CQ4096">
        <v>0</v>
      </c>
      <c r="CR4096">
        <v>0</v>
      </c>
      <c r="CS4096"/>
      <c r="CT4096"/>
      <c r="CU4096">
        <v>2791</v>
      </c>
      <c r="CV4096"/>
    </row>
    <row r="4097" spans="1:100" x14ac:dyDescent="0.2">
      <c r="A4097">
        <v>2022</v>
      </c>
      <c r="B4097">
        <v>6</v>
      </c>
      <c r="C4097" s="267">
        <v>44727</v>
      </c>
      <c r="D4097">
        <v>334</v>
      </c>
      <c r="E4097">
        <v>254</v>
      </c>
      <c r="F4097">
        <v>49</v>
      </c>
      <c r="G4097" t="s">
        <v>220</v>
      </c>
      <c r="H4097" t="s">
        <v>179</v>
      </c>
      <c r="I4097" t="s">
        <v>221</v>
      </c>
      <c r="J4097">
        <v>4</v>
      </c>
      <c r="K4097">
        <v>2</v>
      </c>
      <c r="L4097">
        <v>203</v>
      </c>
      <c r="M4097">
        <v>188</v>
      </c>
      <c r="N4097">
        <v>217</v>
      </c>
      <c r="O4097">
        <v>317</v>
      </c>
      <c r="P4097">
        <v>416</v>
      </c>
      <c r="Q4097">
        <v>420</v>
      </c>
      <c r="R4097">
        <v>310</v>
      </c>
      <c r="T4097">
        <v>210</v>
      </c>
      <c r="U4097">
        <v>215</v>
      </c>
      <c r="V4097">
        <v>220</v>
      </c>
      <c r="W4097">
        <v>211</v>
      </c>
      <c r="AM4097">
        <v>365.75</v>
      </c>
      <c r="AN4097">
        <v>214</v>
      </c>
      <c r="AO4097">
        <v>94</v>
      </c>
      <c r="AP4097">
        <v>153</v>
      </c>
      <c r="AQ4097"/>
      <c r="AR4097"/>
      <c r="BQ4097" t="s">
        <v>180</v>
      </c>
      <c r="BR4097" t="s">
        <v>181</v>
      </c>
      <c r="BS4097" t="s">
        <v>182</v>
      </c>
      <c r="BT4097"/>
      <c r="BU4097">
        <v>24</v>
      </c>
      <c r="BV4097" t="s">
        <v>220</v>
      </c>
      <c r="BW4097" t="s">
        <v>222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/>
      <c r="CQ4097">
        <v>0</v>
      </c>
      <c r="CR4097">
        <v>0</v>
      </c>
      <c r="CS4097">
        <v>0</v>
      </c>
      <c r="CT4097">
        <v>0</v>
      </c>
      <c r="CU4097">
        <v>2791</v>
      </c>
      <c r="CV4097">
        <v>-1</v>
      </c>
    </row>
    <row r="4098" spans="1:100" x14ac:dyDescent="0.2">
      <c r="A4098">
        <v>2022</v>
      </c>
      <c r="B4098">
        <v>6</v>
      </c>
      <c r="C4098" s="267">
        <v>44728</v>
      </c>
      <c r="D4098">
        <v>167</v>
      </c>
      <c r="E4098">
        <v>308</v>
      </c>
      <c r="F4098">
        <v>2</v>
      </c>
      <c r="G4098" t="s">
        <v>223</v>
      </c>
      <c r="H4098" t="s">
        <v>224</v>
      </c>
      <c r="I4098" t="s">
        <v>225</v>
      </c>
      <c r="J4098">
        <v>2</v>
      </c>
      <c r="K4098">
        <v>1</v>
      </c>
      <c r="L4098">
        <v>297</v>
      </c>
      <c r="M4098">
        <v>276</v>
      </c>
      <c r="N4098">
        <v>317</v>
      </c>
      <c r="O4098">
        <v>300</v>
      </c>
      <c r="P4098">
        <v>360</v>
      </c>
      <c r="Q4098">
        <v>355</v>
      </c>
      <c r="R4098">
        <v>338</v>
      </c>
      <c r="T4098">
        <v>288</v>
      </c>
      <c r="U4098">
        <v>316</v>
      </c>
      <c r="V4098">
        <v>301</v>
      </c>
      <c r="W4098">
        <v>298</v>
      </c>
      <c r="Y4098">
        <v>260</v>
      </c>
      <c r="Z4098">
        <v>262</v>
      </c>
      <c r="AM4098">
        <v>338.25</v>
      </c>
      <c r="AN4098">
        <v>300.75</v>
      </c>
      <c r="AO4098">
        <v>52</v>
      </c>
      <c r="AP4098">
        <v>277</v>
      </c>
      <c r="AQ4098">
        <v>27.586206896551719</v>
      </c>
      <c r="AR4098">
        <v>261</v>
      </c>
      <c r="AU4098">
        <v>470</v>
      </c>
      <c r="AV4098">
        <v>3</v>
      </c>
      <c r="AW4098">
        <v>2</v>
      </c>
      <c r="AX4098">
        <v>2</v>
      </c>
      <c r="BG4098">
        <v>30</v>
      </c>
      <c r="BQ4098" t="s">
        <v>180</v>
      </c>
      <c r="BR4098" t="s">
        <v>192</v>
      </c>
      <c r="BS4098"/>
      <c r="BT4098"/>
      <c r="BU4098">
        <v>24</v>
      </c>
      <c r="BV4098" t="s">
        <v>223</v>
      </c>
      <c r="BW4098" t="s">
        <v>173</v>
      </c>
      <c r="BX4098">
        <v>0</v>
      </c>
      <c r="BY4098">
        <v>7</v>
      </c>
      <c r="BZ4098">
        <v>7</v>
      </c>
      <c r="CA4098">
        <v>477</v>
      </c>
      <c r="CB4098">
        <v>0</v>
      </c>
      <c r="CC4098">
        <v>0</v>
      </c>
      <c r="CD4098">
        <v>30</v>
      </c>
      <c r="CE4098">
        <v>3</v>
      </c>
      <c r="CF4098">
        <v>2</v>
      </c>
      <c r="CG4098">
        <v>2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7</v>
      </c>
      <c r="CO4098">
        <v>507</v>
      </c>
      <c r="CP4098">
        <v>1.380670611439842E-2</v>
      </c>
      <c r="CQ4098">
        <v>2.3569023569023569E-2</v>
      </c>
      <c r="CR4098">
        <v>1.707070707070707</v>
      </c>
      <c r="CS4098">
        <v>2.3275145469659191E-2</v>
      </c>
      <c r="CT4098">
        <v>1.685785536159601</v>
      </c>
      <c r="CU4098">
        <v>2791</v>
      </c>
      <c r="CV4098">
        <v>-1</v>
      </c>
    </row>
    <row r="4099" spans="1:100" x14ac:dyDescent="0.2">
      <c r="A4099">
        <v>2022</v>
      </c>
      <c r="B4099">
        <v>6</v>
      </c>
      <c r="C4099" s="267">
        <v>44728</v>
      </c>
      <c r="D4099">
        <v>384</v>
      </c>
      <c r="E4099">
        <v>556</v>
      </c>
      <c r="F4099">
        <v>2</v>
      </c>
      <c r="G4099" t="s">
        <v>202</v>
      </c>
      <c r="H4099" t="s">
        <v>203</v>
      </c>
      <c r="I4099" t="s">
        <v>169</v>
      </c>
      <c r="J4099">
        <v>1</v>
      </c>
      <c r="K4099">
        <v>6</v>
      </c>
      <c r="L4099">
        <v>1066</v>
      </c>
      <c r="M4099">
        <v>1003</v>
      </c>
      <c r="N4099">
        <v>1141</v>
      </c>
      <c r="O4099">
        <v>1796</v>
      </c>
      <c r="P4099">
        <v>1839</v>
      </c>
      <c r="S4099">
        <v>1796</v>
      </c>
      <c r="T4099">
        <v>1219</v>
      </c>
      <c r="U4099">
        <v>1245</v>
      </c>
      <c r="X4099">
        <v>1242</v>
      </c>
      <c r="AA4099">
        <v>1852</v>
      </c>
      <c r="AC4099">
        <v>1960</v>
      </c>
      <c r="AD4099">
        <v>1978</v>
      </c>
      <c r="AF4099">
        <v>1286</v>
      </c>
      <c r="AH4099">
        <v>1284</v>
      </c>
      <c r="AI4099">
        <v>1293</v>
      </c>
      <c r="AM4099">
        <v>1870.166666666667</v>
      </c>
      <c r="AN4099">
        <v>1261.5</v>
      </c>
      <c r="AO4099">
        <v>21</v>
      </c>
      <c r="AP4099">
        <v>180</v>
      </c>
      <c r="AQ4099"/>
      <c r="AR4099"/>
      <c r="AU4099">
        <v>216</v>
      </c>
      <c r="AV4099">
        <v>10</v>
      </c>
      <c r="AW4099">
        <v>10</v>
      </c>
      <c r="AX4099">
        <v>10</v>
      </c>
      <c r="BA4099">
        <v>6</v>
      </c>
      <c r="BG4099">
        <v>96</v>
      </c>
      <c r="BH4099">
        <v>30</v>
      </c>
      <c r="BI4099">
        <v>30</v>
      </c>
      <c r="BJ4099">
        <v>30</v>
      </c>
      <c r="BQ4099" t="s">
        <v>185</v>
      </c>
      <c r="BR4099" t="s">
        <v>186</v>
      </c>
      <c r="BS4099" t="s">
        <v>204</v>
      </c>
      <c r="BT4099" t="s">
        <v>188</v>
      </c>
      <c r="BU4099">
        <v>24</v>
      </c>
      <c r="BV4099" t="s">
        <v>205</v>
      </c>
      <c r="BW4099" t="s">
        <v>173</v>
      </c>
      <c r="BX4099">
        <v>0</v>
      </c>
      <c r="BY4099">
        <v>36</v>
      </c>
      <c r="BZ4099">
        <v>6</v>
      </c>
      <c r="CA4099">
        <v>222</v>
      </c>
      <c r="CB4099">
        <v>90</v>
      </c>
      <c r="CC4099">
        <v>15</v>
      </c>
      <c r="CD4099">
        <v>111</v>
      </c>
      <c r="CE4099">
        <v>6</v>
      </c>
      <c r="CF4099">
        <v>6</v>
      </c>
      <c r="CG4099">
        <v>6</v>
      </c>
      <c r="CH4099">
        <v>0</v>
      </c>
      <c r="CI4099">
        <v>0</v>
      </c>
      <c r="CJ4099">
        <v>1</v>
      </c>
      <c r="CK4099">
        <v>0</v>
      </c>
      <c r="CL4099">
        <v>0</v>
      </c>
      <c r="CM4099">
        <v>0</v>
      </c>
      <c r="CN4099">
        <v>21</v>
      </c>
      <c r="CO4099">
        <v>333</v>
      </c>
      <c r="CP4099">
        <v>6.3063063063063057E-2</v>
      </c>
      <c r="CQ4099">
        <v>1.9699812382739209E-2</v>
      </c>
      <c r="CR4099">
        <v>0.31238273921200749</v>
      </c>
      <c r="CS4099">
        <v>1.6646848989298451E-2</v>
      </c>
      <c r="CT4099">
        <v>0.26397146254458981</v>
      </c>
      <c r="CU4099">
        <v>2791</v>
      </c>
      <c r="CV4099">
        <v>-1</v>
      </c>
    </row>
    <row r="4100" spans="1:100" x14ac:dyDescent="0.2">
      <c r="A4100">
        <v>2022</v>
      </c>
      <c r="B4100">
        <v>6</v>
      </c>
      <c r="C4100" s="267">
        <v>44728</v>
      </c>
      <c r="D4100">
        <v>384</v>
      </c>
      <c r="E4100">
        <v>557</v>
      </c>
      <c r="F4100">
        <v>2</v>
      </c>
      <c r="G4100" t="s">
        <v>206</v>
      </c>
      <c r="H4100" t="s">
        <v>207</v>
      </c>
      <c r="I4100" t="s">
        <v>169</v>
      </c>
      <c r="J4100">
        <v>1</v>
      </c>
      <c r="K4100">
        <v>6</v>
      </c>
      <c r="L4100">
        <v>182</v>
      </c>
      <c r="M4100">
        <v>171</v>
      </c>
      <c r="N4100">
        <v>194</v>
      </c>
      <c r="AM4100"/>
      <c r="AN4100"/>
      <c r="AO4100">
        <v>21</v>
      </c>
      <c r="AP4100">
        <v>180</v>
      </c>
      <c r="AQ4100"/>
      <c r="AR4100"/>
      <c r="BQ4100" t="s">
        <v>185</v>
      </c>
      <c r="BR4100" t="s">
        <v>186</v>
      </c>
      <c r="BS4100" t="s">
        <v>208</v>
      </c>
      <c r="BT4100" t="s">
        <v>209</v>
      </c>
      <c r="BU4100">
        <v>24</v>
      </c>
      <c r="BV4100" t="s">
        <v>205</v>
      </c>
      <c r="BW4100" t="s">
        <v>173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/>
      <c r="CQ4100">
        <v>0</v>
      </c>
      <c r="CR4100">
        <v>0</v>
      </c>
      <c r="CS4100"/>
      <c r="CT4100"/>
      <c r="CU4100">
        <v>2791</v>
      </c>
      <c r="CV4100"/>
    </row>
    <row r="4101" spans="1:100" x14ac:dyDescent="0.2">
      <c r="A4101">
        <v>2022</v>
      </c>
      <c r="B4101">
        <v>6</v>
      </c>
      <c r="C4101" s="267">
        <v>44728</v>
      </c>
      <c r="D4101">
        <v>419</v>
      </c>
      <c r="E4101">
        <v>670</v>
      </c>
      <c r="F4101">
        <v>2</v>
      </c>
      <c r="G4101" t="s">
        <v>235</v>
      </c>
      <c r="H4101" t="s">
        <v>236</v>
      </c>
      <c r="I4101" t="s">
        <v>169</v>
      </c>
      <c r="J4101">
        <v>4</v>
      </c>
      <c r="K4101">
        <v>2</v>
      </c>
      <c r="L4101">
        <v>298</v>
      </c>
      <c r="M4101">
        <v>280</v>
      </c>
      <c r="N4101">
        <v>319</v>
      </c>
      <c r="O4101">
        <v>427</v>
      </c>
      <c r="P4101">
        <v>436</v>
      </c>
      <c r="Q4101">
        <v>434</v>
      </c>
      <c r="R4101">
        <v>428</v>
      </c>
      <c r="T4101">
        <v>304</v>
      </c>
      <c r="U4101">
        <v>310</v>
      </c>
      <c r="V4101">
        <v>308</v>
      </c>
      <c r="W4101">
        <v>303</v>
      </c>
      <c r="AM4101">
        <v>431.25</v>
      </c>
      <c r="AN4101">
        <v>306.25</v>
      </c>
      <c r="AO4101">
        <v>96</v>
      </c>
      <c r="AP4101">
        <v>150</v>
      </c>
      <c r="AQ4101"/>
      <c r="AR4101"/>
      <c r="BQ4101" t="s">
        <v>185</v>
      </c>
      <c r="BR4101" t="s">
        <v>186</v>
      </c>
      <c r="BS4101" t="s">
        <v>237</v>
      </c>
      <c r="BT4101" t="s">
        <v>188</v>
      </c>
      <c r="BU4101">
        <v>24</v>
      </c>
      <c r="BV4101" t="s">
        <v>238</v>
      </c>
      <c r="BW4101" t="s">
        <v>173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/>
      <c r="CQ4101">
        <v>0</v>
      </c>
      <c r="CR4101">
        <v>0</v>
      </c>
      <c r="CS4101">
        <v>0</v>
      </c>
      <c r="CT4101">
        <v>0</v>
      </c>
      <c r="CU4101">
        <v>2791</v>
      </c>
      <c r="CV4101">
        <v>-1</v>
      </c>
    </row>
    <row r="4102" spans="1:100" x14ac:dyDescent="0.2">
      <c r="A4102">
        <v>2022</v>
      </c>
      <c r="B4102">
        <v>6</v>
      </c>
      <c r="C4102" s="267">
        <v>44728</v>
      </c>
      <c r="D4102">
        <v>423</v>
      </c>
      <c r="E4102">
        <v>669</v>
      </c>
      <c r="F4102">
        <v>3</v>
      </c>
      <c r="G4102" t="s">
        <v>279</v>
      </c>
      <c r="H4102" t="s">
        <v>280</v>
      </c>
      <c r="I4102" t="s">
        <v>169</v>
      </c>
      <c r="J4102">
        <v>2</v>
      </c>
      <c r="K4102">
        <v>2</v>
      </c>
      <c r="L4102">
        <v>954</v>
      </c>
      <c r="M4102">
        <v>897</v>
      </c>
      <c r="N4102">
        <v>1021</v>
      </c>
      <c r="O4102">
        <v>1530</v>
      </c>
      <c r="P4102">
        <v>1554</v>
      </c>
      <c r="Q4102">
        <v>1577</v>
      </c>
      <c r="R4102">
        <v>1556</v>
      </c>
      <c r="S4102">
        <v>1541</v>
      </c>
      <c r="T4102">
        <v>968</v>
      </c>
      <c r="U4102">
        <v>978</v>
      </c>
      <c r="V4102">
        <v>971</v>
      </c>
      <c r="W4102">
        <v>968</v>
      </c>
      <c r="X4102">
        <v>967</v>
      </c>
      <c r="Y4102">
        <v>182</v>
      </c>
      <c r="Z4102">
        <v>181</v>
      </c>
      <c r="AK4102">
        <v>150</v>
      </c>
      <c r="AL4102">
        <v>183</v>
      </c>
      <c r="AM4102">
        <v>1551.6</v>
      </c>
      <c r="AN4102">
        <v>970.4</v>
      </c>
      <c r="AO4102">
        <v>40</v>
      </c>
      <c r="AP4102">
        <v>180</v>
      </c>
      <c r="AQ4102">
        <v>41.379310344827587</v>
      </c>
      <c r="AR4102">
        <v>174</v>
      </c>
      <c r="AU4102">
        <v>180</v>
      </c>
      <c r="AV4102">
        <v>6</v>
      </c>
      <c r="AW4102">
        <v>4</v>
      </c>
      <c r="AX4102">
        <v>4</v>
      </c>
      <c r="BA4102">
        <v>4</v>
      </c>
      <c r="BG4102">
        <v>480</v>
      </c>
      <c r="BH4102">
        <v>10</v>
      </c>
      <c r="BI4102">
        <v>4</v>
      </c>
      <c r="BJ4102">
        <v>14</v>
      </c>
      <c r="BQ4102" t="s">
        <v>185</v>
      </c>
      <c r="BR4102" t="s">
        <v>186</v>
      </c>
      <c r="BS4102" t="s">
        <v>281</v>
      </c>
      <c r="BT4102" t="s">
        <v>188</v>
      </c>
      <c r="BU4102">
        <v>24</v>
      </c>
      <c r="BV4102" t="s">
        <v>279</v>
      </c>
      <c r="BW4102" t="s">
        <v>173</v>
      </c>
      <c r="BX4102">
        <v>0</v>
      </c>
      <c r="BY4102">
        <v>18</v>
      </c>
      <c r="BZ4102">
        <v>9</v>
      </c>
      <c r="CA4102">
        <v>189</v>
      </c>
      <c r="CB4102">
        <v>28</v>
      </c>
      <c r="CC4102">
        <v>14</v>
      </c>
      <c r="CD4102">
        <v>494</v>
      </c>
      <c r="CE4102">
        <v>8</v>
      </c>
      <c r="CF4102">
        <v>4</v>
      </c>
      <c r="CG4102">
        <v>9</v>
      </c>
      <c r="CH4102">
        <v>0</v>
      </c>
      <c r="CI4102">
        <v>0</v>
      </c>
      <c r="CJ4102">
        <v>2</v>
      </c>
      <c r="CK4102">
        <v>0</v>
      </c>
      <c r="CL4102">
        <v>0</v>
      </c>
      <c r="CM4102">
        <v>0</v>
      </c>
      <c r="CN4102">
        <v>23</v>
      </c>
      <c r="CO4102">
        <v>683</v>
      </c>
      <c r="CP4102">
        <v>3.3674963396778917E-2</v>
      </c>
      <c r="CQ4102">
        <v>2.4109014675052411E-2</v>
      </c>
      <c r="CR4102">
        <v>0.71593291404612158</v>
      </c>
      <c r="CS4102">
        <v>2.370156636438582E-2</v>
      </c>
      <c r="CT4102">
        <v>0.70383347073371805</v>
      </c>
      <c r="CU4102">
        <v>2791</v>
      </c>
      <c r="CV4102">
        <v>-1</v>
      </c>
    </row>
    <row r="4103" spans="1:100" x14ac:dyDescent="0.2">
      <c r="A4103">
        <v>2022</v>
      </c>
      <c r="B4103">
        <v>6</v>
      </c>
      <c r="C4103" s="267">
        <v>44728</v>
      </c>
      <c r="D4103">
        <v>137</v>
      </c>
      <c r="E4103">
        <v>273</v>
      </c>
      <c r="F4103">
        <v>4</v>
      </c>
      <c r="G4103" t="s">
        <v>174</v>
      </c>
      <c r="H4103" t="s">
        <v>175</v>
      </c>
      <c r="I4103" t="s">
        <v>169</v>
      </c>
      <c r="J4103">
        <v>3</v>
      </c>
      <c r="K4103">
        <v>2</v>
      </c>
      <c r="L4103">
        <v>564</v>
      </c>
      <c r="M4103">
        <v>524</v>
      </c>
      <c r="N4103">
        <v>603</v>
      </c>
      <c r="AK4103">
        <v>119</v>
      </c>
      <c r="AL4103">
        <v>118</v>
      </c>
      <c r="AM4103"/>
      <c r="AN4103"/>
      <c r="AO4103">
        <v>93</v>
      </c>
      <c r="AP4103">
        <v>116</v>
      </c>
      <c r="AQ4103">
        <v>91.139240506329116</v>
      </c>
      <c r="AR4103">
        <v>118.5</v>
      </c>
      <c r="AV4103">
        <v>3</v>
      </c>
      <c r="AW4103">
        <v>3</v>
      </c>
      <c r="AX4103">
        <v>3</v>
      </c>
      <c r="AZ4103">
        <v>1</v>
      </c>
      <c r="BG4103">
        <v>618</v>
      </c>
      <c r="BH4103">
        <v>40</v>
      </c>
      <c r="BI4103">
        <v>20</v>
      </c>
      <c r="BJ4103">
        <v>12</v>
      </c>
      <c r="BQ4103" t="s">
        <v>176</v>
      </c>
      <c r="BS4103"/>
      <c r="BT4103"/>
      <c r="BU4103">
        <v>24</v>
      </c>
      <c r="BV4103" t="s">
        <v>177</v>
      </c>
      <c r="BW4103" t="s">
        <v>173</v>
      </c>
      <c r="BX4103">
        <v>0</v>
      </c>
      <c r="BY4103">
        <v>10</v>
      </c>
      <c r="BZ4103">
        <v>5</v>
      </c>
      <c r="CA4103">
        <v>5</v>
      </c>
      <c r="CB4103">
        <v>72</v>
      </c>
      <c r="CC4103">
        <v>36</v>
      </c>
      <c r="CD4103">
        <v>654</v>
      </c>
      <c r="CE4103">
        <v>21</v>
      </c>
      <c r="CF4103">
        <v>11</v>
      </c>
      <c r="CG4103">
        <v>7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41</v>
      </c>
      <c r="CO4103">
        <v>659</v>
      </c>
      <c r="CP4103">
        <v>6.2215477996965099E-2</v>
      </c>
      <c r="CQ4103">
        <v>7.2695035460992902E-2</v>
      </c>
      <c r="CR4103">
        <v>1.168439716312057</v>
      </c>
      <c r="CS4103"/>
      <c r="CT4103"/>
      <c r="CU4103">
        <v>2791</v>
      </c>
      <c r="CV4103"/>
    </row>
    <row r="4104" spans="1:100" x14ac:dyDescent="0.2">
      <c r="A4104">
        <v>2022</v>
      </c>
      <c r="B4104">
        <v>6</v>
      </c>
      <c r="C4104" s="267">
        <v>44728</v>
      </c>
      <c r="D4104">
        <v>419</v>
      </c>
      <c r="E4104">
        <v>670</v>
      </c>
      <c r="F4104">
        <v>4</v>
      </c>
      <c r="G4104" t="s">
        <v>235</v>
      </c>
      <c r="H4104" t="s">
        <v>236</v>
      </c>
      <c r="I4104" t="s">
        <v>169</v>
      </c>
      <c r="J4104">
        <v>4</v>
      </c>
      <c r="K4104">
        <v>2</v>
      </c>
      <c r="L4104">
        <v>298</v>
      </c>
      <c r="M4104">
        <v>280</v>
      </c>
      <c r="N4104">
        <v>319</v>
      </c>
      <c r="Y4104">
        <v>162</v>
      </c>
      <c r="Z4104">
        <v>164</v>
      </c>
      <c r="AM4104"/>
      <c r="AN4104"/>
      <c r="AO4104">
        <v>96</v>
      </c>
      <c r="AP4104">
        <v>150</v>
      </c>
      <c r="AQ4104">
        <v>88.343558282208591</v>
      </c>
      <c r="AR4104">
        <v>163</v>
      </c>
      <c r="AU4104">
        <v>756</v>
      </c>
      <c r="AV4104">
        <v>4</v>
      </c>
      <c r="AW4104">
        <v>2</v>
      </c>
      <c r="AX4104">
        <v>4</v>
      </c>
      <c r="AZ4104">
        <v>2</v>
      </c>
      <c r="BG4104">
        <v>528</v>
      </c>
      <c r="BQ4104" t="s">
        <v>185</v>
      </c>
      <c r="BR4104" t="s">
        <v>186</v>
      </c>
      <c r="BS4104" t="s">
        <v>237</v>
      </c>
      <c r="BT4104" t="s">
        <v>188</v>
      </c>
      <c r="BU4104">
        <v>24</v>
      </c>
      <c r="BV4104" t="s">
        <v>238</v>
      </c>
      <c r="BW4104" t="s">
        <v>173</v>
      </c>
      <c r="BX4104">
        <v>0</v>
      </c>
      <c r="BY4104">
        <v>12</v>
      </c>
      <c r="BZ4104">
        <v>6</v>
      </c>
      <c r="CA4104">
        <v>762</v>
      </c>
      <c r="CB4104">
        <v>0</v>
      </c>
      <c r="CC4104">
        <v>0</v>
      </c>
      <c r="CD4104">
        <v>528</v>
      </c>
      <c r="CE4104">
        <v>2</v>
      </c>
      <c r="CF4104">
        <v>1</v>
      </c>
      <c r="CG4104">
        <v>2</v>
      </c>
      <c r="CH4104">
        <v>0</v>
      </c>
      <c r="CI4104">
        <v>1</v>
      </c>
      <c r="CJ4104">
        <v>0</v>
      </c>
      <c r="CK4104">
        <v>0</v>
      </c>
      <c r="CL4104">
        <v>0</v>
      </c>
      <c r="CM4104">
        <v>0</v>
      </c>
      <c r="CN4104">
        <v>6</v>
      </c>
      <c r="CO4104">
        <v>1290</v>
      </c>
      <c r="CP4104">
        <v>4.6511627906976744E-3</v>
      </c>
      <c r="CQ4104">
        <v>2.0134228187919458E-2</v>
      </c>
      <c r="CR4104">
        <v>4.3288590604026842</v>
      </c>
      <c r="CS4104"/>
      <c r="CT4104"/>
      <c r="CU4104">
        <v>2791</v>
      </c>
      <c r="CV4104"/>
    </row>
    <row r="4105" spans="1:100" x14ac:dyDescent="0.2">
      <c r="A4105">
        <v>2022</v>
      </c>
      <c r="B4105">
        <v>6</v>
      </c>
      <c r="C4105" s="267">
        <v>44728</v>
      </c>
      <c r="D4105">
        <v>425</v>
      </c>
      <c r="E4105">
        <v>674</v>
      </c>
      <c r="F4105">
        <v>4</v>
      </c>
      <c r="G4105" t="s">
        <v>244</v>
      </c>
      <c r="H4105" t="s">
        <v>245</v>
      </c>
      <c r="I4105" t="s">
        <v>246</v>
      </c>
      <c r="J4105">
        <v>2</v>
      </c>
      <c r="K4105">
        <v>1</v>
      </c>
      <c r="L4105">
        <v>256</v>
      </c>
      <c r="M4105">
        <v>240</v>
      </c>
      <c r="N4105">
        <v>274</v>
      </c>
      <c r="AM4105"/>
      <c r="AN4105"/>
      <c r="AO4105">
        <v>60</v>
      </c>
      <c r="AP4105">
        <v>120</v>
      </c>
      <c r="AQ4105"/>
      <c r="AR4105"/>
      <c r="AU4105">
        <v>200</v>
      </c>
      <c r="BG4105">
        <v>985</v>
      </c>
      <c r="BQ4105" t="s">
        <v>185</v>
      </c>
      <c r="BR4105" t="s">
        <v>247</v>
      </c>
      <c r="BS4105" t="s">
        <v>248</v>
      </c>
      <c r="BT4105" t="s">
        <v>249</v>
      </c>
      <c r="BU4105">
        <v>24</v>
      </c>
      <c r="BV4105" t="s">
        <v>244</v>
      </c>
      <c r="BW4105" t="s">
        <v>173</v>
      </c>
      <c r="BX4105">
        <v>0</v>
      </c>
      <c r="BY4105">
        <v>0</v>
      </c>
      <c r="BZ4105">
        <v>0</v>
      </c>
      <c r="CA4105">
        <v>200</v>
      </c>
      <c r="CB4105">
        <v>0</v>
      </c>
      <c r="CC4105">
        <v>0</v>
      </c>
      <c r="CD4105">
        <v>985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1185</v>
      </c>
      <c r="CP4105">
        <v>0</v>
      </c>
      <c r="CQ4105">
        <v>0</v>
      </c>
      <c r="CR4105">
        <v>4.62890625</v>
      </c>
      <c r="CS4105"/>
      <c r="CT4105"/>
      <c r="CU4105">
        <v>2791</v>
      </c>
      <c r="CV4105"/>
    </row>
    <row r="4106" spans="1:100" x14ac:dyDescent="0.2">
      <c r="A4106">
        <v>2022</v>
      </c>
      <c r="B4106">
        <v>6</v>
      </c>
      <c r="C4106" s="267">
        <v>44728</v>
      </c>
      <c r="D4106">
        <v>124</v>
      </c>
      <c r="E4106">
        <v>688</v>
      </c>
      <c r="F4106">
        <v>5</v>
      </c>
      <c r="G4106" t="s">
        <v>308</v>
      </c>
      <c r="H4106" t="s">
        <v>309</v>
      </c>
      <c r="I4106" t="s">
        <v>169</v>
      </c>
      <c r="J4106">
        <v>2</v>
      </c>
      <c r="K4106">
        <v>2</v>
      </c>
      <c r="L4106">
        <v>200</v>
      </c>
      <c r="M4106">
        <v>180</v>
      </c>
      <c r="N4106">
        <v>220</v>
      </c>
      <c r="O4106">
        <v>280</v>
      </c>
      <c r="P4106">
        <v>277</v>
      </c>
      <c r="Q4106">
        <v>274</v>
      </c>
      <c r="R4106">
        <v>292</v>
      </c>
      <c r="S4106">
        <v>287</v>
      </c>
      <c r="T4106">
        <v>195</v>
      </c>
      <c r="U4106">
        <v>191</v>
      </c>
      <c r="V4106">
        <v>177</v>
      </c>
      <c r="W4106">
        <v>188</v>
      </c>
      <c r="X4106">
        <v>170</v>
      </c>
      <c r="AA4106">
        <v>257</v>
      </c>
      <c r="AB4106">
        <v>260</v>
      </c>
      <c r="AC4106">
        <v>257</v>
      </c>
      <c r="AD4106">
        <v>245</v>
      </c>
      <c r="AF4106">
        <v>190</v>
      </c>
      <c r="AG4106">
        <v>195</v>
      </c>
      <c r="AH4106">
        <v>186</v>
      </c>
      <c r="AI4106">
        <v>190</v>
      </c>
      <c r="AM4106">
        <v>269.88888888888891</v>
      </c>
      <c r="AN4106">
        <v>186.88888888888891</v>
      </c>
      <c r="AO4106">
        <v>59</v>
      </c>
      <c r="AP4106">
        <v>122</v>
      </c>
      <c r="AQ4106"/>
      <c r="AR4106"/>
      <c r="AU4106">
        <v>690</v>
      </c>
      <c r="AV4106">
        <v>2</v>
      </c>
      <c r="AW4106">
        <v>3</v>
      </c>
      <c r="AX4106">
        <v>1</v>
      </c>
      <c r="BA4106">
        <v>2</v>
      </c>
      <c r="BG4106">
        <v>860</v>
      </c>
      <c r="BH4106">
        <v>2</v>
      </c>
      <c r="BI4106">
        <v>2</v>
      </c>
      <c r="BJ4106">
        <v>1</v>
      </c>
      <c r="BQ4106" t="s">
        <v>180</v>
      </c>
      <c r="BR4106" t="s">
        <v>192</v>
      </c>
      <c r="BS4106"/>
      <c r="BT4106"/>
      <c r="BU4106">
        <v>24</v>
      </c>
      <c r="BV4106" t="s">
        <v>310</v>
      </c>
      <c r="BW4106" t="s">
        <v>173</v>
      </c>
      <c r="BX4106">
        <v>0</v>
      </c>
      <c r="BY4106">
        <v>8</v>
      </c>
      <c r="BZ4106">
        <v>4</v>
      </c>
      <c r="CA4106">
        <v>694</v>
      </c>
      <c r="CB4106">
        <v>5</v>
      </c>
      <c r="CC4106">
        <v>2.5</v>
      </c>
      <c r="CD4106">
        <v>862</v>
      </c>
      <c r="CE4106">
        <v>2</v>
      </c>
      <c r="CF4106">
        <v>2</v>
      </c>
      <c r="CG4106">
        <v>1</v>
      </c>
      <c r="CH4106">
        <v>0</v>
      </c>
      <c r="CI4106">
        <v>0</v>
      </c>
      <c r="CJ4106">
        <v>1</v>
      </c>
      <c r="CK4106">
        <v>0</v>
      </c>
      <c r="CL4106">
        <v>0</v>
      </c>
      <c r="CM4106">
        <v>0</v>
      </c>
      <c r="CN4106">
        <v>6.5</v>
      </c>
      <c r="CO4106">
        <v>1556</v>
      </c>
      <c r="CP4106">
        <v>4.177377892030848E-3</v>
      </c>
      <c r="CQ4106">
        <v>3.2500000000000001E-2</v>
      </c>
      <c r="CR4106">
        <v>7.78</v>
      </c>
      <c r="CS4106">
        <v>3.4780023781212838E-2</v>
      </c>
      <c r="CT4106">
        <v>8.3258026159334122</v>
      </c>
      <c r="CU4106">
        <v>2791</v>
      </c>
      <c r="CV4106">
        <v>-1</v>
      </c>
    </row>
    <row r="4107" spans="1:100" x14ac:dyDescent="0.2">
      <c r="A4107">
        <v>2022</v>
      </c>
      <c r="B4107">
        <v>6</v>
      </c>
      <c r="C4107" s="267">
        <v>44728</v>
      </c>
      <c r="D4107">
        <v>124</v>
      </c>
      <c r="E4107">
        <v>689</v>
      </c>
      <c r="F4107">
        <v>5</v>
      </c>
      <c r="G4107" t="s">
        <v>311</v>
      </c>
      <c r="H4107" t="s">
        <v>312</v>
      </c>
      <c r="I4107" t="s">
        <v>169</v>
      </c>
      <c r="J4107">
        <v>2</v>
      </c>
      <c r="K4107">
        <v>2</v>
      </c>
      <c r="L4107">
        <v>75</v>
      </c>
      <c r="M4107">
        <v>67</v>
      </c>
      <c r="N4107">
        <v>82</v>
      </c>
      <c r="O4107">
        <v>99</v>
      </c>
      <c r="P4107">
        <v>96</v>
      </c>
      <c r="Q4107">
        <v>100</v>
      </c>
      <c r="R4107">
        <v>97</v>
      </c>
      <c r="S4107">
        <v>99</v>
      </c>
      <c r="T4107">
        <v>77</v>
      </c>
      <c r="U4107">
        <v>75</v>
      </c>
      <c r="V4107">
        <v>75</v>
      </c>
      <c r="W4107">
        <v>79</v>
      </c>
      <c r="X4107">
        <v>80</v>
      </c>
      <c r="AA4107">
        <v>98</v>
      </c>
      <c r="AB4107">
        <v>115</v>
      </c>
      <c r="AC4107">
        <v>112</v>
      </c>
      <c r="AD4107">
        <v>98</v>
      </c>
      <c r="AF4107">
        <v>72</v>
      </c>
      <c r="AG4107">
        <v>75</v>
      </c>
      <c r="AH4107">
        <v>80</v>
      </c>
      <c r="AI4107">
        <v>77</v>
      </c>
      <c r="AM4107">
        <v>101.5555555555556</v>
      </c>
      <c r="AN4107">
        <v>76.666666666666671</v>
      </c>
      <c r="AO4107">
        <v>59</v>
      </c>
      <c r="AP4107">
        <v>122</v>
      </c>
      <c r="AQ4107"/>
      <c r="AR4107"/>
      <c r="AU4107">
        <v>810</v>
      </c>
      <c r="AV4107">
        <v>2</v>
      </c>
      <c r="AW4107">
        <v>2</v>
      </c>
      <c r="AZ4107">
        <v>2</v>
      </c>
      <c r="BG4107">
        <v>1242</v>
      </c>
      <c r="BH4107">
        <v>3</v>
      </c>
      <c r="BI4107">
        <v>1</v>
      </c>
      <c r="BQ4107" t="s">
        <v>180</v>
      </c>
      <c r="BR4107" t="s">
        <v>192</v>
      </c>
      <c r="BS4107"/>
      <c r="BT4107"/>
      <c r="BU4107">
        <v>24</v>
      </c>
      <c r="BV4107" t="s">
        <v>310</v>
      </c>
      <c r="BW4107" t="s">
        <v>173</v>
      </c>
      <c r="BX4107">
        <v>0</v>
      </c>
      <c r="BY4107">
        <v>6</v>
      </c>
      <c r="BZ4107">
        <v>3</v>
      </c>
      <c r="CA4107">
        <v>813</v>
      </c>
      <c r="CB4107">
        <v>4</v>
      </c>
      <c r="CC4107">
        <v>2</v>
      </c>
      <c r="CD4107">
        <v>1244</v>
      </c>
      <c r="CE4107">
        <v>2</v>
      </c>
      <c r="CF4107">
        <v>1</v>
      </c>
      <c r="CG4107">
        <v>0</v>
      </c>
      <c r="CH4107">
        <v>0</v>
      </c>
      <c r="CI4107">
        <v>1</v>
      </c>
      <c r="CJ4107">
        <v>0</v>
      </c>
      <c r="CK4107">
        <v>0</v>
      </c>
      <c r="CL4107">
        <v>0</v>
      </c>
      <c r="CM4107">
        <v>0</v>
      </c>
      <c r="CN4107">
        <v>5</v>
      </c>
      <c r="CO4107">
        <v>2057</v>
      </c>
      <c r="CP4107">
        <v>2.4307243558580461E-3</v>
      </c>
      <c r="CQ4107">
        <v>6.6666666666666666E-2</v>
      </c>
      <c r="CR4107">
        <v>27.426666666666669</v>
      </c>
      <c r="CS4107">
        <v>6.5217391304347824E-2</v>
      </c>
      <c r="CT4107">
        <v>26.830434782608691</v>
      </c>
      <c r="CU4107">
        <v>2791</v>
      </c>
      <c r="CV4107">
        <v>-1</v>
      </c>
    </row>
    <row r="4108" spans="1:100" x14ac:dyDescent="0.2">
      <c r="A4108">
        <v>2022</v>
      </c>
      <c r="B4108">
        <v>6</v>
      </c>
      <c r="C4108" s="267">
        <v>44728</v>
      </c>
      <c r="D4108">
        <v>125</v>
      </c>
      <c r="E4108">
        <v>691</v>
      </c>
      <c r="F4108">
        <v>5</v>
      </c>
      <c r="G4108" t="s">
        <v>254</v>
      </c>
      <c r="H4108" t="s">
        <v>255</v>
      </c>
      <c r="I4108" t="s">
        <v>169</v>
      </c>
      <c r="J4108">
        <v>4</v>
      </c>
      <c r="K4108">
        <v>4</v>
      </c>
      <c r="L4108">
        <v>194</v>
      </c>
      <c r="M4108">
        <v>174</v>
      </c>
      <c r="N4108">
        <v>213</v>
      </c>
      <c r="Y4108">
        <v>111</v>
      </c>
      <c r="Z4108">
        <v>114</v>
      </c>
      <c r="AK4108">
        <v>107</v>
      </c>
      <c r="AL4108">
        <v>105</v>
      </c>
      <c r="AM4108"/>
      <c r="AN4108"/>
      <c r="AO4108">
        <v>120</v>
      </c>
      <c r="AP4108">
        <v>120</v>
      </c>
      <c r="AQ4108">
        <v>131.80778032036611</v>
      </c>
      <c r="AR4108">
        <v>109.25</v>
      </c>
      <c r="BQ4108" t="s">
        <v>256</v>
      </c>
      <c r="BR4108" t="s">
        <v>257</v>
      </c>
      <c r="BS4108"/>
      <c r="BT4108"/>
      <c r="BU4108">
        <v>24</v>
      </c>
      <c r="BV4108" t="s">
        <v>258</v>
      </c>
      <c r="BW4108" t="s">
        <v>173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>
        <v>0</v>
      </c>
      <c r="CO4108">
        <v>0</v>
      </c>
      <c r="CP4108"/>
      <c r="CQ4108">
        <v>0</v>
      </c>
      <c r="CR4108">
        <v>0</v>
      </c>
      <c r="CS4108"/>
      <c r="CT4108"/>
      <c r="CU4108">
        <v>2791</v>
      </c>
      <c r="CV4108"/>
    </row>
    <row r="4109" spans="1:100" x14ac:dyDescent="0.2">
      <c r="A4109">
        <v>2022</v>
      </c>
      <c r="B4109">
        <v>6</v>
      </c>
      <c r="C4109" s="267">
        <v>44728</v>
      </c>
      <c r="D4109">
        <v>376</v>
      </c>
      <c r="E4109">
        <v>438</v>
      </c>
      <c r="F4109">
        <v>5</v>
      </c>
      <c r="G4109" t="s">
        <v>216</v>
      </c>
      <c r="H4109" t="s">
        <v>217</v>
      </c>
      <c r="I4109" t="s">
        <v>169</v>
      </c>
      <c r="J4109">
        <v>3</v>
      </c>
      <c r="K4109">
        <v>2</v>
      </c>
      <c r="L4109">
        <v>335</v>
      </c>
      <c r="M4109">
        <v>315</v>
      </c>
      <c r="N4109">
        <v>358</v>
      </c>
      <c r="O4109">
        <v>508</v>
      </c>
      <c r="P4109">
        <v>492</v>
      </c>
      <c r="Q4109">
        <v>508</v>
      </c>
      <c r="R4109">
        <v>493</v>
      </c>
      <c r="S4109">
        <v>476</v>
      </c>
      <c r="T4109">
        <v>345</v>
      </c>
      <c r="U4109">
        <v>339</v>
      </c>
      <c r="V4109">
        <v>359</v>
      </c>
      <c r="W4109">
        <v>352</v>
      </c>
      <c r="X4109">
        <v>344</v>
      </c>
      <c r="AA4109">
        <v>491</v>
      </c>
      <c r="AB4109">
        <v>478</v>
      </c>
      <c r="AC4109">
        <v>467</v>
      </c>
      <c r="AD4109">
        <v>467</v>
      </c>
      <c r="AF4109">
        <v>348</v>
      </c>
      <c r="AG4109">
        <v>347</v>
      </c>
      <c r="AH4109">
        <v>340</v>
      </c>
      <c r="AI4109">
        <v>349</v>
      </c>
      <c r="AM4109">
        <v>486.66666666666669</v>
      </c>
      <c r="AN4109">
        <v>347</v>
      </c>
      <c r="AO4109">
        <v>75</v>
      </c>
      <c r="AP4109">
        <v>144</v>
      </c>
      <c r="AQ4109"/>
      <c r="AR4109"/>
      <c r="BQ4109" t="s">
        <v>185</v>
      </c>
      <c r="BR4109" t="s">
        <v>186</v>
      </c>
      <c r="BS4109" t="s">
        <v>218</v>
      </c>
      <c r="BT4109" t="s">
        <v>188</v>
      </c>
      <c r="BU4109">
        <v>24</v>
      </c>
      <c r="BV4109" t="s">
        <v>219</v>
      </c>
      <c r="BW4109" t="s">
        <v>173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>
        <v>0</v>
      </c>
      <c r="CO4109">
        <v>0</v>
      </c>
      <c r="CP4109"/>
      <c r="CQ4109">
        <v>0</v>
      </c>
      <c r="CR4109">
        <v>0</v>
      </c>
      <c r="CS4109">
        <v>0</v>
      </c>
      <c r="CT4109">
        <v>0</v>
      </c>
      <c r="CU4109">
        <v>2791</v>
      </c>
      <c r="CV4109">
        <v>-1</v>
      </c>
    </row>
    <row r="4110" spans="1:100" x14ac:dyDescent="0.2">
      <c r="A4110">
        <v>2022</v>
      </c>
      <c r="B4110">
        <v>6</v>
      </c>
      <c r="C4110" s="267">
        <v>44728</v>
      </c>
      <c r="D4110">
        <v>384</v>
      </c>
      <c r="E4110">
        <v>557</v>
      </c>
      <c r="F4110">
        <v>6</v>
      </c>
      <c r="G4110" t="s">
        <v>206</v>
      </c>
      <c r="H4110" t="s">
        <v>207</v>
      </c>
      <c r="I4110" t="s">
        <v>169</v>
      </c>
      <c r="J4110">
        <v>1</v>
      </c>
      <c r="K4110">
        <v>6</v>
      </c>
      <c r="L4110">
        <v>182</v>
      </c>
      <c r="M4110">
        <v>171</v>
      </c>
      <c r="N4110">
        <v>194</v>
      </c>
      <c r="Y4110">
        <v>138</v>
      </c>
      <c r="Z4110">
        <v>140</v>
      </c>
      <c r="AK4110">
        <v>146</v>
      </c>
      <c r="AL4110">
        <v>146</v>
      </c>
      <c r="AM4110"/>
      <c r="AN4110"/>
      <c r="AO4110">
        <v>21</v>
      </c>
      <c r="AP4110">
        <v>180</v>
      </c>
      <c r="AQ4110">
        <v>25.263157894736839</v>
      </c>
      <c r="AR4110">
        <v>142.5</v>
      </c>
      <c r="BQ4110" t="s">
        <v>185</v>
      </c>
      <c r="BR4110" t="s">
        <v>186</v>
      </c>
      <c r="BS4110" t="s">
        <v>208</v>
      </c>
      <c r="BT4110" t="s">
        <v>209</v>
      </c>
      <c r="BU4110">
        <v>24</v>
      </c>
      <c r="BV4110" t="s">
        <v>205</v>
      </c>
      <c r="BW4110" t="s">
        <v>173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0</v>
      </c>
      <c r="CO4110">
        <v>0</v>
      </c>
      <c r="CP4110"/>
      <c r="CQ4110">
        <v>0</v>
      </c>
      <c r="CR4110">
        <v>0</v>
      </c>
      <c r="CS4110"/>
      <c r="CT4110"/>
      <c r="CU4110">
        <v>2791</v>
      </c>
      <c r="CV4110"/>
    </row>
    <row r="4111" spans="1:100" x14ac:dyDescent="0.2">
      <c r="A4111">
        <v>2022</v>
      </c>
      <c r="B4111">
        <v>6</v>
      </c>
      <c r="C4111" s="267">
        <v>44728</v>
      </c>
      <c r="D4111">
        <v>376</v>
      </c>
      <c r="E4111">
        <v>438</v>
      </c>
      <c r="F4111">
        <v>7</v>
      </c>
      <c r="G4111" t="s">
        <v>216</v>
      </c>
      <c r="H4111" t="s">
        <v>217</v>
      </c>
      <c r="I4111" t="s">
        <v>169</v>
      </c>
      <c r="J4111">
        <v>3</v>
      </c>
      <c r="K4111">
        <v>2</v>
      </c>
      <c r="L4111">
        <v>335</v>
      </c>
      <c r="M4111">
        <v>315</v>
      </c>
      <c r="N4111">
        <v>358</v>
      </c>
      <c r="Y4111">
        <v>130</v>
      </c>
      <c r="Z4111">
        <v>129</v>
      </c>
      <c r="AK4111">
        <v>128</v>
      </c>
      <c r="AL4111">
        <v>123</v>
      </c>
      <c r="AM4111"/>
      <c r="AN4111"/>
      <c r="AO4111">
        <v>75</v>
      </c>
      <c r="AP4111">
        <v>144</v>
      </c>
      <c r="AQ4111">
        <v>84.705882352941174</v>
      </c>
      <c r="AR4111">
        <v>127.5</v>
      </c>
      <c r="AU4111">
        <v>948</v>
      </c>
      <c r="AV4111">
        <v>10</v>
      </c>
      <c r="AW4111">
        <v>4</v>
      </c>
      <c r="AX4111">
        <v>2</v>
      </c>
      <c r="BG4111">
        <v>948</v>
      </c>
      <c r="BH4111">
        <v>10</v>
      </c>
      <c r="BI4111">
        <v>4</v>
      </c>
      <c r="BJ4111">
        <v>2</v>
      </c>
      <c r="BQ4111" t="s">
        <v>185</v>
      </c>
      <c r="BR4111" t="s">
        <v>186</v>
      </c>
      <c r="BS4111" t="s">
        <v>218</v>
      </c>
      <c r="BT4111" t="s">
        <v>188</v>
      </c>
      <c r="BU4111">
        <v>24</v>
      </c>
      <c r="BV4111" t="s">
        <v>219</v>
      </c>
      <c r="BW4111" t="s">
        <v>173</v>
      </c>
      <c r="BX4111">
        <v>0</v>
      </c>
      <c r="BY4111">
        <v>16</v>
      </c>
      <c r="BZ4111">
        <v>8</v>
      </c>
      <c r="CA4111">
        <v>956</v>
      </c>
      <c r="CB4111">
        <v>16</v>
      </c>
      <c r="CC4111">
        <v>8</v>
      </c>
      <c r="CD4111">
        <v>956</v>
      </c>
      <c r="CE4111">
        <v>10</v>
      </c>
      <c r="CF4111">
        <v>4</v>
      </c>
      <c r="CG4111">
        <v>2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16</v>
      </c>
      <c r="CO4111">
        <v>1912</v>
      </c>
      <c r="CP4111">
        <v>8.368200836820083E-3</v>
      </c>
      <c r="CQ4111">
        <v>4.7761194029850747E-2</v>
      </c>
      <c r="CR4111">
        <v>5.7074626865671636</v>
      </c>
      <c r="CS4111"/>
      <c r="CT4111"/>
      <c r="CU4111">
        <v>2791</v>
      </c>
      <c r="CV4111"/>
    </row>
    <row r="4112" spans="1:100" x14ac:dyDescent="0.2">
      <c r="A4112">
        <v>2022</v>
      </c>
      <c r="B4112">
        <v>6</v>
      </c>
      <c r="C4112" s="267">
        <v>44728</v>
      </c>
      <c r="D4112">
        <v>47</v>
      </c>
      <c r="E4112">
        <v>122</v>
      </c>
      <c r="F4112">
        <v>8</v>
      </c>
      <c r="G4112" t="s">
        <v>250</v>
      </c>
      <c r="H4112" t="s">
        <v>251</v>
      </c>
      <c r="I4112" t="s">
        <v>246</v>
      </c>
      <c r="J4112">
        <v>2</v>
      </c>
      <c r="K4112">
        <v>1</v>
      </c>
      <c r="L4112">
        <v>280</v>
      </c>
      <c r="M4112">
        <v>267</v>
      </c>
      <c r="N4112">
        <v>292</v>
      </c>
      <c r="AM4112"/>
      <c r="AN4112"/>
      <c r="AO4112">
        <v>64</v>
      </c>
      <c r="AP4112">
        <v>113</v>
      </c>
      <c r="AQ4112"/>
      <c r="AR4112"/>
      <c r="AU4112">
        <v>35</v>
      </c>
      <c r="BQ4112" t="s">
        <v>185</v>
      </c>
      <c r="BR4112" t="s">
        <v>247</v>
      </c>
      <c r="BS4112" t="s">
        <v>252</v>
      </c>
      <c r="BT4112" t="s">
        <v>249</v>
      </c>
      <c r="BU4112">
        <v>24</v>
      </c>
      <c r="BV4112" t="s">
        <v>253</v>
      </c>
      <c r="BW4112" t="s">
        <v>173</v>
      </c>
      <c r="BX4112">
        <v>0</v>
      </c>
      <c r="BY4112">
        <v>0</v>
      </c>
      <c r="BZ4112">
        <v>0</v>
      </c>
      <c r="CA4112">
        <v>35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0</v>
      </c>
      <c r="CO4112">
        <v>35</v>
      </c>
      <c r="CP4112">
        <v>0</v>
      </c>
      <c r="CQ4112">
        <v>0</v>
      </c>
      <c r="CR4112">
        <v>0.125</v>
      </c>
      <c r="CS4112"/>
      <c r="CT4112"/>
      <c r="CU4112">
        <v>2791</v>
      </c>
      <c r="CV4112"/>
    </row>
    <row r="4113" spans="1:100" x14ac:dyDescent="0.2">
      <c r="A4113">
        <v>2022</v>
      </c>
      <c r="B4113">
        <v>6</v>
      </c>
      <c r="C4113" s="267">
        <v>44728</v>
      </c>
      <c r="D4113">
        <v>124</v>
      </c>
      <c r="E4113">
        <v>689</v>
      </c>
      <c r="F4113">
        <v>8</v>
      </c>
      <c r="G4113" t="s">
        <v>311</v>
      </c>
      <c r="H4113" t="s">
        <v>312</v>
      </c>
      <c r="I4113" t="s">
        <v>169</v>
      </c>
      <c r="J4113">
        <v>2</v>
      </c>
      <c r="K4113">
        <v>2</v>
      </c>
      <c r="L4113">
        <v>75</v>
      </c>
      <c r="M4113">
        <v>67</v>
      </c>
      <c r="N4113">
        <v>82</v>
      </c>
      <c r="Y4113">
        <v>93</v>
      </c>
      <c r="Z4113">
        <v>91</v>
      </c>
      <c r="AK4113">
        <v>101</v>
      </c>
      <c r="AL4113">
        <v>101</v>
      </c>
      <c r="AM4113"/>
      <c r="AN4113"/>
      <c r="AO4113">
        <v>59</v>
      </c>
      <c r="AP4113">
        <v>122</v>
      </c>
      <c r="AQ4113">
        <v>74.611398963730565</v>
      </c>
      <c r="AR4113">
        <v>96.5</v>
      </c>
      <c r="BQ4113" t="s">
        <v>180</v>
      </c>
      <c r="BR4113" t="s">
        <v>192</v>
      </c>
      <c r="BS4113"/>
      <c r="BT4113"/>
      <c r="BU4113">
        <v>24</v>
      </c>
      <c r="BV4113" t="s">
        <v>310</v>
      </c>
      <c r="BW4113" t="s">
        <v>173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/>
      <c r="CQ4113">
        <v>0</v>
      </c>
      <c r="CR4113">
        <v>0</v>
      </c>
      <c r="CS4113"/>
      <c r="CT4113"/>
      <c r="CU4113">
        <v>2791</v>
      </c>
      <c r="CV4113"/>
    </row>
    <row r="4114" spans="1:100" x14ac:dyDescent="0.2">
      <c r="A4114">
        <v>2022</v>
      </c>
      <c r="B4114">
        <v>6</v>
      </c>
      <c r="C4114" s="267">
        <v>44728</v>
      </c>
      <c r="D4114">
        <v>125</v>
      </c>
      <c r="E4114">
        <v>690</v>
      </c>
      <c r="F4114">
        <v>8</v>
      </c>
      <c r="G4114" t="s">
        <v>259</v>
      </c>
      <c r="H4114" t="s">
        <v>260</v>
      </c>
      <c r="I4114" t="s">
        <v>169</v>
      </c>
      <c r="J4114">
        <v>4</v>
      </c>
      <c r="K4114">
        <v>4</v>
      </c>
      <c r="L4114">
        <v>170</v>
      </c>
      <c r="M4114">
        <v>153</v>
      </c>
      <c r="N4114">
        <v>187</v>
      </c>
      <c r="O4114">
        <v>188</v>
      </c>
      <c r="P4114">
        <v>197</v>
      </c>
      <c r="Q4114">
        <v>190</v>
      </c>
      <c r="R4114">
        <v>194</v>
      </c>
      <c r="T4114">
        <v>173</v>
      </c>
      <c r="U4114">
        <v>142</v>
      </c>
      <c r="V4114">
        <v>165</v>
      </c>
      <c r="W4114">
        <v>168</v>
      </c>
      <c r="AA4114">
        <v>167</v>
      </c>
      <c r="AB4114">
        <v>176</v>
      </c>
      <c r="AC4114">
        <v>170</v>
      </c>
      <c r="AD4114">
        <v>220</v>
      </c>
      <c r="AF4114">
        <v>152</v>
      </c>
      <c r="AG4114">
        <v>159</v>
      </c>
      <c r="AH4114">
        <v>153</v>
      </c>
      <c r="AI4114">
        <v>157</v>
      </c>
      <c r="AM4114">
        <v>187.75</v>
      </c>
      <c r="AN4114">
        <v>158.625</v>
      </c>
      <c r="AO4114">
        <v>120</v>
      </c>
      <c r="AP4114">
        <v>120</v>
      </c>
      <c r="AQ4114"/>
      <c r="AR4114"/>
      <c r="AU4114">
        <v>1752</v>
      </c>
      <c r="AV4114">
        <v>4</v>
      </c>
      <c r="AW4114">
        <v>4</v>
      </c>
      <c r="AX4114">
        <v>2</v>
      </c>
      <c r="AZ4114">
        <v>1</v>
      </c>
      <c r="BG4114">
        <v>960</v>
      </c>
      <c r="BH4114">
        <v>8</v>
      </c>
      <c r="BI4114">
        <v>2</v>
      </c>
      <c r="BJ4114">
        <v>1</v>
      </c>
      <c r="BQ4114" t="s">
        <v>256</v>
      </c>
      <c r="BR4114" t="s">
        <v>257</v>
      </c>
      <c r="BS4114"/>
      <c r="BT4114"/>
      <c r="BU4114">
        <v>24</v>
      </c>
      <c r="BV4114" t="s">
        <v>258</v>
      </c>
      <c r="BW4114" t="s">
        <v>173</v>
      </c>
      <c r="BX4114">
        <v>0</v>
      </c>
      <c r="BY4114">
        <v>11</v>
      </c>
      <c r="BZ4114">
        <v>2.75</v>
      </c>
      <c r="CA4114">
        <v>1754</v>
      </c>
      <c r="CB4114">
        <v>11</v>
      </c>
      <c r="CC4114">
        <v>2.75</v>
      </c>
      <c r="CD4114">
        <v>962</v>
      </c>
      <c r="CE4114">
        <v>3</v>
      </c>
      <c r="CF4114">
        <v>1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5.5</v>
      </c>
      <c r="CO4114">
        <v>2716</v>
      </c>
      <c r="CP4114">
        <v>2.025036818851252E-3</v>
      </c>
      <c r="CQ4114">
        <v>3.2352941176470591E-2</v>
      </c>
      <c r="CR4114">
        <v>15.976470588235291</v>
      </c>
      <c r="CS4114">
        <v>3.4672970843183611E-2</v>
      </c>
      <c r="CT4114">
        <v>17.12214342001576</v>
      </c>
      <c r="CU4114">
        <v>2791</v>
      </c>
      <c r="CV4114">
        <v>-1</v>
      </c>
    </row>
    <row r="4115" spans="1:100" x14ac:dyDescent="0.2">
      <c r="A4115">
        <v>2022</v>
      </c>
      <c r="B4115">
        <v>6</v>
      </c>
      <c r="C4115" s="267">
        <v>44728</v>
      </c>
      <c r="D4115">
        <v>125</v>
      </c>
      <c r="E4115">
        <v>691</v>
      </c>
      <c r="F4115">
        <v>8</v>
      </c>
      <c r="G4115" t="s">
        <v>254</v>
      </c>
      <c r="H4115" t="s">
        <v>255</v>
      </c>
      <c r="I4115" t="s">
        <v>169</v>
      </c>
      <c r="J4115">
        <v>4</v>
      </c>
      <c r="K4115">
        <v>4</v>
      </c>
      <c r="L4115">
        <v>194</v>
      </c>
      <c r="M4115">
        <v>174</v>
      </c>
      <c r="N4115">
        <v>213</v>
      </c>
      <c r="O4115">
        <v>287</v>
      </c>
      <c r="P4115">
        <v>295</v>
      </c>
      <c r="Q4115">
        <v>291</v>
      </c>
      <c r="R4115">
        <v>298</v>
      </c>
      <c r="T4115">
        <v>168</v>
      </c>
      <c r="U4115">
        <v>172</v>
      </c>
      <c r="V4115">
        <v>189</v>
      </c>
      <c r="W4115">
        <v>191</v>
      </c>
      <c r="AA4115">
        <v>199</v>
      </c>
      <c r="AB4115">
        <v>205</v>
      </c>
      <c r="AC4115">
        <v>218</v>
      </c>
      <c r="AD4115">
        <v>240</v>
      </c>
      <c r="AF4115">
        <v>181</v>
      </c>
      <c r="AG4115">
        <v>179</v>
      </c>
      <c r="AH4115">
        <v>177</v>
      </c>
      <c r="AI4115">
        <v>180</v>
      </c>
      <c r="AM4115">
        <v>254.125</v>
      </c>
      <c r="AN4115">
        <v>179.625</v>
      </c>
      <c r="AO4115">
        <v>120</v>
      </c>
      <c r="AP4115">
        <v>120</v>
      </c>
      <c r="AQ4115"/>
      <c r="AR4115"/>
      <c r="AU4115">
        <v>1752</v>
      </c>
      <c r="AV4115">
        <v>4</v>
      </c>
      <c r="AW4115">
        <v>4</v>
      </c>
      <c r="AX4115">
        <v>2</v>
      </c>
      <c r="AZ4115">
        <v>1</v>
      </c>
      <c r="BG4115">
        <v>960</v>
      </c>
      <c r="BH4115">
        <v>3</v>
      </c>
      <c r="BI4115">
        <v>6</v>
      </c>
      <c r="BJ4115">
        <v>1</v>
      </c>
      <c r="BQ4115" t="s">
        <v>256</v>
      </c>
      <c r="BR4115" t="s">
        <v>257</v>
      </c>
      <c r="BS4115"/>
      <c r="BT4115"/>
      <c r="BU4115">
        <v>24</v>
      </c>
      <c r="BV4115" t="s">
        <v>258</v>
      </c>
      <c r="BW4115" t="s">
        <v>173</v>
      </c>
      <c r="BX4115">
        <v>0</v>
      </c>
      <c r="BY4115">
        <v>11</v>
      </c>
      <c r="BZ4115">
        <v>2.75</v>
      </c>
      <c r="CA4115">
        <v>1754</v>
      </c>
      <c r="CB4115">
        <v>10</v>
      </c>
      <c r="CC4115">
        <v>2.5</v>
      </c>
      <c r="CD4115">
        <v>962</v>
      </c>
      <c r="CE4115">
        <v>1</v>
      </c>
      <c r="CF4115">
        <v>2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5.25</v>
      </c>
      <c r="CO4115">
        <v>2716</v>
      </c>
      <c r="CP4115">
        <v>1.93298969072165E-3</v>
      </c>
      <c r="CQ4115">
        <v>2.706185567010309E-2</v>
      </c>
      <c r="CR4115">
        <v>14</v>
      </c>
      <c r="CS4115">
        <v>2.9227557411273489E-2</v>
      </c>
      <c r="CT4115">
        <v>15.120389700765481</v>
      </c>
      <c r="CU4115">
        <v>2791</v>
      </c>
      <c r="CV4115">
        <v>-1</v>
      </c>
    </row>
    <row r="4116" spans="1:100" x14ac:dyDescent="0.2">
      <c r="A4116">
        <v>2022</v>
      </c>
      <c r="B4116">
        <v>6</v>
      </c>
      <c r="C4116" s="267">
        <v>44728</v>
      </c>
      <c r="D4116">
        <v>3</v>
      </c>
      <c r="E4116">
        <v>9</v>
      </c>
      <c r="F4116">
        <v>26</v>
      </c>
      <c r="G4116" t="s">
        <v>315</v>
      </c>
      <c r="H4116" t="s">
        <v>316</v>
      </c>
      <c r="I4116" t="s">
        <v>317</v>
      </c>
      <c r="J4116">
        <v>2</v>
      </c>
      <c r="K4116">
        <v>2</v>
      </c>
      <c r="L4116">
        <v>24</v>
      </c>
      <c r="M4116">
        <v>22</v>
      </c>
      <c r="N4116">
        <v>25</v>
      </c>
      <c r="AM4116"/>
      <c r="AN4116"/>
      <c r="AO4116">
        <v>61</v>
      </c>
      <c r="AP4116">
        <v>118</v>
      </c>
      <c r="AQ4116"/>
      <c r="AR4116"/>
      <c r="BQ4116" t="s">
        <v>318</v>
      </c>
      <c r="BR4116" t="s">
        <v>319</v>
      </c>
      <c r="BS4116"/>
      <c r="BT4116"/>
      <c r="BU4116">
        <v>24</v>
      </c>
      <c r="BV4116" t="s">
        <v>320</v>
      </c>
      <c r="BW4116" t="s">
        <v>222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>
        <v>0</v>
      </c>
      <c r="CO4116">
        <v>0</v>
      </c>
      <c r="CP4116"/>
      <c r="CQ4116">
        <v>0</v>
      </c>
      <c r="CR4116">
        <v>0</v>
      </c>
      <c r="CS4116"/>
      <c r="CT4116"/>
      <c r="CU4116">
        <v>2791</v>
      </c>
      <c r="CV4116"/>
    </row>
    <row r="4117" spans="1:100" x14ac:dyDescent="0.2">
      <c r="A4117">
        <v>2022</v>
      </c>
      <c r="B4117">
        <v>6</v>
      </c>
      <c r="C4117" s="267">
        <v>44728</v>
      </c>
      <c r="D4117">
        <v>3</v>
      </c>
      <c r="E4117">
        <v>10</v>
      </c>
      <c r="F4117">
        <v>26</v>
      </c>
      <c r="G4117" t="s">
        <v>321</v>
      </c>
      <c r="H4117" t="s">
        <v>322</v>
      </c>
      <c r="I4117" t="s">
        <v>317</v>
      </c>
      <c r="J4117">
        <v>2</v>
      </c>
      <c r="K4117">
        <v>2</v>
      </c>
      <c r="L4117">
        <v>48</v>
      </c>
      <c r="M4117">
        <v>44</v>
      </c>
      <c r="N4117">
        <v>51</v>
      </c>
      <c r="O4117">
        <v>68</v>
      </c>
      <c r="P4117">
        <v>70</v>
      </c>
      <c r="T4117">
        <v>50</v>
      </c>
      <c r="U4117">
        <v>51</v>
      </c>
      <c r="Y4117">
        <v>158</v>
      </c>
      <c r="AM4117">
        <v>69</v>
      </c>
      <c r="AN4117">
        <v>50.5</v>
      </c>
      <c r="AO4117">
        <v>61</v>
      </c>
      <c r="AP4117">
        <v>118</v>
      </c>
      <c r="AQ4117">
        <v>45.569620253164558</v>
      </c>
      <c r="AR4117">
        <v>158</v>
      </c>
      <c r="AU4117">
        <v>700</v>
      </c>
      <c r="AV4117">
        <v>3</v>
      </c>
      <c r="AW4117">
        <v>3</v>
      </c>
      <c r="AZ4117">
        <v>2</v>
      </c>
      <c r="BQ4117" t="s">
        <v>318</v>
      </c>
      <c r="BR4117" t="s">
        <v>319</v>
      </c>
      <c r="BS4117"/>
      <c r="BT4117"/>
      <c r="BU4117">
        <v>24</v>
      </c>
      <c r="BV4117" t="s">
        <v>320</v>
      </c>
      <c r="BW4117" t="s">
        <v>222</v>
      </c>
      <c r="BX4117">
        <v>0</v>
      </c>
      <c r="BY4117">
        <v>8</v>
      </c>
      <c r="BZ4117">
        <v>4</v>
      </c>
      <c r="CA4117">
        <v>704</v>
      </c>
      <c r="CB4117">
        <v>0</v>
      </c>
      <c r="CC4117">
        <v>0</v>
      </c>
      <c r="CD4117">
        <v>0</v>
      </c>
      <c r="CE4117">
        <v>1</v>
      </c>
      <c r="CF4117">
        <v>1</v>
      </c>
      <c r="CG4117">
        <v>0</v>
      </c>
      <c r="CH4117">
        <v>0</v>
      </c>
      <c r="CI4117">
        <v>1</v>
      </c>
      <c r="CJ4117">
        <v>0</v>
      </c>
      <c r="CK4117">
        <v>0</v>
      </c>
      <c r="CL4117">
        <v>0</v>
      </c>
      <c r="CM4117">
        <v>0</v>
      </c>
      <c r="CN4117">
        <v>4</v>
      </c>
      <c r="CO4117">
        <v>704</v>
      </c>
      <c r="CP4117">
        <v>5.681818181818182E-3</v>
      </c>
      <c r="CQ4117">
        <v>8.3333333333333329E-2</v>
      </c>
      <c r="CR4117">
        <v>14.66666666666667</v>
      </c>
      <c r="CS4117">
        <v>7.9207920792079209E-2</v>
      </c>
      <c r="CT4117">
        <v>13.940594059405941</v>
      </c>
      <c r="CU4117">
        <v>2791</v>
      </c>
      <c r="CV4117">
        <v>-1</v>
      </c>
    </row>
    <row r="4118" spans="1:100" x14ac:dyDescent="0.2">
      <c r="A4118">
        <v>2022</v>
      </c>
      <c r="B4118">
        <v>6</v>
      </c>
      <c r="C4118" s="267">
        <v>44728</v>
      </c>
      <c r="D4118">
        <v>53</v>
      </c>
      <c r="E4118">
        <v>131</v>
      </c>
      <c r="F4118">
        <v>30</v>
      </c>
      <c r="G4118" t="s">
        <v>503</v>
      </c>
      <c r="H4118" t="s">
        <v>504</v>
      </c>
      <c r="I4118" t="s">
        <v>225</v>
      </c>
      <c r="J4118">
        <v>25</v>
      </c>
      <c r="K4118">
        <v>1</v>
      </c>
      <c r="L4118">
        <v>10</v>
      </c>
      <c r="M4118">
        <v>9</v>
      </c>
      <c r="N4118">
        <v>10</v>
      </c>
      <c r="R4118">
        <v>12</v>
      </c>
      <c r="S4118">
        <v>13</v>
      </c>
      <c r="W4118">
        <v>9</v>
      </c>
      <c r="X4118">
        <v>9</v>
      </c>
      <c r="AA4118">
        <v>18</v>
      </c>
      <c r="AB4118">
        <v>16</v>
      </c>
      <c r="AC4118">
        <v>15</v>
      </c>
      <c r="AD4118">
        <v>15</v>
      </c>
      <c r="AF4118">
        <v>9</v>
      </c>
      <c r="AG4118">
        <v>9</v>
      </c>
      <c r="AH4118">
        <v>9</v>
      </c>
      <c r="AI4118">
        <v>10</v>
      </c>
      <c r="AK4118">
        <v>69</v>
      </c>
      <c r="AL4118">
        <v>83</v>
      </c>
      <c r="AM4118">
        <v>14.83333333333333</v>
      </c>
      <c r="AN4118">
        <v>9.1666666666666661</v>
      </c>
      <c r="AO4118">
        <v>910</v>
      </c>
      <c r="AP4118">
        <v>99</v>
      </c>
      <c r="AQ4118">
        <v>1184.21052631579</v>
      </c>
      <c r="AR4118">
        <v>76</v>
      </c>
      <c r="AV4118">
        <v>5</v>
      </c>
      <c r="AW4118">
        <v>5</v>
      </c>
      <c r="AX4118">
        <v>5</v>
      </c>
      <c r="AZ4118">
        <v>5</v>
      </c>
      <c r="BA4118">
        <v>5</v>
      </c>
      <c r="BG4118">
        <v>12000</v>
      </c>
      <c r="BH4118">
        <v>10</v>
      </c>
      <c r="BI4118">
        <v>16</v>
      </c>
      <c r="BJ4118">
        <v>10</v>
      </c>
      <c r="BQ4118" t="s">
        <v>180</v>
      </c>
      <c r="BR4118" t="s">
        <v>266</v>
      </c>
      <c r="BS4118" t="s">
        <v>505</v>
      </c>
      <c r="BT4118"/>
      <c r="BU4118">
        <v>24</v>
      </c>
      <c r="BV4118" t="s">
        <v>503</v>
      </c>
      <c r="BW4118" t="s">
        <v>222</v>
      </c>
      <c r="BX4118">
        <v>0</v>
      </c>
      <c r="BY4118">
        <v>25</v>
      </c>
      <c r="BZ4118">
        <v>25</v>
      </c>
      <c r="CA4118">
        <v>25</v>
      </c>
      <c r="CB4118">
        <v>36</v>
      </c>
      <c r="CC4118">
        <v>36</v>
      </c>
      <c r="CD4118">
        <v>12036</v>
      </c>
      <c r="CE4118">
        <v>15</v>
      </c>
      <c r="CF4118">
        <v>21</v>
      </c>
      <c r="CG4118">
        <v>15</v>
      </c>
      <c r="CH4118">
        <v>0</v>
      </c>
      <c r="CI4118">
        <v>5</v>
      </c>
      <c r="CJ4118">
        <v>5</v>
      </c>
      <c r="CK4118">
        <v>0</v>
      </c>
      <c r="CL4118">
        <v>0</v>
      </c>
      <c r="CM4118">
        <v>0</v>
      </c>
      <c r="CN4118">
        <v>61</v>
      </c>
      <c r="CO4118">
        <v>12061</v>
      </c>
      <c r="CP4118">
        <v>5.0576237459580469E-3</v>
      </c>
      <c r="CQ4118">
        <v>6.1</v>
      </c>
      <c r="CR4118">
        <v>1206.0999999999999</v>
      </c>
      <c r="CS4118">
        <v>6.6545454545454552</v>
      </c>
      <c r="CT4118">
        <v>1315.745454545455</v>
      </c>
      <c r="CU4118">
        <v>2791</v>
      </c>
      <c r="CV4118">
        <v>-1</v>
      </c>
    </row>
    <row r="4119" spans="1:100" x14ac:dyDescent="0.2">
      <c r="A4119">
        <v>2022</v>
      </c>
      <c r="B4119">
        <v>6</v>
      </c>
      <c r="C4119" s="267">
        <v>44728</v>
      </c>
      <c r="D4119">
        <v>433</v>
      </c>
      <c r="E4119">
        <v>452</v>
      </c>
      <c r="F4119">
        <v>46</v>
      </c>
      <c r="G4119" t="s">
        <v>553</v>
      </c>
      <c r="H4119" t="s">
        <v>554</v>
      </c>
      <c r="I4119" t="s">
        <v>221</v>
      </c>
      <c r="J4119">
        <v>4</v>
      </c>
      <c r="K4119">
        <v>2</v>
      </c>
      <c r="L4119">
        <v>270</v>
      </c>
      <c r="M4119">
        <v>251</v>
      </c>
      <c r="N4119">
        <v>288</v>
      </c>
      <c r="O4119">
        <v>323</v>
      </c>
      <c r="P4119">
        <v>330</v>
      </c>
      <c r="Q4119">
        <v>322</v>
      </c>
      <c r="R4119">
        <v>348</v>
      </c>
      <c r="S4119">
        <v>360</v>
      </c>
      <c r="T4119">
        <v>257</v>
      </c>
      <c r="U4119">
        <v>258</v>
      </c>
      <c r="V4119">
        <v>251</v>
      </c>
      <c r="W4119">
        <v>258</v>
      </c>
      <c r="X4119">
        <v>277</v>
      </c>
      <c r="AM4119">
        <v>336.6</v>
      </c>
      <c r="AN4119">
        <v>260.2</v>
      </c>
      <c r="AO4119">
        <v>96</v>
      </c>
      <c r="AP4119">
        <v>150</v>
      </c>
      <c r="AQ4119"/>
      <c r="AR4119"/>
      <c r="AU4119">
        <v>320</v>
      </c>
      <c r="AV4119">
        <v>3</v>
      </c>
      <c r="AW4119">
        <v>3</v>
      </c>
      <c r="AX4119">
        <v>2</v>
      </c>
      <c r="AZ4119">
        <v>2</v>
      </c>
      <c r="BG4119">
        <v>320</v>
      </c>
      <c r="BQ4119" t="s">
        <v>180</v>
      </c>
      <c r="BR4119" t="s">
        <v>181</v>
      </c>
      <c r="BS4119"/>
      <c r="BT4119"/>
      <c r="BU4119">
        <v>24</v>
      </c>
      <c r="BV4119" t="s">
        <v>552</v>
      </c>
      <c r="BW4119" t="s">
        <v>222</v>
      </c>
      <c r="BX4119">
        <v>0</v>
      </c>
      <c r="BY4119">
        <v>10</v>
      </c>
      <c r="BZ4119">
        <v>5</v>
      </c>
      <c r="CA4119">
        <v>325</v>
      </c>
      <c r="CB4119">
        <v>0</v>
      </c>
      <c r="CC4119">
        <v>0</v>
      </c>
      <c r="CD4119">
        <v>320</v>
      </c>
      <c r="CE4119">
        <v>1</v>
      </c>
      <c r="CF4119">
        <v>1</v>
      </c>
      <c r="CG4119">
        <v>1</v>
      </c>
      <c r="CH4119">
        <v>0</v>
      </c>
      <c r="CI4119">
        <v>1</v>
      </c>
      <c r="CJ4119">
        <v>0</v>
      </c>
      <c r="CK4119">
        <v>0</v>
      </c>
      <c r="CL4119">
        <v>0</v>
      </c>
      <c r="CM4119">
        <v>0</v>
      </c>
      <c r="CN4119">
        <v>5</v>
      </c>
      <c r="CO4119">
        <v>645</v>
      </c>
      <c r="CP4119">
        <v>7.7519379844961239E-3</v>
      </c>
      <c r="CQ4119">
        <v>1.8518518518518521E-2</v>
      </c>
      <c r="CR4119">
        <v>2.3888888888888888</v>
      </c>
      <c r="CS4119">
        <v>1.921598770176787E-2</v>
      </c>
      <c r="CT4119">
        <v>2.4788624135280548</v>
      </c>
      <c r="CU4119">
        <v>2791</v>
      </c>
      <c r="CV4119">
        <v>-1</v>
      </c>
    </row>
    <row r="4120" spans="1:100" x14ac:dyDescent="0.2">
      <c r="A4120">
        <v>2022</v>
      </c>
      <c r="B4120">
        <v>6</v>
      </c>
      <c r="C4120" s="267">
        <v>44728</v>
      </c>
      <c r="D4120">
        <v>433</v>
      </c>
      <c r="E4120">
        <v>453</v>
      </c>
      <c r="F4120">
        <v>46</v>
      </c>
      <c r="G4120" t="s">
        <v>550</v>
      </c>
      <c r="H4120" t="s">
        <v>551</v>
      </c>
      <c r="I4120" t="s">
        <v>221</v>
      </c>
      <c r="J4120">
        <v>4</v>
      </c>
      <c r="K4120">
        <v>2</v>
      </c>
      <c r="L4120">
        <v>175</v>
      </c>
      <c r="M4120">
        <v>162</v>
      </c>
      <c r="N4120">
        <v>187</v>
      </c>
      <c r="O4120">
        <v>244</v>
      </c>
      <c r="P4120">
        <v>237</v>
      </c>
      <c r="Q4120">
        <v>215</v>
      </c>
      <c r="R4120">
        <v>211</v>
      </c>
      <c r="S4120">
        <v>221</v>
      </c>
      <c r="T4120">
        <v>181</v>
      </c>
      <c r="U4120">
        <v>177</v>
      </c>
      <c r="V4120">
        <v>170</v>
      </c>
      <c r="W4120">
        <v>186</v>
      </c>
      <c r="X4120">
        <v>185</v>
      </c>
      <c r="AM4120">
        <v>225.6</v>
      </c>
      <c r="AN4120">
        <v>179.8</v>
      </c>
      <c r="AO4120">
        <v>96</v>
      </c>
      <c r="AP4120">
        <v>150</v>
      </c>
      <c r="AQ4120"/>
      <c r="AR4120"/>
      <c r="AU4120">
        <v>320</v>
      </c>
      <c r="AV4120">
        <v>3</v>
      </c>
      <c r="AW4120">
        <v>3</v>
      </c>
      <c r="AX4120">
        <v>2</v>
      </c>
      <c r="AZ4120">
        <v>2</v>
      </c>
      <c r="BG4120">
        <v>320</v>
      </c>
      <c r="BQ4120" t="s">
        <v>180</v>
      </c>
      <c r="BR4120" t="s">
        <v>181</v>
      </c>
      <c r="BS4120"/>
      <c r="BT4120"/>
      <c r="BU4120">
        <v>24</v>
      </c>
      <c r="BV4120" t="s">
        <v>552</v>
      </c>
      <c r="BW4120" t="s">
        <v>222</v>
      </c>
      <c r="BX4120">
        <v>0</v>
      </c>
      <c r="BY4120">
        <v>10</v>
      </c>
      <c r="BZ4120">
        <v>5</v>
      </c>
      <c r="CA4120">
        <v>325</v>
      </c>
      <c r="CB4120">
        <v>0</v>
      </c>
      <c r="CC4120">
        <v>0</v>
      </c>
      <c r="CD4120">
        <v>320</v>
      </c>
      <c r="CE4120">
        <v>1</v>
      </c>
      <c r="CF4120">
        <v>1</v>
      </c>
      <c r="CG4120">
        <v>1</v>
      </c>
      <c r="CH4120">
        <v>0</v>
      </c>
      <c r="CI4120">
        <v>1</v>
      </c>
      <c r="CJ4120">
        <v>0</v>
      </c>
      <c r="CK4120">
        <v>0</v>
      </c>
      <c r="CL4120">
        <v>0</v>
      </c>
      <c r="CM4120">
        <v>0</v>
      </c>
      <c r="CN4120">
        <v>5</v>
      </c>
      <c r="CO4120">
        <v>645</v>
      </c>
      <c r="CP4120">
        <v>7.7519379844961239E-3</v>
      </c>
      <c r="CQ4120">
        <v>2.8571428571428571E-2</v>
      </c>
      <c r="CR4120">
        <v>3.6857142857142851</v>
      </c>
      <c r="CS4120">
        <v>2.7808676307007781E-2</v>
      </c>
      <c r="CT4120">
        <v>3.587319243604004</v>
      </c>
      <c r="CU4120">
        <v>2791</v>
      </c>
      <c r="CV4120">
        <v>-1</v>
      </c>
    </row>
    <row r="4121" spans="1:100" x14ac:dyDescent="0.2">
      <c r="A4121">
        <v>2022</v>
      </c>
      <c r="B4121">
        <v>6</v>
      </c>
      <c r="C4121" s="267">
        <v>44728</v>
      </c>
      <c r="D4121">
        <v>334</v>
      </c>
      <c r="E4121">
        <v>254</v>
      </c>
      <c r="F4121">
        <v>47</v>
      </c>
      <c r="G4121" t="s">
        <v>220</v>
      </c>
      <c r="H4121" t="s">
        <v>179</v>
      </c>
      <c r="I4121" t="s">
        <v>221</v>
      </c>
      <c r="J4121">
        <v>4</v>
      </c>
      <c r="K4121">
        <v>2</v>
      </c>
      <c r="L4121">
        <v>203</v>
      </c>
      <c r="M4121">
        <v>188</v>
      </c>
      <c r="N4121">
        <v>217</v>
      </c>
      <c r="Y4121">
        <v>146</v>
      </c>
      <c r="AM4121"/>
      <c r="AN4121"/>
      <c r="AO4121">
        <v>94</v>
      </c>
      <c r="AP4121">
        <v>153</v>
      </c>
      <c r="AQ4121">
        <v>98.630136986301366</v>
      </c>
      <c r="AR4121">
        <v>146</v>
      </c>
      <c r="BQ4121" t="s">
        <v>180</v>
      </c>
      <c r="BR4121" t="s">
        <v>181</v>
      </c>
      <c r="BS4121" t="s">
        <v>182</v>
      </c>
      <c r="BT4121"/>
      <c r="BU4121">
        <v>24</v>
      </c>
      <c r="BV4121" t="s">
        <v>220</v>
      </c>
      <c r="BW4121" t="s">
        <v>222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0</v>
      </c>
      <c r="CN4121">
        <v>0</v>
      </c>
      <c r="CO4121">
        <v>0</v>
      </c>
      <c r="CP4121"/>
      <c r="CQ4121">
        <v>0</v>
      </c>
      <c r="CR4121">
        <v>0</v>
      </c>
      <c r="CS4121"/>
      <c r="CT4121"/>
      <c r="CU4121">
        <v>2791</v>
      </c>
      <c r="CV4121"/>
    </row>
    <row r="4122" spans="1:100" x14ac:dyDescent="0.2">
      <c r="A4122">
        <v>2022</v>
      </c>
      <c r="B4122">
        <v>6</v>
      </c>
      <c r="C4122" s="267">
        <v>44728</v>
      </c>
      <c r="D4122">
        <v>433</v>
      </c>
      <c r="E4122">
        <v>453</v>
      </c>
      <c r="F4122">
        <v>48</v>
      </c>
      <c r="G4122" t="s">
        <v>550</v>
      </c>
      <c r="H4122" t="s">
        <v>551</v>
      </c>
      <c r="I4122" t="s">
        <v>221</v>
      </c>
      <c r="J4122">
        <v>4</v>
      </c>
      <c r="K4122">
        <v>2</v>
      </c>
      <c r="L4122">
        <v>175</v>
      </c>
      <c r="M4122">
        <v>162</v>
      </c>
      <c r="N4122">
        <v>187</v>
      </c>
      <c r="Y4122">
        <v>171</v>
      </c>
      <c r="Z4122">
        <v>169</v>
      </c>
      <c r="AM4122"/>
      <c r="AN4122"/>
      <c r="AO4122">
        <v>96</v>
      </c>
      <c r="AP4122">
        <v>150</v>
      </c>
      <c r="AQ4122">
        <v>84.705882352941174</v>
      </c>
      <c r="AR4122">
        <v>170</v>
      </c>
      <c r="BQ4122" t="s">
        <v>180</v>
      </c>
      <c r="BR4122" t="s">
        <v>181</v>
      </c>
      <c r="BS4122"/>
      <c r="BT4122"/>
      <c r="BU4122">
        <v>24</v>
      </c>
      <c r="BV4122" t="s">
        <v>552</v>
      </c>
      <c r="BW4122" t="s">
        <v>222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0</v>
      </c>
      <c r="CP4122"/>
      <c r="CQ4122">
        <v>0</v>
      </c>
      <c r="CR4122">
        <v>0</v>
      </c>
      <c r="CS4122"/>
      <c r="CT4122"/>
      <c r="CU4122">
        <v>2791</v>
      </c>
      <c r="CV4122"/>
    </row>
    <row r="4123" spans="1:100" x14ac:dyDescent="0.2">
      <c r="A4123">
        <v>2022</v>
      </c>
      <c r="B4123">
        <v>6</v>
      </c>
      <c r="C4123" s="267">
        <v>44728</v>
      </c>
      <c r="D4123">
        <v>334</v>
      </c>
      <c r="E4123">
        <v>254</v>
      </c>
      <c r="F4123">
        <v>49</v>
      </c>
      <c r="G4123" t="s">
        <v>220</v>
      </c>
      <c r="H4123" t="s">
        <v>179</v>
      </c>
      <c r="I4123" t="s">
        <v>221</v>
      </c>
      <c r="J4123">
        <v>4</v>
      </c>
      <c r="K4123">
        <v>2</v>
      </c>
      <c r="L4123">
        <v>203</v>
      </c>
      <c r="M4123">
        <v>188</v>
      </c>
      <c r="N4123">
        <v>217</v>
      </c>
      <c r="O4123">
        <v>380</v>
      </c>
      <c r="P4123">
        <v>377</v>
      </c>
      <c r="T4123">
        <v>208</v>
      </c>
      <c r="U4123">
        <v>206</v>
      </c>
      <c r="AM4123">
        <v>378.5</v>
      </c>
      <c r="AN4123">
        <v>207</v>
      </c>
      <c r="AO4123">
        <v>94</v>
      </c>
      <c r="AP4123">
        <v>153</v>
      </c>
      <c r="AQ4123"/>
      <c r="AR4123"/>
      <c r="BQ4123" t="s">
        <v>180</v>
      </c>
      <c r="BR4123" t="s">
        <v>181</v>
      </c>
      <c r="BS4123" t="s">
        <v>182</v>
      </c>
      <c r="BT4123"/>
      <c r="BU4123">
        <v>24</v>
      </c>
      <c r="BV4123" t="s">
        <v>220</v>
      </c>
      <c r="BW4123" t="s">
        <v>222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0</v>
      </c>
      <c r="CO4123">
        <v>0</v>
      </c>
      <c r="CP4123"/>
      <c r="CQ4123">
        <v>0</v>
      </c>
      <c r="CR4123">
        <v>0</v>
      </c>
      <c r="CS4123">
        <v>0</v>
      </c>
      <c r="CT4123">
        <v>0</v>
      </c>
      <c r="CU4123">
        <v>2791</v>
      </c>
      <c r="CV4123">
        <v>-1</v>
      </c>
    </row>
    <row r="4124" spans="1:100" x14ac:dyDescent="0.2">
      <c r="A4124">
        <v>2022</v>
      </c>
      <c r="B4124">
        <v>6</v>
      </c>
      <c r="C4124" s="267">
        <v>44728</v>
      </c>
      <c r="D4124">
        <v>137</v>
      </c>
      <c r="E4124">
        <v>168</v>
      </c>
      <c r="F4124"/>
      <c r="G4124" t="s">
        <v>177</v>
      </c>
      <c r="H4124" t="s">
        <v>234</v>
      </c>
      <c r="I4124" t="s">
        <v>169</v>
      </c>
      <c r="J4124">
        <v>3</v>
      </c>
      <c r="K4124">
        <v>2</v>
      </c>
      <c r="L4124">
        <v>619</v>
      </c>
      <c r="M4124">
        <v>575</v>
      </c>
      <c r="N4124">
        <v>662</v>
      </c>
      <c r="AM4124"/>
      <c r="AN4124"/>
      <c r="AO4124">
        <v>90</v>
      </c>
      <c r="AP4124">
        <v>116</v>
      </c>
      <c r="AQ4124"/>
      <c r="AR4124"/>
      <c r="BQ4124" t="s">
        <v>176</v>
      </c>
      <c r="BS4124"/>
      <c r="BT4124"/>
      <c r="BU4124">
        <v>24</v>
      </c>
      <c r="BV4124" t="s">
        <v>177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0</v>
      </c>
      <c r="CN4124">
        <v>0</v>
      </c>
      <c r="CO4124">
        <v>0</v>
      </c>
      <c r="CP4124"/>
      <c r="CQ4124">
        <v>0</v>
      </c>
      <c r="CR4124">
        <v>0</v>
      </c>
      <c r="CS4124"/>
      <c r="CT4124"/>
      <c r="CU4124">
        <v>2791</v>
      </c>
      <c r="CV4124"/>
    </row>
    <row r="4125" spans="1:100" x14ac:dyDescent="0.2">
      <c r="A4125">
        <v>2022</v>
      </c>
      <c r="B4125">
        <v>6</v>
      </c>
      <c r="C4125" s="267">
        <v>44728</v>
      </c>
      <c r="D4125">
        <v>137</v>
      </c>
      <c r="E4125">
        <v>273</v>
      </c>
      <c r="F4125"/>
      <c r="G4125" t="s">
        <v>174</v>
      </c>
      <c r="H4125" t="s">
        <v>175</v>
      </c>
      <c r="I4125" t="s">
        <v>169</v>
      </c>
      <c r="J4125">
        <v>3</v>
      </c>
      <c r="K4125">
        <v>2</v>
      </c>
      <c r="L4125">
        <v>564</v>
      </c>
      <c r="M4125">
        <v>524</v>
      </c>
      <c r="N4125">
        <v>603</v>
      </c>
      <c r="AM4125"/>
      <c r="AN4125"/>
      <c r="AO4125">
        <v>93</v>
      </c>
      <c r="AP4125">
        <v>116</v>
      </c>
      <c r="AQ4125"/>
      <c r="AR4125"/>
      <c r="BQ4125" t="s">
        <v>176</v>
      </c>
      <c r="BS4125"/>
      <c r="BT4125"/>
      <c r="BU4125">
        <v>24</v>
      </c>
      <c r="BV4125" t="s">
        <v>177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/>
      <c r="CQ4125">
        <v>0</v>
      </c>
      <c r="CR4125">
        <v>0</v>
      </c>
      <c r="CS4125"/>
      <c r="CT4125"/>
      <c r="CU4125">
        <v>2791</v>
      </c>
      <c r="CV4125"/>
    </row>
    <row r="4126" spans="1:100" x14ac:dyDescent="0.2">
      <c r="A4126">
        <v>2022</v>
      </c>
      <c r="B4126">
        <v>6</v>
      </c>
      <c r="C4126" s="267">
        <v>44728</v>
      </c>
      <c r="D4126">
        <v>415</v>
      </c>
      <c r="E4126">
        <v>655</v>
      </c>
      <c r="F4126"/>
      <c r="G4126" t="s">
        <v>269</v>
      </c>
      <c r="H4126" t="s">
        <v>270</v>
      </c>
      <c r="I4126" t="s">
        <v>221</v>
      </c>
      <c r="J4126">
        <v>3</v>
      </c>
      <c r="K4126">
        <v>1</v>
      </c>
      <c r="L4126">
        <v>148</v>
      </c>
      <c r="M4126">
        <v>137</v>
      </c>
      <c r="N4126">
        <v>158</v>
      </c>
      <c r="AM4126"/>
      <c r="AN4126"/>
      <c r="AO4126">
        <v>64</v>
      </c>
      <c r="AP4126">
        <v>169</v>
      </c>
      <c r="AQ4126"/>
      <c r="AR4126"/>
      <c r="AU4126">
        <v>700</v>
      </c>
      <c r="BQ4126" t="s">
        <v>180</v>
      </c>
      <c r="BR4126" t="s">
        <v>192</v>
      </c>
      <c r="BS4126" t="s">
        <v>271</v>
      </c>
      <c r="BT4126"/>
      <c r="BU4126">
        <v>24</v>
      </c>
      <c r="BV4126" t="s">
        <v>272</v>
      </c>
      <c r="BX4126">
        <v>0</v>
      </c>
      <c r="BY4126">
        <v>0</v>
      </c>
      <c r="BZ4126">
        <v>0</v>
      </c>
      <c r="CA4126">
        <v>700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700</v>
      </c>
      <c r="CP4126">
        <v>0</v>
      </c>
      <c r="CQ4126">
        <v>0</v>
      </c>
      <c r="CR4126">
        <v>4.7297297297297298</v>
      </c>
      <c r="CS4126"/>
      <c r="CT4126"/>
      <c r="CU4126">
        <v>2791</v>
      </c>
      <c r="CV4126"/>
    </row>
    <row r="4127" spans="1:100" x14ac:dyDescent="0.2">
      <c r="A4127">
        <v>2022</v>
      </c>
      <c r="B4127">
        <v>6</v>
      </c>
      <c r="C4127" s="267">
        <v>44728</v>
      </c>
      <c r="D4127">
        <v>415</v>
      </c>
      <c r="E4127">
        <v>656</v>
      </c>
      <c r="F4127"/>
      <c r="G4127" t="s">
        <v>324</v>
      </c>
      <c r="H4127" t="s">
        <v>325</v>
      </c>
      <c r="I4127" t="s">
        <v>221</v>
      </c>
      <c r="J4127">
        <v>3</v>
      </c>
      <c r="K4127">
        <v>1</v>
      </c>
      <c r="L4127">
        <v>148</v>
      </c>
      <c r="M4127">
        <v>137</v>
      </c>
      <c r="N4127">
        <v>158</v>
      </c>
      <c r="AM4127"/>
      <c r="AN4127"/>
      <c r="AO4127">
        <v>64</v>
      </c>
      <c r="AP4127">
        <v>169</v>
      </c>
      <c r="AQ4127"/>
      <c r="AR4127"/>
      <c r="BQ4127" t="s">
        <v>180</v>
      </c>
      <c r="BR4127" t="s">
        <v>192</v>
      </c>
      <c r="BS4127" t="s">
        <v>326</v>
      </c>
      <c r="BT4127"/>
      <c r="BU4127">
        <v>24</v>
      </c>
      <c r="BV4127" t="s">
        <v>272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0</v>
      </c>
      <c r="CP4127"/>
      <c r="CQ4127">
        <v>0</v>
      </c>
      <c r="CR4127">
        <v>0</v>
      </c>
      <c r="CS4127"/>
      <c r="CT4127"/>
      <c r="CU4127">
        <v>2791</v>
      </c>
      <c r="CV4127"/>
    </row>
    <row r="4128" spans="1:100" x14ac:dyDescent="0.2">
      <c r="A4128">
        <v>2022</v>
      </c>
      <c r="B4128">
        <v>6</v>
      </c>
      <c r="C4128" s="267">
        <v>44728</v>
      </c>
      <c r="D4128">
        <v>415</v>
      </c>
      <c r="E4128">
        <v>657</v>
      </c>
      <c r="F4128"/>
      <c r="G4128" t="s">
        <v>327</v>
      </c>
      <c r="H4128" t="s">
        <v>328</v>
      </c>
      <c r="I4128" t="s">
        <v>221</v>
      </c>
      <c r="J4128">
        <v>3</v>
      </c>
      <c r="K4128">
        <v>1</v>
      </c>
      <c r="L4128">
        <v>90</v>
      </c>
      <c r="M4128">
        <v>83</v>
      </c>
      <c r="N4128">
        <v>96</v>
      </c>
      <c r="AM4128"/>
      <c r="AN4128"/>
      <c r="AO4128">
        <v>64</v>
      </c>
      <c r="AP4128">
        <v>169</v>
      </c>
      <c r="AQ4128"/>
      <c r="AR4128"/>
      <c r="AU4128">
        <v>705</v>
      </c>
      <c r="BQ4128" t="s">
        <v>180</v>
      </c>
      <c r="BR4128" t="s">
        <v>192</v>
      </c>
      <c r="BS4128" t="s">
        <v>329</v>
      </c>
      <c r="BT4128"/>
      <c r="BU4128">
        <v>24</v>
      </c>
      <c r="BV4128" t="s">
        <v>272</v>
      </c>
      <c r="BX4128">
        <v>0</v>
      </c>
      <c r="BY4128">
        <v>0</v>
      </c>
      <c r="BZ4128">
        <v>0</v>
      </c>
      <c r="CA4128">
        <v>705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705</v>
      </c>
      <c r="CP4128">
        <v>0</v>
      </c>
      <c r="CQ4128">
        <v>0</v>
      </c>
      <c r="CR4128">
        <v>7.833333333333333</v>
      </c>
      <c r="CS4128"/>
      <c r="CT4128"/>
      <c r="CU4128">
        <v>2791</v>
      </c>
      <c r="CV4128"/>
    </row>
    <row r="4129" spans="1:100" x14ac:dyDescent="0.2">
      <c r="A4129">
        <v>2022</v>
      </c>
      <c r="B4129">
        <v>6</v>
      </c>
      <c r="C4129" s="267">
        <v>44728</v>
      </c>
      <c r="D4129">
        <v>415</v>
      </c>
      <c r="E4129">
        <v>658</v>
      </c>
      <c r="F4129"/>
      <c r="G4129" t="s">
        <v>273</v>
      </c>
      <c r="H4129" t="s">
        <v>274</v>
      </c>
      <c r="I4129" t="s">
        <v>221</v>
      </c>
      <c r="J4129">
        <v>3</v>
      </c>
      <c r="K4129">
        <v>1</v>
      </c>
      <c r="L4129">
        <v>90</v>
      </c>
      <c r="M4129">
        <v>83</v>
      </c>
      <c r="N4129">
        <v>96</v>
      </c>
      <c r="AM4129"/>
      <c r="AN4129"/>
      <c r="AO4129">
        <v>64</v>
      </c>
      <c r="AP4129">
        <v>169</v>
      </c>
      <c r="AQ4129"/>
      <c r="AR4129"/>
      <c r="BQ4129" t="s">
        <v>180</v>
      </c>
      <c r="BR4129" t="s">
        <v>192</v>
      </c>
      <c r="BS4129" t="s">
        <v>275</v>
      </c>
      <c r="BT4129"/>
      <c r="BU4129">
        <v>24</v>
      </c>
      <c r="BV4129" t="s">
        <v>272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>
        <v>0</v>
      </c>
      <c r="CO4129">
        <v>0</v>
      </c>
      <c r="CP4129"/>
      <c r="CQ4129">
        <v>0</v>
      </c>
      <c r="CR4129">
        <v>0</v>
      </c>
      <c r="CS4129"/>
      <c r="CT4129"/>
      <c r="CU4129">
        <v>2791</v>
      </c>
      <c r="CV4129"/>
    </row>
    <row r="4130" spans="1:100" x14ac:dyDescent="0.2">
      <c r="A4130">
        <v>2022</v>
      </c>
      <c r="B4130">
        <v>6</v>
      </c>
      <c r="C4130" s="267">
        <v>44729</v>
      </c>
      <c r="D4130">
        <v>382</v>
      </c>
      <c r="E4130">
        <v>449</v>
      </c>
      <c r="F4130">
        <v>2</v>
      </c>
      <c r="G4130" t="s">
        <v>340</v>
      </c>
      <c r="H4130" t="s">
        <v>341</v>
      </c>
      <c r="I4130" t="s">
        <v>169</v>
      </c>
      <c r="J4130">
        <v>3</v>
      </c>
      <c r="K4130">
        <v>1</v>
      </c>
      <c r="L4130">
        <v>46</v>
      </c>
      <c r="M4130">
        <v>40</v>
      </c>
      <c r="N4130">
        <v>50</v>
      </c>
      <c r="O4130">
        <v>70</v>
      </c>
      <c r="P4130">
        <v>71</v>
      </c>
      <c r="Q4130">
        <v>68</v>
      </c>
      <c r="R4130">
        <v>71</v>
      </c>
      <c r="S4130">
        <v>71</v>
      </c>
      <c r="T4130">
        <v>48</v>
      </c>
      <c r="U4130">
        <v>46</v>
      </c>
      <c r="V4130">
        <v>47</v>
      </c>
      <c r="W4130">
        <v>48</v>
      </c>
      <c r="X4130">
        <v>40</v>
      </c>
      <c r="Y4130">
        <v>87</v>
      </c>
      <c r="Z4130">
        <v>85</v>
      </c>
      <c r="AA4130">
        <v>75</v>
      </c>
      <c r="AC4130">
        <v>87</v>
      </c>
      <c r="AD4130">
        <v>90</v>
      </c>
      <c r="AE4130">
        <v>78</v>
      </c>
      <c r="AF4130">
        <v>53</v>
      </c>
      <c r="AH4130">
        <v>45</v>
      </c>
      <c r="AI4130">
        <v>49</v>
      </c>
      <c r="AJ4130">
        <v>45</v>
      </c>
      <c r="AK4130">
        <v>95</v>
      </c>
      <c r="AL4130">
        <v>93</v>
      </c>
      <c r="AM4130">
        <v>75.666666666666671</v>
      </c>
      <c r="AN4130">
        <v>46.777777777777779</v>
      </c>
      <c r="AO4130">
        <v>112</v>
      </c>
      <c r="AP4130">
        <v>96</v>
      </c>
      <c r="AQ4130">
        <v>120</v>
      </c>
      <c r="AR4130">
        <v>90</v>
      </c>
      <c r="AU4130">
        <v>1440</v>
      </c>
      <c r="AV4130">
        <v>6</v>
      </c>
      <c r="AW4130">
        <v>4</v>
      </c>
      <c r="AX4130">
        <v>4</v>
      </c>
      <c r="BG4130">
        <v>720</v>
      </c>
      <c r="BH4130">
        <v>12</v>
      </c>
      <c r="BI4130">
        <v>10</v>
      </c>
      <c r="BQ4130" t="s">
        <v>185</v>
      </c>
      <c r="BR4130" t="s">
        <v>186</v>
      </c>
      <c r="BS4130" t="s">
        <v>342</v>
      </c>
      <c r="BT4130" t="s">
        <v>188</v>
      </c>
      <c r="BU4130">
        <v>24</v>
      </c>
      <c r="BV4130" t="s">
        <v>340</v>
      </c>
      <c r="BW4130" t="s">
        <v>173</v>
      </c>
      <c r="BX4130">
        <v>0</v>
      </c>
      <c r="BY4130">
        <v>14</v>
      </c>
      <c r="BZ4130">
        <v>14</v>
      </c>
      <c r="CA4130">
        <v>1454</v>
      </c>
      <c r="CB4130">
        <v>22</v>
      </c>
      <c r="CC4130">
        <v>22</v>
      </c>
      <c r="CD4130">
        <v>742</v>
      </c>
      <c r="CE4130">
        <v>18</v>
      </c>
      <c r="CF4130">
        <v>14</v>
      </c>
      <c r="CG4130">
        <v>4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36</v>
      </c>
      <c r="CO4130">
        <v>2196</v>
      </c>
      <c r="CP4130">
        <v>1.6393442622950821E-2</v>
      </c>
      <c r="CQ4130">
        <v>0.78260869565217395</v>
      </c>
      <c r="CR4130">
        <v>47.739130434782609</v>
      </c>
      <c r="CS4130">
        <v>0.76959619952494063</v>
      </c>
      <c r="CT4130">
        <v>46.945368171021379</v>
      </c>
      <c r="CU4130">
        <v>2791</v>
      </c>
      <c r="CV4130">
        <v>-1</v>
      </c>
    </row>
    <row r="4131" spans="1:100" x14ac:dyDescent="0.2">
      <c r="A4131">
        <v>2022</v>
      </c>
      <c r="B4131">
        <v>6</v>
      </c>
      <c r="C4131" s="267">
        <v>44729</v>
      </c>
      <c r="D4131">
        <v>423</v>
      </c>
      <c r="E4131">
        <v>669</v>
      </c>
      <c r="F4131">
        <v>3</v>
      </c>
      <c r="G4131" t="s">
        <v>279</v>
      </c>
      <c r="H4131" t="s">
        <v>280</v>
      </c>
      <c r="I4131" t="s">
        <v>169</v>
      </c>
      <c r="J4131">
        <v>2</v>
      </c>
      <c r="K4131">
        <v>2</v>
      </c>
      <c r="L4131">
        <v>954</v>
      </c>
      <c r="M4131">
        <v>897</v>
      </c>
      <c r="N4131">
        <v>1021</v>
      </c>
      <c r="Y4131">
        <v>170</v>
      </c>
      <c r="Z4131">
        <v>175</v>
      </c>
      <c r="AK4131">
        <v>164</v>
      </c>
      <c r="AL4131">
        <v>164</v>
      </c>
      <c r="AM4131"/>
      <c r="AN4131"/>
      <c r="AO4131">
        <v>40</v>
      </c>
      <c r="AP4131">
        <v>180</v>
      </c>
      <c r="AQ4131">
        <v>42.793462109955421</v>
      </c>
      <c r="AR4131">
        <v>168.25</v>
      </c>
      <c r="AU4131">
        <v>348</v>
      </c>
      <c r="AV4131">
        <v>8</v>
      </c>
      <c r="AW4131">
        <v>4</v>
      </c>
      <c r="AX4131">
        <v>6</v>
      </c>
      <c r="BG4131">
        <v>348</v>
      </c>
      <c r="BH4131">
        <v>7</v>
      </c>
      <c r="BI4131">
        <v>16</v>
      </c>
      <c r="BJ4131">
        <v>25</v>
      </c>
      <c r="BQ4131" t="s">
        <v>185</v>
      </c>
      <c r="BR4131" t="s">
        <v>186</v>
      </c>
      <c r="BS4131" t="s">
        <v>281</v>
      </c>
      <c r="BT4131" t="s">
        <v>188</v>
      </c>
      <c r="BU4131">
        <v>24</v>
      </c>
      <c r="BV4131" t="s">
        <v>279</v>
      </c>
      <c r="BW4131" t="s">
        <v>173</v>
      </c>
      <c r="BX4131">
        <v>0</v>
      </c>
      <c r="BY4131">
        <v>18</v>
      </c>
      <c r="BZ4131">
        <v>9</v>
      </c>
      <c r="CA4131">
        <v>357</v>
      </c>
      <c r="CB4131">
        <v>48</v>
      </c>
      <c r="CC4131">
        <v>24</v>
      </c>
      <c r="CD4131">
        <v>372</v>
      </c>
      <c r="CE4131">
        <v>7</v>
      </c>
      <c r="CF4131">
        <v>10</v>
      </c>
      <c r="CG4131">
        <v>15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33</v>
      </c>
      <c r="CO4131">
        <v>729</v>
      </c>
      <c r="CP4131">
        <v>4.5267489711934158E-2</v>
      </c>
      <c r="CQ4131">
        <v>3.4591194968553458E-2</v>
      </c>
      <c r="CR4131">
        <v>0.76415094339622647</v>
      </c>
      <c r="CS4131"/>
      <c r="CT4131"/>
      <c r="CU4131">
        <v>2791</v>
      </c>
      <c r="CV4131"/>
    </row>
    <row r="4132" spans="1:100" x14ac:dyDescent="0.2">
      <c r="A4132">
        <v>2022</v>
      </c>
      <c r="B4132">
        <v>6</v>
      </c>
      <c r="C4132" s="267">
        <v>44729</v>
      </c>
      <c r="D4132">
        <v>124</v>
      </c>
      <c r="E4132">
        <v>688</v>
      </c>
      <c r="F4132">
        <v>4</v>
      </c>
      <c r="G4132" t="s">
        <v>308</v>
      </c>
      <c r="H4132" t="s">
        <v>309</v>
      </c>
      <c r="I4132" t="s">
        <v>169</v>
      </c>
      <c r="J4132">
        <v>2</v>
      </c>
      <c r="K4132">
        <v>2</v>
      </c>
      <c r="L4132">
        <v>200</v>
      </c>
      <c r="M4132">
        <v>180</v>
      </c>
      <c r="N4132">
        <v>220</v>
      </c>
      <c r="O4132">
        <v>222</v>
      </c>
      <c r="P4132">
        <v>220</v>
      </c>
      <c r="Q4132">
        <v>228</v>
      </c>
      <c r="R4132">
        <v>224</v>
      </c>
      <c r="S4132">
        <v>231</v>
      </c>
      <c r="T4132">
        <v>216</v>
      </c>
      <c r="U4132">
        <v>211</v>
      </c>
      <c r="V4132">
        <v>211</v>
      </c>
      <c r="W4132">
        <v>212</v>
      </c>
      <c r="X4132">
        <v>218</v>
      </c>
      <c r="AA4132">
        <v>283</v>
      </c>
      <c r="AC4132">
        <v>305</v>
      </c>
      <c r="AD4132">
        <v>290</v>
      </c>
      <c r="AE4132">
        <v>275</v>
      </c>
      <c r="AF4132">
        <v>196</v>
      </c>
      <c r="AH4132">
        <v>207</v>
      </c>
      <c r="AI4132">
        <v>200</v>
      </c>
      <c r="AJ4132">
        <v>198</v>
      </c>
      <c r="AM4132">
        <v>253.11111111111109</v>
      </c>
      <c r="AN4132">
        <v>207.66666666666671</v>
      </c>
      <c r="AO4132">
        <v>59</v>
      </c>
      <c r="AP4132">
        <v>122</v>
      </c>
      <c r="AQ4132"/>
      <c r="AR4132"/>
      <c r="AU4132">
        <v>950</v>
      </c>
      <c r="AV4132">
        <v>2</v>
      </c>
      <c r="AW4132">
        <v>4</v>
      </c>
      <c r="AX4132">
        <v>2</v>
      </c>
      <c r="BG4132">
        <v>780</v>
      </c>
      <c r="BH4132">
        <v>5</v>
      </c>
      <c r="BI4132">
        <v>6</v>
      </c>
      <c r="BQ4132" t="s">
        <v>180</v>
      </c>
      <c r="BR4132" t="s">
        <v>192</v>
      </c>
      <c r="BS4132"/>
      <c r="BT4132"/>
      <c r="BU4132">
        <v>24</v>
      </c>
      <c r="BV4132" t="s">
        <v>310</v>
      </c>
      <c r="BW4132" t="s">
        <v>173</v>
      </c>
      <c r="BX4132">
        <v>0</v>
      </c>
      <c r="BY4132">
        <v>8</v>
      </c>
      <c r="BZ4132">
        <v>4</v>
      </c>
      <c r="CA4132">
        <v>954</v>
      </c>
      <c r="CB4132">
        <v>11</v>
      </c>
      <c r="CC4132">
        <v>5.5</v>
      </c>
      <c r="CD4132">
        <v>785</v>
      </c>
      <c r="CE4132">
        <v>3</v>
      </c>
      <c r="CF4132">
        <v>5</v>
      </c>
      <c r="CG4132">
        <v>1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9.5</v>
      </c>
      <c r="CO4132">
        <v>1739</v>
      </c>
      <c r="CP4132">
        <v>5.4629097182288672E-3</v>
      </c>
      <c r="CQ4132">
        <v>4.7500000000000001E-2</v>
      </c>
      <c r="CR4132">
        <v>8.6950000000000003</v>
      </c>
      <c r="CS4132">
        <v>4.5746388443017663E-2</v>
      </c>
      <c r="CT4132">
        <v>8.3739967897271264</v>
      </c>
      <c r="CU4132">
        <v>2791</v>
      </c>
      <c r="CV4132">
        <v>-1</v>
      </c>
    </row>
    <row r="4133" spans="1:100" x14ac:dyDescent="0.2">
      <c r="A4133">
        <v>2022</v>
      </c>
      <c r="B4133">
        <v>6</v>
      </c>
      <c r="C4133" s="267">
        <v>44729</v>
      </c>
      <c r="D4133">
        <v>124</v>
      </c>
      <c r="E4133">
        <v>689</v>
      </c>
      <c r="F4133">
        <v>4</v>
      </c>
      <c r="G4133" t="s">
        <v>311</v>
      </c>
      <c r="H4133" t="s">
        <v>312</v>
      </c>
      <c r="I4133" t="s">
        <v>169</v>
      </c>
      <c r="J4133">
        <v>2</v>
      </c>
      <c r="K4133">
        <v>2</v>
      </c>
      <c r="L4133">
        <v>75</v>
      </c>
      <c r="M4133">
        <v>67</v>
      </c>
      <c r="N4133">
        <v>82</v>
      </c>
      <c r="O4133">
        <v>91</v>
      </c>
      <c r="P4133">
        <v>90</v>
      </c>
      <c r="Q4133">
        <v>92</v>
      </c>
      <c r="R4133">
        <v>91</v>
      </c>
      <c r="S4133">
        <v>92</v>
      </c>
      <c r="T4133">
        <v>80</v>
      </c>
      <c r="U4133">
        <v>81</v>
      </c>
      <c r="V4133">
        <v>80</v>
      </c>
      <c r="W4133">
        <v>81</v>
      </c>
      <c r="X4133">
        <v>80</v>
      </c>
      <c r="AA4133">
        <v>150</v>
      </c>
      <c r="AC4133">
        <v>160</v>
      </c>
      <c r="AD4133">
        <v>150</v>
      </c>
      <c r="AE4133">
        <v>137</v>
      </c>
      <c r="AF4133">
        <v>93</v>
      </c>
      <c r="AH4133">
        <v>95</v>
      </c>
      <c r="AI4133">
        <v>79</v>
      </c>
      <c r="AJ4133">
        <v>75</v>
      </c>
      <c r="AM4133">
        <v>117</v>
      </c>
      <c r="AN4133">
        <v>82.666666666666671</v>
      </c>
      <c r="AO4133">
        <v>59</v>
      </c>
      <c r="AP4133">
        <v>122</v>
      </c>
      <c r="AQ4133"/>
      <c r="AR4133"/>
      <c r="AU4133">
        <v>432</v>
      </c>
      <c r="AV4133">
        <v>4</v>
      </c>
      <c r="AW4133">
        <v>2</v>
      </c>
      <c r="AX4133">
        <v>2</v>
      </c>
      <c r="BG4133">
        <v>1242</v>
      </c>
      <c r="BH4133">
        <v>3</v>
      </c>
      <c r="BI4133">
        <v>8</v>
      </c>
      <c r="BQ4133" t="s">
        <v>180</v>
      </c>
      <c r="BR4133" t="s">
        <v>192</v>
      </c>
      <c r="BS4133"/>
      <c r="BT4133"/>
      <c r="BU4133">
        <v>24</v>
      </c>
      <c r="BV4133" t="s">
        <v>310</v>
      </c>
      <c r="BW4133" t="s">
        <v>173</v>
      </c>
      <c r="BX4133">
        <v>0</v>
      </c>
      <c r="BY4133">
        <v>8</v>
      </c>
      <c r="BZ4133">
        <v>4</v>
      </c>
      <c r="CA4133">
        <v>436</v>
      </c>
      <c r="CB4133">
        <v>11</v>
      </c>
      <c r="CC4133">
        <v>5.5</v>
      </c>
      <c r="CD4133">
        <v>1247</v>
      </c>
      <c r="CE4133">
        <v>3</v>
      </c>
      <c r="CF4133">
        <v>5</v>
      </c>
      <c r="CG4133">
        <v>1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9.5</v>
      </c>
      <c r="CO4133">
        <v>1683</v>
      </c>
      <c r="CP4133">
        <v>5.6446821152703504E-3</v>
      </c>
      <c r="CQ4133">
        <v>0.12666666666666671</v>
      </c>
      <c r="CR4133">
        <v>22.44</v>
      </c>
      <c r="CS4133">
        <v>0.1149193548387097</v>
      </c>
      <c r="CT4133">
        <v>20.358870967741939</v>
      </c>
      <c r="CU4133">
        <v>2791</v>
      </c>
      <c r="CV4133">
        <v>-1</v>
      </c>
    </row>
    <row r="4134" spans="1:100" x14ac:dyDescent="0.2">
      <c r="A4134">
        <v>2022</v>
      </c>
      <c r="B4134">
        <v>6</v>
      </c>
      <c r="C4134" s="267">
        <v>44729</v>
      </c>
      <c r="D4134">
        <v>137</v>
      </c>
      <c r="E4134">
        <v>273</v>
      </c>
      <c r="F4134">
        <v>4</v>
      </c>
      <c r="G4134" t="s">
        <v>174</v>
      </c>
      <c r="H4134" t="s">
        <v>175</v>
      </c>
      <c r="I4134" t="s">
        <v>169</v>
      </c>
      <c r="J4134">
        <v>3</v>
      </c>
      <c r="K4134">
        <v>2</v>
      </c>
      <c r="L4134">
        <v>564</v>
      </c>
      <c r="M4134">
        <v>524</v>
      </c>
      <c r="N4134">
        <v>603</v>
      </c>
      <c r="Y4134">
        <v>118</v>
      </c>
      <c r="Z4134">
        <v>115</v>
      </c>
      <c r="AK4134">
        <v>128</v>
      </c>
      <c r="AL4134">
        <v>128</v>
      </c>
      <c r="AM4134"/>
      <c r="AN4134"/>
      <c r="AO4134">
        <v>93</v>
      </c>
      <c r="AP4134">
        <v>116</v>
      </c>
      <c r="AQ4134">
        <v>88.343558282208591</v>
      </c>
      <c r="AR4134">
        <v>122.25</v>
      </c>
      <c r="AU4134">
        <v>978</v>
      </c>
      <c r="AV4134">
        <v>2</v>
      </c>
      <c r="AW4134">
        <v>4</v>
      </c>
      <c r="AX4134">
        <v>6</v>
      </c>
      <c r="BG4134">
        <v>930</v>
      </c>
      <c r="BH4134">
        <v>3</v>
      </c>
      <c r="BI4134">
        <v>5</v>
      </c>
      <c r="BQ4134" t="s">
        <v>176</v>
      </c>
      <c r="BS4134"/>
      <c r="BT4134"/>
      <c r="BU4134">
        <v>24</v>
      </c>
      <c r="BV4134" t="s">
        <v>177</v>
      </c>
      <c r="BW4134" t="s">
        <v>173</v>
      </c>
      <c r="BX4134">
        <v>0</v>
      </c>
      <c r="BY4134">
        <v>12</v>
      </c>
      <c r="BZ4134">
        <v>6</v>
      </c>
      <c r="CA4134">
        <v>984</v>
      </c>
      <c r="CB4134">
        <v>8</v>
      </c>
      <c r="CC4134">
        <v>4</v>
      </c>
      <c r="CD4134">
        <v>934</v>
      </c>
      <c r="CE4134">
        <v>2</v>
      </c>
      <c r="CF4134">
        <v>4</v>
      </c>
      <c r="CG4134">
        <v>3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>
        <v>10</v>
      </c>
      <c r="CO4134">
        <v>1918</v>
      </c>
      <c r="CP4134">
        <v>5.2137643378519288E-3</v>
      </c>
      <c r="CQ4134">
        <v>1.7730496453900711E-2</v>
      </c>
      <c r="CR4134">
        <v>3.4007092198581561</v>
      </c>
      <c r="CS4134"/>
      <c r="CT4134"/>
      <c r="CU4134">
        <v>2791</v>
      </c>
      <c r="CV4134"/>
    </row>
    <row r="4135" spans="1:100" x14ac:dyDescent="0.2">
      <c r="A4135">
        <v>2022</v>
      </c>
      <c r="B4135">
        <v>6</v>
      </c>
      <c r="C4135" s="267">
        <v>44729</v>
      </c>
      <c r="D4135">
        <v>125</v>
      </c>
      <c r="E4135">
        <v>691</v>
      </c>
      <c r="F4135">
        <v>5</v>
      </c>
      <c r="G4135" t="s">
        <v>254</v>
      </c>
      <c r="H4135" t="s">
        <v>255</v>
      </c>
      <c r="I4135" t="s">
        <v>169</v>
      </c>
      <c r="J4135">
        <v>4</v>
      </c>
      <c r="K4135">
        <v>4</v>
      </c>
      <c r="L4135">
        <v>194</v>
      </c>
      <c r="M4135">
        <v>174</v>
      </c>
      <c r="N4135">
        <v>213</v>
      </c>
      <c r="Y4135">
        <v>105</v>
      </c>
      <c r="AM4135"/>
      <c r="AN4135"/>
      <c r="AO4135">
        <v>120</v>
      </c>
      <c r="AP4135">
        <v>120</v>
      </c>
      <c r="AQ4135">
        <v>137.14285714285711</v>
      </c>
      <c r="AR4135">
        <v>105</v>
      </c>
      <c r="BQ4135" t="s">
        <v>256</v>
      </c>
      <c r="BR4135" t="s">
        <v>257</v>
      </c>
      <c r="BS4135"/>
      <c r="BT4135"/>
      <c r="BU4135">
        <v>24</v>
      </c>
      <c r="BV4135" t="s">
        <v>258</v>
      </c>
      <c r="BW4135" t="s">
        <v>173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/>
      <c r="CQ4135">
        <v>0</v>
      </c>
      <c r="CR4135">
        <v>0</v>
      </c>
      <c r="CS4135"/>
      <c r="CT4135"/>
      <c r="CU4135">
        <v>2791</v>
      </c>
      <c r="CV4135"/>
    </row>
    <row r="4136" spans="1:100" x14ac:dyDescent="0.2">
      <c r="A4136">
        <v>2022</v>
      </c>
      <c r="B4136">
        <v>6</v>
      </c>
      <c r="C4136" s="267">
        <v>44729</v>
      </c>
      <c r="D4136">
        <v>421</v>
      </c>
      <c r="E4136">
        <v>673</v>
      </c>
      <c r="F4136">
        <v>5</v>
      </c>
      <c r="G4136" t="s">
        <v>359</v>
      </c>
      <c r="H4136" t="s">
        <v>360</v>
      </c>
      <c r="I4136" t="s">
        <v>169</v>
      </c>
      <c r="J4136">
        <v>1</v>
      </c>
      <c r="K4136">
        <v>4</v>
      </c>
      <c r="L4136">
        <v>61</v>
      </c>
      <c r="M4136">
        <v>57</v>
      </c>
      <c r="N4136">
        <v>65</v>
      </c>
      <c r="Z4136">
        <v>148</v>
      </c>
      <c r="AK4136">
        <v>157</v>
      </c>
      <c r="AL4136">
        <v>154</v>
      </c>
      <c r="AM4136"/>
      <c r="AN4136"/>
      <c r="AO4136">
        <v>18</v>
      </c>
      <c r="AP4136">
        <v>200</v>
      </c>
      <c r="AQ4136">
        <v>23.52941176470588</v>
      </c>
      <c r="AR4136">
        <v>153</v>
      </c>
      <c r="BQ4136" t="s">
        <v>185</v>
      </c>
      <c r="BR4136" t="s">
        <v>186</v>
      </c>
      <c r="BS4136" t="s">
        <v>361</v>
      </c>
      <c r="BT4136" t="s">
        <v>188</v>
      </c>
      <c r="BU4136">
        <v>24</v>
      </c>
      <c r="BV4136" t="s">
        <v>358</v>
      </c>
      <c r="BW4136" t="s">
        <v>173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/>
      <c r="CQ4136">
        <v>0</v>
      </c>
      <c r="CR4136">
        <v>0</v>
      </c>
      <c r="CS4136"/>
      <c r="CT4136"/>
      <c r="CU4136">
        <v>2791</v>
      </c>
      <c r="CV4136"/>
    </row>
    <row r="4137" spans="1:100" x14ac:dyDescent="0.2">
      <c r="A4137">
        <v>2022</v>
      </c>
      <c r="B4137">
        <v>6</v>
      </c>
      <c r="C4137" s="267">
        <v>44729</v>
      </c>
      <c r="D4137">
        <v>384</v>
      </c>
      <c r="E4137">
        <v>556</v>
      </c>
      <c r="F4137">
        <v>6</v>
      </c>
      <c r="G4137" t="s">
        <v>202</v>
      </c>
      <c r="H4137" t="s">
        <v>203</v>
      </c>
      <c r="I4137" t="s">
        <v>169</v>
      </c>
      <c r="J4137">
        <v>1</v>
      </c>
      <c r="K4137">
        <v>6</v>
      </c>
      <c r="L4137">
        <v>1066</v>
      </c>
      <c r="M4137">
        <v>1003</v>
      </c>
      <c r="N4137">
        <v>1141</v>
      </c>
      <c r="AM4137"/>
      <c r="AN4137"/>
      <c r="AO4137">
        <v>21</v>
      </c>
      <c r="AP4137">
        <v>180</v>
      </c>
      <c r="AQ4137"/>
      <c r="AR4137"/>
      <c r="AU4137">
        <v>360</v>
      </c>
      <c r="AV4137">
        <v>8</v>
      </c>
      <c r="AW4137">
        <v>8</v>
      </c>
      <c r="AX4137">
        <v>8</v>
      </c>
      <c r="BG4137">
        <v>120</v>
      </c>
      <c r="BH4137">
        <v>9</v>
      </c>
      <c r="BI4137">
        <v>15</v>
      </c>
      <c r="BJ4137">
        <v>6</v>
      </c>
      <c r="BQ4137" t="s">
        <v>185</v>
      </c>
      <c r="BR4137" t="s">
        <v>186</v>
      </c>
      <c r="BS4137" t="s">
        <v>204</v>
      </c>
      <c r="BT4137" t="s">
        <v>188</v>
      </c>
      <c r="BU4137">
        <v>24</v>
      </c>
      <c r="BV4137" t="s">
        <v>205</v>
      </c>
      <c r="BW4137" t="s">
        <v>173</v>
      </c>
      <c r="BX4137">
        <v>0</v>
      </c>
      <c r="BY4137">
        <v>24</v>
      </c>
      <c r="BZ4137">
        <v>4</v>
      </c>
      <c r="CA4137">
        <v>364</v>
      </c>
      <c r="CB4137">
        <v>30</v>
      </c>
      <c r="CC4137">
        <v>5</v>
      </c>
      <c r="CD4137">
        <v>125</v>
      </c>
      <c r="CE4137">
        <v>2</v>
      </c>
      <c r="CF4137">
        <v>3</v>
      </c>
      <c r="CG4137">
        <v>2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9</v>
      </c>
      <c r="CO4137">
        <v>489</v>
      </c>
      <c r="CP4137">
        <v>1.8404907975460121E-2</v>
      </c>
      <c r="CQ4137">
        <v>8.4427767354596627E-3</v>
      </c>
      <c r="CR4137">
        <v>0.45872420262664171</v>
      </c>
      <c r="CS4137"/>
      <c r="CT4137"/>
      <c r="CU4137">
        <v>2791</v>
      </c>
      <c r="CV4137"/>
    </row>
    <row r="4138" spans="1:100" x14ac:dyDescent="0.2">
      <c r="A4138">
        <v>2022</v>
      </c>
      <c r="B4138">
        <v>6</v>
      </c>
      <c r="C4138" s="267">
        <v>44729</v>
      </c>
      <c r="D4138">
        <v>384</v>
      </c>
      <c r="E4138">
        <v>557</v>
      </c>
      <c r="F4138">
        <v>6</v>
      </c>
      <c r="G4138" t="s">
        <v>206</v>
      </c>
      <c r="H4138" t="s">
        <v>207</v>
      </c>
      <c r="I4138" t="s">
        <v>169</v>
      </c>
      <c r="J4138">
        <v>1</v>
      </c>
      <c r="K4138">
        <v>6</v>
      </c>
      <c r="L4138">
        <v>182</v>
      </c>
      <c r="M4138">
        <v>171</v>
      </c>
      <c r="N4138">
        <v>194</v>
      </c>
      <c r="Y4138">
        <v>149</v>
      </c>
      <c r="Z4138">
        <v>147</v>
      </c>
      <c r="AK4138">
        <v>146</v>
      </c>
      <c r="AL4138">
        <v>143</v>
      </c>
      <c r="AM4138"/>
      <c r="AN4138"/>
      <c r="AO4138">
        <v>21</v>
      </c>
      <c r="AP4138">
        <v>180</v>
      </c>
      <c r="AQ4138">
        <v>24.61538461538462</v>
      </c>
      <c r="AR4138">
        <v>146.25</v>
      </c>
      <c r="BQ4138" t="s">
        <v>185</v>
      </c>
      <c r="BR4138" t="s">
        <v>186</v>
      </c>
      <c r="BS4138" t="s">
        <v>208</v>
      </c>
      <c r="BT4138" t="s">
        <v>209</v>
      </c>
      <c r="BU4138">
        <v>24</v>
      </c>
      <c r="BV4138" t="s">
        <v>205</v>
      </c>
      <c r="BW4138" t="s">
        <v>173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/>
      <c r="CQ4138">
        <v>0</v>
      </c>
      <c r="CR4138">
        <v>0</v>
      </c>
      <c r="CS4138"/>
      <c r="CT4138"/>
      <c r="CU4138">
        <v>2791</v>
      </c>
      <c r="CV4138"/>
    </row>
    <row r="4139" spans="1:100" x14ac:dyDescent="0.2">
      <c r="A4139">
        <v>2022</v>
      </c>
      <c r="B4139">
        <v>6</v>
      </c>
      <c r="C4139" s="267">
        <v>44729</v>
      </c>
      <c r="D4139">
        <v>376</v>
      </c>
      <c r="E4139">
        <v>438</v>
      </c>
      <c r="F4139">
        <v>7</v>
      </c>
      <c r="G4139" t="s">
        <v>216</v>
      </c>
      <c r="H4139" t="s">
        <v>217</v>
      </c>
      <c r="I4139" t="s">
        <v>169</v>
      </c>
      <c r="J4139">
        <v>3</v>
      </c>
      <c r="K4139">
        <v>2</v>
      </c>
      <c r="L4139">
        <v>335</v>
      </c>
      <c r="M4139">
        <v>315</v>
      </c>
      <c r="N4139">
        <v>358</v>
      </c>
      <c r="Y4139">
        <v>133</v>
      </c>
      <c r="Z4139">
        <v>138</v>
      </c>
      <c r="AK4139">
        <v>131</v>
      </c>
      <c r="AL4139">
        <v>128</v>
      </c>
      <c r="AM4139"/>
      <c r="AN4139"/>
      <c r="AO4139">
        <v>75</v>
      </c>
      <c r="AP4139">
        <v>144</v>
      </c>
      <c r="AQ4139">
        <v>81.509433962264154</v>
      </c>
      <c r="AR4139">
        <v>132.5</v>
      </c>
      <c r="AU4139">
        <v>768</v>
      </c>
      <c r="AV4139">
        <v>6</v>
      </c>
      <c r="AW4139">
        <v>4</v>
      </c>
      <c r="AX4139">
        <v>10</v>
      </c>
      <c r="BG4139">
        <v>1020</v>
      </c>
      <c r="BH4139">
        <v>18</v>
      </c>
      <c r="BI4139">
        <v>14</v>
      </c>
      <c r="BJ4139">
        <v>12</v>
      </c>
      <c r="BQ4139" t="s">
        <v>185</v>
      </c>
      <c r="BR4139" t="s">
        <v>186</v>
      </c>
      <c r="BS4139" t="s">
        <v>218</v>
      </c>
      <c r="BT4139" t="s">
        <v>188</v>
      </c>
      <c r="BU4139">
        <v>24</v>
      </c>
      <c r="BV4139" t="s">
        <v>219</v>
      </c>
      <c r="BW4139" t="s">
        <v>173</v>
      </c>
      <c r="BX4139">
        <v>0</v>
      </c>
      <c r="BY4139">
        <v>20</v>
      </c>
      <c r="BZ4139">
        <v>10</v>
      </c>
      <c r="CA4139">
        <v>778</v>
      </c>
      <c r="CB4139">
        <v>44</v>
      </c>
      <c r="CC4139">
        <v>22</v>
      </c>
      <c r="CD4139">
        <v>1042</v>
      </c>
      <c r="CE4139">
        <v>12</v>
      </c>
      <c r="CF4139">
        <v>9</v>
      </c>
      <c r="CG4139">
        <v>11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32</v>
      </c>
      <c r="CO4139">
        <v>1820</v>
      </c>
      <c r="CP4139">
        <v>1.7582417582417579E-2</v>
      </c>
      <c r="CQ4139">
        <v>9.5522388059701493E-2</v>
      </c>
      <c r="CR4139">
        <v>5.4328358208955221</v>
      </c>
      <c r="CS4139"/>
      <c r="CT4139"/>
      <c r="CU4139">
        <v>2791</v>
      </c>
      <c r="CV4139"/>
    </row>
    <row r="4140" spans="1:100" x14ac:dyDescent="0.2">
      <c r="A4140">
        <v>2022</v>
      </c>
      <c r="B4140">
        <v>6</v>
      </c>
      <c r="C4140" s="267">
        <v>44729</v>
      </c>
      <c r="D4140">
        <v>124</v>
      </c>
      <c r="E4140">
        <v>689</v>
      </c>
      <c r="F4140">
        <v>8</v>
      </c>
      <c r="G4140" t="s">
        <v>311</v>
      </c>
      <c r="H4140" t="s">
        <v>312</v>
      </c>
      <c r="I4140" t="s">
        <v>169</v>
      </c>
      <c r="J4140">
        <v>2</v>
      </c>
      <c r="K4140">
        <v>2</v>
      </c>
      <c r="L4140">
        <v>75</v>
      </c>
      <c r="M4140">
        <v>67</v>
      </c>
      <c r="N4140">
        <v>82</v>
      </c>
      <c r="Y4140">
        <v>105</v>
      </c>
      <c r="Z4140">
        <v>103</v>
      </c>
      <c r="AK4140">
        <v>120</v>
      </c>
      <c r="AL4140">
        <v>118</v>
      </c>
      <c r="AM4140"/>
      <c r="AN4140"/>
      <c r="AO4140">
        <v>59</v>
      </c>
      <c r="AP4140">
        <v>122</v>
      </c>
      <c r="AQ4140">
        <v>64.573991031390136</v>
      </c>
      <c r="AR4140">
        <v>111.5</v>
      </c>
      <c r="BQ4140" t="s">
        <v>180</v>
      </c>
      <c r="BR4140" t="s">
        <v>192</v>
      </c>
      <c r="BS4140"/>
      <c r="BT4140"/>
      <c r="BU4140">
        <v>24</v>
      </c>
      <c r="BV4140" t="s">
        <v>310</v>
      </c>
      <c r="BW4140" t="s">
        <v>173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/>
      <c r="CQ4140">
        <v>0</v>
      </c>
      <c r="CR4140">
        <v>0</v>
      </c>
      <c r="CS4140"/>
      <c r="CT4140"/>
      <c r="CU4140">
        <v>2791</v>
      </c>
      <c r="CV4140"/>
    </row>
    <row r="4141" spans="1:100" x14ac:dyDescent="0.2">
      <c r="A4141">
        <v>2022</v>
      </c>
      <c r="B4141">
        <v>6</v>
      </c>
      <c r="C4141" s="267">
        <v>44729</v>
      </c>
      <c r="D4141">
        <v>125</v>
      </c>
      <c r="E4141">
        <v>690</v>
      </c>
      <c r="F4141">
        <v>8</v>
      </c>
      <c r="G4141" t="s">
        <v>259</v>
      </c>
      <c r="H4141" t="s">
        <v>260</v>
      </c>
      <c r="I4141" t="s">
        <v>169</v>
      </c>
      <c r="J4141">
        <v>4</v>
      </c>
      <c r="K4141">
        <v>4</v>
      </c>
      <c r="L4141">
        <v>170</v>
      </c>
      <c r="M4141">
        <v>153</v>
      </c>
      <c r="N4141">
        <v>187</v>
      </c>
      <c r="AA4141">
        <v>250</v>
      </c>
      <c r="AF4141">
        <v>170</v>
      </c>
      <c r="AM4141">
        <v>250</v>
      </c>
      <c r="AN4141">
        <v>170</v>
      </c>
      <c r="AO4141">
        <v>120</v>
      </c>
      <c r="AP4141">
        <v>120</v>
      </c>
      <c r="AQ4141"/>
      <c r="AR4141"/>
      <c r="BG4141">
        <v>600</v>
      </c>
      <c r="BH4141">
        <v>5</v>
      </c>
      <c r="BI4141">
        <v>8</v>
      </c>
      <c r="BQ4141" t="s">
        <v>256</v>
      </c>
      <c r="BR4141" t="s">
        <v>257</v>
      </c>
      <c r="BS4141"/>
      <c r="BT4141"/>
      <c r="BU4141">
        <v>24</v>
      </c>
      <c r="BV4141" t="s">
        <v>258</v>
      </c>
      <c r="BW4141" t="s">
        <v>173</v>
      </c>
      <c r="BX4141">
        <v>0</v>
      </c>
      <c r="BY4141">
        <v>0</v>
      </c>
      <c r="BZ4141">
        <v>0</v>
      </c>
      <c r="CA4141">
        <v>0</v>
      </c>
      <c r="CB4141">
        <v>13</v>
      </c>
      <c r="CC4141">
        <v>3.25</v>
      </c>
      <c r="CD4141">
        <v>603</v>
      </c>
      <c r="CE4141">
        <v>1</v>
      </c>
      <c r="CF4141">
        <v>2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3.25</v>
      </c>
      <c r="CO4141">
        <v>603</v>
      </c>
      <c r="CP4141">
        <v>5.3897180762852402E-3</v>
      </c>
      <c r="CQ4141">
        <v>1.9117647058823531E-2</v>
      </c>
      <c r="CR4141">
        <v>3.547058823529412</v>
      </c>
      <c r="CS4141">
        <v>1.9117647058823531E-2</v>
      </c>
      <c r="CT4141">
        <v>3.547058823529412</v>
      </c>
      <c r="CU4141">
        <v>2791</v>
      </c>
      <c r="CV4141">
        <v>-1</v>
      </c>
    </row>
    <row r="4142" spans="1:100" x14ac:dyDescent="0.2">
      <c r="A4142">
        <v>2022</v>
      </c>
      <c r="B4142">
        <v>6</v>
      </c>
      <c r="C4142" s="267">
        <v>44729</v>
      </c>
      <c r="D4142">
        <v>125</v>
      </c>
      <c r="E4142">
        <v>691</v>
      </c>
      <c r="F4142">
        <v>8</v>
      </c>
      <c r="G4142" t="s">
        <v>254</v>
      </c>
      <c r="H4142" t="s">
        <v>255</v>
      </c>
      <c r="I4142" t="s">
        <v>169</v>
      </c>
      <c r="J4142">
        <v>4</v>
      </c>
      <c r="K4142">
        <v>4</v>
      </c>
      <c r="L4142">
        <v>194</v>
      </c>
      <c r="M4142">
        <v>174</v>
      </c>
      <c r="N4142">
        <v>213</v>
      </c>
      <c r="AA4142">
        <v>265</v>
      </c>
      <c r="AF4142">
        <v>182</v>
      </c>
      <c r="AM4142">
        <v>265</v>
      </c>
      <c r="AN4142">
        <v>182</v>
      </c>
      <c r="AO4142">
        <v>120</v>
      </c>
      <c r="AP4142">
        <v>120</v>
      </c>
      <c r="AQ4142"/>
      <c r="AR4142"/>
      <c r="BG4142">
        <v>600</v>
      </c>
      <c r="BH4142">
        <v>5</v>
      </c>
      <c r="BI4142">
        <v>5</v>
      </c>
      <c r="BQ4142" t="s">
        <v>256</v>
      </c>
      <c r="BR4142" t="s">
        <v>257</v>
      </c>
      <c r="BS4142"/>
      <c r="BT4142"/>
      <c r="BU4142">
        <v>24</v>
      </c>
      <c r="BV4142" t="s">
        <v>258</v>
      </c>
      <c r="BW4142" t="s">
        <v>173</v>
      </c>
      <c r="BX4142">
        <v>0</v>
      </c>
      <c r="BY4142">
        <v>0</v>
      </c>
      <c r="BZ4142">
        <v>0</v>
      </c>
      <c r="CA4142">
        <v>0</v>
      </c>
      <c r="CB4142">
        <v>10</v>
      </c>
      <c r="CC4142">
        <v>2.5</v>
      </c>
      <c r="CD4142">
        <v>602</v>
      </c>
      <c r="CE4142">
        <v>1</v>
      </c>
      <c r="CF4142">
        <v>1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2.5</v>
      </c>
      <c r="CO4142">
        <v>602</v>
      </c>
      <c r="CP4142">
        <v>4.152823920265781E-3</v>
      </c>
      <c r="CQ4142">
        <v>1.2886597938144329E-2</v>
      </c>
      <c r="CR4142">
        <v>3.1030927835051552</v>
      </c>
      <c r="CS4142">
        <v>1.373626373626374E-2</v>
      </c>
      <c r="CT4142">
        <v>3.307692307692307</v>
      </c>
      <c r="CU4142">
        <v>2791</v>
      </c>
      <c r="CV4142">
        <v>-1</v>
      </c>
    </row>
    <row r="4143" spans="1:100" x14ac:dyDescent="0.2">
      <c r="A4143">
        <v>2022</v>
      </c>
      <c r="B4143">
        <v>6</v>
      </c>
      <c r="C4143" s="267">
        <v>44729</v>
      </c>
      <c r="D4143">
        <v>53</v>
      </c>
      <c r="E4143">
        <v>131</v>
      </c>
      <c r="F4143">
        <v>30</v>
      </c>
      <c r="G4143" t="s">
        <v>503</v>
      </c>
      <c r="H4143" t="s">
        <v>504</v>
      </c>
      <c r="I4143" t="s">
        <v>225</v>
      </c>
      <c r="J4143">
        <v>25</v>
      </c>
      <c r="K4143">
        <v>1</v>
      </c>
      <c r="L4143">
        <v>10</v>
      </c>
      <c r="M4143">
        <v>9</v>
      </c>
      <c r="N4143">
        <v>10</v>
      </c>
      <c r="O4143">
        <v>17</v>
      </c>
      <c r="P4143">
        <v>16</v>
      </c>
      <c r="Q4143">
        <v>15</v>
      </c>
      <c r="R4143">
        <v>15</v>
      </c>
      <c r="S4143">
        <v>15</v>
      </c>
      <c r="T4143">
        <v>12</v>
      </c>
      <c r="U4143">
        <v>12</v>
      </c>
      <c r="V4143">
        <v>11</v>
      </c>
      <c r="W4143">
        <v>11</v>
      </c>
      <c r="X4143">
        <v>11</v>
      </c>
      <c r="Y4143">
        <v>85</v>
      </c>
      <c r="Z4143">
        <v>85</v>
      </c>
      <c r="AA4143">
        <v>15</v>
      </c>
      <c r="AC4143">
        <v>19</v>
      </c>
      <c r="AD4143">
        <v>18</v>
      </c>
      <c r="AE4143">
        <v>17</v>
      </c>
      <c r="AF4143">
        <v>10</v>
      </c>
      <c r="AH4143">
        <v>11</v>
      </c>
      <c r="AI4143">
        <v>9</v>
      </c>
      <c r="AJ4143">
        <v>10</v>
      </c>
      <c r="AK4143">
        <v>88</v>
      </c>
      <c r="AL4143">
        <v>88</v>
      </c>
      <c r="AM4143">
        <v>16.333333333333329</v>
      </c>
      <c r="AN4143">
        <v>10.77777777777778</v>
      </c>
      <c r="AO4143">
        <v>910</v>
      </c>
      <c r="AP4143">
        <v>99</v>
      </c>
      <c r="AQ4143">
        <v>1040.4624277456651</v>
      </c>
      <c r="AR4143">
        <v>86.5</v>
      </c>
      <c r="AU4143">
        <v>16800</v>
      </c>
      <c r="AV4143">
        <v>6</v>
      </c>
      <c r="AW4143">
        <v>8</v>
      </c>
      <c r="AX4143">
        <v>12</v>
      </c>
      <c r="BG4143">
        <v>7200</v>
      </c>
      <c r="BH4143">
        <v>25</v>
      </c>
      <c r="BI4143">
        <v>13</v>
      </c>
      <c r="BQ4143" t="s">
        <v>180</v>
      </c>
      <c r="BR4143" t="s">
        <v>266</v>
      </c>
      <c r="BS4143" t="s">
        <v>505</v>
      </c>
      <c r="BT4143"/>
      <c r="BU4143">
        <v>24</v>
      </c>
      <c r="BV4143" t="s">
        <v>503</v>
      </c>
      <c r="BW4143" t="s">
        <v>222</v>
      </c>
      <c r="BX4143">
        <v>0</v>
      </c>
      <c r="BY4143">
        <v>26</v>
      </c>
      <c r="BZ4143">
        <v>26</v>
      </c>
      <c r="CA4143">
        <v>16826</v>
      </c>
      <c r="CB4143">
        <v>38</v>
      </c>
      <c r="CC4143">
        <v>38</v>
      </c>
      <c r="CD4143">
        <v>7238</v>
      </c>
      <c r="CE4143">
        <v>31</v>
      </c>
      <c r="CF4143">
        <v>21</v>
      </c>
      <c r="CG4143">
        <v>12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64</v>
      </c>
      <c r="CO4143">
        <v>24064</v>
      </c>
      <c r="CP4143">
        <v>2.6595744680851059E-3</v>
      </c>
      <c r="CQ4143">
        <v>6.4</v>
      </c>
      <c r="CR4143">
        <v>2406.4</v>
      </c>
      <c r="CS4143">
        <v>5.9381443298969074</v>
      </c>
      <c r="CT4143">
        <v>2232.7422680412369</v>
      </c>
      <c r="CU4143">
        <v>2791</v>
      </c>
      <c r="CV4143">
        <v>-1</v>
      </c>
    </row>
    <row r="4144" spans="1:100" x14ac:dyDescent="0.2">
      <c r="A4144">
        <v>2022</v>
      </c>
      <c r="B4144">
        <v>6</v>
      </c>
      <c r="C4144" s="267">
        <v>44729</v>
      </c>
      <c r="D4144">
        <v>433</v>
      </c>
      <c r="E4144">
        <v>452</v>
      </c>
      <c r="F4144">
        <v>48</v>
      </c>
      <c r="G4144" t="s">
        <v>553</v>
      </c>
      <c r="H4144" t="s">
        <v>554</v>
      </c>
      <c r="I4144" t="s">
        <v>221</v>
      </c>
      <c r="J4144">
        <v>4</v>
      </c>
      <c r="K4144">
        <v>2</v>
      </c>
      <c r="L4144">
        <v>270</v>
      </c>
      <c r="M4144">
        <v>251</v>
      </c>
      <c r="N4144">
        <v>288</v>
      </c>
      <c r="AM4144"/>
      <c r="AN4144"/>
      <c r="AO4144">
        <v>96</v>
      </c>
      <c r="AP4144">
        <v>150</v>
      </c>
      <c r="AQ4144"/>
      <c r="AR4144"/>
      <c r="BQ4144" t="s">
        <v>180</v>
      </c>
      <c r="BR4144" t="s">
        <v>181</v>
      </c>
      <c r="BS4144"/>
      <c r="BT4144"/>
      <c r="BU4144">
        <v>24</v>
      </c>
      <c r="BV4144" t="s">
        <v>552</v>
      </c>
      <c r="BW4144" t="s">
        <v>222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/>
      <c r="CQ4144">
        <v>0</v>
      </c>
      <c r="CR4144">
        <v>0</v>
      </c>
      <c r="CS4144"/>
      <c r="CT4144"/>
      <c r="CU4144">
        <v>2791</v>
      </c>
      <c r="CV4144"/>
    </row>
    <row r="4145" spans="1:100" x14ac:dyDescent="0.2">
      <c r="A4145">
        <v>2022</v>
      </c>
      <c r="B4145">
        <v>6</v>
      </c>
      <c r="C4145" s="267">
        <v>44729</v>
      </c>
      <c r="D4145">
        <v>433</v>
      </c>
      <c r="E4145">
        <v>453</v>
      </c>
      <c r="F4145">
        <v>48</v>
      </c>
      <c r="G4145" t="s">
        <v>550</v>
      </c>
      <c r="H4145" t="s">
        <v>551</v>
      </c>
      <c r="I4145" t="s">
        <v>221</v>
      </c>
      <c r="J4145">
        <v>4</v>
      </c>
      <c r="K4145">
        <v>2</v>
      </c>
      <c r="L4145">
        <v>175</v>
      </c>
      <c r="M4145">
        <v>162</v>
      </c>
      <c r="N4145">
        <v>187</v>
      </c>
      <c r="AM4145"/>
      <c r="AN4145"/>
      <c r="AO4145">
        <v>96</v>
      </c>
      <c r="AP4145">
        <v>150</v>
      </c>
      <c r="AQ4145"/>
      <c r="AR4145"/>
      <c r="BQ4145" t="s">
        <v>180</v>
      </c>
      <c r="BR4145" t="s">
        <v>181</v>
      </c>
      <c r="BS4145"/>
      <c r="BT4145"/>
      <c r="BU4145">
        <v>24</v>
      </c>
      <c r="BV4145" t="s">
        <v>552</v>
      </c>
      <c r="BW4145" t="s">
        <v>222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0</v>
      </c>
      <c r="CP4145"/>
      <c r="CQ4145">
        <v>0</v>
      </c>
      <c r="CR4145">
        <v>0</v>
      </c>
      <c r="CS4145"/>
      <c r="CT4145"/>
      <c r="CU4145">
        <v>2791</v>
      </c>
      <c r="CV4145"/>
    </row>
    <row r="4146" spans="1:100" x14ac:dyDescent="0.2">
      <c r="A4146">
        <v>2022</v>
      </c>
      <c r="B4146">
        <v>6</v>
      </c>
      <c r="C4146" s="267">
        <v>44729</v>
      </c>
      <c r="D4146">
        <v>3</v>
      </c>
      <c r="E4146">
        <v>9</v>
      </c>
      <c r="F4146"/>
      <c r="G4146" t="s">
        <v>315</v>
      </c>
      <c r="H4146" t="s">
        <v>316</v>
      </c>
      <c r="I4146" t="s">
        <v>317</v>
      </c>
      <c r="J4146">
        <v>2</v>
      </c>
      <c r="K4146">
        <v>2</v>
      </c>
      <c r="L4146">
        <v>24</v>
      </c>
      <c r="M4146">
        <v>22</v>
      </c>
      <c r="N4146">
        <v>25</v>
      </c>
      <c r="AM4146"/>
      <c r="AN4146"/>
      <c r="AO4146">
        <v>61</v>
      </c>
      <c r="AP4146">
        <v>118</v>
      </c>
      <c r="AQ4146"/>
      <c r="AR4146"/>
      <c r="BQ4146" t="s">
        <v>318</v>
      </c>
      <c r="BR4146" t="s">
        <v>319</v>
      </c>
      <c r="BS4146"/>
      <c r="BT4146"/>
      <c r="BU4146">
        <v>24</v>
      </c>
      <c r="BV4146" t="s">
        <v>320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>
        <v>0</v>
      </c>
      <c r="CO4146">
        <v>0</v>
      </c>
      <c r="CP4146"/>
      <c r="CQ4146">
        <v>0</v>
      </c>
      <c r="CR4146">
        <v>0</v>
      </c>
      <c r="CS4146"/>
      <c r="CT4146"/>
      <c r="CU4146">
        <v>2791</v>
      </c>
      <c r="CV4146"/>
    </row>
    <row r="4147" spans="1:100" x14ac:dyDescent="0.2">
      <c r="A4147">
        <v>2022</v>
      </c>
      <c r="B4147">
        <v>6</v>
      </c>
      <c r="C4147" s="267">
        <v>44729</v>
      </c>
      <c r="D4147">
        <v>3</v>
      </c>
      <c r="E4147">
        <v>10</v>
      </c>
      <c r="F4147"/>
      <c r="G4147" t="s">
        <v>321</v>
      </c>
      <c r="H4147" t="s">
        <v>322</v>
      </c>
      <c r="I4147" t="s">
        <v>317</v>
      </c>
      <c r="J4147">
        <v>2</v>
      </c>
      <c r="K4147">
        <v>2</v>
      </c>
      <c r="L4147">
        <v>48</v>
      </c>
      <c r="M4147">
        <v>44</v>
      </c>
      <c r="N4147">
        <v>51</v>
      </c>
      <c r="AM4147"/>
      <c r="AN4147"/>
      <c r="AO4147">
        <v>61</v>
      </c>
      <c r="AP4147">
        <v>118</v>
      </c>
      <c r="AQ4147"/>
      <c r="AR4147"/>
      <c r="BQ4147" t="s">
        <v>318</v>
      </c>
      <c r="BR4147" t="s">
        <v>319</v>
      </c>
      <c r="BS4147"/>
      <c r="BT4147"/>
      <c r="BU4147">
        <v>24</v>
      </c>
      <c r="BV4147" t="s">
        <v>320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/>
      <c r="CQ4147">
        <v>0</v>
      </c>
      <c r="CR4147">
        <v>0</v>
      </c>
      <c r="CS4147"/>
      <c r="CT4147"/>
      <c r="CU4147">
        <v>2791</v>
      </c>
      <c r="CV4147"/>
    </row>
    <row r="4148" spans="1:100" x14ac:dyDescent="0.2">
      <c r="A4148">
        <v>2022</v>
      </c>
      <c r="B4148">
        <v>6</v>
      </c>
      <c r="C4148" s="267">
        <v>44729</v>
      </c>
      <c r="D4148">
        <v>47</v>
      </c>
      <c r="E4148">
        <v>122</v>
      </c>
      <c r="F4148"/>
      <c r="G4148" t="s">
        <v>250</v>
      </c>
      <c r="H4148" t="s">
        <v>251</v>
      </c>
      <c r="I4148" t="s">
        <v>246</v>
      </c>
      <c r="J4148">
        <v>2</v>
      </c>
      <c r="K4148">
        <v>1</v>
      </c>
      <c r="L4148">
        <v>280</v>
      </c>
      <c r="M4148">
        <v>267</v>
      </c>
      <c r="N4148">
        <v>292</v>
      </c>
      <c r="AM4148"/>
      <c r="AN4148"/>
      <c r="AO4148">
        <v>64</v>
      </c>
      <c r="AP4148">
        <v>113</v>
      </c>
      <c r="AQ4148"/>
      <c r="AR4148"/>
      <c r="BQ4148" t="s">
        <v>185</v>
      </c>
      <c r="BR4148" t="s">
        <v>247</v>
      </c>
      <c r="BS4148" t="s">
        <v>252</v>
      </c>
      <c r="BT4148" t="s">
        <v>249</v>
      </c>
      <c r="BU4148">
        <v>24</v>
      </c>
      <c r="BV4148" t="s">
        <v>253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/>
      <c r="CQ4148">
        <v>0</v>
      </c>
      <c r="CR4148">
        <v>0</v>
      </c>
      <c r="CS4148"/>
      <c r="CT4148"/>
      <c r="CU4148">
        <v>2791</v>
      </c>
      <c r="CV4148"/>
    </row>
    <row r="4149" spans="1:100" x14ac:dyDescent="0.2">
      <c r="A4149">
        <v>2022</v>
      </c>
      <c r="B4149">
        <v>6</v>
      </c>
      <c r="C4149" s="267">
        <v>44729</v>
      </c>
      <c r="D4149">
        <v>137</v>
      </c>
      <c r="E4149">
        <v>168</v>
      </c>
      <c r="F4149"/>
      <c r="G4149" t="s">
        <v>177</v>
      </c>
      <c r="H4149" t="s">
        <v>234</v>
      </c>
      <c r="I4149" t="s">
        <v>169</v>
      </c>
      <c r="J4149">
        <v>3</v>
      </c>
      <c r="K4149">
        <v>2</v>
      </c>
      <c r="L4149">
        <v>619</v>
      </c>
      <c r="M4149">
        <v>575</v>
      </c>
      <c r="N4149">
        <v>662</v>
      </c>
      <c r="AM4149"/>
      <c r="AN4149"/>
      <c r="AO4149">
        <v>90</v>
      </c>
      <c r="AP4149">
        <v>116</v>
      </c>
      <c r="AQ4149"/>
      <c r="AR4149"/>
      <c r="BQ4149" t="s">
        <v>176</v>
      </c>
      <c r="BS4149"/>
      <c r="BT4149"/>
      <c r="BU4149">
        <v>24</v>
      </c>
      <c r="BV4149" t="s">
        <v>177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0</v>
      </c>
      <c r="CP4149"/>
      <c r="CQ4149">
        <v>0</v>
      </c>
      <c r="CR4149">
        <v>0</v>
      </c>
      <c r="CS4149"/>
      <c r="CT4149"/>
      <c r="CU4149">
        <v>2791</v>
      </c>
      <c r="CV4149"/>
    </row>
    <row r="4150" spans="1:100" x14ac:dyDescent="0.2">
      <c r="A4150">
        <v>2022</v>
      </c>
      <c r="B4150">
        <v>6</v>
      </c>
      <c r="C4150" s="267">
        <v>44729</v>
      </c>
      <c r="D4150">
        <v>137</v>
      </c>
      <c r="E4150">
        <v>273</v>
      </c>
      <c r="F4150"/>
      <c r="G4150" t="s">
        <v>174</v>
      </c>
      <c r="H4150" t="s">
        <v>175</v>
      </c>
      <c r="I4150" t="s">
        <v>169</v>
      </c>
      <c r="J4150">
        <v>3</v>
      </c>
      <c r="K4150">
        <v>2</v>
      </c>
      <c r="L4150">
        <v>564</v>
      </c>
      <c r="M4150">
        <v>524</v>
      </c>
      <c r="N4150">
        <v>603</v>
      </c>
      <c r="O4150">
        <v>812</v>
      </c>
      <c r="P4150">
        <v>785</v>
      </c>
      <c r="Q4150">
        <v>809</v>
      </c>
      <c r="R4150">
        <v>811</v>
      </c>
      <c r="S4150">
        <v>823</v>
      </c>
      <c r="T4150">
        <v>590</v>
      </c>
      <c r="U4150">
        <v>586</v>
      </c>
      <c r="V4150">
        <v>584</v>
      </c>
      <c r="W4150">
        <v>586</v>
      </c>
      <c r="X4150">
        <v>590</v>
      </c>
      <c r="AA4150">
        <v>800</v>
      </c>
      <c r="AC4150">
        <v>790</v>
      </c>
      <c r="AD4150">
        <v>785</v>
      </c>
      <c r="AE4150">
        <v>770</v>
      </c>
      <c r="AF4150">
        <v>617</v>
      </c>
      <c r="AH4150">
        <v>595</v>
      </c>
      <c r="AI4150">
        <v>581</v>
      </c>
      <c r="AJ4150">
        <v>569</v>
      </c>
      <c r="AM4150">
        <v>798.33333333333337</v>
      </c>
      <c r="AN4150">
        <v>588.66666666666663</v>
      </c>
      <c r="AO4150">
        <v>93</v>
      </c>
      <c r="AP4150">
        <v>116</v>
      </c>
      <c r="AQ4150"/>
      <c r="AR4150"/>
      <c r="BQ4150" t="s">
        <v>176</v>
      </c>
      <c r="BS4150"/>
      <c r="BT4150"/>
      <c r="BU4150">
        <v>24</v>
      </c>
      <c r="BV4150" t="s">
        <v>177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0</v>
      </c>
      <c r="CP4150"/>
      <c r="CQ4150">
        <v>0</v>
      </c>
      <c r="CR4150">
        <v>0</v>
      </c>
      <c r="CS4150">
        <v>0</v>
      </c>
      <c r="CT4150">
        <v>0</v>
      </c>
      <c r="CU4150">
        <v>2791</v>
      </c>
      <c r="CV4150">
        <v>-1</v>
      </c>
    </row>
    <row r="4151" spans="1:100" x14ac:dyDescent="0.2">
      <c r="A4151">
        <v>2022</v>
      </c>
      <c r="B4151">
        <v>6</v>
      </c>
      <c r="C4151" s="267">
        <v>44729</v>
      </c>
      <c r="D4151">
        <v>167</v>
      </c>
      <c r="E4151">
        <v>308</v>
      </c>
      <c r="F4151"/>
      <c r="G4151" t="s">
        <v>223</v>
      </c>
      <c r="H4151" t="s">
        <v>224</v>
      </c>
      <c r="I4151" t="s">
        <v>225</v>
      </c>
      <c r="J4151">
        <v>2</v>
      </c>
      <c r="K4151">
        <v>1</v>
      </c>
      <c r="L4151">
        <v>297</v>
      </c>
      <c r="M4151">
        <v>276</v>
      </c>
      <c r="N4151">
        <v>317</v>
      </c>
      <c r="AM4151"/>
      <c r="AN4151"/>
      <c r="AO4151">
        <v>52</v>
      </c>
      <c r="AP4151">
        <v>277</v>
      </c>
      <c r="AQ4151"/>
      <c r="AR4151"/>
      <c r="BQ4151" t="s">
        <v>180</v>
      </c>
      <c r="BR4151" t="s">
        <v>192</v>
      </c>
      <c r="BS4151"/>
      <c r="BT4151"/>
      <c r="BU4151">
        <v>24</v>
      </c>
      <c r="BV4151" t="s">
        <v>223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/>
      <c r="CQ4151">
        <v>0</v>
      </c>
      <c r="CR4151">
        <v>0</v>
      </c>
      <c r="CS4151"/>
      <c r="CT4151"/>
      <c r="CU4151">
        <v>2791</v>
      </c>
      <c r="CV4151"/>
    </row>
    <row r="4152" spans="1:100" x14ac:dyDescent="0.2">
      <c r="A4152">
        <v>2022</v>
      </c>
      <c r="B4152">
        <v>6</v>
      </c>
      <c r="C4152" s="267">
        <v>44729</v>
      </c>
      <c r="D4152">
        <v>334</v>
      </c>
      <c r="E4152">
        <v>254</v>
      </c>
      <c r="F4152"/>
      <c r="G4152" t="s">
        <v>220</v>
      </c>
      <c r="H4152" t="s">
        <v>179</v>
      </c>
      <c r="I4152" t="s">
        <v>221</v>
      </c>
      <c r="J4152">
        <v>4</v>
      </c>
      <c r="K4152">
        <v>2</v>
      </c>
      <c r="L4152">
        <v>203</v>
      </c>
      <c r="M4152">
        <v>188</v>
      </c>
      <c r="N4152">
        <v>217</v>
      </c>
      <c r="AM4152"/>
      <c r="AN4152"/>
      <c r="AO4152">
        <v>94</v>
      </c>
      <c r="AP4152">
        <v>153</v>
      </c>
      <c r="AQ4152"/>
      <c r="AR4152"/>
      <c r="BQ4152" t="s">
        <v>180</v>
      </c>
      <c r="BR4152" t="s">
        <v>181</v>
      </c>
      <c r="BS4152" t="s">
        <v>182</v>
      </c>
      <c r="BT4152"/>
      <c r="BU4152">
        <v>24</v>
      </c>
      <c r="BV4152" t="s">
        <v>220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/>
      <c r="CQ4152">
        <v>0</v>
      </c>
      <c r="CR4152">
        <v>0</v>
      </c>
      <c r="CS4152"/>
      <c r="CT4152"/>
      <c r="CU4152">
        <v>2791</v>
      </c>
      <c r="CV4152"/>
    </row>
    <row r="4153" spans="1:100" x14ac:dyDescent="0.2">
      <c r="A4153">
        <v>2022</v>
      </c>
      <c r="B4153">
        <v>6</v>
      </c>
      <c r="C4153" s="267">
        <v>44729</v>
      </c>
      <c r="D4153">
        <v>376</v>
      </c>
      <c r="E4153">
        <v>438</v>
      </c>
      <c r="F4153"/>
      <c r="G4153" t="s">
        <v>216</v>
      </c>
      <c r="H4153" t="s">
        <v>217</v>
      </c>
      <c r="I4153" t="s">
        <v>169</v>
      </c>
      <c r="J4153">
        <v>3</v>
      </c>
      <c r="K4153">
        <v>2</v>
      </c>
      <c r="L4153">
        <v>335</v>
      </c>
      <c r="M4153">
        <v>315</v>
      </c>
      <c r="N4153">
        <v>358</v>
      </c>
      <c r="O4153">
        <v>536</v>
      </c>
      <c r="P4153">
        <v>518</v>
      </c>
      <c r="Q4153">
        <v>511</v>
      </c>
      <c r="R4153">
        <v>525</v>
      </c>
      <c r="S4153">
        <v>507</v>
      </c>
      <c r="T4153">
        <v>346</v>
      </c>
      <c r="U4153">
        <v>338</v>
      </c>
      <c r="V4153">
        <v>346</v>
      </c>
      <c r="W4153">
        <v>341</v>
      </c>
      <c r="X4153">
        <v>362</v>
      </c>
      <c r="AA4153">
        <v>515</v>
      </c>
      <c r="AC4153">
        <v>521</v>
      </c>
      <c r="AD4153">
        <v>510</v>
      </c>
      <c r="AE4153">
        <v>495</v>
      </c>
      <c r="AF4153">
        <v>343</v>
      </c>
      <c r="AH4153">
        <v>343</v>
      </c>
      <c r="AI4153">
        <v>350</v>
      </c>
      <c r="AJ4153">
        <v>331</v>
      </c>
      <c r="AM4153">
        <v>515.33333333333337</v>
      </c>
      <c r="AN4153">
        <v>344.44444444444451</v>
      </c>
      <c r="AO4153">
        <v>75</v>
      </c>
      <c r="AP4153">
        <v>144</v>
      </c>
      <c r="AQ4153"/>
      <c r="AR4153"/>
      <c r="BQ4153" t="s">
        <v>185</v>
      </c>
      <c r="BR4153" t="s">
        <v>186</v>
      </c>
      <c r="BS4153" t="s">
        <v>218</v>
      </c>
      <c r="BT4153" t="s">
        <v>188</v>
      </c>
      <c r="BU4153">
        <v>24</v>
      </c>
      <c r="BV4153" t="s">
        <v>219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0</v>
      </c>
      <c r="CN4153">
        <v>0</v>
      </c>
      <c r="CO4153">
        <v>0</v>
      </c>
      <c r="CP4153"/>
      <c r="CQ4153">
        <v>0</v>
      </c>
      <c r="CR4153">
        <v>0</v>
      </c>
      <c r="CS4153">
        <v>0</v>
      </c>
      <c r="CT4153">
        <v>0</v>
      </c>
      <c r="CU4153">
        <v>2791</v>
      </c>
      <c r="CV4153">
        <v>-1</v>
      </c>
    </row>
    <row r="4154" spans="1:100" x14ac:dyDescent="0.2">
      <c r="A4154">
        <v>2022</v>
      </c>
      <c r="B4154">
        <v>6</v>
      </c>
      <c r="C4154" s="267">
        <v>44729</v>
      </c>
      <c r="D4154">
        <v>383</v>
      </c>
      <c r="E4154">
        <v>550</v>
      </c>
      <c r="F4154"/>
      <c r="G4154" t="s">
        <v>437</v>
      </c>
      <c r="H4154" t="s">
        <v>438</v>
      </c>
      <c r="I4154" t="s">
        <v>169</v>
      </c>
      <c r="J4154">
        <v>3</v>
      </c>
      <c r="K4154">
        <v>1</v>
      </c>
      <c r="L4154">
        <v>35</v>
      </c>
      <c r="M4154">
        <v>32</v>
      </c>
      <c r="N4154">
        <v>38</v>
      </c>
      <c r="AM4154"/>
      <c r="AN4154"/>
      <c r="AO4154">
        <v>114</v>
      </c>
      <c r="AP4154">
        <v>95</v>
      </c>
      <c r="AQ4154"/>
      <c r="AR4154"/>
      <c r="BQ4154" t="s">
        <v>185</v>
      </c>
      <c r="BR4154" t="s">
        <v>186</v>
      </c>
      <c r="BS4154" t="s">
        <v>439</v>
      </c>
      <c r="BT4154" t="s">
        <v>188</v>
      </c>
      <c r="BU4154">
        <v>24</v>
      </c>
      <c r="BV4154" t="s">
        <v>437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0</v>
      </c>
      <c r="CO4154">
        <v>0</v>
      </c>
      <c r="CP4154"/>
      <c r="CQ4154">
        <v>0</v>
      </c>
      <c r="CR4154">
        <v>0</v>
      </c>
      <c r="CS4154"/>
      <c r="CT4154"/>
      <c r="CU4154">
        <v>2791</v>
      </c>
      <c r="CV4154"/>
    </row>
    <row r="4155" spans="1:100" x14ac:dyDescent="0.2">
      <c r="A4155">
        <v>2022</v>
      </c>
      <c r="B4155">
        <v>6</v>
      </c>
      <c r="C4155" s="267">
        <v>44729</v>
      </c>
      <c r="D4155">
        <v>384</v>
      </c>
      <c r="E4155">
        <v>556</v>
      </c>
      <c r="F4155"/>
      <c r="G4155" t="s">
        <v>202</v>
      </c>
      <c r="H4155" t="s">
        <v>203</v>
      </c>
      <c r="I4155" t="s">
        <v>169</v>
      </c>
      <c r="J4155">
        <v>1</v>
      </c>
      <c r="K4155">
        <v>6</v>
      </c>
      <c r="L4155">
        <v>1066</v>
      </c>
      <c r="M4155">
        <v>1003</v>
      </c>
      <c r="N4155">
        <v>1141</v>
      </c>
      <c r="O4155">
        <v>2004</v>
      </c>
      <c r="P4155">
        <v>1750</v>
      </c>
      <c r="Q4155">
        <v>1879</v>
      </c>
      <c r="R4155">
        <v>1863</v>
      </c>
      <c r="S4155">
        <v>1826</v>
      </c>
      <c r="T4155">
        <v>1334</v>
      </c>
      <c r="U4155">
        <v>1282</v>
      </c>
      <c r="V4155">
        <v>1287</v>
      </c>
      <c r="W4155">
        <v>1270</v>
      </c>
      <c r="X4155">
        <v>1283</v>
      </c>
      <c r="AA4155">
        <v>2127</v>
      </c>
      <c r="AC4155">
        <v>2054</v>
      </c>
      <c r="AD4155">
        <v>2115</v>
      </c>
      <c r="AE4155">
        <v>2060</v>
      </c>
      <c r="AF4155">
        <v>1354</v>
      </c>
      <c r="AH4155">
        <v>1293</v>
      </c>
      <c r="AI4155">
        <v>1301</v>
      </c>
      <c r="AJ4155">
        <v>1276</v>
      </c>
      <c r="AM4155">
        <v>1964.2222222222219</v>
      </c>
      <c r="AN4155">
        <v>1297.7777777777781</v>
      </c>
      <c r="AO4155">
        <v>21</v>
      </c>
      <c r="AP4155">
        <v>180</v>
      </c>
      <c r="AQ4155"/>
      <c r="AR4155"/>
      <c r="BQ4155" t="s">
        <v>185</v>
      </c>
      <c r="BR4155" t="s">
        <v>186</v>
      </c>
      <c r="BS4155" t="s">
        <v>204</v>
      </c>
      <c r="BT4155" t="s">
        <v>188</v>
      </c>
      <c r="BU4155">
        <v>24</v>
      </c>
      <c r="BV4155" t="s">
        <v>205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0</v>
      </c>
      <c r="CP4155"/>
      <c r="CQ4155">
        <v>0</v>
      </c>
      <c r="CR4155">
        <v>0</v>
      </c>
      <c r="CS4155">
        <v>0</v>
      </c>
      <c r="CT4155">
        <v>0</v>
      </c>
      <c r="CU4155">
        <v>2791</v>
      </c>
      <c r="CV4155">
        <v>-1</v>
      </c>
    </row>
    <row r="4156" spans="1:100" x14ac:dyDescent="0.2">
      <c r="A4156">
        <v>2022</v>
      </c>
      <c r="B4156">
        <v>6</v>
      </c>
      <c r="C4156" s="267">
        <v>44729</v>
      </c>
      <c r="D4156">
        <v>415</v>
      </c>
      <c r="E4156">
        <v>655</v>
      </c>
      <c r="F4156"/>
      <c r="G4156" t="s">
        <v>269</v>
      </c>
      <c r="H4156" t="s">
        <v>270</v>
      </c>
      <c r="I4156" t="s">
        <v>221</v>
      </c>
      <c r="J4156">
        <v>3</v>
      </c>
      <c r="K4156">
        <v>1</v>
      </c>
      <c r="L4156">
        <v>148</v>
      </c>
      <c r="M4156">
        <v>137</v>
      </c>
      <c r="N4156">
        <v>158</v>
      </c>
      <c r="AM4156"/>
      <c r="AN4156"/>
      <c r="AO4156">
        <v>64</v>
      </c>
      <c r="AP4156">
        <v>169</v>
      </c>
      <c r="AQ4156"/>
      <c r="AR4156"/>
      <c r="BQ4156" t="s">
        <v>180</v>
      </c>
      <c r="BR4156" t="s">
        <v>192</v>
      </c>
      <c r="BS4156" t="s">
        <v>271</v>
      </c>
      <c r="BT4156"/>
      <c r="BU4156">
        <v>24</v>
      </c>
      <c r="BV4156" t="s">
        <v>272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0</v>
      </c>
      <c r="CO4156">
        <v>0</v>
      </c>
      <c r="CP4156"/>
      <c r="CQ4156">
        <v>0</v>
      </c>
      <c r="CR4156">
        <v>0</v>
      </c>
      <c r="CS4156"/>
      <c r="CT4156"/>
      <c r="CU4156">
        <v>2791</v>
      </c>
      <c r="CV4156"/>
    </row>
    <row r="4157" spans="1:100" x14ac:dyDescent="0.2">
      <c r="A4157">
        <v>2022</v>
      </c>
      <c r="B4157">
        <v>6</v>
      </c>
      <c r="C4157" s="267">
        <v>44729</v>
      </c>
      <c r="D4157">
        <v>415</v>
      </c>
      <c r="E4157">
        <v>656</v>
      </c>
      <c r="F4157"/>
      <c r="G4157" t="s">
        <v>324</v>
      </c>
      <c r="H4157" t="s">
        <v>325</v>
      </c>
      <c r="I4157" t="s">
        <v>221</v>
      </c>
      <c r="J4157">
        <v>3</v>
      </c>
      <c r="K4157">
        <v>1</v>
      </c>
      <c r="L4157">
        <v>148</v>
      </c>
      <c r="M4157">
        <v>137</v>
      </c>
      <c r="N4157">
        <v>158</v>
      </c>
      <c r="AM4157"/>
      <c r="AN4157"/>
      <c r="AO4157">
        <v>64</v>
      </c>
      <c r="AP4157">
        <v>169</v>
      </c>
      <c r="AQ4157"/>
      <c r="AR4157"/>
      <c r="BQ4157" t="s">
        <v>180</v>
      </c>
      <c r="BR4157" t="s">
        <v>192</v>
      </c>
      <c r="BS4157" t="s">
        <v>326</v>
      </c>
      <c r="BT4157"/>
      <c r="BU4157">
        <v>24</v>
      </c>
      <c r="BV4157" t="s">
        <v>272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0</v>
      </c>
      <c r="CO4157">
        <v>0</v>
      </c>
      <c r="CP4157"/>
      <c r="CQ4157">
        <v>0</v>
      </c>
      <c r="CR4157">
        <v>0</v>
      </c>
      <c r="CS4157"/>
      <c r="CT4157"/>
      <c r="CU4157">
        <v>2791</v>
      </c>
      <c r="CV4157"/>
    </row>
    <row r="4158" spans="1:100" x14ac:dyDescent="0.2">
      <c r="A4158">
        <v>2022</v>
      </c>
      <c r="B4158">
        <v>6</v>
      </c>
      <c r="C4158" s="267">
        <v>44729</v>
      </c>
      <c r="D4158">
        <v>415</v>
      </c>
      <c r="E4158">
        <v>657</v>
      </c>
      <c r="F4158"/>
      <c r="G4158" t="s">
        <v>327</v>
      </c>
      <c r="H4158" t="s">
        <v>328</v>
      </c>
      <c r="I4158" t="s">
        <v>221</v>
      </c>
      <c r="J4158">
        <v>3</v>
      </c>
      <c r="K4158">
        <v>1</v>
      </c>
      <c r="L4158">
        <v>90</v>
      </c>
      <c r="M4158">
        <v>83</v>
      </c>
      <c r="N4158">
        <v>96</v>
      </c>
      <c r="AM4158"/>
      <c r="AN4158"/>
      <c r="AO4158">
        <v>64</v>
      </c>
      <c r="AP4158">
        <v>169</v>
      </c>
      <c r="AQ4158"/>
      <c r="AR4158"/>
      <c r="BQ4158" t="s">
        <v>180</v>
      </c>
      <c r="BR4158" t="s">
        <v>192</v>
      </c>
      <c r="BS4158" t="s">
        <v>329</v>
      </c>
      <c r="BT4158"/>
      <c r="BU4158">
        <v>24</v>
      </c>
      <c r="BV4158" t="s">
        <v>272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/>
      <c r="CQ4158">
        <v>0</v>
      </c>
      <c r="CR4158">
        <v>0</v>
      </c>
      <c r="CS4158"/>
      <c r="CT4158"/>
      <c r="CU4158">
        <v>2791</v>
      </c>
      <c r="CV4158"/>
    </row>
    <row r="4159" spans="1:100" x14ac:dyDescent="0.2">
      <c r="A4159">
        <v>2022</v>
      </c>
      <c r="B4159">
        <v>6</v>
      </c>
      <c r="C4159" s="267">
        <v>44729</v>
      </c>
      <c r="D4159">
        <v>415</v>
      </c>
      <c r="E4159">
        <v>658</v>
      </c>
      <c r="F4159"/>
      <c r="G4159" t="s">
        <v>273</v>
      </c>
      <c r="H4159" t="s">
        <v>274</v>
      </c>
      <c r="I4159" t="s">
        <v>221</v>
      </c>
      <c r="J4159">
        <v>3</v>
      </c>
      <c r="K4159">
        <v>1</v>
      </c>
      <c r="L4159">
        <v>90</v>
      </c>
      <c r="M4159">
        <v>83</v>
      </c>
      <c r="N4159">
        <v>96</v>
      </c>
      <c r="AM4159"/>
      <c r="AN4159"/>
      <c r="AO4159">
        <v>64</v>
      </c>
      <c r="AP4159">
        <v>169</v>
      </c>
      <c r="AQ4159"/>
      <c r="AR4159"/>
      <c r="BQ4159" t="s">
        <v>180</v>
      </c>
      <c r="BR4159" t="s">
        <v>192</v>
      </c>
      <c r="BS4159" t="s">
        <v>275</v>
      </c>
      <c r="BT4159"/>
      <c r="BU4159">
        <v>24</v>
      </c>
      <c r="BV4159" t="s">
        <v>272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  <c r="CN4159">
        <v>0</v>
      </c>
      <c r="CO4159">
        <v>0</v>
      </c>
      <c r="CP4159"/>
      <c r="CQ4159">
        <v>0</v>
      </c>
      <c r="CR4159">
        <v>0</v>
      </c>
      <c r="CS4159"/>
      <c r="CT4159"/>
      <c r="CU4159">
        <v>2791</v>
      </c>
      <c r="CV4159"/>
    </row>
    <row r="4160" spans="1:100" x14ac:dyDescent="0.2">
      <c r="A4160">
        <v>2022</v>
      </c>
      <c r="B4160">
        <v>6</v>
      </c>
      <c r="C4160" s="267">
        <v>44729</v>
      </c>
      <c r="D4160">
        <v>419</v>
      </c>
      <c r="E4160">
        <v>670</v>
      </c>
      <c r="F4160"/>
      <c r="G4160" t="s">
        <v>235</v>
      </c>
      <c r="H4160" t="s">
        <v>236</v>
      </c>
      <c r="I4160" t="s">
        <v>169</v>
      </c>
      <c r="J4160">
        <v>4</v>
      </c>
      <c r="K4160">
        <v>2</v>
      </c>
      <c r="L4160">
        <v>298</v>
      </c>
      <c r="M4160">
        <v>280</v>
      </c>
      <c r="N4160">
        <v>319</v>
      </c>
      <c r="AM4160"/>
      <c r="AN4160"/>
      <c r="AO4160">
        <v>96</v>
      </c>
      <c r="AP4160">
        <v>150</v>
      </c>
      <c r="AQ4160"/>
      <c r="AR4160"/>
      <c r="BQ4160" t="s">
        <v>185</v>
      </c>
      <c r="BR4160" t="s">
        <v>186</v>
      </c>
      <c r="BS4160" t="s">
        <v>237</v>
      </c>
      <c r="BT4160" t="s">
        <v>188</v>
      </c>
      <c r="BU4160">
        <v>24</v>
      </c>
      <c r="BV4160" t="s">
        <v>238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/>
      <c r="CQ4160">
        <v>0</v>
      </c>
      <c r="CR4160">
        <v>0</v>
      </c>
      <c r="CS4160"/>
      <c r="CT4160"/>
      <c r="CU4160">
        <v>2791</v>
      </c>
      <c r="CV4160"/>
    </row>
    <row r="4161" spans="1:100" x14ac:dyDescent="0.2">
      <c r="A4161">
        <v>2022</v>
      </c>
      <c r="B4161">
        <v>6</v>
      </c>
      <c r="C4161" s="267">
        <v>44729</v>
      </c>
      <c r="D4161">
        <v>421</v>
      </c>
      <c r="E4161">
        <v>667</v>
      </c>
      <c r="F4161"/>
      <c r="G4161" t="s">
        <v>355</v>
      </c>
      <c r="H4161" t="s">
        <v>356</v>
      </c>
      <c r="I4161" t="s">
        <v>169</v>
      </c>
      <c r="J4161">
        <v>1</v>
      </c>
      <c r="K4161">
        <v>4</v>
      </c>
      <c r="L4161">
        <v>1554</v>
      </c>
      <c r="M4161">
        <v>1462</v>
      </c>
      <c r="N4161">
        <v>1664</v>
      </c>
      <c r="O4161">
        <v>2524</v>
      </c>
      <c r="P4161">
        <v>2400</v>
      </c>
      <c r="Q4161">
        <v>2462</v>
      </c>
      <c r="R4161">
        <v>2366</v>
      </c>
      <c r="S4161">
        <v>2392</v>
      </c>
      <c r="T4161">
        <v>1675</v>
      </c>
      <c r="U4161">
        <v>1607</v>
      </c>
      <c r="V4161">
        <v>1606</v>
      </c>
      <c r="W4161">
        <v>1628</v>
      </c>
      <c r="X4161">
        <v>1479</v>
      </c>
      <c r="AE4161">
        <v>2035</v>
      </c>
      <c r="AJ4161">
        <v>1523</v>
      </c>
      <c r="AM4161">
        <v>2363.166666666667</v>
      </c>
      <c r="AN4161">
        <v>1586.333333333333</v>
      </c>
      <c r="AO4161">
        <v>18</v>
      </c>
      <c r="AP4161">
        <v>200</v>
      </c>
      <c r="AQ4161"/>
      <c r="AR4161"/>
      <c r="BH4161">
        <v>12</v>
      </c>
      <c r="BI4161">
        <v>10</v>
      </c>
      <c r="BQ4161" t="s">
        <v>185</v>
      </c>
      <c r="BR4161" t="s">
        <v>186</v>
      </c>
      <c r="BS4161" t="s">
        <v>357</v>
      </c>
      <c r="BT4161" t="s">
        <v>188</v>
      </c>
      <c r="BU4161">
        <v>24</v>
      </c>
      <c r="BV4161" t="s">
        <v>358</v>
      </c>
      <c r="BX4161">
        <v>0</v>
      </c>
      <c r="BY4161">
        <v>0</v>
      </c>
      <c r="BZ4161">
        <v>0</v>
      </c>
      <c r="CA4161">
        <v>0</v>
      </c>
      <c r="CB4161">
        <v>22</v>
      </c>
      <c r="CC4161">
        <v>5.5</v>
      </c>
      <c r="CD4161">
        <v>5</v>
      </c>
      <c r="CE4161">
        <v>3</v>
      </c>
      <c r="CF4161">
        <v>2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0</v>
      </c>
      <c r="CN4161">
        <v>5.5</v>
      </c>
      <c r="CO4161">
        <v>5</v>
      </c>
      <c r="CP4161">
        <v>1.1000000000000001</v>
      </c>
      <c r="CQ4161">
        <v>3.539253539253539E-3</v>
      </c>
      <c r="CR4161">
        <v>3.2175032175032169E-3</v>
      </c>
      <c r="CS4161">
        <v>3.46711494011347E-3</v>
      </c>
      <c r="CT4161">
        <v>3.1519226728304269E-3</v>
      </c>
      <c r="CU4161">
        <v>2791</v>
      </c>
      <c r="CV4161">
        <v>-1</v>
      </c>
    </row>
    <row r="4162" spans="1:100" x14ac:dyDescent="0.2">
      <c r="A4162">
        <v>2022</v>
      </c>
      <c r="B4162">
        <v>6</v>
      </c>
      <c r="C4162" s="267">
        <v>44729</v>
      </c>
      <c r="D4162">
        <v>421</v>
      </c>
      <c r="E4162">
        <v>673</v>
      </c>
      <c r="F4162"/>
      <c r="G4162" t="s">
        <v>359</v>
      </c>
      <c r="H4162" t="s">
        <v>360</v>
      </c>
      <c r="I4162" t="s">
        <v>169</v>
      </c>
      <c r="J4162">
        <v>1</v>
      </c>
      <c r="K4162">
        <v>4</v>
      </c>
      <c r="L4162">
        <v>61</v>
      </c>
      <c r="M4162">
        <v>57</v>
      </c>
      <c r="N4162">
        <v>65</v>
      </c>
      <c r="O4162">
        <v>87</v>
      </c>
      <c r="P4162">
        <v>89</v>
      </c>
      <c r="Q4162">
        <v>84</v>
      </c>
      <c r="R4162">
        <v>85</v>
      </c>
      <c r="S4162">
        <v>86</v>
      </c>
      <c r="T4162">
        <v>62</v>
      </c>
      <c r="U4162">
        <v>63</v>
      </c>
      <c r="V4162">
        <v>64</v>
      </c>
      <c r="W4162">
        <v>65</v>
      </c>
      <c r="X4162">
        <v>63</v>
      </c>
      <c r="AE4162">
        <v>100</v>
      </c>
      <c r="AJ4162">
        <v>71</v>
      </c>
      <c r="AM4162">
        <v>88.5</v>
      </c>
      <c r="AN4162">
        <v>64.666666666666671</v>
      </c>
      <c r="AO4162">
        <v>18</v>
      </c>
      <c r="AP4162">
        <v>200</v>
      </c>
      <c r="AQ4162"/>
      <c r="AR4162"/>
      <c r="AV4162">
        <v>8</v>
      </c>
      <c r="AW4162">
        <v>12</v>
      </c>
      <c r="AX4162">
        <v>10</v>
      </c>
      <c r="BQ4162" t="s">
        <v>185</v>
      </c>
      <c r="BR4162" t="s">
        <v>186</v>
      </c>
      <c r="BS4162" t="s">
        <v>361</v>
      </c>
      <c r="BT4162" t="s">
        <v>188</v>
      </c>
      <c r="BU4162">
        <v>24</v>
      </c>
      <c r="BV4162" t="s">
        <v>358</v>
      </c>
      <c r="BX4162">
        <v>0</v>
      </c>
      <c r="BY4162">
        <v>30</v>
      </c>
      <c r="BZ4162">
        <v>7.5</v>
      </c>
      <c r="CA4162">
        <v>7</v>
      </c>
      <c r="CB4162">
        <v>0</v>
      </c>
      <c r="CC4162">
        <v>0</v>
      </c>
      <c r="CD4162">
        <v>0</v>
      </c>
      <c r="CE4162">
        <v>2</v>
      </c>
      <c r="CF4162">
        <v>3</v>
      </c>
      <c r="CG4162">
        <v>2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0</v>
      </c>
      <c r="CN4162">
        <v>7.5</v>
      </c>
      <c r="CO4162">
        <v>7</v>
      </c>
      <c r="CP4162">
        <v>1.071428571428571</v>
      </c>
      <c r="CQ4162">
        <v>0.1229508196721311</v>
      </c>
      <c r="CR4162">
        <v>0.1147540983606557</v>
      </c>
      <c r="CS4162">
        <v>0.115979381443299</v>
      </c>
      <c r="CT4162">
        <v>0.1082474226804124</v>
      </c>
      <c r="CU4162">
        <v>2791</v>
      </c>
      <c r="CV4162">
        <v>-1</v>
      </c>
    </row>
    <row r="4163" spans="1:100" x14ac:dyDescent="0.2">
      <c r="A4163">
        <v>2022</v>
      </c>
      <c r="B4163">
        <v>6</v>
      </c>
      <c r="C4163" s="267">
        <v>44729</v>
      </c>
      <c r="D4163">
        <v>423</v>
      </c>
      <c r="E4163">
        <v>669</v>
      </c>
      <c r="F4163"/>
      <c r="G4163" t="s">
        <v>279</v>
      </c>
      <c r="H4163" t="s">
        <v>280</v>
      </c>
      <c r="I4163" t="s">
        <v>169</v>
      </c>
      <c r="J4163">
        <v>2</v>
      </c>
      <c r="K4163">
        <v>2</v>
      </c>
      <c r="L4163">
        <v>954</v>
      </c>
      <c r="M4163">
        <v>897</v>
      </c>
      <c r="N4163">
        <v>1021</v>
      </c>
      <c r="O4163">
        <v>1558</v>
      </c>
      <c r="P4163">
        <v>1477</v>
      </c>
      <c r="Q4163">
        <v>1517</v>
      </c>
      <c r="R4163">
        <v>1442</v>
      </c>
      <c r="S4163">
        <v>1497</v>
      </c>
      <c r="T4163">
        <v>1062</v>
      </c>
      <c r="U4163">
        <v>1013</v>
      </c>
      <c r="V4163">
        <v>1005</v>
      </c>
      <c r="W4163">
        <v>989</v>
      </c>
      <c r="X4163">
        <v>924</v>
      </c>
      <c r="AA4163">
        <v>1793</v>
      </c>
      <c r="AC4163">
        <v>1779</v>
      </c>
      <c r="AD4163">
        <v>1803</v>
      </c>
      <c r="AE4163">
        <v>1620</v>
      </c>
      <c r="AF4163">
        <v>1073</v>
      </c>
      <c r="AH4163">
        <v>978</v>
      </c>
      <c r="AI4163">
        <v>1016</v>
      </c>
      <c r="AJ4163">
        <v>982</v>
      </c>
      <c r="AM4163">
        <v>1609.5555555555561</v>
      </c>
      <c r="AN4163">
        <v>1004.666666666667</v>
      </c>
      <c r="AO4163">
        <v>40</v>
      </c>
      <c r="AP4163">
        <v>180</v>
      </c>
      <c r="AQ4163"/>
      <c r="AR4163"/>
      <c r="BQ4163" t="s">
        <v>185</v>
      </c>
      <c r="BR4163" t="s">
        <v>186</v>
      </c>
      <c r="BS4163" t="s">
        <v>281</v>
      </c>
      <c r="BT4163" t="s">
        <v>188</v>
      </c>
      <c r="BU4163">
        <v>24</v>
      </c>
      <c r="BV4163" t="s">
        <v>279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0</v>
      </c>
      <c r="CN4163">
        <v>0</v>
      </c>
      <c r="CO4163">
        <v>0</v>
      </c>
      <c r="CP4163"/>
      <c r="CQ4163">
        <v>0</v>
      </c>
      <c r="CR4163">
        <v>0</v>
      </c>
      <c r="CS4163">
        <v>0</v>
      </c>
      <c r="CT4163">
        <v>0</v>
      </c>
      <c r="CU4163">
        <v>2791</v>
      </c>
      <c r="CV4163">
        <v>-1</v>
      </c>
    </row>
    <row r="4164" spans="1:100" x14ac:dyDescent="0.2">
      <c r="A4164">
        <v>2022</v>
      </c>
      <c r="B4164">
        <v>6</v>
      </c>
      <c r="C4164" s="267">
        <v>44729</v>
      </c>
      <c r="D4164">
        <v>425</v>
      </c>
      <c r="E4164">
        <v>674</v>
      </c>
      <c r="F4164"/>
      <c r="G4164" t="s">
        <v>244</v>
      </c>
      <c r="H4164" t="s">
        <v>245</v>
      </c>
      <c r="I4164" t="s">
        <v>246</v>
      </c>
      <c r="J4164">
        <v>2</v>
      </c>
      <c r="K4164">
        <v>1</v>
      </c>
      <c r="L4164">
        <v>256</v>
      </c>
      <c r="M4164">
        <v>240</v>
      </c>
      <c r="N4164">
        <v>274</v>
      </c>
      <c r="AM4164"/>
      <c r="AN4164"/>
      <c r="AO4164">
        <v>60</v>
      </c>
      <c r="AP4164">
        <v>120</v>
      </c>
      <c r="AQ4164"/>
      <c r="AR4164"/>
      <c r="BQ4164" t="s">
        <v>185</v>
      </c>
      <c r="BR4164" t="s">
        <v>247</v>
      </c>
      <c r="BS4164" t="s">
        <v>248</v>
      </c>
      <c r="BT4164" t="s">
        <v>249</v>
      </c>
      <c r="BU4164">
        <v>24</v>
      </c>
      <c r="BV4164" t="s">
        <v>244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  <c r="CO4164">
        <v>0</v>
      </c>
      <c r="CP4164"/>
      <c r="CQ4164">
        <v>0</v>
      </c>
      <c r="CR4164">
        <v>0</v>
      </c>
      <c r="CS4164"/>
      <c r="CT4164"/>
      <c r="CU4164">
        <v>2791</v>
      </c>
      <c r="CV4164"/>
    </row>
    <row r="4165" spans="1:100" x14ac:dyDescent="0.2">
      <c r="A4165">
        <v>2022</v>
      </c>
      <c r="B4165">
        <v>6</v>
      </c>
      <c r="C4165" s="267">
        <v>44729</v>
      </c>
      <c r="D4165">
        <v>433</v>
      </c>
      <c r="E4165">
        <v>453</v>
      </c>
      <c r="F4165"/>
      <c r="G4165" t="s">
        <v>550</v>
      </c>
      <c r="H4165" t="s">
        <v>551</v>
      </c>
      <c r="I4165" t="s">
        <v>221</v>
      </c>
      <c r="J4165">
        <v>4</v>
      </c>
      <c r="K4165">
        <v>2</v>
      </c>
      <c r="L4165">
        <v>175</v>
      </c>
      <c r="M4165">
        <v>162</v>
      </c>
      <c r="N4165">
        <v>187</v>
      </c>
      <c r="AM4165"/>
      <c r="AN4165"/>
      <c r="AO4165">
        <v>96</v>
      </c>
      <c r="AP4165">
        <v>150</v>
      </c>
      <c r="AQ4165"/>
      <c r="AR4165"/>
      <c r="BQ4165" t="s">
        <v>180</v>
      </c>
      <c r="BR4165" t="s">
        <v>181</v>
      </c>
      <c r="BS4165"/>
      <c r="BT4165"/>
      <c r="BU4165">
        <v>24</v>
      </c>
      <c r="BV4165" t="s">
        <v>552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0</v>
      </c>
      <c r="CO4165">
        <v>0</v>
      </c>
      <c r="CP4165"/>
      <c r="CQ4165">
        <v>0</v>
      </c>
      <c r="CR4165">
        <v>0</v>
      </c>
      <c r="CS4165"/>
      <c r="CT4165"/>
      <c r="CU4165">
        <v>2791</v>
      </c>
      <c r="CV4165"/>
    </row>
    <row r="4166" spans="1:100" x14ac:dyDescent="0.2">
      <c r="A4166">
        <v>2022</v>
      </c>
      <c r="B4166">
        <v>6</v>
      </c>
      <c r="C4166" s="267">
        <v>44730</v>
      </c>
      <c r="D4166">
        <v>382</v>
      </c>
      <c r="E4166">
        <v>449</v>
      </c>
      <c r="F4166">
        <v>2</v>
      </c>
      <c r="G4166" t="s">
        <v>340</v>
      </c>
      <c r="H4166" t="s">
        <v>341</v>
      </c>
      <c r="I4166" t="s">
        <v>169</v>
      </c>
      <c r="J4166">
        <v>3</v>
      </c>
      <c r="K4166">
        <v>1</v>
      </c>
      <c r="L4166">
        <v>46</v>
      </c>
      <c r="M4166">
        <v>40</v>
      </c>
      <c r="N4166">
        <v>50</v>
      </c>
      <c r="O4166">
        <v>70</v>
      </c>
      <c r="P4166">
        <v>66</v>
      </c>
      <c r="Q4166">
        <v>68</v>
      </c>
      <c r="S4166">
        <v>67</v>
      </c>
      <c r="T4166">
        <v>51</v>
      </c>
      <c r="U4166">
        <v>47</v>
      </c>
      <c r="V4166">
        <v>46</v>
      </c>
      <c r="X4166">
        <v>50</v>
      </c>
      <c r="Y4166">
        <v>87</v>
      </c>
      <c r="Z4166">
        <v>95</v>
      </c>
      <c r="AA4166">
        <v>64</v>
      </c>
      <c r="AB4166">
        <v>68</v>
      </c>
      <c r="AC4166">
        <v>70</v>
      </c>
      <c r="AD4166">
        <v>64</v>
      </c>
      <c r="AE4166">
        <v>68</v>
      </c>
      <c r="AF4166">
        <v>49</v>
      </c>
      <c r="AG4166">
        <v>48</v>
      </c>
      <c r="AH4166">
        <v>48</v>
      </c>
      <c r="AI4166">
        <v>45</v>
      </c>
      <c r="AJ4166">
        <v>46</v>
      </c>
      <c r="AK4166">
        <v>95</v>
      </c>
      <c r="AL4166">
        <v>95</v>
      </c>
      <c r="AM4166">
        <v>67.222222222222229</v>
      </c>
      <c r="AN4166">
        <v>47.777777777777779</v>
      </c>
      <c r="AO4166">
        <v>112</v>
      </c>
      <c r="AP4166">
        <v>96</v>
      </c>
      <c r="AQ4166">
        <v>116.1290322580645</v>
      </c>
      <c r="AR4166">
        <v>93</v>
      </c>
      <c r="AU4166">
        <v>2070</v>
      </c>
      <c r="AV4166">
        <v>5</v>
      </c>
      <c r="AW4166">
        <v>12</v>
      </c>
      <c r="AX4166">
        <v>10</v>
      </c>
      <c r="AZ4166">
        <v>7</v>
      </c>
      <c r="BG4166">
        <v>360</v>
      </c>
      <c r="BH4166">
        <v>8</v>
      </c>
      <c r="BI4166">
        <v>4</v>
      </c>
      <c r="BJ4166">
        <v>4</v>
      </c>
      <c r="BQ4166" t="s">
        <v>185</v>
      </c>
      <c r="BR4166" t="s">
        <v>186</v>
      </c>
      <c r="BS4166" t="s">
        <v>342</v>
      </c>
      <c r="BT4166" t="s">
        <v>188</v>
      </c>
      <c r="BU4166">
        <v>24</v>
      </c>
      <c r="BV4166" t="s">
        <v>340</v>
      </c>
      <c r="BW4166" t="s">
        <v>173</v>
      </c>
      <c r="BX4166">
        <v>0</v>
      </c>
      <c r="BY4166">
        <v>34</v>
      </c>
      <c r="BZ4166">
        <v>34</v>
      </c>
      <c r="CA4166">
        <v>2104</v>
      </c>
      <c r="CB4166">
        <v>16</v>
      </c>
      <c r="CC4166">
        <v>16</v>
      </c>
      <c r="CD4166">
        <v>376</v>
      </c>
      <c r="CE4166">
        <v>13</v>
      </c>
      <c r="CF4166">
        <v>16</v>
      </c>
      <c r="CG4166">
        <v>14</v>
      </c>
      <c r="CH4166">
        <v>0</v>
      </c>
      <c r="CI4166">
        <v>7</v>
      </c>
      <c r="CJ4166">
        <v>0</v>
      </c>
      <c r="CK4166">
        <v>0</v>
      </c>
      <c r="CL4166">
        <v>0</v>
      </c>
      <c r="CM4166">
        <v>0</v>
      </c>
      <c r="CN4166">
        <v>50</v>
      </c>
      <c r="CO4166">
        <v>2480</v>
      </c>
      <c r="CP4166">
        <v>2.0161290322580641E-2</v>
      </c>
      <c r="CQ4166">
        <v>1.0869565217391299</v>
      </c>
      <c r="CR4166">
        <v>53.913043478260867</v>
      </c>
      <c r="CS4166">
        <v>1.046511627906977</v>
      </c>
      <c r="CT4166">
        <v>51.906976744186053</v>
      </c>
      <c r="CU4166">
        <v>2791</v>
      </c>
      <c r="CV4166">
        <v>-1</v>
      </c>
    </row>
    <row r="4167" spans="1:100" x14ac:dyDescent="0.2">
      <c r="A4167">
        <v>2022</v>
      </c>
      <c r="B4167">
        <v>6</v>
      </c>
      <c r="C4167" s="267">
        <v>44730</v>
      </c>
      <c r="D4167">
        <v>423</v>
      </c>
      <c r="E4167">
        <v>669</v>
      </c>
      <c r="F4167">
        <v>3</v>
      </c>
      <c r="G4167" t="s">
        <v>279</v>
      </c>
      <c r="H4167" t="s">
        <v>280</v>
      </c>
      <c r="I4167" t="s">
        <v>169</v>
      </c>
      <c r="J4167">
        <v>2</v>
      </c>
      <c r="K4167">
        <v>2</v>
      </c>
      <c r="L4167">
        <v>954</v>
      </c>
      <c r="M4167">
        <v>897</v>
      </c>
      <c r="N4167">
        <v>1021</v>
      </c>
      <c r="O4167">
        <v>1618</v>
      </c>
      <c r="P4167">
        <v>1598</v>
      </c>
      <c r="Q4167">
        <v>1781</v>
      </c>
      <c r="R4167">
        <v>1651</v>
      </c>
      <c r="S4167">
        <v>1768</v>
      </c>
      <c r="T4167">
        <v>1017</v>
      </c>
      <c r="U4167">
        <v>993</v>
      </c>
      <c r="V4167">
        <v>1007</v>
      </c>
      <c r="W4167">
        <v>1012</v>
      </c>
      <c r="X4167">
        <v>1065</v>
      </c>
      <c r="Y4167">
        <v>185</v>
      </c>
      <c r="Z4167">
        <v>179</v>
      </c>
      <c r="AA4167">
        <v>1806</v>
      </c>
      <c r="AB4167">
        <v>1616</v>
      </c>
      <c r="AC4167">
        <v>1700</v>
      </c>
      <c r="AD4167">
        <v>1647</v>
      </c>
      <c r="AE4167">
        <v>1645</v>
      </c>
      <c r="AF4167">
        <v>1281</v>
      </c>
      <c r="AG4167">
        <v>1042</v>
      </c>
      <c r="AH4167">
        <v>977</v>
      </c>
      <c r="AI4167">
        <v>978</v>
      </c>
      <c r="AJ4167">
        <v>985</v>
      </c>
      <c r="AK4167">
        <v>160</v>
      </c>
      <c r="AL4167">
        <v>158</v>
      </c>
      <c r="AM4167">
        <v>1683</v>
      </c>
      <c r="AN4167">
        <v>1035.7</v>
      </c>
      <c r="AO4167">
        <v>40</v>
      </c>
      <c r="AP4167">
        <v>180</v>
      </c>
      <c r="AQ4167">
        <v>42.228739002932549</v>
      </c>
      <c r="AR4167">
        <v>170.5</v>
      </c>
      <c r="AU4167">
        <v>186</v>
      </c>
      <c r="AV4167">
        <v>8</v>
      </c>
      <c r="AW4167">
        <v>6</v>
      </c>
      <c r="AX4167">
        <v>11</v>
      </c>
      <c r="BC4167">
        <v>3</v>
      </c>
      <c r="BG4167">
        <v>474</v>
      </c>
      <c r="BH4167">
        <v>4</v>
      </c>
      <c r="BI4167">
        <v>4</v>
      </c>
      <c r="BJ4167">
        <v>8</v>
      </c>
      <c r="BQ4167" t="s">
        <v>185</v>
      </c>
      <c r="BR4167" t="s">
        <v>186</v>
      </c>
      <c r="BS4167" t="s">
        <v>281</v>
      </c>
      <c r="BT4167" t="s">
        <v>188</v>
      </c>
      <c r="BU4167">
        <v>24</v>
      </c>
      <c r="BV4167" t="s">
        <v>279</v>
      </c>
      <c r="BW4167" t="s">
        <v>173</v>
      </c>
      <c r="BX4167">
        <v>0</v>
      </c>
      <c r="BY4167">
        <v>28</v>
      </c>
      <c r="BZ4167">
        <v>14</v>
      </c>
      <c r="CA4167">
        <v>200</v>
      </c>
      <c r="CB4167">
        <v>16</v>
      </c>
      <c r="CC4167">
        <v>8</v>
      </c>
      <c r="CD4167">
        <v>482</v>
      </c>
      <c r="CE4167">
        <v>6</v>
      </c>
      <c r="CF4167">
        <v>5</v>
      </c>
      <c r="CG4167">
        <v>9</v>
      </c>
      <c r="CH4167">
        <v>0</v>
      </c>
      <c r="CI4167">
        <v>0</v>
      </c>
      <c r="CJ4167">
        <v>0</v>
      </c>
      <c r="CK4167">
        <v>0</v>
      </c>
      <c r="CL4167">
        <v>1</v>
      </c>
      <c r="CM4167">
        <v>0</v>
      </c>
      <c r="CN4167">
        <v>22</v>
      </c>
      <c r="CO4167">
        <v>682</v>
      </c>
      <c r="CP4167">
        <v>3.2258064516129031E-2</v>
      </c>
      <c r="CQ4167">
        <v>2.3060796645702309E-2</v>
      </c>
      <c r="CR4167">
        <v>0.71488469601677151</v>
      </c>
      <c r="CS4167">
        <v>2.124167229892826E-2</v>
      </c>
      <c r="CT4167">
        <v>0.65849184126677607</v>
      </c>
      <c r="CU4167">
        <v>2791</v>
      </c>
      <c r="CV4167">
        <v>-1</v>
      </c>
    </row>
    <row r="4168" spans="1:100" x14ac:dyDescent="0.2">
      <c r="A4168">
        <v>2022</v>
      </c>
      <c r="B4168">
        <v>6</v>
      </c>
      <c r="C4168" s="267">
        <v>44730</v>
      </c>
      <c r="D4168">
        <v>137</v>
      </c>
      <c r="E4168">
        <v>168</v>
      </c>
      <c r="F4168">
        <v>4</v>
      </c>
      <c r="G4168" t="s">
        <v>177</v>
      </c>
      <c r="H4168" t="s">
        <v>234</v>
      </c>
      <c r="I4168" t="s">
        <v>169</v>
      </c>
      <c r="J4168">
        <v>3</v>
      </c>
      <c r="K4168">
        <v>2</v>
      </c>
      <c r="L4168">
        <v>619</v>
      </c>
      <c r="M4168">
        <v>575</v>
      </c>
      <c r="N4168">
        <v>662</v>
      </c>
      <c r="AM4168"/>
      <c r="AN4168"/>
      <c r="AO4168">
        <v>90</v>
      </c>
      <c r="AP4168">
        <v>116</v>
      </c>
      <c r="AQ4168"/>
      <c r="AR4168"/>
      <c r="BQ4168" t="s">
        <v>176</v>
      </c>
      <c r="BS4168"/>
      <c r="BT4168"/>
      <c r="BU4168">
        <v>24</v>
      </c>
      <c r="BV4168" t="s">
        <v>177</v>
      </c>
      <c r="BW4168" t="s">
        <v>173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>
        <v>0</v>
      </c>
      <c r="CO4168">
        <v>0</v>
      </c>
      <c r="CP4168"/>
      <c r="CQ4168">
        <v>0</v>
      </c>
      <c r="CR4168">
        <v>0</v>
      </c>
      <c r="CS4168"/>
      <c r="CT4168"/>
      <c r="CU4168">
        <v>2791</v>
      </c>
      <c r="CV4168"/>
    </row>
    <row r="4169" spans="1:100" x14ac:dyDescent="0.2">
      <c r="A4169">
        <v>2022</v>
      </c>
      <c r="B4169">
        <v>6</v>
      </c>
      <c r="C4169" s="267">
        <v>44730</v>
      </c>
      <c r="D4169">
        <v>137</v>
      </c>
      <c r="E4169">
        <v>273</v>
      </c>
      <c r="F4169">
        <v>4</v>
      </c>
      <c r="G4169" t="s">
        <v>174</v>
      </c>
      <c r="H4169" t="s">
        <v>175</v>
      </c>
      <c r="I4169" t="s">
        <v>169</v>
      </c>
      <c r="J4169">
        <v>3</v>
      </c>
      <c r="K4169">
        <v>2</v>
      </c>
      <c r="L4169">
        <v>564</v>
      </c>
      <c r="M4169">
        <v>524</v>
      </c>
      <c r="N4169">
        <v>603</v>
      </c>
      <c r="O4169">
        <v>760</v>
      </c>
      <c r="P4169">
        <v>786</v>
      </c>
      <c r="Q4169">
        <v>772</v>
      </c>
      <c r="S4169">
        <v>755</v>
      </c>
      <c r="T4169">
        <v>578</v>
      </c>
      <c r="U4169">
        <v>600</v>
      </c>
      <c r="V4169">
        <v>581</v>
      </c>
      <c r="X4169">
        <v>610</v>
      </c>
      <c r="Y4169">
        <v>116</v>
      </c>
      <c r="Z4169">
        <v>128</v>
      </c>
      <c r="AA4169">
        <v>851</v>
      </c>
      <c r="AB4169">
        <v>850</v>
      </c>
      <c r="AC4169">
        <v>843</v>
      </c>
      <c r="AD4169">
        <v>798</v>
      </c>
      <c r="AE4169">
        <v>786</v>
      </c>
      <c r="AF4169">
        <v>630</v>
      </c>
      <c r="AG4169">
        <v>588</v>
      </c>
      <c r="AH4169">
        <v>581</v>
      </c>
      <c r="AI4169">
        <v>563</v>
      </c>
      <c r="AJ4169">
        <v>584</v>
      </c>
      <c r="AK4169">
        <v>120</v>
      </c>
      <c r="AL4169">
        <v>120</v>
      </c>
      <c r="AM4169">
        <v>800.11111111111109</v>
      </c>
      <c r="AN4169">
        <v>590.55555555555554</v>
      </c>
      <c r="AO4169">
        <v>93</v>
      </c>
      <c r="AP4169">
        <v>116</v>
      </c>
      <c r="AQ4169">
        <v>89.256198347107443</v>
      </c>
      <c r="AR4169">
        <v>121</v>
      </c>
      <c r="AU4169">
        <v>720</v>
      </c>
      <c r="AV4169">
        <v>4</v>
      </c>
      <c r="AW4169">
        <v>5</v>
      </c>
      <c r="AX4169">
        <v>9</v>
      </c>
      <c r="AZ4169">
        <v>6</v>
      </c>
      <c r="BG4169">
        <v>1212</v>
      </c>
      <c r="BH4169">
        <v>4</v>
      </c>
      <c r="BI4169">
        <v>6</v>
      </c>
      <c r="BJ4169">
        <v>2</v>
      </c>
      <c r="BQ4169" t="s">
        <v>176</v>
      </c>
      <c r="BS4169"/>
      <c r="BT4169"/>
      <c r="BU4169">
        <v>24</v>
      </c>
      <c r="BV4169" t="s">
        <v>177</v>
      </c>
      <c r="BW4169" t="s">
        <v>173</v>
      </c>
      <c r="BX4169">
        <v>0</v>
      </c>
      <c r="BY4169">
        <v>24</v>
      </c>
      <c r="BZ4169">
        <v>12</v>
      </c>
      <c r="CA4169">
        <v>732</v>
      </c>
      <c r="CB4169">
        <v>12</v>
      </c>
      <c r="CC4169">
        <v>6</v>
      </c>
      <c r="CD4169">
        <v>1218</v>
      </c>
      <c r="CE4169">
        <v>4</v>
      </c>
      <c r="CF4169">
        <v>5</v>
      </c>
      <c r="CG4169">
        <v>5</v>
      </c>
      <c r="CH4169">
        <v>0</v>
      </c>
      <c r="CI4169">
        <v>3</v>
      </c>
      <c r="CJ4169">
        <v>0</v>
      </c>
      <c r="CK4169">
        <v>0</v>
      </c>
      <c r="CL4169">
        <v>0</v>
      </c>
      <c r="CM4169">
        <v>0</v>
      </c>
      <c r="CN4169">
        <v>18</v>
      </c>
      <c r="CO4169">
        <v>1950</v>
      </c>
      <c r="CP4169">
        <v>9.2307692307692316E-3</v>
      </c>
      <c r="CQ4169">
        <v>3.1914893617021267E-2</v>
      </c>
      <c r="CR4169">
        <v>3.457446808510638</v>
      </c>
      <c r="CS4169">
        <v>3.047977422389464E-2</v>
      </c>
      <c r="CT4169">
        <v>3.3019755409219189</v>
      </c>
      <c r="CU4169">
        <v>2791</v>
      </c>
      <c r="CV4169">
        <v>-1</v>
      </c>
    </row>
    <row r="4170" spans="1:100" x14ac:dyDescent="0.2">
      <c r="A4170">
        <v>2022</v>
      </c>
      <c r="B4170">
        <v>6</v>
      </c>
      <c r="C4170" s="267">
        <v>44730</v>
      </c>
      <c r="D4170">
        <v>421</v>
      </c>
      <c r="E4170">
        <v>667</v>
      </c>
      <c r="F4170">
        <v>5</v>
      </c>
      <c r="G4170" t="s">
        <v>355</v>
      </c>
      <c r="H4170" t="s">
        <v>356</v>
      </c>
      <c r="I4170" t="s">
        <v>169</v>
      </c>
      <c r="J4170">
        <v>1</v>
      </c>
      <c r="K4170">
        <v>4</v>
      </c>
      <c r="L4170">
        <v>1554</v>
      </c>
      <c r="M4170">
        <v>1462</v>
      </c>
      <c r="N4170">
        <v>1664</v>
      </c>
      <c r="AM4170"/>
      <c r="AN4170"/>
      <c r="AO4170">
        <v>18</v>
      </c>
      <c r="AP4170">
        <v>200</v>
      </c>
      <c r="AQ4170"/>
      <c r="AR4170"/>
      <c r="AU4170">
        <v>200</v>
      </c>
      <c r="AV4170">
        <v>2</v>
      </c>
      <c r="AW4170">
        <v>10</v>
      </c>
      <c r="AX4170">
        <v>11</v>
      </c>
      <c r="AZ4170">
        <v>5</v>
      </c>
      <c r="BC4170">
        <v>4</v>
      </c>
      <c r="BG4170">
        <v>200</v>
      </c>
      <c r="BH4170">
        <v>8</v>
      </c>
      <c r="BI4170">
        <v>8</v>
      </c>
      <c r="BJ4170">
        <v>8</v>
      </c>
      <c r="BQ4170" t="s">
        <v>185</v>
      </c>
      <c r="BR4170" t="s">
        <v>186</v>
      </c>
      <c r="BS4170" t="s">
        <v>357</v>
      </c>
      <c r="BT4170" t="s">
        <v>188</v>
      </c>
      <c r="BU4170">
        <v>24</v>
      </c>
      <c r="BV4170" t="s">
        <v>358</v>
      </c>
      <c r="BW4170" t="s">
        <v>173</v>
      </c>
      <c r="BX4170">
        <v>0</v>
      </c>
      <c r="BY4170">
        <v>32</v>
      </c>
      <c r="BZ4170">
        <v>8</v>
      </c>
      <c r="CA4170">
        <v>208</v>
      </c>
      <c r="CB4170">
        <v>24</v>
      </c>
      <c r="CC4170">
        <v>6</v>
      </c>
      <c r="CD4170">
        <v>206</v>
      </c>
      <c r="CE4170">
        <v>2</v>
      </c>
      <c r="CF4170">
        <v>4</v>
      </c>
      <c r="CG4170">
        <v>4</v>
      </c>
      <c r="CH4170">
        <v>0</v>
      </c>
      <c r="CI4170">
        <v>1</v>
      </c>
      <c r="CJ4170">
        <v>0</v>
      </c>
      <c r="CK4170">
        <v>0</v>
      </c>
      <c r="CL4170">
        <v>1</v>
      </c>
      <c r="CM4170">
        <v>0</v>
      </c>
      <c r="CN4170">
        <v>14</v>
      </c>
      <c r="CO4170">
        <v>414</v>
      </c>
      <c r="CP4170">
        <v>3.3816425120772937E-2</v>
      </c>
      <c r="CQ4170">
        <v>9.0090090090090089E-3</v>
      </c>
      <c r="CR4170">
        <v>0.26640926640926638</v>
      </c>
      <c r="CS4170"/>
      <c r="CT4170"/>
      <c r="CU4170">
        <v>2791</v>
      </c>
      <c r="CV4170"/>
    </row>
    <row r="4171" spans="1:100" x14ac:dyDescent="0.2">
      <c r="A4171">
        <v>2022</v>
      </c>
      <c r="B4171">
        <v>6</v>
      </c>
      <c r="C4171" s="267">
        <v>44730</v>
      </c>
      <c r="D4171">
        <v>421</v>
      </c>
      <c r="E4171">
        <v>673</v>
      </c>
      <c r="F4171">
        <v>5</v>
      </c>
      <c r="G4171" t="s">
        <v>359</v>
      </c>
      <c r="H4171" t="s">
        <v>360</v>
      </c>
      <c r="I4171" t="s">
        <v>169</v>
      </c>
      <c r="J4171">
        <v>1</v>
      </c>
      <c r="K4171">
        <v>4</v>
      </c>
      <c r="L4171">
        <v>61</v>
      </c>
      <c r="M4171">
        <v>57</v>
      </c>
      <c r="N4171">
        <v>65</v>
      </c>
      <c r="O4171">
        <v>92</v>
      </c>
      <c r="P4171">
        <v>86</v>
      </c>
      <c r="Q4171">
        <v>77</v>
      </c>
      <c r="R4171">
        <v>84</v>
      </c>
      <c r="S4171">
        <v>80</v>
      </c>
      <c r="T4171">
        <v>65</v>
      </c>
      <c r="U4171">
        <v>62</v>
      </c>
      <c r="V4171">
        <v>63</v>
      </c>
      <c r="W4171">
        <v>66</v>
      </c>
      <c r="X4171">
        <v>63</v>
      </c>
      <c r="Y4171">
        <v>166</v>
      </c>
      <c r="Z4171">
        <v>161</v>
      </c>
      <c r="AK4171">
        <v>162</v>
      </c>
      <c r="AL4171">
        <v>161</v>
      </c>
      <c r="AM4171">
        <v>83.8</v>
      </c>
      <c r="AN4171">
        <v>63.8</v>
      </c>
      <c r="AO4171">
        <v>18</v>
      </c>
      <c r="AP4171">
        <v>200</v>
      </c>
      <c r="AQ4171">
        <v>22.15384615384615</v>
      </c>
      <c r="AR4171">
        <v>162.5</v>
      </c>
      <c r="BQ4171" t="s">
        <v>185</v>
      </c>
      <c r="BR4171" t="s">
        <v>186</v>
      </c>
      <c r="BS4171" t="s">
        <v>361</v>
      </c>
      <c r="BT4171" t="s">
        <v>188</v>
      </c>
      <c r="BU4171">
        <v>24</v>
      </c>
      <c r="BV4171" t="s">
        <v>358</v>
      </c>
      <c r="BW4171" t="s">
        <v>173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0</v>
      </c>
      <c r="CN4171">
        <v>0</v>
      </c>
      <c r="CO4171">
        <v>0</v>
      </c>
      <c r="CP4171"/>
      <c r="CQ4171">
        <v>0</v>
      </c>
      <c r="CR4171">
        <v>0</v>
      </c>
      <c r="CS4171">
        <v>0</v>
      </c>
      <c r="CT4171">
        <v>0</v>
      </c>
      <c r="CU4171">
        <v>2791</v>
      </c>
      <c r="CV4171">
        <v>-1</v>
      </c>
    </row>
    <row r="4172" spans="1:100" x14ac:dyDescent="0.2">
      <c r="A4172">
        <v>2022</v>
      </c>
      <c r="B4172">
        <v>6</v>
      </c>
      <c r="C4172" s="267">
        <v>44730</v>
      </c>
      <c r="D4172">
        <v>384</v>
      </c>
      <c r="E4172">
        <v>556</v>
      </c>
      <c r="F4172">
        <v>6</v>
      </c>
      <c r="G4172" t="s">
        <v>202</v>
      </c>
      <c r="H4172" t="s">
        <v>203</v>
      </c>
      <c r="I4172" t="s">
        <v>169</v>
      </c>
      <c r="J4172">
        <v>1</v>
      </c>
      <c r="K4172">
        <v>6</v>
      </c>
      <c r="L4172">
        <v>1066</v>
      </c>
      <c r="M4172">
        <v>1003</v>
      </c>
      <c r="N4172">
        <v>1141</v>
      </c>
      <c r="AM4172"/>
      <c r="AN4172"/>
      <c r="AO4172">
        <v>21</v>
      </c>
      <c r="AP4172">
        <v>180</v>
      </c>
      <c r="AQ4172"/>
      <c r="AR4172"/>
      <c r="AU4172">
        <v>216</v>
      </c>
      <c r="AV4172">
        <v>6</v>
      </c>
      <c r="AW4172">
        <v>9</v>
      </c>
      <c r="AX4172">
        <v>10</v>
      </c>
      <c r="AZ4172">
        <v>4</v>
      </c>
      <c r="BG4172">
        <v>312</v>
      </c>
      <c r="BH4172">
        <v>8</v>
      </c>
      <c r="BI4172">
        <v>10</v>
      </c>
      <c r="BJ4172">
        <v>4</v>
      </c>
      <c r="BQ4172" t="s">
        <v>185</v>
      </c>
      <c r="BR4172" t="s">
        <v>186</v>
      </c>
      <c r="BS4172" t="s">
        <v>204</v>
      </c>
      <c r="BT4172" t="s">
        <v>188</v>
      </c>
      <c r="BU4172">
        <v>24</v>
      </c>
      <c r="BV4172" t="s">
        <v>205</v>
      </c>
      <c r="BW4172" t="s">
        <v>173</v>
      </c>
      <c r="BX4172">
        <v>0</v>
      </c>
      <c r="BY4172">
        <v>29</v>
      </c>
      <c r="BZ4172">
        <v>4.833333333333333</v>
      </c>
      <c r="CA4172">
        <v>220</v>
      </c>
      <c r="CB4172">
        <v>22</v>
      </c>
      <c r="CC4172">
        <v>3.666666666666667</v>
      </c>
      <c r="CD4172">
        <v>315</v>
      </c>
      <c r="CE4172">
        <v>2</v>
      </c>
      <c r="CF4172">
        <v>3</v>
      </c>
      <c r="CG4172">
        <v>2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0</v>
      </c>
      <c r="CN4172">
        <v>8.5</v>
      </c>
      <c r="CO4172">
        <v>535</v>
      </c>
      <c r="CP4172">
        <v>1.5887850467289719E-2</v>
      </c>
      <c r="CQ4172">
        <v>7.9737335834896804E-3</v>
      </c>
      <c r="CR4172">
        <v>0.50187617260787998</v>
      </c>
      <c r="CS4172"/>
      <c r="CT4172"/>
      <c r="CU4172">
        <v>2791</v>
      </c>
      <c r="CV4172"/>
    </row>
    <row r="4173" spans="1:100" x14ac:dyDescent="0.2">
      <c r="A4173">
        <v>2022</v>
      </c>
      <c r="B4173">
        <v>6</v>
      </c>
      <c r="C4173" s="267">
        <v>44730</v>
      </c>
      <c r="D4173">
        <v>384</v>
      </c>
      <c r="E4173">
        <v>557</v>
      </c>
      <c r="F4173">
        <v>6</v>
      </c>
      <c r="G4173" t="s">
        <v>206</v>
      </c>
      <c r="H4173" t="s">
        <v>207</v>
      </c>
      <c r="I4173" t="s">
        <v>169</v>
      </c>
      <c r="J4173">
        <v>1</v>
      </c>
      <c r="K4173">
        <v>6</v>
      </c>
      <c r="L4173">
        <v>182</v>
      </c>
      <c r="M4173">
        <v>171</v>
      </c>
      <c r="N4173">
        <v>194</v>
      </c>
      <c r="Y4173">
        <v>143</v>
      </c>
      <c r="Z4173">
        <v>123</v>
      </c>
      <c r="AK4173">
        <v>156</v>
      </c>
      <c r="AL4173">
        <v>154</v>
      </c>
      <c r="AM4173"/>
      <c r="AN4173"/>
      <c r="AO4173">
        <v>21</v>
      </c>
      <c r="AP4173">
        <v>180</v>
      </c>
      <c r="AQ4173">
        <v>25</v>
      </c>
      <c r="AR4173">
        <v>144</v>
      </c>
      <c r="BQ4173" t="s">
        <v>185</v>
      </c>
      <c r="BR4173" t="s">
        <v>186</v>
      </c>
      <c r="BS4173" t="s">
        <v>208</v>
      </c>
      <c r="BT4173" t="s">
        <v>209</v>
      </c>
      <c r="BU4173">
        <v>24</v>
      </c>
      <c r="BV4173" t="s">
        <v>205</v>
      </c>
      <c r="BW4173" t="s">
        <v>173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0</v>
      </c>
      <c r="CN4173">
        <v>0</v>
      </c>
      <c r="CO4173">
        <v>0</v>
      </c>
      <c r="CP4173"/>
      <c r="CQ4173">
        <v>0</v>
      </c>
      <c r="CR4173">
        <v>0</v>
      </c>
      <c r="CS4173"/>
      <c r="CT4173"/>
      <c r="CU4173">
        <v>2791</v>
      </c>
      <c r="CV4173"/>
    </row>
    <row r="4174" spans="1:100" x14ac:dyDescent="0.2">
      <c r="A4174">
        <v>2022</v>
      </c>
      <c r="B4174">
        <v>6</v>
      </c>
      <c r="C4174" s="267">
        <v>44730</v>
      </c>
      <c r="D4174">
        <v>434</v>
      </c>
      <c r="E4174">
        <v>751</v>
      </c>
      <c r="F4174">
        <v>7</v>
      </c>
      <c r="G4174" t="s">
        <v>210</v>
      </c>
      <c r="H4174" t="s">
        <v>211</v>
      </c>
      <c r="I4174" t="s">
        <v>169</v>
      </c>
      <c r="J4174">
        <v>1</v>
      </c>
      <c r="K4174">
        <v>4</v>
      </c>
      <c r="L4174">
        <v>1009</v>
      </c>
      <c r="M4174">
        <v>949</v>
      </c>
      <c r="N4174">
        <v>1080</v>
      </c>
      <c r="AM4174"/>
      <c r="AN4174"/>
      <c r="AO4174">
        <v>20</v>
      </c>
      <c r="AP4174">
        <v>180</v>
      </c>
      <c r="AQ4174"/>
      <c r="AR4174"/>
      <c r="AV4174">
        <v>4</v>
      </c>
      <c r="AW4174">
        <v>5</v>
      </c>
      <c r="AX4174">
        <v>6</v>
      </c>
      <c r="BC4174">
        <v>7</v>
      </c>
      <c r="BG4174">
        <v>180</v>
      </c>
      <c r="BH4174">
        <v>6</v>
      </c>
      <c r="BI4174">
        <v>6</v>
      </c>
      <c r="BJ4174">
        <v>6</v>
      </c>
      <c r="BQ4174" t="s">
        <v>185</v>
      </c>
      <c r="BR4174" t="s">
        <v>186</v>
      </c>
      <c r="BS4174" t="s">
        <v>212</v>
      </c>
      <c r="BT4174" t="s">
        <v>188</v>
      </c>
      <c r="BU4174">
        <v>24</v>
      </c>
      <c r="BV4174" t="s">
        <v>213</v>
      </c>
      <c r="BW4174" t="s">
        <v>173</v>
      </c>
      <c r="BX4174">
        <v>0</v>
      </c>
      <c r="BY4174">
        <v>22</v>
      </c>
      <c r="BZ4174">
        <v>5.5</v>
      </c>
      <c r="CA4174">
        <v>5</v>
      </c>
      <c r="CB4174">
        <v>18</v>
      </c>
      <c r="CC4174">
        <v>4.5</v>
      </c>
      <c r="CD4174">
        <v>184</v>
      </c>
      <c r="CE4174">
        <v>2</v>
      </c>
      <c r="CF4174">
        <v>2</v>
      </c>
      <c r="CG4174">
        <v>3</v>
      </c>
      <c r="CH4174">
        <v>0</v>
      </c>
      <c r="CI4174">
        <v>0</v>
      </c>
      <c r="CJ4174">
        <v>0</v>
      </c>
      <c r="CK4174">
        <v>0</v>
      </c>
      <c r="CL4174">
        <v>1</v>
      </c>
      <c r="CM4174">
        <v>0</v>
      </c>
      <c r="CN4174">
        <v>10</v>
      </c>
      <c r="CO4174">
        <v>189</v>
      </c>
      <c r="CP4174">
        <v>5.2910052910052907E-2</v>
      </c>
      <c r="CQ4174">
        <v>9.9108027750247768E-3</v>
      </c>
      <c r="CR4174">
        <v>0.1873141724479683</v>
      </c>
      <c r="CS4174"/>
      <c r="CT4174"/>
      <c r="CU4174">
        <v>2791</v>
      </c>
      <c r="CV4174"/>
    </row>
    <row r="4175" spans="1:100" x14ac:dyDescent="0.2">
      <c r="A4175">
        <v>2022</v>
      </c>
      <c r="B4175">
        <v>6</v>
      </c>
      <c r="C4175" s="267">
        <v>44730</v>
      </c>
      <c r="D4175">
        <v>434</v>
      </c>
      <c r="E4175">
        <v>752</v>
      </c>
      <c r="F4175">
        <v>7</v>
      </c>
      <c r="K4175"/>
      <c r="L4175">
        <v>0</v>
      </c>
      <c r="M4175">
        <v>0</v>
      </c>
      <c r="N4175">
        <v>0</v>
      </c>
      <c r="Z4175">
        <v>140</v>
      </c>
      <c r="AK4175">
        <v>140</v>
      </c>
      <c r="AL4175">
        <v>141</v>
      </c>
      <c r="AM4175"/>
      <c r="AN4175"/>
      <c r="AO4175">
        <v>0</v>
      </c>
      <c r="AP4175"/>
      <c r="AQ4175">
        <v>0</v>
      </c>
      <c r="AR4175">
        <v>140.33333333333329</v>
      </c>
      <c r="BU4175">
        <v>24</v>
      </c>
      <c r="BW4175" t="s">
        <v>173</v>
      </c>
      <c r="BX4175">
        <v>0</v>
      </c>
      <c r="BY4175">
        <v>0</v>
      </c>
      <c r="BZ4175"/>
      <c r="CA4175">
        <v>0</v>
      </c>
      <c r="CB4175">
        <v>0</v>
      </c>
      <c r="CC4175"/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0</v>
      </c>
      <c r="CN4175">
        <v>0</v>
      </c>
      <c r="CO4175">
        <v>0</v>
      </c>
      <c r="CP4175"/>
      <c r="CQ4175"/>
      <c r="CR4175"/>
      <c r="CS4175"/>
      <c r="CT4175"/>
      <c r="CU4175">
        <v>2791</v>
      </c>
      <c r="CV4175"/>
    </row>
    <row r="4176" spans="1:100" x14ac:dyDescent="0.2">
      <c r="A4176">
        <v>2022</v>
      </c>
      <c r="B4176">
        <v>6</v>
      </c>
      <c r="C4176" s="267">
        <v>44730</v>
      </c>
      <c r="D4176">
        <v>124</v>
      </c>
      <c r="E4176">
        <v>688</v>
      </c>
      <c r="F4176">
        <v>8</v>
      </c>
      <c r="G4176" t="s">
        <v>308</v>
      </c>
      <c r="H4176" t="s">
        <v>309</v>
      </c>
      <c r="I4176" t="s">
        <v>169</v>
      </c>
      <c r="J4176">
        <v>2</v>
      </c>
      <c r="K4176">
        <v>2</v>
      </c>
      <c r="L4176">
        <v>200</v>
      </c>
      <c r="M4176">
        <v>180</v>
      </c>
      <c r="N4176">
        <v>220</v>
      </c>
      <c r="O4176">
        <v>222</v>
      </c>
      <c r="P4176">
        <v>231</v>
      </c>
      <c r="Q4176">
        <v>284</v>
      </c>
      <c r="R4176">
        <v>262</v>
      </c>
      <c r="S4176">
        <v>315</v>
      </c>
      <c r="T4176">
        <v>195</v>
      </c>
      <c r="U4176">
        <v>201</v>
      </c>
      <c r="V4176">
        <v>210</v>
      </c>
      <c r="W4176">
        <v>204</v>
      </c>
      <c r="X4176">
        <v>200</v>
      </c>
      <c r="AA4176">
        <v>258</v>
      </c>
      <c r="AB4176">
        <v>247</v>
      </c>
      <c r="AC4176">
        <v>253</v>
      </c>
      <c r="AD4176">
        <v>255</v>
      </c>
      <c r="AE4176">
        <v>242</v>
      </c>
      <c r="AF4176">
        <v>196</v>
      </c>
      <c r="AG4176">
        <v>198</v>
      </c>
      <c r="AH4176">
        <v>206</v>
      </c>
      <c r="AI4176">
        <v>199</v>
      </c>
      <c r="AJ4176">
        <v>204</v>
      </c>
      <c r="AM4176">
        <v>256.89999999999998</v>
      </c>
      <c r="AN4176">
        <v>201.3</v>
      </c>
      <c r="AO4176">
        <v>59</v>
      </c>
      <c r="AP4176">
        <v>122</v>
      </c>
      <c r="AQ4176"/>
      <c r="AR4176"/>
      <c r="AU4176">
        <v>730</v>
      </c>
      <c r="AV4176">
        <v>3</v>
      </c>
      <c r="AW4176">
        <v>5</v>
      </c>
      <c r="AX4176">
        <v>6</v>
      </c>
      <c r="AZ4176">
        <v>4</v>
      </c>
      <c r="BG4176">
        <v>970</v>
      </c>
      <c r="BH4176">
        <v>2</v>
      </c>
      <c r="BI4176">
        <v>4</v>
      </c>
      <c r="BJ4176">
        <v>1</v>
      </c>
      <c r="BQ4176" t="s">
        <v>180</v>
      </c>
      <c r="BR4176" t="s">
        <v>192</v>
      </c>
      <c r="BS4176"/>
      <c r="BT4176"/>
      <c r="BU4176">
        <v>24</v>
      </c>
      <c r="BV4176" t="s">
        <v>310</v>
      </c>
      <c r="BW4176" t="s">
        <v>173</v>
      </c>
      <c r="BX4176">
        <v>0</v>
      </c>
      <c r="BY4176">
        <v>18</v>
      </c>
      <c r="BZ4176">
        <v>9</v>
      </c>
      <c r="CA4176">
        <v>739</v>
      </c>
      <c r="CB4176">
        <v>7</v>
      </c>
      <c r="CC4176">
        <v>3.5</v>
      </c>
      <c r="CD4176">
        <v>973</v>
      </c>
      <c r="CE4176">
        <v>2</v>
      </c>
      <c r="CF4176">
        <v>4</v>
      </c>
      <c r="CG4176">
        <v>3</v>
      </c>
      <c r="CH4176">
        <v>0</v>
      </c>
      <c r="CI4176">
        <v>2</v>
      </c>
      <c r="CJ4176">
        <v>0</v>
      </c>
      <c r="CK4176">
        <v>0</v>
      </c>
      <c r="CL4176">
        <v>0</v>
      </c>
      <c r="CM4176">
        <v>0</v>
      </c>
      <c r="CN4176">
        <v>12.5</v>
      </c>
      <c r="CO4176">
        <v>1712</v>
      </c>
      <c r="CP4176">
        <v>7.3014018691588776E-3</v>
      </c>
      <c r="CQ4176">
        <v>6.25E-2</v>
      </c>
      <c r="CR4176">
        <v>8.56</v>
      </c>
      <c r="CS4176">
        <v>6.2096373571783402E-2</v>
      </c>
      <c r="CT4176">
        <v>8.5047193243914556</v>
      </c>
      <c r="CU4176">
        <v>2791</v>
      </c>
      <c r="CV4176">
        <v>-1</v>
      </c>
    </row>
    <row r="4177" spans="1:100" x14ac:dyDescent="0.2">
      <c r="A4177">
        <v>2022</v>
      </c>
      <c r="B4177">
        <v>6</v>
      </c>
      <c r="C4177" s="267">
        <v>44730</v>
      </c>
      <c r="D4177">
        <v>124</v>
      </c>
      <c r="E4177">
        <v>689</v>
      </c>
      <c r="F4177">
        <v>8</v>
      </c>
      <c r="G4177" t="s">
        <v>311</v>
      </c>
      <c r="H4177" t="s">
        <v>312</v>
      </c>
      <c r="I4177" t="s">
        <v>169</v>
      </c>
      <c r="J4177">
        <v>2</v>
      </c>
      <c r="K4177">
        <v>2</v>
      </c>
      <c r="L4177">
        <v>75</v>
      </c>
      <c r="M4177">
        <v>67</v>
      </c>
      <c r="N4177">
        <v>82</v>
      </c>
      <c r="O4177">
        <v>91</v>
      </c>
      <c r="P4177">
        <v>101</v>
      </c>
      <c r="Q4177">
        <v>103</v>
      </c>
      <c r="R4177">
        <v>108</v>
      </c>
      <c r="S4177">
        <v>102</v>
      </c>
      <c r="T4177">
        <v>75</v>
      </c>
      <c r="U4177">
        <v>80</v>
      </c>
      <c r="V4177">
        <v>78</v>
      </c>
      <c r="W4177">
        <v>84</v>
      </c>
      <c r="X4177">
        <v>82</v>
      </c>
      <c r="Y4177">
        <v>101</v>
      </c>
      <c r="Z4177">
        <v>120</v>
      </c>
      <c r="AA4177">
        <v>98</v>
      </c>
      <c r="AB4177">
        <v>99</v>
      </c>
      <c r="AC4177">
        <v>96</v>
      </c>
      <c r="AD4177">
        <v>95</v>
      </c>
      <c r="AE4177">
        <v>94</v>
      </c>
      <c r="AF4177">
        <v>80</v>
      </c>
      <c r="AG4177">
        <v>81</v>
      </c>
      <c r="AH4177">
        <v>78</v>
      </c>
      <c r="AI4177">
        <v>80</v>
      </c>
      <c r="AJ4177">
        <v>81</v>
      </c>
      <c r="AK4177">
        <v>120</v>
      </c>
      <c r="AL4177">
        <v>120</v>
      </c>
      <c r="AM4177">
        <v>98.7</v>
      </c>
      <c r="AN4177">
        <v>79.900000000000006</v>
      </c>
      <c r="AO4177">
        <v>59</v>
      </c>
      <c r="AP4177">
        <v>122</v>
      </c>
      <c r="AQ4177">
        <v>62.47288503253796</v>
      </c>
      <c r="AR4177">
        <v>115.25</v>
      </c>
      <c r="AU4177">
        <v>810</v>
      </c>
      <c r="AV4177">
        <v>7</v>
      </c>
      <c r="AW4177">
        <v>2</v>
      </c>
      <c r="AX4177">
        <v>8</v>
      </c>
      <c r="AZ4177">
        <v>3</v>
      </c>
      <c r="BG4177">
        <v>1242</v>
      </c>
      <c r="BH4177">
        <v>4</v>
      </c>
      <c r="BI4177">
        <v>2</v>
      </c>
      <c r="BJ4177">
        <v>1</v>
      </c>
      <c r="BQ4177" t="s">
        <v>180</v>
      </c>
      <c r="BR4177" t="s">
        <v>192</v>
      </c>
      <c r="BS4177"/>
      <c r="BT4177"/>
      <c r="BU4177">
        <v>24</v>
      </c>
      <c r="BV4177" t="s">
        <v>310</v>
      </c>
      <c r="BW4177" t="s">
        <v>173</v>
      </c>
      <c r="BX4177">
        <v>0</v>
      </c>
      <c r="BY4177">
        <v>20</v>
      </c>
      <c r="BZ4177">
        <v>10</v>
      </c>
      <c r="CA4177">
        <v>820</v>
      </c>
      <c r="CB4177">
        <v>7</v>
      </c>
      <c r="CC4177">
        <v>3.5</v>
      </c>
      <c r="CD4177">
        <v>1245</v>
      </c>
      <c r="CE4177">
        <v>5</v>
      </c>
      <c r="CF4177">
        <v>2</v>
      </c>
      <c r="CG4177">
        <v>4</v>
      </c>
      <c r="CH4177">
        <v>0</v>
      </c>
      <c r="CI4177">
        <v>1</v>
      </c>
      <c r="CJ4177">
        <v>0</v>
      </c>
      <c r="CK4177">
        <v>0</v>
      </c>
      <c r="CL4177">
        <v>0</v>
      </c>
      <c r="CM4177">
        <v>0</v>
      </c>
      <c r="CN4177">
        <v>13.5</v>
      </c>
      <c r="CO4177">
        <v>2065</v>
      </c>
      <c r="CP4177">
        <v>6.5375302663438261E-3</v>
      </c>
      <c r="CQ4177">
        <v>0.18</v>
      </c>
      <c r="CR4177">
        <v>27.533333333333331</v>
      </c>
      <c r="CS4177">
        <v>0.1689612015018773</v>
      </c>
      <c r="CT4177">
        <v>25.84480600750938</v>
      </c>
      <c r="CU4177">
        <v>2791</v>
      </c>
      <c r="CV4177">
        <v>-1</v>
      </c>
    </row>
    <row r="4178" spans="1:100" x14ac:dyDescent="0.2">
      <c r="A4178">
        <v>2022</v>
      </c>
      <c r="B4178">
        <v>6</v>
      </c>
      <c r="C4178" s="267">
        <v>44730</v>
      </c>
      <c r="D4178">
        <v>3</v>
      </c>
      <c r="E4178">
        <v>9</v>
      </c>
      <c r="F4178">
        <v>26</v>
      </c>
      <c r="G4178" t="s">
        <v>315</v>
      </c>
      <c r="H4178" t="s">
        <v>316</v>
      </c>
      <c r="I4178" t="s">
        <v>317</v>
      </c>
      <c r="J4178">
        <v>2</v>
      </c>
      <c r="K4178">
        <v>2</v>
      </c>
      <c r="L4178">
        <v>24</v>
      </c>
      <c r="M4178">
        <v>22</v>
      </c>
      <c r="N4178">
        <v>25</v>
      </c>
      <c r="AM4178"/>
      <c r="AN4178"/>
      <c r="AO4178">
        <v>61</v>
      </c>
      <c r="AP4178">
        <v>118</v>
      </c>
      <c r="AQ4178"/>
      <c r="AR4178"/>
      <c r="BQ4178" t="s">
        <v>318</v>
      </c>
      <c r="BR4178" t="s">
        <v>319</v>
      </c>
      <c r="BS4178"/>
      <c r="BT4178"/>
      <c r="BU4178">
        <v>24</v>
      </c>
      <c r="BV4178" t="s">
        <v>320</v>
      </c>
      <c r="BW4178" t="s">
        <v>222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0</v>
      </c>
      <c r="CN4178">
        <v>0</v>
      </c>
      <c r="CO4178">
        <v>0</v>
      </c>
      <c r="CP4178"/>
      <c r="CQ4178">
        <v>0</v>
      </c>
      <c r="CR4178">
        <v>0</v>
      </c>
      <c r="CS4178"/>
      <c r="CT4178"/>
      <c r="CU4178">
        <v>2791</v>
      </c>
      <c r="CV4178"/>
    </row>
    <row r="4179" spans="1:100" x14ac:dyDescent="0.2">
      <c r="A4179">
        <v>2022</v>
      </c>
      <c r="B4179">
        <v>6</v>
      </c>
      <c r="C4179" s="267">
        <v>44730</v>
      </c>
      <c r="D4179">
        <v>53</v>
      </c>
      <c r="E4179">
        <v>131</v>
      </c>
      <c r="F4179">
        <v>30</v>
      </c>
      <c r="G4179" t="s">
        <v>503</v>
      </c>
      <c r="H4179" t="s">
        <v>504</v>
      </c>
      <c r="I4179" t="s">
        <v>225</v>
      </c>
      <c r="J4179">
        <v>25</v>
      </c>
      <c r="K4179">
        <v>1</v>
      </c>
      <c r="L4179">
        <v>10</v>
      </c>
      <c r="M4179">
        <v>9</v>
      </c>
      <c r="N4179">
        <v>10</v>
      </c>
      <c r="O4179">
        <v>14</v>
      </c>
      <c r="P4179">
        <v>13</v>
      </c>
      <c r="Q4179">
        <v>18</v>
      </c>
      <c r="R4179">
        <v>19</v>
      </c>
      <c r="S4179">
        <v>17</v>
      </c>
      <c r="T4179">
        <v>9</v>
      </c>
      <c r="U4179">
        <v>8</v>
      </c>
      <c r="V4179">
        <v>9</v>
      </c>
      <c r="W4179">
        <v>10</v>
      </c>
      <c r="X4179">
        <v>9</v>
      </c>
      <c r="Y4179">
        <v>83</v>
      </c>
      <c r="Z4179">
        <v>83</v>
      </c>
      <c r="AA4179">
        <v>18</v>
      </c>
      <c r="AB4179">
        <v>17</v>
      </c>
      <c r="AC4179">
        <v>16</v>
      </c>
      <c r="AD4179">
        <v>17</v>
      </c>
      <c r="AE4179">
        <v>18</v>
      </c>
      <c r="AF4179">
        <v>10</v>
      </c>
      <c r="AG4179">
        <v>10</v>
      </c>
      <c r="AH4179">
        <v>10</v>
      </c>
      <c r="AI4179">
        <v>10</v>
      </c>
      <c r="AJ4179">
        <v>10</v>
      </c>
      <c r="AK4179">
        <v>78</v>
      </c>
      <c r="AL4179">
        <v>78</v>
      </c>
      <c r="AM4179">
        <v>16.7</v>
      </c>
      <c r="AN4179">
        <v>9.5</v>
      </c>
      <c r="AO4179">
        <v>910</v>
      </c>
      <c r="AP4179">
        <v>99</v>
      </c>
      <c r="AQ4179">
        <v>1118.012422360249</v>
      </c>
      <c r="AR4179">
        <v>80.5</v>
      </c>
      <c r="AU4179">
        <v>8000</v>
      </c>
      <c r="AV4179">
        <v>5</v>
      </c>
      <c r="AW4179">
        <v>4</v>
      </c>
      <c r="AX4179">
        <v>16</v>
      </c>
      <c r="AZ4179">
        <v>6</v>
      </c>
      <c r="BG4179">
        <v>10000</v>
      </c>
      <c r="BH4179">
        <v>10</v>
      </c>
      <c r="BI4179">
        <v>6</v>
      </c>
      <c r="BJ4179">
        <v>3</v>
      </c>
      <c r="BQ4179" t="s">
        <v>180</v>
      </c>
      <c r="BR4179" t="s">
        <v>266</v>
      </c>
      <c r="BS4179" t="s">
        <v>505</v>
      </c>
      <c r="BT4179"/>
      <c r="BU4179">
        <v>24</v>
      </c>
      <c r="BV4179" t="s">
        <v>503</v>
      </c>
      <c r="BW4179" t="s">
        <v>222</v>
      </c>
      <c r="BX4179">
        <v>0</v>
      </c>
      <c r="BY4179">
        <v>31</v>
      </c>
      <c r="BZ4179">
        <v>31</v>
      </c>
      <c r="CA4179">
        <v>8031</v>
      </c>
      <c r="CB4179">
        <v>19</v>
      </c>
      <c r="CC4179">
        <v>19</v>
      </c>
      <c r="CD4179">
        <v>10019</v>
      </c>
      <c r="CE4179">
        <v>15</v>
      </c>
      <c r="CF4179">
        <v>10</v>
      </c>
      <c r="CG4179">
        <v>19</v>
      </c>
      <c r="CH4179">
        <v>0</v>
      </c>
      <c r="CI4179">
        <v>6</v>
      </c>
      <c r="CJ4179">
        <v>0</v>
      </c>
      <c r="CK4179">
        <v>0</v>
      </c>
      <c r="CL4179">
        <v>0</v>
      </c>
      <c r="CM4179">
        <v>0</v>
      </c>
      <c r="CN4179">
        <v>50</v>
      </c>
      <c r="CO4179">
        <v>18050</v>
      </c>
      <c r="CP4179">
        <v>2.7700831024930748E-3</v>
      </c>
      <c r="CQ4179">
        <v>5</v>
      </c>
      <c r="CR4179">
        <v>1805</v>
      </c>
      <c r="CS4179">
        <v>5.2631578947368416</v>
      </c>
      <c r="CT4179">
        <v>1900</v>
      </c>
      <c r="CU4179">
        <v>2791</v>
      </c>
      <c r="CV4179">
        <v>-1</v>
      </c>
    </row>
    <row r="4180" spans="1:100" x14ac:dyDescent="0.2">
      <c r="A4180">
        <v>2022</v>
      </c>
      <c r="B4180">
        <v>6</v>
      </c>
      <c r="C4180" s="267">
        <v>44730</v>
      </c>
      <c r="D4180">
        <v>334</v>
      </c>
      <c r="E4180">
        <v>254</v>
      </c>
      <c r="F4180">
        <v>47</v>
      </c>
      <c r="G4180" t="s">
        <v>220</v>
      </c>
      <c r="H4180" t="s">
        <v>179</v>
      </c>
      <c r="I4180" t="s">
        <v>221</v>
      </c>
      <c r="J4180">
        <v>4</v>
      </c>
      <c r="K4180">
        <v>2</v>
      </c>
      <c r="L4180">
        <v>203</v>
      </c>
      <c r="M4180">
        <v>188</v>
      </c>
      <c r="N4180">
        <v>217</v>
      </c>
      <c r="AM4180"/>
      <c r="AN4180"/>
      <c r="AO4180">
        <v>94</v>
      </c>
      <c r="AP4180">
        <v>153</v>
      </c>
      <c r="AQ4180"/>
      <c r="AR4180"/>
      <c r="BQ4180" t="s">
        <v>180</v>
      </c>
      <c r="BR4180" t="s">
        <v>181</v>
      </c>
      <c r="BS4180" t="s">
        <v>182</v>
      </c>
      <c r="BT4180"/>
      <c r="BU4180">
        <v>24</v>
      </c>
      <c r="BV4180" t="s">
        <v>220</v>
      </c>
      <c r="BW4180" t="s">
        <v>222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0</v>
      </c>
      <c r="CN4180">
        <v>0</v>
      </c>
      <c r="CO4180">
        <v>0</v>
      </c>
      <c r="CP4180"/>
      <c r="CQ4180">
        <v>0</v>
      </c>
      <c r="CR4180">
        <v>0</v>
      </c>
      <c r="CS4180"/>
      <c r="CT4180"/>
      <c r="CU4180">
        <v>2791</v>
      </c>
      <c r="CV4180"/>
    </row>
    <row r="4181" spans="1:100" x14ac:dyDescent="0.2">
      <c r="A4181">
        <v>2022</v>
      </c>
      <c r="B4181">
        <v>6</v>
      </c>
      <c r="C4181" s="267">
        <v>44730</v>
      </c>
      <c r="D4181">
        <v>433</v>
      </c>
      <c r="E4181">
        <v>452</v>
      </c>
      <c r="F4181">
        <v>48</v>
      </c>
      <c r="G4181" t="s">
        <v>553</v>
      </c>
      <c r="H4181" t="s">
        <v>554</v>
      </c>
      <c r="I4181" t="s">
        <v>221</v>
      </c>
      <c r="J4181">
        <v>4</v>
      </c>
      <c r="K4181">
        <v>2</v>
      </c>
      <c r="L4181">
        <v>270</v>
      </c>
      <c r="M4181">
        <v>251</v>
      </c>
      <c r="N4181">
        <v>288</v>
      </c>
      <c r="AM4181"/>
      <c r="AN4181"/>
      <c r="AO4181">
        <v>96</v>
      </c>
      <c r="AP4181">
        <v>150</v>
      </c>
      <c r="AQ4181"/>
      <c r="AR4181"/>
      <c r="BQ4181" t="s">
        <v>180</v>
      </c>
      <c r="BR4181" t="s">
        <v>181</v>
      </c>
      <c r="BS4181"/>
      <c r="BT4181"/>
      <c r="BU4181">
        <v>24</v>
      </c>
      <c r="BV4181" t="s">
        <v>552</v>
      </c>
      <c r="BW4181" t="s">
        <v>222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0</v>
      </c>
      <c r="CN4181">
        <v>0</v>
      </c>
      <c r="CO4181">
        <v>0</v>
      </c>
      <c r="CP4181"/>
      <c r="CQ4181">
        <v>0</v>
      </c>
      <c r="CR4181">
        <v>0</v>
      </c>
      <c r="CS4181"/>
      <c r="CT4181"/>
      <c r="CU4181">
        <v>2791</v>
      </c>
      <c r="CV4181"/>
    </row>
    <row r="4182" spans="1:100" x14ac:dyDescent="0.2">
      <c r="A4182">
        <v>2022</v>
      </c>
      <c r="B4182">
        <v>6</v>
      </c>
      <c r="C4182" s="267">
        <v>44730</v>
      </c>
      <c r="D4182">
        <v>433</v>
      </c>
      <c r="E4182">
        <v>453</v>
      </c>
      <c r="F4182">
        <v>48</v>
      </c>
      <c r="G4182" t="s">
        <v>550</v>
      </c>
      <c r="H4182" t="s">
        <v>551</v>
      </c>
      <c r="I4182" t="s">
        <v>221</v>
      </c>
      <c r="J4182">
        <v>4</v>
      </c>
      <c r="K4182">
        <v>2</v>
      </c>
      <c r="L4182">
        <v>175</v>
      </c>
      <c r="M4182">
        <v>162</v>
      </c>
      <c r="N4182">
        <v>187</v>
      </c>
      <c r="AM4182"/>
      <c r="AN4182"/>
      <c r="AO4182">
        <v>96</v>
      </c>
      <c r="AP4182">
        <v>150</v>
      </c>
      <c r="AQ4182"/>
      <c r="AR4182"/>
      <c r="BQ4182" t="s">
        <v>180</v>
      </c>
      <c r="BR4182" t="s">
        <v>181</v>
      </c>
      <c r="BS4182"/>
      <c r="BT4182"/>
      <c r="BU4182">
        <v>24</v>
      </c>
      <c r="BV4182" t="s">
        <v>552</v>
      </c>
      <c r="BW4182" t="s">
        <v>222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0</v>
      </c>
      <c r="CN4182">
        <v>0</v>
      </c>
      <c r="CO4182">
        <v>0</v>
      </c>
      <c r="CP4182"/>
      <c r="CQ4182">
        <v>0</v>
      </c>
      <c r="CR4182">
        <v>0</v>
      </c>
      <c r="CS4182"/>
      <c r="CT4182"/>
      <c r="CU4182">
        <v>2791</v>
      </c>
      <c r="CV4182"/>
    </row>
    <row r="4183" spans="1:100" x14ac:dyDescent="0.2">
      <c r="A4183">
        <v>2022</v>
      </c>
      <c r="B4183">
        <v>6</v>
      </c>
      <c r="C4183" s="267">
        <v>44730</v>
      </c>
      <c r="D4183">
        <v>3</v>
      </c>
      <c r="E4183">
        <v>10</v>
      </c>
      <c r="F4183"/>
      <c r="G4183" t="s">
        <v>321</v>
      </c>
      <c r="H4183" t="s">
        <v>322</v>
      </c>
      <c r="I4183" t="s">
        <v>317</v>
      </c>
      <c r="J4183">
        <v>2</v>
      </c>
      <c r="K4183">
        <v>2</v>
      </c>
      <c r="L4183">
        <v>48</v>
      </c>
      <c r="M4183">
        <v>44</v>
      </c>
      <c r="N4183">
        <v>51</v>
      </c>
      <c r="AM4183"/>
      <c r="AN4183"/>
      <c r="AO4183">
        <v>61</v>
      </c>
      <c r="AP4183">
        <v>118</v>
      </c>
      <c r="AQ4183"/>
      <c r="AR4183"/>
      <c r="BQ4183" t="s">
        <v>318</v>
      </c>
      <c r="BR4183" t="s">
        <v>319</v>
      </c>
      <c r="BS4183"/>
      <c r="BT4183"/>
      <c r="BU4183">
        <v>24</v>
      </c>
      <c r="BV4183" t="s">
        <v>320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0</v>
      </c>
      <c r="CN4183">
        <v>0</v>
      </c>
      <c r="CO4183">
        <v>0</v>
      </c>
      <c r="CP4183"/>
      <c r="CQ4183">
        <v>0</v>
      </c>
      <c r="CR4183">
        <v>0</v>
      </c>
      <c r="CS4183"/>
      <c r="CT4183"/>
      <c r="CU4183">
        <v>2791</v>
      </c>
      <c r="CV4183"/>
    </row>
    <row r="4184" spans="1:100" x14ac:dyDescent="0.2">
      <c r="A4184">
        <v>2022</v>
      </c>
      <c r="B4184">
        <v>6</v>
      </c>
      <c r="C4184" s="267">
        <v>44730</v>
      </c>
      <c r="D4184">
        <v>334</v>
      </c>
      <c r="E4184">
        <v>254</v>
      </c>
      <c r="F4184"/>
      <c r="G4184" t="s">
        <v>220</v>
      </c>
      <c r="H4184" t="s">
        <v>179</v>
      </c>
      <c r="I4184" t="s">
        <v>221</v>
      </c>
      <c r="J4184">
        <v>4</v>
      </c>
      <c r="K4184">
        <v>2</v>
      </c>
      <c r="L4184">
        <v>203</v>
      </c>
      <c r="M4184">
        <v>188</v>
      </c>
      <c r="N4184">
        <v>217</v>
      </c>
      <c r="AM4184"/>
      <c r="AN4184"/>
      <c r="AO4184">
        <v>94</v>
      </c>
      <c r="AP4184">
        <v>153</v>
      </c>
      <c r="AQ4184"/>
      <c r="AR4184"/>
      <c r="BQ4184" t="s">
        <v>180</v>
      </c>
      <c r="BR4184" t="s">
        <v>181</v>
      </c>
      <c r="BS4184" t="s">
        <v>182</v>
      </c>
      <c r="BT4184"/>
      <c r="BU4184">
        <v>24</v>
      </c>
      <c r="BV4184" t="s">
        <v>220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0</v>
      </c>
      <c r="CN4184">
        <v>0</v>
      </c>
      <c r="CO4184">
        <v>0</v>
      </c>
      <c r="CP4184"/>
      <c r="CQ4184">
        <v>0</v>
      </c>
      <c r="CR4184">
        <v>0</v>
      </c>
      <c r="CS4184"/>
      <c r="CT4184"/>
      <c r="CU4184">
        <v>2791</v>
      </c>
      <c r="CV4184"/>
    </row>
    <row r="4185" spans="1:100" x14ac:dyDescent="0.2">
      <c r="A4185">
        <v>2022</v>
      </c>
      <c r="B4185">
        <v>6</v>
      </c>
      <c r="C4185" s="267">
        <v>44730</v>
      </c>
      <c r="D4185">
        <v>376</v>
      </c>
      <c r="E4185">
        <v>438</v>
      </c>
      <c r="F4185"/>
      <c r="G4185" t="s">
        <v>216</v>
      </c>
      <c r="H4185" t="s">
        <v>217</v>
      </c>
      <c r="I4185" t="s">
        <v>169</v>
      </c>
      <c r="J4185">
        <v>3</v>
      </c>
      <c r="K4185">
        <v>2</v>
      </c>
      <c r="L4185">
        <v>335</v>
      </c>
      <c r="M4185">
        <v>315</v>
      </c>
      <c r="N4185">
        <v>358</v>
      </c>
      <c r="AM4185"/>
      <c r="AN4185"/>
      <c r="AO4185">
        <v>75</v>
      </c>
      <c r="AP4185">
        <v>144</v>
      </c>
      <c r="AQ4185"/>
      <c r="AR4185"/>
      <c r="AU4185">
        <v>780</v>
      </c>
      <c r="AV4185">
        <v>1</v>
      </c>
      <c r="AW4185">
        <v>3</v>
      </c>
      <c r="AX4185">
        <v>2</v>
      </c>
      <c r="BG4185">
        <v>1000</v>
      </c>
      <c r="BQ4185" t="s">
        <v>185</v>
      </c>
      <c r="BR4185" t="s">
        <v>186</v>
      </c>
      <c r="BS4185" t="s">
        <v>218</v>
      </c>
      <c r="BT4185" t="s">
        <v>188</v>
      </c>
      <c r="BU4185">
        <v>24</v>
      </c>
      <c r="BV4185" t="s">
        <v>219</v>
      </c>
      <c r="BX4185">
        <v>0</v>
      </c>
      <c r="BY4185">
        <v>6</v>
      </c>
      <c r="BZ4185">
        <v>3</v>
      </c>
      <c r="CA4185">
        <v>783</v>
      </c>
      <c r="CB4185">
        <v>0</v>
      </c>
      <c r="CC4185">
        <v>0</v>
      </c>
      <c r="CD4185">
        <v>1000</v>
      </c>
      <c r="CE4185">
        <v>0</v>
      </c>
      <c r="CF4185">
        <v>1</v>
      </c>
      <c r="CG4185">
        <v>1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3</v>
      </c>
      <c r="CO4185">
        <v>1783</v>
      </c>
      <c r="CP4185">
        <v>1.682557487380819E-3</v>
      </c>
      <c r="CQ4185">
        <v>8.9552238805970154E-3</v>
      </c>
      <c r="CR4185">
        <v>5.3223880597014928</v>
      </c>
      <c r="CS4185"/>
      <c r="CT4185"/>
      <c r="CU4185">
        <v>2791</v>
      </c>
      <c r="CV4185"/>
    </row>
    <row r="4186" spans="1:100" x14ac:dyDescent="0.2">
      <c r="A4186">
        <v>2022</v>
      </c>
      <c r="B4186">
        <v>6</v>
      </c>
      <c r="C4186" s="267">
        <v>44730</v>
      </c>
      <c r="D4186">
        <v>384</v>
      </c>
      <c r="E4186">
        <v>556</v>
      </c>
      <c r="F4186"/>
      <c r="G4186" t="s">
        <v>202</v>
      </c>
      <c r="H4186" t="s">
        <v>203</v>
      </c>
      <c r="I4186" t="s">
        <v>169</v>
      </c>
      <c r="J4186">
        <v>1</v>
      </c>
      <c r="K4186">
        <v>6</v>
      </c>
      <c r="L4186">
        <v>1066</v>
      </c>
      <c r="M4186">
        <v>1003</v>
      </c>
      <c r="N4186">
        <v>1141</v>
      </c>
      <c r="O4186">
        <v>1662</v>
      </c>
      <c r="P4186">
        <v>1726</v>
      </c>
      <c r="Q4186">
        <v>1759</v>
      </c>
      <c r="R4186">
        <v>1761</v>
      </c>
      <c r="S4186">
        <v>1843</v>
      </c>
      <c r="T4186">
        <v>1292</v>
      </c>
      <c r="U4186">
        <v>1314</v>
      </c>
      <c r="V4186">
        <v>1286</v>
      </c>
      <c r="W4186">
        <v>1304</v>
      </c>
      <c r="X4186">
        <v>1363</v>
      </c>
      <c r="AA4186">
        <v>1686</v>
      </c>
      <c r="AB4186">
        <v>1647</v>
      </c>
      <c r="AC4186">
        <v>1672</v>
      </c>
      <c r="AD4186">
        <v>1682</v>
      </c>
      <c r="AE4186">
        <v>1629</v>
      </c>
      <c r="AF4186">
        <v>1391</v>
      </c>
      <c r="AG4186">
        <v>1274</v>
      </c>
      <c r="AH4186">
        <v>1257</v>
      </c>
      <c r="AI4186">
        <v>1254</v>
      </c>
      <c r="AJ4186">
        <v>1239</v>
      </c>
      <c r="AM4186">
        <v>1706.7</v>
      </c>
      <c r="AN4186">
        <v>1297.4000000000001</v>
      </c>
      <c r="AO4186">
        <v>21</v>
      </c>
      <c r="AP4186">
        <v>180</v>
      </c>
      <c r="AQ4186"/>
      <c r="AR4186"/>
      <c r="BQ4186" t="s">
        <v>185</v>
      </c>
      <c r="BR4186" t="s">
        <v>186</v>
      </c>
      <c r="BS4186" t="s">
        <v>204</v>
      </c>
      <c r="BT4186" t="s">
        <v>188</v>
      </c>
      <c r="BU4186">
        <v>24</v>
      </c>
      <c r="BV4186" t="s">
        <v>205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0</v>
      </c>
      <c r="CP4186"/>
      <c r="CQ4186">
        <v>0</v>
      </c>
      <c r="CR4186">
        <v>0</v>
      </c>
      <c r="CS4186">
        <v>0</v>
      </c>
      <c r="CT4186">
        <v>0</v>
      </c>
      <c r="CU4186">
        <v>2791</v>
      </c>
      <c r="CV4186">
        <v>-1</v>
      </c>
    </row>
    <row r="4187" spans="1:100" x14ac:dyDescent="0.2">
      <c r="A4187">
        <v>2022</v>
      </c>
      <c r="B4187">
        <v>6</v>
      </c>
      <c r="C4187" s="267">
        <v>44730</v>
      </c>
      <c r="D4187">
        <v>421</v>
      </c>
      <c r="E4187">
        <v>667</v>
      </c>
      <c r="F4187"/>
      <c r="G4187" t="s">
        <v>355</v>
      </c>
      <c r="H4187" t="s">
        <v>356</v>
      </c>
      <c r="I4187" t="s">
        <v>169</v>
      </c>
      <c r="J4187">
        <v>1</v>
      </c>
      <c r="K4187">
        <v>4</v>
      </c>
      <c r="L4187">
        <v>1554</v>
      </c>
      <c r="M4187">
        <v>1462</v>
      </c>
      <c r="N4187">
        <v>1664</v>
      </c>
      <c r="O4187">
        <v>2644</v>
      </c>
      <c r="P4187">
        <v>2397</v>
      </c>
      <c r="Q4187">
        <v>2366</v>
      </c>
      <c r="R4187">
        <v>2238</v>
      </c>
      <c r="S4187">
        <v>2436</v>
      </c>
      <c r="T4187">
        <v>1656</v>
      </c>
      <c r="U4187">
        <v>1648</v>
      </c>
      <c r="V4187">
        <v>1610</v>
      </c>
      <c r="W4187">
        <v>1655</v>
      </c>
      <c r="X4187">
        <v>1683</v>
      </c>
      <c r="AA4187">
        <v>2388</v>
      </c>
      <c r="AB4187">
        <v>2147</v>
      </c>
      <c r="AC4187">
        <v>2305</v>
      </c>
      <c r="AD4187">
        <v>2236</v>
      </c>
      <c r="AE4187">
        <v>2166</v>
      </c>
      <c r="AF4187">
        <v>1851</v>
      </c>
      <c r="AG4187">
        <v>1606</v>
      </c>
      <c r="AH4187">
        <v>1535</v>
      </c>
      <c r="AI4187">
        <v>1590</v>
      </c>
      <c r="AJ4187">
        <v>1611</v>
      </c>
      <c r="AM4187">
        <v>2332.3000000000002</v>
      </c>
      <c r="AN4187">
        <v>1644.5</v>
      </c>
      <c r="AO4187">
        <v>18</v>
      </c>
      <c r="AP4187">
        <v>200</v>
      </c>
      <c r="AQ4187"/>
      <c r="AR4187"/>
      <c r="BQ4187" t="s">
        <v>185</v>
      </c>
      <c r="BR4187" t="s">
        <v>186</v>
      </c>
      <c r="BS4187" t="s">
        <v>357</v>
      </c>
      <c r="BT4187" t="s">
        <v>188</v>
      </c>
      <c r="BU4187">
        <v>24</v>
      </c>
      <c r="BV4187" t="s">
        <v>358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0</v>
      </c>
      <c r="CP4187"/>
      <c r="CQ4187">
        <v>0</v>
      </c>
      <c r="CR4187">
        <v>0</v>
      </c>
      <c r="CS4187">
        <v>0</v>
      </c>
      <c r="CT4187">
        <v>0</v>
      </c>
      <c r="CU4187">
        <v>2791</v>
      </c>
      <c r="CV4187">
        <v>-1</v>
      </c>
    </row>
    <row r="4188" spans="1:100" x14ac:dyDescent="0.2">
      <c r="A4188">
        <v>2022</v>
      </c>
      <c r="B4188">
        <v>6</v>
      </c>
      <c r="C4188" s="267">
        <v>44730</v>
      </c>
      <c r="D4188">
        <v>421</v>
      </c>
      <c r="E4188">
        <v>673</v>
      </c>
      <c r="F4188"/>
      <c r="G4188" t="s">
        <v>359</v>
      </c>
      <c r="H4188" t="s">
        <v>360</v>
      </c>
      <c r="I4188" t="s">
        <v>169</v>
      </c>
      <c r="J4188">
        <v>1</v>
      </c>
      <c r="K4188">
        <v>4</v>
      </c>
      <c r="L4188">
        <v>61</v>
      </c>
      <c r="M4188">
        <v>57</v>
      </c>
      <c r="N4188">
        <v>65</v>
      </c>
      <c r="AA4188">
        <v>130</v>
      </c>
      <c r="AB4188">
        <v>129</v>
      </c>
      <c r="AC4188">
        <v>126</v>
      </c>
      <c r="AD4188">
        <v>130</v>
      </c>
      <c r="AE4188">
        <v>129</v>
      </c>
      <c r="AF4188">
        <v>111</v>
      </c>
      <c r="AG4188">
        <v>99</v>
      </c>
      <c r="AH4188">
        <v>112</v>
      </c>
      <c r="AI4188">
        <v>116</v>
      </c>
      <c r="AJ4188">
        <v>110</v>
      </c>
      <c r="AM4188">
        <v>128.80000000000001</v>
      </c>
      <c r="AN4188">
        <v>109.6</v>
      </c>
      <c r="AO4188">
        <v>18</v>
      </c>
      <c r="AP4188">
        <v>200</v>
      </c>
      <c r="AQ4188"/>
      <c r="AR4188"/>
      <c r="BQ4188" t="s">
        <v>185</v>
      </c>
      <c r="BR4188" t="s">
        <v>186</v>
      </c>
      <c r="BS4188" t="s">
        <v>361</v>
      </c>
      <c r="BT4188" t="s">
        <v>188</v>
      </c>
      <c r="BU4188">
        <v>24</v>
      </c>
      <c r="BV4188" t="s">
        <v>358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0</v>
      </c>
      <c r="CO4188">
        <v>0</v>
      </c>
      <c r="CP4188"/>
      <c r="CQ4188">
        <v>0</v>
      </c>
      <c r="CR4188">
        <v>0</v>
      </c>
      <c r="CS4188">
        <v>0</v>
      </c>
      <c r="CT4188">
        <v>0</v>
      </c>
      <c r="CU4188">
        <v>2791</v>
      </c>
      <c r="CV4188">
        <v>-1</v>
      </c>
    </row>
    <row r="4189" spans="1:100" x14ac:dyDescent="0.2">
      <c r="A4189">
        <v>2022</v>
      </c>
      <c r="B4189">
        <v>6</v>
      </c>
      <c r="C4189" s="267">
        <v>44730</v>
      </c>
      <c r="D4189">
        <v>425</v>
      </c>
      <c r="E4189">
        <v>674</v>
      </c>
      <c r="F4189"/>
      <c r="G4189" t="s">
        <v>244</v>
      </c>
      <c r="H4189" t="s">
        <v>245</v>
      </c>
      <c r="I4189" t="s">
        <v>246</v>
      </c>
      <c r="J4189">
        <v>2</v>
      </c>
      <c r="K4189">
        <v>1</v>
      </c>
      <c r="L4189">
        <v>256</v>
      </c>
      <c r="M4189">
        <v>240</v>
      </c>
      <c r="N4189">
        <v>274</v>
      </c>
      <c r="AM4189"/>
      <c r="AN4189"/>
      <c r="AO4189">
        <v>60</v>
      </c>
      <c r="AP4189">
        <v>120</v>
      </c>
      <c r="AQ4189"/>
      <c r="AR4189"/>
      <c r="AU4189">
        <v>315</v>
      </c>
      <c r="BQ4189" t="s">
        <v>185</v>
      </c>
      <c r="BR4189" t="s">
        <v>247</v>
      </c>
      <c r="BS4189" t="s">
        <v>248</v>
      </c>
      <c r="BT4189" t="s">
        <v>249</v>
      </c>
      <c r="BU4189">
        <v>24</v>
      </c>
      <c r="BV4189" t="s">
        <v>244</v>
      </c>
      <c r="BX4189">
        <v>0</v>
      </c>
      <c r="BY4189">
        <v>0</v>
      </c>
      <c r="BZ4189">
        <v>0</v>
      </c>
      <c r="CA4189">
        <v>315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0</v>
      </c>
      <c r="CO4189">
        <v>315</v>
      </c>
      <c r="CP4189">
        <v>0</v>
      </c>
      <c r="CQ4189">
        <v>0</v>
      </c>
      <c r="CR4189">
        <v>1.23046875</v>
      </c>
      <c r="CS4189"/>
      <c r="CT4189"/>
      <c r="CU4189">
        <v>2791</v>
      </c>
      <c r="CV4189"/>
    </row>
    <row r="4190" spans="1:100" x14ac:dyDescent="0.2">
      <c r="A4190">
        <v>2022</v>
      </c>
      <c r="B4190">
        <v>6</v>
      </c>
      <c r="C4190" s="267">
        <v>44730</v>
      </c>
      <c r="D4190">
        <v>433</v>
      </c>
      <c r="E4190">
        <v>453</v>
      </c>
      <c r="F4190"/>
      <c r="G4190" t="s">
        <v>550</v>
      </c>
      <c r="H4190" t="s">
        <v>551</v>
      </c>
      <c r="I4190" t="s">
        <v>221</v>
      </c>
      <c r="J4190">
        <v>4</v>
      </c>
      <c r="K4190">
        <v>2</v>
      </c>
      <c r="L4190">
        <v>175</v>
      </c>
      <c r="M4190">
        <v>162</v>
      </c>
      <c r="N4190">
        <v>187</v>
      </c>
      <c r="AM4190"/>
      <c r="AN4190"/>
      <c r="AO4190">
        <v>96</v>
      </c>
      <c r="AP4190">
        <v>150</v>
      </c>
      <c r="AQ4190"/>
      <c r="AR4190"/>
      <c r="BQ4190" t="s">
        <v>180</v>
      </c>
      <c r="BR4190" t="s">
        <v>181</v>
      </c>
      <c r="BS4190"/>
      <c r="BT4190"/>
      <c r="BU4190">
        <v>24</v>
      </c>
      <c r="BV4190" t="s">
        <v>552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0</v>
      </c>
      <c r="CP4190"/>
      <c r="CQ4190">
        <v>0</v>
      </c>
      <c r="CR4190">
        <v>0</v>
      </c>
      <c r="CS4190"/>
      <c r="CT4190"/>
      <c r="CU4190">
        <v>2791</v>
      </c>
      <c r="CV4190"/>
    </row>
    <row r="4191" spans="1:100" x14ac:dyDescent="0.2">
      <c r="A4191">
        <v>2022</v>
      </c>
      <c r="B4191">
        <v>6</v>
      </c>
      <c r="C4191" s="267">
        <v>44730</v>
      </c>
      <c r="D4191">
        <v>434</v>
      </c>
      <c r="E4191">
        <v>751</v>
      </c>
      <c r="F4191"/>
      <c r="G4191" t="s">
        <v>210</v>
      </c>
      <c r="H4191" t="s">
        <v>211</v>
      </c>
      <c r="I4191" t="s">
        <v>169</v>
      </c>
      <c r="J4191">
        <v>1</v>
      </c>
      <c r="K4191">
        <v>4</v>
      </c>
      <c r="L4191">
        <v>1009</v>
      </c>
      <c r="M4191">
        <v>949</v>
      </c>
      <c r="N4191">
        <v>1080</v>
      </c>
      <c r="Q4191">
        <v>1699</v>
      </c>
      <c r="S4191">
        <v>1735</v>
      </c>
      <c r="V4191">
        <v>1056</v>
      </c>
      <c r="X4191">
        <v>1095</v>
      </c>
      <c r="AA4191">
        <v>1638</v>
      </c>
      <c r="AB4191">
        <v>1539</v>
      </c>
      <c r="AC4191">
        <v>1565</v>
      </c>
      <c r="AD4191">
        <v>1537</v>
      </c>
      <c r="AE4191">
        <v>1555</v>
      </c>
      <c r="AF4191">
        <v>1159</v>
      </c>
      <c r="AG4191">
        <v>1096</v>
      </c>
      <c r="AH4191">
        <v>1033</v>
      </c>
      <c r="AI4191">
        <v>1036</v>
      </c>
      <c r="AJ4191">
        <v>1054</v>
      </c>
      <c r="AM4191">
        <v>1609.714285714286</v>
      </c>
      <c r="AN4191">
        <v>1075.5714285714289</v>
      </c>
      <c r="AO4191">
        <v>20</v>
      </c>
      <c r="AP4191">
        <v>180</v>
      </c>
      <c r="AQ4191"/>
      <c r="AR4191"/>
      <c r="BQ4191" t="s">
        <v>185</v>
      </c>
      <c r="BR4191" t="s">
        <v>186</v>
      </c>
      <c r="BS4191" t="s">
        <v>212</v>
      </c>
      <c r="BT4191" t="s">
        <v>188</v>
      </c>
      <c r="BU4191">
        <v>24</v>
      </c>
      <c r="BV4191" t="s">
        <v>213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0</v>
      </c>
      <c r="CP4191"/>
      <c r="CQ4191">
        <v>0</v>
      </c>
      <c r="CR4191">
        <v>0</v>
      </c>
      <c r="CS4191">
        <v>0</v>
      </c>
      <c r="CT4191">
        <v>0</v>
      </c>
      <c r="CU4191">
        <v>2791</v>
      </c>
      <c r="CV4191">
        <v>-1</v>
      </c>
    </row>
    <row r="4192" spans="1:100" x14ac:dyDescent="0.2">
      <c r="A4192">
        <v>2022</v>
      </c>
      <c r="B4192">
        <v>6</v>
      </c>
      <c r="C4192" s="267">
        <v>44730</v>
      </c>
      <c r="D4192">
        <v>434</v>
      </c>
      <c r="E4192">
        <v>752</v>
      </c>
      <c r="F4192"/>
      <c r="K4192"/>
      <c r="L4192">
        <v>0</v>
      </c>
      <c r="M4192">
        <v>0</v>
      </c>
      <c r="N4192">
        <v>0</v>
      </c>
      <c r="Q4192">
        <v>75</v>
      </c>
      <c r="S4192">
        <v>72</v>
      </c>
      <c r="V4192">
        <v>53</v>
      </c>
      <c r="X4192">
        <v>56</v>
      </c>
      <c r="AA4192">
        <v>142</v>
      </c>
      <c r="AB4192">
        <v>136</v>
      </c>
      <c r="AC4192">
        <v>140</v>
      </c>
      <c r="AD4192">
        <v>140</v>
      </c>
      <c r="AE4192">
        <v>142</v>
      </c>
      <c r="AF4192">
        <v>118</v>
      </c>
      <c r="AG4192">
        <v>112</v>
      </c>
      <c r="AH4192">
        <v>106</v>
      </c>
      <c r="AI4192">
        <v>116</v>
      </c>
      <c r="AJ4192">
        <v>118</v>
      </c>
      <c r="AM4192">
        <v>121</v>
      </c>
      <c r="AN4192">
        <v>97</v>
      </c>
      <c r="AO4192">
        <v>0</v>
      </c>
      <c r="AP4192"/>
      <c r="AQ4192"/>
      <c r="AR4192"/>
      <c r="BU4192">
        <v>24</v>
      </c>
      <c r="BX4192">
        <v>0</v>
      </c>
      <c r="BY4192">
        <v>0</v>
      </c>
      <c r="BZ4192"/>
      <c r="CA4192">
        <v>0</v>
      </c>
      <c r="CB4192">
        <v>0</v>
      </c>
      <c r="CC4192"/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0</v>
      </c>
      <c r="CN4192">
        <v>0</v>
      </c>
      <c r="CO4192">
        <v>0</v>
      </c>
      <c r="CP4192"/>
      <c r="CQ4192"/>
      <c r="CR4192"/>
      <c r="CS4192">
        <v>0</v>
      </c>
      <c r="CT4192">
        <v>0</v>
      </c>
      <c r="CU4192">
        <v>2791</v>
      </c>
      <c r="CV4192"/>
    </row>
    <row r="4193" spans="1:100" x14ac:dyDescent="0.2">
      <c r="A4193">
        <v>2022</v>
      </c>
      <c r="B4193">
        <v>6</v>
      </c>
      <c r="C4193" s="267">
        <v>44731</v>
      </c>
      <c r="D4193">
        <v>382</v>
      </c>
      <c r="E4193">
        <v>449</v>
      </c>
      <c r="F4193">
        <v>2</v>
      </c>
      <c r="G4193" t="s">
        <v>340</v>
      </c>
      <c r="H4193" t="s">
        <v>341</v>
      </c>
      <c r="I4193" t="s">
        <v>169</v>
      </c>
      <c r="J4193">
        <v>3</v>
      </c>
      <c r="K4193">
        <v>1</v>
      </c>
      <c r="L4193">
        <v>46</v>
      </c>
      <c r="M4193">
        <v>40</v>
      </c>
      <c r="N4193">
        <v>50</v>
      </c>
      <c r="O4193">
        <v>65</v>
      </c>
      <c r="P4193">
        <v>58</v>
      </c>
      <c r="R4193">
        <v>57</v>
      </c>
      <c r="S4193">
        <v>58</v>
      </c>
      <c r="T4193">
        <v>48</v>
      </c>
      <c r="U4193">
        <v>43</v>
      </c>
      <c r="W4193">
        <v>44</v>
      </c>
      <c r="X4193">
        <v>45</v>
      </c>
      <c r="Y4193">
        <v>91</v>
      </c>
      <c r="Z4193">
        <v>95</v>
      </c>
      <c r="AA4193">
        <v>55</v>
      </c>
      <c r="AB4193">
        <v>62</v>
      </c>
      <c r="AC4193">
        <v>64</v>
      </c>
      <c r="AD4193">
        <v>63</v>
      </c>
      <c r="AE4193">
        <v>66</v>
      </c>
      <c r="AF4193">
        <v>42</v>
      </c>
      <c r="AG4193">
        <v>41</v>
      </c>
      <c r="AH4193">
        <v>46</v>
      </c>
      <c r="AI4193">
        <v>47</v>
      </c>
      <c r="AJ4193">
        <v>42</v>
      </c>
      <c r="AK4193">
        <v>95</v>
      </c>
      <c r="AL4193">
        <v>95</v>
      </c>
      <c r="AM4193">
        <v>60.888888888888893</v>
      </c>
      <c r="AN4193">
        <v>44.222222222222221</v>
      </c>
      <c r="AO4193">
        <v>112</v>
      </c>
      <c r="AP4193">
        <v>96</v>
      </c>
      <c r="AQ4193">
        <v>114.8936170212766</v>
      </c>
      <c r="AR4193">
        <v>94</v>
      </c>
      <c r="AU4193">
        <v>990</v>
      </c>
      <c r="AV4193">
        <v>3</v>
      </c>
      <c r="AW4193">
        <v>5</v>
      </c>
      <c r="AX4193">
        <v>11</v>
      </c>
      <c r="AZ4193">
        <v>5</v>
      </c>
      <c r="BG4193">
        <v>2610</v>
      </c>
      <c r="BH4193">
        <v>6</v>
      </c>
      <c r="BI4193">
        <v>8</v>
      </c>
      <c r="BJ4193">
        <v>8</v>
      </c>
      <c r="BQ4193" t="s">
        <v>185</v>
      </c>
      <c r="BR4193" t="s">
        <v>186</v>
      </c>
      <c r="BS4193" t="s">
        <v>342</v>
      </c>
      <c r="BT4193" t="s">
        <v>188</v>
      </c>
      <c r="BU4193">
        <v>24</v>
      </c>
      <c r="BV4193" t="s">
        <v>340</v>
      </c>
      <c r="BW4193" t="s">
        <v>173</v>
      </c>
      <c r="BX4193">
        <v>0</v>
      </c>
      <c r="BY4193">
        <v>24</v>
      </c>
      <c r="BZ4193">
        <v>24</v>
      </c>
      <c r="CA4193">
        <v>1014</v>
      </c>
      <c r="CB4193">
        <v>22</v>
      </c>
      <c r="CC4193">
        <v>22</v>
      </c>
      <c r="CD4193">
        <v>2632</v>
      </c>
      <c r="CE4193">
        <v>9</v>
      </c>
      <c r="CF4193">
        <v>13</v>
      </c>
      <c r="CG4193">
        <v>19</v>
      </c>
      <c r="CH4193">
        <v>0</v>
      </c>
      <c r="CI4193">
        <v>5</v>
      </c>
      <c r="CJ4193">
        <v>0</v>
      </c>
      <c r="CK4193">
        <v>0</v>
      </c>
      <c r="CL4193">
        <v>0</v>
      </c>
      <c r="CM4193">
        <v>0</v>
      </c>
      <c r="CN4193">
        <v>46</v>
      </c>
      <c r="CO4193">
        <v>3646</v>
      </c>
      <c r="CP4193">
        <v>1.2616566099835439E-2</v>
      </c>
      <c r="CQ4193">
        <v>1</v>
      </c>
      <c r="CR4193">
        <v>79.260869565217391</v>
      </c>
      <c r="CS4193">
        <v>1.040201005025126</v>
      </c>
      <c r="CT4193">
        <v>82.447236180904525</v>
      </c>
      <c r="CU4193">
        <v>2791</v>
      </c>
      <c r="CV4193">
        <v>-1</v>
      </c>
    </row>
    <row r="4194" spans="1:100" x14ac:dyDescent="0.2">
      <c r="A4194">
        <v>2022</v>
      </c>
      <c r="B4194">
        <v>6</v>
      </c>
      <c r="C4194" s="267">
        <v>44731</v>
      </c>
      <c r="D4194">
        <v>417</v>
      </c>
      <c r="E4194">
        <v>660</v>
      </c>
      <c r="F4194">
        <v>3</v>
      </c>
      <c r="G4194" t="s">
        <v>345</v>
      </c>
      <c r="H4194" t="s">
        <v>346</v>
      </c>
      <c r="I4194" t="s">
        <v>169</v>
      </c>
      <c r="J4194">
        <v>1</v>
      </c>
      <c r="K4194">
        <v>6</v>
      </c>
      <c r="L4194">
        <v>1265</v>
      </c>
      <c r="M4194">
        <v>1190</v>
      </c>
      <c r="N4194">
        <v>1354</v>
      </c>
      <c r="R4194">
        <v>2239</v>
      </c>
      <c r="W4194">
        <v>1320</v>
      </c>
      <c r="AB4194">
        <v>2231</v>
      </c>
      <c r="AC4194">
        <v>1882</v>
      </c>
      <c r="AD4194">
        <v>1762</v>
      </c>
      <c r="AE4194">
        <v>1625</v>
      </c>
      <c r="AG4194">
        <v>1440</v>
      </c>
      <c r="AH4194">
        <v>1442</v>
      </c>
      <c r="AI4194">
        <v>1373</v>
      </c>
      <c r="AJ4194">
        <v>1242</v>
      </c>
      <c r="AM4194">
        <v>1947.8</v>
      </c>
      <c r="AN4194">
        <v>1363.4</v>
      </c>
      <c r="AO4194">
        <v>21</v>
      </c>
      <c r="AP4194">
        <v>180</v>
      </c>
      <c r="AQ4194"/>
      <c r="AR4194"/>
      <c r="AV4194">
        <v>6</v>
      </c>
      <c r="AW4194">
        <v>3</v>
      </c>
      <c r="AX4194">
        <v>5</v>
      </c>
      <c r="AZ4194">
        <v>2</v>
      </c>
      <c r="BC4194">
        <v>9</v>
      </c>
      <c r="BQ4194" t="s">
        <v>185</v>
      </c>
      <c r="BR4194" t="s">
        <v>186</v>
      </c>
      <c r="BS4194" t="s">
        <v>347</v>
      </c>
      <c r="BT4194" t="s">
        <v>188</v>
      </c>
      <c r="BU4194">
        <v>24</v>
      </c>
      <c r="BV4194" t="s">
        <v>348</v>
      </c>
      <c r="BW4194" t="s">
        <v>173</v>
      </c>
      <c r="BX4194">
        <v>0</v>
      </c>
      <c r="BY4194">
        <v>25</v>
      </c>
      <c r="BZ4194">
        <v>4.166666666666667</v>
      </c>
      <c r="CA4194">
        <v>4</v>
      </c>
      <c r="CB4194">
        <v>0</v>
      </c>
      <c r="CC4194">
        <v>0</v>
      </c>
      <c r="CD4194">
        <v>0</v>
      </c>
      <c r="CE4194">
        <v>1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1</v>
      </c>
      <c r="CM4194">
        <v>0</v>
      </c>
      <c r="CN4194">
        <v>4.166666666666667</v>
      </c>
      <c r="CO4194">
        <v>4</v>
      </c>
      <c r="CP4194">
        <v>1.041666666666667</v>
      </c>
      <c r="CQ4194">
        <v>3.2938076416337289E-3</v>
      </c>
      <c r="CR4194">
        <v>3.162055335968379E-3</v>
      </c>
      <c r="CS4194">
        <v>3.056085277003569E-3</v>
      </c>
      <c r="CT4194">
        <v>2.9338418659234271E-3</v>
      </c>
      <c r="CU4194">
        <v>2791</v>
      </c>
      <c r="CV4194">
        <v>-1</v>
      </c>
    </row>
    <row r="4195" spans="1:100" x14ac:dyDescent="0.2">
      <c r="A4195">
        <v>2022</v>
      </c>
      <c r="B4195">
        <v>6</v>
      </c>
      <c r="C4195" s="267">
        <v>44731</v>
      </c>
      <c r="D4195">
        <v>417</v>
      </c>
      <c r="E4195">
        <v>661</v>
      </c>
      <c r="F4195">
        <v>3</v>
      </c>
      <c r="G4195" t="s">
        <v>349</v>
      </c>
      <c r="H4195" t="s">
        <v>350</v>
      </c>
      <c r="I4195" t="s">
        <v>169</v>
      </c>
      <c r="J4195">
        <v>1</v>
      </c>
      <c r="K4195">
        <v>6</v>
      </c>
      <c r="L4195">
        <v>276</v>
      </c>
      <c r="M4195">
        <v>259</v>
      </c>
      <c r="N4195">
        <v>295</v>
      </c>
      <c r="R4195">
        <v>460</v>
      </c>
      <c r="W4195">
        <v>288</v>
      </c>
      <c r="Z4195">
        <v>181</v>
      </c>
      <c r="AB4195">
        <v>450</v>
      </c>
      <c r="AC4195">
        <v>446</v>
      </c>
      <c r="AD4195">
        <v>430</v>
      </c>
      <c r="AE4195">
        <v>438</v>
      </c>
      <c r="AG4195">
        <v>315</v>
      </c>
      <c r="AH4195">
        <v>320</v>
      </c>
      <c r="AI4195">
        <v>306</v>
      </c>
      <c r="AJ4195">
        <v>300</v>
      </c>
      <c r="AK4195">
        <v>177</v>
      </c>
      <c r="AL4195">
        <v>173</v>
      </c>
      <c r="AM4195">
        <v>444.8</v>
      </c>
      <c r="AN4195">
        <v>305.8</v>
      </c>
      <c r="AO4195">
        <v>21</v>
      </c>
      <c r="AP4195">
        <v>180</v>
      </c>
      <c r="AQ4195">
        <v>20.33898305084746</v>
      </c>
      <c r="AR4195">
        <v>177</v>
      </c>
      <c r="BG4195">
        <v>63</v>
      </c>
      <c r="BH4195">
        <v>8</v>
      </c>
      <c r="BI4195">
        <v>8</v>
      </c>
      <c r="BJ4195">
        <v>8</v>
      </c>
      <c r="BQ4195" t="s">
        <v>185</v>
      </c>
      <c r="BR4195" t="s">
        <v>186</v>
      </c>
      <c r="BS4195" t="s">
        <v>351</v>
      </c>
      <c r="BT4195" t="s">
        <v>188</v>
      </c>
      <c r="BU4195">
        <v>24</v>
      </c>
      <c r="BV4195" t="s">
        <v>348</v>
      </c>
      <c r="BW4195" t="s">
        <v>173</v>
      </c>
      <c r="BX4195">
        <v>0</v>
      </c>
      <c r="BY4195">
        <v>0</v>
      </c>
      <c r="BZ4195">
        <v>0</v>
      </c>
      <c r="CA4195">
        <v>0</v>
      </c>
      <c r="CB4195">
        <v>24</v>
      </c>
      <c r="CC4195">
        <v>4</v>
      </c>
      <c r="CD4195">
        <v>67</v>
      </c>
      <c r="CE4195">
        <v>1</v>
      </c>
      <c r="CF4195">
        <v>1</v>
      </c>
      <c r="CG4195">
        <v>1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0</v>
      </c>
      <c r="CN4195">
        <v>4</v>
      </c>
      <c r="CO4195">
        <v>67</v>
      </c>
      <c r="CP4195">
        <v>5.9701492537313432E-2</v>
      </c>
      <c r="CQ4195">
        <v>1.4492753623188409E-2</v>
      </c>
      <c r="CR4195">
        <v>0.24275362318840579</v>
      </c>
      <c r="CS4195">
        <v>1.308044473512099E-2</v>
      </c>
      <c r="CT4195">
        <v>0.21909744931327671</v>
      </c>
      <c r="CU4195">
        <v>2791</v>
      </c>
      <c r="CV4195">
        <v>-1</v>
      </c>
    </row>
    <row r="4196" spans="1:100" x14ac:dyDescent="0.2">
      <c r="A4196">
        <v>2022</v>
      </c>
      <c r="B4196">
        <v>6</v>
      </c>
      <c r="C4196" s="267">
        <v>44731</v>
      </c>
      <c r="D4196">
        <v>423</v>
      </c>
      <c r="E4196">
        <v>669</v>
      </c>
      <c r="F4196">
        <v>3</v>
      </c>
      <c r="G4196" t="s">
        <v>279</v>
      </c>
      <c r="H4196" t="s">
        <v>280</v>
      </c>
      <c r="I4196" t="s">
        <v>169</v>
      </c>
      <c r="J4196">
        <v>2</v>
      </c>
      <c r="K4196">
        <v>2</v>
      </c>
      <c r="L4196">
        <v>954</v>
      </c>
      <c r="M4196">
        <v>897</v>
      </c>
      <c r="N4196">
        <v>1021</v>
      </c>
      <c r="O4196">
        <v>1703</v>
      </c>
      <c r="T4196">
        <v>1021</v>
      </c>
      <c r="AM4196">
        <v>1703</v>
      </c>
      <c r="AN4196">
        <v>1021</v>
      </c>
      <c r="AO4196">
        <v>40</v>
      </c>
      <c r="AP4196">
        <v>180</v>
      </c>
      <c r="AQ4196"/>
      <c r="AR4196"/>
      <c r="AU4196">
        <v>336</v>
      </c>
      <c r="AV4196">
        <v>2</v>
      </c>
      <c r="AW4196">
        <v>2</v>
      </c>
      <c r="AX4196">
        <v>3</v>
      </c>
      <c r="AZ4196">
        <v>3</v>
      </c>
      <c r="BG4196">
        <v>396</v>
      </c>
      <c r="BQ4196" t="s">
        <v>185</v>
      </c>
      <c r="BR4196" t="s">
        <v>186</v>
      </c>
      <c r="BS4196" t="s">
        <v>281</v>
      </c>
      <c r="BT4196" t="s">
        <v>188</v>
      </c>
      <c r="BU4196">
        <v>24</v>
      </c>
      <c r="BV4196" t="s">
        <v>279</v>
      </c>
      <c r="BW4196" t="s">
        <v>173</v>
      </c>
      <c r="BX4196">
        <v>0</v>
      </c>
      <c r="BY4196">
        <v>10</v>
      </c>
      <c r="BZ4196">
        <v>5</v>
      </c>
      <c r="CA4196">
        <v>341</v>
      </c>
      <c r="CB4196">
        <v>0</v>
      </c>
      <c r="CC4196">
        <v>0</v>
      </c>
      <c r="CD4196">
        <v>396</v>
      </c>
      <c r="CE4196">
        <v>1</v>
      </c>
      <c r="CF4196">
        <v>1</v>
      </c>
      <c r="CG4196">
        <v>1</v>
      </c>
      <c r="CH4196">
        <v>0</v>
      </c>
      <c r="CI4196">
        <v>1</v>
      </c>
      <c r="CJ4196">
        <v>0</v>
      </c>
      <c r="CK4196">
        <v>0</v>
      </c>
      <c r="CL4196">
        <v>0</v>
      </c>
      <c r="CM4196">
        <v>0</v>
      </c>
      <c r="CN4196">
        <v>5</v>
      </c>
      <c r="CO4196">
        <v>737</v>
      </c>
      <c r="CP4196">
        <v>6.7842605156038004E-3</v>
      </c>
      <c r="CQ4196">
        <v>5.2410901467505244E-3</v>
      </c>
      <c r="CR4196">
        <v>0.77253668763102723</v>
      </c>
      <c r="CS4196">
        <v>4.8971596474045058E-3</v>
      </c>
      <c r="CT4196">
        <v>0.72184133202742407</v>
      </c>
      <c r="CU4196">
        <v>2791</v>
      </c>
      <c r="CV4196">
        <v>-1</v>
      </c>
    </row>
    <row r="4197" spans="1:100" x14ac:dyDescent="0.2">
      <c r="A4197">
        <v>2022</v>
      </c>
      <c r="B4197">
        <v>6</v>
      </c>
      <c r="C4197" s="267">
        <v>44731</v>
      </c>
      <c r="D4197">
        <v>137</v>
      </c>
      <c r="E4197">
        <v>273</v>
      </c>
      <c r="F4197">
        <v>4</v>
      </c>
      <c r="G4197" t="s">
        <v>174</v>
      </c>
      <c r="H4197" t="s">
        <v>175</v>
      </c>
      <c r="I4197" t="s">
        <v>169</v>
      </c>
      <c r="J4197">
        <v>3</v>
      </c>
      <c r="K4197">
        <v>2</v>
      </c>
      <c r="L4197">
        <v>564</v>
      </c>
      <c r="M4197">
        <v>524</v>
      </c>
      <c r="N4197">
        <v>603</v>
      </c>
      <c r="O4197">
        <v>760</v>
      </c>
      <c r="P4197">
        <v>746</v>
      </c>
      <c r="Q4197">
        <v>738</v>
      </c>
      <c r="R4197">
        <v>720</v>
      </c>
      <c r="S4197">
        <v>762</v>
      </c>
      <c r="T4197">
        <v>590</v>
      </c>
      <c r="U4197">
        <v>586</v>
      </c>
      <c r="V4197">
        <v>610</v>
      </c>
      <c r="W4197">
        <v>594</v>
      </c>
      <c r="X4197">
        <v>590</v>
      </c>
      <c r="Y4197">
        <v>103</v>
      </c>
      <c r="Z4197">
        <v>124</v>
      </c>
      <c r="AA4197">
        <v>770</v>
      </c>
      <c r="AB4197">
        <v>734</v>
      </c>
      <c r="AC4197">
        <v>810</v>
      </c>
      <c r="AD4197">
        <v>782</v>
      </c>
      <c r="AE4197">
        <v>761</v>
      </c>
      <c r="AF4197">
        <v>639</v>
      </c>
      <c r="AG4197">
        <v>618</v>
      </c>
      <c r="AH4197">
        <v>595</v>
      </c>
      <c r="AI4197">
        <v>599</v>
      </c>
      <c r="AJ4197">
        <v>586</v>
      </c>
      <c r="AK4197">
        <v>120</v>
      </c>
      <c r="AL4197">
        <v>118</v>
      </c>
      <c r="AM4197">
        <v>758.3</v>
      </c>
      <c r="AN4197">
        <v>600.70000000000005</v>
      </c>
      <c r="AO4197">
        <v>93</v>
      </c>
      <c r="AP4197">
        <v>116</v>
      </c>
      <c r="AQ4197">
        <v>92.903225806451616</v>
      </c>
      <c r="AR4197">
        <v>116.25</v>
      </c>
      <c r="AU4197">
        <v>906</v>
      </c>
      <c r="AV4197">
        <v>7</v>
      </c>
      <c r="AW4197">
        <v>2</v>
      </c>
      <c r="AX4197">
        <v>10</v>
      </c>
      <c r="BC4197">
        <v>5</v>
      </c>
      <c r="BG4197">
        <v>1038</v>
      </c>
      <c r="BH4197">
        <v>4</v>
      </c>
      <c r="BI4197">
        <v>2</v>
      </c>
      <c r="BJ4197">
        <v>4</v>
      </c>
      <c r="BQ4197" t="s">
        <v>176</v>
      </c>
      <c r="BS4197"/>
      <c r="BT4197"/>
      <c r="BU4197">
        <v>24</v>
      </c>
      <c r="BV4197" t="s">
        <v>177</v>
      </c>
      <c r="BW4197" t="s">
        <v>173</v>
      </c>
      <c r="BX4197">
        <v>0</v>
      </c>
      <c r="BY4197">
        <v>24</v>
      </c>
      <c r="BZ4197">
        <v>12</v>
      </c>
      <c r="CA4197">
        <v>918</v>
      </c>
      <c r="CB4197">
        <v>10</v>
      </c>
      <c r="CC4197">
        <v>5</v>
      </c>
      <c r="CD4197">
        <v>1043</v>
      </c>
      <c r="CE4197">
        <v>5</v>
      </c>
      <c r="CF4197">
        <v>2</v>
      </c>
      <c r="CG4197">
        <v>7</v>
      </c>
      <c r="CH4197">
        <v>0</v>
      </c>
      <c r="CI4197">
        <v>0</v>
      </c>
      <c r="CJ4197">
        <v>0</v>
      </c>
      <c r="CK4197">
        <v>0</v>
      </c>
      <c r="CL4197">
        <v>2</v>
      </c>
      <c r="CM4197">
        <v>0</v>
      </c>
      <c r="CN4197">
        <v>17</v>
      </c>
      <c r="CO4197">
        <v>1961</v>
      </c>
      <c r="CP4197">
        <v>8.6690464048954623E-3</v>
      </c>
      <c r="CQ4197">
        <v>3.0141843971631201E-2</v>
      </c>
      <c r="CR4197">
        <v>3.476950354609929</v>
      </c>
      <c r="CS4197">
        <v>2.8300316297652731E-2</v>
      </c>
      <c r="CT4197">
        <v>3.2645247211586481</v>
      </c>
      <c r="CU4197">
        <v>2791</v>
      </c>
      <c r="CV4197">
        <v>-1</v>
      </c>
    </row>
    <row r="4198" spans="1:100" x14ac:dyDescent="0.2">
      <c r="A4198">
        <v>2022</v>
      </c>
      <c r="B4198">
        <v>6</v>
      </c>
      <c r="C4198" s="267">
        <v>44731</v>
      </c>
      <c r="D4198">
        <v>421</v>
      </c>
      <c r="E4198">
        <v>667</v>
      </c>
      <c r="F4198">
        <v>5</v>
      </c>
      <c r="G4198" t="s">
        <v>355</v>
      </c>
      <c r="H4198" t="s">
        <v>356</v>
      </c>
      <c r="I4198" t="s">
        <v>169</v>
      </c>
      <c r="J4198">
        <v>1</v>
      </c>
      <c r="K4198">
        <v>4</v>
      </c>
      <c r="L4198">
        <v>1554</v>
      </c>
      <c r="M4198">
        <v>1462</v>
      </c>
      <c r="N4198">
        <v>1664</v>
      </c>
      <c r="P4198">
        <v>2262</v>
      </c>
      <c r="Q4198">
        <v>2114</v>
      </c>
      <c r="R4198">
        <v>2680</v>
      </c>
      <c r="S4198">
        <v>2532</v>
      </c>
      <c r="U4198">
        <v>1646</v>
      </c>
      <c r="V4198">
        <v>1596</v>
      </c>
      <c r="W4198">
        <v>1637</v>
      </c>
      <c r="X4198">
        <v>1631</v>
      </c>
      <c r="AA4198">
        <v>2433</v>
      </c>
      <c r="AB4198">
        <v>2326</v>
      </c>
      <c r="AC4198">
        <v>2227</v>
      </c>
      <c r="AD4198">
        <v>2358</v>
      </c>
      <c r="AE4198">
        <v>2313</v>
      </c>
      <c r="AF4198">
        <v>1790</v>
      </c>
      <c r="AG4198">
        <v>1658</v>
      </c>
      <c r="AH4198">
        <v>1602</v>
      </c>
      <c r="AI4198">
        <v>1631</v>
      </c>
      <c r="AJ4198">
        <v>1606</v>
      </c>
      <c r="AM4198">
        <v>2360.5555555555561</v>
      </c>
      <c r="AN4198">
        <v>1644.1111111111111</v>
      </c>
      <c r="AO4198">
        <v>18</v>
      </c>
      <c r="AP4198">
        <v>200</v>
      </c>
      <c r="AQ4198"/>
      <c r="AR4198"/>
      <c r="AU4198">
        <v>240</v>
      </c>
      <c r="AV4198">
        <v>9</v>
      </c>
      <c r="AW4198">
        <v>6</v>
      </c>
      <c r="AX4198">
        <v>8</v>
      </c>
      <c r="AZ4198">
        <v>5</v>
      </c>
      <c r="BC4198">
        <v>3</v>
      </c>
      <c r="BQ4198" t="s">
        <v>185</v>
      </c>
      <c r="BR4198" t="s">
        <v>186</v>
      </c>
      <c r="BS4198" t="s">
        <v>357</v>
      </c>
      <c r="BT4198" t="s">
        <v>188</v>
      </c>
      <c r="BU4198">
        <v>24</v>
      </c>
      <c r="BV4198" t="s">
        <v>358</v>
      </c>
      <c r="BW4198" t="s">
        <v>173</v>
      </c>
      <c r="BX4198">
        <v>0</v>
      </c>
      <c r="BY4198">
        <v>31</v>
      </c>
      <c r="BZ4198">
        <v>7.75</v>
      </c>
      <c r="CA4198">
        <v>247</v>
      </c>
      <c r="CB4198">
        <v>0</v>
      </c>
      <c r="CC4198">
        <v>0</v>
      </c>
      <c r="CD4198">
        <v>0</v>
      </c>
      <c r="CE4198">
        <v>2</v>
      </c>
      <c r="CF4198">
        <v>1</v>
      </c>
      <c r="CG4198">
        <v>2</v>
      </c>
      <c r="CH4198">
        <v>0</v>
      </c>
      <c r="CI4198">
        <v>1</v>
      </c>
      <c r="CJ4198">
        <v>0</v>
      </c>
      <c r="CK4198">
        <v>0</v>
      </c>
      <c r="CL4198">
        <v>0</v>
      </c>
      <c r="CM4198">
        <v>0</v>
      </c>
      <c r="CN4198">
        <v>7.75</v>
      </c>
      <c r="CO4198">
        <v>247</v>
      </c>
      <c r="CP4198">
        <v>3.137651821862348E-2</v>
      </c>
      <c r="CQ4198">
        <v>4.987129987129987E-3</v>
      </c>
      <c r="CR4198">
        <v>0.15894465894465901</v>
      </c>
      <c r="CS4198">
        <v>4.7137933364871246E-3</v>
      </c>
      <c r="CT4198">
        <v>0.1502331553693316</v>
      </c>
      <c r="CU4198">
        <v>2791</v>
      </c>
      <c r="CV4198">
        <v>-1</v>
      </c>
    </row>
    <row r="4199" spans="1:100" x14ac:dyDescent="0.2">
      <c r="A4199">
        <v>2022</v>
      </c>
      <c r="B4199">
        <v>6</v>
      </c>
      <c r="C4199" s="267">
        <v>44731</v>
      </c>
      <c r="D4199">
        <v>421</v>
      </c>
      <c r="E4199">
        <v>673</v>
      </c>
      <c r="F4199">
        <v>5</v>
      </c>
      <c r="G4199" t="s">
        <v>359</v>
      </c>
      <c r="H4199" t="s">
        <v>360</v>
      </c>
      <c r="I4199" t="s">
        <v>169</v>
      </c>
      <c r="J4199">
        <v>1</v>
      </c>
      <c r="K4199">
        <v>4</v>
      </c>
      <c r="L4199">
        <v>61</v>
      </c>
      <c r="M4199">
        <v>57</v>
      </c>
      <c r="N4199">
        <v>65</v>
      </c>
      <c r="Y4199">
        <v>174</v>
      </c>
      <c r="Z4199">
        <v>166</v>
      </c>
      <c r="AA4199">
        <v>85</v>
      </c>
      <c r="AB4199">
        <v>78</v>
      </c>
      <c r="AC4199">
        <v>82</v>
      </c>
      <c r="AD4199">
        <v>83</v>
      </c>
      <c r="AE4199">
        <v>80</v>
      </c>
      <c r="AF4199">
        <v>65</v>
      </c>
      <c r="AG4199">
        <v>60</v>
      </c>
      <c r="AH4199">
        <v>63</v>
      </c>
      <c r="AI4199">
        <v>66</v>
      </c>
      <c r="AJ4199">
        <v>61</v>
      </c>
      <c r="AK4199">
        <v>156</v>
      </c>
      <c r="AL4199">
        <v>154</v>
      </c>
      <c r="AM4199">
        <v>81.599999999999994</v>
      </c>
      <c r="AN4199">
        <v>63</v>
      </c>
      <c r="AO4199">
        <v>18</v>
      </c>
      <c r="AP4199">
        <v>200</v>
      </c>
      <c r="AQ4199">
        <v>22.15384615384615</v>
      </c>
      <c r="AR4199">
        <v>162.5</v>
      </c>
      <c r="BG4199">
        <v>220</v>
      </c>
      <c r="BH4199">
        <v>4</v>
      </c>
      <c r="BI4199">
        <v>2</v>
      </c>
      <c r="BJ4199">
        <v>8</v>
      </c>
      <c r="BK4199">
        <v>2</v>
      </c>
      <c r="BQ4199" t="s">
        <v>185</v>
      </c>
      <c r="BR4199" t="s">
        <v>186</v>
      </c>
      <c r="BS4199" t="s">
        <v>361</v>
      </c>
      <c r="BT4199" t="s">
        <v>188</v>
      </c>
      <c r="BU4199">
        <v>24</v>
      </c>
      <c r="BV4199" t="s">
        <v>358</v>
      </c>
      <c r="BW4199" t="s">
        <v>173</v>
      </c>
      <c r="BX4199">
        <v>0</v>
      </c>
      <c r="BY4199">
        <v>0</v>
      </c>
      <c r="BZ4199">
        <v>0</v>
      </c>
      <c r="CA4199">
        <v>0</v>
      </c>
      <c r="CB4199">
        <v>16</v>
      </c>
      <c r="CC4199">
        <v>4</v>
      </c>
      <c r="CD4199">
        <v>224</v>
      </c>
      <c r="CE4199">
        <v>1</v>
      </c>
      <c r="CF4199">
        <v>0</v>
      </c>
      <c r="CG4199">
        <v>2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0</v>
      </c>
      <c r="CN4199">
        <v>4</v>
      </c>
      <c r="CO4199">
        <v>224</v>
      </c>
      <c r="CP4199">
        <v>1.785714285714286E-2</v>
      </c>
      <c r="CQ4199">
        <v>6.5573770491803282E-2</v>
      </c>
      <c r="CR4199">
        <v>3.6721311475409841</v>
      </c>
      <c r="CS4199">
        <v>6.3492063492063489E-2</v>
      </c>
      <c r="CT4199">
        <v>3.5555555555555549</v>
      </c>
      <c r="CU4199">
        <v>2791</v>
      </c>
      <c r="CV4199">
        <v>-1</v>
      </c>
    </row>
    <row r="4200" spans="1:100" x14ac:dyDescent="0.2">
      <c r="A4200">
        <v>2022</v>
      </c>
      <c r="B4200">
        <v>6</v>
      </c>
      <c r="C4200" s="267">
        <v>44731</v>
      </c>
      <c r="D4200">
        <v>384</v>
      </c>
      <c r="E4200">
        <v>556</v>
      </c>
      <c r="F4200">
        <v>6</v>
      </c>
      <c r="G4200" t="s">
        <v>202</v>
      </c>
      <c r="H4200" t="s">
        <v>203</v>
      </c>
      <c r="I4200" t="s">
        <v>169</v>
      </c>
      <c r="J4200">
        <v>1</v>
      </c>
      <c r="K4200">
        <v>6</v>
      </c>
      <c r="L4200">
        <v>1066</v>
      </c>
      <c r="M4200">
        <v>1003</v>
      </c>
      <c r="N4200">
        <v>1141</v>
      </c>
      <c r="O4200">
        <v>1781</v>
      </c>
      <c r="P4200">
        <v>1825</v>
      </c>
      <c r="Q4200">
        <v>1753</v>
      </c>
      <c r="R4200">
        <v>1856</v>
      </c>
      <c r="S4200">
        <v>1817</v>
      </c>
      <c r="T4200">
        <v>1280</v>
      </c>
      <c r="U4200">
        <v>1361</v>
      </c>
      <c r="V4200">
        <v>1333</v>
      </c>
      <c r="W4200">
        <v>1338</v>
      </c>
      <c r="X4200">
        <v>1341</v>
      </c>
      <c r="AA4200">
        <v>2071</v>
      </c>
      <c r="AB4200">
        <v>1981</v>
      </c>
      <c r="AC4200">
        <v>2021</v>
      </c>
      <c r="AD4200">
        <v>1971</v>
      </c>
      <c r="AE4200">
        <v>1966</v>
      </c>
      <c r="AF4200">
        <v>1401</v>
      </c>
      <c r="AG4200">
        <v>1294</v>
      </c>
      <c r="AH4200">
        <v>1283</v>
      </c>
      <c r="AI4200">
        <v>1269</v>
      </c>
      <c r="AJ4200">
        <v>1285</v>
      </c>
      <c r="AM4200">
        <v>1904.2</v>
      </c>
      <c r="AN4200">
        <v>1318.5</v>
      </c>
      <c r="AO4200">
        <v>21</v>
      </c>
      <c r="AP4200">
        <v>180</v>
      </c>
      <c r="AQ4200"/>
      <c r="AR4200"/>
      <c r="AU4200">
        <v>360</v>
      </c>
      <c r="AV4200">
        <v>7</v>
      </c>
      <c r="AW4200">
        <v>2</v>
      </c>
      <c r="AX4200">
        <v>10</v>
      </c>
      <c r="AZ4200">
        <v>3</v>
      </c>
      <c r="BG4200">
        <v>288</v>
      </c>
      <c r="BH4200">
        <v>12</v>
      </c>
      <c r="BI4200">
        <v>8</v>
      </c>
      <c r="BJ4200">
        <v>12</v>
      </c>
      <c r="BK4200">
        <v>8</v>
      </c>
      <c r="BQ4200" t="s">
        <v>185</v>
      </c>
      <c r="BR4200" t="s">
        <v>186</v>
      </c>
      <c r="BS4200" t="s">
        <v>204</v>
      </c>
      <c r="BT4200" t="s">
        <v>188</v>
      </c>
      <c r="BU4200">
        <v>24</v>
      </c>
      <c r="BV4200" t="s">
        <v>205</v>
      </c>
      <c r="BW4200" t="s">
        <v>173</v>
      </c>
      <c r="BX4200">
        <v>0</v>
      </c>
      <c r="BY4200">
        <v>22</v>
      </c>
      <c r="BZ4200">
        <v>3.666666666666667</v>
      </c>
      <c r="CA4200">
        <v>363</v>
      </c>
      <c r="CB4200">
        <v>40</v>
      </c>
      <c r="CC4200">
        <v>6.666666666666667</v>
      </c>
      <c r="CD4200">
        <v>294</v>
      </c>
      <c r="CE4200">
        <v>3</v>
      </c>
      <c r="CF4200">
        <v>1</v>
      </c>
      <c r="CG4200">
        <v>3</v>
      </c>
      <c r="CH4200">
        <v>1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10.33333333333333</v>
      </c>
      <c r="CO4200">
        <v>657</v>
      </c>
      <c r="CP4200">
        <v>1.5728056823947241E-2</v>
      </c>
      <c r="CQ4200">
        <v>9.6935584740462793E-3</v>
      </c>
      <c r="CR4200">
        <v>0.6163227016885553</v>
      </c>
      <c r="CS4200">
        <v>7.8371887245607379E-3</v>
      </c>
      <c r="CT4200">
        <v>0.49829351535836169</v>
      </c>
      <c r="CU4200">
        <v>2791</v>
      </c>
      <c r="CV4200">
        <v>-1</v>
      </c>
    </row>
    <row r="4201" spans="1:100" x14ac:dyDescent="0.2">
      <c r="A4201">
        <v>2022</v>
      </c>
      <c r="B4201">
        <v>6</v>
      </c>
      <c r="C4201" s="267">
        <v>44731</v>
      </c>
      <c r="D4201">
        <v>384</v>
      </c>
      <c r="E4201">
        <v>557</v>
      </c>
      <c r="F4201">
        <v>6</v>
      </c>
      <c r="G4201" t="s">
        <v>206</v>
      </c>
      <c r="H4201" t="s">
        <v>207</v>
      </c>
      <c r="I4201" t="s">
        <v>169</v>
      </c>
      <c r="J4201">
        <v>1</v>
      </c>
      <c r="K4201">
        <v>6</v>
      </c>
      <c r="L4201">
        <v>182</v>
      </c>
      <c r="M4201">
        <v>171</v>
      </c>
      <c r="N4201">
        <v>194</v>
      </c>
      <c r="Y4201">
        <v>143</v>
      </c>
      <c r="Z4201">
        <v>147</v>
      </c>
      <c r="AK4201">
        <v>138</v>
      </c>
      <c r="AL4201">
        <v>136</v>
      </c>
      <c r="AM4201"/>
      <c r="AN4201"/>
      <c r="AO4201">
        <v>21</v>
      </c>
      <c r="AP4201">
        <v>180</v>
      </c>
      <c r="AQ4201">
        <v>25.531914893617021</v>
      </c>
      <c r="AR4201">
        <v>141</v>
      </c>
      <c r="BQ4201" t="s">
        <v>185</v>
      </c>
      <c r="BR4201" t="s">
        <v>186</v>
      </c>
      <c r="BS4201" t="s">
        <v>208</v>
      </c>
      <c r="BT4201" t="s">
        <v>209</v>
      </c>
      <c r="BU4201">
        <v>24</v>
      </c>
      <c r="BV4201" t="s">
        <v>205</v>
      </c>
      <c r="BW4201" t="s">
        <v>173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0</v>
      </c>
      <c r="CN4201">
        <v>0</v>
      </c>
      <c r="CO4201">
        <v>0</v>
      </c>
      <c r="CP4201"/>
      <c r="CQ4201">
        <v>0</v>
      </c>
      <c r="CR4201">
        <v>0</v>
      </c>
      <c r="CS4201"/>
      <c r="CT4201"/>
      <c r="CU4201">
        <v>2791</v>
      </c>
      <c r="CV4201"/>
    </row>
    <row r="4202" spans="1:100" x14ac:dyDescent="0.2">
      <c r="A4202">
        <v>2022</v>
      </c>
      <c r="B4202">
        <v>6</v>
      </c>
      <c r="C4202" s="267">
        <v>44731</v>
      </c>
      <c r="D4202">
        <v>434</v>
      </c>
      <c r="E4202">
        <v>751</v>
      </c>
      <c r="F4202">
        <v>7</v>
      </c>
      <c r="G4202" t="s">
        <v>210</v>
      </c>
      <c r="H4202" t="s">
        <v>211</v>
      </c>
      <c r="I4202" t="s">
        <v>169</v>
      </c>
      <c r="J4202">
        <v>1</v>
      </c>
      <c r="K4202">
        <v>4</v>
      </c>
      <c r="L4202">
        <v>1009</v>
      </c>
      <c r="M4202">
        <v>949</v>
      </c>
      <c r="N4202">
        <v>1080</v>
      </c>
      <c r="O4202">
        <v>1676</v>
      </c>
      <c r="P4202">
        <v>1536</v>
      </c>
      <c r="Q4202">
        <v>1392</v>
      </c>
      <c r="R4202">
        <v>1590</v>
      </c>
      <c r="S4202">
        <v>1467</v>
      </c>
      <c r="T4202">
        <v>1062</v>
      </c>
      <c r="U4202">
        <v>1043</v>
      </c>
      <c r="V4202">
        <v>1035</v>
      </c>
      <c r="W4202">
        <v>1052</v>
      </c>
      <c r="X4202">
        <v>1075</v>
      </c>
      <c r="AA4202">
        <v>1565</v>
      </c>
      <c r="AB4202">
        <v>1523</v>
      </c>
      <c r="AC4202">
        <v>1492</v>
      </c>
      <c r="AD4202">
        <v>1690</v>
      </c>
      <c r="AE4202">
        <v>1640</v>
      </c>
      <c r="AF4202">
        <v>1088</v>
      </c>
      <c r="AG4202">
        <v>1025</v>
      </c>
      <c r="AH4202">
        <v>982</v>
      </c>
      <c r="AI4202">
        <v>1040</v>
      </c>
      <c r="AJ4202">
        <v>1013</v>
      </c>
      <c r="AM4202">
        <v>1557.1</v>
      </c>
      <c r="AN4202">
        <v>1041.5</v>
      </c>
      <c r="AO4202">
        <v>20</v>
      </c>
      <c r="AP4202">
        <v>180</v>
      </c>
      <c r="AQ4202"/>
      <c r="AR4202"/>
      <c r="AU4202">
        <v>168</v>
      </c>
      <c r="AV4202">
        <v>4</v>
      </c>
      <c r="AW4202">
        <v>5</v>
      </c>
      <c r="AX4202">
        <v>8</v>
      </c>
      <c r="BC4202">
        <v>6</v>
      </c>
      <c r="BQ4202" t="s">
        <v>185</v>
      </c>
      <c r="BR4202" t="s">
        <v>186</v>
      </c>
      <c r="BS4202" t="s">
        <v>212</v>
      </c>
      <c r="BT4202" t="s">
        <v>188</v>
      </c>
      <c r="BU4202">
        <v>24</v>
      </c>
      <c r="BV4202" t="s">
        <v>213</v>
      </c>
      <c r="BW4202" t="s">
        <v>173</v>
      </c>
      <c r="BX4202">
        <v>0</v>
      </c>
      <c r="BY4202">
        <v>23</v>
      </c>
      <c r="BZ4202">
        <v>5.75</v>
      </c>
      <c r="CA4202">
        <v>173</v>
      </c>
      <c r="CB4202">
        <v>0</v>
      </c>
      <c r="CC4202">
        <v>0</v>
      </c>
      <c r="CD4202">
        <v>0</v>
      </c>
      <c r="CE4202">
        <v>1</v>
      </c>
      <c r="CF4202">
        <v>1</v>
      </c>
      <c r="CG4202">
        <v>2</v>
      </c>
      <c r="CH4202">
        <v>0</v>
      </c>
      <c r="CI4202">
        <v>0</v>
      </c>
      <c r="CJ4202">
        <v>0</v>
      </c>
      <c r="CK4202">
        <v>0</v>
      </c>
      <c r="CL4202">
        <v>1</v>
      </c>
      <c r="CM4202">
        <v>0</v>
      </c>
      <c r="CN4202">
        <v>5.75</v>
      </c>
      <c r="CO4202">
        <v>173</v>
      </c>
      <c r="CP4202">
        <v>3.3236994219653183E-2</v>
      </c>
      <c r="CQ4202">
        <v>5.6987115956392467E-3</v>
      </c>
      <c r="CR4202">
        <v>0.1714568880079286</v>
      </c>
      <c r="CS4202">
        <v>5.5208833413346132E-3</v>
      </c>
      <c r="CT4202">
        <v>0.1661065770523284</v>
      </c>
      <c r="CU4202">
        <v>2791</v>
      </c>
      <c r="CV4202">
        <v>-1</v>
      </c>
    </row>
    <row r="4203" spans="1:100" x14ac:dyDescent="0.2">
      <c r="A4203">
        <v>2022</v>
      </c>
      <c r="B4203">
        <v>6</v>
      </c>
      <c r="C4203" s="267">
        <v>44731</v>
      </c>
      <c r="D4203">
        <v>434</v>
      </c>
      <c r="E4203">
        <v>752</v>
      </c>
      <c r="F4203">
        <v>7</v>
      </c>
      <c r="K4203"/>
      <c r="L4203">
        <v>0</v>
      </c>
      <c r="M4203">
        <v>0</v>
      </c>
      <c r="N4203">
        <v>0</v>
      </c>
      <c r="O4203">
        <v>159</v>
      </c>
      <c r="P4203">
        <v>130</v>
      </c>
      <c r="Q4203">
        <v>128</v>
      </c>
      <c r="R4203">
        <v>132</v>
      </c>
      <c r="S4203">
        <v>126</v>
      </c>
      <c r="T4203">
        <v>108</v>
      </c>
      <c r="U4203">
        <v>104</v>
      </c>
      <c r="V4203">
        <v>107</v>
      </c>
      <c r="W4203">
        <v>105</v>
      </c>
      <c r="X4203">
        <v>108</v>
      </c>
      <c r="Y4203">
        <v>149</v>
      </c>
      <c r="Z4203">
        <v>150</v>
      </c>
      <c r="AA4203">
        <v>130</v>
      </c>
      <c r="AB4203">
        <v>126</v>
      </c>
      <c r="AC4203">
        <v>135</v>
      </c>
      <c r="AD4203">
        <v>141</v>
      </c>
      <c r="AE4203">
        <v>136</v>
      </c>
      <c r="AF4203">
        <v>102</v>
      </c>
      <c r="AG4203">
        <v>101</v>
      </c>
      <c r="AH4203">
        <v>99</v>
      </c>
      <c r="AI4203">
        <v>103</v>
      </c>
      <c r="AJ4203">
        <v>108</v>
      </c>
      <c r="AK4203">
        <v>145</v>
      </c>
      <c r="AL4203">
        <v>145</v>
      </c>
      <c r="AM4203">
        <v>134.30000000000001</v>
      </c>
      <c r="AN4203">
        <v>104.5</v>
      </c>
      <c r="AO4203">
        <v>0</v>
      </c>
      <c r="AP4203"/>
      <c r="AQ4203">
        <v>0</v>
      </c>
      <c r="AR4203">
        <v>147.25</v>
      </c>
      <c r="BG4203">
        <v>144</v>
      </c>
      <c r="BH4203">
        <v>4</v>
      </c>
      <c r="BI4203">
        <v>8</v>
      </c>
      <c r="BJ4203">
        <v>6</v>
      </c>
      <c r="BU4203">
        <v>24</v>
      </c>
      <c r="BW4203" t="s">
        <v>173</v>
      </c>
      <c r="BX4203">
        <v>0</v>
      </c>
      <c r="BY4203">
        <v>0</v>
      </c>
      <c r="BZ4203"/>
      <c r="CA4203">
        <v>0</v>
      </c>
      <c r="CB4203">
        <v>18</v>
      </c>
      <c r="CC4203"/>
      <c r="CD4203">
        <v>144</v>
      </c>
      <c r="CE4203">
        <v>0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0</v>
      </c>
      <c r="CN4203">
        <v>0</v>
      </c>
      <c r="CO4203">
        <v>144</v>
      </c>
      <c r="CP4203">
        <v>0</v>
      </c>
      <c r="CQ4203"/>
      <c r="CR4203"/>
      <c r="CS4203">
        <v>0</v>
      </c>
      <c r="CT4203">
        <v>1.3779904306220101</v>
      </c>
      <c r="CU4203">
        <v>2791</v>
      </c>
      <c r="CV4203"/>
    </row>
    <row r="4204" spans="1:100" x14ac:dyDescent="0.2">
      <c r="A4204">
        <v>2022</v>
      </c>
      <c r="B4204">
        <v>6</v>
      </c>
      <c r="C4204" s="267">
        <v>44731</v>
      </c>
      <c r="D4204">
        <v>124</v>
      </c>
      <c r="E4204">
        <v>688</v>
      </c>
      <c r="F4204">
        <v>8</v>
      </c>
      <c r="G4204" t="s">
        <v>308</v>
      </c>
      <c r="H4204" t="s">
        <v>309</v>
      </c>
      <c r="I4204" t="s">
        <v>169</v>
      </c>
      <c r="J4204">
        <v>2</v>
      </c>
      <c r="K4204">
        <v>2</v>
      </c>
      <c r="L4204">
        <v>200</v>
      </c>
      <c r="M4204">
        <v>180</v>
      </c>
      <c r="N4204">
        <v>220</v>
      </c>
      <c r="O4204">
        <v>256</v>
      </c>
      <c r="P4204">
        <v>269</v>
      </c>
      <c r="Q4204">
        <v>249</v>
      </c>
      <c r="R4204">
        <v>272</v>
      </c>
      <c r="T4204">
        <v>181</v>
      </c>
      <c r="U4204">
        <v>208</v>
      </c>
      <c r="V4204">
        <v>211</v>
      </c>
      <c r="W4204">
        <v>196</v>
      </c>
      <c r="AM4204">
        <v>261.5</v>
      </c>
      <c r="AN4204">
        <v>199</v>
      </c>
      <c r="AO4204">
        <v>59</v>
      </c>
      <c r="AP4204">
        <v>122</v>
      </c>
      <c r="AQ4204"/>
      <c r="AR4204"/>
      <c r="AU4204">
        <v>810</v>
      </c>
      <c r="AV4204">
        <v>1</v>
      </c>
      <c r="AW4204">
        <v>2</v>
      </c>
      <c r="AX4204">
        <v>9</v>
      </c>
      <c r="BG4204">
        <v>80</v>
      </c>
      <c r="BQ4204" t="s">
        <v>180</v>
      </c>
      <c r="BR4204" t="s">
        <v>192</v>
      </c>
      <c r="BS4204"/>
      <c r="BT4204"/>
      <c r="BU4204">
        <v>24</v>
      </c>
      <c r="BV4204" t="s">
        <v>310</v>
      </c>
      <c r="BW4204" t="s">
        <v>173</v>
      </c>
      <c r="BX4204">
        <v>0</v>
      </c>
      <c r="BY4204">
        <v>12</v>
      </c>
      <c r="BZ4204">
        <v>6</v>
      </c>
      <c r="CA4204">
        <v>816</v>
      </c>
      <c r="CB4204">
        <v>0</v>
      </c>
      <c r="CC4204">
        <v>0</v>
      </c>
      <c r="CD4204">
        <v>80</v>
      </c>
      <c r="CE4204">
        <v>0</v>
      </c>
      <c r="CF4204">
        <v>1</v>
      </c>
      <c r="CG4204">
        <v>4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6</v>
      </c>
      <c r="CO4204">
        <v>896</v>
      </c>
      <c r="CP4204">
        <v>6.6964285714285711E-3</v>
      </c>
      <c r="CQ4204">
        <v>0.03</v>
      </c>
      <c r="CR4204">
        <v>4.4800000000000004</v>
      </c>
      <c r="CS4204">
        <v>3.015075376884422E-2</v>
      </c>
      <c r="CT4204">
        <v>4.5025125628140703</v>
      </c>
      <c r="CU4204">
        <v>2791</v>
      </c>
      <c r="CV4204">
        <v>-1</v>
      </c>
    </row>
    <row r="4205" spans="1:100" x14ac:dyDescent="0.2">
      <c r="A4205">
        <v>2022</v>
      </c>
      <c r="B4205">
        <v>6</v>
      </c>
      <c r="C4205" s="267">
        <v>44731</v>
      </c>
      <c r="D4205">
        <v>124</v>
      </c>
      <c r="E4205">
        <v>689</v>
      </c>
      <c r="F4205">
        <v>8</v>
      </c>
      <c r="G4205" t="s">
        <v>311</v>
      </c>
      <c r="H4205" t="s">
        <v>312</v>
      </c>
      <c r="I4205" t="s">
        <v>169</v>
      </c>
      <c r="J4205">
        <v>2</v>
      </c>
      <c r="K4205">
        <v>2</v>
      </c>
      <c r="L4205">
        <v>75</v>
      </c>
      <c r="M4205">
        <v>67</v>
      </c>
      <c r="N4205">
        <v>82</v>
      </c>
      <c r="O4205">
        <v>97</v>
      </c>
      <c r="P4205">
        <v>101</v>
      </c>
      <c r="Q4205">
        <v>104</v>
      </c>
      <c r="R4205">
        <v>107</v>
      </c>
      <c r="T4205">
        <v>79</v>
      </c>
      <c r="U4205">
        <v>83</v>
      </c>
      <c r="V4205">
        <v>87</v>
      </c>
      <c r="W4205">
        <v>75</v>
      </c>
      <c r="AM4205">
        <v>102.25</v>
      </c>
      <c r="AN4205">
        <v>81</v>
      </c>
      <c r="AO4205">
        <v>59</v>
      </c>
      <c r="AP4205">
        <v>122</v>
      </c>
      <c r="AQ4205"/>
      <c r="AR4205"/>
      <c r="AV4205">
        <v>6</v>
      </c>
      <c r="AW4205">
        <v>5</v>
      </c>
      <c r="AX4205">
        <v>3</v>
      </c>
      <c r="BG4205">
        <v>810</v>
      </c>
      <c r="BQ4205" t="s">
        <v>180</v>
      </c>
      <c r="BR4205" t="s">
        <v>192</v>
      </c>
      <c r="BS4205"/>
      <c r="BT4205"/>
      <c r="BU4205">
        <v>24</v>
      </c>
      <c r="BV4205" t="s">
        <v>310</v>
      </c>
      <c r="BW4205" t="s">
        <v>173</v>
      </c>
      <c r="BX4205">
        <v>0</v>
      </c>
      <c r="BY4205">
        <v>14</v>
      </c>
      <c r="BZ4205">
        <v>7</v>
      </c>
      <c r="CA4205">
        <v>7</v>
      </c>
      <c r="CB4205">
        <v>0</v>
      </c>
      <c r="CC4205">
        <v>0</v>
      </c>
      <c r="CD4205">
        <v>810</v>
      </c>
      <c r="CE4205">
        <v>3</v>
      </c>
      <c r="CF4205">
        <v>2</v>
      </c>
      <c r="CG4205">
        <v>1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0</v>
      </c>
      <c r="CN4205">
        <v>7</v>
      </c>
      <c r="CO4205">
        <v>817</v>
      </c>
      <c r="CP4205">
        <v>8.5679314565483469E-3</v>
      </c>
      <c r="CQ4205">
        <v>9.3333333333333338E-2</v>
      </c>
      <c r="CR4205">
        <v>10.893333333333331</v>
      </c>
      <c r="CS4205">
        <v>8.6419753086419748E-2</v>
      </c>
      <c r="CT4205">
        <v>10.086419753086419</v>
      </c>
      <c r="CU4205">
        <v>2791</v>
      </c>
      <c r="CV4205">
        <v>-1</v>
      </c>
    </row>
    <row r="4206" spans="1:100" x14ac:dyDescent="0.2">
      <c r="A4206">
        <v>2022</v>
      </c>
      <c r="B4206">
        <v>6</v>
      </c>
      <c r="C4206" s="267">
        <v>44731</v>
      </c>
      <c r="D4206">
        <v>375</v>
      </c>
      <c r="E4206">
        <v>437</v>
      </c>
      <c r="F4206">
        <v>8</v>
      </c>
      <c r="G4206" t="s">
        <v>282</v>
      </c>
      <c r="H4206" t="s">
        <v>283</v>
      </c>
      <c r="I4206" t="s">
        <v>169</v>
      </c>
      <c r="J4206">
        <v>4</v>
      </c>
      <c r="K4206">
        <v>2</v>
      </c>
      <c r="L4206">
        <v>168</v>
      </c>
      <c r="M4206">
        <v>158</v>
      </c>
      <c r="N4206">
        <v>179</v>
      </c>
      <c r="S4206">
        <v>262</v>
      </c>
      <c r="X4206">
        <v>182</v>
      </c>
      <c r="Z4206">
        <v>112</v>
      </c>
      <c r="AA4206">
        <v>271</v>
      </c>
      <c r="AB4206">
        <v>270</v>
      </c>
      <c r="AD4206">
        <v>282</v>
      </c>
      <c r="AE4206">
        <v>277</v>
      </c>
      <c r="AF4206">
        <v>172</v>
      </c>
      <c r="AG4206">
        <v>163</v>
      </c>
      <c r="AI4206">
        <v>171</v>
      </c>
      <c r="AJ4206">
        <v>173</v>
      </c>
      <c r="AK4206">
        <v>112</v>
      </c>
      <c r="AL4206">
        <v>111</v>
      </c>
      <c r="AM4206">
        <v>272.39999999999998</v>
      </c>
      <c r="AN4206">
        <v>172.2</v>
      </c>
      <c r="AO4206">
        <v>120</v>
      </c>
      <c r="AP4206">
        <v>120</v>
      </c>
      <c r="AQ4206">
        <v>128.955223880597</v>
      </c>
      <c r="AR4206">
        <v>111.6666666666667</v>
      </c>
      <c r="AV4206">
        <v>5</v>
      </c>
      <c r="AW4206">
        <v>3</v>
      </c>
      <c r="AX4206">
        <v>8</v>
      </c>
      <c r="BC4206">
        <v>7</v>
      </c>
      <c r="BG4206">
        <v>1000</v>
      </c>
      <c r="BH4206">
        <v>6</v>
      </c>
      <c r="BI4206">
        <v>4</v>
      </c>
      <c r="BJ4206">
        <v>8</v>
      </c>
      <c r="BQ4206" t="s">
        <v>185</v>
      </c>
      <c r="BR4206" t="s">
        <v>186</v>
      </c>
      <c r="BS4206" t="s">
        <v>284</v>
      </c>
      <c r="BT4206" t="s">
        <v>188</v>
      </c>
      <c r="BU4206">
        <v>24</v>
      </c>
      <c r="BV4206" t="s">
        <v>285</v>
      </c>
      <c r="BW4206" t="s">
        <v>173</v>
      </c>
      <c r="BX4206">
        <v>0</v>
      </c>
      <c r="BY4206">
        <v>23</v>
      </c>
      <c r="BZ4206">
        <v>11.5</v>
      </c>
      <c r="CA4206">
        <v>11</v>
      </c>
      <c r="CB4206">
        <v>18</v>
      </c>
      <c r="CC4206">
        <v>9</v>
      </c>
      <c r="CD4206">
        <v>1009</v>
      </c>
      <c r="CE4206">
        <v>5</v>
      </c>
      <c r="CF4206">
        <v>3</v>
      </c>
      <c r="CG4206">
        <v>8</v>
      </c>
      <c r="CH4206">
        <v>0</v>
      </c>
      <c r="CI4206">
        <v>0</v>
      </c>
      <c r="CJ4206">
        <v>0</v>
      </c>
      <c r="CK4206">
        <v>0</v>
      </c>
      <c r="CL4206">
        <v>3</v>
      </c>
      <c r="CM4206">
        <v>0</v>
      </c>
      <c r="CN4206">
        <v>20.5</v>
      </c>
      <c r="CO4206">
        <v>1020</v>
      </c>
      <c r="CP4206">
        <v>2.0098039215686279E-2</v>
      </c>
      <c r="CQ4206">
        <v>0.12202380952380951</v>
      </c>
      <c r="CR4206">
        <v>6.0714285714285712</v>
      </c>
      <c r="CS4206">
        <v>0.1190476190476191</v>
      </c>
      <c r="CT4206">
        <v>5.9233449477351918</v>
      </c>
      <c r="CU4206">
        <v>2791</v>
      </c>
      <c r="CV4206">
        <v>-1</v>
      </c>
    </row>
    <row r="4207" spans="1:100" x14ac:dyDescent="0.2">
      <c r="A4207">
        <v>2022</v>
      </c>
      <c r="B4207">
        <v>6</v>
      </c>
      <c r="C4207" s="267">
        <v>44731</v>
      </c>
      <c r="D4207">
        <v>53</v>
      </c>
      <c r="E4207">
        <v>131</v>
      </c>
      <c r="F4207">
        <v>30</v>
      </c>
      <c r="G4207" t="s">
        <v>503</v>
      </c>
      <c r="H4207" t="s">
        <v>504</v>
      </c>
      <c r="I4207" t="s">
        <v>225</v>
      </c>
      <c r="J4207">
        <v>25</v>
      </c>
      <c r="K4207">
        <v>1</v>
      </c>
      <c r="L4207">
        <v>10</v>
      </c>
      <c r="M4207">
        <v>9</v>
      </c>
      <c r="N4207">
        <v>10</v>
      </c>
      <c r="O4207">
        <v>19</v>
      </c>
      <c r="P4207">
        <v>20</v>
      </c>
      <c r="Q4207">
        <v>15</v>
      </c>
      <c r="R4207">
        <v>16</v>
      </c>
      <c r="T4207">
        <v>10</v>
      </c>
      <c r="U4207">
        <v>13</v>
      </c>
      <c r="V4207">
        <v>9</v>
      </c>
      <c r="W4207">
        <v>8</v>
      </c>
      <c r="AM4207">
        <v>17.5</v>
      </c>
      <c r="AN4207">
        <v>10</v>
      </c>
      <c r="AO4207">
        <v>910</v>
      </c>
      <c r="AP4207">
        <v>99</v>
      </c>
      <c r="AQ4207"/>
      <c r="AR4207"/>
      <c r="AU4207">
        <v>10000</v>
      </c>
      <c r="AV4207">
        <v>2</v>
      </c>
      <c r="AW4207">
        <v>6</v>
      </c>
      <c r="AX4207">
        <v>18</v>
      </c>
      <c r="AZ4207">
        <v>3</v>
      </c>
      <c r="BG4207">
        <v>3600</v>
      </c>
      <c r="BQ4207" t="s">
        <v>180</v>
      </c>
      <c r="BR4207" t="s">
        <v>266</v>
      </c>
      <c r="BS4207" t="s">
        <v>505</v>
      </c>
      <c r="BT4207"/>
      <c r="BU4207">
        <v>24</v>
      </c>
      <c r="BV4207" t="s">
        <v>503</v>
      </c>
      <c r="BW4207" t="s">
        <v>222</v>
      </c>
      <c r="BX4207">
        <v>0</v>
      </c>
      <c r="BY4207">
        <v>29</v>
      </c>
      <c r="BZ4207">
        <v>29</v>
      </c>
      <c r="CA4207">
        <v>10029</v>
      </c>
      <c r="CB4207">
        <v>0</v>
      </c>
      <c r="CC4207">
        <v>0</v>
      </c>
      <c r="CD4207">
        <v>3600</v>
      </c>
      <c r="CE4207">
        <v>2</v>
      </c>
      <c r="CF4207">
        <v>6</v>
      </c>
      <c r="CG4207">
        <v>18</v>
      </c>
      <c r="CH4207">
        <v>0</v>
      </c>
      <c r="CI4207">
        <v>3</v>
      </c>
      <c r="CJ4207">
        <v>0</v>
      </c>
      <c r="CK4207">
        <v>0</v>
      </c>
      <c r="CL4207">
        <v>0</v>
      </c>
      <c r="CM4207">
        <v>0</v>
      </c>
      <c r="CN4207">
        <v>29</v>
      </c>
      <c r="CO4207">
        <v>13629</v>
      </c>
      <c r="CP4207">
        <v>2.1278156871377212E-3</v>
      </c>
      <c r="CQ4207">
        <v>2.9</v>
      </c>
      <c r="CR4207">
        <v>1362.9</v>
      </c>
      <c r="CS4207">
        <v>2.9</v>
      </c>
      <c r="CT4207">
        <v>1362.9</v>
      </c>
      <c r="CU4207">
        <v>2791</v>
      </c>
      <c r="CV4207">
        <v>-1</v>
      </c>
    </row>
    <row r="4208" spans="1:100" x14ac:dyDescent="0.2">
      <c r="A4208">
        <v>2022</v>
      </c>
      <c r="B4208">
        <v>6</v>
      </c>
      <c r="C4208" s="267">
        <v>44731</v>
      </c>
      <c r="D4208">
        <v>334</v>
      </c>
      <c r="E4208">
        <v>254</v>
      </c>
      <c r="F4208">
        <v>48</v>
      </c>
      <c r="G4208" t="s">
        <v>220</v>
      </c>
      <c r="H4208" t="s">
        <v>179</v>
      </c>
      <c r="I4208" t="s">
        <v>221</v>
      </c>
      <c r="J4208">
        <v>4</v>
      </c>
      <c r="K4208">
        <v>2</v>
      </c>
      <c r="L4208">
        <v>203</v>
      </c>
      <c r="M4208">
        <v>188</v>
      </c>
      <c r="N4208">
        <v>217</v>
      </c>
      <c r="Y4208">
        <v>183</v>
      </c>
      <c r="Z4208">
        <v>174</v>
      </c>
      <c r="AM4208"/>
      <c r="AN4208"/>
      <c r="AO4208">
        <v>94</v>
      </c>
      <c r="AP4208">
        <v>153</v>
      </c>
      <c r="AQ4208">
        <v>80.672268907563023</v>
      </c>
      <c r="AR4208">
        <v>178.5</v>
      </c>
      <c r="BQ4208" t="s">
        <v>180</v>
      </c>
      <c r="BR4208" t="s">
        <v>181</v>
      </c>
      <c r="BS4208" t="s">
        <v>182</v>
      </c>
      <c r="BT4208"/>
      <c r="BU4208">
        <v>24</v>
      </c>
      <c r="BV4208" t="s">
        <v>220</v>
      </c>
      <c r="BW4208" t="s">
        <v>222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/>
      <c r="CQ4208">
        <v>0</v>
      </c>
      <c r="CR4208">
        <v>0</v>
      </c>
      <c r="CS4208"/>
      <c r="CT4208"/>
      <c r="CU4208">
        <v>2791</v>
      </c>
      <c r="CV4208"/>
    </row>
    <row r="4209" spans="1:100" x14ac:dyDescent="0.2">
      <c r="A4209">
        <v>2022</v>
      </c>
      <c r="B4209">
        <v>6</v>
      </c>
      <c r="C4209" s="267">
        <v>44731</v>
      </c>
      <c r="D4209">
        <v>433</v>
      </c>
      <c r="E4209">
        <v>452</v>
      </c>
      <c r="F4209">
        <v>48</v>
      </c>
      <c r="G4209" t="s">
        <v>553</v>
      </c>
      <c r="H4209" t="s">
        <v>554</v>
      </c>
      <c r="I4209" t="s">
        <v>221</v>
      </c>
      <c r="J4209">
        <v>4</v>
      </c>
      <c r="K4209">
        <v>2</v>
      </c>
      <c r="L4209">
        <v>270</v>
      </c>
      <c r="M4209">
        <v>251</v>
      </c>
      <c r="N4209">
        <v>288</v>
      </c>
      <c r="P4209">
        <v>440</v>
      </c>
      <c r="R4209">
        <v>377</v>
      </c>
      <c r="U4209">
        <v>322</v>
      </c>
      <c r="W4209">
        <v>275</v>
      </c>
      <c r="AB4209">
        <v>437</v>
      </c>
      <c r="AC4209">
        <v>398</v>
      </c>
      <c r="AD4209">
        <v>381</v>
      </c>
      <c r="AE4209">
        <v>390</v>
      </c>
      <c r="AG4209">
        <v>297</v>
      </c>
      <c r="AH4209">
        <v>261</v>
      </c>
      <c r="AI4209">
        <v>265</v>
      </c>
      <c r="AJ4209">
        <v>261</v>
      </c>
      <c r="AM4209">
        <v>403.83333333333331</v>
      </c>
      <c r="AN4209">
        <v>280.16666666666669</v>
      </c>
      <c r="AO4209">
        <v>96</v>
      </c>
      <c r="AP4209">
        <v>150</v>
      </c>
      <c r="AQ4209"/>
      <c r="AR4209"/>
      <c r="AV4209">
        <v>5</v>
      </c>
      <c r="AW4209">
        <v>2</v>
      </c>
      <c r="AX4209">
        <v>13</v>
      </c>
      <c r="BG4209">
        <v>640</v>
      </c>
      <c r="BH4209">
        <v>2</v>
      </c>
      <c r="BI4209">
        <v>4</v>
      </c>
      <c r="BJ4209">
        <v>2</v>
      </c>
      <c r="BQ4209" t="s">
        <v>180</v>
      </c>
      <c r="BR4209" t="s">
        <v>181</v>
      </c>
      <c r="BS4209"/>
      <c r="BT4209"/>
      <c r="BU4209">
        <v>24</v>
      </c>
      <c r="BV4209" t="s">
        <v>552</v>
      </c>
      <c r="BW4209" t="s">
        <v>222</v>
      </c>
      <c r="BX4209">
        <v>0</v>
      </c>
      <c r="BY4209">
        <v>20</v>
      </c>
      <c r="BZ4209">
        <v>10</v>
      </c>
      <c r="CA4209">
        <v>10</v>
      </c>
      <c r="CB4209">
        <v>8</v>
      </c>
      <c r="CC4209">
        <v>4</v>
      </c>
      <c r="CD4209">
        <v>644</v>
      </c>
      <c r="CE4209">
        <v>3</v>
      </c>
      <c r="CF4209">
        <v>3</v>
      </c>
      <c r="CG4209">
        <v>7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0</v>
      </c>
      <c r="CN4209">
        <v>14</v>
      </c>
      <c r="CO4209">
        <v>654</v>
      </c>
      <c r="CP4209">
        <v>2.140672782874618E-2</v>
      </c>
      <c r="CQ4209">
        <v>5.185185185185185E-2</v>
      </c>
      <c r="CR4209">
        <v>2.4222222222222221</v>
      </c>
      <c r="CS4209">
        <v>4.9970255800118983E-2</v>
      </c>
      <c r="CT4209">
        <v>2.3343248066627011</v>
      </c>
      <c r="CU4209">
        <v>2791</v>
      </c>
      <c r="CV4209">
        <v>-1</v>
      </c>
    </row>
    <row r="4210" spans="1:100" x14ac:dyDescent="0.2">
      <c r="A4210">
        <v>2022</v>
      </c>
      <c r="B4210">
        <v>6</v>
      </c>
      <c r="C4210" s="267">
        <v>44731</v>
      </c>
      <c r="D4210">
        <v>433</v>
      </c>
      <c r="E4210">
        <v>453</v>
      </c>
      <c r="F4210">
        <v>48</v>
      </c>
      <c r="G4210" t="s">
        <v>550</v>
      </c>
      <c r="H4210" t="s">
        <v>551</v>
      </c>
      <c r="I4210" t="s">
        <v>221</v>
      </c>
      <c r="J4210">
        <v>4</v>
      </c>
      <c r="K4210">
        <v>2</v>
      </c>
      <c r="L4210">
        <v>175</v>
      </c>
      <c r="M4210">
        <v>162</v>
      </c>
      <c r="N4210">
        <v>187</v>
      </c>
      <c r="P4210">
        <v>282</v>
      </c>
      <c r="R4210">
        <v>224</v>
      </c>
      <c r="U4210">
        <v>217</v>
      </c>
      <c r="W4210">
        <v>173</v>
      </c>
      <c r="AB4210">
        <v>308</v>
      </c>
      <c r="AC4210">
        <v>247</v>
      </c>
      <c r="AD4210">
        <v>252</v>
      </c>
      <c r="AE4210">
        <v>260</v>
      </c>
      <c r="AG4210">
        <v>195</v>
      </c>
      <c r="AH4210">
        <v>172</v>
      </c>
      <c r="AI4210">
        <v>169</v>
      </c>
      <c r="AJ4210">
        <v>161</v>
      </c>
      <c r="AM4210">
        <v>262.16666666666669</v>
      </c>
      <c r="AN4210">
        <v>181.16666666666671</v>
      </c>
      <c r="AO4210">
        <v>96</v>
      </c>
      <c r="AP4210">
        <v>150</v>
      </c>
      <c r="AQ4210"/>
      <c r="AR4210"/>
      <c r="AV4210">
        <v>7</v>
      </c>
      <c r="AW4210">
        <v>1</v>
      </c>
      <c r="AX4210">
        <v>11</v>
      </c>
      <c r="BG4210">
        <v>640</v>
      </c>
      <c r="BH4210">
        <v>4</v>
      </c>
      <c r="BI4210">
        <v>2</v>
      </c>
      <c r="BJ4210">
        <v>2</v>
      </c>
      <c r="BQ4210" t="s">
        <v>180</v>
      </c>
      <c r="BR4210" t="s">
        <v>181</v>
      </c>
      <c r="BS4210"/>
      <c r="BT4210"/>
      <c r="BU4210">
        <v>24</v>
      </c>
      <c r="BV4210" t="s">
        <v>552</v>
      </c>
      <c r="BW4210" t="s">
        <v>222</v>
      </c>
      <c r="BX4210">
        <v>0</v>
      </c>
      <c r="BY4210">
        <v>19</v>
      </c>
      <c r="BZ4210">
        <v>9.5</v>
      </c>
      <c r="CA4210">
        <v>9</v>
      </c>
      <c r="CB4210">
        <v>8</v>
      </c>
      <c r="CC4210">
        <v>4</v>
      </c>
      <c r="CD4210">
        <v>644</v>
      </c>
      <c r="CE4210">
        <v>5</v>
      </c>
      <c r="CF4210">
        <v>1</v>
      </c>
      <c r="CG4210">
        <v>6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0</v>
      </c>
      <c r="CN4210">
        <v>13.5</v>
      </c>
      <c r="CO4210">
        <v>653</v>
      </c>
      <c r="CP4210">
        <v>2.0673813169984689E-2</v>
      </c>
      <c r="CQ4210">
        <v>7.7142857142857138E-2</v>
      </c>
      <c r="CR4210">
        <v>3.7314285714285709</v>
      </c>
      <c r="CS4210">
        <v>7.4517019319227232E-2</v>
      </c>
      <c r="CT4210">
        <v>3.604415823367066</v>
      </c>
      <c r="CU4210">
        <v>2791</v>
      </c>
      <c r="CV4210">
        <v>-1</v>
      </c>
    </row>
    <row r="4211" spans="1:100" x14ac:dyDescent="0.2">
      <c r="A4211">
        <v>2022</v>
      </c>
      <c r="B4211">
        <v>6</v>
      </c>
      <c r="C4211" s="267">
        <v>44731</v>
      </c>
      <c r="D4211">
        <v>3</v>
      </c>
      <c r="E4211">
        <v>9</v>
      </c>
      <c r="F4211"/>
      <c r="G4211" t="s">
        <v>315</v>
      </c>
      <c r="H4211" t="s">
        <v>316</v>
      </c>
      <c r="I4211" t="s">
        <v>317</v>
      </c>
      <c r="J4211">
        <v>2</v>
      </c>
      <c r="K4211">
        <v>2</v>
      </c>
      <c r="L4211">
        <v>24</v>
      </c>
      <c r="M4211">
        <v>22</v>
      </c>
      <c r="N4211">
        <v>25</v>
      </c>
      <c r="AM4211"/>
      <c r="AN4211"/>
      <c r="AO4211">
        <v>61</v>
      </c>
      <c r="AP4211">
        <v>118</v>
      </c>
      <c r="AQ4211"/>
      <c r="AR4211"/>
      <c r="BQ4211" t="s">
        <v>318</v>
      </c>
      <c r="BR4211" t="s">
        <v>319</v>
      </c>
      <c r="BS4211"/>
      <c r="BT4211"/>
      <c r="BU4211">
        <v>24</v>
      </c>
      <c r="BV4211" t="s">
        <v>320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/>
      <c r="CQ4211">
        <v>0</v>
      </c>
      <c r="CR4211">
        <v>0</v>
      </c>
      <c r="CS4211"/>
      <c r="CT4211"/>
      <c r="CU4211">
        <v>2791</v>
      </c>
      <c r="CV4211"/>
    </row>
    <row r="4212" spans="1:100" x14ac:dyDescent="0.2">
      <c r="A4212">
        <v>2022</v>
      </c>
      <c r="B4212">
        <v>6</v>
      </c>
      <c r="C4212" s="267">
        <v>44731</v>
      </c>
      <c r="D4212">
        <v>3</v>
      </c>
      <c r="E4212">
        <v>10</v>
      </c>
      <c r="F4212"/>
      <c r="G4212" t="s">
        <v>321</v>
      </c>
      <c r="H4212" t="s">
        <v>322</v>
      </c>
      <c r="I4212" t="s">
        <v>317</v>
      </c>
      <c r="J4212">
        <v>2</v>
      </c>
      <c r="K4212">
        <v>2</v>
      </c>
      <c r="L4212">
        <v>48</v>
      </c>
      <c r="M4212">
        <v>44</v>
      </c>
      <c r="N4212">
        <v>51</v>
      </c>
      <c r="AM4212"/>
      <c r="AN4212"/>
      <c r="AO4212">
        <v>61</v>
      </c>
      <c r="AP4212">
        <v>118</v>
      </c>
      <c r="AQ4212"/>
      <c r="AR4212"/>
      <c r="BQ4212" t="s">
        <v>318</v>
      </c>
      <c r="BR4212" t="s">
        <v>319</v>
      </c>
      <c r="BS4212"/>
      <c r="BT4212"/>
      <c r="BU4212">
        <v>24</v>
      </c>
      <c r="BV4212" t="s">
        <v>320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0</v>
      </c>
      <c r="CP4212"/>
      <c r="CQ4212">
        <v>0</v>
      </c>
      <c r="CR4212">
        <v>0</v>
      </c>
      <c r="CS4212"/>
      <c r="CT4212"/>
      <c r="CU4212">
        <v>2791</v>
      </c>
      <c r="CV4212"/>
    </row>
    <row r="4213" spans="1:100" x14ac:dyDescent="0.2">
      <c r="A4213">
        <v>2022</v>
      </c>
      <c r="B4213">
        <v>6</v>
      </c>
      <c r="C4213" s="267">
        <v>44731</v>
      </c>
      <c r="D4213">
        <v>137</v>
      </c>
      <c r="E4213">
        <v>168</v>
      </c>
      <c r="F4213"/>
      <c r="G4213" t="s">
        <v>177</v>
      </c>
      <c r="H4213" t="s">
        <v>234</v>
      </c>
      <c r="I4213" t="s">
        <v>169</v>
      </c>
      <c r="J4213">
        <v>3</v>
      </c>
      <c r="K4213">
        <v>2</v>
      </c>
      <c r="L4213">
        <v>619</v>
      </c>
      <c r="M4213">
        <v>575</v>
      </c>
      <c r="N4213">
        <v>662</v>
      </c>
      <c r="AM4213"/>
      <c r="AN4213"/>
      <c r="AO4213">
        <v>90</v>
      </c>
      <c r="AP4213">
        <v>116</v>
      </c>
      <c r="AQ4213"/>
      <c r="AR4213"/>
      <c r="BQ4213" t="s">
        <v>176</v>
      </c>
      <c r="BS4213"/>
      <c r="BT4213"/>
      <c r="BU4213">
        <v>24</v>
      </c>
      <c r="BV4213" t="s">
        <v>177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0</v>
      </c>
      <c r="CO4213">
        <v>0</v>
      </c>
      <c r="CP4213"/>
      <c r="CQ4213">
        <v>0</v>
      </c>
      <c r="CR4213">
        <v>0</v>
      </c>
      <c r="CS4213"/>
      <c r="CT4213"/>
      <c r="CU4213">
        <v>2791</v>
      </c>
      <c r="CV4213"/>
    </row>
    <row r="4214" spans="1:100" x14ac:dyDescent="0.2">
      <c r="A4214">
        <v>2022</v>
      </c>
      <c r="B4214">
        <v>6</v>
      </c>
      <c r="C4214" s="267">
        <v>44731</v>
      </c>
      <c r="D4214">
        <v>159</v>
      </c>
      <c r="E4214">
        <v>299</v>
      </c>
      <c r="F4214"/>
      <c r="G4214" t="s">
        <v>261</v>
      </c>
      <c r="H4214" t="s">
        <v>262</v>
      </c>
      <c r="I4214" t="s">
        <v>263</v>
      </c>
      <c r="J4214">
        <v>3</v>
      </c>
      <c r="K4214">
        <v>2</v>
      </c>
      <c r="L4214">
        <v>115</v>
      </c>
      <c r="M4214">
        <v>106</v>
      </c>
      <c r="N4214">
        <v>123</v>
      </c>
      <c r="AB4214">
        <v>111</v>
      </c>
      <c r="AD4214">
        <v>148</v>
      </c>
      <c r="AE4214">
        <v>151</v>
      </c>
      <c r="AG4214">
        <v>101</v>
      </c>
      <c r="AI4214">
        <v>115</v>
      </c>
      <c r="AJ4214">
        <v>111</v>
      </c>
      <c r="AL4214">
        <v>78</v>
      </c>
      <c r="AM4214">
        <v>136.66666666666671</v>
      </c>
      <c r="AN4214">
        <v>109</v>
      </c>
      <c r="AO4214">
        <v>86</v>
      </c>
      <c r="AP4214">
        <v>126</v>
      </c>
      <c r="AQ4214">
        <v>138.46153846153851</v>
      </c>
      <c r="AR4214">
        <v>78</v>
      </c>
      <c r="BH4214">
        <v>6</v>
      </c>
      <c r="BI4214">
        <v>3</v>
      </c>
      <c r="BJ4214">
        <v>3</v>
      </c>
      <c r="BQ4214" t="s">
        <v>180</v>
      </c>
      <c r="BR4214" t="s">
        <v>181</v>
      </c>
      <c r="BS4214"/>
      <c r="BT4214"/>
      <c r="BU4214">
        <v>24</v>
      </c>
      <c r="BV4214" t="s">
        <v>261</v>
      </c>
      <c r="BX4214">
        <v>0</v>
      </c>
      <c r="BY4214">
        <v>0</v>
      </c>
      <c r="BZ4214">
        <v>0</v>
      </c>
      <c r="CA4214">
        <v>0</v>
      </c>
      <c r="CB4214">
        <v>12</v>
      </c>
      <c r="CC4214">
        <v>6</v>
      </c>
      <c r="CD4214">
        <v>6</v>
      </c>
      <c r="CE4214">
        <v>3</v>
      </c>
      <c r="CF4214">
        <v>1</v>
      </c>
      <c r="CG4214">
        <v>1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6</v>
      </c>
      <c r="CO4214">
        <v>6</v>
      </c>
      <c r="CP4214">
        <v>1</v>
      </c>
      <c r="CQ4214">
        <v>5.2173913043478258E-2</v>
      </c>
      <c r="CR4214">
        <v>5.2173913043478258E-2</v>
      </c>
      <c r="CS4214">
        <v>5.5045871559633031E-2</v>
      </c>
      <c r="CT4214">
        <v>5.5045871559633031E-2</v>
      </c>
      <c r="CU4214">
        <v>2791</v>
      </c>
      <c r="CV4214">
        <v>-1</v>
      </c>
    </row>
    <row r="4215" spans="1:100" x14ac:dyDescent="0.2">
      <c r="A4215">
        <v>2022</v>
      </c>
      <c r="B4215">
        <v>6</v>
      </c>
      <c r="C4215" s="267">
        <v>44731</v>
      </c>
      <c r="D4215">
        <v>334</v>
      </c>
      <c r="E4215">
        <v>254</v>
      </c>
      <c r="F4215"/>
      <c r="G4215" t="s">
        <v>220</v>
      </c>
      <c r="H4215" t="s">
        <v>179</v>
      </c>
      <c r="I4215" t="s">
        <v>221</v>
      </c>
      <c r="J4215">
        <v>4</v>
      </c>
      <c r="K4215">
        <v>2</v>
      </c>
      <c r="L4215">
        <v>203</v>
      </c>
      <c r="M4215">
        <v>188</v>
      </c>
      <c r="N4215">
        <v>217</v>
      </c>
      <c r="AM4215"/>
      <c r="AN4215"/>
      <c r="AO4215">
        <v>94</v>
      </c>
      <c r="AP4215">
        <v>153</v>
      </c>
      <c r="AQ4215"/>
      <c r="AR4215"/>
      <c r="BQ4215" t="s">
        <v>180</v>
      </c>
      <c r="BR4215" t="s">
        <v>181</v>
      </c>
      <c r="BS4215" t="s">
        <v>182</v>
      </c>
      <c r="BT4215"/>
      <c r="BU4215">
        <v>24</v>
      </c>
      <c r="BV4215" t="s">
        <v>220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0</v>
      </c>
      <c r="CP4215"/>
      <c r="CQ4215">
        <v>0</v>
      </c>
      <c r="CR4215">
        <v>0</v>
      </c>
      <c r="CS4215"/>
      <c r="CT4215"/>
      <c r="CU4215">
        <v>2791</v>
      </c>
      <c r="CV4215"/>
    </row>
    <row r="4216" spans="1:100" x14ac:dyDescent="0.2">
      <c r="A4216">
        <v>2022</v>
      </c>
      <c r="B4216">
        <v>6</v>
      </c>
      <c r="C4216" s="267">
        <v>44731</v>
      </c>
      <c r="D4216">
        <v>376</v>
      </c>
      <c r="E4216">
        <v>438</v>
      </c>
      <c r="F4216"/>
      <c r="G4216" t="s">
        <v>216</v>
      </c>
      <c r="H4216" t="s">
        <v>217</v>
      </c>
      <c r="I4216" t="s">
        <v>169</v>
      </c>
      <c r="J4216">
        <v>3</v>
      </c>
      <c r="K4216">
        <v>2</v>
      </c>
      <c r="L4216">
        <v>335</v>
      </c>
      <c r="M4216">
        <v>315</v>
      </c>
      <c r="N4216">
        <v>358</v>
      </c>
      <c r="AM4216"/>
      <c r="AN4216"/>
      <c r="AO4216">
        <v>75</v>
      </c>
      <c r="AP4216">
        <v>144</v>
      </c>
      <c r="AQ4216"/>
      <c r="AR4216"/>
      <c r="BQ4216" t="s">
        <v>185</v>
      </c>
      <c r="BR4216" t="s">
        <v>186</v>
      </c>
      <c r="BS4216" t="s">
        <v>218</v>
      </c>
      <c r="BT4216" t="s">
        <v>188</v>
      </c>
      <c r="BU4216">
        <v>24</v>
      </c>
      <c r="BV4216" t="s">
        <v>219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/>
      <c r="CQ4216">
        <v>0</v>
      </c>
      <c r="CR4216">
        <v>0</v>
      </c>
      <c r="CS4216"/>
      <c r="CT4216"/>
      <c r="CU4216">
        <v>2791</v>
      </c>
      <c r="CV4216"/>
    </row>
    <row r="4217" spans="1:100" x14ac:dyDescent="0.2">
      <c r="A4217">
        <v>2022</v>
      </c>
      <c r="B4217">
        <v>6</v>
      </c>
      <c r="C4217" s="267">
        <v>44731</v>
      </c>
      <c r="D4217">
        <v>384</v>
      </c>
      <c r="E4217">
        <v>557</v>
      </c>
      <c r="F4217"/>
      <c r="G4217" t="s">
        <v>206</v>
      </c>
      <c r="H4217" t="s">
        <v>207</v>
      </c>
      <c r="I4217" t="s">
        <v>169</v>
      </c>
      <c r="J4217">
        <v>1</v>
      </c>
      <c r="K4217">
        <v>6</v>
      </c>
      <c r="L4217">
        <v>182</v>
      </c>
      <c r="M4217">
        <v>171</v>
      </c>
      <c r="N4217">
        <v>194</v>
      </c>
      <c r="AM4217"/>
      <c r="AN4217"/>
      <c r="AO4217">
        <v>21</v>
      </c>
      <c r="AP4217">
        <v>180</v>
      </c>
      <c r="AQ4217"/>
      <c r="AR4217"/>
      <c r="BQ4217" t="s">
        <v>185</v>
      </c>
      <c r="BR4217" t="s">
        <v>186</v>
      </c>
      <c r="BS4217" t="s">
        <v>208</v>
      </c>
      <c r="BT4217" t="s">
        <v>209</v>
      </c>
      <c r="BU4217">
        <v>24</v>
      </c>
      <c r="BV4217" t="s">
        <v>205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/>
      <c r="CQ4217">
        <v>0</v>
      </c>
      <c r="CR4217">
        <v>0</v>
      </c>
      <c r="CS4217"/>
      <c r="CT4217"/>
      <c r="CU4217">
        <v>2791</v>
      </c>
      <c r="CV4217"/>
    </row>
    <row r="4218" spans="1:100" x14ac:dyDescent="0.2">
      <c r="A4218">
        <v>2022</v>
      </c>
      <c r="B4218">
        <v>6</v>
      </c>
      <c r="C4218" s="267">
        <v>44731</v>
      </c>
      <c r="D4218">
        <v>417</v>
      </c>
      <c r="E4218">
        <v>661</v>
      </c>
      <c r="F4218"/>
      <c r="G4218" t="s">
        <v>349</v>
      </c>
      <c r="H4218" t="s">
        <v>350</v>
      </c>
      <c r="I4218" t="s">
        <v>169</v>
      </c>
      <c r="J4218">
        <v>1</v>
      </c>
      <c r="K4218">
        <v>6</v>
      </c>
      <c r="L4218">
        <v>276</v>
      </c>
      <c r="M4218">
        <v>259</v>
      </c>
      <c r="N4218">
        <v>295</v>
      </c>
      <c r="AM4218"/>
      <c r="AN4218"/>
      <c r="AO4218">
        <v>21</v>
      </c>
      <c r="AP4218">
        <v>180</v>
      </c>
      <c r="AQ4218"/>
      <c r="AR4218"/>
      <c r="BQ4218" t="s">
        <v>185</v>
      </c>
      <c r="BR4218" t="s">
        <v>186</v>
      </c>
      <c r="BS4218" t="s">
        <v>351</v>
      </c>
      <c r="BT4218" t="s">
        <v>188</v>
      </c>
      <c r="BU4218">
        <v>24</v>
      </c>
      <c r="BV4218" t="s">
        <v>348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0</v>
      </c>
      <c r="CO4218">
        <v>0</v>
      </c>
      <c r="CP4218"/>
      <c r="CQ4218">
        <v>0</v>
      </c>
      <c r="CR4218">
        <v>0</v>
      </c>
      <c r="CS4218"/>
      <c r="CT4218"/>
      <c r="CU4218">
        <v>2791</v>
      </c>
      <c r="CV4218"/>
    </row>
    <row r="4219" spans="1:100" x14ac:dyDescent="0.2">
      <c r="A4219">
        <v>2022</v>
      </c>
      <c r="B4219">
        <v>6</v>
      </c>
      <c r="C4219" s="267">
        <v>44731</v>
      </c>
      <c r="D4219">
        <v>421</v>
      </c>
      <c r="E4219">
        <v>673</v>
      </c>
      <c r="F4219"/>
      <c r="G4219" t="s">
        <v>359</v>
      </c>
      <c r="H4219" t="s">
        <v>360</v>
      </c>
      <c r="I4219" t="s">
        <v>169</v>
      </c>
      <c r="J4219">
        <v>1</v>
      </c>
      <c r="K4219">
        <v>4</v>
      </c>
      <c r="L4219">
        <v>61</v>
      </c>
      <c r="M4219">
        <v>57</v>
      </c>
      <c r="N4219">
        <v>65</v>
      </c>
      <c r="AM4219"/>
      <c r="AN4219"/>
      <c r="AO4219">
        <v>18</v>
      </c>
      <c r="AP4219">
        <v>200</v>
      </c>
      <c r="AQ4219"/>
      <c r="AR4219"/>
      <c r="BQ4219" t="s">
        <v>185</v>
      </c>
      <c r="BR4219" t="s">
        <v>186</v>
      </c>
      <c r="BS4219" t="s">
        <v>361</v>
      </c>
      <c r="BT4219" t="s">
        <v>188</v>
      </c>
      <c r="BU4219">
        <v>24</v>
      </c>
      <c r="BV4219" t="s">
        <v>358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0</v>
      </c>
      <c r="CN4219">
        <v>0</v>
      </c>
      <c r="CO4219">
        <v>0</v>
      </c>
      <c r="CP4219"/>
      <c r="CQ4219">
        <v>0</v>
      </c>
      <c r="CR4219">
        <v>0</v>
      </c>
      <c r="CS4219"/>
      <c r="CT4219"/>
      <c r="CU4219">
        <v>2791</v>
      </c>
      <c r="CV4219"/>
    </row>
    <row r="4220" spans="1:100" x14ac:dyDescent="0.2">
      <c r="A4220">
        <v>2022</v>
      </c>
      <c r="B4220">
        <v>6</v>
      </c>
      <c r="C4220" s="267">
        <v>44731</v>
      </c>
      <c r="D4220">
        <v>425</v>
      </c>
      <c r="E4220">
        <v>674</v>
      </c>
      <c r="F4220"/>
      <c r="G4220" t="s">
        <v>244</v>
      </c>
      <c r="H4220" t="s">
        <v>245</v>
      </c>
      <c r="I4220" t="s">
        <v>246</v>
      </c>
      <c r="J4220">
        <v>2</v>
      </c>
      <c r="K4220">
        <v>1</v>
      </c>
      <c r="L4220">
        <v>256</v>
      </c>
      <c r="M4220">
        <v>240</v>
      </c>
      <c r="N4220">
        <v>274</v>
      </c>
      <c r="AM4220"/>
      <c r="AN4220"/>
      <c r="AO4220">
        <v>60</v>
      </c>
      <c r="AP4220">
        <v>120</v>
      </c>
      <c r="AQ4220"/>
      <c r="AR4220"/>
      <c r="BQ4220" t="s">
        <v>185</v>
      </c>
      <c r="BR4220" t="s">
        <v>247</v>
      </c>
      <c r="BS4220" t="s">
        <v>248</v>
      </c>
      <c r="BT4220" t="s">
        <v>249</v>
      </c>
      <c r="BU4220">
        <v>24</v>
      </c>
      <c r="BV4220" t="s">
        <v>244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/>
      <c r="CQ4220">
        <v>0</v>
      </c>
      <c r="CR4220">
        <v>0</v>
      </c>
      <c r="CS4220"/>
      <c r="CT4220"/>
      <c r="CU4220">
        <v>2791</v>
      </c>
      <c r="CV4220"/>
    </row>
    <row r="4221" spans="1:100" x14ac:dyDescent="0.2">
      <c r="A4221">
        <v>2022</v>
      </c>
      <c r="B4221">
        <v>6</v>
      </c>
      <c r="C4221" s="267">
        <v>44731</v>
      </c>
      <c r="D4221">
        <v>433</v>
      </c>
      <c r="E4221">
        <v>453</v>
      </c>
      <c r="F4221"/>
      <c r="G4221" t="s">
        <v>550</v>
      </c>
      <c r="H4221" t="s">
        <v>551</v>
      </c>
      <c r="I4221" t="s">
        <v>221</v>
      </c>
      <c r="J4221">
        <v>4</v>
      </c>
      <c r="K4221">
        <v>2</v>
      </c>
      <c r="L4221">
        <v>175</v>
      </c>
      <c r="M4221">
        <v>162</v>
      </c>
      <c r="N4221">
        <v>187</v>
      </c>
      <c r="AK4221">
        <v>173</v>
      </c>
      <c r="AL4221">
        <v>168</v>
      </c>
      <c r="AM4221"/>
      <c r="AN4221"/>
      <c r="AO4221">
        <v>96</v>
      </c>
      <c r="AP4221">
        <v>150</v>
      </c>
      <c r="AQ4221">
        <v>84.457478005865099</v>
      </c>
      <c r="AR4221">
        <v>170.5</v>
      </c>
      <c r="BQ4221" t="s">
        <v>180</v>
      </c>
      <c r="BR4221" t="s">
        <v>181</v>
      </c>
      <c r="BS4221"/>
      <c r="BT4221"/>
      <c r="BU4221">
        <v>24</v>
      </c>
      <c r="BV4221" t="s">
        <v>552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/>
      <c r="CQ4221">
        <v>0</v>
      </c>
      <c r="CR4221">
        <v>0</v>
      </c>
      <c r="CS4221"/>
      <c r="CT4221"/>
      <c r="CU4221">
        <v>2791</v>
      </c>
      <c r="CV4221"/>
    </row>
    <row r="4222" spans="1:100" x14ac:dyDescent="0.2">
      <c r="A4222">
        <v>2022</v>
      </c>
      <c r="B4222">
        <v>6</v>
      </c>
      <c r="C4222" s="267">
        <v>44732</v>
      </c>
      <c r="D4222">
        <v>382</v>
      </c>
      <c r="E4222">
        <v>449</v>
      </c>
      <c r="F4222">
        <v>2</v>
      </c>
      <c r="G4222" t="s">
        <v>340</v>
      </c>
      <c r="H4222" t="s">
        <v>341</v>
      </c>
      <c r="I4222" t="s">
        <v>169</v>
      </c>
      <c r="J4222">
        <v>3</v>
      </c>
      <c r="K4222">
        <v>1</v>
      </c>
      <c r="L4222">
        <v>46</v>
      </c>
      <c r="M4222">
        <v>40</v>
      </c>
      <c r="N4222">
        <v>50</v>
      </c>
      <c r="O4222">
        <v>62</v>
      </c>
      <c r="P4222">
        <v>58</v>
      </c>
      <c r="Q4222">
        <v>64</v>
      </c>
      <c r="R4222">
        <v>62</v>
      </c>
      <c r="S4222">
        <v>65</v>
      </c>
      <c r="T4222">
        <v>45</v>
      </c>
      <c r="U4222">
        <v>43</v>
      </c>
      <c r="V4222">
        <v>36</v>
      </c>
      <c r="W4222">
        <v>45</v>
      </c>
      <c r="X4222">
        <v>42</v>
      </c>
      <c r="Y4222">
        <v>83</v>
      </c>
      <c r="Z4222">
        <v>95</v>
      </c>
      <c r="AA4222">
        <v>55</v>
      </c>
      <c r="AB4222">
        <v>61</v>
      </c>
      <c r="AC4222">
        <v>60</v>
      </c>
      <c r="AE4222">
        <v>63</v>
      </c>
      <c r="AF4222">
        <v>41</v>
      </c>
      <c r="AG4222">
        <v>44</v>
      </c>
      <c r="AH4222">
        <v>46</v>
      </c>
      <c r="AJ4222">
        <v>45</v>
      </c>
      <c r="AK4222">
        <v>82</v>
      </c>
      <c r="AL4222">
        <v>81</v>
      </c>
      <c r="AM4222">
        <v>61.111111111111107</v>
      </c>
      <c r="AN4222">
        <v>43</v>
      </c>
      <c r="AO4222">
        <v>112</v>
      </c>
      <c r="AP4222">
        <v>96</v>
      </c>
      <c r="AQ4222">
        <v>126.6862170087977</v>
      </c>
      <c r="AR4222">
        <v>85.25</v>
      </c>
      <c r="AV4222">
        <v>1</v>
      </c>
      <c r="AW4222">
        <v>4</v>
      </c>
      <c r="AX4222">
        <v>6</v>
      </c>
      <c r="BG4222">
        <v>1170</v>
      </c>
      <c r="BH4222">
        <v>10</v>
      </c>
      <c r="BI4222">
        <v>4</v>
      </c>
      <c r="BJ4222">
        <v>5</v>
      </c>
      <c r="BQ4222" t="s">
        <v>185</v>
      </c>
      <c r="BR4222" t="s">
        <v>186</v>
      </c>
      <c r="BS4222" t="s">
        <v>342</v>
      </c>
      <c r="BT4222" t="s">
        <v>188</v>
      </c>
      <c r="BU4222">
        <v>25</v>
      </c>
      <c r="BV4222" t="s">
        <v>340</v>
      </c>
      <c r="BW4222" t="s">
        <v>173</v>
      </c>
      <c r="BX4222">
        <v>0</v>
      </c>
      <c r="BY4222">
        <v>11</v>
      </c>
      <c r="BZ4222">
        <v>11</v>
      </c>
      <c r="CA4222">
        <v>11</v>
      </c>
      <c r="CB4222">
        <v>19</v>
      </c>
      <c r="CC4222">
        <v>19</v>
      </c>
      <c r="CD4222">
        <v>1189</v>
      </c>
      <c r="CE4222">
        <v>11</v>
      </c>
      <c r="CF4222">
        <v>8</v>
      </c>
      <c r="CG4222">
        <v>11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30</v>
      </c>
      <c r="CO4222">
        <v>1200</v>
      </c>
      <c r="CP4222">
        <v>2.5000000000000001E-2</v>
      </c>
      <c r="CQ4222">
        <v>0.65217391304347827</v>
      </c>
      <c r="CR4222">
        <v>26.086956521739129</v>
      </c>
      <c r="CS4222">
        <v>0.69767441860465118</v>
      </c>
      <c r="CT4222">
        <v>27.90697674418605</v>
      </c>
      <c r="CU4222">
        <v>2791</v>
      </c>
      <c r="CV4222">
        <v>-1</v>
      </c>
    </row>
    <row r="4223" spans="1:100" x14ac:dyDescent="0.2">
      <c r="A4223">
        <v>2022</v>
      </c>
      <c r="B4223">
        <v>6</v>
      </c>
      <c r="C4223" s="267">
        <v>44732</v>
      </c>
      <c r="D4223">
        <v>167</v>
      </c>
      <c r="E4223">
        <v>308</v>
      </c>
      <c r="F4223">
        <v>3</v>
      </c>
      <c r="G4223" t="s">
        <v>223</v>
      </c>
      <c r="H4223" t="s">
        <v>224</v>
      </c>
      <c r="I4223" t="s">
        <v>225</v>
      </c>
      <c r="J4223">
        <v>2</v>
      </c>
      <c r="K4223">
        <v>1</v>
      </c>
      <c r="L4223">
        <v>297</v>
      </c>
      <c r="M4223">
        <v>276</v>
      </c>
      <c r="N4223">
        <v>317</v>
      </c>
      <c r="R4223">
        <v>380</v>
      </c>
      <c r="S4223">
        <v>350</v>
      </c>
      <c r="W4223">
        <v>322</v>
      </c>
      <c r="X4223">
        <v>300</v>
      </c>
      <c r="Z4223">
        <v>300</v>
      </c>
      <c r="AA4223">
        <v>370</v>
      </c>
      <c r="AB4223">
        <v>374</v>
      </c>
      <c r="AC4223">
        <v>361</v>
      </c>
      <c r="AD4223">
        <v>371</v>
      </c>
      <c r="AE4223">
        <v>369</v>
      </c>
      <c r="AF4223">
        <v>331</v>
      </c>
      <c r="AG4223">
        <v>337</v>
      </c>
      <c r="AH4223">
        <v>319</v>
      </c>
      <c r="AI4223">
        <v>324</v>
      </c>
      <c r="AJ4223">
        <v>332</v>
      </c>
      <c r="AK4223">
        <v>297</v>
      </c>
      <c r="AL4223">
        <v>258</v>
      </c>
      <c r="AM4223">
        <v>367.85714285714278</v>
      </c>
      <c r="AN4223">
        <v>323.57142857142861</v>
      </c>
      <c r="AO4223">
        <v>52</v>
      </c>
      <c r="AP4223">
        <v>277</v>
      </c>
      <c r="AQ4223">
        <v>25.263157894736839</v>
      </c>
      <c r="AR4223">
        <v>285</v>
      </c>
      <c r="AV4223">
        <v>3</v>
      </c>
      <c r="AW4223">
        <v>2</v>
      </c>
      <c r="AX4223">
        <v>4</v>
      </c>
      <c r="AZ4223">
        <v>1</v>
      </c>
      <c r="BG4223">
        <v>520</v>
      </c>
      <c r="BH4223">
        <v>9</v>
      </c>
      <c r="BI4223">
        <v>2</v>
      </c>
      <c r="BJ4223">
        <v>2</v>
      </c>
      <c r="BQ4223" t="s">
        <v>180</v>
      </c>
      <c r="BR4223" t="s">
        <v>192</v>
      </c>
      <c r="BS4223"/>
      <c r="BT4223"/>
      <c r="BU4223">
        <v>25</v>
      </c>
      <c r="BV4223" t="s">
        <v>223</v>
      </c>
      <c r="BW4223" t="s">
        <v>173</v>
      </c>
      <c r="BX4223">
        <v>0</v>
      </c>
      <c r="BY4223">
        <v>10</v>
      </c>
      <c r="BZ4223">
        <v>10</v>
      </c>
      <c r="CA4223">
        <v>10</v>
      </c>
      <c r="CB4223">
        <v>13</v>
      </c>
      <c r="CC4223">
        <v>13</v>
      </c>
      <c r="CD4223">
        <v>533</v>
      </c>
      <c r="CE4223">
        <v>12</v>
      </c>
      <c r="CF4223">
        <v>4</v>
      </c>
      <c r="CG4223">
        <v>6</v>
      </c>
      <c r="CH4223">
        <v>0</v>
      </c>
      <c r="CI4223">
        <v>1</v>
      </c>
      <c r="CJ4223">
        <v>0</v>
      </c>
      <c r="CK4223">
        <v>0</v>
      </c>
      <c r="CL4223">
        <v>0</v>
      </c>
      <c r="CM4223">
        <v>0</v>
      </c>
      <c r="CN4223">
        <v>23</v>
      </c>
      <c r="CO4223">
        <v>543</v>
      </c>
      <c r="CP4223">
        <v>4.2357274401473299E-2</v>
      </c>
      <c r="CQ4223">
        <v>7.7441077441077436E-2</v>
      </c>
      <c r="CR4223">
        <v>1.8282828282828281</v>
      </c>
      <c r="CS4223">
        <v>7.1081677704194268E-2</v>
      </c>
      <c r="CT4223">
        <v>1.678145695364238</v>
      </c>
      <c r="CU4223">
        <v>2791</v>
      </c>
      <c r="CV4223">
        <v>-1</v>
      </c>
    </row>
    <row r="4224" spans="1:100" x14ac:dyDescent="0.2">
      <c r="A4224">
        <v>2022</v>
      </c>
      <c r="B4224">
        <v>6</v>
      </c>
      <c r="C4224" s="267">
        <v>44732</v>
      </c>
      <c r="D4224">
        <v>417</v>
      </c>
      <c r="E4224">
        <v>661</v>
      </c>
      <c r="F4224">
        <v>3</v>
      </c>
      <c r="G4224" t="s">
        <v>349</v>
      </c>
      <c r="H4224" t="s">
        <v>350</v>
      </c>
      <c r="I4224" t="s">
        <v>169</v>
      </c>
      <c r="J4224">
        <v>1</v>
      </c>
      <c r="K4224">
        <v>6</v>
      </c>
      <c r="L4224">
        <v>276</v>
      </c>
      <c r="M4224">
        <v>259</v>
      </c>
      <c r="N4224">
        <v>295</v>
      </c>
      <c r="Y4224">
        <v>163</v>
      </c>
      <c r="AM4224"/>
      <c r="AN4224"/>
      <c r="AO4224">
        <v>21</v>
      </c>
      <c r="AP4224">
        <v>180</v>
      </c>
      <c r="AQ4224">
        <v>22.085889570552151</v>
      </c>
      <c r="AR4224">
        <v>163</v>
      </c>
      <c r="BQ4224" t="s">
        <v>185</v>
      </c>
      <c r="BR4224" t="s">
        <v>186</v>
      </c>
      <c r="BS4224" t="s">
        <v>351</v>
      </c>
      <c r="BT4224" t="s">
        <v>188</v>
      </c>
      <c r="BU4224">
        <v>25</v>
      </c>
      <c r="BV4224" t="s">
        <v>348</v>
      </c>
      <c r="BW4224" t="s">
        <v>173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/>
      <c r="CQ4224">
        <v>0</v>
      </c>
      <c r="CR4224">
        <v>0</v>
      </c>
      <c r="CS4224"/>
      <c r="CT4224"/>
      <c r="CU4224">
        <v>2791</v>
      </c>
      <c r="CV4224"/>
    </row>
    <row r="4225" spans="1:100" x14ac:dyDescent="0.2">
      <c r="A4225">
        <v>2022</v>
      </c>
      <c r="B4225">
        <v>6</v>
      </c>
      <c r="C4225" s="267">
        <v>44732</v>
      </c>
      <c r="D4225">
        <v>137</v>
      </c>
      <c r="E4225">
        <v>168</v>
      </c>
      <c r="F4225">
        <v>4</v>
      </c>
      <c r="G4225" t="s">
        <v>177</v>
      </c>
      <c r="H4225" t="s">
        <v>234</v>
      </c>
      <c r="I4225" t="s">
        <v>169</v>
      </c>
      <c r="J4225">
        <v>3</v>
      </c>
      <c r="K4225">
        <v>2</v>
      </c>
      <c r="L4225">
        <v>619</v>
      </c>
      <c r="M4225">
        <v>575</v>
      </c>
      <c r="N4225">
        <v>662</v>
      </c>
      <c r="AM4225"/>
      <c r="AN4225"/>
      <c r="AO4225">
        <v>90</v>
      </c>
      <c r="AP4225">
        <v>116</v>
      </c>
      <c r="AQ4225"/>
      <c r="AR4225"/>
      <c r="AU4225">
        <v>900</v>
      </c>
      <c r="AW4225">
        <v>5</v>
      </c>
      <c r="AX4225">
        <v>8</v>
      </c>
      <c r="BQ4225" t="s">
        <v>176</v>
      </c>
      <c r="BS4225"/>
      <c r="BT4225"/>
      <c r="BU4225">
        <v>25</v>
      </c>
      <c r="BV4225" t="s">
        <v>177</v>
      </c>
      <c r="BW4225" t="s">
        <v>173</v>
      </c>
      <c r="BX4225">
        <v>0</v>
      </c>
      <c r="BY4225">
        <v>13</v>
      </c>
      <c r="BZ4225">
        <v>6.5</v>
      </c>
      <c r="CA4225">
        <v>906</v>
      </c>
      <c r="CB4225">
        <v>0</v>
      </c>
      <c r="CC4225">
        <v>0</v>
      </c>
      <c r="CD4225">
        <v>0</v>
      </c>
      <c r="CE4225">
        <v>0</v>
      </c>
      <c r="CF4225">
        <v>2</v>
      </c>
      <c r="CG4225">
        <v>4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6.5</v>
      </c>
      <c r="CO4225">
        <v>906</v>
      </c>
      <c r="CP4225">
        <v>7.1743929359823402E-3</v>
      </c>
      <c r="CQ4225">
        <v>1.050080775444265E-2</v>
      </c>
      <c r="CR4225">
        <v>1.4636510500807749</v>
      </c>
      <c r="CS4225"/>
      <c r="CT4225"/>
      <c r="CU4225">
        <v>2791</v>
      </c>
      <c r="CV4225"/>
    </row>
    <row r="4226" spans="1:100" x14ac:dyDescent="0.2">
      <c r="A4226">
        <v>2022</v>
      </c>
      <c r="B4226">
        <v>6</v>
      </c>
      <c r="C4226" s="267">
        <v>44732</v>
      </c>
      <c r="D4226">
        <v>137</v>
      </c>
      <c r="E4226">
        <v>273</v>
      </c>
      <c r="F4226">
        <v>4</v>
      </c>
      <c r="G4226" t="s">
        <v>174</v>
      </c>
      <c r="H4226" t="s">
        <v>175</v>
      </c>
      <c r="I4226" t="s">
        <v>169</v>
      </c>
      <c r="J4226">
        <v>3</v>
      </c>
      <c r="K4226">
        <v>2</v>
      </c>
      <c r="L4226">
        <v>564</v>
      </c>
      <c r="M4226">
        <v>524</v>
      </c>
      <c r="N4226">
        <v>603</v>
      </c>
      <c r="Y4226">
        <v>120</v>
      </c>
      <c r="Z4226">
        <v>127</v>
      </c>
      <c r="AK4226">
        <v>119</v>
      </c>
      <c r="AL4226">
        <v>123</v>
      </c>
      <c r="AM4226"/>
      <c r="AN4226"/>
      <c r="AO4226">
        <v>93</v>
      </c>
      <c r="AP4226">
        <v>116</v>
      </c>
      <c r="AQ4226">
        <v>88.343558282208591</v>
      </c>
      <c r="AR4226">
        <v>122.25</v>
      </c>
      <c r="BG4226">
        <v>912</v>
      </c>
      <c r="BH4226">
        <v>4</v>
      </c>
      <c r="BI4226">
        <v>4</v>
      </c>
      <c r="BQ4226" t="s">
        <v>176</v>
      </c>
      <c r="BS4226"/>
      <c r="BT4226"/>
      <c r="BU4226">
        <v>25</v>
      </c>
      <c r="BV4226" t="s">
        <v>177</v>
      </c>
      <c r="BW4226" t="s">
        <v>173</v>
      </c>
      <c r="BX4226">
        <v>0</v>
      </c>
      <c r="BY4226">
        <v>0</v>
      </c>
      <c r="BZ4226">
        <v>0</v>
      </c>
      <c r="CA4226">
        <v>0</v>
      </c>
      <c r="CB4226">
        <v>8</v>
      </c>
      <c r="CC4226">
        <v>4</v>
      </c>
      <c r="CD4226">
        <v>916</v>
      </c>
      <c r="CE4226">
        <v>2</v>
      </c>
      <c r="CF4226">
        <v>2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0</v>
      </c>
      <c r="CN4226">
        <v>4</v>
      </c>
      <c r="CO4226">
        <v>916</v>
      </c>
      <c r="CP4226">
        <v>4.3668122270742356E-3</v>
      </c>
      <c r="CQ4226">
        <v>7.0921985815602844E-3</v>
      </c>
      <c r="CR4226">
        <v>1.624113475177305</v>
      </c>
      <c r="CS4226"/>
      <c r="CT4226"/>
      <c r="CU4226">
        <v>2791</v>
      </c>
      <c r="CV4226"/>
    </row>
    <row r="4227" spans="1:100" x14ac:dyDescent="0.2">
      <c r="A4227">
        <v>2022</v>
      </c>
      <c r="B4227">
        <v>6</v>
      </c>
      <c r="C4227" s="267">
        <v>44732</v>
      </c>
      <c r="D4227">
        <v>29</v>
      </c>
      <c r="E4227">
        <v>83</v>
      </c>
      <c r="F4227">
        <v>5</v>
      </c>
      <c r="G4227" t="s">
        <v>480</v>
      </c>
      <c r="H4227" t="s">
        <v>481</v>
      </c>
      <c r="I4227" t="s">
        <v>169</v>
      </c>
      <c r="J4227">
        <v>2</v>
      </c>
      <c r="K4227">
        <v>3</v>
      </c>
      <c r="L4227">
        <v>22</v>
      </c>
      <c r="M4227">
        <v>20</v>
      </c>
      <c r="N4227">
        <v>23</v>
      </c>
      <c r="Z4227">
        <v>104</v>
      </c>
      <c r="AK4227">
        <v>98</v>
      </c>
      <c r="AL4227">
        <v>99</v>
      </c>
      <c r="AM4227"/>
      <c r="AN4227"/>
      <c r="AO4227">
        <v>60</v>
      </c>
      <c r="AP4227">
        <v>120</v>
      </c>
      <c r="AQ4227">
        <v>71.760797342192689</v>
      </c>
      <c r="AR4227">
        <v>100.3333333333333</v>
      </c>
      <c r="BQ4227" t="s">
        <v>180</v>
      </c>
      <c r="BR4227" t="s">
        <v>266</v>
      </c>
      <c r="BS4227" t="s">
        <v>482</v>
      </c>
      <c r="BT4227"/>
      <c r="BU4227">
        <v>25</v>
      </c>
      <c r="BV4227" t="s">
        <v>483</v>
      </c>
      <c r="BW4227" t="s">
        <v>173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0</v>
      </c>
      <c r="CN4227">
        <v>0</v>
      </c>
      <c r="CO4227">
        <v>0</v>
      </c>
      <c r="CP4227"/>
      <c r="CQ4227">
        <v>0</v>
      </c>
      <c r="CR4227">
        <v>0</v>
      </c>
      <c r="CS4227"/>
      <c r="CT4227"/>
      <c r="CU4227">
        <v>2791</v>
      </c>
      <c r="CV4227"/>
    </row>
    <row r="4228" spans="1:100" x14ac:dyDescent="0.2">
      <c r="A4228">
        <v>2022</v>
      </c>
      <c r="B4228">
        <v>6</v>
      </c>
      <c r="C4228" s="267">
        <v>44732</v>
      </c>
      <c r="D4228">
        <v>421</v>
      </c>
      <c r="E4228">
        <v>667</v>
      </c>
      <c r="F4228">
        <v>5</v>
      </c>
      <c r="G4228" t="s">
        <v>355</v>
      </c>
      <c r="H4228" t="s">
        <v>356</v>
      </c>
      <c r="I4228" t="s">
        <v>169</v>
      </c>
      <c r="J4228">
        <v>1</v>
      </c>
      <c r="K4228">
        <v>4</v>
      </c>
      <c r="L4228">
        <v>1554</v>
      </c>
      <c r="M4228">
        <v>1462</v>
      </c>
      <c r="N4228">
        <v>1664</v>
      </c>
      <c r="O4228">
        <v>2673</v>
      </c>
      <c r="T4228">
        <v>1638</v>
      </c>
      <c r="AM4228">
        <v>2673</v>
      </c>
      <c r="AN4228">
        <v>1638</v>
      </c>
      <c r="AO4228">
        <v>18</v>
      </c>
      <c r="AP4228">
        <v>200</v>
      </c>
      <c r="AQ4228"/>
      <c r="AR4228"/>
      <c r="AU4228">
        <v>260</v>
      </c>
      <c r="AW4228">
        <v>1</v>
      </c>
      <c r="AX4228">
        <v>4</v>
      </c>
      <c r="BQ4228" t="s">
        <v>185</v>
      </c>
      <c r="BR4228" t="s">
        <v>186</v>
      </c>
      <c r="BS4228" t="s">
        <v>357</v>
      </c>
      <c r="BT4228" t="s">
        <v>188</v>
      </c>
      <c r="BU4228">
        <v>25</v>
      </c>
      <c r="BV4228" t="s">
        <v>358</v>
      </c>
      <c r="BW4228" t="s">
        <v>173</v>
      </c>
      <c r="BX4228">
        <v>0</v>
      </c>
      <c r="BY4228">
        <v>5</v>
      </c>
      <c r="BZ4228">
        <v>1.25</v>
      </c>
      <c r="CA4228">
        <v>261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1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0</v>
      </c>
      <c r="CN4228">
        <v>1.25</v>
      </c>
      <c r="CO4228">
        <v>261</v>
      </c>
      <c r="CP4228">
        <v>4.7892720306513406E-3</v>
      </c>
      <c r="CQ4228">
        <v>8.0437580437580432E-4</v>
      </c>
      <c r="CR4228">
        <v>0.16795366795366801</v>
      </c>
      <c r="CS4228">
        <v>7.6312576312576313E-4</v>
      </c>
      <c r="CT4228">
        <v>0.1593406593406593</v>
      </c>
      <c r="CU4228">
        <v>2791</v>
      </c>
      <c r="CV4228">
        <v>-1</v>
      </c>
    </row>
    <row r="4229" spans="1:100" x14ac:dyDescent="0.2">
      <c r="A4229">
        <v>2022</v>
      </c>
      <c r="B4229">
        <v>6</v>
      </c>
      <c r="C4229" s="267">
        <v>44732</v>
      </c>
      <c r="D4229">
        <v>421</v>
      </c>
      <c r="E4229">
        <v>673</v>
      </c>
      <c r="F4229">
        <v>5</v>
      </c>
      <c r="G4229" t="s">
        <v>359</v>
      </c>
      <c r="H4229" t="s">
        <v>360</v>
      </c>
      <c r="I4229" t="s">
        <v>169</v>
      </c>
      <c r="J4229">
        <v>1</v>
      </c>
      <c r="K4229">
        <v>4</v>
      </c>
      <c r="L4229">
        <v>61</v>
      </c>
      <c r="M4229">
        <v>57</v>
      </c>
      <c r="N4229">
        <v>65</v>
      </c>
      <c r="O4229">
        <v>80</v>
      </c>
      <c r="T4229">
        <v>66</v>
      </c>
      <c r="AM4229">
        <v>80</v>
      </c>
      <c r="AN4229">
        <v>66</v>
      </c>
      <c r="AO4229">
        <v>18</v>
      </c>
      <c r="AP4229">
        <v>200</v>
      </c>
      <c r="AQ4229"/>
      <c r="AR4229"/>
      <c r="BQ4229" t="s">
        <v>185</v>
      </c>
      <c r="BR4229" t="s">
        <v>186</v>
      </c>
      <c r="BS4229" t="s">
        <v>361</v>
      </c>
      <c r="BT4229" t="s">
        <v>188</v>
      </c>
      <c r="BU4229">
        <v>25</v>
      </c>
      <c r="BV4229" t="s">
        <v>358</v>
      </c>
      <c r="BW4229" t="s">
        <v>173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/>
      <c r="CQ4229">
        <v>0</v>
      </c>
      <c r="CR4229">
        <v>0</v>
      </c>
      <c r="CS4229">
        <v>0</v>
      </c>
      <c r="CT4229">
        <v>0</v>
      </c>
      <c r="CU4229">
        <v>2791</v>
      </c>
      <c r="CV4229">
        <v>-1</v>
      </c>
    </row>
    <row r="4230" spans="1:100" x14ac:dyDescent="0.2">
      <c r="A4230">
        <v>2022</v>
      </c>
      <c r="B4230">
        <v>6</v>
      </c>
      <c r="C4230" s="267">
        <v>44732</v>
      </c>
      <c r="D4230">
        <v>384</v>
      </c>
      <c r="E4230">
        <v>556</v>
      </c>
      <c r="F4230">
        <v>6</v>
      </c>
      <c r="G4230" t="s">
        <v>202</v>
      </c>
      <c r="H4230" t="s">
        <v>203</v>
      </c>
      <c r="I4230" t="s">
        <v>169</v>
      </c>
      <c r="J4230">
        <v>1</v>
      </c>
      <c r="K4230">
        <v>6</v>
      </c>
      <c r="L4230">
        <v>1066</v>
      </c>
      <c r="M4230">
        <v>1003</v>
      </c>
      <c r="N4230">
        <v>1141</v>
      </c>
      <c r="AM4230"/>
      <c r="AN4230"/>
      <c r="AO4230">
        <v>21</v>
      </c>
      <c r="AP4230">
        <v>180</v>
      </c>
      <c r="AQ4230"/>
      <c r="AR4230"/>
      <c r="AU4230">
        <v>240</v>
      </c>
      <c r="AV4230">
        <v>6</v>
      </c>
      <c r="AW4230">
        <v>8</v>
      </c>
      <c r="AX4230">
        <v>10</v>
      </c>
      <c r="AZ4230">
        <v>5</v>
      </c>
      <c r="BQ4230" t="s">
        <v>185</v>
      </c>
      <c r="BR4230" t="s">
        <v>186</v>
      </c>
      <c r="BS4230" t="s">
        <v>204</v>
      </c>
      <c r="BT4230" t="s">
        <v>188</v>
      </c>
      <c r="BU4230">
        <v>25</v>
      </c>
      <c r="BV4230" t="s">
        <v>205</v>
      </c>
      <c r="BW4230" t="s">
        <v>173</v>
      </c>
      <c r="BX4230">
        <v>0</v>
      </c>
      <c r="BY4230">
        <v>29</v>
      </c>
      <c r="BZ4230">
        <v>4.833333333333333</v>
      </c>
      <c r="CA4230">
        <v>244</v>
      </c>
      <c r="CB4230">
        <v>0</v>
      </c>
      <c r="CC4230">
        <v>0</v>
      </c>
      <c r="CD4230">
        <v>0</v>
      </c>
      <c r="CE4230">
        <v>1</v>
      </c>
      <c r="CF4230">
        <v>1</v>
      </c>
      <c r="CG4230">
        <v>1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0</v>
      </c>
      <c r="CN4230">
        <v>4.833333333333333</v>
      </c>
      <c r="CO4230">
        <v>244</v>
      </c>
      <c r="CP4230">
        <v>1.9808743169398901E-2</v>
      </c>
      <c r="CQ4230">
        <v>4.5340838023764851E-3</v>
      </c>
      <c r="CR4230">
        <v>0.2288930581613508</v>
      </c>
      <c r="CS4230"/>
      <c r="CT4230"/>
      <c r="CU4230">
        <v>2791</v>
      </c>
      <c r="CV4230"/>
    </row>
    <row r="4231" spans="1:100" x14ac:dyDescent="0.2">
      <c r="A4231">
        <v>2022</v>
      </c>
      <c r="B4231">
        <v>6</v>
      </c>
      <c r="C4231" s="267">
        <v>44732</v>
      </c>
      <c r="D4231">
        <v>384</v>
      </c>
      <c r="E4231">
        <v>557</v>
      </c>
      <c r="F4231">
        <v>6</v>
      </c>
      <c r="G4231" t="s">
        <v>206</v>
      </c>
      <c r="H4231" t="s">
        <v>207</v>
      </c>
      <c r="I4231" t="s">
        <v>169</v>
      </c>
      <c r="J4231">
        <v>1</v>
      </c>
      <c r="K4231">
        <v>6</v>
      </c>
      <c r="L4231">
        <v>182</v>
      </c>
      <c r="M4231">
        <v>171</v>
      </c>
      <c r="N4231">
        <v>194</v>
      </c>
      <c r="Y4231">
        <v>151</v>
      </c>
      <c r="Z4231">
        <v>152</v>
      </c>
      <c r="AK4231">
        <v>148</v>
      </c>
      <c r="AL4231">
        <v>146</v>
      </c>
      <c r="AM4231"/>
      <c r="AN4231"/>
      <c r="AO4231">
        <v>21</v>
      </c>
      <c r="AP4231">
        <v>180</v>
      </c>
      <c r="AQ4231">
        <v>24.120603015075378</v>
      </c>
      <c r="AR4231">
        <v>149.25</v>
      </c>
      <c r="BQ4231" t="s">
        <v>185</v>
      </c>
      <c r="BR4231" t="s">
        <v>186</v>
      </c>
      <c r="BS4231" t="s">
        <v>208</v>
      </c>
      <c r="BT4231" t="s">
        <v>209</v>
      </c>
      <c r="BU4231">
        <v>25</v>
      </c>
      <c r="BV4231" t="s">
        <v>205</v>
      </c>
      <c r="BW4231" t="s">
        <v>173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0</v>
      </c>
      <c r="CN4231">
        <v>0</v>
      </c>
      <c r="CO4231">
        <v>0</v>
      </c>
      <c r="CP4231"/>
      <c r="CQ4231">
        <v>0</v>
      </c>
      <c r="CR4231">
        <v>0</v>
      </c>
      <c r="CS4231"/>
      <c r="CT4231"/>
      <c r="CU4231">
        <v>2791</v>
      </c>
      <c r="CV4231"/>
    </row>
    <row r="4232" spans="1:100" x14ac:dyDescent="0.2">
      <c r="A4232">
        <v>2022</v>
      </c>
      <c r="B4232">
        <v>6</v>
      </c>
      <c r="C4232" s="267">
        <v>44732</v>
      </c>
      <c r="D4232">
        <v>243</v>
      </c>
      <c r="E4232">
        <v>167</v>
      </c>
      <c r="F4232">
        <v>7</v>
      </c>
      <c r="G4232" t="s">
        <v>313</v>
      </c>
      <c r="H4232" t="s">
        <v>314</v>
      </c>
      <c r="I4232" t="s">
        <v>169</v>
      </c>
      <c r="J4232">
        <v>2</v>
      </c>
      <c r="K4232">
        <v>2</v>
      </c>
      <c r="L4232">
        <v>888</v>
      </c>
      <c r="M4232">
        <v>825</v>
      </c>
      <c r="N4232">
        <v>950</v>
      </c>
      <c r="Z4232">
        <v>131</v>
      </c>
      <c r="AK4232">
        <v>133</v>
      </c>
      <c r="AL4232">
        <v>124</v>
      </c>
      <c r="AM4232"/>
      <c r="AN4232"/>
      <c r="AO4232">
        <v>55</v>
      </c>
      <c r="AP4232">
        <v>131</v>
      </c>
      <c r="AQ4232">
        <v>55.670103092783499</v>
      </c>
      <c r="AR4232">
        <v>129.33333333333329</v>
      </c>
      <c r="AW4232">
        <v>3</v>
      </c>
      <c r="AX4232">
        <v>7</v>
      </c>
      <c r="BG4232">
        <v>588</v>
      </c>
      <c r="BH4232">
        <v>4</v>
      </c>
      <c r="BI4232">
        <v>4</v>
      </c>
      <c r="BJ4232">
        <v>2</v>
      </c>
      <c r="BQ4232" t="s">
        <v>176</v>
      </c>
      <c r="BR4232" t="s">
        <v>176</v>
      </c>
      <c r="BS4232"/>
      <c r="BT4232"/>
      <c r="BU4232">
        <v>25</v>
      </c>
      <c r="BV4232" t="s">
        <v>313</v>
      </c>
      <c r="BW4232" t="s">
        <v>173</v>
      </c>
      <c r="BX4232">
        <v>0</v>
      </c>
      <c r="BY4232">
        <v>10</v>
      </c>
      <c r="BZ4232">
        <v>5</v>
      </c>
      <c r="CA4232">
        <v>5</v>
      </c>
      <c r="CB4232">
        <v>10</v>
      </c>
      <c r="CC4232">
        <v>5</v>
      </c>
      <c r="CD4232">
        <v>593</v>
      </c>
      <c r="CE4232">
        <v>2</v>
      </c>
      <c r="CF4232">
        <v>3</v>
      </c>
      <c r="CG4232">
        <v>4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10</v>
      </c>
      <c r="CO4232">
        <v>598</v>
      </c>
      <c r="CP4232">
        <v>1.6722408026755849E-2</v>
      </c>
      <c r="CQ4232">
        <v>1.1261261261261261E-2</v>
      </c>
      <c r="CR4232">
        <v>0.67342342342342343</v>
      </c>
      <c r="CS4232"/>
      <c r="CT4232"/>
      <c r="CU4232">
        <v>2791</v>
      </c>
      <c r="CV4232"/>
    </row>
    <row r="4233" spans="1:100" x14ac:dyDescent="0.2">
      <c r="A4233">
        <v>2022</v>
      </c>
      <c r="B4233">
        <v>6</v>
      </c>
      <c r="C4233" s="267">
        <v>44732</v>
      </c>
      <c r="D4233">
        <v>434</v>
      </c>
      <c r="E4233">
        <v>751</v>
      </c>
      <c r="F4233">
        <v>7</v>
      </c>
      <c r="G4233" t="s">
        <v>210</v>
      </c>
      <c r="H4233" t="s">
        <v>211</v>
      </c>
      <c r="I4233" t="s">
        <v>169</v>
      </c>
      <c r="J4233">
        <v>1</v>
      </c>
      <c r="K4233">
        <v>4</v>
      </c>
      <c r="L4233">
        <v>1009</v>
      </c>
      <c r="M4233">
        <v>949</v>
      </c>
      <c r="N4233">
        <v>1080</v>
      </c>
      <c r="O4233">
        <v>1473</v>
      </c>
      <c r="P4233">
        <v>1614</v>
      </c>
      <c r="Q4233">
        <v>1607</v>
      </c>
      <c r="T4233">
        <v>1075</v>
      </c>
      <c r="U4233">
        <v>1054</v>
      </c>
      <c r="V4233">
        <v>1020</v>
      </c>
      <c r="AM4233">
        <v>1564.666666666667</v>
      </c>
      <c r="AN4233">
        <v>1049.666666666667</v>
      </c>
      <c r="AO4233">
        <v>20</v>
      </c>
      <c r="AP4233">
        <v>180</v>
      </c>
      <c r="AQ4233"/>
      <c r="AR4233"/>
      <c r="AU4233">
        <v>288</v>
      </c>
      <c r="AV4233">
        <v>7</v>
      </c>
      <c r="AW4233">
        <v>1</v>
      </c>
      <c r="AX4233">
        <v>8</v>
      </c>
      <c r="BQ4233" t="s">
        <v>185</v>
      </c>
      <c r="BR4233" t="s">
        <v>186</v>
      </c>
      <c r="BS4233" t="s">
        <v>212</v>
      </c>
      <c r="BT4233" t="s">
        <v>188</v>
      </c>
      <c r="BU4233">
        <v>25</v>
      </c>
      <c r="BV4233" t="s">
        <v>213</v>
      </c>
      <c r="BW4233" t="s">
        <v>173</v>
      </c>
      <c r="BX4233">
        <v>0</v>
      </c>
      <c r="BY4233">
        <v>16</v>
      </c>
      <c r="BZ4233">
        <v>4</v>
      </c>
      <c r="CA4233">
        <v>292</v>
      </c>
      <c r="CB4233">
        <v>0</v>
      </c>
      <c r="CC4233">
        <v>0</v>
      </c>
      <c r="CD4233">
        <v>0</v>
      </c>
      <c r="CE4233">
        <v>1</v>
      </c>
      <c r="CF4233">
        <v>0</v>
      </c>
      <c r="CG4233">
        <v>2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0</v>
      </c>
      <c r="CN4233">
        <v>4</v>
      </c>
      <c r="CO4233">
        <v>292</v>
      </c>
      <c r="CP4233">
        <v>1.3698630136986301E-2</v>
      </c>
      <c r="CQ4233">
        <v>3.9643211100099107E-3</v>
      </c>
      <c r="CR4233">
        <v>0.28939544103072351</v>
      </c>
      <c r="CS4233">
        <v>3.810733566211495E-3</v>
      </c>
      <c r="CT4233">
        <v>0.27818355033343922</v>
      </c>
      <c r="CU4233">
        <v>2791</v>
      </c>
      <c r="CV4233">
        <v>-1</v>
      </c>
    </row>
    <row r="4234" spans="1:100" x14ac:dyDescent="0.2">
      <c r="A4234">
        <v>2022</v>
      </c>
      <c r="B4234">
        <v>6</v>
      </c>
      <c r="C4234" s="267">
        <v>44732</v>
      </c>
      <c r="D4234">
        <v>434</v>
      </c>
      <c r="E4234">
        <v>752</v>
      </c>
      <c r="F4234">
        <v>7</v>
      </c>
      <c r="K4234"/>
      <c r="L4234">
        <v>0</v>
      </c>
      <c r="M4234">
        <v>0</v>
      </c>
      <c r="N4234">
        <v>0</v>
      </c>
      <c r="O4234">
        <v>146</v>
      </c>
      <c r="P4234">
        <v>118</v>
      </c>
      <c r="Q4234">
        <v>138</v>
      </c>
      <c r="T4234">
        <v>106</v>
      </c>
      <c r="U4234">
        <v>104</v>
      </c>
      <c r="V4234">
        <v>98</v>
      </c>
      <c r="Y4234">
        <v>159</v>
      </c>
      <c r="AM4234">
        <v>134</v>
      </c>
      <c r="AN4234">
        <v>102.6666666666667</v>
      </c>
      <c r="AO4234">
        <v>0</v>
      </c>
      <c r="AP4234"/>
      <c r="AQ4234">
        <v>0</v>
      </c>
      <c r="AR4234">
        <v>159</v>
      </c>
      <c r="BG4234">
        <v>253</v>
      </c>
      <c r="BU4234">
        <v>25</v>
      </c>
      <c r="BW4234" t="s">
        <v>173</v>
      </c>
      <c r="BX4234">
        <v>0</v>
      </c>
      <c r="BY4234">
        <v>0</v>
      </c>
      <c r="BZ4234"/>
      <c r="CA4234">
        <v>0</v>
      </c>
      <c r="CB4234">
        <v>0</v>
      </c>
      <c r="CC4234"/>
      <c r="CD4234">
        <v>253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0</v>
      </c>
      <c r="CN4234">
        <v>0</v>
      </c>
      <c r="CO4234">
        <v>253</v>
      </c>
      <c r="CP4234">
        <v>0</v>
      </c>
      <c r="CQ4234"/>
      <c r="CR4234"/>
      <c r="CS4234">
        <v>0</v>
      </c>
      <c r="CT4234">
        <v>2.464285714285714</v>
      </c>
      <c r="CU4234">
        <v>2791</v>
      </c>
      <c r="CV4234"/>
    </row>
    <row r="4235" spans="1:100" x14ac:dyDescent="0.2">
      <c r="A4235">
        <v>2022</v>
      </c>
      <c r="B4235">
        <v>6</v>
      </c>
      <c r="C4235" s="267">
        <v>44732</v>
      </c>
      <c r="D4235">
        <v>375</v>
      </c>
      <c r="E4235">
        <v>437</v>
      </c>
      <c r="F4235">
        <v>8</v>
      </c>
      <c r="G4235" t="s">
        <v>282</v>
      </c>
      <c r="H4235" t="s">
        <v>283</v>
      </c>
      <c r="I4235" t="s">
        <v>169</v>
      </c>
      <c r="J4235">
        <v>4</v>
      </c>
      <c r="K4235">
        <v>2</v>
      </c>
      <c r="L4235">
        <v>168</v>
      </c>
      <c r="M4235">
        <v>158</v>
      </c>
      <c r="N4235">
        <v>179</v>
      </c>
      <c r="Y4235">
        <v>116</v>
      </c>
      <c r="Z4235">
        <v>115</v>
      </c>
      <c r="AK4235">
        <v>116</v>
      </c>
      <c r="AL4235">
        <v>117</v>
      </c>
      <c r="AM4235"/>
      <c r="AN4235"/>
      <c r="AO4235">
        <v>120</v>
      </c>
      <c r="AP4235">
        <v>120</v>
      </c>
      <c r="AQ4235">
        <v>124.1379310344828</v>
      </c>
      <c r="AR4235">
        <v>116</v>
      </c>
      <c r="AU4235">
        <v>1075</v>
      </c>
      <c r="AV4235">
        <v>5</v>
      </c>
      <c r="AW4235">
        <v>1</v>
      </c>
      <c r="AX4235">
        <v>6</v>
      </c>
      <c r="AZ4235">
        <v>4</v>
      </c>
      <c r="BG4235">
        <v>69</v>
      </c>
      <c r="BH4235">
        <v>10</v>
      </c>
      <c r="BI4235">
        <v>10</v>
      </c>
      <c r="BJ4235">
        <v>2</v>
      </c>
      <c r="BQ4235" t="s">
        <v>185</v>
      </c>
      <c r="BR4235" t="s">
        <v>186</v>
      </c>
      <c r="BS4235" t="s">
        <v>284</v>
      </c>
      <c r="BT4235" t="s">
        <v>188</v>
      </c>
      <c r="BU4235">
        <v>25</v>
      </c>
      <c r="BV4235" t="s">
        <v>285</v>
      </c>
      <c r="BW4235" t="s">
        <v>173</v>
      </c>
      <c r="BX4235">
        <v>0</v>
      </c>
      <c r="BY4235">
        <v>16</v>
      </c>
      <c r="BZ4235">
        <v>8</v>
      </c>
      <c r="CA4235">
        <v>1083</v>
      </c>
      <c r="CB4235">
        <v>22</v>
      </c>
      <c r="CC4235">
        <v>11</v>
      </c>
      <c r="CD4235">
        <v>80</v>
      </c>
      <c r="CE4235">
        <v>7</v>
      </c>
      <c r="CF4235">
        <v>5</v>
      </c>
      <c r="CG4235">
        <v>4</v>
      </c>
      <c r="CH4235">
        <v>0</v>
      </c>
      <c r="CI4235">
        <v>2</v>
      </c>
      <c r="CJ4235">
        <v>0</v>
      </c>
      <c r="CK4235">
        <v>0</v>
      </c>
      <c r="CL4235">
        <v>0</v>
      </c>
      <c r="CM4235">
        <v>0</v>
      </c>
      <c r="CN4235">
        <v>19</v>
      </c>
      <c r="CO4235">
        <v>1163</v>
      </c>
      <c r="CP4235">
        <v>1.6337059329320721E-2</v>
      </c>
      <c r="CQ4235">
        <v>0.1130952380952381</v>
      </c>
      <c r="CR4235">
        <v>6.9226190476190466</v>
      </c>
      <c r="CS4235"/>
      <c r="CT4235"/>
      <c r="CU4235">
        <v>2791</v>
      </c>
      <c r="CV4235"/>
    </row>
    <row r="4236" spans="1:100" x14ac:dyDescent="0.2">
      <c r="A4236">
        <v>2022</v>
      </c>
      <c r="B4236">
        <v>6</v>
      </c>
      <c r="C4236" s="267">
        <v>44732</v>
      </c>
      <c r="D4236">
        <v>159</v>
      </c>
      <c r="E4236">
        <v>299</v>
      </c>
      <c r="F4236">
        <v>30</v>
      </c>
      <c r="G4236" t="s">
        <v>261</v>
      </c>
      <c r="H4236" t="s">
        <v>262</v>
      </c>
      <c r="I4236" t="s">
        <v>263</v>
      </c>
      <c r="J4236">
        <v>3</v>
      </c>
      <c r="K4236">
        <v>2</v>
      </c>
      <c r="L4236">
        <v>115</v>
      </c>
      <c r="M4236">
        <v>106</v>
      </c>
      <c r="N4236">
        <v>123</v>
      </c>
      <c r="R4236">
        <v>164</v>
      </c>
      <c r="S4236">
        <v>155</v>
      </c>
      <c r="W4236">
        <v>111</v>
      </c>
      <c r="X4236">
        <v>109</v>
      </c>
      <c r="Z4236">
        <v>118</v>
      </c>
      <c r="AA4236">
        <v>145</v>
      </c>
      <c r="AB4236">
        <v>147</v>
      </c>
      <c r="AC4236">
        <v>151</v>
      </c>
      <c r="AD4236">
        <v>158</v>
      </c>
      <c r="AE4236">
        <v>168</v>
      </c>
      <c r="AF4236">
        <v>113</v>
      </c>
      <c r="AG4236">
        <v>114</v>
      </c>
      <c r="AH4236">
        <v>107</v>
      </c>
      <c r="AI4236">
        <v>109</v>
      </c>
      <c r="AJ4236">
        <v>112</v>
      </c>
      <c r="AK4236">
        <v>117</v>
      </c>
      <c r="AL4236">
        <v>118</v>
      </c>
      <c r="AM4236">
        <v>155.42857142857139</v>
      </c>
      <c r="AN4236">
        <v>110.71428571428569</v>
      </c>
      <c r="AO4236">
        <v>86</v>
      </c>
      <c r="AP4236">
        <v>126</v>
      </c>
      <c r="AQ4236">
        <v>91.784702549575059</v>
      </c>
      <c r="AR4236">
        <v>117.6666666666667</v>
      </c>
      <c r="AU4236">
        <v>725</v>
      </c>
      <c r="AW4236">
        <v>3</v>
      </c>
      <c r="AX4236">
        <v>2</v>
      </c>
      <c r="AY4236">
        <v>2</v>
      </c>
      <c r="BA4236">
        <v>4</v>
      </c>
      <c r="BG4236">
        <v>1032</v>
      </c>
      <c r="BH4236">
        <v>6</v>
      </c>
      <c r="BI4236">
        <v>2</v>
      </c>
      <c r="BJ4236">
        <v>1</v>
      </c>
      <c r="BK4236">
        <v>1</v>
      </c>
      <c r="BQ4236" t="s">
        <v>180</v>
      </c>
      <c r="BR4236" t="s">
        <v>181</v>
      </c>
      <c r="BS4236"/>
      <c r="BT4236"/>
      <c r="BU4236">
        <v>25</v>
      </c>
      <c r="BV4236" t="s">
        <v>261</v>
      </c>
      <c r="BW4236" t="s">
        <v>222</v>
      </c>
      <c r="BX4236">
        <v>0</v>
      </c>
      <c r="BY4236">
        <v>11</v>
      </c>
      <c r="BZ4236">
        <v>5.5</v>
      </c>
      <c r="CA4236">
        <v>730</v>
      </c>
      <c r="CB4236">
        <v>10</v>
      </c>
      <c r="CC4236">
        <v>5</v>
      </c>
      <c r="CD4236">
        <v>1037</v>
      </c>
      <c r="CE4236">
        <v>3</v>
      </c>
      <c r="CF4236">
        <v>2</v>
      </c>
      <c r="CG4236">
        <v>1</v>
      </c>
      <c r="CH4236">
        <v>1</v>
      </c>
      <c r="CI4236">
        <v>0</v>
      </c>
      <c r="CJ4236">
        <v>2</v>
      </c>
      <c r="CK4236">
        <v>0</v>
      </c>
      <c r="CL4236">
        <v>0</v>
      </c>
      <c r="CM4236">
        <v>0</v>
      </c>
      <c r="CN4236">
        <v>10.5</v>
      </c>
      <c r="CO4236">
        <v>1767</v>
      </c>
      <c r="CP4236">
        <v>5.9422750424448214E-3</v>
      </c>
      <c r="CQ4236">
        <v>9.1304347826086957E-2</v>
      </c>
      <c r="CR4236">
        <v>15.36521739130435</v>
      </c>
      <c r="CS4236">
        <v>9.4838709677419364E-2</v>
      </c>
      <c r="CT4236">
        <v>15.96</v>
      </c>
      <c r="CU4236">
        <v>2791</v>
      </c>
      <c r="CV4236">
        <v>-1</v>
      </c>
    </row>
    <row r="4237" spans="1:100" x14ac:dyDescent="0.2">
      <c r="A4237">
        <v>2022</v>
      </c>
      <c r="B4237">
        <v>6</v>
      </c>
      <c r="C4237" s="267">
        <v>44732</v>
      </c>
      <c r="D4237">
        <v>433</v>
      </c>
      <c r="E4237">
        <v>453</v>
      </c>
      <c r="F4237">
        <v>48</v>
      </c>
      <c r="G4237" t="s">
        <v>550</v>
      </c>
      <c r="H4237" t="s">
        <v>551</v>
      </c>
      <c r="I4237" t="s">
        <v>221</v>
      </c>
      <c r="J4237">
        <v>4</v>
      </c>
      <c r="K4237">
        <v>2</v>
      </c>
      <c r="L4237">
        <v>175</v>
      </c>
      <c r="M4237">
        <v>162</v>
      </c>
      <c r="N4237">
        <v>187</v>
      </c>
      <c r="Y4237">
        <v>168</v>
      </c>
      <c r="Z4237">
        <v>146</v>
      </c>
      <c r="AM4237"/>
      <c r="AN4237"/>
      <c r="AO4237">
        <v>96</v>
      </c>
      <c r="AP4237">
        <v>150</v>
      </c>
      <c r="AQ4237">
        <v>91.71974522292993</v>
      </c>
      <c r="AR4237">
        <v>157</v>
      </c>
      <c r="BQ4237" t="s">
        <v>180</v>
      </c>
      <c r="BR4237" t="s">
        <v>181</v>
      </c>
      <c r="BS4237"/>
      <c r="BT4237"/>
      <c r="BU4237">
        <v>25</v>
      </c>
      <c r="BV4237" t="s">
        <v>552</v>
      </c>
      <c r="BW4237" t="s">
        <v>222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0</v>
      </c>
      <c r="CP4237"/>
      <c r="CQ4237">
        <v>0</v>
      </c>
      <c r="CR4237">
        <v>0</v>
      </c>
      <c r="CS4237"/>
      <c r="CT4237"/>
      <c r="CU4237">
        <v>2791</v>
      </c>
      <c r="CV4237"/>
    </row>
    <row r="4238" spans="1:100" x14ac:dyDescent="0.2">
      <c r="A4238">
        <v>2022</v>
      </c>
      <c r="B4238">
        <v>6</v>
      </c>
      <c r="C4238" s="267">
        <v>44732</v>
      </c>
      <c r="D4238">
        <v>29</v>
      </c>
      <c r="E4238">
        <v>81</v>
      </c>
      <c r="F4238"/>
      <c r="G4238" t="s">
        <v>484</v>
      </c>
      <c r="H4238" t="s">
        <v>485</v>
      </c>
      <c r="I4238" t="s">
        <v>169</v>
      </c>
      <c r="J4238">
        <v>2</v>
      </c>
      <c r="K4238">
        <v>3</v>
      </c>
      <c r="L4238">
        <v>388</v>
      </c>
      <c r="M4238">
        <v>360</v>
      </c>
      <c r="N4238">
        <v>415</v>
      </c>
      <c r="Q4238">
        <v>560</v>
      </c>
      <c r="R4238">
        <v>620</v>
      </c>
      <c r="S4238">
        <v>480</v>
      </c>
      <c r="V4238">
        <v>410</v>
      </c>
      <c r="W4238">
        <v>421</v>
      </c>
      <c r="X4238">
        <v>390</v>
      </c>
      <c r="AA4238">
        <v>475</v>
      </c>
      <c r="AB4238">
        <v>490</v>
      </c>
      <c r="AC4238">
        <v>482</v>
      </c>
      <c r="AD4238">
        <v>520</v>
      </c>
      <c r="AE4238">
        <v>473</v>
      </c>
      <c r="AF4238">
        <v>391</v>
      </c>
      <c r="AG4238">
        <v>394</v>
      </c>
      <c r="AH4238">
        <v>449</v>
      </c>
      <c r="AI4238">
        <v>351</v>
      </c>
      <c r="AJ4238">
        <v>382</v>
      </c>
      <c r="AM4238">
        <v>512.5</v>
      </c>
      <c r="AN4238">
        <v>398.5</v>
      </c>
      <c r="AO4238">
        <v>60</v>
      </c>
      <c r="AP4238">
        <v>120</v>
      </c>
      <c r="AQ4238"/>
      <c r="AR4238"/>
      <c r="AV4238">
        <v>3</v>
      </c>
      <c r="AW4238">
        <v>1</v>
      </c>
      <c r="AX4238">
        <v>6</v>
      </c>
      <c r="BG4238">
        <v>860</v>
      </c>
      <c r="BH4238">
        <v>5</v>
      </c>
      <c r="BI4238">
        <v>3</v>
      </c>
      <c r="BJ4238">
        <v>1</v>
      </c>
      <c r="BQ4238" t="s">
        <v>180</v>
      </c>
      <c r="BR4238" t="s">
        <v>266</v>
      </c>
      <c r="BS4238" t="s">
        <v>486</v>
      </c>
      <c r="BT4238"/>
      <c r="BU4238">
        <v>25</v>
      </c>
      <c r="BV4238" t="s">
        <v>483</v>
      </c>
      <c r="BX4238">
        <v>0</v>
      </c>
      <c r="BY4238">
        <v>10</v>
      </c>
      <c r="BZ4238">
        <v>3.333333333333333</v>
      </c>
      <c r="CA4238">
        <v>3</v>
      </c>
      <c r="CB4238">
        <v>9</v>
      </c>
      <c r="CC4238">
        <v>3</v>
      </c>
      <c r="CD4238">
        <v>863</v>
      </c>
      <c r="CE4238">
        <v>2</v>
      </c>
      <c r="CF4238">
        <v>1</v>
      </c>
      <c r="CG4238">
        <v>2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0</v>
      </c>
      <c r="CN4238">
        <v>6.3333333333333339</v>
      </c>
      <c r="CO4238">
        <v>866</v>
      </c>
      <c r="CP4238">
        <v>7.3133179368745204E-3</v>
      </c>
      <c r="CQ4238">
        <v>1.6323024054982819E-2</v>
      </c>
      <c r="CR4238">
        <v>2.231958762886598</v>
      </c>
      <c r="CS4238">
        <v>1.5892931827687161E-2</v>
      </c>
      <c r="CT4238">
        <v>2.173149309912171</v>
      </c>
      <c r="CU4238">
        <v>2791</v>
      </c>
      <c r="CV4238">
        <v>-1</v>
      </c>
    </row>
    <row r="4239" spans="1:100" x14ac:dyDescent="0.2">
      <c r="A4239">
        <v>2022</v>
      </c>
      <c r="B4239">
        <v>6</v>
      </c>
      <c r="C4239" s="267">
        <v>44732</v>
      </c>
      <c r="D4239">
        <v>29</v>
      </c>
      <c r="E4239">
        <v>83</v>
      </c>
      <c r="F4239"/>
      <c r="G4239" t="s">
        <v>480</v>
      </c>
      <c r="H4239" t="s">
        <v>481</v>
      </c>
      <c r="I4239" t="s">
        <v>169</v>
      </c>
      <c r="J4239">
        <v>2</v>
      </c>
      <c r="K4239">
        <v>3</v>
      </c>
      <c r="L4239">
        <v>22</v>
      </c>
      <c r="M4239">
        <v>20</v>
      </c>
      <c r="N4239">
        <v>23</v>
      </c>
      <c r="AM4239"/>
      <c r="AN4239"/>
      <c r="AO4239">
        <v>60</v>
      </c>
      <c r="AP4239">
        <v>120</v>
      </c>
      <c r="AQ4239"/>
      <c r="AR4239"/>
      <c r="BQ4239" t="s">
        <v>180</v>
      </c>
      <c r="BR4239" t="s">
        <v>266</v>
      </c>
      <c r="BS4239" t="s">
        <v>482</v>
      </c>
      <c r="BT4239"/>
      <c r="BU4239">
        <v>25</v>
      </c>
      <c r="BV4239" t="s">
        <v>483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0</v>
      </c>
      <c r="CO4239">
        <v>0</v>
      </c>
      <c r="CP4239"/>
      <c r="CQ4239">
        <v>0</v>
      </c>
      <c r="CR4239">
        <v>0</v>
      </c>
      <c r="CS4239"/>
      <c r="CT4239"/>
      <c r="CU4239">
        <v>2791</v>
      </c>
      <c r="CV4239"/>
    </row>
    <row r="4240" spans="1:100" x14ac:dyDescent="0.2">
      <c r="A4240">
        <v>2022</v>
      </c>
      <c r="B4240">
        <v>6</v>
      </c>
      <c r="C4240" s="267">
        <v>44732</v>
      </c>
      <c r="D4240">
        <v>137</v>
      </c>
      <c r="E4240">
        <v>168</v>
      </c>
      <c r="F4240"/>
      <c r="G4240" t="s">
        <v>177</v>
      </c>
      <c r="H4240" t="s">
        <v>234</v>
      </c>
      <c r="I4240" t="s">
        <v>169</v>
      </c>
      <c r="J4240">
        <v>3</v>
      </c>
      <c r="K4240">
        <v>2</v>
      </c>
      <c r="L4240">
        <v>619</v>
      </c>
      <c r="M4240">
        <v>575</v>
      </c>
      <c r="N4240">
        <v>662</v>
      </c>
      <c r="AM4240"/>
      <c r="AN4240"/>
      <c r="AO4240">
        <v>90</v>
      </c>
      <c r="AP4240">
        <v>116</v>
      </c>
      <c r="AQ4240"/>
      <c r="AR4240"/>
      <c r="BQ4240" t="s">
        <v>176</v>
      </c>
      <c r="BS4240"/>
      <c r="BT4240"/>
      <c r="BU4240">
        <v>25</v>
      </c>
      <c r="BV4240" t="s">
        <v>177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0</v>
      </c>
      <c r="CN4240">
        <v>0</v>
      </c>
      <c r="CO4240">
        <v>0</v>
      </c>
      <c r="CP4240"/>
      <c r="CQ4240">
        <v>0</v>
      </c>
      <c r="CR4240">
        <v>0</v>
      </c>
      <c r="CS4240"/>
      <c r="CT4240"/>
      <c r="CU4240">
        <v>2791</v>
      </c>
      <c r="CV4240"/>
    </row>
    <row r="4241" spans="1:100" x14ac:dyDescent="0.2">
      <c r="A4241">
        <v>2022</v>
      </c>
      <c r="B4241">
        <v>6</v>
      </c>
      <c r="C4241" s="267">
        <v>44732</v>
      </c>
      <c r="D4241">
        <v>137</v>
      </c>
      <c r="E4241">
        <v>273</v>
      </c>
      <c r="F4241"/>
      <c r="G4241" t="s">
        <v>174</v>
      </c>
      <c r="H4241" t="s">
        <v>175</v>
      </c>
      <c r="I4241" t="s">
        <v>169</v>
      </c>
      <c r="J4241">
        <v>3</v>
      </c>
      <c r="K4241">
        <v>2</v>
      </c>
      <c r="L4241">
        <v>564</v>
      </c>
      <c r="M4241">
        <v>524</v>
      </c>
      <c r="N4241">
        <v>603</v>
      </c>
      <c r="O4241">
        <v>806</v>
      </c>
      <c r="P4241">
        <v>773</v>
      </c>
      <c r="Q4241">
        <v>740</v>
      </c>
      <c r="R4241">
        <v>731</v>
      </c>
      <c r="S4241">
        <v>738</v>
      </c>
      <c r="T4241">
        <v>600</v>
      </c>
      <c r="U4241">
        <v>610</v>
      </c>
      <c r="V4241">
        <v>587</v>
      </c>
      <c r="W4241">
        <v>604</v>
      </c>
      <c r="X4241">
        <v>600</v>
      </c>
      <c r="AA4241">
        <v>739</v>
      </c>
      <c r="AB4241">
        <v>785</v>
      </c>
      <c r="AC4241">
        <v>810</v>
      </c>
      <c r="AD4241">
        <v>714</v>
      </c>
      <c r="AE4241">
        <v>724</v>
      </c>
      <c r="AF4241">
        <v>582</v>
      </c>
      <c r="AG4241">
        <v>569</v>
      </c>
      <c r="AH4241">
        <v>590</v>
      </c>
      <c r="AI4241">
        <v>565</v>
      </c>
      <c r="AJ4241">
        <v>571</v>
      </c>
      <c r="AM4241">
        <v>756</v>
      </c>
      <c r="AN4241">
        <v>587.79999999999995</v>
      </c>
      <c r="AO4241">
        <v>93</v>
      </c>
      <c r="AP4241">
        <v>116</v>
      </c>
      <c r="AQ4241"/>
      <c r="AR4241"/>
      <c r="BQ4241" t="s">
        <v>176</v>
      </c>
      <c r="BS4241"/>
      <c r="BT4241"/>
      <c r="BU4241">
        <v>25</v>
      </c>
      <c r="BV4241" t="s">
        <v>177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0</v>
      </c>
      <c r="CN4241">
        <v>0</v>
      </c>
      <c r="CO4241">
        <v>0</v>
      </c>
      <c r="CP4241"/>
      <c r="CQ4241">
        <v>0</v>
      </c>
      <c r="CR4241">
        <v>0</v>
      </c>
      <c r="CS4241">
        <v>0</v>
      </c>
      <c r="CT4241">
        <v>0</v>
      </c>
      <c r="CU4241">
        <v>2791</v>
      </c>
      <c r="CV4241">
        <v>-1</v>
      </c>
    </row>
    <row r="4242" spans="1:100" x14ac:dyDescent="0.2">
      <c r="A4242">
        <v>2022</v>
      </c>
      <c r="B4242">
        <v>6</v>
      </c>
      <c r="C4242" s="267">
        <v>44732</v>
      </c>
      <c r="D4242">
        <v>159</v>
      </c>
      <c r="E4242">
        <v>299</v>
      </c>
      <c r="F4242"/>
      <c r="G4242" t="s">
        <v>261</v>
      </c>
      <c r="H4242" t="s">
        <v>262</v>
      </c>
      <c r="I4242" t="s">
        <v>263</v>
      </c>
      <c r="J4242">
        <v>3</v>
      </c>
      <c r="K4242">
        <v>2</v>
      </c>
      <c r="L4242">
        <v>115</v>
      </c>
      <c r="M4242">
        <v>106</v>
      </c>
      <c r="N4242">
        <v>123</v>
      </c>
      <c r="AM4242"/>
      <c r="AN4242"/>
      <c r="AO4242">
        <v>86</v>
      </c>
      <c r="AP4242">
        <v>126</v>
      </c>
      <c r="AQ4242"/>
      <c r="AR4242"/>
      <c r="BQ4242" t="s">
        <v>180</v>
      </c>
      <c r="BR4242" t="s">
        <v>181</v>
      </c>
      <c r="BS4242"/>
      <c r="BT4242"/>
      <c r="BU4242">
        <v>25</v>
      </c>
      <c r="BV4242" t="s">
        <v>261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0</v>
      </c>
      <c r="CN4242">
        <v>0</v>
      </c>
      <c r="CO4242">
        <v>0</v>
      </c>
      <c r="CP4242"/>
      <c r="CQ4242">
        <v>0</v>
      </c>
      <c r="CR4242">
        <v>0</v>
      </c>
      <c r="CS4242"/>
      <c r="CT4242"/>
      <c r="CU4242">
        <v>2791</v>
      </c>
      <c r="CV4242"/>
    </row>
    <row r="4243" spans="1:100" x14ac:dyDescent="0.2">
      <c r="A4243">
        <v>2022</v>
      </c>
      <c r="B4243">
        <v>6</v>
      </c>
      <c r="C4243" s="267">
        <v>44732</v>
      </c>
      <c r="D4243">
        <v>243</v>
      </c>
      <c r="E4243">
        <v>167</v>
      </c>
      <c r="F4243"/>
      <c r="G4243" t="s">
        <v>313</v>
      </c>
      <c r="H4243" t="s">
        <v>314</v>
      </c>
      <c r="I4243" t="s">
        <v>169</v>
      </c>
      <c r="J4243">
        <v>2</v>
      </c>
      <c r="K4243">
        <v>2</v>
      </c>
      <c r="L4243">
        <v>888</v>
      </c>
      <c r="M4243">
        <v>825</v>
      </c>
      <c r="N4243">
        <v>950</v>
      </c>
      <c r="S4243">
        <v>1097</v>
      </c>
      <c r="X4243">
        <v>940</v>
      </c>
      <c r="AA4243">
        <v>1120</v>
      </c>
      <c r="AB4243">
        <v>1105</v>
      </c>
      <c r="AC4243">
        <v>1071</v>
      </c>
      <c r="AD4243">
        <v>1066</v>
      </c>
      <c r="AE4243">
        <v>1109</v>
      </c>
      <c r="AF4243">
        <v>882</v>
      </c>
      <c r="AG4243">
        <v>873</v>
      </c>
      <c r="AH4243">
        <v>872</v>
      </c>
      <c r="AI4243">
        <v>881</v>
      </c>
      <c r="AJ4243">
        <v>869</v>
      </c>
      <c r="AM4243">
        <v>1094.666666666667</v>
      </c>
      <c r="AN4243">
        <v>886.16666666666663</v>
      </c>
      <c r="AO4243">
        <v>55</v>
      </c>
      <c r="AP4243">
        <v>131</v>
      </c>
      <c r="AQ4243"/>
      <c r="AR4243"/>
      <c r="BQ4243" t="s">
        <v>176</v>
      </c>
      <c r="BR4243" t="s">
        <v>176</v>
      </c>
      <c r="BS4243"/>
      <c r="BT4243"/>
      <c r="BU4243">
        <v>25</v>
      </c>
      <c r="BV4243" t="s">
        <v>313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0</v>
      </c>
      <c r="CP4243"/>
      <c r="CQ4243">
        <v>0</v>
      </c>
      <c r="CR4243">
        <v>0</v>
      </c>
      <c r="CS4243">
        <v>0</v>
      </c>
      <c r="CT4243">
        <v>0</v>
      </c>
      <c r="CU4243">
        <v>2791</v>
      </c>
      <c r="CV4243">
        <v>-1</v>
      </c>
    </row>
    <row r="4244" spans="1:100" x14ac:dyDescent="0.2">
      <c r="A4244">
        <v>2022</v>
      </c>
      <c r="B4244">
        <v>6</v>
      </c>
      <c r="C4244" s="267">
        <v>44732</v>
      </c>
      <c r="D4244">
        <v>375</v>
      </c>
      <c r="E4244">
        <v>437</v>
      </c>
      <c r="F4244"/>
      <c r="G4244" t="s">
        <v>282</v>
      </c>
      <c r="H4244" t="s">
        <v>283</v>
      </c>
      <c r="I4244" t="s">
        <v>169</v>
      </c>
      <c r="J4244">
        <v>4</v>
      </c>
      <c r="K4244">
        <v>2</v>
      </c>
      <c r="L4244">
        <v>168</v>
      </c>
      <c r="M4244">
        <v>158</v>
      </c>
      <c r="N4244">
        <v>179</v>
      </c>
      <c r="O4244">
        <v>293</v>
      </c>
      <c r="P4244">
        <v>240</v>
      </c>
      <c r="Q4244">
        <v>259</v>
      </c>
      <c r="R4244">
        <v>253</v>
      </c>
      <c r="S4244">
        <v>255</v>
      </c>
      <c r="T4244">
        <v>188</v>
      </c>
      <c r="U4244">
        <v>171</v>
      </c>
      <c r="V4244">
        <v>176</v>
      </c>
      <c r="W4244">
        <v>173</v>
      </c>
      <c r="X4244">
        <v>191</v>
      </c>
      <c r="AA4244">
        <v>277</v>
      </c>
      <c r="AB4244">
        <v>277</v>
      </c>
      <c r="AC4244">
        <v>264</v>
      </c>
      <c r="AD4244">
        <v>264</v>
      </c>
      <c r="AE4244">
        <v>273</v>
      </c>
      <c r="AF4244">
        <v>175</v>
      </c>
      <c r="AG4244">
        <v>176</v>
      </c>
      <c r="AH4244">
        <v>178</v>
      </c>
      <c r="AI4244">
        <v>174</v>
      </c>
      <c r="AJ4244">
        <v>172</v>
      </c>
      <c r="AM4244">
        <v>265.5</v>
      </c>
      <c r="AN4244">
        <v>177.4</v>
      </c>
      <c r="AO4244">
        <v>120</v>
      </c>
      <c r="AP4244">
        <v>120</v>
      </c>
      <c r="AQ4244"/>
      <c r="AR4244"/>
      <c r="BQ4244" t="s">
        <v>185</v>
      </c>
      <c r="BR4244" t="s">
        <v>186</v>
      </c>
      <c r="BS4244" t="s">
        <v>284</v>
      </c>
      <c r="BT4244" t="s">
        <v>188</v>
      </c>
      <c r="BU4244">
        <v>25</v>
      </c>
      <c r="BV4244" t="s">
        <v>285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0</v>
      </c>
      <c r="CN4244">
        <v>0</v>
      </c>
      <c r="CO4244">
        <v>0</v>
      </c>
      <c r="CP4244"/>
      <c r="CQ4244">
        <v>0</v>
      </c>
      <c r="CR4244">
        <v>0</v>
      </c>
      <c r="CS4244">
        <v>0</v>
      </c>
      <c r="CT4244">
        <v>0</v>
      </c>
      <c r="CU4244">
        <v>2791</v>
      </c>
      <c r="CV4244">
        <v>-1</v>
      </c>
    </row>
    <row r="4245" spans="1:100" x14ac:dyDescent="0.2">
      <c r="A4245">
        <v>2022</v>
      </c>
      <c r="B4245">
        <v>6</v>
      </c>
      <c r="C4245" s="267">
        <v>44732</v>
      </c>
      <c r="D4245">
        <v>384</v>
      </c>
      <c r="E4245">
        <v>556</v>
      </c>
      <c r="F4245"/>
      <c r="G4245" t="s">
        <v>202</v>
      </c>
      <c r="H4245" t="s">
        <v>203</v>
      </c>
      <c r="I4245" t="s">
        <v>169</v>
      </c>
      <c r="J4245">
        <v>1</v>
      </c>
      <c r="K4245">
        <v>6</v>
      </c>
      <c r="L4245">
        <v>1066</v>
      </c>
      <c r="M4245">
        <v>1003</v>
      </c>
      <c r="N4245">
        <v>1141</v>
      </c>
      <c r="O4245">
        <v>1803</v>
      </c>
      <c r="P4245">
        <v>1854</v>
      </c>
      <c r="R4245">
        <v>1931</v>
      </c>
      <c r="S4245">
        <v>1915</v>
      </c>
      <c r="T4245">
        <v>1350</v>
      </c>
      <c r="U4245">
        <v>1290</v>
      </c>
      <c r="W4245">
        <v>1338</v>
      </c>
      <c r="X4245">
        <v>1337</v>
      </c>
      <c r="AA4245">
        <v>1963</v>
      </c>
      <c r="AB4245">
        <v>1873</v>
      </c>
      <c r="AC4245">
        <v>1800</v>
      </c>
      <c r="AD4245">
        <v>1853</v>
      </c>
      <c r="AE4245">
        <v>1972</v>
      </c>
      <c r="AF4245">
        <v>1298</v>
      </c>
      <c r="AG4245">
        <v>1266</v>
      </c>
      <c r="AH4245">
        <v>1286</v>
      </c>
      <c r="AI4245">
        <v>1291</v>
      </c>
      <c r="AJ4245">
        <v>1265</v>
      </c>
      <c r="AM4245">
        <v>1884.8888888888889</v>
      </c>
      <c r="AN4245">
        <v>1302.333333333333</v>
      </c>
      <c r="AO4245">
        <v>21</v>
      </c>
      <c r="AP4245">
        <v>180</v>
      </c>
      <c r="AQ4245"/>
      <c r="AR4245"/>
      <c r="BQ4245" t="s">
        <v>185</v>
      </c>
      <c r="BR4245" t="s">
        <v>186</v>
      </c>
      <c r="BS4245" t="s">
        <v>204</v>
      </c>
      <c r="BT4245" t="s">
        <v>188</v>
      </c>
      <c r="BU4245">
        <v>25</v>
      </c>
      <c r="BV4245" t="s">
        <v>205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0</v>
      </c>
      <c r="CN4245">
        <v>0</v>
      </c>
      <c r="CO4245">
        <v>0</v>
      </c>
      <c r="CP4245"/>
      <c r="CQ4245">
        <v>0</v>
      </c>
      <c r="CR4245">
        <v>0</v>
      </c>
      <c r="CS4245">
        <v>0</v>
      </c>
      <c r="CT4245">
        <v>0</v>
      </c>
      <c r="CU4245">
        <v>2791</v>
      </c>
      <c r="CV4245">
        <v>-1</v>
      </c>
    </row>
    <row r="4246" spans="1:100" x14ac:dyDescent="0.2">
      <c r="A4246">
        <v>2022</v>
      </c>
      <c r="B4246">
        <v>6</v>
      </c>
      <c r="C4246" s="267">
        <v>44732</v>
      </c>
      <c r="D4246">
        <v>384</v>
      </c>
      <c r="E4246">
        <v>557</v>
      </c>
      <c r="F4246"/>
      <c r="G4246" t="s">
        <v>206</v>
      </c>
      <c r="H4246" t="s">
        <v>207</v>
      </c>
      <c r="I4246" t="s">
        <v>169</v>
      </c>
      <c r="J4246">
        <v>1</v>
      </c>
      <c r="K4246">
        <v>6</v>
      </c>
      <c r="L4246">
        <v>182</v>
      </c>
      <c r="M4246">
        <v>171</v>
      </c>
      <c r="N4246">
        <v>194</v>
      </c>
      <c r="AM4246"/>
      <c r="AN4246"/>
      <c r="AO4246">
        <v>21</v>
      </c>
      <c r="AP4246">
        <v>180</v>
      </c>
      <c r="AQ4246"/>
      <c r="AR4246"/>
      <c r="BG4246">
        <v>120</v>
      </c>
      <c r="BH4246">
        <v>10</v>
      </c>
      <c r="BI4246">
        <v>6</v>
      </c>
      <c r="BJ4246">
        <v>2</v>
      </c>
      <c r="BQ4246" t="s">
        <v>185</v>
      </c>
      <c r="BR4246" t="s">
        <v>186</v>
      </c>
      <c r="BS4246" t="s">
        <v>208</v>
      </c>
      <c r="BT4246" t="s">
        <v>209</v>
      </c>
      <c r="BU4246">
        <v>25</v>
      </c>
      <c r="BV4246" t="s">
        <v>205</v>
      </c>
      <c r="BX4246">
        <v>0</v>
      </c>
      <c r="BY4246">
        <v>0</v>
      </c>
      <c r="BZ4246">
        <v>0</v>
      </c>
      <c r="CA4246">
        <v>0</v>
      </c>
      <c r="CB4246">
        <v>18</v>
      </c>
      <c r="CC4246">
        <v>3</v>
      </c>
      <c r="CD4246">
        <v>123</v>
      </c>
      <c r="CE4246">
        <v>1</v>
      </c>
      <c r="CF4246">
        <v>1</v>
      </c>
      <c r="CG4246">
        <v>0</v>
      </c>
      <c r="CH4246">
        <v>0</v>
      </c>
      <c r="CI4246">
        <v>0</v>
      </c>
      <c r="CJ4246">
        <v>0</v>
      </c>
      <c r="CK4246">
        <v>0</v>
      </c>
      <c r="CL4246">
        <v>0</v>
      </c>
      <c r="CM4246">
        <v>0</v>
      </c>
      <c r="CN4246">
        <v>3</v>
      </c>
      <c r="CO4246">
        <v>123</v>
      </c>
      <c r="CP4246">
        <v>2.4390243902439029E-2</v>
      </c>
      <c r="CQ4246">
        <v>1.648351648351648E-2</v>
      </c>
      <c r="CR4246">
        <v>0.67582417582417587</v>
      </c>
      <c r="CS4246"/>
      <c r="CT4246"/>
      <c r="CU4246">
        <v>2791</v>
      </c>
      <c r="CV4246"/>
    </row>
    <row r="4247" spans="1:100" x14ac:dyDescent="0.2">
      <c r="A4247">
        <v>2022</v>
      </c>
      <c r="B4247">
        <v>6</v>
      </c>
      <c r="C4247" s="267">
        <v>44732</v>
      </c>
      <c r="D4247">
        <v>417</v>
      </c>
      <c r="E4247">
        <v>660</v>
      </c>
      <c r="F4247"/>
      <c r="G4247" t="s">
        <v>345</v>
      </c>
      <c r="H4247" t="s">
        <v>346</v>
      </c>
      <c r="I4247" t="s">
        <v>169</v>
      </c>
      <c r="J4247">
        <v>1</v>
      </c>
      <c r="K4247">
        <v>6</v>
      </c>
      <c r="L4247">
        <v>1265</v>
      </c>
      <c r="M4247">
        <v>1190</v>
      </c>
      <c r="N4247">
        <v>1354</v>
      </c>
      <c r="O4247">
        <v>2089</v>
      </c>
      <c r="P4247">
        <v>1988</v>
      </c>
      <c r="T4247">
        <v>1390</v>
      </c>
      <c r="U4247">
        <v>1376</v>
      </c>
      <c r="AM4247">
        <v>2038.5</v>
      </c>
      <c r="AN4247">
        <v>1383</v>
      </c>
      <c r="AO4247">
        <v>21</v>
      </c>
      <c r="AP4247">
        <v>180</v>
      </c>
      <c r="AQ4247"/>
      <c r="AR4247"/>
      <c r="AU4247">
        <v>144</v>
      </c>
      <c r="AV4247">
        <v>3</v>
      </c>
      <c r="AX4247">
        <v>6</v>
      </c>
      <c r="AZ4247">
        <v>3</v>
      </c>
      <c r="BQ4247" t="s">
        <v>185</v>
      </c>
      <c r="BR4247" t="s">
        <v>186</v>
      </c>
      <c r="BS4247" t="s">
        <v>347</v>
      </c>
      <c r="BT4247" t="s">
        <v>188</v>
      </c>
      <c r="BU4247">
        <v>25</v>
      </c>
      <c r="BV4247" t="s">
        <v>348</v>
      </c>
      <c r="BX4247">
        <v>0</v>
      </c>
      <c r="BY4247">
        <v>12</v>
      </c>
      <c r="BZ4247">
        <v>2</v>
      </c>
      <c r="CA4247">
        <v>146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1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0</v>
      </c>
      <c r="CN4247">
        <v>2</v>
      </c>
      <c r="CO4247">
        <v>146</v>
      </c>
      <c r="CP4247">
        <v>1.3698630136986301E-2</v>
      </c>
      <c r="CQ4247">
        <v>1.5810276679841899E-3</v>
      </c>
      <c r="CR4247">
        <v>0.11541501976284579</v>
      </c>
      <c r="CS4247">
        <v>1.446131597975416E-3</v>
      </c>
      <c r="CT4247">
        <v>0.1055676066522054</v>
      </c>
      <c r="CU4247">
        <v>2791</v>
      </c>
      <c r="CV4247">
        <v>-1</v>
      </c>
    </row>
    <row r="4248" spans="1:100" x14ac:dyDescent="0.2">
      <c r="A4248">
        <v>2022</v>
      </c>
      <c r="B4248">
        <v>6</v>
      </c>
      <c r="C4248" s="267">
        <v>44732</v>
      </c>
      <c r="D4248">
        <v>417</v>
      </c>
      <c r="E4248">
        <v>661</v>
      </c>
      <c r="F4248"/>
      <c r="G4248" t="s">
        <v>349</v>
      </c>
      <c r="H4248" t="s">
        <v>350</v>
      </c>
      <c r="I4248" t="s">
        <v>169</v>
      </c>
      <c r="J4248">
        <v>1</v>
      </c>
      <c r="K4248">
        <v>6</v>
      </c>
      <c r="L4248">
        <v>276</v>
      </c>
      <c r="M4248">
        <v>259</v>
      </c>
      <c r="N4248">
        <v>295</v>
      </c>
      <c r="O4248">
        <v>422</v>
      </c>
      <c r="P4248">
        <v>404</v>
      </c>
      <c r="T4248">
        <v>298</v>
      </c>
      <c r="U4248">
        <v>296</v>
      </c>
      <c r="AM4248">
        <v>413</v>
      </c>
      <c r="AN4248">
        <v>297</v>
      </c>
      <c r="AO4248">
        <v>21</v>
      </c>
      <c r="AP4248">
        <v>180</v>
      </c>
      <c r="AQ4248"/>
      <c r="AR4248"/>
      <c r="BQ4248" t="s">
        <v>185</v>
      </c>
      <c r="BR4248" t="s">
        <v>186</v>
      </c>
      <c r="BS4248" t="s">
        <v>351</v>
      </c>
      <c r="BT4248" t="s">
        <v>188</v>
      </c>
      <c r="BU4248">
        <v>25</v>
      </c>
      <c r="BV4248" t="s">
        <v>348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0</v>
      </c>
      <c r="CP4248"/>
      <c r="CQ4248">
        <v>0</v>
      </c>
      <c r="CR4248">
        <v>0</v>
      </c>
      <c r="CS4248">
        <v>0</v>
      </c>
      <c r="CT4248">
        <v>0</v>
      </c>
      <c r="CU4248">
        <v>2791</v>
      </c>
      <c r="CV4248">
        <v>-1</v>
      </c>
    </row>
    <row r="4249" spans="1:100" x14ac:dyDescent="0.2">
      <c r="A4249">
        <v>2022</v>
      </c>
      <c r="B4249">
        <v>6</v>
      </c>
      <c r="C4249" s="267">
        <v>44732</v>
      </c>
      <c r="D4249">
        <v>421</v>
      </c>
      <c r="E4249">
        <v>673</v>
      </c>
      <c r="F4249"/>
      <c r="G4249" t="s">
        <v>359</v>
      </c>
      <c r="H4249" t="s">
        <v>360</v>
      </c>
      <c r="I4249" t="s">
        <v>169</v>
      </c>
      <c r="J4249">
        <v>1</v>
      </c>
      <c r="K4249">
        <v>4</v>
      </c>
      <c r="L4249">
        <v>61</v>
      </c>
      <c r="M4249">
        <v>57</v>
      </c>
      <c r="N4249">
        <v>65</v>
      </c>
      <c r="AM4249"/>
      <c r="AN4249"/>
      <c r="AO4249">
        <v>18</v>
      </c>
      <c r="AP4249">
        <v>200</v>
      </c>
      <c r="AQ4249"/>
      <c r="AR4249"/>
      <c r="BQ4249" t="s">
        <v>185</v>
      </c>
      <c r="BR4249" t="s">
        <v>186</v>
      </c>
      <c r="BS4249" t="s">
        <v>361</v>
      </c>
      <c r="BT4249" t="s">
        <v>188</v>
      </c>
      <c r="BU4249">
        <v>25</v>
      </c>
      <c r="BV4249" t="s">
        <v>358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0</v>
      </c>
      <c r="CN4249">
        <v>0</v>
      </c>
      <c r="CO4249">
        <v>0</v>
      </c>
      <c r="CP4249"/>
      <c r="CQ4249">
        <v>0</v>
      </c>
      <c r="CR4249">
        <v>0</v>
      </c>
      <c r="CS4249"/>
      <c r="CT4249"/>
      <c r="CU4249">
        <v>2791</v>
      </c>
      <c r="CV4249"/>
    </row>
    <row r="4250" spans="1:100" x14ac:dyDescent="0.2">
      <c r="A4250">
        <v>2022</v>
      </c>
      <c r="B4250">
        <v>6</v>
      </c>
      <c r="C4250" s="267">
        <v>44732</v>
      </c>
      <c r="D4250">
        <v>423</v>
      </c>
      <c r="E4250">
        <v>669</v>
      </c>
      <c r="F4250"/>
      <c r="G4250" t="s">
        <v>279</v>
      </c>
      <c r="H4250" t="s">
        <v>280</v>
      </c>
      <c r="I4250" t="s">
        <v>169</v>
      </c>
      <c r="J4250">
        <v>2</v>
      </c>
      <c r="K4250">
        <v>2</v>
      </c>
      <c r="L4250">
        <v>954</v>
      </c>
      <c r="M4250">
        <v>897</v>
      </c>
      <c r="N4250">
        <v>1021</v>
      </c>
      <c r="AM4250"/>
      <c r="AN4250"/>
      <c r="AO4250">
        <v>40</v>
      </c>
      <c r="AP4250">
        <v>180</v>
      </c>
      <c r="AQ4250"/>
      <c r="AR4250"/>
      <c r="AU4250">
        <v>30</v>
      </c>
      <c r="BQ4250" t="s">
        <v>185</v>
      </c>
      <c r="BR4250" t="s">
        <v>186</v>
      </c>
      <c r="BS4250" t="s">
        <v>281</v>
      </c>
      <c r="BT4250" t="s">
        <v>188</v>
      </c>
      <c r="BU4250">
        <v>25</v>
      </c>
      <c r="BV4250" t="s">
        <v>279</v>
      </c>
      <c r="BX4250">
        <v>0</v>
      </c>
      <c r="BY4250">
        <v>0</v>
      </c>
      <c r="BZ4250">
        <v>0</v>
      </c>
      <c r="CA4250">
        <v>30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30</v>
      </c>
      <c r="CP4250">
        <v>0</v>
      </c>
      <c r="CQ4250">
        <v>0</v>
      </c>
      <c r="CR4250">
        <v>3.1446540880503138E-2</v>
      </c>
      <c r="CS4250"/>
      <c r="CT4250"/>
      <c r="CU4250">
        <v>2791</v>
      </c>
      <c r="CV4250"/>
    </row>
    <row r="4251" spans="1:100" x14ac:dyDescent="0.2">
      <c r="A4251">
        <v>2022</v>
      </c>
      <c r="B4251">
        <v>6</v>
      </c>
      <c r="C4251" s="267">
        <v>44732</v>
      </c>
      <c r="D4251">
        <v>433</v>
      </c>
      <c r="E4251">
        <v>452</v>
      </c>
      <c r="F4251"/>
      <c r="G4251" t="s">
        <v>553</v>
      </c>
      <c r="H4251" t="s">
        <v>554</v>
      </c>
      <c r="I4251" t="s">
        <v>221</v>
      </c>
      <c r="J4251">
        <v>4</v>
      </c>
      <c r="K4251">
        <v>2</v>
      </c>
      <c r="L4251">
        <v>270</v>
      </c>
      <c r="M4251">
        <v>251</v>
      </c>
      <c r="N4251">
        <v>288</v>
      </c>
      <c r="O4251">
        <v>504</v>
      </c>
      <c r="P4251">
        <v>493</v>
      </c>
      <c r="Q4251">
        <v>301</v>
      </c>
      <c r="R4251">
        <v>298</v>
      </c>
      <c r="S4251">
        <v>279</v>
      </c>
      <c r="T4251">
        <v>290</v>
      </c>
      <c r="U4251">
        <v>251</v>
      </c>
      <c r="V4251">
        <v>230</v>
      </c>
      <c r="W4251">
        <v>256</v>
      </c>
      <c r="X4251">
        <v>235</v>
      </c>
      <c r="AM4251">
        <v>375</v>
      </c>
      <c r="AN4251">
        <v>252.4</v>
      </c>
      <c r="AO4251">
        <v>96</v>
      </c>
      <c r="AP4251">
        <v>150</v>
      </c>
      <c r="AQ4251"/>
      <c r="AR4251"/>
      <c r="AU4251">
        <v>320</v>
      </c>
      <c r="AW4251">
        <v>3</v>
      </c>
      <c r="AX4251">
        <v>4</v>
      </c>
      <c r="BG4251">
        <v>480</v>
      </c>
      <c r="BQ4251" t="s">
        <v>180</v>
      </c>
      <c r="BR4251" t="s">
        <v>181</v>
      </c>
      <c r="BS4251"/>
      <c r="BT4251"/>
      <c r="BU4251">
        <v>25</v>
      </c>
      <c r="BV4251" t="s">
        <v>552</v>
      </c>
      <c r="BX4251">
        <v>0</v>
      </c>
      <c r="BY4251">
        <v>7</v>
      </c>
      <c r="BZ4251">
        <v>3.5</v>
      </c>
      <c r="CA4251">
        <v>323</v>
      </c>
      <c r="CB4251">
        <v>0</v>
      </c>
      <c r="CC4251">
        <v>0</v>
      </c>
      <c r="CD4251">
        <v>480</v>
      </c>
      <c r="CE4251">
        <v>0</v>
      </c>
      <c r="CF4251">
        <v>1</v>
      </c>
      <c r="CG4251">
        <v>2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0</v>
      </c>
      <c r="CN4251">
        <v>3.5</v>
      </c>
      <c r="CO4251">
        <v>803</v>
      </c>
      <c r="CP4251">
        <v>4.3586550435865514E-3</v>
      </c>
      <c r="CQ4251">
        <v>1.2962962962962961E-2</v>
      </c>
      <c r="CR4251">
        <v>2.9740740740740739</v>
      </c>
      <c r="CS4251">
        <v>1.3866877971473851E-2</v>
      </c>
      <c r="CT4251">
        <v>3.1814580031695718</v>
      </c>
      <c r="CU4251">
        <v>2791</v>
      </c>
      <c r="CV4251">
        <v>-1</v>
      </c>
    </row>
    <row r="4252" spans="1:100" x14ac:dyDescent="0.2">
      <c r="A4252">
        <v>2022</v>
      </c>
      <c r="B4252">
        <v>6</v>
      </c>
      <c r="C4252" s="267">
        <v>44732</v>
      </c>
      <c r="D4252">
        <v>433</v>
      </c>
      <c r="E4252">
        <v>453</v>
      </c>
      <c r="F4252"/>
      <c r="G4252" t="s">
        <v>550</v>
      </c>
      <c r="H4252" t="s">
        <v>551</v>
      </c>
      <c r="I4252" t="s">
        <v>221</v>
      </c>
      <c r="J4252">
        <v>4</v>
      </c>
      <c r="K4252">
        <v>2</v>
      </c>
      <c r="L4252">
        <v>175</v>
      </c>
      <c r="M4252">
        <v>162</v>
      </c>
      <c r="N4252">
        <v>187</v>
      </c>
      <c r="O4252">
        <v>250</v>
      </c>
      <c r="P4252">
        <v>190</v>
      </c>
      <c r="Q4252">
        <v>206</v>
      </c>
      <c r="R4252">
        <v>191</v>
      </c>
      <c r="S4252">
        <v>185</v>
      </c>
      <c r="T4252">
        <v>179</v>
      </c>
      <c r="U4252">
        <v>169</v>
      </c>
      <c r="V4252">
        <v>157</v>
      </c>
      <c r="W4252">
        <v>158</v>
      </c>
      <c r="X4252">
        <v>177</v>
      </c>
      <c r="AM4252">
        <v>204.4</v>
      </c>
      <c r="AN4252">
        <v>168</v>
      </c>
      <c r="AO4252">
        <v>96</v>
      </c>
      <c r="AP4252">
        <v>150</v>
      </c>
      <c r="AQ4252"/>
      <c r="AR4252"/>
      <c r="AU4252">
        <v>320</v>
      </c>
      <c r="AV4252">
        <v>2</v>
      </c>
      <c r="AW4252">
        <v>1</v>
      </c>
      <c r="AX4252">
        <v>5</v>
      </c>
      <c r="BG4252">
        <v>480</v>
      </c>
      <c r="BQ4252" t="s">
        <v>180</v>
      </c>
      <c r="BR4252" t="s">
        <v>181</v>
      </c>
      <c r="BS4252"/>
      <c r="BT4252"/>
      <c r="BU4252">
        <v>25</v>
      </c>
      <c r="BV4252" t="s">
        <v>552</v>
      </c>
      <c r="BX4252">
        <v>0</v>
      </c>
      <c r="BY4252">
        <v>8</v>
      </c>
      <c r="BZ4252">
        <v>4</v>
      </c>
      <c r="CA4252">
        <v>324</v>
      </c>
      <c r="CB4252">
        <v>0</v>
      </c>
      <c r="CC4252">
        <v>0</v>
      </c>
      <c r="CD4252">
        <v>480</v>
      </c>
      <c r="CE4252">
        <v>1</v>
      </c>
      <c r="CF4252">
        <v>0</v>
      </c>
      <c r="CG4252">
        <v>2</v>
      </c>
      <c r="CH4252">
        <v>0</v>
      </c>
      <c r="CI4252">
        <v>0</v>
      </c>
      <c r="CJ4252">
        <v>0</v>
      </c>
      <c r="CK4252">
        <v>0</v>
      </c>
      <c r="CL4252">
        <v>0</v>
      </c>
      <c r="CM4252">
        <v>0</v>
      </c>
      <c r="CN4252">
        <v>4</v>
      </c>
      <c r="CO4252">
        <v>804</v>
      </c>
      <c r="CP4252">
        <v>4.9751243781094526E-3</v>
      </c>
      <c r="CQ4252">
        <v>2.2857142857142861E-2</v>
      </c>
      <c r="CR4252">
        <v>4.5942857142857143</v>
      </c>
      <c r="CS4252">
        <v>2.3809523809523812E-2</v>
      </c>
      <c r="CT4252">
        <v>4.7857142857142856</v>
      </c>
      <c r="CU4252">
        <v>2791</v>
      </c>
      <c r="CV4252">
        <v>-1</v>
      </c>
    </row>
    <row r="4253" spans="1:100" x14ac:dyDescent="0.2">
      <c r="A4253">
        <v>2022</v>
      </c>
      <c r="B4253">
        <v>6</v>
      </c>
      <c r="C4253" s="267">
        <v>44733</v>
      </c>
      <c r="D4253">
        <v>382</v>
      </c>
      <c r="E4253">
        <v>449</v>
      </c>
      <c r="F4253">
        <v>2</v>
      </c>
      <c r="G4253" t="s">
        <v>340</v>
      </c>
      <c r="H4253" t="s">
        <v>341</v>
      </c>
      <c r="I4253" t="s">
        <v>169</v>
      </c>
      <c r="J4253">
        <v>3</v>
      </c>
      <c r="K4253">
        <v>1</v>
      </c>
      <c r="L4253">
        <v>46</v>
      </c>
      <c r="M4253">
        <v>40</v>
      </c>
      <c r="N4253">
        <v>50</v>
      </c>
      <c r="O4253">
        <v>56</v>
      </c>
      <c r="P4253">
        <v>58</v>
      </c>
      <c r="Q4253">
        <v>64</v>
      </c>
      <c r="R4253">
        <v>59</v>
      </c>
      <c r="S4253">
        <v>65</v>
      </c>
      <c r="T4253">
        <v>46</v>
      </c>
      <c r="U4253">
        <v>47</v>
      </c>
      <c r="V4253">
        <v>39</v>
      </c>
      <c r="W4253">
        <v>41</v>
      </c>
      <c r="X4253">
        <v>46</v>
      </c>
      <c r="Y4253">
        <v>81</v>
      </c>
      <c r="Z4253">
        <v>95</v>
      </c>
      <c r="AA4253">
        <v>57</v>
      </c>
      <c r="AB4253">
        <v>63</v>
      </c>
      <c r="AC4253">
        <v>67</v>
      </c>
      <c r="AD4253">
        <v>74</v>
      </c>
      <c r="AE4253">
        <v>72</v>
      </c>
      <c r="AF4253">
        <v>40</v>
      </c>
      <c r="AG4253">
        <v>44</v>
      </c>
      <c r="AH4253">
        <v>40</v>
      </c>
      <c r="AI4253">
        <v>46</v>
      </c>
      <c r="AJ4253">
        <v>45</v>
      </c>
      <c r="AK4253">
        <v>95</v>
      </c>
      <c r="AL4253">
        <v>95</v>
      </c>
      <c r="AM4253">
        <v>63.5</v>
      </c>
      <c r="AN4253">
        <v>43.4</v>
      </c>
      <c r="AO4253">
        <v>112</v>
      </c>
      <c r="AP4253">
        <v>96</v>
      </c>
      <c r="AQ4253">
        <v>118.0327868852459</v>
      </c>
      <c r="AR4253">
        <v>91.5</v>
      </c>
      <c r="AU4253">
        <v>2430</v>
      </c>
      <c r="AV4253">
        <v>5</v>
      </c>
      <c r="AW4253">
        <v>6</v>
      </c>
      <c r="AX4253">
        <v>11</v>
      </c>
      <c r="BH4253">
        <v>6</v>
      </c>
      <c r="BI4253">
        <v>4</v>
      </c>
      <c r="BJ4253">
        <v>4</v>
      </c>
      <c r="BQ4253" t="s">
        <v>185</v>
      </c>
      <c r="BR4253" t="s">
        <v>186</v>
      </c>
      <c r="BS4253" t="s">
        <v>342</v>
      </c>
      <c r="BT4253" t="s">
        <v>188</v>
      </c>
      <c r="BU4253">
        <v>25</v>
      </c>
      <c r="BV4253" t="s">
        <v>340</v>
      </c>
      <c r="BW4253" t="s">
        <v>173</v>
      </c>
      <c r="BX4253">
        <v>0</v>
      </c>
      <c r="BY4253">
        <v>22</v>
      </c>
      <c r="BZ4253">
        <v>22</v>
      </c>
      <c r="CA4253">
        <v>2452</v>
      </c>
      <c r="CB4253">
        <v>14</v>
      </c>
      <c r="CC4253">
        <v>14</v>
      </c>
      <c r="CD4253">
        <v>14</v>
      </c>
      <c r="CE4253">
        <v>11</v>
      </c>
      <c r="CF4253">
        <v>10</v>
      </c>
      <c r="CG4253">
        <v>15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0</v>
      </c>
      <c r="CN4253">
        <v>36</v>
      </c>
      <c r="CO4253">
        <v>2466</v>
      </c>
      <c r="CP4253">
        <v>1.4598540145985399E-2</v>
      </c>
      <c r="CQ4253">
        <v>0.78260869565217395</v>
      </c>
      <c r="CR4253">
        <v>53.608695652173907</v>
      </c>
      <c r="CS4253">
        <v>0.82949308755760376</v>
      </c>
      <c r="CT4253">
        <v>56.820276497695858</v>
      </c>
      <c r="CU4253">
        <v>2791</v>
      </c>
      <c r="CV4253">
        <v>-1</v>
      </c>
    </row>
    <row r="4254" spans="1:100" x14ac:dyDescent="0.2">
      <c r="A4254">
        <v>2022</v>
      </c>
      <c r="B4254">
        <v>6</v>
      </c>
      <c r="C4254" s="267">
        <v>44733</v>
      </c>
      <c r="D4254">
        <v>167</v>
      </c>
      <c r="E4254">
        <v>308</v>
      </c>
      <c r="F4254">
        <v>3</v>
      </c>
      <c r="G4254" t="s">
        <v>223</v>
      </c>
      <c r="H4254" t="s">
        <v>224</v>
      </c>
      <c r="I4254" t="s">
        <v>225</v>
      </c>
      <c r="J4254">
        <v>2</v>
      </c>
      <c r="K4254">
        <v>1</v>
      </c>
      <c r="L4254">
        <v>297</v>
      </c>
      <c r="M4254">
        <v>276</v>
      </c>
      <c r="N4254">
        <v>317</v>
      </c>
      <c r="O4254">
        <v>385</v>
      </c>
      <c r="P4254">
        <v>370</v>
      </c>
      <c r="Q4254">
        <v>390</v>
      </c>
      <c r="R4254">
        <v>350</v>
      </c>
      <c r="T4254">
        <v>310</v>
      </c>
      <c r="U4254">
        <v>322</v>
      </c>
      <c r="V4254">
        <v>317</v>
      </c>
      <c r="W4254">
        <v>300</v>
      </c>
      <c r="Y4254">
        <v>306</v>
      </c>
      <c r="AM4254">
        <v>373.75</v>
      </c>
      <c r="AN4254">
        <v>312.25</v>
      </c>
      <c r="AO4254">
        <v>52</v>
      </c>
      <c r="AP4254">
        <v>277</v>
      </c>
      <c r="AQ4254">
        <v>23.52941176470588</v>
      </c>
      <c r="AR4254">
        <v>306</v>
      </c>
      <c r="AU4254">
        <v>640</v>
      </c>
      <c r="AV4254">
        <v>7</v>
      </c>
      <c r="AW4254">
        <v>4</v>
      </c>
      <c r="AX4254">
        <v>8</v>
      </c>
      <c r="BQ4254" t="s">
        <v>180</v>
      </c>
      <c r="BR4254" t="s">
        <v>192</v>
      </c>
      <c r="BS4254"/>
      <c r="BT4254"/>
      <c r="BU4254">
        <v>25</v>
      </c>
      <c r="BV4254" t="s">
        <v>223</v>
      </c>
      <c r="BW4254" t="s">
        <v>173</v>
      </c>
      <c r="BX4254">
        <v>0</v>
      </c>
      <c r="BY4254">
        <v>19</v>
      </c>
      <c r="BZ4254">
        <v>19</v>
      </c>
      <c r="CA4254">
        <v>659</v>
      </c>
      <c r="CB4254">
        <v>0</v>
      </c>
      <c r="CC4254">
        <v>0</v>
      </c>
      <c r="CD4254">
        <v>0</v>
      </c>
      <c r="CE4254">
        <v>7</v>
      </c>
      <c r="CF4254">
        <v>4</v>
      </c>
      <c r="CG4254">
        <v>8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0</v>
      </c>
      <c r="CN4254">
        <v>19</v>
      </c>
      <c r="CO4254">
        <v>659</v>
      </c>
      <c r="CP4254">
        <v>2.8831562974203341E-2</v>
      </c>
      <c r="CQ4254">
        <v>6.3973063973063973E-2</v>
      </c>
      <c r="CR4254">
        <v>2.2188552188552189</v>
      </c>
      <c r="CS4254">
        <v>6.0848678943154523E-2</v>
      </c>
      <c r="CT4254">
        <v>2.11048839071257</v>
      </c>
      <c r="CU4254">
        <v>2791</v>
      </c>
      <c r="CV4254">
        <v>-1</v>
      </c>
    </row>
    <row r="4255" spans="1:100" x14ac:dyDescent="0.2">
      <c r="A4255">
        <v>2022</v>
      </c>
      <c r="B4255">
        <v>6</v>
      </c>
      <c r="C4255" s="267">
        <v>44733</v>
      </c>
      <c r="D4255">
        <v>137</v>
      </c>
      <c r="E4255">
        <v>168</v>
      </c>
      <c r="F4255">
        <v>4</v>
      </c>
      <c r="G4255" t="s">
        <v>177</v>
      </c>
      <c r="H4255" t="s">
        <v>234</v>
      </c>
      <c r="I4255" t="s">
        <v>169</v>
      </c>
      <c r="J4255">
        <v>3</v>
      </c>
      <c r="K4255">
        <v>2</v>
      </c>
      <c r="L4255">
        <v>619</v>
      </c>
      <c r="M4255">
        <v>575</v>
      </c>
      <c r="N4255">
        <v>662</v>
      </c>
      <c r="AM4255"/>
      <c r="AN4255"/>
      <c r="AO4255">
        <v>90</v>
      </c>
      <c r="AP4255">
        <v>116</v>
      </c>
      <c r="AQ4255"/>
      <c r="AR4255"/>
      <c r="AU4255">
        <v>426</v>
      </c>
      <c r="AV4255">
        <v>2</v>
      </c>
      <c r="AW4255">
        <v>3</v>
      </c>
      <c r="AX4255">
        <v>8</v>
      </c>
      <c r="BQ4255" t="s">
        <v>176</v>
      </c>
      <c r="BS4255"/>
      <c r="BT4255"/>
      <c r="BU4255">
        <v>25</v>
      </c>
      <c r="BV4255" t="s">
        <v>177</v>
      </c>
      <c r="BW4255" t="s">
        <v>173</v>
      </c>
      <c r="BX4255">
        <v>0</v>
      </c>
      <c r="BY4255">
        <v>13</v>
      </c>
      <c r="BZ4255">
        <v>6.5</v>
      </c>
      <c r="CA4255">
        <v>432</v>
      </c>
      <c r="CB4255">
        <v>0</v>
      </c>
      <c r="CC4255">
        <v>0</v>
      </c>
      <c r="CD4255">
        <v>0</v>
      </c>
      <c r="CE4255">
        <v>1</v>
      </c>
      <c r="CF4255">
        <v>1</v>
      </c>
      <c r="CG4255">
        <v>4</v>
      </c>
      <c r="CH4255">
        <v>0</v>
      </c>
      <c r="CI4255">
        <v>0</v>
      </c>
      <c r="CJ4255">
        <v>0</v>
      </c>
      <c r="CK4255">
        <v>0</v>
      </c>
      <c r="CL4255">
        <v>0</v>
      </c>
      <c r="CM4255">
        <v>0</v>
      </c>
      <c r="CN4255">
        <v>6.5</v>
      </c>
      <c r="CO4255">
        <v>432</v>
      </c>
      <c r="CP4255">
        <v>1.5046296296296301E-2</v>
      </c>
      <c r="CQ4255">
        <v>1.050080775444265E-2</v>
      </c>
      <c r="CR4255">
        <v>0.69789983844911152</v>
      </c>
      <c r="CS4255"/>
      <c r="CT4255"/>
      <c r="CU4255">
        <v>2791</v>
      </c>
      <c r="CV4255"/>
    </row>
    <row r="4256" spans="1:100" x14ac:dyDescent="0.2">
      <c r="A4256">
        <v>2022</v>
      </c>
      <c r="B4256">
        <v>6</v>
      </c>
      <c r="C4256" s="267">
        <v>44733</v>
      </c>
      <c r="D4256">
        <v>137</v>
      </c>
      <c r="E4256">
        <v>273</v>
      </c>
      <c r="F4256">
        <v>4</v>
      </c>
      <c r="G4256" t="s">
        <v>174</v>
      </c>
      <c r="H4256" t="s">
        <v>175</v>
      </c>
      <c r="I4256" t="s">
        <v>169</v>
      </c>
      <c r="J4256">
        <v>3</v>
      </c>
      <c r="K4256">
        <v>2</v>
      </c>
      <c r="L4256">
        <v>564</v>
      </c>
      <c r="M4256">
        <v>524</v>
      </c>
      <c r="N4256">
        <v>603</v>
      </c>
      <c r="O4256">
        <v>822</v>
      </c>
      <c r="T4256">
        <v>600</v>
      </c>
      <c r="Y4256">
        <v>123</v>
      </c>
      <c r="AM4256">
        <v>822</v>
      </c>
      <c r="AN4256">
        <v>600</v>
      </c>
      <c r="AO4256">
        <v>93</v>
      </c>
      <c r="AP4256">
        <v>116</v>
      </c>
      <c r="AQ4256">
        <v>87.804878048780495</v>
      </c>
      <c r="AR4256">
        <v>123</v>
      </c>
      <c r="BQ4256" t="s">
        <v>176</v>
      </c>
      <c r="BS4256"/>
      <c r="BT4256"/>
      <c r="BU4256">
        <v>25</v>
      </c>
      <c r="BV4256" t="s">
        <v>177</v>
      </c>
      <c r="BW4256" t="s">
        <v>173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0</v>
      </c>
      <c r="CN4256">
        <v>0</v>
      </c>
      <c r="CO4256">
        <v>0</v>
      </c>
      <c r="CP4256"/>
      <c r="CQ4256">
        <v>0</v>
      </c>
      <c r="CR4256">
        <v>0</v>
      </c>
      <c r="CS4256">
        <v>0</v>
      </c>
      <c r="CT4256">
        <v>0</v>
      </c>
      <c r="CU4256">
        <v>2791</v>
      </c>
      <c r="CV4256">
        <v>-1</v>
      </c>
    </row>
    <row r="4257" spans="1:100" x14ac:dyDescent="0.2">
      <c r="A4257">
        <v>2022</v>
      </c>
      <c r="B4257">
        <v>6</v>
      </c>
      <c r="C4257" s="267">
        <v>44733</v>
      </c>
      <c r="D4257">
        <v>425</v>
      </c>
      <c r="E4257">
        <v>674</v>
      </c>
      <c r="F4257">
        <v>4</v>
      </c>
      <c r="G4257" t="s">
        <v>244</v>
      </c>
      <c r="H4257" t="s">
        <v>245</v>
      </c>
      <c r="I4257" t="s">
        <v>246</v>
      </c>
      <c r="J4257">
        <v>2</v>
      </c>
      <c r="K4257">
        <v>1</v>
      </c>
      <c r="L4257">
        <v>256</v>
      </c>
      <c r="M4257">
        <v>240</v>
      </c>
      <c r="N4257">
        <v>274</v>
      </c>
      <c r="R4257">
        <v>420</v>
      </c>
      <c r="S4257">
        <v>348</v>
      </c>
      <c r="W4257">
        <v>270</v>
      </c>
      <c r="X4257">
        <v>262</v>
      </c>
      <c r="Z4257">
        <v>111</v>
      </c>
      <c r="AA4257">
        <v>295</v>
      </c>
      <c r="AB4257">
        <v>335</v>
      </c>
      <c r="AC4257">
        <v>332</v>
      </c>
      <c r="AD4257">
        <v>357</v>
      </c>
      <c r="AE4257">
        <v>362</v>
      </c>
      <c r="AF4257">
        <v>226</v>
      </c>
      <c r="AG4257">
        <v>246</v>
      </c>
      <c r="AH4257">
        <v>287</v>
      </c>
      <c r="AI4257">
        <v>275</v>
      </c>
      <c r="AJ4257">
        <v>308</v>
      </c>
      <c r="AK4257">
        <v>111</v>
      </c>
      <c r="AL4257">
        <v>111</v>
      </c>
      <c r="AM4257">
        <v>349.85714285714278</v>
      </c>
      <c r="AN4257">
        <v>267.71428571428572</v>
      </c>
      <c r="AO4257">
        <v>60</v>
      </c>
      <c r="AP4257">
        <v>120</v>
      </c>
      <c r="AQ4257">
        <v>64.86486486486487</v>
      </c>
      <c r="AR4257">
        <v>111</v>
      </c>
      <c r="AU4257">
        <v>100</v>
      </c>
      <c r="AW4257">
        <v>3</v>
      </c>
      <c r="AX4257">
        <v>5</v>
      </c>
      <c r="BH4257">
        <v>2</v>
      </c>
      <c r="BI4257">
        <v>6</v>
      </c>
      <c r="BJ4257">
        <v>2</v>
      </c>
      <c r="BQ4257" t="s">
        <v>185</v>
      </c>
      <c r="BR4257" t="s">
        <v>247</v>
      </c>
      <c r="BS4257" t="s">
        <v>248</v>
      </c>
      <c r="BT4257" t="s">
        <v>249</v>
      </c>
      <c r="BU4257">
        <v>25</v>
      </c>
      <c r="BV4257" t="s">
        <v>244</v>
      </c>
      <c r="BW4257" t="s">
        <v>173</v>
      </c>
      <c r="BX4257">
        <v>0</v>
      </c>
      <c r="BY4257">
        <v>8</v>
      </c>
      <c r="BZ4257">
        <v>8</v>
      </c>
      <c r="CA4257">
        <v>108</v>
      </c>
      <c r="CB4257">
        <v>10</v>
      </c>
      <c r="CC4257">
        <v>10</v>
      </c>
      <c r="CD4257">
        <v>10</v>
      </c>
      <c r="CE4257">
        <v>2</v>
      </c>
      <c r="CF4257">
        <v>9</v>
      </c>
      <c r="CG4257">
        <v>7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0</v>
      </c>
      <c r="CN4257">
        <v>18</v>
      </c>
      <c r="CO4257">
        <v>118</v>
      </c>
      <c r="CP4257">
        <v>0.15254237288135589</v>
      </c>
      <c r="CQ4257">
        <v>7.03125E-2</v>
      </c>
      <c r="CR4257">
        <v>0.4609375</v>
      </c>
      <c r="CS4257">
        <v>6.7235859124866598E-2</v>
      </c>
      <c r="CT4257">
        <v>0.44076840981856991</v>
      </c>
      <c r="CU4257">
        <v>2791</v>
      </c>
      <c r="CV4257">
        <v>-1</v>
      </c>
    </row>
    <row r="4258" spans="1:100" x14ac:dyDescent="0.2">
      <c r="A4258">
        <v>2022</v>
      </c>
      <c r="B4258">
        <v>6</v>
      </c>
      <c r="C4258" s="267">
        <v>44733</v>
      </c>
      <c r="D4258">
        <v>29</v>
      </c>
      <c r="E4258">
        <v>81</v>
      </c>
      <c r="F4258">
        <v>5</v>
      </c>
      <c r="G4258" t="s">
        <v>484</v>
      </c>
      <c r="H4258" t="s">
        <v>485</v>
      </c>
      <c r="I4258" t="s">
        <v>169</v>
      </c>
      <c r="J4258">
        <v>2</v>
      </c>
      <c r="K4258">
        <v>3</v>
      </c>
      <c r="L4258">
        <v>388</v>
      </c>
      <c r="M4258">
        <v>360</v>
      </c>
      <c r="N4258">
        <v>415</v>
      </c>
      <c r="O4258">
        <v>620</v>
      </c>
      <c r="P4258">
        <v>475</v>
      </c>
      <c r="Q4258">
        <v>540</v>
      </c>
      <c r="T4258">
        <v>380</v>
      </c>
      <c r="U4258">
        <v>358</v>
      </c>
      <c r="V4258">
        <v>325</v>
      </c>
      <c r="AA4258">
        <v>399</v>
      </c>
      <c r="AB4258">
        <v>459</v>
      </c>
      <c r="AC4258">
        <v>462</v>
      </c>
      <c r="AD4258">
        <v>480</v>
      </c>
      <c r="AE4258">
        <v>499</v>
      </c>
      <c r="AF4258">
        <v>313</v>
      </c>
      <c r="AG4258">
        <v>374</v>
      </c>
      <c r="AH4258">
        <v>350</v>
      </c>
      <c r="AI4258">
        <v>365</v>
      </c>
      <c r="AJ4258">
        <v>406</v>
      </c>
      <c r="AM4258">
        <v>491.75</v>
      </c>
      <c r="AN4258">
        <v>358.875</v>
      </c>
      <c r="AO4258">
        <v>60</v>
      </c>
      <c r="AP4258">
        <v>120</v>
      </c>
      <c r="AQ4258"/>
      <c r="AR4258"/>
      <c r="AU4258">
        <v>510</v>
      </c>
      <c r="AV4258">
        <v>11</v>
      </c>
      <c r="AW4258">
        <v>7</v>
      </c>
      <c r="AX4258">
        <v>9</v>
      </c>
      <c r="BG4258">
        <v>680</v>
      </c>
      <c r="BH4258">
        <v>4</v>
      </c>
      <c r="BI4258">
        <v>2</v>
      </c>
      <c r="BJ4258">
        <v>2</v>
      </c>
      <c r="BQ4258" t="s">
        <v>180</v>
      </c>
      <c r="BR4258" t="s">
        <v>266</v>
      </c>
      <c r="BS4258" t="s">
        <v>486</v>
      </c>
      <c r="BT4258"/>
      <c r="BU4258">
        <v>25</v>
      </c>
      <c r="BV4258" t="s">
        <v>483</v>
      </c>
      <c r="BW4258" t="s">
        <v>173</v>
      </c>
      <c r="BX4258">
        <v>0</v>
      </c>
      <c r="BY4258">
        <v>27</v>
      </c>
      <c r="BZ4258">
        <v>9</v>
      </c>
      <c r="CA4258">
        <v>519</v>
      </c>
      <c r="CB4258">
        <v>8</v>
      </c>
      <c r="CC4258">
        <v>2.666666666666667</v>
      </c>
      <c r="CD4258">
        <v>682</v>
      </c>
      <c r="CE4258">
        <v>5</v>
      </c>
      <c r="CF4258">
        <v>3</v>
      </c>
      <c r="CG4258">
        <v>3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0</v>
      </c>
      <c r="CN4258">
        <v>11.66666666666667</v>
      </c>
      <c r="CO4258">
        <v>1201</v>
      </c>
      <c r="CP4258">
        <v>9.714127116291979E-3</v>
      </c>
      <c r="CQ4258">
        <v>3.006872852233677E-2</v>
      </c>
      <c r="CR4258">
        <v>3.0953608247422681</v>
      </c>
      <c r="CS4258">
        <v>3.2508998026239397E-2</v>
      </c>
      <c r="CT4258">
        <v>3.3465691396725878</v>
      </c>
      <c r="CU4258">
        <v>2791</v>
      </c>
      <c r="CV4258">
        <v>-1</v>
      </c>
    </row>
    <row r="4259" spans="1:100" x14ac:dyDescent="0.2">
      <c r="A4259">
        <v>2022</v>
      </c>
      <c r="B4259">
        <v>6</v>
      </c>
      <c r="C4259" s="267">
        <v>44733</v>
      </c>
      <c r="D4259">
        <v>29</v>
      </c>
      <c r="E4259">
        <v>83</v>
      </c>
      <c r="F4259">
        <v>5</v>
      </c>
      <c r="G4259" t="s">
        <v>480</v>
      </c>
      <c r="H4259" t="s">
        <v>481</v>
      </c>
      <c r="I4259" t="s">
        <v>169</v>
      </c>
      <c r="J4259">
        <v>2</v>
      </c>
      <c r="K4259">
        <v>3</v>
      </c>
      <c r="L4259">
        <v>22</v>
      </c>
      <c r="M4259">
        <v>20</v>
      </c>
      <c r="N4259">
        <v>23</v>
      </c>
      <c r="Y4259">
        <v>99</v>
      </c>
      <c r="Z4259">
        <v>106</v>
      </c>
      <c r="AK4259">
        <v>120</v>
      </c>
      <c r="AL4259">
        <v>100</v>
      </c>
      <c r="AM4259"/>
      <c r="AN4259"/>
      <c r="AO4259">
        <v>60</v>
      </c>
      <c r="AP4259">
        <v>120</v>
      </c>
      <c r="AQ4259">
        <v>67.764705882352942</v>
      </c>
      <c r="AR4259">
        <v>106.25</v>
      </c>
      <c r="BQ4259" t="s">
        <v>180</v>
      </c>
      <c r="BR4259" t="s">
        <v>266</v>
      </c>
      <c r="BS4259" t="s">
        <v>482</v>
      </c>
      <c r="BT4259"/>
      <c r="BU4259">
        <v>25</v>
      </c>
      <c r="BV4259" t="s">
        <v>483</v>
      </c>
      <c r="BW4259" t="s">
        <v>173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0</v>
      </c>
      <c r="CN4259">
        <v>0</v>
      </c>
      <c r="CO4259">
        <v>0</v>
      </c>
      <c r="CP4259"/>
      <c r="CQ4259">
        <v>0</v>
      </c>
      <c r="CR4259">
        <v>0</v>
      </c>
      <c r="CS4259"/>
      <c r="CT4259"/>
      <c r="CU4259">
        <v>2791</v>
      </c>
      <c r="CV4259"/>
    </row>
    <row r="4260" spans="1:100" x14ac:dyDescent="0.2">
      <c r="A4260">
        <v>2022</v>
      </c>
      <c r="B4260">
        <v>6</v>
      </c>
      <c r="C4260" s="267">
        <v>44733</v>
      </c>
      <c r="D4260">
        <v>384</v>
      </c>
      <c r="E4260">
        <v>556</v>
      </c>
      <c r="F4260">
        <v>6</v>
      </c>
      <c r="G4260" t="s">
        <v>202</v>
      </c>
      <c r="H4260" t="s">
        <v>203</v>
      </c>
      <c r="I4260" t="s">
        <v>169</v>
      </c>
      <c r="J4260">
        <v>1</v>
      </c>
      <c r="K4260">
        <v>6</v>
      </c>
      <c r="L4260">
        <v>1066</v>
      </c>
      <c r="M4260">
        <v>1003</v>
      </c>
      <c r="N4260">
        <v>1141</v>
      </c>
      <c r="O4260">
        <v>1833</v>
      </c>
      <c r="Q4260">
        <v>1913</v>
      </c>
      <c r="R4260">
        <v>2158</v>
      </c>
      <c r="S4260">
        <v>1985</v>
      </c>
      <c r="T4260">
        <v>1289</v>
      </c>
      <c r="V4260">
        <v>1309</v>
      </c>
      <c r="W4260">
        <v>1351</v>
      </c>
      <c r="X4260">
        <v>1354</v>
      </c>
      <c r="AA4260">
        <v>1882</v>
      </c>
      <c r="AB4260">
        <v>346</v>
      </c>
      <c r="AC4260">
        <v>354</v>
      </c>
      <c r="AD4260">
        <v>370</v>
      </c>
      <c r="AE4260">
        <v>1174</v>
      </c>
      <c r="AF4260">
        <v>1333</v>
      </c>
      <c r="AG4260">
        <v>224</v>
      </c>
      <c r="AH4260">
        <v>200</v>
      </c>
      <c r="AI4260">
        <v>216</v>
      </c>
      <c r="AJ4260">
        <v>892</v>
      </c>
      <c r="AM4260">
        <v>1335</v>
      </c>
      <c r="AN4260">
        <v>907.55555555555554</v>
      </c>
      <c r="AO4260">
        <v>21</v>
      </c>
      <c r="AP4260">
        <v>180</v>
      </c>
      <c r="AQ4260"/>
      <c r="AR4260"/>
      <c r="BQ4260" t="s">
        <v>185</v>
      </c>
      <c r="BR4260" t="s">
        <v>186</v>
      </c>
      <c r="BS4260" t="s">
        <v>204</v>
      </c>
      <c r="BT4260" t="s">
        <v>188</v>
      </c>
      <c r="BU4260">
        <v>25</v>
      </c>
      <c r="BV4260" t="s">
        <v>205</v>
      </c>
      <c r="BW4260" t="s">
        <v>173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/>
      <c r="CQ4260">
        <v>0</v>
      </c>
      <c r="CR4260">
        <v>0</v>
      </c>
      <c r="CS4260">
        <v>0</v>
      </c>
      <c r="CT4260">
        <v>0</v>
      </c>
      <c r="CU4260">
        <v>2791</v>
      </c>
      <c r="CV4260">
        <v>-1</v>
      </c>
    </row>
    <row r="4261" spans="1:100" x14ac:dyDescent="0.2">
      <c r="A4261">
        <v>2022</v>
      </c>
      <c r="B4261">
        <v>6</v>
      </c>
      <c r="C4261" s="267">
        <v>44733</v>
      </c>
      <c r="D4261">
        <v>384</v>
      </c>
      <c r="E4261">
        <v>557</v>
      </c>
      <c r="F4261">
        <v>6</v>
      </c>
      <c r="G4261" t="s">
        <v>206</v>
      </c>
      <c r="H4261" t="s">
        <v>207</v>
      </c>
      <c r="I4261" t="s">
        <v>169</v>
      </c>
      <c r="J4261">
        <v>1</v>
      </c>
      <c r="K4261">
        <v>6</v>
      </c>
      <c r="L4261">
        <v>182</v>
      </c>
      <c r="M4261">
        <v>171</v>
      </c>
      <c r="N4261">
        <v>194</v>
      </c>
      <c r="Y4261">
        <v>147</v>
      </c>
      <c r="Z4261">
        <v>149</v>
      </c>
      <c r="AK4261">
        <v>155</v>
      </c>
      <c r="AL4261">
        <v>146</v>
      </c>
      <c r="AM4261"/>
      <c r="AN4261"/>
      <c r="AO4261">
        <v>21</v>
      </c>
      <c r="AP4261">
        <v>180</v>
      </c>
      <c r="AQ4261">
        <v>24.120603015075378</v>
      </c>
      <c r="AR4261">
        <v>149.25</v>
      </c>
      <c r="BQ4261" t="s">
        <v>185</v>
      </c>
      <c r="BR4261" t="s">
        <v>186</v>
      </c>
      <c r="BS4261" t="s">
        <v>208</v>
      </c>
      <c r="BT4261" t="s">
        <v>209</v>
      </c>
      <c r="BU4261">
        <v>25</v>
      </c>
      <c r="BV4261" t="s">
        <v>205</v>
      </c>
      <c r="BW4261" t="s">
        <v>173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0</v>
      </c>
      <c r="CN4261">
        <v>0</v>
      </c>
      <c r="CO4261">
        <v>0</v>
      </c>
      <c r="CP4261"/>
      <c r="CQ4261">
        <v>0</v>
      </c>
      <c r="CR4261">
        <v>0</v>
      </c>
      <c r="CS4261"/>
      <c r="CT4261"/>
      <c r="CU4261">
        <v>2791</v>
      </c>
      <c r="CV4261"/>
    </row>
    <row r="4262" spans="1:100" x14ac:dyDescent="0.2">
      <c r="A4262">
        <v>2022</v>
      </c>
      <c r="B4262">
        <v>6</v>
      </c>
      <c r="C4262" s="267">
        <v>44733</v>
      </c>
      <c r="D4262">
        <v>243</v>
      </c>
      <c r="E4262">
        <v>167</v>
      </c>
      <c r="F4262">
        <v>7</v>
      </c>
      <c r="G4262" t="s">
        <v>313</v>
      </c>
      <c r="H4262" t="s">
        <v>314</v>
      </c>
      <c r="I4262" t="s">
        <v>169</v>
      </c>
      <c r="J4262">
        <v>2</v>
      </c>
      <c r="K4262">
        <v>2</v>
      </c>
      <c r="L4262">
        <v>888</v>
      </c>
      <c r="M4262">
        <v>825</v>
      </c>
      <c r="N4262">
        <v>950</v>
      </c>
      <c r="O4262">
        <v>1160</v>
      </c>
      <c r="T4262">
        <v>940</v>
      </c>
      <c r="AM4262">
        <v>1160</v>
      </c>
      <c r="AN4262">
        <v>940</v>
      </c>
      <c r="AO4262">
        <v>55</v>
      </c>
      <c r="AP4262">
        <v>131</v>
      </c>
      <c r="AQ4262"/>
      <c r="AR4262"/>
      <c r="AU4262">
        <v>140</v>
      </c>
      <c r="AV4262">
        <v>1</v>
      </c>
      <c r="AW4262">
        <v>2</v>
      </c>
      <c r="AX4262">
        <v>3</v>
      </c>
      <c r="BQ4262" t="s">
        <v>176</v>
      </c>
      <c r="BR4262" t="s">
        <v>176</v>
      </c>
      <c r="BS4262"/>
      <c r="BT4262"/>
      <c r="BU4262">
        <v>25</v>
      </c>
      <c r="BV4262" t="s">
        <v>313</v>
      </c>
      <c r="BW4262" t="s">
        <v>173</v>
      </c>
      <c r="BX4262">
        <v>0</v>
      </c>
      <c r="BY4262">
        <v>6</v>
      </c>
      <c r="BZ4262">
        <v>3</v>
      </c>
      <c r="CA4262">
        <v>143</v>
      </c>
      <c r="CB4262">
        <v>0</v>
      </c>
      <c r="CC4262">
        <v>0</v>
      </c>
      <c r="CD4262">
        <v>0</v>
      </c>
      <c r="CE4262">
        <v>0</v>
      </c>
      <c r="CF4262">
        <v>1</v>
      </c>
      <c r="CG4262">
        <v>1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0</v>
      </c>
      <c r="CN4262">
        <v>3</v>
      </c>
      <c r="CO4262">
        <v>143</v>
      </c>
      <c r="CP4262">
        <v>2.097902097902098E-2</v>
      </c>
      <c r="CQ4262">
        <v>3.378378378378379E-3</v>
      </c>
      <c r="CR4262">
        <v>0.161036036036036</v>
      </c>
      <c r="CS4262">
        <v>3.1914893617021271E-3</v>
      </c>
      <c r="CT4262">
        <v>0.15212765957446811</v>
      </c>
      <c r="CU4262">
        <v>2791</v>
      </c>
      <c r="CV4262">
        <v>-1</v>
      </c>
    </row>
    <row r="4263" spans="1:100" x14ac:dyDescent="0.2">
      <c r="A4263">
        <v>2022</v>
      </c>
      <c r="B4263">
        <v>6</v>
      </c>
      <c r="C4263" s="267">
        <v>44733</v>
      </c>
      <c r="D4263">
        <v>406</v>
      </c>
      <c r="E4263">
        <v>626</v>
      </c>
      <c r="F4263">
        <v>7</v>
      </c>
      <c r="G4263" t="s">
        <v>606</v>
      </c>
      <c r="H4263" t="s">
        <v>607</v>
      </c>
      <c r="I4263" t="s">
        <v>169</v>
      </c>
      <c r="J4263">
        <v>1</v>
      </c>
      <c r="K4263">
        <v>5</v>
      </c>
      <c r="L4263">
        <v>276</v>
      </c>
      <c r="M4263">
        <v>254</v>
      </c>
      <c r="N4263">
        <v>297</v>
      </c>
      <c r="Z4263">
        <v>143</v>
      </c>
      <c r="AK4263">
        <v>143</v>
      </c>
      <c r="AL4263">
        <v>143</v>
      </c>
      <c r="AM4263"/>
      <c r="AN4263"/>
      <c r="AO4263">
        <v>23</v>
      </c>
      <c r="AP4263">
        <v>157</v>
      </c>
      <c r="AQ4263">
        <v>25.17482517482517</v>
      </c>
      <c r="AR4263">
        <v>143</v>
      </c>
      <c r="BQ4263" t="s">
        <v>180</v>
      </c>
      <c r="BR4263" t="s">
        <v>192</v>
      </c>
      <c r="BS4263" t="s">
        <v>197</v>
      </c>
      <c r="BT4263"/>
      <c r="BU4263">
        <v>25</v>
      </c>
      <c r="BV4263" t="s">
        <v>608</v>
      </c>
      <c r="BW4263" t="s">
        <v>173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0</v>
      </c>
      <c r="CP4263"/>
      <c r="CQ4263">
        <v>0</v>
      </c>
      <c r="CR4263">
        <v>0</v>
      </c>
      <c r="CS4263"/>
      <c r="CT4263"/>
      <c r="CU4263">
        <v>2791</v>
      </c>
      <c r="CV4263"/>
    </row>
    <row r="4264" spans="1:100" x14ac:dyDescent="0.2">
      <c r="A4264">
        <v>2022</v>
      </c>
      <c r="B4264">
        <v>6</v>
      </c>
      <c r="C4264" s="267">
        <v>44733</v>
      </c>
      <c r="D4264">
        <v>375</v>
      </c>
      <c r="E4264">
        <v>437</v>
      </c>
      <c r="F4264">
        <v>8</v>
      </c>
      <c r="G4264" t="s">
        <v>282</v>
      </c>
      <c r="H4264" t="s">
        <v>283</v>
      </c>
      <c r="I4264" t="s">
        <v>169</v>
      </c>
      <c r="J4264">
        <v>4</v>
      </c>
      <c r="K4264">
        <v>2</v>
      </c>
      <c r="L4264">
        <v>168</v>
      </c>
      <c r="M4264">
        <v>158</v>
      </c>
      <c r="N4264">
        <v>179</v>
      </c>
      <c r="O4264">
        <v>121</v>
      </c>
      <c r="P4264">
        <v>131</v>
      </c>
      <c r="T4264">
        <v>86</v>
      </c>
      <c r="U4264">
        <v>84</v>
      </c>
      <c r="Y4264">
        <v>118</v>
      </c>
      <c r="AM4264">
        <v>126</v>
      </c>
      <c r="AN4264">
        <v>85</v>
      </c>
      <c r="AO4264">
        <v>120</v>
      </c>
      <c r="AP4264">
        <v>120</v>
      </c>
      <c r="AQ4264">
        <v>122.0338983050847</v>
      </c>
      <c r="AR4264">
        <v>118</v>
      </c>
      <c r="AU4264">
        <v>1225</v>
      </c>
      <c r="AV4264">
        <v>6</v>
      </c>
      <c r="AW4264">
        <v>7</v>
      </c>
      <c r="AX4264">
        <v>8</v>
      </c>
      <c r="BG4264">
        <v>650</v>
      </c>
      <c r="BQ4264" t="s">
        <v>185</v>
      </c>
      <c r="BR4264" t="s">
        <v>186</v>
      </c>
      <c r="BS4264" t="s">
        <v>284</v>
      </c>
      <c r="BT4264" t="s">
        <v>188</v>
      </c>
      <c r="BU4264">
        <v>25</v>
      </c>
      <c r="BV4264" t="s">
        <v>285</v>
      </c>
      <c r="BW4264" t="s">
        <v>173</v>
      </c>
      <c r="BX4264">
        <v>0</v>
      </c>
      <c r="BY4264">
        <v>21</v>
      </c>
      <c r="BZ4264">
        <v>10.5</v>
      </c>
      <c r="CA4264">
        <v>1235</v>
      </c>
      <c r="CB4264">
        <v>0</v>
      </c>
      <c r="CC4264">
        <v>0</v>
      </c>
      <c r="CD4264">
        <v>650</v>
      </c>
      <c r="CE4264">
        <v>3</v>
      </c>
      <c r="CF4264">
        <v>3</v>
      </c>
      <c r="CG4264">
        <v>4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0</v>
      </c>
      <c r="CN4264">
        <v>10.5</v>
      </c>
      <c r="CO4264">
        <v>1885</v>
      </c>
      <c r="CP4264">
        <v>5.5702917771883291E-3</v>
      </c>
      <c r="CQ4264">
        <v>6.25E-2</v>
      </c>
      <c r="CR4264">
        <v>11.22023809523809</v>
      </c>
      <c r="CS4264">
        <v>0.1235294117647059</v>
      </c>
      <c r="CT4264">
        <v>22.17647058823529</v>
      </c>
      <c r="CU4264">
        <v>2791</v>
      </c>
      <c r="CV4264">
        <v>-1</v>
      </c>
    </row>
    <row r="4265" spans="1:100" x14ac:dyDescent="0.2">
      <c r="A4265">
        <v>2022</v>
      </c>
      <c r="B4265">
        <v>6</v>
      </c>
      <c r="C4265" s="267">
        <v>44733</v>
      </c>
      <c r="D4265">
        <v>381</v>
      </c>
      <c r="E4265">
        <v>445</v>
      </c>
      <c r="F4265">
        <v>8</v>
      </c>
      <c r="G4265" t="s">
        <v>369</v>
      </c>
      <c r="H4265" t="s">
        <v>370</v>
      </c>
      <c r="I4265" t="s">
        <v>169</v>
      </c>
      <c r="J4265">
        <v>3</v>
      </c>
      <c r="K4265">
        <v>1</v>
      </c>
      <c r="L4265">
        <v>28</v>
      </c>
      <c r="M4265">
        <v>25</v>
      </c>
      <c r="N4265">
        <v>30</v>
      </c>
      <c r="S4265">
        <v>33</v>
      </c>
      <c r="X4265">
        <v>28</v>
      </c>
      <c r="AA4265">
        <v>33</v>
      </c>
      <c r="AB4265">
        <v>34</v>
      </c>
      <c r="AC4265">
        <v>35</v>
      </c>
      <c r="AD4265">
        <v>29</v>
      </c>
      <c r="AE4265">
        <v>31</v>
      </c>
      <c r="AF4265">
        <v>26</v>
      </c>
      <c r="AG4265">
        <v>27</v>
      </c>
      <c r="AH4265">
        <v>27</v>
      </c>
      <c r="AI4265">
        <v>27</v>
      </c>
      <c r="AJ4265">
        <v>26</v>
      </c>
      <c r="AM4265">
        <v>32.5</v>
      </c>
      <c r="AN4265">
        <v>26.833333333333329</v>
      </c>
      <c r="AO4265">
        <v>75</v>
      </c>
      <c r="AP4265">
        <v>144</v>
      </c>
      <c r="AQ4265"/>
      <c r="AR4265"/>
      <c r="AX4265">
        <v>9</v>
      </c>
      <c r="BG4265">
        <v>800</v>
      </c>
      <c r="BH4265">
        <v>2</v>
      </c>
      <c r="BI4265">
        <v>4</v>
      </c>
      <c r="BJ4265">
        <v>2</v>
      </c>
      <c r="BQ4265" t="s">
        <v>180</v>
      </c>
      <c r="BR4265" t="s">
        <v>192</v>
      </c>
      <c r="BS4265" t="s">
        <v>371</v>
      </c>
      <c r="BT4265"/>
      <c r="BU4265">
        <v>25</v>
      </c>
      <c r="BV4265" t="s">
        <v>372</v>
      </c>
      <c r="BW4265" t="s">
        <v>173</v>
      </c>
      <c r="BX4265">
        <v>0</v>
      </c>
      <c r="BY4265">
        <v>9</v>
      </c>
      <c r="BZ4265">
        <v>9</v>
      </c>
      <c r="CA4265">
        <v>9</v>
      </c>
      <c r="CB4265">
        <v>8</v>
      </c>
      <c r="CC4265">
        <v>8</v>
      </c>
      <c r="CD4265">
        <v>808</v>
      </c>
      <c r="CE4265">
        <v>2</v>
      </c>
      <c r="CF4265">
        <v>4</v>
      </c>
      <c r="CG4265">
        <v>11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0</v>
      </c>
      <c r="CN4265">
        <v>17</v>
      </c>
      <c r="CO4265">
        <v>817</v>
      </c>
      <c r="CP4265">
        <v>2.0807833537331701E-2</v>
      </c>
      <c r="CQ4265">
        <v>0.6071428571428571</v>
      </c>
      <c r="CR4265">
        <v>29.178571428571431</v>
      </c>
      <c r="CS4265">
        <v>0.63354037267080743</v>
      </c>
      <c r="CT4265">
        <v>30.447204968944099</v>
      </c>
      <c r="CU4265">
        <v>2791</v>
      </c>
      <c r="CV4265">
        <v>-1</v>
      </c>
    </row>
    <row r="4266" spans="1:100" x14ac:dyDescent="0.2">
      <c r="A4266">
        <v>2022</v>
      </c>
      <c r="B4266">
        <v>6</v>
      </c>
      <c r="C4266" s="267">
        <v>44733</v>
      </c>
      <c r="D4266">
        <v>381</v>
      </c>
      <c r="E4266">
        <v>446</v>
      </c>
      <c r="F4266">
        <v>8</v>
      </c>
      <c r="G4266" t="s">
        <v>373</v>
      </c>
      <c r="H4266" t="s">
        <v>374</v>
      </c>
      <c r="I4266" t="s">
        <v>169</v>
      </c>
      <c r="J4266">
        <v>3</v>
      </c>
      <c r="K4266">
        <v>1</v>
      </c>
      <c r="L4266">
        <v>167</v>
      </c>
      <c r="M4266">
        <v>150</v>
      </c>
      <c r="N4266">
        <v>183</v>
      </c>
      <c r="S4266">
        <v>197</v>
      </c>
      <c r="X4266">
        <v>163</v>
      </c>
      <c r="AA4266">
        <v>205</v>
      </c>
      <c r="AB4266">
        <v>221</v>
      </c>
      <c r="AC4266">
        <v>221</v>
      </c>
      <c r="AD4266">
        <v>189</v>
      </c>
      <c r="AE4266">
        <v>192</v>
      </c>
      <c r="AF4266">
        <v>178</v>
      </c>
      <c r="AG4266">
        <v>184</v>
      </c>
      <c r="AH4266">
        <v>166</v>
      </c>
      <c r="AI4266">
        <v>162</v>
      </c>
      <c r="AJ4266">
        <v>164</v>
      </c>
      <c r="AM4266">
        <v>204.16666666666671</v>
      </c>
      <c r="AN4266">
        <v>169.5</v>
      </c>
      <c r="AO4266">
        <v>75</v>
      </c>
      <c r="AP4266">
        <v>144</v>
      </c>
      <c r="AQ4266"/>
      <c r="AR4266"/>
      <c r="AV4266">
        <v>3</v>
      </c>
      <c r="AX4266">
        <v>2</v>
      </c>
      <c r="BG4266">
        <v>930</v>
      </c>
      <c r="BH4266">
        <v>2</v>
      </c>
      <c r="BI4266">
        <v>3</v>
      </c>
      <c r="BJ4266">
        <v>6</v>
      </c>
      <c r="BQ4266" t="s">
        <v>180</v>
      </c>
      <c r="BR4266" t="s">
        <v>192</v>
      </c>
      <c r="BS4266" t="s">
        <v>375</v>
      </c>
      <c r="BT4266"/>
      <c r="BU4266">
        <v>25</v>
      </c>
      <c r="BV4266" t="s">
        <v>372</v>
      </c>
      <c r="BW4266" t="s">
        <v>173</v>
      </c>
      <c r="BX4266">
        <v>0</v>
      </c>
      <c r="BY4266">
        <v>5</v>
      </c>
      <c r="BZ4266">
        <v>5</v>
      </c>
      <c r="CA4266">
        <v>5</v>
      </c>
      <c r="CB4266">
        <v>11</v>
      </c>
      <c r="CC4266">
        <v>11</v>
      </c>
      <c r="CD4266">
        <v>941</v>
      </c>
      <c r="CE4266">
        <v>5</v>
      </c>
      <c r="CF4266">
        <v>3</v>
      </c>
      <c r="CG4266">
        <v>8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0</v>
      </c>
      <c r="CN4266">
        <v>16</v>
      </c>
      <c r="CO4266">
        <v>946</v>
      </c>
      <c r="CP4266">
        <v>1.6913319238900631E-2</v>
      </c>
      <c r="CQ4266">
        <v>9.580838323353294E-2</v>
      </c>
      <c r="CR4266">
        <v>5.6646706586826348</v>
      </c>
      <c r="CS4266">
        <v>9.4395280235988199E-2</v>
      </c>
      <c r="CT4266">
        <v>5.5811209439528016</v>
      </c>
      <c r="CU4266">
        <v>2791</v>
      </c>
      <c r="CV4266">
        <v>-1</v>
      </c>
    </row>
    <row r="4267" spans="1:100" x14ac:dyDescent="0.2">
      <c r="A4267">
        <v>2022</v>
      </c>
      <c r="B4267">
        <v>6</v>
      </c>
      <c r="C4267" s="267">
        <v>44733</v>
      </c>
      <c r="D4267">
        <v>381</v>
      </c>
      <c r="E4267">
        <v>447</v>
      </c>
      <c r="F4267">
        <v>8</v>
      </c>
      <c r="G4267" t="s">
        <v>379</v>
      </c>
      <c r="H4267" t="s">
        <v>380</v>
      </c>
      <c r="I4267" t="s">
        <v>169</v>
      </c>
      <c r="J4267">
        <v>3</v>
      </c>
      <c r="K4267">
        <v>1</v>
      </c>
      <c r="L4267">
        <v>177</v>
      </c>
      <c r="M4267">
        <v>159</v>
      </c>
      <c r="N4267">
        <v>194</v>
      </c>
      <c r="S4267">
        <v>200</v>
      </c>
      <c r="X4267">
        <v>178</v>
      </c>
      <c r="AA4267">
        <v>199</v>
      </c>
      <c r="AB4267">
        <v>200</v>
      </c>
      <c r="AC4267">
        <v>202</v>
      </c>
      <c r="AD4267">
        <v>185</v>
      </c>
      <c r="AE4267">
        <v>188</v>
      </c>
      <c r="AF4267">
        <v>167</v>
      </c>
      <c r="AG4267">
        <v>168</v>
      </c>
      <c r="AH4267">
        <v>162</v>
      </c>
      <c r="AI4267">
        <v>167</v>
      </c>
      <c r="AJ4267">
        <v>164</v>
      </c>
      <c r="AM4267">
        <v>195.66666666666671</v>
      </c>
      <c r="AN4267">
        <v>167.66666666666671</v>
      </c>
      <c r="AO4267">
        <v>75</v>
      </c>
      <c r="AP4267">
        <v>144</v>
      </c>
      <c r="AQ4267"/>
      <c r="AR4267"/>
      <c r="AV4267">
        <v>4</v>
      </c>
      <c r="AW4267">
        <v>1</v>
      </c>
      <c r="AX4267">
        <v>5</v>
      </c>
      <c r="BG4267">
        <v>900</v>
      </c>
      <c r="BH4267">
        <v>2</v>
      </c>
      <c r="BI4267">
        <v>4</v>
      </c>
      <c r="BJ4267">
        <v>3</v>
      </c>
      <c r="BQ4267" t="s">
        <v>180</v>
      </c>
      <c r="BR4267" t="s">
        <v>192</v>
      </c>
      <c r="BS4267" t="s">
        <v>381</v>
      </c>
      <c r="BT4267"/>
      <c r="BU4267">
        <v>25</v>
      </c>
      <c r="BV4267" t="s">
        <v>372</v>
      </c>
      <c r="BW4267" t="s">
        <v>173</v>
      </c>
      <c r="BX4267">
        <v>0</v>
      </c>
      <c r="BY4267">
        <v>10</v>
      </c>
      <c r="BZ4267">
        <v>10</v>
      </c>
      <c r="CA4267">
        <v>10</v>
      </c>
      <c r="CB4267">
        <v>9</v>
      </c>
      <c r="CC4267">
        <v>9</v>
      </c>
      <c r="CD4267">
        <v>909</v>
      </c>
      <c r="CE4267">
        <v>6</v>
      </c>
      <c r="CF4267">
        <v>5</v>
      </c>
      <c r="CG4267">
        <v>8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0</v>
      </c>
      <c r="CN4267">
        <v>19</v>
      </c>
      <c r="CO4267">
        <v>919</v>
      </c>
      <c r="CP4267">
        <v>2.0674646354733411E-2</v>
      </c>
      <c r="CQ4267">
        <v>0.10734463276836161</v>
      </c>
      <c r="CR4267">
        <v>5.1920903954802258</v>
      </c>
      <c r="CS4267">
        <v>0.1133200795228628</v>
      </c>
      <c r="CT4267">
        <v>5.4811133200795226</v>
      </c>
      <c r="CU4267">
        <v>2791</v>
      </c>
      <c r="CV4267">
        <v>-1</v>
      </c>
    </row>
    <row r="4268" spans="1:100" x14ac:dyDescent="0.2">
      <c r="A4268">
        <v>2022</v>
      </c>
      <c r="B4268">
        <v>6</v>
      </c>
      <c r="C4268" s="267">
        <v>44733</v>
      </c>
      <c r="D4268">
        <v>381</v>
      </c>
      <c r="E4268">
        <v>448</v>
      </c>
      <c r="F4268">
        <v>8</v>
      </c>
      <c r="G4268" t="s">
        <v>376</v>
      </c>
      <c r="H4268" t="s">
        <v>377</v>
      </c>
      <c r="I4268" t="s">
        <v>169</v>
      </c>
      <c r="J4268">
        <v>3</v>
      </c>
      <c r="K4268">
        <v>1</v>
      </c>
      <c r="L4268">
        <v>23</v>
      </c>
      <c r="M4268">
        <v>20</v>
      </c>
      <c r="N4268">
        <v>25</v>
      </c>
      <c r="S4268">
        <v>32</v>
      </c>
      <c r="X4268">
        <v>24</v>
      </c>
      <c r="Z4268">
        <v>118</v>
      </c>
      <c r="AA4268">
        <v>32</v>
      </c>
      <c r="AB4268">
        <v>29</v>
      </c>
      <c r="AC4268">
        <v>30</v>
      </c>
      <c r="AD4268">
        <v>27</v>
      </c>
      <c r="AE4268">
        <v>31</v>
      </c>
      <c r="AF4268">
        <v>25</v>
      </c>
      <c r="AG4268">
        <v>24</v>
      </c>
      <c r="AH4268">
        <v>21</v>
      </c>
      <c r="AI4268">
        <v>22</v>
      </c>
      <c r="AJ4268">
        <v>24</v>
      </c>
      <c r="AK4268">
        <v>119</v>
      </c>
      <c r="AL4268">
        <v>125</v>
      </c>
      <c r="AM4268">
        <v>30.166666666666671</v>
      </c>
      <c r="AN4268">
        <v>23.333333333333329</v>
      </c>
      <c r="AO4268">
        <v>75</v>
      </c>
      <c r="AP4268">
        <v>144</v>
      </c>
      <c r="AQ4268">
        <v>89.502762430939228</v>
      </c>
      <c r="AR4268">
        <v>120.6666666666667</v>
      </c>
      <c r="AV4268">
        <v>2</v>
      </c>
      <c r="AW4268">
        <v>2</v>
      </c>
      <c r="AX4268">
        <v>6</v>
      </c>
      <c r="BG4268">
        <v>900</v>
      </c>
      <c r="BH4268">
        <v>4</v>
      </c>
      <c r="BI4268">
        <v>8</v>
      </c>
      <c r="BJ4268">
        <v>8</v>
      </c>
      <c r="BQ4268" t="s">
        <v>180</v>
      </c>
      <c r="BR4268" t="s">
        <v>192</v>
      </c>
      <c r="BS4268" t="s">
        <v>378</v>
      </c>
      <c r="BT4268"/>
      <c r="BU4268">
        <v>25</v>
      </c>
      <c r="BV4268" t="s">
        <v>372</v>
      </c>
      <c r="BW4268" t="s">
        <v>173</v>
      </c>
      <c r="BX4268">
        <v>0</v>
      </c>
      <c r="BY4268">
        <v>10</v>
      </c>
      <c r="BZ4268">
        <v>10</v>
      </c>
      <c r="CA4268">
        <v>10</v>
      </c>
      <c r="CB4268">
        <v>20</v>
      </c>
      <c r="CC4268">
        <v>20</v>
      </c>
      <c r="CD4268">
        <v>920</v>
      </c>
      <c r="CE4268">
        <v>6</v>
      </c>
      <c r="CF4268">
        <v>10</v>
      </c>
      <c r="CG4268">
        <v>14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0</v>
      </c>
      <c r="CN4268">
        <v>30</v>
      </c>
      <c r="CO4268">
        <v>930</v>
      </c>
      <c r="CP4268">
        <v>3.2258064516129031E-2</v>
      </c>
      <c r="CQ4268">
        <v>1.304347826086957</v>
      </c>
      <c r="CR4268">
        <v>40.434782608695649</v>
      </c>
      <c r="CS4268">
        <v>1.285714285714286</v>
      </c>
      <c r="CT4268">
        <v>39.857142857142861</v>
      </c>
      <c r="CU4268">
        <v>2791</v>
      </c>
      <c r="CV4268">
        <v>-1</v>
      </c>
    </row>
    <row r="4269" spans="1:100" x14ac:dyDescent="0.2">
      <c r="A4269">
        <v>2022</v>
      </c>
      <c r="B4269">
        <v>6</v>
      </c>
      <c r="C4269" s="267">
        <v>44733</v>
      </c>
      <c r="D4269">
        <v>227</v>
      </c>
      <c r="E4269">
        <v>155</v>
      </c>
      <c r="F4269">
        <v>28</v>
      </c>
      <c r="G4269" t="s">
        <v>362</v>
      </c>
      <c r="H4269" t="s">
        <v>363</v>
      </c>
      <c r="I4269" t="s">
        <v>364</v>
      </c>
      <c r="J4269">
        <v>3</v>
      </c>
      <c r="K4269">
        <v>2</v>
      </c>
      <c r="L4269">
        <v>122</v>
      </c>
      <c r="M4269">
        <v>113</v>
      </c>
      <c r="N4269">
        <v>130</v>
      </c>
      <c r="P4269">
        <v>158</v>
      </c>
      <c r="Q4269">
        <v>164</v>
      </c>
      <c r="R4269">
        <v>177</v>
      </c>
      <c r="S4269">
        <v>170</v>
      </c>
      <c r="U4269">
        <v>114</v>
      </c>
      <c r="V4269">
        <v>126</v>
      </c>
      <c r="W4269">
        <v>125</v>
      </c>
      <c r="X4269">
        <v>122</v>
      </c>
      <c r="Y4269">
        <v>107</v>
      </c>
      <c r="Z4269">
        <v>107</v>
      </c>
      <c r="AM4269">
        <v>167.25</v>
      </c>
      <c r="AN4269">
        <v>121.75</v>
      </c>
      <c r="AO4269">
        <v>80</v>
      </c>
      <c r="AP4269">
        <v>135</v>
      </c>
      <c r="AQ4269">
        <v>100.9345794392523</v>
      </c>
      <c r="AR4269">
        <v>107</v>
      </c>
      <c r="AV4269">
        <v>2</v>
      </c>
      <c r="AW4269">
        <v>5</v>
      </c>
      <c r="AX4269">
        <v>6</v>
      </c>
      <c r="BG4269">
        <v>888</v>
      </c>
      <c r="BQ4269" t="s">
        <v>180</v>
      </c>
      <c r="BR4269" t="s">
        <v>181</v>
      </c>
      <c r="BS4269" t="s">
        <v>365</v>
      </c>
      <c r="BT4269"/>
      <c r="BU4269">
        <v>25</v>
      </c>
      <c r="BV4269" t="s">
        <v>362</v>
      </c>
      <c r="BW4269" t="s">
        <v>222</v>
      </c>
      <c r="BX4269">
        <v>0</v>
      </c>
      <c r="BY4269">
        <v>13</v>
      </c>
      <c r="BZ4269">
        <v>6.5</v>
      </c>
      <c r="CA4269">
        <v>6</v>
      </c>
      <c r="CB4269">
        <v>0</v>
      </c>
      <c r="CC4269">
        <v>0</v>
      </c>
      <c r="CD4269">
        <v>888</v>
      </c>
      <c r="CE4269">
        <v>1</v>
      </c>
      <c r="CF4269">
        <v>2</v>
      </c>
      <c r="CG4269">
        <v>3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0</v>
      </c>
      <c r="CN4269">
        <v>6.5</v>
      </c>
      <c r="CO4269">
        <v>894</v>
      </c>
      <c r="CP4269">
        <v>7.2706935123042502E-3</v>
      </c>
      <c r="CQ4269">
        <v>5.3278688524590161E-2</v>
      </c>
      <c r="CR4269">
        <v>7.3278688524590168</v>
      </c>
      <c r="CS4269">
        <v>5.3388090349075983E-2</v>
      </c>
      <c r="CT4269">
        <v>7.3429158110882957</v>
      </c>
      <c r="CU4269">
        <v>2791</v>
      </c>
      <c r="CV4269">
        <v>-1</v>
      </c>
    </row>
    <row r="4270" spans="1:100" x14ac:dyDescent="0.2">
      <c r="A4270">
        <v>2022</v>
      </c>
      <c r="B4270">
        <v>6</v>
      </c>
      <c r="C4270" s="267">
        <v>44733</v>
      </c>
      <c r="D4270">
        <v>159</v>
      </c>
      <c r="E4270">
        <v>299</v>
      </c>
      <c r="F4270">
        <v>30</v>
      </c>
      <c r="G4270" t="s">
        <v>261</v>
      </c>
      <c r="H4270" t="s">
        <v>262</v>
      </c>
      <c r="I4270" t="s">
        <v>263</v>
      </c>
      <c r="J4270">
        <v>3</v>
      </c>
      <c r="K4270">
        <v>2</v>
      </c>
      <c r="L4270">
        <v>115</v>
      </c>
      <c r="M4270">
        <v>106</v>
      </c>
      <c r="N4270">
        <v>123</v>
      </c>
      <c r="O4270">
        <v>159</v>
      </c>
      <c r="P4270">
        <v>149</v>
      </c>
      <c r="Q4270">
        <v>158</v>
      </c>
      <c r="R4270">
        <v>169</v>
      </c>
      <c r="S4270">
        <v>145</v>
      </c>
      <c r="T4270">
        <v>111</v>
      </c>
      <c r="U4270">
        <v>109</v>
      </c>
      <c r="V4270">
        <v>92</v>
      </c>
      <c r="W4270">
        <v>100</v>
      </c>
      <c r="X4270">
        <v>111</v>
      </c>
      <c r="Y4270">
        <v>119</v>
      </c>
      <c r="Z4270">
        <v>119</v>
      </c>
      <c r="AA4270">
        <v>132</v>
      </c>
      <c r="AB4270">
        <v>136</v>
      </c>
      <c r="AC4270">
        <v>138</v>
      </c>
      <c r="AD4270">
        <v>147</v>
      </c>
      <c r="AE4270">
        <v>152</v>
      </c>
      <c r="AF4270">
        <v>97</v>
      </c>
      <c r="AG4270">
        <v>101</v>
      </c>
      <c r="AH4270">
        <v>97</v>
      </c>
      <c r="AI4270">
        <v>103</v>
      </c>
      <c r="AJ4270">
        <v>111</v>
      </c>
      <c r="AK4270">
        <v>118</v>
      </c>
      <c r="AL4270">
        <v>119</v>
      </c>
      <c r="AM4270">
        <v>148.5</v>
      </c>
      <c r="AN4270">
        <v>103.2</v>
      </c>
      <c r="AO4270">
        <v>86</v>
      </c>
      <c r="AP4270">
        <v>126</v>
      </c>
      <c r="AQ4270">
        <v>90.94736842105263</v>
      </c>
      <c r="AR4270">
        <v>118.75</v>
      </c>
      <c r="AU4270">
        <v>768</v>
      </c>
      <c r="AV4270">
        <v>3</v>
      </c>
      <c r="AW4270">
        <v>3</v>
      </c>
      <c r="AX4270">
        <v>4</v>
      </c>
      <c r="BG4270">
        <v>1104</v>
      </c>
      <c r="BH4270">
        <v>8</v>
      </c>
      <c r="BI4270">
        <v>2</v>
      </c>
      <c r="BJ4270">
        <v>2</v>
      </c>
      <c r="BQ4270" t="s">
        <v>180</v>
      </c>
      <c r="BR4270" t="s">
        <v>181</v>
      </c>
      <c r="BS4270"/>
      <c r="BT4270"/>
      <c r="BU4270">
        <v>25</v>
      </c>
      <c r="BV4270" t="s">
        <v>261</v>
      </c>
      <c r="BW4270" t="s">
        <v>222</v>
      </c>
      <c r="BX4270">
        <v>0</v>
      </c>
      <c r="BY4270">
        <v>10</v>
      </c>
      <c r="BZ4270">
        <v>5</v>
      </c>
      <c r="CA4270">
        <v>773</v>
      </c>
      <c r="CB4270">
        <v>12</v>
      </c>
      <c r="CC4270">
        <v>6</v>
      </c>
      <c r="CD4270">
        <v>1110</v>
      </c>
      <c r="CE4270">
        <v>5</v>
      </c>
      <c r="CF4270">
        <v>2</v>
      </c>
      <c r="CG4270">
        <v>3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0</v>
      </c>
      <c r="CN4270">
        <v>11</v>
      </c>
      <c r="CO4270">
        <v>1883</v>
      </c>
      <c r="CP4270">
        <v>5.8417419012214552E-3</v>
      </c>
      <c r="CQ4270">
        <v>9.5652173913043481E-2</v>
      </c>
      <c r="CR4270">
        <v>16.373913043478261</v>
      </c>
      <c r="CS4270">
        <v>0.1065891472868217</v>
      </c>
      <c r="CT4270">
        <v>18.246124031007749</v>
      </c>
      <c r="CU4270">
        <v>2791</v>
      </c>
      <c r="CV4270">
        <v>-1</v>
      </c>
    </row>
    <row r="4271" spans="1:100" x14ac:dyDescent="0.2">
      <c r="A4271">
        <v>2022</v>
      </c>
      <c r="B4271">
        <v>6</v>
      </c>
      <c r="C4271" s="267">
        <v>44733</v>
      </c>
      <c r="D4271">
        <v>433</v>
      </c>
      <c r="E4271">
        <v>452</v>
      </c>
      <c r="F4271">
        <v>48</v>
      </c>
      <c r="G4271" t="s">
        <v>553</v>
      </c>
      <c r="H4271" t="s">
        <v>554</v>
      </c>
      <c r="I4271" t="s">
        <v>221</v>
      </c>
      <c r="J4271">
        <v>4</v>
      </c>
      <c r="K4271">
        <v>2</v>
      </c>
      <c r="L4271">
        <v>270</v>
      </c>
      <c r="M4271">
        <v>251</v>
      </c>
      <c r="N4271">
        <v>288</v>
      </c>
      <c r="R4271">
        <v>331</v>
      </c>
      <c r="S4271">
        <v>332</v>
      </c>
      <c r="W4271">
        <v>259</v>
      </c>
      <c r="X4271">
        <v>270</v>
      </c>
      <c r="AM4271">
        <v>331.5</v>
      </c>
      <c r="AN4271">
        <v>264.5</v>
      </c>
      <c r="AO4271">
        <v>96</v>
      </c>
      <c r="AP4271">
        <v>150</v>
      </c>
      <c r="AQ4271"/>
      <c r="AR4271"/>
      <c r="AU4271">
        <v>1200</v>
      </c>
      <c r="AW4271">
        <v>4</v>
      </c>
      <c r="AX4271">
        <v>7</v>
      </c>
      <c r="BG4271">
        <v>720</v>
      </c>
      <c r="BQ4271" t="s">
        <v>180</v>
      </c>
      <c r="BR4271" t="s">
        <v>181</v>
      </c>
      <c r="BS4271"/>
      <c r="BT4271"/>
      <c r="BU4271">
        <v>25</v>
      </c>
      <c r="BV4271" t="s">
        <v>552</v>
      </c>
      <c r="BW4271" t="s">
        <v>222</v>
      </c>
      <c r="BX4271">
        <v>0</v>
      </c>
      <c r="BY4271">
        <v>11</v>
      </c>
      <c r="BZ4271">
        <v>5.5</v>
      </c>
      <c r="CA4271">
        <v>1205</v>
      </c>
      <c r="CB4271">
        <v>0</v>
      </c>
      <c r="CC4271">
        <v>0</v>
      </c>
      <c r="CD4271">
        <v>720</v>
      </c>
      <c r="CE4271">
        <v>0</v>
      </c>
      <c r="CF4271">
        <v>2</v>
      </c>
      <c r="CG4271">
        <v>3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0</v>
      </c>
      <c r="CN4271">
        <v>5.5</v>
      </c>
      <c r="CO4271">
        <v>1925</v>
      </c>
      <c r="CP4271">
        <v>2.8571428571428571E-3</v>
      </c>
      <c r="CQ4271">
        <v>2.0370370370370369E-2</v>
      </c>
      <c r="CR4271">
        <v>7.1296296296296298</v>
      </c>
      <c r="CS4271">
        <v>2.079395085066163E-2</v>
      </c>
      <c r="CT4271">
        <v>7.2778827977315688</v>
      </c>
      <c r="CU4271">
        <v>2791</v>
      </c>
      <c r="CV4271">
        <v>-1</v>
      </c>
    </row>
    <row r="4272" spans="1:100" x14ac:dyDescent="0.2">
      <c r="A4272">
        <v>2022</v>
      </c>
      <c r="B4272">
        <v>6</v>
      </c>
      <c r="C4272" s="267">
        <v>44733</v>
      </c>
      <c r="D4272">
        <v>433</v>
      </c>
      <c r="E4272">
        <v>453</v>
      </c>
      <c r="F4272">
        <v>48</v>
      </c>
      <c r="G4272" t="s">
        <v>550</v>
      </c>
      <c r="H4272" t="s">
        <v>551</v>
      </c>
      <c r="I4272" t="s">
        <v>221</v>
      </c>
      <c r="J4272">
        <v>4</v>
      </c>
      <c r="K4272">
        <v>2</v>
      </c>
      <c r="L4272">
        <v>175</v>
      </c>
      <c r="M4272">
        <v>162</v>
      </c>
      <c r="N4272">
        <v>187</v>
      </c>
      <c r="R4272">
        <v>205</v>
      </c>
      <c r="S4272">
        <v>201</v>
      </c>
      <c r="W4272">
        <v>169</v>
      </c>
      <c r="X4272">
        <v>184</v>
      </c>
      <c r="Z4272">
        <v>137</v>
      </c>
      <c r="AM4272">
        <v>203</v>
      </c>
      <c r="AN4272">
        <v>176.5</v>
      </c>
      <c r="AO4272">
        <v>96</v>
      </c>
      <c r="AP4272">
        <v>150</v>
      </c>
      <c r="AQ4272">
        <v>105.1094890510949</v>
      </c>
      <c r="AR4272">
        <v>137</v>
      </c>
      <c r="AU4272">
        <v>1200</v>
      </c>
      <c r="AW4272">
        <v>1</v>
      </c>
      <c r="AX4272">
        <v>8</v>
      </c>
      <c r="BG4272">
        <v>720</v>
      </c>
      <c r="BQ4272" t="s">
        <v>180</v>
      </c>
      <c r="BR4272" t="s">
        <v>181</v>
      </c>
      <c r="BS4272"/>
      <c r="BT4272"/>
      <c r="BU4272">
        <v>25</v>
      </c>
      <c r="BV4272" t="s">
        <v>552</v>
      </c>
      <c r="BW4272" t="s">
        <v>222</v>
      </c>
      <c r="BX4272">
        <v>0</v>
      </c>
      <c r="BY4272">
        <v>9</v>
      </c>
      <c r="BZ4272">
        <v>4.5</v>
      </c>
      <c r="CA4272">
        <v>1204</v>
      </c>
      <c r="CB4272">
        <v>0</v>
      </c>
      <c r="CC4272">
        <v>0</v>
      </c>
      <c r="CD4272">
        <v>720</v>
      </c>
      <c r="CE4272">
        <v>0</v>
      </c>
      <c r="CF4272">
        <v>0</v>
      </c>
      <c r="CG4272">
        <v>4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0</v>
      </c>
      <c r="CN4272">
        <v>4.5</v>
      </c>
      <c r="CO4272">
        <v>1924</v>
      </c>
      <c r="CP4272">
        <v>2.338877338877339E-3</v>
      </c>
      <c r="CQ4272">
        <v>2.571428571428571E-2</v>
      </c>
      <c r="CR4272">
        <v>10.994285714285709</v>
      </c>
      <c r="CS4272">
        <v>2.54957507082153E-2</v>
      </c>
      <c r="CT4272">
        <v>10.90084985835694</v>
      </c>
      <c r="CU4272">
        <v>2791</v>
      </c>
      <c r="CV4272">
        <v>-1</v>
      </c>
    </row>
    <row r="4273" spans="1:100" x14ac:dyDescent="0.2">
      <c r="A4273">
        <v>2022</v>
      </c>
      <c r="B4273">
        <v>6</v>
      </c>
      <c r="C4273" s="267">
        <v>44733</v>
      </c>
      <c r="D4273">
        <v>135</v>
      </c>
      <c r="E4273">
        <v>271</v>
      </c>
      <c r="F4273"/>
      <c r="G4273" t="s">
        <v>386</v>
      </c>
      <c r="H4273" t="s">
        <v>387</v>
      </c>
      <c r="I4273" t="s">
        <v>169</v>
      </c>
      <c r="J4273">
        <v>4</v>
      </c>
      <c r="K4273">
        <v>2</v>
      </c>
      <c r="L4273">
        <v>161</v>
      </c>
      <c r="M4273">
        <v>149</v>
      </c>
      <c r="N4273">
        <v>172</v>
      </c>
      <c r="AA4273">
        <v>186</v>
      </c>
      <c r="AB4273">
        <v>196</v>
      </c>
      <c r="AC4273">
        <v>194</v>
      </c>
      <c r="AD4273">
        <v>211</v>
      </c>
      <c r="AE4273">
        <v>221</v>
      </c>
      <c r="AF4273">
        <v>156</v>
      </c>
      <c r="AG4273">
        <v>158</v>
      </c>
      <c r="AH4273">
        <v>151</v>
      </c>
      <c r="AI4273">
        <v>160</v>
      </c>
      <c r="AJ4273">
        <v>165</v>
      </c>
      <c r="AK4273">
        <v>102</v>
      </c>
      <c r="AL4273">
        <v>101</v>
      </c>
      <c r="AM4273">
        <v>201.6</v>
      </c>
      <c r="AN4273">
        <v>158</v>
      </c>
      <c r="AO4273">
        <v>151</v>
      </c>
      <c r="AP4273">
        <v>95</v>
      </c>
      <c r="AQ4273">
        <v>141.87192118226599</v>
      </c>
      <c r="AR4273">
        <v>101.5</v>
      </c>
      <c r="BG4273">
        <v>1310</v>
      </c>
      <c r="BH4273">
        <v>4</v>
      </c>
      <c r="BI4273">
        <v>2</v>
      </c>
      <c r="BJ4273">
        <v>2</v>
      </c>
      <c r="BQ4273" t="s">
        <v>176</v>
      </c>
      <c r="BS4273"/>
      <c r="BT4273"/>
      <c r="BU4273">
        <v>25</v>
      </c>
      <c r="BV4273" t="s">
        <v>386</v>
      </c>
      <c r="BX4273">
        <v>0</v>
      </c>
      <c r="BY4273">
        <v>0</v>
      </c>
      <c r="BZ4273">
        <v>0</v>
      </c>
      <c r="CA4273">
        <v>0</v>
      </c>
      <c r="CB4273">
        <v>8</v>
      </c>
      <c r="CC4273">
        <v>4</v>
      </c>
      <c r="CD4273">
        <v>1314</v>
      </c>
      <c r="CE4273">
        <v>2</v>
      </c>
      <c r="CF4273">
        <v>1</v>
      </c>
      <c r="CG4273">
        <v>1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0</v>
      </c>
      <c r="CN4273">
        <v>4</v>
      </c>
      <c r="CO4273">
        <v>1314</v>
      </c>
      <c r="CP4273">
        <v>3.0441400304414001E-3</v>
      </c>
      <c r="CQ4273">
        <v>2.4844720496894412E-2</v>
      </c>
      <c r="CR4273">
        <v>8.1614906832298129</v>
      </c>
      <c r="CS4273">
        <v>2.5316455696202531E-2</v>
      </c>
      <c r="CT4273">
        <v>8.3164556962025316</v>
      </c>
      <c r="CU4273">
        <v>2791</v>
      </c>
      <c r="CV4273">
        <v>-1</v>
      </c>
    </row>
    <row r="4274" spans="1:100" x14ac:dyDescent="0.2">
      <c r="A4274">
        <v>2022</v>
      </c>
      <c r="B4274">
        <v>6</v>
      </c>
      <c r="C4274" s="267">
        <v>44733</v>
      </c>
      <c r="D4274">
        <v>159</v>
      </c>
      <c r="E4274">
        <v>299</v>
      </c>
      <c r="F4274"/>
      <c r="G4274" t="s">
        <v>261</v>
      </c>
      <c r="H4274" t="s">
        <v>262</v>
      </c>
      <c r="I4274" t="s">
        <v>263</v>
      </c>
      <c r="J4274">
        <v>3</v>
      </c>
      <c r="K4274">
        <v>2</v>
      </c>
      <c r="L4274">
        <v>115</v>
      </c>
      <c r="M4274">
        <v>106</v>
      </c>
      <c r="N4274">
        <v>123</v>
      </c>
      <c r="AM4274"/>
      <c r="AN4274"/>
      <c r="AO4274">
        <v>86</v>
      </c>
      <c r="AP4274">
        <v>126</v>
      </c>
      <c r="AQ4274"/>
      <c r="AR4274"/>
      <c r="BQ4274" t="s">
        <v>180</v>
      </c>
      <c r="BR4274" t="s">
        <v>181</v>
      </c>
      <c r="BS4274"/>
      <c r="BT4274"/>
      <c r="BU4274">
        <v>25</v>
      </c>
      <c r="BV4274" t="s">
        <v>261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0</v>
      </c>
      <c r="CN4274">
        <v>0</v>
      </c>
      <c r="CO4274">
        <v>0</v>
      </c>
      <c r="CP4274"/>
      <c r="CQ4274">
        <v>0</v>
      </c>
      <c r="CR4274">
        <v>0</v>
      </c>
      <c r="CS4274"/>
      <c r="CT4274"/>
      <c r="CU4274">
        <v>2791</v>
      </c>
      <c r="CV4274"/>
    </row>
    <row r="4275" spans="1:100" x14ac:dyDescent="0.2">
      <c r="A4275">
        <v>2022</v>
      </c>
      <c r="B4275">
        <v>6</v>
      </c>
      <c r="C4275" s="267">
        <v>44733</v>
      </c>
      <c r="D4275">
        <v>384</v>
      </c>
      <c r="E4275">
        <v>556</v>
      </c>
      <c r="F4275"/>
      <c r="G4275" t="s">
        <v>202</v>
      </c>
      <c r="H4275" t="s">
        <v>203</v>
      </c>
      <c r="I4275" t="s">
        <v>169</v>
      </c>
      <c r="J4275">
        <v>1</v>
      </c>
      <c r="K4275">
        <v>6</v>
      </c>
      <c r="L4275">
        <v>1066</v>
      </c>
      <c r="M4275">
        <v>1003</v>
      </c>
      <c r="N4275">
        <v>1141</v>
      </c>
      <c r="AM4275"/>
      <c r="AN4275"/>
      <c r="AO4275">
        <v>21</v>
      </c>
      <c r="AP4275">
        <v>180</v>
      </c>
      <c r="AQ4275"/>
      <c r="AR4275"/>
      <c r="AU4275">
        <v>312</v>
      </c>
      <c r="AV4275">
        <v>3</v>
      </c>
      <c r="AW4275">
        <v>2</v>
      </c>
      <c r="AX4275">
        <v>17</v>
      </c>
      <c r="BQ4275" t="s">
        <v>185</v>
      </c>
      <c r="BR4275" t="s">
        <v>186</v>
      </c>
      <c r="BS4275" t="s">
        <v>204</v>
      </c>
      <c r="BT4275" t="s">
        <v>188</v>
      </c>
      <c r="BU4275">
        <v>25</v>
      </c>
      <c r="BV4275" t="s">
        <v>205</v>
      </c>
      <c r="BX4275">
        <v>0</v>
      </c>
      <c r="BY4275">
        <v>22</v>
      </c>
      <c r="BZ4275">
        <v>3.666666666666667</v>
      </c>
      <c r="CA4275">
        <v>315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2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0</v>
      </c>
      <c r="CN4275">
        <v>3.666666666666667</v>
      </c>
      <c r="CO4275">
        <v>315</v>
      </c>
      <c r="CP4275">
        <v>1.164021164021164E-2</v>
      </c>
      <c r="CQ4275">
        <v>3.4396497811131962E-3</v>
      </c>
      <c r="CR4275">
        <v>0.29549718574108819</v>
      </c>
      <c r="CS4275"/>
      <c r="CT4275"/>
      <c r="CU4275">
        <v>2791</v>
      </c>
      <c r="CV4275"/>
    </row>
    <row r="4276" spans="1:100" x14ac:dyDescent="0.2">
      <c r="A4276">
        <v>2022</v>
      </c>
      <c r="B4276">
        <v>6</v>
      </c>
      <c r="C4276" s="267">
        <v>44733</v>
      </c>
      <c r="D4276">
        <v>384</v>
      </c>
      <c r="E4276">
        <v>557</v>
      </c>
      <c r="F4276"/>
      <c r="G4276" t="s">
        <v>206</v>
      </c>
      <c r="H4276" t="s">
        <v>207</v>
      </c>
      <c r="I4276" t="s">
        <v>169</v>
      </c>
      <c r="J4276">
        <v>1</v>
      </c>
      <c r="K4276">
        <v>6</v>
      </c>
      <c r="L4276">
        <v>182</v>
      </c>
      <c r="M4276">
        <v>171</v>
      </c>
      <c r="N4276">
        <v>194</v>
      </c>
      <c r="AM4276"/>
      <c r="AN4276"/>
      <c r="AO4276">
        <v>21</v>
      </c>
      <c r="AP4276">
        <v>180</v>
      </c>
      <c r="AQ4276"/>
      <c r="AR4276"/>
      <c r="BG4276">
        <v>216</v>
      </c>
      <c r="BH4276">
        <v>8</v>
      </c>
      <c r="BI4276">
        <v>8</v>
      </c>
      <c r="BJ4276">
        <v>8</v>
      </c>
      <c r="BQ4276" t="s">
        <v>185</v>
      </c>
      <c r="BR4276" t="s">
        <v>186</v>
      </c>
      <c r="BS4276" t="s">
        <v>208</v>
      </c>
      <c r="BT4276" t="s">
        <v>209</v>
      </c>
      <c r="BU4276">
        <v>25</v>
      </c>
      <c r="BV4276" t="s">
        <v>205</v>
      </c>
      <c r="BX4276">
        <v>0</v>
      </c>
      <c r="BY4276">
        <v>0</v>
      </c>
      <c r="BZ4276">
        <v>0</v>
      </c>
      <c r="CA4276">
        <v>0</v>
      </c>
      <c r="CB4276">
        <v>24</v>
      </c>
      <c r="CC4276">
        <v>4</v>
      </c>
      <c r="CD4276">
        <v>220</v>
      </c>
      <c r="CE4276">
        <v>1</v>
      </c>
      <c r="CF4276">
        <v>1</v>
      </c>
      <c r="CG4276">
        <v>1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0</v>
      </c>
      <c r="CN4276">
        <v>4</v>
      </c>
      <c r="CO4276">
        <v>220</v>
      </c>
      <c r="CP4276">
        <v>1.8181818181818181E-2</v>
      </c>
      <c r="CQ4276">
        <v>2.197802197802198E-2</v>
      </c>
      <c r="CR4276">
        <v>1.2087912087912089</v>
      </c>
      <c r="CS4276"/>
      <c r="CT4276"/>
      <c r="CU4276">
        <v>2791</v>
      </c>
      <c r="CV4276"/>
    </row>
    <row r="4277" spans="1:100" x14ac:dyDescent="0.2">
      <c r="A4277">
        <v>2022</v>
      </c>
      <c r="B4277">
        <v>6</v>
      </c>
      <c r="C4277" s="267">
        <v>44733</v>
      </c>
      <c r="D4277">
        <v>406</v>
      </c>
      <c r="E4277">
        <v>623</v>
      </c>
      <c r="F4277"/>
      <c r="G4277" t="s">
        <v>609</v>
      </c>
      <c r="H4277" t="s">
        <v>610</v>
      </c>
      <c r="I4277" t="s">
        <v>169</v>
      </c>
      <c r="J4277">
        <v>1</v>
      </c>
      <c r="K4277">
        <v>5</v>
      </c>
      <c r="L4277">
        <v>599</v>
      </c>
      <c r="M4277">
        <v>551</v>
      </c>
      <c r="N4277">
        <v>646</v>
      </c>
      <c r="R4277">
        <v>677</v>
      </c>
      <c r="S4277">
        <v>712</v>
      </c>
      <c r="W4277">
        <v>555</v>
      </c>
      <c r="X4277">
        <v>580</v>
      </c>
      <c r="AA4277">
        <v>736</v>
      </c>
      <c r="AB4277">
        <v>672</v>
      </c>
      <c r="AC4277">
        <v>685</v>
      </c>
      <c r="AD4277">
        <v>718</v>
      </c>
      <c r="AE4277">
        <v>810</v>
      </c>
      <c r="AF4277">
        <v>652</v>
      </c>
      <c r="AG4277">
        <v>622</v>
      </c>
      <c r="AH4277">
        <v>540</v>
      </c>
      <c r="AI4277">
        <v>571</v>
      </c>
      <c r="AJ4277">
        <v>642</v>
      </c>
      <c r="AM4277">
        <v>715.71428571428567</v>
      </c>
      <c r="AN4277">
        <v>594.57142857142856</v>
      </c>
      <c r="AO4277">
        <v>23</v>
      </c>
      <c r="AP4277">
        <v>157</v>
      </c>
      <c r="AQ4277"/>
      <c r="AR4277"/>
      <c r="AV4277">
        <v>1</v>
      </c>
      <c r="AX4277">
        <v>2</v>
      </c>
      <c r="BG4277">
        <v>255</v>
      </c>
      <c r="BH4277">
        <v>2</v>
      </c>
      <c r="BI4277">
        <v>1</v>
      </c>
      <c r="BJ4277">
        <v>1</v>
      </c>
      <c r="BQ4277" t="s">
        <v>180</v>
      </c>
      <c r="BR4277" t="s">
        <v>192</v>
      </c>
      <c r="BS4277" t="s">
        <v>611</v>
      </c>
      <c r="BT4277"/>
      <c r="BU4277">
        <v>25</v>
      </c>
      <c r="BV4277" t="s">
        <v>608</v>
      </c>
      <c r="BX4277">
        <v>0</v>
      </c>
      <c r="BY4277">
        <v>3</v>
      </c>
      <c r="BZ4277">
        <v>0.6</v>
      </c>
      <c r="CA4277">
        <v>0</v>
      </c>
      <c r="CB4277">
        <v>4</v>
      </c>
      <c r="CC4277">
        <v>0.8</v>
      </c>
      <c r="CD4277">
        <v>255</v>
      </c>
      <c r="CE4277">
        <v>0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0</v>
      </c>
      <c r="CN4277">
        <v>1.4</v>
      </c>
      <c r="CO4277">
        <v>255</v>
      </c>
      <c r="CP4277">
        <v>5.4901960784313718E-3</v>
      </c>
      <c r="CQ4277">
        <v>2.337228714524207E-3</v>
      </c>
      <c r="CR4277">
        <v>0.4257095158597663</v>
      </c>
      <c r="CS4277">
        <v>2.3546371936568962E-3</v>
      </c>
      <c r="CT4277">
        <v>0.42888034598750602</v>
      </c>
      <c r="CU4277">
        <v>2791</v>
      </c>
      <c r="CV4277">
        <v>-1</v>
      </c>
    </row>
    <row r="4278" spans="1:100" x14ac:dyDescent="0.2">
      <c r="A4278">
        <v>2022</v>
      </c>
      <c r="B4278">
        <v>6</v>
      </c>
      <c r="C4278" s="267">
        <v>44733</v>
      </c>
      <c r="D4278">
        <v>406</v>
      </c>
      <c r="E4278">
        <v>624</v>
      </c>
      <c r="F4278"/>
      <c r="G4278" t="s">
        <v>612</v>
      </c>
      <c r="H4278" t="s">
        <v>613</v>
      </c>
      <c r="I4278" t="s">
        <v>169</v>
      </c>
      <c r="J4278">
        <v>1</v>
      </c>
      <c r="K4278">
        <v>5</v>
      </c>
      <c r="L4278">
        <v>374</v>
      </c>
      <c r="M4278">
        <v>344</v>
      </c>
      <c r="N4278">
        <v>403</v>
      </c>
      <c r="R4278">
        <v>426</v>
      </c>
      <c r="S4278">
        <v>438</v>
      </c>
      <c r="W4278">
        <v>329</v>
      </c>
      <c r="X4278">
        <v>341</v>
      </c>
      <c r="AA4278">
        <v>449</v>
      </c>
      <c r="AB4278">
        <v>400</v>
      </c>
      <c r="AC4278">
        <v>421</v>
      </c>
      <c r="AD4278">
        <v>452</v>
      </c>
      <c r="AE4278">
        <v>502</v>
      </c>
      <c r="AF4278">
        <v>396</v>
      </c>
      <c r="AG4278">
        <v>378</v>
      </c>
      <c r="AH4278">
        <v>329</v>
      </c>
      <c r="AI4278">
        <v>339</v>
      </c>
      <c r="AJ4278">
        <v>389</v>
      </c>
      <c r="AM4278">
        <v>441.14285714285722</v>
      </c>
      <c r="AN4278">
        <v>357.28571428571428</v>
      </c>
      <c r="AO4278">
        <v>23</v>
      </c>
      <c r="AP4278">
        <v>157</v>
      </c>
      <c r="AQ4278"/>
      <c r="AR4278"/>
      <c r="AV4278">
        <v>2</v>
      </c>
      <c r="AX4278">
        <v>5</v>
      </c>
      <c r="BG4278">
        <v>255</v>
      </c>
      <c r="BH4278">
        <v>2</v>
      </c>
      <c r="BI4278">
        <v>2</v>
      </c>
      <c r="BJ4278">
        <v>1</v>
      </c>
      <c r="BQ4278" t="s">
        <v>180</v>
      </c>
      <c r="BR4278" t="s">
        <v>192</v>
      </c>
      <c r="BS4278" t="s">
        <v>197</v>
      </c>
      <c r="BT4278"/>
      <c r="BU4278">
        <v>25</v>
      </c>
      <c r="BV4278" t="s">
        <v>608</v>
      </c>
      <c r="BX4278">
        <v>0</v>
      </c>
      <c r="BY4278">
        <v>7</v>
      </c>
      <c r="BZ4278">
        <v>1.4</v>
      </c>
      <c r="CA4278">
        <v>1</v>
      </c>
      <c r="CB4278">
        <v>5</v>
      </c>
      <c r="CC4278">
        <v>1</v>
      </c>
      <c r="CD4278">
        <v>256</v>
      </c>
      <c r="CE4278">
        <v>0</v>
      </c>
      <c r="CF4278">
        <v>0</v>
      </c>
      <c r="CG4278">
        <v>1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0</v>
      </c>
      <c r="CN4278">
        <v>2.4</v>
      </c>
      <c r="CO4278">
        <v>257</v>
      </c>
      <c r="CP4278">
        <v>9.3385214007782099E-3</v>
      </c>
      <c r="CQ4278">
        <v>6.4171122994652408E-3</v>
      </c>
      <c r="CR4278">
        <v>0.68716577540106949</v>
      </c>
      <c r="CS4278">
        <v>6.717313074770092E-3</v>
      </c>
      <c r="CT4278">
        <v>0.71931227508996398</v>
      </c>
      <c r="CU4278">
        <v>2791</v>
      </c>
      <c r="CV4278">
        <v>-1</v>
      </c>
    </row>
    <row r="4279" spans="1:100" x14ac:dyDescent="0.2">
      <c r="A4279">
        <v>2022</v>
      </c>
      <c r="B4279">
        <v>6</v>
      </c>
      <c r="C4279" s="267">
        <v>44733</v>
      </c>
      <c r="D4279">
        <v>406</v>
      </c>
      <c r="E4279">
        <v>625</v>
      </c>
      <c r="F4279"/>
      <c r="G4279" t="s">
        <v>614</v>
      </c>
      <c r="H4279" t="s">
        <v>615</v>
      </c>
      <c r="I4279" t="s">
        <v>169</v>
      </c>
      <c r="J4279">
        <v>1</v>
      </c>
      <c r="K4279">
        <v>5</v>
      </c>
      <c r="L4279">
        <v>140</v>
      </c>
      <c r="M4279">
        <v>129</v>
      </c>
      <c r="N4279">
        <v>150</v>
      </c>
      <c r="R4279">
        <v>148</v>
      </c>
      <c r="S4279">
        <v>169</v>
      </c>
      <c r="W4279">
        <v>126</v>
      </c>
      <c r="X4279">
        <v>140</v>
      </c>
      <c r="AA4279">
        <v>163</v>
      </c>
      <c r="AB4279">
        <v>148</v>
      </c>
      <c r="AC4279">
        <v>143</v>
      </c>
      <c r="AD4279">
        <v>164</v>
      </c>
      <c r="AE4279">
        <v>173</v>
      </c>
      <c r="AF4279">
        <v>146</v>
      </c>
      <c r="AG4279">
        <v>141</v>
      </c>
      <c r="AH4279">
        <v>120</v>
      </c>
      <c r="AI4279">
        <v>129</v>
      </c>
      <c r="AJ4279">
        <v>145</v>
      </c>
      <c r="AM4279">
        <v>158.28571428571431</v>
      </c>
      <c r="AN4279">
        <v>135.28571428571431</v>
      </c>
      <c r="AO4279">
        <v>23</v>
      </c>
      <c r="AP4279">
        <v>157</v>
      </c>
      <c r="AQ4279"/>
      <c r="AR4279"/>
      <c r="AW4279">
        <v>3</v>
      </c>
      <c r="AX4279">
        <v>3</v>
      </c>
      <c r="BG4279">
        <v>255</v>
      </c>
      <c r="BH4279">
        <v>2</v>
      </c>
      <c r="BI4279">
        <v>1</v>
      </c>
      <c r="BQ4279" t="s">
        <v>180</v>
      </c>
      <c r="BR4279" t="s">
        <v>192</v>
      </c>
      <c r="BS4279" t="s">
        <v>197</v>
      </c>
      <c r="BT4279"/>
      <c r="BU4279">
        <v>25</v>
      </c>
      <c r="BV4279" t="s">
        <v>608</v>
      </c>
      <c r="BX4279">
        <v>0</v>
      </c>
      <c r="BY4279">
        <v>6</v>
      </c>
      <c r="BZ4279">
        <v>1.2</v>
      </c>
      <c r="CA4279">
        <v>1</v>
      </c>
      <c r="CB4279">
        <v>3</v>
      </c>
      <c r="CC4279">
        <v>0.6</v>
      </c>
      <c r="CD4279">
        <v>255</v>
      </c>
      <c r="CE4279">
        <v>0</v>
      </c>
      <c r="CF4279">
        <v>0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0</v>
      </c>
      <c r="CN4279">
        <v>1.8</v>
      </c>
      <c r="CO4279">
        <v>256</v>
      </c>
      <c r="CP4279">
        <v>7.0312499999999993E-3</v>
      </c>
      <c r="CQ4279">
        <v>1.285714285714286E-2</v>
      </c>
      <c r="CR4279">
        <v>1.828571428571429</v>
      </c>
      <c r="CS4279">
        <v>1.33051742344245E-2</v>
      </c>
      <c r="CT4279">
        <v>1.8922914466737071</v>
      </c>
      <c r="CU4279">
        <v>2791</v>
      </c>
      <c r="CV4279">
        <v>-1</v>
      </c>
    </row>
    <row r="4280" spans="1:100" x14ac:dyDescent="0.2">
      <c r="A4280">
        <v>2022</v>
      </c>
      <c r="B4280">
        <v>6</v>
      </c>
      <c r="C4280" s="267">
        <v>44733</v>
      </c>
      <c r="D4280">
        <v>406</v>
      </c>
      <c r="E4280">
        <v>626</v>
      </c>
      <c r="F4280"/>
      <c r="G4280" t="s">
        <v>606</v>
      </c>
      <c r="H4280" t="s">
        <v>607</v>
      </c>
      <c r="I4280" t="s">
        <v>169</v>
      </c>
      <c r="J4280">
        <v>1</v>
      </c>
      <c r="K4280">
        <v>5</v>
      </c>
      <c r="L4280">
        <v>276</v>
      </c>
      <c r="M4280">
        <v>254</v>
      </c>
      <c r="N4280">
        <v>297</v>
      </c>
      <c r="R4280">
        <v>375</v>
      </c>
      <c r="S4280">
        <v>359</v>
      </c>
      <c r="W4280">
        <v>265</v>
      </c>
      <c r="X4280">
        <v>259</v>
      </c>
      <c r="AA4280">
        <v>346</v>
      </c>
      <c r="AB4280">
        <v>360</v>
      </c>
      <c r="AC4280">
        <v>364</v>
      </c>
      <c r="AD4280">
        <v>430</v>
      </c>
      <c r="AE4280">
        <v>480</v>
      </c>
      <c r="AF4280">
        <v>328</v>
      </c>
      <c r="AG4280">
        <v>330</v>
      </c>
      <c r="AH4280">
        <v>308</v>
      </c>
      <c r="AI4280">
        <v>254</v>
      </c>
      <c r="AJ4280">
        <v>298</v>
      </c>
      <c r="AM4280">
        <v>387.71428571428572</v>
      </c>
      <c r="AN4280">
        <v>291.71428571428572</v>
      </c>
      <c r="AO4280">
        <v>23</v>
      </c>
      <c r="AP4280">
        <v>157</v>
      </c>
      <c r="AQ4280"/>
      <c r="AR4280"/>
      <c r="AV4280">
        <v>3</v>
      </c>
      <c r="AW4280">
        <v>7</v>
      </c>
      <c r="AX4280">
        <v>6</v>
      </c>
      <c r="BG4280">
        <v>255</v>
      </c>
      <c r="BH4280">
        <v>4</v>
      </c>
      <c r="BI4280">
        <v>5</v>
      </c>
      <c r="BJ4280">
        <v>1</v>
      </c>
      <c r="BQ4280" t="s">
        <v>180</v>
      </c>
      <c r="BR4280" t="s">
        <v>192</v>
      </c>
      <c r="BS4280" t="s">
        <v>197</v>
      </c>
      <c r="BT4280"/>
      <c r="BU4280">
        <v>25</v>
      </c>
      <c r="BV4280" t="s">
        <v>608</v>
      </c>
      <c r="BX4280">
        <v>0</v>
      </c>
      <c r="BY4280">
        <v>16</v>
      </c>
      <c r="BZ4280">
        <v>3.2</v>
      </c>
      <c r="CA4280">
        <v>3</v>
      </c>
      <c r="CB4280">
        <v>10</v>
      </c>
      <c r="CC4280">
        <v>2</v>
      </c>
      <c r="CD4280">
        <v>257</v>
      </c>
      <c r="CE4280">
        <v>1</v>
      </c>
      <c r="CF4280">
        <v>2</v>
      </c>
      <c r="CG4280">
        <v>1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0</v>
      </c>
      <c r="CN4280">
        <v>5.2</v>
      </c>
      <c r="CO4280">
        <v>260</v>
      </c>
      <c r="CP4280">
        <v>0.02</v>
      </c>
      <c r="CQ4280">
        <v>1.8840579710144929E-2</v>
      </c>
      <c r="CR4280">
        <v>0.94202898550724634</v>
      </c>
      <c r="CS4280">
        <v>1.7825661116552399E-2</v>
      </c>
      <c r="CT4280">
        <v>0.89128305582761991</v>
      </c>
      <c r="CU4280">
        <v>2791</v>
      </c>
      <c r="CV4280">
        <v>-1</v>
      </c>
    </row>
    <row r="4281" spans="1:100" x14ac:dyDescent="0.2">
      <c r="A4281">
        <v>2022</v>
      </c>
      <c r="B4281">
        <v>6</v>
      </c>
      <c r="C4281" s="267">
        <v>44733</v>
      </c>
      <c r="D4281">
        <v>417</v>
      </c>
      <c r="E4281">
        <v>660</v>
      </c>
      <c r="F4281"/>
      <c r="G4281" t="s">
        <v>345</v>
      </c>
      <c r="H4281" t="s">
        <v>346</v>
      </c>
      <c r="I4281" t="s">
        <v>169</v>
      </c>
      <c r="J4281">
        <v>1</v>
      </c>
      <c r="K4281">
        <v>6</v>
      </c>
      <c r="L4281">
        <v>1265</v>
      </c>
      <c r="M4281">
        <v>1190</v>
      </c>
      <c r="N4281">
        <v>1354</v>
      </c>
      <c r="AM4281"/>
      <c r="AN4281"/>
      <c r="AO4281">
        <v>21</v>
      </c>
      <c r="AP4281">
        <v>180</v>
      </c>
      <c r="AQ4281"/>
      <c r="AR4281"/>
      <c r="AU4281">
        <v>117</v>
      </c>
      <c r="BQ4281" t="s">
        <v>185</v>
      </c>
      <c r="BR4281" t="s">
        <v>186</v>
      </c>
      <c r="BS4281" t="s">
        <v>347</v>
      </c>
      <c r="BT4281" t="s">
        <v>188</v>
      </c>
      <c r="BU4281">
        <v>25</v>
      </c>
      <c r="BV4281" t="s">
        <v>348</v>
      </c>
      <c r="BX4281">
        <v>0</v>
      </c>
      <c r="BY4281">
        <v>0</v>
      </c>
      <c r="BZ4281">
        <v>0</v>
      </c>
      <c r="CA4281">
        <v>117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117</v>
      </c>
      <c r="CP4281">
        <v>0</v>
      </c>
      <c r="CQ4281">
        <v>0</v>
      </c>
      <c r="CR4281">
        <v>9.2490118577075092E-2</v>
      </c>
      <c r="CS4281"/>
      <c r="CT4281"/>
      <c r="CU4281">
        <v>2791</v>
      </c>
      <c r="CV4281"/>
    </row>
    <row r="4282" spans="1:100" x14ac:dyDescent="0.2">
      <c r="A4282">
        <v>2022</v>
      </c>
      <c r="B4282">
        <v>6</v>
      </c>
      <c r="C4282" s="267">
        <v>44733</v>
      </c>
      <c r="D4282">
        <v>417</v>
      </c>
      <c r="E4282">
        <v>661</v>
      </c>
      <c r="F4282"/>
      <c r="G4282" t="s">
        <v>349</v>
      </c>
      <c r="H4282" t="s">
        <v>350</v>
      </c>
      <c r="I4282" t="s">
        <v>169</v>
      </c>
      <c r="J4282">
        <v>1</v>
      </c>
      <c r="K4282">
        <v>6</v>
      </c>
      <c r="L4282">
        <v>276</v>
      </c>
      <c r="M4282">
        <v>259</v>
      </c>
      <c r="N4282">
        <v>295</v>
      </c>
      <c r="AM4282"/>
      <c r="AN4282"/>
      <c r="AO4282">
        <v>21</v>
      </c>
      <c r="AP4282">
        <v>180</v>
      </c>
      <c r="AQ4282"/>
      <c r="AR4282"/>
      <c r="BQ4282" t="s">
        <v>185</v>
      </c>
      <c r="BR4282" t="s">
        <v>186</v>
      </c>
      <c r="BS4282" t="s">
        <v>351</v>
      </c>
      <c r="BT4282" t="s">
        <v>188</v>
      </c>
      <c r="BU4282">
        <v>25</v>
      </c>
      <c r="BV4282" t="s">
        <v>348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0</v>
      </c>
      <c r="CN4282">
        <v>0</v>
      </c>
      <c r="CO4282">
        <v>0</v>
      </c>
      <c r="CP4282"/>
      <c r="CQ4282">
        <v>0</v>
      </c>
      <c r="CR4282">
        <v>0</v>
      </c>
      <c r="CS4282"/>
      <c r="CT4282"/>
      <c r="CU4282">
        <v>2791</v>
      </c>
      <c r="CV4282"/>
    </row>
    <row r="4283" spans="1:100" x14ac:dyDescent="0.2">
      <c r="A4283">
        <v>2022</v>
      </c>
      <c r="B4283">
        <v>6</v>
      </c>
      <c r="C4283" s="267">
        <v>44733</v>
      </c>
      <c r="D4283">
        <v>421</v>
      </c>
      <c r="E4283">
        <v>667</v>
      </c>
      <c r="F4283"/>
      <c r="G4283" t="s">
        <v>355</v>
      </c>
      <c r="H4283" t="s">
        <v>356</v>
      </c>
      <c r="I4283" t="s">
        <v>169</v>
      </c>
      <c r="J4283">
        <v>1</v>
      </c>
      <c r="K4283">
        <v>4</v>
      </c>
      <c r="L4283">
        <v>1554</v>
      </c>
      <c r="M4283">
        <v>1462</v>
      </c>
      <c r="N4283">
        <v>1664</v>
      </c>
      <c r="AM4283"/>
      <c r="AN4283"/>
      <c r="AO4283">
        <v>18</v>
      </c>
      <c r="AP4283">
        <v>200</v>
      </c>
      <c r="AQ4283"/>
      <c r="AR4283"/>
      <c r="AU4283">
        <v>20</v>
      </c>
      <c r="BQ4283" t="s">
        <v>185</v>
      </c>
      <c r="BR4283" t="s">
        <v>186</v>
      </c>
      <c r="BS4283" t="s">
        <v>357</v>
      </c>
      <c r="BT4283" t="s">
        <v>188</v>
      </c>
      <c r="BU4283">
        <v>25</v>
      </c>
      <c r="BV4283" t="s">
        <v>358</v>
      </c>
      <c r="BX4283">
        <v>0</v>
      </c>
      <c r="BY4283">
        <v>0</v>
      </c>
      <c r="BZ4283">
        <v>0</v>
      </c>
      <c r="CA4283">
        <v>20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20</v>
      </c>
      <c r="CP4283">
        <v>0</v>
      </c>
      <c r="CQ4283">
        <v>0</v>
      </c>
      <c r="CR4283">
        <v>1.2870012870012869E-2</v>
      </c>
      <c r="CS4283"/>
      <c r="CT4283"/>
      <c r="CU4283">
        <v>2791</v>
      </c>
      <c r="CV4283"/>
    </row>
    <row r="4284" spans="1:100" x14ac:dyDescent="0.2">
      <c r="A4284">
        <v>2022</v>
      </c>
      <c r="B4284">
        <v>6</v>
      </c>
      <c r="C4284" s="267">
        <v>44733</v>
      </c>
      <c r="D4284">
        <v>421</v>
      </c>
      <c r="E4284">
        <v>673</v>
      </c>
      <c r="F4284"/>
      <c r="G4284" t="s">
        <v>359</v>
      </c>
      <c r="H4284" t="s">
        <v>360</v>
      </c>
      <c r="I4284" t="s">
        <v>169</v>
      </c>
      <c r="J4284">
        <v>1</v>
      </c>
      <c r="K4284">
        <v>4</v>
      </c>
      <c r="L4284">
        <v>61</v>
      </c>
      <c r="M4284">
        <v>57</v>
      </c>
      <c r="N4284">
        <v>65</v>
      </c>
      <c r="AM4284"/>
      <c r="AN4284"/>
      <c r="AO4284">
        <v>18</v>
      </c>
      <c r="AP4284">
        <v>200</v>
      </c>
      <c r="AQ4284"/>
      <c r="AR4284"/>
      <c r="BQ4284" t="s">
        <v>185</v>
      </c>
      <c r="BR4284" t="s">
        <v>186</v>
      </c>
      <c r="BS4284" t="s">
        <v>361</v>
      </c>
      <c r="BT4284" t="s">
        <v>188</v>
      </c>
      <c r="BU4284">
        <v>25</v>
      </c>
      <c r="BV4284" t="s">
        <v>358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0</v>
      </c>
      <c r="CP4284"/>
      <c r="CQ4284">
        <v>0</v>
      </c>
      <c r="CR4284">
        <v>0</v>
      </c>
      <c r="CS4284"/>
      <c r="CT4284"/>
      <c r="CU4284">
        <v>2791</v>
      </c>
      <c r="CV4284"/>
    </row>
    <row r="4285" spans="1:100" x14ac:dyDescent="0.2">
      <c r="A4285">
        <v>2022</v>
      </c>
      <c r="B4285">
        <v>6</v>
      </c>
      <c r="C4285" s="267">
        <v>44733</v>
      </c>
      <c r="D4285">
        <v>434</v>
      </c>
      <c r="E4285">
        <v>751</v>
      </c>
      <c r="F4285"/>
      <c r="G4285" t="s">
        <v>210</v>
      </c>
      <c r="H4285" t="s">
        <v>211</v>
      </c>
      <c r="I4285" t="s">
        <v>169</v>
      </c>
      <c r="J4285">
        <v>1</v>
      </c>
      <c r="K4285">
        <v>4</v>
      </c>
      <c r="L4285">
        <v>1009</v>
      </c>
      <c r="M4285">
        <v>949</v>
      </c>
      <c r="N4285">
        <v>1080</v>
      </c>
      <c r="AM4285"/>
      <c r="AN4285"/>
      <c r="AO4285">
        <v>20</v>
      </c>
      <c r="AP4285">
        <v>180</v>
      </c>
      <c r="AQ4285"/>
      <c r="AR4285"/>
      <c r="AU4285">
        <v>72</v>
      </c>
      <c r="BQ4285" t="s">
        <v>185</v>
      </c>
      <c r="BR4285" t="s">
        <v>186</v>
      </c>
      <c r="BS4285" t="s">
        <v>212</v>
      </c>
      <c r="BT4285" t="s">
        <v>188</v>
      </c>
      <c r="BU4285">
        <v>25</v>
      </c>
      <c r="BV4285" t="s">
        <v>213</v>
      </c>
      <c r="BX4285">
        <v>0</v>
      </c>
      <c r="BY4285">
        <v>0</v>
      </c>
      <c r="BZ4285">
        <v>0</v>
      </c>
      <c r="CA4285">
        <v>72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0</v>
      </c>
      <c r="CN4285">
        <v>0</v>
      </c>
      <c r="CO4285">
        <v>72</v>
      </c>
      <c r="CP4285">
        <v>0</v>
      </c>
      <c r="CQ4285">
        <v>0</v>
      </c>
      <c r="CR4285">
        <v>7.1357779980178393E-2</v>
      </c>
      <c r="CS4285"/>
      <c r="CT4285"/>
      <c r="CU4285">
        <v>2791</v>
      </c>
      <c r="CV4285"/>
    </row>
    <row r="4286" spans="1:100" x14ac:dyDescent="0.2">
      <c r="A4286">
        <v>2022</v>
      </c>
      <c r="B4286">
        <v>6</v>
      </c>
      <c r="C4286" s="267">
        <v>44733</v>
      </c>
      <c r="D4286">
        <v>434</v>
      </c>
      <c r="E4286">
        <v>752</v>
      </c>
      <c r="F4286"/>
      <c r="K4286"/>
      <c r="L4286">
        <v>0</v>
      </c>
      <c r="M4286">
        <v>0</v>
      </c>
      <c r="N4286">
        <v>0</v>
      </c>
      <c r="AM4286"/>
      <c r="AN4286"/>
      <c r="AO4286">
        <v>0</v>
      </c>
      <c r="AP4286"/>
      <c r="AQ4286"/>
      <c r="AR4286"/>
      <c r="BU4286">
        <v>25</v>
      </c>
      <c r="BX4286">
        <v>0</v>
      </c>
      <c r="BY4286">
        <v>0</v>
      </c>
      <c r="BZ4286"/>
      <c r="CA4286">
        <v>0</v>
      </c>
      <c r="CB4286">
        <v>0</v>
      </c>
      <c r="CC4286"/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0</v>
      </c>
      <c r="CN4286">
        <v>0</v>
      </c>
      <c r="CO4286">
        <v>0</v>
      </c>
      <c r="CP4286"/>
      <c r="CQ4286"/>
      <c r="CR4286"/>
      <c r="CS4286"/>
      <c r="CT4286"/>
      <c r="CU4286">
        <v>2791</v>
      </c>
      <c r="CV4286"/>
    </row>
    <row r="4287" spans="1:100" x14ac:dyDescent="0.2">
      <c r="A4287">
        <v>2022</v>
      </c>
      <c r="B4287">
        <v>6</v>
      </c>
      <c r="C4287" s="267">
        <v>44734</v>
      </c>
      <c r="D4287">
        <v>382</v>
      </c>
      <c r="E4287">
        <v>449</v>
      </c>
      <c r="F4287">
        <v>2</v>
      </c>
      <c r="G4287" t="s">
        <v>340</v>
      </c>
      <c r="H4287" t="s">
        <v>341</v>
      </c>
      <c r="I4287" t="s">
        <v>169</v>
      </c>
      <c r="J4287">
        <v>3</v>
      </c>
      <c r="K4287">
        <v>1</v>
      </c>
      <c r="L4287">
        <v>46</v>
      </c>
      <c r="M4287">
        <v>40</v>
      </c>
      <c r="N4287">
        <v>50</v>
      </c>
      <c r="O4287">
        <v>69</v>
      </c>
      <c r="P4287">
        <v>65</v>
      </c>
      <c r="T4287">
        <v>48</v>
      </c>
      <c r="U4287">
        <v>45</v>
      </c>
      <c r="Y4287">
        <v>96</v>
      </c>
      <c r="AM4287">
        <v>67</v>
      </c>
      <c r="AN4287">
        <v>46.5</v>
      </c>
      <c r="AO4287">
        <v>112</v>
      </c>
      <c r="AP4287">
        <v>96</v>
      </c>
      <c r="AQ4287">
        <v>112.5</v>
      </c>
      <c r="AR4287">
        <v>96</v>
      </c>
      <c r="AU4287">
        <v>1800</v>
      </c>
      <c r="AV4287">
        <v>1</v>
      </c>
      <c r="AW4287">
        <v>1</v>
      </c>
      <c r="AX4287">
        <v>4</v>
      </c>
      <c r="BG4287">
        <v>1890</v>
      </c>
      <c r="BQ4287" t="s">
        <v>185</v>
      </c>
      <c r="BR4287" t="s">
        <v>186</v>
      </c>
      <c r="BS4287" t="s">
        <v>342</v>
      </c>
      <c r="BT4287" t="s">
        <v>188</v>
      </c>
      <c r="BU4287">
        <v>25</v>
      </c>
      <c r="BV4287" t="s">
        <v>340</v>
      </c>
      <c r="BW4287" t="s">
        <v>173</v>
      </c>
      <c r="BX4287">
        <v>0</v>
      </c>
      <c r="BY4287">
        <v>6</v>
      </c>
      <c r="BZ4287">
        <v>6</v>
      </c>
      <c r="CA4287">
        <v>1806</v>
      </c>
      <c r="CB4287">
        <v>0</v>
      </c>
      <c r="CC4287">
        <v>0</v>
      </c>
      <c r="CD4287">
        <v>1890</v>
      </c>
      <c r="CE4287">
        <v>1</v>
      </c>
      <c r="CF4287">
        <v>1</v>
      </c>
      <c r="CG4287">
        <v>4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6</v>
      </c>
      <c r="CO4287">
        <v>3696</v>
      </c>
      <c r="CP4287">
        <v>1.623376623376623E-3</v>
      </c>
      <c r="CQ4287">
        <v>0.13043478260869559</v>
      </c>
      <c r="CR4287">
        <v>80.347826086956516</v>
      </c>
      <c r="CS4287">
        <v>0.1290322580645161</v>
      </c>
      <c r="CT4287">
        <v>79.483870967741936</v>
      </c>
      <c r="CU4287">
        <v>2791</v>
      </c>
      <c r="CV4287">
        <v>-1</v>
      </c>
    </row>
    <row r="4288" spans="1:100" x14ac:dyDescent="0.2">
      <c r="A4288">
        <v>2022</v>
      </c>
      <c r="B4288">
        <v>6</v>
      </c>
      <c r="C4288" s="267">
        <v>44734</v>
      </c>
      <c r="D4288">
        <v>405</v>
      </c>
      <c r="E4288">
        <v>619</v>
      </c>
      <c r="F4288">
        <v>2</v>
      </c>
      <c r="G4288" t="s">
        <v>415</v>
      </c>
      <c r="H4288" t="s">
        <v>416</v>
      </c>
      <c r="I4288" t="s">
        <v>169</v>
      </c>
      <c r="J4288">
        <v>1</v>
      </c>
      <c r="K4288">
        <v>5</v>
      </c>
      <c r="L4288">
        <v>420</v>
      </c>
      <c r="M4288">
        <v>385</v>
      </c>
      <c r="N4288">
        <v>454</v>
      </c>
      <c r="R4288">
        <v>436</v>
      </c>
      <c r="S4288">
        <v>480</v>
      </c>
      <c r="W4288">
        <v>392</v>
      </c>
      <c r="X4288">
        <v>395</v>
      </c>
      <c r="AA4288">
        <v>408</v>
      </c>
      <c r="AB4288">
        <v>476</v>
      </c>
      <c r="AC4288">
        <v>472</v>
      </c>
      <c r="AD4288">
        <v>453</v>
      </c>
      <c r="AE4288">
        <v>418</v>
      </c>
      <c r="AF4288">
        <v>332</v>
      </c>
      <c r="AG4288">
        <v>381</v>
      </c>
      <c r="AH4288">
        <v>380</v>
      </c>
      <c r="AI4288">
        <v>330</v>
      </c>
      <c r="AJ4288">
        <v>341</v>
      </c>
      <c r="AM4288">
        <v>449</v>
      </c>
      <c r="AN4288">
        <v>364.42857142857139</v>
      </c>
      <c r="AO4288">
        <v>23</v>
      </c>
      <c r="AP4288">
        <v>157</v>
      </c>
      <c r="AQ4288"/>
      <c r="AR4288"/>
      <c r="AV4288">
        <v>1</v>
      </c>
      <c r="AW4288">
        <v>1</v>
      </c>
      <c r="AX4288">
        <v>6</v>
      </c>
      <c r="BH4288">
        <v>2</v>
      </c>
      <c r="BI4288">
        <v>2</v>
      </c>
      <c r="BJ4288">
        <v>2</v>
      </c>
      <c r="BQ4288" t="s">
        <v>180</v>
      </c>
      <c r="BR4288" t="s">
        <v>192</v>
      </c>
      <c r="BS4288" t="s">
        <v>417</v>
      </c>
      <c r="BT4288"/>
      <c r="BU4288">
        <v>25</v>
      </c>
      <c r="BV4288" t="s">
        <v>418</v>
      </c>
      <c r="BW4288" t="s">
        <v>173</v>
      </c>
      <c r="BX4288">
        <v>0</v>
      </c>
      <c r="BY4288">
        <v>8</v>
      </c>
      <c r="BZ4288">
        <v>1.6</v>
      </c>
      <c r="CA4288">
        <v>1</v>
      </c>
      <c r="CB4288">
        <v>6</v>
      </c>
      <c r="CC4288">
        <v>1.2</v>
      </c>
      <c r="CD4288">
        <v>1</v>
      </c>
      <c r="CE4288">
        <v>0</v>
      </c>
      <c r="CF4288">
        <v>0</v>
      </c>
      <c r="CG4288">
        <v>1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2.8</v>
      </c>
      <c r="CO4288">
        <v>2</v>
      </c>
      <c r="CP4288">
        <v>1.4</v>
      </c>
      <c r="CQ4288">
        <v>6.6666666666666662E-3</v>
      </c>
      <c r="CR4288">
        <v>4.7619047619047623E-3</v>
      </c>
      <c r="CS4288">
        <v>7.683261466091728E-3</v>
      </c>
      <c r="CT4288">
        <v>5.4880439043512343E-3</v>
      </c>
      <c r="CU4288">
        <v>2791</v>
      </c>
      <c r="CV4288">
        <v>-1</v>
      </c>
    </row>
    <row r="4289" spans="1:100" x14ac:dyDescent="0.2">
      <c r="A4289">
        <v>2022</v>
      </c>
      <c r="B4289">
        <v>6</v>
      </c>
      <c r="C4289" s="267">
        <v>44734</v>
      </c>
      <c r="D4289">
        <v>405</v>
      </c>
      <c r="E4289">
        <v>620</v>
      </c>
      <c r="F4289">
        <v>2</v>
      </c>
      <c r="G4289" t="s">
        <v>419</v>
      </c>
      <c r="H4289" t="s">
        <v>420</v>
      </c>
      <c r="I4289" t="s">
        <v>169</v>
      </c>
      <c r="J4289">
        <v>1</v>
      </c>
      <c r="K4289">
        <v>5</v>
      </c>
      <c r="L4289">
        <v>233</v>
      </c>
      <c r="M4289">
        <v>214</v>
      </c>
      <c r="N4289">
        <v>251</v>
      </c>
      <c r="R4289">
        <v>246</v>
      </c>
      <c r="S4289">
        <v>488</v>
      </c>
      <c r="W4289">
        <v>206</v>
      </c>
      <c r="X4289">
        <v>212</v>
      </c>
      <c r="AA4289">
        <v>252</v>
      </c>
      <c r="AB4289">
        <v>285</v>
      </c>
      <c r="AC4289">
        <v>283</v>
      </c>
      <c r="AD4289">
        <v>268</v>
      </c>
      <c r="AE4289">
        <v>248</v>
      </c>
      <c r="AF4289">
        <v>182</v>
      </c>
      <c r="AG4289">
        <v>211</v>
      </c>
      <c r="AH4289">
        <v>215</v>
      </c>
      <c r="AI4289">
        <v>186</v>
      </c>
      <c r="AJ4289">
        <v>187</v>
      </c>
      <c r="AM4289">
        <v>295.71428571428572</v>
      </c>
      <c r="AN4289">
        <v>199.85714285714289</v>
      </c>
      <c r="AO4289">
        <v>23</v>
      </c>
      <c r="AP4289">
        <v>157</v>
      </c>
      <c r="AQ4289"/>
      <c r="AR4289"/>
      <c r="AW4289">
        <v>5</v>
      </c>
      <c r="AX4289">
        <v>2</v>
      </c>
      <c r="BH4289">
        <v>2</v>
      </c>
      <c r="BI4289">
        <v>1</v>
      </c>
      <c r="BJ4289">
        <v>1</v>
      </c>
      <c r="BQ4289" t="s">
        <v>180</v>
      </c>
      <c r="BR4289" t="s">
        <v>192</v>
      </c>
      <c r="BS4289" t="s">
        <v>197</v>
      </c>
      <c r="BT4289"/>
      <c r="BU4289">
        <v>25</v>
      </c>
      <c r="BV4289" t="s">
        <v>418</v>
      </c>
      <c r="BW4289" t="s">
        <v>173</v>
      </c>
      <c r="BX4289">
        <v>0</v>
      </c>
      <c r="BY4289">
        <v>7</v>
      </c>
      <c r="BZ4289">
        <v>1.4</v>
      </c>
      <c r="CA4289">
        <v>1</v>
      </c>
      <c r="CB4289">
        <v>4</v>
      </c>
      <c r="CC4289">
        <v>0.8</v>
      </c>
      <c r="CD4289">
        <v>0</v>
      </c>
      <c r="CE4289">
        <v>0</v>
      </c>
      <c r="CF4289">
        <v>1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0</v>
      </c>
      <c r="CN4289">
        <v>2.2000000000000002</v>
      </c>
      <c r="CO4289">
        <v>1</v>
      </c>
      <c r="CP4289">
        <v>2.2000000000000002</v>
      </c>
      <c r="CQ4289">
        <v>9.4420600858369109E-3</v>
      </c>
      <c r="CR4289">
        <v>4.2918454935622317E-3</v>
      </c>
      <c r="CS4289">
        <v>1.1007862759113651E-2</v>
      </c>
      <c r="CT4289">
        <v>5.0035739814152961E-3</v>
      </c>
      <c r="CU4289">
        <v>2791</v>
      </c>
      <c r="CV4289">
        <v>-1</v>
      </c>
    </row>
    <row r="4290" spans="1:100" x14ac:dyDescent="0.2">
      <c r="A4290">
        <v>2022</v>
      </c>
      <c r="B4290">
        <v>6</v>
      </c>
      <c r="C4290" s="267">
        <v>44734</v>
      </c>
      <c r="D4290">
        <v>405</v>
      </c>
      <c r="E4290">
        <v>621</v>
      </c>
      <c r="F4290">
        <v>2</v>
      </c>
      <c r="G4290" t="s">
        <v>421</v>
      </c>
      <c r="H4290" t="s">
        <v>422</v>
      </c>
      <c r="I4290" t="s">
        <v>169</v>
      </c>
      <c r="J4290">
        <v>1</v>
      </c>
      <c r="K4290">
        <v>5</v>
      </c>
      <c r="L4290">
        <v>191</v>
      </c>
      <c r="M4290">
        <v>175</v>
      </c>
      <c r="N4290">
        <v>207</v>
      </c>
      <c r="R4290">
        <v>205</v>
      </c>
      <c r="S4290">
        <v>231</v>
      </c>
      <c r="W4290">
        <v>189</v>
      </c>
      <c r="X4290">
        <v>180</v>
      </c>
      <c r="AA4290">
        <v>196</v>
      </c>
      <c r="AB4290">
        <v>222</v>
      </c>
      <c r="AC4290">
        <v>224</v>
      </c>
      <c r="AD4290">
        <v>205</v>
      </c>
      <c r="AE4290">
        <v>195</v>
      </c>
      <c r="AF4290">
        <v>162</v>
      </c>
      <c r="AG4290">
        <v>194</v>
      </c>
      <c r="AH4290">
        <v>196</v>
      </c>
      <c r="AI4290">
        <v>178</v>
      </c>
      <c r="AJ4290">
        <v>157</v>
      </c>
      <c r="AM4290">
        <v>211.14285714285711</v>
      </c>
      <c r="AN4290">
        <v>179.42857142857139</v>
      </c>
      <c r="AO4290">
        <v>23</v>
      </c>
      <c r="AP4290">
        <v>157</v>
      </c>
      <c r="AQ4290"/>
      <c r="AR4290"/>
      <c r="AW4290">
        <v>2</v>
      </c>
      <c r="AX4290">
        <v>3</v>
      </c>
      <c r="BH4290">
        <v>2</v>
      </c>
      <c r="BI4290">
        <v>1</v>
      </c>
      <c r="BJ4290">
        <v>2</v>
      </c>
      <c r="BQ4290" t="s">
        <v>180</v>
      </c>
      <c r="BR4290" t="s">
        <v>192</v>
      </c>
      <c r="BS4290" t="s">
        <v>197</v>
      </c>
      <c r="BT4290"/>
      <c r="BU4290">
        <v>25</v>
      </c>
      <c r="BV4290" t="s">
        <v>418</v>
      </c>
      <c r="BW4290" t="s">
        <v>173</v>
      </c>
      <c r="BX4290">
        <v>0</v>
      </c>
      <c r="BY4290">
        <v>5</v>
      </c>
      <c r="BZ4290">
        <v>1</v>
      </c>
      <c r="CA4290">
        <v>1</v>
      </c>
      <c r="CB4290">
        <v>5</v>
      </c>
      <c r="CC4290">
        <v>1</v>
      </c>
      <c r="CD4290">
        <v>1</v>
      </c>
      <c r="CE4290">
        <v>0</v>
      </c>
      <c r="CF4290">
        <v>0</v>
      </c>
      <c r="CG4290">
        <v>1</v>
      </c>
      <c r="CH4290">
        <v>0</v>
      </c>
      <c r="CI4290">
        <v>0</v>
      </c>
      <c r="CJ4290">
        <v>0</v>
      </c>
      <c r="CK4290">
        <v>0</v>
      </c>
      <c r="CL4290">
        <v>0</v>
      </c>
      <c r="CM4290">
        <v>0</v>
      </c>
      <c r="CN4290">
        <v>2</v>
      </c>
      <c r="CO4290">
        <v>2</v>
      </c>
      <c r="CP4290">
        <v>1</v>
      </c>
      <c r="CQ4290">
        <v>1.0471204188481679E-2</v>
      </c>
      <c r="CR4290">
        <v>1.0471204188481679E-2</v>
      </c>
      <c r="CS4290">
        <v>1.114649681528663E-2</v>
      </c>
      <c r="CT4290">
        <v>1.114649681528663E-2</v>
      </c>
      <c r="CU4290">
        <v>2791</v>
      </c>
      <c r="CV4290">
        <v>-1</v>
      </c>
    </row>
    <row r="4291" spans="1:100" x14ac:dyDescent="0.2">
      <c r="A4291">
        <v>2022</v>
      </c>
      <c r="B4291">
        <v>6</v>
      </c>
      <c r="C4291" s="267">
        <v>44734</v>
      </c>
      <c r="D4291">
        <v>405</v>
      </c>
      <c r="E4291">
        <v>622</v>
      </c>
      <c r="F4291">
        <v>2</v>
      </c>
      <c r="G4291" t="s">
        <v>423</v>
      </c>
      <c r="H4291" t="s">
        <v>424</v>
      </c>
      <c r="I4291" t="s">
        <v>169</v>
      </c>
      <c r="J4291">
        <v>1</v>
      </c>
      <c r="K4291">
        <v>5</v>
      </c>
      <c r="L4291">
        <v>187</v>
      </c>
      <c r="M4291">
        <v>172</v>
      </c>
      <c r="N4291">
        <v>201</v>
      </c>
      <c r="Z4291">
        <v>133</v>
      </c>
      <c r="AA4291">
        <v>192</v>
      </c>
      <c r="AB4291">
        <v>219</v>
      </c>
      <c r="AC4291">
        <v>213</v>
      </c>
      <c r="AD4291">
        <v>203</v>
      </c>
      <c r="AE4291">
        <v>200</v>
      </c>
      <c r="AF4291">
        <v>142</v>
      </c>
      <c r="AG4291">
        <v>165</v>
      </c>
      <c r="AH4291">
        <v>170</v>
      </c>
      <c r="AI4291">
        <v>166</v>
      </c>
      <c r="AJ4291">
        <v>151</v>
      </c>
      <c r="AK4291">
        <v>134</v>
      </c>
      <c r="AL4291">
        <v>138</v>
      </c>
      <c r="AM4291">
        <v>205.4</v>
      </c>
      <c r="AN4291">
        <v>158.80000000000001</v>
      </c>
      <c r="AO4291">
        <v>23</v>
      </c>
      <c r="AP4291">
        <v>157</v>
      </c>
      <c r="AQ4291">
        <v>26.666666666666671</v>
      </c>
      <c r="AR4291">
        <v>135</v>
      </c>
      <c r="AV4291">
        <v>3</v>
      </c>
      <c r="AW4291">
        <v>2</v>
      </c>
      <c r="AX4291">
        <v>13</v>
      </c>
      <c r="BH4291">
        <v>6</v>
      </c>
      <c r="BI4291">
        <v>3</v>
      </c>
      <c r="BJ4291">
        <v>2</v>
      </c>
      <c r="BQ4291" t="s">
        <v>180</v>
      </c>
      <c r="BR4291" t="s">
        <v>192</v>
      </c>
      <c r="BS4291" t="s">
        <v>197</v>
      </c>
      <c r="BT4291"/>
      <c r="BU4291">
        <v>25</v>
      </c>
      <c r="BV4291" t="s">
        <v>418</v>
      </c>
      <c r="BW4291" t="s">
        <v>173</v>
      </c>
      <c r="BX4291">
        <v>0</v>
      </c>
      <c r="BY4291">
        <v>18</v>
      </c>
      <c r="BZ4291">
        <v>3.6</v>
      </c>
      <c r="CA4291">
        <v>3</v>
      </c>
      <c r="CB4291">
        <v>11</v>
      </c>
      <c r="CC4291">
        <v>2.2000000000000002</v>
      </c>
      <c r="CD4291">
        <v>2</v>
      </c>
      <c r="CE4291">
        <v>1</v>
      </c>
      <c r="CF4291">
        <v>1</v>
      </c>
      <c r="CG4291">
        <v>3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0</v>
      </c>
      <c r="CN4291">
        <v>5.8000000000000007</v>
      </c>
      <c r="CO4291">
        <v>5</v>
      </c>
      <c r="CP4291">
        <v>1.1599999999999999</v>
      </c>
      <c r="CQ4291">
        <v>3.1016042780748671E-2</v>
      </c>
      <c r="CR4291">
        <v>2.6737967914438499E-2</v>
      </c>
      <c r="CS4291">
        <v>3.6523929471032737E-2</v>
      </c>
      <c r="CT4291">
        <v>3.1486146095717878E-2</v>
      </c>
      <c r="CU4291">
        <v>2791</v>
      </c>
      <c r="CV4291">
        <v>-1</v>
      </c>
    </row>
    <row r="4292" spans="1:100" x14ac:dyDescent="0.2">
      <c r="A4292">
        <v>2022</v>
      </c>
      <c r="B4292">
        <v>6</v>
      </c>
      <c r="C4292" s="267">
        <v>44734</v>
      </c>
      <c r="D4292">
        <v>47</v>
      </c>
      <c r="E4292">
        <v>122</v>
      </c>
      <c r="F4292">
        <v>3</v>
      </c>
      <c r="G4292" t="s">
        <v>250</v>
      </c>
      <c r="H4292" t="s">
        <v>251</v>
      </c>
      <c r="I4292" t="s">
        <v>246</v>
      </c>
      <c r="J4292">
        <v>2</v>
      </c>
      <c r="K4292">
        <v>1</v>
      </c>
      <c r="L4292">
        <v>280</v>
      </c>
      <c r="M4292">
        <v>267</v>
      </c>
      <c r="N4292">
        <v>292</v>
      </c>
      <c r="AA4292">
        <v>366</v>
      </c>
      <c r="AB4292">
        <v>373</v>
      </c>
      <c r="AC4292">
        <v>368</v>
      </c>
      <c r="AD4292">
        <v>342</v>
      </c>
      <c r="AE4292">
        <v>368</v>
      </c>
      <c r="AF4292">
        <v>300</v>
      </c>
      <c r="AG4292">
        <v>289</v>
      </c>
      <c r="AH4292">
        <v>278</v>
      </c>
      <c r="AI4292">
        <v>264</v>
      </c>
      <c r="AJ4292">
        <v>288</v>
      </c>
      <c r="AK4292">
        <v>101</v>
      </c>
      <c r="AL4292">
        <v>106</v>
      </c>
      <c r="AM4292">
        <v>363.4</v>
      </c>
      <c r="AN4292">
        <v>283.8</v>
      </c>
      <c r="AO4292">
        <v>64</v>
      </c>
      <c r="AP4292">
        <v>113</v>
      </c>
      <c r="AQ4292">
        <v>69.565217391304344</v>
      </c>
      <c r="AR4292">
        <v>103.5</v>
      </c>
      <c r="AX4292">
        <v>9</v>
      </c>
      <c r="BC4292">
        <v>5</v>
      </c>
      <c r="BH4292">
        <v>1</v>
      </c>
      <c r="BI4292">
        <v>2</v>
      </c>
      <c r="BJ4292">
        <v>5</v>
      </c>
      <c r="BQ4292" t="s">
        <v>185</v>
      </c>
      <c r="BR4292" t="s">
        <v>247</v>
      </c>
      <c r="BS4292" t="s">
        <v>252</v>
      </c>
      <c r="BT4292" t="s">
        <v>249</v>
      </c>
      <c r="BU4292">
        <v>25</v>
      </c>
      <c r="BV4292" t="s">
        <v>253</v>
      </c>
      <c r="BW4292" t="s">
        <v>173</v>
      </c>
      <c r="BX4292">
        <v>0</v>
      </c>
      <c r="BY4292">
        <v>14</v>
      </c>
      <c r="BZ4292">
        <v>14</v>
      </c>
      <c r="CA4292">
        <v>14</v>
      </c>
      <c r="CB4292">
        <v>8</v>
      </c>
      <c r="CC4292">
        <v>8</v>
      </c>
      <c r="CD4292">
        <v>8</v>
      </c>
      <c r="CE4292">
        <v>1</v>
      </c>
      <c r="CF4292">
        <v>2</v>
      </c>
      <c r="CG4292">
        <v>14</v>
      </c>
      <c r="CH4292">
        <v>0</v>
      </c>
      <c r="CI4292">
        <v>0</v>
      </c>
      <c r="CJ4292">
        <v>0</v>
      </c>
      <c r="CK4292">
        <v>0</v>
      </c>
      <c r="CL4292">
        <v>5</v>
      </c>
      <c r="CM4292">
        <v>0</v>
      </c>
      <c r="CN4292">
        <v>22</v>
      </c>
      <c r="CO4292">
        <v>22</v>
      </c>
      <c r="CP4292">
        <v>1</v>
      </c>
      <c r="CQ4292">
        <v>7.857142857142857E-2</v>
      </c>
      <c r="CR4292">
        <v>7.857142857142857E-2</v>
      </c>
      <c r="CS4292">
        <v>7.7519379844961239E-2</v>
      </c>
      <c r="CT4292">
        <v>7.7519379844961239E-2</v>
      </c>
      <c r="CU4292">
        <v>2791</v>
      </c>
      <c r="CV4292">
        <v>-1</v>
      </c>
    </row>
    <row r="4293" spans="1:100" x14ac:dyDescent="0.2">
      <c r="A4293">
        <v>2022</v>
      </c>
      <c r="B4293">
        <v>6</v>
      </c>
      <c r="C4293" s="267">
        <v>44734</v>
      </c>
      <c r="D4293">
        <v>135</v>
      </c>
      <c r="E4293">
        <v>271</v>
      </c>
      <c r="F4293">
        <v>3</v>
      </c>
      <c r="G4293" t="s">
        <v>386</v>
      </c>
      <c r="H4293" t="s">
        <v>387</v>
      </c>
      <c r="I4293" t="s">
        <v>169</v>
      </c>
      <c r="J4293">
        <v>4</v>
      </c>
      <c r="K4293">
        <v>2</v>
      </c>
      <c r="L4293">
        <v>161</v>
      </c>
      <c r="M4293">
        <v>149</v>
      </c>
      <c r="N4293">
        <v>172</v>
      </c>
      <c r="O4293">
        <v>214</v>
      </c>
      <c r="P4293">
        <v>200</v>
      </c>
      <c r="T4293">
        <v>164</v>
      </c>
      <c r="U4293">
        <v>158</v>
      </c>
      <c r="Y4293">
        <v>93</v>
      </c>
      <c r="AM4293">
        <v>207</v>
      </c>
      <c r="AN4293">
        <v>161</v>
      </c>
      <c r="AO4293">
        <v>151</v>
      </c>
      <c r="AP4293">
        <v>95</v>
      </c>
      <c r="AQ4293">
        <v>154.83870967741939</v>
      </c>
      <c r="AR4293">
        <v>93</v>
      </c>
      <c r="AU4293">
        <v>1380</v>
      </c>
      <c r="AV4293">
        <v>4</v>
      </c>
      <c r="AW4293">
        <v>7</v>
      </c>
      <c r="AX4293">
        <v>9</v>
      </c>
      <c r="BQ4293" t="s">
        <v>176</v>
      </c>
      <c r="BS4293"/>
      <c r="BT4293"/>
      <c r="BU4293">
        <v>25</v>
      </c>
      <c r="BV4293" t="s">
        <v>386</v>
      </c>
      <c r="BW4293" t="s">
        <v>173</v>
      </c>
      <c r="BX4293">
        <v>0</v>
      </c>
      <c r="BY4293">
        <v>20</v>
      </c>
      <c r="BZ4293">
        <v>10</v>
      </c>
      <c r="CA4293">
        <v>1390</v>
      </c>
      <c r="CB4293">
        <v>0</v>
      </c>
      <c r="CC4293">
        <v>0</v>
      </c>
      <c r="CD4293">
        <v>0</v>
      </c>
      <c r="CE4293">
        <v>2</v>
      </c>
      <c r="CF4293">
        <v>3</v>
      </c>
      <c r="CG4293">
        <v>4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0</v>
      </c>
      <c r="CN4293">
        <v>10</v>
      </c>
      <c r="CO4293">
        <v>1390</v>
      </c>
      <c r="CP4293">
        <v>7.1942446043165471E-3</v>
      </c>
      <c r="CQ4293">
        <v>6.2111801242236017E-2</v>
      </c>
      <c r="CR4293">
        <v>8.633540372670808</v>
      </c>
      <c r="CS4293">
        <v>6.2111801242236017E-2</v>
      </c>
      <c r="CT4293">
        <v>8.633540372670808</v>
      </c>
      <c r="CU4293">
        <v>2791</v>
      </c>
      <c r="CV4293">
        <v>-1</v>
      </c>
    </row>
    <row r="4294" spans="1:100" x14ac:dyDescent="0.2">
      <c r="A4294">
        <v>2022</v>
      </c>
      <c r="B4294">
        <v>6</v>
      </c>
      <c r="C4294" s="267">
        <v>44734</v>
      </c>
      <c r="D4294">
        <v>425</v>
      </c>
      <c r="E4294">
        <v>674</v>
      </c>
      <c r="F4294">
        <v>4</v>
      </c>
      <c r="G4294" t="s">
        <v>244</v>
      </c>
      <c r="H4294" t="s">
        <v>245</v>
      </c>
      <c r="I4294" t="s">
        <v>246</v>
      </c>
      <c r="J4294">
        <v>2</v>
      </c>
      <c r="K4294">
        <v>1</v>
      </c>
      <c r="L4294">
        <v>256</v>
      </c>
      <c r="M4294">
        <v>240</v>
      </c>
      <c r="N4294">
        <v>274</v>
      </c>
      <c r="O4294">
        <v>361</v>
      </c>
      <c r="P4294">
        <v>360</v>
      </c>
      <c r="Q4294">
        <v>372</v>
      </c>
      <c r="R4294">
        <v>340</v>
      </c>
      <c r="S4294">
        <v>352</v>
      </c>
      <c r="T4294">
        <v>262</v>
      </c>
      <c r="U4294">
        <v>270</v>
      </c>
      <c r="V4294">
        <v>272</v>
      </c>
      <c r="W4294">
        <v>217</v>
      </c>
      <c r="X4294">
        <v>280</v>
      </c>
      <c r="Y4294">
        <v>102</v>
      </c>
      <c r="Z4294">
        <v>102</v>
      </c>
      <c r="AA4294">
        <v>337</v>
      </c>
      <c r="AB4294">
        <v>364</v>
      </c>
      <c r="AC4294">
        <v>358</v>
      </c>
      <c r="AD4294">
        <v>331</v>
      </c>
      <c r="AE4294">
        <v>335</v>
      </c>
      <c r="AF4294">
        <v>282</v>
      </c>
      <c r="AG4294">
        <v>284</v>
      </c>
      <c r="AH4294">
        <v>280</v>
      </c>
      <c r="AI4294">
        <v>280</v>
      </c>
      <c r="AJ4294">
        <v>272</v>
      </c>
      <c r="AK4294">
        <v>111</v>
      </c>
      <c r="AL4294">
        <v>111</v>
      </c>
      <c r="AM4294">
        <v>351</v>
      </c>
      <c r="AN4294">
        <v>269.89999999999998</v>
      </c>
      <c r="AO4294">
        <v>60</v>
      </c>
      <c r="AP4294">
        <v>120</v>
      </c>
      <c r="AQ4294">
        <v>67.605633802816897</v>
      </c>
      <c r="AR4294">
        <v>106.5</v>
      </c>
      <c r="AV4294">
        <v>2</v>
      </c>
      <c r="AW4294">
        <v>3</v>
      </c>
      <c r="AX4294">
        <v>6</v>
      </c>
      <c r="BG4294">
        <v>1300</v>
      </c>
      <c r="BH4294">
        <v>4</v>
      </c>
      <c r="BI4294">
        <v>2</v>
      </c>
      <c r="BJ4294">
        <v>4</v>
      </c>
      <c r="BQ4294" t="s">
        <v>185</v>
      </c>
      <c r="BR4294" t="s">
        <v>247</v>
      </c>
      <c r="BS4294" t="s">
        <v>248</v>
      </c>
      <c r="BT4294" t="s">
        <v>249</v>
      </c>
      <c r="BU4294">
        <v>25</v>
      </c>
      <c r="BV4294" t="s">
        <v>244</v>
      </c>
      <c r="BW4294" t="s">
        <v>173</v>
      </c>
      <c r="BX4294">
        <v>0</v>
      </c>
      <c r="BY4294">
        <v>11</v>
      </c>
      <c r="BZ4294">
        <v>11</v>
      </c>
      <c r="CA4294">
        <v>11</v>
      </c>
      <c r="CB4294">
        <v>10</v>
      </c>
      <c r="CC4294">
        <v>10</v>
      </c>
      <c r="CD4294">
        <v>1310</v>
      </c>
      <c r="CE4294">
        <v>6</v>
      </c>
      <c r="CF4294">
        <v>5</v>
      </c>
      <c r="CG4294">
        <v>10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21</v>
      </c>
      <c r="CO4294">
        <v>1321</v>
      </c>
      <c r="CP4294">
        <v>1.5897047691143071E-2</v>
      </c>
      <c r="CQ4294">
        <v>8.203125E-2</v>
      </c>
      <c r="CR4294">
        <v>5.16015625</v>
      </c>
      <c r="CS4294">
        <v>7.7806595035198226E-2</v>
      </c>
      <c r="CT4294">
        <v>4.8944053353093739</v>
      </c>
      <c r="CU4294">
        <v>2791</v>
      </c>
      <c r="CV4294">
        <v>-1</v>
      </c>
    </row>
    <row r="4295" spans="1:100" x14ac:dyDescent="0.2">
      <c r="A4295">
        <v>2022</v>
      </c>
      <c r="B4295">
        <v>6</v>
      </c>
      <c r="C4295" s="267">
        <v>44734</v>
      </c>
      <c r="D4295">
        <v>29</v>
      </c>
      <c r="E4295">
        <v>81</v>
      </c>
      <c r="F4295">
        <v>5</v>
      </c>
      <c r="G4295" t="s">
        <v>484</v>
      </c>
      <c r="H4295" t="s">
        <v>485</v>
      </c>
      <c r="I4295" t="s">
        <v>169</v>
      </c>
      <c r="J4295">
        <v>2</v>
      </c>
      <c r="K4295">
        <v>3</v>
      </c>
      <c r="L4295">
        <v>388</v>
      </c>
      <c r="M4295">
        <v>360</v>
      </c>
      <c r="N4295">
        <v>415</v>
      </c>
      <c r="O4295">
        <v>506</v>
      </c>
      <c r="P4295">
        <v>558</v>
      </c>
      <c r="Q4295">
        <v>576</v>
      </c>
      <c r="R4295">
        <v>413</v>
      </c>
      <c r="S4295">
        <v>611</v>
      </c>
      <c r="T4295">
        <v>402</v>
      </c>
      <c r="U4295">
        <v>421</v>
      </c>
      <c r="V4295">
        <v>348</v>
      </c>
      <c r="W4295">
        <v>336</v>
      </c>
      <c r="X4295">
        <v>390</v>
      </c>
      <c r="AA4295">
        <v>452</v>
      </c>
      <c r="AB4295">
        <v>517</v>
      </c>
      <c r="AC4295">
        <v>498</v>
      </c>
      <c r="AD4295">
        <v>485</v>
      </c>
      <c r="AE4295">
        <v>461</v>
      </c>
      <c r="AF4295">
        <v>362</v>
      </c>
      <c r="AG4295">
        <v>394</v>
      </c>
      <c r="AH4295">
        <v>352</v>
      </c>
      <c r="AI4295">
        <v>368</v>
      </c>
      <c r="AJ4295">
        <v>400</v>
      </c>
      <c r="AM4295">
        <v>507.7</v>
      </c>
      <c r="AN4295">
        <v>377.3</v>
      </c>
      <c r="AO4295">
        <v>60</v>
      </c>
      <c r="AP4295">
        <v>120</v>
      </c>
      <c r="AQ4295"/>
      <c r="AR4295"/>
      <c r="AU4295">
        <v>690</v>
      </c>
      <c r="AV4295">
        <v>4</v>
      </c>
      <c r="AW4295">
        <v>7</v>
      </c>
      <c r="AX4295">
        <v>8</v>
      </c>
      <c r="BG4295">
        <v>1100</v>
      </c>
      <c r="BH4295">
        <v>4</v>
      </c>
      <c r="BI4295">
        <v>2</v>
      </c>
      <c r="BJ4295">
        <v>4</v>
      </c>
      <c r="BQ4295" t="s">
        <v>180</v>
      </c>
      <c r="BR4295" t="s">
        <v>266</v>
      </c>
      <c r="BS4295" t="s">
        <v>486</v>
      </c>
      <c r="BT4295"/>
      <c r="BU4295">
        <v>25</v>
      </c>
      <c r="BV4295" t="s">
        <v>483</v>
      </c>
      <c r="BW4295" t="s">
        <v>173</v>
      </c>
      <c r="BX4295">
        <v>0</v>
      </c>
      <c r="BY4295">
        <v>19</v>
      </c>
      <c r="BZ4295">
        <v>6.333333333333333</v>
      </c>
      <c r="CA4295">
        <v>696</v>
      </c>
      <c r="CB4295">
        <v>10</v>
      </c>
      <c r="CC4295">
        <v>3.333333333333333</v>
      </c>
      <c r="CD4295">
        <v>1103</v>
      </c>
      <c r="CE4295">
        <v>2</v>
      </c>
      <c r="CF4295">
        <v>3</v>
      </c>
      <c r="CG4295">
        <v>4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0</v>
      </c>
      <c r="CN4295">
        <v>9.6666666666666661</v>
      </c>
      <c r="CO4295">
        <v>1799</v>
      </c>
      <c r="CP4295">
        <v>5.3733555679080971E-3</v>
      </c>
      <c r="CQ4295">
        <v>2.4914089347079039E-2</v>
      </c>
      <c r="CR4295">
        <v>4.6365979381443303</v>
      </c>
      <c r="CS4295">
        <v>2.5620637865535818E-2</v>
      </c>
      <c r="CT4295">
        <v>4.7680890538033394</v>
      </c>
      <c r="CU4295">
        <v>2791</v>
      </c>
      <c r="CV4295">
        <v>-1</v>
      </c>
    </row>
    <row r="4296" spans="1:100" x14ac:dyDescent="0.2">
      <c r="A4296">
        <v>2022</v>
      </c>
      <c r="B4296">
        <v>6</v>
      </c>
      <c r="C4296" s="267">
        <v>44734</v>
      </c>
      <c r="D4296">
        <v>29</v>
      </c>
      <c r="E4296">
        <v>83</v>
      </c>
      <c r="F4296">
        <v>5</v>
      </c>
      <c r="G4296" t="s">
        <v>480</v>
      </c>
      <c r="H4296" t="s">
        <v>481</v>
      </c>
      <c r="I4296" t="s">
        <v>169</v>
      </c>
      <c r="J4296">
        <v>2</v>
      </c>
      <c r="K4296">
        <v>3</v>
      </c>
      <c r="L4296">
        <v>22</v>
      </c>
      <c r="M4296">
        <v>20</v>
      </c>
      <c r="N4296">
        <v>23</v>
      </c>
      <c r="Y4296">
        <v>102</v>
      </c>
      <c r="Z4296">
        <v>98</v>
      </c>
      <c r="AK4296">
        <v>102</v>
      </c>
      <c r="AL4296">
        <v>106</v>
      </c>
      <c r="AM4296"/>
      <c r="AN4296"/>
      <c r="AO4296">
        <v>60</v>
      </c>
      <c r="AP4296">
        <v>120</v>
      </c>
      <c r="AQ4296">
        <v>70.588235294117652</v>
      </c>
      <c r="AR4296">
        <v>102</v>
      </c>
      <c r="BQ4296" t="s">
        <v>180</v>
      </c>
      <c r="BR4296" t="s">
        <v>266</v>
      </c>
      <c r="BS4296" t="s">
        <v>482</v>
      </c>
      <c r="BT4296"/>
      <c r="BU4296">
        <v>25</v>
      </c>
      <c r="BV4296" t="s">
        <v>483</v>
      </c>
      <c r="BW4296" t="s">
        <v>173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0</v>
      </c>
      <c r="CN4296">
        <v>0</v>
      </c>
      <c r="CO4296">
        <v>0</v>
      </c>
      <c r="CP4296"/>
      <c r="CQ4296">
        <v>0</v>
      </c>
      <c r="CR4296">
        <v>0</v>
      </c>
      <c r="CS4296"/>
      <c r="CT4296"/>
      <c r="CU4296">
        <v>2791</v>
      </c>
      <c r="CV4296"/>
    </row>
    <row r="4297" spans="1:100" x14ac:dyDescent="0.2">
      <c r="A4297">
        <v>2022</v>
      </c>
      <c r="B4297">
        <v>6</v>
      </c>
      <c r="C4297" s="267">
        <v>44734</v>
      </c>
      <c r="D4297">
        <v>384</v>
      </c>
      <c r="E4297">
        <v>556</v>
      </c>
      <c r="F4297">
        <v>6</v>
      </c>
      <c r="G4297" t="s">
        <v>202</v>
      </c>
      <c r="H4297" t="s">
        <v>203</v>
      </c>
      <c r="I4297" t="s">
        <v>169</v>
      </c>
      <c r="J4297">
        <v>1</v>
      </c>
      <c r="K4297">
        <v>6</v>
      </c>
      <c r="L4297">
        <v>1066</v>
      </c>
      <c r="M4297">
        <v>1003</v>
      </c>
      <c r="N4297">
        <v>1141</v>
      </c>
      <c r="AM4297"/>
      <c r="AN4297"/>
      <c r="AO4297">
        <v>21</v>
      </c>
      <c r="AP4297">
        <v>180</v>
      </c>
      <c r="AQ4297"/>
      <c r="AR4297"/>
      <c r="AU4297">
        <v>120</v>
      </c>
      <c r="AV4297">
        <v>7</v>
      </c>
      <c r="AW4297">
        <v>8</v>
      </c>
      <c r="AX4297">
        <v>13</v>
      </c>
      <c r="AZ4297">
        <v>6</v>
      </c>
      <c r="BC4297">
        <v>4</v>
      </c>
      <c r="BH4297">
        <v>8</v>
      </c>
      <c r="BI4297">
        <v>12</v>
      </c>
      <c r="BJ4297">
        <v>16</v>
      </c>
      <c r="BQ4297" t="s">
        <v>185</v>
      </c>
      <c r="BR4297" t="s">
        <v>186</v>
      </c>
      <c r="BS4297" t="s">
        <v>204</v>
      </c>
      <c r="BT4297" t="s">
        <v>188</v>
      </c>
      <c r="BU4297">
        <v>25</v>
      </c>
      <c r="BV4297" t="s">
        <v>205</v>
      </c>
      <c r="BW4297" t="s">
        <v>173</v>
      </c>
      <c r="BX4297">
        <v>0</v>
      </c>
      <c r="BY4297">
        <v>38</v>
      </c>
      <c r="BZ4297">
        <v>6.333333333333333</v>
      </c>
      <c r="CA4297">
        <v>126</v>
      </c>
      <c r="CB4297">
        <v>36</v>
      </c>
      <c r="CC4297">
        <v>6</v>
      </c>
      <c r="CD4297">
        <v>6</v>
      </c>
      <c r="CE4297">
        <v>2</v>
      </c>
      <c r="CF4297">
        <v>3</v>
      </c>
      <c r="CG4297">
        <v>4</v>
      </c>
      <c r="CH4297">
        <v>0</v>
      </c>
      <c r="CI4297">
        <v>1</v>
      </c>
      <c r="CJ4297">
        <v>0</v>
      </c>
      <c r="CK4297">
        <v>0</v>
      </c>
      <c r="CL4297">
        <v>0</v>
      </c>
      <c r="CM4297">
        <v>0</v>
      </c>
      <c r="CN4297">
        <v>12.33333333333333</v>
      </c>
      <c r="CO4297">
        <v>132</v>
      </c>
      <c r="CP4297">
        <v>9.3434343434343425E-2</v>
      </c>
      <c r="CQ4297">
        <v>1.15697310819262E-2</v>
      </c>
      <c r="CR4297">
        <v>0.123827392120075</v>
      </c>
      <c r="CS4297"/>
      <c r="CT4297"/>
      <c r="CU4297">
        <v>2791</v>
      </c>
      <c r="CV4297"/>
    </row>
    <row r="4298" spans="1:100" x14ac:dyDescent="0.2">
      <c r="A4298">
        <v>2022</v>
      </c>
      <c r="B4298">
        <v>6</v>
      </c>
      <c r="C4298" s="267">
        <v>44734</v>
      </c>
      <c r="D4298">
        <v>384</v>
      </c>
      <c r="E4298">
        <v>557</v>
      </c>
      <c r="F4298">
        <v>6</v>
      </c>
      <c r="G4298" t="s">
        <v>206</v>
      </c>
      <c r="H4298" t="s">
        <v>207</v>
      </c>
      <c r="I4298" t="s">
        <v>169</v>
      </c>
      <c r="J4298">
        <v>1</v>
      </c>
      <c r="K4298">
        <v>6</v>
      </c>
      <c r="L4298">
        <v>182</v>
      </c>
      <c r="M4298">
        <v>171</v>
      </c>
      <c r="N4298">
        <v>194</v>
      </c>
      <c r="Y4298">
        <v>147</v>
      </c>
      <c r="Z4298">
        <v>147</v>
      </c>
      <c r="AL4298">
        <v>163</v>
      </c>
      <c r="AM4298"/>
      <c r="AN4298"/>
      <c r="AO4298">
        <v>21</v>
      </c>
      <c r="AP4298">
        <v>180</v>
      </c>
      <c r="AQ4298">
        <v>23.632385120350111</v>
      </c>
      <c r="AR4298">
        <v>152.33333333333329</v>
      </c>
      <c r="BQ4298" t="s">
        <v>185</v>
      </c>
      <c r="BR4298" t="s">
        <v>186</v>
      </c>
      <c r="BS4298" t="s">
        <v>208</v>
      </c>
      <c r="BT4298" t="s">
        <v>209</v>
      </c>
      <c r="BU4298">
        <v>25</v>
      </c>
      <c r="BV4298" t="s">
        <v>205</v>
      </c>
      <c r="BW4298" t="s">
        <v>173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0</v>
      </c>
      <c r="CO4298">
        <v>0</v>
      </c>
      <c r="CP4298"/>
      <c r="CQ4298">
        <v>0</v>
      </c>
      <c r="CR4298">
        <v>0</v>
      </c>
      <c r="CS4298"/>
      <c r="CT4298"/>
      <c r="CU4298">
        <v>2791</v>
      </c>
      <c r="CV4298"/>
    </row>
    <row r="4299" spans="1:100" x14ac:dyDescent="0.2">
      <c r="A4299">
        <v>2022</v>
      </c>
      <c r="B4299">
        <v>6</v>
      </c>
      <c r="C4299" s="267">
        <v>44734</v>
      </c>
      <c r="D4299">
        <v>406</v>
      </c>
      <c r="E4299">
        <v>623</v>
      </c>
      <c r="F4299">
        <v>7</v>
      </c>
      <c r="G4299" t="s">
        <v>609</v>
      </c>
      <c r="H4299" t="s">
        <v>610</v>
      </c>
      <c r="I4299" t="s">
        <v>169</v>
      </c>
      <c r="J4299">
        <v>1</v>
      </c>
      <c r="K4299">
        <v>5</v>
      </c>
      <c r="L4299">
        <v>599</v>
      </c>
      <c r="M4299">
        <v>551</v>
      </c>
      <c r="N4299">
        <v>646</v>
      </c>
      <c r="O4299">
        <v>696</v>
      </c>
      <c r="P4299">
        <v>651</v>
      </c>
      <c r="R4299">
        <v>592</v>
      </c>
      <c r="S4299">
        <v>684</v>
      </c>
      <c r="T4299">
        <v>590</v>
      </c>
      <c r="U4299">
        <v>493</v>
      </c>
      <c r="W4299">
        <v>536</v>
      </c>
      <c r="X4299">
        <v>547</v>
      </c>
      <c r="AA4299">
        <v>620</v>
      </c>
      <c r="AB4299">
        <v>636</v>
      </c>
      <c r="AC4299">
        <v>631</v>
      </c>
      <c r="AD4299">
        <v>608</v>
      </c>
      <c r="AE4299">
        <v>616</v>
      </c>
      <c r="AF4299">
        <v>500</v>
      </c>
      <c r="AG4299">
        <v>521</v>
      </c>
      <c r="AH4299">
        <v>532</v>
      </c>
      <c r="AI4299">
        <v>510</v>
      </c>
      <c r="AJ4299">
        <v>497</v>
      </c>
      <c r="AM4299">
        <v>637.11111111111109</v>
      </c>
      <c r="AN4299">
        <v>525.11111111111109</v>
      </c>
      <c r="AO4299">
        <v>23</v>
      </c>
      <c r="AP4299">
        <v>157</v>
      </c>
      <c r="AQ4299"/>
      <c r="AR4299"/>
      <c r="AU4299">
        <v>210</v>
      </c>
      <c r="AV4299">
        <v>3</v>
      </c>
      <c r="AX4299">
        <v>2</v>
      </c>
      <c r="BG4299">
        <v>390</v>
      </c>
      <c r="BH4299">
        <v>2</v>
      </c>
      <c r="BI4299">
        <v>1</v>
      </c>
      <c r="BJ4299">
        <v>1</v>
      </c>
      <c r="BQ4299" t="s">
        <v>180</v>
      </c>
      <c r="BR4299" t="s">
        <v>192</v>
      </c>
      <c r="BS4299" t="s">
        <v>611</v>
      </c>
      <c r="BT4299"/>
      <c r="BU4299">
        <v>25</v>
      </c>
      <c r="BV4299" t="s">
        <v>608</v>
      </c>
      <c r="BW4299" t="s">
        <v>173</v>
      </c>
      <c r="BX4299">
        <v>0</v>
      </c>
      <c r="BY4299">
        <v>5</v>
      </c>
      <c r="BZ4299">
        <v>1</v>
      </c>
      <c r="CA4299">
        <v>211</v>
      </c>
      <c r="CB4299">
        <v>4</v>
      </c>
      <c r="CC4299">
        <v>0.8</v>
      </c>
      <c r="CD4299">
        <v>390</v>
      </c>
      <c r="CE4299">
        <v>1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0</v>
      </c>
      <c r="CN4299">
        <v>1.8</v>
      </c>
      <c r="CO4299">
        <v>601</v>
      </c>
      <c r="CP4299">
        <v>2.9950083194675539E-3</v>
      </c>
      <c r="CQ4299">
        <v>3.0050083472454091E-3</v>
      </c>
      <c r="CR4299">
        <v>1.003338898163606</v>
      </c>
      <c r="CS4299">
        <v>3.4278459585272958E-3</v>
      </c>
      <c r="CT4299">
        <v>1.1445196783749469</v>
      </c>
      <c r="CU4299">
        <v>2791</v>
      </c>
      <c r="CV4299">
        <v>-1</v>
      </c>
    </row>
    <row r="4300" spans="1:100" x14ac:dyDescent="0.2">
      <c r="A4300">
        <v>2022</v>
      </c>
      <c r="B4300">
        <v>6</v>
      </c>
      <c r="C4300" s="267">
        <v>44734</v>
      </c>
      <c r="D4300">
        <v>406</v>
      </c>
      <c r="E4300">
        <v>624</v>
      </c>
      <c r="F4300">
        <v>7</v>
      </c>
      <c r="G4300" t="s">
        <v>612</v>
      </c>
      <c r="H4300" t="s">
        <v>613</v>
      </c>
      <c r="I4300" t="s">
        <v>169</v>
      </c>
      <c r="J4300">
        <v>1</v>
      </c>
      <c r="K4300">
        <v>5</v>
      </c>
      <c r="L4300">
        <v>374</v>
      </c>
      <c r="M4300">
        <v>344</v>
      </c>
      <c r="N4300">
        <v>403</v>
      </c>
      <c r="O4300">
        <v>393</v>
      </c>
      <c r="P4300">
        <v>394</v>
      </c>
      <c r="R4300">
        <v>358</v>
      </c>
      <c r="S4300">
        <v>422</v>
      </c>
      <c r="T4300">
        <v>353</v>
      </c>
      <c r="U4300">
        <v>295</v>
      </c>
      <c r="W4300">
        <v>282</v>
      </c>
      <c r="X4300">
        <v>310</v>
      </c>
      <c r="AA4300">
        <v>399</v>
      </c>
      <c r="AB4300">
        <v>368</v>
      </c>
      <c r="AC4300">
        <v>378</v>
      </c>
      <c r="AD4300">
        <v>384</v>
      </c>
      <c r="AE4300">
        <v>392</v>
      </c>
      <c r="AF4300">
        <v>309</v>
      </c>
      <c r="AG4300">
        <v>322</v>
      </c>
      <c r="AH4300">
        <v>334</v>
      </c>
      <c r="AI4300">
        <v>308</v>
      </c>
      <c r="AJ4300">
        <v>302</v>
      </c>
      <c r="AM4300">
        <v>387.55555555555549</v>
      </c>
      <c r="AN4300">
        <v>312.77777777777783</v>
      </c>
      <c r="AO4300">
        <v>23</v>
      </c>
      <c r="AP4300">
        <v>157</v>
      </c>
      <c r="AQ4300"/>
      <c r="AR4300"/>
      <c r="AU4300">
        <v>210</v>
      </c>
      <c r="AW4300">
        <v>4</v>
      </c>
      <c r="AX4300">
        <v>1</v>
      </c>
      <c r="BG4300">
        <v>390</v>
      </c>
      <c r="BH4300">
        <v>2</v>
      </c>
      <c r="BI4300">
        <v>2</v>
      </c>
      <c r="BQ4300" t="s">
        <v>180</v>
      </c>
      <c r="BR4300" t="s">
        <v>192</v>
      </c>
      <c r="BS4300" t="s">
        <v>197</v>
      </c>
      <c r="BT4300"/>
      <c r="BU4300">
        <v>25</v>
      </c>
      <c r="BV4300" t="s">
        <v>608</v>
      </c>
      <c r="BW4300" t="s">
        <v>173</v>
      </c>
      <c r="BX4300">
        <v>0</v>
      </c>
      <c r="BY4300">
        <v>5</v>
      </c>
      <c r="BZ4300">
        <v>1</v>
      </c>
      <c r="CA4300">
        <v>211</v>
      </c>
      <c r="CB4300">
        <v>4</v>
      </c>
      <c r="CC4300">
        <v>0.8</v>
      </c>
      <c r="CD4300">
        <v>390</v>
      </c>
      <c r="CE4300">
        <v>0</v>
      </c>
      <c r="CF4300">
        <v>1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1.8</v>
      </c>
      <c r="CO4300">
        <v>601</v>
      </c>
      <c r="CP4300">
        <v>2.9950083194675539E-3</v>
      </c>
      <c r="CQ4300">
        <v>4.8128342245989308E-3</v>
      </c>
      <c r="CR4300">
        <v>1.606951871657754</v>
      </c>
      <c r="CS4300">
        <v>5.7548845470692719E-3</v>
      </c>
      <c r="CT4300">
        <v>1.9214920071047961</v>
      </c>
      <c r="CU4300">
        <v>2791</v>
      </c>
      <c r="CV4300">
        <v>-1</v>
      </c>
    </row>
    <row r="4301" spans="1:100" x14ac:dyDescent="0.2">
      <c r="A4301">
        <v>2022</v>
      </c>
      <c r="B4301">
        <v>6</v>
      </c>
      <c r="C4301" s="267">
        <v>44734</v>
      </c>
      <c r="D4301">
        <v>406</v>
      </c>
      <c r="E4301">
        <v>625</v>
      </c>
      <c r="F4301">
        <v>7</v>
      </c>
      <c r="G4301" t="s">
        <v>614</v>
      </c>
      <c r="H4301" t="s">
        <v>615</v>
      </c>
      <c r="I4301" t="s">
        <v>169</v>
      </c>
      <c r="J4301">
        <v>1</v>
      </c>
      <c r="K4301">
        <v>5</v>
      </c>
      <c r="L4301">
        <v>140</v>
      </c>
      <c r="M4301">
        <v>129</v>
      </c>
      <c r="N4301">
        <v>150</v>
      </c>
      <c r="O4301">
        <v>149</v>
      </c>
      <c r="P4301">
        <v>144</v>
      </c>
      <c r="R4301">
        <v>123</v>
      </c>
      <c r="S4301">
        <v>167</v>
      </c>
      <c r="T4301">
        <v>133</v>
      </c>
      <c r="U4301">
        <v>108</v>
      </c>
      <c r="W4301">
        <v>100</v>
      </c>
      <c r="X4301">
        <v>114</v>
      </c>
      <c r="AA4301">
        <v>137</v>
      </c>
      <c r="AB4301">
        <v>136</v>
      </c>
      <c r="AC4301">
        <v>135</v>
      </c>
      <c r="AD4301">
        <v>133</v>
      </c>
      <c r="AE4301">
        <v>135</v>
      </c>
      <c r="AF4301">
        <v>112</v>
      </c>
      <c r="AG4301">
        <v>120</v>
      </c>
      <c r="AH4301">
        <v>116</v>
      </c>
      <c r="AI4301">
        <v>115</v>
      </c>
      <c r="AJ4301">
        <v>109</v>
      </c>
      <c r="AM4301">
        <v>139.88888888888891</v>
      </c>
      <c r="AN4301">
        <v>114.1111111111111</v>
      </c>
      <c r="AO4301">
        <v>23</v>
      </c>
      <c r="AP4301">
        <v>157</v>
      </c>
      <c r="AQ4301"/>
      <c r="AR4301"/>
      <c r="AU4301">
        <v>210</v>
      </c>
      <c r="AW4301">
        <v>2</v>
      </c>
      <c r="AX4301">
        <v>5</v>
      </c>
      <c r="BG4301">
        <v>390</v>
      </c>
      <c r="BH4301">
        <v>2</v>
      </c>
      <c r="BI4301">
        <v>1</v>
      </c>
      <c r="BJ4301">
        <v>2</v>
      </c>
      <c r="BQ4301" t="s">
        <v>180</v>
      </c>
      <c r="BR4301" t="s">
        <v>192</v>
      </c>
      <c r="BS4301" t="s">
        <v>197</v>
      </c>
      <c r="BT4301"/>
      <c r="BU4301">
        <v>25</v>
      </c>
      <c r="BV4301" t="s">
        <v>608</v>
      </c>
      <c r="BW4301" t="s">
        <v>173</v>
      </c>
      <c r="BX4301">
        <v>0</v>
      </c>
      <c r="BY4301">
        <v>7</v>
      </c>
      <c r="BZ4301">
        <v>1.4</v>
      </c>
      <c r="CA4301">
        <v>211</v>
      </c>
      <c r="CB4301">
        <v>5</v>
      </c>
      <c r="CC4301">
        <v>1</v>
      </c>
      <c r="CD4301">
        <v>391</v>
      </c>
      <c r="CE4301">
        <v>0</v>
      </c>
      <c r="CF4301">
        <v>0</v>
      </c>
      <c r="CG4301">
        <v>1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2.4</v>
      </c>
      <c r="CO4301">
        <v>602</v>
      </c>
      <c r="CP4301">
        <v>3.9867109634551491E-3</v>
      </c>
      <c r="CQ4301">
        <v>1.714285714285714E-2</v>
      </c>
      <c r="CR4301">
        <v>4.3</v>
      </c>
      <c r="CS4301">
        <v>2.103213242453749E-2</v>
      </c>
      <c r="CT4301">
        <v>5.2755598831548198</v>
      </c>
      <c r="CU4301">
        <v>2791</v>
      </c>
      <c r="CV4301">
        <v>-1</v>
      </c>
    </row>
    <row r="4302" spans="1:100" x14ac:dyDescent="0.2">
      <c r="A4302">
        <v>2022</v>
      </c>
      <c r="B4302">
        <v>6</v>
      </c>
      <c r="C4302" s="267">
        <v>44734</v>
      </c>
      <c r="D4302">
        <v>406</v>
      </c>
      <c r="E4302">
        <v>626</v>
      </c>
      <c r="F4302">
        <v>7</v>
      </c>
      <c r="G4302" t="s">
        <v>606</v>
      </c>
      <c r="H4302" t="s">
        <v>607</v>
      </c>
      <c r="I4302" t="s">
        <v>169</v>
      </c>
      <c r="J4302">
        <v>1</v>
      </c>
      <c r="K4302">
        <v>5</v>
      </c>
      <c r="L4302">
        <v>276</v>
      </c>
      <c r="M4302">
        <v>254</v>
      </c>
      <c r="N4302">
        <v>297</v>
      </c>
      <c r="Y4302">
        <v>129</v>
      </c>
      <c r="Z4302">
        <v>133</v>
      </c>
      <c r="AA4302">
        <v>341</v>
      </c>
      <c r="AB4302">
        <v>318</v>
      </c>
      <c r="AC4302">
        <v>325</v>
      </c>
      <c r="AD4302">
        <v>318</v>
      </c>
      <c r="AE4302">
        <v>342</v>
      </c>
      <c r="AF4302">
        <v>240</v>
      </c>
      <c r="AG4302">
        <v>245</v>
      </c>
      <c r="AH4302">
        <v>242</v>
      </c>
      <c r="AI4302">
        <v>230</v>
      </c>
      <c r="AJ4302">
        <v>222</v>
      </c>
      <c r="AK4302">
        <v>143</v>
      </c>
      <c r="AL4302">
        <v>143</v>
      </c>
      <c r="AM4302">
        <v>328.8</v>
      </c>
      <c r="AN4302">
        <v>235.8</v>
      </c>
      <c r="AO4302">
        <v>23</v>
      </c>
      <c r="AP4302">
        <v>157</v>
      </c>
      <c r="AQ4302">
        <v>26.277372262773721</v>
      </c>
      <c r="AR4302">
        <v>137</v>
      </c>
      <c r="AU4302">
        <v>210</v>
      </c>
      <c r="AV4302">
        <v>2</v>
      </c>
      <c r="AW4302">
        <v>6</v>
      </c>
      <c r="AX4302">
        <v>9</v>
      </c>
      <c r="BG4302">
        <v>390</v>
      </c>
      <c r="BH4302">
        <v>8</v>
      </c>
      <c r="BI4302">
        <v>3</v>
      </c>
      <c r="BJ4302">
        <v>2</v>
      </c>
      <c r="BQ4302" t="s">
        <v>180</v>
      </c>
      <c r="BR4302" t="s">
        <v>192</v>
      </c>
      <c r="BS4302" t="s">
        <v>197</v>
      </c>
      <c r="BT4302"/>
      <c r="BU4302">
        <v>25</v>
      </c>
      <c r="BV4302" t="s">
        <v>608</v>
      </c>
      <c r="BW4302" t="s">
        <v>173</v>
      </c>
      <c r="BX4302">
        <v>0</v>
      </c>
      <c r="BY4302">
        <v>17</v>
      </c>
      <c r="BZ4302">
        <v>3.4</v>
      </c>
      <c r="CA4302">
        <v>213</v>
      </c>
      <c r="CB4302">
        <v>13</v>
      </c>
      <c r="CC4302">
        <v>2.6</v>
      </c>
      <c r="CD4302">
        <v>392</v>
      </c>
      <c r="CE4302">
        <v>2</v>
      </c>
      <c r="CF4302">
        <v>1</v>
      </c>
      <c r="CG4302">
        <v>2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0</v>
      </c>
      <c r="CN4302">
        <v>6</v>
      </c>
      <c r="CO4302">
        <v>605</v>
      </c>
      <c r="CP4302">
        <v>9.9173553719008271E-3</v>
      </c>
      <c r="CQ4302">
        <v>2.1739130434782612E-2</v>
      </c>
      <c r="CR4302">
        <v>2.192028985507247</v>
      </c>
      <c r="CS4302">
        <v>2.5445292620865138E-2</v>
      </c>
      <c r="CT4302">
        <v>2.5657336726039008</v>
      </c>
      <c r="CU4302">
        <v>2791</v>
      </c>
      <c r="CV4302">
        <v>-1</v>
      </c>
    </row>
    <row r="4303" spans="1:100" x14ac:dyDescent="0.2">
      <c r="A4303">
        <v>2022</v>
      </c>
      <c r="B4303">
        <v>6</v>
      </c>
      <c r="C4303" s="267">
        <v>44734</v>
      </c>
      <c r="D4303">
        <v>381</v>
      </c>
      <c r="E4303">
        <v>445</v>
      </c>
      <c r="F4303">
        <v>8</v>
      </c>
      <c r="G4303" t="s">
        <v>369</v>
      </c>
      <c r="H4303" t="s">
        <v>370</v>
      </c>
      <c r="I4303" t="s">
        <v>169</v>
      </c>
      <c r="J4303">
        <v>3</v>
      </c>
      <c r="K4303">
        <v>1</v>
      </c>
      <c r="L4303">
        <v>28</v>
      </c>
      <c r="M4303">
        <v>25</v>
      </c>
      <c r="N4303">
        <v>30</v>
      </c>
      <c r="O4303">
        <v>31</v>
      </c>
      <c r="P4303">
        <v>32</v>
      </c>
      <c r="Q4303">
        <v>35</v>
      </c>
      <c r="R4303">
        <v>30</v>
      </c>
      <c r="S4303">
        <v>38</v>
      </c>
      <c r="T4303">
        <v>26</v>
      </c>
      <c r="U4303">
        <v>28</v>
      </c>
      <c r="V4303">
        <v>25</v>
      </c>
      <c r="W4303">
        <v>24</v>
      </c>
      <c r="X4303">
        <v>27</v>
      </c>
      <c r="AM4303">
        <v>33.200000000000003</v>
      </c>
      <c r="AN4303">
        <v>26</v>
      </c>
      <c r="AO4303">
        <v>75</v>
      </c>
      <c r="AP4303">
        <v>144</v>
      </c>
      <c r="AQ4303"/>
      <c r="AR4303"/>
      <c r="AU4303">
        <v>800</v>
      </c>
      <c r="AV4303">
        <v>3</v>
      </c>
      <c r="AW4303">
        <v>2</v>
      </c>
      <c r="AX4303">
        <v>6</v>
      </c>
      <c r="BG4303">
        <v>260</v>
      </c>
      <c r="BQ4303" t="s">
        <v>180</v>
      </c>
      <c r="BR4303" t="s">
        <v>192</v>
      </c>
      <c r="BS4303" t="s">
        <v>371</v>
      </c>
      <c r="BT4303"/>
      <c r="BU4303">
        <v>25</v>
      </c>
      <c r="BV4303" t="s">
        <v>372</v>
      </c>
      <c r="BW4303" t="s">
        <v>173</v>
      </c>
      <c r="BX4303">
        <v>0</v>
      </c>
      <c r="BY4303">
        <v>11</v>
      </c>
      <c r="BZ4303">
        <v>11</v>
      </c>
      <c r="CA4303">
        <v>811</v>
      </c>
      <c r="CB4303">
        <v>0</v>
      </c>
      <c r="CC4303">
        <v>0</v>
      </c>
      <c r="CD4303">
        <v>260</v>
      </c>
      <c r="CE4303">
        <v>3</v>
      </c>
      <c r="CF4303">
        <v>2</v>
      </c>
      <c r="CG4303">
        <v>6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0</v>
      </c>
      <c r="CN4303">
        <v>11</v>
      </c>
      <c r="CO4303">
        <v>1071</v>
      </c>
      <c r="CP4303">
        <v>1.027077497665733E-2</v>
      </c>
      <c r="CQ4303">
        <v>0.39285714285714279</v>
      </c>
      <c r="CR4303">
        <v>38.25</v>
      </c>
      <c r="CS4303">
        <v>0.42307692307692307</v>
      </c>
      <c r="CT4303">
        <v>41.192307692307693</v>
      </c>
      <c r="CU4303">
        <v>2791</v>
      </c>
      <c r="CV4303">
        <v>-1</v>
      </c>
    </row>
    <row r="4304" spans="1:100" x14ac:dyDescent="0.2">
      <c r="A4304">
        <v>2022</v>
      </c>
      <c r="B4304">
        <v>6</v>
      </c>
      <c r="C4304" s="267">
        <v>44734</v>
      </c>
      <c r="D4304">
        <v>381</v>
      </c>
      <c r="E4304">
        <v>446</v>
      </c>
      <c r="F4304">
        <v>8</v>
      </c>
      <c r="G4304" t="s">
        <v>373</v>
      </c>
      <c r="H4304" t="s">
        <v>374</v>
      </c>
      <c r="I4304" t="s">
        <v>169</v>
      </c>
      <c r="J4304">
        <v>3</v>
      </c>
      <c r="K4304">
        <v>1</v>
      </c>
      <c r="L4304">
        <v>167</v>
      </c>
      <c r="M4304">
        <v>150</v>
      </c>
      <c r="N4304">
        <v>183</v>
      </c>
      <c r="O4304">
        <v>210</v>
      </c>
      <c r="P4304">
        <v>213</v>
      </c>
      <c r="Q4304">
        <v>206</v>
      </c>
      <c r="R4304">
        <v>176</v>
      </c>
      <c r="S4304">
        <v>196</v>
      </c>
      <c r="T4304">
        <v>167</v>
      </c>
      <c r="U4304">
        <v>171</v>
      </c>
      <c r="V4304">
        <v>158</v>
      </c>
      <c r="W4304">
        <v>148</v>
      </c>
      <c r="X4304">
        <v>154</v>
      </c>
      <c r="AM4304">
        <v>200.2</v>
      </c>
      <c r="AN4304">
        <v>159.6</v>
      </c>
      <c r="AO4304">
        <v>75</v>
      </c>
      <c r="AP4304">
        <v>144</v>
      </c>
      <c r="AQ4304"/>
      <c r="AR4304"/>
      <c r="AU4304">
        <v>870</v>
      </c>
      <c r="AW4304">
        <v>2</v>
      </c>
      <c r="AX4304">
        <v>5</v>
      </c>
      <c r="BQ4304" t="s">
        <v>180</v>
      </c>
      <c r="BR4304" t="s">
        <v>192</v>
      </c>
      <c r="BS4304" t="s">
        <v>375</v>
      </c>
      <c r="BT4304"/>
      <c r="BU4304">
        <v>25</v>
      </c>
      <c r="BV4304" t="s">
        <v>372</v>
      </c>
      <c r="BW4304" t="s">
        <v>173</v>
      </c>
      <c r="BX4304">
        <v>0</v>
      </c>
      <c r="BY4304">
        <v>7</v>
      </c>
      <c r="BZ4304">
        <v>7</v>
      </c>
      <c r="CA4304">
        <v>877</v>
      </c>
      <c r="CB4304">
        <v>0</v>
      </c>
      <c r="CC4304">
        <v>0</v>
      </c>
      <c r="CD4304">
        <v>0</v>
      </c>
      <c r="CE4304">
        <v>0</v>
      </c>
      <c r="CF4304">
        <v>2</v>
      </c>
      <c r="CG4304">
        <v>5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0</v>
      </c>
      <c r="CN4304">
        <v>7</v>
      </c>
      <c r="CO4304">
        <v>877</v>
      </c>
      <c r="CP4304">
        <v>7.98175598631699E-3</v>
      </c>
      <c r="CQ4304">
        <v>4.1916167664670663E-2</v>
      </c>
      <c r="CR4304">
        <v>5.2514970059880239</v>
      </c>
      <c r="CS4304">
        <v>4.3859649122807022E-2</v>
      </c>
      <c r="CT4304">
        <v>5.4949874686716793</v>
      </c>
      <c r="CU4304">
        <v>2791</v>
      </c>
      <c r="CV4304">
        <v>-1</v>
      </c>
    </row>
    <row r="4305" spans="1:100" x14ac:dyDescent="0.2">
      <c r="A4305">
        <v>2022</v>
      </c>
      <c r="B4305">
        <v>6</v>
      </c>
      <c r="C4305" s="267">
        <v>44734</v>
      </c>
      <c r="D4305">
        <v>381</v>
      </c>
      <c r="E4305">
        <v>447</v>
      </c>
      <c r="F4305">
        <v>8</v>
      </c>
      <c r="G4305" t="s">
        <v>379</v>
      </c>
      <c r="H4305" t="s">
        <v>380</v>
      </c>
      <c r="I4305" t="s">
        <v>169</v>
      </c>
      <c r="J4305">
        <v>3</v>
      </c>
      <c r="K4305">
        <v>1</v>
      </c>
      <c r="L4305">
        <v>177</v>
      </c>
      <c r="M4305">
        <v>159</v>
      </c>
      <c r="N4305">
        <v>194</v>
      </c>
      <c r="O4305">
        <v>189</v>
      </c>
      <c r="P4305">
        <v>218</v>
      </c>
      <c r="Q4305">
        <v>200</v>
      </c>
      <c r="R4305">
        <v>178</v>
      </c>
      <c r="S4305">
        <v>202</v>
      </c>
      <c r="T4305">
        <v>160</v>
      </c>
      <c r="U4305">
        <v>164</v>
      </c>
      <c r="V4305">
        <v>159</v>
      </c>
      <c r="W4305">
        <v>155</v>
      </c>
      <c r="X4305">
        <v>151</v>
      </c>
      <c r="AM4305">
        <v>197.4</v>
      </c>
      <c r="AN4305">
        <v>157.80000000000001</v>
      </c>
      <c r="AO4305">
        <v>75</v>
      </c>
      <c r="AP4305">
        <v>144</v>
      </c>
      <c r="AQ4305"/>
      <c r="AR4305"/>
      <c r="AU4305">
        <v>840</v>
      </c>
      <c r="AW4305">
        <v>1</v>
      </c>
      <c r="AX4305">
        <v>7</v>
      </c>
      <c r="BG4305">
        <v>20</v>
      </c>
      <c r="BQ4305" t="s">
        <v>180</v>
      </c>
      <c r="BR4305" t="s">
        <v>192</v>
      </c>
      <c r="BS4305" t="s">
        <v>381</v>
      </c>
      <c r="BT4305"/>
      <c r="BU4305">
        <v>25</v>
      </c>
      <c r="BV4305" t="s">
        <v>372</v>
      </c>
      <c r="BW4305" t="s">
        <v>173</v>
      </c>
      <c r="BX4305">
        <v>0</v>
      </c>
      <c r="BY4305">
        <v>8</v>
      </c>
      <c r="BZ4305">
        <v>8</v>
      </c>
      <c r="CA4305">
        <v>848</v>
      </c>
      <c r="CB4305">
        <v>0</v>
      </c>
      <c r="CC4305">
        <v>0</v>
      </c>
      <c r="CD4305">
        <v>20</v>
      </c>
      <c r="CE4305">
        <v>0</v>
      </c>
      <c r="CF4305">
        <v>1</v>
      </c>
      <c r="CG4305">
        <v>7</v>
      </c>
      <c r="CH4305">
        <v>0</v>
      </c>
      <c r="CI4305">
        <v>0</v>
      </c>
      <c r="CJ4305">
        <v>0</v>
      </c>
      <c r="CK4305">
        <v>0</v>
      </c>
      <c r="CL4305">
        <v>0</v>
      </c>
      <c r="CM4305">
        <v>0</v>
      </c>
      <c r="CN4305">
        <v>8</v>
      </c>
      <c r="CO4305">
        <v>868</v>
      </c>
      <c r="CP4305">
        <v>9.2165898617511521E-3</v>
      </c>
      <c r="CQ4305">
        <v>4.519774011299435E-2</v>
      </c>
      <c r="CR4305">
        <v>4.9039548022598867</v>
      </c>
      <c r="CS4305">
        <v>5.0697084917617243E-2</v>
      </c>
      <c r="CT4305">
        <v>5.50063371356147</v>
      </c>
      <c r="CU4305">
        <v>2791</v>
      </c>
      <c r="CV4305">
        <v>-1</v>
      </c>
    </row>
    <row r="4306" spans="1:100" x14ac:dyDescent="0.2">
      <c r="A4306">
        <v>2022</v>
      </c>
      <c r="B4306">
        <v>6</v>
      </c>
      <c r="C4306" s="267">
        <v>44734</v>
      </c>
      <c r="D4306">
        <v>381</v>
      </c>
      <c r="E4306">
        <v>448</v>
      </c>
      <c r="F4306">
        <v>8</v>
      </c>
      <c r="G4306" t="s">
        <v>376</v>
      </c>
      <c r="H4306" t="s">
        <v>377</v>
      </c>
      <c r="I4306" t="s">
        <v>169</v>
      </c>
      <c r="J4306">
        <v>3</v>
      </c>
      <c r="K4306">
        <v>1</v>
      </c>
      <c r="L4306">
        <v>23</v>
      </c>
      <c r="M4306">
        <v>20</v>
      </c>
      <c r="N4306">
        <v>25</v>
      </c>
      <c r="O4306">
        <v>25</v>
      </c>
      <c r="P4306">
        <v>31</v>
      </c>
      <c r="Q4306">
        <v>33</v>
      </c>
      <c r="R4306">
        <v>22</v>
      </c>
      <c r="S4306">
        <v>30</v>
      </c>
      <c r="T4306">
        <v>21</v>
      </c>
      <c r="U4306">
        <v>23</v>
      </c>
      <c r="V4306">
        <v>22</v>
      </c>
      <c r="W4306">
        <v>17</v>
      </c>
      <c r="X4306">
        <v>23</v>
      </c>
      <c r="Y4306">
        <v>113</v>
      </c>
      <c r="Z4306">
        <v>130</v>
      </c>
      <c r="AM4306">
        <v>28.2</v>
      </c>
      <c r="AN4306">
        <v>21.2</v>
      </c>
      <c r="AO4306">
        <v>75</v>
      </c>
      <c r="AP4306">
        <v>144</v>
      </c>
      <c r="AQ4306">
        <v>88.888888888888886</v>
      </c>
      <c r="AR4306">
        <v>121.5</v>
      </c>
      <c r="AU4306">
        <v>840</v>
      </c>
      <c r="AV4306">
        <v>2</v>
      </c>
      <c r="AW4306">
        <v>2</v>
      </c>
      <c r="AX4306">
        <v>6</v>
      </c>
      <c r="BG4306">
        <v>20</v>
      </c>
      <c r="BQ4306" t="s">
        <v>180</v>
      </c>
      <c r="BR4306" t="s">
        <v>192</v>
      </c>
      <c r="BS4306" t="s">
        <v>378</v>
      </c>
      <c r="BT4306"/>
      <c r="BU4306">
        <v>25</v>
      </c>
      <c r="BV4306" t="s">
        <v>372</v>
      </c>
      <c r="BW4306" t="s">
        <v>173</v>
      </c>
      <c r="BX4306">
        <v>0</v>
      </c>
      <c r="BY4306">
        <v>10</v>
      </c>
      <c r="BZ4306">
        <v>10</v>
      </c>
      <c r="CA4306">
        <v>850</v>
      </c>
      <c r="CB4306">
        <v>0</v>
      </c>
      <c r="CC4306">
        <v>0</v>
      </c>
      <c r="CD4306">
        <v>20</v>
      </c>
      <c r="CE4306">
        <v>2</v>
      </c>
      <c r="CF4306">
        <v>2</v>
      </c>
      <c r="CG4306">
        <v>6</v>
      </c>
      <c r="CH4306">
        <v>0</v>
      </c>
      <c r="CI4306">
        <v>0</v>
      </c>
      <c r="CJ4306">
        <v>0</v>
      </c>
      <c r="CK4306">
        <v>0</v>
      </c>
      <c r="CL4306">
        <v>0</v>
      </c>
      <c r="CM4306">
        <v>0</v>
      </c>
      <c r="CN4306">
        <v>10</v>
      </c>
      <c r="CO4306">
        <v>870</v>
      </c>
      <c r="CP4306">
        <v>1.149425287356322E-2</v>
      </c>
      <c r="CQ4306">
        <v>0.43478260869565222</v>
      </c>
      <c r="CR4306">
        <v>37.826086956521742</v>
      </c>
      <c r="CS4306">
        <v>0.47169811320754718</v>
      </c>
      <c r="CT4306">
        <v>41.037735849056602</v>
      </c>
      <c r="CU4306">
        <v>2791</v>
      </c>
      <c r="CV4306">
        <v>-1</v>
      </c>
    </row>
    <row r="4307" spans="1:100" x14ac:dyDescent="0.2">
      <c r="A4307">
        <v>2022</v>
      </c>
      <c r="B4307">
        <v>6</v>
      </c>
      <c r="C4307" s="267">
        <v>44734</v>
      </c>
      <c r="D4307">
        <v>227</v>
      </c>
      <c r="E4307">
        <v>155</v>
      </c>
      <c r="F4307">
        <v>28</v>
      </c>
      <c r="G4307" t="s">
        <v>362</v>
      </c>
      <c r="H4307" t="s">
        <v>363</v>
      </c>
      <c r="I4307" t="s">
        <v>364</v>
      </c>
      <c r="J4307">
        <v>3</v>
      </c>
      <c r="K4307">
        <v>2</v>
      </c>
      <c r="L4307">
        <v>122</v>
      </c>
      <c r="M4307">
        <v>113</v>
      </c>
      <c r="N4307">
        <v>130</v>
      </c>
      <c r="P4307">
        <v>254</v>
      </c>
      <c r="Q4307">
        <v>238</v>
      </c>
      <c r="R4307">
        <v>165</v>
      </c>
      <c r="S4307">
        <v>167</v>
      </c>
      <c r="U4307">
        <v>130</v>
      </c>
      <c r="V4307">
        <v>116</v>
      </c>
      <c r="W4307">
        <v>130</v>
      </c>
      <c r="X4307">
        <v>136</v>
      </c>
      <c r="Y4307">
        <v>137</v>
      </c>
      <c r="Z4307">
        <v>137</v>
      </c>
      <c r="AM4307">
        <v>206</v>
      </c>
      <c r="AN4307">
        <v>128</v>
      </c>
      <c r="AO4307">
        <v>80</v>
      </c>
      <c r="AP4307">
        <v>135</v>
      </c>
      <c r="AQ4307">
        <v>78.832116788321173</v>
      </c>
      <c r="AR4307">
        <v>137</v>
      </c>
      <c r="AU4307">
        <v>336</v>
      </c>
      <c r="AV4307">
        <v>6</v>
      </c>
      <c r="AW4307">
        <v>8</v>
      </c>
      <c r="AX4307">
        <v>4</v>
      </c>
      <c r="BG4307">
        <v>720</v>
      </c>
      <c r="BQ4307" t="s">
        <v>180</v>
      </c>
      <c r="BR4307" t="s">
        <v>181</v>
      </c>
      <c r="BS4307" t="s">
        <v>365</v>
      </c>
      <c r="BT4307"/>
      <c r="BU4307">
        <v>25</v>
      </c>
      <c r="BV4307" t="s">
        <v>362</v>
      </c>
      <c r="BW4307" t="s">
        <v>222</v>
      </c>
      <c r="BX4307">
        <v>0</v>
      </c>
      <c r="BY4307">
        <v>18</v>
      </c>
      <c r="BZ4307">
        <v>9</v>
      </c>
      <c r="CA4307">
        <v>345</v>
      </c>
      <c r="CB4307">
        <v>0</v>
      </c>
      <c r="CC4307">
        <v>0</v>
      </c>
      <c r="CD4307">
        <v>720</v>
      </c>
      <c r="CE4307">
        <v>3</v>
      </c>
      <c r="CF4307">
        <v>4</v>
      </c>
      <c r="CG4307">
        <v>2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0</v>
      </c>
      <c r="CN4307">
        <v>9</v>
      </c>
      <c r="CO4307">
        <v>1065</v>
      </c>
      <c r="CP4307">
        <v>8.4507042253521118E-3</v>
      </c>
      <c r="CQ4307">
        <v>7.3770491803278687E-2</v>
      </c>
      <c r="CR4307">
        <v>8.7295081967213122</v>
      </c>
      <c r="CS4307">
        <v>7.03125E-2</v>
      </c>
      <c r="CT4307">
        <v>8.3203125</v>
      </c>
      <c r="CU4307">
        <v>2791</v>
      </c>
      <c r="CV4307">
        <v>-1</v>
      </c>
    </row>
    <row r="4308" spans="1:100" x14ac:dyDescent="0.2">
      <c r="A4308">
        <v>2022</v>
      </c>
      <c r="B4308">
        <v>6</v>
      </c>
      <c r="C4308" s="267">
        <v>44734</v>
      </c>
      <c r="D4308">
        <v>159</v>
      </c>
      <c r="E4308">
        <v>299</v>
      </c>
      <c r="F4308">
        <v>30</v>
      </c>
      <c r="G4308" t="s">
        <v>261</v>
      </c>
      <c r="H4308" t="s">
        <v>262</v>
      </c>
      <c r="I4308" t="s">
        <v>263</v>
      </c>
      <c r="J4308">
        <v>3</v>
      </c>
      <c r="K4308">
        <v>2</v>
      </c>
      <c r="L4308">
        <v>115</v>
      </c>
      <c r="M4308">
        <v>106</v>
      </c>
      <c r="N4308">
        <v>123</v>
      </c>
      <c r="O4308">
        <v>136</v>
      </c>
      <c r="P4308">
        <v>151</v>
      </c>
      <c r="R4308">
        <v>146</v>
      </c>
      <c r="S4308">
        <v>155</v>
      </c>
      <c r="T4308">
        <v>107</v>
      </c>
      <c r="U4308">
        <v>114</v>
      </c>
      <c r="W4308">
        <v>99</v>
      </c>
      <c r="X4308">
        <v>110</v>
      </c>
      <c r="Y4308">
        <v>146</v>
      </c>
      <c r="Z4308">
        <v>155</v>
      </c>
      <c r="AM4308">
        <v>147</v>
      </c>
      <c r="AN4308">
        <v>107.5</v>
      </c>
      <c r="AO4308">
        <v>86</v>
      </c>
      <c r="AP4308">
        <v>126</v>
      </c>
      <c r="AQ4308">
        <v>71.760797342192689</v>
      </c>
      <c r="AR4308">
        <v>150.5</v>
      </c>
      <c r="AU4308">
        <v>1344</v>
      </c>
      <c r="AV4308">
        <v>3</v>
      </c>
      <c r="AW4308">
        <v>4</v>
      </c>
      <c r="AX4308">
        <v>7</v>
      </c>
      <c r="AZ4308">
        <v>5</v>
      </c>
      <c r="BG4308">
        <v>456</v>
      </c>
      <c r="BQ4308" t="s">
        <v>180</v>
      </c>
      <c r="BR4308" t="s">
        <v>181</v>
      </c>
      <c r="BS4308"/>
      <c r="BT4308"/>
      <c r="BU4308">
        <v>25</v>
      </c>
      <c r="BV4308" t="s">
        <v>261</v>
      </c>
      <c r="BW4308" t="s">
        <v>222</v>
      </c>
      <c r="BX4308">
        <v>0</v>
      </c>
      <c r="BY4308">
        <v>19</v>
      </c>
      <c r="BZ4308">
        <v>9.5</v>
      </c>
      <c r="CA4308">
        <v>1353</v>
      </c>
      <c r="CB4308">
        <v>0</v>
      </c>
      <c r="CC4308">
        <v>0</v>
      </c>
      <c r="CD4308">
        <v>456</v>
      </c>
      <c r="CE4308">
        <v>1</v>
      </c>
      <c r="CF4308">
        <v>2</v>
      </c>
      <c r="CG4308">
        <v>3</v>
      </c>
      <c r="CH4308">
        <v>0</v>
      </c>
      <c r="CI4308">
        <v>2</v>
      </c>
      <c r="CJ4308">
        <v>0</v>
      </c>
      <c r="CK4308">
        <v>0</v>
      </c>
      <c r="CL4308">
        <v>0</v>
      </c>
      <c r="CM4308">
        <v>0</v>
      </c>
      <c r="CN4308">
        <v>9.5</v>
      </c>
      <c r="CO4308">
        <v>1809</v>
      </c>
      <c r="CP4308">
        <v>5.2515201768933116E-3</v>
      </c>
      <c r="CQ4308">
        <v>8.2608695652173908E-2</v>
      </c>
      <c r="CR4308">
        <v>15.73043478260869</v>
      </c>
      <c r="CS4308">
        <v>8.8372093023255813E-2</v>
      </c>
      <c r="CT4308">
        <v>16.827906976744181</v>
      </c>
      <c r="CU4308">
        <v>2791</v>
      </c>
      <c r="CV4308">
        <v>-1</v>
      </c>
    </row>
    <row r="4309" spans="1:100" x14ac:dyDescent="0.2">
      <c r="A4309">
        <v>2022</v>
      </c>
      <c r="B4309">
        <v>6</v>
      </c>
      <c r="C4309" s="267">
        <v>44734</v>
      </c>
      <c r="D4309">
        <v>433</v>
      </c>
      <c r="E4309">
        <v>452</v>
      </c>
      <c r="F4309">
        <v>48</v>
      </c>
      <c r="G4309" t="s">
        <v>553</v>
      </c>
      <c r="H4309" t="s">
        <v>554</v>
      </c>
      <c r="I4309" t="s">
        <v>221</v>
      </c>
      <c r="J4309">
        <v>4</v>
      </c>
      <c r="K4309">
        <v>2</v>
      </c>
      <c r="L4309">
        <v>270</v>
      </c>
      <c r="M4309">
        <v>251</v>
      </c>
      <c r="N4309">
        <v>288</v>
      </c>
      <c r="R4309">
        <v>280</v>
      </c>
      <c r="S4309">
        <v>315</v>
      </c>
      <c r="W4309">
        <v>254</v>
      </c>
      <c r="X4309">
        <v>277</v>
      </c>
      <c r="AM4309">
        <v>297.5</v>
      </c>
      <c r="AN4309">
        <v>265.5</v>
      </c>
      <c r="AO4309">
        <v>96</v>
      </c>
      <c r="AP4309">
        <v>150</v>
      </c>
      <c r="AQ4309"/>
      <c r="AR4309"/>
      <c r="AU4309">
        <v>320</v>
      </c>
      <c r="AV4309">
        <v>6</v>
      </c>
      <c r="AW4309">
        <v>2</v>
      </c>
      <c r="AX4309">
        <v>8</v>
      </c>
      <c r="BQ4309" t="s">
        <v>180</v>
      </c>
      <c r="BR4309" t="s">
        <v>181</v>
      </c>
      <c r="BS4309"/>
      <c r="BT4309"/>
      <c r="BU4309">
        <v>25</v>
      </c>
      <c r="BV4309" t="s">
        <v>552</v>
      </c>
      <c r="BW4309" t="s">
        <v>222</v>
      </c>
      <c r="BX4309">
        <v>0</v>
      </c>
      <c r="BY4309">
        <v>16</v>
      </c>
      <c r="BZ4309">
        <v>8</v>
      </c>
      <c r="CA4309">
        <v>328</v>
      </c>
      <c r="CB4309">
        <v>0</v>
      </c>
      <c r="CC4309">
        <v>0</v>
      </c>
      <c r="CD4309">
        <v>0</v>
      </c>
      <c r="CE4309">
        <v>3</v>
      </c>
      <c r="CF4309">
        <v>1</v>
      </c>
      <c r="CG4309">
        <v>4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8</v>
      </c>
      <c r="CO4309">
        <v>328</v>
      </c>
      <c r="CP4309">
        <v>2.4390243902439029E-2</v>
      </c>
      <c r="CQ4309">
        <v>2.9629629629629631E-2</v>
      </c>
      <c r="CR4309">
        <v>1.214814814814815</v>
      </c>
      <c r="CS4309">
        <v>3.0131826741996229E-2</v>
      </c>
      <c r="CT4309">
        <v>1.235404896421846</v>
      </c>
      <c r="CU4309">
        <v>2791</v>
      </c>
      <c r="CV4309">
        <v>-1</v>
      </c>
    </row>
    <row r="4310" spans="1:100" x14ac:dyDescent="0.2">
      <c r="A4310">
        <v>2022</v>
      </c>
      <c r="B4310">
        <v>6</v>
      </c>
      <c r="C4310" s="267">
        <v>44734</v>
      </c>
      <c r="D4310">
        <v>433</v>
      </c>
      <c r="E4310">
        <v>453</v>
      </c>
      <c r="F4310">
        <v>48</v>
      </c>
      <c r="G4310" t="s">
        <v>550</v>
      </c>
      <c r="H4310" t="s">
        <v>551</v>
      </c>
      <c r="I4310" t="s">
        <v>221</v>
      </c>
      <c r="J4310">
        <v>4</v>
      </c>
      <c r="K4310">
        <v>2</v>
      </c>
      <c r="L4310">
        <v>175</v>
      </c>
      <c r="M4310">
        <v>162</v>
      </c>
      <c r="N4310">
        <v>187</v>
      </c>
      <c r="R4310">
        <v>188</v>
      </c>
      <c r="S4310">
        <v>203</v>
      </c>
      <c r="W4310">
        <v>164</v>
      </c>
      <c r="X4310">
        <v>176</v>
      </c>
      <c r="Y4310">
        <v>137</v>
      </c>
      <c r="Z4310">
        <v>144</v>
      </c>
      <c r="AM4310">
        <v>195.5</v>
      </c>
      <c r="AN4310">
        <v>170</v>
      </c>
      <c r="AO4310">
        <v>96</v>
      </c>
      <c r="AP4310">
        <v>150</v>
      </c>
      <c r="AQ4310">
        <v>102.491103202847</v>
      </c>
      <c r="AR4310">
        <v>140.5</v>
      </c>
      <c r="AU4310">
        <v>320</v>
      </c>
      <c r="AV4310">
        <v>3</v>
      </c>
      <c r="AW4310">
        <v>7</v>
      </c>
      <c r="AX4310">
        <v>4</v>
      </c>
      <c r="BQ4310" t="s">
        <v>180</v>
      </c>
      <c r="BR4310" t="s">
        <v>181</v>
      </c>
      <c r="BS4310"/>
      <c r="BT4310"/>
      <c r="BU4310">
        <v>25</v>
      </c>
      <c r="BV4310" t="s">
        <v>552</v>
      </c>
      <c r="BW4310" t="s">
        <v>222</v>
      </c>
      <c r="BX4310">
        <v>0</v>
      </c>
      <c r="BY4310">
        <v>14</v>
      </c>
      <c r="BZ4310">
        <v>7</v>
      </c>
      <c r="CA4310">
        <v>327</v>
      </c>
      <c r="CB4310">
        <v>0</v>
      </c>
      <c r="CC4310">
        <v>0</v>
      </c>
      <c r="CD4310">
        <v>0</v>
      </c>
      <c r="CE4310">
        <v>1</v>
      </c>
      <c r="CF4310">
        <v>3</v>
      </c>
      <c r="CG4310">
        <v>2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0</v>
      </c>
      <c r="CN4310">
        <v>7</v>
      </c>
      <c r="CO4310">
        <v>327</v>
      </c>
      <c r="CP4310">
        <v>2.140672782874618E-2</v>
      </c>
      <c r="CQ4310">
        <v>0.04</v>
      </c>
      <c r="CR4310">
        <v>1.868571428571429</v>
      </c>
      <c r="CS4310">
        <v>4.1176470588235287E-2</v>
      </c>
      <c r="CT4310">
        <v>1.9235294117647059</v>
      </c>
      <c r="CU4310">
        <v>2791</v>
      </c>
      <c r="CV4310">
        <v>-1</v>
      </c>
    </row>
    <row r="4311" spans="1:100" x14ac:dyDescent="0.2">
      <c r="A4311">
        <v>2022</v>
      </c>
      <c r="B4311">
        <v>6</v>
      </c>
      <c r="C4311" s="267">
        <v>44734</v>
      </c>
      <c r="D4311">
        <v>1</v>
      </c>
      <c r="E4311">
        <v>1</v>
      </c>
      <c r="F4311"/>
      <c r="G4311" t="s">
        <v>388</v>
      </c>
      <c r="H4311" t="s">
        <v>389</v>
      </c>
      <c r="I4311" t="s">
        <v>169</v>
      </c>
      <c r="J4311">
        <v>3</v>
      </c>
      <c r="K4311">
        <v>2</v>
      </c>
      <c r="L4311">
        <v>111</v>
      </c>
      <c r="M4311">
        <v>103</v>
      </c>
      <c r="N4311">
        <v>118</v>
      </c>
      <c r="AB4311">
        <v>158</v>
      </c>
      <c r="AC4311">
        <v>162</v>
      </c>
      <c r="AD4311">
        <v>165</v>
      </c>
      <c r="AE4311">
        <v>154</v>
      </c>
      <c r="AG4311">
        <v>109</v>
      </c>
      <c r="AH4311">
        <v>111</v>
      </c>
      <c r="AI4311">
        <v>111</v>
      </c>
      <c r="AJ4311">
        <v>113</v>
      </c>
      <c r="AM4311">
        <v>159.75</v>
      </c>
      <c r="AN4311">
        <v>111</v>
      </c>
      <c r="AO4311">
        <v>108</v>
      </c>
      <c r="AP4311">
        <v>100</v>
      </c>
      <c r="AQ4311"/>
      <c r="AR4311"/>
      <c r="BG4311">
        <v>884</v>
      </c>
      <c r="BH4311">
        <v>4</v>
      </c>
      <c r="BI4311">
        <v>4</v>
      </c>
      <c r="BJ4311">
        <v>4</v>
      </c>
      <c r="BQ4311" t="s">
        <v>390</v>
      </c>
      <c r="BR4311" t="s">
        <v>390</v>
      </c>
      <c r="BS4311"/>
      <c r="BT4311"/>
      <c r="BU4311">
        <v>25</v>
      </c>
      <c r="BV4311" t="s">
        <v>391</v>
      </c>
      <c r="BX4311">
        <v>0</v>
      </c>
      <c r="BY4311">
        <v>0</v>
      </c>
      <c r="BZ4311">
        <v>0</v>
      </c>
      <c r="CA4311">
        <v>0</v>
      </c>
      <c r="CB4311">
        <v>12</v>
      </c>
      <c r="CC4311">
        <v>6</v>
      </c>
      <c r="CD4311">
        <v>890</v>
      </c>
      <c r="CE4311">
        <v>2</v>
      </c>
      <c r="CF4311">
        <v>2</v>
      </c>
      <c r="CG4311">
        <v>2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0</v>
      </c>
      <c r="CN4311">
        <v>6</v>
      </c>
      <c r="CO4311">
        <v>890</v>
      </c>
      <c r="CP4311">
        <v>6.7415730337078653E-3</v>
      </c>
      <c r="CQ4311">
        <v>5.4054054054054057E-2</v>
      </c>
      <c r="CR4311">
        <v>8.0180180180180187</v>
      </c>
      <c r="CS4311">
        <v>5.4054054054054057E-2</v>
      </c>
      <c r="CT4311">
        <v>8.0180180180180187</v>
      </c>
      <c r="CU4311">
        <v>2791</v>
      </c>
      <c r="CV4311">
        <v>-1</v>
      </c>
    </row>
    <row r="4312" spans="1:100" x14ac:dyDescent="0.2">
      <c r="A4312">
        <v>2022</v>
      </c>
      <c r="B4312">
        <v>6</v>
      </c>
      <c r="C4312" s="267">
        <v>44734</v>
      </c>
      <c r="D4312">
        <v>1</v>
      </c>
      <c r="E4312">
        <v>2</v>
      </c>
      <c r="F4312"/>
      <c r="G4312" t="s">
        <v>392</v>
      </c>
      <c r="H4312" t="s">
        <v>393</v>
      </c>
      <c r="I4312" t="s">
        <v>169</v>
      </c>
      <c r="J4312">
        <v>3</v>
      </c>
      <c r="K4312">
        <v>2</v>
      </c>
      <c r="L4312">
        <v>113</v>
      </c>
      <c r="M4312">
        <v>105</v>
      </c>
      <c r="N4312">
        <v>120</v>
      </c>
      <c r="AB4312">
        <v>121</v>
      </c>
      <c r="AC4312">
        <v>124</v>
      </c>
      <c r="AD4312">
        <v>126</v>
      </c>
      <c r="AE4312">
        <v>123</v>
      </c>
      <c r="AG4312">
        <v>108</v>
      </c>
      <c r="AH4312">
        <v>109</v>
      </c>
      <c r="AI4312">
        <v>108</v>
      </c>
      <c r="AJ4312">
        <v>104</v>
      </c>
      <c r="AL4312">
        <v>106</v>
      </c>
      <c r="AM4312">
        <v>123.5</v>
      </c>
      <c r="AN4312">
        <v>107.25</v>
      </c>
      <c r="AO4312">
        <v>108</v>
      </c>
      <c r="AP4312">
        <v>100</v>
      </c>
      <c r="AQ4312">
        <v>101.88679245283021</v>
      </c>
      <c r="AR4312">
        <v>106</v>
      </c>
      <c r="BG4312">
        <v>912</v>
      </c>
      <c r="BH4312">
        <v>6</v>
      </c>
      <c r="BI4312">
        <v>4</v>
      </c>
      <c r="BJ4312">
        <v>4</v>
      </c>
      <c r="BQ4312" t="s">
        <v>390</v>
      </c>
      <c r="BR4312" t="s">
        <v>390</v>
      </c>
      <c r="BS4312"/>
      <c r="BT4312"/>
      <c r="BU4312">
        <v>25</v>
      </c>
      <c r="BV4312" t="s">
        <v>391</v>
      </c>
      <c r="BX4312">
        <v>0</v>
      </c>
      <c r="BY4312">
        <v>0</v>
      </c>
      <c r="BZ4312">
        <v>0</v>
      </c>
      <c r="CA4312">
        <v>0</v>
      </c>
      <c r="CB4312">
        <v>14</v>
      </c>
      <c r="CC4312">
        <v>7</v>
      </c>
      <c r="CD4312">
        <v>919</v>
      </c>
      <c r="CE4312">
        <v>3</v>
      </c>
      <c r="CF4312">
        <v>2</v>
      </c>
      <c r="CG4312">
        <v>2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0</v>
      </c>
      <c r="CN4312">
        <v>7</v>
      </c>
      <c r="CO4312">
        <v>919</v>
      </c>
      <c r="CP4312">
        <v>7.6169749727965181E-3</v>
      </c>
      <c r="CQ4312">
        <v>6.1946902654867263E-2</v>
      </c>
      <c r="CR4312">
        <v>8.1327433628318584</v>
      </c>
      <c r="CS4312">
        <v>6.5268065268065265E-2</v>
      </c>
      <c r="CT4312">
        <v>8.5687645687645695</v>
      </c>
      <c r="CU4312">
        <v>2791</v>
      </c>
      <c r="CV4312">
        <v>-1</v>
      </c>
    </row>
    <row r="4313" spans="1:100" x14ac:dyDescent="0.2">
      <c r="A4313">
        <v>2022</v>
      </c>
      <c r="B4313">
        <v>6</v>
      </c>
      <c r="C4313" s="267">
        <v>44734</v>
      </c>
      <c r="D4313">
        <v>135</v>
      </c>
      <c r="E4313">
        <v>271</v>
      </c>
      <c r="F4313"/>
      <c r="G4313" t="s">
        <v>386</v>
      </c>
      <c r="H4313" t="s">
        <v>387</v>
      </c>
      <c r="I4313" t="s">
        <v>169</v>
      </c>
      <c r="J4313">
        <v>4</v>
      </c>
      <c r="K4313">
        <v>2</v>
      </c>
      <c r="L4313">
        <v>161</v>
      </c>
      <c r="M4313">
        <v>149</v>
      </c>
      <c r="N4313">
        <v>172</v>
      </c>
      <c r="AM4313"/>
      <c r="AN4313"/>
      <c r="AO4313">
        <v>151</v>
      </c>
      <c r="AP4313">
        <v>95</v>
      </c>
      <c r="AQ4313"/>
      <c r="AR4313"/>
      <c r="BQ4313" t="s">
        <v>176</v>
      </c>
      <c r="BS4313"/>
      <c r="BT4313"/>
      <c r="BU4313">
        <v>25</v>
      </c>
      <c r="BV4313" t="s">
        <v>386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0</v>
      </c>
      <c r="CM4313">
        <v>0</v>
      </c>
      <c r="CN4313">
        <v>0</v>
      </c>
      <c r="CO4313">
        <v>0</v>
      </c>
      <c r="CP4313"/>
      <c r="CQ4313">
        <v>0</v>
      </c>
      <c r="CR4313">
        <v>0</v>
      </c>
      <c r="CS4313"/>
      <c r="CT4313"/>
      <c r="CU4313">
        <v>2791</v>
      </c>
      <c r="CV4313"/>
    </row>
    <row r="4314" spans="1:100" x14ac:dyDescent="0.2">
      <c r="A4314">
        <v>2022</v>
      </c>
      <c r="B4314">
        <v>6</v>
      </c>
      <c r="C4314" s="267">
        <v>44734</v>
      </c>
      <c r="D4314">
        <v>159</v>
      </c>
      <c r="E4314">
        <v>299</v>
      </c>
      <c r="F4314"/>
      <c r="G4314" t="s">
        <v>261</v>
      </c>
      <c r="H4314" t="s">
        <v>262</v>
      </c>
      <c r="I4314" t="s">
        <v>263</v>
      </c>
      <c r="J4314">
        <v>3</v>
      </c>
      <c r="K4314">
        <v>2</v>
      </c>
      <c r="L4314">
        <v>115</v>
      </c>
      <c r="M4314">
        <v>106</v>
      </c>
      <c r="N4314">
        <v>123</v>
      </c>
      <c r="AM4314"/>
      <c r="AN4314"/>
      <c r="AO4314">
        <v>86</v>
      </c>
      <c r="AP4314">
        <v>126</v>
      </c>
      <c r="AQ4314"/>
      <c r="AR4314"/>
      <c r="BQ4314" t="s">
        <v>180</v>
      </c>
      <c r="BR4314" t="s">
        <v>181</v>
      </c>
      <c r="BS4314"/>
      <c r="BT4314"/>
      <c r="BU4314">
        <v>25</v>
      </c>
      <c r="BV4314" t="s">
        <v>261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0</v>
      </c>
      <c r="CP4314"/>
      <c r="CQ4314">
        <v>0</v>
      </c>
      <c r="CR4314">
        <v>0</v>
      </c>
      <c r="CS4314"/>
      <c r="CT4314"/>
      <c r="CU4314">
        <v>2791</v>
      </c>
      <c r="CV4314"/>
    </row>
    <row r="4315" spans="1:100" x14ac:dyDescent="0.2">
      <c r="A4315">
        <v>2022</v>
      </c>
      <c r="B4315">
        <v>6</v>
      </c>
      <c r="C4315" s="267">
        <v>44734</v>
      </c>
      <c r="D4315">
        <v>384</v>
      </c>
      <c r="E4315">
        <v>556</v>
      </c>
      <c r="F4315"/>
      <c r="G4315" t="s">
        <v>202</v>
      </c>
      <c r="H4315" t="s">
        <v>203</v>
      </c>
      <c r="I4315" t="s">
        <v>169</v>
      </c>
      <c r="J4315">
        <v>1</v>
      </c>
      <c r="K4315">
        <v>6</v>
      </c>
      <c r="L4315">
        <v>1066</v>
      </c>
      <c r="M4315">
        <v>1003</v>
      </c>
      <c r="N4315">
        <v>1141</v>
      </c>
      <c r="O4315">
        <v>1826</v>
      </c>
      <c r="P4315">
        <v>1980</v>
      </c>
      <c r="Q4315">
        <v>1903</v>
      </c>
      <c r="T4315">
        <v>1333</v>
      </c>
      <c r="U4315">
        <v>1366</v>
      </c>
      <c r="V4315">
        <v>1312</v>
      </c>
      <c r="AA4315">
        <v>1807</v>
      </c>
      <c r="AB4315">
        <v>1775</v>
      </c>
      <c r="AD4315">
        <v>1791</v>
      </c>
      <c r="AF4315">
        <v>1346</v>
      </c>
      <c r="AG4315">
        <v>1288</v>
      </c>
      <c r="AI4315">
        <v>1231</v>
      </c>
      <c r="AM4315">
        <v>1847</v>
      </c>
      <c r="AN4315">
        <v>1312.666666666667</v>
      </c>
      <c r="AO4315">
        <v>21</v>
      </c>
      <c r="AP4315">
        <v>180</v>
      </c>
      <c r="AQ4315"/>
      <c r="AR4315"/>
      <c r="BQ4315" t="s">
        <v>185</v>
      </c>
      <c r="BR4315" t="s">
        <v>186</v>
      </c>
      <c r="BS4315" t="s">
        <v>204</v>
      </c>
      <c r="BT4315" t="s">
        <v>188</v>
      </c>
      <c r="BU4315">
        <v>25</v>
      </c>
      <c r="BV4315" t="s">
        <v>205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0</v>
      </c>
      <c r="CJ4315">
        <v>0</v>
      </c>
      <c r="CK4315">
        <v>0</v>
      </c>
      <c r="CL4315">
        <v>0</v>
      </c>
      <c r="CM4315">
        <v>0</v>
      </c>
      <c r="CN4315">
        <v>0</v>
      </c>
      <c r="CO4315">
        <v>0</v>
      </c>
      <c r="CP4315"/>
      <c r="CQ4315">
        <v>0</v>
      </c>
      <c r="CR4315">
        <v>0</v>
      </c>
      <c r="CS4315">
        <v>0</v>
      </c>
      <c r="CT4315">
        <v>0</v>
      </c>
      <c r="CU4315">
        <v>2791</v>
      </c>
      <c r="CV4315">
        <v>-1</v>
      </c>
    </row>
    <row r="4316" spans="1:100" x14ac:dyDescent="0.2">
      <c r="A4316">
        <v>2022</v>
      </c>
      <c r="B4316">
        <v>6</v>
      </c>
      <c r="C4316" s="267">
        <v>44734</v>
      </c>
      <c r="D4316">
        <v>405</v>
      </c>
      <c r="E4316">
        <v>622</v>
      </c>
      <c r="F4316"/>
      <c r="G4316" t="s">
        <v>423</v>
      </c>
      <c r="H4316" t="s">
        <v>424</v>
      </c>
      <c r="I4316" t="s">
        <v>169</v>
      </c>
      <c r="J4316">
        <v>1</v>
      </c>
      <c r="K4316">
        <v>5</v>
      </c>
      <c r="L4316">
        <v>187</v>
      </c>
      <c r="M4316">
        <v>172</v>
      </c>
      <c r="N4316">
        <v>201</v>
      </c>
      <c r="R4316">
        <v>198</v>
      </c>
      <c r="S4316">
        <v>241</v>
      </c>
      <c r="W4316">
        <v>145</v>
      </c>
      <c r="X4316">
        <v>171</v>
      </c>
      <c r="AA4316">
        <v>192</v>
      </c>
      <c r="AB4316">
        <v>217</v>
      </c>
      <c r="AC4316">
        <v>221</v>
      </c>
      <c r="AD4316">
        <v>221</v>
      </c>
      <c r="AE4316">
        <v>200</v>
      </c>
      <c r="AF4316">
        <v>142</v>
      </c>
      <c r="AG4316">
        <v>165</v>
      </c>
      <c r="AH4316">
        <v>170</v>
      </c>
      <c r="AI4316">
        <v>166</v>
      </c>
      <c r="AJ4316">
        <v>151</v>
      </c>
      <c r="AM4316">
        <v>212.85714285714289</v>
      </c>
      <c r="AN4316">
        <v>158.57142857142861</v>
      </c>
      <c r="AO4316">
        <v>23</v>
      </c>
      <c r="AP4316">
        <v>157</v>
      </c>
      <c r="AQ4316"/>
      <c r="AR4316"/>
      <c r="BQ4316" t="s">
        <v>180</v>
      </c>
      <c r="BR4316" t="s">
        <v>192</v>
      </c>
      <c r="BS4316" t="s">
        <v>197</v>
      </c>
      <c r="BT4316"/>
      <c r="BU4316">
        <v>25</v>
      </c>
      <c r="BV4316" t="s">
        <v>418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0</v>
      </c>
      <c r="CN4316">
        <v>0</v>
      </c>
      <c r="CO4316">
        <v>0</v>
      </c>
      <c r="CP4316"/>
      <c r="CQ4316">
        <v>0</v>
      </c>
      <c r="CR4316">
        <v>0</v>
      </c>
      <c r="CS4316">
        <v>0</v>
      </c>
      <c r="CT4316">
        <v>0</v>
      </c>
      <c r="CU4316">
        <v>2791</v>
      </c>
      <c r="CV4316">
        <v>-1</v>
      </c>
    </row>
    <row r="4317" spans="1:100" x14ac:dyDescent="0.2">
      <c r="A4317">
        <v>2022</v>
      </c>
      <c r="B4317">
        <v>6</v>
      </c>
      <c r="C4317" s="267">
        <v>44734</v>
      </c>
      <c r="D4317">
        <v>406</v>
      </c>
      <c r="E4317">
        <v>626</v>
      </c>
      <c r="F4317"/>
      <c r="G4317" t="s">
        <v>606</v>
      </c>
      <c r="H4317" t="s">
        <v>607</v>
      </c>
      <c r="I4317" t="s">
        <v>169</v>
      </c>
      <c r="J4317">
        <v>1</v>
      </c>
      <c r="K4317">
        <v>5</v>
      </c>
      <c r="L4317">
        <v>276</v>
      </c>
      <c r="M4317">
        <v>254</v>
      </c>
      <c r="N4317">
        <v>297</v>
      </c>
      <c r="O4317">
        <v>339</v>
      </c>
      <c r="P4317">
        <v>377</v>
      </c>
      <c r="R4317">
        <v>311</v>
      </c>
      <c r="S4317">
        <v>320</v>
      </c>
      <c r="T4317">
        <v>252</v>
      </c>
      <c r="U4317">
        <v>238</v>
      </c>
      <c r="W4317">
        <v>240</v>
      </c>
      <c r="X4317">
        <v>257</v>
      </c>
      <c r="AA4317">
        <v>341</v>
      </c>
      <c r="AB4317">
        <v>318</v>
      </c>
      <c r="AC4317">
        <v>325</v>
      </c>
      <c r="AD4317">
        <v>318</v>
      </c>
      <c r="AE4317">
        <v>342</v>
      </c>
      <c r="AF4317">
        <v>240</v>
      </c>
      <c r="AG4317">
        <v>245</v>
      </c>
      <c r="AH4317">
        <v>242</v>
      </c>
      <c r="AI4317">
        <v>230</v>
      </c>
      <c r="AJ4317">
        <v>222</v>
      </c>
      <c r="AM4317">
        <v>332.33333333333331</v>
      </c>
      <c r="AN4317">
        <v>240.66666666666671</v>
      </c>
      <c r="AO4317">
        <v>23</v>
      </c>
      <c r="AP4317">
        <v>157</v>
      </c>
      <c r="AQ4317"/>
      <c r="AR4317"/>
      <c r="BQ4317" t="s">
        <v>180</v>
      </c>
      <c r="BR4317" t="s">
        <v>192</v>
      </c>
      <c r="BS4317" t="s">
        <v>197</v>
      </c>
      <c r="BT4317"/>
      <c r="BU4317">
        <v>25</v>
      </c>
      <c r="BV4317" t="s">
        <v>608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0</v>
      </c>
      <c r="CM4317">
        <v>0</v>
      </c>
      <c r="CN4317">
        <v>0</v>
      </c>
      <c r="CO4317">
        <v>0</v>
      </c>
      <c r="CP4317"/>
      <c r="CQ4317">
        <v>0</v>
      </c>
      <c r="CR4317">
        <v>0</v>
      </c>
      <c r="CS4317">
        <v>0</v>
      </c>
      <c r="CT4317">
        <v>0</v>
      </c>
      <c r="CU4317">
        <v>2791</v>
      </c>
      <c r="CV4317">
        <v>-1</v>
      </c>
    </row>
    <row r="4318" spans="1:100" x14ac:dyDescent="0.2">
      <c r="A4318">
        <v>2022</v>
      </c>
      <c r="B4318">
        <v>6</v>
      </c>
      <c r="C4318" s="267">
        <v>44735</v>
      </c>
      <c r="D4318">
        <v>376</v>
      </c>
      <c r="E4318">
        <v>438</v>
      </c>
      <c r="F4318">
        <v>2</v>
      </c>
      <c r="G4318" t="s">
        <v>216</v>
      </c>
      <c r="H4318" t="s">
        <v>217</v>
      </c>
      <c r="I4318" t="s">
        <v>169</v>
      </c>
      <c r="J4318">
        <v>3</v>
      </c>
      <c r="K4318">
        <v>2</v>
      </c>
      <c r="L4318">
        <v>335</v>
      </c>
      <c r="M4318">
        <v>315</v>
      </c>
      <c r="N4318">
        <v>358</v>
      </c>
      <c r="AA4318">
        <v>581</v>
      </c>
      <c r="AB4318">
        <v>544</v>
      </c>
      <c r="AC4318">
        <v>548</v>
      </c>
      <c r="AD4318">
        <v>554</v>
      </c>
      <c r="AE4318">
        <v>566</v>
      </c>
      <c r="AF4318">
        <v>374</v>
      </c>
      <c r="AG4318">
        <v>348</v>
      </c>
      <c r="AH4318">
        <v>349</v>
      </c>
      <c r="AI4318">
        <v>339</v>
      </c>
      <c r="AJ4318">
        <v>348</v>
      </c>
      <c r="AK4318">
        <v>130</v>
      </c>
      <c r="AL4318">
        <v>130</v>
      </c>
      <c r="AM4318">
        <v>558.6</v>
      </c>
      <c r="AN4318">
        <v>351.6</v>
      </c>
      <c r="AO4318">
        <v>75</v>
      </c>
      <c r="AP4318">
        <v>144</v>
      </c>
      <c r="AQ4318">
        <v>83.07692307692308</v>
      </c>
      <c r="AR4318">
        <v>130</v>
      </c>
      <c r="AV4318">
        <v>12</v>
      </c>
      <c r="AW4318">
        <v>11</v>
      </c>
      <c r="BH4318">
        <v>4</v>
      </c>
      <c r="BI4318">
        <v>2</v>
      </c>
      <c r="BJ4318">
        <v>4</v>
      </c>
      <c r="BQ4318" t="s">
        <v>185</v>
      </c>
      <c r="BR4318" t="s">
        <v>186</v>
      </c>
      <c r="BS4318" t="s">
        <v>218</v>
      </c>
      <c r="BT4318" t="s">
        <v>188</v>
      </c>
      <c r="BU4318">
        <v>25</v>
      </c>
      <c r="BV4318" t="s">
        <v>219</v>
      </c>
      <c r="BW4318" t="s">
        <v>173</v>
      </c>
      <c r="BX4318">
        <v>0</v>
      </c>
      <c r="BY4318">
        <v>23</v>
      </c>
      <c r="BZ4318">
        <v>11.5</v>
      </c>
      <c r="CA4318">
        <v>11</v>
      </c>
      <c r="CB4318">
        <v>10</v>
      </c>
      <c r="CC4318">
        <v>5</v>
      </c>
      <c r="CD4318">
        <v>5</v>
      </c>
      <c r="CE4318">
        <v>8</v>
      </c>
      <c r="CF4318">
        <v>6</v>
      </c>
      <c r="CG4318">
        <v>2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0</v>
      </c>
      <c r="CN4318">
        <v>16.5</v>
      </c>
      <c r="CO4318">
        <v>16</v>
      </c>
      <c r="CP4318">
        <v>1.03125</v>
      </c>
      <c r="CQ4318">
        <v>4.9253731343283577E-2</v>
      </c>
      <c r="CR4318">
        <v>4.7761194029850747E-2</v>
      </c>
      <c r="CS4318">
        <v>4.6928327645051192E-2</v>
      </c>
      <c r="CT4318">
        <v>4.5506257110352673E-2</v>
      </c>
      <c r="CU4318">
        <v>2791</v>
      </c>
      <c r="CV4318">
        <v>-1</v>
      </c>
    </row>
    <row r="4319" spans="1:100" x14ac:dyDescent="0.2">
      <c r="A4319">
        <v>2022</v>
      </c>
      <c r="B4319">
        <v>6</v>
      </c>
      <c r="C4319" s="267">
        <v>44735</v>
      </c>
      <c r="D4319">
        <v>405</v>
      </c>
      <c r="E4319">
        <v>619</v>
      </c>
      <c r="F4319">
        <v>2</v>
      </c>
      <c r="G4319" t="s">
        <v>415</v>
      </c>
      <c r="H4319" t="s">
        <v>416</v>
      </c>
      <c r="I4319" t="s">
        <v>169</v>
      </c>
      <c r="J4319">
        <v>1</v>
      </c>
      <c r="K4319">
        <v>5</v>
      </c>
      <c r="L4319">
        <v>420</v>
      </c>
      <c r="M4319">
        <v>385</v>
      </c>
      <c r="N4319">
        <v>454</v>
      </c>
      <c r="O4319">
        <v>392</v>
      </c>
      <c r="P4319">
        <v>445</v>
      </c>
      <c r="Q4319">
        <v>433</v>
      </c>
      <c r="T4319">
        <v>324</v>
      </c>
      <c r="U4319">
        <v>349</v>
      </c>
      <c r="V4319">
        <v>321</v>
      </c>
      <c r="AM4319">
        <v>423.33333333333331</v>
      </c>
      <c r="AN4319">
        <v>331.33333333333331</v>
      </c>
      <c r="AO4319">
        <v>23</v>
      </c>
      <c r="AP4319">
        <v>157</v>
      </c>
      <c r="AQ4319"/>
      <c r="AR4319"/>
      <c r="AU4319">
        <v>480</v>
      </c>
      <c r="AW4319">
        <v>2</v>
      </c>
      <c r="AX4319">
        <v>6</v>
      </c>
      <c r="BG4319">
        <v>180</v>
      </c>
      <c r="BQ4319" t="s">
        <v>180</v>
      </c>
      <c r="BR4319" t="s">
        <v>192</v>
      </c>
      <c r="BS4319" t="s">
        <v>417</v>
      </c>
      <c r="BT4319"/>
      <c r="BU4319">
        <v>25</v>
      </c>
      <c r="BV4319" t="s">
        <v>418</v>
      </c>
      <c r="BW4319" t="s">
        <v>173</v>
      </c>
      <c r="BX4319">
        <v>0</v>
      </c>
      <c r="BY4319">
        <v>8</v>
      </c>
      <c r="BZ4319">
        <v>1.6</v>
      </c>
      <c r="CA4319">
        <v>481</v>
      </c>
      <c r="CB4319">
        <v>0</v>
      </c>
      <c r="CC4319">
        <v>0</v>
      </c>
      <c r="CD4319">
        <v>180</v>
      </c>
      <c r="CE4319">
        <v>0</v>
      </c>
      <c r="CF4319">
        <v>0</v>
      </c>
      <c r="CG4319">
        <v>1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0</v>
      </c>
      <c r="CN4319">
        <v>1.6</v>
      </c>
      <c r="CO4319">
        <v>661</v>
      </c>
      <c r="CP4319">
        <v>2.420574886535552E-3</v>
      </c>
      <c r="CQ4319">
        <v>3.80952380952381E-3</v>
      </c>
      <c r="CR4319">
        <v>1.573809523809524</v>
      </c>
      <c r="CS4319">
        <v>4.8289738430583509E-3</v>
      </c>
      <c r="CT4319">
        <v>1.994969818913481</v>
      </c>
      <c r="CU4319">
        <v>2791</v>
      </c>
      <c r="CV4319">
        <v>-1</v>
      </c>
    </row>
    <row r="4320" spans="1:100" x14ac:dyDescent="0.2">
      <c r="A4320">
        <v>2022</v>
      </c>
      <c r="B4320">
        <v>6</v>
      </c>
      <c r="C4320" s="267">
        <v>44735</v>
      </c>
      <c r="D4320">
        <v>405</v>
      </c>
      <c r="E4320">
        <v>620</v>
      </c>
      <c r="F4320">
        <v>2</v>
      </c>
      <c r="G4320" t="s">
        <v>419</v>
      </c>
      <c r="H4320" t="s">
        <v>420</v>
      </c>
      <c r="I4320" t="s">
        <v>169</v>
      </c>
      <c r="J4320">
        <v>1</v>
      </c>
      <c r="K4320">
        <v>5</v>
      </c>
      <c r="L4320">
        <v>233</v>
      </c>
      <c r="M4320">
        <v>214</v>
      </c>
      <c r="N4320">
        <v>251</v>
      </c>
      <c r="O4320">
        <v>246</v>
      </c>
      <c r="P4320">
        <v>260</v>
      </c>
      <c r="Q4320">
        <v>276</v>
      </c>
      <c r="T4320">
        <v>177</v>
      </c>
      <c r="U4320">
        <v>185</v>
      </c>
      <c r="V4320">
        <v>192</v>
      </c>
      <c r="AM4320">
        <v>260.66666666666669</v>
      </c>
      <c r="AN4320">
        <v>184.66666666666671</v>
      </c>
      <c r="AO4320">
        <v>23</v>
      </c>
      <c r="AP4320">
        <v>157</v>
      </c>
      <c r="AQ4320"/>
      <c r="AR4320"/>
      <c r="AU4320">
        <v>480</v>
      </c>
      <c r="AV4320">
        <v>1</v>
      </c>
      <c r="AW4320">
        <v>1</v>
      </c>
      <c r="AX4320">
        <v>7</v>
      </c>
      <c r="BG4320">
        <v>180</v>
      </c>
      <c r="BQ4320" t="s">
        <v>180</v>
      </c>
      <c r="BR4320" t="s">
        <v>192</v>
      </c>
      <c r="BS4320" t="s">
        <v>197</v>
      </c>
      <c r="BT4320"/>
      <c r="BU4320">
        <v>25</v>
      </c>
      <c r="BV4320" t="s">
        <v>418</v>
      </c>
      <c r="BW4320" t="s">
        <v>173</v>
      </c>
      <c r="BX4320">
        <v>0</v>
      </c>
      <c r="BY4320">
        <v>9</v>
      </c>
      <c r="BZ4320">
        <v>1.8</v>
      </c>
      <c r="CA4320">
        <v>481</v>
      </c>
      <c r="CB4320">
        <v>0</v>
      </c>
      <c r="CC4320">
        <v>0</v>
      </c>
      <c r="CD4320">
        <v>180</v>
      </c>
      <c r="CE4320">
        <v>0</v>
      </c>
      <c r="CF4320">
        <v>0</v>
      </c>
      <c r="CG4320">
        <v>1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0</v>
      </c>
      <c r="CN4320">
        <v>1.8</v>
      </c>
      <c r="CO4320">
        <v>661</v>
      </c>
      <c r="CP4320">
        <v>2.7231467473524959E-3</v>
      </c>
      <c r="CQ4320">
        <v>7.725321888412017E-3</v>
      </c>
      <c r="CR4320">
        <v>2.836909871244635</v>
      </c>
      <c r="CS4320">
        <v>9.7472924187725647E-3</v>
      </c>
      <c r="CT4320">
        <v>3.5794223826714799</v>
      </c>
      <c r="CU4320">
        <v>2791</v>
      </c>
      <c r="CV4320">
        <v>-1</v>
      </c>
    </row>
    <row r="4321" spans="1:100" x14ac:dyDescent="0.2">
      <c r="A4321">
        <v>2022</v>
      </c>
      <c r="B4321">
        <v>6</v>
      </c>
      <c r="C4321" s="267">
        <v>44735</v>
      </c>
      <c r="D4321">
        <v>405</v>
      </c>
      <c r="E4321">
        <v>621</v>
      </c>
      <c r="F4321">
        <v>2</v>
      </c>
      <c r="G4321" t="s">
        <v>421</v>
      </c>
      <c r="H4321" t="s">
        <v>422</v>
      </c>
      <c r="I4321" t="s">
        <v>169</v>
      </c>
      <c r="J4321">
        <v>1</v>
      </c>
      <c r="K4321">
        <v>5</v>
      </c>
      <c r="L4321">
        <v>191</v>
      </c>
      <c r="M4321">
        <v>175</v>
      </c>
      <c r="N4321">
        <v>207</v>
      </c>
      <c r="O4321">
        <v>187</v>
      </c>
      <c r="P4321">
        <v>260</v>
      </c>
      <c r="Q4321">
        <v>201</v>
      </c>
      <c r="T4321">
        <v>153</v>
      </c>
      <c r="U4321">
        <v>169</v>
      </c>
      <c r="V4321">
        <v>149</v>
      </c>
      <c r="AM4321">
        <v>216</v>
      </c>
      <c r="AN4321">
        <v>157</v>
      </c>
      <c r="AO4321">
        <v>23</v>
      </c>
      <c r="AP4321">
        <v>157</v>
      </c>
      <c r="AQ4321"/>
      <c r="AR4321"/>
      <c r="AU4321">
        <v>480</v>
      </c>
      <c r="AX4321">
        <v>5</v>
      </c>
      <c r="BG4321">
        <v>180</v>
      </c>
      <c r="BQ4321" t="s">
        <v>180</v>
      </c>
      <c r="BR4321" t="s">
        <v>192</v>
      </c>
      <c r="BS4321" t="s">
        <v>197</v>
      </c>
      <c r="BT4321"/>
      <c r="BU4321">
        <v>25</v>
      </c>
      <c r="BV4321" t="s">
        <v>418</v>
      </c>
      <c r="BW4321" t="s">
        <v>173</v>
      </c>
      <c r="BX4321">
        <v>0</v>
      </c>
      <c r="BY4321">
        <v>5</v>
      </c>
      <c r="BZ4321">
        <v>1</v>
      </c>
      <c r="CA4321">
        <v>481</v>
      </c>
      <c r="CB4321">
        <v>0</v>
      </c>
      <c r="CC4321">
        <v>0</v>
      </c>
      <c r="CD4321">
        <v>180</v>
      </c>
      <c r="CE4321">
        <v>0</v>
      </c>
      <c r="CF4321">
        <v>0</v>
      </c>
      <c r="CG4321">
        <v>1</v>
      </c>
      <c r="CH4321">
        <v>0</v>
      </c>
      <c r="CI4321">
        <v>0</v>
      </c>
      <c r="CJ4321">
        <v>0</v>
      </c>
      <c r="CK4321">
        <v>0</v>
      </c>
      <c r="CL4321">
        <v>0</v>
      </c>
      <c r="CM4321">
        <v>0</v>
      </c>
      <c r="CN4321">
        <v>1</v>
      </c>
      <c r="CO4321">
        <v>661</v>
      </c>
      <c r="CP4321">
        <v>1.5128593040847199E-3</v>
      </c>
      <c r="CQ4321">
        <v>5.235602094240838E-3</v>
      </c>
      <c r="CR4321">
        <v>3.4607329842931942</v>
      </c>
      <c r="CS4321">
        <v>6.369426751592357E-3</v>
      </c>
      <c r="CT4321">
        <v>4.2101910828025479</v>
      </c>
      <c r="CU4321">
        <v>2791</v>
      </c>
      <c r="CV4321">
        <v>-1</v>
      </c>
    </row>
    <row r="4322" spans="1:100" x14ac:dyDescent="0.2">
      <c r="A4322">
        <v>2022</v>
      </c>
      <c r="B4322">
        <v>6</v>
      </c>
      <c r="C4322" s="267">
        <v>44735</v>
      </c>
      <c r="D4322">
        <v>405</v>
      </c>
      <c r="E4322">
        <v>622</v>
      </c>
      <c r="F4322">
        <v>2</v>
      </c>
      <c r="G4322" t="s">
        <v>423</v>
      </c>
      <c r="H4322" t="s">
        <v>424</v>
      </c>
      <c r="I4322" t="s">
        <v>169</v>
      </c>
      <c r="J4322">
        <v>1</v>
      </c>
      <c r="K4322">
        <v>5</v>
      </c>
      <c r="L4322">
        <v>187</v>
      </c>
      <c r="M4322">
        <v>172</v>
      </c>
      <c r="N4322">
        <v>201</v>
      </c>
      <c r="O4322">
        <v>182</v>
      </c>
      <c r="P4322">
        <v>206</v>
      </c>
      <c r="Q4322">
        <v>201</v>
      </c>
      <c r="T4322">
        <v>140</v>
      </c>
      <c r="U4322">
        <v>144</v>
      </c>
      <c r="V4322">
        <v>136</v>
      </c>
      <c r="Y4322">
        <v>135</v>
      </c>
      <c r="AM4322">
        <v>196.33333333333329</v>
      </c>
      <c r="AN4322">
        <v>140</v>
      </c>
      <c r="AO4322">
        <v>23</v>
      </c>
      <c r="AP4322">
        <v>157</v>
      </c>
      <c r="AQ4322">
        <v>26.666666666666671</v>
      </c>
      <c r="AR4322">
        <v>135</v>
      </c>
      <c r="AU4322">
        <v>480</v>
      </c>
      <c r="AV4322">
        <v>7</v>
      </c>
      <c r="AW4322">
        <v>3</v>
      </c>
      <c r="AX4322">
        <v>10</v>
      </c>
      <c r="BG4322">
        <v>180</v>
      </c>
      <c r="BQ4322" t="s">
        <v>180</v>
      </c>
      <c r="BR4322" t="s">
        <v>192</v>
      </c>
      <c r="BS4322" t="s">
        <v>197</v>
      </c>
      <c r="BT4322"/>
      <c r="BU4322">
        <v>25</v>
      </c>
      <c r="BV4322" t="s">
        <v>418</v>
      </c>
      <c r="BW4322" t="s">
        <v>173</v>
      </c>
      <c r="BX4322">
        <v>0</v>
      </c>
      <c r="BY4322">
        <v>20</v>
      </c>
      <c r="BZ4322">
        <v>4</v>
      </c>
      <c r="CA4322">
        <v>484</v>
      </c>
      <c r="CB4322">
        <v>0</v>
      </c>
      <c r="CC4322">
        <v>0</v>
      </c>
      <c r="CD4322">
        <v>180</v>
      </c>
      <c r="CE4322">
        <v>1</v>
      </c>
      <c r="CF4322">
        <v>0</v>
      </c>
      <c r="CG4322">
        <v>2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0</v>
      </c>
      <c r="CN4322">
        <v>4</v>
      </c>
      <c r="CO4322">
        <v>664</v>
      </c>
      <c r="CP4322">
        <v>6.024096385542169E-3</v>
      </c>
      <c r="CQ4322">
        <v>2.1390374331550801E-2</v>
      </c>
      <c r="CR4322">
        <v>3.5508021390374331</v>
      </c>
      <c r="CS4322">
        <v>2.8571428571428571E-2</v>
      </c>
      <c r="CT4322">
        <v>4.7428571428571429</v>
      </c>
      <c r="CU4322">
        <v>2791</v>
      </c>
      <c r="CV4322">
        <v>-1</v>
      </c>
    </row>
    <row r="4323" spans="1:100" x14ac:dyDescent="0.2">
      <c r="A4323">
        <v>2022</v>
      </c>
      <c r="B4323">
        <v>6</v>
      </c>
      <c r="C4323" s="267">
        <v>44735</v>
      </c>
      <c r="D4323">
        <v>47</v>
      </c>
      <c r="E4323">
        <v>122</v>
      </c>
      <c r="F4323">
        <v>3</v>
      </c>
      <c r="G4323" t="s">
        <v>250</v>
      </c>
      <c r="H4323" t="s">
        <v>251</v>
      </c>
      <c r="I4323" t="s">
        <v>246</v>
      </c>
      <c r="J4323">
        <v>2</v>
      </c>
      <c r="K4323">
        <v>1</v>
      </c>
      <c r="L4323">
        <v>280</v>
      </c>
      <c r="M4323">
        <v>267</v>
      </c>
      <c r="N4323">
        <v>292</v>
      </c>
      <c r="O4323">
        <v>368</v>
      </c>
      <c r="P4323">
        <v>320</v>
      </c>
      <c r="Q4323">
        <v>353</v>
      </c>
      <c r="R4323">
        <v>364</v>
      </c>
      <c r="S4323">
        <v>358</v>
      </c>
      <c r="T4323">
        <v>284</v>
      </c>
      <c r="U4323">
        <v>233</v>
      </c>
      <c r="V4323">
        <v>285</v>
      </c>
      <c r="W4323">
        <v>288</v>
      </c>
      <c r="X4323">
        <v>281</v>
      </c>
      <c r="Y4323">
        <v>94</v>
      </c>
      <c r="Z4323">
        <v>95</v>
      </c>
      <c r="AA4323">
        <v>491</v>
      </c>
      <c r="AB4323">
        <v>392</v>
      </c>
      <c r="AC4323">
        <v>343</v>
      </c>
      <c r="AD4323">
        <v>341</v>
      </c>
      <c r="AE4323">
        <v>311</v>
      </c>
      <c r="AF4323">
        <v>342</v>
      </c>
      <c r="AG4323">
        <v>291</v>
      </c>
      <c r="AH4323">
        <v>281</v>
      </c>
      <c r="AI4323">
        <v>280</v>
      </c>
      <c r="AJ4323">
        <v>276</v>
      </c>
      <c r="AK4323">
        <v>111</v>
      </c>
      <c r="AL4323">
        <v>109</v>
      </c>
      <c r="AM4323">
        <v>364.1</v>
      </c>
      <c r="AN4323">
        <v>284.10000000000002</v>
      </c>
      <c r="AO4323">
        <v>64</v>
      </c>
      <c r="AP4323">
        <v>113</v>
      </c>
      <c r="AQ4323">
        <v>70.415647921760396</v>
      </c>
      <c r="AR4323">
        <v>102.25</v>
      </c>
      <c r="AU4323">
        <v>100</v>
      </c>
      <c r="AW4323">
        <v>5</v>
      </c>
      <c r="BG4323">
        <v>145</v>
      </c>
      <c r="BH4323">
        <v>2</v>
      </c>
      <c r="BI4323">
        <v>2</v>
      </c>
      <c r="BJ4323">
        <v>1</v>
      </c>
      <c r="BQ4323" t="s">
        <v>185</v>
      </c>
      <c r="BR4323" t="s">
        <v>247</v>
      </c>
      <c r="BS4323" t="s">
        <v>252</v>
      </c>
      <c r="BT4323" t="s">
        <v>249</v>
      </c>
      <c r="BU4323">
        <v>25</v>
      </c>
      <c r="BV4323" t="s">
        <v>253</v>
      </c>
      <c r="BW4323" t="s">
        <v>173</v>
      </c>
      <c r="BX4323">
        <v>0</v>
      </c>
      <c r="BY4323">
        <v>5</v>
      </c>
      <c r="BZ4323">
        <v>5</v>
      </c>
      <c r="CA4323">
        <v>105</v>
      </c>
      <c r="CB4323">
        <v>5</v>
      </c>
      <c r="CC4323">
        <v>5</v>
      </c>
      <c r="CD4323">
        <v>150</v>
      </c>
      <c r="CE4323">
        <v>2</v>
      </c>
      <c r="CF4323">
        <v>7</v>
      </c>
      <c r="CG4323">
        <v>1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0</v>
      </c>
      <c r="CN4323">
        <v>10</v>
      </c>
      <c r="CO4323">
        <v>255</v>
      </c>
      <c r="CP4323">
        <v>3.9215686274509803E-2</v>
      </c>
      <c r="CQ4323">
        <v>3.5714285714285712E-2</v>
      </c>
      <c r="CR4323">
        <v>0.9107142857142857</v>
      </c>
      <c r="CS4323">
        <v>3.5198873636043647E-2</v>
      </c>
      <c r="CT4323">
        <v>0.89757127771911294</v>
      </c>
      <c r="CU4323">
        <v>2791</v>
      </c>
      <c r="CV4323">
        <v>-1</v>
      </c>
    </row>
    <row r="4324" spans="1:100" x14ac:dyDescent="0.2">
      <c r="A4324">
        <v>2022</v>
      </c>
      <c r="B4324">
        <v>6</v>
      </c>
      <c r="C4324" s="267">
        <v>44735</v>
      </c>
      <c r="D4324">
        <v>425</v>
      </c>
      <c r="E4324">
        <v>674</v>
      </c>
      <c r="F4324">
        <v>4</v>
      </c>
      <c r="G4324" t="s">
        <v>244</v>
      </c>
      <c r="H4324" t="s">
        <v>245</v>
      </c>
      <c r="I4324" t="s">
        <v>246</v>
      </c>
      <c r="J4324">
        <v>2</v>
      </c>
      <c r="K4324">
        <v>1</v>
      </c>
      <c r="L4324">
        <v>256</v>
      </c>
      <c r="M4324">
        <v>240</v>
      </c>
      <c r="N4324">
        <v>274</v>
      </c>
      <c r="O4324">
        <v>377</v>
      </c>
      <c r="P4324">
        <v>371</v>
      </c>
      <c r="Q4324">
        <v>385</v>
      </c>
      <c r="R4324">
        <v>372</v>
      </c>
      <c r="S4324">
        <v>366</v>
      </c>
      <c r="T4324">
        <v>262</v>
      </c>
      <c r="U4324">
        <v>264</v>
      </c>
      <c r="V4324">
        <v>260</v>
      </c>
      <c r="W4324">
        <v>265</v>
      </c>
      <c r="X4324">
        <v>251</v>
      </c>
      <c r="Y4324">
        <v>97</v>
      </c>
      <c r="Z4324">
        <v>97</v>
      </c>
      <c r="AA4324">
        <v>408</v>
      </c>
      <c r="AB4324">
        <v>348</v>
      </c>
      <c r="AC4324">
        <v>339</v>
      </c>
      <c r="AD4324">
        <v>332</v>
      </c>
      <c r="AE4324">
        <v>345</v>
      </c>
      <c r="AF4324">
        <v>300</v>
      </c>
      <c r="AG4324">
        <v>278</v>
      </c>
      <c r="AH4324">
        <v>256</v>
      </c>
      <c r="AI4324">
        <v>277</v>
      </c>
      <c r="AJ4324">
        <v>281</v>
      </c>
      <c r="AK4324">
        <v>111</v>
      </c>
      <c r="AL4324">
        <v>110</v>
      </c>
      <c r="AM4324">
        <v>364.3</v>
      </c>
      <c r="AN4324">
        <v>269.39999999999998</v>
      </c>
      <c r="AO4324">
        <v>60</v>
      </c>
      <c r="AP4324">
        <v>120</v>
      </c>
      <c r="AQ4324">
        <v>69.397590361445779</v>
      </c>
      <c r="AR4324">
        <v>103.75</v>
      </c>
      <c r="AU4324">
        <v>80</v>
      </c>
      <c r="AV4324">
        <v>3</v>
      </c>
      <c r="AW4324">
        <v>4</v>
      </c>
      <c r="BG4324">
        <v>20</v>
      </c>
      <c r="BH4324">
        <v>2</v>
      </c>
      <c r="BI4324">
        <v>2</v>
      </c>
      <c r="BQ4324" t="s">
        <v>185</v>
      </c>
      <c r="BR4324" t="s">
        <v>247</v>
      </c>
      <c r="BS4324" t="s">
        <v>248</v>
      </c>
      <c r="BT4324" t="s">
        <v>249</v>
      </c>
      <c r="BU4324">
        <v>25</v>
      </c>
      <c r="BV4324" t="s">
        <v>244</v>
      </c>
      <c r="BW4324" t="s">
        <v>173</v>
      </c>
      <c r="BX4324">
        <v>0</v>
      </c>
      <c r="BY4324">
        <v>7</v>
      </c>
      <c r="BZ4324">
        <v>7</v>
      </c>
      <c r="CA4324">
        <v>87</v>
      </c>
      <c r="CB4324">
        <v>4</v>
      </c>
      <c r="CC4324">
        <v>4</v>
      </c>
      <c r="CD4324">
        <v>24</v>
      </c>
      <c r="CE4324">
        <v>5</v>
      </c>
      <c r="CF4324">
        <v>6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0</v>
      </c>
      <c r="CN4324">
        <v>11</v>
      </c>
      <c r="CO4324">
        <v>111</v>
      </c>
      <c r="CP4324">
        <v>9.90990990990991E-2</v>
      </c>
      <c r="CQ4324">
        <v>4.296875E-2</v>
      </c>
      <c r="CR4324">
        <v>0.43359375</v>
      </c>
      <c r="CS4324">
        <v>4.0831477357089828E-2</v>
      </c>
      <c r="CT4324">
        <v>0.41202672605790652</v>
      </c>
      <c r="CU4324">
        <v>2791</v>
      </c>
      <c r="CV4324">
        <v>-1</v>
      </c>
    </row>
    <row r="4325" spans="1:100" x14ac:dyDescent="0.2">
      <c r="A4325">
        <v>2022</v>
      </c>
      <c r="B4325">
        <v>6</v>
      </c>
      <c r="C4325" s="267">
        <v>44735</v>
      </c>
      <c r="D4325">
        <v>29</v>
      </c>
      <c r="E4325">
        <v>81</v>
      </c>
      <c r="F4325">
        <v>5</v>
      </c>
      <c r="G4325" t="s">
        <v>484</v>
      </c>
      <c r="H4325" t="s">
        <v>485</v>
      </c>
      <c r="I4325" t="s">
        <v>169</v>
      </c>
      <c r="J4325">
        <v>2</v>
      </c>
      <c r="K4325">
        <v>3</v>
      </c>
      <c r="L4325">
        <v>388</v>
      </c>
      <c r="M4325">
        <v>360</v>
      </c>
      <c r="N4325">
        <v>415</v>
      </c>
      <c r="O4325">
        <v>452</v>
      </c>
      <c r="P4325">
        <v>454</v>
      </c>
      <c r="Q4325">
        <v>432</v>
      </c>
      <c r="R4325">
        <v>510</v>
      </c>
      <c r="S4325">
        <v>483</v>
      </c>
      <c r="T4325">
        <v>360</v>
      </c>
      <c r="U4325">
        <v>331</v>
      </c>
      <c r="V4325">
        <v>303</v>
      </c>
      <c r="W4325">
        <v>385</v>
      </c>
      <c r="X4325">
        <v>378</v>
      </c>
      <c r="AB4325">
        <v>492</v>
      </c>
      <c r="AC4325">
        <v>485</v>
      </c>
      <c r="AD4325">
        <v>470</v>
      </c>
      <c r="AE4325">
        <v>486</v>
      </c>
      <c r="AG4325">
        <v>345</v>
      </c>
      <c r="AH4325">
        <v>368</v>
      </c>
      <c r="AI4325">
        <v>350</v>
      </c>
      <c r="AJ4325">
        <v>365</v>
      </c>
      <c r="AM4325">
        <v>473.77777777777783</v>
      </c>
      <c r="AN4325">
        <v>353.88888888888891</v>
      </c>
      <c r="AO4325">
        <v>60</v>
      </c>
      <c r="AP4325">
        <v>120</v>
      </c>
      <c r="AQ4325"/>
      <c r="AR4325"/>
      <c r="AU4325">
        <v>730</v>
      </c>
      <c r="AV4325">
        <v>4</v>
      </c>
      <c r="AW4325">
        <v>6</v>
      </c>
      <c r="BG4325">
        <v>680</v>
      </c>
      <c r="BH4325">
        <v>2</v>
      </c>
      <c r="BI4325">
        <v>1</v>
      </c>
      <c r="BJ4325">
        <v>1</v>
      </c>
      <c r="BQ4325" t="s">
        <v>180</v>
      </c>
      <c r="BR4325" t="s">
        <v>266</v>
      </c>
      <c r="BS4325" t="s">
        <v>486</v>
      </c>
      <c r="BT4325"/>
      <c r="BU4325">
        <v>25</v>
      </c>
      <c r="BV4325" t="s">
        <v>483</v>
      </c>
      <c r="BW4325" t="s">
        <v>173</v>
      </c>
      <c r="BX4325">
        <v>0</v>
      </c>
      <c r="BY4325">
        <v>10</v>
      </c>
      <c r="BZ4325">
        <v>3.333333333333333</v>
      </c>
      <c r="CA4325">
        <v>733</v>
      </c>
      <c r="CB4325">
        <v>4</v>
      </c>
      <c r="CC4325">
        <v>1.333333333333333</v>
      </c>
      <c r="CD4325">
        <v>681</v>
      </c>
      <c r="CE4325">
        <v>2</v>
      </c>
      <c r="CF4325">
        <v>2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0</v>
      </c>
      <c r="CN4325">
        <v>4.666666666666667</v>
      </c>
      <c r="CO4325">
        <v>1414</v>
      </c>
      <c r="CP4325">
        <v>3.3003300330032999E-3</v>
      </c>
      <c r="CQ4325">
        <v>1.202749140893471E-2</v>
      </c>
      <c r="CR4325">
        <v>3.644329896907216</v>
      </c>
      <c r="CS4325">
        <v>1.318681318681319E-2</v>
      </c>
      <c r="CT4325">
        <v>3.9956043956043952</v>
      </c>
      <c r="CU4325">
        <v>2791</v>
      </c>
      <c r="CV4325">
        <v>-1</v>
      </c>
    </row>
    <row r="4326" spans="1:100" x14ac:dyDescent="0.2">
      <c r="A4326">
        <v>2022</v>
      </c>
      <c r="B4326">
        <v>6</v>
      </c>
      <c r="C4326" s="267">
        <v>44735</v>
      </c>
      <c r="D4326">
        <v>29</v>
      </c>
      <c r="E4326">
        <v>83</v>
      </c>
      <c r="F4326">
        <v>5</v>
      </c>
      <c r="G4326" t="s">
        <v>480</v>
      </c>
      <c r="H4326" t="s">
        <v>481</v>
      </c>
      <c r="I4326" t="s">
        <v>169</v>
      </c>
      <c r="J4326">
        <v>2</v>
      </c>
      <c r="K4326">
        <v>3</v>
      </c>
      <c r="L4326">
        <v>22</v>
      </c>
      <c r="M4326">
        <v>20</v>
      </c>
      <c r="N4326">
        <v>23</v>
      </c>
      <c r="Y4326">
        <v>100</v>
      </c>
      <c r="Z4326">
        <v>100</v>
      </c>
      <c r="AK4326">
        <v>98</v>
      </c>
      <c r="AL4326">
        <v>98</v>
      </c>
      <c r="AM4326"/>
      <c r="AN4326"/>
      <c r="AO4326">
        <v>60</v>
      </c>
      <c r="AP4326">
        <v>120</v>
      </c>
      <c r="AQ4326">
        <v>72.727272727272734</v>
      </c>
      <c r="AR4326">
        <v>99</v>
      </c>
      <c r="BQ4326" t="s">
        <v>180</v>
      </c>
      <c r="BR4326" t="s">
        <v>266</v>
      </c>
      <c r="BS4326" t="s">
        <v>482</v>
      </c>
      <c r="BT4326"/>
      <c r="BU4326">
        <v>25</v>
      </c>
      <c r="BV4326" t="s">
        <v>483</v>
      </c>
      <c r="BW4326" t="s">
        <v>173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>
        <v>0</v>
      </c>
      <c r="CL4326">
        <v>0</v>
      </c>
      <c r="CM4326">
        <v>0</v>
      </c>
      <c r="CN4326">
        <v>0</v>
      </c>
      <c r="CO4326">
        <v>0</v>
      </c>
      <c r="CP4326"/>
      <c r="CQ4326">
        <v>0</v>
      </c>
      <c r="CR4326">
        <v>0</v>
      </c>
      <c r="CS4326"/>
      <c r="CT4326"/>
      <c r="CU4326">
        <v>2791</v>
      </c>
      <c r="CV4326"/>
    </row>
    <row r="4327" spans="1:100" x14ac:dyDescent="0.2">
      <c r="A4327">
        <v>2022</v>
      </c>
      <c r="B4327">
        <v>6</v>
      </c>
      <c r="C4327" s="267">
        <v>44735</v>
      </c>
      <c r="D4327">
        <v>384</v>
      </c>
      <c r="E4327">
        <v>556</v>
      </c>
      <c r="F4327">
        <v>6</v>
      </c>
      <c r="G4327" t="s">
        <v>202</v>
      </c>
      <c r="H4327" t="s">
        <v>203</v>
      </c>
      <c r="I4327" t="s">
        <v>169</v>
      </c>
      <c r="J4327">
        <v>1</v>
      </c>
      <c r="K4327">
        <v>6</v>
      </c>
      <c r="L4327">
        <v>1066</v>
      </c>
      <c r="M4327">
        <v>1003</v>
      </c>
      <c r="N4327">
        <v>1141</v>
      </c>
      <c r="O4327">
        <v>1983</v>
      </c>
      <c r="P4327">
        <v>2170</v>
      </c>
      <c r="Q4327">
        <v>2182</v>
      </c>
      <c r="R4327">
        <v>2295</v>
      </c>
      <c r="S4327">
        <v>1958</v>
      </c>
      <c r="T4327">
        <v>1340</v>
      </c>
      <c r="U4327">
        <v>1369</v>
      </c>
      <c r="V4327">
        <v>1357</v>
      </c>
      <c r="W4327">
        <v>1359</v>
      </c>
      <c r="X4327">
        <v>1288</v>
      </c>
      <c r="AA4327">
        <v>2295</v>
      </c>
      <c r="AB4327">
        <v>2112</v>
      </c>
      <c r="AC4327">
        <v>1931</v>
      </c>
      <c r="AD4327">
        <v>1888</v>
      </c>
      <c r="AE4327">
        <v>1831</v>
      </c>
      <c r="AF4327">
        <v>1464</v>
      </c>
      <c r="AG4327">
        <v>1276</v>
      </c>
      <c r="AH4327">
        <v>1280</v>
      </c>
      <c r="AI4327">
        <v>1276</v>
      </c>
      <c r="AJ4327">
        <v>1294</v>
      </c>
      <c r="AM4327">
        <v>2064.5</v>
      </c>
      <c r="AN4327">
        <v>1330.3</v>
      </c>
      <c r="AO4327">
        <v>21</v>
      </c>
      <c r="AP4327">
        <v>180</v>
      </c>
      <c r="AQ4327"/>
      <c r="AR4327"/>
      <c r="AU4327">
        <v>312</v>
      </c>
      <c r="AV4327">
        <v>15</v>
      </c>
      <c r="AW4327">
        <v>12</v>
      </c>
      <c r="BG4327">
        <v>120</v>
      </c>
      <c r="BH4327">
        <v>6</v>
      </c>
      <c r="BI4327">
        <v>8</v>
      </c>
      <c r="BJ4327">
        <v>10</v>
      </c>
      <c r="BQ4327" t="s">
        <v>185</v>
      </c>
      <c r="BR4327" t="s">
        <v>186</v>
      </c>
      <c r="BS4327" t="s">
        <v>204</v>
      </c>
      <c r="BT4327" t="s">
        <v>188</v>
      </c>
      <c r="BU4327">
        <v>25</v>
      </c>
      <c r="BV4327" t="s">
        <v>205</v>
      </c>
      <c r="BW4327" t="s">
        <v>173</v>
      </c>
      <c r="BX4327">
        <v>0</v>
      </c>
      <c r="BY4327">
        <v>27</v>
      </c>
      <c r="BZ4327">
        <v>4.5</v>
      </c>
      <c r="CA4327">
        <v>316</v>
      </c>
      <c r="CB4327">
        <v>24</v>
      </c>
      <c r="CC4327">
        <v>4</v>
      </c>
      <c r="CD4327">
        <v>124</v>
      </c>
      <c r="CE4327">
        <v>3</v>
      </c>
      <c r="CF4327">
        <v>3</v>
      </c>
      <c r="CG4327">
        <v>1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0</v>
      </c>
      <c r="CN4327">
        <v>8.5</v>
      </c>
      <c r="CO4327">
        <v>440</v>
      </c>
      <c r="CP4327">
        <v>1.9318181818181821E-2</v>
      </c>
      <c r="CQ4327">
        <v>7.9737335834896804E-3</v>
      </c>
      <c r="CR4327">
        <v>0.41275797373358353</v>
      </c>
      <c r="CS4327">
        <v>6.3895361948432686E-3</v>
      </c>
      <c r="CT4327">
        <v>0.33075246185071039</v>
      </c>
      <c r="CU4327">
        <v>2791</v>
      </c>
      <c r="CV4327">
        <v>-1</v>
      </c>
    </row>
    <row r="4328" spans="1:100" x14ac:dyDescent="0.2">
      <c r="A4328">
        <v>2022</v>
      </c>
      <c r="B4328">
        <v>6</v>
      </c>
      <c r="C4328" s="267">
        <v>44735</v>
      </c>
      <c r="D4328">
        <v>384</v>
      </c>
      <c r="E4328">
        <v>557</v>
      </c>
      <c r="F4328">
        <v>6</v>
      </c>
      <c r="G4328" t="s">
        <v>206</v>
      </c>
      <c r="H4328" t="s">
        <v>207</v>
      </c>
      <c r="I4328" t="s">
        <v>169</v>
      </c>
      <c r="J4328">
        <v>1</v>
      </c>
      <c r="K4328">
        <v>6</v>
      </c>
      <c r="L4328">
        <v>182</v>
      </c>
      <c r="M4328">
        <v>171</v>
      </c>
      <c r="N4328">
        <v>194</v>
      </c>
      <c r="Y4328">
        <v>166</v>
      </c>
      <c r="Z4328">
        <v>167</v>
      </c>
      <c r="AK4328">
        <v>168</v>
      </c>
      <c r="AL4328">
        <v>168</v>
      </c>
      <c r="AM4328"/>
      <c r="AN4328"/>
      <c r="AO4328">
        <v>21</v>
      </c>
      <c r="AP4328">
        <v>180</v>
      </c>
      <c r="AQ4328">
        <v>21.52466367713005</v>
      </c>
      <c r="AR4328">
        <v>167.25</v>
      </c>
      <c r="BQ4328" t="s">
        <v>185</v>
      </c>
      <c r="BR4328" t="s">
        <v>186</v>
      </c>
      <c r="BS4328" t="s">
        <v>208</v>
      </c>
      <c r="BT4328" t="s">
        <v>209</v>
      </c>
      <c r="BU4328">
        <v>25</v>
      </c>
      <c r="BV4328" t="s">
        <v>205</v>
      </c>
      <c r="BW4328" t="s">
        <v>173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0</v>
      </c>
      <c r="CN4328">
        <v>0</v>
      </c>
      <c r="CO4328">
        <v>0</v>
      </c>
      <c r="CP4328"/>
      <c r="CQ4328">
        <v>0</v>
      </c>
      <c r="CR4328">
        <v>0</v>
      </c>
      <c r="CS4328"/>
      <c r="CT4328"/>
      <c r="CU4328">
        <v>2791</v>
      </c>
      <c r="CV4328"/>
    </row>
    <row r="4329" spans="1:100" x14ac:dyDescent="0.2">
      <c r="A4329">
        <v>2022</v>
      </c>
      <c r="B4329">
        <v>6</v>
      </c>
      <c r="C4329" s="267">
        <v>44735</v>
      </c>
      <c r="D4329">
        <v>406</v>
      </c>
      <c r="E4329">
        <v>623</v>
      </c>
      <c r="F4329">
        <v>7</v>
      </c>
      <c r="G4329" t="s">
        <v>609</v>
      </c>
      <c r="H4329" t="s">
        <v>610</v>
      </c>
      <c r="I4329" t="s">
        <v>169</v>
      </c>
      <c r="J4329">
        <v>1</v>
      </c>
      <c r="K4329">
        <v>5</v>
      </c>
      <c r="L4329">
        <v>599</v>
      </c>
      <c r="M4329">
        <v>551</v>
      </c>
      <c r="N4329">
        <v>646</v>
      </c>
      <c r="O4329">
        <v>602</v>
      </c>
      <c r="P4329">
        <v>694</v>
      </c>
      <c r="Q4329">
        <v>655</v>
      </c>
      <c r="R4329">
        <v>664</v>
      </c>
      <c r="S4329">
        <v>654</v>
      </c>
      <c r="T4329">
        <v>505</v>
      </c>
      <c r="U4329">
        <v>571</v>
      </c>
      <c r="V4329">
        <v>558</v>
      </c>
      <c r="W4329">
        <v>568</v>
      </c>
      <c r="X4329">
        <v>560</v>
      </c>
      <c r="AA4329">
        <v>744</v>
      </c>
      <c r="AB4329">
        <v>740</v>
      </c>
      <c r="AC4329">
        <v>735</v>
      </c>
      <c r="AD4329">
        <v>725</v>
      </c>
      <c r="AE4329">
        <v>748</v>
      </c>
      <c r="AF4329">
        <v>619</v>
      </c>
      <c r="AG4329">
        <v>612</v>
      </c>
      <c r="AH4329">
        <v>608</v>
      </c>
      <c r="AI4329">
        <v>547</v>
      </c>
      <c r="AJ4329">
        <v>568</v>
      </c>
      <c r="AM4329">
        <v>696.1</v>
      </c>
      <c r="AN4329">
        <v>571.6</v>
      </c>
      <c r="AO4329">
        <v>23</v>
      </c>
      <c r="AP4329">
        <v>157</v>
      </c>
      <c r="AQ4329"/>
      <c r="AR4329"/>
      <c r="AU4329">
        <v>270</v>
      </c>
      <c r="AV4329">
        <v>6</v>
      </c>
      <c r="AW4329">
        <v>3</v>
      </c>
      <c r="BG4329">
        <v>390</v>
      </c>
      <c r="BH4329">
        <v>2</v>
      </c>
      <c r="BI4329">
        <v>1</v>
      </c>
      <c r="BJ4329">
        <v>1</v>
      </c>
      <c r="BQ4329" t="s">
        <v>180</v>
      </c>
      <c r="BR4329" t="s">
        <v>192</v>
      </c>
      <c r="BS4329" t="s">
        <v>611</v>
      </c>
      <c r="BT4329"/>
      <c r="BU4329">
        <v>25</v>
      </c>
      <c r="BV4329" t="s">
        <v>608</v>
      </c>
      <c r="BW4329" t="s">
        <v>173</v>
      </c>
      <c r="BX4329">
        <v>0</v>
      </c>
      <c r="BY4329">
        <v>9</v>
      </c>
      <c r="BZ4329">
        <v>1.8</v>
      </c>
      <c r="CA4329">
        <v>271</v>
      </c>
      <c r="CB4329">
        <v>4</v>
      </c>
      <c r="CC4329">
        <v>0.8</v>
      </c>
      <c r="CD4329">
        <v>390</v>
      </c>
      <c r="CE4329">
        <v>1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0</v>
      </c>
      <c r="CN4329">
        <v>2.6</v>
      </c>
      <c r="CO4329">
        <v>661</v>
      </c>
      <c r="CP4329">
        <v>3.9334341906202726E-3</v>
      </c>
      <c r="CQ4329">
        <v>4.3405676126878128E-3</v>
      </c>
      <c r="CR4329">
        <v>1.1035058430717859</v>
      </c>
      <c r="CS4329">
        <v>4.5486354093771872E-3</v>
      </c>
      <c r="CT4329">
        <v>1.1564030790762769</v>
      </c>
      <c r="CU4329">
        <v>2791</v>
      </c>
      <c r="CV4329">
        <v>-1</v>
      </c>
    </row>
    <row r="4330" spans="1:100" x14ac:dyDescent="0.2">
      <c r="A4330">
        <v>2022</v>
      </c>
      <c r="B4330">
        <v>6</v>
      </c>
      <c r="C4330" s="267">
        <v>44735</v>
      </c>
      <c r="D4330">
        <v>406</v>
      </c>
      <c r="E4330">
        <v>624</v>
      </c>
      <c r="F4330">
        <v>7</v>
      </c>
      <c r="G4330" t="s">
        <v>612</v>
      </c>
      <c r="H4330" t="s">
        <v>613</v>
      </c>
      <c r="I4330" t="s">
        <v>169</v>
      </c>
      <c r="J4330">
        <v>1</v>
      </c>
      <c r="K4330">
        <v>5</v>
      </c>
      <c r="L4330">
        <v>374</v>
      </c>
      <c r="M4330">
        <v>344</v>
      </c>
      <c r="N4330">
        <v>403</v>
      </c>
      <c r="O4330">
        <v>345</v>
      </c>
      <c r="P4330">
        <v>383</v>
      </c>
      <c r="Q4330">
        <v>368</v>
      </c>
      <c r="R4330">
        <v>372</v>
      </c>
      <c r="S4330">
        <v>360</v>
      </c>
      <c r="T4330">
        <v>293</v>
      </c>
      <c r="U4330">
        <v>313</v>
      </c>
      <c r="V4330">
        <v>302</v>
      </c>
      <c r="W4330">
        <v>313</v>
      </c>
      <c r="X4330">
        <v>315</v>
      </c>
      <c r="AA4330">
        <v>434</v>
      </c>
      <c r="AB4330">
        <v>435</v>
      </c>
      <c r="AC4330">
        <v>430</v>
      </c>
      <c r="AD4330">
        <v>428</v>
      </c>
      <c r="AE4330">
        <v>430</v>
      </c>
      <c r="AF4330">
        <v>356</v>
      </c>
      <c r="AG4330">
        <v>358</v>
      </c>
      <c r="AH4330">
        <v>324</v>
      </c>
      <c r="AI4330">
        <v>336</v>
      </c>
      <c r="AJ4330">
        <v>338</v>
      </c>
      <c r="AM4330">
        <v>398.5</v>
      </c>
      <c r="AN4330">
        <v>324.8</v>
      </c>
      <c r="AO4330">
        <v>23</v>
      </c>
      <c r="AP4330">
        <v>157</v>
      </c>
      <c r="AQ4330"/>
      <c r="AR4330"/>
      <c r="AU4330">
        <v>270</v>
      </c>
      <c r="AV4330">
        <v>6</v>
      </c>
      <c r="AW4330">
        <v>5</v>
      </c>
      <c r="BG4330">
        <v>390</v>
      </c>
      <c r="BH4330">
        <v>1</v>
      </c>
      <c r="BI4330">
        <v>1</v>
      </c>
      <c r="BJ4330">
        <v>1</v>
      </c>
      <c r="BQ4330" t="s">
        <v>180</v>
      </c>
      <c r="BR4330" t="s">
        <v>192</v>
      </c>
      <c r="BS4330" t="s">
        <v>197</v>
      </c>
      <c r="BT4330"/>
      <c r="BU4330">
        <v>25</v>
      </c>
      <c r="BV4330" t="s">
        <v>608</v>
      </c>
      <c r="BW4330" t="s">
        <v>173</v>
      </c>
      <c r="BX4330">
        <v>0</v>
      </c>
      <c r="BY4330">
        <v>11</v>
      </c>
      <c r="BZ4330">
        <v>2.2000000000000002</v>
      </c>
      <c r="CA4330">
        <v>272</v>
      </c>
      <c r="CB4330">
        <v>3</v>
      </c>
      <c r="CC4330">
        <v>0.6</v>
      </c>
      <c r="CD4330">
        <v>390</v>
      </c>
      <c r="CE4330">
        <v>1</v>
      </c>
      <c r="CF4330">
        <v>1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CM4330">
        <v>0</v>
      </c>
      <c r="CN4330">
        <v>2.8</v>
      </c>
      <c r="CO4330">
        <v>662</v>
      </c>
      <c r="CP4330">
        <v>4.229607250755287E-3</v>
      </c>
      <c r="CQ4330">
        <v>7.4866310160427814E-3</v>
      </c>
      <c r="CR4330">
        <v>1.7700534759358291</v>
      </c>
      <c r="CS4330">
        <v>8.6206896551724137E-3</v>
      </c>
      <c r="CT4330">
        <v>2.0381773399014782</v>
      </c>
      <c r="CU4330">
        <v>2791</v>
      </c>
      <c r="CV4330">
        <v>-1</v>
      </c>
    </row>
    <row r="4331" spans="1:100" x14ac:dyDescent="0.2">
      <c r="A4331">
        <v>2022</v>
      </c>
      <c r="B4331">
        <v>6</v>
      </c>
      <c r="C4331" s="267">
        <v>44735</v>
      </c>
      <c r="D4331">
        <v>406</v>
      </c>
      <c r="E4331">
        <v>625</v>
      </c>
      <c r="F4331">
        <v>7</v>
      </c>
      <c r="G4331" t="s">
        <v>614</v>
      </c>
      <c r="H4331" t="s">
        <v>615</v>
      </c>
      <c r="I4331" t="s">
        <v>169</v>
      </c>
      <c r="J4331">
        <v>1</v>
      </c>
      <c r="K4331">
        <v>5</v>
      </c>
      <c r="L4331">
        <v>140</v>
      </c>
      <c r="M4331">
        <v>129</v>
      </c>
      <c r="N4331">
        <v>150</v>
      </c>
      <c r="O4331">
        <v>128</v>
      </c>
      <c r="P4331">
        <v>139</v>
      </c>
      <c r="Q4331">
        <v>145</v>
      </c>
      <c r="R4331">
        <v>138</v>
      </c>
      <c r="S4331">
        <v>142</v>
      </c>
      <c r="T4331">
        <v>109</v>
      </c>
      <c r="U4331">
        <v>116</v>
      </c>
      <c r="V4331">
        <v>121</v>
      </c>
      <c r="W4331">
        <v>115</v>
      </c>
      <c r="X4331">
        <v>118</v>
      </c>
      <c r="AA4331">
        <v>201</v>
      </c>
      <c r="AB4331">
        <v>200</v>
      </c>
      <c r="AC4331">
        <v>196</v>
      </c>
      <c r="AD4331">
        <v>198</v>
      </c>
      <c r="AE4331">
        <v>211</v>
      </c>
      <c r="AF4331">
        <v>147</v>
      </c>
      <c r="AG4331">
        <v>145</v>
      </c>
      <c r="AH4331">
        <v>141</v>
      </c>
      <c r="AI4331">
        <v>125</v>
      </c>
      <c r="AJ4331">
        <v>133</v>
      </c>
      <c r="AM4331">
        <v>169.8</v>
      </c>
      <c r="AN4331">
        <v>127</v>
      </c>
      <c r="AO4331">
        <v>23</v>
      </c>
      <c r="AP4331">
        <v>157</v>
      </c>
      <c r="AQ4331"/>
      <c r="AR4331"/>
      <c r="AU4331">
        <v>270</v>
      </c>
      <c r="AV4331">
        <v>3</v>
      </c>
      <c r="AW4331">
        <v>5</v>
      </c>
      <c r="BG4331">
        <v>390</v>
      </c>
      <c r="BH4331">
        <v>2</v>
      </c>
      <c r="BI4331">
        <v>2</v>
      </c>
      <c r="BJ4331">
        <v>1</v>
      </c>
      <c r="BQ4331" t="s">
        <v>180</v>
      </c>
      <c r="BR4331" t="s">
        <v>192</v>
      </c>
      <c r="BS4331" t="s">
        <v>197</v>
      </c>
      <c r="BT4331"/>
      <c r="BU4331">
        <v>25</v>
      </c>
      <c r="BV4331" t="s">
        <v>608</v>
      </c>
      <c r="BW4331" t="s">
        <v>173</v>
      </c>
      <c r="BX4331">
        <v>0</v>
      </c>
      <c r="BY4331">
        <v>8</v>
      </c>
      <c r="BZ4331">
        <v>1.6</v>
      </c>
      <c r="CA4331">
        <v>271</v>
      </c>
      <c r="CB4331">
        <v>5</v>
      </c>
      <c r="CC4331">
        <v>1</v>
      </c>
      <c r="CD4331">
        <v>391</v>
      </c>
      <c r="CE4331">
        <v>1</v>
      </c>
      <c r="CF4331">
        <v>1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0</v>
      </c>
      <c r="CN4331">
        <v>2.6</v>
      </c>
      <c r="CO4331">
        <v>662</v>
      </c>
      <c r="CP4331">
        <v>3.9274924471299098E-3</v>
      </c>
      <c r="CQ4331">
        <v>1.8571428571428569E-2</v>
      </c>
      <c r="CR4331">
        <v>4.7285714285714286</v>
      </c>
      <c r="CS4331">
        <v>2.0472440944881889E-2</v>
      </c>
      <c r="CT4331">
        <v>5.21259842519685</v>
      </c>
      <c r="CU4331">
        <v>2791</v>
      </c>
      <c r="CV4331">
        <v>-1</v>
      </c>
    </row>
    <row r="4332" spans="1:100" x14ac:dyDescent="0.2">
      <c r="A4332">
        <v>2022</v>
      </c>
      <c r="B4332">
        <v>6</v>
      </c>
      <c r="C4332" s="267">
        <v>44735</v>
      </c>
      <c r="D4332">
        <v>406</v>
      </c>
      <c r="E4332">
        <v>626</v>
      </c>
      <c r="F4332">
        <v>7</v>
      </c>
      <c r="G4332" t="s">
        <v>606</v>
      </c>
      <c r="H4332" t="s">
        <v>607</v>
      </c>
      <c r="I4332" t="s">
        <v>169</v>
      </c>
      <c r="J4332">
        <v>1</v>
      </c>
      <c r="K4332">
        <v>5</v>
      </c>
      <c r="L4332">
        <v>276</v>
      </c>
      <c r="M4332">
        <v>254</v>
      </c>
      <c r="N4332">
        <v>297</v>
      </c>
      <c r="O4332">
        <v>304</v>
      </c>
      <c r="P4332">
        <v>349</v>
      </c>
      <c r="Q4332">
        <v>335</v>
      </c>
      <c r="R4332">
        <v>329</v>
      </c>
      <c r="S4332">
        <v>346</v>
      </c>
      <c r="T4332">
        <v>225</v>
      </c>
      <c r="U4332">
        <v>254</v>
      </c>
      <c r="V4332">
        <v>256</v>
      </c>
      <c r="W4332">
        <v>256</v>
      </c>
      <c r="X4332">
        <v>258</v>
      </c>
      <c r="Y4332">
        <v>129</v>
      </c>
      <c r="Z4332">
        <v>130</v>
      </c>
      <c r="AA4332">
        <v>387</v>
      </c>
      <c r="AB4332">
        <v>372</v>
      </c>
      <c r="AC4332">
        <v>366</v>
      </c>
      <c r="AD4332">
        <v>337</v>
      </c>
      <c r="AE4332">
        <v>342</v>
      </c>
      <c r="AF4332">
        <v>280</v>
      </c>
      <c r="AG4332">
        <v>284</v>
      </c>
      <c r="AH4332">
        <v>280</v>
      </c>
      <c r="AI4332">
        <v>250</v>
      </c>
      <c r="AJ4332">
        <v>261</v>
      </c>
      <c r="AK4332">
        <v>143</v>
      </c>
      <c r="AL4332">
        <v>143</v>
      </c>
      <c r="AM4332">
        <v>346.7</v>
      </c>
      <c r="AN4332">
        <v>260.39999999999998</v>
      </c>
      <c r="AO4332">
        <v>23</v>
      </c>
      <c r="AP4332">
        <v>157</v>
      </c>
      <c r="AQ4332">
        <v>26.422018348623851</v>
      </c>
      <c r="AR4332">
        <v>136.25</v>
      </c>
      <c r="AU4332">
        <v>270</v>
      </c>
      <c r="AV4332">
        <v>3</v>
      </c>
      <c r="AW4332">
        <v>10</v>
      </c>
      <c r="AX4332">
        <v>3</v>
      </c>
      <c r="BG4332">
        <v>390</v>
      </c>
      <c r="BH4332">
        <v>4</v>
      </c>
      <c r="BI4332">
        <v>4</v>
      </c>
      <c r="BJ4332">
        <v>3</v>
      </c>
      <c r="BQ4332" t="s">
        <v>180</v>
      </c>
      <c r="BR4332" t="s">
        <v>192</v>
      </c>
      <c r="BS4332" t="s">
        <v>197</v>
      </c>
      <c r="BT4332"/>
      <c r="BU4332">
        <v>25</v>
      </c>
      <c r="BV4332" t="s">
        <v>608</v>
      </c>
      <c r="BW4332" t="s">
        <v>173</v>
      </c>
      <c r="BX4332">
        <v>0</v>
      </c>
      <c r="BY4332">
        <v>16</v>
      </c>
      <c r="BZ4332">
        <v>3.2</v>
      </c>
      <c r="CA4332">
        <v>273</v>
      </c>
      <c r="CB4332">
        <v>11</v>
      </c>
      <c r="CC4332">
        <v>2.2000000000000002</v>
      </c>
      <c r="CD4332">
        <v>392</v>
      </c>
      <c r="CE4332">
        <v>1</v>
      </c>
      <c r="CF4332">
        <v>2</v>
      </c>
      <c r="CG4332">
        <v>1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0</v>
      </c>
      <c r="CN4332">
        <v>5.4</v>
      </c>
      <c r="CO4332">
        <v>665</v>
      </c>
      <c r="CP4332">
        <v>8.1203007518796996E-3</v>
      </c>
      <c r="CQ4332">
        <v>1.9565217391304349E-2</v>
      </c>
      <c r="CR4332">
        <v>2.4094202898550718</v>
      </c>
      <c r="CS4332">
        <v>2.07373271889401E-2</v>
      </c>
      <c r="CT4332">
        <v>2.553763440860215</v>
      </c>
      <c r="CU4332">
        <v>2791</v>
      </c>
      <c r="CV4332">
        <v>-1</v>
      </c>
    </row>
    <row r="4333" spans="1:100" x14ac:dyDescent="0.2">
      <c r="A4333">
        <v>2022</v>
      </c>
      <c r="B4333">
        <v>6</v>
      </c>
      <c r="C4333" s="267">
        <v>44735</v>
      </c>
      <c r="D4333">
        <v>1</v>
      </c>
      <c r="E4333">
        <v>1</v>
      </c>
      <c r="F4333">
        <v>8</v>
      </c>
      <c r="G4333" t="s">
        <v>388</v>
      </c>
      <c r="H4333" t="s">
        <v>389</v>
      </c>
      <c r="I4333" t="s">
        <v>169</v>
      </c>
      <c r="J4333">
        <v>3</v>
      </c>
      <c r="K4333">
        <v>2</v>
      </c>
      <c r="L4333">
        <v>111</v>
      </c>
      <c r="M4333">
        <v>103</v>
      </c>
      <c r="N4333">
        <v>118</v>
      </c>
      <c r="P4333">
        <v>140</v>
      </c>
      <c r="Q4333">
        <v>129</v>
      </c>
      <c r="R4333">
        <v>131</v>
      </c>
      <c r="S4333">
        <v>139</v>
      </c>
      <c r="U4333">
        <v>110</v>
      </c>
      <c r="V4333">
        <v>107</v>
      </c>
      <c r="W4333">
        <v>100</v>
      </c>
      <c r="X4333">
        <v>109</v>
      </c>
      <c r="AA4333">
        <v>148</v>
      </c>
      <c r="AB4333">
        <v>140</v>
      </c>
      <c r="AC4333">
        <v>140</v>
      </c>
      <c r="AD4333">
        <v>146</v>
      </c>
      <c r="AE4333">
        <v>155</v>
      </c>
      <c r="AF4333">
        <v>108</v>
      </c>
      <c r="AG4333">
        <v>108</v>
      </c>
      <c r="AH4333">
        <v>109</v>
      </c>
      <c r="AI4333">
        <v>108</v>
      </c>
      <c r="AJ4333">
        <v>112</v>
      </c>
      <c r="AM4333">
        <v>140.88888888888891</v>
      </c>
      <c r="AN4333">
        <v>107.8888888888889</v>
      </c>
      <c r="AO4333">
        <v>108</v>
      </c>
      <c r="AP4333">
        <v>100</v>
      </c>
      <c r="AQ4333"/>
      <c r="AR4333"/>
      <c r="AU4333">
        <v>912</v>
      </c>
      <c r="AV4333">
        <v>1</v>
      </c>
      <c r="AW4333">
        <v>5</v>
      </c>
      <c r="AX4333">
        <v>3</v>
      </c>
      <c r="BG4333">
        <v>704</v>
      </c>
      <c r="BH4333">
        <v>4</v>
      </c>
      <c r="BI4333">
        <v>1</v>
      </c>
      <c r="BJ4333">
        <v>2</v>
      </c>
      <c r="BQ4333" t="s">
        <v>390</v>
      </c>
      <c r="BR4333" t="s">
        <v>390</v>
      </c>
      <c r="BS4333"/>
      <c r="BT4333"/>
      <c r="BU4333">
        <v>25</v>
      </c>
      <c r="BV4333" t="s">
        <v>391</v>
      </c>
      <c r="BW4333" t="s">
        <v>173</v>
      </c>
      <c r="BX4333">
        <v>0</v>
      </c>
      <c r="BY4333">
        <v>9</v>
      </c>
      <c r="BZ4333">
        <v>4.5</v>
      </c>
      <c r="CA4333">
        <v>916</v>
      </c>
      <c r="CB4333">
        <v>7</v>
      </c>
      <c r="CC4333">
        <v>3.5</v>
      </c>
      <c r="CD4333">
        <v>707</v>
      </c>
      <c r="CE4333">
        <v>2</v>
      </c>
      <c r="CF4333">
        <v>3</v>
      </c>
      <c r="CG4333">
        <v>2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0</v>
      </c>
      <c r="CN4333">
        <v>8</v>
      </c>
      <c r="CO4333">
        <v>1623</v>
      </c>
      <c r="CP4333">
        <v>4.9291435613062233E-3</v>
      </c>
      <c r="CQ4333">
        <v>7.2072072072072071E-2</v>
      </c>
      <c r="CR4333">
        <v>14.621621621621619</v>
      </c>
      <c r="CS4333">
        <v>7.4150360453141093E-2</v>
      </c>
      <c r="CT4333">
        <v>15.043254376930999</v>
      </c>
      <c r="CU4333">
        <v>2791</v>
      </c>
      <c r="CV4333">
        <v>-1</v>
      </c>
    </row>
    <row r="4334" spans="1:100" x14ac:dyDescent="0.2">
      <c r="A4334">
        <v>2022</v>
      </c>
      <c r="B4334">
        <v>6</v>
      </c>
      <c r="C4334" s="267">
        <v>44735</v>
      </c>
      <c r="D4334">
        <v>1</v>
      </c>
      <c r="E4334">
        <v>2</v>
      </c>
      <c r="F4334">
        <v>8</v>
      </c>
      <c r="G4334" t="s">
        <v>392</v>
      </c>
      <c r="H4334" t="s">
        <v>393</v>
      </c>
      <c r="I4334" t="s">
        <v>169</v>
      </c>
      <c r="J4334">
        <v>3</v>
      </c>
      <c r="K4334">
        <v>2</v>
      </c>
      <c r="L4334">
        <v>113</v>
      </c>
      <c r="M4334">
        <v>105</v>
      </c>
      <c r="N4334">
        <v>120</v>
      </c>
      <c r="P4334">
        <v>157</v>
      </c>
      <c r="Q4334">
        <v>137</v>
      </c>
      <c r="R4334">
        <v>140</v>
      </c>
      <c r="S4334">
        <v>158</v>
      </c>
      <c r="U4334">
        <v>117</v>
      </c>
      <c r="V4334">
        <v>106</v>
      </c>
      <c r="W4334">
        <v>103</v>
      </c>
      <c r="X4334">
        <v>110</v>
      </c>
      <c r="Y4334">
        <v>95</v>
      </c>
      <c r="Z4334">
        <v>95</v>
      </c>
      <c r="AA4334">
        <v>130</v>
      </c>
      <c r="AB4334">
        <v>128</v>
      </c>
      <c r="AC4334">
        <v>126</v>
      </c>
      <c r="AD4334">
        <v>133</v>
      </c>
      <c r="AE4334">
        <v>142</v>
      </c>
      <c r="AF4334">
        <v>96</v>
      </c>
      <c r="AG4334">
        <v>99</v>
      </c>
      <c r="AH4334">
        <v>105</v>
      </c>
      <c r="AI4334">
        <v>95</v>
      </c>
      <c r="AJ4334">
        <v>109</v>
      </c>
      <c r="AK4334">
        <v>106</v>
      </c>
      <c r="AL4334">
        <v>105</v>
      </c>
      <c r="AM4334">
        <v>139</v>
      </c>
      <c r="AN4334">
        <v>104.4444444444444</v>
      </c>
      <c r="AO4334">
        <v>108</v>
      </c>
      <c r="AP4334">
        <v>100</v>
      </c>
      <c r="AQ4334">
        <v>107.73067331670821</v>
      </c>
      <c r="AR4334">
        <v>100.25</v>
      </c>
      <c r="AU4334">
        <v>728</v>
      </c>
      <c r="AW4334">
        <v>6</v>
      </c>
      <c r="AX4334">
        <v>3</v>
      </c>
      <c r="BG4334">
        <v>1794</v>
      </c>
      <c r="BH4334">
        <v>4</v>
      </c>
      <c r="BI4334">
        <v>2</v>
      </c>
      <c r="BJ4334">
        <v>1</v>
      </c>
      <c r="BQ4334" t="s">
        <v>390</v>
      </c>
      <c r="BR4334" t="s">
        <v>390</v>
      </c>
      <c r="BS4334"/>
      <c r="BT4334"/>
      <c r="BU4334">
        <v>25</v>
      </c>
      <c r="BV4334" t="s">
        <v>391</v>
      </c>
      <c r="BW4334" t="s">
        <v>173</v>
      </c>
      <c r="BX4334">
        <v>0</v>
      </c>
      <c r="BY4334">
        <v>9</v>
      </c>
      <c r="BZ4334">
        <v>4.5</v>
      </c>
      <c r="CA4334">
        <v>732</v>
      </c>
      <c r="CB4334">
        <v>7</v>
      </c>
      <c r="CC4334">
        <v>3.5</v>
      </c>
      <c r="CD4334">
        <v>1797</v>
      </c>
      <c r="CE4334">
        <v>2</v>
      </c>
      <c r="CF4334">
        <v>4</v>
      </c>
      <c r="CG4334">
        <v>2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0</v>
      </c>
      <c r="CN4334">
        <v>8</v>
      </c>
      <c r="CO4334">
        <v>2529</v>
      </c>
      <c r="CP4334">
        <v>3.1633056544088569E-3</v>
      </c>
      <c r="CQ4334">
        <v>7.0796460176991149E-2</v>
      </c>
      <c r="CR4334">
        <v>22.380530973451329</v>
      </c>
      <c r="CS4334">
        <v>7.6595744680851063E-2</v>
      </c>
      <c r="CT4334">
        <v>24.21382978723404</v>
      </c>
      <c r="CU4334">
        <v>2791</v>
      </c>
      <c r="CV4334">
        <v>-1</v>
      </c>
    </row>
    <row r="4335" spans="1:100" x14ac:dyDescent="0.2">
      <c r="A4335">
        <v>2022</v>
      </c>
      <c r="B4335">
        <v>6</v>
      </c>
      <c r="C4335" s="267">
        <v>44735</v>
      </c>
      <c r="D4335">
        <v>159</v>
      </c>
      <c r="E4335">
        <v>299</v>
      </c>
      <c r="F4335">
        <v>30</v>
      </c>
      <c r="G4335" t="s">
        <v>261</v>
      </c>
      <c r="H4335" t="s">
        <v>262</v>
      </c>
      <c r="I4335" t="s">
        <v>263</v>
      </c>
      <c r="J4335">
        <v>3</v>
      </c>
      <c r="K4335">
        <v>2</v>
      </c>
      <c r="L4335">
        <v>115</v>
      </c>
      <c r="M4335">
        <v>106</v>
      </c>
      <c r="N4335">
        <v>123</v>
      </c>
      <c r="AM4335"/>
      <c r="AN4335"/>
      <c r="AO4335">
        <v>86</v>
      </c>
      <c r="AP4335">
        <v>126</v>
      </c>
      <c r="AQ4335"/>
      <c r="AR4335"/>
      <c r="BG4335">
        <v>72</v>
      </c>
      <c r="BQ4335" t="s">
        <v>180</v>
      </c>
      <c r="BR4335" t="s">
        <v>181</v>
      </c>
      <c r="BS4335"/>
      <c r="BT4335"/>
      <c r="BU4335">
        <v>25</v>
      </c>
      <c r="BV4335" t="s">
        <v>261</v>
      </c>
      <c r="BW4335" t="s">
        <v>222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72</v>
      </c>
      <c r="CE4335">
        <v>0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0</v>
      </c>
      <c r="CN4335">
        <v>0</v>
      </c>
      <c r="CO4335">
        <v>72</v>
      </c>
      <c r="CP4335">
        <v>0</v>
      </c>
      <c r="CQ4335">
        <v>0</v>
      </c>
      <c r="CR4335">
        <v>0.62608695652173918</v>
      </c>
      <c r="CS4335"/>
      <c r="CT4335"/>
      <c r="CU4335">
        <v>2791</v>
      </c>
      <c r="CV4335"/>
    </row>
    <row r="4336" spans="1:100" x14ac:dyDescent="0.2">
      <c r="A4336">
        <v>2022</v>
      </c>
      <c r="B4336">
        <v>6</v>
      </c>
      <c r="C4336" s="267">
        <v>44735</v>
      </c>
      <c r="D4336">
        <v>415</v>
      </c>
      <c r="E4336">
        <v>655</v>
      </c>
      <c r="F4336">
        <v>49</v>
      </c>
      <c r="G4336" t="s">
        <v>269</v>
      </c>
      <c r="H4336" t="s">
        <v>270</v>
      </c>
      <c r="I4336" t="s">
        <v>221</v>
      </c>
      <c r="J4336">
        <v>3</v>
      </c>
      <c r="K4336">
        <v>1</v>
      </c>
      <c r="L4336">
        <v>148</v>
      </c>
      <c r="M4336">
        <v>137</v>
      </c>
      <c r="N4336">
        <v>158</v>
      </c>
      <c r="R4336">
        <v>203</v>
      </c>
      <c r="W4336">
        <v>152</v>
      </c>
      <c r="AB4336">
        <v>161</v>
      </c>
      <c r="AC4336">
        <v>156</v>
      </c>
      <c r="AD4336">
        <v>161</v>
      </c>
      <c r="AE4336">
        <v>162</v>
      </c>
      <c r="AG4336">
        <v>136</v>
      </c>
      <c r="AH4336">
        <v>131</v>
      </c>
      <c r="AI4336">
        <v>130</v>
      </c>
      <c r="AJ4336">
        <v>134</v>
      </c>
      <c r="AM4336">
        <v>168.6</v>
      </c>
      <c r="AN4336">
        <v>136.6</v>
      </c>
      <c r="AO4336">
        <v>64</v>
      </c>
      <c r="AP4336">
        <v>169</v>
      </c>
      <c r="AQ4336"/>
      <c r="AR4336"/>
      <c r="AW4336">
        <v>4</v>
      </c>
      <c r="BG4336">
        <v>230</v>
      </c>
      <c r="BH4336">
        <v>2</v>
      </c>
      <c r="BI4336">
        <v>2</v>
      </c>
      <c r="BJ4336">
        <v>2</v>
      </c>
      <c r="BQ4336" t="s">
        <v>180</v>
      </c>
      <c r="BR4336" t="s">
        <v>192</v>
      </c>
      <c r="BS4336" t="s">
        <v>271</v>
      </c>
      <c r="BT4336"/>
      <c r="BU4336">
        <v>25</v>
      </c>
      <c r="BV4336" t="s">
        <v>272</v>
      </c>
      <c r="BW4336" t="s">
        <v>222</v>
      </c>
      <c r="BX4336">
        <v>0</v>
      </c>
      <c r="BY4336">
        <v>4</v>
      </c>
      <c r="BZ4336">
        <v>4</v>
      </c>
      <c r="CA4336">
        <v>4</v>
      </c>
      <c r="CB4336">
        <v>6</v>
      </c>
      <c r="CC4336">
        <v>6</v>
      </c>
      <c r="CD4336">
        <v>236</v>
      </c>
      <c r="CE4336">
        <v>2</v>
      </c>
      <c r="CF4336">
        <v>6</v>
      </c>
      <c r="CG4336">
        <v>2</v>
      </c>
      <c r="CH4336">
        <v>0</v>
      </c>
      <c r="CI4336">
        <v>0</v>
      </c>
      <c r="CJ4336">
        <v>0</v>
      </c>
      <c r="CK4336">
        <v>0</v>
      </c>
      <c r="CL4336">
        <v>0</v>
      </c>
      <c r="CM4336">
        <v>0</v>
      </c>
      <c r="CN4336">
        <v>10</v>
      </c>
      <c r="CO4336">
        <v>240</v>
      </c>
      <c r="CP4336">
        <v>4.1666666666666657E-2</v>
      </c>
      <c r="CQ4336">
        <v>6.7567567567567571E-2</v>
      </c>
      <c r="CR4336">
        <v>1.6216216216216219</v>
      </c>
      <c r="CS4336">
        <v>7.320644216691069E-2</v>
      </c>
      <c r="CT4336">
        <v>1.756954612005857</v>
      </c>
      <c r="CU4336">
        <v>2791</v>
      </c>
      <c r="CV4336">
        <v>-1</v>
      </c>
    </row>
    <row r="4337" spans="1:100" x14ac:dyDescent="0.2">
      <c r="A4337">
        <v>2022</v>
      </c>
      <c r="B4337">
        <v>6</v>
      </c>
      <c r="C4337" s="267">
        <v>44735</v>
      </c>
      <c r="D4337">
        <v>415</v>
      </c>
      <c r="E4337">
        <v>656</v>
      </c>
      <c r="F4337">
        <v>49</v>
      </c>
      <c r="G4337" t="s">
        <v>324</v>
      </c>
      <c r="H4337" t="s">
        <v>325</v>
      </c>
      <c r="I4337" t="s">
        <v>221</v>
      </c>
      <c r="J4337">
        <v>3</v>
      </c>
      <c r="K4337">
        <v>1</v>
      </c>
      <c r="L4337">
        <v>148</v>
      </c>
      <c r="M4337">
        <v>137</v>
      </c>
      <c r="N4337">
        <v>158</v>
      </c>
      <c r="R4337">
        <v>203</v>
      </c>
      <c r="W4337">
        <v>152</v>
      </c>
      <c r="AB4337">
        <v>161</v>
      </c>
      <c r="AC4337">
        <v>156</v>
      </c>
      <c r="AD4337">
        <v>161</v>
      </c>
      <c r="AE4337">
        <v>162</v>
      </c>
      <c r="AG4337">
        <v>136</v>
      </c>
      <c r="AH4337">
        <v>131</v>
      </c>
      <c r="AI4337">
        <v>130</v>
      </c>
      <c r="AJ4337">
        <v>134</v>
      </c>
      <c r="AM4337">
        <v>168.6</v>
      </c>
      <c r="AN4337">
        <v>136.6</v>
      </c>
      <c r="AO4337">
        <v>64</v>
      </c>
      <c r="AP4337">
        <v>169</v>
      </c>
      <c r="AQ4337"/>
      <c r="AR4337"/>
      <c r="BQ4337" t="s">
        <v>180</v>
      </c>
      <c r="BR4337" t="s">
        <v>192</v>
      </c>
      <c r="BS4337" t="s">
        <v>326</v>
      </c>
      <c r="BT4337"/>
      <c r="BU4337">
        <v>25</v>
      </c>
      <c r="BV4337" t="s">
        <v>272</v>
      </c>
      <c r="BW4337" t="s">
        <v>222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0</v>
      </c>
      <c r="CN4337">
        <v>0</v>
      </c>
      <c r="CO4337">
        <v>0</v>
      </c>
      <c r="CP4337"/>
      <c r="CQ4337">
        <v>0</v>
      </c>
      <c r="CR4337">
        <v>0</v>
      </c>
      <c r="CS4337">
        <v>0</v>
      </c>
      <c r="CT4337">
        <v>0</v>
      </c>
      <c r="CU4337">
        <v>2791</v>
      </c>
      <c r="CV4337">
        <v>-1</v>
      </c>
    </row>
    <row r="4338" spans="1:100" x14ac:dyDescent="0.2">
      <c r="A4338">
        <v>2022</v>
      </c>
      <c r="B4338">
        <v>6</v>
      </c>
      <c r="C4338" s="267">
        <v>44735</v>
      </c>
      <c r="D4338">
        <v>415</v>
      </c>
      <c r="E4338">
        <v>657</v>
      </c>
      <c r="F4338">
        <v>49</v>
      </c>
      <c r="G4338" t="s">
        <v>327</v>
      </c>
      <c r="H4338" t="s">
        <v>328</v>
      </c>
      <c r="I4338" t="s">
        <v>221</v>
      </c>
      <c r="J4338">
        <v>3</v>
      </c>
      <c r="K4338">
        <v>1</v>
      </c>
      <c r="L4338">
        <v>90</v>
      </c>
      <c r="M4338">
        <v>83</v>
      </c>
      <c r="N4338">
        <v>96</v>
      </c>
      <c r="AB4338">
        <v>118</v>
      </c>
      <c r="AC4338">
        <v>116</v>
      </c>
      <c r="AD4338">
        <v>118</v>
      </c>
      <c r="AE4338">
        <v>119</v>
      </c>
      <c r="AG4338">
        <v>82</v>
      </c>
      <c r="AH4338">
        <v>83</v>
      </c>
      <c r="AI4338">
        <v>89</v>
      </c>
      <c r="AJ4338">
        <v>89</v>
      </c>
      <c r="AM4338">
        <v>117.75</v>
      </c>
      <c r="AN4338">
        <v>85.75</v>
      </c>
      <c r="AO4338">
        <v>64</v>
      </c>
      <c r="AP4338">
        <v>169</v>
      </c>
      <c r="AQ4338"/>
      <c r="AR4338"/>
      <c r="BH4338">
        <v>2</v>
      </c>
      <c r="BI4338">
        <v>4</v>
      </c>
      <c r="BJ4338">
        <v>1</v>
      </c>
      <c r="BQ4338" t="s">
        <v>180</v>
      </c>
      <c r="BR4338" t="s">
        <v>192</v>
      </c>
      <c r="BS4338" t="s">
        <v>329</v>
      </c>
      <c r="BT4338"/>
      <c r="BU4338">
        <v>25</v>
      </c>
      <c r="BV4338" t="s">
        <v>272</v>
      </c>
      <c r="BW4338" t="s">
        <v>222</v>
      </c>
      <c r="BX4338">
        <v>0</v>
      </c>
      <c r="BY4338">
        <v>0</v>
      </c>
      <c r="BZ4338">
        <v>0</v>
      </c>
      <c r="CA4338">
        <v>0</v>
      </c>
      <c r="CB4338">
        <v>7</v>
      </c>
      <c r="CC4338">
        <v>7</v>
      </c>
      <c r="CD4338">
        <v>7</v>
      </c>
      <c r="CE4338">
        <v>2</v>
      </c>
      <c r="CF4338">
        <v>4</v>
      </c>
      <c r="CG4338">
        <v>1</v>
      </c>
      <c r="CH4338">
        <v>0</v>
      </c>
      <c r="CI4338">
        <v>0</v>
      </c>
      <c r="CJ4338">
        <v>0</v>
      </c>
      <c r="CK4338">
        <v>0</v>
      </c>
      <c r="CL4338">
        <v>0</v>
      </c>
      <c r="CM4338">
        <v>0</v>
      </c>
      <c r="CN4338">
        <v>7</v>
      </c>
      <c r="CO4338">
        <v>7</v>
      </c>
      <c r="CP4338">
        <v>1</v>
      </c>
      <c r="CQ4338">
        <v>7.7777777777777779E-2</v>
      </c>
      <c r="CR4338">
        <v>7.7777777777777779E-2</v>
      </c>
      <c r="CS4338">
        <v>8.1632653061224483E-2</v>
      </c>
      <c r="CT4338">
        <v>8.1632653061224483E-2</v>
      </c>
      <c r="CU4338">
        <v>2791</v>
      </c>
      <c r="CV4338">
        <v>-1</v>
      </c>
    </row>
    <row r="4339" spans="1:100" x14ac:dyDescent="0.2">
      <c r="A4339">
        <v>2022</v>
      </c>
      <c r="B4339">
        <v>6</v>
      </c>
      <c r="C4339" s="267">
        <v>44735</v>
      </c>
      <c r="D4339">
        <v>415</v>
      </c>
      <c r="E4339">
        <v>658</v>
      </c>
      <c r="F4339">
        <v>49</v>
      </c>
      <c r="G4339" t="s">
        <v>273</v>
      </c>
      <c r="H4339" t="s">
        <v>274</v>
      </c>
      <c r="I4339" t="s">
        <v>221</v>
      </c>
      <c r="J4339">
        <v>3</v>
      </c>
      <c r="K4339">
        <v>1</v>
      </c>
      <c r="L4339">
        <v>90</v>
      </c>
      <c r="M4339">
        <v>83</v>
      </c>
      <c r="N4339">
        <v>96</v>
      </c>
      <c r="AB4339">
        <v>118</v>
      </c>
      <c r="AC4339">
        <v>116</v>
      </c>
      <c r="AD4339">
        <v>118</v>
      </c>
      <c r="AE4339">
        <v>119</v>
      </c>
      <c r="AG4339">
        <v>82</v>
      </c>
      <c r="AH4339">
        <v>83</v>
      </c>
      <c r="AI4339">
        <v>89</v>
      </c>
      <c r="AJ4339">
        <v>89</v>
      </c>
      <c r="AK4339">
        <v>136</v>
      </c>
      <c r="AL4339">
        <v>133</v>
      </c>
      <c r="AM4339">
        <v>117.75</v>
      </c>
      <c r="AN4339">
        <v>85.75</v>
      </c>
      <c r="AO4339">
        <v>64</v>
      </c>
      <c r="AP4339">
        <v>169</v>
      </c>
      <c r="AQ4339">
        <v>80.297397769516735</v>
      </c>
      <c r="AR4339">
        <v>134.5</v>
      </c>
      <c r="BQ4339" t="s">
        <v>180</v>
      </c>
      <c r="BR4339" t="s">
        <v>192</v>
      </c>
      <c r="BS4339" t="s">
        <v>275</v>
      </c>
      <c r="BT4339"/>
      <c r="BU4339">
        <v>25</v>
      </c>
      <c r="BV4339" t="s">
        <v>272</v>
      </c>
      <c r="BW4339" t="s">
        <v>222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0</v>
      </c>
      <c r="CN4339">
        <v>0</v>
      </c>
      <c r="CO4339">
        <v>0</v>
      </c>
      <c r="CP4339"/>
      <c r="CQ4339">
        <v>0</v>
      </c>
      <c r="CR4339">
        <v>0</v>
      </c>
      <c r="CS4339">
        <v>0</v>
      </c>
      <c r="CT4339">
        <v>0</v>
      </c>
      <c r="CU4339">
        <v>2791</v>
      </c>
      <c r="CV4339">
        <v>-1</v>
      </c>
    </row>
    <row r="4340" spans="1:100" x14ac:dyDescent="0.2">
      <c r="A4340">
        <v>2022</v>
      </c>
      <c r="B4340">
        <v>6</v>
      </c>
      <c r="C4340" s="267">
        <v>44735</v>
      </c>
      <c r="D4340">
        <v>159</v>
      </c>
      <c r="E4340">
        <v>299</v>
      </c>
      <c r="F4340"/>
      <c r="G4340" t="s">
        <v>261</v>
      </c>
      <c r="H4340" t="s">
        <v>262</v>
      </c>
      <c r="I4340" t="s">
        <v>263</v>
      </c>
      <c r="J4340">
        <v>3</v>
      </c>
      <c r="K4340">
        <v>2</v>
      </c>
      <c r="L4340">
        <v>115</v>
      </c>
      <c r="M4340">
        <v>106</v>
      </c>
      <c r="N4340">
        <v>123</v>
      </c>
      <c r="AM4340"/>
      <c r="AN4340"/>
      <c r="AO4340">
        <v>86</v>
      </c>
      <c r="AP4340">
        <v>126</v>
      </c>
      <c r="AQ4340"/>
      <c r="AR4340"/>
      <c r="BQ4340" t="s">
        <v>180</v>
      </c>
      <c r="BR4340" t="s">
        <v>181</v>
      </c>
      <c r="BS4340"/>
      <c r="BT4340"/>
      <c r="BU4340">
        <v>25</v>
      </c>
      <c r="BV4340" t="s">
        <v>261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0</v>
      </c>
      <c r="CN4340">
        <v>0</v>
      </c>
      <c r="CO4340">
        <v>0</v>
      </c>
      <c r="CP4340"/>
      <c r="CQ4340">
        <v>0</v>
      </c>
      <c r="CR4340">
        <v>0</v>
      </c>
      <c r="CS4340"/>
      <c r="CT4340"/>
      <c r="CU4340">
        <v>2791</v>
      </c>
      <c r="CV4340"/>
    </row>
    <row r="4341" spans="1:100" x14ac:dyDescent="0.2">
      <c r="A4341">
        <v>2022</v>
      </c>
      <c r="B4341">
        <v>6</v>
      </c>
      <c r="C4341" s="267">
        <v>44735</v>
      </c>
      <c r="D4341">
        <v>415</v>
      </c>
      <c r="E4341">
        <v>656</v>
      </c>
      <c r="F4341"/>
      <c r="G4341" t="s">
        <v>324</v>
      </c>
      <c r="H4341" t="s">
        <v>325</v>
      </c>
      <c r="I4341" t="s">
        <v>221</v>
      </c>
      <c r="J4341">
        <v>3</v>
      </c>
      <c r="K4341">
        <v>1</v>
      </c>
      <c r="L4341">
        <v>148</v>
      </c>
      <c r="M4341">
        <v>137</v>
      </c>
      <c r="N4341">
        <v>158</v>
      </c>
      <c r="AM4341"/>
      <c r="AN4341"/>
      <c r="AO4341">
        <v>64</v>
      </c>
      <c r="AP4341">
        <v>169</v>
      </c>
      <c r="AQ4341"/>
      <c r="AR4341"/>
      <c r="BQ4341" t="s">
        <v>180</v>
      </c>
      <c r="BR4341" t="s">
        <v>192</v>
      </c>
      <c r="BS4341" t="s">
        <v>326</v>
      </c>
      <c r="BT4341"/>
      <c r="BU4341">
        <v>25</v>
      </c>
      <c r="BV4341" t="s">
        <v>272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CM4341">
        <v>0</v>
      </c>
      <c r="CN4341">
        <v>0</v>
      </c>
      <c r="CO4341">
        <v>0</v>
      </c>
      <c r="CP4341"/>
      <c r="CQ4341">
        <v>0</v>
      </c>
      <c r="CR4341">
        <v>0</v>
      </c>
      <c r="CS4341"/>
      <c r="CT4341"/>
      <c r="CU4341">
        <v>2791</v>
      </c>
      <c r="CV4341"/>
    </row>
    <row r="4342" spans="1:100" x14ac:dyDescent="0.2">
      <c r="A4342">
        <v>2022</v>
      </c>
      <c r="B4342">
        <v>6</v>
      </c>
      <c r="C4342" s="267">
        <v>44735</v>
      </c>
      <c r="D4342">
        <v>415</v>
      </c>
      <c r="E4342">
        <v>658</v>
      </c>
      <c r="F4342"/>
      <c r="G4342" t="s">
        <v>273</v>
      </c>
      <c r="H4342" t="s">
        <v>274</v>
      </c>
      <c r="I4342" t="s">
        <v>221</v>
      </c>
      <c r="J4342">
        <v>3</v>
      </c>
      <c r="K4342">
        <v>1</v>
      </c>
      <c r="L4342">
        <v>90</v>
      </c>
      <c r="M4342">
        <v>83</v>
      </c>
      <c r="N4342">
        <v>96</v>
      </c>
      <c r="AM4342"/>
      <c r="AN4342"/>
      <c r="AO4342">
        <v>64</v>
      </c>
      <c r="AP4342">
        <v>169</v>
      </c>
      <c r="AQ4342"/>
      <c r="AR4342"/>
      <c r="BQ4342" t="s">
        <v>180</v>
      </c>
      <c r="BR4342" t="s">
        <v>192</v>
      </c>
      <c r="BS4342" t="s">
        <v>275</v>
      </c>
      <c r="BT4342"/>
      <c r="BU4342">
        <v>25</v>
      </c>
      <c r="BV4342" t="s">
        <v>272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0</v>
      </c>
      <c r="CN4342">
        <v>0</v>
      </c>
      <c r="CO4342">
        <v>0</v>
      </c>
      <c r="CP4342"/>
      <c r="CQ4342">
        <v>0</v>
      </c>
      <c r="CR4342">
        <v>0</v>
      </c>
      <c r="CS4342"/>
      <c r="CT4342"/>
      <c r="CU4342">
        <v>2791</v>
      </c>
      <c r="CV4342"/>
    </row>
    <row r="4343" spans="1:100" x14ac:dyDescent="0.2">
      <c r="A4343">
        <v>2022</v>
      </c>
      <c r="B4343">
        <v>6</v>
      </c>
      <c r="C4343" s="267">
        <v>44735</v>
      </c>
      <c r="D4343">
        <v>417</v>
      </c>
      <c r="E4343">
        <v>660</v>
      </c>
      <c r="F4343"/>
      <c r="G4343" t="s">
        <v>345</v>
      </c>
      <c r="H4343" t="s">
        <v>346</v>
      </c>
      <c r="I4343" t="s">
        <v>169</v>
      </c>
      <c r="J4343">
        <v>1</v>
      </c>
      <c r="K4343">
        <v>6</v>
      </c>
      <c r="L4343">
        <v>1265</v>
      </c>
      <c r="M4343">
        <v>1190</v>
      </c>
      <c r="N4343">
        <v>1354</v>
      </c>
      <c r="AM4343"/>
      <c r="AN4343"/>
      <c r="AO4343">
        <v>21</v>
      </c>
      <c r="AP4343">
        <v>180</v>
      </c>
      <c r="AQ4343"/>
      <c r="AR4343"/>
      <c r="AU4343">
        <v>54</v>
      </c>
      <c r="BQ4343" t="s">
        <v>185</v>
      </c>
      <c r="BR4343" t="s">
        <v>186</v>
      </c>
      <c r="BS4343" t="s">
        <v>347</v>
      </c>
      <c r="BT4343" t="s">
        <v>188</v>
      </c>
      <c r="BU4343">
        <v>25</v>
      </c>
      <c r="BV4343" t="s">
        <v>348</v>
      </c>
      <c r="BX4343">
        <v>0</v>
      </c>
      <c r="BY4343">
        <v>0</v>
      </c>
      <c r="BZ4343">
        <v>0</v>
      </c>
      <c r="CA4343">
        <v>54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0</v>
      </c>
      <c r="CN4343">
        <v>0</v>
      </c>
      <c r="CO4343">
        <v>54</v>
      </c>
      <c r="CP4343">
        <v>0</v>
      </c>
      <c r="CQ4343">
        <v>0</v>
      </c>
      <c r="CR4343">
        <v>4.2687747035573133E-2</v>
      </c>
      <c r="CS4343"/>
      <c r="CT4343"/>
      <c r="CU4343">
        <v>2791</v>
      </c>
      <c r="CV4343"/>
    </row>
    <row r="4344" spans="1:100" x14ac:dyDescent="0.2">
      <c r="A4344">
        <v>2022</v>
      </c>
      <c r="B4344">
        <v>6</v>
      </c>
      <c r="C4344" s="267">
        <v>44735</v>
      </c>
      <c r="D4344">
        <v>417</v>
      </c>
      <c r="E4344">
        <v>661</v>
      </c>
      <c r="F4344"/>
      <c r="G4344" t="s">
        <v>349</v>
      </c>
      <c r="H4344" t="s">
        <v>350</v>
      </c>
      <c r="I4344" t="s">
        <v>169</v>
      </c>
      <c r="J4344">
        <v>1</v>
      </c>
      <c r="K4344">
        <v>6</v>
      </c>
      <c r="L4344">
        <v>276</v>
      </c>
      <c r="M4344">
        <v>259</v>
      </c>
      <c r="N4344">
        <v>295</v>
      </c>
      <c r="AM4344"/>
      <c r="AN4344"/>
      <c r="AO4344">
        <v>21</v>
      </c>
      <c r="AP4344">
        <v>180</v>
      </c>
      <c r="AQ4344"/>
      <c r="AR4344"/>
      <c r="BQ4344" t="s">
        <v>185</v>
      </c>
      <c r="BR4344" t="s">
        <v>186</v>
      </c>
      <c r="BS4344" t="s">
        <v>351</v>
      </c>
      <c r="BT4344" t="s">
        <v>188</v>
      </c>
      <c r="BU4344">
        <v>25</v>
      </c>
      <c r="BV4344" t="s">
        <v>348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0</v>
      </c>
      <c r="CN4344">
        <v>0</v>
      </c>
      <c r="CO4344">
        <v>0</v>
      </c>
      <c r="CP4344"/>
      <c r="CQ4344">
        <v>0</v>
      </c>
      <c r="CR4344">
        <v>0</v>
      </c>
      <c r="CS4344"/>
      <c r="CT4344"/>
      <c r="CU4344">
        <v>2791</v>
      </c>
      <c r="CV4344"/>
    </row>
    <row r="4345" spans="1:100" x14ac:dyDescent="0.2">
      <c r="A4345">
        <v>2022</v>
      </c>
      <c r="B4345">
        <v>6</v>
      </c>
      <c r="C4345" s="267">
        <v>44737</v>
      </c>
      <c r="D4345">
        <v>376</v>
      </c>
      <c r="E4345">
        <v>438</v>
      </c>
      <c r="F4345">
        <v>2</v>
      </c>
      <c r="G4345" t="s">
        <v>216</v>
      </c>
      <c r="H4345" t="s">
        <v>217</v>
      </c>
      <c r="I4345" t="s">
        <v>169</v>
      </c>
      <c r="J4345">
        <v>3</v>
      </c>
      <c r="K4345">
        <v>2</v>
      </c>
      <c r="L4345">
        <v>335</v>
      </c>
      <c r="M4345">
        <v>315</v>
      </c>
      <c r="N4345">
        <v>358</v>
      </c>
      <c r="P4345">
        <v>570</v>
      </c>
      <c r="Q4345">
        <v>500</v>
      </c>
      <c r="R4345">
        <v>489</v>
      </c>
      <c r="S4345">
        <v>496</v>
      </c>
      <c r="U4345">
        <v>342</v>
      </c>
      <c r="V4345">
        <v>333</v>
      </c>
      <c r="W4345">
        <v>337</v>
      </c>
      <c r="X4345">
        <v>341</v>
      </c>
      <c r="Y4345">
        <v>115</v>
      </c>
      <c r="Z4345">
        <v>113</v>
      </c>
      <c r="AA4345">
        <v>516</v>
      </c>
      <c r="AB4345">
        <v>484</v>
      </c>
      <c r="AC4345">
        <v>501</v>
      </c>
      <c r="AD4345">
        <v>477</v>
      </c>
      <c r="AE4345">
        <v>475</v>
      </c>
      <c r="AF4345">
        <v>342</v>
      </c>
      <c r="AG4345">
        <v>346</v>
      </c>
      <c r="AH4345">
        <v>349</v>
      </c>
      <c r="AI4345">
        <v>338</v>
      </c>
      <c r="AJ4345">
        <v>345</v>
      </c>
      <c r="AK4345">
        <v>140</v>
      </c>
      <c r="AL4345">
        <v>140</v>
      </c>
      <c r="AM4345">
        <v>500.88888888888891</v>
      </c>
      <c r="AN4345">
        <v>341.44444444444451</v>
      </c>
      <c r="AO4345">
        <v>75</v>
      </c>
      <c r="AP4345">
        <v>144</v>
      </c>
      <c r="AQ4345">
        <v>85.039370078740149</v>
      </c>
      <c r="AR4345">
        <v>127</v>
      </c>
      <c r="AU4345">
        <v>1032</v>
      </c>
      <c r="AV4345">
        <v>6</v>
      </c>
      <c r="AW4345">
        <v>6</v>
      </c>
      <c r="AX4345">
        <v>6</v>
      </c>
      <c r="AZ4345">
        <v>6</v>
      </c>
      <c r="BG4345">
        <v>900</v>
      </c>
      <c r="BH4345">
        <v>10</v>
      </c>
      <c r="BI4345">
        <v>16</v>
      </c>
      <c r="BJ4345">
        <v>10</v>
      </c>
      <c r="BQ4345" t="s">
        <v>185</v>
      </c>
      <c r="BR4345" t="s">
        <v>186</v>
      </c>
      <c r="BS4345" t="s">
        <v>218</v>
      </c>
      <c r="BT4345" t="s">
        <v>188</v>
      </c>
      <c r="BU4345">
        <v>25</v>
      </c>
      <c r="BV4345" t="s">
        <v>219</v>
      </c>
      <c r="BW4345" t="s">
        <v>173</v>
      </c>
      <c r="BX4345">
        <v>0</v>
      </c>
      <c r="BY4345">
        <v>24</v>
      </c>
      <c r="BZ4345">
        <v>12</v>
      </c>
      <c r="CA4345">
        <v>1044</v>
      </c>
      <c r="CB4345">
        <v>36</v>
      </c>
      <c r="CC4345">
        <v>18</v>
      </c>
      <c r="CD4345">
        <v>918</v>
      </c>
      <c r="CE4345">
        <v>8</v>
      </c>
      <c r="CF4345">
        <v>11</v>
      </c>
      <c r="CG4345">
        <v>8</v>
      </c>
      <c r="CH4345">
        <v>0</v>
      </c>
      <c r="CI4345">
        <v>3</v>
      </c>
      <c r="CJ4345">
        <v>0</v>
      </c>
      <c r="CK4345">
        <v>0</v>
      </c>
      <c r="CL4345">
        <v>0</v>
      </c>
      <c r="CM4345">
        <v>0</v>
      </c>
      <c r="CN4345">
        <v>30</v>
      </c>
      <c r="CO4345">
        <v>1962</v>
      </c>
      <c r="CP4345">
        <v>1.5290519877675841E-2</v>
      </c>
      <c r="CQ4345">
        <v>8.9552238805970144E-2</v>
      </c>
      <c r="CR4345">
        <v>5.8567164179104481</v>
      </c>
      <c r="CS4345">
        <v>8.78620240807029E-2</v>
      </c>
      <c r="CT4345">
        <v>5.7461763748779688</v>
      </c>
      <c r="CU4345">
        <v>2791</v>
      </c>
      <c r="CV4345">
        <v>-1</v>
      </c>
    </row>
    <row r="4346" spans="1:100" x14ac:dyDescent="0.2">
      <c r="A4346">
        <v>2022</v>
      </c>
      <c r="B4346">
        <v>6</v>
      </c>
      <c r="C4346" s="267">
        <v>44737</v>
      </c>
      <c r="D4346">
        <v>18</v>
      </c>
      <c r="E4346">
        <v>49</v>
      </c>
      <c r="F4346">
        <v>3</v>
      </c>
      <c r="G4346" t="s">
        <v>330</v>
      </c>
      <c r="H4346" t="s">
        <v>331</v>
      </c>
      <c r="I4346" t="s">
        <v>246</v>
      </c>
      <c r="J4346">
        <v>2</v>
      </c>
      <c r="K4346">
        <v>3</v>
      </c>
      <c r="L4346">
        <v>100</v>
      </c>
      <c r="M4346">
        <v>95</v>
      </c>
      <c r="N4346">
        <v>104</v>
      </c>
      <c r="S4346">
        <v>135</v>
      </c>
      <c r="X4346">
        <v>103</v>
      </c>
      <c r="AA4346">
        <v>131</v>
      </c>
      <c r="AB4346">
        <v>135</v>
      </c>
      <c r="AC4346">
        <v>132</v>
      </c>
      <c r="AD4346">
        <v>135</v>
      </c>
      <c r="AE4346">
        <v>141</v>
      </c>
      <c r="AF4346">
        <v>99</v>
      </c>
      <c r="AG4346">
        <v>101</v>
      </c>
      <c r="AH4346">
        <v>98</v>
      </c>
      <c r="AI4346">
        <v>103</v>
      </c>
      <c r="AJ4346">
        <v>102</v>
      </c>
      <c r="AM4346">
        <v>134.83333333333329</v>
      </c>
      <c r="AN4346">
        <v>101</v>
      </c>
      <c r="AO4346">
        <v>101</v>
      </c>
      <c r="AP4346">
        <v>107</v>
      </c>
      <c r="AQ4346"/>
      <c r="AR4346"/>
      <c r="AV4346">
        <v>2</v>
      </c>
      <c r="AW4346">
        <v>4</v>
      </c>
      <c r="AX4346">
        <v>1</v>
      </c>
      <c r="AY4346">
        <v>1</v>
      </c>
      <c r="BG4346">
        <v>420</v>
      </c>
      <c r="BH4346">
        <v>4</v>
      </c>
      <c r="BI4346">
        <v>4</v>
      </c>
      <c r="BJ4346">
        <v>2</v>
      </c>
      <c r="BQ4346" t="s">
        <v>185</v>
      </c>
      <c r="BR4346" t="s">
        <v>247</v>
      </c>
      <c r="BS4346" t="s">
        <v>332</v>
      </c>
      <c r="BT4346" t="s">
        <v>249</v>
      </c>
      <c r="BU4346">
        <v>25</v>
      </c>
      <c r="BV4346" t="s">
        <v>333</v>
      </c>
      <c r="BW4346" t="s">
        <v>173</v>
      </c>
      <c r="BX4346">
        <v>0</v>
      </c>
      <c r="BY4346">
        <v>8</v>
      </c>
      <c r="BZ4346">
        <v>2.666666666666667</v>
      </c>
      <c r="CA4346">
        <v>2</v>
      </c>
      <c r="CB4346">
        <v>10</v>
      </c>
      <c r="CC4346">
        <v>3.333333333333333</v>
      </c>
      <c r="CD4346">
        <v>423</v>
      </c>
      <c r="CE4346">
        <v>2</v>
      </c>
      <c r="CF4346">
        <v>2</v>
      </c>
      <c r="CG4346">
        <v>1</v>
      </c>
      <c r="CH4346">
        <v>0</v>
      </c>
      <c r="CI4346">
        <v>0</v>
      </c>
      <c r="CJ4346">
        <v>0</v>
      </c>
      <c r="CK4346">
        <v>0</v>
      </c>
      <c r="CL4346">
        <v>0</v>
      </c>
      <c r="CM4346">
        <v>0</v>
      </c>
      <c r="CN4346">
        <v>6</v>
      </c>
      <c r="CO4346">
        <v>425</v>
      </c>
      <c r="CP4346">
        <v>1.411764705882353E-2</v>
      </c>
      <c r="CQ4346">
        <v>0.06</v>
      </c>
      <c r="CR4346">
        <v>4.25</v>
      </c>
      <c r="CS4346">
        <v>5.9405940594059403E-2</v>
      </c>
      <c r="CT4346">
        <v>4.2079207920792081</v>
      </c>
      <c r="CU4346">
        <v>2791</v>
      </c>
      <c r="CV4346">
        <v>-1</v>
      </c>
    </row>
    <row r="4347" spans="1:100" x14ac:dyDescent="0.2">
      <c r="A4347">
        <v>2022</v>
      </c>
      <c r="B4347">
        <v>6</v>
      </c>
      <c r="C4347" s="267">
        <v>44737</v>
      </c>
      <c r="D4347">
        <v>18</v>
      </c>
      <c r="E4347">
        <v>50</v>
      </c>
      <c r="F4347">
        <v>3</v>
      </c>
      <c r="G4347" t="s">
        <v>334</v>
      </c>
      <c r="H4347" t="s">
        <v>335</v>
      </c>
      <c r="I4347" t="s">
        <v>246</v>
      </c>
      <c r="J4347">
        <v>2</v>
      </c>
      <c r="K4347">
        <v>3</v>
      </c>
      <c r="L4347">
        <v>54</v>
      </c>
      <c r="M4347">
        <v>51</v>
      </c>
      <c r="N4347">
        <v>56</v>
      </c>
      <c r="S4347">
        <v>70</v>
      </c>
      <c r="X4347">
        <v>55</v>
      </c>
      <c r="Z4347">
        <v>100</v>
      </c>
      <c r="AA4347">
        <v>67</v>
      </c>
      <c r="AB4347">
        <v>69</v>
      </c>
      <c r="AC4347">
        <v>68</v>
      </c>
      <c r="AD4347">
        <v>69</v>
      </c>
      <c r="AE4347">
        <v>71</v>
      </c>
      <c r="AF4347">
        <v>54</v>
      </c>
      <c r="AG4347">
        <v>55</v>
      </c>
      <c r="AH4347">
        <v>54</v>
      </c>
      <c r="AI4347">
        <v>54</v>
      </c>
      <c r="AJ4347">
        <v>55</v>
      </c>
      <c r="AK4347">
        <v>111</v>
      </c>
      <c r="AL4347">
        <v>111</v>
      </c>
      <c r="AM4347">
        <v>69</v>
      </c>
      <c r="AN4347">
        <v>54.5</v>
      </c>
      <c r="AO4347">
        <v>101</v>
      </c>
      <c r="AP4347">
        <v>107</v>
      </c>
      <c r="AQ4347">
        <v>67.080745341614914</v>
      </c>
      <c r="AR4347">
        <v>107.3333333333333</v>
      </c>
      <c r="AV4347">
        <v>2</v>
      </c>
      <c r="AW4347">
        <v>1</v>
      </c>
      <c r="AY4347">
        <v>2</v>
      </c>
      <c r="BG4347">
        <v>420</v>
      </c>
      <c r="BH4347">
        <v>3</v>
      </c>
      <c r="BI4347">
        <v>10</v>
      </c>
      <c r="BJ4347">
        <v>1</v>
      </c>
      <c r="BQ4347" t="s">
        <v>185</v>
      </c>
      <c r="BR4347" t="s">
        <v>247</v>
      </c>
      <c r="BS4347" t="s">
        <v>336</v>
      </c>
      <c r="BT4347" t="s">
        <v>249</v>
      </c>
      <c r="BU4347">
        <v>25</v>
      </c>
      <c r="BV4347" t="s">
        <v>333</v>
      </c>
      <c r="BW4347" t="s">
        <v>173</v>
      </c>
      <c r="BX4347">
        <v>0</v>
      </c>
      <c r="BY4347">
        <v>5</v>
      </c>
      <c r="BZ4347">
        <v>1.666666666666667</v>
      </c>
      <c r="CA4347">
        <v>1</v>
      </c>
      <c r="CB4347">
        <v>14</v>
      </c>
      <c r="CC4347">
        <v>4.666666666666667</v>
      </c>
      <c r="CD4347">
        <v>424</v>
      </c>
      <c r="CE4347">
        <v>1</v>
      </c>
      <c r="CF4347">
        <v>3</v>
      </c>
      <c r="CG4347">
        <v>0</v>
      </c>
      <c r="CH4347">
        <v>0</v>
      </c>
      <c r="CI4347">
        <v>0</v>
      </c>
      <c r="CJ4347">
        <v>0</v>
      </c>
      <c r="CK4347">
        <v>0</v>
      </c>
      <c r="CL4347">
        <v>0</v>
      </c>
      <c r="CM4347">
        <v>0</v>
      </c>
      <c r="CN4347">
        <v>6.3333333333333339</v>
      </c>
      <c r="CO4347">
        <v>425</v>
      </c>
      <c r="CP4347">
        <v>1.4901960784313731E-2</v>
      </c>
      <c r="CQ4347">
        <v>0.117283950617284</v>
      </c>
      <c r="CR4347">
        <v>7.8703703703703702</v>
      </c>
      <c r="CS4347">
        <v>0.11620795107033639</v>
      </c>
      <c r="CT4347">
        <v>7.7981651376146788</v>
      </c>
      <c r="CU4347">
        <v>2791</v>
      </c>
      <c r="CV4347">
        <v>-1</v>
      </c>
    </row>
    <row r="4348" spans="1:100" x14ac:dyDescent="0.2">
      <c r="A4348">
        <v>2022</v>
      </c>
      <c r="B4348">
        <v>6</v>
      </c>
      <c r="C4348" s="267">
        <v>44737</v>
      </c>
      <c r="D4348">
        <v>388</v>
      </c>
      <c r="E4348">
        <v>564</v>
      </c>
      <c r="F4348">
        <v>4</v>
      </c>
      <c r="G4348" t="s">
        <v>473</v>
      </c>
      <c r="H4348" t="s">
        <v>474</v>
      </c>
      <c r="I4348" t="s">
        <v>169</v>
      </c>
      <c r="J4348">
        <v>3</v>
      </c>
      <c r="K4348">
        <v>4</v>
      </c>
      <c r="L4348">
        <v>119</v>
      </c>
      <c r="M4348">
        <v>109</v>
      </c>
      <c r="N4348">
        <v>128</v>
      </c>
      <c r="R4348">
        <v>150</v>
      </c>
      <c r="S4348">
        <v>144</v>
      </c>
      <c r="W4348">
        <v>109</v>
      </c>
      <c r="X4348">
        <v>106</v>
      </c>
      <c r="AA4348">
        <v>180</v>
      </c>
      <c r="AB4348">
        <v>173</v>
      </c>
      <c r="AC4348">
        <v>169</v>
      </c>
      <c r="AD4348">
        <v>157</v>
      </c>
      <c r="AE4348">
        <v>167</v>
      </c>
      <c r="AF4348">
        <v>113</v>
      </c>
      <c r="AG4348">
        <v>110</v>
      </c>
      <c r="AH4348">
        <v>111</v>
      </c>
      <c r="AI4348">
        <v>115</v>
      </c>
      <c r="AJ4348">
        <v>116</v>
      </c>
      <c r="AM4348">
        <v>162.85714285714289</v>
      </c>
      <c r="AN4348">
        <v>111.4285714285714</v>
      </c>
      <c r="AO4348">
        <v>83</v>
      </c>
      <c r="AP4348">
        <v>130</v>
      </c>
      <c r="AQ4348"/>
      <c r="AR4348"/>
      <c r="AV4348">
        <v>4</v>
      </c>
      <c r="AW4348">
        <v>4</v>
      </c>
      <c r="AX4348">
        <v>4</v>
      </c>
      <c r="AZ4348">
        <v>4</v>
      </c>
      <c r="BC4348">
        <v>4</v>
      </c>
      <c r="BG4348">
        <v>700</v>
      </c>
      <c r="BH4348">
        <v>10</v>
      </c>
      <c r="BI4348">
        <v>10</v>
      </c>
      <c r="BJ4348">
        <v>4</v>
      </c>
      <c r="BQ4348" t="s">
        <v>434</v>
      </c>
      <c r="BR4348" t="s">
        <v>435</v>
      </c>
      <c r="BS4348"/>
      <c r="BT4348"/>
      <c r="BU4348">
        <v>25</v>
      </c>
      <c r="BV4348" t="s">
        <v>475</v>
      </c>
      <c r="BW4348" t="s">
        <v>173</v>
      </c>
      <c r="BX4348">
        <v>0</v>
      </c>
      <c r="BY4348">
        <v>20</v>
      </c>
      <c r="BZ4348">
        <v>5</v>
      </c>
      <c r="CA4348">
        <v>5</v>
      </c>
      <c r="CB4348">
        <v>24</v>
      </c>
      <c r="CC4348">
        <v>6</v>
      </c>
      <c r="CD4348">
        <v>706</v>
      </c>
      <c r="CE4348">
        <v>3</v>
      </c>
      <c r="CF4348">
        <v>3</v>
      </c>
      <c r="CG4348">
        <v>2</v>
      </c>
      <c r="CH4348">
        <v>0</v>
      </c>
      <c r="CI4348">
        <v>1</v>
      </c>
      <c r="CJ4348">
        <v>0</v>
      </c>
      <c r="CK4348">
        <v>0</v>
      </c>
      <c r="CL4348">
        <v>1</v>
      </c>
      <c r="CM4348">
        <v>0</v>
      </c>
      <c r="CN4348">
        <v>11</v>
      </c>
      <c r="CO4348">
        <v>711</v>
      </c>
      <c r="CP4348">
        <v>1.547116736990155E-2</v>
      </c>
      <c r="CQ4348">
        <v>9.2436974789915971E-2</v>
      </c>
      <c r="CR4348">
        <v>5.9747899159663866</v>
      </c>
      <c r="CS4348">
        <v>9.8717948717948714E-2</v>
      </c>
      <c r="CT4348">
        <v>6.3807692307692303</v>
      </c>
      <c r="CU4348">
        <v>2791</v>
      </c>
      <c r="CV4348">
        <v>-1</v>
      </c>
    </row>
    <row r="4349" spans="1:100" x14ac:dyDescent="0.2">
      <c r="A4349">
        <v>2022</v>
      </c>
      <c r="B4349">
        <v>6</v>
      </c>
      <c r="C4349" s="267">
        <v>44737</v>
      </c>
      <c r="D4349">
        <v>388</v>
      </c>
      <c r="E4349">
        <v>565</v>
      </c>
      <c r="F4349">
        <v>4</v>
      </c>
      <c r="G4349" t="s">
        <v>476</v>
      </c>
      <c r="H4349" t="s">
        <v>477</v>
      </c>
      <c r="I4349" t="s">
        <v>169</v>
      </c>
      <c r="J4349">
        <v>3</v>
      </c>
      <c r="K4349">
        <v>4</v>
      </c>
      <c r="L4349">
        <v>91</v>
      </c>
      <c r="M4349">
        <v>83</v>
      </c>
      <c r="N4349">
        <v>98</v>
      </c>
      <c r="R4349">
        <v>127</v>
      </c>
      <c r="S4349">
        <v>121</v>
      </c>
      <c r="W4349">
        <v>83</v>
      </c>
      <c r="X4349">
        <v>80</v>
      </c>
      <c r="AA4349">
        <v>108</v>
      </c>
      <c r="AB4349">
        <v>112</v>
      </c>
      <c r="AC4349">
        <v>117</v>
      </c>
      <c r="AD4349">
        <v>118</v>
      </c>
      <c r="AE4349">
        <v>128</v>
      </c>
      <c r="AF4349">
        <v>81</v>
      </c>
      <c r="AG4349">
        <v>84</v>
      </c>
      <c r="AH4349">
        <v>85</v>
      </c>
      <c r="AI4349">
        <v>87</v>
      </c>
      <c r="AJ4349">
        <v>85</v>
      </c>
      <c r="AM4349">
        <v>118.71428571428569</v>
      </c>
      <c r="AN4349">
        <v>83.571428571428569</v>
      </c>
      <c r="AO4349">
        <v>83</v>
      </c>
      <c r="AP4349">
        <v>130</v>
      </c>
      <c r="AQ4349"/>
      <c r="AR4349"/>
      <c r="BQ4349" t="s">
        <v>434</v>
      </c>
      <c r="BR4349" t="s">
        <v>435</v>
      </c>
      <c r="BS4349"/>
      <c r="BT4349"/>
      <c r="BU4349">
        <v>25</v>
      </c>
      <c r="BV4349" t="s">
        <v>475</v>
      </c>
      <c r="BW4349" t="s">
        <v>173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0</v>
      </c>
      <c r="CJ4349">
        <v>0</v>
      </c>
      <c r="CK4349">
        <v>0</v>
      </c>
      <c r="CL4349">
        <v>0</v>
      </c>
      <c r="CM4349">
        <v>0</v>
      </c>
      <c r="CN4349">
        <v>0</v>
      </c>
      <c r="CO4349">
        <v>0</v>
      </c>
      <c r="CP4349"/>
      <c r="CQ4349">
        <v>0</v>
      </c>
      <c r="CR4349">
        <v>0</v>
      </c>
      <c r="CS4349">
        <v>0</v>
      </c>
      <c r="CT4349">
        <v>0</v>
      </c>
      <c r="CU4349">
        <v>2791</v>
      </c>
      <c r="CV4349">
        <v>-1</v>
      </c>
    </row>
    <row r="4350" spans="1:100" x14ac:dyDescent="0.2">
      <c r="A4350">
        <v>2022</v>
      </c>
      <c r="B4350">
        <v>6</v>
      </c>
      <c r="C4350" s="267">
        <v>44737</v>
      </c>
      <c r="D4350">
        <v>388</v>
      </c>
      <c r="E4350">
        <v>566</v>
      </c>
      <c r="F4350">
        <v>4</v>
      </c>
      <c r="G4350" t="s">
        <v>478</v>
      </c>
      <c r="H4350" t="s">
        <v>479</v>
      </c>
      <c r="I4350" t="s">
        <v>169</v>
      </c>
      <c r="J4350">
        <v>3</v>
      </c>
      <c r="K4350">
        <v>4</v>
      </c>
      <c r="L4350">
        <v>34</v>
      </c>
      <c r="M4350">
        <v>31</v>
      </c>
      <c r="N4350">
        <v>36</v>
      </c>
      <c r="R4350">
        <v>50</v>
      </c>
      <c r="S4350">
        <v>49</v>
      </c>
      <c r="W4350">
        <v>36</v>
      </c>
      <c r="X4350">
        <v>35</v>
      </c>
      <c r="Z4350">
        <v>111</v>
      </c>
      <c r="AA4350">
        <v>54</v>
      </c>
      <c r="AB4350">
        <v>53</v>
      </c>
      <c r="AC4350">
        <v>56</v>
      </c>
      <c r="AD4350">
        <v>57</v>
      </c>
      <c r="AE4350">
        <v>58</v>
      </c>
      <c r="AF4350">
        <v>38</v>
      </c>
      <c r="AG4350">
        <v>37</v>
      </c>
      <c r="AH4350">
        <v>36</v>
      </c>
      <c r="AI4350">
        <v>35</v>
      </c>
      <c r="AJ4350">
        <v>37</v>
      </c>
      <c r="AK4350">
        <v>121</v>
      </c>
      <c r="AL4350">
        <v>113</v>
      </c>
      <c r="AM4350">
        <v>53.857142857142847</v>
      </c>
      <c r="AN4350">
        <v>36.285714285714278</v>
      </c>
      <c r="AO4350">
        <v>83</v>
      </c>
      <c r="AP4350">
        <v>130</v>
      </c>
      <c r="AQ4350">
        <v>93.913043478260875</v>
      </c>
      <c r="AR4350">
        <v>115</v>
      </c>
      <c r="BQ4350" t="s">
        <v>434</v>
      </c>
      <c r="BR4350" t="s">
        <v>435</v>
      </c>
      <c r="BS4350"/>
      <c r="BT4350"/>
      <c r="BU4350">
        <v>25</v>
      </c>
      <c r="BV4350" t="s">
        <v>475</v>
      </c>
      <c r="BW4350" t="s">
        <v>173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0</v>
      </c>
      <c r="CJ4350">
        <v>0</v>
      </c>
      <c r="CK4350">
        <v>0</v>
      </c>
      <c r="CL4350">
        <v>0</v>
      </c>
      <c r="CM4350">
        <v>0</v>
      </c>
      <c r="CN4350">
        <v>0</v>
      </c>
      <c r="CO4350">
        <v>0</v>
      </c>
      <c r="CP4350"/>
      <c r="CQ4350">
        <v>0</v>
      </c>
      <c r="CR4350">
        <v>0</v>
      </c>
      <c r="CS4350">
        <v>0</v>
      </c>
      <c r="CT4350">
        <v>0</v>
      </c>
      <c r="CU4350">
        <v>2791</v>
      </c>
      <c r="CV4350">
        <v>-1</v>
      </c>
    </row>
    <row r="4351" spans="1:100" x14ac:dyDescent="0.2">
      <c r="A4351">
        <v>2022</v>
      </c>
      <c r="B4351">
        <v>6</v>
      </c>
      <c r="C4351" s="267">
        <v>44737</v>
      </c>
      <c r="D4351">
        <v>29</v>
      </c>
      <c r="E4351">
        <v>83</v>
      </c>
      <c r="F4351">
        <v>5</v>
      </c>
      <c r="G4351" t="s">
        <v>480</v>
      </c>
      <c r="H4351" t="s">
        <v>481</v>
      </c>
      <c r="I4351" t="s">
        <v>169</v>
      </c>
      <c r="J4351">
        <v>2</v>
      </c>
      <c r="K4351">
        <v>3</v>
      </c>
      <c r="L4351">
        <v>22</v>
      </c>
      <c r="M4351">
        <v>20</v>
      </c>
      <c r="N4351">
        <v>23</v>
      </c>
      <c r="Y4351">
        <v>99</v>
      </c>
      <c r="Z4351">
        <v>100</v>
      </c>
      <c r="AK4351">
        <v>93</v>
      </c>
      <c r="AL4351">
        <v>110</v>
      </c>
      <c r="AM4351"/>
      <c r="AN4351"/>
      <c r="AO4351">
        <v>60</v>
      </c>
      <c r="AP4351">
        <v>120</v>
      </c>
      <c r="AQ4351">
        <v>71.641791044776113</v>
      </c>
      <c r="AR4351">
        <v>100.5</v>
      </c>
      <c r="BQ4351" t="s">
        <v>180</v>
      </c>
      <c r="BR4351" t="s">
        <v>266</v>
      </c>
      <c r="BS4351" t="s">
        <v>482</v>
      </c>
      <c r="BT4351"/>
      <c r="BU4351">
        <v>25</v>
      </c>
      <c r="BV4351" t="s">
        <v>483</v>
      </c>
      <c r="BW4351" t="s">
        <v>173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0</v>
      </c>
      <c r="CJ4351">
        <v>0</v>
      </c>
      <c r="CK4351">
        <v>0</v>
      </c>
      <c r="CL4351">
        <v>0</v>
      </c>
      <c r="CM4351">
        <v>0</v>
      </c>
      <c r="CN4351">
        <v>0</v>
      </c>
      <c r="CO4351">
        <v>0</v>
      </c>
      <c r="CP4351"/>
      <c r="CQ4351">
        <v>0</v>
      </c>
      <c r="CR4351">
        <v>0</v>
      </c>
      <c r="CS4351"/>
      <c r="CT4351"/>
      <c r="CU4351">
        <v>2791</v>
      </c>
      <c r="CV4351"/>
    </row>
    <row r="4352" spans="1:100" x14ac:dyDescent="0.2">
      <c r="A4352">
        <v>2022</v>
      </c>
      <c r="B4352">
        <v>6</v>
      </c>
      <c r="C4352" s="267">
        <v>44737</v>
      </c>
      <c r="D4352">
        <v>384</v>
      </c>
      <c r="E4352">
        <v>556</v>
      </c>
      <c r="F4352">
        <v>6</v>
      </c>
      <c r="G4352" t="s">
        <v>202</v>
      </c>
      <c r="H4352" t="s">
        <v>203</v>
      </c>
      <c r="I4352" t="s">
        <v>169</v>
      </c>
      <c r="J4352">
        <v>1</v>
      </c>
      <c r="K4352">
        <v>6</v>
      </c>
      <c r="L4352">
        <v>1066</v>
      </c>
      <c r="M4352">
        <v>1003</v>
      </c>
      <c r="N4352">
        <v>1141</v>
      </c>
      <c r="P4352">
        <v>2260</v>
      </c>
      <c r="Q4352">
        <v>1935</v>
      </c>
      <c r="R4352">
        <v>1955</v>
      </c>
      <c r="S4352">
        <v>1975</v>
      </c>
      <c r="U4352">
        <v>1301</v>
      </c>
      <c r="V4352">
        <v>1236</v>
      </c>
      <c r="W4352">
        <v>1324</v>
      </c>
      <c r="X4352">
        <v>1327</v>
      </c>
      <c r="AA4352">
        <v>1757</v>
      </c>
      <c r="AB4352">
        <v>1872</v>
      </c>
      <c r="AC4352">
        <v>1896</v>
      </c>
      <c r="AD4352">
        <v>1925</v>
      </c>
      <c r="AE4352">
        <v>2037</v>
      </c>
      <c r="AF4352">
        <v>1261</v>
      </c>
      <c r="AG4352">
        <v>1276</v>
      </c>
      <c r="AH4352">
        <v>1290</v>
      </c>
      <c r="AI4352">
        <v>1320</v>
      </c>
      <c r="AJ4352">
        <v>1277</v>
      </c>
      <c r="AM4352">
        <v>1956.8888888888889</v>
      </c>
      <c r="AN4352">
        <v>1290.2222222222219</v>
      </c>
      <c r="AO4352">
        <v>21</v>
      </c>
      <c r="AP4352">
        <v>180</v>
      </c>
      <c r="AQ4352"/>
      <c r="AR4352"/>
      <c r="BQ4352" t="s">
        <v>185</v>
      </c>
      <c r="BR4352" t="s">
        <v>186</v>
      </c>
      <c r="BS4352" t="s">
        <v>204</v>
      </c>
      <c r="BT4352" t="s">
        <v>188</v>
      </c>
      <c r="BU4352">
        <v>25</v>
      </c>
      <c r="BV4352" t="s">
        <v>205</v>
      </c>
      <c r="BW4352" t="s">
        <v>173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  <c r="CI4352">
        <v>0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/>
      <c r="CQ4352">
        <v>0</v>
      </c>
      <c r="CR4352">
        <v>0</v>
      </c>
      <c r="CS4352">
        <v>0</v>
      </c>
      <c r="CT4352">
        <v>0</v>
      </c>
      <c r="CU4352">
        <v>2791</v>
      </c>
      <c r="CV4352">
        <v>-1</v>
      </c>
    </row>
    <row r="4353" spans="1:100" x14ac:dyDescent="0.2">
      <c r="A4353">
        <v>2022</v>
      </c>
      <c r="B4353">
        <v>6</v>
      </c>
      <c r="C4353" s="267">
        <v>44737</v>
      </c>
      <c r="D4353">
        <v>384</v>
      </c>
      <c r="E4353">
        <v>557</v>
      </c>
      <c r="F4353">
        <v>6</v>
      </c>
      <c r="G4353" t="s">
        <v>206</v>
      </c>
      <c r="H4353" t="s">
        <v>207</v>
      </c>
      <c r="I4353" t="s">
        <v>169</v>
      </c>
      <c r="J4353">
        <v>1</v>
      </c>
      <c r="K4353">
        <v>6</v>
      </c>
      <c r="L4353">
        <v>182</v>
      </c>
      <c r="M4353">
        <v>171</v>
      </c>
      <c r="N4353">
        <v>194</v>
      </c>
      <c r="Y4353">
        <v>159</v>
      </c>
      <c r="Z4353">
        <v>155</v>
      </c>
      <c r="AK4353">
        <v>163</v>
      </c>
      <c r="AL4353">
        <v>139</v>
      </c>
      <c r="AM4353"/>
      <c r="AN4353"/>
      <c r="AO4353">
        <v>21</v>
      </c>
      <c r="AP4353">
        <v>180</v>
      </c>
      <c r="AQ4353">
        <v>23.376623376623382</v>
      </c>
      <c r="AR4353">
        <v>154</v>
      </c>
      <c r="BQ4353" t="s">
        <v>185</v>
      </c>
      <c r="BR4353" t="s">
        <v>186</v>
      </c>
      <c r="BS4353" t="s">
        <v>208</v>
      </c>
      <c r="BT4353" t="s">
        <v>209</v>
      </c>
      <c r="BU4353">
        <v>25</v>
      </c>
      <c r="BV4353" t="s">
        <v>205</v>
      </c>
      <c r="BW4353" t="s">
        <v>173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  <c r="CI4353">
        <v>0</v>
      </c>
      <c r="CJ4353">
        <v>0</v>
      </c>
      <c r="CK4353">
        <v>0</v>
      </c>
      <c r="CL4353">
        <v>0</v>
      </c>
      <c r="CM4353">
        <v>0</v>
      </c>
      <c r="CN4353">
        <v>0</v>
      </c>
      <c r="CO4353">
        <v>0</v>
      </c>
      <c r="CP4353"/>
      <c r="CQ4353">
        <v>0</v>
      </c>
      <c r="CR4353">
        <v>0</v>
      </c>
      <c r="CS4353"/>
      <c r="CT4353"/>
      <c r="CU4353">
        <v>2791</v>
      </c>
      <c r="CV4353"/>
    </row>
    <row r="4354" spans="1:100" x14ac:dyDescent="0.2">
      <c r="A4354">
        <v>2022</v>
      </c>
      <c r="B4354">
        <v>6</v>
      </c>
      <c r="C4354" s="267">
        <v>44737</v>
      </c>
      <c r="D4354">
        <v>34</v>
      </c>
      <c r="E4354">
        <v>99</v>
      </c>
      <c r="F4354">
        <v>7</v>
      </c>
      <c r="G4354" t="s">
        <v>289</v>
      </c>
      <c r="H4354" t="s">
        <v>290</v>
      </c>
      <c r="I4354" t="s">
        <v>169</v>
      </c>
      <c r="J4354">
        <v>4</v>
      </c>
      <c r="K4354">
        <v>6</v>
      </c>
      <c r="L4354">
        <v>20</v>
      </c>
      <c r="M4354">
        <v>18</v>
      </c>
      <c r="N4354">
        <v>21</v>
      </c>
      <c r="R4354">
        <v>31</v>
      </c>
      <c r="S4354">
        <v>29</v>
      </c>
      <c r="W4354">
        <v>21</v>
      </c>
      <c r="X4354">
        <v>20</v>
      </c>
      <c r="AA4354">
        <v>30</v>
      </c>
      <c r="AB4354">
        <v>29</v>
      </c>
      <c r="AC4354">
        <v>31</v>
      </c>
      <c r="AD4354">
        <v>30</v>
      </c>
      <c r="AE4354">
        <v>31</v>
      </c>
      <c r="AF4354">
        <v>20</v>
      </c>
      <c r="AG4354">
        <v>21</v>
      </c>
      <c r="AH4354">
        <v>20</v>
      </c>
      <c r="AI4354">
        <v>21</v>
      </c>
      <c r="AJ4354">
        <v>20</v>
      </c>
      <c r="AM4354">
        <v>30.142857142857139</v>
      </c>
      <c r="AN4354">
        <v>20.428571428571431</v>
      </c>
      <c r="AO4354">
        <v>140</v>
      </c>
      <c r="AP4354">
        <v>103</v>
      </c>
      <c r="AQ4354"/>
      <c r="AR4354"/>
      <c r="AV4354">
        <v>2</v>
      </c>
      <c r="AW4354">
        <v>3</v>
      </c>
      <c r="AX4354">
        <v>3</v>
      </c>
      <c r="BG4354">
        <v>828</v>
      </c>
      <c r="BH4354">
        <v>3</v>
      </c>
      <c r="BI4354">
        <v>24</v>
      </c>
      <c r="BQ4354" t="s">
        <v>180</v>
      </c>
      <c r="BR4354" t="s">
        <v>192</v>
      </c>
      <c r="BS4354" t="s">
        <v>291</v>
      </c>
      <c r="BT4354"/>
      <c r="BU4354">
        <v>25</v>
      </c>
      <c r="BV4354" t="s">
        <v>292</v>
      </c>
      <c r="BW4354" t="s">
        <v>173</v>
      </c>
      <c r="BX4354">
        <v>0</v>
      </c>
      <c r="BY4354">
        <v>8</v>
      </c>
      <c r="BZ4354">
        <v>1.333333333333333</v>
      </c>
      <c r="CA4354">
        <v>1</v>
      </c>
      <c r="CB4354">
        <v>27</v>
      </c>
      <c r="CC4354">
        <v>4.5</v>
      </c>
      <c r="CD4354">
        <v>832</v>
      </c>
      <c r="CE4354">
        <v>0</v>
      </c>
      <c r="CF4354">
        <v>4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0</v>
      </c>
      <c r="CM4354">
        <v>0</v>
      </c>
      <c r="CN4354">
        <v>5.833333333333333</v>
      </c>
      <c r="CO4354">
        <v>833</v>
      </c>
      <c r="CP4354">
        <v>7.0028011204481787E-3</v>
      </c>
      <c r="CQ4354">
        <v>0.29166666666666657</v>
      </c>
      <c r="CR4354">
        <v>41.65</v>
      </c>
      <c r="CS4354">
        <v>0.28554778554778548</v>
      </c>
      <c r="CT4354">
        <v>40.77622377622378</v>
      </c>
      <c r="CU4354">
        <v>2791</v>
      </c>
      <c r="CV4354">
        <v>-1</v>
      </c>
    </row>
    <row r="4355" spans="1:100" x14ac:dyDescent="0.2">
      <c r="A4355">
        <v>2022</v>
      </c>
      <c r="B4355">
        <v>6</v>
      </c>
      <c r="C4355" s="267">
        <v>44737</v>
      </c>
      <c r="D4355">
        <v>34</v>
      </c>
      <c r="E4355">
        <v>100</v>
      </c>
      <c r="F4355">
        <v>7</v>
      </c>
      <c r="G4355" t="s">
        <v>293</v>
      </c>
      <c r="H4355" t="s">
        <v>294</v>
      </c>
      <c r="I4355" t="s">
        <v>169</v>
      </c>
      <c r="J4355">
        <v>4</v>
      </c>
      <c r="K4355">
        <v>6</v>
      </c>
      <c r="L4355">
        <v>20</v>
      </c>
      <c r="M4355">
        <v>18</v>
      </c>
      <c r="N4355">
        <v>21</v>
      </c>
      <c r="AA4355">
        <v>29</v>
      </c>
      <c r="AB4355">
        <v>30</v>
      </c>
      <c r="AC4355">
        <v>29</v>
      </c>
      <c r="AD4355">
        <v>31</v>
      </c>
      <c r="AE4355">
        <v>30</v>
      </c>
      <c r="AF4355">
        <v>21</v>
      </c>
      <c r="AG4355">
        <v>20</v>
      </c>
      <c r="AH4355">
        <v>20</v>
      </c>
      <c r="AI4355">
        <v>20</v>
      </c>
      <c r="AJ4355">
        <v>21</v>
      </c>
      <c r="AM4355">
        <v>29.8</v>
      </c>
      <c r="AN4355">
        <v>20.399999999999999</v>
      </c>
      <c r="AO4355">
        <v>140</v>
      </c>
      <c r="AP4355">
        <v>103</v>
      </c>
      <c r="AQ4355"/>
      <c r="AR4355"/>
      <c r="BQ4355" t="s">
        <v>180</v>
      </c>
      <c r="BR4355" t="s">
        <v>192</v>
      </c>
      <c r="BS4355" t="s">
        <v>295</v>
      </c>
      <c r="BT4355"/>
      <c r="BU4355">
        <v>25</v>
      </c>
      <c r="BV4355" t="s">
        <v>292</v>
      </c>
      <c r="BW4355" t="s">
        <v>173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0</v>
      </c>
      <c r="CJ4355">
        <v>0</v>
      </c>
      <c r="CK4355">
        <v>0</v>
      </c>
      <c r="CL4355">
        <v>0</v>
      </c>
      <c r="CM4355">
        <v>0</v>
      </c>
      <c r="CN4355">
        <v>0</v>
      </c>
      <c r="CO4355">
        <v>0</v>
      </c>
      <c r="CP4355"/>
      <c r="CQ4355">
        <v>0</v>
      </c>
      <c r="CR4355">
        <v>0</v>
      </c>
      <c r="CS4355">
        <v>0</v>
      </c>
      <c r="CT4355">
        <v>0</v>
      </c>
      <c r="CU4355">
        <v>2791</v>
      </c>
      <c r="CV4355">
        <v>-1</v>
      </c>
    </row>
    <row r="4356" spans="1:100" x14ac:dyDescent="0.2">
      <c r="A4356">
        <v>2022</v>
      </c>
      <c r="B4356">
        <v>6</v>
      </c>
      <c r="C4356" s="267">
        <v>44737</v>
      </c>
      <c r="D4356">
        <v>34</v>
      </c>
      <c r="E4356">
        <v>101</v>
      </c>
      <c r="F4356">
        <v>7</v>
      </c>
      <c r="G4356" t="s">
        <v>296</v>
      </c>
      <c r="H4356" t="s">
        <v>297</v>
      </c>
      <c r="I4356" t="s">
        <v>169</v>
      </c>
      <c r="J4356">
        <v>4</v>
      </c>
      <c r="K4356">
        <v>6</v>
      </c>
      <c r="L4356">
        <v>20</v>
      </c>
      <c r="M4356">
        <v>18</v>
      </c>
      <c r="N4356">
        <v>21</v>
      </c>
      <c r="AA4356">
        <v>29</v>
      </c>
      <c r="AB4356">
        <v>29</v>
      </c>
      <c r="AC4356">
        <v>29</v>
      </c>
      <c r="AD4356">
        <v>29</v>
      </c>
      <c r="AE4356">
        <v>31</v>
      </c>
      <c r="AF4356">
        <v>20</v>
      </c>
      <c r="AG4356">
        <v>20</v>
      </c>
      <c r="AH4356">
        <v>19</v>
      </c>
      <c r="AI4356">
        <v>20</v>
      </c>
      <c r="AJ4356">
        <v>21</v>
      </c>
      <c r="AM4356">
        <v>29.4</v>
      </c>
      <c r="AN4356">
        <v>20</v>
      </c>
      <c r="AO4356">
        <v>140</v>
      </c>
      <c r="AP4356">
        <v>103</v>
      </c>
      <c r="AQ4356"/>
      <c r="AR4356"/>
      <c r="BQ4356" t="s">
        <v>180</v>
      </c>
      <c r="BR4356" t="s">
        <v>192</v>
      </c>
      <c r="BS4356" t="s">
        <v>298</v>
      </c>
      <c r="BT4356"/>
      <c r="BU4356">
        <v>25</v>
      </c>
      <c r="BV4356" t="s">
        <v>292</v>
      </c>
      <c r="BW4356" t="s">
        <v>173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  <c r="CJ4356">
        <v>0</v>
      </c>
      <c r="CK4356">
        <v>0</v>
      </c>
      <c r="CL4356">
        <v>0</v>
      </c>
      <c r="CM4356">
        <v>0</v>
      </c>
      <c r="CN4356">
        <v>0</v>
      </c>
      <c r="CO4356">
        <v>0</v>
      </c>
      <c r="CP4356"/>
      <c r="CQ4356">
        <v>0</v>
      </c>
      <c r="CR4356">
        <v>0</v>
      </c>
      <c r="CS4356">
        <v>0</v>
      </c>
      <c r="CT4356">
        <v>0</v>
      </c>
      <c r="CU4356">
        <v>2791</v>
      </c>
      <c r="CV4356">
        <v>-1</v>
      </c>
    </row>
    <row r="4357" spans="1:100" x14ac:dyDescent="0.2">
      <c r="A4357">
        <v>2022</v>
      </c>
      <c r="B4357">
        <v>6</v>
      </c>
      <c r="C4357" s="267">
        <v>44737</v>
      </c>
      <c r="D4357">
        <v>34</v>
      </c>
      <c r="E4357">
        <v>102</v>
      </c>
      <c r="F4357">
        <v>7</v>
      </c>
      <c r="G4357" t="s">
        <v>299</v>
      </c>
      <c r="H4357" t="s">
        <v>300</v>
      </c>
      <c r="I4357" t="s">
        <v>169</v>
      </c>
      <c r="J4357">
        <v>4</v>
      </c>
      <c r="K4357">
        <v>6</v>
      </c>
      <c r="L4357">
        <v>20</v>
      </c>
      <c r="M4357">
        <v>18</v>
      </c>
      <c r="N4357">
        <v>21</v>
      </c>
      <c r="AA4357">
        <v>31</v>
      </c>
      <c r="AB4357">
        <v>30</v>
      </c>
      <c r="AC4357">
        <v>31</v>
      </c>
      <c r="AD4357">
        <v>31</v>
      </c>
      <c r="AE4357">
        <v>30</v>
      </c>
      <c r="AF4357">
        <v>20</v>
      </c>
      <c r="AG4357">
        <v>20</v>
      </c>
      <c r="AH4357">
        <v>20</v>
      </c>
      <c r="AI4357">
        <v>19</v>
      </c>
      <c r="AJ4357">
        <v>19</v>
      </c>
      <c r="AM4357">
        <v>30.6</v>
      </c>
      <c r="AN4357">
        <v>19.600000000000001</v>
      </c>
      <c r="AO4357">
        <v>140</v>
      </c>
      <c r="AP4357">
        <v>103</v>
      </c>
      <c r="AQ4357"/>
      <c r="AR4357"/>
      <c r="BQ4357" t="s">
        <v>180</v>
      </c>
      <c r="BR4357" t="s">
        <v>192</v>
      </c>
      <c r="BS4357" t="s">
        <v>301</v>
      </c>
      <c r="BT4357"/>
      <c r="BU4357">
        <v>25</v>
      </c>
      <c r="BV4357" t="s">
        <v>292</v>
      </c>
      <c r="BW4357" t="s">
        <v>173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/>
      <c r="CQ4357">
        <v>0</v>
      </c>
      <c r="CR4357">
        <v>0</v>
      </c>
      <c r="CS4357">
        <v>0</v>
      </c>
      <c r="CT4357">
        <v>0</v>
      </c>
      <c r="CU4357">
        <v>2791</v>
      </c>
      <c r="CV4357">
        <v>-1</v>
      </c>
    </row>
    <row r="4358" spans="1:100" x14ac:dyDescent="0.2">
      <c r="A4358">
        <v>2022</v>
      </c>
      <c r="B4358">
        <v>6</v>
      </c>
      <c r="C4358" s="267">
        <v>44737</v>
      </c>
      <c r="D4358">
        <v>34</v>
      </c>
      <c r="E4358">
        <v>103</v>
      </c>
      <c r="F4358">
        <v>7</v>
      </c>
      <c r="G4358" t="s">
        <v>302</v>
      </c>
      <c r="H4358" t="s">
        <v>303</v>
      </c>
      <c r="I4358" t="s">
        <v>169</v>
      </c>
      <c r="J4358">
        <v>4</v>
      </c>
      <c r="K4358">
        <v>6</v>
      </c>
      <c r="L4358">
        <v>89</v>
      </c>
      <c r="M4358">
        <v>82</v>
      </c>
      <c r="N4358">
        <v>95</v>
      </c>
      <c r="R4358">
        <v>182</v>
      </c>
      <c r="S4358">
        <v>174</v>
      </c>
      <c r="W4358">
        <v>81</v>
      </c>
      <c r="X4358">
        <v>81</v>
      </c>
      <c r="AA4358">
        <v>125</v>
      </c>
      <c r="AB4358">
        <v>127</v>
      </c>
      <c r="AC4358">
        <v>128</v>
      </c>
      <c r="AD4358">
        <v>131</v>
      </c>
      <c r="AE4358">
        <v>129</v>
      </c>
      <c r="AF4358">
        <v>91</v>
      </c>
      <c r="AG4358">
        <v>90</v>
      </c>
      <c r="AH4358">
        <v>79</v>
      </c>
      <c r="AI4358">
        <v>82</v>
      </c>
      <c r="AJ4358">
        <v>83</v>
      </c>
      <c r="AM4358">
        <v>142.28571428571431</v>
      </c>
      <c r="AN4358">
        <v>83.857142857142861</v>
      </c>
      <c r="AO4358">
        <v>140</v>
      </c>
      <c r="AP4358">
        <v>103</v>
      </c>
      <c r="AQ4358"/>
      <c r="AR4358"/>
      <c r="AV4358">
        <v>3</v>
      </c>
      <c r="AW4358">
        <v>3</v>
      </c>
      <c r="AX4358">
        <v>3</v>
      </c>
      <c r="BG4358">
        <v>828</v>
      </c>
      <c r="BH4358">
        <v>10</v>
      </c>
      <c r="BI4358">
        <v>1</v>
      </c>
      <c r="BQ4358" t="s">
        <v>180</v>
      </c>
      <c r="BR4358" t="s">
        <v>192</v>
      </c>
      <c r="BS4358" t="s">
        <v>304</v>
      </c>
      <c r="BT4358"/>
      <c r="BU4358">
        <v>25</v>
      </c>
      <c r="BV4358" t="s">
        <v>292</v>
      </c>
      <c r="BW4358" t="s">
        <v>173</v>
      </c>
      <c r="BX4358">
        <v>0</v>
      </c>
      <c r="BY4358">
        <v>9</v>
      </c>
      <c r="BZ4358">
        <v>1.5</v>
      </c>
      <c r="CA4358">
        <v>1</v>
      </c>
      <c r="CB4358">
        <v>11</v>
      </c>
      <c r="CC4358">
        <v>1.833333333333333</v>
      </c>
      <c r="CD4358">
        <v>829</v>
      </c>
      <c r="CE4358">
        <v>2</v>
      </c>
      <c r="CF4358">
        <v>0</v>
      </c>
      <c r="CG4358">
        <v>0</v>
      </c>
      <c r="CH4358">
        <v>0</v>
      </c>
      <c r="CI4358">
        <v>0</v>
      </c>
      <c r="CJ4358">
        <v>0</v>
      </c>
      <c r="CK4358">
        <v>0</v>
      </c>
      <c r="CL4358">
        <v>0</v>
      </c>
      <c r="CM4358">
        <v>0</v>
      </c>
      <c r="CN4358">
        <v>3.333333333333333</v>
      </c>
      <c r="CO4358">
        <v>830</v>
      </c>
      <c r="CP4358">
        <v>4.0160642570281121E-3</v>
      </c>
      <c r="CQ4358">
        <v>3.7453183520599252E-2</v>
      </c>
      <c r="CR4358">
        <v>9.3258426966292127</v>
      </c>
      <c r="CS4358">
        <v>3.9750141964792728E-2</v>
      </c>
      <c r="CT4358">
        <v>9.8977853492333896</v>
      </c>
      <c r="CU4358">
        <v>2791</v>
      </c>
      <c r="CV4358">
        <v>-1</v>
      </c>
    </row>
    <row r="4359" spans="1:100" x14ac:dyDescent="0.2">
      <c r="A4359">
        <v>2022</v>
      </c>
      <c r="B4359">
        <v>6</v>
      </c>
      <c r="C4359" s="267">
        <v>44737</v>
      </c>
      <c r="D4359">
        <v>34</v>
      </c>
      <c r="E4359">
        <v>104</v>
      </c>
      <c r="F4359">
        <v>7</v>
      </c>
      <c r="G4359" t="s">
        <v>305</v>
      </c>
      <c r="H4359" t="s">
        <v>306</v>
      </c>
      <c r="I4359" t="s">
        <v>169</v>
      </c>
      <c r="J4359">
        <v>4</v>
      </c>
      <c r="K4359">
        <v>6</v>
      </c>
      <c r="L4359">
        <v>89</v>
      </c>
      <c r="M4359">
        <v>82</v>
      </c>
      <c r="N4359">
        <v>95</v>
      </c>
      <c r="Z4359">
        <v>116</v>
      </c>
      <c r="AA4359">
        <v>128</v>
      </c>
      <c r="AB4359">
        <v>129</v>
      </c>
      <c r="AC4359">
        <v>127</v>
      </c>
      <c r="AD4359">
        <v>129</v>
      </c>
      <c r="AE4359">
        <v>130</v>
      </c>
      <c r="AF4359">
        <v>90</v>
      </c>
      <c r="AG4359">
        <v>88</v>
      </c>
      <c r="AH4359">
        <v>81</v>
      </c>
      <c r="AI4359">
        <v>83</v>
      </c>
      <c r="AJ4359">
        <v>81</v>
      </c>
      <c r="AK4359">
        <v>106</v>
      </c>
      <c r="AL4359">
        <v>107</v>
      </c>
      <c r="AM4359">
        <v>128.6</v>
      </c>
      <c r="AN4359">
        <v>84.6</v>
      </c>
      <c r="AO4359">
        <v>140</v>
      </c>
      <c r="AP4359">
        <v>103</v>
      </c>
      <c r="AQ4359">
        <v>131.306990881459</v>
      </c>
      <c r="AR4359">
        <v>109.6666666666667</v>
      </c>
      <c r="BQ4359" t="s">
        <v>180</v>
      </c>
      <c r="BR4359" t="s">
        <v>192</v>
      </c>
      <c r="BS4359" t="s">
        <v>307</v>
      </c>
      <c r="BT4359"/>
      <c r="BU4359">
        <v>25</v>
      </c>
      <c r="BV4359" t="s">
        <v>292</v>
      </c>
      <c r="BW4359" t="s">
        <v>173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  <c r="CI4359">
        <v>0</v>
      </c>
      <c r="CJ4359">
        <v>0</v>
      </c>
      <c r="CK4359">
        <v>0</v>
      </c>
      <c r="CL4359">
        <v>0</v>
      </c>
      <c r="CM4359">
        <v>0</v>
      </c>
      <c r="CN4359">
        <v>0</v>
      </c>
      <c r="CO4359">
        <v>0</v>
      </c>
      <c r="CP4359"/>
      <c r="CQ4359">
        <v>0</v>
      </c>
      <c r="CR4359">
        <v>0</v>
      </c>
      <c r="CS4359">
        <v>0</v>
      </c>
      <c r="CT4359">
        <v>0</v>
      </c>
      <c r="CU4359">
        <v>2791</v>
      </c>
      <c r="CV4359">
        <v>-1</v>
      </c>
    </row>
    <row r="4360" spans="1:100" x14ac:dyDescent="0.2">
      <c r="A4360">
        <v>2022</v>
      </c>
      <c r="B4360">
        <v>6</v>
      </c>
      <c r="C4360" s="267">
        <v>44737</v>
      </c>
      <c r="D4360">
        <v>1</v>
      </c>
      <c r="E4360">
        <v>1</v>
      </c>
      <c r="F4360">
        <v>8</v>
      </c>
      <c r="G4360" t="s">
        <v>388</v>
      </c>
      <c r="H4360" t="s">
        <v>389</v>
      </c>
      <c r="I4360" t="s">
        <v>169</v>
      </c>
      <c r="J4360">
        <v>3</v>
      </c>
      <c r="K4360">
        <v>2</v>
      </c>
      <c r="L4360">
        <v>111</v>
      </c>
      <c r="M4360">
        <v>103</v>
      </c>
      <c r="N4360">
        <v>118</v>
      </c>
      <c r="P4360">
        <v>130</v>
      </c>
      <c r="Q4360">
        <v>129</v>
      </c>
      <c r="R4360">
        <v>131</v>
      </c>
      <c r="S4360">
        <v>139</v>
      </c>
      <c r="U4360">
        <v>93</v>
      </c>
      <c r="V4360">
        <v>105</v>
      </c>
      <c r="W4360">
        <v>98</v>
      </c>
      <c r="X4360">
        <v>103</v>
      </c>
      <c r="AA4360">
        <v>135</v>
      </c>
      <c r="AB4360">
        <v>139</v>
      </c>
      <c r="AC4360">
        <v>141</v>
      </c>
      <c r="AD4360">
        <v>153</v>
      </c>
      <c r="AE4360">
        <v>148</v>
      </c>
      <c r="AF4360">
        <v>103</v>
      </c>
      <c r="AG4360">
        <v>105</v>
      </c>
      <c r="AH4360">
        <v>99</v>
      </c>
      <c r="AI4360">
        <v>104</v>
      </c>
      <c r="AJ4360">
        <v>108</v>
      </c>
      <c r="AM4360">
        <v>138.33333333333329</v>
      </c>
      <c r="AN4360">
        <v>102</v>
      </c>
      <c r="AO4360">
        <v>108</v>
      </c>
      <c r="AP4360">
        <v>100</v>
      </c>
      <c r="AQ4360"/>
      <c r="AR4360"/>
      <c r="AU4360">
        <v>1040</v>
      </c>
      <c r="AV4360">
        <v>4</v>
      </c>
      <c r="AX4360">
        <v>4</v>
      </c>
      <c r="AZ4360">
        <v>2</v>
      </c>
      <c r="BG4360">
        <v>672</v>
      </c>
      <c r="BH4360">
        <v>10</v>
      </c>
      <c r="BI4360">
        <v>10</v>
      </c>
      <c r="BJ4360">
        <v>5</v>
      </c>
      <c r="BQ4360" t="s">
        <v>390</v>
      </c>
      <c r="BR4360" t="s">
        <v>390</v>
      </c>
      <c r="BS4360"/>
      <c r="BT4360"/>
      <c r="BU4360">
        <v>25</v>
      </c>
      <c r="BV4360" t="s">
        <v>391</v>
      </c>
      <c r="BW4360" t="s">
        <v>173</v>
      </c>
      <c r="BX4360">
        <v>0</v>
      </c>
      <c r="BY4360">
        <v>10</v>
      </c>
      <c r="BZ4360">
        <v>5</v>
      </c>
      <c r="CA4360">
        <v>1045</v>
      </c>
      <c r="CB4360">
        <v>25</v>
      </c>
      <c r="CC4360">
        <v>12.5</v>
      </c>
      <c r="CD4360">
        <v>684</v>
      </c>
      <c r="CE4360">
        <v>7</v>
      </c>
      <c r="CF4360">
        <v>5</v>
      </c>
      <c r="CG4360">
        <v>4</v>
      </c>
      <c r="CH4360">
        <v>0</v>
      </c>
      <c r="CI4360">
        <v>1</v>
      </c>
      <c r="CJ4360">
        <v>0</v>
      </c>
      <c r="CK4360">
        <v>0</v>
      </c>
      <c r="CL4360">
        <v>0</v>
      </c>
      <c r="CM4360">
        <v>0</v>
      </c>
      <c r="CN4360">
        <v>17.5</v>
      </c>
      <c r="CO4360">
        <v>1729</v>
      </c>
      <c r="CP4360">
        <v>1.0121457489878539E-2</v>
      </c>
      <c r="CQ4360">
        <v>0.15765765765765771</v>
      </c>
      <c r="CR4360">
        <v>15.57657657657658</v>
      </c>
      <c r="CS4360">
        <v>0.17156862745098039</v>
      </c>
      <c r="CT4360">
        <v>16.950980392156861</v>
      </c>
      <c r="CU4360">
        <v>2791</v>
      </c>
      <c r="CV4360">
        <v>-1</v>
      </c>
    </row>
    <row r="4361" spans="1:100" x14ac:dyDescent="0.2">
      <c r="A4361">
        <v>2022</v>
      </c>
      <c r="B4361">
        <v>6</v>
      </c>
      <c r="C4361" s="267">
        <v>44737</v>
      </c>
      <c r="D4361">
        <v>1</v>
      </c>
      <c r="E4361">
        <v>2</v>
      </c>
      <c r="F4361">
        <v>8</v>
      </c>
      <c r="G4361" t="s">
        <v>392</v>
      </c>
      <c r="H4361" t="s">
        <v>393</v>
      </c>
      <c r="I4361" t="s">
        <v>169</v>
      </c>
      <c r="J4361">
        <v>3</v>
      </c>
      <c r="K4361">
        <v>2</v>
      </c>
      <c r="L4361">
        <v>113</v>
      </c>
      <c r="M4361">
        <v>105</v>
      </c>
      <c r="N4361">
        <v>120</v>
      </c>
      <c r="P4361">
        <v>152</v>
      </c>
      <c r="Q4361">
        <v>148</v>
      </c>
      <c r="R4361">
        <v>150</v>
      </c>
      <c r="S4361">
        <v>153</v>
      </c>
      <c r="U4361">
        <v>101</v>
      </c>
      <c r="V4361">
        <v>109</v>
      </c>
      <c r="W4361">
        <v>108</v>
      </c>
      <c r="X4361">
        <v>109</v>
      </c>
      <c r="Y4361">
        <v>92</v>
      </c>
      <c r="Z4361">
        <v>90</v>
      </c>
      <c r="AA4361">
        <v>190</v>
      </c>
      <c r="AB4361">
        <v>171</v>
      </c>
      <c r="AC4361">
        <v>182</v>
      </c>
      <c r="AD4361">
        <v>175</v>
      </c>
      <c r="AE4361">
        <v>162</v>
      </c>
      <c r="AF4361">
        <v>108</v>
      </c>
      <c r="AG4361">
        <v>109</v>
      </c>
      <c r="AH4361">
        <v>103</v>
      </c>
      <c r="AI4361">
        <v>106</v>
      </c>
      <c r="AJ4361">
        <v>105</v>
      </c>
      <c r="AK4361">
        <v>105</v>
      </c>
      <c r="AL4361">
        <v>95</v>
      </c>
      <c r="AM4361">
        <v>164.7777777777778</v>
      </c>
      <c r="AN4361">
        <v>106.4444444444444</v>
      </c>
      <c r="AO4361">
        <v>108</v>
      </c>
      <c r="AP4361">
        <v>100</v>
      </c>
      <c r="AQ4361">
        <v>113.0890052356021</v>
      </c>
      <c r="AR4361">
        <v>95.5</v>
      </c>
      <c r="AU4361">
        <v>1056</v>
      </c>
      <c r="AV4361">
        <v>4</v>
      </c>
      <c r="AW4361">
        <v>3</v>
      </c>
      <c r="AZ4361">
        <v>3</v>
      </c>
      <c r="BG4361">
        <v>442</v>
      </c>
      <c r="BH4361">
        <v>5</v>
      </c>
      <c r="BI4361">
        <v>15</v>
      </c>
      <c r="BJ4361">
        <v>9</v>
      </c>
      <c r="BQ4361" t="s">
        <v>390</v>
      </c>
      <c r="BR4361" t="s">
        <v>390</v>
      </c>
      <c r="BS4361"/>
      <c r="BT4361"/>
      <c r="BU4361">
        <v>25</v>
      </c>
      <c r="BV4361" t="s">
        <v>391</v>
      </c>
      <c r="BW4361" t="s">
        <v>173</v>
      </c>
      <c r="BX4361">
        <v>0</v>
      </c>
      <c r="BY4361">
        <v>10</v>
      </c>
      <c r="BZ4361">
        <v>5</v>
      </c>
      <c r="CA4361">
        <v>1061</v>
      </c>
      <c r="CB4361">
        <v>29</v>
      </c>
      <c r="CC4361">
        <v>14.5</v>
      </c>
      <c r="CD4361">
        <v>456</v>
      </c>
      <c r="CE4361">
        <v>4</v>
      </c>
      <c r="CF4361">
        <v>9</v>
      </c>
      <c r="CG4361">
        <v>4</v>
      </c>
      <c r="CH4361">
        <v>0</v>
      </c>
      <c r="CI4361">
        <v>1</v>
      </c>
      <c r="CJ4361">
        <v>0</v>
      </c>
      <c r="CK4361">
        <v>0</v>
      </c>
      <c r="CL4361">
        <v>0</v>
      </c>
      <c r="CM4361">
        <v>0</v>
      </c>
      <c r="CN4361">
        <v>19.5</v>
      </c>
      <c r="CO4361">
        <v>1517</v>
      </c>
      <c r="CP4361">
        <v>1.285431773236651E-2</v>
      </c>
      <c r="CQ4361">
        <v>0.17256637168141589</v>
      </c>
      <c r="CR4361">
        <v>13.424778761061949</v>
      </c>
      <c r="CS4361">
        <v>0.18319415448851781</v>
      </c>
      <c r="CT4361">
        <v>14.25156576200418</v>
      </c>
      <c r="CU4361">
        <v>2791</v>
      </c>
      <c r="CV4361">
        <v>-1</v>
      </c>
    </row>
    <row r="4362" spans="1:100" x14ac:dyDescent="0.2">
      <c r="A4362">
        <v>2022</v>
      </c>
      <c r="B4362">
        <v>6</v>
      </c>
      <c r="C4362" s="267">
        <v>44737</v>
      </c>
      <c r="D4362">
        <v>29</v>
      </c>
      <c r="E4362">
        <v>81</v>
      </c>
      <c r="F4362"/>
      <c r="G4362" t="s">
        <v>484</v>
      </c>
      <c r="H4362" t="s">
        <v>485</v>
      </c>
      <c r="I4362" t="s">
        <v>169</v>
      </c>
      <c r="J4362">
        <v>2</v>
      </c>
      <c r="K4362">
        <v>3</v>
      </c>
      <c r="L4362">
        <v>388</v>
      </c>
      <c r="M4362">
        <v>360</v>
      </c>
      <c r="N4362">
        <v>415</v>
      </c>
      <c r="P4362">
        <v>430</v>
      </c>
      <c r="R4362">
        <v>530</v>
      </c>
      <c r="S4362">
        <v>564</v>
      </c>
      <c r="U4362">
        <v>345</v>
      </c>
      <c r="W4362">
        <v>355</v>
      </c>
      <c r="X4362">
        <v>366</v>
      </c>
      <c r="AA4362">
        <v>470</v>
      </c>
      <c r="AB4362">
        <v>482</v>
      </c>
      <c r="AC4362">
        <v>487</v>
      </c>
      <c r="AD4362">
        <v>490</v>
      </c>
      <c r="AE4362">
        <v>488</v>
      </c>
      <c r="AF4362">
        <v>374</v>
      </c>
      <c r="AG4362">
        <v>380</v>
      </c>
      <c r="AH4362">
        <v>359</v>
      </c>
      <c r="AI4362">
        <v>370</v>
      </c>
      <c r="AJ4362">
        <v>375</v>
      </c>
      <c r="AM4362">
        <v>492.625</v>
      </c>
      <c r="AN4362">
        <v>365.5</v>
      </c>
      <c r="AO4362">
        <v>60</v>
      </c>
      <c r="AP4362">
        <v>120</v>
      </c>
      <c r="AQ4362"/>
      <c r="AR4362"/>
      <c r="AU4362">
        <v>840</v>
      </c>
      <c r="AV4362">
        <v>2</v>
      </c>
      <c r="AW4362">
        <v>4</v>
      </c>
      <c r="AX4362">
        <v>2</v>
      </c>
      <c r="AZ4362">
        <v>2</v>
      </c>
      <c r="BG4362">
        <v>600</v>
      </c>
      <c r="BH4362">
        <v>2</v>
      </c>
      <c r="BI4362">
        <v>4</v>
      </c>
      <c r="BJ4362">
        <v>2</v>
      </c>
      <c r="BQ4362" t="s">
        <v>180</v>
      </c>
      <c r="BR4362" t="s">
        <v>266</v>
      </c>
      <c r="BS4362" t="s">
        <v>486</v>
      </c>
      <c r="BT4362"/>
      <c r="BU4362">
        <v>25</v>
      </c>
      <c r="BV4362" t="s">
        <v>483</v>
      </c>
      <c r="BX4362">
        <v>0</v>
      </c>
      <c r="BY4362">
        <v>10</v>
      </c>
      <c r="BZ4362">
        <v>3.333333333333333</v>
      </c>
      <c r="CA4362">
        <v>843</v>
      </c>
      <c r="CB4362">
        <v>8</v>
      </c>
      <c r="CC4362">
        <v>2.666666666666667</v>
      </c>
      <c r="CD4362">
        <v>602</v>
      </c>
      <c r="CE4362">
        <v>1</v>
      </c>
      <c r="CF4362">
        <v>2</v>
      </c>
      <c r="CG4362">
        <v>1</v>
      </c>
      <c r="CH4362">
        <v>0</v>
      </c>
      <c r="CI4362">
        <v>0</v>
      </c>
      <c r="CJ4362">
        <v>0</v>
      </c>
      <c r="CK4362">
        <v>0</v>
      </c>
      <c r="CL4362">
        <v>0</v>
      </c>
      <c r="CM4362">
        <v>0</v>
      </c>
      <c r="CN4362">
        <v>6</v>
      </c>
      <c r="CO4362">
        <v>1445</v>
      </c>
      <c r="CP4362">
        <v>4.1522491349480972E-3</v>
      </c>
      <c r="CQ4362">
        <v>1.54639175257732E-2</v>
      </c>
      <c r="CR4362">
        <v>3.724226804123711</v>
      </c>
      <c r="CS4362">
        <v>1.6415868673050619E-2</v>
      </c>
      <c r="CT4362">
        <v>3.9534883720930232</v>
      </c>
      <c r="CU4362">
        <v>2791</v>
      </c>
      <c r="CV4362">
        <v>-1</v>
      </c>
    </row>
    <row r="4363" spans="1:100" x14ac:dyDescent="0.2">
      <c r="A4363">
        <v>2022</v>
      </c>
      <c r="B4363">
        <v>6</v>
      </c>
      <c r="C4363" s="267">
        <v>44737</v>
      </c>
      <c r="D4363">
        <v>29</v>
      </c>
      <c r="E4363">
        <v>83</v>
      </c>
      <c r="F4363"/>
      <c r="G4363" t="s">
        <v>480</v>
      </c>
      <c r="H4363" t="s">
        <v>481</v>
      </c>
      <c r="I4363" t="s">
        <v>169</v>
      </c>
      <c r="J4363">
        <v>2</v>
      </c>
      <c r="K4363">
        <v>3</v>
      </c>
      <c r="L4363">
        <v>22</v>
      </c>
      <c r="M4363">
        <v>20</v>
      </c>
      <c r="N4363">
        <v>23</v>
      </c>
      <c r="AM4363"/>
      <c r="AN4363"/>
      <c r="AO4363">
        <v>60</v>
      </c>
      <c r="AP4363">
        <v>120</v>
      </c>
      <c r="AQ4363"/>
      <c r="AR4363"/>
      <c r="BQ4363" t="s">
        <v>180</v>
      </c>
      <c r="BR4363" t="s">
        <v>266</v>
      </c>
      <c r="BS4363" t="s">
        <v>482</v>
      </c>
      <c r="BT4363"/>
      <c r="BU4363">
        <v>25</v>
      </c>
      <c r="BV4363" t="s">
        <v>483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  <c r="CI4363">
        <v>0</v>
      </c>
      <c r="CJ4363">
        <v>0</v>
      </c>
      <c r="CK4363">
        <v>0</v>
      </c>
      <c r="CL4363">
        <v>0</v>
      </c>
      <c r="CM4363">
        <v>0</v>
      </c>
      <c r="CN4363">
        <v>0</v>
      </c>
      <c r="CO4363">
        <v>0</v>
      </c>
      <c r="CP4363"/>
      <c r="CQ4363">
        <v>0</v>
      </c>
      <c r="CR4363">
        <v>0</v>
      </c>
      <c r="CS4363"/>
      <c r="CT4363"/>
      <c r="CU4363">
        <v>2791</v>
      </c>
      <c r="CV4363"/>
    </row>
    <row r="4364" spans="1:100" x14ac:dyDescent="0.2">
      <c r="A4364">
        <v>2022</v>
      </c>
      <c r="B4364">
        <v>6</v>
      </c>
      <c r="C4364" s="267">
        <v>44737</v>
      </c>
      <c r="D4364">
        <v>47</v>
      </c>
      <c r="E4364">
        <v>122</v>
      </c>
      <c r="F4364"/>
      <c r="G4364" t="s">
        <v>250</v>
      </c>
      <c r="H4364" t="s">
        <v>251</v>
      </c>
      <c r="I4364" t="s">
        <v>246</v>
      </c>
      <c r="J4364">
        <v>2</v>
      </c>
      <c r="K4364">
        <v>1</v>
      </c>
      <c r="L4364">
        <v>280</v>
      </c>
      <c r="M4364">
        <v>267</v>
      </c>
      <c r="N4364">
        <v>292</v>
      </c>
      <c r="AM4364"/>
      <c r="AN4364"/>
      <c r="AO4364">
        <v>64</v>
      </c>
      <c r="AP4364">
        <v>113</v>
      </c>
      <c r="AQ4364"/>
      <c r="AR4364"/>
      <c r="BG4364">
        <v>420</v>
      </c>
      <c r="BQ4364" t="s">
        <v>185</v>
      </c>
      <c r="BR4364" t="s">
        <v>247</v>
      </c>
      <c r="BS4364" t="s">
        <v>252</v>
      </c>
      <c r="BT4364" t="s">
        <v>249</v>
      </c>
      <c r="BU4364">
        <v>25</v>
      </c>
      <c r="BV4364" t="s">
        <v>253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420</v>
      </c>
      <c r="CE4364">
        <v>0</v>
      </c>
      <c r="CF4364">
        <v>0</v>
      </c>
      <c r="CG4364">
        <v>0</v>
      </c>
      <c r="CH4364">
        <v>0</v>
      </c>
      <c r="CI4364">
        <v>0</v>
      </c>
      <c r="CJ4364">
        <v>0</v>
      </c>
      <c r="CK4364">
        <v>0</v>
      </c>
      <c r="CL4364">
        <v>0</v>
      </c>
      <c r="CM4364">
        <v>0</v>
      </c>
      <c r="CN4364">
        <v>0</v>
      </c>
      <c r="CO4364">
        <v>420</v>
      </c>
      <c r="CP4364">
        <v>0</v>
      </c>
      <c r="CQ4364">
        <v>0</v>
      </c>
      <c r="CR4364">
        <v>1.5</v>
      </c>
      <c r="CS4364"/>
      <c r="CT4364"/>
      <c r="CU4364">
        <v>2791</v>
      </c>
      <c r="CV4364"/>
    </row>
    <row r="4365" spans="1:100" x14ac:dyDescent="0.2">
      <c r="A4365">
        <v>2022</v>
      </c>
      <c r="B4365">
        <v>6</v>
      </c>
      <c r="C4365" s="267">
        <v>44737</v>
      </c>
      <c r="D4365">
        <v>384</v>
      </c>
      <c r="E4365">
        <v>556</v>
      </c>
      <c r="F4365"/>
      <c r="G4365" t="s">
        <v>202</v>
      </c>
      <c r="H4365" t="s">
        <v>203</v>
      </c>
      <c r="I4365" t="s">
        <v>169</v>
      </c>
      <c r="J4365">
        <v>1</v>
      </c>
      <c r="K4365">
        <v>6</v>
      </c>
      <c r="L4365">
        <v>1066</v>
      </c>
      <c r="M4365">
        <v>1003</v>
      </c>
      <c r="N4365">
        <v>1141</v>
      </c>
      <c r="AM4365"/>
      <c r="AN4365"/>
      <c r="AO4365">
        <v>21</v>
      </c>
      <c r="AP4365">
        <v>180</v>
      </c>
      <c r="AQ4365"/>
      <c r="AR4365"/>
      <c r="AU4365">
        <v>264</v>
      </c>
      <c r="AV4365">
        <v>7</v>
      </c>
      <c r="AW4365">
        <v>8</v>
      </c>
      <c r="AX4365">
        <v>5</v>
      </c>
      <c r="AZ4365">
        <v>10</v>
      </c>
      <c r="BC4365">
        <v>6</v>
      </c>
      <c r="BG4365">
        <v>216</v>
      </c>
      <c r="BH4365">
        <v>10</v>
      </c>
      <c r="BI4365">
        <v>10</v>
      </c>
      <c r="BJ4365">
        <v>10</v>
      </c>
      <c r="BQ4365" t="s">
        <v>185</v>
      </c>
      <c r="BR4365" t="s">
        <v>186</v>
      </c>
      <c r="BS4365" t="s">
        <v>204</v>
      </c>
      <c r="BT4365" t="s">
        <v>188</v>
      </c>
      <c r="BU4365">
        <v>25</v>
      </c>
      <c r="BV4365" t="s">
        <v>205</v>
      </c>
      <c r="BX4365">
        <v>0</v>
      </c>
      <c r="BY4365">
        <v>36</v>
      </c>
      <c r="BZ4365">
        <v>6</v>
      </c>
      <c r="CA4365">
        <v>270</v>
      </c>
      <c r="CB4365">
        <v>30</v>
      </c>
      <c r="CC4365">
        <v>5</v>
      </c>
      <c r="CD4365">
        <v>221</v>
      </c>
      <c r="CE4365">
        <v>2</v>
      </c>
      <c r="CF4365">
        <v>3</v>
      </c>
      <c r="CG4365">
        <v>2</v>
      </c>
      <c r="CH4365">
        <v>0</v>
      </c>
      <c r="CI4365">
        <v>1</v>
      </c>
      <c r="CJ4365">
        <v>0</v>
      </c>
      <c r="CK4365">
        <v>0</v>
      </c>
      <c r="CL4365">
        <v>1</v>
      </c>
      <c r="CM4365">
        <v>0</v>
      </c>
      <c r="CN4365">
        <v>11</v>
      </c>
      <c r="CO4365">
        <v>491</v>
      </c>
      <c r="CP4365">
        <v>2.2403258655804479E-2</v>
      </c>
      <c r="CQ4365">
        <v>1.031894934333959E-2</v>
      </c>
      <c r="CR4365">
        <v>0.46060037523452158</v>
      </c>
      <c r="CS4365"/>
      <c r="CT4365"/>
      <c r="CU4365">
        <v>2791</v>
      </c>
      <c r="CV4365"/>
    </row>
    <row r="4366" spans="1:100" x14ac:dyDescent="0.2">
      <c r="A4366">
        <v>2022</v>
      </c>
      <c r="B4366">
        <v>6</v>
      </c>
      <c r="C4366" s="267">
        <v>44737</v>
      </c>
      <c r="D4366">
        <v>384</v>
      </c>
      <c r="E4366">
        <v>557</v>
      </c>
      <c r="F4366"/>
      <c r="G4366" t="s">
        <v>206</v>
      </c>
      <c r="H4366" t="s">
        <v>207</v>
      </c>
      <c r="I4366" t="s">
        <v>169</v>
      </c>
      <c r="J4366">
        <v>1</v>
      </c>
      <c r="K4366">
        <v>6</v>
      </c>
      <c r="L4366">
        <v>182</v>
      </c>
      <c r="M4366">
        <v>171</v>
      </c>
      <c r="N4366">
        <v>194</v>
      </c>
      <c r="AM4366"/>
      <c r="AN4366"/>
      <c r="AO4366">
        <v>21</v>
      </c>
      <c r="AP4366">
        <v>180</v>
      </c>
      <c r="AQ4366"/>
      <c r="AR4366"/>
      <c r="BQ4366" t="s">
        <v>185</v>
      </c>
      <c r="BR4366" t="s">
        <v>186</v>
      </c>
      <c r="BS4366" t="s">
        <v>208</v>
      </c>
      <c r="BT4366" t="s">
        <v>209</v>
      </c>
      <c r="BU4366">
        <v>25</v>
      </c>
      <c r="BV4366" t="s">
        <v>205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0</v>
      </c>
      <c r="CJ4366">
        <v>0</v>
      </c>
      <c r="CK4366">
        <v>0</v>
      </c>
      <c r="CL4366">
        <v>0</v>
      </c>
      <c r="CM4366">
        <v>0</v>
      </c>
      <c r="CN4366">
        <v>0</v>
      </c>
      <c r="CO4366">
        <v>0</v>
      </c>
      <c r="CP4366"/>
      <c r="CQ4366">
        <v>0</v>
      </c>
      <c r="CR4366">
        <v>0</v>
      </c>
      <c r="CS4366"/>
      <c r="CT4366"/>
      <c r="CU4366">
        <v>2791</v>
      </c>
      <c r="CV4366"/>
    </row>
    <row r="4367" spans="1:100" x14ac:dyDescent="0.2">
      <c r="A4367">
        <v>2022</v>
      </c>
      <c r="B4367">
        <v>6</v>
      </c>
      <c r="C4367" s="267">
        <v>44737</v>
      </c>
      <c r="D4367">
        <v>406</v>
      </c>
      <c r="E4367">
        <v>623</v>
      </c>
      <c r="F4367"/>
      <c r="G4367" t="s">
        <v>609</v>
      </c>
      <c r="H4367" t="s">
        <v>610</v>
      </c>
      <c r="I4367" t="s">
        <v>169</v>
      </c>
      <c r="J4367">
        <v>1</v>
      </c>
      <c r="K4367">
        <v>5</v>
      </c>
      <c r="L4367">
        <v>599</v>
      </c>
      <c r="M4367">
        <v>551</v>
      </c>
      <c r="N4367">
        <v>646</v>
      </c>
      <c r="P4367">
        <v>735</v>
      </c>
      <c r="U4367">
        <v>585</v>
      </c>
      <c r="AM4367">
        <v>735</v>
      </c>
      <c r="AN4367">
        <v>585</v>
      </c>
      <c r="AO4367">
        <v>23</v>
      </c>
      <c r="AP4367">
        <v>157</v>
      </c>
      <c r="AQ4367"/>
      <c r="AR4367"/>
      <c r="AU4367">
        <v>210</v>
      </c>
      <c r="AV4367">
        <v>2</v>
      </c>
      <c r="AW4367">
        <v>2</v>
      </c>
      <c r="AX4367">
        <v>1</v>
      </c>
      <c r="BQ4367" t="s">
        <v>180</v>
      </c>
      <c r="BR4367" t="s">
        <v>192</v>
      </c>
      <c r="BS4367" t="s">
        <v>611</v>
      </c>
      <c r="BT4367"/>
      <c r="BU4367">
        <v>25</v>
      </c>
      <c r="BV4367" t="s">
        <v>608</v>
      </c>
      <c r="BX4367">
        <v>0</v>
      </c>
      <c r="BY4367">
        <v>5</v>
      </c>
      <c r="BZ4367">
        <v>1</v>
      </c>
      <c r="CA4367">
        <v>211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>
        <v>0</v>
      </c>
      <c r="CL4367">
        <v>0</v>
      </c>
      <c r="CM4367">
        <v>0</v>
      </c>
      <c r="CN4367">
        <v>1</v>
      </c>
      <c r="CO4367">
        <v>211</v>
      </c>
      <c r="CP4367">
        <v>4.7393364928909956E-3</v>
      </c>
      <c r="CQ4367">
        <v>1.6694490818030051E-3</v>
      </c>
      <c r="CR4367">
        <v>0.35225375626043398</v>
      </c>
      <c r="CS4367">
        <v>1.709401709401709E-3</v>
      </c>
      <c r="CT4367">
        <v>0.36068376068376068</v>
      </c>
      <c r="CU4367">
        <v>2791</v>
      </c>
      <c r="CV4367">
        <v>-1</v>
      </c>
    </row>
    <row r="4368" spans="1:100" x14ac:dyDescent="0.2">
      <c r="A4368">
        <v>2022</v>
      </c>
      <c r="B4368">
        <v>6</v>
      </c>
      <c r="C4368" s="267">
        <v>44737</v>
      </c>
      <c r="D4368">
        <v>406</v>
      </c>
      <c r="E4368">
        <v>624</v>
      </c>
      <c r="F4368"/>
      <c r="G4368" t="s">
        <v>612</v>
      </c>
      <c r="H4368" t="s">
        <v>613</v>
      </c>
      <c r="I4368" t="s">
        <v>169</v>
      </c>
      <c r="J4368">
        <v>1</v>
      </c>
      <c r="K4368">
        <v>5</v>
      </c>
      <c r="L4368">
        <v>374</v>
      </c>
      <c r="M4368">
        <v>344</v>
      </c>
      <c r="N4368">
        <v>403</v>
      </c>
      <c r="P4368">
        <v>442</v>
      </c>
      <c r="U4368">
        <v>349</v>
      </c>
      <c r="AM4368">
        <v>442</v>
      </c>
      <c r="AN4368">
        <v>349</v>
      </c>
      <c r="AO4368">
        <v>23</v>
      </c>
      <c r="AP4368">
        <v>157</v>
      </c>
      <c r="AQ4368"/>
      <c r="AR4368"/>
      <c r="AU4368">
        <v>210</v>
      </c>
      <c r="AV4368">
        <v>1</v>
      </c>
      <c r="AW4368">
        <v>1</v>
      </c>
      <c r="AX4368">
        <v>2</v>
      </c>
      <c r="BQ4368" t="s">
        <v>180</v>
      </c>
      <c r="BR4368" t="s">
        <v>192</v>
      </c>
      <c r="BS4368" t="s">
        <v>197</v>
      </c>
      <c r="BT4368"/>
      <c r="BU4368">
        <v>25</v>
      </c>
      <c r="BV4368" t="s">
        <v>608</v>
      </c>
      <c r="BX4368">
        <v>0</v>
      </c>
      <c r="BY4368">
        <v>4</v>
      </c>
      <c r="BZ4368">
        <v>0.8</v>
      </c>
      <c r="CA4368">
        <v>210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>
        <v>0</v>
      </c>
      <c r="CL4368">
        <v>0</v>
      </c>
      <c r="CM4368">
        <v>0</v>
      </c>
      <c r="CN4368">
        <v>0.8</v>
      </c>
      <c r="CO4368">
        <v>210</v>
      </c>
      <c r="CP4368">
        <v>3.80952380952381E-3</v>
      </c>
      <c r="CQ4368">
        <v>2.1390374331550798E-3</v>
      </c>
      <c r="CR4368">
        <v>0.56149732620320858</v>
      </c>
      <c r="CS4368">
        <v>2.292263610315187E-3</v>
      </c>
      <c r="CT4368">
        <v>0.60171919770773641</v>
      </c>
      <c r="CU4368">
        <v>2791</v>
      </c>
      <c r="CV4368">
        <v>-1</v>
      </c>
    </row>
    <row r="4369" spans="1:100" x14ac:dyDescent="0.2">
      <c r="A4369">
        <v>2022</v>
      </c>
      <c r="B4369">
        <v>6</v>
      </c>
      <c r="C4369" s="267">
        <v>44737</v>
      </c>
      <c r="D4369">
        <v>406</v>
      </c>
      <c r="E4369">
        <v>625</v>
      </c>
      <c r="F4369"/>
      <c r="G4369" t="s">
        <v>614</v>
      </c>
      <c r="H4369" t="s">
        <v>615</v>
      </c>
      <c r="I4369" t="s">
        <v>169</v>
      </c>
      <c r="J4369">
        <v>1</v>
      </c>
      <c r="K4369">
        <v>5</v>
      </c>
      <c r="L4369">
        <v>140</v>
      </c>
      <c r="M4369">
        <v>129</v>
      </c>
      <c r="N4369">
        <v>150</v>
      </c>
      <c r="P4369">
        <v>160</v>
      </c>
      <c r="U4369">
        <v>133</v>
      </c>
      <c r="AM4369">
        <v>160</v>
      </c>
      <c r="AN4369">
        <v>133</v>
      </c>
      <c r="AO4369">
        <v>23</v>
      </c>
      <c r="AP4369">
        <v>157</v>
      </c>
      <c r="AQ4369"/>
      <c r="AR4369"/>
      <c r="AU4369">
        <v>210</v>
      </c>
      <c r="AV4369">
        <v>2</v>
      </c>
      <c r="AW4369">
        <v>1</v>
      </c>
      <c r="AX4369">
        <v>1</v>
      </c>
      <c r="BQ4369" t="s">
        <v>180</v>
      </c>
      <c r="BR4369" t="s">
        <v>192</v>
      </c>
      <c r="BS4369" t="s">
        <v>197</v>
      </c>
      <c r="BT4369"/>
      <c r="BU4369">
        <v>25</v>
      </c>
      <c r="BV4369" t="s">
        <v>608</v>
      </c>
      <c r="BX4369">
        <v>0</v>
      </c>
      <c r="BY4369">
        <v>4</v>
      </c>
      <c r="BZ4369">
        <v>0.8</v>
      </c>
      <c r="CA4369">
        <v>210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>
        <v>0</v>
      </c>
      <c r="CL4369">
        <v>0</v>
      </c>
      <c r="CM4369">
        <v>0</v>
      </c>
      <c r="CN4369">
        <v>0.8</v>
      </c>
      <c r="CO4369">
        <v>210</v>
      </c>
      <c r="CP4369">
        <v>3.80952380952381E-3</v>
      </c>
      <c r="CQ4369">
        <v>5.7142857142857143E-3</v>
      </c>
      <c r="CR4369">
        <v>1.5</v>
      </c>
      <c r="CS4369">
        <v>6.0150375939849628E-3</v>
      </c>
      <c r="CT4369">
        <v>1.5789473684210531</v>
      </c>
      <c r="CU4369">
        <v>2791</v>
      </c>
      <c r="CV4369">
        <v>-1</v>
      </c>
    </row>
    <row r="4370" spans="1:100" x14ac:dyDescent="0.2">
      <c r="A4370">
        <v>2022</v>
      </c>
      <c r="B4370">
        <v>6</v>
      </c>
      <c r="C4370" s="267">
        <v>44737</v>
      </c>
      <c r="D4370">
        <v>406</v>
      </c>
      <c r="E4370">
        <v>626</v>
      </c>
      <c r="F4370"/>
      <c r="G4370" t="s">
        <v>606</v>
      </c>
      <c r="H4370" t="s">
        <v>607</v>
      </c>
      <c r="I4370" t="s">
        <v>169</v>
      </c>
      <c r="J4370">
        <v>1</v>
      </c>
      <c r="K4370">
        <v>5</v>
      </c>
      <c r="L4370">
        <v>276</v>
      </c>
      <c r="M4370">
        <v>254</v>
      </c>
      <c r="N4370">
        <v>297</v>
      </c>
      <c r="P4370">
        <v>341</v>
      </c>
      <c r="U4370">
        <v>271</v>
      </c>
      <c r="Z4370">
        <v>154</v>
      </c>
      <c r="AM4370">
        <v>341</v>
      </c>
      <c r="AN4370">
        <v>271</v>
      </c>
      <c r="AO4370">
        <v>23</v>
      </c>
      <c r="AP4370">
        <v>157</v>
      </c>
      <c r="AQ4370">
        <v>23.376623376623382</v>
      </c>
      <c r="AR4370">
        <v>154</v>
      </c>
      <c r="AU4370">
        <v>210</v>
      </c>
      <c r="AV4370">
        <v>2</v>
      </c>
      <c r="AW4370">
        <v>2</v>
      </c>
      <c r="AX4370">
        <v>2</v>
      </c>
      <c r="BQ4370" t="s">
        <v>180</v>
      </c>
      <c r="BR4370" t="s">
        <v>192</v>
      </c>
      <c r="BS4370" t="s">
        <v>197</v>
      </c>
      <c r="BT4370"/>
      <c r="BU4370">
        <v>25</v>
      </c>
      <c r="BV4370" t="s">
        <v>608</v>
      </c>
      <c r="BX4370">
        <v>0</v>
      </c>
      <c r="BY4370">
        <v>6</v>
      </c>
      <c r="BZ4370">
        <v>1.2</v>
      </c>
      <c r="CA4370">
        <v>211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  <c r="CJ4370">
        <v>0</v>
      </c>
      <c r="CK4370">
        <v>0</v>
      </c>
      <c r="CL4370">
        <v>0</v>
      </c>
      <c r="CM4370">
        <v>0</v>
      </c>
      <c r="CN4370">
        <v>1.2</v>
      </c>
      <c r="CO4370">
        <v>211</v>
      </c>
      <c r="CP4370">
        <v>5.6872037914691941E-3</v>
      </c>
      <c r="CQ4370">
        <v>4.3478260869565218E-3</v>
      </c>
      <c r="CR4370">
        <v>0.76449275362318836</v>
      </c>
      <c r="CS4370">
        <v>4.4280442804428043E-3</v>
      </c>
      <c r="CT4370">
        <v>0.77859778597785978</v>
      </c>
      <c r="CU4370">
        <v>2791</v>
      </c>
      <c r="CV4370">
        <v>-1</v>
      </c>
    </row>
    <row r="4371" spans="1:100" x14ac:dyDescent="0.2">
      <c r="A4371">
        <v>2022</v>
      </c>
      <c r="B4371">
        <v>6</v>
      </c>
      <c r="C4371" s="267">
        <v>44737</v>
      </c>
      <c r="D4371">
        <v>415</v>
      </c>
      <c r="E4371">
        <v>655</v>
      </c>
      <c r="F4371"/>
      <c r="G4371" t="s">
        <v>269</v>
      </c>
      <c r="H4371" t="s">
        <v>270</v>
      </c>
      <c r="I4371" t="s">
        <v>221</v>
      </c>
      <c r="J4371">
        <v>3</v>
      </c>
      <c r="K4371">
        <v>1</v>
      </c>
      <c r="L4371">
        <v>148</v>
      </c>
      <c r="M4371">
        <v>137</v>
      </c>
      <c r="N4371">
        <v>158</v>
      </c>
      <c r="AA4371">
        <v>170</v>
      </c>
      <c r="AF4371">
        <v>140</v>
      </c>
      <c r="AM4371">
        <v>170</v>
      </c>
      <c r="AN4371">
        <v>140</v>
      </c>
      <c r="AO4371">
        <v>64</v>
      </c>
      <c r="AP4371">
        <v>169</v>
      </c>
      <c r="AQ4371"/>
      <c r="AR4371"/>
      <c r="BG4371">
        <v>790</v>
      </c>
      <c r="BH4371">
        <v>1</v>
      </c>
      <c r="BI4371">
        <v>1</v>
      </c>
      <c r="BQ4371" t="s">
        <v>180</v>
      </c>
      <c r="BR4371" t="s">
        <v>192</v>
      </c>
      <c r="BS4371" t="s">
        <v>271</v>
      </c>
      <c r="BT4371"/>
      <c r="BU4371">
        <v>25</v>
      </c>
      <c r="BV4371" t="s">
        <v>272</v>
      </c>
      <c r="BX4371">
        <v>0</v>
      </c>
      <c r="BY4371">
        <v>0</v>
      </c>
      <c r="BZ4371">
        <v>0</v>
      </c>
      <c r="CA4371">
        <v>0</v>
      </c>
      <c r="CB4371">
        <v>2</v>
      </c>
      <c r="CC4371">
        <v>2</v>
      </c>
      <c r="CD4371">
        <v>792</v>
      </c>
      <c r="CE4371">
        <v>1</v>
      </c>
      <c r="CF4371">
        <v>1</v>
      </c>
      <c r="CG4371">
        <v>0</v>
      </c>
      <c r="CH4371">
        <v>0</v>
      </c>
      <c r="CI4371">
        <v>0</v>
      </c>
      <c r="CJ4371">
        <v>0</v>
      </c>
      <c r="CK4371">
        <v>0</v>
      </c>
      <c r="CL4371">
        <v>0</v>
      </c>
      <c r="CM4371">
        <v>0</v>
      </c>
      <c r="CN4371">
        <v>2</v>
      </c>
      <c r="CO4371">
        <v>792</v>
      </c>
      <c r="CP4371">
        <v>2.525252525252525E-3</v>
      </c>
      <c r="CQ4371">
        <v>1.3513513513513511E-2</v>
      </c>
      <c r="CR4371">
        <v>5.3513513513513518</v>
      </c>
      <c r="CS4371">
        <v>1.428571428571429E-2</v>
      </c>
      <c r="CT4371">
        <v>5.6571428571428566</v>
      </c>
      <c r="CU4371">
        <v>2791</v>
      </c>
      <c r="CV4371">
        <v>-1</v>
      </c>
    </row>
    <row r="4372" spans="1:100" x14ac:dyDescent="0.2">
      <c r="A4372">
        <v>2022</v>
      </c>
      <c r="B4372">
        <v>6</v>
      </c>
      <c r="C4372" s="267">
        <v>44737</v>
      </c>
      <c r="D4372">
        <v>415</v>
      </c>
      <c r="E4372">
        <v>656</v>
      </c>
      <c r="F4372"/>
      <c r="G4372" t="s">
        <v>324</v>
      </c>
      <c r="H4372" t="s">
        <v>325</v>
      </c>
      <c r="I4372" t="s">
        <v>221</v>
      </c>
      <c r="J4372">
        <v>3</v>
      </c>
      <c r="K4372">
        <v>1</v>
      </c>
      <c r="L4372">
        <v>148</v>
      </c>
      <c r="M4372">
        <v>137</v>
      </c>
      <c r="N4372">
        <v>158</v>
      </c>
      <c r="AA4372">
        <v>170</v>
      </c>
      <c r="AF4372">
        <v>140</v>
      </c>
      <c r="AM4372">
        <v>170</v>
      </c>
      <c r="AN4372">
        <v>140</v>
      </c>
      <c r="AO4372">
        <v>64</v>
      </c>
      <c r="AP4372">
        <v>169</v>
      </c>
      <c r="AQ4372"/>
      <c r="AR4372"/>
      <c r="BQ4372" t="s">
        <v>180</v>
      </c>
      <c r="BR4372" t="s">
        <v>192</v>
      </c>
      <c r="BS4372" t="s">
        <v>326</v>
      </c>
      <c r="BT4372"/>
      <c r="BU4372">
        <v>25</v>
      </c>
      <c r="BV4372" t="s">
        <v>272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>
        <v>0</v>
      </c>
      <c r="CL4372">
        <v>0</v>
      </c>
      <c r="CM4372">
        <v>0</v>
      </c>
      <c r="CN4372">
        <v>0</v>
      </c>
      <c r="CO4372">
        <v>0</v>
      </c>
      <c r="CP4372"/>
      <c r="CQ4372">
        <v>0</v>
      </c>
      <c r="CR4372">
        <v>0</v>
      </c>
      <c r="CS4372">
        <v>0</v>
      </c>
      <c r="CT4372">
        <v>0</v>
      </c>
      <c r="CU4372">
        <v>2791</v>
      </c>
      <c r="CV4372">
        <v>-1</v>
      </c>
    </row>
    <row r="4373" spans="1:100" x14ac:dyDescent="0.2">
      <c r="A4373">
        <v>2022</v>
      </c>
      <c r="B4373">
        <v>6</v>
      </c>
      <c r="C4373" s="267">
        <v>44737</v>
      </c>
      <c r="D4373">
        <v>415</v>
      </c>
      <c r="E4373">
        <v>657</v>
      </c>
      <c r="F4373"/>
      <c r="G4373" t="s">
        <v>327</v>
      </c>
      <c r="H4373" t="s">
        <v>328</v>
      </c>
      <c r="I4373" t="s">
        <v>221</v>
      </c>
      <c r="J4373">
        <v>3</v>
      </c>
      <c r="K4373">
        <v>1</v>
      </c>
      <c r="L4373">
        <v>90</v>
      </c>
      <c r="M4373">
        <v>83</v>
      </c>
      <c r="N4373">
        <v>96</v>
      </c>
      <c r="AA4373">
        <v>115</v>
      </c>
      <c r="AF4373">
        <v>95</v>
      </c>
      <c r="AM4373">
        <v>115</v>
      </c>
      <c r="AN4373">
        <v>95</v>
      </c>
      <c r="AO4373">
        <v>64</v>
      </c>
      <c r="AP4373">
        <v>169</v>
      </c>
      <c r="AQ4373"/>
      <c r="AR4373"/>
      <c r="BG4373">
        <v>750</v>
      </c>
      <c r="BH4373">
        <v>1</v>
      </c>
      <c r="BI4373">
        <v>1</v>
      </c>
      <c r="BQ4373" t="s">
        <v>180</v>
      </c>
      <c r="BR4373" t="s">
        <v>192</v>
      </c>
      <c r="BS4373" t="s">
        <v>329</v>
      </c>
      <c r="BT4373"/>
      <c r="BU4373">
        <v>25</v>
      </c>
      <c r="BV4373" t="s">
        <v>272</v>
      </c>
      <c r="BX4373">
        <v>0</v>
      </c>
      <c r="BY4373">
        <v>0</v>
      </c>
      <c r="BZ4373">
        <v>0</v>
      </c>
      <c r="CA4373">
        <v>0</v>
      </c>
      <c r="CB4373">
        <v>2</v>
      </c>
      <c r="CC4373">
        <v>2</v>
      </c>
      <c r="CD4373">
        <v>752</v>
      </c>
      <c r="CE4373">
        <v>1</v>
      </c>
      <c r="CF4373">
        <v>1</v>
      </c>
      <c r="CG4373">
        <v>0</v>
      </c>
      <c r="CH4373">
        <v>0</v>
      </c>
      <c r="CI4373">
        <v>0</v>
      </c>
      <c r="CJ4373">
        <v>0</v>
      </c>
      <c r="CK4373">
        <v>0</v>
      </c>
      <c r="CL4373">
        <v>0</v>
      </c>
      <c r="CM4373">
        <v>0</v>
      </c>
      <c r="CN4373">
        <v>2</v>
      </c>
      <c r="CO4373">
        <v>752</v>
      </c>
      <c r="CP4373">
        <v>2.6595744680851059E-3</v>
      </c>
      <c r="CQ4373">
        <v>2.222222222222222E-2</v>
      </c>
      <c r="CR4373">
        <v>8.3555555555555561</v>
      </c>
      <c r="CS4373">
        <v>2.1052631578947371E-2</v>
      </c>
      <c r="CT4373">
        <v>7.9157894736842103</v>
      </c>
      <c r="CU4373">
        <v>2791</v>
      </c>
      <c r="CV4373">
        <v>-1</v>
      </c>
    </row>
    <row r="4374" spans="1:100" x14ac:dyDescent="0.2">
      <c r="A4374">
        <v>2022</v>
      </c>
      <c r="B4374">
        <v>6</v>
      </c>
      <c r="C4374" s="267">
        <v>44737</v>
      </c>
      <c r="D4374">
        <v>415</v>
      </c>
      <c r="E4374">
        <v>658</v>
      </c>
      <c r="F4374"/>
      <c r="G4374" t="s">
        <v>273</v>
      </c>
      <c r="H4374" t="s">
        <v>274</v>
      </c>
      <c r="I4374" t="s">
        <v>221</v>
      </c>
      <c r="J4374">
        <v>3</v>
      </c>
      <c r="K4374">
        <v>1</v>
      </c>
      <c r="L4374">
        <v>90</v>
      </c>
      <c r="M4374">
        <v>83</v>
      </c>
      <c r="N4374">
        <v>96</v>
      </c>
      <c r="AA4374">
        <v>115</v>
      </c>
      <c r="AF4374">
        <v>95</v>
      </c>
      <c r="AM4374">
        <v>115</v>
      </c>
      <c r="AN4374">
        <v>95</v>
      </c>
      <c r="AO4374">
        <v>64</v>
      </c>
      <c r="AP4374">
        <v>169</v>
      </c>
      <c r="AQ4374"/>
      <c r="AR4374"/>
      <c r="BQ4374" t="s">
        <v>180</v>
      </c>
      <c r="BR4374" t="s">
        <v>192</v>
      </c>
      <c r="BS4374" t="s">
        <v>275</v>
      </c>
      <c r="BT4374"/>
      <c r="BU4374">
        <v>25</v>
      </c>
      <c r="BV4374" t="s">
        <v>272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  <c r="CI4374">
        <v>0</v>
      </c>
      <c r="CJ4374">
        <v>0</v>
      </c>
      <c r="CK4374">
        <v>0</v>
      </c>
      <c r="CL4374">
        <v>0</v>
      </c>
      <c r="CM4374">
        <v>0</v>
      </c>
      <c r="CN4374">
        <v>0</v>
      </c>
      <c r="CO4374">
        <v>0</v>
      </c>
      <c r="CP4374"/>
      <c r="CQ4374">
        <v>0</v>
      </c>
      <c r="CR4374">
        <v>0</v>
      </c>
      <c r="CS4374">
        <v>0</v>
      </c>
      <c r="CT4374">
        <v>0</v>
      </c>
      <c r="CU4374">
        <v>2791</v>
      </c>
      <c r="CV4374">
        <v>-1</v>
      </c>
    </row>
    <row r="4375" spans="1:100" x14ac:dyDescent="0.2">
      <c r="A4375">
        <v>2022</v>
      </c>
      <c r="B4375">
        <v>6</v>
      </c>
      <c r="C4375" s="267">
        <v>44737</v>
      </c>
      <c r="D4375">
        <v>425</v>
      </c>
      <c r="E4375">
        <v>674</v>
      </c>
      <c r="F4375"/>
      <c r="G4375" t="s">
        <v>244</v>
      </c>
      <c r="H4375" t="s">
        <v>245</v>
      </c>
      <c r="I4375" t="s">
        <v>246</v>
      </c>
      <c r="J4375">
        <v>2</v>
      </c>
      <c r="K4375">
        <v>1</v>
      </c>
      <c r="L4375">
        <v>256</v>
      </c>
      <c r="M4375">
        <v>240</v>
      </c>
      <c r="N4375">
        <v>274</v>
      </c>
      <c r="P4375">
        <v>362</v>
      </c>
      <c r="U4375">
        <v>266</v>
      </c>
      <c r="AM4375">
        <v>362</v>
      </c>
      <c r="AN4375">
        <v>266</v>
      </c>
      <c r="AO4375">
        <v>60</v>
      </c>
      <c r="AP4375">
        <v>120</v>
      </c>
      <c r="AQ4375"/>
      <c r="AR4375"/>
      <c r="AV4375">
        <v>2</v>
      </c>
      <c r="AW4375">
        <v>2</v>
      </c>
      <c r="AX4375">
        <v>2</v>
      </c>
      <c r="BQ4375" t="s">
        <v>185</v>
      </c>
      <c r="BR4375" t="s">
        <v>247</v>
      </c>
      <c r="BS4375" t="s">
        <v>248</v>
      </c>
      <c r="BT4375" t="s">
        <v>249</v>
      </c>
      <c r="BU4375">
        <v>25</v>
      </c>
      <c r="BV4375" t="s">
        <v>244</v>
      </c>
      <c r="BX4375">
        <v>0</v>
      </c>
      <c r="BY4375">
        <v>6</v>
      </c>
      <c r="BZ4375">
        <v>6</v>
      </c>
      <c r="CA4375">
        <v>6</v>
      </c>
      <c r="CB4375">
        <v>0</v>
      </c>
      <c r="CC4375">
        <v>0</v>
      </c>
      <c r="CD4375">
        <v>0</v>
      </c>
      <c r="CE4375">
        <v>2</v>
      </c>
      <c r="CF4375">
        <v>2</v>
      </c>
      <c r="CG4375">
        <v>2</v>
      </c>
      <c r="CH4375">
        <v>0</v>
      </c>
      <c r="CI4375">
        <v>0</v>
      </c>
      <c r="CJ4375">
        <v>0</v>
      </c>
      <c r="CK4375">
        <v>0</v>
      </c>
      <c r="CL4375">
        <v>0</v>
      </c>
      <c r="CM4375">
        <v>0</v>
      </c>
      <c r="CN4375">
        <v>6</v>
      </c>
      <c r="CO4375">
        <v>6</v>
      </c>
      <c r="CP4375">
        <v>1</v>
      </c>
      <c r="CQ4375">
        <v>2.34375E-2</v>
      </c>
      <c r="CR4375">
        <v>2.34375E-2</v>
      </c>
      <c r="CS4375">
        <v>2.2556390977443611E-2</v>
      </c>
      <c r="CT4375">
        <v>2.2556390977443611E-2</v>
      </c>
      <c r="CU4375">
        <v>2791</v>
      </c>
      <c r="CV4375">
        <v>-1</v>
      </c>
    </row>
    <row r="4376" spans="1:100" x14ac:dyDescent="0.2">
      <c r="A4376">
        <v>2022</v>
      </c>
      <c r="B4376">
        <v>6</v>
      </c>
      <c r="C4376" s="267">
        <v>44738</v>
      </c>
      <c r="D4376">
        <v>376</v>
      </c>
      <c r="E4376">
        <v>438</v>
      </c>
      <c r="F4376">
        <v>2</v>
      </c>
      <c r="G4376" t="s">
        <v>216</v>
      </c>
      <c r="H4376" t="s">
        <v>217</v>
      </c>
      <c r="I4376" t="s">
        <v>169</v>
      </c>
      <c r="J4376">
        <v>3</v>
      </c>
      <c r="K4376">
        <v>2</v>
      </c>
      <c r="L4376">
        <v>335</v>
      </c>
      <c r="M4376">
        <v>315</v>
      </c>
      <c r="N4376">
        <v>358</v>
      </c>
      <c r="O4376">
        <v>563</v>
      </c>
      <c r="P4376">
        <v>529</v>
      </c>
      <c r="Q4376">
        <v>543</v>
      </c>
      <c r="R4376">
        <v>532</v>
      </c>
      <c r="S4376">
        <v>544</v>
      </c>
      <c r="T4376">
        <v>365</v>
      </c>
      <c r="U4376">
        <v>354</v>
      </c>
      <c r="V4376">
        <v>334</v>
      </c>
      <c r="W4376">
        <v>338</v>
      </c>
      <c r="X4376">
        <v>339</v>
      </c>
      <c r="Y4376">
        <v>112</v>
      </c>
      <c r="Z4376">
        <v>110</v>
      </c>
      <c r="AA4376">
        <v>503</v>
      </c>
      <c r="AB4376">
        <v>525</v>
      </c>
      <c r="AC4376">
        <v>504</v>
      </c>
      <c r="AD4376">
        <v>518</v>
      </c>
      <c r="AE4376">
        <v>501</v>
      </c>
      <c r="AF4376">
        <v>350</v>
      </c>
      <c r="AG4376">
        <v>341</v>
      </c>
      <c r="AH4376">
        <v>347</v>
      </c>
      <c r="AI4376">
        <v>364</v>
      </c>
      <c r="AJ4376">
        <v>347</v>
      </c>
      <c r="AK4376">
        <v>115</v>
      </c>
      <c r="AL4376">
        <v>112</v>
      </c>
      <c r="AM4376">
        <v>526.20000000000005</v>
      </c>
      <c r="AN4376">
        <v>347.9</v>
      </c>
      <c r="AO4376">
        <v>75</v>
      </c>
      <c r="AP4376">
        <v>144</v>
      </c>
      <c r="AQ4376">
        <v>96.213808463251667</v>
      </c>
      <c r="AR4376">
        <v>112.25</v>
      </c>
      <c r="AU4376">
        <v>1200</v>
      </c>
      <c r="AV4376">
        <v>7</v>
      </c>
      <c r="AW4376">
        <v>5</v>
      </c>
      <c r="AX4376">
        <v>8</v>
      </c>
      <c r="BG4376">
        <v>540</v>
      </c>
      <c r="BH4376">
        <v>3</v>
      </c>
      <c r="BI4376">
        <v>7</v>
      </c>
      <c r="BJ4376">
        <v>8</v>
      </c>
      <c r="BL4376">
        <v>5</v>
      </c>
      <c r="BQ4376" t="s">
        <v>185</v>
      </c>
      <c r="BR4376" t="s">
        <v>186</v>
      </c>
      <c r="BS4376" t="s">
        <v>218</v>
      </c>
      <c r="BT4376" t="s">
        <v>188</v>
      </c>
      <c r="BU4376">
        <v>25</v>
      </c>
      <c r="BV4376" t="s">
        <v>219</v>
      </c>
      <c r="BW4376" t="s">
        <v>173</v>
      </c>
      <c r="BX4376">
        <v>0</v>
      </c>
      <c r="BY4376">
        <v>20</v>
      </c>
      <c r="BZ4376">
        <v>10</v>
      </c>
      <c r="CA4376">
        <v>1210</v>
      </c>
      <c r="CB4376">
        <v>23</v>
      </c>
      <c r="CC4376">
        <v>11.5</v>
      </c>
      <c r="CD4376">
        <v>551</v>
      </c>
      <c r="CE4376">
        <v>5</v>
      </c>
      <c r="CF4376">
        <v>6</v>
      </c>
      <c r="CG4376">
        <v>8</v>
      </c>
      <c r="CH4376">
        <v>0</v>
      </c>
      <c r="CI4376">
        <v>2</v>
      </c>
      <c r="CJ4376">
        <v>0</v>
      </c>
      <c r="CK4376">
        <v>0</v>
      </c>
      <c r="CL4376">
        <v>0</v>
      </c>
      <c r="CM4376">
        <v>0</v>
      </c>
      <c r="CN4376">
        <v>21.5</v>
      </c>
      <c r="CO4376">
        <v>1761</v>
      </c>
      <c r="CP4376">
        <v>1.2208972174900631E-2</v>
      </c>
      <c r="CQ4376">
        <v>6.4179104477611937E-2</v>
      </c>
      <c r="CR4376">
        <v>5.2567164179104484</v>
      </c>
      <c r="CS4376">
        <v>6.1799367634377697E-2</v>
      </c>
      <c r="CT4376">
        <v>5.0617993676343778</v>
      </c>
      <c r="CU4376">
        <v>2791</v>
      </c>
      <c r="CV4376">
        <v>-1</v>
      </c>
    </row>
    <row r="4377" spans="1:100" x14ac:dyDescent="0.2">
      <c r="A4377">
        <v>2022</v>
      </c>
      <c r="B4377">
        <v>6</v>
      </c>
      <c r="C4377" s="267">
        <v>44738</v>
      </c>
      <c r="D4377">
        <v>18</v>
      </c>
      <c r="E4377">
        <v>49</v>
      </c>
      <c r="F4377">
        <v>3</v>
      </c>
      <c r="G4377" t="s">
        <v>330</v>
      </c>
      <c r="H4377" t="s">
        <v>331</v>
      </c>
      <c r="I4377" t="s">
        <v>246</v>
      </c>
      <c r="J4377">
        <v>2</v>
      </c>
      <c r="K4377">
        <v>3</v>
      </c>
      <c r="L4377">
        <v>100</v>
      </c>
      <c r="M4377">
        <v>95</v>
      </c>
      <c r="N4377">
        <v>104</v>
      </c>
      <c r="O4377">
        <v>127</v>
      </c>
      <c r="Q4377">
        <v>136</v>
      </c>
      <c r="R4377">
        <v>124</v>
      </c>
      <c r="S4377">
        <v>119</v>
      </c>
      <c r="T4377">
        <v>95</v>
      </c>
      <c r="V4377">
        <v>93</v>
      </c>
      <c r="W4377">
        <v>100</v>
      </c>
      <c r="X4377">
        <v>99</v>
      </c>
      <c r="AA4377">
        <v>125</v>
      </c>
      <c r="AB4377">
        <v>129</v>
      </c>
      <c r="AC4377">
        <v>131</v>
      </c>
      <c r="AD4377">
        <v>135</v>
      </c>
      <c r="AE4377">
        <v>125</v>
      </c>
      <c r="AF4377">
        <v>97</v>
      </c>
      <c r="AG4377">
        <v>99</v>
      </c>
      <c r="AH4377">
        <v>98</v>
      </c>
      <c r="AI4377">
        <v>103</v>
      </c>
      <c r="AJ4377">
        <v>104</v>
      </c>
      <c r="AM4377">
        <v>127.8888888888889</v>
      </c>
      <c r="AN4377">
        <v>98.666666666666671</v>
      </c>
      <c r="AO4377">
        <v>101</v>
      </c>
      <c r="AP4377">
        <v>107</v>
      </c>
      <c r="AQ4377"/>
      <c r="AR4377"/>
      <c r="AU4377">
        <v>1260</v>
      </c>
      <c r="AV4377">
        <v>2</v>
      </c>
      <c r="AW4377">
        <v>4</v>
      </c>
      <c r="AX4377">
        <v>2</v>
      </c>
      <c r="BG4377">
        <v>1176</v>
      </c>
      <c r="BH4377">
        <v>2</v>
      </c>
      <c r="BJ4377">
        <v>11</v>
      </c>
      <c r="BQ4377" t="s">
        <v>185</v>
      </c>
      <c r="BR4377" t="s">
        <v>247</v>
      </c>
      <c r="BS4377" t="s">
        <v>332</v>
      </c>
      <c r="BT4377" t="s">
        <v>249</v>
      </c>
      <c r="BU4377">
        <v>25</v>
      </c>
      <c r="BV4377" t="s">
        <v>333</v>
      </c>
      <c r="BW4377" t="s">
        <v>173</v>
      </c>
      <c r="BX4377">
        <v>0</v>
      </c>
      <c r="BY4377">
        <v>8</v>
      </c>
      <c r="BZ4377">
        <v>2.666666666666667</v>
      </c>
      <c r="CA4377">
        <v>1262</v>
      </c>
      <c r="CB4377">
        <v>13</v>
      </c>
      <c r="CC4377">
        <v>4.333333333333333</v>
      </c>
      <c r="CD4377">
        <v>1180</v>
      </c>
      <c r="CE4377">
        <v>1</v>
      </c>
      <c r="CF4377">
        <v>1</v>
      </c>
      <c r="CG4377">
        <v>4</v>
      </c>
      <c r="CH4377">
        <v>0</v>
      </c>
      <c r="CI4377">
        <v>0</v>
      </c>
      <c r="CJ4377">
        <v>0</v>
      </c>
      <c r="CK4377">
        <v>0</v>
      </c>
      <c r="CL4377">
        <v>0</v>
      </c>
      <c r="CM4377">
        <v>0</v>
      </c>
      <c r="CN4377">
        <v>7</v>
      </c>
      <c r="CO4377">
        <v>2442</v>
      </c>
      <c r="CP4377">
        <v>2.8665028665028659E-3</v>
      </c>
      <c r="CQ4377">
        <v>7.0000000000000007E-2</v>
      </c>
      <c r="CR4377">
        <v>24.42</v>
      </c>
      <c r="CS4377">
        <v>7.0945945945945943E-2</v>
      </c>
      <c r="CT4377">
        <v>24.75</v>
      </c>
      <c r="CU4377">
        <v>2791</v>
      </c>
      <c r="CV4377">
        <v>-1</v>
      </c>
    </row>
    <row r="4378" spans="1:100" x14ac:dyDescent="0.2">
      <c r="A4378">
        <v>2022</v>
      </c>
      <c r="B4378">
        <v>6</v>
      </c>
      <c r="C4378" s="267">
        <v>44738</v>
      </c>
      <c r="D4378">
        <v>18</v>
      </c>
      <c r="E4378">
        <v>50</v>
      </c>
      <c r="F4378">
        <v>3</v>
      </c>
      <c r="G4378" t="s">
        <v>334</v>
      </c>
      <c r="H4378" t="s">
        <v>335</v>
      </c>
      <c r="I4378" t="s">
        <v>246</v>
      </c>
      <c r="J4378">
        <v>2</v>
      </c>
      <c r="K4378">
        <v>3</v>
      </c>
      <c r="L4378">
        <v>54</v>
      </c>
      <c r="M4378">
        <v>51</v>
      </c>
      <c r="N4378">
        <v>56</v>
      </c>
      <c r="O4378">
        <v>68</v>
      </c>
      <c r="Q4378">
        <v>73</v>
      </c>
      <c r="R4378">
        <v>66</v>
      </c>
      <c r="S4378">
        <v>63</v>
      </c>
      <c r="T4378">
        <v>51</v>
      </c>
      <c r="V4378">
        <v>50</v>
      </c>
      <c r="W4378">
        <v>54</v>
      </c>
      <c r="X4378">
        <v>53</v>
      </c>
      <c r="Y4378">
        <v>111</v>
      </c>
      <c r="Z4378">
        <v>92</v>
      </c>
      <c r="AA4378">
        <v>67</v>
      </c>
      <c r="AB4378">
        <v>68</v>
      </c>
      <c r="AC4378">
        <v>71</v>
      </c>
      <c r="AD4378">
        <v>72</v>
      </c>
      <c r="AE4378">
        <v>75</v>
      </c>
      <c r="AF4378">
        <v>53</v>
      </c>
      <c r="AG4378">
        <v>54</v>
      </c>
      <c r="AH4378">
        <v>53</v>
      </c>
      <c r="AI4378">
        <v>56</v>
      </c>
      <c r="AJ4378">
        <v>55</v>
      </c>
      <c r="AK4378">
        <v>111</v>
      </c>
      <c r="AL4378">
        <v>111</v>
      </c>
      <c r="AM4378">
        <v>69.222222222222229</v>
      </c>
      <c r="AN4378">
        <v>53.222222222222221</v>
      </c>
      <c r="AO4378">
        <v>101</v>
      </c>
      <c r="AP4378">
        <v>107</v>
      </c>
      <c r="AQ4378">
        <v>67.764705882352942</v>
      </c>
      <c r="AR4378">
        <v>106.25</v>
      </c>
      <c r="AU4378">
        <v>1260</v>
      </c>
      <c r="AV4378">
        <v>4</v>
      </c>
      <c r="AW4378">
        <v>4</v>
      </c>
      <c r="AX4378">
        <v>2</v>
      </c>
      <c r="BG4378">
        <v>1176</v>
      </c>
      <c r="BH4378">
        <v>5</v>
      </c>
      <c r="BI4378">
        <v>2</v>
      </c>
      <c r="BJ4378">
        <v>10</v>
      </c>
      <c r="BQ4378" t="s">
        <v>185</v>
      </c>
      <c r="BR4378" t="s">
        <v>247</v>
      </c>
      <c r="BS4378" t="s">
        <v>336</v>
      </c>
      <c r="BT4378" t="s">
        <v>249</v>
      </c>
      <c r="BU4378">
        <v>25</v>
      </c>
      <c r="BV4378" t="s">
        <v>333</v>
      </c>
      <c r="BW4378" t="s">
        <v>173</v>
      </c>
      <c r="BX4378">
        <v>0</v>
      </c>
      <c r="BY4378">
        <v>10</v>
      </c>
      <c r="BZ4378">
        <v>3.333333333333333</v>
      </c>
      <c r="CA4378">
        <v>1263</v>
      </c>
      <c r="CB4378">
        <v>17</v>
      </c>
      <c r="CC4378">
        <v>5.666666666666667</v>
      </c>
      <c r="CD4378">
        <v>1181</v>
      </c>
      <c r="CE4378">
        <v>3</v>
      </c>
      <c r="CF4378">
        <v>2</v>
      </c>
      <c r="CG4378">
        <v>4</v>
      </c>
      <c r="CH4378">
        <v>0</v>
      </c>
      <c r="CI4378">
        <v>0</v>
      </c>
      <c r="CJ4378">
        <v>0</v>
      </c>
      <c r="CK4378">
        <v>0</v>
      </c>
      <c r="CL4378">
        <v>0</v>
      </c>
      <c r="CM4378">
        <v>0</v>
      </c>
      <c r="CN4378">
        <v>9</v>
      </c>
      <c r="CO4378">
        <v>2444</v>
      </c>
      <c r="CP4378">
        <v>3.682487725040917E-3</v>
      </c>
      <c r="CQ4378">
        <v>0.16666666666666671</v>
      </c>
      <c r="CR4378">
        <v>45.25925925925926</v>
      </c>
      <c r="CS4378">
        <v>0.16910229645093949</v>
      </c>
      <c r="CT4378">
        <v>45.920668058455107</v>
      </c>
      <c r="CU4378">
        <v>2791</v>
      </c>
      <c r="CV4378">
        <v>-1</v>
      </c>
    </row>
    <row r="4379" spans="1:100" x14ac:dyDescent="0.2">
      <c r="A4379">
        <v>2022</v>
      </c>
      <c r="B4379">
        <v>6</v>
      </c>
      <c r="C4379" s="267">
        <v>44738</v>
      </c>
      <c r="D4379">
        <v>388</v>
      </c>
      <c r="E4379">
        <v>564</v>
      </c>
      <c r="F4379">
        <v>4</v>
      </c>
      <c r="G4379" t="s">
        <v>473</v>
      </c>
      <c r="H4379" t="s">
        <v>474</v>
      </c>
      <c r="I4379" t="s">
        <v>169</v>
      </c>
      <c r="J4379">
        <v>3</v>
      </c>
      <c r="K4379">
        <v>4</v>
      </c>
      <c r="L4379">
        <v>119</v>
      </c>
      <c r="M4379">
        <v>109</v>
      </c>
      <c r="N4379">
        <v>128</v>
      </c>
      <c r="O4379">
        <v>165</v>
      </c>
      <c r="P4379">
        <v>169</v>
      </c>
      <c r="Q4379">
        <v>168</v>
      </c>
      <c r="R4379">
        <v>164</v>
      </c>
      <c r="S4379">
        <v>159</v>
      </c>
      <c r="T4379">
        <v>112</v>
      </c>
      <c r="U4379">
        <v>113</v>
      </c>
      <c r="V4379">
        <v>107</v>
      </c>
      <c r="W4379">
        <v>105</v>
      </c>
      <c r="X4379">
        <v>101</v>
      </c>
      <c r="AA4379">
        <v>179</v>
      </c>
      <c r="AB4379">
        <v>144</v>
      </c>
      <c r="AC4379">
        <v>152</v>
      </c>
      <c r="AD4379">
        <v>149</v>
      </c>
      <c r="AE4379">
        <v>135</v>
      </c>
      <c r="AF4379">
        <v>110</v>
      </c>
      <c r="AG4379">
        <v>109</v>
      </c>
      <c r="AH4379">
        <v>107</v>
      </c>
      <c r="AI4379">
        <v>105</v>
      </c>
      <c r="AJ4379">
        <v>108</v>
      </c>
      <c r="AM4379">
        <v>158.4</v>
      </c>
      <c r="AN4379">
        <v>107.7</v>
      </c>
      <c r="AO4379">
        <v>83</v>
      </c>
      <c r="AP4379">
        <v>130</v>
      </c>
      <c r="AQ4379"/>
      <c r="AR4379"/>
      <c r="AU4379">
        <v>800</v>
      </c>
      <c r="AV4379">
        <v>4</v>
      </c>
      <c r="AW4379">
        <v>4</v>
      </c>
      <c r="AX4379">
        <v>4</v>
      </c>
      <c r="AZ4379">
        <v>4</v>
      </c>
      <c r="BC4379">
        <v>4</v>
      </c>
      <c r="BG4379">
        <v>500</v>
      </c>
      <c r="BH4379">
        <v>2</v>
      </c>
      <c r="BI4379">
        <v>5</v>
      </c>
      <c r="BJ4379">
        <v>17</v>
      </c>
      <c r="BL4379">
        <v>6</v>
      </c>
      <c r="BO4379">
        <v>8</v>
      </c>
      <c r="BQ4379" t="s">
        <v>434</v>
      </c>
      <c r="BR4379" t="s">
        <v>435</v>
      </c>
      <c r="BS4379"/>
      <c r="BT4379"/>
      <c r="BU4379">
        <v>25</v>
      </c>
      <c r="BV4379" t="s">
        <v>475</v>
      </c>
      <c r="BW4379" t="s">
        <v>173</v>
      </c>
      <c r="BX4379">
        <v>0</v>
      </c>
      <c r="BY4379">
        <v>20</v>
      </c>
      <c r="BZ4379">
        <v>5</v>
      </c>
      <c r="CA4379">
        <v>805</v>
      </c>
      <c r="CB4379">
        <v>38</v>
      </c>
      <c r="CC4379">
        <v>9.5</v>
      </c>
      <c r="CD4379">
        <v>509</v>
      </c>
      <c r="CE4379">
        <v>1</v>
      </c>
      <c r="CF4379">
        <v>2</v>
      </c>
      <c r="CG4379">
        <v>5</v>
      </c>
      <c r="CH4379">
        <v>0</v>
      </c>
      <c r="CI4379">
        <v>2</v>
      </c>
      <c r="CJ4379">
        <v>0</v>
      </c>
      <c r="CK4379">
        <v>0</v>
      </c>
      <c r="CL4379">
        <v>3</v>
      </c>
      <c r="CM4379">
        <v>0</v>
      </c>
      <c r="CN4379">
        <v>14.5</v>
      </c>
      <c r="CO4379">
        <v>1314</v>
      </c>
      <c r="CP4379">
        <v>1.1035007610350081E-2</v>
      </c>
      <c r="CQ4379">
        <v>0.1218487394957983</v>
      </c>
      <c r="CR4379">
        <v>11.042016806722691</v>
      </c>
      <c r="CS4379">
        <v>0.13463324048282271</v>
      </c>
      <c r="CT4379">
        <v>12.200557103064069</v>
      </c>
      <c r="CU4379">
        <v>2791</v>
      </c>
      <c r="CV4379">
        <v>-1</v>
      </c>
    </row>
    <row r="4380" spans="1:100" x14ac:dyDescent="0.2">
      <c r="A4380">
        <v>2022</v>
      </c>
      <c r="B4380">
        <v>6</v>
      </c>
      <c r="C4380" s="267">
        <v>44738</v>
      </c>
      <c r="D4380">
        <v>388</v>
      </c>
      <c r="E4380">
        <v>565</v>
      </c>
      <c r="F4380">
        <v>4</v>
      </c>
      <c r="G4380" t="s">
        <v>476</v>
      </c>
      <c r="H4380" t="s">
        <v>477</v>
      </c>
      <c r="I4380" t="s">
        <v>169</v>
      </c>
      <c r="J4380">
        <v>3</v>
      </c>
      <c r="K4380">
        <v>4</v>
      </c>
      <c r="L4380">
        <v>91</v>
      </c>
      <c r="M4380">
        <v>83</v>
      </c>
      <c r="N4380">
        <v>98</v>
      </c>
      <c r="O4380">
        <v>138</v>
      </c>
      <c r="P4380">
        <v>124</v>
      </c>
      <c r="Q4380">
        <v>131</v>
      </c>
      <c r="R4380">
        <v>111</v>
      </c>
      <c r="S4380">
        <v>109</v>
      </c>
      <c r="T4380">
        <v>87</v>
      </c>
      <c r="U4380">
        <v>89</v>
      </c>
      <c r="V4380">
        <v>80</v>
      </c>
      <c r="W4380">
        <v>79</v>
      </c>
      <c r="X4380">
        <v>76</v>
      </c>
      <c r="AA4380">
        <v>133</v>
      </c>
      <c r="AB4380">
        <v>119</v>
      </c>
      <c r="AC4380">
        <v>124</v>
      </c>
      <c r="AD4380">
        <v>130</v>
      </c>
      <c r="AE4380">
        <v>107</v>
      </c>
      <c r="AF4380">
        <v>84</v>
      </c>
      <c r="AG4380">
        <v>83</v>
      </c>
      <c r="AH4380">
        <v>79</v>
      </c>
      <c r="AI4380">
        <v>99</v>
      </c>
      <c r="AJ4380">
        <v>89</v>
      </c>
      <c r="AM4380">
        <v>122.6</v>
      </c>
      <c r="AN4380">
        <v>84.5</v>
      </c>
      <c r="AO4380">
        <v>83</v>
      </c>
      <c r="AP4380">
        <v>130</v>
      </c>
      <c r="AQ4380"/>
      <c r="AR4380"/>
      <c r="BQ4380" t="s">
        <v>434</v>
      </c>
      <c r="BR4380" t="s">
        <v>435</v>
      </c>
      <c r="BS4380"/>
      <c r="BT4380"/>
      <c r="BU4380">
        <v>25</v>
      </c>
      <c r="BV4380" t="s">
        <v>475</v>
      </c>
      <c r="BW4380" t="s">
        <v>173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>
        <v>0</v>
      </c>
      <c r="CL4380">
        <v>0</v>
      </c>
      <c r="CM4380">
        <v>0</v>
      </c>
      <c r="CN4380">
        <v>0</v>
      </c>
      <c r="CO4380">
        <v>0</v>
      </c>
      <c r="CP4380"/>
      <c r="CQ4380">
        <v>0</v>
      </c>
      <c r="CR4380">
        <v>0</v>
      </c>
      <c r="CS4380">
        <v>0</v>
      </c>
      <c r="CT4380">
        <v>0</v>
      </c>
      <c r="CU4380">
        <v>2791</v>
      </c>
      <c r="CV4380">
        <v>-1</v>
      </c>
    </row>
    <row r="4381" spans="1:100" x14ac:dyDescent="0.2">
      <c r="A4381">
        <v>2022</v>
      </c>
      <c r="B4381">
        <v>6</v>
      </c>
      <c r="C4381" s="267">
        <v>44738</v>
      </c>
      <c r="D4381">
        <v>388</v>
      </c>
      <c r="E4381">
        <v>566</v>
      </c>
      <c r="F4381">
        <v>4</v>
      </c>
      <c r="G4381" t="s">
        <v>478</v>
      </c>
      <c r="H4381" t="s">
        <v>479</v>
      </c>
      <c r="I4381" t="s">
        <v>169</v>
      </c>
      <c r="J4381">
        <v>3</v>
      </c>
      <c r="K4381">
        <v>4</v>
      </c>
      <c r="L4381">
        <v>34</v>
      </c>
      <c r="M4381">
        <v>31</v>
      </c>
      <c r="N4381">
        <v>36</v>
      </c>
      <c r="O4381">
        <v>72</v>
      </c>
      <c r="P4381">
        <v>65</v>
      </c>
      <c r="Q4381">
        <v>70</v>
      </c>
      <c r="R4381">
        <v>60</v>
      </c>
      <c r="S4381">
        <v>57</v>
      </c>
      <c r="T4381">
        <v>40</v>
      </c>
      <c r="U4381">
        <v>38</v>
      </c>
      <c r="V4381">
        <v>37</v>
      </c>
      <c r="W4381">
        <v>37</v>
      </c>
      <c r="X4381">
        <v>35</v>
      </c>
      <c r="Y4381">
        <v>111</v>
      </c>
      <c r="Z4381">
        <v>95</v>
      </c>
      <c r="AA4381">
        <v>65</v>
      </c>
      <c r="AB4381">
        <v>54</v>
      </c>
      <c r="AC4381">
        <v>59</v>
      </c>
      <c r="AD4381">
        <v>61</v>
      </c>
      <c r="AE4381">
        <v>53</v>
      </c>
      <c r="AF4381">
        <v>37</v>
      </c>
      <c r="AG4381">
        <v>36</v>
      </c>
      <c r="AH4381">
        <v>35</v>
      </c>
      <c r="AI4381">
        <v>37</v>
      </c>
      <c r="AJ4381">
        <v>35</v>
      </c>
      <c r="AK4381">
        <v>124</v>
      </c>
      <c r="AL4381">
        <v>114</v>
      </c>
      <c r="AM4381">
        <v>61.6</v>
      </c>
      <c r="AN4381">
        <v>36.700000000000003</v>
      </c>
      <c r="AO4381">
        <v>83</v>
      </c>
      <c r="AP4381">
        <v>130</v>
      </c>
      <c r="AQ4381">
        <v>97.297297297297305</v>
      </c>
      <c r="AR4381">
        <v>111</v>
      </c>
      <c r="BQ4381" t="s">
        <v>434</v>
      </c>
      <c r="BR4381" t="s">
        <v>435</v>
      </c>
      <c r="BS4381"/>
      <c r="BT4381"/>
      <c r="BU4381">
        <v>25</v>
      </c>
      <c r="BV4381" t="s">
        <v>475</v>
      </c>
      <c r="BW4381" t="s">
        <v>173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0</v>
      </c>
      <c r="CP4381"/>
      <c r="CQ4381">
        <v>0</v>
      </c>
      <c r="CR4381">
        <v>0</v>
      </c>
      <c r="CS4381">
        <v>0</v>
      </c>
      <c r="CT4381">
        <v>0</v>
      </c>
      <c r="CU4381">
        <v>2791</v>
      </c>
      <c r="CV4381">
        <v>-1</v>
      </c>
    </row>
    <row r="4382" spans="1:100" x14ac:dyDescent="0.2">
      <c r="A4382">
        <v>2022</v>
      </c>
      <c r="B4382">
        <v>6</v>
      </c>
      <c r="C4382" s="267">
        <v>44738</v>
      </c>
      <c r="D4382">
        <v>407</v>
      </c>
      <c r="E4382">
        <v>627</v>
      </c>
      <c r="F4382">
        <v>5</v>
      </c>
      <c r="G4382" t="s">
        <v>190</v>
      </c>
      <c r="H4382" t="s">
        <v>191</v>
      </c>
      <c r="I4382" t="s">
        <v>169</v>
      </c>
      <c r="J4382">
        <v>1</v>
      </c>
      <c r="K4382">
        <v>5</v>
      </c>
      <c r="L4382">
        <v>418</v>
      </c>
      <c r="M4382">
        <v>384</v>
      </c>
      <c r="N4382">
        <v>452</v>
      </c>
      <c r="R4382">
        <v>531</v>
      </c>
      <c r="S4382">
        <v>539</v>
      </c>
      <c r="W4382">
        <v>408</v>
      </c>
      <c r="X4382">
        <v>411</v>
      </c>
      <c r="AA4382">
        <v>456</v>
      </c>
      <c r="AB4382">
        <v>459</v>
      </c>
      <c r="AC4382">
        <v>471</v>
      </c>
      <c r="AD4382">
        <v>495</v>
      </c>
      <c r="AE4382">
        <v>463</v>
      </c>
      <c r="AF4382">
        <v>340</v>
      </c>
      <c r="AG4382">
        <v>368</v>
      </c>
      <c r="AH4382">
        <v>382</v>
      </c>
      <c r="AI4382">
        <v>400</v>
      </c>
      <c r="AJ4382">
        <v>402</v>
      </c>
      <c r="AM4382">
        <v>487.71428571428572</v>
      </c>
      <c r="AN4382">
        <v>387.28571428571428</v>
      </c>
      <c r="AO4382">
        <v>21</v>
      </c>
      <c r="AP4382">
        <v>171</v>
      </c>
      <c r="AQ4382"/>
      <c r="AR4382"/>
      <c r="AV4382">
        <v>1</v>
      </c>
      <c r="AW4382">
        <v>1</v>
      </c>
      <c r="AX4382">
        <v>1</v>
      </c>
      <c r="AY4382">
        <v>1</v>
      </c>
      <c r="BG4382">
        <v>240</v>
      </c>
      <c r="BH4382">
        <v>1</v>
      </c>
      <c r="BJ4382">
        <v>4</v>
      </c>
      <c r="BQ4382" t="s">
        <v>180</v>
      </c>
      <c r="BR4382" t="s">
        <v>192</v>
      </c>
      <c r="BS4382" t="s">
        <v>193</v>
      </c>
      <c r="BT4382"/>
      <c r="BU4382">
        <v>25</v>
      </c>
      <c r="BV4382" t="s">
        <v>194</v>
      </c>
      <c r="BW4382" t="s">
        <v>173</v>
      </c>
      <c r="BX4382">
        <v>0</v>
      </c>
      <c r="BY4382">
        <v>4</v>
      </c>
      <c r="BZ4382">
        <v>0.8</v>
      </c>
      <c r="CA4382">
        <v>0</v>
      </c>
      <c r="CB4382">
        <v>5</v>
      </c>
      <c r="CC4382">
        <v>1</v>
      </c>
      <c r="CD4382">
        <v>241</v>
      </c>
      <c r="CE4382">
        <v>0</v>
      </c>
      <c r="CF4382">
        <v>0</v>
      </c>
      <c r="CG4382">
        <v>1</v>
      </c>
      <c r="CH4382">
        <v>0</v>
      </c>
      <c r="CI4382">
        <v>0</v>
      </c>
      <c r="CJ4382">
        <v>0</v>
      </c>
      <c r="CK4382">
        <v>0</v>
      </c>
      <c r="CL4382">
        <v>0</v>
      </c>
      <c r="CM4382">
        <v>0</v>
      </c>
      <c r="CN4382">
        <v>1.8</v>
      </c>
      <c r="CO4382">
        <v>241</v>
      </c>
      <c r="CP4382">
        <v>7.4688796680497929E-3</v>
      </c>
      <c r="CQ4382">
        <v>4.3062200956937796E-3</v>
      </c>
      <c r="CR4382">
        <v>0.57655502392344493</v>
      </c>
      <c r="CS4382">
        <v>4.6477314644042794E-3</v>
      </c>
      <c r="CT4382">
        <v>0.62227960162301732</v>
      </c>
      <c r="CU4382">
        <v>2791</v>
      </c>
      <c r="CV4382">
        <v>-1</v>
      </c>
    </row>
    <row r="4383" spans="1:100" x14ac:dyDescent="0.2">
      <c r="A4383">
        <v>2022</v>
      </c>
      <c r="B4383">
        <v>6</v>
      </c>
      <c r="C4383" s="267">
        <v>44738</v>
      </c>
      <c r="D4383">
        <v>407</v>
      </c>
      <c r="E4383">
        <v>628</v>
      </c>
      <c r="F4383">
        <v>5</v>
      </c>
      <c r="G4383" t="s">
        <v>195</v>
      </c>
      <c r="H4383" t="s">
        <v>196</v>
      </c>
      <c r="I4383" t="s">
        <v>169</v>
      </c>
      <c r="J4383">
        <v>1</v>
      </c>
      <c r="K4383">
        <v>5</v>
      </c>
      <c r="L4383">
        <v>330</v>
      </c>
      <c r="M4383">
        <v>303</v>
      </c>
      <c r="N4383">
        <v>356</v>
      </c>
      <c r="R4383">
        <v>466</v>
      </c>
      <c r="S4383">
        <v>472</v>
      </c>
      <c r="W4383">
        <v>306</v>
      </c>
      <c r="X4383">
        <v>309</v>
      </c>
      <c r="AA4383">
        <v>371</v>
      </c>
      <c r="AB4383">
        <v>377</v>
      </c>
      <c r="AC4383">
        <v>382</v>
      </c>
      <c r="AD4383">
        <v>412</v>
      </c>
      <c r="AE4383">
        <v>388</v>
      </c>
      <c r="AF4383">
        <v>257</v>
      </c>
      <c r="AG4383">
        <v>284</v>
      </c>
      <c r="AH4383">
        <v>291</v>
      </c>
      <c r="AI4383">
        <v>310</v>
      </c>
      <c r="AJ4383">
        <v>315</v>
      </c>
      <c r="AM4383">
        <v>409.71428571428572</v>
      </c>
      <c r="AN4383">
        <v>296</v>
      </c>
      <c r="AO4383">
        <v>21</v>
      </c>
      <c r="AP4383">
        <v>171</v>
      </c>
      <c r="AQ4383"/>
      <c r="AR4383"/>
      <c r="AV4383">
        <v>2</v>
      </c>
      <c r="AW4383">
        <v>1</v>
      </c>
      <c r="AX4383">
        <v>1</v>
      </c>
      <c r="BG4383">
        <v>240</v>
      </c>
      <c r="BH4383">
        <v>2</v>
      </c>
      <c r="BJ4383">
        <v>5</v>
      </c>
      <c r="BQ4383" t="s">
        <v>180</v>
      </c>
      <c r="BR4383" t="s">
        <v>192</v>
      </c>
      <c r="BS4383" t="s">
        <v>197</v>
      </c>
      <c r="BT4383"/>
      <c r="BU4383">
        <v>25</v>
      </c>
      <c r="BV4383" t="s">
        <v>194</v>
      </c>
      <c r="BW4383" t="s">
        <v>173</v>
      </c>
      <c r="BX4383">
        <v>0</v>
      </c>
      <c r="BY4383">
        <v>4</v>
      </c>
      <c r="BZ4383">
        <v>0.8</v>
      </c>
      <c r="CA4383">
        <v>0</v>
      </c>
      <c r="CB4383">
        <v>7</v>
      </c>
      <c r="CC4383">
        <v>1.4</v>
      </c>
      <c r="CD4383">
        <v>241</v>
      </c>
      <c r="CE4383">
        <v>0</v>
      </c>
      <c r="CF4383">
        <v>0</v>
      </c>
      <c r="CG4383">
        <v>1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0</v>
      </c>
      <c r="CN4383">
        <v>2.2000000000000002</v>
      </c>
      <c r="CO4383">
        <v>241</v>
      </c>
      <c r="CP4383">
        <v>9.1286307053941914E-3</v>
      </c>
      <c r="CQ4383">
        <v>6.6666666666666671E-3</v>
      </c>
      <c r="CR4383">
        <v>0.73030303030303034</v>
      </c>
      <c r="CS4383">
        <v>7.4324324324324328E-3</v>
      </c>
      <c r="CT4383">
        <v>0.81418918918918914</v>
      </c>
      <c r="CU4383">
        <v>2791</v>
      </c>
      <c r="CV4383">
        <v>-1</v>
      </c>
    </row>
    <row r="4384" spans="1:100" x14ac:dyDescent="0.2">
      <c r="A4384">
        <v>2022</v>
      </c>
      <c r="B4384">
        <v>6</v>
      </c>
      <c r="C4384" s="267">
        <v>44738</v>
      </c>
      <c r="D4384">
        <v>407</v>
      </c>
      <c r="E4384">
        <v>629</v>
      </c>
      <c r="F4384">
        <v>5</v>
      </c>
      <c r="G4384" t="s">
        <v>198</v>
      </c>
      <c r="H4384" t="s">
        <v>199</v>
      </c>
      <c r="I4384" t="s">
        <v>169</v>
      </c>
      <c r="J4384">
        <v>1</v>
      </c>
      <c r="K4384">
        <v>5</v>
      </c>
      <c r="L4384">
        <v>221</v>
      </c>
      <c r="M4384">
        <v>203</v>
      </c>
      <c r="N4384">
        <v>238</v>
      </c>
      <c r="R4384">
        <v>285</v>
      </c>
      <c r="S4384">
        <v>281</v>
      </c>
      <c r="W4384">
        <v>205</v>
      </c>
      <c r="X4384">
        <v>204</v>
      </c>
      <c r="AA4384">
        <v>236</v>
      </c>
      <c r="AB4384">
        <v>241</v>
      </c>
      <c r="AC4384">
        <v>265</v>
      </c>
      <c r="AD4384">
        <v>293</v>
      </c>
      <c r="AE4384">
        <v>235</v>
      </c>
      <c r="AF4384">
        <v>170</v>
      </c>
      <c r="AG4384">
        <v>186</v>
      </c>
      <c r="AH4384">
        <v>199</v>
      </c>
      <c r="AI4384">
        <v>213</v>
      </c>
      <c r="AJ4384">
        <v>217</v>
      </c>
      <c r="AM4384">
        <v>262.28571428571428</v>
      </c>
      <c r="AN4384">
        <v>199.14285714285711</v>
      </c>
      <c r="AO4384">
        <v>21</v>
      </c>
      <c r="AP4384">
        <v>171</v>
      </c>
      <c r="AQ4384"/>
      <c r="AR4384"/>
      <c r="AV4384">
        <v>2</v>
      </c>
      <c r="AW4384">
        <v>1</v>
      </c>
      <c r="AX4384">
        <v>1</v>
      </c>
      <c r="BG4384">
        <v>240</v>
      </c>
      <c r="BH4384">
        <v>7</v>
      </c>
      <c r="BI4384">
        <v>3</v>
      </c>
      <c r="BJ4384">
        <v>6</v>
      </c>
      <c r="BQ4384" t="s">
        <v>180</v>
      </c>
      <c r="BR4384" t="s">
        <v>192</v>
      </c>
      <c r="BS4384" t="s">
        <v>197</v>
      </c>
      <c r="BT4384"/>
      <c r="BU4384">
        <v>25</v>
      </c>
      <c r="BV4384" t="s">
        <v>194</v>
      </c>
      <c r="BW4384" t="s">
        <v>173</v>
      </c>
      <c r="BX4384">
        <v>0</v>
      </c>
      <c r="BY4384">
        <v>4</v>
      </c>
      <c r="BZ4384">
        <v>0.8</v>
      </c>
      <c r="CA4384">
        <v>0</v>
      </c>
      <c r="CB4384">
        <v>16</v>
      </c>
      <c r="CC4384">
        <v>3.2</v>
      </c>
      <c r="CD4384">
        <v>243</v>
      </c>
      <c r="CE4384">
        <v>1</v>
      </c>
      <c r="CF4384">
        <v>0</v>
      </c>
      <c r="CG4384">
        <v>1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0</v>
      </c>
      <c r="CN4384">
        <v>4</v>
      </c>
      <c r="CO4384">
        <v>243</v>
      </c>
      <c r="CP4384">
        <v>1.646090534979424E-2</v>
      </c>
      <c r="CQ4384">
        <v>1.8099547511312219E-2</v>
      </c>
      <c r="CR4384">
        <v>1.0995475113122171</v>
      </c>
      <c r="CS4384">
        <v>2.008608321377332E-2</v>
      </c>
      <c r="CT4384">
        <v>1.220229555236729</v>
      </c>
      <c r="CU4384">
        <v>2791</v>
      </c>
      <c r="CV4384">
        <v>-1</v>
      </c>
    </row>
    <row r="4385" spans="1:100" x14ac:dyDescent="0.2">
      <c r="A4385">
        <v>2022</v>
      </c>
      <c r="B4385">
        <v>6</v>
      </c>
      <c r="C4385" s="267">
        <v>44738</v>
      </c>
      <c r="D4385">
        <v>407</v>
      </c>
      <c r="E4385">
        <v>630</v>
      </c>
      <c r="F4385">
        <v>5</v>
      </c>
      <c r="G4385" t="s">
        <v>200</v>
      </c>
      <c r="H4385" t="s">
        <v>201</v>
      </c>
      <c r="I4385" t="s">
        <v>169</v>
      </c>
      <c r="J4385">
        <v>1</v>
      </c>
      <c r="K4385">
        <v>5</v>
      </c>
      <c r="L4385">
        <v>214</v>
      </c>
      <c r="M4385">
        <v>197</v>
      </c>
      <c r="N4385">
        <v>230</v>
      </c>
      <c r="R4385">
        <v>300</v>
      </c>
      <c r="S4385">
        <v>304</v>
      </c>
      <c r="W4385">
        <v>147</v>
      </c>
      <c r="X4385">
        <v>149</v>
      </c>
      <c r="Z4385">
        <v>110</v>
      </c>
      <c r="AA4385">
        <v>247</v>
      </c>
      <c r="AB4385">
        <v>265</v>
      </c>
      <c r="AC4385">
        <v>302</v>
      </c>
      <c r="AD4385">
        <v>331</v>
      </c>
      <c r="AE4385">
        <v>270</v>
      </c>
      <c r="AF4385">
        <v>181</v>
      </c>
      <c r="AG4385">
        <v>190</v>
      </c>
      <c r="AH4385">
        <v>196</v>
      </c>
      <c r="AI4385">
        <v>214</v>
      </c>
      <c r="AJ4385">
        <v>211</v>
      </c>
      <c r="AK4385">
        <v>139</v>
      </c>
      <c r="AL4385">
        <v>136</v>
      </c>
      <c r="AM4385">
        <v>288.42857142857139</v>
      </c>
      <c r="AN4385">
        <v>184</v>
      </c>
      <c r="AO4385">
        <v>21</v>
      </c>
      <c r="AP4385">
        <v>171</v>
      </c>
      <c r="AQ4385">
        <v>28.051948051948049</v>
      </c>
      <c r="AR4385">
        <v>128.33333333333329</v>
      </c>
      <c r="AV4385">
        <v>3</v>
      </c>
      <c r="AW4385">
        <v>1</v>
      </c>
      <c r="AX4385">
        <v>3</v>
      </c>
      <c r="AY4385">
        <v>1</v>
      </c>
      <c r="BG4385">
        <v>240</v>
      </c>
      <c r="BH4385">
        <v>3</v>
      </c>
      <c r="BI4385">
        <v>1</v>
      </c>
      <c r="BJ4385">
        <v>15</v>
      </c>
      <c r="BQ4385" t="s">
        <v>180</v>
      </c>
      <c r="BR4385" t="s">
        <v>192</v>
      </c>
      <c r="BS4385" t="s">
        <v>197</v>
      </c>
      <c r="BT4385"/>
      <c r="BU4385">
        <v>25</v>
      </c>
      <c r="BV4385" t="s">
        <v>194</v>
      </c>
      <c r="BW4385" t="s">
        <v>173</v>
      </c>
      <c r="BX4385">
        <v>0</v>
      </c>
      <c r="BY4385">
        <v>8</v>
      </c>
      <c r="BZ4385">
        <v>1.6</v>
      </c>
      <c r="CA4385">
        <v>1</v>
      </c>
      <c r="CB4385">
        <v>19</v>
      </c>
      <c r="CC4385">
        <v>3.8</v>
      </c>
      <c r="CD4385">
        <v>243</v>
      </c>
      <c r="CE4385">
        <v>1</v>
      </c>
      <c r="CF4385">
        <v>0</v>
      </c>
      <c r="CG4385">
        <v>3</v>
      </c>
      <c r="CH4385">
        <v>0</v>
      </c>
      <c r="CI4385">
        <v>0</v>
      </c>
      <c r="CJ4385">
        <v>0</v>
      </c>
      <c r="CK4385">
        <v>0</v>
      </c>
      <c r="CL4385">
        <v>0</v>
      </c>
      <c r="CM4385">
        <v>0</v>
      </c>
      <c r="CN4385">
        <v>5.4</v>
      </c>
      <c r="CO4385">
        <v>244</v>
      </c>
      <c r="CP4385">
        <v>2.2131147540983609E-2</v>
      </c>
      <c r="CQ4385">
        <v>2.5233644859813081E-2</v>
      </c>
      <c r="CR4385">
        <v>1.1401869158878499</v>
      </c>
      <c r="CS4385">
        <v>2.9347826086956519E-2</v>
      </c>
      <c r="CT4385">
        <v>1.326086956521739</v>
      </c>
      <c r="CU4385">
        <v>2791</v>
      </c>
      <c r="CV4385">
        <v>-1</v>
      </c>
    </row>
    <row r="4386" spans="1:100" x14ac:dyDescent="0.2">
      <c r="A4386">
        <v>2022</v>
      </c>
      <c r="B4386">
        <v>6</v>
      </c>
      <c r="C4386" s="267">
        <v>44738</v>
      </c>
      <c r="D4386">
        <v>384</v>
      </c>
      <c r="E4386">
        <v>556</v>
      </c>
      <c r="F4386">
        <v>6</v>
      </c>
      <c r="G4386" t="s">
        <v>202</v>
      </c>
      <c r="H4386" t="s">
        <v>203</v>
      </c>
      <c r="I4386" t="s">
        <v>169</v>
      </c>
      <c r="J4386">
        <v>1</v>
      </c>
      <c r="K4386">
        <v>6</v>
      </c>
      <c r="L4386">
        <v>1066</v>
      </c>
      <c r="M4386">
        <v>1003</v>
      </c>
      <c r="N4386">
        <v>1141</v>
      </c>
      <c r="AM4386"/>
      <c r="AN4386"/>
      <c r="AO4386">
        <v>21</v>
      </c>
      <c r="AP4386">
        <v>180</v>
      </c>
      <c r="AQ4386"/>
      <c r="AR4386"/>
      <c r="AU4386">
        <v>216</v>
      </c>
      <c r="AV4386">
        <v>7</v>
      </c>
      <c r="AW4386">
        <v>8</v>
      </c>
      <c r="AX4386">
        <v>5</v>
      </c>
      <c r="AZ4386">
        <v>10</v>
      </c>
      <c r="BG4386">
        <v>192</v>
      </c>
      <c r="BH4386">
        <v>6</v>
      </c>
      <c r="BI4386">
        <v>4</v>
      </c>
      <c r="BJ4386">
        <v>9</v>
      </c>
      <c r="BL4386">
        <v>7</v>
      </c>
      <c r="BO4386">
        <v>2</v>
      </c>
      <c r="BQ4386" t="s">
        <v>185</v>
      </c>
      <c r="BR4386" t="s">
        <v>186</v>
      </c>
      <c r="BS4386" t="s">
        <v>204</v>
      </c>
      <c r="BT4386" t="s">
        <v>188</v>
      </c>
      <c r="BU4386">
        <v>25</v>
      </c>
      <c r="BV4386" t="s">
        <v>205</v>
      </c>
      <c r="BW4386" t="s">
        <v>173</v>
      </c>
      <c r="BX4386">
        <v>0</v>
      </c>
      <c r="BY4386">
        <v>30</v>
      </c>
      <c r="BZ4386">
        <v>5</v>
      </c>
      <c r="CA4386">
        <v>221</v>
      </c>
      <c r="CB4386">
        <v>28</v>
      </c>
      <c r="CC4386">
        <v>4.666666666666667</v>
      </c>
      <c r="CD4386">
        <v>196</v>
      </c>
      <c r="CE4386">
        <v>2</v>
      </c>
      <c r="CF4386">
        <v>2</v>
      </c>
      <c r="CG4386">
        <v>2</v>
      </c>
      <c r="CH4386">
        <v>0</v>
      </c>
      <c r="CI4386">
        <v>2</v>
      </c>
      <c r="CJ4386">
        <v>0</v>
      </c>
      <c r="CK4386">
        <v>0</v>
      </c>
      <c r="CL4386">
        <v>0</v>
      </c>
      <c r="CM4386">
        <v>0</v>
      </c>
      <c r="CN4386">
        <v>9.6666666666666679</v>
      </c>
      <c r="CO4386">
        <v>417</v>
      </c>
      <c r="CP4386">
        <v>2.3181454836131099E-2</v>
      </c>
      <c r="CQ4386">
        <v>9.0681676047529719E-3</v>
      </c>
      <c r="CR4386">
        <v>0.39118198874296428</v>
      </c>
      <c r="CS4386"/>
      <c r="CT4386"/>
      <c r="CU4386">
        <v>2791</v>
      </c>
      <c r="CV4386"/>
    </row>
    <row r="4387" spans="1:100" x14ac:dyDescent="0.2">
      <c r="A4387">
        <v>2022</v>
      </c>
      <c r="B4387">
        <v>6</v>
      </c>
      <c r="C4387" s="267">
        <v>44738</v>
      </c>
      <c r="D4387">
        <v>384</v>
      </c>
      <c r="E4387">
        <v>557</v>
      </c>
      <c r="F4387">
        <v>6</v>
      </c>
      <c r="G4387" t="s">
        <v>206</v>
      </c>
      <c r="H4387" t="s">
        <v>207</v>
      </c>
      <c r="I4387" t="s">
        <v>169</v>
      </c>
      <c r="J4387">
        <v>1</v>
      </c>
      <c r="K4387">
        <v>6</v>
      </c>
      <c r="L4387">
        <v>182</v>
      </c>
      <c r="M4387">
        <v>171</v>
      </c>
      <c r="N4387">
        <v>194</v>
      </c>
      <c r="Y4387">
        <v>128</v>
      </c>
      <c r="Z4387">
        <v>125</v>
      </c>
      <c r="AK4387">
        <v>155</v>
      </c>
      <c r="AL4387">
        <v>153</v>
      </c>
      <c r="AM4387"/>
      <c r="AN4387"/>
      <c r="AO4387">
        <v>21</v>
      </c>
      <c r="AP4387">
        <v>180</v>
      </c>
      <c r="AQ4387">
        <v>25.668449197860959</v>
      </c>
      <c r="AR4387">
        <v>140.25</v>
      </c>
      <c r="BQ4387" t="s">
        <v>185</v>
      </c>
      <c r="BR4387" t="s">
        <v>186</v>
      </c>
      <c r="BS4387" t="s">
        <v>208</v>
      </c>
      <c r="BT4387" t="s">
        <v>209</v>
      </c>
      <c r="BU4387">
        <v>25</v>
      </c>
      <c r="BV4387" t="s">
        <v>205</v>
      </c>
      <c r="BW4387" t="s">
        <v>173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/>
      <c r="CQ4387">
        <v>0</v>
      </c>
      <c r="CR4387">
        <v>0</v>
      </c>
      <c r="CS4387"/>
      <c r="CT4387"/>
      <c r="CU4387">
        <v>2791</v>
      </c>
      <c r="CV4387"/>
    </row>
    <row r="4388" spans="1:100" x14ac:dyDescent="0.2">
      <c r="A4388">
        <v>2022</v>
      </c>
      <c r="B4388">
        <v>6</v>
      </c>
      <c r="C4388" s="267">
        <v>44738</v>
      </c>
      <c r="D4388">
        <v>34</v>
      </c>
      <c r="E4388">
        <v>104</v>
      </c>
      <c r="F4388">
        <v>7</v>
      </c>
      <c r="G4388" t="s">
        <v>305</v>
      </c>
      <c r="H4388" t="s">
        <v>306</v>
      </c>
      <c r="I4388" t="s">
        <v>169</v>
      </c>
      <c r="J4388">
        <v>4</v>
      </c>
      <c r="K4388">
        <v>6</v>
      </c>
      <c r="L4388">
        <v>89</v>
      </c>
      <c r="M4388">
        <v>82</v>
      </c>
      <c r="N4388">
        <v>95</v>
      </c>
      <c r="Y4388">
        <v>108</v>
      </c>
      <c r="Z4388">
        <v>104</v>
      </c>
      <c r="AK4388">
        <v>102</v>
      </c>
      <c r="AL4388">
        <v>102</v>
      </c>
      <c r="AM4388"/>
      <c r="AN4388"/>
      <c r="AO4388">
        <v>140</v>
      </c>
      <c r="AP4388">
        <v>103</v>
      </c>
      <c r="AQ4388">
        <v>138.46153846153851</v>
      </c>
      <c r="AR4388">
        <v>104</v>
      </c>
      <c r="BQ4388" t="s">
        <v>180</v>
      </c>
      <c r="BR4388" t="s">
        <v>192</v>
      </c>
      <c r="BS4388" t="s">
        <v>307</v>
      </c>
      <c r="BT4388"/>
      <c r="BU4388">
        <v>25</v>
      </c>
      <c r="BV4388" t="s">
        <v>292</v>
      </c>
      <c r="BW4388" t="s">
        <v>173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0</v>
      </c>
      <c r="CK4388">
        <v>0</v>
      </c>
      <c r="CL4388">
        <v>0</v>
      </c>
      <c r="CM4388">
        <v>0</v>
      </c>
      <c r="CN4388">
        <v>0</v>
      </c>
      <c r="CO4388">
        <v>0</v>
      </c>
      <c r="CP4388"/>
      <c r="CQ4388">
        <v>0</v>
      </c>
      <c r="CR4388">
        <v>0</v>
      </c>
      <c r="CS4388"/>
      <c r="CT4388"/>
      <c r="CU4388">
        <v>2791</v>
      </c>
      <c r="CV4388"/>
    </row>
    <row r="4389" spans="1:100" x14ac:dyDescent="0.2">
      <c r="A4389">
        <v>2022</v>
      </c>
      <c r="B4389">
        <v>6</v>
      </c>
      <c r="C4389" s="267">
        <v>44738</v>
      </c>
      <c r="D4389">
        <v>414</v>
      </c>
      <c r="E4389">
        <v>649</v>
      </c>
      <c r="F4389">
        <v>8</v>
      </c>
      <c r="G4389" t="s">
        <v>229</v>
      </c>
      <c r="H4389" t="s">
        <v>230</v>
      </c>
      <c r="I4389" t="s">
        <v>169</v>
      </c>
      <c r="J4389">
        <v>6</v>
      </c>
      <c r="K4389">
        <v>2</v>
      </c>
      <c r="L4389">
        <v>143</v>
      </c>
      <c r="M4389">
        <v>132</v>
      </c>
      <c r="N4389">
        <v>153</v>
      </c>
      <c r="AA4389">
        <v>183</v>
      </c>
      <c r="AB4389">
        <v>177</v>
      </c>
      <c r="AC4389">
        <v>192</v>
      </c>
      <c r="AD4389">
        <v>197</v>
      </c>
      <c r="AE4389">
        <v>189</v>
      </c>
      <c r="AF4389">
        <v>129</v>
      </c>
      <c r="AG4389">
        <v>133</v>
      </c>
      <c r="AH4389">
        <v>134</v>
      </c>
      <c r="AI4389">
        <v>158</v>
      </c>
      <c r="AJ4389">
        <v>142</v>
      </c>
      <c r="AM4389">
        <v>187.6</v>
      </c>
      <c r="AN4389">
        <v>139.19999999999999</v>
      </c>
      <c r="AO4389">
        <v>150</v>
      </c>
      <c r="AP4389">
        <v>144</v>
      </c>
      <c r="AQ4389"/>
      <c r="AR4389"/>
      <c r="AV4389">
        <v>4</v>
      </c>
      <c r="AW4389">
        <v>2</v>
      </c>
      <c r="AX4389">
        <v>2</v>
      </c>
      <c r="BG4389">
        <v>700</v>
      </c>
      <c r="BH4389">
        <v>3</v>
      </c>
      <c r="BI4389">
        <v>4</v>
      </c>
      <c r="BJ4389">
        <v>9</v>
      </c>
      <c r="BQ4389" t="s">
        <v>170</v>
      </c>
      <c r="BR4389" t="s">
        <v>171</v>
      </c>
      <c r="BS4389"/>
      <c r="BT4389"/>
      <c r="BU4389">
        <v>25</v>
      </c>
      <c r="BV4389" t="s">
        <v>231</v>
      </c>
      <c r="BW4389" t="s">
        <v>173</v>
      </c>
      <c r="BX4389">
        <v>0</v>
      </c>
      <c r="BY4389">
        <v>8</v>
      </c>
      <c r="BZ4389">
        <v>4</v>
      </c>
      <c r="CA4389">
        <v>4</v>
      </c>
      <c r="CB4389">
        <v>16</v>
      </c>
      <c r="CC4389">
        <v>8</v>
      </c>
      <c r="CD4389">
        <v>708</v>
      </c>
      <c r="CE4389">
        <v>3</v>
      </c>
      <c r="CF4389">
        <v>3</v>
      </c>
      <c r="CG4389">
        <v>5</v>
      </c>
      <c r="CH4389">
        <v>0</v>
      </c>
      <c r="CI4389">
        <v>0</v>
      </c>
      <c r="CJ4389">
        <v>0</v>
      </c>
      <c r="CK4389">
        <v>0</v>
      </c>
      <c r="CL4389">
        <v>0</v>
      </c>
      <c r="CM4389">
        <v>0</v>
      </c>
      <c r="CN4389">
        <v>12</v>
      </c>
      <c r="CO4389">
        <v>712</v>
      </c>
      <c r="CP4389">
        <v>1.6853932584269659E-2</v>
      </c>
      <c r="CQ4389">
        <v>8.3916083916083919E-2</v>
      </c>
      <c r="CR4389">
        <v>4.9790209790209792</v>
      </c>
      <c r="CS4389">
        <v>8.6206896551724144E-2</v>
      </c>
      <c r="CT4389">
        <v>5.1149425287356323</v>
      </c>
      <c r="CU4389">
        <v>2791</v>
      </c>
      <c r="CV4389">
        <v>-1</v>
      </c>
    </row>
    <row r="4390" spans="1:100" x14ac:dyDescent="0.2">
      <c r="A4390">
        <v>2022</v>
      </c>
      <c r="B4390">
        <v>6</v>
      </c>
      <c r="C4390" s="267">
        <v>44738</v>
      </c>
      <c r="D4390">
        <v>414</v>
      </c>
      <c r="E4390">
        <v>650</v>
      </c>
      <c r="F4390">
        <v>8</v>
      </c>
      <c r="G4390" t="s">
        <v>232</v>
      </c>
      <c r="H4390" t="s">
        <v>233</v>
      </c>
      <c r="I4390" t="s">
        <v>169</v>
      </c>
      <c r="J4390">
        <v>6</v>
      </c>
      <c r="K4390">
        <v>2</v>
      </c>
      <c r="L4390">
        <v>131</v>
      </c>
      <c r="M4390">
        <v>121</v>
      </c>
      <c r="N4390">
        <v>140</v>
      </c>
      <c r="AA4390">
        <v>155</v>
      </c>
      <c r="AB4390">
        <v>174</v>
      </c>
      <c r="AC4390">
        <v>181</v>
      </c>
      <c r="AD4390">
        <v>190</v>
      </c>
      <c r="AE4390">
        <v>162</v>
      </c>
      <c r="AK4390">
        <v>106</v>
      </c>
      <c r="AL4390">
        <v>107</v>
      </c>
      <c r="AM4390">
        <v>172.4</v>
      </c>
      <c r="AN4390"/>
      <c r="AO4390">
        <v>150</v>
      </c>
      <c r="AP4390">
        <v>144</v>
      </c>
      <c r="AQ4390">
        <v>202.81690140845069</v>
      </c>
      <c r="AR4390">
        <v>106.5</v>
      </c>
      <c r="AV4390">
        <v>2</v>
      </c>
      <c r="AW4390">
        <v>2</v>
      </c>
      <c r="AX4390">
        <v>2</v>
      </c>
      <c r="BB4390">
        <v>2</v>
      </c>
      <c r="BG4390">
        <v>700</v>
      </c>
      <c r="BH4390">
        <v>5</v>
      </c>
      <c r="BI4390">
        <v>6</v>
      </c>
      <c r="BJ4390">
        <v>2</v>
      </c>
      <c r="BL4390">
        <v>4</v>
      </c>
      <c r="BQ4390" t="s">
        <v>170</v>
      </c>
      <c r="BR4390" t="s">
        <v>171</v>
      </c>
      <c r="BS4390"/>
      <c r="BT4390"/>
      <c r="BU4390">
        <v>25</v>
      </c>
      <c r="BV4390" t="s">
        <v>231</v>
      </c>
      <c r="BW4390" t="s">
        <v>173</v>
      </c>
      <c r="BX4390">
        <v>0</v>
      </c>
      <c r="BY4390">
        <v>8</v>
      </c>
      <c r="BZ4390">
        <v>4</v>
      </c>
      <c r="CA4390">
        <v>4</v>
      </c>
      <c r="CB4390">
        <v>17</v>
      </c>
      <c r="CC4390">
        <v>8.5</v>
      </c>
      <c r="CD4390">
        <v>708</v>
      </c>
      <c r="CE4390">
        <v>3</v>
      </c>
      <c r="CF4390">
        <v>4</v>
      </c>
      <c r="CG4390">
        <v>2</v>
      </c>
      <c r="CH4390">
        <v>0</v>
      </c>
      <c r="CI4390">
        <v>2</v>
      </c>
      <c r="CJ4390">
        <v>0</v>
      </c>
      <c r="CK4390">
        <v>1</v>
      </c>
      <c r="CL4390">
        <v>0</v>
      </c>
      <c r="CM4390">
        <v>0</v>
      </c>
      <c r="CN4390">
        <v>12.5</v>
      </c>
      <c r="CO4390">
        <v>712</v>
      </c>
      <c r="CP4390">
        <v>1.75561797752809E-2</v>
      </c>
      <c r="CQ4390">
        <v>9.5419847328244281E-2</v>
      </c>
      <c r="CR4390">
        <v>5.4351145038167941</v>
      </c>
      <c r="CS4390"/>
      <c r="CT4390"/>
      <c r="CU4390">
        <v>2791</v>
      </c>
      <c r="CV4390">
        <v>-1</v>
      </c>
    </row>
    <row r="4391" spans="1:100" x14ac:dyDescent="0.2">
      <c r="A4391">
        <v>2022</v>
      </c>
      <c r="B4391">
        <v>6</v>
      </c>
      <c r="C4391" s="267">
        <v>44738</v>
      </c>
      <c r="D4391">
        <v>52</v>
      </c>
      <c r="E4391">
        <v>130</v>
      </c>
      <c r="F4391">
        <v>25</v>
      </c>
      <c r="G4391" t="s">
        <v>487</v>
      </c>
      <c r="H4391" t="s">
        <v>488</v>
      </c>
      <c r="I4391" t="s">
        <v>317</v>
      </c>
      <c r="J4391">
        <v>9</v>
      </c>
      <c r="K4391">
        <v>1</v>
      </c>
      <c r="L4391">
        <v>12</v>
      </c>
      <c r="M4391">
        <v>11</v>
      </c>
      <c r="N4391">
        <v>12</v>
      </c>
      <c r="AA4391">
        <v>18</v>
      </c>
      <c r="AB4391">
        <v>20</v>
      </c>
      <c r="AC4391">
        <v>21</v>
      </c>
      <c r="AD4391">
        <v>19</v>
      </c>
      <c r="AF4391">
        <v>12</v>
      </c>
      <c r="AG4391">
        <v>13</v>
      </c>
      <c r="AH4391">
        <v>13</v>
      </c>
      <c r="AI4391">
        <v>11</v>
      </c>
      <c r="AK4391">
        <v>97</v>
      </c>
      <c r="AL4391">
        <v>96</v>
      </c>
      <c r="AM4391">
        <v>19.5</v>
      </c>
      <c r="AN4391">
        <v>12.25</v>
      </c>
      <c r="AO4391">
        <v>336</v>
      </c>
      <c r="AP4391">
        <v>96</v>
      </c>
      <c r="AQ4391">
        <v>335.75129533678762</v>
      </c>
      <c r="AR4391">
        <v>96.5</v>
      </c>
      <c r="BH4391">
        <v>6</v>
      </c>
      <c r="BI4391">
        <v>9</v>
      </c>
      <c r="BJ4391">
        <v>7</v>
      </c>
      <c r="BL4391">
        <v>2</v>
      </c>
      <c r="BQ4391" t="s">
        <v>180</v>
      </c>
      <c r="BR4391" t="s">
        <v>266</v>
      </c>
      <c r="BS4391" t="s">
        <v>489</v>
      </c>
      <c r="BT4391"/>
      <c r="BU4391">
        <v>25</v>
      </c>
      <c r="BV4391" t="s">
        <v>487</v>
      </c>
      <c r="BW4391" t="s">
        <v>222</v>
      </c>
      <c r="BX4391">
        <v>0</v>
      </c>
      <c r="BY4391">
        <v>0</v>
      </c>
      <c r="BZ4391">
        <v>0</v>
      </c>
      <c r="CA4391">
        <v>0</v>
      </c>
      <c r="CB4391">
        <v>24</v>
      </c>
      <c r="CC4391">
        <v>24</v>
      </c>
      <c r="CD4391">
        <v>24</v>
      </c>
      <c r="CE4391">
        <v>6</v>
      </c>
      <c r="CF4391">
        <v>9</v>
      </c>
      <c r="CG4391">
        <v>7</v>
      </c>
      <c r="CH4391">
        <v>0</v>
      </c>
      <c r="CI4391">
        <v>2</v>
      </c>
      <c r="CJ4391">
        <v>0</v>
      </c>
      <c r="CK4391">
        <v>0</v>
      </c>
      <c r="CL4391">
        <v>0</v>
      </c>
      <c r="CM4391">
        <v>0</v>
      </c>
      <c r="CN4391">
        <v>24</v>
      </c>
      <c r="CO4391">
        <v>24</v>
      </c>
      <c r="CP4391">
        <v>1</v>
      </c>
      <c r="CQ4391">
        <v>2</v>
      </c>
      <c r="CR4391">
        <v>2</v>
      </c>
      <c r="CS4391">
        <v>1.9591836734693879</v>
      </c>
      <c r="CT4391">
        <v>1.9591836734693879</v>
      </c>
      <c r="CU4391">
        <v>2791</v>
      </c>
      <c r="CV4391">
        <v>-1</v>
      </c>
    </row>
    <row r="4392" spans="1:100" x14ac:dyDescent="0.2">
      <c r="A4392">
        <v>2022</v>
      </c>
      <c r="B4392">
        <v>6</v>
      </c>
      <c r="C4392" s="267">
        <v>44738</v>
      </c>
      <c r="D4392">
        <v>415</v>
      </c>
      <c r="E4392">
        <v>655</v>
      </c>
      <c r="F4392">
        <v>49</v>
      </c>
      <c r="G4392" t="s">
        <v>269</v>
      </c>
      <c r="H4392" t="s">
        <v>270</v>
      </c>
      <c r="I4392" t="s">
        <v>221</v>
      </c>
      <c r="J4392">
        <v>3</v>
      </c>
      <c r="K4392">
        <v>1</v>
      </c>
      <c r="L4392">
        <v>148</v>
      </c>
      <c r="M4392">
        <v>137</v>
      </c>
      <c r="N4392">
        <v>158</v>
      </c>
      <c r="O4392">
        <v>180</v>
      </c>
      <c r="P4392">
        <v>160</v>
      </c>
      <c r="Q4392">
        <v>156</v>
      </c>
      <c r="R4392">
        <v>200</v>
      </c>
      <c r="S4392">
        <v>201</v>
      </c>
      <c r="T4392">
        <v>134</v>
      </c>
      <c r="U4392">
        <v>137</v>
      </c>
      <c r="V4392">
        <v>128</v>
      </c>
      <c r="W4392">
        <v>127</v>
      </c>
      <c r="X4392">
        <v>129</v>
      </c>
      <c r="AM4392">
        <v>179.4</v>
      </c>
      <c r="AN4392">
        <v>131</v>
      </c>
      <c r="AO4392">
        <v>64</v>
      </c>
      <c r="AP4392">
        <v>169</v>
      </c>
      <c r="AQ4392"/>
      <c r="AR4392"/>
      <c r="BG4392">
        <v>740</v>
      </c>
      <c r="BQ4392" t="s">
        <v>180</v>
      </c>
      <c r="BR4392" t="s">
        <v>192</v>
      </c>
      <c r="BS4392" t="s">
        <v>271</v>
      </c>
      <c r="BT4392"/>
      <c r="BU4392">
        <v>25</v>
      </c>
      <c r="BV4392" t="s">
        <v>272</v>
      </c>
      <c r="BW4392" t="s">
        <v>222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740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  <c r="CO4392">
        <v>740</v>
      </c>
      <c r="CP4392">
        <v>0</v>
      </c>
      <c r="CQ4392">
        <v>0</v>
      </c>
      <c r="CR4392">
        <v>5</v>
      </c>
      <c r="CS4392">
        <v>0</v>
      </c>
      <c r="CT4392">
        <v>5.6488549618320612</v>
      </c>
      <c r="CU4392">
        <v>2791</v>
      </c>
      <c r="CV4392">
        <v>-1</v>
      </c>
    </row>
    <row r="4393" spans="1:100" x14ac:dyDescent="0.2">
      <c r="A4393">
        <v>2022</v>
      </c>
      <c r="B4393">
        <v>6</v>
      </c>
      <c r="C4393" s="267">
        <v>44738</v>
      </c>
      <c r="D4393">
        <v>415</v>
      </c>
      <c r="E4393">
        <v>656</v>
      </c>
      <c r="F4393">
        <v>49</v>
      </c>
      <c r="G4393" t="s">
        <v>324</v>
      </c>
      <c r="H4393" t="s">
        <v>325</v>
      </c>
      <c r="I4393" t="s">
        <v>221</v>
      </c>
      <c r="J4393">
        <v>3</v>
      </c>
      <c r="K4393">
        <v>1</v>
      </c>
      <c r="L4393">
        <v>148</v>
      </c>
      <c r="M4393">
        <v>137</v>
      </c>
      <c r="N4393">
        <v>158</v>
      </c>
      <c r="O4393">
        <v>180</v>
      </c>
      <c r="P4393">
        <v>160</v>
      </c>
      <c r="Q4393">
        <v>156</v>
      </c>
      <c r="R4393">
        <v>200</v>
      </c>
      <c r="S4393">
        <v>201</v>
      </c>
      <c r="T4393">
        <v>134</v>
      </c>
      <c r="U4393">
        <v>137</v>
      </c>
      <c r="V4393">
        <v>128</v>
      </c>
      <c r="W4393">
        <v>127</v>
      </c>
      <c r="X4393">
        <v>129</v>
      </c>
      <c r="AM4393">
        <v>179.4</v>
      </c>
      <c r="AN4393">
        <v>131</v>
      </c>
      <c r="AO4393">
        <v>64</v>
      </c>
      <c r="AP4393">
        <v>169</v>
      </c>
      <c r="AQ4393"/>
      <c r="AR4393"/>
      <c r="AV4393">
        <v>1</v>
      </c>
      <c r="AW4393">
        <v>1</v>
      </c>
      <c r="AX4393">
        <v>1</v>
      </c>
      <c r="BQ4393" t="s">
        <v>180</v>
      </c>
      <c r="BR4393" t="s">
        <v>192</v>
      </c>
      <c r="BS4393" t="s">
        <v>326</v>
      </c>
      <c r="BT4393"/>
      <c r="BU4393">
        <v>25</v>
      </c>
      <c r="BV4393" t="s">
        <v>272</v>
      </c>
      <c r="BW4393" t="s">
        <v>222</v>
      </c>
      <c r="BX4393">
        <v>0</v>
      </c>
      <c r="BY4393">
        <v>3</v>
      </c>
      <c r="BZ4393">
        <v>3</v>
      </c>
      <c r="CA4393">
        <v>3</v>
      </c>
      <c r="CB4393">
        <v>0</v>
      </c>
      <c r="CC4393">
        <v>0</v>
      </c>
      <c r="CD4393">
        <v>0</v>
      </c>
      <c r="CE4393">
        <v>1</v>
      </c>
      <c r="CF4393">
        <v>1</v>
      </c>
      <c r="CG4393">
        <v>1</v>
      </c>
      <c r="CH4393">
        <v>0</v>
      </c>
      <c r="CI4393">
        <v>0</v>
      </c>
      <c r="CJ4393">
        <v>0</v>
      </c>
      <c r="CK4393">
        <v>0</v>
      </c>
      <c r="CL4393">
        <v>0</v>
      </c>
      <c r="CM4393">
        <v>0</v>
      </c>
      <c r="CN4393">
        <v>3</v>
      </c>
      <c r="CO4393">
        <v>3</v>
      </c>
      <c r="CP4393">
        <v>1</v>
      </c>
      <c r="CQ4393">
        <v>2.0270270270270271E-2</v>
      </c>
      <c r="CR4393">
        <v>2.0270270270270271E-2</v>
      </c>
      <c r="CS4393">
        <v>2.2900763358778629E-2</v>
      </c>
      <c r="CT4393">
        <v>2.2900763358778629E-2</v>
      </c>
      <c r="CU4393">
        <v>2791</v>
      </c>
      <c r="CV4393">
        <v>-1</v>
      </c>
    </row>
    <row r="4394" spans="1:100" x14ac:dyDescent="0.2">
      <c r="A4394">
        <v>2022</v>
      </c>
      <c r="B4394">
        <v>6</v>
      </c>
      <c r="C4394" s="267">
        <v>44738</v>
      </c>
      <c r="D4394">
        <v>415</v>
      </c>
      <c r="E4394">
        <v>657</v>
      </c>
      <c r="F4394">
        <v>49</v>
      </c>
      <c r="G4394" t="s">
        <v>327</v>
      </c>
      <c r="H4394" t="s">
        <v>328</v>
      </c>
      <c r="I4394" t="s">
        <v>221</v>
      </c>
      <c r="J4394">
        <v>3</v>
      </c>
      <c r="K4394">
        <v>1</v>
      </c>
      <c r="L4394">
        <v>90</v>
      </c>
      <c r="M4394">
        <v>83</v>
      </c>
      <c r="N4394">
        <v>96</v>
      </c>
      <c r="O4394">
        <v>143</v>
      </c>
      <c r="P4394">
        <v>125</v>
      </c>
      <c r="Q4394">
        <v>121</v>
      </c>
      <c r="R4394">
        <v>140</v>
      </c>
      <c r="S4394">
        <v>142</v>
      </c>
      <c r="T4394">
        <v>94</v>
      </c>
      <c r="U4394">
        <v>93</v>
      </c>
      <c r="V4394">
        <v>93</v>
      </c>
      <c r="W4394">
        <v>83</v>
      </c>
      <c r="X4394">
        <v>85</v>
      </c>
      <c r="AM4394">
        <v>134.19999999999999</v>
      </c>
      <c r="AN4394">
        <v>89.6</v>
      </c>
      <c r="AO4394">
        <v>64</v>
      </c>
      <c r="AP4394">
        <v>169</v>
      </c>
      <c r="AQ4394"/>
      <c r="AR4394"/>
      <c r="AV4394">
        <v>2</v>
      </c>
      <c r="AX4394">
        <v>1</v>
      </c>
      <c r="BG4394">
        <v>750</v>
      </c>
      <c r="BQ4394" t="s">
        <v>180</v>
      </c>
      <c r="BR4394" t="s">
        <v>192</v>
      </c>
      <c r="BS4394" t="s">
        <v>329</v>
      </c>
      <c r="BT4394"/>
      <c r="BU4394">
        <v>25</v>
      </c>
      <c r="BV4394" t="s">
        <v>272</v>
      </c>
      <c r="BW4394" t="s">
        <v>222</v>
      </c>
      <c r="BX4394">
        <v>0</v>
      </c>
      <c r="BY4394">
        <v>3</v>
      </c>
      <c r="BZ4394">
        <v>3</v>
      </c>
      <c r="CA4394">
        <v>3</v>
      </c>
      <c r="CB4394">
        <v>0</v>
      </c>
      <c r="CC4394">
        <v>0</v>
      </c>
      <c r="CD4394">
        <v>750</v>
      </c>
      <c r="CE4394">
        <v>2</v>
      </c>
      <c r="CF4394">
        <v>0</v>
      </c>
      <c r="CG4394">
        <v>1</v>
      </c>
      <c r="CH4394">
        <v>0</v>
      </c>
      <c r="CI4394">
        <v>0</v>
      </c>
      <c r="CJ4394">
        <v>0</v>
      </c>
      <c r="CK4394">
        <v>0</v>
      </c>
      <c r="CL4394">
        <v>0</v>
      </c>
      <c r="CM4394">
        <v>0</v>
      </c>
      <c r="CN4394">
        <v>3</v>
      </c>
      <c r="CO4394">
        <v>753</v>
      </c>
      <c r="CP4394">
        <v>3.9840637450199202E-3</v>
      </c>
      <c r="CQ4394">
        <v>3.3333333333333333E-2</v>
      </c>
      <c r="CR4394">
        <v>8.3666666666666671</v>
      </c>
      <c r="CS4394">
        <v>3.3482142857142863E-2</v>
      </c>
      <c r="CT4394">
        <v>8.4040178571428577</v>
      </c>
      <c r="CU4394">
        <v>2791</v>
      </c>
      <c r="CV4394">
        <v>-1</v>
      </c>
    </row>
    <row r="4395" spans="1:100" x14ac:dyDescent="0.2">
      <c r="A4395">
        <v>2022</v>
      </c>
      <c r="B4395">
        <v>6</v>
      </c>
      <c r="C4395" s="267">
        <v>44738</v>
      </c>
      <c r="D4395">
        <v>415</v>
      </c>
      <c r="E4395">
        <v>658</v>
      </c>
      <c r="F4395">
        <v>49</v>
      </c>
      <c r="G4395" t="s">
        <v>273</v>
      </c>
      <c r="H4395" t="s">
        <v>274</v>
      </c>
      <c r="I4395" t="s">
        <v>221</v>
      </c>
      <c r="J4395">
        <v>3</v>
      </c>
      <c r="K4395">
        <v>1</v>
      </c>
      <c r="L4395">
        <v>90</v>
      </c>
      <c r="M4395">
        <v>83</v>
      </c>
      <c r="N4395">
        <v>96</v>
      </c>
      <c r="O4395">
        <v>143</v>
      </c>
      <c r="P4395">
        <v>125</v>
      </c>
      <c r="Q4395">
        <v>121</v>
      </c>
      <c r="R4395">
        <v>140</v>
      </c>
      <c r="S4395">
        <v>142</v>
      </c>
      <c r="T4395">
        <v>94</v>
      </c>
      <c r="U4395">
        <v>93</v>
      </c>
      <c r="V4395">
        <v>93</v>
      </c>
      <c r="W4395">
        <v>83</v>
      </c>
      <c r="X4395">
        <v>85</v>
      </c>
      <c r="AM4395">
        <v>134.19999999999999</v>
      </c>
      <c r="AN4395">
        <v>89.6</v>
      </c>
      <c r="AO4395">
        <v>64</v>
      </c>
      <c r="AP4395">
        <v>169</v>
      </c>
      <c r="AQ4395"/>
      <c r="AR4395"/>
      <c r="BQ4395" t="s">
        <v>180</v>
      </c>
      <c r="BR4395" t="s">
        <v>192</v>
      </c>
      <c r="BS4395" t="s">
        <v>275</v>
      </c>
      <c r="BT4395"/>
      <c r="BU4395">
        <v>25</v>
      </c>
      <c r="BV4395" t="s">
        <v>272</v>
      </c>
      <c r="BW4395" t="s">
        <v>222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0</v>
      </c>
      <c r="CJ4395">
        <v>0</v>
      </c>
      <c r="CK4395">
        <v>0</v>
      </c>
      <c r="CL4395">
        <v>0</v>
      </c>
      <c r="CM4395">
        <v>0</v>
      </c>
      <c r="CN4395">
        <v>0</v>
      </c>
      <c r="CO4395">
        <v>0</v>
      </c>
      <c r="CP4395"/>
      <c r="CQ4395">
        <v>0</v>
      </c>
      <c r="CR4395">
        <v>0</v>
      </c>
      <c r="CS4395">
        <v>0</v>
      </c>
      <c r="CT4395">
        <v>0</v>
      </c>
      <c r="CU4395">
        <v>2791</v>
      </c>
      <c r="CV4395">
        <v>-1</v>
      </c>
    </row>
    <row r="4396" spans="1:100" x14ac:dyDescent="0.2">
      <c r="A4396">
        <v>2022</v>
      </c>
      <c r="B4396">
        <v>6</v>
      </c>
      <c r="C4396" s="267">
        <v>44738</v>
      </c>
      <c r="D4396">
        <v>1</v>
      </c>
      <c r="E4396">
        <v>1</v>
      </c>
      <c r="F4396"/>
      <c r="G4396" t="s">
        <v>388</v>
      </c>
      <c r="H4396" t="s">
        <v>389</v>
      </c>
      <c r="I4396" t="s">
        <v>169</v>
      </c>
      <c r="J4396">
        <v>3</v>
      </c>
      <c r="K4396">
        <v>2</v>
      </c>
      <c r="L4396">
        <v>111</v>
      </c>
      <c r="M4396">
        <v>103</v>
      </c>
      <c r="N4396">
        <v>118</v>
      </c>
      <c r="O4396">
        <v>140</v>
      </c>
      <c r="P4396">
        <v>158</v>
      </c>
      <c r="Q4396">
        <v>152</v>
      </c>
      <c r="T4396">
        <v>110</v>
      </c>
      <c r="U4396">
        <v>109</v>
      </c>
      <c r="V4396">
        <v>111</v>
      </c>
      <c r="AM4396">
        <v>150</v>
      </c>
      <c r="AN4396">
        <v>110</v>
      </c>
      <c r="AO4396">
        <v>108</v>
      </c>
      <c r="AP4396">
        <v>100</v>
      </c>
      <c r="AQ4396"/>
      <c r="AR4396"/>
      <c r="AU4396">
        <v>832</v>
      </c>
      <c r="AV4396">
        <v>2</v>
      </c>
      <c r="AW4396">
        <v>3</v>
      </c>
      <c r="AX4396">
        <v>3</v>
      </c>
      <c r="AZ4396">
        <v>1</v>
      </c>
      <c r="BQ4396" t="s">
        <v>390</v>
      </c>
      <c r="BR4396" t="s">
        <v>390</v>
      </c>
      <c r="BS4396"/>
      <c r="BT4396"/>
      <c r="BU4396">
        <v>25</v>
      </c>
      <c r="BV4396" t="s">
        <v>391</v>
      </c>
      <c r="BX4396">
        <v>0</v>
      </c>
      <c r="BY4396">
        <v>9</v>
      </c>
      <c r="BZ4396">
        <v>4.5</v>
      </c>
      <c r="CA4396">
        <v>836</v>
      </c>
      <c r="CB4396">
        <v>0</v>
      </c>
      <c r="CC4396">
        <v>0</v>
      </c>
      <c r="CD4396">
        <v>0</v>
      </c>
      <c r="CE4396">
        <v>1</v>
      </c>
      <c r="CF4396">
        <v>1</v>
      </c>
      <c r="CG4396">
        <v>1</v>
      </c>
      <c r="CH4396">
        <v>0</v>
      </c>
      <c r="CI4396">
        <v>0</v>
      </c>
      <c r="CJ4396">
        <v>0</v>
      </c>
      <c r="CK4396">
        <v>0</v>
      </c>
      <c r="CL4396">
        <v>0</v>
      </c>
      <c r="CM4396">
        <v>0</v>
      </c>
      <c r="CN4396">
        <v>4.5</v>
      </c>
      <c r="CO4396">
        <v>836</v>
      </c>
      <c r="CP4396">
        <v>5.3827751196172252E-3</v>
      </c>
      <c r="CQ4396">
        <v>4.0540540540540543E-2</v>
      </c>
      <c r="CR4396">
        <v>7.5315315315315319</v>
      </c>
      <c r="CS4396">
        <v>4.0909090909090909E-2</v>
      </c>
      <c r="CT4396">
        <v>7.6</v>
      </c>
      <c r="CU4396">
        <v>2791</v>
      </c>
      <c r="CV4396">
        <v>-1</v>
      </c>
    </row>
    <row r="4397" spans="1:100" x14ac:dyDescent="0.2">
      <c r="A4397">
        <v>2022</v>
      </c>
      <c r="B4397">
        <v>6</v>
      </c>
      <c r="C4397" s="267">
        <v>44738</v>
      </c>
      <c r="D4397">
        <v>1</v>
      </c>
      <c r="E4397">
        <v>2</v>
      </c>
      <c r="F4397"/>
      <c r="G4397" t="s">
        <v>392</v>
      </c>
      <c r="H4397" t="s">
        <v>393</v>
      </c>
      <c r="I4397" t="s">
        <v>169</v>
      </c>
      <c r="J4397">
        <v>3</v>
      </c>
      <c r="K4397">
        <v>2</v>
      </c>
      <c r="L4397">
        <v>113</v>
      </c>
      <c r="M4397">
        <v>105</v>
      </c>
      <c r="N4397">
        <v>120</v>
      </c>
      <c r="O4397">
        <v>132</v>
      </c>
      <c r="P4397">
        <v>131</v>
      </c>
      <c r="Q4397">
        <v>134</v>
      </c>
      <c r="T4397">
        <v>103</v>
      </c>
      <c r="U4397">
        <v>108</v>
      </c>
      <c r="V4397">
        <v>107</v>
      </c>
      <c r="Y4397">
        <v>94</v>
      </c>
      <c r="AM4397">
        <v>132.33333333333329</v>
      </c>
      <c r="AN4397">
        <v>106</v>
      </c>
      <c r="AO4397">
        <v>108</v>
      </c>
      <c r="AP4397">
        <v>100</v>
      </c>
      <c r="AQ4397">
        <v>114.8936170212766</v>
      </c>
      <c r="AR4397">
        <v>94</v>
      </c>
      <c r="AU4397">
        <v>884</v>
      </c>
      <c r="AV4397">
        <v>3</v>
      </c>
      <c r="AW4397">
        <v>2</v>
      </c>
      <c r="AX4397">
        <v>2</v>
      </c>
      <c r="AZ4397">
        <v>1</v>
      </c>
      <c r="BQ4397" t="s">
        <v>390</v>
      </c>
      <c r="BR4397" t="s">
        <v>390</v>
      </c>
      <c r="BS4397"/>
      <c r="BT4397"/>
      <c r="BU4397">
        <v>25</v>
      </c>
      <c r="BV4397" t="s">
        <v>391</v>
      </c>
      <c r="BX4397">
        <v>0</v>
      </c>
      <c r="BY4397">
        <v>8</v>
      </c>
      <c r="BZ4397">
        <v>4</v>
      </c>
      <c r="CA4397">
        <v>888</v>
      </c>
      <c r="CB4397">
        <v>0</v>
      </c>
      <c r="CC4397">
        <v>0</v>
      </c>
      <c r="CD4397">
        <v>0</v>
      </c>
      <c r="CE4397">
        <v>1</v>
      </c>
      <c r="CF4397">
        <v>1</v>
      </c>
      <c r="CG4397">
        <v>1</v>
      </c>
      <c r="CH4397">
        <v>0</v>
      </c>
      <c r="CI4397">
        <v>0</v>
      </c>
      <c r="CJ4397">
        <v>0</v>
      </c>
      <c r="CK4397">
        <v>0</v>
      </c>
      <c r="CL4397">
        <v>0</v>
      </c>
      <c r="CM4397">
        <v>0</v>
      </c>
      <c r="CN4397">
        <v>4</v>
      </c>
      <c r="CO4397">
        <v>888</v>
      </c>
      <c r="CP4397">
        <v>4.5045045045045036E-3</v>
      </c>
      <c r="CQ4397">
        <v>3.5398230088495568E-2</v>
      </c>
      <c r="CR4397">
        <v>7.8584070796460166</v>
      </c>
      <c r="CS4397">
        <v>3.7735849056603772E-2</v>
      </c>
      <c r="CT4397">
        <v>8.3773584905660385</v>
      </c>
      <c r="CU4397">
        <v>2791</v>
      </c>
      <c r="CV4397">
        <v>-1</v>
      </c>
    </row>
    <row r="4398" spans="1:100" x14ac:dyDescent="0.2">
      <c r="A4398">
        <v>2022</v>
      </c>
      <c r="B4398">
        <v>6</v>
      </c>
      <c r="C4398" s="267">
        <v>44738</v>
      </c>
      <c r="D4398">
        <v>29</v>
      </c>
      <c r="E4398">
        <v>81</v>
      </c>
      <c r="F4398"/>
      <c r="G4398" t="s">
        <v>484</v>
      </c>
      <c r="H4398" t="s">
        <v>485</v>
      </c>
      <c r="I4398" t="s">
        <v>169</v>
      </c>
      <c r="J4398">
        <v>2</v>
      </c>
      <c r="K4398">
        <v>3</v>
      </c>
      <c r="L4398">
        <v>388</v>
      </c>
      <c r="M4398">
        <v>360</v>
      </c>
      <c r="N4398">
        <v>415</v>
      </c>
      <c r="O4398">
        <v>505</v>
      </c>
      <c r="T4398">
        <v>360</v>
      </c>
      <c r="AM4398">
        <v>505</v>
      </c>
      <c r="AN4398">
        <v>360</v>
      </c>
      <c r="AO4398">
        <v>60</v>
      </c>
      <c r="AP4398">
        <v>120</v>
      </c>
      <c r="AQ4398"/>
      <c r="AR4398"/>
      <c r="AU4398">
        <v>640</v>
      </c>
      <c r="AV4398">
        <v>1</v>
      </c>
      <c r="AW4398">
        <v>1</v>
      </c>
      <c r="AX4398">
        <v>1</v>
      </c>
      <c r="BQ4398" t="s">
        <v>180</v>
      </c>
      <c r="BR4398" t="s">
        <v>266</v>
      </c>
      <c r="BS4398" t="s">
        <v>486</v>
      </c>
      <c r="BT4398"/>
      <c r="BU4398">
        <v>25</v>
      </c>
      <c r="BV4398" t="s">
        <v>483</v>
      </c>
      <c r="BX4398">
        <v>0</v>
      </c>
      <c r="BY4398">
        <v>3</v>
      </c>
      <c r="BZ4398">
        <v>1</v>
      </c>
      <c r="CA4398">
        <v>641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0</v>
      </c>
      <c r="CL4398">
        <v>0</v>
      </c>
      <c r="CM4398">
        <v>0</v>
      </c>
      <c r="CN4398">
        <v>1</v>
      </c>
      <c r="CO4398">
        <v>641</v>
      </c>
      <c r="CP4398">
        <v>1.5600624024960999E-3</v>
      </c>
      <c r="CQ4398">
        <v>2.5773195876288659E-3</v>
      </c>
      <c r="CR4398">
        <v>1.652061855670103</v>
      </c>
      <c r="CS4398">
        <v>2.7777777777777779E-3</v>
      </c>
      <c r="CT4398">
        <v>1.780555555555555</v>
      </c>
      <c r="CU4398">
        <v>2791</v>
      </c>
      <c r="CV4398">
        <v>-1</v>
      </c>
    </row>
    <row r="4399" spans="1:100" x14ac:dyDescent="0.2">
      <c r="A4399">
        <v>2022</v>
      </c>
      <c r="B4399">
        <v>6</v>
      </c>
      <c r="C4399" s="267">
        <v>44738</v>
      </c>
      <c r="D4399">
        <v>29</v>
      </c>
      <c r="E4399">
        <v>83</v>
      </c>
      <c r="F4399"/>
      <c r="G4399" t="s">
        <v>480</v>
      </c>
      <c r="H4399" t="s">
        <v>481</v>
      </c>
      <c r="I4399" t="s">
        <v>169</v>
      </c>
      <c r="J4399">
        <v>2</v>
      </c>
      <c r="K4399">
        <v>3</v>
      </c>
      <c r="L4399">
        <v>22</v>
      </c>
      <c r="M4399">
        <v>20</v>
      </c>
      <c r="N4399">
        <v>23</v>
      </c>
      <c r="AM4399"/>
      <c r="AN4399"/>
      <c r="AO4399">
        <v>60</v>
      </c>
      <c r="AP4399">
        <v>120</v>
      </c>
      <c r="AQ4399"/>
      <c r="AR4399"/>
      <c r="BQ4399" t="s">
        <v>180</v>
      </c>
      <c r="BR4399" t="s">
        <v>266</v>
      </c>
      <c r="BS4399" t="s">
        <v>482</v>
      </c>
      <c r="BT4399"/>
      <c r="BU4399">
        <v>25</v>
      </c>
      <c r="BV4399" t="s">
        <v>483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0</v>
      </c>
      <c r="CP4399"/>
      <c r="CQ4399">
        <v>0</v>
      </c>
      <c r="CR4399">
        <v>0</v>
      </c>
      <c r="CS4399"/>
      <c r="CT4399"/>
      <c r="CU4399">
        <v>2791</v>
      </c>
      <c r="CV4399"/>
    </row>
    <row r="4400" spans="1:100" x14ac:dyDescent="0.2">
      <c r="A4400">
        <v>2022</v>
      </c>
      <c r="B4400">
        <v>6</v>
      </c>
      <c r="C4400" s="267">
        <v>44738</v>
      </c>
      <c r="D4400">
        <v>34</v>
      </c>
      <c r="E4400">
        <v>99</v>
      </c>
      <c r="F4400"/>
      <c r="G4400" t="s">
        <v>289</v>
      </c>
      <c r="H4400" t="s">
        <v>290</v>
      </c>
      <c r="I4400" t="s">
        <v>169</v>
      </c>
      <c r="J4400">
        <v>4</v>
      </c>
      <c r="K4400">
        <v>6</v>
      </c>
      <c r="L4400">
        <v>20</v>
      </c>
      <c r="M4400">
        <v>18</v>
      </c>
      <c r="N4400">
        <v>21</v>
      </c>
      <c r="O4400">
        <v>32</v>
      </c>
      <c r="P4400">
        <v>31</v>
      </c>
      <c r="Q4400">
        <v>33</v>
      </c>
      <c r="R4400">
        <v>32</v>
      </c>
      <c r="S4400">
        <v>31</v>
      </c>
      <c r="T4400">
        <v>21</v>
      </c>
      <c r="U4400">
        <v>20</v>
      </c>
      <c r="V4400">
        <v>22</v>
      </c>
      <c r="W4400">
        <v>21</v>
      </c>
      <c r="X4400">
        <v>21</v>
      </c>
      <c r="AB4400">
        <v>29</v>
      </c>
      <c r="AC4400">
        <v>31</v>
      </c>
      <c r="AD4400">
        <v>32</v>
      </c>
      <c r="AE4400">
        <v>34</v>
      </c>
      <c r="AG4400">
        <v>20</v>
      </c>
      <c r="AH4400">
        <v>21</v>
      </c>
      <c r="AI4400">
        <v>22</v>
      </c>
      <c r="AJ4400">
        <v>21</v>
      </c>
      <c r="AM4400">
        <v>31.666666666666671</v>
      </c>
      <c r="AN4400">
        <v>21</v>
      </c>
      <c r="AO4400">
        <v>140</v>
      </c>
      <c r="AP4400">
        <v>103</v>
      </c>
      <c r="AQ4400"/>
      <c r="AR4400"/>
      <c r="BG4400">
        <v>1440</v>
      </c>
      <c r="BH4400">
        <v>1</v>
      </c>
      <c r="BI4400">
        <v>4</v>
      </c>
      <c r="BJ4400">
        <v>8</v>
      </c>
      <c r="BQ4400" t="s">
        <v>180</v>
      </c>
      <c r="BR4400" t="s">
        <v>192</v>
      </c>
      <c r="BS4400" t="s">
        <v>291</v>
      </c>
      <c r="BT4400"/>
      <c r="BU4400">
        <v>25</v>
      </c>
      <c r="BV4400" t="s">
        <v>292</v>
      </c>
      <c r="BX4400">
        <v>0</v>
      </c>
      <c r="BY4400">
        <v>0</v>
      </c>
      <c r="BZ4400">
        <v>0</v>
      </c>
      <c r="CA4400">
        <v>0</v>
      </c>
      <c r="CB4400">
        <v>13</v>
      </c>
      <c r="CC4400">
        <v>2.166666666666667</v>
      </c>
      <c r="CD4400">
        <v>1442</v>
      </c>
      <c r="CE4400">
        <v>0</v>
      </c>
      <c r="CF4400">
        <v>0</v>
      </c>
      <c r="CG4400">
        <v>1</v>
      </c>
      <c r="CH4400">
        <v>0</v>
      </c>
      <c r="CI4400">
        <v>0</v>
      </c>
      <c r="CJ4400">
        <v>0</v>
      </c>
      <c r="CK4400">
        <v>0</v>
      </c>
      <c r="CL4400">
        <v>0</v>
      </c>
      <c r="CM4400">
        <v>0</v>
      </c>
      <c r="CN4400">
        <v>2.166666666666667</v>
      </c>
      <c r="CO4400">
        <v>1442</v>
      </c>
      <c r="CP4400">
        <v>1.5025427646786871E-3</v>
      </c>
      <c r="CQ4400">
        <v>0.1083333333333333</v>
      </c>
      <c r="CR4400">
        <v>72.099999999999994</v>
      </c>
      <c r="CS4400">
        <v>0.1031746031746032</v>
      </c>
      <c r="CT4400">
        <v>68.666666666666671</v>
      </c>
      <c r="CU4400">
        <v>2791</v>
      </c>
      <c r="CV4400">
        <v>-1</v>
      </c>
    </row>
    <row r="4401" spans="1:100" x14ac:dyDescent="0.2">
      <c r="A4401">
        <v>2022</v>
      </c>
      <c r="B4401">
        <v>6</v>
      </c>
      <c r="C4401" s="267">
        <v>44738</v>
      </c>
      <c r="D4401">
        <v>34</v>
      </c>
      <c r="E4401">
        <v>100</v>
      </c>
      <c r="F4401"/>
      <c r="G4401" t="s">
        <v>293</v>
      </c>
      <c r="H4401" t="s">
        <v>294</v>
      </c>
      <c r="I4401" t="s">
        <v>169</v>
      </c>
      <c r="J4401">
        <v>4</v>
      </c>
      <c r="K4401">
        <v>6</v>
      </c>
      <c r="L4401">
        <v>20</v>
      </c>
      <c r="M4401">
        <v>18</v>
      </c>
      <c r="N4401">
        <v>21</v>
      </c>
      <c r="O4401">
        <v>32</v>
      </c>
      <c r="P4401">
        <v>31</v>
      </c>
      <c r="Q4401">
        <v>33</v>
      </c>
      <c r="R4401">
        <v>32</v>
      </c>
      <c r="S4401">
        <v>31</v>
      </c>
      <c r="T4401">
        <v>21</v>
      </c>
      <c r="U4401">
        <v>20</v>
      </c>
      <c r="V4401">
        <v>22</v>
      </c>
      <c r="W4401">
        <v>21</v>
      </c>
      <c r="X4401">
        <v>21</v>
      </c>
      <c r="AB4401">
        <v>29</v>
      </c>
      <c r="AC4401">
        <v>31</v>
      </c>
      <c r="AD4401">
        <v>32</v>
      </c>
      <c r="AE4401">
        <v>34</v>
      </c>
      <c r="AG4401">
        <v>20</v>
      </c>
      <c r="AH4401">
        <v>21</v>
      </c>
      <c r="AI4401">
        <v>22</v>
      </c>
      <c r="AJ4401">
        <v>21</v>
      </c>
      <c r="AM4401">
        <v>31.666666666666671</v>
      </c>
      <c r="AN4401">
        <v>21</v>
      </c>
      <c r="AO4401">
        <v>140</v>
      </c>
      <c r="AP4401">
        <v>103</v>
      </c>
      <c r="AQ4401"/>
      <c r="AR4401"/>
      <c r="BQ4401" t="s">
        <v>180</v>
      </c>
      <c r="BR4401" t="s">
        <v>192</v>
      </c>
      <c r="BS4401" t="s">
        <v>295</v>
      </c>
      <c r="BT4401"/>
      <c r="BU4401">
        <v>25</v>
      </c>
      <c r="BV4401" t="s">
        <v>292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0</v>
      </c>
      <c r="CJ4401">
        <v>0</v>
      </c>
      <c r="CK4401">
        <v>0</v>
      </c>
      <c r="CL4401">
        <v>0</v>
      </c>
      <c r="CM4401">
        <v>0</v>
      </c>
      <c r="CN4401">
        <v>0</v>
      </c>
      <c r="CO4401">
        <v>0</v>
      </c>
      <c r="CP4401"/>
      <c r="CQ4401">
        <v>0</v>
      </c>
      <c r="CR4401">
        <v>0</v>
      </c>
      <c r="CS4401">
        <v>0</v>
      </c>
      <c r="CT4401">
        <v>0</v>
      </c>
      <c r="CU4401">
        <v>2791</v>
      </c>
      <c r="CV4401">
        <v>-1</v>
      </c>
    </row>
    <row r="4402" spans="1:100" x14ac:dyDescent="0.2">
      <c r="A4402">
        <v>2022</v>
      </c>
      <c r="B4402">
        <v>6</v>
      </c>
      <c r="C4402" s="267">
        <v>44738</v>
      </c>
      <c r="D4402">
        <v>34</v>
      </c>
      <c r="E4402">
        <v>101</v>
      </c>
      <c r="F4402"/>
      <c r="G4402" t="s">
        <v>296</v>
      </c>
      <c r="H4402" t="s">
        <v>297</v>
      </c>
      <c r="I4402" t="s">
        <v>169</v>
      </c>
      <c r="J4402">
        <v>4</v>
      </c>
      <c r="K4402">
        <v>6</v>
      </c>
      <c r="L4402">
        <v>20</v>
      </c>
      <c r="M4402">
        <v>18</v>
      </c>
      <c r="N4402">
        <v>21</v>
      </c>
      <c r="O4402">
        <v>32</v>
      </c>
      <c r="P4402">
        <v>31</v>
      </c>
      <c r="Q4402">
        <v>33</v>
      </c>
      <c r="R4402">
        <v>32</v>
      </c>
      <c r="S4402">
        <v>31</v>
      </c>
      <c r="T4402">
        <v>21</v>
      </c>
      <c r="U4402">
        <v>20</v>
      </c>
      <c r="V4402">
        <v>22</v>
      </c>
      <c r="W4402">
        <v>21</v>
      </c>
      <c r="X4402">
        <v>21</v>
      </c>
      <c r="AB4402">
        <v>29</v>
      </c>
      <c r="AC4402">
        <v>31</v>
      </c>
      <c r="AD4402">
        <v>32</v>
      </c>
      <c r="AE4402">
        <v>34</v>
      </c>
      <c r="AG4402">
        <v>20</v>
      </c>
      <c r="AH4402">
        <v>21</v>
      </c>
      <c r="AI4402">
        <v>22</v>
      </c>
      <c r="AJ4402">
        <v>21</v>
      </c>
      <c r="AM4402">
        <v>31.666666666666671</v>
      </c>
      <c r="AN4402">
        <v>21</v>
      </c>
      <c r="AO4402">
        <v>140</v>
      </c>
      <c r="AP4402">
        <v>103</v>
      </c>
      <c r="AQ4402"/>
      <c r="AR4402"/>
      <c r="BQ4402" t="s">
        <v>180</v>
      </c>
      <c r="BR4402" t="s">
        <v>192</v>
      </c>
      <c r="BS4402" t="s">
        <v>298</v>
      </c>
      <c r="BT4402"/>
      <c r="BU4402">
        <v>25</v>
      </c>
      <c r="BV4402" t="s">
        <v>292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0</v>
      </c>
      <c r="CJ4402">
        <v>0</v>
      </c>
      <c r="CK4402">
        <v>0</v>
      </c>
      <c r="CL4402">
        <v>0</v>
      </c>
      <c r="CM4402">
        <v>0</v>
      </c>
      <c r="CN4402">
        <v>0</v>
      </c>
      <c r="CO4402">
        <v>0</v>
      </c>
      <c r="CP4402"/>
      <c r="CQ4402">
        <v>0</v>
      </c>
      <c r="CR4402">
        <v>0</v>
      </c>
      <c r="CS4402">
        <v>0</v>
      </c>
      <c r="CT4402">
        <v>0</v>
      </c>
      <c r="CU4402">
        <v>2791</v>
      </c>
      <c r="CV4402">
        <v>-1</v>
      </c>
    </row>
    <row r="4403" spans="1:100" x14ac:dyDescent="0.2">
      <c r="A4403">
        <v>2022</v>
      </c>
      <c r="B4403">
        <v>6</v>
      </c>
      <c r="C4403" s="267">
        <v>44738</v>
      </c>
      <c r="D4403">
        <v>34</v>
      </c>
      <c r="E4403">
        <v>102</v>
      </c>
      <c r="F4403"/>
      <c r="G4403" t="s">
        <v>299</v>
      </c>
      <c r="H4403" t="s">
        <v>300</v>
      </c>
      <c r="I4403" t="s">
        <v>169</v>
      </c>
      <c r="J4403">
        <v>4</v>
      </c>
      <c r="K4403">
        <v>6</v>
      </c>
      <c r="L4403">
        <v>20</v>
      </c>
      <c r="M4403">
        <v>18</v>
      </c>
      <c r="N4403">
        <v>21</v>
      </c>
      <c r="O4403">
        <v>32</v>
      </c>
      <c r="P4403">
        <v>31</v>
      </c>
      <c r="Q4403">
        <v>33</v>
      </c>
      <c r="R4403">
        <v>32</v>
      </c>
      <c r="S4403">
        <v>31</v>
      </c>
      <c r="T4403">
        <v>21</v>
      </c>
      <c r="U4403">
        <v>20</v>
      </c>
      <c r="V4403">
        <v>22</v>
      </c>
      <c r="W4403">
        <v>21</v>
      </c>
      <c r="X4403">
        <v>21</v>
      </c>
      <c r="AB4403">
        <v>29</v>
      </c>
      <c r="AC4403">
        <v>31</v>
      </c>
      <c r="AD4403">
        <v>32</v>
      </c>
      <c r="AE4403">
        <v>34</v>
      </c>
      <c r="AG4403">
        <v>20</v>
      </c>
      <c r="AH4403">
        <v>21</v>
      </c>
      <c r="AI4403">
        <v>22</v>
      </c>
      <c r="AJ4403">
        <v>21</v>
      </c>
      <c r="AM4403">
        <v>31.666666666666671</v>
      </c>
      <c r="AN4403">
        <v>21</v>
      </c>
      <c r="AO4403">
        <v>140</v>
      </c>
      <c r="AP4403">
        <v>103</v>
      </c>
      <c r="AQ4403"/>
      <c r="AR4403"/>
      <c r="AU4403">
        <v>1800</v>
      </c>
      <c r="AV4403">
        <v>2</v>
      </c>
      <c r="AW4403">
        <v>3</v>
      </c>
      <c r="AX4403">
        <v>2</v>
      </c>
      <c r="AZ4403">
        <v>1</v>
      </c>
      <c r="BQ4403" t="s">
        <v>180</v>
      </c>
      <c r="BR4403" t="s">
        <v>192</v>
      </c>
      <c r="BS4403" t="s">
        <v>301</v>
      </c>
      <c r="BT4403"/>
      <c r="BU4403">
        <v>25</v>
      </c>
      <c r="BV4403" t="s">
        <v>292</v>
      </c>
      <c r="BX4403">
        <v>0</v>
      </c>
      <c r="BY4403">
        <v>8</v>
      </c>
      <c r="BZ4403">
        <v>1.333333333333333</v>
      </c>
      <c r="CA4403">
        <v>1801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0</v>
      </c>
      <c r="CJ4403">
        <v>0</v>
      </c>
      <c r="CK4403">
        <v>0</v>
      </c>
      <c r="CL4403">
        <v>0</v>
      </c>
      <c r="CM4403">
        <v>0</v>
      </c>
      <c r="CN4403">
        <v>1.333333333333333</v>
      </c>
      <c r="CO4403">
        <v>1801</v>
      </c>
      <c r="CP4403">
        <v>7.4032944660373866E-4</v>
      </c>
      <c r="CQ4403">
        <v>6.6666666666666666E-2</v>
      </c>
      <c r="CR4403">
        <v>90.05</v>
      </c>
      <c r="CS4403">
        <v>6.3492063492063489E-2</v>
      </c>
      <c r="CT4403">
        <v>85.761904761904759</v>
      </c>
      <c r="CU4403">
        <v>2791</v>
      </c>
      <c r="CV4403">
        <v>-1</v>
      </c>
    </row>
    <row r="4404" spans="1:100" x14ac:dyDescent="0.2">
      <c r="A4404">
        <v>2022</v>
      </c>
      <c r="B4404">
        <v>6</v>
      </c>
      <c r="C4404" s="267">
        <v>44738</v>
      </c>
      <c r="D4404">
        <v>34</v>
      </c>
      <c r="E4404">
        <v>103</v>
      </c>
      <c r="F4404"/>
      <c r="G4404" t="s">
        <v>302</v>
      </c>
      <c r="H4404" t="s">
        <v>303</v>
      </c>
      <c r="I4404" t="s">
        <v>169</v>
      </c>
      <c r="J4404">
        <v>4</v>
      </c>
      <c r="K4404">
        <v>6</v>
      </c>
      <c r="L4404">
        <v>89</v>
      </c>
      <c r="M4404">
        <v>82</v>
      </c>
      <c r="N4404">
        <v>95</v>
      </c>
      <c r="O4404">
        <v>118</v>
      </c>
      <c r="P4404">
        <v>113</v>
      </c>
      <c r="Q4404">
        <v>116</v>
      </c>
      <c r="R4404">
        <v>123</v>
      </c>
      <c r="S4404">
        <v>123</v>
      </c>
      <c r="T4404">
        <v>78</v>
      </c>
      <c r="U4404">
        <v>86</v>
      </c>
      <c r="V4404">
        <v>76</v>
      </c>
      <c r="W4404">
        <v>75</v>
      </c>
      <c r="X4404">
        <v>81</v>
      </c>
      <c r="AB4404">
        <v>95</v>
      </c>
      <c r="AC4404">
        <v>104</v>
      </c>
      <c r="AD4404">
        <v>107</v>
      </c>
      <c r="AE4404">
        <v>113</v>
      </c>
      <c r="AG4404">
        <v>82</v>
      </c>
      <c r="AH4404">
        <v>79</v>
      </c>
      <c r="AI4404">
        <v>82</v>
      </c>
      <c r="AJ4404">
        <v>83</v>
      </c>
      <c r="AM4404">
        <v>112.4444444444444</v>
      </c>
      <c r="AN4404">
        <v>80.222222222222229</v>
      </c>
      <c r="AO4404">
        <v>140</v>
      </c>
      <c r="AP4404">
        <v>103</v>
      </c>
      <c r="AQ4404"/>
      <c r="AR4404"/>
      <c r="AU4404">
        <v>1800</v>
      </c>
      <c r="AV4404">
        <v>2</v>
      </c>
      <c r="AW4404">
        <v>2</v>
      </c>
      <c r="AX4404">
        <v>2</v>
      </c>
      <c r="AZ4404">
        <v>1</v>
      </c>
      <c r="BG4404">
        <v>1440</v>
      </c>
      <c r="BH4404">
        <v>2</v>
      </c>
      <c r="BI4404">
        <v>2</v>
      </c>
      <c r="BJ4404">
        <v>7</v>
      </c>
      <c r="BQ4404" t="s">
        <v>180</v>
      </c>
      <c r="BR4404" t="s">
        <v>192</v>
      </c>
      <c r="BS4404" t="s">
        <v>304</v>
      </c>
      <c r="BT4404"/>
      <c r="BU4404">
        <v>25</v>
      </c>
      <c r="BV4404" t="s">
        <v>292</v>
      </c>
      <c r="BX4404">
        <v>0</v>
      </c>
      <c r="BY4404">
        <v>7</v>
      </c>
      <c r="BZ4404">
        <v>1.166666666666667</v>
      </c>
      <c r="CA4404">
        <v>1801</v>
      </c>
      <c r="CB4404">
        <v>11</v>
      </c>
      <c r="CC4404">
        <v>1.833333333333333</v>
      </c>
      <c r="CD4404">
        <v>1441</v>
      </c>
      <c r="CE4404">
        <v>0</v>
      </c>
      <c r="CF4404">
        <v>0</v>
      </c>
      <c r="CG4404">
        <v>1</v>
      </c>
      <c r="CH4404">
        <v>0</v>
      </c>
      <c r="CI4404">
        <v>0</v>
      </c>
      <c r="CJ4404">
        <v>0</v>
      </c>
      <c r="CK4404">
        <v>0</v>
      </c>
      <c r="CL4404">
        <v>0</v>
      </c>
      <c r="CM4404">
        <v>0</v>
      </c>
      <c r="CN4404">
        <v>3</v>
      </c>
      <c r="CO4404">
        <v>3242</v>
      </c>
      <c r="CP4404">
        <v>9.2535471930906845E-4</v>
      </c>
      <c r="CQ4404">
        <v>3.3707865168539318E-2</v>
      </c>
      <c r="CR4404">
        <v>36.426966292134829</v>
      </c>
      <c r="CS4404">
        <v>3.7396121883656513E-2</v>
      </c>
      <c r="CT4404">
        <v>40.412742382271468</v>
      </c>
      <c r="CU4404">
        <v>2791</v>
      </c>
      <c r="CV4404">
        <v>-1</v>
      </c>
    </row>
    <row r="4405" spans="1:100" x14ac:dyDescent="0.2">
      <c r="A4405">
        <v>2022</v>
      </c>
      <c r="B4405">
        <v>6</v>
      </c>
      <c r="C4405" s="267">
        <v>44738</v>
      </c>
      <c r="D4405">
        <v>34</v>
      </c>
      <c r="E4405">
        <v>104</v>
      </c>
      <c r="F4405"/>
      <c r="G4405" t="s">
        <v>305</v>
      </c>
      <c r="H4405" t="s">
        <v>306</v>
      </c>
      <c r="I4405" t="s">
        <v>169</v>
      </c>
      <c r="J4405">
        <v>4</v>
      </c>
      <c r="K4405">
        <v>6</v>
      </c>
      <c r="L4405">
        <v>89</v>
      </c>
      <c r="M4405">
        <v>82</v>
      </c>
      <c r="N4405">
        <v>95</v>
      </c>
      <c r="O4405">
        <v>118</v>
      </c>
      <c r="P4405">
        <v>113</v>
      </c>
      <c r="Q4405">
        <v>116</v>
      </c>
      <c r="R4405">
        <v>123</v>
      </c>
      <c r="S4405">
        <v>123</v>
      </c>
      <c r="T4405">
        <v>78</v>
      </c>
      <c r="U4405">
        <v>86</v>
      </c>
      <c r="V4405">
        <v>76</v>
      </c>
      <c r="W4405">
        <v>75</v>
      </c>
      <c r="X4405">
        <v>81</v>
      </c>
      <c r="AB4405">
        <v>95</v>
      </c>
      <c r="AC4405">
        <v>104</v>
      </c>
      <c r="AD4405">
        <v>107</v>
      </c>
      <c r="AE4405">
        <v>113</v>
      </c>
      <c r="AG4405">
        <v>82</v>
      </c>
      <c r="AH4405">
        <v>79</v>
      </c>
      <c r="AI4405">
        <v>82</v>
      </c>
      <c r="AJ4405">
        <v>83</v>
      </c>
      <c r="AM4405">
        <v>112.4444444444444</v>
      </c>
      <c r="AN4405">
        <v>80.222222222222229</v>
      </c>
      <c r="AO4405">
        <v>140</v>
      </c>
      <c r="AP4405">
        <v>103</v>
      </c>
      <c r="AQ4405"/>
      <c r="AR4405"/>
      <c r="BQ4405" t="s">
        <v>180</v>
      </c>
      <c r="BR4405" t="s">
        <v>192</v>
      </c>
      <c r="BS4405" t="s">
        <v>307</v>
      </c>
      <c r="BT4405"/>
      <c r="BU4405">
        <v>25</v>
      </c>
      <c r="BV4405" t="s">
        <v>292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0</v>
      </c>
      <c r="CJ4405">
        <v>0</v>
      </c>
      <c r="CK4405">
        <v>0</v>
      </c>
      <c r="CL4405">
        <v>0</v>
      </c>
      <c r="CM4405">
        <v>0</v>
      </c>
      <c r="CN4405">
        <v>0</v>
      </c>
      <c r="CO4405">
        <v>0</v>
      </c>
      <c r="CP4405"/>
      <c r="CQ4405">
        <v>0</v>
      </c>
      <c r="CR4405">
        <v>0</v>
      </c>
      <c r="CS4405">
        <v>0</v>
      </c>
      <c r="CT4405">
        <v>0</v>
      </c>
      <c r="CU4405">
        <v>2791</v>
      </c>
      <c r="CV4405">
        <v>-1</v>
      </c>
    </row>
    <row r="4406" spans="1:100" x14ac:dyDescent="0.2">
      <c r="A4406">
        <v>2022</v>
      </c>
      <c r="B4406">
        <v>6</v>
      </c>
      <c r="C4406" s="267">
        <v>44738</v>
      </c>
      <c r="D4406">
        <v>47</v>
      </c>
      <c r="E4406">
        <v>122</v>
      </c>
      <c r="F4406"/>
      <c r="G4406" t="s">
        <v>250</v>
      </c>
      <c r="H4406" t="s">
        <v>251</v>
      </c>
      <c r="I4406" t="s">
        <v>246</v>
      </c>
      <c r="J4406">
        <v>2</v>
      </c>
      <c r="K4406">
        <v>1</v>
      </c>
      <c r="L4406">
        <v>280</v>
      </c>
      <c r="M4406">
        <v>267</v>
      </c>
      <c r="N4406">
        <v>292</v>
      </c>
      <c r="AM4406"/>
      <c r="AN4406"/>
      <c r="AO4406">
        <v>64</v>
      </c>
      <c r="AP4406">
        <v>113</v>
      </c>
      <c r="AQ4406"/>
      <c r="AR4406"/>
      <c r="AU4406">
        <v>280</v>
      </c>
      <c r="BG4406">
        <v>300</v>
      </c>
      <c r="BQ4406" t="s">
        <v>185</v>
      </c>
      <c r="BR4406" t="s">
        <v>247</v>
      </c>
      <c r="BS4406" t="s">
        <v>252</v>
      </c>
      <c r="BT4406" t="s">
        <v>249</v>
      </c>
      <c r="BU4406">
        <v>25</v>
      </c>
      <c r="BV4406" t="s">
        <v>253</v>
      </c>
      <c r="BX4406">
        <v>0</v>
      </c>
      <c r="BY4406">
        <v>0</v>
      </c>
      <c r="BZ4406">
        <v>0</v>
      </c>
      <c r="CA4406">
        <v>280</v>
      </c>
      <c r="CB4406">
        <v>0</v>
      </c>
      <c r="CC4406">
        <v>0</v>
      </c>
      <c r="CD4406">
        <v>300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0</v>
      </c>
      <c r="CK4406">
        <v>0</v>
      </c>
      <c r="CL4406">
        <v>0</v>
      </c>
      <c r="CM4406">
        <v>0</v>
      </c>
      <c r="CN4406">
        <v>0</v>
      </c>
      <c r="CO4406">
        <v>580</v>
      </c>
      <c r="CP4406">
        <v>0</v>
      </c>
      <c r="CQ4406">
        <v>0</v>
      </c>
      <c r="CR4406">
        <v>2.0714285714285721</v>
      </c>
      <c r="CS4406"/>
      <c r="CT4406"/>
      <c r="CU4406">
        <v>2791</v>
      </c>
      <c r="CV4406"/>
    </row>
    <row r="4407" spans="1:100" x14ac:dyDescent="0.2">
      <c r="A4407">
        <v>2022</v>
      </c>
      <c r="B4407">
        <v>6</v>
      </c>
      <c r="C4407" s="267">
        <v>44738</v>
      </c>
      <c r="D4407">
        <v>384</v>
      </c>
      <c r="E4407">
        <v>556</v>
      </c>
      <c r="F4407"/>
      <c r="G4407" t="s">
        <v>202</v>
      </c>
      <c r="H4407" t="s">
        <v>203</v>
      </c>
      <c r="I4407" t="s">
        <v>169</v>
      </c>
      <c r="J4407">
        <v>1</v>
      </c>
      <c r="K4407">
        <v>6</v>
      </c>
      <c r="L4407">
        <v>1066</v>
      </c>
      <c r="M4407">
        <v>1003</v>
      </c>
      <c r="N4407">
        <v>1141</v>
      </c>
      <c r="O4407">
        <v>2084</v>
      </c>
      <c r="P4407">
        <v>1159</v>
      </c>
      <c r="Q4407">
        <v>1179</v>
      </c>
      <c r="R4407">
        <v>1714</v>
      </c>
      <c r="S4407">
        <v>1815</v>
      </c>
      <c r="T4407">
        <v>1351</v>
      </c>
      <c r="U4407">
        <v>879</v>
      </c>
      <c r="V4407">
        <v>839</v>
      </c>
      <c r="W4407">
        <v>1167</v>
      </c>
      <c r="X4407">
        <v>1265</v>
      </c>
      <c r="AB4407">
        <v>1767</v>
      </c>
      <c r="AC4407">
        <v>1816</v>
      </c>
      <c r="AD4407">
        <v>1945</v>
      </c>
      <c r="AE4407">
        <v>2170</v>
      </c>
      <c r="AG4407">
        <v>1276</v>
      </c>
      <c r="AH4407">
        <v>1245</v>
      </c>
      <c r="AI4407">
        <v>1343</v>
      </c>
      <c r="AJ4407">
        <v>1292</v>
      </c>
      <c r="AM4407">
        <v>1738.7777777777781</v>
      </c>
      <c r="AN4407">
        <v>1184.1111111111111</v>
      </c>
      <c r="AO4407">
        <v>21</v>
      </c>
      <c r="AP4407">
        <v>180</v>
      </c>
      <c r="AQ4407"/>
      <c r="AR4407"/>
      <c r="BQ4407" t="s">
        <v>185</v>
      </c>
      <c r="BR4407" t="s">
        <v>186</v>
      </c>
      <c r="BS4407" t="s">
        <v>204</v>
      </c>
      <c r="BT4407" t="s">
        <v>188</v>
      </c>
      <c r="BU4407">
        <v>25</v>
      </c>
      <c r="BV4407" t="s">
        <v>205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>
        <v>0</v>
      </c>
      <c r="CL4407">
        <v>0</v>
      </c>
      <c r="CM4407">
        <v>0</v>
      </c>
      <c r="CN4407">
        <v>0</v>
      </c>
      <c r="CO4407">
        <v>0</v>
      </c>
      <c r="CP4407"/>
      <c r="CQ4407">
        <v>0</v>
      </c>
      <c r="CR4407">
        <v>0</v>
      </c>
      <c r="CS4407">
        <v>0</v>
      </c>
      <c r="CT4407">
        <v>0</v>
      </c>
      <c r="CU4407">
        <v>2791</v>
      </c>
      <c r="CV4407">
        <v>-1</v>
      </c>
    </row>
    <row r="4408" spans="1:100" x14ac:dyDescent="0.2">
      <c r="A4408">
        <v>2022</v>
      </c>
      <c r="B4408">
        <v>6</v>
      </c>
      <c r="C4408" s="267">
        <v>44738</v>
      </c>
      <c r="D4408">
        <v>406</v>
      </c>
      <c r="E4408">
        <v>623</v>
      </c>
      <c r="F4408"/>
      <c r="G4408" t="s">
        <v>609</v>
      </c>
      <c r="H4408" t="s">
        <v>610</v>
      </c>
      <c r="I4408" t="s">
        <v>169</v>
      </c>
      <c r="J4408">
        <v>1</v>
      </c>
      <c r="K4408">
        <v>5</v>
      </c>
      <c r="L4408">
        <v>599</v>
      </c>
      <c r="M4408">
        <v>551</v>
      </c>
      <c r="N4408">
        <v>646</v>
      </c>
      <c r="AM4408"/>
      <c r="AN4408"/>
      <c r="AO4408">
        <v>23</v>
      </c>
      <c r="AP4408">
        <v>157</v>
      </c>
      <c r="AQ4408"/>
      <c r="AR4408"/>
      <c r="BQ4408" t="s">
        <v>180</v>
      </c>
      <c r="BR4408" t="s">
        <v>192</v>
      </c>
      <c r="BS4408" t="s">
        <v>611</v>
      </c>
      <c r="BT4408"/>
      <c r="BU4408">
        <v>25</v>
      </c>
      <c r="BV4408" t="s">
        <v>608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>
        <v>0</v>
      </c>
      <c r="CL4408">
        <v>0</v>
      </c>
      <c r="CM4408">
        <v>0</v>
      </c>
      <c r="CN4408">
        <v>0</v>
      </c>
      <c r="CO4408">
        <v>0</v>
      </c>
      <c r="CP4408"/>
      <c r="CQ4408">
        <v>0</v>
      </c>
      <c r="CR4408">
        <v>0</v>
      </c>
      <c r="CS4408"/>
      <c r="CT4408"/>
      <c r="CU4408">
        <v>2791</v>
      </c>
      <c r="CV4408"/>
    </row>
    <row r="4409" spans="1:100" x14ac:dyDescent="0.2">
      <c r="A4409">
        <v>2022</v>
      </c>
      <c r="B4409">
        <v>6</v>
      </c>
      <c r="C4409" s="267">
        <v>44738</v>
      </c>
      <c r="D4409">
        <v>406</v>
      </c>
      <c r="E4409">
        <v>624</v>
      </c>
      <c r="F4409"/>
      <c r="G4409" t="s">
        <v>612</v>
      </c>
      <c r="H4409" t="s">
        <v>613</v>
      </c>
      <c r="I4409" t="s">
        <v>169</v>
      </c>
      <c r="J4409">
        <v>1</v>
      </c>
      <c r="K4409">
        <v>5</v>
      </c>
      <c r="L4409">
        <v>374</v>
      </c>
      <c r="M4409">
        <v>344</v>
      </c>
      <c r="N4409">
        <v>403</v>
      </c>
      <c r="AM4409"/>
      <c r="AN4409"/>
      <c r="AO4409">
        <v>23</v>
      </c>
      <c r="AP4409">
        <v>157</v>
      </c>
      <c r="AQ4409"/>
      <c r="AR4409"/>
      <c r="BQ4409" t="s">
        <v>180</v>
      </c>
      <c r="BR4409" t="s">
        <v>192</v>
      </c>
      <c r="BS4409" t="s">
        <v>197</v>
      </c>
      <c r="BT4409"/>
      <c r="BU4409">
        <v>25</v>
      </c>
      <c r="BV4409" t="s">
        <v>608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0</v>
      </c>
      <c r="CK4409">
        <v>0</v>
      </c>
      <c r="CL4409">
        <v>0</v>
      </c>
      <c r="CM4409">
        <v>0</v>
      </c>
      <c r="CN4409">
        <v>0</v>
      </c>
      <c r="CO4409">
        <v>0</v>
      </c>
      <c r="CP4409"/>
      <c r="CQ4409">
        <v>0</v>
      </c>
      <c r="CR4409">
        <v>0</v>
      </c>
      <c r="CS4409"/>
      <c r="CT4409"/>
      <c r="CU4409">
        <v>2791</v>
      </c>
      <c r="CV4409"/>
    </row>
    <row r="4410" spans="1:100" x14ac:dyDescent="0.2">
      <c r="A4410">
        <v>2022</v>
      </c>
      <c r="B4410">
        <v>6</v>
      </c>
      <c r="C4410" s="267">
        <v>44738</v>
      </c>
      <c r="D4410">
        <v>406</v>
      </c>
      <c r="E4410">
        <v>625</v>
      </c>
      <c r="F4410"/>
      <c r="G4410" t="s">
        <v>614</v>
      </c>
      <c r="H4410" t="s">
        <v>615</v>
      </c>
      <c r="I4410" t="s">
        <v>169</v>
      </c>
      <c r="J4410">
        <v>1</v>
      </c>
      <c r="K4410">
        <v>5</v>
      </c>
      <c r="L4410">
        <v>140</v>
      </c>
      <c r="M4410">
        <v>129</v>
      </c>
      <c r="N4410">
        <v>150</v>
      </c>
      <c r="AM4410"/>
      <c r="AN4410"/>
      <c r="AO4410">
        <v>23</v>
      </c>
      <c r="AP4410">
        <v>157</v>
      </c>
      <c r="AQ4410"/>
      <c r="AR4410"/>
      <c r="BQ4410" t="s">
        <v>180</v>
      </c>
      <c r="BR4410" t="s">
        <v>192</v>
      </c>
      <c r="BS4410" t="s">
        <v>197</v>
      </c>
      <c r="BT4410"/>
      <c r="BU4410">
        <v>25</v>
      </c>
      <c r="BV4410" t="s">
        <v>608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  <c r="CL4410">
        <v>0</v>
      </c>
      <c r="CM4410">
        <v>0</v>
      </c>
      <c r="CN4410">
        <v>0</v>
      </c>
      <c r="CO4410">
        <v>0</v>
      </c>
      <c r="CP4410"/>
      <c r="CQ4410">
        <v>0</v>
      </c>
      <c r="CR4410">
        <v>0</v>
      </c>
      <c r="CS4410"/>
      <c r="CT4410"/>
      <c r="CU4410">
        <v>2791</v>
      </c>
      <c r="CV4410"/>
    </row>
    <row r="4411" spans="1:100" x14ac:dyDescent="0.2">
      <c r="A4411">
        <v>2022</v>
      </c>
      <c r="B4411">
        <v>6</v>
      </c>
      <c r="C4411" s="267">
        <v>44738</v>
      </c>
      <c r="D4411">
        <v>406</v>
      </c>
      <c r="E4411">
        <v>626</v>
      </c>
      <c r="F4411"/>
      <c r="G4411" t="s">
        <v>606</v>
      </c>
      <c r="H4411" t="s">
        <v>607</v>
      </c>
      <c r="I4411" t="s">
        <v>169</v>
      </c>
      <c r="J4411">
        <v>1</v>
      </c>
      <c r="K4411">
        <v>5</v>
      </c>
      <c r="L4411">
        <v>276</v>
      </c>
      <c r="M4411">
        <v>254</v>
      </c>
      <c r="N4411">
        <v>297</v>
      </c>
      <c r="AM4411"/>
      <c r="AN4411"/>
      <c r="AO4411">
        <v>23</v>
      </c>
      <c r="AP4411">
        <v>157</v>
      </c>
      <c r="AQ4411"/>
      <c r="AR4411"/>
      <c r="BQ4411" t="s">
        <v>180</v>
      </c>
      <c r="BR4411" t="s">
        <v>192</v>
      </c>
      <c r="BS4411" t="s">
        <v>197</v>
      </c>
      <c r="BT4411"/>
      <c r="BU4411">
        <v>25</v>
      </c>
      <c r="BV4411" t="s">
        <v>608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0</v>
      </c>
      <c r="CP4411"/>
      <c r="CQ4411">
        <v>0</v>
      </c>
      <c r="CR4411">
        <v>0</v>
      </c>
      <c r="CS4411"/>
      <c r="CT4411"/>
      <c r="CU4411">
        <v>2791</v>
      </c>
      <c r="CV4411"/>
    </row>
    <row r="4412" spans="1:100" x14ac:dyDescent="0.2">
      <c r="A4412">
        <v>2022</v>
      </c>
      <c r="B4412">
        <v>6</v>
      </c>
      <c r="C4412" s="267">
        <v>44738</v>
      </c>
      <c r="D4412">
        <v>415</v>
      </c>
      <c r="E4412">
        <v>656</v>
      </c>
      <c r="F4412"/>
      <c r="G4412" t="s">
        <v>324</v>
      </c>
      <c r="H4412" t="s">
        <v>325</v>
      </c>
      <c r="I4412" t="s">
        <v>221</v>
      </c>
      <c r="J4412">
        <v>3</v>
      </c>
      <c r="K4412">
        <v>1</v>
      </c>
      <c r="L4412">
        <v>148</v>
      </c>
      <c r="M4412">
        <v>137</v>
      </c>
      <c r="N4412">
        <v>158</v>
      </c>
      <c r="AM4412"/>
      <c r="AN4412"/>
      <c r="AO4412">
        <v>64</v>
      </c>
      <c r="AP4412">
        <v>169</v>
      </c>
      <c r="AQ4412"/>
      <c r="AR4412"/>
      <c r="BQ4412" t="s">
        <v>180</v>
      </c>
      <c r="BR4412" t="s">
        <v>192</v>
      </c>
      <c r="BS4412" t="s">
        <v>326</v>
      </c>
      <c r="BT4412"/>
      <c r="BU4412">
        <v>25</v>
      </c>
      <c r="BV4412" t="s">
        <v>272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  <c r="CL4412">
        <v>0</v>
      </c>
      <c r="CM4412">
        <v>0</v>
      </c>
      <c r="CN4412">
        <v>0</v>
      </c>
      <c r="CO4412">
        <v>0</v>
      </c>
      <c r="CP4412"/>
      <c r="CQ4412">
        <v>0</v>
      </c>
      <c r="CR4412">
        <v>0</v>
      </c>
      <c r="CS4412"/>
      <c r="CT4412"/>
      <c r="CU4412">
        <v>2791</v>
      </c>
      <c r="CV4412"/>
    </row>
    <row r="4413" spans="1:100" x14ac:dyDescent="0.2">
      <c r="A4413">
        <v>2022</v>
      </c>
      <c r="B4413">
        <v>6</v>
      </c>
      <c r="C4413" s="267">
        <v>44738</v>
      </c>
      <c r="D4413">
        <v>415</v>
      </c>
      <c r="E4413">
        <v>658</v>
      </c>
      <c r="F4413"/>
      <c r="G4413" t="s">
        <v>273</v>
      </c>
      <c r="H4413" t="s">
        <v>274</v>
      </c>
      <c r="I4413" t="s">
        <v>221</v>
      </c>
      <c r="J4413">
        <v>3</v>
      </c>
      <c r="K4413">
        <v>1</v>
      </c>
      <c r="L4413">
        <v>90</v>
      </c>
      <c r="M4413">
        <v>83</v>
      </c>
      <c r="N4413">
        <v>96</v>
      </c>
      <c r="Y4413">
        <v>156</v>
      </c>
      <c r="AM4413"/>
      <c r="AN4413"/>
      <c r="AO4413">
        <v>64</v>
      </c>
      <c r="AP4413">
        <v>169</v>
      </c>
      <c r="AQ4413">
        <v>69.230769230769226</v>
      </c>
      <c r="AR4413">
        <v>156</v>
      </c>
      <c r="BQ4413" t="s">
        <v>180</v>
      </c>
      <c r="BR4413" t="s">
        <v>192</v>
      </c>
      <c r="BS4413" t="s">
        <v>275</v>
      </c>
      <c r="BT4413"/>
      <c r="BU4413">
        <v>25</v>
      </c>
      <c r="BV4413" t="s">
        <v>272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0</v>
      </c>
      <c r="CL4413">
        <v>0</v>
      </c>
      <c r="CM4413">
        <v>0</v>
      </c>
      <c r="CN4413">
        <v>0</v>
      </c>
      <c r="CO4413">
        <v>0</v>
      </c>
      <c r="CP4413"/>
      <c r="CQ4413">
        <v>0</v>
      </c>
      <c r="CR4413">
        <v>0</v>
      </c>
      <c r="CS4413"/>
      <c r="CT4413"/>
      <c r="CU4413">
        <v>2791</v>
      </c>
      <c r="CV4413"/>
    </row>
    <row r="4414" spans="1:100" x14ac:dyDescent="0.2">
      <c r="A4414">
        <v>2022</v>
      </c>
      <c r="B4414">
        <v>6</v>
      </c>
      <c r="C4414" s="267">
        <v>44738</v>
      </c>
      <c r="D4414">
        <v>425</v>
      </c>
      <c r="E4414">
        <v>674</v>
      </c>
      <c r="F4414"/>
      <c r="G4414" t="s">
        <v>244</v>
      </c>
      <c r="H4414" t="s">
        <v>245</v>
      </c>
      <c r="I4414" t="s">
        <v>246</v>
      </c>
      <c r="J4414">
        <v>2</v>
      </c>
      <c r="K4414">
        <v>1</v>
      </c>
      <c r="L4414">
        <v>256</v>
      </c>
      <c r="M4414">
        <v>240</v>
      </c>
      <c r="N4414">
        <v>274</v>
      </c>
      <c r="AM4414"/>
      <c r="AN4414"/>
      <c r="AO4414">
        <v>60</v>
      </c>
      <c r="AP4414">
        <v>120</v>
      </c>
      <c r="AQ4414"/>
      <c r="AR4414"/>
      <c r="BG4414">
        <v>1000</v>
      </c>
      <c r="BQ4414" t="s">
        <v>185</v>
      </c>
      <c r="BR4414" t="s">
        <v>247</v>
      </c>
      <c r="BS4414" t="s">
        <v>248</v>
      </c>
      <c r="BT4414" t="s">
        <v>249</v>
      </c>
      <c r="BU4414">
        <v>25</v>
      </c>
      <c r="BV4414" t="s">
        <v>244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1000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1000</v>
      </c>
      <c r="CP4414">
        <v>0</v>
      </c>
      <c r="CQ4414">
        <v>0</v>
      </c>
      <c r="CR4414">
        <v>3.90625</v>
      </c>
      <c r="CS4414"/>
      <c r="CT4414"/>
      <c r="CU4414">
        <v>2791</v>
      </c>
      <c r="CV4414"/>
    </row>
    <row r="4415" spans="1:100" x14ac:dyDescent="0.2">
      <c r="A4415">
        <v>2022</v>
      </c>
      <c r="B4415">
        <v>6</v>
      </c>
      <c r="C4415" s="267">
        <v>44739</v>
      </c>
      <c r="D4415">
        <v>376</v>
      </c>
      <c r="E4415">
        <v>438</v>
      </c>
      <c r="F4415">
        <v>2</v>
      </c>
      <c r="G4415" t="s">
        <v>216</v>
      </c>
      <c r="H4415" t="s">
        <v>217</v>
      </c>
      <c r="I4415" t="s">
        <v>169</v>
      </c>
      <c r="J4415">
        <v>3</v>
      </c>
      <c r="K4415">
        <v>2</v>
      </c>
      <c r="L4415">
        <v>335</v>
      </c>
      <c r="M4415">
        <v>315</v>
      </c>
      <c r="N4415">
        <v>358</v>
      </c>
      <c r="O4415">
        <v>513</v>
      </c>
      <c r="P4415">
        <v>524</v>
      </c>
      <c r="Q4415">
        <v>545</v>
      </c>
      <c r="R4415">
        <v>518</v>
      </c>
      <c r="S4415">
        <v>524</v>
      </c>
      <c r="T4415">
        <v>355</v>
      </c>
      <c r="U4415">
        <v>346</v>
      </c>
      <c r="V4415">
        <v>343</v>
      </c>
      <c r="W4415">
        <v>346</v>
      </c>
      <c r="X4415">
        <v>346</v>
      </c>
      <c r="Y4415">
        <v>113</v>
      </c>
      <c r="Z4415">
        <v>111</v>
      </c>
      <c r="AA4415">
        <v>518</v>
      </c>
      <c r="AB4415">
        <v>500</v>
      </c>
      <c r="AC4415">
        <v>458</v>
      </c>
      <c r="AD4415">
        <v>450</v>
      </c>
      <c r="AE4415">
        <v>519</v>
      </c>
      <c r="AF4415">
        <v>370</v>
      </c>
      <c r="AG4415">
        <v>358</v>
      </c>
      <c r="AH4415">
        <v>351</v>
      </c>
      <c r="AI4415">
        <v>341</v>
      </c>
      <c r="AJ4415">
        <v>386</v>
      </c>
      <c r="AK4415">
        <v>118</v>
      </c>
      <c r="AL4415">
        <v>118</v>
      </c>
      <c r="AM4415">
        <v>506.9</v>
      </c>
      <c r="AN4415">
        <v>354.2</v>
      </c>
      <c r="AO4415">
        <v>75</v>
      </c>
      <c r="AP4415">
        <v>144</v>
      </c>
      <c r="AQ4415">
        <v>93.913043478260875</v>
      </c>
      <c r="AR4415">
        <v>115</v>
      </c>
      <c r="AU4415">
        <v>1404</v>
      </c>
      <c r="AV4415">
        <v>2</v>
      </c>
      <c r="AW4415">
        <v>5</v>
      </c>
      <c r="AX4415">
        <v>5</v>
      </c>
      <c r="AZ4415">
        <v>2</v>
      </c>
      <c r="BG4415">
        <v>840</v>
      </c>
      <c r="BH4415">
        <v>2</v>
      </c>
      <c r="BI4415">
        <v>5</v>
      </c>
      <c r="BJ4415">
        <v>11</v>
      </c>
      <c r="BL4415">
        <v>2</v>
      </c>
      <c r="BO4415">
        <v>6</v>
      </c>
      <c r="BQ4415" t="s">
        <v>185</v>
      </c>
      <c r="BR4415" t="s">
        <v>186</v>
      </c>
      <c r="BS4415" t="s">
        <v>218</v>
      </c>
      <c r="BT4415" t="s">
        <v>188</v>
      </c>
      <c r="BU4415">
        <v>26</v>
      </c>
      <c r="BV4415" t="s">
        <v>219</v>
      </c>
      <c r="BW4415" t="s">
        <v>173</v>
      </c>
      <c r="BX4415">
        <v>0</v>
      </c>
      <c r="BY4415">
        <v>14</v>
      </c>
      <c r="BZ4415">
        <v>7</v>
      </c>
      <c r="CA4415">
        <v>1411</v>
      </c>
      <c r="CB4415">
        <v>26</v>
      </c>
      <c r="CC4415">
        <v>13</v>
      </c>
      <c r="CD4415">
        <v>853</v>
      </c>
      <c r="CE4415">
        <v>2</v>
      </c>
      <c r="CF4415">
        <v>5</v>
      </c>
      <c r="CG4415">
        <v>8</v>
      </c>
      <c r="CH4415">
        <v>0</v>
      </c>
      <c r="CI4415">
        <v>2</v>
      </c>
      <c r="CJ4415">
        <v>0</v>
      </c>
      <c r="CK4415">
        <v>0</v>
      </c>
      <c r="CL4415">
        <v>3</v>
      </c>
      <c r="CM4415">
        <v>0</v>
      </c>
      <c r="CN4415">
        <v>20</v>
      </c>
      <c r="CO4415">
        <v>2264</v>
      </c>
      <c r="CP4415">
        <v>8.8339222614840993E-3</v>
      </c>
      <c r="CQ4415">
        <v>5.9701492537313432E-2</v>
      </c>
      <c r="CR4415">
        <v>6.7582089552238802</v>
      </c>
      <c r="CS4415">
        <v>5.6465273856578208E-2</v>
      </c>
      <c r="CT4415">
        <v>6.391869000564653</v>
      </c>
      <c r="CU4415">
        <v>2791</v>
      </c>
      <c r="CV4415">
        <v>-1</v>
      </c>
    </row>
    <row r="4416" spans="1:100" x14ac:dyDescent="0.2">
      <c r="A4416">
        <v>2022</v>
      </c>
      <c r="B4416">
        <v>6</v>
      </c>
      <c r="C4416" s="267">
        <v>44739</v>
      </c>
      <c r="D4416">
        <v>18</v>
      </c>
      <c r="E4416">
        <v>49</v>
      </c>
      <c r="F4416">
        <v>3</v>
      </c>
      <c r="G4416" t="s">
        <v>330</v>
      </c>
      <c r="H4416" t="s">
        <v>331</v>
      </c>
      <c r="I4416" t="s">
        <v>246</v>
      </c>
      <c r="J4416">
        <v>2</v>
      </c>
      <c r="K4416">
        <v>3</v>
      </c>
      <c r="L4416">
        <v>100</v>
      </c>
      <c r="M4416">
        <v>95</v>
      </c>
      <c r="N4416">
        <v>104</v>
      </c>
      <c r="O4416">
        <v>137</v>
      </c>
      <c r="P4416">
        <v>140</v>
      </c>
      <c r="Q4416">
        <v>145</v>
      </c>
      <c r="R4416">
        <v>148</v>
      </c>
      <c r="S4416">
        <v>136</v>
      </c>
      <c r="T4416">
        <v>105</v>
      </c>
      <c r="U4416">
        <v>101</v>
      </c>
      <c r="V4416">
        <v>102</v>
      </c>
      <c r="W4416">
        <v>103</v>
      </c>
      <c r="X4416">
        <v>106</v>
      </c>
      <c r="AA4416">
        <v>151</v>
      </c>
      <c r="AB4416">
        <v>148</v>
      </c>
      <c r="AC4416">
        <v>132</v>
      </c>
      <c r="AD4416">
        <v>126</v>
      </c>
      <c r="AE4416">
        <v>131</v>
      </c>
      <c r="AF4416">
        <v>111</v>
      </c>
      <c r="AG4416">
        <v>108</v>
      </c>
      <c r="AH4416">
        <v>103</v>
      </c>
      <c r="AI4416">
        <v>99</v>
      </c>
      <c r="AJ4416">
        <v>101</v>
      </c>
      <c r="AM4416">
        <v>139.4</v>
      </c>
      <c r="AN4416">
        <v>103.9</v>
      </c>
      <c r="AO4416">
        <v>101</v>
      </c>
      <c r="AP4416">
        <v>107</v>
      </c>
      <c r="AQ4416"/>
      <c r="AR4416"/>
      <c r="AU4416">
        <v>420</v>
      </c>
      <c r="AV4416">
        <v>2</v>
      </c>
      <c r="AW4416">
        <v>2</v>
      </c>
      <c r="AX4416">
        <v>2</v>
      </c>
      <c r="AZ4416">
        <v>2</v>
      </c>
      <c r="BG4416">
        <v>1344</v>
      </c>
      <c r="BH4416">
        <v>1</v>
      </c>
      <c r="BI4416">
        <v>2</v>
      </c>
      <c r="BJ4416">
        <v>13</v>
      </c>
      <c r="BQ4416" t="s">
        <v>185</v>
      </c>
      <c r="BR4416" t="s">
        <v>247</v>
      </c>
      <c r="BS4416" t="s">
        <v>332</v>
      </c>
      <c r="BT4416" t="s">
        <v>249</v>
      </c>
      <c r="BU4416">
        <v>26</v>
      </c>
      <c r="BV4416" t="s">
        <v>333</v>
      </c>
      <c r="BW4416" t="s">
        <v>173</v>
      </c>
      <c r="BX4416">
        <v>0</v>
      </c>
      <c r="BY4416">
        <v>8</v>
      </c>
      <c r="BZ4416">
        <v>2.666666666666667</v>
      </c>
      <c r="CA4416">
        <v>422</v>
      </c>
      <c r="CB4416">
        <v>16</v>
      </c>
      <c r="CC4416">
        <v>5.333333333333333</v>
      </c>
      <c r="CD4416">
        <v>1349</v>
      </c>
      <c r="CE4416">
        <v>1</v>
      </c>
      <c r="CF4416">
        <v>1</v>
      </c>
      <c r="CG4416">
        <v>5</v>
      </c>
      <c r="CH4416">
        <v>0</v>
      </c>
      <c r="CI4416">
        <v>0</v>
      </c>
      <c r="CJ4416">
        <v>0</v>
      </c>
      <c r="CK4416">
        <v>0</v>
      </c>
      <c r="CL4416">
        <v>0</v>
      </c>
      <c r="CM4416">
        <v>0</v>
      </c>
      <c r="CN4416">
        <v>8</v>
      </c>
      <c r="CO4416">
        <v>1771</v>
      </c>
      <c r="CP4416">
        <v>4.517221908526256E-3</v>
      </c>
      <c r="CQ4416">
        <v>0.08</v>
      </c>
      <c r="CR4416">
        <v>17.71</v>
      </c>
      <c r="CS4416">
        <v>7.6997112608277185E-2</v>
      </c>
      <c r="CT4416">
        <v>17.045235803657359</v>
      </c>
      <c r="CU4416">
        <v>2791</v>
      </c>
      <c r="CV4416">
        <v>-1</v>
      </c>
    </row>
    <row r="4417" spans="1:100" x14ac:dyDescent="0.2">
      <c r="A4417">
        <v>2022</v>
      </c>
      <c r="B4417">
        <v>6</v>
      </c>
      <c r="C4417" s="267">
        <v>44739</v>
      </c>
      <c r="D4417">
        <v>18</v>
      </c>
      <c r="E4417">
        <v>50</v>
      </c>
      <c r="F4417">
        <v>3</v>
      </c>
      <c r="G4417" t="s">
        <v>334</v>
      </c>
      <c r="H4417" t="s">
        <v>335</v>
      </c>
      <c r="I4417" t="s">
        <v>246</v>
      </c>
      <c r="J4417">
        <v>2</v>
      </c>
      <c r="K4417">
        <v>3</v>
      </c>
      <c r="L4417">
        <v>54</v>
      </c>
      <c r="M4417">
        <v>51</v>
      </c>
      <c r="N4417">
        <v>56</v>
      </c>
      <c r="O4417">
        <v>71</v>
      </c>
      <c r="P4417">
        <v>73</v>
      </c>
      <c r="Q4417">
        <v>73</v>
      </c>
      <c r="R4417">
        <v>70</v>
      </c>
      <c r="S4417">
        <v>72</v>
      </c>
      <c r="T4417">
        <v>56</v>
      </c>
      <c r="U4417">
        <v>55</v>
      </c>
      <c r="V4417">
        <v>54</v>
      </c>
      <c r="W4417">
        <v>55</v>
      </c>
      <c r="X4417">
        <v>54</v>
      </c>
      <c r="Y4417">
        <v>96</v>
      </c>
      <c r="Z4417">
        <v>96</v>
      </c>
      <c r="AA4417">
        <v>78</v>
      </c>
      <c r="AB4417">
        <v>76</v>
      </c>
      <c r="AC4417">
        <v>69</v>
      </c>
      <c r="AD4417">
        <v>66</v>
      </c>
      <c r="AE4417">
        <v>70</v>
      </c>
      <c r="AF4417">
        <v>60</v>
      </c>
      <c r="AG4417">
        <v>58</v>
      </c>
      <c r="AH4417">
        <v>56</v>
      </c>
      <c r="AI4417">
        <v>53</v>
      </c>
      <c r="AJ4417">
        <v>54</v>
      </c>
      <c r="AK4417">
        <v>92</v>
      </c>
      <c r="AL4417">
        <v>111</v>
      </c>
      <c r="AM4417">
        <v>71.8</v>
      </c>
      <c r="AN4417">
        <v>55.5</v>
      </c>
      <c r="AO4417">
        <v>101</v>
      </c>
      <c r="AP4417">
        <v>107</v>
      </c>
      <c r="AQ4417">
        <v>72.911392405063296</v>
      </c>
      <c r="AR4417">
        <v>98.75</v>
      </c>
      <c r="AU4417">
        <v>420</v>
      </c>
      <c r="AV4417">
        <v>4</v>
      </c>
      <c r="AW4417">
        <v>2</v>
      </c>
      <c r="AX4417">
        <v>2</v>
      </c>
      <c r="BG4417">
        <v>1344</v>
      </c>
      <c r="BH4417">
        <v>2</v>
      </c>
      <c r="BI4417">
        <v>5</v>
      </c>
      <c r="BJ4417">
        <v>10</v>
      </c>
      <c r="BL4417">
        <v>6</v>
      </c>
      <c r="BQ4417" t="s">
        <v>185</v>
      </c>
      <c r="BR4417" t="s">
        <v>247</v>
      </c>
      <c r="BS4417" t="s">
        <v>336</v>
      </c>
      <c r="BT4417" t="s">
        <v>249</v>
      </c>
      <c r="BU4417">
        <v>26</v>
      </c>
      <c r="BV4417" t="s">
        <v>333</v>
      </c>
      <c r="BW4417" t="s">
        <v>173</v>
      </c>
      <c r="BX4417">
        <v>0</v>
      </c>
      <c r="BY4417">
        <v>8</v>
      </c>
      <c r="BZ4417">
        <v>2.666666666666667</v>
      </c>
      <c r="CA4417">
        <v>422</v>
      </c>
      <c r="CB4417">
        <v>23</v>
      </c>
      <c r="CC4417">
        <v>7.666666666666667</v>
      </c>
      <c r="CD4417">
        <v>1351</v>
      </c>
      <c r="CE4417">
        <v>2</v>
      </c>
      <c r="CF4417">
        <v>2</v>
      </c>
      <c r="CG4417">
        <v>4</v>
      </c>
      <c r="CH4417">
        <v>0</v>
      </c>
      <c r="CI4417">
        <v>2</v>
      </c>
      <c r="CJ4417">
        <v>0</v>
      </c>
      <c r="CK4417">
        <v>0</v>
      </c>
      <c r="CL4417">
        <v>0</v>
      </c>
      <c r="CM4417">
        <v>0</v>
      </c>
      <c r="CN4417">
        <v>10.33333333333333</v>
      </c>
      <c r="CO4417">
        <v>1773</v>
      </c>
      <c r="CP4417">
        <v>5.8281631885692799E-3</v>
      </c>
      <c r="CQ4417">
        <v>0.19135802469135799</v>
      </c>
      <c r="CR4417">
        <v>32.833333333333343</v>
      </c>
      <c r="CS4417">
        <v>0.18618618618618621</v>
      </c>
      <c r="CT4417">
        <v>31.945945945945951</v>
      </c>
      <c r="CU4417">
        <v>2791</v>
      </c>
      <c r="CV4417">
        <v>-1</v>
      </c>
    </row>
    <row r="4418" spans="1:100" x14ac:dyDescent="0.2">
      <c r="A4418">
        <v>2022</v>
      </c>
      <c r="B4418">
        <v>6</v>
      </c>
      <c r="C4418" s="267">
        <v>44739</v>
      </c>
      <c r="D4418">
        <v>388</v>
      </c>
      <c r="E4418">
        <v>564</v>
      </c>
      <c r="F4418">
        <v>4</v>
      </c>
      <c r="G4418" t="s">
        <v>473</v>
      </c>
      <c r="H4418" t="s">
        <v>474</v>
      </c>
      <c r="I4418" t="s">
        <v>169</v>
      </c>
      <c r="J4418">
        <v>3</v>
      </c>
      <c r="K4418">
        <v>4</v>
      </c>
      <c r="L4418">
        <v>119</v>
      </c>
      <c r="M4418">
        <v>109</v>
      </c>
      <c r="N4418">
        <v>128</v>
      </c>
      <c r="O4418">
        <v>140</v>
      </c>
      <c r="P4418">
        <v>138</v>
      </c>
      <c r="Q4418">
        <v>142</v>
      </c>
      <c r="R4418">
        <v>136</v>
      </c>
      <c r="S4418">
        <v>141</v>
      </c>
      <c r="T4418">
        <v>106</v>
      </c>
      <c r="U4418">
        <v>114</v>
      </c>
      <c r="V4418">
        <v>116</v>
      </c>
      <c r="W4418">
        <v>104</v>
      </c>
      <c r="X4418">
        <v>106</v>
      </c>
      <c r="AA4418">
        <v>167</v>
      </c>
      <c r="AB4418">
        <v>148</v>
      </c>
      <c r="AC4418">
        <v>158</v>
      </c>
      <c r="AD4418">
        <v>153</v>
      </c>
      <c r="AF4418">
        <v>121</v>
      </c>
      <c r="AG4418">
        <v>116</v>
      </c>
      <c r="AH4418">
        <v>110</v>
      </c>
      <c r="AI4418">
        <v>113</v>
      </c>
      <c r="AM4418">
        <v>147</v>
      </c>
      <c r="AN4418">
        <v>111.7777777777778</v>
      </c>
      <c r="AO4418">
        <v>83</v>
      </c>
      <c r="AP4418">
        <v>130</v>
      </c>
      <c r="AQ4418"/>
      <c r="AR4418"/>
      <c r="BG4418">
        <v>1200</v>
      </c>
      <c r="BH4418">
        <v>10</v>
      </c>
      <c r="BI4418">
        <v>12</v>
      </c>
      <c r="BJ4418">
        <v>17</v>
      </c>
      <c r="BL4418">
        <v>6</v>
      </c>
      <c r="BQ4418" t="s">
        <v>434</v>
      </c>
      <c r="BR4418" t="s">
        <v>435</v>
      </c>
      <c r="BS4418"/>
      <c r="BT4418"/>
      <c r="BU4418">
        <v>26</v>
      </c>
      <c r="BV4418" t="s">
        <v>475</v>
      </c>
      <c r="BW4418" t="s">
        <v>173</v>
      </c>
      <c r="BX4418">
        <v>0</v>
      </c>
      <c r="BY4418">
        <v>0</v>
      </c>
      <c r="BZ4418">
        <v>0</v>
      </c>
      <c r="CA4418">
        <v>0</v>
      </c>
      <c r="CB4418">
        <v>45</v>
      </c>
      <c r="CC4418">
        <v>11.25</v>
      </c>
      <c r="CD4418">
        <v>1211</v>
      </c>
      <c r="CE4418">
        <v>2</v>
      </c>
      <c r="CF4418">
        <v>3</v>
      </c>
      <c r="CG4418">
        <v>4</v>
      </c>
      <c r="CH4418">
        <v>0</v>
      </c>
      <c r="CI4418">
        <v>1</v>
      </c>
      <c r="CJ4418">
        <v>0</v>
      </c>
      <c r="CK4418">
        <v>0</v>
      </c>
      <c r="CL4418">
        <v>0</v>
      </c>
      <c r="CM4418">
        <v>0</v>
      </c>
      <c r="CN4418">
        <v>11.25</v>
      </c>
      <c r="CO4418">
        <v>1211</v>
      </c>
      <c r="CP4418">
        <v>9.2898431048720059E-3</v>
      </c>
      <c r="CQ4418">
        <v>9.4537815126050417E-2</v>
      </c>
      <c r="CR4418">
        <v>10.17647058823529</v>
      </c>
      <c r="CS4418">
        <v>0.1006461232604374</v>
      </c>
      <c r="CT4418">
        <v>10.83399602385686</v>
      </c>
      <c r="CU4418">
        <v>2791</v>
      </c>
      <c r="CV4418">
        <v>-1</v>
      </c>
    </row>
    <row r="4419" spans="1:100" x14ac:dyDescent="0.2">
      <c r="A4419">
        <v>2022</v>
      </c>
      <c r="B4419">
        <v>6</v>
      </c>
      <c r="C4419" s="267">
        <v>44739</v>
      </c>
      <c r="D4419">
        <v>388</v>
      </c>
      <c r="E4419">
        <v>565</v>
      </c>
      <c r="F4419">
        <v>4</v>
      </c>
      <c r="G4419" t="s">
        <v>476</v>
      </c>
      <c r="H4419" t="s">
        <v>477</v>
      </c>
      <c r="I4419" t="s">
        <v>169</v>
      </c>
      <c r="J4419">
        <v>3</v>
      </c>
      <c r="K4419">
        <v>4</v>
      </c>
      <c r="L4419">
        <v>91</v>
      </c>
      <c r="M4419">
        <v>83</v>
      </c>
      <c r="N4419">
        <v>98</v>
      </c>
      <c r="O4419">
        <v>100</v>
      </c>
      <c r="P4419">
        <v>104</v>
      </c>
      <c r="Q4419">
        <v>109</v>
      </c>
      <c r="R4419">
        <v>103</v>
      </c>
      <c r="S4419">
        <v>99</v>
      </c>
      <c r="T4419">
        <v>79</v>
      </c>
      <c r="U4419">
        <v>83</v>
      </c>
      <c r="V4419">
        <v>85</v>
      </c>
      <c r="W4419">
        <v>78</v>
      </c>
      <c r="X4419">
        <v>86</v>
      </c>
      <c r="AA4419">
        <v>127</v>
      </c>
      <c r="AB4419">
        <v>119</v>
      </c>
      <c r="AC4419">
        <v>115</v>
      </c>
      <c r="AD4419">
        <v>108</v>
      </c>
      <c r="AF4419">
        <v>91</v>
      </c>
      <c r="AG4419">
        <v>84</v>
      </c>
      <c r="AH4419">
        <v>81</v>
      </c>
      <c r="AI4419">
        <v>83</v>
      </c>
      <c r="AM4419">
        <v>109.3333333333333</v>
      </c>
      <c r="AN4419">
        <v>83.333333333333329</v>
      </c>
      <c r="AO4419">
        <v>83</v>
      </c>
      <c r="AP4419">
        <v>130</v>
      </c>
      <c r="AQ4419"/>
      <c r="AR4419"/>
      <c r="AU4419">
        <v>800</v>
      </c>
      <c r="AV4419">
        <v>4</v>
      </c>
      <c r="AW4419">
        <v>4</v>
      </c>
      <c r="AX4419">
        <v>4</v>
      </c>
      <c r="AY4419">
        <v>4</v>
      </c>
      <c r="AZ4419">
        <v>4</v>
      </c>
      <c r="BB4419">
        <v>4</v>
      </c>
      <c r="BO4419">
        <v>4</v>
      </c>
      <c r="BQ4419" t="s">
        <v>434</v>
      </c>
      <c r="BR4419" t="s">
        <v>435</v>
      </c>
      <c r="BS4419"/>
      <c r="BT4419"/>
      <c r="BU4419">
        <v>26</v>
      </c>
      <c r="BV4419" t="s">
        <v>475</v>
      </c>
      <c r="BW4419" t="s">
        <v>173</v>
      </c>
      <c r="BX4419">
        <v>0</v>
      </c>
      <c r="BY4419">
        <v>24</v>
      </c>
      <c r="BZ4419">
        <v>6</v>
      </c>
      <c r="CA4419">
        <v>806</v>
      </c>
      <c r="CB4419">
        <v>4</v>
      </c>
      <c r="CC4419">
        <v>1</v>
      </c>
      <c r="CD4419">
        <v>1</v>
      </c>
      <c r="CE4419">
        <v>1</v>
      </c>
      <c r="CF4419">
        <v>1</v>
      </c>
      <c r="CG4419">
        <v>1</v>
      </c>
      <c r="CH4419">
        <v>1</v>
      </c>
      <c r="CI4419">
        <v>1</v>
      </c>
      <c r="CJ4419">
        <v>0</v>
      </c>
      <c r="CK4419">
        <v>1</v>
      </c>
      <c r="CL4419">
        <v>1</v>
      </c>
      <c r="CM4419">
        <v>0</v>
      </c>
      <c r="CN4419">
        <v>7</v>
      </c>
      <c r="CO4419">
        <v>807</v>
      </c>
      <c r="CP4419">
        <v>8.6741016109045856E-3</v>
      </c>
      <c r="CQ4419">
        <v>7.6923076923076927E-2</v>
      </c>
      <c r="CR4419">
        <v>8.8681318681318686</v>
      </c>
      <c r="CS4419">
        <v>8.4000000000000005E-2</v>
      </c>
      <c r="CT4419">
        <v>9.6840000000000011</v>
      </c>
      <c r="CU4419">
        <v>2791</v>
      </c>
      <c r="CV4419">
        <v>-1</v>
      </c>
    </row>
    <row r="4420" spans="1:100" x14ac:dyDescent="0.2">
      <c r="A4420">
        <v>2022</v>
      </c>
      <c r="B4420">
        <v>6</v>
      </c>
      <c r="C4420" s="267">
        <v>44739</v>
      </c>
      <c r="D4420">
        <v>388</v>
      </c>
      <c r="E4420">
        <v>566</v>
      </c>
      <c r="F4420">
        <v>4</v>
      </c>
      <c r="G4420" t="s">
        <v>478</v>
      </c>
      <c r="H4420" t="s">
        <v>479</v>
      </c>
      <c r="I4420" t="s">
        <v>169</v>
      </c>
      <c r="J4420">
        <v>3</v>
      </c>
      <c r="K4420">
        <v>4</v>
      </c>
      <c r="L4420">
        <v>34</v>
      </c>
      <c r="M4420">
        <v>31</v>
      </c>
      <c r="N4420">
        <v>36</v>
      </c>
      <c r="O4420">
        <v>48</v>
      </c>
      <c r="P4420">
        <v>51</v>
      </c>
      <c r="Q4420">
        <v>48</v>
      </c>
      <c r="R4420">
        <v>45</v>
      </c>
      <c r="S4420">
        <v>43</v>
      </c>
      <c r="T4420">
        <v>37</v>
      </c>
      <c r="U4420">
        <v>38</v>
      </c>
      <c r="V4420">
        <v>38</v>
      </c>
      <c r="W4420">
        <v>37</v>
      </c>
      <c r="X4420">
        <v>38</v>
      </c>
      <c r="Y4420">
        <v>119</v>
      </c>
      <c r="Z4420">
        <v>117</v>
      </c>
      <c r="AA4420">
        <v>61</v>
      </c>
      <c r="AB4420">
        <v>54</v>
      </c>
      <c r="AC4420">
        <v>52</v>
      </c>
      <c r="AD4420">
        <v>56</v>
      </c>
      <c r="AF4420">
        <v>42</v>
      </c>
      <c r="AG4420">
        <v>35</v>
      </c>
      <c r="AH4420">
        <v>37</v>
      </c>
      <c r="AI4420">
        <v>40</v>
      </c>
      <c r="AK4420">
        <v>124</v>
      </c>
      <c r="AL4420">
        <v>124</v>
      </c>
      <c r="AM4420">
        <v>50.888888888888893</v>
      </c>
      <c r="AN4420">
        <v>38</v>
      </c>
      <c r="AO4420">
        <v>83</v>
      </c>
      <c r="AP4420">
        <v>130</v>
      </c>
      <c r="AQ4420">
        <v>89.256198347107443</v>
      </c>
      <c r="AR4420">
        <v>121</v>
      </c>
      <c r="BQ4420" t="s">
        <v>434</v>
      </c>
      <c r="BR4420" t="s">
        <v>435</v>
      </c>
      <c r="BS4420"/>
      <c r="BT4420"/>
      <c r="BU4420">
        <v>26</v>
      </c>
      <c r="BV4420" t="s">
        <v>475</v>
      </c>
      <c r="BW4420" t="s">
        <v>173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  <c r="CI4420">
        <v>0</v>
      </c>
      <c r="CJ4420">
        <v>0</v>
      </c>
      <c r="CK4420">
        <v>0</v>
      </c>
      <c r="CL4420">
        <v>0</v>
      </c>
      <c r="CM4420">
        <v>0</v>
      </c>
      <c r="CN4420">
        <v>0</v>
      </c>
      <c r="CO4420">
        <v>0</v>
      </c>
      <c r="CP4420"/>
      <c r="CQ4420">
        <v>0</v>
      </c>
      <c r="CR4420">
        <v>0</v>
      </c>
      <c r="CS4420">
        <v>0</v>
      </c>
      <c r="CT4420">
        <v>0</v>
      </c>
      <c r="CU4420">
        <v>2791</v>
      </c>
      <c r="CV4420">
        <v>-1</v>
      </c>
    </row>
    <row r="4421" spans="1:100" x14ac:dyDescent="0.2">
      <c r="A4421">
        <v>2022</v>
      </c>
      <c r="B4421">
        <v>6</v>
      </c>
      <c r="C4421" s="267">
        <v>44739</v>
      </c>
      <c r="D4421">
        <v>395</v>
      </c>
      <c r="E4421">
        <v>607</v>
      </c>
      <c r="F4421">
        <v>5</v>
      </c>
      <c r="G4421" t="s">
        <v>394</v>
      </c>
      <c r="H4421" t="s">
        <v>395</v>
      </c>
      <c r="I4421" t="s">
        <v>169</v>
      </c>
      <c r="J4421">
        <v>3</v>
      </c>
      <c r="K4421">
        <v>3</v>
      </c>
      <c r="L4421">
        <v>100</v>
      </c>
      <c r="M4421">
        <v>93</v>
      </c>
      <c r="N4421">
        <v>107</v>
      </c>
      <c r="AA4421">
        <v>174</v>
      </c>
      <c r="AB4421">
        <v>154</v>
      </c>
      <c r="AC4421">
        <v>137</v>
      </c>
      <c r="AD4421">
        <v>138</v>
      </c>
      <c r="AE4421">
        <v>141</v>
      </c>
      <c r="AF4421">
        <v>111</v>
      </c>
      <c r="AG4421">
        <v>101</v>
      </c>
      <c r="AH4421">
        <v>104</v>
      </c>
      <c r="AI4421">
        <v>106</v>
      </c>
      <c r="AJ4421">
        <v>98</v>
      </c>
      <c r="AM4421">
        <v>148.80000000000001</v>
      </c>
      <c r="AN4421">
        <v>104</v>
      </c>
      <c r="AO4421">
        <v>86</v>
      </c>
      <c r="AP4421">
        <v>126</v>
      </c>
      <c r="AQ4421"/>
      <c r="AR4421"/>
      <c r="BH4421">
        <v>9</v>
      </c>
      <c r="BI4421">
        <v>5</v>
      </c>
      <c r="BJ4421">
        <v>1</v>
      </c>
      <c r="BQ4421" t="s">
        <v>170</v>
      </c>
      <c r="BR4421" t="s">
        <v>171</v>
      </c>
      <c r="BS4421"/>
      <c r="BT4421"/>
      <c r="BU4421">
        <v>26</v>
      </c>
      <c r="BV4421" t="s">
        <v>172</v>
      </c>
      <c r="BW4421" t="s">
        <v>173</v>
      </c>
      <c r="BX4421">
        <v>0</v>
      </c>
      <c r="BY4421">
        <v>0</v>
      </c>
      <c r="BZ4421">
        <v>0</v>
      </c>
      <c r="CA4421">
        <v>0</v>
      </c>
      <c r="CB4421">
        <v>15</v>
      </c>
      <c r="CC4421">
        <v>5</v>
      </c>
      <c r="CD4421">
        <v>5</v>
      </c>
      <c r="CE4421">
        <v>3</v>
      </c>
      <c r="CF4421">
        <v>1</v>
      </c>
      <c r="CG4421">
        <v>0</v>
      </c>
      <c r="CH4421">
        <v>0</v>
      </c>
      <c r="CI4421">
        <v>0</v>
      </c>
      <c r="CJ4421">
        <v>0</v>
      </c>
      <c r="CK4421">
        <v>0</v>
      </c>
      <c r="CL4421">
        <v>0</v>
      </c>
      <c r="CM4421">
        <v>0</v>
      </c>
      <c r="CN4421">
        <v>5</v>
      </c>
      <c r="CO4421">
        <v>5</v>
      </c>
      <c r="CP4421">
        <v>1</v>
      </c>
      <c r="CQ4421">
        <v>0.05</v>
      </c>
      <c r="CR4421">
        <v>0.05</v>
      </c>
      <c r="CS4421">
        <v>4.807692307692308E-2</v>
      </c>
      <c r="CT4421">
        <v>4.807692307692308E-2</v>
      </c>
      <c r="CU4421">
        <v>2791</v>
      </c>
      <c r="CV4421">
        <v>-1</v>
      </c>
    </row>
    <row r="4422" spans="1:100" x14ac:dyDescent="0.2">
      <c r="A4422">
        <v>2022</v>
      </c>
      <c r="B4422">
        <v>6</v>
      </c>
      <c r="C4422" s="267">
        <v>44739</v>
      </c>
      <c r="D4422">
        <v>395</v>
      </c>
      <c r="E4422">
        <v>608</v>
      </c>
      <c r="F4422">
        <v>5</v>
      </c>
      <c r="G4422" t="s">
        <v>396</v>
      </c>
      <c r="H4422" t="s">
        <v>397</v>
      </c>
      <c r="I4422" t="s">
        <v>169</v>
      </c>
      <c r="J4422">
        <v>3</v>
      </c>
      <c r="K4422">
        <v>3</v>
      </c>
      <c r="L4422">
        <v>100</v>
      </c>
      <c r="M4422">
        <v>93</v>
      </c>
      <c r="N4422">
        <v>107</v>
      </c>
      <c r="AA4422">
        <v>158</v>
      </c>
      <c r="AB4422">
        <v>142</v>
      </c>
      <c r="AC4422">
        <v>120</v>
      </c>
      <c r="AD4422">
        <v>124</v>
      </c>
      <c r="AE4422">
        <v>130</v>
      </c>
      <c r="AF4422">
        <v>106</v>
      </c>
      <c r="AG4422">
        <v>97</v>
      </c>
      <c r="AH4422">
        <v>91</v>
      </c>
      <c r="AI4422">
        <v>96</v>
      </c>
      <c r="AJ4422">
        <v>81</v>
      </c>
      <c r="AM4422">
        <v>134.80000000000001</v>
      </c>
      <c r="AN4422">
        <v>94.2</v>
      </c>
      <c r="AO4422">
        <v>86</v>
      </c>
      <c r="AP4422">
        <v>126</v>
      </c>
      <c r="AQ4422"/>
      <c r="AR4422"/>
      <c r="BH4422">
        <v>2</v>
      </c>
      <c r="BI4422">
        <v>2</v>
      </c>
      <c r="BJ4422">
        <v>6</v>
      </c>
      <c r="BQ4422" t="s">
        <v>170</v>
      </c>
      <c r="BR4422" t="s">
        <v>171</v>
      </c>
      <c r="BS4422"/>
      <c r="BT4422"/>
      <c r="BU4422">
        <v>26</v>
      </c>
      <c r="BV4422" t="s">
        <v>172</v>
      </c>
      <c r="BW4422" t="s">
        <v>173</v>
      </c>
      <c r="BX4422">
        <v>0</v>
      </c>
      <c r="BY4422">
        <v>0</v>
      </c>
      <c r="BZ4422">
        <v>0</v>
      </c>
      <c r="CA4422">
        <v>0</v>
      </c>
      <c r="CB4422">
        <v>10</v>
      </c>
      <c r="CC4422">
        <v>3.333333333333333</v>
      </c>
      <c r="CD4422">
        <v>3</v>
      </c>
      <c r="CE4422">
        <v>0</v>
      </c>
      <c r="CF4422">
        <v>0</v>
      </c>
      <c r="CG4422">
        <v>2</v>
      </c>
      <c r="CH4422">
        <v>0</v>
      </c>
      <c r="CI4422">
        <v>0</v>
      </c>
      <c r="CJ4422">
        <v>0</v>
      </c>
      <c r="CK4422">
        <v>0</v>
      </c>
      <c r="CL4422">
        <v>0</v>
      </c>
      <c r="CM4422">
        <v>0</v>
      </c>
      <c r="CN4422">
        <v>3.333333333333333</v>
      </c>
      <c r="CO4422">
        <v>3</v>
      </c>
      <c r="CP4422">
        <v>1.1111111111111109</v>
      </c>
      <c r="CQ4422">
        <v>3.3333333333333333E-2</v>
      </c>
      <c r="CR4422">
        <v>0.03</v>
      </c>
      <c r="CS4422">
        <v>3.5385704175513087E-2</v>
      </c>
      <c r="CT4422">
        <v>3.1847133757961783E-2</v>
      </c>
      <c r="CU4422">
        <v>2791</v>
      </c>
      <c r="CV4422">
        <v>-1</v>
      </c>
    </row>
    <row r="4423" spans="1:100" x14ac:dyDescent="0.2">
      <c r="A4423">
        <v>2022</v>
      </c>
      <c r="B4423">
        <v>6</v>
      </c>
      <c r="C4423" s="267">
        <v>44739</v>
      </c>
      <c r="D4423">
        <v>395</v>
      </c>
      <c r="E4423">
        <v>609</v>
      </c>
      <c r="F4423">
        <v>5</v>
      </c>
      <c r="G4423" t="s">
        <v>167</v>
      </c>
      <c r="H4423" t="s">
        <v>168</v>
      </c>
      <c r="I4423" t="s">
        <v>169</v>
      </c>
      <c r="J4423">
        <v>3</v>
      </c>
      <c r="K4423">
        <v>3</v>
      </c>
      <c r="L4423">
        <v>35</v>
      </c>
      <c r="M4423">
        <v>32</v>
      </c>
      <c r="N4423">
        <v>37</v>
      </c>
      <c r="AA4423">
        <v>60</v>
      </c>
      <c r="AB4423">
        <v>56</v>
      </c>
      <c r="AC4423">
        <v>47</v>
      </c>
      <c r="AD4423">
        <v>51</v>
      </c>
      <c r="AE4423">
        <v>56</v>
      </c>
      <c r="AF4423">
        <v>40</v>
      </c>
      <c r="AG4423">
        <v>38</v>
      </c>
      <c r="AH4423">
        <v>36</v>
      </c>
      <c r="AI4423">
        <v>39</v>
      </c>
      <c r="AJ4423">
        <v>36</v>
      </c>
      <c r="AK4423">
        <v>118</v>
      </c>
      <c r="AL4423">
        <v>117</v>
      </c>
      <c r="AM4423">
        <v>54</v>
      </c>
      <c r="AN4423">
        <v>37.799999999999997</v>
      </c>
      <c r="AO4423">
        <v>86</v>
      </c>
      <c r="AP4423">
        <v>126</v>
      </c>
      <c r="AQ4423">
        <v>91.914893617021278</v>
      </c>
      <c r="AR4423">
        <v>117.5</v>
      </c>
      <c r="BI4423">
        <v>2</v>
      </c>
      <c r="BJ4423">
        <v>7</v>
      </c>
      <c r="BQ4423" t="s">
        <v>170</v>
      </c>
      <c r="BR4423" t="s">
        <v>171</v>
      </c>
      <c r="BS4423"/>
      <c r="BT4423"/>
      <c r="BU4423">
        <v>26</v>
      </c>
      <c r="BV4423" t="s">
        <v>172</v>
      </c>
      <c r="BW4423" t="s">
        <v>173</v>
      </c>
      <c r="BX4423">
        <v>0</v>
      </c>
      <c r="BY4423">
        <v>0</v>
      </c>
      <c r="BZ4423">
        <v>0</v>
      </c>
      <c r="CA4423">
        <v>0</v>
      </c>
      <c r="CB4423">
        <v>9</v>
      </c>
      <c r="CC4423">
        <v>3</v>
      </c>
      <c r="CD4423">
        <v>3</v>
      </c>
      <c r="CE4423">
        <v>0</v>
      </c>
      <c r="CF4423">
        <v>0</v>
      </c>
      <c r="CG4423">
        <v>2</v>
      </c>
      <c r="CH4423">
        <v>0</v>
      </c>
      <c r="CI4423">
        <v>0</v>
      </c>
      <c r="CJ4423">
        <v>0</v>
      </c>
      <c r="CK4423">
        <v>0</v>
      </c>
      <c r="CL4423">
        <v>0</v>
      </c>
      <c r="CM4423">
        <v>0</v>
      </c>
      <c r="CN4423">
        <v>3</v>
      </c>
      <c r="CO4423">
        <v>3</v>
      </c>
      <c r="CP4423">
        <v>1</v>
      </c>
      <c r="CQ4423">
        <v>8.5714285714285715E-2</v>
      </c>
      <c r="CR4423">
        <v>8.5714285714285715E-2</v>
      </c>
      <c r="CS4423">
        <v>7.9365079365079375E-2</v>
      </c>
      <c r="CT4423">
        <v>7.9365079365079375E-2</v>
      </c>
      <c r="CU4423">
        <v>2791</v>
      </c>
      <c r="CV4423">
        <v>-1</v>
      </c>
    </row>
    <row r="4424" spans="1:100" x14ac:dyDescent="0.2">
      <c r="A4424">
        <v>2022</v>
      </c>
      <c r="B4424">
        <v>6</v>
      </c>
      <c r="C4424" s="267">
        <v>44739</v>
      </c>
      <c r="D4424">
        <v>384</v>
      </c>
      <c r="E4424">
        <v>556</v>
      </c>
      <c r="F4424">
        <v>6</v>
      </c>
      <c r="G4424" t="s">
        <v>202</v>
      </c>
      <c r="H4424" t="s">
        <v>203</v>
      </c>
      <c r="I4424" t="s">
        <v>169</v>
      </c>
      <c r="J4424">
        <v>1</v>
      </c>
      <c r="K4424">
        <v>6</v>
      </c>
      <c r="L4424">
        <v>1066</v>
      </c>
      <c r="M4424">
        <v>1003</v>
      </c>
      <c r="N4424">
        <v>1141</v>
      </c>
      <c r="O4424">
        <v>1955</v>
      </c>
      <c r="P4424">
        <v>1867</v>
      </c>
      <c r="Q4424">
        <v>1948</v>
      </c>
      <c r="R4424">
        <v>1818</v>
      </c>
      <c r="S4424">
        <v>1843</v>
      </c>
      <c r="T4424">
        <v>1353</v>
      </c>
      <c r="U4424">
        <v>1279</v>
      </c>
      <c r="V4424">
        <v>1287</v>
      </c>
      <c r="W4424">
        <v>1237</v>
      </c>
      <c r="X4424">
        <v>1257</v>
      </c>
      <c r="AA4424">
        <v>1630</v>
      </c>
      <c r="AB4424">
        <v>1936</v>
      </c>
      <c r="AC4424">
        <v>1754</v>
      </c>
      <c r="AD4424">
        <v>1827</v>
      </c>
      <c r="AF4424">
        <v>1108</v>
      </c>
      <c r="AG4424">
        <v>1352</v>
      </c>
      <c r="AH4424">
        <v>1300</v>
      </c>
      <c r="AI4424">
        <v>1310</v>
      </c>
      <c r="AM4424">
        <v>1842</v>
      </c>
      <c r="AN4424">
        <v>1275.8888888888889</v>
      </c>
      <c r="AO4424">
        <v>21</v>
      </c>
      <c r="AP4424">
        <v>180</v>
      </c>
      <c r="AQ4424"/>
      <c r="AR4424"/>
      <c r="AU4424">
        <v>192</v>
      </c>
      <c r="AV4424">
        <v>20</v>
      </c>
      <c r="AW4424">
        <v>20</v>
      </c>
      <c r="AX4424">
        <v>20</v>
      </c>
      <c r="AZ4424">
        <v>12</v>
      </c>
      <c r="BG4424">
        <v>240</v>
      </c>
      <c r="BH4424">
        <v>2</v>
      </c>
      <c r="BI4424">
        <v>5</v>
      </c>
      <c r="BJ4424">
        <v>11</v>
      </c>
      <c r="BL4424">
        <v>4</v>
      </c>
      <c r="BO4424">
        <v>3</v>
      </c>
      <c r="BQ4424" t="s">
        <v>185</v>
      </c>
      <c r="BR4424" t="s">
        <v>186</v>
      </c>
      <c r="BS4424" t="s">
        <v>204</v>
      </c>
      <c r="BT4424" t="s">
        <v>188</v>
      </c>
      <c r="BU4424">
        <v>26</v>
      </c>
      <c r="BV4424" t="s">
        <v>205</v>
      </c>
      <c r="BW4424" t="s">
        <v>173</v>
      </c>
      <c r="BX4424">
        <v>0</v>
      </c>
      <c r="BY4424">
        <v>72</v>
      </c>
      <c r="BZ4424">
        <v>12</v>
      </c>
      <c r="CA4424">
        <v>204</v>
      </c>
      <c r="CB4424">
        <v>25</v>
      </c>
      <c r="CC4424">
        <v>4.166666666666667</v>
      </c>
      <c r="CD4424">
        <v>244</v>
      </c>
      <c r="CE4424">
        <v>3</v>
      </c>
      <c r="CF4424">
        <v>4</v>
      </c>
      <c r="CG4424">
        <v>5</v>
      </c>
      <c r="CH4424">
        <v>0</v>
      </c>
      <c r="CI4424">
        <v>2</v>
      </c>
      <c r="CJ4424">
        <v>0</v>
      </c>
      <c r="CK4424">
        <v>0</v>
      </c>
      <c r="CL4424">
        <v>0</v>
      </c>
      <c r="CM4424">
        <v>0</v>
      </c>
      <c r="CN4424">
        <v>16.166666666666671</v>
      </c>
      <c r="CO4424">
        <v>448</v>
      </c>
      <c r="CP4424">
        <v>3.6086309523809527E-2</v>
      </c>
      <c r="CQ4424">
        <v>1.516572858036273E-2</v>
      </c>
      <c r="CR4424">
        <v>0.42026266416510322</v>
      </c>
      <c r="CS4424">
        <v>1.267090481581468E-2</v>
      </c>
      <c r="CT4424">
        <v>0.35112775407123581</v>
      </c>
      <c r="CU4424">
        <v>2791</v>
      </c>
      <c r="CV4424">
        <v>-1</v>
      </c>
    </row>
    <row r="4425" spans="1:100" x14ac:dyDescent="0.2">
      <c r="A4425">
        <v>2022</v>
      </c>
      <c r="B4425">
        <v>6</v>
      </c>
      <c r="C4425" s="267">
        <v>44739</v>
      </c>
      <c r="D4425">
        <v>384</v>
      </c>
      <c r="E4425">
        <v>557</v>
      </c>
      <c r="F4425">
        <v>6</v>
      </c>
      <c r="G4425" t="s">
        <v>206</v>
      </c>
      <c r="H4425" t="s">
        <v>207</v>
      </c>
      <c r="I4425" t="s">
        <v>169</v>
      </c>
      <c r="J4425">
        <v>1</v>
      </c>
      <c r="K4425">
        <v>6</v>
      </c>
      <c r="L4425">
        <v>182</v>
      </c>
      <c r="M4425">
        <v>171</v>
      </c>
      <c r="N4425">
        <v>194</v>
      </c>
      <c r="Y4425">
        <v>158</v>
      </c>
      <c r="Z4425">
        <v>153</v>
      </c>
      <c r="AK4425">
        <v>162</v>
      </c>
      <c r="AL4425">
        <v>159</v>
      </c>
      <c r="AM4425"/>
      <c r="AN4425"/>
      <c r="AO4425">
        <v>21</v>
      </c>
      <c r="AP4425">
        <v>180</v>
      </c>
      <c r="AQ4425">
        <v>22.784810126582279</v>
      </c>
      <c r="AR4425">
        <v>158</v>
      </c>
      <c r="BQ4425" t="s">
        <v>185</v>
      </c>
      <c r="BR4425" t="s">
        <v>186</v>
      </c>
      <c r="BS4425" t="s">
        <v>208</v>
      </c>
      <c r="BT4425" t="s">
        <v>209</v>
      </c>
      <c r="BU4425">
        <v>26</v>
      </c>
      <c r="BV4425" t="s">
        <v>205</v>
      </c>
      <c r="BW4425" t="s">
        <v>173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0</v>
      </c>
      <c r="CJ4425">
        <v>0</v>
      </c>
      <c r="CK4425">
        <v>0</v>
      </c>
      <c r="CL4425">
        <v>0</v>
      </c>
      <c r="CM4425">
        <v>0</v>
      </c>
      <c r="CN4425">
        <v>0</v>
      </c>
      <c r="CO4425">
        <v>0</v>
      </c>
      <c r="CP4425"/>
      <c r="CQ4425">
        <v>0</v>
      </c>
      <c r="CR4425">
        <v>0</v>
      </c>
      <c r="CS4425"/>
      <c r="CT4425"/>
      <c r="CU4425">
        <v>2791</v>
      </c>
      <c r="CV4425"/>
    </row>
    <row r="4426" spans="1:100" x14ac:dyDescent="0.2">
      <c r="A4426">
        <v>2022</v>
      </c>
      <c r="B4426">
        <v>6</v>
      </c>
      <c r="C4426" s="267">
        <v>44739</v>
      </c>
      <c r="D4426">
        <v>34</v>
      </c>
      <c r="E4426">
        <v>99</v>
      </c>
      <c r="F4426">
        <v>7</v>
      </c>
      <c r="G4426" t="s">
        <v>289</v>
      </c>
      <c r="H4426" t="s">
        <v>290</v>
      </c>
      <c r="I4426" t="s">
        <v>169</v>
      </c>
      <c r="J4426">
        <v>4</v>
      </c>
      <c r="K4426">
        <v>6</v>
      </c>
      <c r="L4426">
        <v>20</v>
      </c>
      <c r="M4426">
        <v>18</v>
      </c>
      <c r="N4426">
        <v>21</v>
      </c>
      <c r="O4426">
        <v>27</v>
      </c>
      <c r="P4426">
        <v>28</v>
      </c>
      <c r="Q4426">
        <v>28</v>
      </c>
      <c r="R4426">
        <v>30</v>
      </c>
      <c r="S4426">
        <v>29</v>
      </c>
      <c r="T4426">
        <v>21</v>
      </c>
      <c r="U4426">
        <v>21</v>
      </c>
      <c r="V4426">
        <v>20</v>
      </c>
      <c r="W4426">
        <v>21</v>
      </c>
      <c r="X4426">
        <v>21</v>
      </c>
      <c r="AA4426">
        <v>30</v>
      </c>
      <c r="AB4426">
        <v>33</v>
      </c>
      <c r="AF4426">
        <v>19</v>
      </c>
      <c r="AG4426">
        <v>21</v>
      </c>
      <c r="AM4426">
        <v>29.285714285714281</v>
      </c>
      <c r="AN4426">
        <v>20.571428571428569</v>
      </c>
      <c r="AO4426">
        <v>140</v>
      </c>
      <c r="AP4426">
        <v>103</v>
      </c>
      <c r="AQ4426"/>
      <c r="AR4426"/>
      <c r="AU4426">
        <v>1656</v>
      </c>
      <c r="AV4426">
        <v>3</v>
      </c>
      <c r="AX4426">
        <v>3</v>
      </c>
      <c r="AZ4426">
        <v>3</v>
      </c>
      <c r="BG4426">
        <v>864</v>
      </c>
      <c r="BH4426">
        <v>2</v>
      </c>
      <c r="BI4426">
        <v>2</v>
      </c>
      <c r="BJ4426">
        <v>8</v>
      </c>
      <c r="BQ4426" t="s">
        <v>180</v>
      </c>
      <c r="BR4426" t="s">
        <v>192</v>
      </c>
      <c r="BS4426" t="s">
        <v>291</v>
      </c>
      <c r="BT4426"/>
      <c r="BU4426">
        <v>26</v>
      </c>
      <c r="BV4426" t="s">
        <v>292</v>
      </c>
      <c r="BW4426" t="s">
        <v>173</v>
      </c>
      <c r="BX4426">
        <v>0</v>
      </c>
      <c r="BY4426">
        <v>9</v>
      </c>
      <c r="BZ4426">
        <v>1.5</v>
      </c>
      <c r="CA4426">
        <v>1657</v>
      </c>
      <c r="CB4426">
        <v>12</v>
      </c>
      <c r="CC4426">
        <v>2</v>
      </c>
      <c r="CD4426">
        <v>866</v>
      </c>
      <c r="CE4426">
        <v>0</v>
      </c>
      <c r="CF4426">
        <v>0</v>
      </c>
      <c r="CG4426">
        <v>1</v>
      </c>
      <c r="CH4426">
        <v>0</v>
      </c>
      <c r="CI4426">
        <v>0</v>
      </c>
      <c r="CJ4426">
        <v>0</v>
      </c>
      <c r="CK4426">
        <v>0</v>
      </c>
      <c r="CL4426">
        <v>0</v>
      </c>
      <c r="CM4426">
        <v>0</v>
      </c>
      <c r="CN4426">
        <v>3.5</v>
      </c>
      <c r="CO4426">
        <v>2523</v>
      </c>
      <c r="CP4426">
        <v>1.3872374157748711E-3</v>
      </c>
      <c r="CQ4426">
        <v>0.17499999999999999</v>
      </c>
      <c r="CR4426">
        <v>126.15</v>
      </c>
      <c r="CS4426">
        <v>0.1701388888888889</v>
      </c>
      <c r="CT4426">
        <v>122.6458333333333</v>
      </c>
      <c r="CU4426">
        <v>2791</v>
      </c>
      <c r="CV4426">
        <v>-1</v>
      </c>
    </row>
    <row r="4427" spans="1:100" x14ac:dyDescent="0.2">
      <c r="A4427">
        <v>2022</v>
      </c>
      <c r="B4427">
        <v>6</v>
      </c>
      <c r="C4427" s="267">
        <v>44739</v>
      </c>
      <c r="D4427">
        <v>34</v>
      </c>
      <c r="E4427">
        <v>100</v>
      </c>
      <c r="F4427">
        <v>7</v>
      </c>
      <c r="G4427" t="s">
        <v>293</v>
      </c>
      <c r="H4427" t="s">
        <v>294</v>
      </c>
      <c r="I4427" t="s">
        <v>169</v>
      </c>
      <c r="J4427">
        <v>4</v>
      </c>
      <c r="K4427">
        <v>6</v>
      </c>
      <c r="L4427">
        <v>20</v>
      </c>
      <c r="M4427">
        <v>18</v>
      </c>
      <c r="N4427">
        <v>21</v>
      </c>
      <c r="O4427">
        <v>27</v>
      </c>
      <c r="P4427">
        <v>28</v>
      </c>
      <c r="Q4427">
        <v>28</v>
      </c>
      <c r="R4427">
        <v>30</v>
      </c>
      <c r="S4427">
        <v>29</v>
      </c>
      <c r="T4427">
        <v>21</v>
      </c>
      <c r="U4427">
        <v>21</v>
      </c>
      <c r="V4427">
        <v>20</v>
      </c>
      <c r="W4427">
        <v>21</v>
      </c>
      <c r="X4427">
        <v>21</v>
      </c>
      <c r="AA4427">
        <v>30</v>
      </c>
      <c r="AB4427">
        <v>33</v>
      </c>
      <c r="AF4427">
        <v>19</v>
      </c>
      <c r="AG4427">
        <v>21</v>
      </c>
      <c r="AM4427">
        <v>29.285714285714281</v>
      </c>
      <c r="AN4427">
        <v>20.571428571428569</v>
      </c>
      <c r="AO4427">
        <v>140</v>
      </c>
      <c r="AP4427">
        <v>103</v>
      </c>
      <c r="AQ4427"/>
      <c r="AR4427"/>
      <c r="BQ4427" t="s">
        <v>180</v>
      </c>
      <c r="BR4427" t="s">
        <v>192</v>
      </c>
      <c r="BS4427" t="s">
        <v>295</v>
      </c>
      <c r="BT4427"/>
      <c r="BU4427">
        <v>26</v>
      </c>
      <c r="BV4427" t="s">
        <v>292</v>
      </c>
      <c r="BW4427" t="s">
        <v>173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0</v>
      </c>
      <c r="CK4427">
        <v>0</v>
      </c>
      <c r="CL4427">
        <v>0</v>
      </c>
      <c r="CM4427">
        <v>0</v>
      </c>
      <c r="CN4427">
        <v>0</v>
      </c>
      <c r="CO4427">
        <v>0</v>
      </c>
      <c r="CP4427"/>
      <c r="CQ4427">
        <v>0</v>
      </c>
      <c r="CR4427">
        <v>0</v>
      </c>
      <c r="CS4427">
        <v>0</v>
      </c>
      <c r="CT4427">
        <v>0</v>
      </c>
      <c r="CU4427">
        <v>2791</v>
      </c>
      <c r="CV4427">
        <v>-1</v>
      </c>
    </row>
    <row r="4428" spans="1:100" x14ac:dyDescent="0.2">
      <c r="A4428">
        <v>2022</v>
      </c>
      <c r="B4428">
        <v>6</v>
      </c>
      <c r="C4428" s="267">
        <v>44739</v>
      </c>
      <c r="D4428">
        <v>34</v>
      </c>
      <c r="E4428">
        <v>101</v>
      </c>
      <c r="F4428">
        <v>7</v>
      </c>
      <c r="G4428" t="s">
        <v>296</v>
      </c>
      <c r="H4428" t="s">
        <v>297</v>
      </c>
      <c r="I4428" t="s">
        <v>169</v>
      </c>
      <c r="J4428">
        <v>4</v>
      </c>
      <c r="K4428">
        <v>6</v>
      </c>
      <c r="L4428">
        <v>20</v>
      </c>
      <c r="M4428">
        <v>18</v>
      </c>
      <c r="N4428">
        <v>21</v>
      </c>
      <c r="O4428">
        <v>27</v>
      </c>
      <c r="P4428">
        <v>28</v>
      </c>
      <c r="Q4428">
        <v>28</v>
      </c>
      <c r="R4428">
        <v>30</v>
      </c>
      <c r="S4428">
        <v>29</v>
      </c>
      <c r="T4428">
        <v>21</v>
      </c>
      <c r="U4428">
        <v>21</v>
      </c>
      <c r="V4428">
        <v>20</v>
      </c>
      <c r="W4428">
        <v>21</v>
      </c>
      <c r="X4428">
        <v>21</v>
      </c>
      <c r="AA4428">
        <v>30</v>
      </c>
      <c r="AB4428">
        <v>33</v>
      </c>
      <c r="AF4428">
        <v>19</v>
      </c>
      <c r="AG4428">
        <v>21</v>
      </c>
      <c r="AM4428">
        <v>29.285714285714281</v>
      </c>
      <c r="AN4428">
        <v>20.571428571428569</v>
      </c>
      <c r="AO4428">
        <v>140</v>
      </c>
      <c r="AP4428">
        <v>103</v>
      </c>
      <c r="AQ4428"/>
      <c r="AR4428"/>
      <c r="BQ4428" t="s">
        <v>180</v>
      </c>
      <c r="BR4428" t="s">
        <v>192</v>
      </c>
      <c r="BS4428" t="s">
        <v>298</v>
      </c>
      <c r="BT4428"/>
      <c r="BU4428">
        <v>26</v>
      </c>
      <c r="BV4428" t="s">
        <v>292</v>
      </c>
      <c r="BW4428" t="s">
        <v>173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0</v>
      </c>
      <c r="CK4428">
        <v>0</v>
      </c>
      <c r="CL4428">
        <v>0</v>
      </c>
      <c r="CM4428">
        <v>0</v>
      </c>
      <c r="CN4428">
        <v>0</v>
      </c>
      <c r="CO4428">
        <v>0</v>
      </c>
      <c r="CP4428"/>
      <c r="CQ4428">
        <v>0</v>
      </c>
      <c r="CR4428">
        <v>0</v>
      </c>
      <c r="CS4428">
        <v>0</v>
      </c>
      <c r="CT4428">
        <v>0</v>
      </c>
      <c r="CU4428">
        <v>2791</v>
      </c>
      <c r="CV4428">
        <v>-1</v>
      </c>
    </row>
    <row r="4429" spans="1:100" x14ac:dyDescent="0.2">
      <c r="A4429">
        <v>2022</v>
      </c>
      <c r="B4429">
        <v>6</v>
      </c>
      <c r="C4429" s="267">
        <v>44739</v>
      </c>
      <c r="D4429">
        <v>34</v>
      </c>
      <c r="E4429">
        <v>102</v>
      </c>
      <c r="F4429">
        <v>7</v>
      </c>
      <c r="G4429" t="s">
        <v>299</v>
      </c>
      <c r="H4429" t="s">
        <v>300</v>
      </c>
      <c r="I4429" t="s">
        <v>169</v>
      </c>
      <c r="J4429">
        <v>4</v>
      </c>
      <c r="K4429">
        <v>6</v>
      </c>
      <c r="L4429">
        <v>20</v>
      </c>
      <c r="M4429">
        <v>18</v>
      </c>
      <c r="N4429">
        <v>21</v>
      </c>
      <c r="O4429">
        <v>27</v>
      </c>
      <c r="P4429">
        <v>28</v>
      </c>
      <c r="Q4429">
        <v>28</v>
      </c>
      <c r="R4429">
        <v>30</v>
      </c>
      <c r="S4429">
        <v>29</v>
      </c>
      <c r="T4429">
        <v>21</v>
      </c>
      <c r="U4429">
        <v>21</v>
      </c>
      <c r="V4429">
        <v>20</v>
      </c>
      <c r="W4429">
        <v>21</v>
      </c>
      <c r="X4429">
        <v>21</v>
      </c>
      <c r="AA4429">
        <v>30</v>
      </c>
      <c r="AB4429">
        <v>33</v>
      </c>
      <c r="AF4429">
        <v>19</v>
      </c>
      <c r="AG4429">
        <v>21</v>
      </c>
      <c r="AM4429">
        <v>29.285714285714281</v>
      </c>
      <c r="AN4429">
        <v>20.571428571428569</v>
      </c>
      <c r="AO4429">
        <v>140</v>
      </c>
      <c r="AP4429">
        <v>103</v>
      </c>
      <c r="AQ4429"/>
      <c r="AR4429"/>
      <c r="BQ4429" t="s">
        <v>180</v>
      </c>
      <c r="BR4429" t="s">
        <v>192</v>
      </c>
      <c r="BS4429" t="s">
        <v>301</v>
      </c>
      <c r="BT4429"/>
      <c r="BU4429">
        <v>26</v>
      </c>
      <c r="BV4429" t="s">
        <v>292</v>
      </c>
      <c r="BW4429" t="s">
        <v>173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0</v>
      </c>
      <c r="CJ4429">
        <v>0</v>
      </c>
      <c r="CK4429">
        <v>0</v>
      </c>
      <c r="CL4429">
        <v>0</v>
      </c>
      <c r="CM4429">
        <v>0</v>
      </c>
      <c r="CN4429">
        <v>0</v>
      </c>
      <c r="CO4429">
        <v>0</v>
      </c>
      <c r="CP4429"/>
      <c r="CQ4429">
        <v>0</v>
      </c>
      <c r="CR4429">
        <v>0</v>
      </c>
      <c r="CS4429">
        <v>0</v>
      </c>
      <c r="CT4429">
        <v>0</v>
      </c>
      <c r="CU4429">
        <v>2791</v>
      </c>
      <c r="CV4429">
        <v>-1</v>
      </c>
    </row>
    <row r="4430" spans="1:100" x14ac:dyDescent="0.2">
      <c r="A4430">
        <v>2022</v>
      </c>
      <c r="B4430">
        <v>6</v>
      </c>
      <c r="C4430" s="267">
        <v>44739</v>
      </c>
      <c r="D4430">
        <v>34</v>
      </c>
      <c r="E4430">
        <v>103</v>
      </c>
      <c r="F4430">
        <v>7</v>
      </c>
      <c r="G4430" t="s">
        <v>302</v>
      </c>
      <c r="H4430" t="s">
        <v>303</v>
      </c>
      <c r="I4430" t="s">
        <v>169</v>
      </c>
      <c r="J4430">
        <v>4</v>
      </c>
      <c r="K4430">
        <v>6</v>
      </c>
      <c r="L4430">
        <v>89</v>
      </c>
      <c r="M4430">
        <v>82</v>
      </c>
      <c r="N4430">
        <v>95</v>
      </c>
      <c r="O4430">
        <v>114</v>
      </c>
      <c r="P4430">
        <v>116</v>
      </c>
      <c r="Q4430">
        <v>118</v>
      </c>
      <c r="R4430">
        <v>116</v>
      </c>
      <c r="S4430">
        <v>117</v>
      </c>
      <c r="T4430">
        <v>78</v>
      </c>
      <c r="U4430">
        <v>88</v>
      </c>
      <c r="V4430">
        <v>90</v>
      </c>
      <c r="W4430">
        <v>73</v>
      </c>
      <c r="X4430">
        <v>82</v>
      </c>
      <c r="AA4430">
        <v>143</v>
      </c>
      <c r="AB4430">
        <v>125</v>
      </c>
      <c r="AF4430">
        <v>88</v>
      </c>
      <c r="AG4430">
        <v>80</v>
      </c>
      <c r="AM4430">
        <v>121.28571428571431</v>
      </c>
      <c r="AN4430">
        <v>82.714285714285708</v>
      </c>
      <c r="AO4430">
        <v>140</v>
      </c>
      <c r="AP4430">
        <v>103</v>
      </c>
      <c r="AQ4430"/>
      <c r="AR4430"/>
      <c r="AU4430">
        <v>1656</v>
      </c>
      <c r="AV4430">
        <v>3</v>
      </c>
      <c r="AW4430">
        <v>3</v>
      </c>
      <c r="AX4430">
        <v>3</v>
      </c>
      <c r="BG4430">
        <v>864</v>
      </c>
      <c r="BH4430">
        <v>3</v>
      </c>
      <c r="BI4430">
        <v>4</v>
      </c>
      <c r="BJ4430">
        <v>7</v>
      </c>
      <c r="BQ4430" t="s">
        <v>180</v>
      </c>
      <c r="BR4430" t="s">
        <v>192</v>
      </c>
      <c r="BS4430" t="s">
        <v>304</v>
      </c>
      <c r="BT4430"/>
      <c r="BU4430">
        <v>26</v>
      </c>
      <c r="BV4430" t="s">
        <v>292</v>
      </c>
      <c r="BW4430" t="s">
        <v>173</v>
      </c>
      <c r="BX4430">
        <v>0</v>
      </c>
      <c r="BY4430">
        <v>9</v>
      </c>
      <c r="BZ4430">
        <v>1.5</v>
      </c>
      <c r="CA4430">
        <v>1657</v>
      </c>
      <c r="CB4430">
        <v>14</v>
      </c>
      <c r="CC4430">
        <v>2.333333333333333</v>
      </c>
      <c r="CD4430">
        <v>866</v>
      </c>
      <c r="CE4430">
        <v>1</v>
      </c>
      <c r="CF4430">
        <v>1</v>
      </c>
      <c r="CG4430">
        <v>1</v>
      </c>
      <c r="CH4430">
        <v>0</v>
      </c>
      <c r="CI4430">
        <v>0</v>
      </c>
      <c r="CJ4430">
        <v>0</v>
      </c>
      <c r="CK4430">
        <v>0</v>
      </c>
      <c r="CL4430">
        <v>0</v>
      </c>
      <c r="CM4430">
        <v>0</v>
      </c>
      <c r="CN4430">
        <v>3.833333333333333</v>
      </c>
      <c r="CO4430">
        <v>2523</v>
      </c>
      <c r="CP4430">
        <v>1.5193552648962881E-3</v>
      </c>
      <c r="CQ4430">
        <v>4.307116104868914E-2</v>
      </c>
      <c r="CR4430">
        <v>28.348314606741571</v>
      </c>
      <c r="CS4430">
        <v>4.6344271732872783E-2</v>
      </c>
      <c r="CT4430">
        <v>30.502590673575131</v>
      </c>
      <c r="CU4430">
        <v>2791</v>
      </c>
      <c r="CV4430">
        <v>-1</v>
      </c>
    </row>
    <row r="4431" spans="1:100" x14ac:dyDescent="0.2">
      <c r="A4431">
        <v>2022</v>
      </c>
      <c r="B4431">
        <v>6</v>
      </c>
      <c r="C4431" s="267">
        <v>44739</v>
      </c>
      <c r="D4431">
        <v>34</v>
      </c>
      <c r="E4431">
        <v>104</v>
      </c>
      <c r="F4431">
        <v>7</v>
      </c>
      <c r="G4431" t="s">
        <v>305</v>
      </c>
      <c r="H4431" t="s">
        <v>306</v>
      </c>
      <c r="I4431" t="s">
        <v>169</v>
      </c>
      <c r="J4431">
        <v>4</v>
      </c>
      <c r="K4431">
        <v>6</v>
      </c>
      <c r="L4431">
        <v>89</v>
      </c>
      <c r="M4431">
        <v>82</v>
      </c>
      <c r="N4431">
        <v>95</v>
      </c>
      <c r="O4431">
        <v>114</v>
      </c>
      <c r="P4431">
        <v>116</v>
      </c>
      <c r="Q4431">
        <v>118</v>
      </c>
      <c r="R4431">
        <v>116</v>
      </c>
      <c r="S4431">
        <v>117</v>
      </c>
      <c r="T4431">
        <v>78</v>
      </c>
      <c r="U4431">
        <v>88</v>
      </c>
      <c r="V4431">
        <v>90</v>
      </c>
      <c r="W4431">
        <v>73</v>
      </c>
      <c r="X4431">
        <v>82</v>
      </c>
      <c r="Y4431">
        <v>104</v>
      </c>
      <c r="Z4431">
        <v>105</v>
      </c>
      <c r="AA4431">
        <v>143</v>
      </c>
      <c r="AB4431">
        <v>125</v>
      </c>
      <c r="AF4431">
        <v>88</v>
      </c>
      <c r="AG4431">
        <v>80</v>
      </c>
      <c r="AK4431">
        <v>109</v>
      </c>
      <c r="AM4431">
        <v>121.28571428571431</v>
      </c>
      <c r="AN4431">
        <v>82.714285714285708</v>
      </c>
      <c r="AO4431">
        <v>140</v>
      </c>
      <c r="AP4431">
        <v>103</v>
      </c>
      <c r="AQ4431">
        <v>135.84905660377359</v>
      </c>
      <c r="AR4431">
        <v>106</v>
      </c>
      <c r="BQ4431" t="s">
        <v>180</v>
      </c>
      <c r="BR4431" t="s">
        <v>192</v>
      </c>
      <c r="BS4431" t="s">
        <v>307</v>
      </c>
      <c r="BT4431"/>
      <c r="BU4431">
        <v>26</v>
      </c>
      <c r="BV4431" t="s">
        <v>292</v>
      </c>
      <c r="BW4431" t="s">
        <v>173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0</v>
      </c>
      <c r="CJ4431">
        <v>0</v>
      </c>
      <c r="CK4431">
        <v>0</v>
      </c>
      <c r="CL4431">
        <v>0</v>
      </c>
      <c r="CM4431">
        <v>0</v>
      </c>
      <c r="CN4431">
        <v>0</v>
      </c>
      <c r="CO4431">
        <v>0</v>
      </c>
      <c r="CP4431"/>
      <c r="CQ4431">
        <v>0</v>
      </c>
      <c r="CR4431">
        <v>0</v>
      </c>
      <c r="CS4431">
        <v>0</v>
      </c>
      <c r="CT4431">
        <v>0</v>
      </c>
      <c r="CU4431">
        <v>2791</v>
      </c>
      <c r="CV4431">
        <v>-1</v>
      </c>
    </row>
    <row r="4432" spans="1:100" x14ac:dyDescent="0.2">
      <c r="A4432">
        <v>2022</v>
      </c>
      <c r="B4432">
        <v>6</v>
      </c>
      <c r="C4432" s="267">
        <v>44739</v>
      </c>
      <c r="D4432">
        <v>375</v>
      </c>
      <c r="E4432">
        <v>437</v>
      </c>
      <c r="F4432">
        <v>7</v>
      </c>
      <c r="G4432" t="s">
        <v>282</v>
      </c>
      <c r="H4432" t="s">
        <v>283</v>
      </c>
      <c r="I4432" t="s">
        <v>169</v>
      </c>
      <c r="J4432">
        <v>4</v>
      </c>
      <c r="K4432">
        <v>2</v>
      </c>
      <c r="L4432">
        <v>168</v>
      </c>
      <c r="M4432">
        <v>158</v>
      </c>
      <c r="N4432">
        <v>179</v>
      </c>
      <c r="AD4432">
        <v>249</v>
      </c>
      <c r="AE4432">
        <v>257</v>
      </c>
      <c r="AI4432">
        <v>180</v>
      </c>
      <c r="AJ4432">
        <v>181</v>
      </c>
      <c r="AL4432">
        <v>137</v>
      </c>
      <c r="AM4432">
        <v>253</v>
      </c>
      <c r="AN4432">
        <v>180.5</v>
      </c>
      <c r="AO4432">
        <v>120</v>
      </c>
      <c r="AP4432">
        <v>120</v>
      </c>
      <c r="AQ4432">
        <v>105.1094890510949</v>
      </c>
      <c r="AR4432">
        <v>137</v>
      </c>
      <c r="BH4432">
        <v>8</v>
      </c>
      <c r="BI4432">
        <v>2</v>
      </c>
      <c r="BJ4432">
        <v>6</v>
      </c>
      <c r="BO4432">
        <v>6</v>
      </c>
      <c r="BQ4432" t="s">
        <v>185</v>
      </c>
      <c r="BR4432" t="s">
        <v>186</v>
      </c>
      <c r="BS4432" t="s">
        <v>284</v>
      </c>
      <c r="BT4432" t="s">
        <v>188</v>
      </c>
      <c r="BU4432">
        <v>26</v>
      </c>
      <c r="BV4432" t="s">
        <v>285</v>
      </c>
      <c r="BW4432" t="s">
        <v>173</v>
      </c>
      <c r="BX4432">
        <v>0</v>
      </c>
      <c r="BY4432">
        <v>0</v>
      </c>
      <c r="BZ4432">
        <v>0</v>
      </c>
      <c r="CA4432">
        <v>0</v>
      </c>
      <c r="CB4432">
        <v>22</v>
      </c>
      <c r="CC4432">
        <v>11</v>
      </c>
      <c r="CD4432">
        <v>11</v>
      </c>
      <c r="CE4432">
        <v>4</v>
      </c>
      <c r="CF4432">
        <v>1</v>
      </c>
      <c r="CG4432">
        <v>3</v>
      </c>
      <c r="CH4432">
        <v>0</v>
      </c>
      <c r="CI4432">
        <v>0</v>
      </c>
      <c r="CJ4432">
        <v>0</v>
      </c>
      <c r="CK4432">
        <v>0</v>
      </c>
      <c r="CL4432">
        <v>3</v>
      </c>
      <c r="CM4432">
        <v>0</v>
      </c>
      <c r="CN4432">
        <v>11</v>
      </c>
      <c r="CO4432">
        <v>11</v>
      </c>
      <c r="CP4432">
        <v>1</v>
      </c>
      <c r="CQ4432">
        <v>6.5476190476190479E-2</v>
      </c>
      <c r="CR4432">
        <v>6.5476190476190479E-2</v>
      </c>
      <c r="CS4432">
        <v>6.0941828254847653E-2</v>
      </c>
      <c r="CT4432">
        <v>6.0941828254847653E-2</v>
      </c>
      <c r="CU4432">
        <v>2791</v>
      </c>
      <c r="CV4432">
        <v>-1</v>
      </c>
    </row>
    <row r="4433" spans="1:100" x14ac:dyDescent="0.2">
      <c r="A4433">
        <v>2022</v>
      </c>
      <c r="B4433">
        <v>6</v>
      </c>
      <c r="C4433" s="267">
        <v>44739</v>
      </c>
      <c r="D4433">
        <v>212</v>
      </c>
      <c r="E4433">
        <v>140</v>
      </c>
      <c r="F4433">
        <v>8</v>
      </c>
      <c r="G4433" t="s">
        <v>506</v>
      </c>
      <c r="H4433" t="s">
        <v>507</v>
      </c>
      <c r="I4433" t="s">
        <v>169</v>
      </c>
      <c r="J4433">
        <v>2</v>
      </c>
      <c r="K4433">
        <v>2</v>
      </c>
      <c r="L4433">
        <v>485</v>
      </c>
      <c r="M4433">
        <v>451</v>
      </c>
      <c r="N4433">
        <v>518</v>
      </c>
      <c r="S4433">
        <v>597</v>
      </c>
      <c r="X4433">
        <v>485</v>
      </c>
      <c r="AA4433">
        <v>600</v>
      </c>
      <c r="AB4433">
        <v>641</v>
      </c>
      <c r="AC4433">
        <v>643</v>
      </c>
      <c r="AE4433">
        <v>664</v>
      </c>
      <c r="AF4433">
        <v>451</v>
      </c>
      <c r="AG4433">
        <v>476</v>
      </c>
      <c r="AH4433">
        <v>442</v>
      </c>
      <c r="AJ4433">
        <v>525</v>
      </c>
      <c r="AM4433">
        <v>629</v>
      </c>
      <c r="AN4433">
        <v>475.8</v>
      </c>
      <c r="AO4433">
        <v>60</v>
      </c>
      <c r="AP4433">
        <v>120</v>
      </c>
      <c r="AQ4433"/>
      <c r="AR4433"/>
      <c r="AV4433">
        <v>1</v>
      </c>
      <c r="AW4433">
        <v>1</v>
      </c>
      <c r="AX4433">
        <v>1</v>
      </c>
      <c r="AZ4433">
        <v>1</v>
      </c>
      <c r="BG4433">
        <v>630</v>
      </c>
      <c r="BH4433">
        <v>3</v>
      </c>
      <c r="BI4433">
        <v>2</v>
      </c>
      <c r="BJ4433">
        <v>6</v>
      </c>
      <c r="BQ4433" t="s">
        <v>180</v>
      </c>
      <c r="BR4433" t="s">
        <v>266</v>
      </c>
      <c r="BS4433" t="s">
        <v>508</v>
      </c>
      <c r="BT4433"/>
      <c r="BU4433">
        <v>26</v>
      </c>
      <c r="BV4433" t="s">
        <v>509</v>
      </c>
      <c r="BW4433" t="s">
        <v>173</v>
      </c>
      <c r="BX4433">
        <v>0</v>
      </c>
      <c r="BY4433">
        <v>4</v>
      </c>
      <c r="BZ4433">
        <v>2</v>
      </c>
      <c r="CA4433">
        <v>2</v>
      </c>
      <c r="CB4433">
        <v>11</v>
      </c>
      <c r="CC4433">
        <v>5.5</v>
      </c>
      <c r="CD4433">
        <v>635</v>
      </c>
      <c r="CE4433">
        <v>2</v>
      </c>
      <c r="CF4433">
        <v>1</v>
      </c>
      <c r="CG4433">
        <v>3</v>
      </c>
      <c r="CH4433">
        <v>0</v>
      </c>
      <c r="CI4433">
        <v>0</v>
      </c>
      <c r="CJ4433">
        <v>0</v>
      </c>
      <c r="CK4433">
        <v>0</v>
      </c>
      <c r="CL4433">
        <v>0</v>
      </c>
      <c r="CM4433">
        <v>0</v>
      </c>
      <c r="CN4433">
        <v>7.5</v>
      </c>
      <c r="CO4433">
        <v>637</v>
      </c>
      <c r="CP4433">
        <v>1.1773940345368919E-2</v>
      </c>
      <c r="CQ4433">
        <v>1.54639175257732E-2</v>
      </c>
      <c r="CR4433">
        <v>1.3134020618556701</v>
      </c>
      <c r="CS4433">
        <v>1.576292559899117E-2</v>
      </c>
      <c r="CT4433">
        <v>1.33879781420765</v>
      </c>
      <c r="CU4433">
        <v>2791</v>
      </c>
      <c r="CV4433">
        <v>-1</v>
      </c>
    </row>
    <row r="4434" spans="1:100" x14ac:dyDescent="0.2">
      <c r="A4434">
        <v>2022</v>
      </c>
      <c r="B4434">
        <v>6</v>
      </c>
      <c r="C4434" s="267">
        <v>44739</v>
      </c>
      <c r="D4434">
        <v>212</v>
      </c>
      <c r="E4434">
        <v>178</v>
      </c>
      <c r="F4434">
        <v>8</v>
      </c>
      <c r="G4434" t="s">
        <v>510</v>
      </c>
      <c r="H4434" t="s">
        <v>511</v>
      </c>
      <c r="I4434" t="s">
        <v>169</v>
      </c>
      <c r="J4434">
        <v>2</v>
      </c>
      <c r="K4434">
        <v>2</v>
      </c>
      <c r="L4434">
        <v>50</v>
      </c>
      <c r="M4434">
        <v>46</v>
      </c>
      <c r="N4434">
        <v>53</v>
      </c>
      <c r="S4434">
        <v>97</v>
      </c>
      <c r="X4434">
        <v>55</v>
      </c>
      <c r="AA4434">
        <v>67</v>
      </c>
      <c r="AB4434">
        <v>73</v>
      </c>
      <c r="AC4434">
        <v>80</v>
      </c>
      <c r="AE4434">
        <v>83</v>
      </c>
      <c r="AF4434">
        <v>50</v>
      </c>
      <c r="AG4434">
        <v>55</v>
      </c>
      <c r="AH4434">
        <v>57</v>
      </c>
      <c r="AJ4434">
        <v>56</v>
      </c>
      <c r="AK4434">
        <v>112</v>
      </c>
      <c r="AL4434">
        <v>112</v>
      </c>
      <c r="AM4434">
        <v>80</v>
      </c>
      <c r="AN4434">
        <v>54.6</v>
      </c>
      <c r="AO4434">
        <v>60</v>
      </c>
      <c r="AP4434">
        <v>120</v>
      </c>
      <c r="AQ4434">
        <v>64.285714285714292</v>
      </c>
      <c r="AR4434">
        <v>112</v>
      </c>
      <c r="AV4434">
        <v>2</v>
      </c>
      <c r="AW4434">
        <v>2</v>
      </c>
      <c r="AX4434">
        <v>2</v>
      </c>
      <c r="AZ4434">
        <v>2</v>
      </c>
      <c r="BG4434">
        <v>630</v>
      </c>
      <c r="BH4434">
        <v>5</v>
      </c>
      <c r="BI4434">
        <v>8</v>
      </c>
      <c r="BJ4434">
        <v>10</v>
      </c>
      <c r="BQ4434" t="s">
        <v>180</v>
      </c>
      <c r="BR4434" t="s">
        <v>266</v>
      </c>
      <c r="BS4434" t="s">
        <v>512</v>
      </c>
      <c r="BT4434"/>
      <c r="BU4434">
        <v>26</v>
      </c>
      <c r="BV4434" t="s">
        <v>509</v>
      </c>
      <c r="BW4434" t="s">
        <v>173</v>
      </c>
      <c r="BX4434">
        <v>0</v>
      </c>
      <c r="BY4434">
        <v>8</v>
      </c>
      <c r="BZ4434">
        <v>4</v>
      </c>
      <c r="CA4434">
        <v>4</v>
      </c>
      <c r="CB4434">
        <v>23</v>
      </c>
      <c r="CC4434">
        <v>11.5</v>
      </c>
      <c r="CD4434">
        <v>641</v>
      </c>
      <c r="CE4434">
        <v>3</v>
      </c>
      <c r="CF4434">
        <v>5</v>
      </c>
      <c r="CG4434">
        <v>6</v>
      </c>
      <c r="CH4434">
        <v>0</v>
      </c>
      <c r="CI4434">
        <v>1</v>
      </c>
      <c r="CJ4434">
        <v>0</v>
      </c>
      <c r="CK4434">
        <v>0</v>
      </c>
      <c r="CL4434">
        <v>0</v>
      </c>
      <c r="CM4434">
        <v>0</v>
      </c>
      <c r="CN4434">
        <v>15.5</v>
      </c>
      <c r="CO4434">
        <v>645</v>
      </c>
      <c r="CP4434">
        <v>2.4031007751937981E-2</v>
      </c>
      <c r="CQ4434">
        <v>0.31</v>
      </c>
      <c r="CR4434">
        <v>12.9</v>
      </c>
      <c r="CS4434">
        <v>0.28388278388278387</v>
      </c>
      <c r="CT4434">
        <v>11.81318681318681</v>
      </c>
      <c r="CU4434">
        <v>2791</v>
      </c>
      <c r="CV4434">
        <v>-1</v>
      </c>
    </row>
    <row r="4435" spans="1:100" x14ac:dyDescent="0.2">
      <c r="A4435">
        <v>2022</v>
      </c>
      <c r="B4435">
        <v>6</v>
      </c>
      <c r="C4435" s="267">
        <v>44739</v>
      </c>
      <c r="D4435">
        <v>52</v>
      </c>
      <c r="E4435">
        <v>130</v>
      </c>
      <c r="F4435">
        <v>25</v>
      </c>
      <c r="G4435" t="s">
        <v>487</v>
      </c>
      <c r="H4435" t="s">
        <v>488</v>
      </c>
      <c r="I4435" t="s">
        <v>317</v>
      </c>
      <c r="J4435">
        <v>9</v>
      </c>
      <c r="K4435">
        <v>1</v>
      </c>
      <c r="L4435">
        <v>12</v>
      </c>
      <c r="M4435">
        <v>11</v>
      </c>
      <c r="N4435">
        <v>12</v>
      </c>
      <c r="P4435">
        <v>22</v>
      </c>
      <c r="Q4435">
        <v>20</v>
      </c>
      <c r="R4435">
        <v>21</v>
      </c>
      <c r="S4435">
        <v>22</v>
      </c>
      <c r="U4435">
        <v>14</v>
      </c>
      <c r="V4435">
        <v>12</v>
      </c>
      <c r="W4435">
        <v>12</v>
      </c>
      <c r="X4435">
        <v>13</v>
      </c>
      <c r="Y4435">
        <v>89</v>
      </c>
      <c r="Z4435">
        <v>88</v>
      </c>
      <c r="AD4435">
        <v>24</v>
      </c>
      <c r="AE4435">
        <v>25</v>
      </c>
      <c r="AI4435">
        <v>12</v>
      </c>
      <c r="AJ4435">
        <v>13</v>
      </c>
      <c r="AL4435">
        <v>87</v>
      </c>
      <c r="AM4435">
        <v>22.333333333333329</v>
      </c>
      <c r="AN4435">
        <v>12.66666666666667</v>
      </c>
      <c r="AO4435">
        <v>336</v>
      </c>
      <c r="AP4435">
        <v>96</v>
      </c>
      <c r="AQ4435">
        <v>368.18181818181807</v>
      </c>
      <c r="AR4435">
        <v>88</v>
      </c>
      <c r="AV4435">
        <v>4</v>
      </c>
      <c r="AW4435">
        <v>4</v>
      </c>
      <c r="AX4435">
        <v>4</v>
      </c>
      <c r="AZ4435">
        <v>4</v>
      </c>
      <c r="BG4435">
        <v>520</v>
      </c>
      <c r="BH4435">
        <v>4</v>
      </c>
      <c r="BI4435">
        <v>9</v>
      </c>
      <c r="BJ4435">
        <v>7</v>
      </c>
      <c r="BQ4435" t="s">
        <v>180</v>
      </c>
      <c r="BR4435" t="s">
        <v>266</v>
      </c>
      <c r="BS4435" t="s">
        <v>489</v>
      </c>
      <c r="BT4435"/>
      <c r="BU4435">
        <v>26</v>
      </c>
      <c r="BV4435" t="s">
        <v>487</v>
      </c>
      <c r="BW4435" t="s">
        <v>222</v>
      </c>
      <c r="BX4435">
        <v>0</v>
      </c>
      <c r="BY4435">
        <v>16</v>
      </c>
      <c r="BZ4435">
        <v>16</v>
      </c>
      <c r="CA4435">
        <v>16</v>
      </c>
      <c r="CB4435">
        <v>20</v>
      </c>
      <c r="CC4435">
        <v>20</v>
      </c>
      <c r="CD4435">
        <v>540</v>
      </c>
      <c r="CE4435">
        <v>8</v>
      </c>
      <c r="CF4435">
        <v>13</v>
      </c>
      <c r="CG4435">
        <v>11</v>
      </c>
      <c r="CH4435">
        <v>0</v>
      </c>
      <c r="CI4435">
        <v>4</v>
      </c>
      <c r="CJ4435">
        <v>0</v>
      </c>
      <c r="CK4435">
        <v>0</v>
      </c>
      <c r="CL4435">
        <v>0</v>
      </c>
      <c r="CM4435">
        <v>0</v>
      </c>
      <c r="CN4435">
        <v>36</v>
      </c>
      <c r="CO4435">
        <v>556</v>
      </c>
      <c r="CP4435">
        <v>6.4748201438848921E-2</v>
      </c>
      <c r="CQ4435">
        <v>3</v>
      </c>
      <c r="CR4435">
        <v>46.333333333333343</v>
      </c>
      <c r="CS4435">
        <v>2.8421052631578951</v>
      </c>
      <c r="CT4435">
        <v>43.894736842105267</v>
      </c>
      <c r="CU4435">
        <v>2791</v>
      </c>
      <c r="CV4435">
        <v>-1</v>
      </c>
    </row>
    <row r="4436" spans="1:100" x14ac:dyDescent="0.2">
      <c r="A4436">
        <v>2022</v>
      </c>
      <c r="B4436">
        <v>6</v>
      </c>
      <c r="C4436" s="267">
        <v>44739</v>
      </c>
      <c r="D4436">
        <v>372</v>
      </c>
      <c r="E4436">
        <v>646</v>
      </c>
      <c r="F4436">
        <v>46</v>
      </c>
      <c r="G4436" t="s">
        <v>276</v>
      </c>
      <c r="H4436" t="s">
        <v>277</v>
      </c>
      <c r="I4436" t="s">
        <v>221</v>
      </c>
      <c r="J4436">
        <v>2</v>
      </c>
      <c r="K4436">
        <v>2</v>
      </c>
      <c r="L4436">
        <v>212</v>
      </c>
      <c r="M4436">
        <v>197</v>
      </c>
      <c r="N4436">
        <v>226</v>
      </c>
      <c r="AD4436">
        <v>333</v>
      </c>
      <c r="AE4436">
        <v>322</v>
      </c>
      <c r="AI4436">
        <v>212</v>
      </c>
      <c r="AJ4436">
        <v>216</v>
      </c>
      <c r="AM4436">
        <v>327.5</v>
      </c>
      <c r="AN4436">
        <v>214</v>
      </c>
      <c r="AO4436">
        <v>37</v>
      </c>
      <c r="AP4436">
        <v>150</v>
      </c>
      <c r="AQ4436"/>
      <c r="AR4436"/>
      <c r="BH4436">
        <v>13</v>
      </c>
      <c r="BI4436">
        <v>8</v>
      </c>
      <c r="BJ4436">
        <v>9</v>
      </c>
      <c r="BQ4436" t="s">
        <v>180</v>
      </c>
      <c r="BR4436" t="s">
        <v>266</v>
      </c>
      <c r="BS4436" t="s">
        <v>278</v>
      </c>
      <c r="BT4436"/>
      <c r="BU4436">
        <v>26</v>
      </c>
      <c r="BV4436" t="s">
        <v>323</v>
      </c>
      <c r="BW4436" t="s">
        <v>222</v>
      </c>
      <c r="BX4436">
        <v>0</v>
      </c>
      <c r="BY4436">
        <v>0</v>
      </c>
      <c r="BZ4436">
        <v>0</v>
      </c>
      <c r="CA4436">
        <v>0</v>
      </c>
      <c r="CB4436">
        <v>30</v>
      </c>
      <c r="CC4436">
        <v>15</v>
      </c>
      <c r="CD4436">
        <v>15</v>
      </c>
      <c r="CE4436">
        <v>6</v>
      </c>
      <c r="CF4436">
        <v>4</v>
      </c>
      <c r="CG4436">
        <v>4</v>
      </c>
      <c r="CH4436">
        <v>0</v>
      </c>
      <c r="CI4436">
        <v>0</v>
      </c>
      <c r="CJ4436">
        <v>0</v>
      </c>
      <c r="CK4436">
        <v>0</v>
      </c>
      <c r="CL4436">
        <v>0</v>
      </c>
      <c r="CM4436">
        <v>0</v>
      </c>
      <c r="CN4436">
        <v>15</v>
      </c>
      <c r="CO4436">
        <v>15</v>
      </c>
      <c r="CP4436">
        <v>1</v>
      </c>
      <c r="CQ4436">
        <v>7.0754716981132074E-2</v>
      </c>
      <c r="CR4436">
        <v>7.0754716981132074E-2</v>
      </c>
      <c r="CS4436">
        <v>7.0093457943925228E-2</v>
      </c>
      <c r="CT4436">
        <v>7.0093457943925228E-2</v>
      </c>
      <c r="CU4436">
        <v>2791</v>
      </c>
      <c r="CV4436">
        <v>-1</v>
      </c>
    </row>
    <row r="4437" spans="1:100" x14ac:dyDescent="0.2">
      <c r="A4437">
        <v>2022</v>
      </c>
      <c r="B4437">
        <v>6</v>
      </c>
      <c r="C4437" s="267">
        <v>44739</v>
      </c>
      <c r="D4437">
        <v>372</v>
      </c>
      <c r="E4437">
        <v>647</v>
      </c>
      <c r="F4437">
        <v>46</v>
      </c>
      <c r="G4437" t="s">
        <v>264</v>
      </c>
      <c r="H4437" t="s">
        <v>265</v>
      </c>
      <c r="I4437" t="s">
        <v>221</v>
      </c>
      <c r="J4437">
        <v>2</v>
      </c>
      <c r="K4437">
        <v>2</v>
      </c>
      <c r="L4437">
        <v>212</v>
      </c>
      <c r="M4437">
        <v>197</v>
      </c>
      <c r="N4437">
        <v>226</v>
      </c>
      <c r="AD4437">
        <v>304</v>
      </c>
      <c r="AE4437">
        <v>318</v>
      </c>
      <c r="AI4437">
        <v>201</v>
      </c>
      <c r="AJ4437">
        <v>222</v>
      </c>
      <c r="AL4437">
        <v>135</v>
      </c>
      <c r="AM4437">
        <v>311</v>
      </c>
      <c r="AN4437">
        <v>211.5</v>
      </c>
      <c r="AO4437">
        <v>37</v>
      </c>
      <c r="AP4437">
        <v>150</v>
      </c>
      <c r="AQ4437">
        <v>53.333333333333343</v>
      </c>
      <c r="AR4437">
        <v>135</v>
      </c>
      <c r="BH4437">
        <v>7</v>
      </c>
      <c r="BI4437">
        <v>2</v>
      </c>
      <c r="BJ4437">
        <v>15</v>
      </c>
      <c r="BQ4437" t="s">
        <v>180</v>
      </c>
      <c r="BR4437" t="s">
        <v>266</v>
      </c>
      <c r="BS4437" t="s">
        <v>267</v>
      </c>
      <c r="BT4437"/>
      <c r="BU4437">
        <v>26</v>
      </c>
      <c r="BV4437" t="s">
        <v>323</v>
      </c>
      <c r="BW4437" t="s">
        <v>222</v>
      </c>
      <c r="BX4437">
        <v>0</v>
      </c>
      <c r="BY4437">
        <v>0</v>
      </c>
      <c r="BZ4437">
        <v>0</v>
      </c>
      <c r="CA4437">
        <v>0</v>
      </c>
      <c r="CB4437">
        <v>24</v>
      </c>
      <c r="CC4437">
        <v>12</v>
      </c>
      <c r="CD4437">
        <v>12</v>
      </c>
      <c r="CE4437">
        <v>3</v>
      </c>
      <c r="CF4437">
        <v>1</v>
      </c>
      <c r="CG4437">
        <v>7</v>
      </c>
      <c r="CH4437">
        <v>0</v>
      </c>
      <c r="CI4437">
        <v>0</v>
      </c>
      <c r="CJ4437">
        <v>0</v>
      </c>
      <c r="CK4437">
        <v>0</v>
      </c>
      <c r="CL4437">
        <v>0</v>
      </c>
      <c r="CM4437">
        <v>0</v>
      </c>
      <c r="CN4437">
        <v>12</v>
      </c>
      <c r="CO4437">
        <v>12</v>
      </c>
      <c r="CP4437">
        <v>1</v>
      </c>
      <c r="CQ4437">
        <v>5.6603773584905662E-2</v>
      </c>
      <c r="CR4437">
        <v>5.6603773584905662E-2</v>
      </c>
      <c r="CS4437">
        <v>5.6737588652482268E-2</v>
      </c>
      <c r="CT4437">
        <v>5.6737588652482268E-2</v>
      </c>
      <c r="CU4437">
        <v>2791</v>
      </c>
      <c r="CV4437">
        <v>-1</v>
      </c>
    </row>
    <row r="4438" spans="1:100" x14ac:dyDescent="0.2">
      <c r="A4438">
        <v>2022</v>
      </c>
      <c r="B4438">
        <v>6</v>
      </c>
      <c r="C4438" s="267">
        <v>44739</v>
      </c>
      <c r="D4438">
        <v>1</v>
      </c>
      <c r="E4438">
        <v>1</v>
      </c>
      <c r="F4438"/>
      <c r="G4438" t="s">
        <v>388</v>
      </c>
      <c r="H4438" t="s">
        <v>389</v>
      </c>
      <c r="I4438" t="s">
        <v>169</v>
      </c>
      <c r="J4438">
        <v>3</v>
      </c>
      <c r="K4438">
        <v>2</v>
      </c>
      <c r="L4438">
        <v>111</v>
      </c>
      <c r="M4438">
        <v>103</v>
      </c>
      <c r="N4438">
        <v>118</v>
      </c>
      <c r="AM4438"/>
      <c r="AN4438"/>
      <c r="AO4438">
        <v>108</v>
      </c>
      <c r="AP4438">
        <v>100</v>
      </c>
      <c r="AQ4438"/>
      <c r="AR4438"/>
      <c r="AU4438">
        <v>16</v>
      </c>
      <c r="BQ4438" t="s">
        <v>390</v>
      </c>
      <c r="BR4438" t="s">
        <v>390</v>
      </c>
      <c r="BS4438"/>
      <c r="BT4438"/>
      <c r="BU4438">
        <v>26</v>
      </c>
      <c r="BV4438" t="s">
        <v>391</v>
      </c>
      <c r="BX4438">
        <v>0</v>
      </c>
      <c r="BY4438">
        <v>0</v>
      </c>
      <c r="BZ4438">
        <v>0</v>
      </c>
      <c r="CA4438">
        <v>16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0</v>
      </c>
      <c r="CJ4438">
        <v>0</v>
      </c>
      <c r="CK4438">
        <v>0</v>
      </c>
      <c r="CL4438">
        <v>0</v>
      </c>
      <c r="CM4438">
        <v>0</v>
      </c>
      <c r="CN4438">
        <v>0</v>
      </c>
      <c r="CO4438">
        <v>16</v>
      </c>
      <c r="CP4438">
        <v>0</v>
      </c>
      <c r="CQ4438">
        <v>0</v>
      </c>
      <c r="CR4438">
        <v>0.14414414414414409</v>
      </c>
      <c r="CS4438"/>
      <c r="CT4438"/>
      <c r="CU4438">
        <v>2791</v>
      </c>
      <c r="CV4438"/>
    </row>
    <row r="4439" spans="1:100" x14ac:dyDescent="0.2">
      <c r="A4439">
        <v>2022</v>
      </c>
      <c r="B4439">
        <v>6</v>
      </c>
      <c r="C4439" s="267">
        <v>44739</v>
      </c>
      <c r="D4439">
        <v>1</v>
      </c>
      <c r="E4439">
        <v>2</v>
      </c>
      <c r="F4439"/>
      <c r="G4439" t="s">
        <v>392</v>
      </c>
      <c r="H4439" t="s">
        <v>393</v>
      </c>
      <c r="I4439" t="s">
        <v>169</v>
      </c>
      <c r="J4439">
        <v>3</v>
      </c>
      <c r="K4439">
        <v>2</v>
      </c>
      <c r="L4439">
        <v>113</v>
      </c>
      <c r="M4439">
        <v>105</v>
      </c>
      <c r="N4439">
        <v>120</v>
      </c>
      <c r="AM4439"/>
      <c r="AN4439"/>
      <c r="AO4439">
        <v>108</v>
      </c>
      <c r="AP4439">
        <v>100</v>
      </c>
      <c r="AQ4439"/>
      <c r="AR4439"/>
      <c r="BQ4439" t="s">
        <v>390</v>
      </c>
      <c r="BR4439" t="s">
        <v>390</v>
      </c>
      <c r="BS4439"/>
      <c r="BT4439"/>
      <c r="BU4439">
        <v>26</v>
      </c>
      <c r="BV4439" t="s">
        <v>391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0</v>
      </c>
      <c r="CJ4439">
        <v>0</v>
      </c>
      <c r="CK4439">
        <v>0</v>
      </c>
      <c r="CL4439">
        <v>0</v>
      </c>
      <c r="CM4439">
        <v>0</v>
      </c>
      <c r="CN4439">
        <v>0</v>
      </c>
      <c r="CO4439">
        <v>0</v>
      </c>
      <c r="CP4439"/>
      <c r="CQ4439">
        <v>0</v>
      </c>
      <c r="CR4439">
        <v>0</v>
      </c>
      <c r="CS4439"/>
      <c r="CT4439"/>
      <c r="CU4439">
        <v>2791</v>
      </c>
      <c r="CV4439"/>
    </row>
    <row r="4440" spans="1:100" x14ac:dyDescent="0.2">
      <c r="A4440">
        <v>2022</v>
      </c>
      <c r="B4440">
        <v>6</v>
      </c>
      <c r="C4440" s="267">
        <v>44739</v>
      </c>
      <c r="D4440">
        <v>29</v>
      </c>
      <c r="E4440">
        <v>81</v>
      </c>
      <c r="F4440"/>
      <c r="G4440" t="s">
        <v>484</v>
      </c>
      <c r="H4440" t="s">
        <v>485</v>
      </c>
      <c r="I4440" t="s">
        <v>169</v>
      </c>
      <c r="J4440">
        <v>2</v>
      </c>
      <c r="K4440">
        <v>3</v>
      </c>
      <c r="L4440">
        <v>388</v>
      </c>
      <c r="M4440">
        <v>360</v>
      </c>
      <c r="N4440">
        <v>415</v>
      </c>
      <c r="AM4440"/>
      <c r="AN4440"/>
      <c r="AO4440">
        <v>60</v>
      </c>
      <c r="AP4440">
        <v>120</v>
      </c>
      <c r="AQ4440"/>
      <c r="AR4440"/>
      <c r="AU4440">
        <v>120</v>
      </c>
      <c r="BQ4440" t="s">
        <v>180</v>
      </c>
      <c r="BR4440" t="s">
        <v>266</v>
      </c>
      <c r="BS4440" t="s">
        <v>486</v>
      </c>
      <c r="BT4440"/>
      <c r="BU4440">
        <v>26</v>
      </c>
      <c r="BV4440" t="s">
        <v>483</v>
      </c>
      <c r="BX4440">
        <v>0</v>
      </c>
      <c r="BY4440">
        <v>0</v>
      </c>
      <c r="BZ4440">
        <v>0</v>
      </c>
      <c r="CA4440">
        <v>120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0</v>
      </c>
      <c r="CJ4440">
        <v>0</v>
      </c>
      <c r="CK4440">
        <v>0</v>
      </c>
      <c r="CL4440">
        <v>0</v>
      </c>
      <c r="CM4440">
        <v>0</v>
      </c>
      <c r="CN4440">
        <v>0</v>
      </c>
      <c r="CO4440">
        <v>120</v>
      </c>
      <c r="CP4440">
        <v>0</v>
      </c>
      <c r="CQ4440">
        <v>0</v>
      </c>
      <c r="CR4440">
        <v>0.30927835051546387</v>
      </c>
      <c r="CS4440"/>
      <c r="CT4440"/>
      <c r="CU4440">
        <v>2791</v>
      </c>
      <c r="CV4440"/>
    </row>
    <row r="4441" spans="1:100" x14ac:dyDescent="0.2">
      <c r="A4441">
        <v>2022</v>
      </c>
      <c r="B4441">
        <v>6</v>
      </c>
      <c r="C4441" s="267">
        <v>44739</v>
      </c>
      <c r="D4441">
        <v>29</v>
      </c>
      <c r="E4441">
        <v>83</v>
      </c>
      <c r="F4441"/>
      <c r="G4441" t="s">
        <v>480</v>
      </c>
      <c r="H4441" t="s">
        <v>481</v>
      </c>
      <c r="I4441" t="s">
        <v>169</v>
      </c>
      <c r="J4441">
        <v>2</v>
      </c>
      <c r="K4441">
        <v>3</v>
      </c>
      <c r="L4441">
        <v>22</v>
      </c>
      <c r="M4441">
        <v>20</v>
      </c>
      <c r="N4441">
        <v>23</v>
      </c>
      <c r="AM4441"/>
      <c r="AN4441"/>
      <c r="AO4441">
        <v>60</v>
      </c>
      <c r="AP4441">
        <v>120</v>
      </c>
      <c r="AQ4441"/>
      <c r="AR4441"/>
      <c r="BQ4441" t="s">
        <v>180</v>
      </c>
      <c r="BR4441" t="s">
        <v>266</v>
      </c>
      <c r="BS4441" t="s">
        <v>482</v>
      </c>
      <c r="BT4441"/>
      <c r="BU4441">
        <v>26</v>
      </c>
      <c r="BV4441" t="s">
        <v>483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>
        <v>0</v>
      </c>
      <c r="CL4441">
        <v>0</v>
      </c>
      <c r="CM4441">
        <v>0</v>
      </c>
      <c r="CN4441">
        <v>0</v>
      </c>
      <c r="CO4441">
        <v>0</v>
      </c>
      <c r="CP4441"/>
      <c r="CQ4441">
        <v>0</v>
      </c>
      <c r="CR4441">
        <v>0</v>
      </c>
      <c r="CS4441"/>
      <c r="CT4441"/>
      <c r="CU4441">
        <v>2791</v>
      </c>
      <c r="CV4441"/>
    </row>
    <row r="4442" spans="1:100" x14ac:dyDescent="0.2">
      <c r="A4442">
        <v>2022</v>
      </c>
      <c r="B4442">
        <v>6</v>
      </c>
      <c r="C4442" s="267">
        <v>44739</v>
      </c>
      <c r="D4442">
        <v>47</v>
      </c>
      <c r="E4442">
        <v>122</v>
      </c>
      <c r="F4442"/>
      <c r="G4442" t="s">
        <v>250</v>
      </c>
      <c r="H4442" t="s">
        <v>251</v>
      </c>
      <c r="I4442" t="s">
        <v>246</v>
      </c>
      <c r="J4442">
        <v>2</v>
      </c>
      <c r="K4442">
        <v>1</v>
      </c>
      <c r="L4442">
        <v>280</v>
      </c>
      <c r="M4442">
        <v>267</v>
      </c>
      <c r="N4442">
        <v>292</v>
      </c>
      <c r="AM4442"/>
      <c r="AN4442"/>
      <c r="AO4442">
        <v>64</v>
      </c>
      <c r="AP4442">
        <v>113</v>
      </c>
      <c r="AQ4442"/>
      <c r="AR4442"/>
      <c r="AU4442">
        <v>100</v>
      </c>
      <c r="BQ4442" t="s">
        <v>185</v>
      </c>
      <c r="BR4442" t="s">
        <v>247</v>
      </c>
      <c r="BS4442" t="s">
        <v>252</v>
      </c>
      <c r="BT4442" t="s">
        <v>249</v>
      </c>
      <c r="BU4442">
        <v>26</v>
      </c>
      <c r="BV4442" t="s">
        <v>253</v>
      </c>
      <c r="BX4442">
        <v>0</v>
      </c>
      <c r="BY4442">
        <v>0</v>
      </c>
      <c r="BZ4442">
        <v>0</v>
      </c>
      <c r="CA4442">
        <v>100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0</v>
      </c>
      <c r="CM4442">
        <v>0</v>
      </c>
      <c r="CN4442">
        <v>0</v>
      </c>
      <c r="CO4442">
        <v>100</v>
      </c>
      <c r="CP4442">
        <v>0</v>
      </c>
      <c r="CQ4442">
        <v>0</v>
      </c>
      <c r="CR4442">
        <v>0.35714285714285721</v>
      </c>
      <c r="CS4442"/>
      <c r="CT4442"/>
      <c r="CU4442">
        <v>2791</v>
      </c>
      <c r="CV4442"/>
    </row>
    <row r="4443" spans="1:100" x14ac:dyDescent="0.2">
      <c r="A4443">
        <v>2022</v>
      </c>
      <c r="B4443">
        <v>6</v>
      </c>
      <c r="C4443" s="267">
        <v>44739</v>
      </c>
      <c r="D4443">
        <v>406</v>
      </c>
      <c r="E4443">
        <v>623</v>
      </c>
      <c r="F4443"/>
      <c r="G4443" t="s">
        <v>609</v>
      </c>
      <c r="H4443" t="s">
        <v>610</v>
      </c>
      <c r="I4443" t="s">
        <v>169</v>
      </c>
      <c r="J4443">
        <v>1</v>
      </c>
      <c r="K4443">
        <v>5</v>
      </c>
      <c r="L4443">
        <v>599</v>
      </c>
      <c r="M4443">
        <v>551</v>
      </c>
      <c r="N4443">
        <v>646</v>
      </c>
      <c r="AM4443"/>
      <c r="AN4443"/>
      <c r="AO4443">
        <v>23</v>
      </c>
      <c r="AP4443">
        <v>157</v>
      </c>
      <c r="AQ4443"/>
      <c r="AR4443"/>
      <c r="BQ4443" t="s">
        <v>180</v>
      </c>
      <c r="BR4443" t="s">
        <v>192</v>
      </c>
      <c r="BS4443" t="s">
        <v>611</v>
      </c>
      <c r="BT4443"/>
      <c r="BU4443">
        <v>26</v>
      </c>
      <c r="BV4443" t="s">
        <v>608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  <c r="CI4443">
        <v>0</v>
      </c>
      <c r="CJ4443">
        <v>0</v>
      </c>
      <c r="CK4443">
        <v>0</v>
      </c>
      <c r="CL4443">
        <v>0</v>
      </c>
      <c r="CM4443">
        <v>0</v>
      </c>
      <c r="CN4443">
        <v>0</v>
      </c>
      <c r="CO4443">
        <v>0</v>
      </c>
      <c r="CP4443"/>
      <c r="CQ4443">
        <v>0</v>
      </c>
      <c r="CR4443">
        <v>0</v>
      </c>
      <c r="CS4443"/>
      <c r="CT4443"/>
      <c r="CU4443">
        <v>2791</v>
      </c>
      <c r="CV4443"/>
    </row>
    <row r="4444" spans="1:100" x14ac:dyDescent="0.2">
      <c r="A4444">
        <v>2022</v>
      </c>
      <c r="B4444">
        <v>6</v>
      </c>
      <c r="C4444" s="267">
        <v>44739</v>
      </c>
      <c r="D4444">
        <v>406</v>
      </c>
      <c r="E4444">
        <v>624</v>
      </c>
      <c r="F4444"/>
      <c r="G4444" t="s">
        <v>612</v>
      </c>
      <c r="H4444" t="s">
        <v>613</v>
      </c>
      <c r="I4444" t="s">
        <v>169</v>
      </c>
      <c r="J4444">
        <v>1</v>
      </c>
      <c r="K4444">
        <v>5</v>
      </c>
      <c r="L4444">
        <v>374</v>
      </c>
      <c r="M4444">
        <v>344</v>
      </c>
      <c r="N4444">
        <v>403</v>
      </c>
      <c r="AM4444"/>
      <c r="AN4444"/>
      <c r="AO4444">
        <v>23</v>
      </c>
      <c r="AP4444">
        <v>157</v>
      </c>
      <c r="AQ4444"/>
      <c r="AR4444"/>
      <c r="BQ4444" t="s">
        <v>180</v>
      </c>
      <c r="BR4444" t="s">
        <v>192</v>
      </c>
      <c r="BS4444" t="s">
        <v>197</v>
      </c>
      <c r="BT4444"/>
      <c r="BU4444">
        <v>26</v>
      </c>
      <c r="BV4444" t="s">
        <v>608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0</v>
      </c>
      <c r="CN4444">
        <v>0</v>
      </c>
      <c r="CO4444">
        <v>0</v>
      </c>
      <c r="CP4444"/>
      <c r="CQ4444">
        <v>0</v>
      </c>
      <c r="CR4444">
        <v>0</v>
      </c>
      <c r="CS4444"/>
      <c r="CT4444"/>
      <c r="CU4444">
        <v>2791</v>
      </c>
      <c r="CV4444"/>
    </row>
    <row r="4445" spans="1:100" x14ac:dyDescent="0.2">
      <c r="A4445">
        <v>2022</v>
      </c>
      <c r="B4445">
        <v>6</v>
      </c>
      <c r="C4445" s="267">
        <v>44739</v>
      </c>
      <c r="D4445">
        <v>406</v>
      </c>
      <c r="E4445">
        <v>625</v>
      </c>
      <c r="F4445"/>
      <c r="G4445" t="s">
        <v>614</v>
      </c>
      <c r="H4445" t="s">
        <v>615</v>
      </c>
      <c r="I4445" t="s">
        <v>169</v>
      </c>
      <c r="J4445">
        <v>1</v>
      </c>
      <c r="K4445">
        <v>5</v>
      </c>
      <c r="L4445">
        <v>140</v>
      </c>
      <c r="M4445">
        <v>129</v>
      </c>
      <c r="N4445">
        <v>150</v>
      </c>
      <c r="AM4445"/>
      <c r="AN4445"/>
      <c r="AO4445">
        <v>23</v>
      </c>
      <c r="AP4445">
        <v>157</v>
      </c>
      <c r="AQ4445"/>
      <c r="AR4445"/>
      <c r="BQ4445" t="s">
        <v>180</v>
      </c>
      <c r="BR4445" t="s">
        <v>192</v>
      </c>
      <c r="BS4445" t="s">
        <v>197</v>
      </c>
      <c r="BT4445"/>
      <c r="BU4445">
        <v>26</v>
      </c>
      <c r="BV4445" t="s">
        <v>608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0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0</v>
      </c>
      <c r="CP4445"/>
      <c r="CQ4445">
        <v>0</v>
      </c>
      <c r="CR4445">
        <v>0</v>
      </c>
      <c r="CS4445"/>
      <c r="CT4445"/>
      <c r="CU4445">
        <v>2791</v>
      </c>
      <c r="CV4445"/>
    </row>
    <row r="4446" spans="1:100" x14ac:dyDescent="0.2">
      <c r="A4446">
        <v>2022</v>
      </c>
      <c r="B4446">
        <v>6</v>
      </c>
      <c r="C4446" s="267">
        <v>44739</v>
      </c>
      <c r="D4446">
        <v>406</v>
      </c>
      <c r="E4446">
        <v>626</v>
      </c>
      <c r="F4446"/>
      <c r="G4446" t="s">
        <v>606</v>
      </c>
      <c r="H4446" t="s">
        <v>607</v>
      </c>
      <c r="I4446" t="s">
        <v>169</v>
      </c>
      <c r="J4446">
        <v>1</v>
      </c>
      <c r="K4446">
        <v>5</v>
      </c>
      <c r="L4446">
        <v>276</v>
      </c>
      <c r="M4446">
        <v>254</v>
      </c>
      <c r="N4446">
        <v>297</v>
      </c>
      <c r="AM4446"/>
      <c r="AN4446"/>
      <c r="AO4446">
        <v>23</v>
      </c>
      <c r="AP4446">
        <v>157</v>
      </c>
      <c r="AQ4446"/>
      <c r="AR4446"/>
      <c r="BQ4446" t="s">
        <v>180</v>
      </c>
      <c r="BR4446" t="s">
        <v>192</v>
      </c>
      <c r="BS4446" t="s">
        <v>197</v>
      </c>
      <c r="BT4446"/>
      <c r="BU4446">
        <v>26</v>
      </c>
      <c r="BV4446" t="s">
        <v>608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0</v>
      </c>
      <c r="CP4446"/>
      <c r="CQ4446">
        <v>0</v>
      </c>
      <c r="CR4446">
        <v>0</v>
      </c>
      <c r="CS4446"/>
      <c r="CT4446"/>
      <c r="CU4446">
        <v>2791</v>
      </c>
      <c r="CV4446"/>
    </row>
    <row r="4447" spans="1:100" x14ac:dyDescent="0.2">
      <c r="A4447">
        <v>2022</v>
      </c>
      <c r="B4447">
        <v>6</v>
      </c>
      <c r="C4447" s="267">
        <v>44739</v>
      </c>
      <c r="D4447">
        <v>407</v>
      </c>
      <c r="E4447">
        <v>627</v>
      </c>
      <c r="F4447"/>
      <c r="G4447" t="s">
        <v>190</v>
      </c>
      <c r="H4447" t="s">
        <v>191</v>
      </c>
      <c r="I4447" t="s">
        <v>169</v>
      </c>
      <c r="J4447">
        <v>1</v>
      </c>
      <c r="K4447">
        <v>5</v>
      </c>
      <c r="L4447">
        <v>418</v>
      </c>
      <c r="M4447">
        <v>384</v>
      </c>
      <c r="N4447">
        <v>452</v>
      </c>
      <c r="O4447">
        <v>495</v>
      </c>
      <c r="P4447">
        <v>486</v>
      </c>
      <c r="Q4447">
        <v>475</v>
      </c>
      <c r="R4447">
        <v>484</v>
      </c>
      <c r="T4447">
        <v>403</v>
      </c>
      <c r="U4447">
        <v>418</v>
      </c>
      <c r="V4447">
        <v>432</v>
      </c>
      <c r="W4447">
        <v>393</v>
      </c>
      <c r="AM4447">
        <v>485</v>
      </c>
      <c r="AN4447">
        <v>411.5</v>
      </c>
      <c r="AO4447">
        <v>21</v>
      </c>
      <c r="AP4447">
        <v>171</v>
      </c>
      <c r="AQ4447"/>
      <c r="AR4447"/>
      <c r="AU4447">
        <v>150</v>
      </c>
      <c r="AV4447">
        <v>2</v>
      </c>
      <c r="AX4447">
        <v>1</v>
      </c>
      <c r="BG4447">
        <v>255</v>
      </c>
      <c r="BQ4447" t="s">
        <v>180</v>
      </c>
      <c r="BR4447" t="s">
        <v>192</v>
      </c>
      <c r="BS4447" t="s">
        <v>193</v>
      </c>
      <c r="BT4447"/>
      <c r="BU4447">
        <v>26</v>
      </c>
      <c r="BV4447" t="s">
        <v>194</v>
      </c>
      <c r="BX4447">
        <v>0</v>
      </c>
      <c r="BY4447">
        <v>3</v>
      </c>
      <c r="BZ4447">
        <v>0.6</v>
      </c>
      <c r="CA4447">
        <v>150</v>
      </c>
      <c r="CB4447">
        <v>0</v>
      </c>
      <c r="CC4447">
        <v>0</v>
      </c>
      <c r="CD4447">
        <v>255</v>
      </c>
      <c r="CE4447">
        <v>0</v>
      </c>
      <c r="CF4447">
        <v>0</v>
      </c>
      <c r="CG4447">
        <v>0</v>
      </c>
      <c r="CH4447">
        <v>0</v>
      </c>
      <c r="CI4447">
        <v>0</v>
      </c>
      <c r="CJ4447">
        <v>0</v>
      </c>
      <c r="CK4447">
        <v>0</v>
      </c>
      <c r="CL4447">
        <v>0</v>
      </c>
      <c r="CM4447">
        <v>0</v>
      </c>
      <c r="CN4447">
        <v>0.6</v>
      </c>
      <c r="CO4447">
        <v>405</v>
      </c>
      <c r="CP4447">
        <v>1.481481481481481E-3</v>
      </c>
      <c r="CQ4447">
        <v>1.4354066985645931E-3</v>
      </c>
      <c r="CR4447">
        <v>0.96889952153110048</v>
      </c>
      <c r="CS4447">
        <v>1.458080194410692E-3</v>
      </c>
      <c r="CT4447">
        <v>0.9842041312272175</v>
      </c>
      <c r="CU4447">
        <v>2791</v>
      </c>
      <c r="CV4447">
        <v>-1</v>
      </c>
    </row>
    <row r="4448" spans="1:100" x14ac:dyDescent="0.2">
      <c r="A4448">
        <v>2022</v>
      </c>
      <c r="B4448">
        <v>6</v>
      </c>
      <c r="C4448" s="267">
        <v>44739</v>
      </c>
      <c r="D4448">
        <v>407</v>
      </c>
      <c r="E4448">
        <v>628</v>
      </c>
      <c r="F4448"/>
      <c r="G4448" t="s">
        <v>195</v>
      </c>
      <c r="H4448" t="s">
        <v>196</v>
      </c>
      <c r="I4448" t="s">
        <v>169</v>
      </c>
      <c r="J4448">
        <v>1</v>
      </c>
      <c r="K4448">
        <v>5</v>
      </c>
      <c r="L4448">
        <v>330</v>
      </c>
      <c r="M4448">
        <v>303</v>
      </c>
      <c r="N4448">
        <v>356</v>
      </c>
      <c r="O4448">
        <v>405</v>
      </c>
      <c r="P4448">
        <v>409</v>
      </c>
      <c r="Q4448">
        <v>402</v>
      </c>
      <c r="R4448">
        <v>396</v>
      </c>
      <c r="T4448">
        <v>306</v>
      </c>
      <c r="U4448">
        <v>324</v>
      </c>
      <c r="V4448">
        <v>304</v>
      </c>
      <c r="W4448">
        <v>300</v>
      </c>
      <c r="AM4448">
        <v>403</v>
      </c>
      <c r="AN4448">
        <v>308.5</v>
      </c>
      <c r="AO4448">
        <v>21</v>
      </c>
      <c r="AP4448">
        <v>171</v>
      </c>
      <c r="AQ4448"/>
      <c r="AR4448"/>
      <c r="AU4448">
        <v>150</v>
      </c>
      <c r="AV4448">
        <v>1</v>
      </c>
      <c r="AW4448">
        <v>1</v>
      </c>
      <c r="AX4448">
        <v>1</v>
      </c>
      <c r="BG4448">
        <v>255</v>
      </c>
      <c r="BQ4448" t="s">
        <v>180</v>
      </c>
      <c r="BR4448" t="s">
        <v>192</v>
      </c>
      <c r="BS4448" t="s">
        <v>197</v>
      </c>
      <c r="BT4448"/>
      <c r="BU4448">
        <v>26</v>
      </c>
      <c r="BV4448" t="s">
        <v>194</v>
      </c>
      <c r="BX4448">
        <v>0</v>
      </c>
      <c r="BY4448">
        <v>3</v>
      </c>
      <c r="BZ4448">
        <v>0.6</v>
      </c>
      <c r="CA4448">
        <v>150</v>
      </c>
      <c r="CB4448">
        <v>0</v>
      </c>
      <c r="CC4448">
        <v>0</v>
      </c>
      <c r="CD4448">
        <v>255</v>
      </c>
      <c r="CE4448">
        <v>0</v>
      </c>
      <c r="CF4448">
        <v>0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0</v>
      </c>
      <c r="CM4448">
        <v>0</v>
      </c>
      <c r="CN4448">
        <v>0.6</v>
      </c>
      <c r="CO4448">
        <v>405</v>
      </c>
      <c r="CP4448">
        <v>1.481481481481481E-3</v>
      </c>
      <c r="CQ4448">
        <v>1.818181818181818E-3</v>
      </c>
      <c r="CR4448">
        <v>1.2272727272727271</v>
      </c>
      <c r="CS4448">
        <v>1.944894651539708E-3</v>
      </c>
      <c r="CT4448">
        <v>1.3128038897893031</v>
      </c>
      <c r="CU4448">
        <v>2791</v>
      </c>
      <c r="CV4448">
        <v>-1</v>
      </c>
    </row>
    <row r="4449" spans="1:100" x14ac:dyDescent="0.2">
      <c r="A4449">
        <v>2022</v>
      </c>
      <c r="B4449">
        <v>6</v>
      </c>
      <c r="C4449" s="267">
        <v>44739</v>
      </c>
      <c r="D4449">
        <v>407</v>
      </c>
      <c r="E4449">
        <v>629</v>
      </c>
      <c r="F4449"/>
      <c r="G4449" t="s">
        <v>198</v>
      </c>
      <c r="H4449" t="s">
        <v>199</v>
      </c>
      <c r="I4449" t="s">
        <v>169</v>
      </c>
      <c r="J4449">
        <v>1</v>
      </c>
      <c r="K4449">
        <v>5</v>
      </c>
      <c r="L4449">
        <v>221</v>
      </c>
      <c r="M4449">
        <v>203</v>
      </c>
      <c r="N4449">
        <v>238</v>
      </c>
      <c r="O4449">
        <v>266</v>
      </c>
      <c r="P4449">
        <v>261</v>
      </c>
      <c r="Q4449">
        <v>258</v>
      </c>
      <c r="R4449">
        <v>244</v>
      </c>
      <c r="T4449">
        <v>210</v>
      </c>
      <c r="U4449">
        <v>215</v>
      </c>
      <c r="V4449">
        <v>210</v>
      </c>
      <c r="W4449">
        <v>201</v>
      </c>
      <c r="AM4449">
        <v>257.25</v>
      </c>
      <c r="AN4449">
        <v>209</v>
      </c>
      <c r="AO4449">
        <v>21</v>
      </c>
      <c r="AP4449">
        <v>171</v>
      </c>
      <c r="AQ4449"/>
      <c r="AR4449"/>
      <c r="AU4449">
        <v>150</v>
      </c>
      <c r="AV4449">
        <v>1</v>
      </c>
      <c r="AW4449">
        <v>1</v>
      </c>
      <c r="AX4449">
        <v>1</v>
      </c>
      <c r="BG4449">
        <v>255</v>
      </c>
      <c r="BQ4449" t="s">
        <v>180</v>
      </c>
      <c r="BR4449" t="s">
        <v>192</v>
      </c>
      <c r="BS4449" t="s">
        <v>197</v>
      </c>
      <c r="BT4449"/>
      <c r="BU4449">
        <v>26</v>
      </c>
      <c r="BV4449" t="s">
        <v>194</v>
      </c>
      <c r="BX4449">
        <v>0</v>
      </c>
      <c r="BY4449">
        <v>3</v>
      </c>
      <c r="BZ4449">
        <v>0.6</v>
      </c>
      <c r="CA4449">
        <v>150</v>
      </c>
      <c r="CB4449">
        <v>0</v>
      </c>
      <c r="CC4449">
        <v>0</v>
      </c>
      <c r="CD4449">
        <v>255</v>
      </c>
      <c r="CE4449">
        <v>0</v>
      </c>
      <c r="CF4449">
        <v>0</v>
      </c>
      <c r="CG4449">
        <v>0</v>
      </c>
      <c r="CH4449">
        <v>0</v>
      </c>
      <c r="CI4449">
        <v>0</v>
      </c>
      <c r="CJ4449">
        <v>0</v>
      </c>
      <c r="CK4449">
        <v>0</v>
      </c>
      <c r="CL4449">
        <v>0</v>
      </c>
      <c r="CM4449">
        <v>0</v>
      </c>
      <c r="CN4449">
        <v>0.6</v>
      </c>
      <c r="CO4449">
        <v>405</v>
      </c>
      <c r="CP4449">
        <v>1.481481481481481E-3</v>
      </c>
      <c r="CQ4449">
        <v>2.714932126696832E-3</v>
      </c>
      <c r="CR4449">
        <v>1.8325791855203619</v>
      </c>
      <c r="CS4449">
        <v>2.870813397129187E-3</v>
      </c>
      <c r="CT4449">
        <v>1.937799043062201</v>
      </c>
      <c r="CU4449">
        <v>2791</v>
      </c>
      <c r="CV4449">
        <v>-1</v>
      </c>
    </row>
    <row r="4450" spans="1:100" x14ac:dyDescent="0.2">
      <c r="A4450">
        <v>2022</v>
      </c>
      <c r="B4450">
        <v>6</v>
      </c>
      <c r="C4450" s="267">
        <v>44739</v>
      </c>
      <c r="D4450">
        <v>407</v>
      </c>
      <c r="E4450">
        <v>630</v>
      </c>
      <c r="F4450"/>
      <c r="G4450" t="s">
        <v>200</v>
      </c>
      <c r="H4450" t="s">
        <v>201</v>
      </c>
      <c r="I4450" t="s">
        <v>169</v>
      </c>
      <c r="J4450">
        <v>1</v>
      </c>
      <c r="K4450">
        <v>5</v>
      </c>
      <c r="L4450">
        <v>214</v>
      </c>
      <c r="M4450">
        <v>197</v>
      </c>
      <c r="N4450">
        <v>230</v>
      </c>
      <c r="O4450">
        <v>273</v>
      </c>
      <c r="P4450">
        <v>270</v>
      </c>
      <c r="Q4450">
        <v>270</v>
      </c>
      <c r="R4450">
        <v>260</v>
      </c>
      <c r="T4450">
        <v>224</v>
      </c>
      <c r="U4450">
        <v>222</v>
      </c>
      <c r="V4450">
        <v>216</v>
      </c>
      <c r="W4450">
        <v>219</v>
      </c>
      <c r="Y4450">
        <v>124</v>
      </c>
      <c r="AM4450">
        <v>268.25</v>
      </c>
      <c r="AN4450">
        <v>220.25</v>
      </c>
      <c r="AO4450">
        <v>21</v>
      </c>
      <c r="AP4450">
        <v>171</v>
      </c>
      <c r="AQ4450">
        <v>29.032258064516132</v>
      </c>
      <c r="AR4450">
        <v>124</v>
      </c>
      <c r="AU4450">
        <v>150</v>
      </c>
      <c r="AV4450">
        <v>2</v>
      </c>
      <c r="AW4450">
        <v>2</v>
      </c>
      <c r="AX4450">
        <v>2</v>
      </c>
      <c r="BG4450">
        <v>255</v>
      </c>
      <c r="BQ4450" t="s">
        <v>180</v>
      </c>
      <c r="BR4450" t="s">
        <v>192</v>
      </c>
      <c r="BS4450" t="s">
        <v>197</v>
      </c>
      <c r="BT4450"/>
      <c r="BU4450">
        <v>26</v>
      </c>
      <c r="BV4450" t="s">
        <v>194</v>
      </c>
      <c r="BX4450">
        <v>0</v>
      </c>
      <c r="BY4450">
        <v>6</v>
      </c>
      <c r="BZ4450">
        <v>1.2</v>
      </c>
      <c r="CA4450">
        <v>151</v>
      </c>
      <c r="CB4450">
        <v>0</v>
      </c>
      <c r="CC4450">
        <v>0</v>
      </c>
      <c r="CD4450">
        <v>255</v>
      </c>
      <c r="CE4450">
        <v>0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0</v>
      </c>
      <c r="CM4450">
        <v>0</v>
      </c>
      <c r="CN4450">
        <v>1.2</v>
      </c>
      <c r="CO4450">
        <v>406</v>
      </c>
      <c r="CP4450">
        <v>2.9556650246305421E-3</v>
      </c>
      <c r="CQ4450">
        <v>5.6074766355140183E-3</v>
      </c>
      <c r="CR4450">
        <v>1.8971962616822431</v>
      </c>
      <c r="CS4450">
        <v>5.4483541430192959E-3</v>
      </c>
      <c r="CT4450">
        <v>1.843359818388195</v>
      </c>
      <c r="CU4450">
        <v>2791</v>
      </c>
      <c r="CV4450">
        <v>-1</v>
      </c>
    </row>
    <row r="4451" spans="1:100" x14ac:dyDescent="0.2">
      <c r="A4451">
        <v>2022</v>
      </c>
      <c r="B4451">
        <v>6</v>
      </c>
      <c r="C4451" s="267">
        <v>44739</v>
      </c>
      <c r="D4451">
        <v>414</v>
      </c>
      <c r="E4451">
        <v>649</v>
      </c>
      <c r="F4451"/>
      <c r="G4451" t="s">
        <v>229</v>
      </c>
      <c r="H4451" t="s">
        <v>230</v>
      </c>
      <c r="I4451" t="s">
        <v>169</v>
      </c>
      <c r="J4451">
        <v>6</v>
      </c>
      <c r="K4451">
        <v>2</v>
      </c>
      <c r="L4451">
        <v>143</v>
      </c>
      <c r="M4451">
        <v>132</v>
      </c>
      <c r="N4451">
        <v>153</v>
      </c>
      <c r="O4451">
        <v>193</v>
      </c>
      <c r="P4451">
        <v>195</v>
      </c>
      <c r="Q4451">
        <v>198</v>
      </c>
      <c r="T4451">
        <v>138</v>
      </c>
      <c r="U4451">
        <v>141</v>
      </c>
      <c r="V4451">
        <v>174</v>
      </c>
      <c r="AM4451">
        <v>195.33333333333329</v>
      </c>
      <c r="AN4451">
        <v>151</v>
      </c>
      <c r="AO4451">
        <v>150</v>
      </c>
      <c r="AP4451">
        <v>144</v>
      </c>
      <c r="AQ4451"/>
      <c r="AR4451"/>
      <c r="AU4451">
        <v>1160</v>
      </c>
      <c r="AV4451">
        <v>2</v>
      </c>
      <c r="AW4451">
        <v>2</v>
      </c>
      <c r="AZ4451">
        <v>2</v>
      </c>
      <c r="BG4451">
        <v>1280</v>
      </c>
      <c r="BQ4451" t="s">
        <v>170</v>
      </c>
      <c r="BR4451" t="s">
        <v>171</v>
      </c>
      <c r="BS4451"/>
      <c r="BT4451"/>
      <c r="BU4451">
        <v>26</v>
      </c>
      <c r="BV4451" t="s">
        <v>231</v>
      </c>
      <c r="BX4451">
        <v>0</v>
      </c>
      <c r="BY4451">
        <v>6</v>
      </c>
      <c r="BZ4451">
        <v>3</v>
      </c>
      <c r="CA4451">
        <v>1163</v>
      </c>
      <c r="CB4451">
        <v>0</v>
      </c>
      <c r="CC4451">
        <v>0</v>
      </c>
      <c r="CD4451">
        <v>1280</v>
      </c>
      <c r="CE4451">
        <v>1</v>
      </c>
      <c r="CF4451">
        <v>1</v>
      </c>
      <c r="CG4451">
        <v>0</v>
      </c>
      <c r="CH4451">
        <v>0</v>
      </c>
      <c r="CI4451">
        <v>1</v>
      </c>
      <c r="CJ4451">
        <v>0</v>
      </c>
      <c r="CK4451">
        <v>0</v>
      </c>
      <c r="CL4451">
        <v>0</v>
      </c>
      <c r="CM4451">
        <v>0</v>
      </c>
      <c r="CN4451">
        <v>3</v>
      </c>
      <c r="CO4451">
        <v>2443</v>
      </c>
      <c r="CP4451">
        <v>1.2279983626688499E-3</v>
      </c>
      <c r="CQ4451">
        <v>2.097902097902098E-2</v>
      </c>
      <c r="CR4451">
        <v>17.08391608391608</v>
      </c>
      <c r="CS4451">
        <v>1.986754966887417E-2</v>
      </c>
      <c r="CT4451">
        <v>16.17880794701987</v>
      </c>
      <c r="CU4451">
        <v>2791</v>
      </c>
      <c r="CV4451">
        <v>-1</v>
      </c>
    </row>
    <row r="4452" spans="1:100" x14ac:dyDescent="0.2">
      <c r="A4452">
        <v>2022</v>
      </c>
      <c r="B4452">
        <v>6</v>
      </c>
      <c r="C4452" s="267">
        <v>44739</v>
      </c>
      <c r="D4452">
        <v>414</v>
      </c>
      <c r="E4452">
        <v>650</v>
      </c>
      <c r="F4452"/>
      <c r="G4452" t="s">
        <v>232</v>
      </c>
      <c r="H4452" t="s">
        <v>233</v>
      </c>
      <c r="I4452" t="s">
        <v>169</v>
      </c>
      <c r="J4452">
        <v>6</v>
      </c>
      <c r="K4452">
        <v>2</v>
      </c>
      <c r="L4452">
        <v>131</v>
      </c>
      <c r="M4452">
        <v>121</v>
      </c>
      <c r="N4452">
        <v>140</v>
      </c>
      <c r="O4452">
        <v>168</v>
      </c>
      <c r="P4452">
        <v>171</v>
      </c>
      <c r="Q4452">
        <v>174</v>
      </c>
      <c r="T4452">
        <v>132</v>
      </c>
      <c r="U4452">
        <v>134</v>
      </c>
      <c r="V4452">
        <v>133</v>
      </c>
      <c r="Y4452">
        <v>107</v>
      </c>
      <c r="AM4452">
        <v>171</v>
      </c>
      <c r="AN4452">
        <v>133</v>
      </c>
      <c r="AO4452">
        <v>150</v>
      </c>
      <c r="AP4452">
        <v>144</v>
      </c>
      <c r="AQ4452">
        <v>201.86915887850469</v>
      </c>
      <c r="AR4452">
        <v>107</v>
      </c>
      <c r="AU4452">
        <v>1160</v>
      </c>
      <c r="AV4452">
        <v>2</v>
      </c>
      <c r="AW4452">
        <v>1</v>
      </c>
      <c r="AZ4452">
        <v>3</v>
      </c>
      <c r="BG4452">
        <v>1280</v>
      </c>
      <c r="BQ4452" t="s">
        <v>170</v>
      </c>
      <c r="BR4452" t="s">
        <v>171</v>
      </c>
      <c r="BS4452"/>
      <c r="BT4452"/>
      <c r="BU4452">
        <v>26</v>
      </c>
      <c r="BV4452" t="s">
        <v>231</v>
      </c>
      <c r="BX4452">
        <v>0</v>
      </c>
      <c r="BY4452">
        <v>6</v>
      </c>
      <c r="BZ4452">
        <v>3</v>
      </c>
      <c r="CA4452">
        <v>1163</v>
      </c>
      <c r="CB4452">
        <v>0</v>
      </c>
      <c r="CC4452">
        <v>0</v>
      </c>
      <c r="CD4452">
        <v>1280</v>
      </c>
      <c r="CE4452">
        <v>1</v>
      </c>
      <c r="CF4452">
        <v>0</v>
      </c>
      <c r="CG4452">
        <v>0</v>
      </c>
      <c r="CH4452">
        <v>0</v>
      </c>
      <c r="CI4452">
        <v>1</v>
      </c>
      <c r="CJ4452">
        <v>0</v>
      </c>
      <c r="CK4452">
        <v>0</v>
      </c>
      <c r="CL4452">
        <v>0</v>
      </c>
      <c r="CM4452">
        <v>0</v>
      </c>
      <c r="CN4452">
        <v>3</v>
      </c>
      <c r="CO4452">
        <v>2443</v>
      </c>
      <c r="CP4452">
        <v>1.2279983626688499E-3</v>
      </c>
      <c r="CQ4452">
        <v>2.2900763358778629E-2</v>
      </c>
      <c r="CR4452">
        <v>18.648854961832061</v>
      </c>
      <c r="CS4452">
        <v>2.2556390977443611E-2</v>
      </c>
      <c r="CT4452">
        <v>18.368421052631579</v>
      </c>
      <c r="CU4452">
        <v>2791</v>
      </c>
      <c r="CV4452">
        <v>-1</v>
      </c>
    </row>
    <row r="4453" spans="1:100" x14ac:dyDescent="0.2">
      <c r="A4453">
        <v>2022</v>
      </c>
      <c r="B4453">
        <v>6</v>
      </c>
      <c r="C4453" s="267">
        <v>44739</v>
      </c>
      <c r="D4453">
        <v>415</v>
      </c>
      <c r="E4453">
        <v>655</v>
      </c>
      <c r="F4453"/>
      <c r="G4453" t="s">
        <v>269</v>
      </c>
      <c r="H4453" t="s">
        <v>270</v>
      </c>
      <c r="I4453" t="s">
        <v>221</v>
      </c>
      <c r="J4453">
        <v>3</v>
      </c>
      <c r="K4453">
        <v>1</v>
      </c>
      <c r="L4453">
        <v>148</v>
      </c>
      <c r="M4453">
        <v>137</v>
      </c>
      <c r="N4453">
        <v>158</v>
      </c>
      <c r="O4453">
        <v>277</v>
      </c>
      <c r="P4453">
        <v>265</v>
      </c>
      <c r="Q4453">
        <v>273</v>
      </c>
      <c r="R4453">
        <v>263</v>
      </c>
      <c r="S4453">
        <v>245</v>
      </c>
      <c r="T4453">
        <v>154</v>
      </c>
      <c r="U4453">
        <v>153</v>
      </c>
      <c r="V4453">
        <v>150</v>
      </c>
      <c r="W4453">
        <v>130</v>
      </c>
      <c r="X4453">
        <v>147</v>
      </c>
      <c r="AM4453">
        <v>264.60000000000002</v>
      </c>
      <c r="AN4453">
        <v>146.80000000000001</v>
      </c>
      <c r="AO4453">
        <v>64</v>
      </c>
      <c r="AP4453">
        <v>169</v>
      </c>
      <c r="AQ4453"/>
      <c r="AR4453"/>
      <c r="AV4453">
        <v>1</v>
      </c>
      <c r="AW4453">
        <v>2</v>
      </c>
      <c r="BQ4453" t="s">
        <v>180</v>
      </c>
      <c r="BR4453" t="s">
        <v>192</v>
      </c>
      <c r="BS4453" t="s">
        <v>271</v>
      </c>
      <c r="BT4453"/>
      <c r="BU4453">
        <v>26</v>
      </c>
      <c r="BV4453" t="s">
        <v>272</v>
      </c>
      <c r="BX4453">
        <v>0</v>
      </c>
      <c r="BY4453">
        <v>3</v>
      </c>
      <c r="BZ4453">
        <v>3</v>
      </c>
      <c r="CA4453">
        <v>3</v>
      </c>
      <c r="CB4453">
        <v>0</v>
      </c>
      <c r="CC4453">
        <v>0</v>
      </c>
      <c r="CD4453">
        <v>0</v>
      </c>
      <c r="CE4453">
        <v>1</v>
      </c>
      <c r="CF4453">
        <v>2</v>
      </c>
      <c r="CG4453">
        <v>0</v>
      </c>
      <c r="CH4453">
        <v>0</v>
      </c>
      <c r="CI4453">
        <v>0</v>
      </c>
      <c r="CJ4453">
        <v>0</v>
      </c>
      <c r="CK4453">
        <v>0</v>
      </c>
      <c r="CL4453">
        <v>0</v>
      </c>
      <c r="CM4453">
        <v>0</v>
      </c>
      <c r="CN4453">
        <v>3</v>
      </c>
      <c r="CO4453">
        <v>3</v>
      </c>
      <c r="CP4453">
        <v>1</v>
      </c>
      <c r="CQ4453">
        <v>2.0270270270270271E-2</v>
      </c>
      <c r="CR4453">
        <v>2.0270270270270271E-2</v>
      </c>
      <c r="CS4453">
        <v>2.0435967302452319E-2</v>
      </c>
      <c r="CT4453">
        <v>2.0435967302452319E-2</v>
      </c>
      <c r="CU4453">
        <v>2791</v>
      </c>
      <c r="CV4453">
        <v>-1</v>
      </c>
    </row>
    <row r="4454" spans="1:100" x14ac:dyDescent="0.2">
      <c r="A4454">
        <v>2022</v>
      </c>
      <c r="B4454">
        <v>6</v>
      </c>
      <c r="C4454" s="267">
        <v>44739</v>
      </c>
      <c r="D4454">
        <v>415</v>
      </c>
      <c r="E4454">
        <v>656</v>
      </c>
      <c r="F4454"/>
      <c r="G4454" t="s">
        <v>324</v>
      </c>
      <c r="H4454" t="s">
        <v>325</v>
      </c>
      <c r="I4454" t="s">
        <v>221</v>
      </c>
      <c r="J4454">
        <v>3</v>
      </c>
      <c r="K4454">
        <v>1</v>
      </c>
      <c r="L4454">
        <v>148</v>
      </c>
      <c r="M4454">
        <v>137</v>
      </c>
      <c r="N4454">
        <v>158</v>
      </c>
      <c r="O4454">
        <v>277</v>
      </c>
      <c r="P4454">
        <v>265</v>
      </c>
      <c r="Q4454">
        <v>273</v>
      </c>
      <c r="R4454">
        <v>263</v>
      </c>
      <c r="S4454">
        <v>245</v>
      </c>
      <c r="T4454">
        <v>154</v>
      </c>
      <c r="U4454">
        <v>153</v>
      </c>
      <c r="V4454">
        <v>150</v>
      </c>
      <c r="W4454">
        <v>130</v>
      </c>
      <c r="X4454">
        <v>147</v>
      </c>
      <c r="AM4454">
        <v>264.60000000000002</v>
      </c>
      <c r="AN4454">
        <v>146.80000000000001</v>
      </c>
      <c r="AO4454">
        <v>64</v>
      </c>
      <c r="AP4454">
        <v>169</v>
      </c>
      <c r="AQ4454"/>
      <c r="AR4454"/>
      <c r="BQ4454" t="s">
        <v>180</v>
      </c>
      <c r="BR4454" t="s">
        <v>192</v>
      </c>
      <c r="BS4454" t="s">
        <v>326</v>
      </c>
      <c r="BT4454"/>
      <c r="BU4454">
        <v>26</v>
      </c>
      <c r="BV4454" t="s">
        <v>272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0</v>
      </c>
      <c r="CM4454">
        <v>0</v>
      </c>
      <c r="CN4454">
        <v>0</v>
      </c>
      <c r="CO4454">
        <v>0</v>
      </c>
      <c r="CP4454"/>
      <c r="CQ4454">
        <v>0</v>
      </c>
      <c r="CR4454">
        <v>0</v>
      </c>
      <c r="CS4454">
        <v>0</v>
      </c>
      <c r="CT4454">
        <v>0</v>
      </c>
      <c r="CU4454">
        <v>2791</v>
      </c>
      <c r="CV4454">
        <v>-1</v>
      </c>
    </row>
    <row r="4455" spans="1:100" x14ac:dyDescent="0.2">
      <c r="A4455">
        <v>2022</v>
      </c>
      <c r="B4455">
        <v>6</v>
      </c>
      <c r="C4455" s="267">
        <v>44739</v>
      </c>
      <c r="D4455">
        <v>415</v>
      </c>
      <c r="E4455">
        <v>657</v>
      </c>
      <c r="F4455"/>
      <c r="G4455" t="s">
        <v>327</v>
      </c>
      <c r="H4455" t="s">
        <v>328</v>
      </c>
      <c r="I4455" t="s">
        <v>221</v>
      </c>
      <c r="J4455">
        <v>3</v>
      </c>
      <c r="K4455">
        <v>1</v>
      </c>
      <c r="L4455">
        <v>90</v>
      </c>
      <c r="M4455">
        <v>83</v>
      </c>
      <c r="N4455">
        <v>96</v>
      </c>
      <c r="O4455">
        <v>157</v>
      </c>
      <c r="P4455">
        <v>161</v>
      </c>
      <c r="Q4455">
        <v>167</v>
      </c>
      <c r="R4455">
        <v>169</v>
      </c>
      <c r="S4455">
        <v>178</v>
      </c>
      <c r="T4455">
        <v>98</v>
      </c>
      <c r="U4455">
        <v>92</v>
      </c>
      <c r="V4455">
        <v>91</v>
      </c>
      <c r="W4455">
        <v>93</v>
      </c>
      <c r="X4455">
        <v>94</v>
      </c>
      <c r="AM4455">
        <v>166.4</v>
      </c>
      <c r="AN4455">
        <v>93.6</v>
      </c>
      <c r="AO4455">
        <v>64</v>
      </c>
      <c r="AP4455">
        <v>169</v>
      </c>
      <c r="AQ4455"/>
      <c r="AR4455"/>
      <c r="AV4455">
        <v>1</v>
      </c>
      <c r="AX4455">
        <v>1</v>
      </c>
      <c r="AZ4455">
        <v>1</v>
      </c>
      <c r="BQ4455" t="s">
        <v>180</v>
      </c>
      <c r="BR4455" t="s">
        <v>192</v>
      </c>
      <c r="BS4455" t="s">
        <v>329</v>
      </c>
      <c r="BT4455"/>
      <c r="BU4455">
        <v>26</v>
      </c>
      <c r="BV4455" t="s">
        <v>272</v>
      </c>
      <c r="BX4455">
        <v>0</v>
      </c>
      <c r="BY4455">
        <v>3</v>
      </c>
      <c r="BZ4455">
        <v>3</v>
      </c>
      <c r="CA4455">
        <v>3</v>
      </c>
      <c r="CB4455">
        <v>0</v>
      </c>
      <c r="CC4455">
        <v>0</v>
      </c>
      <c r="CD4455">
        <v>0</v>
      </c>
      <c r="CE4455">
        <v>1</v>
      </c>
      <c r="CF4455">
        <v>0</v>
      </c>
      <c r="CG4455">
        <v>1</v>
      </c>
      <c r="CH4455">
        <v>0</v>
      </c>
      <c r="CI4455">
        <v>1</v>
      </c>
      <c r="CJ4455">
        <v>0</v>
      </c>
      <c r="CK4455">
        <v>0</v>
      </c>
      <c r="CL4455">
        <v>0</v>
      </c>
      <c r="CM4455">
        <v>0</v>
      </c>
      <c r="CN4455">
        <v>3</v>
      </c>
      <c r="CO4455">
        <v>3</v>
      </c>
      <c r="CP4455">
        <v>1</v>
      </c>
      <c r="CQ4455">
        <v>3.3333333333333333E-2</v>
      </c>
      <c r="CR4455">
        <v>3.3333333333333333E-2</v>
      </c>
      <c r="CS4455">
        <v>3.2051282051282062E-2</v>
      </c>
      <c r="CT4455">
        <v>3.2051282051282062E-2</v>
      </c>
      <c r="CU4455">
        <v>2791</v>
      </c>
      <c r="CV4455">
        <v>-1</v>
      </c>
    </row>
    <row r="4456" spans="1:100" x14ac:dyDescent="0.2">
      <c r="A4456">
        <v>2022</v>
      </c>
      <c r="B4456">
        <v>6</v>
      </c>
      <c r="C4456" s="267">
        <v>44739</v>
      </c>
      <c r="D4456">
        <v>415</v>
      </c>
      <c r="E4456">
        <v>658</v>
      </c>
      <c r="F4456"/>
      <c r="G4456" t="s">
        <v>273</v>
      </c>
      <c r="H4456" t="s">
        <v>274</v>
      </c>
      <c r="I4456" t="s">
        <v>221</v>
      </c>
      <c r="J4456">
        <v>3</v>
      </c>
      <c r="K4456">
        <v>1</v>
      </c>
      <c r="L4456">
        <v>90</v>
      </c>
      <c r="M4456">
        <v>83</v>
      </c>
      <c r="N4456">
        <v>96</v>
      </c>
      <c r="O4456">
        <v>157</v>
      </c>
      <c r="P4456">
        <v>161</v>
      </c>
      <c r="Q4456">
        <v>167</v>
      </c>
      <c r="R4456">
        <v>169</v>
      </c>
      <c r="S4456">
        <v>178</v>
      </c>
      <c r="T4456">
        <v>98</v>
      </c>
      <c r="U4456">
        <v>92</v>
      </c>
      <c r="V4456">
        <v>91</v>
      </c>
      <c r="W4456">
        <v>93</v>
      </c>
      <c r="X4456">
        <v>94</v>
      </c>
      <c r="Y4456">
        <v>157</v>
      </c>
      <c r="Z4456">
        <v>154</v>
      </c>
      <c r="AM4456">
        <v>166.4</v>
      </c>
      <c r="AN4456">
        <v>93.6</v>
      </c>
      <c r="AO4456">
        <v>64</v>
      </c>
      <c r="AP4456">
        <v>169</v>
      </c>
      <c r="AQ4456">
        <v>69.453376205787777</v>
      </c>
      <c r="AR4456">
        <v>155.5</v>
      </c>
      <c r="BQ4456" t="s">
        <v>180</v>
      </c>
      <c r="BR4456" t="s">
        <v>192</v>
      </c>
      <c r="BS4456" t="s">
        <v>275</v>
      </c>
      <c r="BT4456"/>
      <c r="BU4456">
        <v>26</v>
      </c>
      <c r="BV4456" t="s">
        <v>272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0</v>
      </c>
      <c r="CJ4456">
        <v>0</v>
      </c>
      <c r="CK4456">
        <v>0</v>
      </c>
      <c r="CL4456">
        <v>0</v>
      </c>
      <c r="CM4456">
        <v>0</v>
      </c>
      <c r="CN4456">
        <v>0</v>
      </c>
      <c r="CO4456">
        <v>0</v>
      </c>
      <c r="CP4456"/>
      <c r="CQ4456">
        <v>0</v>
      </c>
      <c r="CR4456">
        <v>0</v>
      </c>
      <c r="CS4456">
        <v>0</v>
      </c>
      <c r="CT4456">
        <v>0</v>
      </c>
      <c r="CU4456">
        <v>2791</v>
      </c>
      <c r="CV4456">
        <v>-1</v>
      </c>
    </row>
    <row r="4457" spans="1:100" x14ac:dyDescent="0.2">
      <c r="A4457">
        <v>2022</v>
      </c>
      <c r="B4457">
        <v>6</v>
      </c>
      <c r="C4457" s="267">
        <v>44739</v>
      </c>
      <c r="D4457">
        <v>416</v>
      </c>
      <c r="E4457">
        <v>659</v>
      </c>
      <c r="F4457"/>
      <c r="G4457" t="s">
        <v>183</v>
      </c>
      <c r="H4457" t="s">
        <v>184</v>
      </c>
      <c r="I4457" t="s">
        <v>169</v>
      </c>
      <c r="J4457">
        <v>2</v>
      </c>
      <c r="K4457">
        <v>1</v>
      </c>
      <c r="L4457">
        <v>301</v>
      </c>
      <c r="M4457">
        <v>283</v>
      </c>
      <c r="N4457">
        <v>322</v>
      </c>
      <c r="AM4457"/>
      <c r="AN4457"/>
      <c r="AO4457">
        <v>55</v>
      </c>
      <c r="AP4457">
        <v>131</v>
      </c>
      <c r="AQ4457"/>
      <c r="AR4457"/>
      <c r="BQ4457" t="s">
        <v>185</v>
      </c>
      <c r="BR4457" t="s">
        <v>186</v>
      </c>
      <c r="BS4457" t="s">
        <v>187</v>
      </c>
      <c r="BT4457" t="s">
        <v>188</v>
      </c>
      <c r="BU4457">
        <v>26</v>
      </c>
      <c r="BV4457" t="s">
        <v>189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  <c r="CI4457">
        <v>0</v>
      </c>
      <c r="CJ4457">
        <v>0</v>
      </c>
      <c r="CK4457">
        <v>0</v>
      </c>
      <c r="CL4457">
        <v>0</v>
      </c>
      <c r="CM4457">
        <v>0</v>
      </c>
      <c r="CN4457">
        <v>0</v>
      </c>
      <c r="CO4457">
        <v>0</v>
      </c>
      <c r="CP4457"/>
      <c r="CQ4457">
        <v>0</v>
      </c>
      <c r="CR4457">
        <v>0</v>
      </c>
      <c r="CS4457"/>
      <c r="CT4457"/>
      <c r="CU4457">
        <v>2791</v>
      </c>
      <c r="CV4457"/>
    </row>
    <row r="4458" spans="1:100" x14ac:dyDescent="0.2">
      <c r="A4458">
        <v>2022</v>
      </c>
      <c r="B4458">
        <v>6</v>
      </c>
      <c r="C4458" s="267">
        <v>44739</v>
      </c>
      <c r="D4458">
        <v>425</v>
      </c>
      <c r="E4458">
        <v>674</v>
      </c>
      <c r="F4458"/>
      <c r="G4458" t="s">
        <v>244</v>
      </c>
      <c r="H4458" t="s">
        <v>245</v>
      </c>
      <c r="I4458" t="s">
        <v>246</v>
      </c>
      <c r="J4458">
        <v>2</v>
      </c>
      <c r="K4458">
        <v>1</v>
      </c>
      <c r="L4458">
        <v>256</v>
      </c>
      <c r="M4458">
        <v>240</v>
      </c>
      <c r="N4458">
        <v>274</v>
      </c>
      <c r="AM4458"/>
      <c r="AN4458"/>
      <c r="AO4458">
        <v>60</v>
      </c>
      <c r="AP4458">
        <v>120</v>
      </c>
      <c r="AQ4458"/>
      <c r="AR4458"/>
      <c r="AU4458">
        <v>1050</v>
      </c>
      <c r="BQ4458" t="s">
        <v>185</v>
      </c>
      <c r="BR4458" t="s">
        <v>247</v>
      </c>
      <c r="BS4458" t="s">
        <v>248</v>
      </c>
      <c r="BT4458" t="s">
        <v>249</v>
      </c>
      <c r="BU4458">
        <v>26</v>
      </c>
      <c r="BV4458" t="s">
        <v>244</v>
      </c>
      <c r="BX4458">
        <v>0</v>
      </c>
      <c r="BY4458">
        <v>0</v>
      </c>
      <c r="BZ4458">
        <v>0</v>
      </c>
      <c r="CA4458">
        <v>1050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  <c r="CI4458">
        <v>0</v>
      </c>
      <c r="CJ4458">
        <v>0</v>
      </c>
      <c r="CK4458">
        <v>0</v>
      </c>
      <c r="CL4458">
        <v>0</v>
      </c>
      <c r="CM4458">
        <v>0</v>
      </c>
      <c r="CN4458">
        <v>0</v>
      </c>
      <c r="CO4458">
        <v>1050</v>
      </c>
      <c r="CP4458">
        <v>0</v>
      </c>
      <c r="CQ4458">
        <v>0</v>
      </c>
      <c r="CR4458">
        <v>4.1015625</v>
      </c>
      <c r="CS4458"/>
      <c r="CT4458"/>
      <c r="CU4458">
        <v>2791</v>
      </c>
      <c r="CV4458"/>
    </row>
    <row r="4459" spans="1:100" x14ac:dyDescent="0.2">
      <c r="A4459">
        <v>2022</v>
      </c>
      <c r="B4459">
        <v>6</v>
      </c>
      <c r="C4459" s="267">
        <v>44740</v>
      </c>
      <c r="D4459">
        <v>376</v>
      </c>
      <c r="E4459">
        <v>438</v>
      </c>
      <c r="F4459">
        <v>2</v>
      </c>
      <c r="G4459" t="s">
        <v>216</v>
      </c>
      <c r="H4459" t="s">
        <v>217</v>
      </c>
      <c r="I4459" t="s">
        <v>169</v>
      </c>
      <c r="J4459">
        <v>3</v>
      </c>
      <c r="K4459">
        <v>2</v>
      </c>
      <c r="L4459">
        <v>335</v>
      </c>
      <c r="M4459">
        <v>315</v>
      </c>
      <c r="N4459">
        <v>358</v>
      </c>
      <c r="O4459">
        <v>491</v>
      </c>
      <c r="P4459">
        <v>483</v>
      </c>
      <c r="Q4459">
        <v>495</v>
      </c>
      <c r="R4459">
        <v>520</v>
      </c>
      <c r="T4459">
        <v>339</v>
      </c>
      <c r="U4459">
        <v>346</v>
      </c>
      <c r="V4459">
        <v>347</v>
      </c>
      <c r="W4459">
        <v>336</v>
      </c>
      <c r="Y4459">
        <v>127</v>
      </c>
      <c r="AM4459">
        <v>497.25</v>
      </c>
      <c r="AN4459">
        <v>342</v>
      </c>
      <c r="AO4459">
        <v>75</v>
      </c>
      <c r="AP4459">
        <v>144</v>
      </c>
      <c r="AQ4459">
        <v>85.039370078740149</v>
      </c>
      <c r="AR4459">
        <v>127</v>
      </c>
      <c r="AU4459">
        <v>816</v>
      </c>
      <c r="AV4459">
        <v>4</v>
      </c>
      <c r="AW4459">
        <v>4</v>
      </c>
      <c r="BG4459">
        <v>684</v>
      </c>
      <c r="BQ4459" t="s">
        <v>185</v>
      </c>
      <c r="BR4459" t="s">
        <v>186</v>
      </c>
      <c r="BS4459" t="s">
        <v>218</v>
      </c>
      <c r="BT4459" t="s">
        <v>188</v>
      </c>
      <c r="BU4459">
        <v>26</v>
      </c>
      <c r="BV4459" t="s">
        <v>219</v>
      </c>
      <c r="BW4459" t="s">
        <v>173</v>
      </c>
      <c r="BX4459">
        <v>0</v>
      </c>
      <c r="BY4459">
        <v>8</v>
      </c>
      <c r="BZ4459">
        <v>4</v>
      </c>
      <c r="CA4459">
        <v>820</v>
      </c>
      <c r="CB4459">
        <v>0</v>
      </c>
      <c r="CC4459">
        <v>0</v>
      </c>
      <c r="CD4459">
        <v>684</v>
      </c>
      <c r="CE4459">
        <v>2</v>
      </c>
      <c r="CF4459">
        <v>2</v>
      </c>
      <c r="CG4459">
        <v>0</v>
      </c>
      <c r="CH4459">
        <v>0</v>
      </c>
      <c r="CI4459">
        <v>0</v>
      </c>
      <c r="CJ4459">
        <v>0</v>
      </c>
      <c r="CK4459">
        <v>0</v>
      </c>
      <c r="CL4459">
        <v>0</v>
      </c>
      <c r="CM4459">
        <v>0</v>
      </c>
      <c r="CN4459">
        <v>4</v>
      </c>
      <c r="CO4459">
        <v>1504</v>
      </c>
      <c r="CP4459">
        <v>2.6595744680851059E-3</v>
      </c>
      <c r="CQ4459">
        <v>1.194029850746269E-2</v>
      </c>
      <c r="CR4459">
        <v>4.4895522388059703</v>
      </c>
      <c r="CS4459">
        <v>1.1695906432748541E-2</v>
      </c>
      <c r="CT4459">
        <v>4.39766081871345</v>
      </c>
      <c r="CU4459">
        <v>2791</v>
      </c>
      <c r="CV4459">
        <v>-1</v>
      </c>
    </row>
    <row r="4460" spans="1:100" x14ac:dyDescent="0.2">
      <c r="A4460">
        <v>2022</v>
      </c>
      <c r="B4460">
        <v>6</v>
      </c>
      <c r="C4460" s="267">
        <v>44740</v>
      </c>
      <c r="D4460">
        <v>417</v>
      </c>
      <c r="E4460">
        <v>660</v>
      </c>
      <c r="F4460">
        <v>2</v>
      </c>
      <c r="G4460" t="s">
        <v>345</v>
      </c>
      <c r="H4460" t="s">
        <v>346</v>
      </c>
      <c r="I4460" t="s">
        <v>169</v>
      </c>
      <c r="J4460">
        <v>1</v>
      </c>
      <c r="K4460">
        <v>6</v>
      </c>
      <c r="L4460">
        <v>1265</v>
      </c>
      <c r="M4460">
        <v>1190</v>
      </c>
      <c r="N4460">
        <v>1354</v>
      </c>
      <c r="AM4460"/>
      <c r="AN4460"/>
      <c r="AO4460">
        <v>21</v>
      </c>
      <c r="AP4460">
        <v>180</v>
      </c>
      <c r="AQ4460"/>
      <c r="AR4460"/>
      <c r="AV4460">
        <v>10</v>
      </c>
      <c r="AW4460">
        <v>1</v>
      </c>
      <c r="AX4460">
        <v>1</v>
      </c>
      <c r="BG4460">
        <v>72</v>
      </c>
      <c r="BH4460">
        <v>5</v>
      </c>
      <c r="BI4460">
        <v>6</v>
      </c>
      <c r="BJ4460">
        <v>11</v>
      </c>
      <c r="BO4460">
        <v>4</v>
      </c>
      <c r="BQ4460" t="s">
        <v>185</v>
      </c>
      <c r="BR4460" t="s">
        <v>186</v>
      </c>
      <c r="BS4460" t="s">
        <v>347</v>
      </c>
      <c r="BT4460" t="s">
        <v>188</v>
      </c>
      <c r="BU4460">
        <v>26</v>
      </c>
      <c r="BV4460" t="s">
        <v>348</v>
      </c>
      <c r="BW4460" t="s">
        <v>173</v>
      </c>
      <c r="BX4460">
        <v>0</v>
      </c>
      <c r="BY4460">
        <v>12</v>
      </c>
      <c r="BZ4460">
        <v>2</v>
      </c>
      <c r="CA4460">
        <v>2</v>
      </c>
      <c r="CB4460">
        <v>26</v>
      </c>
      <c r="CC4460">
        <v>4.333333333333333</v>
      </c>
      <c r="CD4460">
        <v>76</v>
      </c>
      <c r="CE4460">
        <v>2</v>
      </c>
      <c r="CF4460">
        <v>1</v>
      </c>
      <c r="CG4460">
        <v>2</v>
      </c>
      <c r="CH4460">
        <v>0</v>
      </c>
      <c r="CI4460">
        <v>0</v>
      </c>
      <c r="CJ4460">
        <v>0</v>
      </c>
      <c r="CK4460">
        <v>0</v>
      </c>
      <c r="CL4460">
        <v>0</v>
      </c>
      <c r="CM4460">
        <v>0</v>
      </c>
      <c r="CN4460">
        <v>6.333333333333333</v>
      </c>
      <c r="CO4460">
        <v>78</v>
      </c>
      <c r="CP4460">
        <v>8.11965811965812E-2</v>
      </c>
      <c r="CQ4460">
        <v>5.0065876152832669E-3</v>
      </c>
      <c r="CR4460">
        <v>6.1660079051383397E-2</v>
      </c>
      <c r="CS4460"/>
      <c r="CT4460"/>
      <c r="CU4460">
        <v>2791</v>
      </c>
      <c r="CV4460"/>
    </row>
    <row r="4461" spans="1:100" x14ac:dyDescent="0.2">
      <c r="A4461">
        <v>2022</v>
      </c>
      <c r="B4461">
        <v>6</v>
      </c>
      <c r="C4461" s="267">
        <v>44740</v>
      </c>
      <c r="D4461">
        <v>417</v>
      </c>
      <c r="E4461">
        <v>661</v>
      </c>
      <c r="F4461">
        <v>2</v>
      </c>
      <c r="G4461" t="s">
        <v>349</v>
      </c>
      <c r="H4461" t="s">
        <v>350</v>
      </c>
      <c r="I4461" t="s">
        <v>169</v>
      </c>
      <c r="J4461">
        <v>1</v>
      </c>
      <c r="K4461">
        <v>6</v>
      </c>
      <c r="L4461">
        <v>276</v>
      </c>
      <c r="M4461">
        <v>259</v>
      </c>
      <c r="N4461">
        <v>295</v>
      </c>
      <c r="AK4461">
        <v>158</v>
      </c>
      <c r="AL4461">
        <v>163</v>
      </c>
      <c r="AM4461"/>
      <c r="AN4461"/>
      <c r="AO4461">
        <v>21</v>
      </c>
      <c r="AP4461">
        <v>180</v>
      </c>
      <c r="AQ4461">
        <v>22.42990654205607</v>
      </c>
      <c r="AR4461">
        <v>160.5</v>
      </c>
      <c r="BQ4461" t="s">
        <v>185</v>
      </c>
      <c r="BR4461" t="s">
        <v>186</v>
      </c>
      <c r="BS4461" t="s">
        <v>351</v>
      </c>
      <c r="BT4461" t="s">
        <v>188</v>
      </c>
      <c r="BU4461">
        <v>26</v>
      </c>
      <c r="BV4461" t="s">
        <v>348</v>
      </c>
      <c r="BW4461" t="s">
        <v>173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0</v>
      </c>
      <c r="CM4461">
        <v>0</v>
      </c>
      <c r="CN4461">
        <v>0</v>
      </c>
      <c r="CO4461">
        <v>0</v>
      </c>
      <c r="CP4461"/>
      <c r="CQ4461">
        <v>0</v>
      </c>
      <c r="CR4461">
        <v>0</v>
      </c>
      <c r="CS4461"/>
      <c r="CT4461"/>
      <c r="CU4461">
        <v>2791</v>
      </c>
      <c r="CV4461"/>
    </row>
    <row r="4462" spans="1:100" x14ac:dyDescent="0.2">
      <c r="A4462">
        <v>2022</v>
      </c>
      <c r="B4462">
        <v>6</v>
      </c>
      <c r="C4462" s="267">
        <v>44740</v>
      </c>
      <c r="D4462">
        <v>18</v>
      </c>
      <c r="E4462">
        <v>49</v>
      </c>
      <c r="F4462">
        <v>3</v>
      </c>
      <c r="G4462" t="s">
        <v>330</v>
      </c>
      <c r="H4462" t="s">
        <v>331</v>
      </c>
      <c r="I4462" t="s">
        <v>246</v>
      </c>
      <c r="J4462">
        <v>2</v>
      </c>
      <c r="K4462">
        <v>3</v>
      </c>
      <c r="L4462">
        <v>100</v>
      </c>
      <c r="M4462">
        <v>95</v>
      </c>
      <c r="N4462">
        <v>104</v>
      </c>
      <c r="O4462">
        <v>125</v>
      </c>
      <c r="P4462">
        <v>134</v>
      </c>
      <c r="Q4462">
        <v>127</v>
      </c>
      <c r="R4462">
        <v>132</v>
      </c>
      <c r="S4462">
        <v>129</v>
      </c>
      <c r="T4462">
        <v>99</v>
      </c>
      <c r="U4462">
        <v>101</v>
      </c>
      <c r="V4462">
        <v>102</v>
      </c>
      <c r="W4462">
        <v>100</v>
      </c>
      <c r="X4462">
        <v>99</v>
      </c>
      <c r="AM4462">
        <v>129.4</v>
      </c>
      <c r="AN4462">
        <v>100.2</v>
      </c>
      <c r="AO4462">
        <v>101</v>
      </c>
      <c r="AP4462">
        <v>107</v>
      </c>
      <c r="AQ4462"/>
      <c r="AR4462"/>
      <c r="AU4462">
        <v>1680</v>
      </c>
      <c r="AV4462">
        <v>2</v>
      </c>
      <c r="AW4462">
        <v>4</v>
      </c>
      <c r="BG4462">
        <v>1764</v>
      </c>
      <c r="BI4462">
        <v>2</v>
      </c>
      <c r="BJ4462">
        <v>6</v>
      </c>
      <c r="BQ4462" t="s">
        <v>185</v>
      </c>
      <c r="BR4462" t="s">
        <v>247</v>
      </c>
      <c r="BS4462" t="s">
        <v>332</v>
      </c>
      <c r="BT4462" t="s">
        <v>249</v>
      </c>
      <c r="BU4462">
        <v>26</v>
      </c>
      <c r="BV4462" t="s">
        <v>333</v>
      </c>
      <c r="BW4462" t="s">
        <v>173</v>
      </c>
      <c r="BX4462">
        <v>0</v>
      </c>
      <c r="BY4462">
        <v>6</v>
      </c>
      <c r="BZ4462">
        <v>2</v>
      </c>
      <c r="CA4462">
        <v>1682</v>
      </c>
      <c r="CB4462">
        <v>8</v>
      </c>
      <c r="CC4462">
        <v>2.666666666666667</v>
      </c>
      <c r="CD4462">
        <v>1766</v>
      </c>
      <c r="CE4462">
        <v>0</v>
      </c>
      <c r="CF4462">
        <v>2</v>
      </c>
      <c r="CG4462">
        <v>2</v>
      </c>
      <c r="CH4462">
        <v>0</v>
      </c>
      <c r="CI4462">
        <v>0</v>
      </c>
      <c r="CJ4462">
        <v>0</v>
      </c>
      <c r="CK4462">
        <v>0</v>
      </c>
      <c r="CL4462">
        <v>0</v>
      </c>
      <c r="CM4462">
        <v>0</v>
      </c>
      <c r="CN4462">
        <v>4.6666666666666661</v>
      </c>
      <c r="CO4462">
        <v>3448</v>
      </c>
      <c r="CP4462">
        <v>1.3534416086620261E-3</v>
      </c>
      <c r="CQ4462">
        <v>4.6666666666666662E-2</v>
      </c>
      <c r="CR4462">
        <v>34.479999999999997</v>
      </c>
      <c r="CS4462">
        <v>4.6573519627411838E-2</v>
      </c>
      <c r="CT4462">
        <v>34.411177644710577</v>
      </c>
      <c r="CU4462">
        <v>2791</v>
      </c>
      <c r="CV4462">
        <v>-1</v>
      </c>
    </row>
    <row r="4463" spans="1:100" x14ac:dyDescent="0.2">
      <c r="A4463">
        <v>2022</v>
      </c>
      <c r="B4463">
        <v>6</v>
      </c>
      <c r="C4463" s="267">
        <v>44740</v>
      </c>
      <c r="D4463">
        <v>18</v>
      </c>
      <c r="E4463">
        <v>50</v>
      </c>
      <c r="F4463">
        <v>3</v>
      </c>
      <c r="G4463" t="s">
        <v>334</v>
      </c>
      <c r="H4463" t="s">
        <v>335</v>
      </c>
      <c r="I4463" t="s">
        <v>246</v>
      </c>
      <c r="J4463">
        <v>2</v>
      </c>
      <c r="K4463">
        <v>3</v>
      </c>
      <c r="L4463">
        <v>54</v>
      </c>
      <c r="M4463">
        <v>51</v>
      </c>
      <c r="N4463">
        <v>56</v>
      </c>
      <c r="O4463">
        <v>66</v>
      </c>
      <c r="P4463">
        <v>78</v>
      </c>
      <c r="Q4463">
        <v>72</v>
      </c>
      <c r="R4463">
        <v>75</v>
      </c>
      <c r="S4463">
        <v>72</v>
      </c>
      <c r="T4463">
        <v>51</v>
      </c>
      <c r="U4463">
        <v>53</v>
      </c>
      <c r="V4463">
        <v>54</v>
      </c>
      <c r="W4463">
        <v>55</v>
      </c>
      <c r="X4463">
        <v>54</v>
      </c>
      <c r="Y4463">
        <v>96</v>
      </c>
      <c r="Z4463">
        <v>97</v>
      </c>
      <c r="AM4463">
        <v>72.599999999999994</v>
      </c>
      <c r="AN4463">
        <v>53.4</v>
      </c>
      <c r="AO4463">
        <v>101</v>
      </c>
      <c r="AP4463">
        <v>107</v>
      </c>
      <c r="AQ4463">
        <v>74.611398963730565</v>
      </c>
      <c r="AR4463">
        <v>96.5</v>
      </c>
      <c r="AU4463">
        <v>1680</v>
      </c>
      <c r="AV4463">
        <v>3</v>
      </c>
      <c r="AW4463">
        <v>2</v>
      </c>
      <c r="AX4463">
        <v>1</v>
      </c>
      <c r="BG4463">
        <v>1764</v>
      </c>
      <c r="BH4463">
        <v>1</v>
      </c>
      <c r="BI4463">
        <v>1</v>
      </c>
      <c r="BJ4463">
        <v>7</v>
      </c>
      <c r="BQ4463" t="s">
        <v>185</v>
      </c>
      <c r="BR4463" t="s">
        <v>247</v>
      </c>
      <c r="BS4463" t="s">
        <v>336</v>
      </c>
      <c r="BT4463" t="s">
        <v>249</v>
      </c>
      <c r="BU4463">
        <v>26</v>
      </c>
      <c r="BV4463" t="s">
        <v>333</v>
      </c>
      <c r="BW4463" t="s">
        <v>173</v>
      </c>
      <c r="BX4463">
        <v>0</v>
      </c>
      <c r="BY4463">
        <v>6</v>
      </c>
      <c r="BZ4463">
        <v>2</v>
      </c>
      <c r="CA4463">
        <v>1682</v>
      </c>
      <c r="CB4463">
        <v>9</v>
      </c>
      <c r="CC4463">
        <v>3</v>
      </c>
      <c r="CD4463">
        <v>1767</v>
      </c>
      <c r="CE4463">
        <v>1</v>
      </c>
      <c r="CF4463">
        <v>1</v>
      </c>
      <c r="CG4463">
        <v>2</v>
      </c>
      <c r="CH4463">
        <v>0</v>
      </c>
      <c r="CI4463">
        <v>0</v>
      </c>
      <c r="CJ4463">
        <v>0</v>
      </c>
      <c r="CK4463">
        <v>0</v>
      </c>
      <c r="CL4463">
        <v>0</v>
      </c>
      <c r="CM4463">
        <v>0</v>
      </c>
      <c r="CN4463">
        <v>5</v>
      </c>
      <c r="CO4463">
        <v>3449</v>
      </c>
      <c r="CP4463">
        <v>1.4496955639315739E-3</v>
      </c>
      <c r="CQ4463">
        <v>9.2592592592592587E-2</v>
      </c>
      <c r="CR4463">
        <v>63.870370370370367</v>
      </c>
      <c r="CS4463">
        <v>9.3632958801498134E-2</v>
      </c>
      <c r="CT4463">
        <v>64.588014981273403</v>
      </c>
      <c r="CU4463">
        <v>2791</v>
      </c>
      <c r="CV4463">
        <v>-1</v>
      </c>
    </row>
    <row r="4464" spans="1:100" x14ac:dyDescent="0.2">
      <c r="A4464">
        <v>2022</v>
      </c>
      <c r="B4464">
        <v>6</v>
      </c>
      <c r="C4464" s="267">
        <v>44740</v>
      </c>
      <c r="D4464">
        <v>416</v>
      </c>
      <c r="E4464">
        <v>659</v>
      </c>
      <c r="F4464">
        <v>3</v>
      </c>
      <c r="G4464" t="s">
        <v>183</v>
      </c>
      <c r="H4464" t="s">
        <v>184</v>
      </c>
      <c r="I4464" t="s">
        <v>169</v>
      </c>
      <c r="J4464">
        <v>2</v>
      </c>
      <c r="K4464">
        <v>1</v>
      </c>
      <c r="L4464">
        <v>301</v>
      </c>
      <c r="M4464">
        <v>283</v>
      </c>
      <c r="N4464">
        <v>322</v>
      </c>
      <c r="AC4464">
        <v>444</v>
      </c>
      <c r="AD4464">
        <v>495</v>
      </c>
      <c r="AE4464">
        <v>460</v>
      </c>
      <c r="AH4464">
        <v>326</v>
      </c>
      <c r="AI4464">
        <v>330</v>
      </c>
      <c r="AJ4464">
        <v>319</v>
      </c>
      <c r="AK4464">
        <v>123</v>
      </c>
      <c r="AL4464">
        <v>117</v>
      </c>
      <c r="AM4464">
        <v>466.33333333333331</v>
      </c>
      <c r="AN4464">
        <v>325</v>
      </c>
      <c r="AO4464">
        <v>55</v>
      </c>
      <c r="AP4464">
        <v>131</v>
      </c>
      <c r="AQ4464">
        <v>60</v>
      </c>
      <c r="AR4464">
        <v>120</v>
      </c>
      <c r="BQ4464" t="s">
        <v>185</v>
      </c>
      <c r="BR4464" t="s">
        <v>186</v>
      </c>
      <c r="BS4464" t="s">
        <v>187</v>
      </c>
      <c r="BT4464" t="s">
        <v>188</v>
      </c>
      <c r="BU4464">
        <v>26</v>
      </c>
      <c r="BV4464" t="s">
        <v>189</v>
      </c>
      <c r="BW4464" t="s">
        <v>173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  <c r="CL4464">
        <v>0</v>
      </c>
      <c r="CM4464">
        <v>0</v>
      </c>
      <c r="CN4464">
        <v>0</v>
      </c>
      <c r="CO4464">
        <v>0</v>
      </c>
      <c r="CP4464"/>
      <c r="CQ4464">
        <v>0</v>
      </c>
      <c r="CR4464">
        <v>0</v>
      </c>
      <c r="CS4464">
        <v>0</v>
      </c>
      <c r="CT4464">
        <v>0</v>
      </c>
      <c r="CU4464">
        <v>2791</v>
      </c>
      <c r="CV4464">
        <v>-1</v>
      </c>
    </row>
    <row r="4465" spans="1:100" x14ac:dyDescent="0.2">
      <c r="A4465">
        <v>2022</v>
      </c>
      <c r="B4465">
        <v>6</v>
      </c>
      <c r="C4465" s="267">
        <v>44740</v>
      </c>
      <c r="D4465">
        <v>388</v>
      </c>
      <c r="E4465">
        <v>564</v>
      </c>
      <c r="F4465">
        <v>4</v>
      </c>
      <c r="G4465" t="s">
        <v>473</v>
      </c>
      <c r="H4465" t="s">
        <v>474</v>
      </c>
      <c r="I4465" t="s">
        <v>169</v>
      </c>
      <c r="J4465">
        <v>3</v>
      </c>
      <c r="K4465">
        <v>4</v>
      </c>
      <c r="L4465">
        <v>119</v>
      </c>
      <c r="M4465">
        <v>109</v>
      </c>
      <c r="N4465">
        <v>128</v>
      </c>
      <c r="O4465">
        <v>140</v>
      </c>
      <c r="P4465">
        <v>165</v>
      </c>
      <c r="Q4465">
        <v>154</v>
      </c>
      <c r="R4465">
        <v>154</v>
      </c>
      <c r="S4465">
        <v>149</v>
      </c>
      <c r="T4465">
        <v>103</v>
      </c>
      <c r="U4465">
        <v>110</v>
      </c>
      <c r="V4465">
        <v>114</v>
      </c>
      <c r="W4465">
        <v>102</v>
      </c>
      <c r="X4465">
        <v>100</v>
      </c>
      <c r="AA4465">
        <v>146</v>
      </c>
      <c r="AB4465">
        <v>154</v>
      </c>
      <c r="AC4465">
        <v>158</v>
      </c>
      <c r="AD4465">
        <v>150</v>
      </c>
      <c r="AF4465">
        <v>114</v>
      </c>
      <c r="AG4465">
        <v>125</v>
      </c>
      <c r="AH4465">
        <v>123</v>
      </c>
      <c r="AI4465">
        <v>120</v>
      </c>
      <c r="AM4465">
        <v>152.2222222222222</v>
      </c>
      <c r="AN4465">
        <v>112.3333333333333</v>
      </c>
      <c r="AO4465">
        <v>83</v>
      </c>
      <c r="AP4465">
        <v>130</v>
      </c>
      <c r="AQ4465"/>
      <c r="AR4465"/>
      <c r="AU4465">
        <v>1100</v>
      </c>
      <c r="AV4465">
        <v>10</v>
      </c>
      <c r="AW4465">
        <v>12</v>
      </c>
      <c r="AX4465">
        <v>10</v>
      </c>
      <c r="BG4465">
        <v>1000</v>
      </c>
      <c r="BH4465">
        <v>5</v>
      </c>
      <c r="BI4465">
        <v>6</v>
      </c>
      <c r="BJ4465">
        <v>13</v>
      </c>
      <c r="BL4465">
        <v>4</v>
      </c>
      <c r="BQ4465" t="s">
        <v>434</v>
      </c>
      <c r="BR4465" t="s">
        <v>435</v>
      </c>
      <c r="BS4465"/>
      <c r="BT4465"/>
      <c r="BU4465">
        <v>26</v>
      </c>
      <c r="BV4465" t="s">
        <v>475</v>
      </c>
      <c r="BW4465" t="s">
        <v>173</v>
      </c>
      <c r="BX4465">
        <v>0</v>
      </c>
      <c r="BY4465">
        <v>32</v>
      </c>
      <c r="BZ4465">
        <v>8</v>
      </c>
      <c r="CA4465">
        <v>1108</v>
      </c>
      <c r="CB4465">
        <v>28</v>
      </c>
      <c r="CC4465">
        <v>7</v>
      </c>
      <c r="CD4465">
        <v>1007</v>
      </c>
      <c r="CE4465">
        <v>3</v>
      </c>
      <c r="CF4465">
        <v>4</v>
      </c>
      <c r="CG4465">
        <v>5</v>
      </c>
      <c r="CH4465">
        <v>0</v>
      </c>
      <c r="CI4465">
        <v>1</v>
      </c>
      <c r="CJ4465">
        <v>0</v>
      </c>
      <c r="CK4465">
        <v>0</v>
      </c>
      <c r="CL4465">
        <v>0</v>
      </c>
      <c r="CM4465">
        <v>0</v>
      </c>
      <c r="CN4465">
        <v>15</v>
      </c>
      <c r="CO4465">
        <v>2115</v>
      </c>
      <c r="CP4465">
        <v>7.0921985815602844E-3</v>
      </c>
      <c r="CQ4465">
        <v>0.1260504201680672</v>
      </c>
      <c r="CR4465">
        <v>17.77310924369748</v>
      </c>
      <c r="CS4465">
        <v>0.1335311572700297</v>
      </c>
      <c r="CT4465">
        <v>18.82789317507418</v>
      </c>
      <c r="CU4465">
        <v>2791</v>
      </c>
      <c r="CV4465">
        <v>-1</v>
      </c>
    </row>
    <row r="4466" spans="1:100" x14ac:dyDescent="0.2">
      <c r="A4466">
        <v>2022</v>
      </c>
      <c r="B4466">
        <v>6</v>
      </c>
      <c r="C4466" s="267">
        <v>44740</v>
      </c>
      <c r="D4466">
        <v>388</v>
      </c>
      <c r="E4466">
        <v>565</v>
      </c>
      <c r="F4466">
        <v>4</v>
      </c>
      <c r="G4466" t="s">
        <v>476</v>
      </c>
      <c r="H4466" t="s">
        <v>477</v>
      </c>
      <c r="I4466" t="s">
        <v>169</v>
      </c>
      <c r="J4466">
        <v>3</v>
      </c>
      <c r="K4466">
        <v>4</v>
      </c>
      <c r="L4466">
        <v>91</v>
      </c>
      <c r="M4466">
        <v>83</v>
      </c>
      <c r="N4466">
        <v>98</v>
      </c>
      <c r="O4466">
        <v>112</v>
      </c>
      <c r="P4466">
        <v>115</v>
      </c>
      <c r="Q4466">
        <v>116</v>
      </c>
      <c r="R4466">
        <v>115</v>
      </c>
      <c r="S4466">
        <v>113</v>
      </c>
      <c r="T4466">
        <v>78</v>
      </c>
      <c r="U4466">
        <v>80</v>
      </c>
      <c r="V4466">
        <v>88</v>
      </c>
      <c r="W4466">
        <v>77</v>
      </c>
      <c r="X4466">
        <v>76</v>
      </c>
      <c r="AA4466">
        <v>111</v>
      </c>
      <c r="AB4466">
        <v>122</v>
      </c>
      <c r="AC4466">
        <v>123</v>
      </c>
      <c r="AD4466">
        <v>120</v>
      </c>
      <c r="AF4466">
        <v>84</v>
      </c>
      <c r="AG4466">
        <v>88</v>
      </c>
      <c r="AH4466">
        <v>90</v>
      </c>
      <c r="AI4466">
        <v>89</v>
      </c>
      <c r="AM4466">
        <v>116.3333333333333</v>
      </c>
      <c r="AN4466">
        <v>83.333333333333329</v>
      </c>
      <c r="AO4466">
        <v>83</v>
      </c>
      <c r="AP4466">
        <v>130</v>
      </c>
      <c r="AQ4466"/>
      <c r="AR4466"/>
      <c r="BQ4466" t="s">
        <v>434</v>
      </c>
      <c r="BR4466" t="s">
        <v>435</v>
      </c>
      <c r="BS4466"/>
      <c r="BT4466"/>
      <c r="BU4466">
        <v>26</v>
      </c>
      <c r="BV4466" t="s">
        <v>475</v>
      </c>
      <c r="BW4466" t="s">
        <v>173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  <c r="CI4466">
        <v>0</v>
      </c>
      <c r="CJ4466">
        <v>0</v>
      </c>
      <c r="CK4466">
        <v>0</v>
      </c>
      <c r="CL4466">
        <v>0</v>
      </c>
      <c r="CM4466">
        <v>0</v>
      </c>
      <c r="CN4466">
        <v>0</v>
      </c>
      <c r="CO4466">
        <v>0</v>
      </c>
      <c r="CP4466"/>
      <c r="CQ4466">
        <v>0</v>
      </c>
      <c r="CR4466">
        <v>0</v>
      </c>
      <c r="CS4466">
        <v>0</v>
      </c>
      <c r="CT4466">
        <v>0</v>
      </c>
      <c r="CU4466">
        <v>2791</v>
      </c>
      <c r="CV4466">
        <v>-1</v>
      </c>
    </row>
    <row r="4467" spans="1:100" x14ac:dyDescent="0.2">
      <c r="A4467">
        <v>2022</v>
      </c>
      <c r="B4467">
        <v>6</v>
      </c>
      <c r="C4467" s="267">
        <v>44740</v>
      </c>
      <c r="D4467">
        <v>388</v>
      </c>
      <c r="E4467">
        <v>566</v>
      </c>
      <c r="F4467">
        <v>4</v>
      </c>
      <c r="G4467" t="s">
        <v>478</v>
      </c>
      <c r="H4467" t="s">
        <v>479</v>
      </c>
      <c r="I4467" t="s">
        <v>169</v>
      </c>
      <c r="J4467">
        <v>3</v>
      </c>
      <c r="K4467">
        <v>4</v>
      </c>
      <c r="L4467">
        <v>34</v>
      </c>
      <c r="M4467">
        <v>31</v>
      </c>
      <c r="N4467">
        <v>36</v>
      </c>
      <c r="O4467">
        <v>54</v>
      </c>
      <c r="P4467">
        <v>55</v>
      </c>
      <c r="Q4467">
        <v>52</v>
      </c>
      <c r="R4467">
        <v>54</v>
      </c>
      <c r="S4467">
        <v>52</v>
      </c>
      <c r="T4467">
        <v>36</v>
      </c>
      <c r="U4467">
        <v>35</v>
      </c>
      <c r="V4467">
        <v>34</v>
      </c>
      <c r="W4467">
        <v>35</v>
      </c>
      <c r="X4467">
        <v>33</v>
      </c>
      <c r="Y4467">
        <v>116</v>
      </c>
      <c r="Z4467">
        <v>101</v>
      </c>
      <c r="AA4467">
        <v>54</v>
      </c>
      <c r="AB4467">
        <v>61</v>
      </c>
      <c r="AC4467">
        <v>68</v>
      </c>
      <c r="AD4467">
        <v>62</v>
      </c>
      <c r="AF4467">
        <v>37</v>
      </c>
      <c r="AG4467">
        <v>43</v>
      </c>
      <c r="AH4467">
        <v>44</v>
      </c>
      <c r="AI4467">
        <v>41</v>
      </c>
      <c r="AK4467">
        <v>120</v>
      </c>
      <c r="AL4467">
        <v>120</v>
      </c>
      <c r="AM4467">
        <v>56.888888888888893</v>
      </c>
      <c r="AN4467">
        <v>37.555555555555557</v>
      </c>
      <c r="AO4467">
        <v>83</v>
      </c>
      <c r="AP4467">
        <v>130</v>
      </c>
      <c r="AQ4467">
        <v>94.529540481400431</v>
      </c>
      <c r="AR4467">
        <v>114.25</v>
      </c>
      <c r="BQ4467" t="s">
        <v>434</v>
      </c>
      <c r="BR4467" t="s">
        <v>435</v>
      </c>
      <c r="BS4467"/>
      <c r="BT4467"/>
      <c r="BU4467">
        <v>26</v>
      </c>
      <c r="BV4467" t="s">
        <v>475</v>
      </c>
      <c r="BW4467" t="s">
        <v>173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  <c r="CI4467">
        <v>0</v>
      </c>
      <c r="CJ4467">
        <v>0</v>
      </c>
      <c r="CK4467">
        <v>0</v>
      </c>
      <c r="CL4467">
        <v>0</v>
      </c>
      <c r="CM4467">
        <v>0</v>
      </c>
      <c r="CN4467">
        <v>0</v>
      </c>
      <c r="CO4467">
        <v>0</v>
      </c>
      <c r="CP4467"/>
      <c r="CQ4467">
        <v>0</v>
      </c>
      <c r="CR4467">
        <v>0</v>
      </c>
      <c r="CS4467">
        <v>0</v>
      </c>
      <c r="CT4467">
        <v>0</v>
      </c>
      <c r="CU4467">
        <v>2791</v>
      </c>
      <c r="CV4467">
        <v>-1</v>
      </c>
    </row>
    <row r="4468" spans="1:100" x14ac:dyDescent="0.2">
      <c r="A4468">
        <v>2022</v>
      </c>
      <c r="B4468">
        <v>6</v>
      </c>
      <c r="C4468" s="267">
        <v>44740</v>
      </c>
      <c r="D4468">
        <v>395</v>
      </c>
      <c r="E4468">
        <v>607</v>
      </c>
      <c r="F4468">
        <v>5</v>
      </c>
      <c r="G4468" t="s">
        <v>394</v>
      </c>
      <c r="H4468" t="s">
        <v>395</v>
      </c>
      <c r="I4468" t="s">
        <v>169</v>
      </c>
      <c r="J4468">
        <v>3</v>
      </c>
      <c r="K4468">
        <v>3</v>
      </c>
      <c r="L4468">
        <v>100</v>
      </c>
      <c r="M4468">
        <v>93</v>
      </c>
      <c r="N4468">
        <v>107</v>
      </c>
      <c r="O4468">
        <v>140</v>
      </c>
      <c r="P4468">
        <v>138</v>
      </c>
      <c r="Q4468">
        <v>141</v>
      </c>
      <c r="R4468">
        <v>142</v>
      </c>
      <c r="S4468">
        <v>145</v>
      </c>
      <c r="T4468">
        <v>108</v>
      </c>
      <c r="U4468">
        <v>91</v>
      </c>
      <c r="V4468">
        <v>96</v>
      </c>
      <c r="W4468">
        <v>87</v>
      </c>
      <c r="X4468">
        <v>88</v>
      </c>
      <c r="AA4468">
        <v>140</v>
      </c>
      <c r="AB4468">
        <v>147</v>
      </c>
      <c r="AC4468">
        <v>157</v>
      </c>
      <c r="AD4468">
        <v>160</v>
      </c>
      <c r="AE4468">
        <v>148</v>
      </c>
      <c r="AF4468">
        <v>106</v>
      </c>
      <c r="AG4468">
        <v>109</v>
      </c>
      <c r="AH4468">
        <v>111</v>
      </c>
      <c r="AI4468">
        <v>113</v>
      </c>
      <c r="AJ4468">
        <v>109</v>
      </c>
      <c r="AM4468">
        <v>145.80000000000001</v>
      </c>
      <c r="AN4468">
        <v>101.8</v>
      </c>
      <c r="AO4468">
        <v>86</v>
      </c>
      <c r="AP4468">
        <v>126</v>
      </c>
      <c r="AQ4468"/>
      <c r="AR4468"/>
      <c r="AU4468">
        <v>792</v>
      </c>
      <c r="AV4468">
        <v>1</v>
      </c>
      <c r="AW4468">
        <v>1</v>
      </c>
      <c r="AX4468">
        <v>2</v>
      </c>
      <c r="BG4468">
        <v>1008</v>
      </c>
      <c r="BH4468">
        <v>2</v>
      </c>
      <c r="BI4468">
        <v>5</v>
      </c>
      <c r="BJ4468">
        <v>4</v>
      </c>
      <c r="BQ4468" t="s">
        <v>170</v>
      </c>
      <c r="BR4468" t="s">
        <v>171</v>
      </c>
      <c r="BS4468"/>
      <c r="BT4468"/>
      <c r="BU4468">
        <v>26</v>
      </c>
      <c r="BV4468" t="s">
        <v>172</v>
      </c>
      <c r="BW4468" t="s">
        <v>173</v>
      </c>
      <c r="BX4468">
        <v>0</v>
      </c>
      <c r="BY4468">
        <v>4</v>
      </c>
      <c r="BZ4468">
        <v>1.333333333333333</v>
      </c>
      <c r="CA4468">
        <v>793</v>
      </c>
      <c r="CB4468">
        <v>11</v>
      </c>
      <c r="CC4468">
        <v>3.666666666666667</v>
      </c>
      <c r="CD4468">
        <v>1011</v>
      </c>
      <c r="CE4468">
        <v>1</v>
      </c>
      <c r="CF4468">
        <v>2</v>
      </c>
      <c r="CG4468">
        <v>2</v>
      </c>
      <c r="CH4468">
        <v>0</v>
      </c>
      <c r="CI4468">
        <v>0</v>
      </c>
      <c r="CJ4468">
        <v>0</v>
      </c>
      <c r="CK4468">
        <v>0</v>
      </c>
      <c r="CL4468">
        <v>0</v>
      </c>
      <c r="CM4468">
        <v>0</v>
      </c>
      <c r="CN4468">
        <v>5</v>
      </c>
      <c r="CO4468">
        <v>1804</v>
      </c>
      <c r="CP4468">
        <v>2.7716186252771621E-3</v>
      </c>
      <c r="CQ4468">
        <v>0.05</v>
      </c>
      <c r="CR4468">
        <v>18.04</v>
      </c>
      <c r="CS4468">
        <v>4.9115913555992152E-2</v>
      </c>
      <c r="CT4468">
        <v>17.721021611001969</v>
      </c>
      <c r="CU4468">
        <v>2791</v>
      </c>
      <c r="CV4468">
        <v>-1</v>
      </c>
    </row>
    <row r="4469" spans="1:100" x14ac:dyDescent="0.2">
      <c r="A4469">
        <v>2022</v>
      </c>
      <c r="B4469">
        <v>6</v>
      </c>
      <c r="C4469" s="267">
        <v>44740</v>
      </c>
      <c r="D4469">
        <v>395</v>
      </c>
      <c r="E4469">
        <v>608</v>
      </c>
      <c r="F4469">
        <v>5</v>
      </c>
      <c r="G4469" t="s">
        <v>396</v>
      </c>
      <c r="H4469" t="s">
        <v>397</v>
      </c>
      <c r="I4469" t="s">
        <v>169</v>
      </c>
      <c r="J4469">
        <v>3</v>
      </c>
      <c r="K4469">
        <v>3</v>
      </c>
      <c r="L4469">
        <v>100</v>
      </c>
      <c r="M4469">
        <v>93</v>
      </c>
      <c r="N4469">
        <v>107</v>
      </c>
      <c r="O4469">
        <v>151</v>
      </c>
      <c r="P4469">
        <v>107</v>
      </c>
      <c r="Q4469">
        <v>153</v>
      </c>
      <c r="R4469">
        <v>150</v>
      </c>
      <c r="S4469">
        <v>152</v>
      </c>
      <c r="T4469">
        <v>88</v>
      </c>
      <c r="U4469">
        <v>90</v>
      </c>
      <c r="V4469">
        <v>98</v>
      </c>
      <c r="W4469">
        <v>104</v>
      </c>
      <c r="X4469">
        <v>105</v>
      </c>
      <c r="AA4469">
        <v>128</v>
      </c>
      <c r="AB4469">
        <v>126</v>
      </c>
      <c r="AC4469">
        <v>149</v>
      </c>
      <c r="AD4469">
        <v>139</v>
      </c>
      <c r="AE4469">
        <v>132</v>
      </c>
      <c r="AF4469">
        <v>99</v>
      </c>
      <c r="AG4469">
        <v>91</v>
      </c>
      <c r="AH4469">
        <v>103</v>
      </c>
      <c r="AI4469">
        <v>95</v>
      </c>
      <c r="AJ4469">
        <v>97</v>
      </c>
      <c r="AM4469">
        <v>138.69999999999999</v>
      </c>
      <c r="AN4469">
        <v>97</v>
      </c>
      <c r="AO4469">
        <v>86</v>
      </c>
      <c r="AP4469">
        <v>126</v>
      </c>
      <c r="AQ4469"/>
      <c r="AR4469"/>
      <c r="AU4469">
        <v>792</v>
      </c>
      <c r="AV4469">
        <v>3</v>
      </c>
      <c r="AW4469">
        <v>1</v>
      </c>
      <c r="BG4469">
        <v>1008</v>
      </c>
      <c r="BH4469">
        <v>2</v>
      </c>
      <c r="BI4469">
        <v>2</v>
      </c>
      <c r="BJ4469">
        <v>6</v>
      </c>
      <c r="BQ4469" t="s">
        <v>170</v>
      </c>
      <c r="BR4469" t="s">
        <v>171</v>
      </c>
      <c r="BS4469"/>
      <c r="BT4469"/>
      <c r="BU4469">
        <v>26</v>
      </c>
      <c r="BV4469" t="s">
        <v>172</v>
      </c>
      <c r="BW4469" t="s">
        <v>173</v>
      </c>
      <c r="BX4469">
        <v>0</v>
      </c>
      <c r="BY4469">
        <v>4</v>
      </c>
      <c r="BZ4469">
        <v>1.333333333333333</v>
      </c>
      <c r="CA4469">
        <v>793</v>
      </c>
      <c r="CB4469">
        <v>10</v>
      </c>
      <c r="CC4469">
        <v>3.333333333333333</v>
      </c>
      <c r="CD4469">
        <v>1011</v>
      </c>
      <c r="CE4469">
        <v>1</v>
      </c>
      <c r="CF4469">
        <v>1</v>
      </c>
      <c r="CG4469">
        <v>2</v>
      </c>
      <c r="CH4469">
        <v>0</v>
      </c>
      <c r="CI4469">
        <v>0</v>
      </c>
      <c r="CJ4469">
        <v>0</v>
      </c>
      <c r="CK4469">
        <v>0</v>
      </c>
      <c r="CL4469">
        <v>0</v>
      </c>
      <c r="CM4469">
        <v>0</v>
      </c>
      <c r="CN4469">
        <v>4.666666666666667</v>
      </c>
      <c r="CO4469">
        <v>1804</v>
      </c>
      <c r="CP4469">
        <v>2.586844050258684E-3</v>
      </c>
      <c r="CQ4469">
        <v>4.6666666666666669E-2</v>
      </c>
      <c r="CR4469">
        <v>18.04</v>
      </c>
      <c r="CS4469">
        <v>4.8109965635738827E-2</v>
      </c>
      <c r="CT4469">
        <v>18.597938144329898</v>
      </c>
      <c r="CU4469">
        <v>2791</v>
      </c>
      <c r="CV4469">
        <v>-1</v>
      </c>
    </row>
    <row r="4470" spans="1:100" x14ac:dyDescent="0.2">
      <c r="A4470">
        <v>2022</v>
      </c>
      <c r="B4470">
        <v>6</v>
      </c>
      <c r="C4470" s="267">
        <v>44740</v>
      </c>
      <c r="D4470">
        <v>395</v>
      </c>
      <c r="E4470">
        <v>609</v>
      </c>
      <c r="F4470">
        <v>5</v>
      </c>
      <c r="G4470" t="s">
        <v>167</v>
      </c>
      <c r="H4470" t="s">
        <v>168</v>
      </c>
      <c r="I4470" t="s">
        <v>169</v>
      </c>
      <c r="J4470">
        <v>3</v>
      </c>
      <c r="K4470">
        <v>3</v>
      </c>
      <c r="L4470">
        <v>35</v>
      </c>
      <c r="M4470">
        <v>32</v>
      </c>
      <c r="N4470">
        <v>37</v>
      </c>
      <c r="O4470">
        <v>38</v>
      </c>
      <c r="P4470">
        <v>49</v>
      </c>
      <c r="Q4470">
        <v>42</v>
      </c>
      <c r="R4470">
        <v>45</v>
      </c>
      <c r="S4470">
        <v>46</v>
      </c>
      <c r="T4470">
        <v>36</v>
      </c>
      <c r="U4470">
        <v>37</v>
      </c>
      <c r="V4470">
        <v>36</v>
      </c>
      <c r="W4470">
        <v>40</v>
      </c>
      <c r="X4470">
        <v>40</v>
      </c>
      <c r="Y4470">
        <v>113</v>
      </c>
      <c r="Z4470">
        <v>108</v>
      </c>
      <c r="AA4470">
        <v>58</v>
      </c>
      <c r="AB4470">
        <v>60</v>
      </c>
      <c r="AC4470">
        <v>55</v>
      </c>
      <c r="AD4470">
        <v>62</v>
      </c>
      <c r="AE4470">
        <v>55</v>
      </c>
      <c r="AF4470">
        <v>40</v>
      </c>
      <c r="AG4470">
        <v>44</v>
      </c>
      <c r="AH4470">
        <v>38</v>
      </c>
      <c r="AI4470">
        <v>41</v>
      </c>
      <c r="AJ4470">
        <v>42</v>
      </c>
      <c r="AK4470">
        <v>117</v>
      </c>
      <c r="AL4470">
        <v>116</v>
      </c>
      <c r="AM4470">
        <v>51</v>
      </c>
      <c r="AN4470">
        <v>39.4</v>
      </c>
      <c r="AO4470">
        <v>86</v>
      </c>
      <c r="AP4470">
        <v>126</v>
      </c>
      <c r="AQ4470">
        <v>95.154185022026439</v>
      </c>
      <c r="AR4470">
        <v>113.5</v>
      </c>
      <c r="AU4470">
        <v>792</v>
      </c>
      <c r="AV4470">
        <v>2</v>
      </c>
      <c r="AW4470">
        <v>2</v>
      </c>
      <c r="BG4470">
        <v>1008</v>
      </c>
      <c r="BH4470">
        <v>1</v>
      </c>
      <c r="BJ4470">
        <v>6</v>
      </c>
      <c r="BQ4470" t="s">
        <v>170</v>
      </c>
      <c r="BR4470" t="s">
        <v>171</v>
      </c>
      <c r="BS4470"/>
      <c r="BT4470"/>
      <c r="BU4470">
        <v>26</v>
      </c>
      <c r="BV4470" t="s">
        <v>172</v>
      </c>
      <c r="BW4470" t="s">
        <v>173</v>
      </c>
      <c r="BX4470">
        <v>0</v>
      </c>
      <c r="BY4470">
        <v>4</v>
      </c>
      <c r="BZ4470">
        <v>1.333333333333333</v>
      </c>
      <c r="CA4470">
        <v>793</v>
      </c>
      <c r="CB4470">
        <v>7</v>
      </c>
      <c r="CC4470">
        <v>2.333333333333333</v>
      </c>
      <c r="CD4470">
        <v>1010</v>
      </c>
      <c r="CE4470">
        <v>1</v>
      </c>
      <c r="CF4470">
        <v>0</v>
      </c>
      <c r="CG4470">
        <v>2</v>
      </c>
      <c r="CH4470">
        <v>0</v>
      </c>
      <c r="CI4470">
        <v>0</v>
      </c>
      <c r="CJ4470">
        <v>0</v>
      </c>
      <c r="CK4470">
        <v>0</v>
      </c>
      <c r="CL4470">
        <v>0</v>
      </c>
      <c r="CM4470">
        <v>0</v>
      </c>
      <c r="CN4470">
        <v>3.666666666666667</v>
      </c>
      <c r="CO4470">
        <v>1803</v>
      </c>
      <c r="CP4470">
        <v>2.0336476243298209E-3</v>
      </c>
      <c r="CQ4470">
        <v>0.10476190476190481</v>
      </c>
      <c r="CR4470">
        <v>51.514285714285712</v>
      </c>
      <c r="CS4470">
        <v>9.3062605752961089E-2</v>
      </c>
      <c r="CT4470">
        <v>45.761421319796959</v>
      </c>
      <c r="CU4470">
        <v>2791</v>
      </c>
      <c r="CV4470">
        <v>-1</v>
      </c>
    </row>
    <row r="4471" spans="1:100" x14ac:dyDescent="0.2">
      <c r="A4471">
        <v>2022</v>
      </c>
      <c r="B4471">
        <v>6</v>
      </c>
      <c r="C4471" s="267">
        <v>44740</v>
      </c>
      <c r="D4471">
        <v>384</v>
      </c>
      <c r="E4471">
        <v>556</v>
      </c>
      <c r="F4471">
        <v>6</v>
      </c>
      <c r="G4471" t="s">
        <v>202</v>
      </c>
      <c r="H4471" t="s">
        <v>203</v>
      </c>
      <c r="I4471" t="s">
        <v>169</v>
      </c>
      <c r="J4471">
        <v>1</v>
      </c>
      <c r="K4471">
        <v>6</v>
      </c>
      <c r="L4471">
        <v>1066</v>
      </c>
      <c r="M4471">
        <v>1003</v>
      </c>
      <c r="N4471">
        <v>1141</v>
      </c>
      <c r="O4471">
        <v>1879</v>
      </c>
      <c r="P4471">
        <v>1906</v>
      </c>
      <c r="Q4471">
        <v>1907</v>
      </c>
      <c r="R4471">
        <v>1874</v>
      </c>
      <c r="S4471">
        <v>1877</v>
      </c>
      <c r="T4471">
        <v>1348</v>
      </c>
      <c r="U4471">
        <v>1328</v>
      </c>
      <c r="V4471">
        <v>1284</v>
      </c>
      <c r="W4471">
        <v>1248</v>
      </c>
      <c r="X4471">
        <v>1244</v>
      </c>
      <c r="AA4471">
        <v>1822</v>
      </c>
      <c r="AC4471">
        <v>2024</v>
      </c>
      <c r="AE4471">
        <v>1995</v>
      </c>
      <c r="AF4471">
        <v>1317</v>
      </c>
      <c r="AH4471">
        <v>1299</v>
      </c>
      <c r="AJ4471">
        <v>1287</v>
      </c>
      <c r="AM4471">
        <v>1910.5</v>
      </c>
      <c r="AN4471">
        <v>1294.375</v>
      </c>
      <c r="AO4471">
        <v>21</v>
      </c>
      <c r="AP4471">
        <v>180</v>
      </c>
      <c r="AQ4471"/>
      <c r="AR4471"/>
      <c r="AU4471">
        <v>96</v>
      </c>
      <c r="AV4471">
        <v>10</v>
      </c>
      <c r="AW4471">
        <v>10</v>
      </c>
      <c r="AX4471">
        <v>16</v>
      </c>
      <c r="BG4471">
        <v>336</v>
      </c>
      <c r="BH4471">
        <v>4</v>
      </c>
      <c r="BI4471">
        <v>9</v>
      </c>
      <c r="BJ4471">
        <v>8</v>
      </c>
      <c r="BL4471">
        <v>6</v>
      </c>
      <c r="BO4471">
        <v>3</v>
      </c>
      <c r="BQ4471" t="s">
        <v>185</v>
      </c>
      <c r="BR4471" t="s">
        <v>186</v>
      </c>
      <c r="BS4471" t="s">
        <v>204</v>
      </c>
      <c r="BT4471" t="s">
        <v>188</v>
      </c>
      <c r="BU4471">
        <v>26</v>
      </c>
      <c r="BV4471" t="s">
        <v>205</v>
      </c>
      <c r="BW4471" t="s">
        <v>173</v>
      </c>
      <c r="BX4471">
        <v>0</v>
      </c>
      <c r="BY4471">
        <v>36</v>
      </c>
      <c r="BZ4471">
        <v>6</v>
      </c>
      <c r="CA4471">
        <v>102</v>
      </c>
      <c r="CB4471">
        <v>30</v>
      </c>
      <c r="CC4471">
        <v>5</v>
      </c>
      <c r="CD4471">
        <v>341</v>
      </c>
      <c r="CE4471">
        <v>2</v>
      </c>
      <c r="CF4471">
        <v>3</v>
      </c>
      <c r="CG4471">
        <v>4</v>
      </c>
      <c r="CH4471">
        <v>0</v>
      </c>
      <c r="CI4471">
        <v>1</v>
      </c>
      <c r="CJ4471">
        <v>0</v>
      </c>
      <c r="CK4471">
        <v>0</v>
      </c>
      <c r="CL4471">
        <v>0</v>
      </c>
      <c r="CM4471">
        <v>0</v>
      </c>
      <c r="CN4471">
        <v>11</v>
      </c>
      <c r="CO4471">
        <v>443</v>
      </c>
      <c r="CP4471">
        <v>2.4830699774266361E-2</v>
      </c>
      <c r="CQ4471">
        <v>1.031894934333959E-2</v>
      </c>
      <c r="CR4471">
        <v>0.41557223264540338</v>
      </c>
      <c r="CS4471">
        <v>8.4983099951714148E-3</v>
      </c>
      <c r="CT4471">
        <v>0.34225012071463062</v>
      </c>
      <c r="CU4471">
        <v>2791</v>
      </c>
      <c r="CV4471">
        <v>-1</v>
      </c>
    </row>
    <row r="4472" spans="1:100" x14ac:dyDescent="0.2">
      <c r="A4472">
        <v>2022</v>
      </c>
      <c r="B4472">
        <v>6</v>
      </c>
      <c r="C4472" s="267">
        <v>44740</v>
      </c>
      <c r="D4472">
        <v>384</v>
      </c>
      <c r="E4472">
        <v>557</v>
      </c>
      <c r="F4472">
        <v>6</v>
      </c>
      <c r="G4472" t="s">
        <v>206</v>
      </c>
      <c r="H4472" t="s">
        <v>207</v>
      </c>
      <c r="I4472" t="s">
        <v>169</v>
      </c>
      <c r="J4472">
        <v>1</v>
      </c>
      <c r="K4472">
        <v>6</v>
      </c>
      <c r="L4472">
        <v>182</v>
      </c>
      <c r="M4472">
        <v>171</v>
      </c>
      <c r="N4472">
        <v>194</v>
      </c>
      <c r="Y4472">
        <v>157</v>
      </c>
      <c r="Z4472">
        <v>152</v>
      </c>
      <c r="AK4472">
        <v>151</v>
      </c>
      <c r="AL4472">
        <v>157</v>
      </c>
      <c r="AM4472"/>
      <c r="AN4472"/>
      <c r="AO4472">
        <v>21</v>
      </c>
      <c r="AP4472">
        <v>180</v>
      </c>
      <c r="AQ4472">
        <v>23.338735818476501</v>
      </c>
      <c r="AR4472">
        <v>154.25</v>
      </c>
      <c r="BQ4472" t="s">
        <v>185</v>
      </c>
      <c r="BR4472" t="s">
        <v>186</v>
      </c>
      <c r="BS4472" t="s">
        <v>208</v>
      </c>
      <c r="BT4472" t="s">
        <v>209</v>
      </c>
      <c r="BU4472">
        <v>26</v>
      </c>
      <c r="BV4472" t="s">
        <v>205</v>
      </c>
      <c r="BW4472" t="s">
        <v>173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>
        <v>0</v>
      </c>
      <c r="CL4472">
        <v>0</v>
      </c>
      <c r="CM4472">
        <v>0</v>
      </c>
      <c r="CN4472">
        <v>0</v>
      </c>
      <c r="CO4472">
        <v>0</v>
      </c>
      <c r="CP4472"/>
      <c r="CQ4472">
        <v>0</v>
      </c>
      <c r="CR4472">
        <v>0</v>
      </c>
      <c r="CS4472"/>
      <c r="CT4472"/>
      <c r="CU4472">
        <v>2791</v>
      </c>
      <c r="CV4472"/>
    </row>
    <row r="4473" spans="1:100" x14ac:dyDescent="0.2">
      <c r="A4473">
        <v>2022</v>
      </c>
      <c r="B4473">
        <v>6</v>
      </c>
      <c r="C4473" s="267">
        <v>44740</v>
      </c>
      <c r="D4473">
        <v>375</v>
      </c>
      <c r="E4473">
        <v>437</v>
      </c>
      <c r="F4473">
        <v>7</v>
      </c>
      <c r="G4473" t="s">
        <v>282</v>
      </c>
      <c r="H4473" t="s">
        <v>283</v>
      </c>
      <c r="I4473" t="s">
        <v>169</v>
      </c>
      <c r="J4473">
        <v>4</v>
      </c>
      <c r="K4473">
        <v>2</v>
      </c>
      <c r="L4473">
        <v>168</v>
      </c>
      <c r="M4473">
        <v>158</v>
      </c>
      <c r="N4473">
        <v>179</v>
      </c>
      <c r="O4473">
        <v>276</v>
      </c>
      <c r="P4473">
        <v>266</v>
      </c>
      <c r="Q4473">
        <v>274</v>
      </c>
      <c r="R4473">
        <v>273</v>
      </c>
      <c r="S4473">
        <v>268</v>
      </c>
      <c r="T4473">
        <v>182</v>
      </c>
      <c r="U4473">
        <v>176</v>
      </c>
      <c r="V4473">
        <v>174</v>
      </c>
      <c r="W4473">
        <v>171</v>
      </c>
      <c r="X4473">
        <v>168</v>
      </c>
      <c r="Y4473">
        <v>127</v>
      </c>
      <c r="Z4473">
        <v>123</v>
      </c>
      <c r="AA4473">
        <v>259</v>
      </c>
      <c r="AB4473">
        <v>261</v>
      </c>
      <c r="AC4473">
        <v>280</v>
      </c>
      <c r="AD4473">
        <v>268</v>
      </c>
      <c r="AE4473">
        <v>253</v>
      </c>
      <c r="AF4473">
        <v>190</v>
      </c>
      <c r="AG4473">
        <v>188</v>
      </c>
      <c r="AH4473">
        <v>188</v>
      </c>
      <c r="AI4473">
        <v>185</v>
      </c>
      <c r="AJ4473">
        <v>183</v>
      </c>
      <c r="AK4473">
        <v>127</v>
      </c>
      <c r="AL4473">
        <v>127</v>
      </c>
      <c r="AM4473">
        <v>267.8</v>
      </c>
      <c r="AN4473">
        <v>180.5</v>
      </c>
      <c r="AO4473">
        <v>120</v>
      </c>
      <c r="AP4473">
        <v>120</v>
      </c>
      <c r="AQ4473">
        <v>114.28571428571431</v>
      </c>
      <c r="AR4473">
        <v>126</v>
      </c>
      <c r="AU4473">
        <v>725</v>
      </c>
      <c r="AV4473">
        <v>10</v>
      </c>
      <c r="AW4473">
        <v>10</v>
      </c>
      <c r="AX4473">
        <v>2</v>
      </c>
      <c r="BG4473">
        <v>1375</v>
      </c>
      <c r="BH4473">
        <v>5</v>
      </c>
      <c r="BI4473">
        <v>6</v>
      </c>
      <c r="BJ4473">
        <v>9</v>
      </c>
      <c r="BL4473">
        <v>3</v>
      </c>
      <c r="BO4473">
        <v>3</v>
      </c>
      <c r="BQ4473" t="s">
        <v>185</v>
      </c>
      <c r="BR4473" t="s">
        <v>186</v>
      </c>
      <c r="BS4473" t="s">
        <v>284</v>
      </c>
      <c r="BT4473" t="s">
        <v>188</v>
      </c>
      <c r="BU4473">
        <v>26</v>
      </c>
      <c r="BV4473" t="s">
        <v>285</v>
      </c>
      <c r="BW4473" t="s">
        <v>173</v>
      </c>
      <c r="BX4473">
        <v>0</v>
      </c>
      <c r="BY4473">
        <v>22</v>
      </c>
      <c r="BZ4473">
        <v>11</v>
      </c>
      <c r="CA4473">
        <v>736</v>
      </c>
      <c r="CB4473">
        <v>26</v>
      </c>
      <c r="CC4473">
        <v>13</v>
      </c>
      <c r="CD4473">
        <v>1388</v>
      </c>
      <c r="CE4473">
        <v>7</v>
      </c>
      <c r="CF4473">
        <v>8</v>
      </c>
      <c r="CG4473">
        <v>5</v>
      </c>
      <c r="CH4473">
        <v>0</v>
      </c>
      <c r="CI4473">
        <v>1</v>
      </c>
      <c r="CJ4473">
        <v>0</v>
      </c>
      <c r="CK4473">
        <v>0</v>
      </c>
      <c r="CL4473">
        <v>1</v>
      </c>
      <c r="CM4473">
        <v>0</v>
      </c>
      <c r="CN4473">
        <v>24</v>
      </c>
      <c r="CO4473">
        <v>2124</v>
      </c>
      <c r="CP4473">
        <v>1.1299435028248589E-2</v>
      </c>
      <c r="CQ4473">
        <v>0.14285714285714279</v>
      </c>
      <c r="CR4473">
        <v>12.642857142857141</v>
      </c>
      <c r="CS4473">
        <v>0.1329639889196676</v>
      </c>
      <c r="CT4473">
        <v>11.767313019390579</v>
      </c>
      <c r="CU4473">
        <v>2791</v>
      </c>
      <c r="CV4473">
        <v>-1</v>
      </c>
    </row>
    <row r="4474" spans="1:100" x14ac:dyDescent="0.2">
      <c r="A4474">
        <v>2022</v>
      </c>
      <c r="B4474">
        <v>6</v>
      </c>
      <c r="C4474" s="267">
        <v>44740</v>
      </c>
      <c r="D4474">
        <v>212</v>
      </c>
      <c r="E4474">
        <v>140</v>
      </c>
      <c r="F4474">
        <v>8</v>
      </c>
      <c r="G4474" t="s">
        <v>506</v>
      </c>
      <c r="H4474" t="s">
        <v>507</v>
      </c>
      <c r="I4474" t="s">
        <v>169</v>
      </c>
      <c r="J4474">
        <v>2</v>
      </c>
      <c r="K4474">
        <v>2</v>
      </c>
      <c r="L4474">
        <v>485</v>
      </c>
      <c r="M4474">
        <v>451</v>
      </c>
      <c r="N4474">
        <v>518</v>
      </c>
      <c r="O4474">
        <v>860</v>
      </c>
      <c r="Q4474">
        <v>790</v>
      </c>
      <c r="R4474">
        <v>725</v>
      </c>
      <c r="T4474">
        <v>508</v>
      </c>
      <c r="V4474">
        <v>489</v>
      </c>
      <c r="W4474">
        <v>466</v>
      </c>
      <c r="AB4474">
        <v>610</v>
      </c>
      <c r="AC4474">
        <v>650</v>
      </c>
      <c r="AD4474">
        <v>622</v>
      </c>
      <c r="AE4474">
        <v>590</v>
      </c>
      <c r="AG4474">
        <v>495</v>
      </c>
      <c r="AH4474">
        <v>500</v>
      </c>
      <c r="AI4474">
        <v>489</v>
      </c>
      <c r="AJ4474">
        <v>440</v>
      </c>
      <c r="AM4474">
        <v>692.42857142857144</v>
      </c>
      <c r="AN4474">
        <v>483.85714285714278</v>
      </c>
      <c r="AO4474">
        <v>60</v>
      </c>
      <c r="AP4474">
        <v>120</v>
      </c>
      <c r="AQ4474"/>
      <c r="AR4474"/>
      <c r="AU4474">
        <v>350</v>
      </c>
      <c r="AV4474">
        <v>2</v>
      </c>
      <c r="AW4474">
        <v>1</v>
      </c>
      <c r="AX4474">
        <v>1</v>
      </c>
      <c r="BG4474">
        <v>770</v>
      </c>
      <c r="BH4474">
        <v>1</v>
      </c>
      <c r="BI4474">
        <v>2</v>
      </c>
      <c r="BJ4474">
        <v>8</v>
      </c>
      <c r="BQ4474" t="s">
        <v>180</v>
      </c>
      <c r="BR4474" t="s">
        <v>266</v>
      </c>
      <c r="BS4474" t="s">
        <v>508</v>
      </c>
      <c r="BT4474"/>
      <c r="BU4474">
        <v>26</v>
      </c>
      <c r="BV4474" t="s">
        <v>509</v>
      </c>
      <c r="BW4474" t="s">
        <v>173</v>
      </c>
      <c r="BX4474">
        <v>0</v>
      </c>
      <c r="BY4474">
        <v>4</v>
      </c>
      <c r="BZ4474">
        <v>2</v>
      </c>
      <c r="CA4474">
        <v>352</v>
      </c>
      <c r="CB4474">
        <v>11</v>
      </c>
      <c r="CC4474">
        <v>5.5</v>
      </c>
      <c r="CD4474">
        <v>775</v>
      </c>
      <c r="CE4474">
        <v>1</v>
      </c>
      <c r="CF4474">
        <v>1</v>
      </c>
      <c r="CG4474">
        <v>4</v>
      </c>
      <c r="CH4474">
        <v>0</v>
      </c>
      <c r="CI4474">
        <v>0</v>
      </c>
      <c r="CJ4474">
        <v>0</v>
      </c>
      <c r="CK4474">
        <v>0</v>
      </c>
      <c r="CL4474">
        <v>0</v>
      </c>
      <c r="CM4474">
        <v>0</v>
      </c>
      <c r="CN4474">
        <v>7.5</v>
      </c>
      <c r="CO4474">
        <v>1127</v>
      </c>
      <c r="CP4474">
        <v>6.6548358473824312E-3</v>
      </c>
      <c r="CQ4474">
        <v>1.54639175257732E-2</v>
      </c>
      <c r="CR4474">
        <v>2.3237113402061862</v>
      </c>
      <c r="CS4474">
        <v>1.550044286979628E-2</v>
      </c>
      <c r="CT4474">
        <v>2.3291998819013879</v>
      </c>
      <c r="CU4474">
        <v>2791</v>
      </c>
      <c r="CV4474">
        <v>-1</v>
      </c>
    </row>
    <row r="4475" spans="1:100" x14ac:dyDescent="0.2">
      <c r="A4475">
        <v>2022</v>
      </c>
      <c r="B4475">
        <v>6</v>
      </c>
      <c r="C4475" s="267">
        <v>44740</v>
      </c>
      <c r="D4475">
        <v>212</v>
      </c>
      <c r="E4475">
        <v>178</v>
      </c>
      <c r="F4475">
        <v>8</v>
      </c>
      <c r="G4475" t="s">
        <v>510</v>
      </c>
      <c r="H4475" t="s">
        <v>511</v>
      </c>
      <c r="I4475" t="s">
        <v>169</v>
      </c>
      <c r="J4475">
        <v>2</v>
      </c>
      <c r="K4475">
        <v>2</v>
      </c>
      <c r="L4475">
        <v>50</v>
      </c>
      <c r="M4475">
        <v>46</v>
      </c>
      <c r="N4475">
        <v>53</v>
      </c>
      <c r="O4475">
        <v>84</v>
      </c>
      <c r="Q4475">
        <v>76</v>
      </c>
      <c r="R4475">
        <v>75</v>
      </c>
      <c r="T4475">
        <v>54</v>
      </c>
      <c r="V4475">
        <v>51</v>
      </c>
      <c r="W4475">
        <v>50</v>
      </c>
      <c r="Y4475">
        <v>111</v>
      </c>
      <c r="Z4475">
        <v>110</v>
      </c>
      <c r="AB4475">
        <v>106</v>
      </c>
      <c r="AC4475">
        <v>98</v>
      </c>
      <c r="AD4475">
        <v>106</v>
      </c>
      <c r="AE4475">
        <v>98</v>
      </c>
      <c r="AG4475">
        <v>49</v>
      </c>
      <c r="AH4475">
        <v>46</v>
      </c>
      <c r="AI4475">
        <v>50</v>
      </c>
      <c r="AJ4475">
        <v>46</v>
      </c>
      <c r="AK4475">
        <v>100</v>
      </c>
      <c r="AL4475">
        <v>110</v>
      </c>
      <c r="AM4475">
        <v>91.857142857142861</v>
      </c>
      <c r="AN4475">
        <v>49.428571428571431</v>
      </c>
      <c r="AO4475">
        <v>60</v>
      </c>
      <c r="AP4475">
        <v>120</v>
      </c>
      <c r="AQ4475">
        <v>66.821345707656619</v>
      </c>
      <c r="AR4475">
        <v>107.75</v>
      </c>
      <c r="AU4475">
        <v>350</v>
      </c>
      <c r="AV4475">
        <v>5</v>
      </c>
      <c r="AW4475">
        <v>2</v>
      </c>
      <c r="AX4475">
        <v>2</v>
      </c>
      <c r="BG4475">
        <v>770</v>
      </c>
      <c r="BH4475">
        <v>2</v>
      </c>
      <c r="BI4475">
        <v>5</v>
      </c>
      <c r="BJ4475">
        <v>11</v>
      </c>
      <c r="BQ4475" t="s">
        <v>180</v>
      </c>
      <c r="BR4475" t="s">
        <v>266</v>
      </c>
      <c r="BS4475" t="s">
        <v>512</v>
      </c>
      <c r="BT4475"/>
      <c r="BU4475">
        <v>26</v>
      </c>
      <c r="BV4475" t="s">
        <v>509</v>
      </c>
      <c r="BW4475" t="s">
        <v>173</v>
      </c>
      <c r="BX4475">
        <v>0</v>
      </c>
      <c r="BY4475">
        <v>9</v>
      </c>
      <c r="BZ4475">
        <v>4.5</v>
      </c>
      <c r="CA4475">
        <v>354</v>
      </c>
      <c r="CB4475">
        <v>18</v>
      </c>
      <c r="CC4475">
        <v>9</v>
      </c>
      <c r="CD4475">
        <v>779</v>
      </c>
      <c r="CE4475">
        <v>3</v>
      </c>
      <c r="CF4475">
        <v>3</v>
      </c>
      <c r="CG4475">
        <v>6</v>
      </c>
      <c r="CH4475">
        <v>0</v>
      </c>
      <c r="CI4475">
        <v>0</v>
      </c>
      <c r="CJ4475">
        <v>0</v>
      </c>
      <c r="CK4475">
        <v>0</v>
      </c>
      <c r="CL4475">
        <v>0</v>
      </c>
      <c r="CM4475">
        <v>0</v>
      </c>
      <c r="CN4475">
        <v>13.5</v>
      </c>
      <c r="CO4475">
        <v>1133</v>
      </c>
      <c r="CP4475">
        <v>1.1915269196822601E-2</v>
      </c>
      <c r="CQ4475">
        <v>0.27</v>
      </c>
      <c r="CR4475">
        <v>22.66</v>
      </c>
      <c r="CS4475">
        <v>0.27312138728323698</v>
      </c>
      <c r="CT4475">
        <v>22.921965317919071</v>
      </c>
      <c r="CU4475">
        <v>2791</v>
      </c>
      <c r="CV4475">
        <v>-1</v>
      </c>
    </row>
    <row r="4476" spans="1:100" x14ac:dyDescent="0.2">
      <c r="A4476">
        <v>2022</v>
      </c>
      <c r="B4476">
        <v>6</v>
      </c>
      <c r="C4476" s="267">
        <v>44740</v>
      </c>
      <c r="D4476">
        <v>52</v>
      </c>
      <c r="E4476">
        <v>130</v>
      </c>
      <c r="F4476">
        <v>25</v>
      </c>
      <c r="G4476" t="s">
        <v>487</v>
      </c>
      <c r="H4476" t="s">
        <v>488</v>
      </c>
      <c r="I4476" t="s">
        <v>317</v>
      </c>
      <c r="J4476">
        <v>9</v>
      </c>
      <c r="K4476">
        <v>1</v>
      </c>
      <c r="L4476">
        <v>12</v>
      </c>
      <c r="M4476">
        <v>11</v>
      </c>
      <c r="N4476">
        <v>12</v>
      </c>
      <c r="O4476">
        <v>25</v>
      </c>
      <c r="P4476">
        <v>23</v>
      </c>
      <c r="Q4476">
        <v>25</v>
      </c>
      <c r="R4476">
        <v>22</v>
      </c>
      <c r="S4476">
        <v>23</v>
      </c>
      <c r="T4476">
        <v>16</v>
      </c>
      <c r="U4476">
        <v>12</v>
      </c>
      <c r="V4476">
        <v>17</v>
      </c>
      <c r="W4476">
        <v>14</v>
      </c>
      <c r="X4476">
        <v>14</v>
      </c>
      <c r="Y4476">
        <v>87</v>
      </c>
      <c r="Z4476">
        <v>88</v>
      </c>
      <c r="AM4476">
        <v>23.6</v>
      </c>
      <c r="AN4476">
        <v>14.6</v>
      </c>
      <c r="AO4476">
        <v>336</v>
      </c>
      <c r="AP4476">
        <v>96</v>
      </c>
      <c r="AQ4476">
        <v>370.28571428571428</v>
      </c>
      <c r="AR4476">
        <v>87.5</v>
      </c>
      <c r="AU4476">
        <v>5600</v>
      </c>
      <c r="AV4476">
        <v>5</v>
      </c>
      <c r="AW4476">
        <v>5</v>
      </c>
      <c r="AX4476">
        <v>5</v>
      </c>
      <c r="BQ4476" t="s">
        <v>180</v>
      </c>
      <c r="BR4476" t="s">
        <v>266</v>
      </c>
      <c r="BS4476" t="s">
        <v>489</v>
      </c>
      <c r="BT4476"/>
      <c r="BU4476">
        <v>26</v>
      </c>
      <c r="BV4476" t="s">
        <v>487</v>
      </c>
      <c r="BW4476" t="s">
        <v>222</v>
      </c>
      <c r="BX4476">
        <v>0</v>
      </c>
      <c r="BY4476">
        <v>15</v>
      </c>
      <c r="BZ4476">
        <v>15</v>
      </c>
      <c r="CA4476">
        <v>5615</v>
      </c>
      <c r="CB4476">
        <v>0</v>
      </c>
      <c r="CC4476">
        <v>0</v>
      </c>
      <c r="CD4476">
        <v>0</v>
      </c>
      <c r="CE4476">
        <v>5</v>
      </c>
      <c r="CF4476">
        <v>5</v>
      </c>
      <c r="CG4476">
        <v>5</v>
      </c>
      <c r="CH4476">
        <v>0</v>
      </c>
      <c r="CI4476">
        <v>0</v>
      </c>
      <c r="CJ4476">
        <v>0</v>
      </c>
      <c r="CK4476">
        <v>0</v>
      </c>
      <c r="CL4476">
        <v>0</v>
      </c>
      <c r="CM4476">
        <v>0</v>
      </c>
      <c r="CN4476">
        <v>15</v>
      </c>
      <c r="CO4476">
        <v>5615</v>
      </c>
      <c r="CP4476">
        <v>2.671415850400712E-3</v>
      </c>
      <c r="CQ4476">
        <v>1.25</v>
      </c>
      <c r="CR4476">
        <v>467.91666666666669</v>
      </c>
      <c r="CS4476">
        <v>1.0273972602739729</v>
      </c>
      <c r="CT4476">
        <v>384.58904109589042</v>
      </c>
      <c r="CU4476">
        <v>2791</v>
      </c>
      <c r="CV4476">
        <v>-1</v>
      </c>
    </row>
    <row r="4477" spans="1:100" x14ac:dyDescent="0.2">
      <c r="A4477">
        <v>2022</v>
      </c>
      <c r="B4477">
        <v>6</v>
      </c>
      <c r="C4477" s="267">
        <v>44740</v>
      </c>
      <c r="D4477">
        <v>372</v>
      </c>
      <c r="E4477">
        <v>646</v>
      </c>
      <c r="F4477">
        <v>46</v>
      </c>
      <c r="G4477" t="s">
        <v>276</v>
      </c>
      <c r="H4477" t="s">
        <v>277</v>
      </c>
      <c r="I4477" t="s">
        <v>221</v>
      </c>
      <c r="J4477">
        <v>2</v>
      </c>
      <c r="K4477">
        <v>2</v>
      </c>
      <c r="L4477">
        <v>212</v>
      </c>
      <c r="M4477">
        <v>197</v>
      </c>
      <c r="N4477">
        <v>226</v>
      </c>
      <c r="O4477">
        <v>383</v>
      </c>
      <c r="P4477">
        <v>355</v>
      </c>
      <c r="Q4477">
        <v>339</v>
      </c>
      <c r="R4477">
        <v>342</v>
      </c>
      <c r="S4477">
        <v>344</v>
      </c>
      <c r="T4477">
        <v>219</v>
      </c>
      <c r="U4477">
        <v>213</v>
      </c>
      <c r="V4477">
        <v>218</v>
      </c>
      <c r="W4477">
        <v>205</v>
      </c>
      <c r="X4477">
        <v>207</v>
      </c>
      <c r="AA4477">
        <v>310</v>
      </c>
      <c r="AB4477">
        <v>418</v>
      </c>
      <c r="AC4477">
        <v>319</v>
      </c>
      <c r="AD4477">
        <v>248</v>
      </c>
      <c r="AE4477">
        <v>254</v>
      </c>
      <c r="AF4477">
        <v>211</v>
      </c>
      <c r="AG4477">
        <v>322</v>
      </c>
      <c r="AH4477">
        <v>230</v>
      </c>
      <c r="AI4477">
        <v>206</v>
      </c>
      <c r="AJ4477">
        <v>201</v>
      </c>
      <c r="AM4477">
        <v>331.2</v>
      </c>
      <c r="AN4477">
        <v>223.2</v>
      </c>
      <c r="AO4477">
        <v>37</v>
      </c>
      <c r="AP4477">
        <v>150</v>
      </c>
      <c r="AQ4477"/>
      <c r="AR4477"/>
      <c r="AV4477">
        <v>2</v>
      </c>
      <c r="AW4477">
        <v>3</v>
      </c>
      <c r="BG4477">
        <v>824</v>
      </c>
      <c r="BH4477">
        <v>2</v>
      </c>
      <c r="BI4477">
        <v>6</v>
      </c>
      <c r="BJ4477">
        <v>9</v>
      </c>
      <c r="BL4477">
        <v>3</v>
      </c>
      <c r="BQ4477" t="s">
        <v>180</v>
      </c>
      <c r="BR4477" t="s">
        <v>266</v>
      </c>
      <c r="BS4477" t="s">
        <v>278</v>
      </c>
      <c r="BT4477"/>
      <c r="BU4477">
        <v>26</v>
      </c>
      <c r="BV4477" t="s">
        <v>323</v>
      </c>
      <c r="BW4477" t="s">
        <v>222</v>
      </c>
      <c r="BX4477">
        <v>0</v>
      </c>
      <c r="BY4477">
        <v>5</v>
      </c>
      <c r="BZ4477">
        <v>2.5</v>
      </c>
      <c r="CA4477">
        <v>2</v>
      </c>
      <c r="CB4477">
        <v>20</v>
      </c>
      <c r="CC4477">
        <v>10</v>
      </c>
      <c r="CD4477">
        <v>834</v>
      </c>
      <c r="CE4477">
        <v>2</v>
      </c>
      <c r="CF4477">
        <v>4</v>
      </c>
      <c r="CG4477">
        <v>4</v>
      </c>
      <c r="CH4477">
        <v>0</v>
      </c>
      <c r="CI4477">
        <v>1</v>
      </c>
      <c r="CJ4477">
        <v>0</v>
      </c>
      <c r="CK4477">
        <v>0</v>
      </c>
      <c r="CL4477">
        <v>0</v>
      </c>
      <c r="CM4477">
        <v>0</v>
      </c>
      <c r="CN4477">
        <v>12.5</v>
      </c>
      <c r="CO4477">
        <v>836</v>
      </c>
      <c r="CP4477">
        <v>1.495215311004785E-2</v>
      </c>
      <c r="CQ4477">
        <v>5.8962264150943397E-2</v>
      </c>
      <c r="CR4477">
        <v>3.9433962264150941</v>
      </c>
      <c r="CS4477">
        <v>5.6003584229390682E-2</v>
      </c>
      <c r="CT4477">
        <v>3.7455197132616491</v>
      </c>
      <c r="CU4477">
        <v>2791</v>
      </c>
      <c r="CV4477">
        <v>-1</v>
      </c>
    </row>
    <row r="4478" spans="1:100" x14ac:dyDescent="0.2">
      <c r="A4478">
        <v>2022</v>
      </c>
      <c r="B4478">
        <v>6</v>
      </c>
      <c r="C4478" s="267">
        <v>44740</v>
      </c>
      <c r="D4478">
        <v>372</v>
      </c>
      <c r="E4478">
        <v>647</v>
      </c>
      <c r="F4478">
        <v>46</v>
      </c>
      <c r="G4478" t="s">
        <v>264</v>
      </c>
      <c r="H4478" t="s">
        <v>265</v>
      </c>
      <c r="I4478" t="s">
        <v>221</v>
      </c>
      <c r="J4478">
        <v>2</v>
      </c>
      <c r="K4478">
        <v>2</v>
      </c>
      <c r="L4478">
        <v>212</v>
      </c>
      <c r="M4478">
        <v>197</v>
      </c>
      <c r="N4478">
        <v>226</v>
      </c>
      <c r="O4478">
        <v>303</v>
      </c>
      <c r="P4478">
        <v>391</v>
      </c>
      <c r="Q4478">
        <v>386</v>
      </c>
      <c r="R4478">
        <v>376</v>
      </c>
      <c r="S4478">
        <v>381</v>
      </c>
      <c r="T4478">
        <v>225</v>
      </c>
      <c r="U4478">
        <v>221</v>
      </c>
      <c r="V4478">
        <v>222</v>
      </c>
      <c r="W4478">
        <v>197</v>
      </c>
      <c r="X4478">
        <v>203</v>
      </c>
      <c r="Y4478">
        <v>152</v>
      </c>
      <c r="Z4478">
        <v>150</v>
      </c>
      <c r="AA4478">
        <v>315</v>
      </c>
      <c r="AB4478">
        <v>422</v>
      </c>
      <c r="AC4478">
        <v>322</v>
      </c>
      <c r="AD4478">
        <v>256</v>
      </c>
      <c r="AE4478">
        <v>260</v>
      </c>
      <c r="AF4478">
        <v>215</v>
      </c>
      <c r="AG4478">
        <v>328</v>
      </c>
      <c r="AH4478">
        <v>235</v>
      </c>
      <c r="AI4478">
        <v>211</v>
      </c>
      <c r="AJ4478">
        <v>205</v>
      </c>
      <c r="AK4478">
        <v>138</v>
      </c>
      <c r="AL4478">
        <v>138</v>
      </c>
      <c r="AM4478">
        <v>341.2</v>
      </c>
      <c r="AN4478">
        <v>226.2</v>
      </c>
      <c r="AO4478">
        <v>37</v>
      </c>
      <c r="AP4478">
        <v>150</v>
      </c>
      <c r="AQ4478">
        <v>49.826989619377173</v>
      </c>
      <c r="AR4478">
        <v>144.5</v>
      </c>
      <c r="AV4478">
        <v>2</v>
      </c>
      <c r="AW4478">
        <v>2</v>
      </c>
      <c r="AX4478">
        <v>1</v>
      </c>
      <c r="BG4478">
        <v>824</v>
      </c>
      <c r="BI4478">
        <v>2</v>
      </c>
      <c r="BJ4478">
        <v>11</v>
      </c>
      <c r="BQ4478" t="s">
        <v>180</v>
      </c>
      <c r="BR4478" t="s">
        <v>266</v>
      </c>
      <c r="BS4478" t="s">
        <v>267</v>
      </c>
      <c r="BT4478"/>
      <c r="BU4478">
        <v>26</v>
      </c>
      <c r="BV4478" t="s">
        <v>323</v>
      </c>
      <c r="BW4478" t="s">
        <v>222</v>
      </c>
      <c r="BX4478">
        <v>0</v>
      </c>
      <c r="BY4478">
        <v>5</v>
      </c>
      <c r="BZ4478">
        <v>2.5</v>
      </c>
      <c r="CA4478">
        <v>2</v>
      </c>
      <c r="CB4478">
        <v>13</v>
      </c>
      <c r="CC4478">
        <v>6.5</v>
      </c>
      <c r="CD4478">
        <v>830</v>
      </c>
      <c r="CE4478">
        <v>1</v>
      </c>
      <c r="CF4478">
        <v>2</v>
      </c>
      <c r="CG4478">
        <v>6</v>
      </c>
      <c r="CH4478">
        <v>0</v>
      </c>
      <c r="CI4478">
        <v>0</v>
      </c>
      <c r="CJ4478">
        <v>0</v>
      </c>
      <c r="CK4478">
        <v>0</v>
      </c>
      <c r="CL4478">
        <v>0</v>
      </c>
      <c r="CM4478">
        <v>0</v>
      </c>
      <c r="CN4478">
        <v>9</v>
      </c>
      <c r="CO4478">
        <v>832</v>
      </c>
      <c r="CP4478">
        <v>1.081730769230769E-2</v>
      </c>
      <c r="CQ4478">
        <v>4.2452830188679243E-2</v>
      </c>
      <c r="CR4478">
        <v>3.924528301886792</v>
      </c>
      <c r="CS4478">
        <v>3.9787798408488069E-2</v>
      </c>
      <c r="CT4478">
        <v>3.6781609195402298</v>
      </c>
      <c r="CU4478">
        <v>2791</v>
      </c>
      <c r="CV4478">
        <v>-1</v>
      </c>
    </row>
    <row r="4479" spans="1:100" x14ac:dyDescent="0.2">
      <c r="A4479">
        <v>2022</v>
      </c>
      <c r="B4479">
        <v>6</v>
      </c>
      <c r="C4479" s="267">
        <v>44740</v>
      </c>
      <c r="D4479">
        <v>1</v>
      </c>
      <c r="E4479">
        <v>1</v>
      </c>
      <c r="F4479"/>
      <c r="G4479" t="s">
        <v>388</v>
      </c>
      <c r="H4479" t="s">
        <v>389</v>
      </c>
      <c r="I4479" t="s">
        <v>169</v>
      </c>
      <c r="J4479">
        <v>3</v>
      </c>
      <c r="K4479">
        <v>2</v>
      </c>
      <c r="L4479">
        <v>111</v>
      </c>
      <c r="M4479">
        <v>103</v>
      </c>
      <c r="N4479">
        <v>118</v>
      </c>
      <c r="AM4479"/>
      <c r="AN4479"/>
      <c r="AO4479">
        <v>108</v>
      </c>
      <c r="AP4479">
        <v>100</v>
      </c>
      <c r="AQ4479"/>
      <c r="AR4479"/>
      <c r="BQ4479" t="s">
        <v>390</v>
      </c>
      <c r="BR4479" t="s">
        <v>390</v>
      </c>
      <c r="BS4479"/>
      <c r="BT4479"/>
      <c r="BU4479">
        <v>26</v>
      </c>
      <c r="BV4479" t="s">
        <v>391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>
        <v>0</v>
      </c>
      <c r="CL4479">
        <v>0</v>
      </c>
      <c r="CM4479">
        <v>0</v>
      </c>
      <c r="CN4479">
        <v>0</v>
      </c>
      <c r="CO4479">
        <v>0</v>
      </c>
      <c r="CP4479"/>
      <c r="CQ4479">
        <v>0</v>
      </c>
      <c r="CR4479">
        <v>0</v>
      </c>
      <c r="CS4479"/>
      <c r="CT4479"/>
      <c r="CU4479">
        <v>2791</v>
      </c>
      <c r="CV4479"/>
    </row>
    <row r="4480" spans="1:100" x14ac:dyDescent="0.2">
      <c r="A4480">
        <v>2022</v>
      </c>
      <c r="B4480">
        <v>6</v>
      </c>
      <c r="C4480" s="267">
        <v>44740</v>
      </c>
      <c r="D4480">
        <v>1</v>
      </c>
      <c r="E4480">
        <v>2</v>
      </c>
      <c r="F4480"/>
      <c r="G4480" t="s">
        <v>392</v>
      </c>
      <c r="H4480" t="s">
        <v>393</v>
      </c>
      <c r="I4480" t="s">
        <v>169</v>
      </c>
      <c r="J4480">
        <v>3</v>
      </c>
      <c r="K4480">
        <v>2</v>
      </c>
      <c r="L4480">
        <v>113</v>
      </c>
      <c r="M4480">
        <v>105</v>
      </c>
      <c r="N4480">
        <v>120</v>
      </c>
      <c r="AM4480"/>
      <c r="AN4480"/>
      <c r="AO4480">
        <v>108</v>
      </c>
      <c r="AP4480">
        <v>100</v>
      </c>
      <c r="AQ4480"/>
      <c r="AR4480"/>
      <c r="BQ4480" t="s">
        <v>390</v>
      </c>
      <c r="BR4480" t="s">
        <v>390</v>
      </c>
      <c r="BS4480"/>
      <c r="BT4480"/>
      <c r="BU4480">
        <v>26</v>
      </c>
      <c r="BV4480" t="s">
        <v>391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>
        <v>0</v>
      </c>
      <c r="CL4480">
        <v>0</v>
      </c>
      <c r="CM4480">
        <v>0</v>
      </c>
      <c r="CN4480">
        <v>0</v>
      </c>
      <c r="CO4480">
        <v>0</v>
      </c>
      <c r="CP4480"/>
      <c r="CQ4480">
        <v>0</v>
      </c>
      <c r="CR4480">
        <v>0</v>
      </c>
      <c r="CS4480"/>
      <c r="CT4480"/>
      <c r="CU4480">
        <v>2791</v>
      </c>
      <c r="CV4480"/>
    </row>
    <row r="4481" spans="1:100" x14ac:dyDescent="0.2">
      <c r="A4481">
        <v>2022</v>
      </c>
      <c r="B4481">
        <v>6</v>
      </c>
      <c r="C4481" s="267">
        <v>44740</v>
      </c>
      <c r="D4481">
        <v>29</v>
      </c>
      <c r="E4481">
        <v>81</v>
      </c>
      <c r="F4481"/>
      <c r="G4481" t="s">
        <v>484</v>
      </c>
      <c r="H4481" t="s">
        <v>485</v>
      </c>
      <c r="I4481" t="s">
        <v>169</v>
      </c>
      <c r="J4481">
        <v>2</v>
      </c>
      <c r="K4481">
        <v>3</v>
      </c>
      <c r="L4481">
        <v>388</v>
      </c>
      <c r="M4481">
        <v>360</v>
      </c>
      <c r="N4481">
        <v>415</v>
      </c>
      <c r="AM4481"/>
      <c r="AN4481"/>
      <c r="AO4481">
        <v>60</v>
      </c>
      <c r="AP4481">
        <v>120</v>
      </c>
      <c r="AQ4481"/>
      <c r="AR4481"/>
      <c r="BQ4481" t="s">
        <v>180</v>
      </c>
      <c r="BR4481" t="s">
        <v>266</v>
      </c>
      <c r="BS4481" t="s">
        <v>486</v>
      </c>
      <c r="BT4481"/>
      <c r="BU4481">
        <v>26</v>
      </c>
      <c r="BV4481" t="s">
        <v>483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0</v>
      </c>
      <c r="CK4481">
        <v>0</v>
      </c>
      <c r="CL4481">
        <v>0</v>
      </c>
      <c r="CM4481">
        <v>0</v>
      </c>
      <c r="CN4481">
        <v>0</v>
      </c>
      <c r="CO4481">
        <v>0</v>
      </c>
      <c r="CP4481"/>
      <c r="CQ4481">
        <v>0</v>
      </c>
      <c r="CR4481">
        <v>0</v>
      </c>
      <c r="CS4481"/>
      <c r="CT4481"/>
      <c r="CU4481">
        <v>2791</v>
      </c>
      <c r="CV4481"/>
    </row>
    <row r="4482" spans="1:100" x14ac:dyDescent="0.2">
      <c r="A4482">
        <v>2022</v>
      </c>
      <c r="B4482">
        <v>6</v>
      </c>
      <c r="C4482" s="267">
        <v>44740</v>
      </c>
      <c r="D4482">
        <v>29</v>
      </c>
      <c r="E4482">
        <v>83</v>
      </c>
      <c r="F4482"/>
      <c r="G4482" t="s">
        <v>480</v>
      </c>
      <c r="H4482" t="s">
        <v>481</v>
      </c>
      <c r="I4482" t="s">
        <v>169</v>
      </c>
      <c r="J4482">
        <v>2</v>
      </c>
      <c r="K4482">
        <v>3</v>
      </c>
      <c r="L4482">
        <v>22</v>
      </c>
      <c r="M4482">
        <v>20</v>
      </c>
      <c r="N4482">
        <v>23</v>
      </c>
      <c r="AM4482"/>
      <c r="AN4482"/>
      <c r="AO4482">
        <v>60</v>
      </c>
      <c r="AP4482">
        <v>120</v>
      </c>
      <c r="AQ4482"/>
      <c r="AR4482"/>
      <c r="BQ4482" t="s">
        <v>180</v>
      </c>
      <c r="BR4482" t="s">
        <v>266</v>
      </c>
      <c r="BS4482" t="s">
        <v>482</v>
      </c>
      <c r="BT4482"/>
      <c r="BU4482">
        <v>26</v>
      </c>
      <c r="BV4482" t="s">
        <v>483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  <c r="CI4482">
        <v>0</v>
      </c>
      <c r="CJ4482">
        <v>0</v>
      </c>
      <c r="CK4482">
        <v>0</v>
      </c>
      <c r="CL4482">
        <v>0</v>
      </c>
      <c r="CM4482">
        <v>0</v>
      </c>
      <c r="CN4482">
        <v>0</v>
      </c>
      <c r="CO4482">
        <v>0</v>
      </c>
      <c r="CP4482"/>
      <c r="CQ4482">
        <v>0</v>
      </c>
      <c r="CR4482">
        <v>0</v>
      </c>
      <c r="CS4482"/>
      <c r="CT4482"/>
      <c r="CU4482">
        <v>2791</v>
      </c>
      <c r="CV4482"/>
    </row>
    <row r="4483" spans="1:100" x14ac:dyDescent="0.2">
      <c r="A4483">
        <v>2022</v>
      </c>
      <c r="B4483">
        <v>6</v>
      </c>
      <c r="C4483" s="267">
        <v>44740</v>
      </c>
      <c r="D4483">
        <v>34</v>
      </c>
      <c r="E4483">
        <v>99</v>
      </c>
      <c r="F4483"/>
      <c r="G4483" t="s">
        <v>289</v>
      </c>
      <c r="H4483" t="s">
        <v>290</v>
      </c>
      <c r="I4483" t="s">
        <v>169</v>
      </c>
      <c r="J4483">
        <v>4</v>
      </c>
      <c r="K4483">
        <v>6</v>
      </c>
      <c r="L4483">
        <v>20</v>
      </c>
      <c r="M4483">
        <v>18</v>
      </c>
      <c r="N4483">
        <v>21</v>
      </c>
      <c r="AM4483"/>
      <c r="AN4483"/>
      <c r="AO4483">
        <v>140</v>
      </c>
      <c r="AP4483">
        <v>103</v>
      </c>
      <c r="AQ4483"/>
      <c r="AR4483"/>
      <c r="BQ4483" t="s">
        <v>180</v>
      </c>
      <c r="BR4483" t="s">
        <v>192</v>
      </c>
      <c r="BS4483" t="s">
        <v>291</v>
      </c>
      <c r="BT4483"/>
      <c r="BU4483">
        <v>26</v>
      </c>
      <c r="BV4483" t="s">
        <v>292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0</v>
      </c>
      <c r="CJ4483">
        <v>0</v>
      </c>
      <c r="CK4483">
        <v>0</v>
      </c>
      <c r="CL4483">
        <v>0</v>
      </c>
      <c r="CM4483">
        <v>0</v>
      </c>
      <c r="CN4483">
        <v>0</v>
      </c>
      <c r="CO4483">
        <v>0</v>
      </c>
      <c r="CP4483"/>
      <c r="CQ4483">
        <v>0</v>
      </c>
      <c r="CR4483">
        <v>0</v>
      </c>
      <c r="CS4483"/>
      <c r="CT4483"/>
      <c r="CU4483">
        <v>2791</v>
      </c>
      <c r="CV4483"/>
    </row>
    <row r="4484" spans="1:100" x14ac:dyDescent="0.2">
      <c r="A4484">
        <v>2022</v>
      </c>
      <c r="B4484">
        <v>6</v>
      </c>
      <c r="C4484" s="267">
        <v>44740</v>
      </c>
      <c r="D4484">
        <v>34</v>
      </c>
      <c r="E4484">
        <v>100</v>
      </c>
      <c r="F4484"/>
      <c r="G4484" t="s">
        <v>293</v>
      </c>
      <c r="H4484" t="s">
        <v>294</v>
      </c>
      <c r="I4484" t="s">
        <v>169</v>
      </c>
      <c r="J4484">
        <v>4</v>
      </c>
      <c r="K4484">
        <v>6</v>
      </c>
      <c r="L4484">
        <v>20</v>
      </c>
      <c r="M4484">
        <v>18</v>
      </c>
      <c r="N4484">
        <v>21</v>
      </c>
      <c r="AM4484"/>
      <c r="AN4484"/>
      <c r="AO4484">
        <v>140</v>
      </c>
      <c r="AP4484">
        <v>103</v>
      </c>
      <c r="AQ4484"/>
      <c r="AR4484"/>
      <c r="BQ4484" t="s">
        <v>180</v>
      </c>
      <c r="BR4484" t="s">
        <v>192</v>
      </c>
      <c r="BS4484" t="s">
        <v>295</v>
      </c>
      <c r="BT4484"/>
      <c r="BU4484">
        <v>26</v>
      </c>
      <c r="BV4484" t="s">
        <v>292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>
        <v>0</v>
      </c>
      <c r="CL4484">
        <v>0</v>
      </c>
      <c r="CM4484">
        <v>0</v>
      </c>
      <c r="CN4484">
        <v>0</v>
      </c>
      <c r="CO4484">
        <v>0</v>
      </c>
      <c r="CP4484"/>
      <c r="CQ4484">
        <v>0</v>
      </c>
      <c r="CR4484">
        <v>0</v>
      </c>
      <c r="CS4484"/>
      <c r="CT4484"/>
      <c r="CU4484">
        <v>2791</v>
      </c>
      <c r="CV4484"/>
    </row>
    <row r="4485" spans="1:100" x14ac:dyDescent="0.2">
      <c r="A4485">
        <v>2022</v>
      </c>
      <c r="B4485">
        <v>6</v>
      </c>
      <c r="C4485" s="267">
        <v>44740</v>
      </c>
      <c r="D4485">
        <v>34</v>
      </c>
      <c r="E4485">
        <v>101</v>
      </c>
      <c r="F4485"/>
      <c r="G4485" t="s">
        <v>296</v>
      </c>
      <c r="H4485" t="s">
        <v>297</v>
      </c>
      <c r="I4485" t="s">
        <v>169</v>
      </c>
      <c r="J4485">
        <v>4</v>
      </c>
      <c r="K4485">
        <v>6</v>
      </c>
      <c r="L4485">
        <v>20</v>
      </c>
      <c r="M4485">
        <v>18</v>
      </c>
      <c r="N4485">
        <v>21</v>
      </c>
      <c r="AM4485"/>
      <c r="AN4485"/>
      <c r="AO4485">
        <v>140</v>
      </c>
      <c r="AP4485">
        <v>103</v>
      </c>
      <c r="AQ4485"/>
      <c r="AR4485"/>
      <c r="BQ4485" t="s">
        <v>180</v>
      </c>
      <c r="BR4485" t="s">
        <v>192</v>
      </c>
      <c r="BS4485" t="s">
        <v>298</v>
      </c>
      <c r="BT4485"/>
      <c r="BU4485">
        <v>26</v>
      </c>
      <c r="BV4485" t="s">
        <v>292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  <c r="CJ4485">
        <v>0</v>
      </c>
      <c r="CK4485">
        <v>0</v>
      </c>
      <c r="CL4485">
        <v>0</v>
      </c>
      <c r="CM4485">
        <v>0</v>
      </c>
      <c r="CN4485">
        <v>0</v>
      </c>
      <c r="CO4485">
        <v>0</v>
      </c>
      <c r="CP4485"/>
      <c r="CQ4485">
        <v>0</v>
      </c>
      <c r="CR4485">
        <v>0</v>
      </c>
      <c r="CS4485"/>
      <c r="CT4485"/>
      <c r="CU4485">
        <v>2791</v>
      </c>
      <c r="CV4485"/>
    </row>
    <row r="4486" spans="1:100" x14ac:dyDescent="0.2">
      <c r="A4486">
        <v>2022</v>
      </c>
      <c r="B4486">
        <v>6</v>
      </c>
      <c r="C4486" s="267">
        <v>44740</v>
      </c>
      <c r="D4486">
        <v>34</v>
      </c>
      <c r="E4486">
        <v>102</v>
      </c>
      <c r="F4486"/>
      <c r="G4486" t="s">
        <v>299</v>
      </c>
      <c r="H4486" t="s">
        <v>300</v>
      </c>
      <c r="I4486" t="s">
        <v>169</v>
      </c>
      <c r="J4486">
        <v>4</v>
      </c>
      <c r="K4486">
        <v>6</v>
      </c>
      <c r="L4486">
        <v>20</v>
      </c>
      <c r="M4486">
        <v>18</v>
      </c>
      <c r="N4486">
        <v>21</v>
      </c>
      <c r="AM4486"/>
      <c r="AN4486"/>
      <c r="AO4486">
        <v>140</v>
      </c>
      <c r="AP4486">
        <v>103</v>
      </c>
      <c r="AQ4486"/>
      <c r="AR4486"/>
      <c r="BQ4486" t="s">
        <v>180</v>
      </c>
      <c r="BR4486" t="s">
        <v>192</v>
      </c>
      <c r="BS4486" t="s">
        <v>301</v>
      </c>
      <c r="BT4486"/>
      <c r="BU4486">
        <v>26</v>
      </c>
      <c r="BV4486" t="s">
        <v>292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>
        <v>0</v>
      </c>
      <c r="CL4486">
        <v>0</v>
      </c>
      <c r="CM4486">
        <v>0</v>
      </c>
      <c r="CN4486">
        <v>0</v>
      </c>
      <c r="CO4486">
        <v>0</v>
      </c>
      <c r="CP4486"/>
      <c r="CQ4486">
        <v>0</v>
      </c>
      <c r="CR4486">
        <v>0</v>
      </c>
      <c r="CS4486"/>
      <c r="CT4486"/>
      <c r="CU4486">
        <v>2791</v>
      </c>
      <c r="CV4486"/>
    </row>
    <row r="4487" spans="1:100" x14ac:dyDescent="0.2">
      <c r="A4487">
        <v>2022</v>
      </c>
      <c r="B4487">
        <v>6</v>
      </c>
      <c r="C4487" s="267">
        <v>44740</v>
      </c>
      <c r="D4487">
        <v>34</v>
      </c>
      <c r="E4487">
        <v>103</v>
      </c>
      <c r="F4487"/>
      <c r="G4487" t="s">
        <v>302</v>
      </c>
      <c r="H4487" t="s">
        <v>303</v>
      </c>
      <c r="I4487" t="s">
        <v>169</v>
      </c>
      <c r="J4487">
        <v>4</v>
      </c>
      <c r="K4487">
        <v>6</v>
      </c>
      <c r="L4487">
        <v>89</v>
      </c>
      <c r="M4487">
        <v>82</v>
      </c>
      <c r="N4487">
        <v>95</v>
      </c>
      <c r="AM4487"/>
      <c r="AN4487"/>
      <c r="AO4487">
        <v>140</v>
      </c>
      <c r="AP4487">
        <v>103</v>
      </c>
      <c r="AQ4487"/>
      <c r="AR4487"/>
      <c r="BQ4487" t="s">
        <v>180</v>
      </c>
      <c r="BR4487" t="s">
        <v>192</v>
      </c>
      <c r="BS4487" t="s">
        <v>304</v>
      </c>
      <c r="BT4487"/>
      <c r="BU4487">
        <v>26</v>
      </c>
      <c r="BV4487" t="s">
        <v>292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>
        <v>0</v>
      </c>
      <c r="CL4487">
        <v>0</v>
      </c>
      <c r="CM4487">
        <v>0</v>
      </c>
      <c r="CN4487">
        <v>0</v>
      </c>
      <c r="CO4487">
        <v>0</v>
      </c>
      <c r="CP4487"/>
      <c r="CQ4487">
        <v>0</v>
      </c>
      <c r="CR4487">
        <v>0</v>
      </c>
      <c r="CS4487"/>
      <c r="CT4487"/>
      <c r="CU4487">
        <v>2791</v>
      </c>
      <c r="CV4487"/>
    </row>
    <row r="4488" spans="1:100" x14ac:dyDescent="0.2">
      <c r="A4488">
        <v>2022</v>
      </c>
      <c r="B4488">
        <v>6</v>
      </c>
      <c r="C4488" s="267">
        <v>44740</v>
      </c>
      <c r="D4488">
        <v>34</v>
      </c>
      <c r="E4488">
        <v>104</v>
      </c>
      <c r="F4488"/>
      <c r="G4488" t="s">
        <v>305</v>
      </c>
      <c r="H4488" t="s">
        <v>306</v>
      </c>
      <c r="I4488" t="s">
        <v>169</v>
      </c>
      <c r="J4488">
        <v>4</v>
      </c>
      <c r="K4488">
        <v>6</v>
      </c>
      <c r="L4488">
        <v>89</v>
      </c>
      <c r="M4488">
        <v>82</v>
      </c>
      <c r="N4488">
        <v>95</v>
      </c>
      <c r="AM4488"/>
      <c r="AN4488"/>
      <c r="AO4488">
        <v>140</v>
      </c>
      <c r="AP4488">
        <v>103</v>
      </c>
      <c r="AQ4488"/>
      <c r="AR4488"/>
      <c r="BQ4488" t="s">
        <v>180</v>
      </c>
      <c r="BR4488" t="s">
        <v>192</v>
      </c>
      <c r="BS4488" t="s">
        <v>307</v>
      </c>
      <c r="BT4488"/>
      <c r="BU4488">
        <v>26</v>
      </c>
      <c r="BV4488" t="s">
        <v>292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0</v>
      </c>
      <c r="CJ4488">
        <v>0</v>
      </c>
      <c r="CK4488">
        <v>0</v>
      </c>
      <c r="CL4488">
        <v>0</v>
      </c>
      <c r="CM4488">
        <v>0</v>
      </c>
      <c r="CN4488">
        <v>0</v>
      </c>
      <c r="CO4488">
        <v>0</v>
      </c>
      <c r="CP4488"/>
      <c r="CQ4488">
        <v>0</v>
      </c>
      <c r="CR4488">
        <v>0</v>
      </c>
      <c r="CS4488"/>
      <c r="CT4488"/>
      <c r="CU4488">
        <v>2791</v>
      </c>
      <c r="CV4488"/>
    </row>
    <row r="4489" spans="1:100" x14ac:dyDescent="0.2">
      <c r="A4489">
        <v>2022</v>
      </c>
      <c r="B4489">
        <v>6</v>
      </c>
      <c r="C4489" s="267">
        <v>44740</v>
      </c>
      <c r="D4489">
        <v>47</v>
      </c>
      <c r="E4489">
        <v>122</v>
      </c>
      <c r="F4489"/>
      <c r="G4489" t="s">
        <v>250</v>
      </c>
      <c r="H4489" t="s">
        <v>251</v>
      </c>
      <c r="I4489" t="s">
        <v>246</v>
      </c>
      <c r="J4489">
        <v>2</v>
      </c>
      <c r="K4489">
        <v>1</v>
      </c>
      <c r="L4489">
        <v>280</v>
      </c>
      <c r="M4489">
        <v>267</v>
      </c>
      <c r="N4489">
        <v>292</v>
      </c>
      <c r="AM4489"/>
      <c r="AN4489"/>
      <c r="AO4489">
        <v>64</v>
      </c>
      <c r="AP4489">
        <v>113</v>
      </c>
      <c r="AQ4489"/>
      <c r="AR4489"/>
      <c r="AU4489">
        <v>200</v>
      </c>
      <c r="BQ4489" t="s">
        <v>185</v>
      </c>
      <c r="BR4489" t="s">
        <v>247</v>
      </c>
      <c r="BS4489" t="s">
        <v>252</v>
      </c>
      <c r="BT4489" t="s">
        <v>249</v>
      </c>
      <c r="BU4489">
        <v>26</v>
      </c>
      <c r="BV4489" t="s">
        <v>253</v>
      </c>
      <c r="BX4489">
        <v>0</v>
      </c>
      <c r="BY4489">
        <v>0</v>
      </c>
      <c r="BZ4489">
        <v>0</v>
      </c>
      <c r="CA4489">
        <v>200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0</v>
      </c>
      <c r="CK4489">
        <v>0</v>
      </c>
      <c r="CL4489">
        <v>0</v>
      </c>
      <c r="CM4489">
        <v>0</v>
      </c>
      <c r="CN4489">
        <v>0</v>
      </c>
      <c r="CO4489">
        <v>200</v>
      </c>
      <c r="CP4489">
        <v>0</v>
      </c>
      <c r="CQ4489">
        <v>0</v>
      </c>
      <c r="CR4489">
        <v>0.7142857142857143</v>
      </c>
      <c r="CS4489"/>
      <c r="CT4489"/>
      <c r="CU4489">
        <v>2791</v>
      </c>
      <c r="CV4489"/>
    </row>
    <row r="4490" spans="1:100" x14ac:dyDescent="0.2">
      <c r="A4490">
        <v>2022</v>
      </c>
      <c r="B4490">
        <v>6</v>
      </c>
      <c r="C4490" s="267">
        <v>44740</v>
      </c>
      <c r="D4490">
        <v>384</v>
      </c>
      <c r="E4490">
        <v>557</v>
      </c>
      <c r="F4490"/>
      <c r="G4490" t="s">
        <v>206</v>
      </c>
      <c r="H4490" t="s">
        <v>207</v>
      </c>
      <c r="I4490" t="s">
        <v>169</v>
      </c>
      <c r="J4490">
        <v>1</v>
      </c>
      <c r="K4490">
        <v>6</v>
      </c>
      <c r="L4490">
        <v>182</v>
      </c>
      <c r="M4490">
        <v>171</v>
      </c>
      <c r="N4490">
        <v>194</v>
      </c>
      <c r="AM4490"/>
      <c r="AN4490"/>
      <c r="AO4490">
        <v>21</v>
      </c>
      <c r="AP4490">
        <v>180</v>
      </c>
      <c r="AQ4490"/>
      <c r="AR4490"/>
      <c r="BQ4490" t="s">
        <v>185</v>
      </c>
      <c r="BR4490" t="s">
        <v>186</v>
      </c>
      <c r="BS4490" t="s">
        <v>208</v>
      </c>
      <c r="BT4490" t="s">
        <v>209</v>
      </c>
      <c r="BU4490">
        <v>26</v>
      </c>
      <c r="BV4490" t="s">
        <v>205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0</v>
      </c>
      <c r="CJ4490">
        <v>0</v>
      </c>
      <c r="CK4490">
        <v>0</v>
      </c>
      <c r="CL4490">
        <v>0</v>
      </c>
      <c r="CM4490">
        <v>0</v>
      </c>
      <c r="CN4490">
        <v>0</v>
      </c>
      <c r="CO4490">
        <v>0</v>
      </c>
      <c r="CP4490"/>
      <c r="CQ4490">
        <v>0</v>
      </c>
      <c r="CR4490">
        <v>0</v>
      </c>
      <c r="CS4490"/>
      <c r="CT4490"/>
      <c r="CU4490">
        <v>2791</v>
      </c>
      <c r="CV4490"/>
    </row>
    <row r="4491" spans="1:100" x14ac:dyDescent="0.2">
      <c r="A4491">
        <v>2022</v>
      </c>
      <c r="B4491">
        <v>6</v>
      </c>
      <c r="C4491" s="267">
        <v>44740</v>
      </c>
      <c r="D4491">
        <v>406</v>
      </c>
      <c r="E4491">
        <v>623</v>
      </c>
      <c r="F4491"/>
      <c r="G4491" t="s">
        <v>609</v>
      </c>
      <c r="H4491" t="s">
        <v>610</v>
      </c>
      <c r="I4491" t="s">
        <v>169</v>
      </c>
      <c r="J4491">
        <v>1</v>
      </c>
      <c r="K4491">
        <v>5</v>
      </c>
      <c r="L4491">
        <v>599</v>
      </c>
      <c r="M4491">
        <v>551</v>
      </c>
      <c r="N4491">
        <v>646</v>
      </c>
      <c r="AM4491"/>
      <c r="AN4491"/>
      <c r="AO4491">
        <v>23</v>
      </c>
      <c r="AP4491">
        <v>157</v>
      </c>
      <c r="AQ4491"/>
      <c r="AR4491"/>
      <c r="BQ4491" t="s">
        <v>180</v>
      </c>
      <c r="BR4491" t="s">
        <v>192</v>
      </c>
      <c r="BS4491" t="s">
        <v>611</v>
      </c>
      <c r="BT4491"/>
      <c r="BU4491">
        <v>26</v>
      </c>
      <c r="BV4491" t="s">
        <v>608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>
        <v>0</v>
      </c>
      <c r="CL4491">
        <v>0</v>
      </c>
      <c r="CM4491">
        <v>0</v>
      </c>
      <c r="CN4491">
        <v>0</v>
      </c>
      <c r="CO4491">
        <v>0</v>
      </c>
      <c r="CP4491"/>
      <c r="CQ4491">
        <v>0</v>
      </c>
      <c r="CR4491">
        <v>0</v>
      </c>
      <c r="CS4491"/>
      <c r="CT4491"/>
      <c r="CU4491">
        <v>2791</v>
      </c>
      <c r="CV4491"/>
    </row>
    <row r="4492" spans="1:100" x14ac:dyDescent="0.2">
      <c r="A4492">
        <v>2022</v>
      </c>
      <c r="B4492">
        <v>6</v>
      </c>
      <c r="C4492" s="267">
        <v>44740</v>
      </c>
      <c r="D4492">
        <v>406</v>
      </c>
      <c r="E4492">
        <v>624</v>
      </c>
      <c r="F4492"/>
      <c r="G4492" t="s">
        <v>612</v>
      </c>
      <c r="H4492" t="s">
        <v>613</v>
      </c>
      <c r="I4492" t="s">
        <v>169</v>
      </c>
      <c r="J4492">
        <v>1</v>
      </c>
      <c r="K4492">
        <v>5</v>
      </c>
      <c r="L4492">
        <v>374</v>
      </c>
      <c r="M4492">
        <v>344</v>
      </c>
      <c r="N4492">
        <v>403</v>
      </c>
      <c r="AM4492"/>
      <c r="AN4492"/>
      <c r="AO4492">
        <v>23</v>
      </c>
      <c r="AP4492">
        <v>157</v>
      </c>
      <c r="AQ4492"/>
      <c r="AR4492"/>
      <c r="BQ4492" t="s">
        <v>180</v>
      </c>
      <c r="BR4492" t="s">
        <v>192</v>
      </c>
      <c r="BS4492" t="s">
        <v>197</v>
      </c>
      <c r="BT4492"/>
      <c r="BU4492">
        <v>26</v>
      </c>
      <c r="BV4492" t="s">
        <v>608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>
        <v>0</v>
      </c>
      <c r="CL4492">
        <v>0</v>
      </c>
      <c r="CM4492">
        <v>0</v>
      </c>
      <c r="CN4492">
        <v>0</v>
      </c>
      <c r="CO4492">
        <v>0</v>
      </c>
      <c r="CP4492"/>
      <c r="CQ4492">
        <v>0</v>
      </c>
      <c r="CR4492">
        <v>0</v>
      </c>
      <c r="CS4492"/>
      <c r="CT4492"/>
      <c r="CU4492">
        <v>2791</v>
      </c>
      <c r="CV4492"/>
    </row>
    <row r="4493" spans="1:100" x14ac:dyDescent="0.2">
      <c r="A4493">
        <v>2022</v>
      </c>
      <c r="B4493">
        <v>6</v>
      </c>
      <c r="C4493" s="267">
        <v>44740</v>
      </c>
      <c r="D4493">
        <v>406</v>
      </c>
      <c r="E4493">
        <v>625</v>
      </c>
      <c r="F4493"/>
      <c r="G4493" t="s">
        <v>614</v>
      </c>
      <c r="H4493" t="s">
        <v>615</v>
      </c>
      <c r="I4493" t="s">
        <v>169</v>
      </c>
      <c r="J4493">
        <v>1</v>
      </c>
      <c r="K4493">
        <v>5</v>
      </c>
      <c r="L4493">
        <v>140</v>
      </c>
      <c r="M4493">
        <v>129</v>
      </c>
      <c r="N4493">
        <v>150</v>
      </c>
      <c r="AM4493"/>
      <c r="AN4493"/>
      <c r="AO4493">
        <v>23</v>
      </c>
      <c r="AP4493">
        <v>157</v>
      </c>
      <c r="AQ4493"/>
      <c r="AR4493"/>
      <c r="BQ4493" t="s">
        <v>180</v>
      </c>
      <c r="BR4493" t="s">
        <v>192</v>
      </c>
      <c r="BS4493" t="s">
        <v>197</v>
      </c>
      <c r="BT4493"/>
      <c r="BU4493">
        <v>26</v>
      </c>
      <c r="BV4493" t="s">
        <v>608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>
        <v>0</v>
      </c>
      <c r="CL4493">
        <v>0</v>
      </c>
      <c r="CM4493">
        <v>0</v>
      </c>
      <c r="CN4493">
        <v>0</v>
      </c>
      <c r="CO4493">
        <v>0</v>
      </c>
      <c r="CP4493"/>
      <c r="CQ4493">
        <v>0</v>
      </c>
      <c r="CR4493">
        <v>0</v>
      </c>
      <c r="CS4493"/>
      <c r="CT4493"/>
      <c r="CU4493">
        <v>2791</v>
      </c>
      <c r="CV4493"/>
    </row>
    <row r="4494" spans="1:100" x14ac:dyDescent="0.2">
      <c r="A4494">
        <v>2022</v>
      </c>
      <c r="B4494">
        <v>6</v>
      </c>
      <c r="C4494" s="267">
        <v>44740</v>
      </c>
      <c r="D4494">
        <v>406</v>
      </c>
      <c r="E4494">
        <v>626</v>
      </c>
      <c r="F4494"/>
      <c r="G4494" t="s">
        <v>606</v>
      </c>
      <c r="H4494" t="s">
        <v>607</v>
      </c>
      <c r="I4494" t="s">
        <v>169</v>
      </c>
      <c r="J4494">
        <v>1</v>
      </c>
      <c r="K4494">
        <v>5</v>
      </c>
      <c r="L4494">
        <v>276</v>
      </c>
      <c r="M4494">
        <v>254</v>
      </c>
      <c r="N4494">
        <v>297</v>
      </c>
      <c r="AM4494"/>
      <c r="AN4494"/>
      <c r="AO4494">
        <v>23</v>
      </c>
      <c r="AP4494">
        <v>157</v>
      </c>
      <c r="AQ4494"/>
      <c r="AR4494"/>
      <c r="BQ4494" t="s">
        <v>180</v>
      </c>
      <c r="BR4494" t="s">
        <v>192</v>
      </c>
      <c r="BS4494" t="s">
        <v>197</v>
      </c>
      <c r="BT4494"/>
      <c r="BU4494">
        <v>26</v>
      </c>
      <c r="BV4494" t="s">
        <v>608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  <c r="CI4494">
        <v>0</v>
      </c>
      <c r="CJ4494">
        <v>0</v>
      </c>
      <c r="CK4494">
        <v>0</v>
      </c>
      <c r="CL4494">
        <v>0</v>
      </c>
      <c r="CM4494">
        <v>0</v>
      </c>
      <c r="CN4494">
        <v>0</v>
      </c>
      <c r="CO4494">
        <v>0</v>
      </c>
      <c r="CP4494"/>
      <c r="CQ4494">
        <v>0</v>
      </c>
      <c r="CR4494">
        <v>0</v>
      </c>
      <c r="CS4494"/>
      <c r="CT4494"/>
      <c r="CU4494">
        <v>2791</v>
      </c>
      <c r="CV4494"/>
    </row>
    <row r="4495" spans="1:100" x14ac:dyDescent="0.2">
      <c r="A4495">
        <v>2022</v>
      </c>
      <c r="B4495">
        <v>6</v>
      </c>
      <c r="C4495" s="267">
        <v>44740</v>
      </c>
      <c r="D4495">
        <v>407</v>
      </c>
      <c r="E4495">
        <v>627</v>
      </c>
      <c r="F4495"/>
      <c r="G4495" t="s">
        <v>190</v>
      </c>
      <c r="H4495" t="s">
        <v>191</v>
      </c>
      <c r="I4495" t="s">
        <v>169</v>
      </c>
      <c r="J4495">
        <v>1</v>
      </c>
      <c r="K4495">
        <v>5</v>
      </c>
      <c r="L4495">
        <v>418</v>
      </c>
      <c r="M4495">
        <v>384</v>
      </c>
      <c r="N4495">
        <v>452</v>
      </c>
      <c r="AM4495"/>
      <c r="AN4495"/>
      <c r="AO4495">
        <v>21</v>
      </c>
      <c r="AP4495">
        <v>171</v>
      </c>
      <c r="AQ4495"/>
      <c r="AR4495"/>
      <c r="BQ4495" t="s">
        <v>180</v>
      </c>
      <c r="BR4495" t="s">
        <v>192</v>
      </c>
      <c r="BS4495" t="s">
        <v>193</v>
      </c>
      <c r="BT4495"/>
      <c r="BU4495">
        <v>26</v>
      </c>
      <c r="BV4495" t="s">
        <v>194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>
        <v>0</v>
      </c>
      <c r="CL4495">
        <v>0</v>
      </c>
      <c r="CM4495">
        <v>0</v>
      </c>
      <c r="CN4495">
        <v>0</v>
      </c>
      <c r="CO4495">
        <v>0</v>
      </c>
      <c r="CP4495"/>
      <c r="CQ4495">
        <v>0</v>
      </c>
      <c r="CR4495">
        <v>0</v>
      </c>
      <c r="CS4495"/>
      <c r="CT4495"/>
      <c r="CU4495">
        <v>2791</v>
      </c>
      <c r="CV4495"/>
    </row>
    <row r="4496" spans="1:100" x14ac:dyDescent="0.2">
      <c r="A4496">
        <v>2022</v>
      </c>
      <c r="B4496">
        <v>6</v>
      </c>
      <c r="C4496" s="267">
        <v>44740</v>
      </c>
      <c r="D4496">
        <v>407</v>
      </c>
      <c r="E4496">
        <v>628</v>
      </c>
      <c r="F4496"/>
      <c r="G4496" t="s">
        <v>195</v>
      </c>
      <c r="H4496" t="s">
        <v>196</v>
      </c>
      <c r="I4496" t="s">
        <v>169</v>
      </c>
      <c r="J4496">
        <v>1</v>
      </c>
      <c r="K4496">
        <v>5</v>
      </c>
      <c r="L4496">
        <v>330</v>
      </c>
      <c r="M4496">
        <v>303</v>
      </c>
      <c r="N4496">
        <v>356</v>
      </c>
      <c r="AM4496"/>
      <c r="AN4496"/>
      <c r="AO4496">
        <v>21</v>
      </c>
      <c r="AP4496">
        <v>171</v>
      </c>
      <c r="AQ4496"/>
      <c r="AR4496"/>
      <c r="BQ4496" t="s">
        <v>180</v>
      </c>
      <c r="BR4496" t="s">
        <v>192</v>
      </c>
      <c r="BS4496" t="s">
        <v>197</v>
      </c>
      <c r="BT4496"/>
      <c r="BU4496">
        <v>26</v>
      </c>
      <c r="BV4496" t="s">
        <v>194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>
        <v>0</v>
      </c>
      <c r="CL4496">
        <v>0</v>
      </c>
      <c r="CM4496">
        <v>0</v>
      </c>
      <c r="CN4496">
        <v>0</v>
      </c>
      <c r="CO4496">
        <v>0</v>
      </c>
      <c r="CP4496"/>
      <c r="CQ4496">
        <v>0</v>
      </c>
      <c r="CR4496">
        <v>0</v>
      </c>
      <c r="CS4496"/>
      <c r="CT4496"/>
      <c r="CU4496">
        <v>2791</v>
      </c>
      <c r="CV4496"/>
    </row>
    <row r="4497" spans="1:100" x14ac:dyDescent="0.2">
      <c r="A4497">
        <v>2022</v>
      </c>
      <c r="B4497">
        <v>6</v>
      </c>
      <c r="C4497" s="267">
        <v>44740</v>
      </c>
      <c r="D4497">
        <v>407</v>
      </c>
      <c r="E4497">
        <v>629</v>
      </c>
      <c r="F4497"/>
      <c r="G4497" t="s">
        <v>198</v>
      </c>
      <c r="H4497" t="s">
        <v>199</v>
      </c>
      <c r="I4497" t="s">
        <v>169</v>
      </c>
      <c r="J4497">
        <v>1</v>
      </c>
      <c r="K4497">
        <v>5</v>
      </c>
      <c r="L4497">
        <v>221</v>
      </c>
      <c r="M4497">
        <v>203</v>
      </c>
      <c r="N4497">
        <v>238</v>
      </c>
      <c r="AM4497"/>
      <c r="AN4497"/>
      <c r="AO4497">
        <v>21</v>
      </c>
      <c r="AP4497">
        <v>171</v>
      </c>
      <c r="AQ4497"/>
      <c r="AR4497"/>
      <c r="BQ4497" t="s">
        <v>180</v>
      </c>
      <c r="BR4497" t="s">
        <v>192</v>
      </c>
      <c r="BS4497" t="s">
        <v>197</v>
      </c>
      <c r="BT4497"/>
      <c r="BU4497">
        <v>26</v>
      </c>
      <c r="BV4497" t="s">
        <v>194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0</v>
      </c>
      <c r="CJ4497">
        <v>0</v>
      </c>
      <c r="CK4497">
        <v>0</v>
      </c>
      <c r="CL4497">
        <v>0</v>
      </c>
      <c r="CM4497">
        <v>0</v>
      </c>
      <c r="CN4497">
        <v>0</v>
      </c>
      <c r="CO4497">
        <v>0</v>
      </c>
      <c r="CP4497"/>
      <c r="CQ4497">
        <v>0</v>
      </c>
      <c r="CR4497">
        <v>0</v>
      </c>
      <c r="CS4497"/>
      <c r="CT4497"/>
      <c r="CU4497">
        <v>2791</v>
      </c>
      <c r="CV4497"/>
    </row>
    <row r="4498" spans="1:100" x14ac:dyDescent="0.2">
      <c r="A4498">
        <v>2022</v>
      </c>
      <c r="B4498">
        <v>6</v>
      </c>
      <c r="C4498" s="267">
        <v>44740</v>
      </c>
      <c r="D4498">
        <v>407</v>
      </c>
      <c r="E4498">
        <v>630</v>
      </c>
      <c r="F4498"/>
      <c r="G4498" t="s">
        <v>200</v>
      </c>
      <c r="H4498" t="s">
        <v>201</v>
      </c>
      <c r="I4498" t="s">
        <v>169</v>
      </c>
      <c r="J4498">
        <v>1</v>
      </c>
      <c r="K4498">
        <v>5</v>
      </c>
      <c r="L4498">
        <v>214</v>
      </c>
      <c r="M4498">
        <v>197</v>
      </c>
      <c r="N4498">
        <v>230</v>
      </c>
      <c r="AM4498"/>
      <c r="AN4498"/>
      <c r="AO4498">
        <v>21</v>
      </c>
      <c r="AP4498">
        <v>171</v>
      </c>
      <c r="AQ4498"/>
      <c r="AR4498"/>
      <c r="BQ4498" t="s">
        <v>180</v>
      </c>
      <c r="BR4498" t="s">
        <v>192</v>
      </c>
      <c r="BS4498" t="s">
        <v>197</v>
      </c>
      <c r="BT4498"/>
      <c r="BU4498">
        <v>26</v>
      </c>
      <c r="BV4498" t="s">
        <v>194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>
        <v>0</v>
      </c>
      <c r="CL4498">
        <v>0</v>
      </c>
      <c r="CM4498">
        <v>0</v>
      </c>
      <c r="CN4498">
        <v>0</v>
      </c>
      <c r="CO4498">
        <v>0</v>
      </c>
      <c r="CP4498"/>
      <c r="CQ4498">
        <v>0</v>
      </c>
      <c r="CR4498">
        <v>0</v>
      </c>
      <c r="CS4498"/>
      <c r="CT4498"/>
      <c r="CU4498">
        <v>2791</v>
      </c>
      <c r="CV4498"/>
    </row>
    <row r="4499" spans="1:100" x14ac:dyDescent="0.2">
      <c r="A4499">
        <v>2022</v>
      </c>
      <c r="B4499">
        <v>6</v>
      </c>
      <c r="C4499" s="267">
        <v>44740</v>
      </c>
      <c r="D4499">
        <v>414</v>
      </c>
      <c r="E4499">
        <v>649</v>
      </c>
      <c r="F4499"/>
      <c r="G4499" t="s">
        <v>229</v>
      </c>
      <c r="H4499" t="s">
        <v>230</v>
      </c>
      <c r="I4499" t="s">
        <v>169</v>
      </c>
      <c r="J4499">
        <v>6</v>
      </c>
      <c r="K4499">
        <v>2</v>
      </c>
      <c r="L4499">
        <v>143</v>
      </c>
      <c r="M4499">
        <v>132</v>
      </c>
      <c r="N4499">
        <v>153</v>
      </c>
      <c r="AM4499"/>
      <c r="AN4499"/>
      <c r="AO4499">
        <v>150</v>
      </c>
      <c r="AP4499">
        <v>144</v>
      </c>
      <c r="AQ4499"/>
      <c r="AR4499"/>
      <c r="BQ4499" t="s">
        <v>170</v>
      </c>
      <c r="BR4499" t="s">
        <v>171</v>
      </c>
      <c r="BS4499"/>
      <c r="BT4499"/>
      <c r="BU4499">
        <v>26</v>
      </c>
      <c r="BV4499" t="s">
        <v>231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  <c r="CJ4499">
        <v>0</v>
      </c>
      <c r="CK4499">
        <v>0</v>
      </c>
      <c r="CL4499">
        <v>0</v>
      </c>
      <c r="CM4499">
        <v>0</v>
      </c>
      <c r="CN4499">
        <v>0</v>
      </c>
      <c r="CO4499">
        <v>0</v>
      </c>
      <c r="CP4499"/>
      <c r="CQ4499">
        <v>0</v>
      </c>
      <c r="CR4499">
        <v>0</v>
      </c>
      <c r="CS4499"/>
      <c r="CT4499"/>
      <c r="CU4499">
        <v>2791</v>
      </c>
      <c r="CV4499"/>
    </row>
    <row r="4500" spans="1:100" x14ac:dyDescent="0.2">
      <c r="A4500">
        <v>2022</v>
      </c>
      <c r="B4500">
        <v>6</v>
      </c>
      <c r="C4500" s="267">
        <v>44740</v>
      </c>
      <c r="D4500">
        <v>414</v>
      </c>
      <c r="E4500">
        <v>650</v>
      </c>
      <c r="F4500"/>
      <c r="G4500" t="s">
        <v>232</v>
      </c>
      <c r="H4500" t="s">
        <v>233</v>
      </c>
      <c r="I4500" t="s">
        <v>169</v>
      </c>
      <c r="J4500">
        <v>6</v>
      </c>
      <c r="K4500">
        <v>2</v>
      </c>
      <c r="L4500">
        <v>131</v>
      </c>
      <c r="M4500">
        <v>121</v>
      </c>
      <c r="N4500">
        <v>140</v>
      </c>
      <c r="AM4500"/>
      <c r="AN4500"/>
      <c r="AO4500">
        <v>150</v>
      </c>
      <c r="AP4500">
        <v>144</v>
      </c>
      <c r="AQ4500"/>
      <c r="AR4500"/>
      <c r="BQ4500" t="s">
        <v>170</v>
      </c>
      <c r="BR4500" t="s">
        <v>171</v>
      </c>
      <c r="BS4500"/>
      <c r="BT4500"/>
      <c r="BU4500">
        <v>26</v>
      </c>
      <c r="BV4500" t="s">
        <v>231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>
        <v>0</v>
      </c>
      <c r="CL4500">
        <v>0</v>
      </c>
      <c r="CM4500">
        <v>0</v>
      </c>
      <c r="CN4500">
        <v>0</v>
      </c>
      <c r="CO4500">
        <v>0</v>
      </c>
      <c r="CP4500"/>
      <c r="CQ4500">
        <v>0</v>
      </c>
      <c r="CR4500">
        <v>0</v>
      </c>
      <c r="CS4500"/>
      <c r="CT4500"/>
      <c r="CU4500">
        <v>2791</v>
      </c>
      <c r="CV4500"/>
    </row>
    <row r="4501" spans="1:100" x14ac:dyDescent="0.2">
      <c r="A4501">
        <v>2022</v>
      </c>
      <c r="B4501">
        <v>6</v>
      </c>
      <c r="C4501" s="267">
        <v>44740</v>
      </c>
      <c r="D4501">
        <v>415</v>
      </c>
      <c r="E4501">
        <v>655</v>
      </c>
      <c r="F4501"/>
      <c r="G4501" t="s">
        <v>269</v>
      </c>
      <c r="H4501" t="s">
        <v>270</v>
      </c>
      <c r="I4501" t="s">
        <v>221</v>
      </c>
      <c r="J4501">
        <v>3</v>
      </c>
      <c r="K4501">
        <v>1</v>
      </c>
      <c r="L4501">
        <v>148</v>
      </c>
      <c r="M4501">
        <v>137</v>
      </c>
      <c r="N4501">
        <v>158</v>
      </c>
      <c r="AM4501"/>
      <c r="AN4501"/>
      <c r="AO4501">
        <v>64</v>
      </c>
      <c r="AP4501">
        <v>169</v>
      </c>
      <c r="AQ4501"/>
      <c r="AR4501"/>
      <c r="BQ4501" t="s">
        <v>180</v>
      </c>
      <c r="BR4501" t="s">
        <v>192</v>
      </c>
      <c r="BS4501" t="s">
        <v>271</v>
      </c>
      <c r="BT4501"/>
      <c r="BU4501">
        <v>26</v>
      </c>
      <c r="BV4501" t="s">
        <v>272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>
        <v>0</v>
      </c>
      <c r="CL4501">
        <v>0</v>
      </c>
      <c r="CM4501">
        <v>0</v>
      </c>
      <c r="CN4501">
        <v>0</v>
      </c>
      <c r="CO4501">
        <v>0</v>
      </c>
      <c r="CP4501"/>
      <c r="CQ4501">
        <v>0</v>
      </c>
      <c r="CR4501">
        <v>0</v>
      </c>
      <c r="CS4501"/>
      <c r="CT4501"/>
      <c r="CU4501">
        <v>2791</v>
      </c>
      <c r="CV4501"/>
    </row>
    <row r="4502" spans="1:100" x14ac:dyDescent="0.2">
      <c r="A4502">
        <v>2022</v>
      </c>
      <c r="B4502">
        <v>6</v>
      </c>
      <c r="C4502" s="267">
        <v>44740</v>
      </c>
      <c r="D4502">
        <v>415</v>
      </c>
      <c r="E4502">
        <v>656</v>
      </c>
      <c r="F4502"/>
      <c r="G4502" t="s">
        <v>324</v>
      </c>
      <c r="H4502" t="s">
        <v>325</v>
      </c>
      <c r="I4502" t="s">
        <v>221</v>
      </c>
      <c r="J4502">
        <v>3</v>
      </c>
      <c r="K4502">
        <v>1</v>
      </c>
      <c r="L4502">
        <v>148</v>
      </c>
      <c r="M4502">
        <v>137</v>
      </c>
      <c r="N4502">
        <v>158</v>
      </c>
      <c r="AM4502"/>
      <c r="AN4502"/>
      <c r="AO4502">
        <v>64</v>
      </c>
      <c r="AP4502">
        <v>169</v>
      </c>
      <c r="AQ4502"/>
      <c r="AR4502"/>
      <c r="BQ4502" t="s">
        <v>180</v>
      </c>
      <c r="BR4502" t="s">
        <v>192</v>
      </c>
      <c r="BS4502" t="s">
        <v>326</v>
      </c>
      <c r="BT4502"/>
      <c r="BU4502">
        <v>26</v>
      </c>
      <c r="BV4502" t="s">
        <v>272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  <c r="CI4502">
        <v>0</v>
      </c>
      <c r="CJ4502">
        <v>0</v>
      </c>
      <c r="CK4502">
        <v>0</v>
      </c>
      <c r="CL4502">
        <v>0</v>
      </c>
      <c r="CM4502">
        <v>0</v>
      </c>
      <c r="CN4502">
        <v>0</v>
      </c>
      <c r="CO4502">
        <v>0</v>
      </c>
      <c r="CP4502"/>
      <c r="CQ4502">
        <v>0</v>
      </c>
      <c r="CR4502">
        <v>0</v>
      </c>
      <c r="CS4502"/>
      <c r="CT4502"/>
      <c r="CU4502">
        <v>2791</v>
      </c>
      <c r="CV4502"/>
    </row>
    <row r="4503" spans="1:100" x14ac:dyDescent="0.2">
      <c r="A4503">
        <v>2022</v>
      </c>
      <c r="B4503">
        <v>6</v>
      </c>
      <c r="C4503" s="267">
        <v>44740</v>
      </c>
      <c r="D4503">
        <v>415</v>
      </c>
      <c r="E4503">
        <v>657</v>
      </c>
      <c r="F4503"/>
      <c r="G4503" t="s">
        <v>327</v>
      </c>
      <c r="H4503" t="s">
        <v>328</v>
      </c>
      <c r="I4503" t="s">
        <v>221</v>
      </c>
      <c r="J4503">
        <v>3</v>
      </c>
      <c r="K4503">
        <v>1</v>
      </c>
      <c r="L4503">
        <v>90</v>
      </c>
      <c r="M4503">
        <v>83</v>
      </c>
      <c r="N4503">
        <v>96</v>
      </c>
      <c r="AM4503"/>
      <c r="AN4503"/>
      <c r="AO4503">
        <v>64</v>
      </c>
      <c r="AP4503">
        <v>169</v>
      </c>
      <c r="AQ4503"/>
      <c r="AR4503"/>
      <c r="BQ4503" t="s">
        <v>180</v>
      </c>
      <c r="BR4503" t="s">
        <v>192</v>
      </c>
      <c r="BS4503" t="s">
        <v>329</v>
      </c>
      <c r="BT4503"/>
      <c r="BU4503">
        <v>26</v>
      </c>
      <c r="BV4503" t="s">
        <v>272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0</v>
      </c>
      <c r="CJ4503">
        <v>0</v>
      </c>
      <c r="CK4503">
        <v>0</v>
      </c>
      <c r="CL4503">
        <v>0</v>
      </c>
      <c r="CM4503">
        <v>0</v>
      </c>
      <c r="CN4503">
        <v>0</v>
      </c>
      <c r="CO4503">
        <v>0</v>
      </c>
      <c r="CP4503"/>
      <c r="CQ4503">
        <v>0</v>
      </c>
      <c r="CR4503">
        <v>0</v>
      </c>
      <c r="CS4503"/>
      <c r="CT4503"/>
      <c r="CU4503">
        <v>2791</v>
      </c>
      <c r="CV4503"/>
    </row>
    <row r="4504" spans="1:100" x14ac:dyDescent="0.2">
      <c r="A4504">
        <v>2022</v>
      </c>
      <c r="B4504">
        <v>6</v>
      </c>
      <c r="C4504" s="267">
        <v>44740</v>
      </c>
      <c r="D4504">
        <v>415</v>
      </c>
      <c r="E4504">
        <v>658</v>
      </c>
      <c r="F4504"/>
      <c r="G4504" t="s">
        <v>273</v>
      </c>
      <c r="H4504" t="s">
        <v>274</v>
      </c>
      <c r="I4504" t="s">
        <v>221</v>
      </c>
      <c r="J4504">
        <v>3</v>
      </c>
      <c r="K4504">
        <v>1</v>
      </c>
      <c r="L4504">
        <v>90</v>
      </c>
      <c r="M4504">
        <v>83</v>
      </c>
      <c r="N4504">
        <v>96</v>
      </c>
      <c r="AM4504"/>
      <c r="AN4504"/>
      <c r="AO4504">
        <v>64</v>
      </c>
      <c r="AP4504">
        <v>169</v>
      </c>
      <c r="AQ4504"/>
      <c r="AR4504"/>
      <c r="BQ4504" t="s">
        <v>180</v>
      </c>
      <c r="BR4504" t="s">
        <v>192</v>
      </c>
      <c r="BS4504" t="s">
        <v>275</v>
      </c>
      <c r="BT4504"/>
      <c r="BU4504">
        <v>26</v>
      </c>
      <c r="BV4504" t="s">
        <v>272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>
        <v>0</v>
      </c>
      <c r="CL4504">
        <v>0</v>
      </c>
      <c r="CM4504">
        <v>0</v>
      </c>
      <c r="CN4504">
        <v>0</v>
      </c>
      <c r="CO4504">
        <v>0</v>
      </c>
      <c r="CP4504"/>
      <c r="CQ4504">
        <v>0</v>
      </c>
      <c r="CR4504">
        <v>0</v>
      </c>
      <c r="CS4504"/>
      <c r="CT4504"/>
      <c r="CU4504">
        <v>2791</v>
      </c>
      <c r="CV4504"/>
    </row>
    <row r="4505" spans="1:100" x14ac:dyDescent="0.2">
      <c r="A4505">
        <v>2022</v>
      </c>
      <c r="B4505">
        <v>6</v>
      </c>
      <c r="C4505" s="267">
        <v>44740</v>
      </c>
      <c r="D4505">
        <v>417</v>
      </c>
      <c r="E4505">
        <v>660</v>
      </c>
      <c r="F4505"/>
      <c r="G4505" t="s">
        <v>345</v>
      </c>
      <c r="H4505" t="s">
        <v>346</v>
      </c>
      <c r="I4505" t="s">
        <v>169</v>
      </c>
      <c r="J4505">
        <v>1</v>
      </c>
      <c r="K4505">
        <v>6</v>
      </c>
      <c r="L4505">
        <v>1265</v>
      </c>
      <c r="M4505">
        <v>1190</v>
      </c>
      <c r="N4505">
        <v>1354</v>
      </c>
      <c r="AA4505">
        <v>1682</v>
      </c>
      <c r="AB4505">
        <v>2045</v>
      </c>
      <c r="AD4505">
        <v>1974</v>
      </c>
      <c r="AE4505">
        <v>1975</v>
      </c>
      <c r="AF4505">
        <v>1326</v>
      </c>
      <c r="AG4505">
        <v>1343</v>
      </c>
      <c r="AI4505">
        <v>1326</v>
      </c>
      <c r="AJ4505">
        <v>1340</v>
      </c>
      <c r="AM4505">
        <v>1919</v>
      </c>
      <c r="AN4505">
        <v>1333.75</v>
      </c>
      <c r="AO4505">
        <v>21</v>
      </c>
      <c r="AP4505">
        <v>180</v>
      </c>
      <c r="AQ4505"/>
      <c r="AR4505"/>
      <c r="BQ4505" t="s">
        <v>185</v>
      </c>
      <c r="BR4505" t="s">
        <v>186</v>
      </c>
      <c r="BS4505" t="s">
        <v>347</v>
      </c>
      <c r="BT4505" t="s">
        <v>188</v>
      </c>
      <c r="BU4505">
        <v>26</v>
      </c>
      <c r="BV4505" t="s">
        <v>348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  <c r="CJ4505">
        <v>0</v>
      </c>
      <c r="CK4505">
        <v>0</v>
      </c>
      <c r="CL4505">
        <v>0</v>
      </c>
      <c r="CM4505">
        <v>0</v>
      </c>
      <c r="CN4505">
        <v>0</v>
      </c>
      <c r="CO4505">
        <v>0</v>
      </c>
      <c r="CP4505"/>
      <c r="CQ4505">
        <v>0</v>
      </c>
      <c r="CR4505">
        <v>0</v>
      </c>
      <c r="CS4505">
        <v>0</v>
      </c>
      <c r="CT4505">
        <v>0</v>
      </c>
      <c r="CU4505">
        <v>2791</v>
      </c>
      <c r="CV4505">
        <v>-1</v>
      </c>
    </row>
    <row r="4506" spans="1:100" x14ac:dyDescent="0.2">
      <c r="A4506">
        <v>2022</v>
      </c>
      <c r="B4506">
        <v>6</v>
      </c>
      <c r="C4506" s="267">
        <v>44740</v>
      </c>
      <c r="D4506">
        <v>417</v>
      </c>
      <c r="E4506">
        <v>661</v>
      </c>
      <c r="F4506"/>
      <c r="G4506" t="s">
        <v>349</v>
      </c>
      <c r="H4506" t="s">
        <v>350</v>
      </c>
      <c r="I4506" t="s">
        <v>169</v>
      </c>
      <c r="J4506">
        <v>1</v>
      </c>
      <c r="K4506">
        <v>6</v>
      </c>
      <c r="L4506">
        <v>276</v>
      </c>
      <c r="M4506">
        <v>259</v>
      </c>
      <c r="N4506">
        <v>295</v>
      </c>
      <c r="AA4506">
        <v>355</v>
      </c>
      <c r="AB4506">
        <v>410</v>
      </c>
      <c r="AD4506">
        <v>441</v>
      </c>
      <c r="AE4506">
        <v>426</v>
      </c>
      <c r="AF4506">
        <v>285</v>
      </c>
      <c r="AG4506">
        <v>293</v>
      </c>
      <c r="AI4506">
        <v>304</v>
      </c>
      <c r="AJ4506">
        <v>292</v>
      </c>
      <c r="AM4506">
        <v>408</v>
      </c>
      <c r="AN4506">
        <v>293.5</v>
      </c>
      <c r="AO4506">
        <v>21</v>
      </c>
      <c r="AP4506">
        <v>180</v>
      </c>
      <c r="AQ4506"/>
      <c r="AR4506"/>
      <c r="BQ4506" t="s">
        <v>185</v>
      </c>
      <c r="BR4506" t="s">
        <v>186</v>
      </c>
      <c r="BS4506" t="s">
        <v>351</v>
      </c>
      <c r="BT4506" t="s">
        <v>188</v>
      </c>
      <c r="BU4506">
        <v>26</v>
      </c>
      <c r="BV4506" t="s">
        <v>348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>
        <v>0</v>
      </c>
      <c r="CL4506">
        <v>0</v>
      </c>
      <c r="CM4506">
        <v>0</v>
      </c>
      <c r="CN4506">
        <v>0</v>
      </c>
      <c r="CO4506">
        <v>0</v>
      </c>
      <c r="CP4506"/>
      <c r="CQ4506">
        <v>0</v>
      </c>
      <c r="CR4506">
        <v>0</v>
      </c>
      <c r="CS4506">
        <v>0</v>
      </c>
      <c r="CT4506">
        <v>0</v>
      </c>
      <c r="CU4506">
        <v>2791</v>
      </c>
      <c r="CV4506">
        <v>-1</v>
      </c>
    </row>
    <row r="4507" spans="1:100" x14ac:dyDescent="0.2">
      <c r="A4507">
        <v>2022</v>
      </c>
      <c r="B4507">
        <v>6</v>
      </c>
      <c r="C4507" s="267">
        <v>44740</v>
      </c>
      <c r="D4507">
        <v>425</v>
      </c>
      <c r="E4507">
        <v>674</v>
      </c>
      <c r="F4507"/>
      <c r="G4507" t="s">
        <v>244</v>
      </c>
      <c r="H4507" t="s">
        <v>245</v>
      </c>
      <c r="I4507" t="s">
        <v>246</v>
      </c>
      <c r="J4507">
        <v>2</v>
      </c>
      <c r="K4507">
        <v>1</v>
      </c>
      <c r="L4507">
        <v>256</v>
      </c>
      <c r="M4507">
        <v>240</v>
      </c>
      <c r="N4507">
        <v>274</v>
      </c>
      <c r="AM4507"/>
      <c r="AN4507"/>
      <c r="AO4507">
        <v>60</v>
      </c>
      <c r="AP4507">
        <v>120</v>
      </c>
      <c r="AQ4507"/>
      <c r="AR4507"/>
      <c r="AU4507">
        <v>50</v>
      </c>
      <c r="BQ4507" t="s">
        <v>185</v>
      </c>
      <c r="BR4507" t="s">
        <v>247</v>
      </c>
      <c r="BS4507" t="s">
        <v>248</v>
      </c>
      <c r="BT4507" t="s">
        <v>249</v>
      </c>
      <c r="BU4507">
        <v>26</v>
      </c>
      <c r="BV4507" t="s">
        <v>244</v>
      </c>
      <c r="BX4507">
        <v>0</v>
      </c>
      <c r="BY4507">
        <v>0</v>
      </c>
      <c r="BZ4507">
        <v>0</v>
      </c>
      <c r="CA4507">
        <v>50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0</v>
      </c>
      <c r="CJ4507">
        <v>0</v>
      </c>
      <c r="CK4507">
        <v>0</v>
      </c>
      <c r="CL4507">
        <v>0</v>
      </c>
      <c r="CM4507">
        <v>0</v>
      </c>
      <c r="CN4507">
        <v>0</v>
      </c>
      <c r="CO4507">
        <v>50</v>
      </c>
      <c r="CP4507">
        <v>0</v>
      </c>
      <c r="CQ4507">
        <v>0</v>
      </c>
      <c r="CR4507">
        <v>0.1953125</v>
      </c>
      <c r="CS4507"/>
      <c r="CT4507"/>
      <c r="CU4507">
        <v>2791</v>
      </c>
      <c r="CV4507"/>
    </row>
    <row r="4508" spans="1:100" x14ac:dyDescent="0.2">
      <c r="A4508">
        <v>2022</v>
      </c>
      <c r="B4508">
        <v>12</v>
      </c>
      <c r="C4508" s="267">
        <v>44542</v>
      </c>
      <c r="D4508">
        <v>395</v>
      </c>
      <c r="E4508">
        <v>609</v>
      </c>
      <c r="F4508">
        <v>6</v>
      </c>
      <c r="G4508" t="s">
        <v>167</v>
      </c>
      <c r="H4508" t="s">
        <v>168</v>
      </c>
      <c r="I4508" t="s">
        <v>169</v>
      </c>
      <c r="J4508">
        <v>3</v>
      </c>
      <c r="K4508">
        <v>3</v>
      </c>
      <c r="L4508">
        <v>35</v>
      </c>
      <c r="M4508">
        <v>32</v>
      </c>
      <c r="N4508">
        <v>37</v>
      </c>
      <c r="AM4508"/>
      <c r="AN4508"/>
      <c r="AO4508">
        <v>86</v>
      </c>
      <c r="AP4508">
        <v>126</v>
      </c>
      <c r="AQ4508"/>
      <c r="AR4508"/>
      <c r="AV4508">
        <v>2</v>
      </c>
      <c r="AW4508">
        <v>1</v>
      </c>
      <c r="AX4508">
        <v>1</v>
      </c>
      <c r="BQ4508" t="s">
        <v>170</v>
      </c>
      <c r="BR4508" t="s">
        <v>171</v>
      </c>
      <c r="BS4508"/>
      <c r="BT4508"/>
      <c r="BU4508">
        <v>49</v>
      </c>
      <c r="BV4508" t="s">
        <v>172</v>
      </c>
      <c r="BW4508" t="s">
        <v>173</v>
      </c>
      <c r="BX4508">
        <v>0</v>
      </c>
      <c r="BY4508">
        <v>4</v>
      </c>
      <c r="BZ4508">
        <v>1.333333333333333</v>
      </c>
      <c r="CA4508">
        <v>1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>
        <v>0</v>
      </c>
      <c r="CL4508">
        <v>0</v>
      </c>
      <c r="CM4508">
        <v>0</v>
      </c>
      <c r="CN4508">
        <v>1.333333333333333</v>
      </c>
      <c r="CO4508">
        <v>1</v>
      </c>
      <c r="CP4508">
        <v>1.333333333333333</v>
      </c>
      <c r="CQ4508">
        <v>3.8095238095238092E-2</v>
      </c>
      <c r="CR4508">
        <v>2.8571428571428571E-2</v>
      </c>
      <c r="CS4508"/>
      <c r="CT4508"/>
      <c r="CU4508">
        <v>2791</v>
      </c>
      <c r="CV4508"/>
    </row>
    <row r="4509" spans="1:100" x14ac:dyDescent="0.2">
      <c r="A4509">
        <v>2022</v>
      </c>
      <c r="B4509">
        <v>12</v>
      </c>
      <c r="D4509">
        <v>395</v>
      </c>
      <c r="E4509">
        <v>609</v>
      </c>
      <c r="F4509">
        <v>6</v>
      </c>
      <c r="G4509" t="s">
        <v>167</v>
      </c>
      <c r="H4509" t="s">
        <v>168</v>
      </c>
      <c r="I4509" t="s">
        <v>169</v>
      </c>
      <c r="J4509">
        <v>3</v>
      </c>
      <c r="K4509">
        <v>3</v>
      </c>
      <c r="L4509">
        <v>35</v>
      </c>
      <c r="M4509">
        <v>32</v>
      </c>
      <c r="N4509">
        <v>37</v>
      </c>
      <c r="AM4509"/>
      <c r="AN4509"/>
      <c r="AO4509">
        <v>86</v>
      </c>
      <c r="AP4509">
        <v>126</v>
      </c>
      <c r="AQ4509"/>
      <c r="AR4509"/>
      <c r="BQ4509" t="s">
        <v>170</v>
      </c>
      <c r="BR4509" t="s">
        <v>171</v>
      </c>
      <c r="BS4509"/>
      <c r="BT4509"/>
      <c r="BU4509"/>
      <c r="BV4509" t="s">
        <v>172</v>
      </c>
      <c r="BW4509" t="s">
        <v>173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>
        <v>0</v>
      </c>
      <c r="CL4509">
        <v>0</v>
      </c>
      <c r="CM4509">
        <v>0</v>
      </c>
      <c r="CN4509">
        <v>0</v>
      </c>
      <c r="CO4509">
        <v>0</v>
      </c>
      <c r="CP4509"/>
      <c r="CQ4509">
        <v>0</v>
      </c>
      <c r="CR4509">
        <v>0</v>
      </c>
      <c r="CS4509"/>
      <c r="CT4509"/>
      <c r="CU4509">
        <v>2791</v>
      </c>
      <c r="CV4509"/>
    </row>
  </sheetData>
  <autoFilter ref="A3:GC3" xr:uid="{00000000-0009-0000-0000-000001000000}"/>
  <mergeCells count="50">
    <mergeCell ref="T2:X2"/>
    <mergeCell ref="BI1:BP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N2"/>
    <mergeCell ref="O2:S2"/>
    <mergeCell ref="AV2:BD2"/>
    <mergeCell ref="Y2:Z2"/>
    <mergeCell ref="AA2:AE2"/>
    <mergeCell ref="AF2:AJ2"/>
    <mergeCell ref="AK2:AL2"/>
    <mergeCell ref="AM2:AM3"/>
    <mergeCell ref="AN2:AN3"/>
    <mergeCell ref="AO2:AO3"/>
    <mergeCell ref="AP2:AP3"/>
    <mergeCell ref="AQ2:AQ3"/>
    <mergeCell ref="AR2:AR3"/>
    <mergeCell ref="AS2:AU2"/>
    <mergeCell ref="CE2:CM2"/>
    <mergeCell ref="BE2:BG2"/>
    <mergeCell ref="BQ2:BQ3"/>
    <mergeCell ref="BR2:BR3"/>
    <mergeCell ref="BS2:BS3"/>
    <mergeCell ref="BT2:BT3"/>
    <mergeCell ref="BU2:BU3"/>
    <mergeCell ref="BV2:BV3"/>
    <mergeCell ref="BW2:BW3"/>
    <mergeCell ref="BX2:BX3"/>
    <mergeCell ref="BY2:CA2"/>
    <mergeCell ref="CB2:CD2"/>
    <mergeCell ref="CT2:CT3"/>
    <mergeCell ref="CU2:CU3"/>
    <mergeCell ref="CV2:CV3"/>
    <mergeCell ref="CW2:DB2"/>
    <mergeCell ref="CN2:CN3"/>
    <mergeCell ref="CO2:CO3"/>
    <mergeCell ref="CP2:CP3"/>
    <mergeCell ref="CQ2:CQ3"/>
    <mergeCell ref="CR2:CR3"/>
    <mergeCell ref="CS2:CS3"/>
  </mergeCells>
  <conditionalFormatting sqref="N4:N1614">
    <cfRule type="expression" priority="48" stopIfTrue="1">
      <formula>N4=""</formula>
    </cfRule>
    <cfRule type="cellIs" dxfId="424" priority="49" stopIfTrue="1" operator="lessThan">
      <formula>$M4</formula>
    </cfRule>
    <cfRule type="cellIs" dxfId="423" priority="50" stopIfTrue="1" operator="between">
      <formula>$M4</formula>
      <formula>M4</formula>
    </cfRule>
    <cfRule type="cellIs" dxfId="422" priority="51" stopIfTrue="1" operator="greaterThan">
      <formula>$N4</formula>
    </cfRule>
  </conditionalFormatting>
  <conditionalFormatting sqref="O4:S1614">
    <cfRule type="containsBlanks" priority="34" stopIfTrue="1">
      <formula>LEN(TRIM(O4))=0</formula>
    </cfRule>
    <cfRule type="expression" dxfId="421" priority="35" stopIfTrue="1">
      <formula>O4&gt;$N$4*0.22*1.5</formula>
    </cfRule>
    <cfRule type="expression" dxfId="420" priority="36" stopIfTrue="1">
      <formula>O4*1.5&lt;($M$4*0.22)</formula>
    </cfRule>
    <cfRule type="expression" dxfId="419" priority="37" stopIfTrue="1">
      <formula>O4&lt;$M$4*0.22</formula>
    </cfRule>
    <cfRule type="expression" dxfId="418" priority="38" stopIfTrue="1">
      <formula>O4&gt;$N$4*0.22</formula>
    </cfRule>
    <cfRule type="containsBlanks" priority="39" stopIfTrue="1">
      <formula>LEN(TRIM(O4))=0</formula>
    </cfRule>
    <cfRule type="expression" dxfId="417" priority="40" stopIfTrue="1">
      <formula>O4&gt;#REF!*1.5</formula>
    </cfRule>
    <cfRule type="expression" dxfId="416" priority="41" stopIfTrue="1">
      <formula>O4*1.5&lt;#REF!</formula>
    </cfRule>
    <cfRule type="expression" dxfId="415" priority="42" stopIfTrue="1">
      <formula>O4&lt;#REF!</formula>
    </cfRule>
    <cfRule type="expression" dxfId="414" priority="43" stopIfTrue="1">
      <formula>O4&gt;#REF!</formula>
    </cfRule>
  </conditionalFormatting>
  <conditionalFormatting sqref="T4:X1614">
    <cfRule type="containsBlanks" priority="33" stopIfTrue="1">
      <formula>LEN(TRIM(T4))=0</formula>
    </cfRule>
    <cfRule type="expression" dxfId="413" priority="46" stopIfTrue="1">
      <formula>T4&lt;$M4</formula>
    </cfRule>
    <cfRule type="expression" dxfId="412" priority="47" stopIfTrue="1">
      <formula>T4&gt;$N4</formula>
    </cfRule>
    <cfRule type="expression" dxfId="411" priority="44" stopIfTrue="1">
      <formula>T4&gt;$N4*1.5</formula>
    </cfRule>
    <cfRule type="expression" dxfId="410" priority="45" stopIfTrue="1">
      <formula>T4*1.5&lt;$M4</formula>
    </cfRule>
  </conditionalFormatting>
  <conditionalFormatting sqref="AA4:AE1614">
    <cfRule type="containsBlanks" priority="23" stopIfTrue="1">
      <formula>LEN(TRIM(AA4))=0</formula>
    </cfRule>
    <cfRule type="expression" dxfId="409" priority="24" stopIfTrue="1">
      <formula>AA4&gt;$N$4*0.22*1.5</formula>
    </cfRule>
    <cfRule type="expression" dxfId="408" priority="25" stopIfTrue="1">
      <formula>AA4*1.5&lt;($M$4*0.22)</formula>
    </cfRule>
    <cfRule type="expression" dxfId="407" priority="26" stopIfTrue="1">
      <formula>AA4&lt;$M$4*0.22</formula>
    </cfRule>
    <cfRule type="expression" dxfId="406" priority="27" stopIfTrue="1">
      <formula>AA4&gt;$N$4*0.22</formula>
    </cfRule>
    <cfRule type="containsBlanks" priority="28" stopIfTrue="1">
      <formula>LEN(TRIM(AA4))=0</formula>
    </cfRule>
    <cfRule type="expression" dxfId="405" priority="29" stopIfTrue="1">
      <formula>AA4&gt;#REF!*1.5</formula>
    </cfRule>
    <cfRule type="expression" dxfId="404" priority="30" stopIfTrue="1">
      <formula>AA4*1.5&lt;#REF!</formula>
    </cfRule>
    <cfRule type="expression" dxfId="403" priority="31" stopIfTrue="1">
      <formula>AA4&lt;#REF!</formula>
    </cfRule>
    <cfRule type="expression" dxfId="402" priority="32" stopIfTrue="1">
      <formula>AA4&gt;#REF!</formula>
    </cfRule>
  </conditionalFormatting>
  <conditionalFormatting sqref="AF4:AJ1614">
    <cfRule type="containsBlanks" priority="18" stopIfTrue="1">
      <formula>LEN(TRIM(AF4))=0</formula>
    </cfRule>
    <cfRule type="expression" dxfId="401" priority="19" stopIfTrue="1">
      <formula>AF4&gt;$N4*1.5</formula>
    </cfRule>
    <cfRule type="expression" dxfId="400" priority="20" stopIfTrue="1">
      <formula>AF4*1.5&lt;$M4</formula>
    </cfRule>
    <cfRule type="expression" dxfId="399" priority="21" stopIfTrue="1">
      <formula>AF4&lt;$M4</formula>
    </cfRule>
    <cfRule type="expression" dxfId="398" priority="22" stopIfTrue="1">
      <formula>AF4&gt;$N4</formula>
    </cfRule>
  </conditionalFormatting>
  <conditionalFormatting sqref="AR4:AR1614">
    <cfRule type="expression" dxfId="397" priority="52" stopIfTrue="1">
      <formula>AR4&gt;AP4*1.05</formula>
    </cfRule>
  </conditionalFormatting>
  <conditionalFormatting sqref="Y4:Z1614 AK4:AL1614">
    <cfRule type="expression" dxfId="396" priority="53" stopIfTrue="1">
      <formula>Y4&gt;#REF!*1.05</formula>
    </cfRule>
    <cfRule type="cellIs" dxfId="395" priority="54" stopIfTrue="1" operator="greaterThan">
      <formula>#REF!*2</formula>
    </cfRule>
    <cfRule type="expression" dxfId="394" priority="55" stopIfTrue="1">
      <formula>#REF!=#REF!</formula>
    </cfRule>
  </conditionalFormatting>
  <conditionalFormatting sqref="CV4:CV1614">
    <cfRule type="containsBlanks" priority="16" stopIfTrue="1">
      <formula>LEN(TRIM(CV4))=0</formula>
    </cfRule>
    <cfRule type="cellIs" dxfId="393" priority="17" stopIfTrue="1" operator="greaterThan">
      <formula>0.22</formula>
    </cfRule>
  </conditionalFormatting>
  <conditionalFormatting sqref="AQ4:AQ1614">
    <cfRule type="expression" priority="14" stopIfTrue="1">
      <formula>AQ4=""</formula>
    </cfRule>
    <cfRule type="expression" dxfId="392" priority="15" stopIfTrue="1">
      <formula>AQ4&lt;$AO4*0.95</formula>
    </cfRule>
  </conditionalFormatting>
  <conditionalFormatting sqref="CA4:CA1614">
    <cfRule type="expression" dxfId="391" priority="56" stopIfTrue="1">
      <formula>CA4&gt;BB4*1.05</formula>
    </cfRule>
  </conditionalFormatting>
  <conditionalFormatting sqref="BZ4:BZ1614">
    <cfRule type="expression" dxfId="390" priority="13" stopIfTrue="1">
      <formula>BZ4&gt;BA4*1.05</formula>
    </cfRule>
  </conditionalFormatting>
  <conditionalFormatting sqref="BY4:BY1614">
    <cfRule type="expression" dxfId="389" priority="12" stopIfTrue="1">
      <formula>BY4&gt;AZ4*1.05</formula>
    </cfRule>
  </conditionalFormatting>
  <conditionalFormatting sqref="AU4:AU1614">
    <cfRule type="expression" dxfId="388" priority="57" stopIfTrue="1">
      <formula>AU4&gt;AQ4*1.05</formula>
    </cfRule>
  </conditionalFormatting>
  <conditionalFormatting sqref="AT4:AT1614">
    <cfRule type="expression" dxfId="387" priority="11" stopIfTrue="1">
      <formula>AT4&gt;AP4*1.05</formula>
    </cfRule>
  </conditionalFormatting>
  <conditionalFormatting sqref="BI4:BP1614">
    <cfRule type="expression" dxfId="386" priority="58" stopIfTrue="1">
      <formula>BI4&gt;AQ4*1.05</formula>
    </cfRule>
  </conditionalFormatting>
  <conditionalFormatting sqref="AS4:AS1614">
    <cfRule type="expression" dxfId="385" priority="10" stopIfTrue="1">
      <formula>AS4&gt;AO4*1.05</formula>
    </cfRule>
  </conditionalFormatting>
  <conditionalFormatting sqref="BG4:BG1614">
    <cfRule type="expression" dxfId="384" priority="9" stopIfTrue="1">
      <formula>BG4&gt;#REF!*1.05</formula>
    </cfRule>
  </conditionalFormatting>
  <conditionalFormatting sqref="BF4:BF1614">
    <cfRule type="expression" dxfId="383" priority="8" stopIfTrue="1">
      <formula>BF4&gt;#REF!*1.05</formula>
    </cfRule>
  </conditionalFormatting>
  <conditionalFormatting sqref="BH4:BH1614">
    <cfRule type="expression" dxfId="382" priority="7" stopIfTrue="1">
      <formula>BH4&gt;AW4*1.05</formula>
    </cfRule>
  </conditionalFormatting>
  <conditionalFormatting sqref="AN4:AN1606">
    <cfRule type="cellIs" dxfId="381" priority="4" stopIfTrue="1" operator="between">
      <formula>$AJ4</formula>
      <formula>$AK4</formula>
    </cfRule>
    <cfRule type="expression" dxfId="380" priority="5" stopIfTrue="1">
      <formula>AN4&lt;$AK4</formula>
    </cfRule>
    <cfRule type="expression" dxfId="379" priority="6" stopIfTrue="1">
      <formula>AN4&gt;$AL4</formula>
    </cfRule>
  </conditionalFormatting>
  <conditionalFormatting sqref="AM4:AM1606">
    <cfRule type="cellIs" dxfId="378" priority="1" stopIfTrue="1" operator="between">
      <formula>$AJ4*1.22</formula>
      <formula>$AK4*1.22</formula>
    </cfRule>
    <cfRule type="expression" dxfId="377" priority="2" stopIfTrue="1">
      <formula>AM4&lt;$AK4*1.22</formula>
    </cfRule>
    <cfRule type="expression" dxfId="376" priority="3" stopIfTrue="1">
      <formula>AM4&gt;$AL4*1.22</formula>
    </cfRule>
  </conditionalFormatting>
  <conditionalFormatting sqref="CB4:CD1614">
    <cfRule type="expression" dxfId="375" priority="59" stopIfTrue="1">
      <formula>CB4&gt;AQ4*1.05</formula>
    </cfRule>
  </conditionalFormatting>
  <conditionalFormatting sqref="BE4:BE1614">
    <cfRule type="expression" dxfId="374" priority="60" stopIfTrue="1">
      <formula>BE4&gt;CD4*1.05</formula>
    </cfRule>
  </conditionalFormatting>
  <conditionalFormatting sqref="CP4:CP1614">
    <cfRule type="containsBlanks" priority="61" stopIfTrue="1">
      <formula>LEN(TRIM(CP4))=0</formula>
    </cfRule>
    <cfRule type="cellIs" dxfId="373" priority="62" stopIfTrue="1" operator="greaterThanOrEqual">
      <formula>BX4</formula>
    </cfRule>
  </conditionalFormatting>
  <conditionalFormatting sqref="AV4:BD1614">
    <cfRule type="expression" dxfId="372" priority="63" stopIfTrue="1">
      <formula>AV4&gt;AI4*1.05</formula>
    </cfRule>
  </conditionalFormatting>
  <hyperlinks>
    <hyperlink ref="AM1" location="Dashboard!A1" display="العودة لشاشة العرض" xr:uid="{00000000-0004-0000-0100-000000000000}"/>
    <hyperlink ref="AO1" location="index!A1" display="العودة للفهرس" xr:uid="{00000000-0004-0000-0100-000001000000}"/>
  </hyperlinks>
  <pageMargins left="0.7" right="0.7" top="0.75" bottom="0.75" header="0.3" footer="0.3"/>
  <pageSetup paperSize="9" scale="29" orientation="portrait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89</v>
      </c>
    </row>
    <row r="23" spans="18:18" x14ac:dyDescent="0.2">
      <c r="R23" s="66" t="s">
        <v>89</v>
      </c>
    </row>
    <row r="38" spans="2:4" x14ac:dyDescent="0.2">
      <c r="C38" s="159" t="s">
        <v>616</v>
      </c>
    </row>
    <row r="39" spans="2:4" ht="15" customHeight="1" x14ac:dyDescent="0.2">
      <c r="B39" s="338" t="s">
        <v>617</v>
      </c>
      <c r="C39" s="339"/>
      <c r="D39" s="339"/>
    </row>
    <row r="40" spans="2:4" x14ac:dyDescent="0.2">
      <c r="B40" s="339"/>
      <c r="C40" s="339"/>
      <c r="D40" s="339"/>
    </row>
    <row r="41" spans="2:4" x14ac:dyDescent="0.2">
      <c r="B41" s="339"/>
      <c r="C41" s="339"/>
      <c r="D41" s="339"/>
    </row>
    <row r="42" spans="2:4" x14ac:dyDescent="0.2">
      <c r="B42" s="339"/>
      <c r="C42" s="339"/>
      <c r="D42" s="339"/>
    </row>
    <row r="43" spans="2:4" x14ac:dyDescent="0.2">
      <c r="B43" s="339"/>
      <c r="C43" s="339"/>
      <c r="D43" s="339"/>
    </row>
    <row r="44" spans="2:4" x14ac:dyDescent="0.2">
      <c r="B44" s="339"/>
      <c r="C44" s="339"/>
      <c r="D44" s="339"/>
    </row>
    <row r="52" spans="3:6" x14ac:dyDescent="0.2">
      <c r="F52" s="159" t="s">
        <v>616</v>
      </c>
    </row>
    <row r="53" spans="3:6" x14ac:dyDescent="0.2">
      <c r="C53" t="s">
        <v>617</v>
      </c>
    </row>
    <row r="69" spans="13:13" x14ac:dyDescent="0.2">
      <c r="M69" s="66" t="s">
        <v>89</v>
      </c>
    </row>
  </sheetData>
  <mergeCells count="1">
    <mergeCell ref="B39:D44"/>
  </mergeCells>
  <hyperlinks>
    <hyperlink ref="L1" location="index!A1" display="العودة للفهرس" xr:uid="{00000000-0004-0000-0200-000000000000}"/>
    <hyperlink ref="R23" location="index!A1" display="العودة للفهرس" xr:uid="{00000000-0004-0000-0200-000001000000}"/>
    <hyperlink ref="C38" location="customer" display="sheetLink" xr:uid="{00000000-0004-0000-0200-000002000000}"/>
    <hyperlink ref="F52" location="Molds_name" display="sheetLink" xr:uid="{00000000-0004-0000-0200-000003000000}"/>
    <hyperlink ref="M69" location="index!A1" display="العودة للفهرس" xr:uid="{00000000-0004-0000-0200-000004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2" width="9.125" style="128" customWidth="1"/>
    <col min="33" max="16384" width="9.125" style="128"/>
  </cols>
  <sheetData>
    <row r="1" spans="1:65" s="85" customFormat="1" ht="41.25" customHeight="1" x14ac:dyDescent="0.2">
      <c r="A1" s="113"/>
      <c r="B1" s="116"/>
      <c r="C1" s="120" t="s">
        <v>618</v>
      </c>
      <c r="E1" s="121" t="s">
        <v>619</v>
      </c>
      <c r="F1" s="122"/>
      <c r="G1" s="122" t="s">
        <v>620</v>
      </c>
      <c r="H1" s="123">
        <f>B4</f>
        <v>2</v>
      </c>
      <c r="I1" s="268" t="s">
        <v>621</v>
      </c>
      <c r="J1" s="116">
        <f>A4</f>
        <v>2021</v>
      </c>
      <c r="K1" s="225"/>
      <c r="L1" s="225"/>
      <c r="M1" s="22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89</v>
      </c>
      <c r="X1" s="125"/>
      <c r="Y1" s="124"/>
      <c r="Z1" s="225"/>
      <c r="AB1" s="121"/>
      <c r="AC1" s="125"/>
      <c r="AE1" s="66" t="s">
        <v>89</v>
      </c>
      <c r="AF1" s="226"/>
      <c r="AG1" s="23"/>
      <c r="AH1" s="23"/>
      <c r="AI1" s="340"/>
      <c r="AJ1" s="341"/>
      <c r="AK1" s="341"/>
      <c r="AL1" s="341"/>
      <c r="AM1" s="342"/>
      <c r="AN1" s="230"/>
      <c r="AO1" s="230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356" t="s">
        <v>91</v>
      </c>
      <c r="B2" s="354" t="s">
        <v>92</v>
      </c>
      <c r="C2" s="352" t="s">
        <v>622</v>
      </c>
      <c r="D2" s="352" t="s">
        <v>95</v>
      </c>
      <c r="E2" s="352" t="s">
        <v>623</v>
      </c>
      <c r="F2" s="352" t="s">
        <v>624</v>
      </c>
      <c r="G2" s="343" t="s">
        <v>102</v>
      </c>
      <c r="H2" s="304"/>
      <c r="I2" s="344" t="s">
        <v>625</v>
      </c>
      <c r="J2" s="345" t="s">
        <v>111</v>
      </c>
      <c r="K2" s="347" t="s">
        <v>112</v>
      </c>
      <c r="L2" s="346" t="s">
        <v>113</v>
      </c>
      <c r="M2" s="348" t="s">
        <v>114</v>
      </c>
      <c r="N2" s="349" t="s">
        <v>128</v>
      </c>
      <c r="O2" s="303"/>
      <c r="P2" s="303"/>
      <c r="Q2" s="303"/>
      <c r="R2" s="303"/>
      <c r="S2" s="303"/>
      <c r="T2" s="303"/>
      <c r="U2" s="303"/>
      <c r="V2" s="304"/>
      <c r="W2" s="350" t="s">
        <v>626</v>
      </c>
      <c r="X2" s="350" t="s">
        <v>155</v>
      </c>
      <c r="Y2" s="350" t="s">
        <v>125</v>
      </c>
      <c r="Z2" s="353" t="s">
        <v>627</v>
      </c>
      <c r="AA2" s="352" t="s">
        <v>628</v>
      </c>
      <c r="AB2" s="352" t="s">
        <v>629</v>
      </c>
      <c r="AC2" s="350" t="s">
        <v>630</v>
      </c>
      <c r="AD2" s="351" t="s">
        <v>631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24" customFormat="1" ht="93" customHeight="1" thickBot="1" x14ac:dyDescent="0.25">
      <c r="A3" s="356"/>
      <c r="B3" s="355"/>
      <c r="C3" s="309"/>
      <c r="D3" s="309"/>
      <c r="E3" s="309"/>
      <c r="F3" s="309"/>
      <c r="G3" s="269" t="s">
        <v>139</v>
      </c>
      <c r="H3" s="269" t="s">
        <v>140</v>
      </c>
      <c r="I3" s="309"/>
      <c r="J3" s="309"/>
      <c r="K3" s="309"/>
      <c r="L3" s="309"/>
      <c r="M3" s="309"/>
      <c r="N3" s="97" t="s">
        <v>144</v>
      </c>
      <c r="O3" s="97" t="s">
        <v>145</v>
      </c>
      <c r="P3" s="97" t="s">
        <v>146</v>
      </c>
      <c r="Q3" s="97" t="s">
        <v>147</v>
      </c>
      <c r="R3" s="97" t="s">
        <v>148</v>
      </c>
      <c r="S3" s="97" t="s">
        <v>149</v>
      </c>
      <c r="T3" s="97" t="s">
        <v>150</v>
      </c>
      <c r="U3" s="97" t="s">
        <v>151</v>
      </c>
      <c r="V3" s="97" t="s">
        <v>152</v>
      </c>
      <c r="W3" s="297"/>
      <c r="X3" s="297"/>
      <c r="Y3" s="297"/>
      <c r="Z3" s="309"/>
      <c r="AA3" s="309"/>
      <c r="AB3" s="309"/>
      <c r="AC3" s="297"/>
      <c r="AD3" s="297"/>
    </row>
    <row r="4" spans="1:65" ht="45.75" customHeight="1" thickTop="1" thickBot="1" x14ac:dyDescent="0.25">
      <c r="A4">
        <v>2021</v>
      </c>
      <c r="B4" s="129">
        <v>2</v>
      </c>
      <c r="C4" s="130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70"/>
      <c r="AB4" s="270"/>
      <c r="AC4" s="132"/>
      <c r="AD4" s="138"/>
    </row>
    <row r="5" spans="1:65" ht="45.75" customHeight="1" thickTop="1" thickBot="1" x14ac:dyDescent="0.25">
      <c r="A5">
        <v>2021</v>
      </c>
      <c r="B5" s="129">
        <v>2</v>
      </c>
      <c r="C5" s="130"/>
      <c r="D5" s="130"/>
      <c r="E5" s="130"/>
      <c r="F5" s="130"/>
      <c r="G5" s="130"/>
      <c r="H5" s="130"/>
      <c r="I5" s="130"/>
      <c r="J5" s="133"/>
      <c r="K5" s="133"/>
      <c r="L5" s="133"/>
      <c r="M5" s="133"/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70"/>
      <c r="AB5" s="270"/>
      <c r="AC5" s="132"/>
      <c r="AD5" s="138"/>
    </row>
    <row r="6" spans="1:65" ht="45.75" customHeight="1" thickTop="1" thickBot="1" x14ac:dyDescent="0.25">
      <c r="A6">
        <v>2021</v>
      </c>
      <c r="B6" s="129">
        <v>2</v>
      </c>
      <c r="C6" s="130"/>
      <c r="D6" s="130"/>
      <c r="E6" s="130"/>
      <c r="F6" s="130"/>
      <c r="G6" s="130"/>
      <c r="H6" s="130"/>
      <c r="I6" s="130"/>
      <c r="J6" s="133"/>
      <c r="K6" s="133"/>
      <c r="L6" s="133"/>
      <c r="M6" s="133"/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70"/>
      <c r="AB6" s="270"/>
      <c r="AC6" s="132"/>
      <c r="AD6" s="138"/>
    </row>
    <row r="7" spans="1:65" ht="45.75" customHeight="1" thickTop="1" thickBot="1" x14ac:dyDescent="0.25">
      <c r="A7">
        <v>2021</v>
      </c>
      <c r="B7" s="129">
        <v>2</v>
      </c>
      <c r="C7" s="130"/>
      <c r="D7" s="130"/>
      <c r="E7" s="130"/>
      <c r="F7" s="130"/>
      <c r="G7" s="130"/>
      <c r="H7" s="130"/>
      <c r="I7" s="130"/>
      <c r="J7" s="133"/>
      <c r="K7" s="133"/>
      <c r="L7" s="133"/>
      <c r="M7" s="133"/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70"/>
      <c r="AB7" s="270"/>
      <c r="AC7" s="132"/>
      <c r="AD7" s="138"/>
    </row>
    <row r="8" spans="1:65" ht="45.75" customHeight="1" thickTop="1" thickBot="1" x14ac:dyDescent="0.25">
      <c r="A8">
        <v>2021</v>
      </c>
      <c r="B8" s="129">
        <v>2</v>
      </c>
      <c r="C8" s="130"/>
      <c r="D8" s="130"/>
      <c r="E8" s="130"/>
      <c r="F8" s="130"/>
      <c r="G8" s="130"/>
      <c r="H8" s="130"/>
      <c r="I8" s="130"/>
      <c r="J8" s="133"/>
      <c r="K8" s="133"/>
      <c r="L8" s="133"/>
      <c r="M8" s="133"/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70"/>
      <c r="AB8" s="270"/>
      <c r="AC8" s="132"/>
      <c r="AD8" s="138"/>
    </row>
    <row r="9" spans="1:65" ht="45.75" customHeight="1" thickTop="1" thickBot="1" x14ac:dyDescent="0.25">
      <c r="A9">
        <v>2021</v>
      </c>
      <c r="B9" s="129">
        <v>2</v>
      </c>
      <c r="C9" s="130"/>
      <c r="D9" s="130"/>
      <c r="E9" s="130"/>
      <c r="F9" s="130"/>
      <c r="G9" s="130"/>
      <c r="H9" s="130"/>
      <c r="I9" s="130"/>
      <c r="J9" s="133"/>
      <c r="K9" s="133"/>
      <c r="L9" s="133"/>
      <c r="M9" s="133"/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70"/>
      <c r="AB9" s="270"/>
      <c r="AC9" s="132"/>
      <c r="AD9" s="138"/>
    </row>
    <row r="10" spans="1:65" ht="45.75" customHeight="1" thickTop="1" thickBot="1" x14ac:dyDescent="0.25">
      <c r="A10">
        <v>2021</v>
      </c>
      <c r="B10" s="129">
        <v>2</v>
      </c>
      <c r="C10" s="130"/>
      <c r="D10" s="130"/>
      <c r="E10" s="130"/>
      <c r="F10" s="130"/>
      <c r="G10" s="130"/>
      <c r="H10" s="130"/>
      <c r="I10" s="130"/>
      <c r="J10" s="133"/>
      <c r="K10" s="133"/>
      <c r="L10" s="133"/>
      <c r="M10" s="133"/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70"/>
      <c r="AB10" s="270"/>
      <c r="AC10" s="132"/>
      <c r="AD10" s="138"/>
    </row>
    <row r="11" spans="1:65" ht="45.75" customHeight="1" thickTop="1" thickBot="1" x14ac:dyDescent="0.25">
      <c r="A11">
        <v>2021</v>
      </c>
      <c r="B11" s="129">
        <v>2</v>
      </c>
      <c r="C11" s="130"/>
      <c r="D11" s="130"/>
      <c r="E11" s="130"/>
      <c r="F11" s="130"/>
      <c r="G11" s="130"/>
      <c r="H11" s="130"/>
      <c r="I11" s="130"/>
      <c r="J11" s="133"/>
      <c r="K11" s="133"/>
      <c r="L11" s="133"/>
      <c r="M11" s="133"/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70"/>
      <c r="AB11" s="270"/>
      <c r="AC11" s="132"/>
      <c r="AD11" s="138"/>
    </row>
    <row r="12" spans="1:65" ht="45.75" customHeight="1" thickTop="1" thickBot="1" x14ac:dyDescent="0.25">
      <c r="A12">
        <v>2021</v>
      </c>
      <c r="B12" s="129">
        <v>2</v>
      </c>
      <c r="C12" s="130"/>
      <c r="D12" s="130"/>
      <c r="E12" s="130"/>
      <c r="F12" s="130"/>
      <c r="G12" s="130"/>
      <c r="H12" s="130"/>
      <c r="I12" s="130"/>
      <c r="J12" s="133"/>
      <c r="K12" s="133"/>
      <c r="L12" s="133"/>
      <c r="M12" s="133"/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70"/>
      <c r="AB12" s="270"/>
      <c r="AC12" s="132"/>
      <c r="AD12" s="138"/>
    </row>
    <row r="13" spans="1:65" ht="45.75" customHeight="1" thickTop="1" thickBot="1" x14ac:dyDescent="0.25">
      <c r="A13">
        <v>2021</v>
      </c>
      <c r="B13" s="129">
        <v>2</v>
      </c>
      <c r="C13" s="130"/>
      <c r="D13" s="130"/>
      <c r="E13" s="130"/>
      <c r="F13" s="130"/>
      <c r="G13" s="130"/>
      <c r="H13" s="130"/>
      <c r="I13" s="130"/>
      <c r="J13" s="133"/>
      <c r="K13" s="133"/>
      <c r="L13" s="133"/>
      <c r="M13" s="133"/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70"/>
      <c r="AB13" s="270"/>
      <c r="AC13" s="132"/>
      <c r="AD13" s="138"/>
    </row>
    <row r="14" spans="1:65" ht="45.75" customHeight="1" thickTop="1" thickBot="1" x14ac:dyDescent="0.25">
      <c r="A14">
        <v>2021</v>
      </c>
      <c r="B14" s="129">
        <v>2</v>
      </c>
      <c r="C14" s="130"/>
      <c r="D14" s="130"/>
      <c r="E14" s="130"/>
      <c r="F14" s="130"/>
      <c r="G14" s="130"/>
      <c r="H14" s="130"/>
      <c r="I14" s="130"/>
      <c r="J14" s="133"/>
      <c r="K14" s="133"/>
      <c r="L14" s="133"/>
      <c r="M14" s="133"/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70"/>
      <c r="AB14" s="270"/>
      <c r="AC14" s="132"/>
      <c r="AD14" s="138"/>
    </row>
    <row r="15" spans="1:65" ht="45.75" customHeight="1" thickTop="1" thickBot="1" x14ac:dyDescent="0.25">
      <c r="A15">
        <v>2021</v>
      </c>
      <c r="B15" s="129">
        <v>2</v>
      </c>
      <c r="C15" s="130"/>
      <c r="D15" s="130"/>
      <c r="E15" s="130"/>
      <c r="F15" s="130"/>
      <c r="G15" s="130"/>
      <c r="H15" s="130"/>
      <c r="I15" s="130"/>
      <c r="J15" s="133"/>
      <c r="K15" s="133"/>
      <c r="L15" s="133"/>
      <c r="M15" s="133"/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70"/>
      <c r="AB15" s="270"/>
      <c r="AC15" s="132"/>
      <c r="AD15" s="138"/>
    </row>
    <row r="16" spans="1:65" ht="45.75" customHeight="1" thickTop="1" thickBot="1" x14ac:dyDescent="0.25">
      <c r="A16">
        <v>2021</v>
      </c>
      <c r="B16" s="129">
        <v>2</v>
      </c>
      <c r="C16" s="130"/>
      <c r="D16" s="130"/>
      <c r="E16" s="130"/>
      <c r="F16" s="130"/>
      <c r="G16" s="130"/>
      <c r="H16" s="130"/>
      <c r="I16" s="130"/>
      <c r="J16" s="133"/>
      <c r="K16" s="133"/>
      <c r="L16" s="133"/>
      <c r="M16" s="133"/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70"/>
      <c r="AB16" s="270"/>
      <c r="AC16" s="132"/>
      <c r="AD16" s="138"/>
    </row>
    <row r="17" spans="1:30" ht="45.75" customHeight="1" thickTop="1" thickBot="1" x14ac:dyDescent="0.25">
      <c r="A17">
        <v>2021</v>
      </c>
      <c r="B17" s="129">
        <v>2</v>
      </c>
      <c r="C17" s="130"/>
      <c r="D17" s="130"/>
      <c r="E17" s="130"/>
      <c r="F17" s="130"/>
      <c r="G17" s="130"/>
      <c r="H17" s="130"/>
      <c r="I17" s="130"/>
      <c r="J17" s="133"/>
      <c r="K17" s="133"/>
      <c r="L17" s="133"/>
      <c r="M17" s="133"/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70"/>
      <c r="AB17" s="270"/>
      <c r="AC17" s="132"/>
      <c r="AD17" s="138"/>
    </row>
    <row r="18" spans="1:30" ht="45.75" customHeight="1" thickTop="1" thickBot="1" x14ac:dyDescent="0.25">
      <c r="A18">
        <v>2021</v>
      </c>
      <c r="B18" s="129">
        <v>2</v>
      </c>
      <c r="C18" s="130"/>
      <c r="D18" s="130"/>
      <c r="E18" s="130"/>
      <c r="F18" s="130"/>
      <c r="G18" s="130"/>
      <c r="H18" s="130"/>
      <c r="I18" s="130"/>
      <c r="J18" s="133"/>
      <c r="K18" s="133"/>
      <c r="L18" s="133"/>
      <c r="M18" s="133"/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70"/>
      <c r="AB18" s="270"/>
      <c r="AC18" s="132"/>
      <c r="AD18" s="138"/>
    </row>
    <row r="19" spans="1:30" ht="45.75" customHeight="1" thickTop="1" thickBot="1" x14ac:dyDescent="0.25">
      <c r="A19">
        <v>2021</v>
      </c>
      <c r="B19" s="129">
        <v>2</v>
      </c>
      <c r="C19" s="130"/>
      <c r="D19" s="130"/>
      <c r="E19" s="130"/>
      <c r="F19" s="130"/>
      <c r="G19" s="130"/>
      <c r="H19" s="130"/>
      <c r="I19" s="130"/>
      <c r="J19" s="133"/>
      <c r="K19" s="133"/>
      <c r="L19" s="133"/>
      <c r="M19" s="133"/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70"/>
      <c r="AB19" s="270"/>
      <c r="AC19" s="132"/>
      <c r="AD19" s="138"/>
    </row>
    <row r="20" spans="1:30" ht="45.75" customHeight="1" thickTop="1" thickBot="1" x14ac:dyDescent="0.25">
      <c r="A20">
        <v>2021</v>
      </c>
      <c r="B20" s="129">
        <v>2</v>
      </c>
      <c r="C20" s="130"/>
      <c r="D20" s="130"/>
      <c r="E20" s="130"/>
      <c r="F20" s="130"/>
      <c r="G20" s="130"/>
      <c r="H20" s="130"/>
      <c r="I20" s="130"/>
      <c r="J20" s="133"/>
      <c r="K20" s="133"/>
      <c r="L20" s="133"/>
      <c r="M20" s="133"/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70"/>
      <c r="AB20" s="270"/>
      <c r="AC20" s="132"/>
      <c r="AD20" s="138"/>
    </row>
    <row r="21" spans="1:30" ht="45.75" customHeight="1" thickTop="1" thickBot="1" x14ac:dyDescent="0.25">
      <c r="A21">
        <v>2021</v>
      </c>
      <c r="B21" s="129">
        <v>2</v>
      </c>
      <c r="C21" s="130"/>
      <c r="D21" s="130"/>
      <c r="E21" s="130"/>
      <c r="F21" s="130"/>
      <c r="G21" s="130"/>
      <c r="H21" s="130"/>
      <c r="I21" s="130"/>
      <c r="J21" s="133"/>
      <c r="K21" s="133"/>
      <c r="L21" s="133"/>
      <c r="M21" s="133"/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70"/>
      <c r="AB21" s="270"/>
      <c r="AC21" s="132"/>
      <c r="AD21" s="138"/>
    </row>
    <row r="22" spans="1:30" ht="45.75" customHeight="1" thickTop="1" thickBot="1" x14ac:dyDescent="0.25">
      <c r="A22">
        <v>2021</v>
      </c>
      <c r="B22" s="129">
        <v>2</v>
      </c>
      <c r="C22" s="130"/>
      <c r="D22" s="130"/>
      <c r="E22" s="130"/>
      <c r="F22" s="130"/>
      <c r="G22" s="130"/>
      <c r="H22" s="130"/>
      <c r="I22" s="130"/>
      <c r="J22" s="133"/>
      <c r="K22" s="133"/>
      <c r="L22" s="133"/>
      <c r="M22" s="133"/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70"/>
      <c r="AB22" s="270"/>
      <c r="AC22" s="132"/>
      <c r="AD22" s="138"/>
    </row>
    <row r="23" spans="1:30" ht="45.75" customHeight="1" thickTop="1" thickBot="1" x14ac:dyDescent="0.25">
      <c r="A23">
        <v>2021</v>
      </c>
      <c r="B23" s="129">
        <v>2</v>
      </c>
      <c r="C23" s="130"/>
      <c r="D23" s="130"/>
      <c r="E23" s="130"/>
      <c r="F23" s="130"/>
      <c r="G23" s="130"/>
      <c r="H23" s="130"/>
      <c r="I23" s="130"/>
      <c r="J23" s="133"/>
      <c r="K23" s="133"/>
      <c r="L23" s="133"/>
      <c r="M23" s="133"/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70"/>
      <c r="AB23" s="270"/>
      <c r="AC23" s="132"/>
      <c r="AD23" s="138"/>
    </row>
    <row r="24" spans="1:30" ht="45.75" customHeight="1" thickTop="1" thickBot="1" x14ac:dyDescent="0.25">
      <c r="A24">
        <v>2021</v>
      </c>
      <c r="B24" s="129">
        <v>2</v>
      </c>
      <c r="C24" s="130"/>
      <c r="D24" s="130"/>
      <c r="E24" s="130"/>
      <c r="F24" s="130"/>
      <c r="G24" s="130"/>
      <c r="H24" s="130"/>
      <c r="I24" s="130"/>
      <c r="J24" s="133"/>
      <c r="K24" s="133"/>
      <c r="L24" s="133"/>
      <c r="M24" s="133"/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70"/>
      <c r="AB24" s="270"/>
      <c r="AC24" s="132"/>
      <c r="AD24" s="138"/>
    </row>
    <row r="25" spans="1:30" ht="45.75" customHeight="1" thickTop="1" thickBot="1" x14ac:dyDescent="0.25">
      <c r="A25">
        <v>2021</v>
      </c>
      <c r="B25" s="129">
        <v>2</v>
      </c>
      <c r="C25" s="130"/>
      <c r="D25" s="130"/>
      <c r="E25" s="130"/>
      <c r="F25" s="130"/>
      <c r="G25" s="130"/>
      <c r="H25" s="130"/>
      <c r="I25" s="130"/>
      <c r="J25" s="133"/>
      <c r="K25" s="133"/>
      <c r="L25" s="133"/>
      <c r="M25" s="133"/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70"/>
      <c r="AB25" s="270"/>
      <c r="AC25" s="132"/>
      <c r="AD25" s="138"/>
    </row>
    <row r="26" spans="1:30" ht="45.75" customHeight="1" thickTop="1" thickBot="1" x14ac:dyDescent="0.25">
      <c r="A26">
        <v>2021</v>
      </c>
      <c r="B26" s="129">
        <v>2</v>
      </c>
      <c r="C26" s="130"/>
      <c r="D26" s="130"/>
      <c r="E26" s="130"/>
      <c r="F26" s="130"/>
      <c r="G26" s="130"/>
      <c r="H26" s="130"/>
      <c r="I26" s="130"/>
      <c r="J26" s="133"/>
      <c r="K26" s="133"/>
      <c r="L26" s="133"/>
      <c r="M26" s="133"/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70"/>
      <c r="AB26" s="270"/>
      <c r="AC26" s="132"/>
      <c r="AD26" s="138"/>
    </row>
    <row r="27" spans="1:30" ht="45.75" customHeight="1" thickTop="1" thickBot="1" x14ac:dyDescent="0.25">
      <c r="A27">
        <v>2021</v>
      </c>
      <c r="B27" s="129">
        <v>2</v>
      </c>
      <c r="C27" s="130"/>
      <c r="D27" s="130"/>
      <c r="E27" s="130"/>
      <c r="F27" s="130"/>
      <c r="G27" s="130"/>
      <c r="H27" s="130"/>
      <c r="I27" s="130"/>
      <c r="J27" s="133"/>
      <c r="K27" s="133"/>
      <c r="L27" s="133"/>
      <c r="M27" s="133"/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70"/>
      <c r="AB27" s="270"/>
      <c r="AC27" s="132"/>
      <c r="AD27" s="138"/>
    </row>
    <row r="28" spans="1:30" ht="45.75" customHeight="1" thickTop="1" thickBot="1" x14ac:dyDescent="0.25">
      <c r="A28">
        <v>2021</v>
      </c>
      <c r="B28" s="129">
        <v>2</v>
      </c>
      <c r="C28" s="130"/>
      <c r="D28" s="130"/>
      <c r="E28" s="130"/>
      <c r="F28" s="130"/>
      <c r="G28" s="130"/>
      <c r="H28" s="130"/>
      <c r="I28" s="130"/>
      <c r="J28" s="133"/>
      <c r="K28" s="133"/>
      <c r="L28" s="133"/>
      <c r="M28" s="133"/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70"/>
      <c r="AB28" s="270"/>
      <c r="AC28" s="132"/>
      <c r="AD28" s="138"/>
    </row>
    <row r="29" spans="1:30" ht="45.75" customHeight="1" thickTop="1" thickBot="1" x14ac:dyDescent="0.25">
      <c r="A29">
        <v>2021</v>
      </c>
      <c r="B29" s="129">
        <v>2</v>
      </c>
      <c r="C29" s="130"/>
      <c r="D29" s="130"/>
      <c r="E29" s="130"/>
      <c r="F29" s="130"/>
      <c r="G29" s="130"/>
      <c r="H29" s="130"/>
      <c r="I29" s="130"/>
      <c r="J29" s="133"/>
      <c r="K29" s="133"/>
      <c r="L29" s="133"/>
      <c r="M29" s="133"/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70"/>
      <c r="AB29" s="270"/>
      <c r="AC29" s="132"/>
      <c r="AD29" s="138"/>
    </row>
    <row r="30" spans="1:30" ht="45.75" customHeight="1" thickTop="1" thickBot="1" x14ac:dyDescent="0.25">
      <c r="A30">
        <v>2021</v>
      </c>
      <c r="B30" s="129">
        <v>2</v>
      </c>
      <c r="C30" s="130"/>
      <c r="D30" s="130"/>
      <c r="E30" s="130"/>
      <c r="F30" s="130"/>
      <c r="G30" s="130"/>
      <c r="H30" s="130"/>
      <c r="I30" s="130"/>
      <c r="J30" s="133"/>
      <c r="K30" s="133"/>
      <c r="L30" s="133"/>
      <c r="M30" s="133"/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70"/>
      <c r="AB30" s="270"/>
      <c r="AC30" s="132"/>
      <c r="AD30" s="138"/>
    </row>
    <row r="31" spans="1:30" ht="45.75" customHeight="1" thickTop="1" thickBot="1" x14ac:dyDescent="0.25">
      <c r="A31">
        <v>2021</v>
      </c>
      <c r="B31" s="129">
        <v>2</v>
      </c>
      <c r="C31" s="130"/>
      <c r="D31" s="130"/>
      <c r="E31" s="130"/>
      <c r="F31" s="130"/>
      <c r="G31" s="130"/>
      <c r="H31" s="130"/>
      <c r="I31" s="130"/>
      <c r="J31" s="133"/>
      <c r="K31" s="133"/>
      <c r="L31" s="133"/>
      <c r="M31" s="133"/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70"/>
      <c r="AB31" s="270"/>
      <c r="AC31" s="132"/>
      <c r="AD31" s="138"/>
    </row>
    <row r="32" spans="1:30" ht="45.75" customHeight="1" thickTop="1" thickBot="1" x14ac:dyDescent="0.25">
      <c r="A32">
        <v>2021</v>
      </c>
      <c r="B32" s="129">
        <v>2</v>
      </c>
      <c r="C32" s="130"/>
      <c r="D32" s="130"/>
      <c r="E32" s="130"/>
      <c r="F32" s="130"/>
      <c r="G32" s="130"/>
      <c r="H32" s="130"/>
      <c r="I32" s="130"/>
      <c r="J32" s="133"/>
      <c r="K32" s="133"/>
      <c r="L32" s="133"/>
      <c r="M32" s="133"/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70"/>
      <c r="AB32" s="270"/>
      <c r="AC32" s="132"/>
      <c r="AD32" s="138"/>
    </row>
    <row r="33" spans="1:30" ht="45.75" customHeight="1" thickTop="1" thickBot="1" x14ac:dyDescent="0.25">
      <c r="A33">
        <v>2021</v>
      </c>
      <c r="B33" s="129">
        <v>2</v>
      </c>
      <c r="C33" s="130"/>
      <c r="D33" s="130"/>
      <c r="E33" s="130"/>
      <c r="F33" s="130"/>
      <c r="G33" s="130"/>
      <c r="H33" s="130"/>
      <c r="I33" s="130"/>
      <c r="J33" s="133"/>
      <c r="K33" s="133"/>
      <c r="L33" s="133"/>
      <c r="M33" s="133"/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70"/>
      <c r="AB33" s="270"/>
      <c r="AC33" s="132"/>
      <c r="AD33" s="138"/>
    </row>
    <row r="34" spans="1:30" ht="45.75" customHeight="1" thickTop="1" thickBot="1" x14ac:dyDescent="0.25">
      <c r="A34">
        <v>2021</v>
      </c>
      <c r="B34" s="129">
        <v>2</v>
      </c>
      <c r="C34" s="130"/>
      <c r="D34" s="130"/>
      <c r="E34" s="130"/>
      <c r="F34" s="130"/>
      <c r="G34" s="130"/>
      <c r="H34" s="130"/>
      <c r="I34" s="130"/>
      <c r="J34" s="133"/>
      <c r="K34" s="133"/>
      <c r="L34" s="133"/>
      <c r="M34" s="133"/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70"/>
      <c r="AB34" s="270"/>
      <c r="AC34" s="132"/>
      <c r="AD34" s="138"/>
    </row>
    <row r="35" spans="1:30" ht="45.75" customHeight="1" thickTop="1" thickBot="1" x14ac:dyDescent="0.25">
      <c r="A35">
        <v>2021</v>
      </c>
      <c r="B35" s="129">
        <v>2</v>
      </c>
      <c r="C35" s="130"/>
      <c r="D35" s="130"/>
      <c r="E35" s="130"/>
      <c r="F35" s="130"/>
      <c r="G35" s="130"/>
      <c r="H35" s="130"/>
      <c r="I35" s="130"/>
      <c r="J35" s="133"/>
      <c r="K35" s="133"/>
      <c r="L35" s="133"/>
      <c r="M35" s="133"/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70"/>
      <c r="AB35" s="270"/>
      <c r="AC35" s="132"/>
      <c r="AD35" s="138"/>
    </row>
    <row r="36" spans="1:30" ht="45.75" customHeight="1" thickTop="1" thickBot="1" x14ac:dyDescent="0.25">
      <c r="A36">
        <v>2021</v>
      </c>
      <c r="B36" s="129">
        <v>2</v>
      </c>
      <c r="C36" s="130"/>
      <c r="D36" s="130"/>
      <c r="E36" s="130"/>
      <c r="F36" s="130"/>
      <c r="G36" s="130"/>
      <c r="H36" s="130"/>
      <c r="I36" s="130"/>
      <c r="J36" s="133"/>
      <c r="K36" s="133"/>
      <c r="L36" s="133"/>
      <c r="M36" s="133"/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70"/>
      <c r="AB36" s="270"/>
      <c r="AC36" s="132"/>
      <c r="AD36" s="138"/>
    </row>
    <row r="37" spans="1:30" s="135" customFormat="1" ht="45.75" customHeight="1" thickTop="1" thickBot="1" x14ac:dyDescent="0.25">
      <c r="A37">
        <v>2021</v>
      </c>
      <c r="B37" s="129">
        <v>2</v>
      </c>
      <c r="C37" s="130"/>
      <c r="D37" s="130"/>
      <c r="E37" s="130"/>
      <c r="F37" s="130"/>
      <c r="G37" s="130"/>
      <c r="H37" s="130"/>
      <c r="I37" s="130"/>
      <c r="J37" s="134"/>
      <c r="K37" s="134"/>
      <c r="L37" s="134"/>
      <c r="M37" s="134"/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70"/>
      <c r="AB37" s="270"/>
      <c r="AC37" s="132"/>
      <c r="AD37" s="138"/>
    </row>
    <row r="38" spans="1:30" ht="45.75" customHeight="1" thickTop="1" thickBot="1" x14ac:dyDescent="0.25">
      <c r="A38">
        <v>2021</v>
      </c>
      <c r="B38" s="129">
        <v>2</v>
      </c>
      <c r="C38" s="130"/>
      <c r="D38" s="130"/>
      <c r="E38" s="130"/>
      <c r="F38" s="130"/>
      <c r="G38" s="130"/>
      <c r="H38" s="130"/>
      <c r="I38" s="130"/>
      <c r="J38" s="133"/>
      <c r="K38" s="133"/>
      <c r="L38" s="133"/>
      <c r="M38" s="133"/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70"/>
      <c r="AB38" s="270"/>
      <c r="AC38" s="132"/>
      <c r="AD38" s="138"/>
    </row>
    <row r="39" spans="1:30" ht="45.75" customHeight="1" thickTop="1" thickBot="1" x14ac:dyDescent="0.25">
      <c r="A39">
        <v>2021</v>
      </c>
      <c r="B39" s="129">
        <v>2</v>
      </c>
      <c r="C39" s="130"/>
      <c r="D39" s="130"/>
      <c r="E39" s="130"/>
      <c r="F39" s="130"/>
      <c r="G39" s="130"/>
      <c r="H39" s="130"/>
      <c r="I39" s="130"/>
      <c r="J39" s="133"/>
      <c r="K39" s="133"/>
      <c r="L39" s="133"/>
      <c r="M39" s="133"/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70"/>
      <c r="AB39" s="270"/>
      <c r="AC39" s="132"/>
      <c r="AD39" s="138"/>
    </row>
    <row r="40" spans="1:30" ht="45.75" customHeight="1" thickTop="1" thickBot="1" x14ac:dyDescent="0.25">
      <c r="A40">
        <v>2021</v>
      </c>
      <c r="B40" s="129">
        <v>2</v>
      </c>
      <c r="C40" s="130"/>
      <c r="D40" s="130"/>
      <c r="E40" s="130"/>
      <c r="F40" s="130"/>
      <c r="G40" s="130"/>
      <c r="H40" s="130"/>
      <c r="I40" s="130"/>
      <c r="J40" s="133"/>
      <c r="K40" s="133"/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70"/>
      <c r="AB40" s="270"/>
      <c r="AC40" s="132"/>
      <c r="AD40" s="138"/>
    </row>
    <row r="41" spans="1:30" ht="45.75" customHeight="1" thickTop="1" thickBot="1" x14ac:dyDescent="0.25">
      <c r="A41">
        <v>2021</v>
      </c>
      <c r="B41" s="129">
        <v>2</v>
      </c>
      <c r="C41" s="130"/>
      <c r="D41" s="130"/>
      <c r="E41" s="130"/>
      <c r="F41" s="130"/>
      <c r="G41" s="130"/>
      <c r="H41" s="130"/>
      <c r="I41" s="130"/>
      <c r="J41" s="133"/>
      <c r="K41" s="133"/>
      <c r="L41" s="133"/>
      <c r="M41" s="133"/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70"/>
      <c r="AB41" s="270"/>
      <c r="AC41" s="132"/>
      <c r="AD41" s="138"/>
    </row>
    <row r="42" spans="1:30" ht="45.75" customHeight="1" thickTop="1" thickBot="1" x14ac:dyDescent="0.25">
      <c r="A42">
        <v>2021</v>
      </c>
      <c r="B42" s="129">
        <v>2</v>
      </c>
      <c r="C42" s="130"/>
      <c r="D42" s="130"/>
      <c r="E42" s="130"/>
      <c r="F42" s="130"/>
      <c r="G42" s="130"/>
      <c r="H42" s="130"/>
      <c r="I42" s="130"/>
      <c r="J42" s="133"/>
      <c r="K42" s="133"/>
      <c r="L42" s="133"/>
      <c r="M42" s="133"/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70"/>
      <c r="AB42" s="270"/>
      <c r="AC42" s="132"/>
      <c r="AD42" s="138"/>
    </row>
    <row r="43" spans="1:30" ht="45.75" customHeight="1" thickTop="1" thickBot="1" x14ac:dyDescent="0.25">
      <c r="A43">
        <v>2021</v>
      </c>
      <c r="B43" s="129">
        <v>2</v>
      </c>
      <c r="C43" s="130"/>
      <c r="D43" s="130"/>
      <c r="E43" s="130"/>
      <c r="F43" s="130"/>
      <c r="G43" s="130"/>
      <c r="H43" s="130"/>
      <c r="I43" s="130"/>
      <c r="J43" s="133"/>
      <c r="K43" s="133"/>
      <c r="L43" s="133"/>
      <c r="M43" s="133"/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70"/>
      <c r="AB43" s="270"/>
      <c r="AC43" s="132"/>
      <c r="AD43" s="138"/>
    </row>
    <row r="44" spans="1:30" ht="45.75" customHeight="1" thickTop="1" thickBot="1" x14ac:dyDescent="0.25">
      <c r="A44">
        <v>2021</v>
      </c>
      <c r="B44" s="129">
        <v>2</v>
      </c>
      <c r="C44" s="130"/>
      <c r="D44" s="130"/>
      <c r="E44" s="130"/>
      <c r="F44" s="130"/>
      <c r="G44" s="130"/>
      <c r="H44" s="130"/>
      <c r="I44" s="130"/>
      <c r="J44" s="133"/>
      <c r="K44" s="133"/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70"/>
      <c r="AB44" s="270"/>
      <c r="AC44" s="132"/>
      <c r="AD44" s="138"/>
    </row>
    <row r="45" spans="1:30" ht="45.75" customHeight="1" thickTop="1" thickBot="1" x14ac:dyDescent="0.25">
      <c r="A45">
        <v>2021</v>
      </c>
      <c r="B45" s="129">
        <v>2</v>
      </c>
      <c r="C45" s="130"/>
      <c r="D45" s="130"/>
      <c r="E45" s="130"/>
      <c r="F45" s="130"/>
      <c r="G45" s="130"/>
      <c r="H45" s="130"/>
      <c r="I45" s="130"/>
      <c r="J45" s="133"/>
      <c r="K45" s="133"/>
      <c r="L45" s="133"/>
      <c r="M45" s="133"/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70"/>
      <c r="AB45" s="270"/>
      <c r="AC45" s="132"/>
      <c r="AD45" s="138"/>
    </row>
    <row r="46" spans="1:30" ht="45.75" customHeight="1" thickTop="1" thickBot="1" x14ac:dyDescent="0.25">
      <c r="A46">
        <v>2021</v>
      </c>
      <c r="B46" s="129">
        <v>2</v>
      </c>
      <c r="C46" s="130"/>
      <c r="D46" s="130"/>
      <c r="E46" s="130"/>
      <c r="F46" s="130"/>
      <c r="G46" s="130"/>
      <c r="H46" s="130"/>
      <c r="I46" s="130"/>
      <c r="J46" s="133"/>
      <c r="K46" s="133"/>
      <c r="L46" s="133"/>
      <c r="M46" s="133"/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70"/>
      <c r="AB46" s="270"/>
      <c r="AC46" s="132"/>
      <c r="AD46" s="138"/>
    </row>
    <row r="47" spans="1:30" ht="45.75" customHeight="1" thickTop="1" thickBot="1" x14ac:dyDescent="0.25">
      <c r="A47">
        <v>2021</v>
      </c>
      <c r="B47" s="129">
        <v>2</v>
      </c>
      <c r="C47" s="130"/>
      <c r="D47" s="130"/>
      <c r="E47" s="130"/>
      <c r="F47" s="130"/>
      <c r="G47" s="130"/>
      <c r="H47" s="130"/>
      <c r="I47" s="130"/>
      <c r="J47" s="133"/>
      <c r="K47" s="133"/>
      <c r="L47" s="133"/>
      <c r="M47" s="133"/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70"/>
      <c r="AB47" s="270"/>
      <c r="AC47" s="132"/>
      <c r="AD47" s="138"/>
    </row>
    <row r="48" spans="1:30" ht="45.75" customHeight="1" thickTop="1" thickBot="1" x14ac:dyDescent="0.25">
      <c r="A48">
        <v>2021</v>
      </c>
      <c r="B48" s="129">
        <v>2</v>
      </c>
      <c r="C48" s="130"/>
      <c r="D48" s="130"/>
      <c r="E48" s="130"/>
      <c r="F48" s="130"/>
      <c r="G48" s="130"/>
      <c r="H48" s="130"/>
      <c r="I48" s="130"/>
      <c r="J48" s="133"/>
      <c r="K48" s="133"/>
      <c r="L48" s="133"/>
      <c r="M48" s="133"/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70"/>
      <c r="AB48" s="270"/>
      <c r="AC48" s="132"/>
      <c r="AD48" s="138"/>
    </row>
    <row r="49" spans="1:30" ht="45.75" customHeight="1" thickTop="1" thickBot="1" x14ac:dyDescent="0.25">
      <c r="A49">
        <v>2021</v>
      </c>
      <c r="B49" s="129">
        <v>2</v>
      </c>
      <c r="C49" s="130"/>
      <c r="D49" s="130"/>
      <c r="E49" s="130"/>
      <c r="F49" s="130"/>
      <c r="G49" s="130"/>
      <c r="H49" s="130"/>
      <c r="I49" s="130"/>
      <c r="J49" s="133"/>
      <c r="K49" s="133"/>
      <c r="L49" s="133"/>
      <c r="M49" s="133"/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70"/>
      <c r="AB49" s="270"/>
      <c r="AC49" s="132"/>
      <c r="AD49" s="138"/>
    </row>
    <row r="50" spans="1:30" ht="45.75" customHeight="1" thickTop="1" thickBot="1" x14ac:dyDescent="0.25">
      <c r="A50">
        <v>2021</v>
      </c>
      <c r="B50" s="129">
        <v>2</v>
      </c>
      <c r="C50" s="130"/>
      <c r="D50" s="130"/>
      <c r="E50" s="130"/>
      <c r="F50" s="130"/>
      <c r="G50" s="130"/>
      <c r="H50" s="130"/>
      <c r="I50" s="130"/>
      <c r="J50" s="133"/>
      <c r="K50" s="133"/>
      <c r="L50" s="133"/>
      <c r="M50" s="133"/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70"/>
      <c r="AB50" s="270"/>
      <c r="AC50" s="132"/>
      <c r="AD50" s="138"/>
    </row>
    <row r="51" spans="1:30" ht="45.75" customHeight="1" thickTop="1" thickBot="1" x14ac:dyDescent="0.25">
      <c r="A51">
        <v>2021</v>
      </c>
      <c r="B51" s="129">
        <v>2</v>
      </c>
      <c r="C51" s="130"/>
      <c r="D51" s="130"/>
      <c r="E51" s="130"/>
      <c r="F51" s="130"/>
      <c r="G51" s="130"/>
      <c r="H51" s="130"/>
      <c r="I51" s="130"/>
      <c r="J51" s="133"/>
      <c r="K51" s="133"/>
      <c r="L51" s="133"/>
      <c r="M51" s="133"/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70"/>
      <c r="AB51" s="270"/>
      <c r="AC51" s="132"/>
      <c r="AD51" s="138"/>
    </row>
    <row r="52" spans="1:30" ht="45.75" customHeight="1" thickTop="1" thickBot="1" x14ac:dyDescent="0.25">
      <c r="A52">
        <v>2021</v>
      </c>
      <c r="B52" s="129">
        <v>2</v>
      </c>
      <c r="C52" s="130"/>
      <c r="D52" s="130"/>
      <c r="E52" s="130"/>
      <c r="F52" s="130"/>
      <c r="G52" s="130"/>
      <c r="H52" s="130"/>
      <c r="I52" s="130"/>
      <c r="J52" s="133"/>
      <c r="K52" s="133"/>
      <c r="L52" s="133"/>
      <c r="M52" s="133"/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70"/>
      <c r="AB52" s="270"/>
      <c r="AC52" s="132"/>
      <c r="AD52" s="138"/>
    </row>
    <row r="53" spans="1:30" ht="45.75" customHeight="1" thickTop="1" thickBot="1" x14ac:dyDescent="0.25">
      <c r="A53">
        <v>2021</v>
      </c>
      <c r="B53" s="129">
        <v>2</v>
      </c>
      <c r="C53" s="130"/>
      <c r="D53" s="130"/>
      <c r="E53" s="130"/>
      <c r="F53" s="130"/>
      <c r="G53" s="130"/>
      <c r="H53" s="130"/>
      <c r="I53" s="130"/>
      <c r="J53" s="133"/>
      <c r="K53" s="133"/>
      <c r="L53" s="133"/>
      <c r="M53" s="133"/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70"/>
      <c r="AB53" s="270"/>
      <c r="AC53" s="132"/>
      <c r="AD53" s="138"/>
    </row>
    <row r="54" spans="1:30" ht="45.75" customHeight="1" thickTop="1" thickBot="1" x14ac:dyDescent="0.25">
      <c r="A54">
        <v>2021</v>
      </c>
      <c r="B54" s="129">
        <v>2</v>
      </c>
      <c r="C54" s="130"/>
      <c r="D54" s="130"/>
      <c r="E54" s="130"/>
      <c r="F54" s="130"/>
      <c r="G54" s="130"/>
      <c r="H54" s="130"/>
      <c r="I54" s="130"/>
      <c r="J54" s="133"/>
      <c r="K54" s="133"/>
      <c r="L54" s="133"/>
      <c r="M54" s="133"/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70"/>
      <c r="AB54" s="270"/>
      <c r="AC54" s="132"/>
      <c r="AD54" s="138"/>
    </row>
    <row r="55" spans="1:30" ht="45.75" customHeight="1" thickTop="1" thickBot="1" x14ac:dyDescent="0.25">
      <c r="A55">
        <v>2021</v>
      </c>
      <c r="B55" s="129">
        <v>2</v>
      </c>
      <c r="C55" s="130"/>
      <c r="D55" s="130"/>
      <c r="E55" s="130"/>
      <c r="F55" s="130"/>
      <c r="G55" s="130"/>
      <c r="H55" s="130"/>
      <c r="I55" s="130"/>
      <c r="J55" s="133"/>
      <c r="K55" s="133"/>
      <c r="L55" s="133"/>
      <c r="M55" s="133"/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70"/>
      <c r="AB55" s="270"/>
      <c r="AC55" s="132"/>
      <c r="AD55" s="138"/>
    </row>
    <row r="56" spans="1:30" ht="45.75" customHeight="1" thickTop="1" thickBot="1" x14ac:dyDescent="0.25">
      <c r="A56">
        <v>2021</v>
      </c>
      <c r="B56" s="129">
        <v>2</v>
      </c>
      <c r="C56" s="130"/>
      <c r="D56" s="130"/>
      <c r="E56" s="130"/>
      <c r="F56" s="130"/>
      <c r="G56" s="130"/>
      <c r="H56" s="130"/>
      <c r="I56" s="130"/>
      <c r="J56" s="133"/>
      <c r="K56" s="133"/>
      <c r="L56" s="133"/>
      <c r="M56" s="133"/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70"/>
      <c r="AB56" s="270"/>
      <c r="AC56" s="132"/>
      <c r="AD56" s="138"/>
    </row>
    <row r="57" spans="1:30" ht="45.75" customHeight="1" thickTop="1" thickBot="1" x14ac:dyDescent="0.25">
      <c r="A57">
        <v>2021</v>
      </c>
      <c r="B57" s="129">
        <v>2</v>
      </c>
      <c r="C57" s="130"/>
      <c r="D57" s="130"/>
      <c r="E57" s="130"/>
      <c r="F57" s="130"/>
      <c r="G57" s="130"/>
      <c r="H57" s="130"/>
      <c r="I57" s="130"/>
      <c r="J57" s="133"/>
      <c r="K57" s="133"/>
      <c r="L57" s="133"/>
      <c r="M57" s="133"/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70"/>
      <c r="AB57" s="270"/>
      <c r="AC57" s="132"/>
      <c r="AD57" s="138"/>
    </row>
    <row r="58" spans="1:30" ht="45.75" customHeight="1" thickTop="1" thickBot="1" x14ac:dyDescent="0.25">
      <c r="A58">
        <v>2021</v>
      </c>
      <c r="B58" s="129">
        <v>2</v>
      </c>
      <c r="C58" s="130"/>
      <c r="D58" s="130"/>
      <c r="E58" s="130"/>
      <c r="F58" s="130"/>
      <c r="G58" s="130"/>
      <c r="H58" s="130"/>
      <c r="I58" s="130"/>
      <c r="J58" s="133"/>
      <c r="K58" s="133"/>
      <c r="L58" s="133"/>
      <c r="M58" s="133"/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70"/>
      <c r="AB58" s="270"/>
      <c r="AC58" s="132"/>
      <c r="AD58" s="138"/>
    </row>
    <row r="59" spans="1:30" ht="45.75" customHeight="1" thickTop="1" thickBot="1" x14ac:dyDescent="0.25">
      <c r="A59">
        <v>2021</v>
      </c>
      <c r="B59" s="129">
        <v>2</v>
      </c>
      <c r="C59" s="130"/>
      <c r="D59" s="130"/>
      <c r="E59" s="130"/>
      <c r="F59" s="130"/>
      <c r="G59" s="130"/>
      <c r="H59" s="130"/>
      <c r="I59" s="130"/>
      <c r="J59" s="133"/>
      <c r="K59" s="133"/>
      <c r="L59" s="133"/>
      <c r="M59" s="133"/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70"/>
      <c r="AB59" s="270"/>
      <c r="AC59" s="132"/>
      <c r="AD59" s="138"/>
    </row>
    <row r="60" spans="1:30" ht="45.75" customHeight="1" thickTop="1" thickBot="1" x14ac:dyDescent="0.25">
      <c r="A60">
        <v>2021</v>
      </c>
      <c r="B60" s="129">
        <v>2</v>
      </c>
      <c r="C60" s="130"/>
      <c r="D60" s="130"/>
      <c r="E60" s="130"/>
      <c r="F60" s="130"/>
      <c r="G60" s="130"/>
      <c r="H60" s="130"/>
      <c r="I60" s="130"/>
      <c r="J60" s="133"/>
      <c r="K60" s="133"/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70"/>
      <c r="AB60" s="270"/>
      <c r="AC60" s="132"/>
      <c r="AD60" s="138"/>
    </row>
    <row r="61" spans="1:30" ht="45.75" customHeight="1" thickTop="1" thickBot="1" x14ac:dyDescent="0.25">
      <c r="A61">
        <v>2021</v>
      </c>
      <c r="B61" s="129">
        <v>2</v>
      </c>
      <c r="C61" s="130"/>
      <c r="D61" s="130"/>
      <c r="E61" s="130"/>
      <c r="F61" s="130"/>
      <c r="G61" s="130"/>
      <c r="H61" s="130"/>
      <c r="I61" s="130"/>
      <c r="J61" s="133"/>
      <c r="K61" s="133"/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70"/>
      <c r="AB61" s="270"/>
      <c r="AC61" s="132"/>
      <c r="AD61" s="138"/>
    </row>
    <row r="62" spans="1:30" x14ac:dyDescent="0.2">
      <c r="A62">
        <v>2021</v>
      </c>
      <c r="B62">
        <v>2</v>
      </c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271"/>
      <c r="AB62" s="133"/>
      <c r="AC62" s="132"/>
      <c r="AD62" s="138"/>
    </row>
    <row r="63" spans="1:30" x14ac:dyDescent="0.2">
      <c r="A63">
        <v>2021</v>
      </c>
      <c r="B63">
        <v>2</v>
      </c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271"/>
      <c r="AB63" s="271"/>
      <c r="AC63" s="132"/>
      <c r="AD63" s="138"/>
    </row>
    <row r="64" spans="1:30" x14ac:dyDescent="0.2">
      <c r="A64">
        <v>2021</v>
      </c>
      <c r="B64">
        <v>2</v>
      </c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271"/>
      <c r="AB64" s="271"/>
      <c r="AC64" s="132"/>
      <c r="AD64" s="138"/>
    </row>
    <row r="65" spans="1:30" x14ac:dyDescent="0.2">
      <c r="A65">
        <v>2021</v>
      </c>
      <c r="B65">
        <v>2</v>
      </c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271"/>
      <c r="AB65" s="271"/>
      <c r="AC65" s="132"/>
      <c r="AD65" s="138"/>
    </row>
    <row r="66" spans="1:30" x14ac:dyDescent="0.2">
      <c r="A66">
        <v>2021</v>
      </c>
      <c r="B66">
        <v>2</v>
      </c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271"/>
      <c r="AB66" s="271"/>
      <c r="AC66" s="132"/>
      <c r="AD66" s="138"/>
    </row>
    <row r="67" spans="1:30" x14ac:dyDescent="0.2">
      <c r="A67">
        <v>2021</v>
      </c>
      <c r="B67">
        <v>2</v>
      </c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271"/>
      <c r="AB67" s="133"/>
      <c r="AC67" s="132"/>
      <c r="AD67" s="138"/>
    </row>
    <row r="68" spans="1:30" x14ac:dyDescent="0.2">
      <c r="A68">
        <v>2021</v>
      </c>
      <c r="B68">
        <v>2</v>
      </c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271"/>
      <c r="AB68" s="133"/>
      <c r="AC68" s="132"/>
      <c r="AD68" s="138"/>
    </row>
    <row r="69" spans="1:30" x14ac:dyDescent="0.2">
      <c r="A69">
        <v>2021</v>
      </c>
      <c r="B69">
        <v>2</v>
      </c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271"/>
      <c r="AB69" s="133"/>
      <c r="AC69" s="132"/>
      <c r="AD69" s="138"/>
    </row>
    <row r="70" spans="1:30" x14ac:dyDescent="0.2">
      <c r="A70">
        <v>2021</v>
      </c>
      <c r="B70">
        <v>2</v>
      </c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271"/>
      <c r="AB70" s="133"/>
      <c r="AC70" s="132"/>
      <c r="AD70" s="138"/>
    </row>
    <row r="71" spans="1:30" x14ac:dyDescent="0.2">
      <c r="A71">
        <v>2021</v>
      </c>
      <c r="B71">
        <v>2</v>
      </c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271"/>
      <c r="AB71" s="133"/>
      <c r="AC71" s="132"/>
      <c r="AD71" s="138"/>
    </row>
    <row r="72" spans="1:30" x14ac:dyDescent="0.2">
      <c r="A72">
        <v>2021</v>
      </c>
      <c r="B72">
        <v>2</v>
      </c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271"/>
      <c r="AB72" s="133"/>
      <c r="AC72" s="132"/>
      <c r="AD72" s="138"/>
    </row>
    <row r="73" spans="1:30" x14ac:dyDescent="0.2">
      <c r="A73">
        <v>2021</v>
      </c>
      <c r="B73">
        <v>2</v>
      </c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271"/>
      <c r="AB73" s="133"/>
      <c r="AC73" s="132"/>
      <c r="AD73" s="138"/>
    </row>
    <row r="74" spans="1:30" x14ac:dyDescent="0.2">
      <c r="A74">
        <v>2021</v>
      </c>
      <c r="B74">
        <v>2</v>
      </c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271"/>
      <c r="AB74" s="271"/>
      <c r="AC74" s="132"/>
      <c r="AD74" s="138"/>
    </row>
    <row r="75" spans="1:30" x14ac:dyDescent="0.2">
      <c r="A75">
        <v>2021</v>
      </c>
      <c r="B75">
        <v>2</v>
      </c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271"/>
      <c r="AB75" s="133"/>
      <c r="AC75" s="132"/>
      <c r="AD75" s="138"/>
    </row>
    <row r="76" spans="1:30" x14ac:dyDescent="0.2">
      <c r="A76">
        <v>2021</v>
      </c>
      <c r="B76">
        <v>2</v>
      </c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271"/>
      <c r="AB76" s="133"/>
      <c r="AC76" s="132"/>
      <c r="AD76" s="138"/>
    </row>
    <row r="77" spans="1:30" x14ac:dyDescent="0.2">
      <c r="A77">
        <v>2021</v>
      </c>
      <c r="B77">
        <v>2</v>
      </c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271"/>
      <c r="AB77" s="133"/>
      <c r="AC77" s="132"/>
      <c r="AD77" s="138"/>
    </row>
    <row r="78" spans="1:30" x14ac:dyDescent="0.2">
      <c r="A78">
        <v>2021</v>
      </c>
      <c r="B78">
        <v>2</v>
      </c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271"/>
      <c r="AB78" s="133"/>
      <c r="AC78" s="132"/>
      <c r="AD78" s="138"/>
    </row>
    <row r="79" spans="1:30" x14ac:dyDescent="0.2">
      <c r="A79">
        <v>2021</v>
      </c>
      <c r="B79">
        <v>2</v>
      </c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271"/>
      <c r="AB79" s="133"/>
      <c r="AC79" s="132"/>
      <c r="AD79" s="138"/>
    </row>
    <row r="80" spans="1:30" x14ac:dyDescent="0.2">
      <c r="A80">
        <v>2021</v>
      </c>
      <c r="B80">
        <v>2</v>
      </c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271"/>
      <c r="AB80" s="133"/>
      <c r="AC80" s="132"/>
      <c r="AD80" s="138"/>
    </row>
    <row r="81" spans="1:30" x14ac:dyDescent="0.2">
      <c r="A81">
        <v>2021</v>
      </c>
      <c r="B81">
        <v>2</v>
      </c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271"/>
      <c r="AB81" s="133"/>
      <c r="AC81" s="132"/>
      <c r="AD81" s="138"/>
    </row>
    <row r="82" spans="1:30" x14ac:dyDescent="0.2">
      <c r="A82">
        <v>2021</v>
      </c>
      <c r="B82">
        <v>2</v>
      </c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271"/>
      <c r="AB82" s="271"/>
      <c r="AC82" s="132"/>
      <c r="AD82" s="138"/>
    </row>
    <row r="83" spans="1:30" x14ac:dyDescent="0.2">
      <c r="A83">
        <v>2021</v>
      </c>
      <c r="B83">
        <v>2</v>
      </c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271"/>
      <c r="AB83" s="271"/>
      <c r="AC83" s="132"/>
      <c r="AD83" s="138"/>
    </row>
    <row r="84" spans="1:30" x14ac:dyDescent="0.2">
      <c r="A84">
        <v>2021</v>
      </c>
      <c r="B84">
        <v>2</v>
      </c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271"/>
      <c r="AB84" s="271"/>
      <c r="AC84" s="132"/>
      <c r="AD84" s="138"/>
    </row>
    <row r="85" spans="1:30" x14ac:dyDescent="0.2">
      <c r="A85">
        <v>2021</v>
      </c>
      <c r="B85">
        <v>2</v>
      </c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271"/>
      <c r="AB85" s="271"/>
      <c r="AC85" s="132"/>
      <c r="AD85" s="138"/>
    </row>
    <row r="86" spans="1:30" x14ac:dyDescent="0.2">
      <c r="A86">
        <v>2021</v>
      </c>
      <c r="B86">
        <v>2</v>
      </c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271"/>
      <c r="AB86" s="133"/>
      <c r="AC86" s="132"/>
      <c r="AD86" s="138"/>
    </row>
    <row r="87" spans="1:30" x14ac:dyDescent="0.2">
      <c r="A87">
        <v>2021</v>
      </c>
      <c r="B87">
        <v>2</v>
      </c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271"/>
      <c r="AB87" s="133"/>
      <c r="AC87" s="132"/>
      <c r="AD87" s="138"/>
    </row>
    <row r="88" spans="1:30" x14ac:dyDescent="0.2">
      <c r="A88">
        <v>2021</v>
      </c>
      <c r="B88">
        <v>2</v>
      </c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271"/>
      <c r="AB88" s="133"/>
      <c r="AC88" s="132"/>
      <c r="AD88" s="138"/>
    </row>
    <row r="89" spans="1:30" x14ac:dyDescent="0.2">
      <c r="A89">
        <v>2021</v>
      </c>
      <c r="B89">
        <v>2</v>
      </c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271"/>
      <c r="AB89" s="133"/>
      <c r="AC89" s="132"/>
      <c r="AD89" s="138"/>
    </row>
    <row r="90" spans="1:30" x14ac:dyDescent="0.2">
      <c r="A90">
        <v>2021</v>
      </c>
      <c r="B90">
        <v>2</v>
      </c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271"/>
      <c r="AB90" s="133"/>
      <c r="AC90" s="132"/>
      <c r="AD90" s="138"/>
    </row>
    <row r="91" spans="1:30" x14ac:dyDescent="0.2">
      <c r="A91">
        <v>2021</v>
      </c>
      <c r="B91">
        <v>2</v>
      </c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271"/>
      <c r="AB91" s="133"/>
      <c r="AC91" s="132"/>
      <c r="AD91" s="138"/>
    </row>
    <row r="92" spans="1:30" x14ac:dyDescent="0.2">
      <c r="A92">
        <v>2021</v>
      </c>
      <c r="B92">
        <v>2</v>
      </c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271"/>
      <c r="AB92" s="133"/>
      <c r="AC92" s="132"/>
      <c r="AD92" s="138"/>
    </row>
    <row r="93" spans="1:30" x14ac:dyDescent="0.2">
      <c r="A93">
        <v>2021</v>
      </c>
      <c r="B93">
        <v>2</v>
      </c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271"/>
      <c r="AB93" s="133"/>
      <c r="AC93" s="132"/>
      <c r="AD93" s="138"/>
    </row>
    <row r="94" spans="1:30" x14ac:dyDescent="0.2">
      <c r="A94">
        <v>2021</v>
      </c>
      <c r="B94">
        <v>2</v>
      </c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271"/>
      <c r="AB94" s="133"/>
      <c r="AC94" s="132"/>
      <c r="AD94" s="138"/>
    </row>
    <row r="95" spans="1:30" x14ac:dyDescent="0.2">
      <c r="A95">
        <v>2021</v>
      </c>
      <c r="B95">
        <v>2</v>
      </c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271"/>
      <c r="AB95" s="133"/>
      <c r="AC95" s="132"/>
      <c r="AD95" s="138"/>
    </row>
    <row r="96" spans="1:30" x14ac:dyDescent="0.2">
      <c r="A96">
        <v>2021</v>
      </c>
      <c r="B96">
        <v>2</v>
      </c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271"/>
      <c r="AB96" s="133"/>
      <c r="AC96" s="132"/>
      <c r="AD96" s="138"/>
    </row>
    <row r="97" spans="1:30" x14ac:dyDescent="0.2">
      <c r="A97">
        <v>2021</v>
      </c>
      <c r="B97">
        <v>2</v>
      </c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271"/>
      <c r="AB97" s="133"/>
      <c r="AC97" s="132"/>
      <c r="AD97" s="138"/>
    </row>
    <row r="98" spans="1:30" x14ac:dyDescent="0.2">
      <c r="A98">
        <v>2021</v>
      </c>
      <c r="B98">
        <v>2</v>
      </c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271"/>
      <c r="AB98" s="271"/>
      <c r="AC98" s="132"/>
      <c r="AD98" s="138"/>
    </row>
    <row r="99" spans="1:30" x14ac:dyDescent="0.2">
      <c r="A99">
        <v>2021</v>
      </c>
      <c r="B99">
        <v>2</v>
      </c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271"/>
      <c r="AB99" s="133"/>
      <c r="AC99" s="132"/>
      <c r="AD99" s="138"/>
    </row>
    <row r="100" spans="1:30" x14ac:dyDescent="0.2">
      <c r="A100">
        <v>2021</v>
      </c>
      <c r="B100">
        <v>2</v>
      </c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271"/>
      <c r="AB100" s="271"/>
      <c r="AC100" s="132"/>
      <c r="AD100" s="138"/>
    </row>
    <row r="101" spans="1:30" x14ac:dyDescent="0.2">
      <c r="A101">
        <v>2021</v>
      </c>
      <c r="B101">
        <v>2</v>
      </c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271"/>
      <c r="AB101" s="271"/>
      <c r="AC101" s="132"/>
      <c r="AD101" s="138"/>
    </row>
    <row r="102" spans="1:30" x14ac:dyDescent="0.2">
      <c r="A102">
        <v>2021</v>
      </c>
      <c r="B102">
        <v>2</v>
      </c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271"/>
      <c r="AB102" s="271"/>
      <c r="AC102" s="132"/>
      <c r="AD102" s="138"/>
    </row>
    <row r="103" spans="1:30" x14ac:dyDescent="0.2">
      <c r="A103">
        <v>2021</v>
      </c>
      <c r="B103">
        <v>2</v>
      </c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271"/>
      <c r="AB103" s="271"/>
      <c r="AC103" s="132"/>
      <c r="AD103" s="138"/>
    </row>
    <row r="104" spans="1:30" x14ac:dyDescent="0.2">
      <c r="A104">
        <v>2021</v>
      </c>
      <c r="B104">
        <v>2</v>
      </c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271"/>
      <c r="AB104" s="133"/>
      <c r="AC104" s="132"/>
      <c r="AD104" s="138"/>
    </row>
    <row r="105" spans="1:30" x14ac:dyDescent="0.2">
      <c r="A105">
        <v>2021</v>
      </c>
      <c r="B105">
        <v>2</v>
      </c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271"/>
      <c r="AB105" s="271"/>
      <c r="AC105" s="132"/>
      <c r="AD105" s="138"/>
    </row>
    <row r="106" spans="1:30" x14ac:dyDescent="0.2">
      <c r="A106">
        <v>2021</v>
      </c>
      <c r="B106">
        <v>2</v>
      </c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271"/>
      <c r="AB106" s="271"/>
      <c r="AC106" s="132"/>
      <c r="AD106" s="138"/>
    </row>
    <row r="107" spans="1:30" x14ac:dyDescent="0.2">
      <c r="A107">
        <v>2021</v>
      </c>
      <c r="B107">
        <v>2</v>
      </c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271"/>
      <c r="AB107" s="271"/>
      <c r="AC107" s="132"/>
      <c r="AD107" s="138"/>
    </row>
    <row r="108" spans="1:30" x14ac:dyDescent="0.2">
      <c r="A108">
        <v>2021</v>
      </c>
      <c r="B108">
        <v>2</v>
      </c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271"/>
      <c r="AB108" s="133"/>
      <c r="AC108" s="132"/>
      <c r="AD108" s="138"/>
    </row>
    <row r="109" spans="1:30" x14ac:dyDescent="0.2">
      <c r="A109">
        <v>2021</v>
      </c>
      <c r="B109">
        <v>2</v>
      </c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271"/>
      <c r="AB109" s="133"/>
      <c r="AC109" s="132"/>
      <c r="AD109" s="138"/>
    </row>
    <row r="110" spans="1:30" x14ac:dyDescent="0.2">
      <c r="A110">
        <v>2021</v>
      </c>
      <c r="B110">
        <v>2</v>
      </c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271"/>
      <c r="AB110" s="133"/>
      <c r="AC110" s="132"/>
      <c r="AD110" s="138"/>
    </row>
    <row r="111" spans="1:30" x14ac:dyDescent="0.2">
      <c r="A111">
        <v>2021</v>
      </c>
      <c r="B111">
        <v>2</v>
      </c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271"/>
      <c r="AB111" s="133"/>
      <c r="AC111" s="132"/>
      <c r="AD111" s="138"/>
    </row>
    <row r="112" spans="1:30" x14ac:dyDescent="0.2">
      <c r="A112">
        <v>2021</v>
      </c>
      <c r="B112">
        <v>2</v>
      </c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271"/>
      <c r="AB112" s="133"/>
      <c r="AC112" s="132"/>
      <c r="AD112" s="138"/>
    </row>
    <row r="113" spans="1:30" x14ac:dyDescent="0.2">
      <c r="A113">
        <v>2021</v>
      </c>
      <c r="B113">
        <v>2</v>
      </c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271"/>
      <c r="AB113" s="133"/>
      <c r="AC113" s="132"/>
      <c r="AD113" s="138"/>
    </row>
    <row r="114" spans="1:30" x14ac:dyDescent="0.2">
      <c r="A114">
        <v>2021</v>
      </c>
      <c r="B114">
        <v>2</v>
      </c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271"/>
      <c r="AB114" s="133"/>
      <c r="AC114" s="132"/>
      <c r="AD114" s="138"/>
    </row>
    <row r="115" spans="1:30" x14ac:dyDescent="0.2">
      <c r="A115">
        <v>2021</v>
      </c>
      <c r="B115">
        <v>2</v>
      </c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271"/>
      <c r="AB115" s="133"/>
      <c r="AC115" s="132"/>
      <c r="AD115" s="138"/>
    </row>
    <row r="116" spans="1:30" x14ac:dyDescent="0.2">
      <c r="A116">
        <v>2021</v>
      </c>
      <c r="B116">
        <v>2</v>
      </c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271"/>
      <c r="AB116" s="133"/>
      <c r="AC116" s="132"/>
      <c r="AD116" s="138"/>
    </row>
    <row r="117" spans="1:30" x14ac:dyDescent="0.2">
      <c r="A117">
        <v>2021</v>
      </c>
      <c r="B117">
        <v>2</v>
      </c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271"/>
      <c r="AB117" s="133"/>
      <c r="AC117" s="132"/>
      <c r="AD117" s="138"/>
    </row>
    <row r="118" spans="1:30" x14ac:dyDescent="0.2">
      <c r="A118">
        <v>2021</v>
      </c>
      <c r="B118">
        <v>2</v>
      </c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271"/>
      <c r="AB118" s="271"/>
      <c r="AC118" s="132"/>
      <c r="AD118" s="138"/>
    </row>
    <row r="119" spans="1:30" x14ac:dyDescent="0.2">
      <c r="A119">
        <v>2021</v>
      </c>
      <c r="B119">
        <v>2</v>
      </c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271"/>
      <c r="AB119" s="133"/>
      <c r="AC119" s="132"/>
      <c r="AD119" s="138"/>
    </row>
    <row r="120" spans="1:30" x14ac:dyDescent="0.2">
      <c r="A120">
        <v>2021</v>
      </c>
      <c r="B120">
        <v>2</v>
      </c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271"/>
      <c r="AB120" s="133"/>
      <c r="AC120" s="132"/>
      <c r="AD120" s="138"/>
    </row>
    <row r="121" spans="1:30" x14ac:dyDescent="0.2">
      <c r="A121">
        <v>2021</v>
      </c>
      <c r="B121">
        <v>2</v>
      </c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271"/>
      <c r="AB121" s="133"/>
      <c r="AC121" s="132"/>
      <c r="AD121" s="138"/>
    </row>
    <row r="122" spans="1:30" x14ac:dyDescent="0.2">
      <c r="A122">
        <v>2021</v>
      </c>
      <c r="B122">
        <v>2</v>
      </c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271"/>
      <c r="AB122" s="133"/>
      <c r="AC122" s="132"/>
      <c r="AD122" s="138"/>
    </row>
    <row r="123" spans="1:30" x14ac:dyDescent="0.2">
      <c r="A123">
        <v>2021</v>
      </c>
      <c r="B123">
        <v>2</v>
      </c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271"/>
      <c r="AB123" s="133"/>
      <c r="AC123" s="132"/>
      <c r="AD123" s="138"/>
    </row>
    <row r="124" spans="1:30" x14ac:dyDescent="0.2">
      <c r="A124">
        <v>2021</v>
      </c>
      <c r="B124">
        <v>2</v>
      </c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271"/>
      <c r="AB124" s="271"/>
      <c r="AC124" s="132"/>
      <c r="AD124" s="138"/>
    </row>
    <row r="125" spans="1:30" x14ac:dyDescent="0.2">
      <c r="A125">
        <v>2021</v>
      </c>
      <c r="B125">
        <v>2</v>
      </c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271"/>
      <c r="AB125" s="133"/>
      <c r="AC125" s="132"/>
      <c r="AD125" s="138"/>
    </row>
    <row r="126" spans="1:30" x14ac:dyDescent="0.2">
      <c r="A126">
        <v>2021</v>
      </c>
      <c r="B126">
        <v>2</v>
      </c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271"/>
      <c r="AB126" s="133"/>
      <c r="AC126" s="132"/>
      <c r="AD126" s="138"/>
    </row>
    <row r="127" spans="1:30" x14ac:dyDescent="0.2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3"/>
      <c r="AC127" s="132" t="str">
        <f t="shared" ref="AC127:AC158" si="0">IFERROR(W127/X127,"")</f>
        <v/>
      </c>
      <c r="AD127" s="138" t="str">
        <f t="shared" ref="AD127:AD158" si="1">IF(AA127&lt;&gt;"",IF(AA127&lt;&gt;"","Pinding","wip"),IF(C127&lt;&gt;"","wip",""))</f>
        <v/>
      </c>
    </row>
    <row r="128" spans="1:30" x14ac:dyDescent="0.2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3"/>
      <c r="AC128" s="132" t="str">
        <f t="shared" si="0"/>
        <v/>
      </c>
      <c r="AD128" s="138" t="str">
        <f t="shared" si="1"/>
        <v/>
      </c>
    </row>
    <row r="129" spans="3:30" x14ac:dyDescent="0.2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3"/>
      <c r="AC129" s="132" t="str">
        <f t="shared" si="0"/>
        <v/>
      </c>
      <c r="AD129" s="138" t="str">
        <f t="shared" si="1"/>
        <v/>
      </c>
    </row>
    <row r="130" spans="3:30" x14ac:dyDescent="0.2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3"/>
      <c r="AC130" s="132" t="str">
        <f t="shared" si="0"/>
        <v/>
      </c>
      <c r="AD130" s="138" t="str">
        <f t="shared" si="1"/>
        <v/>
      </c>
    </row>
    <row r="131" spans="3:30" x14ac:dyDescent="0.2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3"/>
      <c r="AC131" s="132" t="str">
        <f t="shared" si="0"/>
        <v/>
      </c>
      <c r="AD131" s="138" t="str">
        <f t="shared" si="1"/>
        <v/>
      </c>
    </row>
    <row r="132" spans="3:30" x14ac:dyDescent="0.2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3"/>
      <c r="AC132" s="132" t="str">
        <f t="shared" si="0"/>
        <v/>
      </c>
      <c r="AD132" s="138" t="str">
        <f t="shared" si="1"/>
        <v/>
      </c>
    </row>
    <row r="133" spans="3:30" x14ac:dyDescent="0.2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3"/>
      <c r="AC133" s="132" t="str">
        <f t="shared" si="0"/>
        <v/>
      </c>
      <c r="AD133" s="138" t="str">
        <f t="shared" si="1"/>
        <v/>
      </c>
    </row>
    <row r="134" spans="3:30" x14ac:dyDescent="0.2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3"/>
      <c r="AC134" s="132" t="str">
        <f t="shared" si="0"/>
        <v/>
      </c>
      <c r="AD134" s="138" t="str">
        <f t="shared" si="1"/>
        <v/>
      </c>
    </row>
    <row r="135" spans="3:30" x14ac:dyDescent="0.2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3"/>
      <c r="AC135" s="132" t="str">
        <f t="shared" si="0"/>
        <v/>
      </c>
      <c r="AD135" s="138" t="str">
        <f t="shared" si="1"/>
        <v/>
      </c>
    </row>
    <row r="136" spans="3:30" x14ac:dyDescent="0.2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3"/>
      <c r="AC136" s="132" t="str">
        <f t="shared" si="0"/>
        <v/>
      </c>
      <c r="AD136" s="138" t="str">
        <f t="shared" si="1"/>
        <v/>
      </c>
    </row>
    <row r="137" spans="3:30" x14ac:dyDescent="0.2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3"/>
      <c r="AC137" s="132" t="str">
        <f t="shared" si="0"/>
        <v/>
      </c>
      <c r="AD137" s="138" t="str">
        <f t="shared" si="1"/>
        <v/>
      </c>
    </row>
    <row r="138" spans="3:30" x14ac:dyDescent="0.2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3"/>
      <c r="AC138" s="132" t="str">
        <f t="shared" si="0"/>
        <v/>
      </c>
      <c r="AD138" s="138" t="str">
        <f t="shared" si="1"/>
        <v/>
      </c>
    </row>
    <row r="139" spans="3:30" x14ac:dyDescent="0.2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3"/>
      <c r="AC139" s="132" t="str">
        <f t="shared" si="0"/>
        <v/>
      </c>
      <c r="AD139" s="138" t="str">
        <f t="shared" si="1"/>
        <v/>
      </c>
    </row>
    <row r="140" spans="3:30" x14ac:dyDescent="0.2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3"/>
      <c r="AC140" s="132" t="str">
        <f t="shared" si="0"/>
        <v/>
      </c>
      <c r="AD140" s="138" t="str">
        <f t="shared" si="1"/>
        <v/>
      </c>
    </row>
    <row r="141" spans="3:30" x14ac:dyDescent="0.2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3"/>
      <c r="AC141" s="132" t="str">
        <f t="shared" si="0"/>
        <v/>
      </c>
      <c r="AD141" s="138" t="str">
        <f t="shared" si="1"/>
        <v/>
      </c>
    </row>
    <row r="142" spans="3:30" x14ac:dyDescent="0.2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3"/>
      <c r="AC142" s="132" t="str">
        <f t="shared" si="0"/>
        <v/>
      </c>
      <c r="AD142" s="138" t="str">
        <f t="shared" si="1"/>
        <v/>
      </c>
    </row>
    <row r="143" spans="3:30" x14ac:dyDescent="0.2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3"/>
      <c r="AC143" s="132" t="str">
        <f t="shared" si="0"/>
        <v/>
      </c>
      <c r="AD143" s="138" t="str">
        <f t="shared" si="1"/>
        <v/>
      </c>
    </row>
    <row r="144" spans="3:30" x14ac:dyDescent="0.2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3"/>
      <c r="AC144" s="132" t="str">
        <f t="shared" si="0"/>
        <v/>
      </c>
      <c r="AD144" s="138" t="str">
        <f t="shared" si="1"/>
        <v/>
      </c>
    </row>
    <row r="145" spans="3:30" x14ac:dyDescent="0.2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3"/>
      <c r="AC145" s="132" t="str">
        <f t="shared" si="0"/>
        <v/>
      </c>
      <c r="AD145" s="138" t="str">
        <f t="shared" si="1"/>
        <v/>
      </c>
    </row>
    <row r="146" spans="3:30" x14ac:dyDescent="0.2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3"/>
      <c r="AC146" s="132" t="str">
        <f t="shared" si="0"/>
        <v/>
      </c>
      <c r="AD146" s="138" t="str">
        <f t="shared" si="1"/>
        <v/>
      </c>
    </row>
    <row r="147" spans="3:30" x14ac:dyDescent="0.2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3"/>
      <c r="AC147" s="132" t="str">
        <f t="shared" si="0"/>
        <v/>
      </c>
      <c r="AD147" s="138" t="str">
        <f t="shared" si="1"/>
        <v/>
      </c>
    </row>
    <row r="148" spans="3:30" x14ac:dyDescent="0.2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3"/>
      <c r="AC148" s="132" t="str">
        <f t="shared" si="0"/>
        <v/>
      </c>
      <c r="AD148" s="138" t="str">
        <f t="shared" si="1"/>
        <v/>
      </c>
    </row>
    <row r="149" spans="3:30" x14ac:dyDescent="0.2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3"/>
      <c r="AC149" s="132" t="str">
        <f t="shared" si="0"/>
        <v/>
      </c>
      <c r="AD149" s="138" t="str">
        <f t="shared" si="1"/>
        <v/>
      </c>
    </row>
    <row r="150" spans="3:30" x14ac:dyDescent="0.2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3"/>
      <c r="AC150" s="132" t="str">
        <f t="shared" si="0"/>
        <v/>
      </c>
      <c r="AD150" s="138" t="str">
        <f t="shared" si="1"/>
        <v/>
      </c>
    </row>
    <row r="151" spans="3:30" x14ac:dyDescent="0.2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3"/>
      <c r="AC151" s="132" t="str">
        <f t="shared" si="0"/>
        <v/>
      </c>
      <c r="AD151" s="138" t="str">
        <f t="shared" si="1"/>
        <v/>
      </c>
    </row>
    <row r="152" spans="3:30" x14ac:dyDescent="0.2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3"/>
      <c r="AC152" s="132" t="str">
        <f t="shared" si="0"/>
        <v/>
      </c>
      <c r="AD152" s="138" t="str">
        <f t="shared" si="1"/>
        <v/>
      </c>
    </row>
    <row r="153" spans="3:30" x14ac:dyDescent="0.2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3"/>
      <c r="AC153" s="132" t="str">
        <f t="shared" si="0"/>
        <v/>
      </c>
      <c r="AD153" s="138" t="str">
        <f t="shared" si="1"/>
        <v/>
      </c>
    </row>
    <row r="154" spans="3:30" x14ac:dyDescent="0.2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3"/>
      <c r="AC154" s="132" t="str">
        <f t="shared" si="0"/>
        <v/>
      </c>
      <c r="AD154" s="138" t="str">
        <f t="shared" si="1"/>
        <v/>
      </c>
    </row>
    <row r="155" spans="3:30" x14ac:dyDescent="0.2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3"/>
      <c r="AC155" s="132" t="str">
        <f t="shared" si="0"/>
        <v/>
      </c>
      <c r="AD155" s="138" t="str">
        <f t="shared" si="1"/>
        <v/>
      </c>
    </row>
    <row r="156" spans="3:30" x14ac:dyDescent="0.2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3"/>
      <c r="AC156" s="132" t="str">
        <f t="shared" si="0"/>
        <v/>
      </c>
      <c r="AD156" s="138" t="str">
        <f t="shared" si="1"/>
        <v/>
      </c>
    </row>
    <row r="157" spans="3:30" x14ac:dyDescent="0.2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3"/>
      <c r="AC157" s="132" t="str">
        <f t="shared" si="0"/>
        <v/>
      </c>
      <c r="AD157" s="138" t="str">
        <f t="shared" si="1"/>
        <v/>
      </c>
    </row>
    <row r="158" spans="3:30" x14ac:dyDescent="0.2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3"/>
      <c r="AC158" s="132" t="str">
        <f t="shared" si="0"/>
        <v/>
      </c>
      <c r="AD158" s="138" t="str">
        <f t="shared" si="1"/>
        <v/>
      </c>
    </row>
    <row r="159" spans="3:30" x14ac:dyDescent="0.2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3"/>
      <c r="AC159" s="132" t="str">
        <f t="shared" ref="AC159:AC190" si="2">IFERROR(W159/X159,"")</f>
        <v/>
      </c>
      <c r="AD159" s="138" t="str">
        <f t="shared" ref="AD159:AD190" si="3">IF(AA159&lt;&gt;"",IF(AA159&lt;&gt;"","Pinding","wip"),IF(C159&lt;&gt;"","wip",""))</f>
        <v/>
      </c>
    </row>
    <row r="160" spans="3:30" x14ac:dyDescent="0.2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3"/>
      <c r="AC160" s="132" t="str">
        <f t="shared" si="2"/>
        <v/>
      </c>
      <c r="AD160" s="138" t="str">
        <f t="shared" si="3"/>
        <v/>
      </c>
    </row>
    <row r="161" spans="3:30" x14ac:dyDescent="0.2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3"/>
      <c r="AC161" s="132" t="str">
        <f t="shared" si="2"/>
        <v/>
      </c>
      <c r="AD161" s="138" t="str">
        <f t="shared" si="3"/>
        <v/>
      </c>
    </row>
    <row r="162" spans="3:30" x14ac:dyDescent="0.2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3"/>
      <c r="AC162" s="132" t="str">
        <f t="shared" si="2"/>
        <v/>
      </c>
      <c r="AD162" s="138" t="str">
        <f t="shared" si="3"/>
        <v/>
      </c>
    </row>
    <row r="163" spans="3:30" x14ac:dyDescent="0.2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3"/>
      <c r="AC163" s="132" t="str">
        <f t="shared" si="2"/>
        <v/>
      </c>
      <c r="AD163" s="138" t="str">
        <f t="shared" si="3"/>
        <v/>
      </c>
    </row>
    <row r="164" spans="3:30" x14ac:dyDescent="0.2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3"/>
      <c r="AC164" s="132" t="str">
        <f t="shared" si="2"/>
        <v/>
      </c>
      <c r="AD164" s="138" t="str">
        <f t="shared" si="3"/>
        <v/>
      </c>
    </row>
    <row r="165" spans="3:30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3"/>
      <c r="AC165" s="132" t="str">
        <f t="shared" si="2"/>
        <v/>
      </c>
      <c r="AD165" s="138" t="str">
        <f t="shared" si="3"/>
        <v/>
      </c>
    </row>
    <row r="166" spans="3:30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3"/>
      <c r="AC166" s="132" t="str">
        <f t="shared" si="2"/>
        <v/>
      </c>
      <c r="AD166" s="138" t="str">
        <f t="shared" si="3"/>
        <v/>
      </c>
    </row>
    <row r="167" spans="3:30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3"/>
      <c r="AC167" s="132" t="str">
        <f t="shared" si="2"/>
        <v/>
      </c>
      <c r="AD167" s="138" t="str">
        <f t="shared" si="3"/>
        <v/>
      </c>
    </row>
    <row r="168" spans="3:30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2"/>
        <v/>
      </c>
      <c r="AD168" s="138" t="str">
        <f t="shared" si="3"/>
        <v/>
      </c>
    </row>
    <row r="169" spans="3:30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2"/>
        <v/>
      </c>
      <c r="AD169" s="138" t="str">
        <f t="shared" si="3"/>
        <v/>
      </c>
    </row>
    <row r="170" spans="3:30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2"/>
        <v/>
      </c>
      <c r="AD170" s="138" t="str">
        <f t="shared" si="3"/>
        <v/>
      </c>
    </row>
    <row r="171" spans="3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2"/>
        <v/>
      </c>
      <c r="AD171" s="138" t="str">
        <f t="shared" si="3"/>
        <v/>
      </c>
    </row>
    <row r="172" spans="3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2"/>
        <v/>
      </c>
      <c r="AD172" s="138" t="str">
        <f t="shared" si="3"/>
        <v/>
      </c>
    </row>
    <row r="173" spans="3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2"/>
        <v/>
      </c>
      <c r="AD173" s="138" t="str">
        <f t="shared" si="3"/>
        <v/>
      </c>
    </row>
    <row r="174" spans="3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2"/>
        <v/>
      </c>
      <c r="AD174" s="138" t="str">
        <f t="shared" si="3"/>
        <v/>
      </c>
    </row>
    <row r="175" spans="3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2"/>
        <v/>
      </c>
      <c r="AD175" s="138" t="str">
        <f t="shared" si="3"/>
        <v/>
      </c>
    </row>
    <row r="176" spans="3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2"/>
        <v/>
      </c>
      <c r="AD176" s="138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2"/>
        <v/>
      </c>
      <c r="AD177" s="138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2"/>
        <v/>
      </c>
      <c r="AD178" s="138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2"/>
        <v/>
      </c>
      <c r="AD179" s="138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2"/>
        <v/>
      </c>
      <c r="AD180" s="138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2"/>
        <v/>
      </c>
      <c r="AD181" s="138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2"/>
        <v/>
      </c>
      <c r="AD182" s="138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2"/>
        <v/>
      </c>
      <c r="AD183" s="138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2"/>
        <v/>
      </c>
      <c r="AD184" s="138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2"/>
        <v/>
      </c>
      <c r="AD185" s="138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2"/>
        <v/>
      </c>
      <c r="AD186" s="138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2"/>
        <v/>
      </c>
      <c r="AD187" s="138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2"/>
        <v/>
      </c>
      <c r="AD188" s="138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2"/>
        <v/>
      </c>
      <c r="AD189" s="138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2"/>
        <v/>
      </c>
      <c r="AD190" s="138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4">IFERROR(W191/X191,"")</f>
        <v/>
      </c>
      <c r="AD191" s="138" t="str">
        <f t="shared" ref="AD191:AD222" si="5">IF(AA191&lt;&gt;"",IF(AA191&lt;&gt;"","Pinding","wip"),IF(C191&lt;&gt;"","wip",""))</f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4"/>
        <v/>
      </c>
      <c r="AD192" s="138" t="str">
        <f t="shared" si="5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4"/>
        <v/>
      </c>
      <c r="AD193" s="138" t="str">
        <f t="shared" si="5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4"/>
        <v/>
      </c>
      <c r="AD194" s="138" t="str">
        <f t="shared" si="5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4"/>
        <v/>
      </c>
      <c r="AD195" s="138" t="str">
        <f t="shared" si="5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4"/>
        <v/>
      </c>
      <c r="AD196" s="138" t="str">
        <f t="shared" si="5"/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4"/>
        <v/>
      </c>
      <c r="AD197" s="138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4"/>
        <v/>
      </c>
      <c r="AD198" s="138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4"/>
        <v/>
      </c>
      <c r="AD199" s="138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4"/>
        <v/>
      </c>
      <c r="AD200" s="138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4"/>
        <v/>
      </c>
      <c r="AD201" s="138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4"/>
        <v/>
      </c>
      <c r="AD202" s="138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4"/>
        <v/>
      </c>
      <c r="AD203" s="138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4"/>
        <v/>
      </c>
      <c r="AD204" s="138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4"/>
        <v/>
      </c>
      <c r="AD205" s="138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4"/>
        <v/>
      </c>
      <c r="AD206" s="138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4"/>
        <v/>
      </c>
      <c r="AD207" s="138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4"/>
        <v/>
      </c>
      <c r="AD208" s="138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4"/>
        <v/>
      </c>
      <c r="AD209" s="138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4"/>
        <v/>
      </c>
      <c r="AD210" s="138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4"/>
        <v/>
      </c>
      <c r="AD211" s="138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4"/>
        <v/>
      </c>
      <c r="AD212" s="138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4"/>
        <v/>
      </c>
      <c r="AD213" s="138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4"/>
        <v/>
      </c>
      <c r="AD214" s="138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4"/>
        <v/>
      </c>
      <c r="AD215" s="138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4"/>
        <v/>
      </c>
      <c r="AD216" s="138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4"/>
        <v/>
      </c>
      <c r="AD217" s="138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4"/>
        <v/>
      </c>
      <c r="AD218" s="138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4"/>
        <v/>
      </c>
      <c r="AD219" s="138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4"/>
        <v/>
      </c>
      <c r="AD220" s="138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4"/>
        <v/>
      </c>
      <c r="AD221" s="138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4"/>
        <v/>
      </c>
      <c r="AD222" s="138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6">IFERROR(W223/X223,"")</f>
        <v/>
      </c>
      <c r="AD223" s="138" t="str">
        <f t="shared" ref="AD223:AD241" si="7">IF(AA223&lt;&gt;"",IF(AA223&lt;&gt;"","Pinding","wip"),IF(C223&lt;&gt;"","wip",""))</f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6"/>
        <v/>
      </c>
      <c r="AD224" s="138" t="str">
        <f t="shared" si="7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6"/>
        <v/>
      </c>
      <c r="AD225" s="138" t="str">
        <f t="shared" si="7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6"/>
        <v/>
      </c>
      <c r="AD226" s="138" t="str">
        <f t="shared" si="7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6"/>
        <v/>
      </c>
      <c r="AD227" s="138" t="str">
        <f t="shared" si="7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6"/>
        <v/>
      </c>
      <c r="AD228" s="138" t="str">
        <f t="shared" si="7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6"/>
        <v/>
      </c>
      <c r="AD229" s="138" t="str">
        <f t="shared" si="7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6"/>
        <v/>
      </c>
      <c r="AD230" s="138" t="str">
        <f t="shared" si="7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6"/>
        <v/>
      </c>
      <c r="AD231" s="138" t="str">
        <f t="shared" si="7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6"/>
        <v/>
      </c>
      <c r="AD232" s="138" t="str">
        <f t="shared" si="7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6"/>
        <v/>
      </c>
      <c r="AD233" s="138" t="str">
        <f t="shared" si="7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6"/>
        <v/>
      </c>
      <c r="AD234" s="138" t="str">
        <f t="shared" si="7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6"/>
        <v/>
      </c>
      <c r="AD235" s="138" t="str">
        <f t="shared" si="7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6"/>
        <v/>
      </c>
      <c r="AD236" s="138" t="str">
        <f t="shared" si="7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6"/>
        <v/>
      </c>
      <c r="AD237" s="138" t="str">
        <f t="shared" si="7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6"/>
        <v/>
      </c>
      <c r="AD238" s="138" t="str">
        <f t="shared" si="7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6"/>
        <v/>
      </c>
      <c r="AD239" s="138" t="str">
        <f t="shared" si="7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6"/>
        <v/>
      </c>
      <c r="AD240" s="138" t="str">
        <f t="shared" si="7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6"/>
        <v/>
      </c>
      <c r="AD241" s="138" t="str">
        <f t="shared" si="7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3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371" priority="3" stopIfTrue="1">
      <formula>O4&lt;$AU4</formula>
    </cfRule>
    <cfRule type="expression" dxfId="370" priority="4" stopIfTrue="1">
      <formula>O4&gt;$AU4</formula>
    </cfRule>
  </conditionalFormatting>
  <conditionalFormatting sqref="O5:O631">
    <cfRule type="expression" dxfId="369" priority="1" stopIfTrue="1">
      <formula>O5&lt;$AU5</formula>
    </cfRule>
    <cfRule type="expression" dxfId="368" priority="2" stopIfTrue="1">
      <formula>O5&gt;$AU5</formula>
    </cfRule>
  </conditionalFormatting>
  <hyperlinks>
    <hyperlink ref="W1" location="index!A1" display="العودة للفهرس" xr:uid="{00000000-0004-0000-0300-000000000000}"/>
    <hyperlink ref="AE1" location="index!A1" display="العودة للفهرس" xr:uid="{00000000-0004-0000-03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71" hidden="1" customWidth="1"/>
    <col min="3" max="3" width="15.625" style="174" customWidth="1"/>
    <col min="4" max="5" width="15.625" style="174" hidden="1" customWidth="1"/>
    <col min="6" max="6" width="32" style="171" customWidth="1"/>
    <col min="7" max="7" width="24.875" style="175" hidden="1" customWidth="1"/>
    <col min="8" max="8" width="14.125" style="171" customWidth="1"/>
    <col min="9" max="9" width="10.375" style="272" customWidth="1"/>
    <col min="10" max="10" width="11.25" style="273" customWidth="1"/>
    <col min="11" max="11" width="13" style="274" customWidth="1"/>
    <col min="12" max="13" width="11.75" style="177" customWidth="1"/>
    <col min="14" max="14" width="15.375" style="275" customWidth="1"/>
    <col min="15" max="23" width="9.125" style="171" customWidth="1"/>
    <col min="24" max="16384" width="9.125" style="171"/>
  </cols>
  <sheetData>
    <row r="1" spans="1:23" s="228" customFormat="1" ht="41.25" customHeight="1" thickBot="1" x14ac:dyDescent="0.25">
      <c r="A1" s="161"/>
      <c r="B1" s="116"/>
      <c r="C1" s="161"/>
      <c r="D1" s="161"/>
      <c r="E1" s="161"/>
      <c r="F1" s="162" t="s">
        <v>632</v>
      </c>
      <c r="H1" s="163" t="s">
        <v>633</v>
      </c>
      <c r="I1" s="163"/>
      <c r="J1" s="164"/>
      <c r="K1" s="163"/>
      <c r="L1" s="164"/>
      <c r="M1" s="164"/>
      <c r="N1" s="164"/>
      <c r="O1" s="66" t="s">
        <v>89</v>
      </c>
    </row>
    <row r="2" spans="1:23" s="228" customFormat="1" ht="52.5" customHeight="1" x14ac:dyDescent="0.2">
      <c r="A2" s="336" t="s">
        <v>91</v>
      </c>
      <c r="B2" s="336" t="s">
        <v>92</v>
      </c>
      <c r="C2" s="357" t="s">
        <v>634</v>
      </c>
      <c r="D2" s="357" t="s">
        <v>95</v>
      </c>
      <c r="E2" s="357" t="s">
        <v>94</v>
      </c>
      <c r="F2" s="359" t="s">
        <v>635</v>
      </c>
      <c r="G2" s="330" t="s">
        <v>98</v>
      </c>
      <c r="H2" s="330" t="s">
        <v>96</v>
      </c>
      <c r="I2" s="331" t="s">
        <v>102</v>
      </c>
      <c r="J2" s="332" t="s">
        <v>102</v>
      </c>
      <c r="K2" s="303"/>
      <c r="L2" s="321" t="s">
        <v>109</v>
      </c>
      <c r="M2" s="321" t="s">
        <v>110</v>
      </c>
      <c r="N2" s="360" t="s">
        <v>137</v>
      </c>
    </row>
    <row r="3" spans="1:23" s="228" customFormat="1" ht="52.5" customHeight="1" x14ac:dyDescent="0.2">
      <c r="A3" s="297"/>
      <c r="B3" s="297"/>
      <c r="C3" s="358"/>
      <c r="D3" s="358"/>
      <c r="E3" s="358"/>
      <c r="F3" s="358"/>
      <c r="G3" s="297"/>
      <c r="H3" s="297"/>
      <c r="I3" s="297"/>
      <c r="J3" s="260" t="s">
        <v>139</v>
      </c>
      <c r="K3" s="259" t="s">
        <v>140</v>
      </c>
      <c r="L3" s="297"/>
      <c r="M3" s="297"/>
      <c r="N3" s="297"/>
    </row>
    <row r="4" spans="1:23" s="195" customFormat="1" ht="20.25" customHeight="1" x14ac:dyDescent="0.2">
      <c r="A4" s="191"/>
      <c r="B4" s="192"/>
      <c r="C4" s="193"/>
      <c r="D4" s="193"/>
      <c r="E4" s="193"/>
      <c r="F4" s="194"/>
      <c r="I4" s="262"/>
      <c r="J4" s="263"/>
      <c r="K4" s="264"/>
      <c r="L4" s="190"/>
      <c r="M4" s="190"/>
      <c r="N4" s="220" t="str">
        <f t="shared" ref="N4:N35" si="0">IFERROR((L4-I4)/I4,"")</f>
        <v/>
      </c>
      <c r="O4" s="228"/>
      <c r="P4" s="228"/>
      <c r="Q4" s="228"/>
      <c r="R4" s="228"/>
      <c r="S4" s="228"/>
      <c r="T4" s="228"/>
      <c r="U4" s="228"/>
      <c r="V4" s="228"/>
      <c r="W4" s="228"/>
    </row>
    <row r="5" spans="1:23" s="195" customFormat="1" ht="20.25" customHeight="1" x14ac:dyDescent="0.2">
      <c r="A5" s="191"/>
      <c r="B5" s="192"/>
      <c r="C5" s="193"/>
      <c r="D5" s="193"/>
      <c r="E5" s="193"/>
      <c r="F5" s="194"/>
      <c r="I5" s="262"/>
      <c r="J5" s="263"/>
      <c r="K5" s="264"/>
      <c r="L5" s="190"/>
      <c r="M5" s="190"/>
      <c r="N5" s="220" t="str">
        <f t="shared" si="0"/>
        <v/>
      </c>
      <c r="O5" s="228"/>
      <c r="P5" s="228"/>
      <c r="Q5" s="228"/>
      <c r="R5" s="228"/>
      <c r="S5" s="228"/>
      <c r="T5" s="228"/>
      <c r="U5" s="228"/>
      <c r="V5" s="228"/>
      <c r="W5" s="228"/>
    </row>
    <row r="6" spans="1:23" s="195" customFormat="1" ht="20.25" customHeight="1" x14ac:dyDescent="0.2">
      <c r="A6" s="191"/>
      <c r="B6" s="192"/>
      <c r="C6" s="193"/>
      <c r="D6" s="193"/>
      <c r="E6" s="193"/>
      <c r="F6" s="194"/>
      <c r="I6" s="262"/>
      <c r="J6" s="263"/>
      <c r="K6" s="264"/>
      <c r="L6" s="190"/>
      <c r="M6" s="190"/>
      <c r="N6" s="220" t="str">
        <f t="shared" si="0"/>
        <v/>
      </c>
      <c r="O6" s="228"/>
      <c r="P6" s="228"/>
      <c r="Q6" s="228"/>
      <c r="R6" s="228"/>
      <c r="S6" s="228"/>
      <c r="T6" s="228"/>
      <c r="U6" s="228"/>
      <c r="V6" s="228"/>
      <c r="W6" s="228"/>
    </row>
    <row r="7" spans="1:23" s="195" customFormat="1" ht="20.25" customHeight="1" x14ac:dyDescent="0.2">
      <c r="A7" s="191"/>
      <c r="B7" s="192"/>
      <c r="C7" s="193"/>
      <c r="D7" s="193"/>
      <c r="E7" s="193"/>
      <c r="F7" s="194"/>
      <c r="I7" s="262"/>
      <c r="J7" s="263"/>
      <c r="K7" s="264"/>
      <c r="L7" s="190"/>
      <c r="M7" s="190"/>
      <c r="N7" s="220" t="str">
        <f t="shared" si="0"/>
        <v/>
      </c>
      <c r="O7" s="228"/>
      <c r="P7" s="228"/>
      <c r="Q7" s="228"/>
      <c r="R7" s="228"/>
      <c r="S7" s="228"/>
      <c r="T7" s="228"/>
      <c r="U7" s="228"/>
      <c r="V7" s="228"/>
      <c r="W7" s="228"/>
    </row>
    <row r="8" spans="1:23" s="195" customFormat="1" ht="20.25" customHeight="1" x14ac:dyDescent="0.2">
      <c r="A8" s="191"/>
      <c r="B8" s="192"/>
      <c r="C8" s="193"/>
      <c r="D8" s="193"/>
      <c r="E8" s="193"/>
      <c r="F8" s="194"/>
      <c r="I8" s="262"/>
      <c r="J8" s="263"/>
      <c r="K8" s="264"/>
      <c r="L8" s="190"/>
      <c r="M8" s="190"/>
      <c r="N8" s="220" t="str">
        <f t="shared" si="0"/>
        <v/>
      </c>
      <c r="O8" s="228"/>
      <c r="P8" s="228"/>
      <c r="Q8" s="228"/>
      <c r="R8" s="228"/>
      <c r="S8" s="228"/>
      <c r="T8" s="228"/>
      <c r="U8" s="228"/>
      <c r="V8" s="228"/>
      <c r="W8" s="228"/>
    </row>
    <row r="9" spans="1:23" s="195" customFormat="1" ht="20.25" customHeight="1" x14ac:dyDescent="0.2">
      <c r="A9" s="191"/>
      <c r="B9" s="192"/>
      <c r="C9" s="193"/>
      <c r="D9" s="193"/>
      <c r="E9" s="193"/>
      <c r="F9" s="194"/>
      <c r="I9" s="262"/>
      <c r="J9" s="263"/>
      <c r="K9" s="264"/>
      <c r="L9" s="190"/>
      <c r="M9" s="190"/>
      <c r="N9" s="220" t="str">
        <f t="shared" si="0"/>
        <v/>
      </c>
      <c r="O9" s="228"/>
      <c r="P9" s="228"/>
      <c r="Q9" s="228"/>
      <c r="R9" s="228"/>
      <c r="S9" s="228"/>
      <c r="T9" s="228"/>
      <c r="U9" s="228"/>
      <c r="V9" s="228"/>
      <c r="W9" s="228"/>
    </row>
    <row r="10" spans="1:23" s="195" customFormat="1" ht="20.25" customHeight="1" x14ac:dyDescent="0.2">
      <c r="A10" s="191"/>
      <c r="B10" s="192"/>
      <c r="C10" s="193"/>
      <c r="D10" s="193"/>
      <c r="E10" s="193"/>
      <c r="F10" s="194"/>
      <c r="I10" s="262"/>
      <c r="J10" s="263"/>
      <c r="K10" s="264"/>
      <c r="L10" s="190"/>
      <c r="M10" s="190"/>
      <c r="N10" s="220" t="str">
        <f t="shared" si="0"/>
        <v/>
      </c>
      <c r="O10" s="228"/>
      <c r="P10" s="228"/>
      <c r="Q10" s="228"/>
      <c r="R10" s="228"/>
      <c r="S10" s="228"/>
      <c r="T10" s="228"/>
      <c r="U10" s="228"/>
      <c r="V10" s="228"/>
      <c r="W10" s="228"/>
    </row>
    <row r="11" spans="1:23" s="195" customFormat="1" ht="20.25" customHeight="1" x14ac:dyDescent="0.2">
      <c r="A11" s="191"/>
      <c r="B11" s="192"/>
      <c r="C11" s="193"/>
      <c r="D11" s="193"/>
      <c r="E11" s="193"/>
      <c r="F11" s="194"/>
      <c r="I11" s="262"/>
      <c r="J11" s="263"/>
      <c r="K11" s="264"/>
      <c r="L11" s="190"/>
      <c r="M11" s="190"/>
      <c r="N11" s="220" t="str">
        <f t="shared" si="0"/>
        <v/>
      </c>
      <c r="O11" s="228"/>
      <c r="P11" s="228"/>
      <c r="Q11" s="228"/>
      <c r="R11" s="228"/>
      <c r="S11" s="228"/>
      <c r="T11" s="228"/>
      <c r="U11" s="228"/>
      <c r="V11" s="228"/>
      <c r="W11" s="228"/>
    </row>
    <row r="12" spans="1:23" s="195" customFormat="1" ht="20.25" customHeight="1" x14ac:dyDescent="0.2">
      <c r="A12" s="191"/>
      <c r="B12" s="192"/>
      <c r="C12" s="193"/>
      <c r="D12" s="193"/>
      <c r="E12" s="193"/>
      <c r="F12" s="194"/>
      <c r="I12" s="262"/>
      <c r="J12" s="263"/>
      <c r="K12" s="264"/>
      <c r="L12" s="190"/>
      <c r="M12" s="190"/>
      <c r="N12" s="220" t="str">
        <f t="shared" si="0"/>
        <v/>
      </c>
      <c r="O12" s="228"/>
      <c r="P12" s="228"/>
      <c r="Q12" s="228"/>
      <c r="R12" s="228"/>
      <c r="S12" s="228"/>
      <c r="T12" s="228"/>
      <c r="U12" s="228"/>
      <c r="V12" s="228"/>
      <c r="W12" s="228"/>
    </row>
    <row r="13" spans="1:23" s="195" customFormat="1" ht="20.25" customHeight="1" x14ac:dyDescent="0.2">
      <c r="A13" s="191"/>
      <c r="B13" s="192"/>
      <c r="C13" s="193"/>
      <c r="D13" s="193"/>
      <c r="E13" s="193"/>
      <c r="F13" s="194"/>
      <c r="I13" s="262"/>
      <c r="J13" s="263"/>
      <c r="K13" s="264"/>
      <c r="L13" s="190"/>
      <c r="M13" s="190"/>
      <c r="N13" s="220" t="str">
        <f t="shared" si="0"/>
        <v/>
      </c>
      <c r="O13" s="228"/>
      <c r="P13" s="228"/>
      <c r="Q13" s="228"/>
      <c r="R13" s="228"/>
      <c r="S13" s="228"/>
      <c r="T13" s="228"/>
      <c r="U13" s="228"/>
      <c r="V13" s="228"/>
      <c r="W13" s="228"/>
    </row>
    <row r="14" spans="1:23" s="195" customFormat="1" ht="20.25" customHeight="1" x14ac:dyDescent="0.2">
      <c r="A14" s="191"/>
      <c r="B14" s="192"/>
      <c r="C14" s="193"/>
      <c r="D14" s="193"/>
      <c r="E14" s="193"/>
      <c r="F14" s="194"/>
      <c r="I14" s="262"/>
      <c r="J14" s="263"/>
      <c r="K14" s="264"/>
      <c r="L14" s="190"/>
      <c r="M14" s="190"/>
      <c r="N14" s="220" t="str">
        <f t="shared" si="0"/>
        <v/>
      </c>
      <c r="O14" s="228"/>
      <c r="P14" s="228"/>
      <c r="Q14" s="228"/>
      <c r="R14" s="228"/>
      <c r="S14" s="228"/>
      <c r="T14" s="228"/>
      <c r="U14" s="228"/>
      <c r="V14" s="228"/>
      <c r="W14" s="228"/>
    </row>
    <row r="15" spans="1:23" s="195" customFormat="1" ht="20.25" customHeight="1" x14ac:dyDescent="0.2">
      <c r="A15" s="191"/>
      <c r="B15" s="192"/>
      <c r="C15" s="193"/>
      <c r="D15" s="193"/>
      <c r="E15" s="193"/>
      <c r="F15" s="194"/>
      <c r="I15" s="262"/>
      <c r="J15" s="263"/>
      <c r="K15" s="264"/>
      <c r="L15" s="190"/>
      <c r="M15" s="190"/>
      <c r="N15" s="220" t="str">
        <f t="shared" si="0"/>
        <v/>
      </c>
      <c r="O15" s="228"/>
      <c r="P15" s="228"/>
      <c r="Q15" s="228"/>
      <c r="R15" s="228"/>
      <c r="S15" s="228"/>
      <c r="T15" s="228"/>
      <c r="U15" s="228"/>
      <c r="V15" s="228"/>
      <c r="W15" s="228"/>
    </row>
    <row r="16" spans="1:23" s="195" customFormat="1" ht="20.25" customHeight="1" x14ac:dyDescent="0.2">
      <c r="A16" s="191"/>
      <c r="B16" s="192"/>
      <c r="C16" s="193"/>
      <c r="D16" s="193"/>
      <c r="E16" s="193"/>
      <c r="F16" s="194"/>
      <c r="I16" s="262"/>
      <c r="J16" s="263"/>
      <c r="K16" s="264"/>
      <c r="L16" s="190"/>
      <c r="M16" s="190"/>
      <c r="N16" s="220" t="str">
        <f t="shared" si="0"/>
        <v/>
      </c>
      <c r="O16" s="228"/>
      <c r="P16" s="228"/>
      <c r="Q16" s="228"/>
      <c r="R16" s="228"/>
      <c r="S16" s="228"/>
      <c r="T16" s="228"/>
      <c r="U16" s="228"/>
      <c r="V16" s="228"/>
      <c r="W16" s="228"/>
    </row>
    <row r="17" spans="1:23" s="195" customFormat="1" ht="20.25" customHeight="1" x14ac:dyDescent="0.2">
      <c r="A17" s="191"/>
      <c r="B17" s="192"/>
      <c r="C17" s="193"/>
      <c r="D17" s="193"/>
      <c r="E17" s="193"/>
      <c r="F17" s="194"/>
      <c r="I17" s="262"/>
      <c r="J17" s="263"/>
      <c r="K17" s="264"/>
      <c r="L17" s="190"/>
      <c r="M17" s="190"/>
      <c r="N17" s="220" t="str">
        <f t="shared" si="0"/>
        <v/>
      </c>
      <c r="O17" s="228"/>
      <c r="P17" s="228"/>
      <c r="Q17" s="228"/>
      <c r="R17" s="228"/>
      <c r="S17" s="228"/>
      <c r="T17" s="228"/>
      <c r="U17" s="228"/>
      <c r="V17" s="228"/>
      <c r="W17" s="228"/>
    </row>
    <row r="18" spans="1:23" s="195" customFormat="1" ht="20.25" customHeight="1" x14ac:dyDescent="0.2">
      <c r="A18" s="191"/>
      <c r="B18" s="192"/>
      <c r="C18" s="193"/>
      <c r="D18" s="193"/>
      <c r="E18" s="193"/>
      <c r="F18" s="194"/>
      <c r="I18" s="262"/>
      <c r="J18" s="263"/>
      <c r="K18" s="264"/>
      <c r="L18" s="190"/>
      <c r="M18" s="190"/>
      <c r="N18" s="220" t="str">
        <f t="shared" si="0"/>
        <v/>
      </c>
      <c r="O18" s="228"/>
      <c r="P18" s="228"/>
      <c r="Q18" s="228"/>
      <c r="R18" s="228"/>
      <c r="S18" s="228"/>
      <c r="T18" s="228"/>
      <c r="U18" s="228"/>
      <c r="V18" s="228"/>
      <c r="W18" s="228"/>
    </row>
    <row r="19" spans="1:23" s="195" customFormat="1" ht="20.25" customHeight="1" x14ac:dyDescent="0.2">
      <c r="A19" s="191"/>
      <c r="B19" s="192"/>
      <c r="C19" s="193"/>
      <c r="D19" s="193"/>
      <c r="E19" s="193"/>
      <c r="F19" s="194"/>
      <c r="I19" s="262"/>
      <c r="J19" s="263"/>
      <c r="K19" s="264"/>
      <c r="L19" s="190"/>
      <c r="M19" s="190"/>
      <c r="N19" s="220" t="str">
        <f t="shared" si="0"/>
        <v/>
      </c>
      <c r="O19" s="228"/>
      <c r="P19" s="228"/>
      <c r="Q19" s="228"/>
      <c r="R19" s="228"/>
      <c r="S19" s="228"/>
      <c r="T19" s="228"/>
      <c r="U19" s="228"/>
      <c r="V19" s="228"/>
      <c r="W19" s="228"/>
    </row>
    <row r="20" spans="1:23" s="195" customFormat="1" ht="20.25" customHeight="1" x14ac:dyDescent="0.2">
      <c r="A20" s="191"/>
      <c r="B20" s="192"/>
      <c r="C20" s="193"/>
      <c r="D20" s="193"/>
      <c r="E20" s="193"/>
      <c r="F20" s="194"/>
      <c r="I20" s="262"/>
      <c r="J20" s="263"/>
      <c r="K20" s="264"/>
      <c r="L20" s="190"/>
      <c r="M20" s="190"/>
      <c r="N20" s="220" t="str">
        <f t="shared" si="0"/>
        <v/>
      </c>
      <c r="O20" s="228"/>
      <c r="P20" s="228"/>
      <c r="Q20" s="228"/>
      <c r="R20" s="228"/>
      <c r="S20" s="228"/>
      <c r="T20" s="228"/>
      <c r="U20" s="228"/>
      <c r="V20" s="228"/>
      <c r="W20" s="228"/>
    </row>
    <row r="21" spans="1:23" s="195" customFormat="1" ht="20.25" customHeight="1" x14ac:dyDescent="0.2">
      <c r="A21" s="191"/>
      <c r="B21" s="192"/>
      <c r="C21" s="193"/>
      <c r="D21" s="193"/>
      <c r="E21" s="193"/>
      <c r="F21" s="194"/>
      <c r="I21" s="262"/>
      <c r="J21" s="263"/>
      <c r="K21" s="264"/>
      <c r="L21" s="190"/>
      <c r="M21" s="190"/>
      <c r="N21" s="220" t="str">
        <f t="shared" si="0"/>
        <v/>
      </c>
      <c r="O21" s="228"/>
      <c r="P21" s="228"/>
      <c r="Q21" s="228"/>
      <c r="R21" s="228"/>
      <c r="S21" s="228"/>
      <c r="T21" s="228"/>
      <c r="U21" s="228"/>
      <c r="V21" s="228"/>
      <c r="W21" s="228"/>
    </row>
    <row r="22" spans="1:23" s="195" customFormat="1" ht="20.25" customHeight="1" x14ac:dyDescent="0.2">
      <c r="A22" s="191"/>
      <c r="B22" s="192"/>
      <c r="C22" s="193"/>
      <c r="D22" s="193"/>
      <c r="E22" s="193"/>
      <c r="F22" s="194"/>
      <c r="I22" s="262"/>
      <c r="J22" s="263"/>
      <c r="K22" s="264"/>
      <c r="L22" s="190"/>
      <c r="M22" s="190"/>
      <c r="N22" s="220" t="str">
        <f t="shared" si="0"/>
        <v/>
      </c>
      <c r="O22" s="228"/>
      <c r="P22" s="228"/>
      <c r="Q22" s="228"/>
      <c r="R22" s="228"/>
      <c r="S22" s="228"/>
      <c r="T22" s="228"/>
      <c r="U22" s="228"/>
      <c r="V22" s="228"/>
      <c r="W22" s="228"/>
    </row>
    <row r="23" spans="1:23" s="195" customFormat="1" ht="20.25" customHeight="1" x14ac:dyDescent="0.2">
      <c r="A23" s="191"/>
      <c r="B23" s="192"/>
      <c r="C23" s="193"/>
      <c r="D23" s="193"/>
      <c r="E23" s="193"/>
      <c r="F23" s="194"/>
      <c r="I23" s="262"/>
      <c r="J23" s="263"/>
      <c r="K23" s="264"/>
      <c r="L23" s="190"/>
      <c r="M23" s="190"/>
      <c r="N23" s="220" t="str">
        <f t="shared" si="0"/>
        <v/>
      </c>
      <c r="O23" s="228"/>
      <c r="P23" s="228"/>
      <c r="Q23" s="228"/>
      <c r="R23" s="228"/>
      <c r="S23" s="228"/>
      <c r="T23" s="228"/>
      <c r="U23" s="228"/>
      <c r="V23" s="228"/>
      <c r="W23" s="228"/>
    </row>
    <row r="24" spans="1:23" s="195" customFormat="1" ht="20.25" customHeight="1" x14ac:dyDescent="0.2">
      <c r="A24" s="191"/>
      <c r="B24" s="192"/>
      <c r="C24" s="193"/>
      <c r="D24" s="193"/>
      <c r="E24" s="193"/>
      <c r="F24" s="194"/>
      <c r="I24" s="262"/>
      <c r="J24" s="263"/>
      <c r="K24" s="264"/>
      <c r="L24" s="190"/>
      <c r="M24" s="190"/>
      <c r="N24" s="220" t="str">
        <f t="shared" si="0"/>
        <v/>
      </c>
      <c r="O24" s="228"/>
      <c r="P24" s="228"/>
      <c r="Q24" s="228"/>
      <c r="R24" s="228"/>
      <c r="S24" s="228"/>
      <c r="T24" s="228"/>
      <c r="U24" s="228"/>
      <c r="V24" s="228"/>
      <c r="W24" s="228"/>
    </row>
    <row r="25" spans="1:23" s="195" customFormat="1" ht="20.25" customHeight="1" x14ac:dyDescent="0.2">
      <c r="A25" s="191"/>
      <c r="B25" s="192"/>
      <c r="C25" s="193"/>
      <c r="D25" s="193"/>
      <c r="E25" s="193"/>
      <c r="F25" s="194"/>
      <c r="I25" s="262"/>
      <c r="J25" s="263"/>
      <c r="K25" s="264"/>
      <c r="L25" s="190"/>
      <c r="M25" s="190"/>
      <c r="N25" s="220" t="str">
        <f t="shared" si="0"/>
        <v/>
      </c>
      <c r="O25" s="228"/>
      <c r="P25" s="228"/>
      <c r="Q25" s="228"/>
      <c r="R25" s="228"/>
      <c r="S25" s="228"/>
      <c r="T25" s="228"/>
      <c r="U25" s="228"/>
      <c r="V25" s="228"/>
      <c r="W25" s="228"/>
    </row>
    <row r="26" spans="1:23" s="195" customFormat="1" ht="20.25" customHeight="1" x14ac:dyDescent="0.2">
      <c r="A26" s="191"/>
      <c r="B26" s="192"/>
      <c r="C26" s="193"/>
      <c r="D26" s="193"/>
      <c r="E26" s="193"/>
      <c r="F26" s="194"/>
      <c r="I26" s="262"/>
      <c r="J26" s="263"/>
      <c r="K26" s="264"/>
      <c r="L26" s="190"/>
      <c r="M26" s="190"/>
      <c r="N26" s="220" t="str">
        <f t="shared" si="0"/>
        <v/>
      </c>
      <c r="O26" s="228"/>
      <c r="P26" s="228"/>
      <c r="Q26" s="228"/>
      <c r="R26" s="228"/>
      <c r="S26" s="228"/>
      <c r="T26" s="228"/>
      <c r="U26" s="228"/>
      <c r="V26" s="228"/>
      <c r="W26" s="228"/>
    </row>
    <row r="27" spans="1:23" s="195" customFormat="1" ht="20.25" customHeight="1" x14ac:dyDescent="0.2">
      <c r="A27" s="191"/>
      <c r="B27" s="192"/>
      <c r="C27" s="193"/>
      <c r="D27" s="193"/>
      <c r="E27" s="193"/>
      <c r="F27" s="194"/>
      <c r="I27" s="262"/>
      <c r="J27" s="263"/>
      <c r="K27" s="264"/>
      <c r="L27" s="190"/>
      <c r="M27" s="190"/>
      <c r="N27" s="220" t="str">
        <f t="shared" si="0"/>
        <v/>
      </c>
      <c r="O27" s="228"/>
      <c r="P27" s="228"/>
      <c r="Q27" s="228"/>
      <c r="R27" s="228"/>
      <c r="S27" s="228"/>
      <c r="T27" s="228"/>
      <c r="U27" s="228"/>
      <c r="V27" s="228"/>
      <c r="W27" s="228"/>
    </row>
    <row r="28" spans="1:23" s="195" customFormat="1" ht="20.25" customHeight="1" x14ac:dyDescent="0.2">
      <c r="A28" s="191"/>
      <c r="B28" s="192"/>
      <c r="C28" s="193"/>
      <c r="D28" s="193"/>
      <c r="E28" s="193"/>
      <c r="F28" s="194"/>
      <c r="I28" s="262"/>
      <c r="J28" s="263"/>
      <c r="K28" s="264"/>
      <c r="L28" s="190"/>
      <c r="M28" s="190"/>
      <c r="N28" s="220" t="str">
        <f t="shared" si="0"/>
        <v/>
      </c>
      <c r="O28" s="228"/>
      <c r="P28" s="228"/>
      <c r="Q28" s="228"/>
      <c r="R28" s="228"/>
      <c r="S28" s="228"/>
      <c r="T28" s="228"/>
      <c r="U28" s="228"/>
      <c r="V28" s="228"/>
      <c r="W28" s="228"/>
    </row>
    <row r="29" spans="1:23" s="195" customFormat="1" ht="20.25" customHeight="1" x14ac:dyDescent="0.2">
      <c r="A29" s="191"/>
      <c r="B29" s="192"/>
      <c r="C29" s="193"/>
      <c r="D29" s="193"/>
      <c r="E29" s="193"/>
      <c r="F29" s="194"/>
      <c r="I29" s="262"/>
      <c r="J29" s="263"/>
      <c r="K29" s="264"/>
      <c r="L29" s="190"/>
      <c r="M29" s="190"/>
      <c r="N29" s="220" t="str">
        <f t="shared" si="0"/>
        <v/>
      </c>
      <c r="O29" s="228"/>
      <c r="P29" s="228"/>
      <c r="Q29" s="228"/>
      <c r="R29" s="228"/>
      <c r="S29" s="228"/>
      <c r="T29" s="228"/>
      <c r="U29" s="228"/>
      <c r="V29" s="228"/>
      <c r="W29" s="228"/>
    </row>
    <row r="30" spans="1:23" s="195" customFormat="1" ht="20.25" customHeight="1" x14ac:dyDescent="0.2">
      <c r="A30" s="191"/>
      <c r="B30" s="192"/>
      <c r="C30" s="193"/>
      <c r="D30" s="193"/>
      <c r="E30" s="193"/>
      <c r="F30" s="194"/>
      <c r="I30" s="262"/>
      <c r="J30" s="263"/>
      <c r="K30" s="264"/>
      <c r="L30" s="190"/>
      <c r="M30" s="190"/>
      <c r="N30" s="220" t="str">
        <f t="shared" si="0"/>
        <v/>
      </c>
      <c r="O30" s="228"/>
      <c r="P30" s="228"/>
      <c r="Q30" s="228"/>
      <c r="R30" s="228"/>
      <c r="S30" s="228"/>
      <c r="T30" s="228"/>
      <c r="U30" s="228"/>
      <c r="V30" s="228"/>
      <c r="W30" s="228"/>
    </row>
    <row r="31" spans="1:23" s="195" customFormat="1" ht="20.25" customHeight="1" x14ac:dyDescent="0.2">
      <c r="A31" s="191"/>
      <c r="B31" s="192"/>
      <c r="C31" s="193"/>
      <c r="D31" s="193"/>
      <c r="E31" s="193"/>
      <c r="F31" s="194"/>
      <c r="I31" s="262"/>
      <c r="J31" s="263"/>
      <c r="K31" s="264"/>
      <c r="L31" s="190"/>
      <c r="M31" s="190"/>
      <c r="N31" s="220" t="str">
        <f t="shared" si="0"/>
        <v/>
      </c>
      <c r="O31" s="228"/>
      <c r="P31" s="228"/>
      <c r="Q31" s="228"/>
      <c r="R31" s="228"/>
      <c r="S31" s="228"/>
      <c r="T31" s="228"/>
      <c r="U31" s="228"/>
      <c r="V31" s="228"/>
      <c r="W31" s="228"/>
    </row>
    <row r="32" spans="1:23" s="195" customFormat="1" ht="20.25" customHeight="1" x14ac:dyDescent="0.2">
      <c r="A32" s="191"/>
      <c r="B32" s="192"/>
      <c r="C32" s="193"/>
      <c r="D32" s="193"/>
      <c r="E32" s="193"/>
      <c r="F32" s="194"/>
      <c r="I32" s="262"/>
      <c r="J32" s="263"/>
      <c r="K32" s="264"/>
      <c r="L32" s="190"/>
      <c r="M32" s="190"/>
      <c r="N32" s="220" t="str">
        <f t="shared" si="0"/>
        <v/>
      </c>
      <c r="O32" s="228"/>
      <c r="P32" s="228"/>
      <c r="Q32" s="228"/>
      <c r="R32" s="228"/>
      <c r="S32" s="228"/>
      <c r="T32" s="228"/>
      <c r="U32" s="228"/>
      <c r="V32" s="228"/>
      <c r="W32" s="228"/>
    </row>
    <row r="33" spans="1:23" s="195" customFormat="1" ht="20.25" customHeight="1" x14ac:dyDescent="0.2">
      <c r="A33" s="191"/>
      <c r="B33" s="192"/>
      <c r="C33" s="193"/>
      <c r="D33" s="193"/>
      <c r="E33" s="193"/>
      <c r="F33" s="194"/>
      <c r="I33" s="262"/>
      <c r="J33" s="263"/>
      <c r="K33" s="264"/>
      <c r="L33" s="190"/>
      <c r="M33" s="190"/>
      <c r="N33" s="220" t="str">
        <f t="shared" si="0"/>
        <v/>
      </c>
      <c r="O33" s="228"/>
      <c r="P33" s="228"/>
      <c r="Q33" s="228"/>
      <c r="R33" s="228"/>
      <c r="S33" s="228"/>
      <c r="T33" s="228"/>
      <c r="U33" s="228"/>
      <c r="V33" s="228"/>
      <c r="W33" s="228"/>
    </row>
    <row r="34" spans="1:23" s="195" customFormat="1" ht="20.25" customHeight="1" x14ac:dyDescent="0.2">
      <c r="A34" s="191"/>
      <c r="B34" s="192"/>
      <c r="C34" s="193"/>
      <c r="D34" s="193"/>
      <c r="E34" s="193"/>
      <c r="F34" s="194"/>
      <c r="I34" s="262"/>
      <c r="J34" s="263"/>
      <c r="K34" s="264"/>
      <c r="L34" s="190"/>
      <c r="M34" s="190"/>
      <c r="N34" s="220" t="str">
        <f t="shared" si="0"/>
        <v/>
      </c>
      <c r="O34" s="228"/>
      <c r="P34" s="228"/>
      <c r="Q34" s="228"/>
      <c r="R34" s="228"/>
      <c r="S34" s="228"/>
      <c r="T34" s="228"/>
      <c r="U34" s="228"/>
      <c r="V34" s="228"/>
      <c r="W34" s="228"/>
    </row>
    <row r="35" spans="1:23" s="195" customFormat="1" ht="20.25" customHeight="1" x14ac:dyDescent="0.2">
      <c r="A35" s="191"/>
      <c r="B35" s="192"/>
      <c r="C35" s="193"/>
      <c r="D35" s="193"/>
      <c r="E35" s="193"/>
      <c r="F35" s="194"/>
      <c r="I35" s="262"/>
      <c r="J35" s="263"/>
      <c r="K35" s="264"/>
      <c r="L35" s="190"/>
      <c r="M35" s="190"/>
      <c r="N35" s="220" t="str">
        <f t="shared" si="0"/>
        <v/>
      </c>
      <c r="O35" s="228"/>
      <c r="P35" s="228"/>
      <c r="Q35" s="228"/>
      <c r="R35" s="228"/>
      <c r="S35" s="228"/>
      <c r="T35" s="228"/>
      <c r="U35" s="228"/>
      <c r="V35" s="228"/>
      <c r="W35" s="228"/>
    </row>
    <row r="36" spans="1:23" s="195" customFormat="1" ht="20.25" customHeight="1" x14ac:dyDescent="0.2">
      <c r="A36" s="191"/>
      <c r="B36" s="192"/>
      <c r="C36" s="193"/>
      <c r="D36" s="193"/>
      <c r="E36" s="193"/>
      <c r="F36" s="194"/>
      <c r="I36" s="262"/>
      <c r="J36" s="263"/>
      <c r="K36" s="264"/>
      <c r="L36" s="190"/>
      <c r="M36" s="190"/>
      <c r="N36" s="220" t="str">
        <f t="shared" ref="N36:N67" si="1">IFERROR((L36-I36)/I36,"")</f>
        <v/>
      </c>
      <c r="O36" s="228"/>
      <c r="P36" s="228"/>
      <c r="Q36" s="228"/>
      <c r="R36" s="228"/>
      <c r="S36" s="228"/>
      <c r="T36" s="228"/>
      <c r="U36" s="228"/>
      <c r="V36" s="228"/>
      <c r="W36" s="228"/>
    </row>
    <row r="37" spans="1:23" s="195" customFormat="1" ht="20.25" customHeight="1" x14ac:dyDescent="0.2">
      <c r="A37" s="191"/>
      <c r="B37" s="192"/>
      <c r="C37" s="193"/>
      <c r="D37" s="193"/>
      <c r="E37" s="193"/>
      <c r="F37" s="194"/>
      <c r="I37" s="262"/>
      <c r="J37" s="263"/>
      <c r="K37" s="264"/>
      <c r="L37" s="190"/>
      <c r="M37" s="190"/>
      <c r="N37" s="220" t="str">
        <f t="shared" si="1"/>
        <v/>
      </c>
      <c r="O37" s="228"/>
      <c r="P37" s="228"/>
      <c r="Q37" s="228"/>
      <c r="R37" s="228"/>
      <c r="S37" s="228"/>
      <c r="T37" s="228"/>
      <c r="U37" s="228"/>
      <c r="V37" s="228"/>
      <c r="W37" s="228"/>
    </row>
    <row r="38" spans="1:23" s="195" customFormat="1" ht="20.25" customHeight="1" x14ac:dyDescent="0.2">
      <c r="A38" s="191"/>
      <c r="B38" s="192"/>
      <c r="C38" s="193"/>
      <c r="D38" s="193"/>
      <c r="E38" s="193"/>
      <c r="F38" s="194"/>
      <c r="I38" s="262"/>
      <c r="J38" s="263"/>
      <c r="K38" s="264"/>
      <c r="L38" s="190"/>
      <c r="M38" s="190"/>
      <c r="N38" s="220" t="str">
        <f t="shared" si="1"/>
        <v/>
      </c>
      <c r="O38" s="228"/>
      <c r="P38" s="228"/>
      <c r="Q38" s="228"/>
      <c r="R38" s="228"/>
      <c r="S38" s="228"/>
      <c r="T38" s="228"/>
      <c r="U38" s="228"/>
      <c r="V38" s="228"/>
      <c r="W38" s="228"/>
    </row>
    <row r="39" spans="1:23" s="195" customFormat="1" ht="20.25" customHeight="1" x14ac:dyDescent="0.2">
      <c r="A39" s="191"/>
      <c r="B39" s="192"/>
      <c r="C39" s="193"/>
      <c r="D39" s="193"/>
      <c r="E39" s="193"/>
      <c r="F39" s="194"/>
      <c r="I39" s="262"/>
      <c r="J39" s="263"/>
      <c r="K39" s="264"/>
      <c r="L39" s="190"/>
      <c r="M39" s="190"/>
      <c r="N39" s="220" t="str">
        <f t="shared" si="1"/>
        <v/>
      </c>
      <c r="O39" s="228"/>
      <c r="P39" s="228"/>
      <c r="Q39" s="228"/>
      <c r="R39" s="228"/>
      <c r="S39" s="228"/>
      <c r="T39" s="228"/>
      <c r="U39" s="228"/>
      <c r="V39" s="228"/>
      <c r="W39" s="228"/>
    </row>
    <row r="40" spans="1:23" s="195" customFormat="1" ht="20.25" customHeight="1" x14ac:dyDescent="0.2">
      <c r="A40" s="191"/>
      <c r="B40" s="192"/>
      <c r="C40" s="193"/>
      <c r="D40" s="193"/>
      <c r="E40" s="193"/>
      <c r="F40" s="194"/>
      <c r="I40" s="262"/>
      <c r="J40" s="263"/>
      <c r="K40" s="264"/>
      <c r="L40" s="190"/>
      <c r="M40" s="190"/>
      <c r="N40" s="220" t="str">
        <f t="shared" si="1"/>
        <v/>
      </c>
      <c r="O40" s="228"/>
      <c r="P40" s="228"/>
      <c r="Q40" s="228"/>
      <c r="R40" s="228"/>
      <c r="S40" s="228"/>
      <c r="T40" s="228"/>
      <c r="U40" s="228"/>
      <c r="V40" s="228"/>
      <c r="W40" s="228"/>
    </row>
    <row r="41" spans="1:23" s="195" customFormat="1" ht="20.25" customHeight="1" x14ac:dyDescent="0.2">
      <c r="A41" s="191"/>
      <c r="B41" s="192"/>
      <c r="C41" s="193"/>
      <c r="D41" s="193"/>
      <c r="E41" s="193"/>
      <c r="F41" s="194"/>
      <c r="I41" s="262"/>
      <c r="J41" s="263"/>
      <c r="K41" s="264"/>
      <c r="L41" s="190"/>
      <c r="M41" s="190"/>
      <c r="N41" s="220" t="str">
        <f t="shared" si="1"/>
        <v/>
      </c>
      <c r="O41" s="228"/>
      <c r="P41" s="228"/>
      <c r="Q41" s="228"/>
      <c r="R41" s="228"/>
      <c r="S41" s="228"/>
      <c r="T41" s="228"/>
      <c r="U41" s="228"/>
      <c r="V41" s="228"/>
      <c r="W41" s="228"/>
    </row>
    <row r="42" spans="1:23" s="195" customFormat="1" ht="20.25" customHeight="1" x14ac:dyDescent="0.2">
      <c r="A42" s="191"/>
      <c r="B42" s="192"/>
      <c r="C42" s="193"/>
      <c r="D42" s="193"/>
      <c r="E42" s="193"/>
      <c r="F42" s="194"/>
      <c r="I42" s="262"/>
      <c r="J42" s="263"/>
      <c r="K42" s="264"/>
      <c r="L42" s="190"/>
      <c r="M42" s="190"/>
      <c r="N42" s="220" t="str">
        <f t="shared" si="1"/>
        <v/>
      </c>
      <c r="O42" s="228"/>
      <c r="P42" s="228"/>
      <c r="Q42" s="228"/>
      <c r="R42" s="228"/>
      <c r="S42" s="228"/>
      <c r="T42" s="228"/>
      <c r="U42" s="228"/>
      <c r="V42" s="228"/>
      <c r="W42" s="228"/>
    </row>
    <row r="43" spans="1:23" s="195" customFormat="1" ht="20.25" customHeight="1" x14ac:dyDescent="0.2">
      <c r="A43" s="191"/>
      <c r="B43" s="192"/>
      <c r="C43" s="193"/>
      <c r="D43" s="193"/>
      <c r="E43" s="193"/>
      <c r="F43" s="194"/>
      <c r="I43" s="262"/>
      <c r="J43" s="263"/>
      <c r="K43" s="264"/>
      <c r="L43" s="190"/>
      <c r="M43" s="190"/>
      <c r="N43" s="220" t="str">
        <f t="shared" si="1"/>
        <v/>
      </c>
      <c r="O43" s="228"/>
      <c r="P43" s="228"/>
      <c r="Q43" s="228"/>
      <c r="R43" s="228"/>
      <c r="S43" s="228"/>
      <c r="T43" s="228"/>
      <c r="U43" s="228"/>
      <c r="V43" s="228"/>
      <c r="W43" s="228"/>
    </row>
    <row r="44" spans="1:23" s="195" customFormat="1" ht="20.25" customHeight="1" x14ac:dyDescent="0.2">
      <c r="A44" s="191"/>
      <c r="B44" s="192"/>
      <c r="C44" s="193"/>
      <c r="D44" s="193"/>
      <c r="E44" s="193"/>
      <c r="F44" s="194"/>
      <c r="I44" s="262"/>
      <c r="J44" s="263"/>
      <c r="K44" s="264"/>
      <c r="L44" s="190"/>
      <c r="M44" s="190"/>
      <c r="N44" s="220" t="str">
        <f t="shared" si="1"/>
        <v/>
      </c>
      <c r="O44" s="228"/>
      <c r="P44" s="228"/>
      <c r="Q44" s="228"/>
      <c r="R44" s="228"/>
      <c r="S44" s="228"/>
      <c r="T44" s="228"/>
      <c r="U44" s="228"/>
      <c r="V44" s="228"/>
      <c r="W44" s="228"/>
    </row>
    <row r="45" spans="1:23" s="195" customFormat="1" ht="20.25" customHeight="1" x14ac:dyDescent="0.2">
      <c r="A45" s="191"/>
      <c r="B45" s="192"/>
      <c r="C45" s="193"/>
      <c r="D45" s="193"/>
      <c r="E45" s="193"/>
      <c r="F45" s="194"/>
      <c r="I45" s="262"/>
      <c r="J45" s="263"/>
      <c r="K45" s="264"/>
      <c r="L45" s="190"/>
      <c r="M45" s="190"/>
      <c r="N45" s="220" t="str">
        <f t="shared" si="1"/>
        <v/>
      </c>
      <c r="O45" s="228"/>
      <c r="P45" s="228"/>
      <c r="Q45" s="228"/>
      <c r="R45" s="228"/>
      <c r="S45" s="228"/>
      <c r="T45" s="228"/>
      <c r="U45" s="228"/>
      <c r="V45" s="228"/>
      <c r="W45" s="228"/>
    </row>
    <row r="46" spans="1:23" s="195" customFormat="1" ht="20.25" customHeight="1" x14ac:dyDescent="0.2">
      <c r="A46" s="191"/>
      <c r="B46" s="192"/>
      <c r="C46" s="193"/>
      <c r="D46" s="193"/>
      <c r="E46" s="193"/>
      <c r="F46" s="194"/>
      <c r="I46" s="262"/>
      <c r="J46" s="263"/>
      <c r="K46" s="264"/>
      <c r="L46" s="190"/>
      <c r="M46" s="190"/>
      <c r="N46" s="220" t="str">
        <f t="shared" si="1"/>
        <v/>
      </c>
      <c r="O46" s="228"/>
      <c r="P46" s="228"/>
      <c r="Q46" s="228"/>
      <c r="R46" s="228"/>
      <c r="S46" s="228"/>
      <c r="T46" s="228"/>
      <c r="U46" s="228"/>
      <c r="V46" s="228"/>
      <c r="W46" s="228"/>
    </row>
    <row r="47" spans="1:23" s="195" customFormat="1" ht="20.25" customHeight="1" x14ac:dyDescent="0.2">
      <c r="A47" s="191"/>
      <c r="B47" s="192"/>
      <c r="C47" s="193"/>
      <c r="D47" s="193"/>
      <c r="E47" s="193"/>
      <c r="F47" s="194"/>
      <c r="I47" s="262"/>
      <c r="J47" s="263"/>
      <c r="K47" s="264"/>
      <c r="L47" s="190"/>
      <c r="M47" s="190"/>
      <c r="N47" s="220" t="str">
        <f t="shared" si="1"/>
        <v/>
      </c>
      <c r="O47" s="228"/>
      <c r="P47" s="228"/>
      <c r="Q47" s="228"/>
      <c r="R47" s="228"/>
      <c r="S47" s="228"/>
      <c r="T47" s="228"/>
      <c r="U47" s="228"/>
      <c r="V47" s="228"/>
      <c r="W47" s="228"/>
    </row>
    <row r="48" spans="1:23" s="195" customFormat="1" ht="20.25" customHeight="1" x14ac:dyDescent="0.2">
      <c r="A48" s="191"/>
      <c r="B48" s="192"/>
      <c r="C48" s="193"/>
      <c r="D48" s="193"/>
      <c r="E48" s="193"/>
      <c r="F48" s="194"/>
      <c r="I48" s="262"/>
      <c r="J48" s="263"/>
      <c r="K48" s="264"/>
      <c r="L48" s="190"/>
      <c r="M48" s="190"/>
      <c r="N48" s="220" t="str">
        <f t="shared" si="1"/>
        <v/>
      </c>
      <c r="O48" s="228"/>
      <c r="P48" s="228"/>
      <c r="Q48" s="228"/>
      <c r="R48" s="228"/>
      <c r="S48" s="228"/>
      <c r="T48" s="228"/>
      <c r="U48" s="228"/>
      <c r="V48" s="228"/>
      <c r="W48" s="228"/>
    </row>
    <row r="49" spans="1:23" s="195" customFormat="1" ht="20.25" customHeight="1" x14ac:dyDescent="0.2">
      <c r="A49" s="191"/>
      <c r="B49" s="192"/>
      <c r="C49" s="193"/>
      <c r="D49" s="193"/>
      <c r="E49" s="193"/>
      <c r="F49" s="194"/>
      <c r="I49" s="262"/>
      <c r="J49" s="263"/>
      <c r="K49" s="264"/>
      <c r="L49" s="190"/>
      <c r="M49" s="190"/>
      <c r="N49" s="220" t="str">
        <f t="shared" si="1"/>
        <v/>
      </c>
      <c r="O49" s="228"/>
      <c r="P49" s="228"/>
      <c r="Q49" s="228"/>
      <c r="R49" s="228"/>
      <c r="S49" s="228"/>
      <c r="T49" s="228"/>
      <c r="U49" s="228"/>
      <c r="V49" s="228"/>
      <c r="W49" s="228"/>
    </row>
    <row r="50" spans="1:23" s="195" customFormat="1" ht="20.25" customHeight="1" x14ac:dyDescent="0.2">
      <c r="A50" s="191"/>
      <c r="B50" s="192"/>
      <c r="C50" s="193"/>
      <c r="D50" s="193"/>
      <c r="E50" s="193"/>
      <c r="F50" s="194"/>
      <c r="I50" s="262"/>
      <c r="J50" s="263"/>
      <c r="K50" s="264"/>
      <c r="L50" s="190"/>
      <c r="M50" s="190"/>
      <c r="N50" s="220" t="str">
        <f t="shared" si="1"/>
        <v/>
      </c>
      <c r="O50" s="228"/>
      <c r="P50" s="228"/>
      <c r="Q50" s="228"/>
      <c r="R50" s="228"/>
      <c r="S50" s="228"/>
      <c r="T50" s="228"/>
      <c r="U50" s="228"/>
      <c r="V50" s="228"/>
      <c r="W50" s="228"/>
    </row>
    <row r="51" spans="1:23" s="195" customFormat="1" ht="20.25" customHeight="1" x14ac:dyDescent="0.2">
      <c r="A51" s="191"/>
      <c r="B51" s="192"/>
      <c r="C51" s="193"/>
      <c r="D51" s="193"/>
      <c r="E51" s="193"/>
      <c r="F51" s="194"/>
      <c r="I51" s="262"/>
      <c r="J51" s="263"/>
      <c r="K51" s="264"/>
      <c r="L51" s="190"/>
      <c r="M51" s="190"/>
      <c r="N51" s="220" t="str">
        <f t="shared" si="1"/>
        <v/>
      </c>
      <c r="O51" s="228"/>
      <c r="P51" s="228"/>
      <c r="Q51" s="228"/>
      <c r="R51" s="228"/>
      <c r="S51" s="228"/>
      <c r="T51" s="228"/>
      <c r="U51" s="228"/>
      <c r="V51" s="228"/>
      <c r="W51" s="228"/>
    </row>
    <row r="52" spans="1:23" s="195" customFormat="1" ht="20.25" customHeight="1" x14ac:dyDescent="0.2">
      <c r="A52" s="191"/>
      <c r="B52" s="192"/>
      <c r="C52" s="193"/>
      <c r="D52" s="193"/>
      <c r="E52" s="193"/>
      <c r="F52" s="194"/>
      <c r="I52" s="262"/>
      <c r="J52" s="263"/>
      <c r="K52" s="264"/>
      <c r="L52" s="190"/>
      <c r="M52" s="190"/>
      <c r="N52" s="220" t="str">
        <f t="shared" si="1"/>
        <v/>
      </c>
      <c r="O52" s="228"/>
      <c r="P52" s="228"/>
      <c r="Q52" s="228"/>
      <c r="R52" s="228"/>
      <c r="S52" s="228"/>
      <c r="T52" s="228"/>
      <c r="U52" s="228"/>
      <c r="V52" s="228"/>
      <c r="W52" s="228"/>
    </row>
    <row r="53" spans="1:23" s="195" customFormat="1" ht="20.25" customHeight="1" x14ac:dyDescent="0.2">
      <c r="A53" s="191"/>
      <c r="B53" s="192"/>
      <c r="C53" s="193"/>
      <c r="D53" s="193"/>
      <c r="E53" s="193"/>
      <c r="F53" s="194"/>
      <c r="I53" s="262"/>
      <c r="J53" s="263"/>
      <c r="K53" s="264"/>
      <c r="L53" s="190"/>
      <c r="M53" s="190"/>
      <c r="N53" s="220" t="str">
        <f t="shared" si="1"/>
        <v/>
      </c>
      <c r="O53" s="228"/>
      <c r="P53" s="228"/>
      <c r="Q53" s="228"/>
      <c r="R53" s="228"/>
      <c r="S53" s="228"/>
      <c r="T53" s="228"/>
      <c r="U53" s="228"/>
      <c r="V53" s="228"/>
      <c r="W53" s="228"/>
    </row>
    <row r="54" spans="1:23" s="195" customFormat="1" ht="20.25" customHeight="1" x14ac:dyDescent="0.2">
      <c r="A54" s="191"/>
      <c r="B54" s="192"/>
      <c r="C54" s="193"/>
      <c r="D54" s="193"/>
      <c r="E54" s="193"/>
      <c r="F54" s="194"/>
      <c r="I54" s="262"/>
      <c r="J54" s="263"/>
      <c r="K54" s="264"/>
      <c r="L54" s="190"/>
      <c r="M54" s="190"/>
      <c r="N54" s="220" t="str">
        <f t="shared" si="1"/>
        <v/>
      </c>
      <c r="O54" s="228"/>
      <c r="P54" s="228"/>
      <c r="Q54" s="228"/>
      <c r="R54" s="228"/>
      <c r="S54" s="228"/>
      <c r="T54" s="228"/>
      <c r="U54" s="228"/>
      <c r="V54" s="228"/>
      <c r="W54" s="228"/>
    </row>
    <row r="55" spans="1:23" s="195" customFormat="1" ht="20.25" customHeight="1" x14ac:dyDescent="0.2">
      <c r="A55" s="191"/>
      <c r="B55" s="192"/>
      <c r="C55" s="193"/>
      <c r="D55" s="193"/>
      <c r="E55" s="193"/>
      <c r="F55" s="194"/>
      <c r="I55" s="262"/>
      <c r="J55" s="263"/>
      <c r="K55" s="264"/>
      <c r="L55" s="190"/>
      <c r="M55" s="190"/>
      <c r="N55" s="220" t="str">
        <f t="shared" si="1"/>
        <v/>
      </c>
      <c r="O55" s="228"/>
      <c r="P55" s="228"/>
      <c r="Q55" s="228"/>
      <c r="R55" s="228"/>
      <c r="S55" s="228"/>
      <c r="T55" s="228"/>
      <c r="U55" s="228"/>
      <c r="V55" s="228"/>
      <c r="W55" s="228"/>
    </row>
    <row r="56" spans="1:23" s="195" customFormat="1" ht="20.25" customHeight="1" x14ac:dyDescent="0.2">
      <c r="A56" s="191"/>
      <c r="B56" s="192"/>
      <c r="C56" s="193"/>
      <c r="D56" s="193"/>
      <c r="E56" s="193"/>
      <c r="F56" s="194"/>
      <c r="I56" s="262"/>
      <c r="J56" s="263"/>
      <c r="K56" s="264"/>
      <c r="L56" s="190"/>
      <c r="M56" s="190"/>
      <c r="N56" s="220" t="str">
        <f t="shared" si="1"/>
        <v/>
      </c>
      <c r="O56" s="228"/>
      <c r="P56" s="228"/>
      <c r="Q56" s="228"/>
      <c r="R56" s="228"/>
      <c r="S56" s="228"/>
      <c r="T56" s="228"/>
      <c r="U56" s="228"/>
      <c r="V56" s="228"/>
      <c r="W56" s="228"/>
    </row>
    <row r="57" spans="1:23" s="195" customFormat="1" ht="20.25" customHeight="1" x14ac:dyDescent="0.2">
      <c r="A57" s="191"/>
      <c r="B57" s="192"/>
      <c r="C57" s="193"/>
      <c r="D57" s="193"/>
      <c r="E57" s="193"/>
      <c r="F57" s="194"/>
      <c r="I57" s="262"/>
      <c r="J57" s="263"/>
      <c r="K57" s="264"/>
      <c r="L57" s="190"/>
      <c r="M57" s="190"/>
      <c r="N57" s="220" t="str">
        <f t="shared" si="1"/>
        <v/>
      </c>
      <c r="O57" s="228"/>
      <c r="P57" s="228"/>
      <c r="Q57" s="228"/>
      <c r="R57" s="228"/>
      <c r="S57" s="228"/>
      <c r="T57" s="228"/>
      <c r="U57" s="228"/>
      <c r="V57" s="228"/>
      <c r="W57" s="228"/>
    </row>
    <row r="58" spans="1:23" s="195" customFormat="1" ht="20.25" customHeight="1" x14ac:dyDescent="0.2">
      <c r="A58" s="191"/>
      <c r="B58" s="192"/>
      <c r="C58" s="193"/>
      <c r="D58" s="193"/>
      <c r="E58" s="193"/>
      <c r="F58" s="194"/>
      <c r="I58" s="262"/>
      <c r="J58" s="263"/>
      <c r="K58" s="264"/>
      <c r="L58" s="190"/>
      <c r="M58" s="190"/>
      <c r="N58" s="220" t="str">
        <f t="shared" si="1"/>
        <v/>
      </c>
      <c r="O58" s="228"/>
      <c r="P58" s="228"/>
      <c r="Q58" s="228"/>
      <c r="R58" s="228"/>
      <c r="S58" s="228"/>
      <c r="T58" s="228"/>
      <c r="U58" s="228"/>
      <c r="V58" s="228"/>
      <c r="W58" s="228"/>
    </row>
    <row r="59" spans="1:23" s="195" customFormat="1" ht="20.25" customHeight="1" x14ac:dyDescent="0.2">
      <c r="A59" s="191"/>
      <c r="B59" s="192"/>
      <c r="C59" s="193"/>
      <c r="D59" s="193"/>
      <c r="E59" s="193"/>
      <c r="F59" s="194"/>
      <c r="I59" s="262"/>
      <c r="J59" s="263"/>
      <c r="K59" s="264"/>
      <c r="L59" s="190"/>
      <c r="M59" s="190"/>
      <c r="N59" s="220" t="str">
        <f t="shared" si="1"/>
        <v/>
      </c>
      <c r="O59" s="228"/>
      <c r="P59" s="228"/>
      <c r="Q59" s="228"/>
      <c r="R59" s="228"/>
      <c r="S59" s="228"/>
      <c r="T59" s="228"/>
      <c r="U59" s="228"/>
      <c r="V59" s="228"/>
      <c r="W59" s="228"/>
    </row>
    <row r="60" spans="1:23" s="195" customFormat="1" ht="20.25" customHeight="1" x14ac:dyDescent="0.2">
      <c r="A60" s="191"/>
      <c r="B60" s="192"/>
      <c r="C60" s="193"/>
      <c r="D60" s="193"/>
      <c r="E60" s="193"/>
      <c r="F60" s="194"/>
      <c r="I60" s="262"/>
      <c r="J60" s="263"/>
      <c r="K60" s="264"/>
      <c r="L60" s="190"/>
      <c r="M60" s="190"/>
      <c r="N60" s="220" t="str">
        <f t="shared" si="1"/>
        <v/>
      </c>
      <c r="O60" s="228"/>
      <c r="P60" s="228"/>
      <c r="Q60" s="228"/>
      <c r="R60" s="228"/>
      <c r="S60" s="228"/>
      <c r="T60" s="228"/>
      <c r="U60" s="228"/>
      <c r="V60" s="228"/>
      <c r="W60" s="228"/>
    </row>
    <row r="61" spans="1:23" s="195" customFormat="1" ht="20.25" customHeight="1" x14ac:dyDescent="0.2">
      <c r="A61" s="191"/>
      <c r="B61" s="192"/>
      <c r="C61" s="193"/>
      <c r="D61" s="193"/>
      <c r="E61" s="193"/>
      <c r="F61" s="194"/>
      <c r="I61" s="262"/>
      <c r="J61" s="263"/>
      <c r="K61" s="264"/>
      <c r="L61" s="190"/>
      <c r="M61" s="190"/>
      <c r="N61" s="220" t="str">
        <f t="shared" si="1"/>
        <v/>
      </c>
      <c r="O61" s="228"/>
      <c r="P61" s="228"/>
      <c r="Q61" s="228"/>
      <c r="R61" s="228"/>
      <c r="S61" s="228"/>
      <c r="T61" s="228"/>
      <c r="U61" s="228"/>
      <c r="V61" s="228"/>
      <c r="W61" s="228"/>
    </row>
    <row r="62" spans="1:23" s="195" customFormat="1" ht="20.25" customHeight="1" x14ac:dyDescent="0.2">
      <c r="A62" s="191"/>
      <c r="B62" s="192"/>
      <c r="C62" s="193"/>
      <c r="D62" s="193"/>
      <c r="E62" s="193"/>
      <c r="F62" s="194"/>
      <c r="I62" s="262"/>
      <c r="J62" s="263"/>
      <c r="K62" s="264"/>
      <c r="L62" s="190"/>
      <c r="M62" s="190"/>
      <c r="N62" s="220" t="str">
        <f t="shared" si="1"/>
        <v/>
      </c>
      <c r="O62" s="228"/>
      <c r="P62" s="228"/>
      <c r="Q62" s="228"/>
      <c r="R62" s="228"/>
      <c r="S62" s="228"/>
      <c r="T62" s="228"/>
      <c r="U62" s="228"/>
      <c r="V62" s="228"/>
      <c r="W62" s="228"/>
    </row>
    <row r="63" spans="1:23" s="195" customFormat="1" ht="20.25" customHeight="1" x14ac:dyDescent="0.2">
      <c r="A63" s="191"/>
      <c r="B63" s="192"/>
      <c r="C63" s="193"/>
      <c r="D63" s="193"/>
      <c r="E63" s="193"/>
      <c r="F63" s="194"/>
      <c r="I63" s="262"/>
      <c r="J63" s="263"/>
      <c r="K63" s="264"/>
      <c r="L63" s="190"/>
      <c r="M63" s="190"/>
      <c r="N63" s="220" t="str">
        <f t="shared" si="1"/>
        <v/>
      </c>
      <c r="O63" s="228"/>
      <c r="P63" s="228"/>
      <c r="Q63" s="228"/>
      <c r="R63" s="228"/>
      <c r="S63" s="228"/>
      <c r="T63" s="228"/>
      <c r="U63" s="228"/>
      <c r="V63" s="228"/>
      <c r="W63" s="228"/>
    </row>
    <row r="64" spans="1:23" s="195" customFormat="1" ht="20.25" customHeight="1" x14ac:dyDescent="0.2">
      <c r="A64" s="191"/>
      <c r="B64" s="192"/>
      <c r="C64" s="193"/>
      <c r="D64" s="193"/>
      <c r="E64" s="193"/>
      <c r="F64" s="194"/>
      <c r="I64" s="262"/>
      <c r="J64" s="263"/>
      <c r="K64" s="264"/>
      <c r="L64" s="190"/>
      <c r="M64" s="190"/>
      <c r="N64" s="220" t="str">
        <f t="shared" si="1"/>
        <v/>
      </c>
      <c r="O64" s="228"/>
      <c r="P64" s="228"/>
      <c r="Q64" s="228"/>
      <c r="R64" s="228"/>
      <c r="S64" s="228"/>
      <c r="T64" s="228"/>
      <c r="U64" s="228"/>
      <c r="V64" s="228"/>
      <c r="W64" s="228"/>
    </row>
    <row r="65" spans="1:23" s="195" customFormat="1" ht="20.25" customHeight="1" x14ac:dyDescent="0.2">
      <c r="A65" s="191"/>
      <c r="B65" s="192"/>
      <c r="C65" s="193"/>
      <c r="D65" s="193"/>
      <c r="E65" s="193"/>
      <c r="F65" s="194"/>
      <c r="I65" s="262"/>
      <c r="J65" s="263"/>
      <c r="K65" s="264"/>
      <c r="L65" s="190"/>
      <c r="M65" s="190"/>
      <c r="N65" s="220" t="str">
        <f t="shared" si="1"/>
        <v/>
      </c>
      <c r="O65" s="228"/>
      <c r="P65" s="228"/>
      <c r="Q65" s="228"/>
      <c r="R65" s="228"/>
      <c r="S65" s="228"/>
      <c r="T65" s="228"/>
      <c r="U65" s="228"/>
      <c r="V65" s="228"/>
      <c r="W65" s="228"/>
    </row>
    <row r="66" spans="1:23" s="195" customFormat="1" ht="20.25" customHeight="1" x14ac:dyDescent="0.2">
      <c r="A66" s="191"/>
      <c r="B66" s="192"/>
      <c r="C66" s="193"/>
      <c r="D66" s="193"/>
      <c r="E66" s="193"/>
      <c r="F66" s="194"/>
      <c r="I66" s="262"/>
      <c r="J66" s="263"/>
      <c r="K66" s="264"/>
      <c r="L66" s="190"/>
      <c r="M66" s="190"/>
      <c r="N66" s="220" t="str">
        <f t="shared" si="1"/>
        <v/>
      </c>
      <c r="O66" s="228"/>
      <c r="P66" s="228"/>
      <c r="Q66" s="228"/>
      <c r="R66" s="228"/>
      <c r="S66" s="228"/>
      <c r="T66" s="228"/>
      <c r="U66" s="228"/>
      <c r="V66" s="228"/>
      <c r="W66" s="228"/>
    </row>
    <row r="67" spans="1:23" s="195" customFormat="1" ht="20.25" customHeight="1" x14ac:dyDescent="0.2">
      <c r="A67" s="191"/>
      <c r="B67" s="192"/>
      <c r="C67" s="193"/>
      <c r="D67" s="193"/>
      <c r="E67" s="193"/>
      <c r="F67" s="194"/>
      <c r="I67" s="262"/>
      <c r="J67" s="263"/>
      <c r="K67" s="264"/>
      <c r="L67" s="190"/>
      <c r="M67" s="190"/>
      <c r="N67" s="220" t="str">
        <f t="shared" si="1"/>
        <v/>
      </c>
      <c r="O67" s="228"/>
      <c r="P67" s="228"/>
      <c r="Q67" s="228"/>
      <c r="R67" s="228"/>
      <c r="S67" s="228"/>
      <c r="T67" s="228"/>
      <c r="U67" s="228"/>
      <c r="V67" s="228"/>
      <c r="W67" s="228"/>
    </row>
    <row r="68" spans="1:23" s="195" customFormat="1" ht="20.25" customHeight="1" x14ac:dyDescent="0.2">
      <c r="A68" s="191"/>
      <c r="B68" s="192"/>
      <c r="C68" s="193"/>
      <c r="D68" s="193"/>
      <c r="E68" s="193"/>
      <c r="F68" s="194"/>
      <c r="I68" s="262"/>
      <c r="J68" s="263"/>
      <c r="K68" s="264"/>
      <c r="L68" s="190"/>
      <c r="M68" s="190"/>
      <c r="N68" s="220" t="str">
        <f t="shared" ref="N68:N99" si="2">IFERROR((L68-I68)/I68,"")</f>
        <v/>
      </c>
      <c r="O68" s="228"/>
      <c r="P68" s="228"/>
      <c r="Q68" s="228"/>
      <c r="R68" s="228"/>
      <c r="S68" s="228"/>
      <c r="T68" s="228"/>
      <c r="U68" s="228"/>
      <c r="V68" s="228"/>
      <c r="W68" s="228"/>
    </row>
    <row r="69" spans="1:23" s="195" customFormat="1" ht="20.25" customHeight="1" x14ac:dyDescent="0.2">
      <c r="A69" s="191"/>
      <c r="B69" s="192"/>
      <c r="C69" s="193"/>
      <c r="D69" s="193"/>
      <c r="E69" s="193"/>
      <c r="F69" s="194"/>
      <c r="I69" s="262"/>
      <c r="J69" s="263"/>
      <c r="K69" s="264"/>
      <c r="L69" s="190"/>
      <c r="M69" s="190"/>
      <c r="N69" s="220" t="str">
        <f t="shared" si="2"/>
        <v/>
      </c>
      <c r="O69" s="228"/>
      <c r="P69" s="228"/>
      <c r="Q69" s="228"/>
      <c r="R69" s="228"/>
      <c r="S69" s="228"/>
      <c r="T69" s="228"/>
      <c r="U69" s="228"/>
      <c r="V69" s="228"/>
      <c r="W69" s="228"/>
    </row>
    <row r="70" spans="1:23" s="195" customFormat="1" ht="20.25" customHeight="1" x14ac:dyDescent="0.2">
      <c r="A70" s="191"/>
      <c r="B70" s="192"/>
      <c r="C70" s="193"/>
      <c r="D70" s="193"/>
      <c r="E70" s="193"/>
      <c r="F70" s="194"/>
      <c r="I70" s="262"/>
      <c r="J70" s="263"/>
      <c r="K70" s="264"/>
      <c r="L70" s="190"/>
      <c r="M70" s="190"/>
      <c r="N70" s="220" t="str">
        <f t="shared" si="2"/>
        <v/>
      </c>
      <c r="O70" s="228"/>
      <c r="P70" s="228"/>
      <c r="Q70" s="228"/>
      <c r="R70" s="228"/>
      <c r="S70" s="228"/>
      <c r="T70" s="228"/>
      <c r="U70" s="228"/>
      <c r="V70" s="228"/>
      <c r="W70" s="228"/>
    </row>
    <row r="71" spans="1:23" s="195" customFormat="1" ht="20.25" customHeight="1" x14ac:dyDescent="0.2">
      <c r="A71" s="191"/>
      <c r="B71" s="192"/>
      <c r="C71" s="193"/>
      <c r="D71" s="193"/>
      <c r="E71" s="193"/>
      <c r="F71" s="194"/>
      <c r="I71" s="262"/>
      <c r="J71" s="263"/>
      <c r="K71" s="264"/>
      <c r="L71" s="190"/>
      <c r="M71" s="190"/>
      <c r="N71" s="220" t="str">
        <f t="shared" si="2"/>
        <v/>
      </c>
      <c r="O71" s="228"/>
      <c r="P71" s="228"/>
      <c r="Q71" s="228"/>
      <c r="R71" s="228"/>
      <c r="S71" s="228"/>
      <c r="T71" s="228"/>
      <c r="U71" s="228"/>
      <c r="V71" s="228"/>
      <c r="W71" s="228"/>
    </row>
    <row r="72" spans="1:23" s="195" customFormat="1" ht="20.25" customHeight="1" x14ac:dyDescent="0.2">
      <c r="A72" s="191"/>
      <c r="B72" s="192"/>
      <c r="C72" s="193"/>
      <c r="D72" s="193"/>
      <c r="E72" s="193"/>
      <c r="F72" s="194"/>
      <c r="I72" s="262"/>
      <c r="J72" s="263"/>
      <c r="K72" s="264"/>
      <c r="L72" s="190"/>
      <c r="M72" s="190"/>
      <c r="N72" s="220" t="str">
        <f t="shared" si="2"/>
        <v/>
      </c>
      <c r="O72" s="228"/>
      <c r="P72" s="228"/>
      <c r="Q72" s="228"/>
      <c r="R72" s="228"/>
      <c r="S72" s="228"/>
      <c r="T72" s="228"/>
      <c r="U72" s="228"/>
      <c r="V72" s="228"/>
      <c r="W72" s="228"/>
    </row>
    <row r="73" spans="1:23" s="195" customFormat="1" ht="20.25" customHeight="1" x14ac:dyDescent="0.2">
      <c r="A73" s="191"/>
      <c r="B73" s="192"/>
      <c r="C73" s="193"/>
      <c r="D73" s="193"/>
      <c r="E73" s="193"/>
      <c r="F73" s="194"/>
      <c r="I73" s="262"/>
      <c r="J73" s="263"/>
      <c r="K73" s="264"/>
      <c r="L73" s="190"/>
      <c r="M73" s="190"/>
      <c r="N73" s="220" t="str">
        <f t="shared" si="2"/>
        <v/>
      </c>
      <c r="O73" s="228"/>
      <c r="P73" s="228"/>
      <c r="Q73" s="228"/>
      <c r="R73" s="228"/>
      <c r="S73" s="228"/>
      <c r="T73" s="228"/>
      <c r="U73" s="228"/>
      <c r="V73" s="228"/>
      <c r="W73" s="228"/>
    </row>
    <row r="74" spans="1:23" s="195" customFormat="1" ht="20.25" customHeight="1" x14ac:dyDescent="0.2">
      <c r="A74" s="191"/>
      <c r="B74" s="192"/>
      <c r="C74" s="193"/>
      <c r="D74" s="193"/>
      <c r="E74" s="193"/>
      <c r="F74" s="194"/>
      <c r="I74" s="262"/>
      <c r="J74" s="263"/>
      <c r="K74" s="264"/>
      <c r="L74" s="190"/>
      <c r="M74" s="190"/>
      <c r="N74" s="220" t="str">
        <f t="shared" si="2"/>
        <v/>
      </c>
      <c r="O74" s="228"/>
      <c r="P74" s="228"/>
      <c r="Q74" s="228"/>
      <c r="R74" s="228"/>
      <c r="S74" s="228"/>
      <c r="T74" s="228"/>
      <c r="U74" s="228"/>
      <c r="V74" s="228"/>
      <c r="W74" s="228"/>
    </row>
    <row r="75" spans="1:23" s="195" customFormat="1" ht="20.25" customHeight="1" x14ac:dyDescent="0.2">
      <c r="A75" s="191"/>
      <c r="B75" s="192"/>
      <c r="C75" s="193"/>
      <c r="D75" s="193"/>
      <c r="E75" s="193"/>
      <c r="F75" s="194"/>
      <c r="I75" s="262"/>
      <c r="J75" s="263"/>
      <c r="K75" s="264"/>
      <c r="L75" s="190"/>
      <c r="M75" s="190"/>
      <c r="N75" s="220" t="str">
        <f t="shared" si="2"/>
        <v/>
      </c>
      <c r="O75" s="228"/>
      <c r="P75" s="228"/>
      <c r="Q75" s="228"/>
      <c r="R75" s="228"/>
      <c r="S75" s="228"/>
      <c r="T75" s="228"/>
      <c r="U75" s="228"/>
      <c r="V75" s="228"/>
      <c r="W75" s="228"/>
    </row>
    <row r="76" spans="1:23" s="195" customFormat="1" ht="20.25" customHeight="1" x14ac:dyDescent="0.2">
      <c r="A76" s="191"/>
      <c r="B76" s="192"/>
      <c r="C76" s="193"/>
      <c r="D76" s="193"/>
      <c r="E76" s="193"/>
      <c r="F76" s="194"/>
      <c r="I76" s="262"/>
      <c r="J76" s="263"/>
      <c r="K76" s="264"/>
      <c r="L76" s="190"/>
      <c r="M76" s="190"/>
      <c r="N76" s="220" t="str">
        <f t="shared" si="2"/>
        <v/>
      </c>
      <c r="O76" s="228"/>
      <c r="P76" s="228"/>
      <c r="Q76" s="228"/>
      <c r="R76" s="228"/>
      <c r="S76" s="228"/>
      <c r="T76" s="228"/>
      <c r="U76" s="228"/>
      <c r="V76" s="228"/>
      <c r="W76" s="228"/>
    </row>
    <row r="77" spans="1:23" s="195" customFormat="1" ht="20.25" customHeight="1" x14ac:dyDescent="0.2">
      <c r="A77" s="191"/>
      <c r="B77" s="192"/>
      <c r="C77" s="193"/>
      <c r="D77" s="193"/>
      <c r="E77" s="193"/>
      <c r="F77" s="194"/>
      <c r="I77" s="262"/>
      <c r="J77" s="263"/>
      <c r="K77" s="264"/>
      <c r="L77" s="190"/>
      <c r="M77" s="190"/>
      <c r="N77" s="220" t="str">
        <f t="shared" si="2"/>
        <v/>
      </c>
      <c r="O77" s="228"/>
      <c r="P77" s="228"/>
      <c r="Q77" s="228"/>
      <c r="R77" s="228"/>
      <c r="S77" s="228"/>
      <c r="T77" s="228"/>
      <c r="U77" s="228"/>
      <c r="V77" s="228"/>
      <c r="W77" s="228"/>
    </row>
    <row r="78" spans="1:23" s="195" customFormat="1" ht="20.25" customHeight="1" x14ac:dyDescent="0.2">
      <c r="A78" s="191"/>
      <c r="B78" s="192"/>
      <c r="C78" s="193"/>
      <c r="D78" s="193"/>
      <c r="E78" s="193"/>
      <c r="F78" s="194"/>
      <c r="I78" s="262"/>
      <c r="J78" s="263"/>
      <c r="K78" s="264"/>
      <c r="L78" s="190"/>
      <c r="M78" s="190"/>
      <c r="N78" s="220" t="str">
        <f t="shared" si="2"/>
        <v/>
      </c>
      <c r="O78" s="228"/>
      <c r="P78" s="228"/>
      <c r="Q78" s="228"/>
      <c r="R78" s="228"/>
      <c r="S78" s="228"/>
      <c r="T78" s="228"/>
      <c r="U78" s="228"/>
      <c r="V78" s="228"/>
      <c r="W78" s="228"/>
    </row>
    <row r="79" spans="1:23" s="195" customFormat="1" ht="20.25" customHeight="1" x14ac:dyDescent="0.2">
      <c r="A79" s="191"/>
      <c r="B79" s="192"/>
      <c r="C79" s="193"/>
      <c r="D79" s="193"/>
      <c r="E79" s="193"/>
      <c r="F79" s="194"/>
      <c r="I79" s="262"/>
      <c r="J79" s="263"/>
      <c r="K79" s="264"/>
      <c r="L79" s="190"/>
      <c r="M79" s="190"/>
      <c r="N79" s="220" t="str">
        <f t="shared" si="2"/>
        <v/>
      </c>
      <c r="O79" s="228"/>
      <c r="P79" s="228"/>
      <c r="Q79" s="228"/>
      <c r="R79" s="228"/>
      <c r="S79" s="228"/>
      <c r="T79" s="228"/>
      <c r="U79" s="228"/>
      <c r="V79" s="228"/>
      <c r="W79" s="228"/>
    </row>
    <row r="80" spans="1:23" s="195" customFormat="1" ht="20.25" customHeight="1" x14ac:dyDescent="0.2">
      <c r="A80" s="191"/>
      <c r="B80" s="192"/>
      <c r="C80" s="193"/>
      <c r="D80" s="193"/>
      <c r="E80" s="193"/>
      <c r="F80" s="194"/>
      <c r="I80" s="262"/>
      <c r="J80" s="263"/>
      <c r="K80" s="264"/>
      <c r="L80" s="190"/>
      <c r="M80" s="190"/>
      <c r="N80" s="220" t="str">
        <f t="shared" si="2"/>
        <v/>
      </c>
      <c r="O80" s="228"/>
      <c r="P80" s="228"/>
      <c r="Q80" s="228"/>
      <c r="R80" s="228"/>
      <c r="S80" s="228"/>
      <c r="T80" s="228"/>
      <c r="U80" s="228"/>
      <c r="V80" s="228"/>
      <c r="W80" s="228"/>
    </row>
    <row r="81" spans="1:23" s="195" customFormat="1" ht="20.25" customHeight="1" x14ac:dyDescent="0.2">
      <c r="A81" s="191"/>
      <c r="B81" s="192"/>
      <c r="C81" s="193"/>
      <c r="D81" s="193"/>
      <c r="E81" s="193"/>
      <c r="F81" s="194"/>
      <c r="I81" s="262"/>
      <c r="J81" s="263"/>
      <c r="K81" s="264"/>
      <c r="L81" s="190"/>
      <c r="M81" s="190"/>
      <c r="N81" s="220" t="str">
        <f t="shared" si="2"/>
        <v/>
      </c>
      <c r="O81" s="228"/>
      <c r="P81" s="228"/>
      <c r="Q81" s="228"/>
      <c r="R81" s="228"/>
      <c r="S81" s="228"/>
      <c r="T81" s="228"/>
      <c r="U81" s="228"/>
      <c r="V81" s="228"/>
      <c r="W81" s="228"/>
    </row>
    <row r="82" spans="1:23" s="195" customFormat="1" ht="20.25" customHeight="1" x14ac:dyDescent="0.2">
      <c r="A82" s="191"/>
      <c r="B82" s="192"/>
      <c r="C82" s="193"/>
      <c r="D82" s="193"/>
      <c r="E82" s="193"/>
      <c r="F82" s="194"/>
      <c r="I82" s="262"/>
      <c r="J82" s="263"/>
      <c r="K82" s="264"/>
      <c r="L82" s="190"/>
      <c r="M82" s="190"/>
      <c r="N82" s="220" t="str">
        <f t="shared" si="2"/>
        <v/>
      </c>
      <c r="O82" s="228"/>
      <c r="P82" s="228"/>
      <c r="Q82" s="228"/>
      <c r="R82" s="228"/>
      <c r="S82" s="228"/>
      <c r="T82" s="228"/>
      <c r="U82" s="228"/>
      <c r="V82" s="228"/>
      <c r="W82" s="228"/>
    </row>
    <row r="83" spans="1:23" s="195" customFormat="1" ht="20.25" customHeight="1" x14ac:dyDescent="0.2">
      <c r="A83" s="191"/>
      <c r="B83" s="192"/>
      <c r="C83" s="193"/>
      <c r="D83" s="193"/>
      <c r="E83" s="193"/>
      <c r="F83" s="194"/>
      <c r="I83" s="262"/>
      <c r="J83" s="263"/>
      <c r="K83" s="264"/>
      <c r="L83" s="190"/>
      <c r="M83" s="190"/>
      <c r="N83" s="220" t="str">
        <f t="shared" si="2"/>
        <v/>
      </c>
      <c r="O83" s="228"/>
      <c r="P83" s="228"/>
      <c r="Q83" s="228"/>
      <c r="R83" s="228"/>
      <c r="S83" s="228"/>
      <c r="T83" s="228"/>
      <c r="U83" s="228"/>
      <c r="V83" s="228"/>
      <c r="W83" s="228"/>
    </row>
    <row r="84" spans="1:23" s="195" customFormat="1" ht="20.25" customHeight="1" x14ac:dyDescent="0.2">
      <c r="A84" s="191"/>
      <c r="B84" s="192"/>
      <c r="C84" s="193"/>
      <c r="D84" s="193"/>
      <c r="E84" s="193"/>
      <c r="F84" s="194"/>
      <c r="I84" s="262"/>
      <c r="J84" s="263"/>
      <c r="K84" s="264"/>
      <c r="L84" s="190"/>
      <c r="M84" s="190"/>
      <c r="N84" s="220" t="str">
        <f t="shared" si="2"/>
        <v/>
      </c>
      <c r="O84" s="228"/>
      <c r="P84" s="228"/>
      <c r="Q84" s="228"/>
      <c r="R84" s="228"/>
      <c r="S84" s="228"/>
      <c r="T84" s="228"/>
      <c r="U84" s="228"/>
      <c r="V84" s="228"/>
      <c r="W84" s="228"/>
    </row>
    <row r="85" spans="1:23" s="195" customFormat="1" ht="20.25" customHeight="1" x14ac:dyDescent="0.2">
      <c r="A85" s="191"/>
      <c r="B85" s="192"/>
      <c r="C85" s="193"/>
      <c r="D85" s="193"/>
      <c r="E85" s="193"/>
      <c r="F85" s="194"/>
      <c r="I85" s="262"/>
      <c r="J85" s="263"/>
      <c r="K85" s="264"/>
      <c r="L85" s="190"/>
      <c r="M85" s="190"/>
      <c r="N85" s="220" t="str">
        <f t="shared" si="2"/>
        <v/>
      </c>
      <c r="O85" s="228"/>
      <c r="P85" s="228"/>
      <c r="Q85" s="228"/>
      <c r="R85" s="228"/>
      <c r="S85" s="228"/>
      <c r="T85" s="228"/>
      <c r="U85" s="228"/>
      <c r="V85" s="228"/>
      <c r="W85" s="228"/>
    </row>
    <row r="86" spans="1:23" s="195" customFormat="1" ht="20.25" customHeight="1" x14ac:dyDescent="0.2">
      <c r="A86" s="191"/>
      <c r="B86" s="192"/>
      <c r="C86" s="193"/>
      <c r="D86" s="193"/>
      <c r="E86" s="193"/>
      <c r="F86" s="194"/>
      <c r="I86" s="262"/>
      <c r="J86" s="263"/>
      <c r="K86" s="264"/>
      <c r="L86" s="190"/>
      <c r="M86" s="190"/>
      <c r="N86" s="220" t="str">
        <f t="shared" si="2"/>
        <v/>
      </c>
      <c r="O86" s="228"/>
      <c r="P86" s="228"/>
      <c r="Q86" s="228"/>
      <c r="R86" s="228"/>
      <c r="S86" s="228"/>
      <c r="T86" s="228"/>
      <c r="U86" s="228"/>
      <c r="V86" s="228"/>
      <c r="W86" s="228"/>
    </row>
    <row r="87" spans="1:23" s="195" customFormat="1" ht="20.25" customHeight="1" x14ac:dyDescent="0.2">
      <c r="A87" s="191"/>
      <c r="B87" s="192"/>
      <c r="C87" s="193"/>
      <c r="D87" s="193"/>
      <c r="E87" s="193"/>
      <c r="F87" s="194"/>
      <c r="I87" s="262"/>
      <c r="J87" s="263"/>
      <c r="K87" s="264"/>
      <c r="L87" s="190"/>
      <c r="M87" s="190"/>
      <c r="N87" s="220" t="str">
        <f t="shared" si="2"/>
        <v/>
      </c>
      <c r="O87" s="228"/>
      <c r="P87" s="228"/>
      <c r="Q87" s="228"/>
      <c r="R87" s="228"/>
      <c r="S87" s="228"/>
      <c r="T87" s="228"/>
      <c r="U87" s="228"/>
      <c r="V87" s="228"/>
      <c r="W87" s="228"/>
    </row>
    <row r="88" spans="1:23" s="195" customFormat="1" ht="20.25" customHeight="1" x14ac:dyDescent="0.2">
      <c r="A88" s="191"/>
      <c r="B88" s="192"/>
      <c r="C88" s="193"/>
      <c r="D88" s="193"/>
      <c r="E88" s="193"/>
      <c r="F88" s="194"/>
      <c r="I88" s="262"/>
      <c r="J88" s="263"/>
      <c r="K88" s="264"/>
      <c r="L88" s="190"/>
      <c r="M88" s="190"/>
      <c r="N88" s="220" t="str">
        <f t="shared" si="2"/>
        <v/>
      </c>
      <c r="O88" s="228"/>
      <c r="P88" s="228"/>
      <c r="Q88" s="228"/>
      <c r="R88" s="228"/>
      <c r="S88" s="228"/>
      <c r="T88" s="228"/>
      <c r="U88" s="228"/>
      <c r="V88" s="228"/>
      <c r="W88" s="228"/>
    </row>
    <row r="89" spans="1:23" s="195" customFormat="1" ht="20.25" customHeight="1" x14ac:dyDescent="0.2">
      <c r="A89" s="191"/>
      <c r="B89" s="192"/>
      <c r="C89" s="193"/>
      <c r="D89" s="193"/>
      <c r="E89" s="193"/>
      <c r="F89" s="194"/>
      <c r="I89" s="262"/>
      <c r="J89" s="263"/>
      <c r="K89" s="264"/>
      <c r="L89" s="190"/>
      <c r="M89" s="190"/>
      <c r="N89" s="220" t="str">
        <f t="shared" si="2"/>
        <v/>
      </c>
      <c r="O89" s="228"/>
      <c r="P89" s="228"/>
      <c r="Q89" s="228"/>
      <c r="R89" s="228"/>
      <c r="S89" s="228"/>
      <c r="T89" s="228"/>
      <c r="U89" s="228"/>
      <c r="V89" s="228"/>
      <c r="W89" s="228"/>
    </row>
    <row r="90" spans="1:23" s="195" customFormat="1" ht="20.25" customHeight="1" x14ac:dyDescent="0.2">
      <c r="A90" s="191"/>
      <c r="B90" s="192"/>
      <c r="C90" s="193"/>
      <c r="D90" s="193"/>
      <c r="E90" s="193"/>
      <c r="F90" s="194"/>
      <c r="I90" s="262"/>
      <c r="J90" s="263"/>
      <c r="K90" s="264"/>
      <c r="L90" s="190"/>
      <c r="M90" s="190"/>
      <c r="N90" s="220" t="str">
        <f t="shared" si="2"/>
        <v/>
      </c>
      <c r="O90" s="228"/>
      <c r="P90" s="228"/>
      <c r="Q90" s="228"/>
      <c r="R90" s="228"/>
      <c r="S90" s="228"/>
      <c r="T90" s="228"/>
      <c r="U90" s="228"/>
      <c r="V90" s="228"/>
      <c r="W90" s="228"/>
    </row>
    <row r="91" spans="1:23" s="195" customFormat="1" ht="20.25" customHeight="1" x14ac:dyDescent="0.2">
      <c r="A91" s="191"/>
      <c r="B91" s="192"/>
      <c r="C91" s="193"/>
      <c r="D91" s="193"/>
      <c r="E91" s="193"/>
      <c r="F91" s="194"/>
      <c r="I91" s="262"/>
      <c r="J91" s="263"/>
      <c r="K91" s="264"/>
      <c r="L91" s="190"/>
      <c r="M91" s="190"/>
      <c r="N91" s="220" t="str">
        <f t="shared" si="2"/>
        <v/>
      </c>
      <c r="O91" s="228"/>
      <c r="P91" s="228"/>
      <c r="Q91" s="228"/>
      <c r="R91" s="228"/>
      <c r="S91" s="228"/>
      <c r="T91" s="228"/>
      <c r="U91" s="228"/>
      <c r="V91" s="228"/>
      <c r="W91" s="228"/>
    </row>
    <row r="92" spans="1:23" s="195" customFormat="1" ht="20.25" customHeight="1" x14ac:dyDescent="0.2">
      <c r="A92" s="191"/>
      <c r="B92" s="192"/>
      <c r="C92" s="193"/>
      <c r="D92" s="193"/>
      <c r="E92" s="193"/>
      <c r="F92" s="194"/>
      <c r="I92" s="262"/>
      <c r="J92" s="263"/>
      <c r="K92" s="264"/>
      <c r="L92" s="190"/>
      <c r="M92" s="190"/>
      <c r="N92" s="220" t="str">
        <f t="shared" si="2"/>
        <v/>
      </c>
      <c r="O92" s="228"/>
      <c r="P92" s="228"/>
      <c r="Q92" s="228"/>
      <c r="R92" s="228"/>
      <c r="S92" s="228"/>
      <c r="T92" s="228"/>
      <c r="U92" s="228"/>
      <c r="V92" s="228"/>
      <c r="W92" s="228"/>
    </row>
    <row r="93" spans="1:23" s="195" customFormat="1" ht="20.25" customHeight="1" x14ac:dyDescent="0.2">
      <c r="A93" s="191"/>
      <c r="B93" s="192"/>
      <c r="C93" s="193"/>
      <c r="D93" s="193"/>
      <c r="E93" s="193"/>
      <c r="F93" s="194"/>
      <c r="I93" s="262"/>
      <c r="J93" s="263"/>
      <c r="K93" s="264"/>
      <c r="L93" s="190"/>
      <c r="M93" s="190"/>
      <c r="N93" s="220" t="str">
        <f t="shared" si="2"/>
        <v/>
      </c>
      <c r="O93" s="228"/>
      <c r="P93" s="228"/>
      <c r="Q93" s="228"/>
      <c r="R93" s="228"/>
      <c r="S93" s="228"/>
      <c r="T93" s="228"/>
      <c r="U93" s="228"/>
      <c r="V93" s="228"/>
      <c r="W93" s="228"/>
    </row>
    <row r="94" spans="1:23" s="195" customFormat="1" ht="20.25" customHeight="1" x14ac:dyDescent="0.2">
      <c r="A94" s="191"/>
      <c r="B94" s="192"/>
      <c r="C94" s="193"/>
      <c r="D94" s="193"/>
      <c r="E94" s="193"/>
      <c r="F94" s="194"/>
      <c r="I94" s="262"/>
      <c r="J94" s="263"/>
      <c r="K94" s="264"/>
      <c r="L94" s="190"/>
      <c r="M94" s="190"/>
      <c r="N94" s="220" t="str">
        <f t="shared" si="2"/>
        <v/>
      </c>
      <c r="O94" s="228"/>
      <c r="P94" s="228"/>
      <c r="Q94" s="228"/>
      <c r="R94" s="228"/>
      <c r="S94" s="228"/>
      <c r="T94" s="228"/>
      <c r="U94" s="228"/>
      <c r="V94" s="228"/>
      <c r="W94" s="228"/>
    </row>
    <row r="95" spans="1:23" s="195" customFormat="1" ht="20.25" customHeight="1" x14ac:dyDescent="0.2">
      <c r="A95" s="191"/>
      <c r="B95" s="192"/>
      <c r="C95" s="193"/>
      <c r="D95" s="193"/>
      <c r="E95" s="193"/>
      <c r="F95" s="194"/>
      <c r="I95" s="262"/>
      <c r="J95" s="263"/>
      <c r="K95" s="264"/>
      <c r="L95" s="190"/>
      <c r="M95" s="190"/>
      <c r="N95" s="220" t="str">
        <f t="shared" si="2"/>
        <v/>
      </c>
      <c r="O95" s="228"/>
      <c r="P95" s="228"/>
      <c r="Q95" s="228"/>
      <c r="R95" s="228"/>
      <c r="S95" s="228"/>
      <c r="T95" s="228"/>
      <c r="U95" s="228"/>
      <c r="V95" s="228"/>
      <c r="W95" s="228"/>
    </row>
    <row r="96" spans="1:23" s="195" customFormat="1" ht="20.25" customHeight="1" x14ac:dyDescent="0.2">
      <c r="A96" s="191"/>
      <c r="B96" s="192"/>
      <c r="C96" s="193"/>
      <c r="D96" s="193"/>
      <c r="E96" s="193"/>
      <c r="F96" s="194"/>
      <c r="I96" s="262"/>
      <c r="J96" s="263"/>
      <c r="K96" s="264"/>
      <c r="L96" s="190"/>
      <c r="M96" s="190"/>
      <c r="N96" s="220" t="str">
        <f t="shared" si="2"/>
        <v/>
      </c>
      <c r="O96" s="228"/>
      <c r="P96" s="228"/>
      <c r="Q96" s="228"/>
      <c r="R96" s="228"/>
      <c r="S96" s="228"/>
      <c r="T96" s="228"/>
      <c r="U96" s="228"/>
      <c r="V96" s="228"/>
      <c r="W96" s="228"/>
    </row>
    <row r="97" spans="1:23" s="195" customFormat="1" ht="20.25" customHeight="1" x14ac:dyDescent="0.2">
      <c r="A97" s="191"/>
      <c r="B97" s="192"/>
      <c r="C97" s="193"/>
      <c r="D97" s="193"/>
      <c r="E97" s="193"/>
      <c r="F97" s="194"/>
      <c r="I97" s="262"/>
      <c r="J97" s="263"/>
      <c r="K97" s="264"/>
      <c r="L97" s="190"/>
      <c r="M97" s="190"/>
      <c r="N97" s="220" t="str">
        <f t="shared" si="2"/>
        <v/>
      </c>
      <c r="O97" s="228"/>
      <c r="P97" s="228"/>
      <c r="Q97" s="228"/>
      <c r="R97" s="228"/>
      <c r="S97" s="228"/>
      <c r="T97" s="228"/>
      <c r="U97" s="228"/>
      <c r="V97" s="228"/>
      <c r="W97" s="228"/>
    </row>
    <row r="98" spans="1:23" s="195" customFormat="1" ht="20.25" customHeight="1" x14ac:dyDescent="0.2">
      <c r="A98" s="191"/>
      <c r="B98" s="192"/>
      <c r="C98" s="193"/>
      <c r="D98" s="193"/>
      <c r="E98" s="193"/>
      <c r="F98" s="194"/>
      <c r="I98" s="262"/>
      <c r="J98" s="263"/>
      <c r="K98" s="264"/>
      <c r="L98" s="190"/>
      <c r="M98" s="190"/>
      <c r="N98" s="220" t="str">
        <f t="shared" si="2"/>
        <v/>
      </c>
      <c r="O98" s="228"/>
      <c r="P98" s="228"/>
      <c r="Q98" s="228"/>
      <c r="R98" s="228"/>
      <c r="S98" s="228"/>
      <c r="T98" s="228"/>
      <c r="U98" s="228"/>
      <c r="V98" s="228"/>
      <c r="W98" s="228"/>
    </row>
    <row r="99" spans="1:23" s="195" customFormat="1" ht="20.25" customHeight="1" x14ac:dyDescent="0.2">
      <c r="A99" s="191"/>
      <c r="B99" s="192"/>
      <c r="C99" s="193"/>
      <c r="D99" s="193"/>
      <c r="E99" s="193"/>
      <c r="F99" s="194"/>
      <c r="I99" s="262"/>
      <c r="J99" s="263"/>
      <c r="K99" s="264"/>
      <c r="L99" s="190"/>
      <c r="M99" s="190"/>
      <c r="N99" s="220" t="str">
        <f t="shared" si="2"/>
        <v/>
      </c>
      <c r="O99" s="228"/>
      <c r="P99" s="228"/>
      <c r="Q99" s="228"/>
      <c r="R99" s="228"/>
      <c r="S99" s="228"/>
      <c r="T99" s="228"/>
      <c r="U99" s="228"/>
      <c r="V99" s="228"/>
      <c r="W99" s="228"/>
    </row>
    <row r="100" spans="1:23" s="195" customFormat="1" ht="20.25" customHeight="1" x14ac:dyDescent="0.2">
      <c r="A100" s="191"/>
      <c r="B100" s="192"/>
      <c r="C100" s="193"/>
      <c r="D100" s="193"/>
      <c r="E100" s="193"/>
      <c r="F100" s="194"/>
      <c r="I100" s="262"/>
      <c r="J100" s="263"/>
      <c r="K100" s="264"/>
      <c r="L100" s="190"/>
      <c r="M100" s="190"/>
      <c r="N100" s="220" t="str">
        <f t="shared" ref="N100:N131" si="3">IFERROR((L100-I100)/I100,"")</f>
        <v/>
      </c>
      <c r="O100" s="228"/>
      <c r="P100" s="228"/>
      <c r="Q100" s="228"/>
      <c r="R100" s="228"/>
      <c r="S100" s="228"/>
      <c r="T100" s="228"/>
      <c r="U100" s="228"/>
      <c r="V100" s="228"/>
      <c r="W100" s="228"/>
    </row>
    <row r="101" spans="1:23" s="195" customFormat="1" ht="20.25" customHeight="1" x14ac:dyDescent="0.2">
      <c r="A101" s="191"/>
      <c r="B101" s="192"/>
      <c r="C101" s="193"/>
      <c r="D101" s="193"/>
      <c r="E101" s="193"/>
      <c r="F101" s="194"/>
      <c r="I101" s="262"/>
      <c r="J101" s="263"/>
      <c r="K101" s="264"/>
      <c r="L101" s="190"/>
      <c r="M101" s="190"/>
      <c r="N101" s="220" t="str">
        <f t="shared" si="3"/>
        <v/>
      </c>
      <c r="O101" s="228"/>
      <c r="P101" s="228"/>
      <c r="Q101" s="228"/>
      <c r="R101" s="228"/>
      <c r="S101" s="228"/>
      <c r="T101" s="228"/>
      <c r="U101" s="228"/>
      <c r="V101" s="228"/>
      <c r="W101" s="228"/>
    </row>
    <row r="102" spans="1:23" s="195" customFormat="1" ht="20.25" customHeight="1" x14ac:dyDescent="0.2">
      <c r="A102" s="191"/>
      <c r="B102" s="192"/>
      <c r="C102" s="193"/>
      <c r="D102" s="193"/>
      <c r="E102" s="193"/>
      <c r="F102" s="194"/>
      <c r="I102" s="262"/>
      <c r="J102" s="263"/>
      <c r="K102" s="264"/>
      <c r="L102" s="190"/>
      <c r="M102" s="190"/>
      <c r="N102" s="220" t="str">
        <f t="shared" si="3"/>
        <v/>
      </c>
      <c r="O102" s="228"/>
      <c r="P102" s="228"/>
      <c r="Q102" s="228"/>
      <c r="R102" s="228"/>
      <c r="S102" s="228"/>
      <c r="T102" s="228"/>
      <c r="U102" s="228"/>
      <c r="V102" s="228"/>
      <c r="W102" s="228"/>
    </row>
    <row r="103" spans="1:23" s="195" customFormat="1" ht="20.25" customHeight="1" x14ac:dyDescent="0.2">
      <c r="A103" s="191"/>
      <c r="B103" s="192"/>
      <c r="C103" s="193"/>
      <c r="D103" s="193"/>
      <c r="E103" s="193"/>
      <c r="F103" s="194"/>
      <c r="I103" s="262"/>
      <c r="J103" s="263"/>
      <c r="K103" s="264"/>
      <c r="L103" s="190"/>
      <c r="M103" s="190"/>
      <c r="N103" s="220" t="str">
        <f t="shared" si="3"/>
        <v/>
      </c>
      <c r="O103" s="228"/>
      <c r="P103" s="228"/>
      <c r="Q103" s="228"/>
      <c r="R103" s="228"/>
      <c r="S103" s="228"/>
      <c r="T103" s="228"/>
      <c r="U103" s="228"/>
      <c r="V103" s="228"/>
      <c r="W103" s="228"/>
    </row>
    <row r="104" spans="1:23" s="195" customFormat="1" ht="20.25" customHeight="1" x14ac:dyDescent="0.2">
      <c r="A104" s="191"/>
      <c r="B104" s="192"/>
      <c r="C104" s="193"/>
      <c r="D104" s="193"/>
      <c r="E104" s="193"/>
      <c r="F104" s="194"/>
      <c r="I104" s="262"/>
      <c r="J104" s="263"/>
      <c r="K104" s="264"/>
      <c r="L104" s="190"/>
      <c r="M104" s="190"/>
      <c r="N104" s="220" t="str">
        <f t="shared" si="3"/>
        <v/>
      </c>
      <c r="O104" s="228"/>
      <c r="P104" s="228"/>
      <c r="Q104" s="228"/>
      <c r="R104" s="228"/>
      <c r="S104" s="228"/>
      <c r="T104" s="228"/>
      <c r="U104" s="228"/>
      <c r="V104" s="228"/>
      <c r="W104" s="228"/>
    </row>
    <row r="105" spans="1:23" s="195" customFormat="1" ht="20.25" customHeight="1" x14ac:dyDescent="0.2">
      <c r="A105" s="191"/>
      <c r="B105" s="192"/>
      <c r="C105" s="193"/>
      <c r="D105" s="193"/>
      <c r="E105" s="193"/>
      <c r="F105" s="194"/>
      <c r="I105" s="262"/>
      <c r="J105" s="263"/>
      <c r="K105" s="264"/>
      <c r="L105" s="190"/>
      <c r="M105" s="190"/>
      <c r="N105" s="220" t="str">
        <f t="shared" si="3"/>
        <v/>
      </c>
      <c r="O105" s="228"/>
      <c r="P105" s="228"/>
      <c r="Q105" s="228"/>
      <c r="R105" s="228"/>
      <c r="S105" s="228"/>
      <c r="T105" s="228"/>
      <c r="U105" s="228"/>
      <c r="V105" s="228"/>
      <c r="W105" s="228"/>
    </row>
    <row r="106" spans="1:23" s="195" customFormat="1" ht="20.25" customHeight="1" x14ac:dyDescent="0.2">
      <c r="A106" s="191"/>
      <c r="B106" s="192"/>
      <c r="C106" s="193"/>
      <c r="D106" s="193"/>
      <c r="E106" s="193"/>
      <c r="F106" s="194"/>
      <c r="I106" s="262"/>
      <c r="J106" s="263"/>
      <c r="K106" s="264"/>
      <c r="L106" s="190"/>
      <c r="M106" s="190"/>
      <c r="N106" s="220" t="str">
        <f t="shared" si="3"/>
        <v/>
      </c>
      <c r="O106" s="228"/>
      <c r="P106" s="228"/>
      <c r="Q106" s="228"/>
      <c r="R106" s="228"/>
      <c r="S106" s="228"/>
      <c r="T106" s="228"/>
      <c r="U106" s="228"/>
      <c r="V106" s="228"/>
      <c r="W106" s="228"/>
    </row>
    <row r="107" spans="1:23" s="195" customFormat="1" ht="20.25" customHeight="1" x14ac:dyDescent="0.2">
      <c r="A107" s="191"/>
      <c r="B107" s="192"/>
      <c r="C107" s="193"/>
      <c r="D107" s="193"/>
      <c r="E107" s="193"/>
      <c r="F107" s="194"/>
      <c r="I107" s="262"/>
      <c r="J107" s="263"/>
      <c r="K107" s="264"/>
      <c r="L107" s="190"/>
      <c r="M107" s="190"/>
      <c r="N107" s="220" t="str">
        <f t="shared" si="3"/>
        <v/>
      </c>
      <c r="O107" s="228"/>
      <c r="P107" s="228"/>
      <c r="Q107" s="228"/>
      <c r="R107" s="228"/>
      <c r="S107" s="228"/>
      <c r="T107" s="228"/>
      <c r="U107" s="228"/>
      <c r="V107" s="228"/>
      <c r="W107" s="228"/>
    </row>
    <row r="108" spans="1:23" s="195" customFormat="1" ht="20.25" customHeight="1" x14ac:dyDescent="0.2">
      <c r="A108" s="191"/>
      <c r="B108" s="192"/>
      <c r="C108" s="193"/>
      <c r="D108" s="193"/>
      <c r="E108" s="193"/>
      <c r="F108" s="194"/>
      <c r="I108" s="262"/>
      <c r="J108" s="263"/>
      <c r="K108" s="264"/>
      <c r="L108" s="190"/>
      <c r="M108" s="190"/>
      <c r="N108" s="220" t="str">
        <f t="shared" si="3"/>
        <v/>
      </c>
      <c r="O108" s="228"/>
      <c r="P108" s="228"/>
      <c r="Q108" s="228"/>
      <c r="R108" s="228"/>
      <c r="S108" s="228"/>
      <c r="T108" s="228"/>
      <c r="U108" s="228"/>
      <c r="V108" s="228"/>
      <c r="W108" s="228"/>
    </row>
    <row r="109" spans="1:23" s="195" customFormat="1" ht="20.25" customHeight="1" x14ac:dyDescent="0.2">
      <c r="A109" s="191"/>
      <c r="B109" s="192"/>
      <c r="C109" s="193"/>
      <c r="D109" s="193"/>
      <c r="E109" s="193"/>
      <c r="F109" s="194"/>
      <c r="I109" s="262"/>
      <c r="J109" s="263"/>
      <c r="K109" s="264"/>
      <c r="L109" s="190"/>
      <c r="M109" s="190"/>
      <c r="N109" s="220" t="str">
        <f t="shared" si="3"/>
        <v/>
      </c>
      <c r="O109" s="228"/>
      <c r="P109" s="228"/>
      <c r="Q109" s="228"/>
      <c r="R109" s="228"/>
      <c r="S109" s="228"/>
      <c r="T109" s="228"/>
      <c r="U109" s="228"/>
      <c r="V109" s="228"/>
      <c r="W109" s="228"/>
    </row>
    <row r="110" spans="1:23" s="195" customFormat="1" ht="20.25" customHeight="1" x14ac:dyDescent="0.2">
      <c r="A110" s="191"/>
      <c r="B110" s="192"/>
      <c r="C110" s="193"/>
      <c r="D110" s="193"/>
      <c r="E110" s="193"/>
      <c r="F110" s="194"/>
      <c r="I110" s="262"/>
      <c r="J110" s="263"/>
      <c r="K110" s="264"/>
      <c r="L110" s="190"/>
      <c r="M110" s="190"/>
      <c r="N110" s="220" t="str">
        <f t="shared" si="3"/>
        <v/>
      </c>
      <c r="O110" s="228"/>
      <c r="P110" s="228"/>
      <c r="Q110" s="228"/>
      <c r="R110" s="228"/>
      <c r="S110" s="228"/>
      <c r="T110" s="228"/>
      <c r="U110" s="228"/>
      <c r="V110" s="228"/>
      <c r="W110" s="228"/>
    </row>
    <row r="111" spans="1:23" s="195" customFormat="1" ht="20.25" customHeight="1" x14ac:dyDescent="0.2">
      <c r="A111" s="191"/>
      <c r="B111" s="192"/>
      <c r="C111" s="193"/>
      <c r="D111" s="193"/>
      <c r="E111" s="193"/>
      <c r="F111" s="194"/>
      <c r="I111" s="262"/>
      <c r="J111" s="263"/>
      <c r="K111" s="264"/>
      <c r="L111" s="190"/>
      <c r="M111" s="190"/>
      <c r="N111" s="220" t="str">
        <f t="shared" si="3"/>
        <v/>
      </c>
      <c r="O111" s="228"/>
      <c r="P111" s="228"/>
      <c r="Q111" s="228"/>
      <c r="R111" s="228"/>
      <c r="S111" s="228"/>
      <c r="T111" s="228"/>
      <c r="U111" s="228"/>
      <c r="V111" s="228"/>
      <c r="W111" s="228"/>
    </row>
    <row r="112" spans="1:23" s="195" customFormat="1" ht="20.25" customHeight="1" x14ac:dyDescent="0.2">
      <c r="A112" s="191"/>
      <c r="B112" s="192"/>
      <c r="C112" s="193"/>
      <c r="D112" s="193"/>
      <c r="E112" s="193"/>
      <c r="F112" s="194"/>
      <c r="I112" s="262"/>
      <c r="J112" s="263"/>
      <c r="K112" s="264"/>
      <c r="L112" s="190"/>
      <c r="M112" s="190"/>
      <c r="N112" s="220" t="str">
        <f t="shared" si="3"/>
        <v/>
      </c>
      <c r="O112" s="228"/>
      <c r="P112" s="228"/>
      <c r="Q112" s="228"/>
      <c r="R112" s="228"/>
      <c r="S112" s="228"/>
      <c r="T112" s="228"/>
      <c r="U112" s="228"/>
      <c r="V112" s="228"/>
      <c r="W112" s="228"/>
    </row>
    <row r="113" spans="1:23" s="195" customFormat="1" ht="20.25" customHeight="1" x14ac:dyDescent="0.2">
      <c r="A113" s="191"/>
      <c r="B113" s="192"/>
      <c r="C113" s="193"/>
      <c r="D113" s="193"/>
      <c r="E113" s="193"/>
      <c r="F113" s="194"/>
      <c r="I113" s="262"/>
      <c r="J113" s="263"/>
      <c r="K113" s="264"/>
      <c r="L113" s="190"/>
      <c r="M113" s="190"/>
      <c r="N113" s="220" t="str">
        <f t="shared" si="3"/>
        <v/>
      </c>
      <c r="O113" s="228"/>
      <c r="P113" s="228"/>
      <c r="Q113" s="228"/>
      <c r="R113" s="228"/>
      <c r="S113" s="228"/>
      <c r="T113" s="228"/>
      <c r="U113" s="228"/>
      <c r="V113" s="228"/>
      <c r="W113" s="228"/>
    </row>
    <row r="114" spans="1:23" s="195" customFormat="1" ht="20.25" customHeight="1" x14ac:dyDescent="0.2">
      <c r="A114" s="191"/>
      <c r="B114" s="192"/>
      <c r="C114" s="193"/>
      <c r="D114" s="193"/>
      <c r="E114" s="193"/>
      <c r="F114" s="194"/>
      <c r="I114" s="262"/>
      <c r="J114" s="263"/>
      <c r="K114" s="264"/>
      <c r="L114" s="190"/>
      <c r="M114" s="190"/>
      <c r="N114" s="220" t="str">
        <f t="shared" si="3"/>
        <v/>
      </c>
      <c r="O114" s="228"/>
      <c r="P114" s="228"/>
      <c r="Q114" s="228"/>
      <c r="R114" s="228"/>
      <c r="S114" s="228"/>
      <c r="T114" s="228"/>
      <c r="U114" s="228"/>
      <c r="V114" s="228"/>
      <c r="W114" s="228"/>
    </row>
    <row r="115" spans="1:23" s="195" customFormat="1" ht="20.25" customHeight="1" x14ac:dyDescent="0.2">
      <c r="A115" s="191"/>
      <c r="B115" s="192"/>
      <c r="C115" s="193"/>
      <c r="D115" s="193"/>
      <c r="E115" s="193"/>
      <c r="F115" s="194"/>
      <c r="I115" s="262"/>
      <c r="J115" s="263"/>
      <c r="K115" s="264"/>
      <c r="L115" s="190"/>
      <c r="M115" s="190"/>
      <c r="N115" s="220" t="str">
        <f t="shared" si="3"/>
        <v/>
      </c>
      <c r="O115" s="228"/>
      <c r="P115" s="228"/>
      <c r="Q115" s="228"/>
      <c r="R115" s="228"/>
      <c r="S115" s="228"/>
      <c r="T115" s="228"/>
      <c r="U115" s="228"/>
      <c r="V115" s="228"/>
      <c r="W115" s="228"/>
    </row>
    <row r="116" spans="1:23" s="195" customFormat="1" ht="20.25" customHeight="1" x14ac:dyDescent="0.2">
      <c r="A116" s="191"/>
      <c r="B116" s="192"/>
      <c r="C116" s="193"/>
      <c r="D116" s="193"/>
      <c r="E116" s="193"/>
      <c r="F116" s="194"/>
      <c r="I116" s="262"/>
      <c r="J116" s="263"/>
      <c r="K116" s="264"/>
      <c r="L116" s="190"/>
      <c r="M116" s="190"/>
      <c r="N116" s="220" t="str">
        <f t="shared" si="3"/>
        <v/>
      </c>
      <c r="O116" s="228"/>
      <c r="P116" s="228"/>
      <c r="Q116" s="228"/>
      <c r="R116" s="228"/>
      <c r="S116" s="228"/>
      <c r="T116" s="228"/>
      <c r="U116" s="228"/>
      <c r="V116" s="228"/>
      <c r="W116" s="228"/>
    </row>
    <row r="117" spans="1:23" s="195" customFormat="1" ht="20.25" customHeight="1" x14ac:dyDescent="0.2">
      <c r="A117" s="191"/>
      <c r="B117" s="192"/>
      <c r="C117" s="193"/>
      <c r="D117" s="193"/>
      <c r="E117" s="193"/>
      <c r="F117" s="194"/>
      <c r="I117" s="262"/>
      <c r="J117" s="263"/>
      <c r="K117" s="264"/>
      <c r="L117" s="190"/>
      <c r="M117" s="190"/>
      <c r="N117" s="220" t="str">
        <f t="shared" si="3"/>
        <v/>
      </c>
      <c r="O117" s="228"/>
      <c r="P117" s="228"/>
      <c r="Q117" s="228"/>
      <c r="R117" s="228"/>
      <c r="S117" s="228"/>
      <c r="T117" s="228"/>
      <c r="U117" s="228"/>
      <c r="V117" s="228"/>
      <c r="W117" s="228"/>
    </row>
    <row r="118" spans="1:23" s="195" customFormat="1" ht="20.25" customHeight="1" x14ac:dyDescent="0.2">
      <c r="A118" s="191"/>
      <c r="B118" s="192"/>
      <c r="C118" s="193"/>
      <c r="D118" s="193"/>
      <c r="E118" s="193"/>
      <c r="F118" s="194"/>
      <c r="I118" s="262"/>
      <c r="J118" s="263"/>
      <c r="K118" s="264"/>
      <c r="L118" s="190"/>
      <c r="M118" s="190"/>
      <c r="N118" s="220" t="str">
        <f t="shared" si="3"/>
        <v/>
      </c>
      <c r="O118" s="228"/>
      <c r="P118" s="228"/>
      <c r="Q118" s="228"/>
      <c r="R118" s="228"/>
      <c r="S118" s="228"/>
      <c r="T118" s="228"/>
      <c r="U118" s="228"/>
      <c r="V118" s="228"/>
      <c r="W118" s="228"/>
    </row>
    <row r="119" spans="1:23" s="195" customFormat="1" ht="20.25" customHeight="1" x14ac:dyDescent="0.2">
      <c r="A119" s="191"/>
      <c r="B119" s="192"/>
      <c r="C119" s="193"/>
      <c r="D119" s="193"/>
      <c r="E119" s="193"/>
      <c r="F119" s="194"/>
      <c r="I119" s="262"/>
      <c r="J119" s="263"/>
      <c r="K119" s="264"/>
      <c r="L119" s="190"/>
      <c r="M119" s="190"/>
      <c r="N119" s="220" t="str">
        <f t="shared" si="3"/>
        <v/>
      </c>
      <c r="O119" s="228"/>
      <c r="P119" s="228"/>
      <c r="Q119" s="228"/>
      <c r="R119" s="228"/>
      <c r="S119" s="228"/>
      <c r="T119" s="228"/>
      <c r="U119" s="228"/>
      <c r="V119" s="228"/>
      <c r="W119" s="228"/>
    </row>
    <row r="120" spans="1:23" s="195" customFormat="1" ht="20.25" customHeight="1" x14ac:dyDescent="0.2">
      <c r="A120" s="191"/>
      <c r="B120" s="192"/>
      <c r="C120" s="193"/>
      <c r="D120" s="193"/>
      <c r="E120" s="193"/>
      <c r="F120" s="194"/>
      <c r="I120" s="262"/>
      <c r="J120" s="263"/>
      <c r="K120" s="264"/>
      <c r="L120" s="190"/>
      <c r="M120" s="190"/>
      <c r="N120" s="220" t="str">
        <f t="shared" si="3"/>
        <v/>
      </c>
      <c r="O120" s="228"/>
      <c r="P120" s="228"/>
      <c r="Q120" s="228"/>
      <c r="R120" s="228"/>
      <c r="S120" s="228"/>
      <c r="T120" s="228"/>
      <c r="U120" s="228"/>
      <c r="V120" s="228"/>
      <c r="W120" s="228"/>
    </row>
    <row r="121" spans="1:23" s="195" customFormat="1" ht="20.25" customHeight="1" x14ac:dyDescent="0.2">
      <c r="A121" s="191"/>
      <c r="B121" s="192"/>
      <c r="C121" s="193"/>
      <c r="D121" s="193"/>
      <c r="E121" s="193"/>
      <c r="F121" s="194"/>
      <c r="I121" s="262"/>
      <c r="J121" s="263"/>
      <c r="K121" s="264"/>
      <c r="L121" s="190"/>
      <c r="M121" s="190"/>
      <c r="N121" s="220" t="str">
        <f t="shared" si="3"/>
        <v/>
      </c>
      <c r="O121" s="228"/>
      <c r="P121" s="228"/>
      <c r="Q121" s="228"/>
      <c r="R121" s="228"/>
      <c r="S121" s="228"/>
      <c r="T121" s="228"/>
      <c r="U121" s="228"/>
      <c r="V121" s="228"/>
      <c r="W121" s="228"/>
    </row>
    <row r="122" spans="1:23" s="195" customFormat="1" ht="20.25" customHeight="1" x14ac:dyDescent="0.2">
      <c r="A122" s="191"/>
      <c r="B122" s="192"/>
      <c r="C122" s="193"/>
      <c r="D122" s="193"/>
      <c r="E122" s="193"/>
      <c r="F122" s="194"/>
      <c r="I122" s="262"/>
      <c r="J122" s="263"/>
      <c r="K122" s="264"/>
      <c r="L122" s="190"/>
      <c r="M122" s="190"/>
      <c r="N122" s="220" t="str">
        <f t="shared" si="3"/>
        <v/>
      </c>
      <c r="O122" s="228"/>
      <c r="P122" s="228"/>
      <c r="Q122" s="228"/>
      <c r="R122" s="228"/>
      <c r="S122" s="228"/>
      <c r="T122" s="228"/>
      <c r="U122" s="228"/>
      <c r="V122" s="228"/>
      <c r="W122" s="228"/>
    </row>
    <row r="123" spans="1:23" s="195" customFormat="1" ht="20.25" customHeight="1" x14ac:dyDescent="0.2">
      <c r="A123" s="191"/>
      <c r="B123" s="192"/>
      <c r="C123" s="193"/>
      <c r="D123" s="193"/>
      <c r="E123" s="193"/>
      <c r="F123" s="194"/>
      <c r="I123" s="262"/>
      <c r="J123" s="263"/>
      <c r="K123" s="264"/>
      <c r="L123" s="190"/>
      <c r="M123" s="190"/>
      <c r="N123" s="220" t="str">
        <f t="shared" si="3"/>
        <v/>
      </c>
      <c r="O123" s="228"/>
      <c r="P123" s="228"/>
      <c r="Q123" s="228"/>
      <c r="R123" s="228"/>
      <c r="S123" s="228"/>
      <c r="T123" s="228"/>
      <c r="U123" s="228"/>
      <c r="V123" s="228"/>
      <c r="W123" s="228"/>
    </row>
    <row r="124" spans="1:23" s="195" customFormat="1" ht="20.25" customHeight="1" x14ac:dyDescent="0.2">
      <c r="A124" s="191"/>
      <c r="B124" s="192"/>
      <c r="C124" s="193"/>
      <c r="D124" s="193"/>
      <c r="E124" s="193"/>
      <c r="F124" s="194"/>
      <c r="I124" s="262"/>
      <c r="J124" s="263"/>
      <c r="K124" s="264"/>
      <c r="L124" s="190"/>
      <c r="M124" s="190"/>
      <c r="N124" s="220" t="str">
        <f t="shared" si="3"/>
        <v/>
      </c>
      <c r="O124" s="228"/>
      <c r="P124" s="228"/>
      <c r="Q124" s="228"/>
      <c r="R124" s="228"/>
      <c r="S124" s="228"/>
      <c r="T124" s="228"/>
      <c r="U124" s="228"/>
      <c r="V124" s="228"/>
      <c r="W124" s="228"/>
    </row>
    <row r="125" spans="1:23" s="195" customFormat="1" ht="20.25" customHeight="1" x14ac:dyDescent="0.2">
      <c r="A125" s="191"/>
      <c r="B125" s="192"/>
      <c r="C125" s="193"/>
      <c r="D125" s="193"/>
      <c r="E125" s="193"/>
      <c r="F125" s="194"/>
      <c r="I125" s="262"/>
      <c r="J125" s="263"/>
      <c r="K125" s="264"/>
      <c r="L125" s="190"/>
      <c r="M125" s="190"/>
      <c r="N125" s="220" t="str">
        <f t="shared" si="3"/>
        <v/>
      </c>
      <c r="O125" s="228"/>
      <c r="P125" s="228"/>
      <c r="Q125" s="228"/>
      <c r="R125" s="228"/>
      <c r="S125" s="228"/>
      <c r="T125" s="228"/>
      <c r="U125" s="228"/>
      <c r="V125" s="228"/>
      <c r="W125" s="228"/>
    </row>
    <row r="126" spans="1:23" s="195" customFormat="1" ht="20.25" customHeight="1" x14ac:dyDescent="0.2">
      <c r="A126" s="191"/>
      <c r="B126" s="192"/>
      <c r="C126" s="193"/>
      <c r="D126" s="193"/>
      <c r="E126" s="193"/>
      <c r="F126" s="194"/>
      <c r="I126" s="262"/>
      <c r="J126" s="263"/>
      <c r="K126" s="264"/>
      <c r="L126" s="190"/>
      <c r="M126" s="190"/>
      <c r="N126" s="220" t="str">
        <f t="shared" si="3"/>
        <v/>
      </c>
      <c r="O126" s="228"/>
      <c r="P126" s="228"/>
      <c r="Q126" s="228"/>
      <c r="R126" s="228"/>
      <c r="S126" s="228"/>
      <c r="T126" s="228"/>
      <c r="U126" s="228"/>
      <c r="V126" s="228"/>
      <c r="W126" s="228"/>
    </row>
    <row r="127" spans="1:23" s="195" customFormat="1" ht="20.25" customHeight="1" x14ac:dyDescent="0.2">
      <c r="A127" s="191"/>
      <c r="B127" s="192"/>
      <c r="C127" s="193"/>
      <c r="D127" s="193"/>
      <c r="E127" s="193"/>
      <c r="F127" s="194"/>
      <c r="I127" s="262"/>
      <c r="J127" s="263"/>
      <c r="K127" s="264"/>
      <c r="L127" s="190"/>
      <c r="M127" s="190"/>
      <c r="N127" s="220" t="str">
        <f t="shared" si="3"/>
        <v/>
      </c>
      <c r="O127" s="228"/>
      <c r="P127" s="228"/>
      <c r="Q127" s="228"/>
      <c r="R127" s="228"/>
      <c r="S127" s="228"/>
      <c r="T127" s="228"/>
      <c r="U127" s="228"/>
      <c r="V127" s="228"/>
      <c r="W127" s="228"/>
    </row>
    <row r="128" spans="1:23" s="195" customFormat="1" ht="20.25" customHeight="1" x14ac:dyDescent="0.2">
      <c r="A128" s="191"/>
      <c r="B128" s="192"/>
      <c r="C128" s="193"/>
      <c r="D128" s="193"/>
      <c r="E128" s="193"/>
      <c r="F128" s="194"/>
      <c r="I128" s="262"/>
      <c r="J128" s="263"/>
      <c r="K128" s="264"/>
      <c r="L128" s="190"/>
      <c r="M128" s="190"/>
      <c r="N128" s="220" t="str">
        <f t="shared" si="3"/>
        <v/>
      </c>
      <c r="O128" s="228"/>
      <c r="P128" s="228"/>
      <c r="Q128" s="228"/>
      <c r="R128" s="228"/>
      <c r="S128" s="228"/>
      <c r="T128" s="228"/>
      <c r="U128" s="228"/>
      <c r="V128" s="228"/>
      <c r="W128" s="228"/>
    </row>
    <row r="129" spans="1:23" s="195" customFormat="1" ht="20.25" customHeight="1" x14ac:dyDescent="0.2">
      <c r="A129" s="191"/>
      <c r="B129" s="192"/>
      <c r="C129" s="193"/>
      <c r="D129" s="193"/>
      <c r="E129" s="193"/>
      <c r="F129" s="194"/>
      <c r="I129" s="262"/>
      <c r="J129" s="263"/>
      <c r="K129" s="264"/>
      <c r="L129" s="190"/>
      <c r="M129" s="190"/>
      <c r="N129" s="220" t="str">
        <f t="shared" si="3"/>
        <v/>
      </c>
      <c r="O129" s="228"/>
      <c r="P129" s="228"/>
      <c r="Q129" s="228"/>
      <c r="R129" s="228"/>
      <c r="S129" s="228"/>
      <c r="T129" s="228"/>
      <c r="U129" s="228"/>
      <c r="V129" s="228"/>
      <c r="W129" s="228"/>
    </row>
    <row r="130" spans="1:23" s="195" customFormat="1" ht="20.25" customHeight="1" x14ac:dyDescent="0.2">
      <c r="A130" s="191"/>
      <c r="B130" s="192"/>
      <c r="C130" s="193"/>
      <c r="D130" s="193"/>
      <c r="E130" s="193"/>
      <c r="F130" s="194"/>
      <c r="I130" s="262"/>
      <c r="J130" s="263"/>
      <c r="K130" s="264"/>
      <c r="L130" s="190"/>
      <c r="M130" s="190"/>
      <c r="N130" s="220" t="str">
        <f t="shared" si="3"/>
        <v/>
      </c>
      <c r="O130" s="228"/>
      <c r="P130" s="228"/>
      <c r="Q130" s="228"/>
      <c r="R130" s="228"/>
      <c r="S130" s="228"/>
      <c r="T130" s="228"/>
      <c r="U130" s="228"/>
      <c r="V130" s="228"/>
      <c r="W130" s="228"/>
    </row>
    <row r="131" spans="1:23" s="195" customFormat="1" ht="20.25" customHeight="1" x14ac:dyDescent="0.2">
      <c r="A131" s="191"/>
      <c r="B131" s="192"/>
      <c r="C131" s="193"/>
      <c r="D131" s="193"/>
      <c r="E131" s="193"/>
      <c r="F131" s="194"/>
      <c r="I131" s="262"/>
      <c r="J131" s="263"/>
      <c r="K131" s="264"/>
      <c r="L131" s="190"/>
      <c r="M131" s="190"/>
      <c r="N131" s="220" t="str">
        <f t="shared" si="3"/>
        <v/>
      </c>
      <c r="O131" s="228"/>
      <c r="P131" s="228"/>
      <c r="Q131" s="228"/>
      <c r="R131" s="228"/>
      <c r="S131" s="228"/>
      <c r="T131" s="228"/>
      <c r="U131" s="228"/>
      <c r="V131" s="228"/>
      <c r="W131" s="228"/>
    </row>
    <row r="132" spans="1:23" s="195" customFormat="1" ht="20.25" customHeight="1" x14ac:dyDescent="0.2">
      <c r="A132" s="191"/>
      <c r="B132" s="192"/>
      <c r="C132" s="193"/>
      <c r="D132" s="193"/>
      <c r="E132" s="193"/>
      <c r="F132" s="194"/>
      <c r="I132" s="262"/>
      <c r="J132" s="263"/>
      <c r="K132" s="264"/>
      <c r="L132" s="190"/>
      <c r="M132" s="190"/>
      <c r="N132" s="220" t="str">
        <f t="shared" ref="N132:N167" si="4">IFERROR((L132-I132)/I132,"")</f>
        <v/>
      </c>
      <c r="O132" s="228"/>
      <c r="P132" s="228"/>
      <c r="Q132" s="228"/>
      <c r="R132" s="228"/>
      <c r="S132" s="228"/>
      <c r="T132" s="228"/>
      <c r="U132" s="228"/>
      <c r="V132" s="228"/>
      <c r="W132" s="228"/>
    </row>
    <row r="133" spans="1:23" s="195" customFormat="1" ht="20.25" customHeight="1" x14ac:dyDescent="0.2">
      <c r="A133" s="191"/>
      <c r="B133" s="192"/>
      <c r="C133" s="193"/>
      <c r="D133" s="193"/>
      <c r="E133" s="193"/>
      <c r="F133" s="194"/>
      <c r="I133" s="262"/>
      <c r="J133" s="263"/>
      <c r="K133" s="264"/>
      <c r="L133" s="190"/>
      <c r="M133" s="190"/>
      <c r="N133" s="220" t="str">
        <f t="shared" si="4"/>
        <v/>
      </c>
      <c r="O133" s="228"/>
      <c r="P133" s="228"/>
      <c r="Q133" s="228"/>
      <c r="R133" s="228"/>
      <c r="S133" s="228"/>
      <c r="T133" s="228"/>
      <c r="U133" s="228"/>
      <c r="V133" s="228"/>
      <c r="W133" s="228"/>
    </row>
    <row r="134" spans="1:23" s="195" customFormat="1" ht="20.25" customHeight="1" x14ac:dyDescent="0.2">
      <c r="A134" s="191"/>
      <c r="B134" s="192"/>
      <c r="C134" s="193"/>
      <c r="D134" s="193"/>
      <c r="E134" s="193"/>
      <c r="F134" s="194"/>
      <c r="I134" s="262"/>
      <c r="J134" s="263"/>
      <c r="K134" s="264"/>
      <c r="L134" s="190"/>
      <c r="M134" s="190"/>
      <c r="N134" s="220" t="str">
        <f t="shared" si="4"/>
        <v/>
      </c>
      <c r="O134" s="228"/>
      <c r="P134" s="228"/>
      <c r="Q134" s="228"/>
      <c r="R134" s="228"/>
      <c r="S134" s="228"/>
      <c r="T134" s="228"/>
      <c r="U134" s="228"/>
      <c r="V134" s="228"/>
      <c r="W134" s="228"/>
    </row>
    <row r="135" spans="1:23" s="195" customFormat="1" ht="20.25" customHeight="1" x14ac:dyDescent="0.2">
      <c r="A135" s="191"/>
      <c r="B135" s="192"/>
      <c r="C135" s="193"/>
      <c r="D135" s="193"/>
      <c r="E135" s="193"/>
      <c r="F135" s="194"/>
      <c r="I135" s="262"/>
      <c r="J135" s="263"/>
      <c r="K135" s="264"/>
      <c r="L135" s="190"/>
      <c r="M135" s="190"/>
      <c r="N135" s="220" t="str">
        <f t="shared" si="4"/>
        <v/>
      </c>
      <c r="O135" s="228"/>
      <c r="P135" s="228"/>
      <c r="Q135" s="228"/>
      <c r="R135" s="228"/>
      <c r="S135" s="228"/>
      <c r="T135" s="228"/>
      <c r="U135" s="228"/>
      <c r="V135" s="228"/>
      <c r="W135" s="228"/>
    </row>
    <row r="136" spans="1:23" s="195" customFormat="1" ht="20.25" customHeight="1" x14ac:dyDescent="0.2">
      <c r="A136" s="191"/>
      <c r="B136" s="192"/>
      <c r="C136" s="193"/>
      <c r="D136" s="193"/>
      <c r="E136" s="193"/>
      <c r="F136" s="194"/>
      <c r="I136" s="262"/>
      <c r="J136" s="263"/>
      <c r="K136" s="264"/>
      <c r="L136" s="190"/>
      <c r="M136" s="190"/>
      <c r="N136" s="220" t="str">
        <f t="shared" si="4"/>
        <v/>
      </c>
      <c r="O136" s="228"/>
      <c r="P136" s="228"/>
      <c r="Q136" s="228"/>
      <c r="R136" s="228"/>
      <c r="S136" s="228"/>
      <c r="T136" s="228"/>
      <c r="U136" s="228"/>
      <c r="V136" s="228"/>
      <c r="W136" s="228"/>
    </row>
    <row r="137" spans="1:23" s="195" customFormat="1" ht="20.25" customHeight="1" x14ac:dyDescent="0.2">
      <c r="A137" s="191"/>
      <c r="B137" s="192"/>
      <c r="C137" s="193"/>
      <c r="D137" s="193"/>
      <c r="E137" s="193"/>
      <c r="F137" s="194"/>
      <c r="I137" s="262"/>
      <c r="J137" s="263"/>
      <c r="K137" s="264"/>
      <c r="L137" s="190"/>
      <c r="M137" s="190"/>
      <c r="N137" s="220" t="str">
        <f t="shared" si="4"/>
        <v/>
      </c>
      <c r="O137" s="228"/>
      <c r="P137" s="228"/>
      <c r="Q137" s="228"/>
      <c r="R137" s="228"/>
      <c r="S137" s="228"/>
      <c r="T137" s="228"/>
      <c r="U137" s="228"/>
      <c r="V137" s="228"/>
      <c r="W137" s="228"/>
    </row>
    <row r="138" spans="1:23" s="195" customFormat="1" ht="20.25" customHeight="1" x14ac:dyDescent="0.2">
      <c r="A138" s="191"/>
      <c r="B138" s="192"/>
      <c r="C138" s="193"/>
      <c r="D138" s="193"/>
      <c r="E138" s="193"/>
      <c r="F138" s="194"/>
      <c r="I138" s="262"/>
      <c r="J138" s="263"/>
      <c r="K138" s="264"/>
      <c r="L138" s="190"/>
      <c r="M138" s="190"/>
      <c r="N138" s="220" t="str">
        <f t="shared" si="4"/>
        <v/>
      </c>
      <c r="O138" s="228"/>
      <c r="P138" s="228"/>
      <c r="Q138" s="228"/>
      <c r="R138" s="228"/>
      <c r="S138" s="228"/>
      <c r="T138" s="228"/>
      <c r="U138" s="228"/>
      <c r="V138" s="228"/>
      <c r="W138" s="228"/>
    </row>
    <row r="139" spans="1:23" s="195" customFormat="1" ht="20.25" customHeight="1" x14ac:dyDescent="0.2">
      <c r="A139" s="191"/>
      <c r="B139" s="192"/>
      <c r="C139" s="193"/>
      <c r="D139" s="193"/>
      <c r="E139" s="193"/>
      <c r="F139" s="194"/>
      <c r="I139" s="262"/>
      <c r="J139" s="263"/>
      <c r="K139" s="264"/>
      <c r="L139" s="190"/>
      <c r="M139" s="190"/>
      <c r="N139" s="220" t="str">
        <f t="shared" si="4"/>
        <v/>
      </c>
      <c r="O139" s="228"/>
      <c r="P139" s="228"/>
      <c r="Q139" s="228"/>
      <c r="R139" s="228"/>
      <c r="S139" s="228"/>
      <c r="T139" s="228"/>
      <c r="U139" s="228"/>
      <c r="V139" s="228"/>
      <c r="W139" s="228"/>
    </row>
    <row r="140" spans="1:23" s="195" customFormat="1" ht="20.25" customHeight="1" x14ac:dyDescent="0.2">
      <c r="A140" s="191"/>
      <c r="B140" s="192"/>
      <c r="C140" s="193"/>
      <c r="D140" s="193"/>
      <c r="E140" s="193"/>
      <c r="F140" s="194"/>
      <c r="I140" s="262"/>
      <c r="J140" s="263"/>
      <c r="K140" s="264"/>
      <c r="L140" s="190"/>
      <c r="M140" s="190"/>
      <c r="N140" s="220" t="str">
        <f t="shared" si="4"/>
        <v/>
      </c>
      <c r="O140" s="228"/>
      <c r="P140" s="228"/>
      <c r="Q140" s="228"/>
      <c r="R140" s="228"/>
      <c r="S140" s="228"/>
      <c r="T140" s="228"/>
      <c r="U140" s="228"/>
      <c r="V140" s="228"/>
      <c r="W140" s="228"/>
    </row>
    <row r="141" spans="1:23" s="195" customFormat="1" ht="20.25" customHeight="1" x14ac:dyDescent="0.2">
      <c r="A141" s="191"/>
      <c r="B141" s="192"/>
      <c r="C141" s="193"/>
      <c r="D141" s="193"/>
      <c r="E141" s="193"/>
      <c r="F141" s="194"/>
      <c r="I141" s="262"/>
      <c r="J141" s="263"/>
      <c r="K141" s="264"/>
      <c r="L141" s="190"/>
      <c r="M141" s="190"/>
      <c r="N141" s="220" t="str">
        <f t="shared" si="4"/>
        <v/>
      </c>
      <c r="O141" s="228"/>
      <c r="P141" s="228"/>
      <c r="Q141" s="228"/>
      <c r="R141" s="228"/>
      <c r="S141" s="228"/>
      <c r="T141" s="228"/>
      <c r="U141" s="228"/>
      <c r="V141" s="228"/>
      <c r="W141" s="228"/>
    </row>
    <row r="142" spans="1:23" s="195" customFormat="1" ht="20.25" customHeight="1" x14ac:dyDescent="0.2">
      <c r="A142" s="191"/>
      <c r="B142" s="192"/>
      <c r="C142" s="193"/>
      <c r="D142" s="193"/>
      <c r="E142" s="193"/>
      <c r="F142" s="194"/>
      <c r="I142" s="262"/>
      <c r="J142" s="263"/>
      <c r="K142" s="264"/>
      <c r="L142" s="190"/>
      <c r="M142" s="190"/>
      <c r="N142" s="220" t="str">
        <f t="shared" si="4"/>
        <v/>
      </c>
      <c r="O142" s="228"/>
      <c r="P142" s="228"/>
      <c r="Q142" s="228"/>
      <c r="R142" s="228"/>
      <c r="S142" s="228"/>
      <c r="T142" s="228"/>
      <c r="U142" s="228"/>
      <c r="V142" s="228"/>
      <c r="W142" s="228"/>
    </row>
    <row r="143" spans="1:23" s="195" customFormat="1" ht="20.25" customHeight="1" x14ac:dyDescent="0.2">
      <c r="A143" s="191"/>
      <c r="B143" s="192"/>
      <c r="C143" s="193"/>
      <c r="D143" s="193"/>
      <c r="E143" s="193"/>
      <c r="F143" s="194"/>
      <c r="I143" s="262"/>
      <c r="J143" s="263"/>
      <c r="K143" s="264"/>
      <c r="L143" s="190"/>
      <c r="M143" s="190"/>
      <c r="N143" s="220" t="str">
        <f t="shared" si="4"/>
        <v/>
      </c>
      <c r="O143" s="228"/>
      <c r="P143" s="228"/>
      <c r="Q143" s="228"/>
      <c r="R143" s="228"/>
      <c r="S143" s="228"/>
      <c r="T143" s="228"/>
      <c r="U143" s="228"/>
      <c r="V143" s="228"/>
      <c r="W143" s="228"/>
    </row>
    <row r="144" spans="1:23" s="195" customFormat="1" ht="20.25" customHeight="1" x14ac:dyDescent="0.2">
      <c r="A144" s="191"/>
      <c r="B144" s="192"/>
      <c r="C144" s="193"/>
      <c r="D144" s="193"/>
      <c r="E144" s="193"/>
      <c r="F144" s="194"/>
      <c r="I144" s="262"/>
      <c r="J144" s="263"/>
      <c r="K144" s="264"/>
      <c r="L144" s="190"/>
      <c r="M144" s="190"/>
      <c r="N144" s="220" t="str">
        <f t="shared" si="4"/>
        <v/>
      </c>
      <c r="O144" s="228"/>
      <c r="P144" s="228"/>
      <c r="Q144" s="228"/>
      <c r="R144" s="228"/>
      <c r="S144" s="228"/>
      <c r="T144" s="228"/>
      <c r="U144" s="228"/>
      <c r="V144" s="228"/>
      <c r="W144" s="228"/>
    </row>
    <row r="145" spans="1:23" s="195" customFormat="1" ht="20.25" customHeight="1" x14ac:dyDescent="0.2">
      <c r="A145" s="191"/>
      <c r="B145" s="192"/>
      <c r="C145" s="193"/>
      <c r="D145" s="193"/>
      <c r="E145" s="193"/>
      <c r="F145" s="194"/>
      <c r="I145" s="262"/>
      <c r="J145" s="263"/>
      <c r="K145" s="264"/>
      <c r="L145" s="190"/>
      <c r="M145" s="190"/>
      <c r="N145" s="220" t="str">
        <f t="shared" si="4"/>
        <v/>
      </c>
      <c r="O145" s="228"/>
      <c r="P145" s="228"/>
      <c r="Q145" s="228"/>
      <c r="R145" s="228"/>
      <c r="S145" s="228"/>
      <c r="T145" s="228"/>
      <c r="U145" s="228"/>
      <c r="V145" s="228"/>
      <c r="W145" s="228"/>
    </row>
    <row r="146" spans="1:23" s="195" customFormat="1" ht="20.25" customHeight="1" x14ac:dyDescent="0.2">
      <c r="A146" s="191"/>
      <c r="B146" s="192"/>
      <c r="C146" s="193"/>
      <c r="D146" s="193"/>
      <c r="E146" s="193"/>
      <c r="F146" s="194"/>
      <c r="I146" s="262"/>
      <c r="J146" s="263"/>
      <c r="K146" s="264"/>
      <c r="L146" s="190"/>
      <c r="M146" s="190"/>
      <c r="N146" s="220" t="str">
        <f t="shared" si="4"/>
        <v/>
      </c>
      <c r="O146" s="228"/>
      <c r="P146" s="228"/>
      <c r="Q146" s="228"/>
      <c r="R146" s="228"/>
      <c r="S146" s="228"/>
      <c r="T146" s="228"/>
      <c r="U146" s="228"/>
      <c r="V146" s="228"/>
      <c r="W146" s="228"/>
    </row>
    <row r="147" spans="1:23" s="195" customFormat="1" ht="20.25" customHeight="1" x14ac:dyDescent="0.2">
      <c r="A147" s="191"/>
      <c r="B147" s="192"/>
      <c r="C147" s="193"/>
      <c r="D147" s="193"/>
      <c r="E147" s="193"/>
      <c r="F147" s="194"/>
      <c r="I147" s="262"/>
      <c r="J147" s="263"/>
      <c r="K147" s="264"/>
      <c r="L147" s="190"/>
      <c r="M147" s="190"/>
      <c r="N147" s="220" t="str">
        <f t="shared" si="4"/>
        <v/>
      </c>
      <c r="O147" s="228"/>
      <c r="P147" s="228"/>
      <c r="Q147" s="228"/>
      <c r="R147" s="228"/>
      <c r="S147" s="228"/>
      <c r="T147" s="228"/>
      <c r="U147" s="228"/>
      <c r="V147" s="228"/>
      <c r="W147" s="228"/>
    </row>
    <row r="148" spans="1:23" s="195" customFormat="1" ht="20.25" customHeight="1" x14ac:dyDescent="0.2">
      <c r="A148" s="191"/>
      <c r="B148" s="192"/>
      <c r="C148" s="193"/>
      <c r="D148" s="193"/>
      <c r="E148" s="193"/>
      <c r="F148" s="194"/>
      <c r="I148" s="262"/>
      <c r="J148" s="263"/>
      <c r="K148" s="264"/>
      <c r="L148" s="190"/>
      <c r="M148" s="190"/>
      <c r="N148" s="220" t="str">
        <f t="shared" si="4"/>
        <v/>
      </c>
      <c r="O148" s="228"/>
      <c r="P148" s="228"/>
      <c r="Q148" s="228"/>
      <c r="R148" s="228"/>
      <c r="S148" s="228"/>
      <c r="T148" s="228"/>
      <c r="U148" s="228"/>
      <c r="V148" s="228"/>
      <c r="W148" s="228"/>
    </row>
    <row r="149" spans="1:23" s="195" customFormat="1" ht="20.25" customHeight="1" x14ac:dyDescent="0.2">
      <c r="A149" s="191"/>
      <c r="B149" s="192"/>
      <c r="C149" s="193"/>
      <c r="D149" s="193"/>
      <c r="E149" s="193"/>
      <c r="F149" s="194"/>
      <c r="I149" s="262"/>
      <c r="J149" s="263"/>
      <c r="K149" s="264"/>
      <c r="L149" s="190"/>
      <c r="M149" s="190"/>
      <c r="N149" s="220" t="str">
        <f t="shared" si="4"/>
        <v/>
      </c>
      <c r="O149" s="228"/>
      <c r="P149" s="228"/>
      <c r="Q149" s="228"/>
      <c r="R149" s="228"/>
      <c r="S149" s="228"/>
      <c r="T149" s="228"/>
      <c r="U149" s="228"/>
      <c r="V149" s="228"/>
      <c r="W149" s="228"/>
    </row>
    <row r="150" spans="1:23" s="195" customFormat="1" ht="20.25" customHeight="1" x14ac:dyDescent="0.2">
      <c r="A150" s="191"/>
      <c r="B150" s="192"/>
      <c r="C150" s="193"/>
      <c r="D150" s="193"/>
      <c r="E150" s="193"/>
      <c r="F150" s="194"/>
      <c r="I150" s="262"/>
      <c r="J150" s="263"/>
      <c r="K150" s="264"/>
      <c r="L150" s="190"/>
      <c r="M150" s="190"/>
      <c r="N150" s="220" t="str">
        <f t="shared" si="4"/>
        <v/>
      </c>
      <c r="O150" s="228"/>
      <c r="P150" s="228"/>
      <c r="Q150" s="228"/>
      <c r="R150" s="228"/>
      <c r="S150" s="228"/>
      <c r="T150" s="228"/>
      <c r="U150" s="228"/>
      <c r="V150" s="228"/>
      <c r="W150" s="228"/>
    </row>
    <row r="151" spans="1:23" s="195" customFormat="1" ht="20.25" customHeight="1" x14ac:dyDescent="0.2">
      <c r="A151" s="191"/>
      <c r="B151" s="192"/>
      <c r="C151" s="193"/>
      <c r="D151" s="193"/>
      <c r="E151" s="193"/>
      <c r="F151" s="194"/>
      <c r="I151" s="262"/>
      <c r="J151" s="263"/>
      <c r="K151" s="264"/>
      <c r="L151" s="190"/>
      <c r="M151" s="190"/>
      <c r="N151" s="220" t="str">
        <f t="shared" si="4"/>
        <v/>
      </c>
      <c r="O151" s="228"/>
      <c r="P151" s="228"/>
      <c r="Q151" s="228"/>
      <c r="R151" s="228"/>
      <c r="S151" s="228"/>
      <c r="T151" s="228"/>
      <c r="U151" s="228"/>
      <c r="V151" s="228"/>
      <c r="W151" s="228"/>
    </row>
    <row r="152" spans="1:23" s="195" customFormat="1" ht="20.25" customHeight="1" x14ac:dyDescent="0.2">
      <c r="A152" s="191"/>
      <c r="B152" s="192"/>
      <c r="C152" s="193"/>
      <c r="D152" s="193"/>
      <c r="E152" s="193"/>
      <c r="F152" s="194"/>
      <c r="I152" s="262"/>
      <c r="J152" s="263"/>
      <c r="K152" s="264"/>
      <c r="L152" s="190"/>
      <c r="M152" s="190"/>
      <c r="N152" s="220" t="str">
        <f t="shared" si="4"/>
        <v/>
      </c>
      <c r="O152" s="228"/>
      <c r="P152" s="228"/>
      <c r="Q152" s="228"/>
      <c r="R152" s="228"/>
      <c r="S152" s="228"/>
      <c r="T152" s="228"/>
      <c r="U152" s="228"/>
      <c r="V152" s="228"/>
      <c r="W152" s="228"/>
    </row>
    <row r="153" spans="1:23" s="195" customFormat="1" ht="20.25" customHeight="1" x14ac:dyDescent="0.2">
      <c r="A153" s="191"/>
      <c r="B153" s="192"/>
      <c r="C153" s="193"/>
      <c r="D153" s="193"/>
      <c r="E153" s="193"/>
      <c r="F153" s="194"/>
      <c r="I153" s="262"/>
      <c r="J153" s="263"/>
      <c r="K153" s="264"/>
      <c r="L153" s="190"/>
      <c r="M153" s="190"/>
      <c r="N153" s="220" t="str">
        <f t="shared" si="4"/>
        <v/>
      </c>
      <c r="O153" s="228"/>
      <c r="P153" s="228"/>
      <c r="Q153" s="228"/>
      <c r="R153" s="228"/>
      <c r="S153" s="228"/>
      <c r="T153" s="228"/>
      <c r="U153" s="228"/>
      <c r="V153" s="228"/>
      <c r="W153" s="228"/>
    </row>
    <row r="154" spans="1:23" s="195" customFormat="1" ht="20.25" customHeight="1" x14ac:dyDescent="0.2">
      <c r="A154" s="191"/>
      <c r="B154" s="192"/>
      <c r="C154" s="193"/>
      <c r="D154" s="193"/>
      <c r="E154" s="193"/>
      <c r="F154" s="194"/>
      <c r="I154" s="262"/>
      <c r="J154" s="263"/>
      <c r="K154" s="264"/>
      <c r="L154" s="190"/>
      <c r="M154" s="190"/>
      <c r="N154" s="220" t="str">
        <f t="shared" si="4"/>
        <v/>
      </c>
      <c r="O154" s="228"/>
      <c r="P154" s="228"/>
      <c r="Q154" s="228"/>
      <c r="R154" s="228"/>
      <c r="S154" s="228"/>
      <c r="T154" s="228"/>
      <c r="U154" s="228"/>
      <c r="V154" s="228"/>
      <c r="W154" s="228"/>
    </row>
    <row r="155" spans="1:23" s="195" customFormat="1" ht="20.25" customHeight="1" x14ac:dyDescent="0.2">
      <c r="A155" s="191"/>
      <c r="B155" s="192"/>
      <c r="C155" s="193"/>
      <c r="D155" s="193"/>
      <c r="E155" s="193"/>
      <c r="F155" s="194"/>
      <c r="I155" s="262"/>
      <c r="J155" s="263"/>
      <c r="K155" s="264"/>
      <c r="L155" s="190"/>
      <c r="M155" s="190"/>
      <c r="N155" s="220" t="str">
        <f t="shared" si="4"/>
        <v/>
      </c>
      <c r="O155" s="228"/>
      <c r="P155" s="228"/>
      <c r="Q155" s="228"/>
      <c r="R155" s="228"/>
      <c r="S155" s="228"/>
      <c r="T155" s="228"/>
      <c r="U155" s="228"/>
      <c r="V155" s="228"/>
      <c r="W155" s="228"/>
    </row>
    <row r="156" spans="1:23" s="195" customFormat="1" ht="20.25" customHeight="1" x14ac:dyDescent="0.2">
      <c r="A156" s="191"/>
      <c r="B156" s="192"/>
      <c r="C156" s="193"/>
      <c r="D156" s="193"/>
      <c r="E156" s="193"/>
      <c r="F156" s="194"/>
      <c r="I156" s="262"/>
      <c r="J156" s="263"/>
      <c r="K156" s="264"/>
      <c r="L156" s="190"/>
      <c r="M156" s="190"/>
      <c r="N156" s="220" t="str">
        <f t="shared" si="4"/>
        <v/>
      </c>
      <c r="O156" s="228"/>
      <c r="P156" s="228"/>
      <c r="Q156" s="228"/>
      <c r="R156" s="228"/>
      <c r="S156" s="228"/>
      <c r="T156" s="228"/>
      <c r="U156" s="228"/>
      <c r="V156" s="228"/>
      <c r="W156" s="228"/>
    </row>
    <row r="157" spans="1:23" s="195" customFormat="1" ht="20.25" customHeight="1" x14ac:dyDescent="0.2">
      <c r="A157" s="191"/>
      <c r="B157" s="192"/>
      <c r="C157" s="193"/>
      <c r="D157" s="193"/>
      <c r="E157" s="193"/>
      <c r="F157" s="194"/>
      <c r="I157" s="262"/>
      <c r="J157" s="263"/>
      <c r="K157" s="264"/>
      <c r="L157" s="190"/>
      <c r="M157" s="190"/>
      <c r="N157" s="220" t="str">
        <f t="shared" si="4"/>
        <v/>
      </c>
      <c r="O157" s="228"/>
      <c r="P157" s="228"/>
      <c r="Q157" s="228"/>
      <c r="R157" s="228"/>
      <c r="S157" s="228"/>
      <c r="T157" s="228"/>
      <c r="U157" s="228"/>
      <c r="V157" s="228"/>
      <c r="W157" s="228"/>
    </row>
    <row r="158" spans="1:23" s="195" customFormat="1" ht="20.25" customHeight="1" x14ac:dyDescent="0.2">
      <c r="A158" s="191"/>
      <c r="B158" s="192"/>
      <c r="C158" s="193"/>
      <c r="D158" s="193"/>
      <c r="E158" s="193"/>
      <c r="F158" s="194"/>
      <c r="I158" s="262"/>
      <c r="J158" s="263"/>
      <c r="K158" s="264"/>
      <c r="L158" s="190"/>
      <c r="M158" s="190"/>
      <c r="N158" s="220" t="str">
        <f t="shared" si="4"/>
        <v/>
      </c>
      <c r="O158" s="228"/>
      <c r="P158" s="228"/>
      <c r="Q158" s="228"/>
      <c r="R158" s="228"/>
      <c r="S158" s="228"/>
      <c r="T158" s="228"/>
      <c r="U158" s="228"/>
      <c r="V158" s="228"/>
      <c r="W158" s="228"/>
    </row>
    <row r="159" spans="1:23" s="195" customFormat="1" ht="20.25" customHeight="1" x14ac:dyDescent="0.2">
      <c r="A159" s="191"/>
      <c r="B159" s="192"/>
      <c r="C159" s="193"/>
      <c r="D159" s="193"/>
      <c r="E159" s="193"/>
      <c r="F159" s="194"/>
      <c r="I159" s="262"/>
      <c r="J159" s="263"/>
      <c r="K159" s="264"/>
      <c r="L159" s="190"/>
      <c r="M159" s="190"/>
      <c r="N159" s="220" t="str">
        <f t="shared" si="4"/>
        <v/>
      </c>
      <c r="O159" s="228"/>
      <c r="P159" s="228"/>
      <c r="Q159" s="228"/>
      <c r="R159" s="228"/>
      <c r="S159" s="228"/>
      <c r="T159" s="228"/>
      <c r="U159" s="228"/>
      <c r="V159" s="228"/>
      <c r="W159" s="228"/>
    </row>
    <row r="160" spans="1:23" s="195" customFormat="1" ht="20.25" customHeight="1" x14ac:dyDescent="0.2">
      <c r="A160" s="191"/>
      <c r="B160" s="192"/>
      <c r="C160" s="193"/>
      <c r="D160" s="193"/>
      <c r="E160" s="193"/>
      <c r="F160" s="194"/>
      <c r="I160" s="262"/>
      <c r="J160" s="263"/>
      <c r="K160" s="264"/>
      <c r="L160" s="190"/>
      <c r="M160" s="190"/>
      <c r="N160" s="220" t="str">
        <f t="shared" si="4"/>
        <v/>
      </c>
      <c r="O160" s="228"/>
      <c r="P160" s="228"/>
      <c r="Q160" s="228"/>
      <c r="R160" s="228"/>
      <c r="S160" s="228"/>
      <c r="T160" s="228"/>
      <c r="U160" s="228"/>
      <c r="V160" s="228"/>
      <c r="W160" s="228"/>
    </row>
    <row r="161" spans="1:23" s="195" customFormat="1" ht="20.25" customHeight="1" x14ac:dyDescent="0.2">
      <c r="A161" s="191"/>
      <c r="B161" s="192"/>
      <c r="C161" s="193"/>
      <c r="D161" s="193"/>
      <c r="E161" s="193"/>
      <c r="F161" s="194"/>
      <c r="I161" s="262"/>
      <c r="J161" s="263"/>
      <c r="K161" s="264"/>
      <c r="L161" s="190"/>
      <c r="M161" s="190"/>
      <c r="N161" s="220" t="str">
        <f t="shared" si="4"/>
        <v/>
      </c>
      <c r="O161" s="228"/>
      <c r="P161" s="228"/>
      <c r="Q161" s="228"/>
      <c r="R161" s="228"/>
      <c r="S161" s="228"/>
      <c r="T161" s="228"/>
      <c r="U161" s="228"/>
      <c r="V161" s="228"/>
      <c r="W161" s="228"/>
    </row>
    <row r="162" spans="1:23" s="195" customFormat="1" ht="20.25" customHeight="1" x14ac:dyDescent="0.2">
      <c r="A162" s="191"/>
      <c r="B162" s="192"/>
      <c r="C162" s="193"/>
      <c r="D162" s="193"/>
      <c r="E162" s="193"/>
      <c r="F162" s="194"/>
      <c r="I162" s="262"/>
      <c r="J162" s="263"/>
      <c r="K162" s="264"/>
      <c r="L162" s="190"/>
      <c r="M162" s="190"/>
      <c r="N162" s="220" t="str">
        <f t="shared" si="4"/>
        <v/>
      </c>
      <c r="O162" s="228"/>
      <c r="P162" s="228"/>
      <c r="Q162" s="228"/>
      <c r="R162" s="228"/>
      <c r="S162" s="228"/>
      <c r="T162" s="228"/>
      <c r="U162" s="228"/>
      <c r="V162" s="228"/>
      <c r="W162" s="228"/>
    </row>
    <row r="163" spans="1:23" s="195" customFormat="1" ht="20.25" customHeight="1" x14ac:dyDescent="0.2">
      <c r="A163" s="191"/>
      <c r="B163" s="192"/>
      <c r="C163" s="193"/>
      <c r="D163" s="193"/>
      <c r="E163" s="193"/>
      <c r="F163" s="194"/>
      <c r="I163" s="262"/>
      <c r="J163" s="263"/>
      <c r="K163" s="264"/>
      <c r="L163" s="190"/>
      <c r="M163" s="190"/>
      <c r="N163" s="220" t="str">
        <f t="shared" si="4"/>
        <v/>
      </c>
      <c r="O163" s="228"/>
      <c r="P163" s="228"/>
      <c r="Q163" s="228"/>
      <c r="R163" s="228"/>
      <c r="S163" s="228"/>
      <c r="T163" s="228"/>
      <c r="U163" s="228"/>
      <c r="V163" s="228"/>
      <c r="W163" s="228"/>
    </row>
    <row r="164" spans="1:23" s="195" customFormat="1" ht="20.25" customHeight="1" x14ac:dyDescent="0.2">
      <c r="A164" s="191"/>
      <c r="B164" s="192"/>
      <c r="C164" s="193"/>
      <c r="D164" s="193"/>
      <c r="E164" s="193"/>
      <c r="F164" s="194"/>
      <c r="I164" s="262"/>
      <c r="J164" s="263"/>
      <c r="K164" s="264"/>
      <c r="L164" s="190"/>
      <c r="M164" s="190"/>
      <c r="N164" s="220" t="str">
        <f t="shared" si="4"/>
        <v/>
      </c>
      <c r="O164" s="228"/>
      <c r="P164" s="228"/>
      <c r="Q164" s="228"/>
      <c r="R164" s="228"/>
      <c r="S164" s="228"/>
      <c r="T164" s="228"/>
      <c r="U164" s="228"/>
      <c r="V164" s="228"/>
      <c r="W164" s="228"/>
    </row>
    <row r="165" spans="1:23" s="195" customFormat="1" ht="20.25" customHeight="1" x14ac:dyDescent="0.2">
      <c r="A165" s="191"/>
      <c r="B165" s="192"/>
      <c r="C165" s="193"/>
      <c r="D165" s="193"/>
      <c r="E165" s="193"/>
      <c r="F165" s="194"/>
      <c r="I165" s="262"/>
      <c r="J165" s="263"/>
      <c r="K165" s="264"/>
      <c r="L165" s="190"/>
      <c r="M165" s="190"/>
      <c r="N165" s="220" t="str">
        <f t="shared" si="4"/>
        <v/>
      </c>
      <c r="O165" s="228"/>
      <c r="P165" s="228"/>
      <c r="Q165" s="228"/>
      <c r="R165" s="228"/>
      <c r="S165" s="228"/>
      <c r="T165" s="228"/>
      <c r="U165" s="228"/>
      <c r="V165" s="228"/>
      <c r="W165" s="228"/>
    </row>
    <row r="166" spans="1:23" s="195" customFormat="1" ht="20.25" customHeight="1" x14ac:dyDescent="0.2">
      <c r="A166" s="191"/>
      <c r="B166" s="192"/>
      <c r="C166" s="193"/>
      <c r="D166" s="193"/>
      <c r="E166" s="193"/>
      <c r="F166" s="194"/>
      <c r="I166" s="262"/>
      <c r="J166" s="263"/>
      <c r="K166" s="264"/>
      <c r="L166" s="190"/>
      <c r="M166" s="190"/>
      <c r="N166" s="220" t="str">
        <f t="shared" si="4"/>
        <v/>
      </c>
      <c r="O166" s="228"/>
      <c r="P166" s="228"/>
      <c r="Q166" s="228"/>
      <c r="R166" s="228"/>
      <c r="S166" s="228"/>
      <c r="T166" s="228"/>
      <c r="U166" s="228"/>
      <c r="V166" s="228"/>
      <c r="W166" s="228"/>
    </row>
    <row r="167" spans="1:23" s="195" customFormat="1" ht="20.25" customHeight="1" x14ac:dyDescent="0.2">
      <c r="A167" s="191"/>
      <c r="B167" s="192"/>
      <c r="C167" s="193"/>
      <c r="D167" s="193"/>
      <c r="E167" s="193"/>
      <c r="F167" s="194"/>
      <c r="I167" s="262"/>
      <c r="J167" s="263"/>
      <c r="K167" s="264"/>
      <c r="L167" s="190"/>
      <c r="M167" s="190"/>
      <c r="N167" s="220" t="str">
        <f t="shared" si="4"/>
        <v/>
      </c>
      <c r="O167" s="228"/>
      <c r="P167" s="228"/>
      <c r="Q167" s="228"/>
      <c r="R167" s="228"/>
      <c r="S167" s="228"/>
      <c r="T167" s="228"/>
      <c r="U167" s="228"/>
      <c r="V167" s="228"/>
      <c r="W167" s="228"/>
    </row>
    <row r="168" spans="1:23" s="195" customFormat="1" ht="20.25" customHeight="1" x14ac:dyDescent="0.2">
      <c r="A168" s="191"/>
      <c r="B168" s="192"/>
      <c r="C168" s="193"/>
      <c r="D168" s="193"/>
      <c r="E168" s="193"/>
      <c r="F168" s="194"/>
      <c r="I168" s="262"/>
      <c r="J168" s="263"/>
      <c r="K168" s="264"/>
      <c r="L168" s="190"/>
      <c r="M168" s="190"/>
      <c r="N168" s="220"/>
      <c r="O168" s="228"/>
      <c r="P168" s="228"/>
      <c r="Q168" s="228"/>
      <c r="R168" s="228"/>
      <c r="S168" s="228"/>
      <c r="T168" s="228"/>
      <c r="U168" s="228"/>
      <c r="V168" s="228"/>
      <c r="W168" s="228"/>
    </row>
    <row r="169" spans="1:23" s="195" customFormat="1" ht="20.25" customHeight="1" x14ac:dyDescent="0.2">
      <c r="A169" s="191"/>
      <c r="B169" s="192"/>
      <c r="C169" s="193"/>
      <c r="D169" s="193"/>
      <c r="E169" s="193"/>
      <c r="F169" s="194"/>
      <c r="I169" s="262"/>
      <c r="J169" s="263"/>
      <c r="K169" s="264"/>
      <c r="L169" s="190"/>
      <c r="M169" s="190"/>
      <c r="N169" s="220"/>
      <c r="O169" s="228"/>
      <c r="P169" s="228"/>
      <c r="Q169" s="228"/>
      <c r="R169" s="228"/>
      <c r="S169" s="228"/>
      <c r="T169" s="228"/>
      <c r="U169" s="228"/>
      <c r="V169" s="228"/>
      <c r="W169" s="228"/>
    </row>
    <row r="170" spans="1:23" s="195" customFormat="1" ht="20.25" customHeight="1" x14ac:dyDescent="0.2">
      <c r="A170" s="191"/>
      <c r="B170" s="192"/>
      <c r="C170" s="193"/>
      <c r="D170" s="193"/>
      <c r="E170" s="193"/>
      <c r="F170" s="194"/>
      <c r="I170" s="262"/>
      <c r="J170" s="263"/>
      <c r="K170" s="264"/>
      <c r="L170" s="190"/>
      <c r="M170" s="190"/>
      <c r="N170" s="220"/>
      <c r="O170" s="228"/>
      <c r="P170" s="228"/>
      <c r="Q170" s="228"/>
      <c r="R170" s="228"/>
      <c r="S170" s="228"/>
      <c r="T170" s="228"/>
      <c r="U170" s="228"/>
      <c r="V170" s="228"/>
      <c r="W170" s="228"/>
    </row>
    <row r="171" spans="1:23" ht="14.25" customHeight="1" x14ac:dyDescent="0.2"/>
    <row r="172" spans="1:23" ht="14.25" customHeight="1" x14ac:dyDescent="0.2"/>
    <row r="173" spans="1:23" ht="14.25" customHeight="1" x14ac:dyDescent="0.2"/>
    <row r="174" spans="1:23" ht="14.25" customHeight="1" x14ac:dyDescent="0.2"/>
    <row r="175" spans="1:23" ht="14.25" customHeight="1" x14ac:dyDescent="0.2"/>
    <row r="176" spans="1:23" ht="14.25" customHeight="1" x14ac:dyDescent="0.2"/>
  </sheetData>
  <autoFilter ref="A3:W3" xr:uid="{00000000-0009-0000-0000-000004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67" priority="198" stopIfTrue="1">
      <formula>L4&gt;#REF!*1.5</formula>
    </cfRule>
    <cfRule type="expression" dxfId="366" priority="199" stopIfTrue="1">
      <formula>L4*1.5&lt;#REF!</formula>
    </cfRule>
    <cfRule type="expression" dxfId="365" priority="188" stopIfTrue="1">
      <formula>L4&lt;#REF!</formula>
    </cfRule>
    <cfRule type="expression" dxfId="364" priority="195" stopIfTrue="1">
      <formula>L4&gt;#REF!</formula>
    </cfRule>
  </conditionalFormatting>
  <conditionalFormatting sqref="M4">
    <cfRule type="expression" dxfId="363" priority="513" stopIfTrue="1">
      <formula>M4&gt;$K4*1.5</formula>
    </cfRule>
    <cfRule type="expression" dxfId="362" priority="514" stopIfTrue="1">
      <formula>M4*1.5&lt;$J4</formula>
    </cfRule>
    <cfRule type="expression" dxfId="361" priority="523" stopIfTrue="1">
      <formula>M4&lt;$J4</formula>
    </cfRule>
    <cfRule type="expression" dxfId="360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9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58" priority="6" stopIfTrue="1">
      <formula>L5&gt;#REF!*1.5</formula>
    </cfRule>
    <cfRule type="expression" dxfId="357" priority="7" stopIfTrue="1">
      <formula>L5*1.5&lt;#REF!</formula>
    </cfRule>
    <cfRule type="expression" dxfId="356" priority="4" stopIfTrue="1">
      <formula>L5&lt;#REF!</formula>
    </cfRule>
    <cfRule type="expression" dxfId="355" priority="5" stopIfTrue="1">
      <formula>L5&gt;#REF!</formula>
    </cfRule>
  </conditionalFormatting>
  <conditionalFormatting sqref="M5:M170">
    <cfRule type="expression" dxfId="354" priority="8" stopIfTrue="1">
      <formula>M5&gt;$K5*1.5</formula>
    </cfRule>
    <cfRule type="expression" dxfId="353" priority="9" stopIfTrue="1">
      <formula>M5*1.5&lt;$J5</formula>
    </cfRule>
    <cfRule type="expression" dxfId="352" priority="10" stopIfTrue="1">
      <formula>M5&lt;$J5</formula>
    </cfRule>
    <cfRule type="expression" dxfId="351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50" priority="2" stopIfTrue="1" operator="greaterThan">
      <formula>0.22</formula>
    </cfRule>
  </conditionalFormatting>
  <hyperlinks>
    <hyperlink ref="O1" location="index!A1" display="العودة للفهرس" xr:uid="{00000000-0004-0000-04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276" customWidth="1"/>
    <col min="12" max="12" width="11.25" style="277" customWidth="1"/>
    <col min="13" max="13" width="13" style="274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4" width="9.125" style="74" customWidth="1"/>
    <col min="75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636</v>
      </c>
      <c r="G1" s="232"/>
      <c r="H1" s="232"/>
      <c r="I1" s="91" t="s">
        <v>620</v>
      </c>
      <c r="J1" s="92">
        <f>B4</f>
        <v>2</v>
      </c>
      <c r="K1" s="278" t="s">
        <v>621</v>
      </c>
      <c r="L1" s="371">
        <f>A4</f>
        <v>2021</v>
      </c>
      <c r="M1" s="304"/>
      <c r="N1" s="340"/>
      <c r="O1" s="341"/>
      <c r="P1" s="341"/>
      <c r="Q1" s="341"/>
      <c r="R1" s="342"/>
      <c r="S1" s="23"/>
      <c r="T1" s="23"/>
      <c r="U1" s="340"/>
      <c r="V1" s="341"/>
      <c r="W1" s="341"/>
      <c r="X1" s="341"/>
      <c r="Y1" s="342"/>
      <c r="Z1" s="23"/>
      <c r="AA1" s="23"/>
      <c r="AB1" s="340"/>
      <c r="AC1" s="341"/>
      <c r="AD1" s="341"/>
      <c r="AE1" s="341"/>
      <c r="AF1" s="342"/>
      <c r="AG1" s="230"/>
      <c r="AH1" s="230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89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372" t="s">
        <v>91</v>
      </c>
      <c r="B2" s="372" t="s">
        <v>92</v>
      </c>
      <c r="C2" s="372" t="s">
        <v>93</v>
      </c>
      <c r="D2" s="336" t="s">
        <v>94</v>
      </c>
      <c r="E2" s="336" t="s">
        <v>95</v>
      </c>
      <c r="F2" s="374" t="s">
        <v>97</v>
      </c>
      <c r="G2" s="374" t="s">
        <v>98</v>
      </c>
      <c r="H2" s="375" t="s">
        <v>99</v>
      </c>
      <c r="I2" s="375" t="s">
        <v>100</v>
      </c>
      <c r="J2" s="374" t="s">
        <v>101</v>
      </c>
      <c r="K2" s="344" t="s">
        <v>102</v>
      </c>
      <c r="L2" s="368" t="s">
        <v>102</v>
      </c>
      <c r="M2" s="303"/>
      <c r="N2" s="369" t="s">
        <v>104</v>
      </c>
      <c r="O2" s="316"/>
      <c r="P2" s="316"/>
      <c r="Q2" s="316"/>
      <c r="R2" s="317"/>
      <c r="S2" s="370" t="s">
        <v>105</v>
      </c>
      <c r="T2" s="317"/>
      <c r="U2" s="369" t="s">
        <v>107</v>
      </c>
      <c r="V2" s="316"/>
      <c r="W2" s="316"/>
      <c r="X2" s="316"/>
      <c r="Y2" s="317"/>
      <c r="Z2" s="370" t="s">
        <v>108</v>
      </c>
      <c r="AA2" s="317"/>
      <c r="AB2" s="373" t="s">
        <v>637</v>
      </c>
      <c r="AC2" s="316"/>
      <c r="AD2" s="316"/>
      <c r="AE2" s="316"/>
      <c r="AF2" s="317"/>
      <c r="AG2" s="361" t="s">
        <v>638</v>
      </c>
      <c r="AH2" s="317"/>
      <c r="AI2" s="344" t="s">
        <v>625</v>
      </c>
      <c r="AJ2" s="345" t="s">
        <v>111</v>
      </c>
      <c r="AK2" s="347" t="s">
        <v>112</v>
      </c>
      <c r="AL2" s="346" t="s">
        <v>113</v>
      </c>
      <c r="AM2" s="348" t="s">
        <v>114</v>
      </c>
      <c r="AN2" s="362" t="s">
        <v>128</v>
      </c>
      <c r="AO2" s="316"/>
      <c r="AP2" s="316"/>
      <c r="AQ2" s="316"/>
      <c r="AR2" s="316"/>
      <c r="AS2" s="316"/>
      <c r="AT2" s="316"/>
      <c r="AU2" s="316"/>
      <c r="AV2" s="317"/>
      <c r="AW2" s="363" t="s">
        <v>129</v>
      </c>
      <c r="AX2" s="364" t="s">
        <v>130</v>
      </c>
      <c r="AY2" s="366" t="s">
        <v>125</v>
      </c>
      <c r="AZ2" s="367" t="s">
        <v>131</v>
      </c>
      <c r="BA2" s="353" t="s">
        <v>639</v>
      </c>
      <c r="BB2" s="353" t="s">
        <v>132</v>
      </c>
      <c r="BC2" s="353" t="s">
        <v>133</v>
      </c>
      <c r="BD2" s="353" t="s">
        <v>134</v>
      </c>
      <c r="BE2" s="353" t="s">
        <v>135</v>
      </c>
      <c r="BF2" s="318" t="s">
        <v>640</v>
      </c>
      <c r="BG2" s="318" t="s">
        <v>641</v>
      </c>
      <c r="BH2" s="318" t="s">
        <v>642</v>
      </c>
      <c r="BI2" s="318" t="s">
        <v>643</v>
      </c>
      <c r="BJ2" s="310" t="s">
        <v>122</v>
      </c>
    </row>
    <row r="3" spans="1:100" s="85" customFormat="1" ht="52.5" customHeight="1" x14ac:dyDescent="0.2">
      <c r="A3" s="309"/>
      <c r="B3" s="309"/>
      <c r="C3" s="309"/>
      <c r="D3" s="297"/>
      <c r="E3" s="297"/>
      <c r="F3" s="309"/>
      <c r="G3" s="309"/>
      <c r="H3" s="309"/>
      <c r="I3" s="309"/>
      <c r="J3" s="309"/>
      <c r="K3" s="309"/>
      <c r="L3" s="269" t="s">
        <v>139</v>
      </c>
      <c r="M3" s="279" t="s">
        <v>140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309"/>
      <c r="AJ3" s="309"/>
      <c r="AK3" s="309"/>
      <c r="AL3" s="309"/>
      <c r="AM3" s="309"/>
      <c r="AN3" s="97" t="s">
        <v>144</v>
      </c>
      <c r="AO3" s="97" t="s">
        <v>145</v>
      </c>
      <c r="AP3" s="97" t="s">
        <v>146</v>
      </c>
      <c r="AQ3" s="97" t="s">
        <v>147</v>
      </c>
      <c r="AR3" s="97" t="s">
        <v>148</v>
      </c>
      <c r="AS3" s="97" t="s">
        <v>149</v>
      </c>
      <c r="AT3" s="97" t="s">
        <v>150</v>
      </c>
      <c r="AU3" s="97" t="s">
        <v>151</v>
      </c>
      <c r="AV3" s="97" t="s">
        <v>152</v>
      </c>
      <c r="AW3" s="309"/>
      <c r="AX3" s="365"/>
      <c r="AY3" s="309"/>
      <c r="AZ3" s="309"/>
      <c r="BA3" s="309"/>
      <c r="BB3" s="309"/>
      <c r="BC3" s="309"/>
      <c r="BD3" s="309"/>
      <c r="BE3" s="309"/>
      <c r="BF3" s="297"/>
      <c r="BG3" s="297"/>
      <c r="BH3" s="297"/>
      <c r="BI3" s="297"/>
      <c r="BJ3" s="297"/>
    </row>
    <row r="4" spans="1:100" s="86" customFormat="1" ht="31.5" customHeight="1" x14ac:dyDescent="0.3">
      <c r="A4" s="73">
        <v>2021</v>
      </c>
      <c r="B4" s="74">
        <v>2</v>
      </c>
      <c r="C4" s="280"/>
      <c r="D4" s="74"/>
      <c r="E4" s="74"/>
      <c r="F4" s="75"/>
      <c r="G4" s="76"/>
      <c r="H4" s="76"/>
      <c r="I4" s="76"/>
      <c r="J4" s="76"/>
      <c r="K4" s="281"/>
      <c r="L4" s="282"/>
      <c r="M4" s="283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49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185</v>
      </c>
      <c r="BG4" s="85" t="s">
        <v>186</v>
      </c>
      <c r="BH4" s="85" t="s">
        <v>208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280"/>
      <c r="D5" s="74"/>
      <c r="E5" s="74"/>
      <c r="F5" s="75"/>
      <c r="G5" s="76"/>
      <c r="H5" s="76"/>
      <c r="I5" s="76"/>
      <c r="J5" s="76"/>
      <c r="K5" s="281"/>
      <c r="L5" s="282"/>
      <c r="M5" s="283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49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185</v>
      </c>
      <c r="BG5" s="85" t="s">
        <v>186</v>
      </c>
      <c r="BH5" s="85" t="s">
        <v>208</v>
      </c>
      <c r="BI5" s="85" t="s">
        <v>209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280"/>
      <c r="D6" s="74"/>
      <c r="E6" s="74"/>
      <c r="F6" s="75"/>
      <c r="G6" s="76"/>
      <c r="H6" s="76"/>
      <c r="I6" s="76"/>
      <c r="J6" s="76"/>
      <c r="K6" s="281"/>
      <c r="L6" s="282"/>
      <c r="M6" s="283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49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185</v>
      </c>
      <c r="BG6" s="85" t="s">
        <v>186</v>
      </c>
      <c r="BH6" s="85" t="s">
        <v>218</v>
      </c>
      <c r="BI6" s="85" t="s">
        <v>188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280"/>
      <c r="D7" s="74"/>
      <c r="E7" s="74"/>
      <c r="F7" s="75"/>
      <c r="G7" s="76"/>
      <c r="H7" s="76"/>
      <c r="I7" s="76"/>
      <c r="J7" s="76"/>
      <c r="K7" s="281"/>
      <c r="L7" s="282"/>
      <c r="M7" s="283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49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185</v>
      </c>
      <c r="BG7" s="85" t="s">
        <v>186</v>
      </c>
      <c r="BH7" s="85" t="s">
        <v>332</v>
      </c>
      <c r="BI7" s="85" t="s">
        <v>249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280"/>
      <c r="D8" s="74"/>
      <c r="E8" s="74"/>
      <c r="F8" s="75"/>
      <c r="G8" s="76"/>
      <c r="H8" s="76"/>
      <c r="I8" s="76"/>
      <c r="J8" s="76"/>
      <c r="K8" s="281"/>
      <c r="L8" s="282"/>
      <c r="M8" s="283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49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185</v>
      </c>
      <c r="BG8" s="85" t="s">
        <v>186</v>
      </c>
      <c r="BH8" s="85" t="s">
        <v>336</v>
      </c>
      <c r="BI8" s="85" t="s">
        <v>249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280"/>
      <c r="D9" s="74"/>
      <c r="E9" s="74"/>
      <c r="F9" s="75"/>
      <c r="G9" s="76"/>
      <c r="H9" s="76"/>
      <c r="I9" s="76"/>
      <c r="J9" s="76"/>
      <c r="K9" s="281"/>
      <c r="L9" s="282"/>
      <c r="M9" s="283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49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176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280"/>
      <c r="D10" s="74"/>
      <c r="E10" s="74"/>
      <c r="F10" s="75"/>
      <c r="G10" s="76"/>
      <c r="H10" s="76"/>
      <c r="I10" s="76"/>
      <c r="J10" s="76"/>
      <c r="K10" s="281"/>
      <c r="L10" s="282"/>
      <c r="M10" s="283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49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185</v>
      </c>
      <c r="BG10" s="85" t="s">
        <v>186</v>
      </c>
      <c r="BH10" s="85" t="s">
        <v>439</v>
      </c>
      <c r="BI10" s="85" t="s">
        <v>188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280"/>
      <c r="D11" s="74"/>
      <c r="E11" s="74"/>
      <c r="F11" s="75"/>
      <c r="G11" s="76"/>
      <c r="H11" s="76"/>
      <c r="I11" s="76"/>
      <c r="J11" s="76"/>
      <c r="K11" s="281"/>
      <c r="L11" s="282"/>
      <c r="M11" s="283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49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176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280"/>
      <c r="D12" s="74"/>
      <c r="E12" s="74"/>
      <c r="F12" s="75"/>
      <c r="G12" s="76"/>
      <c r="H12" s="76"/>
      <c r="I12" s="76"/>
      <c r="J12" s="76"/>
      <c r="K12" s="281"/>
      <c r="L12" s="282"/>
      <c r="M12" s="283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49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176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280"/>
      <c r="D13" s="74"/>
      <c r="E13" s="74"/>
      <c r="F13" s="75"/>
      <c r="G13" s="76"/>
      <c r="H13" s="76"/>
      <c r="I13" s="76"/>
      <c r="J13" s="76"/>
      <c r="K13" s="281"/>
      <c r="L13" s="282"/>
      <c r="M13" s="283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49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581</v>
      </c>
      <c r="BG13" s="85" t="s">
        <v>582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280"/>
      <c r="D14" s="74"/>
      <c r="E14" s="74"/>
      <c r="F14" s="75"/>
      <c r="G14" s="76"/>
      <c r="H14" s="76"/>
      <c r="I14" s="76"/>
      <c r="J14" s="76"/>
      <c r="K14" s="281"/>
      <c r="L14" s="282"/>
      <c r="M14" s="283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49"/>
      <c r="AZ14" s="84"/>
      <c r="BA14" s="83"/>
      <c r="BB14" s="83">
        <v>0</v>
      </c>
      <c r="BC14" s="83">
        <v>0</v>
      </c>
      <c r="BD14" s="83"/>
      <c r="BE14" s="83"/>
      <c r="BF14" s="28" t="s">
        <v>185</v>
      </c>
      <c r="BG14" s="85" t="s">
        <v>186</v>
      </c>
      <c r="BH14" s="85" t="s">
        <v>252</v>
      </c>
      <c r="BI14" s="85" t="s">
        <v>249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280"/>
      <c r="D15" s="74"/>
      <c r="E15" s="74"/>
      <c r="F15" s="75"/>
      <c r="G15" s="76"/>
      <c r="H15" s="76"/>
      <c r="I15" s="76"/>
      <c r="J15" s="76"/>
      <c r="K15" s="281"/>
      <c r="L15" s="282"/>
      <c r="M15" s="283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49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180</v>
      </c>
      <c r="BG15" s="85" t="s">
        <v>192</v>
      </c>
      <c r="BH15" s="85" t="s">
        <v>417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280"/>
      <c r="D16" s="74"/>
      <c r="E16" s="74"/>
      <c r="F16" s="75"/>
      <c r="G16" s="76"/>
      <c r="H16" s="76"/>
      <c r="I16" s="76"/>
      <c r="J16" s="76"/>
      <c r="K16" s="281"/>
      <c r="L16" s="282"/>
      <c r="M16" s="283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49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180</v>
      </c>
      <c r="BG16" s="85" t="s">
        <v>192</v>
      </c>
      <c r="BH16" s="85" t="s">
        <v>644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280"/>
      <c r="D17" s="74"/>
      <c r="E17" s="74"/>
      <c r="F17" s="75"/>
      <c r="G17" s="76"/>
      <c r="H17" s="76"/>
      <c r="I17" s="76"/>
      <c r="J17" s="76"/>
      <c r="K17" s="281"/>
      <c r="L17" s="282"/>
      <c r="M17" s="283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49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180</v>
      </c>
      <c r="BG17" s="85" t="s">
        <v>192</v>
      </c>
      <c r="BH17" s="85" t="s">
        <v>644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280"/>
      <c r="D18" s="74"/>
      <c r="E18" s="74"/>
      <c r="F18" s="75"/>
      <c r="G18" s="76"/>
      <c r="H18" s="76"/>
      <c r="I18" s="76"/>
      <c r="J18" s="76"/>
      <c r="K18" s="281"/>
      <c r="L18" s="282"/>
      <c r="M18" s="283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49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180</v>
      </c>
      <c r="BG18" s="85" t="s">
        <v>192</v>
      </c>
      <c r="BH18" s="85" t="s">
        <v>644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280"/>
      <c r="D19" s="74"/>
      <c r="E19" s="74"/>
      <c r="F19" s="75"/>
      <c r="G19" s="76"/>
      <c r="H19" s="76"/>
      <c r="I19" s="76"/>
      <c r="J19" s="76"/>
      <c r="K19" s="281"/>
      <c r="L19" s="282"/>
      <c r="M19" s="283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49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645</v>
      </c>
      <c r="BG19" s="85" t="s">
        <v>645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280"/>
      <c r="D20" s="74"/>
      <c r="E20" s="74"/>
      <c r="F20" s="75"/>
      <c r="G20" s="76"/>
      <c r="H20" s="76"/>
      <c r="I20" s="76"/>
      <c r="J20" s="76"/>
      <c r="K20" s="281"/>
      <c r="L20" s="282"/>
      <c r="M20" s="283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49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645</v>
      </c>
      <c r="BG20" s="85" t="s">
        <v>645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280"/>
      <c r="D21" s="74"/>
      <c r="E21" s="74"/>
      <c r="F21" s="75"/>
      <c r="G21" s="76"/>
      <c r="H21" s="76"/>
      <c r="I21" s="76"/>
      <c r="J21" s="76"/>
      <c r="K21" s="281"/>
      <c r="L21" s="282"/>
      <c r="M21" s="283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49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180</v>
      </c>
      <c r="BG21" s="85" t="s">
        <v>181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280"/>
      <c r="D22" s="74"/>
      <c r="E22" s="74"/>
      <c r="F22" s="75"/>
      <c r="G22" s="76"/>
      <c r="H22" s="76"/>
      <c r="I22" s="76"/>
      <c r="J22" s="76"/>
      <c r="K22" s="281"/>
      <c r="L22" s="282"/>
      <c r="M22" s="283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49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646</v>
      </c>
      <c r="BG22" s="85" t="s">
        <v>646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280"/>
      <c r="D23" s="74"/>
      <c r="E23" s="74"/>
      <c r="F23" s="75"/>
      <c r="G23" s="76"/>
      <c r="H23" s="76"/>
      <c r="I23" s="76"/>
      <c r="J23" s="76"/>
      <c r="K23" s="281"/>
      <c r="L23" s="282"/>
      <c r="M23" s="283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49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180</v>
      </c>
      <c r="BG23" s="85" t="s">
        <v>266</v>
      </c>
      <c r="BH23" s="85" t="s">
        <v>278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280"/>
      <c r="D24" s="74"/>
      <c r="E24" s="74"/>
      <c r="F24" s="75"/>
      <c r="G24" s="76"/>
      <c r="H24" s="76"/>
      <c r="I24" s="76"/>
      <c r="J24" s="76"/>
      <c r="K24" s="281"/>
      <c r="L24" s="282"/>
      <c r="M24" s="283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49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180</v>
      </c>
      <c r="BG24" s="85" t="s">
        <v>266</v>
      </c>
      <c r="BH24" s="85" t="s">
        <v>267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280"/>
      <c r="D25" s="74"/>
      <c r="E25" s="74"/>
      <c r="F25" s="75"/>
      <c r="G25" s="76"/>
      <c r="H25" s="76"/>
      <c r="I25" s="76"/>
      <c r="J25" s="76"/>
      <c r="K25" s="281"/>
      <c r="L25" s="282"/>
      <c r="M25" s="283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49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180</v>
      </c>
      <c r="BG25" s="85" t="s">
        <v>181</v>
      </c>
      <c r="BH25" s="85" t="s">
        <v>182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280"/>
      <c r="D26" s="74"/>
      <c r="E26" s="74"/>
      <c r="F26" s="75"/>
      <c r="G26" s="76"/>
      <c r="H26" s="76"/>
      <c r="I26" s="76"/>
      <c r="J26" s="76"/>
      <c r="K26" s="281"/>
      <c r="L26" s="282"/>
      <c r="M26" s="283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49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185</v>
      </c>
      <c r="BG26" s="85" t="s">
        <v>186</v>
      </c>
      <c r="BH26" s="85" t="s">
        <v>208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280"/>
      <c r="D27" s="74"/>
      <c r="E27" s="74"/>
      <c r="F27" s="75"/>
      <c r="G27" s="76"/>
      <c r="H27" s="76"/>
      <c r="I27" s="76"/>
      <c r="J27" s="76"/>
      <c r="K27" s="281"/>
      <c r="L27" s="282"/>
      <c r="M27" s="283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49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185</v>
      </c>
      <c r="BG27" s="85" t="s">
        <v>186</v>
      </c>
      <c r="BH27" s="85" t="s">
        <v>208</v>
      </c>
      <c r="BI27" s="85" t="s">
        <v>209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280"/>
      <c r="D28" s="74"/>
      <c r="E28" s="74"/>
      <c r="F28" s="75"/>
      <c r="G28" s="76"/>
      <c r="H28" s="76"/>
      <c r="I28" s="76"/>
      <c r="J28" s="76"/>
      <c r="K28" s="281"/>
      <c r="L28" s="282"/>
      <c r="M28" s="283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49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185</v>
      </c>
      <c r="BG28" s="85" t="s">
        <v>186</v>
      </c>
      <c r="BH28" s="85" t="s">
        <v>218</v>
      </c>
      <c r="BI28" s="85" t="s">
        <v>188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280"/>
      <c r="D29" s="74"/>
      <c r="E29" s="74"/>
      <c r="F29" s="75"/>
      <c r="G29" s="76"/>
      <c r="H29" s="76"/>
      <c r="I29" s="76"/>
      <c r="J29" s="76"/>
      <c r="K29" s="281"/>
      <c r="L29" s="282"/>
      <c r="M29" s="283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49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390</v>
      </c>
      <c r="BG29" s="85" t="s">
        <v>390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280"/>
      <c r="D30" s="74"/>
      <c r="E30" s="74"/>
      <c r="F30" s="75"/>
      <c r="G30" s="76"/>
      <c r="H30" s="76"/>
      <c r="I30" s="76"/>
      <c r="J30" s="76"/>
      <c r="K30" s="281"/>
      <c r="L30" s="282"/>
      <c r="M30" s="283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49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390</v>
      </c>
      <c r="BG30" s="85" t="s">
        <v>390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280"/>
      <c r="D31" s="74"/>
      <c r="E31" s="74"/>
      <c r="F31" s="75"/>
      <c r="G31" s="76"/>
      <c r="H31" s="76"/>
      <c r="I31" s="76"/>
      <c r="J31" s="76"/>
      <c r="K31" s="281"/>
      <c r="L31" s="282"/>
      <c r="M31" s="283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49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176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280"/>
      <c r="D32" s="74"/>
      <c r="E32" s="74"/>
      <c r="F32" s="75"/>
      <c r="G32" s="76"/>
      <c r="H32" s="76"/>
      <c r="I32" s="76"/>
      <c r="J32" s="76"/>
      <c r="K32" s="281"/>
      <c r="L32" s="282"/>
      <c r="M32" s="283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49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176</v>
      </c>
      <c r="BG32" s="85" t="s">
        <v>176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280"/>
      <c r="D33" s="74"/>
      <c r="E33" s="74"/>
      <c r="F33" s="75"/>
      <c r="G33" s="76"/>
      <c r="H33" s="76"/>
      <c r="I33" s="76"/>
      <c r="J33" s="76"/>
      <c r="K33" s="281"/>
      <c r="L33" s="282"/>
      <c r="M33" s="283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49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185</v>
      </c>
      <c r="BG33" s="85" t="s">
        <v>186</v>
      </c>
      <c r="BH33" s="85" t="s">
        <v>439</v>
      </c>
      <c r="BI33" s="85" t="s">
        <v>188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280"/>
      <c r="D34" s="74"/>
      <c r="E34" s="74"/>
      <c r="F34" s="75"/>
      <c r="G34" s="76"/>
      <c r="H34" s="76"/>
      <c r="I34" s="76"/>
      <c r="J34" s="76"/>
      <c r="K34" s="281"/>
      <c r="L34" s="282"/>
      <c r="M34" s="283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49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581</v>
      </c>
      <c r="BG34" s="85" t="s">
        <v>582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280"/>
      <c r="D35" s="74"/>
      <c r="E35" s="74"/>
      <c r="F35" s="75"/>
      <c r="G35" s="76"/>
      <c r="H35" s="76"/>
      <c r="I35" s="76"/>
      <c r="J35" s="76"/>
      <c r="K35" s="281"/>
      <c r="L35" s="282"/>
      <c r="M35" s="283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49"/>
      <c r="AZ35" s="84"/>
      <c r="BA35" s="83"/>
      <c r="BB35" s="83"/>
      <c r="BC35" s="83"/>
      <c r="BD35" s="83"/>
      <c r="BE35" s="83"/>
      <c r="BF35" s="28" t="s">
        <v>176</v>
      </c>
      <c r="BG35" s="85" t="s">
        <v>176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280"/>
      <c r="D36" s="74"/>
      <c r="E36" s="74"/>
      <c r="F36" s="75"/>
      <c r="G36" s="76"/>
      <c r="H36" s="76"/>
      <c r="I36" s="76"/>
      <c r="J36" s="76"/>
      <c r="K36" s="281"/>
      <c r="L36" s="282"/>
      <c r="M36" s="283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49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176</v>
      </c>
      <c r="BG36" s="85" t="s">
        <v>176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280"/>
      <c r="D37" s="74"/>
      <c r="E37" s="74"/>
      <c r="F37" s="75"/>
      <c r="G37" s="76"/>
      <c r="H37" s="76"/>
      <c r="I37" s="76"/>
      <c r="J37" s="76"/>
      <c r="K37" s="281"/>
      <c r="L37" s="282"/>
      <c r="M37" s="283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49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180</v>
      </c>
      <c r="BG37" s="85" t="s">
        <v>192</v>
      </c>
      <c r="BH37" s="85" t="s">
        <v>417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280"/>
      <c r="D38" s="74"/>
      <c r="E38" s="74"/>
      <c r="F38" s="75"/>
      <c r="G38" s="76"/>
      <c r="H38" s="76"/>
      <c r="I38" s="76"/>
      <c r="J38" s="76"/>
      <c r="K38" s="281"/>
      <c r="L38" s="282"/>
      <c r="M38" s="283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49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180</v>
      </c>
      <c r="BG38" s="85" t="s">
        <v>192</v>
      </c>
      <c r="BH38" s="85" t="s">
        <v>644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280"/>
      <c r="D39" s="74"/>
      <c r="E39" s="74"/>
      <c r="F39" s="75"/>
      <c r="G39" s="76"/>
      <c r="H39" s="76"/>
      <c r="I39" s="76"/>
      <c r="J39" s="76"/>
      <c r="K39" s="281"/>
      <c r="L39" s="282"/>
      <c r="M39" s="283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49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180</v>
      </c>
      <c r="BG39" s="85" t="s">
        <v>192</v>
      </c>
      <c r="BH39" s="85" t="s">
        <v>644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280"/>
      <c r="D40" s="74"/>
      <c r="E40" s="74"/>
      <c r="F40" s="75"/>
      <c r="G40" s="76"/>
      <c r="H40" s="76"/>
      <c r="I40" s="76"/>
      <c r="J40" s="76"/>
      <c r="K40" s="281"/>
      <c r="L40" s="282"/>
      <c r="M40" s="283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49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180</v>
      </c>
      <c r="BG40" s="85" t="s">
        <v>192</v>
      </c>
      <c r="BH40" s="85" t="s">
        <v>644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280"/>
      <c r="D41" s="74"/>
      <c r="E41" s="74"/>
      <c r="F41" s="75"/>
      <c r="G41" s="76"/>
      <c r="H41" s="76"/>
      <c r="I41" s="76"/>
      <c r="J41" s="76"/>
      <c r="K41" s="281"/>
      <c r="L41" s="282"/>
      <c r="M41" s="283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49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645</v>
      </c>
      <c r="BG41" s="85" t="s">
        <v>645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280"/>
      <c r="D42" s="74"/>
      <c r="E42" s="74"/>
      <c r="F42" s="75"/>
      <c r="G42" s="76"/>
      <c r="H42" s="76"/>
      <c r="I42" s="76"/>
      <c r="J42" s="76"/>
      <c r="K42" s="281"/>
      <c r="L42" s="282"/>
      <c r="M42" s="283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49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645</v>
      </c>
      <c r="BG42" s="85" t="s">
        <v>645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280"/>
      <c r="D43" s="74"/>
      <c r="E43" s="74"/>
      <c r="F43" s="75"/>
      <c r="G43" s="76"/>
      <c r="H43" s="76"/>
      <c r="I43" s="76"/>
      <c r="J43" s="76"/>
      <c r="K43" s="281"/>
      <c r="L43" s="282"/>
      <c r="M43" s="283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49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180</v>
      </c>
      <c r="BG43" s="85" t="s">
        <v>266</v>
      </c>
      <c r="BH43" s="85" t="s">
        <v>489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280"/>
      <c r="D44" s="74"/>
      <c r="E44" s="74"/>
      <c r="F44" s="75"/>
      <c r="G44" s="76"/>
      <c r="H44" s="76"/>
      <c r="I44" s="76"/>
      <c r="J44" s="76"/>
      <c r="K44" s="281"/>
      <c r="L44" s="282"/>
      <c r="M44" s="283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49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180</v>
      </c>
      <c r="BG44" s="85" t="s">
        <v>181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280"/>
      <c r="D45" s="74"/>
      <c r="E45" s="74"/>
      <c r="F45" s="75"/>
      <c r="G45" s="76"/>
      <c r="H45" s="76"/>
      <c r="I45" s="76"/>
      <c r="J45" s="76"/>
      <c r="K45" s="281"/>
      <c r="L45" s="282"/>
      <c r="M45" s="283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49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646</v>
      </c>
      <c r="BG45" s="85" t="s">
        <v>646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280"/>
      <c r="D46" s="74"/>
      <c r="E46" s="74"/>
      <c r="F46" s="75"/>
      <c r="G46" s="76"/>
      <c r="H46" s="76"/>
      <c r="I46" s="76"/>
      <c r="J46" s="76"/>
      <c r="K46" s="281"/>
      <c r="L46" s="282"/>
      <c r="M46" s="283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49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180</v>
      </c>
      <c r="BG46" s="85" t="s">
        <v>181</v>
      </c>
      <c r="BH46" s="85" t="s">
        <v>182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280"/>
      <c r="D47" s="74"/>
      <c r="E47" s="74"/>
      <c r="F47" s="75"/>
      <c r="G47" s="76"/>
      <c r="H47" s="76"/>
      <c r="I47" s="76"/>
      <c r="J47" s="76"/>
      <c r="K47" s="281"/>
      <c r="L47" s="282"/>
      <c r="M47" s="283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49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185</v>
      </c>
      <c r="BG47" s="85" t="s">
        <v>186</v>
      </c>
      <c r="BH47" s="85" t="s">
        <v>208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280"/>
      <c r="D48" s="74"/>
      <c r="E48" s="74"/>
      <c r="F48" s="75"/>
      <c r="G48" s="76"/>
      <c r="H48" s="76"/>
      <c r="I48" s="76"/>
      <c r="J48" s="76"/>
      <c r="K48" s="281"/>
      <c r="L48" s="282"/>
      <c r="M48" s="283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49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185</v>
      </c>
      <c r="BG48" s="85" t="s">
        <v>186</v>
      </c>
      <c r="BH48" s="85" t="s">
        <v>208</v>
      </c>
      <c r="BI48" s="85" t="s">
        <v>209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280"/>
      <c r="D49" s="74"/>
      <c r="E49" s="74"/>
      <c r="F49" s="75"/>
      <c r="G49" s="76"/>
      <c r="H49" s="76"/>
      <c r="I49" s="76"/>
      <c r="J49" s="76"/>
      <c r="K49" s="281"/>
      <c r="L49" s="282"/>
      <c r="M49" s="283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49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185</v>
      </c>
      <c r="BG49" s="85" t="s">
        <v>186</v>
      </c>
      <c r="BH49" s="85" t="s">
        <v>218</v>
      </c>
      <c r="BI49" s="85" t="s">
        <v>188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280"/>
      <c r="D50" s="74"/>
      <c r="E50" s="74"/>
      <c r="F50" s="75"/>
      <c r="G50" s="76"/>
      <c r="H50" s="76"/>
      <c r="I50" s="76"/>
      <c r="J50" s="76"/>
      <c r="K50" s="281"/>
      <c r="L50" s="282"/>
      <c r="M50" s="283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49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390</v>
      </c>
      <c r="BG50" s="85" t="s">
        <v>390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280"/>
      <c r="D51" s="74"/>
      <c r="E51" s="74"/>
      <c r="F51" s="75"/>
      <c r="G51" s="76"/>
      <c r="H51" s="76"/>
      <c r="I51" s="76"/>
      <c r="J51" s="76"/>
      <c r="K51" s="281"/>
      <c r="L51" s="282"/>
      <c r="M51" s="283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49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390</v>
      </c>
      <c r="BG51" s="85" t="s">
        <v>390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280"/>
      <c r="D52" s="74"/>
      <c r="E52" s="74"/>
      <c r="F52" s="75"/>
      <c r="G52" s="76"/>
      <c r="H52" s="76"/>
      <c r="I52" s="76"/>
      <c r="J52" s="76"/>
      <c r="K52" s="281"/>
      <c r="L52" s="282"/>
      <c r="M52" s="283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49"/>
      <c r="AZ52" s="84"/>
      <c r="BA52" s="83"/>
      <c r="BB52" s="83"/>
      <c r="BC52" s="83"/>
      <c r="BD52" s="83"/>
      <c r="BE52" s="83"/>
      <c r="BF52" s="28" t="s">
        <v>176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280"/>
      <c r="D53" s="74"/>
      <c r="E53" s="74"/>
      <c r="F53" s="75"/>
      <c r="G53" s="76"/>
      <c r="H53" s="76"/>
      <c r="I53" s="76"/>
      <c r="J53" s="76"/>
      <c r="K53" s="281"/>
      <c r="L53" s="282"/>
      <c r="M53" s="283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49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180</v>
      </c>
      <c r="BG53" s="85" t="s">
        <v>192</v>
      </c>
      <c r="BH53" s="85" t="s">
        <v>291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280"/>
      <c r="D54" s="74"/>
      <c r="E54" s="74"/>
      <c r="F54" s="75"/>
      <c r="G54" s="76"/>
      <c r="H54" s="76"/>
      <c r="I54" s="76"/>
      <c r="J54" s="76"/>
      <c r="K54" s="281"/>
      <c r="L54" s="282"/>
      <c r="M54" s="283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49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180</v>
      </c>
      <c r="BG54" s="85" t="s">
        <v>192</v>
      </c>
      <c r="BH54" s="85" t="s">
        <v>295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280"/>
      <c r="D55" s="74"/>
      <c r="E55" s="74"/>
      <c r="F55" s="75"/>
      <c r="G55" s="76"/>
      <c r="H55" s="76"/>
      <c r="I55" s="76"/>
      <c r="J55" s="76"/>
      <c r="K55" s="281"/>
      <c r="L55" s="282"/>
      <c r="M55" s="283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49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180</v>
      </c>
      <c r="BG55" s="85" t="s">
        <v>192</v>
      </c>
      <c r="BH55" s="85" t="s">
        <v>298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280"/>
      <c r="D56" s="74"/>
      <c r="E56" s="74"/>
      <c r="F56" s="75"/>
      <c r="G56" s="76"/>
      <c r="H56" s="76"/>
      <c r="I56" s="76"/>
      <c r="J56" s="76"/>
      <c r="K56" s="281"/>
      <c r="L56" s="282"/>
      <c r="M56" s="283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49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180</v>
      </c>
      <c r="BG56" s="85" t="s">
        <v>192</v>
      </c>
      <c r="BH56" s="85" t="s">
        <v>301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280"/>
      <c r="D57" s="74"/>
      <c r="E57" s="74"/>
      <c r="F57" s="75"/>
      <c r="G57" s="76"/>
      <c r="H57" s="76"/>
      <c r="I57" s="76"/>
      <c r="J57" s="76"/>
      <c r="K57" s="281"/>
      <c r="L57" s="282"/>
      <c r="M57" s="283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49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180</v>
      </c>
      <c r="BG57" s="85" t="s">
        <v>192</v>
      </c>
      <c r="BH57" s="85" t="s">
        <v>304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280"/>
      <c r="D58" s="74"/>
      <c r="E58" s="74"/>
      <c r="F58" s="75"/>
      <c r="G58" s="76"/>
      <c r="H58" s="76"/>
      <c r="I58" s="76"/>
      <c r="J58" s="76"/>
      <c r="K58" s="281"/>
      <c r="L58" s="282"/>
      <c r="M58" s="283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49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180</v>
      </c>
      <c r="BG58" s="85" t="s">
        <v>192</v>
      </c>
      <c r="BH58" s="85" t="s">
        <v>307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280"/>
      <c r="D59" s="74"/>
      <c r="E59" s="74"/>
      <c r="F59" s="75"/>
      <c r="G59" s="76"/>
      <c r="H59" s="76"/>
      <c r="I59" s="76"/>
      <c r="J59" s="76"/>
      <c r="K59" s="281"/>
      <c r="L59" s="282"/>
      <c r="M59" s="283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49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176</v>
      </c>
      <c r="BG59" s="85" t="s">
        <v>176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280"/>
      <c r="D60" s="74"/>
      <c r="E60" s="74"/>
      <c r="F60" s="75"/>
      <c r="G60" s="76"/>
      <c r="H60" s="76"/>
      <c r="I60" s="76"/>
      <c r="J60" s="76"/>
      <c r="K60" s="281"/>
      <c r="L60" s="282"/>
      <c r="M60" s="283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49"/>
      <c r="AZ60" s="84"/>
      <c r="BA60" s="83"/>
      <c r="BB60" s="83"/>
      <c r="BC60" s="83"/>
      <c r="BD60" s="83"/>
      <c r="BE60" s="83"/>
      <c r="BF60" s="28" t="s">
        <v>185</v>
      </c>
      <c r="BG60" s="85" t="s">
        <v>186</v>
      </c>
      <c r="BH60" s="85" t="s">
        <v>439</v>
      </c>
      <c r="BI60" s="85" t="s">
        <v>188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280"/>
      <c r="D61" s="74"/>
      <c r="E61" s="74"/>
      <c r="F61" s="75"/>
      <c r="G61" s="76"/>
      <c r="H61" s="76"/>
      <c r="I61" s="76"/>
      <c r="J61" s="76"/>
      <c r="K61" s="281"/>
      <c r="L61" s="282"/>
      <c r="M61" s="283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49"/>
      <c r="AZ61" s="84"/>
      <c r="BA61" s="83"/>
      <c r="BB61" s="83"/>
      <c r="BC61" s="83"/>
      <c r="BD61" s="83"/>
      <c r="BE61" s="83"/>
      <c r="BF61" s="28" t="s">
        <v>581</v>
      </c>
      <c r="BG61" s="85" t="s">
        <v>582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280"/>
      <c r="D62" s="74"/>
      <c r="E62" s="74"/>
      <c r="F62" s="75"/>
      <c r="G62" s="76"/>
      <c r="H62" s="76"/>
      <c r="I62" s="76"/>
      <c r="J62" s="76"/>
      <c r="K62" s="281"/>
      <c r="L62" s="282"/>
      <c r="M62" s="283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49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176</v>
      </c>
      <c r="BG62" s="85" t="s">
        <v>176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280"/>
      <c r="D63" s="74"/>
      <c r="E63" s="74"/>
      <c r="F63" s="75"/>
      <c r="G63" s="76"/>
      <c r="H63" s="76"/>
      <c r="I63" s="76"/>
      <c r="J63" s="76"/>
      <c r="K63" s="281"/>
      <c r="L63" s="282"/>
      <c r="M63" s="283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49"/>
      <c r="AZ63" s="84"/>
      <c r="BA63" s="83"/>
      <c r="BB63" s="83"/>
      <c r="BC63" s="83">
        <v>2.5</v>
      </c>
      <c r="BD63" s="83"/>
      <c r="BE63" s="83"/>
      <c r="BF63" s="28" t="s">
        <v>185</v>
      </c>
      <c r="BG63" s="85" t="s">
        <v>186</v>
      </c>
      <c r="BH63" s="85" t="s">
        <v>252</v>
      </c>
      <c r="BI63" s="85" t="s">
        <v>249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280"/>
      <c r="D64" s="74"/>
      <c r="E64" s="74"/>
      <c r="F64" s="75"/>
      <c r="G64" s="76"/>
      <c r="H64" s="76"/>
      <c r="I64" s="76"/>
      <c r="J64" s="76"/>
      <c r="K64" s="281"/>
      <c r="L64" s="282"/>
      <c r="M64" s="283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49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434</v>
      </c>
      <c r="BG64" s="85" t="s">
        <v>435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280"/>
      <c r="D65" s="74"/>
      <c r="E65" s="74"/>
      <c r="F65" s="75"/>
      <c r="G65" s="76"/>
      <c r="H65" s="76"/>
      <c r="I65" s="76"/>
      <c r="J65" s="76"/>
      <c r="K65" s="281"/>
      <c r="L65" s="282"/>
      <c r="M65" s="283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49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434</v>
      </c>
      <c r="BG65" s="85" t="s">
        <v>435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280"/>
      <c r="D66" s="74"/>
      <c r="E66" s="74"/>
      <c r="F66" s="75"/>
      <c r="G66" s="76"/>
      <c r="H66" s="76"/>
      <c r="I66" s="76"/>
      <c r="J66" s="76"/>
      <c r="K66" s="281"/>
      <c r="L66" s="282"/>
      <c r="M66" s="283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49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434</v>
      </c>
      <c r="BG66" s="85" t="s">
        <v>435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280"/>
      <c r="D67" s="74"/>
      <c r="E67" s="74"/>
      <c r="F67" s="75"/>
      <c r="G67" s="76"/>
      <c r="H67" s="76"/>
      <c r="I67" s="76"/>
      <c r="J67" s="76"/>
      <c r="K67" s="281"/>
      <c r="L67" s="282"/>
      <c r="M67" s="283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49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176</v>
      </c>
      <c r="BG67" s="85" t="s">
        <v>176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280"/>
      <c r="D68" s="74"/>
      <c r="E68" s="74"/>
      <c r="F68" s="75"/>
      <c r="G68" s="76"/>
      <c r="H68" s="76"/>
      <c r="I68" s="76"/>
      <c r="J68" s="76"/>
      <c r="K68" s="281"/>
      <c r="L68" s="282"/>
      <c r="M68" s="283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49"/>
      <c r="AZ68" s="84"/>
      <c r="BA68" s="83"/>
      <c r="BB68" s="83">
        <v>0</v>
      </c>
      <c r="BC68" s="83">
        <v>0.1</v>
      </c>
      <c r="BD68" s="83"/>
      <c r="BE68" s="83"/>
      <c r="BF68" s="28" t="s">
        <v>645</v>
      </c>
      <c r="BG68" s="85" t="s">
        <v>645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280"/>
      <c r="D69" s="74"/>
      <c r="E69" s="74"/>
      <c r="F69" s="75"/>
      <c r="G69" s="76"/>
      <c r="H69" s="76"/>
      <c r="I69" s="76"/>
      <c r="J69" s="76"/>
      <c r="K69" s="281"/>
      <c r="L69" s="282"/>
      <c r="M69" s="283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49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645</v>
      </c>
      <c r="BG69" s="85" t="s">
        <v>645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280"/>
      <c r="D70" s="74"/>
      <c r="E70" s="74"/>
      <c r="F70" s="75"/>
      <c r="G70" s="76"/>
      <c r="H70" s="76"/>
      <c r="I70" s="76"/>
      <c r="J70" s="76"/>
      <c r="K70" s="281"/>
      <c r="L70" s="282"/>
      <c r="M70" s="283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49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185</v>
      </c>
      <c r="BG70" s="85" t="s">
        <v>186</v>
      </c>
      <c r="BH70" s="85" t="s">
        <v>647</v>
      </c>
      <c r="BI70" s="85" t="s">
        <v>188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280"/>
      <c r="D71" s="74"/>
      <c r="E71" s="74"/>
      <c r="F71" s="75"/>
      <c r="G71" s="76"/>
      <c r="H71" s="76"/>
      <c r="I71" s="76"/>
      <c r="J71" s="76"/>
      <c r="K71" s="281"/>
      <c r="L71" s="282"/>
      <c r="M71" s="283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49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180</v>
      </c>
      <c r="BG71" s="85" t="s">
        <v>266</v>
      </c>
      <c r="BH71" s="85" t="s">
        <v>489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280"/>
      <c r="D72" s="74"/>
      <c r="E72" s="74"/>
      <c r="F72" s="75"/>
      <c r="G72" s="76"/>
      <c r="H72" s="76"/>
      <c r="I72" s="76"/>
      <c r="J72" s="76"/>
      <c r="K72" s="281"/>
      <c r="L72" s="282"/>
      <c r="M72" s="283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49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180</v>
      </c>
      <c r="BG72" s="85" t="s">
        <v>181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280"/>
      <c r="D73" s="74"/>
      <c r="E73" s="74"/>
      <c r="F73" s="75"/>
      <c r="G73" s="76"/>
      <c r="H73" s="76"/>
      <c r="I73" s="76"/>
      <c r="J73" s="76"/>
      <c r="K73" s="281"/>
      <c r="L73" s="282"/>
      <c r="M73" s="283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49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646</v>
      </c>
      <c r="BG73" s="85" t="s">
        <v>646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280"/>
      <c r="D74" s="74"/>
      <c r="E74" s="74"/>
      <c r="F74" s="75"/>
      <c r="G74" s="76"/>
      <c r="H74" s="76"/>
      <c r="I74" s="76"/>
      <c r="J74" s="76"/>
      <c r="K74" s="281"/>
      <c r="L74" s="282"/>
      <c r="M74" s="283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49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180</v>
      </c>
      <c r="BG74" s="85" t="s">
        <v>181</v>
      </c>
      <c r="BH74" s="85" t="s">
        <v>182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280"/>
      <c r="D75" s="74"/>
      <c r="E75" s="74"/>
      <c r="F75" s="75"/>
      <c r="G75" s="76"/>
      <c r="H75" s="76"/>
      <c r="I75" s="76"/>
      <c r="J75" s="76"/>
      <c r="K75" s="281"/>
      <c r="L75" s="282"/>
      <c r="M75" s="283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49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185</v>
      </c>
      <c r="BG75" s="85" t="s">
        <v>186</v>
      </c>
      <c r="BH75" s="85" t="s">
        <v>208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280"/>
      <c r="D76" s="74"/>
      <c r="E76" s="74"/>
      <c r="F76" s="75"/>
      <c r="G76" s="76"/>
      <c r="H76" s="76"/>
      <c r="I76" s="76"/>
      <c r="J76" s="76"/>
      <c r="K76" s="281"/>
      <c r="L76" s="282"/>
      <c r="M76" s="283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49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185</v>
      </c>
      <c r="BG76" s="85" t="s">
        <v>186</v>
      </c>
      <c r="BH76" s="85" t="s">
        <v>208</v>
      </c>
      <c r="BI76" s="85" t="s">
        <v>209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280"/>
      <c r="D77" s="74"/>
      <c r="E77" s="74"/>
      <c r="F77" s="75"/>
      <c r="G77" s="76"/>
      <c r="H77" s="76"/>
      <c r="I77" s="76"/>
      <c r="J77" s="76"/>
      <c r="K77" s="281"/>
      <c r="L77" s="282"/>
      <c r="M77" s="283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49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185</v>
      </c>
      <c r="BG77" s="85" t="s">
        <v>186</v>
      </c>
      <c r="BH77" s="85" t="s">
        <v>218</v>
      </c>
      <c r="BI77" s="85" t="s">
        <v>188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280"/>
      <c r="D78" s="74"/>
      <c r="E78" s="74"/>
      <c r="F78" s="75"/>
      <c r="G78" s="76"/>
      <c r="H78" s="76"/>
      <c r="I78" s="76"/>
      <c r="J78" s="76"/>
      <c r="K78" s="281"/>
      <c r="L78" s="282"/>
      <c r="M78" s="283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49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180</v>
      </c>
      <c r="BG78" s="85" t="s">
        <v>192</v>
      </c>
      <c r="BH78" s="85" t="s">
        <v>243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280"/>
      <c r="D79" s="74"/>
      <c r="E79" s="74"/>
      <c r="F79" s="75"/>
      <c r="G79" s="76"/>
      <c r="H79" s="76"/>
      <c r="I79" s="76"/>
      <c r="J79" s="76"/>
      <c r="K79" s="281"/>
      <c r="L79" s="282"/>
      <c r="M79" s="283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49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390</v>
      </c>
      <c r="BG79" s="85" t="s">
        <v>390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280"/>
      <c r="D80" s="74"/>
      <c r="E80" s="74"/>
      <c r="F80" s="75"/>
      <c r="G80" s="76"/>
      <c r="H80" s="76"/>
      <c r="I80" s="76"/>
      <c r="J80" s="76"/>
      <c r="K80" s="281"/>
      <c r="L80" s="282"/>
      <c r="M80" s="283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49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390</v>
      </c>
      <c r="BG80" s="85" t="s">
        <v>390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280"/>
      <c r="D81" s="74"/>
      <c r="E81" s="74"/>
      <c r="F81" s="75"/>
      <c r="G81" s="76"/>
      <c r="H81" s="76"/>
      <c r="I81" s="76"/>
      <c r="J81" s="76"/>
      <c r="K81" s="281"/>
      <c r="L81" s="282"/>
      <c r="M81" s="283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49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180</v>
      </c>
      <c r="BG81" s="85" t="s">
        <v>192</v>
      </c>
      <c r="BH81" s="85" t="s">
        <v>291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280"/>
      <c r="D82" s="74"/>
      <c r="E82" s="74"/>
      <c r="F82" s="75"/>
      <c r="G82" s="76"/>
      <c r="H82" s="76"/>
      <c r="I82" s="76"/>
      <c r="J82" s="76"/>
      <c r="K82" s="281"/>
      <c r="L82" s="282"/>
      <c r="M82" s="283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49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180</v>
      </c>
      <c r="BG82" s="85" t="s">
        <v>192</v>
      </c>
      <c r="BH82" s="85" t="s">
        <v>295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280"/>
      <c r="D83" s="74"/>
      <c r="E83" s="74"/>
      <c r="F83" s="75"/>
      <c r="G83" s="76"/>
      <c r="H83" s="76"/>
      <c r="I83" s="76"/>
      <c r="J83" s="76"/>
      <c r="K83" s="281"/>
      <c r="L83" s="282"/>
      <c r="M83" s="283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49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180</v>
      </c>
      <c r="BG83" s="85" t="s">
        <v>192</v>
      </c>
      <c r="BH83" s="85" t="s">
        <v>298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280"/>
      <c r="D84" s="74"/>
      <c r="E84" s="74"/>
      <c r="F84" s="75"/>
      <c r="G84" s="76"/>
      <c r="H84" s="76"/>
      <c r="I84" s="76"/>
      <c r="J84" s="76"/>
      <c r="K84" s="281"/>
      <c r="L84" s="282"/>
      <c r="M84" s="283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49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180</v>
      </c>
      <c r="BG84" s="85" t="s">
        <v>192</v>
      </c>
      <c r="BH84" s="85" t="s">
        <v>301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280"/>
      <c r="D85" s="74"/>
      <c r="E85" s="74"/>
      <c r="F85" s="75"/>
      <c r="G85" s="76"/>
      <c r="H85" s="76"/>
      <c r="I85" s="76"/>
      <c r="J85" s="76"/>
      <c r="K85" s="281"/>
      <c r="L85" s="282"/>
      <c r="M85" s="283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49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180</v>
      </c>
      <c r="BG85" s="85" t="s">
        <v>192</v>
      </c>
      <c r="BH85" s="85" t="s">
        <v>304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280"/>
      <c r="D86" s="74"/>
      <c r="E86" s="74"/>
      <c r="F86" s="75"/>
      <c r="G86" s="76"/>
      <c r="H86" s="76"/>
      <c r="I86" s="76"/>
      <c r="J86" s="76"/>
      <c r="K86" s="281"/>
      <c r="L86" s="282"/>
      <c r="M86" s="283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49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180</v>
      </c>
      <c r="BG86" s="85" t="s">
        <v>192</v>
      </c>
      <c r="BH86" s="85" t="s">
        <v>307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280"/>
      <c r="D87" s="74"/>
      <c r="E87" s="74"/>
      <c r="F87" s="75"/>
      <c r="G87" s="76"/>
      <c r="H87" s="76"/>
      <c r="I87" s="76"/>
      <c r="J87" s="76"/>
      <c r="K87" s="281"/>
      <c r="L87" s="282"/>
      <c r="M87" s="283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49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180</v>
      </c>
      <c r="BG87" s="85" t="s">
        <v>192</v>
      </c>
      <c r="BH87" s="85" t="s">
        <v>427</v>
      </c>
      <c r="BI87" s="85" t="s">
        <v>406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280"/>
      <c r="D88" s="74"/>
      <c r="E88" s="74"/>
      <c r="F88" s="75"/>
      <c r="G88" s="76"/>
      <c r="H88" s="76"/>
      <c r="I88" s="76"/>
      <c r="J88" s="76"/>
      <c r="K88" s="281"/>
      <c r="L88" s="282"/>
      <c r="M88" s="283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49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180</v>
      </c>
      <c r="BG88" s="85" t="s">
        <v>192</v>
      </c>
      <c r="BH88" s="85" t="s">
        <v>517</v>
      </c>
      <c r="BI88" s="85" t="s">
        <v>406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280"/>
      <c r="D89" s="74"/>
      <c r="E89" s="74"/>
      <c r="F89" s="75"/>
      <c r="G89" s="76"/>
      <c r="H89" s="76"/>
      <c r="I89" s="76"/>
      <c r="J89" s="76"/>
      <c r="K89" s="281"/>
      <c r="L89" s="282"/>
      <c r="M89" s="283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49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180</v>
      </c>
      <c r="BG89" s="85" t="s">
        <v>192</v>
      </c>
      <c r="BH89" s="85" t="s">
        <v>413</v>
      </c>
      <c r="BI89" s="85" t="s">
        <v>406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280"/>
      <c r="D90" s="74"/>
      <c r="E90" s="74"/>
      <c r="F90" s="75"/>
      <c r="G90" s="76"/>
      <c r="H90" s="76"/>
      <c r="I90" s="76"/>
      <c r="J90" s="76"/>
      <c r="K90" s="281"/>
      <c r="L90" s="282"/>
      <c r="M90" s="283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49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434</v>
      </c>
      <c r="BG90" s="85" t="s">
        <v>435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280"/>
      <c r="D91" s="74"/>
      <c r="E91" s="74"/>
      <c r="F91" s="75"/>
      <c r="G91" s="76"/>
      <c r="H91" s="76"/>
      <c r="I91" s="76"/>
      <c r="J91" s="76"/>
      <c r="K91" s="281"/>
      <c r="L91" s="282"/>
      <c r="M91" s="283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49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434</v>
      </c>
      <c r="BG91" s="85" t="s">
        <v>435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280"/>
      <c r="D92" s="74"/>
      <c r="E92" s="74"/>
      <c r="F92" s="75"/>
      <c r="G92" s="76"/>
      <c r="H92" s="76"/>
      <c r="I92" s="76"/>
      <c r="J92" s="76"/>
      <c r="K92" s="281"/>
      <c r="L92" s="282"/>
      <c r="M92" s="283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49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434</v>
      </c>
      <c r="BG92" s="85" t="s">
        <v>435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280"/>
      <c r="D93" s="74"/>
      <c r="E93" s="74"/>
      <c r="F93" s="75"/>
      <c r="G93" s="76"/>
      <c r="H93" s="76"/>
      <c r="I93" s="76"/>
      <c r="J93" s="76"/>
      <c r="K93" s="281"/>
      <c r="L93" s="282"/>
      <c r="M93" s="283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49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434</v>
      </c>
      <c r="BG93" s="85" t="s">
        <v>435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280"/>
      <c r="D94" s="74"/>
      <c r="E94" s="74"/>
      <c r="F94" s="75"/>
      <c r="G94" s="76"/>
      <c r="H94" s="76"/>
      <c r="I94" s="76"/>
      <c r="J94" s="76"/>
      <c r="K94" s="281"/>
      <c r="L94" s="282"/>
      <c r="M94" s="283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49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185</v>
      </c>
      <c r="BG94" s="85" t="s">
        <v>186</v>
      </c>
      <c r="BH94" s="85" t="s">
        <v>647</v>
      </c>
      <c r="BI94" s="85" t="s">
        <v>188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280"/>
      <c r="D95" s="74"/>
      <c r="E95" s="74"/>
      <c r="F95" s="75"/>
      <c r="G95" s="76"/>
      <c r="H95" s="76"/>
      <c r="I95" s="76"/>
      <c r="J95" s="76"/>
      <c r="K95" s="281"/>
      <c r="L95" s="282"/>
      <c r="M95" s="283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49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180</v>
      </c>
      <c r="BG95" s="85" t="s">
        <v>181</v>
      </c>
      <c r="BH95" s="85" t="s">
        <v>365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280"/>
      <c r="D96" s="74"/>
      <c r="E96" s="74"/>
      <c r="F96" s="75"/>
      <c r="G96" s="76"/>
      <c r="H96" s="76"/>
      <c r="I96" s="76"/>
      <c r="J96" s="76"/>
      <c r="K96" s="281"/>
      <c r="L96" s="282"/>
      <c r="M96" s="283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49"/>
      <c r="AZ96" s="84"/>
      <c r="BA96" s="83"/>
      <c r="BB96" s="83"/>
      <c r="BC96" s="83"/>
      <c r="BD96" s="83"/>
      <c r="BE96" s="83"/>
      <c r="BF96" s="28"/>
      <c r="BG96" s="85"/>
      <c r="BH96" s="85" t="s">
        <v>378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280"/>
      <c r="D97" s="74"/>
      <c r="E97" s="74"/>
      <c r="F97" s="75"/>
      <c r="G97" s="76"/>
      <c r="H97" s="76"/>
      <c r="I97" s="76"/>
      <c r="J97" s="76"/>
      <c r="K97" s="281"/>
      <c r="L97" s="282"/>
      <c r="M97" s="283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49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280"/>
      <c r="D98" s="74"/>
      <c r="E98" s="74"/>
      <c r="F98" s="75"/>
      <c r="G98" s="76"/>
      <c r="H98" s="76"/>
      <c r="I98" s="76"/>
      <c r="J98" s="76"/>
      <c r="K98" s="281"/>
      <c r="L98" s="282"/>
      <c r="M98" s="283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49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180</v>
      </c>
      <c r="BG98" s="85" t="s">
        <v>192</v>
      </c>
      <c r="BH98" s="85" t="s">
        <v>648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280"/>
      <c r="D99" s="74"/>
      <c r="E99" s="74"/>
      <c r="F99" s="75"/>
      <c r="G99" s="76"/>
      <c r="H99" s="76"/>
      <c r="I99" s="76"/>
      <c r="J99" s="76"/>
      <c r="K99" s="281"/>
      <c r="L99" s="282"/>
      <c r="M99" s="283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49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180</v>
      </c>
      <c r="BG99" s="85" t="s">
        <v>192</v>
      </c>
      <c r="BH99" s="85" t="s">
        <v>649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280"/>
      <c r="D100" s="74"/>
      <c r="E100" s="74"/>
      <c r="F100" s="75"/>
      <c r="G100" s="76"/>
      <c r="H100" s="76"/>
      <c r="I100" s="76"/>
      <c r="J100" s="76"/>
      <c r="K100" s="281"/>
      <c r="L100" s="282"/>
      <c r="M100" s="283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49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180</v>
      </c>
      <c r="BG100" s="85" t="s">
        <v>192</v>
      </c>
      <c r="BH100" s="85" t="s">
        <v>650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280"/>
      <c r="D101" s="74"/>
      <c r="E101" s="74"/>
      <c r="F101" s="75"/>
      <c r="G101" s="76"/>
      <c r="H101" s="76"/>
      <c r="I101" s="76"/>
      <c r="J101" s="76"/>
      <c r="K101" s="281"/>
      <c r="L101" s="282"/>
      <c r="M101" s="283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49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180</v>
      </c>
      <c r="BG101" s="85" t="s">
        <v>192</v>
      </c>
      <c r="BH101" s="85" t="s">
        <v>651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280"/>
      <c r="D102" s="74"/>
      <c r="E102" s="74"/>
      <c r="F102" s="75"/>
      <c r="G102" s="76"/>
      <c r="H102" s="76"/>
      <c r="I102" s="76"/>
      <c r="J102" s="76"/>
      <c r="K102" s="281"/>
      <c r="L102" s="282"/>
      <c r="M102" s="283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49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180</v>
      </c>
      <c r="BG102" s="85" t="s">
        <v>181</v>
      </c>
      <c r="BH102" s="85" t="s">
        <v>182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280"/>
      <c r="D103" s="74"/>
      <c r="E103" s="74"/>
      <c r="F103" s="75"/>
      <c r="G103" s="76"/>
      <c r="H103" s="76"/>
      <c r="I103" s="76"/>
      <c r="J103" s="76"/>
      <c r="K103" s="281"/>
      <c r="L103" s="282"/>
      <c r="M103" s="283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49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185</v>
      </c>
      <c r="BG103" s="85" t="s">
        <v>186</v>
      </c>
      <c r="BH103" s="85" t="s">
        <v>208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280"/>
      <c r="D104" s="74"/>
      <c r="E104" s="74"/>
      <c r="F104" s="75"/>
      <c r="G104" s="76"/>
      <c r="H104" s="76"/>
      <c r="I104" s="76"/>
      <c r="J104" s="76"/>
      <c r="K104" s="281"/>
      <c r="L104" s="282"/>
      <c r="M104" s="283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49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185</v>
      </c>
      <c r="BG104" s="85" t="s">
        <v>186</v>
      </c>
      <c r="BH104" s="85" t="s">
        <v>208</v>
      </c>
      <c r="BI104" s="85" t="s">
        <v>209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280"/>
      <c r="D105" s="74"/>
      <c r="E105" s="74"/>
      <c r="F105" s="75"/>
      <c r="G105" s="76"/>
      <c r="H105" s="76"/>
      <c r="I105" s="76"/>
      <c r="J105" s="76"/>
      <c r="K105" s="281"/>
      <c r="L105" s="282"/>
      <c r="M105" s="283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49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180</v>
      </c>
      <c r="BG105" s="85" t="s">
        <v>192</v>
      </c>
      <c r="BH105" s="85" t="s">
        <v>243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280"/>
      <c r="D106" s="74"/>
      <c r="E106" s="74"/>
      <c r="F106" s="75"/>
      <c r="G106" s="76"/>
      <c r="H106" s="76"/>
      <c r="I106" s="76"/>
      <c r="J106" s="76"/>
      <c r="K106" s="281"/>
      <c r="L106" s="282"/>
      <c r="M106" s="283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49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390</v>
      </c>
      <c r="BG106" s="85" t="s">
        <v>390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280"/>
      <c r="D107" s="74"/>
      <c r="E107" s="74"/>
      <c r="F107" s="75"/>
      <c r="G107" s="76"/>
      <c r="H107" s="76"/>
      <c r="I107" s="76"/>
      <c r="J107" s="76"/>
      <c r="K107" s="281"/>
      <c r="L107" s="282"/>
      <c r="M107" s="283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49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390</v>
      </c>
      <c r="BG107" s="85" t="s">
        <v>390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280"/>
      <c r="D108" s="74"/>
      <c r="E108" s="74"/>
      <c r="F108" s="75"/>
      <c r="G108" s="76"/>
      <c r="H108" s="76"/>
      <c r="I108" s="76"/>
      <c r="J108" s="76"/>
      <c r="K108" s="281"/>
      <c r="L108" s="282"/>
      <c r="M108" s="283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49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180</v>
      </c>
      <c r="BG108" s="85" t="s">
        <v>192</v>
      </c>
      <c r="BH108" s="85" t="s">
        <v>291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280"/>
      <c r="D109" s="74"/>
      <c r="E109" s="74"/>
      <c r="F109" s="75"/>
      <c r="G109" s="76"/>
      <c r="H109" s="76"/>
      <c r="I109" s="76"/>
      <c r="J109" s="76"/>
      <c r="K109" s="281"/>
      <c r="L109" s="282"/>
      <c r="M109" s="283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49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180</v>
      </c>
      <c r="BG109" s="85" t="s">
        <v>192</v>
      </c>
      <c r="BH109" s="85" t="s">
        <v>295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280"/>
      <c r="D110" s="74"/>
      <c r="E110" s="74"/>
      <c r="F110" s="75"/>
      <c r="G110" s="76"/>
      <c r="H110" s="76"/>
      <c r="I110" s="76"/>
      <c r="J110" s="76"/>
      <c r="K110" s="281"/>
      <c r="L110" s="282"/>
      <c r="M110" s="283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49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180</v>
      </c>
      <c r="BG110" s="85" t="s">
        <v>192</v>
      </c>
      <c r="BH110" s="85" t="s">
        <v>298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280"/>
      <c r="D111" s="74"/>
      <c r="E111" s="74"/>
      <c r="F111" s="75"/>
      <c r="G111" s="76"/>
      <c r="H111" s="76"/>
      <c r="I111" s="76"/>
      <c r="J111" s="76"/>
      <c r="K111" s="281"/>
      <c r="L111" s="282"/>
      <c r="M111" s="283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49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180</v>
      </c>
      <c r="BG111" s="85" t="s">
        <v>192</v>
      </c>
      <c r="BH111" s="85" t="s">
        <v>301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280"/>
      <c r="D112" s="74"/>
      <c r="E112" s="74"/>
      <c r="F112" s="75"/>
      <c r="G112" s="76"/>
      <c r="H112" s="76"/>
      <c r="I112" s="76"/>
      <c r="J112" s="76"/>
      <c r="K112" s="281"/>
      <c r="L112" s="282"/>
      <c r="M112" s="283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49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180</v>
      </c>
      <c r="BG112" s="85" t="s">
        <v>192</v>
      </c>
      <c r="BH112" s="85" t="s">
        <v>304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280"/>
      <c r="D113" s="74"/>
      <c r="E113" s="74"/>
      <c r="F113" s="75"/>
      <c r="G113" s="76"/>
      <c r="H113" s="76"/>
      <c r="I113" s="76"/>
      <c r="J113" s="76"/>
      <c r="K113" s="281"/>
      <c r="L113" s="282"/>
      <c r="M113" s="283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49"/>
      <c r="AZ113" s="84"/>
      <c r="BA113" s="83"/>
      <c r="BB113" s="83"/>
      <c r="BC113" s="83"/>
      <c r="BD113" s="83"/>
      <c r="BE113" s="83"/>
      <c r="BF113" s="28" t="s">
        <v>180</v>
      </c>
      <c r="BG113" s="85" t="s">
        <v>192</v>
      </c>
      <c r="BH113" s="85" t="s">
        <v>307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280"/>
      <c r="D114" s="74"/>
      <c r="E114" s="74"/>
      <c r="F114" s="75"/>
      <c r="G114" s="76"/>
      <c r="H114" s="76"/>
      <c r="I114" s="76"/>
      <c r="J114" s="76"/>
      <c r="K114" s="281"/>
      <c r="L114" s="282"/>
      <c r="M114" s="283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49"/>
      <c r="AZ114" s="84"/>
      <c r="BA114" s="83"/>
      <c r="BB114" s="83"/>
      <c r="BC114" s="83">
        <v>0.6</v>
      </c>
      <c r="BD114" s="83"/>
      <c r="BE114" s="83"/>
      <c r="BF114" s="28" t="s">
        <v>176</v>
      </c>
      <c r="BG114" s="85" t="s">
        <v>176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280"/>
      <c r="D115" s="74"/>
      <c r="E115" s="74"/>
      <c r="F115" s="75"/>
      <c r="G115" s="76"/>
      <c r="H115" s="76"/>
      <c r="I115" s="76"/>
      <c r="J115" s="76"/>
      <c r="K115" s="281"/>
      <c r="L115" s="282"/>
      <c r="M115" s="283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49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180</v>
      </c>
      <c r="BG115" s="85" t="s">
        <v>192</v>
      </c>
      <c r="BH115" s="85" t="s">
        <v>371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280"/>
      <c r="D116" s="74"/>
      <c r="E116" s="74"/>
      <c r="F116" s="75"/>
      <c r="G116" s="76"/>
      <c r="H116" s="76"/>
      <c r="I116" s="76"/>
      <c r="J116" s="76"/>
      <c r="K116" s="281"/>
      <c r="L116" s="282"/>
      <c r="M116" s="283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49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180</v>
      </c>
      <c r="BG116" s="85" t="s">
        <v>192</v>
      </c>
      <c r="BH116" s="85" t="s">
        <v>375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280"/>
      <c r="D117" s="74"/>
      <c r="E117" s="74"/>
      <c r="F117" s="75"/>
      <c r="G117" s="76"/>
      <c r="H117" s="76"/>
      <c r="I117" s="76"/>
      <c r="J117" s="76"/>
      <c r="K117" s="281"/>
      <c r="L117" s="282"/>
      <c r="M117" s="283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49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180</v>
      </c>
      <c r="BG117" s="85" t="s">
        <v>192</v>
      </c>
      <c r="BH117" s="85" t="s">
        <v>381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280"/>
      <c r="D118" s="74"/>
      <c r="E118" s="74"/>
      <c r="F118" s="75"/>
      <c r="G118" s="76"/>
      <c r="H118" s="76"/>
      <c r="I118" s="76"/>
      <c r="J118" s="76"/>
      <c r="K118" s="281"/>
      <c r="L118" s="282"/>
      <c r="M118" s="283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49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180</v>
      </c>
      <c r="BG118" s="85" t="s">
        <v>192</v>
      </c>
      <c r="BH118" s="85" t="s">
        <v>378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280"/>
      <c r="D119" s="74"/>
      <c r="E119" s="74"/>
      <c r="F119" s="75"/>
      <c r="G119" s="76"/>
      <c r="H119" s="76"/>
      <c r="I119" s="76"/>
      <c r="J119" s="76"/>
      <c r="K119" s="281"/>
      <c r="L119" s="282"/>
      <c r="M119" s="283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49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180</v>
      </c>
      <c r="BG119" s="85" t="s">
        <v>192</v>
      </c>
      <c r="BH119" s="85" t="s">
        <v>427</v>
      </c>
      <c r="BI119" s="85" t="s">
        <v>406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280"/>
      <c r="D120" s="74"/>
      <c r="E120" s="74"/>
      <c r="F120" s="75"/>
      <c r="G120" s="76"/>
      <c r="H120" s="76"/>
      <c r="I120" s="76"/>
      <c r="J120" s="76"/>
      <c r="K120" s="281"/>
      <c r="L120" s="282"/>
      <c r="M120" s="283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49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180</v>
      </c>
      <c r="BG120" s="85" t="s">
        <v>192</v>
      </c>
      <c r="BH120" s="85" t="s">
        <v>517</v>
      </c>
      <c r="BI120" s="85" t="s">
        <v>406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280"/>
      <c r="D121" s="74"/>
      <c r="E121" s="74"/>
      <c r="F121" s="75"/>
      <c r="G121" s="76"/>
      <c r="H121" s="76"/>
      <c r="I121" s="76"/>
      <c r="J121" s="76"/>
      <c r="K121" s="281"/>
      <c r="L121" s="282"/>
      <c r="M121" s="283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49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180</v>
      </c>
      <c r="BG121" s="85" t="s">
        <v>192</v>
      </c>
      <c r="BH121" s="85" t="s">
        <v>413</v>
      </c>
      <c r="BI121" s="85" t="s">
        <v>406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280"/>
      <c r="D122" s="74"/>
      <c r="E122" s="74"/>
      <c r="F122" s="75"/>
      <c r="G122" s="76"/>
      <c r="H122" s="76"/>
      <c r="I122" s="76"/>
      <c r="J122" s="76"/>
      <c r="K122" s="281"/>
      <c r="L122" s="282"/>
      <c r="M122" s="283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49"/>
      <c r="AZ122" s="84"/>
      <c r="BA122" s="83"/>
      <c r="BB122" s="83"/>
      <c r="BC122" s="83">
        <v>1.4</v>
      </c>
      <c r="BD122" s="83"/>
      <c r="BE122" s="83"/>
      <c r="BF122" s="28" t="s">
        <v>185</v>
      </c>
      <c r="BG122" s="85" t="s">
        <v>186</v>
      </c>
      <c r="BH122" s="85" t="s">
        <v>252</v>
      </c>
      <c r="BI122" s="85" t="s">
        <v>249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280"/>
      <c r="D123" s="74"/>
      <c r="E123" s="74"/>
      <c r="F123" s="75"/>
      <c r="G123" s="76"/>
      <c r="H123" s="76"/>
      <c r="I123" s="76"/>
      <c r="J123" s="76"/>
      <c r="K123" s="281"/>
      <c r="L123" s="282"/>
      <c r="M123" s="283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49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434</v>
      </c>
      <c r="BG123" s="85" t="s">
        <v>435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280"/>
      <c r="D124" s="74"/>
      <c r="E124" s="74"/>
      <c r="F124" s="75"/>
      <c r="G124" s="76"/>
      <c r="H124" s="76"/>
      <c r="I124" s="76"/>
      <c r="J124" s="76"/>
      <c r="K124" s="281"/>
      <c r="L124" s="282"/>
      <c r="M124" s="283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49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434</v>
      </c>
      <c r="BG124" s="85" t="s">
        <v>435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280"/>
      <c r="D125" s="74"/>
      <c r="E125" s="74"/>
      <c r="F125" s="75"/>
      <c r="G125" s="76"/>
      <c r="H125" s="76"/>
      <c r="I125" s="76"/>
      <c r="J125" s="76"/>
      <c r="K125" s="281"/>
      <c r="L125" s="282"/>
      <c r="M125" s="283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49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434</v>
      </c>
      <c r="BG125" s="85" t="s">
        <v>435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280"/>
      <c r="D126" s="74"/>
      <c r="E126" s="74"/>
      <c r="F126" s="75"/>
      <c r="G126" s="76"/>
      <c r="H126" s="76"/>
      <c r="I126" s="76"/>
      <c r="J126" s="76"/>
      <c r="K126" s="281"/>
      <c r="L126" s="282"/>
      <c r="M126" s="283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49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434</v>
      </c>
      <c r="BG126" s="85" t="s">
        <v>435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280"/>
      <c r="D127" s="74"/>
      <c r="E127" s="74"/>
      <c r="F127" s="75"/>
      <c r="G127" s="76"/>
      <c r="H127" s="76"/>
      <c r="I127" s="76"/>
      <c r="J127" s="76"/>
      <c r="K127" s="281"/>
      <c r="L127" s="282"/>
      <c r="M127" s="283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49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185</v>
      </c>
      <c r="BG127" s="85" t="s">
        <v>186</v>
      </c>
      <c r="BH127" s="85" t="s">
        <v>647</v>
      </c>
      <c r="BI127" s="85" t="s">
        <v>188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280"/>
      <c r="D128" s="74"/>
      <c r="E128" s="74"/>
      <c r="F128" s="75"/>
      <c r="G128" s="76"/>
      <c r="H128" s="76"/>
      <c r="I128" s="76"/>
      <c r="J128" s="76"/>
      <c r="K128" s="281"/>
      <c r="L128" s="282"/>
      <c r="M128" s="283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49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180</v>
      </c>
      <c r="BG128" s="85" t="s">
        <v>181</v>
      </c>
      <c r="BH128" s="85" t="s">
        <v>365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280"/>
      <c r="D129" s="74"/>
      <c r="E129" s="74"/>
      <c r="F129" s="75"/>
      <c r="G129" s="76"/>
      <c r="H129" s="76"/>
      <c r="I129" s="76"/>
      <c r="J129" s="76"/>
      <c r="K129" s="281"/>
      <c r="L129" s="282"/>
      <c r="M129" s="283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49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378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280"/>
      <c r="D130" s="74"/>
      <c r="E130" s="74"/>
      <c r="F130" s="75"/>
      <c r="G130" s="76"/>
      <c r="H130" s="76"/>
      <c r="I130" s="76"/>
      <c r="J130" s="76"/>
      <c r="K130" s="281"/>
      <c r="L130" s="282"/>
      <c r="M130" s="283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49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280"/>
      <c r="D131" s="74"/>
      <c r="E131" s="74"/>
      <c r="F131" s="75"/>
      <c r="G131" s="76"/>
      <c r="H131" s="76"/>
      <c r="I131" s="76"/>
      <c r="J131" s="76"/>
      <c r="K131" s="281"/>
      <c r="L131" s="282"/>
      <c r="M131" s="283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49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180</v>
      </c>
      <c r="BG131" s="85" t="s">
        <v>192</v>
      </c>
      <c r="BH131" s="85" t="s">
        <v>648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280"/>
      <c r="D132" s="74"/>
      <c r="E132" s="74"/>
      <c r="F132" s="75"/>
      <c r="G132" s="76"/>
      <c r="H132" s="76"/>
      <c r="I132" s="76"/>
      <c r="J132" s="76"/>
      <c r="K132" s="281"/>
      <c r="L132" s="282"/>
      <c r="M132" s="283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49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180</v>
      </c>
      <c r="BG132" s="85" t="s">
        <v>192</v>
      </c>
      <c r="BH132" s="85" t="s">
        <v>649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280"/>
      <c r="D133" s="74"/>
      <c r="E133" s="74"/>
      <c r="F133" s="75"/>
      <c r="G133" s="76"/>
      <c r="H133" s="76"/>
      <c r="I133" s="76"/>
      <c r="J133" s="76"/>
      <c r="K133" s="281"/>
      <c r="L133" s="282"/>
      <c r="M133" s="283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49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180</v>
      </c>
      <c r="BG133" s="85" t="s">
        <v>192</v>
      </c>
      <c r="BH133" s="85" t="s">
        <v>650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280"/>
      <c r="D134" s="74"/>
      <c r="E134" s="74"/>
      <c r="F134" s="75"/>
      <c r="G134" s="76"/>
      <c r="H134" s="76"/>
      <c r="I134" s="76"/>
      <c r="J134" s="76"/>
      <c r="K134" s="281"/>
      <c r="L134" s="282"/>
      <c r="M134" s="283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49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180</v>
      </c>
      <c r="BG134" s="85" t="s">
        <v>192</v>
      </c>
      <c r="BH134" s="85" t="s">
        <v>651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280"/>
      <c r="D135" s="74"/>
      <c r="E135" s="74"/>
      <c r="F135" s="75"/>
      <c r="G135" s="76"/>
      <c r="H135" s="76"/>
      <c r="I135" s="76"/>
      <c r="J135" s="76"/>
      <c r="K135" s="281"/>
      <c r="L135" s="282"/>
      <c r="M135" s="283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49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180</v>
      </c>
      <c r="BG135" s="85" t="s">
        <v>181</v>
      </c>
      <c r="BH135" s="85" t="s">
        <v>182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280"/>
      <c r="D136" s="74"/>
      <c r="E136" s="74"/>
      <c r="F136" s="75"/>
      <c r="G136" s="76"/>
      <c r="H136" s="76"/>
      <c r="I136" s="76"/>
      <c r="J136" s="76"/>
      <c r="K136" s="281"/>
      <c r="L136" s="282"/>
      <c r="M136" s="283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49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185</v>
      </c>
      <c r="BG136" s="85" t="s">
        <v>186</v>
      </c>
      <c r="BH136" s="85" t="s">
        <v>208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280"/>
      <c r="D137" s="74"/>
      <c r="E137" s="74"/>
      <c r="F137" s="75"/>
      <c r="G137" s="76"/>
      <c r="H137" s="76"/>
      <c r="I137" s="76"/>
      <c r="J137" s="76"/>
      <c r="K137" s="281"/>
      <c r="L137" s="282"/>
      <c r="M137" s="283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49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185</v>
      </c>
      <c r="BG137" s="85" t="s">
        <v>186</v>
      </c>
      <c r="BH137" s="85" t="s">
        <v>208</v>
      </c>
      <c r="BI137" s="85" t="s">
        <v>209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280"/>
      <c r="D138" s="74"/>
      <c r="E138" s="74"/>
      <c r="F138" s="75"/>
      <c r="G138" s="76"/>
      <c r="H138" s="76"/>
      <c r="I138" s="76"/>
      <c r="J138" s="76"/>
      <c r="K138" s="281"/>
      <c r="L138" s="282"/>
      <c r="M138" s="283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49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242</v>
      </c>
      <c r="BG138" s="85" t="s">
        <v>242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280"/>
      <c r="D139" s="74"/>
      <c r="E139" s="74"/>
      <c r="F139" s="75"/>
      <c r="G139" s="76"/>
      <c r="H139" s="76"/>
      <c r="I139" s="76"/>
      <c r="J139" s="76"/>
      <c r="K139" s="281"/>
      <c r="L139" s="282"/>
      <c r="M139" s="283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49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390</v>
      </c>
      <c r="BG139" s="85" t="s">
        <v>390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280"/>
      <c r="D140" s="74"/>
      <c r="E140" s="74"/>
      <c r="F140" s="75"/>
      <c r="G140" s="76"/>
      <c r="H140" s="76"/>
      <c r="I140" s="76"/>
      <c r="J140" s="76"/>
      <c r="K140" s="281"/>
      <c r="L140" s="282"/>
      <c r="M140" s="283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49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390</v>
      </c>
      <c r="BG140" s="85" t="s">
        <v>390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280"/>
      <c r="D141" s="74"/>
      <c r="E141" s="74"/>
      <c r="F141" s="75"/>
      <c r="G141" s="76"/>
      <c r="H141" s="76"/>
      <c r="I141" s="76"/>
      <c r="J141" s="76"/>
      <c r="K141" s="281"/>
      <c r="L141" s="282"/>
      <c r="M141" s="283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49"/>
      <c r="AZ141" s="84"/>
      <c r="BA141" s="83"/>
      <c r="BB141" s="83"/>
      <c r="BC141" s="83">
        <v>2.1</v>
      </c>
      <c r="BD141" s="83"/>
      <c r="BE141" s="83"/>
      <c r="BF141" s="28" t="s">
        <v>176</v>
      </c>
      <c r="BG141" s="85" t="s">
        <v>176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280"/>
      <c r="D142" s="74"/>
      <c r="E142" s="74"/>
      <c r="F142" s="75"/>
      <c r="G142" s="76"/>
      <c r="H142" s="76"/>
      <c r="I142" s="76"/>
      <c r="J142" s="76"/>
      <c r="K142" s="281"/>
      <c r="L142" s="282"/>
      <c r="M142" s="283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49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180</v>
      </c>
      <c r="BG142" s="85" t="s">
        <v>192</v>
      </c>
      <c r="BH142" s="85" t="s">
        <v>371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280"/>
      <c r="D143" s="74"/>
      <c r="E143" s="74"/>
      <c r="F143" s="75"/>
      <c r="G143" s="76"/>
      <c r="H143" s="76"/>
      <c r="I143" s="76"/>
      <c r="J143" s="76"/>
      <c r="K143" s="281"/>
      <c r="L143" s="282"/>
      <c r="M143" s="283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49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180</v>
      </c>
      <c r="BG143" s="85" t="s">
        <v>192</v>
      </c>
      <c r="BH143" s="85" t="s">
        <v>375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280"/>
      <c r="D144" s="74"/>
      <c r="E144" s="74"/>
      <c r="F144" s="75"/>
      <c r="G144" s="76"/>
      <c r="H144" s="76"/>
      <c r="I144" s="76"/>
      <c r="J144" s="76"/>
      <c r="K144" s="281"/>
      <c r="L144" s="282"/>
      <c r="M144" s="283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49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180</v>
      </c>
      <c r="BG144" s="85" t="s">
        <v>192</v>
      </c>
      <c r="BH144" s="85" t="s">
        <v>381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280"/>
      <c r="D145" s="74"/>
      <c r="E145" s="74"/>
      <c r="F145" s="75"/>
      <c r="G145" s="76"/>
      <c r="H145" s="76"/>
      <c r="I145" s="76"/>
      <c r="J145" s="76"/>
      <c r="K145" s="281"/>
      <c r="L145" s="282"/>
      <c r="M145" s="283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49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180</v>
      </c>
      <c r="BG145" s="85" t="s">
        <v>192</v>
      </c>
      <c r="BH145" s="85" t="s">
        <v>378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280"/>
      <c r="D146" s="74"/>
      <c r="E146" s="74"/>
      <c r="F146" s="75"/>
      <c r="G146" s="76"/>
      <c r="H146" s="76"/>
      <c r="I146" s="76"/>
      <c r="J146" s="76"/>
      <c r="K146" s="281"/>
      <c r="L146" s="282"/>
      <c r="M146" s="283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49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180</v>
      </c>
      <c r="BG146" s="85" t="s">
        <v>192</v>
      </c>
      <c r="BH146" s="85" t="s">
        <v>427</v>
      </c>
      <c r="BI146" s="85" t="s">
        <v>406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280"/>
      <c r="D147" s="74"/>
      <c r="E147" s="74"/>
      <c r="F147" s="75"/>
      <c r="G147" s="76"/>
      <c r="H147" s="76"/>
      <c r="I147" s="76"/>
      <c r="J147" s="76"/>
      <c r="K147" s="281"/>
      <c r="L147" s="282"/>
      <c r="M147" s="283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49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180</v>
      </c>
      <c r="BG147" s="85" t="s">
        <v>192</v>
      </c>
      <c r="BH147" s="85" t="s">
        <v>517</v>
      </c>
      <c r="BI147" s="85" t="s">
        <v>406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280"/>
      <c r="D148" s="74"/>
      <c r="E148" s="74"/>
      <c r="F148" s="75"/>
      <c r="G148" s="76"/>
      <c r="H148" s="76"/>
      <c r="I148" s="76"/>
      <c r="J148" s="76"/>
      <c r="K148" s="281"/>
      <c r="L148" s="282"/>
      <c r="M148" s="283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49"/>
      <c r="AZ148" s="84"/>
      <c r="BA148" s="83"/>
      <c r="BB148" s="83"/>
      <c r="BC148" s="83">
        <v>10.1</v>
      </c>
      <c r="BD148" s="83"/>
      <c r="BE148" s="83"/>
      <c r="BF148" s="28" t="s">
        <v>180</v>
      </c>
      <c r="BG148" s="85" t="s">
        <v>192</v>
      </c>
      <c r="BH148" s="85" t="s">
        <v>413</v>
      </c>
      <c r="BI148" s="85" t="s">
        <v>406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280"/>
      <c r="D149" s="74"/>
      <c r="E149" s="74"/>
      <c r="F149" s="75"/>
      <c r="G149" s="76"/>
      <c r="H149" s="76"/>
      <c r="I149" s="76"/>
      <c r="J149" s="76"/>
      <c r="K149" s="281"/>
      <c r="L149" s="282"/>
      <c r="M149" s="283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49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176</v>
      </c>
      <c r="BG149" s="85" t="s">
        <v>176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280"/>
      <c r="D150" s="74"/>
      <c r="E150" s="74"/>
      <c r="F150" s="75"/>
      <c r="G150" s="76"/>
      <c r="H150" s="76"/>
      <c r="I150" s="76"/>
      <c r="J150" s="76"/>
      <c r="K150" s="281"/>
      <c r="L150" s="282"/>
      <c r="M150" s="283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49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185</v>
      </c>
      <c r="BG150" s="85" t="s">
        <v>186</v>
      </c>
      <c r="BH150" s="85" t="s">
        <v>332</v>
      </c>
      <c r="BI150" s="85" t="s">
        <v>249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280"/>
      <c r="D151" s="74"/>
      <c r="E151" s="74"/>
      <c r="F151" s="75"/>
      <c r="G151" s="76"/>
      <c r="H151" s="76"/>
      <c r="I151" s="76"/>
      <c r="J151" s="76"/>
      <c r="K151" s="281"/>
      <c r="L151" s="282"/>
      <c r="M151" s="283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49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185</v>
      </c>
      <c r="BG151" s="85" t="s">
        <v>186</v>
      </c>
      <c r="BH151" s="85" t="s">
        <v>336</v>
      </c>
      <c r="BI151" s="85" t="s">
        <v>249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280"/>
      <c r="D152" s="74"/>
      <c r="E152" s="74"/>
      <c r="F152" s="75"/>
      <c r="G152" s="76"/>
      <c r="H152" s="76"/>
      <c r="I152" s="76"/>
      <c r="J152" s="76"/>
      <c r="K152" s="281"/>
      <c r="L152" s="282"/>
      <c r="M152" s="283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49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185</v>
      </c>
      <c r="BG152" s="85" t="s">
        <v>186</v>
      </c>
      <c r="BH152" s="85" t="s">
        <v>647</v>
      </c>
      <c r="BI152" s="85" t="s">
        <v>188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280"/>
      <c r="D153" s="74"/>
      <c r="E153" s="74"/>
      <c r="F153" s="75"/>
      <c r="G153" s="76"/>
      <c r="H153" s="76"/>
      <c r="I153" s="76"/>
      <c r="J153" s="76"/>
      <c r="K153" s="281"/>
      <c r="L153" s="282"/>
      <c r="M153" s="283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49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180</v>
      </c>
      <c r="BG153" s="85" t="s">
        <v>181</v>
      </c>
      <c r="BH153" s="85" t="s">
        <v>365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280"/>
      <c r="D154" s="74"/>
      <c r="E154" s="74"/>
      <c r="F154" s="75"/>
      <c r="G154" s="76"/>
      <c r="H154" s="76"/>
      <c r="I154" s="76"/>
      <c r="J154" s="76"/>
      <c r="K154" s="281"/>
      <c r="L154" s="282"/>
      <c r="M154" s="283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49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180</v>
      </c>
      <c r="BG154" s="85" t="s">
        <v>192</v>
      </c>
      <c r="BH154" s="85" t="s">
        <v>648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280"/>
      <c r="D155" s="74"/>
      <c r="E155" s="74"/>
      <c r="F155" s="75"/>
      <c r="G155" s="76"/>
      <c r="H155" s="76"/>
      <c r="I155" s="76"/>
      <c r="J155" s="76"/>
      <c r="K155" s="281"/>
      <c r="L155" s="282"/>
      <c r="M155" s="283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49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180</v>
      </c>
      <c r="BG155" s="85" t="s">
        <v>192</v>
      </c>
      <c r="BH155" s="85" t="s">
        <v>649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280"/>
      <c r="D156" s="74"/>
      <c r="E156" s="74"/>
      <c r="F156" s="75"/>
      <c r="G156" s="76"/>
      <c r="H156" s="76"/>
      <c r="I156" s="76"/>
      <c r="J156" s="76"/>
      <c r="K156" s="281"/>
      <c r="L156" s="282"/>
      <c r="M156" s="283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49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180</v>
      </c>
      <c r="BG156" s="85" t="s">
        <v>192</v>
      </c>
      <c r="BH156" s="85" t="s">
        <v>650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280"/>
      <c r="D157" s="74"/>
      <c r="E157" s="74"/>
      <c r="F157" s="75"/>
      <c r="G157" s="76"/>
      <c r="H157" s="76"/>
      <c r="I157" s="76"/>
      <c r="J157" s="76"/>
      <c r="K157" s="281"/>
      <c r="L157" s="282"/>
      <c r="M157" s="283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49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180</v>
      </c>
      <c r="BG157" s="85" t="s">
        <v>192</v>
      </c>
      <c r="BH157" s="85" t="s">
        <v>651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280"/>
      <c r="D158" s="74"/>
      <c r="E158" s="74"/>
      <c r="F158" s="75"/>
      <c r="G158" s="76"/>
      <c r="H158" s="76"/>
      <c r="I158" s="76"/>
      <c r="J158" s="76"/>
      <c r="K158" s="281"/>
      <c r="L158" s="282"/>
      <c r="M158" s="283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49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180</v>
      </c>
      <c r="BG158" s="85" t="s">
        <v>266</v>
      </c>
      <c r="BH158" s="85" t="s">
        <v>278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280"/>
      <c r="D159" s="74"/>
      <c r="E159" s="74"/>
      <c r="F159" s="75"/>
      <c r="G159" s="76"/>
      <c r="H159" s="76"/>
      <c r="I159" s="76"/>
      <c r="J159" s="76"/>
      <c r="K159" s="281"/>
      <c r="L159" s="282"/>
      <c r="M159" s="283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49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180</v>
      </c>
      <c r="BG159" s="85" t="s">
        <v>266</v>
      </c>
      <c r="BH159" s="85" t="s">
        <v>267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280"/>
      <c r="D160" s="74"/>
      <c r="E160" s="74"/>
      <c r="F160" s="75"/>
      <c r="G160" s="76"/>
      <c r="H160" s="76"/>
      <c r="I160" s="76"/>
      <c r="J160" s="76"/>
      <c r="K160" s="281"/>
      <c r="L160" s="282"/>
      <c r="M160" s="283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49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180</v>
      </c>
      <c r="BG160" s="85" t="s">
        <v>181</v>
      </c>
      <c r="BH160" s="85" t="s">
        <v>182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280"/>
      <c r="D161" s="74"/>
      <c r="E161" s="74"/>
      <c r="F161" s="75"/>
      <c r="G161" s="76"/>
      <c r="H161" s="76"/>
      <c r="I161" s="76"/>
      <c r="J161" s="76"/>
      <c r="K161" s="281"/>
      <c r="L161" s="282"/>
      <c r="M161" s="283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49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185</v>
      </c>
      <c r="BG161" s="85" t="s">
        <v>186</v>
      </c>
      <c r="BH161" s="85" t="s">
        <v>284</v>
      </c>
      <c r="BI161" s="85" t="s">
        <v>188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280"/>
      <c r="D162" s="74"/>
      <c r="E162" s="74"/>
      <c r="F162" s="75"/>
      <c r="G162" s="76"/>
      <c r="H162" s="76"/>
      <c r="I162" s="76"/>
      <c r="J162" s="76"/>
      <c r="K162" s="281"/>
      <c r="L162" s="282"/>
      <c r="M162" s="283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49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185</v>
      </c>
      <c r="BG162" s="85" t="s">
        <v>186</v>
      </c>
      <c r="BH162" s="85" t="s">
        <v>208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280"/>
      <c r="D163" s="74"/>
      <c r="E163" s="74"/>
      <c r="F163" s="75"/>
      <c r="G163" s="76"/>
      <c r="H163" s="76"/>
      <c r="I163" s="76"/>
      <c r="J163" s="76"/>
      <c r="K163" s="281"/>
      <c r="L163" s="282"/>
      <c r="M163" s="283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49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185</v>
      </c>
      <c r="BG163" s="85" t="s">
        <v>186</v>
      </c>
      <c r="BH163" s="85" t="s">
        <v>208</v>
      </c>
      <c r="BI163" s="85" t="s">
        <v>209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280"/>
      <c r="D164" s="74"/>
      <c r="E164" s="74"/>
      <c r="F164" s="75"/>
      <c r="G164" s="76"/>
      <c r="H164" s="76"/>
      <c r="I164" s="76"/>
      <c r="J164" s="76"/>
      <c r="K164" s="281"/>
      <c r="L164" s="282"/>
      <c r="M164" s="283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49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242</v>
      </c>
      <c r="BG164" s="85" t="s">
        <v>242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280"/>
      <c r="D165" s="74"/>
      <c r="E165" s="74"/>
      <c r="F165" s="75"/>
      <c r="G165" s="76"/>
      <c r="H165" s="76"/>
      <c r="I165" s="76"/>
      <c r="J165" s="76"/>
      <c r="K165" s="281"/>
      <c r="L165" s="282"/>
      <c r="M165" s="283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49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390</v>
      </c>
      <c r="BG165" s="85" t="s">
        <v>390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280"/>
      <c r="D166" s="74"/>
      <c r="E166" s="74"/>
      <c r="F166" s="75"/>
      <c r="G166" s="76"/>
      <c r="H166" s="76"/>
      <c r="I166" s="76"/>
      <c r="J166" s="76"/>
      <c r="K166" s="281"/>
      <c r="L166" s="282"/>
      <c r="M166" s="283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49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390</v>
      </c>
      <c r="BG166" s="85" t="s">
        <v>390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280"/>
      <c r="D167" s="74"/>
      <c r="E167" s="74"/>
      <c r="F167" s="75"/>
      <c r="G167" s="76"/>
      <c r="H167" s="76"/>
      <c r="I167" s="76"/>
      <c r="J167" s="76"/>
      <c r="K167" s="281"/>
      <c r="L167" s="282"/>
      <c r="M167" s="283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49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185</v>
      </c>
      <c r="BG167" s="85" t="s">
        <v>186</v>
      </c>
      <c r="BH167" s="85" t="s">
        <v>252</v>
      </c>
      <c r="BI167" s="85" t="s">
        <v>249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280"/>
      <c r="D168" s="74"/>
      <c r="E168" s="74"/>
      <c r="F168" s="75"/>
      <c r="G168" s="76"/>
      <c r="H168" s="76"/>
      <c r="I168" s="76"/>
      <c r="J168" s="76"/>
      <c r="K168" s="281"/>
      <c r="L168" s="282"/>
      <c r="M168" s="283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49"/>
      <c r="AZ168" s="84"/>
      <c r="BA168" s="83"/>
      <c r="BB168" s="83"/>
      <c r="BC168" s="83">
        <v>0.3</v>
      </c>
      <c r="BD168" s="83"/>
      <c r="BE168" s="83"/>
      <c r="BF168" s="28" t="s">
        <v>176</v>
      </c>
      <c r="BG168" s="85" t="s">
        <v>176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280"/>
      <c r="D169" s="74"/>
      <c r="E169" s="74"/>
      <c r="F169" s="75"/>
      <c r="G169" s="76"/>
      <c r="H169" s="76"/>
      <c r="I169" s="76"/>
      <c r="J169" s="76"/>
      <c r="K169" s="281"/>
      <c r="L169" s="282"/>
      <c r="M169" s="283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49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180</v>
      </c>
      <c r="BG169" s="85" t="s">
        <v>192</v>
      </c>
      <c r="BH169" s="85" t="s">
        <v>371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280"/>
      <c r="D170" s="74"/>
      <c r="E170" s="74"/>
      <c r="F170" s="75"/>
      <c r="G170" s="76"/>
      <c r="H170" s="76"/>
      <c r="I170" s="76"/>
      <c r="J170" s="76"/>
      <c r="K170" s="281"/>
      <c r="L170" s="282"/>
      <c r="M170" s="283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49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180</v>
      </c>
      <c r="BG170" s="85" t="s">
        <v>192</v>
      </c>
      <c r="BH170" s="85" t="s">
        <v>375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280"/>
      <c r="D171" s="74"/>
      <c r="E171" s="74"/>
      <c r="F171" s="75"/>
      <c r="G171" s="76"/>
      <c r="H171" s="76"/>
      <c r="I171" s="76"/>
      <c r="J171" s="76"/>
      <c r="K171" s="281"/>
      <c r="L171" s="282"/>
      <c r="M171" s="283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49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180</v>
      </c>
      <c r="BG171" s="85" t="s">
        <v>192</v>
      </c>
      <c r="BH171" s="85" t="s">
        <v>381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280"/>
      <c r="D172" s="74"/>
      <c r="E172" s="74"/>
      <c r="F172" s="75"/>
      <c r="G172" s="76"/>
      <c r="H172" s="76"/>
      <c r="I172" s="76"/>
      <c r="J172" s="76"/>
      <c r="K172" s="281"/>
      <c r="L172" s="282"/>
      <c r="M172" s="283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49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180</v>
      </c>
      <c r="BG172" s="85" t="s">
        <v>192</v>
      </c>
      <c r="BH172" s="85" t="s">
        <v>378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280"/>
      <c r="D173" s="74"/>
      <c r="E173" s="74"/>
      <c r="F173" s="75"/>
      <c r="G173" s="76"/>
      <c r="H173" s="76"/>
      <c r="I173" s="76"/>
      <c r="J173" s="76"/>
      <c r="K173" s="281"/>
      <c r="L173" s="282"/>
      <c r="M173" s="283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49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180</v>
      </c>
      <c r="BG173" s="85" t="s">
        <v>192</v>
      </c>
      <c r="BH173" s="85" t="s">
        <v>427</v>
      </c>
      <c r="BI173" s="85" t="s">
        <v>406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280"/>
      <c r="D174" s="74"/>
      <c r="E174" s="74"/>
      <c r="F174" s="75"/>
      <c r="G174" s="76"/>
      <c r="H174" s="76"/>
      <c r="I174" s="76"/>
      <c r="J174" s="76"/>
      <c r="K174" s="281"/>
      <c r="L174" s="282"/>
      <c r="M174" s="283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49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180</v>
      </c>
      <c r="BG174" s="85" t="s">
        <v>192</v>
      </c>
      <c r="BH174" s="85" t="s">
        <v>517</v>
      </c>
      <c r="BI174" s="85" t="s">
        <v>406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280"/>
      <c r="D175" s="74"/>
      <c r="E175" s="74"/>
      <c r="F175" s="75"/>
      <c r="G175" s="76"/>
      <c r="H175" s="76"/>
      <c r="I175" s="76"/>
      <c r="J175" s="76"/>
      <c r="K175" s="281"/>
      <c r="L175" s="282"/>
      <c r="M175" s="283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49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176</v>
      </c>
      <c r="BG175" s="85" t="s">
        <v>176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280"/>
      <c r="D176" s="74"/>
      <c r="E176" s="74"/>
      <c r="F176" s="75"/>
      <c r="G176" s="76"/>
      <c r="H176" s="76"/>
      <c r="I176" s="76"/>
      <c r="J176" s="76"/>
      <c r="K176" s="281"/>
      <c r="L176" s="282"/>
      <c r="M176" s="283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49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185</v>
      </c>
      <c r="BG176" s="85" t="s">
        <v>186</v>
      </c>
      <c r="BH176" s="85" t="s">
        <v>332</v>
      </c>
      <c r="BI176" s="85" t="s">
        <v>249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280"/>
      <c r="D177" s="74"/>
      <c r="E177" s="74"/>
      <c r="F177" s="75"/>
      <c r="G177" s="76"/>
      <c r="H177" s="76"/>
      <c r="I177" s="76"/>
      <c r="J177" s="76"/>
      <c r="K177" s="281"/>
      <c r="L177" s="282"/>
      <c r="M177" s="283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49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185</v>
      </c>
      <c r="BG177" s="85" t="s">
        <v>186</v>
      </c>
      <c r="BH177" s="85" t="s">
        <v>336</v>
      </c>
      <c r="BI177" s="85" t="s">
        <v>249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280"/>
      <c r="D178" s="74"/>
      <c r="E178" s="74"/>
      <c r="F178" s="75"/>
      <c r="G178" s="76"/>
      <c r="H178" s="76"/>
      <c r="I178" s="76"/>
      <c r="J178" s="76"/>
      <c r="K178" s="281"/>
      <c r="L178" s="282"/>
      <c r="M178" s="283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49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180</v>
      </c>
      <c r="BG178" s="85" t="s">
        <v>181</v>
      </c>
      <c r="BH178" s="85" t="s">
        <v>365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280"/>
      <c r="D179" s="74"/>
      <c r="E179" s="74"/>
      <c r="F179" s="75"/>
      <c r="G179" s="76"/>
      <c r="H179" s="76"/>
      <c r="I179" s="76"/>
      <c r="J179" s="76"/>
      <c r="K179" s="281"/>
      <c r="L179" s="282"/>
      <c r="M179" s="283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49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390</v>
      </c>
      <c r="BG179" s="85" t="s">
        <v>390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280"/>
      <c r="D180" s="74"/>
      <c r="E180" s="74"/>
      <c r="F180" s="75"/>
      <c r="G180" s="76"/>
      <c r="H180" s="76"/>
      <c r="I180" s="76"/>
      <c r="J180" s="76"/>
      <c r="K180" s="281"/>
      <c r="L180" s="282"/>
      <c r="M180" s="283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49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180</v>
      </c>
      <c r="BG180" s="85" t="s">
        <v>266</v>
      </c>
      <c r="BH180" s="85" t="s">
        <v>278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280"/>
      <c r="D181" s="74"/>
      <c r="E181" s="74"/>
      <c r="F181" s="75"/>
      <c r="G181" s="76"/>
      <c r="H181" s="76"/>
      <c r="I181" s="76"/>
      <c r="J181" s="76"/>
      <c r="K181" s="281"/>
      <c r="L181" s="282"/>
      <c r="M181" s="283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49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180</v>
      </c>
      <c r="BG181" s="85" t="s">
        <v>266</v>
      </c>
      <c r="BH181" s="85" t="s">
        <v>267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280"/>
      <c r="D182" s="74"/>
      <c r="E182" s="74"/>
      <c r="F182" s="75"/>
      <c r="G182" s="76"/>
      <c r="H182" s="76"/>
      <c r="I182" s="76"/>
      <c r="J182" s="76"/>
      <c r="K182" s="281"/>
      <c r="L182" s="282"/>
      <c r="M182" s="283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49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180</v>
      </c>
      <c r="BG182" s="85" t="s">
        <v>181</v>
      </c>
      <c r="BH182" s="85" t="s">
        <v>182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280"/>
      <c r="D183" s="74"/>
      <c r="E183" s="74"/>
      <c r="F183" s="75"/>
      <c r="G183" s="76"/>
      <c r="H183" s="76"/>
      <c r="I183" s="76"/>
      <c r="J183" s="76"/>
      <c r="K183" s="281"/>
      <c r="L183" s="282"/>
      <c r="M183" s="283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49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185</v>
      </c>
      <c r="BG183" s="85" t="s">
        <v>186</v>
      </c>
      <c r="BH183" s="85" t="s">
        <v>284</v>
      </c>
      <c r="BI183" s="85" t="s">
        <v>188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280"/>
      <c r="D184" s="74"/>
      <c r="E184" s="74"/>
      <c r="F184" s="75"/>
      <c r="G184" s="76"/>
      <c r="H184" s="76"/>
      <c r="I184" s="76"/>
      <c r="J184" s="76"/>
      <c r="K184" s="281"/>
      <c r="L184" s="282"/>
      <c r="M184" s="283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49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242</v>
      </c>
      <c r="BG184" s="85" t="s">
        <v>242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280"/>
      <c r="D185" s="74"/>
      <c r="E185" s="74"/>
      <c r="F185" s="75"/>
      <c r="G185" s="76"/>
      <c r="H185" s="76"/>
      <c r="I185" s="76"/>
      <c r="J185" s="76"/>
      <c r="K185" s="281"/>
      <c r="L185" s="282"/>
      <c r="M185" s="283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49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390</v>
      </c>
      <c r="BG185" s="85" t="s">
        <v>390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280"/>
      <c r="D186" s="74"/>
      <c r="E186" s="74"/>
      <c r="F186" s="75"/>
      <c r="G186" s="76"/>
      <c r="H186" s="76"/>
      <c r="I186" s="76"/>
      <c r="J186" s="76"/>
      <c r="K186" s="281"/>
      <c r="L186" s="282"/>
      <c r="M186" s="283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49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390</v>
      </c>
      <c r="BG186" s="85" t="s">
        <v>390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280"/>
      <c r="D187" s="74"/>
      <c r="E187" s="74"/>
      <c r="F187" s="75"/>
      <c r="G187" s="76"/>
      <c r="H187" s="76"/>
      <c r="I187" s="76"/>
      <c r="J187" s="76"/>
      <c r="K187" s="281"/>
      <c r="L187" s="282"/>
      <c r="M187" s="283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49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185</v>
      </c>
      <c r="BG187" s="85" t="s">
        <v>186</v>
      </c>
      <c r="BH187" s="85" t="s">
        <v>252</v>
      </c>
      <c r="BI187" s="85" t="s">
        <v>249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280"/>
      <c r="D188" s="74"/>
      <c r="E188" s="74"/>
      <c r="F188" s="75"/>
      <c r="G188" s="76"/>
      <c r="H188" s="76"/>
      <c r="I188" s="76"/>
      <c r="J188" s="76"/>
      <c r="K188" s="281"/>
      <c r="L188" s="282"/>
      <c r="M188" s="283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49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180</v>
      </c>
      <c r="BG188" s="85" t="s">
        <v>192</v>
      </c>
      <c r="BH188" s="85" t="s">
        <v>427</v>
      </c>
      <c r="BI188" s="85" t="s">
        <v>406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280"/>
      <c r="D189" s="74"/>
      <c r="E189" s="74"/>
      <c r="F189" s="75"/>
      <c r="G189" s="76"/>
      <c r="H189" s="76"/>
      <c r="I189" s="76"/>
      <c r="J189" s="76"/>
      <c r="K189" s="281"/>
      <c r="L189" s="282"/>
      <c r="M189" s="283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49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180</v>
      </c>
      <c r="BG189" s="85" t="s">
        <v>192</v>
      </c>
      <c r="BH189" s="85" t="s">
        <v>517</v>
      </c>
      <c r="BI189" s="85" t="s">
        <v>406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280"/>
      <c r="D190" s="74"/>
      <c r="E190" s="74"/>
      <c r="F190" s="75"/>
      <c r="G190" s="76"/>
      <c r="H190" s="76"/>
      <c r="I190" s="76"/>
      <c r="J190" s="76"/>
      <c r="K190" s="281"/>
      <c r="L190" s="282"/>
      <c r="M190" s="283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49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176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280"/>
      <c r="D191" s="74"/>
      <c r="E191" s="74"/>
      <c r="F191" s="75"/>
      <c r="G191" s="76"/>
      <c r="H191" s="76"/>
      <c r="I191" s="76"/>
      <c r="J191" s="76"/>
      <c r="K191" s="281"/>
      <c r="L191" s="282"/>
      <c r="M191" s="283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49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176</v>
      </c>
      <c r="BG191" s="85" t="s">
        <v>176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280"/>
      <c r="D192" s="74"/>
      <c r="E192" s="74"/>
      <c r="F192" s="75"/>
      <c r="G192" s="76"/>
      <c r="H192" s="76"/>
      <c r="I192" s="76"/>
      <c r="J192" s="76"/>
      <c r="K192" s="281"/>
      <c r="L192" s="282"/>
      <c r="M192" s="283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49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180</v>
      </c>
      <c r="BG192" s="85" t="s">
        <v>192</v>
      </c>
      <c r="BH192" s="85" t="s">
        <v>193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280"/>
      <c r="D193" s="74"/>
      <c r="E193" s="74"/>
      <c r="F193" s="75"/>
      <c r="G193" s="76"/>
      <c r="H193" s="76"/>
      <c r="I193" s="76"/>
      <c r="J193" s="76"/>
      <c r="K193" s="281"/>
      <c r="L193" s="282"/>
      <c r="M193" s="283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49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180</v>
      </c>
      <c r="BG193" s="85" t="s">
        <v>192</v>
      </c>
      <c r="BH193" s="85" t="s">
        <v>644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280"/>
      <c r="D194" s="74"/>
      <c r="E194" s="74"/>
      <c r="F194" s="75"/>
      <c r="G194" s="76"/>
      <c r="H194" s="76"/>
      <c r="I194" s="76"/>
      <c r="J194" s="76"/>
      <c r="K194" s="281"/>
      <c r="L194" s="282"/>
      <c r="M194" s="283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49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180</v>
      </c>
      <c r="BG194" s="85" t="s">
        <v>192</v>
      </c>
      <c r="BH194" s="85" t="s">
        <v>644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280"/>
      <c r="D195" s="74"/>
      <c r="E195" s="74"/>
      <c r="F195" s="75"/>
      <c r="G195" s="76"/>
      <c r="H195" s="76"/>
      <c r="I195" s="76"/>
      <c r="J195" s="76"/>
      <c r="K195" s="281"/>
      <c r="L195" s="282"/>
      <c r="M195" s="283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49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180</v>
      </c>
      <c r="BG195" s="85" t="s">
        <v>192</v>
      </c>
      <c r="BH195" s="85" t="s">
        <v>644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280"/>
      <c r="D196" s="74"/>
      <c r="E196" s="74"/>
      <c r="F196" s="75"/>
      <c r="G196" s="76"/>
      <c r="H196" s="76"/>
      <c r="I196" s="76"/>
      <c r="J196" s="76"/>
      <c r="K196" s="281"/>
      <c r="L196" s="282"/>
      <c r="M196" s="283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49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185</v>
      </c>
      <c r="BG196" s="85" t="s">
        <v>186</v>
      </c>
      <c r="BH196" s="85" t="s">
        <v>332</v>
      </c>
      <c r="BI196" s="85" t="s">
        <v>249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280"/>
      <c r="D197" s="74"/>
      <c r="E197" s="74"/>
      <c r="F197" s="75"/>
      <c r="G197" s="76"/>
      <c r="H197" s="76"/>
      <c r="I197" s="76"/>
      <c r="J197" s="76"/>
      <c r="K197" s="281"/>
      <c r="L197" s="282"/>
      <c r="M197" s="283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49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185</v>
      </c>
      <c r="BG197" s="85" t="s">
        <v>186</v>
      </c>
      <c r="BH197" s="85" t="s">
        <v>336</v>
      </c>
      <c r="BI197" s="85" t="s">
        <v>249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280"/>
      <c r="D198" s="74"/>
      <c r="E198" s="74"/>
      <c r="F198" s="75"/>
      <c r="G198" s="76"/>
      <c r="H198" s="76"/>
      <c r="I198" s="76"/>
      <c r="J198" s="76"/>
      <c r="K198" s="281"/>
      <c r="L198" s="282"/>
      <c r="M198" s="283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49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390</v>
      </c>
      <c r="BG198" s="85" t="s">
        <v>390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280"/>
      <c r="D199" s="74"/>
      <c r="E199" s="74"/>
      <c r="F199" s="75"/>
      <c r="G199" s="76"/>
      <c r="H199" s="76"/>
      <c r="I199" s="76"/>
      <c r="J199" s="76"/>
      <c r="K199" s="281"/>
      <c r="L199" s="282"/>
      <c r="M199" s="283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49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180</v>
      </c>
      <c r="BG199" s="85" t="s">
        <v>181</v>
      </c>
      <c r="BH199" s="85" t="s">
        <v>365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280"/>
      <c r="D200" s="74"/>
      <c r="E200" s="74"/>
      <c r="F200" s="75"/>
      <c r="G200" s="76"/>
      <c r="H200" s="76"/>
      <c r="I200" s="76"/>
      <c r="J200" s="76"/>
      <c r="K200" s="281"/>
      <c r="L200" s="282"/>
      <c r="M200" s="283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49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390</v>
      </c>
      <c r="BG200" s="85" t="s">
        <v>390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280"/>
      <c r="D201" s="74"/>
      <c r="E201" s="74"/>
      <c r="F201" s="75"/>
      <c r="G201" s="76"/>
      <c r="H201" s="76"/>
      <c r="I201" s="76"/>
      <c r="J201" s="76"/>
      <c r="K201" s="281"/>
      <c r="L201" s="282"/>
      <c r="M201" s="283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49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180</v>
      </c>
      <c r="BG201" s="85" t="s">
        <v>266</v>
      </c>
      <c r="BH201" s="85" t="s">
        <v>278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280"/>
      <c r="D202" s="74"/>
      <c r="E202" s="74"/>
      <c r="F202" s="75"/>
      <c r="G202" s="76"/>
      <c r="H202" s="76"/>
      <c r="I202" s="76"/>
      <c r="J202" s="76"/>
      <c r="K202" s="281"/>
      <c r="L202" s="282"/>
      <c r="M202" s="283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49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180</v>
      </c>
      <c r="BG202" s="85" t="s">
        <v>266</v>
      </c>
      <c r="BH202" s="85" t="s">
        <v>267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280"/>
      <c r="D203" s="74"/>
      <c r="E203" s="74"/>
      <c r="F203" s="75"/>
      <c r="G203" s="76"/>
      <c r="H203" s="76"/>
      <c r="I203" s="76"/>
      <c r="J203" s="76"/>
      <c r="K203" s="281"/>
      <c r="L203" s="282"/>
      <c r="M203" s="283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49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180</v>
      </c>
      <c r="BG203" s="85" t="s">
        <v>181</v>
      </c>
      <c r="BH203" s="85" t="s">
        <v>182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280"/>
      <c r="D204" s="74"/>
      <c r="E204" s="74"/>
      <c r="F204" s="75"/>
      <c r="G204" s="76"/>
      <c r="H204" s="76"/>
      <c r="I204" s="76"/>
      <c r="J204" s="76"/>
      <c r="K204" s="281"/>
      <c r="L204" s="282"/>
      <c r="M204" s="283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49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185</v>
      </c>
      <c r="BG204" s="85" t="s">
        <v>186</v>
      </c>
      <c r="BH204" s="85" t="s">
        <v>284</v>
      </c>
      <c r="BI204" s="85" t="s">
        <v>188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280"/>
      <c r="D205" s="74"/>
      <c r="E205" s="74"/>
      <c r="F205" s="75"/>
      <c r="G205" s="76"/>
      <c r="H205" s="76"/>
      <c r="I205" s="76"/>
      <c r="J205" s="76"/>
      <c r="K205" s="281"/>
      <c r="L205" s="282"/>
      <c r="M205" s="283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49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242</v>
      </c>
      <c r="BG205" s="85" t="s">
        <v>242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280"/>
      <c r="D206" s="74"/>
      <c r="E206" s="74"/>
      <c r="F206" s="75"/>
      <c r="G206" s="76"/>
      <c r="H206" s="76"/>
      <c r="I206" s="76"/>
      <c r="J206" s="76"/>
      <c r="K206" s="281"/>
      <c r="L206" s="282"/>
      <c r="M206" s="283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49"/>
      <c r="AZ206" s="84"/>
      <c r="BA206" s="83"/>
      <c r="BB206" s="83">
        <v>0.1</v>
      </c>
      <c r="BC206" s="83">
        <v>3.4</v>
      </c>
      <c r="BD206" s="83"/>
      <c r="BE206" s="83"/>
      <c r="BF206" s="28" t="s">
        <v>390</v>
      </c>
      <c r="BG206" s="85" t="s">
        <v>390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280"/>
      <c r="D207" s="74"/>
      <c r="E207" s="74"/>
      <c r="F207" s="75"/>
      <c r="G207" s="76"/>
      <c r="H207" s="76"/>
      <c r="I207" s="76"/>
      <c r="J207" s="76"/>
      <c r="K207" s="281"/>
      <c r="L207" s="282"/>
      <c r="M207" s="283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49"/>
      <c r="AZ207" s="84"/>
      <c r="BA207" s="83"/>
      <c r="BB207" s="83">
        <v>0.1</v>
      </c>
      <c r="BC207" s="83">
        <v>3.3</v>
      </c>
      <c r="BD207" s="83"/>
      <c r="BE207" s="83"/>
      <c r="BF207" s="28" t="s">
        <v>390</v>
      </c>
      <c r="BG207" s="85" t="s">
        <v>390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280"/>
      <c r="D208" s="74"/>
      <c r="E208" s="74"/>
      <c r="F208" s="75"/>
      <c r="G208" s="76"/>
      <c r="H208" s="76"/>
      <c r="I208" s="76"/>
      <c r="J208" s="76"/>
      <c r="K208" s="281"/>
      <c r="L208" s="282"/>
      <c r="M208" s="283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49"/>
      <c r="AZ208" s="84"/>
      <c r="BA208" s="83"/>
      <c r="BB208" s="83"/>
      <c r="BC208" s="83"/>
      <c r="BD208" s="83"/>
      <c r="BE208" s="83"/>
      <c r="BF208" s="28" t="s">
        <v>434</v>
      </c>
      <c r="BG208" s="85" t="s">
        <v>435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280"/>
      <c r="D209" s="74"/>
      <c r="E209" s="74"/>
      <c r="F209" s="75"/>
      <c r="G209" s="76"/>
      <c r="H209" s="76"/>
      <c r="I209" s="76"/>
      <c r="J209" s="76"/>
      <c r="K209" s="281"/>
      <c r="L209" s="282"/>
      <c r="M209" s="283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49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185</v>
      </c>
      <c r="BG209" s="85" t="s">
        <v>186</v>
      </c>
      <c r="BH209" s="85" t="s">
        <v>252</v>
      </c>
      <c r="BI209" s="85" t="s">
        <v>249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280"/>
      <c r="D210" s="74"/>
      <c r="E210" s="74"/>
      <c r="F210" s="75"/>
      <c r="G210" s="76"/>
      <c r="H210" s="76"/>
      <c r="I210" s="76"/>
      <c r="J210" s="76"/>
      <c r="K210" s="281"/>
      <c r="L210" s="282"/>
      <c r="M210" s="283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49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176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280"/>
      <c r="D211" s="74"/>
      <c r="E211" s="74"/>
      <c r="F211" s="75"/>
      <c r="G211" s="76"/>
      <c r="H211" s="76"/>
      <c r="I211" s="76"/>
      <c r="J211" s="76"/>
      <c r="K211" s="281"/>
      <c r="L211" s="282"/>
      <c r="M211" s="283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49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180</v>
      </c>
      <c r="BG211" s="85" t="s">
        <v>192</v>
      </c>
      <c r="BH211" s="85" t="s">
        <v>193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280"/>
      <c r="D212" s="74"/>
      <c r="E212" s="74"/>
      <c r="F212" s="75"/>
      <c r="G212" s="76"/>
      <c r="H212" s="76"/>
      <c r="I212" s="76"/>
      <c r="J212" s="76"/>
      <c r="K212" s="281"/>
      <c r="L212" s="282"/>
      <c r="M212" s="283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49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180</v>
      </c>
      <c r="BG212" s="85" t="s">
        <v>192</v>
      </c>
      <c r="BH212" s="85" t="s">
        <v>644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280"/>
      <c r="D213" s="74"/>
      <c r="E213" s="74"/>
      <c r="F213" s="75"/>
      <c r="G213" s="76"/>
      <c r="H213" s="76"/>
      <c r="I213" s="76"/>
      <c r="J213" s="76"/>
      <c r="K213" s="281"/>
      <c r="L213" s="282"/>
      <c r="M213" s="283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49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180</v>
      </c>
      <c r="BG213" s="85" t="s">
        <v>192</v>
      </c>
      <c r="BH213" s="85" t="s">
        <v>644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280"/>
      <c r="D214" s="74"/>
      <c r="E214" s="74"/>
      <c r="F214" s="75"/>
      <c r="G214" s="76"/>
      <c r="H214" s="76"/>
      <c r="I214" s="76"/>
      <c r="J214" s="76"/>
      <c r="K214" s="281"/>
      <c r="L214" s="282"/>
      <c r="M214" s="283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49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180</v>
      </c>
      <c r="BG214" s="85" t="s">
        <v>192</v>
      </c>
      <c r="BH214" s="85" t="s">
        <v>644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280"/>
      <c r="D215" s="74"/>
      <c r="E215" s="74"/>
      <c r="F215" s="75"/>
      <c r="G215" s="76"/>
      <c r="H215" s="76"/>
      <c r="I215" s="76"/>
      <c r="J215" s="76"/>
      <c r="K215" s="281"/>
      <c r="L215" s="282"/>
      <c r="M215" s="283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49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185</v>
      </c>
      <c r="BG215" s="85" t="s">
        <v>186</v>
      </c>
      <c r="BH215" s="85" t="s">
        <v>332</v>
      </c>
      <c r="BI215" s="85" t="s">
        <v>249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280"/>
      <c r="D216" s="74"/>
      <c r="E216" s="74"/>
      <c r="F216" s="75"/>
      <c r="G216" s="76"/>
      <c r="H216" s="76"/>
      <c r="I216" s="76"/>
      <c r="J216" s="76"/>
      <c r="K216" s="281"/>
      <c r="L216" s="282"/>
      <c r="M216" s="283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49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185</v>
      </c>
      <c r="BG216" s="85" t="s">
        <v>186</v>
      </c>
      <c r="BH216" s="85" t="s">
        <v>336</v>
      </c>
      <c r="BI216" s="85" t="s">
        <v>249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280"/>
      <c r="D217" s="74"/>
      <c r="E217" s="74"/>
      <c r="F217" s="75"/>
      <c r="G217" s="76"/>
      <c r="H217" s="76"/>
      <c r="I217" s="76"/>
      <c r="J217" s="76"/>
      <c r="K217" s="281"/>
      <c r="L217" s="282"/>
      <c r="M217" s="283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49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390</v>
      </c>
      <c r="BG217" s="85" t="s">
        <v>390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280"/>
      <c r="D218" s="74"/>
      <c r="E218" s="74"/>
      <c r="F218" s="75"/>
      <c r="G218" s="76"/>
      <c r="H218" s="76"/>
      <c r="I218" s="76"/>
      <c r="J218" s="76"/>
      <c r="K218" s="281"/>
      <c r="L218" s="282"/>
      <c r="M218" s="283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49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180</v>
      </c>
      <c r="BG218" s="85" t="s">
        <v>181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280"/>
      <c r="D219" s="74"/>
      <c r="E219" s="74"/>
      <c r="F219" s="75"/>
      <c r="G219" s="76"/>
      <c r="H219" s="76"/>
      <c r="I219" s="76"/>
      <c r="J219" s="76"/>
      <c r="K219" s="281"/>
      <c r="L219" s="282"/>
      <c r="M219" s="283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49"/>
      <c r="AZ219" s="84"/>
      <c r="BA219" s="83"/>
      <c r="BB219" s="83"/>
      <c r="BC219" s="83">
        <v>3.5</v>
      </c>
      <c r="BD219" s="83"/>
      <c r="BE219" s="83"/>
      <c r="BF219" s="28" t="s">
        <v>180</v>
      </c>
      <c r="BG219" s="85" t="s">
        <v>181</v>
      </c>
      <c r="BH219" s="85" t="s">
        <v>365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280"/>
      <c r="D220" s="74"/>
      <c r="E220" s="74"/>
      <c r="F220" s="75"/>
      <c r="G220" s="76"/>
      <c r="H220" s="76"/>
      <c r="I220" s="76"/>
      <c r="J220" s="76"/>
      <c r="K220" s="281"/>
      <c r="L220" s="282"/>
      <c r="M220" s="283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49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390</v>
      </c>
      <c r="BG220" s="85" t="s">
        <v>390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280"/>
      <c r="D221" s="74"/>
      <c r="E221" s="74"/>
      <c r="F221" s="75"/>
      <c r="G221" s="76"/>
      <c r="H221" s="76"/>
      <c r="I221" s="76"/>
      <c r="J221" s="76"/>
      <c r="K221" s="281"/>
      <c r="L221" s="282"/>
      <c r="M221" s="283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49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180</v>
      </c>
      <c r="BG221" s="85" t="s">
        <v>181</v>
      </c>
      <c r="BH221" s="85" t="s">
        <v>182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280"/>
      <c r="D222" s="74"/>
      <c r="E222" s="74"/>
      <c r="F222" s="75"/>
      <c r="G222" s="76"/>
      <c r="H222" s="76"/>
      <c r="I222" s="76"/>
      <c r="J222" s="76"/>
      <c r="K222" s="281"/>
      <c r="L222" s="282"/>
      <c r="M222" s="283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49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185</v>
      </c>
      <c r="BG222" s="85" t="s">
        <v>186</v>
      </c>
      <c r="BH222" s="85" t="s">
        <v>284</v>
      </c>
      <c r="BI222" s="85" t="s">
        <v>188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280"/>
      <c r="D223" s="74"/>
      <c r="E223" s="74"/>
      <c r="F223" s="75"/>
      <c r="G223" s="76"/>
      <c r="H223" s="76"/>
      <c r="I223" s="76"/>
      <c r="J223" s="76"/>
      <c r="K223" s="281"/>
      <c r="L223" s="282"/>
      <c r="M223" s="283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49"/>
      <c r="AZ223" s="84"/>
      <c r="BA223" s="83"/>
      <c r="BB223" s="83"/>
      <c r="BC223" s="83">
        <v>0.4</v>
      </c>
      <c r="BD223" s="83"/>
      <c r="BE223" s="83"/>
      <c r="BF223" s="28" t="s">
        <v>242</v>
      </c>
      <c r="BG223" s="85" t="s">
        <v>242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280"/>
      <c r="D224" s="74"/>
      <c r="E224" s="74"/>
      <c r="F224" s="75"/>
      <c r="G224" s="76"/>
      <c r="H224" s="76"/>
      <c r="I224" s="76"/>
      <c r="J224" s="76"/>
      <c r="K224" s="281"/>
      <c r="L224" s="282"/>
      <c r="M224" s="283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49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180</v>
      </c>
      <c r="BG224" s="85" t="s">
        <v>192</v>
      </c>
      <c r="BH224" s="85" t="s">
        <v>611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280"/>
      <c r="D225" s="74"/>
      <c r="E225" s="74"/>
      <c r="F225" s="75"/>
      <c r="G225" s="76"/>
      <c r="H225" s="76"/>
      <c r="I225" s="76"/>
      <c r="J225" s="76"/>
      <c r="K225" s="281"/>
      <c r="L225" s="282"/>
      <c r="M225" s="283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49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180</v>
      </c>
      <c r="BG225" s="85" t="s">
        <v>192</v>
      </c>
      <c r="BH225" s="85" t="s">
        <v>644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280"/>
      <c r="D226" s="74"/>
      <c r="E226" s="74"/>
      <c r="F226" s="75"/>
      <c r="G226" s="76"/>
      <c r="H226" s="76"/>
      <c r="I226" s="76"/>
      <c r="J226" s="76"/>
      <c r="K226" s="281"/>
      <c r="L226" s="282"/>
      <c r="M226" s="283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49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180</v>
      </c>
      <c r="BG226" s="85" t="s">
        <v>192</v>
      </c>
      <c r="BH226" s="85" t="s">
        <v>644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280"/>
      <c r="D227" s="74"/>
      <c r="E227" s="74"/>
      <c r="F227" s="75"/>
      <c r="G227" s="76"/>
      <c r="H227" s="76"/>
      <c r="I227" s="76"/>
      <c r="J227" s="76"/>
      <c r="K227" s="281"/>
      <c r="L227" s="282"/>
      <c r="M227" s="283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49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180</v>
      </c>
      <c r="BG227" s="85" t="s">
        <v>192</v>
      </c>
      <c r="BH227" s="85" t="s">
        <v>644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280"/>
      <c r="D228" s="74"/>
      <c r="E228" s="74"/>
      <c r="F228" s="75"/>
      <c r="G228" s="76"/>
      <c r="H228" s="76"/>
      <c r="I228" s="76"/>
      <c r="J228" s="76"/>
      <c r="K228" s="281"/>
      <c r="L228" s="282"/>
      <c r="M228" s="283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49"/>
      <c r="AZ228" s="84"/>
      <c r="BA228" s="83"/>
      <c r="BB228" s="83"/>
      <c r="BC228" s="83"/>
      <c r="BD228" s="83"/>
      <c r="BE228" s="83"/>
      <c r="BF228" s="28" t="s">
        <v>390</v>
      </c>
      <c r="BG228" s="85" t="s">
        <v>390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280"/>
      <c r="D229" s="74"/>
      <c r="E229" s="74"/>
      <c r="F229" s="75"/>
      <c r="G229" s="76"/>
      <c r="H229" s="76"/>
      <c r="I229" s="76"/>
      <c r="J229" s="76"/>
      <c r="K229" s="281"/>
      <c r="L229" s="282"/>
      <c r="M229" s="283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49"/>
      <c r="AZ229" s="84"/>
      <c r="BA229" s="83"/>
      <c r="BB229" s="83"/>
      <c r="BC229" s="83"/>
      <c r="BD229" s="83"/>
      <c r="BE229" s="83"/>
      <c r="BF229" s="28" t="s">
        <v>434</v>
      </c>
      <c r="BG229" s="85" t="s">
        <v>435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280"/>
      <c r="D230" s="74"/>
      <c r="E230" s="74"/>
      <c r="F230" s="75"/>
      <c r="G230" s="76"/>
      <c r="H230" s="76"/>
      <c r="I230" s="76"/>
      <c r="J230" s="76"/>
      <c r="K230" s="281"/>
      <c r="L230" s="282"/>
      <c r="M230" s="283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49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185</v>
      </c>
      <c r="BG230" s="85" t="s">
        <v>186</v>
      </c>
      <c r="BH230" s="85" t="s">
        <v>252</v>
      </c>
      <c r="BI230" s="85" t="s">
        <v>249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280"/>
      <c r="D231" s="74"/>
      <c r="E231" s="74"/>
      <c r="F231" s="75"/>
      <c r="G231" s="76"/>
      <c r="H231" s="76"/>
      <c r="I231" s="76"/>
      <c r="J231" s="76"/>
      <c r="K231" s="281"/>
      <c r="L231" s="282"/>
      <c r="M231" s="283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49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176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280"/>
      <c r="D232" s="74"/>
      <c r="E232" s="74"/>
      <c r="F232" s="75"/>
      <c r="G232" s="76"/>
      <c r="H232" s="76"/>
      <c r="I232" s="76"/>
      <c r="J232" s="76"/>
      <c r="K232" s="281"/>
      <c r="L232" s="282"/>
      <c r="M232" s="283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49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652</v>
      </c>
      <c r="BG232" s="85" t="s">
        <v>652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280"/>
      <c r="D233" s="74"/>
      <c r="E233" s="74"/>
      <c r="F233" s="75"/>
      <c r="G233" s="76"/>
      <c r="H233" s="76"/>
      <c r="I233" s="76"/>
      <c r="J233" s="76"/>
      <c r="K233" s="281"/>
      <c r="L233" s="282"/>
      <c r="M233" s="283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49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185</v>
      </c>
      <c r="BG233" s="85" t="s">
        <v>186</v>
      </c>
      <c r="BH233" s="85" t="s">
        <v>332</v>
      </c>
      <c r="BI233" s="85" t="s">
        <v>249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280"/>
      <c r="D234" s="74"/>
      <c r="E234" s="74"/>
      <c r="F234" s="75"/>
      <c r="G234" s="76"/>
      <c r="H234" s="76"/>
      <c r="I234" s="76"/>
      <c r="J234" s="76"/>
      <c r="K234" s="281"/>
      <c r="L234" s="282"/>
      <c r="M234" s="283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49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185</v>
      </c>
      <c r="BG234" s="85" t="s">
        <v>186</v>
      </c>
      <c r="BH234" s="85" t="s">
        <v>336</v>
      </c>
      <c r="BI234" s="85" t="s">
        <v>249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280"/>
      <c r="D235" s="74"/>
      <c r="E235" s="74"/>
      <c r="F235" s="75"/>
      <c r="G235" s="76"/>
      <c r="H235" s="76"/>
      <c r="I235" s="76"/>
      <c r="J235" s="76"/>
      <c r="K235" s="281"/>
      <c r="L235" s="282"/>
      <c r="M235" s="283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49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185</v>
      </c>
      <c r="BG235" s="85" t="s">
        <v>186</v>
      </c>
      <c r="BH235" s="85" t="s">
        <v>439</v>
      </c>
      <c r="BI235" s="85" t="s">
        <v>188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280"/>
      <c r="D236" s="74"/>
      <c r="E236" s="74"/>
      <c r="F236" s="75"/>
      <c r="G236" s="76"/>
      <c r="H236" s="76"/>
      <c r="I236" s="76"/>
      <c r="J236" s="76"/>
      <c r="K236" s="281"/>
      <c r="L236" s="282"/>
      <c r="M236" s="283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49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390</v>
      </c>
      <c r="BG236" s="85" t="s">
        <v>390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280"/>
      <c r="D237" s="74"/>
      <c r="E237" s="74"/>
      <c r="F237" s="75"/>
      <c r="G237" s="76"/>
      <c r="H237" s="76"/>
      <c r="I237" s="76"/>
      <c r="J237" s="76"/>
      <c r="K237" s="281"/>
      <c r="L237" s="282"/>
      <c r="M237" s="283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49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180</v>
      </c>
      <c r="BG237" s="85" t="s">
        <v>181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280"/>
      <c r="D238" s="74"/>
      <c r="E238" s="74"/>
      <c r="F238" s="75"/>
      <c r="G238" s="76"/>
      <c r="H238" s="76"/>
      <c r="I238" s="76"/>
      <c r="J238" s="76"/>
      <c r="K238" s="281"/>
      <c r="L238" s="282"/>
      <c r="M238" s="283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49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390</v>
      </c>
      <c r="BG238" s="85" t="s">
        <v>390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280"/>
      <c r="D239" s="74"/>
      <c r="E239" s="74"/>
      <c r="F239" s="75"/>
      <c r="G239" s="76"/>
      <c r="H239" s="76"/>
      <c r="I239" s="76"/>
      <c r="J239" s="76"/>
      <c r="K239" s="281"/>
      <c r="L239" s="282"/>
      <c r="M239" s="283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49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180</v>
      </c>
      <c r="BG239" s="85" t="s">
        <v>181</v>
      </c>
      <c r="BH239" s="85" t="s">
        <v>182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280"/>
      <c r="D240" s="74"/>
      <c r="E240" s="74"/>
      <c r="F240" s="75"/>
      <c r="G240" s="76"/>
      <c r="H240" s="76"/>
      <c r="I240" s="76"/>
      <c r="J240" s="76"/>
      <c r="K240" s="281"/>
      <c r="L240" s="282"/>
      <c r="M240" s="283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49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176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280"/>
      <c r="D241" s="74"/>
      <c r="E241" s="74"/>
      <c r="F241" s="75"/>
      <c r="G241" s="76"/>
      <c r="H241" s="76"/>
      <c r="I241" s="76"/>
      <c r="J241" s="76"/>
      <c r="K241" s="281"/>
      <c r="L241" s="282"/>
      <c r="M241" s="283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49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185</v>
      </c>
      <c r="BG241" s="85" t="s">
        <v>186</v>
      </c>
      <c r="BH241" s="85" t="s">
        <v>284</v>
      </c>
      <c r="BI241" s="85" t="s">
        <v>188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280"/>
      <c r="D242" s="74"/>
      <c r="E242" s="74"/>
      <c r="F242" s="75"/>
      <c r="G242" s="76"/>
      <c r="H242" s="76"/>
      <c r="I242" s="76"/>
      <c r="J242" s="76"/>
      <c r="K242" s="281"/>
      <c r="L242" s="282"/>
      <c r="M242" s="283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49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180</v>
      </c>
      <c r="BG242" s="85" t="s">
        <v>192</v>
      </c>
      <c r="BH242" s="85" t="s">
        <v>611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280"/>
      <c r="D243" s="74"/>
      <c r="E243" s="74"/>
      <c r="F243" s="75"/>
      <c r="G243" s="76"/>
      <c r="H243" s="76"/>
      <c r="I243" s="76"/>
      <c r="J243" s="76"/>
      <c r="K243" s="281"/>
      <c r="L243" s="282"/>
      <c r="M243" s="283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49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180</v>
      </c>
      <c r="BG243" s="85" t="s">
        <v>192</v>
      </c>
      <c r="BH243" s="85" t="s">
        <v>644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280"/>
      <c r="D244" s="74"/>
      <c r="E244" s="74"/>
      <c r="F244" s="75"/>
      <c r="G244" s="76"/>
      <c r="H244" s="76"/>
      <c r="I244" s="76"/>
      <c r="J244" s="76"/>
      <c r="K244" s="281"/>
      <c r="L244" s="282"/>
      <c r="M244" s="283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49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180</v>
      </c>
      <c r="BG244" s="85" t="s">
        <v>192</v>
      </c>
      <c r="BH244" s="85" t="s">
        <v>644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280"/>
      <c r="D245" s="74"/>
      <c r="E245" s="74"/>
      <c r="F245" s="75"/>
      <c r="G245" s="76"/>
      <c r="H245" s="76"/>
      <c r="I245" s="76"/>
      <c r="J245" s="76"/>
      <c r="K245" s="281"/>
      <c r="L245" s="282"/>
      <c r="M245" s="283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49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180</v>
      </c>
      <c r="BG245" s="85" t="s">
        <v>192</v>
      </c>
      <c r="BH245" s="85" t="s">
        <v>644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280"/>
      <c r="D246" s="74"/>
      <c r="E246" s="74"/>
      <c r="F246" s="75"/>
      <c r="G246" s="76"/>
      <c r="H246" s="76"/>
      <c r="I246" s="76"/>
      <c r="J246" s="76"/>
      <c r="K246" s="281"/>
      <c r="L246" s="282"/>
      <c r="M246" s="283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49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170</v>
      </c>
      <c r="BG246" s="85" t="s">
        <v>170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280"/>
      <c r="D247" s="74"/>
      <c r="E247" s="74"/>
      <c r="F247" s="75"/>
      <c r="G247" s="76"/>
      <c r="H247" s="76"/>
      <c r="I247" s="76"/>
      <c r="J247" s="76"/>
      <c r="K247" s="281"/>
      <c r="L247" s="282"/>
      <c r="M247" s="283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49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170</v>
      </c>
      <c r="BG247" s="85" t="s">
        <v>170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280"/>
      <c r="D248" s="74"/>
      <c r="E248" s="74"/>
      <c r="F248" s="75"/>
      <c r="G248" s="76"/>
      <c r="H248" s="76"/>
      <c r="I248" s="76"/>
      <c r="J248" s="76"/>
      <c r="K248" s="281"/>
      <c r="L248" s="282"/>
      <c r="M248" s="283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49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170</v>
      </c>
      <c r="BG248" s="85" t="s">
        <v>170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280"/>
      <c r="D249" s="74"/>
      <c r="E249" s="74"/>
      <c r="F249" s="75"/>
      <c r="G249" s="76"/>
      <c r="H249" s="76"/>
      <c r="I249" s="76"/>
      <c r="J249" s="76"/>
      <c r="K249" s="281"/>
      <c r="L249" s="282"/>
      <c r="M249" s="283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49"/>
      <c r="AZ249" s="84"/>
      <c r="BA249" s="83"/>
      <c r="BB249" s="83"/>
      <c r="BC249" s="83"/>
      <c r="BD249" s="83"/>
      <c r="BE249" s="83"/>
      <c r="BF249" s="28" t="s">
        <v>434</v>
      </c>
      <c r="BG249" s="85" t="s">
        <v>435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280"/>
      <c r="D250" s="74"/>
      <c r="E250" s="74"/>
      <c r="F250" s="75"/>
      <c r="G250" s="76"/>
      <c r="H250" s="76"/>
      <c r="I250" s="76"/>
      <c r="J250" s="76"/>
      <c r="K250" s="281"/>
      <c r="L250" s="282"/>
      <c r="M250" s="283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49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185</v>
      </c>
      <c r="BG250" s="85" t="s">
        <v>186</v>
      </c>
      <c r="BH250" s="85" t="s">
        <v>252</v>
      </c>
      <c r="BI250" s="85" t="s">
        <v>249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280"/>
      <c r="D251" s="74"/>
      <c r="E251" s="74"/>
      <c r="F251" s="75"/>
      <c r="G251" s="76"/>
      <c r="H251" s="76"/>
      <c r="I251" s="76"/>
      <c r="J251" s="76"/>
      <c r="K251" s="281"/>
      <c r="L251" s="282"/>
      <c r="M251" s="283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49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176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280"/>
      <c r="D252" s="74"/>
      <c r="E252" s="74"/>
      <c r="F252" s="75"/>
      <c r="G252" s="76"/>
      <c r="H252" s="76"/>
      <c r="I252" s="76"/>
      <c r="J252" s="76"/>
      <c r="K252" s="281"/>
      <c r="L252" s="282"/>
      <c r="M252" s="283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49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180</v>
      </c>
      <c r="BG252" s="85" t="s">
        <v>181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280"/>
      <c r="D253" s="74"/>
      <c r="E253" s="74"/>
      <c r="F253" s="75"/>
      <c r="G253" s="76"/>
      <c r="H253" s="76"/>
      <c r="I253" s="76"/>
      <c r="J253" s="76"/>
      <c r="K253" s="281"/>
      <c r="L253" s="282"/>
      <c r="M253" s="283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49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652</v>
      </c>
      <c r="BG253" s="85" t="s">
        <v>652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280"/>
      <c r="D254" s="74"/>
      <c r="E254" s="74"/>
      <c r="F254" s="75"/>
      <c r="G254" s="76"/>
      <c r="H254" s="76"/>
      <c r="I254" s="76"/>
      <c r="J254" s="76"/>
      <c r="K254" s="281"/>
      <c r="L254" s="282"/>
      <c r="M254" s="283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49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180</v>
      </c>
      <c r="BG254" s="85" t="s">
        <v>266</v>
      </c>
      <c r="BH254" s="85" t="s">
        <v>486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280"/>
      <c r="D255" s="74"/>
      <c r="E255" s="74"/>
      <c r="F255" s="75"/>
      <c r="G255" s="76"/>
      <c r="H255" s="76"/>
      <c r="I255" s="76"/>
      <c r="J255" s="76"/>
      <c r="K255" s="281"/>
      <c r="L255" s="282"/>
      <c r="M255" s="283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49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185</v>
      </c>
      <c r="BG255" s="85" t="s">
        <v>186</v>
      </c>
      <c r="BH255" s="85" t="s">
        <v>439</v>
      </c>
      <c r="BI255" s="85" t="s">
        <v>188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280"/>
      <c r="D256" s="74"/>
      <c r="E256" s="74"/>
      <c r="F256" s="75"/>
      <c r="G256" s="76"/>
      <c r="H256" s="76"/>
      <c r="I256" s="76"/>
      <c r="J256" s="76"/>
      <c r="K256" s="281"/>
      <c r="L256" s="282"/>
      <c r="M256" s="283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49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390</v>
      </c>
      <c r="BG256" s="85" t="s">
        <v>390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280"/>
      <c r="D257" s="74"/>
      <c r="E257" s="74"/>
      <c r="F257" s="75"/>
      <c r="G257" s="76"/>
      <c r="H257" s="76"/>
      <c r="I257" s="76"/>
      <c r="J257" s="76"/>
      <c r="K257" s="281"/>
      <c r="L257" s="282"/>
      <c r="M257" s="283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49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180</v>
      </c>
      <c r="BG257" s="85" t="s">
        <v>181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280"/>
      <c r="D258" s="74"/>
      <c r="E258" s="74"/>
      <c r="F258" s="75"/>
      <c r="G258" s="76"/>
      <c r="H258" s="76"/>
      <c r="I258" s="76"/>
      <c r="J258" s="76"/>
      <c r="K258" s="281"/>
      <c r="L258" s="282"/>
      <c r="M258" s="283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49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390</v>
      </c>
      <c r="BG258" s="85" t="s">
        <v>390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280"/>
      <c r="D259" s="74"/>
      <c r="E259" s="74"/>
      <c r="F259" s="75"/>
      <c r="G259" s="76"/>
      <c r="H259" s="76"/>
      <c r="I259" s="76"/>
      <c r="J259" s="76"/>
      <c r="K259" s="281"/>
      <c r="L259" s="282"/>
      <c r="M259" s="283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49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180</v>
      </c>
      <c r="BG259" s="85" t="s">
        <v>181</v>
      </c>
      <c r="BH259" s="85" t="s">
        <v>182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280"/>
      <c r="D260" s="74"/>
      <c r="E260" s="74"/>
      <c r="F260" s="75"/>
      <c r="G260" s="76"/>
      <c r="H260" s="76"/>
      <c r="I260" s="76"/>
      <c r="J260" s="76"/>
      <c r="K260" s="281"/>
      <c r="L260" s="282"/>
      <c r="M260" s="283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49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176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280"/>
      <c r="D261" s="74"/>
      <c r="E261" s="74"/>
      <c r="F261" s="75"/>
      <c r="G261" s="76"/>
      <c r="H261" s="76"/>
      <c r="I261" s="76"/>
      <c r="J261" s="76"/>
      <c r="K261" s="281"/>
      <c r="L261" s="282"/>
      <c r="M261" s="283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49"/>
      <c r="AZ261" s="84"/>
      <c r="BA261" s="83"/>
      <c r="BB261" s="83">
        <v>0</v>
      </c>
      <c r="BC261" s="83">
        <v>0.1</v>
      </c>
      <c r="BD261" s="83"/>
      <c r="BE261" s="83"/>
      <c r="BF261" s="28" t="s">
        <v>180</v>
      </c>
      <c r="BG261" s="85" t="s">
        <v>192</v>
      </c>
      <c r="BH261" s="85" t="s">
        <v>611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280"/>
      <c r="D262" s="74"/>
      <c r="E262" s="74"/>
      <c r="F262" s="75"/>
      <c r="G262" s="76"/>
      <c r="H262" s="76"/>
      <c r="I262" s="76"/>
      <c r="J262" s="76"/>
      <c r="K262" s="281"/>
      <c r="L262" s="282"/>
      <c r="M262" s="283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49"/>
      <c r="AZ262" s="84"/>
      <c r="BA262" s="83"/>
      <c r="BB262" s="83">
        <v>0</v>
      </c>
      <c r="BC262" s="83">
        <v>0.2</v>
      </c>
      <c r="BD262" s="83"/>
      <c r="BE262" s="83"/>
      <c r="BF262" s="28" t="s">
        <v>180</v>
      </c>
      <c r="BG262" s="85" t="s">
        <v>192</v>
      </c>
      <c r="BH262" s="85" t="s">
        <v>644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280"/>
      <c r="D263" s="74"/>
      <c r="E263" s="74"/>
      <c r="F263" s="75"/>
      <c r="G263" s="76"/>
      <c r="H263" s="76"/>
      <c r="I263" s="76"/>
      <c r="J263" s="76"/>
      <c r="K263" s="281"/>
      <c r="L263" s="282"/>
      <c r="M263" s="283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49"/>
      <c r="AZ263" s="84"/>
      <c r="BA263" s="83"/>
      <c r="BB263" s="83">
        <v>0</v>
      </c>
      <c r="BC263" s="83">
        <v>0.5</v>
      </c>
      <c r="BD263" s="83"/>
      <c r="BE263" s="83"/>
      <c r="BF263" s="28" t="s">
        <v>180</v>
      </c>
      <c r="BG263" s="85" t="s">
        <v>192</v>
      </c>
      <c r="BH263" s="85" t="s">
        <v>644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280"/>
      <c r="D264" s="74"/>
      <c r="E264" s="74"/>
      <c r="F264" s="75"/>
      <c r="G264" s="76"/>
      <c r="H264" s="76"/>
      <c r="I264" s="76"/>
      <c r="J264" s="76"/>
      <c r="K264" s="281"/>
      <c r="L264" s="282"/>
      <c r="M264" s="283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49"/>
      <c r="AZ264" s="84"/>
      <c r="BA264" s="83"/>
      <c r="BB264" s="83">
        <v>0</v>
      </c>
      <c r="BC264" s="83">
        <v>0.5</v>
      </c>
      <c r="BD264" s="83"/>
      <c r="BE264" s="83"/>
      <c r="BF264" s="28" t="s">
        <v>180</v>
      </c>
      <c r="BG264" s="85" t="s">
        <v>192</v>
      </c>
      <c r="BH264" s="85" t="s">
        <v>644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280"/>
      <c r="D265" s="74"/>
      <c r="E265" s="74"/>
      <c r="F265" s="75"/>
      <c r="G265" s="76"/>
      <c r="H265" s="76"/>
      <c r="I265" s="76"/>
      <c r="J265" s="76"/>
      <c r="K265" s="281"/>
      <c r="L265" s="282"/>
      <c r="M265" s="283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49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185</v>
      </c>
      <c r="BG265" s="85" t="s">
        <v>186</v>
      </c>
      <c r="BH265" s="85"/>
      <c r="BI265" s="85" t="s">
        <v>188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280"/>
      <c r="D266" s="74"/>
      <c r="E266" s="74"/>
      <c r="F266" s="75"/>
      <c r="G266" s="76"/>
      <c r="H266" s="76"/>
      <c r="I266" s="76"/>
      <c r="J266" s="76"/>
      <c r="K266" s="281"/>
      <c r="L266" s="282"/>
      <c r="M266" s="283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49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170</v>
      </c>
      <c r="BG266" s="85" t="s">
        <v>170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280"/>
      <c r="D267" s="74"/>
      <c r="E267" s="74"/>
      <c r="F267" s="75"/>
      <c r="G267" s="76"/>
      <c r="H267" s="76"/>
      <c r="I267" s="76"/>
      <c r="J267" s="76"/>
      <c r="K267" s="281"/>
      <c r="L267" s="282"/>
      <c r="M267" s="283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49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170</v>
      </c>
      <c r="BG267" s="85" t="s">
        <v>170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280"/>
      <c r="D268" s="74"/>
      <c r="E268" s="74"/>
      <c r="F268" s="75"/>
      <c r="G268" s="76"/>
      <c r="H268" s="76"/>
      <c r="I268" s="76"/>
      <c r="J268" s="76"/>
      <c r="K268" s="281"/>
      <c r="L268" s="282"/>
      <c r="M268" s="283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49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170</v>
      </c>
      <c r="BG268" s="85" t="s">
        <v>170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280"/>
      <c r="D269" s="74"/>
      <c r="E269" s="74"/>
      <c r="F269" s="75"/>
      <c r="G269" s="76"/>
      <c r="H269" s="76"/>
      <c r="I269" s="76"/>
      <c r="J269" s="76"/>
      <c r="K269" s="281"/>
      <c r="L269" s="282"/>
      <c r="M269" s="283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49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185</v>
      </c>
      <c r="BG269" s="85" t="s">
        <v>186</v>
      </c>
      <c r="BH269" s="85" t="s">
        <v>252</v>
      </c>
      <c r="BI269" s="85" t="s">
        <v>249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280"/>
      <c r="D270" s="74"/>
      <c r="E270" s="74"/>
      <c r="F270" s="75"/>
      <c r="G270" s="76"/>
      <c r="H270" s="76"/>
      <c r="I270" s="76"/>
      <c r="J270" s="76"/>
      <c r="K270" s="281"/>
      <c r="L270" s="282"/>
      <c r="M270" s="283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49"/>
      <c r="AZ270" s="84"/>
      <c r="BA270" s="83"/>
      <c r="BB270" s="83"/>
      <c r="BC270" s="83"/>
      <c r="BD270" s="83"/>
      <c r="BE270" s="83"/>
      <c r="BF270" s="28" t="s">
        <v>434</v>
      </c>
      <c r="BG270" s="85" t="s">
        <v>435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280"/>
      <c r="D271" s="74"/>
      <c r="E271" s="74"/>
      <c r="F271" s="75"/>
      <c r="G271" s="76"/>
      <c r="H271" s="76"/>
      <c r="I271" s="76"/>
      <c r="J271" s="76"/>
      <c r="K271" s="281"/>
      <c r="L271" s="282"/>
      <c r="M271" s="283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49"/>
      <c r="AZ271" s="84"/>
      <c r="BA271" s="83"/>
      <c r="BB271" s="83"/>
      <c r="BC271" s="83"/>
      <c r="BD271" s="83"/>
      <c r="BE271" s="83"/>
      <c r="BF271" s="28" t="s">
        <v>434</v>
      </c>
      <c r="BG271" s="85" t="s">
        <v>435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280"/>
      <c r="D272" s="74"/>
      <c r="E272" s="74"/>
      <c r="F272" s="75"/>
      <c r="G272" s="76"/>
      <c r="H272" s="76"/>
      <c r="I272" s="76"/>
      <c r="J272" s="76"/>
      <c r="K272" s="281"/>
      <c r="L272" s="282"/>
      <c r="M272" s="283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49"/>
      <c r="AZ272" s="84"/>
      <c r="BA272" s="83"/>
      <c r="BB272" s="83"/>
      <c r="BC272" s="83"/>
      <c r="BD272" s="83"/>
      <c r="BE272" s="83"/>
      <c r="BF272" s="28" t="s">
        <v>434</v>
      </c>
      <c r="BG272" s="85" t="s">
        <v>435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280"/>
      <c r="D273" s="74"/>
      <c r="E273" s="74"/>
      <c r="F273" s="75"/>
      <c r="G273" s="76"/>
      <c r="H273" s="76"/>
      <c r="I273" s="76"/>
      <c r="J273" s="76"/>
      <c r="K273" s="281"/>
      <c r="L273" s="282"/>
      <c r="M273" s="283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49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180</v>
      </c>
      <c r="BG273" s="85" t="s">
        <v>181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280"/>
      <c r="D274" s="74"/>
      <c r="E274" s="74"/>
      <c r="F274" s="75"/>
      <c r="G274" s="76"/>
      <c r="H274" s="76"/>
      <c r="I274" s="76"/>
      <c r="J274" s="76"/>
      <c r="K274" s="281"/>
      <c r="L274" s="282"/>
      <c r="M274" s="283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49"/>
      <c r="AZ274" s="84"/>
      <c r="BA274" s="83"/>
      <c r="BB274" s="83"/>
      <c r="BC274" s="83"/>
      <c r="BD274" s="83"/>
      <c r="BE274" s="83"/>
      <c r="BF274" s="28" t="s">
        <v>185</v>
      </c>
      <c r="BG274" s="85" t="s">
        <v>186</v>
      </c>
      <c r="BH274" s="85" t="s">
        <v>281</v>
      </c>
      <c r="BI274" s="85" t="s">
        <v>188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280"/>
      <c r="D275" s="74"/>
      <c r="E275" s="74"/>
      <c r="F275" s="75"/>
      <c r="G275" s="76"/>
      <c r="H275" s="76"/>
      <c r="I275" s="76"/>
      <c r="J275" s="76"/>
      <c r="K275" s="281"/>
      <c r="L275" s="282"/>
      <c r="M275" s="283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49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652</v>
      </c>
      <c r="BG275" s="85" t="s">
        <v>652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280"/>
      <c r="D276" s="74"/>
      <c r="E276" s="74"/>
      <c r="F276" s="75"/>
      <c r="G276" s="76"/>
      <c r="H276" s="76"/>
      <c r="I276" s="76"/>
      <c r="J276" s="76"/>
      <c r="K276" s="281"/>
      <c r="L276" s="282"/>
      <c r="M276" s="283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49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180</v>
      </c>
      <c r="BG276" s="85" t="s">
        <v>266</v>
      </c>
      <c r="BH276" s="85" t="s">
        <v>486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280"/>
      <c r="D277" s="74"/>
      <c r="E277" s="74"/>
      <c r="F277" s="75"/>
      <c r="G277" s="76"/>
      <c r="H277" s="76"/>
      <c r="I277" s="76"/>
      <c r="J277" s="76"/>
      <c r="K277" s="281"/>
      <c r="L277" s="282"/>
      <c r="M277" s="283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49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390</v>
      </c>
      <c r="BG277" s="85" t="s">
        <v>390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280"/>
      <c r="D278" s="74"/>
      <c r="E278" s="74"/>
      <c r="F278" s="75"/>
      <c r="G278" s="76"/>
      <c r="H278" s="76"/>
      <c r="I278" s="76"/>
      <c r="J278" s="76"/>
      <c r="K278" s="281"/>
      <c r="L278" s="282"/>
      <c r="M278" s="283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49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180</v>
      </c>
      <c r="BG278" s="85" t="s">
        <v>181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280"/>
      <c r="D279" s="74"/>
      <c r="E279" s="74"/>
      <c r="F279" s="75"/>
      <c r="G279" s="76"/>
      <c r="H279" s="76"/>
      <c r="I279" s="76"/>
      <c r="J279" s="76"/>
      <c r="K279" s="281"/>
      <c r="L279" s="282"/>
      <c r="M279" s="283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49"/>
      <c r="AZ279" s="84"/>
      <c r="BA279" s="83"/>
      <c r="BB279" s="83"/>
      <c r="BC279" s="83"/>
      <c r="BD279" s="83"/>
      <c r="BE279" s="83"/>
      <c r="BF279" s="28" t="s">
        <v>390</v>
      </c>
      <c r="BG279" s="85" t="s">
        <v>390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280"/>
      <c r="D280" s="74"/>
      <c r="E280" s="74"/>
      <c r="F280" s="75"/>
      <c r="G280" s="76"/>
      <c r="H280" s="76"/>
      <c r="I280" s="76"/>
      <c r="J280" s="76"/>
      <c r="K280" s="281"/>
      <c r="L280" s="282"/>
      <c r="M280" s="283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49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180</v>
      </c>
      <c r="BG280" s="85" t="s">
        <v>181</v>
      </c>
      <c r="BH280" s="85" t="s">
        <v>182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280"/>
      <c r="D281" s="74"/>
      <c r="E281" s="74"/>
      <c r="F281" s="75"/>
      <c r="G281" s="76"/>
      <c r="H281" s="76"/>
      <c r="I281" s="76"/>
      <c r="J281" s="76"/>
      <c r="K281" s="281"/>
      <c r="L281" s="282"/>
      <c r="M281" s="283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49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176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280"/>
      <c r="D282" s="74"/>
      <c r="E282" s="74"/>
      <c r="F282" s="75"/>
      <c r="G282" s="76"/>
      <c r="H282" s="76"/>
      <c r="I282" s="76"/>
      <c r="J282" s="76"/>
      <c r="K282" s="281"/>
      <c r="L282" s="282"/>
      <c r="M282" s="283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49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185</v>
      </c>
      <c r="BG282" s="85" t="s">
        <v>186</v>
      </c>
      <c r="BH282" s="85" t="s">
        <v>218</v>
      </c>
      <c r="BI282" s="85" t="s">
        <v>188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280"/>
      <c r="D283" s="74"/>
      <c r="E283" s="74"/>
      <c r="F283" s="75"/>
      <c r="G283" s="76"/>
      <c r="H283" s="76"/>
      <c r="I283" s="76"/>
      <c r="J283" s="76"/>
      <c r="K283" s="281"/>
      <c r="L283" s="282"/>
      <c r="M283" s="283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49"/>
      <c r="AZ283" s="84"/>
      <c r="BA283" s="83"/>
      <c r="BB283" s="83"/>
      <c r="BC283" s="83">
        <v>0.1</v>
      </c>
      <c r="BD283" s="83"/>
      <c r="BE283" s="83"/>
      <c r="BF283" s="28" t="s">
        <v>185</v>
      </c>
      <c r="BG283" s="85" t="s">
        <v>186</v>
      </c>
      <c r="BH283" s="85"/>
      <c r="BI283" s="85" t="s">
        <v>188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280"/>
      <c r="D284" s="74"/>
      <c r="E284" s="74"/>
      <c r="F284" s="75"/>
      <c r="G284" s="76"/>
      <c r="H284" s="76"/>
      <c r="I284" s="76"/>
      <c r="J284" s="76"/>
      <c r="K284" s="281"/>
      <c r="L284" s="282"/>
      <c r="M284" s="283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49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390</v>
      </c>
      <c r="BG284" s="85" t="s">
        <v>390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280"/>
      <c r="D285" s="74"/>
      <c r="E285" s="74"/>
      <c r="F285" s="75"/>
      <c r="G285" s="76"/>
      <c r="H285" s="76"/>
      <c r="I285" s="76"/>
      <c r="J285" s="76"/>
      <c r="K285" s="281"/>
      <c r="L285" s="282"/>
      <c r="M285" s="283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49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390</v>
      </c>
      <c r="BG285" s="85" t="s">
        <v>390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280"/>
      <c r="D286" s="74"/>
      <c r="E286" s="74"/>
      <c r="F286" s="75"/>
      <c r="G286" s="76"/>
      <c r="H286" s="76"/>
      <c r="I286" s="76"/>
      <c r="J286" s="76"/>
      <c r="K286" s="281"/>
      <c r="L286" s="282"/>
      <c r="M286" s="283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49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170</v>
      </c>
      <c r="BG286" s="85" t="s">
        <v>170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280"/>
      <c r="D287" s="74"/>
      <c r="E287" s="74"/>
      <c r="F287" s="75"/>
      <c r="G287" s="76"/>
      <c r="H287" s="76"/>
      <c r="I287" s="76"/>
      <c r="J287" s="76"/>
      <c r="K287" s="281"/>
      <c r="L287" s="282"/>
      <c r="M287" s="283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49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170</v>
      </c>
      <c r="BG287" s="85" t="s">
        <v>170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280"/>
      <c r="D288" s="74"/>
      <c r="E288" s="74"/>
      <c r="F288" s="75"/>
      <c r="G288" s="76"/>
      <c r="H288" s="76"/>
      <c r="I288" s="76"/>
      <c r="J288" s="76"/>
      <c r="K288" s="281"/>
      <c r="L288" s="282"/>
      <c r="M288" s="283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49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170</v>
      </c>
      <c r="BG288" s="85" t="s">
        <v>170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280"/>
      <c r="D289" s="74"/>
      <c r="E289" s="74"/>
      <c r="F289" s="75"/>
      <c r="G289" s="76"/>
      <c r="H289" s="76"/>
      <c r="I289" s="76"/>
      <c r="J289" s="76"/>
      <c r="K289" s="281"/>
      <c r="L289" s="282"/>
      <c r="M289" s="283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49"/>
      <c r="AZ289" s="84"/>
      <c r="BA289" s="83"/>
      <c r="BB289" s="83"/>
      <c r="BC289" s="83">
        <v>1.1000000000000001</v>
      </c>
      <c r="BD289" s="83"/>
      <c r="BE289" s="83"/>
      <c r="BF289" s="28" t="s">
        <v>185</v>
      </c>
      <c r="BG289" s="85" t="s">
        <v>186</v>
      </c>
      <c r="BH289" s="85" t="s">
        <v>252</v>
      </c>
      <c r="BI289" s="85" t="s">
        <v>249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280"/>
      <c r="D290" s="74"/>
      <c r="E290" s="74"/>
      <c r="F290" s="75"/>
      <c r="G290" s="76"/>
      <c r="H290" s="76"/>
      <c r="I290" s="76"/>
      <c r="J290" s="76"/>
      <c r="K290" s="281"/>
      <c r="L290" s="282"/>
      <c r="M290" s="283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49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434</v>
      </c>
      <c r="BG290" s="85" t="s">
        <v>435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280"/>
      <c r="D291" s="74"/>
      <c r="E291" s="74"/>
      <c r="F291" s="75"/>
      <c r="G291" s="76"/>
      <c r="H291" s="76"/>
      <c r="I291" s="76"/>
      <c r="J291" s="76"/>
      <c r="K291" s="281"/>
      <c r="L291" s="282"/>
      <c r="M291" s="283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49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434</v>
      </c>
      <c r="BG291" s="85" t="s">
        <v>435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280"/>
      <c r="D292" s="74"/>
      <c r="E292" s="74"/>
      <c r="F292" s="75"/>
      <c r="G292" s="76"/>
      <c r="H292" s="76"/>
      <c r="I292" s="76"/>
      <c r="J292" s="76"/>
      <c r="K292" s="281"/>
      <c r="L292" s="282"/>
      <c r="M292" s="283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49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434</v>
      </c>
      <c r="BG292" s="85" t="s">
        <v>435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280"/>
      <c r="D293" s="74"/>
      <c r="E293" s="74"/>
      <c r="F293" s="75"/>
      <c r="G293" s="76"/>
      <c r="H293" s="76"/>
      <c r="I293" s="76"/>
      <c r="J293" s="76"/>
      <c r="K293" s="281"/>
      <c r="L293" s="282"/>
      <c r="M293" s="283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49"/>
      <c r="AZ293" s="84"/>
      <c r="BA293" s="83"/>
      <c r="BB293" s="83"/>
      <c r="BC293" s="83"/>
      <c r="BD293" s="83"/>
      <c r="BE293" s="83"/>
      <c r="BF293" s="28" t="s">
        <v>434</v>
      </c>
      <c r="BG293" s="85" t="s">
        <v>435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280"/>
      <c r="D294" s="74"/>
      <c r="E294" s="74"/>
      <c r="F294" s="75"/>
      <c r="G294" s="76"/>
      <c r="H294" s="76"/>
      <c r="I294" s="76"/>
      <c r="J294" s="76"/>
      <c r="K294" s="281"/>
      <c r="L294" s="282"/>
      <c r="M294" s="283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49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185</v>
      </c>
      <c r="BG294" s="85" t="s">
        <v>186</v>
      </c>
      <c r="BH294" s="85" t="s">
        <v>281</v>
      </c>
      <c r="BI294" s="85" t="s">
        <v>188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280"/>
      <c r="D295" s="74"/>
      <c r="E295" s="74"/>
      <c r="F295" s="75"/>
      <c r="G295" s="76"/>
      <c r="H295" s="76"/>
      <c r="I295" s="76"/>
      <c r="J295" s="76"/>
      <c r="K295" s="281"/>
      <c r="L295" s="282"/>
      <c r="M295" s="283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49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176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280"/>
      <c r="D296" s="74"/>
      <c r="E296" s="74"/>
      <c r="F296" s="75"/>
      <c r="G296" s="76"/>
      <c r="H296" s="76"/>
      <c r="I296" s="76"/>
      <c r="J296" s="76"/>
      <c r="K296" s="281"/>
      <c r="L296" s="282"/>
      <c r="M296" s="283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49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652</v>
      </c>
      <c r="BG296" s="85" t="s">
        <v>652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280"/>
      <c r="D297" s="74"/>
      <c r="E297" s="74"/>
      <c r="F297" s="75"/>
      <c r="G297" s="76"/>
      <c r="H297" s="76"/>
      <c r="I297" s="76"/>
      <c r="J297" s="76"/>
      <c r="K297" s="281"/>
      <c r="L297" s="282"/>
      <c r="M297" s="283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49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185</v>
      </c>
      <c r="BG297" s="85" t="s">
        <v>186</v>
      </c>
      <c r="BH297" s="85" t="s">
        <v>354</v>
      </c>
      <c r="BI297" s="85" t="s">
        <v>188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280"/>
      <c r="D298" s="74"/>
      <c r="E298" s="74"/>
      <c r="F298" s="75"/>
      <c r="G298" s="76"/>
      <c r="H298" s="76"/>
      <c r="I298" s="76"/>
      <c r="J298" s="76"/>
      <c r="K298" s="281"/>
      <c r="L298" s="282"/>
      <c r="M298" s="283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49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180</v>
      </c>
      <c r="BG298" s="85" t="s">
        <v>266</v>
      </c>
      <c r="BH298" s="85" t="s">
        <v>486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280"/>
      <c r="D299" s="74"/>
      <c r="E299" s="74"/>
      <c r="F299" s="75"/>
      <c r="G299" s="76"/>
      <c r="H299" s="76"/>
      <c r="I299" s="76"/>
      <c r="J299" s="76"/>
      <c r="K299" s="281"/>
      <c r="L299" s="282"/>
      <c r="M299" s="283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49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390</v>
      </c>
      <c r="BG299" s="85" t="s">
        <v>390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280"/>
      <c r="D300" s="74"/>
      <c r="E300" s="74"/>
      <c r="F300" s="75"/>
      <c r="G300" s="76"/>
      <c r="H300" s="76"/>
      <c r="I300" s="76"/>
      <c r="J300" s="76"/>
      <c r="K300" s="281"/>
      <c r="L300" s="282"/>
      <c r="M300" s="283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49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390</v>
      </c>
      <c r="BG300" s="85" t="s">
        <v>390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280"/>
      <c r="D301" s="74"/>
      <c r="E301" s="74"/>
      <c r="F301" s="75"/>
      <c r="G301" s="76"/>
      <c r="H301" s="76"/>
      <c r="I301" s="76"/>
      <c r="J301" s="76"/>
      <c r="K301" s="281"/>
      <c r="L301" s="282"/>
      <c r="M301" s="283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49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180</v>
      </c>
      <c r="BG301" s="85" t="s">
        <v>181</v>
      </c>
      <c r="BH301" s="85" t="s">
        <v>182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280"/>
      <c r="D302" s="74"/>
      <c r="E302" s="74"/>
      <c r="F302" s="75"/>
      <c r="G302" s="76"/>
      <c r="H302" s="76"/>
      <c r="I302" s="76"/>
      <c r="J302" s="76"/>
      <c r="K302" s="281"/>
      <c r="L302" s="282"/>
      <c r="M302" s="283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49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176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280"/>
      <c r="D303" s="74"/>
      <c r="E303" s="74"/>
      <c r="F303" s="75"/>
      <c r="G303" s="76"/>
      <c r="H303" s="76"/>
      <c r="I303" s="76"/>
      <c r="J303" s="76"/>
      <c r="K303" s="281"/>
      <c r="L303" s="282"/>
      <c r="M303" s="283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49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185</v>
      </c>
      <c r="BG303" s="85" t="s">
        <v>186</v>
      </c>
      <c r="BH303" s="85" t="s">
        <v>218</v>
      </c>
      <c r="BI303" s="85" t="s">
        <v>188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280"/>
      <c r="D304" s="74"/>
      <c r="E304" s="74"/>
      <c r="F304" s="75"/>
      <c r="G304" s="76"/>
      <c r="H304" s="76"/>
      <c r="I304" s="76"/>
      <c r="J304" s="76"/>
      <c r="K304" s="281"/>
      <c r="L304" s="282"/>
      <c r="M304" s="283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49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390</v>
      </c>
      <c r="BG304" s="85" t="s">
        <v>390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280"/>
      <c r="D305" s="74"/>
      <c r="E305" s="74"/>
      <c r="F305" s="75"/>
      <c r="G305" s="76"/>
      <c r="H305" s="76"/>
      <c r="I305" s="76"/>
      <c r="J305" s="76"/>
      <c r="K305" s="281"/>
      <c r="L305" s="282"/>
      <c r="M305" s="283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49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390</v>
      </c>
      <c r="BG305" s="85" t="s">
        <v>390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280"/>
      <c r="D306" s="74"/>
      <c r="E306" s="74"/>
      <c r="F306" s="75"/>
      <c r="G306" s="76"/>
      <c r="H306" s="76"/>
      <c r="I306" s="76"/>
      <c r="J306" s="76"/>
      <c r="K306" s="281"/>
      <c r="L306" s="282"/>
      <c r="M306" s="283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49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176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280"/>
      <c r="D307" s="74"/>
      <c r="E307" s="74"/>
      <c r="F307" s="75"/>
      <c r="G307" s="76"/>
      <c r="H307" s="76"/>
      <c r="I307" s="76"/>
      <c r="J307" s="76"/>
      <c r="K307" s="281"/>
      <c r="L307" s="282"/>
      <c r="M307" s="283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49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434</v>
      </c>
      <c r="BG307" s="85" t="s">
        <v>435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280"/>
      <c r="D308" s="74"/>
      <c r="E308" s="74"/>
      <c r="F308" s="75"/>
      <c r="G308" s="76"/>
      <c r="H308" s="76"/>
      <c r="I308" s="76"/>
      <c r="J308" s="76"/>
      <c r="K308" s="281"/>
      <c r="L308" s="282"/>
      <c r="M308" s="283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49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434</v>
      </c>
      <c r="BG308" s="85" t="s">
        <v>435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280"/>
      <c r="D309" s="74"/>
      <c r="E309" s="74"/>
      <c r="F309" s="75"/>
      <c r="G309" s="76"/>
      <c r="H309" s="76"/>
      <c r="I309" s="76"/>
      <c r="J309" s="76"/>
      <c r="K309" s="281"/>
      <c r="L309" s="282"/>
      <c r="M309" s="283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49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434</v>
      </c>
      <c r="BG309" s="85" t="s">
        <v>435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280"/>
      <c r="D310" s="74"/>
      <c r="E310" s="74"/>
      <c r="F310" s="75"/>
      <c r="G310" s="76"/>
      <c r="H310" s="76"/>
      <c r="I310" s="76"/>
      <c r="J310" s="76"/>
      <c r="K310" s="281"/>
      <c r="L310" s="282"/>
      <c r="M310" s="283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49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185</v>
      </c>
      <c r="BG310" s="85" t="s">
        <v>186</v>
      </c>
      <c r="BH310" s="85" t="s">
        <v>653</v>
      </c>
      <c r="BI310" s="85" t="s">
        <v>188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280"/>
      <c r="D311" s="74"/>
      <c r="E311" s="74"/>
      <c r="F311" s="75"/>
      <c r="G311" s="76"/>
      <c r="H311" s="76"/>
      <c r="I311" s="76"/>
      <c r="J311" s="76"/>
      <c r="K311" s="281"/>
      <c r="L311" s="282"/>
      <c r="M311" s="283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49"/>
      <c r="AZ311" s="84"/>
      <c r="BA311" s="83"/>
      <c r="BB311" s="83"/>
      <c r="BC311" s="83"/>
      <c r="BD311" s="83"/>
      <c r="BE311" s="83"/>
      <c r="BF311" s="28" t="s">
        <v>185</v>
      </c>
      <c r="BG311" s="85" t="s">
        <v>186</v>
      </c>
      <c r="BH311" s="85" t="s">
        <v>342</v>
      </c>
      <c r="BI311" s="85" t="s">
        <v>188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280"/>
      <c r="D312" s="74"/>
      <c r="E312" s="74"/>
      <c r="F312" s="75"/>
      <c r="G312" s="76"/>
      <c r="H312" s="76"/>
      <c r="I312" s="76"/>
      <c r="J312" s="76"/>
      <c r="K312" s="281"/>
      <c r="L312" s="282"/>
      <c r="M312" s="283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49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185</v>
      </c>
      <c r="BG312" s="85" t="s">
        <v>186</v>
      </c>
      <c r="BH312" s="85" t="s">
        <v>281</v>
      </c>
      <c r="BI312" s="85" t="s">
        <v>188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280"/>
      <c r="D313" s="74"/>
      <c r="E313" s="74"/>
      <c r="F313" s="75"/>
      <c r="G313" s="76"/>
      <c r="H313" s="76"/>
      <c r="I313" s="76"/>
      <c r="J313" s="76"/>
      <c r="K313" s="281"/>
      <c r="L313" s="282"/>
      <c r="M313" s="283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49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176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280"/>
      <c r="D314" s="74"/>
      <c r="E314" s="74"/>
      <c r="F314" s="75"/>
      <c r="G314" s="76"/>
      <c r="H314" s="76"/>
      <c r="I314" s="76"/>
      <c r="J314" s="76"/>
      <c r="K314" s="281"/>
      <c r="L314" s="282"/>
      <c r="M314" s="283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49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180</v>
      </c>
      <c r="BG314" s="85" t="s">
        <v>266</v>
      </c>
      <c r="BH314" s="85" t="s">
        <v>486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280"/>
      <c r="D315" s="74"/>
      <c r="E315" s="74"/>
      <c r="F315" s="75"/>
      <c r="G315" s="76"/>
      <c r="H315" s="76"/>
      <c r="I315" s="76"/>
      <c r="J315" s="76"/>
      <c r="K315" s="281"/>
      <c r="L315" s="282"/>
      <c r="M315" s="283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49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390</v>
      </c>
      <c r="BG315" s="85" t="s">
        <v>390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280"/>
      <c r="D316" s="74"/>
      <c r="E316" s="74"/>
      <c r="F316" s="75"/>
      <c r="G316" s="76"/>
      <c r="H316" s="76"/>
      <c r="I316" s="76"/>
      <c r="J316" s="76"/>
      <c r="K316" s="281"/>
      <c r="L316" s="282"/>
      <c r="M316" s="283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49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180</v>
      </c>
      <c r="BG316" s="85" t="s">
        <v>181</v>
      </c>
      <c r="BH316" s="85" t="s">
        <v>182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280"/>
      <c r="D317" s="74"/>
      <c r="E317" s="74"/>
      <c r="F317" s="75"/>
      <c r="G317" s="76"/>
      <c r="H317" s="76"/>
      <c r="I317" s="76"/>
      <c r="J317" s="76"/>
      <c r="K317" s="281"/>
      <c r="L317" s="282"/>
      <c r="M317" s="283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49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176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280"/>
      <c r="D318" s="74"/>
      <c r="E318" s="74"/>
      <c r="F318" s="75"/>
      <c r="G318" s="76"/>
      <c r="H318" s="76"/>
      <c r="I318" s="76"/>
      <c r="J318" s="76"/>
      <c r="K318" s="281"/>
      <c r="L318" s="282"/>
      <c r="M318" s="283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49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176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280"/>
      <c r="D319" s="74"/>
      <c r="E319" s="74"/>
      <c r="F319" s="75"/>
      <c r="G319" s="76"/>
      <c r="H319" s="76"/>
      <c r="I319" s="76"/>
      <c r="J319" s="76"/>
      <c r="K319" s="281"/>
      <c r="L319" s="282"/>
      <c r="M319" s="283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49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242</v>
      </c>
      <c r="BG319" s="85" t="s">
        <v>242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280"/>
      <c r="D320" s="74"/>
      <c r="E320" s="74"/>
      <c r="F320" s="75"/>
      <c r="G320" s="76"/>
      <c r="H320" s="76"/>
      <c r="I320" s="76"/>
      <c r="J320" s="76"/>
      <c r="K320" s="281"/>
      <c r="L320" s="282"/>
      <c r="M320" s="283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49"/>
      <c r="AZ320" s="84"/>
      <c r="BA320" s="83"/>
      <c r="BB320" s="83">
        <v>0</v>
      </c>
      <c r="BC320" s="83">
        <v>0</v>
      </c>
      <c r="BD320" s="83"/>
      <c r="BE320" s="83"/>
      <c r="BF320" s="28" t="s">
        <v>185</v>
      </c>
      <c r="BG320" s="85" t="s">
        <v>186</v>
      </c>
      <c r="BH320" s="85" t="s">
        <v>218</v>
      </c>
      <c r="BI320" s="85" t="s">
        <v>188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280"/>
      <c r="D321" s="74"/>
      <c r="E321" s="74"/>
      <c r="F321" s="75"/>
      <c r="G321" s="76"/>
      <c r="H321" s="76"/>
      <c r="I321" s="76"/>
      <c r="J321" s="76"/>
      <c r="K321" s="281"/>
      <c r="L321" s="282"/>
      <c r="M321" s="283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49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390</v>
      </c>
      <c r="BG321" s="85" t="s">
        <v>390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280"/>
      <c r="D322" s="74"/>
      <c r="E322" s="74"/>
      <c r="F322" s="75"/>
      <c r="G322" s="76"/>
      <c r="H322" s="76"/>
      <c r="I322" s="76"/>
      <c r="J322" s="76"/>
      <c r="K322" s="281"/>
      <c r="L322" s="282"/>
      <c r="M322" s="283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49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390</v>
      </c>
      <c r="BG322" s="85" t="s">
        <v>390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280"/>
      <c r="D323" s="74"/>
      <c r="E323" s="74"/>
      <c r="F323" s="75"/>
      <c r="G323" s="76"/>
      <c r="H323" s="76"/>
      <c r="I323" s="76"/>
      <c r="J323" s="76"/>
      <c r="K323" s="281"/>
      <c r="L323" s="282"/>
      <c r="M323" s="283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49"/>
      <c r="AZ323" s="84"/>
      <c r="BA323" s="83"/>
      <c r="BB323" s="83"/>
      <c r="BC323" s="83">
        <v>7.1</v>
      </c>
      <c r="BD323" s="83"/>
      <c r="BE323" s="83"/>
      <c r="BF323" s="28" t="s">
        <v>185</v>
      </c>
      <c r="BG323" s="85" t="s">
        <v>186</v>
      </c>
      <c r="BH323" s="85" t="s">
        <v>252</v>
      </c>
      <c r="BI323" s="85" t="s">
        <v>249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280"/>
      <c r="D324" s="74"/>
      <c r="E324" s="74"/>
      <c r="F324" s="75"/>
      <c r="G324" s="76"/>
      <c r="H324" s="76"/>
      <c r="I324" s="76"/>
      <c r="J324" s="76"/>
      <c r="K324" s="281"/>
      <c r="L324" s="282"/>
      <c r="M324" s="283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49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176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280"/>
      <c r="D325" s="74"/>
      <c r="E325" s="74"/>
      <c r="F325" s="75"/>
      <c r="G325" s="76"/>
      <c r="H325" s="76"/>
      <c r="I325" s="76"/>
      <c r="J325" s="76"/>
      <c r="K325" s="281"/>
      <c r="L325" s="282"/>
      <c r="M325" s="283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49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180</v>
      </c>
      <c r="BG325" s="85" t="s">
        <v>181</v>
      </c>
      <c r="BH325" s="85" t="s">
        <v>182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280"/>
      <c r="D326" s="74"/>
      <c r="E326" s="74"/>
      <c r="F326" s="75"/>
      <c r="G326" s="76"/>
      <c r="H326" s="76"/>
      <c r="I326" s="76"/>
      <c r="J326" s="76"/>
      <c r="K326" s="281"/>
      <c r="L326" s="282"/>
      <c r="M326" s="283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49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185</v>
      </c>
      <c r="BG326" s="85" t="s">
        <v>186</v>
      </c>
      <c r="BH326" s="85" t="s">
        <v>342</v>
      </c>
      <c r="BI326" s="85" t="s">
        <v>188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280"/>
      <c r="D327" s="74"/>
      <c r="E327" s="74"/>
      <c r="F327" s="75"/>
      <c r="G327" s="76"/>
      <c r="H327" s="76"/>
      <c r="I327" s="76"/>
      <c r="J327" s="76"/>
      <c r="K327" s="281"/>
      <c r="L327" s="282"/>
      <c r="M327" s="283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49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176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280"/>
      <c r="D328" s="74"/>
      <c r="E328" s="74"/>
      <c r="F328" s="75"/>
      <c r="G328" s="76"/>
      <c r="H328" s="76"/>
      <c r="I328" s="76"/>
      <c r="J328" s="76"/>
      <c r="K328" s="281"/>
      <c r="L328" s="282"/>
      <c r="M328" s="283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49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180</v>
      </c>
      <c r="BG328" s="85" t="s">
        <v>266</v>
      </c>
      <c r="BH328" s="85" t="s">
        <v>486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280"/>
      <c r="D329" s="74"/>
      <c r="E329" s="74"/>
      <c r="F329" s="75"/>
      <c r="G329" s="76"/>
      <c r="H329" s="76"/>
      <c r="I329" s="76"/>
      <c r="J329" s="76"/>
      <c r="K329" s="281"/>
      <c r="L329" s="282"/>
      <c r="M329" s="283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49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390</v>
      </c>
      <c r="BG329" s="85" t="s">
        <v>390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280"/>
      <c r="D330" s="74"/>
      <c r="E330" s="74"/>
      <c r="F330" s="75"/>
      <c r="G330" s="76"/>
      <c r="H330" s="76"/>
      <c r="I330" s="76"/>
      <c r="J330" s="76"/>
      <c r="K330" s="281"/>
      <c r="L330" s="282"/>
      <c r="M330" s="283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49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180</v>
      </c>
      <c r="BG330" s="85" t="s">
        <v>266</v>
      </c>
      <c r="BH330" s="85" t="s">
        <v>288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280"/>
      <c r="D331" s="74"/>
      <c r="E331" s="74"/>
      <c r="F331" s="75"/>
      <c r="G331" s="76"/>
      <c r="H331" s="76"/>
      <c r="I331" s="76"/>
      <c r="J331" s="76"/>
      <c r="K331" s="281"/>
      <c r="L331" s="282"/>
      <c r="M331" s="283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49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180</v>
      </c>
      <c r="BG331" s="85" t="s">
        <v>181</v>
      </c>
      <c r="BH331" s="85" t="s">
        <v>182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280"/>
      <c r="D332" s="74"/>
      <c r="E332" s="74"/>
      <c r="F332" s="75"/>
      <c r="G332" s="76"/>
      <c r="H332" s="76"/>
      <c r="I332" s="76"/>
      <c r="J332" s="76"/>
      <c r="K332" s="281"/>
      <c r="L332" s="282"/>
      <c r="M332" s="283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49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176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280"/>
      <c r="D333" s="74"/>
      <c r="E333" s="74"/>
      <c r="F333" s="75"/>
      <c r="G333" s="76"/>
      <c r="H333" s="76"/>
      <c r="I333" s="76"/>
      <c r="J333" s="76"/>
      <c r="K333" s="281"/>
      <c r="L333" s="282"/>
      <c r="M333" s="283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49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185</v>
      </c>
      <c r="BG333" s="85" t="s">
        <v>186</v>
      </c>
      <c r="BH333" s="85" t="s">
        <v>400</v>
      </c>
      <c r="BI333" s="85" t="s">
        <v>188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280"/>
      <c r="D334" s="74"/>
      <c r="E334" s="74"/>
      <c r="F334" s="75"/>
      <c r="G334" s="76"/>
      <c r="H334" s="76"/>
      <c r="I334" s="76"/>
      <c r="J334" s="76"/>
      <c r="K334" s="281"/>
      <c r="L334" s="282"/>
      <c r="M334" s="283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49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242</v>
      </c>
      <c r="BG334" s="85" t="s">
        <v>242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280"/>
      <c r="D335" s="74"/>
      <c r="E335" s="74"/>
      <c r="F335" s="75"/>
      <c r="G335" s="76"/>
      <c r="H335" s="76"/>
      <c r="I335" s="76"/>
      <c r="J335" s="76"/>
      <c r="K335" s="281"/>
      <c r="L335" s="282"/>
      <c r="M335" s="283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49"/>
      <c r="AZ335" s="84"/>
      <c r="BA335" s="83"/>
      <c r="BB335" s="83"/>
      <c r="BC335" s="83">
        <v>2.6</v>
      </c>
      <c r="BD335" s="83"/>
      <c r="BE335" s="83"/>
      <c r="BF335" s="28" t="s">
        <v>185</v>
      </c>
      <c r="BG335" s="85" t="s">
        <v>186</v>
      </c>
      <c r="BH335" s="85" t="s">
        <v>218</v>
      </c>
      <c r="BI335" s="85" t="s">
        <v>188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280"/>
      <c r="D336" s="74"/>
      <c r="E336" s="74"/>
      <c r="F336" s="75"/>
      <c r="G336" s="76"/>
      <c r="H336" s="76"/>
      <c r="I336" s="76"/>
      <c r="J336" s="76"/>
      <c r="K336" s="281"/>
      <c r="L336" s="282"/>
      <c r="M336" s="283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49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390</v>
      </c>
      <c r="BG336" s="85" t="s">
        <v>390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280"/>
      <c r="D337" s="74"/>
      <c r="E337" s="74"/>
      <c r="F337" s="75"/>
      <c r="G337" s="76"/>
      <c r="H337" s="76"/>
      <c r="I337" s="76"/>
      <c r="J337" s="76"/>
      <c r="K337" s="281"/>
      <c r="L337" s="282"/>
      <c r="M337" s="283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49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390</v>
      </c>
      <c r="BG337" s="85" t="s">
        <v>390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280"/>
      <c r="D338" s="74"/>
      <c r="E338" s="74"/>
      <c r="F338" s="75"/>
      <c r="G338" s="76"/>
      <c r="H338" s="76"/>
      <c r="I338" s="76"/>
      <c r="J338" s="76"/>
      <c r="K338" s="281"/>
      <c r="L338" s="282"/>
      <c r="M338" s="283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49"/>
      <c r="AZ338" s="84"/>
      <c r="BA338" s="83"/>
      <c r="BB338" s="83"/>
      <c r="BC338" s="83">
        <v>14.4</v>
      </c>
      <c r="BD338" s="83"/>
      <c r="BE338" s="83"/>
      <c r="BF338" s="28" t="s">
        <v>170</v>
      </c>
      <c r="BG338" s="85" t="s">
        <v>170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280"/>
      <c r="D339" s="74"/>
      <c r="E339" s="74"/>
      <c r="F339" s="75"/>
      <c r="G339" s="76"/>
      <c r="H339" s="76"/>
      <c r="I339" s="76"/>
      <c r="J339" s="76"/>
      <c r="K339" s="281"/>
      <c r="L339" s="282"/>
      <c r="M339" s="283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49"/>
      <c r="AZ339" s="84"/>
      <c r="BA339" s="83"/>
      <c r="BB339" s="83"/>
      <c r="BC339" s="83">
        <v>15.7</v>
      </c>
      <c r="BD339" s="83"/>
      <c r="BE339" s="83"/>
      <c r="BF339" s="28" t="s">
        <v>170</v>
      </c>
      <c r="BG339" s="85" t="s">
        <v>170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280"/>
      <c r="D340" s="74"/>
      <c r="E340" s="74"/>
      <c r="F340" s="75"/>
      <c r="G340" s="76"/>
      <c r="H340" s="76"/>
      <c r="I340" s="76"/>
      <c r="J340" s="76"/>
      <c r="K340" s="281"/>
      <c r="L340" s="282"/>
      <c r="M340" s="283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49"/>
      <c r="AZ340" s="84"/>
      <c r="BA340" s="83"/>
      <c r="BB340" s="83"/>
      <c r="BC340" s="83">
        <v>34.6</v>
      </c>
      <c r="BD340" s="83"/>
      <c r="BE340" s="83"/>
      <c r="BF340" s="28" t="s">
        <v>170</v>
      </c>
      <c r="BG340" s="85" t="s">
        <v>170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280"/>
      <c r="D341" s="74"/>
      <c r="E341" s="74"/>
      <c r="F341" s="75"/>
      <c r="G341" s="76"/>
      <c r="H341" s="76"/>
      <c r="I341" s="76"/>
      <c r="J341" s="76"/>
      <c r="K341" s="281"/>
      <c r="L341" s="282"/>
      <c r="M341" s="283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49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176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280"/>
      <c r="D342" s="74"/>
      <c r="E342" s="74"/>
      <c r="F342" s="75"/>
      <c r="G342" s="76"/>
      <c r="H342" s="76"/>
      <c r="I342" s="76"/>
      <c r="J342" s="76"/>
      <c r="K342" s="281"/>
      <c r="L342" s="282"/>
      <c r="M342" s="283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49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176</v>
      </c>
      <c r="BG342" s="85" t="s">
        <v>176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280"/>
      <c r="D343" s="74"/>
      <c r="E343" s="74"/>
      <c r="F343" s="75"/>
      <c r="G343" s="76"/>
      <c r="H343" s="76"/>
      <c r="I343" s="76"/>
      <c r="J343" s="76"/>
      <c r="K343" s="281"/>
      <c r="L343" s="282"/>
      <c r="M343" s="283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49"/>
      <c r="AZ343" s="84"/>
      <c r="BA343" s="83"/>
      <c r="BB343" s="83"/>
      <c r="BC343" s="83">
        <v>0.3</v>
      </c>
      <c r="BD343" s="83"/>
      <c r="BE343" s="83"/>
      <c r="BF343" s="28" t="s">
        <v>185</v>
      </c>
      <c r="BG343" s="85" t="s">
        <v>186</v>
      </c>
      <c r="BH343" s="85" t="s">
        <v>653</v>
      </c>
      <c r="BI343" s="85" t="s">
        <v>188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280"/>
      <c r="D344" s="74"/>
      <c r="E344" s="74"/>
      <c r="F344" s="75"/>
      <c r="G344" s="76"/>
      <c r="H344" s="76"/>
      <c r="I344" s="76"/>
      <c r="J344" s="76"/>
      <c r="K344" s="281"/>
      <c r="L344" s="282"/>
      <c r="M344" s="283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49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180</v>
      </c>
      <c r="BG344" s="85" t="s">
        <v>181</v>
      </c>
      <c r="BH344" s="85" t="s">
        <v>182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280"/>
      <c r="D345" s="74"/>
      <c r="E345" s="74"/>
      <c r="F345" s="75"/>
      <c r="G345" s="76"/>
      <c r="H345" s="76"/>
      <c r="I345" s="76"/>
      <c r="J345" s="76"/>
      <c r="K345" s="281"/>
      <c r="L345" s="282"/>
      <c r="M345" s="283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49"/>
      <c r="AZ345" s="84"/>
      <c r="BA345" s="83"/>
      <c r="BB345" s="83"/>
      <c r="BC345" s="83">
        <v>58.3</v>
      </c>
      <c r="BD345" s="83"/>
      <c r="BE345" s="83"/>
      <c r="BF345" s="28" t="s">
        <v>185</v>
      </c>
      <c r="BG345" s="85" t="s">
        <v>186</v>
      </c>
      <c r="BH345" s="85" t="s">
        <v>342</v>
      </c>
      <c r="BI345" s="85" t="s">
        <v>188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280"/>
      <c r="D346" s="74"/>
      <c r="E346" s="74"/>
      <c r="F346" s="75"/>
      <c r="G346" s="76"/>
      <c r="H346" s="76"/>
      <c r="I346" s="76"/>
      <c r="J346" s="76"/>
      <c r="K346" s="281"/>
      <c r="L346" s="282"/>
      <c r="M346" s="283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49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176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280"/>
      <c r="D347" s="74"/>
      <c r="E347" s="74"/>
      <c r="F347" s="75"/>
      <c r="G347" s="76"/>
      <c r="H347" s="76"/>
      <c r="I347" s="76"/>
      <c r="J347" s="76"/>
      <c r="K347" s="281"/>
      <c r="L347" s="282"/>
      <c r="M347" s="283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49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176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280"/>
      <c r="D348" s="74"/>
      <c r="E348" s="74"/>
      <c r="F348" s="75"/>
      <c r="G348" s="76"/>
      <c r="H348" s="76"/>
      <c r="I348" s="76"/>
      <c r="J348" s="76"/>
      <c r="K348" s="281"/>
      <c r="L348" s="282"/>
      <c r="M348" s="283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49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180</v>
      </c>
      <c r="BG348" s="85" t="s">
        <v>192</v>
      </c>
      <c r="BH348" s="85" t="s">
        <v>405</v>
      </c>
      <c r="BI348" s="85" t="s">
        <v>406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280"/>
      <c r="D349" s="74"/>
      <c r="E349" s="74"/>
      <c r="F349" s="75"/>
      <c r="G349" s="76"/>
      <c r="H349" s="76"/>
      <c r="I349" s="76"/>
      <c r="J349" s="76"/>
      <c r="K349" s="281"/>
      <c r="L349" s="282"/>
      <c r="M349" s="283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49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180</v>
      </c>
      <c r="BG349" s="85" t="s">
        <v>192</v>
      </c>
      <c r="BH349" s="85" t="s">
        <v>410</v>
      </c>
      <c r="BI349" s="85" t="s">
        <v>406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280"/>
      <c r="D350" s="74"/>
      <c r="E350" s="74"/>
      <c r="F350" s="75"/>
      <c r="G350" s="76"/>
      <c r="H350" s="76"/>
      <c r="I350" s="76"/>
      <c r="J350" s="76"/>
      <c r="K350" s="281"/>
      <c r="L350" s="282"/>
      <c r="M350" s="283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49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180</v>
      </c>
      <c r="BG350" s="85" t="s">
        <v>266</v>
      </c>
      <c r="BH350" s="85" t="s">
        <v>486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280"/>
      <c r="D351" s="74"/>
      <c r="E351" s="74"/>
      <c r="F351" s="75"/>
      <c r="G351" s="76"/>
      <c r="H351" s="76"/>
      <c r="I351" s="76"/>
      <c r="J351" s="76"/>
      <c r="K351" s="281"/>
      <c r="L351" s="282"/>
      <c r="M351" s="283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49"/>
      <c r="AZ351" s="84"/>
      <c r="BA351" s="83"/>
      <c r="BB351" s="83"/>
      <c r="BC351" s="83">
        <v>333.3</v>
      </c>
      <c r="BD351" s="83"/>
      <c r="BE351" s="83"/>
      <c r="BF351" s="28" t="s">
        <v>390</v>
      </c>
      <c r="BG351" s="85" t="s">
        <v>390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280"/>
      <c r="D352" s="74"/>
      <c r="E352" s="74"/>
      <c r="F352" s="75"/>
      <c r="G352" s="76"/>
      <c r="H352" s="76"/>
      <c r="I352" s="76"/>
      <c r="J352" s="76"/>
      <c r="K352" s="281"/>
      <c r="L352" s="282"/>
      <c r="M352" s="283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49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180</v>
      </c>
      <c r="BG352" s="85" t="s">
        <v>266</v>
      </c>
      <c r="BH352" s="85" t="s">
        <v>452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280"/>
      <c r="D353" s="74"/>
      <c r="E353" s="74"/>
      <c r="F353" s="75"/>
      <c r="G353" s="76"/>
      <c r="H353" s="76"/>
      <c r="I353" s="76"/>
      <c r="J353" s="76"/>
      <c r="K353" s="281"/>
      <c r="L353" s="282"/>
      <c r="M353" s="283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49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180</v>
      </c>
      <c r="BG353" s="85" t="s">
        <v>266</v>
      </c>
      <c r="BH353" s="85" t="s">
        <v>288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280"/>
      <c r="D354" s="74"/>
      <c r="E354" s="74"/>
      <c r="F354" s="75"/>
      <c r="G354" s="76"/>
      <c r="H354" s="76"/>
      <c r="I354" s="76"/>
      <c r="J354" s="76"/>
      <c r="K354" s="281"/>
      <c r="L354" s="282"/>
      <c r="M354" s="283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49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180</v>
      </c>
      <c r="BG354" s="85" t="s">
        <v>181</v>
      </c>
      <c r="BH354" s="85" t="s">
        <v>182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280"/>
      <c r="D355" s="74"/>
      <c r="E355" s="74"/>
      <c r="F355" s="75"/>
      <c r="G355" s="76"/>
      <c r="H355" s="76"/>
      <c r="I355" s="76"/>
      <c r="J355" s="76"/>
      <c r="K355" s="281"/>
      <c r="L355" s="282"/>
      <c r="M355" s="283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49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280"/>
      <c r="D356" s="74"/>
      <c r="E356" s="74"/>
      <c r="F356" s="75"/>
      <c r="G356" s="76"/>
      <c r="H356" s="76"/>
      <c r="I356" s="76"/>
      <c r="J356" s="76"/>
      <c r="K356" s="281"/>
      <c r="L356" s="282"/>
      <c r="M356" s="283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49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280"/>
      <c r="D357" s="74"/>
      <c r="E357" s="74"/>
      <c r="F357" s="75"/>
      <c r="G357" s="76"/>
      <c r="H357" s="76"/>
      <c r="I357" s="76"/>
      <c r="J357" s="76"/>
      <c r="K357" s="281"/>
      <c r="L357" s="282"/>
      <c r="M357" s="283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49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280"/>
      <c r="D358" s="74"/>
      <c r="E358" s="74"/>
      <c r="F358" s="75"/>
      <c r="G358" s="76"/>
      <c r="H358" s="76"/>
      <c r="I358" s="76"/>
      <c r="J358" s="76"/>
      <c r="K358" s="281"/>
      <c r="L358" s="282"/>
      <c r="M358" s="283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49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280"/>
      <c r="D359" s="74"/>
      <c r="E359" s="74"/>
      <c r="F359" s="75"/>
      <c r="G359" s="76"/>
      <c r="H359" s="76"/>
      <c r="I359" s="76"/>
      <c r="J359" s="76"/>
      <c r="K359" s="281"/>
      <c r="L359" s="282"/>
      <c r="M359" s="283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49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280"/>
      <c r="D360" s="74"/>
      <c r="E360" s="74"/>
      <c r="F360" s="75"/>
      <c r="G360" s="76"/>
      <c r="H360" s="76"/>
      <c r="I360" s="76"/>
      <c r="J360" s="76"/>
      <c r="K360" s="281"/>
      <c r="L360" s="282"/>
      <c r="M360" s="283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49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280"/>
      <c r="D361" s="74"/>
      <c r="E361" s="74"/>
      <c r="F361" s="75"/>
      <c r="G361" s="76"/>
      <c r="H361" s="76"/>
      <c r="I361" s="76"/>
      <c r="J361" s="76"/>
      <c r="K361" s="281"/>
      <c r="L361" s="282"/>
      <c r="M361" s="283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49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280"/>
      <c r="D362" s="74"/>
      <c r="E362" s="74"/>
      <c r="F362" s="75"/>
      <c r="G362" s="76"/>
      <c r="H362" s="76"/>
      <c r="I362" s="76"/>
      <c r="J362" s="76"/>
      <c r="K362" s="281"/>
      <c r="L362" s="282"/>
      <c r="M362" s="283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49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280"/>
      <c r="D363" s="74"/>
      <c r="E363" s="74"/>
      <c r="F363" s="75"/>
      <c r="G363" s="76"/>
      <c r="H363" s="76"/>
      <c r="I363" s="76"/>
      <c r="J363" s="76"/>
      <c r="K363" s="281"/>
      <c r="L363" s="282"/>
      <c r="M363" s="283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49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280"/>
      <c r="D364" s="74"/>
      <c r="E364" s="74"/>
      <c r="F364" s="75"/>
      <c r="G364" s="76"/>
      <c r="H364" s="76"/>
      <c r="I364" s="76"/>
      <c r="J364" s="76"/>
      <c r="K364" s="281"/>
      <c r="L364" s="282"/>
      <c r="M364" s="283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49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280"/>
      <c r="D365" s="74"/>
      <c r="E365" s="74"/>
      <c r="F365" s="75"/>
      <c r="G365" s="76"/>
      <c r="H365" s="76"/>
      <c r="I365" s="76"/>
      <c r="J365" s="76"/>
      <c r="K365" s="281"/>
      <c r="L365" s="282"/>
      <c r="M365" s="283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49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280"/>
      <c r="D366" s="74"/>
      <c r="E366" s="74"/>
      <c r="F366" s="75"/>
      <c r="G366" s="76"/>
      <c r="H366" s="76"/>
      <c r="I366" s="76"/>
      <c r="J366" s="76"/>
      <c r="K366" s="281"/>
      <c r="L366" s="282"/>
      <c r="M366" s="283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49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280"/>
      <c r="D367" s="74"/>
      <c r="E367" s="74"/>
      <c r="F367" s="75"/>
      <c r="G367" s="76"/>
      <c r="H367" s="76"/>
      <c r="I367" s="76"/>
      <c r="J367" s="76"/>
      <c r="K367" s="281"/>
      <c r="L367" s="282"/>
      <c r="M367" s="283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49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280"/>
      <c r="D368" s="74"/>
      <c r="E368" s="74"/>
      <c r="F368" s="75"/>
      <c r="G368" s="76"/>
      <c r="H368" s="76"/>
      <c r="I368" s="76"/>
      <c r="J368" s="76"/>
      <c r="K368" s="281"/>
      <c r="L368" s="282"/>
      <c r="M368" s="283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49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280"/>
      <c r="D369" s="74"/>
      <c r="E369" s="74"/>
      <c r="F369" s="75"/>
      <c r="G369" s="76"/>
      <c r="H369" s="76"/>
      <c r="I369" s="76"/>
      <c r="J369" s="76"/>
      <c r="K369" s="281"/>
      <c r="L369" s="282"/>
      <c r="M369" s="283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49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280"/>
      <c r="D370" s="74"/>
      <c r="E370" s="74"/>
      <c r="F370" s="75"/>
      <c r="G370" s="76"/>
      <c r="H370" s="76"/>
      <c r="I370" s="76"/>
      <c r="J370" s="76"/>
      <c r="K370" s="281"/>
      <c r="L370" s="282"/>
      <c r="M370" s="283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49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280"/>
      <c r="D371" s="74"/>
      <c r="E371" s="74"/>
      <c r="F371" s="75"/>
      <c r="G371" s="76"/>
      <c r="H371" s="76"/>
      <c r="I371" s="76"/>
      <c r="J371" s="76"/>
      <c r="K371" s="281"/>
      <c r="L371" s="282"/>
      <c r="M371" s="283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49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280"/>
      <c r="D372" s="74"/>
      <c r="E372" s="74"/>
      <c r="F372" s="75"/>
      <c r="G372" s="76"/>
      <c r="H372" s="76"/>
      <c r="I372" s="76"/>
      <c r="J372" s="76"/>
      <c r="K372" s="281"/>
      <c r="L372" s="282"/>
      <c r="M372" s="283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49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280"/>
      <c r="D373" s="74"/>
      <c r="E373" s="74"/>
      <c r="F373" s="75"/>
      <c r="G373" s="76"/>
      <c r="H373" s="76"/>
      <c r="I373" s="76"/>
      <c r="J373" s="76"/>
      <c r="K373" s="281"/>
      <c r="L373" s="282"/>
      <c r="M373" s="283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49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280"/>
      <c r="D374" s="74"/>
      <c r="E374" s="74"/>
      <c r="F374" s="75"/>
      <c r="G374" s="76"/>
      <c r="H374" s="76"/>
      <c r="I374" s="76"/>
      <c r="J374" s="76"/>
      <c r="K374" s="281"/>
      <c r="L374" s="282"/>
      <c r="M374" s="283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49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280"/>
      <c r="D375" s="74"/>
      <c r="E375" s="74"/>
      <c r="F375" s="75"/>
      <c r="G375" s="76"/>
      <c r="H375" s="76"/>
      <c r="I375" s="76"/>
      <c r="J375" s="76"/>
      <c r="K375" s="281"/>
      <c r="L375" s="282"/>
      <c r="M375" s="283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49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280"/>
      <c r="D376" s="74"/>
      <c r="E376" s="74"/>
      <c r="F376" s="75"/>
      <c r="G376" s="76"/>
      <c r="H376" s="76"/>
      <c r="I376" s="76"/>
      <c r="J376" s="76"/>
      <c r="K376" s="281"/>
      <c r="L376" s="282"/>
      <c r="M376" s="283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49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280"/>
      <c r="D377" s="74"/>
      <c r="E377" s="74"/>
      <c r="F377" s="75"/>
      <c r="G377" s="76"/>
      <c r="H377" s="76"/>
      <c r="I377" s="76"/>
      <c r="J377" s="76"/>
      <c r="K377" s="281"/>
      <c r="L377" s="282"/>
      <c r="M377" s="283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49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280"/>
      <c r="D378" s="74"/>
      <c r="E378" s="74"/>
      <c r="F378" s="75"/>
      <c r="G378" s="76"/>
      <c r="H378" s="76"/>
      <c r="I378" s="76"/>
      <c r="J378" s="76"/>
      <c r="K378" s="281"/>
      <c r="L378" s="282"/>
      <c r="M378" s="283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49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280"/>
      <c r="D379" s="74"/>
      <c r="E379" s="74"/>
      <c r="F379" s="75"/>
      <c r="G379" s="76"/>
      <c r="H379" s="76"/>
      <c r="I379" s="76"/>
      <c r="J379" s="76"/>
      <c r="K379" s="281"/>
      <c r="L379" s="282"/>
      <c r="M379" s="283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49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280"/>
      <c r="D380" s="74"/>
      <c r="E380" s="74"/>
      <c r="F380" s="75"/>
      <c r="G380" s="76"/>
      <c r="H380" s="76"/>
      <c r="I380" s="76"/>
      <c r="J380" s="76"/>
      <c r="K380" s="281"/>
      <c r="L380" s="282"/>
      <c r="M380" s="283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49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280"/>
      <c r="D381" s="74"/>
      <c r="E381" s="74"/>
      <c r="F381" s="75"/>
      <c r="G381" s="76"/>
      <c r="H381" s="76"/>
      <c r="I381" s="76"/>
      <c r="J381" s="76"/>
      <c r="K381" s="281"/>
      <c r="L381" s="282"/>
      <c r="M381" s="283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49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280"/>
      <c r="D382" s="74"/>
      <c r="E382" s="74"/>
      <c r="F382" s="75"/>
      <c r="G382" s="76"/>
      <c r="H382" s="76"/>
      <c r="I382" s="76"/>
      <c r="J382" s="76"/>
      <c r="K382" s="281"/>
      <c r="L382" s="282"/>
      <c r="M382" s="283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49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280"/>
      <c r="D383" s="74"/>
      <c r="E383" s="74"/>
      <c r="F383" s="75"/>
      <c r="G383" s="76"/>
      <c r="H383" s="76"/>
      <c r="I383" s="76"/>
      <c r="J383" s="76"/>
      <c r="K383" s="281"/>
      <c r="L383" s="282"/>
      <c r="M383" s="283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49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280"/>
      <c r="D384" s="74"/>
      <c r="E384" s="74"/>
      <c r="F384" s="75"/>
      <c r="G384" s="76"/>
      <c r="H384" s="76"/>
      <c r="I384" s="76"/>
      <c r="J384" s="76"/>
      <c r="K384" s="281"/>
      <c r="L384" s="282"/>
      <c r="M384" s="283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49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280"/>
      <c r="D385" s="74"/>
      <c r="E385" s="74"/>
      <c r="F385" s="75"/>
      <c r="G385" s="76"/>
      <c r="H385" s="76"/>
      <c r="I385" s="76"/>
      <c r="J385" s="76"/>
      <c r="K385" s="281"/>
      <c r="L385" s="282"/>
      <c r="M385" s="283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49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280"/>
      <c r="D386" s="74"/>
      <c r="E386" s="74"/>
      <c r="F386" s="75"/>
      <c r="G386" s="76"/>
      <c r="H386" s="76"/>
      <c r="I386" s="76"/>
      <c r="J386" s="76"/>
      <c r="K386" s="281"/>
      <c r="L386" s="282"/>
      <c r="M386" s="283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49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280"/>
      <c r="D387" s="74"/>
      <c r="E387" s="74"/>
      <c r="F387" s="75"/>
      <c r="G387" s="76"/>
      <c r="H387" s="76"/>
      <c r="I387" s="76"/>
      <c r="J387" s="76"/>
      <c r="K387" s="281"/>
      <c r="L387" s="282"/>
      <c r="M387" s="283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49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280"/>
      <c r="D388" s="74"/>
      <c r="E388" s="74"/>
      <c r="F388" s="75"/>
      <c r="G388" s="76"/>
      <c r="H388" s="76"/>
      <c r="I388" s="76"/>
      <c r="J388" s="76"/>
      <c r="K388" s="281"/>
      <c r="L388" s="282"/>
      <c r="M388" s="283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49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280"/>
      <c r="D389" s="74"/>
      <c r="E389" s="74"/>
      <c r="F389" s="75"/>
      <c r="G389" s="76"/>
      <c r="H389" s="76"/>
      <c r="I389" s="76"/>
      <c r="J389" s="76"/>
      <c r="K389" s="281"/>
      <c r="L389" s="282"/>
      <c r="M389" s="283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49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280"/>
      <c r="D390" s="74"/>
      <c r="E390" s="74"/>
      <c r="F390" s="75"/>
      <c r="G390" s="76"/>
      <c r="H390" s="76"/>
      <c r="I390" s="76"/>
      <c r="J390" s="76"/>
      <c r="K390" s="281"/>
      <c r="L390" s="282"/>
      <c r="M390" s="283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49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280"/>
      <c r="D391" s="74"/>
      <c r="E391" s="74"/>
      <c r="F391" s="75"/>
      <c r="G391" s="76"/>
      <c r="H391" s="76"/>
      <c r="I391" s="76"/>
      <c r="J391" s="76"/>
      <c r="K391" s="281"/>
      <c r="L391" s="282"/>
      <c r="M391" s="283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49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280"/>
      <c r="D392" s="74"/>
      <c r="E392" s="74"/>
      <c r="F392" s="75"/>
      <c r="G392" s="76"/>
      <c r="H392" s="76"/>
      <c r="I392" s="76"/>
      <c r="J392" s="76"/>
      <c r="K392" s="281"/>
      <c r="L392" s="282"/>
      <c r="M392" s="283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49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280"/>
      <c r="D393" s="74"/>
      <c r="E393" s="74"/>
      <c r="F393" s="75"/>
      <c r="G393" s="76"/>
      <c r="H393" s="76"/>
      <c r="I393" s="76"/>
      <c r="J393" s="76"/>
      <c r="K393" s="281"/>
      <c r="L393" s="282"/>
      <c r="M393" s="283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49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280"/>
      <c r="D394" s="74"/>
      <c r="E394" s="74"/>
      <c r="F394" s="75"/>
      <c r="G394" s="76"/>
      <c r="H394" s="76"/>
      <c r="I394" s="76"/>
      <c r="J394" s="76"/>
      <c r="K394" s="281"/>
      <c r="L394" s="282"/>
      <c r="M394" s="283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49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280"/>
      <c r="D395" s="74"/>
      <c r="E395" s="74"/>
      <c r="F395" s="75"/>
      <c r="G395" s="76"/>
      <c r="H395" s="76"/>
      <c r="I395" s="76"/>
      <c r="J395" s="76"/>
      <c r="K395" s="281"/>
      <c r="L395" s="282"/>
      <c r="M395" s="283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49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280"/>
      <c r="D396" s="74"/>
      <c r="E396" s="74"/>
      <c r="F396" s="75"/>
      <c r="G396" s="76"/>
      <c r="H396" s="76"/>
      <c r="I396" s="76"/>
      <c r="J396" s="76"/>
      <c r="K396" s="281"/>
      <c r="L396" s="282"/>
      <c r="M396" s="283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49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280"/>
      <c r="D397" s="74"/>
      <c r="E397" s="74"/>
      <c r="F397" s="75"/>
      <c r="G397" s="76"/>
      <c r="H397" s="76"/>
      <c r="I397" s="76"/>
      <c r="J397" s="76"/>
      <c r="K397" s="281"/>
      <c r="L397" s="282"/>
      <c r="M397" s="283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49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280"/>
      <c r="D398" s="74"/>
      <c r="E398" s="74"/>
      <c r="F398" s="75"/>
      <c r="G398" s="76"/>
      <c r="H398" s="76"/>
      <c r="I398" s="76"/>
      <c r="J398" s="76"/>
      <c r="K398" s="281"/>
      <c r="L398" s="282"/>
      <c r="M398" s="283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49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280"/>
      <c r="D399" s="74"/>
      <c r="E399" s="74"/>
      <c r="F399" s="75"/>
      <c r="G399" s="76"/>
      <c r="H399" s="76"/>
      <c r="I399" s="76"/>
      <c r="J399" s="76"/>
      <c r="K399" s="281"/>
      <c r="L399" s="282"/>
      <c r="M399" s="283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49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280"/>
      <c r="D400" s="74"/>
      <c r="E400" s="74"/>
      <c r="F400" s="75"/>
      <c r="G400" s="76"/>
      <c r="H400" s="76"/>
      <c r="I400" s="76"/>
      <c r="J400" s="76"/>
      <c r="K400" s="281"/>
      <c r="L400" s="282"/>
      <c r="M400" s="283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49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280"/>
      <c r="D401" s="74"/>
      <c r="E401" s="74"/>
      <c r="F401" s="75"/>
      <c r="G401" s="76"/>
      <c r="H401" s="76"/>
      <c r="I401" s="76"/>
      <c r="J401" s="76"/>
      <c r="K401" s="281"/>
      <c r="L401" s="282"/>
      <c r="M401" s="283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49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280"/>
      <c r="D402" s="74"/>
      <c r="E402" s="74"/>
      <c r="F402" s="75"/>
      <c r="G402" s="76"/>
      <c r="H402" s="76"/>
      <c r="I402" s="76"/>
      <c r="J402" s="76"/>
      <c r="K402" s="281"/>
      <c r="L402" s="282"/>
      <c r="M402" s="283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49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280"/>
      <c r="D403" s="74"/>
      <c r="E403" s="74"/>
      <c r="F403" s="75"/>
      <c r="G403" s="76"/>
      <c r="H403" s="76"/>
      <c r="I403" s="76"/>
      <c r="J403" s="76"/>
      <c r="K403" s="281"/>
      <c r="L403" s="282"/>
      <c r="M403" s="283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49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280"/>
      <c r="D404" s="74"/>
      <c r="E404" s="74"/>
      <c r="F404" s="75"/>
      <c r="G404" s="76"/>
      <c r="H404" s="76"/>
      <c r="I404" s="76"/>
      <c r="J404" s="76"/>
      <c r="K404" s="281"/>
      <c r="L404" s="282"/>
      <c r="M404" s="283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49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280"/>
      <c r="D405" s="74"/>
      <c r="E405" s="74"/>
      <c r="F405" s="75"/>
      <c r="G405" s="76"/>
      <c r="H405" s="76"/>
      <c r="I405" s="76"/>
      <c r="J405" s="76"/>
      <c r="K405" s="281"/>
      <c r="L405" s="282"/>
      <c r="M405" s="283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49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280"/>
      <c r="D406" s="74"/>
      <c r="E406" s="74"/>
      <c r="F406" s="75"/>
      <c r="G406" s="76"/>
      <c r="H406" s="76"/>
      <c r="I406" s="76"/>
      <c r="J406" s="76"/>
      <c r="K406" s="281"/>
      <c r="L406" s="282"/>
      <c r="M406" s="283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49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280"/>
      <c r="D407" s="74"/>
      <c r="E407" s="74"/>
      <c r="F407" s="75"/>
      <c r="G407" s="76"/>
      <c r="H407" s="76"/>
      <c r="I407" s="76"/>
      <c r="J407" s="76"/>
      <c r="K407" s="281"/>
      <c r="L407" s="282"/>
      <c r="M407" s="283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49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280"/>
      <c r="D408" s="74"/>
      <c r="E408" s="74"/>
      <c r="F408" s="75"/>
      <c r="G408" s="76"/>
      <c r="H408" s="76"/>
      <c r="I408" s="76"/>
      <c r="J408" s="76"/>
      <c r="K408" s="281"/>
      <c r="L408" s="282"/>
      <c r="M408" s="283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49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280"/>
      <c r="D409" s="74"/>
      <c r="E409" s="74"/>
      <c r="F409" s="75"/>
      <c r="G409" s="76"/>
      <c r="H409" s="76"/>
      <c r="I409" s="76"/>
      <c r="J409" s="76"/>
      <c r="K409" s="281"/>
      <c r="L409" s="282"/>
      <c r="M409" s="283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49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280"/>
      <c r="D410" s="74"/>
      <c r="E410" s="74"/>
      <c r="F410" s="75"/>
      <c r="G410" s="76"/>
      <c r="H410" s="76"/>
      <c r="I410" s="76"/>
      <c r="J410" s="76"/>
      <c r="K410" s="281"/>
      <c r="L410" s="282"/>
      <c r="M410" s="283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49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280"/>
      <c r="D411" s="74"/>
      <c r="E411" s="74"/>
      <c r="F411" s="75"/>
      <c r="G411" s="76"/>
      <c r="H411" s="76"/>
      <c r="I411" s="76"/>
      <c r="J411" s="76"/>
      <c r="K411" s="281"/>
      <c r="L411" s="282"/>
      <c r="M411" s="283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49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280"/>
      <c r="D412" s="74"/>
      <c r="E412" s="74"/>
      <c r="F412" s="75"/>
      <c r="G412" s="76"/>
      <c r="H412" s="76"/>
      <c r="I412" s="76"/>
      <c r="J412" s="76"/>
      <c r="K412" s="281"/>
      <c r="L412" s="282"/>
      <c r="M412" s="283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49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280"/>
      <c r="D413" s="74"/>
      <c r="E413" s="74"/>
      <c r="F413" s="75"/>
      <c r="G413" s="76"/>
      <c r="H413" s="76"/>
      <c r="I413" s="76"/>
      <c r="J413" s="76"/>
      <c r="K413" s="281"/>
      <c r="L413" s="282"/>
      <c r="M413" s="283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49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280"/>
      <c r="D414" s="74"/>
      <c r="E414" s="74"/>
      <c r="F414" s="75"/>
      <c r="G414" s="76"/>
      <c r="H414" s="76"/>
      <c r="I414" s="76"/>
      <c r="J414" s="76"/>
      <c r="K414" s="281"/>
      <c r="L414" s="282"/>
      <c r="M414" s="283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49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280"/>
      <c r="D415" s="74"/>
      <c r="E415" s="74"/>
      <c r="F415" s="75"/>
      <c r="G415" s="76"/>
      <c r="H415" s="76"/>
      <c r="I415" s="76"/>
      <c r="J415" s="76"/>
      <c r="K415" s="281"/>
      <c r="L415" s="282"/>
      <c r="M415" s="283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49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280"/>
      <c r="D416" s="74"/>
      <c r="E416" s="74"/>
      <c r="F416" s="75"/>
      <c r="G416" s="76"/>
      <c r="H416" s="76"/>
      <c r="I416" s="76"/>
      <c r="J416" s="76"/>
      <c r="K416" s="281"/>
      <c r="L416" s="282"/>
      <c r="M416" s="283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49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280"/>
      <c r="D417" s="74"/>
      <c r="E417" s="74"/>
      <c r="F417" s="75"/>
      <c r="G417" s="76"/>
      <c r="H417" s="76"/>
      <c r="I417" s="76"/>
      <c r="J417" s="76"/>
      <c r="K417" s="281"/>
      <c r="L417" s="282"/>
      <c r="M417" s="283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49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280"/>
      <c r="D418" s="74"/>
      <c r="E418" s="74"/>
      <c r="F418" s="75"/>
      <c r="G418" s="76"/>
      <c r="H418" s="76"/>
      <c r="I418" s="76"/>
      <c r="J418" s="76"/>
      <c r="K418" s="281"/>
      <c r="L418" s="282"/>
      <c r="M418" s="283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49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280"/>
      <c r="D419" s="74"/>
      <c r="E419" s="74"/>
      <c r="F419" s="75"/>
      <c r="G419" s="76"/>
      <c r="H419" s="76"/>
      <c r="I419" s="76"/>
      <c r="J419" s="76"/>
      <c r="K419" s="281"/>
      <c r="L419" s="282"/>
      <c r="M419" s="283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49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280"/>
      <c r="D420" s="74"/>
      <c r="E420" s="74"/>
      <c r="F420" s="75"/>
      <c r="G420" s="76"/>
      <c r="H420" s="76"/>
      <c r="I420" s="76"/>
      <c r="J420" s="76"/>
      <c r="K420" s="281"/>
      <c r="L420" s="282"/>
      <c r="M420" s="283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49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280"/>
      <c r="D421" s="74"/>
      <c r="E421" s="74"/>
      <c r="F421" s="75"/>
      <c r="G421" s="76"/>
      <c r="H421" s="76"/>
      <c r="I421" s="76"/>
      <c r="J421" s="76"/>
      <c r="K421" s="281"/>
      <c r="L421" s="282"/>
      <c r="M421" s="283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49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280"/>
      <c r="D422" s="74"/>
      <c r="E422" s="74"/>
      <c r="F422" s="75"/>
      <c r="G422" s="76"/>
      <c r="H422" s="76"/>
      <c r="I422" s="76"/>
      <c r="J422" s="76"/>
      <c r="K422" s="281"/>
      <c r="L422" s="282"/>
      <c r="M422" s="283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49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280"/>
      <c r="D423" s="74"/>
      <c r="E423" s="74"/>
      <c r="F423" s="75"/>
      <c r="G423" s="76"/>
      <c r="H423" s="76"/>
      <c r="I423" s="76"/>
      <c r="J423" s="76"/>
      <c r="K423" s="281"/>
      <c r="L423" s="282"/>
      <c r="M423" s="283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49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280"/>
      <c r="D424" s="74"/>
      <c r="E424" s="74"/>
      <c r="F424" s="75"/>
      <c r="G424" s="76"/>
      <c r="H424" s="76"/>
      <c r="I424" s="76"/>
      <c r="J424" s="76"/>
      <c r="K424" s="281"/>
      <c r="L424" s="282"/>
      <c r="M424" s="283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49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280"/>
      <c r="D425" s="74"/>
      <c r="E425" s="74"/>
      <c r="F425" s="75"/>
      <c r="G425" s="76"/>
      <c r="H425" s="76"/>
      <c r="I425" s="76"/>
      <c r="J425" s="76"/>
      <c r="K425" s="281"/>
      <c r="L425" s="282"/>
      <c r="M425" s="283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49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280"/>
      <c r="D426" s="74"/>
      <c r="E426" s="74"/>
      <c r="F426" s="75"/>
      <c r="G426" s="76"/>
      <c r="H426" s="76"/>
      <c r="I426" s="76"/>
      <c r="J426" s="76"/>
      <c r="K426" s="281"/>
      <c r="L426" s="282"/>
      <c r="M426" s="283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49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280"/>
      <c r="D427" s="74"/>
      <c r="E427" s="74"/>
      <c r="F427" s="75"/>
      <c r="G427" s="76"/>
      <c r="H427" s="76"/>
      <c r="I427" s="76"/>
      <c r="J427" s="76"/>
      <c r="K427" s="281"/>
      <c r="L427" s="282"/>
      <c r="M427" s="283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49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280"/>
      <c r="D428" s="74"/>
      <c r="E428" s="74"/>
      <c r="F428" s="75"/>
      <c r="G428" s="76"/>
      <c r="H428" s="76"/>
      <c r="I428" s="76"/>
      <c r="J428" s="76"/>
      <c r="K428" s="281"/>
      <c r="L428" s="282"/>
      <c r="M428" s="283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49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280"/>
      <c r="D429" s="74"/>
      <c r="E429" s="74"/>
      <c r="F429" s="75"/>
      <c r="G429" s="76"/>
      <c r="H429" s="76"/>
      <c r="I429" s="76"/>
      <c r="J429" s="76"/>
      <c r="K429" s="281"/>
      <c r="L429" s="282"/>
      <c r="M429" s="283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49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280"/>
      <c r="D430" s="74"/>
      <c r="E430" s="74"/>
      <c r="F430" s="75"/>
      <c r="G430" s="76"/>
      <c r="H430" s="76"/>
      <c r="I430" s="76"/>
      <c r="J430" s="76"/>
      <c r="K430" s="281"/>
      <c r="L430" s="282"/>
      <c r="M430" s="283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49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280"/>
      <c r="D431" s="74"/>
      <c r="E431" s="74"/>
      <c r="F431" s="75"/>
      <c r="G431" s="76"/>
      <c r="H431" s="76"/>
      <c r="I431" s="76"/>
      <c r="J431" s="76"/>
      <c r="K431" s="281"/>
      <c r="L431" s="282"/>
      <c r="M431" s="283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49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280"/>
      <c r="D432" s="74"/>
      <c r="E432" s="74"/>
      <c r="F432" s="75"/>
      <c r="G432" s="76"/>
      <c r="H432" s="76"/>
      <c r="I432" s="76"/>
      <c r="J432" s="76"/>
      <c r="K432" s="281"/>
      <c r="L432" s="282"/>
      <c r="M432" s="283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49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280"/>
      <c r="D433" s="74"/>
      <c r="E433" s="74"/>
      <c r="F433" s="75"/>
      <c r="G433" s="76"/>
      <c r="H433" s="76"/>
      <c r="I433" s="76"/>
      <c r="J433" s="76"/>
      <c r="K433" s="281"/>
      <c r="L433" s="282"/>
      <c r="M433" s="283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49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280"/>
      <c r="D434" s="74"/>
      <c r="E434" s="74"/>
      <c r="F434" s="75"/>
      <c r="G434" s="76"/>
      <c r="H434" s="76"/>
      <c r="I434" s="76"/>
      <c r="J434" s="76"/>
      <c r="K434" s="281"/>
      <c r="L434" s="282"/>
      <c r="M434" s="283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49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280"/>
      <c r="D435" s="74"/>
      <c r="E435" s="74"/>
      <c r="F435" s="75"/>
      <c r="G435" s="76"/>
      <c r="H435" s="76"/>
      <c r="I435" s="76"/>
      <c r="J435" s="76"/>
      <c r="K435" s="281"/>
      <c r="L435" s="282"/>
      <c r="M435" s="283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49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280"/>
      <c r="D436" s="74"/>
      <c r="E436" s="74"/>
      <c r="F436" s="75"/>
      <c r="G436" s="76"/>
      <c r="H436" s="76"/>
      <c r="I436" s="76"/>
      <c r="J436" s="76"/>
      <c r="K436" s="281"/>
      <c r="L436" s="282"/>
      <c r="M436" s="283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49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280"/>
      <c r="D437" s="74"/>
      <c r="E437" s="74"/>
      <c r="F437" s="75"/>
      <c r="G437" s="76"/>
      <c r="H437" s="76"/>
      <c r="I437" s="76"/>
      <c r="J437" s="76"/>
      <c r="K437" s="281"/>
      <c r="L437" s="282"/>
      <c r="M437" s="283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49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280"/>
      <c r="D438" s="74"/>
      <c r="E438" s="74"/>
      <c r="F438" s="75"/>
      <c r="G438" s="76"/>
      <c r="H438" s="76"/>
      <c r="I438" s="76"/>
      <c r="J438" s="76"/>
      <c r="K438" s="281"/>
      <c r="L438" s="282"/>
      <c r="M438" s="283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49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280"/>
      <c r="D439" s="74"/>
      <c r="E439" s="74"/>
      <c r="F439" s="75"/>
      <c r="G439" s="76"/>
      <c r="H439" s="76"/>
      <c r="I439" s="76"/>
      <c r="J439" s="76"/>
      <c r="K439" s="281"/>
      <c r="L439" s="282"/>
      <c r="M439" s="283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49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280"/>
      <c r="D440" s="74"/>
      <c r="E440" s="74"/>
      <c r="F440" s="75"/>
      <c r="G440" s="76"/>
      <c r="H440" s="76"/>
      <c r="I440" s="76"/>
      <c r="J440" s="76"/>
      <c r="K440" s="281"/>
      <c r="L440" s="282"/>
      <c r="M440" s="283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49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280"/>
      <c r="D441" s="74"/>
      <c r="E441" s="74"/>
      <c r="F441" s="75"/>
      <c r="G441" s="76"/>
      <c r="H441" s="76"/>
      <c r="I441" s="76"/>
      <c r="J441" s="76"/>
      <c r="K441" s="281"/>
      <c r="L441" s="282"/>
      <c r="M441" s="283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49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280"/>
      <c r="D442" s="74"/>
      <c r="E442" s="74"/>
      <c r="F442" s="75"/>
      <c r="G442" s="76"/>
      <c r="H442" s="76"/>
      <c r="I442" s="76"/>
      <c r="J442" s="76"/>
      <c r="K442" s="281"/>
      <c r="L442" s="282"/>
      <c r="M442" s="283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49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280"/>
      <c r="D443" s="74"/>
      <c r="E443" s="74"/>
      <c r="F443" s="75"/>
      <c r="G443" s="76"/>
      <c r="H443" s="76"/>
      <c r="I443" s="76"/>
      <c r="J443" s="76"/>
      <c r="K443" s="281"/>
      <c r="L443" s="282"/>
      <c r="M443" s="283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49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280"/>
      <c r="D444" s="74"/>
      <c r="E444" s="74"/>
      <c r="F444" s="75"/>
      <c r="G444" s="76"/>
      <c r="H444" s="76"/>
      <c r="I444" s="76"/>
      <c r="J444" s="76"/>
      <c r="K444" s="281"/>
      <c r="L444" s="282"/>
      <c r="M444" s="283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49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280"/>
      <c r="D445" s="74"/>
      <c r="E445" s="74"/>
      <c r="F445" s="75"/>
      <c r="G445" s="76"/>
      <c r="H445" s="76"/>
      <c r="I445" s="76"/>
      <c r="J445" s="76"/>
      <c r="K445" s="281"/>
      <c r="L445" s="282"/>
      <c r="M445" s="283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49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280"/>
      <c r="D446" s="74"/>
      <c r="E446" s="74"/>
      <c r="F446" s="75"/>
      <c r="G446" s="76"/>
      <c r="H446" s="76"/>
      <c r="I446" s="76"/>
      <c r="J446" s="76"/>
      <c r="K446" s="281"/>
      <c r="L446" s="282"/>
      <c r="M446" s="283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49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280"/>
      <c r="D447" s="74"/>
      <c r="E447" s="74"/>
      <c r="F447" s="75"/>
      <c r="G447" s="76"/>
      <c r="H447" s="76"/>
      <c r="I447" s="76"/>
      <c r="J447" s="76"/>
      <c r="K447" s="281"/>
      <c r="L447" s="282"/>
      <c r="M447" s="283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49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280"/>
      <c r="D448" s="74"/>
      <c r="E448" s="74"/>
      <c r="F448" s="75"/>
      <c r="G448" s="76"/>
      <c r="H448" s="76"/>
      <c r="I448" s="76"/>
      <c r="J448" s="76"/>
      <c r="K448" s="281"/>
      <c r="L448" s="282"/>
      <c r="M448" s="283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49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280"/>
      <c r="D449" s="74"/>
      <c r="E449" s="74"/>
      <c r="F449" s="75"/>
      <c r="G449" s="76"/>
      <c r="H449" s="76"/>
      <c r="I449" s="76"/>
      <c r="J449" s="76"/>
      <c r="K449" s="281"/>
      <c r="L449" s="282"/>
      <c r="M449" s="283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49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280"/>
      <c r="D450" s="74"/>
      <c r="E450" s="74"/>
      <c r="F450" s="75"/>
      <c r="G450" s="76"/>
      <c r="H450" s="76"/>
      <c r="I450" s="76"/>
      <c r="J450" s="76"/>
      <c r="K450" s="281"/>
      <c r="L450" s="282"/>
      <c r="M450" s="283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49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280"/>
      <c r="D451" s="74"/>
      <c r="E451" s="74"/>
      <c r="F451" s="75"/>
      <c r="G451" s="76"/>
      <c r="H451" s="76"/>
      <c r="I451" s="76"/>
      <c r="J451" s="76"/>
      <c r="K451" s="281"/>
      <c r="L451" s="282"/>
      <c r="M451" s="283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49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280"/>
      <c r="D452" s="74"/>
      <c r="E452" s="74"/>
      <c r="F452" s="75"/>
      <c r="G452" s="76"/>
      <c r="H452" s="76"/>
      <c r="I452" s="76"/>
      <c r="J452" s="76"/>
      <c r="K452" s="281"/>
      <c r="L452" s="282"/>
      <c r="M452" s="283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49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280"/>
      <c r="D453" s="74"/>
      <c r="E453" s="74"/>
      <c r="F453" s="75"/>
      <c r="G453" s="76"/>
      <c r="H453" s="76"/>
      <c r="I453" s="76"/>
      <c r="J453" s="76"/>
      <c r="K453" s="281"/>
      <c r="L453" s="282"/>
      <c r="M453" s="283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49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280"/>
      <c r="D454" s="74"/>
      <c r="E454" s="74"/>
      <c r="F454" s="75"/>
      <c r="G454" s="76"/>
      <c r="H454" s="76"/>
      <c r="I454" s="76"/>
      <c r="J454" s="76"/>
      <c r="K454" s="281"/>
      <c r="L454" s="282"/>
      <c r="M454" s="283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49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280"/>
      <c r="D455" s="74"/>
      <c r="E455" s="74"/>
      <c r="F455" s="75"/>
      <c r="G455" s="76"/>
      <c r="H455" s="76"/>
      <c r="I455" s="76"/>
      <c r="J455" s="76"/>
      <c r="K455" s="281"/>
      <c r="L455" s="282"/>
      <c r="M455" s="283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49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280"/>
      <c r="D456" s="74"/>
      <c r="E456" s="74"/>
      <c r="F456" s="75"/>
      <c r="G456" s="76"/>
      <c r="H456" s="76"/>
      <c r="I456" s="76"/>
      <c r="J456" s="76"/>
      <c r="K456" s="281"/>
      <c r="L456" s="282"/>
      <c r="M456" s="283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49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280"/>
      <c r="D457" s="74"/>
      <c r="E457" s="74"/>
      <c r="F457" s="75"/>
      <c r="G457" s="76"/>
      <c r="H457" s="76"/>
      <c r="I457" s="76"/>
      <c r="J457" s="76"/>
      <c r="K457" s="281"/>
      <c r="L457" s="282"/>
      <c r="M457" s="283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49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280"/>
      <c r="D458" s="74"/>
      <c r="E458" s="74"/>
      <c r="F458" s="75"/>
      <c r="G458" s="76"/>
      <c r="H458" s="76"/>
      <c r="I458" s="76"/>
      <c r="J458" s="76"/>
      <c r="K458" s="281"/>
      <c r="L458" s="282"/>
      <c r="M458" s="283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49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280"/>
      <c r="D459" s="74"/>
      <c r="E459" s="74"/>
      <c r="F459" s="75"/>
      <c r="G459" s="76"/>
      <c r="H459" s="76"/>
      <c r="I459" s="76"/>
      <c r="J459" s="76"/>
      <c r="K459" s="281"/>
      <c r="L459" s="282"/>
      <c r="M459" s="283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49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280"/>
      <c r="D460" s="74"/>
      <c r="E460" s="74"/>
      <c r="F460" s="75"/>
      <c r="G460" s="76"/>
      <c r="H460" s="76"/>
      <c r="I460" s="76"/>
      <c r="J460" s="76"/>
      <c r="K460" s="281"/>
      <c r="L460" s="282"/>
      <c r="M460" s="283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49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280"/>
      <c r="D461" s="74"/>
      <c r="E461" s="74"/>
      <c r="F461" s="75"/>
      <c r="G461" s="76"/>
      <c r="H461" s="76"/>
      <c r="I461" s="76"/>
      <c r="J461" s="76"/>
      <c r="K461" s="281"/>
      <c r="L461" s="282"/>
      <c r="M461" s="283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49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280"/>
      <c r="D462" s="74"/>
      <c r="E462" s="74"/>
      <c r="F462" s="75"/>
      <c r="G462" s="76"/>
      <c r="H462" s="76"/>
      <c r="I462" s="76"/>
      <c r="J462" s="76"/>
      <c r="K462" s="281"/>
      <c r="L462" s="282"/>
      <c r="M462" s="283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49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280"/>
      <c r="D463" s="74"/>
      <c r="E463" s="74"/>
      <c r="F463" s="75"/>
      <c r="G463" s="76"/>
      <c r="H463" s="76"/>
      <c r="I463" s="76"/>
      <c r="J463" s="76"/>
      <c r="K463" s="281"/>
      <c r="L463" s="282"/>
      <c r="M463" s="283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49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81"/>
      <c r="L464" s="282"/>
      <c r="M464" s="283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49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81"/>
      <c r="L465" s="282"/>
      <c r="M465" s="283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49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81"/>
      <c r="L466" s="282"/>
      <c r="M466" s="283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49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81"/>
      <c r="L467" s="282"/>
      <c r="M467" s="283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49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81"/>
      <c r="L468" s="282"/>
      <c r="M468" s="283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49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81"/>
      <c r="L469" s="282"/>
      <c r="M469" s="283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49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81"/>
      <c r="L470" s="282"/>
      <c r="M470" s="283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49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81"/>
      <c r="L471" s="282"/>
      <c r="M471" s="283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49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81"/>
      <c r="L472" s="282"/>
      <c r="M472" s="283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49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81"/>
      <c r="L473" s="282"/>
      <c r="M473" s="283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49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81"/>
      <c r="L474" s="282"/>
      <c r="M474" s="283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49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81"/>
      <c r="L475" s="282"/>
      <c r="M475" s="283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49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81"/>
      <c r="L476" s="282"/>
      <c r="M476" s="283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49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81"/>
      <c r="L477" s="282"/>
      <c r="M477" s="283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49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81"/>
      <c r="L478" s="282"/>
      <c r="M478" s="283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49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81"/>
      <c r="L479" s="282"/>
      <c r="M479" s="283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49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81"/>
      <c r="L480" s="282"/>
      <c r="M480" s="283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49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81"/>
      <c r="L481" s="282"/>
      <c r="M481" s="283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49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81"/>
      <c r="L482" s="282"/>
      <c r="M482" s="283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49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81"/>
      <c r="L483" s="282"/>
      <c r="M483" s="283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49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81"/>
      <c r="L484" s="282"/>
      <c r="M484" s="283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49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81"/>
      <c r="L485" s="282"/>
      <c r="M485" s="283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49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81"/>
      <c r="L486" s="282"/>
      <c r="M486" s="283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49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81"/>
      <c r="L487" s="282"/>
      <c r="M487" s="283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49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81"/>
      <c r="L488" s="282"/>
      <c r="M488" s="283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49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81"/>
      <c r="L489" s="282"/>
      <c r="M489" s="283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49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81"/>
      <c r="L490" s="282"/>
      <c r="M490" s="283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49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81"/>
      <c r="L491" s="282"/>
      <c r="M491" s="283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49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81"/>
      <c r="L492" s="282"/>
      <c r="M492" s="283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49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81"/>
      <c r="L493" s="282"/>
      <c r="M493" s="283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49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81"/>
      <c r="L494" s="282"/>
      <c r="M494" s="283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49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81"/>
      <c r="L495" s="282"/>
      <c r="M495" s="283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49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81"/>
      <c r="L496" s="282"/>
      <c r="M496" s="283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49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81"/>
      <c r="L497" s="282"/>
      <c r="M497" s="283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49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81"/>
      <c r="L498" s="282"/>
      <c r="M498" s="283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49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81"/>
      <c r="L499" s="282"/>
      <c r="M499" s="283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49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81"/>
      <c r="L500" s="282"/>
      <c r="M500" s="283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49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81"/>
      <c r="L501" s="282"/>
      <c r="M501" s="283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49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81"/>
      <c r="L502" s="282"/>
      <c r="M502" s="283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49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81"/>
      <c r="L503" s="282"/>
      <c r="M503" s="283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49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81"/>
      <c r="L504" s="282"/>
      <c r="M504" s="283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49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81"/>
      <c r="L505" s="282"/>
      <c r="M505" s="283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49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81"/>
      <c r="L506" s="282"/>
      <c r="M506" s="283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49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81"/>
      <c r="L507" s="282"/>
      <c r="M507" s="283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49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81"/>
      <c r="L508" s="282"/>
      <c r="M508" s="283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49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81"/>
      <c r="L509" s="282"/>
      <c r="M509" s="283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49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81"/>
      <c r="L510" s="282"/>
      <c r="M510" s="283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49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81"/>
      <c r="L511" s="282"/>
      <c r="M511" s="283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49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81"/>
      <c r="L512" s="282"/>
      <c r="M512" s="283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49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81"/>
      <c r="L513" s="282"/>
      <c r="M513" s="283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49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81"/>
      <c r="L514" s="282"/>
      <c r="M514" s="283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49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81"/>
      <c r="L515" s="282"/>
      <c r="M515" s="283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49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81"/>
      <c r="L516" s="282"/>
      <c r="M516" s="283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49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81"/>
      <c r="L517" s="282"/>
      <c r="M517" s="283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49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81"/>
      <c r="L518" s="282"/>
      <c r="M518" s="283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49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81"/>
      <c r="L519" s="282"/>
      <c r="M519" s="283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49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81"/>
      <c r="L520" s="282"/>
      <c r="M520" s="283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49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81"/>
      <c r="L521" s="282"/>
      <c r="M521" s="283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49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81"/>
      <c r="L522" s="282"/>
      <c r="M522" s="283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49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81"/>
      <c r="L523" s="282"/>
      <c r="M523" s="283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49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81"/>
      <c r="L524" s="282"/>
      <c r="M524" s="283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49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81"/>
      <c r="L525" s="282"/>
      <c r="M525" s="283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49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81"/>
      <c r="L526" s="282"/>
      <c r="M526" s="283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49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81"/>
      <c r="L527" s="282"/>
      <c r="M527" s="283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49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81"/>
      <c r="L528" s="282"/>
      <c r="M528" s="283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49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81"/>
      <c r="L529" s="282"/>
      <c r="M529" s="283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49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81"/>
      <c r="L530" s="282"/>
      <c r="M530" s="283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49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81"/>
      <c r="L531" s="282"/>
      <c r="M531" s="283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49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81"/>
      <c r="L532" s="282"/>
      <c r="M532" s="283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49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81"/>
      <c r="L533" s="282"/>
      <c r="M533" s="283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49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81"/>
      <c r="L534" s="282"/>
      <c r="M534" s="283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49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81"/>
      <c r="L535" s="282"/>
      <c r="M535" s="283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49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81"/>
      <c r="L536" s="282"/>
      <c r="M536" s="283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49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81"/>
      <c r="L537" s="282"/>
      <c r="M537" s="283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49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81"/>
      <c r="L538" s="282"/>
      <c r="M538" s="283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49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81"/>
      <c r="L539" s="282"/>
      <c r="M539" s="283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49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81"/>
      <c r="L540" s="282"/>
      <c r="M540" s="283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49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81"/>
      <c r="L541" s="282"/>
      <c r="M541" s="283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49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81"/>
      <c r="L542" s="282"/>
      <c r="M542" s="283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49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81"/>
      <c r="L543" s="282"/>
      <c r="M543" s="283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49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81"/>
      <c r="L544" s="282"/>
      <c r="M544" s="283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49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81"/>
      <c r="L545" s="282"/>
      <c r="M545" s="283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49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81"/>
      <c r="L546" s="282"/>
      <c r="M546" s="283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49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81"/>
      <c r="L547" s="282"/>
      <c r="M547" s="283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49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81"/>
      <c r="L548" s="282"/>
      <c r="M548" s="283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49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81"/>
      <c r="L549" s="282"/>
      <c r="M549" s="283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49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81"/>
      <c r="L550" s="282"/>
      <c r="M550" s="283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49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81"/>
      <c r="L551" s="282"/>
      <c r="M551" s="283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49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81"/>
      <c r="L552" s="282"/>
      <c r="M552" s="283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49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81"/>
      <c r="L553" s="282"/>
      <c r="M553" s="283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49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81"/>
      <c r="L554" s="282"/>
      <c r="M554" s="283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49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81"/>
      <c r="L555" s="282"/>
      <c r="M555" s="283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49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81"/>
      <c r="L556" s="282"/>
      <c r="M556" s="283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49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81"/>
      <c r="L557" s="282"/>
      <c r="M557" s="283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49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81"/>
      <c r="L558" s="282"/>
      <c r="M558" s="283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49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81"/>
      <c r="L559" s="282"/>
      <c r="M559" s="283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49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81"/>
      <c r="L560" s="282"/>
      <c r="M560" s="283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49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81"/>
      <c r="L561" s="282"/>
      <c r="M561" s="283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49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81"/>
      <c r="L562" s="282"/>
      <c r="M562" s="283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49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81"/>
      <c r="L563" s="282"/>
      <c r="M563" s="283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49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81"/>
      <c r="L564" s="282"/>
      <c r="M564" s="283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49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81"/>
      <c r="L565" s="282"/>
      <c r="M565" s="283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49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81"/>
      <c r="L566" s="282"/>
      <c r="M566" s="283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49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81"/>
      <c r="L567" s="282"/>
      <c r="M567" s="283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49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81"/>
      <c r="L568" s="282"/>
      <c r="M568" s="283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49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81"/>
      <c r="L569" s="282"/>
      <c r="M569" s="283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49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81"/>
      <c r="L570" s="282"/>
      <c r="M570" s="283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49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81"/>
      <c r="L571" s="282"/>
      <c r="M571" s="283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49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81"/>
      <c r="L572" s="282"/>
      <c r="M572" s="283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49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81"/>
      <c r="L573" s="282"/>
      <c r="M573" s="283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49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81"/>
      <c r="L574" s="282"/>
      <c r="M574" s="283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49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81"/>
      <c r="L575" s="282"/>
      <c r="M575" s="283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49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81"/>
      <c r="L576" s="282"/>
      <c r="M576" s="283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49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81"/>
      <c r="L577" s="282"/>
      <c r="M577" s="283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49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81"/>
      <c r="L578" s="282"/>
      <c r="M578" s="283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49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81"/>
      <c r="L579" s="282"/>
      <c r="M579" s="283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49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81"/>
      <c r="L580" s="282"/>
      <c r="M580" s="283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49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81"/>
      <c r="L581" s="282"/>
      <c r="M581" s="283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49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81"/>
      <c r="L582" s="282"/>
      <c r="M582" s="283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49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81"/>
      <c r="L583" s="282"/>
      <c r="M583" s="283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49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81"/>
      <c r="L584" s="282"/>
      <c r="M584" s="283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49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81"/>
      <c r="L585" s="282"/>
      <c r="M585" s="283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49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81"/>
      <c r="L586" s="282"/>
      <c r="M586" s="283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49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81"/>
      <c r="L587" s="282"/>
      <c r="M587" s="283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49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81"/>
      <c r="L588" s="282"/>
      <c r="M588" s="283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49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81"/>
      <c r="L589" s="282"/>
      <c r="M589" s="283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49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81"/>
      <c r="L590" s="282"/>
      <c r="M590" s="283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49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81"/>
      <c r="L591" s="282"/>
      <c r="M591" s="283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49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81"/>
      <c r="L592" s="282"/>
      <c r="M592" s="283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49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81"/>
      <c r="L593" s="282"/>
      <c r="M593" s="283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49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81"/>
      <c r="L594" s="282"/>
      <c r="M594" s="283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49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81"/>
      <c r="L595" s="282"/>
      <c r="M595" s="283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49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81"/>
      <c r="L596" s="282"/>
      <c r="M596" s="283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49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81"/>
      <c r="L597" s="282"/>
      <c r="M597" s="283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49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81"/>
      <c r="L598" s="282"/>
      <c r="M598" s="283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49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81"/>
      <c r="L599" s="282"/>
      <c r="M599" s="283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49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81"/>
      <c r="L600" s="282"/>
      <c r="M600" s="283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49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81"/>
      <c r="L601" s="282"/>
      <c r="M601" s="283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49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81"/>
      <c r="L602" s="282"/>
      <c r="M602" s="283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49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81"/>
      <c r="L603" s="282"/>
      <c r="M603" s="283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49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81"/>
      <c r="L604" s="282"/>
      <c r="M604" s="283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49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81"/>
      <c r="L605" s="282"/>
      <c r="M605" s="283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49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81"/>
      <c r="L606" s="282"/>
      <c r="M606" s="283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49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81"/>
      <c r="L607" s="282"/>
      <c r="M607" s="283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49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81"/>
      <c r="L608" s="282"/>
      <c r="M608" s="283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49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81"/>
      <c r="L609" s="282"/>
      <c r="M609" s="283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49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81"/>
      <c r="L610" s="282"/>
      <c r="M610" s="283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49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81"/>
      <c r="L611" s="282"/>
      <c r="M611" s="283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49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81"/>
      <c r="L612" s="282"/>
      <c r="M612" s="283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49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81"/>
      <c r="L613" s="282"/>
      <c r="M613" s="283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49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81"/>
      <c r="L614" s="282"/>
      <c r="M614" s="283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49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81"/>
      <c r="L615" s="282"/>
      <c r="M615" s="283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49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81"/>
      <c r="L616" s="282"/>
      <c r="M616" s="283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49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81"/>
      <c r="L617" s="282"/>
      <c r="M617" s="283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49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81"/>
      <c r="L618" s="282"/>
      <c r="M618" s="283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49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81"/>
      <c r="L619" s="282"/>
      <c r="M619" s="283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49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81"/>
      <c r="L620" s="282"/>
      <c r="M620" s="283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49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81"/>
      <c r="L621" s="282"/>
      <c r="M621" s="283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49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81"/>
      <c r="L622" s="282"/>
      <c r="M622" s="283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49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81"/>
      <c r="L623" s="282"/>
      <c r="M623" s="283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49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81"/>
      <c r="L624" s="282"/>
      <c r="M624" s="283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49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81"/>
      <c r="L625" s="282"/>
      <c r="M625" s="283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49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81"/>
      <c r="L626" s="282"/>
      <c r="M626" s="283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49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81"/>
      <c r="L627" s="282"/>
      <c r="M627" s="283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49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81"/>
      <c r="L628" s="282"/>
      <c r="M628" s="283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49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81"/>
      <c r="L629" s="282"/>
      <c r="M629" s="283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49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81"/>
      <c r="L630" s="282"/>
      <c r="M630" s="283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49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81"/>
      <c r="L631" s="282"/>
      <c r="M631" s="283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49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81"/>
      <c r="L632" s="282"/>
      <c r="M632" s="283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49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81"/>
      <c r="L633" s="282"/>
      <c r="M633" s="283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49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81"/>
      <c r="L634" s="282"/>
      <c r="M634" s="283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49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81"/>
      <c r="L635" s="282"/>
      <c r="M635" s="283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49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81"/>
      <c r="L636" s="282"/>
      <c r="M636" s="283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49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81"/>
      <c r="L637" s="282"/>
      <c r="M637" s="283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49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81"/>
      <c r="L638" s="282"/>
      <c r="M638" s="283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49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81"/>
      <c r="L639" s="282"/>
      <c r="M639" s="283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49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81"/>
      <c r="L640" s="282"/>
      <c r="M640" s="283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49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81"/>
      <c r="L641" s="282"/>
      <c r="M641" s="283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49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81"/>
      <c r="L642" s="282"/>
      <c r="M642" s="283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49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81"/>
      <c r="L643" s="282"/>
      <c r="M643" s="283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49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81"/>
      <c r="L644" s="282"/>
      <c r="M644" s="283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49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81"/>
      <c r="L645" s="282"/>
      <c r="M645" s="283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49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81"/>
      <c r="L646" s="282"/>
      <c r="M646" s="283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49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81"/>
      <c r="L647" s="282"/>
      <c r="M647" s="283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49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81"/>
      <c r="L648" s="282"/>
      <c r="M648" s="283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49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81"/>
      <c r="L649" s="282"/>
      <c r="M649" s="283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49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81"/>
      <c r="L650" s="282"/>
      <c r="M650" s="283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49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81"/>
      <c r="L651" s="282"/>
      <c r="M651" s="283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49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81"/>
      <c r="L652" s="282"/>
      <c r="M652" s="283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49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81"/>
      <c r="L653" s="282"/>
      <c r="M653" s="283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49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81"/>
      <c r="L654" s="282"/>
      <c r="M654" s="283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49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81"/>
      <c r="L655" s="282"/>
      <c r="M655" s="283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49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81"/>
      <c r="L656" s="282"/>
      <c r="M656" s="283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49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5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349" priority="203" stopIfTrue="1" operator="lessThan">
      <formula>$L4</formula>
    </cfRule>
    <cfRule type="cellIs" dxfId="348" priority="204" stopIfTrue="1" operator="between">
      <formula>$L4</formula>
      <formula>L4</formula>
    </cfRule>
    <cfRule type="cellIs" dxfId="347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46" priority="199" stopIfTrue="1" operator="lessThan">
      <formula>$L4</formula>
    </cfRule>
    <cfRule type="cellIs" dxfId="345" priority="200" stopIfTrue="1" operator="between">
      <formula>$L4</formula>
      <formula>R4</formula>
    </cfRule>
    <cfRule type="cellIs" dxfId="344" priority="201" stopIfTrue="1" operator="greaterThan">
      <formula>$M4</formula>
    </cfRule>
  </conditionalFormatting>
  <conditionalFormatting sqref="Z4:AA4 Z464:AA631 AG464:AH631">
    <cfRule type="expression" dxfId="343" priority="182" stopIfTrue="1">
      <formula>Z4&lt;X4</formula>
    </cfRule>
    <cfRule type="expression" priority="183" stopIfTrue="1">
      <formula>Z4=""</formula>
    </cfRule>
    <cfRule type="expression" dxfId="342" priority="184" stopIfTrue="1">
      <formula>K4=X4</formula>
    </cfRule>
    <cfRule type="expression" dxfId="341" priority="185" stopIfTrue="1">
      <formula>Z4&gt;X4*1.05</formula>
    </cfRule>
    <cfRule type="expression" dxfId="340" priority="186" stopIfTrue="1">
      <formula>Z4&lt;X4</formula>
    </cfRule>
    <cfRule type="expression" priority="187" stopIfTrue="1">
      <formula>Z4=""</formula>
    </cfRule>
    <cfRule type="expression" dxfId="339" priority="188" stopIfTrue="1">
      <formula>K4=X4</formula>
    </cfRule>
    <cfRule type="expression" dxfId="338" priority="189" stopIfTrue="1">
      <formula>Z4&gt;X4*1.05</formula>
    </cfRule>
    <cfRule type="expression" priority="194" stopIfTrue="1">
      <formula>Z4=""</formula>
    </cfRule>
    <cfRule type="cellIs" dxfId="337" priority="195" stopIfTrue="1" operator="lessThan">
      <formula>$L4</formula>
    </cfRule>
    <cfRule type="cellIs" dxfId="336" priority="196" stopIfTrue="1" operator="between">
      <formula>$L4</formula>
      <formula>Y4</formula>
    </cfRule>
    <cfRule type="cellIs" dxfId="335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34" priority="191" stopIfTrue="1" operator="lessThan">
      <formula>$L4</formula>
    </cfRule>
    <cfRule type="cellIs" dxfId="333" priority="192" stopIfTrue="1" operator="between">
      <formula>$L4</formula>
      <formula>N4</formula>
    </cfRule>
    <cfRule type="cellIs" dxfId="332" priority="193" stopIfTrue="1" operator="greaterThan">
      <formula>$M4</formula>
    </cfRule>
  </conditionalFormatting>
  <conditionalFormatting sqref="AM4">
    <cfRule type="expression" dxfId="331" priority="174" stopIfTrue="1">
      <formula>AM4&lt;AK4</formula>
    </cfRule>
    <cfRule type="expression" priority="175" stopIfTrue="1">
      <formula>AM4=""</formula>
    </cfRule>
    <cfRule type="expression" dxfId="330" priority="176" stopIfTrue="1">
      <formula>X4=AK4</formula>
    </cfRule>
    <cfRule type="expression" dxfId="329" priority="177" stopIfTrue="1">
      <formula>AM4&gt;AK4*1.05</formula>
    </cfRule>
    <cfRule type="expression" dxfId="328" priority="178" stopIfTrue="1">
      <formula>AM4&lt;AK4</formula>
    </cfRule>
    <cfRule type="expression" priority="179" stopIfTrue="1">
      <formula>AM4=""</formula>
    </cfRule>
    <cfRule type="expression" dxfId="327" priority="180" stopIfTrue="1">
      <formula>X4=AK4</formula>
    </cfRule>
    <cfRule type="expression" dxfId="326" priority="181" stopIfTrue="1">
      <formula>AM4&gt;AK4*1.05</formula>
    </cfRule>
  </conditionalFormatting>
  <conditionalFormatting sqref="AG4:AH4">
    <cfRule type="expression" dxfId="325" priority="162" stopIfTrue="1">
      <formula>AG4&lt;AE4</formula>
    </cfRule>
    <cfRule type="expression" priority="163" stopIfTrue="1">
      <formula>AG4=""</formula>
    </cfRule>
    <cfRule type="expression" dxfId="324" priority="164" stopIfTrue="1">
      <formula>R4=AE4</formula>
    </cfRule>
    <cfRule type="expression" dxfId="323" priority="165" stopIfTrue="1">
      <formula>AG4&gt;AE4*1.05</formula>
    </cfRule>
    <cfRule type="expression" dxfId="322" priority="166" stopIfTrue="1">
      <formula>AG4&lt;AE4</formula>
    </cfRule>
    <cfRule type="expression" priority="167" stopIfTrue="1">
      <formula>AG4=""</formula>
    </cfRule>
    <cfRule type="expression" dxfId="321" priority="168" stopIfTrue="1">
      <formula>R4=AE4</formula>
    </cfRule>
    <cfRule type="expression" dxfId="320" priority="169" stopIfTrue="1">
      <formula>AG4&gt;AE4*1.05</formula>
    </cfRule>
    <cfRule type="expression" priority="170" stopIfTrue="1">
      <formula>AG4=""</formula>
    </cfRule>
    <cfRule type="cellIs" dxfId="319" priority="171" stopIfTrue="1" operator="lessThan">
      <formula>$L4</formula>
    </cfRule>
    <cfRule type="cellIs" dxfId="318" priority="172" stopIfTrue="1" operator="between">
      <formula>$L4</formula>
      <formula>AF4</formula>
    </cfRule>
    <cfRule type="cellIs" dxfId="317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16" priority="159" stopIfTrue="1">
      <formula>AL4=$AJ4</formula>
    </cfRule>
    <cfRule type="expression" dxfId="315" priority="160" stopIfTrue="1">
      <formula>AL4&lt;$AJ4*0.95</formula>
    </cfRule>
    <cfRule type="expression" dxfId="314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13" priority="155" stopIfTrue="1" operator="lessThan">
      <formula>$L4</formula>
    </cfRule>
    <cfRule type="cellIs" dxfId="312" priority="156" stopIfTrue="1" operator="between">
      <formula>$L4</formula>
      <formula>$M4</formula>
    </cfRule>
    <cfRule type="cellIs" dxfId="311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10" priority="151" stopIfTrue="1" operator="lessThan">
      <formula>$L4</formula>
    </cfRule>
    <cfRule type="cellIs" dxfId="309" priority="152" stopIfTrue="1" operator="between">
      <formula>$L4</formula>
      <formula>$M4</formula>
    </cfRule>
    <cfRule type="cellIs" dxfId="308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307" priority="147" stopIfTrue="1" operator="lessThan">
      <formula>$L4</formula>
    </cfRule>
    <cfRule type="cellIs" dxfId="306" priority="148" stopIfTrue="1" operator="between">
      <formula>$L4</formula>
      <formula>$M4</formula>
    </cfRule>
    <cfRule type="cellIs" dxfId="305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304" priority="143" stopIfTrue="1" operator="lessThan">
      <formula>$L4</formula>
    </cfRule>
    <cfRule type="cellIs" dxfId="303" priority="144" stopIfTrue="1" operator="between">
      <formula>$L4</formula>
      <formula>$M4</formula>
    </cfRule>
    <cfRule type="cellIs" dxfId="302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301" priority="139" stopIfTrue="1" operator="lessThan">
      <formula>$L5</formula>
    </cfRule>
    <cfRule type="cellIs" dxfId="300" priority="140" stopIfTrue="1" operator="between">
      <formula>$L5</formula>
      <formula>L5</formula>
    </cfRule>
    <cfRule type="cellIs" dxfId="299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98" priority="135" stopIfTrue="1" operator="lessThan">
      <formula>$L5</formula>
    </cfRule>
    <cfRule type="cellIs" dxfId="297" priority="136" stopIfTrue="1" operator="between">
      <formula>$L5</formula>
      <formula>R5</formula>
    </cfRule>
    <cfRule type="cellIs" dxfId="296" priority="137" stopIfTrue="1" operator="greaterThan">
      <formula>$M5</formula>
    </cfRule>
  </conditionalFormatting>
  <conditionalFormatting sqref="Z5:AA406">
    <cfRule type="expression" dxfId="295" priority="118" stopIfTrue="1">
      <formula>Z5&lt;X5</formula>
    </cfRule>
    <cfRule type="expression" priority="119" stopIfTrue="1">
      <formula>Z5=""</formula>
    </cfRule>
    <cfRule type="expression" dxfId="294" priority="120" stopIfTrue="1">
      <formula>K5=X5</formula>
    </cfRule>
    <cfRule type="expression" dxfId="293" priority="121" stopIfTrue="1">
      <formula>Z5&gt;X5*1.05</formula>
    </cfRule>
    <cfRule type="expression" dxfId="292" priority="122" stopIfTrue="1">
      <formula>Z5&lt;X5</formula>
    </cfRule>
    <cfRule type="expression" priority="123" stopIfTrue="1">
      <formula>Z5=""</formula>
    </cfRule>
    <cfRule type="expression" dxfId="291" priority="124" stopIfTrue="1">
      <formula>K5=X5</formula>
    </cfRule>
    <cfRule type="expression" dxfId="290" priority="125" stopIfTrue="1">
      <formula>Z5&gt;X5*1.05</formula>
    </cfRule>
    <cfRule type="expression" priority="130" stopIfTrue="1">
      <formula>Z5=""</formula>
    </cfRule>
    <cfRule type="cellIs" dxfId="289" priority="131" stopIfTrue="1" operator="lessThan">
      <formula>$L5</formula>
    </cfRule>
    <cfRule type="cellIs" dxfId="288" priority="132" stopIfTrue="1" operator="between">
      <formula>$L5</formula>
      <formula>Y5</formula>
    </cfRule>
    <cfRule type="cellIs" dxfId="287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86" priority="127" stopIfTrue="1" operator="lessThan">
      <formula>$L5</formula>
    </cfRule>
    <cfRule type="cellIs" dxfId="285" priority="128" stopIfTrue="1" operator="between">
      <formula>$L5</formula>
      <formula>N5</formula>
    </cfRule>
    <cfRule type="cellIs" dxfId="284" priority="129" stopIfTrue="1" operator="greaterThan">
      <formula>$M5</formula>
    </cfRule>
  </conditionalFormatting>
  <conditionalFormatting sqref="AM5:AM406 AM464:AM631">
    <cfRule type="expression" dxfId="283" priority="110" stopIfTrue="1">
      <formula>AM5&lt;AK5</formula>
    </cfRule>
    <cfRule type="expression" priority="111" stopIfTrue="1">
      <formula>AM5=""</formula>
    </cfRule>
    <cfRule type="expression" dxfId="282" priority="112" stopIfTrue="1">
      <formula>X5=AK5</formula>
    </cfRule>
    <cfRule type="expression" dxfId="281" priority="113" stopIfTrue="1">
      <formula>AM5&gt;AK5*1.05</formula>
    </cfRule>
    <cfRule type="expression" dxfId="280" priority="114" stopIfTrue="1">
      <formula>AM5&lt;AK5</formula>
    </cfRule>
    <cfRule type="expression" priority="115" stopIfTrue="1">
      <formula>AM5=""</formula>
    </cfRule>
    <cfRule type="expression" dxfId="279" priority="116" stopIfTrue="1">
      <formula>X5=AK5</formula>
    </cfRule>
    <cfRule type="expression" dxfId="278" priority="117" stopIfTrue="1">
      <formula>AM5&gt;AK5*1.05</formula>
    </cfRule>
  </conditionalFormatting>
  <conditionalFormatting sqref="AG5:AH406">
    <cfRule type="expression" dxfId="277" priority="98" stopIfTrue="1">
      <formula>AG5&lt;AE5</formula>
    </cfRule>
    <cfRule type="expression" priority="99" stopIfTrue="1">
      <formula>AG5=""</formula>
    </cfRule>
    <cfRule type="expression" dxfId="276" priority="100" stopIfTrue="1">
      <formula>R5=AE5</formula>
    </cfRule>
    <cfRule type="expression" dxfId="275" priority="101" stopIfTrue="1">
      <formula>AG5&gt;AE5*1.05</formula>
    </cfRule>
    <cfRule type="expression" dxfId="274" priority="102" stopIfTrue="1">
      <formula>AG5&lt;AE5</formula>
    </cfRule>
    <cfRule type="expression" priority="103" stopIfTrue="1">
      <formula>AG5=""</formula>
    </cfRule>
    <cfRule type="expression" dxfId="273" priority="104" stopIfTrue="1">
      <formula>R5=AE5</formula>
    </cfRule>
    <cfRule type="expression" dxfId="272" priority="105" stopIfTrue="1">
      <formula>AG5&gt;AE5*1.05</formula>
    </cfRule>
    <cfRule type="expression" priority="106" stopIfTrue="1">
      <formula>AG5=""</formula>
    </cfRule>
    <cfRule type="cellIs" dxfId="271" priority="107" stopIfTrue="1" operator="lessThan">
      <formula>$L5</formula>
    </cfRule>
    <cfRule type="cellIs" dxfId="270" priority="108" stopIfTrue="1" operator="between">
      <formula>$L5</formula>
      <formula>AF5</formula>
    </cfRule>
    <cfRule type="cellIs" dxfId="269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68" priority="95" stopIfTrue="1">
      <formula>AL5=$AJ5</formula>
    </cfRule>
    <cfRule type="expression" dxfId="267" priority="96" stopIfTrue="1">
      <formula>AL5&lt;$AJ5*0.95</formula>
    </cfRule>
    <cfRule type="expression" dxfId="266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65" priority="91" stopIfTrue="1" operator="lessThan">
      <formula>$L5</formula>
    </cfRule>
    <cfRule type="cellIs" dxfId="264" priority="92" stopIfTrue="1" operator="between">
      <formula>$L5</formula>
      <formula>$M5</formula>
    </cfRule>
    <cfRule type="cellIs" dxfId="263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62" priority="87" stopIfTrue="1" operator="lessThan">
      <formula>$L5</formula>
    </cfRule>
    <cfRule type="cellIs" dxfId="261" priority="88" stopIfTrue="1" operator="between">
      <formula>$L5</formula>
      <formula>$M5</formula>
    </cfRule>
    <cfRule type="cellIs" dxfId="260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9" priority="83" stopIfTrue="1" operator="lessThan">
      <formula>$L5</formula>
    </cfRule>
    <cfRule type="cellIs" dxfId="258" priority="84" stopIfTrue="1" operator="between">
      <formula>$L5</formula>
      <formula>$M5</formula>
    </cfRule>
    <cfRule type="cellIs" dxfId="257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56" priority="79" stopIfTrue="1" operator="lessThan">
      <formula>$L5</formula>
    </cfRule>
    <cfRule type="cellIs" dxfId="255" priority="80" stopIfTrue="1" operator="between">
      <formula>$L5</formula>
      <formula>$M5</formula>
    </cfRule>
    <cfRule type="cellIs" dxfId="254" priority="81" stopIfTrue="1" operator="greaterThan">
      <formula>$M5</formula>
    </cfRule>
  </conditionalFormatting>
  <conditionalFormatting sqref="AO4:AO406 AO464:AO631">
    <cfRule type="expression" dxfId="253" priority="210" stopIfTrue="1">
      <formula>AO4&lt;$AY4</formula>
    </cfRule>
    <cfRule type="expression" dxfId="252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51" priority="213" stopIfTrue="1" operator="lessThanOrEqual">
      <formula>AY4</formula>
    </cfRule>
    <cfRule type="cellIs" dxfId="250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9" priority="66" stopIfTrue="1" operator="lessThan">
      <formula>$L407</formula>
    </cfRule>
    <cfRule type="cellIs" dxfId="248" priority="67" stopIfTrue="1" operator="between">
      <formula>$L407</formula>
      <formula>N407</formula>
    </cfRule>
    <cfRule type="cellIs" dxfId="247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46" priority="62" stopIfTrue="1" operator="lessThan">
      <formula>$L407</formula>
    </cfRule>
    <cfRule type="cellIs" dxfId="245" priority="63" stopIfTrue="1" operator="between">
      <formula>$L407</formula>
      <formula>L407</formula>
    </cfRule>
    <cfRule type="cellIs" dxfId="244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43" priority="58" stopIfTrue="1" operator="lessThan">
      <formula>$L407</formula>
    </cfRule>
    <cfRule type="cellIs" dxfId="242" priority="59" stopIfTrue="1" operator="between">
      <formula>$L407</formula>
      <formula>R407</formula>
    </cfRule>
    <cfRule type="cellIs" dxfId="241" priority="60" stopIfTrue="1" operator="greaterThan">
      <formula>$M407</formula>
    </cfRule>
  </conditionalFormatting>
  <conditionalFormatting sqref="Z407:AA463">
    <cfRule type="expression" dxfId="240" priority="41" stopIfTrue="1">
      <formula>Z407&lt;X407</formula>
    </cfRule>
    <cfRule type="expression" priority="42" stopIfTrue="1">
      <formula>Z407=""</formula>
    </cfRule>
    <cfRule type="expression" dxfId="239" priority="43" stopIfTrue="1">
      <formula>K407=X407</formula>
    </cfRule>
    <cfRule type="expression" dxfId="238" priority="44" stopIfTrue="1">
      <formula>Z407&gt;X407*1.05</formula>
    </cfRule>
    <cfRule type="expression" dxfId="237" priority="45" stopIfTrue="1">
      <formula>Z407&lt;X407</formula>
    </cfRule>
    <cfRule type="expression" priority="46" stopIfTrue="1">
      <formula>Z407=""</formula>
    </cfRule>
    <cfRule type="expression" dxfId="236" priority="47" stopIfTrue="1">
      <formula>K407=X407</formula>
    </cfRule>
    <cfRule type="expression" dxfId="235" priority="48" stopIfTrue="1">
      <formula>Z407&gt;X407*1.05</formula>
    </cfRule>
    <cfRule type="expression" priority="53" stopIfTrue="1">
      <formula>Z407=""</formula>
    </cfRule>
    <cfRule type="cellIs" dxfId="234" priority="54" stopIfTrue="1" operator="lessThan">
      <formula>$L407</formula>
    </cfRule>
    <cfRule type="cellIs" dxfId="233" priority="55" stopIfTrue="1" operator="between">
      <formula>$L407</formula>
      <formula>Y407</formula>
    </cfRule>
    <cfRule type="cellIs" dxfId="232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31" priority="50" stopIfTrue="1" operator="lessThan">
      <formula>$L407</formula>
    </cfRule>
    <cfRule type="cellIs" dxfId="230" priority="51" stopIfTrue="1" operator="between">
      <formula>$L407</formula>
      <formula>N407</formula>
    </cfRule>
    <cfRule type="cellIs" dxfId="229" priority="52" stopIfTrue="1" operator="greaterThan">
      <formula>$M407</formula>
    </cfRule>
  </conditionalFormatting>
  <conditionalFormatting sqref="AM407:AM463">
    <cfRule type="expression" dxfId="228" priority="33" stopIfTrue="1">
      <formula>AM407&lt;AK407</formula>
    </cfRule>
    <cfRule type="expression" priority="34" stopIfTrue="1">
      <formula>AM407=""</formula>
    </cfRule>
    <cfRule type="expression" dxfId="227" priority="35" stopIfTrue="1">
      <formula>X407=AK407</formula>
    </cfRule>
    <cfRule type="expression" dxfId="226" priority="36" stopIfTrue="1">
      <formula>AM407&gt;AK407*1.05</formula>
    </cfRule>
    <cfRule type="expression" dxfId="225" priority="37" stopIfTrue="1">
      <formula>AM407&lt;AK407</formula>
    </cfRule>
    <cfRule type="expression" priority="38" stopIfTrue="1">
      <formula>AM407=""</formula>
    </cfRule>
    <cfRule type="expression" dxfId="224" priority="39" stopIfTrue="1">
      <formula>X407=AK407</formula>
    </cfRule>
    <cfRule type="expression" dxfId="223" priority="40" stopIfTrue="1">
      <formula>AM407&gt;AK407*1.05</formula>
    </cfRule>
  </conditionalFormatting>
  <conditionalFormatting sqref="AG407:AH463">
    <cfRule type="expression" dxfId="222" priority="21" stopIfTrue="1">
      <formula>AG407&lt;AE407</formula>
    </cfRule>
    <cfRule type="expression" priority="22" stopIfTrue="1">
      <formula>AG407=""</formula>
    </cfRule>
    <cfRule type="expression" dxfId="221" priority="23" stopIfTrue="1">
      <formula>R407=AE407</formula>
    </cfRule>
    <cfRule type="expression" dxfId="220" priority="24" stopIfTrue="1">
      <formula>AG407&gt;AE407*1.05</formula>
    </cfRule>
    <cfRule type="expression" dxfId="219" priority="25" stopIfTrue="1">
      <formula>AG407&lt;AE407</formula>
    </cfRule>
    <cfRule type="expression" priority="26" stopIfTrue="1">
      <formula>AG407=""</formula>
    </cfRule>
    <cfRule type="expression" dxfId="218" priority="27" stopIfTrue="1">
      <formula>R407=AE407</formula>
    </cfRule>
    <cfRule type="expression" dxfId="217" priority="28" stopIfTrue="1">
      <formula>AG407&gt;AE407*1.05</formula>
    </cfRule>
    <cfRule type="expression" priority="29" stopIfTrue="1">
      <formula>AG407=""</formula>
    </cfRule>
    <cfRule type="cellIs" dxfId="216" priority="30" stopIfTrue="1" operator="lessThan">
      <formula>$L407</formula>
    </cfRule>
    <cfRule type="cellIs" dxfId="215" priority="31" stopIfTrue="1" operator="between">
      <formula>$L407</formula>
      <formula>AF407</formula>
    </cfRule>
    <cfRule type="cellIs" dxfId="214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13" priority="18" stopIfTrue="1">
      <formula>AL407=$AJ407</formula>
    </cfRule>
    <cfRule type="expression" dxfId="212" priority="19" stopIfTrue="1">
      <formula>AL407&lt;$AJ407*0.95</formula>
    </cfRule>
    <cfRule type="expression" dxfId="211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10" priority="14" stopIfTrue="1" operator="lessThan">
      <formula>$L407</formula>
    </cfRule>
    <cfRule type="cellIs" dxfId="209" priority="15" stopIfTrue="1" operator="between">
      <formula>$L407</formula>
      <formula>$M407</formula>
    </cfRule>
    <cfRule type="cellIs" dxfId="208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207" priority="10" stopIfTrue="1" operator="lessThan">
      <formula>$L407</formula>
    </cfRule>
    <cfRule type="cellIs" dxfId="206" priority="11" stopIfTrue="1" operator="between">
      <formula>$L407</formula>
      <formula>$M407</formula>
    </cfRule>
    <cfRule type="cellIs" dxfId="205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204" priority="6" stopIfTrue="1" operator="lessThan">
      <formula>$L407</formula>
    </cfRule>
    <cfRule type="cellIs" dxfId="203" priority="7" stopIfTrue="1" operator="between">
      <formula>$L407</formula>
      <formula>$M407</formula>
    </cfRule>
    <cfRule type="cellIs" dxfId="202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201" priority="2" stopIfTrue="1" operator="lessThan">
      <formula>$L407</formula>
    </cfRule>
    <cfRule type="cellIs" dxfId="200" priority="3" stopIfTrue="1" operator="between">
      <formula>$L407</formula>
      <formula>$M407</formula>
    </cfRule>
    <cfRule type="cellIs" dxfId="199" priority="4" stopIfTrue="1" operator="greaterThan">
      <formula>$M407</formula>
    </cfRule>
  </conditionalFormatting>
  <conditionalFormatting sqref="AO407:AO463">
    <cfRule type="expression" dxfId="198" priority="73" stopIfTrue="1">
      <formula>AO407&lt;$AY407</formula>
    </cfRule>
    <cfRule type="expression" dxfId="197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96" priority="76" stopIfTrue="1" operator="lessThanOrEqual">
      <formula>AY407</formula>
    </cfRule>
    <cfRule type="cellIs" dxfId="195" priority="77" stopIfTrue="1" operator="greaterThanOrEqual">
      <formula>AY407</formula>
    </cfRule>
  </conditionalFormatting>
  <conditionalFormatting sqref="Q4:T631">
    <cfRule type="expression" dxfId="194" priority="350" stopIfTrue="1">
      <formula>Q4&lt;O4</formula>
    </cfRule>
    <cfRule type="expression" priority="351" stopIfTrue="1">
      <formula>Q4=""</formula>
    </cfRule>
    <cfRule type="expression" dxfId="193" priority="352" stopIfTrue="1">
      <formula>A4=O4</formula>
    </cfRule>
    <cfRule type="expression" dxfId="192" priority="353" stopIfTrue="1">
      <formula>Q4&gt;O4*1.05</formula>
    </cfRule>
  </conditionalFormatting>
  <hyperlinks>
    <hyperlink ref="AZ1" location="index!A1" display="العودة للفهرس" xr:uid="{00000000-0004-0000-0500-000000000000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41" hidden="1" customWidth="1"/>
    <col min="2" max="2" width="5.125" style="241" hidden="1" customWidth="1"/>
    <col min="3" max="3" width="8.25" style="241" hidden="1" customWidth="1"/>
    <col min="4" max="4" width="7.875" style="241" hidden="1" customWidth="1"/>
    <col min="5" max="5" width="16.375" style="241" customWidth="1"/>
    <col min="6" max="6" width="19.625" style="241" customWidth="1"/>
    <col min="7" max="7" width="10.25" style="258" customWidth="1"/>
    <col min="8" max="8" width="14.25" style="258" customWidth="1"/>
    <col min="9" max="9" width="10.625" style="258" customWidth="1"/>
    <col min="10" max="16" width="12.125" style="241" customWidth="1"/>
    <col min="17" max="25" width="12.125" style="241" hidden="1" customWidth="1"/>
    <col min="26" max="26" width="12.125" style="112" customWidth="1"/>
    <col min="27" max="28" width="12.125" style="241" customWidth="1"/>
    <col min="33" max="34" width="12.125" style="241" customWidth="1"/>
    <col min="35" max="35" width="12.125" style="150" customWidth="1"/>
    <col min="36" max="36" width="24" style="109" customWidth="1"/>
    <col min="37" max="38" width="23.125" style="74" customWidth="1"/>
    <col min="39" max="39" width="12.125" style="151" customWidth="1"/>
    <col min="40" max="40" width="9.125" style="238" hidden="1" customWidth="1"/>
  </cols>
  <sheetData>
    <row r="1" spans="1:40" ht="15" customHeight="1" x14ac:dyDescent="0.2">
      <c r="G1" s="241" t="s">
        <v>84</v>
      </c>
      <c r="I1" s="241" t="s">
        <v>654</v>
      </c>
      <c r="M1" s="258" t="s">
        <v>86</v>
      </c>
      <c r="N1" s="15"/>
      <c r="O1" s="258" t="s">
        <v>87</v>
      </c>
      <c r="P1" s="15"/>
      <c r="AA1" s="66" t="s">
        <v>89</v>
      </c>
      <c r="AJ1" s="159" t="s">
        <v>88</v>
      </c>
      <c r="AK1" s="85"/>
      <c r="AL1" s="85"/>
    </row>
    <row r="2" spans="1:40" s="3" customFormat="1" ht="43.5" customHeight="1" x14ac:dyDescent="0.2">
      <c r="A2" s="4" t="s">
        <v>655</v>
      </c>
      <c r="B2" s="4" t="s">
        <v>656</v>
      </c>
      <c r="C2" s="4" t="s">
        <v>94</v>
      </c>
      <c r="D2" s="4" t="s">
        <v>95</v>
      </c>
      <c r="E2" s="4" t="s">
        <v>657</v>
      </c>
      <c r="F2" s="4" t="s">
        <v>658</v>
      </c>
      <c r="G2" s="284" t="s">
        <v>659</v>
      </c>
      <c r="H2" s="284" t="s">
        <v>660</v>
      </c>
      <c r="I2" s="284" t="s">
        <v>661</v>
      </c>
      <c r="J2" s="4" t="s">
        <v>109</v>
      </c>
      <c r="K2" s="4" t="s">
        <v>110</v>
      </c>
      <c r="L2" s="4" t="s">
        <v>75</v>
      </c>
      <c r="M2" s="4" t="s">
        <v>662</v>
      </c>
      <c r="N2" s="4" t="s">
        <v>663</v>
      </c>
      <c r="O2" s="4" t="s">
        <v>664</v>
      </c>
      <c r="P2" s="4" t="s">
        <v>665</v>
      </c>
      <c r="Q2" s="4" t="s">
        <v>666</v>
      </c>
      <c r="R2" s="4" t="s">
        <v>667</v>
      </c>
      <c r="S2" s="4" t="s">
        <v>668</v>
      </c>
      <c r="T2" s="4" t="s">
        <v>669</v>
      </c>
      <c r="U2" s="4" t="s">
        <v>670</v>
      </c>
      <c r="V2" s="4" t="s">
        <v>671</v>
      </c>
      <c r="W2" s="4" t="s">
        <v>672</v>
      </c>
      <c r="X2" s="4" t="s">
        <v>673</v>
      </c>
      <c r="Y2" s="4" t="s">
        <v>674</v>
      </c>
      <c r="Z2" s="4" t="s">
        <v>675</v>
      </c>
      <c r="AA2" s="4" t="s">
        <v>154</v>
      </c>
      <c r="AB2" s="4" t="s">
        <v>676</v>
      </c>
      <c r="AC2" s="4" t="s">
        <v>132</v>
      </c>
      <c r="AD2" s="4" t="s">
        <v>133</v>
      </c>
      <c r="AE2" s="4" t="s">
        <v>134</v>
      </c>
      <c r="AF2" s="4" t="s">
        <v>135</v>
      </c>
      <c r="AG2" s="4" t="s">
        <v>677</v>
      </c>
      <c r="AH2" s="4" t="s">
        <v>159</v>
      </c>
      <c r="AI2" s="4" t="s">
        <v>71</v>
      </c>
      <c r="AJ2" s="4" t="s">
        <v>118</v>
      </c>
      <c r="AK2" s="4" t="s">
        <v>678</v>
      </c>
      <c r="AL2" s="4" t="s">
        <v>679</v>
      </c>
      <c r="AM2" s="152" t="s">
        <v>161</v>
      </c>
      <c r="AN2" s="3" t="s">
        <v>680</v>
      </c>
    </row>
    <row r="3" spans="1:40" ht="21" customHeight="1" x14ac:dyDescent="0.3">
      <c r="A3">
        <v>2021</v>
      </c>
      <c r="B3">
        <v>2</v>
      </c>
      <c r="C3">
        <v>383</v>
      </c>
      <c r="D3">
        <v>550</v>
      </c>
      <c r="J3" s="285"/>
      <c r="K3" s="285"/>
      <c r="L3" s="178"/>
      <c r="O3" s="140"/>
      <c r="P3" s="140"/>
      <c r="AJ3" s="28"/>
      <c r="AK3" s="85"/>
      <c r="AL3" s="85"/>
      <c r="AM3" s="153" t="str">
        <f t="shared" ref="AM3:AM34" si="0">IFERROR(AA3/AB3,"")</f>
        <v/>
      </c>
    </row>
    <row r="4" spans="1:40" ht="21" customHeight="1" x14ac:dyDescent="0.3">
      <c r="A4" s="241">
        <v>2021</v>
      </c>
      <c r="B4" s="241">
        <v>2</v>
      </c>
      <c r="C4" s="241">
        <v>381</v>
      </c>
      <c r="D4" s="241">
        <v>445</v>
      </c>
      <c r="J4" s="285"/>
      <c r="K4" s="285"/>
      <c r="L4" s="178"/>
      <c r="O4" s="140"/>
      <c r="P4" s="140"/>
      <c r="Z4" s="150"/>
      <c r="AJ4" s="28"/>
      <c r="AK4" s="85"/>
      <c r="AL4" s="85"/>
      <c r="AM4" s="153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241">
        <v>2021</v>
      </c>
      <c r="B5" s="241">
        <v>2</v>
      </c>
      <c r="C5" s="241">
        <v>405</v>
      </c>
      <c r="D5" s="241">
        <v>621</v>
      </c>
      <c r="J5" s="285"/>
      <c r="K5" s="285"/>
      <c r="L5" s="178"/>
      <c r="O5" s="140"/>
      <c r="P5" s="140"/>
      <c r="AJ5" s="28"/>
      <c r="AK5" s="85"/>
      <c r="AL5" s="85"/>
      <c r="AM5" s="153" t="str">
        <f t="shared" si="0"/>
        <v/>
      </c>
      <c r="AN5">
        <f t="shared" si="1"/>
        <v>1</v>
      </c>
    </row>
    <row r="6" spans="1:40" ht="21" customHeight="1" x14ac:dyDescent="0.3">
      <c r="A6" s="241">
        <v>2021</v>
      </c>
      <c r="B6" s="241">
        <v>2</v>
      </c>
      <c r="C6" s="241">
        <v>381</v>
      </c>
      <c r="D6" s="241">
        <v>448</v>
      </c>
      <c r="J6" s="285"/>
      <c r="K6" s="285"/>
      <c r="L6" s="178"/>
      <c r="O6" s="140"/>
      <c r="P6" s="140"/>
      <c r="AJ6" s="28"/>
      <c r="AK6" s="85"/>
      <c r="AL6" s="85"/>
      <c r="AM6" s="153" t="str">
        <f t="shared" si="0"/>
        <v/>
      </c>
      <c r="AN6">
        <f t="shared" si="1"/>
        <v>1</v>
      </c>
    </row>
    <row r="7" spans="1:40" ht="21" customHeight="1" x14ac:dyDescent="0.3">
      <c r="A7" s="241">
        <v>2021</v>
      </c>
      <c r="B7" s="241">
        <v>2</v>
      </c>
      <c r="C7" s="241">
        <v>407</v>
      </c>
      <c r="D7" s="241">
        <v>629</v>
      </c>
      <c r="J7" s="285"/>
      <c r="K7" s="285"/>
      <c r="L7" s="178"/>
      <c r="O7" s="140"/>
      <c r="P7" s="140"/>
      <c r="AJ7" s="28"/>
      <c r="AK7" s="85"/>
      <c r="AL7" s="85"/>
      <c r="AM7" s="153" t="str">
        <f t="shared" si="0"/>
        <v/>
      </c>
      <c r="AN7">
        <f t="shared" si="1"/>
        <v>1</v>
      </c>
    </row>
    <row r="8" spans="1:40" ht="21" customHeight="1" x14ac:dyDescent="0.3">
      <c r="A8" s="241">
        <v>2021</v>
      </c>
      <c r="B8" s="241">
        <v>2</v>
      </c>
      <c r="C8" s="241">
        <v>243</v>
      </c>
      <c r="D8" s="241">
        <v>167</v>
      </c>
      <c r="J8" s="285"/>
      <c r="K8" s="285"/>
      <c r="L8" s="178"/>
      <c r="O8" s="140"/>
      <c r="P8" s="140"/>
      <c r="AJ8" s="28"/>
      <c r="AK8" s="85"/>
      <c r="AL8" s="85"/>
      <c r="AM8" s="153" t="str">
        <f t="shared" si="0"/>
        <v/>
      </c>
      <c r="AN8">
        <f t="shared" si="1"/>
        <v>1</v>
      </c>
    </row>
    <row r="9" spans="1:40" ht="21" customHeight="1" x14ac:dyDescent="0.3">
      <c r="A9" s="241">
        <v>2021</v>
      </c>
      <c r="B9" s="241">
        <v>2</v>
      </c>
      <c r="C9" s="241">
        <v>377</v>
      </c>
      <c r="D9" s="241">
        <v>439</v>
      </c>
      <c r="J9" s="285"/>
      <c r="K9" s="285"/>
      <c r="L9" s="178"/>
      <c r="O9" s="140"/>
      <c r="P9" s="140"/>
      <c r="AJ9" s="28"/>
      <c r="AK9" s="85"/>
      <c r="AL9" s="85"/>
      <c r="AM9" s="153" t="str">
        <f t="shared" si="0"/>
        <v/>
      </c>
      <c r="AN9">
        <f t="shared" si="1"/>
        <v>1</v>
      </c>
    </row>
    <row r="10" spans="1:40" ht="21" customHeight="1" x14ac:dyDescent="0.3">
      <c r="A10" s="241">
        <v>2021</v>
      </c>
      <c r="B10" s="241">
        <v>2</v>
      </c>
      <c r="C10" s="241">
        <v>165</v>
      </c>
      <c r="D10" s="241">
        <v>306</v>
      </c>
      <c r="J10" s="285"/>
      <c r="K10" s="285"/>
      <c r="L10" s="178"/>
      <c r="O10" s="140"/>
      <c r="P10" s="140"/>
      <c r="AJ10" s="28"/>
      <c r="AK10" s="85"/>
      <c r="AL10" s="85"/>
      <c r="AM10" s="153" t="str">
        <f t="shared" si="0"/>
        <v/>
      </c>
      <c r="AN10">
        <f t="shared" si="1"/>
        <v>1</v>
      </c>
    </row>
    <row r="11" spans="1:40" ht="21" customHeight="1" x14ac:dyDescent="0.3">
      <c r="A11" s="241">
        <v>2021</v>
      </c>
      <c r="B11" s="241">
        <v>2</v>
      </c>
      <c r="C11" s="241">
        <v>381</v>
      </c>
      <c r="D11" s="241">
        <v>446</v>
      </c>
      <c r="J11" s="285"/>
      <c r="K11" s="285"/>
      <c r="L11" s="178"/>
      <c r="O11" s="140"/>
      <c r="P11" s="140"/>
      <c r="AJ11" s="28"/>
      <c r="AK11" s="85"/>
      <c r="AL11" s="85"/>
      <c r="AM11" s="153" t="str">
        <f t="shared" si="0"/>
        <v/>
      </c>
      <c r="AN11">
        <f t="shared" si="1"/>
        <v>1</v>
      </c>
    </row>
    <row r="12" spans="1:40" ht="21" customHeight="1" x14ac:dyDescent="0.3">
      <c r="A12" s="241">
        <v>2021</v>
      </c>
      <c r="B12" s="241">
        <v>2</v>
      </c>
      <c r="C12" s="241">
        <v>123</v>
      </c>
      <c r="D12" s="241">
        <v>645</v>
      </c>
      <c r="J12" s="285"/>
      <c r="K12" s="285"/>
      <c r="L12" s="178"/>
      <c r="O12" s="140"/>
      <c r="P12" s="140"/>
      <c r="AJ12" s="28"/>
      <c r="AK12" s="85"/>
      <c r="AL12" s="85"/>
      <c r="AM12" s="153" t="str">
        <f t="shared" si="0"/>
        <v/>
      </c>
      <c r="AN12">
        <f t="shared" si="1"/>
        <v>1</v>
      </c>
    </row>
    <row r="13" spans="1:40" ht="21" customHeight="1" x14ac:dyDescent="0.3">
      <c r="A13" s="241">
        <v>2021</v>
      </c>
      <c r="B13" s="241">
        <v>2</v>
      </c>
      <c r="C13" s="241">
        <v>406</v>
      </c>
      <c r="D13" s="241">
        <v>623</v>
      </c>
      <c r="J13" s="285"/>
      <c r="K13" s="285"/>
      <c r="L13" s="178"/>
      <c r="O13" s="140"/>
      <c r="P13" s="140"/>
      <c r="AJ13" s="28"/>
      <c r="AK13" s="85"/>
      <c r="AL13" s="85"/>
      <c r="AM13" s="153" t="str">
        <f t="shared" si="0"/>
        <v/>
      </c>
      <c r="AN13">
        <f t="shared" si="1"/>
        <v>1</v>
      </c>
    </row>
    <row r="14" spans="1:40" ht="21" customHeight="1" x14ac:dyDescent="0.3">
      <c r="A14" s="241">
        <v>2021</v>
      </c>
      <c r="B14" s="241">
        <v>2</v>
      </c>
      <c r="C14" s="241">
        <v>415</v>
      </c>
      <c r="D14" s="241">
        <v>655</v>
      </c>
      <c r="J14" s="285"/>
      <c r="K14" s="285"/>
      <c r="L14" s="178"/>
      <c r="O14" s="140"/>
      <c r="P14" s="140"/>
      <c r="AJ14" s="28"/>
      <c r="AK14" s="85"/>
      <c r="AL14" s="85"/>
      <c r="AM14" s="153" t="str">
        <f t="shared" si="0"/>
        <v/>
      </c>
      <c r="AN14">
        <f t="shared" si="1"/>
        <v>1</v>
      </c>
    </row>
    <row r="15" spans="1:40" ht="21" customHeight="1" x14ac:dyDescent="0.3">
      <c r="A15" s="241">
        <v>2021</v>
      </c>
      <c r="B15" s="241">
        <v>2</v>
      </c>
      <c r="C15" s="241">
        <v>34</v>
      </c>
      <c r="D15" s="241">
        <v>100</v>
      </c>
      <c r="J15" s="285"/>
      <c r="K15" s="285"/>
      <c r="L15" s="178"/>
      <c r="O15" s="140"/>
      <c r="P15" s="140"/>
      <c r="AJ15" s="28"/>
      <c r="AK15" s="85"/>
      <c r="AL15" s="85"/>
      <c r="AM15" s="153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J16" s="285"/>
      <c r="K16" s="285"/>
      <c r="L16" s="178"/>
      <c r="O16" s="140"/>
      <c r="P16" s="140"/>
      <c r="AJ16" s="28"/>
      <c r="AK16" s="85"/>
      <c r="AL16" s="85"/>
      <c r="AM16" s="153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J17" s="285"/>
      <c r="K17" s="285"/>
      <c r="L17" s="178"/>
      <c r="O17" s="140"/>
      <c r="P17" s="140"/>
      <c r="AJ17" s="28"/>
      <c r="AK17" s="85"/>
      <c r="AL17" s="85"/>
      <c r="AM17" s="153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J18" s="285"/>
      <c r="K18" s="285"/>
      <c r="L18" s="178"/>
      <c r="O18" s="140"/>
      <c r="P18" s="140"/>
      <c r="AJ18" s="28"/>
      <c r="AK18" s="85"/>
      <c r="AL18" s="85"/>
      <c r="AM18" s="153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J19" s="285"/>
      <c r="K19" s="285"/>
      <c r="L19" s="178"/>
      <c r="O19" s="140"/>
      <c r="P19" s="140"/>
      <c r="AJ19" s="28"/>
      <c r="AK19" s="85"/>
      <c r="AL19" s="85"/>
      <c r="AM19" s="153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J20" s="285"/>
      <c r="K20" s="285"/>
      <c r="L20" s="178"/>
      <c r="O20" s="140"/>
      <c r="P20" s="140"/>
      <c r="AJ20" s="28"/>
      <c r="AK20" s="85"/>
      <c r="AL20" s="85"/>
      <c r="AM20" s="153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J21" s="285"/>
      <c r="K21" s="285"/>
      <c r="L21" s="178"/>
      <c r="O21" s="140"/>
      <c r="P21" s="140"/>
      <c r="AJ21" s="28"/>
      <c r="AK21" s="85"/>
      <c r="AL21" s="85"/>
      <c r="AM21" s="153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J22" s="285"/>
      <c r="K22" s="285"/>
      <c r="L22" s="178"/>
      <c r="O22" s="140"/>
      <c r="P22" s="140"/>
      <c r="AJ22" s="28"/>
      <c r="AK22" s="85"/>
      <c r="AL22" s="85"/>
      <c r="AM22" s="153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J23" s="285"/>
      <c r="K23" s="285"/>
      <c r="L23" s="178"/>
      <c r="O23" s="140"/>
      <c r="P23" s="140"/>
      <c r="AJ23" s="28"/>
      <c r="AK23" s="85"/>
      <c r="AL23" s="85"/>
      <c r="AM23" s="153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J24" s="285"/>
      <c r="K24" s="285"/>
      <c r="L24" s="178"/>
      <c r="O24" s="140"/>
      <c r="P24" s="140"/>
      <c r="AJ24" s="28"/>
      <c r="AK24" s="85"/>
      <c r="AL24" s="85"/>
      <c r="AM24" s="153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J25" s="285"/>
      <c r="K25" s="285"/>
      <c r="L25" s="178"/>
      <c r="O25" s="140"/>
      <c r="P25" s="140"/>
      <c r="AJ25" s="28"/>
      <c r="AK25" s="85"/>
      <c r="AL25" s="85"/>
      <c r="AM25" s="153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J26" s="285"/>
      <c r="K26" s="285"/>
      <c r="L26" s="178"/>
      <c r="O26" s="140"/>
      <c r="P26" s="140"/>
      <c r="AJ26" s="28"/>
      <c r="AK26" s="85"/>
      <c r="AL26" s="85"/>
      <c r="AM26" s="153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J27" s="285"/>
      <c r="K27" s="285"/>
      <c r="L27" s="178"/>
      <c r="O27" s="140"/>
      <c r="P27" s="140"/>
      <c r="AJ27" s="28"/>
      <c r="AK27" s="85"/>
      <c r="AL27" s="85"/>
      <c r="AM27" s="153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J28" s="285"/>
      <c r="K28" s="285"/>
      <c r="L28" s="178"/>
      <c r="O28" s="140"/>
      <c r="P28" s="140"/>
      <c r="AJ28" s="28"/>
      <c r="AK28" s="85"/>
      <c r="AL28" s="85"/>
      <c r="AM28" s="153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J29" s="285"/>
      <c r="K29" s="285"/>
      <c r="L29" s="178"/>
      <c r="O29" s="140"/>
      <c r="P29" s="140"/>
      <c r="AJ29" s="28"/>
      <c r="AK29" s="85"/>
      <c r="AL29" s="85"/>
      <c r="AM29" s="153" t="str">
        <f t="shared" si="0"/>
        <v/>
      </c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J30" s="285"/>
      <c r="K30" s="285"/>
      <c r="L30" s="178"/>
      <c r="O30" s="140"/>
      <c r="P30" s="140"/>
      <c r="AJ30" s="28"/>
      <c r="AK30" s="85"/>
      <c r="AL30" s="85"/>
      <c r="AM30" s="153" t="str">
        <f t="shared" si="0"/>
        <v/>
      </c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J31" s="285"/>
      <c r="K31" s="285"/>
      <c r="L31" s="178"/>
      <c r="O31" s="140"/>
      <c r="P31" s="140"/>
      <c r="AJ31" s="28"/>
      <c r="AK31" s="85"/>
      <c r="AL31" s="85"/>
      <c r="AM31" s="153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J32" s="285"/>
      <c r="K32" s="285"/>
      <c r="L32" s="178"/>
      <c r="O32" s="140"/>
      <c r="P32" s="140"/>
      <c r="AJ32" s="28"/>
      <c r="AK32" s="85"/>
      <c r="AL32" s="85"/>
      <c r="AM32" s="153" t="str">
        <f t="shared" si="0"/>
        <v/>
      </c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J33" s="285"/>
      <c r="K33" s="285"/>
      <c r="L33" s="178"/>
      <c r="O33" s="140"/>
      <c r="P33" s="140"/>
      <c r="AJ33" s="28"/>
      <c r="AK33" s="85"/>
      <c r="AL33" s="85"/>
      <c r="AM33" s="153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J34" s="285"/>
      <c r="K34" s="285"/>
      <c r="L34" s="178"/>
      <c r="O34" s="140"/>
      <c r="P34" s="140"/>
      <c r="AJ34" s="28"/>
      <c r="AK34" s="85"/>
      <c r="AL34" s="85"/>
      <c r="AM34" s="153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J35" s="285"/>
      <c r="K35" s="285"/>
      <c r="L35" s="178"/>
      <c r="O35" s="140"/>
      <c r="P35" s="140"/>
      <c r="AJ35" s="28"/>
      <c r="AK35" s="85"/>
      <c r="AL35" s="85"/>
      <c r="AM35" s="153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J36" s="285"/>
      <c r="K36" s="285"/>
      <c r="L36" s="178"/>
      <c r="O36" s="140"/>
      <c r="P36" s="140"/>
      <c r="AJ36" s="28"/>
      <c r="AK36" s="85"/>
      <c r="AL36" s="85"/>
      <c r="AM36" s="153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J37" s="285"/>
      <c r="K37" s="285"/>
      <c r="L37" s="178"/>
      <c r="O37" s="140"/>
      <c r="P37" s="140"/>
      <c r="AJ37" s="28"/>
      <c r="AK37" s="85"/>
      <c r="AL37" s="85"/>
      <c r="AM37" s="153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J38" s="285"/>
      <c r="K38" s="285"/>
      <c r="L38" s="178"/>
      <c r="O38" s="140"/>
      <c r="P38" s="140"/>
      <c r="AJ38" s="28"/>
      <c r="AK38" s="85"/>
      <c r="AL38" s="85"/>
      <c r="AM38" s="153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J39" s="285"/>
      <c r="K39" s="285"/>
      <c r="L39" s="178"/>
      <c r="O39" s="140"/>
      <c r="P39" s="140"/>
      <c r="AJ39" s="28"/>
      <c r="AK39" s="85"/>
      <c r="AL39" s="85"/>
      <c r="AM39" s="153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J40" s="285"/>
      <c r="K40" s="285"/>
      <c r="L40" s="178"/>
      <c r="O40" s="140"/>
      <c r="P40" s="140"/>
      <c r="AJ40" s="28"/>
      <c r="AK40" s="85"/>
      <c r="AL40" s="85"/>
      <c r="AM40" s="153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J41" s="285"/>
      <c r="K41" s="285"/>
      <c r="L41" s="178"/>
      <c r="O41" s="140"/>
      <c r="P41" s="140"/>
      <c r="AJ41" s="28"/>
      <c r="AK41" s="85"/>
      <c r="AL41" s="85"/>
      <c r="AM41" s="153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J42" s="285"/>
      <c r="K42" s="285"/>
      <c r="L42" s="178"/>
      <c r="O42" s="140"/>
      <c r="P42" s="140"/>
      <c r="AJ42" s="28"/>
      <c r="AK42" s="85"/>
      <c r="AL42" s="85"/>
      <c r="AM42" s="153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J43" s="285"/>
      <c r="K43" s="285"/>
      <c r="L43" s="178"/>
      <c r="O43" s="140"/>
      <c r="P43" s="140"/>
      <c r="AJ43" s="28"/>
      <c r="AK43" s="85"/>
      <c r="AL43" s="85"/>
      <c r="AM43" s="153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J44" s="285"/>
      <c r="K44" s="285"/>
      <c r="L44" s="178"/>
      <c r="O44" s="140"/>
      <c r="P44" s="140"/>
      <c r="AJ44" s="28"/>
      <c r="AK44" s="85"/>
      <c r="AL44" s="85"/>
      <c r="AM44" s="153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J45" s="285"/>
      <c r="K45" s="285"/>
      <c r="L45" s="178"/>
      <c r="O45" s="140"/>
      <c r="P45" s="140"/>
      <c r="AJ45" s="28"/>
      <c r="AK45" s="85"/>
      <c r="AL45" s="85"/>
      <c r="AM45" s="153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J46" s="285"/>
      <c r="K46" s="285"/>
      <c r="L46" s="178"/>
      <c r="O46" s="140"/>
      <c r="P46" s="140"/>
      <c r="AJ46" s="28"/>
      <c r="AK46" s="85"/>
      <c r="AL46" s="85"/>
      <c r="AM46" s="153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J47" s="285"/>
      <c r="K47" s="285"/>
      <c r="L47" s="178"/>
      <c r="O47" s="140"/>
      <c r="P47" s="140"/>
      <c r="AJ47" s="28"/>
      <c r="AK47" s="85"/>
      <c r="AL47" s="85"/>
      <c r="AM47" s="153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J48" s="285"/>
      <c r="K48" s="285"/>
      <c r="L48" s="178"/>
      <c r="O48" s="140"/>
      <c r="P48" s="140"/>
      <c r="AJ48" s="28"/>
      <c r="AK48" s="85"/>
      <c r="AL48" s="85"/>
      <c r="AM48" s="153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J49" s="285"/>
      <c r="K49" s="285"/>
      <c r="L49" s="178"/>
      <c r="O49" s="140"/>
      <c r="P49" s="140"/>
      <c r="AJ49" s="28"/>
      <c r="AK49" s="85"/>
      <c r="AL49" s="85"/>
      <c r="AM49" s="153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J50" s="285"/>
      <c r="K50" s="285"/>
      <c r="L50" s="178"/>
      <c r="O50" s="140"/>
      <c r="P50" s="140"/>
      <c r="AJ50" s="28"/>
      <c r="AK50" s="85"/>
      <c r="AL50" s="85"/>
      <c r="AM50" s="153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J51" s="285"/>
      <c r="K51" s="285"/>
      <c r="L51" s="178"/>
      <c r="O51" s="140"/>
      <c r="P51" s="140"/>
      <c r="AJ51" s="28"/>
      <c r="AK51" s="85"/>
      <c r="AL51" s="85"/>
      <c r="AM51" s="153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J52" s="285"/>
      <c r="K52" s="285"/>
      <c r="L52" s="178"/>
      <c r="O52" s="140"/>
      <c r="P52" s="140"/>
      <c r="AJ52" s="28"/>
      <c r="AK52" s="85"/>
      <c r="AL52" s="85"/>
      <c r="AM52" s="153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J53" s="285"/>
      <c r="K53" s="285"/>
      <c r="L53" s="178"/>
      <c r="O53" s="140"/>
      <c r="P53" s="140"/>
      <c r="AJ53" s="28"/>
      <c r="AK53" s="85"/>
      <c r="AL53" s="85"/>
      <c r="AM53" s="153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J54" s="285"/>
      <c r="K54" s="285"/>
      <c r="L54" s="178"/>
      <c r="O54" s="140"/>
      <c r="P54" s="140"/>
      <c r="AJ54" s="28"/>
      <c r="AK54" s="85"/>
      <c r="AL54" s="85"/>
      <c r="AM54" s="153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J55" s="285"/>
      <c r="K55" s="285"/>
      <c r="L55" s="178"/>
      <c r="O55" s="140"/>
      <c r="P55" s="140"/>
      <c r="AJ55" s="28"/>
      <c r="AK55" s="85"/>
      <c r="AL55" s="85"/>
      <c r="AM55" s="153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J56" s="285"/>
      <c r="K56" s="285"/>
      <c r="L56" s="178"/>
      <c r="O56" s="140"/>
      <c r="P56" s="140"/>
      <c r="AJ56" s="28"/>
      <c r="AK56" s="85"/>
      <c r="AL56" s="85"/>
      <c r="AM56" s="153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J57" s="285"/>
      <c r="K57" s="285"/>
      <c r="L57" s="178"/>
      <c r="O57" s="140"/>
      <c r="P57" s="140"/>
      <c r="AJ57" s="28"/>
      <c r="AK57" s="85"/>
      <c r="AL57" s="85"/>
      <c r="AM57" s="153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J58" s="285"/>
      <c r="K58" s="285"/>
      <c r="L58" s="178"/>
      <c r="O58" s="140"/>
      <c r="P58" s="140"/>
      <c r="AJ58" s="28"/>
      <c r="AK58" s="85"/>
      <c r="AL58" s="85"/>
      <c r="AM58" s="153" t="str">
        <f t="shared" si="3"/>
        <v/>
      </c>
      <c r="AN58">
        <f t="shared" si="2"/>
        <v>1</v>
      </c>
    </row>
    <row r="59" spans="1:40" ht="21" customHeight="1" x14ac:dyDescent="0.3">
      <c r="A59" s="241">
        <v>2021</v>
      </c>
      <c r="B59" s="241">
        <v>2</v>
      </c>
      <c r="C59" s="241">
        <v>181</v>
      </c>
      <c r="D59" s="241">
        <v>330</v>
      </c>
      <c r="J59" s="285"/>
      <c r="K59" s="285"/>
      <c r="L59" s="178"/>
      <c r="O59" s="140"/>
      <c r="P59" s="140"/>
      <c r="Z59" s="150"/>
      <c r="AJ59" s="28"/>
      <c r="AK59" s="85"/>
      <c r="AL59" s="85"/>
      <c r="AM59" s="153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J60" s="285"/>
      <c r="K60" s="285"/>
      <c r="L60" s="178"/>
      <c r="O60" s="140"/>
      <c r="P60" s="140"/>
      <c r="AJ60" s="28"/>
      <c r="AK60" s="85"/>
      <c r="AL60" s="85"/>
      <c r="AM60" s="153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J61" s="285"/>
      <c r="K61" s="285"/>
      <c r="L61" s="178"/>
      <c r="O61" s="140"/>
      <c r="P61" s="140"/>
      <c r="AJ61" s="28"/>
      <c r="AK61" s="85"/>
      <c r="AL61" s="85"/>
      <c r="AM61" s="153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J62" s="285"/>
      <c r="K62" s="285"/>
      <c r="L62" s="178"/>
      <c r="O62" s="140"/>
      <c r="P62" s="140"/>
      <c r="AJ62" s="28"/>
      <c r="AK62" s="85"/>
      <c r="AL62" s="85"/>
      <c r="AM62" s="153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J63" s="285"/>
      <c r="K63" s="285"/>
      <c r="L63" s="178"/>
      <c r="O63" s="140"/>
      <c r="P63" s="140"/>
      <c r="AJ63" s="28"/>
      <c r="AK63" s="85"/>
      <c r="AL63" s="85"/>
      <c r="AM63" s="153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J64" s="285"/>
      <c r="K64" s="285"/>
      <c r="L64" s="178"/>
      <c r="O64" s="140"/>
      <c r="P64" s="140"/>
      <c r="AJ64" s="28"/>
      <c r="AK64" s="85"/>
      <c r="AL64" s="85"/>
      <c r="AM64" s="153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J65" s="285"/>
      <c r="K65" s="285"/>
      <c r="L65" s="178"/>
      <c r="O65" s="140"/>
      <c r="P65" s="140"/>
      <c r="AJ65" s="28"/>
      <c r="AK65" s="85"/>
      <c r="AL65" s="85"/>
      <c r="AM65" s="153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J66" s="285"/>
      <c r="K66" s="285"/>
      <c r="L66" s="178"/>
      <c r="O66" s="140"/>
      <c r="P66" s="140"/>
      <c r="AJ66" s="28"/>
      <c r="AK66" s="85"/>
      <c r="AL66" s="85"/>
      <c r="AM66" s="153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J67" s="285"/>
      <c r="K67" s="285"/>
      <c r="L67" s="178"/>
      <c r="O67" s="140"/>
      <c r="P67" s="140"/>
      <c r="AJ67" s="28"/>
      <c r="AK67" s="85"/>
      <c r="AL67" s="85"/>
      <c r="AM67" s="153" t="str">
        <f t="shared" ref="AM67:AM98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J68" s="285"/>
      <c r="K68" s="285"/>
      <c r="L68" s="178"/>
      <c r="O68" s="140"/>
      <c r="P68" s="140"/>
      <c r="AJ68" s="28"/>
      <c r="AK68" s="85"/>
      <c r="AL68" s="85"/>
      <c r="AM68" s="153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J69" s="285"/>
      <c r="K69" s="285"/>
      <c r="L69" s="178"/>
      <c r="O69" s="140"/>
      <c r="P69" s="140"/>
      <c r="AJ69" s="28"/>
      <c r="AK69" s="85"/>
      <c r="AL69" s="85"/>
      <c r="AM69" s="153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J70" s="285"/>
      <c r="K70" s="285"/>
      <c r="L70" s="178"/>
      <c r="O70" s="140"/>
      <c r="P70" s="140"/>
      <c r="AJ70" s="28"/>
      <c r="AK70" s="85"/>
      <c r="AL70" s="85"/>
      <c r="AM70" s="153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J71" s="285"/>
      <c r="K71" s="285"/>
      <c r="L71" s="178"/>
      <c r="O71" s="140"/>
      <c r="P71" s="140"/>
      <c r="AJ71" s="28"/>
      <c r="AK71" s="85"/>
      <c r="AL71" s="85"/>
      <c r="AM71" s="153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J72" s="285"/>
      <c r="K72" s="285"/>
      <c r="L72" s="178"/>
      <c r="O72" s="140"/>
      <c r="P72" s="140"/>
      <c r="AJ72" s="28"/>
      <c r="AK72" s="85"/>
      <c r="AL72" s="85"/>
      <c r="AM72" s="153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J73" s="285"/>
      <c r="K73" s="285"/>
      <c r="L73" s="178"/>
      <c r="O73" s="140"/>
      <c r="P73" s="140"/>
      <c r="AJ73" s="28"/>
      <c r="AK73" s="85"/>
      <c r="AL73" s="85"/>
      <c r="AM73" s="153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J74" s="285"/>
      <c r="K74" s="285"/>
      <c r="L74" s="178"/>
      <c r="O74" s="140"/>
      <c r="P74" s="140"/>
      <c r="AJ74" s="28"/>
      <c r="AK74" s="85"/>
      <c r="AL74" s="85"/>
      <c r="AM74" s="153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J75" s="285"/>
      <c r="K75" s="285"/>
      <c r="L75" s="178"/>
      <c r="O75" s="140"/>
      <c r="P75" s="140"/>
      <c r="AJ75" s="28"/>
      <c r="AK75" s="85"/>
      <c r="AL75" s="85"/>
      <c r="AM75" s="153" t="str">
        <f t="shared" si="4"/>
        <v/>
      </c>
      <c r="AN75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J76" s="285"/>
      <c r="K76" s="285"/>
      <c r="L76" s="178"/>
      <c r="O76" s="140"/>
      <c r="P76" s="140"/>
      <c r="AJ76" s="28"/>
      <c r="AK76" s="85"/>
      <c r="AL76" s="85"/>
      <c r="AM76" s="153" t="str">
        <f t="shared" si="4"/>
        <v/>
      </c>
      <c r="AN7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J77" s="285"/>
      <c r="K77" s="285"/>
      <c r="L77" s="178"/>
      <c r="O77" s="140"/>
      <c r="P77" s="140"/>
      <c r="AJ77" s="28"/>
      <c r="AK77" s="85"/>
      <c r="AL77" s="85"/>
      <c r="AM77" s="153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J78" s="285"/>
      <c r="K78" s="285"/>
      <c r="L78" s="178"/>
      <c r="O78" s="140"/>
      <c r="P78" s="140"/>
      <c r="AJ78" s="28"/>
      <c r="AK78" s="85"/>
      <c r="AL78" s="85"/>
      <c r="AM78" s="153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J79" s="285"/>
      <c r="K79" s="285"/>
      <c r="L79" s="178"/>
      <c r="O79" s="140"/>
      <c r="P79" s="140"/>
      <c r="AJ79" s="28"/>
      <c r="AK79" s="85"/>
      <c r="AL79" s="85"/>
      <c r="AM79" s="153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J80" s="285"/>
      <c r="K80" s="285"/>
      <c r="L80" s="178"/>
      <c r="O80" s="140"/>
      <c r="P80" s="140"/>
      <c r="AJ80" s="28"/>
      <c r="AK80" s="85"/>
      <c r="AL80" s="85"/>
      <c r="AM80" s="153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J81" s="285"/>
      <c r="K81" s="285"/>
      <c r="L81" s="178"/>
      <c r="O81" s="140"/>
      <c r="P81" s="140"/>
      <c r="AJ81" s="28"/>
      <c r="AK81" s="85"/>
      <c r="AL81" s="85"/>
      <c r="AM81" s="153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J82" s="285"/>
      <c r="K82" s="285"/>
      <c r="L82" s="178"/>
      <c r="O82" s="140"/>
      <c r="P82" s="140"/>
      <c r="AJ82" s="28"/>
      <c r="AK82" s="85"/>
      <c r="AL82" s="85"/>
      <c r="AM82" s="153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J83" s="285"/>
      <c r="K83" s="285"/>
      <c r="L83" s="178"/>
      <c r="O83" s="140"/>
      <c r="P83" s="140"/>
      <c r="AJ83" s="28"/>
      <c r="AK83" s="85"/>
      <c r="AL83" s="85"/>
      <c r="AM83" s="153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J84" s="285"/>
      <c r="K84" s="285"/>
      <c r="L84" s="178"/>
      <c r="O84" s="140"/>
      <c r="P84" s="140"/>
      <c r="AJ84" s="28"/>
      <c r="AK84" s="85"/>
      <c r="AL84" s="85"/>
      <c r="AM84" s="153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J85" s="285"/>
      <c r="K85" s="285"/>
      <c r="L85" s="178"/>
      <c r="O85" s="140"/>
      <c r="P85" s="140"/>
      <c r="AJ85" s="28"/>
      <c r="AK85" s="85"/>
      <c r="AL85" s="85"/>
      <c r="AM85" s="153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J86" s="285"/>
      <c r="K86" s="285"/>
      <c r="L86" s="178"/>
      <c r="O86" s="140"/>
      <c r="P86" s="140"/>
      <c r="AJ86" s="28"/>
      <c r="AK86" s="85"/>
      <c r="AL86" s="85"/>
      <c r="AM86" s="153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J87" s="285"/>
      <c r="K87" s="285"/>
      <c r="L87" s="178"/>
      <c r="O87" s="140"/>
      <c r="P87" s="140"/>
      <c r="AJ87" s="28"/>
      <c r="AK87" s="85"/>
      <c r="AL87" s="85"/>
      <c r="AM87" s="153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J88" s="285"/>
      <c r="K88" s="285"/>
      <c r="L88" s="178"/>
      <c r="O88" s="140"/>
      <c r="P88" s="140"/>
      <c r="AJ88" s="28"/>
      <c r="AK88" s="85"/>
      <c r="AL88" s="85"/>
      <c r="AM88" s="153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J89" s="285"/>
      <c r="K89" s="285"/>
      <c r="L89" s="178"/>
      <c r="O89" s="140"/>
      <c r="P89" s="140"/>
      <c r="AJ89" s="28"/>
      <c r="AK89" s="85"/>
      <c r="AL89" s="85"/>
      <c r="AM89" s="153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J90" s="285"/>
      <c r="K90" s="285"/>
      <c r="L90" s="178"/>
      <c r="O90" s="140"/>
      <c r="P90" s="140"/>
      <c r="AJ90" s="28"/>
      <c r="AK90" s="85"/>
      <c r="AL90" s="85"/>
      <c r="AM90" s="153" t="str">
        <f t="shared" si="4"/>
        <v/>
      </c>
      <c r="AN90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J91" s="285"/>
      <c r="K91" s="285"/>
      <c r="L91" s="178"/>
      <c r="O91" s="140"/>
      <c r="P91" s="140"/>
      <c r="AJ91" s="28"/>
      <c r="AK91" s="85"/>
      <c r="AL91" s="85"/>
      <c r="AM91" s="153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J92" s="285"/>
      <c r="K92" s="285"/>
      <c r="L92" s="178"/>
      <c r="O92" s="140"/>
      <c r="P92" s="140"/>
      <c r="AJ92" s="28"/>
      <c r="AK92" s="85"/>
      <c r="AL92" s="85"/>
      <c r="AM92" s="153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J93" s="285"/>
      <c r="K93" s="285"/>
      <c r="L93" s="178"/>
      <c r="O93" s="140"/>
      <c r="P93" s="140"/>
      <c r="AJ93" s="28"/>
      <c r="AK93" s="85"/>
      <c r="AL93" s="85"/>
      <c r="AM93" s="153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J94" s="285"/>
      <c r="K94" s="285"/>
      <c r="L94" s="178"/>
      <c r="O94" s="140"/>
      <c r="P94" s="140"/>
      <c r="AJ94" s="28"/>
      <c r="AK94" s="85"/>
      <c r="AL94" s="85"/>
      <c r="AM94" s="153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J95" s="285"/>
      <c r="K95" s="285"/>
      <c r="L95" s="178"/>
      <c r="O95" s="140"/>
      <c r="P95" s="140"/>
      <c r="AJ95" s="28"/>
      <c r="AK95" s="85"/>
      <c r="AL95" s="85"/>
      <c r="AM95" s="153" t="str">
        <f t="shared" si="4"/>
        <v/>
      </c>
      <c r="AN95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J96" s="285"/>
      <c r="K96" s="285"/>
      <c r="L96" s="178"/>
      <c r="O96" s="140"/>
      <c r="P96" s="140"/>
      <c r="AJ96" s="28"/>
      <c r="AK96" s="85"/>
      <c r="AL96" s="85"/>
      <c r="AM96" s="153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J97" s="285"/>
      <c r="K97" s="285"/>
      <c r="L97" s="178"/>
      <c r="O97" s="140"/>
      <c r="P97" s="140"/>
      <c r="AJ97" s="28"/>
      <c r="AK97" s="85"/>
      <c r="AL97" s="85"/>
      <c r="AM97" s="153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J98" s="285"/>
      <c r="K98" s="285"/>
      <c r="L98" s="178"/>
      <c r="O98" s="140"/>
      <c r="P98" s="140"/>
      <c r="AJ98" s="28"/>
      <c r="AK98" s="85"/>
      <c r="AL98" s="85"/>
      <c r="AM98" s="153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J99" s="285"/>
      <c r="K99" s="285"/>
      <c r="L99" s="178"/>
      <c r="O99" s="140"/>
      <c r="P99" s="140"/>
      <c r="AJ99" s="28"/>
      <c r="AK99" s="85"/>
      <c r="AL99" s="85"/>
      <c r="AM99" s="153" t="str">
        <f t="shared" ref="AM99:AM135" si="5">IFERROR(AA99/AB99,"")</f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J100" s="285"/>
      <c r="K100" s="285"/>
      <c r="L100" s="178"/>
      <c r="O100" s="140"/>
      <c r="P100" s="140"/>
      <c r="AJ100" s="28"/>
      <c r="AK100" s="85"/>
      <c r="AL100" s="85"/>
      <c r="AM100" s="153" t="str">
        <f t="shared" si="5"/>
        <v/>
      </c>
    </row>
    <row r="101" spans="1:39" ht="21" customHeight="1" x14ac:dyDescent="0.3">
      <c r="J101" s="285"/>
      <c r="K101" s="285"/>
      <c r="L101" s="178"/>
      <c r="O101" s="140"/>
      <c r="P101" s="140"/>
      <c r="AJ101" s="28"/>
      <c r="AK101" s="85"/>
      <c r="AL101" s="85"/>
      <c r="AM101" s="153" t="str">
        <f t="shared" si="5"/>
        <v/>
      </c>
    </row>
    <row r="102" spans="1:39" ht="21" customHeight="1" x14ac:dyDescent="0.3">
      <c r="J102" s="285"/>
      <c r="K102" s="285"/>
      <c r="L102" s="178"/>
      <c r="O102" s="140"/>
      <c r="P102" s="140"/>
      <c r="AJ102" s="28"/>
      <c r="AK102" s="85"/>
      <c r="AL102" s="85"/>
      <c r="AM102" s="153" t="str">
        <f t="shared" si="5"/>
        <v/>
      </c>
    </row>
    <row r="103" spans="1:39" ht="21" customHeight="1" x14ac:dyDescent="0.3">
      <c r="J103" s="285"/>
      <c r="K103" s="285"/>
      <c r="L103" s="178"/>
      <c r="O103" s="140"/>
      <c r="P103" s="140"/>
      <c r="AJ103" s="28"/>
      <c r="AK103" s="85"/>
      <c r="AL103" s="85"/>
      <c r="AM103" s="153" t="str">
        <f t="shared" si="5"/>
        <v/>
      </c>
    </row>
    <row r="104" spans="1:39" ht="21" customHeight="1" x14ac:dyDescent="0.3">
      <c r="J104" s="285"/>
      <c r="K104" s="285"/>
      <c r="L104" s="178"/>
      <c r="O104" s="140"/>
      <c r="P104" s="140"/>
      <c r="AJ104" s="28"/>
      <c r="AK104" s="85"/>
      <c r="AL104" s="85"/>
      <c r="AM104" s="153" t="str">
        <f t="shared" si="5"/>
        <v/>
      </c>
    </row>
    <row r="105" spans="1:39" ht="21" customHeight="1" x14ac:dyDescent="0.3">
      <c r="J105" s="285"/>
      <c r="K105" s="285"/>
      <c r="L105" s="178"/>
      <c r="O105" s="140"/>
      <c r="P105" s="140"/>
      <c r="AJ105" s="28"/>
      <c r="AK105" s="85"/>
      <c r="AL105" s="85"/>
      <c r="AM105" s="153" t="str">
        <f t="shared" si="5"/>
        <v/>
      </c>
    </row>
    <row r="106" spans="1:39" ht="21" customHeight="1" x14ac:dyDescent="0.3">
      <c r="J106" s="285"/>
      <c r="K106" s="285"/>
      <c r="L106" s="178"/>
      <c r="O106" s="140"/>
      <c r="P106" s="140"/>
      <c r="AJ106" s="28"/>
      <c r="AK106" s="85"/>
      <c r="AL106" s="85"/>
      <c r="AM106" s="153" t="str">
        <f t="shared" si="5"/>
        <v/>
      </c>
    </row>
    <row r="107" spans="1:39" ht="21" customHeight="1" x14ac:dyDescent="0.3">
      <c r="J107" s="285"/>
      <c r="K107" s="285"/>
      <c r="L107" s="178"/>
      <c r="O107" s="140"/>
      <c r="P107" s="140"/>
      <c r="AJ107" s="28"/>
      <c r="AK107" s="85"/>
      <c r="AL107" s="85"/>
      <c r="AM107" s="153" t="str">
        <f t="shared" si="5"/>
        <v/>
      </c>
    </row>
    <row r="108" spans="1:39" ht="21" customHeight="1" x14ac:dyDescent="0.3">
      <c r="J108" s="285"/>
      <c r="K108" s="285"/>
      <c r="L108" s="178"/>
      <c r="O108" s="140"/>
      <c r="P108" s="140"/>
      <c r="AJ108" s="28"/>
      <c r="AK108" s="85"/>
      <c r="AL108" s="85"/>
      <c r="AM108" s="153" t="str">
        <f t="shared" si="5"/>
        <v/>
      </c>
    </row>
    <row r="109" spans="1:39" ht="21" customHeight="1" x14ac:dyDescent="0.3">
      <c r="J109" s="285"/>
      <c r="K109" s="285"/>
      <c r="L109" s="178"/>
      <c r="O109" s="140"/>
      <c r="P109" s="140"/>
      <c r="AJ109" s="28"/>
      <c r="AK109" s="85"/>
      <c r="AL109" s="85"/>
      <c r="AM109" s="153" t="str">
        <f t="shared" si="5"/>
        <v/>
      </c>
    </row>
    <row r="110" spans="1:39" ht="21" customHeight="1" x14ac:dyDescent="0.3">
      <c r="J110" s="285"/>
      <c r="K110" s="285"/>
      <c r="L110" s="178"/>
      <c r="O110" s="140"/>
      <c r="P110" s="140"/>
      <c r="AJ110" s="28"/>
      <c r="AK110" s="85"/>
      <c r="AL110" s="85"/>
      <c r="AM110" s="153" t="str">
        <f t="shared" si="5"/>
        <v/>
      </c>
    </row>
    <row r="111" spans="1:39" ht="21" customHeight="1" x14ac:dyDescent="0.3">
      <c r="J111" s="285"/>
      <c r="K111" s="285"/>
      <c r="L111" s="178"/>
      <c r="O111" s="140"/>
      <c r="P111" s="140"/>
      <c r="AJ111" s="28"/>
      <c r="AK111" s="85"/>
      <c r="AL111" s="85"/>
      <c r="AM111" s="153" t="str">
        <f t="shared" si="5"/>
        <v/>
      </c>
    </row>
    <row r="112" spans="1:39" ht="21" customHeight="1" x14ac:dyDescent="0.3">
      <c r="J112" s="285"/>
      <c r="K112" s="285"/>
      <c r="L112" s="178"/>
      <c r="O112" s="140"/>
      <c r="P112" s="140"/>
      <c r="AJ112" s="28"/>
      <c r="AK112" s="85"/>
      <c r="AL112" s="85"/>
      <c r="AM112" s="153" t="str">
        <f t="shared" si="5"/>
        <v/>
      </c>
    </row>
    <row r="113" spans="10:39" ht="21" customHeight="1" x14ac:dyDescent="0.3">
      <c r="J113" s="285"/>
      <c r="K113" s="285"/>
      <c r="L113" s="178"/>
      <c r="O113" s="140"/>
      <c r="P113" s="140"/>
      <c r="AJ113" s="28"/>
      <c r="AK113" s="85"/>
      <c r="AL113" s="85"/>
      <c r="AM113" s="153" t="str">
        <f t="shared" si="5"/>
        <v/>
      </c>
    </row>
    <row r="114" spans="10:39" ht="21" customHeight="1" x14ac:dyDescent="0.3">
      <c r="J114" s="285"/>
      <c r="K114" s="285"/>
      <c r="L114" s="178"/>
      <c r="O114" s="140"/>
      <c r="P114" s="140"/>
      <c r="AJ114" s="28"/>
      <c r="AK114" s="85"/>
      <c r="AL114" s="85"/>
      <c r="AM114" s="153" t="str">
        <f t="shared" si="5"/>
        <v/>
      </c>
    </row>
    <row r="115" spans="10:39" ht="21" customHeight="1" x14ac:dyDescent="0.3">
      <c r="J115" s="285"/>
      <c r="K115" s="285"/>
      <c r="L115" s="178"/>
      <c r="O115" s="140"/>
      <c r="P115" s="140"/>
      <c r="AJ115" s="28"/>
      <c r="AK115" s="85"/>
      <c r="AL115" s="85"/>
      <c r="AM115" s="153" t="str">
        <f t="shared" si="5"/>
        <v/>
      </c>
    </row>
    <row r="116" spans="10:39" ht="21" customHeight="1" x14ac:dyDescent="0.3">
      <c r="J116" s="285"/>
      <c r="K116" s="285"/>
      <c r="L116" s="178"/>
      <c r="O116" s="140"/>
      <c r="P116" s="140"/>
      <c r="AJ116" s="28"/>
      <c r="AK116" s="85"/>
      <c r="AL116" s="85"/>
      <c r="AM116" s="153" t="str">
        <f t="shared" si="5"/>
        <v/>
      </c>
    </row>
    <row r="117" spans="10:39" ht="21" customHeight="1" x14ac:dyDescent="0.3">
      <c r="J117" s="285"/>
      <c r="K117" s="285"/>
      <c r="L117" s="178"/>
      <c r="O117" s="140"/>
      <c r="P117" s="140"/>
      <c r="AJ117" s="28"/>
      <c r="AK117" s="85"/>
      <c r="AL117" s="85"/>
      <c r="AM117" s="153" t="str">
        <f t="shared" si="5"/>
        <v/>
      </c>
    </row>
    <row r="118" spans="10:39" ht="21" customHeight="1" x14ac:dyDescent="0.3">
      <c r="O118" s="140"/>
      <c r="P118" s="140"/>
      <c r="AJ118" s="28"/>
      <c r="AK118" s="85"/>
      <c r="AL118" s="85"/>
      <c r="AM118" s="153" t="str">
        <f t="shared" si="5"/>
        <v/>
      </c>
    </row>
    <row r="119" spans="10:39" ht="21" customHeight="1" x14ac:dyDescent="0.3">
      <c r="O119" s="140"/>
      <c r="P119" s="140"/>
      <c r="AJ119" s="28"/>
      <c r="AK119" s="85"/>
      <c r="AL119" s="85"/>
      <c r="AM119" s="153" t="str">
        <f t="shared" si="5"/>
        <v/>
      </c>
    </row>
    <row r="120" spans="10:39" ht="21" customHeight="1" x14ac:dyDescent="0.3">
      <c r="O120" s="140"/>
      <c r="P120" s="140"/>
      <c r="AJ120" s="28"/>
      <c r="AK120" s="85"/>
      <c r="AL120" s="85"/>
      <c r="AM120" s="153" t="str">
        <f t="shared" si="5"/>
        <v/>
      </c>
    </row>
    <row r="121" spans="10:39" ht="21" customHeight="1" x14ac:dyDescent="0.3">
      <c r="O121" s="140"/>
      <c r="P121" s="140"/>
      <c r="AJ121" s="28"/>
      <c r="AK121" s="85"/>
      <c r="AL121" s="85"/>
      <c r="AM121" s="153" t="str">
        <f t="shared" si="5"/>
        <v/>
      </c>
    </row>
    <row r="122" spans="10:39" ht="21" customHeight="1" x14ac:dyDescent="0.3">
      <c r="O122" s="140"/>
      <c r="P122" s="140"/>
      <c r="AJ122" s="28"/>
      <c r="AK122" s="85"/>
      <c r="AL122" s="85"/>
      <c r="AM122" s="153" t="str">
        <f t="shared" si="5"/>
        <v/>
      </c>
    </row>
    <row r="123" spans="10:39" ht="21" customHeight="1" x14ac:dyDescent="0.3">
      <c r="O123" s="140"/>
      <c r="P123" s="140"/>
      <c r="AJ123" s="28"/>
      <c r="AK123" s="85"/>
      <c r="AL123" s="85"/>
      <c r="AM123" s="153" t="str">
        <f t="shared" si="5"/>
        <v/>
      </c>
    </row>
    <row r="124" spans="10:39" ht="21" customHeight="1" x14ac:dyDescent="0.3">
      <c r="O124" s="140"/>
      <c r="P124" s="140"/>
      <c r="AJ124" s="28"/>
      <c r="AK124" s="85"/>
      <c r="AL124" s="85"/>
      <c r="AM124" s="153" t="str">
        <f t="shared" si="5"/>
        <v/>
      </c>
    </row>
    <row r="125" spans="10:39" ht="21" customHeight="1" x14ac:dyDescent="0.3">
      <c r="O125" s="140"/>
      <c r="P125" s="140"/>
      <c r="AJ125" s="28"/>
      <c r="AK125" s="85"/>
      <c r="AL125" s="85"/>
      <c r="AM125" s="153" t="str">
        <f t="shared" si="5"/>
        <v/>
      </c>
    </row>
    <row r="126" spans="10:39" ht="21" customHeight="1" x14ac:dyDescent="0.3">
      <c r="O126" s="140"/>
      <c r="P126" s="140"/>
      <c r="AJ126" s="28"/>
      <c r="AK126" s="85"/>
      <c r="AL126" s="85"/>
      <c r="AM126" s="153" t="str">
        <f t="shared" si="5"/>
        <v/>
      </c>
    </row>
    <row r="127" spans="10:39" ht="21" customHeight="1" x14ac:dyDescent="0.3">
      <c r="O127" s="140"/>
      <c r="P127" s="140"/>
      <c r="AJ127" s="28"/>
      <c r="AK127" s="85"/>
      <c r="AL127" s="85"/>
      <c r="AM127" s="153" t="str">
        <f t="shared" si="5"/>
        <v/>
      </c>
    </row>
    <row r="128" spans="10:39" ht="21" customHeight="1" x14ac:dyDescent="0.3">
      <c r="O128" s="140"/>
      <c r="P128" s="140"/>
      <c r="AJ128" s="28"/>
      <c r="AK128" s="85"/>
      <c r="AL128" s="85"/>
      <c r="AM128" s="153" t="str">
        <f t="shared" si="5"/>
        <v/>
      </c>
    </row>
    <row r="129" spans="15:39" ht="21" customHeight="1" x14ac:dyDescent="0.3">
      <c r="O129" s="140"/>
      <c r="P129" s="140"/>
      <c r="AJ129" s="28"/>
      <c r="AK129" s="85"/>
      <c r="AL129" s="85"/>
      <c r="AM129" s="153" t="str">
        <f t="shared" si="5"/>
        <v/>
      </c>
    </row>
    <row r="130" spans="15:39" ht="21" customHeight="1" x14ac:dyDescent="0.3">
      <c r="O130" s="140"/>
      <c r="P130" s="140"/>
      <c r="AJ130" s="28"/>
      <c r="AK130" s="85"/>
      <c r="AL130" s="85"/>
      <c r="AM130" s="153" t="str">
        <f t="shared" si="5"/>
        <v/>
      </c>
    </row>
    <row r="131" spans="15:39" ht="21" customHeight="1" x14ac:dyDescent="0.3">
      <c r="O131" s="140"/>
      <c r="P131" s="140"/>
      <c r="AJ131" s="28"/>
      <c r="AK131" s="85"/>
      <c r="AL131" s="85"/>
      <c r="AM131" s="153" t="str">
        <f t="shared" si="5"/>
        <v/>
      </c>
    </row>
    <row r="132" spans="15:39" ht="21" customHeight="1" x14ac:dyDescent="0.3">
      <c r="O132" s="140"/>
      <c r="P132" s="140"/>
      <c r="AJ132" s="28"/>
      <c r="AK132" s="85"/>
      <c r="AL132" s="85"/>
      <c r="AM132" s="153" t="str">
        <f t="shared" si="5"/>
        <v/>
      </c>
    </row>
    <row r="133" spans="15:39" ht="21" customHeight="1" x14ac:dyDescent="0.3">
      <c r="O133" s="140"/>
      <c r="P133" s="140"/>
      <c r="AJ133" s="28"/>
      <c r="AK133" s="85"/>
      <c r="AL133" s="85"/>
      <c r="AM133" s="153" t="str">
        <f t="shared" si="5"/>
        <v/>
      </c>
    </row>
    <row r="134" spans="15:39" ht="21" customHeight="1" x14ac:dyDescent="0.3">
      <c r="O134" s="140"/>
      <c r="P134" s="140"/>
      <c r="AJ134" s="28"/>
      <c r="AK134" s="85"/>
      <c r="AL134" s="85"/>
      <c r="AM134" s="153" t="str">
        <f t="shared" si="5"/>
        <v/>
      </c>
    </row>
    <row r="135" spans="15:39" ht="21" customHeight="1" x14ac:dyDescent="0.3">
      <c r="O135" s="140"/>
      <c r="P135" s="140"/>
      <c r="AJ135" s="28"/>
      <c r="AK135" s="85"/>
      <c r="AL135" s="85"/>
      <c r="AM135" s="153" t="str">
        <f t="shared" si="5"/>
        <v/>
      </c>
    </row>
    <row r="136" spans="15:39" ht="21" customHeight="1" x14ac:dyDescent="0.3">
      <c r="AJ136" s="28"/>
      <c r="AK136" s="85"/>
      <c r="AL136" s="85"/>
    </row>
    <row r="137" spans="15:39" ht="21" customHeight="1" x14ac:dyDescent="0.3">
      <c r="AJ137" s="28"/>
      <c r="AK137" s="85"/>
      <c r="AL137" s="85"/>
    </row>
    <row r="138" spans="15:39" ht="21" customHeight="1" x14ac:dyDescent="0.3">
      <c r="AJ138" s="28"/>
      <c r="AK138" s="85"/>
      <c r="AL138" s="85"/>
    </row>
    <row r="139" spans="15:39" ht="21" customHeight="1" x14ac:dyDescent="0.3">
      <c r="AJ139" s="28"/>
      <c r="AK139" s="85"/>
      <c r="AL139" s="85"/>
    </row>
    <row r="140" spans="15:39" ht="21" customHeight="1" x14ac:dyDescent="0.3">
      <c r="AJ140" s="28"/>
      <c r="AK140" s="85"/>
      <c r="AL140" s="85"/>
    </row>
    <row r="141" spans="15:39" ht="21" customHeight="1" x14ac:dyDescent="0.3">
      <c r="AJ141" s="28"/>
      <c r="AK141" s="85"/>
      <c r="AL141" s="85"/>
    </row>
    <row r="142" spans="15:39" ht="21" customHeight="1" x14ac:dyDescent="0.3">
      <c r="AJ142" s="28"/>
      <c r="AK142" s="85"/>
      <c r="AL142" s="85"/>
    </row>
    <row r="143" spans="15:39" ht="21" customHeight="1" x14ac:dyDescent="0.3">
      <c r="AJ143" s="28"/>
      <c r="AK143" s="85"/>
      <c r="AL143" s="85"/>
    </row>
    <row r="144" spans="15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00000000-0009-0000-0000-000006000000}"/>
  <conditionalFormatting sqref="K4:K6">
    <cfRule type="cellIs" dxfId="191" priority="70" stopIfTrue="1" operator="between">
      <formula>$G4</formula>
      <formula>$H4</formula>
    </cfRule>
    <cfRule type="expression" dxfId="190" priority="71" stopIfTrue="1">
      <formula>K4&lt;$H4</formula>
    </cfRule>
    <cfRule type="expression" dxfId="189" priority="72" stopIfTrue="1">
      <formula>K4&gt;$I4</formula>
    </cfRule>
  </conditionalFormatting>
  <conditionalFormatting sqref="K7:K117">
    <cfRule type="cellIs" dxfId="188" priority="56" stopIfTrue="1" operator="between">
      <formula>$G7</formula>
      <formula>$H7</formula>
    </cfRule>
    <cfRule type="expression" dxfId="187" priority="57" stopIfTrue="1">
      <formula>K7&lt;$H7</formula>
    </cfRule>
    <cfRule type="expression" dxfId="186" priority="58" stopIfTrue="1">
      <formula>K7&gt;$I7</formula>
    </cfRule>
  </conditionalFormatting>
  <conditionalFormatting sqref="AM4:AM135">
    <cfRule type="cellIs" dxfId="185" priority="37" operator="greaterThan">
      <formula>$Z4</formula>
    </cfRule>
    <cfRule type="cellIs" dxfId="184" priority="38" stopIfTrue="1" operator="lessThan">
      <formula>$Z4</formula>
    </cfRule>
    <cfRule type="cellIs" dxfId="183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182" priority="31" stopIfTrue="1">
      <formula>O4=$M4</formula>
    </cfRule>
    <cfRule type="expression" dxfId="181" priority="32" stopIfTrue="1">
      <formula>O4&lt;$M4*0.95</formula>
    </cfRule>
    <cfRule type="expression" dxfId="180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179" priority="27" stopIfTrue="1">
      <formula>P4=$N4</formula>
    </cfRule>
    <cfRule type="expression" dxfId="178" priority="28" stopIfTrue="1">
      <formula>P4&gt;$N4*1.05</formula>
    </cfRule>
    <cfRule type="expression" dxfId="177" priority="29" stopIfTrue="1">
      <formula>P4&lt;$N4*1.05</formula>
    </cfRule>
  </conditionalFormatting>
  <conditionalFormatting sqref="K3">
    <cfRule type="cellIs" dxfId="176" priority="23" stopIfTrue="1" operator="between">
      <formula>$G3</formula>
      <formula>$H3</formula>
    </cfRule>
    <cfRule type="expression" dxfId="175" priority="24" stopIfTrue="1">
      <formula>K3&lt;$H3</formula>
    </cfRule>
    <cfRule type="expression" dxfId="174" priority="25" stopIfTrue="1">
      <formula>K3&gt;$I3</formula>
    </cfRule>
  </conditionalFormatting>
  <conditionalFormatting sqref="AM3">
    <cfRule type="cellIs" dxfId="173" priority="20" operator="greaterThan">
      <formula>$Z3</formula>
    </cfRule>
    <cfRule type="cellIs" dxfId="172" priority="21" stopIfTrue="1" operator="lessThan">
      <formula>$Z3</formula>
    </cfRule>
    <cfRule type="cellIs" dxfId="171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170" priority="17" stopIfTrue="1">
      <formula>O3=$M3</formula>
    </cfRule>
    <cfRule type="expression" dxfId="169" priority="18" stopIfTrue="1">
      <formula>O3&lt;$M3*0.95</formula>
    </cfRule>
    <cfRule type="expression" dxfId="168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167" priority="13" stopIfTrue="1">
      <formula>P3=$N3</formula>
    </cfRule>
    <cfRule type="expression" dxfId="166" priority="14" stopIfTrue="1">
      <formula>P3&gt;$N3*1.05</formula>
    </cfRule>
    <cfRule type="expression" dxfId="165" priority="15" stopIfTrue="1">
      <formula>P3&lt;$N3*1.05</formula>
    </cfRule>
  </conditionalFormatting>
  <conditionalFormatting sqref="J4:J6">
    <cfRule type="cellIs" dxfId="164" priority="9" stopIfTrue="1" operator="between">
      <formula>$G4</formula>
      <formula>$H4</formula>
    </cfRule>
    <cfRule type="expression" dxfId="163" priority="10" stopIfTrue="1">
      <formula>J4&lt;$H4</formula>
    </cfRule>
    <cfRule type="expression" dxfId="162" priority="11" stopIfTrue="1">
      <formula>J4&gt;$I4</formula>
    </cfRule>
  </conditionalFormatting>
  <conditionalFormatting sqref="J7:J117">
    <cfRule type="cellIs" dxfId="161" priority="6" stopIfTrue="1" operator="between">
      <formula>$G7</formula>
      <formula>$H7</formula>
    </cfRule>
    <cfRule type="expression" dxfId="160" priority="7" stopIfTrue="1">
      <formula>J7&lt;$H7</formula>
    </cfRule>
    <cfRule type="expression" dxfId="159" priority="8" stopIfTrue="1">
      <formula>J7&gt;$I7</formula>
    </cfRule>
  </conditionalFormatting>
  <conditionalFormatting sqref="J3">
    <cfRule type="cellIs" dxfId="158" priority="3" stopIfTrue="1" operator="between">
      <formula>$G3*1.22</formula>
      <formula>$H3*1.22</formula>
    </cfRule>
    <cfRule type="expression" dxfId="157" priority="4" stopIfTrue="1">
      <formula>J3&lt;$H3*1.22</formula>
    </cfRule>
    <cfRule type="expression" dxfId="156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155" priority="2" stopIfTrue="1" operator="greaterThan">
      <formula>0.22</formula>
    </cfRule>
  </conditionalFormatting>
  <hyperlinks>
    <hyperlink ref="AA1" location="index!A1" display="العودة للفهرس" xr:uid="{00000000-0004-0000-0600-000000000000}"/>
    <hyperlink ref="AJ1" location="Dashboard!A1" display="العودة لشاشة العرض" xr:uid="{00000000-0004-0000-0600-000001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Q185"/>
  <sheetViews>
    <sheetView rightToLeft="1" topLeftCell="E1" workbookViewId="0">
      <selection activeCell="A24" sqref="A24"/>
    </sheetView>
  </sheetViews>
  <sheetFormatPr defaultRowHeight="14.25" x14ac:dyDescent="0.2"/>
  <cols>
    <col min="1" max="1" width="5" style="238" hidden="1" customWidth="1"/>
    <col min="2" max="2" width="6.875" style="238" hidden="1" customWidth="1"/>
    <col min="3" max="3" width="8.25" style="238" hidden="1" customWidth="1"/>
    <col min="4" max="4" width="7.875" style="238" hidden="1" customWidth="1"/>
    <col min="5" max="5" width="24.75" style="238" bestFit="1" customWidth="1"/>
    <col min="6" max="6" width="15.875" style="238" customWidth="1"/>
    <col min="7" max="7" width="20" style="238" bestFit="1" customWidth="1"/>
    <col min="8" max="8" width="5.875" style="238" customWidth="1"/>
    <col min="9" max="9" width="7.625" style="238" customWidth="1"/>
    <col min="10" max="10" width="12" style="238" customWidth="1"/>
    <col min="11" max="12" width="11" style="238" customWidth="1"/>
    <col min="13" max="13" width="7.125" style="238" customWidth="1"/>
    <col min="14" max="14" width="6" style="238" customWidth="1"/>
    <col min="16" max="16" width="10.875" style="238" customWidth="1"/>
  </cols>
  <sheetData>
    <row r="1" spans="1:17" ht="15.75" customHeight="1" x14ac:dyDescent="0.2">
      <c r="E1" s="20" t="s">
        <v>681</v>
      </c>
      <c r="F1" s="376" t="s">
        <v>682</v>
      </c>
      <c r="G1" s="382"/>
      <c r="H1" s="376">
        <f>output!B3</f>
        <v>2</v>
      </c>
      <c r="I1" s="376" t="s">
        <v>621</v>
      </c>
      <c r="J1" s="376">
        <f>output!A3</f>
        <v>2021</v>
      </c>
      <c r="K1" s="34"/>
      <c r="L1" s="34"/>
      <c r="M1" s="34"/>
      <c r="N1" s="34"/>
      <c r="O1" s="34"/>
      <c r="P1" s="35"/>
      <c r="Q1" s="66" t="s">
        <v>89</v>
      </c>
    </row>
    <row r="2" spans="1:17" ht="15.75" customHeight="1" x14ac:dyDescent="0.2">
      <c r="E2" s="21" t="s">
        <v>683</v>
      </c>
      <c r="F2" s="339"/>
      <c r="G2" s="339"/>
      <c r="H2" s="339"/>
      <c r="I2" s="339"/>
      <c r="J2" s="339"/>
      <c r="K2" s="139"/>
      <c r="L2" s="139"/>
      <c r="M2" s="139"/>
      <c r="N2" s="139"/>
      <c r="O2" s="139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684</v>
      </c>
      <c r="H4">
        <f>COUNTA(output!E3:E200)</f>
        <v>0</v>
      </c>
      <c r="P4" s="12"/>
    </row>
    <row r="5" spans="1:17" ht="23.25" customHeight="1" x14ac:dyDescent="0.2">
      <c r="E5" s="11" t="s">
        <v>685</v>
      </c>
      <c r="H5">
        <f>H4-H6</f>
        <v>0</v>
      </c>
      <c r="P5" s="12"/>
    </row>
    <row r="6" spans="1:17" ht="23.25" customHeight="1" x14ac:dyDescent="0.2">
      <c r="E6" s="11" t="s">
        <v>686</v>
      </c>
      <c r="H6">
        <f>H7+H8</f>
        <v>0</v>
      </c>
      <c r="I6" t="s">
        <v>687</v>
      </c>
      <c r="J6" s="154" t="e">
        <f>H6/H4</f>
        <v>#DIV/0!</v>
      </c>
      <c r="P6" s="12"/>
    </row>
    <row r="7" spans="1:17" x14ac:dyDescent="0.2">
      <c r="E7" s="11" t="s">
        <v>688</v>
      </c>
      <c r="H7">
        <f>COUNTA(E12:E29)</f>
        <v>0</v>
      </c>
      <c r="I7" t="s">
        <v>687</v>
      </c>
      <c r="J7" s="154" t="e">
        <f>H7/H4</f>
        <v>#DIV/0!</v>
      </c>
      <c r="P7" s="12"/>
    </row>
    <row r="8" spans="1:17" x14ac:dyDescent="0.2">
      <c r="E8" s="11" t="s">
        <v>689</v>
      </c>
      <c r="H8">
        <f>COUNTA(E33:E100)</f>
        <v>0</v>
      </c>
      <c r="I8" t="s">
        <v>687</v>
      </c>
      <c r="J8" s="154" t="e">
        <f>H8/H4</f>
        <v>#DIV/0!</v>
      </c>
      <c r="P8" s="12"/>
    </row>
    <row r="9" spans="1:17" ht="15.75" customHeight="1" thickBot="1" x14ac:dyDescent="0.3">
      <c r="E9" s="33" t="s">
        <v>690</v>
      </c>
      <c r="F9" s="235"/>
      <c r="G9" s="235"/>
      <c r="H9" s="235"/>
      <c r="I9" s="235"/>
      <c r="J9" s="235"/>
      <c r="K9" s="235"/>
      <c r="L9" s="235"/>
      <c r="M9" s="235"/>
      <c r="N9" s="235"/>
      <c r="O9" s="235"/>
      <c r="P9" s="236"/>
    </row>
    <row r="10" spans="1:17" ht="15.75" customHeight="1" thickBot="1" x14ac:dyDescent="0.25">
      <c r="E10" s="389" t="s">
        <v>657</v>
      </c>
      <c r="F10" s="380" t="s">
        <v>658</v>
      </c>
      <c r="G10" s="377" t="s">
        <v>691</v>
      </c>
      <c r="H10" s="379" t="s">
        <v>691</v>
      </c>
      <c r="I10" s="317"/>
      <c r="J10" s="386" t="s">
        <v>692</v>
      </c>
      <c r="K10" s="391" t="s">
        <v>693</v>
      </c>
      <c r="L10" s="391" t="s">
        <v>124</v>
      </c>
      <c r="M10" s="388" t="s">
        <v>694</v>
      </c>
      <c r="N10" s="384"/>
      <c r="O10" s="384"/>
      <c r="P10" s="385"/>
    </row>
    <row r="11" spans="1:17" ht="45.75" customHeight="1" thickBot="1" x14ac:dyDescent="0.25">
      <c r="A11" t="s">
        <v>91</v>
      </c>
      <c r="B11" t="s">
        <v>92</v>
      </c>
      <c r="C11" t="s">
        <v>94</v>
      </c>
      <c r="D11" t="s">
        <v>95</v>
      </c>
      <c r="E11" s="390"/>
      <c r="F11" s="381"/>
      <c r="G11" s="378"/>
      <c r="H11" s="32" t="s">
        <v>695</v>
      </c>
      <c r="I11" s="32" t="s">
        <v>696</v>
      </c>
      <c r="J11" s="387"/>
      <c r="K11" s="392"/>
      <c r="L11" s="392"/>
      <c r="M11" s="37" t="s">
        <v>697</v>
      </c>
      <c r="N11" s="38" t="s">
        <v>698</v>
      </c>
      <c r="O11" s="38" t="s">
        <v>699</v>
      </c>
      <c r="P11" s="233" t="s">
        <v>700</v>
      </c>
    </row>
    <row r="12" spans="1:17" ht="15" customHeight="1" x14ac:dyDescent="0.2">
      <c r="E12" s="13"/>
      <c r="F12" s="241"/>
      <c r="G12" s="241"/>
      <c r="H12" s="241"/>
      <c r="I12" s="241"/>
      <c r="J12" s="241"/>
      <c r="K12" s="241"/>
      <c r="L12" s="241"/>
      <c r="M12" s="241"/>
      <c r="N12" s="241"/>
      <c r="O12" s="241"/>
      <c r="P12" s="39"/>
    </row>
    <row r="13" spans="1:17" ht="15" customHeight="1" x14ac:dyDescent="0.2">
      <c r="E13" s="13"/>
      <c r="F13" s="241"/>
      <c r="G13" s="241"/>
      <c r="H13" s="241"/>
      <c r="I13" s="241"/>
      <c r="J13" s="241"/>
      <c r="K13" s="241"/>
      <c r="L13" s="241"/>
      <c r="M13" s="241"/>
      <c r="N13" s="241"/>
      <c r="O13" s="241"/>
      <c r="P13" s="39"/>
    </row>
    <row r="14" spans="1:17" ht="15" customHeight="1" x14ac:dyDescent="0.2">
      <c r="E14" s="13"/>
      <c r="F14" s="241"/>
      <c r="G14" s="241"/>
      <c r="H14" s="241"/>
      <c r="I14" s="241"/>
      <c r="J14" s="241"/>
      <c r="K14" s="241"/>
      <c r="L14" s="241"/>
      <c r="M14" s="241"/>
      <c r="N14" s="241"/>
      <c r="O14" s="241"/>
      <c r="P14" s="39"/>
    </row>
    <row r="15" spans="1:17" ht="15" customHeight="1" x14ac:dyDescent="0.2">
      <c r="E15" s="13"/>
      <c r="F15" s="241"/>
      <c r="G15" s="241"/>
      <c r="H15" s="241"/>
      <c r="I15" s="241"/>
      <c r="J15" s="241"/>
      <c r="K15" s="241"/>
      <c r="L15" s="241"/>
      <c r="M15" s="241"/>
      <c r="N15" s="241"/>
      <c r="O15" s="241"/>
      <c r="P15" s="39"/>
    </row>
    <row r="16" spans="1:17" ht="15" customHeight="1" x14ac:dyDescent="0.2">
      <c r="E16" s="13"/>
      <c r="F16" s="241"/>
      <c r="G16" s="241"/>
      <c r="H16" s="241"/>
      <c r="I16" s="241"/>
      <c r="J16" s="241"/>
      <c r="K16" s="241"/>
      <c r="L16" s="241"/>
      <c r="M16" s="241"/>
      <c r="N16" s="241"/>
      <c r="O16" s="241"/>
      <c r="P16" s="39"/>
    </row>
    <row r="17" spans="1:16" ht="15" customHeight="1" x14ac:dyDescent="0.2">
      <c r="E17" s="13"/>
      <c r="F17" s="241"/>
      <c r="G17" s="241"/>
      <c r="H17" s="241"/>
      <c r="I17" s="241"/>
      <c r="J17" s="241"/>
      <c r="K17" s="241"/>
      <c r="L17" s="241"/>
      <c r="M17" s="241"/>
      <c r="N17" s="241"/>
      <c r="O17" s="241"/>
      <c r="P17" s="39"/>
    </row>
    <row r="18" spans="1:16" ht="15" customHeight="1" x14ac:dyDescent="0.2">
      <c r="E18" s="13"/>
      <c r="F18" s="241"/>
      <c r="G18" s="241"/>
      <c r="H18" s="241"/>
      <c r="I18" s="241"/>
      <c r="J18" s="241"/>
      <c r="K18" s="241"/>
      <c r="L18" s="241"/>
      <c r="M18" s="241"/>
      <c r="N18" s="241"/>
      <c r="O18" s="241"/>
      <c r="P18" s="39"/>
    </row>
    <row r="19" spans="1:16" ht="15" customHeight="1" x14ac:dyDescent="0.2">
      <c r="E19" s="13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39"/>
    </row>
    <row r="20" spans="1:16" ht="15" customHeight="1" x14ac:dyDescent="0.2">
      <c r="E20" s="13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39"/>
    </row>
    <row r="21" spans="1:16" ht="15" customHeight="1" x14ac:dyDescent="0.2">
      <c r="E21" s="13"/>
      <c r="F21" s="241"/>
      <c r="G21" s="241"/>
      <c r="H21" s="241"/>
      <c r="I21" s="241"/>
      <c r="J21" s="241"/>
      <c r="K21" s="241"/>
      <c r="L21" s="241"/>
      <c r="M21" s="241"/>
      <c r="N21" s="241"/>
      <c r="O21" s="241"/>
      <c r="P21" s="39"/>
    </row>
    <row r="22" spans="1:16" ht="15" customHeight="1" x14ac:dyDescent="0.2">
      <c r="E22" s="13"/>
      <c r="F22" s="241"/>
      <c r="G22" s="241"/>
      <c r="H22" s="241"/>
      <c r="I22" s="241"/>
      <c r="J22" s="241"/>
      <c r="K22" s="241"/>
      <c r="L22" s="241"/>
      <c r="M22" s="241"/>
      <c r="N22" s="241"/>
      <c r="O22" s="241"/>
      <c r="P22" s="39"/>
    </row>
    <row r="23" spans="1:16" ht="15" customHeight="1" x14ac:dyDescent="0.2">
      <c r="E23" s="13"/>
      <c r="F23" s="241"/>
      <c r="G23" s="241"/>
      <c r="H23" s="241"/>
      <c r="I23" s="241"/>
      <c r="J23" s="241"/>
      <c r="K23" s="241"/>
      <c r="L23" s="241"/>
      <c r="M23" s="241"/>
      <c r="N23" s="241"/>
      <c r="O23" s="241"/>
      <c r="P23" s="39"/>
    </row>
    <row r="24" spans="1:16" ht="15" customHeight="1" x14ac:dyDescent="0.2">
      <c r="E24" s="13"/>
      <c r="F24" s="241"/>
      <c r="G24" s="241"/>
      <c r="H24" s="241"/>
      <c r="I24" s="241"/>
      <c r="J24" s="241"/>
      <c r="K24" s="241"/>
      <c r="L24" s="241"/>
      <c r="M24" s="241"/>
      <c r="N24" s="241"/>
      <c r="O24" s="241"/>
      <c r="P24" s="39"/>
    </row>
    <row r="25" spans="1:16" ht="15" customHeight="1" x14ac:dyDescent="0.2">
      <c r="E25" s="13"/>
      <c r="F25" s="241"/>
      <c r="G25" s="241"/>
      <c r="H25" s="241"/>
      <c r="I25" s="241"/>
      <c r="J25" s="241"/>
      <c r="K25" s="241"/>
      <c r="L25" s="241"/>
      <c r="M25" s="241"/>
      <c r="N25" s="241"/>
      <c r="O25" s="241"/>
      <c r="P25" s="39"/>
    </row>
    <row r="26" spans="1:16" ht="15" customHeight="1" x14ac:dyDescent="0.2">
      <c r="E26" s="13"/>
      <c r="F26" s="241"/>
      <c r="G26" s="241"/>
      <c r="H26" s="241"/>
      <c r="I26" s="241"/>
      <c r="J26" s="241"/>
      <c r="K26" s="241"/>
      <c r="L26" s="241"/>
      <c r="M26" s="241"/>
      <c r="N26" s="241"/>
      <c r="O26" s="241"/>
      <c r="P26" s="39"/>
    </row>
    <row r="27" spans="1:16" x14ac:dyDescent="0.2">
      <c r="E27" s="49"/>
      <c r="F27" s="241"/>
      <c r="G27" s="241"/>
      <c r="H27" s="241"/>
      <c r="I27" s="241"/>
      <c r="J27" s="241"/>
      <c r="K27" s="241"/>
      <c r="L27" s="241"/>
      <c r="M27" s="241"/>
      <c r="N27" s="241"/>
      <c r="O27" s="241"/>
      <c r="P27" s="39"/>
    </row>
    <row r="28" spans="1:16" x14ac:dyDescent="0.2">
      <c r="E28" s="49"/>
      <c r="F28" s="241"/>
      <c r="G28" s="241"/>
      <c r="H28" s="241"/>
      <c r="I28" s="241"/>
      <c r="J28" s="241"/>
      <c r="K28" s="241"/>
      <c r="L28" s="241"/>
      <c r="M28" s="241"/>
      <c r="N28" s="241"/>
      <c r="O28" s="241"/>
      <c r="P28" s="39"/>
    </row>
    <row r="29" spans="1:16" x14ac:dyDescent="0.2">
      <c r="E29" s="49"/>
      <c r="F29" s="241"/>
      <c r="G29" s="241"/>
      <c r="H29" s="241"/>
      <c r="I29" s="241"/>
      <c r="J29" s="241"/>
      <c r="K29" s="241"/>
      <c r="L29" s="241"/>
      <c r="M29" s="241"/>
      <c r="N29" s="241"/>
      <c r="O29" s="241"/>
      <c r="P29" s="39"/>
    </row>
    <row r="30" spans="1:16" ht="15.75" customHeight="1" thickBot="1" x14ac:dyDescent="0.25">
      <c r="E30" s="13" t="s">
        <v>701</v>
      </c>
      <c r="F30" s="241"/>
      <c r="G30" s="241"/>
      <c r="H30" s="241"/>
      <c r="I30" s="241"/>
      <c r="J30" s="241"/>
      <c r="P30" s="12"/>
    </row>
    <row r="31" spans="1:16" ht="15.75" customHeight="1" thickBot="1" x14ac:dyDescent="0.25">
      <c r="E31" s="69"/>
      <c r="F31" s="237"/>
      <c r="G31" s="380" t="s">
        <v>691</v>
      </c>
      <c r="H31" s="379" t="s">
        <v>691</v>
      </c>
      <c r="I31" s="317"/>
      <c r="J31" s="386" t="s">
        <v>692</v>
      </c>
      <c r="K31" s="386" t="s">
        <v>693</v>
      </c>
      <c r="L31" s="393" t="s">
        <v>124</v>
      </c>
      <c r="M31" s="383" t="s">
        <v>694</v>
      </c>
      <c r="N31" s="384"/>
      <c r="O31" s="384"/>
      <c r="P31" s="385"/>
    </row>
    <row r="32" spans="1:16" ht="45.75" customHeight="1" thickBot="1" x14ac:dyDescent="0.25">
      <c r="A32" t="s">
        <v>91</v>
      </c>
      <c r="B32" t="s">
        <v>92</v>
      </c>
      <c r="C32" t="s">
        <v>94</v>
      </c>
      <c r="D32" t="s">
        <v>95</v>
      </c>
      <c r="E32" s="70" t="s">
        <v>657</v>
      </c>
      <c r="F32" s="71" t="s">
        <v>658</v>
      </c>
      <c r="G32" s="381"/>
      <c r="H32" s="32" t="s">
        <v>695</v>
      </c>
      <c r="I32" s="32" t="s">
        <v>696</v>
      </c>
      <c r="J32" s="387"/>
      <c r="K32" s="387"/>
      <c r="L32" s="394"/>
      <c r="M32" s="38" t="s">
        <v>697</v>
      </c>
      <c r="N32" s="38" t="s">
        <v>698</v>
      </c>
      <c r="O32" s="38" t="s">
        <v>699</v>
      </c>
      <c r="P32" s="233" t="s">
        <v>700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9"/>
      <c r="F33" s="241"/>
      <c r="G33" s="241"/>
      <c r="H33" s="241"/>
      <c r="I33" s="241"/>
      <c r="J33" s="241"/>
      <c r="K33" s="72"/>
      <c r="L33" s="72"/>
      <c r="M33" s="72"/>
      <c r="N33" s="72"/>
      <c r="O33" s="72"/>
      <c r="P33" s="43"/>
    </row>
    <row r="34" spans="1:16" x14ac:dyDescent="0.2">
      <c r="A34">
        <v>2021</v>
      </c>
      <c r="B34">
        <v>2</v>
      </c>
      <c r="C34">
        <v>18</v>
      </c>
      <c r="D34">
        <v>50</v>
      </c>
      <c r="E34" s="49"/>
      <c r="F34" s="241"/>
      <c r="G34" s="241"/>
      <c r="H34" s="241"/>
      <c r="I34" s="241"/>
      <c r="J34" s="241"/>
      <c r="K34" s="72"/>
      <c r="L34" s="72"/>
      <c r="M34" s="72"/>
      <c r="N34" s="72"/>
      <c r="O34" s="72"/>
      <c r="P34" s="43"/>
    </row>
    <row r="35" spans="1:16" x14ac:dyDescent="0.2">
      <c r="A35">
        <v>2021</v>
      </c>
      <c r="B35">
        <v>2</v>
      </c>
      <c r="C35">
        <v>143</v>
      </c>
      <c r="D35">
        <v>281</v>
      </c>
      <c r="E35" s="49"/>
      <c r="F35" s="241"/>
      <c r="G35" s="241"/>
      <c r="H35" s="241"/>
      <c r="I35" s="241"/>
      <c r="J35" s="241"/>
      <c r="K35" s="72"/>
      <c r="L35" s="72"/>
      <c r="M35" s="72"/>
      <c r="N35" s="72"/>
      <c r="O35" s="72"/>
      <c r="P35" s="43"/>
    </row>
    <row r="36" spans="1:16" x14ac:dyDescent="0.2">
      <c r="A36">
        <v>2021</v>
      </c>
      <c r="B36">
        <v>2</v>
      </c>
      <c r="C36">
        <v>148</v>
      </c>
      <c r="D36">
        <v>348</v>
      </c>
      <c r="E36" s="49"/>
      <c r="F36" s="241"/>
      <c r="G36" s="241"/>
      <c r="H36" s="241"/>
      <c r="I36" s="241"/>
      <c r="J36" s="241"/>
      <c r="K36" s="72"/>
      <c r="L36" s="72"/>
      <c r="M36" s="72"/>
      <c r="N36" s="72"/>
      <c r="O36" s="72"/>
      <c r="P36" s="43"/>
    </row>
    <row r="37" spans="1:16" x14ac:dyDescent="0.2">
      <c r="A37">
        <v>2021</v>
      </c>
      <c r="B37">
        <v>2</v>
      </c>
      <c r="C37">
        <v>157</v>
      </c>
      <c r="D37">
        <v>430</v>
      </c>
      <c r="E37" s="49"/>
      <c r="F37" s="241"/>
      <c r="G37" s="241"/>
      <c r="H37" s="241"/>
      <c r="I37" s="241"/>
      <c r="J37" s="241"/>
      <c r="K37" s="72"/>
      <c r="L37" s="72"/>
      <c r="M37" s="72"/>
      <c r="N37" s="72"/>
      <c r="O37" s="72"/>
      <c r="P37" s="43"/>
    </row>
    <row r="38" spans="1:16" x14ac:dyDescent="0.2">
      <c r="A38">
        <v>2021</v>
      </c>
      <c r="B38">
        <v>2</v>
      </c>
      <c r="C38">
        <v>157</v>
      </c>
      <c r="D38">
        <v>431</v>
      </c>
      <c r="E38" s="49"/>
      <c r="F38" s="241"/>
      <c r="G38" s="241"/>
      <c r="H38" s="241"/>
      <c r="I38" s="241"/>
      <c r="J38" s="241"/>
      <c r="K38" s="72"/>
      <c r="L38" s="72"/>
      <c r="M38" s="72"/>
      <c r="N38" s="72"/>
      <c r="O38" s="72"/>
      <c r="P38" s="43"/>
    </row>
    <row r="39" spans="1:16" x14ac:dyDescent="0.2">
      <c r="A39">
        <v>2021</v>
      </c>
      <c r="B39">
        <v>2</v>
      </c>
      <c r="C39">
        <v>157</v>
      </c>
      <c r="D39">
        <v>432</v>
      </c>
      <c r="E39" s="49"/>
      <c r="F39" s="241"/>
      <c r="G39" s="241"/>
      <c r="H39" s="241"/>
      <c r="I39" s="241"/>
      <c r="J39" s="241"/>
      <c r="K39" s="72"/>
      <c r="L39" s="72"/>
      <c r="M39" s="72"/>
      <c r="N39" s="72"/>
      <c r="O39" s="72"/>
      <c r="P39" s="43"/>
    </row>
    <row r="40" spans="1:16" x14ac:dyDescent="0.2">
      <c r="A40">
        <v>2021</v>
      </c>
      <c r="B40">
        <v>2</v>
      </c>
      <c r="C40">
        <v>405</v>
      </c>
      <c r="D40">
        <v>619</v>
      </c>
      <c r="E40" s="49"/>
      <c r="F40" s="241"/>
      <c r="G40" s="241"/>
      <c r="H40" s="241"/>
      <c r="I40" s="241"/>
      <c r="J40" s="241"/>
      <c r="K40" s="72"/>
      <c r="L40" s="72"/>
      <c r="M40" s="72"/>
      <c r="N40" s="72"/>
      <c r="O40" s="72"/>
      <c r="P40" s="43"/>
    </row>
    <row r="41" spans="1:16" x14ac:dyDescent="0.2">
      <c r="A41">
        <v>2021</v>
      </c>
      <c r="B41">
        <v>2</v>
      </c>
      <c r="C41">
        <v>405</v>
      </c>
      <c r="D41">
        <v>621</v>
      </c>
      <c r="E41" s="49"/>
      <c r="F41" s="241"/>
      <c r="G41" s="241"/>
      <c r="H41" s="241"/>
      <c r="I41" s="241"/>
      <c r="J41" s="241"/>
      <c r="K41" s="72"/>
      <c r="L41" s="72"/>
      <c r="M41" s="72"/>
      <c r="N41" s="72"/>
      <c r="O41" s="72"/>
      <c r="P41" s="43"/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241"/>
      <c r="G42" s="241"/>
      <c r="H42" s="241"/>
      <c r="I42" s="241"/>
      <c r="J42" s="241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241"/>
      <c r="G43" s="241"/>
      <c r="H43" s="241"/>
      <c r="I43" s="241"/>
      <c r="J43" s="241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241"/>
      <c r="G44" s="241"/>
      <c r="H44" s="241"/>
      <c r="I44" s="241"/>
      <c r="J44" s="241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240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240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240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240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234"/>
      <c r="F185" s="235"/>
      <c r="G185" s="235"/>
      <c r="H185" s="235"/>
      <c r="I185" s="235"/>
      <c r="J185" s="235"/>
    </row>
  </sheetData>
  <autoFilter ref="A11:Q11" xr:uid="{00000000-0009-0000-0000-000007000000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7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8" hidden="1" customWidth="1"/>
    <col min="2" max="2" width="6.875" style="238" hidden="1" customWidth="1"/>
    <col min="3" max="3" width="8.25" style="238" hidden="1" customWidth="1"/>
    <col min="4" max="4" width="30" style="241" customWidth="1"/>
    <col min="5" max="5" width="13.875" style="241" customWidth="1"/>
    <col min="6" max="6" width="11.125" style="241" customWidth="1"/>
    <col min="7" max="7" width="11.25" style="241" customWidth="1"/>
    <col min="8" max="8" width="11.375" style="241" customWidth="1"/>
    <col min="9" max="10" width="10.625" style="241" customWidth="1"/>
    <col min="11" max="11" width="11.125" style="241" customWidth="1"/>
    <col min="12" max="12" width="6.25" style="241" customWidth="1"/>
    <col min="13" max="16" width="6.875" style="241" customWidth="1"/>
    <col min="17" max="17" width="10.75" style="241" customWidth="1"/>
  </cols>
  <sheetData>
    <row r="1" spans="1:18" ht="15.75" customHeight="1" x14ac:dyDescent="0.2">
      <c r="C1" s="9"/>
      <c r="D1" s="20" t="s">
        <v>681</v>
      </c>
      <c r="E1" s="376" t="s">
        <v>702</v>
      </c>
      <c r="F1" s="376">
        <f>output!B3</f>
        <v>2</v>
      </c>
      <c r="G1" s="376" t="s">
        <v>621</v>
      </c>
      <c r="H1" s="376">
        <f>output!A3</f>
        <v>2021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89</v>
      </c>
    </row>
    <row r="2" spans="1:18" ht="15.75" customHeight="1" x14ac:dyDescent="0.2">
      <c r="C2" s="11"/>
      <c r="D2" s="21" t="s">
        <v>683</v>
      </c>
      <c r="E2" s="396"/>
      <c r="F2" s="396"/>
      <c r="G2" s="396"/>
      <c r="H2" s="396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">
      <c r="C3" s="11"/>
      <c r="Q3" s="12"/>
    </row>
    <row r="4" spans="1:18" x14ac:dyDescent="0.2">
      <c r="B4">
        <v>1</v>
      </c>
      <c r="C4" s="395" t="s">
        <v>703</v>
      </c>
      <c r="D4" s="396"/>
      <c r="E4" s="396"/>
      <c r="F4" s="396"/>
      <c r="G4">
        <f>COUNTA(output_molds!D3:D500)</f>
        <v>0</v>
      </c>
      <c r="Q4" s="12"/>
    </row>
    <row r="5" spans="1:18" x14ac:dyDescent="0.2">
      <c r="B5">
        <v>2</v>
      </c>
      <c r="C5" s="395" t="s">
        <v>704</v>
      </c>
      <c r="D5" s="396"/>
      <c r="E5" s="396"/>
      <c r="F5" s="396"/>
      <c r="G5">
        <f>G4-G6</f>
        <v>0</v>
      </c>
      <c r="Q5" s="12"/>
    </row>
    <row r="6" spans="1:18" x14ac:dyDescent="0.2">
      <c r="B6">
        <v>3</v>
      </c>
      <c r="C6" s="395" t="s">
        <v>705</v>
      </c>
      <c r="D6" s="396"/>
      <c r="E6" s="396"/>
      <c r="F6" s="396"/>
      <c r="G6">
        <f>COUNTA(D11:D50)</f>
        <v>0</v>
      </c>
      <c r="Q6" s="12"/>
    </row>
    <row r="7" spans="1:18" x14ac:dyDescent="0.2">
      <c r="B7">
        <v>4</v>
      </c>
      <c r="C7" s="395" t="s">
        <v>706</v>
      </c>
      <c r="D7" s="396"/>
      <c r="E7" s="396"/>
      <c r="F7" s="396"/>
      <c r="G7" s="154" t="e">
        <f>G6/G4</f>
        <v>#DIV/0!</v>
      </c>
      <c r="Q7" s="12"/>
    </row>
    <row r="8" spans="1:18" ht="15.75" customHeight="1" thickBot="1" x14ac:dyDescent="0.25">
      <c r="B8">
        <v>5</v>
      </c>
      <c r="C8" s="395" t="s">
        <v>707</v>
      </c>
      <c r="D8" s="396"/>
      <c r="E8" s="396"/>
      <c r="F8" s="396"/>
      <c r="Q8" s="12"/>
    </row>
    <row r="9" spans="1:18" ht="15.75" customHeight="1" thickBot="1" x14ac:dyDescent="0.25">
      <c r="B9" s="9"/>
      <c r="C9" s="9"/>
      <c r="D9" s="398" t="s">
        <v>123</v>
      </c>
      <c r="E9" s="397" t="s">
        <v>708</v>
      </c>
      <c r="F9" s="397" t="s">
        <v>709</v>
      </c>
      <c r="G9" s="397" t="s">
        <v>664</v>
      </c>
      <c r="H9" s="397" t="s">
        <v>665</v>
      </c>
      <c r="I9" s="383" t="s">
        <v>693</v>
      </c>
      <c r="J9" s="383" t="s">
        <v>124</v>
      </c>
      <c r="K9" s="388" t="s">
        <v>710</v>
      </c>
      <c r="L9" s="384"/>
      <c r="M9" s="384"/>
      <c r="N9" s="384"/>
      <c r="O9" s="384"/>
      <c r="P9" s="384"/>
      <c r="Q9" s="385"/>
    </row>
    <row r="10" spans="1:18" ht="45.75" customHeight="1" thickBot="1" x14ac:dyDescent="0.25">
      <c r="A10" s="8" t="s">
        <v>655</v>
      </c>
      <c r="B10" s="142" t="s">
        <v>656</v>
      </c>
      <c r="C10" s="142" t="s">
        <v>94</v>
      </c>
      <c r="D10" s="390"/>
      <c r="E10" s="381"/>
      <c r="F10" s="381"/>
      <c r="G10" s="381"/>
      <c r="H10" s="381"/>
      <c r="I10" s="392"/>
      <c r="J10" s="392"/>
      <c r="K10" s="144" t="s">
        <v>711</v>
      </c>
      <c r="L10" s="145" t="s">
        <v>698</v>
      </c>
      <c r="M10" s="145" t="s">
        <v>699</v>
      </c>
      <c r="N10" s="143" t="s">
        <v>700</v>
      </c>
      <c r="O10" s="145" t="s">
        <v>712</v>
      </c>
      <c r="P10" s="143" t="s">
        <v>713</v>
      </c>
      <c r="Q10" s="143" t="s">
        <v>71</v>
      </c>
    </row>
    <row r="11" spans="1:18" x14ac:dyDescent="0.2">
      <c r="C11" s="49"/>
      <c r="Q11" s="39"/>
    </row>
    <row r="12" spans="1:18" x14ac:dyDescent="0.2">
      <c r="C12" s="49"/>
      <c r="Q12" s="39"/>
    </row>
    <row r="13" spans="1:18" x14ac:dyDescent="0.2">
      <c r="C13" s="49"/>
      <c r="Q13" s="39"/>
    </row>
    <row r="14" spans="1:18" x14ac:dyDescent="0.2">
      <c r="C14" s="49"/>
      <c r="Q14" s="39"/>
    </row>
    <row r="15" spans="1:18" x14ac:dyDescent="0.2">
      <c r="C15" s="49"/>
      <c r="Q15" s="39"/>
    </row>
    <row r="16" spans="1:18" x14ac:dyDescent="0.2">
      <c r="C16" s="49"/>
      <c r="Q16" s="39"/>
    </row>
    <row r="17" spans="3:17" x14ac:dyDescent="0.2">
      <c r="C17" s="49"/>
      <c r="Q17" s="39"/>
    </row>
    <row r="18" spans="3:17" x14ac:dyDescent="0.2">
      <c r="C18" s="49"/>
      <c r="Q18" s="39"/>
    </row>
    <row r="19" spans="3:17" x14ac:dyDescent="0.2">
      <c r="C19" s="49"/>
      <c r="Q19" s="39"/>
    </row>
    <row r="20" spans="3:17" x14ac:dyDescent="0.2">
      <c r="C20" s="49"/>
      <c r="Q20" s="39"/>
    </row>
    <row r="21" spans="3:17" x14ac:dyDescent="0.2">
      <c r="C21" s="49"/>
      <c r="Q21" s="39"/>
    </row>
    <row r="22" spans="3:17" x14ac:dyDescent="0.2">
      <c r="C22" s="49"/>
      <c r="Q22" s="39"/>
    </row>
    <row r="23" spans="3:17" x14ac:dyDescent="0.2">
      <c r="C23" s="49"/>
      <c r="Q23" s="39"/>
    </row>
    <row r="24" spans="3:17" x14ac:dyDescent="0.2">
      <c r="C24" s="49"/>
      <c r="Q24" s="39"/>
    </row>
    <row r="25" spans="3:17" x14ac:dyDescent="0.2">
      <c r="C25" s="49"/>
      <c r="Q25" s="39"/>
    </row>
    <row r="26" spans="3:17" x14ac:dyDescent="0.2">
      <c r="C26" s="49"/>
      <c r="Q26" s="39"/>
    </row>
    <row r="27" spans="3:17" x14ac:dyDescent="0.2">
      <c r="C27" s="49"/>
      <c r="Q27" s="39"/>
    </row>
    <row r="28" spans="3:17" x14ac:dyDescent="0.2">
      <c r="C28" s="49"/>
      <c r="Q28" s="39"/>
    </row>
    <row r="29" spans="3:17" x14ac:dyDescent="0.2">
      <c r="C29" s="49"/>
      <c r="Q29" s="39"/>
    </row>
    <row r="30" spans="3:17" x14ac:dyDescent="0.2">
      <c r="C30" s="49"/>
      <c r="Q30" s="39"/>
    </row>
    <row r="31" spans="3:17" x14ac:dyDescent="0.2">
      <c r="C31" s="49"/>
      <c r="Q31" s="39"/>
    </row>
    <row r="32" spans="3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234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8000000}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 xr:uid="{00000000-0004-0000-08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8" hidden="1" customWidth="1"/>
    <col min="2" max="2" width="14" style="238" hidden="1" customWidth="1"/>
    <col min="3" max="3" width="17.125" style="238" hidden="1" customWidth="1"/>
    <col min="4" max="4" width="7.875" style="238" hidden="1" customWidth="1"/>
    <col min="5" max="5" width="39" style="238" bestFit="1" customWidth="1"/>
    <col min="6" max="6" width="16.375" style="238" bestFit="1" customWidth="1"/>
    <col min="7" max="7" width="15.625" style="238" bestFit="1" customWidth="1"/>
    <col min="8" max="16" width="12.125" style="241" hidden="1" customWidth="1"/>
    <col min="17" max="17" width="18.25" style="238" customWidth="1"/>
    <col min="18" max="18" width="13.125" style="238" customWidth="1"/>
    <col min="19" max="19" width="9.75" style="238" customWidth="1"/>
    <col min="20" max="20" width="11.25" style="238" customWidth="1"/>
    <col min="21" max="21" width="18.875" style="238" bestFit="1" customWidth="1"/>
    <col min="22" max="22" width="16.75" style="238" bestFit="1" customWidth="1"/>
    <col min="23" max="23" width="20.625" style="238" bestFit="1" customWidth="1"/>
    <col min="24" max="24" width="20.375" style="238" bestFit="1" customWidth="1"/>
    <col min="25" max="25" width="20.75" style="238" bestFit="1" customWidth="1"/>
    <col min="26" max="26" width="23.625" style="238" bestFit="1" customWidth="1"/>
    <col min="27" max="27" width="25.25" style="238" bestFit="1" customWidth="1"/>
    <col min="28" max="28" width="16.375" style="238" bestFit="1" customWidth="1"/>
    <col min="30" max="30" width="0" style="238" hidden="1"/>
  </cols>
  <sheetData>
    <row r="1" spans="2:29" ht="15.75" customHeight="1" x14ac:dyDescent="0.2">
      <c r="E1" s="20" t="s">
        <v>681</v>
      </c>
      <c r="F1" s="376" t="s">
        <v>714</v>
      </c>
      <c r="G1" s="376">
        <f>output!B15</f>
        <v>2</v>
      </c>
      <c r="Q1" s="376" t="s">
        <v>621</v>
      </c>
      <c r="R1" s="376">
        <f>output!A15</f>
        <v>2021</v>
      </c>
      <c r="S1" s="239"/>
      <c r="T1" s="10"/>
      <c r="U1" s="66" t="s">
        <v>89</v>
      </c>
    </row>
    <row r="2" spans="2:29" ht="15.75" customHeight="1" x14ac:dyDescent="0.2">
      <c r="E2" s="21" t="s">
        <v>683</v>
      </c>
      <c r="F2" s="339"/>
      <c r="G2" s="339"/>
      <c r="Q2" s="339"/>
      <c r="R2" s="339"/>
      <c r="T2" s="12"/>
    </row>
    <row r="3" spans="2:29" x14ac:dyDescent="0.2">
      <c r="E3" s="11"/>
      <c r="T3" s="12"/>
    </row>
    <row r="4" spans="2:29" x14ac:dyDescent="0.2">
      <c r="E4" s="11"/>
      <c r="T4" s="12"/>
    </row>
    <row r="5" spans="2:29" x14ac:dyDescent="0.2">
      <c r="E5" s="11" t="s">
        <v>684</v>
      </c>
      <c r="G5">
        <f>COUNTA(output!E3:E200)</f>
        <v>0</v>
      </c>
      <c r="T5" s="12"/>
    </row>
    <row r="6" spans="2:29" x14ac:dyDescent="0.2">
      <c r="E6" s="11" t="s">
        <v>715</v>
      </c>
      <c r="Q6">
        <f>G5-Q7</f>
        <v>0</v>
      </c>
      <c r="R6" t="s">
        <v>687</v>
      </c>
      <c r="T6" s="12"/>
    </row>
    <row r="7" spans="2:29" x14ac:dyDescent="0.2">
      <c r="E7" s="11" t="s">
        <v>716</v>
      </c>
      <c r="Q7">
        <f>COUNTA(E15:E100)</f>
        <v>0</v>
      </c>
      <c r="R7" t="s">
        <v>687</v>
      </c>
      <c r="S7" s="154" t="e">
        <f>Q7/G5</f>
        <v>#DIV/0!</v>
      </c>
      <c r="T7" s="12"/>
    </row>
    <row r="8" spans="2:29" x14ac:dyDescent="0.2">
      <c r="E8" s="11" t="s">
        <v>67</v>
      </c>
      <c r="F8">
        <f>SUM(output!AA3:AA200)</f>
        <v>0</v>
      </c>
      <c r="G8" t="s">
        <v>155</v>
      </c>
      <c r="Q8">
        <f>U8</f>
        <v>0</v>
      </c>
      <c r="R8" t="s">
        <v>161</v>
      </c>
      <c r="S8" s="154" t="e">
        <f>F8/Q8</f>
        <v>#DIV/0!</v>
      </c>
      <c r="T8" s="12"/>
      <c r="U8">
        <f>SUM(output!AB3:AB200)</f>
        <v>0</v>
      </c>
    </row>
    <row r="9" spans="2:29" x14ac:dyDescent="0.2">
      <c r="E9" s="11"/>
      <c r="G9" t="s">
        <v>717</v>
      </c>
      <c r="S9">
        <f>SUM(scrap_type_machines!AB:AB)</f>
        <v>0</v>
      </c>
      <c r="T9" s="12"/>
    </row>
    <row r="10" spans="2:29" x14ac:dyDescent="0.2">
      <c r="G10" t="s">
        <v>718</v>
      </c>
      <c r="S10">
        <f>SUM(scrap_type_machines!Z:Z)</f>
        <v>0</v>
      </c>
      <c r="T10" s="12"/>
    </row>
    <row r="11" spans="2:29" x14ac:dyDescent="0.2">
      <c r="B11" t="s">
        <v>719</v>
      </c>
      <c r="E11" s="11" t="s">
        <v>720</v>
      </c>
      <c r="F11">
        <f>SUM(scrap_machine!W:W)</f>
        <v>0</v>
      </c>
      <c r="G11" t="s">
        <v>721</v>
      </c>
      <c r="S11">
        <f>SUM(scrap_type_machines!Y:Y)</f>
        <v>0</v>
      </c>
      <c r="T11" s="12"/>
    </row>
    <row r="12" spans="2:29" x14ac:dyDescent="0.2">
      <c r="E12" t="s">
        <v>722</v>
      </c>
      <c r="F12">
        <f>SUM(scrap_machine!U:U)</f>
        <v>0</v>
      </c>
      <c r="G12" t="s">
        <v>723</v>
      </c>
      <c r="S12">
        <f>SUM(scrap_type_machines!AA:AA)</f>
        <v>0</v>
      </c>
      <c r="T12" s="12"/>
    </row>
    <row r="13" spans="2:29" ht="15.75" customHeight="1" thickBot="1" x14ac:dyDescent="0.25">
      <c r="E13" s="11" t="s">
        <v>724</v>
      </c>
      <c r="F13" s="235"/>
      <c r="G13" s="155"/>
      <c r="Q13" s="235"/>
      <c r="R13" s="235"/>
      <c r="S13" s="235"/>
      <c r="T13" s="236"/>
    </row>
    <row r="14" spans="2:29" s="223" customFormat="1" ht="33" customHeight="1" x14ac:dyDescent="0.2">
      <c r="E14" s="4" t="s">
        <v>657</v>
      </c>
      <c r="F14" s="4" t="s">
        <v>658</v>
      </c>
      <c r="G14" s="152" t="s">
        <v>725</v>
      </c>
      <c r="H14" s="4" t="s">
        <v>666</v>
      </c>
      <c r="I14" s="4" t="s">
        <v>667</v>
      </c>
      <c r="J14" s="4" t="s">
        <v>668</v>
      </c>
      <c r="K14" s="4" t="s">
        <v>669</v>
      </c>
      <c r="L14" s="4" t="s">
        <v>670</v>
      </c>
      <c r="M14" s="4" t="s">
        <v>671</v>
      </c>
      <c r="N14" s="4" t="s">
        <v>672</v>
      </c>
      <c r="O14" s="4" t="s">
        <v>673</v>
      </c>
      <c r="P14" s="4" t="s">
        <v>674</v>
      </c>
      <c r="Q14" s="4" t="s">
        <v>154</v>
      </c>
      <c r="R14" s="4" t="s">
        <v>676</v>
      </c>
      <c r="S14" s="4" t="s">
        <v>677</v>
      </c>
      <c r="T14" s="286" t="s">
        <v>726</v>
      </c>
      <c r="U14" s="14"/>
      <c r="AC14" s="156"/>
    </row>
    <row r="15" spans="2:29" s="241" customFormat="1" x14ac:dyDescent="0.2">
      <c r="E15" s="49"/>
      <c r="G15" s="151"/>
      <c r="T15" s="157"/>
      <c r="U15" s="7"/>
      <c r="AC15" s="151"/>
    </row>
    <row r="16" spans="2:29" s="241" customFormat="1" x14ac:dyDescent="0.2">
      <c r="E16" s="49"/>
      <c r="G16" s="151"/>
      <c r="T16" s="157"/>
      <c r="U16" s="7"/>
      <c r="AC16" s="151"/>
    </row>
    <row r="17" spans="5:29" s="241" customFormat="1" x14ac:dyDescent="0.2">
      <c r="E17" s="49"/>
      <c r="G17" s="151"/>
      <c r="T17" s="157"/>
      <c r="U17" s="7"/>
      <c r="AC17" s="151"/>
    </row>
    <row r="18" spans="5:29" s="241" customFormat="1" x14ac:dyDescent="0.2">
      <c r="E18" s="49"/>
      <c r="G18" s="151"/>
      <c r="T18" s="157"/>
      <c r="U18" s="7"/>
      <c r="AC18" s="151"/>
    </row>
    <row r="19" spans="5:29" s="241" customFormat="1" x14ac:dyDescent="0.2">
      <c r="E19" s="49"/>
      <c r="G19" s="151"/>
      <c r="T19" s="157"/>
      <c r="U19" s="7"/>
      <c r="AC19" s="151"/>
    </row>
    <row r="20" spans="5:29" s="241" customFormat="1" x14ac:dyDescent="0.2">
      <c r="E20" s="49"/>
      <c r="G20" s="151"/>
      <c r="T20" s="157"/>
      <c r="U20" s="7"/>
      <c r="AC20" s="151"/>
    </row>
    <row r="21" spans="5:29" s="241" customFormat="1" x14ac:dyDescent="0.2">
      <c r="E21" s="49"/>
      <c r="G21" s="151"/>
      <c r="T21" s="157"/>
      <c r="U21" s="7"/>
      <c r="AC21" s="151"/>
    </row>
    <row r="22" spans="5:29" s="241" customFormat="1" x14ac:dyDescent="0.2">
      <c r="E22" s="49"/>
      <c r="G22" s="151"/>
      <c r="T22" s="157"/>
      <c r="U22" s="7"/>
      <c r="AC22" s="151"/>
    </row>
    <row r="23" spans="5:29" s="241" customFormat="1" x14ac:dyDescent="0.2">
      <c r="E23" s="49"/>
      <c r="G23" s="151"/>
      <c r="T23" s="157"/>
      <c r="U23" s="7"/>
      <c r="AC23" s="151"/>
    </row>
    <row r="24" spans="5:29" s="241" customFormat="1" x14ac:dyDescent="0.2">
      <c r="E24" s="49"/>
      <c r="G24" s="151"/>
      <c r="T24" s="157"/>
      <c r="U24" s="7"/>
      <c r="AC24" s="151"/>
    </row>
    <row r="25" spans="5:29" s="241" customFormat="1" x14ac:dyDescent="0.2">
      <c r="E25" s="49"/>
      <c r="G25" s="151"/>
      <c r="T25" s="157"/>
      <c r="U25" s="7"/>
      <c r="AC25" s="151"/>
    </row>
    <row r="26" spans="5:29" s="241" customFormat="1" x14ac:dyDescent="0.2">
      <c r="E26" s="49"/>
      <c r="G26" s="151"/>
      <c r="T26" s="157"/>
      <c r="U26" s="7"/>
      <c r="AC26" s="151"/>
    </row>
    <row r="27" spans="5:29" s="241" customFormat="1" x14ac:dyDescent="0.2">
      <c r="E27" s="49"/>
      <c r="G27" s="151"/>
      <c r="T27" s="157"/>
      <c r="U27" s="7"/>
    </row>
    <row r="28" spans="5:29" s="241" customFormat="1" x14ac:dyDescent="0.2">
      <c r="E28" s="49"/>
      <c r="G28" s="151"/>
      <c r="T28" s="157"/>
      <c r="U28" s="7"/>
    </row>
    <row r="29" spans="5:29" s="241" customFormat="1" x14ac:dyDescent="0.2">
      <c r="E29" s="49"/>
      <c r="G29" s="151"/>
      <c r="T29" s="157"/>
      <c r="U29" s="7"/>
    </row>
    <row r="30" spans="5:29" s="241" customFormat="1" x14ac:dyDescent="0.2">
      <c r="E30" s="49"/>
      <c r="G30" s="151"/>
      <c r="T30" s="157"/>
      <c r="U30" s="7"/>
    </row>
    <row r="31" spans="5:29" s="241" customFormat="1" x14ac:dyDescent="0.2">
      <c r="E31" s="49"/>
      <c r="G31" s="151"/>
      <c r="T31" s="157"/>
      <c r="U31" s="7"/>
    </row>
    <row r="32" spans="5:29" s="241" customFormat="1" x14ac:dyDescent="0.2">
      <c r="E32" s="49"/>
      <c r="G32" s="151"/>
      <c r="T32" s="157"/>
      <c r="U32" s="7"/>
    </row>
    <row r="33" spans="5:21" s="241" customFormat="1" x14ac:dyDescent="0.2">
      <c r="E33" s="49"/>
      <c r="G33" s="151"/>
      <c r="T33" s="157"/>
      <c r="U33" s="7"/>
    </row>
    <row r="34" spans="5:21" s="241" customFormat="1" x14ac:dyDescent="0.2">
      <c r="E34" s="49"/>
      <c r="G34" s="151"/>
      <c r="T34" s="157"/>
      <c r="U34" s="7"/>
    </row>
    <row r="35" spans="5:21" s="241" customFormat="1" x14ac:dyDescent="0.2">
      <c r="E35" s="49"/>
      <c r="G35" s="151"/>
      <c r="T35" s="157"/>
      <c r="U35" s="7"/>
    </row>
    <row r="36" spans="5:21" s="241" customFormat="1" x14ac:dyDescent="0.2">
      <c r="E36" s="49"/>
      <c r="G36" s="151"/>
      <c r="T36" s="157"/>
      <c r="U36" s="7"/>
    </row>
    <row r="37" spans="5:21" s="241" customFormat="1" x14ac:dyDescent="0.2">
      <c r="E37" s="49"/>
      <c r="G37" s="151"/>
      <c r="T37" s="157"/>
      <c r="U37" s="7"/>
    </row>
    <row r="38" spans="5:21" s="241" customFormat="1" x14ac:dyDescent="0.2">
      <c r="E38" s="49"/>
      <c r="G38" s="151"/>
      <c r="T38" s="157"/>
      <c r="U38" s="7"/>
    </row>
    <row r="39" spans="5:21" x14ac:dyDescent="0.2">
      <c r="E39" s="11"/>
      <c r="T39" s="157"/>
    </row>
    <row r="40" spans="5:21" x14ac:dyDescent="0.2">
      <c r="E40" s="11"/>
      <c r="T40" s="157"/>
    </row>
    <row r="41" spans="5:21" x14ac:dyDescent="0.2">
      <c r="E41" s="11"/>
      <c r="T41" s="157"/>
    </row>
    <row r="42" spans="5:21" x14ac:dyDescent="0.2">
      <c r="E42" s="11"/>
      <c r="T42" s="157"/>
    </row>
    <row r="43" spans="5:21" x14ac:dyDescent="0.2">
      <c r="E43" s="11"/>
      <c r="T43" s="157"/>
    </row>
    <row r="44" spans="5:21" x14ac:dyDescent="0.2">
      <c r="E44" s="11"/>
      <c r="T44" s="157"/>
    </row>
    <row r="45" spans="5:21" x14ac:dyDescent="0.2">
      <c r="E45" s="11"/>
      <c r="T45" s="157"/>
    </row>
    <row r="46" spans="5:21" x14ac:dyDescent="0.2">
      <c r="E46" s="11"/>
      <c r="T46" s="157"/>
    </row>
    <row r="47" spans="5:21" x14ac:dyDescent="0.2">
      <c r="E47" s="11"/>
      <c r="T47" s="157"/>
    </row>
    <row r="48" spans="5:21" x14ac:dyDescent="0.2">
      <c r="E48" s="11"/>
      <c r="T48" s="157"/>
    </row>
    <row r="49" spans="5:20" x14ac:dyDescent="0.2">
      <c r="E49" s="11"/>
      <c r="T49" s="157"/>
    </row>
    <row r="50" spans="5:20" x14ac:dyDescent="0.2">
      <c r="E50" s="11"/>
      <c r="T50" s="157"/>
    </row>
    <row r="51" spans="5:20" x14ac:dyDescent="0.2">
      <c r="E51" s="11"/>
      <c r="T51" s="157"/>
    </row>
    <row r="52" spans="5:20" x14ac:dyDescent="0.2">
      <c r="E52" s="11"/>
      <c r="T52" s="12"/>
    </row>
    <row r="53" spans="5:20" x14ac:dyDescent="0.2">
      <c r="E53" s="11"/>
      <c r="T53" s="12"/>
    </row>
    <row r="54" spans="5:20" x14ac:dyDescent="0.2">
      <c r="E54" s="11"/>
      <c r="T54" s="12"/>
    </row>
    <row r="55" spans="5:20" x14ac:dyDescent="0.2">
      <c r="E55" s="11"/>
      <c r="T55" s="12"/>
    </row>
    <row r="56" spans="5:20" x14ac:dyDescent="0.2">
      <c r="E56" s="11"/>
      <c r="T56" s="12"/>
    </row>
    <row r="57" spans="5:20" x14ac:dyDescent="0.2">
      <c r="E57" s="11"/>
      <c r="T57" s="12"/>
    </row>
    <row r="58" spans="5:20" x14ac:dyDescent="0.2">
      <c r="E58" s="11"/>
      <c r="T58" s="12"/>
    </row>
    <row r="59" spans="5:20" x14ac:dyDescent="0.2">
      <c r="E59" s="11"/>
      <c r="T59" s="12"/>
    </row>
    <row r="60" spans="5:20" x14ac:dyDescent="0.2">
      <c r="E60" s="11"/>
      <c r="T60" s="12"/>
    </row>
    <row r="61" spans="5:20" x14ac:dyDescent="0.2">
      <c r="E61" s="11"/>
      <c r="T61" s="12"/>
    </row>
    <row r="62" spans="5:20" x14ac:dyDescent="0.2">
      <c r="E62" s="11"/>
      <c r="T62" s="12"/>
    </row>
    <row r="63" spans="5:20" x14ac:dyDescent="0.2">
      <c r="E63" s="11"/>
      <c r="T63" s="12"/>
    </row>
    <row r="64" spans="5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234"/>
      <c r="F72" s="235"/>
      <c r="G72" s="235"/>
      <c r="Q72" s="235"/>
      <c r="R72" s="235"/>
      <c r="S72" s="235"/>
      <c r="T72" s="236"/>
    </row>
  </sheetData>
  <autoFilter ref="A14:AD14" xr:uid="{00000000-0009-0000-0000-000009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9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8" hidden="1" customWidth="1"/>
    <col min="2" max="2" width="6.875" style="238" hidden="1" customWidth="1"/>
    <col min="3" max="3" width="11.25" style="238" customWidth="1"/>
    <col min="4" max="15" width="11.25" style="223" hidden="1" customWidth="1"/>
    <col min="16" max="21" width="11.25" style="223" customWidth="1"/>
  </cols>
  <sheetData>
    <row r="1" spans="1:30" x14ac:dyDescent="0.2">
      <c r="C1" s="241" t="s">
        <v>84</v>
      </c>
      <c r="P1" s="241" t="s">
        <v>727</v>
      </c>
      <c r="Q1" s="223" t="s">
        <v>86</v>
      </c>
      <c r="R1" s="223">
        <f>B3</f>
        <v>0</v>
      </c>
      <c r="S1" s="223" t="s">
        <v>621</v>
      </c>
      <c r="T1" s="223">
        <f>A3</f>
        <v>0</v>
      </c>
      <c r="W1" s="223"/>
      <c r="X1" s="66" t="s">
        <v>89</v>
      </c>
      <c r="Y1" s="223"/>
      <c r="Z1" s="223"/>
      <c r="AA1" s="223"/>
      <c r="AB1" s="223"/>
      <c r="AC1" s="223"/>
      <c r="AD1" s="223"/>
    </row>
    <row r="2" spans="1:30" ht="45" customHeight="1" x14ac:dyDescent="0.2">
      <c r="A2" s="5" t="s">
        <v>91</v>
      </c>
      <c r="B2" s="5" t="s">
        <v>92</v>
      </c>
      <c r="C2" s="5" t="s">
        <v>728</v>
      </c>
      <c r="D2" s="4" t="s">
        <v>729</v>
      </c>
      <c r="E2" s="4" t="s">
        <v>730</v>
      </c>
      <c r="F2" s="4" t="s">
        <v>731</v>
      </c>
      <c r="G2" s="4" t="s">
        <v>666</v>
      </c>
      <c r="H2" s="4" t="s">
        <v>667</v>
      </c>
      <c r="I2" s="4" t="s">
        <v>668</v>
      </c>
      <c r="J2" s="4" t="s">
        <v>669</v>
      </c>
      <c r="K2" s="4" t="s">
        <v>670</v>
      </c>
      <c r="L2" s="4" t="s">
        <v>671</v>
      </c>
      <c r="M2" s="4" t="s">
        <v>672</v>
      </c>
      <c r="N2" s="4" t="s">
        <v>673</v>
      </c>
      <c r="O2" s="4" t="s">
        <v>674</v>
      </c>
      <c r="P2" s="4" t="s">
        <v>154</v>
      </c>
      <c r="Q2" s="4" t="s">
        <v>732</v>
      </c>
      <c r="R2" s="4" t="s">
        <v>132</v>
      </c>
      <c r="S2" s="4" t="s">
        <v>133</v>
      </c>
      <c r="T2" s="4" t="s">
        <v>134</v>
      </c>
      <c r="U2" s="4" t="s">
        <v>135</v>
      </c>
      <c r="V2" s="4" t="s">
        <v>159</v>
      </c>
      <c r="W2" s="17" t="s">
        <v>161</v>
      </c>
    </row>
    <row r="3" spans="1:30" ht="15" customHeight="1" x14ac:dyDescent="0.2">
      <c r="C3" s="287"/>
      <c r="W3" s="156" t="str">
        <f t="shared" ref="W3:W21" si="0">IFERROR(P3/Q3,"")</f>
        <v/>
      </c>
    </row>
    <row r="4" spans="1:30" x14ac:dyDescent="0.2">
      <c r="C4" s="287"/>
      <c r="W4" s="156" t="str">
        <f t="shared" si="0"/>
        <v/>
      </c>
    </row>
    <row r="5" spans="1:30" x14ac:dyDescent="0.2">
      <c r="C5" s="287"/>
      <c r="W5" s="156" t="str">
        <f t="shared" si="0"/>
        <v/>
      </c>
    </row>
    <row r="6" spans="1:30" x14ac:dyDescent="0.2">
      <c r="C6" s="287"/>
      <c r="W6" s="156" t="str">
        <f t="shared" si="0"/>
        <v/>
      </c>
    </row>
    <row r="7" spans="1:30" x14ac:dyDescent="0.2">
      <c r="C7" s="287"/>
      <c r="W7" s="156" t="str">
        <f t="shared" si="0"/>
        <v/>
      </c>
    </row>
    <row r="8" spans="1:30" x14ac:dyDescent="0.2">
      <c r="C8" s="287"/>
      <c r="W8" s="156" t="str">
        <f t="shared" si="0"/>
        <v/>
      </c>
    </row>
    <row r="9" spans="1:30" x14ac:dyDescent="0.2">
      <c r="C9" s="287"/>
      <c r="W9" s="156" t="str">
        <f t="shared" si="0"/>
        <v/>
      </c>
    </row>
    <row r="10" spans="1:30" x14ac:dyDescent="0.2">
      <c r="C10" s="287"/>
      <c r="W10" s="156" t="str">
        <f t="shared" si="0"/>
        <v/>
      </c>
    </row>
    <row r="11" spans="1:30" x14ac:dyDescent="0.2">
      <c r="C11" s="287"/>
      <c r="W11" s="156" t="str">
        <f t="shared" si="0"/>
        <v/>
      </c>
    </row>
    <row r="12" spans="1:30" x14ac:dyDescent="0.2">
      <c r="C12" s="287"/>
      <c r="W12" s="156" t="str">
        <f t="shared" si="0"/>
        <v/>
      </c>
    </row>
    <row r="13" spans="1:30" x14ac:dyDescent="0.2">
      <c r="C13" s="287"/>
      <c r="W13" s="156" t="str">
        <f t="shared" si="0"/>
        <v/>
      </c>
    </row>
    <row r="14" spans="1:30" x14ac:dyDescent="0.2">
      <c r="C14" s="287"/>
      <c r="W14" s="156" t="str">
        <f t="shared" si="0"/>
        <v/>
      </c>
    </row>
    <row r="15" spans="1:30" x14ac:dyDescent="0.2">
      <c r="C15" s="287"/>
      <c r="W15" s="156" t="str">
        <f t="shared" si="0"/>
        <v/>
      </c>
    </row>
    <row r="16" spans="1:30" x14ac:dyDescent="0.2">
      <c r="C16" s="287"/>
      <c r="W16" s="156" t="str">
        <f t="shared" si="0"/>
        <v/>
      </c>
    </row>
    <row r="17" spans="3:23" x14ac:dyDescent="0.2">
      <c r="C17" s="287"/>
      <c r="W17" s="156" t="str">
        <f t="shared" si="0"/>
        <v/>
      </c>
    </row>
    <row r="18" spans="3:23" x14ac:dyDescent="0.2">
      <c r="C18" s="287"/>
      <c r="W18" s="156" t="str">
        <f t="shared" si="0"/>
        <v/>
      </c>
    </row>
    <row r="19" spans="3:23" x14ac:dyDescent="0.2">
      <c r="C19" s="287"/>
      <c r="W19" s="156" t="str">
        <f t="shared" si="0"/>
        <v/>
      </c>
    </row>
    <row r="20" spans="3:23" x14ac:dyDescent="0.2">
      <c r="C20" s="287"/>
      <c r="W20" s="156" t="str">
        <f t="shared" si="0"/>
        <v/>
      </c>
    </row>
    <row r="21" spans="3:23" x14ac:dyDescent="0.2">
      <c r="C21" s="287"/>
      <c r="W21" s="156" t="str">
        <f t="shared" si="0"/>
        <v/>
      </c>
    </row>
    <row r="22" spans="3:23" x14ac:dyDescent="0.2">
      <c r="W22" s="156"/>
    </row>
    <row r="23" spans="3:23" x14ac:dyDescent="0.2">
      <c r="W23" s="156"/>
    </row>
    <row r="24" spans="3:23" x14ac:dyDescent="0.2">
      <c r="W24" s="156"/>
    </row>
    <row r="25" spans="3:23" x14ac:dyDescent="0.2">
      <c r="W25" s="156"/>
    </row>
    <row r="26" spans="3:23" x14ac:dyDescent="0.2">
      <c r="W26" s="156"/>
    </row>
    <row r="27" spans="3:23" x14ac:dyDescent="0.2">
      <c r="W27" s="156"/>
    </row>
    <row r="28" spans="3:23" x14ac:dyDescent="0.2">
      <c r="W28" s="156"/>
    </row>
    <row r="29" spans="3:23" x14ac:dyDescent="0.2">
      <c r="W29" s="156"/>
    </row>
    <row r="30" spans="3:23" x14ac:dyDescent="0.2">
      <c r="W30" s="156"/>
    </row>
    <row r="31" spans="3:23" x14ac:dyDescent="0.2">
      <c r="W31" s="156"/>
    </row>
    <row r="32" spans="3:23" x14ac:dyDescent="0.2">
      <c r="W32" s="156"/>
    </row>
    <row r="33" spans="23:23" x14ac:dyDescent="0.2">
      <c r="W33" s="156"/>
    </row>
    <row r="34" spans="23:23" x14ac:dyDescent="0.2">
      <c r="W34" s="156"/>
    </row>
    <row r="35" spans="23:23" x14ac:dyDescent="0.2">
      <c r="W35" s="156"/>
    </row>
    <row r="36" spans="23:23" x14ac:dyDescent="0.2">
      <c r="W36" s="156"/>
    </row>
    <row r="37" spans="23:23" x14ac:dyDescent="0.2">
      <c r="W37" s="156"/>
    </row>
    <row r="38" spans="23:23" x14ac:dyDescent="0.2">
      <c r="W38" s="156"/>
    </row>
    <row r="39" spans="23:23" x14ac:dyDescent="0.2">
      <c r="W39" s="156"/>
    </row>
    <row r="40" spans="23:23" x14ac:dyDescent="0.2">
      <c r="W40" s="156"/>
    </row>
    <row r="41" spans="23:23" x14ac:dyDescent="0.2">
      <c r="W41" s="156"/>
    </row>
    <row r="42" spans="23:23" x14ac:dyDescent="0.2">
      <c r="W42" s="156"/>
    </row>
    <row r="43" spans="23:23" x14ac:dyDescent="0.2">
      <c r="W43" s="156"/>
    </row>
    <row r="44" spans="23:23" x14ac:dyDescent="0.2">
      <c r="W44" s="156"/>
    </row>
    <row r="45" spans="23:23" x14ac:dyDescent="0.2">
      <c r="W45" s="156"/>
    </row>
    <row r="46" spans="23:23" x14ac:dyDescent="0.2">
      <c r="W46" s="156"/>
    </row>
    <row r="47" spans="23:23" x14ac:dyDescent="0.2">
      <c r="W47" s="156"/>
    </row>
    <row r="48" spans="23:23" x14ac:dyDescent="0.2">
      <c r="W48" s="156"/>
    </row>
    <row r="49" spans="23:23" x14ac:dyDescent="0.2">
      <c r="W49" s="156"/>
    </row>
    <row r="50" spans="23:23" x14ac:dyDescent="0.2">
      <c r="W50" s="156"/>
    </row>
    <row r="51" spans="23:23" x14ac:dyDescent="0.2">
      <c r="W51" s="156"/>
    </row>
    <row r="52" spans="23:23" x14ac:dyDescent="0.2">
      <c r="W52" s="156"/>
    </row>
    <row r="53" spans="23:23" x14ac:dyDescent="0.2">
      <c r="W53" s="156"/>
    </row>
    <row r="54" spans="23:23" x14ac:dyDescent="0.2">
      <c r="W54" s="156"/>
    </row>
    <row r="55" spans="23:23" x14ac:dyDescent="0.2">
      <c r="W55" s="156"/>
    </row>
    <row r="56" spans="23:23" x14ac:dyDescent="0.2">
      <c r="W56" s="156"/>
    </row>
    <row r="57" spans="23:23" x14ac:dyDescent="0.2">
      <c r="W57" s="156"/>
    </row>
    <row r="58" spans="23:23" x14ac:dyDescent="0.2">
      <c r="W58" s="156"/>
    </row>
    <row r="59" spans="23:23" x14ac:dyDescent="0.2">
      <c r="W59" s="156"/>
    </row>
    <row r="60" spans="23:23" x14ac:dyDescent="0.2">
      <c r="W60" s="156"/>
    </row>
    <row r="61" spans="23:23" x14ac:dyDescent="0.2">
      <c r="W61" s="156"/>
    </row>
    <row r="62" spans="23:23" x14ac:dyDescent="0.2">
      <c r="W62" s="156"/>
    </row>
    <row r="63" spans="23:23" x14ac:dyDescent="0.2">
      <c r="W63" s="156"/>
    </row>
    <row r="64" spans="23:23" x14ac:dyDescent="0.2">
      <c r="W64" s="156"/>
    </row>
    <row r="65" spans="23:23" x14ac:dyDescent="0.2">
      <c r="W65" s="156"/>
    </row>
    <row r="66" spans="23:23" x14ac:dyDescent="0.2">
      <c r="W66" s="156"/>
    </row>
    <row r="67" spans="23:23" x14ac:dyDescent="0.2">
      <c r="W67" s="156"/>
    </row>
    <row r="68" spans="23:23" x14ac:dyDescent="0.2">
      <c r="W68" s="156"/>
    </row>
    <row r="69" spans="23:23" x14ac:dyDescent="0.2">
      <c r="W69" s="156"/>
    </row>
    <row r="70" spans="23:23" x14ac:dyDescent="0.2">
      <c r="W70" s="156"/>
    </row>
    <row r="71" spans="23:23" x14ac:dyDescent="0.2">
      <c r="W71" s="156"/>
    </row>
    <row r="72" spans="23:23" x14ac:dyDescent="0.2">
      <c r="W72" s="156"/>
    </row>
    <row r="73" spans="23:23" x14ac:dyDescent="0.2">
      <c r="W73" s="156"/>
    </row>
    <row r="74" spans="23:23" x14ac:dyDescent="0.2">
      <c r="W74" s="156"/>
    </row>
    <row r="75" spans="23:23" x14ac:dyDescent="0.2">
      <c r="W75" s="156"/>
    </row>
    <row r="76" spans="23:23" x14ac:dyDescent="0.2">
      <c r="W76" s="156" t="str">
        <f t="shared" ref="W76:W119" si="1">IFERROR(P76/Q76,"")</f>
        <v/>
      </c>
    </row>
    <row r="77" spans="23:23" x14ac:dyDescent="0.2">
      <c r="W77" s="156" t="str">
        <f t="shared" si="1"/>
        <v/>
      </c>
    </row>
    <row r="78" spans="23:23" x14ac:dyDescent="0.2">
      <c r="W78" s="156" t="str">
        <f t="shared" si="1"/>
        <v/>
      </c>
    </row>
    <row r="79" spans="23:23" x14ac:dyDescent="0.2">
      <c r="W79" s="156" t="str">
        <f t="shared" si="1"/>
        <v/>
      </c>
    </row>
    <row r="80" spans="23:23" x14ac:dyDescent="0.2">
      <c r="W80" s="156" t="str">
        <f t="shared" si="1"/>
        <v/>
      </c>
    </row>
    <row r="81" spans="23:23" x14ac:dyDescent="0.2">
      <c r="W81" s="156" t="str">
        <f t="shared" si="1"/>
        <v/>
      </c>
    </row>
    <row r="82" spans="23:23" x14ac:dyDescent="0.2">
      <c r="W82" s="156" t="str">
        <f t="shared" si="1"/>
        <v/>
      </c>
    </row>
    <row r="83" spans="23:23" x14ac:dyDescent="0.2">
      <c r="W83" s="156" t="str">
        <f t="shared" si="1"/>
        <v/>
      </c>
    </row>
    <row r="84" spans="23:23" x14ac:dyDescent="0.2">
      <c r="W84" s="156" t="str">
        <f t="shared" si="1"/>
        <v/>
      </c>
    </row>
    <row r="85" spans="23:23" x14ac:dyDescent="0.2">
      <c r="W85" s="156" t="str">
        <f t="shared" si="1"/>
        <v/>
      </c>
    </row>
    <row r="86" spans="23:23" x14ac:dyDescent="0.2">
      <c r="W86" s="156" t="str">
        <f t="shared" si="1"/>
        <v/>
      </c>
    </row>
    <row r="87" spans="23:23" x14ac:dyDescent="0.2">
      <c r="W87" s="156" t="str">
        <f t="shared" si="1"/>
        <v/>
      </c>
    </row>
    <row r="88" spans="23:23" x14ac:dyDescent="0.2">
      <c r="W88" s="156" t="str">
        <f t="shared" si="1"/>
        <v/>
      </c>
    </row>
    <row r="89" spans="23:23" x14ac:dyDescent="0.2">
      <c r="W89" s="156" t="str">
        <f t="shared" si="1"/>
        <v/>
      </c>
    </row>
    <row r="90" spans="23:23" x14ac:dyDescent="0.2">
      <c r="W90" s="156" t="str">
        <f t="shared" si="1"/>
        <v/>
      </c>
    </row>
    <row r="91" spans="23:23" x14ac:dyDescent="0.2">
      <c r="W91" s="156" t="str">
        <f t="shared" si="1"/>
        <v/>
      </c>
    </row>
    <row r="92" spans="23:23" x14ac:dyDescent="0.2">
      <c r="W92" s="156" t="str">
        <f t="shared" si="1"/>
        <v/>
      </c>
    </row>
    <row r="93" spans="23:23" x14ac:dyDescent="0.2">
      <c r="W93" s="156" t="str">
        <f t="shared" si="1"/>
        <v/>
      </c>
    </row>
    <row r="94" spans="23:23" x14ac:dyDescent="0.2">
      <c r="W94" s="156" t="str">
        <f t="shared" si="1"/>
        <v/>
      </c>
    </row>
    <row r="95" spans="23:23" x14ac:dyDescent="0.2">
      <c r="W95" s="156" t="str">
        <f t="shared" si="1"/>
        <v/>
      </c>
    </row>
    <row r="96" spans="23:23" x14ac:dyDescent="0.2">
      <c r="W96" s="156" t="str">
        <f t="shared" si="1"/>
        <v/>
      </c>
    </row>
    <row r="97" spans="23:23" x14ac:dyDescent="0.2">
      <c r="W97" s="156" t="str">
        <f t="shared" si="1"/>
        <v/>
      </c>
    </row>
    <row r="98" spans="23:23" x14ac:dyDescent="0.2">
      <c r="W98" s="156" t="str">
        <f t="shared" si="1"/>
        <v/>
      </c>
    </row>
    <row r="99" spans="23:23" x14ac:dyDescent="0.2">
      <c r="W99" s="156" t="str">
        <f t="shared" si="1"/>
        <v/>
      </c>
    </row>
    <row r="100" spans="23:23" x14ac:dyDescent="0.2">
      <c r="W100" s="156" t="str">
        <f t="shared" si="1"/>
        <v/>
      </c>
    </row>
    <row r="101" spans="23:23" x14ac:dyDescent="0.2">
      <c r="W101" s="156" t="str">
        <f t="shared" si="1"/>
        <v/>
      </c>
    </row>
    <row r="102" spans="23:23" x14ac:dyDescent="0.2">
      <c r="W102" s="156" t="str">
        <f t="shared" si="1"/>
        <v/>
      </c>
    </row>
    <row r="103" spans="23:23" x14ac:dyDescent="0.2">
      <c r="W103" s="156" t="str">
        <f t="shared" si="1"/>
        <v/>
      </c>
    </row>
    <row r="104" spans="23:23" x14ac:dyDescent="0.2">
      <c r="W104" s="156" t="str">
        <f t="shared" si="1"/>
        <v/>
      </c>
    </row>
    <row r="105" spans="23:23" x14ac:dyDescent="0.2">
      <c r="W105" s="156" t="str">
        <f t="shared" si="1"/>
        <v/>
      </c>
    </row>
    <row r="106" spans="23:23" x14ac:dyDescent="0.2">
      <c r="W106" s="156" t="str">
        <f t="shared" si="1"/>
        <v/>
      </c>
    </row>
    <row r="107" spans="23:23" x14ac:dyDescent="0.2">
      <c r="W107" s="156" t="str">
        <f t="shared" si="1"/>
        <v/>
      </c>
    </row>
    <row r="108" spans="23:23" x14ac:dyDescent="0.2">
      <c r="W108" s="156" t="str">
        <f t="shared" si="1"/>
        <v/>
      </c>
    </row>
    <row r="109" spans="23:23" x14ac:dyDescent="0.2">
      <c r="W109" s="156" t="str">
        <f t="shared" si="1"/>
        <v/>
      </c>
    </row>
    <row r="110" spans="23:23" x14ac:dyDescent="0.2">
      <c r="W110" s="156" t="str">
        <f t="shared" si="1"/>
        <v/>
      </c>
    </row>
    <row r="111" spans="23:23" x14ac:dyDescent="0.2">
      <c r="W111" s="156" t="str">
        <f t="shared" si="1"/>
        <v/>
      </c>
    </row>
    <row r="112" spans="23:23" x14ac:dyDescent="0.2">
      <c r="W112" s="156" t="str">
        <f t="shared" si="1"/>
        <v/>
      </c>
    </row>
    <row r="113" spans="23:23" x14ac:dyDescent="0.2">
      <c r="W113" s="156" t="str">
        <f t="shared" si="1"/>
        <v/>
      </c>
    </row>
    <row r="114" spans="23:23" x14ac:dyDescent="0.2">
      <c r="W114" s="156" t="str">
        <f t="shared" si="1"/>
        <v/>
      </c>
    </row>
    <row r="115" spans="23:23" x14ac:dyDescent="0.2">
      <c r="W115" s="156" t="str">
        <f t="shared" si="1"/>
        <v/>
      </c>
    </row>
    <row r="116" spans="23:23" x14ac:dyDescent="0.2">
      <c r="W116" s="156" t="str">
        <f t="shared" si="1"/>
        <v/>
      </c>
    </row>
    <row r="117" spans="23:23" x14ac:dyDescent="0.2">
      <c r="W117" s="156" t="str">
        <f t="shared" si="1"/>
        <v/>
      </c>
    </row>
    <row r="118" spans="23:23" x14ac:dyDescent="0.2">
      <c r="W118" s="156" t="str">
        <f t="shared" si="1"/>
        <v/>
      </c>
    </row>
    <row r="119" spans="23:23" x14ac:dyDescent="0.2">
      <c r="W119" s="156" t="str">
        <f t="shared" si="1"/>
        <v/>
      </c>
    </row>
    <row r="120" spans="23:23" x14ac:dyDescent="0.2">
      <c r="W120" s="156"/>
    </row>
    <row r="121" spans="23:23" x14ac:dyDescent="0.2">
      <c r="W121" s="156"/>
    </row>
    <row r="122" spans="23:23" x14ac:dyDescent="0.2">
      <c r="W122" s="154"/>
    </row>
    <row r="123" spans="23:23" x14ac:dyDescent="0.2">
      <c r="W123" s="154"/>
    </row>
    <row r="124" spans="23:23" x14ac:dyDescent="0.2">
      <c r="W124" s="154"/>
    </row>
    <row r="125" spans="23:23" x14ac:dyDescent="0.2">
      <c r="W125" s="154"/>
    </row>
  </sheetData>
  <autoFilter ref="A2:AD2" xr:uid="{00000000-0009-0000-0000-00000A000000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8" hidden="1" customWidth="1"/>
    <col min="2" max="2" width="6.875" style="238" hidden="1" customWidth="1"/>
    <col min="3" max="3" width="11.25" style="238" bestFit="1" customWidth="1"/>
    <col min="4" max="4" width="12.125" style="16" customWidth="1"/>
    <col min="5" max="16" width="11.25" style="223" hidden="1" customWidth="1"/>
    <col min="17" max="18" width="11.25" style="223" customWidth="1"/>
    <col min="25" max="27" width="9.125" style="238" hidden="1" customWidth="1"/>
    <col min="28" max="29" width="0" style="238" hidden="1"/>
  </cols>
  <sheetData>
    <row r="1" spans="1:29" ht="15" customHeight="1" x14ac:dyDescent="0.2">
      <c r="D1" s="16" t="s">
        <v>84</v>
      </c>
      <c r="E1" s="241"/>
      <c r="F1" s="258"/>
      <c r="G1" s="258"/>
      <c r="Q1" s="223" t="s">
        <v>733</v>
      </c>
      <c r="S1" s="223">
        <f>B3</f>
        <v>0</v>
      </c>
      <c r="T1" s="223" t="s">
        <v>621</v>
      </c>
      <c r="U1" s="223">
        <f>A3</f>
        <v>0</v>
      </c>
      <c r="X1" s="66" t="s">
        <v>89</v>
      </c>
    </row>
    <row r="2" spans="1:29" ht="60" customHeight="1" x14ac:dyDescent="0.2">
      <c r="A2" s="5" t="s">
        <v>91</v>
      </c>
      <c r="B2" s="5" t="s">
        <v>92</v>
      </c>
      <c r="C2" s="5" t="s">
        <v>728</v>
      </c>
      <c r="D2" s="17" t="s">
        <v>125</v>
      </c>
      <c r="E2" s="4" t="s">
        <v>729</v>
      </c>
      <c r="F2" s="4" t="s">
        <v>730</v>
      </c>
      <c r="G2" s="4" t="s">
        <v>731</v>
      </c>
      <c r="H2" s="4" t="s">
        <v>734</v>
      </c>
      <c r="I2" s="4" t="s">
        <v>735</v>
      </c>
      <c r="J2" s="4" t="s">
        <v>736</v>
      </c>
      <c r="K2" s="4" t="s">
        <v>737</v>
      </c>
      <c r="L2" s="4" t="s">
        <v>738</v>
      </c>
      <c r="M2" s="4" t="s">
        <v>739</v>
      </c>
      <c r="N2" s="4" t="s">
        <v>740</v>
      </c>
      <c r="O2" s="4" t="s">
        <v>741</v>
      </c>
      <c r="P2" s="4" t="s">
        <v>742</v>
      </c>
      <c r="Q2" s="4" t="s">
        <v>154</v>
      </c>
      <c r="R2" s="4" t="s">
        <v>732</v>
      </c>
      <c r="S2" s="4" t="s">
        <v>132</v>
      </c>
      <c r="T2" s="4" t="s">
        <v>133</v>
      </c>
      <c r="U2" s="4" t="s">
        <v>134</v>
      </c>
      <c r="V2" s="4" t="s">
        <v>135</v>
      </c>
      <c r="W2" s="4" t="s">
        <v>159</v>
      </c>
      <c r="X2" s="17" t="s">
        <v>161</v>
      </c>
      <c r="Y2" s="4" t="s">
        <v>743</v>
      </c>
      <c r="Z2" s="4" t="s">
        <v>744</v>
      </c>
      <c r="AA2" s="4" t="s">
        <v>745</v>
      </c>
      <c r="AB2" s="4" t="s">
        <v>746</v>
      </c>
      <c r="AC2" s="4" t="s">
        <v>135</v>
      </c>
    </row>
    <row r="3" spans="1:29" x14ac:dyDescent="0.2">
      <c r="C3" s="287"/>
      <c r="D3" s="67"/>
      <c r="X3" s="156" t="str">
        <f t="shared" ref="X3:X44" si="0">IFERROR(Q3/R3,"")</f>
        <v/>
      </c>
    </row>
    <row r="4" spans="1:29" x14ac:dyDescent="0.2">
      <c r="C4" s="287"/>
      <c r="D4" s="67"/>
      <c r="X4" s="156" t="str">
        <f t="shared" si="0"/>
        <v/>
      </c>
    </row>
    <row r="5" spans="1:29" x14ac:dyDescent="0.2">
      <c r="C5" s="287"/>
      <c r="D5" s="67"/>
      <c r="X5" s="156" t="str">
        <f t="shared" si="0"/>
        <v/>
      </c>
    </row>
    <row r="6" spans="1:29" x14ac:dyDescent="0.2">
      <c r="C6" s="287"/>
      <c r="D6" s="67"/>
      <c r="X6" s="156" t="str">
        <f t="shared" si="0"/>
        <v/>
      </c>
    </row>
    <row r="7" spans="1:29" x14ac:dyDescent="0.2">
      <c r="C7" s="287"/>
      <c r="D7" s="67"/>
      <c r="X7" s="156" t="str">
        <f t="shared" si="0"/>
        <v/>
      </c>
    </row>
    <row r="8" spans="1:29" x14ac:dyDescent="0.2">
      <c r="C8" s="287"/>
      <c r="D8" s="67"/>
      <c r="X8" s="156" t="str">
        <f t="shared" si="0"/>
        <v/>
      </c>
    </row>
    <row r="9" spans="1:29" x14ac:dyDescent="0.2">
      <c r="C9" s="287"/>
      <c r="D9" s="67"/>
      <c r="X9" s="156" t="str">
        <f t="shared" si="0"/>
        <v/>
      </c>
    </row>
    <row r="10" spans="1:29" x14ac:dyDescent="0.2">
      <c r="C10" s="287"/>
      <c r="D10" s="67"/>
      <c r="X10" s="156" t="str">
        <f t="shared" si="0"/>
        <v/>
      </c>
    </row>
    <row r="11" spans="1:29" x14ac:dyDescent="0.2">
      <c r="C11" s="287"/>
      <c r="D11" s="67"/>
      <c r="X11" s="156" t="str">
        <f t="shared" si="0"/>
        <v/>
      </c>
    </row>
    <row r="12" spans="1:29" x14ac:dyDescent="0.2">
      <c r="C12" s="287"/>
      <c r="D12" s="67"/>
      <c r="X12" s="156" t="str">
        <f t="shared" si="0"/>
        <v/>
      </c>
    </row>
    <row r="13" spans="1:29" x14ac:dyDescent="0.2">
      <c r="C13" s="287"/>
      <c r="D13" s="67"/>
      <c r="X13" s="156" t="str">
        <f t="shared" si="0"/>
        <v/>
      </c>
    </row>
    <row r="14" spans="1:29" x14ac:dyDescent="0.2">
      <c r="C14" s="287"/>
      <c r="D14" s="67"/>
      <c r="X14" s="156" t="str">
        <f t="shared" si="0"/>
        <v/>
      </c>
    </row>
    <row r="15" spans="1:29" x14ac:dyDescent="0.2">
      <c r="C15" s="287"/>
      <c r="D15" s="67"/>
      <c r="X15" s="156" t="str">
        <f t="shared" si="0"/>
        <v/>
      </c>
    </row>
    <row r="16" spans="1:29" x14ac:dyDescent="0.2">
      <c r="C16" s="287"/>
      <c r="D16" s="67"/>
      <c r="X16" s="156" t="str">
        <f t="shared" si="0"/>
        <v/>
      </c>
    </row>
    <row r="17" spans="3:24" x14ac:dyDescent="0.2">
      <c r="C17" s="287"/>
      <c r="D17" s="67"/>
      <c r="X17" s="156" t="str">
        <f t="shared" si="0"/>
        <v/>
      </c>
    </row>
    <row r="18" spans="3:24" x14ac:dyDescent="0.2">
      <c r="C18" s="287"/>
      <c r="D18" s="67"/>
      <c r="X18" s="156" t="str">
        <f t="shared" si="0"/>
        <v/>
      </c>
    </row>
    <row r="19" spans="3:24" x14ac:dyDescent="0.2">
      <c r="C19" s="287"/>
      <c r="D19" s="67"/>
      <c r="X19" s="156" t="str">
        <f t="shared" si="0"/>
        <v/>
      </c>
    </row>
    <row r="20" spans="3:24" x14ac:dyDescent="0.2">
      <c r="C20" s="287"/>
      <c r="D20" s="67"/>
      <c r="X20" s="156" t="str">
        <f t="shared" si="0"/>
        <v/>
      </c>
    </row>
    <row r="21" spans="3:24" x14ac:dyDescent="0.2">
      <c r="C21" s="287"/>
      <c r="D21" s="67"/>
      <c r="X21" s="156" t="str">
        <f t="shared" si="0"/>
        <v/>
      </c>
    </row>
    <row r="22" spans="3:24" x14ac:dyDescent="0.2">
      <c r="C22" s="287"/>
      <c r="D22" s="67"/>
      <c r="X22" s="156" t="str">
        <f t="shared" si="0"/>
        <v/>
      </c>
    </row>
    <row r="23" spans="3:24" x14ac:dyDescent="0.2">
      <c r="C23" s="287"/>
      <c r="D23" s="67"/>
      <c r="X23" s="156" t="str">
        <f t="shared" si="0"/>
        <v/>
      </c>
    </row>
    <row r="24" spans="3:24" x14ac:dyDescent="0.2">
      <c r="C24" s="287"/>
      <c r="D24" s="67"/>
      <c r="X24" s="156" t="str">
        <f t="shared" si="0"/>
        <v/>
      </c>
    </row>
    <row r="25" spans="3:24" x14ac:dyDescent="0.2">
      <c r="C25" s="287"/>
      <c r="D25" s="67"/>
      <c r="X25" s="156" t="str">
        <f t="shared" si="0"/>
        <v/>
      </c>
    </row>
    <row r="26" spans="3:24" x14ac:dyDescent="0.2">
      <c r="C26" s="287"/>
      <c r="D26" s="67"/>
      <c r="X26" s="156" t="str">
        <f t="shared" si="0"/>
        <v/>
      </c>
    </row>
    <row r="27" spans="3:24" x14ac:dyDescent="0.2">
      <c r="C27" s="287"/>
      <c r="D27" s="67"/>
      <c r="X27" s="156" t="str">
        <f t="shared" si="0"/>
        <v/>
      </c>
    </row>
    <row r="28" spans="3:24" x14ac:dyDescent="0.2">
      <c r="C28" s="287"/>
      <c r="D28" s="67"/>
      <c r="X28" s="156" t="str">
        <f t="shared" si="0"/>
        <v/>
      </c>
    </row>
    <row r="29" spans="3:24" x14ac:dyDescent="0.2">
      <c r="C29" s="287"/>
      <c r="D29" s="67"/>
      <c r="X29" s="156" t="str">
        <f t="shared" si="0"/>
        <v/>
      </c>
    </row>
    <row r="30" spans="3:24" x14ac:dyDescent="0.2">
      <c r="C30" s="287"/>
      <c r="D30" s="67"/>
      <c r="X30" s="156" t="str">
        <f t="shared" si="0"/>
        <v/>
      </c>
    </row>
    <row r="31" spans="3:24" x14ac:dyDescent="0.2">
      <c r="C31" s="287"/>
      <c r="D31" s="67"/>
      <c r="X31" s="156" t="str">
        <f t="shared" si="0"/>
        <v/>
      </c>
    </row>
    <row r="32" spans="3:24" x14ac:dyDescent="0.2">
      <c r="C32" s="287"/>
      <c r="D32" s="67"/>
      <c r="X32" s="156" t="str">
        <f t="shared" si="0"/>
        <v/>
      </c>
    </row>
    <row r="33" spans="3:24" x14ac:dyDescent="0.2">
      <c r="C33" s="287"/>
      <c r="D33" s="67"/>
      <c r="X33" s="156" t="str">
        <f t="shared" si="0"/>
        <v/>
      </c>
    </row>
    <row r="34" spans="3:24" x14ac:dyDescent="0.2">
      <c r="C34" s="287"/>
      <c r="D34" s="67"/>
      <c r="X34" s="156" t="str">
        <f t="shared" si="0"/>
        <v/>
      </c>
    </row>
    <row r="35" spans="3:24" x14ac:dyDescent="0.2">
      <c r="C35" s="287"/>
      <c r="D35" s="67"/>
      <c r="X35" s="156" t="str">
        <f t="shared" si="0"/>
        <v/>
      </c>
    </row>
    <row r="36" spans="3:24" x14ac:dyDescent="0.2">
      <c r="C36" s="287"/>
      <c r="D36" s="67"/>
      <c r="X36" s="156" t="str">
        <f t="shared" si="0"/>
        <v/>
      </c>
    </row>
    <row r="37" spans="3:24" x14ac:dyDescent="0.2">
      <c r="C37" s="287"/>
      <c r="D37" s="67"/>
      <c r="X37" s="156" t="str">
        <f t="shared" si="0"/>
        <v/>
      </c>
    </row>
    <row r="38" spans="3:24" x14ac:dyDescent="0.2">
      <c r="C38" s="287"/>
      <c r="D38" s="67"/>
      <c r="X38" s="156" t="str">
        <f t="shared" si="0"/>
        <v/>
      </c>
    </row>
    <row r="39" spans="3:24" x14ac:dyDescent="0.2">
      <c r="C39" s="287"/>
      <c r="D39" s="67"/>
      <c r="X39" s="156" t="str">
        <f t="shared" si="0"/>
        <v/>
      </c>
    </row>
    <row r="40" spans="3:24" x14ac:dyDescent="0.2">
      <c r="C40" s="287"/>
      <c r="D40" s="67"/>
      <c r="X40" s="156" t="str">
        <f t="shared" si="0"/>
        <v/>
      </c>
    </row>
    <row r="41" spans="3:24" x14ac:dyDescent="0.2">
      <c r="D41" s="67"/>
      <c r="X41" s="156" t="str">
        <f t="shared" si="0"/>
        <v/>
      </c>
    </row>
    <row r="42" spans="3:24" x14ac:dyDescent="0.2">
      <c r="D42" s="67"/>
      <c r="X42" s="156" t="str">
        <f t="shared" si="0"/>
        <v/>
      </c>
    </row>
    <row r="43" spans="3:24" x14ac:dyDescent="0.2">
      <c r="D43" s="67"/>
      <c r="X43" s="156" t="str">
        <f t="shared" si="0"/>
        <v/>
      </c>
    </row>
    <row r="44" spans="3:24" x14ac:dyDescent="0.2">
      <c r="D44" s="67"/>
      <c r="X44" s="156" t="str">
        <f t="shared" si="0"/>
        <v/>
      </c>
    </row>
    <row r="45" spans="3:24" x14ac:dyDescent="0.2">
      <c r="D45" s="67"/>
      <c r="X45" s="18"/>
    </row>
    <row r="46" spans="3:24" x14ac:dyDescent="0.2">
      <c r="D46" s="67"/>
      <c r="X46" s="18"/>
    </row>
    <row r="47" spans="3:24" x14ac:dyDescent="0.2">
      <c r="D47" s="67"/>
      <c r="X47" s="18"/>
    </row>
    <row r="48" spans="3:24" x14ac:dyDescent="0.2">
      <c r="D48" s="67"/>
      <c r="X48" s="18"/>
    </row>
    <row r="49" spans="4:24" x14ac:dyDescent="0.2">
      <c r="D49" s="67"/>
      <c r="X49" s="18"/>
    </row>
    <row r="50" spans="4:24" x14ac:dyDescent="0.2">
      <c r="D50" s="67"/>
      <c r="X50" s="18"/>
    </row>
    <row r="51" spans="4:24" x14ac:dyDescent="0.2">
      <c r="D51" s="67"/>
      <c r="X51" s="18"/>
    </row>
    <row r="52" spans="4:24" x14ac:dyDescent="0.2">
      <c r="D52" s="67"/>
      <c r="X52" s="18"/>
    </row>
    <row r="53" spans="4:24" x14ac:dyDescent="0.2">
      <c r="D53" s="67"/>
      <c r="X53" s="18"/>
    </row>
    <row r="54" spans="4:24" x14ac:dyDescent="0.2">
      <c r="D54" s="67"/>
      <c r="X54" s="18"/>
    </row>
    <row r="55" spans="4:24" x14ac:dyDescent="0.2">
      <c r="D55" s="67"/>
      <c r="X55" s="18"/>
    </row>
    <row r="56" spans="4:24" x14ac:dyDescent="0.2">
      <c r="D56" s="67"/>
      <c r="X56" s="18"/>
    </row>
    <row r="57" spans="4:24" x14ac:dyDescent="0.2">
      <c r="D57" s="67"/>
      <c r="X57" s="18"/>
    </row>
    <row r="58" spans="4:24" x14ac:dyDescent="0.2">
      <c r="D58" s="67"/>
      <c r="X58" s="18"/>
    </row>
    <row r="59" spans="4:24" x14ac:dyDescent="0.2">
      <c r="D59" s="67"/>
      <c r="X59" s="18"/>
    </row>
    <row r="60" spans="4:24" x14ac:dyDescent="0.2">
      <c r="D60" s="67"/>
      <c r="X60" s="18"/>
    </row>
    <row r="61" spans="4:24" x14ac:dyDescent="0.2">
      <c r="D61" s="67"/>
      <c r="X61" s="18"/>
    </row>
    <row r="62" spans="4:24" x14ac:dyDescent="0.2">
      <c r="D62" s="67"/>
      <c r="X62" s="18"/>
    </row>
    <row r="63" spans="4:24" x14ac:dyDescent="0.2">
      <c r="D63" s="67"/>
      <c r="X63" s="18"/>
    </row>
    <row r="64" spans="4:24" x14ac:dyDescent="0.2">
      <c r="D64" s="67"/>
      <c r="X64" s="18"/>
    </row>
    <row r="65" spans="4:24" x14ac:dyDescent="0.2">
      <c r="D65" s="67"/>
      <c r="X65" s="18"/>
    </row>
    <row r="66" spans="4:24" x14ac:dyDescent="0.2">
      <c r="D66" s="67"/>
      <c r="X66" s="18"/>
    </row>
    <row r="67" spans="4:24" x14ac:dyDescent="0.2">
      <c r="D67" s="67"/>
      <c r="X67" s="18"/>
    </row>
    <row r="68" spans="4:24" x14ac:dyDescent="0.2">
      <c r="D68" s="67"/>
      <c r="X68" s="18"/>
    </row>
    <row r="69" spans="4:24" x14ac:dyDescent="0.2">
      <c r="D69" s="67"/>
      <c r="X69" s="18"/>
    </row>
    <row r="70" spans="4:24" x14ac:dyDescent="0.2">
      <c r="D70" s="67"/>
      <c r="X70" s="18"/>
    </row>
    <row r="71" spans="4:24" x14ac:dyDescent="0.2">
      <c r="D71" s="67"/>
      <c r="X71" s="18"/>
    </row>
    <row r="72" spans="4:24" x14ac:dyDescent="0.2">
      <c r="D72" s="67"/>
      <c r="X72" s="18"/>
    </row>
    <row r="73" spans="4:24" x14ac:dyDescent="0.2">
      <c r="D73" s="67"/>
      <c r="X73" s="18"/>
    </row>
    <row r="74" spans="4:24" x14ac:dyDescent="0.2">
      <c r="D74" s="67"/>
      <c r="X74" s="18"/>
    </row>
    <row r="75" spans="4:24" x14ac:dyDescent="0.2">
      <c r="D75" s="67"/>
      <c r="X75" s="18"/>
    </row>
    <row r="76" spans="4:24" x14ac:dyDescent="0.2">
      <c r="D76" s="67"/>
      <c r="X76" s="18"/>
    </row>
    <row r="77" spans="4:24" x14ac:dyDescent="0.2">
      <c r="D77" s="67"/>
      <c r="X77" s="18"/>
    </row>
    <row r="78" spans="4:24" x14ac:dyDescent="0.2">
      <c r="D78" s="67"/>
      <c r="X78" s="18"/>
    </row>
    <row r="79" spans="4:24" x14ac:dyDescent="0.2">
      <c r="D79" s="67"/>
      <c r="X79" s="18"/>
    </row>
    <row r="80" spans="4:24" x14ac:dyDescent="0.2">
      <c r="D80" s="67"/>
      <c r="X80" s="18"/>
    </row>
    <row r="81" spans="4:24" x14ac:dyDescent="0.2">
      <c r="D81" s="67"/>
      <c r="X81" s="18"/>
    </row>
    <row r="82" spans="4:24" x14ac:dyDescent="0.2">
      <c r="D82" s="67"/>
      <c r="X82" s="18"/>
    </row>
    <row r="83" spans="4:24" x14ac:dyDescent="0.2">
      <c r="D83" s="67"/>
      <c r="X83" s="18"/>
    </row>
    <row r="84" spans="4:24" x14ac:dyDescent="0.2">
      <c r="D84" s="67"/>
      <c r="X84" s="18"/>
    </row>
    <row r="85" spans="4:24" x14ac:dyDescent="0.2">
      <c r="D85" s="67"/>
      <c r="X85" s="18"/>
    </row>
    <row r="86" spans="4:24" x14ac:dyDescent="0.2">
      <c r="D86" s="67"/>
      <c r="X86" s="18"/>
    </row>
    <row r="87" spans="4:24" x14ac:dyDescent="0.2">
      <c r="D87" s="67"/>
      <c r="X87" s="18"/>
    </row>
    <row r="88" spans="4:24" x14ac:dyDescent="0.2">
      <c r="D88" s="67"/>
      <c r="X88" s="18"/>
    </row>
    <row r="89" spans="4:24" x14ac:dyDescent="0.2">
      <c r="D89" s="67"/>
      <c r="X89" s="18"/>
    </row>
    <row r="90" spans="4:24" x14ac:dyDescent="0.2">
      <c r="D90" s="67"/>
      <c r="X90" s="18"/>
    </row>
    <row r="91" spans="4:24" x14ac:dyDescent="0.2">
      <c r="D91" s="67"/>
      <c r="X91" s="18"/>
    </row>
    <row r="92" spans="4:24" x14ac:dyDescent="0.2">
      <c r="D92" s="67"/>
      <c r="X92" s="18"/>
    </row>
    <row r="93" spans="4:24" x14ac:dyDescent="0.2">
      <c r="D93" s="67"/>
      <c r="X93" s="18"/>
    </row>
    <row r="94" spans="4:24" x14ac:dyDescent="0.2">
      <c r="D94" s="67"/>
      <c r="X94" s="18"/>
    </row>
    <row r="95" spans="4:24" x14ac:dyDescent="0.2">
      <c r="D95" s="67"/>
      <c r="X95" s="18"/>
    </row>
    <row r="96" spans="4:24" x14ac:dyDescent="0.2">
      <c r="D96" s="67"/>
      <c r="X96" s="18"/>
    </row>
    <row r="97" spans="4:24" x14ac:dyDescent="0.2">
      <c r="D97" s="67"/>
      <c r="X97" s="18"/>
    </row>
    <row r="98" spans="4:24" x14ac:dyDescent="0.2">
      <c r="D98" s="67"/>
      <c r="X98" s="18"/>
    </row>
    <row r="99" spans="4:24" x14ac:dyDescent="0.2">
      <c r="D99" s="67"/>
      <c r="X99" s="18"/>
    </row>
    <row r="100" spans="4:24" x14ac:dyDescent="0.2">
      <c r="D100" s="67"/>
      <c r="X100" s="18"/>
    </row>
    <row r="101" spans="4:24" x14ac:dyDescent="0.2">
      <c r="D101" s="67"/>
      <c r="X101" s="18"/>
    </row>
    <row r="102" spans="4:24" x14ac:dyDescent="0.2">
      <c r="D102" s="67"/>
      <c r="X102" s="18"/>
    </row>
    <row r="103" spans="4:24" x14ac:dyDescent="0.2">
      <c r="D103" s="67"/>
      <c r="X103" s="18"/>
    </row>
    <row r="104" spans="4:24" x14ac:dyDescent="0.2">
      <c r="D104" s="67"/>
      <c r="X104" s="18"/>
    </row>
    <row r="105" spans="4:24" x14ac:dyDescent="0.2">
      <c r="D105" s="67"/>
      <c r="X105" s="18"/>
    </row>
    <row r="106" spans="4:24" x14ac:dyDescent="0.2">
      <c r="D106" s="67"/>
      <c r="X106" s="18"/>
    </row>
    <row r="107" spans="4:24" x14ac:dyDescent="0.2">
      <c r="D107" s="67"/>
      <c r="X107" s="18"/>
    </row>
    <row r="108" spans="4:24" x14ac:dyDescent="0.2">
      <c r="D108" s="67"/>
      <c r="X108" s="18"/>
    </row>
    <row r="109" spans="4:24" x14ac:dyDescent="0.2">
      <c r="D109" s="67"/>
      <c r="X109" s="18"/>
    </row>
    <row r="110" spans="4:24" x14ac:dyDescent="0.2">
      <c r="D110" s="67"/>
      <c r="X110" s="18"/>
    </row>
    <row r="111" spans="4:24" x14ac:dyDescent="0.2">
      <c r="D111" s="67"/>
      <c r="X111" s="18"/>
    </row>
    <row r="112" spans="4:24" x14ac:dyDescent="0.2">
      <c r="D112" s="67"/>
      <c r="X112" s="18"/>
    </row>
    <row r="113" spans="4:24" x14ac:dyDescent="0.2">
      <c r="D113" s="67"/>
      <c r="X113" s="18"/>
    </row>
    <row r="114" spans="4:24" x14ac:dyDescent="0.2">
      <c r="X114" s="18"/>
    </row>
    <row r="115" spans="4:24" x14ac:dyDescent="0.2">
      <c r="X115" s="18"/>
    </row>
    <row r="116" spans="4:24" x14ac:dyDescent="0.2">
      <c r="X116" s="18"/>
    </row>
    <row r="117" spans="4:24" x14ac:dyDescent="0.2">
      <c r="X117" s="18"/>
    </row>
    <row r="118" spans="4:24" x14ac:dyDescent="0.2">
      <c r="X118" s="18"/>
    </row>
    <row r="119" spans="4:24" x14ac:dyDescent="0.2">
      <c r="X119" s="18"/>
    </row>
  </sheetData>
  <autoFilter ref="A2:AC2" xr:uid="{00000000-0009-0000-0000-00000B000000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1" width="9.125" style="218" customWidth="1"/>
    <col min="2" max="5" width="18" style="218" customWidth="1"/>
    <col min="6" max="6" width="15.375" style="218" bestFit="1" customWidth="1"/>
    <col min="7" max="7" width="15.375" style="214" customWidth="1"/>
    <col min="8" max="8" width="15.375" style="219" customWidth="1"/>
    <col min="9" max="9" width="15.75" style="218" bestFit="1" customWidth="1"/>
    <col min="10" max="10" width="26.375" style="218" bestFit="1" customWidth="1"/>
    <col min="11" max="11" width="26.375" style="218" customWidth="1"/>
    <col min="12" max="12" width="28.625" style="218" bestFit="1" customWidth="1"/>
    <col min="13" max="13" width="28" style="218" bestFit="1" customWidth="1"/>
    <col min="14" max="14" width="21.125" style="218" customWidth="1"/>
    <col min="15" max="15" width="14" style="218" customWidth="1"/>
    <col min="16" max="16" width="20.75" style="218" bestFit="1" customWidth="1"/>
    <col min="17" max="17" width="9.125" style="218" customWidth="1"/>
    <col min="18" max="18" width="18.75" style="288" bestFit="1" customWidth="1"/>
    <col min="19" max="22" width="9.125" style="218" customWidth="1"/>
    <col min="23" max="16384" width="9.125" style="218"/>
  </cols>
  <sheetData>
    <row r="1" spans="1:57" s="228" customFormat="1" ht="41.25" customHeight="1" thickBot="1" x14ac:dyDescent="0.25">
      <c r="A1" s="113"/>
      <c r="B1" s="113" t="s">
        <v>618</v>
      </c>
      <c r="C1" s="113"/>
      <c r="D1" s="113"/>
      <c r="E1" s="113"/>
      <c r="F1" s="113"/>
      <c r="G1" s="195"/>
      <c r="H1" s="196"/>
      <c r="I1" s="113"/>
      <c r="J1" s="197" t="s">
        <v>747</v>
      </c>
      <c r="K1" s="229" t="s">
        <v>620</v>
      </c>
      <c r="L1" s="198" t="e">
        <f>#REF!</f>
        <v>#REF!</v>
      </c>
      <c r="M1" s="229"/>
      <c r="N1" s="198"/>
      <c r="O1" s="289"/>
      <c r="P1" s="199"/>
      <c r="Q1" s="200"/>
      <c r="R1" s="290"/>
      <c r="S1" s="200"/>
      <c r="T1" s="201"/>
      <c r="U1" s="202"/>
      <c r="V1" s="202"/>
      <c r="W1" s="202"/>
      <c r="X1" s="203"/>
      <c r="Y1" s="200"/>
      <c r="Z1" s="200"/>
      <c r="AA1" s="399"/>
      <c r="AB1" s="341"/>
      <c r="AC1" s="341"/>
      <c r="AD1" s="341"/>
      <c r="AE1" s="342"/>
      <c r="AF1" s="125"/>
      <c r="AG1" s="125"/>
      <c r="AH1" s="227"/>
      <c r="AI1" s="227"/>
      <c r="AJ1" s="227"/>
      <c r="AK1" s="227"/>
      <c r="AL1" s="227"/>
      <c r="AM1" s="227"/>
      <c r="AN1" s="227"/>
      <c r="AO1" s="227"/>
      <c r="AP1" s="227"/>
      <c r="AQ1" s="227"/>
      <c r="AR1" s="227"/>
      <c r="AS1" s="227"/>
      <c r="AT1" s="227"/>
      <c r="AU1" s="227"/>
      <c r="AV1" s="227"/>
      <c r="AW1" s="227"/>
      <c r="AX1" s="227"/>
      <c r="AY1" s="227"/>
      <c r="AZ1" s="231"/>
      <c r="BA1" s="231"/>
      <c r="BB1" s="231"/>
      <c r="BC1" s="231"/>
      <c r="BD1" s="231"/>
      <c r="BE1" s="204"/>
    </row>
    <row r="2" spans="1:57" s="212" customFormat="1" ht="93" customHeight="1" thickTop="1" x14ac:dyDescent="0.2">
      <c r="A2" s="205" t="s">
        <v>91</v>
      </c>
      <c r="B2" s="205" t="s">
        <v>92</v>
      </c>
      <c r="C2" s="205" t="s">
        <v>93</v>
      </c>
      <c r="D2" s="205" t="s">
        <v>634</v>
      </c>
      <c r="E2" s="205" t="s">
        <v>748</v>
      </c>
      <c r="F2" s="205" t="s">
        <v>749</v>
      </c>
      <c r="G2" s="206" t="s">
        <v>750</v>
      </c>
      <c r="H2" s="207" t="s">
        <v>751</v>
      </c>
      <c r="I2" s="205" t="s">
        <v>752</v>
      </c>
      <c r="J2" s="208" t="s">
        <v>753</v>
      </c>
      <c r="K2" s="209" t="s">
        <v>754</v>
      </c>
      <c r="L2" s="210" t="s">
        <v>755</v>
      </c>
      <c r="M2" s="210" t="s">
        <v>756</v>
      </c>
      <c r="N2" s="211" t="s">
        <v>757</v>
      </c>
      <c r="O2" s="211" t="s">
        <v>758</v>
      </c>
      <c r="P2" s="211" t="s">
        <v>759</v>
      </c>
      <c r="Q2" s="212" t="s">
        <v>760</v>
      </c>
      <c r="R2" s="291" t="s">
        <v>761</v>
      </c>
      <c r="S2" s="212" t="s">
        <v>762</v>
      </c>
      <c r="T2" s="291" t="s">
        <v>763</v>
      </c>
      <c r="U2" s="291" t="s">
        <v>764</v>
      </c>
    </row>
    <row r="3" spans="1:57" s="217" customFormat="1" ht="45.75" customHeight="1" x14ac:dyDescent="0.2">
      <c r="A3" s="179"/>
      <c r="B3" s="179"/>
      <c r="C3" s="179"/>
      <c r="D3" s="213"/>
      <c r="E3" s="214"/>
      <c r="F3" s="214"/>
      <c r="G3" s="214"/>
      <c r="H3" s="214"/>
      <c r="I3" s="179"/>
      <c r="J3" s="215"/>
      <c r="K3" s="216"/>
      <c r="L3" s="216"/>
      <c r="M3" s="216"/>
      <c r="N3" s="190"/>
      <c r="O3" s="190"/>
      <c r="P3" s="190"/>
      <c r="Q3" s="190"/>
      <c r="R3" s="190"/>
    </row>
    <row r="4" spans="1:57" s="217" customFormat="1" ht="45.75" customHeight="1" x14ac:dyDescent="0.2">
      <c r="A4" s="179"/>
      <c r="B4" s="179"/>
      <c r="C4" s="179"/>
      <c r="D4" s="213"/>
      <c r="E4" s="214"/>
      <c r="F4" s="214"/>
      <c r="G4" s="214"/>
      <c r="H4" s="214"/>
      <c r="I4" s="179"/>
      <c r="J4" s="215"/>
      <c r="K4" s="216"/>
      <c r="L4" s="216"/>
      <c r="M4" s="216"/>
      <c r="N4" s="190"/>
      <c r="O4" s="190"/>
      <c r="P4" s="190"/>
      <c r="Q4" s="190"/>
      <c r="R4" s="190"/>
    </row>
    <row r="5" spans="1:57" s="217" customFormat="1" ht="45.75" customHeight="1" x14ac:dyDescent="0.2">
      <c r="A5" s="179"/>
      <c r="B5" s="179"/>
      <c r="C5" s="179"/>
      <c r="D5" s="213"/>
      <c r="E5" s="214"/>
      <c r="F5" s="214"/>
      <c r="G5" s="214"/>
      <c r="H5" s="214"/>
      <c r="I5" s="179"/>
      <c r="J5" s="215"/>
      <c r="K5" s="216"/>
      <c r="L5" s="216"/>
      <c r="M5" s="216"/>
      <c r="N5" s="190"/>
      <c r="O5" s="190"/>
      <c r="P5" s="190"/>
      <c r="Q5" s="190"/>
      <c r="R5" s="190"/>
    </row>
    <row r="6" spans="1:57" s="217" customFormat="1" ht="45.75" customHeight="1" x14ac:dyDescent="0.2">
      <c r="A6" s="179"/>
      <c r="B6" s="179"/>
      <c r="C6" s="179"/>
      <c r="D6" s="213"/>
      <c r="E6" s="214"/>
      <c r="F6" s="214"/>
      <c r="G6" s="214"/>
      <c r="H6" s="214"/>
      <c r="I6" s="179"/>
      <c r="J6" s="215"/>
      <c r="K6" s="216"/>
      <c r="L6" s="216"/>
      <c r="M6" s="216"/>
      <c r="N6" s="190"/>
      <c r="O6" s="190"/>
      <c r="P6" s="190"/>
      <c r="Q6" s="190"/>
      <c r="R6" s="190"/>
    </row>
    <row r="7" spans="1:57" s="217" customFormat="1" ht="45.75" customHeight="1" x14ac:dyDescent="0.2">
      <c r="A7" s="179"/>
      <c r="B7" s="179"/>
      <c r="C7" s="179"/>
      <c r="D7" s="213"/>
      <c r="E7" s="214"/>
      <c r="F7" s="214"/>
      <c r="G7" s="214"/>
      <c r="H7" s="214"/>
      <c r="I7" s="179"/>
      <c r="J7" s="215"/>
      <c r="K7" s="216"/>
      <c r="L7" s="216"/>
      <c r="M7" s="216"/>
      <c r="N7" s="190"/>
      <c r="O7" s="190"/>
      <c r="P7" s="190"/>
      <c r="Q7" s="190"/>
      <c r="R7" s="190"/>
    </row>
    <row r="8" spans="1:57" s="217" customFormat="1" ht="45.75" customHeight="1" x14ac:dyDescent="0.2">
      <c r="A8" s="179"/>
      <c r="B8" s="179"/>
      <c r="C8" s="179"/>
      <c r="D8" s="213"/>
      <c r="E8" s="214"/>
      <c r="F8" s="214"/>
      <c r="G8" s="214"/>
      <c r="H8" s="214"/>
      <c r="I8" s="179"/>
      <c r="J8" s="215"/>
      <c r="K8" s="216"/>
      <c r="L8" s="216"/>
      <c r="M8" s="216"/>
      <c r="N8" s="190"/>
      <c r="O8" s="190"/>
      <c r="P8" s="190"/>
      <c r="Q8" s="190"/>
      <c r="R8" s="190"/>
    </row>
    <row r="9" spans="1:57" s="217" customFormat="1" ht="45.75" customHeight="1" x14ac:dyDescent="0.2">
      <c r="A9" s="179"/>
      <c r="B9" s="179"/>
      <c r="C9" s="179"/>
      <c r="D9" s="213"/>
      <c r="E9" s="214"/>
      <c r="F9" s="214"/>
      <c r="G9" s="214"/>
      <c r="H9" s="214"/>
      <c r="I9" s="179"/>
      <c r="J9" s="215"/>
      <c r="K9" s="216"/>
      <c r="L9" s="216"/>
      <c r="M9" s="216"/>
      <c r="N9" s="190"/>
      <c r="O9" s="190"/>
      <c r="P9" s="190"/>
      <c r="Q9" s="190"/>
      <c r="R9" s="190"/>
    </row>
    <row r="10" spans="1:57" s="217" customFormat="1" ht="45.75" customHeight="1" x14ac:dyDescent="0.2">
      <c r="A10" s="179"/>
      <c r="B10" s="179"/>
      <c r="C10" s="179"/>
      <c r="D10" s="213"/>
      <c r="E10" s="214"/>
      <c r="F10" s="214"/>
      <c r="G10" s="214"/>
      <c r="H10" s="214"/>
      <c r="I10" s="179"/>
      <c r="J10" s="215"/>
      <c r="K10" s="216"/>
      <c r="L10" s="216"/>
      <c r="M10" s="216"/>
      <c r="N10" s="190"/>
      <c r="O10" s="190"/>
      <c r="P10" s="190"/>
      <c r="Q10" s="190"/>
      <c r="R10" s="190"/>
    </row>
    <row r="11" spans="1:57" s="217" customFormat="1" ht="45.75" customHeight="1" x14ac:dyDescent="0.2">
      <c r="A11" s="179"/>
      <c r="B11" s="179"/>
      <c r="C11" s="179"/>
      <c r="D11" s="213"/>
      <c r="E11" s="214"/>
      <c r="F11" s="214"/>
      <c r="G11" s="214"/>
      <c r="H11" s="214"/>
      <c r="I11" s="179"/>
      <c r="J11" s="215"/>
      <c r="K11" s="216"/>
      <c r="L11" s="216"/>
      <c r="M11" s="216"/>
      <c r="N11" s="190"/>
      <c r="O11" s="190"/>
      <c r="P11" s="190"/>
      <c r="Q11" s="190"/>
      <c r="R11" s="190"/>
    </row>
    <row r="12" spans="1:57" s="217" customFormat="1" ht="45.75" customHeight="1" x14ac:dyDescent="0.2">
      <c r="A12" s="179"/>
      <c r="B12" s="179"/>
      <c r="C12" s="179"/>
      <c r="D12" s="213"/>
      <c r="E12" s="214"/>
      <c r="F12" s="214"/>
      <c r="G12" s="214"/>
      <c r="H12" s="214"/>
      <c r="I12" s="179"/>
      <c r="J12" s="215"/>
      <c r="K12" s="216"/>
      <c r="L12" s="216"/>
      <c r="M12" s="216"/>
      <c r="N12" s="190"/>
      <c r="O12" s="190"/>
      <c r="P12" s="190"/>
      <c r="Q12" s="190"/>
      <c r="R12" s="190"/>
    </row>
    <row r="13" spans="1:57" s="217" customFormat="1" ht="45.75" customHeight="1" x14ac:dyDescent="0.2">
      <c r="A13" s="179"/>
      <c r="B13" s="179"/>
      <c r="C13" s="179"/>
      <c r="D13" s="213"/>
      <c r="E13" s="214"/>
      <c r="F13" s="214"/>
      <c r="G13" s="214"/>
      <c r="H13" s="214"/>
      <c r="I13" s="179"/>
      <c r="J13" s="215"/>
      <c r="K13" s="216"/>
      <c r="L13" s="216"/>
      <c r="M13" s="216"/>
      <c r="N13" s="190"/>
      <c r="O13" s="190"/>
      <c r="P13" s="190"/>
      <c r="Q13" s="190"/>
      <c r="R13" s="190"/>
    </row>
    <row r="14" spans="1:57" s="217" customFormat="1" ht="45.75" customHeight="1" x14ac:dyDescent="0.2">
      <c r="A14" s="179"/>
      <c r="B14" s="179"/>
      <c r="C14" s="179"/>
      <c r="D14" s="213"/>
      <c r="E14" s="214"/>
      <c r="F14" s="214"/>
      <c r="G14" s="214"/>
      <c r="H14" s="214"/>
      <c r="I14" s="179"/>
      <c r="J14" s="215"/>
      <c r="K14" s="216"/>
      <c r="L14" s="216"/>
      <c r="M14" s="216"/>
      <c r="N14" s="190"/>
      <c r="O14" s="190"/>
      <c r="P14" s="190"/>
      <c r="Q14" s="190"/>
      <c r="R14" s="190"/>
    </row>
    <row r="15" spans="1:57" s="217" customFormat="1" ht="45.75" customHeight="1" x14ac:dyDescent="0.2">
      <c r="A15" s="179"/>
      <c r="B15" s="179"/>
      <c r="C15" s="179"/>
      <c r="D15" s="213"/>
      <c r="E15" s="214"/>
      <c r="F15" s="214"/>
      <c r="G15" s="214"/>
      <c r="H15" s="214"/>
      <c r="I15" s="179"/>
      <c r="J15" s="215"/>
      <c r="K15" s="216"/>
      <c r="L15" s="216"/>
      <c r="M15" s="216"/>
      <c r="N15" s="190"/>
      <c r="O15" s="190"/>
      <c r="P15" s="190"/>
      <c r="Q15" s="190"/>
      <c r="R15" s="190"/>
    </row>
    <row r="16" spans="1:57" s="217" customFormat="1" ht="45.75" customHeight="1" x14ac:dyDescent="0.2">
      <c r="A16" s="179"/>
      <c r="B16" s="179"/>
      <c r="C16" s="179"/>
      <c r="D16" s="213"/>
      <c r="E16" s="214"/>
      <c r="F16" s="214"/>
      <c r="G16" s="214"/>
      <c r="H16" s="214"/>
      <c r="I16" s="179"/>
      <c r="J16" s="215"/>
      <c r="K16" s="216"/>
      <c r="L16" s="216"/>
      <c r="M16" s="216"/>
      <c r="N16" s="190"/>
      <c r="O16" s="190"/>
      <c r="P16" s="190"/>
      <c r="Q16" s="190"/>
      <c r="R16" s="190"/>
    </row>
    <row r="17" spans="1:18" s="217" customFormat="1" ht="45.75" customHeight="1" x14ac:dyDescent="0.2">
      <c r="A17" s="179"/>
      <c r="B17" s="179"/>
      <c r="C17" s="179"/>
      <c r="D17" s="213"/>
      <c r="E17" s="214"/>
      <c r="F17" s="214"/>
      <c r="G17" s="214"/>
      <c r="H17" s="214"/>
      <c r="I17" s="179"/>
      <c r="J17" s="215"/>
      <c r="K17" s="216"/>
      <c r="L17" s="216"/>
      <c r="M17" s="216"/>
      <c r="N17" s="190"/>
      <c r="O17" s="190"/>
      <c r="P17" s="190"/>
      <c r="Q17" s="190"/>
      <c r="R17" s="190"/>
    </row>
    <row r="18" spans="1:18" s="217" customFormat="1" ht="45.75" customHeight="1" x14ac:dyDescent="0.2">
      <c r="A18" s="179"/>
      <c r="B18" s="179"/>
      <c r="C18" s="179"/>
      <c r="D18" s="213"/>
      <c r="E18" s="214"/>
      <c r="F18" s="214"/>
      <c r="G18" s="214"/>
      <c r="H18" s="214"/>
      <c r="I18" s="179"/>
      <c r="J18" s="215"/>
      <c r="K18" s="216"/>
      <c r="L18" s="216"/>
      <c r="M18" s="216"/>
      <c r="N18" s="190"/>
      <c r="O18" s="190"/>
      <c r="P18" s="190"/>
      <c r="Q18" s="190"/>
      <c r="R18" s="190"/>
    </row>
    <row r="19" spans="1:18" s="217" customFormat="1" ht="45.75" customHeight="1" x14ac:dyDescent="0.2">
      <c r="A19" s="179"/>
      <c r="B19" s="179"/>
      <c r="C19" s="179"/>
      <c r="D19" s="213"/>
      <c r="E19" s="214"/>
      <c r="F19" s="214"/>
      <c r="G19" s="214"/>
      <c r="H19" s="214"/>
      <c r="I19" s="179"/>
      <c r="J19" s="215"/>
      <c r="K19" s="216"/>
      <c r="L19" s="216"/>
      <c r="M19" s="216"/>
      <c r="N19" s="190"/>
      <c r="O19" s="190"/>
      <c r="P19" s="190"/>
      <c r="Q19" s="190"/>
      <c r="R19" s="190"/>
    </row>
    <row r="20" spans="1:18" s="217" customFormat="1" ht="45.75" customHeight="1" x14ac:dyDescent="0.2">
      <c r="A20" s="179"/>
      <c r="B20" s="179"/>
      <c r="C20" s="179"/>
      <c r="D20" s="213"/>
      <c r="E20" s="214"/>
      <c r="F20" s="214"/>
      <c r="G20" s="214"/>
      <c r="H20" s="214"/>
      <c r="I20" s="179"/>
      <c r="J20" s="215"/>
      <c r="K20" s="216"/>
      <c r="L20" s="216"/>
      <c r="M20" s="216"/>
      <c r="N20" s="190"/>
      <c r="O20" s="190"/>
      <c r="P20" s="190"/>
      <c r="Q20" s="190"/>
      <c r="R20" s="190"/>
    </row>
    <row r="21" spans="1:18" s="217" customFormat="1" ht="45.75" customHeight="1" x14ac:dyDescent="0.2">
      <c r="A21" s="179"/>
      <c r="B21" s="179"/>
      <c r="C21" s="179"/>
      <c r="D21" s="213"/>
      <c r="E21" s="214"/>
      <c r="F21" s="214"/>
      <c r="G21" s="214"/>
      <c r="H21" s="214"/>
      <c r="I21" s="179"/>
      <c r="J21" s="215"/>
      <c r="K21" s="216"/>
      <c r="L21" s="216"/>
      <c r="M21" s="216"/>
      <c r="N21" s="190"/>
      <c r="O21" s="190"/>
      <c r="P21" s="190"/>
      <c r="Q21" s="190"/>
      <c r="R21" s="190"/>
    </row>
    <row r="22" spans="1:18" s="217" customFormat="1" ht="45.75" customHeight="1" x14ac:dyDescent="0.2">
      <c r="A22" s="179"/>
      <c r="B22" s="179"/>
      <c r="C22" s="179"/>
      <c r="D22" s="213"/>
      <c r="E22" s="214"/>
      <c r="F22" s="214"/>
      <c r="G22" s="214"/>
      <c r="H22" s="214"/>
      <c r="I22" s="179"/>
      <c r="J22" s="215"/>
      <c r="K22" s="216"/>
      <c r="L22" s="216"/>
      <c r="M22" s="216"/>
      <c r="N22" s="190"/>
      <c r="O22" s="190"/>
      <c r="P22" s="190"/>
      <c r="Q22" s="190"/>
      <c r="R22" s="190"/>
    </row>
    <row r="23" spans="1:18" s="217" customFormat="1" ht="45.75" customHeight="1" x14ac:dyDescent="0.2">
      <c r="A23" s="179"/>
      <c r="B23" s="179"/>
      <c r="C23" s="179"/>
      <c r="D23" s="213"/>
      <c r="E23" s="214"/>
      <c r="F23" s="214"/>
      <c r="G23" s="214"/>
      <c r="H23" s="214"/>
      <c r="I23" s="179"/>
      <c r="J23" s="215"/>
      <c r="K23" s="216"/>
      <c r="L23" s="216"/>
      <c r="M23" s="216"/>
      <c r="N23" s="190"/>
      <c r="O23" s="190"/>
      <c r="P23" s="190"/>
      <c r="Q23" s="190"/>
      <c r="R23" s="190"/>
    </row>
    <row r="24" spans="1:18" s="217" customFormat="1" ht="45.75" customHeight="1" x14ac:dyDescent="0.2">
      <c r="A24" s="179"/>
      <c r="B24" s="179"/>
      <c r="C24" s="179"/>
      <c r="D24" s="213"/>
      <c r="E24" s="214"/>
      <c r="F24" s="214"/>
      <c r="G24" s="214"/>
      <c r="H24" s="214"/>
      <c r="I24" s="179"/>
      <c r="J24" s="215"/>
      <c r="K24" s="216"/>
      <c r="L24" s="216"/>
      <c r="M24" s="216"/>
      <c r="N24" s="190"/>
      <c r="O24" s="190"/>
      <c r="P24" s="190"/>
      <c r="Q24" s="190"/>
      <c r="R24" s="190"/>
    </row>
    <row r="25" spans="1:18" s="217" customFormat="1" ht="45.75" customHeight="1" x14ac:dyDescent="0.2">
      <c r="A25" s="179"/>
      <c r="B25" s="179"/>
      <c r="C25" s="179"/>
      <c r="D25" s="213"/>
      <c r="E25" s="214"/>
      <c r="F25" s="214"/>
      <c r="G25" s="214"/>
      <c r="H25" s="214"/>
      <c r="I25" s="179"/>
      <c r="J25" s="215"/>
      <c r="K25" s="216"/>
      <c r="L25" s="216"/>
      <c r="M25" s="216"/>
      <c r="N25" s="190"/>
      <c r="O25" s="190"/>
      <c r="P25" s="190"/>
      <c r="Q25" s="190"/>
      <c r="R25" s="190"/>
    </row>
    <row r="26" spans="1:18" s="217" customFormat="1" ht="45.75" customHeight="1" x14ac:dyDescent="0.2">
      <c r="A26" s="179"/>
      <c r="B26" s="179"/>
      <c r="C26" s="179"/>
      <c r="D26" s="213"/>
      <c r="E26" s="214"/>
      <c r="F26" s="214"/>
      <c r="G26" s="214"/>
      <c r="H26" s="214"/>
      <c r="I26" s="179"/>
      <c r="J26" s="215"/>
      <c r="K26" s="216"/>
      <c r="L26" s="216"/>
      <c r="M26" s="216"/>
      <c r="N26" s="190"/>
      <c r="O26" s="190"/>
      <c r="P26" s="190"/>
      <c r="Q26" s="190"/>
      <c r="R26" s="190"/>
    </row>
    <row r="27" spans="1:18" s="217" customFormat="1" ht="45.75" customHeight="1" x14ac:dyDescent="0.2">
      <c r="A27" s="179"/>
      <c r="B27" s="179"/>
      <c r="C27" s="179"/>
      <c r="D27" s="213"/>
      <c r="E27" s="214"/>
      <c r="F27" s="214"/>
      <c r="G27" s="214"/>
      <c r="H27" s="214"/>
      <c r="I27" s="179"/>
      <c r="J27" s="215"/>
      <c r="K27" s="216"/>
      <c r="L27" s="216"/>
      <c r="M27" s="216"/>
      <c r="N27" s="190"/>
      <c r="O27" s="190"/>
      <c r="P27" s="190"/>
      <c r="Q27" s="190"/>
      <c r="R27" s="190"/>
    </row>
    <row r="28" spans="1:18" s="217" customFormat="1" ht="45.75" customHeight="1" x14ac:dyDescent="0.2">
      <c r="A28" s="179"/>
      <c r="B28" s="179"/>
      <c r="C28" s="179"/>
      <c r="D28" s="213"/>
      <c r="E28" s="214"/>
      <c r="F28" s="214"/>
      <c r="G28" s="214"/>
      <c r="H28" s="214"/>
      <c r="I28" s="179"/>
      <c r="J28" s="215"/>
      <c r="K28" s="216"/>
      <c r="L28" s="216"/>
      <c r="M28" s="216"/>
      <c r="N28" s="190"/>
      <c r="O28" s="190"/>
      <c r="P28" s="190"/>
      <c r="Q28" s="190"/>
      <c r="R28" s="190"/>
    </row>
    <row r="29" spans="1:18" s="217" customFormat="1" ht="45.75" customHeight="1" x14ac:dyDescent="0.2">
      <c r="A29" s="179"/>
      <c r="B29" s="179"/>
      <c r="C29" s="179"/>
      <c r="D29" s="213"/>
      <c r="E29" s="214"/>
      <c r="F29" s="214"/>
      <c r="G29" s="214"/>
      <c r="H29" s="214"/>
      <c r="I29" s="179"/>
      <c r="J29" s="215"/>
      <c r="K29" s="216"/>
      <c r="L29" s="216"/>
      <c r="M29" s="216"/>
      <c r="N29" s="190"/>
      <c r="O29" s="190"/>
      <c r="P29" s="190"/>
      <c r="Q29" s="190"/>
      <c r="R29" s="190"/>
    </row>
    <row r="30" spans="1:18" s="217" customFormat="1" ht="45.75" customHeight="1" x14ac:dyDescent="0.2">
      <c r="A30" s="179"/>
      <c r="B30" s="179"/>
      <c r="C30" s="179"/>
      <c r="D30" s="213"/>
      <c r="E30" s="214"/>
      <c r="F30" s="214"/>
      <c r="G30" s="214"/>
      <c r="H30" s="214"/>
      <c r="I30" s="179"/>
      <c r="J30" s="215"/>
      <c r="K30" s="216"/>
      <c r="L30" s="216"/>
      <c r="M30" s="216"/>
      <c r="N30" s="190"/>
      <c r="O30" s="190"/>
      <c r="P30" s="190"/>
      <c r="Q30" s="190"/>
      <c r="R30" s="190"/>
    </row>
    <row r="31" spans="1:18" s="217" customFormat="1" ht="45.75" customHeight="1" x14ac:dyDescent="0.2">
      <c r="A31" s="179"/>
      <c r="B31" s="179"/>
      <c r="C31" s="179"/>
      <c r="D31" s="213"/>
      <c r="E31" s="214"/>
      <c r="F31" s="214"/>
      <c r="G31" s="214"/>
      <c r="H31" s="214"/>
      <c r="I31" s="179"/>
      <c r="J31" s="215"/>
      <c r="K31" s="216"/>
      <c r="L31" s="216"/>
      <c r="M31" s="216"/>
      <c r="N31" s="190"/>
      <c r="O31" s="190"/>
      <c r="P31" s="190"/>
      <c r="Q31" s="190"/>
      <c r="R31" s="190"/>
    </row>
    <row r="32" spans="1:18" s="217" customFormat="1" ht="45.75" customHeight="1" x14ac:dyDescent="0.2">
      <c r="A32" s="179"/>
      <c r="B32" s="179"/>
      <c r="C32" s="179"/>
      <c r="D32" s="213"/>
      <c r="E32" s="214"/>
      <c r="F32" s="214"/>
      <c r="G32" s="214"/>
      <c r="H32" s="214"/>
      <c r="I32" s="179"/>
      <c r="J32" s="215"/>
      <c r="K32" s="216"/>
      <c r="L32" s="216"/>
      <c r="M32" s="216"/>
      <c r="N32" s="190"/>
      <c r="O32" s="190"/>
      <c r="P32" s="190"/>
      <c r="Q32" s="190"/>
      <c r="R32" s="190"/>
    </row>
    <row r="33" spans="1:18" s="217" customFormat="1" ht="45.75" customHeight="1" x14ac:dyDescent="0.2">
      <c r="A33" s="179"/>
      <c r="B33" s="179"/>
      <c r="C33" s="179"/>
      <c r="D33" s="213"/>
      <c r="E33" s="214"/>
      <c r="F33" s="214"/>
      <c r="G33" s="214"/>
      <c r="H33" s="214"/>
      <c r="I33" s="179"/>
      <c r="J33" s="215"/>
      <c r="K33" s="216"/>
      <c r="L33" s="216"/>
      <c r="M33" s="216"/>
      <c r="N33" s="190"/>
      <c r="O33" s="190"/>
      <c r="P33" s="190"/>
      <c r="Q33" s="190"/>
      <c r="R33" s="190"/>
    </row>
    <row r="34" spans="1:18" s="217" customFormat="1" ht="45.75" customHeight="1" x14ac:dyDescent="0.2">
      <c r="A34" s="179"/>
      <c r="B34" s="179"/>
      <c r="C34" s="179"/>
      <c r="D34" s="213"/>
      <c r="E34" s="214"/>
      <c r="F34" s="214"/>
      <c r="G34" s="214"/>
      <c r="H34" s="214"/>
      <c r="I34" s="179"/>
      <c r="J34" s="215"/>
      <c r="K34" s="216"/>
      <c r="L34" s="216"/>
      <c r="M34" s="216"/>
      <c r="N34" s="190"/>
      <c r="O34" s="190"/>
      <c r="P34" s="190"/>
      <c r="Q34" s="190"/>
      <c r="R34" s="190"/>
    </row>
    <row r="35" spans="1:18" s="217" customFormat="1" ht="45.75" customHeight="1" x14ac:dyDescent="0.2">
      <c r="A35" s="179"/>
      <c r="B35" s="179"/>
      <c r="C35" s="179"/>
      <c r="D35" s="213"/>
      <c r="E35" s="214"/>
      <c r="F35" s="214"/>
      <c r="G35" s="214"/>
      <c r="H35" s="214"/>
      <c r="I35" s="179"/>
      <c r="J35" s="215"/>
      <c r="K35" s="216"/>
      <c r="L35" s="216"/>
      <c r="M35" s="216"/>
      <c r="N35" s="190"/>
      <c r="O35" s="190"/>
      <c r="P35" s="190"/>
      <c r="Q35" s="190"/>
      <c r="R35" s="190"/>
    </row>
    <row r="36" spans="1:18" s="217" customFormat="1" ht="45.75" customHeight="1" x14ac:dyDescent="0.2">
      <c r="A36" s="179"/>
      <c r="B36" s="179"/>
      <c r="C36" s="179"/>
      <c r="D36" s="213"/>
      <c r="E36" s="214"/>
      <c r="F36" s="214"/>
      <c r="G36" s="214"/>
      <c r="H36" s="214"/>
      <c r="I36" s="179"/>
      <c r="J36" s="215"/>
      <c r="K36" s="216"/>
      <c r="L36" s="216"/>
      <c r="M36" s="216"/>
      <c r="N36" s="190"/>
      <c r="O36" s="190"/>
      <c r="P36" s="190"/>
      <c r="Q36" s="190"/>
      <c r="R36" s="190"/>
    </row>
    <row r="37" spans="1:18" s="217" customFormat="1" ht="45.75" customHeight="1" x14ac:dyDescent="0.2">
      <c r="A37" s="179"/>
      <c r="B37" s="179"/>
      <c r="C37" s="179"/>
      <c r="D37" s="213"/>
      <c r="E37" s="214"/>
      <c r="F37" s="214"/>
      <c r="G37" s="214"/>
      <c r="H37" s="214"/>
      <c r="I37" s="179"/>
      <c r="J37" s="215"/>
      <c r="K37" s="216"/>
      <c r="L37" s="216"/>
      <c r="M37" s="216"/>
      <c r="N37" s="190"/>
      <c r="O37" s="190"/>
      <c r="P37" s="190"/>
      <c r="Q37" s="190"/>
      <c r="R37" s="190"/>
    </row>
    <row r="38" spans="1:18" s="217" customFormat="1" ht="45.75" customHeight="1" x14ac:dyDescent="0.2">
      <c r="A38" s="179"/>
      <c r="B38" s="179"/>
      <c r="C38" s="179"/>
      <c r="D38" s="213"/>
      <c r="E38" s="214"/>
      <c r="F38" s="214"/>
      <c r="G38" s="214"/>
      <c r="H38" s="214"/>
      <c r="I38" s="179"/>
      <c r="J38" s="215"/>
      <c r="K38" s="216"/>
      <c r="L38" s="216"/>
      <c r="M38" s="216"/>
      <c r="N38" s="190"/>
      <c r="O38" s="190"/>
      <c r="P38" s="190"/>
      <c r="Q38" s="190"/>
      <c r="R38" s="190"/>
    </row>
    <row r="39" spans="1:18" s="217" customFormat="1" ht="45.75" customHeight="1" x14ac:dyDescent="0.2">
      <c r="A39" s="179"/>
      <c r="B39" s="179"/>
      <c r="C39" s="179"/>
      <c r="D39" s="213"/>
      <c r="E39" s="214"/>
      <c r="F39" s="214"/>
      <c r="G39" s="214"/>
      <c r="H39" s="214"/>
      <c r="I39" s="179"/>
      <c r="J39" s="215"/>
      <c r="K39" s="216"/>
      <c r="L39" s="216"/>
      <c r="M39" s="216"/>
      <c r="N39" s="190"/>
      <c r="O39" s="190"/>
      <c r="P39" s="190"/>
      <c r="Q39" s="190"/>
      <c r="R39" s="190"/>
    </row>
    <row r="40" spans="1:18" s="217" customFormat="1" ht="45.75" customHeight="1" x14ac:dyDescent="0.2">
      <c r="A40" s="179"/>
      <c r="B40" s="179"/>
      <c r="C40" s="179"/>
      <c r="D40" s="213"/>
      <c r="E40" s="214"/>
      <c r="F40" s="214"/>
      <c r="G40" s="214"/>
      <c r="H40" s="214"/>
      <c r="I40" s="179"/>
      <c r="J40" s="215"/>
      <c r="K40" s="216"/>
      <c r="L40" s="216"/>
      <c r="M40" s="216"/>
      <c r="N40" s="190"/>
      <c r="O40" s="190"/>
      <c r="P40" s="190"/>
      <c r="Q40" s="190"/>
      <c r="R40" s="190"/>
    </row>
    <row r="41" spans="1:18" s="217" customFormat="1" ht="45.75" customHeight="1" x14ac:dyDescent="0.2">
      <c r="A41" s="179"/>
      <c r="B41" s="179"/>
      <c r="C41" s="179"/>
      <c r="D41" s="213"/>
      <c r="E41" s="214"/>
      <c r="F41" s="214"/>
      <c r="G41" s="214"/>
      <c r="H41" s="214"/>
      <c r="I41" s="179"/>
      <c r="J41" s="215"/>
      <c r="K41" s="216"/>
      <c r="L41" s="216"/>
      <c r="M41" s="216"/>
      <c r="N41" s="190"/>
      <c r="O41" s="190"/>
      <c r="P41" s="190"/>
      <c r="Q41" s="190"/>
      <c r="R41" s="190"/>
    </row>
    <row r="42" spans="1:18" s="217" customFormat="1" ht="45.75" customHeight="1" x14ac:dyDescent="0.2">
      <c r="A42" s="179"/>
      <c r="B42" s="179"/>
      <c r="C42" s="179"/>
      <c r="D42" s="213"/>
      <c r="E42" s="214"/>
      <c r="F42" s="214"/>
      <c r="G42" s="214"/>
      <c r="H42" s="214"/>
      <c r="I42" s="179"/>
      <c r="J42" s="215"/>
      <c r="K42" s="216"/>
      <c r="L42" s="216"/>
      <c r="M42" s="216"/>
      <c r="N42" s="190"/>
      <c r="O42" s="190"/>
      <c r="P42" s="190"/>
      <c r="Q42" s="190"/>
      <c r="R42" s="190"/>
    </row>
    <row r="43" spans="1:18" s="217" customFormat="1" ht="45.75" customHeight="1" x14ac:dyDescent="0.2">
      <c r="A43" s="179"/>
      <c r="B43" s="179"/>
      <c r="C43" s="179"/>
      <c r="D43" s="213"/>
      <c r="E43" s="214"/>
      <c r="F43" s="214"/>
      <c r="G43" s="214"/>
      <c r="H43" s="214"/>
      <c r="I43" s="179"/>
      <c r="J43" s="215"/>
      <c r="K43" s="216"/>
      <c r="L43" s="216"/>
      <c r="M43" s="216"/>
      <c r="N43" s="190"/>
      <c r="O43" s="190"/>
      <c r="P43" s="190"/>
      <c r="Q43" s="190"/>
      <c r="R43" s="190"/>
    </row>
    <row r="44" spans="1:18" s="217" customFormat="1" ht="45.75" customHeight="1" x14ac:dyDescent="0.2">
      <c r="A44" s="179"/>
      <c r="B44" s="179"/>
      <c r="C44" s="179"/>
      <c r="D44" s="213"/>
      <c r="E44" s="214"/>
      <c r="F44" s="214"/>
      <c r="G44" s="214"/>
      <c r="H44" s="214"/>
      <c r="I44" s="179"/>
      <c r="J44" s="215"/>
      <c r="K44" s="216"/>
      <c r="L44" s="216"/>
      <c r="M44" s="216"/>
      <c r="N44" s="190"/>
      <c r="O44" s="190"/>
      <c r="P44" s="190"/>
      <c r="Q44" s="190"/>
      <c r="R44" s="190"/>
    </row>
    <row r="45" spans="1:18" s="217" customFormat="1" ht="45.75" customHeight="1" x14ac:dyDescent="0.2">
      <c r="A45" s="179"/>
      <c r="B45" s="179"/>
      <c r="C45" s="179"/>
      <c r="D45" s="213"/>
      <c r="E45" s="214"/>
      <c r="F45" s="214"/>
      <c r="G45" s="214"/>
      <c r="H45" s="214"/>
      <c r="I45" s="179"/>
      <c r="J45" s="215"/>
      <c r="K45" s="216"/>
      <c r="L45" s="216"/>
      <c r="M45" s="216"/>
      <c r="N45" s="190"/>
      <c r="O45" s="190"/>
      <c r="P45" s="190"/>
      <c r="Q45" s="190"/>
      <c r="R45" s="190"/>
    </row>
    <row r="46" spans="1:18" s="217" customFormat="1" ht="45.75" customHeight="1" x14ac:dyDescent="0.2">
      <c r="A46" s="179"/>
      <c r="B46" s="179"/>
      <c r="C46" s="179"/>
      <c r="D46" s="213"/>
      <c r="E46" s="214"/>
      <c r="F46" s="214"/>
      <c r="G46" s="214"/>
      <c r="H46" s="214"/>
      <c r="I46" s="179"/>
      <c r="J46" s="215"/>
      <c r="K46" s="216"/>
      <c r="L46" s="216"/>
      <c r="M46" s="216"/>
      <c r="N46" s="190"/>
      <c r="O46" s="190"/>
      <c r="P46" s="190"/>
      <c r="Q46" s="190"/>
      <c r="R46" s="190"/>
    </row>
    <row r="47" spans="1:18" s="217" customFormat="1" ht="45.75" customHeight="1" x14ac:dyDescent="0.2">
      <c r="A47" s="179"/>
      <c r="B47" s="179"/>
      <c r="C47" s="179"/>
      <c r="D47" s="213"/>
      <c r="E47" s="214"/>
      <c r="F47" s="214"/>
      <c r="G47" s="214"/>
      <c r="H47" s="214"/>
      <c r="I47" s="179"/>
      <c r="J47" s="215"/>
      <c r="K47" s="216"/>
      <c r="L47" s="216"/>
      <c r="M47" s="216"/>
      <c r="N47" s="190"/>
      <c r="O47" s="190"/>
      <c r="P47" s="190"/>
      <c r="Q47" s="190"/>
      <c r="R47" s="190"/>
    </row>
    <row r="48" spans="1:18" s="217" customFormat="1" ht="45.75" customHeight="1" x14ac:dyDescent="0.2">
      <c r="A48" s="179"/>
      <c r="B48" s="179"/>
      <c r="C48" s="179"/>
      <c r="D48" s="213"/>
      <c r="E48" s="214"/>
      <c r="F48" s="214"/>
      <c r="G48" s="214"/>
      <c r="H48" s="214"/>
      <c r="I48" s="179"/>
      <c r="J48" s="215"/>
      <c r="K48" s="216"/>
      <c r="L48" s="216"/>
      <c r="M48" s="216"/>
      <c r="N48" s="190"/>
      <c r="O48" s="190"/>
      <c r="P48" s="190"/>
      <c r="Q48" s="190"/>
      <c r="R48" s="190"/>
    </row>
    <row r="49" spans="1:18" s="217" customFormat="1" ht="45.75" customHeight="1" x14ac:dyDescent="0.2">
      <c r="A49" s="179"/>
      <c r="B49" s="179"/>
      <c r="C49" s="179"/>
      <c r="D49" s="213"/>
      <c r="E49" s="214"/>
      <c r="F49" s="214"/>
      <c r="G49" s="214"/>
      <c r="H49" s="214"/>
      <c r="I49" s="179"/>
      <c r="J49" s="215"/>
      <c r="K49" s="216"/>
      <c r="L49" s="216"/>
      <c r="M49" s="216"/>
      <c r="N49" s="190"/>
      <c r="O49" s="190"/>
      <c r="P49" s="190"/>
      <c r="Q49" s="190"/>
      <c r="R49" s="190"/>
    </row>
    <row r="50" spans="1:18" s="217" customFormat="1" ht="45.75" customHeight="1" x14ac:dyDescent="0.2">
      <c r="A50" s="179"/>
      <c r="B50" s="179"/>
      <c r="C50" s="179"/>
      <c r="D50" s="213"/>
      <c r="E50" s="214"/>
      <c r="F50" s="214"/>
      <c r="G50" s="214"/>
      <c r="H50" s="214"/>
      <c r="I50" s="179"/>
      <c r="J50" s="215"/>
      <c r="K50" s="216"/>
      <c r="L50" s="216"/>
      <c r="M50" s="216"/>
      <c r="N50" s="190"/>
      <c r="O50" s="190"/>
      <c r="P50" s="190"/>
      <c r="Q50" s="190"/>
      <c r="R50" s="190"/>
    </row>
    <row r="51" spans="1:18" s="217" customFormat="1" ht="45.75" customHeight="1" x14ac:dyDescent="0.2">
      <c r="A51" s="179"/>
      <c r="B51" s="179"/>
      <c r="C51" s="179"/>
      <c r="D51" s="213"/>
      <c r="E51" s="214"/>
      <c r="F51" s="214"/>
      <c r="G51" s="214"/>
      <c r="H51" s="214"/>
      <c r="I51" s="179"/>
      <c r="J51" s="215"/>
      <c r="K51" s="216"/>
      <c r="L51" s="216"/>
      <c r="M51" s="216"/>
      <c r="N51" s="190"/>
      <c r="O51" s="190"/>
      <c r="P51" s="190"/>
      <c r="Q51" s="190"/>
      <c r="R51" s="190"/>
    </row>
    <row r="52" spans="1:18" s="217" customFormat="1" ht="45.75" customHeight="1" x14ac:dyDescent="0.2">
      <c r="A52" s="179"/>
      <c r="B52" s="179"/>
      <c r="C52" s="179"/>
      <c r="D52" s="213"/>
      <c r="E52" s="214"/>
      <c r="F52" s="214"/>
      <c r="G52" s="214"/>
      <c r="H52" s="214"/>
      <c r="I52" s="179"/>
      <c r="J52" s="215"/>
      <c r="K52" s="216"/>
      <c r="L52" s="216"/>
      <c r="M52" s="216"/>
      <c r="N52" s="190"/>
      <c r="O52" s="190"/>
      <c r="P52" s="190"/>
      <c r="Q52" s="190"/>
      <c r="R52" s="190"/>
    </row>
    <row r="53" spans="1:18" s="217" customFormat="1" ht="45.75" customHeight="1" x14ac:dyDescent="0.2">
      <c r="A53" s="179"/>
      <c r="B53" s="179"/>
      <c r="C53" s="179"/>
      <c r="D53" s="213"/>
      <c r="E53" s="214"/>
      <c r="F53" s="214"/>
      <c r="G53" s="214"/>
      <c r="H53" s="214"/>
      <c r="I53" s="179"/>
      <c r="J53" s="215"/>
      <c r="K53" s="216"/>
      <c r="L53" s="216"/>
      <c r="M53" s="216"/>
      <c r="N53" s="190"/>
      <c r="O53" s="190"/>
      <c r="P53" s="190"/>
      <c r="Q53" s="190"/>
      <c r="R53" s="190"/>
    </row>
    <row r="54" spans="1:18" s="217" customFormat="1" ht="45.75" customHeight="1" x14ac:dyDescent="0.2">
      <c r="A54" s="179"/>
      <c r="B54" s="179"/>
      <c r="C54" s="179"/>
      <c r="D54" s="213"/>
      <c r="E54" s="214"/>
      <c r="F54" s="214"/>
      <c r="G54" s="214"/>
      <c r="H54" s="214"/>
      <c r="I54" s="179"/>
      <c r="J54" s="215"/>
      <c r="K54" s="216"/>
      <c r="L54" s="216"/>
      <c r="M54" s="216"/>
      <c r="N54" s="190"/>
      <c r="O54" s="190"/>
      <c r="P54" s="190"/>
      <c r="Q54" s="190"/>
      <c r="R54" s="190"/>
    </row>
    <row r="55" spans="1:18" s="217" customFormat="1" ht="45.75" customHeight="1" x14ac:dyDescent="0.2">
      <c r="A55" s="179"/>
      <c r="B55" s="179"/>
      <c r="C55" s="179"/>
      <c r="D55" s="213"/>
      <c r="E55" s="214"/>
      <c r="F55" s="214"/>
      <c r="G55" s="214"/>
      <c r="H55" s="214"/>
      <c r="I55" s="179"/>
      <c r="J55" s="215"/>
      <c r="K55" s="216"/>
      <c r="L55" s="216"/>
      <c r="M55" s="216"/>
      <c r="N55" s="190"/>
      <c r="O55" s="190"/>
      <c r="P55" s="190"/>
      <c r="Q55" s="190"/>
      <c r="R55" s="190"/>
    </row>
    <row r="56" spans="1:18" s="217" customFormat="1" ht="45.75" customHeight="1" x14ac:dyDescent="0.2">
      <c r="A56" s="179"/>
      <c r="B56" s="179"/>
      <c r="C56" s="179"/>
      <c r="D56" s="213"/>
      <c r="E56" s="214"/>
      <c r="F56" s="214"/>
      <c r="G56" s="214"/>
      <c r="H56" s="214"/>
      <c r="I56" s="179"/>
      <c r="J56" s="215"/>
      <c r="K56" s="216"/>
      <c r="L56" s="216"/>
      <c r="M56" s="216"/>
      <c r="N56" s="190"/>
      <c r="O56" s="190"/>
      <c r="P56" s="190"/>
      <c r="Q56" s="190"/>
      <c r="R56" s="190"/>
    </row>
    <row r="57" spans="1:18" s="217" customFormat="1" ht="45.75" customHeight="1" x14ac:dyDescent="0.2">
      <c r="A57" s="179"/>
      <c r="B57" s="179"/>
      <c r="C57" s="179"/>
      <c r="D57" s="213"/>
      <c r="E57" s="214"/>
      <c r="F57" s="214"/>
      <c r="G57" s="214"/>
      <c r="H57" s="214"/>
      <c r="I57" s="179"/>
      <c r="J57" s="215"/>
      <c r="K57" s="216"/>
      <c r="L57" s="216"/>
      <c r="M57" s="216"/>
      <c r="N57" s="190"/>
      <c r="O57" s="190"/>
      <c r="P57" s="190"/>
      <c r="Q57" s="190"/>
      <c r="R57" s="190"/>
    </row>
    <row r="58" spans="1:18" s="217" customFormat="1" ht="45.75" customHeight="1" x14ac:dyDescent="0.2">
      <c r="A58" s="179"/>
      <c r="B58" s="179"/>
      <c r="C58" s="179"/>
      <c r="D58" s="213"/>
      <c r="E58" s="214"/>
      <c r="F58" s="214"/>
      <c r="G58" s="214"/>
      <c r="H58" s="214"/>
      <c r="I58" s="179"/>
      <c r="J58" s="215"/>
      <c r="K58" s="216"/>
      <c r="L58" s="216"/>
      <c r="M58" s="216"/>
      <c r="N58" s="190"/>
      <c r="O58" s="190"/>
      <c r="P58" s="190"/>
      <c r="Q58" s="190"/>
      <c r="R58" s="190"/>
    </row>
    <row r="59" spans="1:18" s="217" customFormat="1" ht="45.75" customHeight="1" x14ac:dyDescent="0.2">
      <c r="A59" s="179"/>
      <c r="B59" s="179"/>
      <c r="C59" s="179"/>
      <c r="D59" s="213"/>
      <c r="E59" s="214"/>
      <c r="F59" s="214"/>
      <c r="G59" s="214"/>
      <c r="H59" s="214"/>
      <c r="I59" s="179"/>
      <c r="J59" s="215"/>
      <c r="K59" s="216"/>
      <c r="L59" s="216"/>
      <c r="M59" s="216"/>
      <c r="N59" s="190"/>
      <c r="O59" s="190"/>
      <c r="P59" s="190"/>
      <c r="Q59" s="190"/>
      <c r="R59" s="190"/>
    </row>
    <row r="60" spans="1:18" s="217" customFormat="1" ht="45.75" customHeight="1" x14ac:dyDescent="0.2">
      <c r="A60" s="179"/>
      <c r="B60" s="179"/>
      <c r="C60" s="179"/>
      <c r="D60" s="213"/>
      <c r="E60" s="214"/>
      <c r="F60" s="214"/>
      <c r="G60" s="214"/>
      <c r="H60" s="214"/>
      <c r="I60" s="179"/>
      <c r="J60" s="215"/>
      <c r="K60" s="216"/>
      <c r="L60" s="216"/>
      <c r="M60" s="216"/>
      <c r="N60" s="190"/>
      <c r="O60" s="190"/>
      <c r="P60" s="190"/>
      <c r="Q60" s="190"/>
      <c r="R60" s="190"/>
    </row>
    <row r="61" spans="1:18" s="217" customFormat="1" ht="45.75" customHeight="1" x14ac:dyDescent="0.2">
      <c r="A61" s="179"/>
      <c r="B61" s="179"/>
      <c r="C61" s="179"/>
      <c r="D61" s="213"/>
      <c r="E61" s="214"/>
      <c r="F61" s="214"/>
      <c r="G61" s="214"/>
      <c r="H61" s="214"/>
      <c r="I61" s="179"/>
      <c r="J61" s="215"/>
      <c r="K61" s="216"/>
      <c r="L61" s="216"/>
      <c r="M61" s="216"/>
      <c r="N61" s="190"/>
      <c r="O61" s="190"/>
      <c r="P61" s="190"/>
      <c r="Q61" s="190"/>
      <c r="R61" s="190"/>
    </row>
    <row r="62" spans="1:18" s="217" customFormat="1" ht="45.75" customHeight="1" x14ac:dyDescent="0.2">
      <c r="A62" s="179"/>
      <c r="B62" s="179"/>
      <c r="C62" s="179"/>
      <c r="D62" s="213"/>
      <c r="E62" s="214"/>
      <c r="F62" s="214"/>
      <c r="G62" s="214"/>
      <c r="H62" s="214"/>
      <c r="I62" s="179"/>
      <c r="J62" s="215"/>
      <c r="K62" s="216"/>
      <c r="L62" s="216"/>
      <c r="M62" s="216"/>
      <c r="N62" s="190"/>
      <c r="O62" s="190"/>
      <c r="P62" s="190"/>
      <c r="Q62" s="190"/>
      <c r="R62" s="190"/>
    </row>
    <row r="63" spans="1:18" s="217" customFormat="1" ht="45.75" customHeight="1" x14ac:dyDescent="0.2">
      <c r="A63" s="179"/>
      <c r="B63" s="179"/>
      <c r="C63" s="179"/>
      <c r="D63" s="213"/>
      <c r="E63" s="214"/>
      <c r="F63" s="214"/>
      <c r="G63" s="214"/>
      <c r="H63" s="214"/>
      <c r="I63" s="179"/>
      <c r="J63" s="215"/>
      <c r="K63" s="216"/>
      <c r="L63" s="216"/>
      <c r="M63" s="216"/>
      <c r="N63" s="190"/>
      <c r="O63" s="190"/>
      <c r="P63" s="190"/>
      <c r="Q63" s="190"/>
      <c r="R63" s="190"/>
    </row>
    <row r="64" spans="1:18" s="217" customFormat="1" ht="45.75" customHeight="1" x14ac:dyDescent="0.2">
      <c r="A64" s="179"/>
      <c r="B64" s="179"/>
      <c r="C64" s="179"/>
      <c r="D64" s="213"/>
      <c r="E64" s="214"/>
      <c r="F64" s="214"/>
      <c r="G64" s="214"/>
      <c r="H64" s="214"/>
      <c r="I64" s="179"/>
      <c r="J64" s="215"/>
      <c r="K64" s="216"/>
      <c r="L64" s="216"/>
      <c r="M64" s="216"/>
      <c r="N64" s="190"/>
      <c r="O64" s="190"/>
      <c r="P64" s="190"/>
      <c r="Q64" s="190"/>
      <c r="R64" s="190"/>
    </row>
    <row r="65" spans="1:18" s="217" customFormat="1" ht="45.75" customHeight="1" x14ac:dyDescent="0.2">
      <c r="A65" s="179"/>
      <c r="B65" s="179"/>
      <c r="C65" s="179"/>
      <c r="D65" s="213"/>
      <c r="E65" s="214"/>
      <c r="F65" s="214"/>
      <c r="G65" s="214"/>
      <c r="H65" s="214"/>
      <c r="I65" s="179"/>
      <c r="J65" s="215"/>
      <c r="K65" s="216"/>
      <c r="L65" s="216"/>
      <c r="M65" s="216"/>
      <c r="N65" s="190"/>
      <c r="O65" s="190"/>
      <c r="P65" s="190"/>
      <c r="Q65" s="190"/>
      <c r="R65" s="190"/>
    </row>
    <row r="66" spans="1:18" s="217" customFormat="1" ht="45.75" customHeight="1" x14ac:dyDescent="0.2">
      <c r="A66" s="179"/>
      <c r="B66" s="179"/>
      <c r="C66" s="179"/>
      <c r="D66" s="213"/>
      <c r="E66" s="214"/>
      <c r="F66" s="214"/>
      <c r="G66" s="214"/>
      <c r="H66" s="214"/>
      <c r="I66" s="179"/>
      <c r="J66" s="215"/>
      <c r="K66" s="216"/>
      <c r="L66" s="216"/>
      <c r="M66" s="216"/>
      <c r="N66" s="190"/>
      <c r="O66" s="190"/>
      <c r="P66" s="190"/>
      <c r="Q66" s="190"/>
      <c r="R66" s="190"/>
    </row>
    <row r="67" spans="1:18" s="217" customFormat="1" ht="45.75" customHeight="1" x14ac:dyDescent="0.2">
      <c r="A67" s="179"/>
      <c r="B67" s="179"/>
      <c r="C67" s="179"/>
      <c r="D67" s="213"/>
      <c r="E67" s="214"/>
      <c r="F67" s="214"/>
      <c r="G67" s="214"/>
      <c r="H67" s="214"/>
      <c r="I67" s="179"/>
      <c r="J67" s="215"/>
      <c r="K67" s="216"/>
      <c r="L67" s="216"/>
      <c r="M67" s="216"/>
      <c r="N67" s="190"/>
      <c r="O67" s="190"/>
      <c r="P67" s="190"/>
      <c r="Q67" s="190"/>
      <c r="R67" s="190"/>
    </row>
    <row r="68" spans="1:18" s="217" customFormat="1" ht="45.75" customHeight="1" x14ac:dyDescent="0.2">
      <c r="A68" s="179"/>
      <c r="B68" s="179"/>
      <c r="C68" s="179"/>
      <c r="D68" s="213"/>
      <c r="E68" s="214"/>
      <c r="F68" s="214"/>
      <c r="G68" s="214"/>
      <c r="H68" s="214"/>
      <c r="I68" s="179"/>
      <c r="J68" s="215"/>
      <c r="K68" s="216"/>
      <c r="L68" s="216"/>
      <c r="M68" s="216"/>
      <c r="N68" s="190"/>
      <c r="O68" s="190"/>
      <c r="P68" s="190"/>
      <c r="Q68" s="190"/>
      <c r="R68" s="190"/>
    </row>
    <row r="69" spans="1:18" s="217" customFormat="1" ht="45.75" customHeight="1" x14ac:dyDescent="0.2">
      <c r="A69" s="179"/>
      <c r="B69" s="179"/>
      <c r="C69" s="179"/>
      <c r="D69" s="213"/>
      <c r="E69" s="214"/>
      <c r="F69" s="214"/>
      <c r="G69" s="214"/>
      <c r="H69" s="214"/>
      <c r="I69" s="179"/>
      <c r="J69" s="215"/>
      <c r="K69" s="216"/>
      <c r="L69" s="216"/>
      <c r="M69" s="216"/>
      <c r="N69" s="190"/>
      <c r="O69" s="190"/>
      <c r="P69" s="190"/>
      <c r="Q69" s="190"/>
      <c r="R69" s="190"/>
    </row>
    <row r="70" spans="1:18" s="217" customFormat="1" ht="45.75" customHeight="1" x14ac:dyDescent="0.2">
      <c r="A70" s="179"/>
      <c r="B70" s="179"/>
      <c r="C70" s="179"/>
      <c r="D70" s="213"/>
      <c r="E70" s="214"/>
      <c r="F70" s="214"/>
      <c r="G70" s="214"/>
      <c r="H70" s="214"/>
      <c r="I70" s="179"/>
      <c r="J70" s="215"/>
      <c r="K70" s="216"/>
      <c r="L70" s="216"/>
      <c r="M70" s="216"/>
      <c r="N70" s="190"/>
      <c r="O70" s="190"/>
      <c r="P70" s="190"/>
      <c r="Q70" s="190"/>
      <c r="R70" s="190"/>
    </row>
    <row r="71" spans="1:18" s="217" customFormat="1" ht="45.75" customHeight="1" x14ac:dyDescent="0.2">
      <c r="A71" s="179"/>
      <c r="B71" s="179"/>
      <c r="C71" s="179"/>
      <c r="D71" s="213"/>
      <c r="E71" s="214"/>
      <c r="F71" s="214"/>
      <c r="G71" s="214"/>
      <c r="H71" s="214"/>
      <c r="I71" s="179"/>
      <c r="J71" s="215"/>
      <c r="K71" s="216"/>
      <c r="L71" s="216"/>
      <c r="M71" s="216"/>
      <c r="N71" s="190"/>
      <c r="O71" s="190"/>
      <c r="P71" s="190"/>
      <c r="Q71" s="190"/>
      <c r="R71" s="190"/>
    </row>
    <row r="72" spans="1:18" s="217" customFormat="1" ht="45.75" customHeight="1" x14ac:dyDescent="0.2">
      <c r="A72" s="179"/>
      <c r="B72" s="179"/>
      <c r="C72" s="179"/>
      <c r="D72" s="213"/>
      <c r="E72" s="214"/>
      <c r="F72" s="214"/>
      <c r="G72" s="214"/>
      <c r="H72" s="214"/>
      <c r="I72" s="179"/>
      <c r="J72" s="215"/>
      <c r="K72" s="216"/>
      <c r="L72" s="216"/>
      <c r="M72" s="216"/>
      <c r="N72" s="190"/>
      <c r="O72" s="190"/>
      <c r="P72" s="190"/>
      <c r="Q72" s="190"/>
      <c r="R72" s="190"/>
    </row>
    <row r="73" spans="1:18" s="217" customFormat="1" ht="45.75" customHeight="1" x14ac:dyDescent="0.2">
      <c r="A73" s="179"/>
      <c r="B73" s="179"/>
      <c r="C73" s="179"/>
      <c r="D73" s="213"/>
      <c r="E73" s="214"/>
      <c r="F73" s="214"/>
      <c r="G73" s="214"/>
      <c r="H73" s="214"/>
      <c r="I73" s="179"/>
      <c r="J73" s="215"/>
      <c r="K73" s="216"/>
      <c r="L73" s="216"/>
      <c r="M73" s="216"/>
      <c r="N73" s="190"/>
      <c r="O73" s="190"/>
      <c r="P73" s="190"/>
      <c r="Q73" s="190"/>
      <c r="R73" s="190"/>
    </row>
    <row r="74" spans="1:18" s="217" customFormat="1" ht="45.75" customHeight="1" x14ac:dyDescent="0.2">
      <c r="A74" s="179"/>
      <c r="B74" s="179"/>
      <c r="C74" s="179"/>
      <c r="D74" s="213"/>
      <c r="E74" s="214"/>
      <c r="F74" s="214"/>
      <c r="G74" s="214"/>
      <c r="H74" s="214"/>
      <c r="I74" s="179"/>
      <c r="J74" s="215"/>
      <c r="K74" s="216"/>
      <c r="L74" s="216"/>
      <c r="M74" s="216"/>
      <c r="N74" s="190"/>
      <c r="O74" s="190"/>
      <c r="P74" s="190"/>
      <c r="Q74" s="190"/>
      <c r="R74" s="190"/>
    </row>
    <row r="75" spans="1:18" s="217" customFormat="1" ht="45.75" customHeight="1" x14ac:dyDescent="0.2">
      <c r="A75" s="179"/>
      <c r="B75" s="179"/>
      <c r="C75" s="179"/>
      <c r="D75" s="213"/>
      <c r="E75" s="214"/>
      <c r="F75" s="214"/>
      <c r="G75" s="214"/>
      <c r="H75" s="214"/>
      <c r="I75" s="179"/>
      <c r="J75" s="215"/>
      <c r="K75" s="216"/>
      <c r="L75" s="216"/>
      <c r="M75" s="216"/>
      <c r="N75" s="190"/>
      <c r="O75" s="190"/>
      <c r="P75" s="190"/>
      <c r="Q75" s="190"/>
      <c r="R75" s="190"/>
    </row>
    <row r="76" spans="1:18" s="217" customFormat="1" ht="45.75" customHeight="1" x14ac:dyDescent="0.2">
      <c r="A76" s="179"/>
      <c r="B76" s="179"/>
      <c r="C76" s="179"/>
      <c r="D76" s="213"/>
      <c r="E76" s="214"/>
      <c r="F76" s="214"/>
      <c r="G76" s="214"/>
      <c r="H76" s="214"/>
      <c r="I76" s="179"/>
      <c r="J76" s="215"/>
      <c r="K76" s="216"/>
      <c r="L76" s="216"/>
      <c r="M76" s="216"/>
      <c r="N76" s="190"/>
      <c r="O76" s="190"/>
      <c r="P76" s="190"/>
      <c r="Q76" s="190"/>
      <c r="R76" s="190"/>
    </row>
    <row r="77" spans="1:18" s="217" customFormat="1" ht="45.75" customHeight="1" x14ac:dyDescent="0.2">
      <c r="A77" s="179"/>
      <c r="B77" s="179"/>
      <c r="C77" s="179"/>
      <c r="D77" s="213"/>
      <c r="E77" s="214"/>
      <c r="F77" s="214"/>
      <c r="G77" s="214"/>
      <c r="H77" s="214"/>
      <c r="I77" s="179"/>
      <c r="J77" s="215"/>
      <c r="K77" s="216"/>
      <c r="L77" s="216"/>
      <c r="M77" s="216"/>
      <c r="N77" s="190"/>
      <c r="O77" s="190"/>
      <c r="P77" s="190"/>
      <c r="Q77" s="190"/>
      <c r="R77" s="190"/>
    </row>
    <row r="78" spans="1:18" s="217" customFormat="1" ht="45.75" customHeight="1" x14ac:dyDescent="0.2">
      <c r="A78" s="179"/>
      <c r="B78" s="179"/>
      <c r="C78" s="179"/>
      <c r="D78" s="213"/>
      <c r="E78" s="214"/>
      <c r="F78" s="214"/>
      <c r="G78" s="214"/>
      <c r="H78" s="214"/>
      <c r="I78" s="179"/>
      <c r="J78" s="215"/>
      <c r="K78" s="216"/>
      <c r="L78" s="216"/>
      <c r="M78" s="216"/>
      <c r="N78" s="190"/>
      <c r="O78" s="190"/>
      <c r="P78" s="190"/>
      <c r="Q78" s="190"/>
      <c r="R78" s="190"/>
    </row>
    <row r="79" spans="1:18" s="217" customFormat="1" ht="45.75" customHeight="1" x14ac:dyDescent="0.2">
      <c r="A79" s="179"/>
      <c r="B79" s="179"/>
      <c r="C79" s="179"/>
      <c r="D79" s="213"/>
      <c r="E79" s="214"/>
      <c r="F79" s="214"/>
      <c r="G79" s="214"/>
      <c r="H79" s="214"/>
      <c r="I79" s="179"/>
      <c r="J79" s="215"/>
      <c r="K79" s="216"/>
      <c r="L79" s="216"/>
      <c r="M79" s="216"/>
      <c r="N79" s="190"/>
      <c r="O79" s="190"/>
      <c r="P79" s="190"/>
      <c r="Q79" s="190"/>
      <c r="R79" s="190"/>
    </row>
    <row r="80" spans="1:18" s="217" customFormat="1" ht="45.75" customHeight="1" x14ac:dyDescent="0.2">
      <c r="A80" s="179"/>
      <c r="B80" s="179"/>
      <c r="C80" s="179"/>
      <c r="D80" s="213"/>
      <c r="E80" s="214"/>
      <c r="F80" s="214"/>
      <c r="G80" s="214"/>
      <c r="H80" s="214"/>
      <c r="I80" s="179"/>
      <c r="J80" s="215"/>
      <c r="K80" s="216"/>
      <c r="L80" s="216"/>
      <c r="M80" s="216"/>
      <c r="N80" s="190"/>
      <c r="O80" s="190"/>
      <c r="P80" s="190"/>
      <c r="Q80" s="190"/>
      <c r="R80" s="190"/>
    </row>
    <row r="81" spans="1:18" s="217" customFormat="1" ht="45.75" customHeight="1" x14ac:dyDescent="0.2">
      <c r="A81" s="179"/>
      <c r="B81" s="179"/>
      <c r="C81" s="179"/>
      <c r="D81" s="213"/>
      <c r="E81" s="214"/>
      <c r="F81" s="214"/>
      <c r="G81" s="214"/>
      <c r="H81" s="214"/>
      <c r="I81" s="179"/>
      <c r="J81" s="215"/>
      <c r="K81" s="216"/>
      <c r="L81" s="216"/>
      <c r="M81" s="216"/>
      <c r="N81" s="190"/>
      <c r="O81" s="190"/>
      <c r="P81" s="190"/>
      <c r="Q81" s="190"/>
      <c r="R81" s="190"/>
    </row>
    <row r="82" spans="1:18" s="217" customFormat="1" ht="45.75" customHeight="1" x14ac:dyDescent="0.2">
      <c r="A82" s="179"/>
      <c r="B82" s="179"/>
      <c r="C82" s="179"/>
      <c r="D82" s="213"/>
      <c r="E82" s="214"/>
      <c r="F82" s="214"/>
      <c r="G82" s="214"/>
      <c r="H82" s="214"/>
      <c r="I82" s="179"/>
      <c r="J82" s="215"/>
      <c r="K82" s="216"/>
      <c r="L82" s="216"/>
      <c r="M82" s="216"/>
      <c r="N82" s="190"/>
      <c r="O82" s="190"/>
      <c r="P82" s="190"/>
      <c r="Q82" s="190"/>
      <c r="R82" s="190"/>
    </row>
    <row r="83" spans="1:18" s="217" customFormat="1" ht="45.75" customHeight="1" x14ac:dyDescent="0.2">
      <c r="A83" s="179"/>
      <c r="B83" s="179"/>
      <c r="C83" s="179"/>
      <c r="D83" s="213"/>
      <c r="E83" s="214"/>
      <c r="F83" s="214"/>
      <c r="G83" s="214"/>
      <c r="H83" s="214"/>
      <c r="I83" s="179"/>
      <c r="J83" s="215"/>
      <c r="K83" s="216"/>
      <c r="L83" s="216"/>
      <c r="M83" s="216"/>
      <c r="N83" s="190"/>
      <c r="O83" s="190"/>
      <c r="P83" s="190"/>
      <c r="Q83" s="190"/>
      <c r="R83" s="190"/>
    </row>
    <row r="84" spans="1:18" s="217" customFormat="1" ht="45.75" customHeight="1" x14ac:dyDescent="0.2">
      <c r="A84" s="179"/>
      <c r="B84" s="179"/>
      <c r="C84" s="179"/>
      <c r="D84" s="213"/>
      <c r="E84" s="214"/>
      <c r="F84" s="214"/>
      <c r="G84" s="214"/>
      <c r="H84" s="214"/>
      <c r="I84" s="179"/>
      <c r="J84" s="215"/>
      <c r="K84" s="216"/>
      <c r="L84" s="216"/>
      <c r="M84" s="216"/>
      <c r="N84" s="190"/>
      <c r="O84" s="190"/>
      <c r="P84" s="190"/>
      <c r="Q84" s="190"/>
      <c r="R84" s="190"/>
    </row>
    <row r="85" spans="1:18" s="217" customFormat="1" ht="45.75" customHeight="1" x14ac:dyDescent="0.2">
      <c r="A85" s="179"/>
      <c r="B85" s="179"/>
      <c r="C85" s="179"/>
      <c r="D85" s="213"/>
      <c r="E85" s="214"/>
      <c r="F85" s="214"/>
      <c r="G85" s="214"/>
      <c r="H85" s="214"/>
      <c r="I85" s="179"/>
      <c r="J85" s="215"/>
      <c r="K85" s="216"/>
      <c r="L85" s="216"/>
      <c r="M85" s="216"/>
      <c r="N85" s="190"/>
      <c r="O85" s="190"/>
      <c r="P85" s="190"/>
      <c r="Q85" s="190"/>
      <c r="R85" s="190"/>
    </row>
    <row r="86" spans="1:18" s="217" customFormat="1" ht="45.75" customHeight="1" x14ac:dyDescent="0.2">
      <c r="A86" s="179"/>
      <c r="B86" s="179"/>
      <c r="C86" s="179"/>
      <c r="D86" s="213"/>
      <c r="E86" s="214"/>
      <c r="F86" s="214"/>
      <c r="G86" s="214"/>
      <c r="H86" s="214"/>
      <c r="I86" s="179"/>
      <c r="J86" s="215"/>
      <c r="K86" s="216"/>
      <c r="L86" s="216"/>
      <c r="M86" s="216"/>
      <c r="N86" s="190"/>
      <c r="O86" s="190"/>
      <c r="P86" s="190"/>
      <c r="Q86" s="190"/>
      <c r="R86" s="190"/>
    </row>
    <row r="87" spans="1:18" s="217" customFormat="1" ht="45.75" customHeight="1" x14ac:dyDescent="0.2">
      <c r="A87" s="179"/>
      <c r="B87" s="179"/>
      <c r="C87" s="179"/>
      <c r="D87" s="213"/>
      <c r="E87" s="214"/>
      <c r="F87" s="214"/>
      <c r="G87" s="214"/>
      <c r="H87" s="214"/>
      <c r="I87" s="179"/>
      <c r="J87" s="215"/>
      <c r="K87" s="216"/>
      <c r="L87" s="216"/>
      <c r="M87" s="216"/>
      <c r="N87" s="190"/>
      <c r="O87" s="190"/>
      <c r="P87" s="190"/>
      <c r="Q87" s="190"/>
      <c r="R87" s="190"/>
    </row>
    <row r="88" spans="1:18" s="217" customFormat="1" ht="45.75" customHeight="1" x14ac:dyDescent="0.2">
      <c r="A88" s="179"/>
      <c r="B88" s="179"/>
      <c r="C88" s="179"/>
      <c r="D88" s="213"/>
      <c r="E88" s="214"/>
      <c r="F88" s="214"/>
      <c r="G88" s="214"/>
      <c r="H88" s="214"/>
      <c r="I88" s="179"/>
      <c r="J88" s="215"/>
      <c r="K88" s="216"/>
      <c r="L88" s="216"/>
      <c r="M88" s="216"/>
      <c r="N88" s="190"/>
      <c r="O88" s="190"/>
      <c r="P88" s="190"/>
      <c r="Q88" s="190"/>
      <c r="R88" s="190"/>
    </row>
    <row r="89" spans="1:18" s="217" customFormat="1" ht="45.75" customHeight="1" x14ac:dyDescent="0.2">
      <c r="A89" s="179"/>
      <c r="B89" s="179"/>
      <c r="C89" s="179"/>
      <c r="D89" s="213"/>
      <c r="E89" s="214"/>
      <c r="F89" s="214"/>
      <c r="G89" s="214"/>
      <c r="H89" s="214"/>
      <c r="I89" s="179"/>
      <c r="J89" s="215"/>
      <c r="K89" s="216"/>
      <c r="L89" s="216"/>
      <c r="M89" s="216"/>
      <c r="N89" s="190"/>
      <c r="O89" s="190"/>
      <c r="P89" s="190"/>
      <c r="Q89" s="190"/>
      <c r="R89" s="190"/>
    </row>
    <row r="90" spans="1:18" s="217" customFormat="1" ht="45.75" customHeight="1" x14ac:dyDescent="0.2">
      <c r="A90" s="179"/>
      <c r="B90" s="179"/>
      <c r="C90" s="179"/>
      <c r="D90" s="213"/>
      <c r="E90" s="214"/>
      <c r="F90" s="214"/>
      <c r="G90" s="214"/>
      <c r="H90" s="214"/>
      <c r="I90" s="179"/>
      <c r="J90" s="215"/>
      <c r="K90" s="216"/>
      <c r="L90" s="216"/>
      <c r="M90" s="216"/>
      <c r="N90" s="190"/>
      <c r="O90" s="190"/>
      <c r="P90" s="190"/>
      <c r="Q90" s="190"/>
      <c r="R90" s="190"/>
    </row>
    <row r="91" spans="1:18" s="217" customFormat="1" ht="45.75" customHeight="1" x14ac:dyDescent="0.2">
      <c r="A91" s="179"/>
      <c r="B91" s="179"/>
      <c r="C91" s="179"/>
      <c r="D91" s="213"/>
      <c r="E91" s="214"/>
      <c r="F91" s="214"/>
      <c r="G91" s="214"/>
      <c r="H91" s="214"/>
      <c r="I91" s="179"/>
      <c r="J91" s="215"/>
      <c r="K91" s="216"/>
      <c r="L91" s="216"/>
      <c r="M91" s="216"/>
      <c r="N91" s="190"/>
      <c r="O91" s="190"/>
      <c r="P91" s="190"/>
      <c r="Q91" s="190"/>
      <c r="R91" s="190"/>
    </row>
    <row r="92" spans="1:18" s="217" customFormat="1" ht="45.75" customHeight="1" x14ac:dyDescent="0.2">
      <c r="A92" s="179"/>
      <c r="B92" s="179"/>
      <c r="C92" s="179"/>
      <c r="D92" s="213"/>
      <c r="E92" s="214"/>
      <c r="F92" s="214"/>
      <c r="G92" s="214"/>
      <c r="H92" s="214"/>
      <c r="I92" s="179"/>
      <c r="J92" s="215"/>
      <c r="K92" s="216"/>
      <c r="L92" s="216"/>
      <c r="M92" s="216"/>
      <c r="N92" s="190"/>
      <c r="O92" s="190"/>
      <c r="P92" s="190"/>
      <c r="Q92" s="190"/>
      <c r="R92" s="190"/>
    </row>
    <row r="93" spans="1:18" s="217" customFormat="1" ht="45.75" customHeight="1" x14ac:dyDescent="0.2">
      <c r="A93" s="179"/>
      <c r="B93" s="179"/>
      <c r="C93" s="179"/>
      <c r="D93" s="213"/>
      <c r="E93" s="214"/>
      <c r="F93" s="214"/>
      <c r="G93" s="214"/>
      <c r="H93" s="214"/>
      <c r="I93" s="179"/>
      <c r="J93" s="215"/>
      <c r="K93" s="216"/>
      <c r="L93" s="216"/>
      <c r="M93" s="216"/>
      <c r="N93" s="190"/>
      <c r="O93" s="190"/>
      <c r="P93" s="190"/>
      <c r="Q93" s="190"/>
      <c r="R93" s="190"/>
    </row>
    <row r="94" spans="1:18" s="217" customFormat="1" ht="45.75" customHeight="1" x14ac:dyDescent="0.2">
      <c r="A94" s="179"/>
      <c r="B94" s="179"/>
      <c r="C94" s="179"/>
      <c r="D94" s="213"/>
      <c r="E94" s="214"/>
      <c r="F94" s="214"/>
      <c r="G94" s="214"/>
      <c r="H94" s="214"/>
      <c r="I94" s="179"/>
      <c r="J94" s="215"/>
      <c r="K94" s="216"/>
      <c r="L94" s="216"/>
      <c r="M94" s="216"/>
      <c r="N94" s="190"/>
      <c r="O94" s="190"/>
      <c r="P94" s="190"/>
      <c r="Q94" s="190"/>
      <c r="R94" s="190"/>
    </row>
    <row r="95" spans="1:18" s="217" customFormat="1" ht="45.75" customHeight="1" x14ac:dyDescent="0.2">
      <c r="A95" s="179"/>
      <c r="B95" s="179"/>
      <c r="C95" s="179"/>
      <c r="D95" s="213"/>
      <c r="E95" s="214"/>
      <c r="F95" s="214"/>
      <c r="G95" s="214"/>
      <c r="H95" s="214"/>
      <c r="I95" s="179"/>
      <c r="J95" s="215"/>
      <c r="K95" s="216"/>
      <c r="L95" s="216"/>
      <c r="M95" s="216"/>
      <c r="N95" s="190"/>
      <c r="O95" s="190"/>
      <c r="P95" s="190"/>
      <c r="Q95" s="190"/>
      <c r="R95" s="190"/>
    </row>
    <row r="96" spans="1:18" s="217" customFormat="1" ht="45.75" customHeight="1" x14ac:dyDescent="0.2">
      <c r="A96" s="179"/>
      <c r="B96" s="179"/>
      <c r="C96" s="179"/>
      <c r="D96" s="213"/>
      <c r="E96" s="214"/>
      <c r="F96" s="214"/>
      <c r="G96" s="214"/>
      <c r="H96" s="214"/>
      <c r="I96" s="179"/>
      <c r="J96" s="215"/>
      <c r="K96" s="216"/>
      <c r="L96" s="216"/>
      <c r="M96" s="216"/>
      <c r="N96" s="190"/>
      <c r="O96" s="190"/>
      <c r="P96" s="190"/>
      <c r="Q96" s="190"/>
      <c r="R96" s="190"/>
    </row>
    <row r="97" spans="1:18" s="217" customFormat="1" ht="45.75" customHeight="1" x14ac:dyDescent="0.2">
      <c r="A97" s="179"/>
      <c r="B97" s="179"/>
      <c r="C97" s="179"/>
      <c r="D97" s="213"/>
      <c r="E97" s="214"/>
      <c r="F97" s="214"/>
      <c r="G97" s="214"/>
      <c r="H97" s="214"/>
      <c r="I97" s="179"/>
      <c r="J97" s="215"/>
      <c r="K97" s="216"/>
      <c r="L97" s="216"/>
      <c r="M97" s="216"/>
      <c r="N97" s="190"/>
      <c r="O97" s="190"/>
      <c r="P97" s="190"/>
      <c r="Q97" s="190"/>
      <c r="R97" s="190"/>
    </row>
    <row r="98" spans="1:18" s="217" customFormat="1" ht="45.75" customHeight="1" x14ac:dyDescent="0.2">
      <c r="A98" s="179"/>
      <c r="B98" s="179"/>
      <c r="C98" s="179"/>
      <c r="D98" s="213"/>
      <c r="E98" s="214"/>
      <c r="F98" s="214"/>
      <c r="G98" s="214"/>
      <c r="H98" s="214"/>
      <c r="I98" s="179"/>
      <c r="J98" s="215"/>
      <c r="K98" s="216"/>
      <c r="L98" s="216"/>
      <c r="M98" s="216"/>
      <c r="N98" s="190"/>
      <c r="O98" s="190"/>
      <c r="P98" s="190"/>
      <c r="Q98" s="190"/>
      <c r="R98" s="190"/>
    </row>
    <row r="99" spans="1:18" s="217" customFormat="1" ht="45.75" customHeight="1" x14ac:dyDescent="0.2">
      <c r="A99" s="179"/>
      <c r="B99" s="179"/>
      <c r="C99" s="179"/>
      <c r="D99" s="213"/>
      <c r="E99" s="214"/>
      <c r="F99" s="214"/>
      <c r="G99" s="214"/>
      <c r="H99" s="214"/>
      <c r="I99" s="179"/>
      <c r="J99" s="215"/>
      <c r="K99" s="216"/>
      <c r="L99" s="216"/>
      <c r="M99" s="216"/>
      <c r="N99" s="190"/>
      <c r="O99" s="190"/>
      <c r="P99" s="190"/>
      <c r="Q99" s="190"/>
      <c r="R99" s="190"/>
    </row>
    <row r="100" spans="1:18" s="217" customFormat="1" ht="45.75" customHeight="1" x14ac:dyDescent="0.2">
      <c r="A100" s="179"/>
      <c r="B100" s="179"/>
      <c r="C100" s="179"/>
      <c r="D100" s="213"/>
      <c r="E100" s="214"/>
      <c r="F100" s="214"/>
      <c r="G100" s="214"/>
      <c r="H100" s="214"/>
      <c r="I100" s="179"/>
      <c r="J100" s="215"/>
      <c r="K100" s="216"/>
      <c r="L100" s="216"/>
      <c r="M100" s="216"/>
      <c r="N100" s="190"/>
      <c r="O100" s="190"/>
      <c r="P100" s="190"/>
      <c r="Q100" s="190"/>
      <c r="R100" s="190"/>
    </row>
    <row r="101" spans="1:18" s="217" customFormat="1" ht="45.75" customHeight="1" x14ac:dyDescent="0.2">
      <c r="A101" s="179"/>
      <c r="B101" s="179"/>
      <c r="C101" s="179"/>
      <c r="D101" s="213"/>
      <c r="E101" s="214"/>
      <c r="F101" s="214"/>
      <c r="G101" s="214"/>
      <c r="H101" s="214"/>
      <c r="I101" s="179"/>
      <c r="J101" s="215"/>
      <c r="K101" s="216"/>
      <c r="L101" s="216"/>
      <c r="M101" s="216"/>
      <c r="N101" s="190"/>
      <c r="O101" s="190"/>
      <c r="P101" s="190"/>
      <c r="Q101" s="190"/>
      <c r="R101" s="190"/>
    </row>
    <row r="102" spans="1:18" s="217" customFormat="1" ht="45.75" customHeight="1" x14ac:dyDescent="0.2">
      <c r="A102" s="179"/>
      <c r="B102" s="179"/>
      <c r="C102" s="179"/>
      <c r="D102" s="213"/>
      <c r="E102" s="214"/>
      <c r="F102" s="214"/>
      <c r="G102" s="214"/>
      <c r="H102" s="214"/>
      <c r="I102" s="179"/>
      <c r="J102" s="215"/>
      <c r="K102" s="216"/>
      <c r="L102" s="216"/>
      <c r="M102" s="216"/>
      <c r="N102" s="190"/>
      <c r="O102" s="190"/>
      <c r="P102" s="190"/>
      <c r="Q102" s="190"/>
      <c r="R102" s="190"/>
    </row>
    <row r="103" spans="1:18" s="217" customFormat="1" ht="45.75" customHeight="1" x14ac:dyDescent="0.2">
      <c r="A103" s="179"/>
      <c r="B103" s="179"/>
      <c r="C103" s="179"/>
      <c r="D103" s="213"/>
      <c r="E103" s="214"/>
      <c r="F103" s="214"/>
      <c r="G103" s="214"/>
      <c r="H103" s="214"/>
      <c r="I103" s="179"/>
      <c r="J103" s="215"/>
      <c r="K103" s="216"/>
      <c r="L103" s="216"/>
      <c r="M103" s="216"/>
      <c r="N103" s="190"/>
      <c r="O103" s="190"/>
      <c r="P103" s="190"/>
      <c r="Q103" s="190"/>
      <c r="R103" s="190"/>
    </row>
    <row r="104" spans="1:18" s="217" customFormat="1" ht="45.75" customHeight="1" x14ac:dyDescent="0.2">
      <c r="A104" s="179"/>
      <c r="B104" s="179"/>
      <c r="C104" s="179"/>
      <c r="D104" s="213"/>
      <c r="E104" s="214"/>
      <c r="F104" s="214"/>
      <c r="G104" s="214"/>
      <c r="H104" s="214"/>
      <c r="I104" s="179"/>
      <c r="J104" s="215"/>
      <c r="K104" s="216"/>
      <c r="L104" s="216"/>
      <c r="M104" s="216"/>
      <c r="N104" s="190"/>
      <c r="O104" s="190"/>
      <c r="P104" s="190"/>
      <c r="Q104" s="190"/>
      <c r="R104" s="190"/>
    </row>
    <row r="105" spans="1:18" s="217" customFormat="1" ht="45.75" customHeight="1" x14ac:dyDescent="0.2">
      <c r="A105" s="179"/>
      <c r="B105" s="179"/>
      <c r="C105" s="179"/>
      <c r="D105" s="213"/>
      <c r="E105" s="214"/>
      <c r="F105" s="214"/>
      <c r="G105" s="214"/>
      <c r="H105" s="214"/>
      <c r="I105" s="179"/>
      <c r="J105" s="215"/>
      <c r="K105" s="216"/>
      <c r="L105" s="216"/>
      <c r="M105" s="216"/>
      <c r="N105" s="190"/>
      <c r="O105" s="190"/>
      <c r="P105" s="190"/>
      <c r="Q105" s="190"/>
      <c r="R105" s="190"/>
    </row>
    <row r="106" spans="1:18" s="217" customFormat="1" ht="45.75" customHeight="1" x14ac:dyDescent="0.2">
      <c r="A106" s="179"/>
      <c r="B106" s="179"/>
      <c r="C106" s="179"/>
      <c r="D106" s="213"/>
      <c r="E106" s="214"/>
      <c r="F106" s="214"/>
      <c r="G106" s="214"/>
      <c r="H106" s="214"/>
      <c r="I106" s="179"/>
      <c r="J106" s="215"/>
      <c r="K106" s="216"/>
      <c r="L106" s="216"/>
      <c r="M106" s="216"/>
      <c r="N106" s="190"/>
      <c r="O106" s="190"/>
      <c r="P106" s="190"/>
      <c r="Q106" s="190"/>
      <c r="R106" s="190"/>
    </row>
    <row r="107" spans="1:18" s="217" customFormat="1" ht="45.75" customHeight="1" x14ac:dyDescent="0.2">
      <c r="A107" s="179"/>
      <c r="B107" s="179"/>
      <c r="C107" s="179"/>
      <c r="D107" s="213"/>
      <c r="E107" s="214"/>
      <c r="F107" s="214"/>
      <c r="G107" s="214"/>
      <c r="H107" s="214"/>
      <c r="I107" s="179"/>
      <c r="J107" s="215"/>
      <c r="K107" s="216"/>
      <c r="L107" s="216"/>
      <c r="M107" s="216"/>
      <c r="N107" s="190"/>
      <c r="O107" s="190"/>
      <c r="P107" s="190"/>
      <c r="Q107" s="190"/>
      <c r="R107" s="190"/>
    </row>
    <row r="108" spans="1:18" s="217" customFormat="1" ht="45.75" customHeight="1" x14ac:dyDescent="0.2">
      <c r="A108" s="179"/>
      <c r="B108" s="179"/>
      <c r="C108" s="179"/>
      <c r="D108" s="213"/>
      <c r="E108" s="214"/>
      <c r="F108" s="214"/>
      <c r="G108" s="214"/>
      <c r="H108" s="214"/>
      <c r="I108" s="179"/>
      <c r="J108" s="215"/>
      <c r="K108" s="216"/>
      <c r="L108" s="216"/>
      <c r="M108" s="216"/>
      <c r="N108" s="190"/>
      <c r="O108" s="190"/>
      <c r="P108" s="190"/>
      <c r="Q108" s="190"/>
      <c r="R108" s="190"/>
    </row>
    <row r="109" spans="1:18" s="217" customFormat="1" ht="45.75" customHeight="1" x14ac:dyDescent="0.2">
      <c r="A109" s="179"/>
      <c r="B109" s="179"/>
      <c r="C109" s="179"/>
      <c r="D109" s="213"/>
      <c r="E109" s="214"/>
      <c r="F109" s="214"/>
      <c r="G109" s="214"/>
      <c r="H109" s="214"/>
      <c r="I109" s="179"/>
      <c r="J109" s="215"/>
      <c r="K109" s="216"/>
      <c r="L109" s="216"/>
      <c r="M109" s="216"/>
      <c r="N109" s="190"/>
      <c r="O109" s="190"/>
      <c r="P109" s="190"/>
      <c r="Q109" s="190"/>
      <c r="R109" s="190"/>
    </row>
    <row r="110" spans="1:18" s="217" customFormat="1" ht="45.75" customHeight="1" x14ac:dyDescent="0.2">
      <c r="A110" s="179"/>
      <c r="B110" s="179"/>
      <c r="C110" s="179"/>
      <c r="D110" s="213"/>
      <c r="E110" s="214"/>
      <c r="F110" s="214"/>
      <c r="G110" s="214"/>
      <c r="H110" s="214"/>
      <c r="I110" s="179"/>
      <c r="J110" s="215"/>
      <c r="K110" s="216"/>
      <c r="L110" s="216"/>
      <c r="M110" s="216"/>
      <c r="N110" s="190"/>
      <c r="O110" s="190"/>
      <c r="P110" s="190"/>
      <c r="Q110" s="190"/>
      <c r="R110" s="190"/>
    </row>
    <row r="111" spans="1:18" s="217" customFormat="1" ht="45.75" customHeight="1" x14ac:dyDescent="0.2">
      <c r="A111" s="179"/>
      <c r="B111" s="179"/>
      <c r="C111" s="179"/>
      <c r="D111" s="213"/>
      <c r="E111" s="214"/>
      <c r="F111" s="214"/>
      <c r="G111" s="214"/>
      <c r="H111" s="214"/>
      <c r="I111" s="179"/>
      <c r="J111" s="215"/>
      <c r="K111" s="216"/>
      <c r="L111" s="216"/>
      <c r="M111" s="216"/>
      <c r="N111" s="190"/>
      <c r="O111" s="190"/>
      <c r="P111" s="190"/>
      <c r="Q111" s="190"/>
      <c r="R111" s="190"/>
    </row>
    <row r="112" spans="1:18" s="217" customFormat="1" ht="45.75" customHeight="1" x14ac:dyDescent="0.2">
      <c r="A112" s="179"/>
      <c r="B112" s="179"/>
      <c r="C112" s="179"/>
      <c r="D112" s="213"/>
      <c r="E112" s="214"/>
      <c r="F112" s="214"/>
      <c r="G112" s="214"/>
      <c r="H112" s="214"/>
      <c r="I112" s="179"/>
      <c r="J112" s="215"/>
      <c r="K112" s="216"/>
      <c r="L112" s="216"/>
      <c r="M112" s="216"/>
      <c r="N112" s="190"/>
      <c r="O112" s="190"/>
      <c r="P112" s="190"/>
      <c r="Q112" s="190"/>
      <c r="R112" s="190"/>
    </row>
    <row r="113" spans="1:18" s="217" customFormat="1" ht="45.75" customHeight="1" x14ac:dyDescent="0.2">
      <c r="A113" s="179"/>
      <c r="B113" s="179"/>
      <c r="C113" s="179"/>
      <c r="D113" s="213"/>
      <c r="E113" s="214"/>
      <c r="F113" s="214"/>
      <c r="G113" s="214"/>
      <c r="H113" s="214"/>
      <c r="I113" s="179"/>
      <c r="J113" s="215"/>
      <c r="K113" s="216"/>
      <c r="L113" s="216"/>
      <c r="M113" s="216"/>
      <c r="N113" s="190"/>
      <c r="O113" s="190"/>
      <c r="P113" s="190"/>
      <c r="Q113" s="190"/>
      <c r="R113" s="190"/>
    </row>
    <row r="114" spans="1:18" s="217" customFormat="1" ht="45.75" customHeight="1" x14ac:dyDescent="0.2">
      <c r="A114" s="179"/>
      <c r="B114" s="179"/>
      <c r="C114" s="179"/>
      <c r="D114" s="213"/>
      <c r="E114" s="214"/>
      <c r="F114" s="214"/>
      <c r="G114" s="214"/>
      <c r="H114" s="214"/>
      <c r="I114" s="179"/>
      <c r="J114" s="215"/>
      <c r="K114" s="216"/>
      <c r="L114" s="216"/>
      <c r="M114" s="216"/>
      <c r="N114" s="190"/>
      <c r="O114" s="190"/>
      <c r="P114" s="190"/>
      <c r="Q114" s="190"/>
      <c r="R114" s="190"/>
    </row>
    <row r="115" spans="1:18" s="217" customFormat="1" ht="45.75" customHeight="1" x14ac:dyDescent="0.2">
      <c r="A115" s="179"/>
      <c r="B115" s="179"/>
      <c r="C115" s="179"/>
      <c r="D115" s="213"/>
      <c r="E115" s="214"/>
      <c r="F115" s="214"/>
      <c r="G115" s="214"/>
      <c r="H115" s="214"/>
      <c r="I115" s="179"/>
      <c r="J115" s="215"/>
      <c r="K115" s="216"/>
      <c r="L115" s="216"/>
      <c r="M115" s="216"/>
      <c r="N115" s="190"/>
      <c r="O115" s="190"/>
      <c r="P115" s="190"/>
      <c r="Q115" s="190"/>
      <c r="R115" s="190"/>
    </row>
    <row r="116" spans="1:18" s="217" customFormat="1" ht="45.75" customHeight="1" x14ac:dyDescent="0.2">
      <c r="A116" s="179"/>
      <c r="B116" s="179"/>
      <c r="C116" s="179"/>
      <c r="D116" s="213"/>
      <c r="E116" s="214"/>
      <c r="F116" s="214"/>
      <c r="G116" s="214"/>
      <c r="H116" s="214"/>
      <c r="I116" s="179"/>
      <c r="J116" s="215"/>
      <c r="K116" s="216"/>
      <c r="L116" s="216"/>
      <c r="M116" s="216"/>
      <c r="N116" s="190"/>
      <c r="O116" s="190"/>
      <c r="P116" s="190"/>
      <c r="Q116" s="190"/>
      <c r="R116" s="190"/>
    </row>
    <row r="117" spans="1:18" s="217" customFormat="1" ht="45.75" customHeight="1" x14ac:dyDescent="0.2">
      <c r="A117" s="179"/>
      <c r="B117" s="179"/>
      <c r="C117" s="179"/>
      <c r="D117" s="213"/>
      <c r="E117" s="214"/>
      <c r="F117" s="214"/>
      <c r="G117" s="214"/>
      <c r="H117" s="214"/>
      <c r="I117" s="179"/>
      <c r="J117" s="215"/>
      <c r="K117" s="216"/>
      <c r="L117" s="216"/>
      <c r="M117" s="216"/>
      <c r="N117" s="190"/>
      <c r="O117" s="190"/>
      <c r="P117" s="190"/>
      <c r="Q117" s="190"/>
      <c r="R117" s="190"/>
    </row>
    <row r="118" spans="1:18" s="217" customFormat="1" ht="45.75" customHeight="1" x14ac:dyDescent="0.2">
      <c r="A118" s="179"/>
      <c r="B118" s="179"/>
      <c r="C118" s="179"/>
      <c r="D118" s="213"/>
      <c r="E118" s="214"/>
      <c r="F118" s="214"/>
      <c r="G118" s="214"/>
      <c r="H118" s="214"/>
      <c r="I118" s="179"/>
      <c r="J118" s="215"/>
      <c r="K118" s="216"/>
      <c r="L118" s="216"/>
      <c r="M118" s="216"/>
      <c r="N118" s="190"/>
      <c r="O118" s="190"/>
      <c r="P118" s="190"/>
      <c r="Q118" s="190"/>
      <c r="R118" s="190"/>
    </row>
    <row r="119" spans="1:18" s="217" customFormat="1" ht="45.75" customHeight="1" x14ac:dyDescent="0.2">
      <c r="A119" s="179"/>
      <c r="B119" s="179"/>
      <c r="C119" s="179"/>
      <c r="D119" s="213"/>
      <c r="E119" s="214"/>
      <c r="F119" s="214"/>
      <c r="G119" s="214"/>
      <c r="H119" s="214"/>
      <c r="I119" s="179"/>
      <c r="J119" s="215"/>
      <c r="K119" s="216"/>
      <c r="L119" s="216"/>
      <c r="M119" s="216"/>
      <c r="N119" s="190"/>
      <c r="O119" s="190"/>
      <c r="P119" s="190"/>
      <c r="Q119" s="190"/>
      <c r="R119" s="190"/>
    </row>
    <row r="120" spans="1:18" s="217" customFormat="1" ht="45.75" customHeight="1" x14ac:dyDescent="0.2">
      <c r="A120" s="179"/>
      <c r="B120" s="179"/>
      <c r="C120" s="179"/>
      <c r="D120" s="213"/>
      <c r="E120" s="214"/>
      <c r="F120" s="214"/>
      <c r="G120" s="214"/>
      <c r="H120" s="214"/>
      <c r="I120" s="179"/>
      <c r="J120" s="215"/>
      <c r="K120" s="216"/>
      <c r="L120" s="216"/>
      <c r="M120" s="216"/>
      <c r="N120" s="190"/>
      <c r="O120" s="190"/>
      <c r="P120" s="190"/>
      <c r="Q120" s="190"/>
      <c r="R120" s="190"/>
    </row>
    <row r="121" spans="1:18" s="217" customFormat="1" ht="45.75" customHeight="1" x14ac:dyDescent="0.2">
      <c r="A121" s="179"/>
      <c r="B121" s="179"/>
      <c r="C121" s="179"/>
      <c r="D121" s="213"/>
      <c r="E121" s="214"/>
      <c r="F121" s="214"/>
      <c r="G121" s="214"/>
      <c r="H121" s="214"/>
      <c r="I121" s="179"/>
      <c r="J121" s="215"/>
      <c r="K121" s="216"/>
      <c r="L121" s="216"/>
      <c r="M121" s="216"/>
      <c r="N121" s="190"/>
      <c r="O121" s="190"/>
      <c r="P121" s="190"/>
      <c r="Q121" s="190"/>
      <c r="R121" s="190"/>
    </row>
    <row r="122" spans="1:18" s="217" customFormat="1" ht="45.75" customHeight="1" x14ac:dyDescent="0.2">
      <c r="A122" s="179"/>
      <c r="B122" s="179"/>
      <c r="C122" s="179"/>
      <c r="D122" s="213"/>
      <c r="E122" s="214"/>
      <c r="F122" s="214"/>
      <c r="G122" s="214"/>
      <c r="H122" s="214"/>
      <c r="I122" s="179"/>
      <c r="J122" s="215"/>
      <c r="K122" s="216"/>
      <c r="L122" s="216"/>
      <c r="M122" s="216"/>
      <c r="N122" s="190"/>
      <c r="O122" s="190"/>
      <c r="P122" s="190"/>
      <c r="Q122" s="190"/>
      <c r="R122" s="190"/>
    </row>
    <row r="123" spans="1:18" s="217" customFormat="1" ht="45.75" customHeight="1" x14ac:dyDescent="0.2">
      <c r="A123" s="179"/>
      <c r="B123" s="179"/>
      <c r="C123" s="179"/>
      <c r="D123" s="213"/>
      <c r="E123" s="214"/>
      <c r="F123" s="214"/>
      <c r="G123" s="214"/>
      <c r="H123" s="214"/>
      <c r="I123" s="179"/>
      <c r="J123" s="215"/>
      <c r="K123" s="216"/>
      <c r="L123" s="216"/>
      <c r="M123" s="216"/>
      <c r="N123" s="190"/>
      <c r="O123" s="190"/>
      <c r="P123" s="190"/>
      <c r="Q123" s="190"/>
      <c r="R123" s="190"/>
    </row>
    <row r="124" spans="1:18" s="217" customFormat="1" ht="45.75" customHeight="1" x14ac:dyDescent="0.2">
      <c r="A124" s="179"/>
      <c r="B124" s="179"/>
      <c r="C124" s="179"/>
      <c r="D124" s="213"/>
      <c r="E124" s="214"/>
      <c r="F124" s="214"/>
      <c r="G124" s="214"/>
      <c r="H124" s="214"/>
      <c r="I124" s="179"/>
      <c r="J124" s="215"/>
      <c r="K124" s="216"/>
      <c r="L124" s="216"/>
      <c r="M124" s="216"/>
      <c r="N124" s="190"/>
      <c r="O124" s="190"/>
      <c r="P124" s="190"/>
      <c r="Q124" s="190"/>
      <c r="R124" s="190"/>
    </row>
    <row r="125" spans="1:18" s="217" customFormat="1" ht="45.75" customHeight="1" x14ac:dyDescent="0.2">
      <c r="A125" s="179"/>
      <c r="B125" s="179"/>
      <c r="C125" s="179"/>
      <c r="D125" s="213"/>
      <c r="E125" s="214"/>
      <c r="F125" s="214"/>
      <c r="G125" s="214"/>
      <c r="H125" s="214"/>
      <c r="I125" s="179"/>
      <c r="J125" s="215"/>
      <c r="K125" s="216"/>
      <c r="L125" s="216"/>
      <c r="M125" s="216"/>
      <c r="N125" s="190"/>
      <c r="O125" s="190"/>
      <c r="P125" s="190"/>
      <c r="Q125" s="190"/>
      <c r="R125" s="190"/>
    </row>
    <row r="126" spans="1:18" s="217" customFormat="1" ht="45.75" customHeight="1" x14ac:dyDescent="0.2">
      <c r="A126" s="179"/>
      <c r="B126" s="179"/>
      <c r="C126" s="179"/>
      <c r="D126" s="213"/>
      <c r="E126" s="214"/>
      <c r="F126" s="214"/>
      <c r="G126" s="214"/>
      <c r="H126" s="214"/>
      <c r="I126" s="179"/>
      <c r="J126" s="215"/>
      <c r="K126" s="216"/>
      <c r="L126" s="216"/>
      <c r="M126" s="216"/>
      <c r="N126" s="190"/>
      <c r="O126" s="190"/>
      <c r="P126" s="190"/>
      <c r="Q126" s="190"/>
      <c r="R126" s="190"/>
    </row>
    <row r="127" spans="1:18" s="217" customFormat="1" ht="45.75" customHeight="1" x14ac:dyDescent="0.2">
      <c r="A127" s="179"/>
      <c r="B127" s="179"/>
      <c r="C127" s="179"/>
      <c r="D127" s="213"/>
      <c r="E127" s="214"/>
      <c r="F127" s="214"/>
      <c r="G127" s="214"/>
      <c r="H127" s="214"/>
      <c r="I127" s="179"/>
      <c r="J127" s="215"/>
      <c r="K127" s="216"/>
      <c r="L127" s="216"/>
      <c r="M127" s="216"/>
      <c r="N127" s="190"/>
      <c r="O127" s="190"/>
      <c r="P127" s="190"/>
      <c r="Q127" s="190"/>
      <c r="R127" s="190"/>
    </row>
    <row r="128" spans="1:18" s="217" customFormat="1" ht="45.75" customHeight="1" x14ac:dyDescent="0.2">
      <c r="A128" s="179"/>
      <c r="B128" s="179"/>
      <c r="C128" s="179"/>
      <c r="D128" s="213"/>
      <c r="E128" s="214"/>
      <c r="F128" s="214"/>
      <c r="G128" s="214"/>
      <c r="H128" s="214"/>
      <c r="I128" s="179"/>
      <c r="J128" s="215"/>
      <c r="K128" s="216"/>
      <c r="L128" s="216"/>
      <c r="M128" s="216"/>
      <c r="N128" s="190"/>
      <c r="O128" s="190"/>
      <c r="P128" s="190"/>
      <c r="Q128" s="190"/>
      <c r="R128" s="190"/>
    </row>
    <row r="129" spans="1:18" s="217" customFormat="1" ht="45.75" customHeight="1" x14ac:dyDescent="0.2">
      <c r="A129" s="179"/>
      <c r="B129" s="179"/>
      <c r="C129" s="179"/>
      <c r="D129" s="213"/>
      <c r="E129" s="214"/>
      <c r="F129" s="214"/>
      <c r="G129" s="214"/>
      <c r="H129" s="214"/>
      <c r="I129" s="179"/>
      <c r="J129" s="215"/>
      <c r="K129" s="216"/>
      <c r="L129" s="216"/>
      <c r="M129" s="216"/>
      <c r="N129" s="190"/>
      <c r="O129" s="190"/>
      <c r="P129" s="190"/>
      <c r="Q129" s="190"/>
      <c r="R129" s="190"/>
    </row>
    <row r="130" spans="1:18" s="217" customFormat="1" ht="45.75" customHeight="1" x14ac:dyDescent="0.2">
      <c r="A130" s="179"/>
      <c r="B130" s="179"/>
      <c r="C130" s="179"/>
      <c r="D130" s="213"/>
      <c r="E130" s="214"/>
      <c r="F130" s="214"/>
      <c r="G130" s="214"/>
      <c r="H130" s="214"/>
      <c r="I130" s="179"/>
      <c r="J130" s="215"/>
      <c r="K130" s="216"/>
      <c r="L130" s="216"/>
      <c r="M130" s="216"/>
      <c r="N130" s="190"/>
      <c r="O130" s="190"/>
      <c r="P130" s="190"/>
      <c r="Q130" s="190"/>
      <c r="R130" s="190"/>
    </row>
    <row r="131" spans="1:18" s="217" customFormat="1" ht="45.75" customHeight="1" x14ac:dyDescent="0.2">
      <c r="A131" s="179"/>
      <c r="B131" s="179"/>
      <c r="C131" s="179"/>
      <c r="D131" s="213"/>
      <c r="E131" s="214"/>
      <c r="F131" s="214"/>
      <c r="G131" s="214"/>
      <c r="H131" s="214"/>
      <c r="I131" s="179"/>
      <c r="J131" s="215"/>
      <c r="K131" s="216"/>
      <c r="L131" s="216"/>
      <c r="M131" s="216"/>
      <c r="N131" s="190"/>
      <c r="O131" s="190"/>
      <c r="P131" s="190"/>
      <c r="Q131" s="190"/>
      <c r="R131" s="190"/>
    </row>
    <row r="132" spans="1:18" s="217" customFormat="1" ht="45.75" customHeight="1" x14ac:dyDescent="0.2">
      <c r="A132" s="179"/>
      <c r="B132" s="179"/>
      <c r="C132" s="179"/>
      <c r="D132" s="213"/>
      <c r="E132" s="214"/>
      <c r="F132" s="214"/>
      <c r="G132" s="214"/>
      <c r="H132" s="214"/>
      <c r="I132" s="179"/>
      <c r="J132" s="215"/>
      <c r="K132" s="216"/>
      <c r="L132" s="216"/>
      <c r="M132" s="216"/>
      <c r="N132" s="190"/>
      <c r="O132" s="190"/>
      <c r="P132" s="190"/>
      <c r="Q132" s="190"/>
      <c r="R132" s="190"/>
    </row>
    <row r="133" spans="1:18" s="217" customFormat="1" ht="45.75" customHeight="1" x14ac:dyDescent="0.2">
      <c r="A133" s="179"/>
      <c r="B133" s="179"/>
      <c r="C133" s="179"/>
      <c r="D133" s="213"/>
      <c r="E133" s="214"/>
      <c r="F133" s="214"/>
      <c r="G133" s="214"/>
      <c r="H133" s="214"/>
      <c r="I133" s="179"/>
      <c r="J133" s="215"/>
      <c r="K133" s="216"/>
      <c r="L133" s="216"/>
      <c r="M133" s="216"/>
      <c r="N133" s="190"/>
      <c r="O133" s="190"/>
      <c r="P133" s="190"/>
      <c r="Q133" s="190"/>
      <c r="R133" s="190"/>
    </row>
    <row r="134" spans="1:18" s="217" customFormat="1" ht="45.75" customHeight="1" x14ac:dyDescent="0.2">
      <c r="A134" s="179"/>
      <c r="B134" s="179"/>
      <c r="C134" s="179"/>
      <c r="D134" s="213"/>
      <c r="E134" s="214"/>
      <c r="F134" s="214"/>
      <c r="G134" s="214"/>
      <c r="H134" s="214"/>
      <c r="I134" s="179"/>
      <c r="J134" s="215"/>
      <c r="K134" s="216"/>
      <c r="L134" s="216"/>
      <c r="M134" s="216"/>
      <c r="N134" s="190"/>
      <c r="O134" s="190"/>
      <c r="P134" s="190"/>
      <c r="Q134" s="190"/>
      <c r="R134" s="190"/>
    </row>
    <row r="135" spans="1:18" s="217" customFormat="1" ht="45.75" customHeight="1" x14ac:dyDescent="0.2">
      <c r="A135" s="179"/>
      <c r="B135" s="179"/>
      <c r="C135" s="179"/>
      <c r="D135" s="213"/>
      <c r="E135" s="214"/>
      <c r="F135" s="214"/>
      <c r="G135" s="214"/>
      <c r="H135" s="214"/>
      <c r="I135" s="179"/>
      <c r="J135" s="215"/>
      <c r="K135" s="216"/>
      <c r="L135" s="216"/>
      <c r="M135" s="216"/>
      <c r="N135" s="190"/>
      <c r="O135" s="190"/>
      <c r="P135" s="190"/>
      <c r="Q135" s="190"/>
      <c r="R135" s="190"/>
    </row>
    <row r="136" spans="1:18" s="217" customFormat="1" ht="45.75" customHeight="1" x14ac:dyDescent="0.2">
      <c r="A136" s="179"/>
      <c r="B136" s="179"/>
      <c r="C136" s="179"/>
      <c r="D136" s="213"/>
      <c r="E136" s="214"/>
      <c r="F136" s="214"/>
      <c r="G136" s="214"/>
      <c r="H136" s="214"/>
      <c r="I136" s="179"/>
      <c r="J136" s="215"/>
      <c r="K136" s="216"/>
      <c r="L136" s="216"/>
      <c r="M136" s="216"/>
      <c r="N136" s="190"/>
      <c r="O136" s="190"/>
      <c r="P136" s="190"/>
      <c r="Q136" s="190"/>
      <c r="R136" s="190"/>
    </row>
    <row r="137" spans="1:18" s="217" customFormat="1" ht="45.75" customHeight="1" x14ac:dyDescent="0.2">
      <c r="A137" s="179"/>
      <c r="B137" s="179"/>
      <c r="C137" s="179"/>
      <c r="D137" s="213"/>
      <c r="E137" s="214"/>
      <c r="F137" s="214"/>
      <c r="G137" s="214"/>
      <c r="H137" s="214"/>
      <c r="I137" s="179"/>
      <c r="J137" s="215"/>
      <c r="K137" s="216"/>
      <c r="L137" s="216"/>
      <c r="M137" s="216"/>
      <c r="N137" s="190"/>
      <c r="O137" s="190"/>
      <c r="P137" s="190"/>
      <c r="Q137" s="190"/>
      <c r="R137" s="190"/>
    </row>
    <row r="138" spans="1:18" s="217" customFormat="1" ht="45.75" customHeight="1" x14ac:dyDescent="0.2">
      <c r="A138" s="179"/>
      <c r="B138" s="179"/>
      <c r="C138" s="179"/>
      <c r="D138" s="213"/>
      <c r="E138" s="214"/>
      <c r="F138" s="214"/>
      <c r="G138" s="214"/>
      <c r="H138" s="214"/>
      <c r="I138" s="179"/>
      <c r="J138" s="215"/>
      <c r="K138" s="216"/>
      <c r="L138" s="216"/>
      <c r="M138" s="216"/>
      <c r="N138" s="190"/>
      <c r="O138" s="190"/>
      <c r="P138" s="190"/>
      <c r="Q138" s="190"/>
      <c r="R138" s="190"/>
    </row>
    <row r="139" spans="1:18" s="217" customFormat="1" ht="45.75" customHeight="1" x14ac:dyDescent="0.2">
      <c r="A139" s="179"/>
      <c r="B139" s="179"/>
      <c r="C139" s="179"/>
      <c r="D139" s="213"/>
      <c r="E139" s="214"/>
      <c r="F139" s="214"/>
      <c r="G139" s="214"/>
      <c r="H139" s="214"/>
      <c r="I139" s="179"/>
      <c r="J139" s="215"/>
      <c r="K139" s="216"/>
      <c r="L139" s="216"/>
      <c r="M139" s="216"/>
      <c r="N139" s="190"/>
      <c r="O139" s="190"/>
      <c r="P139" s="190"/>
      <c r="Q139" s="190"/>
      <c r="R139" s="190"/>
    </row>
    <row r="140" spans="1:18" s="217" customFormat="1" ht="45.75" customHeight="1" x14ac:dyDescent="0.2">
      <c r="A140" s="179"/>
      <c r="B140" s="179"/>
      <c r="C140" s="179"/>
      <c r="D140" s="213"/>
      <c r="E140" s="214"/>
      <c r="F140" s="214"/>
      <c r="G140" s="214"/>
      <c r="H140" s="214"/>
      <c r="I140" s="179"/>
      <c r="J140" s="215"/>
      <c r="K140" s="216"/>
      <c r="L140" s="216"/>
      <c r="M140" s="216"/>
      <c r="N140" s="190"/>
      <c r="O140" s="190"/>
      <c r="P140" s="190"/>
      <c r="Q140" s="190"/>
      <c r="R140" s="190"/>
    </row>
    <row r="141" spans="1:18" s="217" customFormat="1" ht="45.75" customHeight="1" x14ac:dyDescent="0.2">
      <c r="A141" s="179"/>
      <c r="B141" s="179"/>
      <c r="C141" s="179"/>
      <c r="D141" s="213"/>
      <c r="E141" s="214"/>
      <c r="F141" s="214"/>
      <c r="G141" s="214"/>
      <c r="H141" s="214"/>
      <c r="I141" s="179"/>
      <c r="J141" s="215"/>
      <c r="K141" s="216"/>
      <c r="L141" s="216"/>
      <c r="M141" s="216"/>
      <c r="N141" s="190"/>
      <c r="O141" s="190"/>
      <c r="P141" s="190"/>
      <c r="Q141" s="190"/>
      <c r="R141" s="190"/>
    </row>
    <row r="142" spans="1:18" s="217" customFormat="1" ht="45.75" customHeight="1" x14ac:dyDescent="0.2">
      <c r="A142" s="179"/>
      <c r="B142" s="179"/>
      <c r="C142" s="179"/>
      <c r="D142" s="213"/>
      <c r="E142" s="214"/>
      <c r="F142" s="214"/>
      <c r="G142" s="214"/>
      <c r="H142" s="214"/>
      <c r="I142" s="179"/>
      <c r="J142" s="215"/>
      <c r="K142" s="216"/>
      <c r="L142" s="216"/>
      <c r="M142" s="216"/>
      <c r="N142" s="190"/>
      <c r="O142" s="190"/>
      <c r="P142" s="190"/>
      <c r="Q142" s="190"/>
      <c r="R142" s="190"/>
    </row>
    <row r="143" spans="1:18" s="217" customFormat="1" ht="45.75" customHeight="1" x14ac:dyDescent="0.2">
      <c r="A143" s="179"/>
      <c r="B143" s="179"/>
      <c r="C143" s="179"/>
      <c r="D143" s="213"/>
      <c r="E143" s="214"/>
      <c r="F143" s="214"/>
      <c r="G143" s="214"/>
      <c r="H143" s="214"/>
      <c r="I143" s="179"/>
      <c r="J143" s="215"/>
      <c r="K143" s="216"/>
      <c r="L143" s="216"/>
      <c r="M143" s="216"/>
      <c r="N143" s="190"/>
      <c r="O143" s="190"/>
      <c r="P143" s="190"/>
      <c r="Q143" s="190"/>
      <c r="R143" s="190"/>
    </row>
    <row r="144" spans="1:18" s="217" customFormat="1" ht="45.75" customHeight="1" x14ac:dyDescent="0.2">
      <c r="A144" s="179"/>
      <c r="B144" s="179"/>
      <c r="C144" s="179"/>
      <c r="D144" s="213"/>
      <c r="E144" s="214"/>
      <c r="F144" s="214"/>
      <c r="G144" s="214"/>
      <c r="H144" s="214"/>
      <c r="I144" s="179"/>
      <c r="J144" s="215"/>
      <c r="K144" s="216"/>
      <c r="L144" s="216"/>
      <c r="M144" s="216"/>
      <c r="N144" s="190"/>
      <c r="O144" s="190"/>
      <c r="P144" s="190"/>
      <c r="Q144" s="190"/>
      <c r="R144" s="190"/>
    </row>
    <row r="145" spans="1:18" s="217" customFormat="1" ht="45.75" customHeight="1" x14ac:dyDescent="0.2">
      <c r="A145" s="179"/>
      <c r="B145" s="179"/>
      <c r="C145" s="179"/>
      <c r="D145" s="213"/>
      <c r="E145" s="214"/>
      <c r="F145" s="214"/>
      <c r="G145" s="214"/>
      <c r="H145" s="214"/>
      <c r="I145" s="179"/>
      <c r="J145" s="215"/>
      <c r="K145" s="216"/>
      <c r="L145" s="216"/>
      <c r="M145" s="216"/>
      <c r="N145" s="190"/>
      <c r="O145" s="190"/>
      <c r="P145" s="190"/>
      <c r="Q145" s="190"/>
      <c r="R145" s="190"/>
    </row>
    <row r="146" spans="1:18" s="217" customFormat="1" ht="45.75" customHeight="1" x14ac:dyDescent="0.2">
      <c r="A146" s="179"/>
      <c r="B146" s="179"/>
      <c r="C146" s="179"/>
      <c r="D146" s="213"/>
      <c r="E146" s="214"/>
      <c r="F146" s="214"/>
      <c r="G146" s="214"/>
      <c r="H146" s="214"/>
      <c r="I146" s="179"/>
      <c r="J146" s="215"/>
      <c r="K146" s="216"/>
      <c r="L146" s="216"/>
      <c r="M146" s="216"/>
      <c r="N146" s="190"/>
      <c r="O146" s="190"/>
      <c r="P146" s="190"/>
      <c r="Q146" s="190"/>
      <c r="R146" s="190"/>
    </row>
    <row r="147" spans="1:18" s="217" customFormat="1" ht="45.75" customHeight="1" x14ac:dyDescent="0.2">
      <c r="A147" s="179"/>
      <c r="B147" s="179"/>
      <c r="C147" s="179"/>
      <c r="D147" s="213"/>
      <c r="E147" s="214"/>
      <c r="F147" s="214"/>
      <c r="G147" s="214"/>
      <c r="H147" s="214"/>
      <c r="I147" s="179"/>
      <c r="J147" s="215"/>
      <c r="K147" s="216"/>
      <c r="L147" s="216"/>
      <c r="M147" s="216"/>
      <c r="N147" s="190"/>
      <c r="O147" s="190"/>
      <c r="P147" s="190"/>
      <c r="Q147" s="190"/>
      <c r="R147" s="190"/>
    </row>
    <row r="148" spans="1:18" s="217" customFormat="1" ht="45.75" customHeight="1" x14ac:dyDescent="0.2">
      <c r="A148" s="179"/>
      <c r="B148" s="179"/>
      <c r="C148" s="179"/>
      <c r="D148" s="213"/>
      <c r="E148" s="214"/>
      <c r="F148" s="214"/>
      <c r="G148" s="214"/>
      <c r="H148" s="214"/>
      <c r="I148" s="179"/>
      <c r="J148" s="215"/>
      <c r="K148" s="216"/>
      <c r="L148" s="216"/>
      <c r="M148" s="216"/>
      <c r="N148" s="190"/>
      <c r="O148" s="190"/>
      <c r="P148" s="190"/>
      <c r="Q148" s="190"/>
      <c r="R148" s="190"/>
    </row>
    <row r="149" spans="1:18" s="217" customFormat="1" ht="45.75" customHeight="1" x14ac:dyDescent="0.2">
      <c r="A149" s="179"/>
      <c r="B149" s="179"/>
      <c r="C149" s="179"/>
      <c r="D149" s="213"/>
      <c r="E149" s="214"/>
      <c r="F149" s="214"/>
      <c r="G149" s="214"/>
      <c r="H149" s="214"/>
      <c r="I149" s="179"/>
      <c r="J149" s="215"/>
      <c r="K149" s="216"/>
      <c r="L149" s="216"/>
      <c r="M149" s="216"/>
      <c r="N149" s="190"/>
      <c r="O149" s="190"/>
      <c r="P149" s="190"/>
      <c r="Q149" s="190"/>
      <c r="R149" s="190"/>
    </row>
    <row r="150" spans="1:18" s="217" customFormat="1" ht="45.75" customHeight="1" x14ac:dyDescent="0.2">
      <c r="A150" s="179"/>
      <c r="B150" s="179"/>
      <c r="C150" s="179"/>
      <c r="D150" s="213"/>
      <c r="E150" s="214"/>
      <c r="F150" s="214"/>
      <c r="G150" s="214"/>
      <c r="H150" s="214"/>
      <c r="I150" s="179"/>
      <c r="J150" s="215"/>
      <c r="K150" s="216"/>
      <c r="L150" s="216"/>
      <c r="M150" s="216"/>
      <c r="N150" s="190"/>
      <c r="O150" s="190"/>
      <c r="P150" s="190"/>
      <c r="Q150" s="190"/>
      <c r="R150" s="190"/>
    </row>
    <row r="151" spans="1:18" s="217" customFormat="1" ht="45.75" customHeight="1" x14ac:dyDescent="0.2">
      <c r="A151" s="179"/>
      <c r="B151" s="179"/>
      <c r="C151" s="179"/>
      <c r="D151" s="213"/>
      <c r="E151" s="214"/>
      <c r="F151" s="214"/>
      <c r="G151" s="214"/>
      <c r="H151" s="214"/>
      <c r="I151" s="179"/>
      <c r="J151" s="215"/>
      <c r="K151" s="216"/>
      <c r="L151" s="216"/>
      <c r="M151" s="216"/>
      <c r="N151" s="190"/>
      <c r="O151" s="190"/>
      <c r="P151" s="190"/>
      <c r="Q151" s="190"/>
      <c r="R151" s="190"/>
    </row>
    <row r="152" spans="1:18" s="217" customFormat="1" ht="45.75" customHeight="1" x14ac:dyDescent="0.2">
      <c r="A152" s="179"/>
      <c r="B152" s="179"/>
      <c r="C152" s="179"/>
      <c r="D152" s="213"/>
      <c r="E152" s="214"/>
      <c r="F152" s="214"/>
      <c r="G152" s="214"/>
      <c r="H152" s="214"/>
      <c r="I152" s="179"/>
      <c r="J152" s="215"/>
      <c r="K152" s="216"/>
      <c r="L152" s="216"/>
      <c r="M152" s="216"/>
      <c r="N152" s="190"/>
      <c r="O152" s="190"/>
      <c r="P152" s="190"/>
      <c r="Q152" s="190"/>
      <c r="R152" s="190"/>
    </row>
    <row r="153" spans="1:18" s="217" customFormat="1" ht="45.75" customHeight="1" x14ac:dyDescent="0.2">
      <c r="A153" s="179"/>
      <c r="B153" s="179"/>
      <c r="C153" s="179"/>
      <c r="D153" s="213"/>
      <c r="E153" s="214"/>
      <c r="F153" s="214"/>
      <c r="G153" s="214"/>
      <c r="H153" s="214"/>
      <c r="I153" s="179"/>
      <c r="J153" s="215"/>
      <c r="K153" s="216"/>
      <c r="L153" s="216"/>
      <c r="M153" s="216"/>
      <c r="N153" s="190"/>
      <c r="O153" s="190"/>
      <c r="P153" s="190"/>
      <c r="Q153" s="190"/>
      <c r="R153" s="190"/>
    </row>
    <row r="154" spans="1:18" s="217" customFormat="1" ht="45.75" customHeight="1" x14ac:dyDescent="0.2">
      <c r="A154" s="179"/>
      <c r="B154" s="179"/>
      <c r="C154" s="179"/>
      <c r="D154" s="213"/>
      <c r="E154" s="214"/>
      <c r="F154" s="214"/>
      <c r="G154" s="214"/>
      <c r="H154" s="214"/>
      <c r="I154" s="179"/>
      <c r="J154" s="215"/>
      <c r="K154" s="216"/>
      <c r="L154" s="216"/>
      <c r="M154" s="216"/>
      <c r="N154" s="190"/>
      <c r="O154" s="190"/>
      <c r="P154" s="190"/>
      <c r="Q154" s="190"/>
      <c r="R154" s="190"/>
    </row>
    <row r="155" spans="1:18" s="217" customFormat="1" ht="45.75" customHeight="1" x14ac:dyDescent="0.2">
      <c r="A155" s="179"/>
      <c r="B155" s="179"/>
      <c r="C155" s="179"/>
      <c r="D155" s="213"/>
      <c r="E155" s="214"/>
      <c r="F155" s="214"/>
      <c r="G155" s="214"/>
      <c r="H155" s="214"/>
      <c r="I155" s="179"/>
      <c r="J155" s="215"/>
      <c r="K155" s="216"/>
      <c r="L155" s="216"/>
      <c r="M155" s="216"/>
      <c r="N155" s="190"/>
      <c r="O155" s="190"/>
      <c r="P155" s="190"/>
      <c r="Q155" s="190"/>
      <c r="R155" s="190"/>
    </row>
    <row r="156" spans="1:18" s="217" customFormat="1" ht="45.75" customHeight="1" x14ac:dyDescent="0.2">
      <c r="A156" s="179"/>
      <c r="B156" s="179"/>
      <c r="C156" s="179"/>
      <c r="D156" s="213"/>
      <c r="E156" s="214"/>
      <c r="F156" s="214"/>
      <c r="G156" s="214"/>
      <c r="H156" s="214"/>
      <c r="I156" s="179"/>
      <c r="J156" s="215"/>
      <c r="K156" s="216"/>
      <c r="L156" s="216"/>
      <c r="M156" s="216"/>
      <c r="N156" s="190"/>
      <c r="O156" s="190"/>
      <c r="P156" s="190"/>
      <c r="Q156" s="190"/>
      <c r="R156" s="190"/>
    </row>
    <row r="157" spans="1:18" s="217" customFormat="1" ht="45.75" customHeight="1" x14ac:dyDescent="0.2">
      <c r="A157" s="179"/>
      <c r="B157" s="179"/>
      <c r="C157" s="179"/>
      <c r="D157" s="213"/>
      <c r="E157" s="214"/>
      <c r="F157" s="214"/>
      <c r="G157" s="214"/>
      <c r="H157" s="214"/>
      <c r="I157" s="179"/>
      <c r="J157" s="215"/>
      <c r="K157" s="216"/>
      <c r="L157" s="216"/>
      <c r="M157" s="216"/>
      <c r="N157" s="190"/>
      <c r="O157" s="190"/>
      <c r="P157" s="190"/>
      <c r="Q157" s="190"/>
      <c r="R157" s="190"/>
    </row>
    <row r="158" spans="1:18" s="217" customFormat="1" ht="45.75" customHeight="1" x14ac:dyDescent="0.2">
      <c r="A158" s="179"/>
      <c r="B158" s="179"/>
      <c r="C158" s="179"/>
      <c r="D158" s="213"/>
      <c r="E158" s="214"/>
      <c r="F158" s="214"/>
      <c r="G158" s="214"/>
      <c r="H158" s="214"/>
      <c r="I158" s="179"/>
      <c r="J158" s="215"/>
      <c r="K158" s="216"/>
      <c r="L158" s="216"/>
      <c r="M158" s="216"/>
      <c r="N158" s="190"/>
      <c r="O158" s="190"/>
      <c r="P158" s="190"/>
      <c r="Q158" s="190"/>
      <c r="R158" s="190"/>
    </row>
    <row r="159" spans="1:18" s="217" customFormat="1" ht="45.75" customHeight="1" x14ac:dyDescent="0.2">
      <c r="A159" s="179"/>
      <c r="B159" s="179"/>
      <c r="C159" s="179"/>
      <c r="D159" s="213"/>
      <c r="E159" s="214"/>
      <c r="F159" s="214"/>
      <c r="G159" s="214"/>
      <c r="H159" s="214"/>
      <c r="I159" s="179"/>
      <c r="J159" s="215"/>
      <c r="K159" s="216"/>
      <c r="L159" s="216"/>
      <c r="M159" s="216"/>
      <c r="N159" s="190"/>
      <c r="O159" s="190"/>
      <c r="P159" s="190"/>
      <c r="Q159" s="190"/>
      <c r="R159" s="190"/>
    </row>
    <row r="160" spans="1:18" s="217" customFormat="1" ht="45.75" customHeight="1" x14ac:dyDescent="0.2">
      <c r="A160" s="179"/>
      <c r="B160" s="179"/>
      <c r="C160" s="179"/>
      <c r="D160" s="213"/>
      <c r="E160" s="214"/>
      <c r="F160" s="214"/>
      <c r="G160" s="214"/>
      <c r="H160" s="214"/>
      <c r="I160" s="179"/>
      <c r="J160" s="215"/>
      <c r="K160" s="216"/>
      <c r="L160" s="216"/>
      <c r="M160" s="216"/>
      <c r="N160" s="190"/>
      <c r="O160" s="190"/>
      <c r="P160" s="190"/>
      <c r="Q160" s="190"/>
      <c r="R160" s="190"/>
    </row>
    <row r="161" spans="1:18" s="217" customFormat="1" ht="45.75" customHeight="1" x14ac:dyDescent="0.2">
      <c r="A161" s="179"/>
      <c r="B161" s="179"/>
      <c r="C161" s="179"/>
      <c r="D161" s="213"/>
      <c r="E161" s="214"/>
      <c r="F161" s="214"/>
      <c r="G161" s="214"/>
      <c r="H161" s="214"/>
      <c r="I161" s="179"/>
      <c r="J161" s="215"/>
      <c r="K161" s="216"/>
      <c r="L161" s="216"/>
      <c r="M161" s="216"/>
      <c r="N161" s="190"/>
      <c r="O161" s="190"/>
      <c r="P161" s="190"/>
      <c r="Q161" s="190"/>
      <c r="R161" s="190"/>
    </row>
    <row r="162" spans="1:18" s="217" customFormat="1" ht="45.75" customHeight="1" x14ac:dyDescent="0.2">
      <c r="A162" s="179"/>
      <c r="B162" s="179"/>
      <c r="C162" s="179"/>
      <c r="D162" s="213"/>
      <c r="E162" s="214"/>
      <c r="F162" s="214"/>
      <c r="G162" s="214"/>
      <c r="H162" s="214"/>
      <c r="I162" s="179"/>
      <c r="J162" s="215"/>
      <c r="K162" s="216"/>
      <c r="L162" s="216"/>
      <c r="M162" s="216"/>
      <c r="N162" s="190"/>
      <c r="O162" s="190"/>
      <c r="P162" s="190"/>
      <c r="Q162" s="190"/>
      <c r="R162" s="190"/>
    </row>
    <row r="163" spans="1:18" s="217" customFormat="1" ht="45.75" customHeight="1" x14ac:dyDescent="0.2">
      <c r="A163" s="179"/>
      <c r="B163" s="179"/>
      <c r="C163" s="179"/>
      <c r="D163" s="213"/>
      <c r="E163" s="214"/>
      <c r="F163" s="214"/>
      <c r="G163" s="214"/>
      <c r="H163" s="214"/>
      <c r="I163" s="179"/>
      <c r="J163" s="215"/>
      <c r="K163" s="216"/>
      <c r="L163" s="216"/>
      <c r="M163" s="216"/>
      <c r="N163" s="190"/>
      <c r="O163" s="190"/>
      <c r="P163" s="190"/>
      <c r="Q163" s="190"/>
      <c r="R163" s="190"/>
    </row>
    <row r="164" spans="1:18" s="217" customFormat="1" ht="45.75" customHeight="1" x14ac:dyDescent="0.2">
      <c r="A164" s="179"/>
      <c r="B164" s="179"/>
      <c r="C164" s="179"/>
      <c r="D164" s="213"/>
      <c r="E164" s="214"/>
      <c r="F164" s="214"/>
      <c r="G164" s="214"/>
      <c r="H164" s="214"/>
      <c r="I164" s="179"/>
      <c r="J164" s="215"/>
      <c r="K164" s="216"/>
      <c r="L164" s="216"/>
      <c r="M164" s="216"/>
      <c r="N164" s="190"/>
      <c r="O164" s="190"/>
      <c r="P164" s="190"/>
      <c r="Q164" s="190"/>
      <c r="R164" s="190"/>
    </row>
    <row r="165" spans="1:18" s="217" customFormat="1" ht="45.75" customHeight="1" x14ac:dyDescent="0.2">
      <c r="A165" s="179"/>
      <c r="B165" s="179"/>
      <c r="C165" s="179"/>
      <c r="D165" s="213"/>
      <c r="E165" s="214"/>
      <c r="F165" s="214"/>
      <c r="G165" s="214"/>
      <c r="H165" s="214"/>
      <c r="I165" s="179"/>
      <c r="J165" s="215"/>
      <c r="K165" s="216"/>
      <c r="L165" s="216"/>
      <c r="M165" s="216"/>
      <c r="N165" s="190"/>
      <c r="O165" s="190"/>
      <c r="P165" s="190"/>
      <c r="Q165" s="190"/>
      <c r="R165" s="190"/>
    </row>
    <row r="166" spans="1:18" s="217" customFormat="1" ht="45.75" customHeight="1" x14ac:dyDescent="0.2">
      <c r="A166" s="179"/>
      <c r="B166" s="179"/>
      <c r="C166" s="179"/>
      <c r="D166" s="213"/>
      <c r="E166" s="214"/>
      <c r="F166" s="214"/>
      <c r="G166" s="214"/>
      <c r="H166" s="214"/>
      <c r="I166" s="179"/>
      <c r="J166" s="215"/>
      <c r="K166" s="216"/>
      <c r="L166" s="216"/>
      <c r="M166" s="216"/>
      <c r="N166" s="190"/>
      <c r="O166" s="190"/>
      <c r="P166" s="190"/>
      <c r="Q166" s="190"/>
      <c r="R166" s="190"/>
    </row>
    <row r="167" spans="1:18" s="217" customFormat="1" ht="45.75" customHeight="1" x14ac:dyDescent="0.2">
      <c r="A167" s="179"/>
      <c r="B167" s="179"/>
      <c r="C167" s="179"/>
      <c r="D167" s="213"/>
      <c r="E167" s="214"/>
      <c r="F167" s="214"/>
      <c r="G167" s="214"/>
      <c r="H167" s="214"/>
      <c r="I167" s="179"/>
      <c r="J167" s="215"/>
      <c r="K167" s="216"/>
      <c r="L167" s="216"/>
      <c r="M167" s="216"/>
      <c r="N167" s="190"/>
      <c r="O167" s="190"/>
      <c r="P167" s="190"/>
      <c r="Q167" s="190"/>
      <c r="R167" s="190"/>
    </row>
    <row r="168" spans="1:18" s="217" customFormat="1" ht="45.75" customHeight="1" x14ac:dyDescent="0.2">
      <c r="A168" s="179"/>
      <c r="B168" s="179"/>
      <c r="C168" s="179"/>
      <c r="D168" s="213"/>
      <c r="E168" s="214"/>
      <c r="F168" s="214"/>
      <c r="G168" s="214"/>
      <c r="H168" s="214"/>
      <c r="I168" s="179"/>
      <c r="J168" s="215"/>
      <c r="K168" s="216"/>
      <c r="L168" s="216"/>
      <c r="M168" s="216"/>
      <c r="N168" s="190"/>
      <c r="O168" s="190"/>
      <c r="P168" s="190"/>
      <c r="Q168" s="190"/>
      <c r="R168" s="190"/>
    </row>
    <row r="169" spans="1:18" s="217" customFormat="1" ht="45.75" customHeight="1" x14ac:dyDescent="0.2">
      <c r="A169" s="179"/>
      <c r="B169" s="179"/>
      <c r="C169" s="179"/>
      <c r="D169" s="213"/>
      <c r="E169" s="214"/>
      <c r="F169" s="214"/>
      <c r="G169" s="214"/>
      <c r="H169" s="214"/>
      <c r="I169" s="179"/>
      <c r="J169" s="215"/>
      <c r="K169" s="216"/>
      <c r="L169" s="216"/>
      <c r="M169" s="216"/>
      <c r="N169" s="190"/>
      <c r="O169" s="190"/>
      <c r="P169" s="190"/>
      <c r="Q169" s="190"/>
      <c r="R169" s="190"/>
    </row>
    <row r="170" spans="1:18" s="217" customFormat="1" ht="45.75" customHeight="1" x14ac:dyDescent="0.2">
      <c r="A170" s="179"/>
      <c r="B170" s="179"/>
      <c r="C170" s="179"/>
      <c r="D170" s="213"/>
      <c r="E170" s="214"/>
      <c r="F170" s="214"/>
      <c r="G170" s="214"/>
      <c r="H170" s="214"/>
      <c r="I170" s="179"/>
      <c r="J170" s="215"/>
      <c r="K170" s="216"/>
      <c r="L170" s="216"/>
      <c r="M170" s="216"/>
      <c r="N170" s="190"/>
      <c r="O170" s="190"/>
      <c r="P170" s="190"/>
      <c r="Q170" s="190"/>
      <c r="R170" s="190"/>
    </row>
    <row r="171" spans="1:18" s="217" customFormat="1" ht="45.75" customHeight="1" x14ac:dyDescent="0.2">
      <c r="A171" s="179"/>
      <c r="B171" s="179"/>
      <c r="C171" s="179"/>
      <c r="D171" s="213"/>
      <c r="E171" s="214"/>
      <c r="F171" s="214"/>
      <c r="G171" s="214"/>
      <c r="H171" s="214"/>
      <c r="I171" s="179"/>
      <c r="J171" s="215"/>
      <c r="K171" s="216"/>
      <c r="L171" s="216"/>
      <c r="M171" s="216"/>
      <c r="N171" s="190"/>
      <c r="O171" s="190"/>
      <c r="P171" s="190"/>
      <c r="Q171" s="190"/>
      <c r="R171" s="190"/>
    </row>
    <row r="172" spans="1:18" s="217" customFormat="1" ht="45.75" customHeight="1" x14ac:dyDescent="0.2">
      <c r="A172" s="179"/>
      <c r="B172" s="179"/>
      <c r="C172" s="179"/>
      <c r="D172" s="213"/>
      <c r="E172" s="214"/>
      <c r="F172" s="214"/>
      <c r="G172" s="214"/>
      <c r="H172" s="214"/>
      <c r="I172" s="179"/>
      <c r="J172" s="215"/>
      <c r="K172" s="216"/>
      <c r="L172" s="216"/>
      <c r="M172" s="216"/>
      <c r="N172" s="190"/>
      <c r="O172" s="190"/>
      <c r="P172" s="190"/>
      <c r="Q172" s="190"/>
      <c r="R172" s="190"/>
    </row>
    <row r="173" spans="1:18" s="217" customFormat="1" ht="45.75" customHeight="1" x14ac:dyDescent="0.2">
      <c r="A173" s="179"/>
      <c r="B173" s="179"/>
      <c r="C173" s="179"/>
      <c r="D173" s="213"/>
      <c r="E173" s="214"/>
      <c r="F173" s="214"/>
      <c r="G173" s="214"/>
      <c r="H173" s="214"/>
      <c r="I173" s="179"/>
      <c r="J173" s="215"/>
      <c r="K173" s="216"/>
      <c r="L173" s="216"/>
      <c r="M173" s="216"/>
      <c r="N173" s="190"/>
      <c r="O173" s="190"/>
      <c r="P173" s="190"/>
      <c r="Q173" s="190"/>
      <c r="R173" s="190"/>
    </row>
    <row r="174" spans="1:18" s="217" customFormat="1" ht="45.75" customHeight="1" x14ac:dyDescent="0.2">
      <c r="A174" s="179"/>
      <c r="B174" s="179"/>
      <c r="C174" s="179"/>
      <c r="D174" s="213"/>
      <c r="E174" s="214"/>
      <c r="F174" s="214"/>
      <c r="G174" s="214"/>
      <c r="H174" s="214"/>
      <c r="I174" s="179"/>
      <c r="J174" s="215"/>
      <c r="K174" s="216"/>
      <c r="L174" s="216"/>
      <c r="M174" s="216"/>
      <c r="N174" s="190"/>
      <c r="O174" s="190"/>
      <c r="P174" s="190"/>
      <c r="Q174" s="190"/>
      <c r="R174" s="190"/>
    </row>
    <row r="175" spans="1:18" s="217" customFormat="1" ht="45.75" customHeight="1" x14ac:dyDescent="0.2">
      <c r="A175" s="179"/>
      <c r="B175" s="179"/>
      <c r="C175" s="179"/>
      <c r="D175" s="213"/>
      <c r="E175" s="214"/>
      <c r="F175" s="214"/>
      <c r="G175" s="214"/>
      <c r="H175" s="214"/>
      <c r="I175" s="179"/>
      <c r="J175" s="215"/>
      <c r="K175" s="216"/>
      <c r="L175" s="216"/>
      <c r="M175" s="216"/>
      <c r="N175" s="190"/>
      <c r="O175" s="190"/>
      <c r="P175" s="190"/>
      <c r="Q175" s="190"/>
      <c r="R175" s="190"/>
    </row>
    <row r="176" spans="1:18" s="217" customFormat="1" ht="45.75" customHeight="1" x14ac:dyDescent="0.2">
      <c r="A176" s="179"/>
      <c r="B176" s="179"/>
      <c r="C176" s="179"/>
      <c r="D176" s="213"/>
      <c r="E176" s="214"/>
      <c r="F176" s="214"/>
      <c r="G176" s="214"/>
      <c r="H176" s="214"/>
      <c r="I176" s="179"/>
      <c r="J176" s="215"/>
      <c r="K176" s="216"/>
      <c r="L176" s="216"/>
      <c r="M176" s="216"/>
      <c r="N176" s="190"/>
      <c r="O176" s="190"/>
      <c r="P176" s="190"/>
      <c r="Q176" s="190"/>
      <c r="R176" s="190"/>
    </row>
    <row r="177" spans="1:18" s="217" customFormat="1" ht="45.75" customHeight="1" x14ac:dyDescent="0.2">
      <c r="A177" s="179"/>
      <c r="B177" s="179"/>
      <c r="C177" s="179"/>
      <c r="D177" s="213"/>
      <c r="E177" s="214"/>
      <c r="F177" s="214"/>
      <c r="G177" s="214"/>
      <c r="H177" s="214"/>
      <c r="I177" s="179"/>
      <c r="J177" s="215"/>
      <c r="K177" s="216"/>
      <c r="L177" s="216"/>
      <c r="M177" s="216"/>
      <c r="N177" s="190"/>
      <c r="O177" s="190"/>
      <c r="P177" s="190"/>
      <c r="Q177" s="190"/>
      <c r="R177" s="190"/>
    </row>
    <row r="178" spans="1:18" s="217" customFormat="1" ht="45.75" customHeight="1" x14ac:dyDescent="0.2">
      <c r="A178" s="179"/>
      <c r="B178" s="179"/>
      <c r="C178" s="179"/>
      <c r="D178" s="213"/>
      <c r="E178" s="214"/>
      <c r="F178" s="214"/>
      <c r="G178" s="214"/>
      <c r="H178" s="214"/>
      <c r="I178" s="179"/>
      <c r="J178" s="215"/>
      <c r="K178" s="216"/>
      <c r="L178" s="216"/>
      <c r="M178" s="216"/>
      <c r="N178" s="190"/>
      <c r="O178" s="190"/>
      <c r="P178" s="190"/>
      <c r="Q178" s="190"/>
      <c r="R178" s="190"/>
    </row>
    <row r="179" spans="1:18" s="217" customFormat="1" ht="45.75" customHeight="1" x14ac:dyDescent="0.2">
      <c r="A179" s="179"/>
      <c r="B179" s="179"/>
      <c r="C179" s="179"/>
      <c r="D179" s="213"/>
      <c r="E179" s="214"/>
      <c r="F179" s="214"/>
      <c r="G179" s="214"/>
      <c r="H179" s="214"/>
      <c r="I179" s="179"/>
      <c r="J179" s="215"/>
      <c r="K179" s="216"/>
      <c r="L179" s="216"/>
      <c r="M179" s="216"/>
      <c r="N179" s="190"/>
      <c r="O179" s="190"/>
      <c r="P179" s="190"/>
      <c r="Q179" s="190"/>
      <c r="R179" s="190"/>
    </row>
    <row r="180" spans="1:18" s="217" customFormat="1" ht="45.75" customHeight="1" x14ac:dyDescent="0.2">
      <c r="A180" s="179"/>
      <c r="B180" s="179"/>
      <c r="C180" s="179"/>
      <c r="D180" s="213"/>
      <c r="E180" s="214"/>
      <c r="F180" s="214"/>
      <c r="G180" s="214"/>
      <c r="H180" s="214"/>
      <c r="I180" s="179"/>
      <c r="J180" s="215"/>
      <c r="K180" s="216"/>
      <c r="L180" s="216"/>
      <c r="M180" s="216"/>
      <c r="N180" s="190"/>
      <c r="O180" s="190"/>
      <c r="P180" s="190"/>
      <c r="Q180" s="190"/>
      <c r="R180" s="190"/>
    </row>
    <row r="181" spans="1:18" s="217" customFormat="1" ht="45.75" customHeight="1" x14ac:dyDescent="0.2">
      <c r="A181" s="179"/>
      <c r="B181" s="179"/>
      <c r="C181" s="179"/>
      <c r="D181" s="213"/>
      <c r="E181" s="214"/>
      <c r="F181" s="214"/>
      <c r="G181" s="214"/>
      <c r="H181" s="214"/>
      <c r="I181" s="179"/>
      <c r="J181" s="215"/>
      <c r="K181" s="216"/>
      <c r="L181" s="216"/>
      <c r="M181" s="216"/>
      <c r="N181" s="190"/>
      <c r="O181" s="190"/>
      <c r="P181" s="190"/>
      <c r="Q181" s="190"/>
      <c r="R181" s="190"/>
    </row>
    <row r="182" spans="1:18" s="217" customFormat="1" ht="45.75" customHeight="1" x14ac:dyDescent="0.2">
      <c r="A182" s="179"/>
      <c r="B182" s="179"/>
      <c r="C182" s="179"/>
      <c r="D182" s="213"/>
      <c r="E182" s="214"/>
      <c r="F182" s="214"/>
      <c r="G182" s="214"/>
      <c r="H182" s="214"/>
      <c r="I182" s="179"/>
      <c r="J182" s="215"/>
      <c r="K182" s="216"/>
      <c r="L182" s="216"/>
      <c r="M182" s="216"/>
      <c r="N182" s="190"/>
      <c r="O182" s="190"/>
      <c r="P182" s="190"/>
      <c r="Q182" s="190"/>
      <c r="R182" s="190"/>
    </row>
    <row r="183" spans="1:18" s="217" customFormat="1" ht="45.75" customHeight="1" x14ac:dyDescent="0.2">
      <c r="A183" s="179"/>
      <c r="B183" s="179"/>
      <c r="C183" s="179"/>
      <c r="D183" s="213"/>
      <c r="E183" s="214"/>
      <c r="F183" s="214"/>
      <c r="G183" s="214"/>
      <c r="H183" s="214"/>
      <c r="I183" s="179"/>
      <c r="J183" s="215"/>
      <c r="K183" s="216"/>
      <c r="L183" s="216"/>
      <c r="M183" s="216"/>
      <c r="N183" s="190"/>
      <c r="O183" s="190"/>
      <c r="P183" s="190"/>
      <c r="Q183" s="190"/>
      <c r="R183" s="190"/>
    </row>
    <row r="184" spans="1:18" s="217" customFormat="1" ht="45.75" customHeight="1" x14ac:dyDescent="0.2">
      <c r="A184" s="179"/>
      <c r="B184" s="179"/>
      <c r="C184" s="179"/>
      <c r="D184" s="213"/>
      <c r="E184" s="214"/>
      <c r="F184" s="214"/>
      <c r="G184" s="214"/>
      <c r="H184" s="214"/>
      <c r="I184" s="179"/>
      <c r="J184" s="215"/>
      <c r="K184" s="216"/>
      <c r="L184" s="216"/>
      <c r="M184" s="216"/>
      <c r="N184" s="190"/>
      <c r="O184" s="190"/>
      <c r="P184" s="190"/>
      <c r="Q184" s="190"/>
      <c r="R184" s="190"/>
    </row>
    <row r="185" spans="1:18" s="217" customFormat="1" ht="45.75" customHeight="1" x14ac:dyDescent="0.2">
      <c r="A185" s="179"/>
      <c r="B185" s="179"/>
      <c r="C185" s="179"/>
      <c r="D185" s="213"/>
      <c r="E185" s="214"/>
      <c r="F185" s="214"/>
      <c r="G185" s="214"/>
      <c r="H185" s="214"/>
      <c r="I185" s="179"/>
      <c r="J185" s="215"/>
      <c r="K185" s="216"/>
      <c r="L185" s="216"/>
      <c r="M185" s="216"/>
      <c r="N185" s="190"/>
      <c r="O185" s="190"/>
      <c r="P185" s="190"/>
      <c r="Q185" s="190"/>
      <c r="R185" s="190"/>
    </row>
    <row r="186" spans="1:18" s="217" customFormat="1" ht="45.75" customHeight="1" x14ac:dyDescent="0.2">
      <c r="A186" s="179"/>
      <c r="B186" s="179"/>
      <c r="C186" s="179"/>
      <c r="D186" s="213"/>
      <c r="E186" s="214"/>
      <c r="F186" s="214"/>
      <c r="G186" s="214"/>
      <c r="H186" s="214"/>
      <c r="I186" s="179"/>
      <c r="J186" s="215"/>
      <c r="K186" s="216"/>
      <c r="L186" s="216"/>
      <c r="M186" s="216"/>
      <c r="N186" s="190"/>
      <c r="O186" s="190"/>
      <c r="P186" s="190"/>
      <c r="Q186" s="190"/>
      <c r="R186" s="190"/>
    </row>
    <row r="187" spans="1:18" s="217" customFormat="1" ht="45.75" customHeight="1" x14ac:dyDescent="0.2">
      <c r="A187" s="179"/>
      <c r="B187" s="179"/>
      <c r="C187" s="179"/>
      <c r="D187" s="213"/>
      <c r="E187" s="214"/>
      <c r="F187" s="214"/>
      <c r="G187" s="214"/>
      <c r="H187" s="214"/>
      <c r="I187" s="179"/>
      <c r="J187" s="215"/>
      <c r="K187" s="216"/>
      <c r="L187" s="216"/>
      <c r="M187" s="216"/>
      <c r="N187" s="190"/>
      <c r="O187" s="190"/>
      <c r="P187" s="190"/>
      <c r="Q187" s="190"/>
      <c r="R187" s="190"/>
    </row>
    <row r="188" spans="1:18" s="217" customFormat="1" ht="45.75" customHeight="1" x14ac:dyDescent="0.2">
      <c r="A188" s="179"/>
      <c r="B188" s="179"/>
      <c r="C188" s="179"/>
      <c r="D188" s="213"/>
      <c r="E188" s="214"/>
      <c r="F188" s="214"/>
      <c r="G188" s="214"/>
      <c r="H188" s="214"/>
      <c r="I188" s="179"/>
      <c r="J188" s="215"/>
      <c r="K188" s="216"/>
      <c r="L188" s="216"/>
      <c r="M188" s="216"/>
      <c r="N188" s="190"/>
      <c r="O188" s="190"/>
      <c r="P188" s="190"/>
      <c r="Q188" s="190"/>
      <c r="R188" s="190"/>
    </row>
    <row r="189" spans="1:18" s="217" customFormat="1" ht="45.75" customHeight="1" x14ac:dyDescent="0.2">
      <c r="A189" s="179"/>
      <c r="B189" s="179"/>
      <c r="C189" s="179"/>
      <c r="D189" s="213"/>
      <c r="E189" s="214"/>
      <c r="F189" s="214"/>
      <c r="G189" s="214"/>
      <c r="H189" s="214"/>
      <c r="I189" s="179"/>
      <c r="J189" s="215"/>
      <c r="K189" s="216"/>
      <c r="L189" s="216"/>
      <c r="M189" s="216"/>
      <c r="N189" s="190"/>
      <c r="O189" s="190"/>
      <c r="P189" s="190"/>
      <c r="Q189" s="190"/>
      <c r="R189" s="190"/>
    </row>
    <row r="190" spans="1:18" s="217" customFormat="1" ht="45.75" customHeight="1" x14ac:dyDescent="0.2">
      <c r="A190" s="179"/>
      <c r="B190" s="179"/>
      <c r="C190" s="179"/>
      <c r="D190" s="213"/>
      <c r="E190" s="214"/>
      <c r="F190" s="214"/>
      <c r="G190" s="214"/>
      <c r="H190" s="214"/>
      <c r="I190" s="179"/>
      <c r="J190" s="215"/>
      <c r="K190" s="216"/>
      <c r="L190" s="216"/>
      <c r="M190" s="216"/>
      <c r="N190" s="190"/>
      <c r="O190" s="190"/>
      <c r="P190" s="190"/>
      <c r="Q190" s="190"/>
      <c r="R190" s="190"/>
    </row>
    <row r="191" spans="1:18" s="217" customFormat="1" ht="45.75" customHeight="1" x14ac:dyDescent="0.2">
      <c r="A191" s="179"/>
      <c r="B191" s="179"/>
      <c r="C191" s="179"/>
      <c r="D191" s="213"/>
      <c r="E191" s="214"/>
      <c r="F191" s="214"/>
      <c r="G191" s="214"/>
      <c r="H191" s="214"/>
      <c r="I191" s="179"/>
      <c r="J191" s="215"/>
      <c r="K191" s="216"/>
      <c r="L191" s="216"/>
      <c r="M191" s="216"/>
      <c r="N191" s="190"/>
      <c r="O191" s="190"/>
      <c r="P191" s="190"/>
      <c r="Q191" s="190"/>
      <c r="R191" s="190"/>
    </row>
    <row r="192" spans="1:18" s="217" customFormat="1" ht="45.75" customHeight="1" x14ac:dyDescent="0.2">
      <c r="A192" s="179"/>
      <c r="B192" s="179"/>
      <c r="C192" s="179"/>
      <c r="D192" s="213"/>
      <c r="E192" s="214"/>
      <c r="F192" s="214"/>
      <c r="G192" s="214"/>
      <c r="H192" s="214"/>
      <c r="I192" s="179"/>
      <c r="J192" s="215"/>
      <c r="K192" s="216"/>
      <c r="L192" s="216"/>
      <c r="M192" s="216"/>
      <c r="N192" s="190"/>
      <c r="O192" s="190"/>
      <c r="P192" s="190"/>
      <c r="Q192" s="190"/>
      <c r="R192" s="190"/>
    </row>
    <row r="193" spans="1:18" s="217" customFormat="1" ht="45.75" customHeight="1" x14ac:dyDescent="0.2">
      <c r="A193" s="179"/>
      <c r="B193" s="179"/>
      <c r="C193" s="179"/>
      <c r="D193" s="213"/>
      <c r="E193" s="214"/>
      <c r="F193" s="214"/>
      <c r="G193" s="214"/>
      <c r="H193" s="214"/>
      <c r="I193" s="179"/>
      <c r="J193" s="215"/>
      <c r="K193" s="216"/>
      <c r="L193" s="216"/>
      <c r="M193" s="216"/>
      <c r="N193" s="190"/>
      <c r="O193" s="190"/>
      <c r="P193" s="190"/>
      <c r="Q193" s="190"/>
      <c r="R193" s="190"/>
    </row>
    <row r="194" spans="1:18" s="217" customFormat="1" ht="45.75" customHeight="1" x14ac:dyDescent="0.2">
      <c r="A194" s="179"/>
      <c r="B194" s="179"/>
      <c r="C194" s="179"/>
      <c r="D194" s="213"/>
      <c r="E194" s="214"/>
      <c r="F194" s="214"/>
      <c r="G194" s="214"/>
      <c r="H194" s="214"/>
      <c r="I194" s="179"/>
      <c r="J194" s="215"/>
      <c r="K194" s="216"/>
      <c r="L194" s="216"/>
      <c r="M194" s="216"/>
      <c r="N194" s="190"/>
      <c r="O194" s="190"/>
      <c r="P194" s="190"/>
      <c r="Q194" s="190"/>
      <c r="R194" s="190"/>
    </row>
    <row r="195" spans="1:18" s="217" customFormat="1" ht="45.75" customHeight="1" x14ac:dyDescent="0.2">
      <c r="A195" s="179"/>
      <c r="B195" s="179"/>
      <c r="C195" s="179"/>
      <c r="D195" s="213"/>
      <c r="E195" s="214"/>
      <c r="F195" s="214"/>
      <c r="G195" s="214"/>
      <c r="H195" s="214"/>
      <c r="I195" s="179"/>
      <c r="J195" s="215"/>
      <c r="K195" s="216"/>
      <c r="L195" s="216"/>
      <c r="M195" s="216"/>
      <c r="N195" s="190"/>
      <c r="O195" s="190"/>
      <c r="P195" s="190"/>
      <c r="Q195" s="190"/>
      <c r="R195" s="190"/>
    </row>
    <row r="196" spans="1:18" s="217" customFormat="1" ht="45.75" customHeight="1" x14ac:dyDescent="0.2">
      <c r="A196" s="179"/>
      <c r="B196" s="179"/>
      <c r="C196" s="179"/>
      <c r="D196" s="213"/>
      <c r="E196" s="214"/>
      <c r="F196" s="214"/>
      <c r="G196" s="214"/>
      <c r="H196" s="214"/>
      <c r="I196" s="179"/>
      <c r="J196" s="215"/>
      <c r="K196" s="216"/>
      <c r="L196" s="216"/>
      <c r="M196" s="216"/>
      <c r="N196" s="190"/>
      <c r="O196" s="190"/>
      <c r="P196" s="190"/>
      <c r="Q196" s="190"/>
      <c r="R196" s="190"/>
    </row>
    <row r="197" spans="1:18" s="217" customFormat="1" ht="45.75" customHeight="1" x14ac:dyDescent="0.2">
      <c r="A197" s="179"/>
      <c r="B197" s="179"/>
      <c r="C197" s="179"/>
      <c r="D197" s="213"/>
      <c r="E197" s="214"/>
      <c r="F197" s="214"/>
      <c r="G197" s="214"/>
      <c r="H197" s="214"/>
      <c r="I197" s="179"/>
      <c r="J197" s="215"/>
      <c r="K197" s="216"/>
      <c r="L197" s="216"/>
      <c r="M197" s="216"/>
      <c r="N197" s="190"/>
      <c r="O197" s="190"/>
      <c r="P197" s="190"/>
      <c r="Q197" s="190"/>
      <c r="R197" s="190"/>
    </row>
    <row r="198" spans="1:18" s="217" customFormat="1" ht="45.75" customHeight="1" x14ac:dyDescent="0.2">
      <c r="A198" s="179"/>
      <c r="B198" s="179"/>
      <c r="C198" s="179"/>
      <c r="D198" s="213"/>
      <c r="E198" s="214"/>
      <c r="F198" s="214"/>
      <c r="G198" s="214"/>
      <c r="H198" s="214"/>
      <c r="I198" s="179"/>
      <c r="J198" s="215"/>
      <c r="K198" s="216"/>
      <c r="L198" s="216"/>
      <c r="M198" s="216"/>
      <c r="N198" s="190"/>
      <c r="O198" s="190"/>
      <c r="P198" s="190"/>
      <c r="Q198" s="190"/>
      <c r="R198" s="190"/>
    </row>
    <row r="199" spans="1:18" s="217" customFormat="1" ht="45.75" customHeight="1" x14ac:dyDescent="0.2">
      <c r="A199" s="179"/>
      <c r="B199" s="179"/>
      <c r="C199" s="179"/>
      <c r="D199" s="213"/>
      <c r="E199" s="214"/>
      <c r="F199" s="214"/>
      <c r="G199" s="214"/>
      <c r="H199" s="214"/>
      <c r="I199" s="179"/>
      <c r="J199" s="215"/>
      <c r="K199" s="216"/>
      <c r="L199" s="216"/>
      <c r="M199" s="216"/>
      <c r="N199" s="190"/>
      <c r="O199" s="190"/>
      <c r="P199" s="190"/>
      <c r="Q199" s="190"/>
      <c r="R199" s="190"/>
    </row>
    <row r="200" spans="1:18" s="217" customFormat="1" ht="45.75" customHeight="1" x14ac:dyDescent="0.2">
      <c r="A200" s="179"/>
      <c r="B200" s="179"/>
      <c r="C200" s="179"/>
      <c r="D200" s="213"/>
      <c r="E200" s="214"/>
      <c r="F200" s="214"/>
      <c r="G200" s="214"/>
      <c r="H200" s="214"/>
      <c r="I200" s="179"/>
      <c r="J200" s="215"/>
      <c r="K200" s="216"/>
      <c r="L200" s="216"/>
      <c r="M200" s="216"/>
      <c r="N200" s="190"/>
      <c r="O200" s="190"/>
      <c r="P200" s="190"/>
      <c r="Q200" s="190"/>
      <c r="R200" s="190"/>
    </row>
    <row r="201" spans="1:18" s="217" customFormat="1" ht="45.75" customHeight="1" x14ac:dyDescent="0.2">
      <c r="A201" s="179"/>
      <c r="B201" s="179"/>
      <c r="C201" s="179"/>
      <c r="D201" s="213"/>
      <c r="E201" s="214"/>
      <c r="F201" s="214"/>
      <c r="G201" s="214"/>
      <c r="H201" s="214"/>
      <c r="I201" s="179"/>
      <c r="J201" s="215"/>
      <c r="K201" s="216"/>
      <c r="L201" s="216"/>
      <c r="M201" s="216"/>
      <c r="N201" s="190"/>
      <c r="O201" s="190"/>
      <c r="P201" s="190"/>
      <c r="Q201" s="190"/>
      <c r="R201" s="190"/>
    </row>
    <row r="202" spans="1:18" s="217" customFormat="1" ht="45.75" customHeight="1" x14ac:dyDescent="0.2">
      <c r="A202" s="179"/>
      <c r="B202" s="179"/>
      <c r="C202" s="179"/>
      <c r="D202" s="213"/>
      <c r="E202" s="214"/>
      <c r="F202" s="214"/>
      <c r="G202" s="214"/>
      <c r="H202" s="214"/>
      <c r="I202" s="179"/>
      <c r="J202" s="215"/>
      <c r="K202" s="216"/>
      <c r="L202" s="216"/>
      <c r="M202" s="216"/>
      <c r="N202" s="190"/>
      <c r="O202" s="190"/>
      <c r="P202" s="190"/>
      <c r="Q202" s="190"/>
      <c r="R202" s="190"/>
    </row>
    <row r="203" spans="1:18" s="217" customFormat="1" ht="45.75" customHeight="1" x14ac:dyDescent="0.2">
      <c r="A203" s="179"/>
      <c r="B203" s="179"/>
      <c r="C203" s="179"/>
      <c r="D203" s="213"/>
      <c r="E203" s="214"/>
      <c r="F203" s="214"/>
      <c r="G203" s="214"/>
      <c r="H203" s="214"/>
      <c r="I203" s="179"/>
      <c r="J203" s="215"/>
      <c r="K203" s="216"/>
      <c r="L203" s="216"/>
      <c r="M203" s="216"/>
      <c r="N203" s="190"/>
      <c r="O203" s="190"/>
      <c r="P203" s="190"/>
      <c r="Q203" s="190"/>
      <c r="R203" s="190"/>
    </row>
    <row r="204" spans="1:18" s="217" customFormat="1" ht="45.75" customHeight="1" x14ac:dyDescent="0.2">
      <c r="A204" s="179"/>
      <c r="B204" s="179"/>
      <c r="C204" s="179"/>
      <c r="D204" s="213"/>
      <c r="E204" s="214"/>
      <c r="F204" s="214"/>
      <c r="G204" s="214"/>
      <c r="H204" s="214"/>
      <c r="I204" s="179"/>
      <c r="J204" s="215"/>
      <c r="K204" s="216"/>
      <c r="L204" s="216"/>
      <c r="M204" s="216"/>
      <c r="N204" s="190"/>
      <c r="O204" s="190"/>
      <c r="P204" s="190"/>
      <c r="Q204" s="190"/>
      <c r="R204" s="190"/>
    </row>
    <row r="205" spans="1:18" s="217" customFormat="1" ht="45.75" customHeight="1" x14ac:dyDescent="0.2">
      <c r="A205" s="179"/>
      <c r="B205" s="179"/>
      <c r="C205" s="179"/>
      <c r="D205" s="213"/>
      <c r="E205" s="214"/>
      <c r="F205" s="214"/>
      <c r="G205" s="214"/>
      <c r="H205" s="214"/>
      <c r="I205" s="179"/>
      <c r="J205" s="215"/>
      <c r="K205" s="216"/>
      <c r="L205" s="216"/>
      <c r="M205" s="216"/>
      <c r="N205" s="190"/>
      <c r="O205" s="190"/>
      <c r="P205" s="190"/>
      <c r="Q205" s="190"/>
      <c r="R205" s="190"/>
    </row>
    <row r="206" spans="1:18" s="217" customFormat="1" ht="45.75" customHeight="1" x14ac:dyDescent="0.2">
      <c r="A206" s="179"/>
      <c r="B206" s="179"/>
      <c r="C206" s="179"/>
      <c r="D206" s="213"/>
      <c r="E206" s="214"/>
      <c r="F206" s="214"/>
      <c r="G206" s="214"/>
      <c r="H206" s="214"/>
      <c r="I206" s="179"/>
      <c r="J206" s="215"/>
      <c r="K206" s="216"/>
      <c r="L206" s="216"/>
      <c r="M206" s="216"/>
      <c r="N206" s="190"/>
      <c r="O206" s="190"/>
      <c r="P206" s="190"/>
      <c r="Q206" s="190"/>
      <c r="R206" s="190"/>
    </row>
    <row r="207" spans="1:18" s="217" customFormat="1" ht="45.75" customHeight="1" x14ac:dyDescent="0.2">
      <c r="A207" s="179"/>
      <c r="B207" s="179"/>
      <c r="C207" s="179"/>
      <c r="D207" s="213"/>
      <c r="E207" s="214"/>
      <c r="F207" s="214"/>
      <c r="G207" s="214"/>
      <c r="H207" s="214"/>
      <c r="I207" s="179"/>
      <c r="J207" s="215"/>
      <c r="K207" s="216"/>
      <c r="L207" s="216"/>
      <c r="M207" s="216"/>
      <c r="N207" s="190"/>
      <c r="O207" s="190"/>
      <c r="P207" s="190"/>
      <c r="Q207" s="190"/>
      <c r="R207" s="190"/>
    </row>
    <row r="208" spans="1:18" s="217" customFormat="1" ht="45.75" customHeight="1" x14ac:dyDescent="0.2">
      <c r="A208" s="179"/>
      <c r="B208" s="179"/>
      <c r="C208" s="179"/>
      <c r="D208" s="213"/>
      <c r="E208" s="214"/>
      <c r="F208" s="214"/>
      <c r="G208" s="214"/>
      <c r="H208" s="214"/>
      <c r="I208" s="179"/>
      <c r="J208" s="215"/>
      <c r="K208" s="216"/>
      <c r="L208" s="216"/>
      <c r="M208" s="216"/>
      <c r="N208" s="190"/>
      <c r="O208" s="190"/>
      <c r="P208" s="190"/>
      <c r="Q208" s="190"/>
      <c r="R208" s="190"/>
    </row>
    <row r="209" spans="1:18" s="217" customFormat="1" ht="45.75" customHeight="1" x14ac:dyDescent="0.2">
      <c r="A209" s="179"/>
      <c r="B209" s="179"/>
      <c r="C209" s="179"/>
      <c r="D209" s="213"/>
      <c r="E209" s="214"/>
      <c r="F209" s="214"/>
      <c r="G209" s="214"/>
      <c r="H209" s="214"/>
      <c r="I209" s="179"/>
      <c r="J209" s="215"/>
      <c r="K209" s="216"/>
      <c r="L209" s="216"/>
      <c r="M209" s="216"/>
      <c r="N209" s="190"/>
      <c r="O209" s="190"/>
      <c r="P209" s="190"/>
      <c r="Q209" s="190"/>
      <c r="R209" s="190"/>
    </row>
    <row r="210" spans="1:18" s="217" customFormat="1" ht="45.75" customHeight="1" x14ac:dyDescent="0.2">
      <c r="A210" s="179"/>
      <c r="B210" s="179"/>
      <c r="C210" s="179"/>
      <c r="D210" s="213"/>
      <c r="E210" s="214"/>
      <c r="F210" s="214"/>
      <c r="G210" s="214"/>
      <c r="H210" s="214"/>
      <c r="I210" s="179"/>
      <c r="J210" s="215"/>
      <c r="K210" s="216"/>
      <c r="L210" s="216"/>
      <c r="M210" s="216"/>
      <c r="N210" s="190"/>
      <c r="O210" s="190"/>
      <c r="P210" s="190"/>
      <c r="Q210" s="190"/>
      <c r="R210" s="190"/>
    </row>
    <row r="211" spans="1:18" s="217" customFormat="1" ht="45.75" customHeight="1" x14ac:dyDescent="0.2">
      <c r="A211" s="179"/>
      <c r="B211" s="179"/>
      <c r="C211" s="179"/>
      <c r="D211" s="213"/>
      <c r="E211" s="214"/>
      <c r="F211" s="214"/>
      <c r="G211" s="214"/>
      <c r="H211" s="214"/>
      <c r="I211" s="179"/>
      <c r="J211" s="215"/>
      <c r="K211" s="216"/>
      <c r="L211" s="216"/>
      <c r="M211" s="216"/>
      <c r="N211" s="190"/>
      <c r="O211" s="190"/>
      <c r="P211" s="190"/>
      <c r="Q211" s="190"/>
      <c r="R211" s="190"/>
    </row>
    <row r="212" spans="1:18" s="217" customFormat="1" ht="45.75" customHeight="1" x14ac:dyDescent="0.2">
      <c r="A212" s="179"/>
      <c r="B212" s="179"/>
      <c r="C212" s="179"/>
      <c r="D212" s="213"/>
      <c r="E212" s="214"/>
      <c r="F212" s="214"/>
      <c r="G212" s="214"/>
      <c r="H212" s="214"/>
      <c r="I212" s="179"/>
      <c r="J212" s="215"/>
      <c r="K212" s="216"/>
      <c r="L212" s="216"/>
      <c r="M212" s="216"/>
      <c r="N212" s="190"/>
      <c r="O212" s="190"/>
      <c r="P212" s="190"/>
      <c r="Q212" s="190"/>
      <c r="R212" s="190"/>
    </row>
    <row r="213" spans="1:18" s="217" customFormat="1" ht="45.75" customHeight="1" x14ac:dyDescent="0.2">
      <c r="A213" s="179"/>
      <c r="B213" s="179"/>
      <c r="C213" s="179"/>
      <c r="D213" s="213"/>
      <c r="E213" s="214"/>
      <c r="F213" s="214"/>
      <c r="G213" s="214"/>
      <c r="H213" s="214"/>
      <c r="I213" s="179"/>
      <c r="J213" s="215"/>
      <c r="K213" s="216"/>
      <c r="L213" s="216"/>
      <c r="M213" s="216"/>
      <c r="N213" s="190"/>
      <c r="O213" s="190"/>
      <c r="P213" s="190"/>
      <c r="Q213" s="190"/>
      <c r="R213" s="190"/>
    </row>
    <row r="214" spans="1:18" s="217" customFormat="1" ht="45.75" customHeight="1" x14ac:dyDescent="0.2">
      <c r="A214" s="179"/>
      <c r="B214" s="179"/>
      <c r="C214" s="179"/>
      <c r="D214" s="213"/>
      <c r="E214" s="214"/>
      <c r="F214" s="214"/>
      <c r="G214" s="214"/>
      <c r="H214" s="214"/>
      <c r="I214" s="179"/>
      <c r="J214" s="215"/>
      <c r="K214" s="216"/>
      <c r="L214" s="216"/>
      <c r="M214" s="216"/>
      <c r="N214" s="190"/>
      <c r="O214" s="190"/>
      <c r="P214" s="190"/>
      <c r="Q214" s="190"/>
      <c r="R214" s="190"/>
    </row>
    <row r="215" spans="1:18" s="217" customFormat="1" ht="45.75" customHeight="1" x14ac:dyDescent="0.2">
      <c r="A215" s="179"/>
      <c r="B215" s="179"/>
      <c r="C215" s="179"/>
      <c r="D215" s="213"/>
      <c r="E215" s="214"/>
      <c r="F215" s="214"/>
      <c r="G215" s="214"/>
      <c r="H215" s="214"/>
      <c r="I215" s="179"/>
      <c r="J215" s="215"/>
      <c r="K215" s="216"/>
      <c r="L215" s="216"/>
      <c r="M215" s="216"/>
      <c r="N215" s="190"/>
      <c r="O215" s="190"/>
      <c r="P215" s="190"/>
      <c r="Q215" s="190"/>
      <c r="R215" s="190"/>
    </row>
    <row r="216" spans="1:18" s="217" customFormat="1" ht="45.75" customHeight="1" x14ac:dyDescent="0.2">
      <c r="A216" s="179"/>
      <c r="B216" s="179"/>
      <c r="C216" s="179"/>
      <c r="D216" s="213"/>
      <c r="E216" s="214"/>
      <c r="F216" s="214"/>
      <c r="G216" s="214"/>
      <c r="H216" s="214"/>
      <c r="I216" s="179"/>
      <c r="J216" s="215"/>
      <c r="K216" s="216"/>
      <c r="L216" s="216"/>
      <c r="M216" s="216"/>
      <c r="N216" s="190"/>
      <c r="O216" s="190"/>
      <c r="P216" s="190"/>
      <c r="Q216" s="190"/>
      <c r="R216" s="190"/>
    </row>
    <row r="217" spans="1:18" s="217" customFormat="1" ht="45.75" customHeight="1" x14ac:dyDescent="0.2">
      <c r="A217" s="179"/>
      <c r="B217" s="179"/>
      <c r="C217" s="179"/>
      <c r="D217" s="213"/>
      <c r="E217" s="214"/>
      <c r="F217" s="214"/>
      <c r="G217" s="214"/>
      <c r="H217" s="214"/>
      <c r="I217" s="179"/>
      <c r="J217" s="215"/>
      <c r="K217" s="216"/>
      <c r="L217" s="216"/>
      <c r="M217" s="216"/>
      <c r="N217" s="190"/>
      <c r="O217" s="190"/>
      <c r="P217" s="190"/>
      <c r="Q217" s="190"/>
      <c r="R217" s="190"/>
    </row>
    <row r="218" spans="1:18" s="217" customFormat="1" ht="45.75" customHeight="1" x14ac:dyDescent="0.2">
      <c r="A218" s="179"/>
      <c r="B218" s="179"/>
      <c r="C218" s="179"/>
      <c r="D218" s="213"/>
      <c r="E218" s="214"/>
      <c r="F218" s="214"/>
      <c r="G218" s="214"/>
      <c r="H218" s="214"/>
      <c r="I218" s="179"/>
      <c r="J218" s="215"/>
      <c r="K218" s="216"/>
      <c r="L218" s="216"/>
      <c r="M218" s="216"/>
      <c r="N218" s="190"/>
      <c r="O218" s="190"/>
      <c r="P218" s="190"/>
      <c r="Q218" s="190"/>
      <c r="R218" s="190"/>
    </row>
    <row r="219" spans="1:18" s="217" customFormat="1" ht="45.75" customHeight="1" x14ac:dyDescent="0.2">
      <c r="A219" s="179"/>
      <c r="B219" s="179"/>
      <c r="C219" s="179"/>
      <c r="D219" s="213"/>
      <c r="E219" s="214"/>
      <c r="F219" s="214"/>
      <c r="G219" s="214"/>
      <c r="H219" s="214"/>
      <c r="I219" s="179"/>
      <c r="J219" s="215"/>
      <c r="K219" s="216"/>
      <c r="L219" s="216"/>
      <c r="M219" s="216"/>
      <c r="N219" s="190"/>
      <c r="O219" s="190"/>
      <c r="P219" s="190"/>
      <c r="Q219" s="190"/>
      <c r="R219" s="190"/>
    </row>
    <row r="220" spans="1:18" s="217" customFormat="1" ht="45.75" customHeight="1" x14ac:dyDescent="0.2">
      <c r="A220" s="179"/>
      <c r="B220" s="179"/>
      <c r="C220" s="179"/>
      <c r="D220" s="213"/>
      <c r="E220" s="214"/>
      <c r="F220" s="214"/>
      <c r="G220" s="214"/>
      <c r="H220" s="214"/>
      <c r="I220" s="179"/>
      <c r="J220" s="215"/>
      <c r="K220" s="216"/>
      <c r="L220" s="216"/>
      <c r="M220" s="216"/>
      <c r="N220" s="190"/>
      <c r="O220" s="190"/>
      <c r="P220" s="190"/>
      <c r="Q220" s="190"/>
      <c r="R220" s="190"/>
    </row>
    <row r="221" spans="1:18" s="217" customFormat="1" ht="45.75" customHeight="1" x14ac:dyDescent="0.2">
      <c r="A221" s="179"/>
      <c r="B221" s="179"/>
      <c r="C221" s="179"/>
      <c r="D221" s="213"/>
      <c r="E221" s="214"/>
      <c r="F221" s="214"/>
      <c r="G221" s="214"/>
      <c r="H221" s="214"/>
      <c r="I221" s="179"/>
      <c r="J221" s="215"/>
      <c r="K221" s="216"/>
      <c r="L221" s="216"/>
      <c r="M221" s="216"/>
      <c r="N221" s="190"/>
      <c r="O221" s="190"/>
      <c r="P221" s="190"/>
      <c r="Q221" s="190"/>
      <c r="R221" s="190"/>
    </row>
    <row r="222" spans="1:18" s="217" customFormat="1" ht="45.75" customHeight="1" x14ac:dyDescent="0.2">
      <c r="A222" s="179"/>
      <c r="B222" s="179"/>
      <c r="C222" s="179"/>
      <c r="D222" s="213"/>
      <c r="E222" s="214"/>
      <c r="F222" s="214"/>
      <c r="G222" s="214"/>
      <c r="H222" s="214"/>
      <c r="I222" s="179"/>
      <c r="J222" s="215"/>
      <c r="K222" s="216"/>
      <c r="L222" s="216"/>
      <c r="M222" s="216"/>
      <c r="N222" s="190"/>
      <c r="O222" s="190"/>
      <c r="P222" s="190"/>
      <c r="Q222" s="190"/>
      <c r="R222" s="190"/>
    </row>
    <row r="223" spans="1:18" s="217" customFormat="1" ht="45.75" customHeight="1" x14ac:dyDescent="0.2">
      <c r="A223" s="179"/>
      <c r="B223" s="179"/>
      <c r="C223" s="179"/>
      <c r="D223" s="213"/>
      <c r="E223" s="214"/>
      <c r="F223" s="214"/>
      <c r="G223" s="214"/>
      <c r="H223" s="214"/>
      <c r="I223" s="179"/>
      <c r="J223" s="215"/>
      <c r="K223" s="216"/>
      <c r="L223" s="216"/>
      <c r="M223" s="216"/>
      <c r="N223" s="190"/>
      <c r="O223" s="190"/>
      <c r="P223" s="190"/>
      <c r="Q223" s="190"/>
      <c r="R223" s="190"/>
    </row>
    <row r="224" spans="1:18" s="217" customFormat="1" ht="45.75" customHeight="1" x14ac:dyDescent="0.2">
      <c r="A224" s="179"/>
      <c r="B224" s="179"/>
      <c r="C224" s="179"/>
      <c r="D224" s="213"/>
      <c r="E224" s="214"/>
      <c r="F224" s="214"/>
      <c r="G224" s="214"/>
      <c r="H224" s="214"/>
      <c r="I224" s="179"/>
      <c r="J224" s="215"/>
      <c r="K224" s="216"/>
      <c r="L224" s="216"/>
      <c r="M224" s="216"/>
      <c r="N224" s="190"/>
      <c r="O224" s="190"/>
      <c r="P224" s="190"/>
      <c r="Q224" s="190"/>
      <c r="R224" s="190"/>
    </row>
    <row r="225" spans="1:18" s="217" customFormat="1" ht="45.75" customHeight="1" x14ac:dyDescent="0.2">
      <c r="A225" s="179"/>
      <c r="B225" s="179"/>
      <c r="C225" s="179"/>
      <c r="D225" s="213"/>
      <c r="E225" s="214"/>
      <c r="F225" s="214"/>
      <c r="G225" s="214"/>
      <c r="H225" s="214"/>
      <c r="I225" s="179"/>
      <c r="J225" s="215"/>
      <c r="K225" s="216"/>
      <c r="L225" s="216"/>
      <c r="M225" s="216"/>
      <c r="N225" s="190"/>
      <c r="O225" s="190"/>
      <c r="P225" s="190"/>
      <c r="Q225" s="190"/>
      <c r="R225" s="190"/>
    </row>
    <row r="226" spans="1:18" s="217" customFormat="1" ht="45.75" customHeight="1" x14ac:dyDescent="0.2">
      <c r="A226" s="179"/>
      <c r="B226" s="179"/>
      <c r="C226" s="179"/>
      <c r="D226" s="213"/>
      <c r="E226" s="214"/>
      <c r="F226" s="214"/>
      <c r="G226" s="214"/>
      <c r="H226" s="214"/>
      <c r="I226" s="179"/>
      <c r="J226" s="215"/>
      <c r="K226" s="216"/>
      <c r="L226" s="216"/>
      <c r="M226" s="216"/>
      <c r="N226" s="190"/>
      <c r="O226" s="190"/>
      <c r="P226" s="190"/>
      <c r="Q226" s="190"/>
      <c r="R226" s="190"/>
    </row>
    <row r="227" spans="1:18" s="217" customFormat="1" ht="45.75" customHeight="1" x14ac:dyDescent="0.2">
      <c r="A227" s="179"/>
      <c r="B227" s="179"/>
      <c r="C227" s="179"/>
      <c r="D227" s="213"/>
      <c r="E227" s="214"/>
      <c r="F227" s="214"/>
      <c r="G227" s="214"/>
      <c r="H227" s="214"/>
      <c r="I227" s="179"/>
      <c r="J227" s="215"/>
      <c r="K227" s="216"/>
      <c r="L227" s="216"/>
      <c r="M227" s="216"/>
      <c r="N227" s="190"/>
      <c r="O227" s="190"/>
      <c r="P227" s="190"/>
      <c r="Q227" s="190"/>
      <c r="R227" s="190"/>
    </row>
    <row r="228" spans="1:18" s="217" customFormat="1" ht="45.75" customHeight="1" x14ac:dyDescent="0.2">
      <c r="A228" s="179"/>
      <c r="B228" s="179"/>
      <c r="C228" s="179"/>
      <c r="D228" s="213"/>
      <c r="E228" s="214"/>
      <c r="F228" s="214"/>
      <c r="G228" s="214"/>
      <c r="H228" s="214"/>
      <c r="I228" s="179"/>
      <c r="J228" s="215"/>
      <c r="K228" s="216"/>
      <c r="L228" s="216"/>
      <c r="M228" s="216"/>
      <c r="N228" s="190"/>
      <c r="O228" s="190"/>
      <c r="P228" s="190"/>
      <c r="Q228" s="190"/>
      <c r="R228" s="190"/>
    </row>
    <row r="229" spans="1:18" s="217" customFormat="1" ht="45.75" customHeight="1" x14ac:dyDescent="0.2">
      <c r="A229" s="179"/>
      <c r="B229" s="179"/>
      <c r="C229" s="179"/>
      <c r="D229" s="213"/>
      <c r="E229" s="214"/>
      <c r="F229" s="214"/>
      <c r="G229" s="214"/>
      <c r="H229" s="214"/>
      <c r="I229" s="179"/>
      <c r="J229" s="215"/>
      <c r="K229" s="216"/>
      <c r="L229" s="216"/>
      <c r="M229" s="216"/>
      <c r="N229" s="190"/>
      <c r="O229" s="190"/>
      <c r="P229" s="190"/>
      <c r="Q229" s="190"/>
      <c r="R229" s="190"/>
    </row>
    <row r="230" spans="1:18" s="217" customFormat="1" ht="45.75" customHeight="1" x14ac:dyDescent="0.2">
      <c r="A230" s="179"/>
      <c r="B230" s="179"/>
      <c r="C230" s="179"/>
      <c r="D230" s="213"/>
      <c r="E230" s="214"/>
      <c r="F230" s="214"/>
      <c r="G230" s="214"/>
      <c r="H230" s="214"/>
      <c r="I230" s="179"/>
      <c r="J230" s="215"/>
      <c r="K230" s="216"/>
      <c r="L230" s="216"/>
      <c r="M230" s="216"/>
      <c r="N230" s="190"/>
      <c r="O230" s="190"/>
      <c r="P230" s="190"/>
      <c r="Q230" s="190"/>
      <c r="R230" s="190"/>
    </row>
    <row r="231" spans="1:18" s="217" customFormat="1" ht="45.75" customHeight="1" x14ac:dyDescent="0.2">
      <c r="A231" s="179"/>
      <c r="B231" s="179"/>
      <c r="C231" s="179"/>
      <c r="D231" s="213"/>
      <c r="E231" s="214"/>
      <c r="F231" s="214"/>
      <c r="G231" s="214"/>
      <c r="H231" s="214"/>
      <c r="I231" s="179"/>
      <c r="J231" s="215"/>
      <c r="K231" s="216"/>
      <c r="L231" s="216"/>
      <c r="M231" s="216"/>
      <c r="N231" s="190"/>
      <c r="O231" s="190"/>
      <c r="P231" s="190"/>
      <c r="Q231" s="190"/>
      <c r="R231" s="190"/>
    </row>
    <row r="232" spans="1:18" s="217" customFormat="1" ht="45.75" customHeight="1" x14ac:dyDescent="0.2">
      <c r="A232" s="179"/>
      <c r="B232" s="179"/>
      <c r="C232" s="179"/>
      <c r="D232" s="213"/>
      <c r="E232" s="214"/>
      <c r="F232" s="214"/>
      <c r="G232" s="214"/>
      <c r="H232" s="214"/>
      <c r="I232" s="179"/>
      <c r="J232" s="215"/>
      <c r="K232" s="216"/>
      <c r="L232" s="216"/>
      <c r="M232" s="216"/>
      <c r="N232" s="190"/>
      <c r="O232" s="190"/>
      <c r="P232" s="190"/>
      <c r="Q232" s="190"/>
      <c r="R232" s="190"/>
    </row>
    <row r="233" spans="1:18" s="217" customFormat="1" ht="45.75" customHeight="1" x14ac:dyDescent="0.2">
      <c r="A233" s="179"/>
      <c r="B233" s="179"/>
      <c r="C233" s="179"/>
      <c r="D233" s="213"/>
      <c r="E233" s="214"/>
      <c r="F233" s="214"/>
      <c r="G233" s="214"/>
      <c r="H233" s="214"/>
      <c r="I233" s="179"/>
      <c r="J233" s="215"/>
      <c r="K233" s="216"/>
      <c r="L233" s="216"/>
      <c r="M233" s="216"/>
      <c r="N233" s="190"/>
      <c r="O233" s="190"/>
      <c r="P233" s="190"/>
      <c r="Q233" s="190"/>
      <c r="R233" s="190"/>
    </row>
    <row r="234" spans="1:18" s="217" customFormat="1" ht="45.75" customHeight="1" x14ac:dyDescent="0.2">
      <c r="A234" s="179"/>
      <c r="B234" s="179"/>
      <c r="C234" s="179"/>
      <c r="D234" s="213"/>
      <c r="E234" s="214"/>
      <c r="F234" s="214"/>
      <c r="G234" s="214"/>
      <c r="H234" s="214"/>
      <c r="I234" s="179"/>
      <c r="J234" s="215"/>
      <c r="K234" s="216"/>
      <c r="L234" s="216"/>
      <c r="M234" s="216"/>
      <c r="N234" s="190"/>
      <c r="O234" s="190"/>
      <c r="P234" s="190"/>
      <c r="Q234" s="190"/>
      <c r="R234" s="190"/>
    </row>
    <row r="235" spans="1:18" s="217" customFormat="1" ht="45.75" customHeight="1" x14ac:dyDescent="0.2">
      <c r="A235" s="179"/>
      <c r="B235" s="179"/>
      <c r="C235" s="179"/>
      <c r="D235" s="213"/>
      <c r="E235" s="214"/>
      <c r="F235" s="214"/>
      <c r="G235" s="214"/>
      <c r="H235" s="214"/>
      <c r="I235" s="179"/>
      <c r="J235" s="215"/>
      <c r="K235" s="216"/>
      <c r="L235" s="216"/>
      <c r="M235" s="216"/>
      <c r="N235" s="190"/>
      <c r="O235" s="190"/>
      <c r="P235" s="190"/>
      <c r="Q235" s="190"/>
      <c r="R235" s="190"/>
    </row>
    <row r="236" spans="1:18" s="217" customFormat="1" ht="45.75" customHeight="1" x14ac:dyDescent="0.2">
      <c r="A236" s="179"/>
      <c r="B236" s="179"/>
      <c r="C236" s="179"/>
      <c r="D236" s="213"/>
      <c r="E236" s="214"/>
      <c r="F236" s="214"/>
      <c r="G236" s="214"/>
      <c r="H236" s="214"/>
      <c r="I236" s="179"/>
      <c r="J236" s="215"/>
      <c r="K236" s="216"/>
      <c r="L236" s="216"/>
      <c r="M236" s="216"/>
      <c r="N236" s="190"/>
      <c r="O236" s="190"/>
      <c r="P236" s="190"/>
      <c r="Q236" s="190"/>
      <c r="R236" s="190"/>
    </row>
    <row r="237" spans="1:18" s="217" customFormat="1" ht="45.75" customHeight="1" x14ac:dyDescent="0.2">
      <c r="A237" s="179"/>
      <c r="B237" s="179"/>
      <c r="C237" s="179"/>
      <c r="D237" s="213"/>
      <c r="E237" s="214"/>
      <c r="F237" s="214"/>
      <c r="G237" s="214"/>
      <c r="H237" s="214"/>
      <c r="I237" s="179"/>
      <c r="J237" s="215"/>
      <c r="K237" s="216"/>
      <c r="L237" s="216"/>
      <c r="M237" s="216"/>
      <c r="N237" s="190"/>
      <c r="O237" s="190"/>
      <c r="P237" s="190"/>
      <c r="Q237" s="190"/>
      <c r="R237" s="190"/>
    </row>
    <row r="238" spans="1:18" s="217" customFormat="1" ht="45.75" customHeight="1" x14ac:dyDescent="0.2">
      <c r="A238" s="179"/>
      <c r="B238" s="179"/>
      <c r="C238" s="179"/>
      <c r="D238" s="213"/>
      <c r="E238" s="214"/>
      <c r="F238" s="214"/>
      <c r="G238" s="214"/>
      <c r="H238" s="214"/>
      <c r="I238" s="179"/>
      <c r="J238" s="215"/>
      <c r="K238" s="216"/>
      <c r="L238" s="216"/>
      <c r="M238" s="216"/>
      <c r="N238" s="190"/>
      <c r="O238" s="190"/>
      <c r="P238" s="190"/>
      <c r="Q238" s="190"/>
      <c r="R238" s="190"/>
    </row>
    <row r="239" spans="1:18" s="217" customFormat="1" ht="45.75" customHeight="1" x14ac:dyDescent="0.2">
      <c r="A239" s="179"/>
      <c r="B239" s="179"/>
      <c r="C239" s="179"/>
      <c r="D239" s="213"/>
      <c r="E239" s="214"/>
      <c r="F239" s="214"/>
      <c r="G239" s="214"/>
      <c r="H239" s="214"/>
      <c r="I239" s="179"/>
      <c r="J239" s="215"/>
      <c r="K239" s="216"/>
      <c r="L239" s="216"/>
      <c r="M239" s="216"/>
      <c r="N239" s="190"/>
      <c r="O239" s="190"/>
      <c r="P239" s="190"/>
      <c r="Q239" s="190"/>
      <c r="R239" s="190"/>
    </row>
    <row r="240" spans="1:18" s="217" customFormat="1" ht="45.75" customHeight="1" x14ac:dyDescent="0.2">
      <c r="A240" s="179"/>
      <c r="B240" s="179"/>
      <c r="C240" s="179"/>
      <c r="D240" s="213"/>
      <c r="E240" s="214"/>
      <c r="F240" s="214"/>
      <c r="G240" s="214"/>
      <c r="H240" s="214"/>
      <c r="I240" s="179"/>
      <c r="J240" s="215"/>
      <c r="K240" s="216"/>
      <c r="L240" s="216"/>
      <c r="M240" s="216"/>
      <c r="N240" s="190"/>
      <c r="O240" s="190"/>
      <c r="P240" s="190"/>
      <c r="Q240" s="190"/>
      <c r="R240" s="190"/>
    </row>
    <row r="241" spans="1:18" s="217" customFormat="1" ht="45.75" customHeight="1" x14ac:dyDescent="0.2">
      <c r="A241" s="179"/>
      <c r="B241" s="179"/>
      <c r="C241" s="179"/>
      <c r="D241" s="213"/>
      <c r="E241" s="214"/>
      <c r="F241" s="214"/>
      <c r="G241" s="214"/>
      <c r="H241" s="214"/>
      <c r="I241" s="179"/>
      <c r="J241" s="215"/>
      <c r="K241" s="216"/>
      <c r="L241" s="216"/>
      <c r="M241" s="216"/>
      <c r="N241" s="190"/>
      <c r="O241" s="190"/>
      <c r="P241" s="190"/>
      <c r="Q241" s="190"/>
      <c r="R241" s="190"/>
    </row>
    <row r="242" spans="1:18" s="217" customFormat="1" ht="45.75" customHeight="1" x14ac:dyDescent="0.2">
      <c r="A242" s="179"/>
      <c r="B242" s="179"/>
      <c r="C242" s="179"/>
      <c r="D242" s="213"/>
      <c r="E242" s="214"/>
      <c r="F242" s="214"/>
      <c r="G242" s="214"/>
      <c r="H242" s="214"/>
      <c r="I242" s="179"/>
      <c r="J242" s="215"/>
      <c r="K242" s="216"/>
      <c r="L242" s="216"/>
      <c r="M242" s="216"/>
      <c r="N242" s="190"/>
      <c r="O242" s="190"/>
      <c r="P242" s="190"/>
      <c r="Q242" s="190"/>
      <c r="R242" s="190"/>
    </row>
    <row r="243" spans="1:18" s="217" customFormat="1" ht="45.75" customHeight="1" x14ac:dyDescent="0.2">
      <c r="A243" s="179"/>
      <c r="B243" s="179"/>
      <c r="C243" s="179"/>
      <c r="D243" s="213"/>
      <c r="E243" s="214"/>
      <c r="F243" s="214"/>
      <c r="G243" s="214"/>
      <c r="H243" s="214"/>
      <c r="I243" s="179"/>
      <c r="J243" s="215"/>
      <c r="K243" s="216"/>
      <c r="L243" s="216"/>
      <c r="M243" s="216"/>
      <c r="N243" s="190"/>
      <c r="O243" s="190"/>
      <c r="P243" s="190"/>
      <c r="Q243" s="190"/>
      <c r="R243" s="190"/>
    </row>
    <row r="244" spans="1:18" s="217" customFormat="1" ht="45.75" customHeight="1" x14ac:dyDescent="0.2">
      <c r="A244" s="179"/>
      <c r="B244" s="179"/>
      <c r="C244" s="179"/>
      <c r="D244" s="213"/>
      <c r="E244" s="214"/>
      <c r="F244" s="214"/>
      <c r="G244" s="214"/>
      <c r="H244" s="214"/>
      <c r="I244" s="179"/>
      <c r="J244" s="215"/>
      <c r="K244" s="216"/>
      <c r="L244" s="216"/>
      <c r="M244" s="216"/>
      <c r="N244" s="190"/>
      <c r="O244" s="190"/>
      <c r="P244" s="190"/>
      <c r="Q244" s="190"/>
      <c r="R244" s="190"/>
    </row>
    <row r="245" spans="1:18" s="217" customFormat="1" ht="45.75" customHeight="1" x14ac:dyDescent="0.2">
      <c r="A245" s="179"/>
      <c r="B245" s="179"/>
      <c r="C245" s="179"/>
      <c r="D245" s="213"/>
      <c r="E245" s="214"/>
      <c r="F245" s="214"/>
      <c r="G245" s="214"/>
      <c r="H245" s="214"/>
      <c r="I245" s="179"/>
      <c r="J245" s="215"/>
      <c r="K245" s="216"/>
      <c r="L245" s="216"/>
      <c r="M245" s="216"/>
      <c r="N245" s="190"/>
      <c r="O245" s="190"/>
      <c r="P245" s="190"/>
      <c r="Q245" s="190"/>
      <c r="R245" s="190"/>
    </row>
    <row r="246" spans="1:18" s="217" customFormat="1" ht="45.75" customHeight="1" x14ac:dyDescent="0.2">
      <c r="A246" s="179"/>
      <c r="B246" s="179"/>
      <c r="C246" s="179"/>
      <c r="D246" s="213"/>
      <c r="E246" s="214"/>
      <c r="F246" s="214"/>
      <c r="G246" s="214"/>
      <c r="H246" s="214"/>
      <c r="I246" s="179"/>
      <c r="J246" s="215"/>
      <c r="K246" s="216"/>
      <c r="L246" s="216"/>
      <c r="M246" s="216"/>
      <c r="N246" s="190"/>
      <c r="O246" s="190"/>
      <c r="P246" s="190"/>
      <c r="Q246" s="190"/>
      <c r="R246" s="190"/>
    </row>
    <row r="247" spans="1:18" s="217" customFormat="1" ht="45.75" customHeight="1" x14ac:dyDescent="0.2">
      <c r="A247" s="179"/>
      <c r="B247" s="179"/>
      <c r="C247" s="179"/>
      <c r="D247" s="213"/>
      <c r="E247" s="214"/>
      <c r="F247" s="214"/>
      <c r="G247" s="214"/>
      <c r="H247" s="214"/>
      <c r="I247" s="179"/>
      <c r="J247" s="215"/>
      <c r="K247" s="216"/>
      <c r="L247" s="216"/>
      <c r="M247" s="216"/>
      <c r="N247" s="190"/>
      <c r="O247" s="190"/>
      <c r="P247" s="190"/>
      <c r="Q247" s="190"/>
      <c r="R247" s="190"/>
    </row>
    <row r="248" spans="1:18" s="217" customFormat="1" ht="45.75" customHeight="1" x14ac:dyDescent="0.2">
      <c r="A248" s="179"/>
      <c r="B248" s="179"/>
      <c r="C248" s="179"/>
      <c r="D248" s="213"/>
      <c r="E248" s="214"/>
      <c r="F248" s="214"/>
      <c r="G248" s="214"/>
      <c r="H248" s="214"/>
      <c r="I248" s="179"/>
      <c r="J248" s="215"/>
      <c r="K248" s="216"/>
      <c r="L248" s="216"/>
      <c r="M248" s="216"/>
      <c r="N248" s="190"/>
      <c r="O248" s="190"/>
      <c r="P248" s="190"/>
      <c r="Q248" s="190"/>
      <c r="R248" s="190"/>
    </row>
    <row r="249" spans="1:18" s="217" customFormat="1" ht="45.75" customHeight="1" x14ac:dyDescent="0.2">
      <c r="A249" s="179"/>
      <c r="B249" s="179"/>
      <c r="C249" s="179"/>
      <c r="D249" s="213"/>
      <c r="E249" s="214"/>
      <c r="F249" s="214"/>
      <c r="G249" s="214"/>
      <c r="H249" s="214"/>
      <c r="I249" s="179"/>
      <c r="J249" s="215"/>
      <c r="K249" s="216"/>
      <c r="L249" s="216"/>
      <c r="M249" s="216"/>
      <c r="N249" s="190"/>
      <c r="O249" s="190"/>
      <c r="P249" s="190"/>
      <c r="Q249" s="190"/>
      <c r="R249" s="190"/>
    </row>
    <row r="250" spans="1:18" x14ac:dyDescent="0.2">
      <c r="H250" s="214"/>
    </row>
  </sheetData>
  <autoFilter ref="A2:P162" xr:uid="{00000000-0009-0000-0000-00000C000000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5" stopIfTrue="1">
      <formula>N4&lt;$L4</formula>
    </cfRule>
    <cfRule type="expression" dxfId="143" priority="16" stopIfTrue="1">
      <formula>N4&gt;$M4</formula>
    </cfRule>
    <cfRule type="expression" dxfId="142" priority="13" stopIfTrue="1">
      <formula>N4&gt;$M4*1.5</formula>
    </cfRule>
    <cfRule type="expression" dxfId="141" priority="14" stopIfTrue="1">
      <formula>N4*1.5&lt;$L4</formula>
    </cfRule>
  </conditionalFormatting>
  <conditionalFormatting sqref="N217:R226">
    <cfRule type="expression" dxfId="140" priority="11" stopIfTrue="1">
      <formula>N217&lt;$L217</formula>
    </cfRule>
    <cfRule type="expression" dxfId="139" priority="12" stopIfTrue="1">
      <formula>N217&gt;$M217</formula>
    </cfRule>
    <cfRule type="expression" dxfId="138" priority="9" stopIfTrue="1">
      <formula>N217&gt;$M217*1.5</formula>
    </cfRule>
    <cfRule type="expression" dxfId="137" priority="10" stopIfTrue="1">
      <formula>N217*1.5&lt;$L217</formula>
    </cfRule>
  </conditionalFormatting>
  <conditionalFormatting sqref="N227:R239">
    <cfRule type="expression" dxfId="136" priority="7" stopIfTrue="1">
      <formula>N227&lt;$L227</formula>
    </cfRule>
    <cfRule type="expression" dxfId="135" priority="8" stopIfTrue="1">
      <formula>N227&gt;$M227</formula>
    </cfRule>
    <cfRule type="expression" dxfId="134" priority="5" stopIfTrue="1">
      <formula>N227&gt;$M227*1.5</formula>
    </cfRule>
    <cfRule type="expression" dxfId="133" priority="6" stopIfTrue="1">
      <formula>N227*1.5&lt;$L227</formula>
    </cfRule>
  </conditionalFormatting>
  <conditionalFormatting sqref="N247:R249">
    <cfRule type="expression" dxfId="132" priority="3" stopIfTrue="1">
      <formula>N247&lt;$L247</formula>
    </cfRule>
    <cfRule type="expression" dxfId="131" priority="4" stopIfTrue="1">
      <formula>N247&gt;$M247</formula>
    </cfRule>
    <cfRule type="expression" dxfId="130" priority="1" stopIfTrue="1">
      <formula>N247&gt;$M247*1.5</formula>
    </cfRule>
    <cfRule type="expression" dxfId="129" priority="2" stopIfTrue="1">
      <formula>N247*1.5&lt;$L247</formula>
    </cfRule>
  </conditionalFormatting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8" hidden="1" customWidth="1"/>
    <col min="2" max="2" width="6.875" style="238" hidden="1" customWidth="1"/>
    <col min="3" max="3" width="11.25" style="238" bestFit="1" customWidth="1"/>
    <col min="4" max="4" width="12.125" style="151" customWidth="1"/>
    <col min="5" max="16" width="11.25" style="223" hidden="1" customWidth="1"/>
    <col min="17" max="18" width="11.25" style="223" customWidth="1"/>
    <col min="24" max="24" width="12.125" style="241" customWidth="1"/>
  </cols>
  <sheetData>
    <row r="1" spans="1:26" x14ac:dyDescent="0.2">
      <c r="C1" s="241" t="s">
        <v>84</v>
      </c>
      <c r="D1" s="151" t="s">
        <v>765</v>
      </c>
      <c r="E1" s="258"/>
      <c r="F1" s="258"/>
      <c r="Q1" s="223" t="s">
        <v>86</v>
      </c>
      <c r="R1" s="223">
        <f>B3</f>
        <v>0</v>
      </c>
      <c r="S1" s="223" t="s">
        <v>621</v>
      </c>
      <c r="T1" s="223">
        <f>A3</f>
        <v>0</v>
      </c>
      <c r="Z1" s="66" t="s">
        <v>89</v>
      </c>
    </row>
    <row r="2" spans="1:26" ht="60" customHeight="1" x14ac:dyDescent="0.2">
      <c r="A2" s="5" t="s">
        <v>91</v>
      </c>
      <c r="B2" s="5" t="s">
        <v>92</v>
      </c>
      <c r="C2" s="5" t="s">
        <v>766</v>
      </c>
      <c r="D2" s="152" t="s">
        <v>125</v>
      </c>
      <c r="E2" s="4" t="s">
        <v>729</v>
      </c>
      <c r="F2" s="4" t="s">
        <v>730</v>
      </c>
      <c r="G2" s="4" t="s">
        <v>731</v>
      </c>
      <c r="H2" s="4" t="s">
        <v>666</v>
      </c>
      <c r="I2" s="4" t="s">
        <v>667</v>
      </c>
      <c r="J2" s="4" t="s">
        <v>668</v>
      </c>
      <c r="K2" s="4" t="s">
        <v>669</v>
      </c>
      <c r="L2" s="4" t="s">
        <v>670</v>
      </c>
      <c r="M2" s="4" t="s">
        <v>671</v>
      </c>
      <c r="N2" s="4" t="s">
        <v>672</v>
      </c>
      <c r="O2" s="4" t="s">
        <v>673</v>
      </c>
      <c r="P2" s="4" t="s">
        <v>674</v>
      </c>
      <c r="Q2" s="4" t="s">
        <v>154</v>
      </c>
      <c r="R2" s="4" t="s">
        <v>732</v>
      </c>
      <c r="S2" s="4" t="s">
        <v>132</v>
      </c>
      <c r="T2" s="4" t="s">
        <v>133</v>
      </c>
      <c r="U2" s="4" t="s">
        <v>134</v>
      </c>
      <c r="V2" s="4" t="s">
        <v>135</v>
      </c>
      <c r="W2" s="4" t="s">
        <v>159</v>
      </c>
      <c r="X2" s="141" t="s">
        <v>71</v>
      </c>
      <c r="Y2" s="4" t="s">
        <v>161</v>
      </c>
    </row>
    <row r="3" spans="1:26" x14ac:dyDescent="0.2">
      <c r="D3" s="158"/>
      <c r="Y3" s="156"/>
    </row>
    <row r="4" spans="1:26" x14ac:dyDescent="0.2">
      <c r="D4" s="158"/>
      <c r="Y4" s="156"/>
    </row>
    <row r="5" spans="1:26" x14ac:dyDescent="0.2">
      <c r="D5" s="158"/>
      <c r="Y5" s="156"/>
    </row>
    <row r="6" spans="1:26" x14ac:dyDescent="0.2">
      <c r="D6" s="158"/>
      <c r="Y6" s="156"/>
    </row>
    <row r="7" spans="1:26" x14ac:dyDescent="0.2">
      <c r="D7" s="158"/>
      <c r="Y7" s="156"/>
    </row>
    <row r="8" spans="1:26" x14ac:dyDescent="0.2">
      <c r="D8" s="158"/>
      <c r="Y8" s="156"/>
    </row>
    <row r="9" spans="1:26" x14ac:dyDescent="0.2">
      <c r="D9" s="158"/>
      <c r="Y9" s="156"/>
    </row>
    <row r="10" spans="1:26" x14ac:dyDescent="0.2">
      <c r="D10" s="158"/>
      <c r="Y10" s="156"/>
    </row>
    <row r="11" spans="1:26" x14ac:dyDescent="0.2">
      <c r="D11" s="158"/>
      <c r="Y11" s="156"/>
    </row>
    <row r="12" spans="1:26" x14ac:dyDescent="0.2">
      <c r="D12" s="158"/>
      <c r="Y12" s="156"/>
    </row>
    <row r="13" spans="1:26" x14ac:dyDescent="0.2">
      <c r="D13" s="158"/>
      <c r="Y13" s="156"/>
    </row>
    <row r="14" spans="1:26" x14ac:dyDescent="0.2">
      <c r="D14" s="158"/>
      <c r="Y14" s="156"/>
    </row>
    <row r="15" spans="1:26" x14ac:dyDescent="0.2">
      <c r="D15" s="158"/>
      <c r="Y15" s="156"/>
    </row>
    <row r="16" spans="1:26" x14ac:dyDescent="0.2">
      <c r="D16" s="158"/>
      <c r="Y16" s="156"/>
    </row>
    <row r="17" spans="4:25" x14ac:dyDescent="0.2">
      <c r="D17" s="158"/>
      <c r="Y17" s="156"/>
    </row>
    <row r="18" spans="4:25" x14ac:dyDescent="0.2">
      <c r="D18" s="158"/>
      <c r="Y18" s="156"/>
    </row>
    <row r="19" spans="4:25" x14ac:dyDescent="0.2">
      <c r="D19" s="158"/>
      <c r="Y19" s="156"/>
    </row>
    <row r="20" spans="4:25" x14ac:dyDescent="0.2">
      <c r="D20" s="158"/>
      <c r="Y20" s="156"/>
    </row>
    <row r="21" spans="4:25" x14ac:dyDescent="0.2">
      <c r="D21" s="158"/>
      <c r="Y21" s="156"/>
    </row>
    <row r="22" spans="4:25" x14ac:dyDescent="0.2">
      <c r="D22" s="158"/>
      <c r="Y22" s="156"/>
    </row>
    <row r="23" spans="4:25" x14ac:dyDescent="0.2">
      <c r="D23" s="158"/>
      <c r="Y23" s="156"/>
    </row>
    <row r="24" spans="4:25" x14ac:dyDescent="0.2">
      <c r="D24" s="158"/>
      <c r="Y24" s="156"/>
    </row>
    <row r="25" spans="4:25" x14ac:dyDescent="0.2">
      <c r="D25" s="158"/>
      <c r="Y25" s="156"/>
    </row>
    <row r="26" spans="4:25" x14ac:dyDescent="0.2">
      <c r="D26" s="158"/>
      <c r="Y26" s="156"/>
    </row>
    <row r="27" spans="4:25" x14ac:dyDescent="0.2">
      <c r="D27" s="158"/>
      <c r="Y27" s="156"/>
    </row>
    <row r="28" spans="4:25" x14ac:dyDescent="0.2">
      <c r="D28" s="158"/>
      <c r="Y28" s="156"/>
    </row>
    <row r="29" spans="4:25" x14ac:dyDescent="0.2">
      <c r="D29" s="158"/>
      <c r="Y29" s="156"/>
    </row>
    <row r="30" spans="4:25" x14ac:dyDescent="0.2">
      <c r="D30" s="158"/>
      <c r="Y30" s="156"/>
    </row>
    <row r="31" spans="4:25" x14ac:dyDescent="0.2">
      <c r="D31" s="158"/>
      <c r="Y31" s="156"/>
    </row>
    <row r="32" spans="4:25" x14ac:dyDescent="0.2">
      <c r="D32" s="158"/>
      <c r="Y32" s="156"/>
    </row>
    <row r="33" spans="4:25" x14ac:dyDescent="0.2">
      <c r="D33" s="158"/>
      <c r="Y33" s="156"/>
    </row>
    <row r="34" spans="4:25" x14ac:dyDescent="0.2">
      <c r="D34" s="158"/>
      <c r="Y34" s="156"/>
    </row>
    <row r="35" spans="4:25" x14ac:dyDescent="0.2">
      <c r="D35" s="158"/>
      <c r="Y35" s="156"/>
    </row>
    <row r="36" spans="4:25" x14ac:dyDescent="0.2">
      <c r="D36" s="158"/>
      <c r="Y36" s="156"/>
    </row>
    <row r="37" spans="4:25" x14ac:dyDescent="0.2">
      <c r="D37" s="158"/>
      <c r="Y37" s="156"/>
    </row>
    <row r="38" spans="4:25" x14ac:dyDescent="0.2">
      <c r="D38" s="158"/>
      <c r="Y38" s="156"/>
    </row>
    <row r="39" spans="4:25" x14ac:dyDescent="0.2">
      <c r="D39" s="158"/>
      <c r="Y39" s="156"/>
    </row>
    <row r="40" spans="4:25" x14ac:dyDescent="0.2">
      <c r="D40" s="158"/>
      <c r="Y40" s="156"/>
    </row>
    <row r="41" spans="4:25" x14ac:dyDescent="0.2">
      <c r="D41" s="158"/>
      <c r="Y41" s="156"/>
    </row>
    <row r="42" spans="4:25" x14ac:dyDescent="0.2">
      <c r="D42" s="158"/>
      <c r="Y42" s="156"/>
    </row>
    <row r="43" spans="4:25" x14ac:dyDescent="0.2">
      <c r="D43" s="158"/>
      <c r="Y43" s="156"/>
    </row>
    <row r="44" spans="4:25" x14ac:dyDescent="0.2">
      <c r="D44" s="158"/>
      <c r="Y44" s="156"/>
    </row>
    <row r="45" spans="4:25" x14ac:dyDescent="0.2">
      <c r="D45" s="158"/>
      <c r="Y45" s="156"/>
    </row>
    <row r="46" spans="4:25" x14ac:dyDescent="0.2">
      <c r="D46" s="158"/>
      <c r="Y46" s="156"/>
    </row>
    <row r="47" spans="4:25" x14ac:dyDescent="0.2">
      <c r="D47" s="158"/>
      <c r="Y47" s="156"/>
    </row>
    <row r="48" spans="4:25" x14ac:dyDescent="0.2">
      <c r="D48" s="158"/>
      <c r="Y48" s="156"/>
    </row>
    <row r="49" spans="4:25" x14ac:dyDescent="0.2">
      <c r="D49" s="158"/>
      <c r="Y49" s="156"/>
    </row>
    <row r="50" spans="4:25" x14ac:dyDescent="0.2">
      <c r="D50" s="158"/>
      <c r="Y50" s="156"/>
    </row>
    <row r="51" spans="4:25" x14ac:dyDescent="0.2">
      <c r="D51" s="158"/>
      <c r="Y51" s="156"/>
    </row>
    <row r="52" spans="4:25" x14ac:dyDescent="0.2">
      <c r="D52" s="158"/>
      <c r="Y52" s="156"/>
    </row>
    <row r="53" spans="4:25" x14ac:dyDescent="0.2">
      <c r="D53" s="158"/>
      <c r="Y53" s="156"/>
    </row>
    <row r="54" spans="4:25" x14ac:dyDescent="0.2">
      <c r="D54" s="158"/>
      <c r="Y54" s="156"/>
    </row>
    <row r="55" spans="4:25" x14ac:dyDescent="0.2">
      <c r="D55" s="158"/>
      <c r="Y55" s="156"/>
    </row>
    <row r="56" spans="4:25" x14ac:dyDescent="0.2">
      <c r="D56" s="158"/>
      <c r="Y56" s="156"/>
    </row>
    <row r="57" spans="4:25" x14ac:dyDescent="0.2">
      <c r="D57" s="158"/>
      <c r="Y57" s="156"/>
    </row>
    <row r="58" spans="4:25" x14ac:dyDescent="0.2">
      <c r="D58" s="158"/>
      <c r="Y58" s="156"/>
    </row>
    <row r="59" spans="4:25" x14ac:dyDescent="0.2">
      <c r="D59" s="158"/>
      <c r="Y59" s="156"/>
    </row>
    <row r="60" spans="4:25" x14ac:dyDescent="0.2">
      <c r="D60" s="158"/>
      <c r="Y60" s="156"/>
    </row>
    <row r="61" spans="4:25" x14ac:dyDescent="0.2">
      <c r="D61" s="158"/>
      <c r="Y61" s="156"/>
    </row>
    <row r="62" spans="4:25" x14ac:dyDescent="0.2">
      <c r="D62" s="158"/>
      <c r="Y62" s="156"/>
    </row>
    <row r="63" spans="4:25" x14ac:dyDescent="0.2">
      <c r="D63" s="158"/>
      <c r="Y63" s="156"/>
    </row>
    <row r="64" spans="4:25" x14ac:dyDescent="0.2">
      <c r="D64" s="158"/>
      <c r="Y64" s="156"/>
    </row>
    <row r="65" spans="4:25" x14ac:dyDescent="0.2">
      <c r="D65" s="158"/>
      <c r="Y65" s="156"/>
    </row>
    <row r="66" spans="4:25" x14ac:dyDescent="0.2">
      <c r="D66" s="158"/>
      <c r="Y66" s="156"/>
    </row>
    <row r="67" spans="4:25" x14ac:dyDescent="0.2">
      <c r="D67" s="158"/>
      <c r="Y67" s="156"/>
    </row>
    <row r="68" spans="4:25" x14ac:dyDescent="0.2">
      <c r="D68" s="158"/>
      <c r="Y68" s="156"/>
    </row>
    <row r="69" spans="4:25" x14ac:dyDescent="0.2">
      <c r="D69" s="158"/>
      <c r="Y69" s="156"/>
    </row>
    <row r="70" spans="4:25" x14ac:dyDescent="0.2">
      <c r="D70" s="158"/>
      <c r="Y70" s="156"/>
    </row>
    <row r="71" spans="4:25" x14ac:dyDescent="0.2">
      <c r="D71" s="158"/>
      <c r="Y71" s="156"/>
    </row>
    <row r="72" spans="4:25" x14ac:dyDescent="0.2">
      <c r="D72" s="158"/>
      <c r="Y72" s="156"/>
    </row>
    <row r="73" spans="4:25" x14ac:dyDescent="0.2">
      <c r="D73" s="158"/>
      <c r="Y73" s="156"/>
    </row>
    <row r="74" spans="4:25" x14ac:dyDescent="0.2">
      <c r="D74" s="158"/>
      <c r="Y74" s="156"/>
    </row>
    <row r="75" spans="4:25" x14ac:dyDescent="0.2">
      <c r="D75" s="158"/>
      <c r="Y75" s="156"/>
    </row>
    <row r="76" spans="4:25" x14ac:dyDescent="0.2">
      <c r="D76" s="158"/>
      <c r="Y76" s="156"/>
    </row>
    <row r="77" spans="4:25" x14ac:dyDescent="0.2">
      <c r="D77" s="158"/>
      <c r="Y77" s="156"/>
    </row>
    <row r="78" spans="4:25" x14ac:dyDescent="0.2">
      <c r="D78" s="158"/>
      <c r="Y78" s="156"/>
    </row>
    <row r="79" spans="4:25" x14ac:dyDescent="0.2">
      <c r="D79" s="158"/>
      <c r="Y79" s="156"/>
    </row>
    <row r="80" spans="4:25" x14ac:dyDescent="0.2">
      <c r="D80" s="158"/>
      <c r="Y80" s="156"/>
    </row>
    <row r="81" spans="4:25" x14ac:dyDescent="0.2">
      <c r="D81" s="158"/>
      <c r="Y81" s="156"/>
    </row>
    <row r="82" spans="4:25" x14ac:dyDescent="0.2">
      <c r="D82" s="158"/>
      <c r="Y82" s="156"/>
    </row>
    <row r="83" spans="4:25" x14ac:dyDescent="0.2">
      <c r="D83" s="158"/>
      <c r="Y83" s="156"/>
    </row>
    <row r="84" spans="4:25" x14ac:dyDescent="0.2">
      <c r="D84" s="22"/>
      <c r="Y84" s="156"/>
    </row>
    <row r="85" spans="4:25" x14ac:dyDescent="0.2">
      <c r="D85" s="22"/>
      <c r="Y85" s="156"/>
    </row>
    <row r="86" spans="4:25" x14ac:dyDescent="0.2">
      <c r="D86" s="22"/>
      <c r="Y86" s="156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00000000-0009-0000-0000-00000D000000}"/>
  <hyperlinks>
    <hyperlink ref="Z1" location="index!A1" display="العودة للفهرس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ColWidth="9.125" defaultRowHeight="14.25" x14ac:dyDescent="0.2"/>
  <cols>
    <col min="1" max="1" width="5" style="238" hidden="1" customWidth="1"/>
    <col min="2" max="2" width="11.25" style="238" bestFit="1" customWidth="1"/>
    <col min="3" max="3" width="12.125" style="151" hidden="1" customWidth="1"/>
    <col min="4" max="6" width="11.25" style="223" hidden="1" customWidth="1"/>
    <col min="7" max="17" width="11.25" style="223" customWidth="1"/>
    <col min="18" max="19" width="9.125" style="238" customWidth="1"/>
    <col min="20" max="16384" width="9.125" style="238"/>
  </cols>
  <sheetData>
    <row r="1" spans="1:24" x14ac:dyDescent="0.2">
      <c r="B1" s="241" t="s">
        <v>84</v>
      </c>
      <c r="C1" s="151" t="s">
        <v>767</v>
      </c>
      <c r="D1" s="258"/>
      <c r="E1" s="258"/>
      <c r="P1" s="223" t="s">
        <v>87</v>
      </c>
      <c r="Q1" s="223">
        <f>A3</f>
        <v>0</v>
      </c>
      <c r="X1" s="66" t="s">
        <v>89</v>
      </c>
    </row>
    <row r="2" spans="1:24" ht="60" customHeight="1" x14ac:dyDescent="0.2">
      <c r="A2" s="5" t="s">
        <v>91</v>
      </c>
      <c r="B2" s="5" t="s">
        <v>766</v>
      </c>
      <c r="C2" s="152" t="s">
        <v>125</v>
      </c>
      <c r="D2" s="4" t="s">
        <v>729</v>
      </c>
      <c r="E2" s="4" t="s">
        <v>730</v>
      </c>
      <c r="F2" s="4" t="s">
        <v>731</v>
      </c>
      <c r="G2" s="4" t="s">
        <v>666</v>
      </c>
      <c r="H2" s="4" t="s">
        <v>667</v>
      </c>
      <c r="I2" s="4" t="s">
        <v>668</v>
      </c>
      <c r="J2" s="4" t="s">
        <v>669</v>
      </c>
      <c r="K2" s="4" t="s">
        <v>670</v>
      </c>
      <c r="L2" s="4" t="s">
        <v>671</v>
      </c>
      <c r="M2" s="4" t="s">
        <v>672</v>
      </c>
      <c r="N2" s="4" t="s">
        <v>673</v>
      </c>
      <c r="O2" s="4" t="s">
        <v>674</v>
      </c>
      <c r="P2" s="4" t="s">
        <v>154</v>
      </c>
      <c r="Q2" s="4" t="s">
        <v>732</v>
      </c>
      <c r="R2" s="4" t="s">
        <v>132</v>
      </c>
      <c r="S2" s="4" t="s">
        <v>133</v>
      </c>
      <c r="T2" s="4" t="s">
        <v>134</v>
      </c>
      <c r="U2" s="4" t="s">
        <v>135</v>
      </c>
      <c r="V2" s="4" t="s">
        <v>159</v>
      </c>
      <c r="W2" s="4" t="s">
        <v>161</v>
      </c>
    </row>
    <row r="3" spans="1:24" x14ac:dyDescent="0.2">
      <c r="C3" s="158"/>
      <c r="W3" s="156" t="str">
        <f t="shared" ref="W3:W18" si="0">IFERROR(P3/Q3,"")</f>
        <v/>
      </c>
    </row>
    <row r="4" spans="1:24" x14ac:dyDescent="0.2">
      <c r="C4" s="158"/>
      <c r="W4" s="156" t="str">
        <f t="shared" si="0"/>
        <v/>
      </c>
    </row>
    <row r="5" spans="1:24" x14ac:dyDescent="0.2">
      <c r="C5" s="158"/>
      <c r="W5" s="156" t="str">
        <f t="shared" si="0"/>
        <v/>
      </c>
    </row>
    <row r="6" spans="1:24" x14ac:dyDescent="0.2">
      <c r="C6" s="158"/>
      <c r="W6" s="156" t="str">
        <f t="shared" si="0"/>
        <v/>
      </c>
    </row>
    <row r="7" spans="1:24" x14ac:dyDescent="0.2">
      <c r="C7" s="158"/>
      <c r="W7" s="156" t="str">
        <f t="shared" si="0"/>
        <v/>
      </c>
    </row>
    <row r="8" spans="1:24" x14ac:dyDescent="0.2">
      <c r="C8" s="158"/>
      <c r="W8" s="156" t="str">
        <f t="shared" si="0"/>
        <v/>
      </c>
    </row>
    <row r="9" spans="1:24" x14ac:dyDescent="0.2">
      <c r="C9" s="158"/>
      <c r="W9" s="156" t="str">
        <f t="shared" si="0"/>
        <v/>
      </c>
    </row>
    <row r="10" spans="1:24" x14ac:dyDescent="0.2">
      <c r="C10" s="158"/>
      <c r="W10" s="156" t="str">
        <f t="shared" si="0"/>
        <v/>
      </c>
    </row>
    <row r="11" spans="1:24" x14ac:dyDescent="0.2">
      <c r="C11" s="158"/>
      <c r="W11" s="156" t="str">
        <f t="shared" si="0"/>
        <v/>
      </c>
    </row>
    <row r="12" spans="1:24" x14ac:dyDescent="0.2">
      <c r="C12" s="158"/>
      <c r="W12" s="156" t="str">
        <f t="shared" si="0"/>
        <v/>
      </c>
    </row>
    <row r="13" spans="1:24" x14ac:dyDescent="0.2">
      <c r="C13" s="158"/>
      <c r="W13" s="156" t="str">
        <f t="shared" si="0"/>
        <v/>
      </c>
    </row>
    <row r="14" spans="1:24" x14ac:dyDescent="0.2">
      <c r="C14" s="158"/>
      <c r="W14" s="156" t="str">
        <f t="shared" si="0"/>
        <v/>
      </c>
    </row>
    <row r="15" spans="1:24" x14ac:dyDescent="0.2">
      <c r="C15" s="158"/>
      <c r="W15" s="156" t="str">
        <f t="shared" si="0"/>
        <v/>
      </c>
    </row>
    <row r="16" spans="1:24" x14ac:dyDescent="0.2">
      <c r="C16" s="158"/>
      <c r="W16" s="156" t="str">
        <f t="shared" si="0"/>
        <v/>
      </c>
    </row>
    <row r="17" spans="3:23" x14ac:dyDescent="0.2">
      <c r="C17" s="158"/>
      <c r="W17" s="156" t="str">
        <f t="shared" si="0"/>
        <v/>
      </c>
    </row>
    <row r="18" spans="3:23" x14ac:dyDescent="0.2">
      <c r="C18" s="158"/>
      <c r="W18" s="156" t="str">
        <f t="shared" si="0"/>
        <v/>
      </c>
    </row>
    <row r="19" spans="3:23" x14ac:dyDescent="0.2">
      <c r="C19" s="158"/>
      <c r="W19" s="156"/>
    </row>
    <row r="20" spans="3:23" x14ac:dyDescent="0.2">
      <c r="C20" s="158"/>
      <c r="W20" s="156"/>
    </row>
    <row r="21" spans="3:23" x14ac:dyDescent="0.2">
      <c r="C21" s="158"/>
      <c r="W21" s="156"/>
    </row>
    <row r="22" spans="3:23" x14ac:dyDescent="0.2">
      <c r="C22" s="158"/>
      <c r="W22" s="156"/>
    </row>
    <row r="23" spans="3:23" x14ac:dyDescent="0.2">
      <c r="C23" s="158"/>
      <c r="W23" s="156"/>
    </row>
    <row r="24" spans="3:23" x14ac:dyDescent="0.2">
      <c r="C24" s="158"/>
      <c r="W24" s="156"/>
    </row>
    <row r="25" spans="3:23" x14ac:dyDescent="0.2">
      <c r="C25" s="158"/>
      <c r="W25" s="156"/>
    </row>
    <row r="26" spans="3:23" x14ac:dyDescent="0.2">
      <c r="C26" s="158"/>
      <c r="W26" s="156"/>
    </row>
    <row r="27" spans="3:23" x14ac:dyDescent="0.2">
      <c r="C27" s="158"/>
      <c r="W27" s="156"/>
    </row>
    <row r="28" spans="3:23" x14ac:dyDescent="0.2">
      <c r="C28" s="158"/>
      <c r="W28" s="156"/>
    </row>
    <row r="29" spans="3:23" x14ac:dyDescent="0.2">
      <c r="C29" s="158"/>
      <c r="W29" s="156"/>
    </row>
    <row r="30" spans="3:23" x14ac:dyDescent="0.2">
      <c r="C30" s="158"/>
      <c r="W30" s="156"/>
    </row>
    <row r="31" spans="3:23" x14ac:dyDescent="0.2">
      <c r="C31" s="158"/>
      <c r="W31" s="156"/>
    </row>
    <row r="32" spans="3:23" x14ac:dyDescent="0.2">
      <c r="C32" s="158"/>
      <c r="W32" s="156"/>
    </row>
    <row r="33" spans="3:23" x14ac:dyDescent="0.2">
      <c r="C33" s="158"/>
      <c r="W33" s="156"/>
    </row>
    <row r="34" spans="3:23" x14ac:dyDescent="0.2">
      <c r="C34" s="158"/>
      <c r="W34" s="156"/>
    </row>
    <row r="35" spans="3:23" x14ac:dyDescent="0.2">
      <c r="C35" s="158"/>
      <c r="W35" s="156"/>
    </row>
    <row r="36" spans="3:23" x14ac:dyDescent="0.2">
      <c r="C36" s="158"/>
      <c r="W36" s="156"/>
    </row>
    <row r="37" spans="3:23" x14ac:dyDescent="0.2">
      <c r="C37" s="158"/>
      <c r="W37" s="156"/>
    </row>
    <row r="38" spans="3:23" x14ac:dyDescent="0.2">
      <c r="C38" s="158"/>
      <c r="W38" s="156"/>
    </row>
    <row r="39" spans="3:23" x14ac:dyDescent="0.2">
      <c r="C39" s="158"/>
      <c r="W39" s="156"/>
    </row>
    <row r="40" spans="3:23" x14ac:dyDescent="0.2">
      <c r="C40" s="158"/>
      <c r="W40" s="156"/>
    </row>
    <row r="41" spans="3:23" x14ac:dyDescent="0.2">
      <c r="C41" s="158"/>
      <c r="W41" s="156"/>
    </row>
    <row r="42" spans="3:23" x14ac:dyDescent="0.2">
      <c r="C42" s="158"/>
      <c r="W42" s="156"/>
    </row>
    <row r="43" spans="3:23" x14ac:dyDescent="0.2">
      <c r="C43" s="158"/>
      <c r="W43" s="156"/>
    </row>
    <row r="44" spans="3:23" x14ac:dyDescent="0.2">
      <c r="C44" s="158"/>
      <c r="W44" s="156"/>
    </row>
    <row r="45" spans="3:23" x14ac:dyDescent="0.2">
      <c r="C45" s="158"/>
      <c r="W45" s="156"/>
    </row>
    <row r="46" spans="3:23" x14ac:dyDescent="0.2">
      <c r="C46" s="158"/>
      <c r="W46" s="156"/>
    </row>
    <row r="47" spans="3:23" x14ac:dyDescent="0.2">
      <c r="C47" s="158"/>
      <c r="W47" s="156"/>
    </row>
    <row r="48" spans="3:23" x14ac:dyDescent="0.2">
      <c r="C48" s="158"/>
      <c r="W48" s="156"/>
    </row>
    <row r="49" spans="3:23" x14ac:dyDescent="0.2">
      <c r="C49" s="158"/>
      <c r="W49" s="156"/>
    </row>
    <row r="50" spans="3:23" x14ac:dyDescent="0.2">
      <c r="C50" s="158"/>
      <c r="W50" s="156"/>
    </row>
    <row r="51" spans="3:23" x14ac:dyDescent="0.2">
      <c r="C51" s="158"/>
      <c r="W51" s="156"/>
    </row>
    <row r="52" spans="3:23" x14ac:dyDescent="0.2">
      <c r="C52" s="158"/>
      <c r="W52" s="156"/>
    </row>
    <row r="53" spans="3:23" x14ac:dyDescent="0.2">
      <c r="C53" s="158"/>
      <c r="W53" s="156" t="str">
        <f t="shared" ref="W53:W86" si="1">IFERROR(P53/Q53,"")</f>
        <v/>
      </c>
    </row>
    <row r="54" spans="3:23" x14ac:dyDescent="0.2">
      <c r="C54" s="158"/>
      <c r="W54" s="156" t="str">
        <f t="shared" si="1"/>
        <v/>
      </c>
    </row>
    <row r="55" spans="3:23" x14ac:dyDescent="0.2">
      <c r="C55" s="158"/>
      <c r="W55" s="156" t="str">
        <f t="shared" si="1"/>
        <v/>
      </c>
    </row>
    <row r="56" spans="3:23" x14ac:dyDescent="0.2">
      <c r="C56" s="158"/>
      <c r="W56" s="156" t="str">
        <f t="shared" si="1"/>
        <v/>
      </c>
    </row>
    <row r="57" spans="3:23" x14ac:dyDescent="0.2">
      <c r="C57" s="158"/>
      <c r="W57" s="156" t="str">
        <f t="shared" si="1"/>
        <v/>
      </c>
    </row>
    <row r="58" spans="3:23" x14ac:dyDescent="0.2">
      <c r="C58" s="158"/>
      <c r="W58" s="156" t="str">
        <f t="shared" si="1"/>
        <v/>
      </c>
    </row>
    <row r="59" spans="3:23" x14ac:dyDescent="0.2">
      <c r="C59" s="158"/>
      <c r="W59" s="156" t="str">
        <f t="shared" si="1"/>
        <v/>
      </c>
    </row>
    <row r="60" spans="3:23" x14ac:dyDescent="0.2">
      <c r="C60" s="158"/>
      <c r="W60" s="156" t="str">
        <f t="shared" si="1"/>
        <v/>
      </c>
    </row>
    <row r="61" spans="3:23" x14ac:dyDescent="0.2">
      <c r="C61" s="158"/>
      <c r="W61" s="156" t="str">
        <f t="shared" si="1"/>
        <v/>
      </c>
    </row>
    <row r="62" spans="3:23" x14ac:dyDescent="0.2">
      <c r="C62" s="158"/>
      <c r="W62" s="156" t="str">
        <f t="shared" si="1"/>
        <v/>
      </c>
    </row>
    <row r="63" spans="3:23" x14ac:dyDescent="0.2">
      <c r="C63" s="158"/>
      <c r="W63" s="156" t="str">
        <f t="shared" si="1"/>
        <v/>
      </c>
    </row>
    <row r="64" spans="3:23" x14ac:dyDescent="0.2">
      <c r="C64" s="158"/>
      <c r="W64" s="156" t="str">
        <f t="shared" si="1"/>
        <v/>
      </c>
    </row>
    <row r="65" spans="3:23" x14ac:dyDescent="0.2">
      <c r="C65" s="158"/>
      <c r="W65" s="156" t="str">
        <f t="shared" si="1"/>
        <v/>
      </c>
    </row>
    <row r="66" spans="3:23" x14ac:dyDescent="0.2">
      <c r="C66" s="158"/>
      <c r="W66" s="156" t="str">
        <f t="shared" si="1"/>
        <v/>
      </c>
    </row>
    <row r="67" spans="3:23" x14ac:dyDescent="0.2">
      <c r="C67" s="158"/>
      <c r="W67" s="156" t="str">
        <f t="shared" si="1"/>
        <v/>
      </c>
    </row>
    <row r="68" spans="3:23" x14ac:dyDescent="0.2">
      <c r="C68" s="158"/>
      <c r="W68" s="156" t="str">
        <f t="shared" si="1"/>
        <v/>
      </c>
    </row>
    <row r="69" spans="3:23" x14ac:dyDescent="0.2">
      <c r="C69" s="158"/>
      <c r="W69" s="156" t="str">
        <f t="shared" si="1"/>
        <v/>
      </c>
    </row>
    <row r="70" spans="3:23" x14ac:dyDescent="0.2">
      <c r="C70" s="158"/>
      <c r="W70" s="156" t="str">
        <f t="shared" si="1"/>
        <v/>
      </c>
    </row>
    <row r="71" spans="3:23" x14ac:dyDescent="0.2">
      <c r="C71" s="158"/>
      <c r="W71" s="156" t="str">
        <f t="shared" si="1"/>
        <v/>
      </c>
    </row>
    <row r="72" spans="3:23" x14ac:dyDescent="0.2">
      <c r="C72" s="158"/>
      <c r="W72" s="156" t="str">
        <f t="shared" si="1"/>
        <v/>
      </c>
    </row>
    <row r="73" spans="3:23" x14ac:dyDescent="0.2">
      <c r="C73" s="158"/>
      <c r="W73" s="156" t="str">
        <f t="shared" si="1"/>
        <v/>
      </c>
    </row>
    <row r="74" spans="3:23" x14ac:dyDescent="0.2">
      <c r="C74" s="158"/>
      <c r="W74" s="156" t="str">
        <f t="shared" si="1"/>
        <v/>
      </c>
    </row>
    <row r="75" spans="3:23" x14ac:dyDescent="0.2">
      <c r="C75" s="158"/>
      <c r="W75" s="156" t="str">
        <f t="shared" si="1"/>
        <v/>
      </c>
    </row>
    <row r="76" spans="3:23" x14ac:dyDescent="0.2">
      <c r="C76" s="158"/>
      <c r="W76" s="156" t="str">
        <f t="shared" si="1"/>
        <v/>
      </c>
    </row>
    <row r="77" spans="3:23" x14ac:dyDescent="0.2">
      <c r="C77" s="158"/>
      <c r="W77" s="156" t="str">
        <f t="shared" si="1"/>
        <v/>
      </c>
    </row>
    <row r="78" spans="3:23" x14ac:dyDescent="0.2">
      <c r="C78" s="158"/>
      <c r="W78" s="156" t="str">
        <f t="shared" si="1"/>
        <v/>
      </c>
    </row>
    <row r="79" spans="3:23" x14ac:dyDescent="0.2">
      <c r="C79" s="158"/>
      <c r="W79" s="156" t="str">
        <f t="shared" si="1"/>
        <v/>
      </c>
    </row>
    <row r="80" spans="3:23" x14ac:dyDescent="0.2">
      <c r="C80" s="158"/>
      <c r="W80" s="156" t="str">
        <f t="shared" si="1"/>
        <v/>
      </c>
    </row>
    <row r="81" spans="3:23" x14ac:dyDescent="0.2">
      <c r="C81" s="158"/>
      <c r="W81" s="156" t="str">
        <f t="shared" si="1"/>
        <v/>
      </c>
    </row>
    <row r="82" spans="3:23" x14ac:dyDescent="0.2">
      <c r="C82" s="158"/>
      <c r="W82" s="156" t="str">
        <f t="shared" si="1"/>
        <v/>
      </c>
    </row>
    <row r="83" spans="3:23" x14ac:dyDescent="0.2">
      <c r="C83" s="158"/>
      <c r="W83" s="156" t="str">
        <f t="shared" si="1"/>
        <v/>
      </c>
    </row>
    <row r="84" spans="3:23" x14ac:dyDescent="0.2">
      <c r="C84" s="22"/>
      <c r="W84" s="156" t="str">
        <f t="shared" si="1"/>
        <v/>
      </c>
    </row>
    <row r="85" spans="3:23" x14ac:dyDescent="0.2">
      <c r="C85" s="22"/>
      <c r="W85" s="156" t="str">
        <f t="shared" si="1"/>
        <v/>
      </c>
    </row>
    <row r="86" spans="3:23" x14ac:dyDescent="0.2">
      <c r="C86" s="22"/>
      <c r="W86" s="156" t="str">
        <f t="shared" si="1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00000000-0009-0000-0000-00000E000000}"/>
  <hyperlinks>
    <hyperlink ref="X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38" hidden="1" customWidth="1"/>
    <col min="2" max="2" width="8.25" style="238" hidden="1" customWidth="1"/>
    <col min="3" max="3" width="7.875" style="238" hidden="1" customWidth="1"/>
    <col min="4" max="4" width="24.75" style="238" customWidth="1"/>
    <col min="5" max="5" width="15.875" style="238" customWidth="1"/>
    <col min="6" max="6" width="20" style="238" bestFit="1" customWidth="1"/>
    <col min="7" max="7" width="5.875" style="238" customWidth="1"/>
    <col min="8" max="8" width="7.625" style="238" customWidth="1"/>
    <col min="9" max="9" width="12" style="238" customWidth="1"/>
    <col min="10" max="11" width="11" style="238" customWidth="1"/>
    <col min="12" max="12" width="7.125" style="238" customWidth="1"/>
    <col min="13" max="13" width="6" style="238" customWidth="1"/>
    <col min="15" max="15" width="10.875" style="238" customWidth="1"/>
  </cols>
  <sheetData>
    <row r="1" spans="1:19" ht="15.75" customHeight="1" x14ac:dyDescent="0.2">
      <c r="D1" s="20" t="s">
        <v>681</v>
      </c>
      <c r="E1" s="376" t="s">
        <v>768</v>
      </c>
      <c r="F1" s="382"/>
      <c r="G1" s="404"/>
      <c r="H1" s="376" t="s">
        <v>87</v>
      </c>
      <c r="I1" s="376">
        <f>output!A3</f>
        <v>2021</v>
      </c>
      <c r="J1" s="34"/>
      <c r="K1" s="34"/>
      <c r="L1" s="34"/>
      <c r="M1" s="34"/>
      <c r="N1" s="34"/>
      <c r="O1" s="35"/>
      <c r="P1" s="66" t="s">
        <v>89</v>
      </c>
    </row>
    <row r="2" spans="1:19" ht="15.75" customHeight="1" x14ac:dyDescent="0.2">
      <c r="D2" s="21" t="s">
        <v>683</v>
      </c>
      <c r="E2" s="339"/>
      <c r="F2" s="339"/>
      <c r="G2" s="339"/>
      <c r="H2" s="339"/>
      <c r="I2" s="339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684</v>
      </c>
      <c r="E4" s="11" t="s">
        <v>684</v>
      </c>
      <c r="G4">
        <f>COUNTA(output_yearly!E3:E200)</f>
        <v>0</v>
      </c>
      <c r="O4" s="12"/>
    </row>
    <row r="5" spans="1:19" ht="23.25" customHeight="1" x14ac:dyDescent="0.2">
      <c r="D5" s="11" t="s">
        <v>685</v>
      </c>
      <c r="E5" s="11" t="s">
        <v>685</v>
      </c>
      <c r="G5">
        <f>G4-G6</f>
        <v>0</v>
      </c>
      <c r="O5" s="12"/>
    </row>
    <row r="6" spans="1:19" ht="23.25" customHeight="1" x14ac:dyDescent="0.2">
      <c r="D6" s="11" t="s">
        <v>686</v>
      </c>
      <c r="E6" s="11" t="s">
        <v>686</v>
      </c>
      <c r="G6">
        <f>COUNTA(D10:D500)</f>
        <v>0</v>
      </c>
      <c r="H6" t="s">
        <v>687</v>
      </c>
      <c r="I6" s="154" t="e">
        <f>G6/G4</f>
        <v>#DIV/0!</v>
      </c>
      <c r="O6" s="12"/>
    </row>
    <row r="7" spans="1:19" ht="15" customHeight="1" x14ac:dyDescent="0.25">
      <c r="D7" s="56" t="s">
        <v>769</v>
      </c>
      <c r="E7" s="56"/>
      <c r="O7" s="12"/>
    </row>
    <row r="8" spans="1:19" ht="15" customHeight="1" x14ac:dyDescent="0.2">
      <c r="B8" s="57"/>
      <c r="C8" s="57"/>
      <c r="D8" s="405" t="s">
        <v>657</v>
      </c>
      <c r="E8" s="405" t="s">
        <v>658</v>
      </c>
      <c r="F8" s="405" t="s">
        <v>691</v>
      </c>
      <c r="G8" s="405" t="s">
        <v>691</v>
      </c>
      <c r="H8" s="403"/>
      <c r="I8" s="400" t="s">
        <v>692</v>
      </c>
      <c r="J8" s="400" t="s">
        <v>693</v>
      </c>
      <c r="K8" s="400" t="s">
        <v>124</v>
      </c>
      <c r="L8" s="401" t="s">
        <v>770</v>
      </c>
      <c r="M8" s="402"/>
      <c r="N8" s="402"/>
      <c r="O8" s="403"/>
    </row>
    <row r="9" spans="1:19" ht="45" customHeight="1" x14ac:dyDescent="0.2">
      <c r="A9" t="s">
        <v>91</v>
      </c>
      <c r="B9" s="57" t="s">
        <v>94</v>
      </c>
      <c r="C9" s="57" t="s">
        <v>95</v>
      </c>
      <c r="D9" s="299"/>
      <c r="E9" s="299"/>
      <c r="F9" s="299"/>
      <c r="G9" s="243" t="s">
        <v>695</v>
      </c>
      <c r="H9" s="243" t="s">
        <v>696</v>
      </c>
      <c r="I9" s="299"/>
      <c r="J9" s="299"/>
      <c r="K9" s="299"/>
      <c r="L9" s="58" t="s">
        <v>697</v>
      </c>
      <c r="M9" s="58" t="s">
        <v>698</v>
      </c>
      <c r="N9" s="58" t="s">
        <v>699</v>
      </c>
      <c r="O9" s="244" t="s">
        <v>700</v>
      </c>
    </row>
    <row r="10" spans="1:19" x14ac:dyDescent="0.2">
      <c r="D10" s="49"/>
      <c r="E10" s="241"/>
      <c r="F10" s="241"/>
      <c r="G10" s="241"/>
      <c r="H10" s="241"/>
      <c r="I10" s="241"/>
      <c r="J10" s="241"/>
      <c r="K10" s="241"/>
      <c r="L10" s="241"/>
      <c r="M10" s="241"/>
      <c r="N10" s="241"/>
      <c r="O10" s="39"/>
    </row>
    <row r="11" spans="1:19" x14ac:dyDescent="0.2">
      <c r="D11" s="49"/>
      <c r="E11" s="241"/>
      <c r="F11" s="241"/>
      <c r="G11" s="241"/>
      <c r="H11" s="241"/>
      <c r="I11" s="241"/>
      <c r="J11" s="241"/>
      <c r="K11" s="241"/>
      <c r="L11" s="241"/>
      <c r="M11" s="241"/>
      <c r="N11" s="241"/>
      <c r="O11" s="39"/>
    </row>
    <row r="12" spans="1:19" x14ac:dyDescent="0.2">
      <c r="D12" s="49"/>
      <c r="E12" s="241"/>
      <c r="F12" s="241"/>
      <c r="G12" s="241"/>
      <c r="H12" s="241"/>
      <c r="I12" s="241"/>
      <c r="J12" s="241"/>
      <c r="K12" s="241"/>
      <c r="L12" s="241"/>
      <c r="M12" s="241"/>
      <c r="N12" s="241"/>
      <c r="O12" s="39"/>
    </row>
    <row r="13" spans="1:19" x14ac:dyDescent="0.2">
      <c r="D13" s="49"/>
      <c r="E13" s="241"/>
      <c r="F13" s="241"/>
      <c r="G13" s="241"/>
      <c r="H13" s="241"/>
      <c r="I13" s="241"/>
      <c r="J13" s="241"/>
      <c r="K13" s="241"/>
      <c r="L13" s="241"/>
      <c r="M13" s="241"/>
      <c r="N13" s="241"/>
      <c r="O13" s="39"/>
    </row>
    <row r="14" spans="1:19" x14ac:dyDescent="0.2">
      <c r="D14" s="49"/>
      <c r="E14" s="241"/>
      <c r="F14" s="241"/>
      <c r="G14" s="241"/>
      <c r="H14" s="241"/>
      <c r="I14" s="241"/>
      <c r="J14" s="241"/>
      <c r="K14" s="241"/>
      <c r="L14" s="241"/>
      <c r="M14" s="241"/>
      <c r="N14" s="241"/>
      <c r="O14" s="39"/>
    </row>
    <row r="15" spans="1:19" x14ac:dyDescent="0.2">
      <c r="D15" s="49"/>
      <c r="E15" s="241"/>
      <c r="F15" s="241"/>
      <c r="G15" s="241"/>
      <c r="H15" s="241"/>
      <c r="I15" s="241"/>
      <c r="J15" s="241"/>
      <c r="K15" s="241"/>
      <c r="L15" s="241"/>
      <c r="M15" s="241"/>
      <c r="N15" s="241"/>
      <c r="O15" s="39"/>
    </row>
    <row r="16" spans="1:19" x14ac:dyDescent="0.2">
      <c r="D16" s="49"/>
      <c r="E16" s="241"/>
      <c r="F16" s="241"/>
      <c r="G16" s="241"/>
      <c r="H16" s="241"/>
      <c r="I16" s="241"/>
      <c r="J16" s="241"/>
      <c r="K16" s="241"/>
      <c r="L16" s="241"/>
      <c r="M16" s="241"/>
      <c r="N16" s="241"/>
      <c r="O16" s="39"/>
    </row>
    <row r="17" spans="4:15" x14ac:dyDescent="0.2">
      <c r="D17" s="49"/>
      <c r="E17" s="241"/>
      <c r="F17" s="241"/>
      <c r="G17" s="241"/>
      <c r="H17" s="241"/>
      <c r="I17" s="241"/>
      <c r="J17" s="241"/>
      <c r="K17" s="241"/>
      <c r="L17" s="241"/>
      <c r="M17" s="241"/>
      <c r="N17" s="241"/>
      <c r="O17" s="39"/>
    </row>
    <row r="18" spans="4:15" x14ac:dyDescent="0.2">
      <c r="D18" s="49"/>
      <c r="E18" s="241"/>
      <c r="F18" s="241"/>
      <c r="G18" s="241"/>
      <c r="H18" s="241"/>
      <c r="I18" s="241"/>
      <c r="J18" s="241"/>
      <c r="K18" s="241"/>
      <c r="L18" s="241"/>
      <c r="M18" s="241"/>
      <c r="N18" s="241"/>
      <c r="O18" s="39"/>
    </row>
    <row r="19" spans="4:15" x14ac:dyDescent="0.2">
      <c r="D19" s="49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39"/>
    </row>
    <row r="20" spans="4:15" x14ac:dyDescent="0.2">
      <c r="D20" s="49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39"/>
    </row>
    <row r="21" spans="4:15" x14ac:dyDescent="0.2">
      <c r="D21" s="49"/>
      <c r="E21" s="241"/>
      <c r="F21" s="241"/>
      <c r="G21" s="241"/>
      <c r="H21" s="241"/>
      <c r="I21" s="241"/>
      <c r="J21" s="241"/>
      <c r="K21" s="241"/>
      <c r="L21" s="241"/>
      <c r="M21" s="241"/>
      <c r="N21" s="241"/>
      <c r="O21" s="39"/>
    </row>
    <row r="22" spans="4:15" x14ac:dyDescent="0.2">
      <c r="D22" s="49"/>
      <c r="E22" s="241"/>
      <c r="F22" s="241"/>
      <c r="G22" s="241"/>
      <c r="H22" s="241"/>
      <c r="I22" s="241"/>
      <c r="J22" s="241"/>
      <c r="K22" s="241"/>
      <c r="L22" s="241"/>
      <c r="M22" s="241"/>
      <c r="N22" s="241"/>
      <c r="O22" s="39"/>
    </row>
    <row r="23" spans="4:15" x14ac:dyDescent="0.2">
      <c r="D23" s="49"/>
      <c r="E23" s="241"/>
      <c r="F23" s="241"/>
      <c r="G23" s="241"/>
      <c r="H23" s="241"/>
      <c r="I23" s="241"/>
      <c r="J23" s="241"/>
      <c r="K23" s="241"/>
      <c r="L23" s="241"/>
      <c r="M23" s="241"/>
      <c r="N23" s="241"/>
      <c r="O23" s="39"/>
    </row>
    <row r="24" spans="4:15" x14ac:dyDescent="0.2">
      <c r="D24" s="49"/>
      <c r="E24" s="241"/>
      <c r="F24" s="241"/>
      <c r="G24" s="241"/>
      <c r="H24" s="241"/>
      <c r="I24" s="241"/>
      <c r="J24" s="241"/>
      <c r="K24" s="241"/>
      <c r="L24" s="241"/>
      <c r="M24" s="241"/>
      <c r="N24" s="241"/>
      <c r="O24" s="39"/>
    </row>
    <row r="25" spans="4:15" x14ac:dyDescent="0.2">
      <c r="D25" s="49"/>
      <c r="E25" s="241"/>
      <c r="F25" s="241"/>
      <c r="G25" s="241"/>
      <c r="H25" s="241"/>
      <c r="I25" s="241"/>
      <c r="J25" s="241"/>
      <c r="K25" s="241"/>
      <c r="L25" s="241"/>
      <c r="M25" s="241"/>
      <c r="N25" s="241"/>
      <c r="O25" s="39"/>
    </row>
    <row r="26" spans="4:15" x14ac:dyDescent="0.2">
      <c r="D26" s="49"/>
      <c r="E26" s="241"/>
      <c r="F26" s="241"/>
      <c r="G26" s="241"/>
      <c r="H26" s="241"/>
      <c r="I26" s="241"/>
      <c r="J26" s="241"/>
      <c r="K26" s="241"/>
      <c r="L26" s="241"/>
      <c r="M26" s="241"/>
      <c r="N26" s="241"/>
      <c r="O26" s="39"/>
    </row>
    <row r="27" spans="4:15" x14ac:dyDescent="0.2">
      <c r="D27" s="49"/>
      <c r="E27" s="241"/>
      <c r="F27" s="241"/>
      <c r="G27" s="241"/>
      <c r="H27" s="241"/>
      <c r="I27" s="241"/>
      <c r="J27" s="241"/>
      <c r="K27" s="241"/>
      <c r="L27" s="241"/>
      <c r="M27" s="241"/>
      <c r="N27" s="241"/>
      <c r="O27" s="39"/>
    </row>
    <row r="28" spans="4:15" x14ac:dyDescent="0.2">
      <c r="D28" s="49"/>
      <c r="E28" s="241"/>
      <c r="F28" s="241"/>
      <c r="G28" s="241"/>
      <c r="H28" s="241"/>
      <c r="I28" s="241"/>
      <c r="J28" s="241"/>
      <c r="K28" s="241"/>
      <c r="L28" s="241"/>
      <c r="M28" s="241"/>
      <c r="N28" s="241"/>
      <c r="O28" s="39"/>
    </row>
    <row r="29" spans="4:15" x14ac:dyDescent="0.2">
      <c r="D29" s="49"/>
      <c r="E29" s="241"/>
      <c r="F29" s="241"/>
      <c r="G29" s="241"/>
      <c r="H29" s="241"/>
      <c r="I29" s="241"/>
      <c r="J29" s="241"/>
      <c r="K29" s="241"/>
      <c r="L29" s="241"/>
      <c r="M29" s="241"/>
      <c r="N29" s="241"/>
      <c r="O29" s="39"/>
    </row>
    <row r="30" spans="4:15" x14ac:dyDescent="0.2">
      <c r="D30" s="49"/>
      <c r="E30" s="241"/>
      <c r="F30" s="241"/>
      <c r="G30" s="241"/>
      <c r="H30" s="241"/>
      <c r="I30" s="241"/>
      <c r="J30" s="241"/>
      <c r="K30" s="241"/>
      <c r="L30" s="241"/>
      <c r="M30" s="241"/>
      <c r="N30" s="241"/>
      <c r="O30" s="39"/>
    </row>
    <row r="31" spans="4:15" x14ac:dyDescent="0.2">
      <c r="D31" s="49"/>
      <c r="E31" s="241"/>
      <c r="F31" s="241"/>
      <c r="G31" s="241"/>
      <c r="H31" s="241"/>
      <c r="I31" s="241"/>
      <c r="J31" s="241"/>
      <c r="K31" s="241"/>
      <c r="L31" s="241"/>
      <c r="M31" s="241"/>
      <c r="N31" s="241"/>
      <c r="O31" s="39"/>
    </row>
    <row r="32" spans="4:15" x14ac:dyDescent="0.2">
      <c r="D32" s="49"/>
      <c r="E32" s="241"/>
      <c r="F32" s="241"/>
      <c r="G32" s="241"/>
      <c r="H32" s="241"/>
      <c r="I32" s="241"/>
      <c r="J32" s="241"/>
      <c r="K32" s="241"/>
      <c r="L32" s="241"/>
      <c r="M32" s="241"/>
      <c r="N32" s="241"/>
      <c r="O32" s="39"/>
    </row>
    <row r="33" spans="4:15" x14ac:dyDescent="0.2">
      <c r="D33" s="49"/>
      <c r="E33" s="241"/>
      <c r="F33" s="241"/>
      <c r="G33" s="241"/>
      <c r="H33" s="241"/>
      <c r="I33" s="241"/>
      <c r="J33" s="241"/>
      <c r="K33" s="241"/>
      <c r="L33" s="241"/>
      <c r="M33" s="241"/>
      <c r="N33" s="241"/>
      <c r="O33" s="39"/>
    </row>
    <row r="34" spans="4:15" x14ac:dyDescent="0.2">
      <c r="D34" s="49"/>
      <c r="E34" s="241"/>
      <c r="F34" s="241"/>
      <c r="G34" s="241"/>
      <c r="H34" s="241"/>
      <c r="I34" s="241"/>
      <c r="J34" s="241"/>
      <c r="K34" s="241"/>
      <c r="L34" s="241"/>
      <c r="M34" s="241"/>
      <c r="N34" s="241"/>
      <c r="O34" s="39"/>
    </row>
    <row r="35" spans="4:15" x14ac:dyDescent="0.2">
      <c r="D35" s="49"/>
      <c r="E35" s="241"/>
      <c r="F35" s="241"/>
      <c r="G35" s="241"/>
      <c r="H35" s="241"/>
      <c r="I35" s="241"/>
      <c r="J35" s="241"/>
      <c r="K35" s="241"/>
      <c r="L35" s="241"/>
      <c r="M35" s="241"/>
      <c r="N35" s="241"/>
      <c r="O35" s="39"/>
    </row>
    <row r="36" spans="4:15" x14ac:dyDescent="0.2">
      <c r="D36" s="49"/>
      <c r="E36" s="241"/>
      <c r="F36" s="241"/>
      <c r="G36" s="241"/>
      <c r="H36" s="241"/>
      <c r="I36" s="241"/>
      <c r="J36" s="241"/>
      <c r="K36" s="241"/>
      <c r="L36" s="241"/>
      <c r="M36" s="241"/>
      <c r="N36" s="241"/>
      <c r="O36" s="39"/>
    </row>
    <row r="37" spans="4:15" x14ac:dyDescent="0.2">
      <c r="D37" s="49"/>
      <c r="E37" s="241"/>
      <c r="F37" s="241"/>
      <c r="G37" s="241"/>
      <c r="H37" s="241"/>
      <c r="I37" s="241"/>
      <c r="J37" s="241"/>
      <c r="K37" s="241"/>
      <c r="L37" s="241"/>
      <c r="M37" s="241"/>
      <c r="N37" s="241"/>
      <c r="O37" s="39"/>
    </row>
    <row r="38" spans="4:15" x14ac:dyDescent="0.2">
      <c r="D38" s="49"/>
      <c r="E38" s="241"/>
      <c r="F38" s="241"/>
      <c r="G38" s="241"/>
      <c r="H38" s="241"/>
      <c r="I38" s="241"/>
      <c r="J38" s="241"/>
      <c r="K38" s="241"/>
      <c r="L38" s="241"/>
      <c r="M38" s="241"/>
      <c r="N38" s="241"/>
      <c r="O38" s="39"/>
    </row>
    <row r="39" spans="4:15" x14ac:dyDescent="0.2">
      <c r="D39" s="49"/>
      <c r="E39" s="241"/>
      <c r="F39" s="241"/>
      <c r="G39" s="241"/>
      <c r="H39" s="241"/>
      <c r="I39" s="241"/>
      <c r="J39" s="241"/>
      <c r="K39" s="241"/>
      <c r="L39" s="241"/>
      <c r="M39" s="241"/>
      <c r="N39" s="241"/>
      <c r="O39" s="39"/>
    </row>
    <row r="40" spans="4:15" x14ac:dyDescent="0.2">
      <c r="D40" s="49"/>
      <c r="E40" s="241"/>
      <c r="F40" s="241"/>
      <c r="G40" s="241"/>
      <c r="H40" s="241"/>
      <c r="I40" s="241"/>
      <c r="J40" s="241"/>
      <c r="K40" s="241"/>
      <c r="L40" s="241"/>
      <c r="M40" s="241"/>
      <c r="N40" s="241"/>
      <c r="O40" s="39"/>
    </row>
    <row r="41" spans="4:15" x14ac:dyDescent="0.2">
      <c r="D41" s="49"/>
      <c r="E41" s="241"/>
      <c r="F41" s="241"/>
      <c r="G41" s="241"/>
      <c r="H41" s="241"/>
      <c r="I41" s="241"/>
      <c r="J41" s="241"/>
      <c r="K41" s="241"/>
      <c r="L41" s="241"/>
      <c r="M41" s="241"/>
      <c r="N41" s="241"/>
      <c r="O41" s="39"/>
    </row>
    <row r="42" spans="4:15" x14ac:dyDescent="0.2">
      <c r="D42" s="241"/>
      <c r="E42" s="241"/>
      <c r="F42" s="241"/>
      <c r="G42" s="241"/>
      <c r="H42" s="241"/>
      <c r="I42" s="241"/>
      <c r="J42" s="241"/>
      <c r="K42" s="241"/>
      <c r="L42" s="241"/>
      <c r="M42" s="241"/>
      <c r="N42" s="241"/>
      <c r="O42" s="39"/>
    </row>
    <row r="43" spans="4:15" x14ac:dyDescent="0.2">
      <c r="D43" s="241"/>
      <c r="E43" s="241"/>
      <c r="F43" s="241"/>
      <c r="G43" s="241"/>
      <c r="H43" s="241"/>
      <c r="I43" s="241"/>
      <c r="J43" s="241"/>
      <c r="K43" s="241"/>
      <c r="L43" s="241"/>
      <c r="M43" s="241"/>
      <c r="N43" s="241"/>
      <c r="O43" s="39"/>
    </row>
    <row r="44" spans="4:15" x14ac:dyDescent="0.2">
      <c r="D44" s="49"/>
      <c r="E44" s="241"/>
      <c r="F44" s="241"/>
      <c r="G44" s="241"/>
      <c r="H44" s="241"/>
      <c r="I44" s="241"/>
      <c r="J44" s="241"/>
      <c r="K44" s="241"/>
      <c r="L44" s="241"/>
      <c r="M44" s="241"/>
      <c r="N44" s="241"/>
      <c r="O44" s="39"/>
    </row>
    <row r="45" spans="4:15" x14ac:dyDescent="0.2">
      <c r="D45" s="49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39"/>
    </row>
    <row r="46" spans="4:15" x14ac:dyDescent="0.2">
      <c r="D46" s="49"/>
      <c r="E46" s="241"/>
      <c r="F46" s="241"/>
      <c r="G46" s="241"/>
      <c r="H46" s="241"/>
      <c r="I46" s="241"/>
      <c r="J46" s="241"/>
      <c r="K46" s="241"/>
      <c r="L46" s="241"/>
      <c r="M46" s="241"/>
      <c r="N46" s="241"/>
      <c r="O46" s="39"/>
    </row>
    <row r="47" spans="4:15" x14ac:dyDescent="0.2">
      <c r="D47" s="49"/>
      <c r="E47" s="241"/>
      <c r="F47" s="241"/>
      <c r="G47" s="241"/>
      <c r="H47" s="241"/>
      <c r="I47" s="241"/>
      <c r="J47" s="241"/>
      <c r="K47" s="241"/>
      <c r="L47" s="241"/>
      <c r="M47" s="241"/>
      <c r="N47" s="241"/>
      <c r="O47" s="39"/>
    </row>
    <row r="48" spans="4:15" x14ac:dyDescent="0.2">
      <c r="D48" s="49"/>
      <c r="E48" s="241"/>
      <c r="F48" s="241"/>
      <c r="G48" s="241"/>
      <c r="H48" s="241"/>
      <c r="I48" s="241"/>
      <c r="J48" s="241"/>
      <c r="K48" s="241"/>
      <c r="L48" s="241"/>
      <c r="M48" s="241"/>
      <c r="N48" s="241"/>
      <c r="O48" s="39"/>
    </row>
    <row r="49" spans="4:15" x14ac:dyDescent="0.2">
      <c r="D49" s="49"/>
      <c r="E49" s="241"/>
      <c r="F49" s="241"/>
      <c r="G49" s="241"/>
      <c r="H49" s="241"/>
      <c r="I49" s="241"/>
      <c r="J49" s="241"/>
      <c r="K49" s="241"/>
      <c r="L49" s="241"/>
      <c r="M49" s="241"/>
      <c r="N49" s="241"/>
      <c r="O49" s="39"/>
    </row>
    <row r="50" spans="4:15" x14ac:dyDescent="0.2">
      <c r="D50" s="49"/>
      <c r="E50" s="241"/>
      <c r="F50" s="241"/>
      <c r="G50" s="241"/>
      <c r="H50" s="241"/>
      <c r="I50" s="241"/>
      <c r="J50" s="241"/>
      <c r="K50" s="241"/>
      <c r="L50" s="241"/>
      <c r="M50" s="241"/>
      <c r="N50" s="241"/>
      <c r="O50" s="39"/>
    </row>
    <row r="51" spans="4:15" x14ac:dyDescent="0.2">
      <c r="D51" s="49"/>
      <c r="E51" s="241"/>
      <c r="F51" s="241"/>
      <c r="G51" s="241"/>
      <c r="H51" s="241"/>
      <c r="I51" s="241"/>
      <c r="J51" s="241"/>
      <c r="K51" s="241"/>
      <c r="L51" s="241"/>
      <c r="M51" s="241"/>
      <c r="N51" s="241"/>
      <c r="O51" s="39"/>
    </row>
    <row r="52" spans="4:15" x14ac:dyDescent="0.2">
      <c r="D52" s="49"/>
      <c r="E52" s="241"/>
      <c r="F52" s="241"/>
      <c r="G52" s="241"/>
      <c r="H52" s="241"/>
      <c r="I52" s="241"/>
      <c r="J52" s="241"/>
      <c r="K52" s="241"/>
      <c r="L52" s="241"/>
      <c r="M52" s="241"/>
      <c r="N52" s="241"/>
      <c r="O52" s="39"/>
    </row>
    <row r="53" spans="4:15" x14ac:dyDescent="0.2">
      <c r="D53" s="49"/>
      <c r="E53" s="241"/>
      <c r="F53" s="241"/>
      <c r="G53" s="241"/>
      <c r="H53" s="241"/>
      <c r="I53" s="241"/>
      <c r="J53" s="241"/>
      <c r="K53" s="241"/>
      <c r="L53" s="241"/>
      <c r="M53" s="241"/>
      <c r="N53" s="241"/>
      <c r="O53" s="39"/>
    </row>
    <row r="54" spans="4:15" x14ac:dyDescent="0.2">
      <c r="D54" s="49"/>
      <c r="E54" s="241"/>
      <c r="F54" s="241"/>
      <c r="G54" s="241"/>
      <c r="H54" s="241"/>
      <c r="I54" s="241"/>
      <c r="J54" s="241"/>
      <c r="K54" s="241"/>
      <c r="L54" s="241"/>
      <c r="M54" s="241"/>
      <c r="N54" s="241"/>
      <c r="O54" s="39"/>
    </row>
    <row r="55" spans="4:15" x14ac:dyDescent="0.2">
      <c r="D55" s="49"/>
      <c r="E55" s="241"/>
      <c r="F55" s="241"/>
      <c r="G55" s="241"/>
      <c r="H55" s="241"/>
      <c r="I55" s="241"/>
      <c r="J55" s="241"/>
      <c r="K55" s="241"/>
      <c r="L55" s="241"/>
      <c r="M55" s="241"/>
      <c r="N55" s="241"/>
      <c r="O55" s="39"/>
    </row>
    <row r="56" spans="4:15" x14ac:dyDescent="0.2">
      <c r="D56" s="49"/>
      <c r="E56" s="241"/>
      <c r="F56" s="241"/>
      <c r="G56" s="241"/>
      <c r="H56" s="241"/>
      <c r="I56" s="241"/>
      <c r="J56" s="241"/>
      <c r="K56" s="241"/>
      <c r="L56" s="241"/>
      <c r="M56" s="241"/>
      <c r="N56" s="241"/>
      <c r="O56" s="39"/>
    </row>
    <row r="57" spans="4:15" x14ac:dyDescent="0.2">
      <c r="D57" s="49"/>
      <c r="E57" s="241"/>
      <c r="F57" s="241"/>
      <c r="G57" s="241"/>
      <c r="H57" s="241"/>
      <c r="I57" s="241"/>
      <c r="J57" s="241"/>
      <c r="K57" s="241"/>
      <c r="L57" s="241"/>
      <c r="M57" s="241"/>
      <c r="N57" s="241"/>
      <c r="O57" s="39"/>
    </row>
    <row r="58" spans="4:15" x14ac:dyDescent="0.2">
      <c r="D58" s="49"/>
      <c r="E58" s="241"/>
      <c r="F58" s="241"/>
      <c r="G58" s="241"/>
      <c r="H58" s="241"/>
      <c r="I58" s="241"/>
      <c r="J58" s="241"/>
      <c r="K58" s="241"/>
      <c r="L58" s="241"/>
      <c r="M58" s="241"/>
      <c r="N58" s="241"/>
      <c r="O58" s="39"/>
    </row>
    <row r="59" spans="4:15" x14ac:dyDescent="0.2">
      <c r="D59" s="49"/>
      <c r="E59" s="241"/>
      <c r="F59" s="241"/>
      <c r="G59" s="241"/>
      <c r="H59" s="241"/>
      <c r="I59" s="241"/>
      <c r="J59" s="241"/>
      <c r="K59" s="241"/>
      <c r="L59" s="241"/>
      <c r="M59" s="241"/>
      <c r="N59" s="241"/>
      <c r="O59" s="39"/>
    </row>
    <row r="60" spans="4:15" x14ac:dyDescent="0.2">
      <c r="D60" s="49"/>
      <c r="E60" s="241"/>
      <c r="F60" s="241"/>
      <c r="G60" s="241"/>
      <c r="H60" s="241"/>
      <c r="I60" s="241"/>
      <c r="J60" s="241"/>
      <c r="K60" s="241"/>
      <c r="L60" s="241"/>
      <c r="M60" s="241"/>
      <c r="N60" s="241"/>
      <c r="O60" s="39"/>
    </row>
    <row r="61" spans="4:15" x14ac:dyDescent="0.2">
      <c r="D61" s="49"/>
      <c r="E61" s="241"/>
      <c r="F61" s="241"/>
      <c r="G61" s="241"/>
      <c r="H61" s="241"/>
      <c r="I61" s="241"/>
      <c r="J61" s="241"/>
      <c r="K61" s="241"/>
      <c r="L61" s="241"/>
      <c r="M61" s="241"/>
      <c r="N61" s="241"/>
      <c r="O61" s="39"/>
    </row>
    <row r="62" spans="4:15" x14ac:dyDescent="0.2">
      <c r="D62" s="49"/>
      <c r="E62" s="241"/>
      <c r="F62" s="241"/>
      <c r="G62" s="241"/>
      <c r="H62" s="241"/>
      <c r="I62" s="241"/>
      <c r="J62" s="241"/>
      <c r="K62" s="241"/>
      <c r="L62" s="241"/>
      <c r="M62" s="241"/>
      <c r="N62" s="241"/>
      <c r="O62" s="39"/>
    </row>
    <row r="63" spans="4:15" x14ac:dyDescent="0.2">
      <c r="D63" s="49"/>
      <c r="E63" s="241"/>
      <c r="F63" s="241"/>
      <c r="G63" s="241"/>
      <c r="H63" s="241"/>
      <c r="I63" s="241"/>
      <c r="J63" s="241"/>
      <c r="K63" s="241"/>
      <c r="L63" s="241"/>
      <c r="M63" s="241"/>
      <c r="N63" s="241"/>
      <c r="O63" s="39"/>
    </row>
    <row r="64" spans="4:15" x14ac:dyDescent="0.2">
      <c r="D64" s="49"/>
      <c r="E64" s="241"/>
      <c r="F64" s="241"/>
      <c r="G64" s="241"/>
      <c r="H64" s="241"/>
      <c r="I64" s="241"/>
      <c r="J64" s="241"/>
      <c r="K64" s="241"/>
      <c r="L64" s="241"/>
      <c r="M64" s="241"/>
      <c r="N64" s="241"/>
      <c r="O64" s="39"/>
    </row>
    <row r="65" spans="4:15" x14ac:dyDescent="0.2">
      <c r="D65" s="49"/>
      <c r="E65" s="241"/>
      <c r="F65" s="241"/>
      <c r="G65" s="241"/>
      <c r="H65" s="241"/>
      <c r="I65" s="241"/>
      <c r="J65" s="241"/>
      <c r="K65" s="241"/>
      <c r="L65" s="241"/>
      <c r="M65" s="241"/>
      <c r="N65" s="241"/>
      <c r="O65" s="39"/>
    </row>
    <row r="66" spans="4:15" x14ac:dyDescent="0.2">
      <c r="D66" s="49"/>
      <c r="E66" s="241"/>
      <c r="F66" s="241"/>
      <c r="G66" s="241"/>
      <c r="H66" s="241"/>
      <c r="I66" s="241"/>
      <c r="J66" s="241"/>
      <c r="K66" s="241"/>
      <c r="L66" s="241"/>
      <c r="M66" s="241"/>
      <c r="N66" s="241"/>
      <c r="O66" s="39"/>
    </row>
    <row r="67" spans="4:15" x14ac:dyDescent="0.2">
      <c r="D67" s="49"/>
      <c r="E67" s="241"/>
      <c r="F67" s="241"/>
      <c r="G67" s="241"/>
      <c r="H67" s="241"/>
      <c r="I67" s="241"/>
      <c r="J67" s="241"/>
      <c r="K67" s="241"/>
      <c r="L67" s="241"/>
      <c r="M67" s="241"/>
      <c r="N67" s="241"/>
      <c r="O67" s="39"/>
    </row>
    <row r="68" spans="4:15" x14ac:dyDescent="0.2">
      <c r="D68" s="49"/>
      <c r="E68" s="241"/>
      <c r="F68" s="241"/>
      <c r="G68" s="241"/>
      <c r="H68" s="241"/>
      <c r="I68" s="241"/>
      <c r="J68" s="241"/>
      <c r="K68" s="241"/>
      <c r="L68" s="241"/>
      <c r="M68" s="241"/>
      <c r="N68" s="241"/>
      <c r="O68" s="39"/>
    </row>
    <row r="69" spans="4:15" x14ac:dyDescent="0.2">
      <c r="D69" s="49"/>
      <c r="E69" s="241"/>
      <c r="F69" s="241"/>
      <c r="G69" s="241"/>
      <c r="H69" s="241"/>
      <c r="I69" s="241"/>
      <c r="J69" s="241"/>
      <c r="K69" s="241"/>
      <c r="L69" s="241"/>
      <c r="M69" s="241"/>
      <c r="N69" s="241"/>
      <c r="O69" s="39"/>
    </row>
    <row r="70" spans="4:15" x14ac:dyDescent="0.2">
      <c r="D70" s="49"/>
      <c r="E70" s="241"/>
      <c r="F70" s="241"/>
      <c r="G70" s="241"/>
      <c r="H70" s="241"/>
      <c r="I70" s="241"/>
      <c r="J70" s="241"/>
      <c r="K70" s="241"/>
      <c r="L70" s="241"/>
      <c r="M70" s="241"/>
      <c r="N70" s="241"/>
      <c r="O70" s="39"/>
    </row>
    <row r="71" spans="4:15" x14ac:dyDescent="0.2">
      <c r="D71" s="49"/>
      <c r="E71" s="241"/>
      <c r="F71" s="241"/>
      <c r="G71" s="241"/>
      <c r="H71" s="241"/>
      <c r="I71" s="241"/>
      <c r="J71" s="241"/>
      <c r="K71" s="241"/>
      <c r="L71" s="241"/>
      <c r="M71" s="241"/>
      <c r="N71" s="241"/>
      <c r="O71" s="39"/>
    </row>
    <row r="72" spans="4:15" x14ac:dyDescent="0.2">
      <c r="D72" s="49"/>
      <c r="E72" s="241"/>
      <c r="F72" s="241"/>
      <c r="G72" s="241"/>
      <c r="H72" s="241"/>
      <c r="I72" s="241"/>
      <c r="J72" s="241"/>
      <c r="K72" s="241"/>
      <c r="L72" s="241"/>
      <c r="M72" s="241"/>
      <c r="N72" s="241"/>
      <c r="O72" s="39"/>
    </row>
    <row r="73" spans="4:15" x14ac:dyDescent="0.2">
      <c r="D73" s="49"/>
      <c r="E73" s="241"/>
      <c r="F73" s="241"/>
      <c r="G73" s="241"/>
      <c r="H73" s="241"/>
      <c r="I73" s="241"/>
      <c r="J73" s="241"/>
      <c r="K73" s="241"/>
      <c r="L73" s="241"/>
      <c r="M73" s="241"/>
      <c r="N73" s="241"/>
      <c r="O73" s="39"/>
    </row>
    <row r="74" spans="4:15" x14ac:dyDescent="0.2">
      <c r="D74" s="49"/>
      <c r="E74" s="241"/>
      <c r="F74" s="241"/>
      <c r="G74" s="241"/>
      <c r="H74" s="241"/>
      <c r="I74" s="241"/>
      <c r="J74" s="241"/>
      <c r="K74" s="241"/>
      <c r="L74" s="241"/>
      <c r="M74" s="241"/>
      <c r="N74" s="241"/>
      <c r="O74" s="39"/>
    </row>
    <row r="75" spans="4:15" x14ac:dyDescent="0.2">
      <c r="D75" s="49"/>
      <c r="E75" s="241"/>
      <c r="F75" s="241"/>
      <c r="G75" s="241"/>
      <c r="H75" s="241"/>
      <c r="I75" s="241"/>
      <c r="J75" s="241"/>
      <c r="K75" s="241"/>
      <c r="L75" s="241"/>
      <c r="M75" s="241"/>
      <c r="N75" s="241"/>
      <c r="O75" s="39"/>
    </row>
    <row r="76" spans="4:15" x14ac:dyDescent="0.2">
      <c r="D76" s="49"/>
      <c r="E76" s="241"/>
      <c r="F76" s="241"/>
      <c r="G76" s="241"/>
      <c r="H76" s="241"/>
      <c r="I76" s="241"/>
      <c r="J76" s="241"/>
      <c r="K76" s="241"/>
      <c r="L76" s="241"/>
      <c r="M76" s="241"/>
      <c r="N76" s="241"/>
      <c r="O76" s="39"/>
    </row>
    <row r="77" spans="4:15" x14ac:dyDescent="0.2">
      <c r="D77" s="49"/>
      <c r="E77" s="241"/>
      <c r="F77" s="241"/>
      <c r="G77" s="241"/>
      <c r="H77" s="241"/>
      <c r="I77" s="241"/>
      <c r="J77" s="241"/>
      <c r="K77" s="241"/>
      <c r="L77" s="241"/>
      <c r="M77" s="241"/>
      <c r="N77" s="241"/>
      <c r="O77" s="39"/>
    </row>
    <row r="78" spans="4:15" x14ac:dyDescent="0.2">
      <c r="D78" s="49"/>
      <c r="E78" s="241"/>
      <c r="F78" s="241"/>
      <c r="G78" s="241"/>
      <c r="H78" s="241"/>
      <c r="I78" s="241"/>
      <c r="J78" s="241"/>
      <c r="K78" s="241"/>
      <c r="L78" s="241"/>
      <c r="M78" s="241"/>
      <c r="N78" s="241"/>
      <c r="O78" s="39"/>
    </row>
    <row r="79" spans="4:15" x14ac:dyDescent="0.2">
      <c r="D79" s="49"/>
      <c r="E79" s="241"/>
      <c r="F79" s="241"/>
      <c r="G79" s="241"/>
      <c r="H79" s="241"/>
      <c r="I79" s="241"/>
      <c r="J79" s="241"/>
      <c r="K79" s="241"/>
      <c r="L79" s="241"/>
      <c r="M79" s="241"/>
      <c r="N79" s="241"/>
      <c r="O79" s="39"/>
    </row>
    <row r="80" spans="4:15" x14ac:dyDescent="0.2">
      <c r="D80" s="49"/>
      <c r="E80" s="241"/>
      <c r="F80" s="241"/>
      <c r="G80" s="241"/>
      <c r="H80" s="241"/>
      <c r="I80" s="241"/>
      <c r="J80" s="241"/>
      <c r="K80" s="241"/>
      <c r="L80" s="241"/>
      <c r="M80" s="241"/>
      <c r="N80" s="241"/>
      <c r="O80" s="39"/>
    </row>
    <row r="81" spans="4:15" x14ac:dyDescent="0.2">
      <c r="D81" s="49"/>
      <c r="E81" s="241"/>
      <c r="F81" s="241"/>
      <c r="G81" s="241"/>
      <c r="H81" s="241"/>
      <c r="I81" s="241"/>
      <c r="J81" s="241"/>
      <c r="K81" s="241"/>
      <c r="L81" s="241"/>
      <c r="M81" s="241"/>
      <c r="N81" s="241"/>
      <c r="O81" s="39"/>
    </row>
    <row r="82" spans="4:15" x14ac:dyDescent="0.2">
      <c r="D82" s="49"/>
      <c r="E82" s="241"/>
      <c r="F82" s="241"/>
      <c r="G82" s="241"/>
      <c r="H82" s="241"/>
      <c r="I82" s="241"/>
      <c r="J82" s="241"/>
      <c r="K82" s="241"/>
      <c r="L82" s="241"/>
      <c r="M82" s="241"/>
      <c r="N82" s="241"/>
      <c r="O82" s="39"/>
    </row>
    <row r="83" spans="4:15" x14ac:dyDescent="0.2">
      <c r="D83" s="49"/>
      <c r="E83" s="241"/>
      <c r="F83" s="241"/>
      <c r="G83" s="241"/>
      <c r="H83" s="241"/>
      <c r="I83" s="241"/>
      <c r="J83" s="241"/>
      <c r="K83" s="241"/>
      <c r="L83" s="241"/>
      <c r="M83" s="241"/>
      <c r="N83" s="241"/>
      <c r="O83" s="39"/>
    </row>
    <row r="84" spans="4:15" x14ac:dyDescent="0.2">
      <c r="D84" s="49"/>
      <c r="E84" s="241"/>
      <c r="F84" s="241"/>
      <c r="G84" s="241"/>
      <c r="H84" s="241"/>
      <c r="I84" s="241"/>
      <c r="J84" s="241"/>
      <c r="K84" s="241"/>
      <c r="L84" s="241"/>
      <c r="M84" s="241"/>
      <c r="N84" s="241"/>
      <c r="O84" s="39"/>
    </row>
    <row r="85" spans="4:15" x14ac:dyDescent="0.2">
      <c r="D85" s="49"/>
      <c r="E85" s="241"/>
      <c r="F85" s="241"/>
      <c r="G85" s="241"/>
      <c r="H85" s="241"/>
      <c r="I85" s="241"/>
      <c r="J85" s="241"/>
      <c r="K85" s="241"/>
      <c r="L85" s="241"/>
      <c r="M85" s="241"/>
      <c r="N85" s="241"/>
      <c r="O85" s="39"/>
    </row>
    <row r="86" spans="4:15" x14ac:dyDescent="0.2">
      <c r="D86" s="49"/>
      <c r="E86" s="241"/>
      <c r="F86" s="241"/>
      <c r="G86" s="241"/>
      <c r="H86" s="241"/>
      <c r="I86" s="241"/>
      <c r="J86" s="241"/>
      <c r="K86" s="241"/>
      <c r="L86" s="241"/>
      <c r="M86" s="241"/>
      <c r="N86" s="241"/>
      <c r="O86" s="39"/>
    </row>
    <row r="87" spans="4:15" x14ac:dyDescent="0.2">
      <c r="D87" s="49"/>
      <c r="E87" s="241"/>
      <c r="F87" s="241"/>
      <c r="G87" s="241"/>
      <c r="H87" s="241"/>
      <c r="I87" s="241"/>
      <c r="J87" s="241"/>
      <c r="K87" s="241"/>
      <c r="L87" s="241"/>
      <c r="M87" s="241"/>
      <c r="N87" s="241"/>
      <c r="O87" s="39"/>
    </row>
    <row r="88" spans="4:15" x14ac:dyDescent="0.2">
      <c r="D88" s="49"/>
      <c r="E88" s="241"/>
      <c r="F88" s="241"/>
      <c r="G88" s="241"/>
      <c r="H88" s="241"/>
      <c r="I88" s="241"/>
      <c r="J88" s="241"/>
      <c r="K88" s="241"/>
      <c r="L88" s="241"/>
      <c r="M88" s="241"/>
      <c r="N88" s="241"/>
      <c r="O88" s="39"/>
    </row>
    <row r="89" spans="4:15" x14ac:dyDescent="0.2">
      <c r="D89" s="49"/>
      <c r="E89" s="241"/>
      <c r="F89" s="241"/>
      <c r="G89" s="241"/>
      <c r="H89" s="241"/>
      <c r="I89" s="241"/>
      <c r="J89" s="241"/>
      <c r="K89" s="241"/>
      <c r="L89" s="241"/>
      <c r="M89" s="241"/>
      <c r="N89" s="241"/>
      <c r="O89" s="39"/>
    </row>
    <row r="90" spans="4:15" x14ac:dyDescent="0.2">
      <c r="D90" s="49"/>
      <c r="E90" s="241"/>
      <c r="F90" s="241"/>
      <c r="G90" s="241"/>
      <c r="H90" s="241"/>
      <c r="I90" s="241"/>
      <c r="J90" s="241"/>
      <c r="K90" s="241"/>
      <c r="L90" s="241"/>
      <c r="M90" s="241"/>
      <c r="N90" s="241"/>
      <c r="O90" s="39"/>
    </row>
    <row r="91" spans="4:15" x14ac:dyDescent="0.2">
      <c r="D91" s="49"/>
      <c r="E91" s="241"/>
      <c r="F91" s="241"/>
      <c r="G91" s="241"/>
      <c r="H91" s="241"/>
      <c r="I91" s="241"/>
      <c r="J91" s="241"/>
      <c r="K91" s="241"/>
      <c r="L91" s="241"/>
      <c r="M91" s="241"/>
      <c r="N91" s="241"/>
      <c r="O91" s="39"/>
    </row>
    <row r="92" spans="4:15" x14ac:dyDescent="0.2">
      <c r="D92" s="49"/>
      <c r="E92" s="241"/>
      <c r="F92" s="241"/>
      <c r="G92" s="241"/>
      <c r="H92" s="241"/>
      <c r="I92" s="241"/>
      <c r="J92" s="241"/>
      <c r="K92" s="241"/>
      <c r="L92" s="241"/>
      <c r="M92" s="241"/>
      <c r="N92" s="241"/>
      <c r="O92" s="39"/>
    </row>
    <row r="93" spans="4:15" x14ac:dyDescent="0.2">
      <c r="D93" s="49"/>
      <c r="E93" s="241"/>
      <c r="F93" s="241"/>
      <c r="G93" s="241"/>
      <c r="H93" s="241"/>
      <c r="I93" s="241"/>
      <c r="J93" s="241"/>
      <c r="K93" s="241"/>
      <c r="L93" s="241"/>
      <c r="M93" s="241"/>
      <c r="N93" s="241"/>
      <c r="O93" s="39"/>
    </row>
    <row r="94" spans="4:15" x14ac:dyDescent="0.2">
      <c r="D94" s="49"/>
      <c r="E94" s="241"/>
      <c r="F94" s="241"/>
      <c r="G94" s="241"/>
      <c r="H94" s="241"/>
      <c r="I94" s="241"/>
      <c r="J94" s="241"/>
      <c r="K94" s="241"/>
      <c r="L94" s="241"/>
      <c r="M94" s="241"/>
      <c r="N94" s="241"/>
      <c r="O94" s="39"/>
    </row>
    <row r="95" spans="4:15" x14ac:dyDescent="0.2">
      <c r="D95" s="49"/>
      <c r="E95" s="241"/>
      <c r="F95" s="241"/>
      <c r="G95" s="241"/>
      <c r="H95" s="241"/>
      <c r="I95" s="241"/>
      <c r="J95" s="241"/>
      <c r="K95" s="241"/>
      <c r="L95" s="241"/>
      <c r="M95" s="241"/>
      <c r="N95" s="241"/>
      <c r="O95" s="39"/>
    </row>
    <row r="96" spans="4:15" x14ac:dyDescent="0.2">
      <c r="D96" s="49"/>
      <c r="E96" s="241"/>
      <c r="F96" s="241"/>
      <c r="G96" s="241"/>
      <c r="H96" s="241"/>
      <c r="I96" s="241"/>
      <c r="J96" s="241"/>
      <c r="K96" s="241"/>
      <c r="L96" s="241"/>
      <c r="M96" s="241"/>
      <c r="N96" s="241"/>
      <c r="O96" s="39"/>
    </row>
    <row r="97" spans="4:15" x14ac:dyDescent="0.2">
      <c r="D97" s="49"/>
      <c r="E97" s="241"/>
      <c r="F97" s="241"/>
      <c r="G97" s="241"/>
      <c r="H97" s="241"/>
      <c r="I97" s="241"/>
      <c r="J97" s="241"/>
      <c r="K97" s="241"/>
      <c r="L97" s="241"/>
      <c r="M97" s="241"/>
      <c r="N97" s="241"/>
      <c r="O97" s="39"/>
    </row>
    <row r="98" spans="4:15" x14ac:dyDescent="0.2">
      <c r="D98" s="49"/>
      <c r="E98" s="241"/>
      <c r="F98" s="241"/>
      <c r="G98" s="241"/>
      <c r="H98" s="241"/>
      <c r="I98" s="241"/>
      <c r="J98" s="241"/>
      <c r="K98" s="241"/>
      <c r="L98" s="241"/>
      <c r="M98" s="241"/>
      <c r="N98" s="241"/>
      <c r="O98" s="39"/>
    </row>
    <row r="99" spans="4:15" x14ac:dyDescent="0.2">
      <c r="D99" s="49"/>
      <c r="E99" s="241"/>
      <c r="F99" s="241"/>
      <c r="G99" s="241"/>
      <c r="H99" s="241"/>
      <c r="I99" s="241"/>
      <c r="J99" s="241"/>
      <c r="K99" s="241"/>
      <c r="L99" s="241"/>
      <c r="M99" s="241"/>
      <c r="N99" s="241"/>
      <c r="O99" s="39"/>
    </row>
    <row r="100" spans="4:15" x14ac:dyDescent="0.2">
      <c r="D100" s="49"/>
      <c r="E100" s="241"/>
      <c r="F100" s="241"/>
      <c r="G100" s="241"/>
      <c r="H100" s="241"/>
      <c r="I100" s="241"/>
      <c r="J100" s="241"/>
      <c r="K100" s="241"/>
      <c r="L100" s="241"/>
      <c r="M100" s="241"/>
      <c r="N100" s="241"/>
      <c r="O100" s="39"/>
    </row>
    <row r="101" spans="4:15" x14ac:dyDescent="0.2">
      <c r="D101" s="49"/>
      <c r="E101" s="241"/>
      <c r="F101" s="241"/>
      <c r="G101" s="241"/>
      <c r="H101" s="241"/>
      <c r="I101" s="241"/>
      <c r="J101" s="241"/>
      <c r="K101" s="241"/>
      <c r="L101" s="241"/>
      <c r="M101" s="241"/>
      <c r="N101" s="241"/>
      <c r="O101" s="39"/>
    </row>
    <row r="102" spans="4:15" x14ac:dyDescent="0.2">
      <c r="D102" s="49"/>
      <c r="E102" s="241"/>
      <c r="F102" s="241"/>
      <c r="G102" s="241"/>
      <c r="H102" s="241"/>
      <c r="I102" s="241"/>
      <c r="J102" s="241"/>
      <c r="K102" s="241"/>
      <c r="L102" s="241"/>
      <c r="M102" s="241"/>
      <c r="N102" s="241"/>
      <c r="O102" s="39"/>
    </row>
    <row r="103" spans="4:15" x14ac:dyDescent="0.2">
      <c r="D103" s="49"/>
      <c r="E103" s="241"/>
      <c r="F103" s="241"/>
      <c r="G103" s="241"/>
      <c r="H103" s="241"/>
      <c r="I103" s="241"/>
      <c r="J103" s="241"/>
      <c r="K103" s="241"/>
      <c r="L103" s="241"/>
      <c r="M103" s="241"/>
      <c r="N103" s="241"/>
      <c r="O103" s="39"/>
    </row>
    <row r="104" spans="4:15" x14ac:dyDescent="0.2">
      <c r="D104" s="49"/>
      <c r="E104" s="241"/>
      <c r="F104" s="241"/>
      <c r="G104" s="241"/>
      <c r="H104" s="241"/>
      <c r="I104" s="241"/>
      <c r="J104" s="241"/>
      <c r="K104" s="241"/>
      <c r="L104" s="241"/>
      <c r="M104" s="241"/>
      <c r="N104" s="241"/>
      <c r="O104" s="39"/>
    </row>
    <row r="105" spans="4:15" x14ac:dyDescent="0.2">
      <c r="D105" s="49"/>
      <c r="E105" s="241"/>
      <c r="F105" s="241"/>
      <c r="G105" s="241"/>
      <c r="H105" s="241"/>
      <c r="I105" s="241"/>
      <c r="J105" s="241"/>
      <c r="K105" s="241"/>
      <c r="L105" s="241"/>
      <c r="M105" s="241"/>
      <c r="N105" s="241"/>
      <c r="O105" s="39"/>
    </row>
    <row r="106" spans="4:15" x14ac:dyDescent="0.2">
      <c r="D106" s="49"/>
      <c r="E106" s="241"/>
      <c r="F106" s="241"/>
      <c r="G106" s="241"/>
      <c r="H106" s="241"/>
      <c r="I106" s="241"/>
      <c r="J106" s="241"/>
      <c r="K106" s="241"/>
      <c r="L106" s="241"/>
      <c r="M106" s="241"/>
      <c r="N106" s="241"/>
      <c r="O106" s="39"/>
    </row>
    <row r="107" spans="4:15" x14ac:dyDescent="0.2">
      <c r="D107" s="49"/>
      <c r="E107" s="241"/>
      <c r="F107" s="241"/>
      <c r="G107" s="241"/>
      <c r="H107" s="241"/>
      <c r="I107" s="241"/>
      <c r="J107" s="241"/>
      <c r="K107" s="241"/>
      <c r="L107" s="241"/>
      <c r="M107" s="241"/>
      <c r="N107" s="241"/>
      <c r="O107" s="39"/>
    </row>
    <row r="108" spans="4:15" x14ac:dyDescent="0.2">
      <c r="D108" s="49"/>
      <c r="E108" s="241"/>
      <c r="F108" s="241"/>
      <c r="G108" s="241"/>
      <c r="H108" s="241"/>
      <c r="I108" s="241"/>
      <c r="J108" s="241"/>
      <c r="K108" s="241"/>
      <c r="L108" s="241"/>
      <c r="M108" s="241"/>
      <c r="N108" s="241"/>
      <c r="O108" s="39"/>
    </row>
    <row r="109" spans="4:15" x14ac:dyDescent="0.2">
      <c r="D109" s="49"/>
      <c r="E109" s="241"/>
      <c r="F109" s="241"/>
      <c r="G109" s="241"/>
      <c r="H109" s="241"/>
      <c r="I109" s="241"/>
      <c r="J109" s="241"/>
      <c r="K109" s="241"/>
      <c r="L109" s="241"/>
      <c r="M109" s="241"/>
      <c r="N109" s="241"/>
      <c r="O109" s="39"/>
    </row>
    <row r="110" spans="4:15" x14ac:dyDescent="0.2">
      <c r="D110" s="49"/>
      <c r="E110" s="241"/>
      <c r="F110" s="241"/>
      <c r="G110" s="241"/>
      <c r="H110" s="241"/>
      <c r="I110" s="241"/>
      <c r="J110" s="241"/>
      <c r="K110" s="241"/>
      <c r="L110" s="241"/>
      <c r="M110" s="241"/>
      <c r="N110" s="241"/>
      <c r="O110" s="39"/>
    </row>
    <row r="111" spans="4:15" x14ac:dyDescent="0.2">
      <c r="D111" s="49"/>
      <c r="E111" s="241"/>
      <c r="F111" s="241"/>
      <c r="G111" s="241"/>
      <c r="H111" s="241"/>
      <c r="I111" s="241"/>
      <c r="J111" s="241"/>
      <c r="K111" s="241"/>
      <c r="L111" s="241"/>
      <c r="M111" s="241"/>
      <c r="N111" s="241"/>
      <c r="O111" s="39"/>
    </row>
    <row r="112" spans="4:15" x14ac:dyDescent="0.2">
      <c r="D112" s="49"/>
      <c r="E112" s="241"/>
      <c r="F112" s="241"/>
      <c r="G112" s="241"/>
      <c r="H112" s="241"/>
      <c r="I112" s="241"/>
      <c r="J112" s="241"/>
      <c r="K112" s="241"/>
      <c r="L112" s="241"/>
      <c r="M112" s="241"/>
      <c r="N112" s="241"/>
      <c r="O112" s="39"/>
    </row>
    <row r="113" spans="4:15" x14ac:dyDescent="0.2">
      <c r="D113" s="49"/>
      <c r="E113" s="241"/>
      <c r="F113" s="241"/>
      <c r="G113" s="241"/>
      <c r="H113" s="241"/>
      <c r="I113" s="241"/>
      <c r="J113" s="241"/>
      <c r="K113" s="241"/>
      <c r="L113" s="241"/>
      <c r="M113" s="241"/>
      <c r="N113" s="241"/>
      <c r="O113" s="39"/>
    </row>
    <row r="114" spans="4:15" x14ac:dyDescent="0.2">
      <c r="D114" s="49"/>
      <c r="E114" s="241"/>
      <c r="F114" s="241"/>
      <c r="G114" s="241"/>
      <c r="H114" s="241"/>
      <c r="I114" s="241"/>
      <c r="J114" s="241"/>
      <c r="K114" s="241"/>
      <c r="L114" s="241"/>
      <c r="M114" s="241"/>
      <c r="N114" s="241"/>
      <c r="O114" s="39"/>
    </row>
    <row r="115" spans="4:15" x14ac:dyDescent="0.2">
      <c r="D115" s="49"/>
      <c r="E115" s="241"/>
      <c r="F115" s="241"/>
      <c r="G115" s="241"/>
      <c r="H115" s="241"/>
      <c r="I115" s="241"/>
      <c r="J115" s="241"/>
      <c r="K115" s="241"/>
      <c r="L115" s="241"/>
      <c r="M115" s="241"/>
      <c r="N115" s="241"/>
      <c r="O115" s="39"/>
    </row>
    <row r="116" spans="4:15" x14ac:dyDescent="0.2">
      <c r="D116" s="49"/>
      <c r="E116" s="241"/>
      <c r="F116" s="241"/>
      <c r="G116" s="241"/>
      <c r="H116" s="241"/>
      <c r="I116" s="241"/>
      <c r="J116" s="241"/>
      <c r="K116" s="241"/>
      <c r="L116" s="241"/>
      <c r="M116" s="241"/>
      <c r="N116" s="241"/>
      <c r="O116" s="39"/>
    </row>
    <row r="117" spans="4:15" x14ac:dyDescent="0.2">
      <c r="D117" s="49"/>
      <c r="E117" s="241"/>
      <c r="F117" s="241"/>
      <c r="G117" s="241"/>
      <c r="H117" s="241"/>
      <c r="I117" s="241"/>
      <c r="J117" s="241"/>
      <c r="K117" s="241"/>
      <c r="L117" s="241"/>
      <c r="M117" s="241"/>
      <c r="N117" s="241"/>
      <c r="O117" s="39"/>
    </row>
    <row r="118" spans="4:15" x14ac:dyDescent="0.2">
      <c r="D118" s="49"/>
      <c r="E118" s="241"/>
      <c r="F118" s="241"/>
      <c r="G118" s="241"/>
      <c r="H118" s="241"/>
      <c r="I118" s="241"/>
      <c r="J118" s="241"/>
      <c r="K118" s="241"/>
      <c r="L118" s="241"/>
      <c r="M118" s="241"/>
      <c r="N118" s="241"/>
      <c r="O118" s="39"/>
    </row>
    <row r="119" spans="4:15" x14ac:dyDescent="0.2">
      <c r="D119" s="49"/>
      <c r="E119" s="241"/>
      <c r="F119" s="241"/>
      <c r="G119" s="241"/>
      <c r="H119" s="241"/>
      <c r="I119" s="241"/>
      <c r="J119" s="241"/>
      <c r="K119" s="241"/>
      <c r="L119" s="241"/>
      <c r="M119" s="241"/>
      <c r="N119" s="241"/>
      <c r="O119" s="39"/>
    </row>
    <row r="120" spans="4:15" x14ac:dyDescent="0.2">
      <c r="D120" s="49"/>
      <c r="E120" s="241"/>
      <c r="F120" s="241"/>
      <c r="G120" s="241"/>
      <c r="H120" s="241"/>
      <c r="I120" s="241"/>
      <c r="J120" s="241"/>
      <c r="K120" s="241"/>
      <c r="L120" s="241"/>
      <c r="M120" s="241"/>
      <c r="N120" s="241"/>
      <c r="O120" s="39"/>
    </row>
    <row r="121" spans="4:15" x14ac:dyDescent="0.2">
      <c r="D121" s="49"/>
      <c r="E121" s="241"/>
      <c r="F121" s="241"/>
      <c r="G121" s="241"/>
      <c r="H121" s="241"/>
      <c r="I121" s="241"/>
      <c r="J121" s="241"/>
      <c r="K121" s="241"/>
      <c r="L121" s="241"/>
      <c r="M121" s="241"/>
      <c r="N121" s="241"/>
      <c r="O121" s="39"/>
    </row>
    <row r="122" spans="4:15" x14ac:dyDescent="0.2">
      <c r="D122" s="49"/>
      <c r="E122" s="241"/>
      <c r="F122" s="241"/>
      <c r="G122" s="241"/>
      <c r="H122" s="241"/>
      <c r="I122" s="241"/>
      <c r="J122" s="241"/>
      <c r="K122" s="241"/>
      <c r="L122" s="241"/>
      <c r="M122" s="241"/>
      <c r="N122" s="241"/>
      <c r="O122" s="39"/>
    </row>
    <row r="123" spans="4:15" x14ac:dyDescent="0.2">
      <c r="D123" s="49"/>
      <c r="E123" s="241"/>
      <c r="F123" s="241"/>
      <c r="G123" s="241"/>
      <c r="H123" s="241"/>
      <c r="I123" s="241"/>
      <c r="J123" s="241"/>
      <c r="K123" s="241"/>
      <c r="L123" s="241"/>
      <c r="M123" s="241"/>
      <c r="N123" s="241"/>
      <c r="O123" s="39"/>
    </row>
    <row r="124" spans="4:15" x14ac:dyDescent="0.2">
      <c r="D124" s="49"/>
      <c r="E124" s="241"/>
      <c r="F124" s="241"/>
      <c r="G124" s="241"/>
      <c r="H124" s="241"/>
      <c r="I124" s="241"/>
      <c r="J124" s="241"/>
      <c r="K124" s="241"/>
      <c r="L124" s="241"/>
      <c r="M124" s="241"/>
      <c r="N124" s="241"/>
      <c r="O124" s="39"/>
    </row>
    <row r="125" spans="4:15" x14ac:dyDescent="0.2">
      <c r="D125" s="49"/>
      <c r="E125" s="241"/>
      <c r="F125" s="241"/>
      <c r="G125" s="241"/>
      <c r="H125" s="241"/>
      <c r="I125" s="241"/>
      <c r="J125" s="241"/>
      <c r="K125" s="241"/>
      <c r="L125" s="241"/>
      <c r="M125" s="241"/>
      <c r="N125" s="241"/>
      <c r="O125" s="39"/>
    </row>
    <row r="126" spans="4:15" x14ac:dyDescent="0.2">
      <c r="D126" s="49"/>
      <c r="E126" s="241"/>
      <c r="F126" s="241"/>
      <c r="G126" s="241"/>
      <c r="H126" s="241"/>
      <c r="I126" s="241"/>
      <c r="J126" s="241"/>
      <c r="K126" s="241"/>
      <c r="L126" s="241"/>
      <c r="M126" s="241"/>
      <c r="N126" s="241"/>
      <c r="O126" s="39"/>
    </row>
    <row r="127" spans="4:15" x14ac:dyDescent="0.2">
      <c r="D127" s="49"/>
      <c r="E127" s="241"/>
      <c r="F127" s="241"/>
      <c r="G127" s="241"/>
      <c r="H127" s="241"/>
      <c r="I127" s="241"/>
      <c r="J127" s="241"/>
      <c r="K127" s="241"/>
      <c r="L127" s="241"/>
      <c r="M127" s="241"/>
      <c r="N127" s="241"/>
      <c r="O127" s="39"/>
    </row>
    <row r="128" spans="4:15" x14ac:dyDescent="0.2">
      <c r="D128" s="49"/>
      <c r="E128" s="241"/>
      <c r="F128" s="241"/>
      <c r="G128" s="241"/>
      <c r="H128" s="241"/>
      <c r="I128" s="241"/>
      <c r="J128" s="241"/>
      <c r="K128" s="241"/>
      <c r="L128" s="241"/>
      <c r="M128" s="241"/>
      <c r="N128" s="241"/>
      <c r="O128" s="39"/>
    </row>
    <row r="129" spans="4:15" x14ac:dyDescent="0.2">
      <c r="D129" s="49"/>
      <c r="E129" s="241"/>
      <c r="F129" s="241"/>
      <c r="G129" s="241"/>
      <c r="H129" s="241"/>
      <c r="I129" s="241"/>
      <c r="J129" s="241"/>
      <c r="K129" s="241"/>
      <c r="L129" s="241"/>
      <c r="M129" s="241"/>
      <c r="N129" s="241"/>
      <c r="O129" s="39"/>
    </row>
    <row r="130" spans="4:15" x14ac:dyDescent="0.2">
      <c r="D130" s="49"/>
      <c r="E130" s="241"/>
      <c r="F130" s="241"/>
      <c r="G130" s="241"/>
      <c r="H130" s="241"/>
      <c r="I130" s="241"/>
      <c r="J130" s="241"/>
      <c r="K130" s="241"/>
      <c r="L130" s="241"/>
      <c r="M130" s="241"/>
      <c r="N130" s="241"/>
      <c r="O130" s="39"/>
    </row>
    <row r="131" spans="4:15" x14ac:dyDescent="0.2">
      <c r="D131" s="49"/>
      <c r="E131" s="241"/>
      <c r="F131" s="241"/>
      <c r="G131" s="241"/>
      <c r="H131" s="241"/>
      <c r="I131" s="241"/>
      <c r="J131" s="241"/>
      <c r="K131" s="241"/>
      <c r="L131" s="241"/>
      <c r="M131" s="241"/>
      <c r="N131" s="241"/>
      <c r="O131" s="39"/>
    </row>
    <row r="132" spans="4:15" x14ac:dyDescent="0.2">
      <c r="D132" s="49"/>
      <c r="E132" s="241"/>
      <c r="F132" s="241"/>
      <c r="G132" s="241"/>
      <c r="H132" s="241"/>
      <c r="I132" s="241"/>
      <c r="J132" s="241"/>
      <c r="K132" s="241"/>
      <c r="L132" s="241"/>
      <c r="M132" s="241"/>
      <c r="N132" s="241"/>
      <c r="O132" s="39"/>
    </row>
    <row r="133" spans="4:15" x14ac:dyDescent="0.2">
      <c r="D133" s="49"/>
      <c r="E133" s="241"/>
      <c r="F133" s="241"/>
      <c r="G133" s="241"/>
      <c r="H133" s="241"/>
      <c r="I133" s="241"/>
      <c r="J133" s="241"/>
      <c r="K133" s="241"/>
      <c r="L133" s="241"/>
      <c r="M133" s="241"/>
      <c r="N133" s="241"/>
      <c r="O133" s="39"/>
    </row>
    <row r="134" spans="4:15" x14ac:dyDescent="0.2">
      <c r="D134" s="49"/>
      <c r="E134" s="241"/>
      <c r="F134" s="241"/>
      <c r="G134" s="241"/>
      <c r="H134" s="241"/>
      <c r="I134" s="241"/>
      <c r="J134" s="241"/>
      <c r="K134" s="241"/>
      <c r="L134" s="241"/>
      <c r="M134" s="241"/>
      <c r="N134" s="241"/>
      <c r="O134" s="39"/>
    </row>
    <row r="135" spans="4:15" x14ac:dyDescent="0.2">
      <c r="D135" s="49"/>
      <c r="E135" s="241"/>
      <c r="F135" s="241"/>
      <c r="G135" s="241"/>
      <c r="H135" s="241"/>
      <c r="I135" s="241"/>
      <c r="J135" s="241"/>
      <c r="K135" s="241"/>
      <c r="L135" s="241"/>
      <c r="M135" s="241"/>
      <c r="N135" s="241"/>
      <c r="O135" s="39"/>
    </row>
    <row r="136" spans="4:15" x14ac:dyDescent="0.2">
      <c r="D136" s="49"/>
      <c r="E136" s="241"/>
      <c r="F136" s="241"/>
      <c r="G136" s="241"/>
      <c r="H136" s="241"/>
      <c r="I136" s="241"/>
      <c r="J136" s="241"/>
      <c r="K136" s="241"/>
      <c r="L136" s="241"/>
      <c r="M136" s="241"/>
      <c r="N136" s="241"/>
      <c r="O136" s="39"/>
    </row>
    <row r="137" spans="4:15" x14ac:dyDescent="0.2">
      <c r="D137" s="49"/>
      <c r="E137" s="241"/>
      <c r="F137" s="241"/>
      <c r="G137" s="241"/>
      <c r="H137" s="241"/>
      <c r="I137" s="241"/>
      <c r="J137" s="241"/>
      <c r="K137" s="241"/>
      <c r="L137" s="241"/>
      <c r="M137" s="241"/>
      <c r="N137" s="241"/>
      <c r="O137" s="39"/>
    </row>
    <row r="138" spans="4:15" x14ac:dyDescent="0.2">
      <c r="D138" s="49"/>
      <c r="E138" s="241"/>
      <c r="F138" s="241"/>
      <c r="G138" s="241"/>
      <c r="H138" s="241"/>
      <c r="I138" s="241"/>
      <c r="J138" s="241"/>
      <c r="K138" s="241"/>
      <c r="L138" s="241"/>
      <c r="M138" s="241"/>
      <c r="N138" s="241"/>
      <c r="O138" s="39"/>
    </row>
    <row r="139" spans="4:15" x14ac:dyDescent="0.2">
      <c r="D139" s="49"/>
      <c r="E139" s="241"/>
      <c r="F139" s="241"/>
      <c r="G139" s="241"/>
      <c r="H139" s="241"/>
      <c r="I139" s="241"/>
      <c r="J139" s="241"/>
      <c r="K139" s="241"/>
      <c r="L139" s="241"/>
      <c r="M139" s="241"/>
      <c r="N139" s="241"/>
      <c r="O139" s="39"/>
    </row>
    <row r="140" spans="4:15" x14ac:dyDescent="0.2">
      <c r="D140" s="49"/>
      <c r="E140" s="241"/>
      <c r="F140" s="241"/>
      <c r="G140" s="241"/>
      <c r="H140" s="241"/>
      <c r="I140" s="241"/>
      <c r="J140" s="241"/>
      <c r="K140" s="241"/>
      <c r="L140" s="241"/>
      <c r="M140" s="241"/>
      <c r="N140" s="241"/>
      <c r="O140" s="39"/>
    </row>
    <row r="141" spans="4:15" x14ac:dyDescent="0.2">
      <c r="D141" s="49"/>
      <c r="E141" s="241"/>
      <c r="F141" s="241"/>
      <c r="G141" s="241"/>
      <c r="H141" s="241"/>
      <c r="I141" s="241"/>
      <c r="J141" s="241"/>
      <c r="K141" s="241"/>
      <c r="L141" s="241"/>
      <c r="M141" s="241"/>
      <c r="N141" s="241"/>
      <c r="O141" s="39"/>
    </row>
    <row r="142" spans="4:15" x14ac:dyDescent="0.2">
      <c r="D142" s="49"/>
      <c r="E142" s="241"/>
      <c r="F142" s="241"/>
      <c r="G142" s="241"/>
      <c r="H142" s="241"/>
      <c r="I142" s="241"/>
      <c r="J142" s="241"/>
      <c r="K142" s="241"/>
      <c r="L142" s="241"/>
      <c r="M142" s="241"/>
      <c r="N142" s="241"/>
      <c r="O142" s="39"/>
    </row>
    <row r="143" spans="4:15" x14ac:dyDescent="0.2">
      <c r="D143" s="49"/>
      <c r="E143" s="241"/>
      <c r="F143" s="241"/>
      <c r="G143" s="241"/>
      <c r="H143" s="241"/>
      <c r="I143" s="241"/>
      <c r="J143" s="241"/>
      <c r="K143" s="241"/>
      <c r="L143" s="241"/>
      <c r="M143" s="241"/>
      <c r="N143" s="241"/>
      <c r="O143" s="39"/>
    </row>
    <row r="144" spans="4:15" x14ac:dyDescent="0.2">
      <c r="D144" s="49"/>
      <c r="E144" s="241"/>
      <c r="F144" s="241"/>
      <c r="G144" s="241"/>
      <c r="H144" s="241"/>
      <c r="I144" s="241"/>
      <c r="J144" s="241"/>
      <c r="K144" s="241"/>
      <c r="L144" s="241"/>
      <c r="M144" s="241"/>
      <c r="N144" s="241"/>
      <c r="O144" s="39"/>
    </row>
    <row r="145" spans="4:15" x14ac:dyDescent="0.2">
      <c r="D145" s="49"/>
      <c r="E145" s="241"/>
      <c r="F145" s="241"/>
      <c r="G145" s="241"/>
      <c r="H145" s="241"/>
      <c r="I145" s="241"/>
      <c r="J145" s="241"/>
      <c r="K145" s="241"/>
      <c r="L145" s="241"/>
      <c r="M145" s="241"/>
      <c r="N145" s="241"/>
      <c r="O145" s="39"/>
    </row>
    <row r="146" spans="4:15" x14ac:dyDescent="0.2">
      <c r="D146" s="49"/>
      <c r="E146" s="241"/>
      <c r="F146" s="241"/>
      <c r="G146" s="241"/>
      <c r="H146" s="241"/>
      <c r="I146" s="241"/>
      <c r="J146" s="241"/>
      <c r="K146" s="241"/>
      <c r="L146" s="241"/>
      <c r="M146" s="241"/>
      <c r="N146" s="241"/>
      <c r="O146" s="39"/>
    </row>
    <row r="147" spans="4:15" x14ac:dyDescent="0.2">
      <c r="D147" s="49"/>
      <c r="E147" s="241"/>
      <c r="F147" s="241"/>
      <c r="G147" s="241"/>
      <c r="H147" s="241"/>
      <c r="I147" s="241"/>
      <c r="J147" s="241"/>
      <c r="K147" s="241"/>
      <c r="L147" s="241"/>
      <c r="M147" s="241"/>
      <c r="N147" s="241"/>
      <c r="O147" s="39"/>
    </row>
    <row r="148" spans="4:15" x14ac:dyDescent="0.2">
      <c r="D148" s="49"/>
      <c r="E148" s="241"/>
      <c r="F148" s="241"/>
      <c r="G148" s="241"/>
      <c r="H148" s="241"/>
      <c r="I148" s="241"/>
      <c r="J148" s="241"/>
      <c r="K148" s="241"/>
      <c r="L148" s="241"/>
      <c r="M148" s="241"/>
      <c r="N148" s="241"/>
      <c r="O148" s="39"/>
    </row>
    <row r="149" spans="4:15" x14ac:dyDescent="0.2">
      <c r="D149" s="49"/>
      <c r="E149" s="241"/>
      <c r="F149" s="241"/>
      <c r="G149" s="241"/>
      <c r="H149" s="241"/>
      <c r="I149" s="241"/>
      <c r="J149" s="241"/>
      <c r="K149" s="241"/>
      <c r="L149" s="241"/>
      <c r="M149" s="241"/>
      <c r="N149" s="241"/>
      <c r="O149" s="39"/>
    </row>
    <row r="150" spans="4:15" x14ac:dyDescent="0.2">
      <c r="D150" s="49"/>
      <c r="E150" s="241"/>
      <c r="F150" s="241"/>
      <c r="G150" s="241"/>
      <c r="H150" s="241"/>
      <c r="I150" s="241"/>
      <c r="J150" s="241"/>
      <c r="K150" s="241"/>
      <c r="L150" s="241"/>
      <c r="M150" s="241"/>
      <c r="N150" s="241"/>
      <c r="O150" s="39"/>
    </row>
    <row r="151" spans="4:15" x14ac:dyDescent="0.2">
      <c r="D151" s="49"/>
      <c r="E151" s="241"/>
      <c r="F151" s="241"/>
      <c r="G151" s="241"/>
      <c r="H151" s="241"/>
      <c r="I151" s="241"/>
      <c r="J151" s="241"/>
      <c r="K151" s="241"/>
      <c r="L151" s="241"/>
      <c r="M151" s="241"/>
      <c r="N151" s="241"/>
      <c r="O151" s="39"/>
    </row>
    <row r="152" spans="4:15" x14ac:dyDescent="0.2">
      <c r="D152" s="49"/>
      <c r="E152" s="241"/>
      <c r="F152" s="241"/>
      <c r="G152" s="241"/>
      <c r="H152" s="241"/>
      <c r="I152" s="241"/>
      <c r="J152" s="241"/>
      <c r="K152" s="241"/>
      <c r="L152" s="241"/>
      <c r="M152" s="241"/>
      <c r="N152" s="241"/>
      <c r="O152" s="39"/>
    </row>
    <row r="153" spans="4:15" x14ac:dyDescent="0.2">
      <c r="D153" s="49"/>
      <c r="E153" s="241"/>
      <c r="F153" s="241"/>
      <c r="G153" s="241"/>
      <c r="H153" s="241"/>
      <c r="I153" s="241"/>
      <c r="J153" s="241"/>
      <c r="K153" s="241"/>
      <c r="L153" s="241"/>
      <c r="M153" s="241"/>
      <c r="N153" s="241"/>
      <c r="O153" s="39"/>
    </row>
    <row r="154" spans="4:15" x14ac:dyDescent="0.2">
      <c r="D154" s="49"/>
      <c r="E154" s="241"/>
      <c r="F154" s="241"/>
      <c r="G154" s="241"/>
      <c r="H154" s="241"/>
      <c r="I154" s="241"/>
      <c r="J154" s="241"/>
      <c r="K154" s="241"/>
      <c r="L154" s="241"/>
      <c r="M154" s="241"/>
      <c r="N154" s="241"/>
      <c r="O154" s="39"/>
    </row>
    <row r="155" spans="4:15" x14ac:dyDescent="0.2">
      <c r="D155" s="49"/>
      <c r="E155" s="241"/>
      <c r="F155" s="241"/>
      <c r="G155" s="241"/>
      <c r="H155" s="241"/>
      <c r="I155" s="241"/>
      <c r="J155" s="241"/>
      <c r="K155" s="241"/>
      <c r="L155" s="241"/>
      <c r="M155" s="241"/>
      <c r="N155" s="241"/>
      <c r="O155" s="39"/>
    </row>
    <row r="156" spans="4:15" x14ac:dyDescent="0.2">
      <c r="D156" s="49"/>
      <c r="E156" s="241"/>
      <c r="F156" s="241"/>
      <c r="G156" s="241"/>
      <c r="H156" s="241"/>
      <c r="I156" s="241"/>
      <c r="J156" s="241"/>
      <c r="K156" s="241"/>
      <c r="L156" s="241"/>
      <c r="M156" s="241"/>
      <c r="N156" s="241"/>
      <c r="O156" s="39"/>
    </row>
    <row r="157" spans="4:15" x14ac:dyDescent="0.2">
      <c r="D157" s="49"/>
      <c r="E157" s="241"/>
      <c r="F157" s="241"/>
      <c r="G157" s="241"/>
      <c r="H157" s="241"/>
      <c r="I157" s="241"/>
      <c r="J157" s="241"/>
      <c r="K157" s="241"/>
      <c r="L157" s="241"/>
      <c r="M157" s="241"/>
      <c r="N157" s="241"/>
      <c r="O157" s="39"/>
    </row>
    <row r="158" spans="4:15" x14ac:dyDescent="0.2">
      <c r="D158" s="49"/>
      <c r="E158" s="241"/>
      <c r="F158" s="241"/>
      <c r="G158" s="241"/>
      <c r="H158" s="241"/>
      <c r="I158" s="241"/>
      <c r="J158" s="241"/>
      <c r="K158" s="241"/>
      <c r="L158" s="241"/>
      <c r="M158" s="241"/>
      <c r="N158" s="241"/>
      <c r="O158" s="39"/>
    </row>
    <row r="159" spans="4:15" x14ac:dyDescent="0.2">
      <c r="D159" s="49"/>
      <c r="E159" s="241"/>
      <c r="F159" s="241"/>
      <c r="G159" s="241"/>
      <c r="H159" s="241"/>
      <c r="I159" s="241"/>
      <c r="J159" s="241"/>
      <c r="K159" s="241"/>
      <c r="L159" s="241"/>
      <c r="M159" s="241"/>
      <c r="N159" s="241"/>
      <c r="O159" s="39"/>
    </row>
    <row r="160" spans="4:15" x14ac:dyDescent="0.2">
      <c r="D160" s="49"/>
      <c r="E160" s="241"/>
      <c r="F160" s="241"/>
      <c r="G160" s="241"/>
      <c r="H160" s="241"/>
      <c r="I160" s="241"/>
      <c r="J160" s="241"/>
      <c r="K160" s="241"/>
      <c r="L160" s="241"/>
      <c r="M160" s="241"/>
      <c r="N160" s="241"/>
      <c r="O160" s="39"/>
    </row>
    <row r="161" spans="4:15" x14ac:dyDescent="0.2">
      <c r="D161" s="49"/>
      <c r="E161" s="241"/>
      <c r="F161" s="241"/>
      <c r="G161" s="241"/>
      <c r="H161" s="241"/>
      <c r="I161" s="241"/>
      <c r="J161" s="241"/>
      <c r="K161" s="241"/>
      <c r="L161" s="241"/>
      <c r="M161" s="241"/>
      <c r="N161" s="241"/>
      <c r="O161" s="39"/>
    </row>
    <row r="162" spans="4:15" x14ac:dyDescent="0.2">
      <c r="D162" s="49"/>
      <c r="E162" s="241"/>
      <c r="F162" s="241"/>
      <c r="G162" s="241"/>
      <c r="H162" s="241"/>
      <c r="I162" s="241"/>
      <c r="J162" s="241"/>
      <c r="K162" s="241"/>
      <c r="L162" s="241"/>
      <c r="M162" s="241"/>
      <c r="N162" s="241"/>
      <c r="O162" s="39"/>
    </row>
    <row r="163" spans="4:15" x14ac:dyDescent="0.2">
      <c r="D163" s="49"/>
      <c r="E163" s="241"/>
      <c r="F163" s="241"/>
      <c r="G163" s="241"/>
      <c r="H163" s="241"/>
      <c r="I163" s="241"/>
      <c r="J163" s="241"/>
      <c r="K163" s="241"/>
      <c r="L163" s="241"/>
      <c r="M163" s="241"/>
      <c r="N163" s="241"/>
      <c r="O163" s="39"/>
    </row>
    <row r="164" spans="4:15" x14ac:dyDescent="0.2">
      <c r="D164" s="49"/>
      <c r="E164" s="241"/>
      <c r="F164" s="241"/>
      <c r="G164" s="241"/>
      <c r="H164" s="241"/>
      <c r="I164" s="241"/>
      <c r="J164" s="241"/>
      <c r="K164" s="241"/>
      <c r="L164" s="241"/>
      <c r="M164" s="241"/>
      <c r="N164" s="241"/>
      <c r="O164" s="39"/>
    </row>
    <row r="165" spans="4:15" x14ac:dyDescent="0.2">
      <c r="D165" s="49"/>
      <c r="E165" s="241"/>
      <c r="F165" s="241"/>
      <c r="G165" s="241"/>
      <c r="H165" s="241"/>
      <c r="I165" s="241"/>
      <c r="J165" s="241"/>
      <c r="K165" s="241"/>
      <c r="L165" s="241"/>
      <c r="M165" s="241"/>
      <c r="N165" s="241"/>
      <c r="O165" s="39"/>
    </row>
    <row r="166" spans="4:15" x14ac:dyDescent="0.2">
      <c r="D166" s="49"/>
      <c r="E166" s="241"/>
      <c r="F166" s="241"/>
      <c r="G166" s="241"/>
      <c r="H166" s="241"/>
      <c r="I166" s="241"/>
      <c r="J166" s="241"/>
      <c r="K166" s="241"/>
      <c r="L166" s="241"/>
      <c r="M166" s="241"/>
      <c r="N166" s="241"/>
      <c r="O166" s="39"/>
    </row>
    <row r="167" spans="4:15" x14ac:dyDescent="0.2">
      <c r="D167" s="49"/>
      <c r="E167" s="241"/>
      <c r="F167" s="241"/>
      <c r="G167" s="241"/>
      <c r="H167" s="241"/>
      <c r="I167" s="241"/>
      <c r="J167" s="241"/>
      <c r="K167" s="241"/>
      <c r="L167" s="241"/>
      <c r="M167" s="241"/>
      <c r="N167" s="241"/>
      <c r="O167" s="39"/>
    </row>
    <row r="168" spans="4:15" x14ac:dyDescent="0.2">
      <c r="D168" s="49"/>
      <c r="E168" s="241"/>
      <c r="F168" s="241"/>
      <c r="G168" s="241"/>
      <c r="H168" s="241"/>
      <c r="I168" s="241"/>
      <c r="J168" s="241"/>
      <c r="K168" s="241"/>
      <c r="L168" s="241"/>
      <c r="M168" s="241"/>
      <c r="N168" s="241"/>
      <c r="O168" s="39"/>
    </row>
    <row r="169" spans="4:15" x14ac:dyDescent="0.2">
      <c r="D169" s="49"/>
      <c r="E169" s="241"/>
      <c r="F169" s="241"/>
      <c r="G169" s="241"/>
      <c r="H169" s="241"/>
      <c r="I169" s="241"/>
      <c r="J169" s="241"/>
      <c r="K169" s="241"/>
      <c r="L169" s="241"/>
      <c r="M169" s="241"/>
      <c r="N169" s="241"/>
      <c r="O169" s="39"/>
    </row>
    <row r="170" spans="4:15" x14ac:dyDescent="0.2">
      <c r="D170" s="49"/>
      <c r="E170" s="241"/>
      <c r="F170" s="241"/>
      <c r="G170" s="241"/>
      <c r="H170" s="241"/>
      <c r="I170" s="241"/>
      <c r="J170" s="241"/>
      <c r="K170" s="241"/>
      <c r="L170" s="241"/>
      <c r="M170" s="241"/>
      <c r="N170" s="241"/>
      <c r="O170" s="39"/>
    </row>
    <row r="171" spans="4:15" x14ac:dyDescent="0.2">
      <c r="D171" s="49"/>
      <c r="E171" s="241"/>
      <c r="F171" s="241"/>
      <c r="G171" s="241"/>
      <c r="H171" s="241"/>
      <c r="I171" s="241"/>
      <c r="J171" s="241"/>
      <c r="K171" s="241"/>
      <c r="L171" s="241"/>
      <c r="M171" s="241"/>
      <c r="N171" s="241"/>
      <c r="O171" s="39"/>
    </row>
    <row r="172" spans="4:15" x14ac:dyDescent="0.2">
      <c r="D172" s="49"/>
      <c r="E172" s="241"/>
      <c r="F172" s="241"/>
      <c r="G172" s="241"/>
      <c r="H172" s="241"/>
      <c r="I172" s="241"/>
      <c r="J172" s="241"/>
      <c r="K172" s="241"/>
      <c r="L172" s="241"/>
      <c r="M172" s="241"/>
      <c r="N172" s="241"/>
      <c r="O172" s="39"/>
    </row>
    <row r="173" spans="4:15" x14ac:dyDescent="0.2">
      <c r="D173" s="49"/>
      <c r="E173" s="241"/>
      <c r="F173" s="241"/>
      <c r="G173" s="241"/>
      <c r="H173" s="241"/>
      <c r="I173" s="241"/>
      <c r="J173" s="241"/>
      <c r="K173" s="241"/>
      <c r="L173" s="241"/>
      <c r="M173" s="241"/>
      <c r="N173" s="241"/>
      <c r="O173" s="39"/>
    </row>
    <row r="174" spans="4:15" x14ac:dyDescent="0.2">
      <c r="D174" s="49"/>
      <c r="E174" s="241"/>
      <c r="F174" s="241"/>
      <c r="G174" s="241"/>
      <c r="H174" s="241"/>
      <c r="I174" s="241"/>
      <c r="J174" s="241"/>
      <c r="K174" s="241"/>
      <c r="L174" s="241"/>
      <c r="M174" s="241"/>
      <c r="N174" s="241"/>
      <c r="O174" s="39"/>
    </row>
    <row r="175" spans="4:15" x14ac:dyDescent="0.2">
      <c r="D175" s="49"/>
      <c r="E175" s="241"/>
      <c r="F175" s="241"/>
      <c r="G175" s="241"/>
      <c r="H175" s="241"/>
      <c r="I175" s="241"/>
      <c r="J175" s="241"/>
      <c r="K175" s="241"/>
      <c r="L175" s="241"/>
      <c r="M175" s="241"/>
      <c r="N175" s="241"/>
      <c r="O175" s="39"/>
    </row>
    <row r="176" spans="4:15" x14ac:dyDescent="0.2">
      <c r="D176" s="49"/>
      <c r="E176" s="241"/>
      <c r="F176" s="241"/>
      <c r="G176" s="241"/>
      <c r="H176" s="241"/>
      <c r="I176" s="241"/>
      <c r="J176" s="241"/>
      <c r="K176" s="241"/>
      <c r="L176" s="241"/>
      <c r="M176" s="241"/>
      <c r="N176" s="241"/>
      <c r="O176" s="39"/>
    </row>
    <row r="177" spans="4:15" x14ac:dyDescent="0.2">
      <c r="D177" s="49"/>
      <c r="E177" s="241"/>
      <c r="F177" s="241"/>
      <c r="G177" s="241"/>
      <c r="H177" s="241"/>
      <c r="I177" s="241"/>
      <c r="J177" s="241"/>
      <c r="K177" s="241"/>
      <c r="L177" s="241"/>
      <c r="M177" s="241"/>
      <c r="N177" s="241"/>
      <c r="O177" s="39"/>
    </row>
    <row r="178" spans="4:15" x14ac:dyDescent="0.2">
      <c r="D178" s="241"/>
      <c r="E178" s="241"/>
      <c r="F178" s="241"/>
      <c r="G178" s="241"/>
      <c r="H178" s="241"/>
      <c r="I178" s="241"/>
      <c r="J178" s="241"/>
      <c r="K178" s="241"/>
      <c r="L178" s="241"/>
      <c r="M178" s="241"/>
      <c r="N178" s="241"/>
      <c r="O178" s="39"/>
    </row>
    <row r="179" spans="4:15" x14ac:dyDescent="0.2">
      <c r="D179" s="241"/>
      <c r="E179" s="241"/>
      <c r="F179" s="241"/>
      <c r="G179" s="241"/>
      <c r="H179" s="241"/>
      <c r="I179" s="241"/>
      <c r="J179" s="241"/>
      <c r="K179" s="241"/>
      <c r="L179" s="241"/>
      <c r="M179" s="241"/>
      <c r="N179" s="241"/>
      <c r="O179" s="39"/>
    </row>
    <row r="180" spans="4:15" x14ac:dyDescent="0.2">
      <c r="D180" s="241"/>
      <c r="E180" s="241"/>
      <c r="F180" s="241"/>
      <c r="G180" s="241"/>
      <c r="H180" s="241"/>
      <c r="I180" s="241"/>
      <c r="J180" s="241"/>
      <c r="K180" s="241"/>
      <c r="L180" s="241"/>
      <c r="M180" s="241"/>
      <c r="N180" s="241"/>
      <c r="O180" s="39"/>
    </row>
    <row r="181" spans="4:15" x14ac:dyDescent="0.2">
      <c r="D181" s="241"/>
      <c r="E181" s="241"/>
      <c r="F181" s="241"/>
      <c r="G181" s="241"/>
      <c r="H181" s="241"/>
      <c r="I181" s="241"/>
      <c r="J181" s="241"/>
      <c r="K181" s="241"/>
      <c r="L181" s="241"/>
      <c r="M181" s="241"/>
      <c r="N181" s="241"/>
      <c r="O181" s="39"/>
    </row>
    <row r="182" spans="4:15" x14ac:dyDescent="0.2">
      <c r="D182" s="241"/>
      <c r="E182" s="241"/>
      <c r="F182" s="241"/>
      <c r="G182" s="241"/>
      <c r="H182" s="241"/>
      <c r="I182" s="241"/>
      <c r="J182" s="241"/>
      <c r="K182" s="241"/>
      <c r="L182" s="241"/>
      <c r="M182" s="241"/>
      <c r="N182" s="241"/>
      <c r="O182" s="39"/>
    </row>
    <row r="183" spans="4:15" x14ac:dyDescent="0.2">
      <c r="D183" s="241"/>
      <c r="E183" s="241"/>
      <c r="F183" s="241"/>
      <c r="G183" s="241"/>
      <c r="H183" s="241"/>
      <c r="I183" s="241"/>
      <c r="J183" s="241"/>
      <c r="K183" s="241"/>
      <c r="L183" s="241"/>
      <c r="M183" s="241"/>
      <c r="N183" s="241"/>
      <c r="O183" s="39"/>
    </row>
    <row r="184" spans="4:15" x14ac:dyDescent="0.2">
      <c r="D184" s="241"/>
      <c r="E184" s="241"/>
      <c r="F184" s="241"/>
      <c r="G184" s="241"/>
      <c r="H184" s="241"/>
      <c r="I184" s="241"/>
      <c r="J184" s="241"/>
      <c r="K184" s="241"/>
      <c r="L184" s="241"/>
      <c r="M184" s="241"/>
      <c r="N184" s="241"/>
      <c r="O184" s="39"/>
    </row>
    <row r="185" spans="4:15" x14ac:dyDescent="0.2">
      <c r="D185" s="241"/>
      <c r="E185" s="241"/>
      <c r="F185" s="241"/>
      <c r="G185" s="241"/>
      <c r="H185" s="241"/>
      <c r="I185" s="241"/>
      <c r="J185" s="241"/>
      <c r="K185" s="241"/>
      <c r="L185" s="241"/>
      <c r="M185" s="241"/>
      <c r="N185" s="241"/>
      <c r="O185" s="39"/>
    </row>
    <row r="186" spans="4:15" x14ac:dyDescent="0.2">
      <c r="D186" s="241"/>
      <c r="E186" s="241"/>
      <c r="F186" s="241"/>
      <c r="G186" s="241"/>
      <c r="H186" s="241"/>
      <c r="I186" s="241"/>
      <c r="J186" s="241"/>
      <c r="K186" s="241"/>
      <c r="L186" s="241"/>
      <c r="M186" s="241"/>
      <c r="N186" s="241"/>
      <c r="O186" s="39"/>
    </row>
    <row r="187" spans="4:15" x14ac:dyDescent="0.2">
      <c r="D187" s="241"/>
      <c r="E187" s="241"/>
      <c r="F187" s="241"/>
      <c r="G187" s="241"/>
      <c r="H187" s="241"/>
      <c r="I187" s="241"/>
      <c r="J187" s="241"/>
      <c r="K187" s="241"/>
      <c r="L187" s="241"/>
      <c r="M187" s="241"/>
      <c r="N187" s="241"/>
      <c r="O187" s="39"/>
    </row>
    <row r="188" spans="4:15" x14ac:dyDescent="0.2">
      <c r="D188" s="241"/>
      <c r="E188" s="241"/>
      <c r="F188" s="241"/>
      <c r="G188" s="241"/>
      <c r="H188" s="241"/>
      <c r="I188" s="241"/>
      <c r="J188" s="241"/>
      <c r="K188" s="241"/>
      <c r="L188" s="241"/>
      <c r="M188" s="241"/>
      <c r="N188" s="241"/>
      <c r="O188" s="39"/>
    </row>
    <row r="189" spans="4:15" x14ac:dyDescent="0.2">
      <c r="D189" s="241"/>
      <c r="E189" s="241"/>
      <c r="F189" s="241"/>
      <c r="G189" s="241"/>
      <c r="H189" s="241"/>
      <c r="I189" s="241"/>
      <c r="J189" s="241"/>
      <c r="K189" s="241"/>
      <c r="L189" s="241"/>
      <c r="M189" s="241"/>
      <c r="N189" s="241"/>
      <c r="O189" s="241"/>
    </row>
    <row r="190" spans="4:15" x14ac:dyDescent="0.2">
      <c r="D190" s="241"/>
      <c r="E190" s="241"/>
      <c r="F190" s="241"/>
      <c r="G190" s="241"/>
      <c r="H190" s="241"/>
      <c r="I190" s="241"/>
      <c r="J190" s="241"/>
      <c r="K190" s="241"/>
      <c r="L190" s="241"/>
      <c r="M190" s="241"/>
      <c r="N190" s="241"/>
      <c r="O190" s="241"/>
    </row>
    <row r="191" spans="4:15" x14ac:dyDescent="0.2">
      <c r="D191" s="241"/>
      <c r="E191" s="241"/>
      <c r="F191" s="241"/>
      <c r="G191" s="241"/>
      <c r="H191" s="241"/>
      <c r="I191" s="241"/>
      <c r="J191" s="241"/>
      <c r="K191" s="241"/>
      <c r="L191" s="241"/>
      <c r="M191" s="241"/>
      <c r="N191" s="241"/>
      <c r="O191" s="241"/>
    </row>
    <row r="192" spans="4:15" x14ac:dyDescent="0.2">
      <c r="D192" s="241"/>
      <c r="E192" s="241"/>
      <c r="F192" s="241"/>
      <c r="G192" s="241"/>
      <c r="H192" s="241"/>
      <c r="I192" s="241"/>
      <c r="J192" s="241"/>
      <c r="K192" s="241"/>
      <c r="L192" s="241"/>
      <c r="M192" s="241"/>
      <c r="N192" s="241"/>
      <c r="O192" s="241"/>
    </row>
    <row r="193" spans="4:15" x14ac:dyDescent="0.2">
      <c r="D193" s="241"/>
      <c r="E193" s="241"/>
      <c r="F193" s="241"/>
      <c r="G193" s="241"/>
      <c r="H193" s="241"/>
      <c r="I193" s="241"/>
      <c r="J193" s="241"/>
      <c r="K193" s="241"/>
      <c r="L193" s="241"/>
      <c r="M193" s="241"/>
      <c r="N193" s="241"/>
      <c r="O193" s="241"/>
    </row>
    <row r="194" spans="4:15" x14ac:dyDescent="0.2">
      <c r="D194" s="241"/>
      <c r="E194" s="241"/>
      <c r="F194" s="241"/>
      <c r="G194" s="241"/>
      <c r="H194" s="241"/>
      <c r="I194" s="241"/>
      <c r="J194" s="241"/>
      <c r="K194" s="241"/>
      <c r="L194" s="241"/>
      <c r="M194" s="241"/>
      <c r="N194" s="241"/>
      <c r="O194" s="241"/>
    </row>
    <row r="195" spans="4:15" x14ac:dyDescent="0.2">
      <c r="D195" s="241"/>
      <c r="E195" s="241"/>
      <c r="F195" s="241"/>
      <c r="G195" s="241"/>
      <c r="H195" s="241"/>
      <c r="I195" s="241"/>
      <c r="J195" s="241"/>
      <c r="K195" s="241"/>
      <c r="L195" s="241"/>
      <c r="M195" s="241"/>
      <c r="N195" s="241"/>
      <c r="O195" s="241"/>
    </row>
    <row r="196" spans="4:15" x14ac:dyDescent="0.2">
      <c r="D196" s="241"/>
      <c r="E196" s="241"/>
      <c r="F196" s="241"/>
      <c r="G196" s="241"/>
      <c r="H196" s="241"/>
      <c r="I196" s="241"/>
      <c r="J196" s="241"/>
      <c r="K196" s="241"/>
      <c r="L196" s="241"/>
      <c r="M196" s="241"/>
      <c r="N196" s="241"/>
      <c r="O196" s="241"/>
    </row>
    <row r="197" spans="4:15" x14ac:dyDescent="0.2">
      <c r="D197" s="241"/>
      <c r="E197" s="241"/>
      <c r="F197" s="241"/>
      <c r="G197" s="241"/>
      <c r="H197" s="241"/>
      <c r="I197" s="241"/>
      <c r="J197" s="241"/>
      <c r="K197" s="241"/>
      <c r="L197" s="241"/>
      <c r="M197" s="241"/>
      <c r="N197" s="241"/>
      <c r="O197" s="241"/>
    </row>
    <row r="198" spans="4:15" x14ac:dyDescent="0.2">
      <c r="D198" s="241"/>
      <c r="E198" s="241"/>
      <c r="F198" s="241"/>
      <c r="G198" s="241"/>
      <c r="H198" s="241"/>
      <c r="I198" s="241"/>
      <c r="J198" s="241"/>
      <c r="K198" s="241"/>
      <c r="L198" s="241"/>
      <c r="M198" s="241"/>
      <c r="N198" s="241"/>
      <c r="O198" s="241"/>
    </row>
    <row r="199" spans="4:15" x14ac:dyDescent="0.2">
      <c r="D199" s="241"/>
      <c r="E199" s="241"/>
      <c r="F199" s="241"/>
      <c r="G199" s="241"/>
      <c r="H199" s="241"/>
      <c r="I199" s="241"/>
      <c r="J199" s="241"/>
      <c r="K199" s="241"/>
      <c r="L199" s="241"/>
      <c r="M199" s="241"/>
      <c r="N199" s="241"/>
      <c r="O199" s="241"/>
    </row>
    <row r="200" spans="4:15" x14ac:dyDescent="0.2">
      <c r="D200" s="241"/>
      <c r="E200" s="241"/>
      <c r="F200" s="241"/>
      <c r="G200" s="241"/>
      <c r="H200" s="241"/>
      <c r="I200" s="241"/>
      <c r="J200" s="241"/>
      <c r="K200" s="241"/>
      <c r="L200" s="241"/>
      <c r="M200" s="241"/>
      <c r="N200" s="241"/>
      <c r="O200" s="241"/>
    </row>
    <row r="201" spans="4:15" x14ac:dyDescent="0.2">
      <c r="D201" s="241"/>
      <c r="E201" s="241"/>
      <c r="F201" s="241"/>
      <c r="G201" s="241"/>
      <c r="H201" s="241"/>
      <c r="I201" s="241"/>
      <c r="J201" s="241"/>
      <c r="K201" s="241"/>
      <c r="L201" s="241"/>
      <c r="M201" s="241"/>
      <c r="N201" s="241"/>
      <c r="O201" s="241"/>
    </row>
    <row r="202" spans="4:15" x14ac:dyDescent="0.2">
      <c r="D202" s="241"/>
      <c r="E202" s="241"/>
      <c r="F202" s="241"/>
      <c r="G202" s="241"/>
      <c r="H202" s="241"/>
      <c r="I202" s="241"/>
      <c r="J202" s="241"/>
      <c r="K202" s="241"/>
      <c r="L202" s="241"/>
      <c r="M202" s="241"/>
      <c r="N202" s="241"/>
      <c r="O202" s="241"/>
    </row>
    <row r="203" spans="4:15" x14ac:dyDescent="0.2">
      <c r="D203" s="241"/>
      <c r="E203" s="241"/>
      <c r="F203" s="241"/>
      <c r="G203" s="241"/>
      <c r="H203" s="241"/>
      <c r="I203" s="241"/>
      <c r="J203" s="241"/>
      <c r="K203" s="241"/>
      <c r="L203" s="241"/>
      <c r="M203" s="241"/>
      <c r="N203" s="241"/>
      <c r="O203" s="241"/>
    </row>
    <row r="204" spans="4:15" x14ac:dyDescent="0.2">
      <c r="D204" s="241"/>
      <c r="E204" s="241"/>
      <c r="F204" s="241"/>
      <c r="G204" s="241"/>
      <c r="H204" s="241"/>
      <c r="I204" s="241"/>
      <c r="J204" s="241"/>
      <c r="K204" s="241"/>
      <c r="L204" s="241"/>
      <c r="M204" s="241"/>
      <c r="N204" s="241"/>
      <c r="O204" s="241"/>
    </row>
    <row r="205" spans="4:15" x14ac:dyDescent="0.2">
      <c r="D205" s="241"/>
      <c r="E205" s="241"/>
      <c r="F205" s="241"/>
      <c r="G205" s="241"/>
      <c r="H205" s="241"/>
      <c r="I205" s="241"/>
      <c r="J205" s="241"/>
      <c r="K205" s="241"/>
      <c r="L205" s="241"/>
      <c r="M205" s="241"/>
      <c r="N205" s="241"/>
      <c r="O205" s="241"/>
    </row>
    <row r="206" spans="4:15" x14ac:dyDescent="0.2">
      <c r="D206" s="241"/>
      <c r="E206" s="241"/>
      <c r="F206" s="241"/>
      <c r="G206" s="241"/>
      <c r="H206" s="241"/>
      <c r="I206" s="241"/>
      <c r="J206" s="241"/>
      <c r="K206" s="241"/>
      <c r="L206" s="241"/>
      <c r="M206" s="241"/>
      <c r="N206" s="241"/>
      <c r="O206" s="241"/>
    </row>
    <row r="207" spans="4:15" x14ac:dyDescent="0.2">
      <c r="D207" s="241"/>
      <c r="E207" s="241"/>
      <c r="F207" s="241"/>
      <c r="G207" s="241"/>
      <c r="H207" s="241"/>
      <c r="I207" s="241"/>
      <c r="J207" s="241"/>
      <c r="K207" s="241"/>
      <c r="L207" s="241"/>
      <c r="M207" s="241"/>
      <c r="N207" s="241"/>
      <c r="O207" s="241"/>
    </row>
    <row r="208" spans="4:15" x14ac:dyDescent="0.2">
      <c r="D208" s="241"/>
      <c r="E208" s="241"/>
      <c r="F208" s="241"/>
      <c r="G208" s="241"/>
      <c r="H208" s="241"/>
      <c r="I208" s="241"/>
      <c r="J208" s="241"/>
      <c r="K208" s="241"/>
      <c r="L208" s="241"/>
      <c r="M208" s="241"/>
      <c r="N208" s="241"/>
      <c r="O208" s="241"/>
    </row>
    <row r="209" spans="4:15" x14ac:dyDescent="0.2">
      <c r="D209" s="241"/>
      <c r="E209" s="241"/>
      <c r="F209" s="241"/>
      <c r="G209" s="241"/>
      <c r="H209" s="241"/>
      <c r="I209" s="241"/>
      <c r="J209" s="241"/>
      <c r="K209" s="241"/>
      <c r="L209" s="241"/>
      <c r="M209" s="241"/>
      <c r="N209" s="241"/>
      <c r="O209" s="241"/>
    </row>
    <row r="210" spans="4:15" x14ac:dyDescent="0.2">
      <c r="D210" s="241"/>
      <c r="E210" s="241"/>
      <c r="F210" s="241"/>
      <c r="G210" s="241"/>
      <c r="H210" s="241"/>
      <c r="I210" s="241"/>
      <c r="J210" s="241"/>
      <c r="K210" s="241"/>
      <c r="L210" s="241"/>
      <c r="M210" s="241"/>
      <c r="N210" s="241"/>
      <c r="O210" s="241"/>
    </row>
    <row r="211" spans="4:15" x14ac:dyDescent="0.2">
      <c r="D211" s="241"/>
      <c r="E211" s="241"/>
      <c r="F211" s="241"/>
      <c r="G211" s="241"/>
      <c r="H211" s="241"/>
      <c r="I211" s="241"/>
      <c r="J211" s="241"/>
      <c r="K211" s="241"/>
      <c r="L211" s="241"/>
      <c r="M211" s="241"/>
      <c r="N211" s="241"/>
      <c r="O211" s="241"/>
    </row>
    <row r="212" spans="4:15" x14ac:dyDescent="0.2">
      <c r="D212" s="241"/>
      <c r="E212" s="241"/>
      <c r="F212" s="241"/>
      <c r="G212" s="241"/>
      <c r="H212" s="241"/>
      <c r="I212" s="241"/>
      <c r="J212" s="241"/>
      <c r="K212" s="241"/>
      <c r="L212" s="241"/>
      <c r="M212" s="241"/>
      <c r="N212" s="241"/>
      <c r="O212" s="241"/>
    </row>
    <row r="213" spans="4:15" x14ac:dyDescent="0.2">
      <c r="D213" s="241"/>
      <c r="E213" s="241"/>
      <c r="F213" s="241"/>
      <c r="G213" s="241"/>
      <c r="H213" s="241"/>
      <c r="I213" s="241"/>
      <c r="J213" s="241"/>
      <c r="K213" s="241"/>
      <c r="L213" s="241"/>
      <c r="M213" s="241"/>
      <c r="N213" s="241"/>
      <c r="O213" s="241"/>
    </row>
    <row r="214" spans="4:15" x14ac:dyDescent="0.2">
      <c r="D214" s="241"/>
      <c r="E214" s="241"/>
      <c r="F214" s="241"/>
      <c r="G214" s="241"/>
      <c r="H214" s="241"/>
      <c r="I214" s="241"/>
      <c r="J214" s="241"/>
      <c r="K214" s="241"/>
      <c r="L214" s="241"/>
      <c r="M214" s="241"/>
      <c r="N214" s="241"/>
      <c r="O214" s="241"/>
    </row>
    <row r="215" spans="4:15" x14ac:dyDescent="0.2">
      <c r="D215" s="241"/>
      <c r="E215" s="241"/>
      <c r="F215" s="241"/>
      <c r="G215" s="241"/>
      <c r="H215" s="241"/>
      <c r="I215" s="241"/>
      <c r="J215" s="241"/>
      <c r="K215" s="241"/>
      <c r="L215" s="241"/>
      <c r="M215" s="241"/>
      <c r="N215" s="241"/>
      <c r="O215" s="241"/>
    </row>
    <row r="216" spans="4:15" x14ac:dyDescent="0.2">
      <c r="D216" s="241"/>
      <c r="E216" s="241"/>
      <c r="F216" s="241"/>
      <c r="G216" s="241"/>
      <c r="H216" s="241"/>
      <c r="I216" s="241"/>
      <c r="J216" s="241"/>
      <c r="K216" s="241"/>
      <c r="L216" s="241"/>
      <c r="M216" s="241"/>
      <c r="N216" s="241"/>
      <c r="O216" s="241"/>
    </row>
    <row r="217" spans="4:15" x14ac:dyDescent="0.2">
      <c r="D217" s="241"/>
      <c r="E217" s="241"/>
      <c r="F217" s="241"/>
      <c r="G217" s="241"/>
      <c r="H217" s="241"/>
      <c r="I217" s="241"/>
      <c r="J217" s="241"/>
      <c r="K217" s="241"/>
      <c r="L217" s="241"/>
      <c r="M217" s="241"/>
      <c r="N217" s="241"/>
      <c r="O217" s="241"/>
    </row>
    <row r="218" spans="4:15" x14ac:dyDescent="0.2">
      <c r="D218" s="241"/>
      <c r="E218" s="241"/>
      <c r="F218" s="241"/>
      <c r="G218" s="241"/>
      <c r="H218" s="241"/>
      <c r="I218" s="241"/>
      <c r="J218" s="241"/>
      <c r="K218" s="241"/>
      <c r="L218" s="241"/>
      <c r="M218" s="241"/>
      <c r="N218" s="241"/>
      <c r="O218" s="241"/>
    </row>
    <row r="219" spans="4:15" x14ac:dyDescent="0.2">
      <c r="D219" s="241"/>
      <c r="E219" s="241"/>
      <c r="F219" s="241"/>
      <c r="G219" s="241"/>
      <c r="H219" s="241"/>
      <c r="I219" s="241"/>
      <c r="J219" s="241"/>
      <c r="K219" s="241"/>
      <c r="L219" s="241"/>
      <c r="M219" s="241"/>
      <c r="N219" s="241"/>
      <c r="O219" s="241"/>
    </row>
    <row r="220" spans="4:15" x14ac:dyDescent="0.2">
      <c r="D220" s="241"/>
      <c r="E220" s="241"/>
      <c r="F220" s="241"/>
      <c r="G220" s="241"/>
      <c r="H220" s="241"/>
      <c r="I220" s="241"/>
      <c r="J220" s="241"/>
      <c r="K220" s="241"/>
      <c r="L220" s="241"/>
      <c r="M220" s="241"/>
      <c r="N220" s="241"/>
      <c r="O220" s="241"/>
    </row>
    <row r="221" spans="4:15" x14ac:dyDescent="0.2">
      <c r="D221" s="241"/>
      <c r="E221" s="241"/>
      <c r="F221" s="241"/>
      <c r="G221" s="241"/>
      <c r="H221" s="241"/>
      <c r="I221" s="241"/>
      <c r="J221" s="241"/>
      <c r="K221" s="241"/>
      <c r="L221" s="241"/>
      <c r="M221" s="241"/>
      <c r="N221" s="241"/>
      <c r="O221" s="241"/>
    </row>
    <row r="222" spans="4:15" x14ac:dyDescent="0.2">
      <c r="D222" s="241"/>
      <c r="E222" s="241"/>
      <c r="F222" s="241"/>
      <c r="G222" s="241"/>
      <c r="H222" s="241"/>
      <c r="I222" s="241"/>
      <c r="J222" s="241"/>
      <c r="K222" s="241"/>
      <c r="L222" s="241"/>
      <c r="M222" s="241"/>
      <c r="N222" s="241"/>
      <c r="O222" s="241"/>
    </row>
    <row r="223" spans="4:15" x14ac:dyDescent="0.2">
      <c r="D223" s="241"/>
      <c r="E223" s="241"/>
      <c r="F223" s="241"/>
      <c r="G223" s="241"/>
      <c r="H223" s="241"/>
      <c r="I223" s="241"/>
      <c r="J223" s="241"/>
      <c r="K223" s="241"/>
      <c r="L223" s="241"/>
      <c r="M223" s="241"/>
      <c r="N223" s="241"/>
      <c r="O223" s="241"/>
    </row>
    <row r="224" spans="4:15" x14ac:dyDescent="0.2">
      <c r="D224" s="241"/>
      <c r="E224" s="241"/>
      <c r="F224" s="241"/>
      <c r="G224" s="241"/>
      <c r="H224" s="241"/>
      <c r="I224" s="241"/>
      <c r="J224" s="241"/>
      <c r="K224" s="241"/>
      <c r="L224" s="241"/>
      <c r="M224" s="241"/>
      <c r="N224" s="241"/>
      <c r="O224" s="241"/>
    </row>
    <row r="225" spans="4:15" x14ac:dyDescent="0.2">
      <c r="D225" s="241"/>
      <c r="E225" s="241"/>
      <c r="F225" s="241"/>
      <c r="G225" s="241"/>
      <c r="H225" s="241"/>
      <c r="I225" s="241"/>
      <c r="J225" s="241"/>
      <c r="K225" s="241"/>
      <c r="L225" s="241"/>
      <c r="M225" s="241"/>
      <c r="N225" s="241"/>
      <c r="O225" s="241"/>
    </row>
    <row r="226" spans="4:15" x14ac:dyDescent="0.2">
      <c r="D226" s="241"/>
      <c r="E226" s="241"/>
      <c r="F226" s="241"/>
      <c r="G226" s="241"/>
      <c r="H226" s="241"/>
      <c r="I226" s="241"/>
      <c r="J226" s="241"/>
      <c r="K226" s="241"/>
      <c r="L226" s="241"/>
      <c r="M226" s="241"/>
      <c r="N226" s="241"/>
      <c r="O226" s="241"/>
    </row>
    <row r="227" spans="4:15" x14ac:dyDescent="0.2">
      <c r="D227" s="241"/>
      <c r="E227" s="241"/>
      <c r="F227" s="241"/>
      <c r="G227" s="241"/>
      <c r="H227" s="241"/>
      <c r="I227" s="241"/>
      <c r="J227" s="241"/>
      <c r="K227" s="241"/>
      <c r="L227" s="241"/>
      <c r="M227" s="241"/>
      <c r="N227" s="241"/>
      <c r="O227" s="241"/>
    </row>
    <row r="228" spans="4:15" x14ac:dyDescent="0.2">
      <c r="D228" s="241"/>
      <c r="E228" s="241"/>
      <c r="F228" s="241"/>
      <c r="G228" s="241"/>
      <c r="H228" s="241"/>
      <c r="I228" s="241"/>
      <c r="J228" s="241"/>
      <c r="K228" s="241"/>
      <c r="L228" s="241"/>
      <c r="M228" s="241"/>
      <c r="N228" s="241"/>
      <c r="O228" s="241"/>
    </row>
    <row r="229" spans="4:15" x14ac:dyDescent="0.2">
      <c r="D229" s="241"/>
      <c r="E229" s="241"/>
      <c r="F229" s="241"/>
      <c r="G229" s="241"/>
      <c r="H229" s="241"/>
      <c r="I229" s="241"/>
      <c r="J229" s="241"/>
      <c r="K229" s="241"/>
      <c r="L229" s="241"/>
      <c r="M229" s="241"/>
      <c r="N229" s="241"/>
      <c r="O229" s="241"/>
    </row>
    <row r="230" spans="4:15" x14ac:dyDescent="0.2">
      <c r="D230" s="241"/>
      <c r="E230" s="241"/>
      <c r="F230" s="241"/>
      <c r="G230" s="241"/>
      <c r="H230" s="241"/>
      <c r="I230" s="241"/>
      <c r="J230" s="241"/>
      <c r="K230" s="241"/>
      <c r="L230" s="241"/>
      <c r="M230" s="241"/>
      <c r="N230" s="241"/>
      <c r="O230" s="241"/>
    </row>
    <row r="231" spans="4:15" x14ac:dyDescent="0.2">
      <c r="D231" s="241"/>
      <c r="E231" s="241"/>
      <c r="F231" s="241"/>
      <c r="G231" s="241"/>
      <c r="H231" s="241"/>
      <c r="I231" s="241"/>
      <c r="J231" s="241"/>
      <c r="K231" s="241"/>
      <c r="L231" s="241"/>
      <c r="M231" s="241"/>
      <c r="N231" s="241"/>
      <c r="O231" s="241"/>
    </row>
    <row r="232" spans="4:15" x14ac:dyDescent="0.2">
      <c r="D232" s="241"/>
      <c r="E232" s="241"/>
      <c r="F232" s="241"/>
      <c r="G232" s="241"/>
      <c r="H232" s="241"/>
      <c r="I232" s="241"/>
      <c r="J232" s="241"/>
      <c r="K232" s="241"/>
      <c r="L232" s="241"/>
      <c r="M232" s="241"/>
      <c r="N232" s="241"/>
      <c r="O232" s="241"/>
    </row>
    <row r="233" spans="4:15" x14ac:dyDescent="0.2">
      <c r="D233" s="241"/>
      <c r="E233" s="241"/>
      <c r="F233" s="241"/>
      <c r="G233" s="241"/>
      <c r="H233" s="241"/>
      <c r="I233" s="241"/>
      <c r="J233" s="241"/>
      <c r="K233" s="241"/>
      <c r="L233" s="241"/>
      <c r="M233" s="241"/>
      <c r="N233" s="241"/>
      <c r="O233" s="241"/>
    </row>
    <row r="234" spans="4:15" x14ac:dyDescent="0.2">
      <c r="D234" s="241"/>
      <c r="E234" s="241"/>
      <c r="F234" s="241"/>
      <c r="G234" s="241"/>
      <c r="H234" s="241"/>
      <c r="I234" s="241"/>
      <c r="J234" s="241"/>
      <c r="K234" s="241"/>
      <c r="L234" s="241"/>
      <c r="M234" s="241"/>
      <c r="N234" s="241"/>
      <c r="O234" s="241"/>
    </row>
    <row r="235" spans="4:15" x14ac:dyDescent="0.2">
      <c r="D235" s="241"/>
      <c r="E235" s="241"/>
      <c r="F235" s="241"/>
      <c r="G235" s="241"/>
      <c r="H235" s="241"/>
      <c r="I235" s="241"/>
      <c r="J235" s="241"/>
      <c r="K235" s="241"/>
      <c r="L235" s="241"/>
      <c r="M235" s="241"/>
      <c r="N235" s="241"/>
      <c r="O235" s="241"/>
    </row>
    <row r="236" spans="4:15" x14ac:dyDescent="0.2">
      <c r="D236" s="241"/>
      <c r="E236" s="241"/>
      <c r="F236" s="241"/>
      <c r="G236" s="241"/>
      <c r="H236" s="241"/>
      <c r="I236" s="241"/>
      <c r="J236" s="241"/>
      <c r="K236" s="241"/>
      <c r="L236" s="241"/>
      <c r="M236" s="241"/>
      <c r="N236" s="241"/>
      <c r="O236" s="241"/>
    </row>
    <row r="237" spans="4:15" x14ac:dyDescent="0.2">
      <c r="D237" s="241"/>
      <c r="E237" s="241"/>
      <c r="F237" s="241"/>
      <c r="G237" s="241"/>
      <c r="H237" s="241"/>
      <c r="I237" s="241"/>
      <c r="J237" s="241"/>
      <c r="K237" s="241"/>
      <c r="L237" s="241"/>
      <c r="M237" s="241"/>
      <c r="N237" s="241"/>
      <c r="O237" s="241"/>
    </row>
    <row r="238" spans="4:15" x14ac:dyDescent="0.2">
      <c r="D238" s="241"/>
      <c r="E238" s="241"/>
      <c r="F238" s="241"/>
      <c r="G238" s="241"/>
      <c r="H238" s="241"/>
      <c r="I238" s="241"/>
      <c r="J238" s="241"/>
      <c r="K238" s="241"/>
      <c r="L238" s="241"/>
      <c r="M238" s="241"/>
      <c r="N238" s="241"/>
      <c r="O238" s="241"/>
    </row>
    <row r="239" spans="4:15" x14ac:dyDescent="0.2">
      <c r="D239" s="241"/>
      <c r="E239" s="241"/>
      <c r="F239" s="241"/>
      <c r="G239" s="241"/>
      <c r="H239" s="241"/>
      <c r="I239" s="241"/>
      <c r="J239" s="241"/>
      <c r="K239" s="241"/>
      <c r="L239" s="241"/>
      <c r="M239" s="241"/>
      <c r="N239" s="241"/>
      <c r="O239" s="241"/>
    </row>
    <row r="240" spans="4:15" x14ac:dyDescent="0.2">
      <c r="D240" s="241"/>
      <c r="E240" s="241"/>
      <c r="F240" s="241"/>
      <c r="G240" s="241"/>
      <c r="H240" s="241"/>
      <c r="I240" s="241"/>
      <c r="J240" s="241"/>
      <c r="K240" s="241"/>
      <c r="L240" s="241"/>
      <c r="M240" s="241"/>
      <c r="N240" s="241"/>
      <c r="O240" s="241"/>
    </row>
    <row r="241" spans="4:15" x14ac:dyDescent="0.2">
      <c r="D241" s="241"/>
      <c r="E241" s="241"/>
      <c r="F241" s="241"/>
      <c r="G241" s="241"/>
      <c r="H241" s="241"/>
      <c r="I241" s="241"/>
      <c r="J241" s="241"/>
      <c r="K241" s="241"/>
      <c r="L241" s="241"/>
      <c r="M241" s="241"/>
      <c r="N241" s="241"/>
      <c r="O241" s="241"/>
    </row>
    <row r="242" spans="4:15" x14ac:dyDescent="0.2">
      <c r="D242" s="241"/>
      <c r="E242" s="241"/>
      <c r="F242" s="241"/>
      <c r="G242" s="241"/>
      <c r="H242" s="241"/>
      <c r="I242" s="241"/>
      <c r="J242" s="241"/>
      <c r="K242" s="241"/>
      <c r="L242" s="241"/>
      <c r="M242" s="241"/>
      <c r="N242" s="241"/>
      <c r="O242" s="241"/>
    </row>
    <row r="243" spans="4:15" x14ac:dyDescent="0.2">
      <c r="D243" s="241"/>
      <c r="E243" s="241"/>
      <c r="F243" s="241"/>
      <c r="G243" s="241"/>
      <c r="H243" s="241"/>
      <c r="I243" s="241"/>
      <c r="J243" s="241"/>
      <c r="K243" s="241"/>
      <c r="L243" s="241"/>
      <c r="M243" s="241"/>
      <c r="N243" s="241"/>
      <c r="O243" s="241"/>
    </row>
    <row r="244" spans="4:15" x14ac:dyDescent="0.2">
      <c r="D244" s="241"/>
      <c r="E244" s="241"/>
      <c r="F244" s="241"/>
      <c r="G244" s="241"/>
      <c r="H244" s="241"/>
      <c r="I244" s="241"/>
      <c r="J244" s="241"/>
      <c r="K244" s="241"/>
      <c r="L244" s="241"/>
      <c r="M244" s="241"/>
      <c r="N244" s="241"/>
      <c r="O244" s="241"/>
    </row>
    <row r="245" spans="4:15" x14ac:dyDescent="0.2">
      <c r="D245" s="241"/>
      <c r="E245" s="241"/>
      <c r="F245" s="241"/>
      <c r="G245" s="241"/>
      <c r="H245" s="241"/>
      <c r="I245" s="241"/>
      <c r="J245" s="241"/>
      <c r="K245" s="241"/>
      <c r="L245" s="241"/>
      <c r="M245" s="241"/>
      <c r="N245" s="241"/>
      <c r="O245" s="241"/>
    </row>
    <row r="246" spans="4:15" x14ac:dyDescent="0.2">
      <c r="D246" s="241"/>
      <c r="E246" s="241"/>
      <c r="F246" s="241"/>
      <c r="G246" s="241"/>
      <c r="H246" s="241"/>
      <c r="I246" s="241"/>
      <c r="J246" s="241"/>
      <c r="K246" s="241"/>
      <c r="L246" s="241"/>
      <c r="M246" s="241"/>
      <c r="N246" s="241"/>
      <c r="O246" s="241"/>
    </row>
    <row r="247" spans="4:15" x14ac:dyDescent="0.2">
      <c r="D247" s="241"/>
      <c r="E247" s="241"/>
      <c r="F247" s="241"/>
      <c r="G247" s="241"/>
      <c r="H247" s="241"/>
      <c r="I247" s="241"/>
      <c r="J247" s="241"/>
      <c r="K247" s="241"/>
      <c r="L247" s="241"/>
      <c r="M247" s="241"/>
      <c r="N247" s="241"/>
      <c r="O247" s="241"/>
    </row>
    <row r="248" spans="4:15" x14ac:dyDescent="0.2">
      <c r="D248" s="241"/>
      <c r="E248" s="241"/>
      <c r="F248" s="241"/>
      <c r="G248" s="241"/>
      <c r="H248" s="241"/>
      <c r="I248" s="241"/>
      <c r="J248" s="241"/>
      <c r="K248" s="241"/>
      <c r="L248" s="241"/>
      <c r="M248" s="241"/>
      <c r="N248" s="241"/>
      <c r="O248" s="241"/>
    </row>
    <row r="249" spans="4:15" x14ac:dyDescent="0.2">
      <c r="D249" s="241"/>
      <c r="E249" s="241"/>
      <c r="F249" s="241"/>
      <c r="G249" s="241"/>
      <c r="H249" s="241"/>
      <c r="I249" s="241"/>
      <c r="J249" s="241"/>
      <c r="K249" s="241"/>
      <c r="L249" s="241"/>
      <c r="M249" s="241"/>
      <c r="N249" s="241"/>
      <c r="O249" s="241"/>
    </row>
    <row r="250" spans="4:15" x14ac:dyDescent="0.2">
      <c r="D250" s="241"/>
      <c r="E250" s="241"/>
      <c r="F250" s="241"/>
      <c r="G250" s="241"/>
      <c r="H250" s="241"/>
      <c r="I250" s="241"/>
      <c r="J250" s="241"/>
      <c r="K250" s="241"/>
      <c r="L250" s="241"/>
      <c r="M250" s="241"/>
      <c r="N250" s="241"/>
      <c r="O250" s="241"/>
    </row>
    <row r="251" spans="4:15" x14ac:dyDescent="0.2">
      <c r="D251" s="241"/>
      <c r="E251" s="241"/>
      <c r="F251" s="241"/>
      <c r="G251" s="241"/>
      <c r="H251" s="241"/>
      <c r="I251" s="241"/>
      <c r="J251" s="241"/>
      <c r="K251" s="241"/>
      <c r="L251" s="241"/>
      <c r="M251" s="241"/>
      <c r="N251" s="241"/>
      <c r="O251" s="241"/>
    </row>
    <row r="252" spans="4:15" x14ac:dyDescent="0.2">
      <c r="D252" s="241"/>
      <c r="E252" s="241"/>
      <c r="F252" s="241"/>
      <c r="G252" s="241"/>
      <c r="H252" s="241"/>
      <c r="I252" s="241"/>
      <c r="J252" s="241"/>
      <c r="K252" s="241"/>
      <c r="L252" s="241"/>
      <c r="M252" s="241"/>
      <c r="N252" s="241"/>
      <c r="O252" s="241"/>
    </row>
    <row r="253" spans="4:15" x14ac:dyDescent="0.2">
      <c r="D253" s="241"/>
      <c r="E253" s="241"/>
      <c r="F253" s="241"/>
      <c r="G253" s="241"/>
      <c r="H253" s="241"/>
      <c r="I253" s="241"/>
      <c r="J253" s="241"/>
      <c r="K253" s="241"/>
      <c r="L253" s="241"/>
      <c r="M253" s="241"/>
      <c r="N253" s="241"/>
      <c r="O253" s="241"/>
    </row>
    <row r="254" spans="4:15" x14ac:dyDescent="0.2">
      <c r="D254" s="241"/>
      <c r="E254" s="241"/>
      <c r="F254" s="241"/>
      <c r="G254" s="241"/>
      <c r="H254" s="241"/>
      <c r="I254" s="241"/>
      <c r="J254" s="241"/>
      <c r="K254" s="241"/>
      <c r="L254" s="241"/>
      <c r="M254" s="241"/>
      <c r="N254" s="241"/>
      <c r="O254" s="241"/>
    </row>
    <row r="255" spans="4:15" x14ac:dyDescent="0.2">
      <c r="D255" s="241"/>
      <c r="E255" s="241"/>
      <c r="F255" s="241"/>
      <c r="G255" s="241"/>
      <c r="H255" s="241"/>
      <c r="I255" s="241"/>
      <c r="J255" s="241"/>
      <c r="K255" s="241"/>
      <c r="L255" s="241"/>
      <c r="M255" s="241"/>
      <c r="N255" s="241"/>
      <c r="O255" s="241"/>
    </row>
    <row r="256" spans="4:15" x14ac:dyDescent="0.2">
      <c r="D256" s="241"/>
      <c r="E256" s="241"/>
      <c r="F256" s="241"/>
      <c r="G256" s="241"/>
      <c r="H256" s="241"/>
      <c r="I256" s="241"/>
      <c r="J256" s="241"/>
      <c r="K256" s="241"/>
      <c r="L256" s="241"/>
      <c r="M256" s="241"/>
      <c r="N256" s="241"/>
      <c r="O256" s="241"/>
    </row>
    <row r="257" spans="4:15" x14ac:dyDescent="0.2">
      <c r="D257" s="241"/>
      <c r="E257" s="241"/>
      <c r="F257" s="241"/>
      <c r="G257" s="241"/>
      <c r="H257" s="241"/>
      <c r="I257" s="241"/>
      <c r="J257" s="241"/>
      <c r="K257" s="241"/>
      <c r="L257" s="241"/>
      <c r="M257" s="241"/>
      <c r="N257" s="241"/>
      <c r="O257" s="241"/>
    </row>
    <row r="258" spans="4:15" x14ac:dyDescent="0.2">
      <c r="D258" s="241"/>
      <c r="E258" s="241"/>
      <c r="F258" s="241"/>
      <c r="G258" s="241"/>
      <c r="H258" s="241"/>
      <c r="I258" s="241"/>
      <c r="J258" s="241"/>
      <c r="K258" s="241"/>
      <c r="L258" s="241"/>
      <c r="M258" s="241"/>
      <c r="N258" s="241"/>
      <c r="O258" s="241"/>
    </row>
    <row r="259" spans="4:15" x14ac:dyDescent="0.2">
      <c r="D259" s="241"/>
      <c r="E259" s="241"/>
      <c r="F259" s="241"/>
      <c r="G259" s="241"/>
      <c r="H259" s="241"/>
      <c r="I259" s="241"/>
      <c r="J259" s="241"/>
      <c r="K259" s="241"/>
      <c r="L259" s="241"/>
      <c r="M259" s="241"/>
      <c r="N259" s="241"/>
      <c r="O259" s="241"/>
    </row>
    <row r="260" spans="4:15" x14ac:dyDescent="0.2">
      <c r="D260" s="241"/>
      <c r="E260" s="241"/>
      <c r="F260" s="241"/>
      <c r="G260" s="241"/>
      <c r="H260" s="241"/>
      <c r="I260" s="241"/>
      <c r="J260" s="241"/>
      <c r="K260" s="241"/>
      <c r="L260" s="241"/>
      <c r="M260" s="241"/>
      <c r="N260" s="241"/>
      <c r="O260" s="241"/>
    </row>
    <row r="261" spans="4:15" x14ac:dyDescent="0.2">
      <c r="D261" s="241"/>
      <c r="E261" s="241"/>
      <c r="F261" s="241"/>
      <c r="G261" s="241"/>
      <c r="H261" s="241"/>
      <c r="I261" s="241"/>
      <c r="J261" s="241"/>
      <c r="K261" s="241"/>
      <c r="L261" s="241"/>
      <c r="M261" s="241"/>
      <c r="N261" s="241"/>
      <c r="O261" s="241"/>
    </row>
    <row r="262" spans="4:15" x14ac:dyDescent="0.2">
      <c r="D262" s="241"/>
      <c r="E262" s="241"/>
      <c r="F262" s="241"/>
      <c r="G262" s="241"/>
      <c r="H262" s="241"/>
      <c r="I262" s="241"/>
      <c r="J262" s="241"/>
      <c r="K262" s="241"/>
      <c r="L262" s="241"/>
      <c r="M262" s="241"/>
      <c r="N262" s="241"/>
      <c r="O262" s="241"/>
    </row>
    <row r="263" spans="4:15" x14ac:dyDescent="0.2">
      <c r="D263" s="241"/>
      <c r="E263" s="241"/>
      <c r="F263" s="241"/>
      <c r="G263" s="241"/>
      <c r="H263" s="241"/>
      <c r="I263" s="241"/>
      <c r="J263" s="241"/>
      <c r="K263" s="241"/>
      <c r="L263" s="241"/>
      <c r="M263" s="241"/>
      <c r="N263" s="241"/>
      <c r="O263" s="241"/>
    </row>
    <row r="264" spans="4:15" x14ac:dyDescent="0.2">
      <c r="D264" s="241"/>
      <c r="E264" s="241"/>
      <c r="F264" s="241"/>
      <c r="G264" s="241"/>
      <c r="H264" s="241"/>
      <c r="I264" s="241"/>
      <c r="J264" s="241"/>
      <c r="K264" s="241"/>
      <c r="L264" s="241"/>
      <c r="M264" s="241"/>
      <c r="N264" s="241"/>
      <c r="O264" s="241"/>
    </row>
    <row r="265" spans="4:15" x14ac:dyDescent="0.2">
      <c r="D265" s="241"/>
      <c r="E265" s="241"/>
      <c r="F265" s="241"/>
      <c r="G265" s="241"/>
      <c r="H265" s="241"/>
      <c r="I265" s="241"/>
      <c r="J265" s="241"/>
      <c r="K265" s="241"/>
      <c r="L265" s="241"/>
      <c r="M265" s="241"/>
      <c r="N265" s="241"/>
      <c r="O265" s="241"/>
    </row>
    <row r="266" spans="4:15" x14ac:dyDescent="0.2">
      <c r="D266" s="241"/>
      <c r="E266" s="241"/>
      <c r="F266" s="241"/>
      <c r="G266" s="241"/>
      <c r="H266" s="241"/>
      <c r="I266" s="241"/>
      <c r="J266" s="241"/>
      <c r="K266" s="241"/>
      <c r="L266" s="241"/>
      <c r="M266" s="241"/>
      <c r="N266" s="241"/>
      <c r="O266" s="241"/>
    </row>
    <row r="267" spans="4:15" x14ac:dyDescent="0.2">
      <c r="D267" s="241"/>
      <c r="E267" s="241"/>
      <c r="F267" s="241"/>
      <c r="G267" s="241"/>
      <c r="H267" s="241"/>
      <c r="I267" s="241"/>
      <c r="J267" s="241"/>
      <c r="K267" s="241"/>
      <c r="L267" s="241"/>
      <c r="M267" s="241"/>
      <c r="N267" s="241"/>
      <c r="O267" s="241"/>
    </row>
    <row r="268" spans="4:15" x14ac:dyDescent="0.2">
      <c r="D268" s="241"/>
      <c r="E268" s="241"/>
      <c r="F268" s="241"/>
      <c r="G268" s="241"/>
      <c r="H268" s="241"/>
      <c r="I268" s="241"/>
      <c r="J268" s="241"/>
      <c r="K268" s="241"/>
      <c r="L268" s="241"/>
      <c r="M268" s="241"/>
      <c r="N268" s="241"/>
      <c r="O268" s="241"/>
    </row>
    <row r="269" spans="4:15" x14ac:dyDescent="0.2">
      <c r="D269" s="241"/>
      <c r="E269" s="241"/>
      <c r="F269" s="241"/>
      <c r="G269" s="241"/>
      <c r="H269" s="241"/>
      <c r="I269" s="241"/>
      <c r="J269" s="241"/>
      <c r="K269" s="241"/>
      <c r="L269" s="241"/>
      <c r="M269" s="241"/>
      <c r="N269" s="241"/>
      <c r="O269" s="241"/>
    </row>
    <row r="270" spans="4:15" x14ac:dyDescent="0.2"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</row>
    <row r="271" spans="4:15" x14ac:dyDescent="0.2">
      <c r="D271" s="241"/>
      <c r="E271" s="241"/>
      <c r="F271" s="241"/>
      <c r="G271" s="241"/>
      <c r="H271" s="241"/>
      <c r="I271" s="241"/>
      <c r="J271" s="241"/>
      <c r="K271" s="241"/>
      <c r="L271" s="241"/>
      <c r="M271" s="241"/>
      <c r="N271" s="241"/>
      <c r="O271" s="241"/>
    </row>
    <row r="272" spans="4:15" x14ac:dyDescent="0.2">
      <c r="D272" s="241"/>
      <c r="E272" s="241"/>
      <c r="F272" s="241"/>
      <c r="G272" s="241"/>
      <c r="H272" s="241"/>
      <c r="I272" s="241"/>
      <c r="J272" s="241"/>
      <c r="K272" s="241"/>
      <c r="L272" s="241"/>
      <c r="M272" s="241"/>
      <c r="N272" s="241"/>
      <c r="O272" s="241"/>
    </row>
    <row r="273" spans="4:15" x14ac:dyDescent="0.2">
      <c r="D273" s="241"/>
      <c r="E273" s="241"/>
      <c r="F273" s="241"/>
      <c r="G273" s="241"/>
      <c r="H273" s="241"/>
      <c r="I273" s="241"/>
      <c r="J273" s="241"/>
      <c r="K273" s="241"/>
      <c r="L273" s="241"/>
      <c r="M273" s="241"/>
      <c r="N273" s="241"/>
      <c r="O273" s="241"/>
    </row>
    <row r="274" spans="4:15" x14ac:dyDescent="0.2">
      <c r="D274" s="241"/>
      <c r="E274" s="241"/>
      <c r="F274" s="241"/>
      <c r="G274" s="241"/>
      <c r="H274" s="241"/>
      <c r="I274" s="241"/>
      <c r="J274" s="241"/>
      <c r="K274" s="241"/>
      <c r="L274" s="241"/>
      <c r="M274" s="241"/>
      <c r="N274" s="241"/>
      <c r="O274" s="241"/>
    </row>
    <row r="275" spans="4:15" x14ac:dyDescent="0.2">
      <c r="D275" s="241"/>
      <c r="E275" s="241"/>
      <c r="F275" s="241"/>
      <c r="G275" s="241"/>
      <c r="H275" s="241"/>
      <c r="I275" s="241"/>
      <c r="J275" s="241"/>
      <c r="K275" s="241"/>
      <c r="L275" s="241"/>
      <c r="M275" s="241"/>
      <c r="N275" s="241"/>
      <c r="O275" s="241"/>
    </row>
    <row r="276" spans="4:15" x14ac:dyDescent="0.2">
      <c r="D276" s="241"/>
      <c r="E276" s="241"/>
      <c r="F276" s="241"/>
      <c r="G276" s="241"/>
      <c r="H276" s="241"/>
      <c r="I276" s="241"/>
      <c r="J276" s="241"/>
      <c r="K276" s="241"/>
      <c r="L276" s="241"/>
      <c r="M276" s="241"/>
      <c r="N276" s="241"/>
      <c r="O276" s="241"/>
    </row>
    <row r="277" spans="4:15" x14ac:dyDescent="0.2">
      <c r="D277" s="241"/>
      <c r="E277" s="241"/>
      <c r="F277" s="241"/>
      <c r="G277" s="241"/>
      <c r="H277" s="241"/>
      <c r="I277" s="241"/>
      <c r="J277" s="241"/>
      <c r="K277" s="241"/>
      <c r="L277" s="241"/>
      <c r="M277" s="241"/>
      <c r="N277" s="241"/>
      <c r="O277" s="241"/>
    </row>
    <row r="278" spans="4:15" x14ac:dyDescent="0.2">
      <c r="D278" s="241"/>
      <c r="E278" s="241"/>
      <c r="F278" s="241"/>
      <c r="G278" s="241"/>
      <c r="H278" s="241"/>
      <c r="I278" s="241"/>
      <c r="J278" s="241"/>
      <c r="K278" s="241"/>
      <c r="L278" s="241"/>
      <c r="M278" s="241"/>
      <c r="N278" s="241"/>
      <c r="O278" s="241"/>
    </row>
    <row r="279" spans="4:15" x14ac:dyDescent="0.2">
      <c r="D279" s="241"/>
      <c r="E279" s="241"/>
      <c r="F279" s="241"/>
      <c r="G279" s="241"/>
      <c r="H279" s="241"/>
      <c r="I279" s="241"/>
      <c r="J279" s="241"/>
      <c r="K279" s="241"/>
      <c r="L279" s="241"/>
      <c r="M279" s="241"/>
      <c r="N279" s="241"/>
      <c r="O279" s="241"/>
    </row>
    <row r="280" spans="4:15" x14ac:dyDescent="0.2">
      <c r="D280" s="241"/>
      <c r="E280" s="241"/>
      <c r="F280" s="241"/>
      <c r="G280" s="241"/>
      <c r="H280" s="241"/>
      <c r="I280" s="241"/>
      <c r="J280" s="241"/>
      <c r="K280" s="241"/>
      <c r="L280" s="241"/>
      <c r="M280" s="241"/>
      <c r="N280" s="241"/>
      <c r="O280" s="241"/>
    </row>
    <row r="281" spans="4:15" x14ac:dyDescent="0.2">
      <c r="D281" s="241"/>
      <c r="E281" s="241"/>
      <c r="F281" s="241"/>
      <c r="G281" s="241"/>
      <c r="H281" s="241"/>
      <c r="I281" s="241"/>
      <c r="J281" s="241"/>
      <c r="K281" s="241"/>
      <c r="L281" s="241"/>
      <c r="M281" s="241"/>
      <c r="N281" s="241"/>
      <c r="O281" s="241"/>
    </row>
    <row r="282" spans="4:15" x14ac:dyDescent="0.2">
      <c r="D282" s="241"/>
      <c r="E282" s="241"/>
      <c r="F282" s="241"/>
      <c r="G282" s="241"/>
      <c r="H282" s="241"/>
      <c r="I282" s="241"/>
      <c r="J282" s="241"/>
      <c r="K282" s="241"/>
      <c r="L282" s="241"/>
      <c r="M282" s="241"/>
      <c r="N282" s="241"/>
      <c r="O282" s="241"/>
    </row>
    <row r="283" spans="4:15" x14ac:dyDescent="0.2">
      <c r="D283" s="241"/>
      <c r="E283" s="241"/>
      <c r="F283" s="241"/>
      <c r="G283" s="241"/>
      <c r="H283" s="241"/>
      <c r="I283" s="241"/>
      <c r="J283" s="241"/>
      <c r="K283" s="241"/>
      <c r="L283" s="241"/>
      <c r="M283" s="241"/>
      <c r="N283" s="241"/>
      <c r="O283" s="241"/>
    </row>
    <row r="284" spans="4:15" x14ac:dyDescent="0.2"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</row>
    <row r="285" spans="4:15" x14ac:dyDescent="0.2">
      <c r="D285" s="241"/>
      <c r="E285" s="241"/>
      <c r="F285" s="241"/>
      <c r="G285" s="241"/>
      <c r="H285" s="241"/>
      <c r="I285" s="241"/>
      <c r="J285" s="241"/>
      <c r="K285" s="241"/>
      <c r="L285" s="241"/>
      <c r="M285" s="241"/>
      <c r="N285" s="241"/>
      <c r="O285" s="241"/>
    </row>
    <row r="286" spans="4:15" x14ac:dyDescent="0.2">
      <c r="D286" s="241"/>
      <c r="E286" s="241"/>
      <c r="F286" s="241"/>
      <c r="G286" s="241"/>
      <c r="H286" s="241"/>
      <c r="I286" s="241"/>
      <c r="J286" s="241"/>
      <c r="K286" s="241"/>
      <c r="L286" s="241"/>
      <c r="M286" s="241"/>
      <c r="N286" s="241"/>
      <c r="O286" s="241"/>
    </row>
    <row r="287" spans="4:15" x14ac:dyDescent="0.2">
      <c r="D287" s="241"/>
      <c r="E287" s="241"/>
      <c r="F287" s="241"/>
      <c r="G287" s="241"/>
      <c r="H287" s="241"/>
      <c r="I287" s="241"/>
      <c r="J287" s="241"/>
      <c r="K287" s="241"/>
      <c r="L287" s="241"/>
      <c r="M287" s="241"/>
      <c r="N287" s="241"/>
      <c r="O287" s="241"/>
    </row>
    <row r="288" spans="4:15" x14ac:dyDescent="0.2">
      <c r="D288" s="241"/>
      <c r="E288" s="241"/>
      <c r="F288" s="241"/>
      <c r="G288" s="241"/>
      <c r="H288" s="241"/>
      <c r="I288" s="241"/>
      <c r="J288" s="241"/>
      <c r="K288" s="241"/>
      <c r="L288" s="241"/>
      <c r="M288" s="241"/>
      <c r="N288" s="241"/>
      <c r="O288" s="241"/>
    </row>
    <row r="289" spans="4:15" x14ac:dyDescent="0.2">
      <c r="D289" s="241"/>
      <c r="E289" s="241"/>
      <c r="F289" s="241"/>
      <c r="G289" s="241"/>
      <c r="H289" s="241"/>
      <c r="I289" s="241"/>
      <c r="J289" s="241"/>
      <c r="K289" s="241"/>
      <c r="L289" s="241"/>
      <c r="M289" s="241"/>
      <c r="N289" s="241"/>
      <c r="O289" s="241"/>
    </row>
    <row r="290" spans="4:15" x14ac:dyDescent="0.2">
      <c r="D290" s="241"/>
      <c r="E290" s="241"/>
      <c r="F290" s="241"/>
      <c r="G290" s="241"/>
      <c r="H290" s="241"/>
      <c r="I290" s="241"/>
      <c r="J290" s="241"/>
      <c r="K290" s="241"/>
      <c r="L290" s="241"/>
      <c r="M290" s="241"/>
      <c r="N290" s="241"/>
      <c r="O290" s="241"/>
    </row>
    <row r="291" spans="4:15" x14ac:dyDescent="0.2">
      <c r="D291" s="241"/>
      <c r="E291" s="241"/>
      <c r="F291" s="241"/>
      <c r="G291" s="241"/>
      <c r="H291" s="241"/>
      <c r="I291" s="241"/>
      <c r="J291" s="241"/>
      <c r="K291" s="241"/>
      <c r="L291" s="241"/>
      <c r="M291" s="241"/>
      <c r="N291" s="241"/>
      <c r="O291" s="241"/>
    </row>
    <row r="292" spans="4:15" x14ac:dyDescent="0.2">
      <c r="D292" s="241"/>
      <c r="E292" s="241"/>
      <c r="F292" s="241"/>
      <c r="G292" s="241"/>
      <c r="H292" s="241"/>
      <c r="I292" s="241"/>
      <c r="J292" s="241"/>
      <c r="K292" s="241"/>
      <c r="L292" s="241"/>
      <c r="M292" s="241"/>
      <c r="N292" s="241"/>
      <c r="O292" s="241"/>
    </row>
    <row r="293" spans="4:15" x14ac:dyDescent="0.2">
      <c r="D293" s="241"/>
      <c r="E293" s="241"/>
      <c r="F293" s="241"/>
      <c r="G293" s="241"/>
      <c r="H293" s="241"/>
      <c r="I293" s="241"/>
      <c r="J293" s="241"/>
      <c r="K293" s="241"/>
      <c r="L293" s="241"/>
      <c r="M293" s="241"/>
      <c r="N293" s="241"/>
      <c r="O293" s="241"/>
    </row>
    <row r="294" spans="4:15" x14ac:dyDescent="0.2">
      <c r="D294" s="241"/>
      <c r="E294" s="241"/>
      <c r="F294" s="241"/>
      <c r="G294" s="241"/>
      <c r="H294" s="241"/>
      <c r="I294" s="241"/>
      <c r="J294" s="241"/>
      <c r="K294" s="241"/>
      <c r="L294" s="241"/>
      <c r="M294" s="241"/>
      <c r="N294" s="241"/>
      <c r="O294" s="241"/>
    </row>
    <row r="295" spans="4:15" x14ac:dyDescent="0.2">
      <c r="D295" s="241"/>
      <c r="E295" s="241"/>
      <c r="F295" s="241"/>
      <c r="G295" s="241"/>
      <c r="H295" s="241"/>
      <c r="I295" s="241"/>
      <c r="J295" s="241"/>
      <c r="K295" s="241"/>
      <c r="L295" s="241"/>
      <c r="M295" s="241"/>
      <c r="N295" s="241"/>
      <c r="O295" s="241"/>
    </row>
    <row r="296" spans="4:15" x14ac:dyDescent="0.2">
      <c r="D296" s="241"/>
      <c r="E296" s="241"/>
      <c r="F296" s="241"/>
      <c r="G296" s="241"/>
      <c r="H296" s="241"/>
      <c r="I296" s="241"/>
      <c r="J296" s="241"/>
      <c r="K296" s="241"/>
      <c r="L296" s="241"/>
      <c r="M296" s="241"/>
      <c r="N296" s="241"/>
      <c r="O296" s="241"/>
    </row>
    <row r="297" spans="4:15" x14ac:dyDescent="0.2">
      <c r="D297" s="241"/>
      <c r="E297" s="241"/>
      <c r="F297" s="241"/>
      <c r="G297" s="241"/>
      <c r="H297" s="241"/>
      <c r="I297" s="241"/>
      <c r="J297" s="241"/>
      <c r="K297" s="241"/>
      <c r="L297" s="241"/>
      <c r="M297" s="241"/>
      <c r="N297" s="241"/>
      <c r="O297" s="241"/>
    </row>
    <row r="298" spans="4:15" x14ac:dyDescent="0.2"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</row>
    <row r="299" spans="4:15" x14ac:dyDescent="0.2">
      <c r="D299" s="241"/>
      <c r="E299" s="241"/>
      <c r="F299" s="241"/>
      <c r="G299" s="241"/>
      <c r="H299" s="241"/>
      <c r="I299" s="241"/>
      <c r="J299" s="241"/>
      <c r="K299" s="241"/>
      <c r="L299" s="241"/>
      <c r="M299" s="241"/>
      <c r="N299" s="241"/>
      <c r="O299" s="241"/>
    </row>
    <row r="300" spans="4:15" x14ac:dyDescent="0.2">
      <c r="D300" s="241"/>
      <c r="E300" s="241"/>
      <c r="F300" s="241"/>
      <c r="G300" s="241"/>
      <c r="H300" s="241"/>
      <c r="I300" s="241"/>
      <c r="J300" s="241"/>
      <c r="K300" s="241"/>
      <c r="L300" s="241"/>
      <c r="M300" s="241"/>
      <c r="N300" s="241"/>
      <c r="O300" s="241"/>
    </row>
    <row r="301" spans="4:15" x14ac:dyDescent="0.2">
      <c r="D301" s="241"/>
      <c r="E301" s="241"/>
      <c r="F301" s="241"/>
      <c r="G301" s="241"/>
      <c r="H301" s="241"/>
      <c r="I301" s="241"/>
      <c r="J301" s="241"/>
      <c r="K301" s="241"/>
      <c r="L301" s="241"/>
      <c r="M301" s="241"/>
      <c r="N301" s="241"/>
      <c r="O301" s="241"/>
    </row>
    <row r="302" spans="4:15" x14ac:dyDescent="0.2">
      <c r="D302" s="241"/>
      <c r="E302" s="241"/>
      <c r="F302" s="241"/>
      <c r="G302" s="241"/>
      <c r="H302" s="241"/>
      <c r="I302" s="241"/>
      <c r="J302" s="241"/>
      <c r="K302" s="241"/>
      <c r="L302" s="241"/>
      <c r="M302" s="241"/>
      <c r="N302" s="241"/>
      <c r="O302" s="241"/>
    </row>
    <row r="303" spans="4:15" x14ac:dyDescent="0.2">
      <c r="D303" s="241"/>
      <c r="E303" s="241"/>
      <c r="F303" s="241"/>
      <c r="G303" s="241"/>
      <c r="H303" s="241"/>
      <c r="I303" s="241"/>
      <c r="J303" s="241"/>
      <c r="K303" s="241"/>
      <c r="L303" s="241"/>
      <c r="M303" s="241"/>
      <c r="N303" s="241"/>
      <c r="O303" s="241"/>
    </row>
    <row r="304" spans="4:15" x14ac:dyDescent="0.2">
      <c r="D304" s="241"/>
      <c r="E304" s="241"/>
      <c r="F304" s="241"/>
      <c r="G304" s="241"/>
      <c r="H304" s="241"/>
      <c r="I304" s="241"/>
      <c r="J304" s="241"/>
      <c r="K304" s="241"/>
      <c r="L304" s="241"/>
      <c r="M304" s="241"/>
      <c r="N304" s="241"/>
      <c r="O304" s="241"/>
    </row>
    <row r="305" spans="4:15" x14ac:dyDescent="0.2">
      <c r="D305" s="241"/>
      <c r="E305" s="241"/>
      <c r="F305" s="241"/>
      <c r="G305" s="241"/>
      <c r="H305" s="241"/>
      <c r="I305" s="241"/>
      <c r="J305" s="241"/>
      <c r="K305" s="241"/>
      <c r="L305" s="241"/>
      <c r="M305" s="241"/>
      <c r="N305" s="241"/>
      <c r="O305" s="241"/>
    </row>
    <row r="306" spans="4:15" x14ac:dyDescent="0.2">
      <c r="D306" s="241"/>
      <c r="E306" s="241"/>
      <c r="F306" s="241"/>
      <c r="G306" s="241"/>
      <c r="H306" s="241"/>
      <c r="I306" s="241"/>
      <c r="J306" s="241"/>
      <c r="K306" s="241"/>
      <c r="L306" s="241"/>
      <c r="M306" s="241"/>
      <c r="N306" s="241"/>
      <c r="O306" s="241"/>
    </row>
    <row r="307" spans="4:15" x14ac:dyDescent="0.2">
      <c r="D307" s="241"/>
      <c r="E307" s="241"/>
      <c r="F307" s="241"/>
      <c r="G307" s="241"/>
      <c r="H307" s="241"/>
      <c r="I307" s="241"/>
      <c r="J307" s="241"/>
      <c r="K307" s="241"/>
      <c r="L307" s="241"/>
      <c r="M307" s="241"/>
      <c r="N307" s="241"/>
      <c r="O307" s="241"/>
    </row>
    <row r="308" spans="4:15" x14ac:dyDescent="0.2">
      <c r="D308" s="241"/>
      <c r="E308" s="241"/>
      <c r="F308" s="241"/>
      <c r="G308" s="241"/>
      <c r="H308" s="241"/>
      <c r="I308" s="241"/>
      <c r="J308" s="241"/>
      <c r="K308" s="241"/>
      <c r="L308" s="241"/>
      <c r="M308" s="241"/>
      <c r="N308" s="241"/>
      <c r="O308" s="241"/>
    </row>
    <row r="309" spans="4:15" x14ac:dyDescent="0.2">
      <c r="D309" s="241"/>
      <c r="E309" s="241"/>
      <c r="F309" s="241"/>
      <c r="G309" s="241"/>
      <c r="H309" s="241"/>
      <c r="I309" s="241"/>
      <c r="J309" s="241"/>
      <c r="K309" s="241"/>
      <c r="L309" s="241"/>
      <c r="M309" s="241"/>
      <c r="N309" s="241"/>
      <c r="O309" s="241"/>
    </row>
    <row r="310" spans="4:15" x14ac:dyDescent="0.2">
      <c r="D310" s="241"/>
      <c r="E310" s="241"/>
      <c r="F310" s="241"/>
      <c r="G310" s="241"/>
      <c r="H310" s="241"/>
      <c r="I310" s="241"/>
      <c r="J310" s="241"/>
      <c r="K310" s="241"/>
      <c r="L310" s="241"/>
      <c r="M310" s="241"/>
      <c r="N310" s="241"/>
      <c r="O310" s="241"/>
    </row>
    <row r="311" spans="4:15" x14ac:dyDescent="0.2">
      <c r="D311" s="241"/>
      <c r="E311" s="241"/>
      <c r="F311" s="241"/>
      <c r="G311" s="241"/>
      <c r="H311" s="241"/>
      <c r="I311" s="241"/>
      <c r="J311" s="241"/>
      <c r="K311" s="241"/>
      <c r="L311" s="241"/>
      <c r="M311" s="241"/>
      <c r="N311" s="241"/>
      <c r="O311" s="241"/>
    </row>
    <row r="312" spans="4:15" x14ac:dyDescent="0.2">
      <c r="D312" s="241"/>
      <c r="E312" s="241"/>
      <c r="F312" s="241"/>
      <c r="G312" s="241"/>
      <c r="H312" s="241"/>
      <c r="I312" s="241"/>
      <c r="J312" s="241"/>
      <c r="K312" s="241"/>
      <c r="L312" s="241"/>
      <c r="M312" s="241"/>
      <c r="N312" s="241"/>
      <c r="O312" s="241"/>
    </row>
    <row r="313" spans="4:15" x14ac:dyDescent="0.2">
      <c r="D313" s="241"/>
      <c r="E313" s="241"/>
      <c r="F313" s="241"/>
      <c r="G313" s="241"/>
      <c r="H313" s="241"/>
      <c r="I313" s="241"/>
      <c r="J313" s="241"/>
      <c r="K313" s="241"/>
      <c r="L313" s="241"/>
      <c r="M313" s="241"/>
      <c r="N313" s="241"/>
      <c r="O313" s="241"/>
    </row>
    <row r="314" spans="4:15" x14ac:dyDescent="0.2">
      <c r="D314" s="241"/>
      <c r="E314" s="241"/>
      <c r="F314" s="241"/>
      <c r="G314" s="241"/>
      <c r="H314" s="241"/>
      <c r="I314" s="241"/>
      <c r="J314" s="241"/>
      <c r="K314" s="241"/>
      <c r="L314" s="241"/>
      <c r="M314" s="241"/>
      <c r="N314" s="241"/>
      <c r="O314" s="241"/>
    </row>
    <row r="315" spans="4:15" x14ac:dyDescent="0.2">
      <c r="D315" s="241"/>
      <c r="E315" s="241"/>
      <c r="F315" s="241"/>
      <c r="G315" s="241"/>
      <c r="H315" s="241"/>
      <c r="I315" s="241"/>
      <c r="J315" s="241"/>
      <c r="K315" s="241"/>
      <c r="L315" s="241"/>
      <c r="M315" s="241"/>
      <c r="N315" s="241"/>
      <c r="O315" s="241"/>
    </row>
    <row r="316" spans="4:15" x14ac:dyDescent="0.2">
      <c r="D316" s="241"/>
      <c r="E316" s="241"/>
      <c r="F316" s="241"/>
      <c r="G316" s="241"/>
      <c r="H316" s="241"/>
      <c r="I316" s="241"/>
      <c r="J316" s="241"/>
      <c r="K316" s="241"/>
      <c r="L316" s="241"/>
      <c r="M316" s="241"/>
      <c r="N316" s="241"/>
      <c r="O316" s="241"/>
    </row>
    <row r="317" spans="4:15" x14ac:dyDescent="0.2">
      <c r="D317" s="241"/>
      <c r="E317" s="241"/>
      <c r="F317" s="241"/>
      <c r="G317" s="241"/>
      <c r="H317" s="241"/>
      <c r="I317" s="241"/>
      <c r="J317" s="241"/>
      <c r="K317" s="241"/>
      <c r="L317" s="241"/>
      <c r="M317" s="241"/>
      <c r="N317" s="241"/>
      <c r="O317" s="241"/>
    </row>
    <row r="318" spans="4:15" x14ac:dyDescent="0.2">
      <c r="D318" s="241"/>
      <c r="E318" s="241"/>
      <c r="F318" s="241"/>
      <c r="G318" s="241"/>
      <c r="H318" s="241"/>
      <c r="I318" s="241"/>
      <c r="J318" s="241"/>
      <c r="K318" s="241"/>
      <c r="L318" s="241"/>
      <c r="M318" s="241"/>
      <c r="N318" s="241"/>
      <c r="O318" s="241"/>
    </row>
    <row r="319" spans="4:15" x14ac:dyDescent="0.2">
      <c r="D319" s="241"/>
      <c r="E319" s="241"/>
      <c r="F319" s="241"/>
      <c r="G319" s="241"/>
      <c r="H319" s="241"/>
      <c r="I319" s="241"/>
      <c r="J319" s="241"/>
      <c r="K319" s="241"/>
      <c r="L319" s="241"/>
      <c r="M319" s="241"/>
      <c r="N319" s="241"/>
      <c r="O319" s="241"/>
    </row>
    <row r="320" spans="4:15" x14ac:dyDescent="0.2">
      <c r="D320" s="241"/>
      <c r="E320" s="241"/>
      <c r="F320" s="241"/>
      <c r="G320" s="241"/>
      <c r="H320" s="241"/>
      <c r="I320" s="241"/>
      <c r="J320" s="241"/>
      <c r="K320" s="241"/>
      <c r="L320" s="241"/>
      <c r="M320" s="241"/>
      <c r="N320" s="241"/>
      <c r="O320" s="241"/>
    </row>
    <row r="321" spans="4:15" x14ac:dyDescent="0.2">
      <c r="D321" s="241"/>
      <c r="E321" s="241"/>
      <c r="F321" s="241"/>
      <c r="G321" s="241"/>
      <c r="H321" s="241"/>
      <c r="I321" s="241"/>
      <c r="J321" s="241"/>
      <c r="K321" s="241"/>
      <c r="L321" s="241"/>
      <c r="M321" s="241"/>
      <c r="N321" s="241"/>
      <c r="O321" s="241"/>
    </row>
    <row r="322" spans="4:15" x14ac:dyDescent="0.2">
      <c r="D322" s="241"/>
      <c r="E322" s="241"/>
      <c r="F322" s="241"/>
      <c r="G322" s="241"/>
      <c r="H322" s="241"/>
      <c r="I322" s="241"/>
      <c r="J322" s="241"/>
      <c r="K322" s="241"/>
      <c r="L322" s="241"/>
      <c r="M322" s="241"/>
      <c r="N322" s="241"/>
      <c r="O322" s="241"/>
    </row>
    <row r="323" spans="4:15" x14ac:dyDescent="0.2">
      <c r="D323" s="241"/>
      <c r="E323" s="241"/>
      <c r="F323" s="241"/>
      <c r="G323" s="241"/>
      <c r="H323" s="241"/>
      <c r="I323" s="241"/>
      <c r="J323" s="241"/>
      <c r="K323" s="241"/>
      <c r="L323" s="241"/>
      <c r="M323" s="241"/>
      <c r="N323" s="241"/>
      <c r="O323" s="241"/>
    </row>
    <row r="324" spans="4:15" x14ac:dyDescent="0.2">
      <c r="D324" s="241"/>
      <c r="E324" s="241"/>
      <c r="F324" s="241"/>
      <c r="G324" s="241"/>
      <c r="H324" s="241"/>
      <c r="I324" s="241"/>
      <c r="J324" s="241"/>
      <c r="K324" s="241"/>
      <c r="L324" s="241"/>
      <c r="M324" s="241"/>
      <c r="N324" s="241"/>
      <c r="O324" s="241"/>
    </row>
    <row r="325" spans="4:15" x14ac:dyDescent="0.2">
      <c r="D325" s="241"/>
      <c r="E325" s="241"/>
      <c r="F325" s="241"/>
      <c r="G325" s="241"/>
      <c r="H325" s="241"/>
      <c r="I325" s="241"/>
      <c r="J325" s="241"/>
      <c r="K325" s="241"/>
      <c r="L325" s="241"/>
      <c r="M325" s="241"/>
      <c r="N325" s="241"/>
      <c r="O325" s="241"/>
    </row>
    <row r="326" spans="4:15" x14ac:dyDescent="0.2">
      <c r="D326" s="241"/>
      <c r="E326" s="241"/>
      <c r="F326" s="241"/>
      <c r="G326" s="241"/>
      <c r="H326" s="241"/>
      <c r="I326" s="241"/>
      <c r="J326" s="241"/>
      <c r="K326" s="241"/>
      <c r="L326" s="241"/>
      <c r="M326" s="241"/>
      <c r="N326" s="241"/>
      <c r="O326" s="241"/>
    </row>
    <row r="327" spans="4:15" x14ac:dyDescent="0.2">
      <c r="D327" s="241"/>
      <c r="E327" s="241"/>
      <c r="F327" s="241"/>
      <c r="G327" s="241"/>
      <c r="H327" s="241"/>
      <c r="I327" s="241"/>
      <c r="J327" s="241"/>
      <c r="K327" s="241"/>
      <c r="L327" s="241"/>
      <c r="M327" s="241"/>
      <c r="N327" s="241"/>
      <c r="O327" s="241"/>
    </row>
    <row r="328" spans="4:15" x14ac:dyDescent="0.2">
      <c r="D328" s="241"/>
      <c r="E328" s="241"/>
      <c r="F328" s="241"/>
      <c r="G328" s="241"/>
      <c r="H328" s="241"/>
      <c r="I328" s="241"/>
      <c r="J328" s="241"/>
      <c r="K328" s="241"/>
      <c r="L328" s="241"/>
      <c r="M328" s="241"/>
      <c r="N328" s="241"/>
      <c r="O328" s="241"/>
    </row>
    <row r="329" spans="4:15" x14ac:dyDescent="0.2">
      <c r="D329" s="241"/>
      <c r="E329" s="241"/>
      <c r="F329" s="241"/>
      <c r="G329" s="241"/>
      <c r="H329" s="241"/>
      <c r="I329" s="241"/>
      <c r="J329" s="241"/>
      <c r="K329" s="241"/>
      <c r="L329" s="241"/>
      <c r="M329" s="241"/>
      <c r="N329" s="241"/>
      <c r="O329" s="241"/>
    </row>
    <row r="330" spans="4:15" x14ac:dyDescent="0.2">
      <c r="D330" s="241"/>
      <c r="E330" s="241"/>
      <c r="F330" s="241"/>
      <c r="G330" s="241"/>
      <c r="H330" s="241"/>
      <c r="I330" s="241"/>
      <c r="J330" s="241"/>
      <c r="K330" s="241"/>
      <c r="L330" s="241"/>
      <c r="M330" s="241"/>
      <c r="N330" s="241"/>
      <c r="O330" s="241"/>
    </row>
    <row r="331" spans="4:15" x14ac:dyDescent="0.2">
      <c r="D331" s="241"/>
      <c r="E331" s="241"/>
      <c r="F331" s="241"/>
      <c r="G331" s="241"/>
      <c r="H331" s="241"/>
      <c r="I331" s="241"/>
      <c r="J331" s="241"/>
      <c r="K331" s="241"/>
      <c r="L331" s="241"/>
      <c r="M331" s="241"/>
      <c r="N331" s="241"/>
      <c r="O331" s="241"/>
    </row>
    <row r="332" spans="4:15" x14ac:dyDescent="0.2">
      <c r="D332" s="241"/>
      <c r="E332" s="241"/>
      <c r="F332" s="241"/>
      <c r="G332" s="241"/>
      <c r="H332" s="241"/>
      <c r="I332" s="241"/>
      <c r="J332" s="241"/>
      <c r="K332" s="241"/>
      <c r="L332" s="241"/>
      <c r="M332" s="241"/>
      <c r="N332" s="241"/>
      <c r="O332" s="241"/>
    </row>
    <row r="333" spans="4:15" x14ac:dyDescent="0.2">
      <c r="D333" s="241"/>
      <c r="E333" s="241"/>
      <c r="F333" s="241"/>
      <c r="G333" s="241"/>
      <c r="H333" s="241"/>
      <c r="I333" s="241"/>
      <c r="J333" s="241"/>
      <c r="K333" s="241"/>
      <c r="L333" s="241"/>
      <c r="M333" s="241"/>
      <c r="N333" s="241"/>
      <c r="O333" s="241"/>
    </row>
    <row r="334" spans="4:15" x14ac:dyDescent="0.2">
      <c r="D334" s="241"/>
      <c r="E334" s="241"/>
      <c r="F334" s="241"/>
      <c r="G334" s="241"/>
      <c r="H334" s="241"/>
      <c r="I334" s="241"/>
      <c r="J334" s="241"/>
      <c r="K334" s="241"/>
      <c r="L334" s="241"/>
      <c r="M334" s="241"/>
      <c r="N334" s="241"/>
      <c r="O334" s="241"/>
    </row>
    <row r="335" spans="4:15" x14ac:dyDescent="0.2">
      <c r="D335" s="241"/>
      <c r="E335" s="241"/>
      <c r="F335" s="241"/>
      <c r="G335" s="241"/>
      <c r="H335" s="241"/>
      <c r="I335" s="241"/>
      <c r="J335" s="241"/>
      <c r="K335" s="241"/>
      <c r="L335" s="241"/>
      <c r="M335" s="241"/>
      <c r="N335" s="241"/>
      <c r="O335" s="241"/>
    </row>
    <row r="336" spans="4:15" x14ac:dyDescent="0.2">
      <c r="D336" s="241"/>
      <c r="E336" s="241"/>
      <c r="F336" s="241"/>
      <c r="G336" s="241"/>
      <c r="H336" s="241"/>
      <c r="I336" s="241"/>
      <c r="J336" s="241"/>
      <c r="K336" s="241"/>
      <c r="L336" s="241"/>
      <c r="M336" s="241"/>
      <c r="N336" s="241"/>
      <c r="O336" s="241"/>
    </row>
    <row r="337" spans="4:15" x14ac:dyDescent="0.2">
      <c r="D337" s="241"/>
      <c r="E337" s="241"/>
      <c r="F337" s="241"/>
      <c r="G337" s="241"/>
      <c r="H337" s="241"/>
      <c r="I337" s="241"/>
      <c r="J337" s="241"/>
      <c r="K337" s="241"/>
      <c r="L337" s="241"/>
      <c r="M337" s="241"/>
      <c r="N337" s="241"/>
      <c r="O337" s="241"/>
    </row>
    <row r="338" spans="4:15" x14ac:dyDescent="0.2">
      <c r="D338" s="241"/>
      <c r="E338" s="241"/>
      <c r="F338" s="241"/>
      <c r="G338" s="241"/>
      <c r="H338" s="241"/>
      <c r="I338" s="241"/>
      <c r="J338" s="241"/>
      <c r="K338" s="241"/>
      <c r="L338" s="241"/>
      <c r="M338" s="241"/>
      <c r="N338" s="241"/>
      <c r="O338" s="241"/>
    </row>
    <row r="339" spans="4:15" x14ac:dyDescent="0.2">
      <c r="D339" s="241"/>
      <c r="E339" s="241"/>
      <c r="F339" s="241"/>
      <c r="G339" s="241"/>
      <c r="H339" s="241"/>
      <c r="I339" s="241"/>
      <c r="J339" s="241"/>
      <c r="K339" s="241"/>
      <c r="L339" s="241"/>
      <c r="M339" s="241"/>
      <c r="N339" s="241"/>
      <c r="O339" s="241"/>
    </row>
    <row r="340" spans="4:15" x14ac:dyDescent="0.2">
      <c r="D340" s="241"/>
      <c r="E340" s="241"/>
      <c r="F340" s="241"/>
      <c r="G340" s="241"/>
      <c r="H340" s="241"/>
      <c r="I340" s="241"/>
      <c r="J340" s="241"/>
      <c r="K340" s="241"/>
      <c r="L340" s="241"/>
      <c r="M340" s="241"/>
      <c r="N340" s="241"/>
      <c r="O340" s="241"/>
    </row>
    <row r="341" spans="4:15" x14ac:dyDescent="0.2">
      <c r="D341" s="241"/>
      <c r="E341" s="241"/>
      <c r="F341" s="241"/>
      <c r="G341" s="241"/>
      <c r="H341" s="241"/>
      <c r="I341" s="241"/>
      <c r="J341" s="241"/>
      <c r="K341" s="241"/>
      <c r="L341" s="241"/>
      <c r="M341" s="241"/>
      <c r="N341" s="241"/>
      <c r="O341" s="241"/>
    </row>
    <row r="342" spans="4:15" x14ac:dyDescent="0.2">
      <c r="D342" s="241"/>
      <c r="E342" s="241"/>
      <c r="F342" s="241"/>
      <c r="G342" s="241"/>
      <c r="H342" s="241"/>
      <c r="I342" s="241"/>
      <c r="J342" s="241"/>
      <c r="K342" s="241"/>
      <c r="L342" s="241"/>
      <c r="M342" s="241"/>
      <c r="N342" s="241"/>
      <c r="O342" s="241"/>
    </row>
    <row r="343" spans="4:15" x14ac:dyDescent="0.2">
      <c r="D343" s="241"/>
      <c r="E343" s="241"/>
      <c r="F343" s="241"/>
      <c r="G343" s="241"/>
      <c r="H343" s="241"/>
      <c r="I343" s="241"/>
      <c r="J343" s="241"/>
      <c r="K343" s="241"/>
      <c r="L343" s="241"/>
      <c r="M343" s="241"/>
      <c r="N343" s="241"/>
      <c r="O343" s="241"/>
    </row>
    <row r="344" spans="4:15" x14ac:dyDescent="0.2">
      <c r="D344" s="241"/>
      <c r="E344" s="241"/>
      <c r="F344" s="241"/>
      <c r="G344" s="241"/>
      <c r="H344" s="241"/>
      <c r="I344" s="241"/>
      <c r="J344" s="241"/>
      <c r="K344" s="241"/>
      <c r="L344" s="241"/>
      <c r="M344" s="241"/>
      <c r="N344" s="241"/>
      <c r="O344" s="241"/>
    </row>
    <row r="345" spans="4:15" x14ac:dyDescent="0.2">
      <c r="D345" s="241"/>
      <c r="E345" s="241"/>
      <c r="F345" s="241"/>
      <c r="G345" s="241"/>
      <c r="H345" s="241"/>
      <c r="I345" s="241"/>
      <c r="J345" s="241"/>
      <c r="K345" s="241"/>
      <c r="L345" s="241"/>
      <c r="M345" s="241"/>
      <c r="N345" s="241"/>
      <c r="O345" s="241"/>
    </row>
    <row r="346" spans="4:15" x14ac:dyDescent="0.2">
      <c r="D346" s="241"/>
      <c r="E346" s="241"/>
      <c r="F346" s="241"/>
      <c r="G346" s="241"/>
      <c r="H346" s="241"/>
      <c r="I346" s="241"/>
      <c r="J346" s="241"/>
      <c r="K346" s="241"/>
      <c r="L346" s="241"/>
      <c r="M346" s="241"/>
      <c r="N346" s="241"/>
      <c r="O346" s="241"/>
    </row>
    <row r="347" spans="4:15" x14ac:dyDescent="0.2">
      <c r="D347" s="241"/>
      <c r="E347" s="241"/>
      <c r="F347" s="241"/>
      <c r="G347" s="241"/>
      <c r="H347" s="241"/>
      <c r="I347" s="241"/>
      <c r="J347" s="241"/>
      <c r="K347" s="241"/>
      <c r="L347" s="241"/>
      <c r="M347" s="241"/>
      <c r="N347" s="241"/>
      <c r="O347" s="241"/>
    </row>
    <row r="348" spans="4:15" x14ac:dyDescent="0.2">
      <c r="D348" s="241"/>
      <c r="E348" s="241"/>
      <c r="F348" s="241"/>
      <c r="G348" s="241"/>
      <c r="H348" s="241"/>
      <c r="I348" s="241"/>
      <c r="J348" s="241"/>
      <c r="K348" s="241"/>
      <c r="L348" s="241"/>
      <c r="M348" s="241"/>
      <c r="N348" s="241"/>
      <c r="O348" s="241"/>
    </row>
    <row r="349" spans="4:15" x14ac:dyDescent="0.2">
      <c r="D349" s="241"/>
      <c r="E349" s="241"/>
      <c r="F349" s="241"/>
      <c r="G349" s="241"/>
      <c r="H349" s="241"/>
      <c r="I349" s="241"/>
      <c r="J349" s="241"/>
      <c r="K349" s="241"/>
      <c r="L349" s="241"/>
      <c r="M349" s="241"/>
      <c r="N349" s="241"/>
      <c r="O349" s="241"/>
    </row>
    <row r="350" spans="4:15" x14ac:dyDescent="0.2">
      <c r="D350" s="241"/>
      <c r="E350" s="241"/>
      <c r="F350" s="241"/>
      <c r="G350" s="241"/>
      <c r="H350" s="241"/>
      <c r="I350" s="241"/>
      <c r="J350" s="241"/>
      <c r="K350" s="241"/>
      <c r="L350" s="241"/>
      <c r="M350" s="241"/>
      <c r="N350" s="241"/>
      <c r="O350" s="241"/>
    </row>
    <row r="351" spans="4:15" x14ac:dyDescent="0.2">
      <c r="D351" s="241"/>
      <c r="E351" s="241"/>
      <c r="F351" s="241"/>
      <c r="G351" s="241"/>
      <c r="H351" s="241"/>
      <c r="I351" s="241"/>
      <c r="J351" s="241"/>
      <c r="K351" s="241"/>
      <c r="L351" s="241"/>
      <c r="M351" s="241"/>
      <c r="N351" s="241"/>
      <c r="O351" s="241"/>
    </row>
    <row r="352" spans="4:15" x14ac:dyDescent="0.2">
      <c r="D352" s="241"/>
      <c r="E352" s="241"/>
      <c r="F352" s="241"/>
      <c r="G352" s="241"/>
      <c r="H352" s="241"/>
      <c r="I352" s="241"/>
      <c r="J352" s="241"/>
      <c r="K352" s="241"/>
      <c r="L352" s="241"/>
      <c r="M352" s="241"/>
      <c r="N352" s="241"/>
      <c r="O352" s="241"/>
    </row>
    <row r="353" spans="4:15" x14ac:dyDescent="0.2">
      <c r="D353" s="241"/>
      <c r="E353" s="241"/>
      <c r="F353" s="241"/>
      <c r="G353" s="241"/>
      <c r="H353" s="241"/>
      <c r="I353" s="241"/>
      <c r="J353" s="241"/>
      <c r="K353" s="241"/>
      <c r="L353" s="241"/>
      <c r="M353" s="241"/>
      <c r="N353" s="241"/>
      <c r="O353" s="241"/>
    </row>
    <row r="354" spans="4:15" x14ac:dyDescent="0.2">
      <c r="D354" s="241"/>
      <c r="E354" s="241"/>
      <c r="F354" s="241"/>
      <c r="G354" s="241"/>
      <c r="H354" s="241"/>
      <c r="I354" s="241"/>
      <c r="J354" s="241"/>
      <c r="K354" s="241"/>
      <c r="L354" s="241"/>
      <c r="M354" s="241"/>
      <c r="N354" s="241"/>
      <c r="O354" s="241"/>
    </row>
    <row r="355" spans="4:15" x14ac:dyDescent="0.2">
      <c r="D355" s="241"/>
      <c r="E355" s="241"/>
      <c r="F355" s="241"/>
      <c r="G355" s="241"/>
      <c r="H355" s="241"/>
      <c r="I355" s="241"/>
      <c r="J355" s="241"/>
      <c r="K355" s="241"/>
      <c r="L355" s="241"/>
      <c r="M355" s="241"/>
      <c r="N355" s="241"/>
      <c r="O355" s="241"/>
    </row>
    <row r="356" spans="4:15" x14ac:dyDescent="0.2">
      <c r="D356" s="241"/>
      <c r="E356" s="241"/>
      <c r="F356" s="241"/>
      <c r="G356" s="241"/>
      <c r="H356" s="241"/>
      <c r="I356" s="241"/>
      <c r="J356" s="241"/>
      <c r="K356" s="241"/>
      <c r="L356" s="241"/>
      <c r="M356" s="241"/>
      <c r="N356" s="241"/>
      <c r="O356" s="241"/>
    </row>
    <row r="357" spans="4:15" x14ac:dyDescent="0.2">
      <c r="D357" s="241"/>
      <c r="E357" s="241"/>
      <c r="F357" s="241"/>
      <c r="G357" s="241"/>
      <c r="H357" s="241"/>
      <c r="I357" s="241"/>
      <c r="J357" s="241"/>
      <c r="K357" s="241"/>
      <c r="L357" s="241"/>
      <c r="M357" s="241"/>
      <c r="N357" s="241"/>
      <c r="O357" s="241"/>
    </row>
    <row r="358" spans="4:15" x14ac:dyDescent="0.2">
      <c r="D358" s="241"/>
      <c r="E358" s="241"/>
      <c r="F358" s="241"/>
      <c r="G358" s="241"/>
      <c r="H358" s="241"/>
      <c r="I358" s="241"/>
      <c r="J358" s="241"/>
      <c r="K358" s="241"/>
      <c r="L358" s="241"/>
      <c r="M358" s="241"/>
      <c r="N358" s="241"/>
      <c r="O358" s="241"/>
    </row>
    <row r="359" spans="4:15" x14ac:dyDescent="0.2">
      <c r="D359" s="241"/>
      <c r="E359" s="241"/>
      <c r="F359" s="241"/>
      <c r="G359" s="241"/>
      <c r="H359" s="241"/>
      <c r="I359" s="241"/>
      <c r="J359" s="241"/>
      <c r="K359" s="241"/>
      <c r="L359" s="241"/>
      <c r="M359" s="241"/>
      <c r="N359" s="241"/>
      <c r="O359" s="241"/>
    </row>
    <row r="360" spans="4:15" x14ac:dyDescent="0.2">
      <c r="D360" s="241"/>
      <c r="E360" s="241"/>
      <c r="F360" s="241"/>
      <c r="G360" s="241"/>
      <c r="H360" s="241"/>
      <c r="I360" s="241"/>
      <c r="J360" s="241"/>
      <c r="K360" s="241"/>
      <c r="L360" s="241"/>
      <c r="M360" s="241"/>
      <c r="N360" s="241"/>
      <c r="O360" s="241"/>
    </row>
    <row r="361" spans="4:15" x14ac:dyDescent="0.2">
      <c r="D361" s="241"/>
      <c r="E361" s="241"/>
      <c r="F361" s="241"/>
      <c r="G361" s="241"/>
      <c r="H361" s="241"/>
      <c r="I361" s="241"/>
      <c r="J361" s="241"/>
      <c r="K361" s="241"/>
      <c r="L361" s="241"/>
      <c r="M361" s="241"/>
      <c r="N361" s="241"/>
      <c r="O361" s="241"/>
    </row>
    <row r="362" spans="4:15" x14ac:dyDescent="0.2">
      <c r="D362" s="241"/>
      <c r="E362" s="241"/>
      <c r="F362" s="241"/>
      <c r="G362" s="241"/>
      <c r="H362" s="241"/>
      <c r="I362" s="241"/>
      <c r="J362" s="241"/>
      <c r="K362" s="241"/>
      <c r="L362" s="241"/>
      <c r="M362" s="241"/>
      <c r="N362" s="241"/>
      <c r="O362" s="241"/>
    </row>
    <row r="363" spans="4:15" x14ac:dyDescent="0.2">
      <c r="D363" s="241"/>
      <c r="E363" s="241"/>
      <c r="F363" s="241"/>
      <c r="G363" s="241"/>
      <c r="H363" s="241"/>
      <c r="I363" s="241"/>
      <c r="J363" s="241"/>
      <c r="K363" s="241"/>
      <c r="L363" s="241"/>
      <c r="M363" s="241"/>
      <c r="N363" s="241"/>
      <c r="O363" s="241"/>
    </row>
    <row r="364" spans="4:15" x14ac:dyDescent="0.2">
      <c r="D364" s="241"/>
      <c r="E364" s="241"/>
      <c r="F364" s="241"/>
      <c r="G364" s="241"/>
      <c r="H364" s="241"/>
      <c r="I364" s="241"/>
      <c r="J364" s="241"/>
      <c r="K364" s="241"/>
      <c r="L364" s="241"/>
      <c r="M364" s="241"/>
      <c r="N364" s="241"/>
      <c r="O364" s="241"/>
    </row>
    <row r="365" spans="4:15" x14ac:dyDescent="0.2">
      <c r="D365" s="241"/>
      <c r="E365" s="241"/>
      <c r="F365" s="241"/>
      <c r="G365" s="241"/>
      <c r="H365" s="241"/>
      <c r="I365" s="241"/>
      <c r="J365" s="241"/>
      <c r="K365" s="241"/>
      <c r="L365" s="241"/>
      <c r="M365" s="241"/>
      <c r="N365" s="241"/>
      <c r="O365" s="241"/>
    </row>
    <row r="366" spans="4:15" x14ac:dyDescent="0.2">
      <c r="D366" s="241"/>
      <c r="E366" s="241"/>
      <c r="F366" s="241"/>
      <c r="G366" s="241"/>
      <c r="H366" s="241"/>
      <c r="I366" s="241"/>
      <c r="J366" s="241"/>
      <c r="K366" s="241"/>
      <c r="L366" s="241"/>
      <c r="M366" s="241"/>
      <c r="N366" s="241"/>
      <c r="O366" s="241"/>
    </row>
    <row r="367" spans="4:15" x14ac:dyDescent="0.2">
      <c r="D367" s="241"/>
      <c r="E367" s="241"/>
      <c r="F367" s="241"/>
      <c r="G367" s="241"/>
      <c r="H367" s="241"/>
      <c r="I367" s="241"/>
      <c r="J367" s="241"/>
      <c r="K367" s="241"/>
      <c r="L367" s="241"/>
      <c r="M367" s="241"/>
      <c r="N367" s="241"/>
      <c r="O367" s="241"/>
    </row>
    <row r="368" spans="4:15" x14ac:dyDescent="0.2">
      <c r="D368" s="241"/>
      <c r="E368" s="241"/>
      <c r="F368" s="241"/>
      <c r="G368" s="241"/>
      <c r="H368" s="241"/>
      <c r="I368" s="241"/>
      <c r="J368" s="241"/>
      <c r="K368" s="241"/>
      <c r="L368" s="241"/>
      <c r="M368" s="241"/>
      <c r="N368" s="241"/>
      <c r="O368" s="241"/>
    </row>
    <row r="369" spans="4:15" x14ac:dyDescent="0.2">
      <c r="D369" s="241"/>
      <c r="E369" s="241"/>
      <c r="F369" s="241"/>
      <c r="G369" s="241"/>
      <c r="H369" s="241"/>
      <c r="I369" s="241"/>
      <c r="J369" s="241"/>
      <c r="K369" s="241"/>
      <c r="L369" s="241"/>
      <c r="M369" s="241"/>
      <c r="N369" s="241"/>
      <c r="O369" s="241"/>
    </row>
    <row r="370" spans="4:15" x14ac:dyDescent="0.2">
      <c r="D370" s="241"/>
      <c r="E370" s="241"/>
      <c r="F370" s="241"/>
      <c r="G370" s="241"/>
      <c r="H370" s="241"/>
      <c r="I370" s="241"/>
      <c r="J370" s="241"/>
      <c r="K370" s="241"/>
      <c r="L370" s="241"/>
      <c r="M370" s="241"/>
      <c r="N370" s="241"/>
      <c r="O370" s="241"/>
    </row>
    <row r="371" spans="4:15" x14ac:dyDescent="0.2">
      <c r="D371" s="241"/>
      <c r="E371" s="241"/>
      <c r="F371" s="241"/>
      <c r="G371" s="241"/>
      <c r="H371" s="241"/>
      <c r="I371" s="241"/>
      <c r="J371" s="241"/>
      <c r="K371" s="241"/>
      <c r="L371" s="241"/>
      <c r="M371" s="241"/>
      <c r="N371" s="241"/>
      <c r="O371" s="241"/>
    </row>
    <row r="372" spans="4:15" x14ac:dyDescent="0.2">
      <c r="D372" s="241"/>
      <c r="E372" s="241"/>
      <c r="F372" s="241"/>
      <c r="G372" s="241"/>
      <c r="H372" s="241"/>
      <c r="I372" s="241"/>
      <c r="J372" s="241"/>
      <c r="K372" s="241"/>
      <c r="L372" s="241"/>
      <c r="M372" s="241"/>
      <c r="N372" s="241"/>
      <c r="O372" s="241"/>
    </row>
    <row r="373" spans="4:15" x14ac:dyDescent="0.2">
      <c r="D373" s="241"/>
      <c r="E373" s="241"/>
      <c r="F373" s="241"/>
      <c r="G373" s="241"/>
      <c r="H373" s="241"/>
      <c r="I373" s="241"/>
      <c r="J373" s="241"/>
      <c r="K373" s="241"/>
      <c r="L373" s="241"/>
      <c r="M373" s="241"/>
      <c r="N373" s="241"/>
      <c r="O373" s="241"/>
    </row>
    <row r="374" spans="4:15" x14ac:dyDescent="0.2">
      <c r="D374" s="241"/>
      <c r="E374" s="241"/>
      <c r="F374" s="241"/>
      <c r="G374" s="241"/>
      <c r="H374" s="241"/>
      <c r="I374" s="241"/>
      <c r="J374" s="241"/>
      <c r="K374" s="241"/>
      <c r="L374" s="241"/>
      <c r="M374" s="241"/>
      <c r="N374" s="241"/>
      <c r="O374" s="241"/>
    </row>
    <row r="375" spans="4:15" x14ac:dyDescent="0.2">
      <c r="D375" s="241"/>
      <c r="E375" s="241"/>
      <c r="F375" s="241"/>
      <c r="G375" s="241"/>
      <c r="H375" s="241"/>
      <c r="I375" s="241"/>
      <c r="J375" s="241"/>
      <c r="K375" s="241"/>
      <c r="L375" s="241"/>
      <c r="M375" s="241"/>
      <c r="N375" s="241"/>
      <c r="O375" s="241"/>
    </row>
    <row r="376" spans="4:15" x14ac:dyDescent="0.2">
      <c r="D376" s="241"/>
      <c r="E376" s="241"/>
      <c r="F376" s="241"/>
      <c r="G376" s="241"/>
      <c r="H376" s="241"/>
      <c r="I376" s="241"/>
      <c r="J376" s="241"/>
      <c r="K376" s="241"/>
      <c r="L376" s="241"/>
      <c r="M376" s="241"/>
      <c r="N376" s="241"/>
      <c r="O376" s="241"/>
    </row>
    <row r="377" spans="4:15" x14ac:dyDescent="0.2">
      <c r="D377" s="241"/>
      <c r="E377" s="241"/>
      <c r="F377" s="241"/>
      <c r="G377" s="241"/>
      <c r="H377" s="241"/>
      <c r="I377" s="241"/>
      <c r="J377" s="241"/>
      <c r="K377" s="241"/>
      <c r="L377" s="241"/>
      <c r="M377" s="241"/>
      <c r="N377" s="241"/>
      <c r="O377" s="241"/>
    </row>
    <row r="378" spans="4:15" x14ac:dyDescent="0.2">
      <c r="D378" s="241"/>
      <c r="E378" s="241"/>
      <c r="F378" s="241"/>
      <c r="G378" s="241"/>
      <c r="H378" s="241"/>
      <c r="I378" s="241"/>
      <c r="J378" s="241"/>
      <c r="K378" s="241"/>
      <c r="L378" s="241"/>
      <c r="M378" s="241"/>
      <c r="N378" s="241"/>
      <c r="O378" s="241"/>
    </row>
    <row r="379" spans="4:15" x14ac:dyDescent="0.2">
      <c r="D379" s="241"/>
      <c r="E379" s="241"/>
      <c r="F379" s="241"/>
      <c r="G379" s="241"/>
      <c r="H379" s="241"/>
      <c r="I379" s="241"/>
      <c r="J379" s="241"/>
      <c r="K379" s="241"/>
      <c r="L379" s="241"/>
      <c r="M379" s="241"/>
      <c r="N379" s="241"/>
      <c r="O379" s="241"/>
    </row>
    <row r="380" spans="4:15" x14ac:dyDescent="0.2">
      <c r="D380" s="241"/>
      <c r="E380" s="241"/>
      <c r="F380" s="241"/>
      <c r="G380" s="241"/>
      <c r="H380" s="241"/>
      <c r="I380" s="241"/>
      <c r="J380" s="241"/>
      <c r="K380" s="241"/>
      <c r="L380" s="241"/>
      <c r="M380" s="241"/>
      <c r="N380" s="241"/>
      <c r="O380" s="241"/>
    </row>
    <row r="381" spans="4:15" x14ac:dyDescent="0.2">
      <c r="D381" s="241"/>
      <c r="E381" s="241"/>
      <c r="F381" s="241"/>
      <c r="G381" s="241"/>
      <c r="H381" s="241"/>
      <c r="I381" s="241"/>
      <c r="J381" s="241"/>
      <c r="K381" s="241"/>
      <c r="L381" s="241"/>
      <c r="M381" s="241"/>
      <c r="N381" s="241"/>
      <c r="O381" s="241"/>
    </row>
    <row r="382" spans="4:15" x14ac:dyDescent="0.2">
      <c r="D382" s="241"/>
      <c r="E382" s="241"/>
      <c r="F382" s="241"/>
      <c r="G382" s="241"/>
      <c r="H382" s="241"/>
      <c r="I382" s="241"/>
      <c r="J382" s="241"/>
      <c r="K382" s="241"/>
      <c r="L382" s="241"/>
      <c r="M382" s="241"/>
      <c r="N382" s="241"/>
      <c r="O382" s="241"/>
    </row>
    <row r="383" spans="4:15" x14ac:dyDescent="0.2">
      <c r="D383" s="241"/>
      <c r="E383" s="241"/>
      <c r="F383" s="241"/>
      <c r="G383" s="241"/>
      <c r="H383" s="241"/>
      <c r="I383" s="241"/>
      <c r="J383" s="241"/>
      <c r="K383" s="241"/>
      <c r="L383" s="241"/>
      <c r="M383" s="241"/>
      <c r="N383" s="241"/>
      <c r="O383" s="241"/>
    </row>
    <row r="384" spans="4:15" x14ac:dyDescent="0.2">
      <c r="D384" s="241"/>
      <c r="E384" s="241"/>
      <c r="F384" s="241"/>
      <c r="G384" s="241"/>
      <c r="H384" s="241"/>
      <c r="I384" s="241"/>
      <c r="J384" s="241"/>
      <c r="K384" s="241"/>
      <c r="L384" s="241"/>
      <c r="M384" s="241"/>
      <c r="N384" s="241"/>
      <c r="O384" s="241"/>
    </row>
    <row r="385" spans="4:15" x14ac:dyDescent="0.2">
      <c r="D385" s="241"/>
      <c r="E385" s="241"/>
      <c r="F385" s="241"/>
      <c r="G385" s="241"/>
      <c r="H385" s="241"/>
      <c r="I385" s="241"/>
      <c r="J385" s="241"/>
      <c r="K385" s="241"/>
      <c r="L385" s="241"/>
      <c r="M385" s="241"/>
      <c r="N385" s="241"/>
      <c r="O385" s="241"/>
    </row>
    <row r="386" spans="4:15" x14ac:dyDescent="0.2">
      <c r="D386" s="241"/>
      <c r="E386" s="241"/>
      <c r="F386" s="241"/>
      <c r="G386" s="241"/>
      <c r="H386" s="241"/>
      <c r="I386" s="241"/>
      <c r="J386" s="241"/>
      <c r="K386" s="241"/>
      <c r="L386" s="241"/>
      <c r="M386" s="241"/>
      <c r="N386" s="241"/>
      <c r="O386" s="241"/>
    </row>
    <row r="387" spans="4:15" x14ac:dyDescent="0.2">
      <c r="D387" s="241"/>
      <c r="E387" s="241"/>
      <c r="F387" s="241"/>
      <c r="G387" s="241"/>
      <c r="H387" s="241"/>
      <c r="I387" s="241"/>
      <c r="J387" s="241"/>
      <c r="K387" s="241"/>
      <c r="L387" s="241"/>
      <c r="M387" s="241"/>
      <c r="N387" s="241"/>
      <c r="O387" s="241"/>
    </row>
    <row r="388" spans="4:15" x14ac:dyDescent="0.2">
      <c r="D388" s="241"/>
      <c r="E388" s="241"/>
      <c r="F388" s="241"/>
      <c r="G388" s="241"/>
      <c r="H388" s="241"/>
      <c r="I388" s="241"/>
      <c r="J388" s="241"/>
      <c r="K388" s="241"/>
      <c r="L388" s="241"/>
      <c r="M388" s="241"/>
      <c r="N388" s="241"/>
      <c r="O388" s="241"/>
    </row>
    <row r="389" spans="4:15" x14ac:dyDescent="0.2">
      <c r="D389" s="241"/>
      <c r="E389" s="241"/>
      <c r="F389" s="241"/>
      <c r="G389" s="241"/>
      <c r="H389" s="241"/>
      <c r="I389" s="241"/>
      <c r="J389" s="241"/>
      <c r="K389" s="241"/>
      <c r="L389" s="241"/>
      <c r="M389" s="241"/>
      <c r="N389" s="241"/>
      <c r="O389" s="241"/>
    </row>
    <row r="390" spans="4:15" x14ac:dyDescent="0.2">
      <c r="D390" s="241"/>
      <c r="E390" s="241"/>
      <c r="F390" s="241"/>
      <c r="G390" s="241"/>
      <c r="H390" s="241"/>
      <c r="I390" s="241"/>
      <c r="J390" s="241"/>
      <c r="K390" s="241"/>
      <c r="L390" s="241"/>
      <c r="M390" s="241"/>
      <c r="N390" s="241"/>
      <c r="O390" s="241"/>
    </row>
    <row r="391" spans="4:15" x14ac:dyDescent="0.2">
      <c r="D391" s="241"/>
      <c r="E391" s="241"/>
      <c r="F391" s="241"/>
      <c r="G391" s="241"/>
      <c r="H391" s="241"/>
      <c r="I391" s="241"/>
      <c r="J391" s="241"/>
      <c r="K391" s="241"/>
      <c r="L391" s="241"/>
      <c r="M391" s="241"/>
      <c r="N391" s="241"/>
      <c r="O391" s="241"/>
    </row>
    <row r="392" spans="4:15" x14ac:dyDescent="0.2">
      <c r="D392" s="241"/>
      <c r="E392" s="241"/>
      <c r="F392" s="241"/>
      <c r="G392" s="241"/>
      <c r="H392" s="241"/>
      <c r="I392" s="241"/>
      <c r="J392" s="241"/>
      <c r="K392" s="241"/>
      <c r="L392" s="241"/>
      <c r="M392" s="241"/>
      <c r="N392" s="241"/>
      <c r="O392" s="241"/>
    </row>
    <row r="393" spans="4:15" x14ac:dyDescent="0.2">
      <c r="D393" s="241"/>
      <c r="E393" s="241"/>
      <c r="F393" s="241"/>
      <c r="G393" s="241"/>
      <c r="H393" s="241"/>
      <c r="I393" s="241"/>
      <c r="J393" s="241"/>
      <c r="K393" s="241"/>
      <c r="L393" s="241"/>
      <c r="M393" s="241"/>
      <c r="N393" s="241"/>
      <c r="O393" s="241"/>
    </row>
    <row r="394" spans="4:15" x14ac:dyDescent="0.2">
      <c r="D394" s="241"/>
      <c r="E394" s="241"/>
      <c r="F394" s="241"/>
      <c r="G394" s="241"/>
      <c r="H394" s="241"/>
      <c r="I394" s="241"/>
      <c r="J394" s="241"/>
      <c r="K394" s="241"/>
      <c r="L394" s="241"/>
      <c r="M394" s="241"/>
      <c r="N394" s="241"/>
      <c r="O394" s="241"/>
    </row>
    <row r="395" spans="4:15" x14ac:dyDescent="0.2">
      <c r="D395" s="241"/>
      <c r="E395" s="241"/>
      <c r="F395" s="241"/>
      <c r="G395" s="241"/>
      <c r="H395" s="241"/>
      <c r="I395" s="241"/>
      <c r="J395" s="241"/>
      <c r="K395" s="241"/>
      <c r="L395" s="241"/>
      <c r="M395" s="241"/>
      <c r="N395" s="241"/>
      <c r="O395" s="241"/>
    </row>
    <row r="396" spans="4:15" x14ac:dyDescent="0.2">
      <c r="D396" s="241"/>
      <c r="E396" s="241"/>
      <c r="F396" s="241"/>
      <c r="G396" s="241"/>
      <c r="H396" s="241"/>
      <c r="I396" s="241"/>
      <c r="J396" s="241"/>
      <c r="K396" s="241"/>
      <c r="L396" s="241"/>
      <c r="M396" s="241"/>
      <c r="N396" s="241"/>
      <c r="O396" s="241"/>
    </row>
    <row r="397" spans="4:15" x14ac:dyDescent="0.2">
      <c r="D397" s="241"/>
      <c r="E397" s="241"/>
      <c r="F397" s="241"/>
      <c r="G397" s="241"/>
      <c r="H397" s="241"/>
      <c r="I397" s="241"/>
      <c r="J397" s="241"/>
      <c r="K397" s="241"/>
      <c r="L397" s="241"/>
      <c r="M397" s="241"/>
      <c r="N397" s="241"/>
      <c r="O397" s="241"/>
    </row>
    <row r="398" spans="4:15" x14ac:dyDescent="0.2">
      <c r="D398" s="241"/>
      <c r="E398" s="241"/>
      <c r="F398" s="241"/>
      <c r="G398" s="241"/>
      <c r="H398" s="241"/>
      <c r="I398" s="241"/>
      <c r="J398" s="241"/>
      <c r="K398" s="241"/>
      <c r="L398" s="241"/>
      <c r="M398" s="241"/>
      <c r="N398" s="241"/>
      <c r="O398" s="241"/>
    </row>
    <row r="399" spans="4:15" x14ac:dyDescent="0.2">
      <c r="D399" s="241"/>
      <c r="E399" s="241"/>
      <c r="F399" s="241"/>
      <c r="G399" s="241"/>
      <c r="H399" s="241"/>
      <c r="I399" s="241"/>
      <c r="J399" s="241"/>
      <c r="K399" s="241"/>
      <c r="L399" s="241"/>
      <c r="M399" s="241"/>
      <c r="N399" s="241"/>
      <c r="O399" s="241"/>
    </row>
    <row r="400" spans="4:15" x14ac:dyDescent="0.2">
      <c r="D400" s="241"/>
      <c r="E400" s="241"/>
      <c r="F400" s="241"/>
      <c r="G400" s="241"/>
      <c r="H400" s="241"/>
      <c r="I400" s="241"/>
      <c r="J400" s="241"/>
      <c r="K400" s="241"/>
      <c r="L400" s="241"/>
      <c r="M400" s="241"/>
      <c r="N400" s="241"/>
      <c r="O400" s="241"/>
    </row>
    <row r="401" spans="4:15" x14ac:dyDescent="0.2">
      <c r="D401" s="241"/>
      <c r="E401" s="241"/>
      <c r="F401" s="241"/>
      <c r="G401" s="241"/>
      <c r="H401" s="241"/>
      <c r="I401" s="241"/>
      <c r="J401" s="241"/>
      <c r="K401" s="241"/>
      <c r="L401" s="241"/>
      <c r="M401" s="241"/>
      <c r="N401" s="241"/>
      <c r="O401" s="241"/>
    </row>
    <row r="402" spans="4:15" x14ac:dyDescent="0.2">
      <c r="D402" s="241"/>
      <c r="E402" s="241"/>
      <c r="F402" s="241"/>
      <c r="G402" s="241"/>
      <c r="H402" s="241"/>
      <c r="I402" s="241"/>
      <c r="J402" s="241"/>
      <c r="K402" s="241"/>
      <c r="L402" s="241"/>
      <c r="M402" s="241"/>
      <c r="N402" s="241"/>
      <c r="O402" s="241"/>
    </row>
    <row r="403" spans="4:15" x14ac:dyDescent="0.2">
      <c r="D403" s="241"/>
      <c r="E403" s="241"/>
      <c r="F403" s="241"/>
      <c r="G403" s="241"/>
      <c r="H403" s="241"/>
      <c r="I403" s="241"/>
      <c r="J403" s="241"/>
      <c r="K403" s="241"/>
      <c r="L403" s="241"/>
      <c r="M403" s="241"/>
      <c r="N403" s="241"/>
      <c r="O403" s="241"/>
    </row>
    <row r="404" spans="4:15" x14ac:dyDescent="0.2">
      <c r="D404" s="241"/>
      <c r="E404" s="241"/>
      <c r="F404" s="241"/>
      <c r="G404" s="241"/>
      <c r="H404" s="241"/>
      <c r="I404" s="241"/>
      <c r="J404" s="241"/>
      <c r="K404" s="241"/>
      <c r="L404" s="241"/>
      <c r="M404" s="241"/>
      <c r="N404" s="241"/>
      <c r="O404" s="241"/>
    </row>
    <row r="405" spans="4:15" x14ac:dyDescent="0.2">
      <c r="D405" s="241"/>
      <c r="E405" s="241"/>
      <c r="F405" s="241"/>
      <c r="G405" s="241"/>
      <c r="H405" s="241"/>
      <c r="I405" s="241"/>
      <c r="J405" s="241"/>
      <c r="K405" s="241"/>
      <c r="L405" s="241"/>
      <c r="M405" s="241"/>
      <c r="N405" s="241"/>
      <c r="O405" s="241"/>
    </row>
    <row r="406" spans="4:15" x14ac:dyDescent="0.2">
      <c r="D406" s="241"/>
      <c r="E406" s="241"/>
      <c r="F406" s="241"/>
      <c r="G406" s="241"/>
      <c r="H406" s="241"/>
      <c r="I406" s="241"/>
      <c r="J406" s="241"/>
      <c r="K406" s="241"/>
      <c r="L406" s="241"/>
      <c r="M406" s="241"/>
      <c r="N406" s="241"/>
      <c r="O406" s="241"/>
    </row>
    <row r="407" spans="4:15" x14ac:dyDescent="0.2">
      <c r="D407" s="241"/>
      <c r="E407" s="241"/>
      <c r="F407" s="241"/>
      <c r="G407" s="241"/>
      <c r="H407" s="241"/>
      <c r="I407" s="241"/>
      <c r="J407" s="241"/>
      <c r="K407" s="241"/>
      <c r="L407" s="241"/>
      <c r="M407" s="241"/>
      <c r="N407" s="241"/>
      <c r="O407" s="241"/>
    </row>
    <row r="408" spans="4:15" x14ac:dyDescent="0.2">
      <c r="D408" s="241"/>
      <c r="E408" s="241"/>
      <c r="F408" s="241"/>
      <c r="G408" s="241"/>
      <c r="H408" s="241"/>
      <c r="I408" s="241"/>
      <c r="J408" s="241"/>
      <c r="K408" s="241"/>
      <c r="L408" s="241"/>
      <c r="M408" s="241"/>
      <c r="N408" s="241"/>
      <c r="O408" s="241"/>
    </row>
    <row r="409" spans="4:15" x14ac:dyDescent="0.2">
      <c r="D409" s="241"/>
      <c r="E409" s="241"/>
      <c r="F409" s="241"/>
      <c r="G409" s="241"/>
      <c r="H409" s="241"/>
      <c r="I409" s="241"/>
      <c r="J409" s="241"/>
      <c r="K409" s="241"/>
      <c r="L409" s="241"/>
      <c r="M409" s="241"/>
      <c r="N409" s="241"/>
      <c r="O409" s="241"/>
    </row>
    <row r="410" spans="4:15" x14ac:dyDescent="0.2">
      <c r="D410" s="241"/>
      <c r="E410" s="241"/>
      <c r="F410" s="241"/>
      <c r="G410" s="241"/>
      <c r="H410" s="241"/>
      <c r="I410" s="241"/>
      <c r="J410" s="241"/>
      <c r="K410" s="241"/>
      <c r="L410" s="241"/>
      <c r="M410" s="241"/>
      <c r="N410" s="241"/>
      <c r="O410" s="241"/>
    </row>
    <row r="411" spans="4:15" x14ac:dyDescent="0.2">
      <c r="D411" s="241"/>
      <c r="E411" s="241"/>
      <c r="F411" s="241"/>
      <c r="G411" s="241"/>
      <c r="H411" s="241"/>
      <c r="I411" s="241"/>
      <c r="J411" s="241"/>
      <c r="K411" s="241"/>
      <c r="L411" s="241"/>
      <c r="M411" s="241"/>
      <c r="N411" s="241"/>
      <c r="O411" s="241"/>
    </row>
    <row r="412" spans="4:15" x14ac:dyDescent="0.2">
      <c r="D412" s="241"/>
      <c r="E412" s="241"/>
      <c r="F412" s="241"/>
      <c r="G412" s="241"/>
      <c r="H412" s="241"/>
      <c r="I412" s="241"/>
      <c r="J412" s="241"/>
      <c r="K412" s="241"/>
      <c r="L412" s="241"/>
      <c r="M412" s="241"/>
      <c r="N412" s="241"/>
      <c r="O412" s="241"/>
    </row>
    <row r="413" spans="4:15" x14ac:dyDescent="0.2">
      <c r="D413" s="241"/>
      <c r="E413" s="241"/>
      <c r="F413" s="241"/>
      <c r="G413" s="241"/>
      <c r="H413" s="241"/>
      <c r="I413" s="241"/>
      <c r="J413" s="241"/>
      <c r="K413" s="241"/>
      <c r="L413" s="241"/>
      <c r="M413" s="241"/>
      <c r="N413" s="241"/>
      <c r="O413" s="241"/>
    </row>
    <row r="414" spans="4:15" x14ac:dyDescent="0.2">
      <c r="D414" s="241"/>
      <c r="E414" s="241"/>
      <c r="F414" s="241"/>
      <c r="G414" s="241"/>
      <c r="H414" s="241"/>
      <c r="I414" s="241"/>
      <c r="J414" s="241"/>
      <c r="K414" s="241"/>
      <c r="L414" s="241"/>
      <c r="M414" s="241"/>
      <c r="N414" s="241"/>
      <c r="O414" s="241"/>
    </row>
    <row r="415" spans="4:15" x14ac:dyDescent="0.2">
      <c r="D415" s="241"/>
      <c r="E415" s="241"/>
      <c r="F415" s="241"/>
      <c r="G415" s="241"/>
      <c r="H415" s="241"/>
      <c r="I415" s="241"/>
      <c r="J415" s="241"/>
      <c r="K415" s="241"/>
      <c r="L415" s="241"/>
      <c r="M415" s="241"/>
      <c r="N415" s="241"/>
      <c r="O415" s="241"/>
    </row>
    <row r="416" spans="4:15" x14ac:dyDescent="0.2">
      <c r="D416" s="241"/>
      <c r="E416" s="241"/>
      <c r="F416" s="241"/>
      <c r="G416" s="241"/>
      <c r="H416" s="241"/>
      <c r="I416" s="241"/>
      <c r="J416" s="241"/>
      <c r="K416" s="241"/>
      <c r="L416" s="241"/>
      <c r="M416" s="241"/>
      <c r="N416" s="241"/>
      <c r="O416" s="241"/>
    </row>
    <row r="417" spans="4:15" x14ac:dyDescent="0.2">
      <c r="D417" s="241"/>
      <c r="E417" s="241"/>
      <c r="F417" s="241"/>
      <c r="G417" s="241"/>
      <c r="H417" s="241"/>
      <c r="I417" s="241"/>
      <c r="J417" s="241"/>
      <c r="K417" s="241"/>
      <c r="L417" s="241"/>
      <c r="M417" s="241"/>
      <c r="N417" s="241"/>
      <c r="O417" s="241"/>
    </row>
    <row r="418" spans="4:15" x14ac:dyDescent="0.2">
      <c r="D418" s="241"/>
      <c r="E418" s="241"/>
      <c r="F418" s="241"/>
      <c r="G418" s="241"/>
      <c r="H418" s="241"/>
      <c r="I418" s="241"/>
      <c r="J418" s="241"/>
      <c r="K418" s="241"/>
      <c r="L418" s="241"/>
      <c r="M418" s="241"/>
      <c r="N418" s="241"/>
      <c r="O418" s="241"/>
    </row>
    <row r="419" spans="4:15" x14ac:dyDescent="0.2">
      <c r="D419" s="241"/>
      <c r="E419" s="241"/>
      <c r="F419" s="241"/>
      <c r="G419" s="241"/>
      <c r="H419" s="241"/>
      <c r="I419" s="241"/>
      <c r="J419" s="241"/>
      <c r="K419" s="241"/>
      <c r="L419" s="241"/>
      <c r="M419" s="241"/>
      <c r="N419" s="241"/>
      <c r="O419" s="241"/>
    </row>
    <row r="420" spans="4:15" x14ac:dyDescent="0.2">
      <c r="D420" s="241"/>
      <c r="E420" s="241"/>
      <c r="F420" s="241"/>
      <c r="G420" s="241"/>
      <c r="H420" s="241"/>
      <c r="I420" s="241"/>
      <c r="J420" s="241"/>
      <c r="K420" s="241"/>
      <c r="L420" s="241"/>
      <c r="M420" s="241"/>
      <c r="N420" s="241"/>
      <c r="O420" s="241"/>
    </row>
    <row r="421" spans="4:15" x14ac:dyDescent="0.2">
      <c r="D421" s="241"/>
      <c r="E421" s="241"/>
      <c r="F421" s="241"/>
      <c r="G421" s="241"/>
      <c r="H421" s="241"/>
      <c r="I421" s="241"/>
      <c r="J421" s="241"/>
      <c r="K421" s="241"/>
      <c r="L421" s="241"/>
      <c r="M421" s="241"/>
      <c r="N421" s="241"/>
      <c r="O421" s="241"/>
    </row>
    <row r="422" spans="4:15" x14ac:dyDescent="0.2">
      <c r="D422" s="241"/>
      <c r="E422" s="241"/>
      <c r="F422" s="241"/>
      <c r="G422" s="241"/>
      <c r="H422" s="241"/>
      <c r="I422" s="241"/>
      <c r="J422" s="241"/>
      <c r="K422" s="241"/>
      <c r="L422" s="241"/>
      <c r="M422" s="241"/>
      <c r="N422" s="241"/>
      <c r="O422" s="241"/>
    </row>
    <row r="423" spans="4:15" x14ac:dyDescent="0.2">
      <c r="D423" s="241"/>
      <c r="E423" s="241"/>
      <c r="F423" s="241"/>
      <c r="G423" s="241"/>
      <c r="H423" s="241"/>
      <c r="I423" s="241"/>
      <c r="J423" s="241"/>
      <c r="K423" s="241"/>
      <c r="L423" s="241"/>
      <c r="M423" s="241"/>
      <c r="N423" s="241"/>
      <c r="O423" s="241"/>
    </row>
    <row r="424" spans="4:15" x14ac:dyDescent="0.2">
      <c r="D424" s="241"/>
      <c r="E424" s="241"/>
      <c r="F424" s="241"/>
      <c r="G424" s="241"/>
      <c r="H424" s="241"/>
      <c r="I424" s="241"/>
      <c r="J424" s="241"/>
      <c r="K424" s="241"/>
      <c r="L424" s="241"/>
      <c r="M424" s="241"/>
      <c r="N424" s="241"/>
      <c r="O424" s="241"/>
    </row>
    <row r="425" spans="4:15" x14ac:dyDescent="0.2">
      <c r="D425" s="241"/>
      <c r="E425" s="241"/>
      <c r="F425" s="241"/>
      <c r="G425" s="241"/>
      <c r="H425" s="241"/>
      <c r="I425" s="241"/>
      <c r="J425" s="241"/>
      <c r="K425" s="241"/>
      <c r="L425" s="241"/>
      <c r="M425" s="241"/>
      <c r="N425" s="241"/>
      <c r="O425" s="241"/>
    </row>
    <row r="426" spans="4:15" x14ac:dyDescent="0.2">
      <c r="D426" s="241"/>
      <c r="E426" s="241"/>
      <c r="F426" s="241"/>
      <c r="G426" s="241"/>
      <c r="H426" s="241"/>
      <c r="I426" s="241"/>
      <c r="J426" s="241"/>
      <c r="K426" s="241"/>
      <c r="L426" s="241"/>
      <c r="M426" s="241"/>
      <c r="N426" s="241"/>
      <c r="O426" s="241"/>
    </row>
    <row r="427" spans="4:15" x14ac:dyDescent="0.2">
      <c r="D427" s="241"/>
      <c r="E427" s="241"/>
      <c r="F427" s="241"/>
      <c r="G427" s="241"/>
      <c r="H427" s="241"/>
      <c r="I427" s="241"/>
      <c r="J427" s="241"/>
      <c r="K427" s="241"/>
      <c r="L427" s="241"/>
      <c r="M427" s="241"/>
      <c r="N427" s="241"/>
      <c r="O427" s="241"/>
    </row>
    <row r="428" spans="4:15" x14ac:dyDescent="0.2">
      <c r="D428" s="241"/>
      <c r="E428" s="241"/>
      <c r="F428" s="241"/>
      <c r="G428" s="241"/>
      <c r="H428" s="241"/>
      <c r="I428" s="241"/>
      <c r="J428" s="241"/>
      <c r="K428" s="241"/>
      <c r="L428" s="241"/>
      <c r="M428" s="241"/>
      <c r="N428" s="241"/>
      <c r="O428" s="241"/>
    </row>
    <row r="429" spans="4:15" x14ac:dyDescent="0.2">
      <c r="D429" s="241"/>
      <c r="E429" s="241"/>
      <c r="F429" s="241"/>
      <c r="G429" s="241"/>
      <c r="H429" s="241"/>
      <c r="I429" s="241"/>
      <c r="J429" s="241"/>
      <c r="K429" s="241"/>
      <c r="L429" s="241"/>
      <c r="M429" s="241"/>
      <c r="N429" s="241"/>
      <c r="O429" s="241"/>
    </row>
    <row r="430" spans="4:15" x14ac:dyDescent="0.2">
      <c r="D430" s="241"/>
      <c r="E430" s="241"/>
      <c r="F430" s="241"/>
      <c r="G430" s="241"/>
      <c r="H430" s="241"/>
      <c r="I430" s="241"/>
      <c r="J430" s="241"/>
      <c r="K430" s="241"/>
      <c r="L430" s="241"/>
      <c r="M430" s="241"/>
      <c r="N430" s="241"/>
      <c r="O430" s="241"/>
    </row>
    <row r="431" spans="4:15" x14ac:dyDescent="0.2">
      <c r="D431" s="241"/>
      <c r="E431" s="241"/>
      <c r="F431" s="241"/>
      <c r="G431" s="241"/>
      <c r="H431" s="241"/>
      <c r="I431" s="241"/>
      <c r="J431" s="241"/>
      <c r="K431" s="241"/>
      <c r="L431" s="241"/>
      <c r="M431" s="241"/>
      <c r="N431" s="241"/>
      <c r="O431" s="241"/>
    </row>
    <row r="432" spans="4:15" x14ac:dyDescent="0.2">
      <c r="D432" s="241"/>
      <c r="E432" s="241"/>
      <c r="F432" s="241"/>
      <c r="G432" s="241"/>
      <c r="H432" s="241"/>
      <c r="I432" s="241"/>
      <c r="J432" s="241"/>
      <c r="K432" s="241"/>
      <c r="L432" s="241"/>
      <c r="M432" s="241"/>
      <c r="N432" s="241"/>
      <c r="O432" s="241"/>
    </row>
    <row r="433" spans="4:15" x14ac:dyDescent="0.2">
      <c r="D433" s="241"/>
      <c r="E433" s="241"/>
      <c r="F433" s="241"/>
      <c r="G433" s="241"/>
      <c r="H433" s="241"/>
      <c r="I433" s="241"/>
      <c r="J433" s="241"/>
      <c r="K433" s="241"/>
      <c r="L433" s="241"/>
      <c r="M433" s="241"/>
      <c r="N433" s="241"/>
      <c r="O433" s="241"/>
    </row>
    <row r="434" spans="4:15" x14ac:dyDescent="0.2">
      <c r="D434" s="241"/>
      <c r="E434" s="241"/>
      <c r="F434" s="241"/>
      <c r="G434" s="241"/>
      <c r="H434" s="241"/>
      <c r="I434" s="241"/>
      <c r="J434" s="241"/>
      <c r="K434" s="241"/>
      <c r="L434" s="241"/>
      <c r="M434" s="241"/>
      <c r="N434" s="241"/>
      <c r="O434" s="241"/>
    </row>
    <row r="435" spans="4:15" x14ac:dyDescent="0.2">
      <c r="D435" s="241"/>
      <c r="E435" s="241"/>
      <c r="F435" s="241"/>
      <c r="G435" s="241"/>
      <c r="H435" s="241"/>
      <c r="I435" s="241"/>
      <c r="J435" s="241"/>
      <c r="K435" s="241"/>
      <c r="L435" s="241"/>
      <c r="M435" s="241"/>
      <c r="N435" s="241"/>
      <c r="O435" s="241"/>
    </row>
    <row r="436" spans="4:15" x14ac:dyDescent="0.2">
      <c r="D436" s="241"/>
      <c r="E436" s="241"/>
      <c r="F436" s="241"/>
      <c r="G436" s="241"/>
      <c r="H436" s="241"/>
      <c r="I436" s="241"/>
      <c r="J436" s="241"/>
      <c r="K436" s="241"/>
      <c r="L436" s="241"/>
      <c r="M436" s="241"/>
      <c r="N436" s="241"/>
      <c r="O436" s="241"/>
    </row>
    <row r="437" spans="4:15" x14ac:dyDescent="0.2">
      <c r="D437" s="241"/>
      <c r="E437" s="241"/>
      <c r="F437" s="241"/>
      <c r="G437" s="241"/>
      <c r="H437" s="241"/>
      <c r="I437" s="241"/>
      <c r="J437" s="241"/>
      <c r="K437" s="241"/>
      <c r="L437" s="241"/>
      <c r="M437" s="241"/>
      <c r="N437" s="241"/>
      <c r="O437" s="241"/>
    </row>
    <row r="438" spans="4:15" x14ac:dyDescent="0.2">
      <c r="D438" s="241"/>
      <c r="E438" s="241"/>
      <c r="F438" s="241"/>
      <c r="G438" s="241"/>
      <c r="H438" s="241"/>
      <c r="I438" s="241"/>
      <c r="J438" s="241"/>
      <c r="K438" s="241"/>
      <c r="L438" s="241"/>
      <c r="M438" s="241"/>
      <c r="N438" s="241"/>
      <c r="O438" s="241"/>
    </row>
    <row r="439" spans="4:15" x14ac:dyDescent="0.2">
      <c r="D439" s="241"/>
      <c r="E439" s="241"/>
      <c r="F439" s="241"/>
      <c r="G439" s="241"/>
      <c r="H439" s="241"/>
      <c r="I439" s="241"/>
      <c r="J439" s="241"/>
      <c r="K439" s="241"/>
      <c r="L439" s="241"/>
      <c r="M439" s="241"/>
      <c r="N439" s="241"/>
      <c r="O439" s="241"/>
    </row>
    <row r="440" spans="4:15" x14ac:dyDescent="0.2">
      <c r="D440" s="241"/>
      <c r="E440" s="241"/>
      <c r="F440" s="241"/>
      <c r="G440" s="241"/>
      <c r="H440" s="241"/>
      <c r="I440" s="241"/>
      <c r="J440" s="241"/>
      <c r="K440" s="241"/>
      <c r="L440" s="241"/>
      <c r="M440" s="241"/>
      <c r="N440" s="241"/>
      <c r="O440" s="241"/>
    </row>
    <row r="441" spans="4:15" x14ac:dyDescent="0.2">
      <c r="D441" s="241"/>
      <c r="E441" s="241"/>
      <c r="F441" s="241"/>
      <c r="G441" s="241"/>
      <c r="H441" s="241"/>
      <c r="I441" s="241"/>
      <c r="J441" s="241"/>
      <c r="K441" s="241"/>
      <c r="L441" s="241"/>
      <c r="M441" s="241"/>
      <c r="N441" s="241"/>
      <c r="O441" s="241"/>
    </row>
    <row r="442" spans="4:15" x14ac:dyDescent="0.2">
      <c r="D442" s="241"/>
      <c r="E442" s="241"/>
      <c r="F442" s="241"/>
      <c r="G442" s="241"/>
      <c r="H442" s="241"/>
      <c r="I442" s="241"/>
      <c r="J442" s="241"/>
      <c r="K442" s="241"/>
      <c r="L442" s="241"/>
      <c r="M442" s="241"/>
      <c r="N442" s="241"/>
      <c r="O442" s="241"/>
    </row>
    <row r="443" spans="4:15" x14ac:dyDescent="0.2">
      <c r="D443" s="241"/>
      <c r="E443" s="241"/>
      <c r="F443" s="241"/>
      <c r="G443" s="241"/>
      <c r="H443" s="241"/>
      <c r="I443" s="241"/>
      <c r="J443" s="241"/>
      <c r="K443" s="241"/>
      <c r="L443" s="241"/>
      <c r="M443" s="241"/>
      <c r="N443" s="241"/>
      <c r="O443" s="241"/>
    </row>
    <row r="444" spans="4:15" x14ac:dyDescent="0.2">
      <c r="D444" s="241"/>
      <c r="E444" s="241"/>
      <c r="F444" s="241"/>
      <c r="G444" s="241"/>
      <c r="H444" s="241"/>
      <c r="I444" s="241"/>
      <c r="J444" s="241"/>
      <c r="K444" s="241"/>
      <c r="L444" s="241"/>
      <c r="M444" s="241"/>
      <c r="N444" s="241"/>
      <c r="O444" s="241"/>
    </row>
    <row r="445" spans="4:15" x14ac:dyDescent="0.2">
      <c r="D445" s="241"/>
      <c r="E445" s="241"/>
      <c r="F445" s="241"/>
      <c r="G445" s="241"/>
      <c r="H445" s="241"/>
      <c r="I445" s="241"/>
      <c r="J445" s="241"/>
      <c r="K445" s="241"/>
      <c r="L445" s="241"/>
      <c r="M445" s="241"/>
      <c r="N445" s="241"/>
      <c r="O445" s="241"/>
    </row>
    <row r="446" spans="4:15" x14ac:dyDescent="0.2">
      <c r="D446" s="241"/>
      <c r="E446" s="241"/>
      <c r="F446" s="241"/>
      <c r="G446" s="241"/>
      <c r="H446" s="241"/>
      <c r="I446" s="241"/>
      <c r="J446" s="241"/>
      <c r="K446" s="241"/>
      <c r="L446" s="241"/>
      <c r="M446" s="241"/>
      <c r="N446" s="241"/>
      <c r="O446" s="241"/>
    </row>
    <row r="447" spans="4:15" x14ac:dyDescent="0.2">
      <c r="D447" s="241"/>
      <c r="E447" s="241"/>
      <c r="F447" s="241"/>
      <c r="G447" s="241"/>
      <c r="H447" s="241"/>
      <c r="I447" s="241"/>
      <c r="J447" s="241"/>
      <c r="K447" s="241"/>
      <c r="L447" s="241"/>
      <c r="M447" s="241"/>
      <c r="N447" s="241"/>
      <c r="O447" s="241"/>
    </row>
    <row r="448" spans="4:15" x14ac:dyDescent="0.2">
      <c r="D448" s="241"/>
      <c r="E448" s="241"/>
      <c r="F448" s="241"/>
      <c r="G448" s="241"/>
      <c r="H448" s="241"/>
      <c r="I448" s="241"/>
      <c r="J448" s="241"/>
      <c r="K448" s="241"/>
      <c r="L448" s="241"/>
      <c r="M448" s="241"/>
      <c r="N448" s="241"/>
      <c r="O448" s="241"/>
    </row>
    <row r="449" spans="4:15" x14ac:dyDescent="0.2">
      <c r="D449" s="241"/>
      <c r="E449" s="241"/>
      <c r="F449" s="241"/>
      <c r="G449" s="241"/>
      <c r="H449" s="241"/>
      <c r="I449" s="241"/>
      <c r="J449" s="241"/>
      <c r="K449" s="241"/>
      <c r="L449" s="241"/>
      <c r="M449" s="241"/>
      <c r="N449" s="241"/>
      <c r="O449" s="241"/>
    </row>
    <row r="450" spans="4:15" x14ac:dyDescent="0.2">
      <c r="D450" s="241"/>
      <c r="E450" s="241"/>
      <c r="F450" s="241"/>
      <c r="G450" s="241"/>
      <c r="H450" s="241"/>
      <c r="I450" s="241"/>
      <c r="J450" s="241"/>
      <c r="K450" s="241"/>
      <c r="L450" s="241"/>
      <c r="M450" s="241"/>
      <c r="N450" s="241"/>
      <c r="O450" s="241"/>
    </row>
    <row r="451" spans="4:15" x14ac:dyDescent="0.2">
      <c r="D451" s="241"/>
      <c r="E451" s="241"/>
      <c r="F451" s="241"/>
      <c r="G451" s="241"/>
      <c r="H451" s="241"/>
      <c r="I451" s="241"/>
      <c r="J451" s="241"/>
      <c r="K451" s="241"/>
      <c r="L451" s="241"/>
      <c r="M451" s="241"/>
      <c r="N451" s="241"/>
      <c r="O451" s="241"/>
    </row>
    <row r="452" spans="4:15" x14ac:dyDescent="0.2">
      <c r="D452" s="241"/>
      <c r="E452" s="241"/>
      <c r="F452" s="241"/>
      <c r="G452" s="241"/>
      <c r="H452" s="241"/>
      <c r="I452" s="241"/>
      <c r="J452" s="241"/>
      <c r="K452" s="241"/>
      <c r="L452" s="241"/>
      <c r="M452" s="241"/>
      <c r="N452" s="241"/>
      <c r="O452" s="241"/>
    </row>
    <row r="453" spans="4:15" x14ac:dyDescent="0.2">
      <c r="D453" s="241"/>
      <c r="E453" s="241"/>
      <c r="F453" s="241"/>
      <c r="G453" s="241"/>
      <c r="H453" s="241"/>
      <c r="I453" s="241"/>
      <c r="J453" s="241"/>
      <c r="K453" s="241"/>
      <c r="L453" s="241"/>
      <c r="M453" s="241"/>
      <c r="N453" s="241"/>
      <c r="O453" s="241"/>
    </row>
    <row r="454" spans="4:15" x14ac:dyDescent="0.2">
      <c r="D454" s="241"/>
      <c r="E454" s="241"/>
      <c r="F454" s="241"/>
      <c r="G454" s="241"/>
      <c r="H454" s="241"/>
      <c r="I454" s="241"/>
      <c r="J454" s="241"/>
      <c r="K454" s="241"/>
      <c r="L454" s="241"/>
      <c r="M454" s="241"/>
      <c r="N454" s="241"/>
      <c r="O454" s="241"/>
    </row>
    <row r="455" spans="4:15" x14ac:dyDescent="0.2">
      <c r="D455" s="241"/>
      <c r="E455" s="241"/>
      <c r="F455" s="241"/>
      <c r="G455" s="241"/>
      <c r="H455" s="241"/>
      <c r="I455" s="241"/>
      <c r="J455" s="241"/>
      <c r="K455" s="241"/>
      <c r="L455" s="241"/>
      <c r="M455" s="241"/>
      <c r="N455" s="241"/>
      <c r="O455" s="241"/>
    </row>
    <row r="456" spans="4:15" x14ac:dyDescent="0.2">
      <c r="D456" s="241"/>
      <c r="E456" s="241"/>
      <c r="F456" s="241"/>
      <c r="G456" s="241"/>
      <c r="H456" s="241"/>
      <c r="I456" s="241"/>
      <c r="J456" s="241"/>
      <c r="K456" s="241"/>
      <c r="L456" s="241"/>
      <c r="M456" s="241"/>
      <c r="N456" s="241"/>
      <c r="O456" s="241"/>
    </row>
    <row r="457" spans="4:15" x14ac:dyDescent="0.2">
      <c r="D457" s="241"/>
      <c r="E457" s="241"/>
      <c r="F457" s="241"/>
      <c r="G457" s="241"/>
      <c r="H457" s="241"/>
      <c r="I457" s="241"/>
      <c r="J457" s="241"/>
      <c r="K457" s="241"/>
      <c r="L457" s="241"/>
      <c r="M457" s="241"/>
      <c r="N457" s="241"/>
      <c r="O457" s="241"/>
    </row>
    <row r="458" spans="4:15" x14ac:dyDescent="0.2">
      <c r="D458" s="241"/>
      <c r="E458" s="241"/>
      <c r="F458" s="241"/>
      <c r="G458" s="241"/>
      <c r="H458" s="241"/>
      <c r="I458" s="241"/>
      <c r="J458" s="241"/>
      <c r="K458" s="241"/>
      <c r="L458" s="241"/>
      <c r="M458" s="241"/>
      <c r="N458" s="241"/>
      <c r="O458" s="241"/>
    </row>
    <row r="459" spans="4:15" x14ac:dyDescent="0.2">
      <c r="D459" s="241"/>
      <c r="E459" s="241"/>
      <c r="F459" s="241"/>
      <c r="G459" s="241"/>
      <c r="H459" s="241"/>
      <c r="I459" s="241"/>
      <c r="J459" s="241"/>
      <c r="K459" s="241"/>
      <c r="L459" s="241"/>
      <c r="M459" s="241"/>
      <c r="N459" s="241"/>
      <c r="O459" s="241"/>
    </row>
    <row r="460" spans="4:15" x14ac:dyDescent="0.2">
      <c r="D460" s="241"/>
      <c r="E460" s="241"/>
      <c r="F460" s="241"/>
      <c r="G460" s="241"/>
      <c r="H460" s="241"/>
      <c r="I460" s="241"/>
      <c r="J460" s="241"/>
      <c r="K460" s="241"/>
      <c r="L460" s="241"/>
      <c r="M460" s="241"/>
      <c r="N460" s="241"/>
      <c r="O460" s="241"/>
    </row>
    <row r="461" spans="4:15" x14ac:dyDescent="0.2">
      <c r="D461" s="241"/>
      <c r="E461" s="241"/>
      <c r="F461" s="241"/>
      <c r="G461" s="241"/>
      <c r="H461" s="241"/>
      <c r="I461" s="241"/>
      <c r="J461" s="241"/>
      <c r="K461" s="241"/>
      <c r="L461" s="241"/>
      <c r="M461" s="241"/>
      <c r="N461" s="241"/>
      <c r="O461" s="241"/>
    </row>
    <row r="462" spans="4:15" x14ac:dyDescent="0.2">
      <c r="D462" s="241"/>
      <c r="E462" s="241"/>
      <c r="F462" s="241"/>
      <c r="G462" s="241"/>
      <c r="H462" s="241"/>
      <c r="I462" s="241"/>
      <c r="J462" s="241"/>
      <c r="K462" s="241"/>
      <c r="L462" s="241"/>
      <c r="M462" s="241"/>
      <c r="N462" s="241"/>
      <c r="O462" s="241"/>
    </row>
    <row r="463" spans="4:15" x14ac:dyDescent="0.2">
      <c r="D463" s="241"/>
      <c r="E463" s="241"/>
      <c r="F463" s="241"/>
      <c r="G463" s="241"/>
      <c r="H463" s="241"/>
      <c r="I463" s="241"/>
      <c r="J463" s="241"/>
      <c r="K463" s="241"/>
      <c r="L463" s="241"/>
      <c r="M463" s="241"/>
      <c r="N463" s="241"/>
      <c r="O463" s="241"/>
    </row>
    <row r="464" spans="4:15" x14ac:dyDescent="0.2">
      <c r="D464" s="241"/>
      <c r="E464" s="241"/>
      <c r="F464" s="241"/>
      <c r="G464" s="241"/>
      <c r="H464" s="241"/>
      <c r="I464" s="241"/>
      <c r="J464" s="241"/>
      <c r="K464" s="241"/>
      <c r="L464" s="241"/>
      <c r="M464" s="241"/>
      <c r="N464" s="241"/>
      <c r="O464" s="241"/>
    </row>
    <row r="465" spans="4:15" x14ac:dyDescent="0.2">
      <c r="D465" s="241"/>
      <c r="E465" s="241"/>
      <c r="F465" s="241"/>
      <c r="G465" s="241"/>
      <c r="H465" s="241"/>
      <c r="I465" s="241"/>
      <c r="J465" s="241"/>
      <c r="K465" s="241"/>
      <c r="L465" s="241"/>
      <c r="M465" s="241"/>
      <c r="N465" s="241"/>
      <c r="O465" s="241"/>
    </row>
    <row r="466" spans="4:15" x14ac:dyDescent="0.2">
      <c r="D466" s="241"/>
      <c r="E466" s="241"/>
      <c r="F466" s="241"/>
      <c r="G466" s="241"/>
      <c r="H466" s="241"/>
      <c r="I466" s="241"/>
      <c r="J466" s="241"/>
      <c r="K466" s="241"/>
      <c r="L466" s="241"/>
      <c r="M466" s="241"/>
      <c r="N466" s="241"/>
      <c r="O466" s="241"/>
    </row>
    <row r="467" spans="4:15" x14ac:dyDescent="0.2">
      <c r="D467" s="241"/>
      <c r="E467" s="241"/>
      <c r="F467" s="241"/>
      <c r="G467" s="241"/>
      <c r="H467" s="241"/>
      <c r="I467" s="241"/>
      <c r="J467" s="241"/>
      <c r="K467" s="241"/>
      <c r="L467" s="241"/>
      <c r="M467" s="241"/>
      <c r="N467" s="241"/>
      <c r="O467" s="241"/>
    </row>
    <row r="468" spans="4:15" x14ac:dyDescent="0.2">
      <c r="D468" s="241"/>
      <c r="E468" s="241"/>
      <c r="F468" s="241"/>
      <c r="G468" s="241"/>
      <c r="H468" s="241"/>
      <c r="I468" s="241"/>
      <c r="J468" s="241"/>
      <c r="K468" s="241"/>
      <c r="L468" s="241"/>
      <c r="M468" s="241"/>
      <c r="N468" s="241"/>
      <c r="O468" s="241"/>
    </row>
    <row r="469" spans="4:15" x14ac:dyDescent="0.2">
      <c r="D469" s="241"/>
      <c r="E469" s="241"/>
      <c r="F469" s="241"/>
      <c r="G469" s="241"/>
      <c r="H469" s="241"/>
      <c r="I469" s="241"/>
      <c r="J469" s="241"/>
      <c r="K469" s="241"/>
      <c r="L469" s="241"/>
      <c r="M469" s="241"/>
      <c r="N469" s="241"/>
      <c r="O469" s="241"/>
    </row>
    <row r="470" spans="4:15" x14ac:dyDescent="0.2">
      <c r="D470" s="241"/>
      <c r="E470" s="241"/>
      <c r="F470" s="241"/>
      <c r="G470" s="241"/>
      <c r="H470" s="241"/>
      <c r="I470" s="241"/>
      <c r="J470" s="241"/>
      <c r="K470" s="241"/>
      <c r="L470" s="241"/>
      <c r="M470" s="241"/>
      <c r="N470" s="241"/>
      <c r="O470" s="241"/>
    </row>
    <row r="471" spans="4:15" x14ac:dyDescent="0.2">
      <c r="D471" s="241"/>
      <c r="E471" s="241"/>
      <c r="F471" s="241"/>
      <c r="G471" s="241"/>
      <c r="H471" s="241"/>
      <c r="I471" s="241"/>
      <c r="J471" s="241"/>
      <c r="K471" s="241"/>
      <c r="L471" s="241"/>
      <c r="M471" s="241"/>
      <c r="N471" s="241"/>
      <c r="O471" s="241"/>
    </row>
    <row r="472" spans="4:15" x14ac:dyDescent="0.2">
      <c r="D472" s="241"/>
      <c r="E472" s="241"/>
      <c r="F472" s="241"/>
      <c r="G472" s="241"/>
      <c r="H472" s="241"/>
      <c r="I472" s="241"/>
      <c r="J472" s="241"/>
      <c r="K472" s="241"/>
      <c r="L472" s="241"/>
      <c r="M472" s="241"/>
      <c r="N472" s="241"/>
      <c r="O472" s="241"/>
    </row>
    <row r="473" spans="4:15" x14ac:dyDescent="0.2">
      <c r="D473" s="241"/>
      <c r="E473" s="241"/>
      <c r="F473" s="241"/>
      <c r="G473" s="241"/>
      <c r="H473" s="241"/>
      <c r="I473" s="241"/>
      <c r="J473" s="241"/>
      <c r="K473" s="241"/>
      <c r="L473" s="241"/>
      <c r="M473" s="241"/>
      <c r="N473" s="241"/>
      <c r="O473" s="241"/>
    </row>
    <row r="474" spans="4:15" x14ac:dyDescent="0.2">
      <c r="D474" s="241"/>
      <c r="E474" s="241"/>
      <c r="F474" s="241"/>
      <c r="G474" s="241"/>
      <c r="H474" s="241"/>
      <c r="I474" s="241"/>
      <c r="J474" s="241"/>
      <c r="K474" s="241"/>
      <c r="L474" s="241"/>
      <c r="M474" s="241"/>
      <c r="N474" s="241"/>
      <c r="O474" s="241"/>
    </row>
    <row r="475" spans="4:15" x14ac:dyDescent="0.2">
      <c r="D475" s="241"/>
      <c r="E475" s="241"/>
      <c r="F475" s="241"/>
      <c r="G475" s="241"/>
      <c r="H475" s="241"/>
      <c r="I475" s="241"/>
      <c r="J475" s="241"/>
      <c r="K475" s="241"/>
      <c r="L475" s="241"/>
      <c r="M475" s="241"/>
      <c r="N475" s="241"/>
      <c r="O475" s="241"/>
    </row>
    <row r="476" spans="4:15" x14ac:dyDescent="0.2">
      <c r="D476" s="241"/>
      <c r="E476" s="241"/>
      <c r="F476" s="241"/>
      <c r="G476" s="241"/>
      <c r="H476" s="241"/>
      <c r="I476" s="241"/>
      <c r="J476" s="241"/>
      <c r="K476" s="241"/>
      <c r="L476" s="241"/>
      <c r="M476" s="241"/>
      <c r="N476" s="241"/>
      <c r="O476" s="241"/>
    </row>
    <row r="477" spans="4:15" x14ac:dyDescent="0.2">
      <c r="D477" s="241"/>
      <c r="E477" s="241"/>
      <c r="F477" s="241"/>
      <c r="G477" s="241"/>
      <c r="H477" s="241"/>
      <c r="I477" s="241"/>
      <c r="J477" s="241"/>
      <c r="K477" s="241"/>
      <c r="L477" s="241"/>
      <c r="M477" s="241"/>
      <c r="N477" s="241"/>
      <c r="O477" s="241"/>
    </row>
    <row r="478" spans="4:15" x14ac:dyDescent="0.2">
      <c r="D478" s="241"/>
      <c r="E478" s="241"/>
      <c r="F478" s="241"/>
      <c r="G478" s="241"/>
      <c r="H478" s="241"/>
      <c r="I478" s="241"/>
      <c r="J478" s="241"/>
      <c r="K478" s="241"/>
      <c r="L478" s="241"/>
      <c r="M478" s="241"/>
      <c r="N478" s="241"/>
      <c r="O478" s="241"/>
    </row>
  </sheetData>
  <autoFilter ref="A9:S9" xr:uid="{00000000-0009-0000-0000-00000F000000}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 xr:uid="{00000000-0004-0000-0F00-000000000000}"/>
  </hyperlink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38" hidden="1" customWidth="1"/>
    <col min="2" max="2" width="8.25" style="238" hidden="1" customWidth="1"/>
    <col min="3" max="3" width="25.25" style="241" customWidth="1"/>
    <col min="4" max="4" width="10.875" style="241" customWidth="1"/>
    <col min="5" max="5" width="11" style="241" customWidth="1"/>
    <col min="6" max="6" width="11.25" style="241" customWidth="1"/>
    <col min="7" max="7" width="11.375" style="241" customWidth="1"/>
    <col min="8" max="8" width="10.625" style="241" customWidth="1"/>
    <col min="9" max="9" width="6.75" style="241" customWidth="1"/>
    <col min="10" max="10" width="11.125" style="241" customWidth="1"/>
    <col min="11" max="11" width="6.25" style="241" customWidth="1"/>
    <col min="12" max="12" width="6.875" style="241" customWidth="1"/>
    <col min="13" max="13" width="14.625" style="241" bestFit="1" customWidth="1"/>
    <col min="14" max="14" width="6.875" style="241" customWidth="1"/>
    <col min="15" max="15" width="12.125" style="241" customWidth="1"/>
    <col min="16" max="16" width="13.375" style="241" bestFit="1" customWidth="1"/>
  </cols>
  <sheetData>
    <row r="1" spans="1:22" ht="15.75" customHeight="1" x14ac:dyDescent="0.2">
      <c r="B1" s="9"/>
      <c r="C1" s="20" t="s">
        <v>681</v>
      </c>
      <c r="D1" s="406" t="s">
        <v>771</v>
      </c>
      <c r="E1" s="382"/>
      <c r="F1" s="376" t="s">
        <v>621</v>
      </c>
      <c r="G1" s="376">
        <f>output!A3</f>
        <v>2021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89</v>
      </c>
    </row>
    <row r="2" spans="1:22" ht="15.75" customHeight="1" x14ac:dyDescent="0.2">
      <c r="B2" s="11"/>
      <c r="C2" s="21" t="s">
        <v>683</v>
      </c>
      <c r="D2" s="396"/>
      <c r="E2" s="396"/>
      <c r="F2" s="396"/>
      <c r="G2" s="396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395" t="s">
        <v>703</v>
      </c>
      <c r="C4" s="396"/>
      <c r="D4" s="396"/>
      <c r="E4" s="396"/>
      <c r="F4">
        <f>COUNTA(output_molds_yearly!C3:C500)</f>
        <v>0</v>
      </c>
      <c r="P4" s="12"/>
    </row>
    <row r="5" spans="1:22" x14ac:dyDescent="0.2">
      <c r="B5" s="395" t="s">
        <v>704</v>
      </c>
      <c r="C5" s="396"/>
      <c r="D5" s="396"/>
      <c r="E5" s="396"/>
      <c r="F5">
        <f>F4-F6</f>
        <v>0</v>
      </c>
      <c r="P5" s="12"/>
    </row>
    <row r="6" spans="1:22" x14ac:dyDescent="0.2">
      <c r="B6" s="395" t="s">
        <v>705</v>
      </c>
      <c r="C6" s="396"/>
      <c r="D6" s="396"/>
      <c r="E6" s="396"/>
      <c r="F6">
        <f>COUNTA(C11:C32)</f>
        <v>0</v>
      </c>
      <c r="P6" s="12"/>
    </row>
    <row r="7" spans="1:22" x14ac:dyDescent="0.2">
      <c r="B7" s="395" t="s">
        <v>706</v>
      </c>
      <c r="C7" s="396"/>
      <c r="D7" s="396"/>
      <c r="E7" s="396"/>
      <c r="F7" s="154" t="e">
        <f>F6/F4</f>
        <v>#DIV/0!</v>
      </c>
      <c r="P7" s="12"/>
    </row>
    <row r="8" spans="1:22" ht="15.75" customHeight="1" thickBot="1" x14ac:dyDescent="0.25">
      <c r="B8" s="395" t="s">
        <v>707</v>
      </c>
      <c r="C8" s="396"/>
      <c r="D8" s="396"/>
      <c r="E8" s="396"/>
      <c r="P8" s="12"/>
    </row>
    <row r="9" spans="1:22" ht="15.75" customHeight="1" thickBot="1" x14ac:dyDescent="0.25">
      <c r="B9" s="9"/>
      <c r="C9" s="398" t="s">
        <v>123</v>
      </c>
      <c r="D9" s="397" t="s">
        <v>708</v>
      </c>
      <c r="E9" s="397" t="s">
        <v>709</v>
      </c>
      <c r="F9" s="397" t="s">
        <v>664</v>
      </c>
      <c r="G9" s="397" t="s">
        <v>665</v>
      </c>
      <c r="H9" s="383" t="s">
        <v>693</v>
      </c>
      <c r="I9" s="383" t="s">
        <v>124</v>
      </c>
      <c r="J9" s="388" t="s">
        <v>772</v>
      </c>
      <c r="K9" s="384"/>
      <c r="L9" s="384"/>
      <c r="M9" s="384"/>
      <c r="N9" s="384"/>
      <c r="O9" s="384"/>
      <c r="P9" s="385"/>
    </row>
    <row r="10" spans="1:22" ht="45.75" customHeight="1" thickBot="1" x14ac:dyDescent="0.25">
      <c r="A10" s="8" t="s">
        <v>655</v>
      </c>
      <c r="B10" s="19" t="s">
        <v>94</v>
      </c>
      <c r="C10" s="390"/>
      <c r="D10" s="381"/>
      <c r="E10" s="381"/>
      <c r="F10" s="381"/>
      <c r="G10" s="381"/>
      <c r="H10" s="392"/>
      <c r="I10" s="392"/>
      <c r="J10" s="148" t="s">
        <v>711</v>
      </c>
      <c r="K10" s="242" t="s">
        <v>698</v>
      </c>
      <c r="L10" s="242" t="s">
        <v>699</v>
      </c>
      <c r="M10" s="233" t="s">
        <v>700</v>
      </c>
      <c r="N10" s="242" t="s">
        <v>712</v>
      </c>
      <c r="O10" s="233" t="s">
        <v>713</v>
      </c>
      <c r="P10" s="4" t="s">
        <v>773</v>
      </c>
    </row>
    <row r="11" spans="1:22" x14ac:dyDescent="0.2">
      <c r="B11" s="49"/>
      <c r="P11" s="39"/>
    </row>
    <row r="12" spans="1:22" x14ac:dyDescent="0.2">
      <c r="B12" s="49"/>
      <c r="D12" s="55"/>
      <c r="P12" s="39"/>
    </row>
    <row r="13" spans="1:22" x14ac:dyDescent="0.2">
      <c r="B13" s="49"/>
      <c r="D13" s="55"/>
      <c r="P13" s="39"/>
    </row>
    <row r="14" spans="1:22" x14ac:dyDescent="0.2">
      <c r="B14" s="49"/>
      <c r="D14" s="55"/>
      <c r="P14" s="39"/>
    </row>
    <row r="15" spans="1:22" x14ac:dyDescent="0.2">
      <c r="B15" s="49"/>
      <c r="D15" s="55"/>
      <c r="P15" s="39"/>
    </row>
    <row r="16" spans="1:22" x14ac:dyDescent="0.2">
      <c r="B16" s="49"/>
      <c r="D16" s="55"/>
      <c r="P16" s="39"/>
    </row>
    <row r="17" spans="2:16" x14ac:dyDescent="0.2">
      <c r="B17" s="49"/>
      <c r="D17" s="55"/>
      <c r="P17" s="39"/>
    </row>
    <row r="18" spans="2:16" x14ac:dyDescent="0.2">
      <c r="B18" s="49"/>
      <c r="D18" s="55"/>
      <c r="P18" s="39"/>
    </row>
    <row r="19" spans="2:16" x14ac:dyDescent="0.2">
      <c r="B19" s="49"/>
      <c r="D19" s="55"/>
      <c r="P19" s="39"/>
    </row>
    <row r="20" spans="2:16" x14ac:dyDescent="0.2">
      <c r="B20" s="49"/>
      <c r="D20" s="55"/>
      <c r="P20" s="39"/>
    </row>
    <row r="21" spans="2:16" x14ac:dyDescent="0.2">
      <c r="B21" s="49"/>
      <c r="D21" s="55"/>
      <c r="P21" s="39"/>
    </row>
    <row r="22" spans="2:16" x14ac:dyDescent="0.2">
      <c r="B22" s="49"/>
      <c r="D22" s="55"/>
      <c r="P22" s="39"/>
    </row>
    <row r="23" spans="2:16" x14ac:dyDescent="0.2">
      <c r="B23" s="49"/>
      <c r="D23" s="55"/>
      <c r="P23" s="39"/>
    </row>
    <row r="24" spans="2:16" x14ac:dyDescent="0.2">
      <c r="B24" s="49"/>
      <c r="D24" s="55"/>
      <c r="P24" s="39"/>
    </row>
    <row r="25" spans="2:16" x14ac:dyDescent="0.2">
      <c r="B25" s="49"/>
      <c r="D25" s="55"/>
      <c r="P25" s="39"/>
    </row>
    <row r="26" spans="2:16" x14ac:dyDescent="0.2">
      <c r="B26" s="49"/>
      <c r="D26" s="55"/>
      <c r="P26" s="39"/>
    </row>
    <row r="27" spans="2:16" x14ac:dyDescent="0.2">
      <c r="B27" s="49"/>
      <c r="D27" s="55"/>
      <c r="P27" s="39"/>
    </row>
    <row r="28" spans="2:16" x14ac:dyDescent="0.2">
      <c r="B28" s="49"/>
      <c r="D28" s="55"/>
      <c r="P28" s="39"/>
    </row>
    <row r="29" spans="2:16" x14ac:dyDescent="0.2">
      <c r="B29" s="49"/>
      <c r="D29" s="55"/>
      <c r="P29" s="39"/>
    </row>
    <row r="30" spans="2:16" x14ac:dyDescent="0.2">
      <c r="B30" s="49"/>
      <c r="D30" s="55"/>
      <c r="P30" s="39"/>
    </row>
    <row r="31" spans="2:16" x14ac:dyDescent="0.2">
      <c r="B31" s="49"/>
      <c r="D31" s="55"/>
      <c r="P31" s="39"/>
    </row>
    <row r="32" spans="2:16" x14ac:dyDescent="0.2">
      <c r="B32" s="49"/>
      <c r="D32" s="55"/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241"/>
      <c r="B95" s="241"/>
      <c r="P95" s="39"/>
    </row>
    <row r="96" spans="1:16" x14ac:dyDescent="0.2">
      <c r="A96" s="241"/>
      <c r="B96" s="241"/>
      <c r="P96" s="39"/>
    </row>
    <row r="97" spans="1:16" x14ac:dyDescent="0.2">
      <c r="A97" s="241"/>
      <c r="B97" s="241"/>
      <c r="P97" s="39"/>
    </row>
    <row r="98" spans="1:16" x14ac:dyDescent="0.2">
      <c r="A98" s="241"/>
      <c r="B98" s="241"/>
      <c r="P98" s="39"/>
    </row>
    <row r="99" spans="1:16" x14ac:dyDescent="0.2">
      <c r="A99" s="241"/>
      <c r="B99" s="241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00000000-0009-0000-0000-000010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0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38" hidden="1" customWidth="1"/>
    <col min="2" max="2" width="17.125" style="238" hidden="1" customWidth="1"/>
    <col min="3" max="3" width="7.875" style="238" hidden="1" customWidth="1"/>
    <col min="4" max="4" width="39" style="238" bestFit="1" customWidth="1"/>
    <col min="5" max="5" width="16.375" style="238" bestFit="1" customWidth="1"/>
    <col min="6" max="6" width="15.625" style="238" bestFit="1" customWidth="1"/>
    <col min="7" max="7" width="18.25" style="238" customWidth="1"/>
    <col min="8" max="8" width="13.125" style="238" customWidth="1"/>
    <col min="9" max="9" width="9.75" style="238" customWidth="1"/>
    <col min="10" max="10" width="11.25" style="238" customWidth="1"/>
    <col min="11" max="11" width="18.875" style="238" bestFit="1" customWidth="1"/>
    <col min="12" max="12" width="16.75" style="238" bestFit="1" customWidth="1"/>
    <col min="13" max="13" width="20.625" style="238" bestFit="1" customWidth="1"/>
    <col min="14" max="14" width="20.375" style="238" bestFit="1" customWidth="1"/>
    <col min="15" max="15" width="20.75" style="238" bestFit="1" customWidth="1"/>
    <col min="16" max="16" width="23.625" style="238" bestFit="1" customWidth="1"/>
    <col min="17" max="17" width="25.25" style="238" bestFit="1" customWidth="1"/>
    <col min="18" max="18" width="16.375" style="238" bestFit="1" customWidth="1"/>
    <col min="20" max="20" width="0" style="238" hidden="1"/>
  </cols>
  <sheetData>
    <row r="1" spans="1:19" ht="15.75" customHeight="1" x14ac:dyDescent="0.2">
      <c r="D1" s="20" t="s">
        <v>681</v>
      </c>
      <c r="E1" s="376" t="s">
        <v>774</v>
      </c>
      <c r="F1" s="382"/>
      <c r="G1" s="376" t="s">
        <v>621</v>
      </c>
      <c r="H1" s="376">
        <f>output!A4</f>
        <v>2021</v>
      </c>
      <c r="I1" s="239"/>
      <c r="J1" s="10"/>
      <c r="K1" s="66" t="s">
        <v>89</v>
      </c>
    </row>
    <row r="2" spans="1:19" ht="15.75" customHeight="1" x14ac:dyDescent="0.2">
      <c r="D2" s="21" t="s">
        <v>683</v>
      </c>
      <c r="E2" s="339"/>
      <c r="F2" s="339"/>
      <c r="G2" s="339"/>
      <c r="H2" s="339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684</v>
      </c>
      <c r="F5">
        <f>COUNTA(output_yearly!E3:E200)</f>
        <v>0</v>
      </c>
      <c r="J5" s="12"/>
    </row>
    <row r="6" spans="1:19" x14ac:dyDescent="0.2">
      <c r="D6" s="11"/>
      <c r="J6" s="12"/>
    </row>
    <row r="7" spans="1:19" x14ac:dyDescent="0.2">
      <c r="D7" s="11" t="s">
        <v>715</v>
      </c>
      <c r="F7">
        <f>F5-F8</f>
        <v>0</v>
      </c>
      <c r="H7" t="s">
        <v>687</v>
      </c>
      <c r="J7" s="12"/>
    </row>
    <row r="8" spans="1:19" x14ac:dyDescent="0.2">
      <c r="D8" s="11" t="s">
        <v>716</v>
      </c>
      <c r="F8">
        <f>COUNTA(D15:D500)</f>
        <v>0</v>
      </c>
      <c r="H8" t="s">
        <v>687</v>
      </c>
      <c r="I8" s="154" t="e">
        <f>F8/F5</f>
        <v>#DIV/0!</v>
      </c>
      <c r="J8" s="12"/>
    </row>
    <row r="9" spans="1:19" x14ac:dyDescent="0.2">
      <c r="D9" s="11" t="s">
        <v>67</v>
      </c>
      <c r="E9">
        <f>SUM(output_yearly!Z3:Z1000)</f>
        <v>0</v>
      </c>
      <c r="F9" t="s">
        <v>155</v>
      </c>
      <c r="G9">
        <f>SUM(output_yearly!AA3:AA1000)</f>
        <v>0</v>
      </c>
      <c r="H9" t="s">
        <v>161</v>
      </c>
      <c r="I9" s="154" t="e">
        <f>E9/G9</f>
        <v>#DIV/0!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724</v>
      </c>
      <c r="J12" s="12"/>
    </row>
    <row r="13" spans="1:19" ht="15.75" customHeight="1" thickBot="1" x14ac:dyDescent="0.25">
      <c r="D13" s="52"/>
      <c r="E13" s="235"/>
      <c r="F13" s="155"/>
      <c r="G13" s="235"/>
      <c r="H13" s="235"/>
      <c r="I13" s="235"/>
      <c r="J13" s="236"/>
    </row>
    <row r="14" spans="1:19" s="223" customFormat="1" ht="33" customHeight="1" x14ac:dyDescent="0.2">
      <c r="A14" t="s">
        <v>91</v>
      </c>
      <c r="B14" t="s">
        <v>94</v>
      </c>
      <c r="C14" t="s">
        <v>95</v>
      </c>
      <c r="D14" s="53" t="s">
        <v>657</v>
      </c>
      <c r="E14" s="4" t="s">
        <v>658</v>
      </c>
      <c r="F14" s="152" t="s">
        <v>725</v>
      </c>
      <c r="G14" s="4" t="s">
        <v>154</v>
      </c>
      <c r="H14" s="4" t="s">
        <v>676</v>
      </c>
      <c r="I14" s="4" t="s">
        <v>677</v>
      </c>
      <c r="J14" s="286" t="s">
        <v>161</v>
      </c>
      <c r="K14" s="14"/>
      <c r="S14" s="156"/>
    </row>
    <row r="15" spans="1:19" s="241" customFormat="1" x14ac:dyDescent="0.2">
      <c r="D15" s="54"/>
      <c r="F15" s="151"/>
      <c r="J15" s="157"/>
      <c r="K15" s="7"/>
      <c r="S15" s="151"/>
    </row>
    <row r="16" spans="1:19" s="241" customFormat="1" x14ac:dyDescent="0.2">
      <c r="D16" s="54"/>
      <c r="F16" s="151"/>
      <c r="J16" s="157"/>
      <c r="K16" s="7"/>
      <c r="S16" s="151"/>
    </row>
    <row r="17" spans="4:19" s="241" customFormat="1" x14ac:dyDescent="0.2">
      <c r="D17" s="54"/>
      <c r="F17" s="151"/>
      <c r="J17" s="157"/>
      <c r="K17" s="7"/>
      <c r="S17" s="151"/>
    </row>
    <row r="18" spans="4:19" s="241" customFormat="1" x14ac:dyDescent="0.2">
      <c r="D18" s="54"/>
      <c r="F18" s="151"/>
      <c r="J18" s="157"/>
      <c r="K18" s="7"/>
      <c r="S18" s="151"/>
    </row>
    <row r="19" spans="4:19" s="241" customFormat="1" x14ac:dyDescent="0.2">
      <c r="D19" s="54"/>
      <c r="F19" s="151"/>
      <c r="J19" s="157"/>
      <c r="K19" s="7"/>
      <c r="S19" s="151"/>
    </row>
    <row r="20" spans="4:19" s="241" customFormat="1" x14ac:dyDescent="0.2">
      <c r="D20" s="54"/>
      <c r="F20" s="151"/>
      <c r="J20" s="157"/>
      <c r="K20" s="7"/>
      <c r="S20" s="151"/>
    </row>
    <row r="21" spans="4:19" s="241" customFormat="1" x14ac:dyDescent="0.2">
      <c r="D21" s="54"/>
      <c r="F21" s="151"/>
      <c r="J21" s="157"/>
      <c r="K21" s="7"/>
      <c r="S21" s="151"/>
    </row>
    <row r="22" spans="4:19" s="241" customFormat="1" x14ac:dyDescent="0.2">
      <c r="D22" s="54"/>
      <c r="F22" s="151"/>
      <c r="J22" s="157"/>
      <c r="K22" s="7"/>
      <c r="S22" s="151"/>
    </row>
    <row r="23" spans="4:19" s="241" customFormat="1" x14ac:dyDescent="0.2">
      <c r="D23" s="54"/>
      <c r="F23" s="151"/>
      <c r="J23" s="157"/>
      <c r="K23" s="7"/>
      <c r="S23" s="151"/>
    </row>
    <row r="24" spans="4:19" s="241" customFormat="1" x14ac:dyDescent="0.2">
      <c r="D24" s="54"/>
      <c r="F24" s="151"/>
      <c r="J24" s="157"/>
      <c r="K24" s="7"/>
      <c r="S24" s="151"/>
    </row>
    <row r="25" spans="4:19" s="241" customFormat="1" x14ac:dyDescent="0.2">
      <c r="D25" s="54"/>
      <c r="F25" s="151"/>
      <c r="J25" s="157"/>
      <c r="K25" s="7"/>
      <c r="S25" s="151"/>
    </row>
    <row r="26" spans="4:19" s="241" customFormat="1" x14ac:dyDescent="0.2">
      <c r="D26" s="54"/>
      <c r="F26" s="151"/>
      <c r="J26" s="157"/>
      <c r="K26" s="7"/>
      <c r="S26" s="151"/>
    </row>
    <row r="27" spans="4:19" s="241" customFormat="1" x14ac:dyDescent="0.2">
      <c r="D27" s="54"/>
      <c r="F27" s="151"/>
      <c r="J27" s="157"/>
      <c r="K27" s="7"/>
    </row>
    <row r="28" spans="4:19" s="241" customFormat="1" x14ac:dyDescent="0.2">
      <c r="D28" s="54"/>
      <c r="F28" s="151"/>
      <c r="J28" s="157"/>
      <c r="K28" s="7"/>
    </row>
    <row r="29" spans="4:19" s="241" customFormat="1" x14ac:dyDescent="0.2">
      <c r="D29" s="54"/>
      <c r="F29" s="151"/>
      <c r="J29" s="157"/>
      <c r="K29" s="7"/>
    </row>
    <row r="30" spans="4:19" s="241" customFormat="1" x14ac:dyDescent="0.2">
      <c r="D30" s="54"/>
      <c r="F30" s="151"/>
      <c r="J30" s="157"/>
      <c r="K30" s="7"/>
    </row>
    <row r="31" spans="4:19" s="241" customFormat="1" x14ac:dyDescent="0.2">
      <c r="D31" s="54"/>
      <c r="F31" s="151"/>
      <c r="J31" s="157"/>
      <c r="K31" s="7"/>
    </row>
    <row r="32" spans="4:19" s="241" customFormat="1" x14ac:dyDescent="0.2">
      <c r="D32" s="54"/>
      <c r="F32" s="151"/>
      <c r="J32" s="157"/>
      <c r="K32" s="7"/>
    </row>
    <row r="33" spans="4:11" s="241" customFormat="1" x14ac:dyDescent="0.2">
      <c r="D33" s="54"/>
      <c r="F33" s="151"/>
      <c r="J33" s="157"/>
      <c r="K33" s="7"/>
    </row>
    <row r="34" spans="4:11" s="241" customFormat="1" x14ac:dyDescent="0.2">
      <c r="D34" s="54"/>
      <c r="F34" s="151"/>
      <c r="J34" s="157"/>
      <c r="K34" s="7"/>
    </row>
    <row r="35" spans="4:11" s="241" customFormat="1" x14ac:dyDescent="0.2">
      <c r="D35" s="54"/>
      <c r="F35" s="151"/>
      <c r="J35" s="157"/>
      <c r="K35" s="7"/>
    </row>
    <row r="36" spans="4:11" s="241" customFormat="1" x14ac:dyDescent="0.2">
      <c r="D36" s="54"/>
      <c r="F36" s="151"/>
      <c r="J36" s="157"/>
      <c r="K36" s="7"/>
    </row>
    <row r="37" spans="4:11" s="241" customFormat="1" x14ac:dyDescent="0.2">
      <c r="D37" s="54"/>
      <c r="F37" s="151"/>
      <c r="J37" s="157"/>
      <c r="K37" s="7"/>
    </row>
    <row r="38" spans="4:11" s="241" customFormat="1" x14ac:dyDescent="0.2">
      <c r="D38" s="54"/>
      <c r="F38" s="151"/>
      <c r="J38" s="157"/>
      <c r="K38" s="7"/>
    </row>
    <row r="39" spans="4:11" x14ac:dyDescent="0.2">
      <c r="D39" s="51"/>
      <c r="F39" s="151"/>
      <c r="J39" s="157"/>
    </row>
    <row r="40" spans="4:11" x14ac:dyDescent="0.2">
      <c r="D40" s="51"/>
      <c r="F40" s="151"/>
      <c r="J40" s="157"/>
    </row>
    <row r="41" spans="4:11" x14ac:dyDescent="0.2">
      <c r="D41" s="51"/>
      <c r="F41" s="151"/>
      <c r="J41" s="157"/>
    </row>
    <row r="42" spans="4:11" x14ac:dyDescent="0.2">
      <c r="D42" s="11"/>
      <c r="F42" s="151"/>
      <c r="J42" s="157"/>
    </row>
    <row r="43" spans="4:11" x14ac:dyDescent="0.2">
      <c r="D43" s="11"/>
      <c r="F43" s="151"/>
      <c r="J43" s="157"/>
    </row>
    <row r="44" spans="4:11" x14ac:dyDescent="0.2">
      <c r="D44" s="11"/>
      <c r="F44" s="151"/>
      <c r="J44" s="157"/>
    </row>
    <row r="45" spans="4:11" x14ac:dyDescent="0.2">
      <c r="D45" s="11"/>
      <c r="F45" s="151"/>
      <c r="J45" s="157"/>
    </row>
    <row r="46" spans="4:11" x14ac:dyDescent="0.2">
      <c r="D46" s="11"/>
      <c r="F46" s="151"/>
      <c r="J46" s="157"/>
    </row>
    <row r="47" spans="4:11" x14ac:dyDescent="0.2">
      <c r="D47" s="11"/>
      <c r="F47" s="151"/>
      <c r="J47" s="157"/>
    </row>
    <row r="48" spans="4:11" x14ac:dyDescent="0.2">
      <c r="D48" s="11"/>
      <c r="F48" s="151"/>
      <c r="J48" s="157"/>
    </row>
    <row r="49" spans="4:10" x14ac:dyDescent="0.2">
      <c r="D49" s="11"/>
      <c r="F49" s="151"/>
      <c r="J49" s="157"/>
    </row>
    <row r="50" spans="4:10" x14ac:dyDescent="0.2">
      <c r="D50" s="11"/>
      <c r="F50" s="151"/>
      <c r="J50" s="157"/>
    </row>
    <row r="51" spans="4:10" x14ac:dyDescent="0.2">
      <c r="D51" s="11"/>
      <c r="F51" s="151"/>
      <c r="J51" s="157"/>
    </row>
    <row r="52" spans="4:10" x14ac:dyDescent="0.2">
      <c r="D52" s="11"/>
      <c r="F52" s="151"/>
      <c r="J52" s="157"/>
    </row>
    <row r="53" spans="4:10" x14ac:dyDescent="0.2">
      <c r="D53" s="11"/>
      <c r="F53" s="151"/>
      <c r="J53" s="157"/>
    </row>
    <row r="54" spans="4:10" x14ac:dyDescent="0.2">
      <c r="D54" s="11"/>
      <c r="F54" s="151"/>
      <c r="J54" s="157"/>
    </row>
    <row r="55" spans="4:10" x14ac:dyDescent="0.2">
      <c r="D55" s="11"/>
      <c r="F55" s="151"/>
      <c r="J55" s="157"/>
    </row>
    <row r="56" spans="4:10" x14ac:dyDescent="0.2">
      <c r="D56" s="11"/>
      <c r="F56" s="151"/>
      <c r="J56" s="157"/>
    </row>
    <row r="57" spans="4:10" x14ac:dyDescent="0.2">
      <c r="D57" s="11"/>
      <c r="F57" s="151"/>
      <c r="J57" s="157"/>
    </row>
    <row r="58" spans="4:10" x14ac:dyDescent="0.2">
      <c r="D58" s="11"/>
      <c r="F58" s="151"/>
      <c r="J58" s="157"/>
    </row>
    <row r="59" spans="4:10" x14ac:dyDescent="0.2">
      <c r="D59" s="11"/>
      <c r="F59" s="151"/>
      <c r="J59" s="157"/>
    </row>
    <row r="60" spans="4:10" x14ac:dyDescent="0.2">
      <c r="D60" s="11"/>
      <c r="F60" s="151"/>
      <c r="J60" s="157"/>
    </row>
    <row r="61" spans="4:10" x14ac:dyDescent="0.2">
      <c r="D61" s="11"/>
      <c r="F61" s="151"/>
      <c r="J61" s="157"/>
    </row>
    <row r="62" spans="4:10" x14ac:dyDescent="0.2">
      <c r="D62" s="11"/>
      <c r="F62" s="151"/>
      <c r="J62" s="157"/>
    </row>
    <row r="63" spans="4:10" x14ac:dyDescent="0.2">
      <c r="D63" s="11"/>
      <c r="F63" s="151"/>
      <c r="J63" s="157"/>
    </row>
    <row r="64" spans="4:10" x14ac:dyDescent="0.2">
      <c r="D64" s="11"/>
      <c r="F64" s="151"/>
      <c r="J64" s="157"/>
    </row>
    <row r="65" spans="4:10" x14ac:dyDescent="0.2">
      <c r="D65" s="11"/>
      <c r="F65" s="151"/>
      <c r="J65" s="157"/>
    </row>
    <row r="66" spans="4:10" x14ac:dyDescent="0.2">
      <c r="D66" s="11"/>
      <c r="F66" s="151"/>
      <c r="J66" s="157"/>
    </row>
    <row r="67" spans="4:10" x14ac:dyDescent="0.2">
      <c r="D67" s="11"/>
      <c r="F67" s="151"/>
      <c r="J67" s="157"/>
    </row>
    <row r="68" spans="4:10" x14ac:dyDescent="0.2">
      <c r="D68" s="11"/>
      <c r="F68" s="151"/>
      <c r="J68" s="157"/>
    </row>
    <row r="69" spans="4:10" x14ac:dyDescent="0.2">
      <c r="D69" s="11"/>
      <c r="F69" s="151"/>
      <c r="J69" s="157"/>
    </row>
    <row r="70" spans="4:10" x14ac:dyDescent="0.2">
      <c r="D70" s="11"/>
      <c r="F70" s="151"/>
      <c r="J70" s="157"/>
    </row>
    <row r="71" spans="4:10" x14ac:dyDescent="0.2">
      <c r="J71" s="157"/>
    </row>
    <row r="72" spans="4:10" x14ac:dyDescent="0.2">
      <c r="J72" s="157"/>
    </row>
    <row r="73" spans="4:10" x14ac:dyDescent="0.2">
      <c r="J73" s="157"/>
    </row>
    <row r="74" spans="4:10" x14ac:dyDescent="0.2">
      <c r="J74" s="157"/>
    </row>
    <row r="75" spans="4:10" x14ac:dyDescent="0.2">
      <c r="J75" s="157"/>
    </row>
    <row r="76" spans="4:10" x14ac:dyDescent="0.2">
      <c r="J76" s="157"/>
    </row>
    <row r="77" spans="4:10" x14ac:dyDescent="0.2">
      <c r="F77" s="151"/>
      <c r="J77" s="157"/>
    </row>
    <row r="78" spans="4:10" x14ac:dyDescent="0.2">
      <c r="F78" s="151"/>
      <c r="J78" s="157"/>
    </row>
    <row r="79" spans="4:10" x14ac:dyDescent="0.2">
      <c r="F79" s="151"/>
      <c r="J79" s="157"/>
    </row>
    <row r="80" spans="4:10" x14ac:dyDescent="0.2">
      <c r="F80" s="151"/>
      <c r="J80" s="157"/>
    </row>
    <row r="81" spans="6:10" x14ac:dyDescent="0.2">
      <c r="F81" s="151"/>
      <c r="J81" s="157"/>
    </row>
    <row r="82" spans="6:10" x14ac:dyDescent="0.2">
      <c r="F82" s="151"/>
      <c r="J82" s="157"/>
    </row>
    <row r="83" spans="6:10" x14ac:dyDescent="0.2">
      <c r="F83" s="151"/>
      <c r="J83" s="157"/>
    </row>
    <row r="84" spans="6:10" x14ac:dyDescent="0.2">
      <c r="F84" s="151"/>
      <c r="J84" s="157"/>
    </row>
    <row r="85" spans="6:10" x14ac:dyDescent="0.2">
      <c r="F85" s="151"/>
      <c r="J85" s="157"/>
    </row>
    <row r="86" spans="6:10" x14ac:dyDescent="0.2">
      <c r="F86" s="151"/>
      <c r="J86" s="157"/>
    </row>
    <row r="87" spans="6:10" x14ac:dyDescent="0.2">
      <c r="F87" s="151"/>
      <c r="J87" s="157"/>
    </row>
    <row r="88" spans="6:10" x14ac:dyDescent="0.2">
      <c r="F88" s="151"/>
      <c r="J88" s="157"/>
    </row>
    <row r="89" spans="6:10" x14ac:dyDescent="0.2">
      <c r="F89" s="151"/>
      <c r="J89" s="157"/>
    </row>
    <row r="90" spans="6:10" x14ac:dyDescent="0.2">
      <c r="F90" s="151"/>
      <c r="J90" s="157"/>
    </row>
    <row r="91" spans="6:10" x14ac:dyDescent="0.2">
      <c r="F91" s="151"/>
      <c r="J91" s="157"/>
    </row>
    <row r="92" spans="6:10" x14ac:dyDescent="0.2">
      <c r="F92" s="151"/>
      <c r="J92" s="157"/>
    </row>
    <row r="93" spans="6:10" x14ac:dyDescent="0.2">
      <c r="F93" s="151"/>
      <c r="J93" s="157"/>
    </row>
    <row r="94" spans="6:10" x14ac:dyDescent="0.2">
      <c r="F94" s="151"/>
      <c r="J94" s="157"/>
    </row>
    <row r="95" spans="6:10" x14ac:dyDescent="0.2">
      <c r="F95" s="151"/>
      <c r="J95" s="157"/>
    </row>
    <row r="96" spans="6:10" x14ac:dyDescent="0.2">
      <c r="F96" s="151"/>
      <c r="J96" s="157"/>
    </row>
    <row r="97" spans="6:10" x14ac:dyDescent="0.2">
      <c r="F97" s="151"/>
      <c r="J97" s="157"/>
    </row>
    <row r="98" spans="6:10" x14ac:dyDescent="0.2">
      <c r="F98" s="151"/>
      <c r="J98" s="157"/>
    </row>
    <row r="99" spans="6:10" x14ac:dyDescent="0.2">
      <c r="F99" s="151"/>
      <c r="J99" s="157"/>
    </row>
    <row r="100" spans="6:10" x14ac:dyDescent="0.2">
      <c r="F100" s="151"/>
      <c r="J100" s="157"/>
    </row>
    <row r="101" spans="6:10" x14ac:dyDescent="0.2">
      <c r="F101" s="151"/>
      <c r="J101" s="157"/>
    </row>
    <row r="102" spans="6:10" x14ac:dyDescent="0.2">
      <c r="F102" s="151"/>
      <c r="J102" s="157"/>
    </row>
    <row r="103" spans="6:10" x14ac:dyDescent="0.2">
      <c r="F103" s="151"/>
      <c r="J103" s="157"/>
    </row>
    <row r="104" spans="6:10" x14ac:dyDescent="0.2">
      <c r="F104" s="151"/>
      <c r="J104" s="157"/>
    </row>
    <row r="105" spans="6:10" x14ac:dyDescent="0.2">
      <c r="F105" s="151"/>
      <c r="J105" s="157"/>
    </row>
    <row r="106" spans="6:10" x14ac:dyDescent="0.2">
      <c r="F106" s="151"/>
      <c r="J106" s="157"/>
    </row>
    <row r="107" spans="6:10" x14ac:dyDescent="0.2">
      <c r="F107" s="151"/>
      <c r="J107" s="157"/>
    </row>
    <row r="108" spans="6:10" x14ac:dyDescent="0.2">
      <c r="F108" s="151"/>
      <c r="J108" s="157"/>
    </row>
    <row r="109" spans="6:10" x14ac:dyDescent="0.2">
      <c r="F109" s="151"/>
      <c r="J109" s="157"/>
    </row>
    <row r="110" spans="6:10" x14ac:dyDescent="0.2">
      <c r="F110" s="151"/>
      <c r="J110" s="157"/>
    </row>
    <row r="111" spans="6:10" x14ac:dyDescent="0.2">
      <c r="F111" s="151"/>
      <c r="J111" s="157"/>
    </row>
    <row r="112" spans="6:10" x14ac:dyDescent="0.2">
      <c r="F112" s="151"/>
      <c r="J112" s="157"/>
    </row>
    <row r="113" spans="6:10" x14ac:dyDescent="0.2">
      <c r="F113" s="151"/>
      <c r="J113" s="157"/>
    </row>
    <row r="114" spans="6:10" x14ac:dyDescent="0.2">
      <c r="F114" s="151"/>
      <c r="J114" s="157"/>
    </row>
    <row r="115" spans="6:10" x14ac:dyDescent="0.2">
      <c r="F115" s="151"/>
      <c r="J115" s="157"/>
    </row>
    <row r="116" spans="6:10" x14ac:dyDescent="0.2">
      <c r="F116" s="151"/>
      <c r="J116" s="157"/>
    </row>
    <row r="117" spans="6:10" x14ac:dyDescent="0.2">
      <c r="F117" s="151"/>
      <c r="J117" s="157"/>
    </row>
    <row r="118" spans="6:10" x14ac:dyDescent="0.2">
      <c r="F118" s="151"/>
      <c r="J118" s="157"/>
    </row>
    <row r="119" spans="6:10" x14ac:dyDescent="0.2">
      <c r="F119" s="151"/>
      <c r="J119" s="157"/>
    </row>
    <row r="120" spans="6:10" x14ac:dyDescent="0.2">
      <c r="F120" s="151"/>
      <c r="J120" s="157"/>
    </row>
    <row r="121" spans="6:10" x14ac:dyDescent="0.2">
      <c r="F121" s="151"/>
      <c r="J121" s="157"/>
    </row>
    <row r="122" spans="6:10" x14ac:dyDescent="0.2">
      <c r="F122" s="151"/>
      <c r="J122" s="157" t="str">
        <f t="shared" ref="J122:J161" si="0">IFERROR(G122/H122,"")</f>
        <v/>
      </c>
    </row>
    <row r="123" spans="6:10" x14ac:dyDescent="0.2">
      <c r="F123" s="151"/>
      <c r="J123" s="157" t="str">
        <f t="shared" si="0"/>
        <v/>
      </c>
    </row>
    <row r="124" spans="6:10" x14ac:dyDescent="0.2">
      <c r="F124" s="151"/>
      <c r="J124" s="157" t="str">
        <f t="shared" si="0"/>
        <v/>
      </c>
    </row>
    <row r="125" spans="6:10" x14ac:dyDescent="0.2">
      <c r="F125" s="151"/>
      <c r="J125" s="157" t="str">
        <f t="shared" si="0"/>
        <v/>
      </c>
    </row>
    <row r="126" spans="6:10" x14ac:dyDescent="0.2">
      <c r="F126" s="151"/>
      <c r="J126" s="157" t="str">
        <f t="shared" si="0"/>
        <v/>
      </c>
    </row>
    <row r="127" spans="6:10" x14ac:dyDescent="0.2">
      <c r="F127" s="151"/>
      <c r="J127" s="157" t="str">
        <f t="shared" si="0"/>
        <v/>
      </c>
    </row>
    <row r="128" spans="6:10" x14ac:dyDescent="0.2">
      <c r="F128" s="151"/>
      <c r="J128" s="157" t="str">
        <f t="shared" si="0"/>
        <v/>
      </c>
    </row>
    <row r="129" spans="6:10" x14ac:dyDescent="0.2">
      <c r="F129" s="151"/>
      <c r="J129" s="157" t="str">
        <f t="shared" si="0"/>
        <v/>
      </c>
    </row>
    <row r="130" spans="6:10" x14ac:dyDescent="0.2">
      <c r="F130" s="151"/>
      <c r="J130" s="157" t="str">
        <f t="shared" si="0"/>
        <v/>
      </c>
    </row>
    <row r="131" spans="6:10" x14ac:dyDescent="0.2">
      <c r="F131" s="151"/>
      <c r="J131" s="157" t="str">
        <f t="shared" si="0"/>
        <v/>
      </c>
    </row>
    <row r="132" spans="6:10" x14ac:dyDescent="0.2">
      <c r="F132" s="151"/>
      <c r="J132" s="157" t="str">
        <f t="shared" si="0"/>
        <v/>
      </c>
    </row>
    <row r="133" spans="6:10" x14ac:dyDescent="0.2">
      <c r="F133" s="151"/>
      <c r="J133" s="157" t="str">
        <f t="shared" si="0"/>
        <v/>
      </c>
    </row>
    <row r="134" spans="6:10" x14ac:dyDescent="0.2">
      <c r="F134" s="151"/>
      <c r="J134" s="157" t="str">
        <f t="shared" si="0"/>
        <v/>
      </c>
    </row>
    <row r="135" spans="6:10" x14ac:dyDescent="0.2">
      <c r="F135" s="151"/>
      <c r="J135" s="157" t="str">
        <f t="shared" si="0"/>
        <v/>
      </c>
    </row>
    <row r="136" spans="6:10" x14ac:dyDescent="0.2">
      <c r="F136" s="151"/>
      <c r="J136" s="157" t="str">
        <f t="shared" si="0"/>
        <v/>
      </c>
    </row>
    <row r="137" spans="6:10" x14ac:dyDescent="0.2">
      <c r="F137" s="151"/>
      <c r="J137" s="157" t="str">
        <f t="shared" si="0"/>
        <v/>
      </c>
    </row>
    <row r="138" spans="6:10" x14ac:dyDescent="0.2">
      <c r="F138" s="151"/>
      <c r="J138" s="157" t="str">
        <f t="shared" si="0"/>
        <v/>
      </c>
    </row>
    <row r="139" spans="6:10" x14ac:dyDescent="0.2">
      <c r="F139" s="151"/>
      <c r="J139" s="157" t="str">
        <f t="shared" si="0"/>
        <v/>
      </c>
    </row>
    <row r="140" spans="6:10" x14ac:dyDescent="0.2">
      <c r="F140" s="151"/>
      <c r="J140" s="157" t="str">
        <f t="shared" si="0"/>
        <v/>
      </c>
    </row>
    <row r="141" spans="6:10" x14ac:dyDescent="0.2">
      <c r="F141" s="151"/>
      <c r="J141" s="157" t="str">
        <f t="shared" si="0"/>
        <v/>
      </c>
    </row>
    <row r="142" spans="6:10" x14ac:dyDescent="0.2">
      <c r="F142" s="151"/>
      <c r="J142" s="157" t="str">
        <f t="shared" si="0"/>
        <v/>
      </c>
    </row>
    <row r="143" spans="6:10" x14ac:dyDescent="0.2">
      <c r="F143" s="151"/>
      <c r="J143" s="157" t="str">
        <f t="shared" si="0"/>
        <v/>
      </c>
    </row>
    <row r="144" spans="6:10" x14ac:dyDescent="0.2">
      <c r="F144" s="151"/>
      <c r="J144" s="157" t="str">
        <f t="shared" si="0"/>
        <v/>
      </c>
    </row>
    <row r="145" spans="6:10" x14ac:dyDescent="0.2">
      <c r="F145" s="151"/>
      <c r="J145" s="157" t="str">
        <f t="shared" si="0"/>
        <v/>
      </c>
    </row>
    <row r="146" spans="6:10" x14ac:dyDescent="0.2">
      <c r="F146" s="151"/>
      <c r="J146" s="157" t="str">
        <f t="shared" si="0"/>
        <v/>
      </c>
    </row>
    <row r="147" spans="6:10" x14ac:dyDescent="0.2">
      <c r="F147" s="151"/>
      <c r="J147" s="157" t="str">
        <f t="shared" si="0"/>
        <v/>
      </c>
    </row>
    <row r="148" spans="6:10" x14ac:dyDescent="0.2">
      <c r="F148" s="151"/>
      <c r="J148" s="157" t="str">
        <f t="shared" si="0"/>
        <v/>
      </c>
    </row>
    <row r="149" spans="6:10" x14ac:dyDescent="0.2">
      <c r="F149" s="151"/>
      <c r="J149" s="157" t="str">
        <f t="shared" si="0"/>
        <v/>
      </c>
    </row>
    <row r="150" spans="6:10" x14ac:dyDescent="0.2">
      <c r="F150" s="151"/>
      <c r="J150" s="157" t="str">
        <f t="shared" si="0"/>
        <v/>
      </c>
    </row>
    <row r="151" spans="6:10" x14ac:dyDescent="0.2">
      <c r="F151" s="151"/>
      <c r="J151" s="157" t="str">
        <f t="shared" si="0"/>
        <v/>
      </c>
    </row>
    <row r="152" spans="6:10" x14ac:dyDescent="0.2">
      <c r="F152" s="151"/>
      <c r="J152" s="157" t="str">
        <f t="shared" si="0"/>
        <v/>
      </c>
    </row>
    <row r="153" spans="6:10" x14ac:dyDescent="0.2">
      <c r="F153" s="151"/>
      <c r="J153" s="157" t="str">
        <f t="shared" si="0"/>
        <v/>
      </c>
    </row>
    <row r="154" spans="6:10" x14ac:dyDescent="0.2">
      <c r="F154" s="151"/>
      <c r="J154" s="157" t="str">
        <f t="shared" si="0"/>
        <v/>
      </c>
    </row>
    <row r="155" spans="6:10" x14ac:dyDescent="0.2">
      <c r="F155" s="151"/>
      <c r="J155" s="157" t="str">
        <f t="shared" si="0"/>
        <v/>
      </c>
    </row>
    <row r="156" spans="6:10" x14ac:dyDescent="0.2">
      <c r="F156" s="151"/>
      <c r="J156" s="157" t="str">
        <f t="shared" si="0"/>
        <v/>
      </c>
    </row>
    <row r="157" spans="6:10" x14ac:dyDescent="0.2">
      <c r="F157" s="151"/>
      <c r="J157" s="157" t="str">
        <f t="shared" si="0"/>
        <v/>
      </c>
    </row>
    <row r="158" spans="6:10" x14ac:dyDescent="0.2">
      <c r="F158" s="151"/>
      <c r="J158" s="157" t="str">
        <f t="shared" si="0"/>
        <v/>
      </c>
    </row>
    <row r="159" spans="6:10" x14ac:dyDescent="0.2">
      <c r="F159" s="151"/>
      <c r="J159" s="157" t="str">
        <f t="shared" si="0"/>
        <v/>
      </c>
    </row>
    <row r="160" spans="6:10" x14ac:dyDescent="0.2">
      <c r="F160" s="151"/>
      <c r="J160" s="157" t="str">
        <f t="shared" si="0"/>
        <v/>
      </c>
    </row>
    <row r="161" spans="6:10" x14ac:dyDescent="0.2">
      <c r="F161" s="151"/>
      <c r="J161" s="157" t="str">
        <f t="shared" si="0"/>
        <v/>
      </c>
    </row>
    <row r="162" spans="6:10" x14ac:dyDescent="0.2">
      <c r="F162" s="151"/>
      <c r="J162" s="157"/>
    </row>
    <row r="163" spans="6:10" x14ac:dyDescent="0.2">
      <c r="F163" s="151"/>
      <c r="J163" s="157"/>
    </row>
    <row r="164" spans="6:10" x14ac:dyDescent="0.2">
      <c r="F164" s="151"/>
      <c r="J164" s="157"/>
    </row>
    <row r="165" spans="6:10" x14ac:dyDescent="0.2">
      <c r="F165" s="151"/>
      <c r="J165" s="157"/>
    </row>
    <row r="166" spans="6:10" x14ac:dyDescent="0.2">
      <c r="F166" s="151"/>
      <c r="J166" s="157"/>
    </row>
    <row r="167" spans="6:10" x14ac:dyDescent="0.2">
      <c r="F167" s="151"/>
      <c r="J167" s="157"/>
    </row>
    <row r="168" spans="6:10" x14ac:dyDescent="0.2">
      <c r="F168" s="151"/>
      <c r="J168" s="157"/>
    </row>
    <row r="169" spans="6:10" x14ac:dyDescent="0.2">
      <c r="F169" s="151"/>
      <c r="J169" s="157"/>
    </row>
    <row r="170" spans="6:10" x14ac:dyDescent="0.2">
      <c r="F170" s="151"/>
      <c r="J170" s="157"/>
    </row>
    <row r="171" spans="6:10" x14ac:dyDescent="0.2">
      <c r="F171" s="151"/>
      <c r="J171" s="157"/>
    </row>
    <row r="172" spans="6:10" x14ac:dyDescent="0.2">
      <c r="F172" s="151"/>
      <c r="J172" s="157"/>
    </row>
    <row r="173" spans="6:10" x14ac:dyDescent="0.2">
      <c r="F173" s="151"/>
      <c r="J173" s="157"/>
    </row>
    <row r="174" spans="6:10" x14ac:dyDescent="0.2">
      <c r="F174" s="151"/>
      <c r="J174" s="157"/>
    </row>
    <row r="175" spans="6:10" x14ac:dyDescent="0.2">
      <c r="F175" s="151"/>
      <c r="J175" s="157"/>
    </row>
    <row r="176" spans="6:10" x14ac:dyDescent="0.2">
      <c r="F176" s="151"/>
      <c r="J176" s="157"/>
    </row>
    <row r="177" spans="6:10" x14ac:dyDescent="0.2">
      <c r="F177" s="151"/>
      <c r="J177" s="157"/>
    </row>
    <row r="178" spans="6:10" x14ac:dyDescent="0.2">
      <c r="F178" s="151"/>
      <c r="J178" s="157"/>
    </row>
    <row r="179" spans="6:10" x14ac:dyDescent="0.2">
      <c r="F179" s="151"/>
      <c r="J179" s="157"/>
    </row>
    <row r="180" spans="6:10" x14ac:dyDescent="0.2">
      <c r="F180" s="151"/>
      <c r="J180" s="157"/>
    </row>
    <row r="181" spans="6:10" x14ac:dyDescent="0.2">
      <c r="F181" s="151"/>
      <c r="J181" s="157"/>
    </row>
    <row r="182" spans="6:10" x14ac:dyDescent="0.2">
      <c r="F182" s="151"/>
      <c r="J182" s="157"/>
    </row>
    <row r="183" spans="6:10" x14ac:dyDescent="0.2">
      <c r="F183" s="151"/>
      <c r="J183" s="157"/>
    </row>
    <row r="184" spans="6:10" x14ac:dyDescent="0.2">
      <c r="F184" s="151"/>
      <c r="J184" s="157"/>
    </row>
    <row r="185" spans="6:10" x14ac:dyDescent="0.2">
      <c r="F185" s="151"/>
      <c r="J185" s="157"/>
    </row>
    <row r="186" spans="6:10" x14ac:dyDescent="0.2">
      <c r="F186" s="151"/>
      <c r="J186" s="157"/>
    </row>
    <row r="187" spans="6:10" x14ac:dyDescent="0.2">
      <c r="F187" s="151"/>
      <c r="J187" s="157"/>
    </row>
    <row r="188" spans="6:10" x14ac:dyDescent="0.2">
      <c r="F188" s="151"/>
      <c r="J188" s="157"/>
    </row>
    <row r="189" spans="6:10" x14ac:dyDescent="0.2">
      <c r="F189" s="151"/>
      <c r="J189" s="157"/>
    </row>
    <row r="190" spans="6:10" x14ac:dyDescent="0.2">
      <c r="F190" s="151"/>
      <c r="J190" s="157"/>
    </row>
    <row r="191" spans="6:10" x14ac:dyDescent="0.2">
      <c r="F191" s="151"/>
      <c r="J191" s="157"/>
    </row>
    <row r="192" spans="6:10" x14ac:dyDescent="0.2">
      <c r="F192" s="151"/>
      <c r="J192" s="157"/>
    </row>
    <row r="193" spans="6:10" x14ac:dyDescent="0.2">
      <c r="F193" s="151"/>
      <c r="J193" s="157"/>
    </row>
    <row r="194" spans="6:10" x14ac:dyDescent="0.2">
      <c r="F194" s="151"/>
      <c r="J194" s="157"/>
    </row>
    <row r="195" spans="6:10" x14ac:dyDescent="0.2">
      <c r="F195" s="151"/>
      <c r="J195" s="157"/>
    </row>
    <row r="196" spans="6:10" x14ac:dyDescent="0.2">
      <c r="F196" s="151"/>
      <c r="J196" s="157"/>
    </row>
    <row r="197" spans="6:10" x14ac:dyDescent="0.2">
      <c r="F197" s="151"/>
      <c r="J197" s="157"/>
    </row>
    <row r="198" spans="6:10" x14ac:dyDescent="0.2">
      <c r="F198" s="151"/>
      <c r="J198" s="157"/>
    </row>
    <row r="199" spans="6:10" x14ac:dyDescent="0.2">
      <c r="F199" s="151"/>
      <c r="J199" s="157"/>
    </row>
    <row r="200" spans="6:10" x14ac:dyDescent="0.2">
      <c r="F200" s="151"/>
      <c r="J200" s="157"/>
    </row>
    <row r="201" spans="6:10" x14ac:dyDescent="0.2">
      <c r="F201" s="151"/>
      <c r="J201" s="157"/>
    </row>
    <row r="202" spans="6:10" x14ac:dyDescent="0.2">
      <c r="F202" s="151"/>
      <c r="J202" s="157"/>
    </row>
    <row r="203" spans="6:10" x14ac:dyDescent="0.2">
      <c r="F203" s="151"/>
      <c r="J203" s="157"/>
    </row>
    <row r="204" spans="6:10" x14ac:dyDescent="0.2">
      <c r="F204" s="151"/>
      <c r="J204" s="157"/>
    </row>
    <row r="205" spans="6:10" x14ac:dyDescent="0.2">
      <c r="F205" s="151"/>
      <c r="J205" s="157"/>
    </row>
    <row r="206" spans="6:10" x14ac:dyDescent="0.2">
      <c r="F206" s="151"/>
      <c r="J206" s="157"/>
    </row>
    <row r="207" spans="6:10" x14ac:dyDescent="0.2">
      <c r="F207" s="151"/>
      <c r="J207" s="157"/>
    </row>
    <row r="208" spans="6:10" x14ac:dyDescent="0.2">
      <c r="F208" s="151"/>
      <c r="J208" s="157"/>
    </row>
    <row r="209" spans="6:10" x14ac:dyDescent="0.2">
      <c r="F209" s="151"/>
      <c r="J209" s="157"/>
    </row>
    <row r="210" spans="6:10" x14ac:dyDescent="0.2">
      <c r="F210" s="151"/>
      <c r="J210" s="157"/>
    </row>
    <row r="211" spans="6:10" x14ac:dyDescent="0.2">
      <c r="F211" s="151"/>
      <c r="J211" s="157"/>
    </row>
    <row r="212" spans="6:10" x14ac:dyDescent="0.2">
      <c r="F212" s="151"/>
      <c r="J212" s="157"/>
    </row>
    <row r="213" spans="6:10" x14ac:dyDescent="0.2">
      <c r="F213" s="151"/>
      <c r="J213" s="157"/>
    </row>
    <row r="214" spans="6:10" x14ac:dyDescent="0.2">
      <c r="F214" s="151"/>
      <c r="J214" s="157"/>
    </row>
    <row r="215" spans="6:10" x14ac:dyDescent="0.2">
      <c r="F215" s="151"/>
      <c r="J215" s="157"/>
    </row>
    <row r="216" spans="6:10" x14ac:dyDescent="0.2">
      <c r="F216" s="151"/>
      <c r="J216" s="157"/>
    </row>
    <row r="217" spans="6:10" x14ac:dyDescent="0.2">
      <c r="F217" s="151"/>
      <c r="J217" s="157"/>
    </row>
    <row r="218" spans="6:10" x14ac:dyDescent="0.2">
      <c r="F218" s="151"/>
      <c r="J218" s="157"/>
    </row>
    <row r="219" spans="6:10" x14ac:dyDescent="0.2">
      <c r="F219" s="151"/>
      <c r="J219" s="157"/>
    </row>
    <row r="220" spans="6:10" x14ac:dyDescent="0.2">
      <c r="F220" s="151"/>
      <c r="J220" s="157"/>
    </row>
    <row r="221" spans="6:10" x14ac:dyDescent="0.2">
      <c r="F221" s="151"/>
      <c r="J221" s="157"/>
    </row>
    <row r="222" spans="6:10" x14ac:dyDescent="0.2">
      <c r="F222" s="151"/>
      <c r="J222" s="157"/>
    </row>
    <row r="223" spans="6:10" x14ac:dyDescent="0.2">
      <c r="F223" s="151"/>
      <c r="J223" s="157"/>
    </row>
    <row r="224" spans="6:10" x14ac:dyDescent="0.2">
      <c r="F224" s="151"/>
      <c r="J224" s="157"/>
    </row>
    <row r="225" spans="6:10" x14ac:dyDescent="0.2">
      <c r="F225" s="151"/>
      <c r="J225" s="157"/>
    </row>
    <row r="226" spans="6:10" x14ac:dyDescent="0.2">
      <c r="F226" s="151"/>
      <c r="J226" s="157"/>
    </row>
    <row r="227" spans="6:10" x14ac:dyDescent="0.2">
      <c r="F227" s="151"/>
      <c r="J227" s="157"/>
    </row>
    <row r="228" spans="6:10" x14ac:dyDescent="0.2">
      <c r="F228" s="151"/>
      <c r="J228" s="157"/>
    </row>
    <row r="229" spans="6:10" x14ac:dyDescent="0.2">
      <c r="F229" s="151"/>
      <c r="J229" s="157"/>
    </row>
    <row r="230" spans="6:10" x14ac:dyDescent="0.2">
      <c r="F230" s="151"/>
      <c r="J230" s="157"/>
    </row>
    <row r="231" spans="6:10" x14ac:dyDescent="0.2">
      <c r="F231" s="151"/>
      <c r="J231" s="157"/>
    </row>
    <row r="232" spans="6:10" x14ac:dyDescent="0.2">
      <c r="F232" s="151"/>
      <c r="J232" s="157"/>
    </row>
    <row r="233" spans="6:10" x14ac:dyDescent="0.2">
      <c r="F233" s="151"/>
      <c r="J233" s="157"/>
    </row>
    <row r="234" spans="6:10" x14ac:dyDescent="0.2">
      <c r="F234" s="151"/>
      <c r="J234" s="157"/>
    </row>
    <row r="235" spans="6:10" x14ac:dyDescent="0.2">
      <c r="F235" s="151"/>
      <c r="J235" s="157"/>
    </row>
    <row r="236" spans="6:10" x14ac:dyDescent="0.2">
      <c r="F236" s="151"/>
      <c r="J236" s="157"/>
    </row>
    <row r="237" spans="6:10" x14ac:dyDescent="0.2">
      <c r="F237" s="151"/>
      <c r="J237" s="157"/>
    </row>
    <row r="238" spans="6:10" x14ac:dyDescent="0.2">
      <c r="F238" s="151"/>
      <c r="J238" s="157"/>
    </row>
    <row r="239" spans="6:10" x14ac:dyDescent="0.2">
      <c r="F239" s="151"/>
      <c r="J239" s="157"/>
    </row>
    <row r="240" spans="6:10" x14ac:dyDescent="0.2">
      <c r="F240" s="151"/>
      <c r="J240" s="157"/>
    </row>
    <row r="241" spans="6:10" x14ac:dyDescent="0.2">
      <c r="F241" s="151"/>
      <c r="J241" s="157"/>
    </row>
    <row r="242" spans="6:10" x14ac:dyDescent="0.2">
      <c r="F242" s="151"/>
      <c r="J242" s="157"/>
    </row>
    <row r="243" spans="6:10" x14ac:dyDescent="0.2">
      <c r="F243" s="151"/>
      <c r="J243" s="157"/>
    </row>
    <row r="244" spans="6:10" x14ac:dyDescent="0.2">
      <c r="F244" s="151"/>
      <c r="J244" s="157"/>
    </row>
    <row r="245" spans="6:10" x14ac:dyDescent="0.2">
      <c r="F245" s="151"/>
      <c r="J245" s="157"/>
    </row>
    <row r="246" spans="6:10" x14ac:dyDescent="0.2">
      <c r="F246" s="151"/>
      <c r="J246" s="157"/>
    </row>
    <row r="247" spans="6:10" x14ac:dyDescent="0.2">
      <c r="F247" s="151"/>
      <c r="J247" s="157"/>
    </row>
    <row r="248" spans="6:10" x14ac:dyDescent="0.2">
      <c r="F248" s="151"/>
      <c r="J248" s="157"/>
    </row>
    <row r="249" spans="6:10" x14ac:dyDescent="0.2">
      <c r="F249" s="151"/>
      <c r="J249" s="157"/>
    </row>
    <row r="250" spans="6:10" x14ac:dyDescent="0.2">
      <c r="F250" s="151"/>
      <c r="J250" s="157"/>
    </row>
    <row r="251" spans="6:10" x14ac:dyDescent="0.2">
      <c r="F251" s="151"/>
      <c r="J251" s="157"/>
    </row>
    <row r="252" spans="6:10" x14ac:dyDescent="0.2">
      <c r="F252" s="151"/>
      <c r="J252" s="157"/>
    </row>
    <row r="253" spans="6:10" x14ac:dyDescent="0.2">
      <c r="F253" s="151"/>
      <c r="J253" s="157"/>
    </row>
    <row r="254" spans="6:10" x14ac:dyDescent="0.2">
      <c r="F254" s="151"/>
      <c r="J254" s="157"/>
    </row>
    <row r="255" spans="6:10" x14ac:dyDescent="0.2">
      <c r="F255" s="151"/>
      <c r="J255" s="157"/>
    </row>
    <row r="256" spans="6:10" x14ac:dyDescent="0.2">
      <c r="F256" s="151"/>
      <c r="J256" s="157"/>
    </row>
    <row r="257" spans="6:10" x14ac:dyDescent="0.2">
      <c r="F257" s="151"/>
      <c r="J257" s="157"/>
    </row>
    <row r="258" spans="6:10" x14ac:dyDescent="0.2">
      <c r="F258" s="151"/>
      <c r="J258" s="157"/>
    </row>
    <row r="259" spans="6:10" x14ac:dyDescent="0.2">
      <c r="F259" s="151"/>
      <c r="J259" s="157"/>
    </row>
    <row r="260" spans="6:10" x14ac:dyDescent="0.2">
      <c r="F260" s="151"/>
      <c r="J260" s="157"/>
    </row>
    <row r="261" spans="6:10" x14ac:dyDescent="0.2">
      <c r="F261" s="151"/>
      <c r="J261" s="157"/>
    </row>
    <row r="262" spans="6:10" x14ac:dyDescent="0.2">
      <c r="F262" s="151"/>
      <c r="J262" s="157"/>
    </row>
    <row r="263" spans="6:10" x14ac:dyDescent="0.2">
      <c r="F263" s="151"/>
      <c r="J263" s="157"/>
    </row>
    <row r="264" spans="6:10" x14ac:dyDescent="0.2">
      <c r="F264" s="151"/>
      <c r="J264" s="157"/>
    </row>
    <row r="265" spans="6:10" x14ac:dyDescent="0.2">
      <c r="F265" s="151"/>
      <c r="J265" s="157"/>
    </row>
    <row r="266" spans="6:10" x14ac:dyDescent="0.2">
      <c r="F266" s="151"/>
      <c r="J266" s="157"/>
    </row>
    <row r="267" spans="6:10" x14ac:dyDescent="0.2">
      <c r="F267" s="151"/>
      <c r="J267" s="157"/>
    </row>
    <row r="268" spans="6:10" x14ac:dyDescent="0.2">
      <c r="F268" s="151"/>
      <c r="J268" s="157"/>
    </row>
    <row r="269" spans="6:10" x14ac:dyDescent="0.2">
      <c r="F269" s="151"/>
      <c r="J269" s="157"/>
    </row>
    <row r="270" spans="6:10" x14ac:dyDescent="0.2">
      <c r="F270" s="151"/>
      <c r="J270" s="157"/>
    </row>
    <row r="271" spans="6:10" x14ac:dyDescent="0.2">
      <c r="F271" s="151"/>
      <c r="J271" s="157"/>
    </row>
    <row r="272" spans="6:10" x14ac:dyDescent="0.2">
      <c r="F272" s="151"/>
      <c r="J272" s="157"/>
    </row>
    <row r="273" spans="6:10" x14ac:dyDescent="0.2">
      <c r="F273" s="151"/>
      <c r="J273" s="157"/>
    </row>
    <row r="274" spans="6:10" x14ac:dyDescent="0.2">
      <c r="F274" s="151"/>
      <c r="J274" s="157"/>
    </row>
    <row r="275" spans="6:10" x14ac:dyDescent="0.2">
      <c r="F275" s="151"/>
      <c r="J275" s="157"/>
    </row>
    <row r="276" spans="6:10" x14ac:dyDescent="0.2">
      <c r="F276" s="151"/>
      <c r="J276" s="157"/>
    </row>
    <row r="277" spans="6:10" x14ac:dyDescent="0.2">
      <c r="F277" s="151"/>
      <c r="J277" s="157"/>
    </row>
    <row r="278" spans="6:10" x14ac:dyDescent="0.2">
      <c r="F278" s="151"/>
      <c r="J278" s="157"/>
    </row>
    <row r="279" spans="6:10" x14ac:dyDescent="0.2">
      <c r="F279" s="151"/>
      <c r="J279" s="157"/>
    </row>
    <row r="280" spans="6:10" x14ac:dyDescent="0.2">
      <c r="F280" s="151"/>
      <c r="J280" s="157"/>
    </row>
    <row r="281" spans="6:10" x14ac:dyDescent="0.2">
      <c r="F281" s="151"/>
      <c r="J281" s="157"/>
    </row>
    <row r="282" spans="6:10" x14ac:dyDescent="0.2">
      <c r="F282" s="151"/>
      <c r="J282" s="157"/>
    </row>
    <row r="283" spans="6:10" x14ac:dyDescent="0.2">
      <c r="F283" s="151"/>
      <c r="J283" s="157"/>
    </row>
    <row r="284" spans="6:10" x14ac:dyDescent="0.2">
      <c r="F284" s="151"/>
      <c r="J284" s="157"/>
    </row>
    <row r="285" spans="6:10" x14ac:dyDescent="0.2">
      <c r="F285" s="151"/>
      <c r="J285" s="157"/>
    </row>
    <row r="286" spans="6:10" x14ac:dyDescent="0.2">
      <c r="F286" s="151"/>
      <c r="J286" s="157"/>
    </row>
    <row r="287" spans="6:10" x14ac:dyDescent="0.2">
      <c r="F287" s="151"/>
      <c r="J287" s="157"/>
    </row>
    <row r="288" spans="6:10" x14ac:dyDescent="0.2">
      <c r="F288" s="151"/>
      <c r="J288" s="157"/>
    </row>
    <row r="289" spans="6:10" x14ac:dyDescent="0.2">
      <c r="F289" s="151"/>
      <c r="J289" s="157"/>
    </row>
    <row r="290" spans="6:10" x14ac:dyDescent="0.2">
      <c r="F290" s="151"/>
      <c r="J290" s="157"/>
    </row>
    <row r="291" spans="6:10" x14ac:dyDescent="0.2">
      <c r="F291" s="151"/>
      <c r="J291" s="157"/>
    </row>
    <row r="292" spans="6:10" x14ac:dyDescent="0.2">
      <c r="F292" s="151"/>
      <c r="J292" s="157"/>
    </row>
    <row r="293" spans="6:10" x14ac:dyDescent="0.2">
      <c r="F293" s="151"/>
      <c r="J293" s="157"/>
    </row>
    <row r="294" spans="6:10" x14ac:dyDescent="0.2">
      <c r="F294" s="151"/>
      <c r="J294" s="157"/>
    </row>
    <row r="295" spans="6:10" x14ac:dyDescent="0.2">
      <c r="F295" s="151"/>
      <c r="J295" s="157"/>
    </row>
    <row r="296" spans="6:10" x14ac:dyDescent="0.2">
      <c r="F296" s="151"/>
      <c r="J296" s="157"/>
    </row>
    <row r="297" spans="6:10" x14ac:dyDescent="0.2">
      <c r="F297" s="151"/>
      <c r="J297" s="157"/>
    </row>
    <row r="298" spans="6:10" x14ac:dyDescent="0.2">
      <c r="F298" s="151"/>
      <c r="J298" s="157"/>
    </row>
    <row r="299" spans="6:10" x14ac:dyDescent="0.2">
      <c r="F299" s="151"/>
      <c r="J299" s="157"/>
    </row>
    <row r="300" spans="6:10" x14ac:dyDescent="0.2">
      <c r="J300" s="157"/>
    </row>
    <row r="301" spans="6:10" x14ac:dyDescent="0.2">
      <c r="J301" s="157"/>
    </row>
    <row r="302" spans="6:10" x14ac:dyDescent="0.2">
      <c r="J302" s="157"/>
    </row>
    <row r="303" spans="6:10" x14ac:dyDescent="0.2">
      <c r="J303" s="157"/>
    </row>
    <row r="304" spans="6:10" x14ac:dyDescent="0.2">
      <c r="J304" s="157"/>
    </row>
    <row r="305" spans="10:10" x14ac:dyDescent="0.2">
      <c r="J305" s="157"/>
    </row>
    <row r="306" spans="10:10" x14ac:dyDescent="0.2">
      <c r="J306" s="157"/>
    </row>
    <row r="307" spans="10:10" x14ac:dyDescent="0.2">
      <c r="J307" s="157"/>
    </row>
    <row r="308" spans="10:10" x14ac:dyDescent="0.2">
      <c r="J308" s="157"/>
    </row>
    <row r="309" spans="10:10" x14ac:dyDescent="0.2">
      <c r="J309" s="157"/>
    </row>
    <row r="310" spans="10:10" x14ac:dyDescent="0.2">
      <c r="J310" s="157"/>
    </row>
    <row r="311" spans="10:10" x14ac:dyDescent="0.2">
      <c r="J311" s="157"/>
    </row>
    <row r="312" spans="10:10" x14ac:dyDescent="0.2">
      <c r="J312" s="157"/>
    </row>
    <row r="313" spans="10:10" x14ac:dyDescent="0.2">
      <c r="J313" s="157"/>
    </row>
    <row r="314" spans="10:10" x14ac:dyDescent="0.2">
      <c r="J314" s="157"/>
    </row>
    <row r="315" spans="10:10" x14ac:dyDescent="0.2">
      <c r="J315" s="157"/>
    </row>
    <row r="316" spans="10:10" x14ac:dyDescent="0.2">
      <c r="J316" s="157"/>
    </row>
    <row r="317" spans="10:10" x14ac:dyDescent="0.2">
      <c r="J317" s="157"/>
    </row>
    <row r="318" spans="10:10" x14ac:dyDescent="0.2">
      <c r="J318" s="157"/>
    </row>
    <row r="319" spans="10:10" x14ac:dyDescent="0.2">
      <c r="J319" s="157"/>
    </row>
    <row r="320" spans="10:10" x14ac:dyDescent="0.2">
      <c r="J320" s="157"/>
    </row>
    <row r="321" spans="10:10" x14ac:dyDescent="0.2">
      <c r="J321" s="157"/>
    </row>
    <row r="322" spans="10:10" x14ac:dyDescent="0.2">
      <c r="J322" s="157"/>
    </row>
    <row r="323" spans="10:10" x14ac:dyDescent="0.2">
      <c r="J323" s="157"/>
    </row>
    <row r="324" spans="10:10" x14ac:dyDescent="0.2">
      <c r="J324" s="157"/>
    </row>
    <row r="325" spans="10:10" x14ac:dyDescent="0.2">
      <c r="J325" s="157"/>
    </row>
    <row r="326" spans="10:10" x14ac:dyDescent="0.2">
      <c r="J326" s="157"/>
    </row>
    <row r="327" spans="10:10" x14ac:dyDescent="0.2">
      <c r="J327" s="157"/>
    </row>
    <row r="328" spans="10:10" x14ac:dyDescent="0.2">
      <c r="J328" s="157"/>
    </row>
    <row r="329" spans="10:10" x14ac:dyDescent="0.2">
      <c r="J329" s="157"/>
    </row>
    <row r="330" spans="10:10" x14ac:dyDescent="0.2">
      <c r="J330" s="157"/>
    </row>
    <row r="331" spans="10:10" x14ac:dyDescent="0.2">
      <c r="J331" s="157"/>
    </row>
  </sheetData>
  <autoFilter ref="A14:T14" xr:uid="{00000000-0009-0000-0000-000011000000}"/>
  <mergeCells count="3">
    <mergeCell ref="E1:F2"/>
    <mergeCell ref="G1:G2"/>
    <mergeCell ref="H1:H2"/>
  </mergeCells>
  <hyperlinks>
    <hyperlink ref="K1" location="index!A1" display="العودة للفهرس" xr:uid="{00000000-0004-0000-1100-000000000000}"/>
  </hyperlinks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38" hidden="1" customWidth="1"/>
    <col min="2" max="2" width="19.25" style="238" hidden="1" customWidth="1"/>
    <col min="3" max="3" width="11.25" style="238" hidden="1" customWidth="1"/>
    <col min="4" max="4" width="11.375" style="238" hidden="1" customWidth="1"/>
    <col min="5" max="5" width="20.375" style="238" hidden="1" customWidth="1"/>
    <col min="6" max="6" width="15.625" style="238" customWidth="1"/>
    <col min="7" max="7" width="19" style="238" customWidth="1"/>
    <col min="8" max="8" width="17.625" style="238" customWidth="1"/>
    <col min="9" max="9" width="21.375" style="238" bestFit="1" customWidth="1"/>
    <col min="10" max="10" width="23" style="238" customWidth="1"/>
    <col min="11" max="11" width="18.875" style="238" customWidth="1"/>
    <col min="12" max="12" width="16.75" style="238" customWidth="1"/>
    <col min="13" max="13" width="20.625" style="238" bestFit="1" customWidth="1"/>
    <col min="14" max="14" width="20.375" style="238" bestFit="1" customWidth="1"/>
    <col min="15" max="15" width="20.75" style="238" bestFit="1" customWidth="1"/>
    <col min="16" max="16" width="23.625" style="238" bestFit="1" customWidth="1"/>
    <col min="17" max="17" width="25.25" style="238" bestFit="1" customWidth="1"/>
    <col min="18" max="18" width="13.375" style="238" bestFit="1" customWidth="1"/>
    <col min="19" max="19" width="13.625" style="238" bestFit="1" customWidth="1"/>
    <col min="20" max="20" width="17.25" style="238" bestFit="1" customWidth="1"/>
    <col min="21" max="21" width="13.75" style="238" bestFit="1" customWidth="1"/>
    <col min="22" max="22" width="17.875" style="238" bestFit="1" customWidth="1"/>
    <col min="23" max="23" width="15.625" style="238" bestFit="1" customWidth="1"/>
    <col min="24" max="24" width="14.75" style="238" bestFit="1" customWidth="1"/>
    <col min="25" max="25" width="10.75" style="238" bestFit="1" customWidth="1"/>
    <col min="26" max="26" width="11.625" style="238" bestFit="1" customWidth="1"/>
    <col min="27" max="27" width="15.25" style="238" bestFit="1" customWidth="1"/>
  </cols>
  <sheetData>
    <row r="1" spans="1:19" ht="15" customHeight="1" x14ac:dyDescent="0.2">
      <c r="F1" s="46" t="s">
        <v>775</v>
      </c>
      <c r="G1" s="241"/>
      <c r="H1" s="241" t="s">
        <v>86</v>
      </c>
      <c r="I1" s="241">
        <f>B3</f>
        <v>0</v>
      </c>
      <c r="J1" s="241" t="s">
        <v>87</v>
      </c>
      <c r="K1" s="241">
        <f>A3</f>
        <v>0</v>
      </c>
    </row>
    <row r="2" spans="1:19" x14ac:dyDescent="0.2">
      <c r="A2" s="4" t="s">
        <v>91</v>
      </c>
      <c r="B2" s="4" t="s">
        <v>656</v>
      </c>
      <c r="C2" t="s">
        <v>729</v>
      </c>
      <c r="D2" t="s">
        <v>730</v>
      </c>
      <c r="E2" t="s">
        <v>731</v>
      </c>
      <c r="F2" s="4" t="s">
        <v>666</v>
      </c>
      <c r="G2" s="4" t="s">
        <v>667</v>
      </c>
      <c r="H2" s="4" t="s">
        <v>668</v>
      </c>
      <c r="I2" s="4" t="s">
        <v>669</v>
      </c>
      <c r="J2" s="4" t="s">
        <v>670</v>
      </c>
      <c r="K2" s="4" t="s">
        <v>671</v>
      </c>
      <c r="L2" s="4" t="s">
        <v>672</v>
      </c>
      <c r="M2" s="4" t="s">
        <v>673</v>
      </c>
      <c r="N2" s="4" t="s">
        <v>674</v>
      </c>
      <c r="O2" s="4" t="s">
        <v>153</v>
      </c>
      <c r="P2" s="4" t="s">
        <v>154</v>
      </c>
      <c r="Q2" s="4" t="s">
        <v>776</v>
      </c>
      <c r="R2" s="4" t="s">
        <v>777</v>
      </c>
      <c r="S2" s="4" t="s">
        <v>161</v>
      </c>
    </row>
    <row r="3" spans="1:19" x14ac:dyDescent="0.2">
      <c r="R3" s="154"/>
      <c r="S3" s="6"/>
    </row>
    <row r="4" spans="1:19" x14ac:dyDescent="0.2">
      <c r="R4" s="154" t="str">
        <f t="shared" ref="R4:R13" si="0">IFERROR(O4/P4,"")</f>
        <v/>
      </c>
    </row>
    <row r="5" spans="1:19" x14ac:dyDescent="0.2">
      <c r="R5" s="154" t="str">
        <f t="shared" si="0"/>
        <v/>
      </c>
    </row>
    <row r="6" spans="1:19" x14ac:dyDescent="0.2">
      <c r="R6" s="154" t="str">
        <f t="shared" si="0"/>
        <v/>
      </c>
    </row>
    <row r="7" spans="1:19" x14ac:dyDescent="0.2">
      <c r="R7" s="154" t="str">
        <f t="shared" si="0"/>
        <v/>
      </c>
    </row>
    <row r="8" spans="1:19" x14ac:dyDescent="0.2">
      <c r="R8" s="154" t="str">
        <f t="shared" si="0"/>
        <v/>
      </c>
    </row>
    <row r="9" spans="1:19" x14ac:dyDescent="0.2">
      <c r="R9" s="154" t="str">
        <f t="shared" si="0"/>
        <v/>
      </c>
    </row>
    <row r="10" spans="1:19" x14ac:dyDescent="0.2">
      <c r="R10" s="154" t="str">
        <f t="shared" si="0"/>
        <v/>
      </c>
    </row>
    <row r="11" spans="1:19" x14ac:dyDescent="0.2">
      <c r="R11" s="154" t="str">
        <f t="shared" si="0"/>
        <v/>
      </c>
    </row>
    <row r="12" spans="1:19" x14ac:dyDescent="0.2">
      <c r="D12" s="50"/>
      <c r="R12" s="154" t="str">
        <f t="shared" si="0"/>
        <v/>
      </c>
    </row>
    <row r="13" spans="1:19" x14ac:dyDescent="0.2">
      <c r="D13" s="50"/>
      <c r="R13" s="154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12000000}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41" hidden="1" customWidth="1"/>
    <col min="2" max="2" width="5.125" style="241" hidden="1" customWidth="1"/>
    <col min="3" max="3" width="8.25" style="241" hidden="1" customWidth="1"/>
    <col min="4" max="4" width="16.375" style="241" customWidth="1"/>
    <col min="5" max="16" width="12.125" style="241" customWidth="1"/>
    <col min="17" max="17" width="12.125" style="292" customWidth="1"/>
    <col min="18" max="19" width="12.125" style="241" customWidth="1"/>
    <col min="24" max="25" width="12.125" style="241" customWidth="1"/>
    <col min="26" max="26" width="12.125" style="150" customWidth="1"/>
    <col min="27" max="27" width="12.125" style="292" customWidth="1"/>
    <col min="28" max="28" width="9.125" style="238" hidden="1" customWidth="1"/>
  </cols>
  <sheetData>
    <row r="1" spans="1:28" x14ac:dyDescent="0.2">
      <c r="D1" s="241" t="s">
        <v>778</v>
      </c>
      <c r="E1" s="258" t="s">
        <v>86</v>
      </c>
      <c r="F1" s="15">
        <f>$B$3</f>
        <v>2</v>
      </c>
      <c r="H1" s="159" t="s">
        <v>88</v>
      </c>
      <c r="Q1" s="258" t="s">
        <v>87</v>
      </c>
      <c r="R1" s="15">
        <f>$A$3</f>
        <v>2021</v>
      </c>
      <c r="W1" s="66" t="s">
        <v>89</v>
      </c>
    </row>
    <row r="2" spans="1:28" s="3" customFormat="1" ht="43.5" customHeight="1" x14ac:dyDescent="0.2">
      <c r="A2" s="4" t="s">
        <v>655</v>
      </c>
      <c r="B2" s="4" t="s">
        <v>656</v>
      </c>
      <c r="C2" s="4" t="s">
        <v>94</v>
      </c>
      <c r="D2" s="4" t="s">
        <v>123</v>
      </c>
      <c r="E2" s="4" t="s">
        <v>779</v>
      </c>
      <c r="F2" s="4" t="s">
        <v>664</v>
      </c>
      <c r="G2" s="4" t="s">
        <v>665</v>
      </c>
      <c r="H2" s="4" t="s">
        <v>780</v>
      </c>
      <c r="I2" s="4" t="s">
        <v>781</v>
      </c>
      <c r="J2" s="4" t="s">
        <v>782</v>
      </c>
      <c r="K2" s="4" t="s">
        <v>783</v>
      </c>
      <c r="L2" s="4" t="s">
        <v>784</v>
      </c>
      <c r="M2" s="4" t="s">
        <v>785</v>
      </c>
      <c r="N2" s="4" t="s">
        <v>786</v>
      </c>
      <c r="O2" s="4" t="s">
        <v>787</v>
      </c>
      <c r="P2" s="4" t="s">
        <v>788</v>
      </c>
      <c r="Q2" s="17" t="s">
        <v>725</v>
      </c>
      <c r="R2" s="4" t="s">
        <v>154</v>
      </c>
      <c r="S2" s="4" t="s">
        <v>789</v>
      </c>
      <c r="T2" s="4" t="s">
        <v>132</v>
      </c>
      <c r="U2" s="4" t="s">
        <v>133</v>
      </c>
      <c r="V2" s="4" t="s">
        <v>134</v>
      </c>
      <c r="W2" s="4" t="s">
        <v>135</v>
      </c>
      <c r="X2" s="4" t="s">
        <v>677</v>
      </c>
      <c r="Y2" s="4" t="s">
        <v>159</v>
      </c>
      <c r="Z2" s="4" t="s">
        <v>790</v>
      </c>
      <c r="AA2" s="293" t="s">
        <v>726</v>
      </c>
      <c r="AB2" s="3" t="s">
        <v>680</v>
      </c>
    </row>
    <row r="3" spans="1:28" x14ac:dyDescent="0.2">
      <c r="A3" s="241">
        <v>2021</v>
      </c>
      <c r="B3" s="241">
        <v>2</v>
      </c>
      <c r="C3" s="241">
        <v>1</v>
      </c>
      <c r="F3" s="2"/>
      <c r="G3" s="140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>
        <v>2021</v>
      </c>
      <c r="B4">
        <v>2</v>
      </c>
      <c r="C4">
        <v>10</v>
      </c>
      <c r="F4" s="2"/>
      <c r="G4" s="140"/>
      <c r="AA4" s="68" t="str">
        <f t="shared" si="0"/>
        <v/>
      </c>
      <c r="AB4">
        <f t="shared" si="1"/>
        <v>1</v>
      </c>
    </row>
    <row r="5" spans="1:28" x14ac:dyDescent="0.2">
      <c r="A5">
        <v>2021</v>
      </c>
      <c r="B5">
        <v>2</v>
      </c>
      <c r="C5">
        <v>18</v>
      </c>
      <c r="F5" s="2"/>
      <c r="G5" s="140"/>
      <c r="AA5" s="68" t="str">
        <f t="shared" si="0"/>
        <v/>
      </c>
      <c r="AB5">
        <f t="shared" si="1"/>
        <v>1</v>
      </c>
    </row>
    <row r="6" spans="1:28" x14ac:dyDescent="0.2">
      <c r="A6">
        <v>2021</v>
      </c>
      <c r="B6">
        <v>2</v>
      </c>
      <c r="C6">
        <v>29</v>
      </c>
      <c r="F6" s="2"/>
      <c r="G6" s="140"/>
      <c r="AA6" s="68" t="str">
        <f t="shared" si="0"/>
        <v/>
      </c>
      <c r="AB6">
        <f t="shared" si="1"/>
        <v>1</v>
      </c>
    </row>
    <row r="7" spans="1:28" x14ac:dyDescent="0.2">
      <c r="A7">
        <v>2021</v>
      </c>
      <c r="B7">
        <v>2</v>
      </c>
      <c r="C7">
        <v>32</v>
      </c>
      <c r="F7" s="2"/>
      <c r="G7" s="140"/>
      <c r="AA7" s="68" t="str">
        <f t="shared" si="0"/>
        <v/>
      </c>
      <c r="AB7">
        <f t="shared" si="1"/>
        <v>1</v>
      </c>
    </row>
    <row r="8" spans="1:28" x14ac:dyDescent="0.2">
      <c r="A8">
        <v>2021</v>
      </c>
      <c r="B8">
        <v>2</v>
      </c>
      <c r="C8">
        <v>34</v>
      </c>
      <c r="F8" s="2"/>
      <c r="G8" s="140"/>
      <c r="AA8" s="68" t="str">
        <f t="shared" si="0"/>
        <v/>
      </c>
      <c r="AB8">
        <f t="shared" si="1"/>
        <v>1</v>
      </c>
    </row>
    <row r="9" spans="1:28" x14ac:dyDescent="0.2">
      <c r="A9">
        <v>2021</v>
      </c>
      <c r="B9">
        <v>2</v>
      </c>
      <c r="C9">
        <v>47</v>
      </c>
      <c r="F9" s="2"/>
      <c r="G9" s="140"/>
      <c r="AA9" s="68" t="str">
        <f t="shared" si="0"/>
        <v/>
      </c>
      <c r="AB9">
        <f t="shared" si="1"/>
        <v>1</v>
      </c>
    </row>
    <row r="10" spans="1:28" x14ac:dyDescent="0.2">
      <c r="A10">
        <v>2021</v>
      </c>
      <c r="B10">
        <v>2</v>
      </c>
      <c r="C10">
        <v>135</v>
      </c>
      <c r="F10" s="2"/>
      <c r="G10" s="140"/>
      <c r="AA10" s="68" t="str">
        <f t="shared" si="0"/>
        <v/>
      </c>
      <c r="AB10">
        <f t="shared" si="1"/>
        <v>1</v>
      </c>
    </row>
    <row r="11" spans="1:28" x14ac:dyDescent="0.2">
      <c r="A11">
        <v>2021</v>
      </c>
      <c r="B11">
        <v>2</v>
      </c>
      <c r="C11">
        <v>137</v>
      </c>
      <c r="F11" s="2"/>
      <c r="G11" s="140"/>
      <c r="AA11" s="68" t="str">
        <f t="shared" si="0"/>
        <v/>
      </c>
      <c r="AB11">
        <f t="shared" si="1"/>
        <v>1</v>
      </c>
    </row>
    <row r="12" spans="1:28" x14ac:dyDescent="0.2">
      <c r="A12">
        <v>2021</v>
      </c>
      <c r="B12">
        <v>2</v>
      </c>
      <c r="C12">
        <v>142</v>
      </c>
      <c r="D12" s="50"/>
      <c r="F12" s="2"/>
      <c r="G12" s="140"/>
      <c r="AA12" s="68" t="str">
        <f t="shared" si="0"/>
        <v/>
      </c>
      <c r="AB12">
        <f t="shared" si="1"/>
        <v>1</v>
      </c>
    </row>
    <row r="13" spans="1:28" x14ac:dyDescent="0.2">
      <c r="A13">
        <v>2021</v>
      </c>
      <c r="B13">
        <v>2</v>
      </c>
      <c r="C13">
        <v>143</v>
      </c>
      <c r="D13" s="50"/>
      <c r="F13" s="2"/>
      <c r="G13" s="140"/>
      <c r="AA13" s="68" t="str">
        <f t="shared" si="0"/>
        <v/>
      </c>
      <c r="AB13">
        <f t="shared" si="1"/>
        <v>1</v>
      </c>
    </row>
    <row r="14" spans="1:28" x14ac:dyDescent="0.2">
      <c r="A14">
        <v>2021</v>
      </c>
      <c r="B14">
        <v>2</v>
      </c>
      <c r="C14">
        <v>148</v>
      </c>
      <c r="D14" s="50"/>
      <c r="F14" s="2"/>
      <c r="G14" s="140"/>
      <c r="AA14" s="68" t="str">
        <f t="shared" si="0"/>
        <v/>
      </c>
      <c r="AB14">
        <f t="shared" si="1"/>
        <v>1</v>
      </c>
    </row>
    <row r="15" spans="1:28" x14ac:dyDescent="0.2">
      <c r="A15">
        <v>2021</v>
      </c>
      <c r="B15">
        <v>2</v>
      </c>
      <c r="C15">
        <v>153</v>
      </c>
      <c r="D15" s="50"/>
      <c r="F15" s="2"/>
      <c r="G15" s="140"/>
      <c r="AA15" s="68" t="str">
        <f t="shared" si="0"/>
        <v/>
      </c>
      <c r="AB15">
        <f t="shared" si="1"/>
        <v>1</v>
      </c>
    </row>
    <row r="16" spans="1:28" x14ac:dyDescent="0.2">
      <c r="A16">
        <v>2021</v>
      </c>
      <c r="B16">
        <v>2</v>
      </c>
      <c r="C16">
        <v>157</v>
      </c>
      <c r="D16" s="50"/>
      <c r="F16" s="2"/>
      <c r="G16" s="140"/>
      <c r="AA16" s="68" t="str">
        <f t="shared" si="0"/>
        <v/>
      </c>
      <c r="AB16">
        <f t="shared" si="1"/>
        <v>1</v>
      </c>
    </row>
    <row r="17" spans="1:28" x14ac:dyDescent="0.2">
      <c r="A17">
        <v>2021</v>
      </c>
      <c r="B17">
        <v>2</v>
      </c>
      <c r="C17">
        <v>181</v>
      </c>
      <c r="D17" s="50"/>
      <c r="F17" s="2"/>
      <c r="G17" s="140"/>
      <c r="AA17" s="68" t="str">
        <f t="shared" si="0"/>
        <v/>
      </c>
      <c r="AB17">
        <f t="shared" si="1"/>
        <v>1</v>
      </c>
    </row>
    <row r="18" spans="1:28" x14ac:dyDescent="0.2">
      <c r="A18">
        <v>2021</v>
      </c>
      <c r="B18">
        <v>2</v>
      </c>
      <c r="C18">
        <v>182</v>
      </c>
      <c r="D18" s="50"/>
      <c r="F18" s="2"/>
      <c r="G18" s="140"/>
      <c r="AA18" s="68" t="str">
        <f t="shared" si="0"/>
        <v/>
      </c>
      <c r="AB18">
        <f t="shared" si="1"/>
        <v>1</v>
      </c>
    </row>
    <row r="19" spans="1:28" x14ac:dyDescent="0.2">
      <c r="A19">
        <v>2021</v>
      </c>
      <c r="B19">
        <v>2</v>
      </c>
      <c r="C19">
        <v>190</v>
      </c>
      <c r="D19" s="50"/>
      <c r="F19" s="2"/>
      <c r="G19" s="140"/>
      <c r="AA19" s="68" t="str">
        <f t="shared" si="0"/>
        <v/>
      </c>
      <c r="AB19">
        <f t="shared" si="1"/>
        <v>1</v>
      </c>
    </row>
    <row r="20" spans="1:28" x14ac:dyDescent="0.2">
      <c r="A20">
        <v>2021</v>
      </c>
      <c r="B20">
        <v>2</v>
      </c>
      <c r="C20">
        <v>224</v>
      </c>
      <c r="D20" s="50"/>
      <c r="F20" s="2"/>
      <c r="G20" s="140"/>
      <c r="AA20" s="68" t="str">
        <f t="shared" si="0"/>
        <v/>
      </c>
      <c r="AB20">
        <f t="shared" si="1"/>
        <v>1</v>
      </c>
    </row>
    <row r="21" spans="1:28" x14ac:dyDescent="0.2">
      <c r="A21">
        <v>2021</v>
      </c>
      <c r="B21">
        <v>2</v>
      </c>
      <c r="C21">
        <v>236</v>
      </c>
      <c r="D21" s="50"/>
      <c r="F21" s="2"/>
      <c r="G21" s="140"/>
      <c r="AA21" s="68" t="str">
        <f t="shared" si="0"/>
        <v/>
      </c>
      <c r="AB21">
        <f t="shared" si="1"/>
        <v>1</v>
      </c>
    </row>
    <row r="22" spans="1:28" x14ac:dyDescent="0.2">
      <c r="A22">
        <v>2021</v>
      </c>
      <c r="B22">
        <v>2</v>
      </c>
      <c r="C22">
        <v>241</v>
      </c>
      <c r="D22" s="50"/>
      <c r="F22" s="2"/>
      <c r="G22" s="140"/>
      <c r="AA22" s="68" t="str">
        <f t="shared" si="0"/>
        <v/>
      </c>
      <c r="AB22">
        <f t="shared" si="1"/>
        <v>1</v>
      </c>
    </row>
    <row r="23" spans="1:28" x14ac:dyDescent="0.2">
      <c r="A23">
        <v>2021</v>
      </c>
      <c r="B23">
        <v>2</v>
      </c>
      <c r="C23">
        <v>243</v>
      </c>
      <c r="D23" s="50"/>
      <c r="F23" s="2"/>
      <c r="G23" s="140"/>
      <c r="AA23" s="68" t="str">
        <f t="shared" si="0"/>
        <v/>
      </c>
      <c r="AB23">
        <f t="shared" si="1"/>
        <v>1</v>
      </c>
    </row>
    <row r="24" spans="1:28" x14ac:dyDescent="0.2">
      <c r="A24">
        <v>2021</v>
      </c>
      <c r="B24">
        <v>2</v>
      </c>
      <c r="C24">
        <v>295</v>
      </c>
      <c r="D24" s="50"/>
      <c r="F24" s="2"/>
      <c r="G24" s="140"/>
      <c r="AA24" s="68" t="str">
        <f t="shared" si="0"/>
        <v/>
      </c>
      <c r="AB24">
        <f t="shared" si="1"/>
        <v>1</v>
      </c>
    </row>
    <row r="25" spans="1:28" x14ac:dyDescent="0.2">
      <c r="A25">
        <v>2021</v>
      </c>
      <c r="B25">
        <v>2</v>
      </c>
      <c r="C25">
        <v>301</v>
      </c>
      <c r="D25" s="50"/>
      <c r="F25" s="2"/>
      <c r="G25" s="140"/>
      <c r="AA25" s="68" t="str">
        <f t="shared" si="0"/>
        <v/>
      </c>
      <c r="AB25">
        <f t="shared" si="1"/>
        <v>1</v>
      </c>
    </row>
    <row r="26" spans="1:28" x14ac:dyDescent="0.2">
      <c r="A26">
        <v>2021</v>
      </c>
      <c r="B26">
        <v>2</v>
      </c>
      <c r="C26">
        <v>331</v>
      </c>
      <c r="D26" s="50"/>
      <c r="F26" s="2"/>
      <c r="G26" s="140"/>
      <c r="AA26" s="68" t="str">
        <f t="shared" si="0"/>
        <v/>
      </c>
      <c r="AB26">
        <f t="shared" si="1"/>
        <v>1</v>
      </c>
    </row>
    <row r="27" spans="1:28" x14ac:dyDescent="0.2">
      <c r="A27">
        <v>2021</v>
      </c>
      <c r="B27">
        <v>2</v>
      </c>
      <c r="C27">
        <v>375</v>
      </c>
      <c r="D27" s="50"/>
      <c r="F27" s="2"/>
      <c r="G27" s="140"/>
      <c r="AA27" s="68" t="str">
        <f t="shared" si="0"/>
        <v/>
      </c>
      <c r="AB27">
        <f t="shared" si="1"/>
        <v>1</v>
      </c>
    </row>
    <row r="28" spans="1:28" x14ac:dyDescent="0.2">
      <c r="A28">
        <v>2021</v>
      </c>
      <c r="B28">
        <v>2</v>
      </c>
      <c r="C28">
        <v>376</v>
      </c>
      <c r="D28" s="50"/>
      <c r="F28" s="2"/>
      <c r="G28" s="140"/>
      <c r="AA28" s="68" t="str">
        <f t="shared" si="0"/>
        <v/>
      </c>
      <c r="AB28">
        <f t="shared" si="1"/>
        <v>1</v>
      </c>
    </row>
    <row r="29" spans="1:28" x14ac:dyDescent="0.2">
      <c r="A29">
        <v>2021</v>
      </c>
      <c r="B29">
        <v>2</v>
      </c>
      <c r="C29">
        <v>377</v>
      </c>
      <c r="D29" s="50"/>
      <c r="F29" s="2"/>
      <c r="G29" s="140"/>
      <c r="AA29" s="68" t="str">
        <f t="shared" si="0"/>
        <v/>
      </c>
      <c r="AB29">
        <f t="shared" si="1"/>
        <v>1</v>
      </c>
    </row>
    <row r="30" spans="1:28" x14ac:dyDescent="0.2">
      <c r="A30">
        <v>2021</v>
      </c>
      <c r="B30">
        <v>2</v>
      </c>
      <c r="C30">
        <v>378</v>
      </c>
      <c r="D30" s="50"/>
      <c r="F30" s="2"/>
      <c r="G30" s="140"/>
      <c r="AA30" s="68" t="str">
        <f t="shared" si="0"/>
        <v/>
      </c>
      <c r="AB30">
        <f t="shared" si="1"/>
        <v>1</v>
      </c>
    </row>
    <row r="31" spans="1:28" x14ac:dyDescent="0.2">
      <c r="A31">
        <v>2021</v>
      </c>
      <c r="B31">
        <v>2</v>
      </c>
      <c r="C31">
        <v>381</v>
      </c>
      <c r="D31" s="50"/>
      <c r="F31" s="2"/>
      <c r="G31" s="140"/>
      <c r="AA31" s="68" t="str">
        <f t="shared" si="0"/>
        <v/>
      </c>
      <c r="AB31">
        <f t="shared" si="1"/>
        <v>1</v>
      </c>
    </row>
    <row r="32" spans="1:28" x14ac:dyDescent="0.2">
      <c r="A32">
        <v>2021</v>
      </c>
      <c r="B32">
        <v>2</v>
      </c>
      <c r="C32">
        <v>382</v>
      </c>
      <c r="D32" s="50"/>
      <c r="F32" s="2"/>
      <c r="G32" s="140"/>
      <c r="AA32" s="68" t="str">
        <f t="shared" si="0"/>
        <v/>
      </c>
      <c r="AB32">
        <f t="shared" si="1"/>
        <v>1</v>
      </c>
    </row>
    <row r="33" spans="1:28" x14ac:dyDescent="0.2">
      <c r="A33">
        <v>2021</v>
      </c>
      <c r="B33">
        <v>2</v>
      </c>
      <c r="C33">
        <v>383</v>
      </c>
      <c r="D33" s="50"/>
      <c r="F33" s="2"/>
      <c r="G33" s="140"/>
      <c r="AA33" s="68" t="str">
        <f t="shared" si="0"/>
        <v/>
      </c>
      <c r="AB33">
        <f t="shared" si="1"/>
        <v>1</v>
      </c>
    </row>
    <row r="34" spans="1:28" x14ac:dyDescent="0.2">
      <c r="A34">
        <v>2021</v>
      </c>
      <c r="B34">
        <v>2</v>
      </c>
      <c r="C34">
        <v>384</v>
      </c>
      <c r="D34" s="50"/>
      <c r="F34" s="2"/>
      <c r="G34" s="140"/>
      <c r="AA34" s="68" t="str">
        <f t="shared" si="0"/>
        <v/>
      </c>
      <c r="AB34">
        <f t="shared" si="1"/>
        <v>1</v>
      </c>
    </row>
    <row r="35" spans="1:28" x14ac:dyDescent="0.2">
      <c r="A35">
        <v>2021</v>
      </c>
      <c r="B35">
        <v>2</v>
      </c>
      <c r="C35">
        <v>387</v>
      </c>
      <c r="D35" s="50"/>
      <c r="F35" s="2"/>
      <c r="G35" s="140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2</v>
      </c>
      <c r="C36">
        <v>395</v>
      </c>
      <c r="D36" s="50"/>
      <c r="F36" s="2"/>
      <c r="G36" s="140"/>
      <c r="AA36" s="68" t="str">
        <f t="shared" si="2"/>
        <v/>
      </c>
      <c r="AB36">
        <f t="shared" si="3"/>
        <v>1</v>
      </c>
    </row>
    <row r="37" spans="1:28" x14ac:dyDescent="0.2">
      <c r="A37">
        <v>2021</v>
      </c>
      <c r="B37">
        <v>2</v>
      </c>
      <c r="C37">
        <v>405</v>
      </c>
      <c r="D37" s="50"/>
      <c r="F37" s="2"/>
      <c r="G37" s="140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F38" s="2"/>
      <c r="G38" s="140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F39" s="2"/>
      <c r="G39" s="140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F40" s="2"/>
      <c r="G40" s="140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F41" s="2"/>
      <c r="G41" s="140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F42" s="2"/>
      <c r="G42" s="140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F43" s="2"/>
      <c r="G43" s="140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F44" s="2"/>
      <c r="G44" s="140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F45" s="2"/>
      <c r="G45" s="140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F46" s="2"/>
      <c r="G46" s="140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F47" s="2"/>
      <c r="G47" s="140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F48" s="2"/>
      <c r="G48" s="140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F49" s="2"/>
      <c r="G49" s="140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F50" s="2"/>
      <c r="G50" s="140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F51" s="2"/>
      <c r="G51" s="140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0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F53" s="2"/>
      <c r="G53" s="140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F54" s="2"/>
      <c r="G54" s="140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0"/>
      <c r="AA67" s="68" t="str">
        <f t="shared" ref="AA67:AA98" si="4">IFERROR(R67/S67,"")</f>
        <v/>
      </c>
      <c r="AB67">
        <f t="shared" ref="AB67:AB98" si="5">IFERROR(IF(AA67&gt;Q67,0,1),"")</f>
        <v>1</v>
      </c>
    </row>
    <row r="68" spans="6:28" x14ac:dyDescent="0.2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0"/>
      <c r="AA69" s="68" t="str">
        <f t="shared" si="4"/>
        <v/>
      </c>
    </row>
    <row r="70" spans="6:28" x14ac:dyDescent="0.2">
      <c r="F70" s="2"/>
      <c r="G70" s="140"/>
      <c r="AA70" s="68" t="str">
        <f t="shared" si="4"/>
        <v/>
      </c>
    </row>
    <row r="71" spans="6:28" x14ac:dyDescent="0.2">
      <c r="F71" s="2"/>
      <c r="G71" s="140"/>
      <c r="AA71" s="68" t="str">
        <f t="shared" si="4"/>
        <v/>
      </c>
    </row>
    <row r="72" spans="6:28" x14ac:dyDescent="0.2">
      <c r="F72" s="2"/>
      <c r="G72" s="140"/>
      <c r="AA72" s="68" t="str">
        <f t="shared" si="4"/>
        <v/>
      </c>
    </row>
    <row r="73" spans="6:28" x14ac:dyDescent="0.2">
      <c r="F73" s="2"/>
      <c r="G73" s="140"/>
      <c r="AA73" s="68" t="str">
        <f t="shared" si="4"/>
        <v/>
      </c>
    </row>
    <row r="74" spans="6:28" x14ac:dyDescent="0.2">
      <c r="F74" s="2"/>
      <c r="G74" s="140"/>
      <c r="AA74" s="68" t="str">
        <f t="shared" si="4"/>
        <v/>
      </c>
    </row>
    <row r="75" spans="6:28" x14ac:dyDescent="0.2">
      <c r="F75" s="2"/>
      <c r="G75" s="140"/>
      <c r="AA75" s="68" t="str">
        <f t="shared" si="4"/>
        <v/>
      </c>
    </row>
    <row r="76" spans="6:28" x14ac:dyDescent="0.2">
      <c r="F76" s="2"/>
      <c r="G76" s="140"/>
      <c r="AA76" s="68" t="str">
        <f t="shared" si="4"/>
        <v/>
      </c>
    </row>
    <row r="77" spans="6:28" x14ac:dyDescent="0.2">
      <c r="F77" s="2"/>
      <c r="G77" s="140"/>
      <c r="AA77" s="68" t="str">
        <f t="shared" si="4"/>
        <v/>
      </c>
    </row>
    <row r="78" spans="6:28" x14ac:dyDescent="0.2">
      <c r="F78" s="2"/>
      <c r="G78" s="140"/>
      <c r="AA78" s="68" t="str">
        <f t="shared" si="4"/>
        <v/>
      </c>
    </row>
    <row r="79" spans="6:28" x14ac:dyDescent="0.2">
      <c r="F79" s="2"/>
      <c r="G79" s="140"/>
      <c r="AA79" s="68" t="str">
        <f t="shared" si="4"/>
        <v/>
      </c>
    </row>
    <row r="80" spans="6:28" x14ac:dyDescent="0.2">
      <c r="F80" s="2"/>
      <c r="G80" s="140"/>
      <c r="AA80" s="68" t="str">
        <f t="shared" si="4"/>
        <v/>
      </c>
    </row>
    <row r="81" spans="6:27" x14ac:dyDescent="0.2">
      <c r="F81" s="2"/>
      <c r="G81" s="140"/>
      <c r="AA81" s="68" t="str">
        <f t="shared" si="4"/>
        <v/>
      </c>
    </row>
    <row r="82" spans="6:27" x14ac:dyDescent="0.2">
      <c r="F82" s="2"/>
      <c r="G82" s="140"/>
      <c r="AA82" s="68" t="str">
        <f t="shared" si="4"/>
        <v/>
      </c>
    </row>
    <row r="83" spans="6:27" x14ac:dyDescent="0.2">
      <c r="F83" s="2"/>
      <c r="G83" s="140"/>
      <c r="AA83" s="68" t="str">
        <f t="shared" si="4"/>
        <v/>
      </c>
    </row>
    <row r="84" spans="6:27" x14ac:dyDescent="0.2">
      <c r="F84" s="2"/>
      <c r="G84" s="140"/>
      <c r="AA84" s="68" t="str">
        <f t="shared" si="4"/>
        <v/>
      </c>
    </row>
    <row r="85" spans="6:27" x14ac:dyDescent="0.2">
      <c r="F85" s="2"/>
      <c r="G85" s="140"/>
      <c r="AA85" s="68" t="str">
        <f t="shared" si="4"/>
        <v/>
      </c>
    </row>
    <row r="86" spans="6:27" x14ac:dyDescent="0.2">
      <c r="F86" s="2"/>
      <c r="G86" s="140"/>
      <c r="AA86" s="68" t="str">
        <f t="shared" si="4"/>
        <v/>
      </c>
    </row>
    <row r="87" spans="6:27" x14ac:dyDescent="0.2">
      <c r="F87" s="2"/>
      <c r="G87" s="140"/>
      <c r="AA87" s="68" t="str">
        <f t="shared" si="4"/>
        <v/>
      </c>
    </row>
    <row r="88" spans="6:27" x14ac:dyDescent="0.2">
      <c r="F88" s="2"/>
      <c r="G88" s="140"/>
      <c r="AA88" s="68" t="str">
        <f t="shared" si="4"/>
        <v/>
      </c>
    </row>
    <row r="89" spans="6:27" x14ac:dyDescent="0.2">
      <c r="F89" s="2"/>
      <c r="G89" s="140"/>
      <c r="AA89" s="68" t="str">
        <f t="shared" si="4"/>
        <v/>
      </c>
    </row>
    <row r="90" spans="6:27" x14ac:dyDescent="0.2">
      <c r="F90" s="2"/>
      <c r="G90" s="140"/>
      <c r="AA90" s="68" t="str">
        <f t="shared" si="4"/>
        <v/>
      </c>
    </row>
    <row r="91" spans="6:27" x14ac:dyDescent="0.2">
      <c r="F91" s="2"/>
      <c r="G91" s="140"/>
      <c r="AA91" s="68" t="str">
        <f t="shared" si="4"/>
        <v/>
      </c>
    </row>
    <row r="92" spans="6:27" x14ac:dyDescent="0.2">
      <c r="F92" s="2"/>
      <c r="G92" s="140"/>
      <c r="AA92" s="68" t="str">
        <f t="shared" si="4"/>
        <v/>
      </c>
    </row>
    <row r="93" spans="6:27" x14ac:dyDescent="0.2">
      <c r="F93" s="2"/>
      <c r="G93" s="140"/>
      <c r="AA93" s="68" t="str">
        <f t="shared" si="4"/>
        <v/>
      </c>
    </row>
    <row r="94" spans="6:27" x14ac:dyDescent="0.2">
      <c r="F94" s="2"/>
      <c r="G94" s="140"/>
      <c r="AA94" s="68" t="str">
        <f t="shared" si="4"/>
        <v/>
      </c>
    </row>
    <row r="95" spans="6:27" x14ac:dyDescent="0.2">
      <c r="F95" s="2"/>
      <c r="G95" s="140"/>
      <c r="AA95" s="68" t="str">
        <f t="shared" si="4"/>
        <v/>
      </c>
    </row>
    <row r="96" spans="6:27" x14ac:dyDescent="0.2">
      <c r="F96" s="2"/>
      <c r="G96" s="140"/>
      <c r="AA96" s="68" t="str">
        <f t="shared" si="4"/>
        <v/>
      </c>
    </row>
    <row r="97" spans="6:27" x14ac:dyDescent="0.2">
      <c r="F97" s="2"/>
      <c r="G97" s="140"/>
      <c r="AA97" s="68" t="str">
        <f t="shared" si="4"/>
        <v/>
      </c>
    </row>
    <row r="98" spans="6:27" x14ac:dyDescent="0.2">
      <c r="F98" s="2"/>
      <c r="G98" s="140"/>
      <c r="AA98" s="68" t="str">
        <f t="shared" si="4"/>
        <v/>
      </c>
    </row>
    <row r="99" spans="6:27" x14ac:dyDescent="0.2">
      <c r="F99" s="2"/>
      <c r="G99" s="140"/>
      <c r="AA99" s="68" t="str">
        <f t="shared" ref="AA99:AA117" si="6">IFERROR(R99/S99,"")</f>
        <v/>
      </c>
    </row>
    <row r="100" spans="6:27" x14ac:dyDescent="0.2">
      <c r="F100" s="2"/>
      <c r="G100" s="140"/>
      <c r="AA100" s="68" t="str">
        <f t="shared" si="6"/>
        <v/>
      </c>
    </row>
    <row r="101" spans="6:27" x14ac:dyDescent="0.2">
      <c r="F101" s="2"/>
      <c r="G101" s="140"/>
      <c r="AA101" s="68" t="str">
        <f t="shared" si="6"/>
        <v/>
      </c>
    </row>
    <row r="102" spans="6:27" x14ac:dyDescent="0.2">
      <c r="F102" s="2"/>
      <c r="G102" s="140"/>
      <c r="AA102" s="68" t="str">
        <f t="shared" si="6"/>
        <v/>
      </c>
    </row>
    <row r="103" spans="6:27" x14ac:dyDescent="0.2">
      <c r="F103" s="2"/>
      <c r="G103" s="140"/>
      <c r="AA103" s="68" t="str">
        <f t="shared" si="6"/>
        <v/>
      </c>
    </row>
    <row r="104" spans="6:27" x14ac:dyDescent="0.2">
      <c r="F104" s="2"/>
      <c r="G104" s="140"/>
      <c r="AA104" s="68" t="str">
        <f t="shared" si="6"/>
        <v/>
      </c>
    </row>
    <row r="105" spans="6:27" x14ac:dyDescent="0.2">
      <c r="F105" s="2"/>
      <c r="G105" s="140"/>
      <c r="AA105" s="68" t="str">
        <f t="shared" si="6"/>
        <v/>
      </c>
    </row>
    <row r="106" spans="6:27" x14ac:dyDescent="0.2">
      <c r="F106" s="2"/>
      <c r="G106" s="140"/>
      <c r="AA106" s="68" t="str">
        <f t="shared" si="6"/>
        <v/>
      </c>
    </row>
    <row r="107" spans="6:27" x14ac:dyDescent="0.2">
      <c r="F107" s="2"/>
      <c r="G107" s="140"/>
      <c r="AA107" s="68" t="str">
        <f t="shared" si="6"/>
        <v/>
      </c>
    </row>
    <row r="108" spans="6:27" x14ac:dyDescent="0.2">
      <c r="F108" s="2"/>
      <c r="G108" s="140"/>
      <c r="AA108" s="68" t="str">
        <f t="shared" si="6"/>
        <v/>
      </c>
    </row>
    <row r="109" spans="6:27" x14ac:dyDescent="0.2">
      <c r="F109" s="2"/>
      <c r="G109" s="140"/>
      <c r="AA109" s="68" t="str">
        <f t="shared" si="6"/>
        <v/>
      </c>
    </row>
    <row r="110" spans="6:27" x14ac:dyDescent="0.2">
      <c r="F110" s="2"/>
      <c r="G110" s="140"/>
      <c r="AA110" s="68" t="str">
        <f t="shared" si="6"/>
        <v/>
      </c>
    </row>
    <row r="111" spans="6:27" x14ac:dyDescent="0.2">
      <c r="F111" s="2"/>
      <c r="G111" s="140"/>
      <c r="AA111" s="68" t="str">
        <f t="shared" si="6"/>
        <v/>
      </c>
    </row>
    <row r="112" spans="6:27" x14ac:dyDescent="0.2">
      <c r="F112" s="2"/>
      <c r="G112" s="140"/>
      <c r="AA112" s="68" t="str">
        <f t="shared" si="6"/>
        <v/>
      </c>
    </row>
    <row r="113" spans="6:27" x14ac:dyDescent="0.2">
      <c r="F113" s="2"/>
      <c r="G113" s="140"/>
      <c r="AA113" s="68" t="str">
        <f t="shared" si="6"/>
        <v/>
      </c>
    </row>
    <row r="114" spans="6:27" x14ac:dyDescent="0.2">
      <c r="F114" s="2"/>
      <c r="G114" s="140"/>
      <c r="AA114" s="68" t="str">
        <f t="shared" si="6"/>
        <v/>
      </c>
    </row>
    <row r="115" spans="6:27" x14ac:dyDescent="0.2">
      <c r="F115" s="2"/>
      <c r="G115" s="140"/>
      <c r="AA115" s="68" t="str">
        <f t="shared" si="6"/>
        <v/>
      </c>
    </row>
    <row r="116" spans="6:27" x14ac:dyDescent="0.2">
      <c r="F116" s="2"/>
      <c r="G116" s="140"/>
      <c r="AA116" s="68" t="str">
        <f t="shared" si="6"/>
        <v/>
      </c>
    </row>
    <row r="117" spans="6:27" x14ac:dyDescent="0.2">
      <c r="F117" s="2"/>
      <c r="G117" s="140"/>
      <c r="AA117" s="68" t="str">
        <f t="shared" si="6"/>
        <v/>
      </c>
    </row>
  </sheetData>
  <autoFilter ref="A2:AB2" xr:uid="{00000000-0009-0000-0000-000013000000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H1" location="dashboard!A1" display="العودة لشاشة العرض" xr:uid="{00000000-0004-0000-1300-000000000000}"/>
    <hyperlink ref="W1" location="index!A1" display="العودة للفهرس" xr:uid="{00000000-0004-0000-1300-000001000000}"/>
  </hyperlinks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38" hidden="1" customWidth="1"/>
    <col min="2" max="2" width="6.875" style="238" bestFit="1" customWidth="1"/>
    <col min="3" max="3" width="19.25" style="238" hidden="1" customWidth="1"/>
    <col min="4" max="4" width="11.25" style="238" hidden="1" customWidth="1"/>
    <col min="5" max="5" width="11.375" style="238" hidden="1" customWidth="1"/>
    <col min="6" max="6" width="20.375" style="238" bestFit="1" customWidth="1"/>
    <col min="7" max="7" width="15.625" style="238" bestFit="1" customWidth="1"/>
    <col min="8" max="8" width="19" style="238" customWidth="1"/>
    <col min="9" max="9" width="17.625" style="238" bestFit="1" customWidth="1"/>
    <col min="10" max="10" width="21.375" style="238" bestFit="1" customWidth="1"/>
    <col min="11" max="11" width="23" style="238" bestFit="1" customWidth="1"/>
    <col min="12" max="12" width="18.875" style="238" customWidth="1"/>
    <col min="13" max="13" width="16.75" style="238" customWidth="1"/>
    <col min="14" max="14" width="20.625" style="238" bestFit="1" customWidth="1"/>
    <col min="15" max="15" width="20.375" style="238" bestFit="1" customWidth="1"/>
    <col min="16" max="16" width="20.75" style="238" bestFit="1" customWidth="1"/>
    <col min="17" max="17" width="25.25" style="238" bestFit="1" customWidth="1"/>
    <col min="18" max="18" width="16.375" style="238" customWidth="1"/>
    <col min="19" max="19" width="18.25" style="238" customWidth="1"/>
    <col min="20" max="20" width="18.625" style="238" bestFit="1" customWidth="1"/>
    <col min="21" max="21" width="15.375" style="154" bestFit="1" customWidth="1"/>
  </cols>
  <sheetData>
    <row r="1" spans="1:24" ht="15" customHeight="1" x14ac:dyDescent="0.2">
      <c r="A1" s="4"/>
      <c r="B1" s="47"/>
      <c r="C1" s="47"/>
      <c r="D1" s="47"/>
      <c r="E1" s="47"/>
      <c r="F1" s="48" t="s">
        <v>791</v>
      </c>
      <c r="G1" s="5"/>
      <c r="H1" s="5" t="s">
        <v>87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89</v>
      </c>
    </row>
    <row r="2" spans="1:24" ht="30" customHeight="1" x14ac:dyDescent="0.2">
      <c r="A2" s="4" t="s">
        <v>91</v>
      </c>
      <c r="B2" s="4" t="s">
        <v>656</v>
      </c>
      <c r="C2" t="s">
        <v>729</v>
      </c>
      <c r="D2" t="s">
        <v>730</v>
      </c>
      <c r="E2" t="s">
        <v>731</v>
      </c>
      <c r="F2" s="4" t="s">
        <v>666</v>
      </c>
      <c r="G2" s="4" t="s">
        <v>667</v>
      </c>
      <c r="H2" s="4" t="s">
        <v>668</v>
      </c>
      <c r="I2" s="4" t="s">
        <v>669</v>
      </c>
      <c r="J2" s="4" t="s">
        <v>670</v>
      </c>
      <c r="K2" s="4" t="s">
        <v>671</v>
      </c>
      <c r="L2" s="4" t="s">
        <v>672</v>
      </c>
      <c r="M2" s="4" t="s">
        <v>673</v>
      </c>
      <c r="N2" s="4" t="s">
        <v>674</v>
      </c>
      <c r="O2" s="4" t="s">
        <v>153</v>
      </c>
      <c r="P2" s="4" t="s">
        <v>154</v>
      </c>
      <c r="Q2" s="4" t="s">
        <v>789</v>
      </c>
      <c r="R2" s="4" t="s">
        <v>792</v>
      </c>
      <c r="S2" s="4" t="s">
        <v>793</v>
      </c>
      <c r="T2" s="4" t="s">
        <v>794</v>
      </c>
      <c r="U2" s="4" t="s">
        <v>161</v>
      </c>
    </row>
    <row r="3" spans="1:24" x14ac:dyDescent="0.2">
      <c r="A3">
        <v>2021</v>
      </c>
      <c r="U3" s="6" t="str">
        <f t="shared" ref="U3:U34" si="0">IFERROR(P3/Q3,"")</f>
        <v/>
      </c>
    </row>
    <row r="4" spans="1:24" x14ac:dyDescent="0.2">
      <c r="A4">
        <v>2021</v>
      </c>
      <c r="U4" s="6" t="str">
        <f t="shared" si="0"/>
        <v/>
      </c>
    </row>
    <row r="5" spans="1:24" x14ac:dyDescent="0.2">
      <c r="A5">
        <v>2021</v>
      </c>
      <c r="U5" s="6" t="str">
        <f t="shared" si="0"/>
        <v/>
      </c>
    </row>
    <row r="6" spans="1:24" x14ac:dyDescent="0.2">
      <c r="U6" s="6" t="str">
        <f t="shared" si="0"/>
        <v/>
      </c>
    </row>
    <row r="7" spans="1:24" x14ac:dyDescent="0.2">
      <c r="U7" s="6" t="str">
        <f t="shared" si="0"/>
        <v/>
      </c>
    </row>
    <row r="8" spans="1:24" x14ac:dyDescent="0.2">
      <c r="U8" s="6" t="str">
        <f t="shared" si="0"/>
        <v/>
      </c>
    </row>
    <row r="9" spans="1:24" x14ac:dyDescent="0.2">
      <c r="U9" s="6" t="str">
        <f t="shared" si="0"/>
        <v/>
      </c>
    </row>
    <row r="10" spans="1:24" x14ac:dyDescent="0.2">
      <c r="U10" s="6" t="str">
        <f t="shared" si="0"/>
        <v/>
      </c>
    </row>
    <row r="11" spans="1:24" x14ac:dyDescent="0.2">
      <c r="U11" s="6" t="str">
        <f t="shared" si="0"/>
        <v/>
      </c>
    </row>
    <row r="12" spans="1:24" x14ac:dyDescent="0.2">
      <c r="D12" s="50"/>
      <c r="U12" s="6" t="str">
        <f t="shared" si="0"/>
        <v/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x14ac:dyDescent="0.2">
      <c r="D21" s="50"/>
      <c r="F21">
        <f t="shared" ref="F21:T21" si="1">SUM(F3:F20)</f>
        <v>0</v>
      </c>
      <c r="G21">
        <f t="shared" si="1"/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S21">
        <f t="shared" si="1"/>
        <v>0</v>
      </c>
      <c r="T21">
        <f t="shared" si="1"/>
        <v>0</v>
      </c>
      <c r="U21" s="222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00000000-0009-0000-0000-000014000000}"/>
  <hyperlinks>
    <hyperlink ref="X1" location="index!A1" display="العودة للفهرس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41" customWidth="1"/>
    <col min="2" max="2" width="8.25" style="241" customWidth="1"/>
    <col min="3" max="3" width="16.375" style="241" customWidth="1"/>
    <col min="4" max="6" width="12.125" style="241" customWidth="1"/>
    <col min="7" max="15" width="12.125" style="241" hidden="1" customWidth="1"/>
    <col min="16" max="16" width="12.125" style="292" customWidth="1"/>
    <col min="17" max="18" width="12.125" style="241" customWidth="1"/>
    <col min="23" max="24" width="12.125" style="241" customWidth="1"/>
    <col min="25" max="25" width="12.125" style="150" customWidth="1"/>
    <col min="26" max="26" width="12.125" style="292" customWidth="1"/>
    <col min="27" max="27" width="9.125" style="238" hidden="1" customWidth="1"/>
  </cols>
  <sheetData>
    <row r="1" spans="1:27" x14ac:dyDescent="0.2">
      <c r="D1" s="241" t="s">
        <v>778</v>
      </c>
      <c r="E1" s="258" t="s">
        <v>87</v>
      </c>
      <c r="F1" s="258" t="s">
        <v>87</v>
      </c>
      <c r="P1" s="15">
        <f>$A$3</f>
        <v>0</v>
      </c>
      <c r="R1" s="258" t="s">
        <v>795</v>
      </c>
      <c r="W1" s="66" t="s">
        <v>89</v>
      </c>
      <c r="X1" s="66"/>
    </row>
    <row r="2" spans="1:27" s="3" customFormat="1" ht="43.5" customHeight="1" x14ac:dyDescent="0.2">
      <c r="A2" s="4" t="s">
        <v>655</v>
      </c>
      <c r="B2" s="4" t="s">
        <v>94</v>
      </c>
      <c r="C2" s="4" t="s">
        <v>123</v>
      </c>
      <c r="D2" s="4" t="s">
        <v>779</v>
      </c>
      <c r="E2" s="4" t="s">
        <v>664</v>
      </c>
      <c r="F2" s="4" t="s">
        <v>665</v>
      </c>
      <c r="G2" s="4" t="s">
        <v>666</v>
      </c>
      <c r="H2" s="4" t="s">
        <v>667</v>
      </c>
      <c r="I2" s="4" t="s">
        <v>668</v>
      </c>
      <c r="J2" s="4" t="s">
        <v>669</v>
      </c>
      <c r="K2" s="4" t="s">
        <v>670</v>
      </c>
      <c r="L2" s="4" t="s">
        <v>671</v>
      </c>
      <c r="M2" s="4" t="s">
        <v>672</v>
      </c>
      <c r="N2" s="4" t="s">
        <v>673</v>
      </c>
      <c r="O2" s="4" t="s">
        <v>674</v>
      </c>
      <c r="P2" s="17" t="s">
        <v>725</v>
      </c>
      <c r="Q2" s="4" t="s">
        <v>154</v>
      </c>
      <c r="R2" s="4" t="s">
        <v>789</v>
      </c>
      <c r="S2" s="4" t="s">
        <v>132</v>
      </c>
      <c r="T2" s="4" t="s">
        <v>133</v>
      </c>
      <c r="U2" s="4" t="s">
        <v>134</v>
      </c>
      <c r="V2" s="4" t="s">
        <v>135</v>
      </c>
      <c r="W2" s="4" t="s">
        <v>677</v>
      </c>
      <c r="X2" s="4" t="s">
        <v>159</v>
      </c>
      <c r="Y2" s="4" t="s">
        <v>790</v>
      </c>
      <c r="Z2" s="293" t="s">
        <v>726</v>
      </c>
      <c r="AA2" s="3" t="s">
        <v>680</v>
      </c>
    </row>
    <row r="3" spans="1:27" x14ac:dyDescent="0.2">
      <c r="E3" s="140"/>
      <c r="F3" s="140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">
      <c r="E4" s="140"/>
      <c r="F4" s="140"/>
      <c r="Z4" s="68" t="str">
        <f t="shared" si="0"/>
        <v/>
      </c>
      <c r="AA4">
        <f t="shared" si="1"/>
        <v>1</v>
      </c>
    </row>
    <row r="5" spans="1:27" x14ac:dyDescent="0.2">
      <c r="E5" s="140"/>
      <c r="F5" s="140"/>
      <c r="Z5" s="68" t="str">
        <f t="shared" si="0"/>
        <v/>
      </c>
      <c r="AA5">
        <f t="shared" si="1"/>
        <v>1</v>
      </c>
    </row>
    <row r="6" spans="1:27" x14ac:dyDescent="0.2">
      <c r="E6" s="140"/>
      <c r="F6" s="140"/>
      <c r="Z6" s="68" t="str">
        <f t="shared" si="0"/>
        <v/>
      </c>
      <c r="AA6">
        <f t="shared" si="1"/>
        <v>1</v>
      </c>
    </row>
    <row r="7" spans="1:27" x14ac:dyDescent="0.2">
      <c r="E7" s="140"/>
      <c r="F7" s="140"/>
      <c r="Z7" s="68" t="str">
        <f t="shared" si="0"/>
        <v/>
      </c>
      <c r="AA7">
        <f t="shared" si="1"/>
        <v>1</v>
      </c>
    </row>
    <row r="8" spans="1:27" x14ac:dyDescent="0.2">
      <c r="E8" s="140"/>
      <c r="F8" s="140"/>
      <c r="Z8" s="68" t="str">
        <f t="shared" si="0"/>
        <v/>
      </c>
      <c r="AA8">
        <f t="shared" si="1"/>
        <v>1</v>
      </c>
    </row>
    <row r="9" spans="1:27" x14ac:dyDescent="0.2">
      <c r="E9" s="140"/>
      <c r="F9" s="140"/>
      <c r="Z9" s="68" t="str">
        <f t="shared" si="0"/>
        <v/>
      </c>
      <c r="AA9">
        <f t="shared" si="1"/>
        <v>1</v>
      </c>
    </row>
    <row r="10" spans="1:27" x14ac:dyDescent="0.2">
      <c r="E10" s="140"/>
      <c r="F10" s="140"/>
      <c r="Z10" s="68" t="str">
        <f t="shared" si="0"/>
        <v/>
      </c>
      <c r="AA10">
        <f t="shared" si="1"/>
        <v>1</v>
      </c>
    </row>
    <row r="11" spans="1:27" x14ac:dyDescent="0.2">
      <c r="E11" s="140"/>
      <c r="F11" s="140"/>
      <c r="Z11" s="68" t="str">
        <f t="shared" si="0"/>
        <v/>
      </c>
      <c r="AA11">
        <f t="shared" si="1"/>
        <v>1</v>
      </c>
    </row>
    <row r="12" spans="1:27" x14ac:dyDescent="0.2">
      <c r="D12" s="50"/>
      <c r="E12" s="140"/>
      <c r="F12" s="140"/>
      <c r="Z12" s="68" t="str">
        <f t="shared" si="0"/>
        <v/>
      </c>
      <c r="AA12">
        <f t="shared" si="1"/>
        <v>1</v>
      </c>
    </row>
    <row r="13" spans="1:27" x14ac:dyDescent="0.2">
      <c r="D13" s="50"/>
      <c r="E13" s="140"/>
      <c r="F13" s="140"/>
      <c r="Z13" s="68" t="str">
        <f t="shared" si="0"/>
        <v/>
      </c>
      <c r="AA13">
        <f t="shared" si="1"/>
        <v>1</v>
      </c>
    </row>
    <row r="14" spans="1:27" x14ac:dyDescent="0.2">
      <c r="D14" s="50"/>
      <c r="E14" s="140"/>
      <c r="F14" s="140"/>
      <c r="Z14" s="68" t="str">
        <f t="shared" si="0"/>
        <v/>
      </c>
      <c r="AA14">
        <f t="shared" si="1"/>
        <v>1</v>
      </c>
    </row>
    <row r="15" spans="1:27" x14ac:dyDescent="0.2">
      <c r="D15" s="50"/>
      <c r="E15" s="140"/>
      <c r="F15" s="140"/>
      <c r="Z15" s="68" t="str">
        <f t="shared" si="0"/>
        <v/>
      </c>
      <c r="AA15">
        <f t="shared" si="1"/>
        <v>1</v>
      </c>
    </row>
    <row r="16" spans="1:27" x14ac:dyDescent="0.2">
      <c r="D16" s="50"/>
      <c r="E16" s="140"/>
      <c r="F16" s="140"/>
      <c r="Z16" s="68" t="str">
        <f t="shared" si="0"/>
        <v/>
      </c>
      <c r="AA16">
        <f t="shared" si="1"/>
        <v>1</v>
      </c>
    </row>
    <row r="17" spans="4:27" x14ac:dyDescent="0.2">
      <c r="D17" s="50"/>
      <c r="E17" s="140"/>
      <c r="F17" s="140"/>
      <c r="Z17" s="68" t="str">
        <f t="shared" si="0"/>
        <v/>
      </c>
      <c r="AA17">
        <f t="shared" si="1"/>
        <v>1</v>
      </c>
    </row>
    <row r="18" spans="4:27" x14ac:dyDescent="0.2">
      <c r="D18" s="50"/>
      <c r="E18" s="140"/>
      <c r="F18" s="140"/>
      <c r="Z18" s="68" t="str">
        <f t="shared" si="0"/>
        <v/>
      </c>
      <c r="AA18">
        <f t="shared" si="1"/>
        <v>1</v>
      </c>
    </row>
    <row r="19" spans="4:27" x14ac:dyDescent="0.2">
      <c r="D19" s="50"/>
      <c r="E19" s="140"/>
      <c r="F19" s="140"/>
      <c r="Z19" s="68" t="str">
        <f t="shared" si="0"/>
        <v/>
      </c>
      <c r="AA19">
        <f t="shared" si="1"/>
        <v>1</v>
      </c>
    </row>
    <row r="20" spans="4:27" x14ac:dyDescent="0.2">
      <c r="D20" s="50"/>
      <c r="E20" s="140"/>
      <c r="F20" s="140"/>
      <c r="Z20" s="68" t="str">
        <f t="shared" si="0"/>
        <v/>
      </c>
      <c r="AA20">
        <f t="shared" si="1"/>
        <v>1</v>
      </c>
    </row>
    <row r="21" spans="4:27" x14ac:dyDescent="0.2">
      <c r="D21" s="50"/>
      <c r="E21" s="140"/>
      <c r="F21" s="140"/>
      <c r="Z21" s="68" t="str">
        <f t="shared" si="0"/>
        <v/>
      </c>
      <c r="AA21">
        <f t="shared" si="1"/>
        <v>1</v>
      </c>
    </row>
    <row r="22" spans="4:27" x14ac:dyDescent="0.2">
      <c r="D22" s="50"/>
      <c r="E22" s="140"/>
      <c r="F22" s="140"/>
      <c r="Z22" s="68" t="str">
        <f t="shared" si="0"/>
        <v/>
      </c>
      <c r="AA22">
        <f t="shared" si="1"/>
        <v>1</v>
      </c>
    </row>
    <row r="23" spans="4:27" x14ac:dyDescent="0.2">
      <c r="D23" s="50"/>
      <c r="E23" s="140"/>
      <c r="F23" s="140"/>
      <c r="Z23" s="68" t="str">
        <f t="shared" si="0"/>
        <v/>
      </c>
      <c r="AA23">
        <f t="shared" si="1"/>
        <v>1</v>
      </c>
    </row>
    <row r="24" spans="4:27" x14ac:dyDescent="0.2">
      <c r="D24" s="50"/>
      <c r="E24" s="140"/>
      <c r="F24" s="140"/>
      <c r="Z24" s="68" t="str">
        <f t="shared" si="0"/>
        <v/>
      </c>
      <c r="AA24">
        <f t="shared" si="1"/>
        <v>1</v>
      </c>
    </row>
    <row r="25" spans="4:27" x14ac:dyDescent="0.2">
      <c r="D25" s="50"/>
      <c r="E25" s="140"/>
      <c r="F25" s="140"/>
      <c r="Z25" s="68" t="str">
        <f t="shared" si="0"/>
        <v/>
      </c>
      <c r="AA25">
        <f t="shared" si="1"/>
        <v>1</v>
      </c>
    </row>
    <row r="26" spans="4:27" x14ac:dyDescent="0.2">
      <c r="D26" s="50"/>
      <c r="E26" s="140"/>
      <c r="F26" s="140"/>
      <c r="Z26" s="68" t="str">
        <f t="shared" si="0"/>
        <v/>
      </c>
      <c r="AA26">
        <f t="shared" si="1"/>
        <v>1</v>
      </c>
    </row>
    <row r="27" spans="4:27" x14ac:dyDescent="0.2">
      <c r="D27" s="50"/>
      <c r="E27" s="140"/>
      <c r="F27" s="140"/>
      <c r="Z27" s="68" t="str">
        <f t="shared" si="0"/>
        <v/>
      </c>
      <c r="AA27">
        <f t="shared" si="1"/>
        <v>1</v>
      </c>
    </row>
    <row r="28" spans="4:27" x14ac:dyDescent="0.2">
      <c r="D28" s="50"/>
      <c r="E28" s="140"/>
      <c r="F28" s="140"/>
      <c r="Z28" s="68" t="str">
        <f t="shared" si="0"/>
        <v/>
      </c>
      <c r="AA28">
        <f t="shared" si="1"/>
        <v>1</v>
      </c>
    </row>
    <row r="29" spans="4:27" x14ac:dyDescent="0.2">
      <c r="D29" s="50"/>
      <c r="E29" s="140"/>
      <c r="F29" s="140"/>
      <c r="Z29" s="68" t="str">
        <f t="shared" si="0"/>
        <v/>
      </c>
      <c r="AA29">
        <f t="shared" si="1"/>
        <v>1</v>
      </c>
    </row>
    <row r="30" spans="4:27" x14ac:dyDescent="0.2">
      <c r="D30" s="50"/>
      <c r="E30" s="140"/>
      <c r="F30" s="140"/>
      <c r="Z30" s="68" t="str">
        <f t="shared" si="0"/>
        <v/>
      </c>
      <c r="AA30">
        <f t="shared" si="1"/>
        <v>1</v>
      </c>
    </row>
    <row r="31" spans="4:27" x14ac:dyDescent="0.2">
      <c r="D31" s="50"/>
      <c r="E31" s="140"/>
      <c r="F31" s="140"/>
      <c r="Z31" s="68" t="str">
        <f t="shared" si="0"/>
        <v/>
      </c>
      <c r="AA31">
        <f t="shared" si="1"/>
        <v>1</v>
      </c>
    </row>
    <row r="32" spans="4:27" x14ac:dyDescent="0.2">
      <c r="D32" s="50"/>
      <c r="E32" s="140"/>
      <c r="F32" s="140"/>
      <c r="Z32" s="68" t="str">
        <f t="shared" si="0"/>
        <v/>
      </c>
      <c r="AA32">
        <f t="shared" si="1"/>
        <v>1</v>
      </c>
    </row>
    <row r="33" spans="4:27" x14ac:dyDescent="0.2">
      <c r="D33" s="50"/>
      <c r="E33" s="140"/>
      <c r="F33" s="140"/>
      <c r="Z33" s="68" t="str">
        <f t="shared" si="0"/>
        <v/>
      </c>
      <c r="AA33">
        <f t="shared" si="1"/>
        <v>1</v>
      </c>
    </row>
    <row r="34" spans="4:27" x14ac:dyDescent="0.2">
      <c r="D34" s="50"/>
      <c r="E34" s="140"/>
      <c r="F34" s="140"/>
      <c r="Z34" s="68" t="str">
        <f t="shared" si="0"/>
        <v/>
      </c>
      <c r="AA34">
        <f t="shared" si="1"/>
        <v>1</v>
      </c>
    </row>
    <row r="35" spans="4:27" x14ac:dyDescent="0.2">
      <c r="D35" s="50"/>
      <c r="E35" s="140"/>
      <c r="F35" s="140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4:27" x14ac:dyDescent="0.2">
      <c r="D36" s="50"/>
      <c r="E36" s="140"/>
      <c r="F36" s="140"/>
      <c r="Z36" s="68" t="str">
        <f t="shared" si="2"/>
        <v/>
      </c>
      <c r="AA36">
        <f t="shared" si="3"/>
        <v>1</v>
      </c>
    </row>
    <row r="37" spans="4:27" x14ac:dyDescent="0.2">
      <c r="D37" s="50"/>
      <c r="E37" s="140"/>
      <c r="F37" s="140"/>
      <c r="Z37" s="68" t="str">
        <f t="shared" si="2"/>
        <v/>
      </c>
      <c r="AA37">
        <f t="shared" si="3"/>
        <v>1</v>
      </c>
    </row>
    <row r="38" spans="4:27" x14ac:dyDescent="0.2">
      <c r="D38" s="50"/>
      <c r="E38" s="140"/>
      <c r="F38" s="140"/>
      <c r="Z38" s="68" t="str">
        <f t="shared" si="2"/>
        <v/>
      </c>
      <c r="AA38">
        <f t="shared" si="3"/>
        <v>1</v>
      </c>
    </row>
    <row r="39" spans="4:27" x14ac:dyDescent="0.2">
      <c r="D39" s="50"/>
      <c r="E39" s="140"/>
      <c r="F39" s="140"/>
      <c r="Z39" s="68" t="str">
        <f t="shared" si="2"/>
        <v/>
      </c>
      <c r="AA39">
        <f t="shared" si="3"/>
        <v>1</v>
      </c>
    </row>
    <row r="40" spans="4:27" x14ac:dyDescent="0.2">
      <c r="D40" s="50"/>
      <c r="E40" s="140"/>
      <c r="F40" s="140"/>
      <c r="Z40" s="68" t="str">
        <f t="shared" si="2"/>
        <v/>
      </c>
      <c r="AA40">
        <f t="shared" si="3"/>
        <v>1</v>
      </c>
    </row>
    <row r="41" spans="4:27" x14ac:dyDescent="0.2">
      <c r="D41" s="50"/>
      <c r="E41" s="140"/>
      <c r="F41" s="140"/>
      <c r="Z41" s="68" t="str">
        <f t="shared" si="2"/>
        <v/>
      </c>
      <c r="AA41">
        <f t="shared" si="3"/>
        <v>1</v>
      </c>
    </row>
    <row r="42" spans="4:27" x14ac:dyDescent="0.2">
      <c r="E42" s="140"/>
      <c r="F42" s="140"/>
      <c r="Z42" s="68" t="str">
        <f t="shared" si="2"/>
        <v/>
      </c>
      <c r="AA42">
        <f t="shared" si="3"/>
        <v>1</v>
      </c>
    </row>
    <row r="43" spans="4:27" x14ac:dyDescent="0.2">
      <c r="E43" s="140"/>
      <c r="F43" s="140"/>
      <c r="Z43" s="68" t="str">
        <f t="shared" si="2"/>
        <v/>
      </c>
      <c r="AA43">
        <f t="shared" si="3"/>
        <v>1</v>
      </c>
    </row>
    <row r="44" spans="4:27" x14ac:dyDescent="0.2">
      <c r="E44" s="140"/>
      <c r="F44" s="140"/>
      <c r="Z44" s="68" t="str">
        <f t="shared" si="2"/>
        <v/>
      </c>
      <c r="AA44">
        <f t="shared" si="3"/>
        <v>1</v>
      </c>
    </row>
    <row r="45" spans="4:27" x14ac:dyDescent="0.2">
      <c r="E45" s="140"/>
      <c r="F45" s="140"/>
      <c r="Z45" s="68" t="str">
        <f t="shared" si="2"/>
        <v/>
      </c>
      <c r="AA45">
        <f t="shared" si="3"/>
        <v>1</v>
      </c>
    </row>
    <row r="46" spans="4:27" x14ac:dyDescent="0.2">
      <c r="E46" s="140"/>
      <c r="F46" s="140"/>
      <c r="Z46" s="68" t="str">
        <f t="shared" si="2"/>
        <v/>
      </c>
      <c r="AA46">
        <f t="shared" si="3"/>
        <v>1</v>
      </c>
    </row>
    <row r="47" spans="4:27" x14ac:dyDescent="0.2">
      <c r="E47" s="140"/>
      <c r="F47" s="140"/>
      <c r="Z47" s="68" t="str">
        <f t="shared" si="2"/>
        <v/>
      </c>
      <c r="AA47">
        <f t="shared" si="3"/>
        <v>1</v>
      </c>
    </row>
    <row r="48" spans="4:27" x14ac:dyDescent="0.2">
      <c r="E48" s="140"/>
      <c r="F48" s="140"/>
      <c r="Z48" s="68" t="str">
        <f t="shared" si="2"/>
        <v/>
      </c>
      <c r="AA48">
        <f t="shared" si="3"/>
        <v>1</v>
      </c>
    </row>
    <row r="49" spans="5:27" x14ac:dyDescent="0.2">
      <c r="E49" s="140"/>
      <c r="F49" s="140"/>
      <c r="Z49" s="68" t="str">
        <f t="shared" si="2"/>
        <v/>
      </c>
      <c r="AA49">
        <f t="shared" si="3"/>
        <v>1</v>
      </c>
    </row>
    <row r="50" spans="5:27" x14ac:dyDescent="0.2">
      <c r="E50" s="140"/>
      <c r="F50" s="140"/>
      <c r="Z50" s="68" t="str">
        <f t="shared" si="2"/>
        <v/>
      </c>
      <c r="AA50">
        <f t="shared" si="3"/>
        <v>1</v>
      </c>
    </row>
    <row r="51" spans="5:27" x14ac:dyDescent="0.2">
      <c r="E51" s="140"/>
      <c r="F51" s="140"/>
      <c r="Z51" s="68" t="str">
        <f t="shared" si="2"/>
        <v/>
      </c>
      <c r="AA51">
        <f t="shared" si="3"/>
        <v>1</v>
      </c>
    </row>
    <row r="52" spans="5:27" x14ac:dyDescent="0.2">
      <c r="E52" s="140"/>
      <c r="F52" s="140"/>
      <c r="Z52" s="68" t="str">
        <f t="shared" si="2"/>
        <v/>
      </c>
      <c r="AA52">
        <f t="shared" si="3"/>
        <v>1</v>
      </c>
    </row>
    <row r="53" spans="5:27" x14ac:dyDescent="0.2">
      <c r="E53" s="140"/>
      <c r="F53" s="140"/>
      <c r="Z53" s="68" t="str">
        <f t="shared" si="2"/>
        <v/>
      </c>
      <c r="AA53">
        <f t="shared" si="3"/>
        <v>1</v>
      </c>
    </row>
    <row r="54" spans="5:27" x14ac:dyDescent="0.2">
      <c r="E54" s="140"/>
      <c r="F54" s="140"/>
      <c r="Z54" s="68" t="str">
        <f t="shared" si="2"/>
        <v/>
      </c>
      <c r="AA54">
        <f t="shared" si="3"/>
        <v>1</v>
      </c>
    </row>
    <row r="55" spans="5:27" x14ac:dyDescent="0.2">
      <c r="E55" s="140"/>
      <c r="F55" s="140"/>
      <c r="Z55" s="68" t="str">
        <f t="shared" si="2"/>
        <v/>
      </c>
      <c r="AA55">
        <f t="shared" si="3"/>
        <v>1</v>
      </c>
    </row>
    <row r="56" spans="5:27" x14ac:dyDescent="0.2">
      <c r="E56" s="140"/>
      <c r="F56" s="140"/>
      <c r="Z56" s="68" t="str">
        <f t="shared" si="2"/>
        <v/>
      </c>
      <c r="AA56">
        <f t="shared" si="3"/>
        <v>1</v>
      </c>
    </row>
    <row r="57" spans="5:27" x14ac:dyDescent="0.2">
      <c r="E57" s="140"/>
      <c r="F57" s="140"/>
      <c r="Z57" s="68" t="str">
        <f t="shared" si="2"/>
        <v/>
      </c>
      <c r="AA57">
        <f t="shared" si="3"/>
        <v>1</v>
      </c>
    </row>
    <row r="58" spans="5:27" x14ac:dyDescent="0.2">
      <c r="E58" s="140"/>
      <c r="F58" s="140"/>
      <c r="Z58" s="68" t="str">
        <f t="shared" si="2"/>
        <v/>
      </c>
      <c r="AA58">
        <f t="shared" si="3"/>
        <v>1</v>
      </c>
    </row>
    <row r="59" spans="5:27" x14ac:dyDescent="0.2">
      <c r="E59" s="140"/>
      <c r="F59" s="140"/>
      <c r="Z59" s="68" t="str">
        <f t="shared" si="2"/>
        <v/>
      </c>
      <c r="AA59">
        <f t="shared" si="3"/>
        <v>1</v>
      </c>
    </row>
    <row r="60" spans="5:27" x14ac:dyDescent="0.2">
      <c r="E60" s="140"/>
      <c r="F60" s="140"/>
      <c r="Z60" s="68" t="str">
        <f t="shared" si="2"/>
        <v/>
      </c>
      <c r="AA60">
        <f t="shared" si="3"/>
        <v>1</v>
      </c>
    </row>
    <row r="61" spans="5:27" x14ac:dyDescent="0.2">
      <c r="E61" s="140"/>
      <c r="F61" s="140"/>
      <c r="Z61" s="68" t="str">
        <f t="shared" si="2"/>
        <v/>
      </c>
      <c r="AA61">
        <f t="shared" si="3"/>
        <v>1</v>
      </c>
    </row>
    <row r="62" spans="5:27" x14ac:dyDescent="0.2">
      <c r="E62" s="140"/>
      <c r="F62" s="140"/>
      <c r="Z62" s="68" t="str">
        <f t="shared" si="2"/>
        <v/>
      </c>
      <c r="AA62">
        <f t="shared" si="3"/>
        <v>1</v>
      </c>
    </row>
    <row r="63" spans="5:27" x14ac:dyDescent="0.2">
      <c r="E63" s="140"/>
      <c r="F63" s="140"/>
      <c r="Z63" s="68" t="str">
        <f t="shared" si="2"/>
        <v/>
      </c>
      <c r="AA63">
        <f t="shared" si="3"/>
        <v>1</v>
      </c>
    </row>
    <row r="64" spans="5:27" x14ac:dyDescent="0.2">
      <c r="E64" s="140"/>
      <c r="F64" s="140"/>
      <c r="Z64" s="68" t="str">
        <f t="shared" si="2"/>
        <v/>
      </c>
      <c r="AA64">
        <f t="shared" si="3"/>
        <v>1</v>
      </c>
    </row>
    <row r="65" spans="5:27" x14ac:dyDescent="0.2">
      <c r="E65" s="140"/>
      <c r="F65" s="140"/>
      <c r="Z65" s="68" t="str">
        <f t="shared" si="2"/>
        <v/>
      </c>
      <c r="AA65">
        <f t="shared" si="3"/>
        <v>1</v>
      </c>
    </row>
    <row r="66" spans="5:27" x14ac:dyDescent="0.2">
      <c r="E66" s="140"/>
      <c r="F66" s="140"/>
      <c r="Z66" s="68" t="str">
        <f t="shared" si="2"/>
        <v/>
      </c>
      <c r="AA66">
        <f t="shared" si="3"/>
        <v>1</v>
      </c>
    </row>
    <row r="67" spans="5:27" x14ac:dyDescent="0.2">
      <c r="E67" s="140"/>
      <c r="F67" s="140"/>
      <c r="Z67" s="68" t="str">
        <f t="shared" ref="Z67:Z98" si="4">IFERROR(Q67/R67,"")</f>
        <v/>
      </c>
      <c r="AA67">
        <f t="shared" ref="AA67:AA98" si="5">IFERROR(IF(Z67&gt;P67,0,1),"")</f>
        <v>1</v>
      </c>
    </row>
    <row r="68" spans="5:27" x14ac:dyDescent="0.2">
      <c r="E68" s="140"/>
      <c r="F68" s="140"/>
      <c r="Z68" s="68" t="str">
        <f t="shared" si="4"/>
        <v/>
      </c>
      <c r="AA68">
        <f t="shared" si="5"/>
        <v>1</v>
      </c>
    </row>
    <row r="69" spans="5:27" x14ac:dyDescent="0.2">
      <c r="E69" s="140"/>
      <c r="F69" s="140"/>
      <c r="Z69" s="68" t="str">
        <f t="shared" si="4"/>
        <v/>
      </c>
    </row>
    <row r="70" spans="5:27" x14ac:dyDescent="0.2">
      <c r="E70" s="140"/>
      <c r="F70" s="140"/>
      <c r="Z70" s="68" t="str">
        <f t="shared" si="4"/>
        <v/>
      </c>
    </row>
    <row r="71" spans="5:27" x14ac:dyDescent="0.2">
      <c r="E71" s="140"/>
      <c r="F71" s="140"/>
      <c r="Z71" s="68" t="str">
        <f t="shared" si="4"/>
        <v/>
      </c>
    </row>
    <row r="72" spans="5:27" x14ac:dyDescent="0.2">
      <c r="E72" s="140"/>
      <c r="F72" s="140"/>
      <c r="Z72" s="68" t="str">
        <f t="shared" si="4"/>
        <v/>
      </c>
    </row>
    <row r="73" spans="5:27" x14ac:dyDescent="0.2">
      <c r="E73" s="140"/>
      <c r="F73" s="140"/>
      <c r="Z73" s="68" t="str">
        <f t="shared" si="4"/>
        <v/>
      </c>
    </row>
    <row r="74" spans="5:27" x14ac:dyDescent="0.2">
      <c r="E74" s="140"/>
      <c r="F74" s="140"/>
      <c r="Z74" s="68" t="str">
        <f t="shared" si="4"/>
        <v/>
      </c>
    </row>
    <row r="75" spans="5:27" x14ac:dyDescent="0.2">
      <c r="E75" s="140"/>
      <c r="F75" s="140"/>
      <c r="Z75" s="68" t="str">
        <f t="shared" si="4"/>
        <v/>
      </c>
    </row>
    <row r="76" spans="5:27" x14ac:dyDescent="0.2">
      <c r="E76" s="140"/>
      <c r="F76" s="140"/>
      <c r="Z76" s="68" t="str">
        <f t="shared" si="4"/>
        <v/>
      </c>
    </row>
    <row r="77" spans="5:27" x14ac:dyDescent="0.2">
      <c r="E77" s="140"/>
      <c r="F77" s="140"/>
      <c r="Z77" s="68" t="str">
        <f t="shared" si="4"/>
        <v/>
      </c>
    </row>
    <row r="78" spans="5:27" x14ac:dyDescent="0.2">
      <c r="E78" s="140"/>
      <c r="F78" s="140"/>
      <c r="Z78" s="68" t="str">
        <f t="shared" si="4"/>
        <v/>
      </c>
    </row>
    <row r="79" spans="5:27" x14ac:dyDescent="0.2">
      <c r="E79" s="140"/>
      <c r="F79" s="140"/>
      <c r="Z79" s="68" t="str">
        <f t="shared" si="4"/>
        <v/>
      </c>
    </row>
    <row r="80" spans="5:27" x14ac:dyDescent="0.2">
      <c r="E80" s="140"/>
      <c r="F80" s="140"/>
      <c r="Z80" s="68" t="str">
        <f t="shared" si="4"/>
        <v/>
      </c>
    </row>
    <row r="81" spans="5:26" x14ac:dyDescent="0.2">
      <c r="E81" s="140"/>
      <c r="F81" s="140"/>
      <c r="Z81" s="68" t="str">
        <f t="shared" si="4"/>
        <v/>
      </c>
    </row>
    <row r="82" spans="5:26" x14ac:dyDescent="0.2">
      <c r="E82" s="140"/>
      <c r="F82" s="140"/>
      <c r="Z82" s="68" t="str">
        <f t="shared" si="4"/>
        <v/>
      </c>
    </row>
    <row r="83" spans="5:26" x14ac:dyDescent="0.2">
      <c r="E83" s="140"/>
      <c r="F83" s="140"/>
      <c r="Z83" s="68" t="str">
        <f t="shared" si="4"/>
        <v/>
      </c>
    </row>
    <row r="84" spans="5:26" x14ac:dyDescent="0.2">
      <c r="E84" s="140"/>
      <c r="F84" s="140"/>
      <c r="Z84" s="68" t="str">
        <f t="shared" si="4"/>
        <v/>
      </c>
    </row>
    <row r="85" spans="5:26" x14ac:dyDescent="0.2">
      <c r="E85" s="140"/>
      <c r="F85" s="140"/>
      <c r="Z85" s="68" t="str">
        <f t="shared" si="4"/>
        <v/>
      </c>
    </row>
    <row r="86" spans="5:26" x14ac:dyDescent="0.2">
      <c r="E86" s="140"/>
      <c r="F86" s="140"/>
      <c r="Z86" s="68" t="str">
        <f t="shared" si="4"/>
        <v/>
      </c>
    </row>
    <row r="87" spans="5:26" x14ac:dyDescent="0.2">
      <c r="E87" s="140"/>
      <c r="F87" s="140"/>
      <c r="Z87" s="68" t="str">
        <f t="shared" si="4"/>
        <v/>
      </c>
    </row>
    <row r="88" spans="5:26" x14ac:dyDescent="0.2">
      <c r="E88" s="140"/>
      <c r="F88" s="140"/>
      <c r="Z88" s="68" t="str">
        <f t="shared" si="4"/>
        <v/>
      </c>
    </row>
    <row r="89" spans="5:26" x14ac:dyDescent="0.2">
      <c r="E89" s="140"/>
      <c r="F89" s="140"/>
      <c r="Z89" s="68" t="str">
        <f t="shared" si="4"/>
        <v/>
      </c>
    </row>
    <row r="90" spans="5:26" x14ac:dyDescent="0.2">
      <c r="E90" s="140"/>
      <c r="F90" s="140"/>
      <c r="Z90" s="68" t="str">
        <f t="shared" si="4"/>
        <v/>
      </c>
    </row>
    <row r="91" spans="5:26" x14ac:dyDescent="0.2">
      <c r="E91" s="140"/>
      <c r="F91" s="140"/>
      <c r="Z91" s="68" t="str">
        <f t="shared" si="4"/>
        <v/>
      </c>
    </row>
    <row r="92" spans="5:26" x14ac:dyDescent="0.2">
      <c r="E92" s="140"/>
      <c r="F92" s="140"/>
      <c r="Z92" s="68" t="str">
        <f t="shared" si="4"/>
        <v/>
      </c>
    </row>
    <row r="93" spans="5:26" x14ac:dyDescent="0.2">
      <c r="E93" s="140"/>
      <c r="F93" s="140"/>
      <c r="Z93" s="68" t="str">
        <f t="shared" si="4"/>
        <v/>
      </c>
    </row>
    <row r="94" spans="5:26" x14ac:dyDescent="0.2">
      <c r="E94" s="140"/>
      <c r="F94" s="140"/>
      <c r="Z94" s="68" t="str">
        <f t="shared" si="4"/>
        <v/>
      </c>
    </row>
    <row r="95" spans="5:26" x14ac:dyDescent="0.2">
      <c r="E95" s="140"/>
      <c r="F95" s="140"/>
      <c r="Z95" s="68" t="str">
        <f t="shared" si="4"/>
        <v/>
      </c>
    </row>
    <row r="96" spans="5:26" x14ac:dyDescent="0.2">
      <c r="E96" s="140"/>
      <c r="F96" s="140"/>
      <c r="Z96" s="68" t="str">
        <f t="shared" si="4"/>
        <v/>
      </c>
    </row>
    <row r="97" spans="5:26" x14ac:dyDescent="0.2">
      <c r="E97" s="140"/>
      <c r="F97" s="140"/>
      <c r="Z97" s="68" t="str">
        <f t="shared" si="4"/>
        <v/>
      </c>
    </row>
    <row r="98" spans="5:26" x14ac:dyDescent="0.2">
      <c r="E98" s="140"/>
      <c r="F98" s="140"/>
      <c r="Z98" s="68" t="str">
        <f t="shared" si="4"/>
        <v/>
      </c>
    </row>
    <row r="99" spans="5:26" x14ac:dyDescent="0.2">
      <c r="E99" s="140"/>
      <c r="F99" s="140"/>
      <c r="Z99" s="68" t="str">
        <f t="shared" ref="Z99:Z118" si="6">IFERROR(Q99/R99,"")</f>
        <v/>
      </c>
    </row>
    <row r="100" spans="5:26" x14ac:dyDescent="0.2">
      <c r="E100" s="140"/>
      <c r="F100" s="140"/>
      <c r="Z100" s="68" t="str">
        <f t="shared" si="6"/>
        <v/>
      </c>
    </row>
    <row r="101" spans="5:26" x14ac:dyDescent="0.2">
      <c r="E101" s="140"/>
      <c r="F101" s="140"/>
      <c r="Z101" s="68" t="str">
        <f t="shared" si="6"/>
        <v/>
      </c>
    </row>
    <row r="102" spans="5:26" x14ac:dyDescent="0.2">
      <c r="E102" s="140"/>
      <c r="F102" s="140"/>
      <c r="Z102" s="68" t="str">
        <f t="shared" si="6"/>
        <v/>
      </c>
    </row>
    <row r="103" spans="5:26" x14ac:dyDescent="0.2">
      <c r="E103" s="140"/>
      <c r="F103" s="140"/>
      <c r="Z103" s="68" t="str">
        <f t="shared" si="6"/>
        <v/>
      </c>
    </row>
    <row r="104" spans="5:26" x14ac:dyDescent="0.2">
      <c r="E104" s="140"/>
      <c r="F104" s="140"/>
      <c r="Z104" s="68" t="str">
        <f t="shared" si="6"/>
        <v/>
      </c>
    </row>
    <row r="105" spans="5:26" x14ac:dyDescent="0.2">
      <c r="E105" s="140"/>
      <c r="F105" s="140"/>
      <c r="Z105" s="68" t="str">
        <f t="shared" si="6"/>
        <v/>
      </c>
    </row>
    <row r="106" spans="5:26" x14ac:dyDescent="0.2">
      <c r="E106" s="140"/>
      <c r="F106" s="140"/>
      <c r="Z106" s="68" t="str">
        <f t="shared" si="6"/>
        <v/>
      </c>
    </row>
    <row r="107" spans="5:26" x14ac:dyDescent="0.2">
      <c r="E107" s="140"/>
      <c r="F107" s="140"/>
      <c r="Z107" s="68" t="str">
        <f t="shared" si="6"/>
        <v/>
      </c>
    </row>
    <row r="108" spans="5:26" x14ac:dyDescent="0.2">
      <c r="E108" s="140"/>
      <c r="F108" s="140"/>
      <c r="Z108" s="68" t="str">
        <f t="shared" si="6"/>
        <v/>
      </c>
    </row>
    <row r="109" spans="5:26" x14ac:dyDescent="0.2">
      <c r="E109" s="140"/>
      <c r="F109" s="140"/>
      <c r="Z109" s="68" t="str">
        <f t="shared" si="6"/>
        <v/>
      </c>
    </row>
    <row r="110" spans="5:26" x14ac:dyDescent="0.2">
      <c r="E110" s="140"/>
      <c r="F110" s="140"/>
      <c r="Z110" s="68" t="str">
        <f t="shared" si="6"/>
        <v/>
      </c>
    </row>
    <row r="111" spans="5:26" x14ac:dyDescent="0.2">
      <c r="E111" s="140"/>
      <c r="F111" s="140"/>
      <c r="Z111" s="68" t="str">
        <f t="shared" si="6"/>
        <v/>
      </c>
    </row>
    <row r="112" spans="5:26" x14ac:dyDescent="0.2">
      <c r="E112" s="140"/>
      <c r="F112" s="140"/>
      <c r="Z112" s="68" t="str">
        <f t="shared" si="6"/>
        <v/>
      </c>
    </row>
    <row r="113" spans="5:26" x14ac:dyDescent="0.2">
      <c r="E113" s="140"/>
      <c r="F113" s="140"/>
      <c r="Z113" s="68" t="str">
        <f t="shared" si="6"/>
        <v/>
      </c>
    </row>
    <row r="114" spans="5:26" x14ac:dyDescent="0.2">
      <c r="E114" s="140"/>
      <c r="F114" s="140"/>
      <c r="Z114" s="68" t="str">
        <f t="shared" si="6"/>
        <v/>
      </c>
    </row>
    <row r="115" spans="5:26" x14ac:dyDescent="0.2">
      <c r="E115" s="140"/>
      <c r="F115" s="140"/>
      <c r="Z115" s="68" t="str">
        <f t="shared" si="6"/>
        <v/>
      </c>
    </row>
    <row r="116" spans="5:26" x14ac:dyDescent="0.2">
      <c r="E116" s="140"/>
      <c r="F116" s="140"/>
      <c r="Z116" s="68" t="str">
        <f t="shared" si="6"/>
        <v/>
      </c>
    </row>
    <row r="117" spans="5:26" x14ac:dyDescent="0.2">
      <c r="E117" s="140"/>
      <c r="F117" s="140"/>
      <c r="Z117" s="68" t="str">
        <f t="shared" si="6"/>
        <v/>
      </c>
    </row>
    <row r="118" spans="5:26" x14ac:dyDescent="0.2">
      <c r="E118" s="140"/>
      <c r="F118" s="140"/>
      <c r="Z118" s="68" t="str">
        <f t="shared" si="6"/>
        <v/>
      </c>
    </row>
    <row r="119" spans="5:26" x14ac:dyDescent="0.2">
      <c r="E119" s="140"/>
      <c r="F119" s="140"/>
    </row>
    <row r="120" spans="5:26" x14ac:dyDescent="0.2">
      <c r="E120" s="140"/>
      <c r="F120" s="140"/>
    </row>
    <row r="121" spans="5:26" x14ac:dyDescent="0.2">
      <c r="E121" s="140"/>
      <c r="F121" s="140"/>
    </row>
    <row r="122" spans="5:26" x14ac:dyDescent="0.2">
      <c r="E122" s="140"/>
      <c r="F122" s="140"/>
    </row>
    <row r="123" spans="5:26" x14ac:dyDescent="0.2">
      <c r="E123" s="140"/>
      <c r="F123" s="140"/>
    </row>
    <row r="124" spans="5:26" x14ac:dyDescent="0.2">
      <c r="E124" s="140"/>
      <c r="F124" s="140"/>
    </row>
    <row r="125" spans="5:26" x14ac:dyDescent="0.2">
      <c r="E125" s="140"/>
      <c r="F125" s="140"/>
    </row>
    <row r="126" spans="5:26" x14ac:dyDescent="0.2">
      <c r="E126" s="140"/>
      <c r="F126" s="140"/>
    </row>
    <row r="127" spans="5:26" x14ac:dyDescent="0.2">
      <c r="E127" s="140"/>
      <c r="F127" s="140"/>
    </row>
    <row r="128" spans="5:26" x14ac:dyDescent="0.2">
      <c r="E128" s="140"/>
      <c r="F128" s="140"/>
    </row>
    <row r="129" spans="5:6" x14ac:dyDescent="0.2">
      <c r="E129" s="140"/>
      <c r="F129" s="140"/>
    </row>
    <row r="130" spans="5:6" x14ac:dyDescent="0.2">
      <c r="E130" s="140"/>
      <c r="F130" s="140"/>
    </row>
    <row r="131" spans="5:6" x14ac:dyDescent="0.2">
      <c r="E131" s="140"/>
      <c r="F131" s="140"/>
    </row>
    <row r="132" spans="5:6" x14ac:dyDescent="0.2">
      <c r="E132" s="140"/>
      <c r="F132" s="140"/>
    </row>
    <row r="133" spans="5:6" x14ac:dyDescent="0.2">
      <c r="E133" s="140"/>
      <c r="F133" s="140"/>
    </row>
    <row r="134" spans="5:6" x14ac:dyDescent="0.2">
      <c r="E134" s="140"/>
      <c r="F134" s="140"/>
    </row>
    <row r="135" spans="5:6" x14ac:dyDescent="0.2">
      <c r="E135" s="140"/>
      <c r="F135" s="140"/>
    </row>
    <row r="136" spans="5:6" x14ac:dyDescent="0.2">
      <c r="E136" s="140"/>
      <c r="F136" s="140"/>
    </row>
    <row r="137" spans="5:6" x14ac:dyDescent="0.2">
      <c r="E137" s="140"/>
      <c r="F137" s="140"/>
    </row>
    <row r="138" spans="5:6" x14ac:dyDescent="0.2">
      <c r="E138" s="140"/>
      <c r="F138" s="140"/>
    </row>
    <row r="139" spans="5:6" x14ac:dyDescent="0.2">
      <c r="E139" s="140"/>
      <c r="F139" s="140"/>
    </row>
    <row r="140" spans="5:6" x14ac:dyDescent="0.2">
      <c r="E140" s="140"/>
      <c r="F140" s="140"/>
    </row>
    <row r="141" spans="5:6" x14ac:dyDescent="0.2">
      <c r="E141" s="140"/>
      <c r="F141" s="140"/>
    </row>
    <row r="142" spans="5:6" x14ac:dyDescent="0.2">
      <c r="E142" s="140"/>
      <c r="F142" s="140"/>
    </row>
    <row r="143" spans="5:6" x14ac:dyDescent="0.2">
      <c r="E143" s="140"/>
      <c r="F143" s="140"/>
    </row>
    <row r="144" spans="5:6" x14ac:dyDescent="0.2">
      <c r="E144" s="140"/>
      <c r="F144" s="140"/>
    </row>
    <row r="145" spans="5:6" x14ac:dyDescent="0.2">
      <c r="E145" s="140"/>
      <c r="F145" s="140"/>
    </row>
    <row r="146" spans="5:6" x14ac:dyDescent="0.2">
      <c r="E146" s="140"/>
      <c r="F146" s="140"/>
    </row>
    <row r="147" spans="5:6" x14ac:dyDescent="0.2">
      <c r="E147" s="140"/>
      <c r="F147" s="140"/>
    </row>
    <row r="148" spans="5:6" x14ac:dyDescent="0.2">
      <c r="E148" s="140"/>
      <c r="F148" s="140"/>
    </row>
  </sheetData>
  <autoFilter ref="A2:AA2" xr:uid="{00000000-0009-0000-0000-000015000000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500-000000000000}"/>
  </hyperlink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41" hidden="1" customWidth="1"/>
    <col min="2" max="2" width="8.25" style="241" hidden="1" customWidth="1"/>
    <col min="3" max="3" width="7.875" style="241" hidden="1" customWidth="1"/>
    <col min="4" max="4" width="16.375" style="241" customWidth="1"/>
    <col min="5" max="5" width="19.625" style="241" customWidth="1"/>
    <col min="6" max="8" width="10.625" style="258" customWidth="1"/>
    <col min="9" max="15" width="12.125" style="241" customWidth="1"/>
    <col min="16" max="24" width="12.125" style="241" hidden="1" customWidth="1"/>
    <col min="25" max="25" width="12.125" style="16" customWidth="1"/>
    <col min="26" max="27" width="12.125" style="241" customWidth="1"/>
    <col min="32" max="33" width="12.125" style="241" customWidth="1"/>
    <col min="34" max="37" width="12.125" style="150" customWidth="1"/>
    <col min="38" max="38" width="12.125" style="16" customWidth="1"/>
    <col min="39" max="39" width="9.125" style="238" customWidth="1"/>
  </cols>
  <sheetData>
    <row r="1" spans="1:39" x14ac:dyDescent="0.2">
      <c r="D1" s="241" t="s">
        <v>84</v>
      </c>
      <c r="E1" s="241" t="s">
        <v>796</v>
      </c>
      <c r="F1" s="258" t="s">
        <v>87</v>
      </c>
      <c r="G1" s="15">
        <f>A3</f>
        <v>0</v>
      </c>
      <c r="J1" s="258" t="s">
        <v>795</v>
      </c>
      <c r="L1" s="15"/>
      <c r="M1" s="15"/>
      <c r="O1" s="15"/>
      <c r="Z1" s="66" t="s">
        <v>89</v>
      </c>
      <c r="AG1" s="66"/>
    </row>
    <row r="2" spans="1:39" s="3" customFormat="1" ht="43.5" customHeight="1" x14ac:dyDescent="0.2">
      <c r="A2" s="4" t="s">
        <v>655</v>
      </c>
      <c r="B2" s="4" t="s">
        <v>94</v>
      </c>
      <c r="C2" s="4" t="s">
        <v>95</v>
      </c>
      <c r="D2" s="4" t="s">
        <v>657</v>
      </c>
      <c r="E2" s="4" t="s">
        <v>658</v>
      </c>
      <c r="F2" s="284" t="s">
        <v>659</v>
      </c>
      <c r="G2" s="284" t="s">
        <v>660</v>
      </c>
      <c r="H2" s="284" t="s">
        <v>661</v>
      </c>
      <c r="I2" s="4" t="s">
        <v>109</v>
      </c>
      <c r="J2" s="4" t="s">
        <v>110</v>
      </c>
      <c r="K2" s="4" t="s">
        <v>75</v>
      </c>
      <c r="L2" s="4" t="s">
        <v>797</v>
      </c>
      <c r="M2" s="4" t="s">
        <v>779</v>
      </c>
      <c r="N2" s="4" t="s">
        <v>664</v>
      </c>
      <c r="O2" s="4" t="s">
        <v>665</v>
      </c>
      <c r="P2" s="4" t="s">
        <v>666</v>
      </c>
      <c r="Q2" s="4" t="s">
        <v>667</v>
      </c>
      <c r="R2" s="4" t="s">
        <v>668</v>
      </c>
      <c r="S2" s="4" t="s">
        <v>669</v>
      </c>
      <c r="T2" s="4" t="s">
        <v>670</v>
      </c>
      <c r="U2" s="4" t="s">
        <v>671</v>
      </c>
      <c r="V2" s="4" t="s">
        <v>672</v>
      </c>
      <c r="W2" s="4" t="s">
        <v>798</v>
      </c>
      <c r="X2" s="4" t="s">
        <v>674</v>
      </c>
      <c r="Y2" s="17" t="s">
        <v>725</v>
      </c>
      <c r="Z2" s="4" t="s">
        <v>154</v>
      </c>
      <c r="AA2" s="4" t="s">
        <v>789</v>
      </c>
      <c r="AB2" s="4" t="s">
        <v>132</v>
      </c>
      <c r="AC2" s="4" t="s">
        <v>133</v>
      </c>
      <c r="AD2" s="4" t="s">
        <v>134</v>
      </c>
      <c r="AE2" s="4" t="s">
        <v>135</v>
      </c>
      <c r="AF2" s="4" t="s">
        <v>677</v>
      </c>
      <c r="AG2" s="4" t="s">
        <v>159</v>
      </c>
      <c r="AH2" s="4" t="s">
        <v>790</v>
      </c>
      <c r="AI2" s="4" t="s">
        <v>118</v>
      </c>
      <c r="AJ2" s="4" t="s">
        <v>678</v>
      </c>
      <c r="AK2" s="4" t="s">
        <v>679</v>
      </c>
      <c r="AL2" s="17" t="s">
        <v>726</v>
      </c>
      <c r="AM2" s="17" t="s">
        <v>799</v>
      </c>
    </row>
    <row r="3" spans="1:39" ht="20.25" customHeight="1" x14ac:dyDescent="0.2">
      <c r="I3" s="285"/>
      <c r="J3" s="285"/>
      <c r="K3" s="178"/>
      <c r="N3" s="221"/>
      <c r="O3" s="221"/>
      <c r="AL3" s="1" t="str">
        <f t="shared" ref="AL3:AL66" si="0">IFERROR(Z3/AA3,"")</f>
        <v/>
      </c>
      <c r="AM3" s="294" t="e">
        <f t="shared" ref="AM3:AM66" si="1">STDEV(F3,J3)</f>
        <v>#DIV/0!</v>
      </c>
    </row>
    <row r="4" spans="1:39" ht="20.25" customHeight="1" x14ac:dyDescent="0.2">
      <c r="I4" s="285"/>
      <c r="J4" s="285"/>
      <c r="K4" s="178"/>
      <c r="N4" s="221"/>
      <c r="O4" s="221"/>
      <c r="AL4" s="1" t="str">
        <f t="shared" si="0"/>
        <v/>
      </c>
      <c r="AM4" s="294" t="e">
        <f t="shared" si="1"/>
        <v>#DIV/0!</v>
      </c>
    </row>
    <row r="5" spans="1:39" ht="20.25" customHeight="1" x14ac:dyDescent="0.2">
      <c r="I5" s="285"/>
      <c r="J5" s="285"/>
      <c r="K5" s="178"/>
      <c r="N5" s="221"/>
      <c r="O5" s="221"/>
      <c r="AL5" s="1" t="str">
        <f t="shared" si="0"/>
        <v/>
      </c>
      <c r="AM5" s="294" t="e">
        <f t="shared" si="1"/>
        <v>#DIV/0!</v>
      </c>
    </row>
    <row r="6" spans="1:39" ht="20.25" customHeight="1" x14ac:dyDescent="0.2">
      <c r="I6" s="285"/>
      <c r="J6" s="285"/>
      <c r="K6" s="178"/>
      <c r="N6" s="221"/>
      <c r="O6" s="221"/>
      <c r="AL6" s="1" t="str">
        <f t="shared" si="0"/>
        <v/>
      </c>
      <c r="AM6" s="294" t="e">
        <f t="shared" si="1"/>
        <v>#DIV/0!</v>
      </c>
    </row>
    <row r="7" spans="1:39" ht="20.25" customHeight="1" x14ac:dyDescent="0.2">
      <c r="I7" s="285"/>
      <c r="J7" s="285"/>
      <c r="K7" s="178"/>
      <c r="N7" s="221"/>
      <c r="O7" s="221"/>
      <c r="AL7" s="1" t="str">
        <f t="shared" si="0"/>
        <v/>
      </c>
      <c r="AM7" s="294" t="e">
        <f t="shared" si="1"/>
        <v>#DIV/0!</v>
      </c>
    </row>
    <row r="8" spans="1:39" ht="20.25" customHeight="1" x14ac:dyDescent="0.2">
      <c r="I8" s="285"/>
      <c r="J8" s="285"/>
      <c r="K8" s="178"/>
      <c r="N8" s="221"/>
      <c r="O8" s="221"/>
      <c r="AL8" s="1" t="str">
        <f t="shared" si="0"/>
        <v/>
      </c>
      <c r="AM8" s="294" t="e">
        <f t="shared" si="1"/>
        <v>#DIV/0!</v>
      </c>
    </row>
    <row r="9" spans="1:39" ht="20.25" customHeight="1" x14ac:dyDescent="0.2">
      <c r="I9" s="285"/>
      <c r="J9" s="285"/>
      <c r="K9" s="178"/>
      <c r="N9" s="221"/>
      <c r="O9" s="221"/>
      <c r="AL9" s="1" t="str">
        <f t="shared" si="0"/>
        <v/>
      </c>
      <c r="AM9" s="294" t="e">
        <f t="shared" si="1"/>
        <v>#DIV/0!</v>
      </c>
    </row>
    <row r="10" spans="1:39" ht="20.25" customHeight="1" x14ac:dyDescent="0.2">
      <c r="I10" s="285"/>
      <c r="J10" s="285"/>
      <c r="K10" s="178"/>
      <c r="N10" s="221"/>
      <c r="O10" s="221"/>
      <c r="AL10" s="1" t="str">
        <f t="shared" si="0"/>
        <v/>
      </c>
      <c r="AM10" s="294" t="e">
        <f t="shared" si="1"/>
        <v>#DIV/0!</v>
      </c>
    </row>
    <row r="11" spans="1:39" ht="20.25" customHeight="1" x14ac:dyDescent="0.2">
      <c r="I11" s="285"/>
      <c r="J11" s="285"/>
      <c r="K11" s="178"/>
      <c r="N11" s="221"/>
      <c r="O11" s="221"/>
      <c r="AL11" s="1" t="str">
        <f t="shared" si="0"/>
        <v/>
      </c>
      <c r="AM11" s="294" t="e">
        <f t="shared" si="1"/>
        <v>#DIV/0!</v>
      </c>
    </row>
    <row r="12" spans="1:39" ht="20.25" customHeight="1" x14ac:dyDescent="0.2">
      <c r="D12" s="55"/>
      <c r="I12" s="285"/>
      <c r="J12" s="285"/>
      <c r="K12" s="178"/>
      <c r="N12" s="221"/>
      <c r="O12" s="221"/>
      <c r="AL12" s="1" t="str">
        <f t="shared" si="0"/>
        <v/>
      </c>
      <c r="AM12" s="294" t="e">
        <f t="shared" si="1"/>
        <v>#DIV/0!</v>
      </c>
    </row>
    <row r="13" spans="1:39" ht="20.25" customHeight="1" x14ac:dyDescent="0.2">
      <c r="D13" s="55"/>
      <c r="I13" s="285"/>
      <c r="J13" s="285"/>
      <c r="K13" s="178"/>
      <c r="N13" s="221"/>
      <c r="O13" s="221"/>
      <c r="AL13" s="1" t="str">
        <f t="shared" si="0"/>
        <v/>
      </c>
      <c r="AM13" s="294" t="e">
        <f t="shared" si="1"/>
        <v>#DIV/0!</v>
      </c>
    </row>
    <row r="14" spans="1:39" ht="20.25" customHeight="1" x14ac:dyDescent="0.2">
      <c r="D14" s="55"/>
      <c r="I14" s="285"/>
      <c r="J14" s="285"/>
      <c r="K14" s="178"/>
      <c r="N14" s="221"/>
      <c r="O14" s="221"/>
      <c r="AL14" s="1" t="str">
        <f t="shared" si="0"/>
        <v/>
      </c>
      <c r="AM14" s="294" t="e">
        <f t="shared" si="1"/>
        <v>#DIV/0!</v>
      </c>
    </row>
    <row r="15" spans="1:39" ht="20.25" customHeight="1" x14ac:dyDescent="0.2">
      <c r="D15" s="55"/>
      <c r="I15" s="285"/>
      <c r="J15" s="285"/>
      <c r="K15" s="178"/>
      <c r="N15" s="221"/>
      <c r="O15" s="221"/>
      <c r="AL15" s="1" t="str">
        <f t="shared" si="0"/>
        <v/>
      </c>
      <c r="AM15" s="294" t="e">
        <f t="shared" si="1"/>
        <v>#DIV/0!</v>
      </c>
    </row>
    <row r="16" spans="1:39" ht="20.25" customHeight="1" x14ac:dyDescent="0.2">
      <c r="D16" s="55"/>
      <c r="I16" s="285"/>
      <c r="J16" s="285"/>
      <c r="K16" s="178"/>
      <c r="N16" s="221"/>
      <c r="O16" s="221"/>
      <c r="AL16" s="1" t="str">
        <f t="shared" si="0"/>
        <v/>
      </c>
      <c r="AM16" s="294" t="e">
        <f t="shared" si="1"/>
        <v>#DIV/0!</v>
      </c>
    </row>
    <row r="17" spans="4:39" ht="20.25" customHeight="1" x14ac:dyDescent="0.2">
      <c r="D17" s="55"/>
      <c r="I17" s="285"/>
      <c r="J17" s="285"/>
      <c r="K17" s="178"/>
      <c r="N17" s="221"/>
      <c r="O17" s="221"/>
      <c r="AL17" s="1" t="str">
        <f t="shared" si="0"/>
        <v/>
      </c>
      <c r="AM17" s="294" t="e">
        <f t="shared" si="1"/>
        <v>#DIV/0!</v>
      </c>
    </row>
    <row r="18" spans="4:39" ht="20.25" customHeight="1" x14ac:dyDescent="0.2">
      <c r="D18" s="55"/>
      <c r="I18" s="285"/>
      <c r="J18" s="285"/>
      <c r="K18" s="178"/>
      <c r="N18" s="221"/>
      <c r="O18" s="221"/>
      <c r="AL18" s="1" t="str">
        <f t="shared" si="0"/>
        <v/>
      </c>
      <c r="AM18" s="294" t="e">
        <f t="shared" si="1"/>
        <v>#DIV/0!</v>
      </c>
    </row>
    <row r="19" spans="4:39" ht="20.25" customHeight="1" x14ac:dyDescent="0.2">
      <c r="D19" s="55"/>
      <c r="I19" s="285"/>
      <c r="J19" s="285"/>
      <c r="K19" s="178"/>
      <c r="N19" s="221"/>
      <c r="O19" s="221"/>
      <c r="AL19" s="1" t="str">
        <f t="shared" si="0"/>
        <v/>
      </c>
      <c r="AM19" s="294" t="e">
        <f t="shared" si="1"/>
        <v>#DIV/0!</v>
      </c>
    </row>
    <row r="20" spans="4:39" ht="20.25" customHeight="1" x14ac:dyDescent="0.2">
      <c r="D20" s="55"/>
      <c r="I20" s="285"/>
      <c r="J20" s="285"/>
      <c r="K20" s="178"/>
      <c r="N20" s="221"/>
      <c r="O20" s="221"/>
      <c r="AL20" s="1" t="str">
        <f t="shared" si="0"/>
        <v/>
      </c>
      <c r="AM20" s="294" t="e">
        <f t="shared" si="1"/>
        <v>#DIV/0!</v>
      </c>
    </row>
    <row r="21" spans="4:39" ht="20.25" customHeight="1" x14ac:dyDescent="0.2">
      <c r="D21" s="55"/>
      <c r="I21" s="285"/>
      <c r="J21" s="285"/>
      <c r="K21" s="178"/>
      <c r="N21" s="221"/>
      <c r="O21" s="221"/>
      <c r="AL21" s="1" t="str">
        <f t="shared" si="0"/>
        <v/>
      </c>
      <c r="AM21" s="294" t="e">
        <f t="shared" si="1"/>
        <v>#DIV/0!</v>
      </c>
    </row>
    <row r="22" spans="4:39" ht="20.25" customHeight="1" x14ac:dyDescent="0.2">
      <c r="D22" s="55"/>
      <c r="I22" s="285"/>
      <c r="J22" s="285"/>
      <c r="K22" s="178"/>
      <c r="N22" s="221"/>
      <c r="O22" s="221"/>
      <c r="AL22" s="1" t="str">
        <f t="shared" si="0"/>
        <v/>
      </c>
      <c r="AM22" s="294" t="e">
        <f t="shared" si="1"/>
        <v>#DIV/0!</v>
      </c>
    </row>
    <row r="23" spans="4:39" ht="20.25" customHeight="1" x14ac:dyDescent="0.2">
      <c r="D23" s="55"/>
      <c r="I23" s="285"/>
      <c r="J23" s="285"/>
      <c r="K23" s="178"/>
      <c r="N23" s="221"/>
      <c r="O23" s="221"/>
      <c r="AL23" s="1" t="str">
        <f t="shared" si="0"/>
        <v/>
      </c>
      <c r="AM23" s="294" t="e">
        <f t="shared" si="1"/>
        <v>#DIV/0!</v>
      </c>
    </row>
    <row r="24" spans="4:39" ht="20.25" customHeight="1" x14ac:dyDescent="0.2">
      <c r="D24" s="55"/>
      <c r="I24" s="285"/>
      <c r="J24" s="285"/>
      <c r="K24" s="178"/>
      <c r="N24" s="221"/>
      <c r="O24" s="221"/>
      <c r="AL24" s="1" t="str">
        <f t="shared" si="0"/>
        <v/>
      </c>
      <c r="AM24" s="294" t="e">
        <f t="shared" si="1"/>
        <v>#DIV/0!</v>
      </c>
    </row>
    <row r="25" spans="4:39" ht="20.25" customHeight="1" x14ac:dyDescent="0.2">
      <c r="D25" s="55"/>
      <c r="I25" s="285"/>
      <c r="J25" s="285"/>
      <c r="K25" s="178"/>
      <c r="N25" s="221"/>
      <c r="O25" s="221"/>
      <c r="AL25" s="1" t="str">
        <f t="shared" si="0"/>
        <v/>
      </c>
      <c r="AM25" s="294" t="e">
        <f t="shared" si="1"/>
        <v>#DIV/0!</v>
      </c>
    </row>
    <row r="26" spans="4:39" ht="20.25" customHeight="1" x14ac:dyDescent="0.2">
      <c r="D26" s="55"/>
      <c r="I26" s="285"/>
      <c r="J26" s="285"/>
      <c r="K26" s="178"/>
      <c r="N26" s="221"/>
      <c r="O26" s="221"/>
      <c r="AL26" s="1" t="str">
        <f t="shared" si="0"/>
        <v/>
      </c>
      <c r="AM26" s="294" t="e">
        <f t="shared" si="1"/>
        <v>#DIV/0!</v>
      </c>
    </row>
    <row r="27" spans="4:39" ht="20.25" customHeight="1" x14ac:dyDescent="0.2">
      <c r="D27" s="55"/>
      <c r="I27" s="285"/>
      <c r="J27" s="285"/>
      <c r="K27" s="178"/>
      <c r="N27" s="221"/>
      <c r="O27" s="221"/>
      <c r="AL27" s="1" t="str">
        <f t="shared" si="0"/>
        <v/>
      </c>
      <c r="AM27" s="294" t="e">
        <f t="shared" si="1"/>
        <v>#DIV/0!</v>
      </c>
    </row>
    <row r="28" spans="4:39" ht="20.25" customHeight="1" x14ac:dyDescent="0.2">
      <c r="D28" s="55"/>
      <c r="I28" s="285"/>
      <c r="J28" s="285"/>
      <c r="K28" s="178"/>
      <c r="N28" s="221"/>
      <c r="O28" s="221"/>
      <c r="AL28" s="1" t="str">
        <f t="shared" si="0"/>
        <v/>
      </c>
      <c r="AM28" s="294" t="e">
        <f t="shared" si="1"/>
        <v>#DIV/0!</v>
      </c>
    </row>
    <row r="29" spans="4:39" ht="20.25" customHeight="1" x14ac:dyDescent="0.2">
      <c r="D29" s="55"/>
      <c r="I29" s="285"/>
      <c r="J29" s="285"/>
      <c r="K29" s="178"/>
      <c r="N29" s="221"/>
      <c r="O29" s="221"/>
      <c r="AL29" s="1" t="str">
        <f t="shared" si="0"/>
        <v/>
      </c>
      <c r="AM29" s="294" t="e">
        <f t="shared" si="1"/>
        <v>#DIV/0!</v>
      </c>
    </row>
    <row r="30" spans="4:39" ht="20.25" customHeight="1" x14ac:dyDescent="0.2">
      <c r="D30" s="55"/>
      <c r="I30" s="285"/>
      <c r="J30" s="285"/>
      <c r="K30" s="178"/>
      <c r="N30" s="221"/>
      <c r="O30" s="221"/>
      <c r="AL30" s="1" t="str">
        <f t="shared" si="0"/>
        <v/>
      </c>
      <c r="AM30" s="294" t="e">
        <f t="shared" si="1"/>
        <v>#DIV/0!</v>
      </c>
    </row>
    <row r="31" spans="4:39" ht="20.25" customHeight="1" x14ac:dyDescent="0.2">
      <c r="D31" s="55"/>
      <c r="I31" s="285"/>
      <c r="J31" s="285"/>
      <c r="K31" s="178"/>
      <c r="N31" s="221"/>
      <c r="O31" s="221"/>
      <c r="AL31" s="1" t="str">
        <f t="shared" si="0"/>
        <v/>
      </c>
      <c r="AM31" s="294" t="e">
        <f t="shared" si="1"/>
        <v>#DIV/0!</v>
      </c>
    </row>
    <row r="32" spans="4:39" ht="20.25" customHeight="1" x14ac:dyDescent="0.2">
      <c r="D32" s="55"/>
      <c r="I32" s="285"/>
      <c r="J32" s="285"/>
      <c r="K32" s="178"/>
      <c r="N32" s="221"/>
      <c r="O32" s="221"/>
      <c r="AL32" s="1" t="str">
        <f t="shared" si="0"/>
        <v/>
      </c>
      <c r="AM32" s="294" t="e">
        <f t="shared" si="1"/>
        <v>#DIV/0!</v>
      </c>
    </row>
    <row r="33" spans="4:39" ht="20.25" customHeight="1" x14ac:dyDescent="0.2">
      <c r="D33" s="55"/>
      <c r="I33" s="285"/>
      <c r="J33" s="285"/>
      <c r="K33" s="178"/>
      <c r="N33" s="221"/>
      <c r="O33" s="221"/>
      <c r="AL33" s="1" t="str">
        <f t="shared" si="0"/>
        <v/>
      </c>
      <c r="AM33" s="294" t="e">
        <f t="shared" si="1"/>
        <v>#DIV/0!</v>
      </c>
    </row>
    <row r="34" spans="4:39" ht="20.25" customHeight="1" x14ac:dyDescent="0.2">
      <c r="D34" s="55"/>
      <c r="I34" s="285"/>
      <c r="J34" s="285"/>
      <c r="K34" s="178"/>
      <c r="N34" s="221"/>
      <c r="O34" s="221"/>
      <c r="AL34" s="1" t="str">
        <f t="shared" si="0"/>
        <v/>
      </c>
      <c r="AM34" s="294" t="e">
        <f t="shared" si="1"/>
        <v>#DIV/0!</v>
      </c>
    </row>
    <row r="35" spans="4:39" ht="20.25" customHeight="1" x14ac:dyDescent="0.2">
      <c r="D35" s="55"/>
      <c r="I35" s="285"/>
      <c r="J35" s="285"/>
      <c r="K35" s="178"/>
      <c r="N35" s="221"/>
      <c r="O35" s="221"/>
      <c r="AL35" s="1" t="str">
        <f t="shared" si="0"/>
        <v/>
      </c>
      <c r="AM35" s="294" t="e">
        <f t="shared" si="1"/>
        <v>#DIV/0!</v>
      </c>
    </row>
    <row r="36" spans="4:39" ht="20.25" customHeight="1" x14ac:dyDescent="0.2">
      <c r="D36" s="55"/>
      <c r="I36" s="285"/>
      <c r="J36" s="285"/>
      <c r="K36" s="178"/>
      <c r="N36" s="221"/>
      <c r="O36" s="221"/>
      <c r="AL36" s="1" t="str">
        <f t="shared" si="0"/>
        <v/>
      </c>
      <c r="AM36" s="294" t="e">
        <f t="shared" si="1"/>
        <v>#DIV/0!</v>
      </c>
    </row>
    <row r="37" spans="4:39" ht="20.25" customHeight="1" x14ac:dyDescent="0.2">
      <c r="D37" s="55"/>
      <c r="I37" s="285"/>
      <c r="J37" s="285"/>
      <c r="K37" s="178"/>
      <c r="N37" s="221"/>
      <c r="O37" s="221"/>
      <c r="AL37" s="1" t="str">
        <f t="shared" si="0"/>
        <v/>
      </c>
      <c r="AM37" s="294" t="e">
        <f t="shared" si="1"/>
        <v>#DIV/0!</v>
      </c>
    </row>
    <row r="38" spans="4:39" ht="20.25" customHeight="1" x14ac:dyDescent="0.2">
      <c r="D38" s="55"/>
      <c r="I38" s="285"/>
      <c r="J38" s="285"/>
      <c r="K38" s="178"/>
      <c r="N38" s="221"/>
      <c r="O38" s="221"/>
      <c r="AL38" s="1" t="str">
        <f t="shared" si="0"/>
        <v/>
      </c>
      <c r="AM38" s="294" t="e">
        <f t="shared" si="1"/>
        <v>#DIV/0!</v>
      </c>
    </row>
    <row r="39" spans="4:39" ht="20.25" customHeight="1" x14ac:dyDescent="0.2">
      <c r="D39" s="55"/>
      <c r="I39" s="285"/>
      <c r="J39" s="285"/>
      <c r="K39" s="178"/>
      <c r="N39" s="221"/>
      <c r="O39" s="221"/>
      <c r="AL39" s="1" t="str">
        <f t="shared" si="0"/>
        <v/>
      </c>
      <c r="AM39" s="294" t="e">
        <f t="shared" si="1"/>
        <v>#DIV/0!</v>
      </c>
    </row>
    <row r="40" spans="4:39" ht="20.25" customHeight="1" x14ac:dyDescent="0.2">
      <c r="D40" s="55"/>
      <c r="I40" s="285"/>
      <c r="J40" s="285"/>
      <c r="K40" s="178"/>
      <c r="N40" s="221"/>
      <c r="O40" s="221"/>
      <c r="AL40" s="1" t="str">
        <f t="shared" si="0"/>
        <v/>
      </c>
      <c r="AM40" s="294" t="e">
        <f t="shared" si="1"/>
        <v>#DIV/0!</v>
      </c>
    </row>
    <row r="41" spans="4:39" ht="20.25" customHeight="1" x14ac:dyDescent="0.2">
      <c r="D41" s="55"/>
      <c r="I41" s="285"/>
      <c r="J41" s="285"/>
      <c r="K41" s="178"/>
      <c r="N41" s="221"/>
      <c r="O41" s="221"/>
      <c r="AL41" s="1" t="str">
        <f t="shared" si="0"/>
        <v/>
      </c>
      <c r="AM41" s="294" t="e">
        <f t="shared" si="1"/>
        <v>#DIV/0!</v>
      </c>
    </row>
    <row r="42" spans="4:39" ht="20.25" customHeight="1" x14ac:dyDescent="0.2">
      <c r="I42" s="285"/>
      <c r="J42" s="285"/>
      <c r="K42" s="178"/>
      <c r="N42" s="221"/>
      <c r="O42" s="221"/>
      <c r="AL42" s="1" t="str">
        <f t="shared" si="0"/>
        <v/>
      </c>
      <c r="AM42" s="294" t="e">
        <f t="shared" si="1"/>
        <v>#DIV/0!</v>
      </c>
    </row>
    <row r="43" spans="4:39" ht="20.25" customHeight="1" x14ac:dyDescent="0.2">
      <c r="I43" s="285"/>
      <c r="J43" s="285"/>
      <c r="K43" s="178"/>
      <c r="N43" s="221"/>
      <c r="O43" s="221"/>
      <c r="AL43" s="1" t="str">
        <f t="shared" si="0"/>
        <v/>
      </c>
      <c r="AM43" s="294" t="e">
        <f t="shared" si="1"/>
        <v>#DIV/0!</v>
      </c>
    </row>
    <row r="44" spans="4:39" ht="20.25" customHeight="1" x14ac:dyDescent="0.2">
      <c r="I44" s="285"/>
      <c r="J44" s="285"/>
      <c r="K44" s="178"/>
      <c r="N44" s="221"/>
      <c r="O44" s="221"/>
      <c r="AL44" s="1" t="str">
        <f t="shared" si="0"/>
        <v/>
      </c>
      <c r="AM44" s="294" t="e">
        <f t="shared" si="1"/>
        <v>#DIV/0!</v>
      </c>
    </row>
    <row r="45" spans="4:39" ht="20.25" customHeight="1" x14ac:dyDescent="0.2">
      <c r="I45" s="285"/>
      <c r="J45" s="285"/>
      <c r="K45" s="178"/>
      <c r="N45" s="221"/>
      <c r="O45" s="221"/>
      <c r="AL45" s="1" t="str">
        <f t="shared" si="0"/>
        <v/>
      </c>
      <c r="AM45" s="294" t="e">
        <f t="shared" si="1"/>
        <v>#DIV/0!</v>
      </c>
    </row>
    <row r="46" spans="4:39" ht="20.25" customHeight="1" x14ac:dyDescent="0.2">
      <c r="I46" s="285"/>
      <c r="J46" s="285"/>
      <c r="K46" s="178"/>
      <c r="N46" s="221"/>
      <c r="O46" s="221"/>
      <c r="AL46" s="1" t="str">
        <f t="shared" si="0"/>
        <v/>
      </c>
      <c r="AM46" s="294" t="e">
        <f t="shared" si="1"/>
        <v>#DIV/0!</v>
      </c>
    </row>
    <row r="47" spans="4:39" ht="20.25" customHeight="1" x14ac:dyDescent="0.2">
      <c r="I47" s="285"/>
      <c r="J47" s="285"/>
      <c r="K47" s="178"/>
      <c r="N47" s="221"/>
      <c r="O47" s="221"/>
      <c r="AL47" s="1" t="str">
        <f t="shared" si="0"/>
        <v/>
      </c>
      <c r="AM47" s="294" t="e">
        <f t="shared" si="1"/>
        <v>#DIV/0!</v>
      </c>
    </row>
    <row r="48" spans="4:39" ht="20.25" customHeight="1" x14ac:dyDescent="0.2">
      <c r="I48" s="285"/>
      <c r="J48" s="285"/>
      <c r="K48" s="178"/>
      <c r="N48" s="221"/>
      <c r="O48" s="221"/>
      <c r="AL48" s="1" t="str">
        <f t="shared" si="0"/>
        <v/>
      </c>
      <c r="AM48" s="294" t="e">
        <f t="shared" si="1"/>
        <v>#DIV/0!</v>
      </c>
    </row>
    <row r="49" spans="9:39" ht="20.25" customHeight="1" x14ac:dyDescent="0.2">
      <c r="I49" s="285"/>
      <c r="J49" s="285"/>
      <c r="K49" s="178"/>
      <c r="N49" s="221"/>
      <c r="O49" s="221"/>
      <c r="AL49" s="1" t="str">
        <f t="shared" si="0"/>
        <v/>
      </c>
      <c r="AM49" s="294" t="e">
        <f t="shared" si="1"/>
        <v>#DIV/0!</v>
      </c>
    </row>
    <row r="50" spans="9:39" ht="20.25" customHeight="1" x14ac:dyDescent="0.2">
      <c r="I50" s="285"/>
      <c r="J50" s="285"/>
      <c r="K50" s="178"/>
      <c r="N50" s="221"/>
      <c r="O50" s="221"/>
      <c r="AL50" s="1" t="str">
        <f t="shared" si="0"/>
        <v/>
      </c>
      <c r="AM50" s="294" t="e">
        <f t="shared" si="1"/>
        <v>#DIV/0!</v>
      </c>
    </row>
    <row r="51" spans="9:39" ht="20.25" customHeight="1" x14ac:dyDescent="0.2">
      <c r="I51" s="285"/>
      <c r="J51" s="285"/>
      <c r="K51" s="178"/>
      <c r="N51" s="221"/>
      <c r="O51" s="221"/>
      <c r="AL51" s="1" t="str">
        <f t="shared" si="0"/>
        <v/>
      </c>
      <c r="AM51" s="294" t="e">
        <f t="shared" si="1"/>
        <v>#DIV/0!</v>
      </c>
    </row>
    <row r="52" spans="9:39" ht="20.25" customHeight="1" x14ac:dyDescent="0.2">
      <c r="I52" s="285"/>
      <c r="J52" s="285"/>
      <c r="K52" s="178"/>
      <c r="N52" s="221"/>
      <c r="O52" s="221"/>
      <c r="AL52" s="1" t="str">
        <f t="shared" si="0"/>
        <v/>
      </c>
      <c r="AM52" s="294" t="e">
        <f t="shared" si="1"/>
        <v>#DIV/0!</v>
      </c>
    </row>
    <row r="53" spans="9:39" ht="20.25" customHeight="1" x14ac:dyDescent="0.2">
      <c r="I53" s="285"/>
      <c r="J53" s="285"/>
      <c r="K53" s="178"/>
      <c r="N53" s="221"/>
      <c r="O53" s="221"/>
      <c r="AL53" s="1" t="str">
        <f t="shared" si="0"/>
        <v/>
      </c>
      <c r="AM53" s="294" t="e">
        <f t="shared" si="1"/>
        <v>#DIV/0!</v>
      </c>
    </row>
    <row r="54" spans="9:39" ht="20.25" customHeight="1" x14ac:dyDescent="0.2">
      <c r="I54" s="285"/>
      <c r="J54" s="285"/>
      <c r="K54" s="178"/>
      <c r="N54" s="221"/>
      <c r="O54" s="221"/>
      <c r="AL54" s="1" t="str">
        <f t="shared" si="0"/>
        <v/>
      </c>
      <c r="AM54" s="294" t="e">
        <f t="shared" si="1"/>
        <v>#DIV/0!</v>
      </c>
    </row>
    <row r="55" spans="9:39" ht="20.25" customHeight="1" x14ac:dyDescent="0.2">
      <c r="I55" s="285"/>
      <c r="J55" s="285"/>
      <c r="K55" s="178"/>
      <c r="N55" s="221"/>
      <c r="O55" s="221"/>
      <c r="AL55" s="1" t="str">
        <f t="shared" si="0"/>
        <v/>
      </c>
      <c r="AM55" s="294" t="e">
        <f t="shared" si="1"/>
        <v>#DIV/0!</v>
      </c>
    </row>
    <row r="56" spans="9:39" ht="20.25" customHeight="1" x14ac:dyDescent="0.2">
      <c r="I56" s="285"/>
      <c r="J56" s="285"/>
      <c r="K56" s="178"/>
      <c r="N56" s="221"/>
      <c r="O56" s="221"/>
      <c r="AL56" s="1" t="str">
        <f t="shared" si="0"/>
        <v/>
      </c>
      <c r="AM56" s="294" t="e">
        <f t="shared" si="1"/>
        <v>#DIV/0!</v>
      </c>
    </row>
    <row r="57" spans="9:39" ht="20.25" customHeight="1" x14ac:dyDescent="0.2">
      <c r="I57" s="285"/>
      <c r="J57" s="285"/>
      <c r="K57" s="178"/>
      <c r="N57" s="221"/>
      <c r="O57" s="221"/>
      <c r="AL57" s="1" t="str">
        <f t="shared" si="0"/>
        <v/>
      </c>
      <c r="AM57" s="294" t="e">
        <f t="shared" si="1"/>
        <v>#DIV/0!</v>
      </c>
    </row>
    <row r="58" spans="9:39" ht="20.25" customHeight="1" x14ac:dyDescent="0.2">
      <c r="I58" s="285"/>
      <c r="J58" s="285"/>
      <c r="K58" s="178"/>
      <c r="N58" s="221"/>
      <c r="O58" s="221"/>
      <c r="AL58" s="1" t="str">
        <f t="shared" si="0"/>
        <v/>
      </c>
      <c r="AM58" s="294" t="e">
        <f t="shared" si="1"/>
        <v>#DIV/0!</v>
      </c>
    </row>
    <row r="59" spans="9:39" ht="20.25" customHeight="1" x14ac:dyDescent="0.2">
      <c r="I59" s="285"/>
      <c r="J59" s="285"/>
      <c r="K59" s="178"/>
      <c r="N59" s="221"/>
      <c r="O59" s="221"/>
      <c r="AL59" s="1" t="str">
        <f t="shared" si="0"/>
        <v/>
      </c>
      <c r="AM59" s="294" t="e">
        <f t="shared" si="1"/>
        <v>#DIV/0!</v>
      </c>
    </row>
    <row r="60" spans="9:39" ht="20.25" customHeight="1" x14ac:dyDescent="0.2">
      <c r="I60" s="285"/>
      <c r="J60" s="285"/>
      <c r="K60" s="178"/>
      <c r="N60" s="221"/>
      <c r="O60" s="221"/>
      <c r="AL60" s="1" t="str">
        <f t="shared" si="0"/>
        <v/>
      </c>
      <c r="AM60" s="294" t="e">
        <f t="shared" si="1"/>
        <v>#DIV/0!</v>
      </c>
    </row>
    <row r="61" spans="9:39" ht="20.25" customHeight="1" x14ac:dyDescent="0.2">
      <c r="I61" s="285"/>
      <c r="J61" s="285"/>
      <c r="K61" s="178"/>
      <c r="N61" s="221"/>
      <c r="O61" s="221"/>
      <c r="AL61" s="1" t="str">
        <f t="shared" si="0"/>
        <v/>
      </c>
      <c r="AM61" s="294" t="e">
        <f t="shared" si="1"/>
        <v>#DIV/0!</v>
      </c>
    </row>
    <row r="62" spans="9:39" ht="20.25" customHeight="1" x14ac:dyDescent="0.2">
      <c r="I62" s="285"/>
      <c r="J62" s="285"/>
      <c r="K62" s="178"/>
      <c r="N62" s="221"/>
      <c r="O62" s="221"/>
      <c r="AL62" s="1" t="str">
        <f t="shared" si="0"/>
        <v/>
      </c>
      <c r="AM62" s="294" t="e">
        <f t="shared" si="1"/>
        <v>#DIV/0!</v>
      </c>
    </row>
    <row r="63" spans="9:39" ht="20.25" customHeight="1" x14ac:dyDescent="0.2">
      <c r="I63" s="285"/>
      <c r="J63" s="285"/>
      <c r="K63" s="178"/>
      <c r="N63" s="221"/>
      <c r="O63" s="221"/>
      <c r="AL63" s="1" t="str">
        <f t="shared" si="0"/>
        <v/>
      </c>
      <c r="AM63" s="294" t="e">
        <f t="shared" si="1"/>
        <v>#DIV/0!</v>
      </c>
    </row>
    <row r="64" spans="9:39" ht="20.25" customHeight="1" x14ac:dyDescent="0.2">
      <c r="I64" s="285"/>
      <c r="J64" s="285"/>
      <c r="K64" s="178"/>
      <c r="N64" s="221"/>
      <c r="O64" s="221"/>
      <c r="AL64" s="1" t="str">
        <f t="shared" si="0"/>
        <v/>
      </c>
      <c r="AM64" s="294" t="e">
        <f t="shared" si="1"/>
        <v>#DIV/0!</v>
      </c>
    </row>
    <row r="65" spans="9:39" ht="20.25" customHeight="1" x14ac:dyDescent="0.2">
      <c r="I65" s="285"/>
      <c r="J65" s="285"/>
      <c r="K65" s="178"/>
      <c r="N65" s="221"/>
      <c r="O65" s="221"/>
      <c r="AL65" s="1" t="str">
        <f t="shared" si="0"/>
        <v/>
      </c>
      <c r="AM65" s="294" t="e">
        <f t="shared" si="1"/>
        <v>#DIV/0!</v>
      </c>
    </row>
    <row r="66" spans="9:39" ht="20.25" customHeight="1" x14ac:dyDescent="0.2">
      <c r="I66" s="285"/>
      <c r="J66" s="285"/>
      <c r="K66" s="178"/>
      <c r="N66" s="221"/>
      <c r="O66" s="221"/>
      <c r="AL66" s="1" t="str">
        <f t="shared" si="0"/>
        <v/>
      </c>
      <c r="AM66" s="294" t="e">
        <f t="shared" si="1"/>
        <v>#DIV/0!</v>
      </c>
    </row>
    <row r="67" spans="9:39" ht="20.25" customHeight="1" x14ac:dyDescent="0.2">
      <c r="I67" s="285"/>
      <c r="J67" s="285"/>
      <c r="K67" s="178"/>
      <c r="N67" s="221"/>
      <c r="O67" s="221"/>
      <c r="AL67" s="1" t="str">
        <f t="shared" ref="AL67:AL130" si="2">IFERROR(Z67/AA67,"")</f>
        <v/>
      </c>
      <c r="AM67" s="294" t="e">
        <f t="shared" ref="AM67:AM130" si="3">STDEV(F67,J67)</f>
        <v>#DIV/0!</v>
      </c>
    </row>
    <row r="68" spans="9:39" ht="20.25" customHeight="1" x14ac:dyDescent="0.2">
      <c r="I68" s="285"/>
      <c r="J68" s="285"/>
      <c r="K68" s="178"/>
      <c r="N68" s="221"/>
      <c r="O68" s="221"/>
      <c r="AL68" s="1" t="str">
        <f t="shared" si="2"/>
        <v/>
      </c>
      <c r="AM68" s="294" t="e">
        <f t="shared" si="3"/>
        <v>#DIV/0!</v>
      </c>
    </row>
    <row r="69" spans="9:39" ht="20.25" customHeight="1" x14ac:dyDescent="0.2">
      <c r="I69" s="285"/>
      <c r="J69" s="285"/>
      <c r="K69" s="178"/>
      <c r="N69" s="221"/>
      <c r="O69" s="221"/>
      <c r="AL69" s="1" t="str">
        <f t="shared" si="2"/>
        <v/>
      </c>
      <c r="AM69" s="294" t="e">
        <f t="shared" si="3"/>
        <v>#DIV/0!</v>
      </c>
    </row>
    <row r="70" spans="9:39" ht="20.25" customHeight="1" x14ac:dyDescent="0.2">
      <c r="I70" s="285"/>
      <c r="J70" s="285"/>
      <c r="K70" s="178"/>
      <c r="N70" s="221"/>
      <c r="O70" s="221"/>
      <c r="AL70" s="1" t="str">
        <f t="shared" si="2"/>
        <v/>
      </c>
      <c r="AM70" s="294" t="e">
        <f t="shared" si="3"/>
        <v>#DIV/0!</v>
      </c>
    </row>
    <row r="71" spans="9:39" ht="20.25" customHeight="1" x14ac:dyDescent="0.2">
      <c r="I71" s="285"/>
      <c r="J71" s="285"/>
      <c r="K71" s="178"/>
      <c r="N71" s="221"/>
      <c r="O71" s="221"/>
      <c r="AL71" s="1" t="str">
        <f t="shared" si="2"/>
        <v/>
      </c>
      <c r="AM71" s="294" t="e">
        <f t="shared" si="3"/>
        <v>#DIV/0!</v>
      </c>
    </row>
    <row r="72" spans="9:39" ht="20.25" customHeight="1" x14ac:dyDescent="0.2">
      <c r="I72" s="285"/>
      <c r="J72" s="285"/>
      <c r="K72" s="178"/>
      <c r="N72" s="221"/>
      <c r="O72" s="221"/>
      <c r="AL72" s="1" t="str">
        <f t="shared" si="2"/>
        <v/>
      </c>
      <c r="AM72" s="294" t="e">
        <f t="shared" si="3"/>
        <v>#DIV/0!</v>
      </c>
    </row>
    <row r="73" spans="9:39" ht="20.25" customHeight="1" x14ac:dyDescent="0.2">
      <c r="I73" s="285"/>
      <c r="J73" s="285"/>
      <c r="K73" s="178"/>
      <c r="N73" s="221"/>
      <c r="O73" s="221"/>
      <c r="AL73" s="1" t="str">
        <f t="shared" si="2"/>
        <v/>
      </c>
      <c r="AM73" s="294" t="e">
        <f t="shared" si="3"/>
        <v>#DIV/0!</v>
      </c>
    </row>
    <row r="74" spans="9:39" ht="20.25" customHeight="1" x14ac:dyDescent="0.2">
      <c r="I74" s="285"/>
      <c r="J74" s="285"/>
      <c r="K74" s="178"/>
      <c r="N74" s="221"/>
      <c r="O74" s="221"/>
      <c r="AL74" s="1" t="str">
        <f t="shared" si="2"/>
        <v/>
      </c>
      <c r="AM74" s="294" t="e">
        <f t="shared" si="3"/>
        <v>#DIV/0!</v>
      </c>
    </row>
    <row r="75" spans="9:39" ht="20.25" customHeight="1" x14ac:dyDescent="0.2">
      <c r="I75" s="285"/>
      <c r="J75" s="285"/>
      <c r="K75" s="178"/>
      <c r="N75" s="221"/>
      <c r="O75" s="221"/>
      <c r="AL75" s="1" t="str">
        <f t="shared" si="2"/>
        <v/>
      </c>
      <c r="AM75" s="294" t="e">
        <f t="shared" si="3"/>
        <v>#DIV/0!</v>
      </c>
    </row>
    <row r="76" spans="9:39" ht="20.25" customHeight="1" x14ac:dyDescent="0.2">
      <c r="I76" s="285"/>
      <c r="J76" s="285"/>
      <c r="K76" s="178"/>
      <c r="N76" s="221"/>
      <c r="O76" s="221"/>
      <c r="AL76" s="1" t="str">
        <f t="shared" si="2"/>
        <v/>
      </c>
      <c r="AM76" s="294" t="e">
        <f t="shared" si="3"/>
        <v>#DIV/0!</v>
      </c>
    </row>
    <row r="77" spans="9:39" ht="20.25" customHeight="1" x14ac:dyDescent="0.2">
      <c r="I77" s="285"/>
      <c r="J77" s="285"/>
      <c r="K77" s="178"/>
      <c r="N77" s="221"/>
      <c r="O77" s="221"/>
      <c r="AL77" s="1" t="str">
        <f t="shared" si="2"/>
        <v/>
      </c>
      <c r="AM77" s="294" t="e">
        <f t="shared" si="3"/>
        <v>#DIV/0!</v>
      </c>
    </row>
    <row r="78" spans="9:39" ht="20.25" customHeight="1" x14ac:dyDescent="0.2">
      <c r="I78" s="285"/>
      <c r="J78" s="285"/>
      <c r="K78" s="178"/>
      <c r="N78" s="221"/>
      <c r="O78" s="221"/>
      <c r="AL78" s="1" t="str">
        <f t="shared" si="2"/>
        <v/>
      </c>
      <c r="AM78" s="294" t="e">
        <f t="shared" si="3"/>
        <v>#DIV/0!</v>
      </c>
    </row>
    <row r="79" spans="9:39" ht="20.25" customHeight="1" x14ac:dyDescent="0.2">
      <c r="I79" s="285"/>
      <c r="J79" s="285"/>
      <c r="K79" s="178"/>
      <c r="N79" s="221"/>
      <c r="O79" s="221"/>
      <c r="AL79" s="1" t="str">
        <f t="shared" si="2"/>
        <v/>
      </c>
      <c r="AM79" s="294" t="e">
        <f t="shared" si="3"/>
        <v>#DIV/0!</v>
      </c>
    </row>
    <row r="80" spans="9:39" ht="20.25" customHeight="1" x14ac:dyDescent="0.2">
      <c r="I80" s="285"/>
      <c r="J80" s="285"/>
      <c r="K80" s="178"/>
      <c r="N80" s="221"/>
      <c r="O80" s="221"/>
      <c r="AL80" s="1" t="str">
        <f t="shared" si="2"/>
        <v/>
      </c>
      <c r="AM80" s="294" t="e">
        <f t="shared" si="3"/>
        <v>#DIV/0!</v>
      </c>
    </row>
    <row r="81" spans="9:39" ht="20.25" customHeight="1" x14ac:dyDescent="0.2">
      <c r="I81" s="285"/>
      <c r="J81" s="285"/>
      <c r="K81" s="178"/>
      <c r="N81" s="221"/>
      <c r="O81" s="221"/>
      <c r="AL81" s="1" t="str">
        <f t="shared" si="2"/>
        <v/>
      </c>
      <c r="AM81" s="294" t="e">
        <f t="shared" si="3"/>
        <v>#DIV/0!</v>
      </c>
    </row>
    <row r="82" spans="9:39" ht="20.25" customHeight="1" x14ac:dyDescent="0.2">
      <c r="I82" s="285"/>
      <c r="J82" s="285"/>
      <c r="K82" s="178"/>
      <c r="N82" s="221"/>
      <c r="O82" s="221"/>
      <c r="AL82" s="1" t="str">
        <f t="shared" si="2"/>
        <v/>
      </c>
      <c r="AM82" s="294" t="e">
        <f t="shared" si="3"/>
        <v>#DIV/0!</v>
      </c>
    </row>
    <row r="83" spans="9:39" ht="20.25" customHeight="1" x14ac:dyDescent="0.2">
      <c r="I83" s="285"/>
      <c r="J83" s="285"/>
      <c r="K83" s="178"/>
      <c r="N83" s="221"/>
      <c r="O83" s="221"/>
      <c r="AL83" s="1" t="str">
        <f t="shared" si="2"/>
        <v/>
      </c>
      <c r="AM83" s="294" t="e">
        <f t="shared" si="3"/>
        <v>#DIV/0!</v>
      </c>
    </row>
    <row r="84" spans="9:39" ht="20.25" customHeight="1" x14ac:dyDescent="0.2">
      <c r="I84" s="285"/>
      <c r="J84" s="285"/>
      <c r="K84" s="178"/>
      <c r="N84" s="221"/>
      <c r="O84" s="221"/>
      <c r="AL84" s="1" t="str">
        <f t="shared" si="2"/>
        <v/>
      </c>
      <c r="AM84" s="294" t="e">
        <f t="shared" si="3"/>
        <v>#DIV/0!</v>
      </c>
    </row>
    <row r="85" spans="9:39" ht="20.25" customHeight="1" x14ac:dyDescent="0.2">
      <c r="I85" s="285"/>
      <c r="J85" s="285"/>
      <c r="K85" s="178"/>
      <c r="N85" s="221"/>
      <c r="O85" s="221"/>
      <c r="AL85" s="1" t="str">
        <f t="shared" si="2"/>
        <v/>
      </c>
      <c r="AM85" s="294" t="e">
        <f t="shared" si="3"/>
        <v>#DIV/0!</v>
      </c>
    </row>
    <row r="86" spans="9:39" ht="20.25" customHeight="1" x14ac:dyDescent="0.2">
      <c r="I86" s="285"/>
      <c r="J86" s="285"/>
      <c r="K86" s="178"/>
      <c r="N86" s="221"/>
      <c r="O86" s="221"/>
      <c r="AL86" s="1" t="str">
        <f t="shared" si="2"/>
        <v/>
      </c>
      <c r="AM86" s="294" t="e">
        <f t="shared" si="3"/>
        <v>#DIV/0!</v>
      </c>
    </row>
    <row r="87" spans="9:39" ht="20.25" customHeight="1" x14ac:dyDescent="0.2">
      <c r="I87" s="285"/>
      <c r="J87" s="285"/>
      <c r="K87" s="178"/>
      <c r="N87" s="221"/>
      <c r="O87" s="221"/>
      <c r="AL87" s="1" t="str">
        <f t="shared" si="2"/>
        <v/>
      </c>
      <c r="AM87" s="294" t="e">
        <f t="shared" si="3"/>
        <v>#DIV/0!</v>
      </c>
    </row>
    <row r="88" spans="9:39" ht="20.25" customHeight="1" x14ac:dyDescent="0.2">
      <c r="I88" s="285"/>
      <c r="J88" s="285"/>
      <c r="K88" s="178"/>
      <c r="N88" s="221"/>
      <c r="O88" s="221"/>
      <c r="AL88" s="1" t="str">
        <f t="shared" si="2"/>
        <v/>
      </c>
      <c r="AM88" s="294" t="e">
        <f t="shared" si="3"/>
        <v>#DIV/0!</v>
      </c>
    </row>
    <row r="89" spans="9:39" ht="20.25" customHeight="1" x14ac:dyDescent="0.2">
      <c r="I89" s="285"/>
      <c r="J89" s="285"/>
      <c r="K89" s="178"/>
      <c r="N89" s="221"/>
      <c r="O89" s="221"/>
      <c r="AL89" s="1" t="str">
        <f t="shared" si="2"/>
        <v/>
      </c>
      <c r="AM89" s="294" t="e">
        <f t="shared" si="3"/>
        <v>#DIV/0!</v>
      </c>
    </row>
    <row r="90" spans="9:39" ht="20.25" customHeight="1" x14ac:dyDescent="0.2">
      <c r="I90" s="285"/>
      <c r="J90" s="285"/>
      <c r="K90" s="178"/>
      <c r="N90" s="221"/>
      <c r="O90" s="221"/>
      <c r="AL90" s="1" t="str">
        <f t="shared" si="2"/>
        <v/>
      </c>
      <c r="AM90" s="294" t="e">
        <f t="shared" si="3"/>
        <v>#DIV/0!</v>
      </c>
    </row>
    <row r="91" spans="9:39" ht="20.25" customHeight="1" x14ac:dyDescent="0.2">
      <c r="I91" s="285"/>
      <c r="J91" s="285"/>
      <c r="K91" s="178"/>
      <c r="N91" s="221"/>
      <c r="O91" s="221"/>
      <c r="AL91" s="1" t="str">
        <f t="shared" si="2"/>
        <v/>
      </c>
      <c r="AM91" s="294" t="e">
        <f t="shared" si="3"/>
        <v>#DIV/0!</v>
      </c>
    </row>
    <row r="92" spans="9:39" ht="20.25" customHeight="1" x14ac:dyDescent="0.2">
      <c r="I92" s="285"/>
      <c r="J92" s="285"/>
      <c r="K92" s="178"/>
      <c r="N92" s="221"/>
      <c r="O92" s="221"/>
      <c r="AL92" s="1" t="str">
        <f t="shared" si="2"/>
        <v/>
      </c>
      <c r="AM92" s="294" t="e">
        <f t="shared" si="3"/>
        <v>#DIV/0!</v>
      </c>
    </row>
    <row r="93" spans="9:39" ht="20.25" customHeight="1" x14ac:dyDescent="0.2">
      <c r="I93" s="285"/>
      <c r="J93" s="285"/>
      <c r="K93" s="178"/>
      <c r="N93" s="221"/>
      <c r="O93" s="221"/>
      <c r="AL93" s="1" t="str">
        <f t="shared" si="2"/>
        <v/>
      </c>
      <c r="AM93" s="294" t="e">
        <f t="shared" si="3"/>
        <v>#DIV/0!</v>
      </c>
    </row>
    <row r="94" spans="9:39" ht="20.25" customHeight="1" x14ac:dyDescent="0.2">
      <c r="I94" s="285"/>
      <c r="J94" s="285"/>
      <c r="K94" s="178"/>
      <c r="N94" s="221"/>
      <c r="O94" s="221"/>
      <c r="AL94" s="1" t="str">
        <f t="shared" si="2"/>
        <v/>
      </c>
      <c r="AM94" s="294" t="e">
        <f t="shared" si="3"/>
        <v>#DIV/0!</v>
      </c>
    </row>
    <row r="95" spans="9:39" ht="20.25" customHeight="1" x14ac:dyDescent="0.2">
      <c r="I95" s="285"/>
      <c r="J95" s="285"/>
      <c r="K95" s="178"/>
      <c r="N95" s="221"/>
      <c r="O95" s="221"/>
      <c r="AL95" s="1" t="str">
        <f t="shared" si="2"/>
        <v/>
      </c>
      <c r="AM95" s="294" t="e">
        <f t="shared" si="3"/>
        <v>#DIV/0!</v>
      </c>
    </row>
    <row r="96" spans="9:39" ht="20.25" customHeight="1" x14ac:dyDescent="0.2">
      <c r="I96" s="285"/>
      <c r="J96" s="285"/>
      <c r="K96" s="178"/>
      <c r="N96" s="221"/>
      <c r="O96" s="221"/>
      <c r="AL96" s="1" t="str">
        <f t="shared" si="2"/>
        <v/>
      </c>
      <c r="AM96" s="294" t="e">
        <f t="shared" si="3"/>
        <v>#DIV/0!</v>
      </c>
    </row>
    <row r="97" spans="9:39" ht="20.25" customHeight="1" x14ac:dyDescent="0.2">
      <c r="I97" s="285"/>
      <c r="J97" s="285"/>
      <c r="K97" s="178"/>
      <c r="N97" s="221"/>
      <c r="O97" s="221"/>
      <c r="AL97" s="1" t="str">
        <f t="shared" si="2"/>
        <v/>
      </c>
      <c r="AM97" s="294" t="e">
        <f t="shared" si="3"/>
        <v>#DIV/0!</v>
      </c>
    </row>
    <row r="98" spans="9:39" ht="20.25" customHeight="1" x14ac:dyDescent="0.2">
      <c r="I98" s="285"/>
      <c r="J98" s="285"/>
      <c r="K98" s="178"/>
      <c r="N98" s="221"/>
      <c r="O98" s="221"/>
      <c r="AL98" s="1" t="str">
        <f t="shared" si="2"/>
        <v/>
      </c>
      <c r="AM98" s="294" t="e">
        <f t="shared" si="3"/>
        <v>#DIV/0!</v>
      </c>
    </row>
    <row r="99" spans="9:39" ht="20.25" customHeight="1" x14ac:dyDescent="0.2">
      <c r="I99" s="285"/>
      <c r="J99" s="285"/>
      <c r="K99" s="178"/>
      <c r="N99" s="221"/>
      <c r="O99" s="221"/>
      <c r="AL99" s="1" t="str">
        <f t="shared" si="2"/>
        <v/>
      </c>
      <c r="AM99" s="294" t="e">
        <f t="shared" si="3"/>
        <v>#DIV/0!</v>
      </c>
    </row>
    <row r="100" spans="9:39" ht="20.25" customHeight="1" x14ac:dyDescent="0.2">
      <c r="I100" s="285"/>
      <c r="J100" s="285"/>
      <c r="K100" s="178"/>
      <c r="N100" s="221"/>
      <c r="O100" s="221"/>
      <c r="AL100" s="1" t="str">
        <f t="shared" si="2"/>
        <v/>
      </c>
      <c r="AM100" s="294" t="e">
        <f t="shared" si="3"/>
        <v>#DIV/0!</v>
      </c>
    </row>
    <row r="101" spans="9:39" ht="20.25" customHeight="1" x14ac:dyDescent="0.2">
      <c r="I101" s="285"/>
      <c r="J101" s="285"/>
      <c r="K101" s="178"/>
      <c r="N101" s="221"/>
      <c r="O101" s="221"/>
      <c r="AL101" s="1" t="str">
        <f t="shared" si="2"/>
        <v/>
      </c>
      <c r="AM101" s="294" t="e">
        <f t="shared" si="3"/>
        <v>#DIV/0!</v>
      </c>
    </row>
    <row r="102" spans="9:39" ht="20.25" customHeight="1" x14ac:dyDescent="0.2">
      <c r="I102" s="285"/>
      <c r="J102" s="285"/>
      <c r="K102" s="178"/>
      <c r="N102" s="221"/>
      <c r="O102" s="221"/>
      <c r="AL102" s="1" t="str">
        <f t="shared" si="2"/>
        <v/>
      </c>
      <c r="AM102" s="294" t="e">
        <f t="shared" si="3"/>
        <v>#DIV/0!</v>
      </c>
    </row>
    <row r="103" spans="9:39" ht="20.25" customHeight="1" x14ac:dyDescent="0.2">
      <c r="I103" s="285"/>
      <c r="J103" s="285"/>
      <c r="K103" s="178"/>
      <c r="N103" s="221"/>
      <c r="O103" s="221"/>
      <c r="AL103" s="1" t="str">
        <f t="shared" si="2"/>
        <v/>
      </c>
      <c r="AM103" s="294" t="e">
        <f t="shared" si="3"/>
        <v>#DIV/0!</v>
      </c>
    </row>
    <row r="104" spans="9:39" ht="20.25" customHeight="1" x14ac:dyDescent="0.2">
      <c r="I104" s="285"/>
      <c r="J104" s="285"/>
      <c r="K104" s="178"/>
      <c r="N104" s="221"/>
      <c r="O104" s="221"/>
      <c r="AL104" s="1" t="str">
        <f t="shared" si="2"/>
        <v/>
      </c>
      <c r="AM104" s="294" t="e">
        <f t="shared" si="3"/>
        <v>#DIV/0!</v>
      </c>
    </row>
    <row r="105" spans="9:39" ht="20.25" customHeight="1" x14ac:dyDescent="0.2">
      <c r="I105" s="285"/>
      <c r="J105" s="285"/>
      <c r="K105" s="178"/>
      <c r="N105" s="221"/>
      <c r="O105" s="221"/>
      <c r="AL105" s="1" t="str">
        <f t="shared" si="2"/>
        <v/>
      </c>
      <c r="AM105" s="294" t="e">
        <f t="shared" si="3"/>
        <v>#DIV/0!</v>
      </c>
    </row>
    <row r="106" spans="9:39" ht="20.25" customHeight="1" x14ac:dyDescent="0.2">
      <c r="I106" s="285"/>
      <c r="J106" s="285"/>
      <c r="K106" s="178"/>
      <c r="N106" s="221"/>
      <c r="O106" s="221"/>
      <c r="AL106" s="1" t="str">
        <f t="shared" si="2"/>
        <v/>
      </c>
      <c r="AM106" s="294" t="e">
        <f t="shared" si="3"/>
        <v>#DIV/0!</v>
      </c>
    </row>
    <row r="107" spans="9:39" ht="20.25" customHeight="1" x14ac:dyDescent="0.2">
      <c r="I107" s="285"/>
      <c r="J107" s="285"/>
      <c r="K107" s="178"/>
      <c r="N107" s="221"/>
      <c r="O107" s="221"/>
      <c r="AL107" s="1" t="str">
        <f t="shared" si="2"/>
        <v/>
      </c>
      <c r="AM107" s="294" t="e">
        <f t="shared" si="3"/>
        <v>#DIV/0!</v>
      </c>
    </row>
    <row r="108" spans="9:39" ht="20.25" customHeight="1" x14ac:dyDescent="0.2">
      <c r="I108" s="285"/>
      <c r="J108" s="285"/>
      <c r="K108" s="178"/>
      <c r="N108" s="221"/>
      <c r="O108" s="221"/>
      <c r="AL108" s="1" t="str">
        <f t="shared" si="2"/>
        <v/>
      </c>
      <c r="AM108" s="294" t="e">
        <f t="shared" si="3"/>
        <v>#DIV/0!</v>
      </c>
    </row>
    <row r="109" spans="9:39" ht="20.25" customHeight="1" x14ac:dyDescent="0.2">
      <c r="I109" s="285"/>
      <c r="J109" s="285"/>
      <c r="K109" s="178"/>
      <c r="N109" s="221"/>
      <c r="O109" s="221"/>
      <c r="AL109" s="1" t="str">
        <f t="shared" si="2"/>
        <v/>
      </c>
      <c r="AM109" s="294" t="e">
        <f t="shared" si="3"/>
        <v>#DIV/0!</v>
      </c>
    </row>
    <row r="110" spans="9:39" ht="20.25" customHeight="1" x14ac:dyDescent="0.2">
      <c r="I110" s="285"/>
      <c r="J110" s="285"/>
      <c r="K110" s="178"/>
      <c r="N110" s="221"/>
      <c r="O110" s="221"/>
      <c r="AL110" s="1" t="str">
        <f t="shared" si="2"/>
        <v/>
      </c>
      <c r="AM110" s="294" t="e">
        <f t="shared" si="3"/>
        <v>#DIV/0!</v>
      </c>
    </row>
    <row r="111" spans="9:39" ht="20.25" customHeight="1" x14ac:dyDescent="0.2">
      <c r="I111" s="285"/>
      <c r="J111" s="285"/>
      <c r="K111" s="178"/>
      <c r="N111" s="221"/>
      <c r="O111" s="221"/>
      <c r="AL111" s="1" t="str">
        <f t="shared" si="2"/>
        <v/>
      </c>
      <c r="AM111" s="294" t="e">
        <f t="shared" si="3"/>
        <v>#DIV/0!</v>
      </c>
    </row>
    <row r="112" spans="9:39" ht="20.25" customHeight="1" x14ac:dyDescent="0.2">
      <c r="I112" s="285"/>
      <c r="J112" s="285"/>
      <c r="K112" s="178"/>
      <c r="N112" s="221"/>
      <c r="O112" s="221"/>
      <c r="AL112" s="1" t="str">
        <f t="shared" si="2"/>
        <v/>
      </c>
      <c r="AM112" s="294" t="e">
        <f t="shared" si="3"/>
        <v>#DIV/0!</v>
      </c>
    </row>
    <row r="113" spans="9:39" ht="20.25" customHeight="1" x14ac:dyDescent="0.2">
      <c r="I113" s="285"/>
      <c r="J113" s="285"/>
      <c r="K113" s="178"/>
      <c r="N113" s="221"/>
      <c r="O113" s="221"/>
      <c r="AL113" s="1" t="str">
        <f t="shared" si="2"/>
        <v/>
      </c>
      <c r="AM113" s="294" t="e">
        <f t="shared" si="3"/>
        <v>#DIV/0!</v>
      </c>
    </row>
    <row r="114" spans="9:39" ht="20.25" customHeight="1" x14ac:dyDescent="0.2">
      <c r="I114" s="285"/>
      <c r="J114" s="285"/>
      <c r="K114" s="178"/>
      <c r="N114" s="221"/>
      <c r="O114" s="221"/>
      <c r="AL114" s="1" t="str">
        <f t="shared" si="2"/>
        <v/>
      </c>
      <c r="AM114" s="294" t="e">
        <f t="shared" si="3"/>
        <v>#DIV/0!</v>
      </c>
    </row>
    <row r="115" spans="9:39" ht="20.25" customHeight="1" x14ac:dyDescent="0.2">
      <c r="I115" s="285"/>
      <c r="J115" s="285"/>
      <c r="K115" s="178"/>
      <c r="N115" s="221"/>
      <c r="O115" s="221"/>
      <c r="AL115" s="1" t="str">
        <f t="shared" si="2"/>
        <v/>
      </c>
      <c r="AM115" s="294" t="e">
        <f t="shared" si="3"/>
        <v>#DIV/0!</v>
      </c>
    </row>
    <row r="116" spans="9:39" ht="20.25" customHeight="1" x14ac:dyDescent="0.2">
      <c r="I116" s="285"/>
      <c r="J116" s="285"/>
      <c r="K116" s="178"/>
      <c r="N116" s="221"/>
      <c r="O116" s="221"/>
      <c r="AL116" s="1" t="str">
        <f t="shared" si="2"/>
        <v/>
      </c>
      <c r="AM116" s="294" t="e">
        <f t="shared" si="3"/>
        <v>#DIV/0!</v>
      </c>
    </row>
    <row r="117" spans="9:39" ht="20.25" customHeight="1" x14ac:dyDescent="0.2">
      <c r="I117" s="285"/>
      <c r="J117" s="285"/>
      <c r="K117" s="178"/>
      <c r="N117" s="221"/>
      <c r="O117" s="221"/>
      <c r="AL117" s="1" t="str">
        <f t="shared" si="2"/>
        <v/>
      </c>
      <c r="AM117" s="294" t="e">
        <f t="shared" si="3"/>
        <v>#DIV/0!</v>
      </c>
    </row>
    <row r="118" spans="9:39" x14ac:dyDescent="0.2">
      <c r="N118" s="221"/>
      <c r="O118" s="221"/>
      <c r="AL118" s="1" t="str">
        <f t="shared" si="2"/>
        <v/>
      </c>
      <c r="AM118" s="294" t="e">
        <f t="shared" si="3"/>
        <v>#DIV/0!</v>
      </c>
    </row>
    <row r="119" spans="9:39" x14ac:dyDescent="0.2">
      <c r="N119" s="221"/>
      <c r="O119" s="221"/>
      <c r="AL119" s="1" t="str">
        <f t="shared" si="2"/>
        <v/>
      </c>
      <c r="AM119" s="294" t="e">
        <f t="shared" si="3"/>
        <v>#DIV/0!</v>
      </c>
    </row>
    <row r="120" spans="9:39" x14ac:dyDescent="0.2">
      <c r="N120" s="221"/>
      <c r="O120" s="221"/>
      <c r="AL120" s="1" t="str">
        <f t="shared" si="2"/>
        <v/>
      </c>
      <c r="AM120" s="294" t="e">
        <f t="shared" si="3"/>
        <v>#DIV/0!</v>
      </c>
    </row>
    <row r="121" spans="9:39" x14ac:dyDescent="0.2">
      <c r="N121" s="221"/>
      <c r="O121" s="221"/>
      <c r="AL121" s="1" t="str">
        <f t="shared" si="2"/>
        <v/>
      </c>
      <c r="AM121" s="294" t="e">
        <f t="shared" si="3"/>
        <v>#DIV/0!</v>
      </c>
    </row>
    <row r="122" spans="9:39" x14ac:dyDescent="0.2">
      <c r="N122" s="221"/>
      <c r="O122" s="221"/>
      <c r="AL122" s="1" t="str">
        <f t="shared" si="2"/>
        <v/>
      </c>
      <c r="AM122" s="294" t="e">
        <f t="shared" si="3"/>
        <v>#DIV/0!</v>
      </c>
    </row>
    <row r="123" spans="9:39" x14ac:dyDescent="0.2">
      <c r="N123" s="221"/>
      <c r="O123" s="221"/>
      <c r="AL123" s="1" t="str">
        <f t="shared" si="2"/>
        <v/>
      </c>
      <c r="AM123" s="294" t="e">
        <f t="shared" si="3"/>
        <v>#DIV/0!</v>
      </c>
    </row>
    <row r="124" spans="9:39" x14ac:dyDescent="0.2">
      <c r="N124" s="221"/>
      <c r="O124" s="221"/>
      <c r="AL124" s="1" t="str">
        <f t="shared" si="2"/>
        <v/>
      </c>
      <c r="AM124" s="294" t="e">
        <f t="shared" si="3"/>
        <v>#DIV/0!</v>
      </c>
    </row>
    <row r="125" spans="9:39" x14ac:dyDescent="0.2">
      <c r="N125" s="221"/>
      <c r="O125" s="221"/>
      <c r="AL125" s="1" t="str">
        <f t="shared" si="2"/>
        <v/>
      </c>
      <c r="AM125" s="294" t="e">
        <f t="shared" si="3"/>
        <v>#DIV/0!</v>
      </c>
    </row>
    <row r="126" spans="9:39" x14ac:dyDescent="0.2">
      <c r="N126" s="221"/>
      <c r="O126" s="221"/>
      <c r="AL126" s="1" t="str">
        <f t="shared" si="2"/>
        <v/>
      </c>
      <c r="AM126" s="294" t="e">
        <f t="shared" si="3"/>
        <v>#DIV/0!</v>
      </c>
    </row>
    <row r="127" spans="9:39" x14ac:dyDescent="0.2">
      <c r="N127" s="221"/>
      <c r="O127" s="221"/>
      <c r="AL127" s="1" t="str">
        <f t="shared" si="2"/>
        <v/>
      </c>
      <c r="AM127" s="294" t="e">
        <f t="shared" si="3"/>
        <v>#DIV/0!</v>
      </c>
    </row>
    <row r="128" spans="9:39" x14ac:dyDescent="0.2">
      <c r="N128" s="221"/>
      <c r="O128" s="221"/>
      <c r="AL128" s="1" t="str">
        <f t="shared" si="2"/>
        <v/>
      </c>
      <c r="AM128" s="294" t="e">
        <f t="shared" si="3"/>
        <v>#DIV/0!</v>
      </c>
    </row>
    <row r="129" spans="14:39" x14ac:dyDescent="0.2">
      <c r="N129" s="221"/>
      <c r="O129" s="221"/>
      <c r="AL129" s="1" t="str">
        <f t="shared" si="2"/>
        <v/>
      </c>
      <c r="AM129" s="294" t="e">
        <f t="shared" si="3"/>
        <v>#DIV/0!</v>
      </c>
    </row>
    <row r="130" spans="14:39" x14ac:dyDescent="0.2">
      <c r="N130" s="221"/>
      <c r="O130" s="221"/>
      <c r="AL130" s="1" t="str">
        <f t="shared" si="2"/>
        <v/>
      </c>
      <c r="AM130" s="294" t="e">
        <f t="shared" si="3"/>
        <v>#DIV/0!</v>
      </c>
    </row>
    <row r="131" spans="14:39" x14ac:dyDescent="0.2">
      <c r="N131" s="221"/>
      <c r="O131" s="221"/>
      <c r="AL131" s="1" t="str">
        <f t="shared" ref="AL131:AL194" si="4">IFERROR(Z131/AA131,"")</f>
        <v/>
      </c>
      <c r="AM131" s="294" t="e">
        <f t="shared" ref="AM131:AM194" si="5">STDEV(F131,J131)</f>
        <v>#DIV/0!</v>
      </c>
    </row>
    <row r="132" spans="14:39" x14ac:dyDescent="0.2">
      <c r="N132" s="221"/>
      <c r="O132" s="221"/>
      <c r="AL132" s="1" t="str">
        <f t="shared" si="4"/>
        <v/>
      </c>
      <c r="AM132" s="294" t="e">
        <f t="shared" si="5"/>
        <v>#DIV/0!</v>
      </c>
    </row>
    <row r="133" spans="14:39" x14ac:dyDescent="0.2">
      <c r="N133" s="221"/>
      <c r="O133" s="221"/>
      <c r="AL133" s="1" t="str">
        <f t="shared" si="4"/>
        <v/>
      </c>
      <c r="AM133" s="294" t="e">
        <f t="shared" si="5"/>
        <v>#DIV/0!</v>
      </c>
    </row>
    <row r="134" spans="14:39" x14ac:dyDescent="0.2">
      <c r="N134" s="221"/>
      <c r="O134" s="221"/>
      <c r="AL134" s="1" t="str">
        <f t="shared" si="4"/>
        <v/>
      </c>
      <c r="AM134" s="294" t="e">
        <f t="shared" si="5"/>
        <v>#DIV/0!</v>
      </c>
    </row>
    <row r="135" spans="14:39" x14ac:dyDescent="0.2">
      <c r="N135" s="221"/>
      <c r="O135" s="221"/>
      <c r="AL135" s="1" t="str">
        <f t="shared" si="4"/>
        <v/>
      </c>
      <c r="AM135" s="294" t="e">
        <f t="shared" si="5"/>
        <v>#DIV/0!</v>
      </c>
    </row>
    <row r="136" spans="14:39" x14ac:dyDescent="0.2">
      <c r="N136" s="221"/>
      <c r="O136" s="221"/>
      <c r="AL136" s="1" t="str">
        <f t="shared" si="4"/>
        <v/>
      </c>
      <c r="AM136" s="294" t="e">
        <f t="shared" si="5"/>
        <v>#DIV/0!</v>
      </c>
    </row>
    <row r="137" spans="14:39" x14ac:dyDescent="0.2">
      <c r="N137" s="221"/>
      <c r="O137" s="221"/>
      <c r="AL137" s="1" t="str">
        <f t="shared" si="4"/>
        <v/>
      </c>
      <c r="AM137" s="294" t="e">
        <f t="shared" si="5"/>
        <v>#DIV/0!</v>
      </c>
    </row>
    <row r="138" spans="14:39" x14ac:dyDescent="0.2">
      <c r="N138" s="221"/>
      <c r="O138" s="221"/>
      <c r="AL138" s="1" t="str">
        <f t="shared" si="4"/>
        <v/>
      </c>
      <c r="AM138" s="294" t="e">
        <f t="shared" si="5"/>
        <v>#DIV/0!</v>
      </c>
    </row>
    <row r="139" spans="14:39" x14ac:dyDescent="0.2">
      <c r="N139" s="221"/>
      <c r="O139" s="221"/>
      <c r="AL139" s="1" t="str">
        <f t="shared" si="4"/>
        <v/>
      </c>
      <c r="AM139" s="294" t="e">
        <f t="shared" si="5"/>
        <v>#DIV/0!</v>
      </c>
    </row>
    <row r="140" spans="14:39" x14ac:dyDescent="0.2">
      <c r="N140" s="221"/>
      <c r="O140" s="221"/>
      <c r="AL140" s="1" t="str">
        <f t="shared" si="4"/>
        <v/>
      </c>
      <c r="AM140" s="294" t="e">
        <f t="shared" si="5"/>
        <v>#DIV/0!</v>
      </c>
    </row>
    <row r="141" spans="14:39" x14ac:dyDescent="0.2">
      <c r="N141" s="221"/>
      <c r="O141" s="221"/>
      <c r="AL141" s="1" t="str">
        <f t="shared" si="4"/>
        <v/>
      </c>
      <c r="AM141" s="294" t="e">
        <f t="shared" si="5"/>
        <v>#DIV/0!</v>
      </c>
    </row>
    <row r="142" spans="14:39" x14ac:dyDescent="0.2">
      <c r="N142" s="221"/>
      <c r="O142" s="221"/>
      <c r="AL142" s="1" t="str">
        <f t="shared" si="4"/>
        <v/>
      </c>
      <c r="AM142" s="294" t="e">
        <f t="shared" si="5"/>
        <v>#DIV/0!</v>
      </c>
    </row>
    <row r="143" spans="14:39" x14ac:dyDescent="0.2">
      <c r="N143" s="221"/>
      <c r="O143" s="221"/>
      <c r="AL143" s="1" t="str">
        <f t="shared" si="4"/>
        <v/>
      </c>
      <c r="AM143" s="294" t="e">
        <f t="shared" si="5"/>
        <v>#DIV/0!</v>
      </c>
    </row>
    <row r="144" spans="14:39" x14ac:dyDescent="0.2">
      <c r="N144" s="221"/>
      <c r="O144" s="221"/>
      <c r="AL144" s="1" t="str">
        <f t="shared" si="4"/>
        <v/>
      </c>
      <c r="AM144" s="294" t="e">
        <f t="shared" si="5"/>
        <v>#DIV/0!</v>
      </c>
    </row>
    <row r="145" spans="14:39" x14ac:dyDescent="0.2">
      <c r="N145" s="221"/>
      <c r="O145" s="221"/>
      <c r="AL145" s="1" t="str">
        <f t="shared" si="4"/>
        <v/>
      </c>
      <c r="AM145" s="294" t="e">
        <f t="shared" si="5"/>
        <v>#DIV/0!</v>
      </c>
    </row>
    <row r="146" spans="14:39" x14ac:dyDescent="0.2">
      <c r="N146" s="221"/>
      <c r="O146" s="221"/>
      <c r="AL146" s="1" t="str">
        <f t="shared" si="4"/>
        <v/>
      </c>
      <c r="AM146" s="294" t="e">
        <f t="shared" si="5"/>
        <v>#DIV/0!</v>
      </c>
    </row>
    <row r="147" spans="14:39" x14ac:dyDescent="0.2">
      <c r="N147" s="221"/>
      <c r="O147" s="221"/>
      <c r="AL147" s="1" t="str">
        <f t="shared" si="4"/>
        <v/>
      </c>
      <c r="AM147" s="294" t="e">
        <f t="shared" si="5"/>
        <v>#DIV/0!</v>
      </c>
    </row>
    <row r="148" spans="14:39" x14ac:dyDescent="0.2">
      <c r="N148" s="221"/>
      <c r="O148" s="221"/>
      <c r="AL148" s="1" t="str">
        <f t="shared" si="4"/>
        <v/>
      </c>
      <c r="AM148" s="294" t="e">
        <f t="shared" si="5"/>
        <v>#DIV/0!</v>
      </c>
    </row>
    <row r="149" spans="14:39" x14ac:dyDescent="0.2">
      <c r="N149" s="221"/>
      <c r="O149" s="221"/>
      <c r="AL149" s="1" t="str">
        <f t="shared" si="4"/>
        <v/>
      </c>
      <c r="AM149" s="294" t="e">
        <f t="shared" si="5"/>
        <v>#DIV/0!</v>
      </c>
    </row>
    <row r="150" spans="14:39" x14ac:dyDescent="0.2">
      <c r="AL150" s="1" t="str">
        <f t="shared" si="4"/>
        <v/>
      </c>
      <c r="AM150" s="294" t="e">
        <f t="shared" si="5"/>
        <v>#DIV/0!</v>
      </c>
    </row>
    <row r="151" spans="14:39" x14ac:dyDescent="0.2">
      <c r="AL151" s="1" t="str">
        <f t="shared" si="4"/>
        <v/>
      </c>
      <c r="AM151" s="294" t="e">
        <f t="shared" si="5"/>
        <v>#DIV/0!</v>
      </c>
    </row>
    <row r="152" spans="14:39" x14ac:dyDescent="0.2">
      <c r="AL152" s="1" t="str">
        <f t="shared" si="4"/>
        <v/>
      </c>
      <c r="AM152" s="294" t="e">
        <f t="shared" si="5"/>
        <v>#DIV/0!</v>
      </c>
    </row>
    <row r="153" spans="14:39" x14ac:dyDescent="0.2">
      <c r="AL153" s="1" t="str">
        <f t="shared" si="4"/>
        <v/>
      </c>
      <c r="AM153" s="294" t="e">
        <f t="shared" si="5"/>
        <v>#DIV/0!</v>
      </c>
    </row>
    <row r="154" spans="14:39" x14ac:dyDescent="0.2">
      <c r="AL154" s="1" t="str">
        <f t="shared" si="4"/>
        <v/>
      </c>
      <c r="AM154" s="294" t="e">
        <f t="shared" si="5"/>
        <v>#DIV/0!</v>
      </c>
    </row>
    <row r="155" spans="14:39" x14ac:dyDescent="0.2">
      <c r="AL155" s="1" t="str">
        <f t="shared" si="4"/>
        <v/>
      </c>
      <c r="AM155" s="294" t="e">
        <f t="shared" si="5"/>
        <v>#DIV/0!</v>
      </c>
    </row>
    <row r="156" spans="14:39" x14ac:dyDescent="0.2">
      <c r="AL156" s="1" t="str">
        <f t="shared" si="4"/>
        <v/>
      </c>
      <c r="AM156" s="294" t="e">
        <f t="shared" si="5"/>
        <v>#DIV/0!</v>
      </c>
    </row>
    <row r="157" spans="14:39" x14ac:dyDescent="0.2">
      <c r="AL157" s="1" t="str">
        <f t="shared" si="4"/>
        <v/>
      </c>
      <c r="AM157" s="294" t="e">
        <f t="shared" si="5"/>
        <v>#DIV/0!</v>
      </c>
    </row>
    <row r="158" spans="14:39" x14ac:dyDescent="0.2">
      <c r="AL158" s="1" t="str">
        <f t="shared" si="4"/>
        <v/>
      </c>
      <c r="AM158" s="294" t="e">
        <f t="shared" si="5"/>
        <v>#DIV/0!</v>
      </c>
    </row>
    <row r="159" spans="14:39" x14ac:dyDescent="0.2">
      <c r="AL159" s="1" t="str">
        <f t="shared" si="4"/>
        <v/>
      </c>
      <c r="AM159" s="294" t="e">
        <f t="shared" si="5"/>
        <v>#DIV/0!</v>
      </c>
    </row>
    <row r="160" spans="14:39" x14ac:dyDescent="0.2">
      <c r="AL160" s="1" t="str">
        <f t="shared" si="4"/>
        <v/>
      </c>
      <c r="AM160" s="294" t="e">
        <f t="shared" si="5"/>
        <v>#DIV/0!</v>
      </c>
    </row>
    <row r="161" spans="38:39" x14ac:dyDescent="0.2">
      <c r="AL161" s="1" t="str">
        <f t="shared" si="4"/>
        <v/>
      </c>
      <c r="AM161" s="294" t="e">
        <f t="shared" si="5"/>
        <v>#DIV/0!</v>
      </c>
    </row>
    <row r="162" spans="38:39" x14ac:dyDescent="0.2">
      <c r="AL162" s="1" t="str">
        <f t="shared" si="4"/>
        <v/>
      </c>
      <c r="AM162" s="294" t="e">
        <f t="shared" si="5"/>
        <v>#DIV/0!</v>
      </c>
    </row>
    <row r="163" spans="38:39" x14ac:dyDescent="0.2">
      <c r="AL163" s="1" t="str">
        <f t="shared" si="4"/>
        <v/>
      </c>
      <c r="AM163" s="294" t="e">
        <f t="shared" si="5"/>
        <v>#DIV/0!</v>
      </c>
    </row>
    <row r="164" spans="38:39" x14ac:dyDescent="0.2">
      <c r="AL164" s="1" t="str">
        <f t="shared" si="4"/>
        <v/>
      </c>
      <c r="AM164" s="294" t="e">
        <f t="shared" si="5"/>
        <v>#DIV/0!</v>
      </c>
    </row>
    <row r="165" spans="38:39" x14ac:dyDescent="0.2">
      <c r="AL165" s="1" t="str">
        <f t="shared" si="4"/>
        <v/>
      </c>
      <c r="AM165" s="294" t="e">
        <f t="shared" si="5"/>
        <v>#DIV/0!</v>
      </c>
    </row>
    <row r="166" spans="38:39" x14ac:dyDescent="0.2">
      <c r="AL166" s="1" t="str">
        <f t="shared" si="4"/>
        <v/>
      </c>
      <c r="AM166" s="294" t="e">
        <f t="shared" si="5"/>
        <v>#DIV/0!</v>
      </c>
    </row>
    <row r="167" spans="38:39" x14ac:dyDescent="0.2">
      <c r="AL167" s="1" t="str">
        <f t="shared" si="4"/>
        <v/>
      </c>
      <c r="AM167" s="294" t="e">
        <f t="shared" si="5"/>
        <v>#DIV/0!</v>
      </c>
    </row>
    <row r="168" spans="38:39" x14ac:dyDescent="0.2">
      <c r="AL168" s="1" t="str">
        <f t="shared" si="4"/>
        <v/>
      </c>
      <c r="AM168" s="294" t="e">
        <f t="shared" si="5"/>
        <v>#DIV/0!</v>
      </c>
    </row>
    <row r="169" spans="38:39" x14ac:dyDescent="0.2">
      <c r="AL169" s="1" t="str">
        <f t="shared" si="4"/>
        <v/>
      </c>
      <c r="AM169" s="294" t="e">
        <f t="shared" si="5"/>
        <v>#DIV/0!</v>
      </c>
    </row>
    <row r="170" spans="38:39" x14ac:dyDescent="0.2">
      <c r="AL170" s="1" t="str">
        <f t="shared" si="4"/>
        <v/>
      </c>
      <c r="AM170" s="294" t="e">
        <f t="shared" si="5"/>
        <v>#DIV/0!</v>
      </c>
    </row>
    <row r="171" spans="38:39" x14ac:dyDescent="0.2">
      <c r="AL171" s="1" t="str">
        <f t="shared" si="4"/>
        <v/>
      </c>
      <c r="AM171" s="294" t="e">
        <f t="shared" si="5"/>
        <v>#DIV/0!</v>
      </c>
    </row>
    <row r="172" spans="38:39" x14ac:dyDescent="0.2">
      <c r="AL172" s="1" t="str">
        <f t="shared" si="4"/>
        <v/>
      </c>
      <c r="AM172" s="294" t="e">
        <f t="shared" si="5"/>
        <v>#DIV/0!</v>
      </c>
    </row>
    <row r="173" spans="38:39" x14ac:dyDescent="0.2">
      <c r="AL173" s="1" t="str">
        <f t="shared" si="4"/>
        <v/>
      </c>
      <c r="AM173" s="294" t="e">
        <f t="shared" si="5"/>
        <v>#DIV/0!</v>
      </c>
    </row>
    <row r="174" spans="38:39" x14ac:dyDescent="0.2">
      <c r="AL174" s="1" t="str">
        <f t="shared" si="4"/>
        <v/>
      </c>
      <c r="AM174" s="294" t="e">
        <f t="shared" si="5"/>
        <v>#DIV/0!</v>
      </c>
    </row>
    <row r="175" spans="38:39" x14ac:dyDescent="0.2">
      <c r="AL175" s="1" t="str">
        <f t="shared" si="4"/>
        <v/>
      </c>
      <c r="AM175" s="294" t="e">
        <f t="shared" si="5"/>
        <v>#DIV/0!</v>
      </c>
    </row>
    <row r="176" spans="38:39" x14ac:dyDescent="0.2">
      <c r="AL176" s="1" t="str">
        <f t="shared" si="4"/>
        <v/>
      </c>
      <c r="AM176" s="294" t="e">
        <f t="shared" si="5"/>
        <v>#DIV/0!</v>
      </c>
    </row>
    <row r="177" spans="38:39" x14ac:dyDescent="0.2">
      <c r="AL177" s="1" t="str">
        <f t="shared" si="4"/>
        <v/>
      </c>
      <c r="AM177" s="294" t="e">
        <f t="shared" si="5"/>
        <v>#DIV/0!</v>
      </c>
    </row>
    <row r="178" spans="38:39" x14ac:dyDescent="0.2">
      <c r="AL178" s="1" t="str">
        <f t="shared" si="4"/>
        <v/>
      </c>
      <c r="AM178" s="294" t="e">
        <f t="shared" si="5"/>
        <v>#DIV/0!</v>
      </c>
    </row>
    <row r="179" spans="38:39" x14ac:dyDescent="0.2">
      <c r="AL179" s="1" t="str">
        <f t="shared" si="4"/>
        <v/>
      </c>
      <c r="AM179" s="294" t="e">
        <f t="shared" si="5"/>
        <v>#DIV/0!</v>
      </c>
    </row>
    <row r="180" spans="38:39" x14ac:dyDescent="0.2">
      <c r="AL180" s="1" t="str">
        <f t="shared" si="4"/>
        <v/>
      </c>
      <c r="AM180" s="294" t="e">
        <f t="shared" si="5"/>
        <v>#DIV/0!</v>
      </c>
    </row>
    <row r="181" spans="38:39" x14ac:dyDescent="0.2">
      <c r="AL181" s="1" t="str">
        <f t="shared" si="4"/>
        <v/>
      </c>
      <c r="AM181" s="294" t="e">
        <f t="shared" si="5"/>
        <v>#DIV/0!</v>
      </c>
    </row>
    <row r="182" spans="38:39" x14ac:dyDescent="0.2">
      <c r="AL182" s="1" t="str">
        <f t="shared" si="4"/>
        <v/>
      </c>
      <c r="AM182" s="294" t="e">
        <f t="shared" si="5"/>
        <v>#DIV/0!</v>
      </c>
    </row>
    <row r="183" spans="38:39" x14ac:dyDescent="0.2">
      <c r="AL183" s="1" t="str">
        <f t="shared" si="4"/>
        <v/>
      </c>
      <c r="AM183" s="294" t="e">
        <f t="shared" si="5"/>
        <v>#DIV/0!</v>
      </c>
    </row>
    <row r="184" spans="38:39" x14ac:dyDescent="0.2">
      <c r="AL184" s="1" t="str">
        <f t="shared" si="4"/>
        <v/>
      </c>
      <c r="AM184" s="294" t="e">
        <f t="shared" si="5"/>
        <v>#DIV/0!</v>
      </c>
    </row>
    <row r="185" spans="38:39" x14ac:dyDescent="0.2">
      <c r="AL185" s="1" t="str">
        <f t="shared" si="4"/>
        <v/>
      </c>
      <c r="AM185" s="294" t="e">
        <f t="shared" si="5"/>
        <v>#DIV/0!</v>
      </c>
    </row>
    <row r="186" spans="38:39" x14ac:dyDescent="0.2">
      <c r="AL186" s="1" t="str">
        <f t="shared" si="4"/>
        <v/>
      </c>
      <c r="AM186" s="294" t="e">
        <f t="shared" si="5"/>
        <v>#DIV/0!</v>
      </c>
    </row>
    <row r="187" spans="38:39" x14ac:dyDescent="0.2">
      <c r="AL187" s="1" t="str">
        <f t="shared" si="4"/>
        <v/>
      </c>
      <c r="AM187" s="294" t="e">
        <f t="shared" si="5"/>
        <v>#DIV/0!</v>
      </c>
    </row>
    <row r="188" spans="38:39" x14ac:dyDescent="0.2">
      <c r="AL188" s="1" t="str">
        <f t="shared" si="4"/>
        <v/>
      </c>
      <c r="AM188" s="294" t="e">
        <f t="shared" si="5"/>
        <v>#DIV/0!</v>
      </c>
    </row>
    <row r="189" spans="38:39" x14ac:dyDescent="0.2">
      <c r="AL189" s="1" t="str">
        <f t="shared" si="4"/>
        <v/>
      </c>
      <c r="AM189" s="294" t="e">
        <f t="shared" si="5"/>
        <v>#DIV/0!</v>
      </c>
    </row>
    <row r="190" spans="38:39" x14ac:dyDescent="0.2">
      <c r="AL190" s="1" t="str">
        <f t="shared" si="4"/>
        <v/>
      </c>
      <c r="AM190" s="294" t="e">
        <f t="shared" si="5"/>
        <v>#DIV/0!</v>
      </c>
    </row>
    <row r="191" spans="38:39" x14ac:dyDescent="0.2">
      <c r="AL191" s="1" t="str">
        <f t="shared" si="4"/>
        <v/>
      </c>
      <c r="AM191" s="294" t="e">
        <f t="shared" si="5"/>
        <v>#DIV/0!</v>
      </c>
    </row>
    <row r="192" spans="38:39" x14ac:dyDescent="0.2">
      <c r="AL192" s="1" t="str">
        <f t="shared" si="4"/>
        <v/>
      </c>
      <c r="AM192" s="294" t="e">
        <f t="shared" si="5"/>
        <v>#DIV/0!</v>
      </c>
    </row>
    <row r="193" spans="38:39" x14ac:dyDescent="0.2">
      <c r="AL193" s="1" t="str">
        <f t="shared" si="4"/>
        <v/>
      </c>
      <c r="AM193" s="294" t="e">
        <f t="shared" si="5"/>
        <v>#DIV/0!</v>
      </c>
    </row>
    <row r="194" spans="38:39" x14ac:dyDescent="0.2">
      <c r="AL194" s="1" t="str">
        <f t="shared" si="4"/>
        <v/>
      </c>
      <c r="AM194" s="294" t="e">
        <f t="shared" si="5"/>
        <v>#DIV/0!</v>
      </c>
    </row>
    <row r="195" spans="38:39" x14ac:dyDescent="0.2">
      <c r="AL195" s="1" t="str">
        <f t="shared" ref="AL195:AL209" si="6">IFERROR(Z195/AA195,"")</f>
        <v/>
      </c>
      <c r="AM195" s="294" t="e">
        <f t="shared" ref="AM195:AM209" si="7">STDEV(F195,J195)</f>
        <v>#DIV/0!</v>
      </c>
    </row>
    <row r="196" spans="38:39" x14ac:dyDescent="0.2">
      <c r="AL196" s="1" t="str">
        <f t="shared" si="6"/>
        <v/>
      </c>
      <c r="AM196" s="294" t="e">
        <f t="shared" si="7"/>
        <v>#DIV/0!</v>
      </c>
    </row>
    <row r="197" spans="38:39" x14ac:dyDescent="0.2">
      <c r="AL197" s="1" t="str">
        <f t="shared" si="6"/>
        <v/>
      </c>
      <c r="AM197" s="294" t="e">
        <f t="shared" si="7"/>
        <v>#DIV/0!</v>
      </c>
    </row>
    <row r="198" spans="38:39" x14ac:dyDescent="0.2">
      <c r="AL198" s="1" t="str">
        <f t="shared" si="6"/>
        <v/>
      </c>
      <c r="AM198" s="294" t="e">
        <f t="shared" si="7"/>
        <v>#DIV/0!</v>
      </c>
    </row>
    <row r="199" spans="38:39" x14ac:dyDescent="0.2">
      <c r="AL199" s="1" t="str">
        <f t="shared" si="6"/>
        <v/>
      </c>
      <c r="AM199" s="294" t="e">
        <f t="shared" si="7"/>
        <v>#DIV/0!</v>
      </c>
    </row>
    <row r="200" spans="38:39" x14ac:dyDescent="0.2">
      <c r="AL200" s="1" t="str">
        <f t="shared" si="6"/>
        <v/>
      </c>
      <c r="AM200" s="294" t="e">
        <f t="shared" si="7"/>
        <v>#DIV/0!</v>
      </c>
    </row>
    <row r="201" spans="38:39" x14ac:dyDescent="0.2">
      <c r="AL201" s="1" t="str">
        <f t="shared" si="6"/>
        <v/>
      </c>
      <c r="AM201" s="294" t="e">
        <f t="shared" si="7"/>
        <v>#DIV/0!</v>
      </c>
    </row>
    <row r="202" spans="38:39" x14ac:dyDescent="0.2">
      <c r="AL202" s="1" t="str">
        <f t="shared" si="6"/>
        <v/>
      </c>
      <c r="AM202" s="294" t="e">
        <f t="shared" si="7"/>
        <v>#DIV/0!</v>
      </c>
    </row>
    <row r="203" spans="38:39" x14ac:dyDescent="0.2">
      <c r="AL203" s="1" t="str">
        <f t="shared" si="6"/>
        <v/>
      </c>
      <c r="AM203" s="294" t="e">
        <f t="shared" si="7"/>
        <v>#DIV/0!</v>
      </c>
    </row>
    <row r="204" spans="38:39" x14ac:dyDescent="0.2">
      <c r="AL204" s="1" t="str">
        <f t="shared" si="6"/>
        <v/>
      </c>
      <c r="AM204" s="294" t="e">
        <f t="shared" si="7"/>
        <v>#DIV/0!</v>
      </c>
    </row>
    <row r="205" spans="38:39" x14ac:dyDescent="0.2">
      <c r="AL205" s="1" t="str">
        <f t="shared" si="6"/>
        <v/>
      </c>
      <c r="AM205" s="294" t="e">
        <f t="shared" si="7"/>
        <v>#DIV/0!</v>
      </c>
    </row>
    <row r="206" spans="38:39" x14ac:dyDescent="0.2">
      <c r="AL206" s="1" t="str">
        <f t="shared" si="6"/>
        <v/>
      </c>
      <c r="AM206" s="294" t="e">
        <f t="shared" si="7"/>
        <v>#DIV/0!</v>
      </c>
    </row>
    <row r="207" spans="38:39" x14ac:dyDescent="0.2">
      <c r="AL207" s="1" t="str">
        <f t="shared" si="6"/>
        <v/>
      </c>
      <c r="AM207" s="294" t="e">
        <f t="shared" si="7"/>
        <v>#DIV/0!</v>
      </c>
    </row>
    <row r="208" spans="38:39" x14ac:dyDescent="0.2">
      <c r="AL208" s="1" t="str">
        <f t="shared" si="6"/>
        <v/>
      </c>
      <c r="AM208" s="294" t="e">
        <f t="shared" si="7"/>
        <v>#DIV/0!</v>
      </c>
    </row>
    <row r="209" spans="38:39" x14ac:dyDescent="0.2">
      <c r="AL209" s="1" t="str">
        <f t="shared" si="6"/>
        <v/>
      </c>
      <c r="AM209" s="294" t="e">
        <f t="shared" si="7"/>
        <v>#DIV/0!</v>
      </c>
    </row>
  </sheetData>
  <autoFilter ref="A2:AM2" xr:uid="{00000000-0009-0000-0000-000016000000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41" hidden="1" customWidth="1"/>
    <col min="2" max="2" width="5" style="241" customWidth="1"/>
    <col min="3" max="3" width="8.25" style="241" hidden="1" customWidth="1"/>
    <col min="4" max="4" width="7.875" style="241" hidden="1" customWidth="1"/>
    <col min="5" max="5" width="16.375" style="241" customWidth="1"/>
    <col min="6" max="6" width="19.625" style="241" customWidth="1"/>
    <col min="7" max="9" width="10.625" style="258" customWidth="1"/>
    <col min="10" max="25" width="12.125" style="241" customWidth="1"/>
    <col min="26" max="26" width="12.125" style="16" customWidth="1"/>
    <col min="27" max="28" width="12.125" style="241" customWidth="1"/>
    <col min="33" max="34" width="12.125" style="241" customWidth="1"/>
    <col min="35" max="35" width="12.125" style="150" customWidth="1"/>
    <col min="36" max="36" width="24" style="109" customWidth="1"/>
    <col min="37" max="38" width="23.125" style="74" customWidth="1"/>
    <col min="39" max="39" width="12.125" style="16" customWidth="1"/>
    <col min="40" max="40" width="9.125" style="238" customWidth="1"/>
  </cols>
  <sheetData>
    <row r="1" spans="1:40" ht="33.75" customHeight="1" x14ac:dyDescent="0.2">
      <c r="F1" s="241" t="s">
        <v>800</v>
      </c>
      <c r="H1" s="258" t="s">
        <v>87</v>
      </c>
      <c r="I1" s="15">
        <f>A3</f>
        <v>2021</v>
      </c>
      <c r="K1" s="15"/>
      <c r="M1" s="15"/>
      <c r="N1" s="15"/>
      <c r="O1" s="15"/>
      <c r="P1" s="159" t="s">
        <v>88</v>
      </c>
      <c r="U1" s="241" t="s">
        <v>801</v>
      </c>
      <c r="Z1" s="66" t="s">
        <v>89</v>
      </c>
      <c r="AH1" s="66"/>
      <c r="AJ1" s="25"/>
      <c r="AK1" s="85"/>
      <c r="AL1" s="85"/>
    </row>
    <row r="2" spans="1:40" s="3" customFormat="1" ht="43.5" customHeight="1" x14ac:dyDescent="0.2">
      <c r="A2" s="4" t="s">
        <v>655</v>
      </c>
      <c r="B2" s="4" t="s">
        <v>656</v>
      </c>
      <c r="C2" s="4" t="s">
        <v>94</v>
      </c>
      <c r="D2" s="4" t="s">
        <v>95</v>
      </c>
      <c r="E2" s="4" t="s">
        <v>657</v>
      </c>
      <c r="F2" s="4" t="s">
        <v>658</v>
      </c>
      <c r="G2" s="284" t="s">
        <v>659</v>
      </c>
      <c r="H2" s="284" t="s">
        <v>660</v>
      </c>
      <c r="I2" s="284" t="s">
        <v>661</v>
      </c>
      <c r="J2" s="4" t="s">
        <v>109</v>
      </c>
      <c r="K2" s="4" t="s">
        <v>110</v>
      </c>
      <c r="L2" s="4" t="s">
        <v>75</v>
      </c>
      <c r="M2" s="4" t="s">
        <v>797</v>
      </c>
      <c r="N2" s="4" t="s">
        <v>779</v>
      </c>
      <c r="O2" s="4" t="s">
        <v>664</v>
      </c>
      <c r="P2" s="4" t="s">
        <v>665</v>
      </c>
      <c r="Q2" s="4" t="s">
        <v>780</v>
      </c>
      <c r="R2" s="4" t="s">
        <v>781</v>
      </c>
      <c r="S2" s="4" t="s">
        <v>782</v>
      </c>
      <c r="T2" s="4" t="s">
        <v>783</v>
      </c>
      <c r="U2" s="4" t="s">
        <v>784</v>
      </c>
      <c r="V2" s="4" t="s">
        <v>785</v>
      </c>
      <c r="W2" s="4" t="s">
        <v>786</v>
      </c>
      <c r="X2" s="4" t="s">
        <v>787</v>
      </c>
      <c r="Y2" s="4" t="s">
        <v>788</v>
      </c>
      <c r="Z2" s="150" t="s">
        <v>725</v>
      </c>
      <c r="AA2" s="4" t="s">
        <v>154</v>
      </c>
      <c r="AB2" s="4" t="s">
        <v>789</v>
      </c>
      <c r="AC2" s="4" t="s">
        <v>132</v>
      </c>
      <c r="AD2" s="4" t="s">
        <v>133</v>
      </c>
      <c r="AE2" s="4" t="s">
        <v>134</v>
      </c>
      <c r="AF2" s="4" t="s">
        <v>135</v>
      </c>
      <c r="AG2" s="4" t="s">
        <v>677</v>
      </c>
      <c r="AH2" s="4" t="s">
        <v>159</v>
      </c>
      <c r="AI2" s="4" t="s">
        <v>790</v>
      </c>
      <c r="AJ2" s="4" t="s">
        <v>118</v>
      </c>
      <c r="AK2" s="4" t="s">
        <v>678</v>
      </c>
      <c r="AL2" s="4" t="s">
        <v>679</v>
      </c>
      <c r="AM2" s="17" t="s">
        <v>726</v>
      </c>
      <c r="AN2" s="17" t="s">
        <v>799</v>
      </c>
    </row>
    <row r="3" spans="1:40" ht="21" customHeight="1" x14ac:dyDescent="0.3">
      <c r="A3">
        <v>2021</v>
      </c>
      <c r="J3" s="285"/>
      <c r="K3" s="285"/>
      <c r="L3" s="178"/>
      <c r="O3" s="2"/>
      <c r="P3" s="2"/>
      <c r="AJ3" s="28"/>
      <c r="AK3" s="85"/>
      <c r="AL3" s="85"/>
      <c r="AM3" s="1" t="str">
        <f t="shared" ref="AM3:AM66" si="0">IFERROR(AA3/AB3,"")</f>
        <v/>
      </c>
      <c r="AN3" s="294" t="e">
        <f t="shared" ref="AN3:AN66" si="1">STDEV(K3,G3)</f>
        <v>#DIV/0!</v>
      </c>
    </row>
    <row r="4" spans="1:40" ht="21" customHeight="1" x14ac:dyDescent="0.3">
      <c r="A4">
        <v>2021</v>
      </c>
      <c r="J4" s="285"/>
      <c r="K4" s="285"/>
      <c r="L4" s="178"/>
      <c r="O4" s="2"/>
      <c r="P4" s="2"/>
      <c r="Z4" s="150"/>
      <c r="AJ4" s="28"/>
      <c r="AK4" s="85"/>
      <c r="AL4" s="85"/>
      <c r="AM4" s="1" t="str">
        <f t="shared" si="0"/>
        <v/>
      </c>
      <c r="AN4" s="294" t="e">
        <f t="shared" si="1"/>
        <v>#DIV/0!</v>
      </c>
    </row>
    <row r="5" spans="1:40" ht="21" customHeight="1" x14ac:dyDescent="0.3">
      <c r="A5">
        <v>2021</v>
      </c>
      <c r="J5" s="285"/>
      <c r="K5" s="285"/>
      <c r="L5" s="178"/>
      <c r="O5" s="2"/>
      <c r="P5" s="2"/>
      <c r="AJ5" s="28"/>
      <c r="AK5" s="85"/>
      <c r="AL5" s="85"/>
      <c r="AM5" s="1" t="str">
        <f t="shared" si="0"/>
        <v/>
      </c>
      <c r="AN5" s="294" t="e">
        <f t="shared" si="1"/>
        <v>#DIV/0!</v>
      </c>
    </row>
    <row r="6" spans="1:40" ht="21" customHeight="1" x14ac:dyDescent="0.3">
      <c r="A6">
        <v>2021</v>
      </c>
      <c r="J6" s="285"/>
      <c r="K6" s="285"/>
      <c r="L6" s="178"/>
      <c r="O6" s="2"/>
      <c r="P6" s="2"/>
      <c r="AJ6" s="28"/>
      <c r="AK6" s="85"/>
      <c r="AL6" s="85"/>
      <c r="AM6" s="1" t="str">
        <f t="shared" si="0"/>
        <v/>
      </c>
      <c r="AN6" s="294" t="e">
        <f t="shared" si="1"/>
        <v>#DIV/0!</v>
      </c>
    </row>
    <row r="7" spans="1:40" ht="21" customHeight="1" x14ac:dyDescent="0.3">
      <c r="A7">
        <v>2021</v>
      </c>
      <c r="J7" s="285"/>
      <c r="K7" s="285"/>
      <c r="L7" s="178"/>
      <c r="O7" s="2"/>
      <c r="P7" s="2"/>
      <c r="AJ7" s="28"/>
      <c r="AK7" s="85"/>
      <c r="AL7" s="85"/>
      <c r="AM7" s="1" t="str">
        <f t="shared" si="0"/>
        <v/>
      </c>
      <c r="AN7" s="294" t="e">
        <f t="shared" si="1"/>
        <v>#DIV/0!</v>
      </c>
    </row>
    <row r="8" spans="1:40" ht="21" customHeight="1" x14ac:dyDescent="0.3">
      <c r="A8">
        <v>2021</v>
      </c>
      <c r="J8" s="285"/>
      <c r="K8" s="285"/>
      <c r="L8" s="178"/>
      <c r="O8" s="2"/>
      <c r="P8" s="2"/>
      <c r="AJ8" s="28"/>
      <c r="AK8" s="85"/>
      <c r="AL8" s="85"/>
      <c r="AM8" s="1" t="str">
        <f t="shared" si="0"/>
        <v/>
      </c>
      <c r="AN8" s="294" t="e">
        <f t="shared" si="1"/>
        <v>#DIV/0!</v>
      </c>
    </row>
    <row r="9" spans="1:40" ht="21" customHeight="1" x14ac:dyDescent="0.3">
      <c r="A9">
        <v>2021</v>
      </c>
      <c r="J9" s="285"/>
      <c r="K9" s="285"/>
      <c r="L9" s="178"/>
      <c r="O9" s="2"/>
      <c r="P9" s="2"/>
      <c r="AJ9" s="28"/>
      <c r="AK9" s="85"/>
      <c r="AL9" s="85"/>
      <c r="AM9" s="1" t="str">
        <f t="shared" si="0"/>
        <v/>
      </c>
      <c r="AN9" s="294" t="e">
        <f t="shared" si="1"/>
        <v>#DIV/0!</v>
      </c>
    </row>
    <row r="10" spans="1:40" ht="21" customHeight="1" x14ac:dyDescent="0.3">
      <c r="A10">
        <v>2021</v>
      </c>
      <c r="J10" s="285"/>
      <c r="K10" s="285"/>
      <c r="L10" s="178"/>
      <c r="O10" s="2"/>
      <c r="P10" s="2"/>
      <c r="AJ10" s="28"/>
      <c r="AK10" s="85"/>
      <c r="AL10" s="85"/>
      <c r="AM10" s="1" t="str">
        <f t="shared" si="0"/>
        <v/>
      </c>
      <c r="AN10" s="294" t="e">
        <f t="shared" si="1"/>
        <v>#DIV/0!</v>
      </c>
    </row>
    <row r="11" spans="1:40" ht="21" customHeight="1" x14ac:dyDescent="0.3">
      <c r="A11">
        <v>2021</v>
      </c>
      <c r="J11" s="285"/>
      <c r="K11" s="285"/>
      <c r="L11" s="178"/>
      <c r="O11" s="2"/>
      <c r="P11" s="2"/>
      <c r="AJ11" s="28"/>
      <c r="AK11" s="85"/>
      <c r="AL11" s="85"/>
      <c r="AM11" s="1" t="str">
        <f t="shared" si="0"/>
        <v/>
      </c>
      <c r="AN11" s="294" t="e">
        <f t="shared" si="1"/>
        <v>#DIV/0!</v>
      </c>
    </row>
    <row r="12" spans="1:40" ht="21" customHeight="1" x14ac:dyDescent="0.3">
      <c r="A12">
        <v>2021</v>
      </c>
      <c r="D12" s="55"/>
      <c r="J12" s="285"/>
      <c r="K12" s="285"/>
      <c r="L12" s="178"/>
      <c r="O12" s="2"/>
      <c r="P12" s="2"/>
      <c r="AJ12" s="28"/>
      <c r="AK12" s="85"/>
      <c r="AL12" s="85"/>
      <c r="AM12" s="1" t="str">
        <f t="shared" si="0"/>
        <v/>
      </c>
      <c r="AN12" s="294" t="e">
        <f t="shared" si="1"/>
        <v>#DIV/0!</v>
      </c>
    </row>
    <row r="13" spans="1:40" ht="21" customHeight="1" x14ac:dyDescent="0.3">
      <c r="A13">
        <v>2021</v>
      </c>
      <c r="D13" s="55"/>
      <c r="J13" s="285"/>
      <c r="K13" s="285"/>
      <c r="L13" s="178"/>
      <c r="O13" s="2"/>
      <c r="P13" s="2"/>
      <c r="AJ13" s="28"/>
      <c r="AK13" s="85"/>
      <c r="AL13" s="85"/>
      <c r="AM13" s="1" t="str">
        <f t="shared" si="0"/>
        <v/>
      </c>
      <c r="AN13" s="294" t="e">
        <f t="shared" si="1"/>
        <v>#DIV/0!</v>
      </c>
    </row>
    <row r="14" spans="1:40" ht="21" customHeight="1" x14ac:dyDescent="0.3">
      <c r="A14">
        <v>2021</v>
      </c>
      <c r="D14" s="55"/>
      <c r="J14" s="285"/>
      <c r="K14" s="285"/>
      <c r="L14" s="178"/>
      <c r="O14" s="2"/>
      <c r="P14" s="2"/>
      <c r="AJ14" s="28"/>
      <c r="AK14" s="85"/>
      <c r="AL14" s="85"/>
      <c r="AM14" s="1" t="str">
        <f t="shared" si="0"/>
        <v/>
      </c>
      <c r="AN14" s="294" t="e">
        <f t="shared" si="1"/>
        <v>#DIV/0!</v>
      </c>
    </row>
    <row r="15" spans="1:40" ht="21" customHeight="1" x14ac:dyDescent="0.3">
      <c r="A15">
        <v>2021</v>
      </c>
      <c r="D15" s="55"/>
      <c r="J15" s="285"/>
      <c r="K15" s="285"/>
      <c r="L15" s="178"/>
      <c r="O15" s="2"/>
      <c r="P15" s="2"/>
      <c r="AJ15" s="28"/>
      <c r="AK15" s="85"/>
      <c r="AL15" s="85"/>
      <c r="AM15" s="1" t="str">
        <f t="shared" si="0"/>
        <v/>
      </c>
      <c r="AN15" s="294" t="e">
        <f t="shared" si="1"/>
        <v>#DIV/0!</v>
      </c>
    </row>
    <row r="16" spans="1:40" ht="21" customHeight="1" x14ac:dyDescent="0.3">
      <c r="A16">
        <v>2021</v>
      </c>
      <c r="D16" s="55"/>
      <c r="J16" s="285"/>
      <c r="K16" s="285"/>
      <c r="L16" s="178"/>
      <c r="O16" s="2"/>
      <c r="P16" s="2"/>
      <c r="AJ16" s="28"/>
      <c r="AK16" s="85"/>
      <c r="AL16" s="85"/>
      <c r="AM16" s="1" t="str">
        <f t="shared" si="0"/>
        <v/>
      </c>
      <c r="AN16" s="294" t="e">
        <f t="shared" si="1"/>
        <v>#DIV/0!</v>
      </c>
    </row>
    <row r="17" spans="1:40" ht="21" customHeight="1" x14ac:dyDescent="0.3">
      <c r="A17">
        <v>2021</v>
      </c>
      <c r="D17" s="55"/>
      <c r="J17" s="285"/>
      <c r="K17" s="285"/>
      <c r="L17" s="178"/>
      <c r="O17" s="2"/>
      <c r="P17" s="2"/>
      <c r="AJ17" s="28"/>
      <c r="AK17" s="85"/>
      <c r="AL17" s="85"/>
      <c r="AM17" s="1" t="str">
        <f t="shared" si="0"/>
        <v/>
      </c>
      <c r="AN17" s="294" t="e">
        <f t="shared" si="1"/>
        <v>#DIV/0!</v>
      </c>
    </row>
    <row r="18" spans="1:40" ht="21" customHeight="1" x14ac:dyDescent="0.3">
      <c r="A18">
        <v>2021</v>
      </c>
      <c r="D18" s="55"/>
      <c r="J18" s="285"/>
      <c r="K18" s="285"/>
      <c r="L18" s="178"/>
      <c r="O18" s="2"/>
      <c r="P18" s="2"/>
      <c r="AJ18" s="28"/>
      <c r="AK18" s="85"/>
      <c r="AL18" s="85"/>
      <c r="AM18" s="1" t="str">
        <f t="shared" si="0"/>
        <v/>
      </c>
      <c r="AN18" s="294" t="e">
        <f t="shared" si="1"/>
        <v>#DIV/0!</v>
      </c>
    </row>
    <row r="19" spans="1:40" ht="21" customHeight="1" x14ac:dyDescent="0.3">
      <c r="A19">
        <v>2021</v>
      </c>
      <c r="D19" s="55"/>
      <c r="J19" s="285"/>
      <c r="K19" s="285"/>
      <c r="L19" s="178"/>
      <c r="O19" s="2"/>
      <c r="P19" s="2"/>
      <c r="AJ19" s="28"/>
      <c r="AK19" s="85"/>
      <c r="AL19" s="85"/>
      <c r="AM19" s="1" t="str">
        <f t="shared" si="0"/>
        <v/>
      </c>
      <c r="AN19" s="294" t="e">
        <f t="shared" si="1"/>
        <v>#DIV/0!</v>
      </c>
    </row>
    <row r="20" spans="1:40" ht="21" customHeight="1" x14ac:dyDescent="0.3">
      <c r="A20">
        <v>2021</v>
      </c>
      <c r="D20" s="55"/>
      <c r="J20" s="285"/>
      <c r="K20" s="285"/>
      <c r="L20" s="178"/>
      <c r="O20" s="2"/>
      <c r="P20" s="2"/>
      <c r="AJ20" s="28"/>
      <c r="AK20" s="85"/>
      <c r="AL20" s="85"/>
      <c r="AM20" s="1" t="str">
        <f t="shared" si="0"/>
        <v/>
      </c>
      <c r="AN20" s="294" t="e">
        <f t="shared" si="1"/>
        <v>#DIV/0!</v>
      </c>
    </row>
    <row r="21" spans="1:40" ht="21" customHeight="1" x14ac:dyDescent="0.3">
      <c r="A21">
        <v>2021</v>
      </c>
      <c r="D21" s="55"/>
      <c r="J21" s="285"/>
      <c r="K21" s="285"/>
      <c r="L21" s="178"/>
      <c r="O21" s="2"/>
      <c r="P21" s="2"/>
      <c r="AJ21" s="28"/>
      <c r="AK21" s="85"/>
      <c r="AL21" s="85"/>
      <c r="AM21" s="1" t="str">
        <f t="shared" si="0"/>
        <v/>
      </c>
      <c r="AN21" s="294" t="e">
        <f t="shared" si="1"/>
        <v>#DIV/0!</v>
      </c>
    </row>
    <row r="22" spans="1:40" ht="21" customHeight="1" x14ac:dyDescent="0.3">
      <c r="A22">
        <v>2021</v>
      </c>
      <c r="D22" s="55"/>
      <c r="J22" s="285"/>
      <c r="K22" s="285"/>
      <c r="L22" s="178"/>
      <c r="O22" s="2"/>
      <c r="P22" s="2"/>
      <c r="AJ22" s="28"/>
      <c r="AK22" s="85"/>
      <c r="AL22" s="85"/>
      <c r="AM22" s="1" t="str">
        <f t="shared" si="0"/>
        <v/>
      </c>
      <c r="AN22" s="294" t="e">
        <f t="shared" si="1"/>
        <v>#DIV/0!</v>
      </c>
    </row>
    <row r="23" spans="1:40" ht="21" customHeight="1" x14ac:dyDescent="0.3">
      <c r="A23">
        <v>2021</v>
      </c>
      <c r="D23" s="55"/>
      <c r="J23" s="285"/>
      <c r="K23" s="285"/>
      <c r="L23" s="178"/>
      <c r="O23" s="2"/>
      <c r="P23" s="2"/>
      <c r="AJ23" s="28"/>
      <c r="AK23" s="85"/>
      <c r="AL23" s="85"/>
      <c r="AM23" s="1" t="str">
        <f t="shared" si="0"/>
        <v/>
      </c>
      <c r="AN23" s="294" t="e">
        <f t="shared" si="1"/>
        <v>#DIV/0!</v>
      </c>
    </row>
    <row r="24" spans="1:40" ht="21" customHeight="1" x14ac:dyDescent="0.3">
      <c r="A24">
        <v>2021</v>
      </c>
      <c r="D24" s="55"/>
      <c r="J24" s="285"/>
      <c r="K24" s="285"/>
      <c r="L24" s="178"/>
      <c r="O24" s="2"/>
      <c r="P24" s="2"/>
      <c r="AJ24" s="28"/>
      <c r="AK24" s="85"/>
      <c r="AL24" s="85"/>
      <c r="AM24" s="1" t="str">
        <f t="shared" si="0"/>
        <v/>
      </c>
      <c r="AN24" s="294" t="e">
        <f t="shared" si="1"/>
        <v>#DIV/0!</v>
      </c>
    </row>
    <row r="25" spans="1:40" ht="21" customHeight="1" x14ac:dyDescent="0.3">
      <c r="A25">
        <v>2021</v>
      </c>
      <c r="D25" s="55"/>
      <c r="J25" s="285"/>
      <c r="K25" s="285"/>
      <c r="L25" s="178"/>
      <c r="O25" s="2"/>
      <c r="P25" s="2"/>
      <c r="AJ25" s="28"/>
      <c r="AK25" s="85"/>
      <c r="AL25" s="85"/>
      <c r="AM25" s="1" t="str">
        <f t="shared" si="0"/>
        <v/>
      </c>
      <c r="AN25" s="294" t="e">
        <f t="shared" si="1"/>
        <v>#DIV/0!</v>
      </c>
    </row>
    <row r="26" spans="1:40" ht="21" customHeight="1" x14ac:dyDescent="0.3">
      <c r="A26">
        <v>2021</v>
      </c>
      <c r="D26" s="55"/>
      <c r="J26" s="285"/>
      <c r="K26" s="285"/>
      <c r="L26" s="178"/>
      <c r="O26" s="2"/>
      <c r="P26" s="2"/>
      <c r="AJ26" s="28"/>
      <c r="AK26" s="85"/>
      <c r="AL26" s="85"/>
      <c r="AM26" s="1" t="str">
        <f t="shared" si="0"/>
        <v/>
      </c>
      <c r="AN26" s="294" t="e">
        <f t="shared" si="1"/>
        <v>#DIV/0!</v>
      </c>
    </row>
    <row r="27" spans="1:40" ht="21" customHeight="1" x14ac:dyDescent="0.3">
      <c r="A27">
        <v>2021</v>
      </c>
      <c r="D27" s="55"/>
      <c r="J27" s="285"/>
      <c r="K27" s="285"/>
      <c r="L27" s="178"/>
      <c r="O27" s="2"/>
      <c r="P27" s="2"/>
      <c r="AJ27" s="28"/>
      <c r="AK27" s="85"/>
      <c r="AL27" s="85"/>
      <c r="AM27" s="1" t="str">
        <f t="shared" si="0"/>
        <v/>
      </c>
      <c r="AN27" s="294" t="e">
        <f t="shared" si="1"/>
        <v>#DIV/0!</v>
      </c>
    </row>
    <row r="28" spans="1:40" ht="21" customHeight="1" x14ac:dyDescent="0.3">
      <c r="A28">
        <v>2021</v>
      </c>
      <c r="D28" s="55"/>
      <c r="J28" s="285"/>
      <c r="K28" s="285"/>
      <c r="L28" s="178"/>
      <c r="O28" s="2"/>
      <c r="P28" s="2"/>
      <c r="AJ28" s="28"/>
      <c r="AK28" s="85"/>
      <c r="AL28" s="85"/>
      <c r="AM28" s="1" t="str">
        <f t="shared" si="0"/>
        <v/>
      </c>
      <c r="AN28" s="294" t="e">
        <f t="shared" si="1"/>
        <v>#DIV/0!</v>
      </c>
    </row>
    <row r="29" spans="1:40" ht="21" customHeight="1" x14ac:dyDescent="0.3">
      <c r="A29">
        <v>2021</v>
      </c>
      <c r="D29" s="55"/>
      <c r="J29" s="285"/>
      <c r="K29" s="285"/>
      <c r="L29" s="178"/>
      <c r="O29" s="2"/>
      <c r="P29" s="2"/>
      <c r="AJ29" s="28"/>
      <c r="AK29" s="85"/>
      <c r="AL29" s="85"/>
      <c r="AM29" s="1" t="str">
        <f t="shared" si="0"/>
        <v/>
      </c>
      <c r="AN29" s="294" t="e">
        <f t="shared" si="1"/>
        <v>#DIV/0!</v>
      </c>
    </row>
    <row r="30" spans="1:40" ht="21" customHeight="1" x14ac:dyDescent="0.3">
      <c r="A30">
        <v>2021</v>
      </c>
      <c r="D30" s="55"/>
      <c r="J30" s="285"/>
      <c r="K30" s="285"/>
      <c r="L30" s="178"/>
      <c r="O30" s="2"/>
      <c r="P30" s="2"/>
      <c r="AJ30" s="28"/>
      <c r="AK30" s="85"/>
      <c r="AL30" s="85"/>
      <c r="AM30" s="1" t="str">
        <f t="shared" si="0"/>
        <v/>
      </c>
      <c r="AN30" s="294" t="e">
        <f t="shared" si="1"/>
        <v>#DIV/0!</v>
      </c>
    </row>
    <row r="31" spans="1:40" ht="21" customHeight="1" x14ac:dyDescent="0.3">
      <c r="A31">
        <v>2021</v>
      </c>
      <c r="D31" s="55"/>
      <c r="J31" s="285"/>
      <c r="K31" s="285"/>
      <c r="L31" s="178"/>
      <c r="O31" s="2"/>
      <c r="P31" s="2"/>
      <c r="AJ31" s="28"/>
      <c r="AK31" s="85"/>
      <c r="AL31" s="85"/>
      <c r="AM31" s="1" t="str">
        <f t="shared" si="0"/>
        <v/>
      </c>
      <c r="AN31" s="294" t="e">
        <f t="shared" si="1"/>
        <v>#DIV/0!</v>
      </c>
    </row>
    <row r="32" spans="1:40" ht="21" customHeight="1" x14ac:dyDescent="0.3">
      <c r="A32">
        <v>2021</v>
      </c>
      <c r="D32" s="55"/>
      <c r="J32" s="285"/>
      <c r="K32" s="285"/>
      <c r="L32" s="178"/>
      <c r="O32" s="2"/>
      <c r="P32" s="2"/>
      <c r="AJ32" s="28"/>
      <c r="AK32" s="85"/>
      <c r="AL32" s="85"/>
      <c r="AM32" s="1" t="str">
        <f t="shared" si="0"/>
        <v/>
      </c>
      <c r="AN32" s="294" t="e">
        <f t="shared" si="1"/>
        <v>#DIV/0!</v>
      </c>
    </row>
    <row r="33" spans="1:40" ht="21" customHeight="1" x14ac:dyDescent="0.3">
      <c r="A33">
        <v>2021</v>
      </c>
      <c r="D33" s="55"/>
      <c r="J33" s="285"/>
      <c r="K33" s="285"/>
      <c r="L33" s="178"/>
      <c r="O33" s="2"/>
      <c r="P33" s="2"/>
      <c r="AJ33" s="28"/>
      <c r="AK33" s="85"/>
      <c r="AL33" s="85"/>
      <c r="AM33" s="1" t="str">
        <f t="shared" si="0"/>
        <v/>
      </c>
      <c r="AN33" s="294" t="e">
        <f t="shared" si="1"/>
        <v>#DIV/0!</v>
      </c>
    </row>
    <row r="34" spans="1:40" ht="21" customHeight="1" x14ac:dyDescent="0.3">
      <c r="A34">
        <v>2021</v>
      </c>
      <c r="D34" s="55"/>
      <c r="J34" s="285"/>
      <c r="K34" s="285"/>
      <c r="L34" s="178"/>
      <c r="O34" s="2"/>
      <c r="P34" s="2"/>
      <c r="AJ34" s="28"/>
      <c r="AK34" s="85"/>
      <c r="AL34" s="85"/>
      <c r="AM34" s="1" t="str">
        <f t="shared" si="0"/>
        <v/>
      </c>
      <c r="AN34" s="294" t="e">
        <f t="shared" si="1"/>
        <v>#DIV/0!</v>
      </c>
    </row>
    <row r="35" spans="1:40" ht="21" customHeight="1" x14ac:dyDescent="0.3">
      <c r="A35">
        <v>2021</v>
      </c>
      <c r="D35" s="55"/>
      <c r="J35" s="285"/>
      <c r="K35" s="285"/>
      <c r="L35" s="178"/>
      <c r="O35" s="2"/>
      <c r="P35" s="2"/>
      <c r="AJ35" s="28"/>
      <c r="AK35" s="85"/>
      <c r="AL35" s="85"/>
      <c r="AM35" s="1" t="str">
        <f t="shared" si="0"/>
        <v/>
      </c>
      <c r="AN35" s="294" t="e">
        <f t="shared" si="1"/>
        <v>#DIV/0!</v>
      </c>
    </row>
    <row r="36" spans="1:40" ht="21" customHeight="1" x14ac:dyDescent="0.3">
      <c r="A36">
        <v>2021</v>
      </c>
      <c r="D36" s="55"/>
      <c r="J36" s="285"/>
      <c r="K36" s="285"/>
      <c r="L36" s="178"/>
      <c r="O36" s="2"/>
      <c r="P36" s="2"/>
      <c r="AJ36" s="28"/>
      <c r="AK36" s="85"/>
      <c r="AL36" s="85"/>
      <c r="AM36" s="1" t="str">
        <f t="shared" si="0"/>
        <v/>
      </c>
      <c r="AN36" s="294" t="e">
        <f t="shared" si="1"/>
        <v>#DIV/0!</v>
      </c>
    </row>
    <row r="37" spans="1:40" ht="21" customHeight="1" x14ac:dyDescent="0.3">
      <c r="A37">
        <v>2021</v>
      </c>
      <c r="D37" s="55"/>
      <c r="J37" s="285"/>
      <c r="K37" s="285"/>
      <c r="L37" s="178"/>
      <c r="O37" s="2"/>
      <c r="P37" s="2"/>
      <c r="AJ37" s="28"/>
      <c r="AK37" s="85"/>
      <c r="AL37" s="85"/>
      <c r="AM37" s="1" t="str">
        <f t="shared" si="0"/>
        <v/>
      </c>
      <c r="AN37" s="294" t="e">
        <f t="shared" si="1"/>
        <v>#DIV/0!</v>
      </c>
    </row>
    <row r="38" spans="1:40" ht="21" customHeight="1" x14ac:dyDescent="0.3">
      <c r="A38">
        <v>2021</v>
      </c>
      <c r="D38" s="55"/>
      <c r="J38" s="285"/>
      <c r="K38" s="285"/>
      <c r="L38" s="178"/>
      <c r="O38" s="2"/>
      <c r="P38" s="2"/>
      <c r="AJ38" s="28"/>
      <c r="AK38" s="85"/>
      <c r="AL38" s="85"/>
      <c r="AM38" s="1" t="str">
        <f t="shared" si="0"/>
        <v/>
      </c>
      <c r="AN38" s="294" t="e">
        <f t="shared" si="1"/>
        <v>#DIV/0!</v>
      </c>
    </row>
    <row r="39" spans="1:40" ht="21" customHeight="1" x14ac:dyDescent="0.3">
      <c r="A39">
        <v>2021</v>
      </c>
      <c r="D39" s="55"/>
      <c r="J39" s="285"/>
      <c r="K39" s="285"/>
      <c r="L39" s="178"/>
      <c r="O39" s="2"/>
      <c r="P39" s="2"/>
      <c r="AJ39" s="28"/>
      <c r="AK39" s="85"/>
      <c r="AL39" s="85"/>
      <c r="AM39" s="1" t="str">
        <f t="shared" si="0"/>
        <v/>
      </c>
      <c r="AN39" s="294" t="e">
        <f t="shared" si="1"/>
        <v>#DIV/0!</v>
      </c>
    </row>
    <row r="40" spans="1:40" ht="21" customHeight="1" x14ac:dyDescent="0.3">
      <c r="A40">
        <v>2021</v>
      </c>
      <c r="D40" s="55"/>
      <c r="J40" s="285"/>
      <c r="K40" s="285"/>
      <c r="L40" s="178"/>
      <c r="O40" s="2"/>
      <c r="P40" s="2"/>
      <c r="AJ40" s="28"/>
      <c r="AK40" s="85"/>
      <c r="AL40" s="85"/>
      <c r="AM40" s="1" t="str">
        <f t="shared" si="0"/>
        <v/>
      </c>
      <c r="AN40" s="294" t="e">
        <f t="shared" si="1"/>
        <v>#DIV/0!</v>
      </c>
    </row>
    <row r="41" spans="1:40" ht="21" customHeight="1" x14ac:dyDescent="0.3">
      <c r="A41">
        <v>2021</v>
      </c>
      <c r="D41" s="55"/>
      <c r="J41" s="285"/>
      <c r="K41" s="285"/>
      <c r="L41" s="178"/>
      <c r="O41" s="2"/>
      <c r="P41" s="2"/>
      <c r="AJ41" s="28"/>
      <c r="AK41" s="85"/>
      <c r="AL41" s="85"/>
      <c r="AM41" s="1" t="str">
        <f t="shared" si="0"/>
        <v/>
      </c>
      <c r="AN41" s="294" t="e">
        <f t="shared" si="1"/>
        <v>#DIV/0!</v>
      </c>
    </row>
    <row r="42" spans="1:40" ht="21" customHeight="1" x14ac:dyDescent="0.3">
      <c r="A42">
        <v>2021</v>
      </c>
      <c r="J42" s="285"/>
      <c r="K42" s="285"/>
      <c r="L42" s="178"/>
      <c r="O42" s="2"/>
      <c r="P42" s="2"/>
      <c r="AJ42" s="28"/>
      <c r="AK42" s="85"/>
      <c r="AL42" s="85"/>
      <c r="AM42" s="1" t="str">
        <f t="shared" si="0"/>
        <v/>
      </c>
      <c r="AN42" s="294" t="e">
        <f t="shared" si="1"/>
        <v>#DIV/0!</v>
      </c>
    </row>
    <row r="43" spans="1:40" ht="21" customHeight="1" x14ac:dyDescent="0.3">
      <c r="A43">
        <v>2021</v>
      </c>
      <c r="J43" s="285"/>
      <c r="K43" s="285"/>
      <c r="L43" s="178"/>
      <c r="O43" s="2"/>
      <c r="P43" s="2"/>
      <c r="AJ43" s="28"/>
      <c r="AK43" s="85"/>
      <c r="AL43" s="85"/>
      <c r="AM43" s="1" t="str">
        <f t="shared" si="0"/>
        <v/>
      </c>
      <c r="AN43" s="294" t="e">
        <f t="shared" si="1"/>
        <v>#DIV/0!</v>
      </c>
    </row>
    <row r="44" spans="1:40" ht="21" customHeight="1" x14ac:dyDescent="0.3">
      <c r="A44">
        <v>2021</v>
      </c>
      <c r="J44" s="285"/>
      <c r="K44" s="285"/>
      <c r="L44" s="178"/>
      <c r="O44" s="2"/>
      <c r="P44" s="2"/>
      <c r="AJ44" s="28"/>
      <c r="AK44" s="85"/>
      <c r="AL44" s="85"/>
      <c r="AM44" s="1" t="str">
        <f t="shared" si="0"/>
        <v/>
      </c>
      <c r="AN44" s="294" t="e">
        <f t="shared" si="1"/>
        <v>#DIV/0!</v>
      </c>
    </row>
    <row r="45" spans="1:40" ht="21" customHeight="1" x14ac:dyDescent="0.3">
      <c r="A45">
        <v>2021</v>
      </c>
      <c r="J45" s="285"/>
      <c r="K45" s="285"/>
      <c r="L45" s="178"/>
      <c r="O45" s="2"/>
      <c r="P45" s="2"/>
      <c r="AJ45" s="28"/>
      <c r="AK45" s="85"/>
      <c r="AL45" s="85"/>
      <c r="AM45" s="1" t="str">
        <f t="shared" si="0"/>
        <v/>
      </c>
      <c r="AN45" s="294" t="e">
        <f t="shared" si="1"/>
        <v>#DIV/0!</v>
      </c>
    </row>
    <row r="46" spans="1:40" ht="21" customHeight="1" x14ac:dyDescent="0.3">
      <c r="A46">
        <v>2021</v>
      </c>
      <c r="J46" s="285"/>
      <c r="K46" s="285"/>
      <c r="L46" s="178"/>
      <c r="O46" s="2"/>
      <c r="P46" s="2"/>
      <c r="AJ46" s="28"/>
      <c r="AK46" s="85"/>
      <c r="AL46" s="85"/>
      <c r="AM46" s="1" t="str">
        <f t="shared" si="0"/>
        <v/>
      </c>
      <c r="AN46" s="294" t="e">
        <f t="shared" si="1"/>
        <v>#DIV/0!</v>
      </c>
    </row>
    <row r="47" spans="1:40" ht="21" customHeight="1" x14ac:dyDescent="0.3">
      <c r="A47">
        <v>2021</v>
      </c>
      <c r="J47" s="285"/>
      <c r="K47" s="285"/>
      <c r="L47" s="178"/>
      <c r="O47" s="2"/>
      <c r="P47" s="2"/>
      <c r="AJ47" s="28"/>
      <c r="AK47" s="85"/>
      <c r="AL47" s="85"/>
      <c r="AM47" s="1" t="str">
        <f t="shared" si="0"/>
        <v/>
      </c>
      <c r="AN47" s="294" t="e">
        <f t="shared" si="1"/>
        <v>#DIV/0!</v>
      </c>
    </row>
    <row r="48" spans="1:40" ht="21" customHeight="1" x14ac:dyDescent="0.3">
      <c r="A48">
        <v>2021</v>
      </c>
      <c r="J48" s="285"/>
      <c r="K48" s="285"/>
      <c r="L48" s="178"/>
      <c r="O48" s="2"/>
      <c r="P48" s="2"/>
      <c r="AJ48" s="28"/>
      <c r="AK48" s="85"/>
      <c r="AL48" s="85"/>
      <c r="AM48" s="1" t="str">
        <f t="shared" si="0"/>
        <v/>
      </c>
      <c r="AN48" s="294" t="e">
        <f t="shared" si="1"/>
        <v>#DIV/0!</v>
      </c>
    </row>
    <row r="49" spans="1:40" ht="21" customHeight="1" x14ac:dyDescent="0.3">
      <c r="A49">
        <v>2021</v>
      </c>
      <c r="J49" s="285"/>
      <c r="K49" s="285"/>
      <c r="L49" s="178"/>
      <c r="O49" s="2"/>
      <c r="P49" s="2"/>
      <c r="AJ49" s="28"/>
      <c r="AK49" s="85"/>
      <c r="AL49" s="85"/>
      <c r="AM49" s="1" t="str">
        <f t="shared" si="0"/>
        <v/>
      </c>
      <c r="AN49" s="294" t="e">
        <f t="shared" si="1"/>
        <v>#DIV/0!</v>
      </c>
    </row>
    <row r="50" spans="1:40" ht="21" customHeight="1" x14ac:dyDescent="0.3">
      <c r="A50">
        <v>2021</v>
      </c>
      <c r="J50" s="285"/>
      <c r="K50" s="285"/>
      <c r="L50" s="178"/>
      <c r="O50" s="2"/>
      <c r="P50" s="2"/>
      <c r="AJ50" s="28"/>
      <c r="AK50" s="85"/>
      <c r="AL50" s="85"/>
      <c r="AM50" s="1" t="str">
        <f t="shared" si="0"/>
        <v/>
      </c>
      <c r="AN50" s="294" t="e">
        <f t="shared" si="1"/>
        <v>#DIV/0!</v>
      </c>
    </row>
    <row r="51" spans="1:40" ht="21" customHeight="1" x14ac:dyDescent="0.3">
      <c r="A51">
        <v>2021</v>
      </c>
      <c r="J51" s="285"/>
      <c r="K51" s="285"/>
      <c r="L51" s="178"/>
      <c r="O51" s="2"/>
      <c r="P51" s="2"/>
      <c r="AJ51" s="28"/>
      <c r="AK51" s="85"/>
      <c r="AL51" s="85"/>
      <c r="AM51" s="1" t="str">
        <f t="shared" si="0"/>
        <v/>
      </c>
      <c r="AN51" s="294" t="e">
        <f t="shared" si="1"/>
        <v>#DIV/0!</v>
      </c>
    </row>
    <row r="52" spans="1:40" ht="21" customHeight="1" x14ac:dyDescent="0.3">
      <c r="A52">
        <v>2021</v>
      </c>
      <c r="J52" s="285"/>
      <c r="K52" s="285"/>
      <c r="L52" s="178"/>
      <c r="O52" s="2"/>
      <c r="P52" s="2"/>
      <c r="AJ52" s="28"/>
      <c r="AK52" s="85"/>
      <c r="AL52" s="85"/>
      <c r="AM52" s="1" t="str">
        <f t="shared" si="0"/>
        <v/>
      </c>
      <c r="AN52" s="294" t="e">
        <f t="shared" si="1"/>
        <v>#DIV/0!</v>
      </c>
    </row>
    <row r="53" spans="1:40" ht="21" customHeight="1" x14ac:dyDescent="0.3">
      <c r="A53">
        <v>2021</v>
      </c>
      <c r="J53" s="285"/>
      <c r="K53" s="285"/>
      <c r="L53" s="178"/>
      <c r="O53" s="2"/>
      <c r="P53" s="2"/>
      <c r="AJ53" s="28"/>
      <c r="AK53" s="85"/>
      <c r="AL53" s="85"/>
      <c r="AM53" s="1" t="str">
        <f t="shared" si="0"/>
        <v/>
      </c>
      <c r="AN53" s="294" t="e">
        <f t="shared" si="1"/>
        <v>#DIV/0!</v>
      </c>
    </row>
    <row r="54" spans="1:40" ht="21" customHeight="1" x14ac:dyDescent="0.3">
      <c r="A54">
        <v>2021</v>
      </c>
      <c r="J54" s="285"/>
      <c r="K54" s="285"/>
      <c r="L54" s="178"/>
      <c r="O54" s="2"/>
      <c r="P54" s="2"/>
      <c r="AJ54" s="28"/>
      <c r="AK54" s="85"/>
      <c r="AL54" s="85"/>
      <c r="AM54" s="1" t="str">
        <f t="shared" si="0"/>
        <v/>
      </c>
      <c r="AN54" s="294" t="e">
        <f t="shared" si="1"/>
        <v>#DIV/0!</v>
      </c>
    </row>
    <row r="55" spans="1:40" ht="21" customHeight="1" x14ac:dyDescent="0.3">
      <c r="A55">
        <v>2021</v>
      </c>
      <c r="J55" s="285"/>
      <c r="K55" s="285"/>
      <c r="L55" s="178"/>
      <c r="O55" s="2"/>
      <c r="P55" s="2"/>
      <c r="AJ55" s="28"/>
      <c r="AK55" s="85"/>
      <c r="AL55" s="85"/>
      <c r="AM55" s="1" t="str">
        <f t="shared" si="0"/>
        <v/>
      </c>
      <c r="AN55" s="294" t="e">
        <f t="shared" si="1"/>
        <v>#DIV/0!</v>
      </c>
    </row>
    <row r="56" spans="1:40" ht="21" customHeight="1" x14ac:dyDescent="0.3">
      <c r="A56">
        <v>2021</v>
      </c>
      <c r="J56" s="285"/>
      <c r="K56" s="285"/>
      <c r="L56" s="178"/>
      <c r="O56" s="2"/>
      <c r="P56" s="2"/>
      <c r="AJ56" s="28"/>
      <c r="AK56" s="85"/>
      <c r="AL56" s="85"/>
      <c r="AM56" s="1" t="str">
        <f t="shared" si="0"/>
        <v/>
      </c>
      <c r="AN56" s="294" t="e">
        <f t="shared" si="1"/>
        <v>#DIV/0!</v>
      </c>
    </row>
    <row r="57" spans="1:40" ht="21" customHeight="1" x14ac:dyDescent="0.3">
      <c r="A57">
        <v>2021</v>
      </c>
      <c r="J57" s="285"/>
      <c r="K57" s="285"/>
      <c r="L57" s="178"/>
      <c r="O57" s="2"/>
      <c r="P57" s="2"/>
      <c r="AJ57" s="28"/>
      <c r="AK57" s="85"/>
      <c r="AL57" s="85"/>
      <c r="AM57" s="1" t="str">
        <f t="shared" si="0"/>
        <v/>
      </c>
      <c r="AN57" s="294" t="e">
        <f t="shared" si="1"/>
        <v>#DIV/0!</v>
      </c>
    </row>
    <row r="58" spans="1:40" ht="21" customHeight="1" x14ac:dyDescent="0.3">
      <c r="A58">
        <v>2021</v>
      </c>
      <c r="J58" s="285"/>
      <c r="K58" s="285"/>
      <c r="L58" s="178"/>
      <c r="O58" s="2"/>
      <c r="P58" s="2"/>
      <c r="AJ58" s="28"/>
      <c r="AK58" s="85"/>
      <c r="AL58" s="85"/>
      <c r="AM58" s="1" t="str">
        <f t="shared" si="0"/>
        <v/>
      </c>
      <c r="AN58" s="294" t="e">
        <f t="shared" si="1"/>
        <v>#DIV/0!</v>
      </c>
    </row>
    <row r="59" spans="1:40" ht="21" customHeight="1" x14ac:dyDescent="0.3">
      <c r="A59">
        <v>2021</v>
      </c>
      <c r="J59" s="285"/>
      <c r="K59" s="285"/>
      <c r="L59" s="178"/>
      <c r="O59" s="2"/>
      <c r="P59" s="2"/>
      <c r="AJ59" s="28"/>
      <c r="AK59" s="85"/>
      <c r="AL59" s="85"/>
      <c r="AM59" s="1" t="str">
        <f t="shared" si="0"/>
        <v/>
      </c>
      <c r="AN59" s="294" t="e">
        <f t="shared" si="1"/>
        <v>#DIV/0!</v>
      </c>
    </row>
    <row r="60" spans="1:40" ht="21" customHeight="1" x14ac:dyDescent="0.3">
      <c r="A60">
        <v>2021</v>
      </c>
      <c r="J60" s="285"/>
      <c r="K60" s="285"/>
      <c r="L60" s="178"/>
      <c r="O60" s="2"/>
      <c r="P60" s="2"/>
      <c r="AJ60" s="28"/>
      <c r="AK60" s="85"/>
      <c r="AL60" s="85"/>
      <c r="AM60" s="1" t="str">
        <f t="shared" si="0"/>
        <v/>
      </c>
      <c r="AN60" s="294" t="e">
        <f t="shared" si="1"/>
        <v>#DIV/0!</v>
      </c>
    </row>
    <row r="61" spans="1:40" ht="21" customHeight="1" x14ac:dyDescent="0.3">
      <c r="A61">
        <v>2021</v>
      </c>
      <c r="J61" s="285"/>
      <c r="K61" s="285"/>
      <c r="L61" s="178"/>
      <c r="O61" s="2"/>
      <c r="P61" s="2"/>
      <c r="AJ61" s="28"/>
      <c r="AK61" s="85"/>
      <c r="AL61" s="85"/>
      <c r="AM61" s="1" t="str">
        <f t="shared" si="0"/>
        <v/>
      </c>
      <c r="AN61" s="294" t="e">
        <f t="shared" si="1"/>
        <v>#DIV/0!</v>
      </c>
    </row>
    <row r="62" spans="1:40" ht="21" customHeight="1" x14ac:dyDescent="0.3">
      <c r="A62">
        <v>2021</v>
      </c>
      <c r="J62" s="285"/>
      <c r="K62" s="285"/>
      <c r="L62" s="178"/>
      <c r="O62" s="2"/>
      <c r="P62" s="2"/>
      <c r="AJ62" s="28"/>
      <c r="AK62" s="85"/>
      <c r="AL62" s="85"/>
      <c r="AM62" s="1" t="str">
        <f t="shared" si="0"/>
        <v/>
      </c>
      <c r="AN62" s="294" t="e">
        <f t="shared" si="1"/>
        <v>#DIV/0!</v>
      </c>
    </row>
    <row r="63" spans="1:40" ht="21" customHeight="1" x14ac:dyDescent="0.3">
      <c r="A63">
        <v>2021</v>
      </c>
      <c r="J63" s="285"/>
      <c r="K63" s="285"/>
      <c r="L63" s="178"/>
      <c r="O63" s="2"/>
      <c r="P63" s="2"/>
      <c r="AJ63" s="28"/>
      <c r="AK63" s="85"/>
      <c r="AL63" s="85"/>
      <c r="AM63" s="1" t="str">
        <f t="shared" si="0"/>
        <v/>
      </c>
      <c r="AN63" s="294" t="e">
        <f t="shared" si="1"/>
        <v>#DIV/0!</v>
      </c>
    </row>
    <row r="64" spans="1:40" ht="21" customHeight="1" x14ac:dyDescent="0.3">
      <c r="A64">
        <v>2021</v>
      </c>
      <c r="J64" s="285"/>
      <c r="K64" s="285"/>
      <c r="L64" s="178"/>
      <c r="O64" s="2"/>
      <c r="P64" s="2"/>
      <c r="AJ64" s="28"/>
      <c r="AK64" s="85"/>
      <c r="AL64" s="85"/>
      <c r="AM64" s="1" t="str">
        <f t="shared" si="0"/>
        <v/>
      </c>
      <c r="AN64" s="294" t="e">
        <f t="shared" si="1"/>
        <v>#DIV/0!</v>
      </c>
    </row>
    <row r="65" spans="1:40" ht="21" customHeight="1" x14ac:dyDescent="0.3">
      <c r="A65">
        <v>2021</v>
      </c>
      <c r="J65" s="285"/>
      <c r="K65" s="285"/>
      <c r="L65" s="178"/>
      <c r="O65" s="2"/>
      <c r="P65" s="2"/>
      <c r="AJ65" s="28"/>
      <c r="AK65" s="85"/>
      <c r="AL65" s="85"/>
      <c r="AM65" s="1" t="str">
        <f t="shared" si="0"/>
        <v/>
      </c>
      <c r="AN65" s="294" t="e">
        <f t="shared" si="1"/>
        <v>#DIV/0!</v>
      </c>
    </row>
    <row r="66" spans="1:40" ht="21" customHeight="1" x14ac:dyDescent="0.3">
      <c r="A66">
        <v>2021</v>
      </c>
      <c r="J66" s="285"/>
      <c r="K66" s="285"/>
      <c r="L66" s="178"/>
      <c r="O66" s="2"/>
      <c r="P66" s="2"/>
      <c r="AJ66" s="28"/>
      <c r="AK66" s="85"/>
      <c r="AL66" s="85"/>
      <c r="AM66" s="1" t="str">
        <f t="shared" si="0"/>
        <v/>
      </c>
      <c r="AN66" s="294" t="e">
        <f t="shared" si="1"/>
        <v>#DIV/0!</v>
      </c>
    </row>
    <row r="67" spans="1:40" ht="21" customHeight="1" x14ac:dyDescent="0.3">
      <c r="A67">
        <v>2021</v>
      </c>
      <c r="J67" s="285"/>
      <c r="K67" s="285"/>
      <c r="L67" s="178"/>
      <c r="O67" s="2"/>
      <c r="P67" s="2"/>
      <c r="AJ67" s="28"/>
      <c r="AK67" s="85"/>
      <c r="AL67" s="85"/>
      <c r="AM67" s="1" t="str">
        <f t="shared" ref="AM67:AM130" si="2">IFERROR(AA67/AB67,"")</f>
        <v/>
      </c>
      <c r="AN67" s="294" t="e">
        <f t="shared" ref="AN67:AN130" si="3">STDEV(K67,G67)</f>
        <v>#DIV/0!</v>
      </c>
    </row>
    <row r="68" spans="1:40" ht="21" customHeight="1" x14ac:dyDescent="0.3">
      <c r="A68">
        <v>2021</v>
      </c>
      <c r="J68" s="285"/>
      <c r="K68" s="285"/>
      <c r="L68" s="178"/>
      <c r="O68" s="2"/>
      <c r="P68" s="2"/>
      <c r="AJ68" s="28"/>
      <c r="AK68" s="85"/>
      <c r="AL68" s="85"/>
      <c r="AM68" s="1" t="str">
        <f t="shared" si="2"/>
        <v/>
      </c>
      <c r="AN68" s="294" t="e">
        <f t="shared" si="3"/>
        <v>#DIV/0!</v>
      </c>
    </row>
    <row r="69" spans="1:40" ht="21" customHeight="1" x14ac:dyDescent="0.3">
      <c r="A69">
        <v>2021</v>
      </c>
      <c r="J69" s="285"/>
      <c r="K69" s="285"/>
      <c r="L69" s="178"/>
      <c r="O69" s="2"/>
      <c r="P69" s="2"/>
      <c r="AJ69" s="28"/>
      <c r="AK69" s="85"/>
      <c r="AL69" s="85"/>
      <c r="AM69" s="1" t="str">
        <f t="shared" si="2"/>
        <v/>
      </c>
      <c r="AN69" s="294" t="e">
        <f t="shared" si="3"/>
        <v>#DIV/0!</v>
      </c>
    </row>
    <row r="70" spans="1:40" ht="21" customHeight="1" x14ac:dyDescent="0.3">
      <c r="A70">
        <v>2021</v>
      </c>
      <c r="J70" s="285"/>
      <c r="K70" s="285"/>
      <c r="L70" s="178"/>
      <c r="O70" s="2"/>
      <c r="P70" s="2"/>
      <c r="AJ70" s="28"/>
      <c r="AK70" s="85"/>
      <c r="AL70" s="85"/>
      <c r="AM70" s="1" t="str">
        <f t="shared" si="2"/>
        <v/>
      </c>
      <c r="AN70" s="294" t="e">
        <f t="shared" si="3"/>
        <v>#DIV/0!</v>
      </c>
    </row>
    <row r="71" spans="1:40" ht="21" customHeight="1" x14ac:dyDescent="0.3">
      <c r="A71">
        <v>2021</v>
      </c>
      <c r="J71" s="285"/>
      <c r="K71" s="285"/>
      <c r="L71" s="178"/>
      <c r="O71" s="2"/>
      <c r="P71" s="2"/>
      <c r="AJ71" s="28"/>
      <c r="AK71" s="85"/>
      <c r="AL71" s="85"/>
      <c r="AM71" s="1" t="str">
        <f t="shared" si="2"/>
        <v/>
      </c>
      <c r="AN71" s="294" t="e">
        <f t="shared" si="3"/>
        <v>#DIV/0!</v>
      </c>
    </row>
    <row r="72" spans="1:40" ht="21" customHeight="1" x14ac:dyDescent="0.3">
      <c r="A72">
        <v>2021</v>
      </c>
      <c r="J72" s="285"/>
      <c r="K72" s="285"/>
      <c r="L72" s="178"/>
      <c r="O72" s="2"/>
      <c r="P72" s="2"/>
      <c r="AJ72" s="28"/>
      <c r="AK72" s="85"/>
      <c r="AL72" s="85"/>
      <c r="AM72" s="1" t="str">
        <f t="shared" si="2"/>
        <v/>
      </c>
      <c r="AN72" s="294" t="e">
        <f t="shared" si="3"/>
        <v>#DIV/0!</v>
      </c>
    </row>
    <row r="73" spans="1:40" ht="21" customHeight="1" x14ac:dyDescent="0.3">
      <c r="A73">
        <v>2021</v>
      </c>
      <c r="J73" s="285"/>
      <c r="K73" s="285"/>
      <c r="L73" s="178"/>
      <c r="O73" s="2"/>
      <c r="P73" s="2"/>
      <c r="AJ73" s="28"/>
      <c r="AK73" s="85"/>
      <c r="AL73" s="85"/>
      <c r="AM73" s="1" t="str">
        <f t="shared" si="2"/>
        <v/>
      </c>
      <c r="AN73" s="294" t="e">
        <f t="shared" si="3"/>
        <v>#DIV/0!</v>
      </c>
    </row>
    <row r="74" spans="1:40" ht="21" customHeight="1" x14ac:dyDescent="0.3">
      <c r="A74">
        <v>2021</v>
      </c>
      <c r="J74" s="285"/>
      <c r="K74" s="285"/>
      <c r="L74" s="178"/>
      <c r="O74" s="2"/>
      <c r="P74" s="2"/>
      <c r="AJ74" s="28"/>
      <c r="AK74" s="85"/>
      <c r="AL74" s="85"/>
      <c r="AM74" s="1" t="str">
        <f t="shared" si="2"/>
        <v/>
      </c>
      <c r="AN74" s="294" t="e">
        <f t="shared" si="3"/>
        <v>#DIV/0!</v>
      </c>
    </row>
    <row r="75" spans="1:40" ht="21" customHeight="1" x14ac:dyDescent="0.3">
      <c r="A75">
        <v>2021</v>
      </c>
      <c r="J75" s="285"/>
      <c r="K75" s="285"/>
      <c r="L75" s="178"/>
      <c r="O75" s="2"/>
      <c r="P75" s="2"/>
      <c r="AJ75" s="28"/>
      <c r="AK75" s="85"/>
      <c r="AL75" s="85"/>
      <c r="AM75" s="1" t="str">
        <f t="shared" si="2"/>
        <v/>
      </c>
      <c r="AN75" s="294" t="e">
        <f t="shared" si="3"/>
        <v>#DIV/0!</v>
      </c>
    </row>
    <row r="76" spans="1:40" ht="21" customHeight="1" x14ac:dyDescent="0.3">
      <c r="A76">
        <v>2021</v>
      </c>
      <c r="J76" s="285"/>
      <c r="K76" s="285"/>
      <c r="L76" s="178"/>
      <c r="O76" s="2"/>
      <c r="P76" s="2"/>
      <c r="AJ76" s="28"/>
      <c r="AK76" s="85"/>
      <c r="AL76" s="85"/>
      <c r="AM76" s="1" t="str">
        <f t="shared" si="2"/>
        <v/>
      </c>
      <c r="AN76" s="294" t="e">
        <f t="shared" si="3"/>
        <v>#DIV/0!</v>
      </c>
    </row>
    <row r="77" spans="1:40" ht="21" customHeight="1" x14ac:dyDescent="0.3">
      <c r="A77">
        <v>2021</v>
      </c>
      <c r="J77" s="285"/>
      <c r="K77" s="285"/>
      <c r="L77" s="178"/>
      <c r="O77" s="2"/>
      <c r="P77" s="2"/>
      <c r="AJ77" s="28"/>
      <c r="AK77" s="85"/>
      <c r="AL77" s="85"/>
      <c r="AM77" s="1" t="str">
        <f t="shared" si="2"/>
        <v/>
      </c>
      <c r="AN77" s="294" t="e">
        <f t="shared" si="3"/>
        <v>#DIV/0!</v>
      </c>
    </row>
    <row r="78" spans="1:40" ht="21" customHeight="1" x14ac:dyDescent="0.3">
      <c r="A78">
        <v>2021</v>
      </c>
      <c r="J78" s="285"/>
      <c r="K78" s="285"/>
      <c r="L78" s="178"/>
      <c r="O78" s="2"/>
      <c r="P78" s="2"/>
      <c r="AJ78" s="28"/>
      <c r="AK78" s="85"/>
      <c r="AL78" s="85"/>
      <c r="AM78" s="1" t="str">
        <f t="shared" si="2"/>
        <v/>
      </c>
      <c r="AN78" s="294" t="e">
        <f t="shared" si="3"/>
        <v>#DIV/0!</v>
      </c>
    </row>
    <row r="79" spans="1:40" ht="21" customHeight="1" x14ac:dyDescent="0.3">
      <c r="A79">
        <v>2021</v>
      </c>
      <c r="J79" s="285"/>
      <c r="K79" s="285"/>
      <c r="L79" s="178"/>
      <c r="O79" s="2"/>
      <c r="P79" s="2"/>
      <c r="AJ79" s="28"/>
      <c r="AK79" s="85"/>
      <c r="AL79" s="85"/>
      <c r="AM79" s="1" t="str">
        <f t="shared" si="2"/>
        <v/>
      </c>
      <c r="AN79" s="294" t="e">
        <f t="shared" si="3"/>
        <v>#DIV/0!</v>
      </c>
    </row>
    <row r="80" spans="1:40" ht="21" customHeight="1" x14ac:dyDescent="0.3">
      <c r="A80">
        <v>2021</v>
      </c>
      <c r="J80" s="285"/>
      <c r="K80" s="285"/>
      <c r="L80" s="178"/>
      <c r="O80" s="2"/>
      <c r="P80" s="2"/>
      <c r="AJ80" s="28"/>
      <c r="AK80" s="85"/>
      <c r="AL80" s="85"/>
      <c r="AM80" s="1" t="str">
        <f t="shared" si="2"/>
        <v/>
      </c>
      <c r="AN80" s="294" t="e">
        <f t="shared" si="3"/>
        <v>#DIV/0!</v>
      </c>
    </row>
    <row r="81" spans="1:40" ht="21" customHeight="1" x14ac:dyDescent="0.3">
      <c r="A81">
        <v>2021</v>
      </c>
      <c r="J81" s="285"/>
      <c r="K81" s="285"/>
      <c r="L81" s="178"/>
      <c r="O81" s="2"/>
      <c r="P81" s="2"/>
      <c r="AJ81" s="28"/>
      <c r="AK81" s="85"/>
      <c r="AL81" s="85"/>
      <c r="AM81" s="1" t="str">
        <f t="shared" si="2"/>
        <v/>
      </c>
      <c r="AN81" s="294" t="e">
        <f t="shared" si="3"/>
        <v>#DIV/0!</v>
      </c>
    </row>
    <row r="82" spans="1:40" ht="21" customHeight="1" x14ac:dyDescent="0.3">
      <c r="A82">
        <v>2021</v>
      </c>
      <c r="J82" s="285"/>
      <c r="K82" s="285"/>
      <c r="L82" s="178"/>
      <c r="O82" s="2"/>
      <c r="P82" s="2"/>
      <c r="Z82" s="150"/>
      <c r="AJ82" s="28"/>
      <c r="AK82" s="85"/>
      <c r="AL82" s="85"/>
      <c r="AM82" s="1" t="str">
        <f t="shared" si="2"/>
        <v/>
      </c>
      <c r="AN82" s="294" t="e">
        <f t="shared" si="3"/>
        <v>#DIV/0!</v>
      </c>
    </row>
    <row r="83" spans="1:40" ht="21" customHeight="1" x14ac:dyDescent="0.3">
      <c r="A83">
        <v>2021</v>
      </c>
      <c r="J83" s="285"/>
      <c r="K83" s="285"/>
      <c r="L83" s="178"/>
      <c r="O83" s="2"/>
      <c r="P83" s="2"/>
      <c r="AJ83" s="28"/>
      <c r="AK83" s="85"/>
      <c r="AL83" s="85"/>
      <c r="AM83" s="1" t="str">
        <f t="shared" si="2"/>
        <v/>
      </c>
      <c r="AN83" s="294" t="e">
        <f t="shared" si="3"/>
        <v>#DIV/0!</v>
      </c>
    </row>
    <row r="84" spans="1:40" ht="21" customHeight="1" x14ac:dyDescent="0.3">
      <c r="A84">
        <v>2021</v>
      </c>
      <c r="J84" s="285"/>
      <c r="K84" s="285"/>
      <c r="L84" s="178"/>
      <c r="O84" s="2"/>
      <c r="P84" s="2"/>
      <c r="AJ84" s="28"/>
      <c r="AK84" s="85"/>
      <c r="AL84" s="85"/>
      <c r="AM84" s="1" t="str">
        <f t="shared" si="2"/>
        <v/>
      </c>
      <c r="AN84" s="294" t="e">
        <f t="shared" si="3"/>
        <v>#DIV/0!</v>
      </c>
    </row>
    <row r="85" spans="1:40" ht="21" customHeight="1" x14ac:dyDescent="0.3">
      <c r="A85">
        <v>2021</v>
      </c>
      <c r="J85" s="285"/>
      <c r="K85" s="285"/>
      <c r="L85" s="178"/>
      <c r="O85" s="2"/>
      <c r="P85" s="2"/>
      <c r="AJ85" s="28"/>
      <c r="AK85" s="85"/>
      <c r="AL85" s="85"/>
      <c r="AM85" s="1" t="str">
        <f t="shared" si="2"/>
        <v/>
      </c>
      <c r="AN85" s="294" t="e">
        <f t="shared" si="3"/>
        <v>#DIV/0!</v>
      </c>
    </row>
    <row r="86" spans="1:40" ht="21" customHeight="1" x14ac:dyDescent="0.3">
      <c r="A86">
        <v>2021</v>
      </c>
      <c r="J86" s="285"/>
      <c r="K86" s="285"/>
      <c r="L86" s="178"/>
      <c r="O86" s="2"/>
      <c r="P86" s="2"/>
      <c r="AJ86" s="28"/>
      <c r="AK86" s="85"/>
      <c r="AL86" s="85"/>
      <c r="AM86" s="1" t="str">
        <f t="shared" si="2"/>
        <v/>
      </c>
      <c r="AN86" s="294" t="e">
        <f t="shared" si="3"/>
        <v>#DIV/0!</v>
      </c>
    </row>
    <row r="87" spans="1:40" ht="21" customHeight="1" x14ac:dyDescent="0.3">
      <c r="A87">
        <v>2021</v>
      </c>
      <c r="J87" s="285"/>
      <c r="K87" s="285"/>
      <c r="L87" s="178"/>
      <c r="O87" s="2"/>
      <c r="P87" s="2"/>
      <c r="AJ87" s="28"/>
      <c r="AK87" s="85"/>
      <c r="AL87" s="85"/>
      <c r="AM87" s="1" t="str">
        <f t="shared" si="2"/>
        <v/>
      </c>
      <c r="AN87" s="294" t="e">
        <f t="shared" si="3"/>
        <v>#DIV/0!</v>
      </c>
    </row>
    <row r="88" spans="1:40" ht="21" customHeight="1" x14ac:dyDescent="0.3">
      <c r="A88">
        <v>2021</v>
      </c>
      <c r="J88" s="285"/>
      <c r="K88" s="285"/>
      <c r="L88" s="178"/>
      <c r="O88" s="2"/>
      <c r="P88" s="2"/>
      <c r="AJ88" s="28"/>
      <c r="AK88" s="85"/>
      <c r="AL88" s="85"/>
      <c r="AM88" s="1" t="str">
        <f t="shared" si="2"/>
        <v/>
      </c>
      <c r="AN88" s="294" t="e">
        <f t="shared" si="3"/>
        <v>#DIV/0!</v>
      </c>
    </row>
    <row r="89" spans="1:40" ht="21" customHeight="1" x14ac:dyDescent="0.3">
      <c r="A89">
        <v>2021</v>
      </c>
      <c r="J89" s="285"/>
      <c r="K89" s="285"/>
      <c r="L89" s="178"/>
      <c r="O89" s="2"/>
      <c r="P89" s="2"/>
      <c r="AJ89" s="28"/>
      <c r="AK89" s="85"/>
      <c r="AL89" s="85"/>
      <c r="AM89" s="1" t="str">
        <f t="shared" si="2"/>
        <v/>
      </c>
      <c r="AN89" s="294" t="e">
        <f t="shared" si="3"/>
        <v>#DIV/0!</v>
      </c>
    </row>
    <row r="90" spans="1:40" ht="21" customHeight="1" x14ac:dyDescent="0.3">
      <c r="A90">
        <v>2021</v>
      </c>
      <c r="J90" s="285"/>
      <c r="K90" s="285"/>
      <c r="L90" s="178"/>
      <c r="O90" s="2"/>
      <c r="P90" s="2"/>
      <c r="AJ90" s="28"/>
      <c r="AK90" s="85"/>
      <c r="AL90" s="85"/>
      <c r="AM90" s="1" t="str">
        <f t="shared" si="2"/>
        <v/>
      </c>
      <c r="AN90" s="294" t="e">
        <f t="shared" si="3"/>
        <v>#DIV/0!</v>
      </c>
    </row>
    <row r="91" spans="1:40" ht="21" customHeight="1" x14ac:dyDescent="0.3">
      <c r="A91">
        <v>2021</v>
      </c>
      <c r="J91" s="285"/>
      <c r="K91" s="285"/>
      <c r="L91" s="178"/>
      <c r="O91" s="2"/>
      <c r="P91" s="2"/>
      <c r="AJ91" s="28"/>
      <c r="AK91" s="85"/>
      <c r="AL91" s="85"/>
      <c r="AM91" s="1" t="str">
        <f t="shared" si="2"/>
        <v/>
      </c>
      <c r="AN91" s="294" t="e">
        <f t="shared" si="3"/>
        <v>#DIV/0!</v>
      </c>
    </row>
    <row r="92" spans="1:40" ht="21" customHeight="1" x14ac:dyDescent="0.3">
      <c r="A92">
        <v>2021</v>
      </c>
      <c r="J92" s="285"/>
      <c r="K92" s="285"/>
      <c r="L92" s="178"/>
      <c r="O92" s="2"/>
      <c r="P92" s="2"/>
      <c r="AJ92" s="28"/>
      <c r="AK92" s="85"/>
      <c r="AL92" s="85"/>
      <c r="AM92" s="1" t="str">
        <f t="shared" si="2"/>
        <v/>
      </c>
      <c r="AN92" s="294" t="e">
        <f t="shared" si="3"/>
        <v>#DIV/0!</v>
      </c>
    </row>
    <row r="93" spans="1:40" ht="21" customHeight="1" x14ac:dyDescent="0.3">
      <c r="A93">
        <v>2021</v>
      </c>
      <c r="J93" s="285"/>
      <c r="K93" s="285"/>
      <c r="L93" s="178"/>
      <c r="O93" s="2"/>
      <c r="P93" s="2"/>
      <c r="AJ93" s="28"/>
      <c r="AK93" s="85"/>
      <c r="AL93" s="85"/>
      <c r="AM93" s="1" t="str">
        <f t="shared" si="2"/>
        <v/>
      </c>
      <c r="AN93" s="294" t="e">
        <f t="shared" si="3"/>
        <v>#DIV/0!</v>
      </c>
    </row>
    <row r="94" spans="1:40" ht="21" customHeight="1" x14ac:dyDescent="0.3">
      <c r="A94">
        <v>2021</v>
      </c>
      <c r="J94" s="285"/>
      <c r="K94" s="285"/>
      <c r="L94" s="178"/>
      <c r="O94" s="2"/>
      <c r="P94" s="2"/>
      <c r="AJ94" s="28"/>
      <c r="AK94" s="85"/>
      <c r="AL94" s="85"/>
      <c r="AM94" s="1" t="str">
        <f t="shared" si="2"/>
        <v/>
      </c>
      <c r="AN94" s="294" t="e">
        <f t="shared" si="3"/>
        <v>#DIV/0!</v>
      </c>
    </row>
    <row r="95" spans="1:40" ht="21" customHeight="1" x14ac:dyDescent="0.3">
      <c r="A95">
        <v>2021</v>
      </c>
      <c r="J95" s="285"/>
      <c r="K95" s="285"/>
      <c r="L95" s="178"/>
      <c r="O95" s="2"/>
      <c r="P95" s="2"/>
      <c r="AJ95" s="28"/>
      <c r="AK95" s="85"/>
      <c r="AL95" s="85"/>
      <c r="AM95" s="1" t="str">
        <f t="shared" si="2"/>
        <v/>
      </c>
      <c r="AN95" s="294" t="e">
        <f t="shared" si="3"/>
        <v>#DIV/0!</v>
      </c>
    </row>
    <row r="96" spans="1:40" ht="21" customHeight="1" x14ac:dyDescent="0.3">
      <c r="A96">
        <v>2021</v>
      </c>
      <c r="J96" s="285"/>
      <c r="K96" s="285"/>
      <c r="L96" s="178"/>
      <c r="O96" s="2"/>
      <c r="P96" s="2"/>
      <c r="AJ96" s="28"/>
      <c r="AK96" s="85"/>
      <c r="AL96" s="85"/>
      <c r="AM96" s="1" t="str">
        <f t="shared" si="2"/>
        <v/>
      </c>
      <c r="AN96" s="294" t="e">
        <f t="shared" si="3"/>
        <v>#DIV/0!</v>
      </c>
    </row>
    <row r="97" spans="1:40" ht="21" customHeight="1" x14ac:dyDescent="0.3">
      <c r="A97">
        <v>2021</v>
      </c>
      <c r="J97" s="285"/>
      <c r="K97" s="285"/>
      <c r="L97" s="178"/>
      <c r="O97" s="2"/>
      <c r="P97" s="2"/>
      <c r="AJ97" s="28"/>
      <c r="AK97" s="85"/>
      <c r="AL97" s="85"/>
      <c r="AM97" s="1" t="str">
        <f t="shared" si="2"/>
        <v/>
      </c>
      <c r="AN97" s="294" t="e">
        <f t="shared" si="3"/>
        <v>#DIV/0!</v>
      </c>
    </row>
    <row r="98" spans="1:40" ht="21" customHeight="1" x14ac:dyDescent="0.3">
      <c r="A98">
        <v>2021</v>
      </c>
      <c r="J98" s="285"/>
      <c r="K98" s="285"/>
      <c r="L98" s="178"/>
      <c r="O98" s="2"/>
      <c r="P98" s="2"/>
      <c r="AJ98" s="28"/>
      <c r="AK98" s="85"/>
      <c r="AL98" s="85"/>
      <c r="AM98" s="1" t="str">
        <f t="shared" si="2"/>
        <v/>
      </c>
      <c r="AN98" s="294" t="e">
        <f t="shared" si="3"/>
        <v>#DIV/0!</v>
      </c>
    </row>
    <row r="99" spans="1:40" ht="21" customHeight="1" x14ac:dyDescent="0.3">
      <c r="A99">
        <v>2021</v>
      </c>
      <c r="J99" s="285"/>
      <c r="K99" s="285"/>
      <c r="L99" s="178"/>
      <c r="O99" s="2"/>
      <c r="P99" s="2"/>
      <c r="AJ99" s="28"/>
      <c r="AK99" s="85"/>
      <c r="AL99" s="85"/>
      <c r="AM99" s="1" t="str">
        <f t="shared" si="2"/>
        <v/>
      </c>
      <c r="AN99" s="294" t="e">
        <f t="shared" si="3"/>
        <v>#DIV/0!</v>
      </c>
    </row>
    <row r="100" spans="1:40" ht="21" customHeight="1" x14ac:dyDescent="0.3">
      <c r="A100">
        <v>2021</v>
      </c>
      <c r="J100" s="285"/>
      <c r="K100" s="285"/>
      <c r="L100" s="178"/>
      <c r="O100" s="2"/>
      <c r="P100" s="2"/>
      <c r="AJ100" s="28"/>
      <c r="AK100" s="85"/>
      <c r="AL100" s="85"/>
      <c r="AM100" s="1" t="str">
        <f t="shared" si="2"/>
        <v/>
      </c>
      <c r="AN100" s="294" t="e">
        <f t="shared" si="3"/>
        <v>#DIV/0!</v>
      </c>
    </row>
    <row r="101" spans="1:40" ht="21" customHeight="1" x14ac:dyDescent="0.3">
      <c r="A101">
        <v>2021</v>
      </c>
      <c r="J101" s="285"/>
      <c r="K101" s="285"/>
      <c r="L101" s="178"/>
      <c r="O101" s="2"/>
      <c r="P101" s="2"/>
      <c r="AJ101" s="28"/>
      <c r="AK101" s="85"/>
      <c r="AL101" s="85"/>
      <c r="AM101" s="1" t="str">
        <f t="shared" si="2"/>
        <v/>
      </c>
      <c r="AN101" s="294" t="e">
        <f t="shared" si="3"/>
        <v>#DIV/0!</v>
      </c>
    </row>
    <row r="102" spans="1:40" ht="21" customHeight="1" x14ac:dyDescent="0.3">
      <c r="A102">
        <v>2021</v>
      </c>
      <c r="J102" s="285"/>
      <c r="K102" s="285"/>
      <c r="L102" s="178"/>
      <c r="O102" s="2"/>
      <c r="P102" s="2"/>
      <c r="AJ102" s="28"/>
      <c r="AK102" s="85"/>
      <c r="AL102" s="85"/>
      <c r="AM102" s="1" t="str">
        <f t="shared" si="2"/>
        <v/>
      </c>
      <c r="AN102" s="294" t="e">
        <f t="shared" si="3"/>
        <v>#DIV/0!</v>
      </c>
    </row>
    <row r="103" spans="1:40" ht="21" customHeight="1" x14ac:dyDescent="0.3">
      <c r="A103">
        <v>2021</v>
      </c>
      <c r="J103" s="285"/>
      <c r="K103" s="285"/>
      <c r="L103" s="178"/>
      <c r="O103" s="2"/>
      <c r="P103" s="2"/>
      <c r="AJ103" s="28"/>
      <c r="AK103" s="85"/>
      <c r="AL103" s="85"/>
      <c r="AM103" s="1" t="str">
        <f t="shared" si="2"/>
        <v/>
      </c>
      <c r="AN103" s="294" t="e">
        <f t="shared" si="3"/>
        <v>#DIV/0!</v>
      </c>
    </row>
    <row r="104" spans="1:40" ht="21" customHeight="1" x14ac:dyDescent="0.3">
      <c r="A104">
        <v>2021</v>
      </c>
      <c r="J104" s="285"/>
      <c r="K104" s="285"/>
      <c r="L104" s="178"/>
      <c r="O104" s="2"/>
      <c r="P104" s="2"/>
      <c r="AJ104" s="28"/>
      <c r="AK104" s="85"/>
      <c r="AL104" s="85"/>
      <c r="AM104" s="1" t="str">
        <f t="shared" si="2"/>
        <v/>
      </c>
      <c r="AN104" s="294" t="e">
        <f t="shared" si="3"/>
        <v>#DIV/0!</v>
      </c>
    </row>
    <row r="105" spans="1:40" ht="21" customHeight="1" x14ac:dyDescent="0.3">
      <c r="A105">
        <v>2021</v>
      </c>
      <c r="J105" s="285"/>
      <c r="K105" s="285"/>
      <c r="L105" s="178"/>
      <c r="O105" s="2"/>
      <c r="P105" s="2"/>
      <c r="AJ105" s="28"/>
      <c r="AK105" s="85"/>
      <c r="AL105" s="85"/>
      <c r="AM105" s="1" t="str">
        <f t="shared" si="2"/>
        <v/>
      </c>
      <c r="AN105" s="294" t="e">
        <f t="shared" si="3"/>
        <v>#DIV/0!</v>
      </c>
    </row>
    <row r="106" spans="1:40" ht="21" customHeight="1" x14ac:dyDescent="0.3">
      <c r="A106">
        <v>2021</v>
      </c>
      <c r="J106" s="285"/>
      <c r="K106" s="285"/>
      <c r="L106" s="178"/>
      <c r="O106" s="2"/>
      <c r="P106" s="2"/>
      <c r="AJ106" s="28"/>
      <c r="AK106" s="85"/>
      <c r="AL106" s="85"/>
      <c r="AM106" s="1" t="str">
        <f t="shared" si="2"/>
        <v/>
      </c>
      <c r="AN106" s="294" t="e">
        <f t="shared" si="3"/>
        <v>#DIV/0!</v>
      </c>
    </row>
    <row r="107" spans="1:40" ht="21" customHeight="1" x14ac:dyDescent="0.3">
      <c r="A107">
        <v>2021</v>
      </c>
      <c r="J107" s="285"/>
      <c r="K107" s="285"/>
      <c r="L107" s="178"/>
      <c r="O107" s="2"/>
      <c r="P107" s="2"/>
      <c r="AJ107" s="28"/>
      <c r="AK107" s="85"/>
      <c r="AL107" s="85"/>
      <c r="AM107" s="1" t="str">
        <f t="shared" si="2"/>
        <v/>
      </c>
      <c r="AN107" s="294" t="e">
        <f t="shared" si="3"/>
        <v>#DIV/0!</v>
      </c>
    </row>
    <row r="108" spans="1:40" ht="21" customHeight="1" x14ac:dyDescent="0.3">
      <c r="A108">
        <v>2021</v>
      </c>
      <c r="J108" s="285"/>
      <c r="K108" s="285"/>
      <c r="L108" s="178"/>
      <c r="O108" s="2"/>
      <c r="P108" s="2"/>
      <c r="AJ108" s="28"/>
      <c r="AK108" s="85"/>
      <c r="AL108" s="85"/>
      <c r="AM108" s="1" t="str">
        <f t="shared" si="2"/>
        <v/>
      </c>
      <c r="AN108" s="294" t="e">
        <f t="shared" si="3"/>
        <v>#DIV/0!</v>
      </c>
    </row>
    <row r="109" spans="1:40" ht="21" customHeight="1" x14ac:dyDescent="0.3">
      <c r="A109">
        <v>2021</v>
      </c>
      <c r="J109" s="285"/>
      <c r="K109" s="285"/>
      <c r="L109" s="178"/>
      <c r="O109" s="2"/>
      <c r="P109" s="2"/>
      <c r="AJ109" s="28"/>
      <c r="AK109" s="85"/>
      <c r="AL109" s="85"/>
      <c r="AM109" s="1" t="str">
        <f t="shared" si="2"/>
        <v/>
      </c>
      <c r="AN109" s="294" t="e">
        <f t="shared" si="3"/>
        <v>#DIV/0!</v>
      </c>
    </row>
    <row r="110" spans="1:40" ht="21" customHeight="1" x14ac:dyDescent="0.3">
      <c r="A110">
        <v>2021</v>
      </c>
      <c r="J110" s="285"/>
      <c r="K110" s="285"/>
      <c r="L110" s="178"/>
      <c r="O110" s="2"/>
      <c r="P110" s="2"/>
      <c r="AJ110" s="28"/>
      <c r="AK110" s="85"/>
      <c r="AL110" s="85"/>
      <c r="AM110" s="1" t="str">
        <f t="shared" si="2"/>
        <v/>
      </c>
      <c r="AN110" s="294" t="e">
        <f t="shared" si="3"/>
        <v>#DIV/0!</v>
      </c>
    </row>
    <row r="111" spans="1:40" ht="21" customHeight="1" x14ac:dyDescent="0.3">
      <c r="A111">
        <v>2021</v>
      </c>
      <c r="J111" s="285"/>
      <c r="K111" s="285"/>
      <c r="L111" s="178"/>
      <c r="O111" s="2"/>
      <c r="P111" s="2"/>
      <c r="AJ111" s="28"/>
      <c r="AK111" s="85"/>
      <c r="AL111" s="85"/>
      <c r="AM111" s="1" t="str">
        <f t="shared" si="2"/>
        <v/>
      </c>
      <c r="AN111" s="294" t="e">
        <f t="shared" si="3"/>
        <v>#DIV/0!</v>
      </c>
    </row>
    <row r="112" spans="1:40" ht="21" customHeight="1" x14ac:dyDescent="0.3">
      <c r="A112">
        <v>2021</v>
      </c>
      <c r="J112" s="285"/>
      <c r="K112" s="285"/>
      <c r="L112" s="178"/>
      <c r="O112" s="2"/>
      <c r="P112" s="2"/>
      <c r="AJ112" s="28"/>
      <c r="AK112" s="85"/>
      <c r="AL112" s="85"/>
      <c r="AM112" s="1" t="str">
        <f t="shared" si="2"/>
        <v/>
      </c>
      <c r="AN112" s="294" t="e">
        <f t="shared" si="3"/>
        <v>#DIV/0!</v>
      </c>
    </row>
    <row r="113" spans="1:40" ht="21" customHeight="1" x14ac:dyDescent="0.3">
      <c r="A113">
        <v>2021</v>
      </c>
      <c r="J113" s="285"/>
      <c r="K113" s="285"/>
      <c r="L113" s="178"/>
      <c r="O113" s="2"/>
      <c r="P113" s="2"/>
      <c r="AJ113" s="28"/>
      <c r="AK113" s="85"/>
      <c r="AL113" s="85"/>
      <c r="AM113" s="1" t="str">
        <f t="shared" si="2"/>
        <v/>
      </c>
      <c r="AN113" s="294" t="e">
        <f t="shared" si="3"/>
        <v>#DIV/0!</v>
      </c>
    </row>
    <row r="114" spans="1:40" ht="21" customHeight="1" x14ac:dyDescent="0.3">
      <c r="A114">
        <v>2021</v>
      </c>
      <c r="J114" s="285"/>
      <c r="K114" s="285"/>
      <c r="L114" s="178"/>
      <c r="O114" s="2"/>
      <c r="P114" s="2"/>
      <c r="AJ114" s="28"/>
      <c r="AK114" s="85"/>
      <c r="AL114" s="85"/>
      <c r="AM114" s="1" t="str">
        <f t="shared" si="2"/>
        <v/>
      </c>
      <c r="AN114" s="294" t="e">
        <f t="shared" si="3"/>
        <v>#DIV/0!</v>
      </c>
    </row>
    <row r="115" spans="1:40" ht="21" customHeight="1" x14ac:dyDescent="0.3">
      <c r="A115">
        <v>2021</v>
      </c>
      <c r="J115" s="285"/>
      <c r="K115" s="285"/>
      <c r="L115" s="178"/>
      <c r="O115" s="2"/>
      <c r="P115" s="2"/>
      <c r="AJ115" s="28"/>
      <c r="AK115" s="85"/>
      <c r="AL115" s="85"/>
      <c r="AM115" s="1" t="str">
        <f t="shared" si="2"/>
        <v/>
      </c>
      <c r="AN115" s="294" t="e">
        <f t="shared" si="3"/>
        <v>#DIV/0!</v>
      </c>
    </row>
    <row r="116" spans="1:40" ht="21" customHeight="1" x14ac:dyDescent="0.3">
      <c r="A116">
        <v>2021</v>
      </c>
      <c r="J116" s="285"/>
      <c r="K116" s="285"/>
      <c r="L116" s="178"/>
      <c r="O116" s="2"/>
      <c r="P116" s="2"/>
      <c r="AJ116" s="28"/>
      <c r="AK116" s="85"/>
      <c r="AL116" s="85"/>
      <c r="AM116" s="1" t="str">
        <f t="shared" si="2"/>
        <v/>
      </c>
      <c r="AN116" s="294" t="e">
        <f t="shared" si="3"/>
        <v>#DIV/0!</v>
      </c>
    </row>
    <row r="117" spans="1:40" ht="21" customHeight="1" x14ac:dyDescent="0.3">
      <c r="A117">
        <v>2021</v>
      </c>
      <c r="J117" s="285"/>
      <c r="K117" s="285"/>
      <c r="L117" s="178"/>
      <c r="O117" s="2"/>
      <c r="P117" s="2"/>
      <c r="AJ117" s="28"/>
      <c r="AK117" s="85"/>
      <c r="AL117" s="85"/>
      <c r="AM117" s="1" t="str">
        <f t="shared" si="2"/>
        <v/>
      </c>
      <c r="AN117" s="294" t="e">
        <f t="shared" si="3"/>
        <v>#DIV/0!</v>
      </c>
    </row>
    <row r="118" spans="1:40" ht="21" customHeight="1" x14ac:dyDescent="0.3">
      <c r="A118">
        <v>2021</v>
      </c>
      <c r="K118" s="285"/>
      <c r="O118" s="2"/>
      <c r="P118" s="2"/>
      <c r="AJ118" s="28"/>
      <c r="AK118" s="85"/>
      <c r="AL118" s="85"/>
      <c r="AM118" s="1" t="str">
        <f t="shared" si="2"/>
        <v/>
      </c>
      <c r="AN118" s="294" t="e">
        <f t="shared" si="3"/>
        <v>#DIV/0!</v>
      </c>
    </row>
    <row r="119" spans="1:40" ht="21" customHeight="1" x14ac:dyDescent="0.3">
      <c r="A119">
        <v>2021</v>
      </c>
      <c r="K119" s="285"/>
      <c r="O119" s="2"/>
      <c r="P119" s="2"/>
      <c r="AJ119" s="28"/>
      <c r="AK119" s="85"/>
      <c r="AL119" s="85"/>
      <c r="AM119" s="1" t="str">
        <f t="shared" si="2"/>
        <v/>
      </c>
      <c r="AN119" s="294" t="e">
        <f t="shared" si="3"/>
        <v>#DIV/0!</v>
      </c>
    </row>
    <row r="120" spans="1:40" ht="21" customHeight="1" x14ac:dyDescent="0.3">
      <c r="A120">
        <v>2021</v>
      </c>
      <c r="K120" s="285"/>
      <c r="O120" s="2"/>
      <c r="P120" s="2"/>
      <c r="AJ120" s="28"/>
      <c r="AK120" s="85"/>
      <c r="AL120" s="85"/>
      <c r="AM120" s="1" t="str">
        <f t="shared" si="2"/>
        <v/>
      </c>
      <c r="AN120" s="294" t="e">
        <f t="shared" si="3"/>
        <v>#DIV/0!</v>
      </c>
    </row>
    <row r="121" spans="1:40" ht="21" customHeight="1" x14ac:dyDescent="0.3">
      <c r="A121">
        <v>2021</v>
      </c>
      <c r="K121" s="285"/>
      <c r="O121" s="2"/>
      <c r="P121" s="2"/>
      <c r="AJ121" s="28"/>
      <c r="AK121" s="85"/>
      <c r="AL121" s="85"/>
      <c r="AM121" s="1" t="str">
        <f t="shared" si="2"/>
        <v/>
      </c>
      <c r="AN121" s="294" t="e">
        <f t="shared" si="3"/>
        <v>#DIV/0!</v>
      </c>
    </row>
    <row r="122" spans="1:40" ht="21" customHeight="1" x14ac:dyDescent="0.3">
      <c r="A122">
        <v>2021</v>
      </c>
      <c r="K122" s="285"/>
      <c r="O122" s="2"/>
      <c r="P122" s="2"/>
      <c r="AJ122" s="28"/>
      <c r="AK122" s="85"/>
      <c r="AL122" s="85"/>
      <c r="AM122" s="1" t="str">
        <f t="shared" si="2"/>
        <v/>
      </c>
      <c r="AN122" s="294" t="e">
        <f t="shared" si="3"/>
        <v>#DIV/0!</v>
      </c>
    </row>
    <row r="123" spans="1:40" ht="21" customHeight="1" x14ac:dyDescent="0.3">
      <c r="A123">
        <v>2021</v>
      </c>
      <c r="K123" s="285"/>
      <c r="O123" s="2"/>
      <c r="P123" s="2"/>
      <c r="AJ123" s="28"/>
      <c r="AK123" s="85"/>
      <c r="AL123" s="85"/>
      <c r="AM123" s="1" t="str">
        <f t="shared" si="2"/>
        <v/>
      </c>
      <c r="AN123" s="294" t="e">
        <f t="shared" si="3"/>
        <v>#DIV/0!</v>
      </c>
    </row>
    <row r="124" spans="1:40" ht="21" customHeight="1" x14ac:dyDescent="0.3">
      <c r="A124">
        <v>2021</v>
      </c>
      <c r="K124" s="285"/>
      <c r="O124" s="2"/>
      <c r="P124" s="2"/>
      <c r="AJ124" s="28"/>
      <c r="AK124" s="85"/>
      <c r="AL124" s="85"/>
      <c r="AM124" s="1" t="str">
        <f t="shared" si="2"/>
        <v/>
      </c>
      <c r="AN124" s="294" t="e">
        <f t="shared" si="3"/>
        <v>#DIV/0!</v>
      </c>
    </row>
    <row r="125" spans="1:40" ht="21" customHeight="1" x14ac:dyDescent="0.3">
      <c r="A125">
        <v>2021</v>
      </c>
      <c r="K125" s="285"/>
      <c r="O125" s="2"/>
      <c r="P125" s="2"/>
      <c r="AJ125" s="28"/>
      <c r="AK125" s="85"/>
      <c r="AL125" s="85"/>
      <c r="AM125" s="1" t="str">
        <f t="shared" si="2"/>
        <v/>
      </c>
      <c r="AN125" s="294" t="e">
        <f t="shared" si="3"/>
        <v>#DIV/0!</v>
      </c>
    </row>
    <row r="126" spans="1:40" ht="21" customHeight="1" x14ac:dyDescent="0.3">
      <c r="A126">
        <v>2021</v>
      </c>
      <c r="K126" s="285"/>
      <c r="O126" s="2"/>
      <c r="P126" s="2"/>
      <c r="AJ126" s="28"/>
      <c r="AK126" s="85"/>
      <c r="AL126" s="85"/>
      <c r="AM126" s="1" t="str">
        <f t="shared" si="2"/>
        <v/>
      </c>
      <c r="AN126" s="294" t="e">
        <f t="shared" si="3"/>
        <v>#DIV/0!</v>
      </c>
    </row>
    <row r="127" spans="1:40" ht="21" customHeight="1" x14ac:dyDescent="0.3">
      <c r="A127">
        <v>2021</v>
      </c>
      <c r="K127" s="285"/>
      <c r="O127" s="2"/>
      <c r="P127" s="2"/>
      <c r="AJ127" s="28"/>
      <c r="AK127" s="85"/>
      <c r="AL127" s="85"/>
      <c r="AM127" s="1" t="str">
        <f t="shared" si="2"/>
        <v/>
      </c>
      <c r="AN127" s="294" t="e">
        <f t="shared" si="3"/>
        <v>#DIV/0!</v>
      </c>
    </row>
    <row r="128" spans="1:40" ht="21" customHeight="1" x14ac:dyDescent="0.3">
      <c r="A128">
        <v>2021</v>
      </c>
      <c r="K128" s="285"/>
      <c r="O128" s="2"/>
      <c r="P128" s="2"/>
      <c r="AJ128" s="28"/>
      <c r="AK128" s="85"/>
      <c r="AL128" s="85"/>
      <c r="AM128" s="1" t="str">
        <f t="shared" si="2"/>
        <v/>
      </c>
      <c r="AN128" s="294" t="e">
        <f t="shared" si="3"/>
        <v>#DIV/0!</v>
      </c>
    </row>
    <row r="129" spans="1:40" ht="21" customHeight="1" x14ac:dyDescent="0.3">
      <c r="A129">
        <v>2021</v>
      </c>
      <c r="K129" s="285"/>
      <c r="O129" s="2"/>
      <c r="P129" s="2"/>
      <c r="AJ129" s="28"/>
      <c r="AK129" s="85"/>
      <c r="AL129" s="85"/>
      <c r="AM129" s="1" t="str">
        <f t="shared" si="2"/>
        <v/>
      </c>
      <c r="AN129" s="294" t="e">
        <f t="shared" si="3"/>
        <v>#DIV/0!</v>
      </c>
    </row>
    <row r="130" spans="1:40" ht="21" customHeight="1" x14ac:dyDescent="0.3">
      <c r="A130">
        <v>2021</v>
      </c>
      <c r="K130" s="285"/>
      <c r="O130" s="2"/>
      <c r="P130" s="2"/>
      <c r="AJ130" s="28"/>
      <c r="AK130" s="85"/>
      <c r="AL130" s="85"/>
      <c r="AM130" s="1" t="str">
        <f t="shared" si="2"/>
        <v/>
      </c>
      <c r="AN130" s="294" t="e">
        <f t="shared" si="3"/>
        <v>#DIV/0!</v>
      </c>
    </row>
    <row r="131" spans="1:40" ht="21" customHeight="1" x14ac:dyDescent="0.3">
      <c r="A131">
        <v>2021</v>
      </c>
      <c r="K131" s="285"/>
      <c r="O131" s="2"/>
      <c r="P131" s="2"/>
      <c r="AJ131" s="28"/>
      <c r="AK131" s="85"/>
      <c r="AL131" s="85"/>
      <c r="AM131" s="1" t="str">
        <f t="shared" ref="AM131:AM194" si="4">IFERROR(AA131/AB131,"")</f>
        <v/>
      </c>
      <c r="AN131" s="294" t="e">
        <f t="shared" ref="AN131:AN194" si="5">STDEV(K131,G131)</f>
        <v>#DIV/0!</v>
      </c>
    </row>
    <row r="132" spans="1:40" ht="21" customHeight="1" x14ac:dyDescent="0.3">
      <c r="A132">
        <v>2021</v>
      </c>
      <c r="K132" s="285"/>
      <c r="O132" s="2"/>
      <c r="P132" s="2"/>
      <c r="AJ132" s="28"/>
      <c r="AK132" s="85"/>
      <c r="AL132" s="85"/>
      <c r="AM132" s="1" t="str">
        <f t="shared" si="4"/>
        <v/>
      </c>
      <c r="AN132" s="294" t="e">
        <f t="shared" si="5"/>
        <v>#DIV/0!</v>
      </c>
    </row>
    <row r="133" spans="1:40" ht="21" customHeight="1" x14ac:dyDescent="0.3">
      <c r="A133">
        <v>2021</v>
      </c>
      <c r="K133" s="285"/>
      <c r="O133" s="2"/>
      <c r="P133" s="2"/>
      <c r="AJ133" s="28"/>
      <c r="AK133" s="85"/>
      <c r="AL133" s="85"/>
      <c r="AM133" s="1" t="str">
        <f t="shared" si="4"/>
        <v/>
      </c>
      <c r="AN133" s="294" t="e">
        <f t="shared" si="5"/>
        <v>#DIV/0!</v>
      </c>
    </row>
    <row r="134" spans="1:40" ht="21" customHeight="1" x14ac:dyDescent="0.3">
      <c r="A134">
        <v>2021</v>
      </c>
      <c r="K134" s="285"/>
      <c r="O134" s="2"/>
      <c r="P134" s="2"/>
      <c r="AJ134" s="28"/>
      <c r="AK134" s="85"/>
      <c r="AL134" s="85"/>
      <c r="AM134" s="1" t="str">
        <f t="shared" si="4"/>
        <v/>
      </c>
      <c r="AN134" s="294" t="e">
        <f t="shared" si="5"/>
        <v>#DIV/0!</v>
      </c>
    </row>
    <row r="135" spans="1:40" ht="21" customHeight="1" x14ac:dyDescent="0.3">
      <c r="A135">
        <v>2021</v>
      </c>
      <c r="K135" s="285"/>
      <c r="O135" s="2"/>
      <c r="P135" s="2"/>
      <c r="AJ135" s="28"/>
      <c r="AK135" s="85"/>
      <c r="AL135" s="85"/>
      <c r="AM135" s="1" t="str">
        <f t="shared" si="4"/>
        <v/>
      </c>
      <c r="AN135" s="294" t="e">
        <f t="shared" si="5"/>
        <v>#DIV/0!</v>
      </c>
    </row>
    <row r="136" spans="1:40" ht="21" customHeight="1" x14ac:dyDescent="0.3">
      <c r="A136">
        <v>2021</v>
      </c>
      <c r="K136" s="285"/>
      <c r="O136" s="2"/>
      <c r="P136" s="2"/>
      <c r="AJ136" s="28"/>
      <c r="AK136" s="85"/>
      <c r="AL136" s="85"/>
      <c r="AM136" s="1" t="str">
        <f t="shared" si="4"/>
        <v/>
      </c>
      <c r="AN136" s="294" t="e">
        <f t="shared" si="5"/>
        <v>#DIV/0!</v>
      </c>
    </row>
    <row r="137" spans="1:40" ht="21" customHeight="1" x14ac:dyDescent="0.3">
      <c r="A137">
        <v>2021</v>
      </c>
      <c r="K137" s="285"/>
      <c r="O137" s="2"/>
      <c r="P137" s="2"/>
      <c r="AJ137" s="28"/>
      <c r="AK137" s="85"/>
      <c r="AL137" s="85"/>
      <c r="AM137" s="1" t="str">
        <f t="shared" si="4"/>
        <v/>
      </c>
      <c r="AN137" s="294" t="e">
        <f t="shared" si="5"/>
        <v>#DIV/0!</v>
      </c>
    </row>
    <row r="138" spans="1:40" ht="21" customHeight="1" x14ac:dyDescent="0.3">
      <c r="A138">
        <v>2021</v>
      </c>
      <c r="K138" s="285"/>
      <c r="O138" s="2"/>
      <c r="P138" s="2"/>
      <c r="AJ138" s="28"/>
      <c r="AK138" s="85"/>
      <c r="AL138" s="85"/>
      <c r="AM138" s="1" t="str">
        <f t="shared" si="4"/>
        <v/>
      </c>
      <c r="AN138" s="294" t="e">
        <f t="shared" si="5"/>
        <v>#DIV/0!</v>
      </c>
    </row>
    <row r="139" spans="1:40" ht="21" customHeight="1" x14ac:dyDescent="0.3">
      <c r="A139">
        <v>2021</v>
      </c>
      <c r="K139" s="285"/>
      <c r="O139" s="2"/>
      <c r="P139" s="2"/>
      <c r="AJ139" s="28"/>
      <c r="AK139" s="85"/>
      <c r="AL139" s="85"/>
      <c r="AM139" s="1" t="str">
        <f t="shared" si="4"/>
        <v/>
      </c>
      <c r="AN139" s="294" t="e">
        <f t="shared" si="5"/>
        <v>#DIV/0!</v>
      </c>
    </row>
    <row r="140" spans="1:40" ht="21" customHeight="1" x14ac:dyDescent="0.3">
      <c r="A140">
        <v>2021</v>
      </c>
      <c r="K140" s="285"/>
      <c r="O140" s="2"/>
      <c r="P140" s="2"/>
      <c r="AJ140" s="28"/>
      <c r="AK140" s="85"/>
      <c r="AL140" s="85"/>
      <c r="AM140" s="1" t="str">
        <f t="shared" si="4"/>
        <v/>
      </c>
      <c r="AN140" s="294" t="e">
        <f t="shared" si="5"/>
        <v>#DIV/0!</v>
      </c>
    </row>
    <row r="141" spans="1:40" ht="21" customHeight="1" x14ac:dyDescent="0.3">
      <c r="A141">
        <v>2021</v>
      </c>
      <c r="K141" s="285"/>
      <c r="O141" s="2"/>
      <c r="P141" s="2"/>
      <c r="AJ141" s="28"/>
      <c r="AK141" s="85"/>
      <c r="AL141" s="85"/>
      <c r="AM141" s="1" t="str">
        <f t="shared" si="4"/>
        <v/>
      </c>
      <c r="AN141" s="294" t="e">
        <f t="shared" si="5"/>
        <v>#DIV/0!</v>
      </c>
    </row>
    <row r="142" spans="1:40" ht="21" customHeight="1" x14ac:dyDescent="0.3">
      <c r="A142">
        <v>2021</v>
      </c>
      <c r="K142" s="285"/>
      <c r="O142" s="2"/>
      <c r="P142" s="2"/>
      <c r="AJ142" s="28"/>
      <c r="AK142" s="85"/>
      <c r="AL142" s="85"/>
      <c r="AM142" s="1" t="str">
        <f t="shared" si="4"/>
        <v/>
      </c>
      <c r="AN142" s="294" t="e">
        <f t="shared" si="5"/>
        <v>#DIV/0!</v>
      </c>
    </row>
    <row r="143" spans="1:40" ht="21" customHeight="1" x14ac:dyDescent="0.3">
      <c r="A143">
        <v>2021</v>
      </c>
      <c r="K143" s="285"/>
      <c r="O143" s="2"/>
      <c r="P143" s="2"/>
      <c r="AJ143" s="28"/>
      <c r="AK143" s="85"/>
      <c r="AL143" s="85"/>
      <c r="AM143" s="1" t="str">
        <f t="shared" si="4"/>
        <v/>
      </c>
      <c r="AN143" s="294" t="e">
        <f t="shared" si="5"/>
        <v>#DIV/0!</v>
      </c>
    </row>
    <row r="144" spans="1:40" ht="21" customHeight="1" x14ac:dyDescent="0.3">
      <c r="A144">
        <v>2021</v>
      </c>
      <c r="K144" s="285"/>
      <c r="O144" s="2"/>
      <c r="P144" s="2"/>
      <c r="AJ144" s="28"/>
      <c r="AK144" s="85"/>
      <c r="AL144" s="85"/>
      <c r="AM144" s="1" t="str">
        <f t="shared" si="4"/>
        <v/>
      </c>
      <c r="AN144" s="294" t="e">
        <f t="shared" si="5"/>
        <v>#DIV/0!</v>
      </c>
    </row>
    <row r="145" spans="1:40" ht="21" customHeight="1" x14ac:dyDescent="0.3">
      <c r="A145">
        <v>2021</v>
      </c>
      <c r="K145" s="285"/>
      <c r="O145" s="2"/>
      <c r="P145" s="2"/>
      <c r="AJ145" s="28"/>
      <c r="AK145" s="85"/>
      <c r="AL145" s="85"/>
      <c r="AM145" s="1" t="str">
        <f t="shared" si="4"/>
        <v/>
      </c>
      <c r="AN145" s="294" t="e">
        <f t="shared" si="5"/>
        <v>#DIV/0!</v>
      </c>
    </row>
    <row r="146" spans="1:40" ht="21" customHeight="1" x14ac:dyDescent="0.3">
      <c r="A146">
        <v>2021</v>
      </c>
      <c r="K146" s="285"/>
      <c r="O146" s="2"/>
      <c r="P146" s="2"/>
      <c r="AJ146" s="28"/>
      <c r="AK146" s="85"/>
      <c r="AL146" s="85"/>
      <c r="AM146" s="1" t="str">
        <f t="shared" si="4"/>
        <v/>
      </c>
      <c r="AN146" s="294" t="e">
        <f t="shared" si="5"/>
        <v>#DIV/0!</v>
      </c>
    </row>
    <row r="147" spans="1:40" ht="21" customHeight="1" x14ac:dyDescent="0.3">
      <c r="A147">
        <v>2021</v>
      </c>
      <c r="K147" s="285"/>
      <c r="O147" s="2"/>
      <c r="P147" s="2"/>
      <c r="AJ147" s="28"/>
      <c r="AK147" s="85"/>
      <c r="AL147" s="85"/>
      <c r="AM147" s="1" t="str">
        <f t="shared" si="4"/>
        <v/>
      </c>
      <c r="AN147" s="294" t="e">
        <f t="shared" si="5"/>
        <v>#DIV/0!</v>
      </c>
    </row>
    <row r="148" spans="1:40" ht="21" customHeight="1" x14ac:dyDescent="0.3">
      <c r="A148">
        <v>2021</v>
      </c>
      <c r="K148" s="285"/>
      <c r="O148" s="2"/>
      <c r="P148" s="2"/>
      <c r="AJ148" s="28"/>
      <c r="AK148" s="85"/>
      <c r="AL148" s="85"/>
      <c r="AM148" s="1" t="str">
        <f t="shared" si="4"/>
        <v/>
      </c>
      <c r="AN148" s="294" t="e">
        <f t="shared" si="5"/>
        <v>#DIV/0!</v>
      </c>
    </row>
    <row r="149" spans="1:40" ht="21" customHeight="1" x14ac:dyDescent="0.3">
      <c r="A149">
        <v>2021</v>
      </c>
      <c r="K149" s="285"/>
      <c r="O149" s="2"/>
      <c r="P149" s="2"/>
      <c r="AJ149" s="28"/>
      <c r="AK149" s="85"/>
      <c r="AL149" s="85"/>
      <c r="AM149" s="1" t="str">
        <f t="shared" si="4"/>
        <v/>
      </c>
      <c r="AN149" s="294" t="e">
        <f t="shared" si="5"/>
        <v>#DIV/0!</v>
      </c>
    </row>
    <row r="150" spans="1:40" ht="21" customHeight="1" x14ac:dyDescent="0.3">
      <c r="A150">
        <v>2021</v>
      </c>
      <c r="K150" s="285"/>
      <c r="O150" s="2"/>
      <c r="P150" s="2"/>
      <c r="AJ150" s="28"/>
      <c r="AK150" s="85"/>
      <c r="AL150" s="85"/>
      <c r="AM150" s="1" t="str">
        <f t="shared" si="4"/>
        <v/>
      </c>
      <c r="AN150" s="294" t="e">
        <f t="shared" si="5"/>
        <v>#DIV/0!</v>
      </c>
    </row>
    <row r="151" spans="1:40" ht="21" customHeight="1" x14ac:dyDescent="0.3">
      <c r="A151">
        <v>2021</v>
      </c>
      <c r="K151" s="285"/>
      <c r="O151" s="2"/>
      <c r="P151" s="2"/>
      <c r="AJ151" s="28"/>
      <c r="AK151" s="85"/>
      <c r="AL151" s="85"/>
      <c r="AM151" s="1" t="str">
        <f t="shared" si="4"/>
        <v/>
      </c>
      <c r="AN151" s="294" t="e">
        <f t="shared" si="5"/>
        <v>#DIV/0!</v>
      </c>
    </row>
    <row r="152" spans="1:40" ht="21" customHeight="1" x14ac:dyDescent="0.3">
      <c r="A152">
        <v>2021</v>
      </c>
      <c r="K152" s="285"/>
      <c r="O152" s="2"/>
      <c r="P152" s="2"/>
      <c r="AJ152" s="28"/>
      <c r="AK152" s="85"/>
      <c r="AL152" s="85"/>
      <c r="AM152" s="1" t="str">
        <f t="shared" si="4"/>
        <v/>
      </c>
      <c r="AN152" s="294" t="e">
        <f t="shared" si="5"/>
        <v>#DIV/0!</v>
      </c>
    </row>
    <row r="153" spans="1:40" ht="21" customHeight="1" x14ac:dyDescent="0.3">
      <c r="A153">
        <v>2021</v>
      </c>
      <c r="K153" s="285"/>
      <c r="O153" s="2"/>
      <c r="P153" s="2"/>
      <c r="AJ153" s="28"/>
      <c r="AK153" s="85"/>
      <c r="AL153" s="85"/>
      <c r="AM153" s="1" t="str">
        <f t="shared" si="4"/>
        <v/>
      </c>
      <c r="AN153" s="294" t="e">
        <f t="shared" si="5"/>
        <v>#DIV/0!</v>
      </c>
    </row>
    <row r="154" spans="1:40" ht="21" customHeight="1" x14ac:dyDescent="0.3">
      <c r="A154">
        <v>2021</v>
      </c>
      <c r="K154" s="285"/>
      <c r="O154" s="2"/>
      <c r="P154" s="2"/>
      <c r="AJ154" s="28"/>
      <c r="AK154" s="85"/>
      <c r="AL154" s="85"/>
      <c r="AM154" s="1" t="str">
        <f t="shared" si="4"/>
        <v/>
      </c>
      <c r="AN154" s="294" t="e">
        <f t="shared" si="5"/>
        <v>#DIV/0!</v>
      </c>
    </row>
    <row r="155" spans="1:40" ht="21" customHeight="1" x14ac:dyDescent="0.3">
      <c r="A155">
        <v>2021</v>
      </c>
      <c r="K155" s="285"/>
      <c r="O155" s="2"/>
      <c r="P155" s="2"/>
      <c r="AJ155" s="28"/>
      <c r="AK155" s="85"/>
      <c r="AL155" s="85"/>
      <c r="AM155" s="1" t="str">
        <f t="shared" si="4"/>
        <v/>
      </c>
      <c r="AN155" s="294" t="e">
        <f t="shared" si="5"/>
        <v>#DIV/0!</v>
      </c>
    </row>
    <row r="156" spans="1:40" ht="21" customHeight="1" x14ac:dyDescent="0.3">
      <c r="A156">
        <v>2021</v>
      </c>
      <c r="K156" s="285"/>
      <c r="O156" s="2"/>
      <c r="P156" s="2"/>
      <c r="AJ156" s="28"/>
      <c r="AK156" s="85"/>
      <c r="AL156" s="85"/>
      <c r="AM156" s="1" t="str">
        <f t="shared" si="4"/>
        <v/>
      </c>
      <c r="AN156" s="294" t="e">
        <f t="shared" si="5"/>
        <v>#DIV/0!</v>
      </c>
    </row>
    <row r="157" spans="1:40" ht="21" customHeight="1" x14ac:dyDescent="0.3">
      <c r="A157">
        <v>2021</v>
      </c>
      <c r="K157" s="285"/>
      <c r="O157" s="2"/>
      <c r="P157" s="2"/>
      <c r="AJ157" s="28"/>
      <c r="AK157" s="85"/>
      <c r="AL157" s="85"/>
      <c r="AM157" s="1" t="str">
        <f t="shared" si="4"/>
        <v/>
      </c>
      <c r="AN157" s="294" t="e">
        <f t="shared" si="5"/>
        <v>#DIV/0!</v>
      </c>
    </row>
    <row r="158" spans="1:40" ht="21" customHeight="1" x14ac:dyDescent="0.3">
      <c r="A158">
        <v>2021</v>
      </c>
      <c r="K158" s="285"/>
      <c r="O158" s="2"/>
      <c r="P158" s="2"/>
      <c r="AJ158" s="28"/>
      <c r="AK158" s="85"/>
      <c r="AL158" s="85"/>
      <c r="AM158" s="1" t="str">
        <f t="shared" si="4"/>
        <v/>
      </c>
      <c r="AN158" s="294" t="e">
        <f t="shared" si="5"/>
        <v>#DIV/0!</v>
      </c>
    </row>
    <row r="159" spans="1:40" ht="21" customHeight="1" x14ac:dyDescent="0.3">
      <c r="A159">
        <v>2021</v>
      </c>
      <c r="K159" s="285"/>
      <c r="O159" s="2"/>
      <c r="P159" s="2"/>
      <c r="AJ159" s="28"/>
      <c r="AK159" s="85"/>
      <c r="AL159" s="85"/>
      <c r="AM159" s="1" t="str">
        <f t="shared" si="4"/>
        <v/>
      </c>
      <c r="AN159" s="294" t="e">
        <f t="shared" si="5"/>
        <v>#DIV/0!</v>
      </c>
    </row>
    <row r="160" spans="1:40" ht="21" customHeight="1" x14ac:dyDescent="0.3">
      <c r="A160">
        <v>2021</v>
      </c>
      <c r="K160" s="285"/>
      <c r="O160" s="2"/>
      <c r="P160" s="2"/>
      <c r="AJ160" s="28"/>
      <c r="AK160" s="85"/>
      <c r="AL160" s="85"/>
      <c r="AM160" s="1" t="str">
        <f t="shared" si="4"/>
        <v/>
      </c>
      <c r="AN160" s="294" t="e">
        <f t="shared" si="5"/>
        <v>#DIV/0!</v>
      </c>
    </row>
    <row r="161" spans="1:40" ht="21" customHeight="1" x14ac:dyDescent="0.3">
      <c r="A161">
        <v>2021</v>
      </c>
      <c r="K161" s="285"/>
      <c r="O161" s="2"/>
      <c r="P161" s="2"/>
      <c r="AJ161" s="28"/>
      <c r="AK161" s="85"/>
      <c r="AL161" s="85"/>
      <c r="AM161" s="1" t="str">
        <f t="shared" si="4"/>
        <v/>
      </c>
      <c r="AN161" s="294" t="e">
        <f t="shared" si="5"/>
        <v>#DIV/0!</v>
      </c>
    </row>
    <row r="162" spans="1:40" ht="21" customHeight="1" x14ac:dyDescent="0.3">
      <c r="A162">
        <v>2021</v>
      </c>
      <c r="K162" s="285"/>
      <c r="O162" s="2"/>
      <c r="P162" s="2"/>
      <c r="AJ162" s="28"/>
      <c r="AK162" s="85"/>
      <c r="AL162" s="85"/>
      <c r="AM162" s="1" t="str">
        <f t="shared" si="4"/>
        <v/>
      </c>
      <c r="AN162" s="294" t="e">
        <f t="shared" si="5"/>
        <v>#DIV/0!</v>
      </c>
    </row>
    <row r="163" spans="1:40" ht="21" customHeight="1" x14ac:dyDescent="0.3">
      <c r="A163">
        <v>2021</v>
      </c>
      <c r="K163" s="285"/>
      <c r="O163" s="2"/>
      <c r="P163" s="2"/>
      <c r="AJ163" s="28"/>
      <c r="AK163" s="85"/>
      <c r="AL163" s="85"/>
      <c r="AM163" s="1" t="str">
        <f t="shared" si="4"/>
        <v/>
      </c>
      <c r="AN163" s="294" t="e">
        <f t="shared" si="5"/>
        <v>#DIV/0!</v>
      </c>
    </row>
    <row r="164" spans="1:40" ht="21" customHeight="1" x14ac:dyDescent="0.3">
      <c r="A164">
        <v>2021</v>
      </c>
      <c r="K164" s="285"/>
      <c r="O164" s="2"/>
      <c r="P164" s="2"/>
      <c r="AJ164" s="28"/>
      <c r="AK164" s="85"/>
      <c r="AL164" s="85"/>
      <c r="AM164" s="1" t="str">
        <f t="shared" si="4"/>
        <v/>
      </c>
      <c r="AN164" s="294" t="e">
        <f t="shared" si="5"/>
        <v>#DIV/0!</v>
      </c>
    </row>
    <row r="165" spans="1:40" ht="21" customHeight="1" x14ac:dyDescent="0.3">
      <c r="A165">
        <v>2021</v>
      </c>
      <c r="K165" s="285"/>
      <c r="O165" s="2"/>
      <c r="P165" s="2"/>
      <c r="AJ165" s="28"/>
      <c r="AK165" s="85"/>
      <c r="AL165" s="85"/>
      <c r="AM165" s="1" t="str">
        <f t="shared" si="4"/>
        <v/>
      </c>
      <c r="AN165" s="294" t="e">
        <f t="shared" si="5"/>
        <v>#DIV/0!</v>
      </c>
    </row>
    <row r="166" spans="1:40" ht="21" customHeight="1" x14ac:dyDescent="0.3">
      <c r="A166">
        <v>2021</v>
      </c>
      <c r="K166" s="285"/>
      <c r="O166" s="2"/>
      <c r="P166" s="2"/>
      <c r="AJ166" s="28"/>
      <c r="AK166" s="85"/>
      <c r="AL166" s="85"/>
      <c r="AM166" s="1" t="str">
        <f t="shared" si="4"/>
        <v/>
      </c>
      <c r="AN166" s="294" t="e">
        <f t="shared" si="5"/>
        <v>#DIV/0!</v>
      </c>
    </row>
    <row r="167" spans="1:40" ht="21" customHeight="1" x14ac:dyDescent="0.3">
      <c r="A167">
        <v>2021</v>
      </c>
      <c r="K167" s="285"/>
      <c r="O167" s="2"/>
      <c r="P167" s="2"/>
      <c r="AJ167" s="28"/>
      <c r="AK167" s="85"/>
      <c r="AL167" s="85"/>
      <c r="AM167" s="1" t="str">
        <f t="shared" si="4"/>
        <v/>
      </c>
      <c r="AN167" s="294" t="e">
        <f t="shared" si="5"/>
        <v>#DIV/0!</v>
      </c>
    </row>
    <row r="168" spans="1:40" ht="21" customHeight="1" x14ac:dyDescent="0.3">
      <c r="A168">
        <v>2021</v>
      </c>
      <c r="K168" s="285"/>
      <c r="O168" s="2"/>
      <c r="P168" s="2"/>
      <c r="AJ168" s="28"/>
      <c r="AK168" s="85"/>
      <c r="AL168" s="85"/>
      <c r="AM168" s="1" t="str">
        <f t="shared" si="4"/>
        <v/>
      </c>
      <c r="AN168" s="294" t="e">
        <f t="shared" si="5"/>
        <v>#DIV/0!</v>
      </c>
    </row>
    <row r="169" spans="1:40" ht="21" customHeight="1" x14ac:dyDescent="0.3">
      <c r="A169">
        <v>2021</v>
      </c>
      <c r="K169" s="285"/>
      <c r="O169" s="2"/>
      <c r="P169" s="2"/>
      <c r="AJ169" s="28"/>
      <c r="AK169" s="85"/>
      <c r="AL169" s="85"/>
      <c r="AM169" s="1" t="str">
        <f t="shared" si="4"/>
        <v/>
      </c>
      <c r="AN169" s="294" t="e">
        <f t="shared" si="5"/>
        <v>#DIV/0!</v>
      </c>
    </row>
    <row r="170" spans="1:40" ht="21" customHeight="1" x14ac:dyDescent="0.3">
      <c r="A170">
        <v>2021</v>
      </c>
      <c r="K170" s="285"/>
      <c r="O170" s="2"/>
      <c r="P170" s="2"/>
      <c r="AJ170" s="28"/>
      <c r="AK170" s="85"/>
      <c r="AL170" s="85"/>
      <c r="AM170" s="1" t="str">
        <f t="shared" si="4"/>
        <v/>
      </c>
      <c r="AN170" s="294" t="e">
        <f t="shared" si="5"/>
        <v>#DIV/0!</v>
      </c>
    </row>
    <row r="171" spans="1:40" ht="21" customHeight="1" x14ac:dyDescent="0.3">
      <c r="A171">
        <v>2021</v>
      </c>
      <c r="K171" s="285"/>
      <c r="O171" s="2"/>
      <c r="P171" s="2"/>
      <c r="AJ171" s="28"/>
      <c r="AK171" s="85"/>
      <c r="AL171" s="85"/>
      <c r="AM171" s="1" t="str">
        <f t="shared" si="4"/>
        <v/>
      </c>
      <c r="AN171" s="294" t="e">
        <f t="shared" si="5"/>
        <v>#DIV/0!</v>
      </c>
    </row>
    <row r="172" spans="1:40" ht="21" customHeight="1" x14ac:dyDescent="0.3">
      <c r="A172">
        <v>2021</v>
      </c>
      <c r="K172" s="285"/>
      <c r="O172" s="2"/>
      <c r="P172" s="2"/>
      <c r="AJ172" s="28"/>
      <c r="AK172" s="85"/>
      <c r="AL172" s="85"/>
      <c r="AM172" s="1" t="str">
        <f t="shared" si="4"/>
        <v/>
      </c>
      <c r="AN172" s="294" t="e">
        <f t="shared" si="5"/>
        <v>#DIV/0!</v>
      </c>
    </row>
    <row r="173" spans="1:40" ht="21" customHeight="1" x14ac:dyDescent="0.3">
      <c r="A173">
        <v>2021</v>
      </c>
      <c r="K173" s="285"/>
      <c r="O173" s="2"/>
      <c r="P173" s="2"/>
      <c r="AJ173" s="28"/>
      <c r="AK173" s="85"/>
      <c r="AL173" s="85"/>
      <c r="AM173" s="1" t="str">
        <f t="shared" si="4"/>
        <v/>
      </c>
      <c r="AN173" s="294" t="e">
        <f t="shared" si="5"/>
        <v>#DIV/0!</v>
      </c>
    </row>
    <row r="174" spans="1:40" ht="21" customHeight="1" x14ac:dyDescent="0.3">
      <c r="A174">
        <v>2021</v>
      </c>
      <c r="K174" s="285"/>
      <c r="O174" s="2"/>
      <c r="P174" s="2"/>
      <c r="AJ174" s="28"/>
      <c r="AK174" s="85"/>
      <c r="AL174" s="85"/>
      <c r="AM174" s="1" t="str">
        <f t="shared" si="4"/>
        <v/>
      </c>
      <c r="AN174" s="294" t="e">
        <f t="shared" si="5"/>
        <v>#DIV/0!</v>
      </c>
    </row>
    <row r="175" spans="1:40" ht="21" customHeight="1" x14ac:dyDescent="0.3">
      <c r="A175">
        <v>2021</v>
      </c>
      <c r="K175" s="285"/>
      <c r="O175" s="2"/>
      <c r="P175" s="2"/>
      <c r="AJ175" s="28"/>
      <c r="AK175" s="85"/>
      <c r="AL175" s="85"/>
      <c r="AM175" s="1" t="str">
        <f t="shared" si="4"/>
        <v/>
      </c>
      <c r="AN175" s="294" t="e">
        <f t="shared" si="5"/>
        <v>#DIV/0!</v>
      </c>
    </row>
    <row r="176" spans="1:40" ht="21" customHeight="1" x14ac:dyDescent="0.3">
      <c r="A176">
        <v>2021</v>
      </c>
      <c r="K176" s="285"/>
      <c r="O176" s="2"/>
      <c r="P176" s="2"/>
      <c r="AJ176" s="28"/>
      <c r="AK176" s="85"/>
      <c r="AL176" s="85"/>
      <c r="AM176" s="1" t="str">
        <f t="shared" si="4"/>
        <v/>
      </c>
      <c r="AN176" s="294" t="e">
        <f t="shared" si="5"/>
        <v>#DIV/0!</v>
      </c>
    </row>
    <row r="177" spans="1:40" ht="21" customHeight="1" x14ac:dyDescent="0.3">
      <c r="A177">
        <v>2021</v>
      </c>
      <c r="K177" s="285"/>
      <c r="O177" s="2"/>
      <c r="P177" s="2"/>
      <c r="AJ177" s="28"/>
      <c r="AK177" s="85"/>
      <c r="AL177" s="85"/>
      <c r="AM177" s="1" t="str">
        <f t="shared" si="4"/>
        <v/>
      </c>
      <c r="AN177" s="294" t="e">
        <f t="shared" si="5"/>
        <v>#DIV/0!</v>
      </c>
    </row>
    <row r="178" spans="1:40" ht="21" customHeight="1" x14ac:dyDescent="0.3">
      <c r="A178">
        <v>2021</v>
      </c>
      <c r="K178" s="285"/>
      <c r="O178" s="2"/>
      <c r="P178" s="2"/>
      <c r="AJ178" s="28"/>
      <c r="AK178" s="85"/>
      <c r="AL178" s="85"/>
      <c r="AM178" s="1" t="str">
        <f t="shared" si="4"/>
        <v/>
      </c>
      <c r="AN178" s="294" t="e">
        <f t="shared" si="5"/>
        <v>#DIV/0!</v>
      </c>
    </row>
    <row r="179" spans="1:40" ht="21" customHeight="1" x14ac:dyDescent="0.3">
      <c r="A179">
        <v>2021</v>
      </c>
      <c r="K179" s="285"/>
      <c r="O179" s="2"/>
      <c r="P179" s="2"/>
      <c r="AJ179" s="28"/>
      <c r="AK179" s="85"/>
      <c r="AL179" s="85"/>
      <c r="AM179" s="1" t="str">
        <f t="shared" si="4"/>
        <v/>
      </c>
      <c r="AN179" s="294" t="e">
        <f t="shared" si="5"/>
        <v>#DIV/0!</v>
      </c>
    </row>
    <row r="180" spans="1:40" ht="21" customHeight="1" x14ac:dyDescent="0.3">
      <c r="A180">
        <v>2021</v>
      </c>
      <c r="K180" s="285"/>
      <c r="O180" s="2"/>
      <c r="P180" s="2"/>
      <c r="Z180" s="150"/>
      <c r="AJ180" s="28"/>
      <c r="AK180" s="85"/>
      <c r="AL180" s="85"/>
      <c r="AM180" s="1" t="str">
        <f t="shared" si="4"/>
        <v/>
      </c>
      <c r="AN180" s="294" t="e">
        <f t="shared" si="5"/>
        <v>#DIV/0!</v>
      </c>
    </row>
    <row r="181" spans="1:40" ht="21" customHeight="1" x14ac:dyDescent="0.3">
      <c r="A181">
        <v>2021</v>
      </c>
      <c r="K181" s="285"/>
      <c r="O181" s="2"/>
      <c r="P181" s="2"/>
      <c r="AJ181" s="28"/>
      <c r="AK181" s="85"/>
      <c r="AL181" s="85"/>
      <c r="AM181" s="1" t="str">
        <f t="shared" si="4"/>
        <v/>
      </c>
      <c r="AN181" s="294" t="e">
        <f t="shared" si="5"/>
        <v>#DIV/0!</v>
      </c>
    </row>
    <row r="182" spans="1:40" ht="21" customHeight="1" x14ac:dyDescent="0.3">
      <c r="A182">
        <v>2021</v>
      </c>
      <c r="K182" s="285"/>
      <c r="O182" s="2"/>
      <c r="P182" s="2"/>
      <c r="AJ182" s="28"/>
      <c r="AK182" s="85"/>
      <c r="AL182" s="85"/>
      <c r="AM182" s="1" t="str">
        <f t="shared" si="4"/>
        <v/>
      </c>
      <c r="AN182" s="294" t="e">
        <f t="shared" si="5"/>
        <v>#DIV/0!</v>
      </c>
    </row>
    <row r="183" spans="1:40" ht="21" customHeight="1" x14ac:dyDescent="0.3">
      <c r="A183">
        <v>2021</v>
      </c>
      <c r="K183" s="285"/>
      <c r="O183" s="2"/>
      <c r="P183" s="2"/>
      <c r="AJ183" s="28"/>
      <c r="AK183" s="85"/>
      <c r="AL183" s="85"/>
      <c r="AM183" s="1" t="str">
        <f t="shared" si="4"/>
        <v/>
      </c>
      <c r="AN183" s="294" t="e">
        <f t="shared" si="5"/>
        <v>#DIV/0!</v>
      </c>
    </row>
    <row r="184" spans="1:40" ht="21" customHeight="1" x14ac:dyDescent="0.3">
      <c r="A184">
        <v>2021</v>
      </c>
      <c r="K184" s="285"/>
      <c r="O184" s="2"/>
      <c r="P184" s="2"/>
      <c r="AJ184" s="28"/>
      <c r="AK184" s="85"/>
      <c r="AL184" s="85"/>
      <c r="AM184" s="1" t="str">
        <f t="shared" si="4"/>
        <v/>
      </c>
      <c r="AN184" s="294" t="e">
        <f t="shared" si="5"/>
        <v>#DIV/0!</v>
      </c>
    </row>
    <row r="185" spans="1:40" ht="21" customHeight="1" x14ac:dyDescent="0.3">
      <c r="A185">
        <v>2021</v>
      </c>
      <c r="K185" s="285"/>
      <c r="O185" s="2"/>
      <c r="P185" s="2"/>
      <c r="AJ185" s="28"/>
      <c r="AK185" s="85"/>
      <c r="AL185" s="85"/>
      <c r="AM185" s="1" t="str">
        <f t="shared" si="4"/>
        <v/>
      </c>
      <c r="AN185" s="294" t="e">
        <f t="shared" si="5"/>
        <v>#DIV/0!</v>
      </c>
    </row>
    <row r="186" spans="1:40" ht="21" customHeight="1" x14ac:dyDescent="0.3">
      <c r="A186">
        <v>2021</v>
      </c>
      <c r="K186" s="285"/>
      <c r="O186" s="2"/>
      <c r="P186" s="2"/>
      <c r="AJ186" s="28"/>
      <c r="AK186" s="85"/>
      <c r="AL186" s="85"/>
      <c r="AM186" s="1" t="str">
        <f t="shared" si="4"/>
        <v/>
      </c>
      <c r="AN186" s="294" t="e">
        <f t="shared" si="5"/>
        <v>#DIV/0!</v>
      </c>
    </row>
    <row r="187" spans="1:40" ht="21" customHeight="1" x14ac:dyDescent="0.3">
      <c r="A187">
        <v>2021</v>
      </c>
      <c r="K187" s="285"/>
      <c r="O187" s="2"/>
      <c r="P187" s="2"/>
      <c r="AJ187" s="28"/>
      <c r="AK187" s="85"/>
      <c r="AL187" s="85"/>
      <c r="AM187" s="1" t="str">
        <f t="shared" si="4"/>
        <v/>
      </c>
      <c r="AN187" s="294" t="e">
        <f t="shared" si="5"/>
        <v>#DIV/0!</v>
      </c>
    </row>
    <row r="188" spans="1:40" ht="21" customHeight="1" x14ac:dyDescent="0.3">
      <c r="A188">
        <v>2021</v>
      </c>
      <c r="K188" s="285"/>
      <c r="O188" s="2"/>
      <c r="P188" s="2"/>
      <c r="AJ188" s="28"/>
      <c r="AK188" s="85"/>
      <c r="AL188" s="85"/>
      <c r="AM188" s="1" t="str">
        <f t="shared" si="4"/>
        <v/>
      </c>
      <c r="AN188" s="294" t="e">
        <f t="shared" si="5"/>
        <v>#DIV/0!</v>
      </c>
    </row>
    <row r="189" spans="1:40" ht="21" customHeight="1" x14ac:dyDescent="0.3">
      <c r="A189">
        <v>2021</v>
      </c>
      <c r="K189" s="285"/>
      <c r="O189" s="2"/>
      <c r="P189" s="2"/>
      <c r="AJ189" s="28"/>
      <c r="AK189" s="85"/>
      <c r="AL189" s="85"/>
      <c r="AM189" s="1" t="str">
        <f t="shared" si="4"/>
        <v/>
      </c>
      <c r="AN189" s="294" t="e">
        <f t="shared" si="5"/>
        <v>#DIV/0!</v>
      </c>
    </row>
    <row r="190" spans="1:40" ht="21" customHeight="1" x14ac:dyDescent="0.3">
      <c r="A190">
        <v>2021</v>
      </c>
      <c r="K190" s="285"/>
      <c r="O190" s="2"/>
      <c r="P190" s="2"/>
      <c r="AJ190" s="28"/>
      <c r="AK190" s="85"/>
      <c r="AL190" s="85"/>
      <c r="AM190" s="1" t="str">
        <f t="shared" si="4"/>
        <v/>
      </c>
      <c r="AN190" s="294" t="e">
        <f t="shared" si="5"/>
        <v>#DIV/0!</v>
      </c>
    </row>
    <row r="191" spans="1:40" ht="21" customHeight="1" x14ac:dyDescent="0.3">
      <c r="A191">
        <v>2021</v>
      </c>
      <c r="K191" s="285"/>
      <c r="O191" s="2"/>
      <c r="P191" s="2"/>
      <c r="AJ191" s="28"/>
      <c r="AK191" s="85"/>
      <c r="AL191" s="85"/>
      <c r="AM191" s="1" t="str">
        <f t="shared" si="4"/>
        <v/>
      </c>
      <c r="AN191" s="294" t="e">
        <f t="shared" si="5"/>
        <v>#DIV/0!</v>
      </c>
    </row>
    <row r="192" spans="1:40" ht="21" customHeight="1" x14ac:dyDescent="0.3">
      <c r="A192">
        <v>2021</v>
      </c>
      <c r="K192" s="285"/>
      <c r="O192" s="2"/>
      <c r="P192" s="2"/>
      <c r="AJ192" s="28"/>
      <c r="AK192" s="85"/>
      <c r="AL192" s="85"/>
      <c r="AM192" s="1" t="str">
        <f t="shared" si="4"/>
        <v/>
      </c>
      <c r="AN192" s="294" t="e">
        <f t="shared" si="5"/>
        <v>#DIV/0!</v>
      </c>
    </row>
    <row r="193" spans="1:40" ht="21" customHeight="1" x14ac:dyDescent="0.3">
      <c r="A193">
        <v>2021</v>
      </c>
      <c r="K193" s="285"/>
      <c r="O193" s="2"/>
      <c r="P193" s="2"/>
      <c r="AJ193" s="28"/>
      <c r="AK193" s="85"/>
      <c r="AL193" s="85"/>
      <c r="AM193" s="1" t="str">
        <f t="shared" si="4"/>
        <v/>
      </c>
      <c r="AN193" s="294" t="e">
        <f t="shared" si="5"/>
        <v>#DIV/0!</v>
      </c>
    </row>
    <row r="194" spans="1:40" ht="21" customHeight="1" x14ac:dyDescent="0.3">
      <c r="A194">
        <v>2021</v>
      </c>
      <c r="K194" s="285"/>
      <c r="O194" s="2"/>
      <c r="P194" s="2"/>
      <c r="AJ194" s="28"/>
      <c r="AK194" s="85"/>
      <c r="AL194" s="85"/>
      <c r="AM194" s="1" t="str">
        <f t="shared" si="4"/>
        <v/>
      </c>
      <c r="AN194" s="294" t="e">
        <f t="shared" si="5"/>
        <v>#DIV/0!</v>
      </c>
    </row>
    <row r="195" spans="1:40" ht="21" customHeight="1" x14ac:dyDescent="0.3">
      <c r="A195">
        <v>2021</v>
      </c>
      <c r="K195" s="285"/>
      <c r="O195" s="2"/>
      <c r="P195" s="2"/>
      <c r="AJ195" s="28"/>
      <c r="AK195" s="85"/>
      <c r="AL195" s="85"/>
      <c r="AM195" s="1" t="str">
        <f t="shared" ref="AM195:AM258" si="6">IFERROR(AA195/AB195,"")</f>
        <v/>
      </c>
      <c r="AN195" s="294" t="e">
        <f t="shared" ref="AN195:AN258" si="7">STDEV(K195,G195)</f>
        <v>#DIV/0!</v>
      </c>
    </row>
    <row r="196" spans="1:40" ht="21" customHeight="1" x14ac:dyDescent="0.3">
      <c r="A196">
        <v>2021</v>
      </c>
      <c r="K196" s="285"/>
      <c r="O196" s="2"/>
      <c r="P196" s="2"/>
      <c r="AJ196" s="28"/>
      <c r="AK196" s="85"/>
      <c r="AL196" s="85"/>
      <c r="AM196" s="1" t="str">
        <f t="shared" si="6"/>
        <v/>
      </c>
      <c r="AN196" s="294" t="e">
        <f t="shared" si="7"/>
        <v>#DIV/0!</v>
      </c>
    </row>
    <row r="197" spans="1:40" ht="21" customHeight="1" x14ac:dyDescent="0.3">
      <c r="A197">
        <v>2021</v>
      </c>
      <c r="K197" s="285"/>
      <c r="O197" s="2"/>
      <c r="P197" s="2"/>
      <c r="AJ197" s="28"/>
      <c r="AK197" s="85"/>
      <c r="AL197" s="85"/>
      <c r="AM197" s="1" t="str">
        <f t="shared" si="6"/>
        <v/>
      </c>
      <c r="AN197" s="294" t="e">
        <f t="shared" si="7"/>
        <v>#DIV/0!</v>
      </c>
    </row>
    <row r="198" spans="1:40" ht="21" customHeight="1" x14ac:dyDescent="0.3">
      <c r="A198">
        <v>2021</v>
      </c>
      <c r="K198" s="285"/>
      <c r="O198" s="2"/>
      <c r="P198" s="2"/>
      <c r="AJ198" s="28"/>
      <c r="AK198" s="85"/>
      <c r="AL198" s="85"/>
      <c r="AM198" s="1" t="str">
        <f t="shared" si="6"/>
        <v/>
      </c>
      <c r="AN198" s="294" t="e">
        <f t="shared" si="7"/>
        <v>#DIV/0!</v>
      </c>
    </row>
    <row r="199" spans="1:40" ht="21" customHeight="1" x14ac:dyDescent="0.3">
      <c r="A199">
        <v>2021</v>
      </c>
      <c r="K199" s="285"/>
      <c r="O199" s="2"/>
      <c r="P199" s="2"/>
      <c r="AJ199" s="28"/>
      <c r="AK199" s="85"/>
      <c r="AL199" s="85"/>
      <c r="AM199" s="1" t="str">
        <f t="shared" si="6"/>
        <v/>
      </c>
      <c r="AN199" s="294" t="e">
        <f t="shared" si="7"/>
        <v>#DIV/0!</v>
      </c>
    </row>
    <row r="200" spans="1:40" ht="21" customHeight="1" x14ac:dyDescent="0.3">
      <c r="A200">
        <v>2021</v>
      </c>
      <c r="K200" s="285"/>
      <c r="O200" s="2"/>
      <c r="P200" s="2"/>
      <c r="AJ200" s="28"/>
      <c r="AK200" s="85"/>
      <c r="AL200" s="85"/>
      <c r="AM200" s="1" t="str">
        <f t="shared" si="6"/>
        <v/>
      </c>
      <c r="AN200" s="294" t="e">
        <f t="shared" si="7"/>
        <v>#DIV/0!</v>
      </c>
    </row>
    <row r="201" spans="1:40" ht="21" customHeight="1" x14ac:dyDescent="0.3">
      <c r="A201">
        <v>2021</v>
      </c>
      <c r="K201" s="285"/>
      <c r="O201" s="2"/>
      <c r="P201" s="2"/>
      <c r="AJ201" s="28"/>
      <c r="AK201" s="85"/>
      <c r="AL201" s="85"/>
      <c r="AM201" s="1" t="str">
        <f t="shared" si="6"/>
        <v/>
      </c>
      <c r="AN201" s="294" t="e">
        <f t="shared" si="7"/>
        <v>#DIV/0!</v>
      </c>
    </row>
    <row r="202" spans="1:40" ht="21" customHeight="1" x14ac:dyDescent="0.3">
      <c r="A202">
        <v>2021</v>
      </c>
      <c r="K202" s="285"/>
      <c r="O202" s="2"/>
      <c r="P202" s="2"/>
      <c r="AJ202" s="28"/>
      <c r="AK202" s="85"/>
      <c r="AL202" s="85"/>
      <c r="AM202" s="1" t="str">
        <f t="shared" si="6"/>
        <v/>
      </c>
      <c r="AN202" s="294" t="e">
        <f t="shared" si="7"/>
        <v>#DIV/0!</v>
      </c>
    </row>
    <row r="203" spans="1:40" ht="21" customHeight="1" x14ac:dyDescent="0.3">
      <c r="A203">
        <v>2021</v>
      </c>
      <c r="K203" s="285"/>
      <c r="O203" s="2"/>
      <c r="P203" s="2"/>
      <c r="AJ203" s="28"/>
      <c r="AK203" s="85"/>
      <c r="AL203" s="85"/>
      <c r="AM203" s="1" t="str">
        <f t="shared" si="6"/>
        <v/>
      </c>
      <c r="AN203" s="294" t="e">
        <f t="shared" si="7"/>
        <v>#DIV/0!</v>
      </c>
    </row>
    <row r="204" spans="1:40" ht="21" customHeight="1" x14ac:dyDescent="0.3">
      <c r="A204">
        <v>2021</v>
      </c>
      <c r="K204" s="285"/>
      <c r="O204" s="2"/>
      <c r="P204" s="2"/>
      <c r="AJ204" s="28"/>
      <c r="AK204" s="85"/>
      <c r="AL204" s="85"/>
      <c r="AM204" s="1" t="str">
        <f t="shared" si="6"/>
        <v/>
      </c>
      <c r="AN204" s="294" t="e">
        <f t="shared" si="7"/>
        <v>#DIV/0!</v>
      </c>
    </row>
    <row r="205" spans="1:40" ht="21" customHeight="1" x14ac:dyDescent="0.3">
      <c r="A205">
        <v>2021</v>
      </c>
      <c r="K205" s="285"/>
      <c r="O205" s="2"/>
      <c r="P205" s="2"/>
      <c r="AJ205" s="28"/>
      <c r="AK205" s="85"/>
      <c r="AL205" s="85"/>
      <c r="AM205" s="1" t="str">
        <f t="shared" si="6"/>
        <v/>
      </c>
      <c r="AN205" s="294" t="e">
        <f t="shared" si="7"/>
        <v>#DIV/0!</v>
      </c>
    </row>
    <row r="206" spans="1:40" ht="21" customHeight="1" x14ac:dyDescent="0.3">
      <c r="A206">
        <v>2021</v>
      </c>
      <c r="K206" s="285"/>
      <c r="O206" s="2"/>
      <c r="P206" s="2"/>
      <c r="AJ206" s="28"/>
      <c r="AK206" s="85"/>
      <c r="AL206" s="85"/>
      <c r="AM206" s="1" t="str">
        <f t="shared" si="6"/>
        <v/>
      </c>
      <c r="AN206" s="294" t="e">
        <f t="shared" si="7"/>
        <v>#DIV/0!</v>
      </c>
    </row>
    <row r="207" spans="1:40" ht="21" customHeight="1" x14ac:dyDescent="0.3">
      <c r="A207">
        <v>2021</v>
      </c>
      <c r="K207" s="285"/>
      <c r="O207" s="2"/>
      <c r="P207" s="2"/>
      <c r="AJ207" s="28"/>
      <c r="AK207" s="85"/>
      <c r="AL207" s="85"/>
      <c r="AM207" s="1" t="str">
        <f t="shared" si="6"/>
        <v/>
      </c>
      <c r="AN207" s="294" t="e">
        <f t="shared" si="7"/>
        <v>#DIV/0!</v>
      </c>
    </row>
    <row r="208" spans="1:40" ht="21" customHeight="1" x14ac:dyDescent="0.3">
      <c r="A208">
        <v>2021</v>
      </c>
      <c r="K208" s="285"/>
      <c r="O208" s="2"/>
      <c r="P208" s="2"/>
      <c r="AJ208" s="28"/>
      <c r="AK208" s="85"/>
      <c r="AL208" s="85"/>
      <c r="AM208" s="1" t="str">
        <f t="shared" si="6"/>
        <v/>
      </c>
      <c r="AN208" s="294" t="e">
        <f t="shared" si="7"/>
        <v>#DIV/0!</v>
      </c>
    </row>
    <row r="209" spans="1:40" ht="21" customHeight="1" x14ac:dyDescent="0.3">
      <c r="A209">
        <v>2021</v>
      </c>
      <c r="K209" s="285"/>
      <c r="O209" s="2"/>
      <c r="P209" s="2"/>
      <c r="AJ209" s="28"/>
      <c r="AK209" s="85"/>
      <c r="AL209" s="85"/>
      <c r="AM209" s="1" t="str">
        <f t="shared" si="6"/>
        <v/>
      </c>
      <c r="AN209" s="294" t="e">
        <f t="shared" si="7"/>
        <v>#DIV/0!</v>
      </c>
    </row>
    <row r="210" spans="1:40" ht="21" customHeight="1" x14ac:dyDescent="0.3">
      <c r="A210">
        <v>2021</v>
      </c>
      <c r="K210" s="285"/>
      <c r="O210" s="2"/>
      <c r="P210" s="2"/>
      <c r="AJ210" s="28"/>
      <c r="AK210" s="85"/>
      <c r="AL210" s="85"/>
      <c r="AM210" s="1" t="str">
        <f t="shared" si="6"/>
        <v/>
      </c>
      <c r="AN210" s="294" t="e">
        <f t="shared" si="7"/>
        <v>#DIV/0!</v>
      </c>
    </row>
    <row r="211" spans="1:40" ht="21" customHeight="1" x14ac:dyDescent="0.3">
      <c r="A211">
        <v>2021</v>
      </c>
      <c r="K211" s="285"/>
      <c r="O211" s="2"/>
      <c r="P211" s="2"/>
      <c r="AJ211" s="28"/>
      <c r="AK211" s="85"/>
      <c r="AL211" s="85"/>
      <c r="AM211" s="1" t="str">
        <f t="shared" si="6"/>
        <v/>
      </c>
      <c r="AN211" s="294" t="e">
        <f t="shared" si="7"/>
        <v>#DIV/0!</v>
      </c>
    </row>
    <row r="212" spans="1:40" ht="21" customHeight="1" x14ac:dyDescent="0.3">
      <c r="A212">
        <v>2021</v>
      </c>
      <c r="K212" s="285"/>
      <c r="O212" s="2"/>
      <c r="P212" s="2"/>
      <c r="AJ212" s="28"/>
      <c r="AK212" s="85"/>
      <c r="AL212" s="85"/>
      <c r="AM212" s="1" t="str">
        <f t="shared" si="6"/>
        <v/>
      </c>
      <c r="AN212" s="294" t="e">
        <f t="shared" si="7"/>
        <v>#DIV/0!</v>
      </c>
    </row>
    <row r="213" spans="1:40" ht="21" customHeight="1" x14ac:dyDescent="0.3">
      <c r="A213">
        <v>2021</v>
      </c>
      <c r="K213" s="285"/>
      <c r="O213" s="2"/>
      <c r="P213" s="2"/>
      <c r="AJ213" s="28"/>
      <c r="AK213" s="85"/>
      <c r="AL213" s="85"/>
      <c r="AM213" s="1" t="str">
        <f t="shared" si="6"/>
        <v/>
      </c>
      <c r="AN213" s="294" t="e">
        <f t="shared" si="7"/>
        <v>#DIV/0!</v>
      </c>
    </row>
    <row r="214" spans="1:40" ht="21" customHeight="1" x14ac:dyDescent="0.3">
      <c r="A214">
        <v>2021</v>
      </c>
      <c r="K214" s="285"/>
      <c r="O214" s="2"/>
      <c r="P214" s="2"/>
      <c r="AJ214" s="28"/>
      <c r="AK214" s="85"/>
      <c r="AL214" s="85"/>
      <c r="AM214" s="1" t="str">
        <f t="shared" si="6"/>
        <v/>
      </c>
      <c r="AN214" s="294" t="e">
        <f t="shared" si="7"/>
        <v>#DIV/0!</v>
      </c>
    </row>
    <row r="215" spans="1:40" ht="21" customHeight="1" x14ac:dyDescent="0.3">
      <c r="A215">
        <v>2021</v>
      </c>
      <c r="K215" s="285"/>
      <c r="O215" s="2"/>
      <c r="P215" s="2"/>
      <c r="AJ215" s="28"/>
      <c r="AK215" s="85"/>
      <c r="AL215" s="85"/>
      <c r="AM215" s="1" t="str">
        <f t="shared" si="6"/>
        <v/>
      </c>
      <c r="AN215" s="294" t="e">
        <f t="shared" si="7"/>
        <v>#DIV/0!</v>
      </c>
    </row>
    <row r="216" spans="1:40" ht="21" customHeight="1" x14ac:dyDescent="0.3">
      <c r="K216" s="285"/>
      <c r="O216" s="2"/>
      <c r="P216" s="2"/>
      <c r="AJ216" s="28"/>
      <c r="AK216" s="85"/>
      <c r="AL216" s="85"/>
      <c r="AM216" s="1" t="str">
        <f t="shared" si="6"/>
        <v/>
      </c>
      <c r="AN216" s="294" t="e">
        <f t="shared" si="7"/>
        <v>#DIV/0!</v>
      </c>
    </row>
    <row r="217" spans="1:40" ht="21" customHeight="1" x14ac:dyDescent="0.3">
      <c r="K217" s="285"/>
      <c r="O217" s="2"/>
      <c r="P217" s="2"/>
      <c r="AJ217" s="28"/>
      <c r="AK217" s="85"/>
      <c r="AL217" s="85"/>
      <c r="AM217" s="1" t="str">
        <f t="shared" si="6"/>
        <v/>
      </c>
      <c r="AN217" s="294" t="e">
        <f t="shared" si="7"/>
        <v>#DIV/0!</v>
      </c>
    </row>
    <row r="218" spans="1:40" ht="21" customHeight="1" x14ac:dyDescent="0.3">
      <c r="K218" s="285"/>
      <c r="O218" s="2"/>
      <c r="P218" s="2"/>
      <c r="AJ218" s="28"/>
      <c r="AK218" s="85"/>
      <c r="AL218" s="85"/>
      <c r="AM218" s="1" t="str">
        <f t="shared" si="6"/>
        <v/>
      </c>
      <c r="AN218" s="294" t="e">
        <f t="shared" si="7"/>
        <v>#DIV/0!</v>
      </c>
    </row>
    <row r="219" spans="1:40" ht="21" customHeight="1" x14ac:dyDescent="0.3">
      <c r="K219" s="285"/>
      <c r="O219" s="2"/>
      <c r="P219" s="2"/>
      <c r="AJ219" s="28"/>
      <c r="AK219" s="85"/>
      <c r="AL219" s="85"/>
      <c r="AM219" s="1" t="str">
        <f t="shared" si="6"/>
        <v/>
      </c>
      <c r="AN219" s="294" t="e">
        <f t="shared" si="7"/>
        <v>#DIV/0!</v>
      </c>
    </row>
    <row r="220" spans="1:40" ht="21" customHeight="1" x14ac:dyDescent="0.3">
      <c r="K220" s="285"/>
      <c r="O220" s="2"/>
      <c r="P220" s="2"/>
      <c r="AJ220" s="28"/>
      <c r="AK220" s="85"/>
      <c r="AL220" s="85"/>
      <c r="AM220" s="1" t="str">
        <f t="shared" si="6"/>
        <v/>
      </c>
      <c r="AN220" s="294" t="e">
        <f t="shared" si="7"/>
        <v>#DIV/0!</v>
      </c>
    </row>
    <row r="221" spans="1:40" ht="21" customHeight="1" x14ac:dyDescent="0.3">
      <c r="K221" s="285"/>
      <c r="O221" s="2"/>
      <c r="P221" s="2"/>
      <c r="AJ221" s="28"/>
      <c r="AK221" s="85"/>
      <c r="AL221" s="85"/>
      <c r="AM221" s="1" t="str">
        <f t="shared" si="6"/>
        <v/>
      </c>
      <c r="AN221" s="294" t="e">
        <f t="shared" si="7"/>
        <v>#DIV/0!</v>
      </c>
    </row>
    <row r="222" spans="1:40" ht="21" customHeight="1" x14ac:dyDescent="0.3">
      <c r="K222" s="285"/>
      <c r="O222" s="2"/>
      <c r="P222" s="2"/>
      <c r="AJ222" s="28"/>
      <c r="AK222" s="85"/>
      <c r="AL222" s="85"/>
      <c r="AM222" s="1" t="str">
        <f t="shared" si="6"/>
        <v/>
      </c>
      <c r="AN222" s="294" t="e">
        <f t="shared" si="7"/>
        <v>#DIV/0!</v>
      </c>
    </row>
    <row r="223" spans="1:40" ht="21" customHeight="1" x14ac:dyDescent="0.3">
      <c r="K223" s="285"/>
      <c r="O223" s="2"/>
      <c r="P223" s="2"/>
      <c r="AJ223" s="28"/>
      <c r="AK223" s="85"/>
      <c r="AL223" s="85"/>
      <c r="AM223" s="1" t="str">
        <f t="shared" si="6"/>
        <v/>
      </c>
      <c r="AN223" s="294" t="e">
        <f t="shared" si="7"/>
        <v>#DIV/0!</v>
      </c>
    </row>
    <row r="224" spans="1:40" ht="21" customHeight="1" x14ac:dyDescent="0.3">
      <c r="K224" s="285"/>
      <c r="O224" s="2"/>
      <c r="P224" s="2"/>
      <c r="AJ224" s="28"/>
      <c r="AK224" s="85"/>
      <c r="AL224" s="85"/>
      <c r="AM224" s="1" t="str">
        <f t="shared" si="6"/>
        <v/>
      </c>
      <c r="AN224" s="294" t="e">
        <f t="shared" si="7"/>
        <v>#DIV/0!</v>
      </c>
    </row>
    <row r="225" spans="11:40" ht="21" customHeight="1" x14ac:dyDescent="0.3">
      <c r="K225" s="285"/>
      <c r="O225" s="2"/>
      <c r="P225" s="2"/>
      <c r="AJ225" s="28"/>
      <c r="AK225" s="85"/>
      <c r="AL225" s="85"/>
      <c r="AM225" s="1" t="str">
        <f t="shared" si="6"/>
        <v/>
      </c>
      <c r="AN225" s="294" t="e">
        <f t="shared" si="7"/>
        <v>#DIV/0!</v>
      </c>
    </row>
    <row r="226" spans="11:40" ht="21" customHeight="1" x14ac:dyDescent="0.3">
      <c r="K226" s="285"/>
      <c r="O226" s="2"/>
      <c r="P226" s="2"/>
      <c r="AJ226" s="28"/>
      <c r="AK226" s="85"/>
      <c r="AL226" s="85"/>
      <c r="AM226" s="1" t="str">
        <f t="shared" si="6"/>
        <v/>
      </c>
      <c r="AN226" s="294" t="e">
        <f t="shared" si="7"/>
        <v>#DIV/0!</v>
      </c>
    </row>
    <row r="227" spans="11:40" ht="21" customHeight="1" x14ac:dyDescent="0.3">
      <c r="K227" s="285"/>
      <c r="O227" s="2"/>
      <c r="P227" s="2"/>
      <c r="AJ227" s="28"/>
      <c r="AK227" s="85"/>
      <c r="AL227" s="85"/>
      <c r="AM227" s="1" t="str">
        <f t="shared" si="6"/>
        <v/>
      </c>
      <c r="AN227" s="294" t="e">
        <f t="shared" si="7"/>
        <v>#DIV/0!</v>
      </c>
    </row>
    <row r="228" spans="11:40" ht="21" customHeight="1" x14ac:dyDescent="0.3">
      <c r="K228" s="285"/>
      <c r="O228" s="2"/>
      <c r="P228" s="2"/>
      <c r="AJ228" s="28"/>
      <c r="AK228" s="85"/>
      <c r="AL228" s="85"/>
      <c r="AM228" s="1" t="str">
        <f t="shared" si="6"/>
        <v/>
      </c>
      <c r="AN228" s="294" t="e">
        <f t="shared" si="7"/>
        <v>#DIV/0!</v>
      </c>
    </row>
    <row r="229" spans="11:40" ht="21" customHeight="1" x14ac:dyDescent="0.3">
      <c r="K229" s="285"/>
      <c r="O229" s="2"/>
      <c r="P229" s="2"/>
      <c r="AJ229" s="28"/>
      <c r="AK229" s="85"/>
      <c r="AL229" s="85"/>
      <c r="AM229" s="1" t="str">
        <f t="shared" si="6"/>
        <v/>
      </c>
      <c r="AN229" s="294" t="e">
        <f t="shared" si="7"/>
        <v>#DIV/0!</v>
      </c>
    </row>
    <row r="230" spans="11:40" ht="21" customHeight="1" x14ac:dyDescent="0.3">
      <c r="K230" s="285"/>
      <c r="O230" s="2"/>
      <c r="P230" s="2"/>
      <c r="AJ230" s="28"/>
      <c r="AK230" s="85"/>
      <c r="AL230" s="85"/>
      <c r="AM230" s="1" t="str">
        <f t="shared" si="6"/>
        <v/>
      </c>
      <c r="AN230" s="294" t="e">
        <f t="shared" si="7"/>
        <v>#DIV/0!</v>
      </c>
    </row>
    <row r="231" spans="11:40" ht="21" customHeight="1" x14ac:dyDescent="0.3">
      <c r="K231" s="285"/>
      <c r="O231" s="2"/>
      <c r="P231" s="2"/>
      <c r="AJ231" s="28"/>
      <c r="AK231" s="85"/>
      <c r="AL231" s="85"/>
      <c r="AM231" s="1" t="str">
        <f t="shared" si="6"/>
        <v/>
      </c>
      <c r="AN231" s="294" t="e">
        <f t="shared" si="7"/>
        <v>#DIV/0!</v>
      </c>
    </row>
    <row r="232" spans="11:40" ht="21" customHeight="1" x14ac:dyDescent="0.3">
      <c r="K232" s="285"/>
      <c r="O232" s="2"/>
      <c r="P232" s="2"/>
      <c r="AJ232" s="28"/>
      <c r="AK232" s="85"/>
      <c r="AL232" s="85"/>
      <c r="AM232" s="1" t="str">
        <f t="shared" si="6"/>
        <v/>
      </c>
      <c r="AN232" s="294" t="e">
        <f t="shared" si="7"/>
        <v>#DIV/0!</v>
      </c>
    </row>
    <row r="233" spans="11:40" ht="21" customHeight="1" x14ac:dyDescent="0.3">
      <c r="K233" s="285"/>
      <c r="O233" s="2"/>
      <c r="P233" s="2"/>
      <c r="AJ233" s="28"/>
      <c r="AK233" s="85"/>
      <c r="AL233" s="85"/>
      <c r="AM233" s="1" t="str">
        <f t="shared" si="6"/>
        <v/>
      </c>
      <c r="AN233" s="294" t="e">
        <f t="shared" si="7"/>
        <v>#DIV/0!</v>
      </c>
    </row>
    <row r="234" spans="11:40" ht="21" customHeight="1" x14ac:dyDescent="0.3">
      <c r="K234" s="285"/>
      <c r="O234" s="2"/>
      <c r="P234" s="2"/>
      <c r="AJ234" s="28"/>
      <c r="AK234" s="85"/>
      <c r="AL234" s="85"/>
      <c r="AM234" s="1" t="str">
        <f t="shared" si="6"/>
        <v/>
      </c>
      <c r="AN234" s="294" t="e">
        <f t="shared" si="7"/>
        <v>#DIV/0!</v>
      </c>
    </row>
    <row r="235" spans="11:40" ht="21" customHeight="1" x14ac:dyDescent="0.3">
      <c r="K235" s="285"/>
      <c r="O235" s="2"/>
      <c r="P235" s="2"/>
      <c r="AJ235" s="28"/>
      <c r="AK235" s="85"/>
      <c r="AL235" s="85"/>
      <c r="AM235" s="1" t="str">
        <f t="shared" si="6"/>
        <v/>
      </c>
      <c r="AN235" s="294" t="e">
        <f t="shared" si="7"/>
        <v>#DIV/0!</v>
      </c>
    </row>
    <row r="236" spans="11:40" ht="21" customHeight="1" x14ac:dyDescent="0.3">
      <c r="K236" s="285"/>
      <c r="O236" s="2"/>
      <c r="P236" s="2"/>
      <c r="AJ236" s="28"/>
      <c r="AK236" s="85"/>
      <c r="AL236" s="85"/>
      <c r="AM236" s="1" t="str">
        <f t="shared" si="6"/>
        <v/>
      </c>
      <c r="AN236" s="294" t="e">
        <f t="shared" si="7"/>
        <v>#DIV/0!</v>
      </c>
    </row>
    <row r="237" spans="11:40" ht="21" customHeight="1" x14ac:dyDescent="0.3">
      <c r="K237" s="285"/>
      <c r="O237" s="2"/>
      <c r="P237" s="2"/>
      <c r="AJ237" s="28"/>
      <c r="AK237" s="85"/>
      <c r="AL237" s="85"/>
      <c r="AM237" s="1" t="str">
        <f t="shared" si="6"/>
        <v/>
      </c>
      <c r="AN237" s="294" t="e">
        <f t="shared" si="7"/>
        <v>#DIV/0!</v>
      </c>
    </row>
    <row r="238" spans="11:40" ht="21" customHeight="1" x14ac:dyDescent="0.3">
      <c r="K238" s="285"/>
      <c r="O238" s="2"/>
      <c r="P238" s="2"/>
      <c r="AJ238" s="28"/>
      <c r="AK238" s="85"/>
      <c r="AL238" s="85"/>
      <c r="AM238" s="1" t="str">
        <f t="shared" si="6"/>
        <v/>
      </c>
      <c r="AN238" s="294" t="e">
        <f t="shared" si="7"/>
        <v>#DIV/0!</v>
      </c>
    </row>
    <row r="239" spans="11:40" ht="21" customHeight="1" x14ac:dyDescent="0.3">
      <c r="K239" s="285"/>
      <c r="O239" s="2"/>
      <c r="P239" s="2"/>
      <c r="AJ239" s="28"/>
      <c r="AK239" s="85"/>
      <c r="AL239" s="85"/>
      <c r="AM239" s="1" t="str">
        <f t="shared" si="6"/>
        <v/>
      </c>
      <c r="AN239" s="294" t="e">
        <f t="shared" si="7"/>
        <v>#DIV/0!</v>
      </c>
    </row>
    <row r="240" spans="11:40" ht="21" customHeight="1" x14ac:dyDescent="0.3">
      <c r="K240" s="285"/>
      <c r="O240" s="2"/>
      <c r="P240" s="2"/>
      <c r="AJ240" s="28"/>
      <c r="AK240" s="85"/>
      <c r="AL240" s="85"/>
      <c r="AM240" s="1" t="str">
        <f t="shared" si="6"/>
        <v/>
      </c>
      <c r="AN240" s="294" t="e">
        <f t="shared" si="7"/>
        <v>#DIV/0!</v>
      </c>
    </row>
    <row r="241" spans="11:40" ht="21" customHeight="1" x14ac:dyDescent="0.3">
      <c r="K241" s="285"/>
      <c r="O241" s="2"/>
      <c r="P241" s="2"/>
      <c r="AJ241" s="28"/>
      <c r="AK241" s="85"/>
      <c r="AL241" s="85"/>
      <c r="AM241" s="1" t="str">
        <f t="shared" si="6"/>
        <v/>
      </c>
      <c r="AN241" s="294" t="e">
        <f t="shared" si="7"/>
        <v>#DIV/0!</v>
      </c>
    </row>
    <row r="242" spans="11:40" ht="21" customHeight="1" x14ac:dyDescent="0.3">
      <c r="K242" s="285"/>
      <c r="O242" s="2"/>
      <c r="P242" s="2"/>
      <c r="AJ242" s="28"/>
      <c r="AK242" s="85"/>
      <c r="AL242" s="85"/>
      <c r="AM242" s="1" t="str">
        <f t="shared" si="6"/>
        <v/>
      </c>
      <c r="AN242" s="294" t="e">
        <f t="shared" si="7"/>
        <v>#DIV/0!</v>
      </c>
    </row>
    <row r="243" spans="11:40" ht="21" customHeight="1" x14ac:dyDescent="0.3">
      <c r="K243" s="285"/>
      <c r="O243" s="2"/>
      <c r="P243" s="2"/>
      <c r="AJ243" s="28"/>
      <c r="AK243" s="85"/>
      <c r="AL243" s="85"/>
      <c r="AM243" s="1" t="str">
        <f t="shared" si="6"/>
        <v/>
      </c>
      <c r="AN243" s="294" t="e">
        <f t="shared" si="7"/>
        <v>#DIV/0!</v>
      </c>
    </row>
    <row r="244" spans="11:40" ht="21" customHeight="1" x14ac:dyDescent="0.3">
      <c r="K244" s="285"/>
      <c r="O244" s="2"/>
      <c r="P244" s="2"/>
      <c r="AJ244" s="28"/>
      <c r="AK244" s="85"/>
      <c r="AL244" s="85"/>
      <c r="AM244" s="1" t="str">
        <f t="shared" si="6"/>
        <v/>
      </c>
      <c r="AN244" s="294" t="e">
        <f t="shared" si="7"/>
        <v>#DIV/0!</v>
      </c>
    </row>
    <row r="245" spans="11:40" ht="21" customHeight="1" x14ac:dyDescent="0.3">
      <c r="K245" s="285"/>
      <c r="O245" s="2"/>
      <c r="P245" s="2"/>
      <c r="AJ245" s="28"/>
      <c r="AK245" s="85"/>
      <c r="AL245" s="85"/>
      <c r="AM245" s="1" t="str">
        <f t="shared" si="6"/>
        <v/>
      </c>
      <c r="AN245" s="294" t="e">
        <f t="shared" si="7"/>
        <v>#DIV/0!</v>
      </c>
    </row>
    <row r="246" spans="11:40" ht="21" customHeight="1" x14ac:dyDescent="0.3">
      <c r="K246" s="285"/>
      <c r="O246" s="2"/>
      <c r="P246" s="2"/>
      <c r="AJ246" s="28"/>
      <c r="AK246" s="85"/>
      <c r="AL246" s="85"/>
      <c r="AM246" s="1" t="str">
        <f t="shared" si="6"/>
        <v/>
      </c>
      <c r="AN246" s="294" t="e">
        <f t="shared" si="7"/>
        <v>#DIV/0!</v>
      </c>
    </row>
    <row r="247" spans="11:40" ht="21" customHeight="1" x14ac:dyDescent="0.3">
      <c r="K247" s="285"/>
      <c r="O247" s="2"/>
      <c r="P247" s="2"/>
      <c r="AJ247" s="28"/>
      <c r="AK247" s="85"/>
      <c r="AL247" s="85"/>
      <c r="AM247" s="1" t="str">
        <f t="shared" si="6"/>
        <v/>
      </c>
      <c r="AN247" s="294" t="e">
        <f t="shared" si="7"/>
        <v>#DIV/0!</v>
      </c>
    </row>
    <row r="248" spans="11:40" ht="21" customHeight="1" x14ac:dyDescent="0.3">
      <c r="K248" s="285"/>
      <c r="O248" s="2"/>
      <c r="P248" s="2"/>
      <c r="AJ248" s="28"/>
      <c r="AK248" s="85"/>
      <c r="AL248" s="85"/>
      <c r="AM248" s="1" t="str">
        <f t="shared" si="6"/>
        <v/>
      </c>
      <c r="AN248" s="294" t="e">
        <f t="shared" si="7"/>
        <v>#DIV/0!</v>
      </c>
    </row>
    <row r="249" spans="11:40" ht="21" customHeight="1" x14ac:dyDescent="0.3">
      <c r="K249" s="285"/>
      <c r="O249" s="2"/>
      <c r="P249" s="2"/>
      <c r="AJ249" s="28"/>
      <c r="AK249" s="85"/>
      <c r="AL249" s="85"/>
      <c r="AM249" s="1" t="str">
        <f t="shared" si="6"/>
        <v/>
      </c>
      <c r="AN249" s="294" t="e">
        <f t="shared" si="7"/>
        <v>#DIV/0!</v>
      </c>
    </row>
    <row r="250" spans="11:40" ht="21" customHeight="1" x14ac:dyDescent="0.3">
      <c r="K250" s="285"/>
      <c r="O250" s="2"/>
      <c r="P250" s="2"/>
      <c r="AJ250" s="28"/>
      <c r="AK250" s="85"/>
      <c r="AL250" s="85"/>
      <c r="AM250" s="1" t="str">
        <f t="shared" si="6"/>
        <v/>
      </c>
      <c r="AN250" s="294" t="e">
        <f t="shared" si="7"/>
        <v>#DIV/0!</v>
      </c>
    </row>
    <row r="251" spans="11:40" ht="21" customHeight="1" x14ac:dyDescent="0.3">
      <c r="K251" s="285"/>
      <c r="O251" s="2"/>
      <c r="P251" s="2"/>
      <c r="AJ251" s="28"/>
      <c r="AK251" s="85"/>
      <c r="AL251" s="85"/>
      <c r="AM251" s="1" t="str">
        <f t="shared" si="6"/>
        <v/>
      </c>
      <c r="AN251" s="294" t="e">
        <f t="shared" si="7"/>
        <v>#DIV/0!</v>
      </c>
    </row>
    <row r="252" spans="11:40" ht="21" customHeight="1" x14ac:dyDescent="0.3">
      <c r="K252" s="285"/>
      <c r="O252" s="2"/>
      <c r="P252" s="2"/>
      <c r="AJ252" s="28"/>
      <c r="AK252" s="85"/>
      <c r="AL252" s="85"/>
      <c r="AM252" s="1" t="str">
        <f t="shared" si="6"/>
        <v/>
      </c>
      <c r="AN252" s="294" t="e">
        <f t="shared" si="7"/>
        <v>#DIV/0!</v>
      </c>
    </row>
    <row r="253" spans="11:40" ht="21" customHeight="1" x14ac:dyDescent="0.3">
      <c r="K253" s="285"/>
      <c r="O253" s="2"/>
      <c r="P253" s="2"/>
      <c r="AJ253" s="28"/>
      <c r="AK253" s="85"/>
      <c r="AL253" s="85"/>
      <c r="AM253" s="1" t="str">
        <f t="shared" si="6"/>
        <v/>
      </c>
      <c r="AN253" s="294" t="e">
        <f t="shared" si="7"/>
        <v>#DIV/0!</v>
      </c>
    </row>
    <row r="254" spans="11:40" ht="21" customHeight="1" x14ac:dyDescent="0.3">
      <c r="K254" s="285"/>
      <c r="O254" s="2"/>
      <c r="P254" s="2"/>
      <c r="AJ254" s="28"/>
      <c r="AK254" s="85"/>
      <c r="AL254" s="85"/>
      <c r="AM254" s="1" t="str">
        <f t="shared" si="6"/>
        <v/>
      </c>
      <c r="AN254" s="294" t="e">
        <f t="shared" si="7"/>
        <v>#DIV/0!</v>
      </c>
    </row>
    <row r="255" spans="11:40" ht="21" customHeight="1" x14ac:dyDescent="0.3">
      <c r="K255" s="285"/>
      <c r="O255" s="2"/>
      <c r="P255" s="2"/>
      <c r="AJ255" s="28"/>
      <c r="AK255" s="85"/>
      <c r="AL255" s="85"/>
      <c r="AM255" s="1" t="str">
        <f t="shared" si="6"/>
        <v/>
      </c>
      <c r="AN255" s="294" t="e">
        <f t="shared" si="7"/>
        <v>#DIV/0!</v>
      </c>
    </row>
    <row r="256" spans="11:40" ht="21" customHeight="1" x14ac:dyDescent="0.3">
      <c r="K256" s="285"/>
      <c r="O256" s="2"/>
      <c r="P256" s="2"/>
      <c r="AJ256" s="28"/>
      <c r="AK256" s="85"/>
      <c r="AL256" s="85"/>
      <c r="AM256" s="1" t="str">
        <f t="shared" si="6"/>
        <v/>
      </c>
      <c r="AN256" s="294" t="e">
        <f t="shared" si="7"/>
        <v>#DIV/0!</v>
      </c>
    </row>
    <row r="257" spans="11:40" ht="21" customHeight="1" x14ac:dyDescent="0.3">
      <c r="K257" s="285"/>
      <c r="O257" s="2"/>
      <c r="P257" s="2"/>
      <c r="AJ257" s="28"/>
      <c r="AK257" s="85"/>
      <c r="AL257" s="85"/>
      <c r="AM257" s="1" t="str">
        <f t="shared" si="6"/>
        <v/>
      </c>
      <c r="AN257" s="294" t="e">
        <f t="shared" si="7"/>
        <v>#DIV/0!</v>
      </c>
    </row>
    <row r="258" spans="11:40" ht="21" customHeight="1" x14ac:dyDescent="0.3">
      <c r="K258" s="285"/>
      <c r="O258" s="2"/>
      <c r="P258" s="2"/>
      <c r="AJ258" s="28"/>
      <c r="AK258" s="85"/>
      <c r="AL258" s="85"/>
      <c r="AM258" s="1" t="str">
        <f t="shared" si="6"/>
        <v/>
      </c>
      <c r="AN258" s="294" t="e">
        <f t="shared" si="7"/>
        <v>#DIV/0!</v>
      </c>
    </row>
    <row r="259" spans="11:40" ht="21" customHeight="1" x14ac:dyDescent="0.3">
      <c r="K259" s="285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294" t="e">
        <f t="shared" ref="AN259:AN322" si="9">STDEV(K259,G259)</f>
        <v>#DIV/0!</v>
      </c>
    </row>
    <row r="260" spans="11:40" ht="21" customHeight="1" x14ac:dyDescent="0.3">
      <c r="K260" s="285"/>
      <c r="O260" s="2"/>
      <c r="P260" s="2"/>
      <c r="AJ260" s="28"/>
      <c r="AK260" s="85"/>
      <c r="AL260" s="85"/>
      <c r="AM260" s="1" t="str">
        <f t="shared" si="8"/>
        <v/>
      </c>
      <c r="AN260" s="294" t="e">
        <f t="shared" si="9"/>
        <v>#DIV/0!</v>
      </c>
    </row>
    <row r="261" spans="11:40" ht="21" customHeight="1" x14ac:dyDescent="0.3">
      <c r="K261" s="285"/>
      <c r="O261" s="2"/>
      <c r="P261" s="2"/>
      <c r="AJ261" s="28"/>
      <c r="AK261" s="85"/>
      <c r="AL261" s="85"/>
      <c r="AM261" s="1" t="str">
        <f t="shared" si="8"/>
        <v/>
      </c>
      <c r="AN261" s="294" t="e">
        <f t="shared" si="9"/>
        <v>#DIV/0!</v>
      </c>
    </row>
    <row r="262" spans="11:40" ht="21" customHeight="1" x14ac:dyDescent="0.3">
      <c r="K262" s="285"/>
      <c r="O262" s="2"/>
      <c r="P262" s="2"/>
      <c r="AJ262" s="28"/>
      <c r="AK262" s="85"/>
      <c r="AL262" s="85"/>
      <c r="AM262" s="1" t="str">
        <f t="shared" si="8"/>
        <v/>
      </c>
      <c r="AN262" s="294" t="e">
        <f t="shared" si="9"/>
        <v>#DIV/0!</v>
      </c>
    </row>
    <row r="263" spans="11:40" ht="21" customHeight="1" x14ac:dyDescent="0.3">
      <c r="K263" s="285"/>
      <c r="O263" s="2"/>
      <c r="P263" s="2"/>
      <c r="AJ263" s="28"/>
      <c r="AK263" s="85"/>
      <c r="AL263" s="85"/>
      <c r="AM263" s="1" t="str">
        <f t="shared" si="8"/>
        <v/>
      </c>
      <c r="AN263" s="294" t="e">
        <f t="shared" si="9"/>
        <v>#DIV/0!</v>
      </c>
    </row>
    <row r="264" spans="11:40" ht="21" customHeight="1" x14ac:dyDescent="0.3">
      <c r="K264" s="285"/>
      <c r="O264" s="2"/>
      <c r="P264" s="2"/>
      <c r="AJ264" s="28"/>
      <c r="AK264" s="85"/>
      <c r="AL264" s="85"/>
      <c r="AM264" s="1" t="str">
        <f t="shared" si="8"/>
        <v/>
      </c>
      <c r="AN264" s="294" t="e">
        <f t="shared" si="9"/>
        <v>#DIV/0!</v>
      </c>
    </row>
    <row r="265" spans="11:40" ht="21" customHeight="1" x14ac:dyDescent="0.3">
      <c r="K265" s="285"/>
      <c r="O265" s="2"/>
      <c r="P265" s="2"/>
      <c r="AJ265" s="28"/>
      <c r="AK265" s="85"/>
      <c r="AL265" s="85"/>
      <c r="AM265" s="1" t="str">
        <f t="shared" si="8"/>
        <v/>
      </c>
      <c r="AN265" s="294" t="e">
        <f t="shared" si="9"/>
        <v>#DIV/0!</v>
      </c>
    </row>
    <row r="266" spans="11:40" ht="21" customHeight="1" x14ac:dyDescent="0.3">
      <c r="K266" s="285"/>
      <c r="O266" s="2"/>
      <c r="P266" s="2"/>
      <c r="AJ266" s="28"/>
      <c r="AK266" s="85"/>
      <c r="AL266" s="85"/>
      <c r="AM266" s="1" t="str">
        <f t="shared" si="8"/>
        <v/>
      </c>
      <c r="AN266" s="294" t="e">
        <f t="shared" si="9"/>
        <v>#DIV/0!</v>
      </c>
    </row>
    <row r="267" spans="11:40" ht="21" customHeight="1" x14ac:dyDescent="0.3">
      <c r="K267" s="285"/>
      <c r="O267" s="2"/>
      <c r="P267" s="2"/>
      <c r="AJ267" s="28"/>
      <c r="AK267" s="85"/>
      <c r="AL267" s="85"/>
      <c r="AM267" s="1" t="str">
        <f t="shared" si="8"/>
        <v/>
      </c>
      <c r="AN267" s="294" t="e">
        <f t="shared" si="9"/>
        <v>#DIV/0!</v>
      </c>
    </row>
    <row r="268" spans="11:40" ht="21" customHeight="1" x14ac:dyDescent="0.3">
      <c r="K268" s="285"/>
      <c r="O268" s="2"/>
      <c r="P268" s="2"/>
      <c r="AJ268" s="28"/>
      <c r="AK268" s="85"/>
      <c r="AL268" s="85"/>
      <c r="AM268" s="1" t="str">
        <f t="shared" si="8"/>
        <v/>
      </c>
      <c r="AN268" s="294" t="e">
        <f t="shared" si="9"/>
        <v>#DIV/0!</v>
      </c>
    </row>
    <row r="269" spans="11:40" ht="21" customHeight="1" x14ac:dyDescent="0.3">
      <c r="K269" s="285"/>
      <c r="O269" s="2"/>
      <c r="P269" s="2"/>
      <c r="AJ269" s="28"/>
      <c r="AK269" s="85"/>
      <c r="AL269" s="85"/>
      <c r="AM269" s="1" t="str">
        <f t="shared" si="8"/>
        <v/>
      </c>
      <c r="AN269" s="294" t="e">
        <f t="shared" si="9"/>
        <v>#DIV/0!</v>
      </c>
    </row>
    <row r="270" spans="11:40" ht="21" customHeight="1" x14ac:dyDescent="0.3">
      <c r="K270" s="285"/>
      <c r="O270" s="2"/>
      <c r="P270" s="2"/>
      <c r="AJ270" s="28"/>
      <c r="AK270" s="85"/>
      <c r="AL270" s="85"/>
      <c r="AM270" s="1" t="str">
        <f t="shared" si="8"/>
        <v/>
      </c>
      <c r="AN270" s="294" t="e">
        <f t="shared" si="9"/>
        <v>#DIV/0!</v>
      </c>
    </row>
    <row r="271" spans="11:40" ht="21" customHeight="1" x14ac:dyDescent="0.3">
      <c r="K271" s="285"/>
      <c r="O271" s="2"/>
      <c r="P271" s="2"/>
      <c r="AJ271" s="28"/>
      <c r="AK271" s="85"/>
      <c r="AL271" s="85"/>
      <c r="AM271" s="1" t="str">
        <f t="shared" si="8"/>
        <v/>
      </c>
      <c r="AN271" s="294" t="e">
        <f t="shared" si="9"/>
        <v>#DIV/0!</v>
      </c>
    </row>
    <row r="272" spans="11:40" ht="21" customHeight="1" x14ac:dyDescent="0.3">
      <c r="K272" s="285"/>
      <c r="O272" s="2"/>
      <c r="P272" s="2"/>
      <c r="AJ272" s="28"/>
      <c r="AK272" s="85"/>
      <c r="AL272" s="85"/>
      <c r="AM272" s="1" t="str">
        <f t="shared" si="8"/>
        <v/>
      </c>
      <c r="AN272" s="294" t="e">
        <f t="shared" si="9"/>
        <v>#DIV/0!</v>
      </c>
    </row>
    <row r="273" spans="11:40" ht="21" customHeight="1" x14ac:dyDescent="0.3">
      <c r="K273" s="285"/>
      <c r="O273" s="2"/>
      <c r="P273" s="2"/>
      <c r="AJ273" s="28"/>
      <c r="AK273" s="85"/>
      <c r="AL273" s="85"/>
      <c r="AM273" s="1" t="str">
        <f t="shared" si="8"/>
        <v/>
      </c>
      <c r="AN273" s="294" t="e">
        <f t="shared" si="9"/>
        <v>#DIV/0!</v>
      </c>
    </row>
    <row r="274" spans="11:40" ht="21" customHeight="1" x14ac:dyDescent="0.3">
      <c r="K274" s="285"/>
      <c r="O274" s="2"/>
      <c r="P274" s="2"/>
      <c r="AJ274" s="28"/>
      <c r="AK274" s="85"/>
      <c r="AL274" s="85"/>
      <c r="AM274" s="1" t="str">
        <f t="shared" si="8"/>
        <v/>
      </c>
      <c r="AN274" s="294" t="e">
        <f t="shared" si="9"/>
        <v>#DIV/0!</v>
      </c>
    </row>
    <row r="275" spans="11:40" ht="21" customHeight="1" x14ac:dyDescent="0.3">
      <c r="K275" s="285"/>
      <c r="O275" s="2"/>
      <c r="P275" s="2"/>
      <c r="AJ275" s="28"/>
      <c r="AK275" s="85"/>
      <c r="AL275" s="85"/>
      <c r="AM275" s="1" t="str">
        <f t="shared" si="8"/>
        <v/>
      </c>
      <c r="AN275" s="294" t="e">
        <f t="shared" si="9"/>
        <v>#DIV/0!</v>
      </c>
    </row>
    <row r="276" spans="11:40" ht="21" customHeight="1" x14ac:dyDescent="0.3">
      <c r="K276" s="285"/>
      <c r="O276" s="2"/>
      <c r="P276" s="2"/>
      <c r="AJ276" s="28"/>
      <c r="AK276" s="85"/>
      <c r="AL276" s="85"/>
      <c r="AM276" s="1" t="str">
        <f t="shared" si="8"/>
        <v/>
      </c>
      <c r="AN276" s="294" t="e">
        <f t="shared" si="9"/>
        <v>#DIV/0!</v>
      </c>
    </row>
    <row r="277" spans="11:40" ht="21" customHeight="1" x14ac:dyDescent="0.3">
      <c r="K277" s="285"/>
      <c r="O277" s="2"/>
      <c r="P277" s="2"/>
      <c r="AJ277" s="28"/>
      <c r="AK277" s="85"/>
      <c r="AL277" s="85"/>
      <c r="AM277" s="1" t="str">
        <f t="shared" si="8"/>
        <v/>
      </c>
      <c r="AN277" s="294" t="e">
        <f t="shared" si="9"/>
        <v>#DIV/0!</v>
      </c>
    </row>
    <row r="278" spans="11:40" ht="21" customHeight="1" x14ac:dyDescent="0.3">
      <c r="K278" s="285"/>
      <c r="O278" s="2"/>
      <c r="P278" s="2"/>
      <c r="AJ278" s="28"/>
      <c r="AK278" s="85"/>
      <c r="AL278" s="85"/>
      <c r="AM278" s="1" t="str">
        <f t="shared" si="8"/>
        <v/>
      </c>
      <c r="AN278" s="294" t="e">
        <f t="shared" si="9"/>
        <v>#DIV/0!</v>
      </c>
    </row>
    <row r="279" spans="11:40" ht="21" customHeight="1" x14ac:dyDescent="0.3">
      <c r="K279" s="285"/>
      <c r="O279" s="2"/>
      <c r="P279" s="2"/>
      <c r="AJ279" s="28"/>
      <c r="AK279" s="85"/>
      <c r="AL279" s="85"/>
      <c r="AM279" s="1" t="str">
        <f t="shared" si="8"/>
        <v/>
      </c>
      <c r="AN279" s="294" t="e">
        <f t="shared" si="9"/>
        <v>#DIV/0!</v>
      </c>
    </row>
    <row r="280" spans="11:40" ht="21" customHeight="1" x14ac:dyDescent="0.3">
      <c r="K280" s="285"/>
      <c r="O280" s="2"/>
      <c r="P280" s="2"/>
      <c r="AJ280" s="28"/>
      <c r="AK280" s="85"/>
      <c r="AL280" s="85"/>
      <c r="AM280" s="1" t="str">
        <f t="shared" si="8"/>
        <v/>
      </c>
      <c r="AN280" s="294" t="e">
        <f t="shared" si="9"/>
        <v>#DIV/0!</v>
      </c>
    </row>
    <row r="281" spans="11:40" ht="21" customHeight="1" x14ac:dyDescent="0.3">
      <c r="K281" s="285"/>
      <c r="O281" s="2"/>
      <c r="P281" s="2"/>
      <c r="AJ281" s="28"/>
      <c r="AK281" s="85"/>
      <c r="AL281" s="85"/>
      <c r="AM281" s="1" t="str">
        <f t="shared" si="8"/>
        <v/>
      </c>
      <c r="AN281" s="294" t="e">
        <f t="shared" si="9"/>
        <v>#DIV/0!</v>
      </c>
    </row>
    <row r="282" spans="11:40" ht="21" customHeight="1" x14ac:dyDescent="0.3">
      <c r="K282" s="285"/>
      <c r="O282" s="2"/>
      <c r="P282" s="2"/>
      <c r="AJ282" s="28"/>
      <c r="AK282" s="85"/>
      <c r="AL282" s="85"/>
      <c r="AM282" s="1" t="str">
        <f t="shared" si="8"/>
        <v/>
      </c>
      <c r="AN282" s="294" t="e">
        <f t="shared" si="9"/>
        <v>#DIV/0!</v>
      </c>
    </row>
    <row r="283" spans="11:40" ht="21" customHeight="1" x14ac:dyDescent="0.3">
      <c r="K283" s="285"/>
      <c r="O283" s="2"/>
      <c r="P283" s="2"/>
      <c r="AJ283" s="28"/>
      <c r="AK283" s="85"/>
      <c r="AL283" s="85"/>
      <c r="AM283" s="1" t="str">
        <f t="shared" si="8"/>
        <v/>
      </c>
      <c r="AN283" s="294" t="e">
        <f t="shared" si="9"/>
        <v>#DIV/0!</v>
      </c>
    </row>
    <row r="284" spans="11:40" ht="21" customHeight="1" x14ac:dyDescent="0.3">
      <c r="K284" s="285"/>
      <c r="O284" s="2"/>
      <c r="P284" s="2"/>
      <c r="AJ284" s="28"/>
      <c r="AK284" s="85"/>
      <c r="AL284" s="85"/>
      <c r="AM284" s="1" t="str">
        <f t="shared" si="8"/>
        <v/>
      </c>
      <c r="AN284" s="294" t="e">
        <f t="shared" si="9"/>
        <v>#DIV/0!</v>
      </c>
    </row>
    <row r="285" spans="11:40" ht="21" customHeight="1" x14ac:dyDescent="0.3">
      <c r="K285" s="285"/>
      <c r="O285" s="2"/>
      <c r="P285" s="2"/>
      <c r="AJ285" s="28"/>
      <c r="AK285" s="85"/>
      <c r="AL285" s="85"/>
      <c r="AM285" s="1" t="str">
        <f t="shared" si="8"/>
        <v/>
      </c>
      <c r="AN285" s="294" t="e">
        <f t="shared" si="9"/>
        <v>#DIV/0!</v>
      </c>
    </row>
    <row r="286" spans="11:40" ht="21" customHeight="1" x14ac:dyDescent="0.3">
      <c r="K286" s="285"/>
      <c r="O286" s="2"/>
      <c r="P286" s="2"/>
      <c r="AJ286" s="28"/>
      <c r="AK286" s="85"/>
      <c r="AL286" s="85"/>
      <c r="AM286" s="1" t="str">
        <f t="shared" si="8"/>
        <v/>
      </c>
      <c r="AN286" s="294" t="e">
        <f t="shared" si="9"/>
        <v>#DIV/0!</v>
      </c>
    </row>
    <row r="287" spans="11:40" ht="21" customHeight="1" x14ac:dyDescent="0.3">
      <c r="K287" s="285"/>
      <c r="O287" s="2"/>
      <c r="P287" s="2"/>
      <c r="AJ287" s="28"/>
      <c r="AK287" s="85"/>
      <c r="AL287" s="85"/>
      <c r="AM287" s="1" t="str">
        <f t="shared" si="8"/>
        <v/>
      </c>
      <c r="AN287" s="294" t="e">
        <f t="shared" si="9"/>
        <v>#DIV/0!</v>
      </c>
    </row>
    <row r="288" spans="11:40" ht="21" customHeight="1" x14ac:dyDescent="0.3">
      <c r="K288" s="285"/>
      <c r="O288" s="2"/>
      <c r="P288" s="2"/>
      <c r="AJ288" s="28"/>
      <c r="AK288" s="85"/>
      <c r="AL288" s="85"/>
      <c r="AM288" s="1" t="str">
        <f t="shared" si="8"/>
        <v/>
      </c>
      <c r="AN288" s="294" t="e">
        <f t="shared" si="9"/>
        <v>#DIV/0!</v>
      </c>
    </row>
    <row r="289" spans="11:40" ht="21" customHeight="1" x14ac:dyDescent="0.3">
      <c r="K289" s="285"/>
      <c r="O289" s="2"/>
      <c r="P289" s="2"/>
      <c r="AJ289" s="28"/>
      <c r="AK289" s="85"/>
      <c r="AL289" s="85"/>
      <c r="AM289" s="1" t="str">
        <f t="shared" si="8"/>
        <v/>
      </c>
      <c r="AN289" s="294" t="e">
        <f t="shared" si="9"/>
        <v>#DIV/0!</v>
      </c>
    </row>
    <row r="290" spans="11:40" ht="21" customHeight="1" x14ac:dyDescent="0.3">
      <c r="K290" s="285"/>
      <c r="O290" s="2"/>
      <c r="P290" s="2"/>
      <c r="AJ290" s="28"/>
      <c r="AK290" s="85"/>
      <c r="AL290" s="85"/>
      <c r="AM290" s="1" t="str">
        <f t="shared" si="8"/>
        <v/>
      </c>
      <c r="AN290" s="294" t="e">
        <f t="shared" si="9"/>
        <v>#DIV/0!</v>
      </c>
    </row>
    <row r="291" spans="11:40" ht="21" customHeight="1" x14ac:dyDescent="0.3">
      <c r="K291" s="285"/>
      <c r="O291" s="2"/>
      <c r="P291" s="2"/>
      <c r="AJ291" s="28"/>
      <c r="AK291" s="85"/>
      <c r="AL291" s="85"/>
      <c r="AM291" s="1" t="str">
        <f t="shared" si="8"/>
        <v/>
      </c>
      <c r="AN291" s="294" t="e">
        <f t="shared" si="9"/>
        <v>#DIV/0!</v>
      </c>
    </row>
    <row r="292" spans="11:40" ht="21" customHeight="1" x14ac:dyDescent="0.3">
      <c r="K292" s="285"/>
      <c r="O292" s="2"/>
      <c r="P292" s="2"/>
      <c r="AJ292" s="28"/>
      <c r="AK292" s="85"/>
      <c r="AL292" s="85"/>
      <c r="AM292" s="1" t="str">
        <f t="shared" si="8"/>
        <v/>
      </c>
      <c r="AN292" s="294" t="e">
        <f t="shared" si="9"/>
        <v>#DIV/0!</v>
      </c>
    </row>
    <row r="293" spans="11:40" ht="21" customHeight="1" x14ac:dyDescent="0.3">
      <c r="K293" s="285"/>
      <c r="O293" s="2"/>
      <c r="P293" s="2"/>
      <c r="AJ293" s="28"/>
      <c r="AK293" s="85"/>
      <c r="AL293" s="85"/>
      <c r="AM293" s="1" t="str">
        <f t="shared" si="8"/>
        <v/>
      </c>
      <c r="AN293" s="294" t="e">
        <f t="shared" si="9"/>
        <v>#DIV/0!</v>
      </c>
    </row>
    <row r="294" spans="11:40" ht="21" customHeight="1" x14ac:dyDescent="0.3">
      <c r="K294" s="285"/>
      <c r="O294" s="2"/>
      <c r="P294" s="2"/>
      <c r="AJ294" s="28"/>
      <c r="AK294" s="85"/>
      <c r="AL294" s="85"/>
      <c r="AM294" s="1" t="str">
        <f t="shared" si="8"/>
        <v/>
      </c>
      <c r="AN294" s="294" t="e">
        <f t="shared" si="9"/>
        <v>#DIV/0!</v>
      </c>
    </row>
    <row r="295" spans="11:40" ht="21" customHeight="1" x14ac:dyDescent="0.3">
      <c r="K295" s="285"/>
      <c r="O295" s="2"/>
      <c r="P295" s="2"/>
      <c r="AJ295" s="28"/>
      <c r="AK295" s="85"/>
      <c r="AL295" s="85"/>
      <c r="AM295" s="1" t="str">
        <f t="shared" si="8"/>
        <v/>
      </c>
      <c r="AN295" s="294" t="e">
        <f t="shared" si="9"/>
        <v>#DIV/0!</v>
      </c>
    </row>
    <row r="296" spans="11:40" ht="21" customHeight="1" x14ac:dyDescent="0.3">
      <c r="K296" s="285"/>
      <c r="O296" s="2"/>
      <c r="P296" s="2"/>
      <c r="AJ296" s="28"/>
      <c r="AK296" s="85"/>
      <c r="AL296" s="85"/>
      <c r="AM296" s="1" t="str">
        <f t="shared" si="8"/>
        <v/>
      </c>
      <c r="AN296" s="294" t="e">
        <f t="shared" si="9"/>
        <v>#DIV/0!</v>
      </c>
    </row>
    <row r="297" spans="11:40" ht="21" customHeight="1" x14ac:dyDescent="0.3">
      <c r="K297" s="285"/>
      <c r="O297" s="2"/>
      <c r="P297" s="2"/>
      <c r="AJ297" s="28"/>
      <c r="AK297" s="85"/>
      <c r="AL297" s="85"/>
      <c r="AM297" s="1" t="str">
        <f t="shared" si="8"/>
        <v/>
      </c>
      <c r="AN297" s="294" t="e">
        <f t="shared" si="9"/>
        <v>#DIV/0!</v>
      </c>
    </row>
    <row r="298" spans="11:40" ht="21" customHeight="1" x14ac:dyDescent="0.3">
      <c r="K298" s="285"/>
      <c r="O298" s="2"/>
      <c r="P298" s="2"/>
      <c r="AJ298" s="28"/>
      <c r="AK298" s="85"/>
      <c r="AL298" s="85"/>
      <c r="AM298" s="1" t="str">
        <f t="shared" si="8"/>
        <v/>
      </c>
      <c r="AN298" s="294" t="e">
        <f t="shared" si="9"/>
        <v>#DIV/0!</v>
      </c>
    </row>
    <row r="299" spans="11:40" ht="21" customHeight="1" x14ac:dyDescent="0.3">
      <c r="K299" s="285"/>
      <c r="O299" s="2"/>
      <c r="P299" s="2"/>
      <c r="AJ299" s="28"/>
      <c r="AK299" s="85"/>
      <c r="AL299" s="85"/>
      <c r="AM299" s="1" t="str">
        <f t="shared" si="8"/>
        <v/>
      </c>
      <c r="AN299" s="294" t="e">
        <f t="shared" si="9"/>
        <v>#DIV/0!</v>
      </c>
    </row>
    <row r="300" spans="11:40" ht="21" customHeight="1" x14ac:dyDescent="0.3">
      <c r="K300" s="285"/>
      <c r="O300" s="2"/>
      <c r="P300" s="2"/>
      <c r="AJ300" s="28"/>
      <c r="AK300" s="85"/>
      <c r="AL300" s="85"/>
      <c r="AM300" s="1" t="str">
        <f t="shared" si="8"/>
        <v/>
      </c>
      <c r="AN300" s="294" t="e">
        <f t="shared" si="9"/>
        <v>#DIV/0!</v>
      </c>
    </row>
    <row r="301" spans="11:40" ht="21" customHeight="1" x14ac:dyDescent="0.3">
      <c r="K301" s="285"/>
      <c r="O301" s="2"/>
      <c r="P301" s="2"/>
      <c r="AJ301" s="28"/>
      <c r="AK301" s="85"/>
      <c r="AL301" s="85"/>
      <c r="AM301" s="1" t="str">
        <f t="shared" si="8"/>
        <v/>
      </c>
      <c r="AN301" s="294" t="e">
        <f t="shared" si="9"/>
        <v>#DIV/0!</v>
      </c>
    </row>
    <row r="302" spans="11:40" ht="21" customHeight="1" x14ac:dyDescent="0.3">
      <c r="K302" s="285"/>
      <c r="O302" s="2"/>
      <c r="P302" s="2"/>
      <c r="AJ302" s="28"/>
      <c r="AK302" s="85"/>
      <c r="AL302" s="85"/>
      <c r="AM302" s="1" t="str">
        <f t="shared" si="8"/>
        <v/>
      </c>
      <c r="AN302" s="294" t="e">
        <f t="shared" si="9"/>
        <v>#DIV/0!</v>
      </c>
    </row>
    <row r="303" spans="11:40" ht="21" customHeight="1" x14ac:dyDescent="0.3">
      <c r="K303" s="285"/>
      <c r="O303" s="2"/>
      <c r="P303" s="2"/>
      <c r="AJ303" s="28"/>
      <c r="AK303" s="85"/>
      <c r="AL303" s="85"/>
      <c r="AM303" s="1" t="str">
        <f t="shared" si="8"/>
        <v/>
      </c>
      <c r="AN303" s="294" t="e">
        <f t="shared" si="9"/>
        <v>#DIV/0!</v>
      </c>
    </row>
    <row r="304" spans="11:40" ht="21" customHeight="1" x14ac:dyDescent="0.3">
      <c r="K304" s="285"/>
      <c r="O304" s="2"/>
      <c r="P304" s="2"/>
      <c r="AJ304" s="28"/>
      <c r="AK304" s="85"/>
      <c r="AL304" s="85"/>
      <c r="AM304" s="1" t="str">
        <f t="shared" si="8"/>
        <v/>
      </c>
      <c r="AN304" s="294" t="e">
        <f t="shared" si="9"/>
        <v>#DIV/0!</v>
      </c>
    </row>
    <row r="305" spans="11:40" ht="21" customHeight="1" x14ac:dyDescent="0.3">
      <c r="K305" s="285"/>
      <c r="O305" s="2"/>
      <c r="P305" s="2"/>
      <c r="AJ305" s="28"/>
      <c r="AK305" s="85"/>
      <c r="AL305" s="85"/>
      <c r="AM305" s="1" t="str">
        <f t="shared" si="8"/>
        <v/>
      </c>
      <c r="AN305" s="294" t="e">
        <f t="shared" si="9"/>
        <v>#DIV/0!</v>
      </c>
    </row>
    <row r="306" spans="11:40" ht="21" customHeight="1" x14ac:dyDescent="0.3">
      <c r="K306" s="285"/>
      <c r="O306" s="2"/>
      <c r="P306" s="2"/>
      <c r="AJ306" s="28"/>
      <c r="AK306" s="85"/>
      <c r="AL306" s="85"/>
      <c r="AM306" s="1" t="str">
        <f t="shared" si="8"/>
        <v/>
      </c>
      <c r="AN306" s="294" t="e">
        <f t="shared" si="9"/>
        <v>#DIV/0!</v>
      </c>
    </row>
    <row r="307" spans="11:40" ht="21" customHeight="1" x14ac:dyDescent="0.3">
      <c r="K307" s="285"/>
      <c r="O307" s="2"/>
      <c r="P307" s="2"/>
      <c r="AJ307" s="28"/>
      <c r="AK307" s="85"/>
      <c r="AL307" s="85"/>
      <c r="AM307" s="1" t="str">
        <f t="shared" si="8"/>
        <v/>
      </c>
      <c r="AN307" s="294" t="e">
        <f t="shared" si="9"/>
        <v>#DIV/0!</v>
      </c>
    </row>
    <row r="308" spans="11:40" ht="21" customHeight="1" x14ac:dyDescent="0.3">
      <c r="K308" s="285"/>
      <c r="O308" s="2"/>
      <c r="P308" s="2"/>
      <c r="AJ308" s="28"/>
      <c r="AK308" s="85"/>
      <c r="AL308" s="85"/>
      <c r="AM308" s="1" t="str">
        <f t="shared" si="8"/>
        <v/>
      </c>
      <c r="AN308" s="294" t="e">
        <f t="shared" si="9"/>
        <v>#DIV/0!</v>
      </c>
    </row>
    <row r="309" spans="11:40" ht="21" customHeight="1" x14ac:dyDescent="0.3">
      <c r="K309" s="285"/>
      <c r="O309" s="2"/>
      <c r="P309" s="2"/>
      <c r="AJ309" s="28"/>
      <c r="AK309" s="85"/>
      <c r="AL309" s="85"/>
      <c r="AM309" s="1" t="str">
        <f t="shared" si="8"/>
        <v/>
      </c>
      <c r="AN309" s="294" t="e">
        <f t="shared" si="9"/>
        <v>#DIV/0!</v>
      </c>
    </row>
    <row r="310" spans="11:40" ht="21" customHeight="1" x14ac:dyDescent="0.3">
      <c r="K310" s="285"/>
      <c r="O310" s="2"/>
      <c r="P310" s="2"/>
      <c r="AJ310" s="28"/>
      <c r="AK310" s="85"/>
      <c r="AL310" s="85"/>
      <c r="AM310" s="1" t="str">
        <f t="shared" si="8"/>
        <v/>
      </c>
      <c r="AN310" s="294" t="e">
        <f t="shared" si="9"/>
        <v>#DIV/0!</v>
      </c>
    </row>
    <row r="311" spans="11:40" ht="21" customHeight="1" x14ac:dyDescent="0.3">
      <c r="K311" s="285"/>
      <c r="O311" s="2"/>
      <c r="P311" s="2"/>
      <c r="AJ311" s="28"/>
      <c r="AK311" s="85"/>
      <c r="AL311" s="85"/>
      <c r="AM311" s="1" t="str">
        <f t="shared" si="8"/>
        <v/>
      </c>
      <c r="AN311" s="294" t="e">
        <f t="shared" si="9"/>
        <v>#DIV/0!</v>
      </c>
    </row>
    <row r="312" spans="11:40" ht="21" customHeight="1" x14ac:dyDescent="0.3">
      <c r="K312" s="285"/>
      <c r="O312" s="2"/>
      <c r="P312" s="2"/>
      <c r="AJ312" s="28"/>
      <c r="AK312" s="85"/>
      <c r="AL312" s="85"/>
      <c r="AM312" s="1" t="str">
        <f t="shared" si="8"/>
        <v/>
      </c>
      <c r="AN312" s="294" t="e">
        <f t="shared" si="9"/>
        <v>#DIV/0!</v>
      </c>
    </row>
    <row r="313" spans="11:40" ht="21" customHeight="1" x14ac:dyDescent="0.3">
      <c r="K313" s="285"/>
      <c r="O313" s="2"/>
      <c r="P313" s="2"/>
      <c r="AJ313" s="28"/>
      <c r="AK313" s="85"/>
      <c r="AL313" s="85"/>
      <c r="AM313" s="1" t="str">
        <f t="shared" si="8"/>
        <v/>
      </c>
      <c r="AN313" s="294" t="e">
        <f t="shared" si="9"/>
        <v>#DIV/0!</v>
      </c>
    </row>
    <row r="314" spans="11:40" ht="21" customHeight="1" x14ac:dyDescent="0.3">
      <c r="K314" s="285"/>
      <c r="O314" s="2"/>
      <c r="P314" s="2"/>
      <c r="AJ314" s="28"/>
      <c r="AK314" s="85"/>
      <c r="AL314" s="85"/>
      <c r="AM314" s="1" t="str">
        <f t="shared" si="8"/>
        <v/>
      </c>
      <c r="AN314" s="294" t="e">
        <f t="shared" si="9"/>
        <v>#DIV/0!</v>
      </c>
    </row>
    <row r="315" spans="11:40" ht="21" customHeight="1" x14ac:dyDescent="0.3">
      <c r="K315" s="285"/>
      <c r="O315" s="2"/>
      <c r="P315" s="2"/>
      <c r="AJ315" s="28"/>
      <c r="AK315" s="85"/>
      <c r="AL315" s="85"/>
      <c r="AM315" s="1" t="str">
        <f t="shared" si="8"/>
        <v/>
      </c>
      <c r="AN315" s="294" t="e">
        <f t="shared" si="9"/>
        <v>#DIV/0!</v>
      </c>
    </row>
    <row r="316" spans="11:40" ht="21" customHeight="1" x14ac:dyDescent="0.3">
      <c r="K316" s="285"/>
      <c r="O316" s="2"/>
      <c r="P316" s="2"/>
      <c r="AJ316" s="28"/>
      <c r="AK316" s="85"/>
      <c r="AL316" s="85"/>
      <c r="AM316" s="1" t="str">
        <f t="shared" si="8"/>
        <v/>
      </c>
      <c r="AN316" s="294" t="e">
        <f t="shared" si="9"/>
        <v>#DIV/0!</v>
      </c>
    </row>
    <row r="317" spans="11:40" ht="21" customHeight="1" x14ac:dyDescent="0.3">
      <c r="K317" s="285"/>
      <c r="O317" s="2"/>
      <c r="P317" s="2"/>
      <c r="AJ317" s="28"/>
      <c r="AK317" s="85"/>
      <c r="AL317" s="85"/>
      <c r="AM317" s="1" t="str">
        <f t="shared" si="8"/>
        <v/>
      </c>
      <c r="AN317" s="294" t="e">
        <f t="shared" si="9"/>
        <v>#DIV/0!</v>
      </c>
    </row>
    <row r="318" spans="11:40" ht="21" customHeight="1" x14ac:dyDescent="0.3">
      <c r="K318" s="285"/>
      <c r="O318" s="2"/>
      <c r="P318" s="2"/>
      <c r="AJ318" s="28"/>
      <c r="AK318" s="85"/>
      <c r="AL318" s="85"/>
      <c r="AM318" s="1" t="str">
        <f t="shared" si="8"/>
        <v/>
      </c>
      <c r="AN318" s="294" t="e">
        <f t="shared" si="9"/>
        <v>#DIV/0!</v>
      </c>
    </row>
    <row r="319" spans="11:40" ht="21" customHeight="1" x14ac:dyDescent="0.3">
      <c r="K319" s="285"/>
      <c r="O319" s="2"/>
      <c r="P319" s="2"/>
      <c r="AJ319" s="28"/>
      <c r="AK319" s="85"/>
      <c r="AL319" s="85"/>
      <c r="AM319" s="1" t="str">
        <f t="shared" si="8"/>
        <v/>
      </c>
      <c r="AN319" s="294" t="e">
        <f t="shared" si="9"/>
        <v>#DIV/0!</v>
      </c>
    </row>
    <row r="320" spans="11:40" ht="21" customHeight="1" x14ac:dyDescent="0.3">
      <c r="K320" s="285"/>
      <c r="O320" s="2"/>
      <c r="P320" s="2"/>
      <c r="AJ320" s="28"/>
      <c r="AK320" s="85"/>
      <c r="AL320" s="85"/>
      <c r="AM320" s="1" t="str">
        <f t="shared" si="8"/>
        <v/>
      </c>
      <c r="AN320" s="294" t="e">
        <f t="shared" si="9"/>
        <v>#DIV/0!</v>
      </c>
    </row>
    <row r="321" spans="11:40" ht="21" customHeight="1" x14ac:dyDescent="0.3">
      <c r="K321" s="285"/>
      <c r="O321" s="2"/>
      <c r="P321" s="2"/>
      <c r="AJ321" s="28"/>
      <c r="AK321" s="85"/>
      <c r="AL321" s="85"/>
      <c r="AM321" s="1" t="str">
        <f t="shared" si="8"/>
        <v/>
      </c>
      <c r="AN321" s="294" t="e">
        <f t="shared" si="9"/>
        <v>#DIV/0!</v>
      </c>
    </row>
    <row r="322" spans="11:40" ht="21" customHeight="1" x14ac:dyDescent="0.3">
      <c r="K322" s="285"/>
      <c r="O322" s="2"/>
      <c r="P322" s="2"/>
      <c r="AJ322" s="28"/>
      <c r="AK322" s="85"/>
      <c r="AL322" s="85"/>
      <c r="AM322" s="1" t="str">
        <f t="shared" si="8"/>
        <v/>
      </c>
      <c r="AN322" s="294" t="e">
        <f t="shared" si="9"/>
        <v>#DIV/0!</v>
      </c>
    </row>
    <row r="323" spans="11:40" ht="21" customHeight="1" x14ac:dyDescent="0.3">
      <c r="K323" s="285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294" t="e">
        <f t="shared" ref="AN323:AN386" si="11">STDEV(K323,G323)</f>
        <v>#DIV/0!</v>
      </c>
    </row>
    <row r="324" spans="11:40" ht="21" customHeight="1" x14ac:dyDescent="0.3">
      <c r="K324" s="285"/>
      <c r="O324" s="2"/>
      <c r="P324" s="2"/>
      <c r="AJ324" s="28"/>
      <c r="AK324" s="85"/>
      <c r="AL324" s="85"/>
      <c r="AM324" s="1" t="str">
        <f t="shared" si="10"/>
        <v/>
      </c>
      <c r="AN324" s="294" t="e">
        <f t="shared" si="11"/>
        <v>#DIV/0!</v>
      </c>
    </row>
    <row r="325" spans="11:40" ht="21" customHeight="1" x14ac:dyDescent="0.3">
      <c r="K325" s="285"/>
      <c r="O325" s="2"/>
      <c r="P325" s="2"/>
      <c r="AJ325" s="28"/>
      <c r="AK325" s="85"/>
      <c r="AL325" s="85"/>
      <c r="AM325" s="1" t="str">
        <f t="shared" si="10"/>
        <v/>
      </c>
      <c r="AN325" s="294" t="e">
        <f t="shared" si="11"/>
        <v>#DIV/0!</v>
      </c>
    </row>
    <row r="326" spans="11:40" ht="21" customHeight="1" x14ac:dyDescent="0.3">
      <c r="K326" s="285"/>
      <c r="O326" s="2"/>
      <c r="P326" s="2"/>
      <c r="AJ326" s="28"/>
      <c r="AK326" s="85"/>
      <c r="AL326" s="85"/>
      <c r="AM326" s="1" t="str">
        <f t="shared" si="10"/>
        <v/>
      </c>
      <c r="AN326" s="294" t="e">
        <f t="shared" si="11"/>
        <v>#DIV/0!</v>
      </c>
    </row>
    <row r="327" spans="11:40" ht="21" customHeight="1" x14ac:dyDescent="0.3">
      <c r="K327" s="285"/>
      <c r="O327" s="2"/>
      <c r="P327" s="2"/>
      <c r="AJ327" s="28"/>
      <c r="AK327" s="85"/>
      <c r="AL327" s="85"/>
      <c r="AM327" s="1" t="str">
        <f t="shared" si="10"/>
        <v/>
      </c>
      <c r="AN327" s="294" t="e">
        <f t="shared" si="11"/>
        <v>#DIV/0!</v>
      </c>
    </row>
    <row r="328" spans="11:40" ht="21" customHeight="1" x14ac:dyDescent="0.3">
      <c r="K328" s="285"/>
      <c r="O328" s="2"/>
      <c r="P328" s="2"/>
      <c r="AJ328" s="28"/>
      <c r="AK328" s="85"/>
      <c r="AL328" s="85"/>
      <c r="AM328" s="1" t="str">
        <f t="shared" si="10"/>
        <v/>
      </c>
      <c r="AN328" s="294" t="e">
        <f t="shared" si="11"/>
        <v>#DIV/0!</v>
      </c>
    </row>
    <row r="329" spans="11:40" ht="21" customHeight="1" x14ac:dyDescent="0.3">
      <c r="K329" s="285"/>
      <c r="O329" s="2"/>
      <c r="P329" s="2"/>
      <c r="AJ329" s="28"/>
      <c r="AK329" s="85"/>
      <c r="AL329" s="85"/>
      <c r="AM329" s="1" t="str">
        <f t="shared" si="10"/>
        <v/>
      </c>
      <c r="AN329" s="294" t="e">
        <f t="shared" si="11"/>
        <v>#DIV/0!</v>
      </c>
    </row>
    <row r="330" spans="11:40" ht="21" customHeight="1" x14ac:dyDescent="0.3">
      <c r="K330" s="285"/>
      <c r="O330" s="2"/>
      <c r="P330" s="2"/>
      <c r="AJ330" s="28"/>
      <c r="AK330" s="85"/>
      <c r="AL330" s="85"/>
      <c r="AM330" s="1" t="str">
        <f t="shared" si="10"/>
        <v/>
      </c>
      <c r="AN330" s="294" t="e">
        <f t="shared" si="11"/>
        <v>#DIV/0!</v>
      </c>
    </row>
    <row r="331" spans="11:40" ht="21" customHeight="1" x14ac:dyDescent="0.3">
      <c r="K331" s="285"/>
      <c r="O331" s="2"/>
      <c r="P331" s="2"/>
      <c r="AJ331" s="28"/>
      <c r="AK331" s="85"/>
      <c r="AL331" s="85"/>
      <c r="AM331" s="1" t="str">
        <f t="shared" si="10"/>
        <v/>
      </c>
      <c r="AN331" s="294" t="e">
        <f t="shared" si="11"/>
        <v>#DIV/0!</v>
      </c>
    </row>
    <row r="332" spans="11:40" ht="21" customHeight="1" x14ac:dyDescent="0.3">
      <c r="K332" s="285"/>
      <c r="O332" s="2"/>
      <c r="P332" s="2"/>
      <c r="AJ332" s="28"/>
      <c r="AK332" s="85"/>
      <c r="AL332" s="85"/>
      <c r="AM332" s="1" t="str">
        <f t="shared" si="10"/>
        <v/>
      </c>
      <c r="AN332" s="294" t="e">
        <f t="shared" si="11"/>
        <v>#DIV/0!</v>
      </c>
    </row>
    <row r="333" spans="11:40" ht="21" customHeight="1" x14ac:dyDescent="0.3">
      <c r="K333" s="285"/>
      <c r="O333" s="2"/>
      <c r="P333" s="2"/>
      <c r="AJ333" s="28"/>
      <c r="AK333" s="85"/>
      <c r="AL333" s="85"/>
      <c r="AM333" s="1" t="str">
        <f t="shared" si="10"/>
        <v/>
      </c>
      <c r="AN333" s="294" t="e">
        <f t="shared" si="11"/>
        <v>#DIV/0!</v>
      </c>
    </row>
    <row r="334" spans="11:40" ht="21" customHeight="1" x14ac:dyDescent="0.3">
      <c r="K334" s="285"/>
      <c r="O334" s="2"/>
      <c r="P334" s="2"/>
      <c r="AJ334" s="28"/>
      <c r="AK334" s="85"/>
      <c r="AL334" s="85"/>
      <c r="AM334" s="1" t="str">
        <f t="shared" si="10"/>
        <v/>
      </c>
      <c r="AN334" s="294" t="e">
        <f t="shared" si="11"/>
        <v>#DIV/0!</v>
      </c>
    </row>
    <row r="335" spans="11:40" ht="21" customHeight="1" x14ac:dyDescent="0.3">
      <c r="K335" s="285"/>
      <c r="O335" s="2"/>
      <c r="P335" s="2"/>
      <c r="AJ335" s="28"/>
      <c r="AK335" s="85"/>
      <c r="AL335" s="85"/>
      <c r="AM335" s="1" t="str">
        <f t="shared" si="10"/>
        <v/>
      </c>
      <c r="AN335" s="294" t="e">
        <f t="shared" si="11"/>
        <v>#DIV/0!</v>
      </c>
    </row>
    <row r="336" spans="11:40" ht="21" customHeight="1" x14ac:dyDescent="0.3">
      <c r="K336" s="285"/>
      <c r="O336" s="2"/>
      <c r="P336" s="2"/>
      <c r="AJ336" s="28"/>
      <c r="AK336" s="85"/>
      <c r="AL336" s="85"/>
      <c r="AM336" s="1" t="str">
        <f t="shared" si="10"/>
        <v/>
      </c>
      <c r="AN336" s="294" t="e">
        <f t="shared" si="11"/>
        <v>#DIV/0!</v>
      </c>
    </row>
    <row r="337" spans="11:40" ht="21" customHeight="1" x14ac:dyDescent="0.3">
      <c r="K337" s="285"/>
      <c r="O337" s="2"/>
      <c r="P337" s="2"/>
      <c r="AJ337" s="28"/>
      <c r="AK337" s="85"/>
      <c r="AL337" s="85"/>
      <c r="AM337" s="1" t="str">
        <f t="shared" si="10"/>
        <v/>
      </c>
      <c r="AN337" s="294" t="e">
        <f t="shared" si="11"/>
        <v>#DIV/0!</v>
      </c>
    </row>
    <row r="338" spans="11:40" ht="21" customHeight="1" x14ac:dyDescent="0.3">
      <c r="K338" s="285"/>
      <c r="O338" s="2"/>
      <c r="P338" s="2"/>
      <c r="AJ338" s="28"/>
      <c r="AK338" s="85"/>
      <c r="AL338" s="85"/>
      <c r="AM338" s="1" t="str">
        <f t="shared" si="10"/>
        <v/>
      </c>
      <c r="AN338" s="294" t="e">
        <f t="shared" si="11"/>
        <v>#DIV/0!</v>
      </c>
    </row>
    <row r="339" spans="11:40" ht="21" customHeight="1" x14ac:dyDescent="0.3">
      <c r="K339" s="285"/>
      <c r="O339" s="2"/>
      <c r="P339" s="2"/>
      <c r="AJ339" s="28"/>
      <c r="AK339" s="85"/>
      <c r="AL339" s="85"/>
      <c r="AM339" s="1" t="str">
        <f t="shared" si="10"/>
        <v/>
      </c>
      <c r="AN339" s="294" t="e">
        <f t="shared" si="11"/>
        <v>#DIV/0!</v>
      </c>
    </row>
    <row r="340" spans="11:40" ht="21" customHeight="1" x14ac:dyDescent="0.3">
      <c r="K340" s="285"/>
      <c r="O340" s="2"/>
      <c r="P340" s="2"/>
      <c r="AJ340" s="28"/>
      <c r="AK340" s="85"/>
      <c r="AL340" s="85"/>
      <c r="AM340" s="1" t="str">
        <f t="shared" si="10"/>
        <v/>
      </c>
      <c r="AN340" s="294" t="e">
        <f t="shared" si="11"/>
        <v>#DIV/0!</v>
      </c>
    </row>
    <row r="341" spans="11:40" ht="21" customHeight="1" x14ac:dyDescent="0.3">
      <c r="K341" s="285"/>
      <c r="O341" s="2"/>
      <c r="P341" s="2"/>
      <c r="AJ341" s="28"/>
      <c r="AK341" s="85"/>
      <c r="AL341" s="85"/>
      <c r="AM341" s="1" t="str">
        <f t="shared" si="10"/>
        <v/>
      </c>
      <c r="AN341" s="294" t="e">
        <f t="shared" si="11"/>
        <v>#DIV/0!</v>
      </c>
    </row>
    <row r="342" spans="11:40" ht="21" customHeight="1" x14ac:dyDescent="0.3">
      <c r="K342" s="285"/>
      <c r="O342" s="2"/>
      <c r="P342" s="2"/>
      <c r="AJ342" s="28"/>
      <c r="AK342" s="85"/>
      <c r="AL342" s="85"/>
      <c r="AM342" s="1" t="str">
        <f t="shared" si="10"/>
        <v/>
      </c>
      <c r="AN342" s="294" t="e">
        <f t="shared" si="11"/>
        <v>#DIV/0!</v>
      </c>
    </row>
    <row r="343" spans="11:40" ht="21" customHeight="1" x14ac:dyDescent="0.3">
      <c r="K343" s="285"/>
      <c r="O343" s="2"/>
      <c r="P343" s="2"/>
      <c r="AJ343" s="28"/>
      <c r="AK343" s="85"/>
      <c r="AL343" s="85"/>
      <c r="AM343" s="1" t="str">
        <f t="shared" si="10"/>
        <v/>
      </c>
      <c r="AN343" s="294" t="e">
        <f t="shared" si="11"/>
        <v>#DIV/0!</v>
      </c>
    </row>
    <row r="344" spans="11:40" ht="21" customHeight="1" x14ac:dyDescent="0.3">
      <c r="K344" s="285"/>
      <c r="O344" s="2"/>
      <c r="P344" s="2"/>
      <c r="AJ344" s="28"/>
      <c r="AK344" s="85"/>
      <c r="AL344" s="85"/>
      <c r="AM344" s="1" t="str">
        <f t="shared" si="10"/>
        <v/>
      </c>
      <c r="AN344" s="294" t="e">
        <f t="shared" si="11"/>
        <v>#DIV/0!</v>
      </c>
    </row>
    <row r="345" spans="11:40" ht="21" customHeight="1" x14ac:dyDescent="0.3">
      <c r="K345" s="285"/>
      <c r="O345" s="2"/>
      <c r="P345" s="2"/>
      <c r="AJ345" s="28"/>
      <c r="AK345" s="85"/>
      <c r="AL345" s="85"/>
      <c r="AM345" s="1" t="str">
        <f t="shared" si="10"/>
        <v/>
      </c>
      <c r="AN345" s="294" t="e">
        <f t="shared" si="11"/>
        <v>#DIV/0!</v>
      </c>
    </row>
    <row r="346" spans="11:40" ht="21" customHeight="1" x14ac:dyDescent="0.3">
      <c r="K346" s="285"/>
      <c r="O346" s="2"/>
      <c r="P346" s="2"/>
      <c r="AJ346" s="28"/>
      <c r="AK346" s="85"/>
      <c r="AL346" s="85"/>
      <c r="AM346" s="1" t="str">
        <f t="shared" si="10"/>
        <v/>
      </c>
      <c r="AN346" s="294" t="e">
        <f t="shared" si="11"/>
        <v>#DIV/0!</v>
      </c>
    </row>
    <row r="347" spans="11:40" ht="21" customHeight="1" x14ac:dyDescent="0.3">
      <c r="K347" s="285"/>
      <c r="O347" s="2"/>
      <c r="P347" s="2"/>
      <c r="AJ347" s="28"/>
      <c r="AK347" s="85"/>
      <c r="AL347" s="85"/>
      <c r="AM347" s="1" t="str">
        <f t="shared" si="10"/>
        <v/>
      </c>
      <c r="AN347" s="294" t="e">
        <f t="shared" si="11"/>
        <v>#DIV/0!</v>
      </c>
    </row>
    <row r="348" spans="11:40" ht="21" customHeight="1" x14ac:dyDescent="0.3">
      <c r="K348" s="285"/>
      <c r="O348" s="2"/>
      <c r="P348" s="2"/>
      <c r="AJ348" s="28"/>
      <c r="AK348" s="85"/>
      <c r="AL348" s="85"/>
      <c r="AM348" s="1" t="str">
        <f t="shared" si="10"/>
        <v/>
      </c>
      <c r="AN348" s="294" t="e">
        <f t="shared" si="11"/>
        <v>#DIV/0!</v>
      </c>
    </row>
    <row r="349" spans="11:40" ht="21" customHeight="1" x14ac:dyDescent="0.3">
      <c r="K349" s="285"/>
      <c r="O349" s="2"/>
      <c r="P349" s="2"/>
      <c r="AJ349" s="28"/>
      <c r="AK349" s="85"/>
      <c r="AL349" s="85"/>
      <c r="AM349" s="1" t="str">
        <f t="shared" si="10"/>
        <v/>
      </c>
      <c r="AN349" s="294" t="e">
        <f t="shared" si="11"/>
        <v>#DIV/0!</v>
      </c>
    </row>
    <row r="350" spans="11:40" ht="21" customHeight="1" x14ac:dyDescent="0.3">
      <c r="K350" s="285"/>
      <c r="O350" s="2"/>
      <c r="P350" s="2"/>
      <c r="AJ350" s="28"/>
      <c r="AK350" s="85"/>
      <c r="AL350" s="85"/>
      <c r="AM350" s="1" t="str">
        <f t="shared" si="10"/>
        <v/>
      </c>
      <c r="AN350" s="294" t="e">
        <f t="shared" si="11"/>
        <v>#DIV/0!</v>
      </c>
    </row>
    <row r="351" spans="11:40" ht="21" customHeight="1" x14ac:dyDescent="0.3">
      <c r="K351" s="285"/>
      <c r="O351" s="2"/>
      <c r="P351" s="2"/>
      <c r="AJ351" s="28"/>
      <c r="AK351" s="85"/>
      <c r="AL351" s="85"/>
      <c r="AM351" s="1" t="str">
        <f t="shared" si="10"/>
        <v/>
      </c>
      <c r="AN351" s="294" t="e">
        <f t="shared" si="11"/>
        <v>#DIV/0!</v>
      </c>
    </row>
    <row r="352" spans="11:40" ht="21" customHeight="1" x14ac:dyDescent="0.3">
      <c r="K352" s="285"/>
      <c r="O352" s="2"/>
      <c r="P352" s="2"/>
      <c r="AJ352" s="28"/>
      <c r="AK352" s="85"/>
      <c r="AL352" s="85"/>
      <c r="AM352" s="1" t="str">
        <f t="shared" si="10"/>
        <v/>
      </c>
      <c r="AN352" s="294" t="e">
        <f t="shared" si="11"/>
        <v>#DIV/0!</v>
      </c>
    </row>
    <row r="353" spans="11:40" ht="21" customHeight="1" x14ac:dyDescent="0.3">
      <c r="K353" s="285"/>
      <c r="O353" s="2"/>
      <c r="P353" s="2"/>
      <c r="AJ353" s="28"/>
      <c r="AK353" s="85"/>
      <c r="AL353" s="85"/>
      <c r="AM353" s="1" t="str">
        <f t="shared" si="10"/>
        <v/>
      </c>
      <c r="AN353" s="294" t="e">
        <f t="shared" si="11"/>
        <v>#DIV/0!</v>
      </c>
    </row>
    <row r="354" spans="11:40" ht="21" customHeight="1" x14ac:dyDescent="0.3">
      <c r="K354" s="285"/>
      <c r="O354" s="2"/>
      <c r="P354" s="2"/>
      <c r="AJ354" s="28"/>
      <c r="AK354" s="85"/>
      <c r="AL354" s="85"/>
      <c r="AM354" s="1" t="str">
        <f t="shared" si="10"/>
        <v/>
      </c>
      <c r="AN354" s="294" t="e">
        <f t="shared" si="11"/>
        <v>#DIV/0!</v>
      </c>
    </row>
    <row r="355" spans="11:40" ht="21" customHeight="1" x14ac:dyDescent="0.3">
      <c r="K355" s="285"/>
      <c r="O355" s="2"/>
      <c r="P355" s="2"/>
      <c r="AJ355" s="28"/>
      <c r="AK355" s="85"/>
      <c r="AL355" s="85"/>
      <c r="AM355" s="1" t="str">
        <f t="shared" si="10"/>
        <v/>
      </c>
      <c r="AN355" s="294" t="e">
        <f t="shared" si="11"/>
        <v>#DIV/0!</v>
      </c>
    </row>
    <row r="356" spans="11:40" ht="21" customHeight="1" x14ac:dyDescent="0.3">
      <c r="K356" s="285"/>
      <c r="O356" s="2"/>
      <c r="P356" s="2"/>
      <c r="AJ356" s="28"/>
      <c r="AK356" s="85"/>
      <c r="AL356" s="85"/>
      <c r="AM356" s="1" t="str">
        <f t="shared" si="10"/>
        <v/>
      </c>
      <c r="AN356" s="294" t="e">
        <f t="shared" si="11"/>
        <v>#DIV/0!</v>
      </c>
    </row>
    <row r="357" spans="11:40" ht="21" customHeight="1" x14ac:dyDescent="0.3">
      <c r="K357" s="285"/>
      <c r="O357" s="2"/>
      <c r="P357" s="2"/>
      <c r="AJ357" s="28"/>
      <c r="AK357" s="85"/>
      <c r="AL357" s="85"/>
      <c r="AM357" s="1" t="str">
        <f t="shared" si="10"/>
        <v/>
      </c>
      <c r="AN357" s="294" t="e">
        <f t="shared" si="11"/>
        <v>#DIV/0!</v>
      </c>
    </row>
    <row r="358" spans="11:40" ht="21" customHeight="1" x14ac:dyDescent="0.3">
      <c r="K358" s="285"/>
      <c r="O358" s="2"/>
      <c r="P358" s="2"/>
      <c r="AJ358" s="28"/>
      <c r="AK358" s="85"/>
      <c r="AL358" s="85"/>
      <c r="AM358" s="1" t="str">
        <f t="shared" si="10"/>
        <v/>
      </c>
      <c r="AN358" s="294" t="e">
        <f t="shared" si="11"/>
        <v>#DIV/0!</v>
      </c>
    </row>
    <row r="359" spans="11:40" ht="21" customHeight="1" x14ac:dyDescent="0.3">
      <c r="K359" s="285"/>
      <c r="O359" s="2"/>
      <c r="P359" s="2"/>
      <c r="AJ359" s="28"/>
      <c r="AK359" s="85"/>
      <c r="AL359" s="85"/>
      <c r="AM359" s="1" t="str">
        <f t="shared" si="10"/>
        <v/>
      </c>
      <c r="AN359" s="294" t="e">
        <f t="shared" si="11"/>
        <v>#DIV/0!</v>
      </c>
    </row>
    <row r="360" spans="11:40" ht="21" customHeight="1" x14ac:dyDescent="0.3">
      <c r="K360" s="285"/>
      <c r="O360" s="2"/>
      <c r="P360" s="2"/>
      <c r="AJ360" s="28"/>
      <c r="AK360" s="85"/>
      <c r="AL360" s="85"/>
      <c r="AM360" s="1" t="str">
        <f t="shared" si="10"/>
        <v/>
      </c>
      <c r="AN360" s="294" t="e">
        <f t="shared" si="11"/>
        <v>#DIV/0!</v>
      </c>
    </row>
    <row r="361" spans="11:40" ht="21" customHeight="1" x14ac:dyDescent="0.3">
      <c r="K361" s="285"/>
      <c r="O361" s="2"/>
      <c r="P361" s="2"/>
      <c r="AJ361" s="28"/>
      <c r="AK361" s="85"/>
      <c r="AL361" s="85"/>
      <c r="AM361" s="1" t="str">
        <f t="shared" si="10"/>
        <v/>
      </c>
      <c r="AN361" s="294" t="e">
        <f t="shared" si="11"/>
        <v>#DIV/0!</v>
      </c>
    </row>
    <row r="362" spans="11:40" ht="21" customHeight="1" x14ac:dyDescent="0.3">
      <c r="K362" s="285"/>
      <c r="O362" s="2"/>
      <c r="P362" s="2"/>
      <c r="AJ362" s="28"/>
      <c r="AK362" s="85"/>
      <c r="AL362" s="85"/>
      <c r="AM362" s="1" t="str">
        <f t="shared" si="10"/>
        <v/>
      </c>
      <c r="AN362" s="294" t="e">
        <f t="shared" si="11"/>
        <v>#DIV/0!</v>
      </c>
    </row>
    <row r="363" spans="11:40" ht="21" customHeight="1" x14ac:dyDescent="0.3">
      <c r="K363" s="285"/>
      <c r="O363" s="2"/>
      <c r="P363" s="2"/>
      <c r="AJ363" s="28"/>
      <c r="AK363" s="85"/>
      <c r="AL363" s="85"/>
      <c r="AM363" s="1" t="str">
        <f t="shared" si="10"/>
        <v/>
      </c>
      <c r="AN363" s="294" t="e">
        <f t="shared" si="11"/>
        <v>#DIV/0!</v>
      </c>
    </row>
    <row r="364" spans="11:40" ht="21" customHeight="1" x14ac:dyDescent="0.3">
      <c r="K364" s="285"/>
      <c r="O364" s="2"/>
      <c r="P364" s="2"/>
      <c r="AJ364" s="28"/>
      <c r="AK364" s="85"/>
      <c r="AL364" s="85"/>
      <c r="AM364" s="1" t="str">
        <f t="shared" si="10"/>
        <v/>
      </c>
      <c r="AN364" s="294" t="e">
        <f t="shared" si="11"/>
        <v>#DIV/0!</v>
      </c>
    </row>
    <row r="365" spans="11:40" ht="21" customHeight="1" x14ac:dyDescent="0.3">
      <c r="K365" s="285"/>
      <c r="O365" s="2"/>
      <c r="P365" s="2"/>
      <c r="AJ365" s="28"/>
      <c r="AK365" s="85"/>
      <c r="AL365" s="85"/>
      <c r="AM365" s="1" t="str">
        <f t="shared" si="10"/>
        <v/>
      </c>
      <c r="AN365" s="294" t="e">
        <f t="shared" si="11"/>
        <v>#DIV/0!</v>
      </c>
    </row>
    <row r="366" spans="11:40" ht="21" customHeight="1" x14ac:dyDescent="0.3">
      <c r="K366" s="285"/>
      <c r="O366" s="2"/>
      <c r="P366" s="2"/>
      <c r="AJ366" s="28"/>
      <c r="AK366" s="85"/>
      <c r="AL366" s="85"/>
      <c r="AM366" s="1" t="str">
        <f t="shared" si="10"/>
        <v/>
      </c>
      <c r="AN366" s="294" t="e">
        <f t="shared" si="11"/>
        <v>#DIV/0!</v>
      </c>
    </row>
    <row r="367" spans="11:40" ht="21" customHeight="1" x14ac:dyDescent="0.3">
      <c r="K367" s="285"/>
      <c r="O367" s="2"/>
      <c r="P367" s="2"/>
      <c r="AJ367" s="28"/>
      <c r="AK367" s="85"/>
      <c r="AL367" s="85"/>
      <c r="AM367" s="1" t="str">
        <f t="shared" si="10"/>
        <v/>
      </c>
      <c r="AN367" s="294" t="e">
        <f t="shared" si="11"/>
        <v>#DIV/0!</v>
      </c>
    </row>
    <row r="368" spans="11:40" ht="21" customHeight="1" x14ac:dyDescent="0.3">
      <c r="K368" s="285"/>
      <c r="O368" s="2"/>
      <c r="P368" s="2"/>
      <c r="AJ368" s="28"/>
      <c r="AK368" s="85"/>
      <c r="AL368" s="85"/>
      <c r="AM368" s="1" t="str">
        <f t="shared" si="10"/>
        <v/>
      </c>
      <c r="AN368" s="294" t="e">
        <f t="shared" si="11"/>
        <v>#DIV/0!</v>
      </c>
    </row>
    <row r="369" spans="11:40" ht="21" customHeight="1" x14ac:dyDescent="0.3">
      <c r="K369" s="285"/>
      <c r="O369" s="2"/>
      <c r="P369" s="2"/>
      <c r="AJ369" s="28"/>
      <c r="AK369" s="85"/>
      <c r="AL369" s="85"/>
      <c r="AM369" s="1" t="str">
        <f t="shared" si="10"/>
        <v/>
      </c>
      <c r="AN369" s="294" t="e">
        <f t="shared" si="11"/>
        <v>#DIV/0!</v>
      </c>
    </row>
    <row r="370" spans="11:40" ht="21" customHeight="1" x14ac:dyDescent="0.3">
      <c r="K370" s="285"/>
      <c r="O370" s="2"/>
      <c r="P370" s="2"/>
      <c r="AJ370" s="28"/>
      <c r="AK370" s="85"/>
      <c r="AL370" s="85"/>
      <c r="AM370" s="1" t="str">
        <f t="shared" si="10"/>
        <v/>
      </c>
      <c r="AN370" s="294" t="e">
        <f t="shared" si="11"/>
        <v>#DIV/0!</v>
      </c>
    </row>
    <row r="371" spans="11:40" ht="21" customHeight="1" x14ac:dyDescent="0.3">
      <c r="K371" s="285"/>
      <c r="O371" s="2"/>
      <c r="P371" s="2"/>
      <c r="AJ371" s="28"/>
      <c r="AK371" s="85"/>
      <c r="AL371" s="85"/>
      <c r="AM371" s="1" t="str">
        <f t="shared" si="10"/>
        <v/>
      </c>
      <c r="AN371" s="294" t="e">
        <f t="shared" si="11"/>
        <v>#DIV/0!</v>
      </c>
    </row>
    <row r="372" spans="11:40" ht="21" customHeight="1" x14ac:dyDescent="0.3">
      <c r="K372" s="285"/>
      <c r="O372" s="2"/>
      <c r="P372" s="2"/>
      <c r="AJ372" s="28"/>
      <c r="AK372" s="85"/>
      <c r="AL372" s="85"/>
      <c r="AM372" s="1" t="str">
        <f t="shared" si="10"/>
        <v/>
      </c>
      <c r="AN372" s="294" t="e">
        <f t="shared" si="11"/>
        <v>#DIV/0!</v>
      </c>
    </row>
    <row r="373" spans="11:40" ht="21" customHeight="1" x14ac:dyDescent="0.3">
      <c r="K373" s="285"/>
      <c r="O373" s="2"/>
      <c r="P373" s="2"/>
      <c r="AJ373" s="28"/>
      <c r="AK373" s="85"/>
      <c r="AL373" s="85"/>
      <c r="AM373" s="1" t="str">
        <f t="shared" si="10"/>
        <v/>
      </c>
      <c r="AN373" s="294" t="e">
        <f t="shared" si="11"/>
        <v>#DIV/0!</v>
      </c>
    </row>
    <row r="374" spans="11:40" ht="21" customHeight="1" x14ac:dyDescent="0.3">
      <c r="K374" s="285"/>
      <c r="O374" s="2"/>
      <c r="P374" s="2"/>
      <c r="AJ374" s="28"/>
      <c r="AK374" s="85"/>
      <c r="AL374" s="85"/>
      <c r="AM374" s="1" t="str">
        <f t="shared" si="10"/>
        <v/>
      </c>
      <c r="AN374" s="294" t="e">
        <f t="shared" si="11"/>
        <v>#DIV/0!</v>
      </c>
    </row>
    <row r="375" spans="11:40" ht="21" customHeight="1" x14ac:dyDescent="0.3">
      <c r="K375" s="285"/>
      <c r="O375" s="2"/>
      <c r="P375" s="2"/>
      <c r="AJ375" s="28"/>
      <c r="AK375" s="85"/>
      <c r="AL375" s="85"/>
      <c r="AM375" s="1" t="str">
        <f t="shared" si="10"/>
        <v/>
      </c>
      <c r="AN375" s="294" t="e">
        <f t="shared" si="11"/>
        <v>#DIV/0!</v>
      </c>
    </row>
    <row r="376" spans="11:40" ht="21" customHeight="1" x14ac:dyDescent="0.3">
      <c r="K376" s="285"/>
      <c r="O376" s="2"/>
      <c r="P376" s="2"/>
      <c r="AJ376" s="28"/>
      <c r="AK376" s="85"/>
      <c r="AL376" s="85"/>
      <c r="AM376" s="1" t="str">
        <f t="shared" si="10"/>
        <v/>
      </c>
      <c r="AN376" s="294" t="e">
        <f t="shared" si="11"/>
        <v>#DIV/0!</v>
      </c>
    </row>
    <row r="377" spans="11:40" ht="21" customHeight="1" x14ac:dyDescent="0.3">
      <c r="K377" s="285"/>
      <c r="O377" s="2"/>
      <c r="P377" s="2"/>
      <c r="AJ377" s="28"/>
      <c r="AK377" s="85"/>
      <c r="AL377" s="85"/>
      <c r="AM377" s="1" t="str">
        <f t="shared" si="10"/>
        <v/>
      </c>
      <c r="AN377" s="294" t="e">
        <f t="shared" si="11"/>
        <v>#DIV/0!</v>
      </c>
    </row>
    <row r="378" spans="11:40" ht="21" customHeight="1" x14ac:dyDescent="0.3">
      <c r="K378" s="285"/>
      <c r="O378" s="2"/>
      <c r="P378" s="2"/>
      <c r="AJ378" s="28"/>
      <c r="AK378" s="85"/>
      <c r="AL378" s="85"/>
      <c r="AM378" s="1" t="str">
        <f t="shared" si="10"/>
        <v/>
      </c>
      <c r="AN378" s="294" t="e">
        <f t="shared" si="11"/>
        <v>#DIV/0!</v>
      </c>
    </row>
    <row r="379" spans="11:40" ht="21" customHeight="1" x14ac:dyDescent="0.3">
      <c r="K379" s="285"/>
      <c r="O379" s="2"/>
      <c r="P379" s="2"/>
      <c r="AJ379" s="28"/>
      <c r="AK379" s="85"/>
      <c r="AL379" s="85"/>
      <c r="AM379" s="1" t="str">
        <f t="shared" si="10"/>
        <v/>
      </c>
      <c r="AN379" s="294" t="e">
        <f t="shared" si="11"/>
        <v>#DIV/0!</v>
      </c>
    </row>
    <row r="380" spans="11:40" ht="21" customHeight="1" x14ac:dyDescent="0.3">
      <c r="K380" s="285"/>
      <c r="O380" s="2"/>
      <c r="P380" s="2"/>
      <c r="AJ380" s="28"/>
      <c r="AK380" s="85"/>
      <c r="AL380" s="85"/>
      <c r="AM380" s="1" t="str">
        <f t="shared" si="10"/>
        <v/>
      </c>
      <c r="AN380" s="294" t="e">
        <f t="shared" si="11"/>
        <v>#DIV/0!</v>
      </c>
    </row>
    <row r="381" spans="11:40" ht="21" customHeight="1" x14ac:dyDescent="0.3">
      <c r="K381" s="285"/>
      <c r="O381" s="2"/>
      <c r="P381" s="2"/>
      <c r="AJ381" s="28"/>
      <c r="AK381" s="85"/>
      <c r="AL381" s="85"/>
      <c r="AM381" s="1" t="str">
        <f t="shared" si="10"/>
        <v/>
      </c>
      <c r="AN381" s="294" t="e">
        <f t="shared" si="11"/>
        <v>#DIV/0!</v>
      </c>
    </row>
    <row r="382" spans="11:40" ht="21" customHeight="1" x14ac:dyDescent="0.3">
      <c r="K382" s="285"/>
      <c r="O382" s="2"/>
      <c r="P382" s="2"/>
      <c r="AJ382" s="28"/>
      <c r="AK382" s="85"/>
      <c r="AL382" s="85"/>
      <c r="AM382" s="1" t="str">
        <f t="shared" si="10"/>
        <v/>
      </c>
      <c r="AN382" s="294" t="e">
        <f t="shared" si="11"/>
        <v>#DIV/0!</v>
      </c>
    </row>
    <row r="383" spans="11:40" ht="21" customHeight="1" x14ac:dyDescent="0.3">
      <c r="K383" s="285"/>
      <c r="O383" s="2"/>
      <c r="P383" s="2"/>
      <c r="AJ383" s="28"/>
      <c r="AK383" s="85"/>
      <c r="AL383" s="85"/>
      <c r="AM383" s="1" t="str">
        <f t="shared" si="10"/>
        <v/>
      </c>
      <c r="AN383" s="294" t="e">
        <f t="shared" si="11"/>
        <v>#DIV/0!</v>
      </c>
    </row>
    <row r="384" spans="11:40" ht="21" customHeight="1" x14ac:dyDescent="0.3">
      <c r="K384" s="285"/>
      <c r="O384" s="2"/>
      <c r="P384" s="2"/>
      <c r="AJ384" s="28"/>
      <c r="AK384" s="85"/>
      <c r="AL384" s="85"/>
      <c r="AM384" s="1" t="str">
        <f t="shared" si="10"/>
        <v/>
      </c>
      <c r="AN384" s="294" t="e">
        <f t="shared" si="11"/>
        <v>#DIV/0!</v>
      </c>
    </row>
    <row r="385" spans="11:40" ht="21" customHeight="1" x14ac:dyDescent="0.3">
      <c r="K385" s="285"/>
      <c r="O385" s="2"/>
      <c r="P385" s="2"/>
      <c r="AJ385" s="28"/>
      <c r="AK385" s="85"/>
      <c r="AL385" s="85"/>
      <c r="AM385" s="1" t="str">
        <f t="shared" si="10"/>
        <v/>
      </c>
      <c r="AN385" s="294" t="e">
        <f t="shared" si="11"/>
        <v>#DIV/0!</v>
      </c>
    </row>
    <row r="386" spans="11:40" ht="21" customHeight="1" x14ac:dyDescent="0.3">
      <c r="K386" s="285"/>
      <c r="O386" s="2"/>
      <c r="P386" s="2"/>
      <c r="AJ386" s="28"/>
      <c r="AK386" s="85"/>
      <c r="AL386" s="85"/>
      <c r="AM386" s="1" t="str">
        <f t="shared" si="10"/>
        <v/>
      </c>
      <c r="AN386" s="294" t="e">
        <f t="shared" si="11"/>
        <v>#DIV/0!</v>
      </c>
    </row>
    <row r="387" spans="11:40" ht="21" customHeight="1" x14ac:dyDescent="0.3">
      <c r="K387" s="285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294" t="e">
        <f t="shared" ref="AN387:AN450" si="13">STDEV(K387,G387)</f>
        <v>#DIV/0!</v>
      </c>
    </row>
    <row r="388" spans="11:40" ht="21" customHeight="1" x14ac:dyDescent="0.3">
      <c r="K388" s="285"/>
      <c r="O388" s="2"/>
      <c r="P388" s="2"/>
      <c r="AJ388" s="28"/>
      <c r="AK388" s="85"/>
      <c r="AL388" s="85"/>
      <c r="AM388" s="1" t="str">
        <f t="shared" si="12"/>
        <v/>
      </c>
      <c r="AN388" s="294" t="e">
        <f t="shared" si="13"/>
        <v>#DIV/0!</v>
      </c>
    </row>
    <row r="389" spans="11:40" ht="21" customHeight="1" x14ac:dyDescent="0.3">
      <c r="K389" s="285"/>
      <c r="O389" s="2"/>
      <c r="P389" s="2"/>
      <c r="AJ389" s="28"/>
      <c r="AK389" s="85"/>
      <c r="AL389" s="85"/>
      <c r="AM389" s="1" t="str">
        <f t="shared" si="12"/>
        <v/>
      </c>
      <c r="AN389" s="294" t="e">
        <f t="shared" si="13"/>
        <v>#DIV/0!</v>
      </c>
    </row>
    <row r="390" spans="11:40" ht="21" customHeight="1" x14ac:dyDescent="0.3">
      <c r="K390" s="285"/>
      <c r="O390" s="2"/>
      <c r="P390" s="2"/>
      <c r="AJ390" s="28"/>
      <c r="AK390" s="85"/>
      <c r="AL390" s="85"/>
      <c r="AM390" s="1" t="str">
        <f t="shared" si="12"/>
        <v/>
      </c>
      <c r="AN390" s="294" t="e">
        <f t="shared" si="13"/>
        <v>#DIV/0!</v>
      </c>
    </row>
    <row r="391" spans="11:40" ht="21" customHeight="1" x14ac:dyDescent="0.3">
      <c r="K391" s="285"/>
      <c r="O391" s="2"/>
      <c r="P391" s="2"/>
      <c r="AJ391" s="28"/>
      <c r="AK391" s="85"/>
      <c r="AL391" s="85"/>
      <c r="AM391" s="1" t="str">
        <f t="shared" si="12"/>
        <v/>
      </c>
      <c r="AN391" s="294" t="e">
        <f t="shared" si="13"/>
        <v>#DIV/0!</v>
      </c>
    </row>
    <row r="392" spans="11:40" ht="21" customHeight="1" x14ac:dyDescent="0.3">
      <c r="K392" s="285"/>
      <c r="O392" s="2"/>
      <c r="P392" s="2"/>
      <c r="AJ392" s="28"/>
      <c r="AK392" s="85"/>
      <c r="AL392" s="85"/>
      <c r="AM392" s="1" t="str">
        <f t="shared" si="12"/>
        <v/>
      </c>
      <c r="AN392" s="294" t="e">
        <f t="shared" si="13"/>
        <v>#DIV/0!</v>
      </c>
    </row>
    <row r="393" spans="11:40" ht="21" customHeight="1" x14ac:dyDescent="0.3">
      <c r="K393" s="285"/>
      <c r="O393" s="2"/>
      <c r="P393" s="2"/>
      <c r="AJ393" s="28"/>
      <c r="AK393" s="85"/>
      <c r="AL393" s="85"/>
      <c r="AM393" s="1" t="str">
        <f t="shared" si="12"/>
        <v/>
      </c>
      <c r="AN393" s="294" t="e">
        <f t="shared" si="13"/>
        <v>#DIV/0!</v>
      </c>
    </row>
    <row r="394" spans="11:40" ht="21" customHeight="1" x14ac:dyDescent="0.3">
      <c r="K394" s="285"/>
      <c r="O394" s="2"/>
      <c r="P394" s="2"/>
      <c r="AJ394" s="28"/>
      <c r="AK394" s="85"/>
      <c r="AL394" s="85"/>
      <c r="AM394" s="1" t="str">
        <f t="shared" si="12"/>
        <v/>
      </c>
      <c r="AN394" s="294" t="e">
        <f t="shared" si="13"/>
        <v>#DIV/0!</v>
      </c>
    </row>
    <row r="395" spans="11:40" ht="21" customHeight="1" x14ac:dyDescent="0.3">
      <c r="K395" s="285"/>
      <c r="O395" s="2"/>
      <c r="P395" s="2"/>
      <c r="AJ395" s="28"/>
      <c r="AK395" s="85"/>
      <c r="AL395" s="85"/>
      <c r="AM395" s="1" t="str">
        <f t="shared" si="12"/>
        <v/>
      </c>
      <c r="AN395" s="294" t="e">
        <f t="shared" si="13"/>
        <v>#DIV/0!</v>
      </c>
    </row>
    <row r="396" spans="11:40" ht="21" customHeight="1" x14ac:dyDescent="0.3">
      <c r="K396" s="285"/>
      <c r="O396" s="2"/>
      <c r="P396" s="2"/>
      <c r="AJ396" s="28"/>
      <c r="AK396" s="85"/>
      <c r="AL396" s="85"/>
      <c r="AM396" s="1" t="str">
        <f t="shared" si="12"/>
        <v/>
      </c>
      <c r="AN396" s="294" t="e">
        <f t="shared" si="13"/>
        <v>#DIV/0!</v>
      </c>
    </row>
    <row r="397" spans="11:40" ht="21" customHeight="1" x14ac:dyDescent="0.3">
      <c r="K397" s="285"/>
      <c r="O397" s="2"/>
      <c r="P397" s="2"/>
      <c r="AJ397" s="28"/>
      <c r="AK397" s="85"/>
      <c r="AL397" s="85"/>
      <c r="AM397" s="1" t="str">
        <f t="shared" si="12"/>
        <v/>
      </c>
      <c r="AN397" s="294" t="e">
        <f t="shared" si="13"/>
        <v>#DIV/0!</v>
      </c>
    </row>
    <row r="398" spans="11:40" ht="21" customHeight="1" x14ac:dyDescent="0.3">
      <c r="K398" s="285"/>
      <c r="O398" s="2"/>
      <c r="P398" s="2"/>
      <c r="AJ398" s="28"/>
      <c r="AK398" s="85"/>
      <c r="AL398" s="85"/>
      <c r="AM398" s="1" t="str">
        <f t="shared" si="12"/>
        <v/>
      </c>
      <c r="AN398" s="294" t="e">
        <f t="shared" si="13"/>
        <v>#DIV/0!</v>
      </c>
    </row>
    <row r="399" spans="11:40" ht="21" customHeight="1" x14ac:dyDescent="0.3">
      <c r="K399" s="285"/>
      <c r="O399" s="2"/>
      <c r="P399" s="2"/>
      <c r="AJ399" s="28"/>
      <c r="AK399" s="85"/>
      <c r="AL399" s="85"/>
      <c r="AM399" s="1" t="str">
        <f t="shared" si="12"/>
        <v/>
      </c>
      <c r="AN399" s="294" t="e">
        <f t="shared" si="13"/>
        <v>#DIV/0!</v>
      </c>
    </row>
    <row r="400" spans="11:40" ht="21" customHeight="1" x14ac:dyDescent="0.3">
      <c r="K400" s="285"/>
      <c r="O400" s="2"/>
      <c r="P400" s="2"/>
      <c r="AJ400" s="28"/>
      <c r="AK400" s="85"/>
      <c r="AL400" s="85"/>
      <c r="AM400" s="1" t="str">
        <f t="shared" si="12"/>
        <v/>
      </c>
      <c r="AN400" s="294" t="e">
        <f t="shared" si="13"/>
        <v>#DIV/0!</v>
      </c>
    </row>
    <row r="401" spans="11:40" ht="21" customHeight="1" x14ac:dyDescent="0.3">
      <c r="K401" s="285"/>
      <c r="O401" s="2"/>
      <c r="P401" s="2"/>
      <c r="AJ401" s="28"/>
      <c r="AK401" s="85"/>
      <c r="AL401" s="85"/>
      <c r="AM401" s="1" t="str">
        <f t="shared" si="12"/>
        <v/>
      </c>
      <c r="AN401" s="294" t="e">
        <f t="shared" si="13"/>
        <v>#DIV/0!</v>
      </c>
    </row>
    <row r="402" spans="11:40" ht="21" customHeight="1" x14ac:dyDescent="0.3">
      <c r="K402" s="285"/>
      <c r="O402" s="2"/>
      <c r="P402" s="2"/>
      <c r="AJ402" s="28"/>
      <c r="AK402" s="85"/>
      <c r="AL402" s="85"/>
      <c r="AM402" s="1" t="str">
        <f t="shared" si="12"/>
        <v/>
      </c>
      <c r="AN402" s="294" t="e">
        <f t="shared" si="13"/>
        <v>#DIV/0!</v>
      </c>
    </row>
    <row r="403" spans="11:40" ht="21" customHeight="1" x14ac:dyDescent="0.3">
      <c r="K403" s="285"/>
      <c r="O403" s="2"/>
      <c r="P403" s="2"/>
      <c r="AJ403" s="28"/>
      <c r="AK403" s="85"/>
      <c r="AL403" s="85"/>
      <c r="AM403" s="1" t="str">
        <f t="shared" si="12"/>
        <v/>
      </c>
      <c r="AN403" s="294" t="e">
        <f t="shared" si="13"/>
        <v>#DIV/0!</v>
      </c>
    </row>
    <row r="404" spans="11:40" ht="21" customHeight="1" x14ac:dyDescent="0.3">
      <c r="K404" s="285"/>
      <c r="O404" s="2"/>
      <c r="P404" s="2"/>
      <c r="AJ404" s="28"/>
      <c r="AK404" s="85"/>
      <c r="AL404" s="85"/>
      <c r="AM404" s="1" t="str">
        <f t="shared" si="12"/>
        <v/>
      </c>
      <c r="AN404" s="294" t="e">
        <f t="shared" si="13"/>
        <v>#DIV/0!</v>
      </c>
    </row>
    <row r="405" spans="11:40" ht="21" customHeight="1" x14ac:dyDescent="0.3">
      <c r="K405" s="285"/>
      <c r="O405" s="2"/>
      <c r="P405" s="2"/>
      <c r="AJ405" s="28"/>
      <c r="AK405" s="85"/>
      <c r="AL405" s="85"/>
      <c r="AM405" s="1" t="str">
        <f t="shared" si="12"/>
        <v/>
      </c>
      <c r="AN405" s="294" t="e">
        <f t="shared" si="13"/>
        <v>#DIV/0!</v>
      </c>
    </row>
    <row r="406" spans="11:40" ht="21" customHeight="1" x14ac:dyDescent="0.3">
      <c r="K406" s="285"/>
      <c r="O406" s="2"/>
      <c r="P406" s="2"/>
      <c r="AJ406" s="28"/>
      <c r="AK406" s="85"/>
      <c r="AL406" s="85"/>
      <c r="AM406" s="1" t="str">
        <f t="shared" si="12"/>
        <v/>
      </c>
      <c r="AN406" s="294" t="e">
        <f t="shared" si="13"/>
        <v>#DIV/0!</v>
      </c>
    </row>
    <row r="407" spans="11:40" ht="21" customHeight="1" x14ac:dyDescent="0.3">
      <c r="K407" s="285"/>
      <c r="O407" s="2"/>
      <c r="P407" s="2"/>
      <c r="AJ407" s="28"/>
      <c r="AK407" s="85"/>
      <c r="AL407" s="85"/>
      <c r="AM407" s="1" t="str">
        <f t="shared" si="12"/>
        <v/>
      </c>
      <c r="AN407" s="294" t="e">
        <f t="shared" si="13"/>
        <v>#DIV/0!</v>
      </c>
    </row>
    <row r="408" spans="11:40" ht="21" customHeight="1" x14ac:dyDescent="0.3">
      <c r="K408" s="285"/>
      <c r="O408" s="2"/>
      <c r="P408" s="2"/>
      <c r="AJ408" s="28"/>
      <c r="AK408" s="85"/>
      <c r="AL408" s="85"/>
      <c r="AM408" s="1" t="str">
        <f t="shared" si="12"/>
        <v/>
      </c>
      <c r="AN408" s="294" t="e">
        <f t="shared" si="13"/>
        <v>#DIV/0!</v>
      </c>
    </row>
    <row r="409" spans="11:40" ht="21" customHeight="1" x14ac:dyDescent="0.3">
      <c r="K409" s="285"/>
      <c r="O409" s="2"/>
      <c r="P409" s="2"/>
      <c r="AJ409" s="28"/>
      <c r="AK409" s="85"/>
      <c r="AL409" s="85"/>
      <c r="AM409" s="1" t="str">
        <f t="shared" si="12"/>
        <v/>
      </c>
      <c r="AN409" s="294" t="e">
        <f t="shared" si="13"/>
        <v>#DIV/0!</v>
      </c>
    </row>
    <row r="410" spans="11:40" ht="21" customHeight="1" x14ac:dyDescent="0.3">
      <c r="K410" s="285"/>
      <c r="O410" s="2"/>
      <c r="P410" s="2"/>
      <c r="AJ410" s="28"/>
      <c r="AK410" s="85"/>
      <c r="AL410" s="85"/>
      <c r="AM410" s="1" t="str">
        <f t="shared" si="12"/>
        <v/>
      </c>
      <c r="AN410" s="294" t="e">
        <f t="shared" si="13"/>
        <v>#DIV/0!</v>
      </c>
    </row>
    <row r="411" spans="11:40" ht="21" customHeight="1" x14ac:dyDescent="0.3">
      <c r="K411" s="285"/>
      <c r="O411" s="2"/>
      <c r="P411" s="2"/>
      <c r="AJ411" s="28"/>
      <c r="AK411" s="85"/>
      <c r="AL411" s="85"/>
      <c r="AM411" s="1" t="str">
        <f t="shared" si="12"/>
        <v/>
      </c>
      <c r="AN411" s="294" t="e">
        <f t="shared" si="13"/>
        <v>#DIV/0!</v>
      </c>
    </row>
    <row r="412" spans="11:40" ht="21" customHeight="1" x14ac:dyDescent="0.3">
      <c r="K412" s="285"/>
      <c r="O412" s="2"/>
      <c r="P412" s="2"/>
      <c r="AJ412" s="28"/>
      <c r="AK412" s="85"/>
      <c r="AL412" s="85"/>
      <c r="AM412" s="1" t="str">
        <f t="shared" si="12"/>
        <v/>
      </c>
      <c r="AN412" s="294" t="e">
        <f t="shared" si="13"/>
        <v>#DIV/0!</v>
      </c>
    </row>
    <row r="413" spans="11:40" ht="21" customHeight="1" x14ac:dyDescent="0.3">
      <c r="K413" s="285"/>
      <c r="O413" s="2"/>
      <c r="P413" s="2"/>
      <c r="AJ413" s="28"/>
      <c r="AK413" s="85"/>
      <c r="AL413" s="85"/>
      <c r="AM413" s="1" t="str">
        <f t="shared" si="12"/>
        <v/>
      </c>
      <c r="AN413" s="294" t="e">
        <f t="shared" si="13"/>
        <v>#DIV/0!</v>
      </c>
    </row>
    <row r="414" spans="11:40" ht="21" customHeight="1" x14ac:dyDescent="0.3">
      <c r="K414" s="285"/>
      <c r="O414" s="2"/>
      <c r="P414" s="2"/>
      <c r="AJ414" s="28"/>
      <c r="AK414" s="85"/>
      <c r="AL414" s="85"/>
      <c r="AM414" s="1" t="str">
        <f t="shared" si="12"/>
        <v/>
      </c>
      <c r="AN414" s="294" t="e">
        <f t="shared" si="13"/>
        <v>#DIV/0!</v>
      </c>
    </row>
    <row r="415" spans="11:40" ht="21" customHeight="1" x14ac:dyDescent="0.3">
      <c r="K415" s="285"/>
      <c r="O415" s="2"/>
      <c r="P415" s="2"/>
      <c r="AJ415" s="28"/>
      <c r="AK415" s="85"/>
      <c r="AL415" s="85"/>
      <c r="AM415" s="1" t="str">
        <f t="shared" si="12"/>
        <v/>
      </c>
      <c r="AN415" s="294" t="e">
        <f t="shared" si="13"/>
        <v>#DIV/0!</v>
      </c>
    </row>
    <row r="416" spans="11:40" ht="21" customHeight="1" x14ac:dyDescent="0.3">
      <c r="K416" s="285"/>
      <c r="O416" s="2"/>
      <c r="P416" s="2"/>
      <c r="AJ416" s="28"/>
      <c r="AK416" s="85"/>
      <c r="AL416" s="85"/>
      <c r="AM416" s="1" t="str">
        <f t="shared" si="12"/>
        <v/>
      </c>
      <c r="AN416" s="294" t="e">
        <f t="shared" si="13"/>
        <v>#DIV/0!</v>
      </c>
    </row>
    <row r="417" spans="11:40" ht="21" customHeight="1" x14ac:dyDescent="0.3">
      <c r="K417" s="285"/>
      <c r="O417" s="2"/>
      <c r="P417" s="2"/>
      <c r="AJ417" s="28"/>
      <c r="AK417" s="85"/>
      <c r="AL417" s="85"/>
      <c r="AM417" s="1" t="str">
        <f t="shared" si="12"/>
        <v/>
      </c>
      <c r="AN417" s="294" t="e">
        <f t="shared" si="13"/>
        <v>#DIV/0!</v>
      </c>
    </row>
    <row r="418" spans="11:40" ht="21" customHeight="1" x14ac:dyDescent="0.3">
      <c r="K418" s="285"/>
      <c r="O418" s="2"/>
      <c r="P418" s="2"/>
      <c r="AJ418" s="28"/>
      <c r="AK418" s="85"/>
      <c r="AL418" s="85"/>
      <c r="AM418" s="1" t="str">
        <f t="shared" si="12"/>
        <v/>
      </c>
      <c r="AN418" s="294" t="e">
        <f t="shared" si="13"/>
        <v>#DIV/0!</v>
      </c>
    </row>
    <row r="419" spans="11:40" ht="21" customHeight="1" x14ac:dyDescent="0.3">
      <c r="K419" s="285"/>
      <c r="O419" s="2"/>
      <c r="P419" s="2"/>
      <c r="AJ419" s="28"/>
      <c r="AK419" s="85"/>
      <c r="AL419" s="85"/>
      <c r="AM419" s="1" t="str">
        <f t="shared" si="12"/>
        <v/>
      </c>
      <c r="AN419" s="294" t="e">
        <f t="shared" si="13"/>
        <v>#DIV/0!</v>
      </c>
    </row>
    <row r="420" spans="11:40" ht="21" customHeight="1" x14ac:dyDescent="0.3">
      <c r="K420" s="285"/>
      <c r="O420" s="2"/>
      <c r="P420" s="2"/>
      <c r="AJ420" s="28"/>
      <c r="AK420" s="85"/>
      <c r="AL420" s="85"/>
      <c r="AM420" s="1" t="str">
        <f t="shared" si="12"/>
        <v/>
      </c>
      <c r="AN420" s="294" t="e">
        <f t="shared" si="13"/>
        <v>#DIV/0!</v>
      </c>
    </row>
    <row r="421" spans="11:40" ht="21" customHeight="1" x14ac:dyDescent="0.3">
      <c r="K421" s="285"/>
      <c r="O421" s="2"/>
      <c r="P421" s="2"/>
      <c r="AJ421" s="28"/>
      <c r="AK421" s="85"/>
      <c r="AL421" s="85"/>
      <c r="AM421" s="1" t="str">
        <f t="shared" si="12"/>
        <v/>
      </c>
      <c r="AN421" s="294" t="e">
        <f t="shared" si="13"/>
        <v>#DIV/0!</v>
      </c>
    </row>
    <row r="422" spans="11:40" ht="21" customHeight="1" x14ac:dyDescent="0.3">
      <c r="K422" s="285"/>
      <c r="O422" s="2"/>
      <c r="P422" s="2"/>
      <c r="AJ422" s="28"/>
      <c r="AK422" s="85"/>
      <c r="AL422" s="85"/>
      <c r="AM422" s="1" t="str">
        <f t="shared" si="12"/>
        <v/>
      </c>
      <c r="AN422" s="294" t="e">
        <f t="shared" si="13"/>
        <v>#DIV/0!</v>
      </c>
    </row>
    <row r="423" spans="11:40" ht="21" customHeight="1" x14ac:dyDescent="0.3">
      <c r="K423" s="285"/>
      <c r="O423" s="2"/>
      <c r="P423" s="2"/>
      <c r="AJ423" s="28"/>
      <c r="AK423" s="85"/>
      <c r="AL423" s="85"/>
      <c r="AM423" s="1" t="str">
        <f t="shared" si="12"/>
        <v/>
      </c>
      <c r="AN423" s="294" t="e">
        <f t="shared" si="13"/>
        <v>#DIV/0!</v>
      </c>
    </row>
    <row r="424" spans="11:40" ht="21" customHeight="1" x14ac:dyDescent="0.3">
      <c r="K424" s="285"/>
      <c r="O424" s="2"/>
      <c r="P424" s="2"/>
      <c r="AJ424" s="28"/>
      <c r="AK424" s="85"/>
      <c r="AL424" s="85"/>
      <c r="AM424" s="1" t="str">
        <f t="shared" si="12"/>
        <v/>
      </c>
      <c r="AN424" s="294" t="e">
        <f t="shared" si="13"/>
        <v>#DIV/0!</v>
      </c>
    </row>
    <row r="425" spans="11:40" ht="21" customHeight="1" x14ac:dyDescent="0.3">
      <c r="K425" s="285"/>
      <c r="O425" s="2"/>
      <c r="P425" s="2"/>
      <c r="AJ425" s="28"/>
      <c r="AK425" s="85"/>
      <c r="AL425" s="85"/>
      <c r="AM425" s="1" t="str">
        <f t="shared" si="12"/>
        <v/>
      </c>
      <c r="AN425" s="294" t="e">
        <f t="shared" si="13"/>
        <v>#DIV/0!</v>
      </c>
    </row>
    <row r="426" spans="11:40" ht="21" customHeight="1" x14ac:dyDescent="0.3">
      <c r="K426" s="285"/>
      <c r="O426" s="2"/>
      <c r="P426" s="2"/>
      <c r="AJ426" s="28"/>
      <c r="AK426" s="85"/>
      <c r="AL426" s="85"/>
      <c r="AM426" s="1" t="str">
        <f t="shared" si="12"/>
        <v/>
      </c>
      <c r="AN426" s="294" t="e">
        <f t="shared" si="13"/>
        <v>#DIV/0!</v>
      </c>
    </row>
    <row r="427" spans="11:40" ht="21" customHeight="1" x14ac:dyDescent="0.3">
      <c r="K427" s="285"/>
      <c r="O427" s="2"/>
      <c r="P427" s="2"/>
      <c r="AJ427" s="28"/>
      <c r="AK427" s="85"/>
      <c r="AL427" s="85"/>
      <c r="AM427" s="1" t="str">
        <f t="shared" si="12"/>
        <v/>
      </c>
      <c r="AN427" s="294" t="e">
        <f t="shared" si="13"/>
        <v>#DIV/0!</v>
      </c>
    </row>
    <row r="428" spans="11:40" ht="21" customHeight="1" x14ac:dyDescent="0.3">
      <c r="K428" s="285"/>
      <c r="O428" s="2"/>
      <c r="P428" s="2"/>
      <c r="AJ428" s="28"/>
      <c r="AK428" s="85"/>
      <c r="AL428" s="85"/>
      <c r="AM428" s="1" t="str">
        <f t="shared" si="12"/>
        <v/>
      </c>
      <c r="AN428" s="294" t="e">
        <f t="shared" si="13"/>
        <v>#DIV/0!</v>
      </c>
    </row>
    <row r="429" spans="11:40" ht="21" customHeight="1" x14ac:dyDescent="0.3">
      <c r="K429" s="285"/>
      <c r="O429" s="2"/>
      <c r="P429" s="2"/>
      <c r="AJ429" s="28"/>
      <c r="AK429" s="85"/>
      <c r="AL429" s="85"/>
      <c r="AM429" s="1" t="str">
        <f t="shared" si="12"/>
        <v/>
      </c>
      <c r="AN429" s="294" t="e">
        <f t="shared" si="13"/>
        <v>#DIV/0!</v>
      </c>
    </row>
    <row r="430" spans="11:40" ht="21" customHeight="1" x14ac:dyDescent="0.3">
      <c r="K430" s="285"/>
      <c r="O430" s="2"/>
      <c r="P430" s="2"/>
      <c r="AJ430" s="28"/>
      <c r="AK430" s="85"/>
      <c r="AL430" s="85"/>
      <c r="AM430" s="1" t="str">
        <f t="shared" si="12"/>
        <v/>
      </c>
      <c r="AN430" s="294" t="e">
        <f t="shared" si="13"/>
        <v>#DIV/0!</v>
      </c>
    </row>
    <row r="431" spans="11:40" ht="21" customHeight="1" x14ac:dyDescent="0.3">
      <c r="K431" s="285"/>
      <c r="O431" s="2"/>
      <c r="P431" s="2"/>
      <c r="AJ431" s="28"/>
      <c r="AK431" s="85"/>
      <c r="AL431" s="85"/>
      <c r="AM431" s="1" t="str">
        <f t="shared" si="12"/>
        <v/>
      </c>
      <c r="AN431" s="294" t="e">
        <f t="shared" si="13"/>
        <v>#DIV/0!</v>
      </c>
    </row>
    <row r="432" spans="11:40" ht="21" customHeight="1" x14ac:dyDescent="0.3">
      <c r="K432" s="285"/>
      <c r="O432" s="2"/>
      <c r="P432" s="2"/>
      <c r="AJ432" s="28"/>
      <c r="AK432" s="85"/>
      <c r="AL432" s="85"/>
      <c r="AM432" s="1" t="str">
        <f t="shared" si="12"/>
        <v/>
      </c>
      <c r="AN432" s="294" t="e">
        <f t="shared" si="13"/>
        <v>#DIV/0!</v>
      </c>
    </row>
    <row r="433" spans="11:40" ht="21" customHeight="1" x14ac:dyDescent="0.3">
      <c r="K433" s="285"/>
      <c r="O433" s="2"/>
      <c r="P433" s="2"/>
      <c r="AJ433" s="28"/>
      <c r="AK433" s="85"/>
      <c r="AL433" s="85"/>
      <c r="AM433" s="1" t="str">
        <f t="shared" si="12"/>
        <v/>
      </c>
      <c r="AN433" s="294" t="e">
        <f t="shared" si="13"/>
        <v>#DIV/0!</v>
      </c>
    </row>
    <row r="434" spans="11:40" ht="21" customHeight="1" x14ac:dyDescent="0.3">
      <c r="K434" s="285"/>
      <c r="O434" s="2"/>
      <c r="P434" s="2"/>
      <c r="AJ434" s="28"/>
      <c r="AK434" s="85"/>
      <c r="AL434" s="85"/>
      <c r="AM434" s="1" t="str">
        <f t="shared" si="12"/>
        <v/>
      </c>
      <c r="AN434" s="294" t="e">
        <f t="shared" si="13"/>
        <v>#DIV/0!</v>
      </c>
    </row>
    <row r="435" spans="11:40" ht="21" customHeight="1" x14ac:dyDescent="0.3">
      <c r="K435" s="285"/>
      <c r="O435" s="2"/>
      <c r="P435" s="2"/>
      <c r="AJ435" s="28"/>
      <c r="AK435" s="85"/>
      <c r="AL435" s="85"/>
      <c r="AM435" s="1" t="str">
        <f t="shared" si="12"/>
        <v/>
      </c>
      <c r="AN435" s="294" t="e">
        <f t="shared" si="13"/>
        <v>#DIV/0!</v>
      </c>
    </row>
    <row r="436" spans="11:40" ht="21" customHeight="1" x14ac:dyDescent="0.3">
      <c r="K436" s="285"/>
      <c r="O436" s="2"/>
      <c r="P436" s="2"/>
      <c r="AJ436" s="28"/>
      <c r="AK436" s="85"/>
      <c r="AL436" s="85"/>
      <c r="AM436" s="1" t="str">
        <f t="shared" si="12"/>
        <v/>
      </c>
      <c r="AN436" s="294" t="e">
        <f t="shared" si="13"/>
        <v>#DIV/0!</v>
      </c>
    </row>
    <row r="437" spans="11:40" ht="21" customHeight="1" x14ac:dyDescent="0.3">
      <c r="K437" s="285"/>
      <c r="O437" s="2"/>
      <c r="P437" s="2"/>
      <c r="AJ437" s="28"/>
      <c r="AK437" s="85"/>
      <c r="AL437" s="85"/>
      <c r="AM437" s="1" t="str">
        <f t="shared" si="12"/>
        <v/>
      </c>
      <c r="AN437" s="294" t="e">
        <f t="shared" si="13"/>
        <v>#DIV/0!</v>
      </c>
    </row>
    <row r="438" spans="11:40" ht="21" customHeight="1" x14ac:dyDescent="0.3">
      <c r="K438" s="285"/>
      <c r="O438" s="2"/>
      <c r="P438" s="2"/>
      <c r="AJ438" s="28"/>
      <c r="AK438" s="85"/>
      <c r="AL438" s="85"/>
      <c r="AM438" s="1" t="str">
        <f t="shared" si="12"/>
        <v/>
      </c>
      <c r="AN438" s="294" t="e">
        <f t="shared" si="13"/>
        <v>#DIV/0!</v>
      </c>
    </row>
    <row r="439" spans="11:40" ht="21" customHeight="1" x14ac:dyDescent="0.3">
      <c r="K439" s="285"/>
      <c r="O439" s="2"/>
      <c r="P439" s="2"/>
      <c r="AJ439" s="28"/>
      <c r="AK439" s="85"/>
      <c r="AL439" s="85"/>
      <c r="AM439" s="1" t="str">
        <f t="shared" si="12"/>
        <v/>
      </c>
      <c r="AN439" s="294" t="e">
        <f t="shared" si="13"/>
        <v>#DIV/0!</v>
      </c>
    </row>
    <row r="440" spans="11:40" ht="21" customHeight="1" x14ac:dyDescent="0.3">
      <c r="K440" s="285"/>
      <c r="O440" s="2"/>
      <c r="P440" s="2"/>
      <c r="AJ440" s="28"/>
      <c r="AK440" s="85"/>
      <c r="AL440" s="85"/>
      <c r="AM440" s="1" t="str">
        <f t="shared" si="12"/>
        <v/>
      </c>
      <c r="AN440" s="294" t="e">
        <f t="shared" si="13"/>
        <v>#DIV/0!</v>
      </c>
    </row>
    <row r="441" spans="11:40" ht="21" customHeight="1" x14ac:dyDescent="0.3">
      <c r="K441" s="285"/>
      <c r="O441" s="2"/>
      <c r="P441" s="2"/>
      <c r="AJ441" s="28"/>
      <c r="AK441" s="85"/>
      <c r="AL441" s="85"/>
      <c r="AM441" s="1" t="str">
        <f t="shared" si="12"/>
        <v/>
      </c>
      <c r="AN441" s="294" t="e">
        <f t="shared" si="13"/>
        <v>#DIV/0!</v>
      </c>
    </row>
    <row r="442" spans="11:40" ht="21" customHeight="1" x14ac:dyDescent="0.3">
      <c r="K442" s="285"/>
      <c r="O442" s="2"/>
      <c r="P442" s="2"/>
      <c r="AJ442" s="28"/>
      <c r="AK442" s="85"/>
      <c r="AL442" s="85"/>
      <c r="AM442" s="1" t="str">
        <f t="shared" si="12"/>
        <v/>
      </c>
      <c r="AN442" s="294" t="e">
        <f t="shared" si="13"/>
        <v>#DIV/0!</v>
      </c>
    </row>
    <row r="443" spans="11:40" ht="21" customHeight="1" x14ac:dyDescent="0.3">
      <c r="K443" s="285"/>
      <c r="O443" s="2"/>
      <c r="P443" s="2"/>
      <c r="AJ443" s="28"/>
      <c r="AK443" s="85"/>
      <c r="AL443" s="85"/>
      <c r="AM443" s="1" t="str">
        <f t="shared" si="12"/>
        <v/>
      </c>
      <c r="AN443" s="294" t="e">
        <f t="shared" si="13"/>
        <v>#DIV/0!</v>
      </c>
    </row>
    <row r="444" spans="11:40" ht="21" customHeight="1" x14ac:dyDescent="0.3">
      <c r="K444" s="285"/>
      <c r="O444" s="2"/>
      <c r="P444" s="2"/>
      <c r="AJ444" s="28"/>
      <c r="AK444" s="85"/>
      <c r="AL444" s="85"/>
      <c r="AM444" s="1" t="str">
        <f t="shared" si="12"/>
        <v/>
      </c>
      <c r="AN444" s="294" t="e">
        <f t="shared" si="13"/>
        <v>#DIV/0!</v>
      </c>
    </row>
    <row r="445" spans="11:40" ht="21" customHeight="1" x14ac:dyDescent="0.3">
      <c r="K445" s="285"/>
      <c r="O445" s="2"/>
      <c r="P445" s="2"/>
      <c r="AJ445" s="28"/>
      <c r="AK445" s="85"/>
      <c r="AL445" s="85"/>
      <c r="AM445" s="1" t="str">
        <f t="shared" si="12"/>
        <v/>
      </c>
      <c r="AN445" s="294" t="e">
        <f t="shared" si="13"/>
        <v>#DIV/0!</v>
      </c>
    </row>
    <row r="446" spans="11:40" ht="21" customHeight="1" x14ac:dyDescent="0.3">
      <c r="K446" s="285"/>
      <c r="O446" s="2"/>
      <c r="P446" s="2"/>
      <c r="AJ446" s="28"/>
      <c r="AK446" s="85"/>
      <c r="AL446" s="85"/>
      <c r="AM446" s="1" t="str">
        <f t="shared" si="12"/>
        <v/>
      </c>
      <c r="AN446" s="294" t="e">
        <f t="shared" si="13"/>
        <v>#DIV/0!</v>
      </c>
    </row>
    <row r="447" spans="11:40" ht="21" customHeight="1" x14ac:dyDescent="0.3">
      <c r="K447" s="285"/>
      <c r="O447" s="2"/>
      <c r="P447" s="2"/>
      <c r="AJ447" s="28"/>
      <c r="AK447" s="85"/>
      <c r="AL447" s="85"/>
      <c r="AM447" s="1" t="str">
        <f t="shared" si="12"/>
        <v/>
      </c>
      <c r="AN447" s="294" t="e">
        <f t="shared" si="13"/>
        <v>#DIV/0!</v>
      </c>
    </row>
    <row r="448" spans="11:40" ht="21" customHeight="1" x14ac:dyDescent="0.3">
      <c r="K448" s="285"/>
      <c r="O448" s="2"/>
      <c r="P448" s="2"/>
      <c r="AJ448" s="28"/>
      <c r="AK448" s="85"/>
      <c r="AL448" s="85"/>
      <c r="AM448" s="1" t="str">
        <f t="shared" si="12"/>
        <v/>
      </c>
      <c r="AN448" s="294" t="e">
        <f t="shared" si="13"/>
        <v>#DIV/0!</v>
      </c>
    </row>
    <row r="449" spans="11:40" ht="21" customHeight="1" x14ac:dyDescent="0.3">
      <c r="K449" s="285"/>
      <c r="O449" s="2"/>
      <c r="P449" s="2"/>
      <c r="AJ449" s="28"/>
      <c r="AK449" s="85"/>
      <c r="AL449" s="85"/>
      <c r="AM449" s="1" t="str">
        <f t="shared" si="12"/>
        <v/>
      </c>
      <c r="AN449" s="294" t="e">
        <f t="shared" si="13"/>
        <v>#DIV/0!</v>
      </c>
    </row>
    <row r="450" spans="11:40" ht="21" customHeight="1" x14ac:dyDescent="0.3">
      <c r="K450" s="285"/>
      <c r="O450" s="2"/>
      <c r="P450" s="2"/>
      <c r="AJ450" s="28"/>
      <c r="AK450" s="85"/>
      <c r="AL450" s="85"/>
      <c r="AM450" s="1" t="str">
        <f t="shared" si="12"/>
        <v/>
      </c>
      <c r="AN450" s="294" t="e">
        <f t="shared" si="13"/>
        <v>#DIV/0!</v>
      </c>
    </row>
    <row r="451" spans="11:40" ht="21" customHeight="1" x14ac:dyDescent="0.3">
      <c r="K451" s="285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294" t="e">
        <f t="shared" ref="AN451:AN514" si="15">STDEV(K451,G451)</f>
        <v>#DIV/0!</v>
      </c>
    </row>
    <row r="452" spans="11:40" ht="21" customHeight="1" x14ac:dyDescent="0.3">
      <c r="K452" s="285"/>
      <c r="O452" s="2"/>
      <c r="P452" s="2"/>
      <c r="AJ452" s="28"/>
      <c r="AK452" s="85"/>
      <c r="AL452" s="85"/>
      <c r="AM452" s="1" t="str">
        <f t="shared" si="14"/>
        <v/>
      </c>
      <c r="AN452" s="294" t="e">
        <f t="shared" si="15"/>
        <v>#DIV/0!</v>
      </c>
    </row>
    <row r="453" spans="11:40" ht="21" customHeight="1" x14ac:dyDescent="0.3">
      <c r="K453" s="285"/>
      <c r="O453" s="2"/>
      <c r="P453" s="2"/>
      <c r="AJ453" s="28"/>
      <c r="AK453" s="85"/>
      <c r="AL453" s="85"/>
      <c r="AM453" s="1" t="str">
        <f t="shared" si="14"/>
        <v/>
      </c>
      <c r="AN453" s="294" t="e">
        <f t="shared" si="15"/>
        <v>#DIV/0!</v>
      </c>
    </row>
    <row r="454" spans="11:40" ht="21" customHeight="1" x14ac:dyDescent="0.3">
      <c r="K454" s="285"/>
      <c r="O454" s="2"/>
      <c r="P454" s="2"/>
      <c r="AJ454" s="28"/>
      <c r="AK454" s="85"/>
      <c r="AL454" s="85"/>
      <c r="AM454" s="1" t="str">
        <f t="shared" si="14"/>
        <v/>
      </c>
      <c r="AN454" s="294" t="e">
        <f t="shared" si="15"/>
        <v>#DIV/0!</v>
      </c>
    </row>
    <row r="455" spans="11:40" ht="21" customHeight="1" x14ac:dyDescent="0.3">
      <c r="K455" s="285"/>
      <c r="O455" s="2"/>
      <c r="P455" s="2"/>
      <c r="AJ455" s="28"/>
      <c r="AK455" s="85"/>
      <c r="AL455" s="85"/>
      <c r="AM455" s="1" t="str">
        <f t="shared" si="14"/>
        <v/>
      </c>
      <c r="AN455" s="294" t="e">
        <f t="shared" si="15"/>
        <v>#DIV/0!</v>
      </c>
    </row>
    <row r="456" spans="11:40" ht="21" customHeight="1" x14ac:dyDescent="0.3">
      <c r="K456" s="285"/>
      <c r="O456" s="2"/>
      <c r="P456" s="2"/>
      <c r="AJ456" s="28"/>
      <c r="AK456" s="85"/>
      <c r="AL456" s="85"/>
      <c r="AM456" s="1" t="str">
        <f t="shared" si="14"/>
        <v/>
      </c>
      <c r="AN456" s="294" t="e">
        <f t="shared" si="15"/>
        <v>#DIV/0!</v>
      </c>
    </row>
    <row r="457" spans="11:40" ht="21" customHeight="1" x14ac:dyDescent="0.3">
      <c r="K457" s="285"/>
      <c r="O457" s="2"/>
      <c r="P457" s="2"/>
      <c r="AJ457" s="28"/>
      <c r="AK457" s="85"/>
      <c r="AL457" s="85"/>
      <c r="AM457" s="1" t="str">
        <f t="shared" si="14"/>
        <v/>
      </c>
      <c r="AN457" s="294" t="e">
        <f t="shared" si="15"/>
        <v>#DIV/0!</v>
      </c>
    </row>
    <row r="458" spans="11:40" ht="21" customHeight="1" x14ac:dyDescent="0.3">
      <c r="K458" s="285"/>
      <c r="O458" s="2"/>
      <c r="P458" s="2"/>
      <c r="AJ458" s="28"/>
      <c r="AK458" s="85"/>
      <c r="AL458" s="85"/>
      <c r="AM458" s="1" t="str">
        <f t="shared" si="14"/>
        <v/>
      </c>
      <c r="AN458" s="294" t="e">
        <f t="shared" si="15"/>
        <v>#DIV/0!</v>
      </c>
    </row>
    <row r="459" spans="11:40" ht="21" customHeight="1" x14ac:dyDescent="0.3">
      <c r="K459" s="285"/>
      <c r="O459" s="2"/>
      <c r="P459" s="2"/>
      <c r="AJ459" s="28"/>
      <c r="AK459" s="85"/>
      <c r="AL459" s="85"/>
      <c r="AM459" s="1" t="str">
        <f t="shared" si="14"/>
        <v/>
      </c>
      <c r="AN459" s="294" t="e">
        <f t="shared" si="15"/>
        <v>#DIV/0!</v>
      </c>
    </row>
    <row r="460" spans="11:40" ht="21" customHeight="1" x14ac:dyDescent="0.3">
      <c r="K460" s="285"/>
      <c r="O460" s="2"/>
      <c r="P460" s="2"/>
      <c r="AJ460" s="28"/>
      <c r="AK460" s="85"/>
      <c r="AL460" s="85"/>
      <c r="AM460" s="1" t="str">
        <f t="shared" si="14"/>
        <v/>
      </c>
      <c r="AN460" s="294" t="e">
        <f t="shared" si="15"/>
        <v>#DIV/0!</v>
      </c>
    </row>
    <row r="461" spans="11:40" ht="21" customHeight="1" x14ac:dyDescent="0.3">
      <c r="K461" s="285"/>
      <c r="O461" s="2"/>
      <c r="P461" s="2"/>
      <c r="AJ461" s="28"/>
      <c r="AK461" s="85"/>
      <c r="AL461" s="85"/>
      <c r="AM461" s="1" t="str">
        <f t="shared" si="14"/>
        <v/>
      </c>
      <c r="AN461" s="294" t="e">
        <f t="shared" si="15"/>
        <v>#DIV/0!</v>
      </c>
    </row>
    <row r="462" spans="11:40" ht="21" customHeight="1" x14ac:dyDescent="0.3">
      <c r="K462" s="285"/>
      <c r="O462" s="2"/>
      <c r="P462" s="2"/>
      <c r="AJ462" s="28"/>
      <c r="AK462" s="85"/>
      <c r="AL462" s="85"/>
      <c r="AM462" s="1" t="str">
        <f t="shared" si="14"/>
        <v/>
      </c>
      <c r="AN462" s="294" t="e">
        <f t="shared" si="15"/>
        <v>#DIV/0!</v>
      </c>
    </row>
    <row r="463" spans="11:40" ht="21" customHeight="1" x14ac:dyDescent="0.3">
      <c r="K463" s="285"/>
      <c r="O463" s="2"/>
      <c r="P463" s="2"/>
      <c r="AJ463" s="28"/>
      <c r="AK463" s="85"/>
      <c r="AL463" s="85"/>
      <c r="AM463" s="1" t="str">
        <f t="shared" si="14"/>
        <v/>
      </c>
      <c r="AN463" s="294" t="e">
        <f t="shared" si="15"/>
        <v>#DIV/0!</v>
      </c>
    </row>
    <row r="464" spans="11:40" ht="21" customHeight="1" x14ac:dyDescent="0.3">
      <c r="K464" s="285"/>
      <c r="O464" s="2"/>
      <c r="P464" s="2"/>
      <c r="AJ464" s="28"/>
      <c r="AK464" s="85"/>
      <c r="AL464" s="85"/>
      <c r="AM464" s="1" t="str">
        <f t="shared" si="14"/>
        <v/>
      </c>
      <c r="AN464" s="294" t="e">
        <f t="shared" si="15"/>
        <v>#DIV/0!</v>
      </c>
    </row>
    <row r="465" spans="11:40" ht="21" customHeight="1" x14ac:dyDescent="0.3">
      <c r="K465" s="285"/>
      <c r="O465" s="2"/>
      <c r="P465" s="2"/>
      <c r="AJ465" s="28"/>
      <c r="AK465" s="85"/>
      <c r="AL465" s="85"/>
      <c r="AM465" s="1" t="str">
        <f t="shared" si="14"/>
        <v/>
      </c>
      <c r="AN465" s="294" t="e">
        <f t="shared" si="15"/>
        <v>#DIV/0!</v>
      </c>
    </row>
    <row r="466" spans="11:40" ht="21" customHeight="1" x14ac:dyDescent="0.3">
      <c r="K466" s="285"/>
      <c r="O466" s="2"/>
      <c r="P466" s="2"/>
      <c r="AJ466" s="28"/>
      <c r="AK466" s="85"/>
      <c r="AL466" s="85"/>
      <c r="AM466" s="1" t="str">
        <f t="shared" si="14"/>
        <v/>
      </c>
      <c r="AN466" s="294" t="e">
        <f t="shared" si="15"/>
        <v>#DIV/0!</v>
      </c>
    </row>
    <row r="467" spans="11:40" ht="21" customHeight="1" x14ac:dyDescent="0.3">
      <c r="K467" s="285"/>
      <c r="O467" s="2"/>
      <c r="P467" s="2"/>
      <c r="AJ467" s="28"/>
      <c r="AK467" s="85"/>
      <c r="AL467" s="85"/>
      <c r="AM467" s="1" t="str">
        <f t="shared" si="14"/>
        <v/>
      </c>
      <c r="AN467" s="294" t="e">
        <f t="shared" si="15"/>
        <v>#DIV/0!</v>
      </c>
    </row>
    <row r="468" spans="11:40" ht="21" customHeight="1" x14ac:dyDescent="0.3">
      <c r="K468" s="285"/>
      <c r="O468" s="2"/>
      <c r="P468" s="2"/>
      <c r="AJ468" s="28"/>
      <c r="AK468" s="85"/>
      <c r="AL468" s="85"/>
      <c r="AM468" s="1" t="str">
        <f t="shared" si="14"/>
        <v/>
      </c>
      <c r="AN468" s="294" t="e">
        <f t="shared" si="15"/>
        <v>#DIV/0!</v>
      </c>
    </row>
    <row r="469" spans="11:40" ht="21" customHeight="1" x14ac:dyDescent="0.3">
      <c r="K469" s="285"/>
      <c r="O469" s="2"/>
      <c r="P469" s="2"/>
      <c r="AJ469" s="28"/>
      <c r="AK469" s="85"/>
      <c r="AL469" s="85"/>
      <c r="AM469" s="1" t="str">
        <f t="shared" si="14"/>
        <v/>
      </c>
      <c r="AN469" s="294" t="e">
        <f t="shared" si="15"/>
        <v>#DIV/0!</v>
      </c>
    </row>
    <row r="470" spans="11:40" ht="21" customHeight="1" x14ac:dyDescent="0.3">
      <c r="K470" s="285"/>
      <c r="O470" s="2"/>
      <c r="P470" s="2"/>
      <c r="AJ470" s="28"/>
      <c r="AK470" s="85"/>
      <c r="AL470" s="85"/>
      <c r="AM470" s="1" t="str">
        <f t="shared" si="14"/>
        <v/>
      </c>
      <c r="AN470" s="294" t="e">
        <f t="shared" si="15"/>
        <v>#DIV/0!</v>
      </c>
    </row>
    <row r="471" spans="11:40" ht="21" customHeight="1" x14ac:dyDescent="0.3">
      <c r="K471" s="285"/>
      <c r="O471" s="2"/>
      <c r="P471" s="2"/>
      <c r="AJ471" s="28"/>
      <c r="AK471" s="85"/>
      <c r="AL471" s="85"/>
      <c r="AM471" s="1" t="str">
        <f t="shared" si="14"/>
        <v/>
      </c>
      <c r="AN471" s="294" t="e">
        <f t="shared" si="15"/>
        <v>#DIV/0!</v>
      </c>
    </row>
    <row r="472" spans="11:40" ht="21" customHeight="1" x14ac:dyDescent="0.3">
      <c r="K472" s="285"/>
      <c r="O472" s="2"/>
      <c r="P472" s="2"/>
      <c r="AJ472" s="28"/>
      <c r="AK472" s="85"/>
      <c r="AL472" s="85"/>
      <c r="AM472" s="1" t="str">
        <f t="shared" si="14"/>
        <v/>
      </c>
      <c r="AN472" s="294" t="e">
        <f t="shared" si="15"/>
        <v>#DIV/0!</v>
      </c>
    </row>
    <row r="473" spans="11:40" ht="21" customHeight="1" x14ac:dyDescent="0.3">
      <c r="K473" s="285"/>
      <c r="O473" s="2"/>
      <c r="P473" s="2"/>
      <c r="AJ473" s="28"/>
      <c r="AK473" s="85"/>
      <c r="AL473" s="85"/>
      <c r="AM473" s="1" t="str">
        <f t="shared" si="14"/>
        <v/>
      </c>
      <c r="AN473" s="294" t="e">
        <f t="shared" si="15"/>
        <v>#DIV/0!</v>
      </c>
    </row>
    <row r="474" spans="11:40" ht="21" customHeight="1" x14ac:dyDescent="0.3">
      <c r="K474" s="285"/>
      <c r="O474" s="2"/>
      <c r="P474" s="2"/>
      <c r="AJ474" s="28"/>
      <c r="AK474" s="85"/>
      <c r="AL474" s="85"/>
      <c r="AM474" s="1" t="str">
        <f t="shared" si="14"/>
        <v/>
      </c>
      <c r="AN474" s="294" t="e">
        <f t="shared" si="15"/>
        <v>#DIV/0!</v>
      </c>
    </row>
    <row r="475" spans="11:40" ht="21" customHeight="1" x14ac:dyDescent="0.3">
      <c r="K475" s="285"/>
      <c r="O475" s="2"/>
      <c r="P475" s="2"/>
      <c r="AJ475" s="28"/>
      <c r="AK475" s="85"/>
      <c r="AL475" s="85"/>
      <c r="AM475" s="1" t="str">
        <f t="shared" si="14"/>
        <v/>
      </c>
      <c r="AN475" s="294" t="e">
        <f t="shared" si="15"/>
        <v>#DIV/0!</v>
      </c>
    </row>
    <row r="476" spans="11:40" ht="21" customHeight="1" x14ac:dyDescent="0.3">
      <c r="K476" s="285"/>
      <c r="O476" s="2"/>
      <c r="P476" s="2"/>
      <c r="AJ476" s="28"/>
      <c r="AK476" s="85"/>
      <c r="AL476" s="85"/>
      <c r="AM476" s="1" t="str">
        <f t="shared" si="14"/>
        <v/>
      </c>
      <c r="AN476" s="294" t="e">
        <f t="shared" si="15"/>
        <v>#DIV/0!</v>
      </c>
    </row>
    <row r="477" spans="11:40" ht="21" customHeight="1" x14ac:dyDescent="0.3">
      <c r="K477" s="285"/>
      <c r="O477" s="2"/>
      <c r="P477" s="2"/>
      <c r="AJ477" s="28"/>
      <c r="AK477" s="85"/>
      <c r="AL477" s="85"/>
      <c r="AM477" s="1" t="str">
        <f t="shared" si="14"/>
        <v/>
      </c>
      <c r="AN477" s="294" t="e">
        <f t="shared" si="15"/>
        <v>#DIV/0!</v>
      </c>
    </row>
    <row r="478" spans="11:40" ht="21" customHeight="1" x14ac:dyDescent="0.3">
      <c r="K478" s="285"/>
      <c r="O478" s="2"/>
      <c r="P478" s="2"/>
      <c r="AJ478" s="28"/>
      <c r="AK478" s="85"/>
      <c r="AL478" s="85"/>
      <c r="AM478" s="1" t="str">
        <f t="shared" si="14"/>
        <v/>
      </c>
      <c r="AN478" s="294" t="e">
        <f t="shared" si="15"/>
        <v>#DIV/0!</v>
      </c>
    </row>
    <row r="479" spans="11:40" ht="21" customHeight="1" x14ac:dyDescent="0.3">
      <c r="K479" s="285"/>
      <c r="O479" s="2"/>
      <c r="P479" s="2"/>
      <c r="AJ479" s="28"/>
      <c r="AK479" s="85"/>
      <c r="AL479" s="85"/>
      <c r="AM479" s="1" t="str">
        <f t="shared" si="14"/>
        <v/>
      </c>
      <c r="AN479" s="294" t="e">
        <f t="shared" si="15"/>
        <v>#DIV/0!</v>
      </c>
    </row>
    <row r="480" spans="11:40" ht="21" customHeight="1" x14ac:dyDescent="0.3">
      <c r="K480" s="285"/>
      <c r="O480" s="2"/>
      <c r="P480" s="2"/>
      <c r="AJ480" s="28"/>
      <c r="AK480" s="85"/>
      <c r="AL480" s="85"/>
      <c r="AM480" s="1" t="str">
        <f t="shared" si="14"/>
        <v/>
      </c>
      <c r="AN480" s="294" t="e">
        <f t="shared" si="15"/>
        <v>#DIV/0!</v>
      </c>
    </row>
    <row r="481" spans="11:40" ht="21" customHeight="1" x14ac:dyDescent="0.3">
      <c r="K481" s="285"/>
      <c r="O481" s="2"/>
      <c r="P481" s="2"/>
      <c r="AJ481" s="28"/>
      <c r="AK481" s="85"/>
      <c r="AL481" s="85"/>
      <c r="AM481" s="1" t="str">
        <f t="shared" si="14"/>
        <v/>
      </c>
      <c r="AN481" s="294" t="e">
        <f t="shared" si="15"/>
        <v>#DIV/0!</v>
      </c>
    </row>
    <row r="482" spans="11:40" ht="21" customHeight="1" x14ac:dyDescent="0.3">
      <c r="K482" s="285"/>
      <c r="O482" s="2"/>
      <c r="P482" s="2"/>
      <c r="AJ482" s="28"/>
      <c r="AK482" s="85"/>
      <c r="AL482" s="85"/>
      <c r="AM482" s="1" t="str">
        <f t="shared" si="14"/>
        <v/>
      </c>
      <c r="AN482" s="294" t="e">
        <f t="shared" si="15"/>
        <v>#DIV/0!</v>
      </c>
    </row>
    <row r="483" spans="11:40" ht="21" customHeight="1" x14ac:dyDescent="0.3">
      <c r="K483" s="285"/>
      <c r="O483" s="2"/>
      <c r="P483" s="2"/>
      <c r="AJ483" s="28"/>
      <c r="AK483" s="85"/>
      <c r="AL483" s="85"/>
      <c r="AM483" s="1" t="str">
        <f t="shared" si="14"/>
        <v/>
      </c>
      <c r="AN483" s="294" t="e">
        <f t="shared" si="15"/>
        <v>#DIV/0!</v>
      </c>
    </row>
    <row r="484" spans="11:40" ht="21" customHeight="1" x14ac:dyDescent="0.3">
      <c r="K484" s="285"/>
      <c r="O484" s="2"/>
      <c r="P484" s="2"/>
      <c r="AJ484" s="28"/>
      <c r="AK484" s="85"/>
      <c r="AL484" s="85"/>
      <c r="AM484" s="1" t="str">
        <f t="shared" si="14"/>
        <v/>
      </c>
      <c r="AN484" s="294" t="e">
        <f t="shared" si="15"/>
        <v>#DIV/0!</v>
      </c>
    </row>
    <row r="485" spans="11:40" ht="21" customHeight="1" x14ac:dyDescent="0.3">
      <c r="K485" s="285"/>
      <c r="O485" s="2"/>
      <c r="P485" s="2"/>
      <c r="AJ485" s="28"/>
      <c r="AK485" s="85"/>
      <c r="AL485" s="85"/>
      <c r="AM485" s="1" t="str">
        <f t="shared" si="14"/>
        <v/>
      </c>
      <c r="AN485" s="294" t="e">
        <f t="shared" si="15"/>
        <v>#DIV/0!</v>
      </c>
    </row>
    <row r="486" spans="11:40" ht="21" customHeight="1" x14ac:dyDescent="0.3">
      <c r="K486" s="285"/>
      <c r="O486" s="2"/>
      <c r="P486" s="2"/>
      <c r="AJ486" s="28"/>
      <c r="AK486" s="85"/>
      <c r="AL486" s="85"/>
      <c r="AM486" s="1" t="str">
        <f t="shared" si="14"/>
        <v/>
      </c>
      <c r="AN486" s="294" t="e">
        <f t="shared" si="15"/>
        <v>#DIV/0!</v>
      </c>
    </row>
    <row r="487" spans="11:40" ht="21" customHeight="1" x14ac:dyDescent="0.3">
      <c r="K487" s="285"/>
      <c r="O487" s="2"/>
      <c r="P487" s="2"/>
      <c r="AJ487" s="28"/>
      <c r="AK487" s="85"/>
      <c r="AL487" s="85"/>
      <c r="AM487" s="1" t="str">
        <f t="shared" si="14"/>
        <v/>
      </c>
      <c r="AN487" s="294" t="e">
        <f t="shared" si="15"/>
        <v>#DIV/0!</v>
      </c>
    </row>
    <row r="488" spans="11:40" ht="21" customHeight="1" x14ac:dyDescent="0.3">
      <c r="K488" s="285"/>
      <c r="O488" s="2"/>
      <c r="P488" s="2"/>
      <c r="AJ488" s="28"/>
      <c r="AK488" s="85"/>
      <c r="AL488" s="85"/>
      <c r="AM488" s="1" t="str">
        <f t="shared" si="14"/>
        <v/>
      </c>
      <c r="AN488" s="294" t="e">
        <f t="shared" si="15"/>
        <v>#DIV/0!</v>
      </c>
    </row>
    <row r="489" spans="11:40" ht="21" customHeight="1" x14ac:dyDescent="0.3">
      <c r="K489" s="285"/>
      <c r="O489" s="2"/>
      <c r="P489" s="2"/>
      <c r="AJ489" s="28"/>
      <c r="AK489" s="85"/>
      <c r="AL489" s="85"/>
      <c r="AM489" s="1" t="str">
        <f t="shared" si="14"/>
        <v/>
      </c>
      <c r="AN489" s="294" t="e">
        <f t="shared" si="15"/>
        <v>#DIV/0!</v>
      </c>
    </row>
    <row r="490" spans="11:40" ht="21" customHeight="1" x14ac:dyDescent="0.3">
      <c r="K490" s="285"/>
      <c r="O490" s="2"/>
      <c r="P490" s="2"/>
      <c r="AJ490" s="28"/>
      <c r="AK490" s="85"/>
      <c r="AL490" s="85"/>
      <c r="AM490" s="1" t="str">
        <f t="shared" si="14"/>
        <v/>
      </c>
      <c r="AN490" s="294" t="e">
        <f t="shared" si="15"/>
        <v>#DIV/0!</v>
      </c>
    </row>
    <row r="491" spans="11:40" ht="21" customHeight="1" x14ac:dyDescent="0.3">
      <c r="K491" s="285"/>
      <c r="O491" s="2"/>
      <c r="P491" s="2"/>
      <c r="AJ491" s="28"/>
      <c r="AK491" s="85"/>
      <c r="AL491" s="85"/>
      <c r="AM491" s="1" t="str">
        <f t="shared" si="14"/>
        <v/>
      </c>
      <c r="AN491" s="294" t="e">
        <f t="shared" si="15"/>
        <v>#DIV/0!</v>
      </c>
    </row>
    <row r="492" spans="11:40" ht="21" customHeight="1" x14ac:dyDescent="0.3">
      <c r="K492" s="285"/>
      <c r="O492" s="2"/>
      <c r="P492" s="2"/>
      <c r="AJ492" s="28"/>
      <c r="AK492" s="85"/>
      <c r="AL492" s="85"/>
      <c r="AM492" s="1" t="str">
        <f t="shared" si="14"/>
        <v/>
      </c>
      <c r="AN492" s="294" t="e">
        <f t="shared" si="15"/>
        <v>#DIV/0!</v>
      </c>
    </row>
    <row r="493" spans="11:40" ht="21" customHeight="1" x14ac:dyDescent="0.3">
      <c r="K493" s="285"/>
      <c r="O493" s="2"/>
      <c r="P493" s="2"/>
      <c r="AJ493" s="28"/>
      <c r="AK493" s="85"/>
      <c r="AL493" s="85"/>
      <c r="AM493" s="1" t="str">
        <f t="shared" si="14"/>
        <v/>
      </c>
      <c r="AN493" s="294" t="e">
        <f t="shared" si="15"/>
        <v>#DIV/0!</v>
      </c>
    </row>
    <row r="494" spans="11:40" ht="21" customHeight="1" x14ac:dyDescent="0.3">
      <c r="K494" s="285"/>
      <c r="O494" s="2"/>
      <c r="P494" s="2"/>
      <c r="AJ494" s="28"/>
      <c r="AK494" s="85"/>
      <c r="AL494" s="85"/>
      <c r="AM494" s="1" t="str">
        <f t="shared" si="14"/>
        <v/>
      </c>
      <c r="AN494" s="294" t="e">
        <f t="shared" si="15"/>
        <v>#DIV/0!</v>
      </c>
    </row>
    <row r="495" spans="11:40" ht="21" customHeight="1" x14ac:dyDescent="0.3">
      <c r="K495" s="285"/>
      <c r="O495" s="2"/>
      <c r="P495" s="2"/>
      <c r="AJ495" s="28"/>
      <c r="AK495" s="85"/>
      <c r="AL495" s="85"/>
      <c r="AM495" s="1" t="str">
        <f t="shared" si="14"/>
        <v/>
      </c>
      <c r="AN495" s="294" t="e">
        <f t="shared" si="15"/>
        <v>#DIV/0!</v>
      </c>
    </row>
    <row r="496" spans="11:40" ht="21" customHeight="1" x14ac:dyDescent="0.3">
      <c r="K496" s="285"/>
      <c r="O496" s="2"/>
      <c r="P496" s="2"/>
      <c r="AJ496" s="28"/>
      <c r="AK496" s="85"/>
      <c r="AL496" s="85"/>
      <c r="AM496" s="1" t="str">
        <f t="shared" si="14"/>
        <v/>
      </c>
      <c r="AN496" s="294" t="e">
        <f t="shared" si="15"/>
        <v>#DIV/0!</v>
      </c>
    </row>
    <row r="497" spans="11:40" ht="21" customHeight="1" x14ac:dyDescent="0.3">
      <c r="K497" s="285"/>
      <c r="O497" s="2"/>
      <c r="P497" s="2"/>
      <c r="AJ497" s="28"/>
      <c r="AK497" s="85"/>
      <c r="AL497" s="85"/>
      <c r="AM497" s="1" t="str">
        <f t="shared" si="14"/>
        <v/>
      </c>
      <c r="AN497" s="294" t="e">
        <f t="shared" si="15"/>
        <v>#DIV/0!</v>
      </c>
    </row>
    <row r="498" spans="11:40" ht="21" customHeight="1" x14ac:dyDescent="0.3">
      <c r="K498" s="285"/>
      <c r="O498" s="2"/>
      <c r="P498" s="2"/>
      <c r="AJ498" s="28"/>
      <c r="AK498" s="85"/>
      <c r="AL498" s="85"/>
      <c r="AM498" s="1" t="str">
        <f t="shared" si="14"/>
        <v/>
      </c>
      <c r="AN498" s="294" t="e">
        <f t="shared" si="15"/>
        <v>#DIV/0!</v>
      </c>
    </row>
    <row r="499" spans="11:40" ht="21" customHeight="1" x14ac:dyDescent="0.3">
      <c r="K499" s="285"/>
      <c r="O499" s="2"/>
      <c r="P499" s="2"/>
      <c r="AJ499" s="28"/>
      <c r="AK499" s="85"/>
      <c r="AL499" s="85"/>
      <c r="AM499" s="1" t="str">
        <f t="shared" si="14"/>
        <v/>
      </c>
      <c r="AN499" s="294" t="e">
        <f t="shared" si="15"/>
        <v>#DIV/0!</v>
      </c>
    </row>
    <row r="500" spans="11:40" ht="21" customHeight="1" x14ac:dyDescent="0.3">
      <c r="K500" s="285"/>
      <c r="O500" s="2"/>
      <c r="P500" s="2"/>
      <c r="AJ500" s="28"/>
      <c r="AK500" s="85"/>
      <c r="AL500" s="85"/>
      <c r="AM500" s="1" t="str">
        <f t="shared" si="14"/>
        <v/>
      </c>
      <c r="AN500" s="294" t="e">
        <f t="shared" si="15"/>
        <v>#DIV/0!</v>
      </c>
    </row>
    <row r="501" spans="11:40" ht="21" customHeight="1" x14ac:dyDescent="0.3">
      <c r="K501" s="285"/>
      <c r="O501" s="2"/>
      <c r="P501" s="2"/>
      <c r="AJ501" s="28"/>
      <c r="AK501" s="85"/>
      <c r="AL501" s="85"/>
      <c r="AM501" s="1" t="str">
        <f t="shared" si="14"/>
        <v/>
      </c>
      <c r="AN501" s="294" t="e">
        <f t="shared" si="15"/>
        <v>#DIV/0!</v>
      </c>
    </row>
    <row r="502" spans="11:40" ht="21" customHeight="1" x14ac:dyDescent="0.3">
      <c r="K502" s="285"/>
      <c r="O502" s="2"/>
      <c r="P502" s="2"/>
      <c r="AJ502" s="28"/>
      <c r="AK502" s="85"/>
      <c r="AL502" s="85"/>
      <c r="AM502" s="1" t="str">
        <f t="shared" si="14"/>
        <v/>
      </c>
      <c r="AN502" s="294" t="e">
        <f t="shared" si="15"/>
        <v>#DIV/0!</v>
      </c>
    </row>
    <row r="503" spans="11:40" ht="21" customHeight="1" x14ac:dyDescent="0.3">
      <c r="K503" s="285"/>
      <c r="O503" s="2"/>
      <c r="P503" s="2"/>
      <c r="AJ503" s="28"/>
      <c r="AK503" s="85"/>
      <c r="AL503" s="85"/>
      <c r="AM503" s="1" t="str">
        <f t="shared" si="14"/>
        <v/>
      </c>
      <c r="AN503" s="294" t="e">
        <f t="shared" si="15"/>
        <v>#DIV/0!</v>
      </c>
    </row>
    <row r="504" spans="11:40" ht="21" customHeight="1" x14ac:dyDescent="0.3">
      <c r="K504" s="285"/>
      <c r="O504" s="2"/>
      <c r="P504" s="2"/>
      <c r="AJ504" s="28"/>
      <c r="AK504" s="85"/>
      <c r="AL504" s="85"/>
      <c r="AM504" s="1" t="str">
        <f t="shared" si="14"/>
        <v/>
      </c>
      <c r="AN504" s="294" t="e">
        <f t="shared" si="15"/>
        <v>#DIV/0!</v>
      </c>
    </row>
    <row r="505" spans="11:40" ht="21" customHeight="1" x14ac:dyDescent="0.3">
      <c r="K505" s="285"/>
      <c r="O505" s="2"/>
      <c r="P505" s="2"/>
      <c r="AJ505" s="28"/>
      <c r="AK505" s="85"/>
      <c r="AL505" s="85"/>
      <c r="AM505" s="1" t="str">
        <f t="shared" si="14"/>
        <v/>
      </c>
      <c r="AN505" s="294" t="e">
        <f t="shared" si="15"/>
        <v>#DIV/0!</v>
      </c>
    </row>
    <row r="506" spans="11:40" ht="21" customHeight="1" x14ac:dyDescent="0.3">
      <c r="K506" s="285"/>
      <c r="O506" s="2"/>
      <c r="P506" s="2"/>
      <c r="AJ506" s="28"/>
      <c r="AK506" s="85"/>
      <c r="AL506" s="85"/>
      <c r="AM506" s="1" t="str">
        <f t="shared" si="14"/>
        <v/>
      </c>
      <c r="AN506" s="294" t="e">
        <f t="shared" si="15"/>
        <v>#DIV/0!</v>
      </c>
    </row>
    <row r="507" spans="11:40" ht="21" customHeight="1" x14ac:dyDescent="0.3">
      <c r="K507" s="285"/>
      <c r="O507" s="2"/>
      <c r="P507" s="2"/>
      <c r="AJ507" s="28"/>
      <c r="AK507" s="85"/>
      <c r="AL507" s="85"/>
      <c r="AM507" s="1" t="str">
        <f t="shared" si="14"/>
        <v/>
      </c>
      <c r="AN507" s="294" t="e">
        <f t="shared" si="15"/>
        <v>#DIV/0!</v>
      </c>
    </row>
    <row r="508" spans="11:40" ht="21" customHeight="1" x14ac:dyDescent="0.3">
      <c r="K508" s="285"/>
      <c r="O508" s="2"/>
      <c r="P508" s="2"/>
      <c r="AJ508" s="28"/>
      <c r="AK508" s="85"/>
      <c r="AL508" s="85"/>
      <c r="AM508" s="1" t="str">
        <f t="shared" si="14"/>
        <v/>
      </c>
      <c r="AN508" s="294" t="e">
        <f t="shared" si="15"/>
        <v>#DIV/0!</v>
      </c>
    </row>
    <row r="509" spans="11:40" ht="21" customHeight="1" x14ac:dyDescent="0.3">
      <c r="K509" s="285"/>
      <c r="O509" s="2"/>
      <c r="P509" s="2"/>
      <c r="AJ509" s="28"/>
      <c r="AK509" s="85"/>
      <c r="AL509" s="85"/>
      <c r="AM509" s="1" t="str">
        <f t="shared" si="14"/>
        <v/>
      </c>
      <c r="AN509" s="294" t="e">
        <f t="shared" si="15"/>
        <v>#DIV/0!</v>
      </c>
    </row>
    <row r="510" spans="11:40" ht="21" customHeight="1" x14ac:dyDescent="0.3">
      <c r="K510" s="285"/>
      <c r="O510" s="2"/>
      <c r="P510" s="2"/>
      <c r="AJ510" s="28"/>
      <c r="AK510" s="85"/>
      <c r="AL510" s="85"/>
      <c r="AM510" s="1" t="str">
        <f t="shared" si="14"/>
        <v/>
      </c>
      <c r="AN510" s="294" t="e">
        <f t="shared" si="15"/>
        <v>#DIV/0!</v>
      </c>
    </row>
    <row r="511" spans="11:40" ht="21" customHeight="1" x14ac:dyDescent="0.3">
      <c r="K511" s="285"/>
      <c r="O511" s="2"/>
      <c r="P511" s="2"/>
      <c r="AJ511" s="28"/>
      <c r="AK511" s="85"/>
      <c r="AL511" s="85"/>
      <c r="AM511" s="1" t="str">
        <f t="shared" si="14"/>
        <v/>
      </c>
      <c r="AN511" s="294" t="e">
        <f t="shared" si="15"/>
        <v>#DIV/0!</v>
      </c>
    </row>
    <row r="512" spans="11:40" ht="21" customHeight="1" x14ac:dyDescent="0.3">
      <c r="K512" s="285"/>
      <c r="O512" s="2"/>
      <c r="P512" s="2"/>
      <c r="AJ512" s="28"/>
      <c r="AK512" s="85"/>
      <c r="AL512" s="85"/>
      <c r="AM512" s="1" t="str">
        <f t="shared" si="14"/>
        <v/>
      </c>
      <c r="AN512" s="294" t="e">
        <f t="shared" si="15"/>
        <v>#DIV/0!</v>
      </c>
    </row>
    <row r="513" spans="11:40" ht="21" customHeight="1" x14ac:dyDescent="0.3">
      <c r="K513" s="285"/>
      <c r="O513" s="2"/>
      <c r="P513" s="2"/>
      <c r="AJ513" s="28"/>
      <c r="AK513" s="85"/>
      <c r="AL513" s="85"/>
      <c r="AM513" s="1" t="str">
        <f t="shared" si="14"/>
        <v/>
      </c>
      <c r="AN513" s="294" t="e">
        <f t="shared" si="15"/>
        <v>#DIV/0!</v>
      </c>
    </row>
    <row r="514" spans="11:40" ht="21" customHeight="1" x14ac:dyDescent="0.3">
      <c r="K514" s="285"/>
      <c r="O514" s="2"/>
      <c r="P514" s="2"/>
      <c r="AJ514" s="28"/>
      <c r="AK514" s="85"/>
      <c r="AL514" s="85"/>
      <c r="AM514" s="1" t="str">
        <f t="shared" si="14"/>
        <v/>
      </c>
      <c r="AN514" s="294" t="e">
        <f t="shared" si="15"/>
        <v>#DIV/0!</v>
      </c>
    </row>
    <row r="515" spans="11:40" ht="21" customHeight="1" x14ac:dyDescent="0.3">
      <c r="K515" s="285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294" t="e">
        <f t="shared" ref="AN515:AN578" si="17">STDEV(K515,G515)</f>
        <v>#DIV/0!</v>
      </c>
    </row>
    <row r="516" spans="11:40" ht="21" customHeight="1" x14ac:dyDescent="0.3">
      <c r="K516" s="285"/>
      <c r="O516" s="2"/>
      <c r="P516" s="2"/>
      <c r="AJ516" s="28"/>
      <c r="AK516" s="85"/>
      <c r="AL516" s="85"/>
      <c r="AM516" s="1" t="str">
        <f t="shared" si="16"/>
        <v/>
      </c>
      <c r="AN516" s="294" t="e">
        <f t="shared" si="17"/>
        <v>#DIV/0!</v>
      </c>
    </row>
    <row r="517" spans="11:40" ht="21" customHeight="1" x14ac:dyDescent="0.3">
      <c r="K517" s="285"/>
      <c r="O517" s="2"/>
      <c r="P517" s="2"/>
      <c r="AJ517" s="28"/>
      <c r="AK517" s="85"/>
      <c r="AL517" s="85"/>
      <c r="AM517" s="1" t="str">
        <f t="shared" si="16"/>
        <v/>
      </c>
      <c r="AN517" s="294" t="e">
        <f t="shared" si="17"/>
        <v>#DIV/0!</v>
      </c>
    </row>
    <row r="518" spans="11:40" ht="21" customHeight="1" x14ac:dyDescent="0.3">
      <c r="K518" s="285"/>
      <c r="O518" s="2"/>
      <c r="P518" s="2"/>
      <c r="AJ518" s="28"/>
      <c r="AK518" s="85"/>
      <c r="AL518" s="85"/>
      <c r="AM518" s="1" t="str">
        <f t="shared" si="16"/>
        <v/>
      </c>
      <c r="AN518" s="294" t="e">
        <f t="shared" si="17"/>
        <v>#DIV/0!</v>
      </c>
    </row>
    <row r="519" spans="11:40" ht="21" customHeight="1" x14ac:dyDescent="0.3">
      <c r="K519" s="285"/>
      <c r="O519" s="2"/>
      <c r="P519" s="2"/>
      <c r="AJ519" s="28"/>
      <c r="AK519" s="85"/>
      <c r="AL519" s="85"/>
      <c r="AM519" s="1" t="str">
        <f t="shared" si="16"/>
        <v/>
      </c>
      <c r="AN519" s="294" t="e">
        <f t="shared" si="17"/>
        <v>#DIV/0!</v>
      </c>
    </row>
    <row r="520" spans="11:40" ht="21" customHeight="1" x14ac:dyDescent="0.3">
      <c r="K520" s="285"/>
      <c r="O520" s="2"/>
      <c r="P520" s="2"/>
      <c r="AJ520" s="28"/>
      <c r="AK520" s="85"/>
      <c r="AL520" s="85"/>
      <c r="AM520" s="1" t="str">
        <f t="shared" si="16"/>
        <v/>
      </c>
      <c r="AN520" s="294" t="e">
        <f t="shared" si="17"/>
        <v>#DIV/0!</v>
      </c>
    </row>
    <row r="521" spans="11:40" ht="21" customHeight="1" x14ac:dyDescent="0.3">
      <c r="K521" s="285"/>
      <c r="O521" s="2"/>
      <c r="P521" s="2"/>
      <c r="AJ521" s="28"/>
      <c r="AK521" s="85"/>
      <c r="AL521" s="85"/>
      <c r="AM521" s="1" t="str">
        <f t="shared" si="16"/>
        <v/>
      </c>
      <c r="AN521" s="294" t="e">
        <f t="shared" si="17"/>
        <v>#DIV/0!</v>
      </c>
    </row>
    <row r="522" spans="11:40" ht="21" customHeight="1" x14ac:dyDescent="0.3">
      <c r="K522" s="285"/>
      <c r="O522" s="2"/>
      <c r="P522" s="2"/>
      <c r="AJ522" s="28"/>
      <c r="AK522" s="85"/>
      <c r="AL522" s="85"/>
      <c r="AM522" s="1" t="str">
        <f t="shared" si="16"/>
        <v/>
      </c>
      <c r="AN522" s="294" t="e">
        <f t="shared" si="17"/>
        <v>#DIV/0!</v>
      </c>
    </row>
    <row r="523" spans="11:40" ht="21" customHeight="1" x14ac:dyDescent="0.3">
      <c r="K523" s="285"/>
      <c r="O523" s="2"/>
      <c r="P523" s="2"/>
      <c r="AJ523" s="28"/>
      <c r="AK523" s="85"/>
      <c r="AL523" s="85"/>
      <c r="AM523" s="1" t="str">
        <f t="shared" si="16"/>
        <v/>
      </c>
      <c r="AN523" s="294" t="e">
        <f t="shared" si="17"/>
        <v>#DIV/0!</v>
      </c>
    </row>
    <row r="524" spans="11:40" ht="21" customHeight="1" x14ac:dyDescent="0.3">
      <c r="K524" s="285"/>
      <c r="O524" s="2"/>
      <c r="P524" s="2"/>
      <c r="AJ524" s="28"/>
      <c r="AK524" s="85"/>
      <c r="AL524" s="85"/>
      <c r="AM524" s="1" t="str">
        <f t="shared" si="16"/>
        <v/>
      </c>
      <c r="AN524" s="294" t="e">
        <f t="shared" si="17"/>
        <v>#DIV/0!</v>
      </c>
    </row>
    <row r="525" spans="11:40" ht="21" customHeight="1" x14ac:dyDescent="0.3">
      <c r="K525" s="285"/>
      <c r="O525" s="2"/>
      <c r="P525" s="2"/>
      <c r="AJ525" s="28"/>
      <c r="AK525" s="85"/>
      <c r="AL525" s="85"/>
      <c r="AM525" s="1" t="str">
        <f t="shared" si="16"/>
        <v/>
      </c>
      <c r="AN525" s="294" t="e">
        <f t="shared" si="17"/>
        <v>#DIV/0!</v>
      </c>
    </row>
    <row r="526" spans="11:40" ht="21" customHeight="1" x14ac:dyDescent="0.3">
      <c r="K526" s="285"/>
      <c r="O526" s="2"/>
      <c r="P526" s="2"/>
      <c r="AJ526" s="28"/>
      <c r="AK526" s="85"/>
      <c r="AL526" s="85"/>
      <c r="AM526" s="1" t="str">
        <f t="shared" si="16"/>
        <v/>
      </c>
      <c r="AN526" s="294" t="e">
        <f t="shared" si="17"/>
        <v>#DIV/0!</v>
      </c>
    </row>
    <row r="527" spans="11:40" ht="21" customHeight="1" x14ac:dyDescent="0.3">
      <c r="K527" s="285"/>
      <c r="O527" s="2"/>
      <c r="P527" s="2"/>
      <c r="AJ527" s="28"/>
      <c r="AK527" s="85"/>
      <c r="AL527" s="85"/>
      <c r="AM527" s="1" t="str">
        <f t="shared" si="16"/>
        <v/>
      </c>
      <c r="AN527" s="294" t="e">
        <f t="shared" si="17"/>
        <v>#DIV/0!</v>
      </c>
    </row>
    <row r="528" spans="11:40" ht="21" customHeight="1" x14ac:dyDescent="0.3">
      <c r="K528" s="285"/>
      <c r="O528" s="2"/>
      <c r="P528" s="2"/>
      <c r="AJ528" s="28"/>
      <c r="AK528" s="85"/>
      <c r="AL528" s="85"/>
      <c r="AM528" s="1" t="str">
        <f t="shared" si="16"/>
        <v/>
      </c>
      <c r="AN528" s="294" t="e">
        <f t="shared" si="17"/>
        <v>#DIV/0!</v>
      </c>
    </row>
    <row r="529" spans="11:40" ht="21" customHeight="1" x14ac:dyDescent="0.3">
      <c r="K529" s="285"/>
      <c r="O529" s="2"/>
      <c r="P529" s="2"/>
      <c r="AJ529" s="28"/>
      <c r="AK529" s="85"/>
      <c r="AL529" s="85"/>
      <c r="AM529" s="1" t="str">
        <f t="shared" si="16"/>
        <v/>
      </c>
      <c r="AN529" s="294" t="e">
        <f t="shared" si="17"/>
        <v>#DIV/0!</v>
      </c>
    </row>
    <row r="530" spans="11:40" ht="21" customHeight="1" x14ac:dyDescent="0.3">
      <c r="K530" s="285"/>
      <c r="O530" s="2"/>
      <c r="P530" s="2"/>
      <c r="AJ530" s="28"/>
      <c r="AK530" s="85"/>
      <c r="AL530" s="85"/>
      <c r="AM530" s="1" t="str">
        <f t="shared" si="16"/>
        <v/>
      </c>
      <c r="AN530" s="294" t="e">
        <f t="shared" si="17"/>
        <v>#DIV/0!</v>
      </c>
    </row>
    <row r="531" spans="11:40" ht="21" customHeight="1" x14ac:dyDescent="0.3">
      <c r="K531" s="285"/>
      <c r="O531" s="2"/>
      <c r="P531" s="2"/>
      <c r="AJ531" s="28"/>
      <c r="AK531" s="85"/>
      <c r="AL531" s="85"/>
      <c r="AM531" s="1" t="str">
        <f t="shared" si="16"/>
        <v/>
      </c>
      <c r="AN531" s="294" t="e">
        <f t="shared" si="17"/>
        <v>#DIV/0!</v>
      </c>
    </row>
    <row r="532" spans="11:40" ht="21" customHeight="1" x14ac:dyDescent="0.3">
      <c r="K532" s="285"/>
      <c r="O532" s="2"/>
      <c r="P532" s="2"/>
      <c r="AJ532" s="28"/>
      <c r="AK532" s="85"/>
      <c r="AL532" s="85"/>
      <c r="AM532" s="1" t="str">
        <f t="shared" si="16"/>
        <v/>
      </c>
      <c r="AN532" s="294" t="e">
        <f t="shared" si="17"/>
        <v>#DIV/0!</v>
      </c>
    </row>
    <row r="533" spans="11:40" ht="21" customHeight="1" x14ac:dyDescent="0.3">
      <c r="K533" s="285"/>
      <c r="O533" s="2"/>
      <c r="P533" s="2"/>
      <c r="AJ533" s="28"/>
      <c r="AK533" s="85"/>
      <c r="AL533" s="85"/>
      <c r="AM533" s="1" t="str">
        <f t="shared" si="16"/>
        <v/>
      </c>
      <c r="AN533" s="294" t="e">
        <f t="shared" si="17"/>
        <v>#DIV/0!</v>
      </c>
    </row>
    <row r="534" spans="11:40" ht="21" customHeight="1" x14ac:dyDescent="0.3">
      <c r="K534" s="285"/>
      <c r="O534" s="2"/>
      <c r="P534" s="2"/>
      <c r="AJ534" s="28"/>
      <c r="AK534" s="85"/>
      <c r="AL534" s="85"/>
      <c r="AM534" s="1" t="str">
        <f t="shared" si="16"/>
        <v/>
      </c>
      <c r="AN534" s="294" t="e">
        <f t="shared" si="17"/>
        <v>#DIV/0!</v>
      </c>
    </row>
    <row r="535" spans="11:40" ht="21" customHeight="1" x14ac:dyDescent="0.3">
      <c r="K535" s="285"/>
      <c r="O535" s="2"/>
      <c r="P535" s="2"/>
      <c r="AJ535" s="28"/>
      <c r="AK535" s="85"/>
      <c r="AL535" s="85"/>
      <c r="AM535" s="1" t="str">
        <f t="shared" si="16"/>
        <v/>
      </c>
      <c r="AN535" s="294" t="e">
        <f t="shared" si="17"/>
        <v>#DIV/0!</v>
      </c>
    </row>
    <row r="536" spans="11:40" ht="21" customHeight="1" x14ac:dyDescent="0.3">
      <c r="K536" s="285"/>
      <c r="O536" s="2"/>
      <c r="P536" s="2"/>
      <c r="AJ536" s="28"/>
      <c r="AK536" s="85"/>
      <c r="AL536" s="85"/>
      <c r="AM536" s="1" t="str">
        <f t="shared" si="16"/>
        <v/>
      </c>
      <c r="AN536" s="294" t="e">
        <f t="shared" si="17"/>
        <v>#DIV/0!</v>
      </c>
    </row>
    <row r="537" spans="11:40" ht="21" customHeight="1" x14ac:dyDescent="0.3">
      <c r="K537" s="285"/>
      <c r="O537" s="2"/>
      <c r="P537" s="2"/>
      <c r="AJ537" s="28"/>
      <c r="AK537" s="85"/>
      <c r="AL537" s="85"/>
      <c r="AM537" s="1" t="str">
        <f t="shared" si="16"/>
        <v/>
      </c>
      <c r="AN537" s="294" t="e">
        <f t="shared" si="17"/>
        <v>#DIV/0!</v>
      </c>
    </row>
    <row r="538" spans="11:40" ht="21" customHeight="1" x14ac:dyDescent="0.3">
      <c r="K538" s="285"/>
      <c r="O538" s="2"/>
      <c r="P538" s="2"/>
      <c r="AJ538" s="28"/>
      <c r="AK538" s="85"/>
      <c r="AL538" s="85"/>
      <c r="AM538" s="1" t="str">
        <f t="shared" si="16"/>
        <v/>
      </c>
      <c r="AN538" s="294" t="e">
        <f t="shared" si="17"/>
        <v>#DIV/0!</v>
      </c>
    </row>
    <row r="539" spans="11:40" ht="21" customHeight="1" x14ac:dyDescent="0.3">
      <c r="K539" s="285"/>
      <c r="O539" s="2"/>
      <c r="P539" s="2"/>
      <c r="AJ539" s="28"/>
      <c r="AK539" s="85"/>
      <c r="AL539" s="85"/>
      <c r="AM539" s="1" t="str">
        <f t="shared" si="16"/>
        <v/>
      </c>
      <c r="AN539" s="294" t="e">
        <f t="shared" si="17"/>
        <v>#DIV/0!</v>
      </c>
    </row>
    <row r="540" spans="11:40" ht="21" customHeight="1" x14ac:dyDescent="0.3">
      <c r="K540" s="285"/>
      <c r="O540" s="2"/>
      <c r="P540" s="2"/>
      <c r="AJ540" s="28"/>
      <c r="AK540" s="85"/>
      <c r="AL540" s="85"/>
      <c r="AM540" s="1" t="str">
        <f t="shared" si="16"/>
        <v/>
      </c>
      <c r="AN540" s="294" t="e">
        <f t="shared" si="17"/>
        <v>#DIV/0!</v>
      </c>
    </row>
    <row r="541" spans="11:40" ht="21" customHeight="1" x14ac:dyDescent="0.3">
      <c r="K541" s="285"/>
      <c r="O541" s="2"/>
      <c r="P541" s="2"/>
      <c r="AJ541" s="28"/>
      <c r="AK541" s="85"/>
      <c r="AL541" s="85"/>
      <c r="AM541" s="1" t="str">
        <f t="shared" si="16"/>
        <v/>
      </c>
      <c r="AN541" s="294" t="e">
        <f t="shared" si="17"/>
        <v>#DIV/0!</v>
      </c>
    </row>
    <row r="542" spans="11:40" ht="21" customHeight="1" x14ac:dyDescent="0.3">
      <c r="K542" s="285"/>
      <c r="O542" s="2"/>
      <c r="P542" s="2"/>
      <c r="AJ542" s="28"/>
      <c r="AK542" s="85"/>
      <c r="AL542" s="85"/>
      <c r="AM542" s="1" t="str">
        <f t="shared" si="16"/>
        <v/>
      </c>
      <c r="AN542" s="294" t="e">
        <f t="shared" si="17"/>
        <v>#DIV/0!</v>
      </c>
    </row>
    <row r="543" spans="11:40" ht="21" customHeight="1" x14ac:dyDescent="0.3">
      <c r="K543" s="285"/>
      <c r="O543" s="2"/>
      <c r="P543" s="2"/>
      <c r="AJ543" s="28"/>
      <c r="AK543" s="85"/>
      <c r="AL543" s="85"/>
      <c r="AM543" s="1" t="str">
        <f t="shared" si="16"/>
        <v/>
      </c>
      <c r="AN543" s="294" t="e">
        <f t="shared" si="17"/>
        <v>#DIV/0!</v>
      </c>
    </row>
    <row r="544" spans="11:40" ht="21" customHeight="1" x14ac:dyDescent="0.3">
      <c r="K544" s="285"/>
      <c r="O544" s="2"/>
      <c r="P544" s="2"/>
      <c r="AJ544" s="28"/>
      <c r="AK544" s="85"/>
      <c r="AL544" s="85"/>
      <c r="AM544" s="1" t="str">
        <f t="shared" si="16"/>
        <v/>
      </c>
      <c r="AN544" s="294" t="e">
        <f t="shared" si="17"/>
        <v>#DIV/0!</v>
      </c>
    </row>
    <row r="545" spans="11:40" ht="21" customHeight="1" x14ac:dyDescent="0.3">
      <c r="K545" s="285"/>
      <c r="O545" s="2"/>
      <c r="P545" s="2"/>
      <c r="AJ545" s="28"/>
      <c r="AK545" s="85"/>
      <c r="AL545" s="85"/>
      <c r="AM545" s="1" t="str">
        <f t="shared" si="16"/>
        <v/>
      </c>
      <c r="AN545" s="294" t="e">
        <f t="shared" si="17"/>
        <v>#DIV/0!</v>
      </c>
    </row>
    <row r="546" spans="11:40" ht="21" customHeight="1" x14ac:dyDescent="0.3">
      <c r="K546" s="285"/>
      <c r="O546" s="2"/>
      <c r="P546" s="2"/>
      <c r="AJ546" s="28"/>
      <c r="AK546" s="85"/>
      <c r="AL546" s="85"/>
      <c r="AM546" s="1" t="str">
        <f t="shared" si="16"/>
        <v/>
      </c>
      <c r="AN546" s="294" t="e">
        <f t="shared" si="17"/>
        <v>#DIV/0!</v>
      </c>
    </row>
    <row r="547" spans="11:40" ht="21" customHeight="1" x14ac:dyDescent="0.3">
      <c r="K547" s="285"/>
      <c r="O547" s="2"/>
      <c r="P547" s="2"/>
      <c r="AJ547" s="28"/>
      <c r="AK547" s="85"/>
      <c r="AL547" s="85"/>
      <c r="AM547" s="1" t="str">
        <f t="shared" si="16"/>
        <v/>
      </c>
      <c r="AN547" s="294" t="e">
        <f t="shared" si="17"/>
        <v>#DIV/0!</v>
      </c>
    </row>
    <row r="548" spans="11:40" ht="21" customHeight="1" x14ac:dyDescent="0.3">
      <c r="K548" s="285"/>
      <c r="O548" s="2"/>
      <c r="P548" s="2"/>
      <c r="AJ548" s="28"/>
      <c r="AK548" s="85"/>
      <c r="AL548" s="85"/>
      <c r="AM548" s="1" t="str">
        <f t="shared" si="16"/>
        <v/>
      </c>
      <c r="AN548" s="294" t="e">
        <f t="shared" si="17"/>
        <v>#DIV/0!</v>
      </c>
    </row>
    <row r="549" spans="11:40" ht="21" customHeight="1" x14ac:dyDescent="0.3">
      <c r="K549" s="285"/>
      <c r="O549" s="2"/>
      <c r="P549" s="2"/>
      <c r="AJ549" s="28"/>
      <c r="AK549" s="85"/>
      <c r="AL549" s="85"/>
      <c r="AM549" s="1" t="str">
        <f t="shared" si="16"/>
        <v/>
      </c>
      <c r="AN549" s="294" t="e">
        <f t="shared" si="17"/>
        <v>#DIV/0!</v>
      </c>
    </row>
    <row r="550" spans="11:40" ht="21" customHeight="1" x14ac:dyDescent="0.3">
      <c r="K550" s="285"/>
      <c r="O550" s="2"/>
      <c r="P550" s="2"/>
      <c r="AJ550" s="28"/>
      <c r="AK550" s="85"/>
      <c r="AL550" s="85"/>
      <c r="AM550" s="1" t="str">
        <f t="shared" si="16"/>
        <v/>
      </c>
      <c r="AN550" s="294" t="e">
        <f t="shared" si="17"/>
        <v>#DIV/0!</v>
      </c>
    </row>
    <row r="551" spans="11:40" ht="21" customHeight="1" x14ac:dyDescent="0.3">
      <c r="K551" s="285"/>
      <c r="O551" s="2"/>
      <c r="P551" s="2"/>
      <c r="AJ551" s="28"/>
      <c r="AK551" s="85"/>
      <c r="AL551" s="85"/>
      <c r="AM551" s="1" t="str">
        <f t="shared" si="16"/>
        <v/>
      </c>
      <c r="AN551" s="294" t="e">
        <f t="shared" si="17"/>
        <v>#DIV/0!</v>
      </c>
    </row>
    <row r="552" spans="11:40" ht="21" customHeight="1" x14ac:dyDescent="0.3">
      <c r="K552" s="285"/>
      <c r="O552" s="2"/>
      <c r="P552" s="2"/>
      <c r="AJ552" s="28"/>
      <c r="AK552" s="85"/>
      <c r="AL552" s="85"/>
      <c r="AM552" s="1" t="str">
        <f t="shared" si="16"/>
        <v/>
      </c>
      <c r="AN552" s="294" t="e">
        <f t="shared" si="17"/>
        <v>#DIV/0!</v>
      </c>
    </row>
    <row r="553" spans="11:40" ht="21" customHeight="1" x14ac:dyDescent="0.3">
      <c r="K553" s="285"/>
      <c r="O553" s="2"/>
      <c r="P553" s="2"/>
      <c r="AJ553" s="28"/>
      <c r="AK553" s="85"/>
      <c r="AL553" s="85"/>
      <c r="AM553" s="1" t="str">
        <f t="shared" si="16"/>
        <v/>
      </c>
      <c r="AN553" s="294" t="e">
        <f t="shared" si="17"/>
        <v>#DIV/0!</v>
      </c>
    </row>
    <row r="554" spans="11:40" ht="21" customHeight="1" x14ac:dyDescent="0.3">
      <c r="K554" s="285"/>
      <c r="O554" s="2"/>
      <c r="P554" s="2"/>
      <c r="AJ554" s="28"/>
      <c r="AK554" s="85"/>
      <c r="AL554" s="85"/>
      <c r="AM554" s="1" t="str">
        <f t="shared" si="16"/>
        <v/>
      </c>
      <c r="AN554" s="294" t="e">
        <f t="shared" si="17"/>
        <v>#DIV/0!</v>
      </c>
    </row>
    <row r="555" spans="11:40" ht="21" customHeight="1" x14ac:dyDescent="0.3">
      <c r="K555" s="285"/>
      <c r="O555" s="2"/>
      <c r="P555" s="2"/>
      <c r="AJ555" s="28"/>
      <c r="AK555" s="85"/>
      <c r="AL555" s="85"/>
      <c r="AM555" s="1" t="str">
        <f t="shared" si="16"/>
        <v/>
      </c>
      <c r="AN555" s="294" t="e">
        <f t="shared" si="17"/>
        <v>#DIV/0!</v>
      </c>
    </row>
    <row r="556" spans="11:40" ht="21" customHeight="1" x14ac:dyDescent="0.3">
      <c r="K556" s="285"/>
      <c r="O556" s="2"/>
      <c r="P556" s="2"/>
      <c r="AJ556" s="28"/>
      <c r="AK556" s="85"/>
      <c r="AL556" s="85"/>
      <c r="AM556" s="1" t="str">
        <f t="shared" si="16"/>
        <v/>
      </c>
      <c r="AN556" s="294" t="e">
        <f t="shared" si="17"/>
        <v>#DIV/0!</v>
      </c>
    </row>
    <row r="557" spans="11:40" ht="21" customHeight="1" x14ac:dyDescent="0.3">
      <c r="K557" s="285"/>
      <c r="O557" s="2"/>
      <c r="P557" s="2"/>
      <c r="AJ557" s="28"/>
      <c r="AK557" s="85"/>
      <c r="AL557" s="85"/>
      <c r="AM557" s="1" t="str">
        <f t="shared" si="16"/>
        <v/>
      </c>
      <c r="AN557" s="294" t="e">
        <f t="shared" si="17"/>
        <v>#DIV/0!</v>
      </c>
    </row>
    <row r="558" spans="11:40" ht="21" customHeight="1" x14ac:dyDescent="0.3">
      <c r="K558" s="285"/>
      <c r="O558" s="2"/>
      <c r="P558" s="2"/>
      <c r="AJ558" s="28"/>
      <c r="AK558" s="85"/>
      <c r="AL558" s="85"/>
      <c r="AM558" s="1" t="str">
        <f t="shared" si="16"/>
        <v/>
      </c>
      <c r="AN558" s="294" t="e">
        <f t="shared" si="17"/>
        <v>#DIV/0!</v>
      </c>
    </row>
    <row r="559" spans="11:40" ht="21" customHeight="1" x14ac:dyDescent="0.3">
      <c r="K559" s="285"/>
      <c r="O559" s="2"/>
      <c r="P559" s="2"/>
      <c r="AJ559" s="28"/>
      <c r="AK559" s="85"/>
      <c r="AL559" s="85"/>
      <c r="AM559" s="1" t="str">
        <f t="shared" si="16"/>
        <v/>
      </c>
      <c r="AN559" s="294" t="e">
        <f t="shared" si="17"/>
        <v>#DIV/0!</v>
      </c>
    </row>
    <row r="560" spans="11:40" ht="21" customHeight="1" x14ac:dyDescent="0.3">
      <c r="K560" s="285"/>
      <c r="O560" s="2"/>
      <c r="P560" s="2"/>
      <c r="AJ560" s="28"/>
      <c r="AK560" s="85"/>
      <c r="AL560" s="85"/>
      <c r="AM560" s="1" t="str">
        <f t="shared" si="16"/>
        <v/>
      </c>
      <c r="AN560" s="294" t="e">
        <f t="shared" si="17"/>
        <v>#DIV/0!</v>
      </c>
    </row>
    <row r="561" spans="11:40" ht="21" customHeight="1" x14ac:dyDescent="0.3">
      <c r="K561" s="285"/>
      <c r="O561" s="2"/>
      <c r="P561" s="2"/>
      <c r="AJ561" s="28"/>
      <c r="AK561" s="85"/>
      <c r="AL561" s="85"/>
      <c r="AM561" s="1" t="str">
        <f t="shared" si="16"/>
        <v/>
      </c>
      <c r="AN561" s="294" t="e">
        <f t="shared" si="17"/>
        <v>#DIV/0!</v>
      </c>
    </row>
    <row r="562" spans="11:40" ht="21" customHeight="1" x14ac:dyDescent="0.3">
      <c r="K562" s="285"/>
      <c r="O562" s="2"/>
      <c r="P562" s="2"/>
      <c r="AJ562" s="28"/>
      <c r="AK562" s="85"/>
      <c r="AL562" s="85"/>
      <c r="AM562" s="1" t="str">
        <f t="shared" si="16"/>
        <v/>
      </c>
      <c r="AN562" s="294" t="e">
        <f t="shared" si="17"/>
        <v>#DIV/0!</v>
      </c>
    </row>
    <row r="563" spans="11:40" ht="21" customHeight="1" x14ac:dyDescent="0.3">
      <c r="K563" s="285"/>
      <c r="O563" s="2"/>
      <c r="P563" s="2"/>
      <c r="AJ563" s="28"/>
      <c r="AK563" s="85"/>
      <c r="AL563" s="85"/>
      <c r="AM563" s="1" t="str">
        <f t="shared" si="16"/>
        <v/>
      </c>
      <c r="AN563" s="294" t="e">
        <f t="shared" si="17"/>
        <v>#DIV/0!</v>
      </c>
    </row>
    <row r="564" spans="11:40" ht="21" customHeight="1" x14ac:dyDescent="0.3">
      <c r="K564" s="285"/>
      <c r="O564" s="2"/>
      <c r="P564" s="2"/>
      <c r="AJ564" s="28"/>
      <c r="AK564" s="85"/>
      <c r="AL564" s="85"/>
      <c r="AM564" s="1" t="str">
        <f t="shared" si="16"/>
        <v/>
      </c>
      <c r="AN564" s="294" t="e">
        <f t="shared" si="17"/>
        <v>#DIV/0!</v>
      </c>
    </row>
    <row r="565" spans="11:40" ht="21" customHeight="1" x14ac:dyDescent="0.3">
      <c r="K565" s="285"/>
      <c r="O565" s="2"/>
      <c r="P565" s="2"/>
      <c r="AJ565" s="28"/>
      <c r="AK565" s="85"/>
      <c r="AL565" s="85"/>
      <c r="AM565" s="1" t="str">
        <f t="shared" si="16"/>
        <v/>
      </c>
      <c r="AN565" s="294" t="e">
        <f t="shared" si="17"/>
        <v>#DIV/0!</v>
      </c>
    </row>
    <row r="566" spans="11:40" ht="21" customHeight="1" x14ac:dyDescent="0.3">
      <c r="K566" s="285"/>
      <c r="O566" s="2"/>
      <c r="P566" s="2"/>
      <c r="AJ566" s="28"/>
      <c r="AK566" s="85"/>
      <c r="AL566" s="85"/>
      <c r="AM566" s="1" t="str">
        <f t="shared" si="16"/>
        <v/>
      </c>
      <c r="AN566" s="294" t="e">
        <f t="shared" si="17"/>
        <v>#DIV/0!</v>
      </c>
    </row>
    <row r="567" spans="11:40" ht="21" customHeight="1" x14ac:dyDescent="0.3">
      <c r="K567" s="285"/>
      <c r="O567" s="2"/>
      <c r="P567" s="2"/>
      <c r="AJ567" s="28"/>
      <c r="AK567" s="85"/>
      <c r="AL567" s="85"/>
      <c r="AM567" s="1" t="str">
        <f t="shared" si="16"/>
        <v/>
      </c>
      <c r="AN567" s="294" t="e">
        <f t="shared" si="17"/>
        <v>#DIV/0!</v>
      </c>
    </row>
    <row r="568" spans="11:40" ht="21" customHeight="1" x14ac:dyDescent="0.3">
      <c r="K568" s="285"/>
      <c r="O568" s="2"/>
      <c r="P568" s="2"/>
      <c r="AJ568" s="28"/>
      <c r="AK568" s="85"/>
      <c r="AL568" s="85"/>
      <c r="AM568" s="1" t="str">
        <f t="shared" si="16"/>
        <v/>
      </c>
      <c r="AN568" s="294" t="e">
        <f t="shared" si="17"/>
        <v>#DIV/0!</v>
      </c>
    </row>
    <row r="569" spans="11:40" ht="21" customHeight="1" x14ac:dyDescent="0.3">
      <c r="K569" s="285"/>
      <c r="O569" s="2"/>
      <c r="P569" s="2"/>
      <c r="AJ569" s="28"/>
      <c r="AK569" s="85"/>
      <c r="AL569" s="85"/>
      <c r="AM569" s="1" t="str">
        <f t="shared" si="16"/>
        <v/>
      </c>
      <c r="AN569" s="294" t="e">
        <f t="shared" si="17"/>
        <v>#DIV/0!</v>
      </c>
    </row>
    <row r="570" spans="11:40" ht="21" customHeight="1" x14ac:dyDescent="0.3">
      <c r="K570" s="285"/>
      <c r="O570" s="2"/>
      <c r="P570" s="2"/>
      <c r="AJ570" s="28"/>
      <c r="AK570" s="85"/>
      <c r="AL570" s="85"/>
      <c r="AM570" s="1" t="str">
        <f t="shared" si="16"/>
        <v/>
      </c>
      <c r="AN570" s="294" t="e">
        <f t="shared" si="17"/>
        <v>#DIV/0!</v>
      </c>
    </row>
    <row r="571" spans="11:40" ht="21" customHeight="1" x14ac:dyDescent="0.3">
      <c r="K571" s="285"/>
      <c r="O571" s="2"/>
      <c r="P571" s="2"/>
      <c r="AJ571" s="28"/>
      <c r="AK571" s="85"/>
      <c r="AL571" s="85"/>
      <c r="AM571" s="1" t="str">
        <f t="shared" si="16"/>
        <v/>
      </c>
      <c r="AN571" s="294" t="e">
        <f t="shared" si="17"/>
        <v>#DIV/0!</v>
      </c>
    </row>
    <row r="572" spans="11:40" ht="21" customHeight="1" x14ac:dyDescent="0.3">
      <c r="K572" s="285"/>
      <c r="O572" s="2"/>
      <c r="P572" s="2"/>
      <c r="AJ572" s="28"/>
      <c r="AK572" s="85"/>
      <c r="AL572" s="85"/>
      <c r="AM572" s="1" t="str">
        <f t="shared" si="16"/>
        <v/>
      </c>
      <c r="AN572" s="294" t="e">
        <f t="shared" si="17"/>
        <v>#DIV/0!</v>
      </c>
    </row>
    <row r="573" spans="11:40" ht="21" customHeight="1" x14ac:dyDescent="0.3">
      <c r="K573" s="285"/>
      <c r="O573" s="2"/>
      <c r="P573" s="2"/>
      <c r="AJ573" s="28"/>
      <c r="AK573" s="85"/>
      <c r="AL573" s="85"/>
      <c r="AM573" s="1" t="str">
        <f t="shared" si="16"/>
        <v/>
      </c>
      <c r="AN573" s="294" t="e">
        <f t="shared" si="17"/>
        <v>#DIV/0!</v>
      </c>
    </row>
    <row r="574" spans="11:40" ht="21" customHeight="1" x14ac:dyDescent="0.3">
      <c r="K574" s="285"/>
      <c r="O574" s="2"/>
      <c r="P574" s="2"/>
      <c r="AJ574" s="28"/>
      <c r="AK574" s="85"/>
      <c r="AL574" s="85"/>
      <c r="AM574" s="1" t="str">
        <f t="shared" si="16"/>
        <v/>
      </c>
      <c r="AN574" s="294" t="e">
        <f t="shared" si="17"/>
        <v>#DIV/0!</v>
      </c>
    </row>
    <row r="575" spans="11:40" ht="21" customHeight="1" x14ac:dyDescent="0.3">
      <c r="K575" s="285"/>
      <c r="O575" s="2"/>
      <c r="P575" s="2"/>
      <c r="AJ575" s="28"/>
      <c r="AK575" s="85"/>
      <c r="AL575" s="85"/>
      <c r="AM575" s="1" t="str">
        <f t="shared" si="16"/>
        <v/>
      </c>
      <c r="AN575" s="294" t="e">
        <f t="shared" si="17"/>
        <v>#DIV/0!</v>
      </c>
    </row>
    <row r="576" spans="11:40" ht="21" customHeight="1" x14ac:dyDescent="0.3">
      <c r="K576" s="285"/>
      <c r="O576" s="2"/>
      <c r="P576" s="2"/>
      <c r="AJ576" s="28"/>
      <c r="AK576" s="85"/>
      <c r="AL576" s="85"/>
      <c r="AM576" s="1" t="str">
        <f t="shared" si="16"/>
        <v/>
      </c>
      <c r="AN576" s="294" t="e">
        <f t="shared" si="17"/>
        <v>#DIV/0!</v>
      </c>
    </row>
    <row r="577" spans="11:40" ht="21" customHeight="1" x14ac:dyDescent="0.3">
      <c r="K577" s="285"/>
      <c r="O577" s="2"/>
      <c r="P577" s="2"/>
      <c r="AJ577" s="28"/>
      <c r="AK577" s="85"/>
      <c r="AL577" s="85"/>
      <c r="AM577" s="1" t="str">
        <f t="shared" si="16"/>
        <v/>
      </c>
      <c r="AN577" s="294" t="e">
        <f t="shared" si="17"/>
        <v>#DIV/0!</v>
      </c>
    </row>
    <row r="578" spans="11:40" ht="21" customHeight="1" x14ac:dyDescent="0.3">
      <c r="K578" s="285"/>
      <c r="O578" s="2"/>
      <c r="P578" s="2"/>
      <c r="AJ578" s="28"/>
      <c r="AK578" s="85"/>
      <c r="AL578" s="85"/>
      <c r="AM578" s="1" t="str">
        <f t="shared" si="16"/>
        <v/>
      </c>
      <c r="AN578" s="294" t="e">
        <f t="shared" si="17"/>
        <v>#DIV/0!</v>
      </c>
    </row>
    <row r="579" spans="11:40" ht="21" customHeight="1" x14ac:dyDescent="0.3">
      <c r="K579" s="285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294" t="e">
        <f t="shared" ref="AN579:AN642" si="19">STDEV(K579,G579)</f>
        <v>#DIV/0!</v>
      </c>
    </row>
    <row r="580" spans="11:40" ht="21" customHeight="1" x14ac:dyDescent="0.3">
      <c r="K580" s="285"/>
      <c r="O580" s="2"/>
      <c r="P580" s="2"/>
      <c r="AJ580" s="28"/>
      <c r="AK580" s="85"/>
      <c r="AL580" s="85"/>
      <c r="AM580" s="1" t="str">
        <f t="shared" si="18"/>
        <v/>
      </c>
      <c r="AN580" s="294" t="e">
        <f t="shared" si="19"/>
        <v>#DIV/0!</v>
      </c>
    </row>
    <row r="581" spans="11:40" ht="21" customHeight="1" x14ac:dyDescent="0.3">
      <c r="K581" s="285"/>
      <c r="O581" s="2"/>
      <c r="P581" s="2"/>
      <c r="AJ581" s="28"/>
      <c r="AK581" s="85"/>
      <c r="AL581" s="85"/>
      <c r="AM581" s="1" t="str">
        <f t="shared" si="18"/>
        <v/>
      </c>
      <c r="AN581" s="294" t="e">
        <f t="shared" si="19"/>
        <v>#DIV/0!</v>
      </c>
    </row>
    <row r="582" spans="11:40" ht="21" customHeight="1" x14ac:dyDescent="0.3">
      <c r="K582" s="285"/>
      <c r="O582" s="2"/>
      <c r="P582" s="2"/>
      <c r="AJ582" s="28"/>
      <c r="AK582" s="85"/>
      <c r="AL582" s="85"/>
      <c r="AM582" s="1" t="str">
        <f t="shared" si="18"/>
        <v/>
      </c>
      <c r="AN582" s="294" t="e">
        <f t="shared" si="19"/>
        <v>#DIV/0!</v>
      </c>
    </row>
    <row r="583" spans="11:40" ht="21" customHeight="1" x14ac:dyDescent="0.3">
      <c r="K583" s="285"/>
      <c r="O583" s="2"/>
      <c r="P583" s="2"/>
      <c r="AJ583" s="28"/>
      <c r="AK583" s="85"/>
      <c r="AL583" s="85"/>
      <c r="AM583" s="1" t="str">
        <f t="shared" si="18"/>
        <v/>
      </c>
      <c r="AN583" s="294" t="e">
        <f t="shared" si="19"/>
        <v>#DIV/0!</v>
      </c>
    </row>
    <row r="584" spans="11:40" ht="21" customHeight="1" x14ac:dyDescent="0.3">
      <c r="K584" s="285"/>
      <c r="O584" s="2"/>
      <c r="P584" s="2"/>
      <c r="AJ584" s="28"/>
      <c r="AK584" s="85"/>
      <c r="AL584" s="85"/>
      <c r="AM584" s="1" t="str">
        <f t="shared" si="18"/>
        <v/>
      </c>
      <c r="AN584" s="294" t="e">
        <f t="shared" si="19"/>
        <v>#DIV/0!</v>
      </c>
    </row>
    <row r="585" spans="11:40" ht="21" customHeight="1" x14ac:dyDescent="0.3">
      <c r="K585" s="285"/>
      <c r="O585" s="2"/>
      <c r="P585" s="2"/>
      <c r="AJ585" s="28"/>
      <c r="AK585" s="85"/>
      <c r="AL585" s="85"/>
      <c r="AM585" s="1" t="str">
        <f t="shared" si="18"/>
        <v/>
      </c>
      <c r="AN585" s="294" t="e">
        <f t="shared" si="19"/>
        <v>#DIV/0!</v>
      </c>
    </row>
    <row r="586" spans="11:40" ht="21" customHeight="1" x14ac:dyDescent="0.3">
      <c r="K586" s="285"/>
      <c r="O586" s="2"/>
      <c r="P586" s="2"/>
      <c r="AJ586" s="28"/>
      <c r="AK586" s="85"/>
      <c r="AL586" s="85"/>
      <c r="AM586" s="1" t="str">
        <f t="shared" si="18"/>
        <v/>
      </c>
      <c r="AN586" s="294" t="e">
        <f t="shared" si="19"/>
        <v>#DIV/0!</v>
      </c>
    </row>
    <row r="587" spans="11:40" ht="21" customHeight="1" x14ac:dyDescent="0.3">
      <c r="K587" s="285"/>
      <c r="O587" s="2"/>
      <c r="P587" s="2"/>
      <c r="AJ587" s="28"/>
      <c r="AK587" s="85"/>
      <c r="AL587" s="85"/>
      <c r="AM587" s="1" t="str">
        <f t="shared" si="18"/>
        <v/>
      </c>
      <c r="AN587" s="294" t="e">
        <f t="shared" si="19"/>
        <v>#DIV/0!</v>
      </c>
    </row>
    <row r="588" spans="11:40" ht="21" customHeight="1" x14ac:dyDescent="0.3">
      <c r="K588" s="285"/>
      <c r="O588" s="2"/>
      <c r="P588" s="2"/>
      <c r="AJ588" s="28"/>
      <c r="AK588" s="85"/>
      <c r="AL588" s="85"/>
      <c r="AM588" s="1" t="str">
        <f t="shared" si="18"/>
        <v/>
      </c>
      <c r="AN588" s="294" t="e">
        <f t="shared" si="19"/>
        <v>#DIV/0!</v>
      </c>
    </row>
    <row r="589" spans="11:40" ht="21" customHeight="1" x14ac:dyDescent="0.3">
      <c r="K589" s="285"/>
      <c r="O589" s="2"/>
      <c r="P589" s="2"/>
      <c r="AJ589" s="28"/>
      <c r="AK589" s="85"/>
      <c r="AL589" s="85"/>
      <c r="AM589" s="1" t="str">
        <f t="shared" si="18"/>
        <v/>
      </c>
      <c r="AN589" s="294" t="e">
        <f t="shared" si="19"/>
        <v>#DIV/0!</v>
      </c>
    </row>
    <row r="590" spans="11:40" ht="21" customHeight="1" x14ac:dyDescent="0.3">
      <c r="K590" s="285"/>
      <c r="O590" s="2"/>
      <c r="P590" s="2"/>
      <c r="AJ590" s="28"/>
      <c r="AK590" s="85"/>
      <c r="AL590" s="85"/>
      <c r="AM590" s="1" t="str">
        <f t="shared" si="18"/>
        <v/>
      </c>
      <c r="AN590" s="294" t="e">
        <f t="shared" si="19"/>
        <v>#DIV/0!</v>
      </c>
    </row>
    <row r="591" spans="11:40" ht="21" customHeight="1" x14ac:dyDescent="0.3">
      <c r="K591" s="285"/>
      <c r="O591" s="2"/>
      <c r="P591" s="2"/>
      <c r="AJ591" s="28"/>
      <c r="AK591" s="85"/>
      <c r="AL591" s="85"/>
      <c r="AM591" s="1" t="str">
        <f t="shared" si="18"/>
        <v/>
      </c>
      <c r="AN591" s="294" t="e">
        <f t="shared" si="19"/>
        <v>#DIV/0!</v>
      </c>
    </row>
    <row r="592" spans="11:40" ht="21" customHeight="1" x14ac:dyDescent="0.3">
      <c r="K592" s="285"/>
      <c r="O592" s="2"/>
      <c r="P592" s="2"/>
      <c r="AJ592" s="28"/>
      <c r="AK592" s="85"/>
      <c r="AL592" s="85"/>
      <c r="AM592" s="1" t="str">
        <f t="shared" si="18"/>
        <v/>
      </c>
      <c r="AN592" s="294" t="e">
        <f t="shared" si="19"/>
        <v>#DIV/0!</v>
      </c>
    </row>
    <row r="593" spans="11:40" ht="21" customHeight="1" x14ac:dyDescent="0.3">
      <c r="K593" s="285"/>
      <c r="O593" s="2"/>
      <c r="P593" s="2"/>
      <c r="AJ593" s="28"/>
      <c r="AK593" s="85"/>
      <c r="AL593" s="85"/>
      <c r="AM593" s="1" t="str">
        <f t="shared" si="18"/>
        <v/>
      </c>
      <c r="AN593" s="294" t="e">
        <f t="shared" si="19"/>
        <v>#DIV/0!</v>
      </c>
    </row>
    <row r="594" spans="11:40" ht="21" customHeight="1" x14ac:dyDescent="0.3">
      <c r="K594" s="285"/>
      <c r="O594" s="2"/>
      <c r="P594" s="2"/>
      <c r="AJ594" s="28"/>
      <c r="AK594" s="85"/>
      <c r="AL594" s="85"/>
      <c r="AM594" s="1" t="str">
        <f t="shared" si="18"/>
        <v/>
      </c>
      <c r="AN594" s="294" t="e">
        <f t="shared" si="19"/>
        <v>#DIV/0!</v>
      </c>
    </row>
    <row r="595" spans="11:40" ht="21" customHeight="1" x14ac:dyDescent="0.3">
      <c r="K595" s="285"/>
      <c r="O595" s="2"/>
      <c r="P595" s="2"/>
      <c r="AJ595" s="28"/>
      <c r="AK595" s="85"/>
      <c r="AL595" s="85"/>
      <c r="AM595" s="1" t="str">
        <f t="shared" si="18"/>
        <v/>
      </c>
      <c r="AN595" s="294" t="e">
        <f t="shared" si="19"/>
        <v>#DIV/0!</v>
      </c>
    </row>
    <row r="596" spans="11:40" ht="21" customHeight="1" x14ac:dyDescent="0.3">
      <c r="K596" s="285"/>
      <c r="O596" s="2"/>
      <c r="P596" s="2"/>
      <c r="AJ596" s="28"/>
      <c r="AK596" s="85"/>
      <c r="AL596" s="85"/>
      <c r="AM596" s="1" t="str">
        <f t="shared" si="18"/>
        <v/>
      </c>
      <c r="AN596" s="294" t="e">
        <f t="shared" si="19"/>
        <v>#DIV/0!</v>
      </c>
    </row>
    <row r="597" spans="11:40" ht="21" customHeight="1" x14ac:dyDescent="0.3">
      <c r="K597" s="285"/>
      <c r="O597" s="2"/>
      <c r="P597" s="2"/>
      <c r="AJ597" s="28"/>
      <c r="AK597" s="85"/>
      <c r="AL597" s="85"/>
      <c r="AM597" s="1" t="str">
        <f t="shared" si="18"/>
        <v/>
      </c>
      <c r="AN597" s="294" t="e">
        <f t="shared" si="19"/>
        <v>#DIV/0!</v>
      </c>
    </row>
    <row r="598" spans="11:40" ht="21" customHeight="1" x14ac:dyDescent="0.3">
      <c r="K598" s="285"/>
      <c r="O598" s="2"/>
      <c r="P598" s="2"/>
      <c r="AJ598" s="28"/>
      <c r="AK598" s="85"/>
      <c r="AL598" s="85"/>
      <c r="AM598" s="1" t="str">
        <f t="shared" si="18"/>
        <v/>
      </c>
      <c r="AN598" s="294" t="e">
        <f t="shared" si="19"/>
        <v>#DIV/0!</v>
      </c>
    </row>
    <row r="599" spans="11:40" ht="21" customHeight="1" x14ac:dyDescent="0.3">
      <c r="K599" s="285"/>
      <c r="O599" s="2"/>
      <c r="P599" s="2"/>
      <c r="AJ599" s="28"/>
      <c r="AK599" s="85"/>
      <c r="AL599" s="85"/>
      <c r="AM599" s="1" t="str">
        <f t="shared" si="18"/>
        <v/>
      </c>
      <c r="AN599" s="294" t="e">
        <f t="shared" si="19"/>
        <v>#DIV/0!</v>
      </c>
    </row>
    <row r="600" spans="11:40" ht="21" customHeight="1" x14ac:dyDescent="0.3">
      <c r="K600" s="285"/>
      <c r="O600" s="2"/>
      <c r="P600" s="2"/>
      <c r="AJ600" s="28"/>
      <c r="AK600" s="85"/>
      <c r="AL600" s="85"/>
      <c r="AM600" s="1" t="str">
        <f t="shared" si="18"/>
        <v/>
      </c>
      <c r="AN600" s="294" t="e">
        <f t="shared" si="19"/>
        <v>#DIV/0!</v>
      </c>
    </row>
    <row r="601" spans="11:40" ht="21" customHeight="1" x14ac:dyDescent="0.3">
      <c r="K601" s="285"/>
      <c r="O601" s="2"/>
      <c r="P601" s="2"/>
      <c r="AJ601" s="28"/>
      <c r="AK601" s="85"/>
      <c r="AL601" s="85"/>
      <c r="AM601" s="1" t="str">
        <f t="shared" si="18"/>
        <v/>
      </c>
      <c r="AN601" s="294" t="e">
        <f t="shared" si="19"/>
        <v>#DIV/0!</v>
      </c>
    </row>
    <row r="602" spans="11:40" ht="21" customHeight="1" x14ac:dyDescent="0.3">
      <c r="K602" s="285"/>
      <c r="O602" s="2"/>
      <c r="P602" s="2"/>
      <c r="AJ602" s="28"/>
      <c r="AK602" s="85"/>
      <c r="AL602" s="85"/>
      <c r="AM602" s="1" t="str">
        <f t="shared" si="18"/>
        <v/>
      </c>
      <c r="AN602" s="294" t="e">
        <f t="shared" si="19"/>
        <v>#DIV/0!</v>
      </c>
    </row>
    <row r="603" spans="11:40" ht="21" customHeight="1" x14ac:dyDescent="0.3">
      <c r="K603" s="285"/>
      <c r="O603" s="2"/>
      <c r="P603" s="2"/>
      <c r="AJ603" s="28"/>
      <c r="AK603" s="85"/>
      <c r="AL603" s="85"/>
      <c r="AM603" s="1" t="str">
        <f t="shared" si="18"/>
        <v/>
      </c>
      <c r="AN603" s="294" t="e">
        <f t="shared" si="19"/>
        <v>#DIV/0!</v>
      </c>
    </row>
    <row r="604" spans="11:40" ht="21" customHeight="1" x14ac:dyDescent="0.3">
      <c r="K604" s="285"/>
      <c r="O604" s="2"/>
      <c r="P604" s="2"/>
      <c r="AJ604" s="28"/>
      <c r="AK604" s="85"/>
      <c r="AL604" s="85"/>
      <c r="AM604" s="1" t="str">
        <f t="shared" si="18"/>
        <v/>
      </c>
      <c r="AN604" s="294" t="e">
        <f t="shared" si="19"/>
        <v>#DIV/0!</v>
      </c>
    </row>
    <row r="605" spans="11:40" ht="21" customHeight="1" x14ac:dyDescent="0.3">
      <c r="K605" s="285"/>
      <c r="O605" s="2"/>
      <c r="P605" s="2"/>
      <c r="AJ605" s="28"/>
      <c r="AK605" s="85"/>
      <c r="AL605" s="85"/>
      <c r="AM605" s="1" t="str">
        <f t="shared" si="18"/>
        <v/>
      </c>
      <c r="AN605" s="294" t="e">
        <f t="shared" si="19"/>
        <v>#DIV/0!</v>
      </c>
    </row>
    <row r="606" spans="11:40" ht="21" customHeight="1" x14ac:dyDescent="0.3">
      <c r="K606" s="285"/>
      <c r="O606" s="2"/>
      <c r="P606" s="2"/>
      <c r="AJ606" s="28"/>
      <c r="AK606" s="85"/>
      <c r="AL606" s="85"/>
      <c r="AM606" s="1" t="str">
        <f t="shared" si="18"/>
        <v/>
      </c>
      <c r="AN606" s="294" t="e">
        <f t="shared" si="19"/>
        <v>#DIV/0!</v>
      </c>
    </row>
    <row r="607" spans="11:40" ht="21" customHeight="1" x14ac:dyDescent="0.3">
      <c r="K607" s="285"/>
      <c r="O607" s="2"/>
      <c r="P607" s="2"/>
      <c r="AJ607" s="28"/>
      <c r="AK607" s="85"/>
      <c r="AL607" s="85"/>
      <c r="AM607" s="1" t="str">
        <f t="shared" si="18"/>
        <v/>
      </c>
      <c r="AN607" s="294" t="e">
        <f t="shared" si="19"/>
        <v>#DIV/0!</v>
      </c>
    </row>
    <row r="608" spans="11:40" ht="21" customHeight="1" x14ac:dyDescent="0.3">
      <c r="K608" s="285"/>
      <c r="O608" s="2"/>
      <c r="P608" s="2"/>
      <c r="AJ608" s="28"/>
      <c r="AK608" s="85"/>
      <c r="AL608" s="85"/>
      <c r="AM608" s="1" t="str">
        <f t="shared" si="18"/>
        <v/>
      </c>
      <c r="AN608" s="294" t="e">
        <f t="shared" si="19"/>
        <v>#DIV/0!</v>
      </c>
    </row>
    <row r="609" spans="11:40" ht="21" customHeight="1" x14ac:dyDescent="0.3">
      <c r="K609" s="285"/>
      <c r="O609" s="2"/>
      <c r="P609" s="2"/>
      <c r="AJ609" s="28"/>
      <c r="AK609" s="85"/>
      <c r="AL609" s="85"/>
      <c r="AM609" s="1" t="str">
        <f t="shared" si="18"/>
        <v/>
      </c>
      <c r="AN609" s="294" t="e">
        <f t="shared" si="19"/>
        <v>#DIV/0!</v>
      </c>
    </row>
    <row r="610" spans="11:40" ht="21" customHeight="1" x14ac:dyDescent="0.3">
      <c r="K610" s="285"/>
      <c r="O610" s="2"/>
      <c r="P610" s="2"/>
      <c r="AJ610" s="28"/>
      <c r="AK610" s="85"/>
      <c r="AL610" s="85"/>
      <c r="AM610" s="1" t="str">
        <f t="shared" si="18"/>
        <v/>
      </c>
      <c r="AN610" s="294" t="e">
        <f t="shared" si="19"/>
        <v>#DIV/0!</v>
      </c>
    </row>
    <row r="611" spans="11:40" ht="21" customHeight="1" x14ac:dyDescent="0.3">
      <c r="K611" s="285"/>
      <c r="O611" s="2"/>
      <c r="P611" s="2"/>
      <c r="AJ611" s="28"/>
      <c r="AK611" s="85"/>
      <c r="AL611" s="85"/>
      <c r="AM611" s="1" t="str">
        <f t="shared" si="18"/>
        <v/>
      </c>
      <c r="AN611" s="294" t="e">
        <f t="shared" si="19"/>
        <v>#DIV/0!</v>
      </c>
    </row>
    <row r="612" spans="11:40" ht="21" customHeight="1" x14ac:dyDescent="0.3">
      <c r="K612" s="285"/>
      <c r="O612" s="2"/>
      <c r="P612" s="2"/>
      <c r="AJ612" s="28"/>
      <c r="AK612" s="85"/>
      <c r="AL612" s="85"/>
      <c r="AM612" s="1" t="str">
        <f t="shared" si="18"/>
        <v/>
      </c>
      <c r="AN612" s="294" t="e">
        <f t="shared" si="19"/>
        <v>#DIV/0!</v>
      </c>
    </row>
    <row r="613" spans="11:40" ht="21" customHeight="1" x14ac:dyDescent="0.3">
      <c r="K613" s="285"/>
      <c r="O613" s="2"/>
      <c r="P613" s="2"/>
      <c r="AJ613" s="28"/>
      <c r="AK613" s="85"/>
      <c r="AL613" s="85"/>
      <c r="AM613" s="1" t="str">
        <f t="shared" si="18"/>
        <v/>
      </c>
      <c r="AN613" s="294" t="e">
        <f t="shared" si="19"/>
        <v>#DIV/0!</v>
      </c>
    </row>
    <row r="614" spans="11:40" ht="21" customHeight="1" x14ac:dyDescent="0.3">
      <c r="K614" s="285"/>
      <c r="O614" s="2"/>
      <c r="P614" s="2"/>
      <c r="AJ614" s="28"/>
      <c r="AK614" s="85"/>
      <c r="AL614" s="85"/>
      <c r="AM614" s="1" t="str">
        <f t="shared" si="18"/>
        <v/>
      </c>
      <c r="AN614" s="294" t="e">
        <f t="shared" si="19"/>
        <v>#DIV/0!</v>
      </c>
    </row>
    <row r="615" spans="11:40" ht="21" customHeight="1" x14ac:dyDescent="0.3">
      <c r="K615" s="285"/>
      <c r="O615" s="2"/>
      <c r="P615" s="2"/>
      <c r="AJ615" s="28"/>
      <c r="AK615" s="85"/>
      <c r="AL615" s="85"/>
      <c r="AM615" s="1" t="str">
        <f t="shared" si="18"/>
        <v/>
      </c>
      <c r="AN615" s="294" t="e">
        <f t="shared" si="19"/>
        <v>#DIV/0!</v>
      </c>
    </row>
    <row r="616" spans="11:40" ht="21" customHeight="1" x14ac:dyDescent="0.3">
      <c r="K616" s="285"/>
      <c r="O616" s="2"/>
      <c r="P616" s="2"/>
      <c r="AJ616" s="28"/>
      <c r="AK616" s="85"/>
      <c r="AL616" s="85"/>
      <c r="AM616" s="1" t="str">
        <f t="shared" si="18"/>
        <v/>
      </c>
      <c r="AN616" s="294" t="e">
        <f t="shared" si="19"/>
        <v>#DIV/0!</v>
      </c>
    </row>
    <row r="617" spans="11:40" ht="21" customHeight="1" x14ac:dyDescent="0.3">
      <c r="K617" s="285"/>
      <c r="O617" s="2"/>
      <c r="P617" s="2"/>
      <c r="AJ617" s="28"/>
      <c r="AK617" s="85"/>
      <c r="AL617" s="85"/>
      <c r="AM617" s="1" t="str">
        <f t="shared" si="18"/>
        <v/>
      </c>
      <c r="AN617" s="294" t="e">
        <f t="shared" si="19"/>
        <v>#DIV/0!</v>
      </c>
    </row>
    <row r="618" spans="11:40" ht="21" customHeight="1" x14ac:dyDescent="0.3">
      <c r="K618" s="285"/>
      <c r="O618" s="2"/>
      <c r="P618" s="2"/>
      <c r="AJ618" s="28"/>
      <c r="AK618" s="85"/>
      <c r="AL618" s="85"/>
      <c r="AM618" s="1" t="str">
        <f t="shared" si="18"/>
        <v/>
      </c>
      <c r="AN618" s="294" t="e">
        <f t="shared" si="19"/>
        <v>#DIV/0!</v>
      </c>
    </row>
    <row r="619" spans="11:40" ht="21" customHeight="1" x14ac:dyDescent="0.3">
      <c r="K619" s="285"/>
      <c r="O619" s="2"/>
      <c r="P619" s="2"/>
      <c r="AJ619" s="28"/>
      <c r="AK619" s="85"/>
      <c r="AL619" s="85"/>
      <c r="AM619" s="1" t="str">
        <f t="shared" si="18"/>
        <v/>
      </c>
      <c r="AN619" s="294" t="e">
        <f t="shared" si="19"/>
        <v>#DIV/0!</v>
      </c>
    </row>
    <row r="620" spans="11:40" ht="21" customHeight="1" x14ac:dyDescent="0.3">
      <c r="K620" s="285"/>
      <c r="O620" s="2"/>
      <c r="P620" s="2"/>
      <c r="AJ620" s="28"/>
      <c r="AK620" s="85"/>
      <c r="AL620" s="85"/>
      <c r="AM620" s="1" t="str">
        <f t="shared" si="18"/>
        <v/>
      </c>
      <c r="AN620" s="294" t="e">
        <f t="shared" si="19"/>
        <v>#DIV/0!</v>
      </c>
    </row>
    <row r="621" spans="11:40" ht="21" customHeight="1" x14ac:dyDescent="0.3">
      <c r="K621" s="285"/>
      <c r="O621" s="2"/>
      <c r="P621" s="2"/>
      <c r="AJ621" s="28"/>
      <c r="AK621" s="85"/>
      <c r="AL621" s="85"/>
      <c r="AM621" s="1" t="str">
        <f t="shared" si="18"/>
        <v/>
      </c>
      <c r="AN621" s="294" t="e">
        <f t="shared" si="19"/>
        <v>#DIV/0!</v>
      </c>
    </row>
    <row r="622" spans="11:40" ht="21" customHeight="1" x14ac:dyDescent="0.3">
      <c r="K622" s="285"/>
      <c r="O622" s="2"/>
      <c r="P622" s="2"/>
      <c r="AJ622" s="28"/>
      <c r="AK622" s="85"/>
      <c r="AL622" s="85"/>
      <c r="AM622" s="1" t="str">
        <f t="shared" si="18"/>
        <v/>
      </c>
      <c r="AN622" s="294" t="e">
        <f t="shared" si="19"/>
        <v>#DIV/0!</v>
      </c>
    </row>
    <row r="623" spans="11:40" ht="21" customHeight="1" x14ac:dyDescent="0.3">
      <c r="K623" s="285"/>
      <c r="O623" s="2"/>
      <c r="P623" s="2"/>
      <c r="AJ623" s="28"/>
      <c r="AK623" s="85"/>
      <c r="AL623" s="85"/>
      <c r="AM623" s="1" t="str">
        <f t="shared" si="18"/>
        <v/>
      </c>
      <c r="AN623" s="294" t="e">
        <f t="shared" si="19"/>
        <v>#DIV/0!</v>
      </c>
    </row>
    <row r="624" spans="11:40" ht="21" customHeight="1" x14ac:dyDescent="0.3">
      <c r="K624" s="285"/>
      <c r="O624" s="2"/>
      <c r="P624" s="2"/>
      <c r="AJ624" s="28"/>
      <c r="AK624" s="85"/>
      <c r="AL624" s="85"/>
      <c r="AM624" s="1" t="str">
        <f t="shared" si="18"/>
        <v/>
      </c>
      <c r="AN624" s="294" t="e">
        <f t="shared" si="19"/>
        <v>#DIV/0!</v>
      </c>
    </row>
    <row r="625" spans="11:40" ht="21" customHeight="1" x14ac:dyDescent="0.3">
      <c r="K625" s="285"/>
      <c r="O625" s="2"/>
      <c r="P625" s="2"/>
      <c r="AJ625" s="28"/>
      <c r="AK625" s="85"/>
      <c r="AL625" s="85"/>
      <c r="AM625" s="1" t="str">
        <f t="shared" si="18"/>
        <v/>
      </c>
      <c r="AN625" s="294" t="e">
        <f t="shared" si="19"/>
        <v>#DIV/0!</v>
      </c>
    </row>
    <row r="626" spans="11:40" ht="21" customHeight="1" x14ac:dyDescent="0.3">
      <c r="K626" s="285"/>
      <c r="O626" s="2"/>
      <c r="P626" s="2"/>
      <c r="AJ626" s="28"/>
      <c r="AK626" s="85"/>
      <c r="AL626" s="85"/>
      <c r="AM626" s="1" t="str">
        <f t="shared" si="18"/>
        <v/>
      </c>
      <c r="AN626" s="294" t="e">
        <f t="shared" si="19"/>
        <v>#DIV/0!</v>
      </c>
    </row>
    <row r="627" spans="11:40" ht="21" customHeight="1" x14ac:dyDescent="0.3">
      <c r="K627" s="285"/>
      <c r="O627" s="2"/>
      <c r="P627" s="2"/>
      <c r="AJ627" s="28"/>
      <c r="AK627" s="85"/>
      <c r="AL627" s="85"/>
      <c r="AM627" s="1" t="str">
        <f t="shared" si="18"/>
        <v/>
      </c>
      <c r="AN627" s="294" t="e">
        <f t="shared" si="19"/>
        <v>#DIV/0!</v>
      </c>
    </row>
    <row r="628" spans="11:40" ht="21" customHeight="1" x14ac:dyDescent="0.3">
      <c r="K628" s="285"/>
      <c r="O628" s="2"/>
      <c r="P628" s="2"/>
      <c r="AJ628" s="28"/>
      <c r="AK628" s="85"/>
      <c r="AL628" s="85"/>
      <c r="AM628" s="1" t="str">
        <f t="shared" si="18"/>
        <v/>
      </c>
      <c r="AN628" s="294" t="e">
        <f t="shared" si="19"/>
        <v>#DIV/0!</v>
      </c>
    </row>
    <row r="629" spans="11:40" ht="21" customHeight="1" x14ac:dyDescent="0.3">
      <c r="K629" s="285"/>
      <c r="O629" s="2"/>
      <c r="P629" s="2"/>
      <c r="AJ629" s="28"/>
      <c r="AK629" s="85"/>
      <c r="AL629" s="85"/>
      <c r="AM629" s="1" t="str">
        <f t="shared" si="18"/>
        <v/>
      </c>
      <c r="AN629" s="294" t="e">
        <f t="shared" si="19"/>
        <v>#DIV/0!</v>
      </c>
    </row>
    <row r="630" spans="11:40" ht="21" customHeight="1" x14ac:dyDescent="0.3">
      <c r="K630" s="285"/>
      <c r="O630" s="2"/>
      <c r="P630" s="2"/>
      <c r="AJ630" s="28"/>
      <c r="AK630" s="85"/>
      <c r="AL630" s="85"/>
      <c r="AM630" s="1" t="str">
        <f t="shared" si="18"/>
        <v/>
      </c>
      <c r="AN630" s="294" t="e">
        <f t="shared" si="19"/>
        <v>#DIV/0!</v>
      </c>
    </row>
    <row r="631" spans="11:40" ht="21" customHeight="1" x14ac:dyDescent="0.3">
      <c r="K631" s="285"/>
      <c r="O631" s="2"/>
      <c r="P631" s="2"/>
      <c r="AJ631" s="28"/>
      <c r="AK631" s="85"/>
      <c r="AL631" s="85"/>
      <c r="AM631" s="1" t="str">
        <f t="shared" si="18"/>
        <v/>
      </c>
      <c r="AN631" s="294" t="e">
        <f t="shared" si="19"/>
        <v>#DIV/0!</v>
      </c>
    </row>
    <row r="632" spans="11:40" ht="21" customHeight="1" x14ac:dyDescent="0.3">
      <c r="K632" s="285"/>
      <c r="O632" s="2"/>
      <c r="P632" s="2"/>
      <c r="AJ632" s="28"/>
      <c r="AK632" s="85"/>
      <c r="AL632" s="85"/>
      <c r="AM632" s="1" t="str">
        <f t="shared" si="18"/>
        <v/>
      </c>
      <c r="AN632" s="294" t="e">
        <f t="shared" si="19"/>
        <v>#DIV/0!</v>
      </c>
    </row>
    <row r="633" spans="11:40" ht="21" customHeight="1" x14ac:dyDescent="0.3">
      <c r="K633" s="285"/>
      <c r="O633" s="2"/>
      <c r="P633" s="2"/>
      <c r="AJ633" s="28"/>
      <c r="AK633" s="85"/>
      <c r="AL633" s="85"/>
      <c r="AM633" s="1" t="str">
        <f t="shared" si="18"/>
        <v/>
      </c>
      <c r="AN633" s="294" t="e">
        <f t="shared" si="19"/>
        <v>#DIV/0!</v>
      </c>
    </row>
    <row r="634" spans="11:40" ht="21" customHeight="1" x14ac:dyDescent="0.3">
      <c r="K634" s="285"/>
      <c r="O634" s="2"/>
      <c r="P634" s="2"/>
      <c r="AJ634" s="28"/>
      <c r="AK634" s="85"/>
      <c r="AL634" s="85"/>
      <c r="AM634" s="1" t="str">
        <f t="shared" si="18"/>
        <v/>
      </c>
      <c r="AN634" s="294" t="e">
        <f t="shared" si="19"/>
        <v>#DIV/0!</v>
      </c>
    </row>
    <row r="635" spans="11:40" ht="21" customHeight="1" x14ac:dyDescent="0.3">
      <c r="K635" s="285"/>
      <c r="O635" s="2"/>
      <c r="P635" s="2"/>
      <c r="AJ635" s="28"/>
      <c r="AK635" s="85"/>
      <c r="AL635" s="85"/>
      <c r="AM635" s="1" t="str">
        <f t="shared" si="18"/>
        <v/>
      </c>
      <c r="AN635" s="294" t="e">
        <f t="shared" si="19"/>
        <v>#DIV/0!</v>
      </c>
    </row>
    <row r="636" spans="11:40" ht="21" customHeight="1" x14ac:dyDescent="0.3">
      <c r="K636" s="285"/>
      <c r="O636" s="2"/>
      <c r="P636" s="2"/>
      <c r="AJ636" s="28"/>
      <c r="AK636" s="85"/>
      <c r="AL636" s="85"/>
      <c r="AM636" s="1" t="str">
        <f t="shared" si="18"/>
        <v/>
      </c>
      <c r="AN636" s="294" t="e">
        <f t="shared" si="19"/>
        <v>#DIV/0!</v>
      </c>
    </row>
    <row r="637" spans="11:40" ht="21" customHeight="1" x14ac:dyDescent="0.3">
      <c r="K637" s="285"/>
      <c r="O637" s="2"/>
      <c r="P637" s="2"/>
      <c r="AJ637" s="28"/>
      <c r="AK637" s="85"/>
      <c r="AL637" s="85"/>
      <c r="AM637" s="1" t="str">
        <f t="shared" si="18"/>
        <v/>
      </c>
      <c r="AN637" s="294" t="e">
        <f t="shared" si="19"/>
        <v>#DIV/0!</v>
      </c>
    </row>
    <row r="638" spans="11:40" ht="21" customHeight="1" x14ac:dyDescent="0.3">
      <c r="K638" s="285"/>
      <c r="O638" s="2"/>
      <c r="P638" s="2"/>
      <c r="AJ638" s="28"/>
      <c r="AK638" s="85"/>
      <c r="AL638" s="85"/>
      <c r="AM638" s="1" t="str">
        <f t="shared" si="18"/>
        <v/>
      </c>
      <c r="AN638" s="294" t="e">
        <f t="shared" si="19"/>
        <v>#DIV/0!</v>
      </c>
    </row>
    <row r="639" spans="11:40" ht="21" customHeight="1" x14ac:dyDescent="0.3">
      <c r="K639" s="285"/>
      <c r="O639" s="2"/>
      <c r="P639" s="2"/>
      <c r="AJ639" s="28"/>
      <c r="AK639" s="85"/>
      <c r="AL639" s="85"/>
      <c r="AM639" s="1" t="str">
        <f t="shared" si="18"/>
        <v/>
      </c>
      <c r="AN639" s="294" t="e">
        <f t="shared" si="19"/>
        <v>#DIV/0!</v>
      </c>
    </row>
    <row r="640" spans="11:40" ht="21" customHeight="1" x14ac:dyDescent="0.3">
      <c r="K640" s="285"/>
      <c r="O640" s="2"/>
      <c r="P640" s="2"/>
      <c r="AJ640" s="28"/>
      <c r="AK640" s="85"/>
      <c r="AL640" s="85"/>
      <c r="AM640" s="1" t="str">
        <f t="shared" si="18"/>
        <v/>
      </c>
      <c r="AN640" s="294" t="e">
        <f t="shared" si="19"/>
        <v>#DIV/0!</v>
      </c>
    </row>
    <row r="641" spans="11:40" ht="21" customHeight="1" x14ac:dyDescent="0.3">
      <c r="K641" s="285"/>
      <c r="O641" s="2"/>
      <c r="P641" s="2"/>
      <c r="AJ641" s="28"/>
      <c r="AK641" s="85"/>
      <c r="AL641" s="85"/>
      <c r="AM641" s="1" t="str">
        <f t="shared" si="18"/>
        <v/>
      </c>
      <c r="AN641" s="294" t="e">
        <f t="shared" si="19"/>
        <v>#DIV/0!</v>
      </c>
    </row>
    <row r="642" spans="11:40" ht="21" customHeight="1" x14ac:dyDescent="0.3">
      <c r="K642" s="285"/>
      <c r="O642" s="2"/>
      <c r="P642" s="2"/>
      <c r="AJ642" s="28"/>
      <c r="AK642" s="85"/>
      <c r="AL642" s="85"/>
      <c r="AM642" s="1" t="str">
        <f t="shared" si="18"/>
        <v/>
      </c>
      <c r="AN642" s="294" t="e">
        <f t="shared" si="19"/>
        <v>#DIV/0!</v>
      </c>
    </row>
    <row r="643" spans="11:40" ht="21" customHeight="1" x14ac:dyDescent="0.3">
      <c r="K643" s="285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294" t="e">
        <f t="shared" ref="AN643:AN706" si="21">STDEV(K643,G643)</f>
        <v>#DIV/0!</v>
      </c>
    </row>
    <row r="644" spans="11:40" ht="21" customHeight="1" x14ac:dyDescent="0.3">
      <c r="K644" s="285"/>
      <c r="O644" s="2"/>
      <c r="P644" s="2"/>
      <c r="AJ644" s="28"/>
      <c r="AK644" s="85"/>
      <c r="AL644" s="85"/>
      <c r="AM644" s="1" t="str">
        <f t="shared" si="20"/>
        <v/>
      </c>
      <c r="AN644" s="294" t="e">
        <f t="shared" si="21"/>
        <v>#DIV/0!</v>
      </c>
    </row>
    <row r="645" spans="11:40" ht="21" customHeight="1" x14ac:dyDescent="0.3">
      <c r="K645" s="285"/>
      <c r="O645" s="2"/>
      <c r="P645" s="2"/>
      <c r="AJ645" s="28"/>
      <c r="AK645" s="85"/>
      <c r="AL645" s="85"/>
      <c r="AM645" s="1" t="str">
        <f t="shared" si="20"/>
        <v/>
      </c>
      <c r="AN645" s="294" t="e">
        <f t="shared" si="21"/>
        <v>#DIV/0!</v>
      </c>
    </row>
    <row r="646" spans="11:40" ht="21" customHeight="1" x14ac:dyDescent="0.3">
      <c r="K646" s="285"/>
      <c r="O646" s="2"/>
      <c r="P646" s="2"/>
      <c r="AJ646" s="28"/>
      <c r="AK646" s="85"/>
      <c r="AL646" s="85"/>
      <c r="AM646" s="1" t="str">
        <f t="shared" si="20"/>
        <v/>
      </c>
      <c r="AN646" s="294" t="e">
        <f t="shared" si="21"/>
        <v>#DIV/0!</v>
      </c>
    </row>
    <row r="647" spans="11:40" ht="21" customHeight="1" x14ac:dyDescent="0.3">
      <c r="K647" s="285"/>
      <c r="O647" s="2"/>
      <c r="P647" s="2"/>
      <c r="AJ647" s="28"/>
      <c r="AK647" s="85"/>
      <c r="AL647" s="85"/>
      <c r="AM647" s="1" t="str">
        <f t="shared" si="20"/>
        <v/>
      </c>
      <c r="AN647" s="294" t="e">
        <f t="shared" si="21"/>
        <v>#DIV/0!</v>
      </c>
    </row>
    <row r="648" spans="11:40" ht="21" customHeight="1" x14ac:dyDescent="0.3">
      <c r="K648" s="285"/>
      <c r="O648" s="2"/>
      <c r="P648" s="2"/>
      <c r="AJ648" s="28"/>
      <c r="AK648" s="85"/>
      <c r="AL648" s="85"/>
      <c r="AM648" s="1" t="str">
        <f t="shared" si="20"/>
        <v/>
      </c>
      <c r="AN648" s="294" t="e">
        <f t="shared" si="21"/>
        <v>#DIV/0!</v>
      </c>
    </row>
    <row r="649" spans="11:40" ht="21" customHeight="1" x14ac:dyDescent="0.3">
      <c r="K649" s="285"/>
      <c r="O649" s="2"/>
      <c r="P649" s="2"/>
      <c r="AJ649" s="28"/>
      <c r="AK649" s="85"/>
      <c r="AL649" s="85"/>
      <c r="AM649" s="1" t="str">
        <f t="shared" si="20"/>
        <v/>
      </c>
      <c r="AN649" s="294" t="e">
        <f t="shared" si="21"/>
        <v>#DIV/0!</v>
      </c>
    </row>
    <row r="650" spans="11:40" ht="21" customHeight="1" x14ac:dyDescent="0.3">
      <c r="K650" s="285"/>
      <c r="O650" s="2"/>
      <c r="P650" s="2"/>
      <c r="AJ650" s="28"/>
      <c r="AK650" s="85"/>
      <c r="AL650" s="85"/>
      <c r="AM650" s="1" t="str">
        <f t="shared" si="20"/>
        <v/>
      </c>
      <c r="AN650" s="294" t="e">
        <f t="shared" si="21"/>
        <v>#DIV/0!</v>
      </c>
    </row>
    <row r="651" spans="11:40" ht="21" customHeight="1" x14ac:dyDescent="0.3">
      <c r="K651" s="285"/>
      <c r="O651" s="2"/>
      <c r="P651" s="2"/>
      <c r="AJ651" s="28"/>
      <c r="AK651" s="85"/>
      <c r="AL651" s="85"/>
      <c r="AM651" s="1" t="str">
        <f t="shared" si="20"/>
        <v/>
      </c>
      <c r="AN651" s="294" t="e">
        <f t="shared" si="21"/>
        <v>#DIV/0!</v>
      </c>
    </row>
    <row r="652" spans="11:40" ht="21" customHeight="1" x14ac:dyDescent="0.3">
      <c r="K652" s="285"/>
      <c r="O652" s="2"/>
      <c r="P652" s="2"/>
      <c r="AJ652" s="28"/>
      <c r="AK652" s="85"/>
      <c r="AL652" s="85"/>
      <c r="AM652" s="1" t="str">
        <f t="shared" si="20"/>
        <v/>
      </c>
      <c r="AN652" s="294" t="e">
        <f t="shared" si="21"/>
        <v>#DIV/0!</v>
      </c>
    </row>
    <row r="653" spans="11:40" ht="21" customHeight="1" x14ac:dyDescent="0.3">
      <c r="K653" s="285"/>
      <c r="O653" s="2"/>
      <c r="P653" s="2"/>
      <c r="AJ653" s="28"/>
      <c r="AK653" s="85"/>
      <c r="AL653" s="85"/>
      <c r="AM653" s="1" t="str">
        <f t="shared" si="20"/>
        <v/>
      </c>
      <c r="AN653" s="294" t="e">
        <f t="shared" si="21"/>
        <v>#DIV/0!</v>
      </c>
    </row>
    <row r="654" spans="11:40" ht="21" customHeight="1" x14ac:dyDescent="0.3">
      <c r="K654" s="285"/>
      <c r="O654" s="2"/>
      <c r="P654" s="2"/>
      <c r="AJ654" s="28"/>
      <c r="AK654" s="85"/>
      <c r="AL654" s="85"/>
      <c r="AM654" s="1" t="str">
        <f t="shared" si="20"/>
        <v/>
      </c>
      <c r="AN654" s="294" t="e">
        <f t="shared" si="21"/>
        <v>#DIV/0!</v>
      </c>
    </row>
    <row r="655" spans="11:40" ht="21" customHeight="1" x14ac:dyDescent="0.3">
      <c r="K655" s="285"/>
      <c r="O655" s="2"/>
      <c r="P655" s="2"/>
      <c r="AJ655" s="28"/>
      <c r="AK655" s="85"/>
      <c r="AL655" s="85"/>
      <c r="AM655" s="1" t="str">
        <f t="shared" si="20"/>
        <v/>
      </c>
      <c r="AN655" s="294" t="e">
        <f t="shared" si="21"/>
        <v>#DIV/0!</v>
      </c>
    </row>
    <row r="656" spans="11:40" ht="21" customHeight="1" x14ac:dyDescent="0.3">
      <c r="K656" s="285"/>
      <c r="O656" s="2"/>
      <c r="P656" s="2"/>
      <c r="AJ656" s="28"/>
      <c r="AK656" s="85"/>
      <c r="AL656" s="85"/>
      <c r="AM656" s="1" t="str">
        <f t="shared" si="20"/>
        <v/>
      </c>
      <c r="AN656" s="294" t="e">
        <f t="shared" si="21"/>
        <v>#DIV/0!</v>
      </c>
    </row>
    <row r="657" spans="11:40" x14ac:dyDescent="0.2">
      <c r="K657" s="285"/>
      <c r="O657" s="2"/>
      <c r="P657" s="2"/>
      <c r="AM657" s="1" t="str">
        <f t="shared" si="20"/>
        <v/>
      </c>
      <c r="AN657" s="294" t="e">
        <f t="shared" si="21"/>
        <v>#DIV/0!</v>
      </c>
    </row>
    <row r="658" spans="11:40" x14ac:dyDescent="0.2">
      <c r="K658" s="285"/>
      <c r="O658" s="2"/>
      <c r="P658" s="2"/>
      <c r="AM658" s="1" t="str">
        <f t="shared" si="20"/>
        <v/>
      </c>
      <c r="AN658" s="294" t="e">
        <f t="shared" si="21"/>
        <v>#DIV/0!</v>
      </c>
    </row>
    <row r="659" spans="11:40" x14ac:dyDescent="0.2">
      <c r="K659" s="285"/>
      <c r="O659" s="2"/>
      <c r="P659" s="2"/>
      <c r="AM659" s="1" t="str">
        <f t="shared" si="20"/>
        <v/>
      </c>
      <c r="AN659" s="294" t="e">
        <f t="shared" si="21"/>
        <v>#DIV/0!</v>
      </c>
    </row>
    <row r="660" spans="11:40" x14ac:dyDescent="0.2">
      <c r="K660" s="285"/>
      <c r="O660" s="2"/>
      <c r="P660" s="2"/>
      <c r="AM660" s="1" t="str">
        <f t="shared" si="20"/>
        <v/>
      </c>
      <c r="AN660" s="294" t="e">
        <f t="shared" si="21"/>
        <v>#DIV/0!</v>
      </c>
    </row>
    <row r="661" spans="11:40" x14ac:dyDescent="0.2">
      <c r="K661" s="285"/>
      <c r="O661" s="2"/>
      <c r="P661" s="2"/>
      <c r="AM661" s="1" t="str">
        <f t="shared" si="20"/>
        <v/>
      </c>
      <c r="AN661" s="294" t="e">
        <f t="shared" si="21"/>
        <v>#DIV/0!</v>
      </c>
    </row>
    <row r="662" spans="11:40" x14ac:dyDescent="0.2">
      <c r="K662" s="285"/>
      <c r="O662" s="2"/>
      <c r="P662" s="2"/>
      <c r="AM662" s="1" t="str">
        <f t="shared" si="20"/>
        <v/>
      </c>
      <c r="AN662" s="294" t="e">
        <f t="shared" si="21"/>
        <v>#DIV/0!</v>
      </c>
    </row>
    <row r="663" spans="11:40" x14ac:dyDescent="0.2">
      <c r="K663" s="285"/>
      <c r="O663" s="2"/>
      <c r="P663" s="2"/>
      <c r="AM663" s="1" t="str">
        <f t="shared" si="20"/>
        <v/>
      </c>
      <c r="AN663" s="294" t="e">
        <f t="shared" si="21"/>
        <v>#DIV/0!</v>
      </c>
    </row>
    <row r="664" spans="11:40" x14ac:dyDescent="0.2">
      <c r="K664" s="285"/>
      <c r="O664" s="2"/>
      <c r="P664" s="2"/>
      <c r="AM664" s="1" t="str">
        <f t="shared" si="20"/>
        <v/>
      </c>
      <c r="AN664" s="294" t="e">
        <f t="shared" si="21"/>
        <v>#DIV/0!</v>
      </c>
    </row>
    <row r="665" spans="11:40" x14ac:dyDescent="0.2">
      <c r="K665" s="285"/>
      <c r="O665" s="2"/>
      <c r="P665" s="2"/>
      <c r="AM665" s="1" t="str">
        <f t="shared" si="20"/>
        <v/>
      </c>
      <c r="AN665" s="294" t="e">
        <f t="shared" si="21"/>
        <v>#DIV/0!</v>
      </c>
    </row>
    <row r="666" spans="11:40" x14ac:dyDescent="0.2">
      <c r="K666" s="285"/>
      <c r="O666" s="2"/>
      <c r="P666" s="2"/>
      <c r="AM666" s="1" t="str">
        <f t="shared" si="20"/>
        <v/>
      </c>
      <c r="AN666" s="294" t="e">
        <f t="shared" si="21"/>
        <v>#DIV/0!</v>
      </c>
    </row>
    <row r="667" spans="11:40" x14ac:dyDescent="0.2">
      <c r="K667" s="285"/>
      <c r="O667" s="2"/>
      <c r="P667" s="2"/>
      <c r="AM667" s="1" t="str">
        <f t="shared" si="20"/>
        <v/>
      </c>
      <c r="AN667" s="294" t="e">
        <f t="shared" si="21"/>
        <v>#DIV/0!</v>
      </c>
    </row>
    <row r="668" spans="11:40" x14ac:dyDescent="0.2">
      <c r="K668" s="285"/>
      <c r="O668" s="2"/>
      <c r="P668" s="2"/>
      <c r="AM668" s="1" t="str">
        <f t="shared" si="20"/>
        <v/>
      </c>
      <c r="AN668" s="294" t="e">
        <f t="shared" si="21"/>
        <v>#DIV/0!</v>
      </c>
    </row>
    <row r="669" spans="11:40" x14ac:dyDescent="0.2">
      <c r="K669" s="285"/>
      <c r="O669" s="2"/>
      <c r="P669" s="2"/>
      <c r="AM669" s="1" t="str">
        <f t="shared" si="20"/>
        <v/>
      </c>
      <c r="AN669" s="294" t="e">
        <f t="shared" si="21"/>
        <v>#DIV/0!</v>
      </c>
    </row>
    <row r="670" spans="11:40" x14ac:dyDescent="0.2">
      <c r="K670" s="285"/>
      <c r="O670" s="2"/>
      <c r="P670" s="2"/>
      <c r="AM670" s="1" t="str">
        <f t="shared" si="20"/>
        <v/>
      </c>
      <c r="AN670" s="294" t="e">
        <f t="shared" si="21"/>
        <v>#DIV/0!</v>
      </c>
    </row>
    <row r="671" spans="11:40" x14ac:dyDescent="0.2">
      <c r="K671" s="285"/>
      <c r="O671" s="2"/>
      <c r="P671" s="2"/>
      <c r="AM671" s="1" t="str">
        <f t="shared" si="20"/>
        <v/>
      </c>
      <c r="AN671" s="294" t="e">
        <f t="shared" si="21"/>
        <v>#DIV/0!</v>
      </c>
    </row>
    <row r="672" spans="11:40" x14ac:dyDescent="0.2">
      <c r="K672" s="285"/>
      <c r="O672" s="2"/>
      <c r="P672" s="2"/>
      <c r="AM672" s="1" t="str">
        <f t="shared" si="20"/>
        <v/>
      </c>
      <c r="AN672" s="294" t="e">
        <f t="shared" si="21"/>
        <v>#DIV/0!</v>
      </c>
    </row>
    <row r="673" spans="11:40" x14ac:dyDescent="0.2">
      <c r="K673" s="285"/>
      <c r="O673" s="2"/>
      <c r="P673" s="2"/>
      <c r="AM673" s="1" t="str">
        <f t="shared" si="20"/>
        <v/>
      </c>
      <c r="AN673" s="294" t="e">
        <f t="shared" si="21"/>
        <v>#DIV/0!</v>
      </c>
    </row>
    <row r="674" spans="11:40" x14ac:dyDescent="0.2">
      <c r="K674" s="285"/>
      <c r="O674" s="2"/>
      <c r="P674" s="2"/>
      <c r="AM674" s="1" t="str">
        <f t="shared" si="20"/>
        <v/>
      </c>
      <c r="AN674" s="294" t="e">
        <f t="shared" si="21"/>
        <v>#DIV/0!</v>
      </c>
    </row>
    <row r="675" spans="11:40" x14ac:dyDescent="0.2">
      <c r="K675" s="285"/>
      <c r="O675" s="2"/>
      <c r="P675" s="2"/>
      <c r="AM675" s="1" t="str">
        <f t="shared" si="20"/>
        <v/>
      </c>
      <c r="AN675" s="294" t="e">
        <f t="shared" si="21"/>
        <v>#DIV/0!</v>
      </c>
    </row>
    <row r="676" spans="11:40" x14ac:dyDescent="0.2">
      <c r="K676" s="285"/>
      <c r="O676" s="2"/>
      <c r="P676" s="2"/>
      <c r="AM676" s="1" t="str">
        <f t="shared" si="20"/>
        <v/>
      </c>
      <c r="AN676" s="294" t="e">
        <f t="shared" si="21"/>
        <v>#DIV/0!</v>
      </c>
    </row>
    <row r="677" spans="11:40" x14ac:dyDescent="0.2">
      <c r="K677" s="285"/>
      <c r="O677" s="2"/>
      <c r="P677" s="2"/>
      <c r="AM677" s="1" t="str">
        <f t="shared" si="20"/>
        <v/>
      </c>
      <c r="AN677" s="294" t="e">
        <f t="shared" si="21"/>
        <v>#DIV/0!</v>
      </c>
    </row>
    <row r="678" spans="11:40" x14ac:dyDescent="0.2">
      <c r="K678" s="285"/>
      <c r="O678" s="2"/>
      <c r="P678" s="2"/>
      <c r="AM678" s="1" t="str">
        <f t="shared" si="20"/>
        <v/>
      </c>
      <c r="AN678" s="294" t="e">
        <f t="shared" si="21"/>
        <v>#DIV/0!</v>
      </c>
    </row>
    <row r="679" spans="11:40" x14ac:dyDescent="0.2">
      <c r="K679" s="285"/>
      <c r="O679" s="2"/>
      <c r="P679" s="2"/>
      <c r="AM679" s="1" t="str">
        <f t="shared" si="20"/>
        <v/>
      </c>
      <c r="AN679" s="294" t="e">
        <f t="shared" si="21"/>
        <v>#DIV/0!</v>
      </c>
    </row>
    <row r="680" spans="11:40" x14ac:dyDescent="0.2">
      <c r="K680" s="285"/>
      <c r="O680" s="2"/>
      <c r="P680" s="2"/>
      <c r="AM680" s="1" t="str">
        <f t="shared" si="20"/>
        <v/>
      </c>
      <c r="AN680" s="294" t="e">
        <f t="shared" si="21"/>
        <v>#DIV/0!</v>
      </c>
    </row>
    <row r="681" spans="11:40" x14ac:dyDescent="0.2">
      <c r="K681" s="285"/>
      <c r="O681" s="2"/>
      <c r="P681" s="2"/>
      <c r="AM681" s="1" t="str">
        <f t="shared" si="20"/>
        <v/>
      </c>
      <c r="AN681" s="294" t="e">
        <f t="shared" si="21"/>
        <v>#DIV/0!</v>
      </c>
    </row>
    <row r="682" spans="11:40" x14ac:dyDescent="0.2">
      <c r="K682" s="285"/>
      <c r="O682" s="2"/>
      <c r="P682" s="2"/>
      <c r="AM682" s="1" t="str">
        <f t="shared" si="20"/>
        <v/>
      </c>
      <c r="AN682" s="294" t="e">
        <f t="shared" si="21"/>
        <v>#DIV/0!</v>
      </c>
    </row>
    <row r="683" spans="11:40" x14ac:dyDescent="0.2">
      <c r="K683" s="285"/>
      <c r="O683" s="2"/>
      <c r="P683" s="2"/>
      <c r="AM683" s="1" t="str">
        <f t="shared" si="20"/>
        <v/>
      </c>
      <c r="AN683" s="294" t="e">
        <f t="shared" si="21"/>
        <v>#DIV/0!</v>
      </c>
    </row>
    <row r="684" spans="11:40" x14ac:dyDescent="0.2">
      <c r="K684" s="285"/>
      <c r="O684" s="2"/>
      <c r="P684" s="2"/>
      <c r="AM684" s="1" t="str">
        <f t="shared" si="20"/>
        <v/>
      </c>
      <c r="AN684" s="294" t="e">
        <f t="shared" si="21"/>
        <v>#DIV/0!</v>
      </c>
    </row>
    <row r="685" spans="11:40" x14ac:dyDescent="0.2">
      <c r="K685" s="285"/>
      <c r="O685" s="2"/>
      <c r="P685" s="2"/>
      <c r="AM685" s="1" t="str">
        <f t="shared" si="20"/>
        <v/>
      </c>
      <c r="AN685" s="294" t="e">
        <f t="shared" si="21"/>
        <v>#DIV/0!</v>
      </c>
    </row>
    <row r="686" spans="11:40" x14ac:dyDescent="0.2">
      <c r="K686" s="285"/>
      <c r="O686" s="2"/>
      <c r="P686" s="2"/>
      <c r="AM686" s="1" t="str">
        <f t="shared" si="20"/>
        <v/>
      </c>
      <c r="AN686" s="294" t="e">
        <f t="shared" si="21"/>
        <v>#DIV/0!</v>
      </c>
    </row>
    <row r="687" spans="11:40" x14ac:dyDescent="0.2">
      <c r="K687" s="285"/>
      <c r="O687" s="2"/>
      <c r="P687" s="2"/>
      <c r="AM687" s="1" t="str">
        <f t="shared" si="20"/>
        <v/>
      </c>
      <c r="AN687" s="294" t="e">
        <f t="shared" si="21"/>
        <v>#DIV/0!</v>
      </c>
    </row>
    <row r="688" spans="11:40" x14ac:dyDescent="0.2">
      <c r="K688" s="285"/>
      <c r="O688" s="2"/>
      <c r="P688" s="2"/>
      <c r="AM688" s="1" t="str">
        <f t="shared" si="20"/>
        <v/>
      </c>
      <c r="AN688" s="294" t="e">
        <f t="shared" si="21"/>
        <v>#DIV/0!</v>
      </c>
    </row>
    <row r="689" spans="11:40" x14ac:dyDescent="0.2">
      <c r="K689" s="285"/>
      <c r="O689" s="2"/>
      <c r="P689" s="2"/>
      <c r="AM689" s="1" t="str">
        <f t="shared" si="20"/>
        <v/>
      </c>
      <c r="AN689" s="294" t="e">
        <f t="shared" si="21"/>
        <v>#DIV/0!</v>
      </c>
    </row>
    <row r="690" spans="11:40" x14ac:dyDescent="0.2">
      <c r="K690" s="285"/>
      <c r="O690" s="2"/>
      <c r="P690" s="2"/>
      <c r="AM690" s="1" t="str">
        <f t="shared" si="20"/>
        <v/>
      </c>
      <c r="AN690" s="294" t="e">
        <f t="shared" si="21"/>
        <v>#DIV/0!</v>
      </c>
    </row>
    <row r="691" spans="11:40" x14ac:dyDescent="0.2">
      <c r="K691" s="285"/>
      <c r="O691" s="2"/>
      <c r="P691" s="2"/>
      <c r="AM691" s="1" t="str">
        <f t="shared" si="20"/>
        <v/>
      </c>
      <c r="AN691" s="294" t="e">
        <f t="shared" si="21"/>
        <v>#DIV/0!</v>
      </c>
    </row>
    <row r="692" spans="11:40" x14ac:dyDescent="0.2">
      <c r="K692" s="285"/>
      <c r="O692" s="2"/>
      <c r="P692" s="2"/>
      <c r="AM692" s="1" t="str">
        <f t="shared" si="20"/>
        <v/>
      </c>
      <c r="AN692" s="294" t="e">
        <f t="shared" si="21"/>
        <v>#DIV/0!</v>
      </c>
    </row>
    <row r="693" spans="11:40" x14ac:dyDescent="0.2">
      <c r="K693" s="285"/>
      <c r="O693" s="2"/>
      <c r="P693" s="2"/>
      <c r="AM693" s="1" t="str">
        <f t="shared" si="20"/>
        <v/>
      </c>
      <c r="AN693" s="294" t="e">
        <f t="shared" si="21"/>
        <v>#DIV/0!</v>
      </c>
    </row>
    <row r="694" spans="11:40" x14ac:dyDescent="0.2">
      <c r="K694" s="285"/>
      <c r="O694" s="2"/>
      <c r="P694" s="2"/>
      <c r="AM694" s="1" t="str">
        <f t="shared" si="20"/>
        <v/>
      </c>
      <c r="AN694" s="294" t="e">
        <f t="shared" si="21"/>
        <v>#DIV/0!</v>
      </c>
    </row>
    <row r="695" spans="11:40" x14ac:dyDescent="0.2">
      <c r="K695" s="285"/>
      <c r="O695" s="2"/>
      <c r="P695" s="2"/>
      <c r="AM695" s="1" t="str">
        <f t="shared" si="20"/>
        <v/>
      </c>
      <c r="AN695" s="294" t="e">
        <f t="shared" si="21"/>
        <v>#DIV/0!</v>
      </c>
    </row>
    <row r="696" spans="11:40" x14ac:dyDescent="0.2">
      <c r="K696" s="285"/>
      <c r="O696" s="2"/>
      <c r="P696" s="2"/>
      <c r="AM696" s="1" t="str">
        <f t="shared" si="20"/>
        <v/>
      </c>
      <c r="AN696" s="294" t="e">
        <f t="shared" si="21"/>
        <v>#DIV/0!</v>
      </c>
    </row>
    <row r="697" spans="11:40" x14ac:dyDescent="0.2">
      <c r="K697" s="285"/>
      <c r="O697" s="2"/>
      <c r="P697" s="2"/>
      <c r="AM697" s="1" t="str">
        <f t="shared" si="20"/>
        <v/>
      </c>
      <c r="AN697" s="294" t="e">
        <f t="shared" si="21"/>
        <v>#DIV/0!</v>
      </c>
    </row>
    <row r="698" spans="11:40" x14ac:dyDescent="0.2">
      <c r="K698" s="285"/>
      <c r="O698" s="2"/>
      <c r="P698" s="2"/>
      <c r="AM698" s="1" t="str">
        <f t="shared" si="20"/>
        <v/>
      </c>
      <c r="AN698" s="294" t="e">
        <f t="shared" si="21"/>
        <v>#DIV/0!</v>
      </c>
    </row>
    <row r="699" spans="11:40" x14ac:dyDescent="0.2">
      <c r="K699" s="285"/>
      <c r="O699" s="2"/>
      <c r="P699" s="2"/>
      <c r="AM699" s="1" t="str">
        <f t="shared" si="20"/>
        <v/>
      </c>
      <c r="AN699" s="294" t="e">
        <f t="shared" si="21"/>
        <v>#DIV/0!</v>
      </c>
    </row>
    <row r="700" spans="11:40" x14ac:dyDescent="0.2">
      <c r="K700" s="285"/>
      <c r="O700" s="2"/>
      <c r="P700" s="2"/>
      <c r="AM700" s="1" t="str">
        <f t="shared" si="20"/>
        <v/>
      </c>
      <c r="AN700" s="294" t="e">
        <f t="shared" si="21"/>
        <v>#DIV/0!</v>
      </c>
    </row>
    <row r="701" spans="11:40" x14ac:dyDescent="0.2">
      <c r="K701" s="285"/>
      <c r="O701" s="2"/>
      <c r="P701" s="2"/>
      <c r="AM701" s="1" t="str">
        <f t="shared" si="20"/>
        <v/>
      </c>
      <c r="AN701" s="294" t="e">
        <f t="shared" si="21"/>
        <v>#DIV/0!</v>
      </c>
    </row>
    <row r="702" spans="11:40" x14ac:dyDescent="0.2">
      <c r="K702" s="285"/>
      <c r="O702" s="2"/>
      <c r="P702" s="2"/>
      <c r="AM702" s="1" t="str">
        <f t="shared" si="20"/>
        <v/>
      </c>
      <c r="AN702" s="294" t="e">
        <f t="shared" si="21"/>
        <v>#DIV/0!</v>
      </c>
    </row>
    <row r="703" spans="11:40" x14ac:dyDescent="0.2">
      <c r="K703" s="285"/>
      <c r="O703" s="2"/>
      <c r="P703" s="2"/>
      <c r="AM703" s="1" t="str">
        <f t="shared" si="20"/>
        <v/>
      </c>
      <c r="AN703" s="294" t="e">
        <f t="shared" si="21"/>
        <v>#DIV/0!</v>
      </c>
    </row>
    <row r="704" spans="11:40" x14ac:dyDescent="0.2">
      <c r="K704" s="285"/>
      <c r="O704" s="2"/>
      <c r="P704" s="2"/>
      <c r="AM704" s="1" t="str">
        <f t="shared" si="20"/>
        <v/>
      </c>
      <c r="AN704" s="294" t="e">
        <f t="shared" si="21"/>
        <v>#DIV/0!</v>
      </c>
    </row>
    <row r="705" spans="11:40" x14ac:dyDescent="0.2">
      <c r="K705" s="285"/>
      <c r="O705" s="2"/>
      <c r="P705" s="2"/>
      <c r="AM705" s="1" t="str">
        <f t="shared" si="20"/>
        <v/>
      </c>
      <c r="AN705" s="294" t="e">
        <f t="shared" si="21"/>
        <v>#DIV/0!</v>
      </c>
    </row>
    <row r="706" spans="11:40" x14ac:dyDescent="0.2">
      <c r="K706" s="285"/>
      <c r="O706" s="2"/>
      <c r="P706" s="2"/>
      <c r="AM706" s="1" t="str">
        <f t="shared" si="20"/>
        <v/>
      </c>
      <c r="AN706" s="294" t="e">
        <f t="shared" si="21"/>
        <v>#DIV/0!</v>
      </c>
    </row>
    <row r="707" spans="11:40" x14ac:dyDescent="0.2">
      <c r="K707" s="285"/>
      <c r="O707" s="2"/>
      <c r="P707" s="2"/>
      <c r="AM707" s="1" t="str">
        <f t="shared" ref="AM707:AM770" si="22">IFERROR(AA707/AB707,"")</f>
        <v/>
      </c>
      <c r="AN707" s="294" t="e">
        <f t="shared" ref="AN707:AN770" si="23">STDEV(K707,G707)</f>
        <v>#DIV/0!</v>
      </c>
    </row>
    <row r="708" spans="11:40" x14ac:dyDescent="0.2">
      <c r="K708" s="285"/>
      <c r="O708" s="2"/>
      <c r="P708" s="2"/>
      <c r="AM708" s="1" t="str">
        <f t="shared" si="22"/>
        <v/>
      </c>
      <c r="AN708" s="294" t="e">
        <f t="shared" si="23"/>
        <v>#DIV/0!</v>
      </c>
    </row>
    <row r="709" spans="11:40" x14ac:dyDescent="0.2">
      <c r="K709" s="285"/>
      <c r="O709" s="2"/>
      <c r="P709" s="2"/>
      <c r="AM709" s="1" t="str">
        <f t="shared" si="22"/>
        <v/>
      </c>
      <c r="AN709" s="294" t="e">
        <f t="shared" si="23"/>
        <v>#DIV/0!</v>
      </c>
    </row>
    <row r="710" spans="11:40" x14ac:dyDescent="0.2">
      <c r="K710" s="285"/>
      <c r="O710" s="2"/>
      <c r="P710" s="2"/>
      <c r="AM710" s="1" t="str">
        <f t="shared" si="22"/>
        <v/>
      </c>
      <c r="AN710" s="294" t="e">
        <f t="shared" si="23"/>
        <v>#DIV/0!</v>
      </c>
    </row>
    <row r="711" spans="11:40" x14ac:dyDescent="0.2">
      <c r="K711" s="285"/>
      <c r="O711" s="2"/>
      <c r="P711" s="2"/>
      <c r="AM711" s="1" t="str">
        <f t="shared" si="22"/>
        <v/>
      </c>
      <c r="AN711" s="294" t="e">
        <f t="shared" si="23"/>
        <v>#DIV/0!</v>
      </c>
    </row>
    <row r="712" spans="11:40" x14ac:dyDescent="0.2">
      <c r="K712" s="285"/>
      <c r="O712" s="2"/>
      <c r="P712" s="2"/>
      <c r="AM712" s="1" t="str">
        <f t="shared" si="22"/>
        <v/>
      </c>
      <c r="AN712" s="294" t="e">
        <f t="shared" si="23"/>
        <v>#DIV/0!</v>
      </c>
    </row>
    <row r="713" spans="11:40" x14ac:dyDescent="0.2">
      <c r="K713" s="285"/>
      <c r="O713" s="2"/>
      <c r="P713" s="2"/>
      <c r="AM713" s="1" t="str">
        <f t="shared" si="22"/>
        <v/>
      </c>
      <c r="AN713" s="294" t="e">
        <f t="shared" si="23"/>
        <v>#DIV/0!</v>
      </c>
    </row>
    <row r="714" spans="11:40" x14ac:dyDescent="0.2">
      <c r="K714" s="285"/>
      <c r="O714" s="2"/>
      <c r="P714" s="2"/>
      <c r="AM714" s="1" t="str">
        <f t="shared" si="22"/>
        <v/>
      </c>
      <c r="AN714" s="294" t="e">
        <f t="shared" si="23"/>
        <v>#DIV/0!</v>
      </c>
    </row>
    <row r="715" spans="11:40" x14ac:dyDescent="0.2">
      <c r="K715" s="285"/>
      <c r="O715" s="2"/>
      <c r="P715" s="2"/>
      <c r="AM715" s="1" t="str">
        <f t="shared" si="22"/>
        <v/>
      </c>
      <c r="AN715" s="294" t="e">
        <f t="shared" si="23"/>
        <v>#DIV/0!</v>
      </c>
    </row>
    <row r="716" spans="11:40" x14ac:dyDescent="0.2">
      <c r="K716" s="285"/>
      <c r="O716" s="2"/>
      <c r="P716" s="2"/>
      <c r="AM716" s="1" t="str">
        <f t="shared" si="22"/>
        <v/>
      </c>
      <c r="AN716" s="294" t="e">
        <f t="shared" si="23"/>
        <v>#DIV/0!</v>
      </c>
    </row>
    <row r="717" spans="11:40" x14ac:dyDescent="0.2">
      <c r="K717" s="285"/>
      <c r="O717" s="2"/>
      <c r="P717" s="2"/>
      <c r="AM717" s="1" t="str">
        <f t="shared" si="22"/>
        <v/>
      </c>
      <c r="AN717" s="294" t="e">
        <f t="shared" si="23"/>
        <v>#DIV/0!</v>
      </c>
    </row>
    <row r="718" spans="11:40" x14ac:dyDescent="0.2">
      <c r="K718" s="285"/>
      <c r="O718" s="2"/>
      <c r="P718" s="2"/>
      <c r="AM718" s="1" t="str">
        <f t="shared" si="22"/>
        <v/>
      </c>
      <c r="AN718" s="294" t="e">
        <f t="shared" si="23"/>
        <v>#DIV/0!</v>
      </c>
    </row>
    <row r="719" spans="11:40" x14ac:dyDescent="0.2">
      <c r="K719" s="285"/>
      <c r="O719" s="2"/>
      <c r="P719" s="2"/>
      <c r="AM719" s="1" t="str">
        <f t="shared" si="22"/>
        <v/>
      </c>
      <c r="AN719" s="294" t="e">
        <f t="shared" si="23"/>
        <v>#DIV/0!</v>
      </c>
    </row>
    <row r="720" spans="11:40" x14ac:dyDescent="0.2">
      <c r="K720" s="285"/>
      <c r="O720" s="2"/>
      <c r="P720" s="2"/>
      <c r="AM720" s="1" t="str">
        <f t="shared" si="22"/>
        <v/>
      </c>
      <c r="AN720" s="294" t="e">
        <f t="shared" si="23"/>
        <v>#DIV/0!</v>
      </c>
    </row>
    <row r="721" spans="11:40" x14ac:dyDescent="0.2">
      <c r="K721" s="285"/>
      <c r="O721" s="2"/>
      <c r="P721" s="2"/>
      <c r="AM721" s="1" t="str">
        <f t="shared" si="22"/>
        <v/>
      </c>
      <c r="AN721" s="294" t="e">
        <f t="shared" si="23"/>
        <v>#DIV/0!</v>
      </c>
    </row>
    <row r="722" spans="11:40" x14ac:dyDescent="0.2">
      <c r="K722" s="285"/>
      <c r="O722" s="2"/>
      <c r="P722" s="2"/>
      <c r="AM722" s="1" t="str">
        <f t="shared" si="22"/>
        <v/>
      </c>
      <c r="AN722" s="294" t="e">
        <f t="shared" si="23"/>
        <v>#DIV/0!</v>
      </c>
    </row>
    <row r="723" spans="11:40" x14ac:dyDescent="0.2">
      <c r="K723" s="285"/>
      <c r="O723" s="2"/>
      <c r="P723" s="2"/>
      <c r="AM723" s="1" t="str">
        <f t="shared" si="22"/>
        <v/>
      </c>
      <c r="AN723" s="294" t="e">
        <f t="shared" si="23"/>
        <v>#DIV/0!</v>
      </c>
    </row>
    <row r="724" spans="11:40" x14ac:dyDescent="0.2">
      <c r="K724" s="285"/>
      <c r="O724" s="2"/>
      <c r="P724" s="2"/>
      <c r="AM724" s="1" t="str">
        <f t="shared" si="22"/>
        <v/>
      </c>
      <c r="AN724" s="294" t="e">
        <f t="shared" si="23"/>
        <v>#DIV/0!</v>
      </c>
    </row>
    <row r="725" spans="11:40" x14ac:dyDescent="0.2">
      <c r="K725" s="285"/>
      <c r="O725" s="2"/>
      <c r="P725" s="2"/>
      <c r="AM725" s="1" t="str">
        <f t="shared" si="22"/>
        <v/>
      </c>
      <c r="AN725" s="294" t="e">
        <f t="shared" si="23"/>
        <v>#DIV/0!</v>
      </c>
    </row>
    <row r="726" spans="11:40" x14ac:dyDescent="0.2">
      <c r="K726" s="285"/>
      <c r="O726" s="2"/>
      <c r="P726" s="2"/>
      <c r="AM726" s="1" t="str">
        <f t="shared" si="22"/>
        <v/>
      </c>
      <c r="AN726" s="294" t="e">
        <f t="shared" si="23"/>
        <v>#DIV/0!</v>
      </c>
    </row>
    <row r="727" spans="11:40" x14ac:dyDescent="0.2">
      <c r="K727" s="285"/>
      <c r="O727" s="2"/>
      <c r="P727" s="2"/>
      <c r="AM727" s="1" t="str">
        <f t="shared" si="22"/>
        <v/>
      </c>
      <c r="AN727" s="294" t="e">
        <f t="shared" si="23"/>
        <v>#DIV/0!</v>
      </c>
    </row>
    <row r="728" spans="11:40" x14ac:dyDescent="0.2">
      <c r="K728" s="285"/>
      <c r="O728" s="2"/>
      <c r="P728" s="2"/>
      <c r="AM728" s="1" t="str">
        <f t="shared" si="22"/>
        <v/>
      </c>
      <c r="AN728" s="294" t="e">
        <f t="shared" si="23"/>
        <v>#DIV/0!</v>
      </c>
    </row>
    <row r="729" spans="11:40" x14ac:dyDescent="0.2">
      <c r="K729" s="285"/>
      <c r="O729" s="2"/>
      <c r="P729" s="2"/>
      <c r="AM729" s="1" t="str">
        <f t="shared" si="22"/>
        <v/>
      </c>
      <c r="AN729" s="294" t="e">
        <f t="shared" si="23"/>
        <v>#DIV/0!</v>
      </c>
    </row>
    <row r="730" spans="11:40" x14ac:dyDescent="0.2">
      <c r="K730" s="285"/>
      <c r="O730" s="2"/>
      <c r="P730" s="2"/>
      <c r="AM730" s="1" t="str">
        <f t="shared" si="22"/>
        <v/>
      </c>
      <c r="AN730" s="294" t="e">
        <f t="shared" si="23"/>
        <v>#DIV/0!</v>
      </c>
    </row>
    <row r="731" spans="11:40" x14ac:dyDescent="0.2">
      <c r="K731" s="285"/>
      <c r="O731" s="2"/>
      <c r="P731" s="2"/>
      <c r="AM731" s="1" t="str">
        <f t="shared" si="22"/>
        <v/>
      </c>
      <c r="AN731" s="294" t="e">
        <f t="shared" si="23"/>
        <v>#DIV/0!</v>
      </c>
    </row>
    <row r="732" spans="11:40" x14ac:dyDescent="0.2">
      <c r="K732" s="285"/>
      <c r="O732" s="2"/>
      <c r="P732" s="2"/>
      <c r="AM732" s="1" t="str">
        <f t="shared" si="22"/>
        <v/>
      </c>
      <c r="AN732" s="294" t="e">
        <f t="shared" si="23"/>
        <v>#DIV/0!</v>
      </c>
    </row>
    <row r="733" spans="11:40" x14ac:dyDescent="0.2">
      <c r="K733" s="285"/>
      <c r="O733" s="2"/>
      <c r="P733" s="2"/>
      <c r="AM733" s="1" t="str">
        <f t="shared" si="22"/>
        <v/>
      </c>
      <c r="AN733" s="294" t="e">
        <f t="shared" si="23"/>
        <v>#DIV/0!</v>
      </c>
    </row>
    <row r="734" spans="11:40" x14ac:dyDescent="0.2">
      <c r="K734" s="285"/>
      <c r="O734" s="2"/>
      <c r="P734" s="2"/>
      <c r="AM734" s="1" t="str">
        <f t="shared" si="22"/>
        <v/>
      </c>
      <c r="AN734" s="294" t="e">
        <f t="shared" si="23"/>
        <v>#DIV/0!</v>
      </c>
    </row>
    <row r="735" spans="11:40" x14ac:dyDescent="0.2">
      <c r="K735" s="285"/>
      <c r="O735" s="2"/>
      <c r="P735" s="2"/>
      <c r="AM735" s="1" t="str">
        <f t="shared" si="22"/>
        <v/>
      </c>
      <c r="AN735" s="294" t="e">
        <f t="shared" si="23"/>
        <v>#DIV/0!</v>
      </c>
    </row>
    <row r="736" spans="11:40" x14ac:dyDescent="0.2">
      <c r="K736" s="285"/>
      <c r="O736" s="2"/>
      <c r="P736" s="2"/>
      <c r="AM736" s="1" t="str">
        <f t="shared" si="22"/>
        <v/>
      </c>
      <c r="AN736" s="294" t="e">
        <f t="shared" si="23"/>
        <v>#DIV/0!</v>
      </c>
    </row>
    <row r="737" spans="11:40" x14ac:dyDescent="0.2">
      <c r="K737" s="285"/>
      <c r="O737" s="2"/>
      <c r="P737" s="2"/>
      <c r="AM737" s="1" t="str">
        <f t="shared" si="22"/>
        <v/>
      </c>
      <c r="AN737" s="294" t="e">
        <f t="shared" si="23"/>
        <v>#DIV/0!</v>
      </c>
    </row>
    <row r="738" spans="11:40" x14ac:dyDescent="0.2">
      <c r="K738" s="285"/>
      <c r="O738" s="2"/>
      <c r="P738" s="2"/>
      <c r="AM738" s="1" t="str">
        <f t="shared" si="22"/>
        <v/>
      </c>
      <c r="AN738" s="294" t="e">
        <f t="shared" si="23"/>
        <v>#DIV/0!</v>
      </c>
    </row>
    <row r="739" spans="11:40" x14ac:dyDescent="0.2">
      <c r="K739" s="285"/>
      <c r="O739" s="2"/>
      <c r="P739" s="2"/>
      <c r="AM739" s="1" t="str">
        <f t="shared" si="22"/>
        <v/>
      </c>
      <c r="AN739" s="294" t="e">
        <f t="shared" si="23"/>
        <v>#DIV/0!</v>
      </c>
    </row>
    <row r="740" spans="11:40" x14ac:dyDescent="0.2">
      <c r="K740" s="285"/>
      <c r="O740" s="2"/>
      <c r="P740" s="2"/>
      <c r="AM740" s="1" t="str">
        <f t="shared" si="22"/>
        <v/>
      </c>
      <c r="AN740" s="294" t="e">
        <f t="shared" si="23"/>
        <v>#DIV/0!</v>
      </c>
    </row>
    <row r="741" spans="11:40" x14ac:dyDescent="0.2">
      <c r="K741" s="285"/>
      <c r="O741" s="2"/>
      <c r="P741" s="2"/>
      <c r="AM741" s="1" t="str">
        <f t="shared" si="22"/>
        <v/>
      </c>
      <c r="AN741" s="294" t="e">
        <f t="shared" si="23"/>
        <v>#DIV/0!</v>
      </c>
    </row>
    <row r="742" spans="11:40" x14ac:dyDescent="0.2">
      <c r="K742" s="285"/>
      <c r="O742" s="2"/>
      <c r="P742" s="2"/>
      <c r="AM742" s="1" t="str">
        <f t="shared" si="22"/>
        <v/>
      </c>
      <c r="AN742" s="294" t="e">
        <f t="shared" si="23"/>
        <v>#DIV/0!</v>
      </c>
    </row>
    <row r="743" spans="11:40" x14ac:dyDescent="0.2">
      <c r="K743" s="285"/>
      <c r="O743" s="2"/>
      <c r="P743" s="2"/>
      <c r="AM743" s="1" t="str">
        <f t="shared" si="22"/>
        <v/>
      </c>
      <c r="AN743" s="294" t="e">
        <f t="shared" si="23"/>
        <v>#DIV/0!</v>
      </c>
    </row>
    <row r="744" spans="11:40" x14ac:dyDescent="0.2">
      <c r="K744" s="285"/>
      <c r="O744" s="2"/>
      <c r="P744" s="2"/>
      <c r="AM744" s="1" t="str">
        <f t="shared" si="22"/>
        <v/>
      </c>
      <c r="AN744" s="294" t="e">
        <f t="shared" si="23"/>
        <v>#DIV/0!</v>
      </c>
    </row>
    <row r="745" spans="11:40" x14ac:dyDescent="0.2">
      <c r="K745" s="285"/>
      <c r="O745" s="2"/>
      <c r="P745" s="2"/>
      <c r="AM745" s="1" t="str">
        <f t="shared" si="22"/>
        <v/>
      </c>
      <c r="AN745" s="294" t="e">
        <f t="shared" si="23"/>
        <v>#DIV/0!</v>
      </c>
    </row>
    <row r="746" spans="11:40" x14ac:dyDescent="0.2">
      <c r="K746" s="285"/>
      <c r="O746" s="2"/>
      <c r="P746" s="2"/>
      <c r="AM746" s="1" t="str">
        <f t="shared" si="22"/>
        <v/>
      </c>
      <c r="AN746" s="294" t="e">
        <f t="shared" si="23"/>
        <v>#DIV/0!</v>
      </c>
    </row>
    <row r="747" spans="11:40" x14ac:dyDescent="0.2">
      <c r="K747" s="285"/>
      <c r="O747" s="2"/>
      <c r="P747" s="2"/>
      <c r="AM747" s="1" t="str">
        <f t="shared" si="22"/>
        <v/>
      </c>
      <c r="AN747" s="294" t="e">
        <f t="shared" si="23"/>
        <v>#DIV/0!</v>
      </c>
    </row>
    <row r="748" spans="11:40" x14ac:dyDescent="0.2">
      <c r="K748" s="285"/>
      <c r="O748" s="2"/>
      <c r="P748" s="2"/>
      <c r="AM748" s="1" t="str">
        <f t="shared" si="22"/>
        <v/>
      </c>
      <c r="AN748" s="294" t="e">
        <f t="shared" si="23"/>
        <v>#DIV/0!</v>
      </c>
    </row>
    <row r="749" spans="11:40" x14ac:dyDescent="0.2">
      <c r="K749" s="285"/>
      <c r="O749" s="2"/>
      <c r="P749" s="2"/>
      <c r="AM749" s="1" t="str">
        <f t="shared" si="22"/>
        <v/>
      </c>
      <c r="AN749" s="294" t="e">
        <f t="shared" si="23"/>
        <v>#DIV/0!</v>
      </c>
    </row>
    <row r="750" spans="11:40" x14ac:dyDescent="0.2">
      <c r="K750" s="285"/>
      <c r="O750" s="2"/>
      <c r="P750" s="2"/>
      <c r="AM750" s="1" t="str">
        <f t="shared" si="22"/>
        <v/>
      </c>
      <c r="AN750" s="294" t="e">
        <f t="shared" si="23"/>
        <v>#DIV/0!</v>
      </c>
    </row>
    <row r="751" spans="11:40" x14ac:dyDescent="0.2">
      <c r="K751" s="285"/>
      <c r="O751" s="2"/>
      <c r="P751" s="2"/>
      <c r="AM751" s="1" t="str">
        <f t="shared" si="22"/>
        <v/>
      </c>
      <c r="AN751" s="294" t="e">
        <f t="shared" si="23"/>
        <v>#DIV/0!</v>
      </c>
    </row>
    <row r="752" spans="11:40" x14ac:dyDescent="0.2">
      <c r="K752" s="285"/>
      <c r="O752" s="2"/>
      <c r="P752" s="2"/>
      <c r="AM752" s="1" t="str">
        <f t="shared" si="22"/>
        <v/>
      </c>
      <c r="AN752" s="294" t="e">
        <f t="shared" si="23"/>
        <v>#DIV/0!</v>
      </c>
    </row>
    <row r="753" spans="11:40" x14ac:dyDescent="0.2">
      <c r="K753" s="285"/>
      <c r="O753" s="2"/>
      <c r="P753" s="2"/>
      <c r="AM753" s="1" t="str">
        <f t="shared" si="22"/>
        <v/>
      </c>
      <c r="AN753" s="294" t="e">
        <f t="shared" si="23"/>
        <v>#DIV/0!</v>
      </c>
    </row>
    <row r="754" spans="11:40" x14ac:dyDescent="0.2">
      <c r="K754" s="285"/>
      <c r="O754" s="2"/>
      <c r="P754" s="2"/>
      <c r="AM754" s="1" t="str">
        <f t="shared" si="22"/>
        <v/>
      </c>
      <c r="AN754" s="294" t="e">
        <f t="shared" si="23"/>
        <v>#DIV/0!</v>
      </c>
    </row>
    <row r="755" spans="11:40" x14ac:dyDescent="0.2">
      <c r="K755" s="285"/>
      <c r="O755" s="2"/>
      <c r="P755" s="2"/>
      <c r="AM755" s="1" t="str">
        <f t="shared" si="22"/>
        <v/>
      </c>
      <c r="AN755" s="294" t="e">
        <f t="shared" si="23"/>
        <v>#DIV/0!</v>
      </c>
    </row>
    <row r="756" spans="11:40" x14ac:dyDescent="0.2">
      <c r="K756" s="285"/>
      <c r="O756" s="2"/>
      <c r="P756" s="2"/>
      <c r="AM756" s="1" t="str">
        <f t="shared" si="22"/>
        <v/>
      </c>
      <c r="AN756" s="294" t="e">
        <f t="shared" si="23"/>
        <v>#DIV/0!</v>
      </c>
    </row>
    <row r="757" spans="11:40" x14ac:dyDescent="0.2">
      <c r="K757" s="285"/>
      <c r="O757" s="2"/>
      <c r="P757" s="2"/>
      <c r="AM757" s="1" t="str">
        <f t="shared" si="22"/>
        <v/>
      </c>
      <c r="AN757" s="294" t="e">
        <f t="shared" si="23"/>
        <v>#DIV/0!</v>
      </c>
    </row>
    <row r="758" spans="11:40" x14ac:dyDescent="0.2">
      <c r="K758" s="285"/>
      <c r="O758" s="2"/>
      <c r="P758" s="2"/>
      <c r="AM758" s="1" t="str">
        <f t="shared" si="22"/>
        <v/>
      </c>
      <c r="AN758" s="294" t="e">
        <f t="shared" si="23"/>
        <v>#DIV/0!</v>
      </c>
    </row>
    <row r="759" spans="11:40" x14ac:dyDescent="0.2">
      <c r="K759" s="285"/>
      <c r="O759" s="2"/>
      <c r="P759" s="2"/>
      <c r="AM759" s="1" t="str">
        <f t="shared" si="22"/>
        <v/>
      </c>
      <c r="AN759" s="294" t="e">
        <f t="shared" si="23"/>
        <v>#DIV/0!</v>
      </c>
    </row>
    <row r="760" spans="11:40" x14ac:dyDescent="0.2">
      <c r="K760" s="285"/>
      <c r="O760" s="2"/>
      <c r="P760" s="2"/>
      <c r="AM760" s="1" t="str">
        <f t="shared" si="22"/>
        <v/>
      </c>
      <c r="AN760" s="294" t="e">
        <f t="shared" si="23"/>
        <v>#DIV/0!</v>
      </c>
    </row>
    <row r="761" spans="11:40" x14ac:dyDescent="0.2">
      <c r="K761" s="285"/>
      <c r="O761" s="2"/>
      <c r="P761" s="2"/>
      <c r="AM761" s="1" t="str">
        <f t="shared" si="22"/>
        <v/>
      </c>
      <c r="AN761" s="294" t="e">
        <f t="shared" si="23"/>
        <v>#DIV/0!</v>
      </c>
    </row>
    <row r="762" spans="11:40" x14ac:dyDescent="0.2">
      <c r="K762" s="285"/>
      <c r="O762" s="2"/>
      <c r="P762" s="2"/>
      <c r="AM762" s="1" t="str">
        <f t="shared" si="22"/>
        <v/>
      </c>
      <c r="AN762" s="294" t="e">
        <f t="shared" si="23"/>
        <v>#DIV/0!</v>
      </c>
    </row>
    <row r="763" spans="11:40" x14ac:dyDescent="0.2">
      <c r="K763" s="285"/>
      <c r="O763" s="2"/>
      <c r="P763" s="2"/>
      <c r="AM763" s="1" t="str">
        <f t="shared" si="22"/>
        <v/>
      </c>
      <c r="AN763" s="294" t="e">
        <f t="shared" si="23"/>
        <v>#DIV/0!</v>
      </c>
    </row>
    <row r="764" spans="11:40" x14ac:dyDescent="0.2">
      <c r="K764" s="285"/>
      <c r="O764" s="2"/>
      <c r="P764" s="2"/>
      <c r="AM764" s="1" t="str">
        <f t="shared" si="22"/>
        <v/>
      </c>
      <c r="AN764" s="294" t="e">
        <f t="shared" si="23"/>
        <v>#DIV/0!</v>
      </c>
    </row>
    <row r="765" spans="11:40" x14ac:dyDescent="0.2">
      <c r="K765" s="285"/>
      <c r="O765" s="2"/>
      <c r="P765" s="2"/>
      <c r="AM765" s="1" t="str">
        <f t="shared" si="22"/>
        <v/>
      </c>
      <c r="AN765" s="294" t="e">
        <f t="shared" si="23"/>
        <v>#DIV/0!</v>
      </c>
    </row>
    <row r="766" spans="11:40" x14ac:dyDescent="0.2">
      <c r="K766" s="285"/>
      <c r="O766" s="2"/>
      <c r="P766" s="2"/>
      <c r="AM766" s="1" t="str">
        <f t="shared" si="22"/>
        <v/>
      </c>
      <c r="AN766" s="294" t="e">
        <f t="shared" si="23"/>
        <v>#DIV/0!</v>
      </c>
    </row>
    <row r="767" spans="11:40" x14ac:dyDescent="0.2">
      <c r="K767" s="285"/>
      <c r="O767" s="2"/>
      <c r="P767" s="2"/>
      <c r="AM767" s="1" t="str">
        <f t="shared" si="22"/>
        <v/>
      </c>
      <c r="AN767" s="294" t="e">
        <f t="shared" si="23"/>
        <v>#DIV/0!</v>
      </c>
    </row>
    <row r="768" spans="11:40" x14ac:dyDescent="0.2">
      <c r="K768" s="285"/>
      <c r="O768" s="2"/>
      <c r="P768" s="2"/>
      <c r="AM768" s="1" t="str">
        <f t="shared" si="22"/>
        <v/>
      </c>
      <c r="AN768" s="294" t="e">
        <f t="shared" si="23"/>
        <v>#DIV/0!</v>
      </c>
    </row>
    <row r="769" spans="11:40" x14ac:dyDescent="0.2">
      <c r="K769" s="285"/>
      <c r="O769" s="2"/>
      <c r="P769" s="2"/>
      <c r="AM769" s="1" t="str">
        <f t="shared" si="22"/>
        <v/>
      </c>
      <c r="AN769" s="294" t="e">
        <f t="shared" si="23"/>
        <v>#DIV/0!</v>
      </c>
    </row>
    <row r="770" spans="11:40" x14ac:dyDescent="0.2">
      <c r="K770" s="285"/>
      <c r="O770" s="2"/>
      <c r="P770" s="2"/>
      <c r="AM770" s="1" t="str">
        <f t="shared" si="22"/>
        <v/>
      </c>
      <c r="AN770" s="294" t="e">
        <f t="shared" si="23"/>
        <v>#DIV/0!</v>
      </c>
    </row>
    <row r="771" spans="11:40" x14ac:dyDescent="0.2">
      <c r="K771" s="285"/>
      <c r="O771" s="2"/>
      <c r="P771" s="2"/>
      <c r="AM771" s="1" t="str">
        <f t="shared" ref="AM771:AM834" si="24">IFERROR(AA771/AB771,"")</f>
        <v/>
      </c>
      <c r="AN771" s="294" t="e">
        <f t="shared" ref="AN771:AN834" si="25">STDEV(K771,G771)</f>
        <v>#DIV/0!</v>
      </c>
    </row>
    <row r="772" spans="11:40" x14ac:dyDescent="0.2">
      <c r="K772" s="285"/>
      <c r="O772" s="2"/>
      <c r="P772" s="2"/>
      <c r="AM772" s="1" t="str">
        <f t="shared" si="24"/>
        <v/>
      </c>
      <c r="AN772" s="294" t="e">
        <f t="shared" si="25"/>
        <v>#DIV/0!</v>
      </c>
    </row>
    <row r="773" spans="11:40" x14ac:dyDescent="0.2">
      <c r="K773" s="285"/>
      <c r="O773" s="2"/>
      <c r="P773" s="2"/>
      <c r="AM773" s="1" t="str">
        <f t="shared" si="24"/>
        <v/>
      </c>
      <c r="AN773" s="294" t="e">
        <f t="shared" si="25"/>
        <v>#DIV/0!</v>
      </c>
    </row>
    <row r="774" spans="11:40" x14ac:dyDescent="0.2">
      <c r="K774" s="285"/>
      <c r="O774" s="2"/>
      <c r="P774" s="2"/>
      <c r="AM774" s="1" t="str">
        <f t="shared" si="24"/>
        <v/>
      </c>
      <c r="AN774" s="294" t="e">
        <f t="shared" si="25"/>
        <v>#DIV/0!</v>
      </c>
    </row>
    <row r="775" spans="11:40" x14ac:dyDescent="0.2">
      <c r="K775" s="285"/>
      <c r="O775" s="2"/>
      <c r="P775" s="2"/>
      <c r="AM775" s="1" t="str">
        <f t="shared" si="24"/>
        <v/>
      </c>
      <c r="AN775" s="294" t="e">
        <f t="shared" si="25"/>
        <v>#DIV/0!</v>
      </c>
    </row>
    <row r="776" spans="11:40" x14ac:dyDescent="0.2">
      <c r="K776" s="285"/>
      <c r="O776" s="2"/>
      <c r="P776" s="2"/>
      <c r="AM776" s="1" t="str">
        <f t="shared" si="24"/>
        <v/>
      </c>
      <c r="AN776" s="294" t="e">
        <f t="shared" si="25"/>
        <v>#DIV/0!</v>
      </c>
    </row>
    <row r="777" spans="11:40" x14ac:dyDescent="0.2">
      <c r="K777" s="285"/>
      <c r="O777" s="2"/>
      <c r="P777" s="2"/>
      <c r="AM777" s="1" t="str">
        <f t="shared" si="24"/>
        <v/>
      </c>
      <c r="AN777" s="294" t="e">
        <f t="shared" si="25"/>
        <v>#DIV/0!</v>
      </c>
    </row>
    <row r="778" spans="11:40" x14ac:dyDescent="0.2">
      <c r="K778" s="285"/>
      <c r="O778" s="2"/>
      <c r="P778" s="2"/>
      <c r="AM778" s="1" t="str">
        <f t="shared" si="24"/>
        <v/>
      </c>
      <c r="AN778" s="294" t="e">
        <f t="shared" si="25"/>
        <v>#DIV/0!</v>
      </c>
    </row>
    <row r="779" spans="11:40" x14ac:dyDescent="0.2">
      <c r="K779" s="285"/>
      <c r="O779" s="2"/>
      <c r="P779" s="2"/>
      <c r="AM779" s="1" t="str">
        <f t="shared" si="24"/>
        <v/>
      </c>
      <c r="AN779" s="294" t="e">
        <f t="shared" si="25"/>
        <v>#DIV/0!</v>
      </c>
    </row>
    <row r="780" spans="11:40" x14ac:dyDescent="0.2">
      <c r="K780" s="285"/>
      <c r="O780" s="2"/>
      <c r="P780" s="2"/>
      <c r="AM780" s="1" t="str">
        <f t="shared" si="24"/>
        <v/>
      </c>
      <c r="AN780" s="294" t="e">
        <f t="shared" si="25"/>
        <v>#DIV/0!</v>
      </c>
    </row>
    <row r="781" spans="11:40" x14ac:dyDescent="0.2">
      <c r="K781" s="285"/>
      <c r="O781" s="2"/>
      <c r="P781" s="2"/>
      <c r="AM781" s="1" t="str">
        <f t="shared" si="24"/>
        <v/>
      </c>
      <c r="AN781" s="294" t="e">
        <f t="shared" si="25"/>
        <v>#DIV/0!</v>
      </c>
    </row>
    <row r="782" spans="11:40" x14ac:dyDescent="0.2">
      <c r="K782" s="285"/>
      <c r="O782" s="2"/>
      <c r="P782" s="2"/>
      <c r="AM782" s="1" t="str">
        <f t="shared" si="24"/>
        <v/>
      </c>
      <c r="AN782" s="294" t="e">
        <f t="shared" si="25"/>
        <v>#DIV/0!</v>
      </c>
    </row>
    <row r="783" spans="11:40" x14ac:dyDescent="0.2">
      <c r="K783" s="285"/>
      <c r="O783" s="2"/>
      <c r="P783" s="2"/>
      <c r="AM783" s="1" t="str">
        <f t="shared" si="24"/>
        <v/>
      </c>
      <c r="AN783" s="294" t="e">
        <f t="shared" si="25"/>
        <v>#DIV/0!</v>
      </c>
    </row>
    <row r="784" spans="11:40" x14ac:dyDescent="0.2">
      <c r="K784" s="285"/>
      <c r="O784" s="2"/>
      <c r="P784" s="2"/>
      <c r="AM784" s="1" t="str">
        <f t="shared" si="24"/>
        <v/>
      </c>
      <c r="AN784" s="294" t="e">
        <f t="shared" si="25"/>
        <v>#DIV/0!</v>
      </c>
    </row>
    <row r="785" spans="11:40" x14ac:dyDescent="0.2">
      <c r="K785" s="285"/>
      <c r="O785" s="2"/>
      <c r="P785" s="2"/>
      <c r="AM785" s="1" t="str">
        <f t="shared" si="24"/>
        <v/>
      </c>
      <c r="AN785" s="294" t="e">
        <f t="shared" si="25"/>
        <v>#DIV/0!</v>
      </c>
    </row>
    <row r="786" spans="11:40" x14ac:dyDescent="0.2">
      <c r="K786" s="285"/>
      <c r="O786" s="2"/>
      <c r="P786" s="2"/>
      <c r="AM786" s="1" t="str">
        <f t="shared" si="24"/>
        <v/>
      </c>
      <c r="AN786" s="294" t="e">
        <f t="shared" si="25"/>
        <v>#DIV/0!</v>
      </c>
    </row>
    <row r="787" spans="11:40" x14ac:dyDescent="0.2">
      <c r="K787" s="285"/>
      <c r="O787" s="2"/>
      <c r="P787" s="2"/>
      <c r="AM787" s="1" t="str">
        <f t="shared" si="24"/>
        <v/>
      </c>
      <c r="AN787" s="294" t="e">
        <f t="shared" si="25"/>
        <v>#DIV/0!</v>
      </c>
    </row>
    <row r="788" spans="11:40" x14ac:dyDescent="0.2">
      <c r="K788" s="285"/>
      <c r="O788" s="2"/>
      <c r="P788" s="2"/>
      <c r="AM788" s="1" t="str">
        <f t="shared" si="24"/>
        <v/>
      </c>
      <c r="AN788" s="294" t="e">
        <f t="shared" si="25"/>
        <v>#DIV/0!</v>
      </c>
    </row>
    <row r="789" spans="11:40" x14ac:dyDescent="0.2">
      <c r="K789" s="285"/>
      <c r="O789" s="2"/>
      <c r="P789" s="2"/>
      <c r="AM789" s="1" t="str">
        <f t="shared" si="24"/>
        <v/>
      </c>
      <c r="AN789" s="294" t="e">
        <f t="shared" si="25"/>
        <v>#DIV/0!</v>
      </c>
    </row>
    <row r="790" spans="11:40" x14ac:dyDescent="0.2">
      <c r="K790" s="285"/>
      <c r="O790" s="2"/>
      <c r="P790" s="2"/>
      <c r="AM790" s="1" t="str">
        <f t="shared" si="24"/>
        <v/>
      </c>
      <c r="AN790" s="294" t="e">
        <f t="shared" si="25"/>
        <v>#DIV/0!</v>
      </c>
    </row>
    <row r="791" spans="11:40" x14ac:dyDescent="0.2">
      <c r="K791" s="285"/>
      <c r="O791" s="2"/>
      <c r="P791" s="2"/>
      <c r="AM791" s="1" t="str">
        <f t="shared" si="24"/>
        <v/>
      </c>
      <c r="AN791" s="294" t="e">
        <f t="shared" si="25"/>
        <v>#DIV/0!</v>
      </c>
    </row>
    <row r="792" spans="11:40" x14ac:dyDescent="0.2">
      <c r="K792" s="285"/>
      <c r="O792" s="2"/>
      <c r="P792" s="2"/>
      <c r="AM792" s="1" t="str">
        <f t="shared" si="24"/>
        <v/>
      </c>
      <c r="AN792" s="294" t="e">
        <f t="shared" si="25"/>
        <v>#DIV/0!</v>
      </c>
    </row>
    <row r="793" spans="11:40" x14ac:dyDescent="0.2">
      <c r="K793" s="285"/>
      <c r="O793" s="2"/>
      <c r="P793" s="2"/>
      <c r="AM793" s="1" t="str">
        <f t="shared" si="24"/>
        <v/>
      </c>
      <c r="AN793" s="294" t="e">
        <f t="shared" si="25"/>
        <v>#DIV/0!</v>
      </c>
    </row>
    <row r="794" spans="11:40" x14ac:dyDescent="0.2">
      <c r="K794" s="285"/>
      <c r="O794" s="2"/>
      <c r="P794" s="2"/>
      <c r="AM794" s="1" t="str">
        <f t="shared" si="24"/>
        <v/>
      </c>
      <c r="AN794" s="294" t="e">
        <f t="shared" si="25"/>
        <v>#DIV/0!</v>
      </c>
    </row>
    <row r="795" spans="11:40" x14ac:dyDescent="0.2">
      <c r="K795" s="285"/>
      <c r="O795" s="2"/>
      <c r="P795" s="2"/>
      <c r="AM795" s="1" t="str">
        <f t="shared" si="24"/>
        <v/>
      </c>
      <c r="AN795" s="294" t="e">
        <f t="shared" si="25"/>
        <v>#DIV/0!</v>
      </c>
    </row>
    <row r="796" spans="11:40" x14ac:dyDescent="0.2">
      <c r="K796" s="285"/>
      <c r="O796" s="2"/>
      <c r="P796" s="2"/>
      <c r="AM796" s="1" t="str">
        <f t="shared" si="24"/>
        <v/>
      </c>
      <c r="AN796" s="294" t="e">
        <f t="shared" si="25"/>
        <v>#DIV/0!</v>
      </c>
    </row>
    <row r="797" spans="11:40" x14ac:dyDescent="0.2">
      <c r="K797" s="285"/>
      <c r="O797" s="2"/>
      <c r="P797" s="2"/>
      <c r="AM797" s="1" t="str">
        <f t="shared" si="24"/>
        <v/>
      </c>
      <c r="AN797" s="294" t="e">
        <f t="shared" si="25"/>
        <v>#DIV/0!</v>
      </c>
    </row>
    <row r="798" spans="11:40" x14ac:dyDescent="0.2">
      <c r="K798" s="285"/>
      <c r="O798" s="2"/>
      <c r="P798" s="2"/>
      <c r="AM798" s="1" t="str">
        <f t="shared" si="24"/>
        <v/>
      </c>
      <c r="AN798" s="294" t="e">
        <f t="shared" si="25"/>
        <v>#DIV/0!</v>
      </c>
    </row>
    <row r="799" spans="11:40" x14ac:dyDescent="0.2">
      <c r="K799" s="285"/>
      <c r="O799" s="2"/>
      <c r="P799" s="2"/>
      <c r="AM799" s="1" t="str">
        <f t="shared" si="24"/>
        <v/>
      </c>
      <c r="AN799" s="294" t="e">
        <f t="shared" si="25"/>
        <v>#DIV/0!</v>
      </c>
    </row>
    <row r="800" spans="11:40" x14ac:dyDescent="0.2">
      <c r="K800" s="285"/>
      <c r="O800" s="2"/>
      <c r="P800" s="2"/>
      <c r="AM800" s="1" t="str">
        <f t="shared" si="24"/>
        <v/>
      </c>
      <c r="AN800" s="294" t="e">
        <f t="shared" si="25"/>
        <v>#DIV/0!</v>
      </c>
    </row>
    <row r="801" spans="11:40" x14ac:dyDescent="0.2">
      <c r="K801" s="285"/>
      <c r="O801" s="2"/>
      <c r="P801" s="2"/>
      <c r="AM801" s="1" t="str">
        <f t="shared" si="24"/>
        <v/>
      </c>
      <c r="AN801" s="294" t="e">
        <f t="shared" si="25"/>
        <v>#DIV/0!</v>
      </c>
    </row>
    <row r="802" spans="11:40" x14ac:dyDescent="0.2">
      <c r="K802" s="285"/>
      <c r="O802" s="2"/>
      <c r="P802" s="2"/>
      <c r="AM802" s="1" t="str">
        <f t="shared" si="24"/>
        <v/>
      </c>
      <c r="AN802" s="294" t="e">
        <f t="shared" si="25"/>
        <v>#DIV/0!</v>
      </c>
    </row>
    <row r="803" spans="11:40" x14ac:dyDescent="0.2">
      <c r="K803" s="285"/>
      <c r="O803" s="2"/>
      <c r="P803" s="2"/>
      <c r="AM803" s="1" t="str">
        <f t="shared" si="24"/>
        <v/>
      </c>
      <c r="AN803" s="294" t="e">
        <f t="shared" si="25"/>
        <v>#DIV/0!</v>
      </c>
    </row>
    <row r="804" spans="11:40" x14ac:dyDescent="0.2">
      <c r="K804" s="285"/>
      <c r="O804" s="2"/>
      <c r="P804" s="2"/>
      <c r="AM804" s="1" t="str">
        <f t="shared" si="24"/>
        <v/>
      </c>
      <c r="AN804" s="294" t="e">
        <f t="shared" si="25"/>
        <v>#DIV/0!</v>
      </c>
    </row>
    <row r="805" spans="11:40" x14ac:dyDescent="0.2">
      <c r="K805" s="285"/>
      <c r="O805" s="2"/>
      <c r="P805" s="2"/>
      <c r="AM805" s="1" t="str">
        <f t="shared" si="24"/>
        <v/>
      </c>
      <c r="AN805" s="294" t="e">
        <f t="shared" si="25"/>
        <v>#DIV/0!</v>
      </c>
    </row>
    <row r="806" spans="11:40" x14ac:dyDescent="0.2">
      <c r="K806" s="285"/>
      <c r="O806" s="2"/>
      <c r="P806" s="2"/>
      <c r="AM806" s="1" t="str">
        <f t="shared" si="24"/>
        <v/>
      </c>
      <c r="AN806" s="294" t="e">
        <f t="shared" si="25"/>
        <v>#DIV/0!</v>
      </c>
    </row>
    <row r="807" spans="11:40" x14ac:dyDescent="0.2">
      <c r="K807" s="285"/>
      <c r="O807" s="2"/>
      <c r="P807" s="2"/>
      <c r="AM807" s="1" t="str">
        <f t="shared" si="24"/>
        <v/>
      </c>
      <c r="AN807" s="294" t="e">
        <f t="shared" si="25"/>
        <v>#DIV/0!</v>
      </c>
    </row>
    <row r="808" spans="11:40" x14ac:dyDescent="0.2">
      <c r="K808" s="285"/>
      <c r="O808" s="2"/>
      <c r="P808" s="2"/>
      <c r="AM808" s="1" t="str">
        <f t="shared" si="24"/>
        <v/>
      </c>
      <c r="AN808" s="294" t="e">
        <f t="shared" si="25"/>
        <v>#DIV/0!</v>
      </c>
    </row>
    <row r="809" spans="11:40" x14ac:dyDescent="0.2">
      <c r="K809" s="285"/>
      <c r="O809" s="2"/>
      <c r="P809" s="2"/>
      <c r="AM809" s="1" t="str">
        <f t="shared" si="24"/>
        <v/>
      </c>
      <c r="AN809" s="294" t="e">
        <f t="shared" si="25"/>
        <v>#DIV/0!</v>
      </c>
    </row>
    <row r="810" spans="11:40" x14ac:dyDescent="0.2">
      <c r="K810" s="285"/>
      <c r="O810" s="2"/>
      <c r="P810" s="2"/>
      <c r="AM810" s="1" t="str">
        <f t="shared" si="24"/>
        <v/>
      </c>
      <c r="AN810" s="294" t="e">
        <f t="shared" si="25"/>
        <v>#DIV/0!</v>
      </c>
    </row>
    <row r="811" spans="11:40" x14ac:dyDescent="0.2">
      <c r="K811" s="285"/>
      <c r="O811" s="2"/>
      <c r="P811" s="2"/>
      <c r="AM811" s="1" t="str">
        <f t="shared" si="24"/>
        <v/>
      </c>
      <c r="AN811" s="294" t="e">
        <f t="shared" si="25"/>
        <v>#DIV/0!</v>
      </c>
    </row>
    <row r="812" spans="11:40" x14ac:dyDescent="0.2">
      <c r="K812" s="285"/>
      <c r="O812" s="2"/>
      <c r="P812" s="2"/>
      <c r="AM812" s="1" t="str">
        <f t="shared" si="24"/>
        <v/>
      </c>
      <c r="AN812" s="294" t="e">
        <f t="shared" si="25"/>
        <v>#DIV/0!</v>
      </c>
    </row>
    <row r="813" spans="11:40" x14ac:dyDescent="0.2">
      <c r="K813" s="285"/>
      <c r="O813" s="2"/>
      <c r="P813" s="2"/>
      <c r="AM813" s="1" t="str">
        <f t="shared" si="24"/>
        <v/>
      </c>
      <c r="AN813" s="294" t="e">
        <f t="shared" si="25"/>
        <v>#DIV/0!</v>
      </c>
    </row>
    <row r="814" spans="11:40" x14ac:dyDescent="0.2">
      <c r="K814" s="285"/>
      <c r="O814" s="2"/>
      <c r="P814" s="2"/>
      <c r="AM814" s="1" t="str">
        <f t="shared" si="24"/>
        <v/>
      </c>
      <c r="AN814" s="294" t="e">
        <f t="shared" si="25"/>
        <v>#DIV/0!</v>
      </c>
    </row>
    <row r="815" spans="11:40" x14ac:dyDescent="0.2">
      <c r="K815" s="285"/>
      <c r="O815" s="2"/>
      <c r="P815" s="2"/>
      <c r="AM815" s="1" t="str">
        <f t="shared" si="24"/>
        <v/>
      </c>
      <c r="AN815" s="294" t="e">
        <f t="shared" si="25"/>
        <v>#DIV/0!</v>
      </c>
    </row>
    <row r="816" spans="11:40" x14ac:dyDescent="0.2">
      <c r="K816" s="285"/>
      <c r="O816" s="2"/>
      <c r="P816" s="2"/>
      <c r="AM816" s="1" t="str">
        <f t="shared" si="24"/>
        <v/>
      </c>
      <c r="AN816" s="294" t="e">
        <f t="shared" si="25"/>
        <v>#DIV/0!</v>
      </c>
    </row>
    <row r="817" spans="11:40" x14ac:dyDescent="0.2">
      <c r="K817" s="285"/>
      <c r="O817" s="2"/>
      <c r="P817" s="2"/>
      <c r="AM817" s="1" t="str">
        <f t="shared" si="24"/>
        <v/>
      </c>
      <c r="AN817" s="294" t="e">
        <f t="shared" si="25"/>
        <v>#DIV/0!</v>
      </c>
    </row>
    <row r="818" spans="11:40" x14ac:dyDescent="0.2">
      <c r="K818" s="285"/>
      <c r="O818" s="2"/>
      <c r="P818" s="2"/>
      <c r="AM818" s="1" t="str">
        <f t="shared" si="24"/>
        <v/>
      </c>
      <c r="AN818" s="294" t="e">
        <f t="shared" si="25"/>
        <v>#DIV/0!</v>
      </c>
    </row>
    <row r="819" spans="11:40" x14ac:dyDescent="0.2">
      <c r="K819" s="285"/>
      <c r="O819" s="2"/>
      <c r="P819" s="2"/>
      <c r="AM819" s="1" t="str">
        <f t="shared" si="24"/>
        <v/>
      </c>
      <c r="AN819" s="294" t="e">
        <f t="shared" si="25"/>
        <v>#DIV/0!</v>
      </c>
    </row>
    <row r="820" spans="11:40" x14ac:dyDescent="0.2">
      <c r="K820" s="285"/>
      <c r="O820" s="2"/>
      <c r="P820" s="2"/>
      <c r="AM820" s="1" t="str">
        <f t="shared" si="24"/>
        <v/>
      </c>
      <c r="AN820" s="294" t="e">
        <f t="shared" si="25"/>
        <v>#DIV/0!</v>
      </c>
    </row>
    <row r="821" spans="11:40" x14ac:dyDescent="0.2">
      <c r="K821" s="285"/>
      <c r="O821" s="2"/>
      <c r="P821" s="2"/>
      <c r="AM821" s="1" t="str">
        <f t="shared" si="24"/>
        <v/>
      </c>
      <c r="AN821" s="294" t="e">
        <f t="shared" si="25"/>
        <v>#DIV/0!</v>
      </c>
    </row>
    <row r="822" spans="11:40" x14ac:dyDescent="0.2">
      <c r="K822" s="285"/>
      <c r="O822" s="2"/>
      <c r="P822" s="2"/>
      <c r="AM822" s="1" t="str">
        <f t="shared" si="24"/>
        <v/>
      </c>
      <c r="AN822" s="294" t="e">
        <f t="shared" si="25"/>
        <v>#DIV/0!</v>
      </c>
    </row>
    <row r="823" spans="11:40" x14ac:dyDescent="0.2">
      <c r="K823" s="285"/>
      <c r="O823" s="2"/>
      <c r="P823" s="2"/>
      <c r="AM823" s="1" t="str">
        <f t="shared" si="24"/>
        <v/>
      </c>
      <c r="AN823" s="294" t="e">
        <f t="shared" si="25"/>
        <v>#DIV/0!</v>
      </c>
    </row>
    <row r="824" spans="11:40" x14ac:dyDescent="0.2">
      <c r="K824" s="285"/>
      <c r="O824" s="2"/>
      <c r="P824" s="2"/>
      <c r="AM824" s="1" t="str">
        <f t="shared" si="24"/>
        <v/>
      </c>
      <c r="AN824" s="294" t="e">
        <f t="shared" si="25"/>
        <v>#DIV/0!</v>
      </c>
    </row>
    <row r="825" spans="11:40" x14ac:dyDescent="0.2">
      <c r="K825" s="285"/>
      <c r="O825" s="2"/>
      <c r="P825" s="2"/>
      <c r="AM825" s="1" t="str">
        <f t="shared" si="24"/>
        <v/>
      </c>
      <c r="AN825" s="294" t="e">
        <f t="shared" si="25"/>
        <v>#DIV/0!</v>
      </c>
    </row>
    <row r="826" spans="11:40" x14ac:dyDescent="0.2">
      <c r="K826" s="285"/>
      <c r="O826" s="2"/>
      <c r="P826" s="2"/>
      <c r="AM826" s="1" t="str">
        <f t="shared" si="24"/>
        <v/>
      </c>
      <c r="AN826" s="294" t="e">
        <f t="shared" si="25"/>
        <v>#DIV/0!</v>
      </c>
    </row>
    <row r="827" spans="11:40" x14ac:dyDescent="0.2">
      <c r="K827" s="285"/>
      <c r="O827" s="2"/>
      <c r="P827" s="2"/>
      <c r="AM827" s="1" t="str">
        <f t="shared" si="24"/>
        <v/>
      </c>
      <c r="AN827" s="294" t="e">
        <f t="shared" si="25"/>
        <v>#DIV/0!</v>
      </c>
    </row>
    <row r="828" spans="11:40" x14ac:dyDescent="0.2">
      <c r="K828" s="285"/>
      <c r="O828" s="2"/>
      <c r="P828" s="2"/>
      <c r="AM828" s="1" t="str">
        <f t="shared" si="24"/>
        <v/>
      </c>
      <c r="AN828" s="294" t="e">
        <f t="shared" si="25"/>
        <v>#DIV/0!</v>
      </c>
    </row>
    <row r="829" spans="11:40" x14ac:dyDescent="0.2">
      <c r="K829" s="285"/>
      <c r="O829" s="2"/>
      <c r="P829" s="2"/>
      <c r="AM829" s="1" t="str">
        <f t="shared" si="24"/>
        <v/>
      </c>
      <c r="AN829" s="294" t="e">
        <f t="shared" si="25"/>
        <v>#DIV/0!</v>
      </c>
    </row>
    <row r="830" spans="11:40" x14ac:dyDescent="0.2">
      <c r="K830" s="285"/>
      <c r="O830" s="2"/>
      <c r="P830" s="2"/>
      <c r="AM830" s="1" t="str">
        <f t="shared" si="24"/>
        <v/>
      </c>
      <c r="AN830" s="294" t="e">
        <f t="shared" si="25"/>
        <v>#DIV/0!</v>
      </c>
    </row>
    <row r="831" spans="11:40" x14ac:dyDescent="0.2">
      <c r="K831" s="285"/>
      <c r="O831" s="2"/>
      <c r="P831" s="2"/>
      <c r="AM831" s="1" t="str">
        <f t="shared" si="24"/>
        <v/>
      </c>
      <c r="AN831" s="294" t="e">
        <f t="shared" si="25"/>
        <v>#DIV/0!</v>
      </c>
    </row>
    <row r="832" spans="11:40" x14ac:dyDescent="0.2">
      <c r="K832" s="285"/>
      <c r="O832" s="2"/>
      <c r="P832" s="2"/>
      <c r="AM832" s="1" t="str">
        <f t="shared" si="24"/>
        <v/>
      </c>
      <c r="AN832" s="294" t="e">
        <f t="shared" si="25"/>
        <v>#DIV/0!</v>
      </c>
    </row>
    <row r="833" spans="11:40" x14ac:dyDescent="0.2">
      <c r="K833" s="285"/>
      <c r="O833" s="2"/>
      <c r="P833" s="2"/>
      <c r="AM833" s="1" t="str">
        <f t="shared" si="24"/>
        <v/>
      </c>
      <c r="AN833" s="294" t="e">
        <f t="shared" si="25"/>
        <v>#DIV/0!</v>
      </c>
    </row>
    <row r="834" spans="11:40" x14ac:dyDescent="0.2">
      <c r="K834" s="285"/>
      <c r="O834" s="2"/>
      <c r="P834" s="2"/>
      <c r="AM834" s="1" t="str">
        <f t="shared" si="24"/>
        <v/>
      </c>
      <c r="AN834" s="294" t="e">
        <f t="shared" si="25"/>
        <v>#DIV/0!</v>
      </c>
    </row>
    <row r="835" spans="11:40" x14ac:dyDescent="0.2">
      <c r="K835" s="285"/>
      <c r="O835" s="2"/>
      <c r="P835" s="2"/>
      <c r="AM835" s="1" t="str">
        <f t="shared" ref="AM835:AM898" si="26">IFERROR(AA835/AB835,"")</f>
        <v/>
      </c>
      <c r="AN835" s="294" t="e">
        <f t="shared" ref="AN835:AN898" si="27">STDEV(K835,G835)</f>
        <v>#DIV/0!</v>
      </c>
    </row>
    <row r="836" spans="11:40" x14ac:dyDescent="0.2">
      <c r="K836" s="285"/>
      <c r="O836" s="2"/>
      <c r="P836" s="2"/>
      <c r="AM836" s="1" t="str">
        <f t="shared" si="26"/>
        <v/>
      </c>
      <c r="AN836" s="294" t="e">
        <f t="shared" si="27"/>
        <v>#DIV/0!</v>
      </c>
    </row>
    <row r="837" spans="11:40" x14ac:dyDescent="0.2">
      <c r="K837" s="285"/>
      <c r="O837" s="2"/>
      <c r="P837" s="2"/>
      <c r="AM837" s="1" t="str">
        <f t="shared" si="26"/>
        <v/>
      </c>
      <c r="AN837" s="294" t="e">
        <f t="shared" si="27"/>
        <v>#DIV/0!</v>
      </c>
    </row>
    <row r="838" spans="11:40" x14ac:dyDescent="0.2">
      <c r="K838" s="285"/>
      <c r="O838" s="2"/>
      <c r="P838" s="2"/>
      <c r="AM838" s="1" t="str">
        <f t="shared" si="26"/>
        <v/>
      </c>
      <c r="AN838" s="294" t="e">
        <f t="shared" si="27"/>
        <v>#DIV/0!</v>
      </c>
    </row>
    <row r="839" spans="11:40" x14ac:dyDescent="0.2">
      <c r="K839" s="285"/>
      <c r="O839" s="2"/>
      <c r="P839" s="2"/>
      <c r="AM839" s="1" t="str">
        <f t="shared" si="26"/>
        <v/>
      </c>
      <c r="AN839" s="294" t="e">
        <f t="shared" si="27"/>
        <v>#DIV/0!</v>
      </c>
    </row>
    <row r="840" spans="11:40" x14ac:dyDescent="0.2">
      <c r="K840" s="285"/>
      <c r="O840" s="2"/>
      <c r="P840" s="2"/>
      <c r="AM840" s="1" t="str">
        <f t="shared" si="26"/>
        <v/>
      </c>
      <c r="AN840" s="294" t="e">
        <f t="shared" si="27"/>
        <v>#DIV/0!</v>
      </c>
    </row>
    <row r="841" spans="11:40" x14ac:dyDescent="0.2">
      <c r="K841" s="285"/>
      <c r="O841" s="2"/>
      <c r="P841" s="2"/>
      <c r="AM841" s="1" t="str">
        <f t="shared" si="26"/>
        <v/>
      </c>
      <c r="AN841" s="294" t="e">
        <f t="shared" si="27"/>
        <v>#DIV/0!</v>
      </c>
    </row>
    <row r="842" spans="11:40" x14ac:dyDescent="0.2">
      <c r="K842" s="285"/>
      <c r="O842" s="2"/>
      <c r="P842" s="2"/>
      <c r="AM842" s="1" t="str">
        <f t="shared" si="26"/>
        <v/>
      </c>
      <c r="AN842" s="294" t="e">
        <f t="shared" si="27"/>
        <v>#DIV/0!</v>
      </c>
    </row>
    <row r="843" spans="11:40" x14ac:dyDescent="0.2">
      <c r="K843" s="285"/>
      <c r="O843" s="2"/>
      <c r="P843" s="2"/>
      <c r="AM843" s="1" t="str">
        <f t="shared" si="26"/>
        <v/>
      </c>
      <c r="AN843" s="294" t="e">
        <f t="shared" si="27"/>
        <v>#DIV/0!</v>
      </c>
    </row>
    <row r="844" spans="11:40" x14ac:dyDescent="0.2">
      <c r="K844" s="285"/>
      <c r="O844" s="2"/>
      <c r="P844" s="2"/>
      <c r="AM844" s="1" t="str">
        <f t="shared" si="26"/>
        <v/>
      </c>
      <c r="AN844" s="294" t="e">
        <f t="shared" si="27"/>
        <v>#DIV/0!</v>
      </c>
    </row>
    <row r="845" spans="11:40" x14ac:dyDescent="0.2">
      <c r="K845" s="285"/>
      <c r="O845" s="2"/>
      <c r="P845" s="2"/>
      <c r="AM845" s="1" t="str">
        <f t="shared" si="26"/>
        <v/>
      </c>
      <c r="AN845" s="294" t="e">
        <f t="shared" si="27"/>
        <v>#DIV/0!</v>
      </c>
    </row>
    <row r="846" spans="11:40" x14ac:dyDescent="0.2">
      <c r="K846" s="285"/>
      <c r="O846" s="2"/>
      <c r="P846" s="2"/>
      <c r="AM846" s="1" t="str">
        <f t="shared" si="26"/>
        <v/>
      </c>
      <c r="AN846" s="294" t="e">
        <f t="shared" si="27"/>
        <v>#DIV/0!</v>
      </c>
    </row>
    <row r="847" spans="11:40" x14ac:dyDescent="0.2">
      <c r="K847" s="285"/>
      <c r="O847" s="2"/>
      <c r="P847" s="2"/>
      <c r="AM847" s="1" t="str">
        <f t="shared" si="26"/>
        <v/>
      </c>
      <c r="AN847" s="294" t="e">
        <f t="shared" si="27"/>
        <v>#DIV/0!</v>
      </c>
    </row>
    <row r="848" spans="11:40" x14ac:dyDescent="0.2">
      <c r="K848" s="285"/>
      <c r="O848" s="2"/>
      <c r="P848" s="2"/>
      <c r="AM848" s="1" t="str">
        <f t="shared" si="26"/>
        <v/>
      </c>
      <c r="AN848" s="294" t="e">
        <f t="shared" si="27"/>
        <v>#DIV/0!</v>
      </c>
    </row>
    <row r="849" spans="11:40" x14ac:dyDescent="0.2">
      <c r="K849" s="285"/>
      <c r="O849" s="2"/>
      <c r="P849" s="2"/>
      <c r="AM849" s="1" t="str">
        <f t="shared" si="26"/>
        <v/>
      </c>
      <c r="AN849" s="294" t="e">
        <f t="shared" si="27"/>
        <v>#DIV/0!</v>
      </c>
    </row>
    <row r="850" spans="11:40" x14ac:dyDescent="0.2">
      <c r="K850" s="285"/>
      <c r="O850" s="2"/>
      <c r="P850" s="2"/>
      <c r="AM850" s="1" t="str">
        <f t="shared" si="26"/>
        <v/>
      </c>
      <c r="AN850" s="294" t="e">
        <f t="shared" si="27"/>
        <v>#DIV/0!</v>
      </c>
    </row>
    <row r="851" spans="11:40" x14ac:dyDescent="0.2">
      <c r="K851" s="285"/>
      <c r="O851" s="2"/>
      <c r="P851" s="2"/>
      <c r="AM851" s="1" t="str">
        <f t="shared" si="26"/>
        <v/>
      </c>
      <c r="AN851" s="294" t="e">
        <f t="shared" si="27"/>
        <v>#DIV/0!</v>
      </c>
    </row>
    <row r="852" spans="11:40" x14ac:dyDescent="0.2">
      <c r="K852" s="285"/>
      <c r="O852" s="2"/>
      <c r="P852" s="2"/>
      <c r="AM852" s="1" t="str">
        <f t="shared" si="26"/>
        <v/>
      </c>
      <c r="AN852" s="294" t="e">
        <f t="shared" si="27"/>
        <v>#DIV/0!</v>
      </c>
    </row>
    <row r="853" spans="11:40" x14ac:dyDescent="0.2">
      <c r="K853" s="285"/>
      <c r="O853" s="2"/>
      <c r="P853" s="2"/>
      <c r="AM853" s="1" t="str">
        <f t="shared" si="26"/>
        <v/>
      </c>
      <c r="AN853" s="294" t="e">
        <f t="shared" si="27"/>
        <v>#DIV/0!</v>
      </c>
    </row>
    <row r="854" spans="11:40" x14ac:dyDescent="0.2">
      <c r="K854" s="285"/>
      <c r="O854" s="2"/>
      <c r="P854" s="2"/>
      <c r="AM854" s="1" t="str">
        <f t="shared" si="26"/>
        <v/>
      </c>
      <c r="AN854" s="294" t="e">
        <f t="shared" si="27"/>
        <v>#DIV/0!</v>
      </c>
    </row>
    <row r="855" spans="11:40" x14ac:dyDescent="0.2">
      <c r="K855" s="285"/>
      <c r="O855" s="2"/>
      <c r="P855" s="2"/>
      <c r="AM855" s="1" t="str">
        <f t="shared" si="26"/>
        <v/>
      </c>
      <c r="AN855" s="294" t="e">
        <f t="shared" si="27"/>
        <v>#DIV/0!</v>
      </c>
    </row>
    <row r="856" spans="11:40" x14ac:dyDescent="0.2">
      <c r="K856" s="285"/>
      <c r="O856" s="2"/>
      <c r="P856" s="2"/>
      <c r="AM856" s="1" t="str">
        <f t="shared" si="26"/>
        <v/>
      </c>
      <c r="AN856" s="294" t="e">
        <f t="shared" si="27"/>
        <v>#DIV/0!</v>
      </c>
    </row>
    <row r="857" spans="11:40" x14ac:dyDescent="0.2">
      <c r="K857" s="285"/>
      <c r="O857" s="2"/>
      <c r="P857" s="2"/>
      <c r="AM857" s="1" t="str">
        <f t="shared" si="26"/>
        <v/>
      </c>
      <c r="AN857" s="294" t="e">
        <f t="shared" si="27"/>
        <v>#DIV/0!</v>
      </c>
    </row>
    <row r="858" spans="11:40" x14ac:dyDescent="0.2">
      <c r="K858" s="285"/>
      <c r="O858" s="2"/>
      <c r="P858" s="2"/>
      <c r="AM858" s="1" t="str">
        <f t="shared" si="26"/>
        <v/>
      </c>
      <c r="AN858" s="294" t="e">
        <f t="shared" si="27"/>
        <v>#DIV/0!</v>
      </c>
    </row>
    <row r="859" spans="11:40" x14ac:dyDescent="0.2">
      <c r="K859" s="285"/>
      <c r="O859" s="2"/>
      <c r="P859" s="2"/>
      <c r="AM859" s="1" t="str">
        <f t="shared" si="26"/>
        <v/>
      </c>
      <c r="AN859" s="294" t="e">
        <f t="shared" si="27"/>
        <v>#DIV/0!</v>
      </c>
    </row>
    <row r="860" spans="11:40" x14ac:dyDescent="0.2">
      <c r="K860" s="285"/>
      <c r="O860" s="2"/>
      <c r="P860" s="2"/>
      <c r="AM860" s="1" t="str">
        <f t="shared" si="26"/>
        <v/>
      </c>
      <c r="AN860" s="294" t="e">
        <f t="shared" si="27"/>
        <v>#DIV/0!</v>
      </c>
    </row>
    <row r="861" spans="11:40" x14ac:dyDescent="0.2">
      <c r="K861" s="285"/>
      <c r="O861" s="2"/>
      <c r="P861" s="2"/>
      <c r="AM861" s="1" t="str">
        <f t="shared" si="26"/>
        <v/>
      </c>
      <c r="AN861" s="294" t="e">
        <f t="shared" si="27"/>
        <v>#DIV/0!</v>
      </c>
    </row>
    <row r="862" spans="11:40" x14ac:dyDescent="0.2">
      <c r="K862" s="285"/>
      <c r="O862" s="2"/>
      <c r="P862" s="2"/>
      <c r="AM862" s="1" t="str">
        <f t="shared" si="26"/>
        <v/>
      </c>
      <c r="AN862" s="294" t="e">
        <f t="shared" si="27"/>
        <v>#DIV/0!</v>
      </c>
    </row>
    <row r="863" spans="11:40" x14ac:dyDescent="0.2">
      <c r="K863" s="285"/>
      <c r="O863" s="2"/>
      <c r="P863" s="2"/>
      <c r="AM863" s="1" t="str">
        <f t="shared" si="26"/>
        <v/>
      </c>
      <c r="AN863" s="294" t="e">
        <f t="shared" si="27"/>
        <v>#DIV/0!</v>
      </c>
    </row>
    <row r="864" spans="11:40" x14ac:dyDescent="0.2">
      <c r="K864" s="285"/>
      <c r="O864" s="2"/>
      <c r="P864" s="2"/>
      <c r="AM864" s="1" t="str">
        <f t="shared" si="26"/>
        <v/>
      </c>
      <c r="AN864" s="294" t="e">
        <f t="shared" si="27"/>
        <v>#DIV/0!</v>
      </c>
    </row>
    <row r="865" spans="11:40" x14ac:dyDescent="0.2">
      <c r="K865" s="285"/>
      <c r="O865" s="2"/>
      <c r="P865" s="2"/>
      <c r="AM865" s="1" t="str">
        <f t="shared" si="26"/>
        <v/>
      </c>
      <c r="AN865" s="294" t="e">
        <f t="shared" si="27"/>
        <v>#DIV/0!</v>
      </c>
    </row>
    <row r="866" spans="11:40" x14ac:dyDescent="0.2">
      <c r="K866" s="285"/>
      <c r="O866" s="2"/>
      <c r="P866" s="2"/>
      <c r="AM866" s="1" t="str">
        <f t="shared" si="26"/>
        <v/>
      </c>
      <c r="AN866" s="294" t="e">
        <f t="shared" si="27"/>
        <v>#DIV/0!</v>
      </c>
    </row>
    <row r="867" spans="11:40" x14ac:dyDescent="0.2">
      <c r="K867" s="285"/>
      <c r="O867" s="2"/>
      <c r="P867" s="2"/>
      <c r="AM867" s="1" t="str">
        <f t="shared" si="26"/>
        <v/>
      </c>
      <c r="AN867" s="294" t="e">
        <f t="shared" si="27"/>
        <v>#DIV/0!</v>
      </c>
    </row>
    <row r="868" spans="11:40" x14ac:dyDescent="0.2">
      <c r="K868" s="285"/>
      <c r="O868" s="2"/>
      <c r="P868" s="2"/>
      <c r="AM868" s="1" t="str">
        <f t="shared" si="26"/>
        <v/>
      </c>
      <c r="AN868" s="294" t="e">
        <f t="shared" si="27"/>
        <v>#DIV/0!</v>
      </c>
    </row>
    <row r="869" spans="11:40" x14ac:dyDescent="0.2">
      <c r="K869" s="285"/>
      <c r="O869" s="2"/>
      <c r="P869" s="2"/>
      <c r="AM869" s="1" t="str">
        <f t="shared" si="26"/>
        <v/>
      </c>
      <c r="AN869" s="294" t="e">
        <f t="shared" si="27"/>
        <v>#DIV/0!</v>
      </c>
    </row>
    <row r="870" spans="11:40" x14ac:dyDescent="0.2">
      <c r="K870" s="285"/>
      <c r="O870" s="2"/>
      <c r="P870" s="2"/>
      <c r="AM870" s="1" t="str">
        <f t="shared" si="26"/>
        <v/>
      </c>
      <c r="AN870" s="294" t="e">
        <f t="shared" si="27"/>
        <v>#DIV/0!</v>
      </c>
    </row>
    <row r="871" spans="11:40" x14ac:dyDescent="0.2">
      <c r="K871" s="285"/>
      <c r="O871" s="2"/>
      <c r="P871" s="2"/>
      <c r="AM871" s="1" t="str">
        <f t="shared" si="26"/>
        <v/>
      </c>
      <c r="AN871" s="294" t="e">
        <f t="shared" si="27"/>
        <v>#DIV/0!</v>
      </c>
    </row>
    <row r="872" spans="11:40" x14ac:dyDescent="0.2">
      <c r="K872" s="285"/>
      <c r="O872" s="2"/>
      <c r="P872" s="2"/>
      <c r="AM872" s="1" t="str">
        <f t="shared" si="26"/>
        <v/>
      </c>
      <c r="AN872" s="294" t="e">
        <f t="shared" si="27"/>
        <v>#DIV/0!</v>
      </c>
    </row>
    <row r="873" spans="11:40" x14ac:dyDescent="0.2">
      <c r="K873" s="285"/>
      <c r="O873" s="2"/>
      <c r="P873" s="2"/>
      <c r="AM873" s="1" t="str">
        <f t="shared" si="26"/>
        <v/>
      </c>
      <c r="AN873" s="294" t="e">
        <f t="shared" si="27"/>
        <v>#DIV/0!</v>
      </c>
    </row>
    <row r="874" spans="11:40" x14ac:dyDescent="0.2">
      <c r="K874" s="285"/>
      <c r="O874" s="2"/>
      <c r="P874" s="2"/>
      <c r="AM874" s="1" t="str">
        <f t="shared" si="26"/>
        <v/>
      </c>
      <c r="AN874" s="294" t="e">
        <f t="shared" si="27"/>
        <v>#DIV/0!</v>
      </c>
    </row>
    <row r="875" spans="11:40" x14ac:dyDescent="0.2">
      <c r="K875" s="285"/>
      <c r="O875" s="2"/>
      <c r="P875" s="2"/>
      <c r="AM875" s="1" t="str">
        <f t="shared" si="26"/>
        <v/>
      </c>
      <c r="AN875" s="294" t="e">
        <f t="shared" si="27"/>
        <v>#DIV/0!</v>
      </c>
    </row>
    <row r="876" spans="11:40" x14ac:dyDescent="0.2">
      <c r="K876" s="285"/>
      <c r="O876" s="2"/>
      <c r="P876" s="2"/>
      <c r="AM876" s="1" t="str">
        <f t="shared" si="26"/>
        <v/>
      </c>
      <c r="AN876" s="294" t="e">
        <f t="shared" si="27"/>
        <v>#DIV/0!</v>
      </c>
    </row>
    <row r="877" spans="11:40" x14ac:dyDescent="0.2">
      <c r="K877" s="285"/>
      <c r="O877" s="2"/>
      <c r="P877" s="2"/>
      <c r="AM877" s="1" t="str">
        <f t="shared" si="26"/>
        <v/>
      </c>
      <c r="AN877" s="294" t="e">
        <f t="shared" si="27"/>
        <v>#DIV/0!</v>
      </c>
    </row>
    <row r="878" spans="11:40" x14ac:dyDescent="0.2">
      <c r="K878" s="285"/>
      <c r="O878" s="2"/>
      <c r="P878" s="2"/>
      <c r="AM878" s="1" t="str">
        <f t="shared" si="26"/>
        <v/>
      </c>
      <c r="AN878" s="294" t="e">
        <f t="shared" si="27"/>
        <v>#DIV/0!</v>
      </c>
    </row>
    <row r="879" spans="11:40" x14ac:dyDescent="0.2">
      <c r="K879" s="285"/>
      <c r="O879" s="2"/>
      <c r="P879" s="2"/>
      <c r="AM879" s="1" t="str">
        <f t="shared" si="26"/>
        <v/>
      </c>
      <c r="AN879" s="294" t="e">
        <f t="shared" si="27"/>
        <v>#DIV/0!</v>
      </c>
    </row>
    <row r="880" spans="11:40" x14ac:dyDescent="0.2">
      <c r="K880" s="285"/>
      <c r="O880" s="2"/>
      <c r="P880" s="2"/>
      <c r="AM880" s="1" t="str">
        <f t="shared" si="26"/>
        <v/>
      </c>
      <c r="AN880" s="294" t="e">
        <f t="shared" si="27"/>
        <v>#DIV/0!</v>
      </c>
    </row>
    <row r="881" spans="11:40" x14ac:dyDescent="0.2">
      <c r="K881" s="285"/>
      <c r="O881" s="2"/>
      <c r="P881" s="2"/>
      <c r="AM881" s="1" t="str">
        <f t="shared" si="26"/>
        <v/>
      </c>
      <c r="AN881" s="294" t="e">
        <f t="shared" si="27"/>
        <v>#DIV/0!</v>
      </c>
    </row>
    <row r="882" spans="11:40" x14ac:dyDescent="0.2">
      <c r="K882" s="285"/>
      <c r="O882" s="2"/>
      <c r="P882" s="2"/>
      <c r="AM882" s="1" t="str">
        <f t="shared" si="26"/>
        <v/>
      </c>
      <c r="AN882" s="294" t="e">
        <f t="shared" si="27"/>
        <v>#DIV/0!</v>
      </c>
    </row>
    <row r="883" spans="11:40" x14ac:dyDescent="0.2">
      <c r="K883" s="285"/>
      <c r="O883" s="2"/>
      <c r="P883" s="2"/>
      <c r="AM883" s="1" t="str">
        <f t="shared" si="26"/>
        <v/>
      </c>
      <c r="AN883" s="294" t="e">
        <f t="shared" si="27"/>
        <v>#DIV/0!</v>
      </c>
    </row>
    <row r="884" spans="11:40" x14ac:dyDescent="0.2">
      <c r="K884" s="285"/>
      <c r="O884" s="2"/>
      <c r="P884" s="2"/>
      <c r="AM884" s="1" t="str">
        <f t="shared" si="26"/>
        <v/>
      </c>
      <c r="AN884" s="294" t="e">
        <f t="shared" si="27"/>
        <v>#DIV/0!</v>
      </c>
    </row>
    <row r="885" spans="11:40" x14ac:dyDescent="0.2">
      <c r="K885" s="285"/>
      <c r="O885" s="2"/>
      <c r="P885" s="2"/>
      <c r="AM885" s="1" t="str">
        <f t="shared" si="26"/>
        <v/>
      </c>
      <c r="AN885" s="294" t="e">
        <f t="shared" si="27"/>
        <v>#DIV/0!</v>
      </c>
    </row>
    <row r="886" spans="11:40" x14ac:dyDescent="0.2">
      <c r="K886" s="285"/>
      <c r="O886" s="2"/>
      <c r="P886" s="2"/>
      <c r="AM886" s="1" t="str">
        <f t="shared" si="26"/>
        <v/>
      </c>
      <c r="AN886" s="294" t="e">
        <f t="shared" si="27"/>
        <v>#DIV/0!</v>
      </c>
    </row>
    <row r="887" spans="11:40" x14ac:dyDescent="0.2">
      <c r="K887" s="285"/>
      <c r="O887" s="2"/>
      <c r="P887" s="2"/>
      <c r="AM887" s="1" t="str">
        <f t="shared" si="26"/>
        <v/>
      </c>
      <c r="AN887" s="294" t="e">
        <f t="shared" si="27"/>
        <v>#DIV/0!</v>
      </c>
    </row>
    <row r="888" spans="11:40" x14ac:dyDescent="0.2">
      <c r="K888" s="285"/>
      <c r="O888" s="2"/>
      <c r="P888" s="2"/>
      <c r="AM888" s="1" t="str">
        <f t="shared" si="26"/>
        <v/>
      </c>
      <c r="AN888" s="294" t="e">
        <f t="shared" si="27"/>
        <v>#DIV/0!</v>
      </c>
    </row>
    <row r="889" spans="11:40" x14ac:dyDescent="0.2">
      <c r="K889" s="285"/>
      <c r="O889" s="2"/>
      <c r="P889" s="2"/>
      <c r="AM889" s="1" t="str">
        <f t="shared" si="26"/>
        <v/>
      </c>
      <c r="AN889" s="294" t="e">
        <f t="shared" si="27"/>
        <v>#DIV/0!</v>
      </c>
    </row>
    <row r="890" spans="11:40" x14ac:dyDescent="0.2">
      <c r="K890" s="285"/>
      <c r="O890" s="2"/>
      <c r="P890" s="2"/>
      <c r="AM890" s="1" t="str">
        <f t="shared" si="26"/>
        <v/>
      </c>
      <c r="AN890" s="294" t="e">
        <f t="shared" si="27"/>
        <v>#DIV/0!</v>
      </c>
    </row>
    <row r="891" spans="11:40" x14ac:dyDescent="0.2">
      <c r="K891" s="285"/>
      <c r="O891" s="2"/>
      <c r="P891" s="2"/>
      <c r="AM891" s="1" t="str">
        <f t="shared" si="26"/>
        <v/>
      </c>
      <c r="AN891" s="294" t="e">
        <f t="shared" si="27"/>
        <v>#DIV/0!</v>
      </c>
    </row>
    <row r="892" spans="11:40" x14ac:dyDescent="0.2">
      <c r="K892" s="285"/>
      <c r="O892" s="2"/>
      <c r="P892" s="2"/>
      <c r="AM892" s="1" t="str">
        <f t="shared" si="26"/>
        <v/>
      </c>
      <c r="AN892" s="294" t="e">
        <f t="shared" si="27"/>
        <v>#DIV/0!</v>
      </c>
    </row>
    <row r="893" spans="11:40" x14ac:dyDescent="0.2">
      <c r="K893" s="285"/>
      <c r="O893" s="2"/>
      <c r="P893" s="2"/>
      <c r="AM893" s="1" t="str">
        <f t="shared" si="26"/>
        <v/>
      </c>
      <c r="AN893" s="294" t="e">
        <f t="shared" si="27"/>
        <v>#DIV/0!</v>
      </c>
    </row>
    <row r="894" spans="11:40" x14ac:dyDescent="0.2">
      <c r="K894" s="285"/>
      <c r="O894" s="2"/>
      <c r="P894" s="2"/>
      <c r="AM894" s="1" t="str">
        <f t="shared" si="26"/>
        <v/>
      </c>
      <c r="AN894" s="294" t="e">
        <f t="shared" si="27"/>
        <v>#DIV/0!</v>
      </c>
    </row>
    <row r="895" spans="11:40" x14ac:dyDescent="0.2">
      <c r="K895" s="285"/>
      <c r="O895" s="2"/>
      <c r="P895" s="2"/>
      <c r="AM895" s="1" t="str">
        <f t="shared" si="26"/>
        <v/>
      </c>
      <c r="AN895" s="294" t="e">
        <f t="shared" si="27"/>
        <v>#DIV/0!</v>
      </c>
    </row>
    <row r="896" spans="11:40" x14ac:dyDescent="0.2">
      <c r="K896" s="285"/>
      <c r="O896" s="2"/>
      <c r="P896" s="2"/>
      <c r="AM896" s="1" t="str">
        <f t="shared" si="26"/>
        <v/>
      </c>
      <c r="AN896" s="294" t="e">
        <f t="shared" si="27"/>
        <v>#DIV/0!</v>
      </c>
    </row>
    <row r="897" spans="11:40" x14ac:dyDescent="0.2">
      <c r="K897" s="285"/>
      <c r="O897" s="2"/>
      <c r="P897" s="2"/>
      <c r="AM897" s="1" t="str">
        <f t="shared" si="26"/>
        <v/>
      </c>
      <c r="AN897" s="294" t="e">
        <f t="shared" si="27"/>
        <v>#DIV/0!</v>
      </c>
    </row>
    <row r="898" spans="11:40" x14ac:dyDescent="0.2">
      <c r="K898" s="285"/>
      <c r="O898" s="2"/>
      <c r="P898" s="2"/>
      <c r="AM898" s="1" t="str">
        <f t="shared" si="26"/>
        <v/>
      </c>
      <c r="AN898" s="294" t="e">
        <f t="shared" si="27"/>
        <v>#DIV/0!</v>
      </c>
    </row>
    <row r="899" spans="11:40" x14ac:dyDescent="0.2">
      <c r="K899" s="285"/>
      <c r="O899" s="2"/>
      <c r="P899" s="2"/>
      <c r="AM899" s="1" t="str">
        <f t="shared" ref="AM899:AM962" si="28">IFERROR(AA899/AB899,"")</f>
        <v/>
      </c>
      <c r="AN899" s="294" t="e">
        <f t="shared" ref="AN899:AN962" si="29">STDEV(K899,G899)</f>
        <v>#DIV/0!</v>
      </c>
    </row>
    <row r="900" spans="11:40" x14ac:dyDescent="0.2">
      <c r="K900" s="285"/>
      <c r="O900" s="2"/>
      <c r="P900" s="2"/>
      <c r="AM900" s="1" t="str">
        <f t="shared" si="28"/>
        <v/>
      </c>
      <c r="AN900" s="294" t="e">
        <f t="shared" si="29"/>
        <v>#DIV/0!</v>
      </c>
    </row>
    <row r="901" spans="11:40" x14ac:dyDescent="0.2">
      <c r="K901" s="285"/>
      <c r="O901" s="2"/>
      <c r="P901" s="2"/>
      <c r="AM901" s="1" t="str">
        <f t="shared" si="28"/>
        <v/>
      </c>
      <c r="AN901" s="294" t="e">
        <f t="shared" si="29"/>
        <v>#DIV/0!</v>
      </c>
    </row>
    <row r="902" spans="11:40" x14ac:dyDescent="0.2">
      <c r="K902" s="285"/>
      <c r="O902" s="2"/>
      <c r="P902" s="2"/>
      <c r="AM902" s="1" t="str">
        <f t="shared" si="28"/>
        <v/>
      </c>
      <c r="AN902" s="294" t="e">
        <f t="shared" si="29"/>
        <v>#DIV/0!</v>
      </c>
    </row>
    <row r="903" spans="11:40" x14ac:dyDescent="0.2">
      <c r="K903" s="285"/>
      <c r="O903" s="2"/>
      <c r="P903" s="2"/>
      <c r="AM903" s="1" t="str">
        <f t="shared" si="28"/>
        <v/>
      </c>
      <c r="AN903" s="294" t="e">
        <f t="shared" si="29"/>
        <v>#DIV/0!</v>
      </c>
    </row>
    <row r="904" spans="11:40" x14ac:dyDescent="0.2">
      <c r="K904" s="285"/>
      <c r="O904" s="2"/>
      <c r="P904" s="2"/>
      <c r="AM904" s="1" t="str">
        <f t="shared" si="28"/>
        <v/>
      </c>
      <c r="AN904" s="294" t="e">
        <f t="shared" si="29"/>
        <v>#DIV/0!</v>
      </c>
    </row>
    <row r="905" spans="11:40" x14ac:dyDescent="0.2">
      <c r="K905" s="285"/>
      <c r="O905" s="2"/>
      <c r="P905" s="2"/>
      <c r="AM905" s="1" t="str">
        <f t="shared" si="28"/>
        <v/>
      </c>
      <c r="AN905" s="294" t="e">
        <f t="shared" si="29"/>
        <v>#DIV/0!</v>
      </c>
    </row>
    <row r="906" spans="11:40" x14ac:dyDescent="0.2">
      <c r="K906" s="285"/>
      <c r="O906" s="2"/>
      <c r="P906" s="2"/>
      <c r="AM906" s="1" t="str">
        <f t="shared" si="28"/>
        <v/>
      </c>
      <c r="AN906" s="294" t="e">
        <f t="shared" si="29"/>
        <v>#DIV/0!</v>
      </c>
    </row>
    <row r="907" spans="11:40" x14ac:dyDescent="0.2">
      <c r="K907" s="285"/>
      <c r="O907" s="2"/>
      <c r="P907" s="2"/>
      <c r="AM907" s="1" t="str">
        <f t="shared" si="28"/>
        <v/>
      </c>
      <c r="AN907" s="294" t="e">
        <f t="shared" si="29"/>
        <v>#DIV/0!</v>
      </c>
    </row>
    <row r="908" spans="11:40" x14ac:dyDescent="0.2">
      <c r="K908" s="285"/>
      <c r="O908" s="2"/>
      <c r="P908" s="2"/>
      <c r="AM908" s="1" t="str">
        <f t="shared" si="28"/>
        <v/>
      </c>
      <c r="AN908" s="294" t="e">
        <f t="shared" si="29"/>
        <v>#DIV/0!</v>
      </c>
    </row>
    <row r="909" spans="11:40" x14ac:dyDescent="0.2">
      <c r="K909" s="285"/>
      <c r="O909" s="2"/>
      <c r="P909" s="2"/>
      <c r="AM909" s="1" t="str">
        <f t="shared" si="28"/>
        <v/>
      </c>
      <c r="AN909" s="294" t="e">
        <f t="shared" si="29"/>
        <v>#DIV/0!</v>
      </c>
    </row>
    <row r="910" spans="11:40" x14ac:dyDescent="0.2">
      <c r="K910" s="285"/>
      <c r="O910" s="2"/>
      <c r="P910" s="2"/>
      <c r="AM910" s="1" t="str">
        <f t="shared" si="28"/>
        <v/>
      </c>
      <c r="AN910" s="294" t="e">
        <f t="shared" si="29"/>
        <v>#DIV/0!</v>
      </c>
    </row>
    <row r="911" spans="11:40" x14ac:dyDescent="0.2">
      <c r="K911" s="285"/>
      <c r="O911" s="2"/>
      <c r="P911" s="2"/>
      <c r="AM911" s="1" t="str">
        <f t="shared" si="28"/>
        <v/>
      </c>
      <c r="AN911" s="294" t="e">
        <f t="shared" si="29"/>
        <v>#DIV/0!</v>
      </c>
    </row>
    <row r="912" spans="11:40" x14ac:dyDescent="0.2">
      <c r="K912" s="285"/>
      <c r="O912" s="2"/>
      <c r="P912" s="2"/>
      <c r="AM912" s="1" t="str">
        <f t="shared" si="28"/>
        <v/>
      </c>
      <c r="AN912" s="294" t="e">
        <f t="shared" si="29"/>
        <v>#DIV/0!</v>
      </c>
    </row>
    <row r="913" spans="11:40" x14ac:dyDescent="0.2">
      <c r="K913" s="285"/>
      <c r="O913" s="2"/>
      <c r="P913" s="2"/>
      <c r="AM913" s="1" t="str">
        <f t="shared" si="28"/>
        <v/>
      </c>
      <c r="AN913" s="294" t="e">
        <f t="shared" si="29"/>
        <v>#DIV/0!</v>
      </c>
    </row>
    <row r="914" spans="11:40" x14ac:dyDescent="0.2">
      <c r="K914" s="285"/>
      <c r="O914" s="2"/>
      <c r="P914" s="2"/>
      <c r="AM914" s="1" t="str">
        <f t="shared" si="28"/>
        <v/>
      </c>
      <c r="AN914" s="294" t="e">
        <f t="shared" si="29"/>
        <v>#DIV/0!</v>
      </c>
    </row>
    <row r="915" spans="11:40" x14ac:dyDescent="0.2">
      <c r="K915" s="285"/>
      <c r="O915" s="2"/>
      <c r="P915" s="2"/>
      <c r="AM915" s="1" t="str">
        <f t="shared" si="28"/>
        <v/>
      </c>
      <c r="AN915" s="294" t="e">
        <f t="shared" si="29"/>
        <v>#DIV/0!</v>
      </c>
    </row>
    <row r="916" spans="11:40" x14ac:dyDescent="0.2">
      <c r="K916" s="285"/>
      <c r="O916" s="2"/>
      <c r="P916" s="2"/>
      <c r="AM916" s="1" t="str">
        <f t="shared" si="28"/>
        <v/>
      </c>
      <c r="AN916" s="294" t="e">
        <f t="shared" si="29"/>
        <v>#DIV/0!</v>
      </c>
    </row>
    <row r="917" spans="11:40" x14ac:dyDescent="0.2">
      <c r="K917" s="285"/>
      <c r="O917" s="2"/>
      <c r="P917" s="2"/>
      <c r="AM917" s="1" t="str">
        <f t="shared" si="28"/>
        <v/>
      </c>
      <c r="AN917" s="294" t="e">
        <f t="shared" si="29"/>
        <v>#DIV/0!</v>
      </c>
    </row>
    <row r="918" spans="11:40" x14ac:dyDescent="0.2">
      <c r="K918" s="285"/>
      <c r="O918" s="2"/>
      <c r="P918" s="2"/>
      <c r="AM918" s="1" t="str">
        <f t="shared" si="28"/>
        <v/>
      </c>
      <c r="AN918" s="294" t="e">
        <f t="shared" si="29"/>
        <v>#DIV/0!</v>
      </c>
    </row>
    <row r="919" spans="11:40" x14ac:dyDescent="0.2">
      <c r="K919" s="285"/>
      <c r="O919" s="2"/>
      <c r="P919" s="2"/>
      <c r="AM919" s="1" t="str">
        <f t="shared" si="28"/>
        <v/>
      </c>
      <c r="AN919" s="294" t="e">
        <f t="shared" si="29"/>
        <v>#DIV/0!</v>
      </c>
    </row>
    <row r="920" spans="11:40" x14ac:dyDescent="0.2">
      <c r="K920" s="285"/>
      <c r="O920" s="2"/>
      <c r="P920" s="2"/>
      <c r="AM920" s="1" t="str">
        <f t="shared" si="28"/>
        <v/>
      </c>
      <c r="AN920" s="294" t="e">
        <f t="shared" si="29"/>
        <v>#DIV/0!</v>
      </c>
    </row>
    <row r="921" spans="11:40" x14ac:dyDescent="0.2">
      <c r="K921" s="285"/>
      <c r="O921" s="2"/>
      <c r="P921" s="2"/>
      <c r="AM921" s="1" t="str">
        <f t="shared" si="28"/>
        <v/>
      </c>
      <c r="AN921" s="294" t="e">
        <f t="shared" si="29"/>
        <v>#DIV/0!</v>
      </c>
    </row>
    <row r="922" spans="11:40" x14ac:dyDescent="0.2">
      <c r="K922" s="285"/>
      <c r="O922" s="2"/>
      <c r="P922" s="2"/>
      <c r="AM922" s="1" t="str">
        <f t="shared" si="28"/>
        <v/>
      </c>
      <c r="AN922" s="294" t="e">
        <f t="shared" si="29"/>
        <v>#DIV/0!</v>
      </c>
    </row>
    <row r="923" spans="11:40" x14ac:dyDescent="0.2">
      <c r="K923" s="285"/>
      <c r="O923" s="2"/>
      <c r="P923" s="2"/>
      <c r="AM923" s="1" t="str">
        <f t="shared" si="28"/>
        <v/>
      </c>
      <c r="AN923" s="294" t="e">
        <f t="shared" si="29"/>
        <v>#DIV/0!</v>
      </c>
    </row>
    <row r="924" spans="11:40" x14ac:dyDescent="0.2">
      <c r="K924" s="285"/>
      <c r="O924" s="2"/>
      <c r="P924" s="2"/>
      <c r="AM924" s="1" t="str">
        <f t="shared" si="28"/>
        <v/>
      </c>
      <c r="AN924" s="294" t="e">
        <f t="shared" si="29"/>
        <v>#DIV/0!</v>
      </c>
    </row>
    <row r="925" spans="11:40" x14ac:dyDescent="0.2">
      <c r="K925" s="285"/>
      <c r="O925" s="2"/>
      <c r="P925" s="2"/>
      <c r="AM925" s="1" t="str">
        <f t="shared" si="28"/>
        <v/>
      </c>
      <c r="AN925" s="294" t="e">
        <f t="shared" si="29"/>
        <v>#DIV/0!</v>
      </c>
    </row>
    <row r="926" spans="11:40" x14ac:dyDescent="0.2">
      <c r="K926" s="285"/>
      <c r="O926" s="2"/>
      <c r="P926" s="2"/>
      <c r="AM926" s="1" t="str">
        <f t="shared" si="28"/>
        <v/>
      </c>
      <c r="AN926" s="294" t="e">
        <f t="shared" si="29"/>
        <v>#DIV/0!</v>
      </c>
    </row>
    <row r="927" spans="11:40" x14ac:dyDescent="0.2">
      <c r="K927" s="285"/>
      <c r="O927" s="2"/>
      <c r="P927" s="2"/>
      <c r="AM927" s="1" t="str">
        <f t="shared" si="28"/>
        <v/>
      </c>
      <c r="AN927" s="294" t="e">
        <f t="shared" si="29"/>
        <v>#DIV/0!</v>
      </c>
    </row>
    <row r="928" spans="11:40" x14ac:dyDescent="0.2">
      <c r="K928" s="285"/>
      <c r="O928" s="2"/>
      <c r="P928" s="2"/>
      <c r="AM928" s="1" t="str">
        <f t="shared" si="28"/>
        <v/>
      </c>
      <c r="AN928" s="294" t="e">
        <f t="shared" si="29"/>
        <v>#DIV/0!</v>
      </c>
    </row>
    <row r="929" spans="11:40" x14ac:dyDescent="0.2">
      <c r="K929" s="285"/>
      <c r="O929" s="2"/>
      <c r="P929" s="2"/>
      <c r="AM929" s="1" t="str">
        <f t="shared" si="28"/>
        <v/>
      </c>
      <c r="AN929" s="294" t="e">
        <f t="shared" si="29"/>
        <v>#DIV/0!</v>
      </c>
    </row>
    <row r="930" spans="11:40" x14ac:dyDescent="0.2">
      <c r="K930" s="285"/>
      <c r="O930" s="2"/>
      <c r="P930" s="2"/>
      <c r="AM930" s="1" t="str">
        <f t="shared" si="28"/>
        <v/>
      </c>
      <c r="AN930" s="294" t="e">
        <f t="shared" si="29"/>
        <v>#DIV/0!</v>
      </c>
    </row>
    <row r="931" spans="11:40" x14ac:dyDescent="0.2">
      <c r="K931" s="285"/>
      <c r="O931" s="2"/>
      <c r="P931" s="2"/>
      <c r="AM931" s="1" t="str">
        <f t="shared" si="28"/>
        <v/>
      </c>
      <c r="AN931" s="294" t="e">
        <f t="shared" si="29"/>
        <v>#DIV/0!</v>
      </c>
    </row>
    <row r="932" spans="11:40" x14ac:dyDescent="0.2">
      <c r="K932" s="285"/>
      <c r="O932" s="2"/>
      <c r="P932" s="2"/>
      <c r="AM932" s="1" t="str">
        <f t="shared" si="28"/>
        <v/>
      </c>
      <c r="AN932" s="294" t="e">
        <f t="shared" si="29"/>
        <v>#DIV/0!</v>
      </c>
    </row>
    <row r="933" spans="11:40" x14ac:dyDescent="0.2">
      <c r="K933" s="285"/>
      <c r="O933" s="2"/>
      <c r="P933" s="2"/>
      <c r="AM933" s="1" t="str">
        <f t="shared" si="28"/>
        <v/>
      </c>
      <c r="AN933" s="294" t="e">
        <f t="shared" si="29"/>
        <v>#DIV/0!</v>
      </c>
    </row>
    <row r="934" spans="11:40" x14ac:dyDescent="0.2">
      <c r="K934" s="285"/>
      <c r="O934" s="2"/>
      <c r="P934" s="2"/>
      <c r="AM934" s="1" t="str">
        <f t="shared" si="28"/>
        <v/>
      </c>
      <c r="AN934" s="294" t="e">
        <f t="shared" si="29"/>
        <v>#DIV/0!</v>
      </c>
    </row>
    <row r="935" spans="11:40" x14ac:dyDescent="0.2">
      <c r="K935" s="285"/>
      <c r="O935" s="2"/>
      <c r="P935" s="2"/>
      <c r="AM935" s="1" t="str">
        <f t="shared" si="28"/>
        <v/>
      </c>
      <c r="AN935" s="294" t="e">
        <f t="shared" si="29"/>
        <v>#DIV/0!</v>
      </c>
    </row>
    <row r="936" spans="11:40" x14ac:dyDescent="0.2">
      <c r="K936" s="285"/>
      <c r="O936" s="2"/>
      <c r="P936" s="2"/>
      <c r="AM936" s="1" t="str">
        <f t="shared" si="28"/>
        <v/>
      </c>
      <c r="AN936" s="294" t="e">
        <f t="shared" si="29"/>
        <v>#DIV/0!</v>
      </c>
    </row>
    <row r="937" spans="11:40" x14ac:dyDescent="0.2">
      <c r="K937" s="285"/>
      <c r="O937" s="2"/>
      <c r="P937" s="2"/>
      <c r="AM937" s="1" t="str">
        <f t="shared" si="28"/>
        <v/>
      </c>
      <c r="AN937" s="294" t="e">
        <f t="shared" si="29"/>
        <v>#DIV/0!</v>
      </c>
    </row>
    <row r="938" spans="11:40" x14ac:dyDescent="0.2">
      <c r="K938" s="285"/>
      <c r="O938" s="2"/>
      <c r="P938" s="2"/>
      <c r="AM938" s="1" t="str">
        <f t="shared" si="28"/>
        <v/>
      </c>
      <c r="AN938" s="294" t="e">
        <f t="shared" si="29"/>
        <v>#DIV/0!</v>
      </c>
    </row>
    <row r="939" spans="11:40" x14ac:dyDescent="0.2">
      <c r="K939" s="285"/>
      <c r="O939" s="2"/>
      <c r="P939" s="2"/>
      <c r="AM939" s="1" t="str">
        <f t="shared" si="28"/>
        <v/>
      </c>
      <c r="AN939" s="294" t="e">
        <f t="shared" si="29"/>
        <v>#DIV/0!</v>
      </c>
    </row>
    <row r="940" spans="11:40" x14ac:dyDescent="0.2">
      <c r="K940" s="285"/>
      <c r="O940" s="2"/>
      <c r="P940" s="2"/>
      <c r="AM940" s="1" t="str">
        <f t="shared" si="28"/>
        <v/>
      </c>
      <c r="AN940" s="294" t="e">
        <f t="shared" si="29"/>
        <v>#DIV/0!</v>
      </c>
    </row>
    <row r="941" spans="11:40" x14ac:dyDescent="0.2">
      <c r="K941" s="285"/>
      <c r="O941" s="2"/>
      <c r="P941" s="2"/>
      <c r="AM941" s="1" t="str">
        <f t="shared" si="28"/>
        <v/>
      </c>
      <c r="AN941" s="294" t="e">
        <f t="shared" si="29"/>
        <v>#DIV/0!</v>
      </c>
    </row>
    <row r="942" spans="11:40" x14ac:dyDescent="0.2">
      <c r="K942" s="285"/>
      <c r="O942" s="2"/>
      <c r="P942" s="2"/>
      <c r="AM942" s="1" t="str">
        <f t="shared" si="28"/>
        <v/>
      </c>
      <c r="AN942" s="294" t="e">
        <f t="shared" si="29"/>
        <v>#DIV/0!</v>
      </c>
    </row>
    <row r="943" spans="11:40" x14ac:dyDescent="0.2">
      <c r="K943" s="285"/>
      <c r="O943" s="2"/>
      <c r="P943" s="2"/>
      <c r="AM943" s="1" t="str">
        <f t="shared" si="28"/>
        <v/>
      </c>
      <c r="AN943" s="294" t="e">
        <f t="shared" si="29"/>
        <v>#DIV/0!</v>
      </c>
    </row>
    <row r="944" spans="11:40" x14ac:dyDescent="0.2">
      <c r="K944" s="285"/>
      <c r="O944" s="2"/>
      <c r="P944" s="2"/>
      <c r="AM944" s="1" t="str">
        <f t="shared" si="28"/>
        <v/>
      </c>
      <c r="AN944" s="294" t="e">
        <f t="shared" si="29"/>
        <v>#DIV/0!</v>
      </c>
    </row>
    <row r="945" spans="11:40" x14ac:dyDescent="0.2">
      <c r="K945" s="285"/>
      <c r="O945" s="2"/>
      <c r="P945" s="2"/>
      <c r="AM945" s="1" t="str">
        <f t="shared" si="28"/>
        <v/>
      </c>
      <c r="AN945" s="294" t="e">
        <f t="shared" si="29"/>
        <v>#DIV/0!</v>
      </c>
    </row>
    <row r="946" spans="11:40" x14ac:dyDescent="0.2">
      <c r="K946" s="285"/>
      <c r="O946" s="2"/>
      <c r="P946" s="2"/>
      <c r="AM946" s="1" t="str">
        <f t="shared" si="28"/>
        <v/>
      </c>
      <c r="AN946" s="294" t="e">
        <f t="shared" si="29"/>
        <v>#DIV/0!</v>
      </c>
    </row>
    <row r="947" spans="11:40" x14ac:dyDescent="0.2">
      <c r="K947" s="285"/>
      <c r="O947" s="2"/>
      <c r="P947" s="2"/>
      <c r="AM947" s="1" t="str">
        <f t="shared" si="28"/>
        <v/>
      </c>
      <c r="AN947" s="294" t="e">
        <f t="shared" si="29"/>
        <v>#DIV/0!</v>
      </c>
    </row>
    <row r="948" spans="11:40" x14ac:dyDescent="0.2">
      <c r="K948" s="285"/>
      <c r="O948" s="2"/>
      <c r="P948" s="2"/>
      <c r="AM948" s="1" t="str">
        <f t="shared" si="28"/>
        <v/>
      </c>
      <c r="AN948" s="294" t="e">
        <f t="shared" si="29"/>
        <v>#DIV/0!</v>
      </c>
    </row>
    <row r="949" spans="11:40" x14ac:dyDescent="0.2">
      <c r="K949" s="285"/>
      <c r="O949" s="2"/>
      <c r="P949" s="2"/>
      <c r="AM949" s="1" t="str">
        <f t="shared" si="28"/>
        <v/>
      </c>
      <c r="AN949" s="294" t="e">
        <f t="shared" si="29"/>
        <v>#DIV/0!</v>
      </c>
    </row>
    <row r="950" spans="11:40" x14ac:dyDescent="0.2">
      <c r="K950" s="285"/>
      <c r="O950" s="2"/>
      <c r="P950" s="2"/>
      <c r="AM950" s="1" t="str">
        <f t="shared" si="28"/>
        <v/>
      </c>
      <c r="AN950" s="294" t="e">
        <f t="shared" si="29"/>
        <v>#DIV/0!</v>
      </c>
    </row>
    <row r="951" spans="11:40" x14ac:dyDescent="0.2">
      <c r="K951" s="285"/>
      <c r="O951" s="2"/>
      <c r="P951" s="2"/>
      <c r="AM951" s="1" t="str">
        <f t="shared" si="28"/>
        <v/>
      </c>
      <c r="AN951" s="294" t="e">
        <f t="shared" si="29"/>
        <v>#DIV/0!</v>
      </c>
    </row>
    <row r="952" spans="11:40" x14ac:dyDescent="0.2">
      <c r="K952" s="285"/>
      <c r="O952" s="2"/>
      <c r="P952" s="2"/>
      <c r="AM952" s="1" t="str">
        <f t="shared" si="28"/>
        <v/>
      </c>
      <c r="AN952" s="294" t="e">
        <f t="shared" si="29"/>
        <v>#DIV/0!</v>
      </c>
    </row>
    <row r="953" spans="11:40" x14ac:dyDescent="0.2">
      <c r="K953" s="285"/>
      <c r="O953" s="2"/>
      <c r="P953" s="2"/>
      <c r="AM953" s="1" t="str">
        <f t="shared" si="28"/>
        <v/>
      </c>
      <c r="AN953" s="294" t="e">
        <f t="shared" si="29"/>
        <v>#DIV/0!</v>
      </c>
    </row>
    <row r="954" spans="11:40" x14ac:dyDescent="0.2">
      <c r="K954" s="285"/>
      <c r="O954" s="2"/>
      <c r="P954" s="2"/>
      <c r="AM954" s="1" t="str">
        <f t="shared" si="28"/>
        <v/>
      </c>
      <c r="AN954" s="294" t="e">
        <f t="shared" si="29"/>
        <v>#DIV/0!</v>
      </c>
    </row>
    <row r="955" spans="11:40" x14ac:dyDescent="0.2">
      <c r="K955" s="285"/>
      <c r="O955" s="2"/>
      <c r="P955" s="2"/>
      <c r="AM955" s="1" t="str">
        <f t="shared" si="28"/>
        <v/>
      </c>
      <c r="AN955" s="294" t="e">
        <f t="shared" si="29"/>
        <v>#DIV/0!</v>
      </c>
    </row>
    <row r="956" spans="11:40" x14ac:dyDescent="0.2">
      <c r="K956" s="285"/>
      <c r="O956" s="2"/>
      <c r="P956" s="2"/>
      <c r="AM956" s="1" t="str">
        <f t="shared" si="28"/>
        <v/>
      </c>
      <c r="AN956" s="294" t="e">
        <f t="shared" si="29"/>
        <v>#DIV/0!</v>
      </c>
    </row>
    <row r="957" spans="11:40" x14ac:dyDescent="0.2">
      <c r="K957" s="285"/>
      <c r="O957" s="2"/>
      <c r="P957" s="2"/>
      <c r="AM957" s="1" t="str">
        <f t="shared" si="28"/>
        <v/>
      </c>
      <c r="AN957" s="294" t="e">
        <f t="shared" si="29"/>
        <v>#DIV/0!</v>
      </c>
    </row>
    <row r="958" spans="11:40" x14ac:dyDescent="0.2">
      <c r="K958" s="285"/>
      <c r="O958" s="2"/>
      <c r="P958" s="2"/>
      <c r="AM958" s="1" t="str">
        <f t="shared" si="28"/>
        <v/>
      </c>
      <c r="AN958" s="294" t="e">
        <f t="shared" si="29"/>
        <v>#DIV/0!</v>
      </c>
    </row>
    <row r="959" spans="11:40" x14ac:dyDescent="0.2">
      <c r="K959" s="285"/>
      <c r="O959" s="2"/>
      <c r="P959" s="2"/>
      <c r="AM959" s="1" t="str">
        <f t="shared" si="28"/>
        <v/>
      </c>
      <c r="AN959" s="294" t="e">
        <f t="shared" si="29"/>
        <v>#DIV/0!</v>
      </c>
    </row>
    <row r="960" spans="11:40" x14ac:dyDescent="0.2">
      <c r="K960" s="285"/>
      <c r="O960" s="2"/>
      <c r="P960" s="2"/>
      <c r="AM960" s="1" t="str">
        <f t="shared" si="28"/>
        <v/>
      </c>
      <c r="AN960" s="294" t="e">
        <f t="shared" si="29"/>
        <v>#DIV/0!</v>
      </c>
    </row>
    <row r="961" spans="11:40" x14ac:dyDescent="0.2">
      <c r="K961" s="285"/>
      <c r="O961" s="2"/>
      <c r="P961" s="2"/>
      <c r="AM961" s="1" t="str">
        <f t="shared" si="28"/>
        <v/>
      </c>
      <c r="AN961" s="294" t="e">
        <f t="shared" si="29"/>
        <v>#DIV/0!</v>
      </c>
    </row>
    <row r="962" spans="11:40" x14ac:dyDescent="0.2">
      <c r="K962" s="285"/>
      <c r="O962" s="2"/>
      <c r="P962" s="2"/>
      <c r="AM962" s="1" t="str">
        <f t="shared" si="28"/>
        <v/>
      </c>
      <c r="AN962" s="294" t="e">
        <f t="shared" si="29"/>
        <v>#DIV/0!</v>
      </c>
    </row>
    <row r="963" spans="11:40" x14ac:dyDescent="0.2">
      <c r="K963" s="285"/>
      <c r="O963" s="2"/>
      <c r="P963" s="2"/>
      <c r="AM963" s="1" t="str">
        <f t="shared" ref="AM963:AM1005" si="30">IFERROR(AA963/AB963,"")</f>
        <v/>
      </c>
      <c r="AN963" s="294" t="e">
        <f t="shared" ref="AN963:AN1005" si="31">STDEV(K963,G963)</f>
        <v>#DIV/0!</v>
      </c>
    </row>
    <row r="964" spans="11:40" x14ac:dyDescent="0.2">
      <c r="K964" s="285"/>
      <c r="O964" s="2"/>
      <c r="P964" s="2"/>
      <c r="AM964" s="1" t="str">
        <f t="shared" si="30"/>
        <v/>
      </c>
      <c r="AN964" s="294" t="e">
        <f t="shared" si="31"/>
        <v>#DIV/0!</v>
      </c>
    </row>
    <row r="965" spans="11:40" x14ac:dyDescent="0.2">
      <c r="K965" s="285"/>
      <c r="O965" s="2"/>
      <c r="P965" s="2"/>
      <c r="AM965" s="1" t="str">
        <f t="shared" si="30"/>
        <v/>
      </c>
      <c r="AN965" s="294" t="e">
        <f t="shared" si="31"/>
        <v>#DIV/0!</v>
      </c>
    </row>
    <row r="966" spans="11:40" x14ac:dyDescent="0.2">
      <c r="K966" s="285"/>
      <c r="O966" s="2"/>
      <c r="P966" s="2"/>
      <c r="AM966" s="1" t="str">
        <f t="shared" si="30"/>
        <v/>
      </c>
      <c r="AN966" s="294" t="e">
        <f t="shared" si="31"/>
        <v>#DIV/0!</v>
      </c>
    </row>
    <row r="967" spans="11:40" x14ac:dyDescent="0.2">
      <c r="K967" s="285"/>
      <c r="O967" s="2"/>
      <c r="P967" s="2"/>
      <c r="AM967" s="1" t="str">
        <f t="shared" si="30"/>
        <v/>
      </c>
      <c r="AN967" s="294" t="e">
        <f t="shared" si="31"/>
        <v>#DIV/0!</v>
      </c>
    </row>
    <row r="968" spans="11:40" x14ac:dyDescent="0.2">
      <c r="K968" s="285"/>
      <c r="O968" s="2"/>
      <c r="P968" s="2"/>
      <c r="AM968" s="1" t="str">
        <f t="shared" si="30"/>
        <v/>
      </c>
      <c r="AN968" s="294" t="e">
        <f t="shared" si="31"/>
        <v>#DIV/0!</v>
      </c>
    </row>
    <row r="969" spans="11:40" x14ac:dyDescent="0.2">
      <c r="K969" s="285"/>
      <c r="O969" s="2"/>
      <c r="P969" s="2"/>
      <c r="AM969" s="1" t="str">
        <f t="shared" si="30"/>
        <v/>
      </c>
      <c r="AN969" s="294" t="e">
        <f t="shared" si="31"/>
        <v>#DIV/0!</v>
      </c>
    </row>
    <row r="970" spans="11:40" x14ac:dyDescent="0.2">
      <c r="K970" s="285"/>
      <c r="O970" s="2"/>
      <c r="P970" s="2"/>
      <c r="AM970" s="1" t="str">
        <f t="shared" si="30"/>
        <v/>
      </c>
      <c r="AN970" s="294" t="e">
        <f t="shared" si="31"/>
        <v>#DIV/0!</v>
      </c>
    </row>
    <row r="971" spans="11:40" x14ac:dyDescent="0.2">
      <c r="K971" s="285"/>
      <c r="O971" s="2"/>
      <c r="P971" s="2"/>
      <c r="AM971" s="1" t="str">
        <f t="shared" si="30"/>
        <v/>
      </c>
      <c r="AN971" s="294" t="e">
        <f t="shared" si="31"/>
        <v>#DIV/0!</v>
      </c>
    </row>
    <row r="972" spans="11:40" x14ac:dyDescent="0.2">
      <c r="K972" s="285"/>
      <c r="O972" s="2"/>
      <c r="P972" s="2"/>
      <c r="AM972" s="1" t="str">
        <f t="shared" si="30"/>
        <v/>
      </c>
      <c r="AN972" s="294" t="e">
        <f t="shared" si="31"/>
        <v>#DIV/0!</v>
      </c>
    </row>
    <row r="973" spans="11:40" x14ac:dyDescent="0.2">
      <c r="K973" s="285"/>
      <c r="O973" s="2"/>
      <c r="P973" s="2"/>
      <c r="AM973" s="1" t="str">
        <f t="shared" si="30"/>
        <v/>
      </c>
      <c r="AN973" s="294" t="e">
        <f t="shared" si="31"/>
        <v>#DIV/0!</v>
      </c>
    </row>
    <row r="974" spans="11:40" x14ac:dyDescent="0.2">
      <c r="K974" s="285"/>
      <c r="O974" s="2"/>
      <c r="P974" s="2"/>
      <c r="AM974" s="1" t="str">
        <f t="shared" si="30"/>
        <v/>
      </c>
      <c r="AN974" s="294" t="e">
        <f t="shared" si="31"/>
        <v>#DIV/0!</v>
      </c>
    </row>
    <row r="975" spans="11:40" x14ac:dyDescent="0.2">
      <c r="K975" s="285"/>
      <c r="O975" s="2"/>
      <c r="P975" s="2"/>
      <c r="AM975" s="1" t="str">
        <f t="shared" si="30"/>
        <v/>
      </c>
      <c r="AN975" s="294" t="e">
        <f t="shared" si="31"/>
        <v>#DIV/0!</v>
      </c>
    </row>
    <row r="976" spans="11:40" x14ac:dyDescent="0.2">
      <c r="K976" s="285"/>
      <c r="O976" s="2"/>
      <c r="P976" s="2"/>
      <c r="AM976" s="1" t="str">
        <f t="shared" si="30"/>
        <v/>
      </c>
      <c r="AN976" s="294" t="e">
        <f t="shared" si="31"/>
        <v>#DIV/0!</v>
      </c>
    </row>
    <row r="977" spans="11:40" x14ac:dyDescent="0.2">
      <c r="K977" s="285"/>
      <c r="O977" s="2"/>
      <c r="P977" s="2"/>
      <c r="AM977" s="1" t="str">
        <f t="shared" si="30"/>
        <v/>
      </c>
      <c r="AN977" s="294" t="e">
        <f t="shared" si="31"/>
        <v>#DIV/0!</v>
      </c>
    </row>
    <row r="978" spans="11:40" x14ac:dyDescent="0.2">
      <c r="K978" s="285"/>
      <c r="O978" s="2"/>
      <c r="P978" s="2"/>
      <c r="AM978" s="1" t="str">
        <f t="shared" si="30"/>
        <v/>
      </c>
      <c r="AN978" s="294" t="e">
        <f t="shared" si="31"/>
        <v>#DIV/0!</v>
      </c>
    </row>
    <row r="979" spans="11:40" x14ac:dyDescent="0.2">
      <c r="K979" s="285"/>
      <c r="O979" s="2"/>
      <c r="P979" s="2"/>
      <c r="AM979" s="1" t="str">
        <f t="shared" si="30"/>
        <v/>
      </c>
      <c r="AN979" s="294" t="e">
        <f t="shared" si="31"/>
        <v>#DIV/0!</v>
      </c>
    </row>
    <row r="980" spans="11:40" x14ac:dyDescent="0.2">
      <c r="K980" s="285"/>
      <c r="O980" s="2"/>
      <c r="P980" s="2"/>
      <c r="AM980" s="1" t="str">
        <f t="shared" si="30"/>
        <v/>
      </c>
      <c r="AN980" s="294" t="e">
        <f t="shared" si="31"/>
        <v>#DIV/0!</v>
      </c>
    </row>
    <row r="981" spans="11:40" x14ac:dyDescent="0.2">
      <c r="K981" s="285"/>
      <c r="O981" s="2"/>
      <c r="P981" s="2"/>
      <c r="AM981" s="1" t="str">
        <f t="shared" si="30"/>
        <v/>
      </c>
      <c r="AN981" s="294" t="e">
        <f t="shared" si="31"/>
        <v>#DIV/0!</v>
      </c>
    </row>
    <row r="982" spans="11:40" x14ac:dyDescent="0.2">
      <c r="K982" s="285"/>
      <c r="O982" s="2"/>
      <c r="P982" s="2"/>
      <c r="AM982" s="1" t="str">
        <f t="shared" si="30"/>
        <v/>
      </c>
      <c r="AN982" s="294" t="e">
        <f t="shared" si="31"/>
        <v>#DIV/0!</v>
      </c>
    </row>
    <row r="983" spans="11:40" x14ac:dyDescent="0.2">
      <c r="K983" s="285"/>
      <c r="O983" s="2"/>
      <c r="P983" s="2"/>
      <c r="AM983" s="1" t="str">
        <f t="shared" si="30"/>
        <v/>
      </c>
      <c r="AN983" s="294" t="e">
        <f t="shared" si="31"/>
        <v>#DIV/0!</v>
      </c>
    </row>
    <row r="984" spans="11:40" x14ac:dyDescent="0.2">
      <c r="K984" s="285"/>
      <c r="O984" s="2"/>
      <c r="P984" s="2"/>
      <c r="AM984" s="1" t="str">
        <f t="shared" si="30"/>
        <v/>
      </c>
      <c r="AN984" s="294" t="e">
        <f t="shared" si="31"/>
        <v>#DIV/0!</v>
      </c>
    </row>
    <row r="985" spans="11:40" x14ac:dyDescent="0.2">
      <c r="K985" s="285"/>
      <c r="O985" s="2"/>
      <c r="P985" s="2"/>
      <c r="AM985" s="1" t="str">
        <f t="shared" si="30"/>
        <v/>
      </c>
      <c r="AN985" s="294" t="e">
        <f t="shared" si="31"/>
        <v>#DIV/0!</v>
      </c>
    </row>
    <row r="986" spans="11:40" x14ac:dyDescent="0.2">
      <c r="K986" s="285"/>
      <c r="O986" s="2"/>
      <c r="P986" s="2"/>
      <c r="AM986" s="1" t="str">
        <f t="shared" si="30"/>
        <v/>
      </c>
      <c r="AN986" s="294" t="e">
        <f t="shared" si="31"/>
        <v>#DIV/0!</v>
      </c>
    </row>
    <row r="987" spans="11:40" x14ac:dyDescent="0.2">
      <c r="K987" s="285"/>
      <c r="O987" s="2"/>
      <c r="P987" s="2"/>
      <c r="AM987" s="1" t="str">
        <f t="shared" si="30"/>
        <v/>
      </c>
      <c r="AN987" s="294" t="e">
        <f t="shared" si="31"/>
        <v>#DIV/0!</v>
      </c>
    </row>
    <row r="988" spans="11:40" x14ac:dyDescent="0.2">
      <c r="K988" s="285"/>
      <c r="O988" s="2"/>
      <c r="P988" s="2"/>
      <c r="AM988" s="1" t="str">
        <f t="shared" si="30"/>
        <v/>
      </c>
      <c r="AN988" s="294" t="e">
        <f t="shared" si="31"/>
        <v>#DIV/0!</v>
      </c>
    </row>
    <row r="989" spans="11:40" x14ac:dyDescent="0.2">
      <c r="K989" s="285"/>
      <c r="O989" s="2"/>
      <c r="P989" s="2"/>
      <c r="AM989" s="1" t="str">
        <f t="shared" si="30"/>
        <v/>
      </c>
      <c r="AN989" s="294" t="e">
        <f t="shared" si="31"/>
        <v>#DIV/0!</v>
      </c>
    </row>
    <row r="990" spans="11:40" x14ac:dyDescent="0.2">
      <c r="K990" s="285"/>
      <c r="O990" s="2"/>
      <c r="P990" s="2"/>
      <c r="AM990" s="1" t="str">
        <f t="shared" si="30"/>
        <v/>
      </c>
      <c r="AN990" s="294" t="e">
        <f t="shared" si="31"/>
        <v>#DIV/0!</v>
      </c>
    </row>
    <row r="991" spans="11:40" x14ac:dyDescent="0.2">
      <c r="K991" s="285"/>
      <c r="O991" s="2"/>
      <c r="P991" s="2"/>
      <c r="AM991" s="1" t="str">
        <f t="shared" si="30"/>
        <v/>
      </c>
      <c r="AN991" s="294" t="e">
        <f t="shared" si="31"/>
        <v>#DIV/0!</v>
      </c>
    </row>
    <row r="992" spans="11:40" x14ac:dyDescent="0.2">
      <c r="K992" s="285"/>
      <c r="O992" s="2"/>
      <c r="P992" s="2"/>
      <c r="AM992" s="1" t="str">
        <f t="shared" si="30"/>
        <v/>
      </c>
      <c r="AN992" s="294" t="e">
        <f t="shared" si="31"/>
        <v>#DIV/0!</v>
      </c>
    </row>
    <row r="993" spans="11:40" x14ac:dyDescent="0.2">
      <c r="K993" s="285"/>
      <c r="O993" s="2"/>
      <c r="P993" s="2"/>
      <c r="AM993" s="1" t="str">
        <f t="shared" si="30"/>
        <v/>
      </c>
      <c r="AN993" s="294" t="e">
        <f t="shared" si="31"/>
        <v>#DIV/0!</v>
      </c>
    </row>
    <row r="994" spans="11:40" x14ac:dyDescent="0.2">
      <c r="K994" s="285"/>
      <c r="O994" s="2"/>
      <c r="P994" s="2"/>
      <c r="AM994" s="1" t="str">
        <f t="shared" si="30"/>
        <v/>
      </c>
      <c r="AN994" s="294" t="e">
        <f t="shared" si="31"/>
        <v>#DIV/0!</v>
      </c>
    </row>
    <row r="995" spans="11:40" x14ac:dyDescent="0.2">
      <c r="K995" s="285"/>
      <c r="O995" s="2"/>
      <c r="P995" s="2"/>
      <c r="AM995" s="1" t="str">
        <f t="shared" si="30"/>
        <v/>
      </c>
      <c r="AN995" s="294" t="e">
        <f t="shared" si="31"/>
        <v>#DIV/0!</v>
      </c>
    </row>
    <row r="996" spans="11:40" x14ac:dyDescent="0.2">
      <c r="K996" s="285"/>
      <c r="O996" s="2"/>
      <c r="P996" s="2"/>
      <c r="AM996" s="1" t="str">
        <f t="shared" si="30"/>
        <v/>
      </c>
      <c r="AN996" s="294" t="e">
        <f t="shared" si="31"/>
        <v>#DIV/0!</v>
      </c>
    </row>
    <row r="997" spans="11:40" x14ac:dyDescent="0.2">
      <c r="K997" s="285"/>
      <c r="O997" s="2"/>
      <c r="P997" s="2"/>
      <c r="AM997" s="1" t="str">
        <f t="shared" si="30"/>
        <v/>
      </c>
      <c r="AN997" s="294" t="e">
        <f t="shared" si="31"/>
        <v>#DIV/0!</v>
      </c>
    </row>
    <row r="998" spans="11:40" x14ac:dyDescent="0.2">
      <c r="K998" s="285"/>
      <c r="O998" s="2"/>
      <c r="P998" s="2"/>
      <c r="AM998" s="1" t="str">
        <f t="shared" si="30"/>
        <v/>
      </c>
      <c r="AN998" s="294" t="e">
        <f t="shared" si="31"/>
        <v>#DIV/0!</v>
      </c>
    </row>
    <row r="999" spans="11:40" x14ac:dyDescent="0.2">
      <c r="K999" s="285"/>
      <c r="O999" s="2"/>
      <c r="P999" s="2"/>
      <c r="AM999" s="1" t="str">
        <f t="shared" si="30"/>
        <v/>
      </c>
      <c r="AN999" s="294" t="e">
        <f t="shared" si="31"/>
        <v>#DIV/0!</v>
      </c>
    </row>
    <row r="1000" spans="11:40" x14ac:dyDescent="0.2">
      <c r="K1000" s="285"/>
      <c r="O1000" s="2"/>
      <c r="P1000" s="2"/>
      <c r="AM1000" s="1" t="str">
        <f t="shared" si="30"/>
        <v/>
      </c>
      <c r="AN1000" s="294" t="e">
        <f t="shared" si="31"/>
        <v>#DIV/0!</v>
      </c>
    </row>
    <row r="1001" spans="11:40" x14ac:dyDescent="0.2">
      <c r="K1001" s="285"/>
      <c r="O1001" s="2"/>
      <c r="P1001" s="2"/>
      <c r="AM1001" s="1" t="str">
        <f t="shared" si="30"/>
        <v/>
      </c>
      <c r="AN1001" s="294" t="e">
        <f t="shared" si="31"/>
        <v>#DIV/0!</v>
      </c>
    </row>
    <row r="1002" spans="11:40" x14ac:dyDescent="0.2">
      <c r="K1002" s="285"/>
      <c r="O1002" s="2"/>
      <c r="P1002" s="2"/>
      <c r="AM1002" s="1" t="str">
        <f t="shared" si="30"/>
        <v/>
      </c>
      <c r="AN1002" s="294" t="e">
        <f t="shared" si="31"/>
        <v>#DIV/0!</v>
      </c>
    </row>
    <row r="1003" spans="11:40" x14ac:dyDescent="0.2">
      <c r="K1003" s="285"/>
      <c r="O1003" s="2"/>
      <c r="P1003" s="2"/>
      <c r="AM1003" s="1" t="str">
        <f t="shared" si="30"/>
        <v/>
      </c>
      <c r="AN1003" s="294" t="e">
        <f t="shared" si="31"/>
        <v>#DIV/0!</v>
      </c>
    </row>
    <row r="1004" spans="11:40" x14ac:dyDescent="0.2">
      <c r="K1004" s="285"/>
      <c r="O1004" s="2"/>
      <c r="P1004" s="2"/>
      <c r="AM1004" s="1" t="str">
        <f t="shared" si="30"/>
        <v/>
      </c>
      <c r="AN1004" s="294" t="e">
        <f t="shared" si="31"/>
        <v>#DIV/0!</v>
      </c>
    </row>
    <row r="1005" spans="11:40" x14ac:dyDescent="0.2">
      <c r="K1005" s="285"/>
      <c r="O1005" s="2"/>
      <c r="P1005" s="2"/>
      <c r="AM1005" s="1" t="str">
        <f t="shared" si="30"/>
        <v/>
      </c>
      <c r="AN1005" s="294" t="e">
        <f t="shared" si="31"/>
        <v>#DIV/0!</v>
      </c>
    </row>
  </sheetData>
  <autoFilter ref="A2:AN2" xr:uid="{00000000-0009-0000-0000-000017000000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700-000000000000}"/>
    <hyperlink ref="Z1" location="index!A1" display="العودة للفهرس" xr:uid="{00000000-0004-0000-1700-000001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241" customWidth="1"/>
    <col min="3" max="3" width="8.25" style="241" customWidth="1"/>
    <col min="4" max="4" width="16.375" style="241" customWidth="1"/>
    <col min="5" max="7" width="12.125" style="241" customWidth="1"/>
    <col min="8" max="16" width="12.125" style="241" hidden="1" customWidth="1"/>
    <col min="17" max="17" width="12.125" style="16" customWidth="1"/>
    <col min="18" max="19" width="12.125" style="241" customWidth="1"/>
    <col min="20" max="23" width="9.125" style="238" customWidth="1"/>
    <col min="24" max="25" width="12.125" style="241" customWidth="1"/>
    <col min="26" max="26" width="12.125" style="150" customWidth="1"/>
    <col min="27" max="27" width="12.125" style="16" customWidth="1"/>
    <col min="28" max="30" width="9.125" style="238" customWidth="1"/>
    <col min="31" max="16384" width="9.125" style="238"/>
  </cols>
  <sheetData>
    <row r="1" spans="1:27" x14ac:dyDescent="0.2">
      <c r="D1" s="241" t="s">
        <v>800</v>
      </c>
      <c r="E1" s="15"/>
      <c r="Q1" s="66" t="s">
        <v>89</v>
      </c>
      <c r="Y1" s="66"/>
    </row>
    <row r="2" spans="1:27" s="3" customFormat="1" ht="43.5" customHeight="1" x14ac:dyDescent="0.2">
      <c r="A2" s="4" t="s">
        <v>655</v>
      </c>
      <c r="B2" s="4" t="s">
        <v>656</v>
      </c>
      <c r="C2" s="4" t="s">
        <v>94</v>
      </c>
      <c r="D2" s="4" t="s">
        <v>123</v>
      </c>
      <c r="E2" s="4" t="s">
        <v>779</v>
      </c>
      <c r="F2" s="4" t="s">
        <v>664</v>
      </c>
      <c r="G2" s="4" t="s">
        <v>665</v>
      </c>
      <c r="H2" s="4" t="s">
        <v>666</v>
      </c>
      <c r="I2" s="4" t="s">
        <v>667</v>
      </c>
      <c r="J2" s="4" t="s">
        <v>668</v>
      </c>
      <c r="K2" s="4" t="s">
        <v>669</v>
      </c>
      <c r="L2" s="4" t="s">
        <v>670</v>
      </c>
      <c r="M2" s="4" t="s">
        <v>671</v>
      </c>
      <c r="N2" s="4" t="s">
        <v>672</v>
      </c>
      <c r="O2" s="4" t="s">
        <v>673</v>
      </c>
      <c r="P2" s="4" t="s">
        <v>674</v>
      </c>
      <c r="Q2" s="17" t="s">
        <v>725</v>
      </c>
      <c r="R2" s="4" t="s">
        <v>154</v>
      </c>
      <c r="S2" s="4" t="s">
        <v>789</v>
      </c>
      <c r="T2" s="4" t="s">
        <v>132</v>
      </c>
      <c r="U2" s="4" t="s">
        <v>133</v>
      </c>
      <c r="V2" s="4" t="s">
        <v>134</v>
      </c>
      <c r="W2" s="4" t="s">
        <v>135</v>
      </c>
      <c r="X2" s="4" t="s">
        <v>677</v>
      </c>
      <c r="Y2" s="4" t="s">
        <v>159</v>
      </c>
      <c r="Z2" s="4" t="s">
        <v>790</v>
      </c>
      <c r="AA2" s="17" t="s">
        <v>726</v>
      </c>
    </row>
    <row r="3" spans="1:27" x14ac:dyDescent="0.2">
      <c r="F3" s="2"/>
      <c r="G3" s="147"/>
      <c r="AA3" s="1" t="str">
        <f t="shared" ref="AA3:AA66" si="0">IFERROR(R3/S3,"")</f>
        <v/>
      </c>
    </row>
    <row r="4" spans="1:27" x14ac:dyDescent="0.2">
      <c r="F4" s="2"/>
      <c r="G4" s="147"/>
      <c r="AA4" s="1" t="str">
        <f t="shared" si="0"/>
        <v/>
      </c>
    </row>
    <row r="5" spans="1:27" x14ac:dyDescent="0.2">
      <c r="F5" s="2"/>
      <c r="G5" s="147"/>
      <c r="AA5" s="1" t="str">
        <f t="shared" si="0"/>
        <v/>
      </c>
    </row>
    <row r="6" spans="1:27" x14ac:dyDescent="0.2">
      <c r="F6" s="2"/>
      <c r="G6" s="147"/>
      <c r="AA6" s="1" t="str">
        <f t="shared" si="0"/>
        <v/>
      </c>
    </row>
    <row r="7" spans="1:27" x14ac:dyDescent="0.2">
      <c r="F7" s="2"/>
      <c r="G7" s="147"/>
      <c r="AA7" s="1" t="str">
        <f t="shared" si="0"/>
        <v/>
      </c>
    </row>
    <row r="8" spans="1:27" x14ac:dyDescent="0.2">
      <c r="F8" s="2"/>
      <c r="G8" s="147"/>
      <c r="AA8" s="1" t="str">
        <f t="shared" si="0"/>
        <v/>
      </c>
    </row>
    <row r="9" spans="1:27" x14ac:dyDescent="0.2">
      <c r="F9" s="2"/>
      <c r="G9" s="147"/>
      <c r="AA9" s="1" t="str">
        <f t="shared" si="0"/>
        <v/>
      </c>
    </row>
    <row r="10" spans="1:27" x14ac:dyDescent="0.2">
      <c r="F10" s="2"/>
      <c r="G10" s="147"/>
      <c r="AA10" s="1" t="str">
        <f t="shared" si="0"/>
        <v/>
      </c>
    </row>
    <row r="11" spans="1:27" x14ac:dyDescent="0.2">
      <c r="F11" s="2"/>
      <c r="G11" s="147"/>
      <c r="AA11" s="1" t="str">
        <f t="shared" si="0"/>
        <v/>
      </c>
    </row>
    <row r="12" spans="1:27" x14ac:dyDescent="0.2">
      <c r="F12" s="2"/>
      <c r="G12" s="147"/>
      <c r="AA12" s="1" t="str">
        <f t="shared" si="0"/>
        <v/>
      </c>
    </row>
    <row r="13" spans="1:27" x14ac:dyDescent="0.2">
      <c r="F13" s="2"/>
      <c r="G13" s="147"/>
      <c r="AA13" s="1" t="str">
        <f t="shared" si="0"/>
        <v/>
      </c>
    </row>
    <row r="14" spans="1:27" x14ac:dyDescent="0.2">
      <c r="F14" s="2"/>
      <c r="G14" s="147"/>
      <c r="AA14" s="1" t="str">
        <f t="shared" si="0"/>
        <v/>
      </c>
    </row>
    <row r="15" spans="1:27" x14ac:dyDescent="0.2">
      <c r="F15" s="2"/>
      <c r="G15" s="147"/>
      <c r="AA15" s="1" t="str">
        <f t="shared" si="0"/>
        <v/>
      </c>
    </row>
    <row r="16" spans="1:27" x14ac:dyDescent="0.2">
      <c r="F16" s="2"/>
      <c r="G16" s="147"/>
      <c r="AA16" s="1" t="str">
        <f t="shared" si="0"/>
        <v/>
      </c>
    </row>
    <row r="17" spans="6:27" x14ac:dyDescent="0.2">
      <c r="F17" s="2"/>
      <c r="G17" s="147"/>
      <c r="AA17" s="1" t="str">
        <f t="shared" si="0"/>
        <v/>
      </c>
    </row>
    <row r="18" spans="6:27" x14ac:dyDescent="0.2">
      <c r="F18" s="2"/>
      <c r="G18" s="147"/>
      <c r="AA18" s="1" t="str">
        <f t="shared" si="0"/>
        <v/>
      </c>
    </row>
    <row r="19" spans="6:27" x14ac:dyDescent="0.2">
      <c r="F19" s="2"/>
      <c r="G19" s="147"/>
      <c r="AA19" s="1" t="str">
        <f t="shared" si="0"/>
        <v/>
      </c>
    </row>
    <row r="20" spans="6:27" x14ac:dyDescent="0.2">
      <c r="F20" s="2"/>
      <c r="G20" s="147"/>
      <c r="AA20" s="1" t="str">
        <f t="shared" si="0"/>
        <v/>
      </c>
    </row>
    <row r="21" spans="6:27" x14ac:dyDescent="0.2">
      <c r="F21" s="2"/>
      <c r="G21" s="147"/>
      <c r="AA21" s="1" t="str">
        <f t="shared" si="0"/>
        <v/>
      </c>
    </row>
    <row r="22" spans="6:27" x14ac:dyDescent="0.2">
      <c r="F22" s="2"/>
      <c r="G22" s="147"/>
      <c r="AA22" s="1" t="str">
        <f t="shared" si="0"/>
        <v/>
      </c>
    </row>
    <row r="23" spans="6:27" x14ac:dyDescent="0.2">
      <c r="F23" s="2"/>
      <c r="G23" s="147"/>
      <c r="AA23" s="1" t="str">
        <f t="shared" si="0"/>
        <v/>
      </c>
    </row>
    <row r="24" spans="6:27" x14ac:dyDescent="0.2">
      <c r="F24" s="2"/>
      <c r="G24" s="147"/>
      <c r="AA24" s="1" t="str">
        <f t="shared" si="0"/>
        <v/>
      </c>
    </row>
    <row r="25" spans="6:27" x14ac:dyDescent="0.2">
      <c r="F25" s="2"/>
      <c r="G25" s="147"/>
      <c r="AA25" s="1" t="str">
        <f t="shared" si="0"/>
        <v/>
      </c>
    </row>
    <row r="26" spans="6:27" x14ac:dyDescent="0.2">
      <c r="F26" s="2"/>
      <c r="G26" s="147"/>
      <c r="AA26" s="1" t="str">
        <f t="shared" si="0"/>
        <v/>
      </c>
    </row>
    <row r="27" spans="6:27" x14ac:dyDescent="0.2">
      <c r="F27" s="2"/>
      <c r="G27" s="147"/>
      <c r="AA27" s="1" t="str">
        <f t="shared" si="0"/>
        <v/>
      </c>
    </row>
    <row r="28" spans="6:27" x14ac:dyDescent="0.2">
      <c r="F28" s="2"/>
      <c r="G28" s="147"/>
      <c r="AA28" s="1" t="str">
        <f t="shared" si="0"/>
        <v/>
      </c>
    </row>
    <row r="29" spans="6:27" x14ac:dyDescent="0.2">
      <c r="F29" s="2"/>
      <c r="G29" s="147"/>
      <c r="AA29" s="1" t="str">
        <f t="shared" si="0"/>
        <v/>
      </c>
    </row>
    <row r="30" spans="6:27" x14ac:dyDescent="0.2">
      <c r="F30" s="2"/>
      <c r="G30" s="147"/>
      <c r="AA30" s="1" t="str">
        <f t="shared" si="0"/>
        <v/>
      </c>
    </row>
    <row r="31" spans="6:27" x14ac:dyDescent="0.2">
      <c r="F31" s="2"/>
      <c r="G31" s="147"/>
      <c r="AA31" s="1" t="str">
        <f t="shared" si="0"/>
        <v/>
      </c>
    </row>
    <row r="32" spans="6:27" x14ac:dyDescent="0.2">
      <c r="F32" s="2"/>
      <c r="G32" s="147"/>
      <c r="AA32" s="1" t="str">
        <f t="shared" si="0"/>
        <v/>
      </c>
    </row>
    <row r="33" spans="6:27" x14ac:dyDescent="0.2">
      <c r="F33" s="2"/>
      <c r="G33" s="147"/>
      <c r="AA33" s="1" t="str">
        <f t="shared" si="0"/>
        <v/>
      </c>
    </row>
    <row r="34" spans="6:27" x14ac:dyDescent="0.2">
      <c r="F34" s="2"/>
      <c r="G34" s="147"/>
      <c r="AA34" s="1" t="str">
        <f t="shared" si="0"/>
        <v/>
      </c>
    </row>
    <row r="35" spans="6:27" x14ac:dyDescent="0.2">
      <c r="F35" s="2"/>
      <c r="G35" s="147"/>
      <c r="AA35" s="1" t="str">
        <f t="shared" si="0"/>
        <v/>
      </c>
    </row>
    <row r="36" spans="6:27" x14ac:dyDescent="0.2">
      <c r="F36" s="2"/>
      <c r="G36" s="147"/>
      <c r="AA36" s="1" t="str">
        <f t="shared" si="0"/>
        <v/>
      </c>
    </row>
    <row r="37" spans="6:27" x14ac:dyDescent="0.2">
      <c r="F37" s="2"/>
      <c r="G37" s="147"/>
      <c r="AA37" s="1" t="str">
        <f t="shared" si="0"/>
        <v/>
      </c>
    </row>
    <row r="38" spans="6:27" x14ac:dyDescent="0.2">
      <c r="F38" s="2"/>
      <c r="G38" s="147"/>
      <c r="AA38" s="1" t="str">
        <f t="shared" si="0"/>
        <v/>
      </c>
    </row>
    <row r="39" spans="6:27" x14ac:dyDescent="0.2">
      <c r="F39" s="2"/>
      <c r="G39" s="147"/>
      <c r="AA39" s="1" t="str">
        <f t="shared" si="0"/>
        <v/>
      </c>
    </row>
    <row r="40" spans="6:27" x14ac:dyDescent="0.2">
      <c r="F40" s="2"/>
      <c r="G40" s="147"/>
      <c r="AA40" s="1" t="str">
        <f t="shared" si="0"/>
        <v/>
      </c>
    </row>
    <row r="41" spans="6:27" x14ac:dyDescent="0.2">
      <c r="F41" s="2"/>
      <c r="G41" s="147"/>
      <c r="AA41" s="1" t="str">
        <f t="shared" si="0"/>
        <v/>
      </c>
    </row>
    <row r="42" spans="6:27" x14ac:dyDescent="0.2">
      <c r="F42" s="2"/>
      <c r="G42" s="147"/>
      <c r="AA42" s="1" t="str">
        <f t="shared" si="0"/>
        <v/>
      </c>
    </row>
    <row r="43" spans="6:27" x14ac:dyDescent="0.2">
      <c r="F43" s="2"/>
      <c r="G43" s="147"/>
      <c r="AA43" s="1" t="str">
        <f t="shared" si="0"/>
        <v/>
      </c>
    </row>
    <row r="44" spans="6:27" x14ac:dyDescent="0.2">
      <c r="F44" s="2"/>
      <c r="G44" s="147"/>
      <c r="AA44" s="1" t="str">
        <f t="shared" si="0"/>
        <v/>
      </c>
    </row>
    <row r="45" spans="6:27" x14ac:dyDescent="0.2">
      <c r="F45" s="2"/>
      <c r="G45" s="147"/>
      <c r="AA45" s="1" t="str">
        <f t="shared" si="0"/>
        <v/>
      </c>
    </row>
    <row r="46" spans="6:27" x14ac:dyDescent="0.2">
      <c r="F46" s="2"/>
      <c r="G46" s="147"/>
      <c r="AA46" s="1" t="str">
        <f t="shared" si="0"/>
        <v/>
      </c>
    </row>
    <row r="47" spans="6:27" x14ac:dyDescent="0.2">
      <c r="F47" s="2"/>
      <c r="G47" s="147"/>
      <c r="AA47" s="1" t="str">
        <f t="shared" si="0"/>
        <v/>
      </c>
    </row>
    <row r="48" spans="6:27" x14ac:dyDescent="0.2">
      <c r="F48" s="2"/>
      <c r="G48" s="147"/>
      <c r="AA48" s="1" t="str">
        <f t="shared" si="0"/>
        <v/>
      </c>
    </row>
    <row r="49" spans="6:27" x14ac:dyDescent="0.2">
      <c r="F49" s="2"/>
      <c r="G49" s="147"/>
      <c r="AA49" s="1" t="str">
        <f t="shared" si="0"/>
        <v/>
      </c>
    </row>
    <row r="50" spans="6:27" x14ac:dyDescent="0.2">
      <c r="F50" s="2"/>
      <c r="G50" s="147"/>
      <c r="AA50" s="1" t="str">
        <f t="shared" si="0"/>
        <v/>
      </c>
    </row>
    <row r="51" spans="6:27" x14ac:dyDescent="0.2">
      <c r="F51" s="2"/>
      <c r="G51" s="147"/>
      <c r="AA51" s="1" t="str">
        <f t="shared" si="0"/>
        <v/>
      </c>
    </row>
    <row r="52" spans="6:27" x14ac:dyDescent="0.2">
      <c r="F52" s="2"/>
      <c r="G52" s="147"/>
      <c r="AA52" s="1" t="str">
        <f t="shared" si="0"/>
        <v/>
      </c>
    </row>
    <row r="53" spans="6:27" x14ac:dyDescent="0.2">
      <c r="F53" s="2"/>
      <c r="G53" s="147"/>
      <c r="AA53" s="1" t="str">
        <f t="shared" si="0"/>
        <v/>
      </c>
    </row>
    <row r="54" spans="6:27" x14ac:dyDescent="0.2">
      <c r="F54" s="2"/>
      <c r="G54" s="147"/>
      <c r="AA54" s="1" t="str">
        <f t="shared" si="0"/>
        <v/>
      </c>
    </row>
    <row r="55" spans="6:27" x14ac:dyDescent="0.2">
      <c r="F55" s="2"/>
      <c r="G55" s="147"/>
      <c r="AA55" s="1" t="str">
        <f t="shared" si="0"/>
        <v/>
      </c>
    </row>
    <row r="56" spans="6:27" x14ac:dyDescent="0.2">
      <c r="F56" s="2"/>
      <c r="G56" s="147"/>
      <c r="AA56" s="1" t="str">
        <f t="shared" si="0"/>
        <v/>
      </c>
    </row>
    <row r="57" spans="6:27" x14ac:dyDescent="0.2">
      <c r="F57" s="2"/>
      <c r="G57" s="147"/>
      <c r="AA57" s="1" t="str">
        <f t="shared" si="0"/>
        <v/>
      </c>
    </row>
    <row r="58" spans="6:27" x14ac:dyDescent="0.2">
      <c r="F58" s="2"/>
      <c r="G58" s="147"/>
      <c r="AA58" s="1" t="str">
        <f t="shared" si="0"/>
        <v/>
      </c>
    </row>
    <row r="59" spans="6:27" x14ac:dyDescent="0.2">
      <c r="F59" s="2"/>
      <c r="G59" s="147"/>
      <c r="AA59" s="1" t="str">
        <f t="shared" si="0"/>
        <v/>
      </c>
    </row>
    <row r="60" spans="6:27" x14ac:dyDescent="0.2">
      <c r="F60" s="2"/>
      <c r="G60" s="147"/>
      <c r="AA60" s="1" t="str">
        <f t="shared" si="0"/>
        <v/>
      </c>
    </row>
    <row r="61" spans="6:27" x14ac:dyDescent="0.2">
      <c r="F61" s="2"/>
      <c r="G61" s="147"/>
      <c r="AA61" s="1" t="str">
        <f t="shared" si="0"/>
        <v/>
      </c>
    </row>
    <row r="62" spans="6:27" x14ac:dyDescent="0.2">
      <c r="F62" s="2"/>
      <c r="G62" s="147"/>
      <c r="AA62" s="1" t="str">
        <f t="shared" si="0"/>
        <v/>
      </c>
    </row>
    <row r="63" spans="6:27" x14ac:dyDescent="0.2">
      <c r="F63" s="2"/>
      <c r="G63" s="147"/>
      <c r="AA63" s="1" t="str">
        <f t="shared" si="0"/>
        <v/>
      </c>
    </row>
    <row r="64" spans="6:27" x14ac:dyDescent="0.2">
      <c r="F64" s="2"/>
      <c r="G64" s="147"/>
      <c r="AA64" s="1" t="str">
        <f t="shared" si="0"/>
        <v/>
      </c>
    </row>
    <row r="65" spans="6:27" x14ac:dyDescent="0.2">
      <c r="F65" s="2"/>
      <c r="G65" s="147"/>
      <c r="AA65" s="1" t="str">
        <f t="shared" si="0"/>
        <v/>
      </c>
    </row>
    <row r="66" spans="6:27" x14ac:dyDescent="0.2">
      <c r="F66" s="2"/>
      <c r="G66" s="147"/>
      <c r="AA66" s="1" t="str">
        <f t="shared" si="0"/>
        <v/>
      </c>
    </row>
    <row r="67" spans="6:27" x14ac:dyDescent="0.2">
      <c r="F67" s="2"/>
      <c r="G67" s="147"/>
      <c r="AA67" s="1" t="str">
        <f t="shared" ref="AA67:AA130" si="1">IFERROR(R67/S67,"")</f>
        <v/>
      </c>
    </row>
    <row r="68" spans="6:27" x14ac:dyDescent="0.2">
      <c r="F68" s="2"/>
      <c r="G68" s="147"/>
      <c r="AA68" s="1" t="str">
        <f t="shared" si="1"/>
        <v/>
      </c>
    </row>
    <row r="69" spans="6:27" x14ac:dyDescent="0.2">
      <c r="F69" s="2"/>
      <c r="G69" s="147"/>
      <c r="AA69" s="1" t="str">
        <f t="shared" si="1"/>
        <v/>
      </c>
    </row>
    <row r="70" spans="6:27" x14ac:dyDescent="0.2">
      <c r="F70" s="2"/>
      <c r="G70" s="147"/>
      <c r="AA70" s="1" t="str">
        <f t="shared" si="1"/>
        <v/>
      </c>
    </row>
    <row r="71" spans="6:27" x14ac:dyDescent="0.2">
      <c r="F71" s="2"/>
      <c r="G71" s="147"/>
      <c r="AA71" s="1" t="str">
        <f t="shared" si="1"/>
        <v/>
      </c>
    </row>
    <row r="72" spans="6:27" x14ac:dyDescent="0.2">
      <c r="F72" s="2"/>
      <c r="G72" s="147"/>
      <c r="AA72" s="1" t="str">
        <f t="shared" si="1"/>
        <v/>
      </c>
    </row>
    <row r="73" spans="6:27" x14ac:dyDescent="0.2">
      <c r="F73" s="2"/>
      <c r="G73" s="147"/>
      <c r="AA73" s="1" t="str">
        <f t="shared" si="1"/>
        <v/>
      </c>
    </row>
    <row r="74" spans="6:27" x14ac:dyDescent="0.2">
      <c r="F74" s="2"/>
      <c r="G74" s="147"/>
      <c r="AA74" s="1" t="str">
        <f t="shared" si="1"/>
        <v/>
      </c>
    </row>
    <row r="75" spans="6:27" x14ac:dyDescent="0.2">
      <c r="F75" s="2"/>
      <c r="G75" s="147"/>
      <c r="AA75" s="1" t="str">
        <f t="shared" si="1"/>
        <v/>
      </c>
    </row>
    <row r="76" spans="6:27" x14ac:dyDescent="0.2">
      <c r="F76" s="2"/>
      <c r="G76" s="147"/>
      <c r="AA76" s="1" t="str">
        <f t="shared" si="1"/>
        <v/>
      </c>
    </row>
    <row r="77" spans="6:27" x14ac:dyDescent="0.2">
      <c r="F77" s="2"/>
      <c r="G77" s="147"/>
      <c r="AA77" s="1" t="str">
        <f t="shared" si="1"/>
        <v/>
      </c>
    </row>
    <row r="78" spans="6:27" x14ac:dyDescent="0.2">
      <c r="F78" s="2"/>
      <c r="G78" s="147"/>
      <c r="AA78" s="1" t="str">
        <f t="shared" si="1"/>
        <v/>
      </c>
    </row>
    <row r="79" spans="6:27" x14ac:dyDescent="0.2">
      <c r="F79" s="2"/>
      <c r="G79" s="147"/>
      <c r="AA79" s="1" t="str">
        <f t="shared" si="1"/>
        <v/>
      </c>
    </row>
    <row r="80" spans="6:27" x14ac:dyDescent="0.2">
      <c r="F80" s="2"/>
      <c r="G80" s="147"/>
      <c r="AA80" s="1" t="str">
        <f t="shared" si="1"/>
        <v/>
      </c>
    </row>
    <row r="81" spans="6:27" x14ac:dyDescent="0.2">
      <c r="F81" s="2"/>
      <c r="G81" s="147"/>
      <c r="AA81" s="1" t="str">
        <f t="shared" si="1"/>
        <v/>
      </c>
    </row>
    <row r="82" spans="6:27" x14ac:dyDescent="0.2">
      <c r="F82" s="2"/>
      <c r="G82" s="147"/>
      <c r="AA82" s="1" t="str">
        <f t="shared" si="1"/>
        <v/>
      </c>
    </row>
    <row r="83" spans="6:27" x14ac:dyDescent="0.2">
      <c r="F83" s="2"/>
      <c r="G83" s="147"/>
      <c r="AA83" s="1" t="str">
        <f t="shared" si="1"/>
        <v/>
      </c>
    </row>
    <row r="84" spans="6:27" x14ac:dyDescent="0.2">
      <c r="F84" s="2"/>
      <c r="G84" s="147"/>
      <c r="AA84" s="1" t="str">
        <f t="shared" si="1"/>
        <v/>
      </c>
    </row>
    <row r="85" spans="6:27" x14ac:dyDescent="0.2">
      <c r="F85" s="2"/>
      <c r="G85" s="147"/>
      <c r="AA85" s="1" t="str">
        <f t="shared" si="1"/>
        <v/>
      </c>
    </row>
    <row r="86" spans="6:27" x14ac:dyDescent="0.2">
      <c r="F86" s="2"/>
      <c r="G86" s="147"/>
      <c r="AA86" s="1" t="str">
        <f t="shared" si="1"/>
        <v/>
      </c>
    </row>
    <row r="87" spans="6:27" x14ac:dyDescent="0.2">
      <c r="F87" s="2"/>
      <c r="G87" s="147"/>
      <c r="AA87" s="1" t="str">
        <f t="shared" si="1"/>
        <v/>
      </c>
    </row>
    <row r="88" spans="6:27" x14ac:dyDescent="0.2">
      <c r="F88" s="2"/>
      <c r="G88" s="147"/>
      <c r="AA88" s="1" t="str">
        <f t="shared" si="1"/>
        <v/>
      </c>
    </row>
    <row r="89" spans="6:27" x14ac:dyDescent="0.2">
      <c r="F89" s="2"/>
      <c r="G89" s="147"/>
      <c r="AA89" s="1" t="str">
        <f t="shared" si="1"/>
        <v/>
      </c>
    </row>
    <row r="90" spans="6:27" x14ac:dyDescent="0.2">
      <c r="F90" s="2"/>
      <c r="G90" s="147"/>
      <c r="AA90" s="1" t="str">
        <f t="shared" si="1"/>
        <v/>
      </c>
    </row>
    <row r="91" spans="6:27" x14ac:dyDescent="0.2">
      <c r="F91" s="2"/>
      <c r="G91" s="147"/>
      <c r="AA91" s="1" t="str">
        <f t="shared" si="1"/>
        <v/>
      </c>
    </row>
    <row r="92" spans="6:27" x14ac:dyDescent="0.2">
      <c r="F92" s="2"/>
      <c r="G92" s="147"/>
      <c r="AA92" s="1" t="str">
        <f t="shared" si="1"/>
        <v/>
      </c>
    </row>
    <row r="93" spans="6:27" x14ac:dyDescent="0.2">
      <c r="F93" s="2"/>
      <c r="G93" s="147"/>
      <c r="AA93" s="1" t="str">
        <f t="shared" si="1"/>
        <v/>
      </c>
    </row>
    <row r="94" spans="6:27" x14ac:dyDescent="0.2">
      <c r="F94" s="2"/>
      <c r="G94" s="147"/>
      <c r="AA94" s="1" t="str">
        <f t="shared" si="1"/>
        <v/>
      </c>
    </row>
    <row r="95" spans="6:27" x14ac:dyDescent="0.2">
      <c r="F95" s="2"/>
      <c r="G95" s="147"/>
      <c r="AA95" s="1" t="str">
        <f t="shared" si="1"/>
        <v/>
      </c>
    </row>
    <row r="96" spans="6:27" x14ac:dyDescent="0.2">
      <c r="F96" s="2"/>
      <c r="G96" s="147"/>
      <c r="AA96" s="1" t="str">
        <f t="shared" si="1"/>
        <v/>
      </c>
    </row>
    <row r="97" spans="6:27" x14ac:dyDescent="0.2">
      <c r="F97" s="2"/>
      <c r="G97" s="147"/>
      <c r="AA97" s="1" t="str">
        <f t="shared" si="1"/>
        <v/>
      </c>
    </row>
    <row r="98" spans="6:27" x14ac:dyDescent="0.2">
      <c r="F98" s="2"/>
      <c r="G98" s="147"/>
      <c r="AA98" s="1" t="str">
        <f t="shared" si="1"/>
        <v/>
      </c>
    </row>
    <row r="99" spans="6:27" x14ac:dyDescent="0.2">
      <c r="F99" s="2"/>
      <c r="G99" s="147"/>
      <c r="AA99" s="1" t="str">
        <f t="shared" si="1"/>
        <v/>
      </c>
    </row>
    <row r="100" spans="6:27" x14ac:dyDescent="0.2">
      <c r="F100" s="2"/>
      <c r="G100" s="147"/>
      <c r="AA100" s="1" t="str">
        <f t="shared" si="1"/>
        <v/>
      </c>
    </row>
    <row r="101" spans="6:27" x14ac:dyDescent="0.2">
      <c r="F101" s="2"/>
      <c r="G101" s="147"/>
      <c r="AA101" s="1" t="str">
        <f t="shared" si="1"/>
        <v/>
      </c>
    </row>
    <row r="102" spans="6:27" x14ac:dyDescent="0.2">
      <c r="F102" s="2"/>
      <c r="G102" s="147"/>
      <c r="AA102" s="1" t="str">
        <f t="shared" si="1"/>
        <v/>
      </c>
    </row>
    <row r="103" spans="6:27" x14ac:dyDescent="0.2">
      <c r="F103" s="2"/>
      <c r="G103" s="147"/>
      <c r="AA103" s="1" t="str">
        <f t="shared" si="1"/>
        <v/>
      </c>
    </row>
    <row r="104" spans="6:27" x14ac:dyDescent="0.2">
      <c r="F104" s="2"/>
      <c r="G104" s="147"/>
      <c r="AA104" s="1" t="str">
        <f t="shared" si="1"/>
        <v/>
      </c>
    </row>
    <row r="105" spans="6:27" x14ac:dyDescent="0.2">
      <c r="F105" s="2"/>
      <c r="G105" s="147"/>
      <c r="AA105" s="1" t="str">
        <f t="shared" si="1"/>
        <v/>
      </c>
    </row>
    <row r="106" spans="6:27" x14ac:dyDescent="0.2">
      <c r="F106" s="2"/>
      <c r="G106" s="147"/>
      <c r="AA106" s="1" t="str">
        <f t="shared" si="1"/>
        <v/>
      </c>
    </row>
    <row r="107" spans="6:27" x14ac:dyDescent="0.2">
      <c r="F107" s="2"/>
      <c r="G107" s="147"/>
      <c r="AA107" s="1" t="str">
        <f t="shared" si="1"/>
        <v/>
      </c>
    </row>
    <row r="108" spans="6:27" x14ac:dyDescent="0.2">
      <c r="F108" s="2"/>
      <c r="G108" s="147"/>
      <c r="AA108" s="1" t="str">
        <f t="shared" si="1"/>
        <v/>
      </c>
    </row>
    <row r="109" spans="6:27" x14ac:dyDescent="0.2">
      <c r="F109" s="2"/>
      <c r="G109" s="147"/>
      <c r="AA109" s="1" t="str">
        <f t="shared" si="1"/>
        <v/>
      </c>
    </row>
    <row r="110" spans="6:27" x14ac:dyDescent="0.2">
      <c r="F110" s="2"/>
      <c r="G110" s="147"/>
      <c r="AA110" s="1" t="str">
        <f t="shared" si="1"/>
        <v/>
      </c>
    </row>
    <row r="111" spans="6:27" x14ac:dyDescent="0.2">
      <c r="F111" s="2"/>
      <c r="G111" s="147"/>
      <c r="AA111" s="1" t="str">
        <f t="shared" si="1"/>
        <v/>
      </c>
    </row>
    <row r="112" spans="6:27" x14ac:dyDescent="0.2">
      <c r="F112" s="2"/>
      <c r="G112" s="147"/>
      <c r="AA112" s="1" t="str">
        <f t="shared" si="1"/>
        <v/>
      </c>
    </row>
    <row r="113" spans="6:27" x14ac:dyDescent="0.2">
      <c r="F113" s="2"/>
      <c r="G113" s="147"/>
      <c r="AA113" s="1" t="str">
        <f t="shared" si="1"/>
        <v/>
      </c>
    </row>
    <row r="114" spans="6:27" x14ac:dyDescent="0.2">
      <c r="F114" s="2"/>
      <c r="G114" s="147"/>
      <c r="AA114" s="1" t="str">
        <f t="shared" si="1"/>
        <v/>
      </c>
    </row>
    <row r="115" spans="6:27" x14ac:dyDescent="0.2">
      <c r="F115" s="2"/>
      <c r="G115" s="147"/>
      <c r="AA115" s="1" t="str">
        <f t="shared" si="1"/>
        <v/>
      </c>
    </row>
    <row r="116" spans="6:27" x14ac:dyDescent="0.2">
      <c r="F116" s="2"/>
      <c r="G116" s="147"/>
      <c r="AA116" s="1" t="str">
        <f t="shared" si="1"/>
        <v/>
      </c>
    </row>
    <row r="117" spans="6:27" x14ac:dyDescent="0.2">
      <c r="F117" s="2"/>
      <c r="G117" s="147"/>
      <c r="AA117" s="1" t="str">
        <f t="shared" si="1"/>
        <v/>
      </c>
    </row>
    <row r="118" spans="6:27" x14ac:dyDescent="0.2">
      <c r="F118" s="2"/>
      <c r="G118" s="147"/>
      <c r="AA118" s="1" t="str">
        <f t="shared" si="1"/>
        <v/>
      </c>
    </row>
    <row r="119" spans="6:27" x14ac:dyDescent="0.2">
      <c r="F119" s="2"/>
      <c r="G119" s="147"/>
      <c r="AA119" s="1" t="str">
        <f t="shared" si="1"/>
        <v/>
      </c>
    </row>
    <row r="120" spans="6:27" x14ac:dyDescent="0.2">
      <c r="F120" s="2"/>
      <c r="G120" s="147"/>
      <c r="AA120" s="1" t="str">
        <f t="shared" si="1"/>
        <v/>
      </c>
    </row>
    <row r="121" spans="6:27" x14ac:dyDescent="0.2">
      <c r="F121" s="2"/>
      <c r="G121" s="147"/>
      <c r="AA121" s="1" t="str">
        <f t="shared" si="1"/>
        <v/>
      </c>
    </row>
    <row r="122" spans="6:27" x14ac:dyDescent="0.2">
      <c r="F122" s="2"/>
      <c r="G122" s="147"/>
      <c r="AA122" s="1" t="str">
        <f t="shared" si="1"/>
        <v/>
      </c>
    </row>
    <row r="123" spans="6:27" x14ac:dyDescent="0.2">
      <c r="F123" s="2"/>
      <c r="G123" s="147"/>
      <c r="AA123" s="1" t="str">
        <f t="shared" si="1"/>
        <v/>
      </c>
    </row>
    <row r="124" spans="6:27" x14ac:dyDescent="0.2">
      <c r="F124" s="2"/>
      <c r="G124" s="147"/>
      <c r="AA124" s="1" t="str">
        <f t="shared" si="1"/>
        <v/>
      </c>
    </row>
    <row r="125" spans="6:27" x14ac:dyDescent="0.2">
      <c r="F125" s="2"/>
      <c r="G125" s="147"/>
      <c r="AA125" s="1" t="str">
        <f t="shared" si="1"/>
        <v/>
      </c>
    </row>
    <row r="126" spans="6:27" x14ac:dyDescent="0.2">
      <c r="F126" s="2"/>
      <c r="G126" s="147"/>
      <c r="AA126" s="1" t="str">
        <f t="shared" si="1"/>
        <v/>
      </c>
    </row>
    <row r="127" spans="6:27" x14ac:dyDescent="0.2">
      <c r="F127" s="2"/>
      <c r="G127" s="147"/>
      <c r="AA127" s="1" t="str">
        <f t="shared" si="1"/>
        <v/>
      </c>
    </row>
    <row r="128" spans="6:27" x14ac:dyDescent="0.2">
      <c r="F128" s="2"/>
      <c r="G128" s="147"/>
      <c r="AA128" s="1" t="str">
        <f t="shared" si="1"/>
        <v/>
      </c>
    </row>
    <row r="129" spans="6:27" x14ac:dyDescent="0.2">
      <c r="F129" s="2"/>
      <c r="G129" s="147"/>
      <c r="AA129" s="1" t="str">
        <f t="shared" si="1"/>
        <v/>
      </c>
    </row>
    <row r="130" spans="6:27" x14ac:dyDescent="0.2">
      <c r="F130" s="2"/>
      <c r="G130" s="147"/>
      <c r="AA130" s="1" t="str">
        <f t="shared" si="1"/>
        <v/>
      </c>
    </row>
    <row r="131" spans="6:27" x14ac:dyDescent="0.2">
      <c r="F131" s="2"/>
      <c r="G131" s="147"/>
      <c r="AA131" s="1" t="str">
        <f t="shared" ref="AA131:AA194" si="2">IFERROR(R131/S131,"")</f>
        <v/>
      </c>
    </row>
    <row r="132" spans="6:27" x14ac:dyDescent="0.2">
      <c r="F132" s="2"/>
      <c r="G132" s="147"/>
      <c r="AA132" s="1" t="str">
        <f t="shared" si="2"/>
        <v/>
      </c>
    </row>
    <row r="133" spans="6:27" x14ac:dyDescent="0.2">
      <c r="F133" s="2"/>
      <c r="G133" s="147"/>
      <c r="AA133" s="1" t="str">
        <f t="shared" si="2"/>
        <v/>
      </c>
    </row>
    <row r="134" spans="6:27" x14ac:dyDescent="0.2">
      <c r="F134" s="2"/>
      <c r="G134" s="147"/>
      <c r="AA134" s="1" t="str">
        <f t="shared" si="2"/>
        <v/>
      </c>
    </row>
    <row r="135" spans="6:27" x14ac:dyDescent="0.2">
      <c r="F135" s="2"/>
      <c r="G135" s="147"/>
      <c r="AA135" s="1" t="str">
        <f t="shared" si="2"/>
        <v/>
      </c>
    </row>
    <row r="136" spans="6:27" x14ac:dyDescent="0.2">
      <c r="F136" s="2"/>
      <c r="G136" s="147"/>
      <c r="AA136" s="1" t="str">
        <f t="shared" si="2"/>
        <v/>
      </c>
    </row>
    <row r="137" spans="6:27" x14ac:dyDescent="0.2">
      <c r="F137" s="2"/>
      <c r="G137" s="147"/>
      <c r="AA137" s="1" t="str">
        <f t="shared" si="2"/>
        <v/>
      </c>
    </row>
    <row r="138" spans="6:27" x14ac:dyDescent="0.2">
      <c r="F138" s="2"/>
      <c r="G138" s="147"/>
      <c r="AA138" s="1" t="str">
        <f t="shared" si="2"/>
        <v/>
      </c>
    </row>
    <row r="139" spans="6:27" x14ac:dyDescent="0.2">
      <c r="F139" s="2"/>
      <c r="G139" s="147"/>
      <c r="AA139" s="1" t="str">
        <f t="shared" si="2"/>
        <v/>
      </c>
    </row>
    <row r="140" spans="6:27" x14ac:dyDescent="0.2">
      <c r="F140" s="2"/>
      <c r="G140" s="147"/>
      <c r="AA140" s="1" t="str">
        <f t="shared" si="2"/>
        <v/>
      </c>
    </row>
    <row r="141" spans="6:27" x14ac:dyDescent="0.2">
      <c r="F141" s="2"/>
      <c r="G141" s="147"/>
      <c r="AA141" s="1" t="str">
        <f t="shared" si="2"/>
        <v/>
      </c>
    </row>
    <row r="142" spans="6:27" x14ac:dyDescent="0.2">
      <c r="F142" s="2"/>
      <c r="G142" s="147"/>
      <c r="AA142" s="1" t="str">
        <f t="shared" si="2"/>
        <v/>
      </c>
    </row>
    <row r="143" spans="6:27" x14ac:dyDescent="0.2">
      <c r="F143" s="2"/>
      <c r="G143" s="147"/>
      <c r="AA143" s="1" t="str">
        <f t="shared" si="2"/>
        <v/>
      </c>
    </row>
    <row r="144" spans="6:27" x14ac:dyDescent="0.2">
      <c r="F144" s="2"/>
      <c r="G144" s="147"/>
      <c r="AA144" s="1" t="str">
        <f t="shared" si="2"/>
        <v/>
      </c>
    </row>
    <row r="145" spans="6:27" x14ac:dyDescent="0.2">
      <c r="F145" s="2"/>
      <c r="G145" s="147"/>
      <c r="AA145" s="1" t="str">
        <f t="shared" si="2"/>
        <v/>
      </c>
    </row>
    <row r="146" spans="6:27" x14ac:dyDescent="0.2">
      <c r="F146" s="2"/>
      <c r="G146" s="147"/>
      <c r="AA146" s="1" t="str">
        <f t="shared" si="2"/>
        <v/>
      </c>
    </row>
    <row r="147" spans="6:27" x14ac:dyDescent="0.2">
      <c r="F147" s="2"/>
      <c r="G147" s="147"/>
      <c r="AA147" s="1" t="str">
        <f t="shared" si="2"/>
        <v/>
      </c>
    </row>
    <row r="148" spans="6:27" x14ac:dyDescent="0.2">
      <c r="F148" s="2"/>
      <c r="G148" s="147"/>
      <c r="AA148" s="1" t="str">
        <f t="shared" si="2"/>
        <v/>
      </c>
    </row>
    <row r="149" spans="6:27" x14ac:dyDescent="0.2">
      <c r="F149" s="2"/>
      <c r="G149" s="147"/>
      <c r="AA149" s="1" t="str">
        <f t="shared" si="2"/>
        <v/>
      </c>
    </row>
    <row r="150" spans="6:27" x14ac:dyDescent="0.2">
      <c r="F150" s="2"/>
      <c r="G150" s="147"/>
      <c r="AA150" s="1" t="str">
        <f t="shared" si="2"/>
        <v/>
      </c>
    </row>
    <row r="151" spans="6:27" x14ac:dyDescent="0.2">
      <c r="F151" s="2"/>
      <c r="G151" s="147"/>
      <c r="AA151" s="1" t="str">
        <f t="shared" si="2"/>
        <v/>
      </c>
    </row>
    <row r="152" spans="6:27" x14ac:dyDescent="0.2">
      <c r="F152" s="2"/>
      <c r="G152" s="147"/>
      <c r="AA152" s="1" t="str">
        <f t="shared" si="2"/>
        <v/>
      </c>
    </row>
    <row r="153" spans="6:27" x14ac:dyDescent="0.2">
      <c r="F153" s="2"/>
      <c r="G153" s="147"/>
      <c r="AA153" s="1" t="str">
        <f t="shared" si="2"/>
        <v/>
      </c>
    </row>
    <row r="154" spans="6:27" x14ac:dyDescent="0.2">
      <c r="F154" s="2"/>
      <c r="G154" s="147"/>
      <c r="AA154" s="1" t="str">
        <f t="shared" si="2"/>
        <v/>
      </c>
    </row>
    <row r="155" spans="6:27" x14ac:dyDescent="0.2">
      <c r="F155" s="2"/>
      <c r="G155" s="147"/>
      <c r="AA155" s="1" t="str">
        <f t="shared" si="2"/>
        <v/>
      </c>
    </row>
    <row r="156" spans="6:27" x14ac:dyDescent="0.2">
      <c r="F156" s="2"/>
      <c r="G156" s="147"/>
      <c r="AA156" s="1" t="str">
        <f t="shared" si="2"/>
        <v/>
      </c>
    </row>
    <row r="157" spans="6:27" x14ac:dyDescent="0.2">
      <c r="F157" s="2"/>
      <c r="G157" s="147"/>
      <c r="AA157" s="1" t="str">
        <f t="shared" si="2"/>
        <v/>
      </c>
    </row>
    <row r="158" spans="6:27" x14ac:dyDescent="0.2">
      <c r="F158" s="2"/>
      <c r="G158" s="147"/>
      <c r="AA158" s="1" t="str">
        <f t="shared" si="2"/>
        <v/>
      </c>
    </row>
    <row r="159" spans="6:27" x14ac:dyDescent="0.2">
      <c r="F159" s="2"/>
      <c r="G159" s="147"/>
      <c r="AA159" s="1" t="str">
        <f t="shared" si="2"/>
        <v/>
      </c>
    </row>
    <row r="160" spans="6:27" x14ac:dyDescent="0.2">
      <c r="F160" s="2"/>
      <c r="G160" s="147"/>
      <c r="AA160" s="1" t="str">
        <f t="shared" si="2"/>
        <v/>
      </c>
    </row>
    <row r="161" spans="6:27" x14ac:dyDescent="0.2">
      <c r="F161" s="2"/>
      <c r="G161" s="147"/>
      <c r="AA161" s="1" t="str">
        <f t="shared" si="2"/>
        <v/>
      </c>
    </row>
    <row r="162" spans="6:27" x14ac:dyDescent="0.2">
      <c r="F162" s="2"/>
      <c r="G162" s="147"/>
      <c r="AA162" s="1" t="str">
        <f t="shared" si="2"/>
        <v/>
      </c>
    </row>
    <row r="163" spans="6:27" x14ac:dyDescent="0.2">
      <c r="F163" s="2"/>
      <c r="G163" s="147"/>
      <c r="AA163" s="1" t="str">
        <f t="shared" si="2"/>
        <v/>
      </c>
    </row>
    <row r="164" spans="6:27" x14ac:dyDescent="0.2">
      <c r="F164" s="2"/>
      <c r="G164" s="147"/>
      <c r="AA164" s="1" t="str">
        <f t="shared" si="2"/>
        <v/>
      </c>
    </row>
    <row r="165" spans="6:27" x14ac:dyDescent="0.2">
      <c r="F165" s="2"/>
      <c r="G165" s="147"/>
      <c r="AA165" s="1" t="str">
        <f t="shared" si="2"/>
        <v/>
      </c>
    </row>
    <row r="166" spans="6:27" x14ac:dyDescent="0.2">
      <c r="F166" s="2"/>
      <c r="G166" s="147"/>
      <c r="AA166" s="1" t="str">
        <f t="shared" si="2"/>
        <v/>
      </c>
    </row>
    <row r="167" spans="6:27" x14ac:dyDescent="0.2">
      <c r="F167" s="2"/>
      <c r="G167" s="147"/>
      <c r="AA167" s="1" t="str">
        <f t="shared" si="2"/>
        <v/>
      </c>
    </row>
    <row r="168" spans="6:27" x14ac:dyDescent="0.2">
      <c r="F168" s="2"/>
      <c r="G168" s="147"/>
      <c r="AA168" s="1" t="str">
        <f t="shared" si="2"/>
        <v/>
      </c>
    </row>
    <row r="169" spans="6:27" x14ac:dyDescent="0.2">
      <c r="F169" s="2"/>
      <c r="G169" s="147"/>
      <c r="AA169" s="1" t="str">
        <f t="shared" si="2"/>
        <v/>
      </c>
    </row>
    <row r="170" spans="6:27" x14ac:dyDescent="0.2">
      <c r="F170" s="2"/>
      <c r="G170" s="147"/>
      <c r="AA170" s="1" t="str">
        <f t="shared" si="2"/>
        <v/>
      </c>
    </row>
    <row r="171" spans="6:27" x14ac:dyDescent="0.2">
      <c r="F171" s="2"/>
      <c r="G171" s="147"/>
      <c r="AA171" s="1" t="str">
        <f t="shared" si="2"/>
        <v/>
      </c>
    </row>
    <row r="172" spans="6:27" x14ac:dyDescent="0.2">
      <c r="F172" s="2"/>
      <c r="G172" s="147"/>
      <c r="AA172" s="1" t="str">
        <f t="shared" si="2"/>
        <v/>
      </c>
    </row>
    <row r="173" spans="6:27" x14ac:dyDescent="0.2">
      <c r="F173" s="2"/>
      <c r="G173" s="147"/>
      <c r="AA173" s="1" t="str">
        <f t="shared" si="2"/>
        <v/>
      </c>
    </row>
    <row r="174" spans="6:27" x14ac:dyDescent="0.2">
      <c r="F174" s="2"/>
      <c r="G174" s="147"/>
      <c r="AA174" s="1" t="str">
        <f t="shared" si="2"/>
        <v/>
      </c>
    </row>
    <row r="175" spans="6:27" x14ac:dyDescent="0.2">
      <c r="F175" s="2"/>
      <c r="G175" s="147"/>
      <c r="AA175" s="1" t="str">
        <f t="shared" si="2"/>
        <v/>
      </c>
    </row>
    <row r="176" spans="6:27" x14ac:dyDescent="0.2">
      <c r="F176" s="2"/>
      <c r="G176" s="147"/>
      <c r="AA176" s="1" t="str">
        <f t="shared" si="2"/>
        <v/>
      </c>
    </row>
    <row r="177" spans="6:27" x14ac:dyDescent="0.2">
      <c r="F177" s="2"/>
      <c r="G177" s="147"/>
      <c r="AA177" s="1" t="str">
        <f t="shared" si="2"/>
        <v/>
      </c>
    </row>
    <row r="178" spans="6:27" x14ac:dyDescent="0.2">
      <c r="F178" s="2"/>
      <c r="G178" s="147"/>
      <c r="AA178" s="1" t="str">
        <f t="shared" si="2"/>
        <v/>
      </c>
    </row>
    <row r="179" spans="6:27" x14ac:dyDescent="0.2">
      <c r="F179" s="2"/>
      <c r="G179" s="147"/>
      <c r="AA179" s="1" t="str">
        <f t="shared" si="2"/>
        <v/>
      </c>
    </row>
    <row r="180" spans="6:27" x14ac:dyDescent="0.2">
      <c r="F180" s="2"/>
      <c r="G180" s="147"/>
      <c r="AA180" s="1" t="str">
        <f t="shared" si="2"/>
        <v/>
      </c>
    </row>
    <row r="181" spans="6:27" x14ac:dyDescent="0.2">
      <c r="F181" s="2"/>
      <c r="G181" s="147"/>
      <c r="AA181" s="1" t="str">
        <f t="shared" si="2"/>
        <v/>
      </c>
    </row>
    <row r="182" spans="6:27" x14ac:dyDescent="0.2">
      <c r="F182" s="2"/>
      <c r="G182" s="147"/>
      <c r="AA182" s="1" t="str">
        <f t="shared" si="2"/>
        <v/>
      </c>
    </row>
    <row r="183" spans="6:27" x14ac:dyDescent="0.2">
      <c r="F183" s="2"/>
      <c r="G183" s="147"/>
      <c r="AA183" s="1" t="str">
        <f t="shared" si="2"/>
        <v/>
      </c>
    </row>
    <row r="184" spans="6:27" x14ac:dyDescent="0.2">
      <c r="F184" s="2"/>
      <c r="G184" s="147"/>
      <c r="AA184" s="1" t="str">
        <f t="shared" si="2"/>
        <v/>
      </c>
    </row>
    <row r="185" spans="6:27" x14ac:dyDescent="0.2">
      <c r="F185" s="2"/>
      <c r="G185" s="147"/>
      <c r="AA185" s="1" t="str">
        <f t="shared" si="2"/>
        <v/>
      </c>
    </row>
    <row r="186" spans="6:27" x14ac:dyDescent="0.2">
      <c r="F186" s="2"/>
      <c r="G186" s="147"/>
      <c r="AA186" s="1" t="str">
        <f t="shared" si="2"/>
        <v/>
      </c>
    </row>
    <row r="187" spans="6:27" x14ac:dyDescent="0.2">
      <c r="F187" s="2"/>
      <c r="G187" s="147"/>
      <c r="AA187" s="1" t="str">
        <f t="shared" si="2"/>
        <v/>
      </c>
    </row>
    <row r="188" spans="6:27" x14ac:dyDescent="0.2">
      <c r="F188" s="2"/>
      <c r="G188" s="147"/>
      <c r="AA188" s="1" t="str">
        <f t="shared" si="2"/>
        <v/>
      </c>
    </row>
    <row r="189" spans="6:27" x14ac:dyDescent="0.2">
      <c r="F189" s="2"/>
      <c r="G189" s="147"/>
      <c r="AA189" s="1" t="str">
        <f t="shared" si="2"/>
        <v/>
      </c>
    </row>
    <row r="190" spans="6:27" x14ac:dyDescent="0.2">
      <c r="F190" s="2"/>
      <c r="G190" s="147"/>
      <c r="AA190" s="1" t="str">
        <f t="shared" si="2"/>
        <v/>
      </c>
    </row>
    <row r="191" spans="6:27" x14ac:dyDescent="0.2">
      <c r="F191" s="2"/>
      <c r="G191" s="147"/>
      <c r="AA191" s="1" t="str">
        <f t="shared" si="2"/>
        <v/>
      </c>
    </row>
    <row r="192" spans="6:27" x14ac:dyDescent="0.2">
      <c r="F192" s="2"/>
      <c r="G192" s="147"/>
      <c r="AA192" s="1" t="str">
        <f t="shared" si="2"/>
        <v/>
      </c>
    </row>
    <row r="193" spans="6:27" x14ac:dyDescent="0.2">
      <c r="F193" s="2"/>
      <c r="G193" s="147"/>
      <c r="AA193" s="1" t="str">
        <f t="shared" si="2"/>
        <v/>
      </c>
    </row>
    <row r="194" spans="6:27" x14ac:dyDescent="0.2">
      <c r="F194" s="2"/>
      <c r="G194" s="147"/>
      <c r="AA194" s="1" t="str">
        <f t="shared" si="2"/>
        <v/>
      </c>
    </row>
    <row r="195" spans="6:27" x14ac:dyDescent="0.2">
      <c r="F195" s="2"/>
      <c r="G195" s="147"/>
      <c r="AA195" s="1" t="str">
        <f t="shared" ref="AA195:AA258" si="3">IFERROR(R195/S195,"")</f>
        <v/>
      </c>
    </row>
    <row r="196" spans="6:27" x14ac:dyDescent="0.2">
      <c r="F196" s="2"/>
      <c r="G196" s="147"/>
      <c r="AA196" s="1" t="str">
        <f t="shared" si="3"/>
        <v/>
      </c>
    </row>
    <row r="197" spans="6:27" x14ac:dyDescent="0.2">
      <c r="F197" s="2"/>
      <c r="G197" s="147"/>
      <c r="AA197" s="1" t="str">
        <f t="shared" si="3"/>
        <v/>
      </c>
    </row>
    <row r="198" spans="6:27" x14ac:dyDescent="0.2">
      <c r="F198" s="2"/>
      <c r="G198" s="147"/>
      <c r="AA198" s="1" t="str">
        <f t="shared" si="3"/>
        <v/>
      </c>
    </row>
    <row r="199" spans="6:27" x14ac:dyDescent="0.2">
      <c r="F199" s="2"/>
      <c r="G199" s="147"/>
      <c r="AA199" s="1" t="str">
        <f t="shared" si="3"/>
        <v/>
      </c>
    </row>
    <row r="200" spans="6:27" x14ac:dyDescent="0.2">
      <c r="F200" s="2"/>
      <c r="G200" s="147"/>
      <c r="AA200" s="1" t="str">
        <f t="shared" si="3"/>
        <v/>
      </c>
    </row>
    <row r="201" spans="6:27" x14ac:dyDescent="0.2">
      <c r="F201" s="2"/>
      <c r="G201" s="147"/>
      <c r="AA201" s="1" t="str">
        <f t="shared" si="3"/>
        <v/>
      </c>
    </row>
    <row r="202" spans="6:27" x14ac:dyDescent="0.2">
      <c r="F202" s="2"/>
      <c r="G202" s="147"/>
      <c r="AA202" s="1" t="str">
        <f t="shared" si="3"/>
        <v/>
      </c>
    </row>
    <row r="203" spans="6:27" x14ac:dyDescent="0.2">
      <c r="F203" s="2"/>
      <c r="G203" s="147"/>
      <c r="AA203" s="1" t="str">
        <f t="shared" si="3"/>
        <v/>
      </c>
    </row>
    <row r="204" spans="6:27" x14ac:dyDescent="0.2">
      <c r="F204" s="2"/>
      <c r="G204" s="147"/>
      <c r="AA204" s="1" t="str">
        <f t="shared" si="3"/>
        <v/>
      </c>
    </row>
    <row r="205" spans="6:27" x14ac:dyDescent="0.2">
      <c r="F205" s="2"/>
      <c r="G205" s="147"/>
      <c r="AA205" s="1" t="str">
        <f t="shared" si="3"/>
        <v/>
      </c>
    </row>
    <row r="206" spans="6:27" x14ac:dyDescent="0.2">
      <c r="F206" s="2"/>
      <c r="G206" s="147"/>
      <c r="AA206" s="1" t="str">
        <f t="shared" si="3"/>
        <v/>
      </c>
    </row>
    <row r="207" spans="6:27" x14ac:dyDescent="0.2">
      <c r="F207" s="2"/>
      <c r="G207" s="147"/>
      <c r="AA207" s="1" t="str">
        <f t="shared" si="3"/>
        <v/>
      </c>
    </row>
    <row r="208" spans="6:27" x14ac:dyDescent="0.2">
      <c r="F208" s="2"/>
      <c r="G208" s="147"/>
      <c r="AA208" s="1" t="str">
        <f t="shared" si="3"/>
        <v/>
      </c>
    </row>
    <row r="209" spans="6:27" x14ac:dyDescent="0.2">
      <c r="F209" s="2"/>
      <c r="G209" s="147"/>
      <c r="AA209" s="1" t="str">
        <f t="shared" si="3"/>
        <v/>
      </c>
    </row>
    <row r="210" spans="6:27" x14ac:dyDescent="0.2">
      <c r="F210" s="2"/>
      <c r="G210" s="147"/>
      <c r="AA210" s="1" t="str">
        <f t="shared" si="3"/>
        <v/>
      </c>
    </row>
    <row r="211" spans="6:27" x14ac:dyDescent="0.2">
      <c r="F211" s="2"/>
      <c r="G211" s="147"/>
      <c r="AA211" s="1" t="str">
        <f t="shared" si="3"/>
        <v/>
      </c>
    </row>
    <row r="212" spans="6:27" x14ac:dyDescent="0.2">
      <c r="F212" s="2"/>
      <c r="G212" s="147"/>
      <c r="AA212" s="1" t="str">
        <f t="shared" si="3"/>
        <v/>
      </c>
    </row>
    <row r="213" spans="6:27" x14ac:dyDescent="0.2">
      <c r="F213" s="2"/>
      <c r="G213" s="147"/>
      <c r="AA213" s="1" t="str">
        <f t="shared" si="3"/>
        <v/>
      </c>
    </row>
    <row r="214" spans="6:27" x14ac:dyDescent="0.2">
      <c r="F214" s="2"/>
      <c r="G214" s="147"/>
      <c r="AA214" s="1" t="str">
        <f t="shared" si="3"/>
        <v/>
      </c>
    </row>
    <row r="215" spans="6:27" x14ac:dyDescent="0.2">
      <c r="F215" s="2"/>
      <c r="G215" s="147"/>
      <c r="AA215" s="1" t="str">
        <f t="shared" si="3"/>
        <v/>
      </c>
    </row>
    <row r="216" spans="6:27" x14ac:dyDescent="0.2">
      <c r="F216" s="2"/>
      <c r="G216" s="147"/>
      <c r="AA216" s="1" t="str">
        <f t="shared" si="3"/>
        <v/>
      </c>
    </row>
    <row r="217" spans="6:27" x14ac:dyDescent="0.2">
      <c r="F217" s="2"/>
      <c r="G217" s="147"/>
      <c r="AA217" s="1" t="str">
        <f t="shared" si="3"/>
        <v/>
      </c>
    </row>
    <row r="218" spans="6:27" x14ac:dyDescent="0.2">
      <c r="F218" s="2"/>
      <c r="G218" s="147"/>
      <c r="AA218" s="1" t="str">
        <f t="shared" si="3"/>
        <v/>
      </c>
    </row>
    <row r="219" spans="6:27" x14ac:dyDescent="0.2">
      <c r="F219" s="2"/>
      <c r="G219" s="147"/>
      <c r="AA219" s="1" t="str">
        <f t="shared" si="3"/>
        <v/>
      </c>
    </row>
    <row r="220" spans="6:27" x14ac:dyDescent="0.2">
      <c r="F220" s="2"/>
      <c r="G220" s="147"/>
      <c r="AA220" s="1" t="str">
        <f t="shared" si="3"/>
        <v/>
      </c>
    </row>
    <row r="221" spans="6:27" x14ac:dyDescent="0.2">
      <c r="F221" s="2"/>
      <c r="G221" s="147"/>
      <c r="AA221" s="1" t="str">
        <f t="shared" si="3"/>
        <v/>
      </c>
    </row>
    <row r="222" spans="6:27" x14ac:dyDescent="0.2">
      <c r="F222" s="2"/>
      <c r="G222" s="147"/>
      <c r="AA222" s="1" t="str">
        <f t="shared" si="3"/>
        <v/>
      </c>
    </row>
    <row r="223" spans="6:27" x14ac:dyDescent="0.2">
      <c r="F223" s="2"/>
      <c r="G223" s="147"/>
      <c r="AA223" s="1" t="str">
        <f t="shared" si="3"/>
        <v/>
      </c>
    </row>
    <row r="224" spans="6:27" x14ac:dyDescent="0.2">
      <c r="F224" s="2"/>
      <c r="G224" s="147"/>
      <c r="AA224" s="1" t="str">
        <f t="shared" si="3"/>
        <v/>
      </c>
    </row>
    <row r="225" spans="6:27" x14ac:dyDescent="0.2">
      <c r="F225" s="2"/>
      <c r="G225" s="147"/>
      <c r="AA225" s="1" t="str">
        <f t="shared" si="3"/>
        <v/>
      </c>
    </row>
    <row r="226" spans="6:27" x14ac:dyDescent="0.2">
      <c r="F226" s="2"/>
      <c r="G226" s="147"/>
      <c r="AA226" s="1" t="str">
        <f t="shared" si="3"/>
        <v/>
      </c>
    </row>
    <row r="227" spans="6:27" x14ac:dyDescent="0.2">
      <c r="F227" s="2"/>
      <c r="G227" s="147"/>
      <c r="AA227" s="1" t="str">
        <f t="shared" si="3"/>
        <v/>
      </c>
    </row>
    <row r="228" spans="6:27" x14ac:dyDescent="0.2">
      <c r="F228" s="2"/>
      <c r="G228" s="147"/>
      <c r="AA228" s="1" t="str">
        <f t="shared" si="3"/>
        <v/>
      </c>
    </row>
    <row r="229" spans="6:27" x14ac:dyDescent="0.2">
      <c r="F229" s="2"/>
      <c r="G229" s="147"/>
      <c r="AA229" s="1" t="str">
        <f t="shared" si="3"/>
        <v/>
      </c>
    </row>
    <row r="230" spans="6:27" x14ac:dyDescent="0.2">
      <c r="F230" s="2"/>
      <c r="G230" s="147"/>
      <c r="AA230" s="1" t="str">
        <f t="shared" si="3"/>
        <v/>
      </c>
    </row>
    <row r="231" spans="6:27" x14ac:dyDescent="0.2">
      <c r="F231" s="2"/>
      <c r="G231" s="147"/>
      <c r="AA231" s="1" t="str">
        <f t="shared" si="3"/>
        <v/>
      </c>
    </row>
    <row r="232" spans="6:27" x14ac:dyDescent="0.2">
      <c r="F232" s="2"/>
      <c r="G232" s="147"/>
      <c r="AA232" s="1" t="str">
        <f t="shared" si="3"/>
        <v/>
      </c>
    </row>
    <row r="233" spans="6:27" x14ac:dyDescent="0.2">
      <c r="F233" s="2"/>
      <c r="G233" s="147"/>
      <c r="AA233" s="1" t="str">
        <f t="shared" si="3"/>
        <v/>
      </c>
    </row>
    <row r="234" spans="6:27" x14ac:dyDescent="0.2">
      <c r="F234" s="2"/>
      <c r="G234" s="147"/>
      <c r="AA234" s="1" t="str">
        <f t="shared" si="3"/>
        <v/>
      </c>
    </row>
    <row r="235" spans="6:27" x14ac:dyDescent="0.2">
      <c r="F235" s="2"/>
      <c r="G235" s="147"/>
      <c r="AA235" s="1" t="str">
        <f t="shared" si="3"/>
        <v/>
      </c>
    </row>
    <row r="236" spans="6:27" x14ac:dyDescent="0.2">
      <c r="F236" s="2"/>
      <c r="G236" s="147"/>
      <c r="AA236" s="1" t="str">
        <f t="shared" si="3"/>
        <v/>
      </c>
    </row>
    <row r="237" spans="6:27" x14ac:dyDescent="0.2">
      <c r="F237" s="2"/>
      <c r="G237" s="147"/>
      <c r="AA237" s="1" t="str">
        <f t="shared" si="3"/>
        <v/>
      </c>
    </row>
    <row r="238" spans="6:27" x14ac:dyDescent="0.2">
      <c r="F238" s="2"/>
      <c r="G238" s="147"/>
      <c r="AA238" s="1" t="str">
        <f t="shared" si="3"/>
        <v/>
      </c>
    </row>
    <row r="239" spans="6:27" x14ac:dyDescent="0.2">
      <c r="F239" s="2"/>
      <c r="G239" s="147"/>
      <c r="AA239" s="1" t="str">
        <f t="shared" si="3"/>
        <v/>
      </c>
    </row>
    <row r="240" spans="6:27" x14ac:dyDescent="0.2">
      <c r="F240" s="2"/>
      <c r="G240" s="147"/>
      <c r="AA240" s="1" t="str">
        <f t="shared" si="3"/>
        <v/>
      </c>
    </row>
    <row r="241" spans="6:27" x14ac:dyDescent="0.2">
      <c r="F241" s="2"/>
      <c r="G241" s="147"/>
      <c r="AA241" s="1" t="str">
        <f t="shared" si="3"/>
        <v/>
      </c>
    </row>
    <row r="242" spans="6:27" x14ac:dyDescent="0.2">
      <c r="F242" s="2"/>
      <c r="G242" s="147"/>
      <c r="AA242" s="1" t="str">
        <f t="shared" si="3"/>
        <v/>
      </c>
    </row>
    <row r="243" spans="6:27" x14ac:dyDescent="0.2">
      <c r="F243" s="2"/>
      <c r="G243" s="147"/>
      <c r="AA243" s="1" t="str">
        <f t="shared" si="3"/>
        <v/>
      </c>
    </row>
    <row r="244" spans="6:27" x14ac:dyDescent="0.2">
      <c r="F244" s="2"/>
      <c r="G244" s="147"/>
      <c r="AA244" s="1" t="str">
        <f t="shared" si="3"/>
        <v/>
      </c>
    </row>
    <row r="245" spans="6:27" x14ac:dyDescent="0.2">
      <c r="F245" s="2"/>
      <c r="G245" s="147"/>
      <c r="AA245" s="1" t="str">
        <f t="shared" si="3"/>
        <v/>
      </c>
    </row>
    <row r="246" spans="6:27" x14ac:dyDescent="0.2">
      <c r="F246" s="2"/>
      <c r="G246" s="147"/>
      <c r="AA246" s="1" t="str">
        <f t="shared" si="3"/>
        <v/>
      </c>
    </row>
    <row r="247" spans="6:27" x14ac:dyDescent="0.2">
      <c r="F247" s="2"/>
      <c r="G247" s="147"/>
      <c r="AA247" s="1" t="str">
        <f t="shared" si="3"/>
        <v/>
      </c>
    </row>
    <row r="248" spans="6:27" x14ac:dyDescent="0.2">
      <c r="F248" s="2"/>
      <c r="G248" s="147"/>
      <c r="AA248" s="1" t="str">
        <f t="shared" si="3"/>
        <v/>
      </c>
    </row>
    <row r="249" spans="6:27" x14ac:dyDescent="0.2">
      <c r="F249" s="2"/>
      <c r="G249" s="147"/>
      <c r="AA249" s="1" t="str">
        <f t="shared" si="3"/>
        <v/>
      </c>
    </row>
    <row r="250" spans="6:27" x14ac:dyDescent="0.2">
      <c r="F250" s="2"/>
      <c r="G250" s="147"/>
      <c r="AA250" s="1" t="str">
        <f t="shared" si="3"/>
        <v/>
      </c>
    </row>
    <row r="251" spans="6:27" x14ac:dyDescent="0.2">
      <c r="F251" s="2"/>
      <c r="G251" s="147"/>
      <c r="AA251" s="1" t="str">
        <f t="shared" si="3"/>
        <v/>
      </c>
    </row>
    <row r="252" spans="6:27" x14ac:dyDescent="0.2">
      <c r="F252" s="2"/>
      <c r="G252" s="147"/>
      <c r="AA252" s="1" t="str">
        <f t="shared" si="3"/>
        <v/>
      </c>
    </row>
    <row r="253" spans="6:27" x14ac:dyDescent="0.2">
      <c r="F253" s="2"/>
      <c r="G253" s="147"/>
      <c r="AA253" s="1" t="str">
        <f t="shared" si="3"/>
        <v/>
      </c>
    </row>
    <row r="254" spans="6:27" x14ac:dyDescent="0.2">
      <c r="F254" s="2"/>
      <c r="G254" s="147"/>
      <c r="AA254" s="1" t="str">
        <f t="shared" si="3"/>
        <v/>
      </c>
    </row>
    <row r="255" spans="6:27" x14ac:dyDescent="0.2">
      <c r="F255" s="2"/>
      <c r="G255" s="147"/>
      <c r="AA255" s="1" t="str">
        <f t="shared" si="3"/>
        <v/>
      </c>
    </row>
    <row r="256" spans="6:27" x14ac:dyDescent="0.2">
      <c r="F256" s="2"/>
      <c r="G256" s="147"/>
      <c r="AA256" s="1" t="str">
        <f t="shared" si="3"/>
        <v/>
      </c>
    </row>
    <row r="257" spans="6:27" x14ac:dyDescent="0.2">
      <c r="F257" s="2"/>
      <c r="G257" s="147"/>
      <c r="AA257" s="1" t="str">
        <f t="shared" si="3"/>
        <v/>
      </c>
    </row>
    <row r="258" spans="6:27" x14ac:dyDescent="0.2">
      <c r="F258" s="2"/>
      <c r="G258" s="147"/>
      <c r="AA258" s="1" t="str">
        <f t="shared" si="3"/>
        <v/>
      </c>
    </row>
    <row r="259" spans="6:27" x14ac:dyDescent="0.2">
      <c r="F259" s="2"/>
      <c r="G259" s="147"/>
      <c r="AA259" s="1" t="str">
        <f t="shared" ref="AA259:AA322" si="4">IFERROR(R259/S259,"")</f>
        <v/>
      </c>
    </row>
    <row r="260" spans="6:27" x14ac:dyDescent="0.2">
      <c r="F260" s="2"/>
      <c r="G260" s="147"/>
      <c r="AA260" s="1" t="str">
        <f t="shared" si="4"/>
        <v/>
      </c>
    </row>
    <row r="261" spans="6:27" x14ac:dyDescent="0.2">
      <c r="F261" s="2"/>
      <c r="G261" s="147"/>
      <c r="AA261" s="1" t="str">
        <f t="shared" si="4"/>
        <v/>
      </c>
    </row>
    <row r="262" spans="6:27" x14ac:dyDescent="0.2">
      <c r="F262" s="2"/>
      <c r="G262" s="147"/>
      <c r="AA262" s="1" t="str">
        <f t="shared" si="4"/>
        <v/>
      </c>
    </row>
    <row r="263" spans="6:27" x14ac:dyDescent="0.2">
      <c r="F263" s="2"/>
      <c r="G263" s="147"/>
      <c r="AA263" s="1" t="str">
        <f t="shared" si="4"/>
        <v/>
      </c>
    </row>
    <row r="264" spans="6:27" x14ac:dyDescent="0.2">
      <c r="F264" s="2"/>
      <c r="G264" s="147"/>
      <c r="AA264" s="1" t="str">
        <f t="shared" si="4"/>
        <v/>
      </c>
    </row>
    <row r="265" spans="6:27" x14ac:dyDescent="0.2">
      <c r="F265" s="2"/>
      <c r="G265" s="147"/>
      <c r="AA265" s="1" t="str">
        <f t="shared" si="4"/>
        <v/>
      </c>
    </row>
    <row r="266" spans="6:27" x14ac:dyDescent="0.2">
      <c r="F266" s="2"/>
      <c r="G266" s="147"/>
      <c r="AA266" s="1" t="str">
        <f t="shared" si="4"/>
        <v/>
      </c>
    </row>
    <row r="267" spans="6:27" x14ac:dyDescent="0.2">
      <c r="F267" s="2"/>
      <c r="G267" s="147"/>
      <c r="AA267" s="1" t="str">
        <f t="shared" si="4"/>
        <v/>
      </c>
    </row>
    <row r="268" spans="6:27" x14ac:dyDescent="0.2">
      <c r="F268" s="2"/>
      <c r="G268" s="147"/>
      <c r="AA268" s="1" t="str">
        <f t="shared" si="4"/>
        <v/>
      </c>
    </row>
    <row r="269" spans="6:27" x14ac:dyDescent="0.2">
      <c r="F269" s="2"/>
      <c r="G269" s="147"/>
      <c r="AA269" s="1" t="str">
        <f t="shared" si="4"/>
        <v/>
      </c>
    </row>
    <row r="270" spans="6:27" x14ac:dyDescent="0.2">
      <c r="F270" s="2"/>
      <c r="G270" s="147"/>
      <c r="AA270" s="1" t="str">
        <f t="shared" si="4"/>
        <v/>
      </c>
    </row>
    <row r="271" spans="6:27" x14ac:dyDescent="0.2">
      <c r="F271" s="2"/>
      <c r="G271" s="147"/>
      <c r="AA271" s="1" t="str">
        <f t="shared" si="4"/>
        <v/>
      </c>
    </row>
    <row r="272" spans="6:27" x14ac:dyDescent="0.2">
      <c r="F272" s="2"/>
      <c r="G272" s="147"/>
      <c r="AA272" s="1" t="str">
        <f t="shared" si="4"/>
        <v/>
      </c>
    </row>
    <row r="273" spans="6:27" x14ac:dyDescent="0.2">
      <c r="F273" s="2"/>
      <c r="G273" s="147"/>
      <c r="AA273" s="1" t="str">
        <f t="shared" si="4"/>
        <v/>
      </c>
    </row>
    <row r="274" spans="6:27" x14ac:dyDescent="0.2">
      <c r="F274" s="2"/>
      <c r="G274" s="147"/>
      <c r="AA274" s="1" t="str">
        <f t="shared" si="4"/>
        <v/>
      </c>
    </row>
    <row r="275" spans="6:27" x14ac:dyDescent="0.2">
      <c r="F275" s="2"/>
      <c r="G275" s="147"/>
      <c r="AA275" s="1" t="str">
        <f t="shared" si="4"/>
        <v/>
      </c>
    </row>
    <row r="276" spans="6:27" x14ac:dyDescent="0.2">
      <c r="F276" s="2"/>
      <c r="G276" s="147"/>
      <c r="AA276" s="1" t="str">
        <f t="shared" si="4"/>
        <v/>
      </c>
    </row>
    <row r="277" spans="6:27" x14ac:dyDescent="0.2">
      <c r="F277" s="2"/>
      <c r="G277" s="147"/>
      <c r="AA277" s="1" t="str">
        <f t="shared" si="4"/>
        <v/>
      </c>
    </row>
    <row r="278" spans="6:27" x14ac:dyDescent="0.2">
      <c r="F278" s="2"/>
      <c r="G278" s="147"/>
      <c r="AA278" s="1" t="str">
        <f t="shared" si="4"/>
        <v/>
      </c>
    </row>
    <row r="279" spans="6:27" x14ac:dyDescent="0.2">
      <c r="F279" s="2"/>
      <c r="G279" s="147"/>
      <c r="AA279" s="1" t="str">
        <f t="shared" si="4"/>
        <v/>
      </c>
    </row>
    <row r="280" spans="6:27" x14ac:dyDescent="0.2">
      <c r="F280" s="2"/>
      <c r="G280" s="147"/>
      <c r="AA280" s="1" t="str">
        <f t="shared" si="4"/>
        <v/>
      </c>
    </row>
    <row r="281" spans="6:27" x14ac:dyDescent="0.2">
      <c r="F281" s="2"/>
      <c r="G281" s="147"/>
      <c r="AA281" s="1" t="str">
        <f t="shared" si="4"/>
        <v/>
      </c>
    </row>
    <row r="282" spans="6:27" x14ac:dyDescent="0.2">
      <c r="F282" s="2"/>
      <c r="G282" s="147"/>
      <c r="AA282" s="1" t="str">
        <f t="shared" si="4"/>
        <v/>
      </c>
    </row>
    <row r="283" spans="6:27" x14ac:dyDescent="0.2">
      <c r="F283" s="2"/>
      <c r="G283" s="147"/>
      <c r="AA283" s="1" t="str">
        <f t="shared" si="4"/>
        <v/>
      </c>
    </row>
    <row r="284" spans="6:27" x14ac:dyDescent="0.2">
      <c r="F284" s="2"/>
      <c r="G284" s="147"/>
      <c r="AA284" s="1" t="str">
        <f t="shared" si="4"/>
        <v/>
      </c>
    </row>
    <row r="285" spans="6:27" x14ac:dyDescent="0.2">
      <c r="F285" s="2"/>
      <c r="G285" s="147"/>
      <c r="AA285" s="1" t="str">
        <f t="shared" si="4"/>
        <v/>
      </c>
    </row>
    <row r="286" spans="6:27" x14ac:dyDescent="0.2">
      <c r="F286" s="2"/>
      <c r="G286" s="147"/>
      <c r="AA286" s="1" t="str">
        <f t="shared" si="4"/>
        <v/>
      </c>
    </row>
    <row r="287" spans="6:27" x14ac:dyDescent="0.2">
      <c r="F287" s="2"/>
      <c r="G287" s="147"/>
      <c r="AA287" s="1" t="str">
        <f t="shared" si="4"/>
        <v/>
      </c>
    </row>
    <row r="288" spans="6:27" x14ac:dyDescent="0.2">
      <c r="F288" s="2"/>
      <c r="G288" s="147"/>
      <c r="AA288" s="1" t="str">
        <f t="shared" si="4"/>
        <v/>
      </c>
    </row>
    <row r="289" spans="6:27" x14ac:dyDescent="0.2">
      <c r="F289" s="2"/>
      <c r="G289" s="147"/>
      <c r="AA289" s="1" t="str">
        <f t="shared" si="4"/>
        <v/>
      </c>
    </row>
    <row r="290" spans="6:27" x14ac:dyDescent="0.2">
      <c r="F290" s="2"/>
      <c r="G290" s="147"/>
      <c r="AA290" s="1" t="str">
        <f t="shared" si="4"/>
        <v/>
      </c>
    </row>
    <row r="291" spans="6:27" x14ac:dyDescent="0.2">
      <c r="F291" s="2"/>
      <c r="G291" s="147"/>
      <c r="AA291" s="1" t="str">
        <f t="shared" si="4"/>
        <v/>
      </c>
    </row>
    <row r="292" spans="6:27" x14ac:dyDescent="0.2">
      <c r="F292" s="2"/>
      <c r="G292" s="147"/>
      <c r="AA292" s="1" t="str">
        <f t="shared" si="4"/>
        <v/>
      </c>
    </row>
    <row r="293" spans="6:27" x14ac:dyDescent="0.2">
      <c r="F293" s="2"/>
      <c r="G293" s="147"/>
      <c r="AA293" s="1" t="str">
        <f t="shared" si="4"/>
        <v/>
      </c>
    </row>
    <row r="294" spans="6:27" x14ac:dyDescent="0.2">
      <c r="F294" s="2"/>
      <c r="G294" s="147"/>
      <c r="AA294" s="1" t="str">
        <f t="shared" si="4"/>
        <v/>
      </c>
    </row>
    <row r="295" spans="6:27" x14ac:dyDescent="0.2">
      <c r="F295" s="2"/>
      <c r="G295" s="147"/>
      <c r="AA295" s="1" t="str">
        <f t="shared" si="4"/>
        <v/>
      </c>
    </row>
    <row r="296" spans="6:27" x14ac:dyDescent="0.2">
      <c r="F296" s="2"/>
      <c r="G296" s="147"/>
      <c r="AA296" s="1" t="str">
        <f t="shared" si="4"/>
        <v/>
      </c>
    </row>
    <row r="297" spans="6:27" x14ac:dyDescent="0.2">
      <c r="F297" s="2"/>
      <c r="G297" s="147"/>
      <c r="AA297" s="1" t="str">
        <f t="shared" si="4"/>
        <v/>
      </c>
    </row>
    <row r="298" spans="6:27" x14ac:dyDescent="0.2">
      <c r="F298" s="2"/>
      <c r="G298" s="147"/>
      <c r="AA298" s="1" t="str">
        <f t="shared" si="4"/>
        <v/>
      </c>
    </row>
    <row r="299" spans="6:27" x14ac:dyDescent="0.2">
      <c r="F299" s="2"/>
      <c r="G299" s="147"/>
      <c r="AA299" s="1" t="str">
        <f t="shared" si="4"/>
        <v/>
      </c>
    </row>
    <row r="300" spans="6:27" x14ac:dyDescent="0.2">
      <c r="F300" s="2"/>
      <c r="G300" s="147"/>
      <c r="AA300" s="1" t="str">
        <f t="shared" si="4"/>
        <v/>
      </c>
    </row>
    <row r="301" spans="6:27" x14ac:dyDescent="0.2">
      <c r="F301" s="2"/>
      <c r="G301" s="147"/>
      <c r="AA301" s="1" t="str">
        <f t="shared" si="4"/>
        <v/>
      </c>
    </row>
    <row r="302" spans="6:27" x14ac:dyDescent="0.2">
      <c r="F302" s="2"/>
      <c r="G302" s="147"/>
      <c r="AA302" s="1" t="str">
        <f t="shared" si="4"/>
        <v/>
      </c>
    </row>
    <row r="303" spans="6:27" x14ac:dyDescent="0.2">
      <c r="F303" s="2"/>
      <c r="G303" s="147"/>
      <c r="AA303" s="1" t="str">
        <f t="shared" si="4"/>
        <v/>
      </c>
    </row>
    <row r="304" spans="6:27" x14ac:dyDescent="0.2">
      <c r="F304" s="2"/>
      <c r="G304" s="147"/>
      <c r="AA304" s="1" t="str">
        <f t="shared" si="4"/>
        <v/>
      </c>
    </row>
    <row r="305" spans="6:27" x14ac:dyDescent="0.2">
      <c r="F305" s="2"/>
      <c r="G305" s="147"/>
      <c r="AA305" s="1" t="str">
        <f t="shared" si="4"/>
        <v/>
      </c>
    </row>
    <row r="306" spans="6:27" x14ac:dyDescent="0.2">
      <c r="F306" s="2"/>
      <c r="G306" s="147"/>
      <c r="AA306" s="1" t="str">
        <f t="shared" si="4"/>
        <v/>
      </c>
    </row>
    <row r="307" spans="6:27" x14ac:dyDescent="0.2">
      <c r="F307" s="2"/>
      <c r="G307" s="147"/>
      <c r="AA307" s="1" t="str">
        <f t="shared" si="4"/>
        <v/>
      </c>
    </row>
    <row r="308" spans="6:27" x14ac:dyDescent="0.2">
      <c r="F308" s="2"/>
      <c r="G308" s="147"/>
      <c r="AA308" s="1" t="str">
        <f t="shared" si="4"/>
        <v/>
      </c>
    </row>
    <row r="309" spans="6:27" x14ac:dyDescent="0.2">
      <c r="F309" s="2"/>
      <c r="G309" s="147"/>
      <c r="AA309" s="1" t="str">
        <f t="shared" si="4"/>
        <v/>
      </c>
    </row>
    <row r="310" spans="6:27" x14ac:dyDescent="0.2">
      <c r="F310" s="2"/>
      <c r="G310" s="147"/>
      <c r="AA310" s="1" t="str">
        <f t="shared" si="4"/>
        <v/>
      </c>
    </row>
    <row r="311" spans="6:27" x14ac:dyDescent="0.2">
      <c r="F311" s="2"/>
      <c r="G311" s="147"/>
      <c r="AA311" s="1" t="str">
        <f t="shared" si="4"/>
        <v/>
      </c>
    </row>
    <row r="312" spans="6:27" x14ac:dyDescent="0.2">
      <c r="F312" s="2"/>
      <c r="G312" s="147"/>
      <c r="AA312" s="1" t="str">
        <f t="shared" si="4"/>
        <v/>
      </c>
    </row>
    <row r="313" spans="6:27" x14ac:dyDescent="0.2">
      <c r="F313" s="2"/>
      <c r="G313" s="147"/>
      <c r="AA313" s="1" t="str">
        <f t="shared" si="4"/>
        <v/>
      </c>
    </row>
    <row r="314" spans="6:27" x14ac:dyDescent="0.2">
      <c r="F314" s="2"/>
      <c r="G314" s="147"/>
      <c r="AA314" s="1" t="str">
        <f t="shared" si="4"/>
        <v/>
      </c>
    </row>
    <row r="315" spans="6:27" x14ac:dyDescent="0.2">
      <c r="F315" s="2"/>
      <c r="G315" s="147"/>
      <c r="AA315" s="1" t="str">
        <f t="shared" si="4"/>
        <v/>
      </c>
    </row>
    <row r="316" spans="6:27" x14ac:dyDescent="0.2">
      <c r="F316" s="2"/>
      <c r="G316" s="147"/>
      <c r="AA316" s="1" t="str">
        <f t="shared" si="4"/>
        <v/>
      </c>
    </row>
    <row r="317" spans="6:27" x14ac:dyDescent="0.2">
      <c r="F317" s="2"/>
      <c r="G317" s="147"/>
      <c r="AA317" s="1" t="str">
        <f t="shared" si="4"/>
        <v/>
      </c>
    </row>
    <row r="318" spans="6:27" x14ac:dyDescent="0.2">
      <c r="F318" s="2"/>
      <c r="G318" s="147"/>
      <c r="AA318" s="1" t="str">
        <f t="shared" si="4"/>
        <v/>
      </c>
    </row>
    <row r="319" spans="6:27" x14ac:dyDescent="0.2">
      <c r="F319" s="2"/>
      <c r="G319" s="147"/>
      <c r="AA319" s="1" t="str">
        <f t="shared" si="4"/>
        <v/>
      </c>
    </row>
    <row r="320" spans="6:27" x14ac:dyDescent="0.2">
      <c r="F320" s="2"/>
      <c r="G320" s="147"/>
      <c r="AA320" s="1" t="str">
        <f t="shared" si="4"/>
        <v/>
      </c>
    </row>
    <row r="321" spans="6:27" x14ac:dyDescent="0.2">
      <c r="F321" s="2"/>
      <c r="G321" s="147"/>
      <c r="AA321" s="1" t="str">
        <f t="shared" si="4"/>
        <v/>
      </c>
    </row>
    <row r="322" spans="6:27" x14ac:dyDescent="0.2">
      <c r="F322" s="2"/>
      <c r="G322" s="147"/>
      <c r="AA322" s="1" t="str">
        <f t="shared" si="4"/>
        <v/>
      </c>
    </row>
    <row r="323" spans="6:27" x14ac:dyDescent="0.2">
      <c r="F323" s="2"/>
      <c r="G323" s="147"/>
      <c r="AA323" s="1" t="str">
        <f t="shared" ref="AA323:AA386" si="5">IFERROR(R323/S323,"")</f>
        <v/>
      </c>
    </row>
    <row r="324" spans="6:27" x14ac:dyDescent="0.2">
      <c r="F324" s="2"/>
      <c r="G324" s="147"/>
      <c r="AA324" s="1" t="str">
        <f t="shared" si="5"/>
        <v/>
      </c>
    </row>
    <row r="325" spans="6:27" x14ac:dyDescent="0.2">
      <c r="F325" s="2"/>
      <c r="G325" s="147"/>
      <c r="AA325" s="1" t="str">
        <f t="shared" si="5"/>
        <v/>
      </c>
    </row>
    <row r="326" spans="6:27" x14ac:dyDescent="0.2">
      <c r="F326" s="2"/>
      <c r="G326" s="147"/>
      <c r="AA326" s="1" t="str">
        <f t="shared" si="5"/>
        <v/>
      </c>
    </row>
    <row r="327" spans="6:27" x14ac:dyDescent="0.2">
      <c r="F327" s="2"/>
      <c r="G327" s="147"/>
      <c r="AA327" s="1" t="str">
        <f t="shared" si="5"/>
        <v/>
      </c>
    </row>
    <row r="328" spans="6:27" x14ac:dyDescent="0.2">
      <c r="F328" s="2"/>
      <c r="G328" s="147"/>
      <c r="AA328" s="1" t="str">
        <f t="shared" si="5"/>
        <v/>
      </c>
    </row>
    <row r="329" spans="6:27" x14ac:dyDescent="0.2">
      <c r="F329" s="2"/>
      <c r="G329" s="147"/>
      <c r="AA329" s="1" t="str">
        <f t="shared" si="5"/>
        <v/>
      </c>
    </row>
    <row r="330" spans="6:27" x14ac:dyDescent="0.2">
      <c r="F330" s="2"/>
      <c r="G330" s="147"/>
      <c r="AA330" s="1" t="str">
        <f t="shared" si="5"/>
        <v/>
      </c>
    </row>
    <row r="331" spans="6:27" x14ac:dyDescent="0.2">
      <c r="F331" s="2"/>
      <c r="G331" s="147"/>
      <c r="AA331" s="1" t="str">
        <f t="shared" si="5"/>
        <v/>
      </c>
    </row>
    <row r="332" spans="6:27" x14ac:dyDescent="0.2">
      <c r="F332" s="2"/>
      <c r="G332" s="147"/>
      <c r="AA332" s="1" t="str">
        <f t="shared" si="5"/>
        <v/>
      </c>
    </row>
    <row r="333" spans="6:27" x14ac:dyDescent="0.2">
      <c r="F333" s="2"/>
      <c r="G333" s="147"/>
      <c r="AA333" s="1" t="str">
        <f t="shared" si="5"/>
        <v/>
      </c>
    </row>
    <row r="334" spans="6:27" x14ac:dyDescent="0.2">
      <c r="F334" s="2"/>
      <c r="G334" s="147"/>
      <c r="AA334" s="1" t="str">
        <f t="shared" si="5"/>
        <v/>
      </c>
    </row>
    <row r="335" spans="6:27" x14ac:dyDescent="0.2">
      <c r="F335" s="2"/>
      <c r="G335" s="147"/>
      <c r="AA335" s="1" t="str">
        <f t="shared" si="5"/>
        <v/>
      </c>
    </row>
    <row r="336" spans="6:27" x14ac:dyDescent="0.2">
      <c r="F336" s="2"/>
      <c r="G336" s="147"/>
      <c r="AA336" s="1" t="str">
        <f t="shared" si="5"/>
        <v/>
      </c>
    </row>
    <row r="337" spans="6:27" x14ac:dyDescent="0.2">
      <c r="F337" s="2"/>
      <c r="G337" s="147"/>
      <c r="AA337" s="1" t="str">
        <f t="shared" si="5"/>
        <v/>
      </c>
    </row>
    <row r="338" spans="6:27" x14ac:dyDescent="0.2">
      <c r="F338" s="2"/>
      <c r="G338" s="147"/>
      <c r="AA338" s="1" t="str">
        <f t="shared" si="5"/>
        <v/>
      </c>
    </row>
    <row r="339" spans="6:27" x14ac:dyDescent="0.2">
      <c r="F339" s="2"/>
      <c r="G339" s="147"/>
      <c r="AA339" s="1" t="str">
        <f t="shared" si="5"/>
        <v/>
      </c>
    </row>
    <row r="340" spans="6:27" x14ac:dyDescent="0.2">
      <c r="F340" s="2"/>
      <c r="G340" s="147"/>
      <c r="AA340" s="1" t="str">
        <f t="shared" si="5"/>
        <v/>
      </c>
    </row>
    <row r="341" spans="6:27" x14ac:dyDescent="0.2">
      <c r="F341" s="2"/>
      <c r="G341" s="147"/>
      <c r="AA341" s="1" t="str">
        <f t="shared" si="5"/>
        <v/>
      </c>
    </row>
    <row r="342" spans="6:27" x14ac:dyDescent="0.2">
      <c r="F342" s="2"/>
      <c r="G342" s="147"/>
      <c r="AA342" s="1" t="str">
        <f t="shared" si="5"/>
        <v/>
      </c>
    </row>
    <row r="343" spans="6:27" x14ac:dyDescent="0.2">
      <c r="F343" s="2"/>
      <c r="G343" s="147"/>
      <c r="AA343" s="1" t="str">
        <f t="shared" si="5"/>
        <v/>
      </c>
    </row>
    <row r="344" spans="6:27" x14ac:dyDescent="0.2">
      <c r="F344" s="2"/>
      <c r="G344" s="147"/>
      <c r="AA344" s="1" t="str">
        <f t="shared" si="5"/>
        <v/>
      </c>
    </row>
    <row r="345" spans="6:27" x14ac:dyDescent="0.2">
      <c r="F345" s="2"/>
      <c r="G345" s="147"/>
      <c r="AA345" s="1" t="str">
        <f t="shared" si="5"/>
        <v/>
      </c>
    </row>
    <row r="346" spans="6:27" x14ac:dyDescent="0.2">
      <c r="F346" s="2"/>
      <c r="G346" s="147"/>
      <c r="AA346" s="1" t="str">
        <f t="shared" si="5"/>
        <v/>
      </c>
    </row>
    <row r="347" spans="6:27" x14ac:dyDescent="0.2">
      <c r="F347" s="2"/>
      <c r="G347" s="147"/>
      <c r="AA347" s="1" t="str">
        <f t="shared" si="5"/>
        <v/>
      </c>
    </row>
    <row r="348" spans="6:27" x14ac:dyDescent="0.2">
      <c r="F348" s="2"/>
      <c r="G348" s="147"/>
      <c r="AA348" s="1" t="str">
        <f t="shared" si="5"/>
        <v/>
      </c>
    </row>
    <row r="349" spans="6:27" x14ac:dyDescent="0.2">
      <c r="F349" s="2"/>
      <c r="G349" s="147"/>
      <c r="AA349" s="1" t="str">
        <f t="shared" si="5"/>
        <v/>
      </c>
    </row>
    <row r="350" spans="6:27" x14ac:dyDescent="0.2">
      <c r="F350" s="2"/>
      <c r="G350" s="147"/>
      <c r="AA350" s="1" t="str">
        <f t="shared" si="5"/>
        <v/>
      </c>
    </row>
    <row r="351" spans="6:27" x14ac:dyDescent="0.2">
      <c r="F351" s="2"/>
      <c r="G351" s="147"/>
      <c r="AA351" s="1" t="str">
        <f t="shared" si="5"/>
        <v/>
      </c>
    </row>
    <row r="352" spans="6:27" x14ac:dyDescent="0.2">
      <c r="F352" s="2"/>
      <c r="G352" s="147"/>
      <c r="AA352" s="1" t="str">
        <f t="shared" si="5"/>
        <v/>
      </c>
    </row>
    <row r="353" spans="6:27" x14ac:dyDescent="0.2">
      <c r="F353" s="2"/>
      <c r="G353" s="147"/>
      <c r="AA353" s="1" t="str">
        <f t="shared" si="5"/>
        <v/>
      </c>
    </row>
    <row r="354" spans="6:27" x14ac:dyDescent="0.2">
      <c r="F354" s="2"/>
      <c r="G354" s="147"/>
      <c r="AA354" s="1" t="str">
        <f t="shared" si="5"/>
        <v/>
      </c>
    </row>
    <row r="355" spans="6:27" x14ac:dyDescent="0.2">
      <c r="F355" s="2"/>
      <c r="G355" s="147"/>
      <c r="AA355" s="1" t="str">
        <f t="shared" si="5"/>
        <v/>
      </c>
    </row>
    <row r="356" spans="6:27" x14ac:dyDescent="0.2">
      <c r="F356" s="2"/>
      <c r="G356" s="147"/>
      <c r="AA356" s="1" t="str">
        <f t="shared" si="5"/>
        <v/>
      </c>
    </row>
    <row r="357" spans="6:27" x14ac:dyDescent="0.2">
      <c r="F357" s="2"/>
      <c r="G357" s="147"/>
      <c r="AA357" s="1" t="str">
        <f t="shared" si="5"/>
        <v/>
      </c>
    </row>
    <row r="358" spans="6:27" x14ac:dyDescent="0.2">
      <c r="F358" s="2"/>
      <c r="G358" s="147"/>
      <c r="AA358" s="1" t="str">
        <f t="shared" si="5"/>
        <v/>
      </c>
    </row>
    <row r="359" spans="6:27" x14ac:dyDescent="0.2">
      <c r="F359" s="2"/>
      <c r="G359" s="147"/>
      <c r="AA359" s="1" t="str">
        <f t="shared" si="5"/>
        <v/>
      </c>
    </row>
    <row r="360" spans="6:27" x14ac:dyDescent="0.2">
      <c r="F360" s="2"/>
      <c r="G360" s="147"/>
      <c r="AA360" s="1" t="str">
        <f t="shared" si="5"/>
        <v/>
      </c>
    </row>
    <row r="361" spans="6:27" x14ac:dyDescent="0.2">
      <c r="F361" s="2"/>
      <c r="G361" s="147"/>
      <c r="AA361" s="1" t="str">
        <f t="shared" si="5"/>
        <v/>
      </c>
    </row>
    <row r="362" spans="6:27" x14ac:dyDescent="0.2">
      <c r="F362" s="2"/>
      <c r="G362" s="147"/>
      <c r="AA362" s="1" t="str">
        <f t="shared" si="5"/>
        <v/>
      </c>
    </row>
    <row r="363" spans="6:27" x14ac:dyDescent="0.2">
      <c r="F363" s="2"/>
      <c r="G363" s="147"/>
      <c r="AA363" s="1" t="str">
        <f t="shared" si="5"/>
        <v/>
      </c>
    </row>
    <row r="364" spans="6:27" x14ac:dyDescent="0.2">
      <c r="F364" s="2"/>
      <c r="G364" s="147"/>
      <c r="AA364" s="1" t="str">
        <f t="shared" si="5"/>
        <v/>
      </c>
    </row>
    <row r="365" spans="6:27" x14ac:dyDescent="0.2">
      <c r="F365" s="2"/>
      <c r="G365" s="147"/>
      <c r="AA365" s="1" t="str">
        <f t="shared" si="5"/>
        <v/>
      </c>
    </row>
    <row r="366" spans="6:27" x14ac:dyDescent="0.2">
      <c r="F366" s="2"/>
      <c r="G366" s="147"/>
      <c r="AA366" s="1" t="str">
        <f t="shared" si="5"/>
        <v/>
      </c>
    </row>
    <row r="367" spans="6:27" x14ac:dyDescent="0.2">
      <c r="F367" s="2"/>
      <c r="G367" s="147"/>
      <c r="AA367" s="1" t="str">
        <f t="shared" si="5"/>
        <v/>
      </c>
    </row>
    <row r="368" spans="6:27" x14ac:dyDescent="0.2">
      <c r="F368" s="2"/>
      <c r="G368" s="147"/>
      <c r="AA368" s="1" t="str">
        <f t="shared" si="5"/>
        <v/>
      </c>
    </row>
    <row r="369" spans="6:27" x14ac:dyDescent="0.2">
      <c r="F369" s="2"/>
      <c r="G369" s="147"/>
      <c r="AA369" s="1" t="str">
        <f t="shared" si="5"/>
        <v/>
      </c>
    </row>
    <row r="370" spans="6:27" x14ac:dyDescent="0.2">
      <c r="F370" s="2"/>
      <c r="G370" s="147"/>
      <c r="AA370" s="1" t="str">
        <f t="shared" si="5"/>
        <v/>
      </c>
    </row>
    <row r="371" spans="6:27" x14ac:dyDescent="0.2">
      <c r="F371" s="2"/>
      <c r="G371" s="147"/>
      <c r="AA371" s="1" t="str">
        <f t="shared" si="5"/>
        <v/>
      </c>
    </row>
    <row r="372" spans="6:27" x14ac:dyDescent="0.2">
      <c r="F372" s="2"/>
      <c r="G372" s="147"/>
      <c r="AA372" s="1" t="str">
        <f t="shared" si="5"/>
        <v/>
      </c>
    </row>
    <row r="373" spans="6:27" x14ac:dyDescent="0.2">
      <c r="F373" s="2"/>
      <c r="G373" s="147"/>
      <c r="AA373" s="1" t="str">
        <f t="shared" si="5"/>
        <v/>
      </c>
    </row>
    <row r="374" spans="6:27" x14ac:dyDescent="0.2">
      <c r="F374" s="2"/>
      <c r="G374" s="147"/>
      <c r="AA374" s="1" t="str">
        <f t="shared" si="5"/>
        <v/>
      </c>
    </row>
    <row r="375" spans="6:27" x14ac:dyDescent="0.2">
      <c r="F375" s="2"/>
      <c r="G375" s="147"/>
      <c r="AA375" s="1" t="str">
        <f t="shared" si="5"/>
        <v/>
      </c>
    </row>
    <row r="376" spans="6:27" x14ac:dyDescent="0.2">
      <c r="F376" s="2"/>
      <c r="G376" s="147"/>
      <c r="AA376" s="1" t="str">
        <f t="shared" si="5"/>
        <v/>
      </c>
    </row>
    <row r="377" spans="6:27" x14ac:dyDescent="0.2">
      <c r="F377" s="2"/>
      <c r="G377" s="147"/>
      <c r="AA377" s="1" t="str">
        <f t="shared" si="5"/>
        <v/>
      </c>
    </row>
    <row r="378" spans="6:27" x14ac:dyDescent="0.2">
      <c r="F378" s="2"/>
      <c r="G378" s="147"/>
      <c r="AA378" s="1" t="str">
        <f t="shared" si="5"/>
        <v/>
      </c>
    </row>
    <row r="379" spans="6:27" x14ac:dyDescent="0.2">
      <c r="F379" s="2"/>
      <c r="G379" s="147"/>
      <c r="AA379" s="1" t="str">
        <f t="shared" si="5"/>
        <v/>
      </c>
    </row>
    <row r="380" spans="6:27" x14ac:dyDescent="0.2">
      <c r="F380" s="2"/>
      <c r="G380" s="147"/>
      <c r="AA380" s="1" t="str">
        <f t="shared" si="5"/>
        <v/>
      </c>
    </row>
    <row r="381" spans="6:27" x14ac:dyDescent="0.2">
      <c r="F381" s="2"/>
      <c r="G381" s="147"/>
      <c r="AA381" s="1" t="str">
        <f t="shared" si="5"/>
        <v/>
      </c>
    </row>
    <row r="382" spans="6:27" x14ac:dyDescent="0.2">
      <c r="F382" s="2"/>
      <c r="G382" s="147"/>
      <c r="AA382" s="1" t="str">
        <f t="shared" si="5"/>
        <v/>
      </c>
    </row>
    <row r="383" spans="6:27" x14ac:dyDescent="0.2">
      <c r="F383" s="2"/>
      <c r="G383" s="147"/>
      <c r="AA383" s="1" t="str">
        <f t="shared" si="5"/>
        <v/>
      </c>
    </row>
    <row r="384" spans="6:27" x14ac:dyDescent="0.2">
      <c r="F384" s="2"/>
      <c r="G384" s="147"/>
      <c r="AA384" s="1" t="str">
        <f t="shared" si="5"/>
        <v/>
      </c>
    </row>
    <row r="385" spans="6:27" x14ac:dyDescent="0.2">
      <c r="F385" s="2"/>
      <c r="G385" s="147"/>
      <c r="AA385" s="1" t="str">
        <f t="shared" si="5"/>
        <v/>
      </c>
    </row>
    <row r="386" spans="6:27" x14ac:dyDescent="0.2">
      <c r="F386" s="2"/>
      <c r="G386" s="147"/>
      <c r="AA386" s="1" t="str">
        <f t="shared" si="5"/>
        <v/>
      </c>
    </row>
    <row r="387" spans="6:27" x14ac:dyDescent="0.2">
      <c r="F387" s="2"/>
      <c r="G387" s="147"/>
      <c r="AA387" s="1" t="str">
        <f t="shared" ref="AA387:AA450" si="6">IFERROR(R387/S387,"")</f>
        <v/>
      </c>
    </row>
    <row r="388" spans="6:27" x14ac:dyDescent="0.2">
      <c r="F388" s="2"/>
      <c r="G388" s="147"/>
      <c r="AA388" s="1" t="str">
        <f t="shared" si="6"/>
        <v/>
      </c>
    </row>
    <row r="389" spans="6:27" x14ac:dyDescent="0.2">
      <c r="F389" s="2"/>
      <c r="G389" s="147"/>
      <c r="AA389" s="1" t="str">
        <f t="shared" si="6"/>
        <v/>
      </c>
    </row>
    <row r="390" spans="6:27" x14ac:dyDescent="0.2">
      <c r="F390" s="2"/>
      <c r="G390" s="147"/>
      <c r="AA390" s="1" t="str">
        <f t="shared" si="6"/>
        <v/>
      </c>
    </row>
    <row r="391" spans="6:27" x14ac:dyDescent="0.2">
      <c r="F391" s="2"/>
      <c r="G391" s="147"/>
      <c r="AA391" s="1" t="str">
        <f t="shared" si="6"/>
        <v/>
      </c>
    </row>
    <row r="392" spans="6:27" x14ac:dyDescent="0.2">
      <c r="F392" s="2"/>
      <c r="G392" s="147"/>
      <c r="AA392" s="1" t="str">
        <f t="shared" si="6"/>
        <v/>
      </c>
    </row>
    <row r="393" spans="6:27" x14ac:dyDescent="0.2">
      <c r="F393" s="2"/>
      <c r="G393" s="147"/>
      <c r="AA393" s="1" t="str">
        <f t="shared" si="6"/>
        <v/>
      </c>
    </row>
    <row r="394" spans="6:27" x14ac:dyDescent="0.2">
      <c r="F394" s="2"/>
      <c r="G394" s="147"/>
      <c r="AA394" s="1" t="str">
        <f t="shared" si="6"/>
        <v/>
      </c>
    </row>
    <row r="395" spans="6:27" x14ac:dyDescent="0.2">
      <c r="F395" s="2"/>
      <c r="G395" s="147"/>
      <c r="AA395" s="1" t="str">
        <f t="shared" si="6"/>
        <v/>
      </c>
    </row>
    <row r="396" spans="6:27" x14ac:dyDescent="0.2">
      <c r="F396" s="2"/>
      <c r="G396" s="147"/>
      <c r="AA396" s="1" t="str">
        <f t="shared" si="6"/>
        <v/>
      </c>
    </row>
    <row r="397" spans="6:27" x14ac:dyDescent="0.2">
      <c r="F397" s="2"/>
      <c r="G397" s="147"/>
      <c r="AA397" s="1" t="str">
        <f t="shared" si="6"/>
        <v/>
      </c>
    </row>
    <row r="398" spans="6:27" x14ac:dyDescent="0.2">
      <c r="F398" s="2"/>
      <c r="G398" s="147"/>
      <c r="AA398" s="1" t="str">
        <f t="shared" si="6"/>
        <v/>
      </c>
    </row>
    <row r="399" spans="6:27" x14ac:dyDescent="0.2">
      <c r="F399" s="2"/>
      <c r="G399" s="147"/>
      <c r="AA399" s="1" t="str">
        <f t="shared" si="6"/>
        <v/>
      </c>
    </row>
    <row r="400" spans="6:27" x14ac:dyDescent="0.2">
      <c r="F400" s="2"/>
      <c r="G400" s="147"/>
      <c r="AA400" s="1" t="str">
        <f t="shared" si="6"/>
        <v/>
      </c>
    </row>
    <row r="401" spans="6:27" x14ac:dyDescent="0.2">
      <c r="F401" s="2"/>
      <c r="G401" s="147"/>
      <c r="AA401" s="1" t="str">
        <f t="shared" si="6"/>
        <v/>
      </c>
    </row>
    <row r="402" spans="6:27" x14ac:dyDescent="0.2">
      <c r="F402" s="2"/>
      <c r="G402" s="147"/>
      <c r="AA402" s="1" t="str">
        <f t="shared" si="6"/>
        <v/>
      </c>
    </row>
    <row r="403" spans="6:27" x14ac:dyDescent="0.2">
      <c r="F403" s="2"/>
      <c r="G403" s="147"/>
      <c r="AA403" s="1" t="str">
        <f t="shared" si="6"/>
        <v/>
      </c>
    </row>
    <row r="404" spans="6:27" x14ac:dyDescent="0.2">
      <c r="F404" s="2"/>
      <c r="G404" s="147"/>
      <c r="AA404" s="1" t="str">
        <f t="shared" si="6"/>
        <v/>
      </c>
    </row>
    <row r="405" spans="6:27" x14ac:dyDescent="0.2">
      <c r="F405" s="2"/>
      <c r="G405" s="147"/>
      <c r="AA405" s="1" t="str">
        <f t="shared" si="6"/>
        <v/>
      </c>
    </row>
    <row r="406" spans="6:27" x14ac:dyDescent="0.2">
      <c r="F406" s="2"/>
      <c r="G406" s="147"/>
      <c r="AA406" s="1" t="str">
        <f t="shared" si="6"/>
        <v/>
      </c>
    </row>
    <row r="407" spans="6:27" x14ac:dyDescent="0.2">
      <c r="F407" s="2"/>
      <c r="G407" s="147"/>
      <c r="AA407" s="1" t="str">
        <f t="shared" si="6"/>
        <v/>
      </c>
    </row>
    <row r="408" spans="6:27" x14ac:dyDescent="0.2">
      <c r="F408" s="2"/>
      <c r="G408" s="147"/>
      <c r="AA408" s="1" t="str">
        <f t="shared" si="6"/>
        <v/>
      </c>
    </row>
    <row r="409" spans="6:27" x14ac:dyDescent="0.2">
      <c r="F409" s="2"/>
      <c r="G409" s="147"/>
      <c r="AA409" s="1" t="str">
        <f t="shared" si="6"/>
        <v/>
      </c>
    </row>
    <row r="410" spans="6:27" x14ac:dyDescent="0.2">
      <c r="F410" s="2"/>
      <c r="G410" s="147"/>
      <c r="AA410" s="1" t="str">
        <f t="shared" si="6"/>
        <v/>
      </c>
    </row>
    <row r="411" spans="6:27" x14ac:dyDescent="0.2">
      <c r="F411" s="2"/>
      <c r="G411" s="147"/>
      <c r="AA411" s="1" t="str">
        <f t="shared" si="6"/>
        <v/>
      </c>
    </row>
    <row r="412" spans="6:27" x14ac:dyDescent="0.2">
      <c r="F412" s="2"/>
      <c r="G412" s="147"/>
      <c r="AA412" s="1" t="str">
        <f t="shared" si="6"/>
        <v/>
      </c>
    </row>
    <row r="413" spans="6:27" x14ac:dyDescent="0.2">
      <c r="F413" s="2"/>
      <c r="G413" s="147"/>
      <c r="AA413" s="1" t="str">
        <f t="shared" si="6"/>
        <v/>
      </c>
    </row>
    <row r="414" spans="6:27" x14ac:dyDescent="0.2">
      <c r="F414" s="2"/>
      <c r="G414" s="147"/>
      <c r="AA414" s="1" t="str">
        <f t="shared" si="6"/>
        <v/>
      </c>
    </row>
    <row r="415" spans="6:27" x14ac:dyDescent="0.2">
      <c r="F415" s="2"/>
      <c r="G415" s="147"/>
      <c r="AA415" s="1" t="str">
        <f t="shared" si="6"/>
        <v/>
      </c>
    </row>
    <row r="416" spans="6:27" x14ac:dyDescent="0.2">
      <c r="F416" s="2"/>
      <c r="G416" s="147"/>
      <c r="AA416" s="1" t="str">
        <f t="shared" si="6"/>
        <v/>
      </c>
    </row>
    <row r="417" spans="6:27" x14ac:dyDescent="0.2">
      <c r="F417" s="2"/>
      <c r="G417" s="147"/>
      <c r="AA417" s="1" t="str">
        <f t="shared" si="6"/>
        <v/>
      </c>
    </row>
    <row r="418" spans="6:27" x14ac:dyDescent="0.2">
      <c r="F418" s="2"/>
      <c r="G418" s="147"/>
      <c r="AA418" s="1" t="str">
        <f t="shared" si="6"/>
        <v/>
      </c>
    </row>
    <row r="419" spans="6:27" x14ac:dyDescent="0.2">
      <c r="F419" s="2"/>
      <c r="G419" s="147"/>
      <c r="AA419" s="1" t="str">
        <f t="shared" si="6"/>
        <v/>
      </c>
    </row>
    <row r="420" spans="6:27" x14ac:dyDescent="0.2">
      <c r="F420" s="2"/>
      <c r="G420" s="147"/>
      <c r="AA420" s="1" t="str">
        <f t="shared" si="6"/>
        <v/>
      </c>
    </row>
    <row r="421" spans="6:27" x14ac:dyDescent="0.2">
      <c r="F421" s="2"/>
      <c r="G421" s="147"/>
      <c r="AA421" s="1" t="str">
        <f t="shared" si="6"/>
        <v/>
      </c>
    </row>
    <row r="422" spans="6:27" x14ac:dyDescent="0.2">
      <c r="F422" s="2"/>
      <c r="G422" s="147"/>
      <c r="AA422" s="1" t="str">
        <f t="shared" si="6"/>
        <v/>
      </c>
    </row>
    <row r="423" spans="6:27" x14ac:dyDescent="0.2">
      <c r="F423" s="2"/>
      <c r="G423" s="147"/>
      <c r="AA423" s="1" t="str">
        <f t="shared" si="6"/>
        <v/>
      </c>
    </row>
    <row r="424" spans="6:27" x14ac:dyDescent="0.2">
      <c r="F424" s="2"/>
      <c r="G424" s="147"/>
      <c r="AA424" s="1" t="str">
        <f t="shared" si="6"/>
        <v/>
      </c>
    </row>
    <row r="425" spans="6:27" x14ac:dyDescent="0.2">
      <c r="F425" s="2"/>
      <c r="G425" s="147"/>
      <c r="AA425" s="1" t="str">
        <f t="shared" si="6"/>
        <v/>
      </c>
    </row>
    <row r="426" spans="6:27" x14ac:dyDescent="0.2">
      <c r="F426" s="2"/>
      <c r="G426" s="147"/>
      <c r="AA426" s="1" t="str">
        <f t="shared" si="6"/>
        <v/>
      </c>
    </row>
    <row r="427" spans="6:27" x14ac:dyDescent="0.2">
      <c r="F427" s="2"/>
      <c r="G427" s="147"/>
      <c r="AA427" s="1" t="str">
        <f t="shared" si="6"/>
        <v/>
      </c>
    </row>
    <row r="428" spans="6:27" x14ac:dyDescent="0.2">
      <c r="F428" s="2"/>
      <c r="G428" s="147"/>
      <c r="AA428" s="1" t="str">
        <f t="shared" si="6"/>
        <v/>
      </c>
    </row>
    <row r="429" spans="6:27" x14ac:dyDescent="0.2">
      <c r="F429" s="2"/>
      <c r="G429" s="147"/>
      <c r="AA429" s="1" t="str">
        <f t="shared" si="6"/>
        <v/>
      </c>
    </row>
    <row r="430" spans="6:27" x14ac:dyDescent="0.2">
      <c r="F430" s="2"/>
      <c r="G430" s="147"/>
      <c r="AA430" s="1" t="str">
        <f t="shared" si="6"/>
        <v/>
      </c>
    </row>
    <row r="431" spans="6:27" x14ac:dyDescent="0.2">
      <c r="F431" s="2"/>
      <c r="G431" s="147"/>
      <c r="AA431" s="1" t="str">
        <f t="shared" si="6"/>
        <v/>
      </c>
    </row>
    <row r="432" spans="6:27" x14ac:dyDescent="0.2">
      <c r="F432" s="2"/>
      <c r="G432" s="147"/>
      <c r="AA432" s="1" t="str">
        <f t="shared" si="6"/>
        <v/>
      </c>
    </row>
    <row r="433" spans="6:27" x14ac:dyDescent="0.2">
      <c r="F433" s="2"/>
      <c r="G433" s="147"/>
      <c r="AA433" s="1" t="str">
        <f t="shared" si="6"/>
        <v/>
      </c>
    </row>
    <row r="434" spans="6:27" x14ac:dyDescent="0.2">
      <c r="F434" s="2"/>
      <c r="G434" s="147"/>
      <c r="AA434" s="1" t="str">
        <f t="shared" si="6"/>
        <v/>
      </c>
    </row>
    <row r="435" spans="6:27" x14ac:dyDescent="0.2">
      <c r="F435" s="2"/>
      <c r="G435" s="147"/>
      <c r="AA435" s="1" t="str">
        <f t="shared" si="6"/>
        <v/>
      </c>
    </row>
    <row r="436" spans="6:27" x14ac:dyDescent="0.2">
      <c r="F436" s="2"/>
      <c r="G436" s="147"/>
      <c r="AA436" s="1" t="str">
        <f t="shared" si="6"/>
        <v/>
      </c>
    </row>
    <row r="437" spans="6:27" x14ac:dyDescent="0.2">
      <c r="F437" s="2"/>
      <c r="G437" s="147"/>
      <c r="AA437" s="1" t="str">
        <f t="shared" si="6"/>
        <v/>
      </c>
    </row>
    <row r="438" spans="6:27" x14ac:dyDescent="0.2">
      <c r="F438" s="2"/>
      <c r="G438" s="147"/>
      <c r="AA438" s="1" t="str">
        <f t="shared" si="6"/>
        <v/>
      </c>
    </row>
    <row r="439" spans="6:27" x14ac:dyDescent="0.2">
      <c r="F439" s="2"/>
      <c r="G439" s="147"/>
      <c r="AA439" s="1" t="str">
        <f t="shared" si="6"/>
        <v/>
      </c>
    </row>
    <row r="440" spans="6:27" x14ac:dyDescent="0.2">
      <c r="F440" s="2"/>
      <c r="G440" s="147"/>
      <c r="AA440" s="1" t="str">
        <f t="shared" si="6"/>
        <v/>
      </c>
    </row>
    <row r="441" spans="6:27" x14ac:dyDescent="0.2">
      <c r="F441" s="2"/>
      <c r="G441" s="147"/>
      <c r="AA441" s="1" t="str">
        <f t="shared" si="6"/>
        <v/>
      </c>
    </row>
    <row r="442" spans="6:27" x14ac:dyDescent="0.2">
      <c r="F442" s="2"/>
      <c r="G442" s="147"/>
      <c r="AA442" s="1" t="str">
        <f t="shared" si="6"/>
        <v/>
      </c>
    </row>
    <row r="443" spans="6:27" x14ac:dyDescent="0.2">
      <c r="F443" s="2"/>
      <c r="G443" s="147"/>
      <c r="AA443" s="1" t="str">
        <f t="shared" si="6"/>
        <v/>
      </c>
    </row>
    <row r="444" spans="6:27" x14ac:dyDescent="0.2">
      <c r="F444" s="2"/>
      <c r="G444" s="147"/>
      <c r="AA444" s="1" t="str">
        <f t="shared" si="6"/>
        <v/>
      </c>
    </row>
    <row r="445" spans="6:27" x14ac:dyDescent="0.2">
      <c r="F445" s="2"/>
      <c r="G445" s="147"/>
      <c r="AA445" s="1" t="str">
        <f t="shared" si="6"/>
        <v/>
      </c>
    </row>
    <row r="446" spans="6:27" x14ac:dyDescent="0.2">
      <c r="F446" s="2"/>
      <c r="G446" s="147"/>
      <c r="AA446" s="1" t="str">
        <f t="shared" si="6"/>
        <v/>
      </c>
    </row>
    <row r="447" spans="6:27" x14ac:dyDescent="0.2">
      <c r="F447" s="2"/>
      <c r="G447" s="147"/>
      <c r="AA447" s="1" t="str">
        <f t="shared" si="6"/>
        <v/>
      </c>
    </row>
    <row r="448" spans="6:27" x14ac:dyDescent="0.2">
      <c r="F448" s="2"/>
      <c r="G448" s="147"/>
      <c r="AA448" s="1" t="str">
        <f t="shared" si="6"/>
        <v/>
      </c>
    </row>
    <row r="449" spans="6:27" x14ac:dyDescent="0.2">
      <c r="F449" s="2"/>
      <c r="G449" s="147"/>
      <c r="AA449" s="1" t="str">
        <f t="shared" si="6"/>
        <v/>
      </c>
    </row>
    <row r="450" spans="6:27" x14ac:dyDescent="0.2">
      <c r="F450" s="2"/>
      <c r="G450" s="147"/>
      <c r="AA450" s="1" t="str">
        <f t="shared" si="6"/>
        <v/>
      </c>
    </row>
    <row r="451" spans="6:27" x14ac:dyDescent="0.2">
      <c r="F451" s="2"/>
      <c r="G451" s="147"/>
      <c r="AA451" s="1" t="str">
        <f t="shared" ref="AA451:AA514" si="7">IFERROR(R451/S451,"")</f>
        <v/>
      </c>
    </row>
    <row r="452" spans="6:27" x14ac:dyDescent="0.2">
      <c r="F452" s="2"/>
      <c r="G452" s="147"/>
      <c r="AA452" s="1" t="str">
        <f t="shared" si="7"/>
        <v/>
      </c>
    </row>
    <row r="453" spans="6:27" x14ac:dyDescent="0.2">
      <c r="F453" s="2"/>
      <c r="G453" s="147"/>
      <c r="AA453" s="1" t="str">
        <f t="shared" si="7"/>
        <v/>
      </c>
    </row>
    <row r="454" spans="6:27" x14ac:dyDescent="0.2">
      <c r="F454" s="2"/>
      <c r="G454" s="147"/>
      <c r="AA454" s="1" t="str">
        <f t="shared" si="7"/>
        <v/>
      </c>
    </row>
    <row r="455" spans="6:27" x14ac:dyDescent="0.2">
      <c r="F455" s="2"/>
      <c r="G455" s="147"/>
      <c r="AA455" s="1" t="str">
        <f t="shared" si="7"/>
        <v/>
      </c>
    </row>
    <row r="456" spans="6:27" x14ac:dyDescent="0.2">
      <c r="F456" s="2"/>
      <c r="G456" s="147"/>
      <c r="AA456" s="1" t="str">
        <f t="shared" si="7"/>
        <v/>
      </c>
    </row>
    <row r="457" spans="6:27" x14ac:dyDescent="0.2">
      <c r="F457" s="2"/>
      <c r="G457" s="147"/>
      <c r="AA457" s="1" t="str">
        <f t="shared" si="7"/>
        <v/>
      </c>
    </row>
    <row r="458" spans="6:27" x14ac:dyDescent="0.2">
      <c r="F458" s="2"/>
      <c r="G458" s="147"/>
      <c r="AA458" s="1" t="str">
        <f t="shared" si="7"/>
        <v/>
      </c>
    </row>
    <row r="459" spans="6:27" x14ac:dyDescent="0.2">
      <c r="F459" s="2"/>
      <c r="G459" s="147"/>
      <c r="AA459" s="1" t="str">
        <f t="shared" si="7"/>
        <v/>
      </c>
    </row>
    <row r="460" spans="6:27" x14ac:dyDescent="0.2">
      <c r="F460" s="2"/>
      <c r="G460" s="147"/>
      <c r="AA460" s="1" t="str">
        <f t="shared" si="7"/>
        <v/>
      </c>
    </row>
    <row r="461" spans="6:27" x14ac:dyDescent="0.2">
      <c r="F461" s="2"/>
      <c r="G461" s="147"/>
      <c r="AA461" s="1" t="str">
        <f t="shared" si="7"/>
        <v/>
      </c>
    </row>
    <row r="462" spans="6:27" x14ac:dyDescent="0.2">
      <c r="F462" s="2"/>
      <c r="G462" s="147"/>
      <c r="AA462" s="1" t="str">
        <f t="shared" si="7"/>
        <v/>
      </c>
    </row>
    <row r="463" spans="6:27" x14ac:dyDescent="0.2">
      <c r="F463" s="2"/>
      <c r="G463" s="147"/>
      <c r="AA463" s="1" t="str">
        <f t="shared" si="7"/>
        <v/>
      </c>
    </row>
    <row r="464" spans="6:27" x14ac:dyDescent="0.2">
      <c r="F464" s="2"/>
      <c r="G464" s="147"/>
      <c r="AA464" s="1" t="str">
        <f t="shared" si="7"/>
        <v/>
      </c>
    </row>
    <row r="465" spans="6:27" x14ac:dyDescent="0.2">
      <c r="F465" s="2"/>
      <c r="G465" s="147"/>
      <c r="AA465" s="1" t="str">
        <f t="shared" si="7"/>
        <v/>
      </c>
    </row>
    <row r="466" spans="6:27" x14ac:dyDescent="0.2">
      <c r="F466" s="2"/>
      <c r="G466" s="147"/>
      <c r="AA466" s="1" t="str">
        <f t="shared" si="7"/>
        <v/>
      </c>
    </row>
    <row r="467" spans="6:27" x14ac:dyDescent="0.2">
      <c r="F467" s="2"/>
      <c r="G467" s="147"/>
      <c r="AA467" s="1" t="str">
        <f t="shared" si="7"/>
        <v/>
      </c>
    </row>
    <row r="468" spans="6:27" x14ac:dyDescent="0.2">
      <c r="F468" s="2"/>
      <c r="G468" s="147"/>
      <c r="AA468" s="1" t="str">
        <f t="shared" si="7"/>
        <v/>
      </c>
    </row>
    <row r="469" spans="6:27" x14ac:dyDescent="0.2">
      <c r="F469" s="2"/>
      <c r="G469" s="147"/>
      <c r="AA469" s="1" t="str">
        <f t="shared" si="7"/>
        <v/>
      </c>
    </row>
    <row r="470" spans="6:27" x14ac:dyDescent="0.2">
      <c r="F470" s="2"/>
      <c r="G470" s="147"/>
      <c r="AA470" s="1" t="str">
        <f t="shared" si="7"/>
        <v/>
      </c>
    </row>
    <row r="471" spans="6:27" x14ac:dyDescent="0.2">
      <c r="F471" s="2"/>
      <c r="G471" s="147"/>
      <c r="AA471" s="1" t="str">
        <f t="shared" si="7"/>
        <v/>
      </c>
    </row>
    <row r="472" spans="6:27" x14ac:dyDescent="0.2">
      <c r="F472" s="2"/>
      <c r="G472" s="147"/>
      <c r="AA472" s="1" t="str">
        <f t="shared" si="7"/>
        <v/>
      </c>
    </row>
    <row r="473" spans="6:27" x14ac:dyDescent="0.2">
      <c r="F473" s="2"/>
      <c r="G473" s="147"/>
      <c r="AA473" s="1" t="str">
        <f t="shared" si="7"/>
        <v/>
      </c>
    </row>
    <row r="474" spans="6:27" x14ac:dyDescent="0.2">
      <c r="F474" s="2"/>
      <c r="G474" s="147"/>
      <c r="AA474" s="1" t="str">
        <f t="shared" si="7"/>
        <v/>
      </c>
    </row>
    <row r="475" spans="6:27" x14ac:dyDescent="0.2">
      <c r="F475" s="2"/>
      <c r="G475" s="147"/>
      <c r="AA475" s="1" t="str">
        <f t="shared" si="7"/>
        <v/>
      </c>
    </row>
    <row r="476" spans="6:27" x14ac:dyDescent="0.2">
      <c r="F476" s="2"/>
      <c r="G476" s="147"/>
      <c r="AA476" s="1" t="str">
        <f t="shared" si="7"/>
        <v/>
      </c>
    </row>
    <row r="477" spans="6:27" x14ac:dyDescent="0.2">
      <c r="F477" s="2"/>
      <c r="G477" s="147"/>
      <c r="AA477" s="1" t="str">
        <f t="shared" si="7"/>
        <v/>
      </c>
    </row>
    <row r="478" spans="6:27" x14ac:dyDescent="0.2">
      <c r="F478" s="2"/>
      <c r="G478" s="147"/>
      <c r="AA478" s="1" t="str">
        <f t="shared" si="7"/>
        <v/>
      </c>
    </row>
    <row r="479" spans="6:27" x14ac:dyDescent="0.2">
      <c r="F479" s="2"/>
      <c r="G479" s="147"/>
      <c r="AA479" s="1" t="str">
        <f t="shared" si="7"/>
        <v/>
      </c>
    </row>
    <row r="480" spans="6:27" x14ac:dyDescent="0.2">
      <c r="F480" s="2"/>
      <c r="G480" s="147"/>
      <c r="AA480" s="1" t="str">
        <f t="shared" si="7"/>
        <v/>
      </c>
    </row>
    <row r="481" spans="6:27" x14ac:dyDescent="0.2">
      <c r="F481" s="2"/>
      <c r="G481" s="147"/>
      <c r="AA481" s="1" t="str">
        <f t="shared" si="7"/>
        <v/>
      </c>
    </row>
    <row r="482" spans="6:27" x14ac:dyDescent="0.2">
      <c r="F482" s="2"/>
      <c r="G482" s="147"/>
      <c r="AA482" s="1" t="str">
        <f t="shared" si="7"/>
        <v/>
      </c>
    </row>
    <row r="483" spans="6:27" x14ac:dyDescent="0.2">
      <c r="F483" s="2"/>
      <c r="G483" s="147"/>
      <c r="AA483" s="1" t="str">
        <f t="shared" si="7"/>
        <v/>
      </c>
    </row>
    <row r="484" spans="6:27" x14ac:dyDescent="0.2">
      <c r="F484" s="2"/>
      <c r="G484" s="147"/>
      <c r="AA484" s="1" t="str">
        <f t="shared" si="7"/>
        <v/>
      </c>
    </row>
    <row r="485" spans="6:27" x14ac:dyDescent="0.2">
      <c r="F485" s="2"/>
      <c r="G485" s="147"/>
      <c r="AA485" s="1" t="str">
        <f t="shared" si="7"/>
        <v/>
      </c>
    </row>
    <row r="486" spans="6:27" x14ac:dyDescent="0.2">
      <c r="F486" s="2"/>
      <c r="G486" s="147"/>
      <c r="AA486" s="1" t="str">
        <f t="shared" si="7"/>
        <v/>
      </c>
    </row>
    <row r="487" spans="6:27" x14ac:dyDescent="0.2">
      <c r="F487" s="2"/>
      <c r="G487" s="147"/>
      <c r="AA487" s="1" t="str">
        <f t="shared" si="7"/>
        <v/>
      </c>
    </row>
    <row r="488" spans="6:27" x14ac:dyDescent="0.2">
      <c r="F488" s="2"/>
      <c r="G488" s="147"/>
      <c r="AA488" s="1" t="str">
        <f t="shared" si="7"/>
        <v/>
      </c>
    </row>
    <row r="489" spans="6:27" x14ac:dyDescent="0.2">
      <c r="F489" s="2"/>
      <c r="G489" s="147"/>
      <c r="AA489" s="1" t="str">
        <f t="shared" si="7"/>
        <v/>
      </c>
    </row>
    <row r="490" spans="6:27" x14ac:dyDescent="0.2">
      <c r="F490" s="2"/>
      <c r="G490" s="147"/>
      <c r="AA490" s="1" t="str">
        <f t="shared" si="7"/>
        <v/>
      </c>
    </row>
    <row r="491" spans="6:27" x14ac:dyDescent="0.2">
      <c r="F491" s="2"/>
      <c r="G491" s="147"/>
      <c r="AA491" s="1" t="str">
        <f t="shared" si="7"/>
        <v/>
      </c>
    </row>
    <row r="492" spans="6:27" x14ac:dyDescent="0.2">
      <c r="F492" s="2"/>
      <c r="G492" s="147"/>
      <c r="AA492" s="1" t="str">
        <f t="shared" si="7"/>
        <v/>
      </c>
    </row>
    <row r="493" spans="6:27" x14ac:dyDescent="0.2">
      <c r="F493" s="2"/>
      <c r="G493" s="147"/>
      <c r="AA493" s="1" t="str">
        <f t="shared" si="7"/>
        <v/>
      </c>
    </row>
    <row r="494" spans="6:27" x14ac:dyDescent="0.2">
      <c r="F494" s="2"/>
      <c r="G494" s="147"/>
      <c r="AA494" s="1" t="str">
        <f t="shared" si="7"/>
        <v/>
      </c>
    </row>
    <row r="495" spans="6:27" x14ac:dyDescent="0.2">
      <c r="F495" s="2"/>
      <c r="G495" s="147"/>
      <c r="AA495" s="1" t="str">
        <f t="shared" si="7"/>
        <v/>
      </c>
    </row>
    <row r="496" spans="6:27" x14ac:dyDescent="0.2">
      <c r="F496" s="2"/>
      <c r="G496" s="147"/>
      <c r="AA496" s="1" t="str">
        <f t="shared" si="7"/>
        <v/>
      </c>
    </row>
    <row r="497" spans="6:27" x14ac:dyDescent="0.2">
      <c r="F497" s="2"/>
      <c r="G497" s="147"/>
      <c r="AA497" s="1" t="str">
        <f t="shared" si="7"/>
        <v/>
      </c>
    </row>
    <row r="498" spans="6:27" x14ac:dyDescent="0.2">
      <c r="F498" s="2"/>
      <c r="G498" s="147"/>
      <c r="AA498" s="1" t="str">
        <f t="shared" si="7"/>
        <v/>
      </c>
    </row>
    <row r="499" spans="6:27" x14ac:dyDescent="0.2">
      <c r="F499" s="2"/>
      <c r="G499" s="147"/>
      <c r="AA499" s="1" t="str">
        <f t="shared" si="7"/>
        <v/>
      </c>
    </row>
    <row r="500" spans="6:27" x14ac:dyDescent="0.2">
      <c r="F500" s="2"/>
      <c r="G500" s="147"/>
      <c r="AA500" s="1" t="str">
        <f t="shared" si="7"/>
        <v/>
      </c>
    </row>
    <row r="501" spans="6:27" x14ac:dyDescent="0.2">
      <c r="F501" s="2"/>
      <c r="G501" s="147"/>
      <c r="AA501" s="1" t="str">
        <f t="shared" si="7"/>
        <v/>
      </c>
    </row>
    <row r="502" spans="6:27" x14ac:dyDescent="0.2">
      <c r="F502" s="2"/>
      <c r="G502" s="147"/>
      <c r="AA502" s="1" t="str">
        <f t="shared" si="7"/>
        <v/>
      </c>
    </row>
    <row r="503" spans="6:27" x14ac:dyDescent="0.2">
      <c r="F503" s="2"/>
      <c r="G503" s="147"/>
      <c r="AA503" s="1" t="str">
        <f t="shared" si="7"/>
        <v/>
      </c>
    </row>
    <row r="504" spans="6:27" x14ac:dyDescent="0.2">
      <c r="F504" s="2"/>
      <c r="G504" s="147"/>
      <c r="AA504" s="1" t="str">
        <f t="shared" si="7"/>
        <v/>
      </c>
    </row>
    <row r="505" spans="6:27" x14ac:dyDescent="0.2">
      <c r="F505" s="2"/>
      <c r="G505" s="147"/>
      <c r="AA505" s="1" t="str">
        <f t="shared" si="7"/>
        <v/>
      </c>
    </row>
    <row r="506" spans="6:27" x14ac:dyDescent="0.2">
      <c r="F506" s="2"/>
      <c r="G506" s="147"/>
      <c r="AA506" s="1" t="str">
        <f t="shared" si="7"/>
        <v/>
      </c>
    </row>
    <row r="507" spans="6:27" x14ac:dyDescent="0.2">
      <c r="F507" s="2"/>
      <c r="G507" s="147"/>
      <c r="AA507" s="1" t="str">
        <f t="shared" si="7"/>
        <v/>
      </c>
    </row>
    <row r="508" spans="6:27" x14ac:dyDescent="0.2">
      <c r="F508" s="2"/>
      <c r="G508" s="147"/>
      <c r="AA508" s="1" t="str">
        <f t="shared" si="7"/>
        <v/>
      </c>
    </row>
    <row r="509" spans="6:27" x14ac:dyDescent="0.2">
      <c r="F509" s="2"/>
      <c r="G509" s="147"/>
      <c r="AA509" s="1" t="str">
        <f t="shared" si="7"/>
        <v/>
      </c>
    </row>
    <row r="510" spans="6:27" x14ac:dyDescent="0.2">
      <c r="F510" s="2"/>
      <c r="G510" s="147"/>
      <c r="AA510" s="1" t="str">
        <f t="shared" si="7"/>
        <v/>
      </c>
    </row>
    <row r="511" spans="6:27" x14ac:dyDescent="0.2">
      <c r="F511" s="2"/>
      <c r="G511" s="147"/>
      <c r="AA511" s="1" t="str">
        <f t="shared" si="7"/>
        <v/>
      </c>
    </row>
    <row r="512" spans="6:27" x14ac:dyDescent="0.2">
      <c r="F512" s="2"/>
      <c r="G512" s="147"/>
      <c r="AA512" s="1" t="str">
        <f t="shared" si="7"/>
        <v/>
      </c>
    </row>
    <row r="513" spans="6:27" x14ac:dyDescent="0.2">
      <c r="F513" s="2"/>
      <c r="G513" s="147"/>
      <c r="AA513" s="1" t="str">
        <f t="shared" si="7"/>
        <v/>
      </c>
    </row>
    <row r="514" spans="6:27" x14ac:dyDescent="0.2">
      <c r="F514" s="2"/>
      <c r="G514" s="147"/>
      <c r="AA514" s="1" t="str">
        <f t="shared" si="7"/>
        <v/>
      </c>
    </row>
    <row r="515" spans="6:27" x14ac:dyDescent="0.2">
      <c r="F515" s="2"/>
      <c r="G515" s="147"/>
      <c r="AA515" s="1" t="str">
        <f t="shared" ref="AA515:AA578" si="8">IFERROR(R515/S515,"")</f>
        <v/>
      </c>
    </row>
    <row r="516" spans="6:27" x14ac:dyDescent="0.2">
      <c r="F516" s="2"/>
      <c r="G516" s="147"/>
      <c r="AA516" s="1" t="str">
        <f t="shared" si="8"/>
        <v/>
      </c>
    </row>
    <row r="517" spans="6:27" x14ac:dyDescent="0.2">
      <c r="F517" s="2"/>
      <c r="G517" s="147"/>
      <c r="AA517" s="1" t="str">
        <f t="shared" si="8"/>
        <v/>
      </c>
    </row>
    <row r="518" spans="6:27" x14ac:dyDescent="0.2">
      <c r="F518" s="2"/>
      <c r="G518" s="147"/>
      <c r="AA518" s="1" t="str">
        <f t="shared" si="8"/>
        <v/>
      </c>
    </row>
    <row r="519" spans="6:27" x14ac:dyDescent="0.2">
      <c r="F519" s="2"/>
      <c r="G519" s="147"/>
      <c r="AA519" s="1" t="str">
        <f t="shared" si="8"/>
        <v/>
      </c>
    </row>
    <row r="520" spans="6:27" x14ac:dyDescent="0.2">
      <c r="F520" s="2"/>
      <c r="G520" s="147"/>
      <c r="AA520" s="1" t="str">
        <f t="shared" si="8"/>
        <v/>
      </c>
    </row>
    <row r="521" spans="6:27" x14ac:dyDescent="0.2">
      <c r="F521" s="2"/>
      <c r="G521" s="147"/>
      <c r="AA521" s="1" t="str">
        <f t="shared" si="8"/>
        <v/>
      </c>
    </row>
    <row r="522" spans="6:27" x14ac:dyDescent="0.2">
      <c r="F522" s="2"/>
      <c r="G522" s="147"/>
      <c r="AA522" s="1" t="str">
        <f t="shared" si="8"/>
        <v/>
      </c>
    </row>
    <row r="523" spans="6:27" x14ac:dyDescent="0.2">
      <c r="F523" s="2"/>
      <c r="G523" s="147"/>
      <c r="AA523" s="1" t="str">
        <f t="shared" si="8"/>
        <v/>
      </c>
    </row>
    <row r="524" spans="6:27" x14ac:dyDescent="0.2">
      <c r="F524" s="2"/>
      <c r="G524" s="147"/>
      <c r="AA524" s="1" t="str">
        <f t="shared" si="8"/>
        <v/>
      </c>
    </row>
    <row r="525" spans="6:27" x14ac:dyDescent="0.2">
      <c r="F525" s="2"/>
      <c r="G525" s="147"/>
      <c r="AA525" s="1" t="str">
        <f t="shared" si="8"/>
        <v/>
      </c>
    </row>
    <row r="526" spans="6:27" x14ac:dyDescent="0.2">
      <c r="F526" s="2"/>
      <c r="G526" s="147"/>
      <c r="AA526" s="1" t="str">
        <f t="shared" si="8"/>
        <v/>
      </c>
    </row>
    <row r="527" spans="6:27" x14ac:dyDescent="0.2">
      <c r="F527" s="2"/>
      <c r="G527" s="147"/>
      <c r="AA527" s="1" t="str">
        <f t="shared" si="8"/>
        <v/>
      </c>
    </row>
    <row r="528" spans="6:27" x14ac:dyDescent="0.2">
      <c r="F528" s="2"/>
      <c r="G528" s="147"/>
      <c r="AA528" s="1" t="str">
        <f t="shared" si="8"/>
        <v/>
      </c>
    </row>
    <row r="529" spans="6:27" x14ac:dyDescent="0.2">
      <c r="F529" s="2"/>
      <c r="G529" s="147"/>
      <c r="AA529" s="1" t="str">
        <f t="shared" si="8"/>
        <v/>
      </c>
    </row>
    <row r="530" spans="6:27" x14ac:dyDescent="0.2">
      <c r="F530" s="2"/>
      <c r="G530" s="147"/>
      <c r="AA530" s="1" t="str">
        <f t="shared" si="8"/>
        <v/>
      </c>
    </row>
    <row r="531" spans="6:27" x14ac:dyDescent="0.2">
      <c r="F531" s="2"/>
      <c r="G531" s="147"/>
      <c r="AA531" s="1" t="str">
        <f t="shared" si="8"/>
        <v/>
      </c>
    </row>
    <row r="532" spans="6:27" x14ac:dyDescent="0.2">
      <c r="F532" s="2"/>
      <c r="G532" s="147"/>
      <c r="AA532" s="1" t="str">
        <f t="shared" si="8"/>
        <v/>
      </c>
    </row>
    <row r="533" spans="6:27" x14ac:dyDescent="0.2">
      <c r="F533" s="2"/>
      <c r="G533" s="147"/>
      <c r="AA533" s="1" t="str">
        <f t="shared" si="8"/>
        <v/>
      </c>
    </row>
    <row r="534" spans="6:27" x14ac:dyDescent="0.2">
      <c r="F534" s="2"/>
      <c r="G534" s="147"/>
      <c r="AA534" s="1" t="str">
        <f t="shared" si="8"/>
        <v/>
      </c>
    </row>
    <row r="535" spans="6:27" x14ac:dyDescent="0.2">
      <c r="F535" s="2"/>
      <c r="G535" s="147"/>
      <c r="AA535" s="1" t="str">
        <f t="shared" si="8"/>
        <v/>
      </c>
    </row>
    <row r="536" spans="6:27" x14ac:dyDescent="0.2">
      <c r="F536" s="2"/>
      <c r="G536" s="147"/>
      <c r="AA536" s="1" t="str">
        <f t="shared" si="8"/>
        <v/>
      </c>
    </row>
    <row r="537" spans="6:27" x14ac:dyDescent="0.2">
      <c r="F537" s="2"/>
      <c r="G537" s="147"/>
      <c r="AA537" s="1" t="str">
        <f t="shared" si="8"/>
        <v/>
      </c>
    </row>
    <row r="538" spans="6:27" x14ac:dyDescent="0.2">
      <c r="F538" s="2"/>
      <c r="G538" s="147"/>
      <c r="AA538" s="1" t="str">
        <f t="shared" si="8"/>
        <v/>
      </c>
    </row>
    <row r="539" spans="6:27" x14ac:dyDescent="0.2">
      <c r="F539" s="2"/>
      <c r="G539" s="147"/>
      <c r="AA539" s="1" t="str">
        <f t="shared" si="8"/>
        <v/>
      </c>
    </row>
    <row r="540" spans="6:27" x14ac:dyDescent="0.2">
      <c r="F540" s="2"/>
      <c r="G540" s="147"/>
      <c r="AA540" s="1" t="str">
        <f t="shared" si="8"/>
        <v/>
      </c>
    </row>
    <row r="541" spans="6:27" x14ac:dyDescent="0.2">
      <c r="F541" s="2"/>
      <c r="G541" s="147"/>
      <c r="AA541" s="1" t="str">
        <f t="shared" si="8"/>
        <v/>
      </c>
    </row>
    <row r="542" spans="6:27" x14ac:dyDescent="0.2">
      <c r="F542" s="2"/>
      <c r="G542" s="147"/>
      <c r="AA542" s="1" t="str">
        <f t="shared" si="8"/>
        <v/>
      </c>
    </row>
    <row r="543" spans="6:27" x14ac:dyDescent="0.2">
      <c r="F543" s="2"/>
      <c r="G543" s="147"/>
      <c r="AA543" s="1" t="str">
        <f t="shared" si="8"/>
        <v/>
      </c>
    </row>
    <row r="544" spans="6:27" x14ac:dyDescent="0.2">
      <c r="F544" s="2"/>
      <c r="G544" s="147"/>
      <c r="AA544" s="1" t="str">
        <f t="shared" si="8"/>
        <v/>
      </c>
    </row>
    <row r="545" spans="6:27" x14ac:dyDescent="0.2">
      <c r="F545" s="2"/>
      <c r="G545" s="147"/>
      <c r="AA545" s="1" t="str">
        <f t="shared" si="8"/>
        <v/>
      </c>
    </row>
    <row r="546" spans="6:27" x14ac:dyDescent="0.2">
      <c r="F546" s="2"/>
      <c r="G546" s="147"/>
      <c r="AA546" s="1" t="str">
        <f t="shared" si="8"/>
        <v/>
      </c>
    </row>
    <row r="547" spans="6:27" x14ac:dyDescent="0.2">
      <c r="F547" s="2"/>
      <c r="G547" s="147"/>
      <c r="AA547" s="1" t="str">
        <f t="shared" si="8"/>
        <v/>
      </c>
    </row>
    <row r="548" spans="6:27" x14ac:dyDescent="0.2">
      <c r="F548" s="2"/>
      <c r="G548" s="147"/>
      <c r="AA548" s="1" t="str">
        <f t="shared" si="8"/>
        <v/>
      </c>
    </row>
    <row r="549" spans="6:27" x14ac:dyDescent="0.2">
      <c r="F549" s="2"/>
      <c r="G549" s="147"/>
      <c r="AA549" s="1" t="str">
        <f t="shared" si="8"/>
        <v/>
      </c>
    </row>
    <row r="550" spans="6:27" x14ac:dyDescent="0.2">
      <c r="F550" s="2"/>
      <c r="G550" s="147"/>
      <c r="AA550" s="1" t="str">
        <f t="shared" si="8"/>
        <v/>
      </c>
    </row>
    <row r="551" spans="6:27" x14ac:dyDescent="0.2">
      <c r="F551" s="2"/>
      <c r="G551" s="147"/>
      <c r="AA551" s="1" t="str">
        <f t="shared" si="8"/>
        <v/>
      </c>
    </row>
    <row r="552" spans="6:27" x14ac:dyDescent="0.2">
      <c r="F552" s="2"/>
      <c r="G552" s="147"/>
      <c r="AA552" s="1" t="str">
        <f t="shared" si="8"/>
        <v/>
      </c>
    </row>
    <row r="553" spans="6:27" x14ac:dyDescent="0.2">
      <c r="F553" s="2"/>
      <c r="G553" s="147"/>
      <c r="AA553" s="1" t="str">
        <f t="shared" si="8"/>
        <v/>
      </c>
    </row>
    <row r="554" spans="6:27" x14ac:dyDescent="0.2">
      <c r="F554" s="2"/>
      <c r="G554" s="147"/>
      <c r="AA554" s="1" t="str">
        <f t="shared" si="8"/>
        <v/>
      </c>
    </row>
    <row r="555" spans="6:27" x14ac:dyDescent="0.2">
      <c r="F555" s="2"/>
      <c r="G555" s="147"/>
      <c r="AA555" s="1" t="str">
        <f t="shared" si="8"/>
        <v/>
      </c>
    </row>
    <row r="556" spans="6:27" x14ac:dyDescent="0.2">
      <c r="F556" s="2"/>
      <c r="G556" s="147"/>
      <c r="AA556" s="1" t="str">
        <f t="shared" si="8"/>
        <v/>
      </c>
    </row>
    <row r="557" spans="6:27" x14ac:dyDescent="0.2">
      <c r="F557" s="2"/>
      <c r="G557" s="147"/>
      <c r="AA557" s="1" t="str">
        <f t="shared" si="8"/>
        <v/>
      </c>
    </row>
    <row r="558" spans="6:27" x14ac:dyDescent="0.2">
      <c r="F558" s="2"/>
      <c r="G558" s="147"/>
      <c r="AA558" s="1" t="str">
        <f t="shared" si="8"/>
        <v/>
      </c>
    </row>
    <row r="559" spans="6:27" x14ac:dyDescent="0.2">
      <c r="F559" s="2"/>
      <c r="G559" s="147"/>
      <c r="AA559" s="1" t="str">
        <f t="shared" si="8"/>
        <v/>
      </c>
    </row>
    <row r="560" spans="6:27" x14ac:dyDescent="0.2">
      <c r="F560" s="2"/>
      <c r="G560" s="147"/>
      <c r="AA560" s="1" t="str">
        <f t="shared" si="8"/>
        <v/>
      </c>
    </row>
    <row r="561" spans="6:27" x14ac:dyDescent="0.2">
      <c r="F561" s="2"/>
      <c r="G561" s="147"/>
      <c r="AA561" s="1" t="str">
        <f t="shared" si="8"/>
        <v/>
      </c>
    </row>
    <row r="562" spans="6:27" x14ac:dyDescent="0.2">
      <c r="F562" s="2"/>
      <c r="G562" s="147"/>
      <c r="AA562" s="1" t="str">
        <f t="shared" si="8"/>
        <v/>
      </c>
    </row>
    <row r="563" spans="6:27" x14ac:dyDescent="0.2">
      <c r="F563" s="2"/>
      <c r="G563" s="147"/>
      <c r="AA563" s="1" t="str">
        <f t="shared" si="8"/>
        <v/>
      </c>
    </row>
    <row r="564" spans="6:27" x14ac:dyDescent="0.2">
      <c r="F564" s="2"/>
      <c r="G564" s="147"/>
      <c r="AA564" s="1" t="str">
        <f t="shared" si="8"/>
        <v/>
      </c>
    </row>
    <row r="565" spans="6:27" x14ac:dyDescent="0.2">
      <c r="F565" s="2"/>
      <c r="G565" s="147"/>
      <c r="AA565" s="1" t="str">
        <f t="shared" si="8"/>
        <v/>
      </c>
    </row>
    <row r="566" spans="6:27" x14ac:dyDescent="0.2">
      <c r="F566" s="2"/>
      <c r="G566" s="147"/>
      <c r="AA566" s="1" t="str">
        <f t="shared" si="8"/>
        <v/>
      </c>
    </row>
    <row r="567" spans="6:27" x14ac:dyDescent="0.2">
      <c r="F567" s="2"/>
      <c r="G567" s="147"/>
      <c r="AA567" s="1" t="str">
        <f t="shared" si="8"/>
        <v/>
      </c>
    </row>
    <row r="568" spans="6:27" x14ac:dyDescent="0.2">
      <c r="F568" s="2"/>
      <c r="G568" s="147"/>
      <c r="AA568" s="1" t="str">
        <f t="shared" si="8"/>
        <v/>
      </c>
    </row>
    <row r="569" spans="6:27" x14ac:dyDescent="0.2">
      <c r="F569" s="2"/>
      <c r="G569" s="147"/>
      <c r="AA569" s="1" t="str">
        <f t="shared" si="8"/>
        <v/>
      </c>
    </row>
    <row r="570" spans="6:27" x14ac:dyDescent="0.2">
      <c r="F570" s="2"/>
      <c r="G570" s="147"/>
      <c r="AA570" s="1" t="str">
        <f t="shared" si="8"/>
        <v/>
      </c>
    </row>
    <row r="571" spans="6:27" x14ac:dyDescent="0.2">
      <c r="F571" s="2"/>
      <c r="G571" s="147"/>
      <c r="AA571" s="1" t="str">
        <f t="shared" si="8"/>
        <v/>
      </c>
    </row>
    <row r="572" spans="6:27" x14ac:dyDescent="0.2">
      <c r="F572" s="2"/>
      <c r="G572" s="147"/>
      <c r="AA572" s="1" t="str">
        <f t="shared" si="8"/>
        <v/>
      </c>
    </row>
    <row r="573" spans="6:27" x14ac:dyDescent="0.2">
      <c r="F573" s="2"/>
      <c r="G573" s="147"/>
      <c r="AA573" s="1" t="str">
        <f t="shared" si="8"/>
        <v/>
      </c>
    </row>
    <row r="574" spans="6:27" x14ac:dyDescent="0.2">
      <c r="F574" s="2"/>
      <c r="G574" s="147"/>
      <c r="AA574" s="1" t="str">
        <f t="shared" si="8"/>
        <v/>
      </c>
    </row>
    <row r="575" spans="6:27" x14ac:dyDescent="0.2">
      <c r="F575" s="2"/>
      <c r="G575" s="147"/>
      <c r="AA575" s="1" t="str">
        <f t="shared" si="8"/>
        <v/>
      </c>
    </row>
    <row r="576" spans="6:27" x14ac:dyDescent="0.2">
      <c r="F576" s="2"/>
      <c r="G576" s="147"/>
      <c r="AA576" s="1" t="str">
        <f t="shared" si="8"/>
        <v/>
      </c>
    </row>
    <row r="577" spans="6:27" x14ac:dyDescent="0.2">
      <c r="F577" s="2"/>
      <c r="G577" s="147"/>
      <c r="AA577" s="1" t="str">
        <f t="shared" si="8"/>
        <v/>
      </c>
    </row>
    <row r="578" spans="6:27" x14ac:dyDescent="0.2">
      <c r="F578" s="2"/>
      <c r="G578" s="147"/>
      <c r="AA578" s="1" t="str">
        <f t="shared" si="8"/>
        <v/>
      </c>
    </row>
    <row r="579" spans="6:27" x14ac:dyDescent="0.2">
      <c r="F579" s="2"/>
      <c r="G579" s="147"/>
      <c r="AA579" s="1" t="str">
        <f t="shared" ref="AA579:AA642" si="9">IFERROR(R579/S579,"")</f>
        <v/>
      </c>
    </row>
    <row r="580" spans="6:27" x14ac:dyDescent="0.2">
      <c r="F580" s="2"/>
      <c r="G580" s="147"/>
      <c r="AA580" s="1" t="str">
        <f t="shared" si="9"/>
        <v/>
      </c>
    </row>
    <row r="581" spans="6:27" x14ac:dyDescent="0.2">
      <c r="F581" s="2"/>
      <c r="G581" s="147"/>
      <c r="AA581" s="1" t="str">
        <f t="shared" si="9"/>
        <v/>
      </c>
    </row>
    <row r="582" spans="6:27" x14ac:dyDescent="0.2">
      <c r="F582" s="2"/>
      <c r="G582" s="147"/>
      <c r="AA582" s="1" t="str">
        <f t="shared" si="9"/>
        <v/>
      </c>
    </row>
    <row r="583" spans="6:27" x14ac:dyDescent="0.2">
      <c r="F583" s="2"/>
      <c r="G583" s="147"/>
      <c r="AA583" s="1" t="str">
        <f t="shared" si="9"/>
        <v/>
      </c>
    </row>
    <row r="584" spans="6:27" x14ac:dyDescent="0.2">
      <c r="F584" s="2"/>
      <c r="G584" s="147"/>
      <c r="AA584" s="1" t="str">
        <f t="shared" si="9"/>
        <v/>
      </c>
    </row>
    <row r="585" spans="6:27" x14ac:dyDescent="0.2">
      <c r="F585" s="2"/>
      <c r="G585" s="147"/>
      <c r="AA585" s="1" t="str">
        <f t="shared" si="9"/>
        <v/>
      </c>
    </row>
    <row r="586" spans="6:27" x14ac:dyDescent="0.2">
      <c r="F586" s="2"/>
      <c r="G586" s="147"/>
      <c r="AA586" s="1" t="str">
        <f t="shared" si="9"/>
        <v/>
      </c>
    </row>
    <row r="587" spans="6:27" x14ac:dyDescent="0.2">
      <c r="F587" s="2"/>
      <c r="G587" s="147"/>
      <c r="AA587" s="1" t="str">
        <f t="shared" si="9"/>
        <v/>
      </c>
    </row>
    <row r="588" spans="6:27" x14ac:dyDescent="0.2">
      <c r="F588" s="2"/>
      <c r="G588" s="147"/>
      <c r="AA588" s="1" t="str">
        <f t="shared" si="9"/>
        <v/>
      </c>
    </row>
    <row r="589" spans="6:27" x14ac:dyDescent="0.2">
      <c r="F589" s="2"/>
      <c r="G589" s="147"/>
      <c r="AA589" s="1" t="str">
        <f t="shared" si="9"/>
        <v/>
      </c>
    </row>
    <row r="590" spans="6:27" x14ac:dyDescent="0.2">
      <c r="F590" s="2"/>
      <c r="G590" s="147"/>
      <c r="AA590" s="1" t="str">
        <f t="shared" si="9"/>
        <v/>
      </c>
    </row>
    <row r="591" spans="6:27" x14ac:dyDescent="0.2">
      <c r="F591" s="2"/>
      <c r="G591" s="147"/>
      <c r="AA591" s="1" t="str">
        <f t="shared" si="9"/>
        <v/>
      </c>
    </row>
    <row r="592" spans="6:27" x14ac:dyDescent="0.2">
      <c r="F592" s="2"/>
      <c r="G592" s="147"/>
      <c r="AA592" s="1" t="str">
        <f t="shared" si="9"/>
        <v/>
      </c>
    </row>
    <row r="593" spans="6:27" x14ac:dyDescent="0.2">
      <c r="F593" s="2"/>
      <c r="G593" s="147"/>
      <c r="AA593" s="1" t="str">
        <f t="shared" si="9"/>
        <v/>
      </c>
    </row>
    <row r="594" spans="6:27" x14ac:dyDescent="0.2">
      <c r="F594" s="2"/>
      <c r="G594" s="147"/>
      <c r="AA594" s="1" t="str">
        <f t="shared" si="9"/>
        <v/>
      </c>
    </row>
    <row r="595" spans="6:27" x14ac:dyDescent="0.2">
      <c r="F595" s="2"/>
      <c r="G595" s="147"/>
      <c r="AA595" s="1" t="str">
        <f t="shared" si="9"/>
        <v/>
      </c>
    </row>
    <row r="596" spans="6:27" x14ac:dyDescent="0.2">
      <c r="F596" s="2"/>
      <c r="G596" s="147"/>
      <c r="AA596" s="1" t="str">
        <f t="shared" si="9"/>
        <v/>
      </c>
    </row>
    <row r="597" spans="6:27" x14ac:dyDescent="0.2">
      <c r="F597" s="2"/>
      <c r="G597" s="147"/>
      <c r="AA597" s="1" t="str">
        <f t="shared" si="9"/>
        <v/>
      </c>
    </row>
    <row r="598" spans="6:27" x14ac:dyDescent="0.2">
      <c r="F598" s="2"/>
      <c r="G598" s="147"/>
      <c r="AA598" s="1" t="str">
        <f t="shared" si="9"/>
        <v/>
      </c>
    </row>
    <row r="599" spans="6:27" x14ac:dyDescent="0.2">
      <c r="F599" s="2"/>
      <c r="G599" s="147"/>
      <c r="AA599" s="1" t="str">
        <f t="shared" si="9"/>
        <v/>
      </c>
    </row>
    <row r="600" spans="6:27" x14ac:dyDescent="0.2">
      <c r="F600" s="2"/>
      <c r="G600" s="147"/>
      <c r="AA600" s="1" t="str">
        <f t="shared" si="9"/>
        <v/>
      </c>
    </row>
    <row r="601" spans="6:27" x14ac:dyDescent="0.2">
      <c r="F601" s="2"/>
      <c r="G601" s="147"/>
      <c r="AA601" s="1" t="str">
        <f t="shared" si="9"/>
        <v/>
      </c>
    </row>
    <row r="602" spans="6:27" x14ac:dyDescent="0.2">
      <c r="F602" s="2"/>
      <c r="G602" s="147"/>
      <c r="AA602" s="1" t="str">
        <f t="shared" si="9"/>
        <v/>
      </c>
    </row>
    <row r="603" spans="6:27" x14ac:dyDescent="0.2">
      <c r="F603" s="2"/>
      <c r="G603" s="147"/>
      <c r="AA603" s="1" t="str">
        <f t="shared" si="9"/>
        <v/>
      </c>
    </row>
    <row r="604" spans="6:27" x14ac:dyDescent="0.2">
      <c r="F604" s="2"/>
      <c r="G604" s="147"/>
      <c r="AA604" s="1" t="str">
        <f t="shared" si="9"/>
        <v/>
      </c>
    </row>
    <row r="605" spans="6:27" x14ac:dyDescent="0.2">
      <c r="F605" s="2"/>
      <c r="G605" s="147"/>
      <c r="AA605" s="1" t="str">
        <f t="shared" si="9"/>
        <v/>
      </c>
    </row>
    <row r="606" spans="6:27" x14ac:dyDescent="0.2">
      <c r="F606" s="2"/>
      <c r="G606" s="147"/>
      <c r="AA606" s="1" t="str">
        <f t="shared" si="9"/>
        <v/>
      </c>
    </row>
    <row r="607" spans="6:27" x14ac:dyDescent="0.2">
      <c r="F607" s="2"/>
      <c r="G607" s="147"/>
      <c r="AA607" s="1" t="str">
        <f t="shared" si="9"/>
        <v/>
      </c>
    </row>
    <row r="608" spans="6:27" x14ac:dyDescent="0.2">
      <c r="F608" s="2"/>
      <c r="G608" s="147"/>
      <c r="AA608" s="1" t="str">
        <f t="shared" si="9"/>
        <v/>
      </c>
    </row>
    <row r="609" spans="6:27" x14ac:dyDescent="0.2">
      <c r="F609" s="2"/>
      <c r="G609" s="147"/>
      <c r="AA609" s="1" t="str">
        <f t="shared" si="9"/>
        <v/>
      </c>
    </row>
    <row r="610" spans="6:27" x14ac:dyDescent="0.2">
      <c r="F610" s="2"/>
      <c r="G610" s="147"/>
      <c r="AA610" s="1" t="str">
        <f t="shared" si="9"/>
        <v/>
      </c>
    </row>
    <row r="611" spans="6:27" x14ac:dyDescent="0.2">
      <c r="F611" s="2"/>
      <c r="G611" s="147"/>
      <c r="AA611" s="1" t="str">
        <f t="shared" si="9"/>
        <v/>
      </c>
    </row>
    <row r="612" spans="6:27" x14ac:dyDescent="0.2">
      <c r="F612" s="2"/>
      <c r="G612" s="147"/>
      <c r="AA612" s="1" t="str">
        <f t="shared" si="9"/>
        <v/>
      </c>
    </row>
    <row r="613" spans="6:27" x14ac:dyDescent="0.2">
      <c r="F613" s="2"/>
      <c r="G613" s="147"/>
      <c r="AA613" s="1" t="str">
        <f t="shared" si="9"/>
        <v/>
      </c>
    </row>
    <row r="614" spans="6:27" x14ac:dyDescent="0.2">
      <c r="F614" s="2"/>
      <c r="G614" s="147"/>
      <c r="AA614" s="1" t="str">
        <f t="shared" si="9"/>
        <v/>
      </c>
    </row>
    <row r="615" spans="6:27" x14ac:dyDescent="0.2">
      <c r="F615" s="2"/>
      <c r="G615" s="147"/>
      <c r="AA615" s="1" t="str">
        <f t="shared" si="9"/>
        <v/>
      </c>
    </row>
    <row r="616" spans="6:27" x14ac:dyDescent="0.2">
      <c r="F616" s="2"/>
      <c r="G616" s="147"/>
      <c r="AA616" s="1" t="str">
        <f t="shared" si="9"/>
        <v/>
      </c>
    </row>
    <row r="617" spans="6:27" x14ac:dyDescent="0.2">
      <c r="F617" s="2"/>
      <c r="G617" s="147"/>
      <c r="AA617" s="1" t="str">
        <f t="shared" si="9"/>
        <v/>
      </c>
    </row>
    <row r="618" spans="6:27" x14ac:dyDescent="0.2">
      <c r="F618" s="2"/>
      <c r="G618" s="147"/>
      <c r="AA618" s="1" t="str">
        <f t="shared" si="9"/>
        <v/>
      </c>
    </row>
    <row r="619" spans="6:27" x14ac:dyDescent="0.2">
      <c r="F619" s="2"/>
      <c r="G619" s="147"/>
      <c r="AA619" s="1" t="str">
        <f t="shared" si="9"/>
        <v/>
      </c>
    </row>
    <row r="620" spans="6:27" x14ac:dyDescent="0.2">
      <c r="F620" s="2"/>
      <c r="G620" s="147"/>
      <c r="AA620" s="1" t="str">
        <f t="shared" si="9"/>
        <v/>
      </c>
    </row>
    <row r="621" spans="6:27" x14ac:dyDescent="0.2">
      <c r="F621" s="2"/>
      <c r="G621" s="147"/>
      <c r="AA621" s="1" t="str">
        <f t="shared" si="9"/>
        <v/>
      </c>
    </row>
    <row r="622" spans="6:27" x14ac:dyDescent="0.2">
      <c r="F622" s="2"/>
      <c r="G622" s="147"/>
      <c r="AA622" s="1" t="str">
        <f t="shared" si="9"/>
        <v/>
      </c>
    </row>
    <row r="623" spans="6:27" x14ac:dyDescent="0.2">
      <c r="F623" s="2"/>
      <c r="G623" s="147"/>
      <c r="AA623" s="1" t="str">
        <f t="shared" si="9"/>
        <v/>
      </c>
    </row>
    <row r="624" spans="6:27" x14ac:dyDescent="0.2">
      <c r="F624" s="2"/>
      <c r="G624" s="147"/>
      <c r="AA624" s="1" t="str">
        <f t="shared" si="9"/>
        <v/>
      </c>
    </row>
    <row r="625" spans="6:27" x14ac:dyDescent="0.2">
      <c r="F625" s="2"/>
      <c r="G625" s="147"/>
      <c r="AA625" s="1" t="str">
        <f t="shared" si="9"/>
        <v/>
      </c>
    </row>
    <row r="626" spans="6:27" x14ac:dyDescent="0.2">
      <c r="F626" s="2"/>
      <c r="G626" s="147"/>
      <c r="AA626" s="1" t="str">
        <f t="shared" si="9"/>
        <v/>
      </c>
    </row>
    <row r="627" spans="6:27" x14ac:dyDescent="0.2">
      <c r="F627" s="2"/>
      <c r="G627" s="147"/>
      <c r="AA627" s="1" t="str">
        <f t="shared" si="9"/>
        <v/>
      </c>
    </row>
    <row r="628" spans="6:27" x14ac:dyDescent="0.2">
      <c r="F628" s="2"/>
      <c r="G628" s="147"/>
      <c r="AA628" s="1" t="str">
        <f t="shared" si="9"/>
        <v/>
      </c>
    </row>
    <row r="629" spans="6:27" x14ac:dyDescent="0.2">
      <c r="F629" s="2"/>
      <c r="G629" s="147"/>
      <c r="AA629" s="1" t="str">
        <f t="shared" si="9"/>
        <v/>
      </c>
    </row>
    <row r="630" spans="6:27" x14ac:dyDescent="0.2">
      <c r="F630" s="2"/>
      <c r="G630" s="147"/>
      <c r="AA630" s="1" t="str">
        <f t="shared" si="9"/>
        <v/>
      </c>
    </row>
    <row r="631" spans="6:27" x14ac:dyDescent="0.2">
      <c r="F631" s="2"/>
      <c r="G631" s="147"/>
      <c r="AA631" s="1" t="str">
        <f t="shared" si="9"/>
        <v/>
      </c>
    </row>
    <row r="632" spans="6:27" x14ac:dyDescent="0.2">
      <c r="F632" s="2"/>
      <c r="G632" s="147"/>
      <c r="AA632" s="1" t="str">
        <f t="shared" si="9"/>
        <v/>
      </c>
    </row>
    <row r="633" spans="6:27" x14ac:dyDescent="0.2">
      <c r="F633" s="2"/>
      <c r="G633" s="147"/>
      <c r="AA633" s="1" t="str">
        <f t="shared" si="9"/>
        <v/>
      </c>
    </row>
    <row r="634" spans="6:27" x14ac:dyDescent="0.2">
      <c r="F634" s="2"/>
      <c r="G634" s="147"/>
      <c r="AA634" s="1" t="str">
        <f t="shared" si="9"/>
        <v/>
      </c>
    </row>
    <row r="635" spans="6:27" x14ac:dyDescent="0.2">
      <c r="F635" s="2"/>
      <c r="G635" s="147"/>
      <c r="AA635" s="1" t="str">
        <f t="shared" si="9"/>
        <v/>
      </c>
    </row>
    <row r="636" spans="6:27" x14ac:dyDescent="0.2">
      <c r="F636" s="2"/>
      <c r="G636" s="147"/>
      <c r="AA636" s="1" t="str">
        <f t="shared" si="9"/>
        <v/>
      </c>
    </row>
    <row r="637" spans="6:27" x14ac:dyDescent="0.2">
      <c r="F637" s="2"/>
      <c r="G637" s="147"/>
      <c r="AA637" s="1" t="str">
        <f t="shared" si="9"/>
        <v/>
      </c>
    </row>
    <row r="638" spans="6:27" x14ac:dyDescent="0.2">
      <c r="F638" s="2"/>
      <c r="G638" s="147"/>
      <c r="AA638" s="1" t="str">
        <f t="shared" si="9"/>
        <v/>
      </c>
    </row>
    <row r="639" spans="6:27" x14ac:dyDescent="0.2">
      <c r="F639" s="2"/>
      <c r="G639" s="147"/>
      <c r="AA639" s="1" t="str">
        <f t="shared" si="9"/>
        <v/>
      </c>
    </row>
    <row r="640" spans="6:27" x14ac:dyDescent="0.2">
      <c r="F640" s="2"/>
      <c r="G640" s="147"/>
      <c r="AA640" s="1" t="str">
        <f t="shared" si="9"/>
        <v/>
      </c>
    </row>
    <row r="641" spans="6:27" x14ac:dyDescent="0.2">
      <c r="F641" s="2"/>
      <c r="G641" s="147"/>
      <c r="AA641" s="1" t="str">
        <f t="shared" si="9"/>
        <v/>
      </c>
    </row>
    <row r="642" spans="6:27" x14ac:dyDescent="0.2">
      <c r="F642" s="2"/>
      <c r="G642" s="147"/>
      <c r="AA642" s="1" t="str">
        <f t="shared" si="9"/>
        <v/>
      </c>
    </row>
    <row r="643" spans="6:27" x14ac:dyDescent="0.2">
      <c r="F643" s="2"/>
      <c r="G643" s="147"/>
      <c r="AA643" s="1" t="str">
        <f t="shared" ref="AA643:AA706" si="10">IFERROR(R643/S643,"")</f>
        <v/>
      </c>
    </row>
    <row r="644" spans="6:27" x14ac:dyDescent="0.2">
      <c r="F644" s="2"/>
      <c r="G644" s="147"/>
      <c r="AA644" s="1" t="str">
        <f t="shared" si="10"/>
        <v/>
      </c>
    </row>
    <row r="645" spans="6:27" x14ac:dyDescent="0.2">
      <c r="F645" s="2"/>
      <c r="G645" s="147"/>
      <c r="AA645" s="1" t="str">
        <f t="shared" si="10"/>
        <v/>
      </c>
    </row>
    <row r="646" spans="6:27" x14ac:dyDescent="0.2">
      <c r="F646" s="2"/>
      <c r="G646" s="147"/>
      <c r="AA646" s="1" t="str">
        <f t="shared" si="10"/>
        <v/>
      </c>
    </row>
    <row r="647" spans="6:27" x14ac:dyDescent="0.2">
      <c r="F647" s="2"/>
      <c r="G647" s="147"/>
      <c r="AA647" s="1" t="str">
        <f t="shared" si="10"/>
        <v/>
      </c>
    </row>
    <row r="648" spans="6:27" x14ac:dyDescent="0.2">
      <c r="F648" s="2"/>
      <c r="G648" s="147"/>
      <c r="AA648" s="1" t="str">
        <f t="shared" si="10"/>
        <v/>
      </c>
    </row>
    <row r="649" spans="6:27" x14ac:dyDescent="0.2">
      <c r="F649" s="2"/>
      <c r="G649" s="147"/>
      <c r="AA649" s="1" t="str">
        <f t="shared" si="10"/>
        <v/>
      </c>
    </row>
    <row r="650" spans="6:27" x14ac:dyDescent="0.2">
      <c r="F650" s="2"/>
      <c r="G650" s="147"/>
      <c r="AA650" s="1" t="str">
        <f t="shared" si="10"/>
        <v/>
      </c>
    </row>
    <row r="651" spans="6:27" x14ac:dyDescent="0.2">
      <c r="F651" s="2"/>
      <c r="G651" s="147"/>
      <c r="AA651" s="1" t="str">
        <f t="shared" si="10"/>
        <v/>
      </c>
    </row>
    <row r="652" spans="6:27" x14ac:dyDescent="0.2">
      <c r="F652" s="2"/>
      <c r="G652" s="147"/>
      <c r="AA652" s="1" t="str">
        <f t="shared" si="10"/>
        <v/>
      </c>
    </row>
    <row r="653" spans="6:27" x14ac:dyDescent="0.2">
      <c r="F653" s="2"/>
      <c r="G653" s="147"/>
      <c r="AA653" s="1" t="str">
        <f t="shared" si="10"/>
        <v/>
      </c>
    </row>
    <row r="654" spans="6:27" x14ac:dyDescent="0.2">
      <c r="F654" s="2"/>
      <c r="G654" s="147"/>
      <c r="AA654" s="1" t="str">
        <f t="shared" si="10"/>
        <v/>
      </c>
    </row>
    <row r="655" spans="6:27" x14ac:dyDescent="0.2">
      <c r="F655" s="2"/>
      <c r="G655" s="147"/>
      <c r="AA655" s="1" t="str">
        <f t="shared" si="10"/>
        <v/>
      </c>
    </row>
    <row r="656" spans="6:27" x14ac:dyDescent="0.2">
      <c r="F656" s="2"/>
      <c r="G656" s="147"/>
      <c r="AA656" s="1" t="str">
        <f t="shared" si="10"/>
        <v/>
      </c>
    </row>
    <row r="657" spans="6:27" x14ac:dyDescent="0.2">
      <c r="F657" s="2"/>
      <c r="G657" s="147"/>
      <c r="AA657" s="1" t="str">
        <f t="shared" si="10"/>
        <v/>
      </c>
    </row>
    <row r="658" spans="6:27" x14ac:dyDescent="0.2">
      <c r="F658" s="2"/>
      <c r="G658" s="147"/>
      <c r="AA658" s="1" t="str">
        <f t="shared" si="10"/>
        <v/>
      </c>
    </row>
    <row r="659" spans="6:27" x14ac:dyDescent="0.2">
      <c r="F659" s="2"/>
      <c r="G659" s="147"/>
      <c r="AA659" s="1" t="str">
        <f t="shared" si="10"/>
        <v/>
      </c>
    </row>
    <row r="660" spans="6:27" x14ac:dyDescent="0.2">
      <c r="F660" s="2"/>
      <c r="G660" s="147"/>
      <c r="AA660" s="1" t="str">
        <f t="shared" si="10"/>
        <v/>
      </c>
    </row>
    <row r="661" spans="6:27" x14ac:dyDescent="0.2">
      <c r="F661" s="2"/>
      <c r="G661" s="147"/>
      <c r="AA661" s="1" t="str">
        <f t="shared" si="10"/>
        <v/>
      </c>
    </row>
    <row r="662" spans="6:27" x14ac:dyDescent="0.2">
      <c r="F662" s="2"/>
      <c r="G662" s="147"/>
      <c r="AA662" s="1" t="str">
        <f t="shared" si="10"/>
        <v/>
      </c>
    </row>
    <row r="663" spans="6:27" x14ac:dyDescent="0.2">
      <c r="F663" s="2"/>
      <c r="G663" s="147"/>
      <c r="AA663" s="1" t="str">
        <f t="shared" si="10"/>
        <v/>
      </c>
    </row>
    <row r="664" spans="6:27" x14ac:dyDescent="0.2">
      <c r="F664" s="2"/>
      <c r="G664" s="147"/>
      <c r="AA664" s="1" t="str">
        <f t="shared" si="10"/>
        <v/>
      </c>
    </row>
    <row r="665" spans="6:27" x14ac:dyDescent="0.2">
      <c r="F665" s="2"/>
      <c r="G665" s="147"/>
      <c r="AA665" s="1" t="str">
        <f t="shared" si="10"/>
        <v/>
      </c>
    </row>
    <row r="666" spans="6:27" x14ac:dyDescent="0.2">
      <c r="F666" s="2"/>
      <c r="G666" s="147"/>
      <c r="AA666" s="1" t="str">
        <f t="shared" si="10"/>
        <v/>
      </c>
    </row>
    <row r="667" spans="6:27" x14ac:dyDescent="0.2">
      <c r="F667" s="2"/>
      <c r="G667" s="147"/>
      <c r="AA667" s="1" t="str">
        <f t="shared" si="10"/>
        <v/>
      </c>
    </row>
    <row r="668" spans="6:27" x14ac:dyDescent="0.2">
      <c r="F668" s="2"/>
      <c r="G668" s="147"/>
      <c r="AA668" s="1" t="str">
        <f t="shared" si="10"/>
        <v/>
      </c>
    </row>
    <row r="669" spans="6:27" x14ac:dyDescent="0.2">
      <c r="F669" s="2"/>
      <c r="G669" s="147"/>
      <c r="AA669" s="1" t="str">
        <f t="shared" si="10"/>
        <v/>
      </c>
    </row>
    <row r="670" spans="6:27" x14ac:dyDescent="0.2">
      <c r="F670" s="2"/>
      <c r="G670" s="147"/>
      <c r="AA670" s="1" t="str">
        <f t="shared" si="10"/>
        <v/>
      </c>
    </row>
    <row r="671" spans="6:27" x14ac:dyDescent="0.2">
      <c r="F671" s="2"/>
      <c r="G671" s="147"/>
      <c r="AA671" s="1" t="str">
        <f t="shared" si="10"/>
        <v/>
      </c>
    </row>
    <row r="672" spans="6:27" x14ac:dyDescent="0.2">
      <c r="F672" s="2"/>
      <c r="G672" s="147"/>
      <c r="AA672" s="1" t="str">
        <f t="shared" si="10"/>
        <v/>
      </c>
    </row>
    <row r="673" spans="6:27" x14ac:dyDescent="0.2">
      <c r="F673" s="2"/>
      <c r="G673" s="147"/>
      <c r="AA673" s="1" t="str">
        <f t="shared" si="10"/>
        <v/>
      </c>
    </row>
    <row r="674" spans="6:27" x14ac:dyDescent="0.2">
      <c r="F674" s="2"/>
      <c r="G674" s="147"/>
      <c r="AA674" s="1" t="str">
        <f t="shared" si="10"/>
        <v/>
      </c>
    </row>
    <row r="675" spans="6:27" x14ac:dyDescent="0.2">
      <c r="F675" s="2"/>
      <c r="G675" s="147"/>
      <c r="AA675" s="1" t="str">
        <f t="shared" si="10"/>
        <v/>
      </c>
    </row>
    <row r="676" spans="6:27" x14ac:dyDescent="0.2">
      <c r="F676" s="2"/>
      <c r="G676" s="147"/>
      <c r="AA676" s="1" t="str">
        <f t="shared" si="10"/>
        <v/>
      </c>
    </row>
    <row r="677" spans="6:27" x14ac:dyDescent="0.2">
      <c r="F677" s="2"/>
      <c r="G677" s="147"/>
      <c r="AA677" s="1" t="str">
        <f t="shared" si="10"/>
        <v/>
      </c>
    </row>
    <row r="678" spans="6:27" x14ac:dyDescent="0.2">
      <c r="F678" s="2"/>
      <c r="G678" s="147"/>
      <c r="AA678" s="1" t="str">
        <f t="shared" si="10"/>
        <v/>
      </c>
    </row>
    <row r="679" spans="6:27" x14ac:dyDescent="0.2">
      <c r="F679" s="2"/>
      <c r="G679" s="147"/>
      <c r="AA679" s="1" t="str">
        <f t="shared" si="10"/>
        <v/>
      </c>
    </row>
    <row r="680" spans="6:27" x14ac:dyDescent="0.2">
      <c r="F680" s="2"/>
      <c r="G680" s="147"/>
      <c r="AA680" s="1" t="str">
        <f t="shared" si="10"/>
        <v/>
      </c>
    </row>
    <row r="681" spans="6:27" x14ac:dyDescent="0.2">
      <c r="F681" s="2"/>
      <c r="G681" s="147"/>
      <c r="AA681" s="1" t="str">
        <f t="shared" si="10"/>
        <v/>
      </c>
    </row>
    <row r="682" spans="6:27" x14ac:dyDescent="0.2">
      <c r="F682" s="2"/>
      <c r="G682" s="147"/>
      <c r="AA682" s="1" t="str">
        <f t="shared" si="10"/>
        <v/>
      </c>
    </row>
    <row r="683" spans="6:27" x14ac:dyDescent="0.2">
      <c r="F683" s="2"/>
      <c r="G683" s="147"/>
      <c r="AA683" s="1" t="str">
        <f t="shared" si="10"/>
        <v/>
      </c>
    </row>
    <row r="684" spans="6:27" x14ac:dyDescent="0.2">
      <c r="F684" s="2"/>
      <c r="G684" s="147"/>
      <c r="AA684" s="1" t="str">
        <f t="shared" si="10"/>
        <v/>
      </c>
    </row>
    <row r="685" spans="6:27" x14ac:dyDescent="0.2">
      <c r="F685" s="2"/>
      <c r="G685" s="147"/>
      <c r="AA685" s="1" t="str">
        <f t="shared" si="10"/>
        <v/>
      </c>
    </row>
    <row r="686" spans="6:27" x14ac:dyDescent="0.2">
      <c r="F686" s="2"/>
      <c r="G686" s="147"/>
      <c r="AA686" s="1" t="str">
        <f t="shared" si="10"/>
        <v/>
      </c>
    </row>
    <row r="687" spans="6:27" x14ac:dyDescent="0.2">
      <c r="F687" s="2"/>
      <c r="G687" s="147"/>
      <c r="AA687" s="1" t="str">
        <f t="shared" si="10"/>
        <v/>
      </c>
    </row>
    <row r="688" spans="6:27" x14ac:dyDescent="0.2">
      <c r="F688" s="2"/>
      <c r="G688" s="147"/>
      <c r="AA688" s="1" t="str">
        <f t="shared" si="10"/>
        <v/>
      </c>
    </row>
    <row r="689" spans="6:27" x14ac:dyDescent="0.2">
      <c r="F689" s="2"/>
      <c r="G689" s="147"/>
      <c r="AA689" s="1" t="str">
        <f t="shared" si="10"/>
        <v/>
      </c>
    </row>
    <row r="690" spans="6:27" x14ac:dyDescent="0.2">
      <c r="F690" s="2"/>
      <c r="G690" s="147"/>
      <c r="AA690" s="1" t="str">
        <f t="shared" si="10"/>
        <v/>
      </c>
    </row>
    <row r="691" spans="6:27" x14ac:dyDescent="0.2">
      <c r="F691" s="2"/>
      <c r="G691" s="147"/>
      <c r="AA691" s="1" t="str">
        <f t="shared" si="10"/>
        <v/>
      </c>
    </row>
    <row r="692" spans="6:27" x14ac:dyDescent="0.2">
      <c r="F692" s="2"/>
      <c r="G692" s="147"/>
      <c r="AA692" s="1" t="str">
        <f t="shared" si="10"/>
        <v/>
      </c>
    </row>
    <row r="693" spans="6:27" x14ac:dyDescent="0.2">
      <c r="F693" s="2"/>
      <c r="G693" s="147"/>
      <c r="AA693" s="1" t="str">
        <f t="shared" si="10"/>
        <v/>
      </c>
    </row>
    <row r="694" spans="6:27" x14ac:dyDescent="0.2">
      <c r="F694" s="2"/>
      <c r="G694" s="147"/>
      <c r="AA694" s="1" t="str">
        <f t="shared" si="10"/>
        <v/>
      </c>
    </row>
    <row r="695" spans="6:27" x14ac:dyDescent="0.2">
      <c r="F695" s="2"/>
      <c r="G695" s="147"/>
      <c r="AA695" s="1" t="str">
        <f t="shared" si="10"/>
        <v/>
      </c>
    </row>
    <row r="696" spans="6:27" x14ac:dyDescent="0.2">
      <c r="F696" s="2"/>
      <c r="G696" s="147"/>
      <c r="AA696" s="1" t="str">
        <f t="shared" si="10"/>
        <v/>
      </c>
    </row>
    <row r="697" spans="6:27" x14ac:dyDescent="0.2">
      <c r="F697" s="2"/>
      <c r="G697" s="147"/>
      <c r="AA697" s="1" t="str">
        <f t="shared" si="10"/>
        <v/>
      </c>
    </row>
    <row r="698" spans="6:27" x14ac:dyDescent="0.2">
      <c r="F698" s="2"/>
      <c r="G698" s="147"/>
      <c r="AA698" s="1" t="str">
        <f t="shared" si="10"/>
        <v/>
      </c>
    </row>
    <row r="699" spans="6:27" x14ac:dyDescent="0.2">
      <c r="F699" s="2"/>
      <c r="G699" s="147"/>
      <c r="AA699" s="1" t="str">
        <f t="shared" si="10"/>
        <v/>
      </c>
    </row>
    <row r="700" spans="6:27" x14ac:dyDescent="0.2">
      <c r="F700" s="2"/>
      <c r="G700" s="147"/>
      <c r="AA700" s="1" t="str">
        <f t="shared" si="10"/>
        <v/>
      </c>
    </row>
    <row r="701" spans="6:27" x14ac:dyDescent="0.2">
      <c r="F701" s="2"/>
      <c r="G701" s="147"/>
      <c r="AA701" s="1" t="str">
        <f t="shared" si="10"/>
        <v/>
      </c>
    </row>
    <row r="702" spans="6:27" x14ac:dyDescent="0.2">
      <c r="F702" s="2"/>
      <c r="G702" s="147"/>
      <c r="AA702" s="1" t="str">
        <f t="shared" si="10"/>
        <v/>
      </c>
    </row>
    <row r="703" spans="6:27" x14ac:dyDescent="0.2">
      <c r="F703" s="2"/>
      <c r="G703" s="147"/>
      <c r="AA703" s="1" t="str">
        <f t="shared" si="10"/>
        <v/>
      </c>
    </row>
    <row r="704" spans="6:27" x14ac:dyDescent="0.2">
      <c r="F704" s="2"/>
      <c r="G704" s="147"/>
      <c r="AA704" s="1" t="str">
        <f t="shared" si="10"/>
        <v/>
      </c>
    </row>
    <row r="705" spans="6:27" x14ac:dyDescent="0.2">
      <c r="F705" s="2"/>
      <c r="G705" s="147"/>
      <c r="AA705" s="1" t="str">
        <f t="shared" si="10"/>
        <v/>
      </c>
    </row>
    <row r="706" spans="6:27" x14ac:dyDescent="0.2">
      <c r="F706" s="2"/>
      <c r="G706" s="147"/>
      <c r="AA706" s="1" t="str">
        <f t="shared" si="10"/>
        <v/>
      </c>
    </row>
    <row r="707" spans="6:27" x14ac:dyDescent="0.2">
      <c r="F707" s="2"/>
      <c r="G707" s="147"/>
      <c r="AA707" s="1" t="str">
        <f t="shared" ref="AA707:AA770" si="11">IFERROR(R707/S707,"")</f>
        <v/>
      </c>
    </row>
    <row r="708" spans="6:27" x14ac:dyDescent="0.2">
      <c r="F708" s="2"/>
      <c r="G708" s="147"/>
      <c r="AA708" s="1" t="str">
        <f t="shared" si="11"/>
        <v/>
      </c>
    </row>
    <row r="709" spans="6:27" x14ac:dyDescent="0.2">
      <c r="F709" s="2"/>
      <c r="G709" s="147"/>
      <c r="AA709" s="1" t="str">
        <f t="shared" si="11"/>
        <v/>
      </c>
    </row>
    <row r="710" spans="6:27" x14ac:dyDescent="0.2">
      <c r="F710" s="2"/>
      <c r="G710" s="147"/>
      <c r="AA710" s="1" t="str">
        <f t="shared" si="11"/>
        <v/>
      </c>
    </row>
    <row r="711" spans="6:27" x14ac:dyDescent="0.2">
      <c r="F711" s="2"/>
      <c r="G711" s="147"/>
      <c r="AA711" s="1" t="str">
        <f t="shared" si="11"/>
        <v/>
      </c>
    </row>
    <row r="712" spans="6:27" x14ac:dyDescent="0.2">
      <c r="F712" s="2"/>
      <c r="G712" s="147"/>
      <c r="AA712" s="1" t="str">
        <f t="shared" si="11"/>
        <v/>
      </c>
    </row>
    <row r="713" spans="6:27" x14ac:dyDescent="0.2">
      <c r="F713" s="2"/>
      <c r="G713" s="147"/>
      <c r="AA713" s="1" t="str">
        <f t="shared" si="11"/>
        <v/>
      </c>
    </row>
    <row r="714" spans="6:27" x14ac:dyDescent="0.2">
      <c r="F714" s="2"/>
      <c r="G714" s="147"/>
      <c r="AA714" s="1" t="str">
        <f t="shared" si="11"/>
        <v/>
      </c>
    </row>
    <row r="715" spans="6:27" x14ac:dyDescent="0.2">
      <c r="F715" s="2"/>
      <c r="G715" s="147"/>
      <c r="AA715" s="1" t="str">
        <f t="shared" si="11"/>
        <v/>
      </c>
    </row>
    <row r="716" spans="6:27" x14ac:dyDescent="0.2">
      <c r="F716" s="2"/>
      <c r="G716" s="147"/>
      <c r="AA716" s="1" t="str">
        <f t="shared" si="11"/>
        <v/>
      </c>
    </row>
    <row r="717" spans="6:27" x14ac:dyDescent="0.2">
      <c r="F717" s="2"/>
      <c r="G717" s="147"/>
      <c r="AA717" s="1" t="str">
        <f t="shared" si="11"/>
        <v/>
      </c>
    </row>
    <row r="718" spans="6:27" x14ac:dyDescent="0.2">
      <c r="F718" s="2"/>
      <c r="G718" s="147"/>
      <c r="AA718" s="1" t="str">
        <f t="shared" si="11"/>
        <v/>
      </c>
    </row>
    <row r="719" spans="6:27" x14ac:dyDescent="0.2">
      <c r="F719" s="2"/>
      <c r="G719" s="147"/>
      <c r="AA719" s="1" t="str">
        <f t="shared" si="11"/>
        <v/>
      </c>
    </row>
    <row r="720" spans="6:27" x14ac:dyDescent="0.2">
      <c r="F720" s="2"/>
      <c r="G720" s="147"/>
      <c r="AA720" s="1" t="str">
        <f t="shared" si="11"/>
        <v/>
      </c>
    </row>
    <row r="721" spans="6:27" x14ac:dyDescent="0.2">
      <c r="F721" s="2"/>
      <c r="G721" s="147"/>
      <c r="AA721" s="1" t="str">
        <f t="shared" si="11"/>
        <v/>
      </c>
    </row>
    <row r="722" spans="6:27" x14ac:dyDescent="0.2">
      <c r="F722" s="2"/>
      <c r="G722" s="147"/>
      <c r="AA722" s="1" t="str">
        <f t="shared" si="11"/>
        <v/>
      </c>
    </row>
    <row r="723" spans="6:27" x14ac:dyDescent="0.2">
      <c r="F723" s="2"/>
      <c r="G723" s="147"/>
      <c r="AA723" s="1" t="str">
        <f t="shared" si="11"/>
        <v/>
      </c>
    </row>
    <row r="724" spans="6:27" x14ac:dyDescent="0.2">
      <c r="F724" s="2"/>
      <c r="G724" s="147"/>
      <c r="AA724" s="1" t="str">
        <f t="shared" si="11"/>
        <v/>
      </c>
    </row>
    <row r="725" spans="6:27" x14ac:dyDescent="0.2">
      <c r="F725" s="2"/>
      <c r="G725" s="147"/>
      <c r="AA725" s="1" t="str">
        <f t="shared" si="11"/>
        <v/>
      </c>
    </row>
    <row r="726" spans="6:27" x14ac:dyDescent="0.2">
      <c r="F726" s="2"/>
      <c r="G726" s="147"/>
      <c r="AA726" s="1" t="str">
        <f t="shared" si="11"/>
        <v/>
      </c>
    </row>
    <row r="727" spans="6:27" x14ac:dyDescent="0.2">
      <c r="F727" s="2"/>
      <c r="G727" s="147"/>
      <c r="AA727" s="1" t="str">
        <f t="shared" si="11"/>
        <v/>
      </c>
    </row>
    <row r="728" spans="6:27" x14ac:dyDescent="0.2">
      <c r="F728" s="2"/>
      <c r="G728" s="147"/>
      <c r="AA728" s="1" t="str">
        <f t="shared" si="11"/>
        <v/>
      </c>
    </row>
    <row r="729" spans="6:27" x14ac:dyDescent="0.2">
      <c r="F729" s="2"/>
      <c r="G729" s="147"/>
      <c r="AA729" s="1" t="str">
        <f t="shared" si="11"/>
        <v/>
      </c>
    </row>
    <row r="730" spans="6:27" x14ac:dyDescent="0.2">
      <c r="F730" s="2"/>
      <c r="G730" s="147"/>
      <c r="AA730" s="1" t="str">
        <f t="shared" si="11"/>
        <v/>
      </c>
    </row>
    <row r="731" spans="6:27" x14ac:dyDescent="0.2">
      <c r="F731" s="2"/>
      <c r="G731" s="147"/>
      <c r="AA731" s="1" t="str">
        <f t="shared" si="11"/>
        <v/>
      </c>
    </row>
    <row r="732" spans="6:27" x14ac:dyDescent="0.2">
      <c r="F732" s="2"/>
      <c r="G732" s="147"/>
      <c r="AA732" s="1" t="str">
        <f t="shared" si="11"/>
        <v/>
      </c>
    </row>
    <row r="733" spans="6:27" x14ac:dyDescent="0.2">
      <c r="F733" s="2"/>
      <c r="G733" s="147"/>
      <c r="AA733" s="1" t="str">
        <f t="shared" si="11"/>
        <v/>
      </c>
    </row>
    <row r="734" spans="6:27" x14ac:dyDescent="0.2">
      <c r="F734" s="2"/>
      <c r="G734" s="147"/>
      <c r="AA734" s="1" t="str">
        <f t="shared" si="11"/>
        <v/>
      </c>
    </row>
    <row r="735" spans="6:27" x14ac:dyDescent="0.2">
      <c r="F735" s="2"/>
      <c r="G735" s="147"/>
      <c r="AA735" s="1" t="str">
        <f t="shared" si="11"/>
        <v/>
      </c>
    </row>
    <row r="736" spans="6:27" x14ac:dyDescent="0.2">
      <c r="F736" s="2"/>
      <c r="G736" s="147"/>
      <c r="AA736" s="1" t="str">
        <f t="shared" si="11"/>
        <v/>
      </c>
    </row>
    <row r="737" spans="6:27" x14ac:dyDescent="0.2">
      <c r="F737" s="2"/>
      <c r="G737" s="147"/>
      <c r="AA737" s="1" t="str">
        <f t="shared" si="11"/>
        <v/>
      </c>
    </row>
    <row r="738" spans="6:27" x14ac:dyDescent="0.2">
      <c r="F738" s="2"/>
      <c r="G738" s="147"/>
      <c r="AA738" s="1" t="str">
        <f t="shared" si="11"/>
        <v/>
      </c>
    </row>
    <row r="739" spans="6:27" x14ac:dyDescent="0.2">
      <c r="F739" s="2"/>
      <c r="G739" s="147"/>
      <c r="AA739" s="1" t="str">
        <f t="shared" si="11"/>
        <v/>
      </c>
    </row>
    <row r="740" spans="6:27" x14ac:dyDescent="0.2">
      <c r="F740" s="2"/>
      <c r="G740" s="147"/>
      <c r="AA740" s="1" t="str">
        <f t="shared" si="11"/>
        <v/>
      </c>
    </row>
    <row r="741" spans="6:27" x14ac:dyDescent="0.2">
      <c r="F741" s="2"/>
      <c r="G741" s="147"/>
      <c r="AA741" s="1" t="str">
        <f t="shared" si="11"/>
        <v/>
      </c>
    </row>
    <row r="742" spans="6:27" x14ac:dyDescent="0.2">
      <c r="F742" s="2"/>
      <c r="G742" s="147"/>
      <c r="AA742" s="1" t="str">
        <f t="shared" si="11"/>
        <v/>
      </c>
    </row>
    <row r="743" spans="6:27" x14ac:dyDescent="0.2">
      <c r="F743" s="2"/>
      <c r="G743" s="147"/>
      <c r="AA743" s="1" t="str">
        <f t="shared" si="11"/>
        <v/>
      </c>
    </row>
    <row r="744" spans="6:27" x14ac:dyDescent="0.2">
      <c r="F744" s="2"/>
      <c r="G744" s="147"/>
      <c r="AA744" s="1" t="str">
        <f t="shared" si="11"/>
        <v/>
      </c>
    </row>
    <row r="745" spans="6:27" x14ac:dyDescent="0.2">
      <c r="F745" s="2"/>
      <c r="G745" s="147"/>
      <c r="AA745" s="1" t="str">
        <f t="shared" si="11"/>
        <v/>
      </c>
    </row>
    <row r="746" spans="6:27" x14ac:dyDescent="0.2">
      <c r="F746" s="2"/>
      <c r="G746" s="147"/>
      <c r="AA746" s="1" t="str">
        <f t="shared" si="11"/>
        <v/>
      </c>
    </row>
    <row r="747" spans="6:27" x14ac:dyDescent="0.2">
      <c r="F747" s="2"/>
      <c r="G747" s="147"/>
      <c r="AA747" s="1" t="str">
        <f t="shared" si="11"/>
        <v/>
      </c>
    </row>
    <row r="748" spans="6:27" x14ac:dyDescent="0.2">
      <c r="F748" s="2"/>
      <c r="G748" s="147"/>
      <c r="AA748" s="1" t="str">
        <f t="shared" si="11"/>
        <v/>
      </c>
    </row>
    <row r="749" spans="6:27" x14ac:dyDescent="0.2">
      <c r="F749" s="2"/>
      <c r="G749" s="147"/>
      <c r="AA749" s="1" t="str">
        <f t="shared" si="11"/>
        <v/>
      </c>
    </row>
    <row r="750" spans="6:27" x14ac:dyDescent="0.2">
      <c r="F750" s="2"/>
      <c r="G750" s="147"/>
      <c r="AA750" s="1" t="str">
        <f t="shared" si="11"/>
        <v/>
      </c>
    </row>
    <row r="751" spans="6:27" x14ac:dyDescent="0.2">
      <c r="F751" s="2"/>
      <c r="G751" s="147"/>
      <c r="AA751" s="1" t="str">
        <f t="shared" si="11"/>
        <v/>
      </c>
    </row>
    <row r="752" spans="6:27" x14ac:dyDescent="0.2">
      <c r="F752" s="2"/>
      <c r="G752" s="147"/>
      <c r="AA752" s="1" t="str">
        <f t="shared" si="11"/>
        <v/>
      </c>
    </row>
    <row r="753" spans="6:27" x14ac:dyDescent="0.2">
      <c r="F753" s="2"/>
      <c r="G753" s="147"/>
      <c r="AA753" s="1" t="str">
        <f t="shared" si="11"/>
        <v/>
      </c>
    </row>
    <row r="754" spans="6:27" x14ac:dyDescent="0.2">
      <c r="F754" s="2"/>
      <c r="G754" s="147"/>
      <c r="AA754" s="1" t="str">
        <f t="shared" si="11"/>
        <v/>
      </c>
    </row>
    <row r="755" spans="6:27" x14ac:dyDescent="0.2">
      <c r="F755" s="2"/>
      <c r="G755" s="147"/>
      <c r="AA755" s="1" t="str">
        <f t="shared" si="11"/>
        <v/>
      </c>
    </row>
    <row r="756" spans="6:27" x14ac:dyDescent="0.2">
      <c r="F756" s="2"/>
      <c r="G756" s="147"/>
      <c r="AA756" s="1" t="str">
        <f t="shared" si="11"/>
        <v/>
      </c>
    </row>
    <row r="757" spans="6:27" x14ac:dyDescent="0.2">
      <c r="F757" s="2"/>
      <c r="G757" s="147"/>
      <c r="AA757" s="1" t="str">
        <f t="shared" si="11"/>
        <v/>
      </c>
    </row>
    <row r="758" spans="6:27" x14ac:dyDescent="0.2">
      <c r="F758" s="2"/>
      <c r="G758" s="147"/>
      <c r="AA758" s="1" t="str">
        <f t="shared" si="11"/>
        <v/>
      </c>
    </row>
    <row r="759" spans="6:27" x14ac:dyDescent="0.2">
      <c r="F759" s="2"/>
      <c r="G759" s="147"/>
      <c r="AA759" s="1" t="str">
        <f t="shared" si="11"/>
        <v/>
      </c>
    </row>
    <row r="760" spans="6:27" x14ac:dyDescent="0.2">
      <c r="F760" s="2"/>
      <c r="G760" s="147"/>
      <c r="AA760" s="1" t="str">
        <f t="shared" si="11"/>
        <v/>
      </c>
    </row>
    <row r="761" spans="6:27" x14ac:dyDescent="0.2">
      <c r="F761" s="2"/>
      <c r="G761" s="147"/>
      <c r="AA761" s="1" t="str">
        <f t="shared" si="11"/>
        <v/>
      </c>
    </row>
    <row r="762" spans="6:27" x14ac:dyDescent="0.2">
      <c r="F762" s="2"/>
      <c r="G762" s="147"/>
      <c r="AA762" s="1" t="str">
        <f t="shared" si="11"/>
        <v/>
      </c>
    </row>
    <row r="763" spans="6:27" x14ac:dyDescent="0.2">
      <c r="F763" s="2"/>
      <c r="G763" s="147"/>
      <c r="AA763" s="1" t="str">
        <f t="shared" si="11"/>
        <v/>
      </c>
    </row>
    <row r="764" spans="6:27" x14ac:dyDescent="0.2">
      <c r="F764" s="2"/>
      <c r="G764" s="147"/>
      <c r="AA764" s="1" t="str">
        <f t="shared" si="11"/>
        <v/>
      </c>
    </row>
    <row r="765" spans="6:27" x14ac:dyDescent="0.2">
      <c r="F765" s="2"/>
      <c r="G765" s="147"/>
      <c r="AA765" s="1" t="str">
        <f t="shared" si="11"/>
        <v/>
      </c>
    </row>
    <row r="766" spans="6:27" x14ac:dyDescent="0.2">
      <c r="F766" s="2"/>
      <c r="G766" s="147"/>
      <c r="AA766" s="1" t="str">
        <f t="shared" si="11"/>
        <v/>
      </c>
    </row>
    <row r="767" spans="6:27" x14ac:dyDescent="0.2">
      <c r="F767" s="2"/>
      <c r="G767" s="147"/>
      <c r="AA767" s="1" t="str">
        <f t="shared" si="11"/>
        <v/>
      </c>
    </row>
    <row r="768" spans="6:27" x14ac:dyDescent="0.2">
      <c r="F768" s="2"/>
      <c r="G768" s="147"/>
      <c r="AA768" s="1" t="str">
        <f t="shared" si="11"/>
        <v/>
      </c>
    </row>
    <row r="769" spans="6:27" x14ac:dyDescent="0.2">
      <c r="F769" s="2"/>
      <c r="G769" s="147"/>
      <c r="AA769" s="1" t="str">
        <f t="shared" si="11"/>
        <v/>
      </c>
    </row>
    <row r="770" spans="6:27" x14ac:dyDescent="0.2">
      <c r="F770" s="2"/>
      <c r="G770" s="147"/>
      <c r="AA770" s="1" t="str">
        <f t="shared" si="11"/>
        <v/>
      </c>
    </row>
    <row r="771" spans="6:27" x14ac:dyDescent="0.2">
      <c r="F771" s="2"/>
      <c r="G771" s="147"/>
      <c r="AA771" s="1" t="str">
        <f t="shared" ref="AA771:AA834" si="12">IFERROR(R771/S771,"")</f>
        <v/>
      </c>
    </row>
    <row r="772" spans="6:27" x14ac:dyDescent="0.2">
      <c r="F772" s="2"/>
      <c r="G772" s="147"/>
      <c r="AA772" s="1" t="str">
        <f t="shared" si="12"/>
        <v/>
      </c>
    </row>
    <row r="773" spans="6:27" x14ac:dyDescent="0.2">
      <c r="F773" s="2"/>
      <c r="G773" s="147"/>
      <c r="AA773" s="1" t="str">
        <f t="shared" si="12"/>
        <v/>
      </c>
    </row>
    <row r="774" spans="6:27" x14ac:dyDescent="0.2">
      <c r="F774" s="2"/>
      <c r="G774" s="147"/>
      <c r="AA774" s="1" t="str">
        <f t="shared" si="12"/>
        <v/>
      </c>
    </row>
    <row r="775" spans="6:27" x14ac:dyDescent="0.2">
      <c r="F775" s="2"/>
      <c r="G775" s="147"/>
      <c r="AA775" s="1" t="str">
        <f t="shared" si="12"/>
        <v/>
      </c>
    </row>
    <row r="776" spans="6:27" x14ac:dyDescent="0.2">
      <c r="F776" s="2"/>
      <c r="G776" s="147"/>
      <c r="AA776" s="1" t="str">
        <f t="shared" si="12"/>
        <v/>
      </c>
    </row>
    <row r="777" spans="6:27" x14ac:dyDescent="0.2">
      <c r="F777" s="2"/>
      <c r="G777" s="147"/>
      <c r="AA777" s="1" t="str">
        <f t="shared" si="12"/>
        <v/>
      </c>
    </row>
    <row r="778" spans="6:27" x14ac:dyDescent="0.2">
      <c r="F778" s="2"/>
      <c r="G778" s="147"/>
      <c r="AA778" s="1" t="str">
        <f t="shared" si="12"/>
        <v/>
      </c>
    </row>
    <row r="779" spans="6:27" x14ac:dyDescent="0.2">
      <c r="F779" s="2"/>
      <c r="G779" s="147"/>
      <c r="AA779" s="1" t="str">
        <f t="shared" si="12"/>
        <v/>
      </c>
    </row>
    <row r="780" spans="6:27" x14ac:dyDescent="0.2">
      <c r="F780" s="2"/>
      <c r="G780" s="147"/>
      <c r="AA780" s="1" t="str">
        <f t="shared" si="12"/>
        <v/>
      </c>
    </row>
    <row r="781" spans="6:27" x14ac:dyDescent="0.2">
      <c r="F781" s="2"/>
      <c r="G781" s="147"/>
      <c r="AA781" s="1" t="str">
        <f t="shared" si="12"/>
        <v/>
      </c>
    </row>
    <row r="782" spans="6:27" x14ac:dyDescent="0.2">
      <c r="F782" s="2"/>
      <c r="G782" s="147"/>
      <c r="AA782" s="1" t="str">
        <f t="shared" si="12"/>
        <v/>
      </c>
    </row>
    <row r="783" spans="6:27" x14ac:dyDescent="0.2">
      <c r="F783" s="2"/>
      <c r="G783" s="147"/>
      <c r="AA783" s="1" t="str">
        <f t="shared" si="12"/>
        <v/>
      </c>
    </row>
    <row r="784" spans="6:27" x14ac:dyDescent="0.2">
      <c r="F784" s="2"/>
      <c r="G784" s="147"/>
      <c r="AA784" s="1" t="str">
        <f t="shared" si="12"/>
        <v/>
      </c>
    </row>
    <row r="785" spans="6:27" x14ac:dyDescent="0.2">
      <c r="F785" s="2"/>
      <c r="G785" s="147"/>
      <c r="AA785" s="1" t="str">
        <f t="shared" si="12"/>
        <v/>
      </c>
    </row>
    <row r="786" spans="6:27" x14ac:dyDescent="0.2">
      <c r="F786" s="2"/>
      <c r="G786" s="147"/>
      <c r="AA786" s="1" t="str">
        <f t="shared" si="12"/>
        <v/>
      </c>
    </row>
    <row r="787" spans="6:27" x14ac:dyDescent="0.2">
      <c r="F787" s="2"/>
      <c r="G787" s="147"/>
      <c r="AA787" s="1" t="str">
        <f t="shared" si="12"/>
        <v/>
      </c>
    </row>
    <row r="788" spans="6:27" x14ac:dyDescent="0.2">
      <c r="F788" s="2"/>
      <c r="G788" s="147"/>
      <c r="AA788" s="1" t="str">
        <f t="shared" si="12"/>
        <v/>
      </c>
    </row>
    <row r="789" spans="6:27" x14ac:dyDescent="0.2">
      <c r="F789" s="2"/>
      <c r="G789" s="147"/>
      <c r="AA789" s="1" t="str">
        <f t="shared" si="12"/>
        <v/>
      </c>
    </row>
    <row r="790" spans="6:27" x14ac:dyDescent="0.2">
      <c r="F790" s="2"/>
      <c r="G790" s="147"/>
      <c r="AA790" s="1" t="str">
        <f t="shared" si="12"/>
        <v/>
      </c>
    </row>
    <row r="791" spans="6:27" x14ac:dyDescent="0.2">
      <c r="F791" s="2"/>
      <c r="G791" s="147"/>
      <c r="AA791" s="1" t="str">
        <f t="shared" si="12"/>
        <v/>
      </c>
    </row>
    <row r="792" spans="6:27" x14ac:dyDescent="0.2">
      <c r="F792" s="2"/>
      <c r="G792" s="147"/>
      <c r="AA792" s="1" t="str">
        <f t="shared" si="12"/>
        <v/>
      </c>
    </row>
    <row r="793" spans="6:27" x14ac:dyDescent="0.2">
      <c r="F793" s="2"/>
      <c r="G793" s="147"/>
      <c r="AA793" s="1" t="str">
        <f t="shared" si="12"/>
        <v/>
      </c>
    </row>
    <row r="794" spans="6:27" x14ac:dyDescent="0.2">
      <c r="F794" s="2"/>
      <c r="G794" s="147"/>
      <c r="AA794" s="1" t="str">
        <f t="shared" si="12"/>
        <v/>
      </c>
    </row>
    <row r="795" spans="6:27" x14ac:dyDescent="0.2">
      <c r="F795" s="2"/>
      <c r="G795" s="147"/>
      <c r="AA795" s="1" t="str">
        <f t="shared" si="12"/>
        <v/>
      </c>
    </row>
    <row r="796" spans="6:27" x14ac:dyDescent="0.2">
      <c r="F796" s="2"/>
      <c r="G796" s="147"/>
      <c r="AA796" s="1" t="str">
        <f t="shared" si="12"/>
        <v/>
      </c>
    </row>
    <row r="797" spans="6:27" x14ac:dyDescent="0.2">
      <c r="F797" s="2"/>
      <c r="G797" s="147"/>
      <c r="AA797" s="1" t="str">
        <f t="shared" si="12"/>
        <v/>
      </c>
    </row>
    <row r="798" spans="6:27" x14ac:dyDescent="0.2">
      <c r="F798" s="2"/>
      <c r="G798" s="147"/>
      <c r="AA798" s="1" t="str">
        <f t="shared" si="12"/>
        <v/>
      </c>
    </row>
    <row r="799" spans="6:27" x14ac:dyDescent="0.2">
      <c r="F799" s="2"/>
      <c r="G799" s="147"/>
      <c r="AA799" s="1" t="str">
        <f t="shared" si="12"/>
        <v/>
      </c>
    </row>
    <row r="800" spans="6:27" x14ac:dyDescent="0.2">
      <c r="F800" s="2"/>
      <c r="G800" s="147"/>
      <c r="AA800" s="1" t="str">
        <f t="shared" si="12"/>
        <v/>
      </c>
    </row>
    <row r="801" spans="6:27" x14ac:dyDescent="0.2">
      <c r="F801" s="2"/>
      <c r="G801" s="147"/>
      <c r="AA801" s="1" t="str">
        <f t="shared" si="12"/>
        <v/>
      </c>
    </row>
    <row r="802" spans="6:27" x14ac:dyDescent="0.2">
      <c r="F802" s="2"/>
      <c r="G802" s="147"/>
      <c r="AA802" s="1" t="str">
        <f t="shared" si="12"/>
        <v/>
      </c>
    </row>
    <row r="803" spans="6:27" x14ac:dyDescent="0.2">
      <c r="F803" s="2"/>
      <c r="G803" s="147"/>
      <c r="AA803" s="1" t="str">
        <f t="shared" si="12"/>
        <v/>
      </c>
    </row>
    <row r="804" spans="6:27" x14ac:dyDescent="0.2">
      <c r="F804" s="2"/>
      <c r="G804" s="147"/>
      <c r="AA804" s="1" t="str">
        <f t="shared" si="12"/>
        <v/>
      </c>
    </row>
    <row r="805" spans="6:27" x14ac:dyDescent="0.2">
      <c r="F805" s="2"/>
      <c r="G805" s="147"/>
      <c r="AA805" s="1" t="str">
        <f t="shared" si="12"/>
        <v/>
      </c>
    </row>
    <row r="806" spans="6:27" x14ac:dyDescent="0.2">
      <c r="F806" s="2"/>
      <c r="G806" s="147"/>
      <c r="AA806" s="1" t="str">
        <f t="shared" si="12"/>
        <v/>
      </c>
    </row>
    <row r="807" spans="6:27" x14ac:dyDescent="0.2">
      <c r="F807" s="2"/>
      <c r="G807" s="147"/>
      <c r="AA807" s="1" t="str">
        <f t="shared" si="12"/>
        <v/>
      </c>
    </row>
    <row r="808" spans="6:27" x14ac:dyDescent="0.2">
      <c r="F808" s="2"/>
      <c r="G808" s="147"/>
      <c r="AA808" s="1" t="str">
        <f t="shared" si="12"/>
        <v/>
      </c>
    </row>
    <row r="809" spans="6:27" x14ac:dyDescent="0.2">
      <c r="F809" s="2"/>
      <c r="G809" s="147"/>
      <c r="AA809" s="1" t="str">
        <f t="shared" si="12"/>
        <v/>
      </c>
    </row>
    <row r="810" spans="6:27" x14ac:dyDescent="0.2">
      <c r="F810" s="2"/>
      <c r="G810" s="147"/>
      <c r="AA810" s="1" t="str">
        <f t="shared" si="12"/>
        <v/>
      </c>
    </row>
    <row r="811" spans="6:27" x14ac:dyDescent="0.2">
      <c r="F811" s="2"/>
      <c r="G811" s="147"/>
      <c r="AA811" s="1" t="str">
        <f t="shared" si="12"/>
        <v/>
      </c>
    </row>
    <row r="812" spans="6:27" x14ac:dyDescent="0.2">
      <c r="F812" s="2"/>
      <c r="G812" s="147"/>
      <c r="AA812" s="1" t="str">
        <f t="shared" si="12"/>
        <v/>
      </c>
    </row>
    <row r="813" spans="6:27" x14ac:dyDescent="0.2">
      <c r="F813" s="2"/>
      <c r="G813" s="147"/>
      <c r="AA813" s="1" t="str">
        <f t="shared" si="12"/>
        <v/>
      </c>
    </row>
    <row r="814" spans="6:27" x14ac:dyDescent="0.2">
      <c r="F814" s="2"/>
      <c r="G814" s="147"/>
      <c r="AA814" s="1" t="str">
        <f t="shared" si="12"/>
        <v/>
      </c>
    </row>
    <row r="815" spans="6:27" x14ac:dyDescent="0.2">
      <c r="F815" s="2"/>
      <c r="G815" s="147"/>
      <c r="AA815" s="1" t="str">
        <f t="shared" si="12"/>
        <v/>
      </c>
    </row>
    <row r="816" spans="6:27" x14ac:dyDescent="0.2">
      <c r="F816" s="2"/>
      <c r="G816" s="147"/>
      <c r="AA816" s="1" t="str">
        <f t="shared" si="12"/>
        <v/>
      </c>
    </row>
    <row r="817" spans="6:27" x14ac:dyDescent="0.2">
      <c r="F817" s="2"/>
      <c r="G817" s="147"/>
      <c r="AA817" s="1" t="str">
        <f t="shared" si="12"/>
        <v/>
      </c>
    </row>
    <row r="818" spans="6:27" x14ac:dyDescent="0.2">
      <c r="F818" s="2"/>
      <c r="G818" s="147"/>
      <c r="AA818" s="1" t="str">
        <f t="shared" si="12"/>
        <v/>
      </c>
    </row>
    <row r="819" spans="6:27" x14ac:dyDescent="0.2">
      <c r="F819" s="2"/>
      <c r="G819" s="147"/>
      <c r="AA819" s="1" t="str">
        <f t="shared" si="12"/>
        <v/>
      </c>
    </row>
    <row r="820" spans="6:27" x14ac:dyDescent="0.2">
      <c r="F820" s="2"/>
      <c r="G820" s="147"/>
      <c r="AA820" s="1" t="str">
        <f t="shared" si="12"/>
        <v/>
      </c>
    </row>
    <row r="821" spans="6:27" x14ac:dyDescent="0.2">
      <c r="F821" s="2"/>
      <c r="G821" s="147"/>
      <c r="AA821" s="1" t="str">
        <f t="shared" si="12"/>
        <v/>
      </c>
    </row>
    <row r="822" spans="6:27" x14ac:dyDescent="0.2">
      <c r="F822" s="2"/>
      <c r="G822" s="147"/>
      <c r="AA822" s="1" t="str">
        <f t="shared" si="12"/>
        <v/>
      </c>
    </row>
    <row r="823" spans="6:27" x14ac:dyDescent="0.2">
      <c r="F823" s="2"/>
      <c r="G823" s="147"/>
      <c r="AA823" s="1" t="str">
        <f t="shared" si="12"/>
        <v/>
      </c>
    </row>
    <row r="824" spans="6:27" x14ac:dyDescent="0.2">
      <c r="F824" s="2"/>
      <c r="G824" s="147"/>
      <c r="AA824" s="1" t="str">
        <f t="shared" si="12"/>
        <v/>
      </c>
    </row>
    <row r="825" spans="6:27" x14ac:dyDescent="0.2">
      <c r="F825" s="2"/>
      <c r="G825" s="147"/>
      <c r="AA825" s="1" t="str">
        <f t="shared" si="12"/>
        <v/>
      </c>
    </row>
    <row r="826" spans="6:27" x14ac:dyDescent="0.2">
      <c r="F826" s="2"/>
      <c r="G826" s="147"/>
      <c r="AA826" s="1" t="str">
        <f t="shared" si="12"/>
        <v/>
      </c>
    </row>
    <row r="827" spans="6:27" x14ac:dyDescent="0.2">
      <c r="F827" s="2"/>
      <c r="G827" s="147"/>
      <c r="AA827" s="1" t="str">
        <f t="shared" si="12"/>
        <v/>
      </c>
    </row>
    <row r="828" spans="6:27" x14ac:dyDescent="0.2">
      <c r="F828" s="2"/>
      <c r="G828" s="147"/>
      <c r="AA828" s="1" t="str">
        <f t="shared" si="12"/>
        <v/>
      </c>
    </row>
    <row r="829" spans="6:27" x14ac:dyDescent="0.2">
      <c r="F829" s="2"/>
      <c r="G829" s="147"/>
      <c r="AA829" s="1" t="str">
        <f t="shared" si="12"/>
        <v/>
      </c>
    </row>
    <row r="830" spans="6:27" x14ac:dyDescent="0.2">
      <c r="F830" s="2"/>
      <c r="G830" s="147"/>
      <c r="AA830" s="1" t="str">
        <f t="shared" si="12"/>
        <v/>
      </c>
    </row>
    <row r="831" spans="6:27" x14ac:dyDescent="0.2">
      <c r="F831" s="2"/>
      <c r="G831" s="147"/>
      <c r="AA831" s="1" t="str">
        <f t="shared" si="12"/>
        <v/>
      </c>
    </row>
    <row r="832" spans="6:27" x14ac:dyDescent="0.2">
      <c r="F832" s="2"/>
      <c r="G832" s="147"/>
      <c r="AA832" s="1" t="str">
        <f t="shared" si="12"/>
        <v/>
      </c>
    </row>
    <row r="833" spans="6:27" x14ac:dyDescent="0.2">
      <c r="F833" s="2"/>
      <c r="G833" s="147"/>
      <c r="AA833" s="1" t="str">
        <f t="shared" si="12"/>
        <v/>
      </c>
    </row>
    <row r="834" spans="6:27" x14ac:dyDescent="0.2">
      <c r="F834" s="2"/>
      <c r="G834" s="147"/>
      <c r="AA834" s="1" t="str">
        <f t="shared" si="12"/>
        <v/>
      </c>
    </row>
    <row r="835" spans="6:27" x14ac:dyDescent="0.2">
      <c r="F835" s="2"/>
      <c r="G835" s="147"/>
      <c r="AA835" s="1" t="str">
        <f t="shared" ref="AA835:AA898" si="13">IFERROR(R835/S835,"")</f>
        <v/>
      </c>
    </row>
    <row r="836" spans="6:27" x14ac:dyDescent="0.2">
      <c r="F836" s="2"/>
      <c r="G836" s="147"/>
      <c r="AA836" s="1" t="str">
        <f t="shared" si="13"/>
        <v/>
      </c>
    </row>
    <row r="837" spans="6:27" x14ac:dyDescent="0.2">
      <c r="F837" s="2"/>
      <c r="G837" s="147"/>
      <c r="AA837" s="1" t="str">
        <f t="shared" si="13"/>
        <v/>
      </c>
    </row>
    <row r="838" spans="6:27" x14ac:dyDescent="0.2">
      <c r="F838" s="2"/>
      <c r="G838" s="147"/>
      <c r="AA838" s="1" t="str">
        <f t="shared" si="13"/>
        <v/>
      </c>
    </row>
    <row r="839" spans="6:27" x14ac:dyDescent="0.2">
      <c r="F839" s="2"/>
      <c r="G839" s="147"/>
      <c r="AA839" s="1" t="str">
        <f t="shared" si="13"/>
        <v/>
      </c>
    </row>
    <row r="840" spans="6:27" x14ac:dyDescent="0.2">
      <c r="F840" s="2"/>
      <c r="G840" s="147"/>
      <c r="AA840" s="1" t="str">
        <f t="shared" si="13"/>
        <v/>
      </c>
    </row>
    <row r="841" spans="6:27" x14ac:dyDescent="0.2">
      <c r="F841" s="2"/>
      <c r="G841" s="147"/>
      <c r="AA841" s="1" t="str">
        <f t="shared" si="13"/>
        <v/>
      </c>
    </row>
    <row r="842" spans="6:27" x14ac:dyDescent="0.2">
      <c r="F842" s="2"/>
      <c r="G842" s="147"/>
      <c r="AA842" s="1" t="str">
        <f t="shared" si="13"/>
        <v/>
      </c>
    </row>
    <row r="843" spans="6:27" x14ac:dyDescent="0.2">
      <c r="F843" s="2"/>
      <c r="G843" s="147"/>
      <c r="AA843" s="1" t="str">
        <f t="shared" si="13"/>
        <v/>
      </c>
    </row>
    <row r="844" spans="6:27" x14ac:dyDescent="0.2">
      <c r="F844" s="2"/>
      <c r="G844" s="147"/>
      <c r="AA844" s="1" t="str">
        <f t="shared" si="13"/>
        <v/>
      </c>
    </row>
    <row r="845" spans="6:27" x14ac:dyDescent="0.2">
      <c r="F845" s="2"/>
      <c r="G845" s="147"/>
      <c r="AA845" s="1" t="str">
        <f t="shared" si="13"/>
        <v/>
      </c>
    </row>
    <row r="846" spans="6:27" x14ac:dyDescent="0.2">
      <c r="F846" s="2"/>
      <c r="G846" s="147"/>
      <c r="AA846" s="1" t="str">
        <f t="shared" si="13"/>
        <v/>
      </c>
    </row>
    <row r="847" spans="6:27" x14ac:dyDescent="0.2">
      <c r="F847" s="2"/>
      <c r="G847" s="147"/>
      <c r="AA847" s="1" t="str">
        <f t="shared" si="13"/>
        <v/>
      </c>
    </row>
    <row r="848" spans="6:27" x14ac:dyDescent="0.2">
      <c r="F848" s="2"/>
      <c r="G848" s="147"/>
      <c r="AA848" s="1" t="str">
        <f t="shared" si="13"/>
        <v/>
      </c>
    </row>
    <row r="849" spans="6:27" x14ac:dyDescent="0.2">
      <c r="F849" s="2"/>
      <c r="G849" s="147"/>
      <c r="AA849" s="1" t="str">
        <f t="shared" si="13"/>
        <v/>
      </c>
    </row>
    <row r="850" spans="6:27" x14ac:dyDescent="0.2">
      <c r="F850" s="2"/>
      <c r="G850" s="147"/>
      <c r="AA850" s="1" t="str">
        <f t="shared" si="13"/>
        <v/>
      </c>
    </row>
    <row r="851" spans="6:27" x14ac:dyDescent="0.2">
      <c r="F851" s="2"/>
      <c r="G851" s="147"/>
      <c r="AA851" s="1" t="str">
        <f t="shared" si="13"/>
        <v/>
      </c>
    </row>
    <row r="852" spans="6:27" x14ac:dyDescent="0.2">
      <c r="F852" s="2"/>
      <c r="G852" s="147"/>
      <c r="AA852" s="1" t="str">
        <f t="shared" si="13"/>
        <v/>
      </c>
    </row>
    <row r="853" spans="6:27" x14ac:dyDescent="0.2">
      <c r="F853" s="2"/>
      <c r="G853" s="147"/>
      <c r="AA853" s="1" t="str">
        <f t="shared" si="13"/>
        <v/>
      </c>
    </row>
    <row r="854" spans="6:27" x14ac:dyDescent="0.2">
      <c r="F854" s="2"/>
      <c r="G854" s="147"/>
      <c r="AA854" s="1" t="str">
        <f t="shared" si="13"/>
        <v/>
      </c>
    </row>
    <row r="855" spans="6:27" x14ac:dyDescent="0.2">
      <c r="F855" s="2"/>
      <c r="G855" s="147"/>
      <c r="AA855" s="1" t="str">
        <f t="shared" si="13"/>
        <v/>
      </c>
    </row>
    <row r="856" spans="6:27" x14ac:dyDescent="0.2">
      <c r="F856" s="2"/>
      <c r="G856" s="147"/>
      <c r="AA856" s="1" t="str">
        <f t="shared" si="13"/>
        <v/>
      </c>
    </row>
    <row r="857" spans="6:27" x14ac:dyDescent="0.2">
      <c r="F857" s="2"/>
      <c r="G857" s="147"/>
      <c r="AA857" s="1" t="str">
        <f t="shared" si="13"/>
        <v/>
      </c>
    </row>
    <row r="858" spans="6:27" x14ac:dyDescent="0.2">
      <c r="F858" s="2"/>
      <c r="G858" s="147"/>
      <c r="AA858" s="1" t="str">
        <f t="shared" si="13"/>
        <v/>
      </c>
    </row>
    <row r="859" spans="6:27" x14ac:dyDescent="0.2">
      <c r="F859" s="2"/>
      <c r="G859" s="147"/>
      <c r="AA859" s="1" t="str">
        <f t="shared" si="13"/>
        <v/>
      </c>
    </row>
    <row r="860" spans="6:27" x14ac:dyDescent="0.2">
      <c r="F860" s="2"/>
      <c r="G860" s="147"/>
      <c r="AA860" s="1" t="str">
        <f t="shared" si="13"/>
        <v/>
      </c>
    </row>
    <row r="861" spans="6:27" x14ac:dyDescent="0.2">
      <c r="F861" s="2"/>
      <c r="G861" s="147"/>
      <c r="AA861" s="1" t="str">
        <f t="shared" si="13"/>
        <v/>
      </c>
    </row>
    <row r="862" spans="6:27" x14ac:dyDescent="0.2">
      <c r="F862" s="2"/>
      <c r="G862" s="147"/>
      <c r="AA862" s="1" t="str">
        <f t="shared" si="13"/>
        <v/>
      </c>
    </row>
    <row r="863" spans="6:27" x14ac:dyDescent="0.2">
      <c r="F863" s="2"/>
      <c r="G863" s="147"/>
      <c r="AA863" s="1" t="str">
        <f t="shared" si="13"/>
        <v/>
      </c>
    </row>
    <row r="864" spans="6:27" x14ac:dyDescent="0.2">
      <c r="F864" s="2"/>
      <c r="G864" s="147"/>
      <c r="AA864" s="1" t="str">
        <f t="shared" si="13"/>
        <v/>
      </c>
    </row>
    <row r="865" spans="6:27" x14ac:dyDescent="0.2">
      <c r="F865" s="2"/>
      <c r="G865" s="147"/>
      <c r="AA865" s="1" t="str">
        <f t="shared" si="13"/>
        <v/>
      </c>
    </row>
    <row r="866" spans="6:27" x14ac:dyDescent="0.2">
      <c r="F866" s="2"/>
      <c r="G866" s="147"/>
      <c r="AA866" s="1" t="str">
        <f t="shared" si="13"/>
        <v/>
      </c>
    </row>
    <row r="867" spans="6:27" x14ac:dyDescent="0.2">
      <c r="F867" s="2"/>
      <c r="G867" s="147"/>
      <c r="AA867" s="1" t="str">
        <f t="shared" si="13"/>
        <v/>
      </c>
    </row>
    <row r="868" spans="6:27" x14ac:dyDescent="0.2">
      <c r="F868" s="2"/>
      <c r="G868" s="147"/>
      <c r="AA868" s="1" t="str">
        <f t="shared" si="13"/>
        <v/>
      </c>
    </row>
    <row r="869" spans="6:27" x14ac:dyDescent="0.2">
      <c r="F869" s="2"/>
      <c r="G869" s="147"/>
      <c r="AA869" s="1" t="str">
        <f t="shared" si="13"/>
        <v/>
      </c>
    </row>
    <row r="870" spans="6:27" x14ac:dyDescent="0.2">
      <c r="F870" s="2"/>
      <c r="G870" s="147"/>
      <c r="AA870" s="1" t="str">
        <f t="shared" si="13"/>
        <v/>
      </c>
    </row>
    <row r="871" spans="6:27" x14ac:dyDescent="0.2">
      <c r="F871" s="2"/>
      <c r="G871" s="147"/>
      <c r="AA871" s="1" t="str">
        <f t="shared" si="13"/>
        <v/>
      </c>
    </row>
    <row r="872" spans="6:27" x14ac:dyDescent="0.2">
      <c r="F872" s="2"/>
      <c r="G872" s="147"/>
      <c r="AA872" s="1" t="str">
        <f t="shared" si="13"/>
        <v/>
      </c>
    </row>
    <row r="873" spans="6:27" x14ac:dyDescent="0.2">
      <c r="F873" s="2"/>
      <c r="G873" s="147"/>
      <c r="AA873" s="1" t="str">
        <f t="shared" si="13"/>
        <v/>
      </c>
    </row>
    <row r="874" spans="6:27" x14ac:dyDescent="0.2">
      <c r="F874" s="2"/>
      <c r="G874" s="147"/>
      <c r="AA874" s="1" t="str">
        <f t="shared" si="13"/>
        <v/>
      </c>
    </row>
    <row r="875" spans="6:27" x14ac:dyDescent="0.2">
      <c r="F875" s="2"/>
      <c r="G875" s="147"/>
      <c r="AA875" s="1" t="str">
        <f t="shared" si="13"/>
        <v/>
      </c>
    </row>
    <row r="876" spans="6:27" x14ac:dyDescent="0.2">
      <c r="F876" s="2"/>
      <c r="G876" s="147"/>
      <c r="AA876" s="1" t="str">
        <f t="shared" si="13"/>
        <v/>
      </c>
    </row>
    <row r="877" spans="6:27" x14ac:dyDescent="0.2">
      <c r="F877" s="2"/>
      <c r="G877" s="147"/>
      <c r="AA877" s="1" t="str">
        <f t="shared" si="13"/>
        <v/>
      </c>
    </row>
    <row r="878" spans="6:27" x14ac:dyDescent="0.2">
      <c r="F878" s="2"/>
      <c r="G878" s="147"/>
      <c r="AA878" s="1" t="str">
        <f t="shared" si="13"/>
        <v/>
      </c>
    </row>
    <row r="879" spans="6:27" x14ac:dyDescent="0.2">
      <c r="F879" s="2"/>
      <c r="G879" s="147"/>
      <c r="AA879" s="1" t="str">
        <f t="shared" si="13"/>
        <v/>
      </c>
    </row>
    <row r="880" spans="6:27" x14ac:dyDescent="0.2">
      <c r="F880" s="2"/>
      <c r="G880" s="147"/>
      <c r="AA880" s="1" t="str">
        <f t="shared" si="13"/>
        <v/>
      </c>
    </row>
    <row r="881" spans="6:27" x14ac:dyDescent="0.2">
      <c r="F881" s="2"/>
      <c r="G881" s="147"/>
      <c r="AA881" s="1" t="str">
        <f t="shared" si="13"/>
        <v/>
      </c>
    </row>
    <row r="882" spans="6:27" x14ac:dyDescent="0.2">
      <c r="F882" s="2"/>
      <c r="G882" s="147"/>
      <c r="AA882" s="1" t="str">
        <f t="shared" si="13"/>
        <v/>
      </c>
    </row>
    <row r="883" spans="6:27" x14ac:dyDescent="0.2">
      <c r="F883" s="2"/>
      <c r="G883" s="147"/>
      <c r="AA883" s="1" t="str">
        <f t="shared" si="13"/>
        <v/>
      </c>
    </row>
    <row r="884" spans="6:27" x14ac:dyDescent="0.2">
      <c r="F884" s="2"/>
      <c r="G884" s="147"/>
      <c r="AA884" s="1" t="str">
        <f t="shared" si="13"/>
        <v/>
      </c>
    </row>
    <row r="885" spans="6:27" x14ac:dyDescent="0.2">
      <c r="F885" s="2"/>
      <c r="G885" s="147"/>
      <c r="AA885" s="1" t="str">
        <f t="shared" si="13"/>
        <v/>
      </c>
    </row>
    <row r="886" spans="6:27" x14ac:dyDescent="0.2">
      <c r="F886" s="2"/>
      <c r="G886" s="147"/>
      <c r="AA886" s="1" t="str">
        <f t="shared" si="13"/>
        <v/>
      </c>
    </row>
    <row r="887" spans="6:27" x14ac:dyDescent="0.2">
      <c r="F887" s="2"/>
      <c r="G887" s="147"/>
      <c r="AA887" s="1" t="str">
        <f t="shared" si="13"/>
        <v/>
      </c>
    </row>
    <row r="888" spans="6:27" x14ac:dyDescent="0.2">
      <c r="F888" s="2"/>
      <c r="G888" s="147"/>
      <c r="AA888" s="1" t="str">
        <f t="shared" si="13"/>
        <v/>
      </c>
    </row>
    <row r="889" spans="6:27" x14ac:dyDescent="0.2">
      <c r="F889" s="2"/>
      <c r="G889" s="147"/>
      <c r="AA889" s="1" t="str">
        <f t="shared" si="13"/>
        <v/>
      </c>
    </row>
    <row r="890" spans="6:27" x14ac:dyDescent="0.2">
      <c r="F890" s="2"/>
      <c r="G890" s="147"/>
      <c r="AA890" s="1" t="str">
        <f t="shared" si="13"/>
        <v/>
      </c>
    </row>
    <row r="891" spans="6:27" x14ac:dyDescent="0.2">
      <c r="F891" s="2"/>
      <c r="G891" s="147"/>
      <c r="AA891" s="1" t="str">
        <f t="shared" si="13"/>
        <v/>
      </c>
    </row>
    <row r="892" spans="6:27" x14ac:dyDescent="0.2">
      <c r="F892" s="2"/>
      <c r="G892" s="147"/>
      <c r="AA892" s="1" t="str">
        <f t="shared" si="13"/>
        <v/>
      </c>
    </row>
    <row r="893" spans="6:27" x14ac:dyDescent="0.2">
      <c r="F893" s="2"/>
      <c r="G893" s="147"/>
      <c r="AA893" s="1" t="str">
        <f t="shared" si="13"/>
        <v/>
      </c>
    </row>
    <row r="894" spans="6:27" x14ac:dyDescent="0.2">
      <c r="F894" s="2"/>
      <c r="G894" s="147"/>
      <c r="AA894" s="1" t="str">
        <f t="shared" si="13"/>
        <v/>
      </c>
    </row>
    <row r="895" spans="6:27" x14ac:dyDescent="0.2">
      <c r="F895" s="2"/>
      <c r="G895" s="147"/>
      <c r="AA895" s="1" t="str">
        <f t="shared" si="13"/>
        <v/>
      </c>
    </row>
    <row r="896" spans="6:27" x14ac:dyDescent="0.2">
      <c r="F896" s="2"/>
      <c r="G896" s="147"/>
      <c r="AA896" s="1" t="str">
        <f t="shared" si="13"/>
        <v/>
      </c>
    </row>
    <row r="897" spans="6:27" x14ac:dyDescent="0.2">
      <c r="F897" s="2"/>
      <c r="G897" s="147"/>
      <c r="AA897" s="1" t="str">
        <f t="shared" si="13"/>
        <v/>
      </c>
    </row>
    <row r="898" spans="6:27" x14ac:dyDescent="0.2">
      <c r="F898" s="2"/>
      <c r="G898" s="147"/>
      <c r="AA898" s="1" t="str">
        <f t="shared" si="13"/>
        <v/>
      </c>
    </row>
    <row r="899" spans="6:27" x14ac:dyDescent="0.2">
      <c r="F899" s="2"/>
      <c r="G899" s="147"/>
      <c r="AA899" s="1" t="str">
        <f t="shared" ref="AA899:AA962" si="14">IFERROR(R899/S899,"")</f>
        <v/>
      </c>
    </row>
    <row r="900" spans="6:27" x14ac:dyDescent="0.2">
      <c r="F900" s="2"/>
      <c r="G900" s="147"/>
      <c r="AA900" s="1" t="str">
        <f t="shared" si="14"/>
        <v/>
      </c>
    </row>
    <row r="901" spans="6:27" x14ac:dyDescent="0.2">
      <c r="F901" s="2"/>
      <c r="G901" s="147"/>
      <c r="AA901" s="1" t="str">
        <f t="shared" si="14"/>
        <v/>
      </c>
    </row>
    <row r="902" spans="6:27" x14ac:dyDescent="0.2">
      <c r="F902" s="2"/>
      <c r="G902" s="147"/>
      <c r="AA902" s="1" t="str">
        <f t="shared" si="14"/>
        <v/>
      </c>
    </row>
    <row r="903" spans="6:27" x14ac:dyDescent="0.2">
      <c r="F903" s="2"/>
      <c r="G903" s="147"/>
      <c r="AA903" s="1" t="str">
        <f t="shared" si="14"/>
        <v/>
      </c>
    </row>
    <row r="904" spans="6:27" x14ac:dyDescent="0.2">
      <c r="F904" s="2"/>
      <c r="G904" s="147"/>
      <c r="AA904" s="1" t="str">
        <f t="shared" si="14"/>
        <v/>
      </c>
    </row>
    <row r="905" spans="6:27" x14ac:dyDescent="0.2">
      <c r="F905" s="2"/>
      <c r="G905" s="147"/>
      <c r="AA905" s="1" t="str">
        <f t="shared" si="14"/>
        <v/>
      </c>
    </row>
    <row r="906" spans="6:27" x14ac:dyDescent="0.2">
      <c r="F906" s="2"/>
      <c r="G906" s="147"/>
      <c r="AA906" s="1" t="str">
        <f t="shared" si="14"/>
        <v/>
      </c>
    </row>
    <row r="907" spans="6:27" x14ac:dyDescent="0.2">
      <c r="F907" s="2"/>
      <c r="G907" s="147"/>
      <c r="AA907" s="1" t="str">
        <f t="shared" si="14"/>
        <v/>
      </c>
    </row>
    <row r="908" spans="6:27" x14ac:dyDescent="0.2">
      <c r="F908" s="2"/>
      <c r="G908" s="147"/>
      <c r="AA908" s="1" t="str">
        <f t="shared" si="14"/>
        <v/>
      </c>
    </row>
    <row r="909" spans="6:27" x14ac:dyDescent="0.2">
      <c r="F909" s="2"/>
      <c r="G909" s="147"/>
      <c r="AA909" s="1" t="str">
        <f t="shared" si="14"/>
        <v/>
      </c>
    </row>
    <row r="910" spans="6:27" x14ac:dyDescent="0.2">
      <c r="F910" s="2"/>
      <c r="G910" s="147"/>
      <c r="AA910" s="1" t="str">
        <f t="shared" si="14"/>
        <v/>
      </c>
    </row>
    <row r="911" spans="6:27" x14ac:dyDescent="0.2">
      <c r="F911" s="2"/>
      <c r="G911" s="147"/>
      <c r="AA911" s="1" t="str">
        <f t="shared" si="14"/>
        <v/>
      </c>
    </row>
    <row r="912" spans="6:27" x14ac:dyDescent="0.2">
      <c r="F912" s="2"/>
      <c r="G912" s="147"/>
      <c r="AA912" s="1" t="str">
        <f t="shared" si="14"/>
        <v/>
      </c>
    </row>
    <row r="913" spans="6:27" x14ac:dyDescent="0.2">
      <c r="F913" s="2"/>
      <c r="G913" s="147"/>
      <c r="AA913" s="1" t="str">
        <f t="shared" si="14"/>
        <v/>
      </c>
    </row>
    <row r="914" spans="6:27" x14ac:dyDescent="0.2">
      <c r="F914" s="2"/>
      <c r="G914" s="147"/>
      <c r="AA914" s="1" t="str">
        <f t="shared" si="14"/>
        <v/>
      </c>
    </row>
    <row r="915" spans="6:27" x14ac:dyDescent="0.2">
      <c r="F915" s="2"/>
      <c r="G915" s="147"/>
      <c r="AA915" s="1" t="str">
        <f t="shared" si="14"/>
        <v/>
      </c>
    </row>
    <row r="916" spans="6:27" x14ac:dyDescent="0.2">
      <c r="F916" s="2"/>
      <c r="G916" s="147"/>
      <c r="AA916" s="1" t="str">
        <f t="shared" si="14"/>
        <v/>
      </c>
    </row>
    <row r="917" spans="6:27" x14ac:dyDescent="0.2">
      <c r="F917" s="2"/>
      <c r="G917" s="147"/>
      <c r="AA917" s="1" t="str">
        <f t="shared" si="14"/>
        <v/>
      </c>
    </row>
    <row r="918" spans="6:27" x14ac:dyDescent="0.2">
      <c r="F918" s="2"/>
      <c r="G918" s="147"/>
      <c r="AA918" s="1" t="str">
        <f t="shared" si="14"/>
        <v/>
      </c>
    </row>
    <row r="919" spans="6:27" x14ac:dyDescent="0.2">
      <c r="F919" s="2"/>
      <c r="G919" s="147"/>
      <c r="AA919" s="1" t="str">
        <f t="shared" si="14"/>
        <v/>
      </c>
    </row>
    <row r="920" spans="6:27" x14ac:dyDescent="0.2">
      <c r="F920" s="2"/>
      <c r="G920" s="147"/>
      <c r="AA920" s="1" t="str">
        <f t="shared" si="14"/>
        <v/>
      </c>
    </row>
    <row r="921" spans="6:27" x14ac:dyDescent="0.2">
      <c r="F921" s="2"/>
      <c r="G921" s="147"/>
      <c r="AA921" s="1" t="str">
        <f t="shared" si="14"/>
        <v/>
      </c>
    </row>
    <row r="922" spans="6:27" x14ac:dyDescent="0.2">
      <c r="F922" s="2"/>
      <c r="G922" s="147"/>
      <c r="AA922" s="1" t="str">
        <f t="shared" si="14"/>
        <v/>
      </c>
    </row>
    <row r="923" spans="6:27" x14ac:dyDescent="0.2">
      <c r="F923" s="2"/>
      <c r="G923" s="147"/>
      <c r="AA923" s="1" t="str">
        <f t="shared" si="14"/>
        <v/>
      </c>
    </row>
    <row r="924" spans="6:27" x14ac:dyDescent="0.2">
      <c r="F924" s="2"/>
      <c r="G924" s="147"/>
      <c r="AA924" s="1" t="str">
        <f t="shared" si="14"/>
        <v/>
      </c>
    </row>
    <row r="925" spans="6:27" x14ac:dyDescent="0.2">
      <c r="F925" s="2"/>
      <c r="G925" s="147"/>
      <c r="AA925" s="1" t="str">
        <f t="shared" si="14"/>
        <v/>
      </c>
    </row>
    <row r="926" spans="6:27" x14ac:dyDescent="0.2">
      <c r="F926" s="2"/>
      <c r="G926" s="147"/>
      <c r="AA926" s="1" t="str">
        <f t="shared" si="14"/>
        <v/>
      </c>
    </row>
    <row r="927" spans="6:27" x14ac:dyDescent="0.2">
      <c r="F927" s="2"/>
      <c r="G927" s="147"/>
      <c r="AA927" s="1" t="str">
        <f t="shared" si="14"/>
        <v/>
      </c>
    </row>
    <row r="928" spans="6:27" x14ac:dyDescent="0.2">
      <c r="F928" s="2"/>
      <c r="G928" s="147"/>
      <c r="AA928" s="1" t="str">
        <f t="shared" si="14"/>
        <v/>
      </c>
    </row>
    <row r="929" spans="6:27" x14ac:dyDescent="0.2">
      <c r="F929" s="2"/>
      <c r="G929" s="147"/>
      <c r="AA929" s="1" t="str">
        <f t="shared" si="14"/>
        <v/>
      </c>
    </row>
    <row r="930" spans="6:27" x14ac:dyDescent="0.2">
      <c r="F930" s="2"/>
      <c r="G930" s="147"/>
      <c r="AA930" s="1" t="str">
        <f t="shared" si="14"/>
        <v/>
      </c>
    </row>
    <row r="931" spans="6:27" x14ac:dyDescent="0.2">
      <c r="F931" s="2"/>
      <c r="G931" s="147"/>
      <c r="AA931" s="1" t="str">
        <f t="shared" si="14"/>
        <v/>
      </c>
    </row>
    <row r="932" spans="6:27" x14ac:dyDescent="0.2">
      <c r="F932" s="2"/>
      <c r="G932" s="147"/>
      <c r="AA932" s="1" t="str">
        <f t="shared" si="14"/>
        <v/>
      </c>
    </row>
    <row r="933" spans="6:27" x14ac:dyDescent="0.2">
      <c r="F933" s="2"/>
      <c r="G933" s="147"/>
      <c r="AA933" s="1" t="str">
        <f t="shared" si="14"/>
        <v/>
      </c>
    </row>
    <row r="934" spans="6:27" x14ac:dyDescent="0.2">
      <c r="F934" s="2"/>
      <c r="G934" s="147"/>
      <c r="AA934" s="1" t="str">
        <f t="shared" si="14"/>
        <v/>
      </c>
    </row>
    <row r="935" spans="6:27" x14ac:dyDescent="0.2">
      <c r="F935" s="2"/>
      <c r="G935" s="147"/>
      <c r="AA935" s="1" t="str">
        <f t="shared" si="14"/>
        <v/>
      </c>
    </row>
    <row r="936" spans="6:27" x14ac:dyDescent="0.2">
      <c r="F936" s="2"/>
      <c r="G936" s="147"/>
      <c r="AA936" s="1" t="str">
        <f t="shared" si="14"/>
        <v/>
      </c>
    </row>
    <row r="937" spans="6:27" x14ac:dyDescent="0.2">
      <c r="F937" s="2"/>
      <c r="G937" s="147"/>
      <c r="AA937" s="1" t="str">
        <f t="shared" si="14"/>
        <v/>
      </c>
    </row>
    <row r="938" spans="6:27" x14ac:dyDescent="0.2">
      <c r="F938" s="2"/>
      <c r="G938" s="147"/>
      <c r="AA938" s="1" t="str">
        <f t="shared" si="14"/>
        <v/>
      </c>
    </row>
    <row r="939" spans="6:27" x14ac:dyDescent="0.2">
      <c r="F939" s="2"/>
      <c r="G939" s="147"/>
      <c r="AA939" s="1" t="str">
        <f t="shared" si="14"/>
        <v/>
      </c>
    </row>
    <row r="940" spans="6:27" x14ac:dyDescent="0.2">
      <c r="F940" s="2"/>
      <c r="G940" s="147"/>
      <c r="AA940" s="1" t="str">
        <f t="shared" si="14"/>
        <v/>
      </c>
    </row>
    <row r="941" spans="6:27" x14ac:dyDescent="0.2">
      <c r="F941" s="2"/>
      <c r="G941" s="147"/>
      <c r="AA941" s="1" t="str">
        <f t="shared" si="14"/>
        <v/>
      </c>
    </row>
    <row r="942" spans="6:27" x14ac:dyDescent="0.2">
      <c r="F942" s="2"/>
      <c r="G942" s="147"/>
      <c r="AA942" s="1" t="str">
        <f t="shared" si="14"/>
        <v/>
      </c>
    </row>
    <row r="943" spans="6:27" x14ac:dyDescent="0.2">
      <c r="F943" s="2"/>
      <c r="G943" s="147"/>
      <c r="AA943" s="1" t="str">
        <f t="shared" si="14"/>
        <v/>
      </c>
    </row>
    <row r="944" spans="6:27" x14ac:dyDescent="0.2">
      <c r="F944" s="2"/>
      <c r="G944" s="147"/>
      <c r="AA944" s="1" t="str">
        <f t="shared" si="14"/>
        <v/>
      </c>
    </row>
    <row r="945" spans="6:27" x14ac:dyDescent="0.2">
      <c r="F945" s="2"/>
      <c r="G945" s="147"/>
      <c r="AA945" s="1" t="str">
        <f t="shared" si="14"/>
        <v/>
      </c>
    </row>
    <row r="946" spans="6:27" x14ac:dyDescent="0.2">
      <c r="F946" s="2"/>
      <c r="G946" s="147"/>
      <c r="AA946" s="1" t="str">
        <f t="shared" si="14"/>
        <v/>
      </c>
    </row>
    <row r="947" spans="6:27" x14ac:dyDescent="0.2">
      <c r="F947" s="2"/>
      <c r="G947" s="147"/>
      <c r="AA947" s="1" t="str">
        <f t="shared" si="14"/>
        <v/>
      </c>
    </row>
    <row r="948" spans="6:27" x14ac:dyDescent="0.2">
      <c r="F948" s="2"/>
      <c r="G948" s="147"/>
      <c r="AA948" s="1" t="str">
        <f t="shared" si="14"/>
        <v/>
      </c>
    </row>
    <row r="949" spans="6:27" x14ac:dyDescent="0.2">
      <c r="F949" s="2"/>
      <c r="G949" s="147"/>
      <c r="AA949" s="1" t="str">
        <f t="shared" si="14"/>
        <v/>
      </c>
    </row>
    <row r="950" spans="6:27" x14ac:dyDescent="0.2">
      <c r="F950" s="2"/>
      <c r="G950" s="147"/>
      <c r="AA950" s="1" t="str">
        <f t="shared" si="14"/>
        <v/>
      </c>
    </row>
    <row r="951" spans="6:27" x14ac:dyDescent="0.2">
      <c r="F951" s="2"/>
      <c r="G951" s="147"/>
      <c r="AA951" s="1" t="str">
        <f t="shared" si="14"/>
        <v/>
      </c>
    </row>
    <row r="952" spans="6:27" x14ac:dyDescent="0.2">
      <c r="F952" s="2"/>
      <c r="G952" s="147"/>
      <c r="AA952" s="1" t="str">
        <f t="shared" si="14"/>
        <v/>
      </c>
    </row>
    <row r="953" spans="6:27" x14ac:dyDescent="0.2">
      <c r="F953" s="2"/>
      <c r="G953" s="147"/>
      <c r="AA953" s="1" t="str">
        <f t="shared" si="14"/>
        <v/>
      </c>
    </row>
    <row r="954" spans="6:27" x14ac:dyDescent="0.2">
      <c r="F954" s="2"/>
      <c r="G954" s="147"/>
      <c r="AA954" s="1" t="str">
        <f t="shared" si="14"/>
        <v/>
      </c>
    </row>
    <row r="955" spans="6:27" x14ac:dyDescent="0.2">
      <c r="F955" s="2"/>
      <c r="G955" s="147"/>
      <c r="AA955" s="1" t="str">
        <f t="shared" si="14"/>
        <v/>
      </c>
    </row>
    <row r="956" spans="6:27" x14ac:dyDescent="0.2">
      <c r="F956" s="2"/>
      <c r="G956" s="147"/>
      <c r="AA956" s="1" t="str">
        <f t="shared" si="14"/>
        <v/>
      </c>
    </row>
    <row r="957" spans="6:27" x14ac:dyDescent="0.2">
      <c r="F957" s="2"/>
      <c r="G957" s="147"/>
      <c r="AA957" s="1" t="str">
        <f t="shared" si="14"/>
        <v/>
      </c>
    </row>
    <row r="958" spans="6:27" x14ac:dyDescent="0.2">
      <c r="F958" s="2"/>
      <c r="G958" s="147"/>
      <c r="AA958" s="1" t="str">
        <f t="shared" si="14"/>
        <v/>
      </c>
    </row>
    <row r="959" spans="6:27" x14ac:dyDescent="0.2">
      <c r="F959" s="2"/>
      <c r="G959" s="147"/>
      <c r="AA959" s="1" t="str">
        <f t="shared" si="14"/>
        <v/>
      </c>
    </row>
    <row r="960" spans="6:27" x14ac:dyDescent="0.2">
      <c r="F960" s="2"/>
      <c r="G960" s="147"/>
      <c r="AA960" s="1" t="str">
        <f t="shared" si="14"/>
        <v/>
      </c>
    </row>
    <row r="961" spans="6:27" x14ac:dyDescent="0.2">
      <c r="F961" s="2"/>
      <c r="G961" s="147"/>
      <c r="AA961" s="1" t="str">
        <f t="shared" si="14"/>
        <v/>
      </c>
    </row>
    <row r="962" spans="6:27" x14ac:dyDescent="0.2">
      <c r="F962" s="2"/>
      <c r="G962" s="147"/>
      <c r="AA962" s="1" t="str">
        <f t="shared" si="14"/>
        <v/>
      </c>
    </row>
    <row r="963" spans="6:27" x14ac:dyDescent="0.2">
      <c r="F963" s="2"/>
      <c r="G963" s="147"/>
      <c r="AA963" s="1" t="str">
        <f t="shared" ref="AA963:AA1005" si="15">IFERROR(R963/S963,"")</f>
        <v/>
      </c>
    </row>
    <row r="964" spans="6:27" x14ac:dyDescent="0.2">
      <c r="F964" s="2"/>
      <c r="G964" s="147"/>
      <c r="AA964" s="1" t="str">
        <f t="shared" si="15"/>
        <v/>
      </c>
    </row>
    <row r="965" spans="6:27" x14ac:dyDescent="0.2">
      <c r="F965" s="2"/>
      <c r="G965" s="147"/>
      <c r="AA965" s="1" t="str">
        <f t="shared" si="15"/>
        <v/>
      </c>
    </row>
    <row r="966" spans="6:27" x14ac:dyDescent="0.2">
      <c r="F966" s="2"/>
      <c r="G966" s="147"/>
      <c r="AA966" s="1" t="str">
        <f t="shared" si="15"/>
        <v/>
      </c>
    </row>
    <row r="967" spans="6:27" x14ac:dyDescent="0.2">
      <c r="F967" s="2"/>
      <c r="G967" s="147"/>
      <c r="AA967" s="1" t="str">
        <f t="shared" si="15"/>
        <v/>
      </c>
    </row>
    <row r="968" spans="6:27" x14ac:dyDescent="0.2">
      <c r="F968" s="2"/>
      <c r="G968" s="147"/>
      <c r="AA968" s="1" t="str">
        <f t="shared" si="15"/>
        <v/>
      </c>
    </row>
    <row r="969" spans="6:27" x14ac:dyDescent="0.2">
      <c r="F969" s="2"/>
      <c r="G969" s="147"/>
      <c r="AA969" s="1" t="str">
        <f t="shared" si="15"/>
        <v/>
      </c>
    </row>
    <row r="970" spans="6:27" x14ac:dyDescent="0.2">
      <c r="F970" s="2"/>
      <c r="G970" s="147"/>
      <c r="AA970" s="1" t="str">
        <f t="shared" si="15"/>
        <v/>
      </c>
    </row>
    <row r="971" spans="6:27" x14ac:dyDescent="0.2">
      <c r="F971" s="2"/>
      <c r="G971" s="147"/>
      <c r="AA971" s="1" t="str">
        <f t="shared" si="15"/>
        <v/>
      </c>
    </row>
    <row r="972" spans="6:27" x14ac:dyDescent="0.2">
      <c r="F972" s="2"/>
      <c r="G972" s="147"/>
      <c r="AA972" s="1" t="str">
        <f t="shared" si="15"/>
        <v/>
      </c>
    </row>
    <row r="973" spans="6:27" x14ac:dyDescent="0.2">
      <c r="F973" s="2"/>
      <c r="G973" s="147"/>
      <c r="AA973" s="1" t="str">
        <f t="shared" si="15"/>
        <v/>
      </c>
    </row>
    <row r="974" spans="6:27" x14ac:dyDescent="0.2">
      <c r="F974" s="2"/>
      <c r="G974" s="147"/>
      <c r="AA974" s="1" t="str">
        <f t="shared" si="15"/>
        <v/>
      </c>
    </row>
    <row r="975" spans="6:27" x14ac:dyDescent="0.2">
      <c r="F975" s="2"/>
      <c r="G975" s="147"/>
      <c r="AA975" s="1" t="str">
        <f t="shared" si="15"/>
        <v/>
      </c>
    </row>
    <row r="976" spans="6:27" x14ac:dyDescent="0.2">
      <c r="F976" s="2"/>
      <c r="G976" s="147"/>
      <c r="AA976" s="1" t="str">
        <f t="shared" si="15"/>
        <v/>
      </c>
    </row>
    <row r="977" spans="6:27" x14ac:dyDescent="0.2">
      <c r="F977" s="2"/>
      <c r="G977" s="147"/>
      <c r="AA977" s="1" t="str">
        <f t="shared" si="15"/>
        <v/>
      </c>
    </row>
    <row r="978" spans="6:27" x14ac:dyDescent="0.2">
      <c r="F978" s="2"/>
      <c r="G978" s="147"/>
      <c r="AA978" s="1" t="str">
        <f t="shared" si="15"/>
        <v/>
      </c>
    </row>
    <row r="979" spans="6:27" x14ac:dyDescent="0.2">
      <c r="F979" s="2"/>
      <c r="G979" s="147"/>
      <c r="AA979" s="1" t="str">
        <f t="shared" si="15"/>
        <v/>
      </c>
    </row>
    <row r="980" spans="6:27" x14ac:dyDescent="0.2">
      <c r="F980" s="2"/>
      <c r="G980" s="147"/>
      <c r="AA980" s="1" t="str">
        <f t="shared" si="15"/>
        <v/>
      </c>
    </row>
    <row r="981" spans="6:27" x14ac:dyDescent="0.2">
      <c r="F981" s="2"/>
      <c r="G981" s="147"/>
      <c r="AA981" s="1" t="str">
        <f t="shared" si="15"/>
        <v/>
      </c>
    </row>
    <row r="982" spans="6:27" x14ac:dyDescent="0.2">
      <c r="F982" s="2"/>
      <c r="G982" s="147"/>
      <c r="AA982" s="1" t="str">
        <f t="shared" si="15"/>
        <v/>
      </c>
    </row>
    <row r="983" spans="6:27" x14ac:dyDescent="0.2">
      <c r="F983" s="2"/>
      <c r="G983" s="147"/>
      <c r="AA983" s="1" t="str">
        <f t="shared" si="15"/>
        <v/>
      </c>
    </row>
    <row r="984" spans="6:27" x14ac:dyDescent="0.2">
      <c r="F984" s="2"/>
      <c r="G984" s="147"/>
      <c r="AA984" s="1" t="str">
        <f t="shared" si="15"/>
        <v/>
      </c>
    </row>
    <row r="985" spans="6:27" x14ac:dyDescent="0.2">
      <c r="F985" s="2"/>
      <c r="G985" s="147"/>
      <c r="AA985" s="1" t="str">
        <f t="shared" si="15"/>
        <v/>
      </c>
    </row>
    <row r="986" spans="6:27" x14ac:dyDescent="0.2">
      <c r="F986" s="2"/>
      <c r="G986" s="147"/>
      <c r="AA986" s="1" t="str">
        <f t="shared" si="15"/>
        <v/>
      </c>
    </row>
    <row r="987" spans="6:27" x14ac:dyDescent="0.2">
      <c r="F987" s="2"/>
      <c r="G987" s="147"/>
      <c r="AA987" s="1" t="str">
        <f t="shared" si="15"/>
        <v/>
      </c>
    </row>
    <row r="988" spans="6:27" x14ac:dyDescent="0.2">
      <c r="F988" s="2"/>
      <c r="G988" s="147"/>
      <c r="AA988" s="1" t="str">
        <f t="shared" si="15"/>
        <v/>
      </c>
    </row>
    <row r="989" spans="6:27" x14ac:dyDescent="0.2">
      <c r="F989" s="2"/>
      <c r="G989" s="147"/>
      <c r="AA989" s="1" t="str">
        <f t="shared" si="15"/>
        <v/>
      </c>
    </row>
    <row r="990" spans="6:27" x14ac:dyDescent="0.2">
      <c r="F990" s="2"/>
      <c r="G990" s="147"/>
      <c r="AA990" s="1" t="str">
        <f t="shared" si="15"/>
        <v/>
      </c>
    </row>
    <row r="991" spans="6:27" x14ac:dyDescent="0.2">
      <c r="F991" s="2"/>
      <c r="G991" s="147"/>
      <c r="AA991" s="1" t="str">
        <f t="shared" si="15"/>
        <v/>
      </c>
    </row>
    <row r="992" spans="6:27" x14ac:dyDescent="0.2">
      <c r="F992" s="2"/>
      <c r="G992" s="147"/>
      <c r="AA992" s="1" t="str">
        <f t="shared" si="15"/>
        <v/>
      </c>
    </row>
    <row r="993" spans="6:27" x14ac:dyDescent="0.2">
      <c r="F993" s="2"/>
      <c r="G993" s="147"/>
      <c r="AA993" s="1" t="str">
        <f t="shared" si="15"/>
        <v/>
      </c>
    </row>
    <row r="994" spans="6:27" x14ac:dyDescent="0.2">
      <c r="F994" s="2"/>
      <c r="G994" s="147"/>
      <c r="AA994" s="1" t="str">
        <f t="shared" si="15"/>
        <v/>
      </c>
    </row>
    <row r="995" spans="6:27" x14ac:dyDescent="0.2">
      <c r="F995" s="2"/>
      <c r="G995" s="147"/>
      <c r="AA995" s="1" t="str">
        <f t="shared" si="15"/>
        <v/>
      </c>
    </row>
    <row r="996" spans="6:27" x14ac:dyDescent="0.2">
      <c r="F996" s="2"/>
      <c r="G996" s="147"/>
      <c r="AA996" s="1" t="str">
        <f t="shared" si="15"/>
        <v/>
      </c>
    </row>
    <row r="997" spans="6:27" x14ac:dyDescent="0.2">
      <c r="F997" s="2"/>
      <c r="G997" s="147"/>
      <c r="AA997" s="1" t="str">
        <f t="shared" si="15"/>
        <v/>
      </c>
    </row>
    <row r="998" spans="6:27" x14ac:dyDescent="0.2">
      <c r="F998" s="2"/>
      <c r="G998" s="147"/>
      <c r="AA998" s="1" t="str">
        <f t="shared" si="15"/>
        <v/>
      </c>
    </row>
    <row r="999" spans="6:27" x14ac:dyDescent="0.2">
      <c r="F999" s="2"/>
      <c r="G999" s="147"/>
      <c r="AA999" s="1" t="str">
        <f t="shared" si="15"/>
        <v/>
      </c>
    </row>
    <row r="1000" spans="6:27" x14ac:dyDescent="0.2">
      <c r="F1000" s="2"/>
      <c r="G1000" s="147"/>
      <c r="AA1000" s="1" t="str">
        <f t="shared" si="15"/>
        <v/>
      </c>
    </row>
    <row r="1001" spans="6:27" x14ac:dyDescent="0.2">
      <c r="F1001" s="2"/>
      <c r="G1001" s="147"/>
      <c r="AA1001" s="1" t="str">
        <f t="shared" si="15"/>
        <v/>
      </c>
    </row>
    <row r="1002" spans="6:27" x14ac:dyDescent="0.2">
      <c r="F1002" s="2"/>
      <c r="G1002" s="147"/>
      <c r="AA1002" s="1" t="str">
        <f t="shared" si="15"/>
        <v/>
      </c>
    </row>
    <row r="1003" spans="6:27" x14ac:dyDescent="0.2">
      <c r="F1003" s="2"/>
      <c r="G1003" s="147"/>
      <c r="AA1003" s="1" t="str">
        <f t="shared" si="15"/>
        <v/>
      </c>
    </row>
    <row r="1004" spans="6:27" x14ac:dyDescent="0.2">
      <c r="F1004" s="2"/>
      <c r="G1004" s="147"/>
      <c r="AA1004" s="1" t="str">
        <f t="shared" si="15"/>
        <v/>
      </c>
    </row>
    <row r="1005" spans="6:27" x14ac:dyDescent="0.2">
      <c r="F1005" s="2"/>
      <c r="G1005" s="147"/>
      <c r="AA1005" s="1" t="str">
        <f t="shared" si="15"/>
        <v/>
      </c>
    </row>
  </sheetData>
  <autoFilter ref="A2:AC2" xr:uid="{00000000-0009-0000-0000-000018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800-000000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2" width="18" style="218" customWidth="1"/>
    <col min="3" max="3" width="15.375" style="214" customWidth="1"/>
    <col min="4" max="4" width="15.375" style="219" customWidth="1"/>
    <col min="5" max="5" width="15.75" style="218" bestFit="1" customWidth="1"/>
    <col min="6" max="6" width="26.375" style="218" customWidth="1"/>
    <col min="7" max="7" width="28.625" style="218" bestFit="1" customWidth="1"/>
    <col min="8" max="8" width="28" style="218" bestFit="1" customWidth="1"/>
    <col min="9" max="9" width="21.125" style="218" customWidth="1"/>
    <col min="10" max="10" width="14" style="218" customWidth="1"/>
    <col min="11" max="11" width="20.75" style="218" bestFit="1" customWidth="1"/>
    <col min="12" max="12" width="9.125" style="218" hidden="1" customWidth="1"/>
    <col min="13" max="13" width="18.75" style="288" bestFit="1" customWidth="1"/>
    <col min="14" max="16" width="9.125" style="218" hidden="1" customWidth="1"/>
    <col min="17" max="17" width="0" style="218" hidden="1"/>
    <col min="18" max="18" width="9.125" style="218" customWidth="1"/>
    <col min="19" max="16384" width="9.125" style="218"/>
  </cols>
  <sheetData>
    <row r="1" spans="1:52" s="228" customFormat="1" ht="41.25" customHeight="1" thickBot="1" x14ac:dyDescent="0.25">
      <c r="A1" s="113" t="s">
        <v>618</v>
      </c>
      <c r="B1" s="113"/>
      <c r="C1" s="195"/>
      <c r="D1" s="196"/>
      <c r="E1" s="197" t="s">
        <v>802</v>
      </c>
      <c r="F1" s="229" t="s">
        <v>620</v>
      </c>
      <c r="G1" s="198">
        <f>MONTH(A3)</f>
        <v>1</v>
      </c>
      <c r="H1" s="229" t="s">
        <v>87</v>
      </c>
      <c r="I1" s="198">
        <f>YEAR(A3)</f>
        <v>1900</v>
      </c>
      <c r="J1" s="289"/>
      <c r="K1" s="199"/>
      <c r="L1" s="200"/>
      <c r="M1" s="290"/>
      <c r="N1" s="200"/>
      <c r="O1" s="201"/>
      <c r="P1" s="202"/>
      <c r="Q1" s="202"/>
      <c r="R1" s="202"/>
      <c r="S1" s="203"/>
      <c r="T1" s="200"/>
      <c r="U1" s="200"/>
      <c r="V1" s="399"/>
      <c r="W1" s="341"/>
      <c r="X1" s="341"/>
      <c r="Y1" s="341"/>
      <c r="Z1" s="342"/>
      <c r="AA1" s="125"/>
      <c r="AB1" s="125"/>
      <c r="AC1" s="227"/>
      <c r="AD1" s="227"/>
      <c r="AE1" s="227"/>
      <c r="AF1" s="227"/>
      <c r="AG1" s="227"/>
      <c r="AH1" s="227"/>
      <c r="AI1" s="227"/>
      <c r="AJ1" s="227"/>
      <c r="AK1" s="227"/>
      <c r="AL1" s="227"/>
      <c r="AM1" s="227"/>
      <c r="AN1" s="227"/>
      <c r="AO1" s="227"/>
      <c r="AP1" s="227"/>
      <c r="AQ1" s="227"/>
      <c r="AR1" s="227"/>
      <c r="AS1" s="227"/>
      <c r="AT1" s="227"/>
      <c r="AU1" s="231"/>
      <c r="AV1" s="231"/>
      <c r="AW1" s="231"/>
      <c r="AX1" s="231"/>
      <c r="AY1" s="231"/>
      <c r="AZ1" s="204"/>
    </row>
    <row r="2" spans="1:52" s="212" customFormat="1" ht="93" customHeight="1" thickTop="1" x14ac:dyDescent="0.2">
      <c r="A2" s="205" t="s">
        <v>634</v>
      </c>
      <c r="B2" s="205" t="s">
        <v>748</v>
      </c>
      <c r="C2" s="206" t="s">
        <v>750</v>
      </c>
      <c r="D2" s="207" t="s">
        <v>751</v>
      </c>
      <c r="E2" s="205" t="s">
        <v>752</v>
      </c>
      <c r="F2" s="209" t="s">
        <v>754</v>
      </c>
      <c r="G2" s="210" t="s">
        <v>755</v>
      </c>
      <c r="H2" s="210" t="s">
        <v>756</v>
      </c>
      <c r="I2" s="211" t="s">
        <v>757</v>
      </c>
      <c r="J2" s="211" t="s">
        <v>758</v>
      </c>
      <c r="K2" s="211" t="s">
        <v>759</v>
      </c>
      <c r="L2" s="212" t="s">
        <v>760</v>
      </c>
      <c r="M2" s="291" t="s">
        <v>761</v>
      </c>
      <c r="N2" s="212" t="s">
        <v>762</v>
      </c>
      <c r="O2" s="291" t="s">
        <v>763</v>
      </c>
      <c r="P2" s="291" t="s">
        <v>764</v>
      </c>
    </row>
    <row r="3" spans="1:52" s="217" customFormat="1" ht="45.75" customHeight="1" x14ac:dyDescent="0.2">
      <c r="A3" s="213"/>
      <c r="B3" s="214"/>
      <c r="C3" s="214"/>
      <c r="D3" s="214"/>
      <c r="E3" s="179"/>
      <c r="F3" s="216"/>
      <c r="G3" s="216"/>
      <c r="H3" s="216"/>
      <c r="I3" s="190"/>
      <c r="J3" s="190"/>
      <c r="K3" s="190"/>
      <c r="L3" s="190"/>
      <c r="M3" s="190"/>
    </row>
    <row r="4" spans="1:52" s="217" customFormat="1" ht="45.75" customHeight="1" x14ac:dyDescent="0.2">
      <c r="A4" s="213"/>
      <c r="B4" s="214"/>
      <c r="C4" s="214"/>
      <c r="D4" s="214"/>
      <c r="E4" s="179"/>
      <c r="F4" s="216"/>
      <c r="G4" s="216"/>
      <c r="H4" s="216"/>
      <c r="I4" s="190"/>
      <c r="J4" s="190"/>
      <c r="K4" s="190"/>
      <c r="L4" s="190"/>
      <c r="M4" s="190"/>
    </row>
    <row r="5" spans="1:52" s="217" customFormat="1" ht="45.75" customHeight="1" x14ac:dyDescent="0.2">
      <c r="A5" s="213"/>
      <c r="B5" s="214"/>
      <c r="C5" s="214"/>
      <c r="D5" s="214"/>
      <c r="E5" s="179"/>
      <c r="F5" s="216"/>
      <c r="G5" s="216"/>
      <c r="H5" s="216"/>
      <c r="I5" s="190"/>
      <c r="J5" s="190"/>
      <c r="K5" s="190"/>
      <c r="L5" s="190"/>
      <c r="M5" s="190"/>
    </row>
    <row r="6" spans="1:52" s="217" customFormat="1" ht="45.75" customHeight="1" x14ac:dyDescent="0.2">
      <c r="A6" s="213"/>
      <c r="B6" s="214"/>
      <c r="C6" s="214"/>
      <c r="D6" s="214"/>
      <c r="E6" s="179"/>
      <c r="F6" s="216"/>
      <c r="G6" s="216"/>
      <c r="H6" s="216"/>
      <c r="I6" s="190"/>
      <c r="J6" s="190"/>
      <c r="K6" s="190"/>
      <c r="L6" s="190"/>
      <c r="M6" s="190"/>
    </row>
    <row r="7" spans="1:52" s="217" customFormat="1" ht="45.75" customHeight="1" x14ac:dyDescent="0.2">
      <c r="A7" s="213"/>
      <c r="B7" s="214"/>
      <c r="C7" s="214"/>
      <c r="D7" s="214"/>
      <c r="E7" s="179"/>
      <c r="F7" s="216"/>
      <c r="G7" s="216"/>
      <c r="H7" s="216"/>
      <c r="I7" s="190"/>
      <c r="J7" s="190"/>
      <c r="K7" s="190"/>
      <c r="L7" s="190"/>
      <c r="M7" s="190"/>
    </row>
    <row r="8" spans="1:52" s="217" customFormat="1" ht="45.75" customHeight="1" x14ac:dyDescent="0.2">
      <c r="A8" s="213"/>
      <c r="B8" s="214"/>
      <c r="C8" s="214"/>
      <c r="D8" s="214"/>
      <c r="E8" s="179"/>
      <c r="F8" s="216"/>
      <c r="G8" s="216"/>
      <c r="H8" s="216"/>
      <c r="I8" s="190"/>
      <c r="J8" s="190"/>
      <c r="K8" s="190"/>
      <c r="L8" s="190"/>
      <c r="M8" s="190"/>
    </row>
    <row r="9" spans="1:52" s="217" customFormat="1" ht="45.75" customHeight="1" x14ac:dyDescent="0.2">
      <c r="A9" s="213"/>
      <c r="B9" s="214"/>
      <c r="C9" s="214"/>
      <c r="D9" s="214"/>
      <c r="E9" s="179"/>
      <c r="F9" s="216"/>
      <c r="G9" s="216"/>
      <c r="H9" s="216"/>
      <c r="I9" s="190"/>
      <c r="J9" s="190"/>
      <c r="K9" s="190"/>
      <c r="L9" s="190"/>
      <c r="M9" s="190"/>
    </row>
    <row r="10" spans="1:52" s="217" customFormat="1" ht="45.75" customHeight="1" x14ac:dyDescent="0.2">
      <c r="A10" s="213"/>
      <c r="B10" s="214"/>
      <c r="C10" s="214"/>
      <c r="D10" s="214"/>
      <c r="E10" s="179"/>
      <c r="F10" s="216"/>
      <c r="G10" s="216"/>
      <c r="H10" s="216"/>
      <c r="I10" s="190"/>
      <c r="J10" s="190"/>
      <c r="K10" s="190"/>
      <c r="L10" s="190"/>
      <c r="M10" s="190"/>
    </row>
    <row r="11" spans="1:52" s="217" customFormat="1" ht="45.75" customHeight="1" x14ac:dyDescent="0.2">
      <c r="A11" s="213"/>
      <c r="B11" s="214"/>
      <c r="C11" s="214"/>
      <c r="D11" s="214"/>
      <c r="E11" s="179"/>
      <c r="F11" s="216"/>
      <c r="G11" s="216"/>
      <c r="H11" s="216"/>
      <c r="I11" s="190"/>
      <c r="J11" s="190"/>
      <c r="K11" s="190"/>
      <c r="L11" s="190"/>
      <c r="M11" s="190"/>
    </row>
    <row r="12" spans="1:52" s="217" customFormat="1" ht="45.75" customHeight="1" x14ac:dyDescent="0.2">
      <c r="A12" s="213"/>
      <c r="B12" s="214"/>
      <c r="C12" s="214"/>
      <c r="D12" s="214"/>
      <c r="E12" s="179"/>
      <c r="F12" s="216"/>
      <c r="G12" s="216"/>
      <c r="H12" s="216"/>
      <c r="I12" s="190"/>
      <c r="J12" s="190"/>
      <c r="K12" s="190"/>
      <c r="L12" s="190"/>
      <c r="M12" s="190"/>
    </row>
    <row r="13" spans="1:52" s="217" customFormat="1" ht="45.75" customHeight="1" x14ac:dyDescent="0.2">
      <c r="A13" s="213"/>
      <c r="B13" s="214"/>
      <c r="C13" s="214"/>
      <c r="D13" s="214"/>
      <c r="E13" s="179"/>
      <c r="F13" s="216"/>
      <c r="G13" s="216"/>
      <c r="H13" s="216"/>
      <c r="I13" s="190"/>
      <c r="J13" s="190"/>
      <c r="K13" s="190"/>
      <c r="L13" s="190"/>
      <c r="M13" s="190"/>
    </row>
    <row r="14" spans="1:52" s="217" customFormat="1" ht="45.75" customHeight="1" x14ac:dyDescent="0.2">
      <c r="A14" s="213"/>
      <c r="B14" s="214"/>
      <c r="C14" s="214"/>
      <c r="D14" s="214"/>
      <c r="E14" s="179"/>
      <c r="F14" s="216"/>
      <c r="G14" s="216"/>
      <c r="H14" s="216"/>
      <c r="I14" s="190"/>
      <c r="J14" s="190"/>
      <c r="K14" s="190"/>
      <c r="L14" s="190"/>
      <c r="M14" s="190"/>
    </row>
    <row r="15" spans="1:52" s="217" customFormat="1" ht="45.75" customHeight="1" x14ac:dyDescent="0.2">
      <c r="A15" s="213"/>
      <c r="B15" s="214"/>
      <c r="C15" s="214"/>
      <c r="D15" s="214"/>
      <c r="E15" s="179"/>
      <c r="F15" s="216"/>
      <c r="G15" s="216"/>
      <c r="H15" s="216"/>
      <c r="I15" s="190"/>
      <c r="J15" s="190"/>
      <c r="K15" s="190"/>
      <c r="L15" s="190"/>
      <c r="M15" s="190"/>
    </row>
    <row r="16" spans="1:52" s="217" customFormat="1" ht="45.75" customHeight="1" x14ac:dyDescent="0.2">
      <c r="A16" s="213"/>
      <c r="B16" s="214"/>
      <c r="C16" s="214"/>
      <c r="D16" s="214"/>
      <c r="E16" s="179"/>
      <c r="F16" s="216"/>
      <c r="G16" s="216"/>
      <c r="H16" s="216"/>
      <c r="I16" s="190"/>
      <c r="J16" s="190"/>
      <c r="K16" s="190"/>
      <c r="L16" s="190"/>
      <c r="M16" s="190"/>
    </row>
    <row r="17" spans="1:13" s="217" customFormat="1" ht="45.75" customHeight="1" x14ac:dyDescent="0.2">
      <c r="A17" s="213"/>
      <c r="B17" s="214"/>
      <c r="C17" s="214"/>
      <c r="D17" s="214"/>
      <c r="E17" s="179"/>
      <c r="F17" s="216"/>
      <c r="G17" s="216"/>
      <c r="H17" s="216"/>
      <c r="I17" s="190"/>
      <c r="J17" s="190"/>
      <c r="K17" s="190"/>
      <c r="L17" s="190"/>
      <c r="M17" s="190"/>
    </row>
    <row r="18" spans="1:13" s="217" customFormat="1" ht="45.75" customHeight="1" x14ac:dyDescent="0.2">
      <c r="A18" s="213"/>
      <c r="B18" s="214"/>
      <c r="C18" s="214"/>
      <c r="D18" s="214"/>
      <c r="E18" s="179"/>
      <c r="F18" s="216"/>
      <c r="G18" s="216"/>
      <c r="H18" s="216"/>
      <c r="I18" s="190"/>
      <c r="J18" s="190"/>
      <c r="K18" s="190"/>
      <c r="L18" s="190"/>
      <c r="M18" s="190"/>
    </row>
    <row r="19" spans="1:13" s="217" customFormat="1" ht="45.75" customHeight="1" x14ac:dyDescent="0.2">
      <c r="A19" s="213"/>
      <c r="B19" s="214"/>
      <c r="C19" s="214"/>
      <c r="D19" s="214"/>
      <c r="E19" s="179"/>
      <c r="F19" s="216"/>
      <c r="G19" s="216"/>
      <c r="H19" s="216"/>
      <c r="I19" s="190"/>
      <c r="J19" s="190"/>
      <c r="K19" s="190"/>
      <c r="L19" s="190"/>
      <c r="M19" s="190"/>
    </row>
    <row r="20" spans="1:13" s="217" customFormat="1" ht="45.75" customHeight="1" x14ac:dyDescent="0.2">
      <c r="A20" s="213"/>
      <c r="B20" s="214"/>
      <c r="C20" s="214"/>
      <c r="D20" s="214"/>
      <c r="E20" s="179"/>
      <c r="F20" s="216"/>
      <c r="G20" s="216"/>
      <c r="H20" s="216"/>
      <c r="I20" s="190"/>
      <c r="J20" s="190"/>
      <c r="K20" s="190"/>
      <c r="L20" s="190"/>
      <c r="M20" s="190"/>
    </row>
    <row r="21" spans="1:13" s="217" customFormat="1" ht="45.75" customHeight="1" x14ac:dyDescent="0.2">
      <c r="A21" s="213"/>
      <c r="B21" s="214"/>
      <c r="C21" s="214"/>
      <c r="D21" s="214"/>
      <c r="E21" s="179"/>
      <c r="F21" s="216"/>
      <c r="G21" s="216"/>
      <c r="H21" s="216"/>
      <c r="I21" s="190"/>
      <c r="J21" s="190"/>
      <c r="K21" s="190"/>
      <c r="L21" s="190"/>
      <c r="M21" s="190"/>
    </row>
    <row r="22" spans="1:13" s="217" customFormat="1" ht="45.75" customHeight="1" x14ac:dyDescent="0.2">
      <c r="A22" s="213"/>
      <c r="B22" s="214"/>
      <c r="C22" s="214"/>
      <c r="D22" s="214"/>
      <c r="E22" s="179"/>
      <c r="F22" s="216"/>
      <c r="G22" s="216"/>
      <c r="H22" s="216"/>
      <c r="I22" s="190"/>
      <c r="J22" s="190"/>
      <c r="K22" s="190"/>
      <c r="L22" s="190"/>
      <c r="M22" s="190"/>
    </row>
    <row r="23" spans="1:13" s="217" customFormat="1" ht="45.75" customHeight="1" x14ac:dyDescent="0.2">
      <c r="A23" s="213"/>
      <c r="B23" s="214"/>
      <c r="C23" s="214"/>
      <c r="D23" s="214"/>
      <c r="E23" s="179"/>
      <c r="F23" s="216"/>
      <c r="G23" s="216"/>
      <c r="H23" s="216"/>
      <c r="I23" s="190"/>
      <c r="J23" s="190"/>
      <c r="K23" s="190"/>
      <c r="L23" s="190"/>
      <c r="M23" s="190"/>
    </row>
    <row r="24" spans="1:13" s="217" customFormat="1" ht="45.75" customHeight="1" x14ac:dyDescent="0.2">
      <c r="A24" s="213"/>
      <c r="B24" s="214"/>
      <c r="C24" s="214"/>
      <c r="D24" s="214"/>
      <c r="E24" s="179"/>
      <c r="F24" s="216"/>
      <c r="G24" s="216"/>
      <c r="H24" s="216"/>
      <c r="I24" s="190"/>
      <c r="J24" s="190"/>
      <c r="K24" s="190"/>
      <c r="L24" s="190"/>
      <c r="M24" s="190"/>
    </row>
    <row r="25" spans="1:13" s="217" customFormat="1" ht="45.75" customHeight="1" x14ac:dyDescent="0.2">
      <c r="A25" s="213"/>
      <c r="B25" s="214"/>
      <c r="C25" s="214"/>
      <c r="D25" s="214"/>
      <c r="E25" s="179"/>
      <c r="F25" s="216"/>
      <c r="G25" s="216"/>
      <c r="H25" s="216"/>
      <c r="I25" s="190"/>
      <c r="J25" s="190"/>
      <c r="K25" s="190"/>
      <c r="L25" s="190"/>
      <c r="M25" s="190"/>
    </row>
    <row r="26" spans="1:13" s="217" customFormat="1" ht="45.75" customHeight="1" x14ac:dyDescent="0.2">
      <c r="A26" s="213"/>
      <c r="B26" s="214"/>
      <c r="C26" s="214"/>
      <c r="D26" s="214"/>
      <c r="E26" s="179"/>
      <c r="F26" s="216"/>
      <c r="G26" s="216"/>
      <c r="H26" s="216"/>
      <c r="I26" s="190"/>
      <c r="J26" s="190"/>
      <c r="K26" s="190"/>
      <c r="L26" s="190"/>
      <c r="M26" s="190"/>
    </row>
    <row r="27" spans="1:13" s="217" customFormat="1" ht="45.75" customHeight="1" x14ac:dyDescent="0.2">
      <c r="A27" s="213"/>
      <c r="B27" s="214"/>
      <c r="C27" s="214"/>
      <c r="D27" s="214"/>
      <c r="E27" s="179"/>
      <c r="F27" s="216"/>
      <c r="G27" s="216"/>
      <c r="H27" s="216"/>
      <c r="I27" s="190"/>
      <c r="J27" s="190"/>
      <c r="K27" s="190"/>
      <c r="L27" s="190"/>
      <c r="M27" s="190"/>
    </row>
    <row r="28" spans="1:13" s="217" customFormat="1" ht="45.75" customHeight="1" x14ac:dyDescent="0.2">
      <c r="A28" s="213"/>
      <c r="B28" s="214"/>
      <c r="C28" s="214"/>
      <c r="D28" s="214"/>
      <c r="E28" s="179"/>
      <c r="F28" s="216"/>
      <c r="G28" s="216"/>
      <c r="H28" s="216"/>
      <c r="I28" s="190"/>
      <c r="J28" s="190"/>
      <c r="K28" s="190"/>
      <c r="L28" s="190"/>
      <c r="M28" s="190"/>
    </row>
    <row r="29" spans="1:13" s="217" customFormat="1" ht="45.75" customHeight="1" x14ac:dyDescent="0.2">
      <c r="A29" s="213"/>
      <c r="B29" s="214"/>
      <c r="C29" s="214"/>
      <c r="D29" s="214"/>
      <c r="E29" s="179"/>
      <c r="F29" s="216"/>
      <c r="G29" s="216"/>
      <c r="H29" s="216"/>
      <c r="I29" s="190"/>
      <c r="J29" s="190"/>
      <c r="K29" s="190"/>
      <c r="L29" s="190"/>
      <c r="M29" s="190"/>
    </row>
    <row r="30" spans="1:13" s="217" customFormat="1" ht="45.75" customHeight="1" x14ac:dyDescent="0.2">
      <c r="A30" s="213"/>
      <c r="B30" s="214"/>
      <c r="C30" s="214"/>
      <c r="D30" s="214"/>
      <c r="E30" s="179"/>
      <c r="F30" s="216"/>
      <c r="G30" s="216"/>
      <c r="H30" s="216"/>
      <c r="I30" s="190"/>
      <c r="J30" s="190"/>
      <c r="K30" s="190"/>
      <c r="L30" s="190"/>
      <c r="M30" s="190"/>
    </row>
    <row r="31" spans="1:13" s="217" customFormat="1" ht="45.75" customHeight="1" x14ac:dyDescent="0.2">
      <c r="A31" s="213"/>
      <c r="B31" s="214"/>
      <c r="C31" s="214"/>
      <c r="D31" s="214"/>
      <c r="E31" s="179"/>
      <c r="F31" s="216"/>
      <c r="G31" s="216"/>
      <c r="H31" s="216"/>
      <c r="I31" s="190"/>
      <c r="J31" s="190"/>
      <c r="K31" s="190"/>
      <c r="L31" s="190"/>
      <c r="M31" s="190"/>
    </row>
    <row r="32" spans="1:13" s="217" customFormat="1" ht="45.75" customHeight="1" x14ac:dyDescent="0.2">
      <c r="A32" s="213"/>
      <c r="B32" s="214"/>
      <c r="C32" s="214"/>
      <c r="D32" s="214"/>
      <c r="E32" s="179"/>
      <c r="F32" s="216"/>
      <c r="G32" s="216"/>
      <c r="H32" s="216"/>
      <c r="I32" s="190"/>
      <c r="J32" s="190"/>
      <c r="K32" s="190"/>
      <c r="L32" s="190"/>
      <c r="M32" s="190"/>
    </row>
    <row r="33" spans="1:13" s="217" customFormat="1" ht="45.75" customHeight="1" x14ac:dyDescent="0.2">
      <c r="A33" s="213"/>
      <c r="B33" s="214"/>
      <c r="C33" s="214"/>
      <c r="D33" s="214"/>
      <c r="E33" s="179"/>
      <c r="F33" s="216"/>
      <c r="G33" s="216"/>
      <c r="H33" s="216"/>
      <c r="I33" s="190"/>
      <c r="J33" s="190"/>
      <c r="K33" s="190"/>
      <c r="L33" s="190"/>
      <c r="M33" s="190"/>
    </row>
    <row r="34" spans="1:13" s="217" customFormat="1" ht="45.75" customHeight="1" x14ac:dyDescent="0.2">
      <c r="A34" s="213"/>
      <c r="B34" s="214"/>
      <c r="C34" s="214"/>
      <c r="D34" s="214"/>
      <c r="E34" s="179"/>
      <c r="F34" s="216"/>
      <c r="G34" s="216"/>
      <c r="H34" s="216"/>
      <c r="I34" s="190"/>
      <c r="J34" s="190"/>
      <c r="K34" s="190"/>
      <c r="L34" s="190"/>
      <c r="M34" s="190"/>
    </row>
    <row r="35" spans="1:13" s="217" customFormat="1" ht="45.75" customHeight="1" x14ac:dyDescent="0.2">
      <c r="A35" s="213"/>
      <c r="B35" s="214"/>
      <c r="C35" s="214"/>
      <c r="D35" s="214"/>
      <c r="E35" s="179"/>
      <c r="F35" s="216"/>
      <c r="G35" s="216"/>
      <c r="H35" s="216"/>
      <c r="I35" s="190"/>
      <c r="J35" s="190"/>
      <c r="K35" s="190"/>
      <c r="L35" s="190"/>
      <c r="M35" s="190"/>
    </row>
    <row r="36" spans="1:13" s="217" customFormat="1" ht="45.75" customHeight="1" x14ac:dyDescent="0.2">
      <c r="A36" s="213"/>
      <c r="B36" s="214"/>
      <c r="C36" s="214"/>
      <c r="D36" s="214"/>
      <c r="E36" s="179"/>
      <c r="F36" s="216"/>
      <c r="G36" s="216"/>
      <c r="H36" s="216"/>
      <c r="I36" s="190"/>
      <c r="J36" s="190"/>
      <c r="K36" s="190"/>
      <c r="L36" s="190"/>
      <c r="M36" s="190"/>
    </row>
    <row r="37" spans="1:13" s="217" customFormat="1" ht="45.75" customHeight="1" x14ac:dyDescent="0.2">
      <c r="A37" s="213"/>
      <c r="B37" s="214"/>
      <c r="C37" s="214"/>
      <c r="D37" s="214"/>
      <c r="E37" s="179"/>
      <c r="F37" s="216"/>
      <c r="G37" s="216"/>
      <c r="H37" s="216"/>
      <c r="I37" s="190"/>
      <c r="J37" s="190"/>
      <c r="K37" s="190"/>
      <c r="L37" s="190"/>
      <c r="M37" s="190"/>
    </row>
    <row r="38" spans="1:13" s="217" customFormat="1" ht="45.75" customHeight="1" x14ac:dyDescent="0.2">
      <c r="A38" s="213"/>
      <c r="B38" s="214"/>
      <c r="C38" s="214"/>
      <c r="D38" s="214"/>
      <c r="E38" s="179"/>
      <c r="F38" s="216"/>
      <c r="G38" s="216"/>
      <c r="H38" s="216"/>
      <c r="I38" s="190"/>
      <c r="J38" s="190"/>
      <c r="K38" s="190"/>
      <c r="L38" s="190"/>
      <c r="M38" s="190"/>
    </row>
    <row r="39" spans="1:13" s="217" customFormat="1" ht="45.75" customHeight="1" x14ac:dyDescent="0.2">
      <c r="A39" s="213"/>
      <c r="B39" s="214"/>
      <c r="C39" s="214"/>
      <c r="D39" s="214"/>
      <c r="E39" s="179"/>
      <c r="F39" s="216"/>
      <c r="G39" s="216"/>
      <c r="H39" s="216"/>
      <c r="I39" s="190"/>
      <c r="J39" s="190"/>
      <c r="K39" s="190"/>
      <c r="L39" s="190"/>
      <c r="M39" s="190"/>
    </row>
    <row r="40" spans="1:13" s="217" customFormat="1" ht="45.75" customHeight="1" x14ac:dyDescent="0.2">
      <c r="A40" s="213"/>
      <c r="B40" s="214"/>
      <c r="C40" s="214"/>
      <c r="D40" s="214"/>
      <c r="E40" s="179"/>
      <c r="F40" s="216"/>
      <c r="G40" s="216"/>
      <c r="H40" s="216"/>
      <c r="I40" s="190"/>
      <c r="J40" s="190"/>
      <c r="K40" s="190"/>
      <c r="L40" s="190"/>
      <c r="M40" s="190"/>
    </row>
    <row r="41" spans="1:13" s="217" customFormat="1" ht="45.75" customHeight="1" x14ac:dyDescent="0.2">
      <c r="A41" s="213"/>
      <c r="B41" s="214"/>
      <c r="C41" s="214"/>
      <c r="D41" s="214"/>
      <c r="E41" s="179"/>
      <c r="F41" s="216"/>
      <c r="G41" s="216"/>
      <c r="H41" s="216"/>
      <c r="I41" s="190"/>
      <c r="J41" s="190"/>
      <c r="K41" s="190"/>
      <c r="L41" s="190"/>
      <c r="M41" s="190"/>
    </row>
    <row r="42" spans="1:13" s="217" customFormat="1" ht="45.75" customHeight="1" x14ac:dyDescent="0.2">
      <c r="A42" s="213"/>
      <c r="B42" s="214"/>
      <c r="C42" s="214"/>
      <c r="D42" s="214"/>
      <c r="E42" s="179"/>
      <c r="F42" s="216"/>
      <c r="G42" s="216"/>
      <c r="H42" s="216"/>
      <c r="I42" s="190"/>
      <c r="J42" s="190"/>
      <c r="K42" s="190"/>
      <c r="L42" s="190"/>
      <c r="M42" s="190"/>
    </row>
    <row r="43" spans="1:13" s="217" customFormat="1" ht="45.75" customHeight="1" x14ac:dyDescent="0.2">
      <c r="A43" s="213"/>
      <c r="B43" s="214"/>
      <c r="C43" s="214"/>
      <c r="D43" s="214"/>
      <c r="E43" s="179"/>
      <c r="F43" s="216"/>
      <c r="G43" s="216"/>
      <c r="H43" s="216"/>
      <c r="I43" s="190"/>
      <c r="J43" s="190"/>
      <c r="K43" s="190"/>
      <c r="L43" s="190"/>
      <c r="M43" s="190"/>
    </row>
    <row r="44" spans="1:13" s="217" customFormat="1" ht="45.75" customHeight="1" x14ac:dyDescent="0.2">
      <c r="A44" s="213"/>
      <c r="B44" s="214"/>
      <c r="C44" s="214"/>
      <c r="D44" s="214"/>
      <c r="E44" s="179"/>
      <c r="F44" s="216"/>
      <c r="G44" s="216"/>
      <c r="H44" s="216"/>
      <c r="I44" s="190"/>
      <c r="J44" s="190"/>
      <c r="K44" s="190"/>
      <c r="L44" s="190"/>
      <c r="M44" s="190"/>
    </row>
    <row r="45" spans="1:13" s="217" customFormat="1" ht="45.75" customHeight="1" x14ac:dyDescent="0.2">
      <c r="A45" s="213"/>
      <c r="B45" s="214"/>
      <c r="C45" s="214"/>
      <c r="D45" s="214"/>
      <c r="E45" s="179"/>
      <c r="F45" s="216"/>
      <c r="G45" s="216"/>
      <c r="H45" s="216"/>
      <c r="I45" s="190"/>
      <c r="J45" s="190"/>
      <c r="K45" s="190"/>
      <c r="L45" s="190"/>
      <c r="M45" s="190"/>
    </row>
    <row r="46" spans="1:13" s="217" customFormat="1" ht="45.75" customHeight="1" x14ac:dyDescent="0.2">
      <c r="A46" s="213"/>
      <c r="B46" s="214"/>
      <c r="C46" s="214"/>
      <c r="D46" s="214"/>
      <c r="E46" s="179"/>
      <c r="F46" s="216"/>
      <c r="G46" s="216"/>
      <c r="H46" s="216"/>
      <c r="I46" s="190"/>
      <c r="J46" s="190"/>
      <c r="K46" s="190"/>
      <c r="L46" s="190"/>
      <c r="M46" s="190"/>
    </row>
    <row r="47" spans="1:13" s="217" customFormat="1" ht="45.75" customHeight="1" x14ac:dyDescent="0.2">
      <c r="A47" s="213"/>
      <c r="B47" s="214"/>
      <c r="C47" s="214"/>
      <c r="D47" s="214"/>
      <c r="E47" s="179"/>
      <c r="F47" s="216"/>
      <c r="G47" s="216"/>
      <c r="H47" s="216"/>
      <c r="I47" s="190"/>
      <c r="J47" s="190"/>
      <c r="K47" s="190"/>
      <c r="L47" s="190"/>
      <c r="M47" s="190"/>
    </row>
    <row r="48" spans="1:13" s="217" customFormat="1" ht="45.75" customHeight="1" x14ac:dyDescent="0.2">
      <c r="A48" s="213"/>
      <c r="B48" s="214"/>
      <c r="C48" s="214"/>
      <c r="D48" s="214"/>
      <c r="E48" s="179"/>
      <c r="F48" s="216"/>
      <c r="G48" s="216"/>
      <c r="H48" s="216"/>
      <c r="I48" s="190"/>
      <c r="J48" s="190"/>
      <c r="K48" s="190"/>
      <c r="L48" s="190"/>
      <c r="M48" s="190"/>
    </row>
    <row r="49" spans="1:13" s="217" customFormat="1" ht="45.75" customHeight="1" x14ac:dyDescent="0.2">
      <c r="A49" s="213"/>
      <c r="B49" s="214"/>
      <c r="C49" s="214"/>
      <c r="D49" s="214"/>
      <c r="E49" s="179"/>
      <c r="F49" s="216"/>
      <c r="G49" s="216"/>
      <c r="H49" s="216"/>
      <c r="I49" s="190"/>
      <c r="J49" s="190"/>
      <c r="K49" s="190"/>
      <c r="L49" s="190"/>
      <c r="M49" s="190"/>
    </row>
    <row r="50" spans="1:13" s="217" customFormat="1" ht="45.75" customHeight="1" x14ac:dyDescent="0.2">
      <c r="A50" s="213"/>
      <c r="B50" s="214"/>
      <c r="C50" s="214"/>
      <c r="D50" s="214"/>
      <c r="E50" s="179"/>
      <c r="F50" s="216"/>
      <c r="G50" s="216"/>
      <c r="H50" s="216"/>
      <c r="I50" s="190"/>
      <c r="J50" s="190"/>
      <c r="K50" s="190"/>
      <c r="L50" s="190"/>
      <c r="M50" s="190"/>
    </row>
    <row r="51" spans="1:13" s="217" customFormat="1" ht="45.75" customHeight="1" x14ac:dyDescent="0.2">
      <c r="A51" s="213"/>
      <c r="B51" s="214"/>
      <c r="C51" s="214"/>
      <c r="D51" s="214"/>
      <c r="E51" s="179"/>
      <c r="F51" s="216"/>
      <c r="G51" s="216"/>
      <c r="H51" s="216"/>
      <c r="I51" s="190"/>
      <c r="J51" s="190"/>
      <c r="K51" s="190"/>
      <c r="L51" s="190"/>
      <c r="M51" s="190"/>
    </row>
    <row r="52" spans="1:13" s="217" customFormat="1" ht="45.75" customHeight="1" x14ac:dyDescent="0.2">
      <c r="A52" s="213"/>
      <c r="B52" s="214"/>
      <c r="C52" s="214"/>
      <c r="D52" s="214"/>
      <c r="E52" s="179"/>
      <c r="F52" s="216"/>
      <c r="G52" s="216"/>
      <c r="H52" s="216"/>
      <c r="I52" s="190"/>
      <c r="J52" s="190"/>
      <c r="K52" s="190"/>
      <c r="L52" s="190"/>
      <c r="M52" s="190"/>
    </row>
    <row r="53" spans="1:13" s="217" customFormat="1" ht="45.75" customHeight="1" x14ac:dyDescent="0.2">
      <c r="A53" s="213"/>
      <c r="B53" s="214"/>
      <c r="C53" s="214"/>
      <c r="D53" s="214"/>
      <c r="E53" s="179"/>
      <c r="F53" s="216"/>
      <c r="G53" s="216"/>
      <c r="H53" s="216"/>
      <c r="I53" s="190"/>
      <c r="J53" s="190"/>
      <c r="K53" s="190"/>
      <c r="L53" s="190"/>
      <c r="M53" s="190"/>
    </row>
    <row r="54" spans="1:13" s="217" customFormat="1" ht="45.75" customHeight="1" x14ac:dyDescent="0.2">
      <c r="A54" s="213"/>
      <c r="B54" s="214"/>
      <c r="C54" s="214"/>
      <c r="D54" s="214"/>
      <c r="E54" s="179"/>
      <c r="F54" s="216"/>
      <c r="G54" s="216"/>
      <c r="H54" s="216"/>
      <c r="I54" s="190"/>
      <c r="J54" s="190"/>
      <c r="K54" s="190"/>
      <c r="L54" s="190"/>
      <c r="M54" s="190"/>
    </row>
    <row r="55" spans="1:13" s="217" customFormat="1" ht="45.75" customHeight="1" x14ac:dyDescent="0.2">
      <c r="A55" s="213"/>
      <c r="B55" s="214"/>
      <c r="C55" s="214"/>
      <c r="D55" s="214"/>
      <c r="E55" s="179"/>
      <c r="F55" s="216"/>
      <c r="G55" s="216"/>
      <c r="H55" s="216"/>
      <c r="I55" s="190"/>
      <c r="J55" s="190"/>
      <c r="K55" s="190"/>
      <c r="L55" s="190"/>
      <c r="M55" s="190"/>
    </row>
    <row r="56" spans="1:13" s="217" customFormat="1" ht="45.75" customHeight="1" x14ac:dyDescent="0.2">
      <c r="A56" s="213"/>
      <c r="B56" s="214"/>
      <c r="C56" s="214"/>
      <c r="D56" s="214"/>
      <c r="E56" s="179"/>
      <c r="F56" s="216"/>
      <c r="G56" s="216"/>
      <c r="H56" s="216"/>
      <c r="I56" s="190"/>
      <c r="J56" s="190"/>
      <c r="K56" s="190"/>
      <c r="L56" s="190"/>
      <c r="M56" s="190"/>
    </row>
    <row r="57" spans="1:13" s="217" customFormat="1" ht="45.75" customHeight="1" x14ac:dyDescent="0.2">
      <c r="A57" s="213"/>
      <c r="B57" s="214"/>
      <c r="C57" s="214"/>
      <c r="D57" s="214"/>
      <c r="E57" s="179"/>
      <c r="F57" s="216"/>
      <c r="G57" s="216"/>
      <c r="H57" s="216"/>
      <c r="I57" s="190"/>
      <c r="J57" s="190"/>
      <c r="K57" s="190"/>
      <c r="L57" s="190"/>
      <c r="M57" s="190"/>
    </row>
    <row r="58" spans="1:13" s="217" customFormat="1" ht="45.75" customHeight="1" x14ac:dyDescent="0.2">
      <c r="A58" s="213"/>
      <c r="B58" s="214"/>
      <c r="C58" s="214"/>
      <c r="D58" s="214"/>
      <c r="E58" s="179"/>
      <c r="F58" s="216"/>
      <c r="G58" s="216"/>
      <c r="H58" s="216"/>
      <c r="I58" s="190"/>
      <c r="J58" s="190"/>
      <c r="K58" s="190"/>
      <c r="L58" s="190"/>
      <c r="M58" s="190"/>
    </row>
    <row r="59" spans="1:13" s="217" customFormat="1" ht="45.75" customHeight="1" x14ac:dyDescent="0.2">
      <c r="A59" s="213"/>
      <c r="B59" s="214"/>
      <c r="C59" s="214"/>
      <c r="D59" s="214"/>
      <c r="E59" s="179"/>
      <c r="F59" s="216"/>
      <c r="G59" s="216"/>
      <c r="H59" s="216"/>
      <c r="I59" s="190"/>
      <c r="J59" s="190"/>
      <c r="K59" s="190"/>
      <c r="L59" s="190"/>
      <c r="M59" s="190"/>
    </row>
    <row r="60" spans="1:13" s="217" customFormat="1" ht="45.75" customHeight="1" x14ac:dyDescent="0.2">
      <c r="A60" s="213"/>
      <c r="B60" s="214"/>
      <c r="C60" s="214"/>
      <c r="D60" s="214"/>
      <c r="E60" s="179"/>
      <c r="F60" s="216"/>
      <c r="G60" s="216"/>
      <c r="H60" s="216"/>
      <c r="I60" s="190"/>
      <c r="J60" s="190"/>
      <c r="K60" s="190"/>
      <c r="L60" s="190"/>
      <c r="M60" s="190"/>
    </row>
    <row r="61" spans="1:13" s="217" customFormat="1" ht="45.75" customHeight="1" x14ac:dyDescent="0.2">
      <c r="A61" s="213"/>
      <c r="B61" s="214"/>
      <c r="C61" s="214"/>
      <c r="D61" s="214"/>
      <c r="E61" s="179"/>
      <c r="F61" s="216"/>
      <c r="G61" s="216"/>
      <c r="H61" s="216"/>
      <c r="I61" s="190"/>
      <c r="J61" s="190"/>
      <c r="K61" s="190"/>
      <c r="L61" s="190"/>
      <c r="M61" s="190"/>
    </row>
    <row r="62" spans="1:13" s="217" customFormat="1" ht="45.75" customHeight="1" x14ac:dyDescent="0.2">
      <c r="A62" s="213"/>
      <c r="B62" s="214"/>
      <c r="C62" s="214"/>
      <c r="D62" s="214"/>
      <c r="E62" s="179"/>
      <c r="F62" s="216"/>
      <c r="G62" s="216"/>
      <c r="H62" s="216"/>
      <c r="I62" s="190"/>
      <c r="J62" s="190"/>
      <c r="K62" s="190"/>
      <c r="L62" s="190"/>
      <c r="M62" s="190"/>
    </row>
    <row r="63" spans="1:13" s="217" customFormat="1" ht="45.75" customHeight="1" x14ac:dyDescent="0.2">
      <c r="A63" s="213"/>
      <c r="B63" s="214"/>
      <c r="C63" s="214"/>
      <c r="D63" s="214"/>
      <c r="E63" s="179"/>
      <c r="F63" s="216"/>
      <c r="G63" s="216"/>
      <c r="H63" s="216"/>
      <c r="I63" s="190"/>
      <c r="J63" s="190"/>
      <c r="K63" s="190"/>
      <c r="L63" s="190"/>
      <c r="M63" s="190"/>
    </row>
    <row r="64" spans="1:13" s="217" customFormat="1" ht="45.75" customHeight="1" x14ac:dyDescent="0.2">
      <c r="A64" s="213"/>
      <c r="B64" s="214"/>
      <c r="C64" s="214"/>
      <c r="D64" s="214"/>
      <c r="E64" s="179"/>
      <c r="F64" s="216"/>
      <c r="G64" s="216"/>
      <c r="H64" s="216"/>
      <c r="I64" s="190"/>
      <c r="J64" s="190"/>
      <c r="K64" s="190"/>
      <c r="L64" s="190"/>
      <c r="M64" s="190"/>
    </row>
    <row r="65" spans="1:13" s="217" customFormat="1" ht="45.75" customHeight="1" x14ac:dyDescent="0.2">
      <c r="A65" s="213"/>
      <c r="B65" s="214"/>
      <c r="C65" s="214"/>
      <c r="D65" s="214"/>
      <c r="E65" s="179"/>
      <c r="F65" s="216"/>
      <c r="G65" s="216"/>
      <c r="H65" s="216"/>
      <c r="I65" s="190"/>
      <c r="J65" s="190"/>
      <c r="K65" s="190"/>
      <c r="L65" s="190"/>
      <c r="M65" s="190"/>
    </row>
    <row r="66" spans="1:13" s="217" customFormat="1" ht="45.75" customHeight="1" x14ac:dyDescent="0.2">
      <c r="A66" s="213"/>
      <c r="B66" s="214"/>
      <c r="C66" s="214"/>
      <c r="D66" s="214"/>
      <c r="E66" s="179"/>
      <c r="F66" s="216"/>
      <c r="G66" s="216"/>
      <c r="H66" s="216"/>
      <c r="I66" s="190"/>
      <c r="J66" s="190"/>
      <c r="K66" s="190"/>
      <c r="L66" s="190"/>
      <c r="M66" s="190"/>
    </row>
    <row r="67" spans="1:13" s="217" customFormat="1" ht="45.75" customHeight="1" x14ac:dyDescent="0.2">
      <c r="A67" s="213"/>
      <c r="B67" s="214"/>
      <c r="C67" s="214"/>
      <c r="D67" s="214"/>
      <c r="E67" s="179"/>
      <c r="F67" s="216"/>
      <c r="G67" s="216"/>
      <c r="H67" s="216"/>
      <c r="I67" s="190"/>
      <c r="J67" s="190"/>
      <c r="K67" s="190"/>
      <c r="L67" s="190"/>
      <c r="M67" s="190"/>
    </row>
    <row r="68" spans="1:13" s="217" customFormat="1" ht="45.75" customHeight="1" x14ac:dyDescent="0.2">
      <c r="A68" s="213"/>
      <c r="B68" s="214"/>
      <c r="C68" s="214"/>
      <c r="D68" s="214"/>
      <c r="E68" s="179"/>
      <c r="F68" s="216"/>
      <c r="G68" s="216"/>
      <c r="H68" s="216"/>
      <c r="I68" s="190"/>
      <c r="J68" s="190"/>
      <c r="K68" s="190"/>
      <c r="L68" s="190"/>
      <c r="M68" s="190"/>
    </row>
    <row r="69" spans="1:13" s="217" customFormat="1" ht="45.75" customHeight="1" x14ac:dyDescent="0.2">
      <c r="A69" s="213"/>
      <c r="B69" s="214"/>
      <c r="C69" s="214"/>
      <c r="D69" s="214"/>
      <c r="E69" s="179"/>
      <c r="F69" s="216"/>
      <c r="G69" s="216"/>
      <c r="H69" s="216"/>
      <c r="I69" s="190"/>
      <c r="J69" s="190"/>
      <c r="K69" s="190"/>
      <c r="L69" s="190"/>
      <c r="M69" s="190"/>
    </row>
    <row r="70" spans="1:13" s="217" customFormat="1" ht="45.75" customHeight="1" x14ac:dyDescent="0.2">
      <c r="A70" s="213"/>
      <c r="B70" s="214"/>
      <c r="C70" s="214"/>
      <c r="D70" s="214"/>
      <c r="E70" s="179"/>
      <c r="F70" s="216"/>
      <c r="G70" s="216"/>
      <c r="H70" s="216"/>
      <c r="I70" s="190"/>
      <c r="J70" s="190"/>
      <c r="K70" s="190"/>
      <c r="L70" s="190"/>
      <c r="M70" s="190"/>
    </row>
    <row r="71" spans="1:13" s="217" customFormat="1" ht="45.75" customHeight="1" x14ac:dyDescent="0.2">
      <c r="A71" s="213"/>
      <c r="B71" s="214"/>
      <c r="C71" s="214"/>
      <c r="D71" s="214"/>
      <c r="E71" s="179"/>
      <c r="F71" s="216"/>
      <c r="G71" s="216"/>
      <c r="H71" s="216"/>
      <c r="I71" s="190"/>
      <c r="J71" s="190"/>
      <c r="K71" s="190"/>
      <c r="L71" s="190"/>
      <c r="M71" s="190"/>
    </row>
    <row r="72" spans="1:13" s="217" customFormat="1" ht="45.75" customHeight="1" x14ac:dyDescent="0.2">
      <c r="A72" s="213"/>
      <c r="B72" s="214"/>
      <c r="C72" s="214"/>
      <c r="D72" s="214"/>
      <c r="E72" s="179"/>
      <c r="F72" s="216"/>
      <c r="G72" s="216"/>
      <c r="H72" s="216"/>
      <c r="I72" s="190"/>
      <c r="J72" s="190"/>
      <c r="K72" s="190"/>
      <c r="L72" s="190"/>
      <c r="M72" s="190"/>
    </row>
    <row r="73" spans="1:13" s="217" customFormat="1" ht="45.75" customHeight="1" x14ac:dyDescent="0.2">
      <c r="A73" s="213"/>
      <c r="B73" s="214"/>
      <c r="C73" s="214"/>
      <c r="D73" s="214"/>
      <c r="E73" s="179"/>
      <c r="F73" s="216"/>
      <c r="G73" s="216"/>
      <c r="H73" s="216"/>
      <c r="I73" s="190"/>
      <c r="J73" s="190"/>
      <c r="K73" s="190"/>
      <c r="L73" s="190"/>
      <c r="M73" s="190"/>
    </row>
    <row r="74" spans="1:13" s="217" customFormat="1" ht="45.75" customHeight="1" x14ac:dyDescent="0.2">
      <c r="A74" s="213"/>
      <c r="B74" s="214"/>
      <c r="C74" s="214"/>
      <c r="D74" s="214"/>
      <c r="E74" s="179"/>
      <c r="F74" s="216"/>
      <c r="G74" s="216"/>
      <c r="H74" s="216"/>
      <c r="I74" s="190"/>
      <c r="J74" s="190"/>
      <c r="K74" s="190"/>
      <c r="L74" s="190"/>
      <c r="M74" s="190"/>
    </row>
    <row r="75" spans="1:13" s="217" customFormat="1" ht="45.75" customHeight="1" x14ac:dyDescent="0.2">
      <c r="A75" s="213"/>
      <c r="B75" s="214"/>
      <c r="C75" s="214"/>
      <c r="D75" s="214"/>
      <c r="E75" s="179"/>
      <c r="F75" s="216"/>
      <c r="G75" s="216"/>
      <c r="H75" s="216"/>
      <c r="I75" s="190"/>
      <c r="J75" s="190"/>
      <c r="K75" s="190"/>
      <c r="L75" s="190"/>
      <c r="M75" s="190"/>
    </row>
    <row r="76" spans="1:13" s="217" customFormat="1" ht="45.75" customHeight="1" x14ac:dyDescent="0.2">
      <c r="A76" s="213"/>
      <c r="B76" s="214"/>
      <c r="C76" s="214"/>
      <c r="D76" s="214"/>
      <c r="E76" s="179"/>
      <c r="F76" s="216"/>
      <c r="G76" s="216"/>
      <c r="H76" s="216"/>
      <c r="I76" s="190"/>
      <c r="J76" s="190"/>
      <c r="K76" s="190"/>
      <c r="L76" s="190"/>
      <c r="M76" s="190"/>
    </row>
    <row r="77" spans="1:13" s="217" customFormat="1" ht="45.75" customHeight="1" x14ac:dyDescent="0.2">
      <c r="A77" s="213"/>
      <c r="B77" s="214"/>
      <c r="C77" s="214"/>
      <c r="D77" s="214"/>
      <c r="E77" s="179"/>
      <c r="F77" s="216"/>
      <c r="G77" s="216"/>
      <c r="H77" s="216"/>
      <c r="I77" s="190"/>
      <c r="J77" s="190"/>
      <c r="K77" s="190"/>
      <c r="L77" s="190"/>
      <c r="M77" s="190"/>
    </row>
    <row r="78" spans="1:13" s="217" customFormat="1" ht="45.75" customHeight="1" x14ac:dyDescent="0.2">
      <c r="A78" s="213"/>
      <c r="B78" s="214"/>
      <c r="C78" s="214"/>
      <c r="D78" s="214"/>
      <c r="E78" s="179"/>
      <c r="F78" s="216"/>
      <c r="G78" s="216"/>
      <c r="H78" s="216"/>
      <c r="I78" s="190"/>
      <c r="J78" s="190"/>
      <c r="K78" s="190"/>
      <c r="L78" s="190"/>
      <c r="M78" s="190"/>
    </row>
    <row r="79" spans="1:13" s="217" customFormat="1" ht="45.75" customHeight="1" x14ac:dyDescent="0.2">
      <c r="A79" s="213"/>
      <c r="B79" s="214"/>
      <c r="C79" s="214"/>
      <c r="D79" s="214"/>
      <c r="E79" s="179"/>
      <c r="F79" s="216"/>
      <c r="G79" s="216"/>
      <c r="H79" s="216"/>
      <c r="I79" s="190"/>
      <c r="J79" s="190"/>
      <c r="K79" s="190"/>
      <c r="L79" s="190"/>
      <c r="M79" s="190"/>
    </row>
    <row r="80" spans="1:13" s="217" customFormat="1" ht="45.75" customHeight="1" x14ac:dyDescent="0.2">
      <c r="A80" s="213"/>
      <c r="B80" s="214"/>
      <c r="C80" s="214"/>
      <c r="D80" s="214"/>
      <c r="E80" s="179"/>
      <c r="F80" s="216"/>
      <c r="G80" s="216"/>
      <c r="H80" s="216"/>
      <c r="I80" s="190"/>
      <c r="J80" s="190"/>
      <c r="K80" s="190"/>
      <c r="L80" s="190"/>
      <c r="M80" s="190"/>
    </row>
    <row r="81" spans="1:13" s="217" customFormat="1" ht="45.75" customHeight="1" x14ac:dyDescent="0.2">
      <c r="A81" s="213"/>
      <c r="B81" s="214"/>
      <c r="C81" s="214"/>
      <c r="D81" s="214"/>
      <c r="E81" s="179"/>
      <c r="F81" s="216"/>
      <c r="G81" s="216"/>
      <c r="H81" s="216"/>
      <c r="I81" s="190"/>
      <c r="J81" s="190"/>
      <c r="K81" s="190"/>
      <c r="L81" s="190"/>
      <c r="M81" s="190"/>
    </row>
    <row r="82" spans="1:13" s="217" customFormat="1" ht="45.75" customHeight="1" x14ac:dyDescent="0.2">
      <c r="A82" s="213"/>
      <c r="B82" s="214"/>
      <c r="C82" s="214"/>
      <c r="D82" s="214"/>
      <c r="E82" s="179"/>
      <c r="F82" s="216"/>
      <c r="G82" s="216"/>
      <c r="H82" s="216"/>
      <c r="I82" s="190"/>
      <c r="J82" s="190"/>
      <c r="K82" s="190"/>
      <c r="L82" s="190"/>
      <c r="M82" s="190"/>
    </row>
    <row r="83" spans="1:13" s="217" customFormat="1" ht="45.75" customHeight="1" x14ac:dyDescent="0.2">
      <c r="A83" s="213"/>
      <c r="B83" s="214"/>
      <c r="C83" s="214"/>
      <c r="D83" s="214"/>
      <c r="E83" s="179"/>
      <c r="F83" s="216"/>
      <c r="G83" s="216"/>
      <c r="H83" s="216"/>
      <c r="I83" s="190"/>
      <c r="J83" s="190"/>
      <c r="K83" s="190"/>
      <c r="L83" s="190"/>
      <c r="M83" s="190"/>
    </row>
    <row r="84" spans="1:13" s="217" customFormat="1" ht="45.75" customHeight="1" x14ac:dyDescent="0.2">
      <c r="A84" s="213"/>
      <c r="B84" s="214"/>
      <c r="C84" s="214"/>
      <c r="D84" s="214"/>
      <c r="E84" s="179"/>
      <c r="F84" s="216"/>
      <c r="G84" s="216"/>
      <c r="H84" s="216"/>
      <c r="I84" s="190"/>
      <c r="J84" s="190"/>
      <c r="K84" s="190"/>
      <c r="L84" s="190"/>
      <c r="M84" s="190"/>
    </row>
    <row r="85" spans="1:13" s="217" customFormat="1" ht="45.75" customHeight="1" x14ac:dyDescent="0.2">
      <c r="A85" s="213"/>
      <c r="B85" s="214"/>
      <c r="C85" s="214"/>
      <c r="D85" s="214"/>
      <c r="E85" s="179"/>
      <c r="F85" s="216"/>
      <c r="G85" s="216"/>
      <c r="H85" s="216"/>
      <c r="I85" s="190"/>
      <c r="J85" s="190"/>
      <c r="K85" s="190"/>
      <c r="L85" s="190"/>
      <c r="M85" s="190"/>
    </row>
    <row r="86" spans="1:13" s="217" customFormat="1" ht="45.75" customHeight="1" x14ac:dyDescent="0.2">
      <c r="A86" s="213"/>
      <c r="B86" s="214"/>
      <c r="C86" s="214"/>
      <c r="D86" s="214"/>
      <c r="E86" s="179"/>
      <c r="F86" s="216"/>
      <c r="G86" s="216"/>
      <c r="H86" s="216"/>
      <c r="I86" s="190"/>
      <c r="J86" s="190"/>
      <c r="K86" s="190"/>
      <c r="L86" s="190"/>
      <c r="M86" s="190"/>
    </row>
    <row r="87" spans="1:13" s="217" customFormat="1" ht="45.75" customHeight="1" x14ac:dyDescent="0.2">
      <c r="A87" s="213"/>
      <c r="B87" s="214"/>
      <c r="C87" s="214"/>
      <c r="D87" s="214"/>
      <c r="E87" s="179"/>
      <c r="F87" s="216"/>
      <c r="G87" s="216"/>
      <c r="H87" s="216"/>
      <c r="I87" s="190"/>
      <c r="J87" s="190"/>
      <c r="K87" s="190"/>
      <c r="L87" s="190"/>
      <c r="M87" s="190"/>
    </row>
    <row r="88" spans="1:13" s="217" customFormat="1" ht="45.75" customHeight="1" x14ac:dyDescent="0.2">
      <c r="A88" s="213"/>
      <c r="B88" s="214"/>
      <c r="C88" s="214"/>
      <c r="D88" s="214"/>
      <c r="E88" s="179"/>
      <c r="F88" s="216"/>
      <c r="G88" s="216"/>
      <c r="H88" s="216"/>
      <c r="I88" s="190"/>
      <c r="J88" s="190"/>
      <c r="K88" s="190"/>
      <c r="L88" s="190"/>
      <c r="M88" s="190"/>
    </row>
    <row r="89" spans="1:13" s="217" customFormat="1" ht="45.75" customHeight="1" x14ac:dyDescent="0.2">
      <c r="A89" s="213"/>
      <c r="B89" s="214"/>
      <c r="C89" s="214"/>
      <c r="D89" s="214"/>
      <c r="E89" s="179"/>
      <c r="F89" s="216"/>
      <c r="G89" s="216"/>
      <c r="H89" s="216"/>
      <c r="I89" s="190"/>
      <c r="J89" s="190"/>
      <c r="K89" s="190"/>
      <c r="L89" s="190"/>
      <c r="M89" s="190"/>
    </row>
    <row r="90" spans="1:13" s="217" customFormat="1" ht="45.75" customHeight="1" x14ac:dyDescent="0.2">
      <c r="A90" s="213"/>
      <c r="B90" s="214"/>
      <c r="C90" s="214"/>
      <c r="D90" s="214"/>
      <c r="E90" s="179"/>
      <c r="F90" s="216"/>
      <c r="G90" s="216"/>
      <c r="H90" s="216"/>
      <c r="I90" s="190"/>
      <c r="J90" s="190"/>
      <c r="K90" s="190"/>
      <c r="L90" s="190"/>
      <c r="M90" s="190"/>
    </row>
    <row r="91" spans="1:13" s="217" customFormat="1" ht="45.75" customHeight="1" x14ac:dyDescent="0.2">
      <c r="A91" s="213"/>
      <c r="B91" s="214"/>
      <c r="C91" s="214"/>
      <c r="D91" s="214"/>
      <c r="E91" s="179"/>
      <c r="F91" s="216"/>
      <c r="G91" s="216"/>
      <c r="H91" s="216"/>
      <c r="I91" s="190"/>
      <c r="J91" s="190"/>
      <c r="K91" s="190"/>
      <c r="L91" s="190"/>
      <c r="M91" s="190"/>
    </row>
    <row r="92" spans="1:13" s="217" customFormat="1" ht="45.75" customHeight="1" x14ac:dyDescent="0.2">
      <c r="A92" s="213"/>
      <c r="B92" s="214"/>
      <c r="C92" s="214"/>
      <c r="D92" s="214"/>
      <c r="E92" s="179"/>
      <c r="F92" s="216"/>
      <c r="G92" s="216"/>
      <c r="H92" s="216"/>
      <c r="I92" s="190"/>
      <c r="J92" s="190"/>
      <c r="K92" s="190"/>
      <c r="L92" s="190"/>
      <c r="M92" s="190"/>
    </row>
    <row r="93" spans="1:13" s="217" customFormat="1" ht="45.75" customHeight="1" x14ac:dyDescent="0.2">
      <c r="A93" s="213"/>
      <c r="B93" s="214"/>
      <c r="C93" s="214"/>
      <c r="D93" s="214"/>
      <c r="E93" s="179"/>
      <c r="F93" s="216"/>
      <c r="G93" s="216"/>
      <c r="H93" s="216"/>
      <c r="I93" s="190"/>
      <c r="J93" s="190"/>
      <c r="K93" s="190"/>
      <c r="L93" s="190"/>
      <c r="M93" s="190"/>
    </row>
    <row r="94" spans="1:13" s="217" customFormat="1" ht="45.75" customHeight="1" x14ac:dyDescent="0.2">
      <c r="A94" s="213"/>
      <c r="B94" s="214"/>
      <c r="C94" s="214"/>
      <c r="D94" s="214"/>
      <c r="E94" s="179"/>
      <c r="F94" s="216"/>
      <c r="G94" s="216"/>
      <c r="H94" s="216"/>
      <c r="I94" s="190"/>
      <c r="J94" s="190"/>
      <c r="K94" s="190"/>
      <c r="L94" s="190"/>
      <c r="M94" s="190"/>
    </row>
    <row r="95" spans="1:13" s="217" customFormat="1" ht="45.75" customHeight="1" x14ac:dyDescent="0.2">
      <c r="A95" s="213"/>
      <c r="B95" s="214"/>
      <c r="C95" s="214"/>
      <c r="D95" s="214"/>
      <c r="E95" s="179"/>
      <c r="F95" s="216"/>
      <c r="G95" s="216"/>
      <c r="H95" s="216"/>
      <c r="I95" s="190"/>
      <c r="J95" s="190"/>
      <c r="K95" s="190"/>
      <c r="L95" s="190"/>
      <c r="M95" s="190"/>
    </row>
    <row r="96" spans="1:13" s="217" customFormat="1" ht="45.75" customHeight="1" x14ac:dyDescent="0.2">
      <c r="A96" s="213"/>
      <c r="B96" s="214"/>
      <c r="C96" s="214"/>
      <c r="D96" s="214"/>
      <c r="E96" s="179"/>
      <c r="F96" s="216"/>
      <c r="G96" s="216"/>
      <c r="H96" s="216"/>
      <c r="I96" s="190"/>
      <c r="J96" s="190"/>
      <c r="K96" s="190"/>
      <c r="L96" s="190"/>
      <c r="M96" s="190"/>
    </row>
    <row r="97" spans="1:13" s="217" customFormat="1" ht="45.75" customHeight="1" x14ac:dyDescent="0.2">
      <c r="A97" s="213"/>
      <c r="B97" s="214"/>
      <c r="C97" s="214"/>
      <c r="D97" s="214"/>
      <c r="E97" s="179"/>
      <c r="F97" s="216"/>
      <c r="G97" s="216"/>
      <c r="H97" s="216"/>
      <c r="I97" s="190"/>
      <c r="J97" s="190"/>
      <c r="K97" s="190"/>
      <c r="L97" s="190"/>
      <c r="M97" s="190"/>
    </row>
    <row r="98" spans="1:13" s="217" customFormat="1" ht="45.75" customHeight="1" x14ac:dyDescent="0.2">
      <c r="A98" s="213"/>
      <c r="B98" s="214"/>
      <c r="C98" s="214"/>
      <c r="D98" s="214"/>
      <c r="E98" s="179"/>
      <c r="F98" s="216"/>
      <c r="G98" s="216"/>
      <c r="H98" s="216"/>
      <c r="I98" s="190"/>
      <c r="J98" s="190"/>
      <c r="K98" s="190"/>
      <c r="L98" s="190"/>
      <c r="M98" s="190"/>
    </row>
    <row r="99" spans="1:13" s="217" customFormat="1" ht="45.75" customHeight="1" x14ac:dyDescent="0.2">
      <c r="A99" s="213"/>
      <c r="B99" s="214"/>
      <c r="C99" s="214"/>
      <c r="D99" s="214"/>
      <c r="E99" s="179"/>
      <c r="F99" s="216"/>
      <c r="G99" s="216"/>
      <c r="H99" s="216"/>
      <c r="I99" s="190"/>
      <c r="J99" s="190"/>
      <c r="K99" s="190"/>
      <c r="L99" s="190"/>
      <c r="M99" s="190"/>
    </row>
    <row r="100" spans="1:13" s="217" customFormat="1" ht="45.75" customHeight="1" x14ac:dyDescent="0.2">
      <c r="A100" s="213"/>
      <c r="B100" s="214"/>
      <c r="C100" s="214"/>
      <c r="D100" s="214"/>
      <c r="E100" s="179"/>
      <c r="F100" s="216"/>
      <c r="G100" s="216"/>
      <c r="H100" s="216"/>
      <c r="I100" s="190"/>
      <c r="J100" s="190"/>
      <c r="K100" s="190"/>
      <c r="L100" s="190"/>
      <c r="M100" s="190"/>
    </row>
    <row r="101" spans="1:13" s="217" customFormat="1" ht="45.75" customHeight="1" x14ac:dyDescent="0.2">
      <c r="A101" s="213"/>
      <c r="B101" s="214"/>
      <c r="C101" s="214"/>
      <c r="D101" s="214"/>
      <c r="E101" s="179"/>
      <c r="F101" s="216"/>
      <c r="G101" s="216"/>
      <c r="H101" s="216"/>
      <c r="I101" s="190"/>
      <c r="J101" s="190"/>
      <c r="K101" s="190"/>
      <c r="L101" s="190"/>
      <c r="M101" s="190"/>
    </row>
    <row r="102" spans="1:13" s="217" customFormat="1" ht="45.75" customHeight="1" x14ac:dyDescent="0.2">
      <c r="A102" s="213"/>
      <c r="B102" s="214"/>
      <c r="C102" s="214"/>
      <c r="D102" s="214"/>
      <c r="E102" s="179"/>
      <c r="F102" s="216"/>
      <c r="G102" s="216"/>
      <c r="H102" s="216"/>
      <c r="I102" s="190"/>
      <c r="J102" s="190"/>
      <c r="K102" s="190"/>
      <c r="L102" s="190"/>
      <c r="M102" s="190"/>
    </row>
    <row r="103" spans="1:13" s="217" customFormat="1" ht="45.75" customHeight="1" x14ac:dyDescent="0.2">
      <c r="A103" s="213"/>
      <c r="B103" s="214"/>
      <c r="C103" s="214"/>
      <c r="D103" s="214"/>
      <c r="E103" s="179"/>
      <c r="F103" s="216"/>
      <c r="G103" s="216"/>
      <c r="H103" s="216"/>
      <c r="I103" s="190"/>
      <c r="J103" s="190"/>
      <c r="K103" s="190"/>
      <c r="L103" s="190"/>
      <c r="M103" s="190"/>
    </row>
    <row r="104" spans="1:13" s="217" customFormat="1" ht="45.75" customHeight="1" x14ac:dyDescent="0.2">
      <c r="A104" s="213"/>
      <c r="B104" s="214"/>
      <c r="C104" s="214"/>
      <c r="D104" s="214"/>
      <c r="E104" s="179"/>
      <c r="F104" s="216"/>
      <c r="G104" s="216"/>
      <c r="H104" s="216"/>
      <c r="I104" s="190"/>
      <c r="J104" s="190"/>
      <c r="K104" s="190"/>
      <c r="L104" s="190"/>
      <c r="M104" s="190"/>
    </row>
    <row r="105" spans="1:13" s="217" customFormat="1" ht="45.75" customHeight="1" x14ac:dyDescent="0.2">
      <c r="A105" s="213"/>
      <c r="B105" s="214"/>
      <c r="C105" s="214"/>
      <c r="D105" s="214"/>
      <c r="E105" s="179"/>
      <c r="F105" s="216"/>
      <c r="G105" s="216"/>
      <c r="H105" s="216"/>
      <c r="I105" s="190"/>
      <c r="J105" s="190"/>
      <c r="K105" s="190"/>
      <c r="L105" s="190"/>
      <c r="M105" s="190"/>
    </row>
    <row r="106" spans="1:13" s="217" customFormat="1" ht="45.75" customHeight="1" x14ac:dyDescent="0.2">
      <c r="A106" s="213"/>
      <c r="B106" s="214"/>
      <c r="C106" s="214"/>
      <c r="D106" s="214"/>
      <c r="E106" s="179"/>
      <c r="F106" s="216"/>
      <c r="G106" s="216"/>
      <c r="H106" s="216"/>
      <c r="I106" s="190"/>
      <c r="J106" s="190"/>
      <c r="K106" s="190"/>
      <c r="L106" s="190"/>
      <c r="M106" s="190"/>
    </row>
    <row r="107" spans="1:13" s="217" customFormat="1" ht="45.75" customHeight="1" x14ac:dyDescent="0.2">
      <c r="A107" s="213"/>
      <c r="B107" s="214"/>
      <c r="C107" s="214"/>
      <c r="D107" s="214"/>
      <c r="E107" s="179"/>
      <c r="F107" s="216"/>
      <c r="G107" s="216"/>
      <c r="H107" s="216"/>
      <c r="I107" s="190"/>
      <c r="J107" s="190"/>
      <c r="K107" s="190"/>
      <c r="L107" s="190"/>
      <c r="M107" s="190"/>
    </row>
    <row r="108" spans="1:13" s="217" customFormat="1" ht="45.75" customHeight="1" x14ac:dyDescent="0.2">
      <c r="A108" s="213"/>
      <c r="B108" s="214"/>
      <c r="C108" s="214"/>
      <c r="D108" s="214"/>
      <c r="E108" s="179"/>
      <c r="F108" s="216"/>
      <c r="G108" s="216"/>
      <c r="H108" s="216"/>
      <c r="I108" s="190"/>
      <c r="J108" s="190"/>
      <c r="K108" s="190"/>
      <c r="L108" s="190"/>
      <c r="M108" s="190"/>
    </row>
    <row r="109" spans="1:13" s="217" customFormat="1" ht="45.75" customHeight="1" x14ac:dyDescent="0.2">
      <c r="A109" s="213"/>
      <c r="B109" s="214"/>
      <c r="C109" s="214"/>
      <c r="D109" s="214"/>
      <c r="E109" s="179"/>
      <c r="F109" s="216"/>
      <c r="G109" s="216"/>
      <c r="H109" s="216"/>
      <c r="I109" s="190"/>
      <c r="J109" s="190"/>
      <c r="K109" s="190"/>
      <c r="L109" s="190"/>
      <c r="M109" s="190"/>
    </row>
    <row r="110" spans="1:13" s="217" customFormat="1" ht="45.75" customHeight="1" x14ac:dyDescent="0.2">
      <c r="A110" s="213"/>
      <c r="B110" s="214"/>
      <c r="C110" s="214"/>
      <c r="D110" s="214"/>
      <c r="E110" s="179"/>
      <c r="F110" s="216"/>
      <c r="G110" s="216"/>
      <c r="H110" s="216"/>
      <c r="I110" s="190"/>
      <c r="J110" s="190"/>
      <c r="K110" s="190"/>
      <c r="L110" s="190"/>
      <c r="M110" s="190"/>
    </row>
    <row r="111" spans="1:13" s="217" customFormat="1" ht="45.75" customHeight="1" x14ac:dyDescent="0.2">
      <c r="A111" s="213"/>
      <c r="B111" s="214"/>
      <c r="C111" s="214"/>
      <c r="D111" s="214"/>
      <c r="E111" s="179"/>
      <c r="F111" s="216"/>
      <c r="G111" s="216"/>
      <c r="H111" s="216"/>
      <c r="I111" s="190"/>
      <c r="J111" s="190"/>
      <c r="K111" s="190"/>
      <c r="L111" s="190"/>
      <c r="M111" s="190"/>
    </row>
    <row r="112" spans="1:13" s="217" customFormat="1" ht="45.75" customHeight="1" x14ac:dyDescent="0.2">
      <c r="A112" s="213"/>
      <c r="B112" s="214"/>
      <c r="C112" s="214"/>
      <c r="D112" s="214"/>
      <c r="E112" s="179"/>
      <c r="F112" s="216"/>
      <c r="G112" s="216"/>
      <c r="H112" s="216"/>
      <c r="I112" s="190"/>
      <c r="J112" s="190"/>
      <c r="K112" s="190"/>
      <c r="L112" s="190"/>
      <c r="M112" s="190"/>
    </row>
    <row r="113" spans="1:13" s="217" customFormat="1" ht="45.75" customHeight="1" x14ac:dyDescent="0.2">
      <c r="A113" s="213"/>
      <c r="B113" s="214"/>
      <c r="C113" s="214"/>
      <c r="D113" s="214"/>
      <c r="E113" s="179"/>
      <c r="F113" s="216"/>
      <c r="G113" s="216"/>
      <c r="H113" s="216"/>
      <c r="I113" s="190"/>
      <c r="J113" s="190"/>
      <c r="K113" s="190"/>
      <c r="L113" s="190"/>
      <c r="M113" s="190"/>
    </row>
    <row r="114" spans="1:13" s="217" customFormat="1" ht="45.75" customHeight="1" x14ac:dyDescent="0.2">
      <c r="A114" s="213"/>
      <c r="B114" s="214"/>
      <c r="C114" s="214"/>
      <c r="D114" s="214"/>
      <c r="E114" s="179"/>
      <c r="F114" s="216"/>
      <c r="G114" s="216"/>
      <c r="H114" s="216"/>
      <c r="I114" s="190"/>
      <c r="J114" s="190"/>
      <c r="K114" s="190"/>
      <c r="L114" s="190"/>
      <c r="M114" s="190"/>
    </row>
    <row r="115" spans="1:13" s="217" customFormat="1" ht="45.75" customHeight="1" x14ac:dyDescent="0.2">
      <c r="A115" s="213"/>
      <c r="B115" s="214"/>
      <c r="C115" s="214"/>
      <c r="D115" s="214"/>
      <c r="E115" s="179"/>
      <c r="F115" s="216"/>
      <c r="G115" s="216"/>
      <c r="H115" s="216"/>
      <c r="I115" s="190"/>
      <c r="J115" s="190"/>
      <c r="K115" s="190"/>
      <c r="L115" s="190"/>
      <c r="M115" s="190"/>
    </row>
    <row r="116" spans="1:13" s="217" customFormat="1" ht="45.75" customHeight="1" x14ac:dyDescent="0.2">
      <c r="A116" s="213"/>
      <c r="B116" s="214"/>
      <c r="C116" s="214"/>
      <c r="D116" s="214"/>
      <c r="E116" s="179"/>
      <c r="F116" s="216"/>
      <c r="G116" s="216"/>
      <c r="H116" s="216"/>
      <c r="I116" s="190"/>
      <c r="J116" s="190"/>
      <c r="K116" s="190"/>
      <c r="L116" s="190"/>
      <c r="M116" s="190"/>
    </row>
    <row r="117" spans="1:13" s="217" customFormat="1" ht="45.75" customHeight="1" x14ac:dyDescent="0.2">
      <c r="A117" s="213"/>
      <c r="B117" s="214"/>
      <c r="C117" s="214"/>
      <c r="D117" s="214"/>
      <c r="E117" s="179"/>
      <c r="F117" s="216"/>
      <c r="G117" s="216"/>
      <c r="H117" s="216"/>
      <c r="I117" s="190"/>
      <c r="J117" s="190"/>
      <c r="K117" s="190"/>
      <c r="L117" s="190"/>
      <c r="M117" s="190"/>
    </row>
    <row r="118" spans="1:13" s="217" customFormat="1" ht="45.75" customHeight="1" x14ac:dyDescent="0.2">
      <c r="A118" s="213"/>
      <c r="B118" s="214"/>
      <c r="C118" s="214"/>
      <c r="D118" s="214"/>
      <c r="E118" s="179"/>
      <c r="F118" s="216"/>
      <c r="G118" s="216"/>
      <c r="H118" s="216"/>
      <c r="I118" s="190"/>
      <c r="J118" s="190"/>
      <c r="K118" s="190"/>
      <c r="L118" s="190"/>
      <c r="M118" s="190"/>
    </row>
    <row r="119" spans="1:13" s="217" customFormat="1" ht="45.75" customHeight="1" x14ac:dyDescent="0.2">
      <c r="A119" s="213"/>
      <c r="B119" s="214"/>
      <c r="C119" s="214"/>
      <c r="D119" s="214"/>
      <c r="E119" s="179"/>
      <c r="F119" s="216"/>
      <c r="G119" s="216"/>
      <c r="H119" s="216"/>
      <c r="I119" s="190"/>
      <c r="J119" s="190"/>
      <c r="K119" s="190"/>
      <c r="L119" s="190"/>
      <c r="M119" s="190"/>
    </row>
    <row r="120" spans="1:13" s="217" customFormat="1" ht="45.75" customHeight="1" x14ac:dyDescent="0.2">
      <c r="A120" s="213"/>
      <c r="B120" s="214"/>
      <c r="C120" s="214"/>
      <c r="D120" s="214"/>
      <c r="E120" s="179"/>
      <c r="F120" s="216"/>
      <c r="G120" s="216"/>
      <c r="H120" s="216"/>
      <c r="I120" s="190"/>
      <c r="J120" s="190"/>
      <c r="K120" s="190"/>
      <c r="L120" s="190"/>
      <c r="M120" s="190"/>
    </row>
    <row r="121" spans="1:13" s="217" customFormat="1" ht="45.75" customHeight="1" x14ac:dyDescent="0.2">
      <c r="A121" s="213"/>
      <c r="B121" s="214"/>
      <c r="C121" s="214"/>
      <c r="D121" s="214"/>
      <c r="E121" s="179"/>
      <c r="F121" s="216"/>
      <c r="G121" s="216"/>
      <c r="H121" s="216"/>
      <c r="I121" s="190"/>
      <c r="J121" s="190"/>
      <c r="K121" s="190"/>
      <c r="L121" s="190"/>
      <c r="M121" s="190"/>
    </row>
    <row r="122" spans="1:13" s="217" customFormat="1" ht="45.75" customHeight="1" x14ac:dyDescent="0.2">
      <c r="A122" s="213"/>
      <c r="B122" s="214"/>
      <c r="C122" s="214"/>
      <c r="D122" s="214"/>
      <c r="E122" s="179"/>
      <c r="F122" s="216"/>
      <c r="G122" s="216"/>
      <c r="H122" s="216"/>
      <c r="I122" s="190"/>
      <c r="J122" s="190"/>
      <c r="K122" s="190"/>
      <c r="L122" s="190"/>
      <c r="M122" s="190"/>
    </row>
    <row r="123" spans="1:13" s="217" customFormat="1" ht="45.75" customHeight="1" x14ac:dyDescent="0.2">
      <c r="A123" s="213"/>
      <c r="B123" s="214"/>
      <c r="C123" s="214"/>
      <c r="D123" s="214"/>
      <c r="E123" s="179"/>
      <c r="F123" s="216"/>
      <c r="G123" s="216"/>
      <c r="H123" s="216"/>
      <c r="I123" s="190"/>
      <c r="J123" s="190"/>
      <c r="K123" s="190"/>
      <c r="L123" s="190"/>
      <c r="M123" s="190"/>
    </row>
    <row r="124" spans="1:13" s="217" customFormat="1" ht="45.75" customHeight="1" x14ac:dyDescent="0.2">
      <c r="A124" s="213"/>
      <c r="B124" s="214"/>
      <c r="C124" s="214"/>
      <c r="D124" s="214"/>
      <c r="E124" s="179"/>
      <c r="F124" s="216"/>
      <c r="G124" s="216"/>
      <c r="H124" s="216"/>
      <c r="I124" s="190"/>
      <c r="J124" s="190"/>
      <c r="K124" s="190"/>
      <c r="L124" s="190"/>
      <c r="M124" s="190"/>
    </row>
    <row r="125" spans="1:13" s="217" customFormat="1" ht="45.75" customHeight="1" x14ac:dyDescent="0.2">
      <c r="A125" s="213"/>
      <c r="B125" s="214"/>
      <c r="C125" s="214"/>
      <c r="D125" s="214"/>
      <c r="E125" s="179"/>
      <c r="F125" s="216"/>
      <c r="G125" s="216"/>
      <c r="H125" s="216"/>
      <c r="I125" s="190"/>
      <c r="J125" s="190"/>
      <c r="K125" s="190"/>
      <c r="L125" s="190"/>
      <c r="M125" s="190"/>
    </row>
    <row r="126" spans="1:13" s="217" customFormat="1" ht="45.75" customHeight="1" x14ac:dyDescent="0.2">
      <c r="A126" s="213"/>
      <c r="B126" s="214"/>
      <c r="C126" s="214"/>
      <c r="D126" s="214"/>
      <c r="E126" s="179"/>
      <c r="F126" s="216"/>
      <c r="G126" s="216"/>
      <c r="H126" s="216"/>
      <c r="I126" s="190"/>
      <c r="J126" s="190"/>
      <c r="K126" s="190"/>
      <c r="L126" s="190"/>
      <c r="M126" s="190"/>
    </row>
    <row r="127" spans="1:13" s="217" customFormat="1" ht="45.75" customHeight="1" x14ac:dyDescent="0.2">
      <c r="A127" s="213"/>
      <c r="B127" s="214"/>
      <c r="C127" s="214"/>
      <c r="D127" s="214"/>
      <c r="E127" s="179"/>
      <c r="F127" s="216"/>
      <c r="G127" s="216"/>
      <c r="H127" s="216"/>
      <c r="I127" s="190"/>
      <c r="J127" s="190"/>
      <c r="K127" s="190"/>
      <c r="L127" s="190"/>
      <c r="M127" s="190"/>
    </row>
    <row r="128" spans="1:13" s="217" customFormat="1" ht="45.75" customHeight="1" x14ac:dyDescent="0.2">
      <c r="A128" s="213"/>
      <c r="B128" s="214"/>
      <c r="C128" s="214"/>
      <c r="D128" s="214"/>
      <c r="E128" s="179"/>
      <c r="F128" s="216"/>
      <c r="G128" s="216"/>
      <c r="H128" s="216"/>
      <c r="I128" s="190"/>
      <c r="J128" s="190"/>
      <c r="K128" s="190"/>
      <c r="L128" s="190"/>
      <c r="M128" s="190"/>
    </row>
    <row r="129" spans="1:13" s="217" customFormat="1" ht="45.75" customHeight="1" x14ac:dyDescent="0.2">
      <c r="A129" s="213"/>
      <c r="B129" s="214"/>
      <c r="C129" s="214"/>
      <c r="D129" s="214"/>
      <c r="E129" s="179"/>
      <c r="F129" s="216"/>
      <c r="G129" s="216"/>
      <c r="H129" s="216"/>
      <c r="I129" s="190"/>
      <c r="J129" s="190"/>
      <c r="K129" s="190"/>
      <c r="L129" s="190"/>
      <c r="M129" s="190"/>
    </row>
    <row r="130" spans="1:13" s="217" customFormat="1" ht="45.75" customHeight="1" x14ac:dyDescent="0.2">
      <c r="A130" s="213"/>
      <c r="B130" s="214"/>
      <c r="C130" s="214"/>
      <c r="D130" s="214"/>
      <c r="E130" s="179"/>
      <c r="F130" s="216"/>
      <c r="G130" s="216"/>
      <c r="H130" s="216"/>
      <c r="I130" s="190"/>
      <c r="J130" s="190"/>
      <c r="K130" s="190"/>
      <c r="L130" s="190"/>
      <c r="M130" s="190"/>
    </row>
    <row r="131" spans="1:13" s="217" customFormat="1" ht="45.75" customHeight="1" x14ac:dyDescent="0.2">
      <c r="A131" s="213"/>
      <c r="B131" s="214"/>
      <c r="C131" s="214"/>
      <c r="D131" s="214"/>
      <c r="E131" s="179"/>
      <c r="F131" s="216"/>
      <c r="G131" s="216"/>
      <c r="H131" s="216"/>
      <c r="I131" s="190"/>
      <c r="J131" s="190"/>
      <c r="K131" s="190"/>
      <c r="L131" s="190"/>
      <c r="M131" s="190"/>
    </row>
    <row r="132" spans="1:13" s="217" customFormat="1" ht="45.75" customHeight="1" x14ac:dyDescent="0.2">
      <c r="A132" s="213"/>
      <c r="B132" s="214"/>
      <c r="C132" s="214"/>
      <c r="D132" s="214"/>
      <c r="E132" s="179"/>
      <c r="F132" s="216"/>
      <c r="G132" s="216"/>
      <c r="H132" s="216"/>
      <c r="I132" s="190"/>
      <c r="J132" s="190"/>
      <c r="K132" s="190"/>
      <c r="L132" s="190"/>
      <c r="M132" s="190"/>
    </row>
    <row r="133" spans="1:13" s="217" customFormat="1" ht="45.75" customHeight="1" x14ac:dyDescent="0.2">
      <c r="A133" s="213"/>
      <c r="B133" s="214"/>
      <c r="C133" s="214"/>
      <c r="D133" s="214"/>
      <c r="E133" s="179"/>
      <c r="F133" s="216"/>
      <c r="G133" s="216"/>
      <c r="H133" s="216"/>
      <c r="I133" s="190"/>
      <c r="J133" s="190"/>
      <c r="K133" s="190"/>
      <c r="L133" s="190"/>
      <c r="M133" s="190"/>
    </row>
    <row r="134" spans="1:13" s="217" customFormat="1" ht="45.75" customHeight="1" x14ac:dyDescent="0.2">
      <c r="A134" s="213"/>
      <c r="B134" s="214"/>
      <c r="C134" s="214"/>
      <c r="D134" s="214"/>
      <c r="E134" s="179"/>
      <c r="F134" s="216"/>
      <c r="G134" s="216"/>
      <c r="H134" s="216"/>
      <c r="I134" s="190"/>
      <c r="J134" s="190"/>
      <c r="K134" s="190"/>
      <c r="L134" s="190"/>
      <c r="M134" s="190"/>
    </row>
    <row r="135" spans="1:13" s="217" customFormat="1" ht="45.75" customHeight="1" x14ac:dyDescent="0.2">
      <c r="A135" s="213"/>
      <c r="B135" s="214"/>
      <c r="C135" s="214"/>
      <c r="D135" s="214"/>
      <c r="E135" s="179"/>
      <c r="F135" s="216"/>
      <c r="G135" s="216"/>
      <c r="H135" s="216"/>
      <c r="I135" s="190"/>
      <c r="J135" s="190"/>
      <c r="K135" s="190"/>
      <c r="L135" s="190"/>
      <c r="M135" s="190"/>
    </row>
    <row r="136" spans="1:13" s="217" customFormat="1" ht="45.75" customHeight="1" x14ac:dyDescent="0.2">
      <c r="A136" s="213"/>
      <c r="B136" s="214"/>
      <c r="C136" s="214"/>
      <c r="D136" s="214"/>
      <c r="E136" s="179"/>
      <c r="F136" s="216"/>
      <c r="G136" s="216"/>
      <c r="H136" s="216"/>
      <c r="I136" s="190"/>
      <c r="J136" s="190"/>
      <c r="K136" s="190"/>
      <c r="L136" s="190"/>
      <c r="M136" s="190"/>
    </row>
    <row r="137" spans="1:13" s="217" customFormat="1" ht="45.75" customHeight="1" x14ac:dyDescent="0.2">
      <c r="A137" s="213"/>
      <c r="B137" s="214"/>
      <c r="C137" s="214"/>
      <c r="D137" s="214"/>
      <c r="E137" s="179"/>
      <c r="F137" s="216"/>
      <c r="G137" s="216"/>
      <c r="H137" s="216"/>
      <c r="I137" s="190"/>
      <c r="J137" s="190"/>
      <c r="K137" s="190"/>
      <c r="L137" s="190"/>
      <c r="M137" s="190"/>
    </row>
    <row r="138" spans="1:13" s="217" customFormat="1" ht="45.75" customHeight="1" x14ac:dyDescent="0.2">
      <c r="A138" s="213"/>
      <c r="B138" s="214"/>
      <c r="C138" s="214"/>
      <c r="D138" s="214"/>
      <c r="E138" s="179"/>
      <c r="F138" s="216"/>
      <c r="G138" s="216"/>
      <c r="H138" s="216"/>
      <c r="I138" s="190"/>
      <c r="J138" s="190"/>
      <c r="K138" s="190"/>
      <c r="L138" s="190"/>
      <c r="M138" s="190"/>
    </row>
    <row r="139" spans="1:13" s="217" customFormat="1" ht="45.75" customHeight="1" x14ac:dyDescent="0.2">
      <c r="A139" s="213"/>
      <c r="B139" s="214"/>
      <c r="C139" s="214"/>
      <c r="D139" s="214"/>
      <c r="E139" s="179"/>
      <c r="F139" s="216"/>
      <c r="G139" s="216"/>
      <c r="H139" s="216"/>
      <c r="I139" s="190"/>
      <c r="J139" s="190"/>
      <c r="K139" s="190"/>
      <c r="L139" s="190"/>
      <c r="M139" s="190"/>
    </row>
    <row r="140" spans="1:13" s="217" customFormat="1" ht="45.75" customHeight="1" x14ac:dyDescent="0.2">
      <c r="A140" s="213"/>
      <c r="B140" s="214"/>
      <c r="C140" s="214"/>
      <c r="D140" s="214"/>
      <c r="E140" s="179"/>
      <c r="F140" s="216"/>
      <c r="G140" s="216"/>
      <c r="H140" s="216"/>
      <c r="I140" s="190"/>
      <c r="J140" s="190"/>
      <c r="K140" s="190"/>
      <c r="L140" s="190"/>
      <c r="M140" s="190"/>
    </row>
    <row r="141" spans="1:13" s="217" customFormat="1" ht="45.75" customHeight="1" x14ac:dyDescent="0.2">
      <c r="A141" s="213"/>
      <c r="B141" s="214"/>
      <c r="C141" s="214"/>
      <c r="D141" s="214"/>
      <c r="E141" s="179"/>
      <c r="F141" s="216"/>
      <c r="G141" s="216"/>
      <c r="H141" s="216"/>
      <c r="I141" s="190"/>
      <c r="J141" s="190"/>
      <c r="K141" s="190"/>
      <c r="L141" s="190"/>
      <c r="M141" s="190"/>
    </row>
    <row r="142" spans="1:13" s="217" customFormat="1" ht="45.75" customHeight="1" x14ac:dyDescent="0.2">
      <c r="A142" s="213"/>
      <c r="B142" s="214"/>
      <c r="C142" s="214"/>
      <c r="D142" s="214"/>
      <c r="E142" s="179"/>
      <c r="F142" s="216"/>
      <c r="G142" s="216"/>
      <c r="H142" s="216"/>
      <c r="I142" s="190"/>
      <c r="J142" s="190"/>
      <c r="K142" s="190"/>
      <c r="L142" s="190"/>
      <c r="M142" s="190"/>
    </row>
    <row r="143" spans="1:13" s="217" customFormat="1" ht="45.75" customHeight="1" x14ac:dyDescent="0.2">
      <c r="A143" s="213"/>
      <c r="B143" s="214"/>
      <c r="C143" s="214"/>
      <c r="D143" s="214"/>
      <c r="E143" s="179"/>
      <c r="F143" s="216"/>
      <c r="G143" s="216"/>
      <c r="H143" s="216"/>
      <c r="I143" s="190"/>
      <c r="J143" s="190"/>
      <c r="K143" s="190"/>
      <c r="L143" s="190"/>
      <c r="M143" s="190"/>
    </row>
    <row r="144" spans="1:13" s="217" customFormat="1" ht="45.75" customHeight="1" x14ac:dyDescent="0.2">
      <c r="A144" s="213"/>
      <c r="B144" s="214"/>
      <c r="C144" s="214"/>
      <c r="D144" s="214"/>
      <c r="E144" s="179"/>
      <c r="F144" s="216"/>
      <c r="G144" s="216"/>
      <c r="H144" s="216"/>
      <c r="I144" s="190"/>
      <c r="J144" s="190"/>
      <c r="K144" s="190"/>
      <c r="L144" s="190"/>
      <c r="M144" s="190"/>
    </row>
    <row r="145" spans="1:13" s="217" customFormat="1" ht="45.75" customHeight="1" x14ac:dyDescent="0.2">
      <c r="A145" s="213"/>
      <c r="B145" s="214"/>
      <c r="C145" s="214"/>
      <c r="D145" s="214"/>
      <c r="E145" s="179"/>
      <c r="F145" s="216"/>
      <c r="G145" s="216"/>
      <c r="H145" s="216"/>
      <c r="I145" s="190"/>
      <c r="J145" s="190"/>
      <c r="K145" s="190"/>
      <c r="L145" s="190"/>
      <c r="M145" s="190"/>
    </row>
    <row r="146" spans="1:13" s="217" customFormat="1" ht="45.75" customHeight="1" x14ac:dyDescent="0.2">
      <c r="A146" s="213"/>
      <c r="B146" s="214"/>
      <c r="C146" s="214"/>
      <c r="D146" s="214"/>
      <c r="E146" s="179"/>
      <c r="F146" s="216"/>
      <c r="G146" s="216"/>
      <c r="H146" s="216"/>
      <c r="I146" s="190"/>
      <c r="J146" s="190"/>
      <c r="K146" s="190"/>
      <c r="L146" s="190"/>
      <c r="M146" s="190"/>
    </row>
    <row r="147" spans="1:13" s="217" customFormat="1" ht="45.75" customHeight="1" x14ac:dyDescent="0.2">
      <c r="A147" s="213"/>
      <c r="B147" s="214"/>
      <c r="C147" s="214"/>
      <c r="D147" s="214"/>
      <c r="E147" s="179"/>
      <c r="F147" s="216"/>
      <c r="G147" s="216"/>
      <c r="H147" s="216"/>
      <c r="I147" s="190"/>
      <c r="J147" s="190"/>
      <c r="K147" s="190"/>
      <c r="L147" s="190"/>
      <c r="M147" s="190"/>
    </row>
    <row r="148" spans="1:13" s="217" customFormat="1" ht="45.75" customHeight="1" x14ac:dyDescent="0.2">
      <c r="A148" s="213"/>
      <c r="B148" s="214"/>
      <c r="C148" s="214"/>
      <c r="D148" s="214"/>
      <c r="E148" s="179"/>
      <c r="F148" s="216"/>
      <c r="G148" s="216"/>
      <c r="H148" s="216"/>
      <c r="I148" s="190"/>
      <c r="J148" s="190"/>
      <c r="K148" s="190"/>
      <c r="L148" s="190"/>
      <c r="M148" s="190"/>
    </row>
    <row r="149" spans="1:13" s="217" customFormat="1" ht="45.75" customHeight="1" x14ac:dyDescent="0.2">
      <c r="A149" s="213"/>
      <c r="B149" s="214"/>
      <c r="C149" s="214"/>
      <c r="D149" s="214"/>
      <c r="E149" s="179"/>
      <c r="F149" s="216"/>
      <c r="G149" s="216"/>
      <c r="H149" s="216"/>
      <c r="I149" s="190"/>
      <c r="J149" s="190"/>
      <c r="K149" s="190"/>
      <c r="L149" s="190"/>
      <c r="M149" s="190"/>
    </row>
    <row r="150" spans="1:13" s="217" customFormat="1" ht="45.75" customHeight="1" x14ac:dyDescent="0.2">
      <c r="A150" s="213"/>
      <c r="B150" s="214"/>
      <c r="C150" s="214"/>
      <c r="D150" s="214"/>
      <c r="E150" s="179"/>
      <c r="F150" s="216"/>
      <c r="G150" s="216"/>
      <c r="H150" s="216"/>
      <c r="I150" s="190"/>
      <c r="J150" s="190"/>
      <c r="K150" s="190"/>
      <c r="L150" s="190"/>
      <c r="M150" s="190"/>
    </row>
    <row r="151" spans="1:13" s="217" customFormat="1" ht="45.75" customHeight="1" x14ac:dyDescent="0.2">
      <c r="A151" s="213"/>
      <c r="B151" s="214"/>
      <c r="C151" s="214"/>
      <c r="D151" s="214"/>
      <c r="E151" s="179"/>
      <c r="F151" s="216"/>
      <c r="G151" s="216"/>
      <c r="H151" s="216"/>
      <c r="I151" s="190"/>
      <c r="J151" s="190"/>
      <c r="K151" s="190"/>
      <c r="L151" s="190"/>
      <c r="M151" s="190"/>
    </row>
    <row r="152" spans="1:13" s="217" customFormat="1" ht="45.75" customHeight="1" x14ac:dyDescent="0.2">
      <c r="A152" s="213"/>
      <c r="B152" s="214"/>
      <c r="C152" s="214"/>
      <c r="D152" s="214"/>
      <c r="E152" s="179"/>
      <c r="F152" s="216"/>
      <c r="G152" s="216"/>
      <c r="H152" s="216"/>
      <c r="I152" s="190"/>
      <c r="J152" s="190"/>
      <c r="K152" s="190"/>
      <c r="L152" s="190"/>
      <c r="M152" s="190"/>
    </row>
    <row r="153" spans="1:13" s="217" customFormat="1" ht="45.75" customHeight="1" x14ac:dyDescent="0.2">
      <c r="A153" s="213"/>
      <c r="B153" s="214"/>
      <c r="C153" s="214"/>
      <c r="D153" s="214"/>
      <c r="E153" s="179"/>
      <c r="F153" s="216"/>
      <c r="G153" s="216"/>
      <c r="H153" s="216"/>
      <c r="I153" s="190"/>
      <c r="J153" s="190"/>
      <c r="K153" s="190"/>
      <c r="L153" s="190"/>
      <c r="M153" s="190"/>
    </row>
    <row r="154" spans="1:13" s="217" customFormat="1" ht="45.75" customHeight="1" x14ac:dyDescent="0.2">
      <c r="A154" s="213"/>
      <c r="B154" s="214"/>
      <c r="C154" s="214"/>
      <c r="D154" s="214"/>
      <c r="E154" s="179"/>
      <c r="F154" s="216"/>
      <c r="G154" s="216"/>
      <c r="H154" s="216"/>
      <c r="I154" s="190"/>
      <c r="J154" s="190"/>
      <c r="K154" s="190"/>
      <c r="L154" s="190"/>
      <c r="M154" s="190"/>
    </row>
    <row r="155" spans="1:13" s="217" customFormat="1" ht="45.75" customHeight="1" x14ac:dyDescent="0.2">
      <c r="A155" s="213"/>
      <c r="B155" s="214"/>
      <c r="C155" s="214"/>
      <c r="D155" s="214"/>
      <c r="E155" s="179"/>
      <c r="F155" s="216"/>
      <c r="G155" s="216"/>
      <c r="H155" s="216"/>
      <c r="I155" s="190"/>
      <c r="J155" s="190"/>
      <c r="K155" s="190"/>
      <c r="L155" s="190"/>
      <c r="M155" s="190"/>
    </row>
    <row r="156" spans="1:13" s="217" customFormat="1" ht="45.75" customHeight="1" x14ac:dyDescent="0.2">
      <c r="A156" s="213"/>
      <c r="B156" s="214"/>
      <c r="C156" s="214"/>
      <c r="D156" s="214"/>
      <c r="E156" s="179"/>
      <c r="F156" s="216"/>
      <c r="G156" s="216"/>
      <c r="H156" s="216"/>
      <c r="I156" s="190"/>
      <c r="J156" s="190"/>
      <c r="K156" s="190"/>
      <c r="L156" s="190"/>
      <c r="M156" s="190"/>
    </row>
    <row r="157" spans="1:13" s="217" customFormat="1" ht="45.75" customHeight="1" x14ac:dyDescent="0.2">
      <c r="A157" s="213"/>
      <c r="B157" s="214"/>
      <c r="C157" s="214"/>
      <c r="D157" s="214"/>
      <c r="E157" s="179"/>
      <c r="F157" s="216"/>
      <c r="G157" s="216"/>
      <c r="H157" s="216"/>
      <c r="I157" s="190"/>
      <c r="J157" s="190"/>
      <c r="K157" s="190"/>
      <c r="L157" s="190"/>
      <c r="M157" s="190"/>
    </row>
    <row r="158" spans="1:13" s="217" customFormat="1" ht="45.75" customHeight="1" x14ac:dyDescent="0.2">
      <c r="A158" s="213"/>
      <c r="B158" s="214"/>
      <c r="C158" s="214"/>
      <c r="D158" s="214"/>
      <c r="E158" s="179"/>
      <c r="F158" s="216"/>
      <c r="G158" s="216"/>
      <c r="H158" s="216"/>
      <c r="I158" s="190"/>
      <c r="J158" s="190"/>
      <c r="K158" s="190"/>
      <c r="L158" s="190"/>
      <c r="M158" s="190"/>
    </row>
    <row r="159" spans="1:13" s="217" customFormat="1" ht="45.75" customHeight="1" x14ac:dyDescent="0.2">
      <c r="A159" s="213"/>
      <c r="B159" s="214"/>
      <c r="C159" s="214"/>
      <c r="D159" s="214"/>
      <c r="E159" s="179"/>
      <c r="F159" s="216"/>
      <c r="G159" s="216"/>
      <c r="H159" s="216"/>
      <c r="I159" s="190"/>
      <c r="J159" s="190"/>
      <c r="K159" s="190"/>
      <c r="L159" s="190"/>
      <c r="M159" s="190"/>
    </row>
    <row r="160" spans="1:13" s="217" customFormat="1" ht="45.75" customHeight="1" x14ac:dyDescent="0.2">
      <c r="A160" s="213"/>
      <c r="B160" s="214"/>
      <c r="C160" s="214"/>
      <c r="D160" s="214"/>
      <c r="E160" s="179"/>
      <c r="F160" s="216"/>
      <c r="G160" s="216"/>
      <c r="H160" s="216"/>
      <c r="I160" s="190"/>
      <c r="J160" s="190"/>
      <c r="K160" s="190"/>
      <c r="L160" s="190"/>
      <c r="M160" s="190"/>
    </row>
    <row r="161" spans="1:13" s="217" customFormat="1" ht="45.75" customHeight="1" x14ac:dyDescent="0.2">
      <c r="A161" s="213"/>
      <c r="B161" s="214"/>
      <c r="C161" s="214"/>
      <c r="D161" s="214"/>
      <c r="E161" s="179"/>
      <c r="F161" s="216"/>
      <c r="G161" s="216"/>
      <c r="H161" s="216"/>
      <c r="I161" s="190"/>
      <c r="J161" s="190"/>
      <c r="K161" s="190"/>
      <c r="L161" s="190"/>
      <c r="M161" s="190"/>
    </row>
    <row r="162" spans="1:13" s="217" customFormat="1" ht="45.75" customHeight="1" x14ac:dyDescent="0.2">
      <c r="A162" s="213"/>
      <c r="B162" s="214"/>
      <c r="C162" s="214"/>
      <c r="D162" s="214"/>
      <c r="E162" s="179"/>
      <c r="F162" s="216"/>
      <c r="G162" s="216"/>
      <c r="H162" s="216"/>
      <c r="I162" s="190"/>
      <c r="J162" s="190"/>
      <c r="K162" s="190"/>
      <c r="L162" s="190"/>
      <c r="M162" s="190"/>
    </row>
    <row r="163" spans="1:13" s="217" customFormat="1" ht="45.75" customHeight="1" x14ac:dyDescent="0.2">
      <c r="A163" s="213"/>
      <c r="B163" s="214"/>
      <c r="C163" s="214"/>
      <c r="D163" s="214"/>
      <c r="E163" s="179"/>
      <c r="F163" s="216"/>
      <c r="G163" s="216"/>
      <c r="H163" s="216"/>
      <c r="I163" s="190"/>
      <c r="J163" s="190"/>
      <c r="K163" s="190"/>
      <c r="L163" s="190"/>
      <c r="M163" s="190"/>
    </row>
    <row r="164" spans="1:13" s="217" customFormat="1" ht="45.75" customHeight="1" x14ac:dyDescent="0.2">
      <c r="A164" s="213"/>
      <c r="B164" s="214"/>
      <c r="C164" s="214"/>
      <c r="D164" s="214"/>
      <c r="E164" s="179"/>
      <c r="F164" s="216"/>
      <c r="G164" s="216"/>
      <c r="H164" s="216"/>
      <c r="I164" s="190"/>
      <c r="J164" s="190"/>
      <c r="K164" s="190"/>
      <c r="L164" s="190"/>
      <c r="M164" s="190"/>
    </row>
    <row r="165" spans="1:13" s="217" customFormat="1" ht="45.75" customHeight="1" x14ac:dyDescent="0.2">
      <c r="A165" s="213"/>
      <c r="B165" s="214"/>
      <c r="C165" s="214"/>
      <c r="D165" s="214"/>
      <c r="E165" s="179"/>
      <c r="F165" s="216"/>
      <c r="G165" s="216"/>
      <c r="H165" s="216"/>
      <c r="I165" s="190"/>
      <c r="J165" s="190"/>
      <c r="K165" s="190"/>
      <c r="L165" s="190"/>
      <c r="M165" s="190"/>
    </row>
    <row r="166" spans="1:13" s="217" customFormat="1" ht="45.75" customHeight="1" x14ac:dyDescent="0.2">
      <c r="A166" s="213"/>
      <c r="B166" s="214"/>
      <c r="C166" s="214"/>
      <c r="D166" s="214"/>
      <c r="E166" s="179"/>
      <c r="F166" s="216"/>
      <c r="G166" s="216"/>
      <c r="H166" s="216"/>
      <c r="I166" s="190"/>
      <c r="J166" s="190"/>
      <c r="K166" s="190"/>
      <c r="L166" s="190"/>
      <c r="M166" s="190"/>
    </row>
    <row r="167" spans="1:13" s="217" customFormat="1" ht="45.75" customHeight="1" x14ac:dyDescent="0.2">
      <c r="A167" s="213"/>
      <c r="B167" s="214"/>
      <c r="C167" s="214"/>
      <c r="D167" s="214"/>
      <c r="E167" s="179"/>
      <c r="F167" s="216"/>
      <c r="G167" s="216"/>
      <c r="H167" s="216"/>
      <c r="I167" s="190"/>
      <c r="J167" s="190"/>
      <c r="K167" s="190"/>
      <c r="L167" s="190"/>
      <c r="M167" s="190"/>
    </row>
    <row r="168" spans="1:13" s="217" customFormat="1" ht="45.75" customHeight="1" x14ac:dyDescent="0.2">
      <c r="A168" s="213"/>
      <c r="B168" s="214"/>
      <c r="C168" s="214"/>
      <c r="D168" s="214"/>
      <c r="E168" s="179"/>
      <c r="F168" s="216"/>
      <c r="G168" s="216"/>
      <c r="H168" s="216"/>
      <c r="I168" s="190"/>
      <c r="J168" s="190"/>
      <c r="K168" s="190"/>
      <c r="L168" s="190"/>
      <c r="M168" s="190"/>
    </row>
    <row r="169" spans="1:13" s="217" customFormat="1" ht="45.75" customHeight="1" x14ac:dyDescent="0.2">
      <c r="A169" s="213"/>
      <c r="B169" s="214"/>
      <c r="C169" s="214"/>
      <c r="D169" s="214"/>
      <c r="E169" s="179"/>
      <c r="F169" s="216"/>
      <c r="G169" s="216"/>
      <c r="H169" s="216"/>
      <c r="I169" s="190"/>
      <c r="J169" s="190"/>
      <c r="K169" s="190"/>
      <c r="L169" s="190"/>
      <c r="M169" s="190"/>
    </row>
    <row r="170" spans="1:13" s="217" customFormat="1" ht="45.75" customHeight="1" x14ac:dyDescent="0.2">
      <c r="A170" s="213"/>
      <c r="B170" s="214"/>
      <c r="C170" s="214"/>
      <c r="D170" s="214"/>
      <c r="E170" s="179"/>
      <c r="F170" s="216"/>
      <c r="G170" s="216"/>
      <c r="H170" s="216"/>
      <c r="I170" s="190"/>
      <c r="J170" s="190"/>
      <c r="K170" s="190"/>
      <c r="L170" s="190"/>
      <c r="M170" s="190"/>
    </row>
    <row r="171" spans="1:13" s="217" customFormat="1" ht="45.75" customHeight="1" x14ac:dyDescent="0.2">
      <c r="A171" s="213"/>
      <c r="B171" s="214"/>
      <c r="C171" s="214"/>
      <c r="D171" s="214"/>
      <c r="E171" s="179"/>
      <c r="F171" s="216"/>
      <c r="G171" s="216"/>
      <c r="H171" s="216"/>
      <c r="I171" s="190"/>
      <c r="J171" s="190"/>
      <c r="K171" s="190"/>
      <c r="L171" s="190"/>
      <c r="M171" s="190"/>
    </row>
    <row r="172" spans="1:13" s="217" customFormat="1" ht="45.75" customHeight="1" x14ac:dyDescent="0.2">
      <c r="A172" s="213"/>
      <c r="B172" s="214"/>
      <c r="C172" s="214"/>
      <c r="D172" s="214"/>
      <c r="E172" s="179"/>
      <c r="F172" s="216"/>
      <c r="G172" s="216"/>
      <c r="H172" s="216"/>
      <c r="I172" s="190"/>
      <c r="J172" s="190"/>
      <c r="K172" s="190"/>
      <c r="L172" s="190"/>
      <c r="M172" s="190"/>
    </row>
    <row r="173" spans="1:13" s="217" customFormat="1" ht="45.75" customHeight="1" x14ac:dyDescent="0.2">
      <c r="A173" s="213"/>
      <c r="B173" s="214"/>
      <c r="C173" s="214"/>
      <c r="D173" s="214"/>
      <c r="E173" s="179"/>
      <c r="F173" s="216"/>
      <c r="G173" s="216"/>
      <c r="H173" s="216"/>
      <c r="I173" s="190"/>
      <c r="J173" s="190"/>
      <c r="K173" s="190"/>
      <c r="L173" s="190"/>
      <c r="M173" s="190"/>
    </row>
    <row r="174" spans="1:13" s="217" customFormat="1" ht="45.75" customHeight="1" x14ac:dyDescent="0.2">
      <c r="A174" s="213"/>
      <c r="B174" s="214"/>
      <c r="C174" s="214"/>
      <c r="D174" s="214"/>
      <c r="E174" s="179"/>
      <c r="F174" s="216"/>
      <c r="G174" s="216"/>
      <c r="H174" s="216"/>
      <c r="I174" s="190"/>
      <c r="J174" s="190"/>
      <c r="K174" s="190"/>
      <c r="L174" s="190"/>
      <c r="M174" s="190"/>
    </row>
    <row r="175" spans="1:13" s="217" customFormat="1" ht="45.75" customHeight="1" x14ac:dyDescent="0.2">
      <c r="A175" s="213"/>
      <c r="B175" s="214"/>
      <c r="C175" s="214"/>
      <c r="D175" s="214"/>
      <c r="E175" s="179"/>
      <c r="F175" s="216"/>
      <c r="G175" s="216"/>
      <c r="H175" s="216"/>
      <c r="I175" s="190"/>
      <c r="J175" s="190"/>
      <c r="K175" s="190"/>
      <c r="L175" s="190"/>
      <c r="M175" s="190"/>
    </row>
    <row r="176" spans="1:13" s="217" customFormat="1" ht="45.75" customHeight="1" x14ac:dyDescent="0.2">
      <c r="A176" s="213"/>
      <c r="B176" s="214"/>
      <c r="C176" s="214"/>
      <c r="D176" s="214"/>
      <c r="E176" s="179"/>
      <c r="F176" s="216"/>
      <c r="G176" s="216"/>
      <c r="H176" s="216"/>
      <c r="I176" s="190"/>
      <c r="J176" s="190"/>
      <c r="K176" s="190"/>
      <c r="L176" s="190"/>
      <c r="M176" s="190"/>
    </row>
    <row r="177" spans="1:13" s="217" customFormat="1" ht="45.75" customHeight="1" x14ac:dyDescent="0.2">
      <c r="A177" s="213"/>
      <c r="B177" s="214"/>
      <c r="C177" s="214"/>
      <c r="D177" s="214"/>
      <c r="E177" s="179"/>
      <c r="F177" s="216"/>
      <c r="G177" s="216"/>
      <c r="H177" s="216"/>
      <c r="I177" s="190"/>
      <c r="J177" s="190"/>
      <c r="K177" s="190"/>
      <c r="L177" s="190"/>
      <c r="M177" s="190"/>
    </row>
    <row r="178" spans="1:13" s="217" customFormat="1" ht="45.75" customHeight="1" x14ac:dyDescent="0.2">
      <c r="A178" s="213"/>
      <c r="B178" s="214"/>
      <c r="C178" s="214"/>
      <c r="D178" s="214"/>
      <c r="E178" s="179"/>
      <c r="F178" s="216"/>
      <c r="G178" s="216"/>
      <c r="H178" s="216"/>
      <c r="I178" s="190"/>
      <c r="J178" s="190"/>
      <c r="K178" s="190"/>
      <c r="L178" s="190"/>
      <c r="M178" s="190"/>
    </row>
    <row r="179" spans="1:13" s="217" customFormat="1" ht="45.75" customHeight="1" x14ac:dyDescent="0.2">
      <c r="A179" s="213"/>
      <c r="B179" s="214"/>
      <c r="C179" s="214"/>
      <c r="D179" s="214"/>
      <c r="E179" s="179"/>
      <c r="F179" s="216"/>
      <c r="G179" s="216"/>
      <c r="H179" s="216"/>
      <c r="I179" s="190"/>
      <c r="J179" s="190"/>
      <c r="K179" s="190"/>
      <c r="L179" s="190"/>
      <c r="M179" s="190"/>
    </row>
    <row r="180" spans="1:13" s="217" customFormat="1" ht="45.75" customHeight="1" x14ac:dyDescent="0.2">
      <c r="A180" s="213"/>
      <c r="B180" s="214"/>
      <c r="C180" s="214"/>
      <c r="D180" s="214"/>
      <c r="E180" s="179"/>
      <c r="F180" s="216"/>
      <c r="G180" s="216"/>
      <c r="H180" s="216"/>
      <c r="I180" s="190"/>
      <c r="J180" s="190"/>
      <c r="K180" s="190"/>
      <c r="L180" s="190"/>
      <c r="M180" s="190"/>
    </row>
    <row r="181" spans="1:13" s="217" customFormat="1" ht="45.75" customHeight="1" x14ac:dyDescent="0.2">
      <c r="A181" s="213"/>
      <c r="B181" s="214"/>
      <c r="C181" s="214"/>
      <c r="D181" s="214"/>
      <c r="E181" s="179"/>
      <c r="F181" s="216"/>
      <c r="G181" s="216"/>
      <c r="H181" s="216"/>
      <c r="I181" s="190"/>
      <c r="J181" s="190"/>
      <c r="K181" s="190"/>
      <c r="L181" s="190"/>
      <c r="M181" s="190"/>
    </row>
    <row r="182" spans="1:13" s="217" customFormat="1" ht="45.75" customHeight="1" x14ac:dyDescent="0.2">
      <c r="A182" s="213"/>
      <c r="B182" s="214"/>
      <c r="C182" s="214"/>
      <c r="D182" s="214"/>
      <c r="E182" s="179"/>
      <c r="F182" s="216"/>
      <c r="G182" s="216"/>
      <c r="H182" s="216"/>
      <c r="I182" s="190"/>
      <c r="J182" s="190"/>
      <c r="K182" s="190"/>
      <c r="L182" s="190"/>
      <c r="M182" s="190"/>
    </row>
    <row r="183" spans="1:13" s="217" customFormat="1" ht="45.75" customHeight="1" x14ac:dyDescent="0.2">
      <c r="A183" s="213"/>
      <c r="B183" s="214"/>
      <c r="C183" s="214"/>
      <c r="D183" s="214"/>
      <c r="E183" s="179"/>
      <c r="F183" s="216"/>
      <c r="G183" s="216"/>
      <c r="H183" s="216"/>
      <c r="I183" s="190"/>
      <c r="J183" s="190"/>
      <c r="K183" s="190"/>
      <c r="L183" s="190"/>
      <c r="M183" s="190"/>
    </row>
    <row r="184" spans="1:13" s="217" customFormat="1" ht="45.75" customHeight="1" x14ac:dyDescent="0.2">
      <c r="A184" s="213"/>
      <c r="B184" s="214"/>
      <c r="C184" s="214"/>
      <c r="D184" s="214"/>
      <c r="E184" s="179"/>
      <c r="F184" s="216"/>
      <c r="G184" s="216"/>
      <c r="H184" s="216"/>
      <c r="I184" s="190"/>
      <c r="J184" s="190"/>
      <c r="K184" s="190"/>
      <c r="L184" s="190"/>
      <c r="M184" s="190"/>
    </row>
    <row r="185" spans="1:13" s="217" customFormat="1" ht="45.75" customHeight="1" x14ac:dyDescent="0.2">
      <c r="A185" s="213"/>
      <c r="B185" s="214"/>
      <c r="C185" s="214"/>
      <c r="D185" s="214"/>
      <c r="E185" s="179"/>
      <c r="F185" s="216"/>
      <c r="G185" s="216"/>
      <c r="H185" s="216"/>
      <c r="I185" s="190"/>
      <c r="J185" s="190"/>
      <c r="K185" s="190"/>
      <c r="L185" s="190"/>
      <c r="M185" s="190"/>
    </row>
    <row r="186" spans="1:13" s="217" customFormat="1" ht="45.75" customHeight="1" x14ac:dyDescent="0.2">
      <c r="A186" s="213"/>
      <c r="B186" s="214"/>
      <c r="C186" s="214"/>
      <c r="D186" s="214"/>
      <c r="E186" s="179"/>
      <c r="F186" s="216"/>
      <c r="G186" s="216"/>
      <c r="H186" s="216"/>
      <c r="I186" s="190"/>
      <c r="J186" s="190"/>
      <c r="K186" s="190"/>
      <c r="L186" s="190"/>
      <c r="M186" s="190"/>
    </row>
    <row r="187" spans="1:13" s="217" customFormat="1" ht="45.75" customHeight="1" x14ac:dyDescent="0.2">
      <c r="A187" s="213"/>
      <c r="B187" s="214"/>
      <c r="C187" s="214"/>
      <c r="D187" s="214"/>
      <c r="E187" s="179"/>
      <c r="F187" s="216"/>
      <c r="G187" s="216"/>
      <c r="H187" s="216"/>
      <c r="I187" s="190"/>
      <c r="J187" s="190"/>
      <c r="K187" s="190"/>
      <c r="L187" s="190"/>
      <c r="M187" s="190"/>
    </row>
    <row r="188" spans="1:13" s="217" customFormat="1" ht="45.75" customHeight="1" x14ac:dyDescent="0.2">
      <c r="A188" s="213"/>
      <c r="B188" s="214"/>
      <c r="C188" s="214"/>
      <c r="D188" s="214"/>
      <c r="E188" s="179"/>
      <c r="F188" s="216"/>
      <c r="G188" s="216"/>
      <c r="H188" s="216"/>
      <c r="I188" s="190"/>
      <c r="J188" s="190"/>
      <c r="K188" s="190"/>
      <c r="L188" s="190"/>
      <c r="M188" s="190"/>
    </row>
    <row r="189" spans="1:13" s="217" customFormat="1" ht="45.75" customHeight="1" x14ac:dyDescent="0.2">
      <c r="A189" s="213"/>
      <c r="B189" s="214"/>
      <c r="C189" s="214"/>
      <c r="D189" s="214"/>
      <c r="E189" s="179"/>
      <c r="F189" s="216"/>
      <c r="G189" s="216"/>
      <c r="H189" s="216"/>
      <c r="I189" s="190"/>
      <c r="J189" s="190"/>
      <c r="K189" s="190"/>
      <c r="L189" s="190"/>
      <c r="M189" s="190"/>
    </row>
    <row r="190" spans="1:13" s="217" customFormat="1" ht="45.75" customHeight="1" x14ac:dyDescent="0.2">
      <c r="A190" s="213"/>
      <c r="B190" s="214"/>
      <c r="C190" s="214"/>
      <c r="D190" s="214"/>
      <c r="E190" s="179"/>
      <c r="F190" s="216"/>
      <c r="G190" s="216"/>
      <c r="H190" s="216"/>
      <c r="I190" s="190"/>
      <c r="J190" s="190"/>
      <c r="K190" s="190"/>
      <c r="L190" s="190"/>
      <c r="M190" s="190"/>
    </row>
    <row r="191" spans="1:13" s="217" customFormat="1" ht="45.75" customHeight="1" x14ac:dyDescent="0.2">
      <c r="A191" s="213"/>
      <c r="B191" s="214"/>
      <c r="C191" s="214"/>
      <c r="D191" s="214"/>
      <c r="E191" s="179"/>
      <c r="F191" s="216"/>
      <c r="G191" s="216"/>
      <c r="H191" s="216"/>
      <c r="I191" s="190"/>
      <c r="J191" s="190"/>
      <c r="K191" s="190"/>
      <c r="L191" s="190"/>
      <c r="M191" s="190"/>
    </row>
    <row r="192" spans="1:13" s="217" customFormat="1" ht="45.75" customHeight="1" x14ac:dyDescent="0.2">
      <c r="A192" s="213"/>
      <c r="B192" s="214"/>
      <c r="C192" s="214"/>
      <c r="D192" s="214"/>
      <c r="E192" s="179"/>
      <c r="F192" s="216"/>
      <c r="G192" s="216"/>
      <c r="H192" s="216"/>
      <c r="I192" s="190"/>
      <c r="J192" s="190"/>
      <c r="K192" s="190"/>
      <c r="L192" s="190"/>
      <c r="M192" s="190"/>
    </row>
    <row r="193" spans="1:13" s="217" customFormat="1" ht="45.75" customHeight="1" x14ac:dyDescent="0.2">
      <c r="A193" s="213"/>
      <c r="B193" s="214"/>
      <c r="C193" s="214"/>
      <c r="D193" s="214"/>
      <c r="E193" s="179"/>
      <c r="F193" s="216"/>
      <c r="G193" s="216"/>
      <c r="H193" s="216"/>
      <c r="I193" s="190"/>
      <c r="J193" s="190"/>
      <c r="K193" s="190"/>
      <c r="L193" s="190"/>
      <c r="M193" s="190"/>
    </row>
    <row r="194" spans="1:13" s="217" customFormat="1" ht="45.75" customHeight="1" x14ac:dyDescent="0.2">
      <c r="A194" s="213"/>
      <c r="B194" s="214"/>
      <c r="C194" s="214"/>
      <c r="D194" s="214"/>
      <c r="E194" s="179"/>
      <c r="F194" s="216"/>
      <c r="G194" s="216"/>
      <c r="H194" s="216"/>
      <c r="I194" s="190"/>
      <c r="J194" s="190"/>
      <c r="K194" s="190"/>
      <c r="L194" s="190"/>
      <c r="M194" s="190"/>
    </row>
    <row r="195" spans="1:13" s="217" customFormat="1" ht="45.75" customHeight="1" x14ac:dyDescent="0.2">
      <c r="A195" s="213"/>
      <c r="B195" s="214"/>
      <c r="C195" s="214"/>
      <c r="D195" s="214"/>
      <c r="E195" s="179"/>
      <c r="F195" s="216"/>
      <c r="G195" s="216"/>
      <c r="H195" s="216"/>
      <c r="I195" s="190"/>
      <c r="J195" s="190"/>
      <c r="K195" s="190"/>
      <c r="L195" s="190"/>
      <c r="M195" s="190"/>
    </row>
    <row r="196" spans="1:13" s="217" customFormat="1" ht="45.75" customHeight="1" x14ac:dyDescent="0.2">
      <c r="A196" s="213"/>
      <c r="B196" s="214"/>
      <c r="C196" s="214"/>
      <c r="D196" s="214"/>
      <c r="E196" s="179"/>
      <c r="F196" s="216"/>
      <c r="G196" s="216"/>
      <c r="H196" s="216"/>
      <c r="I196" s="190"/>
      <c r="J196" s="190"/>
      <c r="K196" s="190"/>
      <c r="L196" s="190"/>
      <c r="M196" s="190"/>
    </row>
    <row r="197" spans="1:13" s="217" customFormat="1" ht="45.75" customHeight="1" x14ac:dyDescent="0.2">
      <c r="A197" s="213"/>
      <c r="B197" s="214"/>
      <c r="C197" s="214"/>
      <c r="D197" s="214"/>
      <c r="E197" s="179"/>
      <c r="F197" s="216"/>
      <c r="G197" s="216"/>
      <c r="H197" s="216"/>
      <c r="I197" s="190"/>
      <c r="J197" s="190"/>
      <c r="K197" s="190"/>
      <c r="L197" s="190"/>
      <c r="M197" s="190"/>
    </row>
    <row r="198" spans="1:13" s="217" customFormat="1" ht="45.75" customHeight="1" x14ac:dyDescent="0.2">
      <c r="A198" s="213"/>
      <c r="B198" s="214"/>
      <c r="C198" s="214"/>
      <c r="D198" s="214"/>
      <c r="E198" s="179"/>
      <c r="F198" s="216"/>
      <c r="G198" s="216"/>
      <c r="H198" s="216"/>
      <c r="I198" s="190"/>
      <c r="J198" s="190"/>
      <c r="K198" s="190"/>
      <c r="L198" s="190"/>
      <c r="M198" s="190"/>
    </row>
    <row r="199" spans="1:13" s="217" customFormat="1" ht="45.75" customHeight="1" x14ac:dyDescent="0.2">
      <c r="A199" s="213"/>
      <c r="B199" s="214"/>
      <c r="C199" s="214"/>
      <c r="D199" s="214"/>
      <c r="E199" s="179"/>
      <c r="F199" s="216"/>
      <c r="G199" s="216"/>
      <c r="H199" s="216"/>
      <c r="I199" s="190"/>
      <c r="J199" s="190"/>
      <c r="K199" s="190"/>
      <c r="L199" s="190"/>
      <c r="M199" s="190"/>
    </row>
    <row r="200" spans="1:13" s="217" customFormat="1" ht="45.75" customHeight="1" x14ac:dyDescent="0.2">
      <c r="A200" s="213"/>
      <c r="B200" s="214"/>
      <c r="C200" s="214"/>
      <c r="D200" s="214"/>
      <c r="E200" s="179"/>
      <c r="F200" s="216"/>
      <c r="G200" s="216"/>
      <c r="H200" s="216"/>
      <c r="I200" s="190"/>
      <c r="J200" s="190"/>
      <c r="K200" s="190"/>
      <c r="L200" s="190"/>
      <c r="M200" s="190"/>
    </row>
    <row r="201" spans="1:13" s="217" customFormat="1" ht="45.75" customHeight="1" x14ac:dyDescent="0.2">
      <c r="A201" s="213"/>
      <c r="B201" s="214"/>
      <c r="C201" s="214"/>
      <c r="D201" s="214"/>
      <c r="E201" s="179"/>
      <c r="F201" s="216"/>
      <c r="G201" s="216"/>
      <c r="H201" s="216"/>
      <c r="I201" s="190"/>
      <c r="J201" s="190"/>
      <c r="K201" s="190"/>
      <c r="L201" s="190"/>
      <c r="M201" s="190"/>
    </row>
    <row r="202" spans="1:13" s="217" customFormat="1" ht="45.75" customHeight="1" x14ac:dyDescent="0.2">
      <c r="A202" s="213"/>
      <c r="B202" s="214"/>
      <c r="C202" s="214"/>
      <c r="D202" s="214"/>
      <c r="E202" s="179"/>
      <c r="F202" s="216"/>
      <c r="G202" s="216"/>
      <c r="H202" s="216"/>
      <c r="I202" s="190"/>
      <c r="J202" s="190"/>
      <c r="K202" s="190"/>
      <c r="L202" s="190"/>
      <c r="M202" s="190"/>
    </row>
    <row r="203" spans="1:13" s="217" customFormat="1" ht="45.75" customHeight="1" x14ac:dyDescent="0.2">
      <c r="A203" s="213"/>
      <c r="B203" s="214"/>
      <c r="C203" s="214"/>
      <c r="D203" s="214"/>
      <c r="E203" s="179"/>
      <c r="F203" s="216"/>
      <c r="G203" s="216"/>
      <c r="H203" s="216"/>
      <c r="I203" s="190"/>
      <c r="J203" s="190"/>
      <c r="K203" s="190"/>
      <c r="L203" s="190"/>
      <c r="M203" s="190"/>
    </row>
    <row r="204" spans="1:13" s="217" customFormat="1" ht="45.75" customHeight="1" x14ac:dyDescent="0.2">
      <c r="A204" s="213"/>
      <c r="B204" s="214"/>
      <c r="C204" s="214"/>
      <c r="D204" s="214"/>
      <c r="E204" s="179"/>
      <c r="F204" s="216"/>
      <c r="G204" s="216"/>
      <c r="H204" s="216"/>
      <c r="I204" s="190"/>
      <c r="J204" s="190"/>
      <c r="K204" s="190"/>
      <c r="L204" s="190"/>
      <c r="M204" s="190"/>
    </row>
    <row r="205" spans="1:13" s="217" customFormat="1" ht="45.75" customHeight="1" x14ac:dyDescent="0.2">
      <c r="A205" s="213"/>
      <c r="B205" s="214"/>
      <c r="C205" s="214"/>
      <c r="D205" s="214"/>
      <c r="E205" s="179"/>
      <c r="F205" s="216"/>
      <c r="G205" s="216"/>
      <c r="H205" s="216"/>
      <c r="I205" s="190"/>
      <c r="J205" s="190"/>
      <c r="K205" s="190"/>
      <c r="L205" s="190"/>
      <c r="M205" s="190"/>
    </row>
    <row r="206" spans="1:13" s="217" customFormat="1" ht="45.75" customHeight="1" x14ac:dyDescent="0.2">
      <c r="A206" s="213"/>
      <c r="B206" s="214"/>
      <c r="C206" s="214"/>
      <c r="D206" s="214"/>
      <c r="E206" s="179"/>
      <c r="F206" s="216"/>
      <c r="G206" s="216"/>
      <c r="H206" s="216"/>
      <c r="I206" s="190"/>
      <c r="J206" s="190"/>
      <c r="K206" s="190"/>
      <c r="L206" s="190"/>
      <c r="M206" s="190"/>
    </row>
    <row r="207" spans="1:13" s="217" customFormat="1" ht="45.75" customHeight="1" x14ac:dyDescent="0.2">
      <c r="A207" s="213"/>
      <c r="B207" s="214"/>
      <c r="C207" s="214"/>
      <c r="D207" s="214"/>
      <c r="E207" s="179"/>
      <c r="F207" s="216"/>
      <c r="G207" s="216"/>
      <c r="H207" s="216"/>
      <c r="I207" s="190"/>
      <c r="J207" s="190"/>
      <c r="K207" s="190"/>
      <c r="L207" s="190"/>
      <c r="M207" s="190"/>
    </row>
    <row r="208" spans="1:13" s="217" customFormat="1" ht="45.75" customHeight="1" x14ac:dyDescent="0.2">
      <c r="A208" s="213"/>
      <c r="B208" s="214"/>
      <c r="C208" s="214"/>
      <c r="D208" s="214"/>
      <c r="E208" s="179"/>
      <c r="F208" s="216"/>
      <c r="G208" s="216"/>
      <c r="H208" s="216"/>
      <c r="I208" s="190"/>
      <c r="J208" s="190"/>
      <c r="K208" s="190"/>
      <c r="L208" s="190"/>
      <c r="M208" s="190"/>
    </row>
    <row r="209" spans="1:13" s="217" customFormat="1" ht="45.75" customHeight="1" x14ac:dyDescent="0.2">
      <c r="A209" s="213"/>
      <c r="B209" s="214"/>
      <c r="C209" s="214"/>
      <c r="D209" s="214"/>
      <c r="E209" s="179"/>
      <c r="F209" s="216"/>
      <c r="G209" s="216"/>
      <c r="H209" s="216"/>
      <c r="I209" s="190"/>
      <c r="J209" s="190"/>
      <c r="K209" s="190"/>
      <c r="L209" s="190"/>
      <c r="M209" s="190"/>
    </row>
    <row r="210" spans="1:13" s="217" customFormat="1" ht="45.75" customHeight="1" x14ac:dyDescent="0.2">
      <c r="A210" s="213"/>
      <c r="B210" s="214"/>
      <c r="C210" s="214"/>
      <c r="D210" s="214"/>
      <c r="E210" s="179"/>
      <c r="F210" s="216"/>
      <c r="G210" s="216"/>
      <c r="H210" s="216"/>
      <c r="I210" s="190"/>
      <c r="J210" s="190"/>
      <c r="K210" s="190"/>
      <c r="L210" s="190"/>
      <c r="M210" s="190"/>
    </row>
    <row r="211" spans="1:13" s="217" customFormat="1" ht="45.75" customHeight="1" x14ac:dyDescent="0.2">
      <c r="A211" s="213"/>
      <c r="B211" s="214"/>
      <c r="C211" s="214"/>
      <c r="D211" s="214"/>
      <c r="E211" s="179"/>
      <c r="F211" s="216"/>
      <c r="G211" s="216"/>
      <c r="H211" s="216"/>
      <c r="I211" s="190"/>
      <c r="J211" s="190"/>
      <c r="K211" s="190"/>
      <c r="L211" s="190"/>
      <c r="M211" s="190"/>
    </row>
    <row r="212" spans="1:13" s="217" customFormat="1" ht="45.75" customHeight="1" x14ac:dyDescent="0.2">
      <c r="A212" s="213"/>
      <c r="B212" s="214"/>
      <c r="C212" s="214"/>
      <c r="D212" s="214"/>
      <c r="E212" s="179"/>
      <c r="F212" s="216"/>
      <c r="G212" s="216"/>
      <c r="H212" s="216"/>
      <c r="I212" s="190"/>
      <c r="J212" s="190"/>
      <c r="K212" s="190"/>
      <c r="L212" s="190"/>
      <c r="M212" s="190"/>
    </row>
    <row r="213" spans="1:13" s="217" customFormat="1" ht="45.75" customHeight="1" x14ac:dyDescent="0.2">
      <c r="A213" s="213"/>
      <c r="B213" s="214"/>
      <c r="C213" s="214"/>
      <c r="D213" s="214"/>
      <c r="E213" s="179"/>
      <c r="F213" s="216"/>
      <c r="G213" s="216"/>
      <c r="H213" s="216"/>
      <c r="I213" s="190"/>
      <c r="J213" s="190"/>
      <c r="K213" s="190"/>
      <c r="L213" s="190"/>
      <c r="M213" s="190"/>
    </row>
    <row r="214" spans="1:13" s="217" customFormat="1" ht="45.75" customHeight="1" x14ac:dyDescent="0.2">
      <c r="A214" s="213"/>
      <c r="B214" s="214"/>
      <c r="C214" s="214"/>
      <c r="D214" s="214"/>
      <c r="E214" s="179"/>
      <c r="F214" s="216"/>
      <c r="G214" s="216"/>
      <c r="H214" s="216"/>
      <c r="I214" s="190"/>
      <c r="J214" s="190"/>
      <c r="K214" s="190"/>
      <c r="L214" s="190"/>
      <c r="M214" s="190"/>
    </row>
    <row r="215" spans="1:13" s="217" customFormat="1" ht="45.75" customHeight="1" x14ac:dyDescent="0.2">
      <c r="A215" s="213"/>
      <c r="B215" s="214"/>
      <c r="C215" s="214"/>
      <c r="D215" s="214"/>
      <c r="E215" s="179"/>
      <c r="F215" s="216"/>
      <c r="G215" s="216"/>
      <c r="H215" s="216"/>
      <c r="I215" s="190"/>
      <c r="J215" s="190"/>
      <c r="K215" s="190"/>
      <c r="L215" s="190"/>
      <c r="M215" s="190"/>
    </row>
    <row r="216" spans="1:13" s="217" customFormat="1" ht="45.75" customHeight="1" x14ac:dyDescent="0.2">
      <c r="A216" s="213"/>
      <c r="B216" s="214"/>
      <c r="C216" s="214"/>
      <c r="D216" s="214"/>
      <c r="E216" s="179"/>
      <c r="F216" s="216"/>
      <c r="G216" s="216"/>
      <c r="H216" s="216"/>
      <c r="I216" s="190"/>
      <c r="J216" s="190"/>
      <c r="K216" s="190"/>
      <c r="L216" s="190"/>
      <c r="M216" s="190"/>
    </row>
    <row r="217" spans="1:13" s="217" customFormat="1" ht="45.75" customHeight="1" x14ac:dyDescent="0.2">
      <c r="A217" s="213"/>
      <c r="B217" s="214"/>
      <c r="C217" s="214"/>
      <c r="D217" s="214"/>
      <c r="E217" s="179"/>
      <c r="F217" s="216"/>
      <c r="G217" s="216"/>
      <c r="H217" s="216"/>
      <c r="I217" s="190"/>
      <c r="J217" s="190"/>
      <c r="K217" s="190"/>
      <c r="L217" s="190"/>
      <c r="M217" s="190"/>
    </row>
    <row r="218" spans="1:13" s="217" customFormat="1" ht="45.75" customHeight="1" x14ac:dyDescent="0.2">
      <c r="A218" s="213"/>
      <c r="B218" s="214"/>
      <c r="C218" s="214"/>
      <c r="D218" s="214"/>
      <c r="E218" s="179"/>
      <c r="F218" s="216"/>
      <c r="G218" s="216"/>
      <c r="H218" s="216"/>
      <c r="I218" s="190"/>
      <c r="J218" s="190"/>
      <c r="K218" s="190"/>
      <c r="L218" s="190"/>
      <c r="M218" s="190"/>
    </row>
    <row r="219" spans="1:13" s="217" customFormat="1" ht="45.75" customHeight="1" x14ac:dyDescent="0.2">
      <c r="A219" s="213"/>
      <c r="B219" s="214"/>
      <c r="C219" s="214"/>
      <c r="D219" s="214"/>
      <c r="E219" s="179"/>
      <c r="F219" s="216"/>
      <c r="G219" s="216"/>
      <c r="H219" s="216"/>
      <c r="I219" s="190"/>
      <c r="J219" s="190"/>
      <c r="K219" s="190"/>
      <c r="L219" s="190"/>
      <c r="M219" s="190"/>
    </row>
    <row r="220" spans="1:13" s="217" customFormat="1" ht="45.75" customHeight="1" x14ac:dyDescent="0.2">
      <c r="A220" s="213"/>
      <c r="B220" s="214"/>
      <c r="C220" s="214"/>
      <c r="D220" s="214"/>
      <c r="E220" s="179"/>
      <c r="F220" s="216"/>
      <c r="G220" s="216"/>
      <c r="H220" s="216"/>
      <c r="I220" s="190"/>
      <c r="J220" s="190"/>
      <c r="K220" s="190"/>
      <c r="L220" s="190"/>
      <c r="M220" s="190"/>
    </row>
    <row r="221" spans="1:13" s="217" customFormat="1" ht="45.75" customHeight="1" x14ac:dyDescent="0.2">
      <c r="A221" s="213"/>
      <c r="B221" s="214"/>
      <c r="C221" s="214"/>
      <c r="D221" s="214"/>
      <c r="E221" s="179"/>
      <c r="F221" s="216"/>
      <c r="G221" s="216"/>
      <c r="H221" s="216"/>
      <c r="I221" s="190"/>
      <c r="J221" s="190"/>
      <c r="K221" s="190"/>
      <c r="L221" s="190"/>
      <c r="M221" s="190"/>
    </row>
    <row r="222" spans="1:13" s="217" customFormat="1" ht="45.75" customHeight="1" x14ac:dyDescent="0.2">
      <c r="A222" s="213"/>
      <c r="B222" s="214"/>
      <c r="C222" s="214"/>
      <c r="D222" s="214"/>
      <c r="E222" s="179"/>
      <c r="F222" s="216"/>
      <c r="G222" s="216"/>
      <c r="H222" s="216"/>
      <c r="I222" s="190"/>
      <c r="J222" s="190"/>
      <c r="K222" s="190"/>
      <c r="L222" s="190"/>
      <c r="M222" s="190"/>
    </row>
    <row r="223" spans="1:13" s="217" customFormat="1" ht="45.75" customHeight="1" x14ac:dyDescent="0.2">
      <c r="A223" s="213"/>
      <c r="B223" s="214"/>
      <c r="C223" s="214"/>
      <c r="D223" s="214"/>
      <c r="E223" s="179"/>
      <c r="F223" s="216"/>
      <c r="G223" s="216"/>
      <c r="H223" s="216"/>
      <c r="I223" s="190"/>
      <c r="J223" s="190"/>
      <c r="K223" s="190"/>
      <c r="L223" s="190"/>
      <c r="M223" s="190"/>
    </row>
    <row r="224" spans="1:13" s="217" customFormat="1" ht="45.75" customHeight="1" x14ac:dyDescent="0.2">
      <c r="A224" s="213"/>
      <c r="B224" s="214"/>
      <c r="C224" s="214"/>
      <c r="D224" s="214"/>
      <c r="E224" s="179"/>
      <c r="F224" s="216"/>
      <c r="G224" s="216"/>
      <c r="H224" s="216"/>
      <c r="I224" s="190"/>
      <c r="J224" s="190"/>
      <c r="K224" s="190"/>
      <c r="L224" s="190"/>
      <c r="M224" s="190"/>
    </row>
    <row r="225" spans="1:13" s="217" customFormat="1" ht="45.75" customHeight="1" x14ac:dyDescent="0.2">
      <c r="A225" s="213"/>
      <c r="B225" s="214"/>
      <c r="C225" s="214"/>
      <c r="D225" s="214"/>
      <c r="E225" s="179"/>
      <c r="F225" s="216"/>
      <c r="G225" s="216"/>
      <c r="H225" s="216"/>
      <c r="I225" s="190"/>
      <c r="J225" s="190"/>
      <c r="K225" s="190"/>
      <c r="L225" s="190"/>
      <c r="M225" s="190"/>
    </row>
    <row r="226" spans="1:13" s="217" customFormat="1" ht="45.75" customHeight="1" x14ac:dyDescent="0.2">
      <c r="A226" s="213"/>
      <c r="B226" s="214"/>
      <c r="C226" s="214"/>
      <c r="D226" s="214"/>
      <c r="E226" s="179"/>
      <c r="F226" s="216"/>
      <c r="G226" s="216"/>
      <c r="H226" s="216"/>
      <c r="I226" s="190"/>
      <c r="J226" s="190"/>
      <c r="K226" s="190"/>
      <c r="L226" s="190"/>
      <c r="M226" s="190"/>
    </row>
    <row r="227" spans="1:13" s="217" customFormat="1" ht="45.75" customHeight="1" x14ac:dyDescent="0.2">
      <c r="A227" s="213"/>
      <c r="B227" s="214"/>
      <c r="C227" s="214"/>
      <c r="D227" s="214"/>
      <c r="E227" s="179"/>
      <c r="F227" s="216"/>
      <c r="G227" s="216"/>
      <c r="H227" s="216"/>
      <c r="I227" s="190"/>
      <c r="J227" s="190"/>
      <c r="K227" s="190"/>
      <c r="L227" s="190"/>
      <c r="M227" s="190"/>
    </row>
    <row r="228" spans="1:13" s="217" customFormat="1" ht="45.75" customHeight="1" x14ac:dyDescent="0.2">
      <c r="A228" s="213"/>
      <c r="B228" s="214"/>
      <c r="C228" s="214"/>
      <c r="D228" s="214"/>
      <c r="E228" s="179"/>
      <c r="F228" s="216"/>
      <c r="G228" s="216"/>
      <c r="H228" s="216"/>
      <c r="I228" s="190"/>
      <c r="J228" s="190"/>
      <c r="K228" s="190"/>
      <c r="L228" s="190"/>
      <c r="M228" s="190"/>
    </row>
    <row r="229" spans="1:13" s="217" customFormat="1" ht="45.75" customHeight="1" x14ac:dyDescent="0.2">
      <c r="A229" s="213"/>
      <c r="B229" s="214"/>
      <c r="C229" s="214"/>
      <c r="D229" s="214"/>
      <c r="E229" s="179"/>
      <c r="F229" s="216"/>
      <c r="G229" s="216"/>
      <c r="H229" s="216"/>
      <c r="I229" s="190"/>
      <c r="J229" s="190"/>
      <c r="K229" s="190"/>
      <c r="L229" s="190"/>
      <c r="M229" s="190"/>
    </row>
    <row r="230" spans="1:13" s="217" customFormat="1" ht="45.75" customHeight="1" x14ac:dyDescent="0.2">
      <c r="A230" s="213"/>
      <c r="B230" s="214"/>
      <c r="C230" s="214"/>
      <c r="D230" s="214"/>
      <c r="E230" s="179"/>
      <c r="F230" s="216"/>
      <c r="G230" s="216"/>
      <c r="H230" s="216"/>
      <c r="I230" s="190"/>
      <c r="J230" s="190"/>
      <c r="K230" s="190"/>
      <c r="L230" s="190"/>
      <c r="M230" s="190"/>
    </row>
    <row r="231" spans="1:13" s="217" customFormat="1" ht="45.75" customHeight="1" x14ac:dyDescent="0.2">
      <c r="A231" s="213"/>
      <c r="B231" s="214"/>
      <c r="C231" s="214"/>
      <c r="D231" s="214"/>
      <c r="E231" s="179"/>
      <c r="F231" s="216"/>
      <c r="G231" s="216"/>
      <c r="H231" s="216"/>
      <c r="I231" s="190"/>
      <c r="J231" s="190"/>
      <c r="K231" s="190"/>
      <c r="L231" s="190"/>
      <c r="M231" s="190"/>
    </row>
    <row r="232" spans="1:13" s="217" customFormat="1" ht="45.75" customHeight="1" x14ac:dyDescent="0.2">
      <c r="A232" s="213"/>
      <c r="B232" s="214"/>
      <c r="C232" s="214"/>
      <c r="D232" s="214"/>
      <c r="E232" s="179"/>
      <c r="F232" s="216"/>
      <c r="G232" s="216"/>
      <c r="H232" s="216"/>
      <c r="I232" s="190"/>
      <c r="J232" s="190"/>
      <c r="K232" s="190"/>
      <c r="L232" s="190"/>
      <c r="M232" s="190"/>
    </row>
    <row r="233" spans="1:13" s="217" customFormat="1" ht="45.75" customHeight="1" x14ac:dyDescent="0.2">
      <c r="A233" s="213"/>
      <c r="B233" s="214"/>
      <c r="C233" s="214"/>
      <c r="D233" s="214"/>
      <c r="E233" s="179"/>
      <c r="F233" s="216"/>
      <c r="G233" s="216"/>
      <c r="H233" s="216"/>
      <c r="I233" s="190"/>
      <c r="J233" s="190"/>
      <c r="K233" s="190"/>
      <c r="L233" s="190"/>
      <c r="M233" s="190"/>
    </row>
    <row r="234" spans="1:13" s="217" customFormat="1" ht="45.75" customHeight="1" x14ac:dyDescent="0.2">
      <c r="A234" s="213"/>
      <c r="B234" s="214"/>
      <c r="C234" s="214"/>
      <c r="D234" s="214"/>
      <c r="E234" s="179"/>
      <c r="F234" s="216"/>
      <c r="G234" s="216"/>
      <c r="H234" s="216"/>
      <c r="I234" s="190"/>
      <c r="J234" s="190"/>
      <c r="K234" s="190"/>
      <c r="L234" s="190"/>
      <c r="M234" s="190"/>
    </row>
    <row r="235" spans="1:13" s="217" customFormat="1" ht="45.75" customHeight="1" x14ac:dyDescent="0.2">
      <c r="A235" s="213"/>
      <c r="B235" s="214"/>
      <c r="C235" s="214"/>
      <c r="D235" s="214"/>
      <c r="E235" s="179"/>
      <c r="F235" s="216"/>
      <c r="G235" s="216"/>
      <c r="H235" s="216"/>
      <c r="I235" s="190"/>
      <c r="J235" s="190"/>
      <c r="K235" s="190"/>
      <c r="L235" s="190"/>
      <c r="M235" s="190"/>
    </row>
    <row r="236" spans="1:13" s="217" customFormat="1" ht="45.75" customHeight="1" x14ac:dyDescent="0.2">
      <c r="A236" s="213"/>
      <c r="B236" s="214"/>
      <c r="C236" s="214"/>
      <c r="D236" s="214"/>
      <c r="E236" s="179"/>
      <c r="F236" s="216"/>
      <c r="G236" s="216"/>
      <c r="H236" s="216"/>
      <c r="I236" s="190"/>
      <c r="J236" s="190"/>
      <c r="K236" s="190"/>
      <c r="L236" s="190"/>
      <c r="M236" s="190"/>
    </row>
    <row r="237" spans="1:13" s="217" customFormat="1" ht="45.75" customHeight="1" x14ac:dyDescent="0.2">
      <c r="A237" s="213"/>
      <c r="B237" s="214"/>
      <c r="C237" s="214"/>
      <c r="D237" s="214"/>
      <c r="E237" s="179"/>
      <c r="F237" s="216"/>
      <c r="G237" s="216"/>
      <c r="H237" s="216"/>
      <c r="I237" s="190"/>
      <c r="J237" s="190"/>
      <c r="K237" s="190"/>
      <c r="L237" s="190"/>
      <c r="M237" s="190"/>
    </row>
    <row r="238" spans="1:13" s="217" customFormat="1" ht="45.75" customHeight="1" x14ac:dyDescent="0.2">
      <c r="A238" s="213"/>
      <c r="B238" s="214"/>
      <c r="C238" s="214"/>
      <c r="D238" s="214"/>
      <c r="E238" s="179"/>
      <c r="F238" s="216"/>
      <c r="G238" s="216"/>
      <c r="H238" s="216"/>
      <c r="I238" s="190"/>
      <c r="J238" s="190"/>
      <c r="K238" s="190"/>
      <c r="L238" s="190"/>
      <c r="M238" s="190"/>
    </row>
    <row r="239" spans="1:13" s="217" customFormat="1" ht="45.75" customHeight="1" x14ac:dyDescent="0.2">
      <c r="A239" s="213"/>
      <c r="B239" s="214"/>
      <c r="C239" s="214"/>
      <c r="D239" s="214"/>
      <c r="E239" s="179"/>
      <c r="F239" s="216"/>
      <c r="G239" s="216"/>
      <c r="H239" s="216"/>
      <c r="I239" s="190"/>
      <c r="J239" s="190"/>
      <c r="K239" s="190"/>
      <c r="L239" s="190"/>
      <c r="M239" s="190"/>
    </row>
    <row r="240" spans="1:13" s="217" customFormat="1" ht="45.75" customHeight="1" x14ac:dyDescent="0.2">
      <c r="A240" s="213"/>
      <c r="B240" s="214"/>
      <c r="C240" s="214"/>
      <c r="D240" s="214"/>
      <c r="E240" s="179"/>
      <c r="F240" s="216"/>
      <c r="G240" s="216"/>
      <c r="H240" s="216"/>
      <c r="I240" s="190"/>
      <c r="J240" s="190"/>
      <c r="K240" s="190"/>
      <c r="L240" s="190"/>
      <c r="M240" s="190"/>
    </row>
    <row r="241" spans="1:13" s="217" customFormat="1" ht="45.75" customHeight="1" x14ac:dyDescent="0.2">
      <c r="A241" s="213"/>
      <c r="B241" s="214"/>
      <c r="C241" s="214"/>
      <c r="D241" s="214"/>
      <c r="E241" s="179"/>
      <c r="F241" s="216"/>
      <c r="G241" s="216"/>
      <c r="H241" s="216"/>
      <c r="I241" s="190"/>
      <c r="J241" s="190"/>
      <c r="K241" s="190"/>
      <c r="L241" s="190"/>
      <c r="M241" s="190"/>
    </row>
    <row r="242" spans="1:13" s="217" customFormat="1" ht="45.75" customHeight="1" x14ac:dyDescent="0.2">
      <c r="A242" s="213"/>
      <c r="B242" s="214"/>
      <c r="C242" s="214"/>
      <c r="D242" s="214"/>
      <c r="E242" s="179"/>
      <c r="F242" s="216"/>
      <c r="G242" s="216"/>
      <c r="H242" s="216"/>
      <c r="I242" s="190"/>
      <c r="J242" s="190"/>
      <c r="K242" s="190"/>
      <c r="L242" s="190"/>
      <c r="M242" s="190"/>
    </row>
    <row r="243" spans="1:13" s="217" customFormat="1" ht="45.75" customHeight="1" x14ac:dyDescent="0.2">
      <c r="A243" s="213"/>
      <c r="B243" s="214"/>
      <c r="C243" s="214"/>
      <c r="D243" s="214"/>
      <c r="E243" s="179"/>
      <c r="F243" s="216"/>
      <c r="G243" s="216"/>
      <c r="H243" s="216"/>
      <c r="I243" s="190"/>
      <c r="J243" s="190"/>
      <c r="K243" s="190"/>
      <c r="L243" s="190"/>
      <c r="M243" s="190"/>
    </row>
    <row r="244" spans="1:13" s="217" customFormat="1" ht="45.75" customHeight="1" x14ac:dyDescent="0.2">
      <c r="A244" s="213"/>
      <c r="B244" s="214"/>
      <c r="C244" s="214"/>
      <c r="D244" s="214"/>
      <c r="E244" s="179"/>
      <c r="F244" s="216"/>
      <c r="G244" s="216"/>
      <c r="H244" s="216"/>
      <c r="I244" s="190"/>
      <c r="J244" s="190"/>
      <c r="K244" s="190"/>
      <c r="L244" s="190"/>
      <c r="M244" s="190"/>
    </row>
    <row r="245" spans="1:13" s="217" customFormat="1" ht="45.75" customHeight="1" x14ac:dyDescent="0.2">
      <c r="A245" s="213"/>
      <c r="B245" s="214"/>
      <c r="C245" s="214"/>
      <c r="D245" s="214"/>
      <c r="E245" s="179"/>
      <c r="F245" s="216"/>
      <c r="G245" s="216"/>
      <c r="H245" s="216"/>
      <c r="I245" s="190"/>
      <c r="J245" s="190"/>
      <c r="K245" s="190"/>
      <c r="L245" s="190"/>
      <c r="M245" s="190"/>
    </row>
    <row r="246" spans="1:13" s="217" customFormat="1" ht="45.75" customHeight="1" x14ac:dyDescent="0.2">
      <c r="A246" s="213"/>
      <c r="B246" s="214"/>
      <c r="C246" s="214"/>
      <c r="D246" s="214"/>
      <c r="E246" s="179"/>
      <c r="F246" s="216"/>
      <c r="G246" s="216"/>
      <c r="H246" s="216"/>
      <c r="I246" s="190"/>
      <c r="J246" s="190"/>
      <c r="K246" s="190"/>
      <c r="L246" s="190"/>
      <c r="M246" s="190"/>
    </row>
    <row r="247" spans="1:13" s="217" customFormat="1" ht="45.75" customHeight="1" x14ac:dyDescent="0.2">
      <c r="A247" s="213"/>
      <c r="B247" s="214"/>
      <c r="C247" s="214"/>
      <c r="D247" s="214"/>
      <c r="E247" s="179"/>
      <c r="F247" s="216"/>
      <c r="G247" s="216"/>
      <c r="H247" s="216"/>
      <c r="I247" s="190"/>
      <c r="J247" s="190"/>
      <c r="K247" s="190"/>
      <c r="L247" s="190"/>
      <c r="M247" s="190"/>
    </row>
    <row r="248" spans="1:13" s="217" customFormat="1" ht="45.75" customHeight="1" x14ac:dyDescent="0.2">
      <c r="A248" s="213"/>
      <c r="B248" s="214"/>
      <c r="C248" s="214"/>
      <c r="D248" s="214"/>
      <c r="E248" s="179"/>
      <c r="F248" s="216"/>
      <c r="G248" s="216"/>
      <c r="H248" s="216"/>
      <c r="I248" s="190"/>
      <c r="J248" s="190"/>
      <c r="K248" s="190"/>
      <c r="L248" s="190"/>
      <c r="M248" s="190"/>
    </row>
    <row r="249" spans="1:13" s="217" customFormat="1" ht="45.75" customHeight="1" x14ac:dyDescent="0.2">
      <c r="A249" s="213"/>
      <c r="B249" s="214"/>
      <c r="C249" s="214"/>
      <c r="D249" s="214"/>
      <c r="E249" s="179"/>
      <c r="F249" s="216"/>
      <c r="G249" s="216"/>
      <c r="H249" s="216"/>
      <c r="I249" s="190"/>
      <c r="J249" s="190"/>
      <c r="K249" s="190"/>
      <c r="L249" s="190"/>
      <c r="M249" s="190"/>
    </row>
    <row r="250" spans="1:13" x14ac:dyDescent="0.2">
      <c r="D250" s="214"/>
    </row>
  </sheetData>
  <autoFilter ref="A2:K162" xr:uid="{00000000-0009-0000-0000-000019000000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5" stopIfTrue="1">
      <formula>I4&lt;$G4</formula>
    </cfRule>
    <cfRule type="expression" dxfId="22" priority="16" stopIfTrue="1">
      <formula>I4&gt;$H4</formula>
    </cfRule>
    <cfRule type="expression" dxfId="21" priority="13" stopIfTrue="1">
      <formula>I4&gt;$H4*1.5</formula>
    </cfRule>
    <cfRule type="expression" dxfId="20" priority="14" stopIfTrue="1">
      <formula>I4*1.5&lt;$G4</formula>
    </cfRule>
  </conditionalFormatting>
  <conditionalFormatting sqref="I217:M226">
    <cfRule type="expression" dxfId="19" priority="11" stopIfTrue="1">
      <formula>I217&lt;$G217</formula>
    </cfRule>
    <cfRule type="expression" dxfId="18" priority="12" stopIfTrue="1">
      <formula>I217&gt;$H217</formula>
    </cfRule>
    <cfRule type="expression" dxfId="17" priority="9" stopIfTrue="1">
      <formula>I217&gt;$H217*1.5</formula>
    </cfRule>
    <cfRule type="expression" dxfId="16" priority="10" stopIfTrue="1">
      <formula>I217*1.5&lt;$G217</formula>
    </cfRule>
  </conditionalFormatting>
  <conditionalFormatting sqref="I227:M239">
    <cfRule type="expression" dxfId="15" priority="7" stopIfTrue="1">
      <formula>I227&lt;$G227</formula>
    </cfRule>
    <cfRule type="expression" dxfId="14" priority="8" stopIfTrue="1">
      <formula>I227&gt;$H227</formula>
    </cfRule>
    <cfRule type="expression" dxfId="13" priority="5" stopIfTrue="1">
      <formula>I227&gt;$H227*1.5</formula>
    </cfRule>
    <cfRule type="expression" dxfId="12" priority="6" stopIfTrue="1">
      <formula>I227*1.5&lt;$G227</formula>
    </cfRule>
  </conditionalFormatting>
  <conditionalFormatting sqref="I247:M249">
    <cfRule type="expression" dxfId="11" priority="3" stopIfTrue="1">
      <formula>I247&lt;$G247</formula>
    </cfRule>
    <cfRule type="expression" dxfId="10" priority="4" stopIfTrue="1">
      <formula>I247&gt;$H247</formula>
    </cfRule>
    <cfRule type="expression" dxfId="9" priority="1" stopIfTrue="1">
      <formula>I247&gt;$H247*1.5</formula>
    </cfRule>
    <cfRule type="expression" dxfId="8" priority="2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7" width="37.75" style="128" customWidth="1"/>
    <col min="28" max="28" width="20.75" style="128" customWidth="1"/>
    <col min="29" max="30" width="9.125" style="128" customWidth="1"/>
    <col min="31" max="16384" width="9.125" style="128"/>
  </cols>
  <sheetData>
    <row r="1" spans="1:63" s="85" customFormat="1" ht="41.25" customHeight="1" x14ac:dyDescent="0.2">
      <c r="A1" s="113"/>
      <c r="B1" s="116"/>
      <c r="C1" s="120" t="s">
        <v>618</v>
      </c>
      <c r="E1" s="121" t="s">
        <v>803</v>
      </c>
      <c r="F1" s="122"/>
      <c r="G1" s="122" t="s">
        <v>620</v>
      </c>
      <c r="H1" s="123">
        <f>B4</f>
        <v>0</v>
      </c>
      <c r="I1" s="268" t="s">
        <v>621</v>
      </c>
      <c r="J1" s="116">
        <f>A4</f>
        <v>0</v>
      </c>
      <c r="K1" s="225"/>
      <c r="L1" s="225"/>
      <c r="M1" s="226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89</v>
      </c>
      <c r="X1" s="125"/>
      <c r="Y1" s="124"/>
      <c r="Z1" s="225"/>
      <c r="AA1" s="121"/>
      <c r="AB1" s="125"/>
      <c r="AC1" s="66" t="s">
        <v>89</v>
      </c>
      <c r="AD1" s="226"/>
      <c r="AE1" s="23"/>
      <c r="AF1" s="23"/>
      <c r="AG1" s="340"/>
      <c r="AH1" s="341"/>
      <c r="AI1" s="341"/>
      <c r="AJ1" s="341"/>
      <c r="AK1" s="342"/>
      <c r="AL1" s="230"/>
      <c r="AM1" s="230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356" t="s">
        <v>91</v>
      </c>
      <c r="B2" s="354" t="s">
        <v>92</v>
      </c>
      <c r="C2" s="352" t="s">
        <v>804</v>
      </c>
      <c r="D2" s="352" t="s">
        <v>95</v>
      </c>
      <c r="E2" s="352" t="s">
        <v>623</v>
      </c>
      <c r="F2" s="352" t="s">
        <v>624</v>
      </c>
      <c r="G2" s="343" t="s">
        <v>102</v>
      </c>
      <c r="H2" s="304"/>
      <c r="I2" s="344" t="s">
        <v>625</v>
      </c>
      <c r="J2" s="345" t="s">
        <v>111</v>
      </c>
      <c r="K2" s="347" t="s">
        <v>112</v>
      </c>
      <c r="L2" s="346" t="s">
        <v>113</v>
      </c>
      <c r="M2" s="348" t="s">
        <v>114</v>
      </c>
      <c r="N2" s="349" t="s">
        <v>128</v>
      </c>
      <c r="O2" s="303"/>
      <c r="P2" s="303"/>
      <c r="Q2" s="303"/>
      <c r="R2" s="303"/>
      <c r="S2" s="303"/>
      <c r="T2" s="303"/>
      <c r="U2" s="303"/>
      <c r="V2" s="304"/>
      <c r="W2" s="350" t="s">
        <v>626</v>
      </c>
      <c r="X2" s="350" t="s">
        <v>155</v>
      </c>
      <c r="Y2" s="350" t="s">
        <v>125</v>
      </c>
      <c r="Z2" s="353" t="s">
        <v>627</v>
      </c>
      <c r="AA2" s="352" t="s">
        <v>805</v>
      </c>
      <c r="AB2" s="350" t="s">
        <v>630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24" customFormat="1" ht="93" customHeight="1" thickBot="1" x14ac:dyDescent="0.25">
      <c r="A3" s="356"/>
      <c r="B3" s="355"/>
      <c r="C3" s="309"/>
      <c r="D3" s="309"/>
      <c r="E3" s="309"/>
      <c r="F3" s="309"/>
      <c r="G3" s="269" t="s">
        <v>139</v>
      </c>
      <c r="H3" s="269" t="s">
        <v>140</v>
      </c>
      <c r="I3" s="309"/>
      <c r="J3" s="309"/>
      <c r="K3" s="309"/>
      <c r="L3" s="309"/>
      <c r="M3" s="309"/>
      <c r="N3" s="97" t="s">
        <v>144</v>
      </c>
      <c r="O3" s="97" t="s">
        <v>145</v>
      </c>
      <c r="P3" s="97" t="s">
        <v>146</v>
      </c>
      <c r="Q3" s="97" t="s">
        <v>147</v>
      </c>
      <c r="R3" s="97" t="s">
        <v>148</v>
      </c>
      <c r="S3" s="97" t="s">
        <v>149</v>
      </c>
      <c r="T3" s="97" t="s">
        <v>150</v>
      </c>
      <c r="U3" s="97" t="s">
        <v>151</v>
      </c>
      <c r="V3" s="97" t="s">
        <v>152</v>
      </c>
      <c r="W3" s="297"/>
      <c r="X3" s="297"/>
      <c r="Y3" s="297"/>
      <c r="Z3" s="309"/>
      <c r="AA3" s="309"/>
      <c r="AB3" s="297"/>
    </row>
    <row r="4" spans="1:63" ht="45.75" customHeight="1" thickTop="1" thickBot="1" x14ac:dyDescent="0.25">
      <c r="B4" s="129"/>
      <c r="C4" s="270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70"/>
      <c r="AB4" s="132"/>
    </row>
    <row r="5" spans="1:63" ht="45.75" customHeight="1" thickTop="1" thickBot="1" x14ac:dyDescent="0.25">
      <c r="B5" s="129"/>
      <c r="C5" s="270"/>
      <c r="D5" s="130"/>
      <c r="E5" s="130"/>
      <c r="F5" s="130"/>
      <c r="G5" s="130"/>
      <c r="H5" s="130"/>
      <c r="I5" s="130"/>
      <c r="J5" s="133"/>
      <c r="K5" s="133"/>
      <c r="L5" s="133"/>
      <c r="M5" s="133"/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70"/>
      <c r="AB5" s="132"/>
    </row>
    <row r="6" spans="1:63" ht="45.75" customHeight="1" thickTop="1" thickBot="1" x14ac:dyDescent="0.25">
      <c r="B6" s="129"/>
      <c r="C6" s="270"/>
      <c r="D6" s="130"/>
      <c r="E6" s="130"/>
      <c r="F6" s="130"/>
      <c r="G6" s="130"/>
      <c r="H6" s="130"/>
      <c r="I6" s="130"/>
      <c r="J6" s="133"/>
      <c r="K6" s="133"/>
      <c r="L6" s="133"/>
      <c r="M6" s="133"/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70"/>
      <c r="AB6" s="132"/>
    </row>
    <row r="7" spans="1:63" ht="45.75" customHeight="1" thickTop="1" thickBot="1" x14ac:dyDescent="0.25">
      <c r="B7" s="129"/>
      <c r="C7" s="270"/>
      <c r="D7" s="130"/>
      <c r="E7" s="130"/>
      <c r="F7" s="130"/>
      <c r="G7" s="130"/>
      <c r="H7" s="130"/>
      <c r="I7" s="130"/>
      <c r="J7" s="133"/>
      <c r="K7" s="133"/>
      <c r="L7" s="133"/>
      <c r="M7" s="133"/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70"/>
      <c r="AB7" s="132"/>
    </row>
    <row r="8" spans="1:63" ht="45.75" customHeight="1" thickTop="1" thickBot="1" x14ac:dyDescent="0.25">
      <c r="B8" s="129"/>
      <c r="C8" s="270"/>
      <c r="D8" s="130"/>
      <c r="E8" s="130"/>
      <c r="F8" s="130"/>
      <c r="G8" s="130"/>
      <c r="H8" s="130"/>
      <c r="I8" s="130"/>
      <c r="J8" s="133"/>
      <c r="K8" s="133"/>
      <c r="L8" s="133"/>
      <c r="M8" s="133"/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70"/>
      <c r="AB8" s="132"/>
    </row>
    <row r="9" spans="1:63" ht="45.75" customHeight="1" thickTop="1" thickBot="1" x14ac:dyDescent="0.25">
      <c r="B9" s="129"/>
      <c r="C9" s="270"/>
      <c r="D9" s="130"/>
      <c r="E9" s="130"/>
      <c r="F9" s="130"/>
      <c r="G9" s="130"/>
      <c r="H9" s="130"/>
      <c r="I9" s="130"/>
      <c r="J9" s="133"/>
      <c r="K9" s="133"/>
      <c r="L9" s="133"/>
      <c r="M9" s="133"/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70"/>
      <c r="AB9" s="132"/>
    </row>
    <row r="10" spans="1:63" ht="45.75" customHeight="1" thickTop="1" thickBot="1" x14ac:dyDescent="0.25">
      <c r="B10" s="129"/>
      <c r="C10" s="270"/>
      <c r="D10" s="130"/>
      <c r="E10" s="130"/>
      <c r="F10" s="130"/>
      <c r="G10" s="130"/>
      <c r="H10" s="130"/>
      <c r="I10" s="130"/>
      <c r="J10" s="133"/>
      <c r="K10" s="133"/>
      <c r="L10" s="133"/>
      <c r="M10" s="133"/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70"/>
      <c r="AB10" s="132"/>
    </row>
    <row r="11" spans="1:63" ht="45.75" customHeight="1" thickTop="1" thickBot="1" x14ac:dyDescent="0.25">
      <c r="B11" s="129"/>
      <c r="C11" s="270"/>
      <c r="D11" s="130"/>
      <c r="E11" s="130"/>
      <c r="F11" s="130"/>
      <c r="G11" s="130"/>
      <c r="H11" s="130"/>
      <c r="I11" s="130"/>
      <c r="J11" s="133"/>
      <c r="K11" s="133"/>
      <c r="L11" s="133"/>
      <c r="M11" s="133"/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70"/>
      <c r="AB11" s="132"/>
    </row>
    <row r="12" spans="1:63" ht="45.75" customHeight="1" thickTop="1" thickBot="1" x14ac:dyDescent="0.25">
      <c r="B12" s="129"/>
      <c r="C12" s="270"/>
      <c r="D12" s="130"/>
      <c r="E12" s="130"/>
      <c r="F12" s="130"/>
      <c r="G12" s="130"/>
      <c r="H12" s="130"/>
      <c r="I12" s="130"/>
      <c r="J12" s="133"/>
      <c r="K12" s="133"/>
      <c r="L12" s="133"/>
      <c r="M12" s="133"/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70"/>
      <c r="AB12" s="132"/>
    </row>
    <row r="13" spans="1:63" ht="45.75" customHeight="1" thickTop="1" thickBot="1" x14ac:dyDescent="0.25">
      <c r="B13" s="129"/>
      <c r="C13" s="270"/>
      <c r="D13" s="130"/>
      <c r="E13" s="130"/>
      <c r="F13" s="130"/>
      <c r="G13" s="130"/>
      <c r="H13" s="130"/>
      <c r="I13" s="130"/>
      <c r="J13" s="133"/>
      <c r="K13" s="133"/>
      <c r="L13" s="133"/>
      <c r="M13" s="133"/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70"/>
      <c r="AB13" s="132"/>
    </row>
    <row r="14" spans="1:63" ht="45.75" customHeight="1" thickTop="1" thickBot="1" x14ac:dyDescent="0.25">
      <c r="B14" s="129"/>
      <c r="C14" s="270"/>
      <c r="D14" s="130"/>
      <c r="E14" s="130"/>
      <c r="F14" s="130"/>
      <c r="G14" s="130"/>
      <c r="H14" s="130"/>
      <c r="I14" s="130"/>
      <c r="J14" s="133"/>
      <c r="K14" s="133"/>
      <c r="L14" s="133"/>
      <c r="M14" s="133"/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70"/>
      <c r="AB14" s="132"/>
    </row>
    <row r="15" spans="1:63" ht="45.75" customHeight="1" thickTop="1" thickBot="1" x14ac:dyDescent="0.25">
      <c r="B15" s="129"/>
      <c r="C15" s="270"/>
      <c r="D15" s="130"/>
      <c r="E15" s="130"/>
      <c r="F15" s="130"/>
      <c r="G15" s="130"/>
      <c r="H15" s="130"/>
      <c r="I15" s="130"/>
      <c r="J15" s="133"/>
      <c r="K15" s="133"/>
      <c r="L15" s="133"/>
      <c r="M15" s="133"/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70"/>
      <c r="AB15" s="132"/>
    </row>
    <row r="16" spans="1:63" ht="45.75" customHeight="1" thickTop="1" thickBot="1" x14ac:dyDescent="0.25">
      <c r="B16" s="129"/>
      <c r="C16" s="270"/>
      <c r="D16" s="130"/>
      <c r="E16" s="130"/>
      <c r="F16" s="130"/>
      <c r="G16" s="130"/>
      <c r="H16" s="130"/>
      <c r="I16" s="130"/>
      <c r="J16" s="133"/>
      <c r="K16" s="133"/>
      <c r="L16" s="133"/>
      <c r="M16" s="133"/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70"/>
      <c r="AB16" s="132"/>
    </row>
    <row r="17" spans="2:28" ht="45.75" customHeight="1" thickTop="1" thickBot="1" x14ac:dyDescent="0.25">
      <c r="B17" s="129"/>
      <c r="C17" s="270"/>
      <c r="D17" s="130"/>
      <c r="E17" s="130"/>
      <c r="F17" s="130"/>
      <c r="G17" s="130"/>
      <c r="H17" s="130"/>
      <c r="I17" s="130"/>
      <c r="J17" s="133"/>
      <c r="K17" s="133"/>
      <c r="L17" s="133"/>
      <c r="M17" s="133"/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70"/>
      <c r="AB17" s="132"/>
    </row>
    <row r="18" spans="2:28" ht="45.75" customHeight="1" thickTop="1" thickBot="1" x14ac:dyDescent="0.25">
      <c r="B18" s="129"/>
      <c r="C18" s="270"/>
      <c r="D18" s="130"/>
      <c r="E18" s="130"/>
      <c r="F18" s="130"/>
      <c r="G18" s="130"/>
      <c r="H18" s="130"/>
      <c r="I18" s="130"/>
      <c r="J18" s="133"/>
      <c r="K18" s="133"/>
      <c r="L18" s="133"/>
      <c r="M18" s="133"/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70"/>
      <c r="AB18" s="132"/>
    </row>
    <row r="19" spans="2:28" ht="45.75" customHeight="1" thickTop="1" thickBot="1" x14ac:dyDescent="0.25">
      <c r="B19" s="129"/>
      <c r="C19" s="270"/>
      <c r="D19" s="130"/>
      <c r="E19" s="130"/>
      <c r="F19" s="130"/>
      <c r="G19" s="130"/>
      <c r="H19" s="130"/>
      <c r="I19" s="130"/>
      <c r="J19" s="133"/>
      <c r="K19" s="133"/>
      <c r="L19" s="133"/>
      <c r="M19" s="133"/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70"/>
      <c r="AB19" s="132"/>
    </row>
    <row r="20" spans="2:28" ht="45.75" customHeight="1" thickTop="1" thickBot="1" x14ac:dyDescent="0.25">
      <c r="B20" s="129"/>
      <c r="C20" s="270"/>
      <c r="D20" s="130"/>
      <c r="E20" s="130"/>
      <c r="F20" s="130"/>
      <c r="G20" s="130"/>
      <c r="H20" s="130"/>
      <c r="I20" s="130"/>
      <c r="J20" s="133"/>
      <c r="K20" s="133"/>
      <c r="L20" s="133"/>
      <c r="M20" s="133"/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70"/>
      <c r="AB20" s="132"/>
    </row>
    <row r="21" spans="2:28" ht="45.75" customHeight="1" thickTop="1" thickBot="1" x14ac:dyDescent="0.25">
      <c r="B21" s="129"/>
      <c r="C21" s="270"/>
      <c r="D21" s="130"/>
      <c r="E21" s="130"/>
      <c r="F21" s="130"/>
      <c r="G21" s="130"/>
      <c r="H21" s="130"/>
      <c r="I21" s="130"/>
      <c r="J21" s="133"/>
      <c r="K21" s="133"/>
      <c r="L21" s="133"/>
      <c r="M21" s="133"/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70"/>
      <c r="AB21" s="132"/>
    </row>
    <row r="22" spans="2:28" ht="45.75" customHeight="1" thickTop="1" thickBot="1" x14ac:dyDescent="0.25">
      <c r="B22" s="129"/>
      <c r="C22" s="270"/>
      <c r="D22" s="130"/>
      <c r="E22" s="130"/>
      <c r="F22" s="130"/>
      <c r="G22" s="130"/>
      <c r="H22" s="130"/>
      <c r="I22" s="130"/>
      <c r="J22" s="133"/>
      <c r="K22" s="133"/>
      <c r="L22" s="133"/>
      <c r="M22" s="133"/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70"/>
      <c r="AB22" s="132"/>
    </row>
    <row r="23" spans="2:28" ht="45.75" customHeight="1" thickTop="1" thickBot="1" x14ac:dyDescent="0.25">
      <c r="B23" s="129"/>
      <c r="C23" s="270"/>
      <c r="D23" s="130"/>
      <c r="E23" s="130"/>
      <c r="F23" s="130"/>
      <c r="G23" s="130"/>
      <c r="H23" s="130"/>
      <c r="I23" s="130"/>
      <c r="J23" s="133"/>
      <c r="K23" s="133"/>
      <c r="L23" s="133"/>
      <c r="M23" s="133"/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70"/>
      <c r="AB23" s="132"/>
    </row>
    <row r="24" spans="2:28" ht="45.75" customHeight="1" thickTop="1" thickBot="1" x14ac:dyDescent="0.25">
      <c r="B24" s="129"/>
      <c r="C24" s="270"/>
      <c r="D24" s="130"/>
      <c r="E24" s="130"/>
      <c r="F24" s="130"/>
      <c r="G24" s="130"/>
      <c r="H24" s="130"/>
      <c r="I24" s="130"/>
      <c r="J24" s="133"/>
      <c r="K24" s="133"/>
      <c r="L24" s="133"/>
      <c r="M24" s="133"/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70"/>
      <c r="AB24" s="132"/>
    </row>
    <row r="25" spans="2:28" ht="45.75" customHeight="1" thickTop="1" thickBot="1" x14ac:dyDescent="0.25">
      <c r="B25" s="129"/>
      <c r="C25" s="270"/>
      <c r="D25" s="130"/>
      <c r="E25" s="130"/>
      <c r="F25" s="130"/>
      <c r="G25" s="130"/>
      <c r="H25" s="130"/>
      <c r="I25" s="130"/>
      <c r="J25" s="133"/>
      <c r="K25" s="133"/>
      <c r="L25" s="133"/>
      <c r="M25" s="133"/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70"/>
      <c r="AB25" s="132"/>
    </row>
    <row r="26" spans="2:28" ht="45.75" customHeight="1" thickTop="1" thickBot="1" x14ac:dyDescent="0.25">
      <c r="B26" s="129"/>
      <c r="C26" s="270"/>
      <c r="D26" s="130"/>
      <c r="E26" s="130"/>
      <c r="F26" s="130"/>
      <c r="G26" s="130"/>
      <c r="H26" s="130"/>
      <c r="I26" s="130"/>
      <c r="J26" s="133"/>
      <c r="K26" s="133"/>
      <c r="L26" s="133"/>
      <c r="M26" s="133"/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70"/>
      <c r="AB26" s="132"/>
    </row>
    <row r="27" spans="2:28" ht="45.75" customHeight="1" thickTop="1" thickBot="1" x14ac:dyDescent="0.25">
      <c r="B27" s="129"/>
      <c r="C27" s="270"/>
      <c r="D27" s="130"/>
      <c r="E27" s="130"/>
      <c r="F27" s="130"/>
      <c r="G27" s="130"/>
      <c r="H27" s="130"/>
      <c r="I27" s="130"/>
      <c r="J27" s="133"/>
      <c r="K27" s="133"/>
      <c r="L27" s="133"/>
      <c r="M27" s="133"/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70"/>
      <c r="AB27" s="132"/>
    </row>
    <row r="28" spans="2:28" ht="45.75" customHeight="1" thickTop="1" thickBot="1" x14ac:dyDescent="0.25">
      <c r="B28" s="129"/>
      <c r="C28" s="270"/>
      <c r="D28" s="130"/>
      <c r="E28" s="130"/>
      <c r="F28" s="130"/>
      <c r="G28" s="130"/>
      <c r="H28" s="130"/>
      <c r="I28" s="130"/>
      <c r="J28" s="133"/>
      <c r="K28" s="133"/>
      <c r="L28" s="133"/>
      <c r="M28" s="133"/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70"/>
      <c r="AB28" s="132"/>
    </row>
    <row r="29" spans="2:28" ht="45.75" customHeight="1" thickTop="1" thickBot="1" x14ac:dyDescent="0.25">
      <c r="B29" s="129"/>
      <c r="C29" s="270"/>
      <c r="D29" s="130"/>
      <c r="E29" s="130"/>
      <c r="F29" s="130"/>
      <c r="G29" s="130"/>
      <c r="H29" s="130"/>
      <c r="I29" s="130"/>
      <c r="J29" s="133"/>
      <c r="K29" s="133"/>
      <c r="L29" s="133"/>
      <c r="M29" s="133"/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70"/>
      <c r="AB29" s="132"/>
    </row>
    <row r="30" spans="2:28" ht="45.75" customHeight="1" thickTop="1" thickBot="1" x14ac:dyDescent="0.25">
      <c r="B30" s="129"/>
      <c r="C30" s="270"/>
      <c r="D30" s="130"/>
      <c r="E30" s="130"/>
      <c r="F30" s="130"/>
      <c r="G30" s="130"/>
      <c r="H30" s="130"/>
      <c r="I30" s="130"/>
      <c r="J30" s="133"/>
      <c r="K30" s="133"/>
      <c r="L30" s="133"/>
      <c r="M30" s="133"/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70"/>
      <c r="AB30" s="132"/>
    </row>
    <row r="31" spans="2:28" ht="45.75" customHeight="1" thickTop="1" thickBot="1" x14ac:dyDescent="0.25">
      <c r="B31" s="129"/>
      <c r="C31" s="270"/>
      <c r="D31" s="130"/>
      <c r="E31" s="130"/>
      <c r="F31" s="130"/>
      <c r="G31" s="130"/>
      <c r="H31" s="130"/>
      <c r="I31" s="130"/>
      <c r="J31" s="133"/>
      <c r="K31" s="133"/>
      <c r="L31" s="133"/>
      <c r="M31" s="133"/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70"/>
      <c r="AB31" s="132"/>
    </row>
    <row r="32" spans="2:28" ht="45.75" customHeight="1" thickTop="1" thickBot="1" x14ac:dyDescent="0.25">
      <c r="B32" s="129"/>
      <c r="C32" s="270"/>
      <c r="D32" s="130"/>
      <c r="E32" s="130"/>
      <c r="F32" s="130"/>
      <c r="G32" s="130"/>
      <c r="H32" s="130"/>
      <c r="I32" s="130"/>
      <c r="J32" s="133"/>
      <c r="K32" s="133"/>
      <c r="L32" s="133"/>
      <c r="M32" s="133"/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70"/>
      <c r="AB32" s="132"/>
    </row>
    <row r="33" spans="2:28" ht="45.75" customHeight="1" thickTop="1" thickBot="1" x14ac:dyDescent="0.25">
      <c r="B33" s="129"/>
      <c r="C33" s="270"/>
      <c r="D33" s="130"/>
      <c r="E33" s="130"/>
      <c r="F33" s="130"/>
      <c r="G33" s="130"/>
      <c r="H33" s="130"/>
      <c r="I33" s="130"/>
      <c r="J33" s="133"/>
      <c r="K33" s="133"/>
      <c r="L33" s="133"/>
      <c r="M33" s="133"/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70"/>
      <c r="AB33" s="132"/>
    </row>
    <row r="34" spans="2:28" ht="45.75" customHeight="1" thickTop="1" thickBot="1" x14ac:dyDescent="0.25">
      <c r="B34" s="129"/>
      <c r="C34" s="270"/>
      <c r="D34" s="130"/>
      <c r="E34" s="130"/>
      <c r="F34" s="130"/>
      <c r="G34" s="130"/>
      <c r="H34" s="130"/>
      <c r="I34" s="130"/>
      <c r="J34" s="133"/>
      <c r="K34" s="133"/>
      <c r="L34" s="133"/>
      <c r="M34" s="133"/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70"/>
      <c r="AB34" s="132"/>
    </row>
    <row r="35" spans="2:28" ht="45.75" customHeight="1" thickTop="1" thickBot="1" x14ac:dyDescent="0.25">
      <c r="B35" s="129"/>
      <c r="C35" s="270"/>
      <c r="D35" s="130"/>
      <c r="E35" s="130"/>
      <c r="F35" s="130"/>
      <c r="G35" s="130"/>
      <c r="H35" s="130"/>
      <c r="I35" s="130"/>
      <c r="J35" s="133"/>
      <c r="K35" s="133"/>
      <c r="L35" s="133"/>
      <c r="M35" s="133"/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70"/>
      <c r="AB35" s="132"/>
    </row>
    <row r="36" spans="2:28" ht="45.75" customHeight="1" thickTop="1" thickBot="1" x14ac:dyDescent="0.25">
      <c r="B36" s="129"/>
      <c r="C36" s="270"/>
      <c r="D36" s="130"/>
      <c r="E36" s="130"/>
      <c r="F36" s="130"/>
      <c r="G36" s="130"/>
      <c r="H36" s="130"/>
      <c r="I36" s="130"/>
      <c r="J36" s="133"/>
      <c r="K36" s="133"/>
      <c r="L36" s="133"/>
      <c r="M36" s="133"/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70"/>
      <c r="AB36" s="132"/>
    </row>
    <row r="37" spans="2:28" s="135" customFormat="1" ht="45.75" customHeight="1" thickTop="1" thickBot="1" x14ac:dyDescent="0.25">
      <c r="B37" s="129"/>
      <c r="C37" s="270"/>
      <c r="D37" s="130"/>
      <c r="E37" s="130"/>
      <c r="F37" s="130"/>
      <c r="G37" s="130"/>
      <c r="H37" s="130"/>
      <c r="I37" s="130"/>
      <c r="J37" s="134"/>
      <c r="K37" s="134"/>
      <c r="L37" s="134"/>
      <c r="M37" s="134"/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70"/>
      <c r="AB37" s="132"/>
    </row>
    <row r="38" spans="2:28" ht="45.75" customHeight="1" thickTop="1" thickBot="1" x14ac:dyDescent="0.25">
      <c r="B38" s="129"/>
      <c r="C38" s="270"/>
      <c r="D38" s="130"/>
      <c r="E38" s="130"/>
      <c r="F38" s="130"/>
      <c r="G38" s="130"/>
      <c r="H38" s="130"/>
      <c r="I38" s="130"/>
      <c r="J38" s="133"/>
      <c r="K38" s="133"/>
      <c r="L38" s="133"/>
      <c r="M38" s="133"/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70"/>
      <c r="AB38" s="132"/>
    </row>
    <row r="39" spans="2:28" ht="45.75" customHeight="1" thickTop="1" thickBot="1" x14ac:dyDescent="0.25">
      <c r="B39" s="129"/>
      <c r="C39" s="270"/>
      <c r="D39" s="130"/>
      <c r="E39" s="130"/>
      <c r="F39" s="130"/>
      <c r="G39" s="130"/>
      <c r="H39" s="130"/>
      <c r="I39" s="130"/>
      <c r="J39" s="133"/>
      <c r="K39" s="133"/>
      <c r="L39" s="133"/>
      <c r="M39" s="133"/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70"/>
      <c r="AB39" s="132"/>
    </row>
    <row r="40" spans="2:28" ht="45.75" customHeight="1" thickTop="1" thickBot="1" x14ac:dyDescent="0.25">
      <c r="B40" s="129"/>
      <c r="C40" s="270"/>
      <c r="D40" s="130"/>
      <c r="E40" s="130"/>
      <c r="F40" s="130"/>
      <c r="G40" s="130"/>
      <c r="H40" s="130"/>
      <c r="I40" s="130"/>
      <c r="J40" s="133"/>
      <c r="K40" s="133"/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70"/>
      <c r="AB40" s="132"/>
    </row>
    <row r="41" spans="2:28" ht="45.75" customHeight="1" thickTop="1" thickBot="1" x14ac:dyDescent="0.25">
      <c r="B41" s="129"/>
      <c r="C41" s="270"/>
      <c r="D41" s="130"/>
      <c r="E41" s="130"/>
      <c r="F41" s="130"/>
      <c r="G41" s="130"/>
      <c r="H41" s="130"/>
      <c r="I41" s="130"/>
      <c r="J41" s="133"/>
      <c r="K41" s="133"/>
      <c r="L41" s="133"/>
      <c r="M41" s="133"/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70"/>
      <c r="AB41" s="132"/>
    </row>
    <row r="42" spans="2:28" ht="45.75" customHeight="1" thickTop="1" thickBot="1" x14ac:dyDescent="0.25">
      <c r="B42" s="129"/>
      <c r="C42" s="270"/>
      <c r="D42" s="130"/>
      <c r="E42" s="130"/>
      <c r="F42" s="130"/>
      <c r="G42" s="130"/>
      <c r="H42" s="130"/>
      <c r="I42" s="130"/>
      <c r="J42" s="133"/>
      <c r="K42" s="133"/>
      <c r="L42" s="133"/>
      <c r="M42" s="133"/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70"/>
      <c r="AB42" s="132"/>
    </row>
    <row r="43" spans="2:28" ht="45.75" customHeight="1" thickTop="1" thickBot="1" x14ac:dyDescent="0.25">
      <c r="B43" s="129"/>
      <c r="C43" s="270"/>
      <c r="D43" s="130"/>
      <c r="E43" s="130"/>
      <c r="F43" s="130"/>
      <c r="G43" s="130"/>
      <c r="H43" s="130"/>
      <c r="I43" s="130"/>
      <c r="J43" s="133"/>
      <c r="K43" s="133"/>
      <c r="L43" s="133"/>
      <c r="M43" s="133"/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70"/>
      <c r="AB43" s="132"/>
    </row>
    <row r="44" spans="2:28" ht="45.75" customHeight="1" thickTop="1" thickBot="1" x14ac:dyDescent="0.25">
      <c r="B44" s="129"/>
      <c r="C44" s="270"/>
      <c r="D44" s="130"/>
      <c r="E44" s="130"/>
      <c r="F44" s="130"/>
      <c r="G44" s="130"/>
      <c r="H44" s="130"/>
      <c r="I44" s="130"/>
      <c r="J44" s="133"/>
      <c r="K44" s="133"/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70"/>
      <c r="AB44" s="132"/>
    </row>
    <row r="45" spans="2:28" ht="45.75" customHeight="1" thickTop="1" thickBot="1" x14ac:dyDescent="0.25">
      <c r="B45" s="129"/>
      <c r="C45" s="270"/>
      <c r="D45" s="130"/>
      <c r="E45" s="130"/>
      <c r="F45" s="130"/>
      <c r="G45" s="130"/>
      <c r="H45" s="130"/>
      <c r="I45" s="130"/>
      <c r="J45" s="133"/>
      <c r="K45" s="133"/>
      <c r="L45" s="133"/>
      <c r="M45" s="133"/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70"/>
      <c r="AB45" s="132"/>
    </row>
    <row r="46" spans="2:28" ht="45.75" customHeight="1" thickTop="1" thickBot="1" x14ac:dyDescent="0.25">
      <c r="B46" s="129"/>
      <c r="C46" s="270"/>
      <c r="D46" s="130"/>
      <c r="E46" s="130"/>
      <c r="F46" s="130"/>
      <c r="G46" s="130"/>
      <c r="H46" s="130"/>
      <c r="I46" s="130"/>
      <c r="J46" s="133"/>
      <c r="K46" s="133"/>
      <c r="L46" s="133"/>
      <c r="M46" s="133"/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70"/>
      <c r="AB46" s="132"/>
    </row>
    <row r="47" spans="2:28" ht="45.75" customHeight="1" thickTop="1" thickBot="1" x14ac:dyDescent="0.25">
      <c r="B47" s="129"/>
      <c r="C47" s="270"/>
      <c r="D47" s="130"/>
      <c r="E47" s="130"/>
      <c r="F47" s="130"/>
      <c r="G47" s="130"/>
      <c r="H47" s="130"/>
      <c r="I47" s="130"/>
      <c r="J47" s="133"/>
      <c r="K47" s="133"/>
      <c r="L47" s="133"/>
      <c r="M47" s="133"/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70"/>
      <c r="AB47" s="132"/>
    </row>
    <row r="48" spans="2:28" ht="45.75" customHeight="1" thickTop="1" thickBot="1" x14ac:dyDescent="0.25">
      <c r="B48" s="129"/>
      <c r="C48" s="270"/>
      <c r="D48" s="130"/>
      <c r="E48" s="130"/>
      <c r="F48" s="130"/>
      <c r="G48" s="130"/>
      <c r="H48" s="130"/>
      <c r="I48" s="130"/>
      <c r="J48" s="133"/>
      <c r="K48" s="133"/>
      <c r="L48" s="133"/>
      <c r="M48" s="133"/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70"/>
      <c r="AB48" s="132"/>
    </row>
    <row r="49" spans="2:28" ht="45.75" customHeight="1" thickTop="1" thickBot="1" x14ac:dyDescent="0.25">
      <c r="B49" s="129"/>
      <c r="C49" s="270"/>
      <c r="D49" s="130"/>
      <c r="E49" s="130"/>
      <c r="F49" s="130"/>
      <c r="G49" s="130"/>
      <c r="H49" s="130"/>
      <c r="I49" s="130"/>
      <c r="J49" s="133"/>
      <c r="K49" s="133"/>
      <c r="L49" s="133"/>
      <c r="M49" s="133"/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70"/>
      <c r="AB49" s="132"/>
    </row>
    <row r="50" spans="2:28" ht="45.75" customHeight="1" thickTop="1" thickBot="1" x14ac:dyDescent="0.25">
      <c r="B50" s="129"/>
      <c r="C50" s="270"/>
      <c r="D50" s="130"/>
      <c r="E50" s="130"/>
      <c r="F50" s="130"/>
      <c r="G50" s="130"/>
      <c r="H50" s="130"/>
      <c r="I50" s="130"/>
      <c r="J50" s="133"/>
      <c r="K50" s="133"/>
      <c r="L50" s="133"/>
      <c r="M50" s="133"/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70"/>
      <c r="AB50" s="132"/>
    </row>
    <row r="51" spans="2:28" ht="45.75" customHeight="1" thickTop="1" thickBot="1" x14ac:dyDescent="0.25">
      <c r="B51" s="129"/>
      <c r="C51" s="270"/>
      <c r="D51" s="130"/>
      <c r="E51" s="130"/>
      <c r="F51" s="130"/>
      <c r="G51" s="130"/>
      <c r="H51" s="130"/>
      <c r="I51" s="130"/>
      <c r="J51" s="133"/>
      <c r="K51" s="133"/>
      <c r="L51" s="133"/>
      <c r="M51" s="133"/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70"/>
      <c r="AB51" s="132"/>
    </row>
    <row r="52" spans="2:28" ht="45.75" customHeight="1" thickTop="1" thickBot="1" x14ac:dyDescent="0.25">
      <c r="B52" s="129"/>
      <c r="C52" s="270"/>
      <c r="D52" s="130"/>
      <c r="E52" s="130"/>
      <c r="F52" s="130"/>
      <c r="G52" s="130"/>
      <c r="H52" s="130"/>
      <c r="I52" s="130"/>
      <c r="J52" s="133"/>
      <c r="K52" s="133"/>
      <c r="L52" s="133"/>
      <c r="M52" s="133"/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70"/>
      <c r="AB52" s="132"/>
    </row>
    <row r="53" spans="2:28" ht="45.75" customHeight="1" thickTop="1" thickBot="1" x14ac:dyDescent="0.25">
      <c r="B53" s="129"/>
      <c r="C53" s="270"/>
      <c r="D53" s="130"/>
      <c r="E53" s="130"/>
      <c r="F53" s="130"/>
      <c r="G53" s="130"/>
      <c r="H53" s="130"/>
      <c r="I53" s="130"/>
      <c r="J53" s="133"/>
      <c r="K53" s="133"/>
      <c r="L53" s="133"/>
      <c r="M53" s="133"/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70"/>
      <c r="AB53" s="132"/>
    </row>
    <row r="54" spans="2:28" ht="45.75" customHeight="1" thickTop="1" thickBot="1" x14ac:dyDescent="0.25">
      <c r="B54" s="129"/>
      <c r="C54" s="270"/>
      <c r="D54" s="130"/>
      <c r="E54" s="130"/>
      <c r="F54" s="130"/>
      <c r="G54" s="130"/>
      <c r="H54" s="130"/>
      <c r="I54" s="130"/>
      <c r="J54" s="133"/>
      <c r="K54" s="133"/>
      <c r="L54" s="133"/>
      <c r="M54" s="133"/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70"/>
      <c r="AB54" s="132"/>
    </row>
    <row r="55" spans="2:28" ht="45.75" customHeight="1" thickTop="1" thickBot="1" x14ac:dyDescent="0.25">
      <c r="B55" s="129"/>
      <c r="C55" s="270"/>
      <c r="D55" s="130"/>
      <c r="E55" s="130"/>
      <c r="F55" s="130"/>
      <c r="G55" s="130"/>
      <c r="H55" s="130"/>
      <c r="I55" s="130"/>
      <c r="J55" s="133"/>
      <c r="K55" s="133"/>
      <c r="L55" s="133"/>
      <c r="M55" s="133"/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70"/>
      <c r="AB55" s="132"/>
    </row>
    <row r="56" spans="2:28" ht="45.75" customHeight="1" thickTop="1" thickBot="1" x14ac:dyDescent="0.25">
      <c r="B56" s="129"/>
      <c r="C56" s="270"/>
      <c r="D56" s="130"/>
      <c r="E56" s="130"/>
      <c r="F56" s="130"/>
      <c r="G56" s="130"/>
      <c r="H56" s="130"/>
      <c r="I56" s="130"/>
      <c r="J56" s="133"/>
      <c r="K56" s="133"/>
      <c r="L56" s="133"/>
      <c r="M56" s="133"/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70"/>
      <c r="AB56" s="132"/>
    </row>
    <row r="57" spans="2:28" ht="45.75" customHeight="1" thickTop="1" thickBot="1" x14ac:dyDescent="0.25">
      <c r="B57" s="129"/>
      <c r="C57" s="270"/>
      <c r="D57" s="130"/>
      <c r="E57" s="130"/>
      <c r="F57" s="130"/>
      <c r="G57" s="130"/>
      <c r="H57" s="130"/>
      <c r="I57" s="130"/>
      <c r="J57" s="133"/>
      <c r="K57" s="133"/>
      <c r="L57" s="133"/>
      <c r="M57" s="133"/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70"/>
      <c r="AB57" s="132"/>
    </row>
    <row r="58" spans="2:28" ht="45.75" customHeight="1" thickTop="1" thickBot="1" x14ac:dyDescent="0.25">
      <c r="B58" s="129"/>
      <c r="C58" s="270"/>
      <c r="D58" s="130"/>
      <c r="E58" s="130"/>
      <c r="F58" s="130"/>
      <c r="G58" s="130"/>
      <c r="H58" s="130"/>
      <c r="I58" s="130"/>
      <c r="J58" s="133"/>
      <c r="K58" s="133"/>
      <c r="L58" s="133"/>
      <c r="M58" s="133"/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70"/>
      <c r="AB58" s="132"/>
    </row>
    <row r="59" spans="2:28" ht="45.75" customHeight="1" thickTop="1" thickBot="1" x14ac:dyDescent="0.25">
      <c r="B59" s="129"/>
      <c r="C59" s="270"/>
      <c r="D59" s="130"/>
      <c r="E59" s="130"/>
      <c r="F59" s="130"/>
      <c r="G59" s="130"/>
      <c r="H59" s="130"/>
      <c r="I59" s="130"/>
      <c r="J59" s="133"/>
      <c r="K59" s="133"/>
      <c r="L59" s="133"/>
      <c r="M59" s="133"/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70"/>
      <c r="AB59" s="132"/>
    </row>
    <row r="60" spans="2:28" ht="45.75" customHeight="1" thickTop="1" thickBot="1" x14ac:dyDescent="0.25">
      <c r="B60" s="129"/>
      <c r="C60" s="270"/>
      <c r="D60" s="130"/>
      <c r="E60" s="130"/>
      <c r="F60" s="130"/>
      <c r="G60" s="130"/>
      <c r="H60" s="130"/>
      <c r="I60" s="130"/>
      <c r="J60" s="133"/>
      <c r="K60" s="133"/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70"/>
      <c r="AB60" s="132"/>
    </row>
    <row r="61" spans="2:28" ht="45.75" customHeight="1" thickTop="1" thickBot="1" x14ac:dyDescent="0.25">
      <c r="B61" s="129"/>
      <c r="C61" s="270"/>
      <c r="D61" s="130"/>
      <c r="E61" s="130"/>
      <c r="F61" s="130"/>
      <c r="G61" s="130"/>
      <c r="H61" s="130"/>
      <c r="I61" s="130"/>
      <c r="J61" s="133"/>
      <c r="K61" s="133"/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70"/>
      <c r="AB61" s="132"/>
    </row>
    <row r="62" spans="2:28" x14ac:dyDescent="0.2"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133"/>
      <c r="AB62" s="132"/>
    </row>
    <row r="63" spans="2:28" x14ac:dyDescent="0.2"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133"/>
      <c r="AB63" s="132"/>
    </row>
    <row r="64" spans="2:28" x14ac:dyDescent="0.2"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133"/>
      <c r="AB64" s="132"/>
    </row>
    <row r="65" spans="3:28" x14ac:dyDescent="0.2"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133"/>
      <c r="AB65" s="132"/>
    </row>
    <row r="66" spans="3:28" x14ac:dyDescent="0.2"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133"/>
      <c r="AB66" s="132"/>
    </row>
    <row r="67" spans="3:28" x14ac:dyDescent="0.2"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133"/>
      <c r="AB67" s="132"/>
    </row>
    <row r="68" spans="3:28" x14ac:dyDescent="0.2"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133"/>
      <c r="AB68" s="132"/>
    </row>
    <row r="69" spans="3:28" x14ac:dyDescent="0.2"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133"/>
      <c r="AB69" s="132"/>
    </row>
    <row r="70" spans="3:28" x14ac:dyDescent="0.2"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133"/>
      <c r="AB70" s="132"/>
    </row>
    <row r="71" spans="3:28" x14ac:dyDescent="0.2"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133"/>
      <c r="AB71" s="132"/>
    </row>
    <row r="72" spans="3:28" x14ac:dyDescent="0.2"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133"/>
      <c r="AB72" s="132"/>
    </row>
    <row r="73" spans="3:28" x14ac:dyDescent="0.2"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133"/>
      <c r="AB73" s="132"/>
    </row>
    <row r="74" spans="3:28" x14ac:dyDescent="0.2"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133"/>
      <c r="AB74" s="132"/>
    </row>
    <row r="75" spans="3:28" x14ac:dyDescent="0.2"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133"/>
      <c r="AB75" s="132"/>
    </row>
    <row r="76" spans="3:28" x14ac:dyDescent="0.2"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133"/>
      <c r="AB76" s="132"/>
    </row>
    <row r="77" spans="3:28" x14ac:dyDescent="0.2"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133"/>
      <c r="AB77" s="132"/>
    </row>
    <row r="78" spans="3:28" x14ac:dyDescent="0.2"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133"/>
      <c r="AB78" s="132"/>
    </row>
    <row r="79" spans="3:28" x14ac:dyDescent="0.2"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133"/>
      <c r="AB79" s="132"/>
    </row>
    <row r="80" spans="3:28" x14ac:dyDescent="0.2"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133"/>
      <c r="AB80" s="132"/>
    </row>
    <row r="81" spans="3:28" x14ac:dyDescent="0.2"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133"/>
      <c r="AB81" s="132"/>
    </row>
    <row r="82" spans="3:28" x14ac:dyDescent="0.2"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133"/>
      <c r="AB82" s="132"/>
    </row>
    <row r="83" spans="3:28" x14ac:dyDescent="0.2"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133"/>
      <c r="AB83" s="132"/>
    </row>
    <row r="84" spans="3:28" x14ac:dyDescent="0.2"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133"/>
      <c r="AB84" s="132"/>
    </row>
    <row r="85" spans="3:28" x14ac:dyDescent="0.2"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133"/>
      <c r="AB85" s="132"/>
    </row>
    <row r="86" spans="3:28" x14ac:dyDescent="0.2"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133"/>
      <c r="AB86" s="132"/>
    </row>
    <row r="87" spans="3:28" x14ac:dyDescent="0.2"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133"/>
      <c r="AB87" s="132"/>
    </row>
    <row r="88" spans="3:28" x14ac:dyDescent="0.2"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133"/>
      <c r="AB88" s="132"/>
    </row>
    <row r="89" spans="3:28" x14ac:dyDescent="0.2"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133"/>
      <c r="AB89" s="132"/>
    </row>
    <row r="90" spans="3:28" x14ac:dyDescent="0.2"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133"/>
      <c r="AB90" s="132"/>
    </row>
    <row r="91" spans="3:28" x14ac:dyDescent="0.2"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133"/>
      <c r="AB91" s="132"/>
    </row>
    <row r="92" spans="3:28" x14ac:dyDescent="0.2"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133"/>
      <c r="AB92" s="132"/>
    </row>
    <row r="93" spans="3:28" x14ac:dyDescent="0.2"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133"/>
      <c r="AB93" s="132"/>
    </row>
    <row r="94" spans="3:28" x14ac:dyDescent="0.2"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133"/>
      <c r="AB94" s="132"/>
    </row>
    <row r="95" spans="3:28" x14ac:dyDescent="0.2"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133"/>
      <c r="AB95" s="132"/>
    </row>
    <row r="96" spans="3:28" x14ac:dyDescent="0.2"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133"/>
      <c r="AB96" s="132"/>
    </row>
    <row r="97" spans="3:28" x14ac:dyDescent="0.2"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133"/>
      <c r="AB97" s="132"/>
    </row>
    <row r="98" spans="3:28" x14ac:dyDescent="0.2"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133"/>
      <c r="AB98" s="132"/>
    </row>
    <row r="99" spans="3:28" x14ac:dyDescent="0.2"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133"/>
      <c r="AB99" s="132"/>
    </row>
    <row r="100" spans="3:28" x14ac:dyDescent="0.2"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133"/>
      <c r="AB100" s="132"/>
    </row>
    <row r="101" spans="3:28" x14ac:dyDescent="0.2"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133"/>
      <c r="AB101" s="132"/>
    </row>
    <row r="102" spans="3:28" x14ac:dyDescent="0.2"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133"/>
      <c r="AB102" s="132"/>
    </row>
    <row r="103" spans="3:28" x14ac:dyDescent="0.2"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133"/>
      <c r="AB103" s="132"/>
    </row>
    <row r="104" spans="3:28" x14ac:dyDescent="0.2"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133"/>
      <c r="AB104" s="132"/>
    </row>
    <row r="105" spans="3:28" x14ac:dyDescent="0.2"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133"/>
      <c r="AB105" s="132"/>
    </row>
    <row r="106" spans="3:28" x14ac:dyDescent="0.2"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133"/>
      <c r="AB106" s="132"/>
    </row>
    <row r="107" spans="3:28" x14ac:dyDescent="0.2"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133"/>
      <c r="AB107" s="132"/>
    </row>
    <row r="108" spans="3:28" x14ac:dyDescent="0.2"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133"/>
      <c r="AB108" s="132"/>
    </row>
    <row r="109" spans="3:28" x14ac:dyDescent="0.2"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133"/>
      <c r="AB109" s="132"/>
    </row>
    <row r="110" spans="3:28" x14ac:dyDescent="0.2"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133"/>
      <c r="AB110" s="132"/>
    </row>
    <row r="111" spans="3:28" x14ac:dyDescent="0.2"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133"/>
      <c r="AB111" s="132"/>
    </row>
    <row r="112" spans="3:28" x14ac:dyDescent="0.2"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133"/>
      <c r="AB112" s="132"/>
    </row>
    <row r="113" spans="3:28" x14ac:dyDescent="0.2"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133"/>
      <c r="AB113" s="132"/>
    </row>
    <row r="114" spans="3:28" x14ac:dyDescent="0.2"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133"/>
      <c r="AB114" s="132"/>
    </row>
    <row r="115" spans="3:28" x14ac:dyDescent="0.2"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133"/>
      <c r="AB115" s="132"/>
    </row>
    <row r="116" spans="3:28" x14ac:dyDescent="0.2"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133"/>
      <c r="AB116" s="132"/>
    </row>
    <row r="117" spans="3:28" x14ac:dyDescent="0.2"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133"/>
      <c r="AB117" s="132"/>
    </row>
    <row r="118" spans="3:28" x14ac:dyDescent="0.2"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133"/>
      <c r="AB118" s="132"/>
    </row>
    <row r="119" spans="3:28" x14ac:dyDescent="0.2"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133"/>
      <c r="AB119" s="132"/>
    </row>
    <row r="120" spans="3:28" x14ac:dyDescent="0.2"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133"/>
      <c r="AB120" s="132"/>
    </row>
    <row r="121" spans="3:28" x14ac:dyDescent="0.2"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133"/>
      <c r="AB121" s="132"/>
    </row>
    <row r="122" spans="3:28" x14ac:dyDescent="0.2"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133"/>
      <c r="AB122" s="132"/>
    </row>
    <row r="123" spans="3:28" x14ac:dyDescent="0.2"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133"/>
      <c r="AB123" s="132"/>
    </row>
    <row r="124" spans="3:28" x14ac:dyDescent="0.2"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133"/>
      <c r="AB124" s="132"/>
    </row>
    <row r="125" spans="3:28" x14ac:dyDescent="0.2"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133"/>
      <c r="AB125" s="132"/>
    </row>
    <row r="126" spans="3:28" x14ac:dyDescent="0.2"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133"/>
      <c r="AB126" s="132"/>
    </row>
    <row r="127" spans="3:28" x14ac:dyDescent="0.2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2"/>
    </row>
    <row r="128" spans="3:28" x14ac:dyDescent="0.2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2"/>
    </row>
    <row r="129" spans="3:28" x14ac:dyDescent="0.2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2"/>
    </row>
    <row r="130" spans="3:28" x14ac:dyDescent="0.2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2"/>
    </row>
    <row r="131" spans="3:28" x14ac:dyDescent="0.2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2"/>
    </row>
    <row r="132" spans="3:28" x14ac:dyDescent="0.2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2"/>
    </row>
    <row r="133" spans="3:28" x14ac:dyDescent="0.2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2"/>
    </row>
    <row r="134" spans="3:28" x14ac:dyDescent="0.2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2"/>
    </row>
    <row r="135" spans="3:28" x14ac:dyDescent="0.2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2"/>
    </row>
    <row r="136" spans="3:28" x14ac:dyDescent="0.2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2"/>
    </row>
    <row r="137" spans="3:28" x14ac:dyDescent="0.2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2"/>
    </row>
    <row r="138" spans="3:28" x14ac:dyDescent="0.2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2"/>
    </row>
    <row r="139" spans="3:28" x14ac:dyDescent="0.2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2"/>
    </row>
    <row r="140" spans="3:28" x14ac:dyDescent="0.2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2"/>
    </row>
    <row r="141" spans="3:28" x14ac:dyDescent="0.2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2"/>
    </row>
    <row r="142" spans="3:28" x14ac:dyDescent="0.2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2"/>
    </row>
    <row r="143" spans="3:28" x14ac:dyDescent="0.2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2"/>
    </row>
    <row r="144" spans="3:28" x14ac:dyDescent="0.2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2"/>
    </row>
    <row r="145" spans="3:28" x14ac:dyDescent="0.2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2"/>
    </row>
    <row r="146" spans="3:28" x14ac:dyDescent="0.2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2"/>
    </row>
    <row r="147" spans="3:28" x14ac:dyDescent="0.2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2"/>
    </row>
    <row r="148" spans="3:28" x14ac:dyDescent="0.2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2"/>
    </row>
    <row r="149" spans="3:28" x14ac:dyDescent="0.2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2"/>
    </row>
    <row r="150" spans="3:28" x14ac:dyDescent="0.2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2"/>
    </row>
    <row r="151" spans="3:28" x14ac:dyDescent="0.2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2"/>
    </row>
    <row r="152" spans="3:28" x14ac:dyDescent="0.2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2"/>
    </row>
    <row r="153" spans="3:28" x14ac:dyDescent="0.2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2"/>
    </row>
    <row r="154" spans="3:28" x14ac:dyDescent="0.2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2"/>
    </row>
    <row r="155" spans="3:28" x14ac:dyDescent="0.2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2"/>
    </row>
    <row r="156" spans="3:28" x14ac:dyDescent="0.2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2"/>
    </row>
    <row r="157" spans="3:28" x14ac:dyDescent="0.2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2"/>
    </row>
    <row r="158" spans="3:28" x14ac:dyDescent="0.2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2"/>
    </row>
    <row r="159" spans="3:28" x14ac:dyDescent="0.2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2"/>
    </row>
    <row r="160" spans="3:28" x14ac:dyDescent="0.2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2"/>
    </row>
    <row r="161" spans="3:28" x14ac:dyDescent="0.2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2"/>
    </row>
    <row r="162" spans="3:28" x14ac:dyDescent="0.2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2"/>
    </row>
    <row r="163" spans="3:28" x14ac:dyDescent="0.2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2"/>
    </row>
    <row r="164" spans="3:28" x14ac:dyDescent="0.2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2"/>
    </row>
    <row r="165" spans="3:28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2"/>
    </row>
    <row r="166" spans="3:28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2"/>
    </row>
    <row r="167" spans="3:28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2"/>
    </row>
    <row r="168" spans="3:28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2"/>
    </row>
    <row r="169" spans="3:28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2"/>
    </row>
    <row r="170" spans="3:28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2"/>
    </row>
    <row r="171" spans="3:28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B171" s="132"/>
    </row>
    <row r="172" spans="3:28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B172" s="132"/>
    </row>
    <row r="173" spans="3:28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B173" s="132"/>
    </row>
    <row r="174" spans="3:28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B174" s="132"/>
    </row>
    <row r="175" spans="3:28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B175" s="132"/>
    </row>
    <row r="176" spans="3:28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B176" s="132"/>
    </row>
    <row r="177" spans="14:28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B177" s="132"/>
    </row>
    <row r="178" spans="14:28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B178" s="132"/>
    </row>
    <row r="179" spans="14:28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B179" s="132"/>
    </row>
    <row r="180" spans="14:28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B180" s="132"/>
    </row>
    <row r="181" spans="14:28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B181" s="132"/>
    </row>
    <row r="182" spans="14:28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B182" s="132"/>
    </row>
    <row r="183" spans="14:28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B183" s="132"/>
    </row>
    <row r="184" spans="14:28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B184" s="132"/>
    </row>
    <row r="185" spans="14:28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B185" s="132"/>
    </row>
    <row r="186" spans="14:28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B186" s="132"/>
    </row>
    <row r="187" spans="14:28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B187" s="132"/>
    </row>
    <row r="188" spans="14:28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B188" s="132"/>
    </row>
    <row r="189" spans="14:28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B189" s="132"/>
    </row>
    <row r="190" spans="14:28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B190" s="132"/>
    </row>
    <row r="191" spans="14:28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B191" s="132"/>
    </row>
    <row r="192" spans="14:28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B192" s="132"/>
    </row>
    <row r="193" spans="14:28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B193" s="132"/>
    </row>
    <row r="194" spans="14:28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B194" s="132"/>
    </row>
    <row r="195" spans="14:28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B195" s="132"/>
    </row>
    <row r="196" spans="14:28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B196" s="132"/>
    </row>
    <row r="197" spans="14:28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B197" s="132"/>
    </row>
    <row r="198" spans="14:28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B198" s="132"/>
    </row>
    <row r="199" spans="14:28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B199" s="132"/>
    </row>
    <row r="200" spans="14:28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B200" s="132"/>
    </row>
    <row r="201" spans="14:28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B201" s="132"/>
    </row>
    <row r="202" spans="14:28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B202" s="132"/>
    </row>
    <row r="203" spans="14:28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B203" s="132"/>
    </row>
    <row r="204" spans="14:28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B204" s="132"/>
    </row>
    <row r="205" spans="14:28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B205" s="132"/>
    </row>
    <row r="206" spans="14:28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B206" s="132"/>
    </row>
    <row r="207" spans="14:28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B207" s="132"/>
    </row>
    <row r="208" spans="14:28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B208" s="132"/>
    </row>
    <row r="209" spans="14:28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B209" s="132"/>
    </row>
    <row r="210" spans="14:28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B210" s="132"/>
    </row>
    <row r="211" spans="14:28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B211" s="132"/>
    </row>
    <row r="212" spans="14:28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B212" s="132"/>
    </row>
    <row r="213" spans="14:28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B213" s="132"/>
    </row>
    <row r="214" spans="14:28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B214" s="132"/>
    </row>
    <row r="215" spans="14:28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B215" s="132"/>
    </row>
    <row r="216" spans="14:28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B216" s="132"/>
    </row>
    <row r="217" spans="14:28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B217" s="132"/>
    </row>
    <row r="218" spans="14:28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B218" s="132"/>
    </row>
    <row r="219" spans="14:28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B219" s="132"/>
    </row>
    <row r="220" spans="14:28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B220" s="132"/>
    </row>
    <row r="221" spans="14:28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B221" s="132"/>
    </row>
    <row r="222" spans="14:28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B222" s="132"/>
    </row>
    <row r="223" spans="14:28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2" t="str">
        <f t="shared" ref="AB223:AB241" si="0">IFERROR(W223/X223,"")</f>
        <v/>
      </c>
    </row>
    <row r="224" spans="14:28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2" t="str">
        <f t="shared" si="0"/>
        <v/>
      </c>
    </row>
    <row r="225" spans="14:28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2" t="str">
        <f t="shared" si="0"/>
        <v/>
      </c>
    </row>
    <row r="226" spans="14:28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2" t="str">
        <f t="shared" si="0"/>
        <v/>
      </c>
    </row>
    <row r="227" spans="14:28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2" t="str">
        <f t="shared" si="0"/>
        <v/>
      </c>
    </row>
    <row r="228" spans="14:28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2" t="str">
        <f t="shared" si="0"/>
        <v/>
      </c>
    </row>
    <row r="229" spans="14:28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2" t="str">
        <f t="shared" si="0"/>
        <v/>
      </c>
    </row>
    <row r="230" spans="14:28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2" t="str">
        <f t="shared" si="0"/>
        <v/>
      </c>
    </row>
    <row r="231" spans="14:28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2" t="str">
        <f t="shared" si="0"/>
        <v/>
      </c>
    </row>
    <row r="232" spans="14:28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2" t="str">
        <f t="shared" si="0"/>
        <v/>
      </c>
    </row>
    <row r="233" spans="14:28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2" t="str">
        <f t="shared" si="0"/>
        <v/>
      </c>
    </row>
    <row r="234" spans="14:28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2" t="str">
        <f t="shared" si="0"/>
        <v/>
      </c>
    </row>
    <row r="235" spans="14:28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2" t="str">
        <f t="shared" si="0"/>
        <v/>
      </c>
    </row>
    <row r="236" spans="14:28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2" t="str">
        <f t="shared" si="0"/>
        <v/>
      </c>
    </row>
    <row r="237" spans="14:28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2" t="str">
        <f t="shared" si="0"/>
        <v/>
      </c>
    </row>
    <row r="238" spans="14:28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2" t="str">
        <f t="shared" si="0"/>
        <v/>
      </c>
    </row>
    <row r="239" spans="14:28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2" t="str">
        <f t="shared" si="0"/>
        <v/>
      </c>
    </row>
    <row r="240" spans="14:28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2" t="str">
        <f t="shared" si="0"/>
        <v/>
      </c>
    </row>
    <row r="241" spans="14:28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2" t="str">
        <f t="shared" si="0"/>
        <v/>
      </c>
    </row>
    <row r="242" spans="14:28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A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A00-000000000000}"/>
    <hyperlink ref="AC1" location="index!A1" display="العودة للفهرس" xr:uid="{00000000-0004-0000-1A00-000001000000}"/>
  </hyperlinks>
  <pageMargins left="0.7" right="0.7" top="0.75" bottom="0.75" header="0.3" footer="0.3"/>
  <pageSetup scale="25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4">
    <tabColor rgb="FF0070C0"/>
  </sheetPr>
  <dimension ref="A1:BL391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6" hidden="1" customWidth="1"/>
    <col min="24" max="24" width="21.125" style="128" customWidth="1"/>
    <col min="25" max="25" width="14" style="128" customWidth="1"/>
    <col min="26" max="26" width="19.375" style="137" customWidth="1"/>
    <col min="27" max="27" width="21.125" style="128" customWidth="1"/>
    <col min="28" max="28" width="37.75" style="128" customWidth="1"/>
    <col min="29" max="29" width="20.75" style="128" customWidth="1"/>
    <col min="30" max="31" width="9.125" style="128" customWidth="1"/>
    <col min="32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618</v>
      </c>
      <c r="F1" s="121" t="s">
        <v>619</v>
      </c>
      <c r="G1" s="122"/>
      <c r="H1" s="122" t="s">
        <v>620</v>
      </c>
      <c r="I1" s="123">
        <f>B4</f>
        <v>1</v>
      </c>
      <c r="J1" s="268" t="s">
        <v>621</v>
      </c>
      <c r="K1" s="116">
        <f>A4</f>
        <v>2022</v>
      </c>
      <c r="L1" s="225"/>
      <c r="M1" s="225"/>
      <c r="N1" s="226"/>
      <c r="O1" s="124"/>
      <c r="P1" s="124"/>
      <c r="Q1" s="124"/>
      <c r="R1" s="124"/>
      <c r="S1" s="124"/>
      <c r="T1" s="124"/>
      <c r="U1" s="124"/>
      <c r="V1" s="124"/>
      <c r="W1" s="124"/>
      <c r="X1" s="66" t="s">
        <v>89</v>
      </c>
      <c r="Y1" s="125"/>
      <c r="Z1" s="124"/>
      <c r="AA1" s="225"/>
      <c r="AB1" s="121"/>
      <c r="AC1" s="125"/>
      <c r="AD1" s="66" t="s">
        <v>89</v>
      </c>
      <c r="AE1" s="226"/>
      <c r="AF1" s="23"/>
      <c r="AG1" s="23"/>
      <c r="AH1" s="340"/>
      <c r="AI1" s="341"/>
      <c r="AJ1" s="341"/>
      <c r="AK1" s="341"/>
      <c r="AL1" s="342"/>
      <c r="AM1" s="230"/>
      <c r="AN1" s="230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356" t="s">
        <v>91</v>
      </c>
      <c r="B2" s="354" t="s">
        <v>92</v>
      </c>
      <c r="C2" s="407" t="s">
        <v>93</v>
      </c>
      <c r="D2" s="352" t="s">
        <v>804</v>
      </c>
      <c r="E2" s="352" t="s">
        <v>95</v>
      </c>
      <c r="F2" s="352" t="s">
        <v>623</v>
      </c>
      <c r="G2" s="352" t="s">
        <v>624</v>
      </c>
      <c r="H2" s="343" t="s">
        <v>102</v>
      </c>
      <c r="I2" s="304"/>
      <c r="J2" s="344" t="s">
        <v>625</v>
      </c>
      <c r="K2" s="345" t="s">
        <v>111</v>
      </c>
      <c r="L2" s="347" t="s">
        <v>112</v>
      </c>
      <c r="M2" s="346" t="s">
        <v>113</v>
      </c>
      <c r="N2" s="348" t="s">
        <v>114</v>
      </c>
      <c r="O2" s="349" t="s">
        <v>128</v>
      </c>
      <c r="P2" s="303"/>
      <c r="Q2" s="303"/>
      <c r="R2" s="303"/>
      <c r="S2" s="303"/>
      <c r="T2" s="303"/>
      <c r="U2" s="303"/>
      <c r="V2" s="303"/>
      <c r="W2" s="304"/>
      <c r="X2" s="350" t="s">
        <v>626</v>
      </c>
      <c r="Y2" s="350" t="s">
        <v>155</v>
      </c>
      <c r="Z2" s="350" t="s">
        <v>125</v>
      </c>
      <c r="AA2" s="353" t="s">
        <v>627</v>
      </c>
      <c r="AB2" s="352" t="s">
        <v>805</v>
      </c>
      <c r="AC2" s="350" t="s">
        <v>630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24" customFormat="1" ht="93" customHeight="1" thickBot="1" x14ac:dyDescent="0.25">
      <c r="A3" s="356"/>
      <c r="B3" s="355"/>
      <c r="C3" s="408"/>
      <c r="D3" s="309"/>
      <c r="E3" s="309"/>
      <c r="F3" s="309"/>
      <c r="G3" s="309"/>
      <c r="H3" s="269" t="s">
        <v>139</v>
      </c>
      <c r="I3" s="269" t="s">
        <v>140</v>
      </c>
      <c r="J3" s="309"/>
      <c r="K3" s="309"/>
      <c r="L3" s="309"/>
      <c r="M3" s="309"/>
      <c r="N3" s="309"/>
      <c r="O3" s="97" t="s">
        <v>144</v>
      </c>
      <c r="P3" s="97" t="s">
        <v>145</v>
      </c>
      <c r="Q3" s="97" t="s">
        <v>146</v>
      </c>
      <c r="R3" s="97" t="s">
        <v>147</v>
      </c>
      <c r="S3" s="97" t="s">
        <v>148</v>
      </c>
      <c r="T3" s="97" t="s">
        <v>149</v>
      </c>
      <c r="U3" s="97" t="s">
        <v>150</v>
      </c>
      <c r="V3" s="97" t="s">
        <v>151</v>
      </c>
      <c r="W3" s="97" t="s">
        <v>152</v>
      </c>
      <c r="X3" s="297"/>
      <c r="Y3" s="297"/>
      <c r="Z3" s="297"/>
      <c r="AA3" s="309"/>
      <c r="AB3" s="309"/>
      <c r="AC3" s="297"/>
    </row>
    <row r="4" spans="1:64" ht="45.75" customHeight="1" thickTop="1" thickBot="1" x14ac:dyDescent="0.25">
      <c r="A4">
        <v>2022</v>
      </c>
      <c r="B4" s="129">
        <v>1</v>
      </c>
      <c r="C4" s="295">
        <v>44566</v>
      </c>
      <c r="D4" s="270"/>
      <c r="E4" s="130">
        <v>10</v>
      </c>
      <c r="F4" s="130" t="s">
        <v>321</v>
      </c>
      <c r="G4" s="130" t="s">
        <v>322</v>
      </c>
      <c r="H4" s="130">
        <v>44.64</v>
      </c>
      <c r="I4" s="130">
        <v>51.36</v>
      </c>
      <c r="J4" s="130"/>
      <c r="K4" s="87">
        <v>61</v>
      </c>
      <c r="L4" s="87">
        <v>118</v>
      </c>
      <c r="M4" s="87"/>
      <c r="N4" s="87"/>
      <c r="O4" s="81">
        <v>0.02</v>
      </c>
      <c r="P4" s="81">
        <v>18</v>
      </c>
      <c r="Q4" s="81"/>
      <c r="R4" s="81"/>
      <c r="S4" s="81"/>
      <c r="T4" s="81"/>
      <c r="U4" s="81"/>
      <c r="V4" s="81"/>
      <c r="W4" s="81"/>
      <c r="X4" s="131"/>
      <c r="Y4" s="131"/>
      <c r="Z4" s="81"/>
      <c r="AA4" s="131"/>
      <c r="AB4" s="270"/>
      <c r="AC4" s="132" t="str">
        <f t="shared" ref="AC4:AC67" si="0">IFERROR(X4/Y4,"")</f>
        <v/>
      </c>
    </row>
    <row r="5" spans="1:64" ht="45.75" customHeight="1" thickTop="1" thickBot="1" x14ac:dyDescent="0.25">
      <c r="A5">
        <v>2022</v>
      </c>
      <c r="B5" s="129">
        <v>1</v>
      </c>
      <c r="C5" s="295">
        <v>44570</v>
      </c>
      <c r="D5" s="270"/>
      <c r="E5" s="130">
        <v>10</v>
      </c>
      <c r="F5" s="130" t="s">
        <v>321</v>
      </c>
      <c r="G5" s="130" t="s">
        <v>322</v>
      </c>
      <c r="H5" s="130">
        <v>44.64</v>
      </c>
      <c r="I5" s="130">
        <v>51.36</v>
      </c>
      <c r="J5" s="130"/>
      <c r="K5" s="133">
        <v>61</v>
      </c>
      <c r="L5" s="133">
        <v>118</v>
      </c>
      <c r="M5" s="133"/>
      <c r="N5" s="133"/>
      <c r="O5" s="81">
        <v>0.02</v>
      </c>
      <c r="P5" s="81">
        <v>18</v>
      </c>
      <c r="Q5" s="81"/>
      <c r="R5" s="81"/>
      <c r="S5" s="81"/>
      <c r="T5" s="81"/>
      <c r="U5" s="81"/>
      <c r="V5" s="81"/>
      <c r="W5" s="81"/>
      <c r="X5" s="131"/>
      <c r="Y5" s="131"/>
      <c r="Z5" s="81"/>
      <c r="AA5" s="131"/>
      <c r="AB5" s="270"/>
      <c r="AC5" s="132" t="str">
        <f t="shared" si="0"/>
        <v/>
      </c>
    </row>
    <row r="6" spans="1:64" ht="45.75" customHeight="1" thickTop="1" thickBot="1" x14ac:dyDescent="0.25">
      <c r="A6">
        <v>2022</v>
      </c>
      <c r="B6" s="129">
        <v>1</v>
      </c>
      <c r="C6" s="295">
        <v>44587</v>
      </c>
      <c r="D6" s="270"/>
      <c r="E6" s="130">
        <v>14</v>
      </c>
      <c r="F6" s="130" t="s">
        <v>428</v>
      </c>
      <c r="G6" s="130" t="s">
        <v>429</v>
      </c>
      <c r="H6" s="130">
        <v>25.11</v>
      </c>
      <c r="I6" s="130">
        <v>28.89</v>
      </c>
      <c r="J6" s="130"/>
      <c r="K6" s="133">
        <v>72</v>
      </c>
      <c r="L6" s="133">
        <v>100</v>
      </c>
      <c r="M6" s="133"/>
      <c r="N6" s="133"/>
      <c r="O6" s="81">
        <v>0.02</v>
      </c>
      <c r="P6" s="81">
        <v>18</v>
      </c>
      <c r="Q6" s="81"/>
      <c r="R6" s="81"/>
      <c r="S6" s="81"/>
      <c r="T6" s="81"/>
      <c r="U6" s="81"/>
      <c r="V6" s="81"/>
      <c r="W6" s="81"/>
      <c r="X6" s="131"/>
      <c r="Y6" s="131"/>
      <c r="Z6" s="81"/>
      <c r="AA6" s="131"/>
      <c r="AB6" s="270"/>
      <c r="AC6" s="132" t="str">
        <f t="shared" si="0"/>
        <v/>
      </c>
    </row>
    <row r="7" spans="1:64" ht="45.75" customHeight="1" thickTop="1" thickBot="1" x14ac:dyDescent="0.25">
      <c r="A7">
        <v>2022</v>
      </c>
      <c r="B7" s="129">
        <v>1</v>
      </c>
      <c r="C7" s="295">
        <v>44587</v>
      </c>
      <c r="D7" s="270"/>
      <c r="E7" s="130">
        <v>14</v>
      </c>
      <c r="F7" s="130" t="s">
        <v>428</v>
      </c>
      <c r="G7" s="130" t="s">
        <v>429</v>
      </c>
      <c r="H7" s="130">
        <v>25.11</v>
      </c>
      <c r="I7" s="130">
        <v>28.89</v>
      </c>
      <c r="J7" s="130"/>
      <c r="K7" s="133">
        <v>72</v>
      </c>
      <c r="L7" s="133">
        <v>100</v>
      </c>
      <c r="M7" s="133"/>
      <c r="N7" s="133"/>
      <c r="O7" s="81"/>
      <c r="P7" s="81">
        <v>18</v>
      </c>
      <c r="Q7" s="81"/>
      <c r="R7" s="81"/>
      <c r="S7" s="81"/>
      <c r="T7" s="81"/>
      <c r="U7" s="81"/>
      <c r="V7" s="81"/>
      <c r="W7" s="81"/>
      <c r="X7" s="131"/>
      <c r="Y7" s="131"/>
      <c r="Z7" s="81"/>
      <c r="AA7" s="131"/>
      <c r="AB7" s="270"/>
      <c r="AC7" s="132" t="str">
        <f t="shared" si="0"/>
        <v/>
      </c>
    </row>
    <row r="8" spans="1:64" ht="45.75" customHeight="1" thickTop="1" thickBot="1" x14ac:dyDescent="0.25">
      <c r="A8">
        <v>2022</v>
      </c>
      <c r="B8" s="129">
        <v>1</v>
      </c>
      <c r="C8" s="295">
        <v>44590</v>
      </c>
      <c r="D8" s="270"/>
      <c r="E8" s="130">
        <v>14</v>
      </c>
      <c r="F8" s="130" t="s">
        <v>428</v>
      </c>
      <c r="G8" s="130" t="s">
        <v>429</v>
      </c>
      <c r="H8" s="130">
        <v>25.11</v>
      </c>
      <c r="I8" s="130">
        <v>28.89</v>
      </c>
      <c r="J8" s="130"/>
      <c r="K8" s="133">
        <v>72</v>
      </c>
      <c r="L8" s="133">
        <v>100</v>
      </c>
      <c r="M8" s="133"/>
      <c r="N8" s="133"/>
      <c r="O8" s="81">
        <v>0.02</v>
      </c>
      <c r="P8" s="81">
        <v>18</v>
      </c>
      <c r="Q8" s="81"/>
      <c r="R8" s="81"/>
      <c r="S8" s="81"/>
      <c r="T8" s="81"/>
      <c r="U8" s="81"/>
      <c r="V8" s="81"/>
      <c r="W8" s="81"/>
      <c r="X8" s="131"/>
      <c r="Y8" s="131"/>
      <c r="Z8" s="81"/>
      <c r="AA8" s="131"/>
      <c r="AB8" s="270"/>
      <c r="AC8" s="132" t="str">
        <f t="shared" si="0"/>
        <v/>
      </c>
    </row>
    <row r="9" spans="1:64" ht="45.75" customHeight="1" thickTop="1" thickBot="1" x14ac:dyDescent="0.25">
      <c r="A9">
        <v>2022</v>
      </c>
      <c r="B9" s="129">
        <v>1</v>
      </c>
      <c r="C9" s="295">
        <v>44591</v>
      </c>
      <c r="D9" s="270"/>
      <c r="E9" s="130">
        <v>14</v>
      </c>
      <c r="F9" s="130" t="s">
        <v>428</v>
      </c>
      <c r="G9" s="130" t="s">
        <v>429</v>
      </c>
      <c r="H9" s="130">
        <v>25.11</v>
      </c>
      <c r="I9" s="130">
        <v>28.89</v>
      </c>
      <c r="J9" s="130"/>
      <c r="K9" s="133">
        <v>72</v>
      </c>
      <c r="L9" s="133">
        <v>100</v>
      </c>
      <c r="M9" s="133"/>
      <c r="N9" s="133"/>
      <c r="O9" s="81">
        <v>0.02</v>
      </c>
      <c r="P9" s="81">
        <v>18</v>
      </c>
      <c r="Q9" s="81"/>
      <c r="R9" s="81"/>
      <c r="S9" s="81"/>
      <c r="T9" s="81"/>
      <c r="U9" s="81"/>
      <c r="V9" s="81"/>
      <c r="W9" s="81"/>
      <c r="X9" s="131"/>
      <c r="Y9" s="131"/>
      <c r="Z9" s="81"/>
      <c r="AA9" s="131"/>
      <c r="AB9" s="270"/>
      <c r="AC9" s="132" t="str">
        <f t="shared" si="0"/>
        <v/>
      </c>
    </row>
    <row r="10" spans="1:64" ht="45.75" customHeight="1" thickTop="1" thickBot="1" x14ac:dyDescent="0.25">
      <c r="A10">
        <v>2022</v>
      </c>
      <c r="B10" s="129">
        <v>1</v>
      </c>
      <c r="C10" s="295">
        <v>44590</v>
      </c>
      <c r="D10" s="270"/>
      <c r="E10" s="130">
        <v>13</v>
      </c>
      <c r="F10" s="130" t="s">
        <v>440</v>
      </c>
      <c r="G10" s="130" t="s">
        <v>441</v>
      </c>
      <c r="H10" s="130">
        <v>33.363750000000003</v>
      </c>
      <c r="I10" s="130">
        <v>38.386249999999997</v>
      </c>
      <c r="J10" s="130"/>
      <c r="K10" s="133">
        <v>72</v>
      </c>
      <c r="L10" s="133">
        <v>100</v>
      </c>
      <c r="M10" s="133"/>
      <c r="N10" s="133"/>
      <c r="O10" s="81">
        <v>0.02</v>
      </c>
      <c r="P10" s="81">
        <v>18</v>
      </c>
      <c r="Q10" s="81"/>
      <c r="R10" s="81"/>
      <c r="S10" s="81"/>
      <c r="T10" s="81"/>
      <c r="U10" s="81"/>
      <c r="V10" s="81"/>
      <c r="W10" s="81"/>
      <c r="X10" s="131"/>
      <c r="Y10" s="131"/>
      <c r="Z10" s="81"/>
      <c r="AA10" s="131"/>
      <c r="AB10" s="270"/>
      <c r="AC10" s="132" t="str">
        <f t="shared" si="0"/>
        <v/>
      </c>
    </row>
    <row r="11" spans="1:64" ht="45.75" customHeight="1" thickTop="1" thickBot="1" x14ac:dyDescent="0.25">
      <c r="A11">
        <v>2022</v>
      </c>
      <c r="B11" s="129">
        <v>1</v>
      </c>
      <c r="C11" s="295">
        <v>44591</v>
      </c>
      <c r="D11" s="270"/>
      <c r="E11" s="130">
        <v>13</v>
      </c>
      <c r="F11" s="130" t="s">
        <v>440</v>
      </c>
      <c r="G11" s="130" t="s">
        <v>441</v>
      </c>
      <c r="H11" s="130">
        <v>33.363750000000003</v>
      </c>
      <c r="I11" s="130">
        <v>38.386249999999997</v>
      </c>
      <c r="J11" s="130"/>
      <c r="K11" s="133">
        <v>72</v>
      </c>
      <c r="L11" s="133">
        <v>100</v>
      </c>
      <c r="M11" s="133"/>
      <c r="N11" s="133"/>
      <c r="O11" s="81">
        <v>0.02</v>
      </c>
      <c r="P11" s="81">
        <v>18</v>
      </c>
      <c r="Q11" s="81"/>
      <c r="R11" s="81"/>
      <c r="S11" s="81"/>
      <c r="T11" s="81"/>
      <c r="U11" s="81"/>
      <c r="V11" s="81"/>
      <c r="W11" s="81"/>
      <c r="X11" s="131"/>
      <c r="Y11" s="131"/>
      <c r="Z11" s="81"/>
      <c r="AA11" s="131"/>
      <c r="AB11" s="270"/>
      <c r="AC11" s="132" t="str">
        <f t="shared" si="0"/>
        <v/>
      </c>
    </row>
    <row r="12" spans="1:64" ht="45.75" customHeight="1" thickTop="1" thickBot="1" x14ac:dyDescent="0.25">
      <c r="A12">
        <v>2022</v>
      </c>
      <c r="B12" s="129">
        <v>1</v>
      </c>
      <c r="C12" s="295">
        <v>44566</v>
      </c>
      <c r="D12" s="270"/>
      <c r="E12" s="130">
        <v>9</v>
      </c>
      <c r="F12" s="130" t="s">
        <v>315</v>
      </c>
      <c r="G12" s="130" t="s">
        <v>316</v>
      </c>
      <c r="H12" s="130">
        <v>22.32</v>
      </c>
      <c r="I12" s="130">
        <v>25.68</v>
      </c>
      <c r="J12" s="130"/>
      <c r="K12" s="133">
        <v>61</v>
      </c>
      <c r="L12" s="133">
        <v>118</v>
      </c>
      <c r="M12" s="133"/>
      <c r="N12" s="133"/>
      <c r="O12" s="81">
        <v>0.02</v>
      </c>
      <c r="P12" s="81">
        <v>18</v>
      </c>
      <c r="Q12" s="81"/>
      <c r="R12" s="81"/>
      <c r="S12" s="81"/>
      <c r="T12" s="81"/>
      <c r="U12" s="81"/>
      <c r="V12" s="81"/>
      <c r="W12" s="81"/>
      <c r="X12" s="131"/>
      <c r="Y12" s="131"/>
      <c r="Z12" s="81"/>
      <c r="AA12" s="131"/>
      <c r="AB12" s="270"/>
      <c r="AC12" s="132" t="str">
        <f t="shared" si="0"/>
        <v/>
      </c>
    </row>
    <row r="13" spans="1:64" ht="45.75" customHeight="1" thickTop="1" thickBot="1" x14ac:dyDescent="0.25">
      <c r="A13">
        <v>2022</v>
      </c>
      <c r="B13" s="129">
        <v>1</v>
      </c>
      <c r="C13" s="295">
        <v>44570</v>
      </c>
      <c r="D13" s="270"/>
      <c r="E13" s="130">
        <v>9</v>
      </c>
      <c r="F13" s="130" t="s">
        <v>315</v>
      </c>
      <c r="G13" s="130" t="s">
        <v>316</v>
      </c>
      <c r="H13" s="130">
        <v>22.32</v>
      </c>
      <c r="I13" s="130">
        <v>25.68</v>
      </c>
      <c r="J13" s="130"/>
      <c r="K13" s="133">
        <v>61</v>
      </c>
      <c r="L13" s="133">
        <v>118</v>
      </c>
      <c r="M13" s="133"/>
      <c r="N13" s="133"/>
      <c r="O13" s="81">
        <v>0.02</v>
      </c>
      <c r="P13" s="81">
        <v>18</v>
      </c>
      <c r="Q13" s="81"/>
      <c r="R13" s="81"/>
      <c r="S13" s="81"/>
      <c r="T13" s="81"/>
      <c r="U13" s="81"/>
      <c r="V13" s="81"/>
      <c r="W13" s="81"/>
      <c r="X13" s="131"/>
      <c r="Y13" s="131"/>
      <c r="Z13" s="81"/>
      <c r="AA13" s="131"/>
      <c r="AB13" s="270"/>
      <c r="AC13" s="132" t="str">
        <f t="shared" si="0"/>
        <v/>
      </c>
    </row>
    <row r="14" spans="1:64" ht="45.75" customHeight="1" thickTop="1" thickBot="1" x14ac:dyDescent="0.25">
      <c r="A14">
        <v>2022</v>
      </c>
      <c r="B14" s="129">
        <v>1</v>
      </c>
      <c r="C14" s="295">
        <v>44587</v>
      </c>
      <c r="D14" s="270"/>
      <c r="E14" s="130">
        <v>665</v>
      </c>
      <c r="F14" s="130" t="s">
        <v>431</v>
      </c>
      <c r="G14" s="130" t="s">
        <v>432</v>
      </c>
      <c r="H14" s="130">
        <v>101.2</v>
      </c>
      <c r="I14" s="130">
        <v>118.8</v>
      </c>
      <c r="J14" s="130"/>
      <c r="K14" s="133">
        <v>21</v>
      </c>
      <c r="L14" s="133">
        <v>171</v>
      </c>
      <c r="M14" s="133"/>
      <c r="N14" s="133"/>
      <c r="O14" s="81">
        <v>0.02</v>
      </c>
      <c r="P14" s="81">
        <v>18</v>
      </c>
      <c r="Q14" s="81"/>
      <c r="R14" s="81"/>
      <c r="S14" s="81"/>
      <c r="T14" s="81"/>
      <c r="U14" s="81"/>
      <c r="V14" s="81"/>
      <c r="W14" s="81"/>
      <c r="X14" s="131"/>
      <c r="Y14" s="131"/>
      <c r="Z14" s="81"/>
      <c r="AA14" s="131"/>
      <c r="AB14" s="270"/>
      <c r="AC14" s="132" t="str">
        <f t="shared" si="0"/>
        <v/>
      </c>
    </row>
    <row r="15" spans="1:64" ht="45.75" customHeight="1" thickTop="1" thickBot="1" x14ac:dyDescent="0.25">
      <c r="A15">
        <v>2022</v>
      </c>
      <c r="B15" s="129">
        <v>1</v>
      </c>
      <c r="C15" s="295">
        <v>44560</v>
      </c>
      <c r="D15" s="270"/>
      <c r="E15" s="130">
        <v>659</v>
      </c>
      <c r="F15" s="130" t="s">
        <v>183</v>
      </c>
      <c r="G15" s="130" t="s">
        <v>184</v>
      </c>
      <c r="H15" s="130">
        <v>283.24099999999999</v>
      </c>
      <c r="I15" s="130">
        <v>322.37099999999998</v>
      </c>
      <c r="J15" s="130"/>
      <c r="K15" s="133">
        <v>55</v>
      </c>
      <c r="L15" s="133">
        <v>131</v>
      </c>
      <c r="M15" s="133"/>
      <c r="N15" s="133"/>
      <c r="O15" s="81">
        <v>1.4999999999999999E-2</v>
      </c>
      <c r="P15" s="81">
        <v>16</v>
      </c>
      <c r="Q15" s="81"/>
      <c r="R15" s="81"/>
      <c r="S15" s="81"/>
      <c r="T15" s="81"/>
      <c r="U15" s="81"/>
      <c r="V15" s="81"/>
      <c r="W15" s="81"/>
      <c r="X15" s="131"/>
      <c r="Y15" s="131"/>
      <c r="Z15" s="81"/>
      <c r="AA15" s="131"/>
      <c r="AB15" s="270"/>
      <c r="AC15" s="132" t="str">
        <f t="shared" si="0"/>
        <v/>
      </c>
    </row>
    <row r="16" spans="1:64" ht="45.75" customHeight="1" thickTop="1" thickBot="1" x14ac:dyDescent="0.25">
      <c r="A16">
        <v>2022</v>
      </c>
      <c r="B16" s="129">
        <v>1</v>
      </c>
      <c r="C16" s="295">
        <v>44562</v>
      </c>
      <c r="D16" s="270"/>
      <c r="E16" s="130">
        <v>659</v>
      </c>
      <c r="F16" s="130" t="s">
        <v>183</v>
      </c>
      <c r="G16" s="130" t="s">
        <v>184</v>
      </c>
      <c r="H16" s="130">
        <v>283.24099999999999</v>
      </c>
      <c r="I16" s="130">
        <v>322.37099999999998</v>
      </c>
      <c r="J16" s="130"/>
      <c r="K16" s="133">
        <v>55</v>
      </c>
      <c r="L16" s="133">
        <v>131</v>
      </c>
      <c r="M16" s="133"/>
      <c r="N16" s="133"/>
      <c r="O16" s="81">
        <v>1.4999999999999999E-2</v>
      </c>
      <c r="P16" s="81">
        <v>16</v>
      </c>
      <c r="Q16" s="81"/>
      <c r="R16" s="81"/>
      <c r="S16" s="81"/>
      <c r="T16" s="81"/>
      <c r="U16" s="81"/>
      <c r="V16" s="81"/>
      <c r="W16" s="81"/>
      <c r="X16" s="131"/>
      <c r="Y16" s="131"/>
      <c r="Z16" s="81"/>
      <c r="AA16" s="131"/>
      <c r="AB16" s="270"/>
      <c r="AC16" s="132" t="str">
        <f t="shared" si="0"/>
        <v/>
      </c>
    </row>
    <row r="17" spans="1:29" ht="45.75" customHeight="1" thickTop="1" thickBot="1" x14ac:dyDescent="0.25">
      <c r="A17">
        <v>2022</v>
      </c>
      <c r="B17" s="129">
        <v>1</v>
      </c>
      <c r="C17" s="295">
        <v>44563</v>
      </c>
      <c r="D17" s="270"/>
      <c r="E17" s="130">
        <v>659</v>
      </c>
      <c r="F17" s="130" t="s">
        <v>183</v>
      </c>
      <c r="G17" s="130" t="s">
        <v>184</v>
      </c>
      <c r="H17" s="130">
        <v>283.24099999999999</v>
      </c>
      <c r="I17" s="130">
        <v>322.37099999999998</v>
      </c>
      <c r="J17" s="130"/>
      <c r="K17" s="133">
        <v>55</v>
      </c>
      <c r="L17" s="133">
        <v>131</v>
      </c>
      <c r="M17" s="133"/>
      <c r="N17" s="133"/>
      <c r="O17" s="81">
        <v>1.4999999999999999E-2</v>
      </c>
      <c r="P17" s="81">
        <v>16</v>
      </c>
      <c r="Q17" s="81"/>
      <c r="R17" s="81"/>
      <c r="S17" s="81"/>
      <c r="T17" s="81"/>
      <c r="U17" s="81"/>
      <c r="V17" s="81"/>
      <c r="W17" s="81"/>
      <c r="X17" s="131"/>
      <c r="Y17" s="131"/>
      <c r="Z17" s="81"/>
      <c r="AA17" s="131"/>
      <c r="AB17" s="270"/>
      <c r="AC17" s="132" t="str">
        <f t="shared" si="0"/>
        <v/>
      </c>
    </row>
    <row r="18" spans="1:29" ht="45.75" customHeight="1" thickTop="1" thickBot="1" x14ac:dyDescent="0.25">
      <c r="A18">
        <v>2022</v>
      </c>
      <c r="B18" s="129">
        <v>1</v>
      </c>
      <c r="C18" s="295">
        <v>44590</v>
      </c>
      <c r="D18" s="270"/>
      <c r="E18" s="130">
        <v>550</v>
      </c>
      <c r="F18" s="130" t="s">
        <v>437</v>
      </c>
      <c r="G18" s="130" t="s">
        <v>438</v>
      </c>
      <c r="H18" s="130">
        <v>32.024999999999999</v>
      </c>
      <c r="I18" s="130">
        <v>38.045000000000002</v>
      </c>
      <c r="J18" s="130"/>
      <c r="K18" s="133">
        <v>114</v>
      </c>
      <c r="L18" s="133">
        <v>95</v>
      </c>
      <c r="M18" s="133"/>
      <c r="N18" s="133"/>
      <c r="O18" s="81">
        <v>1.4999999999999999E-2</v>
      </c>
      <c r="P18" s="81">
        <v>16</v>
      </c>
      <c r="Q18" s="81"/>
      <c r="R18" s="81"/>
      <c r="S18" s="81"/>
      <c r="T18" s="81"/>
      <c r="U18" s="81"/>
      <c r="V18" s="81"/>
      <c r="W18" s="81"/>
      <c r="X18" s="131"/>
      <c r="Y18" s="131"/>
      <c r="Z18" s="81"/>
      <c r="AA18" s="131"/>
      <c r="AB18" s="270"/>
      <c r="AC18" s="132" t="str">
        <f t="shared" si="0"/>
        <v/>
      </c>
    </row>
    <row r="19" spans="1:29" ht="45.75" customHeight="1" thickTop="1" thickBot="1" x14ac:dyDescent="0.25">
      <c r="A19">
        <v>2022</v>
      </c>
      <c r="B19" s="129">
        <v>1</v>
      </c>
      <c r="C19" s="295">
        <v>44591</v>
      </c>
      <c r="D19" s="270"/>
      <c r="E19" s="130">
        <v>550</v>
      </c>
      <c r="F19" s="130" t="s">
        <v>437</v>
      </c>
      <c r="G19" s="130" t="s">
        <v>438</v>
      </c>
      <c r="H19" s="130">
        <v>32.024999999999999</v>
      </c>
      <c r="I19" s="130">
        <v>38.045000000000002</v>
      </c>
      <c r="J19" s="130"/>
      <c r="K19" s="133">
        <v>114</v>
      </c>
      <c r="L19" s="133">
        <v>95</v>
      </c>
      <c r="M19" s="133"/>
      <c r="N19" s="133"/>
      <c r="O19" s="81"/>
      <c r="P19" s="81">
        <v>16</v>
      </c>
      <c r="Q19" s="81"/>
      <c r="R19" s="81"/>
      <c r="S19" s="81"/>
      <c r="T19" s="81"/>
      <c r="U19" s="81"/>
      <c r="V19" s="81"/>
      <c r="W19" s="81"/>
      <c r="X19" s="131"/>
      <c r="Y19" s="131"/>
      <c r="Z19" s="81"/>
      <c r="AA19" s="131"/>
      <c r="AB19" s="270"/>
      <c r="AC19" s="132" t="str">
        <f t="shared" si="0"/>
        <v/>
      </c>
    </row>
    <row r="20" spans="1:29" ht="45.75" customHeight="1" thickTop="1" thickBot="1" x14ac:dyDescent="0.25">
      <c r="A20">
        <v>2022</v>
      </c>
      <c r="B20" s="129">
        <v>1</v>
      </c>
      <c r="C20" s="295">
        <v>44572</v>
      </c>
      <c r="D20" s="270"/>
      <c r="E20" s="130">
        <v>449</v>
      </c>
      <c r="F20" s="130" t="s">
        <v>340</v>
      </c>
      <c r="G20" s="130" t="s">
        <v>341</v>
      </c>
      <c r="H20" s="130">
        <v>40.985999999999997</v>
      </c>
      <c r="I20" s="130">
        <v>50.048000000000002</v>
      </c>
      <c r="J20" s="130"/>
      <c r="K20" s="133">
        <v>112</v>
      </c>
      <c r="L20" s="133">
        <v>96</v>
      </c>
      <c r="M20" s="133"/>
      <c r="N20" s="133"/>
      <c r="O20" s="81">
        <v>1.4999999999999999E-2</v>
      </c>
      <c r="P20" s="81">
        <v>16</v>
      </c>
      <c r="Q20" s="81"/>
      <c r="R20" s="81"/>
      <c r="S20" s="81"/>
      <c r="T20" s="81"/>
      <c r="U20" s="81"/>
      <c r="V20" s="81"/>
      <c r="W20" s="81"/>
      <c r="X20" s="131"/>
      <c r="Y20" s="131"/>
      <c r="Z20" s="81"/>
      <c r="AA20" s="131"/>
      <c r="AB20" s="270"/>
      <c r="AC20" s="132" t="str">
        <f t="shared" si="0"/>
        <v/>
      </c>
    </row>
    <row r="21" spans="1:29" ht="45.75" customHeight="1" thickTop="1" thickBot="1" x14ac:dyDescent="0.25">
      <c r="A21">
        <v>2022</v>
      </c>
      <c r="B21" s="129">
        <v>1</v>
      </c>
      <c r="C21" s="295">
        <v>44573</v>
      </c>
      <c r="D21" s="270"/>
      <c r="E21" s="130">
        <v>449</v>
      </c>
      <c r="F21" s="130" t="s">
        <v>340</v>
      </c>
      <c r="G21" s="130" t="s">
        <v>341</v>
      </c>
      <c r="H21" s="130">
        <v>40.985999999999997</v>
      </c>
      <c r="I21" s="130">
        <v>50.048000000000002</v>
      </c>
      <c r="J21" s="130"/>
      <c r="K21" s="133">
        <v>112</v>
      </c>
      <c r="L21" s="133">
        <v>96</v>
      </c>
      <c r="M21" s="133"/>
      <c r="N21" s="133"/>
      <c r="O21" s="81">
        <v>1.4999999999999999E-2</v>
      </c>
      <c r="P21" s="81">
        <v>16</v>
      </c>
      <c r="Q21" s="81"/>
      <c r="R21" s="81"/>
      <c r="S21" s="81"/>
      <c r="T21" s="81"/>
      <c r="U21" s="81"/>
      <c r="V21" s="81"/>
      <c r="W21" s="81"/>
      <c r="X21" s="131"/>
      <c r="Y21" s="131"/>
      <c r="Z21" s="81"/>
      <c r="AA21" s="131"/>
      <c r="AB21" s="270"/>
      <c r="AC21" s="132" t="str">
        <f t="shared" si="0"/>
        <v/>
      </c>
    </row>
    <row r="22" spans="1:29" ht="45.75" customHeight="1" thickTop="1" thickBot="1" x14ac:dyDescent="0.25">
      <c r="A22">
        <v>2022</v>
      </c>
      <c r="B22" s="129">
        <v>1</v>
      </c>
      <c r="C22" s="295">
        <v>44574</v>
      </c>
      <c r="D22" s="270"/>
      <c r="E22" s="130">
        <v>449</v>
      </c>
      <c r="F22" s="130" t="s">
        <v>340</v>
      </c>
      <c r="G22" s="130" t="s">
        <v>341</v>
      </c>
      <c r="H22" s="130">
        <v>40.985999999999997</v>
      </c>
      <c r="I22" s="130">
        <v>50.048000000000002</v>
      </c>
      <c r="J22" s="130"/>
      <c r="K22" s="133">
        <v>112</v>
      </c>
      <c r="L22" s="133">
        <v>96</v>
      </c>
      <c r="M22" s="133"/>
      <c r="N22" s="133"/>
      <c r="O22" s="81">
        <v>1.4999999999999999E-2</v>
      </c>
      <c r="P22" s="81">
        <v>16</v>
      </c>
      <c r="Q22" s="81"/>
      <c r="R22" s="81"/>
      <c r="S22" s="81"/>
      <c r="T22" s="81"/>
      <c r="U22" s="81"/>
      <c r="V22" s="81"/>
      <c r="W22" s="81"/>
      <c r="X22" s="131"/>
      <c r="Y22" s="131"/>
      <c r="Z22" s="81"/>
      <c r="AA22" s="131"/>
      <c r="AB22" s="270"/>
      <c r="AC22" s="132" t="str">
        <f t="shared" si="0"/>
        <v/>
      </c>
    </row>
    <row r="23" spans="1:29" ht="45.75" customHeight="1" thickTop="1" thickBot="1" x14ac:dyDescent="0.25">
      <c r="A23">
        <v>2022</v>
      </c>
      <c r="B23" s="129">
        <v>1</v>
      </c>
      <c r="C23" s="295">
        <v>44575</v>
      </c>
      <c r="D23" s="270"/>
      <c r="E23" s="130">
        <v>449</v>
      </c>
      <c r="F23" s="130" t="s">
        <v>340</v>
      </c>
      <c r="G23" s="130" t="s">
        <v>341</v>
      </c>
      <c r="H23" s="130">
        <v>40.985999999999997</v>
      </c>
      <c r="I23" s="130">
        <v>50.048000000000002</v>
      </c>
      <c r="J23" s="130"/>
      <c r="K23" s="133">
        <v>112</v>
      </c>
      <c r="L23" s="133">
        <v>96</v>
      </c>
      <c r="M23" s="133"/>
      <c r="N23" s="133"/>
      <c r="O23" s="81">
        <v>1.4999999999999999E-2</v>
      </c>
      <c r="P23" s="81">
        <v>16</v>
      </c>
      <c r="Q23" s="81"/>
      <c r="R23" s="81"/>
      <c r="S23" s="81"/>
      <c r="T23" s="81"/>
      <c r="U23" s="81"/>
      <c r="V23" s="81"/>
      <c r="W23" s="81"/>
      <c r="X23" s="131"/>
      <c r="Y23" s="131"/>
      <c r="Z23" s="81"/>
      <c r="AA23" s="131"/>
      <c r="AB23" s="270"/>
      <c r="AC23" s="132" t="str">
        <f t="shared" si="0"/>
        <v/>
      </c>
    </row>
    <row r="24" spans="1:29" ht="45.75" customHeight="1" thickTop="1" thickBot="1" x14ac:dyDescent="0.25">
      <c r="A24">
        <v>2022</v>
      </c>
      <c r="B24" s="129">
        <v>1</v>
      </c>
      <c r="C24" s="295">
        <v>44583</v>
      </c>
      <c r="D24" s="270"/>
      <c r="E24" s="130">
        <v>449</v>
      </c>
      <c r="F24" s="130" t="s">
        <v>340</v>
      </c>
      <c r="G24" s="130" t="s">
        <v>341</v>
      </c>
      <c r="H24" s="130">
        <v>40.985999999999997</v>
      </c>
      <c r="I24" s="130">
        <v>50.048000000000002</v>
      </c>
      <c r="J24" s="130"/>
      <c r="K24" s="133">
        <v>112</v>
      </c>
      <c r="L24" s="133">
        <v>96</v>
      </c>
      <c r="M24" s="133"/>
      <c r="N24" s="133"/>
      <c r="O24" s="81">
        <v>1.4999999999999999E-2</v>
      </c>
      <c r="P24" s="81">
        <v>16</v>
      </c>
      <c r="Q24" s="81"/>
      <c r="R24" s="81"/>
      <c r="S24" s="81"/>
      <c r="T24" s="81"/>
      <c r="U24" s="81"/>
      <c r="V24" s="81"/>
      <c r="W24" s="81"/>
      <c r="X24" s="131"/>
      <c r="Y24" s="131"/>
      <c r="Z24" s="81"/>
      <c r="AA24" s="131"/>
      <c r="AB24" s="270"/>
      <c r="AC24" s="132" t="str">
        <f t="shared" si="0"/>
        <v/>
      </c>
    </row>
    <row r="25" spans="1:29" ht="45.75" customHeight="1" thickTop="1" thickBot="1" x14ac:dyDescent="0.25">
      <c r="A25">
        <v>2022</v>
      </c>
      <c r="B25" s="129">
        <v>1</v>
      </c>
      <c r="C25" s="295">
        <v>44584</v>
      </c>
      <c r="D25" s="270"/>
      <c r="E25" s="130">
        <v>449</v>
      </c>
      <c r="F25" s="130" t="s">
        <v>340</v>
      </c>
      <c r="G25" s="130" t="s">
        <v>341</v>
      </c>
      <c r="H25" s="130">
        <v>40.985999999999997</v>
      </c>
      <c r="I25" s="130">
        <v>50.048000000000002</v>
      </c>
      <c r="J25" s="130"/>
      <c r="K25" s="133">
        <v>112</v>
      </c>
      <c r="L25" s="133">
        <v>96</v>
      </c>
      <c r="M25" s="133"/>
      <c r="N25" s="133"/>
      <c r="O25" s="81">
        <v>1.4999999999999999E-2</v>
      </c>
      <c r="P25" s="81">
        <v>16</v>
      </c>
      <c r="Q25" s="81"/>
      <c r="R25" s="81"/>
      <c r="S25" s="81"/>
      <c r="T25" s="81"/>
      <c r="U25" s="81"/>
      <c r="V25" s="81"/>
      <c r="W25" s="81"/>
      <c r="X25" s="131"/>
      <c r="Y25" s="131"/>
      <c r="Z25" s="81"/>
      <c r="AA25" s="131"/>
      <c r="AB25" s="270"/>
      <c r="AC25" s="132" t="str">
        <f t="shared" si="0"/>
        <v/>
      </c>
    </row>
    <row r="26" spans="1:29" ht="45.75" customHeight="1" thickTop="1" thickBot="1" x14ac:dyDescent="0.25">
      <c r="A26">
        <v>2022</v>
      </c>
      <c r="B26" s="129">
        <v>1</v>
      </c>
      <c r="C26" s="295">
        <v>44585</v>
      </c>
      <c r="D26" s="270"/>
      <c r="E26" s="130">
        <v>449</v>
      </c>
      <c r="F26" s="130" t="s">
        <v>340</v>
      </c>
      <c r="G26" s="130" t="s">
        <v>341</v>
      </c>
      <c r="H26" s="130">
        <v>40.985999999999997</v>
      </c>
      <c r="I26" s="130">
        <v>50.048000000000002</v>
      </c>
      <c r="J26" s="130"/>
      <c r="K26" s="133">
        <v>112</v>
      </c>
      <c r="L26" s="133">
        <v>96</v>
      </c>
      <c r="M26" s="133"/>
      <c r="N26" s="133"/>
      <c r="O26" s="81">
        <v>1.4999999999999999E-2</v>
      </c>
      <c r="P26" s="81">
        <v>16</v>
      </c>
      <c r="Q26" s="81"/>
      <c r="R26" s="81"/>
      <c r="S26" s="81"/>
      <c r="T26" s="81"/>
      <c r="U26" s="81"/>
      <c r="V26" s="81"/>
      <c r="W26" s="81"/>
      <c r="X26" s="131"/>
      <c r="Y26" s="131"/>
      <c r="Z26" s="81"/>
      <c r="AA26" s="131"/>
      <c r="AB26" s="270"/>
      <c r="AC26" s="132" t="str">
        <f t="shared" si="0"/>
        <v/>
      </c>
    </row>
    <row r="27" spans="1:29" ht="45.75" customHeight="1" thickTop="1" thickBot="1" x14ac:dyDescent="0.25">
      <c r="A27">
        <v>2022</v>
      </c>
      <c r="B27" s="129">
        <v>1</v>
      </c>
      <c r="C27" s="295">
        <v>44586</v>
      </c>
      <c r="D27" s="270"/>
      <c r="E27" s="130">
        <v>449</v>
      </c>
      <c r="F27" s="130" t="s">
        <v>340</v>
      </c>
      <c r="G27" s="130" t="s">
        <v>341</v>
      </c>
      <c r="H27" s="130">
        <v>40.985999999999997</v>
      </c>
      <c r="I27" s="130">
        <v>50.048000000000002</v>
      </c>
      <c r="J27" s="130"/>
      <c r="K27" s="133">
        <v>112</v>
      </c>
      <c r="L27" s="133">
        <v>96</v>
      </c>
      <c r="M27" s="133"/>
      <c r="N27" s="133"/>
      <c r="O27" s="81"/>
      <c r="P27" s="81">
        <v>16</v>
      </c>
      <c r="Q27" s="81"/>
      <c r="R27" s="81"/>
      <c r="S27" s="81"/>
      <c r="T27" s="81"/>
      <c r="U27" s="81"/>
      <c r="V27" s="81"/>
      <c r="W27" s="81"/>
      <c r="X27" s="131"/>
      <c r="Y27" s="131"/>
      <c r="Z27" s="81"/>
      <c r="AA27" s="131"/>
      <c r="AB27" s="270"/>
      <c r="AC27" s="132" t="str">
        <f t="shared" si="0"/>
        <v/>
      </c>
    </row>
    <row r="28" spans="1:29" ht="45.75" customHeight="1" thickTop="1" thickBot="1" x14ac:dyDescent="0.25">
      <c r="A28">
        <v>2022</v>
      </c>
      <c r="B28" s="129">
        <v>1</v>
      </c>
      <c r="C28" s="295">
        <v>44587</v>
      </c>
      <c r="D28" s="270"/>
      <c r="E28" s="130">
        <v>449</v>
      </c>
      <c r="F28" s="130" t="s">
        <v>340</v>
      </c>
      <c r="G28" s="130" t="s">
        <v>341</v>
      </c>
      <c r="H28" s="130">
        <v>40.985999999999997</v>
      </c>
      <c r="I28" s="130">
        <v>50.048000000000002</v>
      </c>
      <c r="J28" s="130"/>
      <c r="K28" s="133">
        <v>112</v>
      </c>
      <c r="L28" s="133">
        <v>96</v>
      </c>
      <c r="M28" s="133"/>
      <c r="N28" s="133"/>
      <c r="O28" s="81"/>
      <c r="P28" s="81">
        <v>16</v>
      </c>
      <c r="Q28" s="81"/>
      <c r="R28" s="81"/>
      <c r="S28" s="81"/>
      <c r="T28" s="81"/>
      <c r="U28" s="81"/>
      <c r="V28" s="81"/>
      <c r="W28" s="81"/>
      <c r="X28" s="131"/>
      <c r="Y28" s="131"/>
      <c r="Z28" s="81"/>
      <c r="AA28" s="131"/>
      <c r="AB28" s="270"/>
      <c r="AC28" s="132" t="str">
        <f t="shared" si="0"/>
        <v/>
      </c>
    </row>
    <row r="29" spans="1:29" ht="45.75" customHeight="1" thickTop="1" thickBot="1" x14ac:dyDescent="0.25">
      <c r="A29">
        <v>2022</v>
      </c>
      <c r="B29" s="129">
        <v>1</v>
      </c>
      <c r="C29" s="295">
        <v>44590</v>
      </c>
      <c r="D29" s="270"/>
      <c r="E29" s="130">
        <v>449</v>
      </c>
      <c r="F29" s="130" t="s">
        <v>340</v>
      </c>
      <c r="G29" s="130" t="s">
        <v>341</v>
      </c>
      <c r="H29" s="130">
        <v>40.985999999999997</v>
      </c>
      <c r="I29" s="130">
        <v>50.048000000000002</v>
      </c>
      <c r="J29" s="130"/>
      <c r="K29" s="133">
        <v>112</v>
      </c>
      <c r="L29" s="133">
        <v>96</v>
      </c>
      <c r="M29" s="133"/>
      <c r="N29" s="133"/>
      <c r="O29" s="81"/>
      <c r="P29" s="81">
        <v>16</v>
      </c>
      <c r="Q29" s="81"/>
      <c r="R29" s="81"/>
      <c r="S29" s="81"/>
      <c r="T29" s="81"/>
      <c r="U29" s="81"/>
      <c r="V29" s="81"/>
      <c r="W29" s="81"/>
      <c r="X29" s="131"/>
      <c r="Y29" s="131"/>
      <c r="Z29" s="81"/>
      <c r="AA29" s="131"/>
      <c r="AB29" s="270"/>
      <c r="AC29" s="132" t="str">
        <f t="shared" si="0"/>
        <v/>
      </c>
    </row>
    <row r="30" spans="1:29" ht="45.75" customHeight="1" thickTop="1" thickBot="1" x14ac:dyDescent="0.25">
      <c r="A30">
        <v>2022</v>
      </c>
      <c r="B30" s="129">
        <v>1</v>
      </c>
      <c r="C30" s="295">
        <v>44583</v>
      </c>
      <c r="D30" s="270"/>
      <c r="E30" s="130">
        <v>331</v>
      </c>
      <c r="F30" s="130" t="s">
        <v>398</v>
      </c>
      <c r="G30" s="130" t="s">
        <v>399</v>
      </c>
      <c r="H30" s="130">
        <v>312.41199999999998</v>
      </c>
      <c r="I30" s="130">
        <v>355.572</v>
      </c>
      <c r="J30" s="130"/>
      <c r="K30" s="133">
        <v>110</v>
      </c>
      <c r="L30" s="133">
        <v>131</v>
      </c>
      <c r="M30" s="133"/>
      <c r="N30" s="133"/>
      <c r="O30" s="81">
        <v>1.4999999999999999E-2</v>
      </c>
      <c r="P30" s="81">
        <v>16</v>
      </c>
      <c r="Q30" s="81"/>
      <c r="R30" s="81"/>
      <c r="S30" s="81"/>
      <c r="T30" s="81"/>
      <c r="U30" s="81"/>
      <c r="V30" s="81"/>
      <c r="W30" s="81"/>
      <c r="X30" s="131"/>
      <c r="Y30" s="131"/>
      <c r="Z30" s="81"/>
      <c r="AA30" s="131"/>
      <c r="AB30" s="270"/>
      <c r="AC30" s="132" t="str">
        <f t="shared" si="0"/>
        <v/>
      </c>
    </row>
    <row r="31" spans="1:29" ht="45.75" customHeight="1" thickTop="1" thickBot="1" x14ac:dyDescent="0.25">
      <c r="A31">
        <v>2022</v>
      </c>
      <c r="B31" s="129">
        <v>1</v>
      </c>
      <c r="C31" s="295">
        <v>44584</v>
      </c>
      <c r="D31" s="270"/>
      <c r="E31" s="130">
        <v>331</v>
      </c>
      <c r="F31" s="130" t="s">
        <v>398</v>
      </c>
      <c r="G31" s="130" t="s">
        <v>399</v>
      </c>
      <c r="H31" s="130">
        <v>312.41199999999998</v>
      </c>
      <c r="I31" s="130">
        <v>355.572</v>
      </c>
      <c r="J31" s="130"/>
      <c r="K31" s="133">
        <v>110</v>
      </c>
      <c r="L31" s="133">
        <v>131</v>
      </c>
      <c r="M31" s="133"/>
      <c r="N31" s="133"/>
      <c r="O31" s="81">
        <v>1.4999999999999999E-2</v>
      </c>
      <c r="P31" s="81">
        <v>16</v>
      </c>
      <c r="Q31" s="81"/>
      <c r="R31" s="81"/>
      <c r="S31" s="81"/>
      <c r="T31" s="81"/>
      <c r="U31" s="81"/>
      <c r="V31" s="81"/>
      <c r="W31" s="81"/>
      <c r="X31" s="131"/>
      <c r="Y31" s="131"/>
      <c r="Z31" s="81"/>
      <c r="AA31" s="131"/>
      <c r="AB31" s="270"/>
      <c r="AC31" s="132" t="str">
        <f t="shared" si="0"/>
        <v/>
      </c>
    </row>
    <row r="32" spans="1:29" ht="45.75" customHeight="1" thickTop="1" thickBot="1" x14ac:dyDescent="0.25">
      <c r="A32">
        <v>2022</v>
      </c>
      <c r="B32" s="129">
        <v>1</v>
      </c>
      <c r="C32" s="295">
        <v>44585</v>
      </c>
      <c r="D32" s="270"/>
      <c r="E32" s="130">
        <v>331</v>
      </c>
      <c r="F32" s="130" t="s">
        <v>398</v>
      </c>
      <c r="G32" s="130" t="s">
        <v>399</v>
      </c>
      <c r="H32" s="130">
        <v>312.41199999999998</v>
      </c>
      <c r="I32" s="130">
        <v>355.572</v>
      </c>
      <c r="J32" s="130"/>
      <c r="K32" s="133">
        <v>110</v>
      </c>
      <c r="L32" s="133">
        <v>131</v>
      </c>
      <c r="M32" s="133"/>
      <c r="N32" s="133"/>
      <c r="O32" s="81">
        <v>1.4999999999999999E-2</v>
      </c>
      <c r="P32" s="81">
        <v>16</v>
      </c>
      <c r="Q32" s="81"/>
      <c r="R32" s="81"/>
      <c r="S32" s="81"/>
      <c r="T32" s="81"/>
      <c r="U32" s="81"/>
      <c r="V32" s="81"/>
      <c r="W32" s="81"/>
      <c r="X32" s="131"/>
      <c r="Y32" s="131"/>
      <c r="Z32" s="81"/>
      <c r="AA32" s="131"/>
      <c r="AB32" s="270"/>
      <c r="AC32" s="132" t="str">
        <f t="shared" si="0"/>
        <v/>
      </c>
    </row>
    <row r="33" spans="1:29" ht="45.75" customHeight="1" thickTop="1" thickBot="1" x14ac:dyDescent="0.25">
      <c r="A33">
        <v>2022</v>
      </c>
      <c r="B33" s="129">
        <v>1</v>
      </c>
      <c r="C33" s="295">
        <v>44560</v>
      </c>
      <c r="D33" s="270"/>
      <c r="E33" s="130">
        <v>557</v>
      </c>
      <c r="F33" s="130" t="s">
        <v>206</v>
      </c>
      <c r="G33" s="130" t="s">
        <v>207</v>
      </c>
      <c r="H33" s="130">
        <v>171.262</v>
      </c>
      <c r="I33" s="130">
        <v>194.922</v>
      </c>
      <c r="J33" s="130"/>
      <c r="K33" s="133">
        <v>21</v>
      </c>
      <c r="L33" s="133">
        <v>180</v>
      </c>
      <c r="M33" s="133"/>
      <c r="N33" s="133"/>
      <c r="O33" s="81">
        <v>1.4999999999999999E-2</v>
      </c>
      <c r="P33" s="81">
        <v>16</v>
      </c>
      <c r="Q33" s="81"/>
      <c r="R33" s="81"/>
      <c r="S33" s="81"/>
      <c r="T33" s="81"/>
      <c r="U33" s="81"/>
      <c r="V33" s="81"/>
      <c r="W33" s="81"/>
      <c r="X33" s="131"/>
      <c r="Y33" s="131"/>
      <c r="Z33" s="81"/>
      <c r="AA33" s="131"/>
      <c r="AB33" s="270"/>
      <c r="AC33" s="132" t="str">
        <f t="shared" si="0"/>
        <v/>
      </c>
    </row>
    <row r="34" spans="1:29" ht="45.75" customHeight="1" thickTop="1" thickBot="1" x14ac:dyDescent="0.25">
      <c r="A34">
        <v>2022</v>
      </c>
      <c r="B34" s="129">
        <v>1</v>
      </c>
      <c r="C34" s="295">
        <v>44562</v>
      </c>
      <c r="D34" s="270"/>
      <c r="E34" s="130">
        <v>557</v>
      </c>
      <c r="F34" s="130" t="s">
        <v>206</v>
      </c>
      <c r="G34" s="130" t="s">
        <v>207</v>
      </c>
      <c r="H34" s="130">
        <v>171.262</v>
      </c>
      <c r="I34" s="130">
        <v>194.922</v>
      </c>
      <c r="J34" s="130"/>
      <c r="K34" s="133">
        <v>21</v>
      </c>
      <c r="L34" s="133">
        <v>180</v>
      </c>
      <c r="M34" s="133"/>
      <c r="N34" s="133"/>
      <c r="O34" s="81">
        <v>1.4999999999999999E-2</v>
      </c>
      <c r="P34" s="81">
        <v>16</v>
      </c>
      <c r="Q34" s="81"/>
      <c r="R34" s="81"/>
      <c r="S34" s="81"/>
      <c r="T34" s="81"/>
      <c r="U34" s="81"/>
      <c r="V34" s="81"/>
      <c r="W34" s="81"/>
      <c r="X34" s="131"/>
      <c r="Y34" s="131"/>
      <c r="Z34" s="81"/>
      <c r="AA34" s="131"/>
      <c r="AB34" s="270"/>
      <c r="AC34" s="132" t="str">
        <f t="shared" si="0"/>
        <v/>
      </c>
    </row>
    <row r="35" spans="1:29" ht="45.75" customHeight="1" thickTop="1" thickBot="1" x14ac:dyDescent="0.25">
      <c r="A35">
        <v>2022</v>
      </c>
      <c r="B35" s="129">
        <v>1</v>
      </c>
      <c r="C35" s="295">
        <v>44563</v>
      </c>
      <c r="D35" s="270"/>
      <c r="E35" s="130">
        <v>557</v>
      </c>
      <c r="F35" s="130" t="s">
        <v>206</v>
      </c>
      <c r="G35" s="130" t="s">
        <v>207</v>
      </c>
      <c r="H35" s="130">
        <v>171.262</v>
      </c>
      <c r="I35" s="130">
        <v>194.922</v>
      </c>
      <c r="J35" s="130"/>
      <c r="K35" s="133">
        <v>21</v>
      </c>
      <c r="L35" s="133">
        <v>180</v>
      </c>
      <c r="M35" s="133"/>
      <c r="N35" s="133"/>
      <c r="O35" s="81">
        <v>1.4999999999999999E-2</v>
      </c>
      <c r="P35" s="81">
        <v>16</v>
      </c>
      <c r="Q35" s="81"/>
      <c r="R35" s="81"/>
      <c r="S35" s="81"/>
      <c r="T35" s="81"/>
      <c r="U35" s="81"/>
      <c r="V35" s="81"/>
      <c r="W35" s="81"/>
      <c r="X35" s="131"/>
      <c r="Y35" s="131"/>
      <c r="Z35" s="81"/>
      <c r="AA35" s="131"/>
      <c r="AB35" s="270"/>
      <c r="AC35" s="132" t="str">
        <f t="shared" si="0"/>
        <v/>
      </c>
    </row>
    <row r="36" spans="1:29" ht="45.75" customHeight="1" thickTop="1" thickBot="1" x14ac:dyDescent="0.25">
      <c r="A36">
        <v>2022</v>
      </c>
      <c r="B36" s="129">
        <v>1</v>
      </c>
      <c r="C36" s="295">
        <v>44564</v>
      </c>
      <c r="D36" s="270"/>
      <c r="E36" s="130">
        <v>557</v>
      </c>
      <c r="F36" s="130" t="s">
        <v>206</v>
      </c>
      <c r="G36" s="130" t="s">
        <v>207</v>
      </c>
      <c r="H36" s="130">
        <v>171.262</v>
      </c>
      <c r="I36" s="130">
        <v>194.922</v>
      </c>
      <c r="J36" s="130"/>
      <c r="K36" s="133">
        <v>21</v>
      </c>
      <c r="L36" s="133">
        <v>180</v>
      </c>
      <c r="M36" s="133"/>
      <c r="N36" s="133"/>
      <c r="O36" s="81">
        <v>1.4999999999999999E-2</v>
      </c>
      <c r="P36" s="81">
        <v>16</v>
      </c>
      <c r="Q36" s="81"/>
      <c r="R36" s="81"/>
      <c r="S36" s="81"/>
      <c r="T36" s="81"/>
      <c r="U36" s="81"/>
      <c r="V36" s="81"/>
      <c r="W36" s="81"/>
      <c r="X36" s="131"/>
      <c r="Y36" s="131"/>
      <c r="Z36" s="81"/>
      <c r="AA36" s="131"/>
      <c r="AB36" s="270"/>
      <c r="AC36" s="132" t="str">
        <f t="shared" si="0"/>
        <v/>
      </c>
    </row>
    <row r="37" spans="1:29" s="135" customFormat="1" ht="45.75" customHeight="1" thickTop="1" thickBot="1" x14ac:dyDescent="0.25">
      <c r="A37">
        <v>2022</v>
      </c>
      <c r="B37" s="129">
        <v>1</v>
      </c>
      <c r="C37" s="295">
        <v>44565</v>
      </c>
      <c r="D37" s="270"/>
      <c r="E37" s="130">
        <v>557</v>
      </c>
      <c r="F37" s="130" t="s">
        <v>206</v>
      </c>
      <c r="G37" s="130" t="s">
        <v>207</v>
      </c>
      <c r="H37" s="130">
        <v>171.262</v>
      </c>
      <c r="I37" s="130">
        <v>194.922</v>
      </c>
      <c r="J37" s="130"/>
      <c r="K37" s="134">
        <v>21</v>
      </c>
      <c r="L37" s="134">
        <v>180</v>
      </c>
      <c r="M37" s="134"/>
      <c r="N37" s="134"/>
      <c r="O37" s="81">
        <v>1.4999999999999999E-2</v>
      </c>
      <c r="P37" s="81">
        <v>16</v>
      </c>
      <c r="Q37" s="81"/>
      <c r="R37" s="81"/>
      <c r="S37" s="81"/>
      <c r="T37" s="81"/>
      <c r="U37" s="81"/>
      <c r="V37" s="81"/>
      <c r="W37" s="81"/>
      <c r="X37" s="131"/>
      <c r="Y37" s="131"/>
      <c r="Z37" s="81"/>
      <c r="AA37" s="131"/>
      <c r="AB37" s="270"/>
      <c r="AC37" s="132" t="str">
        <f t="shared" si="0"/>
        <v/>
      </c>
    </row>
    <row r="38" spans="1:29" ht="45.75" customHeight="1" thickTop="1" thickBot="1" x14ac:dyDescent="0.25">
      <c r="A38">
        <v>2022</v>
      </c>
      <c r="B38" s="129">
        <v>1</v>
      </c>
      <c r="C38" s="295">
        <v>44566</v>
      </c>
      <c r="D38" s="270"/>
      <c r="E38" s="130">
        <v>557</v>
      </c>
      <c r="F38" s="130" t="s">
        <v>206</v>
      </c>
      <c r="G38" s="130" t="s">
        <v>207</v>
      </c>
      <c r="H38" s="130">
        <v>171.262</v>
      </c>
      <c r="I38" s="130">
        <v>194.922</v>
      </c>
      <c r="J38" s="130"/>
      <c r="K38" s="133">
        <v>21</v>
      </c>
      <c r="L38" s="133">
        <v>180</v>
      </c>
      <c r="M38" s="133"/>
      <c r="N38" s="133"/>
      <c r="O38" s="81">
        <v>1.4999999999999999E-2</v>
      </c>
      <c r="P38" s="81">
        <v>16</v>
      </c>
      <c r="Q38" s="81"/>
      <c r="R38" s="81"/>
      <c r="S38" s="81"/>
      <c r="T38" s="81"/>
      <c r="U38" s="81"/>
      <c r="V38" s="81"/>
      <c r="W38" s="81"/>
      <c r="X38" s="131"/>
      <c r="Y38" s="131"/>
      <c r="Z38" s="81"/>
      <c r="AA38" s="131"/>
      <c r="AB38" s="270"/>
      <c r="AC38" s="132" t="str">
        <f t="shared" si="0"/>
        <v/>
      </c>
    </row>
    <row r="39" spans="1:29" ht="45.75" customHeight="1" thickTop="1" thickBot="1" x14ac:dyDescent="0.25">
      <c r="A39">
        <v>2022</v>
      </c>
      <c r="B39" s="129">
        <v>1</v>
      </c>
      <c r="C39" s="295">
        <v>44569</v>
      </c>
      <c r="D39" s="270"/>
      <c r="E39" s="130">
        <v>557</v>
      </c>
      <c r="F39" s="130" t="s">
        <v>206</v>
      </c>
      <c r="G39" s="130" t="s">
        <v>207</v>
      </c>
      <c r="H39" s="130">
        <v>171.262</v>
      </c>
      <c r="I39" s="130">
        <v>194.922</v>
      </c>
      <c r="J39" s="130"/>
      <c r="K39" s="133">
        <v>21</v>
      </c>
      <c r="L39" s="133">
        <v>180</v>
      </c>
      <c r="M39" s="133"/>
      <c r="N39" s="133"/>
      <c r="O39" s="81">
        <v>1.4999999999999999E-2</v>
      </c>
      <c r="P39" s="81">
        <v>16</v>
      </c>
      <c r="Q39" s="81"/>
      <c r="R39" s="81"/>
      <c r="S39" s="81"/>
      <c r="T39" s="81"/>
      <c r="U39" s="81"/>
      <c r="V39" s="81"/>
      <c r="W39" s="81"/>
      <c r="X39" s="131"/>
      <c r="Y39" s="131"/>
      <c r="Z39" s="81"/>
      <c r="AA39" s="131"/>
      <c r="AB39" s="270"/>
      <c r="AC39" s="132" t="str">
        <f t="shared" si="0"/>
        <v/>
      </c>
    </row>
    <row r="40" spans="1:29" ht="45.75" customHeight="1" thickTop="1" thickBot="1" x14ac:dyDescent="0.25">
      <c r="A40">
        <v>2022</v>
      </c>
      <c r="B40" s="129">
        <v>1</v>
      </c>
      <c r="C40" s="295">
        <v>44570</v>
      </c>
      <c r="D40" s="270"/>
      <c r="E40" s="130">
        <v>557</v>
      </c>
      <c r="F40" s="130" t="s">
        <v>206</v>
      </c>
      <c r="G40" s="130" t="s">
        <v>207</v>
      </c>
      <c r="H40" s="130">
        <v>171.262</v>
      </c>
      <c r="I40" s="130">
        <v>194.922</v>
      </c>
      <c r="J40" s="130"/>
      <c r="K40" s="133">
        <v>21</v>
      </c>
      <c r="L40" s="133">
        <v>180</v>
      </c>
      <c r="M40" s="133"/>
      <c r="N40" s="133"/>
      <c r="O40" s="81">
        <v>1.4999999999999999E-2</v>
      </c>
      <c r="P40" s="81">
        <v>16</v>
      </c>
      <c r="Q40" s="81"/>
      <c r="R40" s="81"/>
      <c r="S40" s="81"/>
      <c r="T40" s="81"/>
      <c r="U40" s="81"/>
      <c r="V40" s="81"/>
      <c r="W40" s="81"/>
      <c r="X40" s="131"/>
      <c r="Y40" s="131"/>
      <c r="Z40" s="81"/>
      <c r="AA40" s="131"/>
      <c r="AB40" s="270"/>
      <c r="AC40" s="132" t="str">
        <f t="shared" si="0"/>
        <v/>
      </c>
    </row>
    <row r="41" spans="1:29" ht="45.75" customHeight="1" thickTop="1" thickBot="1" x14ac:dyDescent="0.25">
      <c r="A41">
        <v>2022</v>
      </c>
      <c r="B41" s="129">
        <v>1</v>
      </c>
      <c r="C41" s="295">
        <v>44571</v>
      </c>
      <c r="D41" s="270"/>
      <c r="E41" s="130">
        <v>557</v>
      </c>
      <c r="F41" s="130" t="s">
        <v>206</v>
      </c>
      <c r="G41" s="130" t="s">
        <v>207</v>
      </c>
      <c r="H41" s="130">
        <v>171.262</v>
      </c>
      <c r="I41" s="130">
        <v>194.922</v>
      </c>
      <c r="J41" s="130"/>
      <c r="K41" s="133">
        <v>21</v>
      </c>
      <c r="L41" s="133">
        <v>180</v>
      </c>
      <c r="M41" s="133"/>
      <c r="N41" s="133"/>
      <c r="O41" s="81">
        <v>1.4999999999999999E-2</v>
      </c>
      <c r="P41" s="81">
        <v>16</v>
      </c>
      <c r="Q41" s="81"/>
      <c r="R41" s="81"/>
      <c r="S41" s="81"/>
      <c r="T41" s="81"/>
      <c r="U41" s="81"/>
      <c r="V41" s="81"/>
      <c r="W41" s="81"/>
      <c r="X41" s="131"/>
      <c r="Y41" s="131"/>
      <c r="Z41" s="81"/>
      <c r="AA41" s="131"/>
      <c r="AB41" s="270"/>
      <c r="AC41" s="132" t="str">
        <f t="shared" si="0"/>
        <v/>
      </c>
    </row>
    <row r="42" spans="1:29" ht="45.75" customHeight="1" thickTop="1" thickBot="1" x14ac:dyDescent="0.25">
      <c r="A42">
        <v>2022</v>
      </c>
      <c r="B42" s="129">
        <v>1</v>
      </c>
      <c r="C42" s="295">
        <v>44572</v>
      </c>
      <c r="D42" s="270"/>
      <c r="E42" s="130">
        <v>557</v>
      </c>
      <c r="F42" s="130" t="s">
        <v>206</v>
      </c>
      <c r="G42" s="130" t="s">
        <v>207</v>
      </c>
      <c r="H42" s="130">
        <v>171.262</v>
      </c>
      <c r="I42" s="130">
        <v>194.922</v>
      </c>
      <c r="J42" s="130"/>
      <c r="K42" s="133">
        <v>21</v>
      </c>
      <c r="L42" s="133">
        <v>180</v>
      </c>
      <c r="M42" s="133"/>
      <c r="N42" s="133"/>
      <c r="O42" s="81">
        <v>1.4999999999999999E-2</v>
      </c>
      <c r="P42" s="81">
        <v>16</v>
      </c>
      <c r="Q42" s="81"/>
      <c r="R42" s="81"/>
      <c r="S42" s="81"/>
      <c r="T42" s="81"/>
      <c r="U42" s="81"/>
      <c r="V42" s="81"/>
      <c r="W42" s="81"/>
      <c r="X42" s="131"/>
      <c r="Y42" s="131"/>
      <c r="Z42" s="81"/>
      <c r="AA42" s="131"/>
      <c r="AB42" s="270"/>
      <c r="AC42" s="132" t="str">
        <f t="shared" si="0"/>
        <v/>
      </c>
    </row>
    <row r="43" spans="1:29" ht="45.75" customHeight="1" thickTop="1" thickBot="1" x14ac:dyDescent="0.25">
      <c r="A43">
        <v>2022</v>
      </c>
      <c r="B43" s="129">
        <v>1</v>
      </c>
      <c r="C43" s="295">
        <v>44573</v>
      </c>
      <c r="D43" s="270"/>
      <c r="E43" s="130">
        <v>557</v>
      </c>
      <c r="F43" s="130" t="s">
        <v>206</v>
      </c>
      <c r="G43" s="130" t="s">
        <v>207</v>
      </c>
      <c r="H43" s="130">
        <v>171.262</v>
      </c>
      <c r="I43" s="130">
        <v>194.922</v>
      </c>
      <c r="J43" s="130"/>
      <c r="K43" s="133">
        <v>21</v>
      </c>
      <c r="L43" s="133">
        <v>180</v>
      </c>
      <c r="M43" s="133"/>
      <c r="N43" s="133"/>
      <c r="O43" s="81">
        <v>1.4999999999999999E-2</v>
      </c>
      <c r="P43" s="81">
        <v>16</v>
      </c>
      <c r="Q43" s="81"/>
      <c r="R43" s="81"/>
      <c r="S43" s="81"/>
      <c r="T43" s="81"/>
      <c r="U43" s="81"/>
      <c r="V43" s="81"/>
      <c r="W43" s="81"/>
      <c r="X43" s="131"/>
      <c r="Y43" s="131"/>
      <c r="Z43" s="81"/>
      <c r="AA43" s="131"/>
      <c r="AB43" s="270"/>
      <c r="AC43" s="132" t="str">
        <f t="shared" si="0"/>
        <v/>
      </c>
    </row>
    <row r="44" spans="1:29" ht="45.75" customHeight="1" thickTop="1" thickBot="1" x14ac:dyDescent="0.25">
      <c r="A44">
        <v>2022</v>
      </c>
      <c r="B44" s="129">
        <v>1</v>
      </c>
      <c r="C44" s="295">
        <v>44574</v>
      </c>
      <c r="D44" s="270"/>
      <c r="E44" s="130">
        <v>557</v>
      </c>
      <c r="F44" s="130" t="s">
        <v>206</v>
      </c>
      <c r="G44" s="130" t="s">
        <v>207</v>
      </c>
      <c r="H44" s="130">
        <v>171.262</v>
      </c>
      <c r="I44" s="130">
        <v>194.922</v>
      </c>
      <c r="J44" s="130"/>
      <c r="K44" s="133">
        <v>21</v>
      </c>
      <c r="L44" s="133">
        <v>180</v>
      </c>
      <c r="M44" s="133"/>
      <c r="N44" s="133"/>
      <c r="O44" s="81">
        <v>1.4999999999999999E-2</v>
      </c>
      <c r="P44" s="81">
        <v>16</v>
      </c>
      <c r="Q44" s="81"/>
      <c r="R44" s="81"/>
      <c r="S44" s="81"/>
      <c r="T44" s="81"/>
      <c r="U44" s="81"/>
      <c r="V44" s="81"/>
      <c r="W44" s="81"/>
      <c r="X44" s="131"/>
      <c r="Y44" s="131"/>
      <c r="Z44" s="81"/>
      <c r="AA44" s="131"/>
      <c r="AB44" s="270"/>
      <c r="AC44" s="132" t="str">
        <f t="shared" si="0"/>
        <v/>
      </c>
    </row>
    <row r="45" spans="1:29" ht="45.75" customHeight="1" thickTop="1" thickBot="1" x14ac:dyDescent="0.25">
      <c r="A45">
        <v>2022</v>
      </c>
      <c r="B45" s="129">
        <v>1</v>
      </c>
      <c r="C45" s="295">
        <v>44575</v>
      </c>
      <c r="D45" s="270"/>
      <c r="E45" s="130">
        <v>557</v>
      </c>
      <c r="F45" s="130" t="s">
        <v>206</v>
      </c>
      <c r="G45" s="130" t="s">
        <v>207</v>
      </c>
      <c r="H45" s="130">
        <v>171.262</v>
      </c>
      <c r="I45" s="130">
        <v>194.922</v>
      </c>
      <c r="J45" s="130"/>
      <c r="K45" s="133">
        <v>21</v>
      </c>
      <c r="L45" s="133">
        <v>180</v>
      </c>
      <c r="M45" s="133"/>
      <c r="N45" s="133"/>
      <c r="O45" s="81">
        <v>1.4999999999999999E-2</v>
      </c>
      <c r="P45" s="81">
        <v>16</v>
      </c>
      <c r="Q45" s="81"/>
      <c r="R45" s="81"/>
      <c r="S45" s="81"/>
      <c r="T45" s="81"/>
      <c r="U45" s="81"/>
      <c r="V45" s="81"/>
      <c r="W45" s="81"/>
      <c r="X45" s="131"/>
      <c r="Y45" s="131"/>
      <c r="Z45" s="81"/>
      <c r="AA45" s="131"/>
      <c r="AB45" s="270"/>
      <c r="AC45" s="132" t="str">
        <f t="shared" si="0"/>
        <v/>
      </c>
    </row>
    <row r="46" spans="1:29" ht="45.75" customHeight="1" thickTop="1" thickBot="1" x14ac:dyDescent="0.25">
      <c r="A46">
        <v>2022</v>
      </c>
      <c r="B46" s="129">
        <v>1</v>
      </c>
      <c r="C46" s="295">
        <v>44576</v>
      </c>
      <c r="D46" s="270"/>
      <c r="E46" s="130">
        <v>557</v>
      </c>
      <c r="F46" s="130" t="s">
        <v>206</v>
      </c>
      <c r="G46" s="130" t="s">
        <v>207</v>
      </c>
      <c r="H46" s="130">
        <v>171.262</v>
      </c>
      <c r="I46" s="130">
        <v>194.922</v>
      </c>
      <c r="J46" s="130"/>
      <c r="K46" s="133">
        <v>21</v>
      </c>
      <c r="L46" s="133">
        <v>180</v>
      </c>
      <c r="M46" s="133"/>
      <c r="N46" s="133"/>
      <c r="O46" s="81">
        <v>1.4999999999999999E-2</v>
      </c>
      <c r="P46" s="81">
        <v>16</v>
      </c>
      <c r="Q46" s="81"/>
      <c r="R46" s="81"/>
      <c r="S46" s="81"/>
      <c r="T46" s="81"/>
      <c r="U46" s="81"/>
      <c r="V46" s="81"/>
      <c r="W46" s="81"/>
      <c r="X46" s="131"/>
      <c r="Y46" s="131"/>
      <c r="Z46" s="81"/>
      <c r="AA46" s="131"/>
      <c r="AB46" s="270"/>
      <c r="AC46" s="132" t="str">
        <f t="shared" si="0"/>
        <v/>
      </c>
    </row>
    <row r="47" spans="1:29" ht="45.75" customHeight="1" thickTop="1" thickBot="1" x14ac:dyDescent="0.25">
      <c r="A47">
        <v>2022</v>
      </c>
      <c r="B47" s="129">
        <v>1</v>
      </c>
      <c r="C47" s="295">
        <v>44577</v>
      </c>
      <c r="D47" s="270"/>
      <c r="E47" s="130">
        <v>557</v>
      </c>
      <c r="F47" s="130" t="s">
        <v>206</v>
      </c>
      <c r="G47" s="130" t="s">
        <v>207</v>
      </c>
      <c r="H47" s="130">
        <v>171.262</v>
      </c>
      <c r="I47" s="130">
        <v>194.922</v>
      </c>
      <c r="J47" s="130"/>
      <c r="K47" s="133">
        <v>21</v>
      </c>
      <c r="L47" s="133">
        <v>180</v>
      </c>
      <c r="M47" s="133"/>
      <c r="N47" s="133"/>
      <c r="O47" s="81">
        <v>1.4999999999999999E-2</v>
      </c>
      <c r="P47" s="81">
        <v>16</v>
      </c>
      <c r="Q47" s="81"/>
      <c r="R47" s="81"/>
      <c r="S47" s="81"/>
      <c r="T47" s="81"/>
      <c r="U47" s="81"/>
      <c r="V47" s="81"/>
      <c r="W47" s="81"/>
      <c r="X47" s="131"/>
      <c r="Y47" s="131"/>
      <c r="Z47" s="81"/>
      <c r="AA47" s="131"/>
      <c r="AB47" s="270"/>
      <c r="AC47" s="132" t="str">
        <f t="shared" si="0"/>
        <v/>
      </c>
    </row>
    <row r="48" spans="1:29" ht="45.75" customHeight="1" thickTop="1" thickBot="1" x14ac:dyDescent="0.25">
      <c r="A48">
        <v>2022</v>
      </c>
      <c r="B48" s="129">
        <v>1</v>
      </c>
      <c r="C48" s="295">
        <v>44578</v>
      </c>
      <c r="D48" s="270"/>
      <c r="E48" s="130">
        <v>557</v>
      </c>
      <c r="F48" s="130" t="s">
        <v>206</v>
      </c>
      <c r="G48" s="130" t="s">
        <v>207</v>
      </c>
      <c r="H48" s="130">
        <v>171.262</v>
      </c>
      <c r="I48" s="130">
        <v>194.922</v>
      </c>
      <c r="J48" s="130"/>
      <c r="K48" s="133">
        <v>21</v>
      </c>
      <c r="L48" s="133">
        <v>180</v>
      </c>
      <c r="M48" s="133"/>
      <c r="N48" s="133"/>
      <c r="O48" s="81">
        <v>1.4999999999999999E-2</v>
      </c>
      <c r="P48" s="81">
        <v>16</v>
      </c>
      <c r="Q48" s="81"/>
      <c r="R48" s="81"/>
      <c r="S48" s="81"/>
      <c r="T48" s="81"/>
      <c r="U48" s="81"/>
      <c r="V48" s="81"/>
      <c r="W48" s="81"/>
      <c r="X48" s="131"/>
      <c r="Y48" s="131"/>
      <c r="Z48" s="81"/>
      <c r="AA48" s="131"/>
      <c r="AB48" s="270"/>
      <c r="AC48" s="132" t="str">
        <f t="shared" si="0"/>
        <v/>
      </c>
    </row>
    <row r="49" spans="1:29" ht="45.75" customHeight="1" thickTop="1" thickBot="1" x14ac:dyDescent="0.25">
      <c r="A49">
        <v>2022</v>
      </c>
      <c r="B49" s="129">
        <v>1</v>
      </c>
      <c r="C49" s="295">
        <v>44579</v>
      </c>
      <c r="D49" s="270"/>
      <c r="E49" s="130">
        <v>557</v>
      </c>
      <c r="F49" s="130" t="s">
        <v>206</v>
      </c>
      <c r="G49" s="130" t="s">
        <v>207</v>
      </c>
      <c r="H49" s="130">
        <v>171.262</v>
      </c>
      <c r="I49" s="130">
        <v>194.922</v>
      </c>
      <c r="J49" s="130"/>
      <c r="K49" s="133">
        <v>21</v>
      </c>
      <c r="L49" s="133">
        <v>180</v>
      </c>
      <c r="M49" s="133"/>
      <c r="N49" s="133"/>
      <c r="O49" s="81">
        <v>1.4999999999999999E-2</v>
      </c>
      <c r="P49" s="81">
        <v>16</v>
      </c>
      <c r="Q49" s="81"/>
      <c r="R49" s="81"/>
      <c r="S49" s="81"/>
      <c r="T49" s="81"/>
      <c r="U49" s="81"/>
      <c r="V49" s="81"/>
      <c r="W49" s="81"/>
      <c r="X49" s="131"/>
      <c r="Y49" s="131"/>
      <c r="Z49" s="81"/>
      <c r="AA49" s="131"/>
      <c r="AB49" s="270"/>
      <c r="AC49" s="132" t="str">
        <f t="shared" si="0"/>
        <v/>
      </c>
    </row>
    <row r="50" spans="1:29" ht="45.75" customHeight="1" thickTop="1" thickBot="1" x14ac:dyDescent="0.25">
      <c r="A50">
        <v>2022</v>
      </c>
      <c r="B50" s="129">
        <v>1</v>
      </c>
      <c r="C50" s="295">
        <v>44580</v>
      </c>
      <c r="D50" s="270"/>
      <c r="E50" s="130">
        <v>557</v>
      </c>
      <c r="F50" s="130" t="s">
        <v>206</v>
      </c>
      <c r="G50" s="130" t="s">
        <v>207</v>
      </c>
      <c r="H50" s="130">
        <v>171.262</v>
      </c>
      <c r="I50" s="130">
        <v>194.922</v>
      </c>
      <c r="J50" s="130"/>
      <c r="K50" s="133">
        <v>21</v>
      </c>
      <c r="L50" s="133">
        <v>180</v>
      </c>
      <c r="M50" s="133"/>
      <c r="N50" s="133"/>
      <c r="O50" s="81">
        <v>1.4999999999999999E-2</v>
      </c>
      <c r="P50" s="81">
        <v>16</v>
      </c>
      <c r="Q50" s="81"/>
      <c r="R50" s="81"/>
      <c r="S50" s="81"/>
      <c r="T50" s="81"/>
      <c r="U50" s="81"/>
      <c r="V50" s="81"/>
      <c r="W50" s="81"/>
      <c r="X50" s="131"/>
      <c r="Y50" s="131"/>
      <c r="Z50" s="81"/>
      <c r="AA50" s="131"/>
      <c r="AB50" s="270"/>
      <c r="AC50" s="132" t="str">
        <f t="shared" si="0"/>
        <v/>
      </c>
    </row>
    <row r="51" spans="1:29" ht="45.75" customHeight="1" thickTop="1" thickBot="1" x14ac:dyDescent="0.25">
      <c r="A51">
        <v>2022</v>
      </c>
      <c r="B51" s="129">
        <v>1</v>
      </c>
      <c r="C51" s="295">
        <v>44581</v>
      </c>
      <c r="D51" s="270"/>
      <c r="E51" s="130">
        <v>557</v>
      </c>
      <c r="F51" s="130" t="s">
        <v>206</v>
      </c>
      <c r="G51" s="130" t="s">
        <v>207</v>
      </c>
      <c r="H51" s="130">
        <v>171.262</v>
      </c>
      <c r="I51" s="130">
        <v>194.922</v>
      </c>
      <c r="J51" s="130"/>
      <c r="K51" s="133">
        <v>21</v>
      </c>
      <c r="L51" s="133">
        <v>180</v>
      </c>
      <c r="M51" s="133"/>
      <c r="N51" s="133"/>
      <c r="O51" s="81">
        <v>1.4999999999999999E-2</v>
      </c>
      <c r="P51" s="81">
        <v>16</v>
      </c>
      <c r="Q51" s="81"/>
      <c r="R51" s="81"/>
      <c r="S51" s="81"/>
      <c r="T51" s="81"/>
      <c r="U51" s="81"/>
      <c r="V51" s="81"/>
      <c r="W51" s="81"/>
      <c r="X51" s="131"/>
      <c r="Y51" s="131"/>
      <c r="Z51" s="81"/>
      <c r="AA51" s="131"/>
      <c r="AB51" s="270"/>
      <c r="AC51" s="132" t="str">
        <f t="shared" si="0"/>
        <v/>
      </c>
    </row>
    <row r="52" spans="1:29" ht="45.75" customHeight="1" thickTop="1" thickBot="1" x14ac:dyDescent="0.25">
      <c r="A52">
        <v>2022</v>
      </c>
      <c r="B52" s="129">
        <v>1</v>
      </c>
      <c r="C52" s="295">
        <v>44583</v>
      </c>
      <c r="D52" s="270"/>
      <c r="E52" s="130">
        <v>557</v>
      </c>
      <c r="F52" s="130" t="s">
        <v>206</v>
      </c>
      <c r="G52" s="130" t="s">
        <v>207</v>
      </c>
      <c r="H52" s="130">
        <v>171.262</v>
      </c>
      <c r="I52" s="130">
        <v>194.922</v>
      </c>
      <c r="J52" s="130"/>
      <c r="K52" s="133">
        <v>21</v>
      </c>
      <c r="L52" s="133">
        <v>180</v>
      </c>
      <c r="M52" s="133"/>
      <c r="N52" s="133"/>
      <c r="O52" s="81">
        <v>1.4999999999999999E-2</v>
      </c>
      <c r="P52" s="81">
        <v>16</v>
      </c>
      <c r="Q52" s="81"/>
      <c r="R52" s="81"/>
      <c r="S52" s="81"/>
      <c r="T52" s="81"/>
      <c r="U52" s="81"/>
      <c r="V52" s="81"/>
      <c r="W52" s="81"/>
      <c r="X52" s="131"/>
      <c r="Y52" s="131"/>
      <c r="Z52" s="81"/>
      <c r="AA52" s="131"/>
      <c r="AB52" s="270"/>
      <c r="AC52" s="132" t="str">
        <f t="shared" si="0"/>
        <v/>
      </c>
    </row>
    <row r="53" spans="1:29" ht="45.75" customHeight="1" thickTop="1" thickBot="1" x14ac:dyDescent="0.25">
      <c r="A53">
        <v>2022</v>
      </c>
      <c r="B53" s="129">
        <v>1</v>
      </c>
      <c r="C53" s="295">
        <v>44584</v>
      </c>
      <c r="D53" s="270"/>
      <c r="E53" s="130">
        <v>557</v>
      </c>
      <c r="F53" s="130" t="s">
        <v>206</v>
      </c>
      <c r="G53" s="130" t="s">
        <v>207</v>
      </c>
      <c r="H53" s="130">
        <v>171.262</v>
      </c>
      <c r="I53" s="130">
        <v>194.922</v>
      </c>
      <c r="J53" s="130"/>
      <c r="K53" s="133">
        <v>21</v>
      </c>
      <c r="L53" s="133">
        <v>180</v>
      </c>
      <c r="M53" s="133"/>
      <c r="N53" s="133"/>
      <c r="O53" s="81">
        <v>1.4999999999999999E-2</v>
      </c>
      <c r="P53" s="81">
        <v>16</v>
      </c>
      <c r="Q53" s="81"/>
      <c r="R53" s="81"/>
      <c r="S53" s="81"/>
      <c r="T53" s="81"/>
      <c r="U53" s="81"/>
      <c r="V53" s="81"/>
      <c r="W53" s="81"/>
      <c r="X53" s="131"/>
      <c r="Y53" s="131"/>
      <c r="Z53" s="81"/>
      <c r="AA53" s="131"/>
      <c r="AB53" s="270"/>
      <c r="AC53" s="132" t="str">
        <f t="shared" si="0"/>
        <v/>
      </c>
    </row>
    <row r="54" spans="1:29" ht="45.75" customHeight="1" thickTop="1" thickBot="1" x14ac:dyDescent="0.25">
      <c r="A54">
        <v>2022</v>
      </c>
      <c r="B54" s="129">
        <v>1</v>
      </c>
      <c r="C54" s="295">
        <v>44585</v>
      </c>
      <c r="D54" s="270"/>
      <c r="E54" s="130">
        <v>557</v>
      </c>
      <c r="F54" s="130" t="s">
        <v>206</v>
      </c>
      <c r="G54" s="130" t="s">
        <v>207</v>
      </c>
      <c r="H54" s="130">
        <v>171.262</v>
      </c>
      <c r="I54" s="130">
        <v>194.922</v>
      </c>
      <c r="J54" s="130"/>
      <c r="K54" s="133">
        <v>21</v>
      </c>
      <c r="L54" s="133">
        <v>180</v>
      </c>
      <c r="M54" s="133"/>
      <c r="N54" s="133"/>
      <c r="O54" s="81">
        <v>1.4999999999999999E-2</v>
      </c>
      <c r="P54" s="81">
        <v>16</v>
      </c>
      <c r="Q54" s="81"/>
      <c r="R54" s="81"/>
      <c r="S54" s="81"/>
      <c r="T54" s="81"/>
      <c r="U54" s="81"/>
      <c r="V54" s="81"/>
      <c r="W54" s="81"/>
      <c r="X54" s="131"/>
      <c r="Y54" s="131"/>
      <c r="Z54" s="81"/>
      <c r="AA54" s="131"/>
      <c r="AB54" s="270"/>
      <c r="AC54" s="132" t="str">
        <f t="shared" si="0"/>
        <v/>
      </c>
    </row>
    <row r="55" spans="1:29" ht="45.75" customHeight="1" thickTop="1" thickBot="1" x14ac:dyDescent="0.25">
      <c r="A55">
        <v>2022</v>
      </c>
      <c r="B55" s="129">
        <v>1</v>
      </c>
      <c r="C55" s="295">
        <v>44586</v>
      </c>
      <c r="D55" s="270"/>
      <c r="E55" s="130">
        <v>557</v>
      </c>
      <c r="F55" s="130" t="s">
        <v>206</v>
      </c>
      <c r="G55" s="130" t="s">
        <v>207</v>
      </c>
      <c r="H55" s="130">
        <v>171.262</v>
      </c>
      <c r="I55" s="130">
        <v>194.922</v>
      </c>
      <c r="J55" s="130"/>
      <c r="K55" s="133">
        <v>21</v>
      </c>
      <c r="L55" s="133">
        <v>180</v>
      </c>
      <c r="M55" s="133"/>
      <c r="N55" s="133"/>
      <c r="O55" s="81">
        <v>1.4999999999999999E-2</v>
      </c>
      <c r="P55" s="81">
        <v>16</v>
      </c>
      <c r="Q55" s="81"/>
      <c r="R55" s="81"/>
      <c r="S55" s="81"/>
      <c r="T55" s="81"/>
      <c r="U55" s="81"/>
      <c r="V55" s="81"/>
      <c r="W55" s="81"/>
      <c r="X55" s="131"/>
      <c r="Y55" s="131"/>
      <c r="Z55" s="81"/>
      <c r="AA55" s="131"/>
      <c r="AB55" s="270"/>
      <c r="AC55" s="132" t="str">
        <f t="shared" si="0"/>
        <v/>
      </c>
    </row>
    <row r="56" spans="1:29" ht="45.75" customHeight="1" thickTop="1" thickBot="1" x14ac:dyDescent="0.25">
      <c r="A56">
        <v>2022</v>
      </c>
      <c r="B56" s="129">
        <v>1</v>
      </c>
      <c r="C56" s="295">
        <v>44587</v>
      </c>
      <c r="D56" s="270"/>
      <c r="E56" s="130">
        <v>557</v>
      </c>
      <c r="F56" s="130" t="s">
        <v>206</v>
      </c>
      <c r="G56" s="130" t="s">
        <v>207</v>
      </c>
      <c r="H56" s="130">
        <v>171.262</v>
      </c>
      <c r="I56" s="130">
        <v>194.922</v>
      </c>
      <c r="J56" s="130"/>
      <c r="K56" s="133">
        <v>21</v>
      </c>
      <c r="L56" s="133">
        <v>180</v>
      </c>
      <c r="M56" s="133"/>
      <c r="N56" s="133"/>
      <c r="O56" s="81">
        <v>1.4999999999999999E-2</v>
      </c>
      <c r="P56" s="81">
        <v>16</v>
      </c>
      <c r="Q56" s="81"/>
      <c r="R56" s="81"/>
      <c r="S56" s="81"/>
      <c r="T56" s="81"/>
      <c r="U56" s="81"/>
      <c r="V56" s="81"/>
      <c r="W56" s="81"/>
      <c r="X56" s="131"/>
      <c r="Y56" s="131"/>
      <c r="Z56" s="81"/>
      <c r="AA56" s="131"/>
      <c r="AB56" s="270"/>
      <c r="AC56" s="132" t="str">
        <f t="shared" si="0"/>
        <v/>
      </c>
    </row>
    <row r="57" spans="1:29" ht="45.75" customHeight="1" thickTop="1" thickBot="1" x14ac:dyDescent="0.25">
      <c r="A57">
        <v>2022</v>
      </c>
      <c r="B57" s="129">
        <v>1</v>
      </c>
      <c r="C57" s="295">
        <v>44590</v>
      </c>
      <c r="D57" s="270"/>
      <c r="E57" s="130">
        <v>557</v>
      </c>
      <c r="F57" s="130" t="s">
        <v>206</v>
      </c>
      <c r="G57" s="130" t="s">
        <v>207</v>
      </c>
      <c r="H57" s="130">
        <v>171.262</v>
      </c>
      <c r="I57" s="130">
        <v>194.922</v>
      </c>
      <c r="J57" s="130"/>
      <c r="K57" s="133">
        <v>21</v>
      </c>
      <c r="L57" s="133">
        <v>180</v>
      </c>
      <c r="M57" s="133"/>
      <c r="N57" s="133"/>
      <c r="O57" s="81">
        <v>1.4999999999999999E-2</v>
      </c>
      <c r="P57" s="81">
        <v>16</v>
      </c>
      <c r="Q57" s="81"/>
      <c r="R57" s="81"/>
      <c r="S57" s="81"/>
      <c r="T57" s="81"/>
      <c r="U57" s="81"/>
      <c r="V57" s="81"/>
      <c r="W57" s="81"/>
      <c r="X57" s="131"/>
      <c r="Y57" s="131"/>
      <c r="Z57" s="81"/>
      <c r="AA57" s="131"/>
      <c r="AB57" s="270"/>
      <c r="AC57" s="132" t="str">
        <f t="shared" si="0"/>
        <v/>
      </c>
    </row>
    <row r="58" spans="1:29" ht="45.75" customHeight="1" thickTop="1" thickBot="1" x14ac:dyDescent="0.25">
      <c r="A58">
        <v>2022</v>
      </c>
      <c r="B58" s="129">
        <v>1</v>
      </c>
      <c r="C58" s="295">
        <v>44591</v>
      </c>
      <c r="D58" s="270"/>
      <c r="E58" s="130">
        <v>557</v>
      </c>
      <c r="F58" s="130" t="s">
        <v>206</v>
      </c>
      <c r="G58" s="130" t="s">
        <v>207</v>
      </c>
      <c r="H58" s="130">
        <v>171.262</v>
      </c>
      <c r="I58" s="130">
        <v>194.922</v>
      </c>
      <c r="J58" s="130"/>
      <c r="K58" s="133">
        <v>21</v>
      </c>
      <c r="L58" s="133">
        <v>180</v>
      </c>
      <c r="M58" s="133"/>
      <c r="N58" s="133"/>
      <c r="O58" s="81">
        <v>1.4999999999999999E-2</v>
      </c>
      <c r="P58" s="81">
        <v>16</v>
      </c>
      <c r="Q58" s="81"/>
      <c r="R58" s="81"/>
      <c r="S58" s="81"/>
      <c r="T58" s="81"/>
      <c r="U58" s="81"/>
      <c r="V58" s="81"/>
      <c r="W58" s="81"/>
      <c r="X58" s="131"/>
      <c r="Y58" s="131"/>
      <c r="Z58" s="81"/>
      <c r="AA58" s="131"/>
      <c r="AB58" s="270"/>
      <c r="AC58" s="132" t="str">
        <f t="shared" si="0"/>
        <v/>
      </c>
    </row>
    <row r="59" spans="1:29" ht="45.75" customHeight="1" thickTop="1" thickBot="1" x14ac:dyDescent="0.25">
      <c r="A59">
        <v>2022</v>
      </c>
      <c r="B59" s="129">
        <v>1</v>
      </c>
      <c r="C59" s="295">
        <v>44560</v>
      </c>
      <c r="D59" s="270"/>
      <c r="E59" s="130">
        <v>556</v>
      </c>
      <c r="F59" s="130" t="s">
        <v>202</v>
      </c>
      <c r="G59" s="130" t="s">
        <v>203</v>
      </c>
      <c r="H59" s="130">
        <v>1003.106</v>
      </c>
      <c r="I59" s="130">
        <v>1141.6859999999999</v>
      </c>
      <c r="J59" s="130"/>
      <c r="K59" s="133">
        <v>21</v>
      </c>
      <c r="L59" s="133">
        <v>180</v>
      </c>
      <c r="M59" s="133"/>
      <c r="N59" s="133"/>
      <c r="O59" s="81">
        <v>1.4999999999999999E-2</v>
      </c>
      <c r="P59" s="81">
        <v>16</v>
      </c>
      <c r="Q59" s="81"/>
      <c r="R59" s="81"/>
      <c r="S59" s="81"/>
      <c r="T59" s="81"/>
      <c r="U59" s="81"/>
      <c r="V59" s="81"/>
      <c r="W59" s="81"/>
      <c r="X59" s="131"/>
      <c r="Y59" s="131"/>
      <c r="Z59" s="81"/>
      <c r="AA59" s="131"/>
      <c r="AB59" s="270"/>
      <c r="AC59" s="132" t="str">
        <f t="shared" si="0"/>
        <v/>
      </c>
    </row>
    <row r="60" spans="1:29" ht="45.75" customHeight="1" thickTop="1" thickBot="1" x14ac:dyDescent="0.25">
      <c r="A60">
        <v>2022</v>
      </c>
      <c r="B60" s="129">
        <v>1</v>
      </c>
      <c r="C60" s="295">
        <v>44562</v>
      </c>
      <c r="D60" s="270"/>
      <c r="E60" s="130">
        <v>556</v>
      </c>
      <c r="F60" s="130" t="s">
        <v>202</v>
      </c>
      <c r="G60" s="130" t="s">
        <v>203</v>
      </c>
      <c r="H60" s="130">
        <v>1003.106</v>
      </c>
      <c r="I60" s="130">
        <v>1141.6859999999999</v>
      </c>
      <c r="J60" s="130"/>
      <c r="K60" s="133">
        <v>21</v>
      </c>
      <c r="L60" s="133">
        <v>180</v>
      </c>
      <c r="M60" s="133"/>
      <c r="N60" s="133"/>
      <c r="O60" s="81">
        <v>1.4999999999999999E-2</v>
      </c>
      <c r="P60" s="81">
        <v>16</v>
      </c>
      <c r="Q60" s="81"/>
      <c r="R60" s="81"/>
      <c r="S60" s="81"/>
      <c r="T60" s="81"/>
      <c r="U60" s="81"/>
      <c r="V60" s="81"/>
      <c r="W60" s="81"/>
      <c r="X60" s="131"/>
      <c r="Y60" s="131"/>
      <c r="Z60" s="81"/>
      <c r="AA60" s="131"/>
      <c r="AB60" s="270"/>
      <c r="AC60" s="132" t="str">
        <f t="shared" si="0"/>
        <v/>
      </c>
    </row>
    <row r="61" spans="1:29" ht="45.75" customHeight="1" thickTop="1" thickBot="1" x14ac:dyDescent="0.25">
      <c r="A61">
        <v>2022</v>
      </c>
      <c r="B61" s="129">
        <v>1</v>
      </c>
      <c r="C61" s="295">
        <v>44563</v>
      </c>
      <c r="D61" s="270"/>
      <c r="E61" s="130">
        <v>556</v>
      </c>
      <c r="F61" s="130" t="s">
        <v>202</v>
      </c>
      <c r="G61" s="130" t="s">
        <v>203</v>
      </c>
      <c r="H61" s="130">
        <v>1003.106</v>
      </c>
      <c r="I61" s="130">
        <v>1141.6859999999999</v>
      </c>
      <c r="J61" s="130"/>
      <c r="K61" s="133">
        <v>21</v>
      </c>
      <c r="L61" s="133">
        <v>180</v>
      </c>
      <c r="M61" s="133"/>
      <c r="N61" s="133"/>
      <c r="O61" s="81">
        <v>1.4999999999999999E-2</v>
      </c>
      <c r="P61" s="81">
        <v>16</v>
      </c>
      <c r="Q61" s="81"/>
      <c r="R61" s="81"/>
      <c r="S61" s="81"/>
      <c r="T61" s="81"/>
      <c r="U61" s="81"/>
      <c r="V61" s="81"/>
      <c r="W61" s="81"/>
      <c r="X61" s="131"/>
      <c r="Y61" s="131"/>
      <c r="Z61" s="81"/>
      <c r="AA61" s="131"/>
      <c r="AB61" s="270"/>
      <c r="AC61" s="132" t="str">
        <f t="shared" si="0"/>
        <v/>
      </c>
    </row>
    <row r="62" spans="1:29" x14ac:dyDescent="0.2">
      <c r="A62">
        <v>2022</v>
      </c>
      <c r="B62">
        <v>1</v>
      </c>
      <c r="C62" s="267">
        <v>44564</v>
      </c>
      <c r="D62" s="133"/>
      <c r="E62" s="133">
        <v>556</v>
      </c>
      <c r="F62" s="133" t="s">
        <v>202</v>
      </c>
      <c r="G62" s="133" t="s">
        <v>203</v>
      </c>
      <c r="H62" s="133">
        <v>1003.106</v>
      </c>
      <c r="I62" s="133">
        <v>1141.6859999999999</v>
      </c>
      <c r="J62" s="133"/>
      <c r="K62" s="133">
        <v>21</v>
      </c>
      <c r="L62" s="133">
        <v>180</v>
      </c>
      <c r="M62" s="133"/>
      <c r="N62" s="133"/>
      <c r="O62" s="81">
        <v>1.4999999999999999E-2</v>
      </c>
      <c r="P62" s="81">
        <v>16</v>
      </c>
      <c r="Q62" s="81"/>
      <c r="R62" s="81"/>
      <c r="S62" s="81"/>
      <c r="T62" s="81"/>
      <c r="U62" s="81"/>
      <c r="V62" s="81"/>
      <c r="W62" s="81"/>
      <c r="X62" s="133"/>
      <c r="Y62" s="133"/>
      <c r="Z62" s="81"/>
      <c r="AA62" s="131"/>
      <c r="AB62" s="133"/>
      <c r="AC62" s="132" t="str">
        <f t="shared" si="0"/>
        <v/>
      </c>
    </row>
    <row r="63" spans="1:29" x14ac:dyDescent="0.2">
      <c r="A63">
        <v>2022</v>
      </c>
      <c r="B63">
        <v>1</v>
      </c>
      <c r="C63" s="267">
        <v>44565</v>
      </c>
      <c r="D63" s="133"/>
      <c r="E63" s="133">
        <v>556</v>
      </c>
      <c r="F63" s="133" t="s">
        <v>202</v>
      </c>
      <c r="G63" s="133" t="s">
        <v>203</v>
      </c>
      <c r="H63" s="133">
        <v>1003.106</v>
      </c>
      <c r="I63" s="133">
        <v>1141.6859999999999</v>
      </c>
      <c r="J63" s="133"/>
      <c r="K63" s="133">
        <v>21</v>
      </c>
      <c r="L63" s="133">
        <v>180</v>
      </c>
      <c r="M63" s="133"/>
      <c r="N63" s="133"/>
      <c r="O63" s="81">
        <v>1.4999999999999999E-2</v>
      </c>
      <c r="P63" s="81">
        <v>16</v>
      </c>
      <c r="Q63" s="81"/>
      <c r="R63" s="81"/>
      <c r="S63" s="81"/>
      <c r="T63" s="81"/>
      <c r="U63" s="81"/>
      <c r="V63" s="81"/>
      <c r="W63" s="81"/>
      <c r="X63" s="133"/>
      <c r="Y63" s="133"/>
      <c r="Z63" s="81"/>
      <c r="AA63" s="131"/>
      <c r="AB63" s="133"/>
      <c r="AC63" s="132" t="str">
        <f t="shared" si="0"/>
        <v/>
      </c>
    </row>
    <row r="64" spans="1:29" x14ac:dyDescent="0.2">
      <c r="A64">
        <v>2022</v>
      </c>
      <c r="B64">
        <v>1</v>
      </c>
      <c r="C64" s="267">
        <v>44566</v>
      </c>
      <c r="D64" s="133"/>
      <c r="E64" s="133">
        <v>556</v>
      </c>
      <c r="F64" s="133" t="s">
        <v>202</v>
      </c>
      <c r="G64" s="133" t="s">
        <v>203</v>
      </c>
      <c r="H64" s="133">
        <v>1003.106</v>
      </c>
      <c r="I64" s="133">
        <v>1141.6859999999999</v>
      </c>
      <c r="J64" s="133"/>
      <c r="K64" s="133">
        <v>21</v>
      </c>
      <c r="L64" s="133">
        <v>180</v>
      </c>
      <c r="M64" s="133"/>
      <c r="N64" s="133"/>
      <c r="O64" s="81">
        <v>1.4999999999999999E-2</v>
      </c>
      <c r="P64" s="81">
        <v>16</v>
      </c>
      <c r="Q64" s="81"/>
      <c r="R64" s="81"/>
      <c r="S64" s="81"/>
      <c r="T64" s="81"/>
      <c r="U64" s="81"/>
      <c r="V64" s="81"/>
      <c r="W64" s="81"/>
      <c r="X64" s="133"/>
      <c r="Y64" s="133"/>
      <c r="Z64" s="81"/>
      <c r="AA64" s="131"/>
      <c r="AB64" s="133"/>
      <c r="AC64" s="132" t="str">
        <f t="shared" si="0"/>
        <v/>
      </c>
    </row>
    <row r="65" spans="1:29" x14ac:dyDescent="0.2">
      <c r="A65">
        <v>2022</v>
      </c>
      <c r="B65">
        <v>1</v>
      </c>
      <c r="C65" s="267">
        <v>44569</v>
      </c>
      <c r="D65" s="133"/>
      <c r="E65" s="133">
        <v>556</v>
      </c>
      <c r="F65" s="133" t="s">
        <v>202</v>
      </c>
      <c r="G65" s="133" t="s">
        <v>203</v>
      </c>
      <c r="H65" s="133">
        <v>1003.106</v>
      </c>
      <c r="I65" s="133">
        <v>1141.6859999999999</v>
      </c>
      <c r="J65" s="133"/>
      <c r="K65" s="133">
        <v>21</v>
      </c>
      <c r="L65" s="133">
        <v>180</v>
      </c>
      <c r="M65" s="133"/>
      <c r="N65" s="133"/>
      <c r="O65" s="81">
        <v>1.4999999999999999E-2</v>
      </c>
      <c r="P65" s="81">
        <v>16</v>
      </c>
      <c r="Q65" s="81"/>
      <c r="R65" s="81"/>
      <c r="S65" s="81"/>
      <c r="T65" s="81"/>
      <c r="U65" s="81"/>
      <c r="V65" s="81"/>
      <c r="W65" s="81"/>
      <c r="X65" s="133"/>
      <c r="Y65" s="133"/>
      <c r="Z65" s="81"/>
      <c r="AA65" s="131"/>
      <c r="AB65" s="133"/>
      <c r="AC65" s="132" t="str">
        <f t="shared" si="0"/>
        <v/>
      </c>
    </row>
    <row r="66" spans="1:29" x14ac:dyDescent="0.2">
      <c r="A66">
        <v>2022</v>
      </c>
      <c r="B66">
        <v>1</v>
      </c>
      <c r="C66" s="267">
        <v>44570</v>
      </c>
      <c r="D66" s="133"/>
      <c r="E66" s="133">
        <v>556</v>
      </c>
      <c r="F66" s="133" t="s">
        <v>202</v>
      </c>
      <c r="G66" s="133" t="s">
        <v>203</v>
      </c>
      <c r="H66" s="133">
        <v>1003.106</v>
      </c>
      <c r="I66" s="133">
        <v>1141.6859999999999</v>
      </c>
      <c r="J66" s="133"/>
      <c r="K66" s="133">
        <v>21</v>
      </c>
      <c r="L66" s="133">
        <v>180</v>
      </c>
      <c r="M66" s="133"/>
      <c r="N66" s="133"/>
      <c r="O66" s="81">
        <v>1.4999999999999999E-2</v>
      </c>
      <c r="P66" s="81">
        <v>16</v>
      </c>
      <c r="Q66" s="81"/>
      <c r="R66" s="81"/>
      <c r="S66" s="81"/>
      <c r="T66" s="81"/>
      <c r="U66" s="81"/>
      <c r="V66" s="81"/>
      <c r="W66" s="81"/>
      <c r="X66" s="133"/>
      <c r="Y66" s="133"/>
      <c r="Z66" s="81"/>
      <c r="AA66" s="131"/>
      <c r="AB66" s="133"/>
      <c r="AC66" s="132" t="str">
        <f t="shared" si="0"/>
        <v/>
      </c>
    </row>
    <row r="67" spans="1:29" x14ac:dyDescent="0.2">
      <c r="A67">
        <v>2022</v>
      </c>
      <c r="B67">
        <v>1</v>
      </c>
      <c r="C67" s="267">
        <v>44571</v>
      </c>
      <c r="D67" s="133"/>
      <c r="E67" s="133">
        <v>556</v>
      </c>
      <c r="F67" s="133" t="s">
        <v>202</v>
      </c>
      <c r="G67" s="133" t="s">
        <v>203</v>
      </c>
      <c r="H67" s="133">
        <v>1003.106</v>
      </c>
      <c r="I67" s="133">
        <v>1141.6859999999999</v>
      </c>
      <c r="J67" s="133"/>
      <c r="K67" s="133">
        <v>21</v>
      </c>
      <c r="L67" s="133">
        <v>180</v>
      </c>
      <c r="M67" s="133"/>
      <c r="N67" s="133"/>
      <c r="O67" s="81">
        <v>1.4999999999999999E-2</v>
      </c>
      <c r="P67" s="81">
        <v>16</v>
      </c>
      <c r="Q67" s="81"/>
      <c r="R67" s="81"/>
      <c r="S67" s="81"/>
      <c r="T67" s="81"/>
      <c r="U67" s="81"/>
      <c r="V67" s="81"/>
      <c r="W67" s="81"/>
      <c r="X67" s="133"/>
      <c r="Y67" s="133"/>
      <c r="Z67" s="81"/>
      <c r="AA67" s="131"/>
      <c r="AB67" s="133"/>
      <c r="AC67" s="132" t="str">
        <f t="shared" si="0"/>
        <v/>
      </c>
    </row>
    <row r="68" spans="1:29" x14ac:dyDescent="0.2">
      <c r="A68">
        <v>2022</v>
      </c>
      <c r="B68">
        <v>1</v>
      </c>
      <c r="C68" s="267">
        <v>44572</v>
      </c>
      <c r="D68" s="133"/>
      <c r="E68" s="133">
        <v>556</v>
      </c>
      <c r="F68" s="133" t="s">
        <v>202</v>
      </c>
      <c r="G68" s="133" t="s">
        <v>203</v>
      </c>
      <c r="H68" s="133">
        <v>1003.106</v>
      </c>
      <c r="I68" s="133">
        <v>1141.6859999999999</v>
      </c>
      <c r="J68" s="133"/>
      <c r="K68" s="133">
        <v>21</v>
      </c>
      <c r="L68" s="133">
        <v>180</v>
      </c>
      <c r="M68" s="133"/>
      <c r="N68" s="133"/>
      <c r="O68" s="81">
        <v>1.4999999999999999E-2</v>
      </c>
      <c r="P68" s="81">
        <v>16</v>
      </c>
      <c r="Q68" s="81"/>
      <c r="R68" s="81"/>
      <c r="S68" s="81"/>
      <c r="T68" s="81"/>
      <c r="U68" s="81"/>
      <c r="V68" s="81"/>
      <c r="W68" s="81"/>
      <c r="X68" s="133"/>
      <c r="Y68" s="133"/>
      <c r="Z68" s="81"/>
      <c r="AA68" s="131"/>
      <c r="AB68" s="133"/>
      <c r="AC68" s="132" t="str">
        <f t="shared" ref="AC68:AC131" si="1">IFERROR(X68/Y68,"")</f>
        <v/>
      </c>
    </row>
    <row r="69" spans="1:29" x14ac:dyDescent="0.2">
      <c r="A69">
        <v>2022</v>
      </c>
      <c r="B69">
        <v>1</v>
      </c>
      <c r="C69" s="267">
        <v>44573</v>
      </c>
      <c r="D69" s="133"/>
      <c r="E69" s="133">
        <v>556</v>
      </c>
      <c r="F69" s="133" t="s">
        <v>202</v>
      </c>
      <c r="G69" s="133" t="s">
        <v>203</v>
      </c>
      <c r="H69" s="133">
        <v>1003.106</v>
      </c>
      <c r="I69" s="133">
        <v>1141.6859999999999</v>
      </c>
      <c r="J69" s="133"/>
      <c r="K69" s="133">
        <v>21</v>
      </c>
      <c r="L69" s="133">
        <v>180</v>
      </c>
      <c r="M69" s="133"/>
      <c r="N69" s="133"/>
      <c r="O69" s="81">
        <v>1.4999999999999999E-2</v>
      </c>
      <c r="P69" s="81">
        <v>16</v>
      </c>
      <c r="Q69" s="81"/>
      <c r="R69" s="81"/>
      <c r="S69" s="81"/>
      <c r="T69" s="81"/>
      <c r="U69" s="81"/>
      <c r="V69" s="81"/>
      <c r="W69" s="81"/>
      <c r="X69" s="133"/>
      <c r="Y69" s="133"/>
      <c r="Z69" s="81"/>
      <c r="AA69" s="131"/>
      <c r="AB69" s="133"/>
      <c r="AC69" s="132" t="str">
        <f t="shared" si="1"/>
        <v/>
      </c>
    </row>
    <row r="70" spans="1:29" x14ac:dyDescent="0.2">
      <c r="A70">
        <v>2022</v>
      </c>
      <c r="B70">
        <v>1</v>
      </c>
      <c r="C70" s="267">
        <v>44574</v>
      </c>
      <c r="D70" s="133"/>
      <c r="E70" s="133">
        <v>556</v>
      </c>
      <c r="F70" s="133" t="s">
        <v>202</v>
      </c>
      <c r="G70" s="133" t="s">
        <v>203</v>
      </c>
      <c r="H70" s="133">
        <v>1003.106</v>
      </c>
      <c r="I70" s="133">
        <v>1141.6859999999999</v>
      </c>
      <c r="J70" s="133"/>
      <c r="K70" s="133">
        <v>21</v>
      </c>
      <c r="L70" s="133">
        <v>180</v>
      </c>
      <c r="M70" s="133"/>
      <c r="N70" s="133"/>
      <c r="O70" s="81">
        <v>1.4999999999999999E-2</v>
      </c>
      <c r="P70" s="81">
        <v>16</v>
      </c>
      <c r="Q70" s="81"/>
      <c r="R70" s="81"/>
      <c r="S70" s="81"/>
      <c r="T70" s="81"/>
      <c r="U70" s="81"/>
      <c r="V70" s="81"/>
      <c r="W70" s="81"/>
      <c r="X70" s="133"/>
      <c r="Y70" s="133"/>
      <c r="Z70" s="81"/>
      <c r="AA70" s="131"/>
      <c r="AB70" s="133"/>
      <c r="AC70" s="132" t="str">
        <f t="shared" si="1"/>
        <v/>
      </c>
    </row>
    <row r="71" spans="1:29" x14ac:dyDescent="0.2">
      <c r="A71">
        <v>2022</v>
      </c>
      <c r="B71">
        <v>1</v>
      </c>
      <c r="C71" s="267">
        <v>44575</v>
      </c>
      <c r="D71" s="133"/>
      <c r="E71" s="133">
        <v>556</v>
      </c>
      <c r="F71" s="133" t="s">
        <v>202</v>
      </c>
      <c r="G71" s="133" t="s">
        <v>203</v>
      </c>
      <c r="H71" s="133">
        <v>1003.106</v>
      </c>
      <c r="I71" s="133">
        <v>1141.6859999999999</v>
      </c>
      <c r="J71" s="133"/>
      <c r="K71" s="133">
        <v>21</v>
      </c>
      <c r="L71" s="133">
        <v>180</v>
      </c>
      <c r="M71" s="133"/>
      <c r="N71" s="133"/>
      <c r="O71" s="81">
        <v>1.4999999999999999E-2</v>
      </c>
      <c r="P71" s="81">
        <v>16</v>
      </c>
      <c r="Q71" s="81"/>
      <c r="R71" s="81"/>
      <c r="S71" s="81"/>
      <c r="T71" s="81"/>
      <c r="U71" s="81"/>
      <c r="V71" s="81"/>
      <c r="W71" s="81"/>
      <c r="X71" s="133"/>
      <c r="Y71" s="133"/>
      <c r="Z71" s="81"/>
      <c r="AA71" s="131"/>
      <c r="AB71" s="133"/>
      <c r="AC71" s="132" t="str">
        <f t="shared" si="1"/>
        <v/>
      </c>
    </row>
    <row r="72" spans="1:29" x14ac:dyDescent="0.2">
      <c r="A72">
        <v>2022</v>
      </c>
      <c r="B72">
        <v>1</v>
      </c>
      <c r="C72" s="267">
        <v>44576</v>
      </c>
      <c r="D72" s="133"/>
      <c r="E72" s="133">
        <v>556</v>
      </c>
      <c r="F72" s="133" t="s">
        <v>202</v>
      </c>
      <c r="G72" s="133" t="s">
        <v>203</v>
      </c>
      <c r="H72" s="133">
        <v>1003.106</v>
      </c>
      <c r="I72" s="133">
        <v>1141.6859999999999</v>
      </c>
      <c r="J72" s="133"/>
      <c r="K72" s="133">
        <v>21</v>
      </c>
      <c r="L72" s="133">
        <v>180</v>
      </c>
      <c r="M72" s="133"/>
      <c r="N72" s="133"/>
      <c r="O72" s="81">
        <v>1.4999999999999999E-2</v>
      </c>
      <c r="P72" s="81">
        <v>16</v>
      </c>
      <c r="Q72" s="81"/>
      <c r="R72" s="81"/>
      <c r="S72" s="81"/>
      <c r="T72" s="81"/>
      <c r="U72" s="81"/>
      <c r="V72" s="81"/>
      <c r="W72" s="81"/>
      <c r="X72" s="133"/>
      <c r="Y72" s="133"/>
      <c r="Z72" s="81"/>
      <c r="AA72" s="131"/>
      <c r="AB72" s="133"/>
      <c r="AC72" s="132" t="str">
        <f t="shared" si="1"/>
        <v/>
      </c>
    </row>
    <row r="73" spans="1:29" x14ac:dyDescent="0.2">
      <c r="A73">
        <v>2022</v>
      </c>
      <c r="B73">
        <v>1</v>
      </c>
      <c r="C73" s="267">
        <v>44577</v>
      </c>
      <c r="D73" s="133"/>
      <c r="E73" s="133">
        <v>556</v>
      </c>
      <c r="F73" s="133" t="s">
        <v>202</v>
      </c>
      <c r="G73" s="133" t="s">
        <v>203</v>
      </c>
      <c r="H73" s="133">
        <v>1003.106</v>
      </c>
      <c r="I73" s="133">
        <v>1141.6859999999999</v>
      </c>
      <c r="J73" s="133"/>
      <c r="K73" s="133">
        <v>21</v>
      </c>
      <c r="L73" s="133">
        <v>180</v>
      </c>
      <c r="M73" s="133"/>
      <c r="N73" s="133"/>
      <c r="O73" s="81">
        <v>1.4999999999999999E-2</v>
      </c>
      <c r="P73" s="81">
        <v>16</v>
      </c>
      <c r="Q73" s="81"/>
      <c r="R73" s="81"/>
      <c r="S73" s="81"/>
      <c r="T73" s="81"/>
      <c r="U73" s="81"/>
      <c r="V73" s="81"/>
      <c r="W73" s="81"/>
      <c r="X73" s="133"/>
      <c r="Y73" s="133"/>
      <c r="Z73" s="81"/>
      <c r="AA73" s="131"/>
      <c r="AB73" s="133"/>
      <c r="AC73" s="132" t="str">
        <f t="shared" si="1"/>
        <v/>
      </c>
    </row>
    <row r="74" spans="1:29" x14ac:dyDescent="0.2">
      <c r="A74">
        <v>2022</v>
      </c>
      <c r="B74">
        <v>1</v>
      </c>
      <c r="C74" s="267">
        <v>44578</v>
      </c>
      <c r="D74" s="133"/>
      <c r="E74" s="133">
        <v>556</v>
      </c>
      <c r="F74" s="133" t="s">
        <v>202</v>
      </c>
      <c r="G74" s="133" t="s">
        <v>203</v>
      </c>
      <c r="H74" s="133">
        <v>1003.106</v>
      </c>
      <c r="I74" s="133">
        <v>1141.6859999999999</v>
      </c>
      <c r="J74" s="133"/>
      <c r="K74" s="133">
        <v>21</v>
      </c>
      <c r="L74" s="133">
        <v>180</v>
      </c>
      <c r="M74" s="133"/>
      <c r="N74" s="133"/>
      <c r="O74" s="81">
        <v>1.4999999999999999E-2</v>
      </c>
      <c r="P74" s="81">
        <v>16</v>
      </c>
      <c r="Q74" s="81"/>
      <c r="R74" s="81"/>
      <c r="S74" s="81"/>
      <c r="T74" s="81"/>
      <c r="U74" s="81"/>
      <c r="V74" s="81"/>
      <c r="W74" s="81"/>
      <c r="X74" s="133"/>
      <c r="Y74" s="133"/>
      <c r="Z74" s="81"/>
      <c r="AA74" s="131"/>
      <c r="AB74" s="133"/>
      <c r="AC74" s="132" t="str">
        <f t="shared" si="1"/>
        <v/>
      </c>
    </row>
    <row r="75" spans="1:29" x14ac:dyDescent="0.2">
      <c r="A75">
        <v>2022</v>
      </c>
      <c r="B75">
        <v>1</v>
      </c>
      <c r="C75" s="267">
        <v>44579</v>
      </c>
      <c r="D75" s="133"/>
      <c r="E75" s="133">
        <v>556</v>
      </c>
      <c r="F75" s="133" t="s">
        <v>202</v>
      </c>
      <c r="G75" s="133" t="s">
        <v>203</v>
      </c>
      <c r="H75" s="133">
        <v>1003.106</v>
      </c>
      <c r="I75" s="133">
        <v>1141.6859999999999</v>
      </c>
      <c r="J75" s="133"/>
      <c r="K75" s="133">
        <v>21</v>
      </c>
      <c r="L75" s="133">
        <v>180</v>
      </c>
      <c r="M75" s="133"/>
      <c r="N75" s="133"/>
      <c r="O75" s="81">
        <v>1.4999999999999999E-2</v>
      </c>
      <c r="P75" s="81">
        <v>16</v>
      </c>
      <c r="Q75" s="81"/>
      <c r="R75" s="81"/>
      <c r="S75" s="81"/>
      <c r="T75" s="81"/>
      <c r="U75" s="81"/>
      <c r="V75" s="81"/>
      <c r="W75" s="81"/>
      <c r="X75" s="133"/>
      <c r="Y75" s="133"/>
      <c r="Z75" s="81"/>
      <c r="AA75" s="131"/>
      <c r="AB75" s="133"/>
      <c r="AC75" s="132" t="str">
        <f t="shared" si="1"/>
        <v/>
      </c>
    </row>
    <row r="76" spans="1:29" x14ac:dyDescent="0.2">
      <c r="A76">
        <v>2022</v>
      </c>
      <c r="B76">
        <v>1</v>
      </c>
      <c r="C76" s="267">
        <v>44580</v>
      </c>
      <c r="D76" s="133"/>
      <c r="E76" s="133">
        <v>556</v>
      </c>
      <c r="F76" s="133" t="s">
        <v>202</v>
      </c>
      <c r="G76" s="133" t="s">
        <v>203</v>
      </c>
      <c r="H76" s="133">
        <v>1003.106</v>
      </c>
      <c r="I76" s="133">
        <v>1141.6859999999999</v>
      </c>
      <c r="J76" s="133"/>
      <c r="K76" s="133">
        <v>21</v>
      </c>
      <c r="L76" s="133">
        <v>180</v>
      </c>
      <c r="M76" s="133"/>
      <c r="N76" s="133"/>
      <c r="O76" s="81">
        <v>1.4999999999999999E-2</v>
      </c>
      <c r="P76" s="81">
        <v>16</v>
      </c>
      <c r="Q76" s="81"/>
      <c r="R76" s="81"/>
      <c r="S76" s="81"/>
      <c r="T76" s="81"/>
      <c r="U76" s="81"/>
      <c r="V76" s="81"/>
      <c r="W76" s="81"/>
      <c r="X76" s="133"/>
      <c r="Y76" s="133"/>
      <c r="Z76" s="81"/>
      <c r="AA76" s="131"/>
      <c r="AB76" s="133"/>
      <c r="AC76" s="132" t="str">
        <f t="shared" si="1"/>
        <v/>
      </c>
    </row>
    <row r="77" spans="1:29" x14ac:dyDescent="0.2">
      <c r="A77">
        <v>2022</v>
      </c>
      <c r="B77">
        <v>1</v>
      </c>
      <c r="C77" s="267">
        <v>44581</v>
      </c>
      <c r="D77" s="133"/>
      <c r="E77" s="133">
        <v>556</v>
      </c>
      <c r="F77" s="133" t="s">
        <v>202</v>
      </c>
      <c r="G77" s="133" t="s">
        <v>203</v>
      </c>
      <c r="H77" s="133">
        <v>1003.106</v>
      </c>
      <c r="I77" s="133">
        <v>1141.6859999999999</v>
      </c>
      <c r="J77" s="133"/>
      <c r="K77" s="133">
        <v>21</v>
      </c>
      <c r="L77" s="133">
        <v>180</v>
      </c>
      <c r="M77" s="133"/>
      <c r="N77" s="133"/>
      <c r="O77" s="81">
        <v>1.4999999999999999E-2</v>
      </c>
      <c r="P77" s="81">
        <v>16</v>
      </c>
      <c r="Q77" s="81"/>
      <c r="R77" s="81"/>
      <c r="S77" s="81"/>
      <c r="T77" s="81"/>
      <c r="U77" s="81"/>
      <c r="V77" s="81"/>
      <c r="W77" s="81"/>
      <c r="X77" s="133"/>
      <c r="Y77" s="133"/>
      <c r="Z77" s="81"/>
      <c r="AA77" s="131"/>
      <c r="AB77" s="133"/>
      <c r="AC77" s="132" t="str">
        <f t="shared" si="1"/>
        <v/>
      </c>
    </row>
    <row r="78" spans="1:29" x14ac:dyDescent="0.2">
      <c r="A78">
        <v>2022</v>
      </c>
      <c r="B78">
        <v>1</v>
      </c>
      <c r="C78" s="267">
        <v>44583</v>
      </c>
      <c r="D78" s="133"/>
      <c r="E78" s="133">
        <v>556</v>
      </c>
      <c r="F78" s="133" t="s">
        <v>202</v>
      </c>
      <c r="G78" s="133" t="s">
        <v>203</v>
      </c>
      <c r="H78" s="133">
        <v>1003.106</v>
      </c>
      <c r="I78" s="133">
        <v>1141.6859999999999</v>
      </c>
      <c r="J78" s="133"/>
      <c r="K78" s="133">
        <v>21</v>
      </c>
      <c r="L78" s="133">
        <v>180</v>
      </c>
      <c r="M78" s="133"/>
      <c r="N78" s="133"/>
      <c r="O78" s="81">
        <v>1.4999999999999999E-2</v>
      </c>
      <c r="P78" s="81">
        <v>16</v>
      </c>
      <c r="Q78" s="81"/>
      <c r="R78" s="81"/>
      <c r="S78" s="81"/>
      <c r="T78" s="81"/>
      <c r="U78" s="81"/>
      <c r="V78" s="81"/>
      <c r="W78" s="81"/>
      <c r="X78" s="133"/>
      <c r="Y78" s="133"/>
      <c r="Z78" s="81"/>
      <c r="AA78" s="131"/>
      <c r="AB78" s="133"/>
      <c r="AC78" s="132" t="str">
        <f t="shared" si="1"/>
        <v/>
      </c>
    </row>
    <row r="79" spans="1:29" x14ac:dyDescent="0.2">
      <c r="A79">
        <v>2022</v>
      </c>
      <c r="B79">
        <v>1</v>
      </c>
      <c r="C79" s="267">
        <v>44584</v>
      </c>
      <c r="D79" s="133"/>
      <c r="E79" s="133">
        <v>556</v>
      </c>
      <c r="F79" s="133" t="s">
        <v>202</v>
      </c>
      <c r="G79" s="133" t="s">
        <v>203</v>
      </c>
      <c r="H79" s="133">
        <v>1003.106</v>
      </c>
      <c r="I79" s="133">
        <v>1141.6859999999999</v>
      </c>
      <c r="J79" s="133"/>
      <c r="K79" s="133">
        <v>21</v>
      </c>
      <c r="L79" s="133">
        <v>180</v>
      </c>
      <c r="M79" s="133"/>
      <c r="N79" s="133"/>
      <c r="O79" s="81">
        <v>1.4999999999999999E-2</v>
      </c>
      <c r="P79" s="81">
        <v>16</v>
      </c>
      <c r="Q79" s="81"/>
      <c r="R79" s="81"/>
      <c r="S79" s="81"/>
      <c r="T79" s="81"/>
      <c r="U79" s="81"/>
      <c r="V79" s="81"/>
      <c r="W79" s="81"/>
      <c r="X79" s="133"/>
      <c r="Y79" s="133"/>
      <c r="Z79" s="81"/>
      <c r="AA79" s="131"/>
      <c r="AB79" s="133"/>
      <c r="AC79" s="132" t="str">
        <f t="shared" si="1"/>
        <v/>
      </c>
    </row>
    <row r="80" spans="1:29" x14ac:dyDescent="0.2">
      <c r="A80">
        <v>2022</v>
      </c>
      <c r="B80">
        <v>1</v>
      </c>
      <c r="C80" s="267">
        <v>44585</v>
      </c>
      <c r="D80" s="133"/>
      <c r="E80" s="133">
        <v>556</v>
      </c>
      <c r="F80" s="133" t="s">
        <v>202</v>
      </c>
      <c r="G80" s="133" t="s">
        <v>203</v>
      </c>
      <c r="H80" s="133">
        <v>1003.106</v>
      </c>
      <c r="I80" s="133">
        <v>1141.6859999999999</v>
      </c>
      <c r="J80" s="133"/>
      <c r="K80" s="133">
        <v>21</v>
      </c>
      <c r="L80" s="133">
        <v>180</v>
      </c>
      <c r="M80" s="133"/>
      <c r="N80" s="133"/>
      <c r="O80" s="81">
        <v>1.4999999999999999E-2</v>
      </c>
      <c r="P80" s="81">
        <v>16</v>
      </c>
      <c r="Q80" s="81"/>
      <c r="R80" s="81"/>
      <c r="S80" s="81"/>
      <c r="T80" s="81"/>
      <c r="U80" s="81"/>
      <c r="V80" s="81"/>
      <c r="W80" s="81"/>
      <c r="X80" s="133"/>
      <c r="Y80" s="133"/>
      <c r="Z80" s="81"/>
      <c r="AA80" s="131"/>
      <c r="AB80" s="133"/>
      <c r="AC80" s="132" t="str">
        <f t="shared" si="1"/>
        <v/>
      </c>
    </row>
    <row r="81" spans="1:29" x14ac:dyDescent="0.2">
      <c r="A81">
        <v>2022</v>
      </c>
      <c r="B81">
        <v>1</v>
      </c>
      <c r="C81" s="267">
        <v>44586</v>
      </c>
      <c r="D81" s="133"/>
      <c r="E81" s="133">
        <v>556</v>
      </c>
      <c r="F81" s="133" t="s">
        <v>202</v>
      </c>
      <c r="G81" s="133" t="s">
        <v>203</v>
      </c>
      <c r="H81" s="133">
        <v>1003.106</v>
      </c>
      <c r="I81" s="133">
        <v>1141.6859999999999</v>
      </c>
      <c r="J81" s="133"/>
      <c r="K81" s="133">
        <v>21</v>
      </c>
      <c r="L81" s="133">
        <v>180</v>
      </c>
      <c r="M81" s="133"/>
      <c r="N81" s="133"/>
      <c r="O81" s="81">
        <v>1.4999999999999999E-2</v>
      </c>
      <c r="P81" s="81">
        <v>16</v>
      </c>
      <c r="Q81" s="81"/>
      <c r="R81" s="81"/>
      <c r="S81" s="81"/>
      <c r="T81" s="81"/>
      <c r="U81" s="81"/>
      <c r="V81" s="81"/>
      <c r="W81" s="81"/>
      <c r="X81" s="133"/>
      <c r="Y81" s="133"/>
      <c r="Z81" s="81"/>
      <c r="AA81" s="131"/>
      <c r="AB81" s="133"/>
      <c r="AC81" s="132" t="str">
        <f t="shared" si="1"/>
        <v/>
      </c>
    </row>
    <row r="82" spans="1:29" x14ac:dyDescent="0.2">
      <c r="A82">
        <v>2022</v>
      </c>
      <c r="B82">
        <v>1</v>
      </c>
      <c r="C82" s="267">
        <v>44587</v>
      </c>
      <c r="D82" s="133"/>
      <c r="E82" s="133">
        <v>556</v>
      </c>
      <c r="F82" s="133" t="s">
        <v>202</v>
      </c>
      <c r="G82" s="133" t="s">
        <v>203</v>
      </c>
      <c r="H82" s="133">
        <v>1003.106</v>
      </c>
      <c r="I82" s="133">
        <v>1141.6859999999999</v>
      </c>
      <c r="J82" s="133"/>
      <c r="K82" s="133">
        <v>21</v>
      </c>
      <c r="L82" s="133">
        <v>180</v>
      </c>
      <c r="M82" s="133"/>
      <c r="N82" s="133"/>
      <c r="O82" s="81">
        <v>1.4999999999999999E-2</v>
      </c>
      <c r="P82" s="81">
        <v>16</v>
      </c>
      <c r="Q82" s="81"/>
      <c r="R82" s="81"/>
      <c r="S82" s="81"/>
      <c r="T82" s="81"/>
      <c r="U82" s="81"/>
      <c r="V82" s="81"/>
      <c r="W82" s="81"/>
      <c r="X82" s="133"/>
      <c r="Y82" s="133"/>
      <c r="Z82" s="81"/>
      <c r="AA82" s="131"/>
      <c r="AB82" s="133"/>
      <c r="AC82" s="132" t="str">
        <f t="shared" si="1"/>
        <v/>
      </c>
    </row>
    <row r="83" spans="1:29" x14ac:dyDescent="0.2">
      <c r="A83">
        <v>2022</v>
      </c>
      <c r="B83">
        <v>1</v>
      </c>
      <c r="C83" s="267">
        <v>44590</v>
      </c>
      <c r="D83" s="133"/>
      <c r="E83" s="133">
        <v>556</v>
      </c>
      <c r="F83" s="133" t="s">
        <v>202</v>
      </c>
      <c r="G83" s="133" t="s">
        <v>203</v>
      </c>
      <c r="H83" s="133">
        <v>1003.106</v>
      </c>
      <c r="I83" s="133">
        <v>1141.6859999999999</v>
      </c>
      <c r="J83" s="133"/>
      <c r="K83" s="133">
        <v>21</v>
      </c>
      <c r="L83" s="133">
        <v>180</v>
      </c>
      <c r="M83" s="133"/>
      <c r="N83" s="133"/>
      <c r="O83" s="81">
        <v>1.4999999999999999E-2</v>
      </c>
      <c r="P83" s="81">
        <v>16</v>
      </c>
      <c r="Q83" s="81"/>
      <c r="R83" s="81"/>
      <c r="S83" s="81"/>
      <c r="T83" s="81"/>
      <c r="U83" s="81"/>
      <c r="V83" s="81"/>
      <c r="W83" s="81"/>
      <c r="X83" s="133"/>
      <c r="Y83" s="133"/>
      <c r="Z83" s="81"/>
      <c r="AA83" s="131"/>
      <c r="AB83" s="133"/>
      <c r="AC83" s="132" t="str">
        <f t="shared" si="1"/>
        <v/>
      </c>
    </row>
    <row r="84" spans="1:29" x14ac:dyDescent="0.2">
      <c r="A84">
        <v>2022</v>
      </c>
      <c r="B84">
        <v>1</v>
      </c>
      <c r="C84" s="267">
        <v>44591</v>
      </c>
      <c r="D84" s="133"/>
      <c r="E84" s="133">
        <v>556</v>
      </c>
      <c r="F84" s="133" t="s">
        <v>202</v>
      </c>
      <c r="G84" s="133" t="s">
        <v>203</v>
      </c>
      <c r="H84" s="133">
        <v>1003.106</v>
      </c>
      <c r="I84" s="133">
        <v>1141.6859999999999</v>
      </c>
      <c r="J84" s="133"/>
      <c r="K84" s="133">
        <v>21</v>
      </c>
      <c r="L84" s="133">
        <v>180</v>
      </c>
      <c r="M84" s="133"/>
      <c r="N84" s="133"/>
      <c r="O84" s="81">
        <v>1.4999999999999999E-2</v>
      </c>
      <c r="P84" s="81">
        <v>16</v>
      </c>
      <c r="Q84" s="81"/>
      <c r="R84" s="81"/>
      <c r="S84" s="81"/>
      <c r="T84" s="81"/>
      <c r="U84" s="81"/>
      <c r="V84" s="81"/>
      <c r="W84" s="81"/>
      <c r="X84" s="133"/>
      <c r="Y84" s="133"/>
      <c r="Z84" s="81"/>
      <c r="AA84" s="131"/>
      <c r="AB84" s="133"/>
      <c r="AC84" s="132" t="str">
        <f t="shared" si="1"/>
        <v/>
      </c>
    </row>
    <row r="85" spans="1:29" x14ac:dyDescent="0.2">
      <c r="A85">
        <v>2022</v>
      </c>
      <c r="B85">
        <v>1</v>
      </c>
      <c r="C85" s="267">
        <v>44573</v>
      </c>
      <c r="D85" s="133"/>
      <c r="E85" s="133">
        <v>667</v>
      </c>
      <c r="F85" s="133" t="s">
        <v>355</v>
      </c>
      <c r="G85" s="133" t="s">
        <v>356</v>
      </c>
      <c r="H85" s="133">
        <v>1462.3140000000001</v>
      </c>
      <c r="I85" s="133">
        <v>1664.3340000000001</v>
      </c>
      <c r="J85" s="133"/>
      <c r="K85" s="133">
        <v>18</v>
      </c>
      <c r="L85" s="133">
        <v>200</v>
      </c>
      <c r="M85" s="133"/>
      <c r="N85" s="133"/>
      <c r="O85" s="81">
        <v>1.4999999999999999E-2</v>
      </c>
      <c r="P85" s="81">
        <v>16</v>
      </c>
      <c r="Q85" s="81"/>
      <c r="R85" s="81"/>
      <c r="S85" s="81"/>
      <c r="T85" s="81"/>
      <c r="U85" s="81"/>
      <c r="V85" s="81"/>
      <c r="W85" s="81"/>
      <c r="X85" s="133"/>
      <c r="Y85" s="133"/>
      <c r="Z85" s="81"/>
      <c r="AA85" s="131"/>
      <c r="AB85" s="133"/>
      <c r="AC85" s="132" t="str">
        <f t="shared" si="1"/>
        <v/>
      </c>
    </row>
    <row r="86" spans="1:29" x14ac:dyDescent="0.2">
      <c r="A86">
        <v>2022</v>
      </c>
      <c r="B86">
        <v>1</v>
      </c>
      <c r="C86" s="267">
        <v>44574</v>
      </c>
      <c r="D86" s="133"/>
      <c r="E86" s="133">
        <v>667</v>
      </c>
      <c r="F86" s="133" t="s">
        <v>355</v>
      </c>
      <c r="G86" s="133" t="s">
        <v>356</v>
      </c>
      <c r="H86" s="133">
        <v>1462.3140000000001</v>
      </c>
      <c r="I86" s="133">
        <v>1664.3340000000001</v>
      </c>
      <c r="J86" s="133"/>
      <c r="K86" s="133">
        <v>18</v>
      </c>
      <c r="L86" s="133">
        <v>200</v>
      </c>
      <c r="M86" s="133"/>
      <c r="N86" s="133"/>
      <c r="O86" s="81">
        <v>1.4999999999999999E-2</v>
      </c>
      <c r="P86" s="81">
        <v>16</v>
      </c>
      <c r="Q86" s="81"/>
      <c r="R86" s="81"/>
      <c r="S86" s="81"/>
      <c r="T86" s="81"/>
      <c r="U86" s="81"/>
      <c r="V86" s="81"/>
      <c r="W86" s="81"/>
      <c r="X86" s="133"/>
      <c r="Y86" s="133"/>
      <c r="Z86" s="81"/>
      <c r="AA86" s="131"/>
      <c r="AB86" s="133"/>
      <c r="AC86" s="132" t="str">
        <f t="shared" si="1"/>
        <v/>
      </c>
    </row>
    <row r="87" spans="1:29" x14ac:dyDescent="0.2">
      <c r="A87">
        <v>2022</v>
      </c>
      <c r="B87">
        <v>1</v>
      </c>
      <c r="C87" s="267">
        <v>44575</v>
      </c>
      <c r="D87" s="133"/>
      <c r="E87" s="133">
        <v>667</v>
      </c>
      <c r="F87" s="133" t="s">
        <v>355</v>
      </c>
      <c r="G87" s="133" t="s">
        <v>356</v>
      </c>
      <c r="H87" s="133">
        <v>1462.3140000000001</v>
      </c>
      <c r="I87" s="133">
        <v>1664.3340000000001</v>
      </c>
      <c r="J87" s="133"/>
      <c r="K87" s="133">
        <v>18</v>
      </c>
      <c r="L87" s="133">
        <v>200</v>
      </c>
      <c r="M87" s="133"/>
      <c r="N87" s="133"/>
      <c r="O87" s="81">
        <v>1.4999999999999999E-2</v>
      </c>
      <c r="P87" s="81">
        <v>16</v>
      </c>
      <c r="Q87" s="81"/>
      <c r="R87" s="81"/>
      <c r="S87" s="81"/>
      <c r="T87" s="81"/>
      <c r="U87" s="81"/>
      <c r="V87" s="81"/>
      <c r="W87" s="81"/>
      <c r="X87" s="133"/>
      <c r="Y87" s="133"/>
      <c r="Z87" s="81"/>
      <c r="AA87" s="131"/>
      <c r="AB87" s="133"/>
      <c r="AC87" s="132" t="str">
        <f t="shared" si="1"/>
        <v/>
      </c>
    </row>
    <row r="88" spans="1:29" x14ac:dyDescent="0.2">
      <c r="A88">
        <v>2022</v>
      </c>
      <c r="B88">
        <v>1</v>
      </c>
      <c r="C88" s="267">
        <v>44581</v>
      </c>
      <c r="D88" s="133"/>
      <c r="E88" s="133">
        <v>667</v>
      </c>
      <c r="F88" s="133" t="s">
        <v>355</v>
      </c>
      <c r="G88" s="133" t="s">
        <v>356</v>
      </c>
      <c r="H88" s="133">
        <v>1462.3140000000001</v>
      </c>
      <c r="I88" s="133">
        <v>1664.3340000000001</v>
      </c>
      <c r="J88" s="133"/>
      <c r="K88" s="133">
        <v>18</v>
      </c>
      <c r="L88" s="133">
        <v>200</v>
      </c>
      <c r="M88" s="133"/>
      <c r="N88" s="133"/>
      <c r="O88" s="81">
        <v>1.4999999999999999E-2</v>
      </c>
      <c r="P88" s="81">
        <v>16</v>
      </c>
      <c r="Q88" s="81"/>
      <c r="R88" s="81"/>
      <c r="S88" s="81"/>
      <c r="T88" s="81"/>
      <c r="U88" s="81"/>
      <c r="V88" s="81"/>
      <c r="W88" s="81"/>
      <c r="X88" s="133"/>
      <c r="Y88" s="133"/>
      <c r="Z88" s="81"/>
      <c r="AA88" s="131"/>
      <c r="AB88" s="133"/>
      <c r="AC88" s="132" t="str">
        <f t="shared" si="1"/>
        <v/>
      </c>
    </row>
    <row r="89" spans="1:29" x14ac:dyDescent="0.2">
      <c r="A89">
        <v>2022</v>
      </c>
      <c r="B89">
        <v>1</v>
      </c>
      <c r="C89" s="267">
        <v>44583</v>
      </c>
      <c r="D89" s="133"/>
      <c r="E89" s="133">
        <v>667</v>
      </c>
      <c r="F89" s="133" t="s">
        <v>355</v>
      </c>
      <c r="G89" s="133" t="s">
        <v>356</v>
      </c>
      <c r="H89" s="133">
        <v>1462.3140000000001</v>
      </c>
      <c r="I89" s="133">
        <v>1664.3340000000001</v>
      </c>
      <c r="J89" s="133"/>
      <c r="K89" s="133">
        <v>18</v>
      </c>
      <c r="L89" s="133">
        <v>200</v>
      </c>
      <c r="M89" s="133"/>
      <c r="N89" s="133"/>
      <c r="O89" s="81">
        <v>1.4999999999999999E-2</v>
      </c>
      <c r="P89" s="81">
        <v>16</v>
      </c>
      <c r="Q89" s="81"/>
      <c r="R89" s="81"/>
      <c r="S89" s="81"/>
      <c r="T89" s="81"/>
      <c r="U89" s="81"/>
      <c r="V89" s="81"/>
      <c r="W89" s="81"/>
      <c r="X89" s="133"/>
      <c r="Y89" s="133"/>
      <c r="Z89" s="81"/>
      <c r="AA89" s="131"/>
      <c r="AB89" s="133"/>
      <c r="AC89" s="132" t="str">
        <f t="shared" si="1"/>
        <v/>
      </c>
    </row>
    <row r="90" spans="1:29" x14ac:dyDescent="0.2">
      <c r="A90">
        <v>2022</v>
      </c>
      <c r="B90">
        <v>1</v>
      </c>
      <c r="C90" s="267">
        <v>44584</v>
      </c>
      <c r="D90" s="133"/>
      <c r="E90" s="133">
        <v>667</v>
      </c>
      <c r="F90" s="133" t="s">
        <v>355</v>
      </c>
      <c r="G90" s="133" t="s">
        <v>356</v>
      </c>
      <c r="H90" s="133">
        <v>1462.3140000000001</v>
      </c>
      <c r="I90" s="133">
        <v>1664.3340000000001</v>
      </c>
      <c r="J90" s="133"/>
      <c r="K90" s="133">
        <v>18</v>
      </c>
      <c r="L90" s="133">
        <v>200</v>
      </c>
      <c r="M90" s="133"/>
      <c r="N90" s="133"/>
      <c r="O90" s="81">
        <v>1.4999999999999999E-2</v>
      </c>
      <c r="P90" s="81">
        <v>16</v>
      </c>
      <c r="Q90" s="81"/>
      <c r="R90" s="81"/>
      <c r="S90" s="81"/>
      <c r="T90" s="81"/>
      <c r="U90" s="81"/>
      <c r="V90" s="81"/>
      <c r="W90" s="81"/>
      <c r="X90" s="133"/>
      <c r="Y90" s="133"/>
      <c r="Z90" s="81"/>
      <c r="AA90" s="131"/>
      <c r="AB90" s="133"/>
      <c r="AC90" s="132" t="str">
        <f t="shared" si="1"/>
        <v/>
      </c>
    </row>
    <row r="91" spans="1:29" x14ac:dyDescent="0.2">
      <c r="A91">
        <v>2022</v>
      </c>
      <c r="B91">
        <v>1</v>
      </c>
      <c r="C91" s="267">
        <v>44585</v>
      </c>
      <c r="D91" s="133"/>
      <c r="E91" s="133">
        <v>667</v>
      </c>
      <c r="F91" s="133" t="s">
        <v>355</v>
      </c>
      <c r="G91" s="133" t="s">
        <v>356</v>
      </c>
      <c r="H91" s="133">
        <v>1462.3140000000001</v>
      </c>
      <c r="I91" s="133">
        <v>1664.3340000000001</v>
      </c>
      <c r="J91" s="133"/>
      <c r="K91" s="133">
        <v>18</v>
      </c>
      <c r="L91" s="133">
        <v>200</v>
      </c>
      <c r="M91" s="133"/>
      <c r="N91" s="133"/>
      <c r="O91" s="81">
        <v>1.4999999999999999E-2</v>
      </c>
      <c r="P91" s="81">
        <v>16</v>
      </c>
      <c r="Q91" s="81"/>
      <c r="R91" s="81"/>
      <c r="S91" s="81"/>
      <c r="T91" s="81"/>
      <c r="U91" s="81"/>
      <c r="V91" s="81"/>
      <c r="W91" s="81"/>
      <c r="X91" s="133"/>
      <c r="Y91" s="133"/>
      <c r="Z91" s="81"/>
      <c r="AA91" s="131"/>
      <c r="AB91" s="133"/>
      <c r="AC91" s="132" t="str">
        <f t="shared" si="1"/>
        <v/>
      </c>
    </row>
    <row r="92" spans="1:29" x14ac:dyDescent="0.2">
      <c r="A92">
        <v>2022</v>
      </c>
      <c r="B92">
        <v>1</v>
      </c>
      <c r="C92" s="267">
        <v>44572</v>
      </c>
      <c r="D92" s="133"/>
      <c r="E92" s="133">
        <v>668</v>
      </c>
      <c r="F92" s="133" t="s">
        <v>352</v>
      </c>
      <c r="G92" s="133" t="s">
        <v>353</v>
      </c>
      <c r="H92" s="133">
        <v>96.923000000000002</v>
      </c>
      <c r="I92" s="133">
        <v>110.313</v>
      </c>
      <c r="J92" s="133"/>
      <c r="K92" s="133">
        <v>103</v>
      </c>
      <c r="L92" s="133">
        <v>105</v>
      </c>
      <c r="M92" s="133"/>
      <c r="N92" s="133"/>
      <c r="O92" s="81">
        <v>1.4999999999999999E-2</v>
      </c>
      <c r="P92" s="81">
        <v>16</v>
      </c>
      <c r="Q92" s="81"/>
      <c r="R92" s="81"/>
      <c r="S92" s="81"/>
      <c r="T92" s="81"/>
      <c r="U92" s="81"/>
      <c r="V92" s="81"/>
      <c r="W92" s="81"/>
      <c r="X92" s="133"/>
      <c r="Y92" s="133"/>
      <c r="Z92" s="81"/>
      <c r="AA92" s="131"/>
      <c r="AB92" s="133"/>
      <c r="AC92" s="132" t="str">
        <f t="shared" si="1"/>
        <v/>
      </c>
    </row>
    <row r="93" spans="1:29" x14ac:dyDescent="0.2">
      <c r="A93">
        <v>2022</v>
      </c>
      <c r="B93">
        <v>1</v>
      </c>
      <c r="C93" s="267">
        <v>44573</v>
      </c>
      <c r="D93" s="133"/>
      <c r="E93" s="133">
        <v>668</v>
      </c>
      <c r="F93" s="133" t="s">
        <v>352</v>
      </c>
      <c r="G93" s="133" t="s">
        <v>353</v>
      </c>
      <c r="H93" s="133">
        <v>96.923000000000002</v>
      </c>
      <c r="I93" s="133">
        <v>110.313</v>
      </c>
      <c r="J93" s="133"/>
      <c r="K93" s="133">
        <v>103</v>
      </c>
      <c r="L93" s="133">
        <v>105</v>
      </c>
      <c r="M93" s="133"/>
      <c r="N93" s="133"/>
      <c r="O93" s="81">
        <v>1.4999999999999999E-2</v>
      </c>
      <c r="P93" s="81">
        <v>16</v>
      </c>
      <c r="Q93" s="81"/>
      <c r="R93" s="81"/>
      <c r="S93" s="81"/>
      <c r="T93" s="81"/>
      <c r="U93" s="81"/>
      <c r="V93" s="81"/>
      <c r="W93" s="81"/>
      <c r="X93" s="133"/>
      <c r="Y93" s="133"/>
      <c r="Z93" s="81"/>
      <c r="AA93" s="131"/>
      <c r="AB93" s="133"/>
      <c r="AC93" s="132" t="str">
        <f t="shared" si="1"/>
        <v/>
      </c>
    </row>
    <row r="94" spans="1:29" x14ac:dyDescent="0.2">
      <c r="A94">
        <v>2022</v>
      </c>
      <c r="B94">
        <v>1</v>
      </c>
      <c r="C94" s="267">
        <v>44574</v>
      </c>
      <c r="D94" s="133"/>
      <c r="E94" s="133">
        <v>668</v>
      </c>
      <c r="F94" s="133" t="s">
        <v>352</v>
      </c>
      <c r="G94" s="133" t="s">
        <v>353</v>
      </c>
      <c r="H94" s="133">
        <v>96.923000000000002</v>
      </c>
      <c r="I94" s="133">
        <v>110.313</v>
      </c>
      <c r="J94" s="133"/>
      <c r="K94" s="133">
        <v>103</v>
      </c>
      <c r="L94" s="133">
        <v>105</v>
      </c>
      <c r="M94" s="133"/>
      <c r="N94" s="133"/>
      <c r="O94" s="81">
        <v>1.4999999999999999E-2</v>
      </c>
      <c r="P94" s="81">
        <v>16</v>
      </c>
      <c r="Q94" s="81"/>
      <c r="R94" s="81"/>
      <c r="S94" s="81"/>
      <c r="T94" s="81"/>
      <c r="U94" s="81"/>
      <c r="V94" s="81"/>
      <c r="W94" s="81"/>
      <c r="X94" s="133"/>
      <c r="Y94" s="133"/>
      <c r="Z94" s="81"/>
      <c r="AA94" s="131"/>
      <c r="AB94" s="133"/>
      <c r="AC94" s="132" t="str">
        <f t="shared" si="1"/>
        <v/>
      </c>
    </row>
    <row r="95" spans="1:29" x14ac:dyDescent="0.2">
      <c r="A95">
        <v>2022</v>
      </c>
      <c r="B95">
        <v>1</v>
      </c>
      <c r="C95" s="267">
        <v>44560</v>
      </c>
      <c r="D95" s="133"/>
      <c r="E95" s="133">
        <v>751</v>
      </c>
      <c r="F95" s="133" t="s">
        <v>210</v>
      </c>
      <c r="G95" s="133" t="s">
        <v>211</v>
      </c>
      <c r="H95" s="133">
        <v>949.46900000000005</v>
      </c>
      <c r="I95" s="133">
        <v>1080.6389999999999</v>
      </c>
      <c r="J95" s="133"/>
      <c r="K95" s="133">
        <v>20</v>
      </c>
      <c r="L95" s="133">
        <v>180</v>
      </c>
      <c r="M95" s="133"/>
      <c r="N95" s="133"/>
      <c r="O95" s="81">
        <v>1.4999999999999999E-2</v>
      </c>
      <c r="P95" s="81">
        <v>16</v>
      </c>
      <c r="Q95" s="81"/>
      <c r="R95" s="81"/>
      <c r="S95" s="81"/>
      <c r="T95" s="81"/>
      <c r="U95" s="81"/>
      <c r="V95" s="81"/>
      <c r="W95" s="81"/>
      <c r="X95" s="133"/>
      <c r="Y95" s="133"/>
      <c r="Z95" s="81"/>
      <c r="AA95" s="131"/>
      <c r="AB95" s="133"/>
      <c r="AC95" s="132" t="str">
        <f t="shared" si="1"/>
        <v/>
      </c>
    </row>
    <row r="96" spans="1:29" x14ac:dyDescent="0.2">
      <c r="A96">
        <v>2022</v>
      </c>
      <c r="B96">
        <v>1</v>
      </c>
      <c r="C96" s="267">
        <v>44562</v>
      </c>
      <c r="D96" s="133"/>
      <c r="E96" s="133">
        <v>751</v>
      </c>
      <c r="F96" s="133" t="s">
        <v>210</v>
      </c>
      <c r="G96" s="133" t="s">
        <v>211</v>
      </c>
      <c r="H96" s="133">
        <v>949.46900000000005</v>
      </c>
      <c r="I96" s="133">
        <v>1080.6389999999999</v>
      </c>
      <c r="J96" s="133"/>
      <c r="K96" s="133">
        <v>20</v>
      </c>
      <c r="L96" s="133">
        <v>180</v>
      </c>
      <c r="M96" s="133"/>
      <c r="N96" s="133"/>
      <c r="O96" s="81">
        <v>1.4999999999999999E-2</v>
      </c>
      <c r="P96" s="81">
        <v>16</v>
      </c>
      <c r="Q96" s="81"/>
      <c r="R96" s="81"/>
      <c r="S96" s="81"/>
      <c r="T96" s="81"/>
      <c r="U96" s="81"/>
      <c r="V96" s="81"/>
      <c r="W96" s="81"/>
      <c r="X96" s="133"/>
      <c r="Y96" s="133"/>
      <c r="Z96" s="81"/>
      <c r="AA96" s="131"/>
      <c r="AB96" s="133"/>
      <c r="AC96" s="132" t="str">
        <f t="shared" si="1"/>
        <v/>
      </c>
    </row>
    <row r="97" spans="1:29" x14ac:dyDescent="0.2">
      <c r="A97">
        <v>2022</v>
      </c>
      <c r="B97">
        <v>1</v>
      </c>
      <c r="C97" s="267">
        <v>44563</v>
      </c>
      <c r="D97" s="133"/>
      <c r="E97" s="133">
        <v>751</v>
      </c>
      <c r="F97" s="133" t="s">
        <v>210</v>
      </c>
      <c r="G97" s="133" t="s">
        <v>211</v>
      </c>
      <c r="H97" s="133">
        <v>949.46900000000005</v>
      </c>
      <c r="I97" s="133">
        <v>1080.6389999999999</v>
      </c>
      <c r="J97" s="133"/>
      <c r="K97" s="133">
        <v>20</v>
      </c>
      <c r="L97" s="133">
        <v>180</v>
      </c>
      <c r="M97" s="133"/>
      <c r="N97" s="133"/>
      <c r="O97" s="81">
        <v>1.4999999999999999E-2</v>
      </c>
      <c r="P97" s="81">
        <v>16</v>
      </c>
      <c r="Q97" s="81"/>
      <c r="R97" s="81"/>
      <c r="S97" s="81"/>
      <c r="T97" s="81"/>
      <c r="U97" s="81"/>
      <c r="V97" s="81"/>
      <c r="W97" s="81"/>
      <c r="X97" s="133"/>
      <c r="Y97" s="133"/>
      <c r="Z97" s="81"/>
      <c r="AA97" s="131"/>
      <c r="AB97" s="133"/>
      <c r="AC97" s="132" t="str">
        <f t="shared" si="1"/>
        <v/>
      </c>
    </row>
    <row r="98" spans="1:29" x14ac:dyDescent="0.2">
      <c r="A98">
        <v>2022</v>
      </c>
      <c r="B98">
        <v>1</v>
      </c>
      <c r="C98" s="267">
        <v>44566</v>
      </c>
      <c r="D98" s="133"/>
      <c r="E98" s="133">
        <v>751</v>
      </c>
      <c r="F98" s="133" t="s">
        <v>210</v>
      </c>
      <c r="G98" s="133" t="s">
        <v>211</v>
      </c>
      <c r="H98" s="133">
        <v>949.46900000000005</v>
      </c>
      <c r="I98" s="133">
        <v>1080.6389999999999</v>
      </c>
      <c r="J98" s="133"/>
      <c r="K98" s="133">
        <v>20</v>
      </c>
      <c r="L98" s="133">
        <v>180</v>
      </c>
      <c r="M98" s="133"/>
      <c r="N98" s="133"/>
      <c r="O98" s="81">
        <v>1.4999999999999999E-2</v>
      </c>
      <c r="P98" s="81">
        <v>16</v>
      </c>
      <c r="Q98" s="81"/>
      <c r="R98" s="81"/>
      <c r="S98" s="81"/>
      <c r="T98" s="81"/>
      <c r="U98" s="81"/>
      <c r="V98" s="81"/>
      <c r="W98" s="81"/>
      <c r="X98" s="133"/>
      <c r="Y98" s="133"/>
      <c r="Z98" s="81"/>
      <c r="AA98" s="131"/>
      <c r="AB98" s="133"/>
      <c r="AC98" s="132" t="str">
        <f t="shared" si="1"/>
        <v/>
      </c>
    </row>
    <row r="99" spans="1:29" x14ac:dyDescent="0.2">
      <c r="A99">
        <v>2022</v>
      </c>
      <c r="B99">
        <v>1</v>
      </c>
      <c r="C99" s="267">
        <v>44576</v>
      </c>
      <c r="D99" s="133"/>
      <c r="E99" s="133">
        <v>751</v>
      </c>
      <c r="F99" s="133" t="s">
        <v>210</v>
      </c>
      <c r="G99" s="133" t="s">
        <v>211</v>
      </c>
      <c r="H99" s="133">
        <v>949.46900000000005</v>
      </c>
      <c r="I99" s="133">
        <v>1080.6389999999999</v>
      </c>
      <c r="J99" s="133"/>
      <c r="K99" s="133">
        <v>20</v>
      </c>
      <c r="L99" s="133">
        <v>180</v>
      </c>
      <c r="M99" s="133"/>
      <c r="N99" s="133"/>
      <c r="O99" s="81">
        <v>1.4999999999999999E-2</v>
      </c>
      <c r="P99" s="81">
        <v>16</v>
      </c>
      <c r="Q99" s="81"/>
      <c r="R99" s="81"/>
      <c r="S99" s="81"/>
      <c r="T99" s="81"/>
      <c r="U99" s="81"/>
      <c r="V99" s="81"/>
      <c r="W99" s="81"/>
      <c r="X99" s="133"/>
      <c r="Y99" s="133"/>
      <c r="Z99" s="81"/>
      <c r="AA99" s="131"/>
      <c r="AB99" s="133"/>
      <c r="AC99" s="132" t="str">
        <f t="shared" si="1"/>
        <v/>
      </c>
    </row>
    <row r="100" spans="1:29" x14ac:dyDescent="0.2">
      <c r="A100">
        <v>2022</v>
      </c>
      <c r="B100">
        <v>1</v>
      </c>
      <c r="C100" s="267">
        <v>44577</v>
      </c>
      <c r="D100" s="133"/>
      <c r="E100" s="133">
        <v>751</v>
      </c>
      <c r="F100" s="133" t="s">
        <v>210</v>
      </c>
      <c r="G100" s="133" t="s">
        <v>211</v>
      </c>
      <c r="H100" s="133">
        <v>949.46900000000005</v>
      </c>
      <c r="I100" s="133">
        <v>1080.6389999999999</v>
      </c>
      <c r="J100" s="133"/>
      <c r="K100" s="133">
        <v>20</v>
      </c>
      <c r="L100" s="133">
        <v>180</v>
      </c>
      <c r="M100" s="133"/>
      <c r="N100" s="133"/>
      <c r="O100" s="81">
        <v>1.4999999999999999E-2</v>
      </c>
      <c r="P100" s="81">
        <v>16</v>
      </c>
      <c r="Q100" s="81"/>
      <c r="R100" s="81"/>
      <c r="S100" s="81"/>
      <c r="T100" s="81"/>
      <c r="U100" s="81"/>
      <c r="V100" s="81"/>
      <c r="W100" s="81"/>
      <c r="X100" s="133"/>
      <c r="Y100" s="133"/>
      <c r="Z100" s="81"/>
      <c r="AA100" s="131"/>
      <c r="AB100" s="133"/>
      <c r="AC100" s="132" t="str">
        <f t="shared" si="1"/>
        <v/>
      </c>
    </row>
    <row r="101" spans="1:29" x14ac:dyDescent="0.2">
      <c r="A101">
        <v>2022</v>
      </c>
      <c r="B101">
        <v>1</v>
      </c>
      <c r="C101" s="267">
        <v>44578</v>
      </c>
      <c r="D101" s="133"/>
      <c r="E101" s="133">
        <v>751</v>
      </c>
      <c r="F101" s="133" t="s">
        <v>210</v>
      </c>
      <c r="G101" s="133" t="s">
        <v>211</v>
      </c>
      <c r="H101" s="133">
        <v>949.46900000000005</v>
      </c>
      <c r="I101" s="133">
        <v>1080.6389999999999</v>
      </c>
      <c r="J101" s="133"/>
      <c r="K101" s="133">
        <v>20</v>
      </c>
      <c r="L101" s="133">
        <v>180</v>
      </c>
      <c r="M101" s="133"/>
      <c r="N101" s="133"/>
      <c r="O101" s="81">
        <v>1.4999999999999999E-2</v>
      </c>
      <c r="P101" s="81">
        <v>16</v>
      </c>
      <c r="Q101" s="81"/>
      <c r="R101" s="81"/>
      <c r="S101" s="81"/>
      <c r="T101" s="81"/>
      <c r="U101" s="81"/>
      <c r="V101" s="81"/>
      <c r="W101" s="81"/>
      <c r="X101" s="133"/>
      <c r="Y101" s="133"/>
      <c r="Z101" s="81"/>
      <c r="AA101" s="131"/>
      <c r="AB101" s="133"/>
      <c r="AC101" s="132" t="str">
        <f t="shared" si="1"/>
        <v/>
      </c>
    </row>
    <row r="102" spans="1:29" x14ac:dyDescent="0.2">
      <c r="A102">
        <v>2022</v>
      </c>
      <c r="B102">
        <v>1</v>
      </c>
      <c r="C102" s="267">
        <v>44579</v>
      </c>
      <c r="D102" s="133"/>
      <c r="E102" s="133">
        <v>751</v>
      </c>
      <c r="F102" s="133" t="s">
        <v>210</v>
      </c>
      <c r="G102" s="133" t="s">
        <v>211</v>
      </c>
      <c r="H102" s="133">
        <v>949.46900000000005</v>
      </c>
      <c r="I102" s="133">
        <v>1080.6389999999999</v>
      </c>
      <c r="J102" s="133"/>
      <c r="K102" s="133">
        <v>20</v>
      </c>
      <c r="L102" s="133">
        <v>180</v>
      </c>
      <c r="M102" s="133"/>
      <c r="N102" s="133"/>
      <c r="O102" s="81">
        <v>1.4999999999999999E-2</v>
      </c>
      <c r="P102" s="81">
        <v>16</v>
      </c>
      <c r="Q102" s="81"/>
      <c r="R102" s="81"/>
      <c r="S102" s="81"/>
      <c r="T102" s="81"/>
      <c r="U102" s="81"/>
      <c r="V102" s="81"/>
      <c r="W102" s="81"/>
      <c r="X102" s="133"/>
      <c r="Y102" s="133"/>
      <c r="Z102" s="81"/>
      <c r="AA102" s="131"/>
      <c r="AB102" s="133"/>
      <c r="AC102" s="132" t="str">
        <f t="shared" si="1"/>
        <v/>
      </c>
    </row>
    <row r="103" spans="1:29" x14ac:dyDescent="0.2">
      <c r="A103">
        <v>2022</v>
      </c>
      <c r="B103">
        <v>1</v>
      </c>
      <c r="C103" s="267">
        <v>44580</v>
      </c>
      <c r="D103" s="133"/>
      <c r="E103" s="133">
        <v>751</v>
      </c>
      <c r="F103" s="133" t="s">
        <v>210</v>
      </c>
      <c r="G103" s="133" t="s">
        <v>211</v>
      </c>
      <c r="H103" s="133">
        <v>949.46900000000005</v>
      </c>
      <c r="I103" s="133">
        <v>1080.6389999999999</v>
      </c>
      <c r="J103" s="133"/>
      <c r="K103" s="133">
        <v>20</v>
      </c>
      <c r="L103" s="133">
        <v>180</v>
      </c>
      <c r="M103" s="133"/>
      <c r="N103" s="133"/>
      <c r="O103" s="81">
        <v>1.4999999999999999E-2</v>
      </c>
      <c r="P103" s="81">
        <v>16</v>
      </c>
      <c r="Q103" s="81"/>
      <c r="R103" s="81"/>
      <c r="S103" s="81"/>
      <c r="T103" s="81"/>
      <c r="U103" s="81"/>
      <c r="V103" s="81"/>
      <c r="W103" s="81"/>
      <c r="X103" s="133"/>
      <c r="Y103" s="133"/>
      <c r="Z103" s="81"/>
      <c r="AA103" s="131"/>
      <c r="AB103" s="133"/>
      <c r="AC103" s="132" t="str">
        <f t="shared" si="1"/>
        <v/>
      </c>
    </row>
    <row r="104" spans="1:29" x14ac:dyDescent="0.2">
      <c r="A104">
        <v>2022</v>
      </c>
      <c r="B104">
        <v>1</v>
      </c>
      <c r="C104" s="267">
        <v>44590</v>
      </c>
      <c r="D104" s="133"/>
      <c r="E104" s="133">
        <v>751</v>
      </c>
      <c r="F104" s="133" t="s">
        <v>210</v>
      </c>
      <c r="G104" s="133" t="s">
        <v>211</v>
      </c>
      <c r="H104" s="133">
        <v>949.46900000000005</v>
      </c>
      <c r="I104" s="133">
        <v>1080.6389999999999</v>
      </c>
      <c r="J104" s="133"/>
      <c r="K104" s="133">
        <v>20</v>
      </c>
      <c r="L104" s="133">
        <v>180</v>
      </c>
      <c r="M104" s="133"/>
      <c r="N104" s="133"/>
      <c r="O104" s="81">
        <v>1.4999999999999999E-2</v>
      </c>
      <c r="P104" s="81">
        <v>16</v>
      </c>
      <c r="Q104" s="81"/>
      <c r="R104" s="81"/>
      <c r="S104" s="81"/>
      <c r="T104" s="81"/>
      <c r="U104" s="81"/>
      <c r="V104" s="81"/>
      <c r="W104" s="81"/>
      <c r="X104" s="133"/>
      <c r="Y104" s="133"/>
      <c r="Z104" s="81"/>
      <c r="AA104" s="131"/>
      <c r="AB104" s="133"/>
      <c r="AC104" s="132" t="str">
        <f t="shared" si="1"/>
        <v/>
      </c>
    </row>
    <row r="105" spans="1:29" x14ac:dyDescent="0.2">
      <c r="A105">
        <v>2022</v>
      </c>
      <c r="B105">
        <v>1</v>
      </c>
      <c r="C105" s="267">
        <v>44591</v>
      </c>
      <c r="D105" s="133"/>
      <c r="E105" s="133">
        <v>751</v>
      </c>
      <c r="F105" s="133" t="s">
        <v>210</v>
      </c>
      <c r="G105" s="133" t="s">
        <v>211</v>
      </c>
      <c r="H105" s="133">
        <v>949.46900000000005</v>
      </c>
      <c r="I105" s="133">
        <v>1080.6389999999999</v>
      </c>
      <c r="J105" s="133"/>
      <c r="K105" s="133">
        <v>20</v>
      </c>
      <c r="L105" s="133">
        <v>180</v>
      </c>
      <c r="M105" s="133"/>
      <c r="N105" s="133"/>
      <c r="O105" s="81">
        <v>1.4999999999999999E-2</v>
      </c>
      <c r="P105" s="81">
        <v>16</v>
      </c>
      <c r="Q105" s="81"/>
      <c r="R105" s="81"/>
      <c r="S105" s="81"/>
      <c r="T105" s="81"/>
      <c r="U105" s="81"/>
      <c r="V105" s="81"/>
      <c r="W105" s="81"/>
      <c r="X105" s="133"/>
      <c r="Y105" s="133"/>
      <c r="Z105" s="81"/>
      <c r="AA105" s="131"/>
      <c r="AB105" s="133"/>
      <c r="AC105" s="132" t="str">
        <f t="shared" si="1"/>
        <v/>
      </c>
    </row>
    <row r="106" spans="1:29" x14ac:dyDescent="0.2">
      <c r="A106">
        <v>2022</v>
      </c>
      <c r="B106">
        <v>1</v>
      </c>
      <c r="C106" s="267">
        <v>44564</v>
      </c>
      <c r="D106" s="133"/>
      <c r="E106" s="133">
        <v>437</v>
      </c>
      <c r="F106" s="133" t="s">
        <v>282</v>
      </c>
      <c r="G106" s="133" t="s">
        <v>283</v>
      </c>
      <c r="H106" s="133">
        <v>158.08799999999999</v>
      </c>
      <c r="I106" s="133">
        <v>179.928</v>
      </c>
      <c r="J106" s="133"/>
      <c r="K106" s="133">
        <v>120</v>
      </c>
      <c r="L106" s="133">
        <v>120</v>
      </c>
      <c r="M106" s="133"/>
      <c r="N106" s="133"/>
      <c r="O106" s="81">
        <v>1.4999999999999999E-2</v>
      </c>
      <c r="P106" s="81">
        <v>16</v>
      </c>
      <c r="Q106" s="81"/>
      <c r="R106" s="81"/>
      <c r="S106" s="81"/>
      <c r="T106" s="81"/>
      <c r="U106" s="81"/>
      <c r="V106" s="81"/>
      <c r="W106" s="81"/>
      <c r="X106" s="133"/>
      <c r="Y106" s="133"/>
      <c r="Z106" s="81"/>
      <c r="AA106" s="131"/>
      <c r="AB106" s="133"/>
      <c r="AC106" s="132" t="str">
        <f t="shared" si="1"/>
        <v/>
      </c>
    </row>
    <row r="107" spans="1:29" x14ac:dyDescent="0.2">
      <c r="A107">
        <v>2022</v>
      </c>
      <c r="B107">
        <v>1</v>
      </c>
      <c r="C107" s="267">
        <v>44565</v>
      </c>
      <c r="D107" s="133"/>
      <c r="E107" s="133">
        <v>437</v>
      </c>
      <c r="F107" s="133" t="s">
        <v>282</v>
      </c>
      <c r="G107" s="133" t="s">
        <v>283</v>
      </c>
      <c r="H107" s="133">
        <v>158.08799999999999</v>
      </c>
      <c r="I107" s="133">
        <v>179.928</v>
      </c>
      <c r="J107" s="133"/>
      <c r="K107" s="133">
        <v>120</v>
      </c>
      <c r="L107" s="133">
        <v>120</v>
      </c>
      <c r="M107" s="133"/>
      <c r="N107" s="133"/>
      <c r="O107" s="81">
        <v>1.4999999999999999E-2</v>
      </c>
      <c r="P107" s="81">
        <v>16</v>
      </c>
      <c r="Q107" s="81"/>
      <c r="R107" s="81"/>
      <c r="S107" s="81"/>
      <c r="T107" s="81"/>
      <c r="U107" s="81"/>
      <c r="V107" s="81"/>
      <c r="W107" s="81"/>
      <c r="X107" s="133"/>
      <c r="Y107" s="133"/>
      <c r="Z107" s="81"/>
      <c r="AA107" s="131"/>
      <c r="AB107" s="133"/>
      <c r="AC107" s="132" t="str">
        <f t="shared" si="1"/>
        <v/>
      </c>
    </row>
    <row r="108" spans="1:29" x14ac:dyDescent="0.2">
      <c r="A108">
        <v>2022</v>
      </c>
      <c r="B108">
        <v>1</v>
      </c>
      <c r="C108" s="267">
        <v>44566</v>
      </c>
      <c r="D108" s="133"/>
      <c r="E108" s="133">
        <v>437</v>
      </c>
      <c r="F108" s="133" t="s">
        <v>282</v>
      </c>
      <c r="G108" s="133" t="s">
        <v>283</v>
      </c>
      <c r="H108" s="133">
        <v>158.08799999999999</v>
      </c>
      <c r="I108" s="133">
        <v>179.928</v>
      </c>
      <c r="J108" s="133"/>
      <c r="K108" s="133">
        <v>120</v>
      </c>
      <c r="L108" s="133">
        <v>120</v>
      </c>
      <c r="M108" s="133"/>
      <c r="N108" s="133"/>
      <c r="O108" s="81">
        <v>1.4999999999999999E-2</v>
      </c>
      <c r="P108" s="81">
        <v>16</v>
      </c>
      <c r="Q108" s="81"/>
      <c r="R108" s="81"/>
      <c r="S108" s="81"/>
      <c r="T108" s="81"/>
      <c r="U108" s="81"/>
      <c r="V108" s="81"/>
      <c r="W108" s="81"/>
      <c r="X108" s="133"/>
      <c r="Y108" s="133"/>
      <c r="Z108" s="81"/>
      <c r="AA108" s="131"/>
      <c r="AB108" s="133"/>
      <c r="AC108" s="132" t="str">
        <f t="shared" si="1"/>
        <v/>
      </c>
    </row>
    <row r="109" spans="1:29" x14ac:dyDescent="0.2">
      <c r="A109">
        <v>2022</v>
      </c>
      <c r="B109">
        <v>1</v>
      </c>
      <c r="C109" s="267">
        <v>44569</v>
      </c>
      <c r="D109" s="133"/>
      <c r="E109" s="133">
        <v>437</v>
      </c>
      <c r="F109" s="133" t="s">
        <v>282</v>
      </c>
      <c r="G109" s="133" t="s">
        <v>283</v>
      </c>
      <c r="H109" s="133">
        <v>158.08799999999999</v>
      </c>
      <c r="I109" s="133">
        <v>179.928</v>
      </c>
      <c r="J109" s="133"/>
      <c r="K109" s="133">
        <v>120</v>
      </c>
      <c r="L109" s="133">
        <v>120</v>
      </c>
      <c r="M109" s="133"/>
      <c r="N109" s="133"/>
      <c r="O109" s="81">
        <v>1.4999999999999999E-2</v>
      </c>
      <c r="P109" s="81">
        <v>16</v>
      </c>
      <c r="Q109" s="81"/>
      <c r="R109" s="81"/>
      <c r="S109" s="81"/>
      <c r="T109" s="81"/>
      <c r="U109" s="81"/>
      <c r="V109" s="81"/>
      <c r="W109" s="81"/>
      <c r="X109" s="133"/>
      <c r="Y109" s="133"/>
      <c r="Z109" s="81"/>
      <c r="AA109" s="131"/>
      <c r="AB109" s="133"/>
      <c r="AC109" s="132" t="str">
        <f t="shared" si="1"/>
        <v/>
      </c>
    </row>
    <row r="110" spans="1:29" x14ac:dyDescent="0.2">
      <c r="A110">
        <v>2022</v>
      </c>
      <c r="B110">
        <v>1</v>
      </c>
      <c r="C110" s="267">
        <v>44570</v>
      </c>
      <c r="D110" s="133"/>
      <c r="E110" s="133">
        <v>437</v>
      </c>
      <c r="F110" s="133" t="s">
        <v>282</v>
      </c>
      <c r="G110" s="133" t="s">
        <v>283</v>
      </c>
      <c r="H110" s="133">
        <v>158.08799999999999</v>
      </c>
      <c r="I110" s="133">
        <v>179.928</v>
      </c>
      <c r="J110" s="133"/>
      <c r="K110" s="133">
        <v>120</v>
      </c>
      <c r="L110" s="133">
        <v>120</v>
      </c>
      <c r="M110" s="133"/>
      <c r="N110" s="133"/>
      <c r="O110" s="81">
        <v>1.4999999999999999E-2</v>
      </c>
      <c r="P110" s="81">
        <v>16</v>
      </c>
      <c r="Q110" s="81"/>
      <c r="R110" s="81"/>
      <c r="S110" s="81"/>
      <c r="T110" s="81"/>
      <c r="U110" s="81"/>
      <c r="V110" s="81"/>
      <c r="W110" s="81"/>
      <c r="X110" s="133"/>
      <c r="Y110" s="133"/>
      <c r="Z110" s="81"/>
      <c r="AA110" s="131"/>
      <c r="AB110" s="133"/>
      <c r="AC110" s="132" t="str">
        <f t="shared" si="1"/>
        <v/>
      </c>
    </row>
    <row r="111" spans="1:29" x14ac:dyDescent="0.2">
      <c r="A111">
        <v>2022</v>
      </c>
      <c r="B111">
        <v>1</v>
      </c>
      <c r="C111" s="267">
        <v>44578</v>
      </c>
      <c r="D111" s="133"/>
      <c r="E111" s="133">
        <v>437</v>
      </c>
      <c r="F111" s="133" t="s">
        <v>282</v>
      </c>
      <c r="G111" s="133" t="s">
        <v>283</v>
      </c>
      <c r="H111" s="133">
        <v>158.08799999999999</v>
      </c>
      <c r="I111" s="133">
        <v>179.928</v>
      </c>
      <c r="J111" s="133"/>
      <c r="K111" s="133">
        <v>120</v>
      </c>
      <c r="L111" s="133">
        <v>120</v>
      </c>
      <c r="M111" s="133"/>
      <c r="N111" s="133"/>
      <c r="O111" s="81">
        <v>1.4999999999999999E-2</v>
      </c>
      <c r="P111" s="81">
        <v>16</v>
      </c>
      <c r="Q111" s="81"/>
      <c r="R111" s="81"/>
      <c r="S111" s="81"/>
      <c r="T111" s="81"/>
      <c r="U111" s="81"/>
      <c r="V111" s="81"/>
      <c r="W111" s="81"/>
      <c r="X111" s="133"/>
      <c r="Y111" s="133"/>
      <c r="Z111" s="81"/>
      <c r="AA111" s="131"/>
      <c r="AB111" s="133"/>
      <c r="AC111" s="132" t="str">
        <f t="shared" si="1"/>
        <v/>
      </c>
    </row>
    <row r="112" spans="1:29" x14ac:dyDescent="0.2">
      <c r="A112">
        <v>2022</v>
      </c>
      <c r="B112">
        <v>1</v>
      </c>
      <c r="C112" s="267">
        <v>44579</v>
      </c>
      <c r="D112" s="133"/>
      <c r="E112" s="133">
        <v>437</v>
      </c>
      <c r="F112" s="133" t="s">
        <v>282</v>
      </c>
      <c r="G112" s="133" t="s">
        <v>283</v>
      </c>
      <c r="H112" s="133">
        <v>158.08799999999999</v>
      </c>
      <c r="I112" s="133">
        <v>179.928</v>
      </c>
      <c r="J112" s="133"/>
      <c r="K112" s="133">
        <v>120</v>
      </c>
      <c r="L112" s="133">
        <v>120</v>
      </c>
      <c r="M112" s="133"/>
      <c r="N112" s="133"/>
      <c r="O112" s="81">
        <v>1.4999999999999999E-2</v>
      </c>
      <c r="P112" s="81">
        <v>16</v>
      </c>
      <c r="Q112" s="81"/>
      <c r="R112" s="81"/>
      <c r="S112" s="81"/>
      <c r="T112" s="81"/>
      <c r="U112" s="81"/>
      <c r="V112" s="81"/>
      <c r="W112" s="81"/>
      <c r="X112" s="133"/>
      <c r="Y112" s="133"/>
      <c r="Z112" s="81"/>
      <c r="AA112" s="131"/>
      <c r="AB112" s="133"/>
      <c r="AC112" s="132" t="str">
        <f t="shared" si="1"/>
        <v/>
      </c>
    </row>
    <row r="113" spans="1:29" x14ac:dyDescent="0.2">
      <c r="A113">
        <v>2022</v>
      </c>
      <c r="B113">
        <v>1</v>
      </c>
      <c r="C113" s="267">
        <v>44580</v>
      </c>
      <c r="D113" s="133"/>
      <c r="E113" s="133">
        <v>437</v>
      </c>
      <c r="F113" s="133" t="s">
        <v>282</v>
      </c>
      <c r="G113" s="133" t="s">
        <v>283</v>
      </c>
      <c r="H113" s="133">
        <v>158.08799999999999</v>
      </c>
      <c r="I113" s="133">
        <v>179.928</v>
      </c>
      <c r="J113" s="133"/>
      <c r="K113" s="133">
        <v>120</v>
      </c>
      <c r="L113" s="133">
        <v>120</v>
      </c>
      <c r="M113" s="133"/>
      <c r="N113" s="133"/>
      <c r="O113" s="81">
        <v>1.4999999999999999E-2</v>
      </c>
      <c r="P113" s="81">
        <v>16</v>
      </c>
      <c r="Q113" s="81"/>
      <c r="R113" s="81"/>
      <c r="S113" s="81"/>
      <c r="T113" s="81"/>
      <c r="U113" s="81"/>
      <c r="V113" s="81"/>
      <c r="W113" s="81"/>
      <c r="X113" s="133"/>
      <c r="Y113" s="133"/>
      <c r="Z113" s="81"/>
      <c r="AA113" s="131"/>
      <c r="AB113" s="133"/>
      <c r="AC113" s="132" t="str">
        <f t="shared" si="1"/>
        <v/>
      </c>
    </row>
    <row r="114" spans="1:29" x14ac:dyDescent="0.2">
      <c r="A114">
        <v>2022</v>
      </c>
      <c r="B114">
        <v>1</v>
      </c>
      <c r="C114" s="267">
        <v>44581</v>
      </c>
      <c r="D114" s="133"/>
      <c r="E114" s="133">
        <v>437</v>
      </c>
      <c r="F114" s="133" t="s">
        <v>282</v>
      </c>
      <c r="G114" s="133" t="s">
        <v>283</v>
      </c>
      <c r="H114" s="133">
        <v>158.08799999999999</v>
      </c>
      <c r="I114" s="133">
        <v>179.928</v>
      </c>
      <c r="J114" s="133"/>
      <c r="K114" s="133">
        <v>120</v>
      </c>
      <c r="L114" s="133">
        <v>120</v>
      </c>
      <c r="M114" s="133"/>
      <c r="N114" s="133"/>
      <c r="O114" s="81">
        <v>1.4999999999999999E-2</v>
      </c>
      <c r="P114" s="81">
        <v>16</v>
      </c>
      <c r="Q114" s="81"/>
      <c r="R114" s="81"/>
      <c r="S114" s="81"/>
      <c r="T114" s="81"/>
      <c r="U114" s="81"/>
      <c r="V114" s="81"/>
      <c r="W114" s="81"/>
      <c r="X114" s="133"/>
      <c r="Y114" s="133"/>
      <c r="Z114" s="81"/>
      <c r="AA114" s="131"/>
      <c r="AB114" s="133"/>
      <c r="AC114" s="132" t="str">
        <f t="shared" si="1"/>
        <v/>
      </c>
    </row>
    <row r="115" spans="1:29" x14ac:dyDescent="0.2">
      <c r="A115">
        <v>2022</v>
      </c>
      <c r="B115">
        <v>1</v>
      </c>
      <c r="C115" s="267">
        <v>44590</v>
      </c>
      <c r="D115" s="133"/>
      <c r="E115" s="133">
        <v>437</v>
      </c>
      <c r="F115" s="133" t="s">
        <v>282</v>
      </c>
      <c r="G115" s="133" t="s">
        <v>283</v>
      </c>
      <c r="H115" s="133">
        <v>158.08799999999999</v>
      </c>
      <c r="I115" s="133">
        <v>179.928</v>
      </c>
      <c r="J115" s="133"/>
      <c r="K115" s="133">
        <v>120</v>
      </c>
      <c r="L115" s="133">
        <v>120</v>
      </c>
      <c r="M115" s="133"/>
      <c r="N115" s="133"/>
      <c r="O115" s="81">
        <v>1.4999999999999999E-2</v>
      </c>
      <c r="P115" s="81">
        <v>16</v>
      </c>
      <c r="Q115" s="81"/>
      <c r="R115" s="81"/>
      <c r="S115" s="81"/>
      <c r="T115" s="81"/>
      <c r="U115" s="81"/>
      <c r="V115" s="81"/>
      <c r="W115" s="81"/>
      <c r="X115" s="133"/>
      <c r="Y115" s="133"/>
      <c r="Z115" s="81"/>
      <c r="AA115" s="131"/>
      <c r="AB115" s="133"/>
      <c r="AC115" s="132" t="str">
        <f t="shared" si="1"/>
        <v/>
      </c>
    </row>
    <row r="116" spans="1:29" x14ac:dyDescent="0.2">
      <c r="A116">
        <v>2022</v>
      </c>
      <c r="B116">
        <v>1</v>
      </c>
      <c r="C116" s="267">
        <v>44591</v>
      </c>
      <c r="D116" s="133"/>
      <c r="E116" s="133">
        <v>437</v>
      </c>
      <c r="F116" s="133" t="s">
        <v>282</v>
      </c>
      <c r="G116" s="133" t="s">
        <v>283</v>
      </c>
      <c r="H116" s="133">
        <v>158.08799999999999</v>
      </c>
      <c r="I116" s="133">
        <v>179.928</v>
      </c>
      <c r="J116" s="133"/>
      <c r="K116" s="133">
        <v>120</v>
      </c>
      <c r="L116" s="133">
        <v>120</v>
      </c>
      <c r="M116" s="133"/>
      <c r="N116" s="133"/>
      <c r="O116" s="81"/>
      <c r="P116" s="81">
        <v>16</v>
      </c>
      <c r="Q116" s="81"/>
      <c r="R116" s="81"/>
      <c r="S116" s="81"/>
      <c r="T116" s="81"/>
      <c r="U116" s="81"/>
      <c r="V116" s="81"/>
      <c r="W116" s="81"/>
      <c r="X116" s="133"/>
      <c r="Y116" s="133"/>
      <c r="Z116" s="81"/>
      <c r="AA116" s="131"/>
      <c r="AB116" s="133"/>
      <c r="AC116" s="132" t="str">
        <f t="shared" si="1"/>
        <v/>
      </c>
    </row>
    <row r="117" spans="1:29" x14ac:dyDescent="0.2">
      <c r="A117">
        <v>2022</v>
      </c>
      <c r="B117">
        <v>1</v>
      </c>
      <c r="C117" s="267">
        <v>44560</v>
      </c>
      <c r="D117" s="133"/>
      <c r="E117" s="133">
        <v>438</v>
      </c>
      <c r="F117" s="133" t="s">
        <v>216</v>
      </c>
      <c r="G117" s="133" t="s">
        <v>217</v>
      </c>
      <c r="H117" s="133">
        <v>315.23500000000001</v>
      </c>
      <c r="I117" s="133">
        <v>358.78500000000003</v>
      </c>
      <c r="J117" s="133"/>
      <c r="K117" s="133">
        <v>75</v>
      </c>
      <c r="L117" s="133">
        <v>144</v>
      </c>
      <c r="M117" s="133"/>
      <c r="N117" s="133"/>
      <c r="O117" s="81">
        <v>1.4999999999999999E-2</v>
      </c>
      <c r="P117" s="81">
        <v>16</v>
      </c>
      <c r="Q117" s="81"/>
      <c r="R117" s="81"/>
      <c r="S117" s="81"/>
      <c r="T117" s="81"/>
      <c r="U117" s="81"/>
      <c r="V117" s="81"/>
      <c r="W117" s="81"/>
      <c r="X117" s="133"/>
      <c r="Y117" s="133"/>
      <c r="Z117" s="81"/>
      <c r="AA117" s="131"/>
      <c r="AB117" s="133"/>
      <c r="AC117" s="132" t="str">
        <f t="shared" si="1"/>
        <v/>
      </c>
    </row>
    <row r="118" spans="1:29" x14ac:dyDescent="0.2">
      <c r="A118">
        <v>2022</v>
      </c>
      <c r="B118">
        <v>1</v>
      </c>
      <c r="C118" s="267">
        <v>44562</v>
      </c>
      <c r="D118" s="133"/>
      <c r="E118" s="133">
        <v>438</v>
      </c>
      <c r="F118" s="133" t="s">
        <v>216</v>
      </c>
      <c r="G118" s="133" t="s">
        <v>217</v>
      </c>
      <c r="H118" s="133">
        <v>315.23500000000001</v>
      </c>
      <c r="I118" s="133">
        <v>358.78500000000003</v>
      </c>
      <c r="J118" s="133"/>
      <c r="K118" s="133">
        <v>75</v>
      </c>
      <c r="L118" s="133">
        <v>144</v>
      </c>
      <c r="M118" s="133"/>
      <c r="N118" s="133"/>
      <c r="O118" s="81">
        <v>1.4999999999999999E-2</v>
      </c>
      <c r="P118" s="81">
        <v>16</v>
      </c>
      <c r="Q118" s="81"/>
      <c r="R118" s="81"/>
      <c r="S118" s="81"/>
      <c r="T118" s="81"/>
      <c r="U118" s="81"/>
      <c r="V118" s="81"/>
      <c r="W118" s="81"/>
      <c r="X118" s="133"/>
      <c r="Y118" s="133"/>
      <c r="Z118" s="81"/>
      <c r="AA118" s="131"/>
      <c r="AB118" s="133"/>
      <c r="AC118" s="132" t="str">
        <f t="shared" si="1"/>
        <v/>
      </c>
    </row>
    <row r="119" spans="1:29" x14ac:dyDescent="0.2">
      <c r="A119">
        <v>2022</v>
      </c>
      <c r="B119">
        <v>1</v>
      </c>
      <c r="C119" s="267">
        <v>44563</v>
      </c>
      <c r="D119" s="133"/>
      <c r="E119" s="133">
        <v>438</v>
      </c>
      <c r="F119" s="133" t="s">
        <v>216</v>
      </c>
      <c r="G119" s="133" t="s">
        <v>217</v>
      </c>
      <c r="H119" s="133">
        <v>315.23500000000001</v>
      </c>
      <c r="I119" s="133">
        <v>358.78500000000003</v>
      </c>
      <c r="J119" s="133"/>
      <c r="K119" s="133">
        <v>75</v>
      </c>
      <c r="L119" s="133">
        <v>144</v>
      </c>
      <c r="M119" s="133"/>
      <c r="N119" s="133"/>
      <c r="O119" s="81">
        <v>1.4999999999999999E-2</v>
      </c>
      <c r="P119" s="81">
        <v>16</v>
      </c>
      <c r="Q119" s="81"/>
      <c r="R119" s="81"/>
      <c r="S119" s="81"/>
      <c r="T119" s="81"/>
      <c r="U119" s="81"/>
      <c r="V119" s="81"/>
      <c r="W119" s="81"/>
      <c r="X119" s="133"/>
      <c r="Y119" s="133"/>
      <c r="Z119" s="81"/>
      <c r="AA119" s="131"/>
      <c r="AB119" s="133"/>
      <c r="AC119" s="132" t="str">
        <f t="shared" si="1"/>
        <v/>
      </c>
    </row>
    <row r="120" spans="1:29" x14ac:dyDescent="0.2">
      <c r="A120">
        <v>2022</v>
      </c>
      <c r="B120">
        <v>1</v>
      </c>
      <c r="C120" s="267">
        <v>44564</v>
      </c>
      <c r="D120" s="133"/>
      <c r="E120" s="133">
        <v>438</v>
      </c>
      <c r="F120" s="133" t="s">
        <v>216</v>
      </c>
      <c r="G120" s="133" t="s">
        <v>217</v>
      </c>
      <c r="H120" s="133">
        <v>315.23500000000001</v>
      </c>
      <c r="I120" s="133">
        <v>358.78500000000003</v>
      </c>
      <c r="J120" s="133"/>
      <c r="K120" s="133">
        <v>75</v>
      </c>
      <c r="L120" s="133">
        <v>144</v>
      </c>
      <c r="M120" s="133"/>
      <c r="N120" s="133"/>
      <c r="O120" s="81">
        <v>1.4999999999999999E-2</v>
      </c>
      <c r="P120" s="81">
        <v>16</v>
      </c>
      <c r="Q120" s="81"/>
      <c r="R120" s="81"/>
      <c r="S120" s="81"/>
      <c r="T120" s="81"/>
      <c r="U120" s="81"/>
      <c r="V120" s="81"/>
      <c r="W120" s="81"/>
      <c r="X120" s="133"/>
      <c r="Y120" s="133"/>
      <c r="Z120" s="81"/>
      <c r="AA120" s="131"/>
      <c r="AB120" s="133"/>
      <c r="AC120" s="132" t="str">
        <f t="shared" si="1"/>
        <v/>
      </c>
    </row>
    <row r="121" spans="1:29" x14ac:dyDescent="0.2">
      <c r="A121">
        <v>2022</v>
      </c>
      <c r="B121">
        <v>1</v>
      </c>
      <c r="C121" s="267">
        <v>44565</v>
      </c>
      <c r="D121" s="133"/>
      <c r="E121" s="133">
        <v>438</v>
      </c>
      <c r="F121" s="133" t="s">
        <v>216</v>
      </c>
      <c r="G121" s="133" t="s">
        <v>217</v>
      </c>
      <c r="H121" s="133">
        <v>315.23500000000001</v>
      </c>
      <c r="I121" s="133">
        <v>358.78500000000003</v>
      </c>
      <c r="J121" s="133"/>
      <c r="K121" s="133">
        <v>75</v>
      </c>
      <c r="L121" s="133">
        <v>144</v>
      </c>
      <c r="M121" s="133"/>
      <c r="N121" s="133"/>
      <c r="O121" s="81">
        <v>1.4999999999999999E-2</v>
      </c>
      <c r="P121" s="81">
        <v>16</v>
      </c>
      <c r="Q121" s="81"/>
      <c r="R121" s="81"/>
      <c r="S121" s="81"/>
      <c r="T121" s="81"/>
      <c r="U121" s="81"/>
      <c r="V121" s="81"/>
      <c r="W121" s="81"/>
      <c r="X121" s="133"/>
      <c r="Y121" s="133"/>
      <c r="Z121" s="81"/>
      <c r="AA121" s="131"/>
      <c r="AB121" s="133"/>
      <c r="AC121" s="132" t="str">
        <f t="shared" si="1"/>
        <v/>
      </c>
    </row>
    <row r="122" spans="1:29" x14ac:dyDescent="0.2">
      <c r="A122">
        <v>2022</v>
      </c>
      <c r="B122">
        <v>1</v>
      </c>
      <c r="C122" s="267">
        <v>44566</v>
      </c>
      <c r="D122" s="133"/>
      <c r="E122" s="133">
        <v>438</v>
      </c>
      <c r="F122" s="133" t="s">
        <v>216</v>
      </c>
      <c r="G122" s="133" t="s">
        <v>217</v>
      </c>
      <c r="H122" s="133">
        <v>315.23500000000001</v>
      </c>
      <c r="I122" s="133">
        <v>358.78500000000003</v>
      </c>
      <c r="J122" s="133"/>
      <c r="K122" s="133">
        <v>75</v>
      </c>
      <c r="L122" s="133">
        <v>144</v>
      </c>
      <c r="M122" s="133"/>
      <c r="N122" s="133"/>
      <c r="O122" s="81">
        <v>1.4999999999999999E-2</v>
      </c>
      <c r="P122" s="81">
        <v>16</v>
      </c>
      <c r="Q122" s="81"/>
      <c r="R122" s="81"/>
      <c r="S122" s="81"/>
      <c r="T122" s="81"/>
      <c r="U122" s="81"/>
      <c r="V122" s="81"/>
      <c r="W122" s="81"/>
      <c r="X122" s="133"/>
      <c r="Y122" s="133"/>
      <c r="Z122" s="81"/>
      <c r="AA122" s="131"/>
      <c r="AB122" s="133"/>
      <c r="AC122" s="132" t="str">
        <f t="shared" si="1"/>
        <v/>
      </c>
    </row>
    <row r="123" spans="1:29" x14ac:dyDescent="0.2">
      <c r="A123">
        <v>2022</v>
      </c>
      <c r="B123">
        <v>1</v>
      </c>
      <c r="C123" s="267">
        <v>44571</v>
      </c>
      <c r="D123" s="133"/>
      <c r="E123" s="133">
        <v>438</v>
      </c>
      <c r="F123" s="133" t="s">
        <v>216</v>
      </c>
      <c r="G123" s="133" t="s">
        <v>217</v>
      </c>
      <c r="H123" s="133">
        <v>315.23500000000001</v>
      </c>
      <c r="I123" s="133">
        <v>358.78500000000003</v>
      </c>
      <c r="J123" s="133"/>
      <c r="K123" s="133">
        <v>75</v>
      </c>
      <c r="L123" s="133">
        <v>144</v>
      </c>
      <c r="M123" s="133"/>
      <c r="N123" s="133"/>
      <c r="O123" s="81">
        <v>1.4999999999999999E-2</v>
      </c>
      <c r="P123" s="81">
        <v>16</v>
      </c>
      <c r="Q123" s="81"/>
      <c r="R123" s="81"/>
      <c r="S123" s="81"/>
      <c r="T123" s="81"/>
      <c r="U123" s="81"/>
      <c r="V123" s="81"/>
      <c r="W123" s="81"/>
      <c r="X123" s="133"/>
      <c r="Y123" s="133"/>
      <c r="Z123" s="81"/>
      <c r="AA123" s="131"/>
      <c r="AB123" s="133"/>
      <c r="AC123" s="132" t="str">
        <f t="shared" si="1"/>
        <v/>
      </c>
    </row>
    <row r="124" spans="1:29" x14ac:dyDescent="0.2">
      <c r="A124">
        <v>2022</v>
      </c>
      <c r="B124">
        <v>1</v>
      </c>
      <c r="C124" s="267">
        <v>44572</v>
      </c>
      <c r="D124" s="133"/>
      <c r="E124" s="133">
        <v>438</v>
      </c>
      <c r="F124" s="133" t="s">
        <v>216</v>
      </c>
      <c r="G124" s="133" t="s">
        <v>217</v>
      </c>
      <c r="H124" s="133">
        <v>315.23500000000001</v>
      </c>
      <c r="I124" s="133">
        <v>358.78500000000003</v>
      </c>
      <c r="J124" s="133"/>
      <c r="K124" s="133">
        <v>75</v>
      </c>
      <c r="L124" s="133">
        <v>144</v>
      </c>
      <c r="M124" s="133"/>
      <c r="N124" s="133"/>
      <c r="O124" s="81">
        <v>1.4999999999999999E-2</v>
      </c>
      <c r="P124" s="81">
        <v>16</v>
      </c>
      <c r="Q124" s="81"/>
      <c r="R124" s="81"/>
      <c r="S124" s="81"/>
      <c r="T124" s="81"/>
      <c r="U124" s="81"/>
      <c r="V124" s="81"/>
      <c r="W124" s="81"/>
      <c r="X124" s="133"/>
      <c r="Y124" s="133"/>
      <c r="Z124" s="81"/>
      <c r="AA124" s="131"/>
      <c r="AB124" s="133"/>
      <c r="AC124" s="132" t="str">
        <f t="shared" si="1"/>
        <v/>
      </c>
    </row>
    <row r="125" spans="1:29" x14ac:dyDescent="0.2">
      <c r="A125">
        <v>2022</v>
      </c>
      <c r="B125">
        <v>1</v>
      </c>
      <c r="C125" s="267">
        <v>44573</v>
      </c>
      <c r="D125" s="133"/>
      <c r="E125" s="133">
        <v>438</v>
      </c>
      <c r="F125" s="133" t="s">
        <v>216</v>
      </c>
      <c r="G125" s="133" t="s">
        <v>217</v>
      </c>
      <c r="H125" s="133">
        <v>315.23500000000001</v>
      </c>
      <c r="I125" s="133">
        <v>358.78500000000003</v>
      </c>
      <c r="J125" s="133"/>
      <c r="K125" s="133">
        <v>75</v>
      </c>
      <c r="L125" s="133">
        <v>144</v>
      </c>
      <c r="M125" s="133"/>
      <c r="N125" s="133"/>
      <c r="O125" s="81">
        <v>1.4999999999999999E-2</v>
      </c>
      <c r="P125" s="81">
        <v>16</v>
      </c>
      <c r="Q125" s="81"/>
      <c r="R125" s="81"/>
      <c r="S125" s="81"/>
      <c r="T125" s="81"/>
      <c r="U125" s="81"/>
      <c r="V125" s="81"/>
      <c r="W125" s="81"/>
      <c r="X125" s="133"/>
      <c r="Y125" s="133"/>
      <c r="Z125" s="81"/>
      <c r="AA125" s="131"/>
      <c r="AB125" s="133"/>
      <c r="AC125" s="132" t="str">
        <f t="shared" si="1"/>
        <v/>
      </c>
    </row>
    <row r="126" spans="1:29" x14ac:dyDescent="0.2">
      <c r="A126">
        <v>2022</v>
      </c>
      <c r="B126">
        <v>1</v>
      </c>
      <c r="C126" s="267">
        <v>44574</v>
      </c>
      <c r="D126" s="133"/>
      <c r="E126" s="133">
        <v>438</v>
      </c>
      <c r="F126" s="133" t="s">
        <v>216</v>
      </c>
      <c r="G126" s="133" t="s">
        <v>217</v>
      </c>
      <c r="H126" s="133">
        <v>315.23500000000001</v>
      </c>
      <c r="I126" s="133">
        <v>358.78500000000003</v>
      </c>
      <c r="J126" s="133"/>
      <c r="K126" s="133">
        <v>75</v>
      </c>
      <c r="L126" s="133">
        <v>144</v>
      </c>
      <c r="M126" s="133"/>
      <c r="N126" s="133"/>
      <c r="O126" s="81">
        <v>1.4999999999999999E-2</v>
      </c>
      <c r="P126" s="81">
        <v>16</v>
      </c>
      <c r="Q126" s="81"/>
      <c r="R126" s="81"/>
      <c r="S126" s="81"/>
      <c r="T126" s="81"/>
      <c r="U126" s="81"/>
      <c r="V126" s="81"/>
      <c r="W126" s="81"/>
      <c r="X126" s="133"/>
      <c r="Y126" s="133"/>
      <c r="Z126" s="81"/>
      <c r="AA126" s="131"/>
      <c r="AB126" s="133"/>
      <c r="AC126" s="132" t="str">
        <f t="shared" si="1"/>
        <v/>
      </c>
    </row>
    <row r="127" spans="1:29" x14ac:dyDescent="0.2">
      <c r="A127">
        <v>2022</v>
      </c>
      <c r="B127">
        <v>1</v>
      </c>
      <c r="C127" s="267">
        <v>44575</v>
      </c>
      <c r="D127" s="133"/>
      <c r="E127" s="133">
        <v>438</v>
      </c>
      <c r="F127" s="133" t="s">
        <v>216</v>
      </c>
      <c r="G127" s="133" t="s">
        <v>217</v>
      </c>
      <c r="H127" s="133">
        <v>315.23500000000001</v>
      </c>
      <c r="I127" s="133">
        <v>358.78500000000003</v>
      </c>
      <c r="J127" s="133"/>
      <c r="K127" s="133">
        <v>75</v>
      </c>
      <c r="L127" s="133">
        <v>144</v>
      </c>
      <c r="M127" s="133"/>
      <c r="N127" s="133"/>
      <c r="O127" s="81">
        <v>1.4999999999999999E-2</v>
      </c>
      <c r="P127" s="81">
        <v>16</v>
      </c>
      <c r="Q127" s="81"/>
      <c r="R127" s="81"/>
      <c r="S127" s="81"/>
      <c r="T127" s="81"/>
      <c r="U127" s="81"/>
      <c r="V127" s="81"/>
      <c r="W127" s="81"/>
      <c r="X127" s="133"/>
      <c r="Y127" s="133"/>
      <c r="Z127" s="81"/>
      <c r="AA127" s="131"/>
      <c r="AB127" s="133"/>
      <c r="AC127" s="132" t="str">
        <f t="shared" si="1"/>
        <v/>
      </c>
    </row>
    <row r="128" spans="1:29" x14ac:dyDescent="0.2">
      <c r="A128">
        <v>2022</v>
      </c>
      <c r="B128">
        <v>1</v>
      </c>
      <c r="C128" s="267">
        <v>44576</v>
      </c>
      <c r="D128" s="133"/>
      <c r="E128" s="133">
        <v>438</v>
      </c>
      <c r="F128" s="133" t="s">
        <v>216</v>
      </c>
      <c r="G128" s="133" t="s">
        <v>217</v>
      </c>
      <c r="H128" s="133">
        <v>315.23500000000001</v>
      </c>
      <c r="I128" s="133">
        <v>358.78500000000003</v>
      </c>
      <c r="J128" s="133"/>
      <c r="K128" s="133">
        <v>75</v>
      </c>
      <c r="L128" s="133">
        <v>144</v>
      </c>
      <c r="M128" s="133"/>
      <c r="N128" s="133"/>
      <c r="O128" s="81">
        <v>1.4999999999999999E-2</v>
      </c>
      <c r="P128" s="81">
        <v>16</v>
      </c>
      <c r="Q128" s="81"/>
      <c r="R128" s="81"/>
      <c r="S128" s="81"/>
      <c r="T128" s="81"/>
      <c r="U128" s="81"/>
      <c r="V128" s="81"/>
      <c r="W128" s="81"/>
      <c r="X128" s="133"/>
      <c r="Y128" s="133"/>
      <c r="Z128" s="81"/>
      <c r="AA128" s="131"/>
      <c r="AB128" s="133"/>
      <c r="AC128" s="132" t="str">
        <f t="shared" si="1"/>
        <v/>
      </c>
    </row>
    <row r="129" spans="1:29" x14ac:dyDescent="0.2">
      <c r="A129">
        <v>2022</v>
      </c>
      <c r="B129">
        <v>1</v>
      </c>
      <c r="C129" s="267">
        <v>44577</v>
      </c>
      <c r="D129" s="133"/>
      <c r="E129" s="133">
        <v>438</v>
      </c>
      <c r="F129" s="133" t="s">
        <v>216</v>
      </c>
      <c r="G129" s="133" t="s">
        <v>217</v>
      </c>
      <c r="H129" s="133">
        <v>315.23500000000001</v>
      </c>
      <c r="I129" s="133">
        <v>358.78500000000003</v>
      </c>
      <c r="J129" s="133"/>
      <c r="K129" s="133">
        <v>75</v>
      </c>
      <c r="L129" s="133">
        <v>144</v>
      </c>
      <c r="M129" s="133"/>
      <c r="N129" s="133"/>
      <c r="O129" s="81">
        <v>1.4999999999999999E-2</v>
      </c>
      <c r="P129" s="81">
        <v>16</v>
      </c>
      <c r="Q129" s="81"/>
      <c r="R129" s="81"/>
      <c r="S129" s="81"/>
      <c r="T129" s="81"/>
      <c r="U129" s="81"/>
      <c r="V129" s="81"/>
      <c r="W129" s="81"/>
      <c r="X129" s="133"/>
      <c r="Y129" s="133"/>
      <c r="Z129" s="81"/>
      <c r="AA129" s="131"/>
      <c r="AB129" s="133"/>
      <c r="AC129" s="132" t="str">
        <f t="shared" si="1"/>
        <v/>
      </c>
    </row>
    <row r="130" spans="1:29" x14ac:dyDescent="0.2">
      <c r="A130">
        <v>2022</v>
      </c>
      <c r="B130">
        <v>1</v>
      </c>
      <c r="C130" s="267">
        <v>44578</v>
      </c>
      <c r="D130" s="133"/>
      <c r="E130" s="133">
        <v>438</v>
      </c>
      <c r="F130" s="133" t="s">
        <v>216</v>
      </c>
      <c r="G130" s="133" t="s">
        <v>217</v>
      </c>
      <c r="H130" s="133">
        <v>315.23500000000001</v>
      </c>
      <c r="I130" s="133">
        <v>358.78500000000003</v>
      </c>
      <c r="J130" s="133"/>
      <c r="K130" s="133">
        <v>75</v>
      </c>
      <c r="L130" s="133">
        <v>144</v>
      </c>
      <c r="M130" s="133"/>
      <c r="N130" s="133"/>
      <c r="O130" s="81">
        <v>1.4999999999999999E-2</v>
      </c>
      <c r="P130" s="81">
        <v>16</v>
      </c>
      <c r="Q130" s="81"/>
      <c r="R130" s="81"/>
      <c r="S130" s="81"/>
      <c r="T130" s="81"/>
      <c r="U130" s="81"/>
      <c r="V130" s="81"/>
      <c r="W130" s="81"/>
      <c r="X130" s="133"/>
      <c r="Y130" s="133"/>
      <c r="Z130" s="81"/>
      <c r="AA130" s="131"/>
      <c r="AB130" s="133"/>
      <c r="AC130" s="132" t="str">
        <f t="shared" si="1"/>
        <v/>
      </c>
    </row>
    <row r="131" spans="1:29" x14ac:dyDescent="0.2">
      <c r="A131">
        <v>2022</v>
      </c>
      <c r="B131">
        <v>1</v>
      </c>
      <c r="C131" s="267">
        <v>44579</v>
      </c>
      <c r="D131" s="133"/>
      <c r="E131" s="133">
        <v>438</v>
      </c>
      <c r="F131" s="133" t="s">
        <v>216</v>
      </c>
      <c r="G131" s="133" t="s">
        <v>217</v>
      </c>
      <c r="H131" s="133">
        <v>315.23500000000001</v>
      </c>
      <c r="I131" s="133">
        <v>358.78500000000003</v>
      </c>
      <c r="J131" s="133"/>
      <c r="K131" s="133">
        <v>75</v>
      </c>
      <c r="L131" s="133">
        <v>144</v>
      </c>
      <c r="M131" s="133"/>
      <c r="N131" s="133"/>
      <c r="O131" s="81">
        <v>1.4999999999999999E-2</v>
      </c>
      <c r="P131" s="81">
        <v>16</v>
      </c>
      <c r="Q131" s="81"/>
      <c r="R131" s="81"/>
      <c r="S131" s="81"/>
      <c r="T131" s="81"/>
      <c r="U131" s="81"/>
      <c r="V131" s="81"/>
      <c r="W131" s="81"/>
      <c r="X131" s="133"/>
      <c r="Y131" s="133"/>
      <c r="Z131" s="81"/>
      <c r="AA131" s="131"/>
      <c r="AB131" s="133"/>
      <c r="AC131" s="132" t="str">
        <f t="shared" si="1"/>
        <v/>
      </c>
    </row>
    <row r="132" spans="1:29" x14ac:dyDescent="0.2">
      <c r="A132">
        <v>2022</v>
      </c>
      <c r="B132">
        <v>1</v>
      </c>
      <c r="C132" s="267">
        <v>44580</v>
      </c>
      <c r="D132" s="133"/>
      <c r="E132" s="133">
        <v>438</v>
      </c>
      <c r="F132" s="133" t="s">
        <v>216</v>
      </c>
      <c r="G132" s="133" t="s">
        <v>217</v>
      </c>
      <c r="H132" s="133">
        <v>315.23500000000001</v>
      </c>
      <c r="I132" s="133">
        <v>358.78500000000003</v>
      </c>
      <c r="J132" s="133"/>
      <c r="K132" s="133">
        <v>75</v>
      </c>
      <c r="L132" s="133">
        <v>144</v>
      </c>
      <c r="M132" s="133"/>
      <c r="N132" s="133"/>
      <c r="O132" s="81">
        <v>1.4999999999999999E-2</v>
      </c>
      <c r="P132" s="81">
        <v>16</v>
      </c>
      <c r="Q132" s="81"/>
      <c r="R132" s="81"/>
      <c r="S132" s="81"/>
      <c r="T132" s="81"/>
      <c r="U132" s="81"/>
      <c r="V132" s="81"/>
      <c r="W132" s="81"/>
      <c r="X132" s="133"/>
      <c r="Y132" s="133"/>
      <c r="Z132" s="81"/>
      <c r="AA132" s="131"/>
      <c r="AB132" s="133"/>
      <c r="AC132" s="132" t="str">
        <f t="shared" ref="AC132:AC195" si="2">IFERROR(X132/Y132,"")</f>
        <v/>
      </c>
    </row>
    <row r="133" spans="1:29" x14ac:dyDescent="0.2">
      <c r="A133">
        <v>2022</v>
      </c>
      <c r="B133">
        <v>1</v>
      </c>
      <c r="C133" s="267">
        <v>44590</v>
      </c>
      <c r="D133" s="133"/>
      <c r="E133" s="133">
        <v>438</v>
      </c>
      <c r="F133" s="133" t="s">
        <v>216</v>
      </c>
      <c r="G133" s="133" t="s">
        <v>217</v>
      </c>
      <c r="H133" s="133">
        <v>315.23500000000001</v>
      </c>
      <c r="I133" s="133">
        <v>358.78500000000003</v>
      </c>
      <c r="J133" s="133"/>
      <c r="K133" s="133">
        <v>75</v>
      </c>
      <c r="L133" s="133">
        <v>144</v>
      </c>
      <c r="M133" s="133"/>
      <c r="N133" s="133"/>
      <c r="O133" s="81">
        <v>1.4999999999999999E-2</v>
      </c>
      <c r="P133" s="81">
        <v>16</v>
      </c>
      <c r="Q133" s="81"/>
      <c r="R133" s="81"/>
      <c r="S133" s="81"/>
      <c r="T133" s="81"/>
      <c r="U133" s="81"/>
      <c r="V133" s="81"/>
      <c r="W133" s="81"/>
      <c r="X133" s="133"/>
      <c r="Y133" s="133"/>
      <c r="Z133" s="81"/>
      <c r="AA133" s="131"/>
      <c r="AB133" s="133"/>
      <c r="AC133" s="132" t="str">
        <f t="shared" si="2"/>
        <v/>
      </c>
    </row>
    <row r="134" spans="1:29" x14ac:dyDescent="0.2">
      <c r="A134">
        <v>2022</v>
      </c>
      <c r="B134">
        <v>1</v>
      </c>
      <c r="C134" s="267">
        <v>44591</v>
      </c>
      <c r="D134" s="133"/>
      <c r="E134" s="133">
        <v>438</v>
      </c>
      <c r="F134" s="133" t="s">
        <v>216</v>
      </c>
      <c r="G134" s="133" t="s">
        <v>217</v>
      </c>
      <c r="H134" s="133">
        <v>315.23500000000001</v>
      </c>
      <c r="I134" s="133">
        <v>358.78500000000003</v>
      </c>
      <c r="J134" s="133"/>
      <c r="K134" s="133">
        <v>75</v>
      </c>
      <c r="L134" s="133">
        <v>144</v>
      </c>
      <c r="M134" s="133"/>
      <c r="N134" s="133"/>
      <c r="O134" s="81">
        <v>1.4999999999999999E-2</v>
      </c>
      <c r="P134" s="81">
        <v>16</v>
      </c>
      <c r="Q134" s="81"/>
      <c r="R134" s="81"/>
      <c r="S134" s="81"/>
      <c r="T134" s="81"/>
      <c r="U134" s="81"/>
      <c r="V134" s="81"/>
      <c r="W134" s="81"/>
      <c r="X134" s="133"/>
      <c r="Y134" s="133"/>
      <c r="Z134" s="81"/>
      <c r="AA134" s="131"/>
      <c r="AB134" s="133"/>
      <c r="AC134" s="132" t="str">
        <f t="shared" si="2"/>
        <v/>
      </c>
    </row>
    <row r="135" spans="1:29" x14ac:dyDescent="0.2">
      <c r="A135">
        <v>2022</v>
      </c>
      <c r="B135">
        <v>1</v>
      </c>
      <c r="C135" s="267">
        <v>44563</v>
      </c>
      <c r="D135" s="133"/>
      <c r="E135" s="133">
        <v>670</v>
      </c>
      <c r="F135" s="133" t="s">
        <v>235</v>
      </c>
      <c r="G135" s="133" t="s">
        <v>236</v>
      </c>
      <c r="H135" s="133">
        <v>280.41800000000001</v>
      </c>
      <c r="I135" s="133">
        <v>319.15800000000002</v>
      </c>
      <c r="J135" s="133"/>
      <c r="K135" s="133">
        <v>96</v>
      </c>
      <c r="L135" s="133">
        <v>150</v>
      </c>
      <c r="M135" s="133"/>
      <c r="N135" s="133"/>
      <c r="O135" s="81">
        <v>1.4999999999999999E-2</v>
      </c>
      <c r="P135" s="81">
        <v>16</v>
      </c>
      <c r="Q135" s="81"/>
      <c r="R135" s="81"/>
      <c r="S135" s="81"/>
      <c r="T135" s="81"/>
      <c r="U135" s="81"/>
      <c r="V135" s="81"/>
      <c r="W135" s="81"/>
      <c r="X135" s="133"/>
      <c r="Y135" s="133"/>
      <c r="Z135" s="81"/>
      <c r="AA135" s="131"/>
      <c r="AB135" s="133"/>
      <c r="AC135" s="132" t="str">
        <f t="shared" si="2"/>
        <v/>
      </c>
    </row>
    <row r="136" spans="1:29" x14ac:dyDescent="0.2">
      <c r="A136">
        <v>2022</v>
      </c>
      <c r="B136">
        <v>1</v>
      </c>
      <c r="C136" s="267">
        <v>44564</v>
      </c>
      <c r="D136" s="133"/>
      <c r="E136" s="133">
        <v>670</v>
      </c>
      <c r="F136" s="133" t="s">
        <v>235</v>
      </c>
      <c r="G136" s="133" t="s">
        <v>236</v>
      </c>
      <c r="H136" s="133">
        <v>280.41800000000001</v>
      </c>
      <c r="I136" s="133">
        <v>319.15800000000002</v>
      </c>
      <c r="J136" s="133"/>
      <c r="K136" s="133">
        <v>96</v>
      </c>
      <c r="L136" s="133">
        <v>150</v>
      </c>
      <c r="M136" s="133"/>
      <c r="N136" s="133"/>
      <c r="O136" s="81">
        <v>1.4999999999999999E-2</v>
      </c>
      <c r="P136" s="81">
        <v>16</v>
      </c>
      <c r="Q136" s="81"/>
      <c r="R136" s="81"/>
      <c r="S136" s="81"/>
      <c r="T136" s="81"/>
      <c r="U136" s="81"/>
      <c r="V136" s="81"/>
      <c r="W136" s="81"/>
      <c r="X136" s="133"/>
      <c r="Y136" s="133"/>
      <c r="Z136" s="81"/>
      <c r="AA136" s="131"/>
      <c r="AB136" s="133"/>
      <c r="AC136" s="132" t="str">
        <f t="shared" si="2"/>
        <v/>
      </c>
    </row>
    <row r="137" spans="1:29" x14ac:dyDescent="0.2">
      <c r="A137">
        <v>2022</v>
      </c>
      <c r="B137">
        <v>1</v>
      </c>
      <c r="C137" s="267">
        <v>44577</v>
      </c>
      <c r="D137" s="133"/>
      <c r="E137" s="133">
        <v>670</v>
      </c>
      <c r="F137" s="133" t="s">
        <v>235</v>
      </c>
      <c r="G137" s="133" t="s">
        <v>236</v>
      </c>
      <c r="H137" s="133">
        <v>280.41800000000001</v>
      </c>
      <c r="I137" s="133">
        <v>319.15800000000002</v>
      </c>
      <c r="J137" s="133"/>
      <c r="K137" s="133">
        <v>96</v>
      </c>
      <c r="L137" s="133">
        <v>150</v>
      </c>
      <c r="M137" s="133"/>
      <c r="N137" s="133"/>
      <c r="O137" s="81">
        <v>1.4999999999999999E-2</v>
      </c>
      <c r="P137" s="81">
        <v>16</v>
      </c>
      <c r="Q137" s="81"/>
      <c r="R137" s="81"/>
      <c r="S137" s="81"/>
      <c r="T137" s="81"/>
      <c r="U137" s="81"/>
      <c r="V137" s="81"/>
      <c r="W137" s="81"/>
      <c r="X137" s="133"/>
      <c r="Y137" s="133"/>
      <c r="Z137" s="81"/>
      <c r="AA137" s="131"/>
      <c r="AB137" s="133"/>
      <c r="AC137" s="132" t="str">
        <f t="shared" si="2"/>
        <v/>
      </c>
    </row>
    <row r="138" spans="1:29" x14ac:dyDescent="0.2">
      <c r="A138">
        <v>2022</v>
      </c>
      <c r="B138">
        <v>1</v>
      </c>
      <c r="C138" s="267">
        <v>44578</v>
      </c>
      <c r="D138" s="133"/>
      <c r="E138" s="133">
        <v>670</v>
      </c>
      <c r="F138" s="133" t="s">
        <v>235</v>
      </c>
      <c r="G138" s="133" t="s">
        <v>236</v>
      </c>
      <c r="H138" s="133">
        <v>280.41800000000001</v>
      </c>
      <c r="I138" s="133">
        <v>319.15800000000002</v>
      </c>
      <c r="J138" s="133"/>
      <c r="K138" s="133">
        <v>96</v>
      </c>
      <c r="L138" s="133">
        <v>150</v>
      </c>
      <c r="M138" s="133"/>
      <c r="N138" s="133"/>
      <c r="O138" s="81">
        <v>1.4999999999999999E-2</v>
      </c>
      <c r="P138" s="81">
        <v>16</v>
      </c>
      <c r="Q138" s="81"/>
      <c r="R138" s="81"/>
      <c r="S138" s="81"/>
      <c r="T138" s="81"/>
      <c r="U138" s="81"/>
      <c r="V138" s="81"/>
      <c r="W138" s="81"/>
      <c r="X138" s="133"/>
      <c r="Y138" s="133"/>
      <c r="Z138" s="81"/>
      <c r="AA138" s="131"/>
      <c r="AB138" s="133"/>
      <c r="AC138" s="132" t="str">
        <f t="shared" si="2"/>
        <v/>
      </c>
    </row>
    <row r="139" spans="1:29" x14ac:dyDescent="0.2">
      <c r="A139">
        <v>2022</v>
      </c>
      <c r="B139">
        <v>1</v>
      </c>
      <c r="C139" s="267">
        <v>44590</v>
      </c>
      <c r="D139" s="133"/>
      <c r="E139" s="133">
        <v>670</v>
      </c>
      <c r="F139" s="133" t="s">
        <v>235</v>
      </c>
      <c r="G139" s="133" t="s">
        <v>236</v>
      </c>
      <c r="H139" s="133">
        <v>280.41800000000001</v>
      </c>
      <c r="I139" s="133">
        <v>319.15800000000002</v>
      </c>
      <c r="J139" s="133"/>
      <c r="K139" s="133">
        <v>96</v>
      </c>
      <c r="L139" s="133">
        <v>150</v>
      </c>
      <c r="M139" s="133"/>
      <c r="N139" s="133"/>
      <c r="O139" s="81">
        <v>1.4999999999999999E-2</v>
      </c>
      <c r="P139" s="81">
        <v>16</v>
      </c>
      <c r="Q139" s="81"/>
      <c r="R139" s="81"/>
      <c r="S139" s="81"/>
      <c r="T139" s="81"/>
      <c r="U139" s="81"/>
      <c r="V139" s="81"/>
      <c r="W139" s="81"/>
      <c r="X139" s="133"/>
      <c r="Y139" s="133"/>
      <c r="Z139" s="81"/>
      <c r="AA139" s="131"/>
      <c r="AB139" s="133"/>
      <c r="AC139" s="132" t="str">
        <f t="shared" si="2"/>
        <v/>
      </c>
    </row>
    <row r="140" spans="1:29" x14ac:dyDescent="0.2">
      <c r="A140">
        <v>2022</v>
      </c>
      <c r="B140">
        <v>1</v>
      </c>
      <c r="C140" s="267">
        <v>44591</v>
      </c>
      <c r="D140" s="133"/>
      <c r="E140" s="133">
        <v>670</v>
      </c>
      <c r="F140" s="133" t="s">
        <v>235</v>
      </c>
      <c r="G140" s="133" t="s">
        <v>236</v>
      </c>
      <c r="H140" s="133">
        <v>280.41800000000001</v>
      </c>
      <c r="I140" s="133">
        <v>319.15800000000002</v>
      </c>
      <c r="J140" s="133"/>
      <c r="K140" s="133">
        <v>96</v>
      </c>
      <c r="L140" s="133">
        <v>150</v>
      </c>
      <c r="M140" s="133"/>
      <c r="N140" s="133"/>
      <c r="O140" s="81">
        <v>1.4999999999999999E-2</v>
      </c>
      <c r="P140" s="81">
        <v>16</v>
      </c>
      <c r="Q140" s="81"/>
      <c r="R140" s="81"/>
      <c r="S140" s="81"/>
      <c r="T140" s="81"/>
      <c r="U140" s="81"/>
      <c r="V140" s="81"/>
      <c r="W140" s="81"/>
      <c r="X140" s="133"/>
      <c r="Y140" s="133"/>
      <c r="Z140" s="81"/>
      <c r="AA140" s="131"/>
      <c r="AB140" s="133"/>
      <c r="AC140" s="132" t="str">
        <f t="shared" si="2"/>
        <v/>
      </c>
    </row>
    <row r="141" spans="1:29" x14ac:dyDescent="0.2">
      <c r="A141">
        <v>2022</v>
      </c>
      <c r="B141">
        <v>1</v>
      </c>
      <c r="C141" s="267">
        <v>44564</v>
      </c>
      <c r="D141" s="133"/>
      <c r="E141" s="133">
        <v>669</v>
      </c>
      <c r="F141" s="133" t="s">
        <v>279</v>
      </c>
      <c r="G141" s="133" t="s">
        <v>280</v>
      </c>
      <c r="H141" s="133">
        <v>897.71400000000006</v>
      </c>
      <c r="I141" s="133">
        <v>1021.734</v>
      </c>
      <c r="J141" s="133"/>
      <c r="K141" s="133">
        <v>40</v>
      </c>
      <c r="L141" s="133">
        <v>180</v>
      </c>
      <c r="M141" s="133"/>
      <c r="N141" s="133"/>
      <c r="O141" s="81">
        <v>1.4999999999999999E-2</v>
      </c>
      <c r="P141" s="81">
        <v>16</v>
      </c>
      <c r="Q141" s="81"/>
      <c r="R141" s="81"/>
      <c r="S141" s="81"/>
      <c r="T141" s="81"/>
      <c r="U141" s="81"/>
      <c r="V141" s="81"/>
      <c r="W141" s="81"/>
      <c r="X141" s="133"/>
      <c r="Y141" s="133"/>
      <c r="Z141" s="81"/>
      <c r="AA141" s="131"/>
      <c r="AB141" s="133"/>
      <c r="AC141" s="132" t="str">
        <f t="shared" si="2"/>
        <v/>
      </c>
    </row>
    <row r="142" spans="1:29" x14ac:dyDescent="0.2">
      <c r="A142">
        <v>2022</v>
      </c>
      <c r="B142">
        <v>1</v>
      </c>
      <c r="C142" s="267">
        <v>44565</v>
      </c>
      <c r="D142" s="133"/>
      <c r="E142" s="133">
        <v>669</v>
      </c>
      <c r="F142" s="133" t="s">
        <v>279</v>
      </c>
      <c r="G142" s="133" t="s">
        <v>280</v>
      </c>
      <c r="H142" s="133">
        <v>897.71400000000006</v>
      </c>
      <c r="I142" s="133">
        <v>1021.734</v>
      </c>
      <c r="J142" s="133"/>
      <c r="K142" s="133">
        <v>40</v>
      </c>
      <c r="L142" s="133">
        <v>180</v>
      </c>
      <c r="M142" s="133"/>
      <c r="N142" s="133"/>
      <c r="O142" s="81">
        <v>1.4999999999999999E-2</v>
      </c>
      <c r="P142" s="81">
        <v>16</v>
      </c>
      <c r="Q142" s="81"/>
      <c r="R142" s="81"/>
      <c r="S142" s="81"/>
      <c r="T142" s="81"/>
      <c r="U142" s="81"/>
      <c r="V142" s="81"/>
      <c r="W142" s="81"/>
      <c r="X142" s="133"/>
      <c r="Y142" s="133"/>
      <c r="Z142" s="81"/>
      <c r="AA142" s="131"/>
      <c r="AB142" s="133"/>
      <c r="AC142" s="132" t="str">
        <f t="shared" si="2"/>
        <v/>
      </c>
    </row>
    <row r="143" spans="1:29" x14ac:dyDescent="0.2">
      <c r="A143">
        <v>2022</v>
      </c>
      <c r="B143">
        <v>1</v>
      </c>
      <c r="C143" s="267">
        <v>44566</v>
      </c>
      <c r="D143" s="133"/>
      <c r="E143" s="133">
        <v>669</v>
      </c>
      <c r="F143" s="133" t="s">
        <v>279</v>
      </c>
      <c r="G143" s="133" t="s">
        <v>280</v>
      </c>
      <c r="H143" s="133">
        <v>897.71400000000006</v>
      </c>
      <c r="I143" s="133">
        <v>1021.734</v>
      </c>
      <c r="J143" s="133"/>
      <c r="K143" s="133">
        <v>40</v>
      </c>
      <c r="L143" s="133">
        <v>180</v>
      </c>
      <c r="M143" s="133"/>
      <c r="N143" s="133"/>
      <c r="O143" s="81">
        <v>1.4999999999999999E-2</v>
      </c>
      <c r="P143" s="81">
        <v>16</v>
      </c>
      <c r="Q143" s="81"/>
      <c r="R143" s="81"/>
      <c r="S143" s="81"/>
      <c r="T143" s="81"/>
      <c r="U143" s="81"/>
      <c r="V143" s="81"/>
      <c r="W143" s="81"/>
      <c r="X143" s="133"/>
      <c r="Y143" s="133"/>
      <c r="Z143" s="81"/>
      <c r="AA143" s="131"/>
      <c r="AB143" s="133"/>
      <c r="AC143" s="132" t="str">
        <f t="shared" si="2"/>
        <v/>
      </c>
    </row>
    <row r="144" spans="1:29" x14ac:dyDescent="0.2">
      <c r="A144">
        <v>2022</v>
      </c>
      <c r="B144">
        <v>1</v>
      </c>
      <c r="C144" s="267">
        <v>44569</v>
      </c>
      <c r="D144" s="133"/>
      <c r="E144" s="133">
        <v>669</v>
      </c>
      <c r="F144" s="133" t="s">
        <v>279</v>
      </c>
      <c r="G144" s="133" t="s">
        <v>280</v>
      </c>
      <c r="H144" s="133">
        <v>897.71400000000006</v>
      </c>
      <c r="I144" s="133">
        <v>1021.734</v>
      </c>
      <c r="J144" s="133"/>
      <c r="K144" s="133">
        <v>40</v>
      </c>
      <c r="L144" s="133">
        <v>180</v>
      </c>
      <c r="M144" s="133"/>
      <c r="N144" s="133"/>
      <c r="O144" s="81">
        <v>1.4999999999999999E-2</v>
      </c>
      <c r="P144" s="81">
        <v>16</v>
      </c>
      <c r="Q144" s="81"/>
      <c r="R144" s="81"/>
      <c r="S144" s="81"/>
      <c r="T144" s="81"/>
      <c r="U144" s="81"/>
      <c r="V144" s="81"/>
      <c r="W144" s="81"/>
      <c r="X144" s="133"/>
      <c r="Y144" s="133"/>
      <c r="Z144" s="81"/>
      <c r="AA144" s="131"/>
      <c r="AB144" s="133"/>
      <c r="AC144" s="132" t="str">
        <f t="shared" si="2"/>
        <v/>
      </c>
    </row>
    <row r="145" spans="1:29" x14ac:dyDescent="0.2">
      <c r="A145">
        <v>2022</v>
      </c>
      <c r="B145">
        <v>1</v>
      </c>
      <c r="C145" s="267">
        <v>44571</v>
      </c>
      <c r="D145" s="133"/>
      <c r="E145" s="133">
        <v>669</v>
      </c>
      <c r="F145" s="133" t="s">
        <v>279</v>
      </c>
      <c r="G145" s="133" t="s">
        <v>280</v>
      </c>
      <c r="H145" s="133">
        <v>897.71400000000006</v>
      </c>
      <c r="I145" s="133">
        <v>1021.734</v>
      </c>
      <c r="J145" s="133"/>
      <c r="K145" s="133">
        <v>40</v>
      </c>
      <c r="L145" s="133">
        <v>180</v>
      </c>
      <c r="M145" s="133"/>
      <c r="N145" s="133"/>
      <c r="O145" s="81">
        <v>1.4999999999999999E-2</v>
      </c>
      <c r="P145" s="81">
        <v>16</v>
      </c>
      <c r="Q145" s="81"/>
      <c r="R145" s="81"/>
      <c r="S145" s="81"/>
      <c r="T145" s="81"/>
      <c r="U145" s="81"/>
      <c r="V145" s="81"/>
      <c r="W145" s="81"/>
      <c r="X145" s="133"/>
      <c r="Y145" s="133"/>
      <c r="Z145" s="81"/>
      <c r="AA145" s="131"/>
      <c r="AB145" s="133"/>
      <c r="AC145" s="132" t="str">
        <f t="shared" si="2"/>
        <v/>
      </c>
    </row>
    <row r="146" spans="1:29" x14ac:dyDescent="0.2">
      <c r="A146">
        <v>2022</v>
      </c>
      <c r="B146">
        <v>1</v>
      </c>
      <c r="C146" s="267">
        <v>44572</v>
      </c>
      <c r="D146" s="133"/>
      <c r="E146" s="133">
        <v>669</v>
      </c>
      <c r="F146" s="133" t="s">
        <v>279</v>
      </c>
      <c r="G146" s="133" t="s">
        <v>280</v>
      </c>
      <c r="H146" s="133">
        <v>897.71400000000006</v>
      </c>
      <c r="I146" s="133">
        <v>1021.734</v>
      </c>
      <c r="J146" s="133"/>
      <c r="K146" s="133">
        <v>40</v>
      </c>
      <c r="L146" s="133">
        <v>180</v>
      </c>
      <c r="M146" s="133"/>
      <c r="N146" s="133"/>
      <c r="O146" s="81">
        <v>1.4999999999999999E-2</v>
      </c>
      <c r="P146" s="81">
        <v>16</v>
      </c>
      <c r="Q146" s="81"/>
      <c r="R146" s="81"/>
      <c r="S146" s="81"/>
      <c r="T146" s="81"/>
      <c r="U146" s="81"/>
      <c r="V146" s="81"/>
      <c r="W146" s="81"/>
      <c r="X146" s="133"/>
      <c r="Y146" s="133"/>
      <c r="Z146" s="81"/>
      <c r="AA146" s="131"/>
      <c r="AB146" s="133"/>
      <c r="AC146" s="132" t="str">
        <f t="shared" si="2"/>
        <v/>
      </c>
    </row>
    <row r="147" spans="1:29" x14ac:dyDescent="0.2">
      <c r="A147">
        <v>2022</v>
      </c>
      <c r="B147">
        <v>1</v>
      </c>
      <c r="C147" s="267">
        <v>44573</v>
      </c>
      <c r="D147" s="133"/>
      <c r="E147" s="133">
        <v>669</v>
      </c>
      <c r="F147" s="133" t="s">
        <v>279</v>
      </c>
      <c r="G147" s="133" t="s">
        <v>280</v>
      </c>
      <c r="H147" s="133">
        <v>897.71400000000006</v>
      </c>
      <c r="I147" s="133">
        <v>1021.734</v>
      </c>
      <c r="J147" s="133"/>
      <c r="K147" s="133">
        <v>40</v>
      </c>
      <c r="L147" s="133">
        <v>180</v>
      </c>
      <c r="M147" s="133"/>
      <c r="N147" s="133"/>
      <c r="O147" s="81">
        <v>1.4999999999999999E-2</v>
      </c>
      <c r="P147" s="81">
        <v>16</v>
      </c>
      <c r="Q147" s="81"/>
      <c r="R147" s="81"/>
      <c r="S147" s="81"/>
      <c r="T147" s="81"/>
      <c r="U147" s="81"/>
      <c r="V147" s="81"/>
      <c r="W147" s="81"/>
      <c r="X147" s="133"/>
      <c r="Y147" s="133"/>
      <c r="Z147" s="81"/>
      <c r="AA147" s="131"/>
      <c r="AB147" s="133"/>
      <c r="AC147" s="132" t="str">
        <f t="shared" si="2"/>
        <v/>
      </c>
    </row>
    <row r="148" spans="1:29" x14ac:dyDescent="0.2">
      <c r="A148">
        <v>2022</v>
      </c>
      <c r="B148">
        <v>1</v>
      </c>
      <c r="C148" s="267">
        <v>44574</v>
      </c>
      <c r="D148" s="133"/>
      <c r="E148" s="133">
        <v>669</v>
      </c>
      <c r="F148" s="133" t="s">
        <v>279</v>
      </c>
      <c r="G148" s="133" t="s">
        <v>280</v>
      </c>
      <c r="H148" s="133">
        <v>897.71400000000006</v>
      </c>
      <c r="I148" s="133">
        <v>1021.734</v>
      </c>
      <c r="J148" s="133"/>
      <c r="K148" s="133">
        <v>40</v>
      </c>
      <c r="L148" s="133">
        <v>180</v>
      </c>
      <c r="M148" s="133"/>
      <c r="N148" s="133"/>
      <c r="O148" s="81">
        <v>1.4999999999999999E-2</v>
      </c>
      <c r="P148" s="81">
        <v>16</v>
      </c>
      <c r="Q148" s="81"/>
      <c r="R148" s="81"/>
      <c r="S148" s="81"/>
      <c r="T148" s="81"/>
      <c r="U148" s="81"/>
      <c r="V148" s="81"/>
      <c r="W148" s="81"/>
      <c r="X148" s="133"/>
      <c r="Y148" s="133"/>
      <c r="Z148" s="81"/>
      <c r="AA148" s="131"/>
      <c r="AB148" s="133"/>
      <c r="AC148" s="132" t="str">
        <f t="shared" si="2"/>
        <v/>
      </c>
    </row>
    <row r="149" spans="1:29" x14ac:dyDescent="0.2">
      <c r="A149">
        <v>2022</v>
      </c>
      <c r="B149">
        <v>1</v>
      </c>
      <c r="C149" s="267">
        <v>44575</v>
      </c>
      <c r="D149" s="133"/>
      <c r="E149" s="133">
        <v>669</v>
      </c>
      <c r="F149" s="133" t="s">
        <v>279</v>
      </c>
      <c r="G149" s="133" t="s">
        <v>280</v>
      </c>
      <c r="H149" s="133">
        <v>897.71400000000006</v>
      </c>
      <c r="I149" s="133">
        <v>1021.734</v>
      </c>
      <c r="J149" s="133"/>
      <c r="K149" s="133">
        <v>40</v>
      </c>
      <c r="L149" s="133">
        <v>180</v>
      </c>
      <c r="M149" s="133"/>
      <c r="N149" s="133"/>
      <c r="O149" s="81">
        <v>1.4999999999999999E-2</v>
      </c>
      <c r="P149" s="81">
        <v>16</v>
      </c>
      <c r="Q149" s="81"/>
      <c r="R149" s="81"/>
      <c r="S149" s="81"/>
      <c r="T149" s="81"/>
      <c r="U149" s="81"/>
      <c r="V149" s="81"/>
      <c r="W149" s="81"/>
      <c r="X149" s="133"/>
      <c r="Y149" s="133"/>
      <c r="Z149" s="81"/>
      <c r="AA149" s="131"/>
      <c r="AB149" s="133"/>
      <c r="AC149" s="132" t="str">
        <f t="shared" si="2"/>
        <v/>
      </c>
    </row>
    <row r="150" spans="1:29" x14ac:dyDescent="0.2">
      <c r="A150">
        <v>2022</v>
      </c>
      <c r="B150">
        <v>1</v>
      </c>
      <c r="C150" s="267">
        <v>44576</v>
      </c>
      <c r="D150" s="133"/>
      <c r="E150" s="133">
        <v>669</v>
      </c>
      <c r="F150" s="133" t="s">
        <v>279</v>
      </c>
      <c r="G150" s="133" t="s">
        <v>280</v>
      </c>
      <c r="H150" s="133">
        <v>897.71400000000006</v>
      </c>
      <c r="I150" s="133">
        <v>1021.734</v>
      </c>
      <c r="J150" s="133"/>
      <c r="K150" s="133">
        <v>40</v>
      </c>
      <c r="L150" s="133">
        <v>180</v>
      </c>
      <c r="M150" s="133"/>
      <c r="N150" s="133"/>
      <c r="O150" s="81">
        <v>1.4999999999999999E-2</v>
      </c>
      <c r="P150" s="81">
        <v>16</v>
      </c>
      <c r="Q150" s="81"/>
      <c r="R150" s="81"/>
      <c r="S150" s="81"/>
      <c r="T150" s="81"/>
      <c r="U150" s="81"/>
      <c r="V150" s="81"/>
      <c r="W150" s="81"/>
      <c r="X150" s="133"/>
      <c r="Y150" s="133"/>
      <c r="Z150" s="81"/>
      <c r="AA150" s="131"/>
      <c r="AB150" s="133"/>
      <c r="AC150" s="132" t="str">
        <f t="shared" si="2"/>
        <v/>
      </c>
    </row>
    <row r="151" spans="1:29" x14ac:dyDescent="0.2">
      <c r="A151">
        <v>2022</v>
      </c>
      <c r="B151">
        <v>1</v>
      </c>
      <c r="C151" s="267">
        <v>44577</v>
      </c>
      <c r="D151" s="133"/>
      <c r="E151" s="133">
        <v>669</v>
      </c>
      <c r="F151" s="133" t="s">
        <v>279</v>
      </c>
      <c r="G151" s="133" t="s">
        <v>280</v>
      </c>
      <c r="H151" s="133">
        <v>897.71400000000006</v>
      </c>
      <c r="I151" s="133">
        <v>1021.734</v>
      </c>
      <c r="J151" s="133"/>
      <c r="K151" s="133">
        <v>40</v>
      </c>
      <c r="L151" s="133">
        <v>180</v>
      </c>
      <c r="M151" s="133"/>
      <c r="N151" s="133"/>
      <c r="O151" s="81">
        <v>1.4999999999999999E-2</v>
      </c>
      <c r="P151" s="81">
        <v>16</v>
      </c>
      <c r="Q151" s="81"/>
      <c r="R151" s="81"/>
      <c r="S151" s="81"/>
      <c r="T151" s="81"/>
      <c r="U151" s="81"/>
      <c r="V151" s="81"/>
      <c r="W151" s="81"/>
      <c r="X151" s="133"/>
      <c r="Y151" s="133"/>
      <c r="Z151" s="81"/>
      <c r="AA151" s="131"/>
      <c r="AB151" s="133"/>
      <c r="AC151" s="132" t="str">
        <f t="shared" si="2"/>
        <v/>
      </c>
    </row>
    <row r="152" spans="1:29" x14ac:dyDescent="0.2">
      <c r="A152">
        <v>2022</v>
      </c>
      <c r="B152">
        <v>1</v>
      </c>
      <c r="C152" s="267">
        <v>44578</v>
      </c>
      <c r="D152" s="133"/>
      <c r="E152" s="133">
        <v>669</v>
      </c>
      <c r="F152" s="133" t="s">
        <v>279</v>
      </c>
      <c r="G152" s="133" t="s">
        <v>280</v>
      </c>
      <c r="H152" s="133">
        <v>897.71400000000006</v>
      </c>
      <c r="I152" s="133">
        <v>1021.734</v>
      </c>
      <c r="J152" s="133"/>
      <c r="K152" s="133">
        <v>40</v>
      </c>
      <c r="L152" s="133">
        <v>180</v>
      </c>
      <c r="M152" s="133"/>
      <c r="N152" s="133"/>
      <c r="O152" s="81">
        <v>1.4999999999999999E-2</v>
      </c>
      <c r="P152" s="81">
        <v>16</v>
      </c>
      <c r="Q152" s="81"/>
      <c r="R152" s="81"/>
      <c r="S152" s="81"/>
      <c r="T152" s="81"/>
      <c r="U152" s="81"/>
      <c r="V152" s="81"/>
      <c r="W152" s="81"/>
      <c r="X152" s="133"/>
      <c r="Y152" s="133"/>
      <c r="Z152" s="81"/>
      <c r="AA152" s="131"/>
      <c r="AB152" s="133"/>
      <c r="AC152" s="132" t="str">
        <f t="shared" si="2"/>
        <v/>
      </c>
    </row>
    <row r="153" spans="1:29" x14ac:dyDescent="0.2">
      <c r="A153">
        <v>2022</v>
      </c>
      <c r="B153">
        <v>1</v>
      </c>
      <c r="C153" s="267">
        <v>44579</v>
      </c>
      <c r="D153" s="133"/>
      <c r="E153" s="133">
        <v>669</v>
      </c>
      <c r="F153" s="133" t="s">
        <v>279</v>
      </c>
      <c r="G153" s="133" t="s">
        <v>280</v>
      </c>
      <c r="H153" s="133">
        <v>897.71400000000006</v>
      </c>
      <c r="I153" s="133">
        <v>1021.734</v>
      </c>
      <c r="J153" s="133"/>
      <c r="K153" s="133">
        <v>40</v>
      </c>
      <c r="L153" s="133">
        <v>180</v>
      </c>
      <c r="M153" s="133"/>
      <c r="N153" s="133"/>
      <c r="O153" s="81">
        <v>1.4999999999999999E-2</v>
      </c>
      <c r="P153" s="81">
        <v>16</v>
      </c>
      <c r="Q153" s="81"/>
      <c r="R153" s="81"/>
      <c r="S153" s="81"/>
      <c r="T153" s="81"/>
      <c r="U153" s="81"/>
      <c r="V153" s="81"/>
      <c r="W153" s="81"/>
      <c r="X153" s="133"/>
      <c r="Y153" s="133"/>
      <c r="Z153" s="81"/>
      <c r="AA153" s="131"/>
      <c r="AB153" s="133"/>
      <c r="AC153" s="132" t="str">
        <f t="shared" si="2"/>
        <v/>
      </c>
    </row>
    <row r="154" spans="1:29" x14ac:dyDescent="0.2">
      <c r="A154">
        <v>2022</v>
      </c>
      <c r="B154">
        <v>1</v>
      </c>
      <c r="C154" s="267">
        <v>44573</v>
      </c>
      <c r="D154" s="133"/>
      <c r="E154" s="133">
        <v>673</v>
      </c>
      <c r="F154" s="133" t="s">
        <v>359</v>
      </c>
      <c r="G154" s="133" t="s">
        <v>360</v>
      </c>
      <c r="H154" s="133">
        <v>57.965600000000002</v>
      </c>
      <c r="I154" s="133">
        <v>65.973600000000005</v>
      </c>
      <c r="J154" s="133"/>
      <c r="K154" s="133">
        <v>18</v>
      </c>
      <c r="L154" s="133">
        <v>200</v>
      </c>
      <c r="M154" s="133"/>
      <c r="N154" s="133"/>
      <c r="O154" s="81">
        <v>1.4999999999999999E-2</v>
      </c>
      <c r="P154" s="81">
        <v>16</v>
      </c>
      <c r="Q154" s="81"/>
      <c r="R154" s="81"/>
      <c r="S154" s="81"/>
      <c r="T154" s="81"/>
      <c r="U154" s="81"/>
      <c r="V154" s="81"/>
      <c r="W154" s="81"/>
      <c r="X154" s="133"/>
      <c r="Y154" s="133"/>
      <c r="Z154" s="81"/>
      <c r="AA154" s="131"/>
      <c r="AB154" s="133"/>
      <c r="AC154" s="132" t="str">
        <f t="shared" si="2"/>
        <v/>
      </c>
    </row>
    <row r="155" spans="1:29" x14ac:dyDescent="0.2">
      <c r="A155">
        <v>2022</v>
      </c>
      <c r="B155">
        <v>1</v>
      </c>
      <c r="C155" s="267">
        <v>44574</v>
      </c>
      <c r="D155" s="133"/>
      <c r="E155" s="133">
        <v>673</v>
      </c>
      <c r="F155" s="133" t="s">
        <v>359</v>
      </c>
      <c r="G155" s="133" t="s">
        <v>360</v>
      </c>
      <c r="H155" s="133">
        <v>57.965600000000002</v>
      </c>
      <c r="I155" s="133">
        <v>65.973600000000005</v>
      </c>
      <c r="J155" s="133"/>
      <c r="K155" s="133">
        <v>18</v>
      </c>
      <c r="L155" s="133">
        <v>200</v>
      </c>
      <c r="M155" s="133"/>
      <c r="N155" s="133"/>
      <c r="O155" s="81">
        <v>1.4999999999999999E-2</v>
      </c>
      <c r="P155" s="81">
        <v>16</v>
      </c>
      <c r="Q155" s="81"/>
      <c r="R155" s="81"/>
      <c r="S155" s="81"/>
      <c r="T155" s="81"/>
      <c r="U155" s="81"/>
      <c r="V155" s="81"/>
      <c r="W155" s="81"/>
      <c r="X155" s="133"/>
      <c r="Y155" s="133"/>
      <c r="Z155" s="81"/>
      <c r="AA155" s="131"/>
      <c r="AB155" s="133"/>
      <c r="AC155" s="132" t="str">
        <f t="shared" si="2"/>
        <v/>
      </c>
    </row>
    <row r="156" spans="1:29" x14ac:dyDescent="0.2">
      <c r="A156">
        <v>2022</v>
      </c>
      <c r="B156">
        <v>1</v>
      </c>
      <c r="C156" s="267">
        <v>44575</v>
      </c>
      <c r="D156" s="133"/>
      <c r="E156" s="133">
        <v>673</v>
      </c>
      <c r="F156" s="133" t="s">
        <v>359</v>
      </c>
      <c r="G156" s="133" t="s">
        <v>360</v>
      </c>
      <c r="H156" s="133">
        <v>57.965600000000002</v>
      </c>
      <c r="I156" s="133">
        <v>65.973600000000005</v>
      </c>
      <c r="J156" s="133"/>
      <c r="K156" s="133">
        <v>18</v>
      </c>
      <c r="L156" s="133">
        <v>200</v>
      </c>
      <c r="M156" s="133"/>
      <c r="N156" s="133"/>
      <c r="O156" s="81">
        <v>1.4999999999999999E-2</v>
      </c>
      <c r="P156" s="81">
        <v>16</v>
      </c>
      <c r="Q156" s="81"/>
      <c r="R156" s="81"/>
      <c r="S156" s="81"/>
      <c r="T156" s="81"/>
      <c r="U156" s="81"/>
      <c r="V156" s="81"/>
      <c r="W156" s="81"/>
      <c r="X156" s="133"/>
      <c r="Y156" s="133"/>
      <c r="Z156" s="81"/>
      <c r="AA156" s="131"/>
      <c r="AB156" s="133"/>
      <c r="AC156" s="132" t="str">
        <f t="shared" si="2"/>
        <v/>
      </c>
    </row>
    <row r="157" spans="1:29" x14ac:dyDescent="0.2">
      <c r="A157">
        <v>2022</v>
      </c>
      <c r="B157">
        <v>1</v>
      </c>
      <c r="C157" s="267">
        <v>44581</v>
      </c>
      <c r="D157" s="133"/>
      <c r="E157" s="133">
        <v>673</v>
      </c>
      <c r="F157" s="133" t="s">
        <v>359</v>
      </c>
      <c r="G157" s="133" t="s">
        <v>360</v>
      </c>
      <c r="H157" s="133">
        <v>57.965600000000002</v>
      </c>
      <c r="I157" s="133">
        <v>65.973600000000005</v>
      </c>
      <c r="J157" s="133"/>
      <c r="K157" s="133">
        <v>18</v>
      </c>
      <c r="L157" s="133">
        <v>200</v>
      </c>
      <c r="M157" s="133"/>
      <c r="N157" s="133"/>
      <c r="O157" s="81">
        <v>1.4999999999999999E-2</v>
      </c>
      <c r="P157" s="81">
        <v>16</v>
      </c>
      <c r="Q157" s="81"/>
      <c r="R157" s="81"/>
      <c r="S157" s="81"/>
      <c r="T157" s="81"/>
      <c r="U157" s="81"/>
      <c r="V157" s="81"/>
      <c r="W157" s="81"/>
      <c r="X157" s="133"/>
      <c r="Y157" s="133"/>
      <c r="Z157" s="81"/>
      <c r="AA157" s="131"/>
      <c r="AB157" s="133"/>
      <c r="AC157" s="132" t="str">
        <f t="shared" si="2"/>
        <v/>
      </c>
    </row>
    <row r="158" spans="1:29" x14ac:dyDescent="0.2">
      <c r="A158">
        <v>2022</v>
      </c>
      <c r="B158">
        <v>1</v>
      </c>
      <c r="C158" s="267">
        <v>44583</v>
      </c>
      <c r="D158" s="133"/>
      <c r="E158" s="133">
        <v>673</v>
      </c>
      <c r="F158" s="133" t="s">
        <v>359</v>
      </c>
      <c r="G158" s="133" t="s">
        <v>360</v>
      </c>
      <c r="H158" s="133">
        <v>57.965600000000002</v>
      </c>
      <c r="I158" s="133">
        <v>65.973600000000005</v>
      </c>
      <c r="J158" s="133"/>
      <c r="K158" s="133">
        <v>18</v>
      </c>
      <c r="L158" s="133">
        <v>200</v>
      </c>
      <c r="M158" s="133"/>
      <c r="N158" s="133"/>
      <c r="O158" s="81">
        <v>1.4999999999999999E-2</v>
      </c>
      <c r="P158" s="81">
        <v>16</v>
      </c>
      <c r="Q158" s="81"/>
      <c r="R158" s="81"/>
      <c r="S158" s="81"/>
      <c r="T158" s="81"/>
      <c r="U158" s="81"/>
      <c r="V158" s="81"/>
      <c r="W158" s="81"/>
      <c r="X158" s="133"/>
      <c r="Y158" s="133"/>
      <c r="Z158" s="81"/>
      <c r="AA158" s="131"/>
      <c r="AB158" s="133"/>
      <c r="AC158" s="132" t="str">
        <f t="shared" si="2"/>
        <v/>
      </c>
    </row>
    <row r="159" spans="1:29" x14ac:dyDescent="0.2">
      <c r="A159">
        <v>2022</v>
      </c>
      <c r="B159">
        <v>1</v>
      </c>
      <c r="C159" s="267">
        <v>44584</v>
      </c>
      <c r="D159" s="133"/>
      <c r="E159" s="133">
        <v>673</v>
      </c>
      <c r="F159" s="133" t="s">
        <v>359</v>
      </c>
      <c r="G159" s="133" t="s">
        <v>360</v>
      </c>
      <c r="H159" s="133">
        <v>57.965600000000002</v>
      </c>
      <c r="I159" s="133">
        <v>65.973600000000005</v>
      </c>
      <c r="J159" s="133"/>
      <c r="K159" s="133">
        <v>18</v>
      </c>
      <c r="L159" s="133">
        <v>200</v>
      </c>
      <c r="M159" s="133"/>
      <c r="N159" s="133"/>
      <c r="O159" s="81">
        <v>1.4999999999999999E-2</v>
      </c>
      <c r="P159" s="81">
        <v>16</v>
      </c>
      <c r="Q159" s="81"/>
      <c r="R159" s="81"/>
      <c r="S159" s="81"/>
      <c r="T159" s="81"/>
      <c r="U159" s="81"/>
      <c r="V159" s="81"/>
      <c r="W159" s="81"/>
      <c r="X159" s="133"/>
      <c r="Y159" s="133"/>
      <c r="Z159" s="81"/>
      <c r="AA159" s="131"/>
      <c r="AB159" s="133"/>
      <c r="AC159" s="132" t="str">
        <f t="shared" si="2"/>
        <v/>
      </c>
    </row>
    <row r="160" spans="1:29" x14ac:dyDescent="0.2">
      <c r="A160">
        <v>2022</v>
      </c>
      <c r="B160">
        <v>1</v>
      </c>
      <c r="C160" s="267">
        <v>44585</v>
      </c>
      <c r="D160" s="133"/>
      <c r="E160" s="133">
        <v>673</v>
      </c>
      <c r="F160" s="133" t="s">
        <v>359</v>
      </c>
      <c r="G160" s="133" t="s">
        <v>360</v>
      </c>
      <c r="H160" s="133">
        <v>57.965600000000002</v>
      </c>
      <c r="I160" s="133">
        <v>65.973600000000005</v>
      </c>
      <c r="J160" s="133"/>
      <c r="K160" s="133">
        <v>18</v>
      </c>
      <c r="L160" s="133">
        <v>200</v>
      </c>
      <c r="M160" s="133"/>
      <c r="N160" s="133"/>
      <c r="O160" s="81">
        <v>1.4999999999999999E-2</v>
      </c>
      <c r="P160" s="81">
        <v>16</v>
      </c>
      <c r="Q160" s="81"/>
      <c r="R160" s="81"/>
      <c r="S160" s="81"/>
      <c r="T160" s="81"/>
      <c r="U160" s="81"/>
      <c r="V160" s="81"/>
      <c r="W160" s="81"/>
      <c r="X160" s="133"/>
      <c r="Y160" s="133"/>
      <c r="Z160" s="81"/>
      <c r="AA160" s="131"/>
      <c r="AB160" s="133"/>
      <c r="AC160" s="132" t="str">
        <f t="shared" si="2"/>
        <v/>
      </c>
    </row>
    <row r="161" spans="1:29" x14ac:dyDescent="0.2">
      <c r="A161">
        <v>2022</v>
      </c>
      <c r="B161">
        <v>1</v>
      </c>
      <c r="C161" s="267">
        <v>44569</v>
      </c>
      <c r="D161" s="133"/>
      <c r="E161" s="133">
        <v>50</v>
      </c>
      <c r="F161" s="133" t="s">
        <v>334</v>
      </c>
      <c r="G161" s="133" t="s">
        <v>335</v>
      </c>
      <c r="H161" s="133">
        <v>51.57</v>
      </c>
      <c r="I161" s="133">
        <v>56.43</v>
      </c>
      <c r="J161" s="133"/>
      <c r="K161" s="133">
        <v>101</v>
      </c>
      <c r="L161" s="133">
        <v>107</v>
      </c>
      <c r="M161" s="133"/>
      <c r="N161" s="133"/>
      <c r="O161" s="81">
        <v>1.4999999999999999E-2</v>
      </c>
      <c r="P161" s="81">
        <v>18</v>
      </c>
      <c r="Q161" s="81"/>
      <c r="R161" s="81"/>
      <c r="S161" s="81"/>
      <c r="T161" s="81"/>
      <c r="U161" s="81"/>
      <c r="V161" s="81"/>
      <c r="W161" s="81"/>
      <c r="X161" s="133"/>
      <c r="Y161" s="133"/>
      <c r="Z161" s="81"/>
      <c r="AA161" s="131"/>
      <c r="AB161" s="133"/>
      <c r="AC161" s="132" t="str">
        <f t="shared" si="2"/>
        <v/>
      </c>
    </row>
    <row r="162" spans="1:29" x14ac:dyDescent="0.2">
      <c r="A162">
        <v>2022</v>
      </c>
      <c r="B162">
        <v>1</v>
      </c>
      <c r="C162" s="267">
        <v>44570</v>
      </c>
      <c r="D162" s="133"/>
      <c r="E162" s="133">
        <v>50</v>
      </c>
      <c r="F162" s="133" t="s">
        <v>334</v>
      </c>
      <c r="G162" s="133" t="s">
        <v>335</v>
      </c>
      <c r="H162" s="133">
        <v>51.57</v>
      </c>
      <c r="I162" s="133">
        <v>56.43</v>
      </c>
      <c r="J162" s="133"/>
      <c r="K162" s="133">
        <v>101</v>
      </c>
      <c r="L162" s="133">
        <v>107</v>
      </c>
      <c r="M162" s="133"/>
      <c r="N162" s="133"/>
      <c r="O162" s="81">
        <v>1.4999999999999999E-2</v>
      </c>
      <c r="P162" s="81">
        <v>18</v>
      </c>
      <c r="Q162" s="81"/>
      <c r="R162" s="81"/>
      <c r="S162" s="81"/>
      <c r="T162" s="81"/>
      <c r="U162" s="81"/>
      <c r="V162" s="81"/>
      <c r="W162" s="81"/>
      <c r="X162" s="133"/>
      <c r="Y162" s="133"/>
      <c r="Z162" s="81"/>
      <c r="AA162" s="131"/>
      <c r="AB162" s="133"/>
      <c r="AC162" s="132" t="str">
        <f t="shared" si="2"/>
        <v/>
      </c>
    </row>
    <row r="163" spans="1:29" x14ac:dyDescent="0.2">
      <c r="A163">
        <v>2022</v>
      </c>
      <c r="B163">
        <v>1</v>
      </c>
      <c r="C163" s="267">
        <v>44571</v>
      </c>
      <c r="D163" s="133"/>
      <c r="E163" s="133">
        <v>50</v>
      </c>
      <c r="F163" s="133" t="s">
        <v>334</v>
      </c>
      <c r="G163" s="133" t="s">
        <v>335</v>
      </c>
      <c r="H163" s="133">
        <v>51.57</v>
      </c>
      <c r="I163" s="133">
        <v>56.43</v>
      </c>
      <c r="J163" s="133"/>
      <c r="K163" s="133">
        <v>101</v>
      </c>
      <c r="L163" s="133">
        <v>107</v>
      </c>
      <c r="M163" s="133"/>
      <c r="N163" s="133"/>
      <c r="O163" s="81">
        <v>1.4999999999999999E-2</v>
      </c>
      <c r="P163" s="81">
        <v>18</v>
      </c>
      <c r="Q163" s="81"/>
      <c r="R163" s="81"/>
      <c r="S163" s="81"/>
      <c r="T163" s="81"/>
      <c r="U163" s="81"/>
      <c r="V163" s="81"/>
      <c r="W163" s="81"/>
      <c r="X163" s="133"/>
      <c r="Y163" s="133"/>
      <c r="Z163" s="81"/>
      <c r="AA163" s="131"/>
      <c r="AB163" s="133"/>
      <c r="AC163" s="132" t="str">
        <f t="shared" si="2"/>
        <v/>
      </c>
    </row>
    <row r="164" spans="1:29" x14ac:dyDescent="0.2">
      <c r="A164">
        <v>2022</v>
      </c>
      <c r="B164">
        <v>1</v>
      </c>
      <c r="C164" s="267">
        <v>44572</v>
      </c>
      <c r="D164" s="133"/>
      <c r="E164" s="133">
        <v>50</v>
      </c>
      <c r="F164" s="133" t="s">
        <v>334</v>
      </c>
      <c r="G164" s="133" t="s">
        <v>335</v>
      </c>
      <c r="H164" s="133">
        <v>51.57</v>
      </c>
      <c r="I164" s="133">
        <v>56.43</v>
      </c>
      <c r="J164" s="133"/>
      <c r="K164" s="133">
        <v>101</v>
      </c>
      <c r="L164" s="133">
        <v>107</v>
      </c>
      <c r="M164" s="133"/>
      <c r="N164" s="133"/>
      <c r="O164" s="81">
        <v>1.4999999999999999E-2</v>
      </c>
      <c r="P164" s="81">
        <v>18</v>
      </c>
      <c r="Q164" s="81"/>
      <c r="R164" s="81"/>
      <c r="S164" s="81"/>
      <c r="T164" s="81"/>
      <c r="U164" s="81"/>
      <c r="V164" s="81"/>
      <c r="W164" s="81"/>
      <c r="X164" s="133"/>
      <c r="Y164" s="133"/>
      <c r="Z164" s="81"/>
      <c r="AA164" s="131"/>
      <c r="AB164" s="133"/>
      <c r="AC164" s="132" t="str">
        <f t="shared" si="2"/>
        <v/>
      </c>
    </row>
    <row r="165" spans="1:29" x14ac:dyDescent="0.2">
      <c r="A165">
        <v>2022</v>
      </c>
      <c r="B165">
        <v>1</v>
      </c>
      <c r="C165" s="267">
        <v>44580</v>
      </c>
      <c r="D165" s="133"/>
      <c r="E165" s="133">
        <v>50</v>
      </c>
      <c r="F165" s="133" t="s">
        <v>334</v>
      </c>
      <c r="G165" s="133" t="s">
        <v>335</v>
      </c>
      <c r="H165" s="133">
        <v>51.57</v>
      </c>
      <c r="I165" s="133">
        <v>56.43</v>
      </c>
      <c r="J165" s="133"/>
      <c r="K165" s="133">
        <v>101</v>
      </c>
      <c r="L165" s="133">
        <v>107</v>
      </c>
      <c r="M165" s="133"/>
      <c r="N165" s="133"/>
      <c r="O165" s="81">
        <v>1.4999999999999999E-2</v>
      </c>
      <c r="P165" s="81">
        <v>18</v>
      </c>
      <c r="Q165" s="81"/>
      <c r="R165" s="81"/>
      <c r="S165" s="81"/>
      <c r="T165" s="81"/>
      <c r="U165" s="81"/>
      <c r="V165" s="81"/>
      <c r="W165" s="81"/>
      <c r="X165" s="133"/>
      <c r="Y165" s="133"/>
      <c r="Z165" s="81"/>
      <c r="AA165" s="131"/>
      <c r="AB165" s="133"/>
      <c r="AC165" s="132" t="str">
        <f t="shared" si="2"/>
        <v/>
      </c>
    </row>
    <row r="166" spans="1:29" x14ac:dyDescent="0.2">
      <c r="A166">
        <v>2022</v>
      </c>
      <c r="B166">
        <v>1</v>
      </c>
      <c r="C166" s="267">
        <v>44581</v>
      </c>
      <c r="D166" s="133"/>
      <c r="E166" s="133">
        <v>50</v>
      </c>
      <c r="F166" s="133" t="s">
        <v>334</v>
      </c>
      <c r="G166" s="133" t="s">
        <v>335</v>
      </c>
      <c r="H166" s="133">
        <v>51.57</v>
      </c>
      <c r="I166" s="133">
        <v>56.43</v>
      </c>
      <c r="J166" s="133"/>
      <c r="K166" s="133">
        <v>101</v>
      </c>
      <c r="L166" s="133">
        <v>107</v>
      </c>
      <c r="M166" s="133"/>
      <c r="N166" s="133"/>
      <c r="O166" s="81">
        <v>1.4999999999999999E-2</v>
      </c>
      <c r="P166" s="81">
        <v>18</v>
      </c>
      <c r="Q166" s="81"/>
      <c r="R166" s="81"/>
      <c r="S166" s="81"/>
      <c r="T166" s="81"/>
      <c r="U166" s="81"/>
      <c r="V166" s="81"/>
      <c r="W166" s="81"/>
      <c r="X166" s="133"/>
      <c r="Y166" s="133"/>
      <c r="Z166" s="81"/>
      <c r="AA166" s="131"/>
      <c r="AB166" s="133"/>
      <c r="AC166" s="132" t="str">
        <f t="shared" si="2"/>
        <v/>
      </c>
    </row>
    <row r="167" spans="1:29" x14ac:dyDescent="0.2">
      <c r="A167">
        <v>2022</v>
      </c>
      <c r="B167">
        <v>1</v>
      </c>
      <c r="C167" s="267">
        <v>44583</v>
      </c>
      <c r="D167" s="133"/>
      <c r="E167" s="133">
        <v>50</v>
      </c>
      <c r="F167" s="133" t="s">
        <v>334</v>
      </c>
      <c r="G167" s="133" t="s">
        <v>335</v>
      </c>
      <c r="H167" s="133">
        <v>51.57</v>
      </c>
      <c r="I167" s="133">
        <v>56.43</v>
      </c>
      <c r="J167" s="133"/>
      <c r="K167" s="133">
        <v>101</v>
      </c>
      <c r="L167" s="133">
        <v>107</v>
      </c>
      <c r="M167" s="133"/>
      <c r="N167" s="133"/>
      <c r="O167" s="81">
        <v>1.4999999999999999E-2</v>
      </c>
      <c r="P167" s="81">
        <v>18</v>
      </c>
      <c r="Q167" s="81"/>
      <c r="R167" s="81"/>
      <c r="S167" s="81"/>
      <c r="T167" s="81"/>
      <c r="U167" s="81"/>
      <c r="V167" s="81"/>
      <c r="W167" s="81"/>
      <c r="X167" s="133"/>
      <c r="Y167" s="133"/>
      <c r="Z167" s="81"/>
      <c r="AA167" s="131"/>
      <c r="AB167" s="133"/>
      <c r="AC167" s="132" t="str">
        <f t="shared" si="2"/>
        <v/>
      </c>
    </row>
    <row r="168" spans="1:29" x14ac:dyDescent="0.2">
      <c r="A168">
        <v>2022</v>
      </c>
      <c r="B168">
        <v>1</v>
      </c>
      <c r="C168" s="267">
        <v>44584</v>
      </c>
      <c r="D168" s="133"/>
      <c r="E168" s="133">
        <v>50</v>
      </c>
      <c r="F168" s="133" t="s">
        <v>334</v>
      </c>
      <c r="G168" s="133" t="s">
        <v>335</v>
      </c>
      <c r="H168" s="133">
        <v>51.57</v>
      </c>
      <c r="I168" s="133">
        <v>56.43</v>
      </c>
      <c r="J168" s="133"/>
      <c r="K168" s="133">
        <v>101</v>
      </c>
      <c r="L168" s="133">
        <v>107</v>
      </c>
      <c r="M168" s="133"/>
      <c r="N168" s="133"/>
      <c r="O168" s="81">
        <v>1.4999999999999999E-2</v>
      </c>
      <c r="P168" s="81">
        <v>18</v>
      </c>
      <c r="Q168" s="81"/>
      <c r="R168" s="81"/>
      <c r="S168" s="81"/>
      <c r="T168" s="81"/>
      <c r="U168" s="81"/>
      <c r="V168" s="81"/>
      <c r="W168" s="81"/>
      <c r="X168" s="133"/>
      <c r="Y168" s="133"/>
      <c r="Z168" s="81"/>
      <c r="AA168" s="131"/>
      <c r="AB168" s="133"/>
      <c r="AC168" s="132" t="str">
        <f t="shared" si="2"/>
        <v/>
      </c>
    </row>
    <row r="169" spans="1:29" x14ac:dyDescent="0.2">
      <c r="A169">
        <v>2022</v>
      </c>
      <c r="B169">
        <v>1</v>
      </c>
      <c r="C169" s="267">
        <v>44585</v>
      </c>
      <c r="D169" s="133"/>
      <c r="E169" s="133">
        <v>50</v>
      </c>
      <c r="F169" s="133" t="s">
        <v>334</v>
      </c>
      <c r="G169" s="133" t="s">
        <v>335</v>
      </c>
      <c r="H169" s="133">
        <v>51.57</v>
      </c>
      <c r="I169" s="133">
        <v>56.43</v>
      </c>
      <c r="J169" s="133"/>
      <c r="K169" s="133">
        <v>101</v>
      </c>
      <c r="L169" s="133">
        <v>107</v>
      </c>
      <c r="M169" s="133"/>
      <c r="N169" s="133"/>
      <c r="O169" s="81">
        <v>1.4999999999999999E-2</v>
      </c>
      <c r="P169" s="81">
        <v>18</v>
      </c>
      <c r="Q169" s="81"/>
      <c r="R169" s="81"/>
      <c r="S169" s="81"/>
      <c r="T169" s="81"/>
      <c r="U169" s="81"/>
      <c r="V169" s="81"/>
      <c r="W169" s="81"/>
      <c r="X169" s="133"/>
      <c r="Y169" s="133"/>
      <c r="Z169" s="81"/>
      <c r="AA169" s="131"/>
      <c r="AB169" s="133"/>
      <c r="AC169" s="132" t="str">
        <f t="shared" si="2"/>
        <v/>
      </c>
    </row>
    <row r="170" spans="1:29" x14ac:dyDescent="0.2">
      <c r="A170">
        <v>2022</v>
      </c>
      <c r="B170">
        <v>1</v>
      </c>
      <c r="C170" s="267">
        <v>44586</v>
      </c>
      <c r="D170" s="133"/>
      <c r="E170" s="133">
        <v>50</v>
      </c>
      <c r="F170" s="133" t="s">
        <v>334</v>
      </c>
      <c r="G170" s="133" t="s">
        <v>335</v>
      </c>
      <c r="H170" s="133">
        <v>51.57</v>
      </c>
      <c r="I170" s="133">
        <v>56.43</v>
      </c>
      <c r="J170" s="133"/>
      <c r="K170" s="133">
        <v>101</v>
      </c>
      <c r="L170" s="133">
        <v>107</v>
      </c>
      <c r="M170" s="133"/>
      <c r="N170" s="133"/>
      <c r="O170" s="81">
        <v>1.4999999999999999E-2</v>
      </c>
      <c r="P170" s="81">
        <v>18</v>
      </c>
      <c r="Q170" s="81"/>
      <c r="R170" s="81"/>
      <c r="S170" s="81"/>
      <c r="T170" s="81"/>
      <c r="U170" s="81"/>
      <c r="V170" s="81"/>
      <c r="W170" s="81"/>
      <c r="X170" s="133"/>
      <c r="Y170" s="133"/>
      <c r="Z170" s="81"/>
      <c r="AA170" s="131"/>
      <c r="AB170" s="133"/>
      <c r="AC170" s="132" t="str">
        <f t="shared" si="2"/>
        <v/>
      </c>
    </row>
    <row r="171" spans="1:29" x14ac:dyDescent="0.2">
      <c r="A171">
        <v>2022</v>
      </c>
      <c r="B171">
        <v>1</v>
      </c>
      <c r="C171" s="267">
        <v>44587</v>
      </c>
      <c r="E171">
        <v>50</v>
      </c>
      <c r="F171" t="s">
        <v>334</v>
      </c>
      <c r="G171" t="s">
        <v>335</v>
      </c>
      <c r="H171">
        <v>51.57</v>
      </c>
      <c r="I171">
        <v>56.43</v>
      </c>
      <c r="K171">
        <v>101</v>
      </c>
      <c r="L171">
        <v>107</v>
      </c>
      <c r="O171" s="126">
        <v>1.4999999999999999E-2</v>
      </c>
      <c r="P171" s="126">
        <v>18</v>
      </c>
      <c r="Q171" s="126"/>
      <c r="R171" s="126"/>
      <c r="S171" s="126"/>
      <c r="T171" s="126"/>
      <c r="U171" s="126"/>
      <c r="V171" s="126"/>
      <c r="W171" s="126"/>
      <c r="Z171" s="127"/>
      <c r="AC171" s="132" t="str">
        <f t="shared" si="2"/>
        <v/>
      </c>
    </row>
    <row r="172" spans="1:29" x14ac:dyDescent="0.2">
      <c r="A172">
        <v>2022</v>
      </c>
      <c r="B172">
        <v>1</v>
      </c>
      <c r="C172" s="267">
        <v>44569</v>
      </c>
      <c r="E172">
        <v>49</v>
      </c>
      <c r="F172" t="s">
        <v>330</v>
      </c>
      <c r="G172" t="s">
        <v>331</v>
      </c>
      <c r="H172">
        <v>95.5</v>
      </c>
      <c r="I172">
        <v>104.5</v>
      </c>
      <c r="K172">
        <v>101</v>
      </c>
      <c r="L172">
        <v>107</v>
      </c>
      <c r="O172" s="81">
        <v>1.4999999999999999E-2</v>
      </c>
      <c r="P172" s="81">
        <v>18</v>
      </c>
      <c r="Q172" s="81"/>
      <c r="R172" s="81"/>
      <c r="S172" s="81"/>
      <c r="T172" s="81"/>
      <c r="U172" s="81"/>
      <c r="V172" s="81"/>
      <c r="W172" s="81"/>
      <c r="Z172" s="127"/>
      <c r="AC172" s="132" t="str">
        <f t="shared" si="2"/>
        <v/>
      </c>
    </row>
    <row r="173" spans="1:29" x14ac:dyDescent="0.2">
      <c r="A173">
        <v>2022</v>
      </c>
      <c r="B173">
        <v>1</v>
      </c>
      <c r="C173" s="267">
        <v>44570</v>
      </c>
      <c r="E173">
        <v>49</v>
      </c>
      <c r="F173" t="s">
        <v>330</v>
      </c>
      <c r="G173" t="s">
        <v>331</v>
      </c>
      <c r="H173">
        <v>95.5</v>
      </c>
      <c r="I173">
        <v>104.5</v>
      </c>
      <c r="K173">
        <v>101</v>
      </c>
      <c r="L173">
        <v>107</v>
      </c>
      <c r="O173" s="81">
        <v>1.4999999999999999E-2</v>
      </c>
      <c r="P173" s="81">
        <v>18</v>
      </c>
      <c r="Q173" s="81"/>
      <c r="R173" s="81"/>
      <c r="S173" s="81"/>
      <c r="T173" s="81"/>
      <c r="U173" s="81"/>
      <c r="V173" s="81"/>
      <c r="W173" s="81"/>
      <c r="Z173" s="127"/>
      <c r="AC173" s="132" t="str">
        <f t="shared" si="2"/>
        <v/>
      </c>
    </row>
    <row r="174" spans="1:29" x14ac:dyDescent="0.2">
      <c r="A174">
        <v>2022</v>
      </c>
      <c r="B174">
        <v>1</v>
      </c>
      <c r="C174" s="267">
        <v>44571</v>
      </c>
      <c r="E174">
        <v>49</v>
      </c>
      <c r="F174" t="s">
        <v>330</v>
      </c>
      <c r="G174" t="s">
        <v>331</v>
      </c>
      <c r="H174">
        <v>95.5</v>
      </c>
      <c r="I174">
        <v>104.5</v>
      </c>
      <c r="K174">
        <v>101</v>
      </c>
      <c r="L174">
        <v>107</v>
      </c>
      <c r="O174" s="81">
        <v>1.4999999999999999E-2</v>
      </c>
      <c r="P174" s="81">
        <v>18</v>
      </c>
      <c r="Q174" s="81"/>
      <c r="R174" s="81"/>
      <c r="S174" s="81"/>
      <c r="T174" s="81"/>
      <c r="U174" s="81"/>
      <c r="V174" s="81"/>
      <c r="W174" s="81"/>
      <c r="Z174" s="127"/>
      <c r="AC174" s="132" t="str">
        <f t="shared" si="2"/>
        <v/>
      </c>
    </row>
    <row r="175" spans="1:29" x14ac:dyDescent="0.2">
      <c r="A175">
        <v>2022</v>
      </c>
      <c r="B175">
        <v>1</v>
      </c>
      <c r="C175" s="267">
        <v>44572</v>
      </c>
      <c r="E175">
        <v>49</v>
      </c>
      <c r="F175" t="s">
        <v>330</v>
      </c>
      <c r="G175" t="s">
        <v>331</v>
      </c>
      <c r="H175">
        <v>95.5</v>
      </c>
      <c r="I175">
        <v>104.5</v>
      </c>
      <c r="K175">
        <v>101</v>
      </c>
      <c r="L175">
        <v>107</v>
      </c>
      <c r="O175" s="81">
        <v>1.4999999999999999E-2</v>
      </c>
      <c r="P175" s="81">
        <v>18</v>
      </c>
      <c r="Q175" s="81"/>
      <c r="R175" s="81"/>
      <c r="S175" s="81"/>
      <c r="T175" s="81"/>
      <c r="U175" s="81"/>
      <c r="V175" s="81"/>
      <c r="W175" s="81"/>
      <c r="Z175" s="127"/>
      <c r="AC175" s="132" t="str">
        <f t="shared" si="2"/>
        <v/>
      </c>
    </row>
    <row r="176" spans="1:29" x14ac:dyDescent="0.2">
      <c r="A176">
        <v>2022</v>
      </c>
      <c r="B176">
        <v>1</v>
      </c>
      <c r="C176" s="267">
        <v>44580</v>
      </c>
      <c r="E176">
        <v>49</v>
      </c>
      <c r="F176" t="s">
        <v>330</v>
      </c>
      <c r="G176" t="s">
        <v>331</v>
      </c>
      <c r="H176">
        <v>95.5</v>
      </c>
      <c r="I176">
        <v>104.5</v>
      </c>
      <c r="K176">
        <v>101</v>
      </c>
      <c r="L176">
        <v>107</v>
      </c>
      <c r="O176" s="81">
        <v>1.4999999999999999E-2</v>
      </c>
      <c r="P176" s="81">
        <v>18</v>
      </c>
      <c r="Q176" s="81"/>
      <c r="R176" s="81"/>
      <c r="S176" s="81"/>
      <c r="T176" s="81"/>
      <c r="U176" s="81"/>
      <c r="V176" s="81"/>
      <c r="W176" s="81"/>
      <c r="Z176" s="127"/>
      <c r="AC176" s="132" t="str">
        <f t="shared" si="2"/>
        <v/>
      </c>
    </row>
    <row r="177" spans="1:29" x14ac:dyDescent="0.2">
      <c r="A177">
        <v>2022</v>
      </c>
      <c r="B177">
        <v>1</v>
      </c>
      <c r="C177" s="267">
        <v>44581</v>
      </c>
      <c r="E177">
        <v>49</v>
      </c>
      <c r="F177" t="s">
        <v>330</v>
      </c>
      <c r="G177" t="s">
        <v>331</v>
      </c>
      <c r="H177">
        <v>95.5</v>
      </c>
      <c r="I177">
        <v>104.5</v>
      </c>
      <c r="K177">
        <v>101</v>
      </c>
      <c r="L177">
        <v>107</v>
      </c>
      <c r="O177" s="81">
        <v>1.4999999999999999E-2</v>
      </c>
      <c r="P177" s="81">
        <v>18</v>
      </c>
      <c r="Q177" s="81"/>
      <c r="R177" s="81"/>
      <c r="S177" s="81"/>
      <c r="T177" s="81"/>
      <c r="U177" s="81"/>
      <c r="V177" s="81"/>
      <c r="W177" s="81"/>
      <c r="Z177" s="127"/>
      <c r="AC177" s="132" t="str">
        <f t="shared" si="2"/>
        <v/>
      </c>
    </row>
    <row r="178" spans="1:29" x14ac:dyDescent="0.2">
      <c r="A178">
        <v>2022</v>
      </c>
      <c r="B178">
        <v>1</v>
      </c>
      <c r="C178" s="267">
        <v>44583</v>
      </c>
      <c r="E178">
        <v>49</v>
      </c>
      <c r="F178" t="s">
        <v>330</v>
      </c>
      <c r="G178" t="s">
        <v>331</v>
      </c>
      <c r="H178">
        <v>95.5</v>
      </c>
      <c r="I178">
        <v>104.5</v>
      </c>
      <c r="K178">
        <v>101</v>
      </c>
      <c r="L178">
        <v>107</v>
      </c>
      <c r="O178" s="81">
        <v>1.4999999999999999E-2</v>
      </c>
      <c r="P178" s="81">
        <v>18</v>
      </c>
      <c r="Q178" s="81"/>
      <c r="R178" s="81"/>
      <c r="S178" s="81"/>
      <c r="T178" s="81"/>
      <c r="U178" s="81"/>
      <c r="V178" s="81"/>
      <c r="W178" s="81"/>
      <c r="Z178" s="127"/>
      <c r="AC178" s="132" t="str">
        <f t="shared" si="2"/>
        <v/>
      </c>
    </row>
    <row r="179" spans="1:29" x14ac:dyDescent="0.2">
      <c r="A179">
        <v>2022</v>
      </c>
      <c r="B179">
        <v>1</v>
      </c>
      <c r="C179" s="267">
        <v>44584</v>
      </c>
      <c r="E179">
        <v>49</v>
      </c>
      <c r="F179" t="s">
        <v>330</v>
      </c>
      <c r="G179" t="s">
        <v>331</v>
      </c>
      <c r="H179">
        <v>95.5</v>
      </c>
      <c r="I179">
        <v>104.5</v>
      </c>
      <c r="K179">
        <v>101</v>
      </c>
      <c r="L179">
        <v>107</v>
      </c>
      <c r="O179" s="81">
        <v>1.4999999999999999E-2</v>
      </c>
      <c r="P179" s="81">
        <v>18</v>
      </c>
      <c r="Q179" s="81"/>
      <c r="R179" s="81"/>
      <c r="S179" s="81"/>
      <c r="T179" s="81"/>
      <c r="U179" s="81"/>
      <c r="V179" s="81"/>
      <c r="W179" s="81"/>
      <c r="Z179" s="127"/>
      <c r="AC179" s="132" t="str">
        <f t="shared" si="2"/>
        <v/>
      </c>
    </row>
    <row r="180" spans="1:29" x14ac:dyDescent="0.2">
      <c r="A180">
        <v>2022</v>
      </c>
      <c r="B180">
        <v>1</v>
      </c>
      <c r="C180" s="267">
        <v>44585</v>
      </c>
      <c r="E180">
        <v>49</v>
      </c>
      <c r="F180" t="s">
        <v>330</v>
      </c>
      <c r="G180" t="s">
        <v>331</v>
      </c>
      <c r="H180">
        <v>95.5</v>
      </c>
      <c r="I180">
        <v>104.5</v>
      </c>
      <c r="K180">
        <v>101</v>
      </c>
      <c r="L180">
        <v>107</v>
      </c>
      <c r="O180" s="81">
        <v>1.4999999999999999E-2</v>
      </c>
      <c r="P180" s="81">
        <v>18</v>
      </c>
      <c r="Q180" s="81"/>
      <c r="R180" s="81"/>
      <c r="S180" s="81"/>
      <c r="T180" s="81"/>
      <c r="U180" s="81"/>
      <c r="V180" s="81"/>
      <c r="W180" s="81"/>
      <c r="Z180" s="127"/>
      <c r="AC180" s="132" t="str">
        <f t="shared" si="2"/>
        <v/>
      </c>
    </row>
    <row r="181" spans="1:29" x14ac:dyDescent="0.2">
      <c r="A181">
        <v>2022</v>
      </c>
      <c r="B181">
        <v>1</v>
      </c>
      <c r="C181" s="267">
        <v>44586</v>
      </c>
      <c r="E181">
        <v>49</v>
      </c>
      <c r="F181" t="s">
        <v>330</v>
      </c>
      <c r="G181" t="s">
        <v>331</v>
      </c>
      <c r="H181">
        <v>95.5</v>
      </c>
      <c r="I181">
        <v>104.5</v>
      </c>
      <c r="K181">
        <v>101</v>
      </c>
      <c r="L181">
        <v>107</v>
      </c>
      <c r="O181" s="81">
        <v>1.4999999999999999E-2</v>
      </c>
      <c r="P181" s="81">
        <v>18</v>
      </c>
      <c r="Q181" s="81"/>
      <c r="R181" s="81"/>
      <c r="S181" s="81"/>
      <c r="T181" s="81"/>
      <c r="U181" s="81"/>
      <c r="V181" s="81"/>
      <c r="W181" s="81"/>
      <c r="Z181" s="127"/>
      <c r="AC181" s="132" t="str">
        <f t="shared" si="2"/>
        <v/>
      </c>
    </row>
    <row r="182" spans="1:29" x14ac:dyDescent="0.2">
      <c r="A182">
        <v>2022</v>
      </c>
      <c r="B182">
        <v>1</v>
      </c>
      <c r="C182" s="267">
        <v>44587</v>
      </c>
      <c r="E182">
        <v>49</v>
      </c>
      <c r="F182" t="s">
        <v>330</v>
      </c>
      <c r="G182" t="s">
        <v>331</v>
      </c>
      <c r="H182">
        <v>95.5</v>
      </c>
      <c r="I182">
        <v>104.5</v>
      </c>
      <c r="K182">
        <v>101</v>
      </c>
      <c r="L182">
        <v>107</v>
      </c>
      <c r="O182" s="81">
        <v>1.4999999999999999E-2</v>
      </c>
      <c r="P182" s="81">
        <v>18</v>
      </c>
      <c r="Q182" s="81"/>
      <c r="R182" s="81"/>
      <c r="S182" s="81"/>
      <c r="T182" s="81"/>
      <c r="U182" s="81"/>
      <c r="V182" s="81"/>
      <c r="W182" s="81"/>
      <c r="Z182" s="127"/>
      <c r="AC182" s="132" t="str">
        <f t="shared" si="2"/>
        <v/>
      </c>
    </row>
    <row r="183" spans="1:29" x14ac:dyDescent="0.2">
      <c r="A183">
        <v>2022</v>
      </c>
      <c r="B183">
        <v>1</v>
      </c>
      <c r="C183" s="267">
        <v>44563</v>
      </c>
      <c r="E183">
        <v>122</v>
      </c>
      <c r="F183" t="s">
        <v>250</v>
      </c>
      <c r="G183" t="s">
        <v>251</v>
      </c>
      <c r="H183">
        <v>267.39999999999998</v>
      </c>
      <c r="I183">
        <v>292.60000000000002</v>
      </c>
      <c r="K183">
        <v>64</v>
      </c>
      <c r="L183">
        <v>113</v>
      </c>
      <c r="O183" s="81">
        <v>1.4999999999999999E-2</v>
      </c>
      <c r="P183" s="81">
        <v>22</v>
      </c>
      <c r="Q183" s="81"/>
      <c r="R183" s="81"/>
      <c r="S183" s="81"/>
      <c r="T183" s="81"/>
      <c r="U183" s="81"/>
      <c r="V183" s="81"/>
      <c r="W183" s="81"/>
      <c r="Z183" s="127"/>
      <c r="AC183" s="132" t="str">
        <f t="shared" si="2"/>
        <v/>
      </c>
    </row>
    <row r="184" spans="1:29" x14ac:dyDescent="0.2">
      <c r="A184">
        <v>2022</v>
      </c>
      <c r="B184">
        <v>1</v>
      </c>
      <c r="C184" s="267">
        <v>44564</v>
      </c>
      <c r="E184">
        <v>122</v>
      </c>
      <c r="F184" t="s">
        <v>250</v>
      </c>
      <c r="G184" t="s">
        <v>251</v>
      </c>
      <c r="H184">
        <v>267.39999999999998</v>
      </c>
      <c r="I184">
        <v>292.60000000000002</v>
      </c>
      <c r="K184">
        <v>64</v>
      </c>
      <c r="L184">
        <v>113</v>
      </c>
      <c r="O184" s="81">
        <v>1.4999999999999999E-2</v>
      </c>
      <c r="P184" s="81">
        <v>22</v>
      </c>
      <c r="Q184" s="81"/>
      <c r="R184" s="81"/>
      <c r="S184" s="81"/>
      <c r="T184" s="81"/>
      <c r="U184" s="81"/>
      <c r="V184" s="81"/>
      <c r="W184" s="81"/>
      <c r="Z184" s="127"/>
      <c r="AC184" s="132" t="str">
        <f t="shared" si="2"/>
        <v/>
      </c>
    </row>
    <row r="185" spans="1:29" x14ac:dyDescent="0.2">
      <c r="A185">
        <v>2022</v>
      </c>
      <c r="B185">
        <v>1</v>
      </c>
      <c r="C185" s="267">
        <v>44565</v>
      </c>
      <c r="E185">
        <v>122</v>
      </c>
      <c r="F185" t="s">
        <v>250</v>
      </c>
      <c r="G185" t="s">
        <v>251</v>
      </c>
      <c r="H185">
        <v>267.39999999999998</v>
      </c>
      <c r="I185">
        <v>292.60000000000002</v>
      </c>
      <c r="K185">
        <v>64</v>
      </c>
      <c r="L185">
        <v>113</v>
      </c>
      <c r="O185" s="81">
        <v>1.4999999999999999E-2</v>
      </c>
      <c r="P185" s="81">
        <v>22</v>
      </c>
      <c r="Q185" s="81"/>
      <c r="R185" s="81"/>
      <c r="S185" s="81"/>
      <c r="T185" s="81"/>
      <c r="U185" s="81"/>
      <c r="V185" s="81"/>
      <c r="W185" s="81"/>
      <c r="Z185" s="127"/>
      <c r="AC185" s="132" t="str">
        <f t="shared" si="2"/>
        <v/>
      </c>
    </row>
    <row r="186" spans="1:29" x14ac:dyDescent="0.2">
      <c r="A186">
        <v>2022</v>
      </c>
      <c r="B186">
        <v>1</v>
      </c>
      <c r="C186" s="267">
        <v>44566</v>
      </c>
      <c r="E186">
        <v>122</v>
      </c>
      <c r="F186" t="s">
        <v>250</v>
      </c>
      <c r="G186" t="s">
        <v>251</v>
      </c>
      <c r="H186">
        <v>267.39999999999998</v>
      </c>
      <c r="I186">
        <v>292.60000000000002</v>
      </c>
      <c r="K186">
        <v>64</v>
      </c>
      <c r="L186">
        <v>113</v>
      </c>
      <c r="O186" s="81">
        <v>1.4999999999999999E-2</v>
      </c>
      <c r="P186" s="81">
        <v>22</v>
      </c>
      <c r="Q186" s="81"/>
      <c r="R186" s="81"/>
      <c r="S186" s="81"/>
      <c r="T186" s="81"/>
      <c r="U186" s="81"/>
      <c r="V186" s="81"/>
      <c r="W186" s="81"/>
      <c r="Z186" s="127"/>
      <c r="AC186" s="132" t="str">
        <f t="shared" si="2"/>
        <v/>
      </c>
    </row>
    <row r="187" spans="1:29" x14ac:dyDescent="0.2">
      <c r="A187">
        <v>2022</v>
      </c>
      <c r="B187">
        <v>1</v>
      </c>
      <c r="C187" s="267">
        <v>44569</v>
      </c>
      <c r="E187">
        <v>122</v>
      </c>
      <c r="F187" t="s">
        <v>250</v>
      </c>
      <c r="G187" t="s">
        <v>251</v>
      </c>
      <c r="H187">
        <v>267.39999999999998</v>
      </c>
      <c r="I187">
        <v>292.60000000000002</v>
      </c>
      <c r="K187">
        <v>64</v>
      </c>
      <c r="L187">
        <v>113</v>
      </c>
      <c r="O187" s="81">
        <v>1.4999999999999999E-2</v>
      </c>
      <c r="P187" s="81">
        <v>22</v>
      </c>
      <c r="Q187" s="81"/>
      <c r="R187" s="81"/>
      <c r="S187" s="81"/>
      <c r="T187" s="81"/>
      <c r="U187" s="81"/>
      <c r="V187" s="81"/>
      <c r="W187" s="81"/>
      <c r="Z187" s="127"/>
      <c r="AC187" s="132" t="str">
        <f t="shared" si="2"/>
        <v/>
      </c>
    </row>
    <row r="188" spans="1:29" x14ac:dyDescent="0.2">
      <c r="A188">
        <v>2022</v>
      </c>
      <c r="B188">
        <v>1</v>
      </c>
      <c r="C188" s="267">
        <v>44570</v>
      </c>
      <c r="E188">
        <v>122</v>
      </c>
      <c r="F188" t="s">
        <v>250</v>
      </c>
      <c r="G188" t="s">
        <v>251</v>
      </c>
      <c r="H188">
        <v>267.39999999999998</v>
      </c>
      <c r="I188">
        <v>292.60000000000002</v>
      </c>
      <c r="K188">
        <v>64</v>
      </c>
      <c r="L188">
        <v>113</v>
      </c>
      <c r="O188" s="81">
        <v>1.4999999999999999E-2</v>
      </c>
      <c r="P188" s="81">
        <v>22</v>
      </c>
      <c r="Q188" s="81"/>
      <c r="R188" s="81"/>
      <c r="S188" s="81"/>
      <c r="T188" s="81"/>
      <c r="U188" s="81"/>
      <c r="V188" s="81"/>
      <c r="W188" s="81"/>
      <c r="Z188" s="127"/>
      <c r="AC188" s="132" t="str">
        <f t="shared" si="2"/>
        <v/>
      </c>
    </row>
    <row r="189" spans="1:29" x14ac:dyDescent="0.2">
      <c r="A189">
        <v>2022</v>
      </c>
      <c r="B189">
        <v>1</v>
      </c>
      <c r="C189" s="267">
        <v>44571</v>
      </c>
      <c r="E189">
        <v>122</v>
      </c>
      <c r="F189" t="s">
        <v>250</v>
      </c>
      <c r="G189" t="s">
        <v>251</v>
      </c>
      <c r="H189">
        <v>267.39999999999998</v>
      </c>
      <c r="I189">
        <v>292.60000000000002</v>
      </c>
      <c r="K189">
        <v>64</v>
      </c>
      <c r="L189">
        <v>113</v>
      </c>
      <c r="O189" s="81">
        <v>1.4999999999999999E-2</v>
      </c>
      <c r="P189" s="81">
        <v>22</v>
      </c>
      <c r="Q189" s="81"/>
      <c r="R189" s="81"/>
      <c r="S189" s="81"/>
      <c r="T189" s="81"/>
      <c r="U189" s="81"/>
      <c r="V189" s="81"/>
      <c r="W189" s="81"/>
      <c r="Z189" s="127"/>
      <c r="AC189" s="132" t="str">
        <f t="shared" si="2"/>
        <v/>
      </c>
    </row>
    <row r="190" spans="1:29" x14ac:dyDescent="0.2">
      <c r="A190">
        <v>2022</v>
      </c>
      <c r="B190">
        <v>1</v>
      </c>
      <c r="C190" s="267">
        <v>44572</v>
      </c>
      <c r="E190">
        <v>122</v>
      </c>
      <c r="F190" t="s">
        <v>250</v>
      </c>
      <c r="G190" t="s">
        <v>251</v>
      </c>
      <c r="H190">
        <v>267.39999999999998</v>
      </c>
      <c r="I190">
        <v>292.60000000000002</v>
      </c>
      <c r="K190">
        <v>64</v>
      </c>
      <c r="L190">
        <v>113</v>
      </c>
      <c r="O190" s="81">
        <v>1.4999999999999999E-2</v>
      </c>
      <c r="P190" s="81">
        <v>22</v>
      </c>
      <c r="Q190" s="81"/>
      <c r="R190" s="81"/>
      <c r="S190" s="81"/>
      <c r="T190" s="81"/>
      <c r="U190" s="81"/>
      <c r="V190" s="81"/>
      <c r="W190" s="81"/>
      <c r="Z190" s="127"/>
      <c r="AC190" s="132" t="str">
        <f t="shared" si="2"/>
        <v/>
      </c>
    </row>
    <row r="191" spans="1:29" x14ac:dyDescent="0.2">
      <c r="A191">
        <v>2022</v>
      </c>
      <c r="B191">
        <v>1</v>
      </c>
      <c r="C191" s="267">
        <v>44574</v>
      </c>
      <c r="E191">
        <v>122</v>
      </c>
      <c r="F191" t="s">
        <v>250</v>
      </c>
      <c r="G191" t="s">
        <v>251</v>
      </c>
      <c r="H191">
        <v>267.39999999999998</v>
      </c>
      <c r="I191">
        <v>292.60000000000002</v>
      </c>
      <c r="K191">
        <v>64</v>
      </c>
      <c r="L191">
        <v>113</v>
      </c>
      <c r="O191" s="81">
        <v>1.4999999999999999E-2</v>
      </c>
      <c r="P191" s="81">
        <v>22</v>
      </c>
      <c r="Q191" s="81"/>
      <c r="R191" s="81"/>
      <c r="S191" s="81"/>
      <c r="T191" s="81"/>
      <c r="U191" s="81"/>
      <c r="V191" s="81"/>
      <c r="W191" s="81"/>
      <c r="Z191" s="127"/>
      <c r="AC191" s="132" t="str">
        <f t="shared" si="2"/>
        <v/>
      </c>
    </row>
    <row r="192" spans="1:29" x14ac:dyDescent="0.2">
      <c r="A192">
        <v>2022</v>
      </c>
      <c r="B192">
        <v>1</v>
      </c>
      <c r="C192" s="267">
        <v>44576</v>
      </c>
      <c r="E192">
        <v>122</v>
      </c>
      <c r="F192" t="s">
        <v>250</v>
      </c>
      <c r="G192" t="s">
        <v>251</v>
      </c>
      <c r="H192">
        <v>267.39999999999998</v>
      </c>
      <c r="I192">
        <v>292.60000000000002</v>
      </c>
      <c r="K192">
        <v>64</v>
      </c>
      <c r="L192">
        <v>113</v>
      </c>
      <c r="O192" s="81">
        <v>1.4999999999999999E-2</v>
      </c>
      <c r="P192" s="81">
        <v>22</v>
      </c>
      <c r="Q192" s="81"/>
      <c r="R192" s="81"/>
      <c r="S192" s="81"/>
      <c r="T192" s="81"/>
      <c r="U192" s="81"/>
      <c r="V192" s="81"/>
      <c r="W192" s="81"/>
      <c r="Z192" s="127"/>
      <c r="AC192" s="132" t="str">
        <f t="shared" si="2"/>
        <v/>
      </c>
    </row>
    <row r="193" spans="1:29" x14ac:dyDescent="0.2">
      <c r="A193">
        <v>2022</v>
      </c>
      <c r="B193">
        <v>1</v>
      </c>
      <c r="C193" s="267">
        <v>44579</v>
      </c>
      <c r="E193">
        <v>122</v>
      </c>
      <c r="F193" t="s">
        <v>250</v>
      </c>
      <c r="G193" t="s">
        <v>251</v>
      </c>
      <c r="H193">
        <v>267.39999999999998</v>
      </c>
      <c r="I193">
        <v>292.60000000000002</v>
      </c>
      <c r="K193">
        <v>64</v>
      </c>
      <c r="L193">
        <v>113</v>
      </c>
      <c r="O193" s="81">
        <v>1.4999999999999999E-2</v>
      </c>
      <c r="P193" s="81">
        <v>22</v>
      </c>
      <c r="Q193" s="81"/>
      <c r="R193" s="81"/>
      <c r="S193" s="81"/>
      <c r="T193" s="81"/>
      <c r="U193" s="81"/>
      <c r="V193" s="81"/>
      <c r="W193" s="81"/>
      <c r="Z193" s="127"/>
      <c r="AC193" s="132" t="str">
        <f t="shared" si="2"/>
        <v/>
      </c>
    </row>
    <row r="194" spans="1:29" x14ac:dyDescent="0.2">
      <c r="A194">
        <v>2022</v>
      </c>
      <c r="B194">
        <v>1</v>
      </c>
      <c r="C194" s="267">
        <v>44583</v>
      </c>
      <c r="E194">
        <v>122</v>
      </c>
      <c r="F194" t="s">
        <v>250</v>
      </c>
      <c r="G194" t="s">
        <v>251</v>
      </c>
      <c r="H194">
        <v>267.39999999999998</v>
      </c>
      <c r="I194">
        <v>292.60000000000002</v>
      </c>
      <c r="K194">
        <v>64</v>
      </c>
      <c r="L194">
        <v>113</v>
      </c>
      <c r="O194" s="81">
        <v>1.4999999999999999E-2</v>
      </c>
      <c r="P194" s="81">
        <v>22</v>
      </c>
      <c r="Q194" s="81"/>
      <c r="R194" s="81"/>
      <c r="S194" s="81"/>
      <c r="T194" s="81"/>
      <c r="U194" s="81"/>
      <c r="V194" s="81"/>
      <c r="W194" s="81"/>
      <c r="Z194" s="127"/>
      <c r="AC194" s="132" t="str">
        <f t="shared" si="2"/>
        <v/>
      </c>
    </row>
    <row r="195" spans="1:29" x14ac:dyDescent="0.2">
      <c r="A195">
        <v>2022</v>
      </c>
      <c r="B195">
        <v>1</v>
      </c>
      <c r="C195" s="267">
        <v>44584</v>
      </c>
      <c r="E195">
        <v>122</v>
      </c>
      <c r="F195" t="s">
        <v>250</v>
      </c>
      <c r="G195" t="s">
        <v>251</v>
      </c>
      <c r="H195">
        <v>267.39999999999998</v>
      </c>
      <c r="I195">
        <v>292.60000000000002</v>
      </c>
      <c r="K195">
        <v>64</v>
      </c>
      <c r="L195">
        <v>113</v>
      </c>
      <c r="O195" s="81">
        <v>1.4999999999999999E-2</v>
      </c>
      <c r="P195" s="81">
        <v>22</v>
      </c>
      <c r="Q195" s="81"/>
      <c r="R195" s="81"/>
      <c r="S195" s="81"/>
      <c r="T195" s="81"/>
      <c r="U195" s="81"/>
      <c r="V195" s="81"/>
      <c r="W195" s="81"/>
      <c r="Z195" s="127"/>
      <c r="AC195" s="132" t="str">
        <f t="shared" si="2"/>
        <v/>
      </c>
    </row>
    <row r="196" spans="1:29" x14ac:dyDescent="0.2">
      <c r="A196">
        <v>2022</v>
      </c>
      <c r="B196">
        <v>1</v>
      </c>
      <c r="C196" s="267">
        <v>44586</v>
      </c>
      <c r="E196">
        <v>122</v>
      </c>
      <c r="F196" t="s">
        <v>250</v>
      </c>
      <c r="G196" t="s">
        <v>251</v>
      </c>
      <c r="H196">
        <v>267.39999999999998</v>
      </c>
      <c r="I196">
        <v>292.60000000000002</v>
      </c>
      <c r="K196">
        <v>64</v>
      </c>
      <c r="L196">
        <v>113</v>
      </c>
      <c r="O196" s="81">
        <v>1.4999999999999999E-2</v>
      </c>
      <c r="P196" s="81">
        <v>22</v>
      </c>
      <c r="Q196" s="81"/>
      <c r="R196" s="81"/>
      <c r="S196" s="81"/>
      <c r="T196" s="81"/>
      <c r="U196" s="81"/>
      <c r="V196" s="81"/>
      <c r="W196" s="81"/>
      <c r="Z196" s="127"/>
      <c r="AC196" s="132" t="str">
        <f t="shared" ref="AC196:AC241" si="3">IFERROR(X196/Y196,"")</f>
        <v/>
      </c>
    </row>
    <row r="197" spans="1:29" x14ac:dyDescent="0.2">
      <c r="A197">
        <v>2022</v>
      </c>
      <c r="B197">
        <v>1</v>
      </c>
      <c r="C197" s="267">
        <v>44587</v>
      </c>
      <c r="E197">
        <v>122</v>
      </c>
      <c r="F197" t="s">
        <v>250</v>
      </c>
      <c r="G197" t="s">
        <v>251</v>
      </c>
      <c r="H197">
        <v>267.39999999999998</v>
      </c>
      <c r="I197">
        <v>292.60000000000002</v>
      </c>
      <c r="K197">
        <v>64</v>
      </c>
      <c r="L197">
        <v>113</v>
      </c>
      <c r="O197" s="81"/>
      <c r="P197" s="81">
        <v>22</v>
      </c>
      <c r="Q197" s="81"/>
      <c r="R197" s="81"/>
      <c r="S197" s="81"/>
      <c r="T197" s="81"/>
      <c r="U197" s="81"/>
      <c r="V197" s="81"/>
      <c r="W197" s="81"/>
      <c r="Z197" s="127"/>
      <c r="AC197" s="132" t="str">
        <f t="shared" si="3"/>
        <v/>
      </c>
    </row>
    <row r="198" spans="1:29" x14ac:dyDescent="0.2">
      <c r="A198">
        <v>2022</v>
      </c>
      <c r="B198">
        <v>1</v>
      </c>
      <c r="C198" s="267">
        <v>44590</v>
      </c>
      <c r="E198">
        <v>122</v>
      </c>
      <c r="F198" t="s">
        <v>250</v>
      </c>
      <c r="G198" t="s">
        <v>251</v>
      </c>
      <c r="H198">
        <v>267.39999999999998</v>
      </c>
      <c r="I198">
        <v>292.60000000000002</v>
      </c>
      <c r="K198">
        <v>64</v>
      </c>
      <c r="L198">
        <v>113</v>
      </c>
      <c r="O198" s="81">
        <v>1.4999999999999999E-2</v>
      </c>
      <c r="P198" s="81">
        <v>22</v>
      </c>
      <c r="Q198" s="81"/>
      <c r="R198" s="81"/>
      <c r="S198" s="81"/>
      <c r="T198" s="81"/>
      <c r="U198" s="81"/>
      <c r="V198" s="81"/>
      <c r="W198" s="81"/>
      <c r="Z198" s="127"/>
      <c r="AC198" s="132" t="str">
        <f t="shared" si="3"/>
        <v/>
      </c>
    </row>
    <row r="199" spans="1:29" x14ac:dyDescent="0.2">
      <c r="A199">
        <v>2022</v>
      </c>
      <c r="B199">
        <v>1</v>
      </c>
      <c r="C199" s="267">
        <v>44591</v>
      </c>
      <c r="E199">
        <v>122</v>
      </c>
      <c r="F199" t="s">
        <v>250</v>
      </c>
      <c r="G199" t="s">
        <v>251</v>
      </c>
      <c r="H199">
        <v>267.39999999999998</v>
      </c>
      <c r="I199">
        <v>292.60000000000002</v>
      </c>
      <c r="K199">
        <v>64</v>
      </c>
      <c r="L199">
        <v>113</v>
      </c>
      <c r="O199" s="81">
        <v>1.4999999999999999E-2</v>
      </c>
      <c r="P199" s="81">
        <v>22</v>
      </c>
      <c r="Q199" s="81"/>
      <c r="R199" s="81"/>
      <c r="S199" s="81"/>
      <c r="T199" s="81"/>
      <c r="U199" s="81"/>
      <c r="V199" s="81"/>
      <c r="W199" s="81"/>
      <c r="Z199" s="127"/>
      <c r="AC199" s="132" t="str">
        <f t="shared" si="3"/>
        <v/>
      </c>
    </row>
    <row r="200" spans="1:29" x14ac:dyDescent="0.2">
      <c r="A200">
        <v>2022</v>
      </c>
      <c r="B200">
        <v>1</v>
      </c>
      <c r="C200" s="267">
        <v>44563</v>
      </c>
      <c r="E200">
        <v>674</v>
      </c>
      <c r="F200" t="s">
        <v>244</v>
      </c>
      <c r="G200" t="s">
        <v>245</v>
      </c>
      <c r="H200">
        <v>240.89599999999999</v>
      </c>
      <c r="I200">
        <v>274.17599999999999</v>
      </c>
      <c r="K200">
        <v>60</v>
      </c>
      <c r="L200">
        <v>120</v>
      </c>
      <c r="O200" s="81">
        <v>1.4999999999999999E-2</v>
      </c>
      <c r="P200" s="81">
        <v>22</v>
      </c>
      <c r="Q200" s="81"/>
      <c r="R200" s="81"/>
      <c r="S200" s="81"/>
      <c r="T200" s="81"/>
      <c r="U200" s="81"/>
      <c r="V200" s="81"/>
      <c r="W200" s="81"/>
      <c r="Z200" s="127"/>
      <c r="AC200" s="132" t="str">
        <f t="shared" si="3"/>
        <v/>
      </c>
    </row>
    <row r="201" spans="1:29" x14ac:dyDescent="0.2">
      <c r="A201">
        <v>2022</v>
      </c>
      <c r="B201">
        <v>1</v>
      </c>
      <c r="C201" s="267">
        <v>44570</v>
      </c>
      <c r="E201">
        <v>674</v>
      </c>
      <c r="F201" t="s">
        <v>244</v>
      </c>
      <c r="G201" t="s">
        <v>245</v>
      </c>
      <c r="H201">
        <v>240.89599999999999</v>
      </c>
      <c r="I201">
        <v>274.17599999999999</v>
      </c>
      <c r="K201">
        <v>60</v>
      </c>
      <c r="L201">
        <v>120</v>
      </c>
      <c r="O201" s="81">
        <v>1.4999999999999999E-2</v>
      </c>
      <c r="P201" s="81">
        <v>22</v>
      </c>
      <c r="Q201" s="81"/>
      <c r="R201" s="81"/>
      <c r="S201" s="81"/>
      <c r="T201" s="81"/>
      <c r="U201" s="81"/>
      <c r="V201" s="81"/>
      <c r="W201" s="81"/>
      <c r="Z201" s="127"/>
      <c r="AC201" s="132" t="str">
        <f t="shared" si="3"/>
        <v/>
      </c>
    </row>
    <row r="202" spans="1:29" x14ac:dyDescent="0.2">
      <c r="A202">
        <v>2022</v>
      </c>
      <c r="B202">
        <v>1</v>
      </c>
      <c r="C202" s="267">
        <v>44571</v>
      </c>
      <c r="E202">
        <v>674</v>
      </c>
      <c r="F202" t="s">
        <v>244</v>
      </c>
      <c r="G202" t="s">
        <v>245</v>
      </c>
      <c r="H202">
        <v>240.89599999999999</v>
      </c>
      <c r="I202">
        <v>274.17599999999999</v>
      </c>
      <c r="K202">
        <v>60</v>
      </c>
      <c r="L202">
        <v>120</v>
      </c>
      <c r="O202" s="81">
        <v>1.4999999999999999E-2</v>
      </c>
      <c r="P202" s="81">
        <v>22</v>
      </c>
      <c r="Q202" s="81"/>
      <c r="R202" s="81"/>
      <c r="S202" s="81"/>
      <c r="T202" s="81"/>
      <c r="U202" s="81"/>
      <c r="V202" s="81"/>
      <c r="W202" s="81"/>
      <c r="Z202" s="127"/>
      <c r="AC202" s="132" t="str">
        <f t="shared" si="3"/>
        <v/>
      </c>
    </row>
    <row r="203" spans="1:29" x14ac:dyDescent="0.2">
      <c r="A203">
        <v>2022</v>
      </c>
      <c r="B203">
        <v>1</v>
      </c>
      <c r="C203" s="267">
        <v>44572</v>
      </c>
      <c r="E203">
        <v>674</v>
      </c>
      <c r="F203" t="s">
        <v>244</v>
      </c>
      <c r="G203" t="s">
        <v>245</v>
      </c>
      <c r="H203">
        <v>240.89599999999999</v>
      </c>
      <c r="I203">
        <v>274.17599999999999</v>
      </c>
      <c r="K203">
        <v>60</v>
      </c>
      <c r="L203">
        <v>120</v>
      </c>
      <c r="O203" s="81">
        <v>1.4999999999999999E-2</v>
      </c>
      <c r="P203" s="81">
        <v>22</v>
      </c>
      <c r="Q203" s="81"/>
      <c r="R203" s="81"/>
      <c r="S203" s="81"/>
      <c r="T203" s="81"/>
      <c r="U203" s="81"/>
      <c r="V203" s="81"/>
      <c r="W203" s="81"/>
      <c r="Z203" s="127"/>
      <c r="AC203" s="132" t="str">
        <f t="shared" si="3"/>
        <v/>
      </c>
    </row>
    <row r="204" spans="1:29" x14ac:dyDescent="0.2">
      <c r="A204">
        <v>2022</v>
      </c>
      <c r="B204">
        <v>1</v>
      </c>
      <c r="C204" s="267">
        <v>44579</v>
      </c>
      <c r="E204">
        <v>674</v>
      </c>
      <c r="F204" t="s">
        <v>244</v>
      </c>
      <c r="G204" t="s">
        <v>245</v>
      </c>
      <c r="H204">
        <v>240.89599999999999</v>
      </c>
      <c r="I204">
        <v>274.17599999999999</v>
      </c>
      <c r="K204">
        <v>60</v>
      </c>
      <c r="L204">
        <v>120</v>
      </c>
      <c r="O204" s="81">
        <v>1.4999999999999999E-2</v>
      </c>
      <c r="P204" s="81">
        <v>22</v>
      </c>
      <c r="Q204" s="81"/>
      <c r="R204" s="81"/>
      <c r="S204" s="81"/>
      <c r="T204" s="81"/>
      <c r="U204" s="81"/>
      <c r="V204" s="81"/>
      <c r="W204" s="81"/>
      <c r="Z204" s="127"/>
      <c r="AC204" s="132" t="str">
        <f t="shared" si="3"/>
        <v/>
      </c>
    </row>
    <row r="205" spans="1:29" x14ac:dyDescent="0.2">
      <c r="A205">
        <v>2022</v>
      </c>
      <c r="B205">
        <v>1</v>
      </c>
      <c r="C205" s="267">
        <v>44581</v>
      </c>
      <c r="E205">
        <v>674</v>
      </c>
      <c r="F205" t="s">
        <v>244</v>
      </c>
      <c r="G205" t="s">
        <v>245</v>
      </c>
      <c r="H205">
        <v>240.89599999999999</v>
      </c>
      <c r="I205">
        <v>274.17599999999999</v>
      </c>
      <c r="K205">
        <v>60</v>
      </c>
      <c r="L205">
        <v>120</v>
      </c>
      <c r="O205" s="81">
        <v>1.4999999999999999E-2</v>
      </c>
      <c r="P205" s="81">
        <v>22</v>
      </c>
      <c r="Q205" s="81"/>
      <c r="R205" s="81"/>
      <c r="S205" s="81"/>
      <c r="T205" s="81"/>
      <c r="U205" s="81"/>
      <c r="V205" s="81"/>
      <c r="W205" s="81"/>
      <c r="Z205" s="127"/>
      <c r="AC205" s="132" t="str">
        <f t="shared" si="3"/>
        <v/>
      </c>
    </row>
    <row r="206" spans="1:29" x14ac:dyDescent="0.2">
      <c r="A206">
        <v>2022</v>
      </c>
      <c r="B206">
        <v>1</v>
      </c>
      <c r="C206" s="267">
        <v>44583</v>
      </c>
      <c r="E206">
        <v>674</v>
      </c>
      <c r="F206" t="s">
        <v>244</v>
      </c>
      <c r="G206" t="s">
        <v>245</v>
      </c>
      <c r="H206">
        <v>240.89599999999999</v>
      </c>
      <c r="I206">
        <v>274.17599999999999</v>
      </c>
      <c r="K206">
        <v>60</v>
      </c>
      <c r="L206">
        <v>120</v>
      </c>
      <c r="O206" s="81">
        <v>1.4999999999999999E-2</v>
      </c>
      <c r="P206" s="81">
        <v>22</v>
      </c>
      <c r="Q206" s="81"/>
      <c r="R206" s="81"/>
      <c r="S206" s="81"/>
      <c r="T206" s="81"/>
      <c r="U206" s="81"/>
      <c r="V206" s="81"/>
      <c r="W206" s="81"/>
      <c r="Z206" s="127"/>
      <c r="AC206" s="132" t="str">
        <f t="shared" si="3"/>
        <v/>
      </c>
    </row>
    <row r="207" spans="1:29" x14ac:dyDescent="0.2">
      <c r="A207">
        <v>2022</v>
      </c>
      <c r="B207">
        <v>1</v>
      </c>
      <c r="C207" s="267">
        <v>44584</v>
      </c>
      <c r="E207">
        <v>674</v>
      </c>
      <c r="F207" t="s">
        <v>244</v>
      </c>
      <c r="G207" t="s">
        <v>245</v>
      </c>
      <c r="H207">
        <v>240.89599999999999</v>
      </c>
      <c r="I207">
        <v>274.17599999999999</v>
      </c>
      <c r="K207">
        <v>60</v>
      </c>
      <c r="L207">
        <v>120</v>
      </c>
      <c r="O207" s="81">
        <v>1.4999999999999999E-2</v>
      </c>
      <c r="P207" s="81">
        <v>22</v>
      </c>
      <c r="Q207" s="81"/>
      <c r="R207" s="81"/>
      <c r="S207" s="81"/>
      <c r="T207" s="81"/>
      <c r="U207" s="81"/>
      <c r="V207" s="81"/>
      <c r="W207" s="81"/>
      <c r="Z207" s="127"/>
      <c r="AC207" s="132" t="str">
        <f t="shared" si="3"/>
        <v/>
      </c>
    </row>
    <row r="208" spans="1:29" x14ac:dyDescent="0.2">
      <c r="A208">
        <v>2022</v>
      </c>
      <c r="B208">
        <v>1</v>
      </c>
      <c r="C208" s="267">
        <v>44585</v>
      </c>
      <c r="E208">
        <v>674</v>
      </c>
      <c r="F208" t="s">
        <v>244</v>
      </c>
      <c r="G208" t="s">
        <v>245</v>
      </c>
      <c r="H208">
        <v>240.89599999999999</v>
      </c>
      <c r="I208">
        <v>274.17599999999999</v>
      </c>
      <c r="K208">
        <v>60</v>
      </c>
      <c r="L208">
        <v>120</v>
      </c>
      <c r="O208" s="81">
        <v>1.4999999999999999E-2</v>
      </c>
      <c r="P208" s="81">
        <v>22</v>
      </c>
      <c r="Q208" s="81"/>
      <c r="R208" s="81"/>
      <c r="S208" s="81"/>
      <c r="T208" s="81"/>
      <c r="U208" s="81"/>
      <c r="V208" s="81"/>
      <c r="W208" s="81"/>
      <c r="Z208" s="127"/>
      <c r="AC208" s="132" t="str">
        <f t="shared" si="3"/>
        <v/>
      </c>
    </row>
    <row r="209" spans="1:29" x14ac:dyDescent="0.2">
      <c r="A209">
        <v>2022</v>
      </c>
      <c r="B209">
        <v>1</v>
      </c>
      <c r="C209" s="267">
        <v>44586</v>
      </c>
      <c r="E209">
        <v>674</v>
      </c>
      <c r="F209" t="s">
        <v>244</v>
      </c>
      <c r="G209" t="s">
        <v>245</v>
      </c>
      <c r="H209">
        <v>240.89599999999999</v>
      </c>
      <c r="I209">
        <v>274.17599999999999</v>
      </c>
      <c r="K209">
        <v>60</v>
      </c>
      <c r="L209">
        <v>120</v>
      </c>
      <c r="O209" s="81">
        <v>1.4999999999999999E-2</v>
      </c>
      <c r="P209" s="81">
        <v>22</v>
      </c>
      <c r="Q209" s="81"/>
      <c r="R209" s="81"/>
      <c r="S209" s="81"/>
      <c r="T209" s="81"/>
      <c r="U209" s="81"/>
      <c r="V209" s="81"/>
      <c r="W209" s="81"/>
      <c r="Z209" s="127"/>
      <c r="AC209" s="132" t="str">
        <f t="shared" si="3"/>
        <v/>
      </c>
    </row>
    <row r="210" spans="1:29" x14ac:dyDescent="0.2">
      <c r="A210">
        <v>2022</v>
      </c>
      <c r="B210">
        <v>1</v>
      </c>
      <c r="C210" s="267">
        <v>44587</v>
      </c>
      <c r="E210">
        <v>674</v>
      </c>
      <c r="F210" t="s">
        <v>244</v>
      </c>
      <c r="G210" t="s">
        <v>245</v>
      </c>
      <c r="H210">
        <v>240.89599999999999</v>
      </c>
      <c r="I210">
        <v>274.17599999999999</v>
      </c>
      <c r="K210">
        <v>60</v>
      </c>
      <c r="L210">
        <v>120</v>
      </c>
      <c r="O210" s="81">
        <v>1.4999999999999999E-2</v>
      </c>
      <c r="P210" s="81">
        <v>22</v>
      </c>
      <c r="Q210" s="81"/>
      <c r="R210" s="81"/>
      <c r="S210" s="81"/>
      <c r="T210" s="81"/>
      <c r="U210" s="81"/>
      <c r="V210" s="81"/>
      <c r="W210" s="81"/>
      <c r="Z210" s="127"/>
      <c r="AC210" s="132" t="str">
        <f t="shared" si="3"/>
        <v/>
      </c>
    </row>
    <row r="211" spans="1:29" x14ac:dyDescent="0.2">
      <c r="A211">
        <v>2022</v>
      </c>
      <c r="B211">
        <v>1</v>
      </c>
      <c r="C211" s="267">
        <v>44590</v>
      </c>
      <c r="E211">
        <v>674</v>
      </c>
      <c r="F211" t="s">
        <v>244</v>
      </c>
      <c r="G211" t="s">
        <v>245</v>
      </c>
      <c r="H211">
        <v>240.89599999999999</v>
      </c>
      <c r="I211">
        <v>274.17599999999999</v>
      </c>
      <c r="K211">
        <v>60</v>
      </c>
      <c r="L211">
        <v>120</v>
      </c>
      <c r="O211" s="81">
        <v>1.4999999999999999E-2</v>
      </c>
      <c r="P211" s="81">
        <v>22</v>
      </c>
      <c r="Q211" s="81"/>
      <c r="R211" s="81"/>
      <c r="S211" s="81"/>
      <c r="T211" s="81"/>
      <c r="U211" s="81"/>
      <c r="V211" s="81"/>
      <c r="W211" s="81"/>
      <c r="Z211" s="127"/>
      <c r="AC211" s="132" t="str">
        <f t="shared" si="3"/>
        <v/>
      </c>
    </row>
    <row r="212" spans="1:29" x14ac:dyDescent="0.2">
      <c r="A212">
        <v>2022</v>
      </c>
      <c r="B212">
        <v>1</v>
      </c>
      <c r="C212" s="267">
        <v>44591</v>
      </c>
      <c r="E212">
        <v>674</v>
      </c>
      <c r="F212" t="s">
        <v>244</v>
      </c>
      <c r="G212" t="s">
        <v>245</v>
      </c>
      <c r="H212">
        <v>240.89599999999999</v>
      </c>
      <c r="I212">
        <v>274.17599999999999</v>
      </c>
      <c r="K212">
        <v>60</v>
      </c>
      <c r="L212">
        <v>120</v>
      </c>
      <c r="O212" s="81">
        <v>1.4999999999999999E-2</v>
      </c>
      <c r="P212" s="81">
        <v>22</v>
      </c>
      <c r="Q212" s="81"/>
      <c r="R212" s="81"/>
      <c r="S212" s="81"/>
      <c r="T212" s="81"/>
      <c r="U212" s="81"/>
      <c r="V212" s="81"/>
      <c r="W212" s="81"/>
      <c r="Z212" s="127"/>
      <c r="AC212" s="132" t="str">
        <f t="shared" si="3"/>
        <v/>
      </c>
    </row>
    <row r="213" spans="1:29" x14ac:dyDescent="0.2">
      <c r="A213">
        <v>2022</v>
      </c>
      <c r="B213">
        <v>1</v>
      </c>
      <c r="C213" s="267">
        <v>44572</v>
      </c>
      <c r="E213">
        <v>660</v>
      </c>
      <c r="F213" t="s">
        <v>345</v>
      </c>
      <c r="G213" t="s">
        <v>346</v>
      </c>
      <c r="H213">
        <v>1190.365</v>
      </c>
      <c r="I213">
        <v>1354.8150000000001</v>
      </c>
      <c r="K213">
        <v>21</v>
      </c>
      <c r="L213">
        <v>180</v>
      </c>
      <c r="O213" s="81">
        <v>1.4999999999999999E-2</v>
      </c>
      <c r="P213" s="81">
        <v>16</v>
      </c>
      <c r="Q213" s="81"/>
      <c r="R213" s="81"/>
      <c r="S213" s="81"/>
      <c r="T213" s="81"/>
      <c r="U213" s="81"/>
      <c r="V213" s="81"/>
      <c r="W213" s="81"/>
      <c r="Z213" s="127"/>
      <c r="AC213" s="132" t="str">
        <f t="shared" si="3"/>
        <v/>
      </c>
    </row>
    <row r="214" spans="1:29" x14ac:dyDescent="0.2">
      <c r="A214">
        <v>2022</v>
      </c>
      <c r="B214">
        <v>1</v>
      </c>
      <c r="C214" s="267">
        <v>44572</v>
      </c>
      <c r="E214">
        <v>660</v>
      </c>
      <c r="F214" t="s">
        <v>345</v>
      </c>
      <c r="G214" t="s">
        <v>346</v>
      </c>
      <c r="H214">
        <v>1190.365</v>
      </c>
      <c r="I214">
        <v>1354.8150000000001</v>
      </c>
      <c r="K214">
        <v>21</v>
      </c>
      <c r="L214">
        <v>180</v>
      </c>
      <c r="O214" s="81"/>
      <c r="P214" s="81">
        <v>16</v>
      </c>
      <c r="Q214" s="81"/>
      <c r="R214" s="81"/>
      <c r="S214" s="81"/>
      <c r="T214" s="81"/>
      <c r="U214" s="81"/>
      <c r="V214" s="81"/>
      <c r="W214" s="81"/>
      <c r="Z214" s="127"/>
      <c r="AC214" s="132" t="str">
        <f t="shared" si="3"/>
        <v/>
      </c>
    </row>
    <row r="215" spans="1:29" x14ac:dyDescent="0.2">
      <c r="A215">
        <v>2022</v>
      </c>
      <c r="B215">
        <v>1</v>
      </c>
      <c r="C215" s="267">
        <v>44573</v>
      </c>
      <c r="E215">
        <v>660</v>
      </c>
      <c r="F215" t="s">
        <v>345</v>
      </c>
      <c r="G215" t="s">
        <v>346</v>
      </c>
      <c r="H215">
        <v>1190.365</v>
      </c>
      <c r="I215">
        <v>1354.8150000000001</v>
      </c>
      <c r="K215">
        <v>21</v>
      </c>
      <c r="L215">
        <v>180</v>
      </c>
      <c r="O215" s="81">
        <v>1.4999999999999999E-2</v>
      </c>
      <c r="P215" s="81">
        <v>16</v>
      </c>
      <c r="Q215" s="81"/>
      <c r="R215" s="81"/>
      <c r="S215" s="81"/>
      <c r="T215" s="81"/>
      <c r="U215" s="81"/>
      <c r="V215" s="81"/>
      <c r="W215" s="81"/>
      <c r="Z215" s="127"/>
      <c r="AC215" s="132" t="str">
        <f t="shared" si="3"/>
        <v/>
      </c>
    </row>
    <row r="216" spans="1:29" x14ac:dyDescent="0.2">
      <c r="A216">
        <v>2022</v>
      </c>
      <c r="B216">
        <v>1</v>
      </c>
      <c r="C216" s="267">
        <v>44573</v>
      </c>
      <c r="E216">
        <v>660</v>
      </c>
      <c r="F216" t="s">
        <v>345</v>
      </c>
      <c r="G216" t="s">
        <v>346</v>
      </c>
      <c r="H216">
        <v>1190.365</v>
      </c>
      <c r="I216">
        <v>1354.8150000000001</v>
      </c>
      <c r="K216">
        <v>21</v>
      </c>
      <c r="L216">
        <v>180</v>
      </c>
      <c r="O216" s="81"/>
      <c r="P216" s="81">
        <v>16</v>
      </c>
      <c r="Q216" s="81"/>
      <c r="R216" s="81"/>
      <c r="S216" s="81"/>
      <c r="T216" s="81"/>
      <c r="U216" s="81"/>
      <c r="V216" s="81"/>
      <c r="W216" s="81"/>
      <c r="Z216" s="127"/>
      <c r="AC216" s="132" t="str">
        <f t="shared" si="3"/>
        <v/>
      </c>
    </row>
    <row r="217" spans="1:29" x14ac:dyDescent="0.2">
      <c r="A217">
        <v>2022</v>
      </c>
      <c r="B217">
        <v>1</v>
      </c>
      <c r="C217" s="267">
        <v>44574</v>
      </c>
      <c r="E217">
        <v>660</v>
      </c>
      <c r="F217" t="s">
        <v>345</v>
      </c>
      <c r="G217" t="s">
        <v>346</v>
      </c>
      <c r="H217">
        <v>1190.365</v>
      </c>
      <c r="I217">
        <v>1354.8150000000001</v>
      </c>
      <c r="K217">
        <v>21</v>
      </c>
      <c r="L217">
        <v>180</v>
      </c>
      <c r="O217" s="81">
        <v>1.4999999999999999E-2</v>
      </c>
      <c r="P217" s="81">
        <v>16</v>
      </c>
      <c r="Q217" s="81"/>
      <c r="R217" s="81"/>
      <c r="S217" s="81"/>
      <c r="T217" s="81"/>
      <c r="U217" s="81"/>
      <c r="V217" s="81"/>
      <c r="W217" s="81"/>
      <c r="Z217" s="127"/>
      <c r="AC217" s="132" t="str">
        <f t="shared" si="3"/>
        <v/>
      </c>
    </row>
    <row r="218" spans="1:29" x14ac:dyDescent="0.2">
      <c r="A218">
        <v>2022</v>
      </c>
      <c r="B218">
        <v>1</v>
      </c>
      <c r="C218" s="267">
        <v>44574</v>
      </c>
      <c r="E218">
        <v>660</v>
      </c>
      <c r="F218" t="s">
        <v>345</v>
      </c>
      <c r="G218" t="s">
        <v>346</v>
      </c>
      <c r="H218">
        <v>1190.365</v>
      </c>
      <c r="I218">
        <v>1354.8150000000001</v>
      </c>
      <c r="K218">
        <v>21</v>
      </c>
      <c r="L218">
        <v>180</v>
      </c>
      <c r="O218" s="81"/>
      <c r="P218" s="81">
        <v>16</v>
      </c>
      <c r="Q218" s="81"/>
      <c r="R218" s="81"/>
      <c r="S218" s="81"/>
      <c r="T218" s="81"/>
      <c r="U218" s="81"/>
      <c r="V218" s="81"/>
      <c r="W218" s="81"/>
      <c r="Z218" s="127"/>
      <c r="AC218" s="132" t="str">
        <f t="shared" si="3"/>
        <v/>
      </c>
    </row>
    <row r="219" spans="1:29" x14ac:dyDescent="0.2">
      <c r="A219">
        <v>2022</v>
      </c>
      <c r="B219">
        <v>1</v>
      </c>
      <c r="C219" s="267">
        <v>44575</v>
      </c>
      <c r="E219">
        <v>660</v>
      </c>
      <c r="F219" t="s">
        <v>345</v>
      </c>
      <c r="G219" t="s">
        <v>346</v>
      </c>
      <c r="H219">
        <v>1190.365</v>
      </c>
      <c r="I219">
        <v>1354.8150000000001</v>
      </c>
      <c r="K219">
        <v>21</v>
      </c>
      <c r="L219">
        <v>180</v>
      </c>
      <c r="O219" s="81">
        <v>1.4999999999999999E-2</v>
      </c>
      <c r="P219" s="81">
        <v>16</v>
      </c>
      <c r="Q219" s="81"/>
      <c r="R219" s="81"/>
      <c r="S219" s="81"/>
      <c r="T219" s="81"/>
      <c r="U219" s="81"/>
      <c r="V219" s="81"/>
      <c r="W219" s="81"/>
      <c r="Z219" s="127"/>
      <c r="AC219" s="132" t="str">
        <f t="shared" si="3"/>
        <v/>
      </c>
    </row>
    <row r="220" spans="1:29" x14ac:dyDescent="0.2">
      <c r="A220">
        <v>2022</v>
      </c>
      <c r="B220">
        <v>1</v>
      </c>
      <c r="C220" s="267">
        <v>44575</v>
      </c>
      <c r="E220">
        <v>660</v>
      </c>
      <c r="F220" t="s">
        <v>345</v>
      </c>
      <c r="G220" t="s">
        <v>346</v>
      </c>
      <c r="H220">
        <v>1190.365</v>
      </c>
      <c r="I220">
        <v>1354.8150000000001</v>
      </c>
      <c r="K220">
        <v>21</v>
      </c>
      <c r="L220">
        <v>180</v>
      </c>
      <c r="O220" s="81"/>
      <c r="P220" s="81">
        <v>16</v>
      </c>
      <c r="Q220" s="81"/>
      <c r="R220" s="81"/>
      <c r="S220" s="81"/>
      <c r="T220" s="81"/>
      <c r="U220" s="81"/>
      <c r="V220" s="81"/>
      <c r="W220" s="81"/>
      <c r="Z220" s="127"/>
      <c r="AC220" s="132" t="str">
        <f t="shared" si="3"/>
        <v/>
      </c>
    </row>
    <row r="221" spans="1:29" x14ac:dyDescent="0.2">
      <c r="A221">
        <v>2022</v>
      </c>
      <c r="B221">
        <v>1</v>
      </c>
      <c r="C221" s="267">
        <v>44576</v>
      </c>
      <c r="E221">
        <v>660</v>
      </c>
      <c r="F221" t="s">
        <v>345</v>
      </c>
      <c r="G221" t="s">
        <v>346</v>
      </c>
      <c r="H221">
        <v>1190.365</v>
      </c>
      <c r="I221">
        <v>1354.8150000000001</v>
      </c>
      <c r="K221">
        <v>21</v>
      </c>
      <c r="L221">
        <v>180</v>
      </c>
      <c r="O221" s="81">
        <v>1.4999999999999999E-2</v>
      </c>
      <c r="P221" s="81">
        <v>16</v>
      </c>
      <c r="Q221" s="81"/>
      <c r="R221" s="81"/>
      <c r="S221" s="81"/>
      <c r="T221" s="81"/>
      <c r="U221" s="81"/>
      <c r="V221" s="81"/>
      <c r="W221" s="81"/>
      <c r="Z221" s="127"/>
      <c r="AC221" s="132" t="str">
        <f t="shared" si="3"/>
        <v/>
      </c>
    </row>
    <row r="222" spans="1:29" x14ac:dyDescent="0.2">
      <c r="A222">
        <v>2022</v>
      </c>
      <c r="B222">
        <v>1</v>
      </c>
      <c r="C222" s="267">
        <v>44576</v>
      </c>
      <c r="E222">
        <v>660</v>
      </c>
      <c r="F222" t="s">
        <v>345</v>
      </c>
      <c r="G222" t="s">
        <v>346</v>
      </c>
      <c r="H222">
        <v>1190.365</v>
      </c>
      <c r="I222">
        <v>1354.8150000000001</v>
      </c>
      <c r="K222">
        <v>21</v>
      </c>
      <c r="L222">
        <v>180</v>
      </c>
      <c r="O222" s="81"/>
      <c r="P222" s="81">
        <v>16</v>
      </c>
      <c r="Q222" s="81"/>
      <c r="R222" s="81"/>
      <c r="S222" s="81"/>
      <c r="T222" s="81"/>
      <c r="U222" s="81"/>
      <c r="V222" s="81"/>
      <c r="W222" s="81"/>
      <c r="Z222" s="127"/>
      <c r="AC222" s="132" t="str">
        <f t="shared" si="3"/>
        <v/>
      </c>
    </row>
    <row r="223" spans="1:29" x14ac:dyDescent="0.2">
      <c r="A223">
        <v>2022</v>
      </c>
      <c r="B223">
        <v>1</v>
      </c>
      <c r="C223" s="267">
        <v>44591</v>
      </c>
      <c r="E223">
        <v>660</v>
      </c>
      <c r="F223" t="s">
        <v>345</v>
      </c>
      <c r="G223" t="s">
        <v>346</v>
      </c>
      <c r="H223">
        <v>1190.365</v>
      </c>
      <c r="I223">
        <v>1354.8150000000001</v>
      </c>
      <c r="K223">
        <v>21</v>
      </c>
      <c r="L223">
        <v>180</v>
      </c>
      <c r="O223" s="81"/>
      <c r="P223" s="81">
        <v>16</v>
      </c>
      <c r="Q223" s="81"/>
      <c r="R223" s="81"/>
      <c r="S223" s="81"/>
      <c r="T223" s="81"/>
      <c r="U223" s="81"/>
      <c r="V223" s="81"/>
      <c r="W223" s="81"/>
      <c r="Z223" s="127"/>
      <c r="AC223" s="132" t="str">
        <f t="shared" si="3"/>
        <v/>
      </c>
    </row>
    <row r="224" spans="1:29" x14ac:dyDescent="0.2">
      <c r="A224">
        <v>2022</v>
      </c>
      <c r="B224">
        <v>1</v>
      </c>
      <c r="C224" s="267">
        <v>44572</v>
      </c>
      <c r="E224">
        <v>661</v>
      </c>
      <c r="F224" t="s">
        <v>349</v>
      </c>
      <c r="G224" t="s">
        <v>350</v>
      </c>
      <c r="H224">
        <v>259.7</v>
      </c>
      <c r="I224">
        <v>295.60000000000002</v>
      </c>
      <c r="K224">
        <v>21</v>
      </c>
      <c r="L224">
        <v>180</v>
      </c>
      <c r="O224" s="81">
        <v>1.4999999999999999E-2</v>
      </c>
      <c r="P224" s="81">
        <v>16</v>
      </c>
      <c r="Q224" s="81"/>
      <c r="R224" s="81"/>
      <c r="S224" s="81"/>
      <c r="T224" s="81"/>
      <c r="U224" s="81"/>
      <c r="V224" s="81"/>
      <c r="W224" s="81"/>
      <c r="Z224" s="127"/>
      <c r="AC224" s="132" t="str">
        <f t="shared" si="3"/>
        <v/>
      </c>
    </row>
    <row r="225" spans="1:29" x14ac:dyDescent="0.2">
      <c r="A225">
        <v>2022</v>
      </c>
      <c r="B225">
        <v>1</v>
      </c>
      <c r="C225" s="267">
        <v>44573</v>
      </c>
      <c r="E225">
        <v>661</v>
      </c>
      <c r="F225" t="s">
        <v>349</v>
      </c>
      <c r="G225" t="s">
        <v>350</v>
      </c>
      <c r="H225">
        <v>259.7</v>
      </c>
      <c r="I225">
        <v>295.60000000000002</v>
      </c>
      <c r="K225">
        <v>21</v>
      </c>
      <c r="L225">
        <v>180</v>
      </c>
      <c r="O225" s="81">
        <v>1.4999999999999999E-2</v>
      </c>
      <c r="P225" s="81">
        <v>16</v>
      </c>
      <c r="Q225" s="81"/>
      <c r="R225" s="81"/>
      <c r="S225" s="81"/>
      <c r="T225" s="81"/>
      <c r="U225" s="81"/>
      <c r="V225" s="81"/>
      <c r="W225" s="81"/>
      <c r="Z225" s="127"/>
      <c r="AC225" s="132" t="str">
        <f t="shared" si="3"/>
        <v/>
      </c>
    </row>
    <row r="226" spans="1:29" x14ac:dyDescent="0.2">
      <c r="A226">
        <v>2022</v>
      </c>
      <c r="B226">
        <v>1</v>
      </c>
      <c r="C226" s="267">
        <v>44574</v>
      </c>
      <c r="E226">
        <v>661</v>
      </c>
      <c r="F226" t="s">
        <v>349</v>
      </c>
      <c r="G226" t="s">
        <v>350</v>
      </c>
      <c r="H226">
        <v>259.7</v>
      </c>
      <c r="I226">
        <v>295.60000000000002</v>
      </c>
      <c r="K226">
        <v>21</v>
      </c>
      <c r="L226">
        <v>180</v>
      </c>
      <c r="O226" s="81">
        <v>1.4999999999999999E-2</v>
      </c>
      <c r="P226" s="81">
        <v>16</v>
      </c>
      <c r="Q226" s="81"/>
      <c r="R226" s="81"/>
      <c r="S226" s="81"/>
      <c r="T226" s="81"/>
      <c r="U226" s="81"/>
      <c r="V226" s="81"/>
      <c r="W226" s="81"/>
      <c r="Z226" s="127"/>
      <c r="AC226" s="132" t="str">
        <f t="shared" si="3"/>
        <v/>
      </c>
    </row>
    <row r="227" spans="1:29" x14ac:dyDescent="0.2">
      <c r="A227">
        <v>2022</v>
      </c>
      <c r="B227">
        <v>1</v>
      </c>
      <c r="C227" s="267">
        <v>44575</v>
      </c>
      <c r="E227">
        <v>661</v>
      </c>
      <c r="F227" t="s">
        <v>349</v>
      </c>
      <c r="G227" t="s">
        <v>350</v>
      </c>
      <c r="H227">
        <v>259.7</v>
      </c>
      <c r="I227">
        <v>295.60000000000002</v>
      </c>
      <c r="K227">
        <v>21</v>
      </c>
      <c r="L227">
        <v>180</v>
      </c>
      <c r="O227" s="81">
        <v>1.4999999999999999E-2</v>
      </c>
      <c r="P227" s="81">
        <v>16</v>
      </c>
      <c r="Q227" s="81"/>
      <c r="R227" s="81"/>
      <c r="S227" s="81"/>
      <c r="T227" s="81"/>
      <c r="U227" s="81"/>
      <c r="V227" s="81"/>
      <c r="W227" s="81"/>
      <c r="Z227" s="127"/>
      <c r="AC227" s="132" t="str">
        <f t="shared" si="3"/>
        <v/>
      </c>
    </row>
    <row r="228" spans="1:29" x14ac:dyDescent="0.2">
      <c r="A228">
        <v>2022</v>
      </c>
      <c r="B228">
        <v>1</v>
      </c>
      <c r="C228" s="267">
        <v>44576</v>
      </c>
      <c r="E228">
        <v>661</v>
      </c>
      <c r="F228" t="s">
        <v>349</v>
      </c>
      <c r="G228" t="s">
        <v>350</v>
      </c>
      <c r="H228">
        <v>259.7</v>
      </c>
      <c r="I228">
        <v>295.60000000000002</v>
      </c>
      <c r="K228">
        <v>21</v>
      </c>
      <c r="L228">
        <v>180</v>
      </c>
      <c r="O228" s="81">
        <v>1.4999999999999999E-2</v>
      </c>
      <c r="P228" s="81">
        <v>16</v>
      </c>
      <c r="Q228" s="81"/>
      <c r="R228" s="81"/>
      <c r="S228" s="81"/>
      <c r="T228" s="81"/>
      <c r="U228" s="81"/>
      <c r="V228" s="81"/>
      <c r="W228" s="81"/>
      <c r="Z228" s="127"/>
      <c r="AC228" s="132" t="str">
        <f t="shared" si="3"/>
        <v/>
      </c>
    </row>
    <row r="229" spans="1:29" x14ac:dyDescent="0.2">
      <c r="A229">
        <v>2022</v>
      </c>
      <c r="B229">
        <v>1</v>
      </c>
      <c r="C229" s="267">
        <v>44591</v>
      </c>
      <c r="E229">
        <v>661</v>
      </c>
      <c r="F229" t="s">
        <v>349</v>
      </c>
      <c r="G229" t="s">
        <v>350</v>
      </c>
      <c r="H229">
        <v>259.7</v>
      </c>
      <c r="I229">
        <v>295.60000000000002</v>
      </c>
      <c r="K229">
        <v>21</v>
      </c>
      <c r="L229">
        <v>180</v>
      </c>
      <c r="O229" s="81"/>
      <c r="P229" s="81">
        <v>16</v>
      </c>
      <c r="Q229" s="81"/>
      <c r="R229" s="81"/>
      <c r="S229" s="81"/>
      <c r="T229" s="81"/>
      <c r="U229" s="81"/>
      <c r="V229" s="81"/>
      <c r="W229" s="81"/>
      <c r="Z229" s="127"/>
      <c r="AC229" s="132" t="str">
        <f t="shared" si="3"/>
        <v/>
      </c>
    </row>
    <row r="230" spans="1:29" x14ac:dyDescent="0.2">
      <c r="A230">
        <v>2022</v>
      </c>
      <c r="B230">
        <v>1</v>
      </c>
      <c r="C230" s="267">
        <v>44563</v>
      </c>
      <c r="E230">
        <v>658</v>
      </c>
      <c r="F230" t="s">
        <v>273</v>
      </c>
      <c r="G230" t="s">
        <v>274</v>
      </c>
      <c r="H230">
        <v>83.7</v>
      </c>
      <c r="I230">
        <v>96.3</v>
      </c>
      <c r="K230">
        <v>64</v>
      </c>
      <c r="L230">
        <v>169</v>
      </c>
      <c r="O230" s="81">
        <v>0.02</v>
      </c>
      <c r="P230" s="81">
        <v>20</v>
      </c>
      <c r="Q230" s="81"/>
      <c r="R230" s="81"/>
      <c r="S230" s="81"/>
      <c r="T230" s="81"/>
      <c r="U230" s="81"/>
      <c r="V230" s="81"/>
      <c r="W230" s="81"/>
      <c r="Z230" s="127"/>
      <c r="AC230" s="132" t="str">
        <f t="shared" si="3"/>
        <v/>
      </c>
    </row>
    <row r="231" spans="1:29" x14ac:dyDescent="0.2">
      <c r="A231">
        <v>2022</v>
      </c>
      <c r="B231">
        <v>1</v>
      </c>
      <c r="C231" s="267">
        <v>44564</v>
      </c>
      <c r="E231">
        <v>658</v>
      </c>
      <c r="F231" t="s">
        <v>273</v>
      </c>
      <c r="G231" t="s">
        <v>274</v>
      </c>
      <c r="H231">
        <v>83.7</v>
      </c>
      <c r="I231">
        <v>96.3</v>
      </c>
      <c r="K231">
        <v>64</v>
      </c>
      <c r="L231">
        <v>169</v>
      </c>
      <c r="O231" s="81">
        <v>0.02</v>
      </c>
      <c r="P231" s="81">
        <v>20</v>
      </c>
      <c r="Q231" s="81"/>
      <c r="R231" s="81"/>
      <c r="S231" s="81"/>
      <c r="T231" s="81"/>
      <c r="U231" s="81"/>
      <c r="V231" s="81"/>
      <c r="W231" s="81"/>
      <c r="Z231" s="127"/>
      <c r="AC231" s="132" t="str">
        <f t="shared" si="3"/>
        <v/>
      </c>
    </row>
    <row r="232" spans="1:29" x14ac:dyDescent="0.2">
      <c r="A232">
        <v>2022</v>
      </c>
      <c r="B232">
        <v>1</v>
      </c>
      <c r="C232" s="267">
        <v>44566</v>
      </c>
      <c r="E232">
        <v>658</v>
      </c>
      <c r="F232" t="s">
        <v>273</v>
      </c>
      <c r="G232" t="s">
        <v>274</v>
      </c>
      <c r="H232">
        <v>83.7</v>
      </c>
      <c r="I232">
        <v>96.3</v>
      </c>
      <c r="K232">
        <v>64</v>
      </c>
      <c r="L232">
        <v>169</v>
      </c>
      <c r="O232" s="81">
        <v>0.02</v>
      </c>
      <c r="P232" s="81">
        <v>20</v>
      </c>
      <c r="Q232" s="81"/>
      <c r="R232" s="81"/>
      <c r="S232" s="81"/>
      <c r="T232" s="81"/>
      <c r="U232" s="81"/>
      <c r="V232" s="81"/>
      <c r="W232" s="81"/>
      <c r="Z232" s="127"/>
      <c r="AC232" s="132" t="str">
        <f t="shared" si="3"/>
        <v/>
      </c>
    </row>
    <row r="233" spans="1:29" x14ac:dyDescent="0.2">
      <c r="A233">
        <v>2022</v>
      </c>
      <c r="B233">
        <v>1</v>
      </c>
      <c r="C233" s="267">
        <v>44587</v>
      </c>
      <c r="E233">
        <v>658</v>
      </c>
      <c r="F233" t="s">
        <v>273</v>
      </c>
      <c r="G233" t="s">
        <v>274</v>
      </c>
      <c r="H233">
        <v>83.7</v>
      </c>
      <c r="I233">
        <v>96.3</v>
      </c>
      <c r="K233">
        <v>64</v>
      </c>
      <c r="L233">
        <v>169</v>
      </c>
      <c r="O233" s="81">
        <v>0.02</v>
      </c>
      <c r="P233" s="81">
        <v>20</v>
      </c>
      <c r="Q233" s="81"/>
      <c r="R233" s="81"/>
      <c r="S233" s="81"/>
      <c r="T233" s="81"/>
      <c r="U233" s="81"/>
      <c r="V233" s="81"/>
      <c r="W233" s="81"/>
      <c r="Z233" s="127"/>
      <c r="AC233" s="132" t="str">
        <f t="shared" si="3"/>
        <v/>
      </c>
    </row>
    <row r="234" spans="1:29" x14ac:dyDescent="0.2">
      <c r="A234">
        <v>2022</v>
      </c>
      <c r="B234">
        <v>1</v>
      </c>
      <c r="C234" s="267">
        <v>44591</v>
      </c>
      <c r="E234">
        <v>658</v>
      </c>
      <c r="F234" t="s">
        <v>273</v>
      </c>
      <c r="G234" t="s">
        <v>274</v>
      </c>
      <c r="H234">
        <v>83.7</v>
      </c>
      <c r="I234">
        <v>96.3</v>
      </c>
      <c r="K234">
        <v>64</v>
      </c>
      <c r="L234">
        <v>169</v>
      </c>
      <c r="O234" s="81"/>
      <c r="P234" s="81">
        <v>20</v>
      </c>
      <c r="Q234" s="81"/>
      <c r="R234" s="81"/>
      <c r="S234" s="81"/>
      <c r="T234" s="81"/>
      <c r="U234" s="81"/>
      <c r="V234" s="81"/>
      <c r="W234" s="81"/>
      <c r="Z234" s="127"/>
      <c r="AC234" s="132" t="str">
        <f t="shared" si="3"/>
        <v/>
      </c>
    </row>
    <row r="235" spans="1:29" x14ac:dyDescent="0.2">
      <c r="A235">
        <v>2022</v>
      </c>
      <c r="B235">
        <v>1</v>
      </c>
      <c r="C235" s="267">
        <v>44566</v>
      </c>
      <c r="E235">
        <v>656</v>
      </c>
      <c r="F235" t="s">
        <v>324</v>
      </c>
      <c r="G235" t="s">
        <v>325</v>
      </c>
      <c r="H235">
        <v>137.63999999999999</v>
      </c>
      <c r="I235">
        <v>158.36000000000001</v>
      </c>
      <c r="K235">
        <v>64</v>
      </c>
      <c r="L235">
        <v>169</v>
      </c>
      <c r="O235" s="81">
        <v>0.02</v>
      </c>
      <c r="P235" s="81">
        <v>20</v>
      </c>
      <c r="Q235" s="81"/>
      <c r="R235" s="81"/>
      <c r="S235" s="81"/>
      <c r="T235" s="81"/>
      <c r="U235" s="81"/>
      <c r="V235" s="81"/>
      <c r="W235" s="81"/>
      <c r="Z235" s="127"/>
      <c r="AC235" s="132" t="str">
        <f t="shared" si="3"/>
        <v/>
      </c>
    </row>
    <row r="236" spans="1:29" x14ac:dyDescent="0.2">
      <c r="A236">
        <v>2022</v>
      </c>
      <c r="B236">
        <v>1</v>
      </c>
      <c r="C236" s="267">
        <v>44591</v>
      </c>
      <c r="E236">
        <v>656</v>
      </c>
      <c r="F236" t="s">
        <v>324</v>
      </c>
      <c r="G236" t="s">
        <v>325</v>
      </c>
      <c r="H236">
        <v>137.63999999999999</v>
      </c>
      <c r="I236">
        <v>158.36000000000001</v>
      </c>
      <c r="K236">
        <v>64</v>
      </c>
      <c r="L236">
        <v>169</v>
      </c>
      <c r="O236" s="81"/>
      <c r="P236" s="81">
        <v>20</v>
      </c>
      <c r="Q236" s="81"/>
      <c r="R236" s="81"/>
      <c r="S236" s="81"/>
      <c r="T236" s="81"/>
      <c r="U236" s="81"/>
      <c r="V236" s="81"/>
      <c r="W236" s="81"/>
      <c r="Z236" s="127"/>
      <c r="AC236" s="132" t="str">
        <f t="shared" si="3"/>
        <v/>
      </c>
    </row>
    <row r="237" spans="1:29" x14ac:dyDescent="0.2">
      <c r="A237">
        <v>2022</v>
      </c>
      <c r="B237">
        <v>1</v>
      </c>
      <c r="C237" s="267">
        <v>44566</v>
      </c>
      <c r="E237">
        <v>657</v>
      </c>
      <c r="F237" t="s">
        <v>327</v>
      </c>
      <c r="G237" t="s">
        <v>328</v>
      </c>
      <c r="H237">
        <v>83.7</v>
      </c>
      <c r="I237">
        <v>96.3</v>
      </c>
      <c r="K237">
        <v>64</v>
      </c>
      <c r="L237">
        <v>169</v>
      </c>
      <c r="O237" s="81">
        <v>0.02</v>
      </c>
      <c r="P237" s="81">
        <v>20</v>
      </c>
      <c r="Q237" s="81"/>
      <c r="R237" s="81"/>
      <c r="S237" s="81"/>
      <c r="T237" s="81"/>
      <c r="U237" s="81"/>
      <c r="V237" s="81"/>
      <c r="W237" s="81"/>
      <c r="Z237" s="127"/>
      <c r="AC237" s="132" t="str">
        <f t="shared" si="3"/>
        <v/>
      </c>
    </row>
    <row r="238" spans="1:29" x14ac:dyDescent="0.2">
      <c r="A238">
        <v>2022</v>
      </c>
      <c r="B238">
        <v>1</v>
      </c>
      <c r="C238" s="267">
        <v>44591</v>
      </c>
      <c r="E238">
        <v>657</v>
      </c>
      <c r="F238" t="s">
        <v>327</v>
      </c>
      <c r="G238" t="s">
        <v>328</v>
      </c>
      <c r="H238">
        <v>83.7</v>
      </c>
      <c r="I238">
        <v>96.3</v>
      </c>
      <c r="K238">
        <v>64</v>
      </c>
      <c r="L238">
        <v>169</v>
      </c>
      <c r="O238" s="81"/>
      <c r="P238" s="81">
        <v>20</v>
      </c>
      <c r="Q238" s="81"/>
      <c r="R238" s="81"/>
      <c r="S238" s="81"/>
      <c r="T238" s="81"/>
      <c r="U238" s="81"/>
      <c r="V238" s="81"/>
      <c r="W238" s="81"/>
      <c r="Z238" s="127"/>
      <c r="AC238" s="132" t="str">
        <f t="shared" si="3"/>
        <v/>
      </c>
    </row>
    <row r="239" spans="1:29" x14ac:dyDescent="0.2">
      <c r="A239">
        <v>2022</v>
      </c>
      <c r="B239">
        <v>1</v>
      </c>
      <c r="C239" s="267">
        <v>44563</v>
      </c>
      <c r="E239">
        <v>655</v>
      </c>
      <c r="F239" t="s">
        <v>269</v>
      </c>
      <c r="G239" t="s">
        <v>270</v>
      </c>
      <c r="H239">
        <v>137.63999999999999</v>
      </c>
      <c r="I239">
        <v>158.36000000000001</v>
      </c>
      <c r="K239">
        <v>64</v>
      </c>
      <c r="L239">
        <v>169</v>
      </c>
      <c r="O239" s="81">
        <v>0.02</v>
      </c>
      <c r="P239" s="81">
        <v>20</v>
      </c>
      <c r="Q239" s="81"/>
      <c r="R239" s="81"/>
      <c r="S239" s="81"/>
      <c r="T239" s="81"/>
      <c r="U239" s="81"/>
      <c r="V239" s="81"/>
      <c r="W239" s="81"/>
      <c r="Z239" s="127"/>
      <c r="AC239" s="132" t="str">
        <f t="shared" si="3"/>
        <v/>
      </c>
    </row>
    <row r="240" spans="1:29" x14ac:dyDescent="0.2">
      <c r="A240">
        <v>2022</v>
      </c>
      <c r="B240">
        <v>1</v>
      </c>
      <c r="C240" s="267">
        <v>44564</v>
      </c>
      <c r="E240">
        <v>655</v>
      </c>
      <c r="F240" t="s">
        <v>269</v>
      </c>
      <c r="G240" t="s">
        <v>270</v>
      </c>
      <c r="H240">
        <v>137.63999999999999</v>
      </c>
      <c r="I240">
        <v>158.36000000000001</v>
      </c>
      <c r="K240">
        <v>64</v>
      </c>
      <c r="L240">
        <v>169</v>
      </c>
      <c r="O240" s="81">
        <v>0.02</v>
      </c>
      <c r="P240" s="81">
        <v>20</v>
      </c>
      <c r="Q240" s="81"/>
      <c r="R240" s="81"/>
      <c r="S240" s="81"/>
      <c r="T240" s="81"/>
      <c r="U240" s="81"/>
      <c r="V240" s="81"/>
      <c r="W240" s="81"/>
      <c r="Z240" s="127"/>
      <c r="AC240" s="132" t="str">
        <f t="shared" si="3"/>
        <v/>
      </c>
    </row>
    <row r="241" spans="1:29" x14ac:dyDescent="0.2">
      <c r="A241">
        <v>2022</v>
      </c>
      <c r="B241">
        <v>1</v>
      </c>
      <c r="C241" s="267">
        <v>44566</v>
      </c>
      <c r="E241">
        <v>655</v>
      </c>
      <c r="F241" t="s">
        <v>269</v>
      </c>
      <c r="G241" t="s">
        <v>270</v>
      </c>
      <c r="H241">
        <v>137.63999999999999</v>
      </c>
      <c r="I241">
        <v>158.36000000000001</v>
      </c>
      <c r="K241">
        <v>64</v>
      </c>
      <c r="L241">
        <v>169</v>
      </c>
      <c r="O241" s="81">
        <v>0.02</v>
      </c>
      <c r="P241" s="81">
        <v>20</v>
      </c>
      <c r="Q241" s="81"/>
      <c r="R241" s="81"/>
      <c r="S241" s="81"/>
      <c r="T241" s="81"/>
      <c r="U241" s="81"/>
      <c r="V241" s="81"/>
      <c r="W241" s="81"/>
      <c r="Z241" s="127"/>
      <c r="AC241" s="132" t="str">
        <f t="shared" si="3"/>
        <v/>
      </c>
    </row>
    <row r="242" spans="1:29" x14ac:dyDescent="0.2">
      <c r="A242">
        <v>2022</v>
      </c>
      <c r="B242">
        <v>1</v>
      </c>
      <c r="C242" s="267">
        <v>44591</v>
      </c>
      <c r="E242">
        <v>655</v>
      </c>
      <c r="F242" t="s">
        <v>269</v>
      </c>
      <c r="G242" t="s">
        <v>270</v>
      </c>
      <c r="H242">
        <v>137.63999999999999</v>
      </c>
      <c r="I242">
        <v>158.36000000000001</v>
      </c>
      <c r="K242">
        <v>64</v>
      </c>
      <c r="L242">
        <v>169</v>
      </c>
      <c r="O242" s="81"/>
      <c r="P242" s="81">
        <v>20</v>
      </c>
      <c r="Q242" s="81"/>
      <c r="R242" s="81"/>
      <c r="S242" s="81"/>
      <c r="T242" s="81"/>
      <c r="U242" s="81"/>
      <c r="V242" s="81"/>
      <c r="W242" s="81"/>
      <c r="Z242" s="127"/>
    </row>
    <row r="243" spans="1:29" x14ac:dyDescent="0.2">
      <c r="A243">
        <v>2022</v>
      </c>
      <c r="B243">
        <v>1</v>
      </c>
      <c r="C243" s="267">
        <v>44560</v>
      </c>
      <c r="E243">
        <v>629</v>
      </c>
      <c r="F243" t="s">
        <v>198</v>
      </c>
      <c r="G243" t="s">
        <v>199</v>
      </c>
      <c r="H243">
        <v>203.983</v>
      </c>
      <c r="I243">
        <v>238.017</v>
      </c>
      <c r="K243">
        <v>21</v>
      </c>
      <c r="L243">
        <v>171</v>
      </c>
      <c r="O243" s="81">
        <v>1.4999999999999999E-2</v>
      </c>
      <c r="P243" s="81">
        <v>25</v>
      </c>
      <c r="Q243" s="81"/>
      <c r="R243" s="81"/>
      <c r="S243" s="81"/>
      <c r="T243" s="81"/>
      <c r="U243" s="81"/>
      <c r="V243" s="81"/>
      <c r="W243" s="81"/>
      <c r="Z243" s="127"/>
    </row>
    <row r="244" spans="1:29" x14ac:dyDescent="0.2">
      <c r="A244">
        <v>2022</v>
      </c>
      <c r="B244">
        <v>1</v>
      </c>
      <c r="C244" s="267">
        <v>44562</v>
      </c>
      <c r="E244">
        <v>629</v>
      </c>
      <c r="F244" t="s">
        <v>198</v>
      </c>
      <c r="G244" t="s">
        <v>199</v>
      </c>
      <c r="H244">
        <v>203.983</v>
      </c>
      <c r="I244">
        <v>238.017</v>
      </c>
      <c r="K244">
        <v>21</v>
      </c>
      <c r="L244">
        <v>171</v>
      </c>
      <c r="O244" s="81">
        <v>1.4999999999999999E-2</v>
      </c>
      <c r="P244" s="81">
        <v>25</v>
      </c>
      <c r="Q244" s="81"/>
      <c r="R244" s="81"/>
      <c r="S244" s="81"/>
      <c r="T244" s="81"/>
      <c r="U244" s="81"/>
      <c r="V244" s="81"/>
      <c r="W244" s="81"/>
      <c r="Z244" s="127"/>
    </row>
    <row r="245" spans="1:29" x14ac:dyDescent="0.2">
      <c r="A245">
        <v>2022</v>
      </c>
      <c r="B245">
        <v>1</v>
      </c>
      <c r="C245" s="267">
        <v>44563</v>
      </c>
      <c r="E245">
        <v>629</v>
      </c>
      <c r="F245" t="s">
        <v>198</v>
      </c>
      <c r="G245" t="s">
        <v>199</v>
      </c>
      <c r="H245">
        <v>203.983</v>
      </c>
      <c r="I245">
        <v>238.017</v>
      </c>
      <c r="K245">
        <v>21</v>
      </c>
      <c r="L245">
        <v>171</v>
      </c>
      <c r="O245" s="81">
        <v>1.4999999999999999E-2</v>
      </c>
      <c r="P245" s="81">
        <v>25</v>
      </c>
      <c r="Q245" s="81"/>
      <c r="R245" s="81"/>
      <c r="S245" s="81"/>
      <c r="T245" s="81"/>
      <c r="U245" s="81"/>
      <c r="V245" s="81"/>
      <c r="W245" s="81"/>
      <c r="Z245" s="127"/>
    </row>
    <row r="246" spans="1:29" x14ac:dyDescent="0.2">
      <c r="A246">
        <v>2022</v>
      </c>
      <c r="B246">
        <v>1</v>
      </c>
      <c r="C246" s="267">
        <v>44586</v>
      </c>
      <c r="E246">
        <v>621</v>
      </c>
      <c r="F246" t="s">
        <v>421</v>
      </c>
      <c r="G246" t="s">
        <v>422</v>
      </c>
      <c r="H246">
        <v>175.98849999999999</v>
      </c>
      <c r="I246">
        <v>207.01150000000001</v>
      </c>
      <c r="K246">
        <v>23</v>
      </c>
      <c r="L246">
        <v>157</v>
      </c>
      <c r="O246" s="81">
        <v>1.4999999999999999E-2</v>
      </c>
      <c r="P246" s="81">
        <v>25</v>
      </c>
      <c r="Q246" s="81"/>
      <c r="R246" s="81"/>
      <c r="S246" s="81"/>
      <c r="T246" s="81"/>
      <c r="U246" s="81"/>
      <c r="V246" s="81"/>
      <c r="W246" s="81"/>
      <c r="Z246" s="127"/>
    </row>
    <row r="247" spans="1:29" x14ac:dyDescent="0.2">
      <c r="A247">
        <v>2022</v>
      </c>
      <c r="B247">
        <v>1</v>
      </c>
      <c r="C247" s="267">
        <v>44587</v>
      </c>
      <c r="E247">
        <v>621</v>
      </c>
      <c r="F247" t="s">
        <v>421</v>
      </c>
      <c r="G247" t="s">
        <v>422</v>
      </c>
      <c r="H247">
        <v>175.98849999999999</v>
      </c>
      <c r="I247">
        <v>207.01150000000001</v>
      </c>
      <c r="K247">
        <v>23</v>
      </c>
      <c r="L247">
        <v>157</v>
      </c>
      <c r="O247" s="81">
        <v>1.4999999999999999E-2</v>
      </c>
      <c r="P247" s="81">
        <v>25</v>
      </c>
      <c r="Q247" s="81"/>
      <c r="R247" s="81"/>
      <c r="S247" s="81"/>
      <c r="T247" s="81"/>
      <c r="U247" s="81"/>
      <c r="V247" s="81"/>
      <c r="W247" s="81"/>
      <c r="Z247" s="127"/>
    </row>
    <row r="248" spans="1:29" x14ac:dyDescent="0.2">
      <c r="A248">
        <v>2022</v>
      </c>
      <c r="B248">
        <v>1</v>
      </c>
      <c r="C248" s="267">
        <v>44590</v>
      </c>
      <c r="E248">
        <v>621</v>
      </c>
      <c r="F248" t="s">
        <v>421</v>
      </c>
      <c r="G248" t="s">
        <v>422</v>
      </c>
      <c r="H248">
        <v>175.98849999999999</v>
      </c>
      <c r="I248">
        <v>207.01150000000001</v>
      </c>
      <c r="K248">
        <v>23</v>
      </c>
      <c r="L248">
        <v>157</v>
      </c>
      <c r="O248" s="81">
        <v>1.4999999999999999E-2</v>
      </c>
      <c r="P248" s="81">
        <v>25</v>
      </c>
      <c r="Q248" s="81"/>
      <c r="R248" s="81"/>
      <c r="S248" s="81"/>
      <c r="T248" s="81"/>
      <c r="U248" s="81"/>
      <c r="V248" s="81"/>
      <c r="W248" s="81"/>
      <c r="Z248" s="127"/>
    </row>
    <row r="249" spans="1:29" x14ac:dyDescent="0.2">
      <c r="A249">
        <v>2022</v>
      </c>
      <c r="B249">
        <v>1</v>
      </c>
      <c r="C249" s="267">
        <v>44591</v>
      </c>
      <c r="E249">
        <v>621</v>
      </c>
      <c r="F249" t="s">
        <v>421</v>
      </c>
      <c r="G249" t="s">
        <v>422</v>
      </c>
      <c r="H249">
        <v>175.98849999999999</v>
      </c>
      <c r="I249">
        <v>207.01150000000001</v>
      </c>
      <c r="K249">
        <v>23</v>
      </c>
      <c r="L249">
        <v>157</v>
      </c>
      <c r="O249" s="81">
        <v>1.4999999999999999E-2</v>
      </c>
      <c r="P249" s="81">
        <v>25</v>
      </c>
      <c r="Q249" s="81"/>
      <c r="R249" s="81"/>
      <c r="S249" s="81"/>
      <c r="T249" s="81"/>
      <c r="U249" s="81"/>
      <c r="V249" s="81"/>
      <c r="W249" s="81"/>
      <c r="Z249" s="127"/>
    </row>
    <row r="250" spans="1:29" x14ac:dyDescent="0.2">
      <c r="A250">
        <v>2022</v>
      </c>
      <c r="B250">
        <v>1</v>
      </c>
      <c r="C250" s="267">
        <v>44577</v>
      </c>
      <c r="E250">
        <v>445</v>
      </c>
      <c r="F250" t="s">
        <v>369</v>
      </c>
      <c r="G250" t="s">
        <v>370</v>
      </c>
      <c r="H250">
        <v>25.2</v>
      </c>
      <c r="I250">
        <v>30.8</v>
      </c>
      <c r="K250">
        <v>75</v>
      </c>
      <c r="L250">
        <v>144</v>
      </c>
      <c r="O250" s="81">
        <v>1.4999999999999999E-2</v>
      </c>
      <c r="P250" s="81">
        <v>29</v>
      </c>
      <c r="Q250" s="81"/>
      <c r="R250" s="81"/>
      <c r="S250" s="81"/>
      <c r="T250" s="81"/>
      <c r="U250" s="81"/>
      <c r="V250" s="81"/>
      <c r="W250" s="81"/>
      <c r="Z250" s="127"/>
    </row>
    <row r="251" spans="1:29" x14ac:dyDescent="0.2">
      <c r="A251">
        <v>2022</v>
      </c>
      <c r="B251">
        <v>1</v>
      </c>
      <c r="C251" s="267">
        <v>44578</v>
      </c>
      <c r="E251">
        <v>445</v>
      </c>
      <c r="F251" t="s">
        <v>369</v>
      </c>
      <c r="G251" t="s">
        <v>370</v>
      </c>
      <c r="H251">
        <v>25.2</v>
      </c>
      <c r="I251">
        <v>30.8</v>
      </c>
      <c r="K251">
        <v>75</v>
      </c>
      <c r="L251">
        <v>144</v>
      </c>
      <c r="O251" s="81">
        <v>1.4999999999999999E-2</v>
      </c>
      <c r="P251" s="81">
        <v>29</v>
      </c>
      <c r="Q251" s="81"/>
      <c r="R251" s="81"/>
      <c r="S251" s="81"/>
      <c r="T251" s="81"/>
      <c r="U251" s="81"/>
      <c r="V251" s="81"/>
      <c r="W251" s="81"/>
      <c r="Z251" s="127"/>
    </row>
    <row r="252" spans="1:29" x14ac:dyDescent="0.2">
      <c r="A252">
        <v>2022</v>
      </c>
      <c r="B252">
        <v>1</v>
      </c>
      <c r="C252" s="267">
        <v>44577</v>
      </c>
      <c r="E252">
        <v>446</v>
      </c>
      <c r="F252" t="s">
        <v>373</v>
      </c>
      <c r="G252" t="s">
        <v>374</v>
      </c>
      <c r="H252">
        <v>150.30000000000001</v>
      </c>
      <c r="I252">
        <v>183.7</v>
      </c>
      <c r="K252">
        <v>75</v>
      </c>
      <c r="L252">
        <v>144</v>
      </c>
      <c r="O252" s="81">
        <v>1.4999999999999999E-2</v>
      </c>
      <c r="P252" s="81">
        <v>29</v>
      </c>
      <c r="Q252" s="81"/>
      <c r="R252" s="81"/>
      <c r="S252" s="81"/>
      <c r="T252" s="81"/>
      <c r="U252" s="81"/>
      <c r="V252" s="81"/>
      <c r="W252" s="81"/>
      <c r="Z252" s="127"/>
    </row>
    <row r="253" spans="1:29" x14ac:dyDescent="0.2">
      <c r="A253">
        <v>2022</v>
      </c>
      <c r="B253">
        <v>1</v>
      </c>
      <c r="C253" s="267">
        <v>44578</v>
      </c>
      <c r="E253">
        <v>446</v>
      </c>
      <c r="F253" t="s">
        <v>373</v>
      </c>
      <c r="G253" t="s">
        <v>374</v>
      </c>
      <c r="H253">
        <v>150.30000000000001</v>
      </c>
      <c r="I253">
        <v>183.7</v>
      </c>
      <c r="K253">
        <v>75</v>
      </c>
      <c r="L253">
        <v>144</v>
      </c>
      <c r="O253" s="81">
        <v>1.4999999999999999E-2</v>
      </c>
      <c r="P253" s="81">
        <v>29</v>
      </c>
      <c r="Q253" s="81"/>
      <c r="R253" s="81"/>
      <c r="S253" s="81"/>
      <c r="T253" s="81"/>
      <c r="U253" s="81"/>
      <c r="V253" s="81"/>
      <c r="W253" s="81"/>
      <c r="Z253" s="127"/>
    </row>
    <row r="254" spans="1:29" x14ac:dyDescent="0.2">
      <c r="A254">
        <v>2022</v>
      </c>
      <c r="B254">
        <v>1</v>
      </c>
      <c r="C254" s="267">
        <v>44562</v>
      </c>
      <c r="E254">
        <v>308</v>
      </c>
      <c r="F254" t="s">
        <v>223</v>
      </c>
      <c r="G254" t="s">
        <v>224</v>
      </c>
      <c r="H254">
        <v>276.20999999999998</v>
      </c>
      <c r="I254">
        <v>317.79000000000002</v>
      </c>
      <c r="K254">
        <v>52</v>
      </c>
      <c r="L254">
        <v>277</v>
      </c>
      <c r="O254" s="81">
        <v>1.4999999999999999E-2</v>
      </c>
      <c r="P254" s="81">
        <v>29</v>
      </c>
      <c r="Q254" s="81"/>
      <c r="R254" s="81"/>
      <c r="S254" s="81"/>
      <c r="T254" s="81"/>
      <c r="U254" s="81"/>
      <c r="V254" s="81"/>
      <c r="W254" s="81"/>
      <c r="Z254" s="127"/>
    </row>
    <row r="255" spans="1:29" x14ac:dyDescent="0.2">
      <c r="A255">
        <v>2022</v>
      </c>
      <c r="B255">
        <v>1</v>
      </c>
      <c r="C255" s="267">
        <v>44563</v>
      </c>
      <c r="E255">
        <v>439</v>
      </c>
      <c r="F255" t="s">
        <v>223</v>
      </c>
      <c r="G255" t="s">
        <v>224</v>
      </c>
      <c r="H255">
        <v>308.7</v>
      </c>
      <c r="I255">
        <v>377.3</v>
      </c>
      <c r="K255">
        <v>45</v>
      </c>
      <c r="L255">
        <v>320</v>
      </c>
      <c r="O255" s="81">
        <v>1.4999999999999999E-2</v>
      </c>
      <c r="P255" s="81">
        <v>29</v>
      </c>
      <c r="Q255" s="81"/>
      <c r="R255" s="81"/>
      <c r="S255" s="81"/>
      <c r="T255" s="81"/>
      <c r="U255" s="81"/>
      <c r="V255" s="81"/>
      <c r="W255" s="81"/>
      <c r="Z255" s="127"/>
    </row>
    <row r="256" spans="1:29" x14ac:dyDescent="0.2">
      <c r="A256">
        <v>2022</v>
      </c>
      <c r="B256">
        <v>1</v>
      </c>
      <c r="C256" s="267">
        <v>44578</v>
      </c>
      <c r="E256">
        <v>439</v>
      </c>
      <c r="F256" t="s">
        <v>223</v>
      </c>
      <c r="G256" t="s">
        <v>224</v>
      </c>
      <c r="H256">
        <v>308.7</v>
      </c>
      <c r="I256">
        <v>377.3</v>
      </c>
      <c r="K256">
        <v>45</v>
      </c>
      <c r="L256">
        <v>320</v>
      </c>
      <c r="O256" s="81">
        <v>1.4999999999999999E-2</v>
      </c>
      <c r="P256" s="81">
        <v>29</v>
      </c>
      <c r="Q256" s="81"/>
      <c r="R256" s="81"/>
      <c r="S256" s="81"/>
      <c r="T256" s="81"/>
      <c r="U256" s="81"/>
      <c r="V256" s="81"/>
      <c r="W256" s="81"/>
      <c r="Z256" s="127"/>
    </row>
    <row r="257" spans="1:26" x14ac:dyDescent="0.2">
      <c r="A257">
        <v>2022</v>
      </c>
      <c r="B257">
        <v>1</v>
      </c>
      <c r="C257" s="267">
        <v>44579</v>
      </c>
      <c r="E257">
        <v>439</v>
      </c>
      <c r="F257" t="s">
        <v>223</v>
      </c>
      <c r="G257" t="s">
        <v>224</v>
      </c>
      <c r="H257">
        <v>308.7</v>
      </c>
      <c r="I257">
        <v>377.3</v>
      </c>
      <c r="K257">
        <v>45</v>
      </c>
      <c r="L257">
        <v>320</v>
      </c>
      <c r="O257" s="81">
        <v>1.4999999999999999E-2</v>
      </c>
      <c r="P257" s="81">
        <v>29</v>
      </c>
      <c r="Q257" s="81"/>
      <c r="R257" s="81"/>
      <c r="S257" s="81"/>
      <c r="T257" s="81"/>
      <c r="U257" s="81"/>
      <c r="V257" s="81"/>
      <c r="W257" s="81"/>
      <c r="Z257" s="127"/>
    </row>
    <row r="258" spans="1:26" x14ac:dyDescent="0.2">
      <c r="A258">
        <v>2022</v>
      </c>
      <c r="B258">
        <v>1</v>
      </c>
      <c r="C258" s="267">
        <v>44580</v>
      </c>
      <c r="E258">
        <v>439</v>
      </c>
      <c r="F258" t="s">
        <v>223</v>
      </c>
      <c r="G258" t="s">
        <v>224</v>
      </c>
      <c r="H258">
        <v>308.7</v>
      </c>
      <c r="I258">
        <v>377.3</v>
      </c>
      <c r="K258">
        <v>45</v>
      </c>
      <c r="L258">
        <v>320</v>
      </c>
      <c r="O258" s="81">
        <v>1.4999999999999999E-2</v>
      </c>
      <c r="P258" s="81">
        <v>29</v>
      </c>
      <c r="Q258" s="81"/>
      <c r="R258" s="81"/>
      <c r="S258" s="81"/>
      <c r="T258" s="81"/>
      <c r="U258" s="81"/>
      <c r="V258" s="81"/>
      <c r="W258" s="81"/>
      <c r="Z258" s="127"/>
    </row>
    <row r="259" spans="1:26" x14ac:dyDescent="0.2">
      <c r="A259">
        <v>2022</v>
      </c>
      <c r="B259">
        <v>1</v>
      </c>
      <c r="C259" s="267">
        <v>44585</v>
      </c>
      <c r="E259">
        <v>439</v>
      </c>
      <c r="F259" t="s">
        <v>223</v>
      </c>
      <c r="G259" t="s">
        <v>224</v>
      </c>
      <c r="H259">
        <v>308.7</v>
      </c>
      <c r="I259">
        <v>377.3</v>
      </c>
      <c r="K259">
        <v>45</v>
      </c>
      <c r="L259">
        <v>320</v>
      </c>
      <c r="O259" s="81"/>
      <c r="P259" s="81">
        <v>29</v>
      </c>
      <c r="Q259" s="81"/>
      <c r="R259" s="81"/>
      <c r="S259" s="81"/>
      <c r="T259" s="81"/>
      <c r="U259" s="81"/>
      <c r="V259" s="81"/>
      <c r="W259" s="81"/>
      <c r="Z259" s="127"/>
    </row>
    <row r="260" spans="1:26" x14ac:dyDescent="0.2">
      <c r="A260">
        <v>2022</v>
      </c>
      <c r="B260">
        <v>1</v>
      </c>
      <c r="C260" s="267">
        <v>44586</v>
      </c>
      <c r="E260">
        <v>439</v>
      </c>
      <c r="F260" t="s">
        <v>223</v>
      </c>
      <c r="G260" t="s">
        <v>224</v>
      </c>
      <c r="H260">
        <v>308.7</v>
      </c>
      <c r="I260">
        <v>377.3</v>
      </c>
      <c r="K260">
        <v>45</v>
      </c>
      <c r="L260">
        <v>320</v>
      </c>
      <c r="O260" s="81">
        <v>1.4999999999999999E-2</v>
      </c>
      <c r="P260" s="81">
        <v>29</v>
      </c>
      <c r="Q260" s="81"/>
      <c r="R260" s="81"/>
      <c r="S260" s="81"/>
      <c r="T260" s="81"/>
      <c r="U260" s="81"/>
      <c r="V260" s="81"/>
      <c r="W260" s="81"/>
      <c r="Z260" s="127"/>
    </row>
    <row r="261" spans="1:26" x14ac:dyDescent="0.2">
      <c r="A261">
        <v>2022</v>
      </c>
      <c r="B261">
        <v>1</v>
      </c>
      <c r="C261" s="267">
        <v>44587</v>
      </c>
      <c r="E261">
        <v>439</v>
      </c>
      <c r="F261" t="s">
        <v>223</v>
      </c>
      <c r="G261" t="s">
        <v>224</v>
      </c>
      <c r="H261">
        <v>308.7</v>
      </c>
      <c r="I261">
        <v>377.3</v>
      </c>
      <c r="K261">
        <v>45</v>
      </c>
      <c r="L261">
        <v>320</v>
      </c>
      <c r="O261" s="81">
        <v>1.4999999999999999E-2</v>
      </c>
      <c r="P261" s="81">
        <v>29</v>
      </c>
      <c r="Q261" s="81"/>
      <c r="R261" s="81"/>
      <c r="S261" s="81"/>
      <c r="T261" s="81"/>
      <c r="U261" s="81"/>
      <c r="V261" s="81"/>
      <c r="W261" s="81"/>
      <c r="Z261" s="127"/>
    </row>
    <row r="262" spans="1:26" x14ac:dyDescent="0.2">
      <c r="A262">
        <v>2022</v>
      </c>
      <c r="B262">
        <v>1</v>
      </c>
      <c r="C262" s="267">
        <v>44577</v>
      </c>
      <c r="E262">
        <v>447</v>
      </c>
      <c r="F262" t="s">
        <v>379</v>
      </c>
      <c r="G262" t="s">
        <v>380</v>
      </c>
      <c r="H262">
        <v>159.30000000000001</v>
      </c>
      <c r="I262">
        <v>194.7</v>
      </c>
      <c r="K262">
        <v>75</v>
      </c>
      <c r="L262">
        <v>144</v>
      </c>
      <c r="O262" s="81"/>
      <c r="P262" s="81">
        <v>29</v>
      </c>
      <c r="Q262" s="81"/>
      <c r="R262" s="81"/>
      <c r="S262" s="81"/>
      <c r="T262" s="81"/>
      <c r="U262" s="81"/>
      <c r="V262" s="81"/>
      <c r="W262" s="81"/>
      <c r="Z262" s="127"/>
    </row>
    <row r="263" spans="1:26" x14ac:dyDescent="0.2">
      <c r="A263">
        <v>2022</v>
      </c>
      <c r="B263">
        <v>1</v>
      </c>
      <c r="C263" s="267">
        <v>44578</v>
      </c>
      <c r="E263">
        <v>447</v>
      </c>
      <c r="F263" t="s">
        <v>379</v>
      </c>
      <c r="G263" t="s">
        <v>380</v>
      </c>
      <c r="H263">
        <v>159.30000000000001</v>
      </c>
      <c r="I263">
        <v>194.7</v>
      </c>
      <c r="K263">
        <v>75</v>
      </c>
      <c r="L263">
        <v>144</v>
      </c>
      <c r="O263" s="81"/>
      <c r="P263" s="81">
        <v>29</v>
      </c>
      <c r="Q263" s="81"/>
      <c r="R263" s="81"/>
      <c r="S263" s="81"/>
      <c r="T263" s="81"/>
      <c r="U263" s="81"/>
      <c r="V263" s="81"/>
      <c r="W263" s="81"/>
      <c r="Z263" s="127"/>
    </row>
    <row r="264" spans="1:26" x14ac:dyDescent="0.2">
      <c r="A264">
        <v>2022</v>
      </c>
      <c r="B264">
        <v>1</v>
      </c>
      <c r="C264" s="267">
        <v>44577</v>
      </c>
      <c r="E264">
        <v>448</v>
      </c>
      <c r="F264" t="s">
        <v>376</v>
      </c>
      <c r="G264" t="s">
        <v>377</v>
      </c>
      <c r="H264">
        <v>20.7</v>
      </c>
      <c r="I264">
        <v>25.3</v>
      </c>
      <c r="K264">
        <v>75</v>
      </c>
      <c r="L264">
        <v>144</v>
      </c>
      <c r="O264" s="81">
        <v>1.4999999999999999E-2</v>
      </c>
      <c r="P264" s="81">
        <v>29</v>
      </c>
      <c r="Q264" s="81"/>
      <c r="R264" s="81"/>
      <c r="S264" s="81"/>
      <c r="T264" s="81"/>
      <c r="U264" s="81"/>
      <c r="V264" s="81"/>
      <c r="W264" s="81"/>
      <c r="Z264" s="127"/>
    </row>
    <row r="265" spans="1:26" x14ac:dyDescent="0.2">
      <c r="A265">
        <v>2022</v>
      </c>
      <c r="B265">
        <v>1</v>
      </c>
      <c r="C265" s="267">
        <v>44578</v>
      </c>
      <c r="E265">
        <v>448</v>
      </c>
      <c r="F265" t="s">
        <v>376</v>
      </c>
      <c r="G265" t="s">
        <v>377</v>
      </c>
      <c r="H265">
        <v>20.7</v>
      </c>
      <c r="I265">
        <v>25.3</v>
      </c>
      <c r="K265">
        <v>75</v>
      </c>
      <c r="L265">
        <v>144</v>
      </c>
      <c r="O265" s="81">
        <v>1.4999999999999999E-2</v>
      </c>
      <c r="P265" s="81">
        <v>29</v>
      </c>
      <c r="Q265" s="81"/>
      <c r="R265" s="81"/>
      <c r="S265" s="81"/>
      <c r="T265" s="81"/>
      <c r="U265" s="81"/>
      <c r="V265" s="81"/>
      <c r="W265" s="81"/>
      <c r="Z265" s="127"/>
    </row>
    <row r="266" spans="1:26" x14ac:dyDescent="0.2">
      <c r="A266">
        <v>2022</v>
      </c>
      <c r="B266">
        <v>1</v>
      </c>
      <c r="C266" s="267">
        <v>44583</v>
      </c>
      <c r="E266">
        <v>607</v>
      </c>
      <c r="F266" t="s">
        <v>394</v>
      </c>
      <c r="G266" t="s">
        <v>395</v>
      </c>
      <c r="H266">
        <v>93</v>
      </c>
      <c r="I266">
        <v>107</v>
      </c>
      <c r="K266">
        <v>86</v>
      </c>
      <c r="L266">
        <v>126</v>
      </c>
      <c r="O266" s="81">
        <v>1.4999999999999999E-2</v>
      </c>
      <c r="P266" s="81">
        <v>16</v>
      </c>
      <c r="Q266" s="81"/>
      <c r="R266" s="81"/>
      <c r="S266" s="81"/>
      <c r="T266" s="81"/>
      <c r="U266" s="81"/>
      <c r="V266" s="81"/>
      <c r="W266" s="81"/>
      <c r="Z266" s="127"/>
    </row>
    <row r="267" spans="1:26" x14ac:dyDescent="0.2">
      <c r="A267">
        <v>2022</v>
      </c>
      <c r="B267">
        <v>1</v>
      </c>
      <c r="C267" s="267">
        <v>44584</v>
      </c>
      <c r="E267">
        <v>607</v>
      </c>
      <c r="F267" t="s">
        <v>394</v>
      </c>
      <c r="G267" t="s">
        <v>395</v>
      </c>
      <c r="H267">
        <v>93</v>
      </c>
      <c r="I267">
        <v>107</v>
      </c>
      <c r="K267">
        <v>86</v>
      </c>
      <c r="L267">
        <v>126</v>
      </c>
      <c r="O267" s="81">
        <v>1.4999999999999999E-2</v>
      </c>
      <c r="P267" s="81">
        <v>16</v>
      </c>
      <c r="Q267" s="81"/>
      <c r="R267" s="81"/>
      <c r="S267" s="81"/>
      <c r="T267" s="81"/>
      <c r="U267" s="81"/>
      <c r="V267" s="81"/>
      <c r="W267" s="81"/>
      <c r="Z267" s="127"/>
    </row>
    <row r="268" spans="1:26" x14ac:dyDescent="0.2">
      <c r="A268">
        <v>2022</v>
      </c>
      <c r="B268">
        <v>1</v>
      </c>
      <c r="C268" s="267">
        <v>44585</v>
      </c>
      <c r="E268">
        <v>607</v>
      </c>
      <c r="F268" t="s">
        <v>394</v>
      </c>
      <c r="G268" t="s">
        <v>395</v>
      </c>
      <c r="H268">
        <v>93</v>
      </c>
      <c r="I268">
        <v>107</v>
      </c>
      <c r="K268">
        <v>86</v>
      </c>
      <c r="L268">
        <v>126</v>
      </c>
      <c r="O268" s="81">
        <v>1.4999999999999999E-2</v>
      </c>
      <c r="P268" s="81">
        <v>16</v>
      </c>
      <c r="Q268" s="81"/>
      <c r="R268" s="81"/>
      <c r="S268" s="81"/>
      <c r="T268" s="81"/>
      <c r="U268" s="81"/>
      <c r="V268" s="81"/>
      <c r="W268" s="81"/>
      <c r="Z268" s="127"/>
    </row>
    <row r="269" spans="1:26" x14ac:dyDescent="0.2">
      <c r="A269">
        <v>2022</v>
      </c>
      <c r="B269">
        <v>1</v>
      </c>
      <c r="C269" s="267">
        <v>44586</v>
      </c>
      <c r="E269">
        <v>607</v>
      </c>
      <c r="F269" t="s">
        <v>394</v>
      </c>
      <c r="G269" t="s">
        <v>395</v>
      </c>
      <c r="H269">
        <v>93</v>
      </c>
      <c r="I269">
        <v>107</v>
      </c>
      <c r="K269">
        <v>86</v>
      </c>
      <c r="L269">
        <v>126</v>
      </c>
      <c r="O269" s="81">
        <v>1.4999999999999999E-2</v>
      </c>
      <c r="P269" s="81">
        <v>16</v>
      </c>
      <c r="Q269" s="81"/>
      <c r="R269" s="81"/>
      <c r="S269" s="81"/>
      <c r="T269" s="81"/>
      <c r="U269" s="81"/>
      <c r="V269" s="81"/>
      <c r="W269" s="81"/>
      <c r="Z269" s="127"/>
    </row>
    <row r="270" spans="1:26" x14ac:dyDescent="0.2">
      <c r="A270">
        <v>2022</v>
      </c>
      <c r="B270">
        <v>1</v>
      </c>
      <c r="C270" s="267">
        <v>44587</v>
      </c>
      <c r="E270">
        <v>607</v>
      </c>
      <c r="F270" t="s">
        <v>394</v>
      </c>
      <c r="G270" t="s">
        <v>395</v>
      </c>
      <c r="H270">
        <v>93</v>
      </c>
      <c r="I270">
        <v>107</v>
      </c>
      <c r="K270">
        <v>86</v>
      </c>
      <c r="L270">
        <v>126</v>
      </c>
      <c r="O270" s="81">
        <v>1.4999999999999999E-2</v>
      </c>
      <c r="P270" s="81">
        <v>16</v>
      </c>
      <c r="Q270" s="81"/>
      <c r="R270" s="81"/>
      <c r="S270" s="81"/>
      <c r="T270" s="81"/>
      <c r="U270" s="81"/>
      <c r="V270" s="81"/>
      <c r="W270" s="81"/>
      <c r="Z270" s="127"/>
    </row>
    <row r="271" spans="1:26" x14ac:dyDescent="0.2">
      <c r="A271">
        <v>2022</v>
      </c>
      <c r="B271">
        <v>1</v>
      </c>
      <c r="C271" s="267">
        <v>44590</v>
      </c>
      <c r="E271">
        <v>607</v>
      </c>
      <c r="F271" t="s">
        <v>394</v>
      </c>
      <c r="G271" t="s">
        <v>395</v>
      </c>
      <c r="H271">
        <v>93</v>
      </c>
      <c r="I271">
        <v>107</v>
      </c>
      <c r="K271">
        <v>86</v>
      </c>
      <c r="L271">
        <v>126</v>
      </c>
      <c r="O271" s="81">
        <v>1.4999999999999999E-2</v>
      </c>
      <c r="P271" s="81">
        <v>16</v>
      </c>
      <c r="Q271" s="81"/>
      <c r="R271" s="81"/>
      <c r="S271" s="81"/>
      <c r="T271" s="81"/>
      <c r="U271" s="81"/>
      <c r="V271" s="81"/>
      <c r="W271" s="81"/>
      <c r="Z271" s="127"/>
    </row>
    <row r="272" spans="1:26" x14ac:dyDescent="0.2">
      <c r="A272">
        <v>2022</v>
      </c>
      <c r="B272">
        <v>1</v>
      </c>
      <c r="C272" s="267">
        <v>44591</v>
      </c>
      <c r="E272">
        <v>607</v>
      </c>
      <c r="F272" t="s">
        <v>394</v>
      </c>
      <c r="G272" t="s">
        <v>395</v>
      </c>
      <c r="H272">
        <v>93</v>
      </c>
      <c r="I272">
        <v>107</v>
      </c>
      <c r="K272">
        <v>86</v>
      </c>
      <c r="L272">
        <v>126</v>
      </c>
      <c r="O272" s="81">
        <v>1.4999999999999999E-2</v>
      </c>
      <c r="P272" s="81">
        <v>16</v>
      </c>
      <c r="Q272" s="81"/>
      <c r="R272" s="81"/>
      <c r="S272" s="81"/>
      <c r="T272" s="81"/>
      <c r="U272" s="81"/>
      <c r="V272" s="81"/>
      <c r="W272" s="81"/>
      <c r="Z272" s="127"/>
    </row>
    <row r="273" spans="1:26" x14ac:dyDescent="0.2">
      <c r="A273">
        <v>2022</v>
      </c>
      <c r="B273">
        <v>1</v>
      </c>
      <c r="C273" s="267">
        <v>44563</v>
      </c>
      <c r="E273">
        <v>690</v>
      </c>
      <c r="F273" t="s">
        <v>259</v>
      </c>
      <c r="G273" t="s">
        <v>260</v>
      </c>
      <c r="H273">
        <v>153</v>
      </c>
      <c r="I273">
        <v>187</v>
      </c>
      <c r="K273">
        <v>120</v>
      </c>
      <c r="L273">
        <v>120</v>
      </c>
      <c r="O273" s="81">
        <v>1.4999999999999999E-2</v>
      </c>
      <c r="P273" s="81">
        <v>26</v>
      </c>
      <c r="Q273" s="81"/>
      <c r="R273" s="81"/>
      <c r="S273" s="81"/>
      <c r="T273" s="81"/>
      <c r="U273" s="81"/>
      <c r="V273" s="81"/>
      <c r="W273" s="81"/>
      <c r="Z273" s="127"/>
    </row>
    <row r="274" spans="1:26" x14ac:dyDescent="0.2">
      <c r="A274">
        <v>2022</v>
      </c>
      <c r="B274">
        <v>1</v>
      </c>
      <c r="C274" s="267">
        <v>44564</v>
      </c>
      <c r="E274">
        <v>690</v>
      </c>
      <c r="F274" t="s">
        <v>259</v>
      </c>
      <c r="G274" t="s">
        <v>260</v>
      </c>
      <c r="H274">
        <v>153</v>
      </c>
      <c r="I274">
        <v>187</v>
      </c>
      <c r="K274">
        <v>120</v>
      </c>
      <c r="L274">
        <v>120</v>
      </c>
      <c r="O274" s="81">
        <v>1.4999999999999999E-2</v>
      </c>
      <c r="P274" s="81">
        <v>26</v>
      </c>
      <c r="Q274" s="81"/>
      <c r="R274" s="81"/>
      <c r="S274" s="81"/>
      <c r="T274" s="81"/>
      <c r="U274" s="81"/>
      <c r="V274" s="81"/>
      <c r="W274" s="81"/>
      <c r="Z274" s="127"/>
    </row>
    <row r="275" spans="1:26" x14ac:dyDescent="0.2">
      <c r="A275">
        <v>2022</v>
      </c>
      <c r="B275">
        <v>1</v>
      </c>
      <c r="C275" s="267">
        <v>44565</v>
      </c>
      <c r="E275">
        <v>690</v>
      </c>
      <c r="F275" t="s">
        <v>259</v>
      </c>
      <c r="G275" t="s">
        <v>260</v>
      </c>
      <c r="H275">
        <v>153</v>
      </c>
      <c r="I275">
        <v>187</v>
      </c>
      <c r="K275">
        <v>120</v>
      </c>
      <c r="L275">
        <v>120</v>
      </c>
      <c r="O275" s="81">
        <v>1.4999999999999999E-2</v>
      </c>
      <c r="P275" s="81">
        <v>26</v>
      </c>
      <c r="Q275" s="81"/>
      <c r="R275" s="81"/>
      <c r="S275" s="81"/>
      <c r="T275" s="81"/>
      <c r="U275" s="81"/>
      <c r="V275" s="81"/>
      <c r="W275" s="81"/>
      <c r="Z275" s="127"/>
    </row>
    <row r="276" spans="1:26" x14ac:dyDescent="0.2">
      <c r="A276">
        <v>2022</v>
      </c>
      <c r="B276">
        <v>1</v>
      </c>
      <c r="C276" s="267">
        <v>44566</v>
      </c>
      <c r="E276">
        <v>690</v>
      </c>
      <c r="F276" t="s">
        <v>259</v>
      </c>
      <c r="G276" t="s">
        <v>260</v>
      </c>
      <c r="H276">
        <v>153</v>
      </c>
      <c r="I276">
        <v>187</v>
      </c>
      <c r="K276">
        <v>120</v>
      </c>
      <c r="L276">
        <v>120</v>
      </c>
      <c r="O276" s="81">
        <v>1.4999999999999999E-2</v>
      </c>
      <c r="P276" s="81">
        <v>26</v>
      </c>
      <c r="Q276" s="81"/>
      <c r="R276" s="81"/>
      <c r="S276" s="81"/>
      <c r="T276" s="81"/>
      <c r="U276" s="81"/>
      <c r="V276" s="81"/>
      <c r="W276" s="81"/>
      <c r="Z276" s="127"/>
    </row>
    <row r="277" spans="1:26" x14ac:dyDescent="0.2">
      <c r="A277">
        <v>2022</v>
      </c>
      <c r="B277">
        <v>1</v>
      </c>
      <c r="C277" s="267">
        <v>44586</v>
      </c>
      <c r="E277">
        <v>690</v>
      </c>
      <c r="F277" t="s">
        <v>259</v>
      </c>
      <c r="G277" t="s">
        <v>260</v>
      </c>
      <c r="H277">
        <v>153</v>
      </c>
      <c r="I277">
        <v>187</v>
      </c>
      <c r="K277">
        <v>120</v>
      </c>
      <c r="L277">
        <v>120</v>
      </c>
      <c r="O277" s="81">
        <v>1.4999999999999999E-2</v>
      </c>
      <c r="P277" s="81">
        <v>26</v>
      </c>
      <c r="Q277" s="81"/>
      <c r="R277" s="81"/>
      <c r="S277" s="81"/>
      <c r="T277" s="81"/>
      <c r="U277" s="81"/>
      <c r="V277" s="81"/>
      <c r="W277" s="81"/>
      <c r="Z277" s="127"/>
    </row>
    <row r="278" spans="1:26" x14ac:dyDescent="0.2">
      <c r="A278">
        <v>2022</v>
      </c>
      <c r="B278">
        <v>1</v>
      </c>
      <c r="C278" s="267">
        <v>44587</v>
      </c>
      <c r="E278">
        <v>690</v>
      </c>
      <c r="F278" t="s">
        <v>259</v>
      </c>
      <c r="G278" t="s">
        <v>260</v>
      </c>
      <c r="H278">
        <v>153</v>
      </c>
      <c r="I278">
        <v>187</v>
      </c>
      <c r="K278">
        <v>120</v>
      </c>
      <c r="L278">
        <v>120</v>
      </c>
      <c r="O278" s="81">
        <v>1.4999999999999999E-2</v>
      </c>
      <c r="P278" s="81">
        <v>26</v>
      </c>
      <c r="Q278" s="81"/>
      <c r="R278" s="81"/>
      <c r="S278" s="81"/>
      <c r="T278" s="81"/>
      <c r="U278" s="81"/>
      <c r="V278" s="81"/>
      <c r="W278" s="81"/>
      <c r="Z278" s="127"/>
    </row>
    <row r="279" spans="1:26" x14ac:dyDescent="0.2">
      <c r="A279">
        <v>2022</v>
      </c>
      <c r="B279">
        <v>1</v>
      </c>
      <c r="C279" s="267">
        <v>44590</v>
      </c>
      <c r="E279">
        <v>690</v>
      </c>
      <c r="F279" t="s">
        <v>259</v>
      </c>
      <c r="G279" t="s">
        <v>260</v>
      </c>
      <c r="H279">
        <v>153</v>
      </c>
      <c r="I279">
        <v>187</v>
      </c>
      <c r="K279">
        <v>120</v>
      </c>
      <c r="L279">
        <v>120</v>
      </c>
      <c r="O279" s="81">
        <v>1.4999999999999999E-2</v>
      </c>
      <c r="P279" s="81">
        <v>26</v>
      </c>
      <c r="Q279" s="81"/>
      <c r="R279" s="81"/>
      <c r="S279" s="81"/>
      <c r="T279" s="81"/>
      <c r="U279" s="81"/>
      <c r="V279" s="81"/>
      <c r="W279" s="81"/>
      <c r="Z279" s="127"/>
    </row>
    <row r="280" spans="1:26" x14ac:dyDescent="0.2">
      <c r="A280">
        <v>2022</v>
      </c>
      <c r="B280">
        <v>1</v>
      </c>
      <c r="C280" s="267">
        <v>44591</v>
      </c>
      <c r="E280">
        <v>690</v>
      </c>
      <c r="F280" t="s">
        <v>259</v>
      </c>
      <c r="G280" t="s">
        <v>260</v>
      </c>
      <c r="H280">
        <v>153</v>
      </c>
      <c r="I280">
        <v>187</v>
      </c>
      <c r="K280">
        <v>120</v>
      </c>
      <c r="L280">
        <v>120</v>
      </c>
      <c r="O280" s="81">
        <v>1.4999999999999999E-2</v>
      </c>
      <c r="P280" s="81">
        <v>26</v>
      </c>
      <c r="Q280" s="81"/>
      <c r="R280" s="81"/>
      <c r="S280" s="81"/>
      <c r="T280" s="81"/>
      <c r="U280" s="81"/>
      <c r="V280" s="81"/>
      <c r="W280" s="81"/>
      <c r="Z280" s="127"/>
    </row>
    <row r="281" spans="1:26" x14ac:dyDescent="0.2">
      <c r="A281">
        <v>2022</v>
      </c>
      <c r="B281">
        <v>1</v>
      </c>
      <c r="C281" s="267">
        <v>44583</v>
      </c>
      <c r="E281">
        <v>608</v>
      </c>
      <c r="F281" t="s">
        <v>396</v>
      </c>
      <c r="G281" t="s">
        <v>397</v>
      </c>
      <c r="H281">
        <v>93</v>
      </c>
      <c r="I281">
        <v>107</v>
      </c>
      <c r="K281">
        <v>86</v>
      </c>
      <c r="L281">
        <v>126</v>
      </c>
      <c r="O281" s="81">
        <v>1.4999999999999999E-2</v>
      </c>
      <c r="P281" s="81">
        <v>16</v>
      </c>
      <c r="Q281" s="81"/>
      <c r="R281" s="81"/>
      <c r="S281" s="81"/>
      <c r="T281" s="81"/>
      <c r="U281" s="81"/>
      <c r="V281" s="81"/>
      <c r="W281" s="81"/>
      <c r="Z281" s="127"/>
    </row>
    <row r="282" spans="1:26" x14ac:dyDescent="0.2">
      <c r="A282">
        <v>2022</v>
      </c>
      <c r="B282">
        <v>1</v>
      </c>
      <c r="C282" s="267">
        <v>44584</v>
      </c>
      <c r="E282">
        <v>608</v>
      </c>
      <c r="F282" t="s">
        <v>396</v>
      </c>
      <c r="G282" t="s">
        <v>397</v>
      </c>
      <c r="H282">
        <v>93</v>
      </c>
      <c r="I282">
        <v>107</v>
      </c>
      <c r="K282">
        <v>86</v>
      </c>
      <c r="L282">
        <v>126</v>
      </c>
      <c r="O282" s="81">
        <v>1.4999999999999999E-2</v>
      </c>
      <c r="P282" s="81">
        <v>16</v>
      </c>
      <c r="Q282" s="81"/>
      <c r="R282" s="81"/>
      <c r="S282" s="81"/>
      <c r="T282" s="81"/>
      <c r="U282" s="81"/>
      <c r="V282" s="81"/>
      <c r="W282" s="81"/>
      <c r="Z282" s="127"/>
    </row>
    <row r="283" spans="1:26" x14ac:dyDescent="0.2">
      <c r="A283">
        <v>2022</v>
      </c>
      <c r="B283">
        <v>1</v>
      </c>
      <c r="C283" s="267">
        <v>44586</v>
      </c>
      <c r="E283">
        <v>608</v>
      </c>
      <c r="F283" t="s">
        <v>396</v>
      </c>
      <c r="G283" t="s">
        <v>397</v>
      </c>
      <c r="H283">
        <v>93</v>
      </c>
      <c r="I283">
        <v>107</v>
      </c>
      <c r="K283">
        <v>86</v>
      </c>
      <c r="L283">
        <v>126</v>
      </c>
      <c r="O283" s="81">
        <v>1.4999999999999999E-2</v>
      </c>
      <c r="P283" s="81">
        <v>16</v>
      </c>
      <c r="Q283" s="81"/>
      <c r="R283" s="81"/>
      <c r="S283" s="81"/>
      <c r="T283" s="81"/>
      <c r="U283" s="81"/>
      <c r="V283" s="81"/>
      <c r="W283" s="81"/>
      <c r="Z283" s="127"/>
    </row>
    <row r="284" spans="1:26" x14ac:dyDescent="0.2">
      <c r="A284">
        <v>2022</v>
      </c>
      <c r="B284">
        <v>1</v>
      </c>
      <c r="C284" s="267">
        <v>44587</v>
      </c>
      <c r="E284">
        <v>608</v>
      </c>
      <c r="F284" t="s">
        <v>396</v>
      </c>
      <c r="G284" t="s">
        <v>397</v>
      </c>
      <c r="H284">
        <v>93</v>
      </c>
      <c r="I284">
        <v>107</v>
      </c>
      <c r="K284">
        <v>86</v>
      </c>
      <c r="L284">
        <v>126</v>
      </c>
      <c r="O284" s="81">
        <v>1.4999999999999999E-2</v>
      </c>
      <c r="P284" s="81">
        <v>16</v>
      </c>
      <c r="Q284" s="81"/>
      <c r="R284" s="81"/>
      <c r="S284" s="81"/>
      <c r="T284" s="81"/>
      <c r="U284" s="81"/>
      <c r="V284" s="81"/>
      <c r="W284" s="81"/>
      <c r="Z284" s="127"/>
    </row>
    <row r="285" spans="1:26" x14ac:dyDescent="0.2">
      <c r="A285">
        <v>2022</v>
      </c>
      <c r="B285">
        <v>1</v>
      </c>
      <c r="C285" s="267">
        <v>44590</v>
      </c>
      <c r="E285">
        <v>608</v>
      </c>
      <c r="F285" t="s">
        <v>396</v>
      </c>
      <c r="G285" t="s">
        <v>397</v>
      </c>
      <c r="H285">
        <v>93</v>
      </c>
      <c r="I285">
        <v>107</v>
      </c>
      <c r="K285">
        <v>86</v>
      </c>
      <c r="L285">
        <v>126</v>
      </c>
      <c r="O285" s="81">
        <v>1.4999999999999999E-2</v>
      </c>
      <c r="P285" s="81">
        <v>16</v>
      </c>
      <c r="Q285" s="81"/>
      <c r="R285" s="81"/>
      <c r="S285" s="81"/>
      <c r="T285" s="81"/>
      <c r="U285" s="81"/>
      <c r="V285" s="81"/>
      <c r="W285" s="81"/>
      <c r="Z285" s="127"/>
    </row>
    <row r="286" spans="1:26" x14ac:dyDescent="0.2">
      <c r="A286">
        <v>2022</v>
      </c>
      <c r="B286">
        <v>1</v>
      </c>
      <c r="C286" s="267">
        <v>44591</v>
      </c>
      <c r="E286">
        <v>608</v>
      </c>
      <c r="F286" t="s">
        <v>396</v>
      </c>
      <c r="G286" t="s">
        <v>397</v>
      </c>
      <c r="H286">
        <v>93</v>
      </c>
      <c r="I286">
        <v>107</v>
      </c>
      <c r="K286">
        <v>86</v>
      </c>
      <c r="L286">
        <v>126</v>
      </c>
      <c r="O286" s="81">
        <v>1.4999999999999999E-2</v>
      </c>
      <c r="P286" s="81">
        <v>16</v>
      </c>
      <c r="Q286" s="81"/>
      <c r="R286" s="81"/>
      <c r="S286" s="81"/>
      <c r="T286" s="81"/>
      <c r="U286" s="81"/>
      <c r="V286" s="81"/>
      <c r="W286" s="81"/>
      <c r="Z286" s="127"/>
    </row>
    <row r="287" spans="1:26" x14ac:dyDescent="0.2">
      <c r="A287">
        <v>2022</v>
      </c>
      <c r="B287">
        <v>1</v>
      </c>
      <c r="C287" s="267">
        <v>44563</v>
      </c>
      <c r="E287">
        <v>691</v>
      </c>
      <c r="F287" t="s">
        <v>254</v>
      </c>
      <c r="G287" t="s">
        <v>255</v>
      </c>
      <c r="H287">
        <v>174.6</v>
      </c>
      <c r="I287">
        <v>213.4</v>
      </c>
      <c r="K287">
        <v>120</v>
      </c>
      <c r="L287">
        <v>120</v>
      </c>
      <c r="O287" s="81">
        <v>1.4999999999999999E-2</v>
      </c>
      <c r="P287" s="81">
        <v>26</v>
      </c>
      <c r="Q287" s="81"/>
      <c r="R287" s="81"/>
      <c r="S287" s="81"/>
      <c r="T287" s="81"/>
      <c r="U287" s="81"/>
      <c r="V287" s="81"/>
      <c r="W287" s="81"/>
      <c r="Z287" s="127"/>
    </row>
    <row r="288" spans="1:26" x14ac:dyDescent="0.2">
      <c r="A288">
        <v>2022</v>
      </c>
      <c r="B288">
        <v>1</v>
      </c>
      <c r="C288" s="267">
        <v>44564</v>
      </c>
      <c r="E288">
        <v>691</v>
      </c>
      <c r="F288" t="s">
        <v>254</v>
      </c>
      <c r="G288" t="s">
        <v>255</v>
      </c>
      <c r="H288">
        <v>174.6</v>
      </c>
      <c r="I288">
        <v>213.4</v>
      </c>
      <c r="K288">
        <v>120</v>
      </c>
      <c r="L288">
        <v>120</v>
      </c>
      <c r="O288" s="81">
        <v>1.4999999999999999E-2</v>
      </c>
      <c r="P288" s="81">
        <v>26</v>
      </c>
      <c r="Q288" s="81"/>
      <c r="R288" s="81"/>
      <c r="S288" s="81"/>
      <c r="T288" s="81"/>
      <c r="U288" s="81"/>
      <c r="V288" s="81"/>
      <c r="W288" s="81"/>
      <c r="Z288" s="127"/>
    </row>
    <row r="289" spans="1:26" x14ac:dyDescent="0.2">
      <c r="A289">
        <v>2022</v>
      </c>
      <c r="B289">
        <v>1</v>
      </c>
      <c r="C289" s="267">
        <v>44565</v>
      </c>
      <c r="E289">
        <v>691</v>
      </c>
      <c r="F289" t="s">
        <v>254</v>
      </c>
      <c r="G289" t="s">
        <v>255</v>
      </c>
      <c r="H289">
        <v>174.6</v>
      </c>
      <c r="I289">
        <v>213.4</v>
      </c>
      <c r="K289">
        <v>120</v>
      </c>
      <c r="L289">
        <v>120</v>
      </c>
      <c r="O289" s="81">
        <v>1.4999999999999999E-2</v>
      </c>
      <c r="P289" s="81">
        <v>26</v>
      </c>
      <c r="Q289" s="81"/>
      <c r="R289" s="81"/>
      <c r="S289" s="81"/>
      <c r="T289" s="81"/>
      <c r="U289" s="81"/>
      <c r="V289" s="81"/>
      <c r="W289" s="81"/>
      <c r="Z289" s="127"/>
    </row>
    <row r="290" spans="1:26" x14ac:dyDescent="0.2">
      <c r="A290">
        <v>2022</v>
      </c>
      <c r="B290">
        <v>1</v>
      </c>
      <c r="C290" s="267">
        <v>44566</v>
      </c>
      <c r="E290">
        <v>691</v>
      </c>
      <c r="F290" t="s">
        <v>254</v>
      </c>
      <c r="G290" t="s">
        <v>255</v>
      </c>
      <c r="H290">
        <v>174.6</v>
      </c>
      <c r="I290">
        <v>213.4</v>
      </c>
      <c r="K290">
        <v>120</v>
      </c>
      <c r="L290">
        <v>120</v>
      </c>
      <c r="O290" s="81">
        <v>1.4999999999999999E-2</v>
      </c>
      <c r="P290" s="81">
        <v>26</v>
      </c>
      <c r="Q290" s="81"/>
      <c r="R290" s="81"/>
      <c r="S290" s="81"/>
      <c r="T290" s="81"/>
      <c r="U290" s="81"/>
      <c r="V290" s="81"/>
      <c r="W290" s="81"/>
      <c r="Z290" s="127"/>
    </row>
    <row r="291" spans="1:26" x14ac:dyDescent="0.2">
      <c r="A291">
        <v>2022</v>
      </c>
      <c r="B291">
        <v>1</v>
      </c>
      <c r="C291" s="267">
        <v>44585</v>
      </c>
      <c r="E291">
        <v>691</v>
      </c>
      <c r="F291" t="s">
        <v>254</v>
      </c>
      <c r="G291" t="s">
        <v>255</v>
      </c>
      <c r="H291">
        <v>174.6</v>
      </c>
      <c r="I291">
        <v>213.4</v>
      </c>
      <c r="K291">
        <v>120</v>
      </c>
      <c r="L291">
        <v>120</v>
      </c>
      <c r="O291" s="81">
        <v>1.4999999999999999E-2</v>
      </c>
      <c r="P291" s="81">
        <v>26</v>
      </c>
      <c r="Q291" s="81"/>
      <c r="R291" s="81"/>
      <c r="S291" s="81"/>
      <c r="T291" s="81"/>
      <c r="U291" s="81"/>
      <c r="V291" s="81"/>
      <c r="W291" s="81"/>
      <c r="Z291" s="127"/>
    </row>
    <row r="292" spans="1:26" x14ac:dyDescent="0.2">
      <c r="A292">
        <v>2022</v>
      </c>
      <c r="B292">
        <v>1</v>
      </c>
      <c r="C292" s="267">
        <v>44586</v>
      </c>
      <c r="E292">
        <v>691</v>
      </c>
      <c r="F292" t="s">
        <v>254</v>
      </c>
      <c r="G292" t="s">
        <v>255</v>
      </c>
      <c r="H292">
        <v>174.6</v>
      </c>
      <c r="I292">
        <v>213.4</v>
      </c>
      <c r="K292">
        <v>120</v>
      </c>
      <c r="L292">
        <v>120</v>
      </c>
      <c r="O292" s="81">
        <v>1.4999999999999999E-2</v>
      </c>
      <c r="P292" s="81">
        <v>26</v>
      </c>
      <c r="Q292" s="81"/>
      <c r="R292" s="81"/>
      <c r="S292" s="81"/>
      <c r="T292" s="81"/>
      <c r="U292" s="81"/>
      <c r="V292" s="81"/>
      <c r="W292" s="81"/>
      <c r="Z292" s="127"/>
    </row>
    <row r="293" spans="1:26" x14ac:dyDescent="0.2">
      <c r="A293">
        <v>2022</v>
      </c>
      <c r="B293">
        <v>1</v>
      </c>
      <c r="C293" s="267">
        <v>44587</v>
      </c>
      <c r="E293">
        <v>691</v>
      </c>
      <c r="F293" t="s">
        <v>254</v>
      </c>
      <c r="G293" t="s">
        <v>255</v>
      </c>
      <c r="H293">
        <v>174.6</v>
      </c>
      <c r="I293">
        <v>213.4</v>
      </c>
      <c r="K293">
        <v>120</v>
      </c>
      <c r="L293">
        <v>120</v>
      </c>
      <c r="O293" s="81">
        <v>1.4999999999999999E-2</v>
      </c>
      <c r="P293" s="81">
        <v>26</v>
      </c>
      <c r="Q293" s="81"/>
      <c r="R293" s="81"/>
      <c r="S293" s="81"/>
      <c r="T293" s="81"/>
      <c r="U293" s="81"/>
      <c r="V293" s="81"/>
      <c r="W293" s="81"/>
      <c r="Z293" s="127"/>
    </row>
    <row r="294" spans="1:26" x14ac:dyDescent="0.2">
      <c r="A294">
        <v>2022</v>
      </c>
      <c r="B294">
        <v>1</v>
      </c>
      <c r="C294" s="267">
        <v>44590</v>
      </c>
      <c r="E294">
        <v>691</v>
      </c>
      <c r="F294" t="s">
        <v>254</v>
      </c>
      <c r="G294" t="s">
        <v>255</v>
      </c>
      <c r="H294">
        <v>174.6</v>
      </c>
      <c r="I294">
        <v>213.4</v>
      </c>
      <c r="K294">
        <v>120</v>
      </c>
      <c r="L294">
        <v>120</v>
      </c>
      <c r="O294" s="81">
        <v>1.4999999999999999E-2</v>
      </c>
      <c r="P294" s="81">
        <v>26</v>
      </c>
      <c r="Q294" s="81"/>
      <c r="R294" s="81"/>
      <c r="S294" s="81"/>
      <c r="T294" s="81"/>
      <c r="U294" s="81"/>
      <c r="V294" s="81"/>
      <c r="W294" s="81"/>
      <c r="Z294" s="127"/>
    </row>
    <row r="295" spans="1:26" x14ac:dyDescent="0.2">
      <c r="A295">
        <v>2022</v>
      </c>
      <c r="B295">
        <v>1</v>
      </c>
      <c r="C295" s="267">
        <v>44591</v>
      </c>
      <c r="E295">
        <v>691</v>
      </c>
      <c r="F295" t="s">
        <v>254</v>
      </c>
      <c r="G295" t="s">
        <v>255</v>
      </c>
      <c r="H295">
        <v>174.6</v>
      </c>
      <c r="I295">
        <v>213.4</v>
      </c>
      <c r="K295">
        <v>120</v>
      </c>
      <c r="L295">
        <v>120</v>
      </c>
      <c r="O295" s="81">
        <v>1.4999999999999999E-2</v>
      </c>
      <c r="P295" s="81">
        <v>26</v>
      </c>
      <c r="Q295" s="81"/>
      <c r="R295" s="81"/>
      <c r="S295" s="81"/>
      <c r="T295" s="81"/>
      <c r="U295" s="81"/>
      <c r="V295" s="81"/>
      <c r="W295" s="81"/>
      <c r="Z295" s="127"/>
    </row>
    <row r="296" spans="1:26" x14ac:dyDescent="0.2">
      <c r="A296">
        <v>2022</v>
      </c>
      <c r="B296">
        <v>1</v>
      </c>
      <c r="C296" s="267">
        <v>44560</v>
      </c>
      <c r="E296">
        <v>630</v>
      </c>
      <c r="F296" t="s">
        <v>200</v>
      </c>
      <c r="G296" t="s">
        <v>201</v>
      </c>
      <c r="H296">
        <v>197.84299999999999</v>
      </c>
      <c r="I296">
        <v>230.15700000000001</v>
      </c>
      <c r="K296">
        <v>21</v>
      </c>
      <c r="L296">
        <v>171</v>
      </c>
      <c r="O296" s="81">
        <v>1.4999999999999999E-2</v>
      </c>
      <c r="P296" s="81">
        <v>25</v>
      </c>
      <c r="Q296" s="81"/>
      <c r="R296" s="81"/>
      <c r="S296" s="81"/>
      <c r="T296" s="81"/>
      <c r="U296" s="81"/>
      <c r="V296" s="81"/>
      <c r="W296" s="81"/>
      <c r="Z296" s="127"/>
    </row>
    <row r="297" spans="1:26" x14ac:dyDescent="0.2">
      <c r="A297">
        <v>2022</v>
      </c>
      <c r="B297">
        <v>1</v>
      </c>
      <c r="C297" s="267">
        <v>44562</v>
      </c>
      <c r="E297">
        <v>630</v>
      </c>
      <c r="F297" t="s">
        <v>200</v>
      </c>
      <c r="G297" t="s">
        <v>201</v>
      </c>
      <c r="H297">
        <v>197.84299999999999</v>
      </c>
      <c r="I297">
        <v>230.15700000000001</v>
      </c>
      <c r="K297">
        <v>21</v>
      </c>
      <c r="L297">
        <v>171</v>
      </c>
      <c r="O297" s="81">
        <v>1.4999999999999999E-2</v>
      </c>
      <c r="P297" s="81">
        <v>25</v>
      </c>
      <c r="Q297" s="81"/>
      <c r="R297" s="81"/>
      <c r="S297" s="81"/>
      <c r="T297" s="81"/>
      <c r="U297" s="81"/>
      <c r="V297" s="81"/>
      <c r="W297" s="81"/>
      <c r="Z297" s="127"/>
    </row>
    <row r="298" spans="1:26" x14ac:dyDescent="0.2">
      <c r="A298">
        <v>2022</v>
      </c>
      <c r="B298">
        <v>1</v>
      </c>
      <c r="C298" s="267">
        <v>44563</v>
      </c>
      <c r="E298">
        <v>630</v>
      </c>
      <c r="F298" t="s">
        <v>200</v>
      </c>
      <c r="G298" t="s">
        <v>201</v>
      </c>
      <c r="H298">
        <v>197.84299999999999</v>
      </c>
      <c r="I298">
        <v>230.15700000000001</v>
      </c>
      <c r="K298">
        <v>21</v>
      </c>
      <c r="L298">
        <v>171</v>
      </c>
      <c r="O298" s="81">
        <v>1.4999999999999999E-2</v>
      </c>
      <c r="P298" s="81">
        <v>25</v>
      </c>
      <c r="Q298" s="81"/>
      <c r="R298" s="81"/>
      <c r="S298" s="81"/>
      <c r="T298" s="81"/>
      <c r="U298" s="81"/>
      <c r="V298" s="81"/>
      <c r="W298" s="81"/>
      <c r="Z298" s="127"/>
    </row>
    <row r="299" spans="1:26" x14ac:dyDescent="0.2">
      <c r="A299">
        <v>2022</v>
      </c>
      <c r="B299">
        <v>1</v>
      </c>
      <c r="C299" s="267">
        <v>44586</v>
      </c>
      <c r="E299">
        <v>622</v>
      </c>
      <c r="F299" t="s">
        <v>423</v>
      </c>
      <c r="G299" t="s">
        <v>424</v>
      </c>
      <c r="H299">
        <v>172.41399999999999</v>
      </c>
      <c r="I299">
        <v>201.58600000000001</v>
      </c>
      <c r="K299">
        <v>23</v>
      </c>
      <c r="L299">
        <v>157</v>
      </c>
      <c r="O299" s="81">
        <v>1.4999999999999999E-2</v>
      </c>
      <c r="P299" s="81">
        <v>25</v>
      </c>
      <c r="Q299" s="81"/>
      <c r="R299" s="81"/>
      <c r="S299" s="81"/>
      <c r="T299" s="81"/>
      <c r="U299" s="81"/>
      <c r="V299" s="81"/>
      <c r="W299" s="81"/>
      <c r="Z299" s="127"/>
    </row>
    <row r="300" spans="1:26" x14ac:dyDescent="0.2">
      <c r="A300">
        <v>2022</v>
      </c>
      <c r="B300">
        <v>1</v>
      </c>
      <c r="C300" s="267">
        <v>44587</v>
      </c>
      <c r="E300">
        <v>622</v>
      </c>
      <c r="F300" t="s">
        <v>423</v>
      </c>
      <c r="G300" t="s">
        <v>424</v>
      </c>
      <c r="H300">
        <v>172.41399999999999</v>
      </c>
      <c r="I300">
        <v>201.58600000000001</v>
      </c>
      <c r="K300">
        <v>23</v>
      </c>
      <c r="L300">
        <v>157</v>
      </c>
      <c r="O300" s="81">
        <v>1.4999999999999999E-2</v>
      </c>
      <c r="P300" s="81">
        <v>25</v>
      </c>
      <c r="Q300" s="81"/>
      <c r="R300" s="81"/>
      <c r="S300" s="81"/>
      <c r="T300" s="81"/>
      <c r="U300" s="81"/>
      <c r="V300" s="81"/>
      <c r="W300" s="81"/>
      <c r="Z300" s="127"/>
    </row>
    <row r="301" spans="1:26" x14ac:dyDescent="0.2">
      <c r="A301">
        <v>2022</v>
      </c>
      <c r="B301">
        <v>1</v>
      </c>
      <c r="C301" s="267">
        <v>44590</v>
      </c>
      <c r="E301">
        <v>622</v>
      </c>
      <c r="F301" t="s">
        <v>423</v>
      </c>
      <c r="G301" t="s">
        <v>424</v>
      </c>
      <c r="H301">
        <v>172.41399999999999</v>
      </c>
      <c r="I301">
        <v>201.58600000000001</v>
      </c>
      <c r="K301">
        <v>23</v>
      </c>
      <c r="L301">
        <v>157</v>
      </c>
      <c r="O301" s="81">
        <v>1.4999999999999999E-2</v>
      </c>
      <c r="P301" s="81">
        <v>25</v>
      </c>
      <c r="Q301" s="81"/>
      <c r="R301" s="81"/>
      <c r="S301" s="81"/>
      <c r="T301" s="81"/>
      <c r="U301" s="81"/>
      <c r="V301" s="81"/>
      <c r="W301" s="81"/>
      <c r="Z301" s="127"/>
    </row>
    <row r="302" spans="1:26" x14ac:dyDescent="0.2">
      <c r="A302">
        <v>2022</v>
      </c>
      <c r="B302">
        <v>1</v>
      </c>
      <c r="C302" s="267">
        <v>44591</v>
      </c>
      <c r="E302">
        <v>622</v>
      </c>
      <c r="F302" t="s">
        <v>423</v>
      </c>
      <c r="G302" t="s">
        <v>424</v>
      </c>
      <c r="H302">
        <v>172.41399999999999</v>
      </c>
      <c r="I302">
        <v>201.58600000000001</v>
      </c>
      <c r="K302">
        <v>23</v>
      </c>
      <c r="L302">
        <v>157</v>
      </c>
      <c r="O302" s="81">
        <v>1.4999999999999999E-2</v>
      </c>
      <c r="P302" s="81">
        <v>25</v>
      </c>
      <c r="Q302" s="81"/>
      <c r="R302" s="81"/>
      <c r="S302" s="81"/>
      <c r="T302" s="81"/>
      <c r="U302" s="81"/>
      <c r="V302" s="81"/>
      <c r="W302" s="81"/>
      <c r="Z302" s="127"/>
    </row>
    <row r="303" spans="1:26" x14ac:dyDescent="0.2">
      <c r="A303">
        <v>2022</v>
      </c>
      <c r="B303">
        <v>1</v>
      </c>
      <c r="C303" s="267">
        <v>44563</v>
      </c>
      <c r="E303">
        <v>299</v>
      </c>
      <c r="F303" t="s">
        <v>261</v>
      </c>
      <c r="G303" t="s">
        <v>262</v>
      </c>
      <c r="H303">
        <v>106.95</v>
      </c>
      <c r="I303">
        <v>123.05</v>
      </c>
      <c r="K303">
        <v>86</v>
      </c>
      <c r="L303">
        <v>126</v>
      </c>
      <c r="O303" s="81">
        <v>0.02</v>
      </c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:26" x14ac:dyDescent="0.2">
      <c r="A304">
        <v>2022</v>
      </c>
      <c r="B304">
        <v>1</v>
      </c>
      <c r="C304" s="267">
        <v>44564</v>
      </c>
      <c r="E304">
        <v>299</v>
      </c>
      <c r="F304" t="s">
        <v>261</v>
      </c>
      <c r="G304" t="s">
        <v>262</v>
      </c>
      <c r="H304">
        <v>106.95</v>
      </c>
      <c r="I304">
        <v>123.05</v>
      </c>
      <c r="K304">
        <v>86</v>
      </c>
      <c r="L304">
        <v>126</v>
      </c>
      <c r="O304" s="81">
        <v>0.02</v>
      </c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:26" x14ac:dyDescent="0.2">
      <c r="A305">
        <v>2022</v>
      </c>
      <c r="B305">
        <v>1</v>
      </c>
      <c r="C305" s="267">
        <v>44572</v>
      </c>
      <c r="E305">
        <v>299</v>
      </c>
      <c r="F305" t="s">
        <v>261</v>
      </c>
      <c r="G305" t="s">
        <v>262</v>
      </c>
      <c r="H305">
        <v>106.95</v>
      </c>
      <c r="I305">
        <v>123.05</v>
      </c>
      <c r="K305">
        <v>86</v>
      </c>
      <c r="L305">
        <v>126</v>
      </c>
      <c r="O305" s="81">
        <v>0.02</v>
      </c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:26" x14ac:dyDescent="0.2">
      <c r="A306">
        <v>2022</v>
      </c>
      <c r="B306">
        <v>1</v>
      </c>
      <c r="C306" s="267">
        <v>44573</v>
      </c>
      <c r="E306">
        <v>299</v>
      </c>
      <c r="F306" t="s">
        <v>261</v>
      </c>
      <c r="G306" t="s">
        <v>262</v>
      </c>
      <c r="H306">
        <v>106.95</v>
      </c>
      <c r="I306">
        <v>123.05</v>
      </c>
      <c r="K306">
        <v>86</v>
      </c>
      <c r="L306">
        <v>126</v>
      </c>
      <c r="O306" s="81">
        <v>0.02</v>
      </c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:26" x14ac:dyDescent="0.2">
      <c r="A307">
        <v>2022</v>
      </c>
      <c r="B307">
        <v>1</v>
      </c>
      <c r="C307" s="267">
        <v>44574</v>
      </c>
      <c r="E307">
        <v>299</v>
      </c>
      <c r="F307" t="s">
        <v>261</v>
      </c>
      <c r="G307" t="s">
        <v>262</v>
      </c>
      <c r="H307">
        <v>106.95</v>
      </c>
      <c r="I307">
        <v>123.05</v>
      </c>
      <c r="K307">
        <v>86</v>
      </c>
      <c r="L307">
        <v>126</v>
      </c>
      <c r="O307" s="81">
        <v>0.02</v>
      </c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:26" x14ac:dyDescent="0.2">
      <c r="A308">
        <v>2022</v>
      </c>
      <c r="B308">
        <v>1</v>
      </c>
      <c r="C308" s="267">
        <v>44575</v>
      </c>
      <c r="E308">
        <v>299</v>
      </c>
      <c r="F308" t="s">
        <v>261</v>
      </c>
      <c r="G308" t="s">
        <v>262</v>
      </c>
      <c r="H308">
        <v>106.95</v>
      </c>
      <c r="I308">
        <v>123.05</v>
      </c>
      <c r="K308">
        <v>86</v>
      </c>
      <c r="L308">
        <v>126</v>
      </c>
      <c r="O308" s="81">
        <v>0.02</v>
      </c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:26" x14ac:dyDescent="0.2">
      <c r="A309">
        <v>2022</v>
      </c>
      <c r="B309">
        <v>1</v>
      </c>
      <c r="C309" s="267">
        <v>44576</v>
      </c>
      <c r="E309">
        <v>299</v>
      </c>
      <c r="F309" t="s">
        <v>261</v>
      </c>
      <c r="G309" t="s">
        <v>262</v>
      </c>
      <c r="H309">
        <v>106.95</v>
      </c>
      <c r="I309">
        <v>123.05</v>
      </c>
      <c r="K309">
        <v>86</v>
      </c>
      <c r="L309">
        <v>126</v>
      </c>
      <c r="O309" s="81">
        <v>0.02</v>
      </c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:26" x14ac:dyDescent="0.2">
      <c r="A310">
        <v>2022</v>
      </c>
      <c r="B310">
        <v>1</v>
      </c>
      <c r="C310" s="267">
        <v>44577</v>
      </c>
      <c r="E310">
        <v>299</v>
      </c>
      <c r="F310" t="s">
        <v>261</v>
      </c>
      <c r="G310" t="s">
        <v>262</v>
      </c>
      <c r="H310">
        <v>106.95</v>
      </c>
      <c r="I310">
        <v>123.05</v>
      </c>
      <c r="K310">
        <v>86</v>
      </c>
      <c r="L310">
        <v>126</v>
      </c>
      <c r="O310" s="81">
        <v>0.02</v>
      </c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:26" x14ac:dyDescent="0.2">
      <c r="A311">
        <v>2022</v>
      </c>
      <c r="B311">
        <v>1</v>
      </c>
      <c r="C311" s="267">
        <v>44578</v>
      </c>
      <c r="E311">
        <v>299</v>
      </c>
      <c r="F311" t="s">
        <v>261</v>
      </c>
      <c r="G311" t="s">
        <v>262</v>
      </c>
      <c r="H311">
        <v>106.95</v>
      </c>
      <c r="I311">
        <v>123.05</v>
      </c>
      <c r="K311">
        <v>86</v>
      </c>
      <c r="L311">
        <v>126</v>
      </c>
      <c r="O311" s="81">
        <v>0.02</v>
      </c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:26" x14ac:dyDescent="0.2">
      <c r="A312">
        <v>2022</v>
      </c>
      <c r="B312">
        <v>1</v>
      </c>
      <c r="C312" s="267">
        <v>44579</v>
      </c>
      <c r="E312">
        <v>299</v>
      </c>
      <c r="F312" t="s">
        <v>261</v>
      </c>
      <c r="G312" t="s">
        <v>262</v>
      </c>
      <c r="H312">
        <v>106.95</v>
      </c>
      <c r="I312">
        <v>123.05</v>
      </c>
      <c r="K312">
        <v>86</v>
      </c>
      <c r="L312">
        <v>126</v>
      </c>
      <c r="O312" s="81">
        <v>0.02</v>
      </c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:26" x14ac:dyDescent="0.2">
      <c r="A313">
        <v>2022</v>
      </c>
      <c r="B313">
        <v>1</v>
      </c>
      <c r="C313" s="267">
        <v>44580</v>
      </c>
      <c r="E313">
        <v>299</v>
      </c>
      <c r="F313" t="s">
        <v>261</v>
      </c>
      <c r="G313" t="s">
        <v>262</v>
      </c>
      <c r="H313">
        <v>106.95</v>
      </c>
      <c r="I313">
        <v>123.05</v>
      </c>
      <c r="K313">
        <v>86</v>
      </c>
      <c r="L313">
        <v>126</v>
      </c>
      <c r="O313" s="81">
        <v>0.02</v>
      </c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:26" x14ac:dyDescent="0.2">
      <c r="A314">
        <v>2022</v>
      </c>
      <c r="B314">
        <v>1</v>
      </c>
      <c r="C314" s="267">
        <v>44583</v>
      </c>
      <c r="E314">
        <v>299</v>
      </c>
      <c r="F314" t="s">
        <v>261</v>
      </c>
      <c r="G314" t="s">
        <v>262</v>
      </c>
      <c r="H314">
        <v>106.95</v>
      </c>
      <c r="I314">
        <v>123.05</v>
      </c>
      <c r="K314">
        <v>86</v>
      </c>
      <c r="L314">
        <v>126</v>
      </c>
      <c r="O314" s="81">
        <v>0.02</v>
      </c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:26" x14ac:dyDescent="0.2">
      <c r="A315">
        <v>2022</v>
      </c>
      <c r="B315">
        <v>1</v>
      </c>
      <c r="C315" s="267">
        <v>44584</v>
      </c>
      <c r="E315">
        <v>299</v>
      </c>
      <c r="F315" t="s">
        <v>261</v>
      </c>
      <c r="G315" t="s">
        <v>262</v>
      </c>
      <c r="H315">
        <v>106.95</v>
      </c>
      <c r="I315">
        <v>123.05</v>
      </c>
      <c r="K315">
        <v>86</v>
      </c>
      <c r="L315">
        <v>126</v>
      </c>
      <c r="O315" s="81">
        <v>0.02</v>
      </c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:26" x14ac:dyDescent="0.2">
      <c r="A316">
        <v>2022</v>
      </c>
      <c r="B316">
        <v>1</v>
      </c>
      <c r="C316" s="267">
        <v>44585</v>
      </c>
      <c r="E316">
        <v>299</v>
      </c>
      <c r="F316" t="s">
        <v>261</v>
      </c>
      <c r="G316" t="s">
        <v>262</v>
      </c>
      <c r="H316">
        <v>106.95</v>
      </c>
      <c r="I316">
        <v>123.05</v>
      </c>
      <c r="K316">
        <v>86</v>
      </c>
      <c r="L316">
        <v>126</v>
      </c>
      <c r="O316" s="81">
        <v>0.02</v>
      </c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:26" x14ac:dyDescent="0.2">
      <c r="A317">
        <v>2022</v>
      </c>
      <c r="B317">
        <v>1</v>
      </c>
      <c r="C317" s="267">
        <v>44585</v>
      </c>
      <c r="E317">
        <v>299</v>
      </c>
      <c r="F317" t="s">
        <v>261</v>
      </c>
      <c r="G317" t="s">
        <v>262</v>
      </c>
      <c r="H317">
        <v>106.95</v>
      </c>
      <c r="I317">
        <v>123.05</v>
      </c>
      <c r="K317">
        <v>86</v>
      </c>
      <c r="L317">
        <v>126</v>
      </c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:26" x14ac:dyDescent="0.2">
      <c r="A318">
        <v>2022</v>
      </c>
      <c r="B318">
        <v>1</v>
      </c>
      <c r="C318" s="267">
        <v>44586</v>
      </c>
      <c r="E318">
        <v>299</v>
      </c>
      <c r="F318" t="s">
        <v>261</v>
      </c>
      <c r="G318" t="s">
        <v>262</v>
      </c>
      <c r="H318">
        <v>106.95</v>
      </c>
      <c r="I318">
        <v>123.05</v>
      </c>
      <c r="K318">
        <v>86</v>
      </c>
      <c r="L318">
        <v>126</v>
      </c>
      <c r="O318" s="81">
        <v>0.02</v>
      </c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:26" x14ac:dyDescent="0.2">
      <c r="A319">
        <v>2022</v>
      </c>
      <c r="B319">
        <v>1</v>
      </c>
      <c r="C319" s="267">
        <v>44587</v>
      </c>
      <c r="E319">
        <v>299</v>
      </c>
      <c r="F319" t="s">
        <v>261</v>
      </c>
      <c r="G319" t="s">
        <v>262</v>
      </c>
      <c r="H319">
        <v>106.95</v>
      </c>
      <c r="I319">
        <v>123.05</v>
      </c>
      <c r="K319">
        <v>86</v>
      </c>
      <c r="L319">
        <v>126</v>
      </c>
      <c r="O319" s="81">
        <v>0.02</v>
      </c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:26" x14ac:dyDescent="0.2">
      <c r="A320">
        <v>2022</v>
      </c>
      <c r="B320">
        <v>1</v>
      </c>
      <c r="C320" s="267">
        <v>44591</v>
      </c>
      <c r="E320">
        <v>299</v>
      </c>
      <c r="F320" t="s">
        <v>261</v>
      </c>
      <c r="G320" t="s">
        <v>262</v>
      </c>
      <c r="H320">
        <v>106.95</v>
      </c>
      <c r="I320">
        <v>123.05</v>
      </c>
      <c r="K320">
        <v>86</v>
      </c>
      <c r="L320">
        <v>126</v>
      </c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:26" x14ac:dyDescent="0.2">
      <c r="A321">
        <v>2022</v>
      </c>
      <c r="B321">
        <v>1</v>
      </c>
      <c r="C321" s="267">
        <v>44575</v>
      </c>
      <c r="E321">
        <v>280</v>
      </c>
      <c r="F321" t="s">
        <v>366</v>
      </c>
      <c r="G321" t="s">
        <v>367</v>
      </c>
      <c r="H321">
        <v>300.39</v>
      </c>
      <c r="I321">
        <v>345.61</v>
      </c>
      <c r="K321">
        <v>105</v>
      </c>
      <c r="L321">
        <v>103</v>
      </c>
      <c r="O321" s="81">
        <v>1.4999999999999999E-2</v>
      </c>
      <c r="P321" s="81">
        <v>16</v>
      </c>
      <c r="Q321" s="81"/>
      <c r="R321" s="81"/>
      <c r="S321" s="81"/>
      <c r="T321" s="81"/>
      <c r="U321" s="81"/>
      <c r="V321" s="81"/>
      <c r="W321" s="81"/>
      <c r="Z321" s="127"/>
    </row>
    <row r="322" spans="1:26" x14ac:dyDescent="0.2">
      <c r="A322">
        <v>2022</v>
      </c>
      <c r="B322">
        <v>1</v>
      </c>
      <c r="C322" s="267">
        <v>44576</v>
      </c>
      <c r="E322">
        <v>280</v>
      </c>
      <c r="F322" t="s">
        <v>366</v>
      </c>
      <c r="G322" t="s">
        <v>367</v>
      </c>
      <c r="H322">
        <v>300.39</v>
      </c>
      <c r="I322">
        <v>345.61</v>
      </c>
      <c r="K322">
        <v>105</v>
      </c>
      <c r="L322">
        <v>103</v>
      </c>
      <c r="O322" s="81">
        <v>1.4999999999999999E-2</v>
      </c>
      <c r="P322" s="81">
        <v>16</v>
      </c>
      <c r="Q322" s="81"/>
      <c r="R322" s="81"/>
      <c r="S322" s="81"/>
      <c r="T322" s="81"/>
      <c r="U322" s="81"/>
      <c r="V322" s="81"/>
      <c r="W322" s="81"/>
      <c r="Z322" s="127"/>
    </row>
    <row r="323" spans="1:26" x14ac:dyDescent="0.2">
      <c r="A323">
        <v>2022</v>
      </c>
      <c r="B323">
        <v>1</v>
      </c>
      <c r="C323" s="267">
        <v>44583</v>
      </c>
      <c r="E323">
        <v>280</v>
      </c>
      <c r="F323" t="s">
        <v>366</v>
      </c>
      <c r="G323" t="s">
        <v>367</v>
      </c>
      <c r="H323">
        <v>300.39</v>
      </c>
      <c r="I323">
        <v>345.61</v>
      </c>
      <c r="K323">
        <v>105</v>
      </c>
      <c r="L323">
        <v>103</v>
      </c>
      <c r="O323" s="81">
        <v>1.4999999999999999E-2</v>
      </c>
      <c r="P323" s="81">
        <v>16</v>
      </c>
      <c r="Q323" s="81"/>
      <c r="R323" s="81"/>
      <c r="S323" s="81"/>
      <c r="T323" s="81"/>
      <c r="U323" s="81"/>
      <c r="V323" s="81"/>
      <c r="W323" s="81"/>
      <c r="Z323" s="127"/>
    </row>
    <row r="324" spans="1:26" x14ac:dyDescent="0.2">
      <c r="A324">
        <v>2022</v>
      </c>
      <c r="B324">
        <v>1</v>
      </c>
      <c r="C324" s="267">
        <v>44584</v>
      </c>
      <c r="E324">
        <v>280</v>
      </c>
      <c r="F324" t="s">
        <v>366</v>
      </c>
      <c r="G324" t="s">
        <v>367</v>
      </c>
      <c r="H324">
        <v>300.39</v>
      </c>
      <c r="I324">
        <v>345.61</v>
      </c>
      <c r="K324">
        <v>105</v>
      </c>
      <c r="L324">
        <v>103</v>
      </c>
      <c r="O324" s="81">
        <v>1.4999999999999999E-2</v>
      </c>
      <c r="P324" s="81">
        <v>16</v>
      </c>
      <c r="Q324" s="81"/>
      <c r="R324" s="81"/>
      <c r="S324" s="81"/>
      <c r="T324" s="81"/>
      <c r="U324" s="81"/>
      <c r="V324" s="81"/>
      <c r="W324" s="81"/>
      <c r="Z324" s="127"/>
    </row>
    <row r="325" spans="1:26" x14ac:dyDescent="0.2">
      <c r="A325">
        <v>2022</v>
      </c>
      <c r="B325">
        <v>1</v>
      </c>
      <c r="C325" s="267">
        <v>44585</v>
      </c>
      <c r="E325">
        <v>280</v>
      </c>
      <c r="F325" t="s">
        <v>366</v>
      </c>
      <c r="G325" t="s">
        <v>367</v>
      </c>
      <c r="H325">
        <v>300.39</v>
      </c>
      <c r="I325">
        <v>345.61</v>
      </c>
      <c r="K325">
        <v>105</v>
      </c>
      <c r="L325">
        <v>103</v>
      </c>
      <c r="O325" s="81">
        <v>1.4999999999999999E-2</v>
      </c>
      <c r="P325" s="81">
        <v>16</v>
      </c>
      <c r="Q325" s="81"/>
      <c r="R325" s="81"/>
      <c r="S325" s="81"/>
      <c r="T325" s="81"/>
      <c r="U325" s="81"/>
      <c r="V325" s="81"/>
      <c r="W325" s="81"/>
      <c r="Z325" s="127"/>
    </row>
    <row r="326" spans="1:26" x14ac:dyDescent="0.2">
      <c r="A326">
        <v>2022</v>
      </c>
      <c r="B326">
        <v>1</v>
      </c>
      <c r="C326" s="267">
        <v>44587</v>
      </c>
      <c r="E326">
        <v>280</v>
      </c>
      <c r="F326" t="s">
        <v>366</v>
      </c>
      <c r="G326" t="s">
        <v>367</v>
      </c>
      <c r="H326">
        <v>300.39</v>
      </c>
      <c r="I326">
        <v>345.61</v>
      </c>
      <c r="K326">
        <v>105</v>
      </c>
      <c r="L326">
        <v>103</v>
      </c>
      <c r="O326" s="81">
        <v>1.4999999999999999E-2</v>
      </c>
      <c r="P326" s="81">
        <v>16</v>
      </c>
      <c r="Q326" s="81"/>
      <c r="R326" s="81"/>
      <c r="S326" s="81"/>
      <c r="T326" s="81"/>
      <c r="U326" s="81"/>
      <c r="V326" s="81"/>
      <c r="W326" s="81"/>
      <c r="Z326" s="127"/>
    </row>
    <row r="327" spans="1:26" x14ac:dyDescent="0.2">
      <c r="A327">
        <v>2022</v>
      </c>
      <c r="B327">
        <v>1</v>
      </c>
      <c r="C327" s="267">
        <v>44590</v>
      </c>
      <c r="E327">
        <v>280</v>
      </c>
      <c r="F327" t="s">
        <v>366</v>
      </c>
      <c r="G327" t="s">
        <v>367</v>
      </c>
      <c r="H327">
        <v>300.39</v>
      </c>
      <c r="I327">
        <v>345.61</v>
      </c>
      <c r="K327">
        <v>105</v>
      </c>
      <c r="L327">
        <v>103</v>
      </c>
      <c r="O327" s="81">
        <v>1.4999999999999999E-2</v>
      </c>
      <c r="P327" s="81">
        <v>16</v>
      </c>
      <c r="Q327" s="81"/>
      <c r="R327" s="81"/>
      <c r="S327" s="81"/>
      <c r="T327" s="81"/>
      <c r="U327" s="81"/>
      <c r="V327" s="81"/>
      <c r="W327" s="81"/>
      <c r="Z327" s="127"/>
    </row>
    <row r="328" spans="1:26" x14ac:dyDescent="0.2">
      <c r="A328">
        <v>2022</v>
      </c>
      <c r="B328">
        <v>1</v>
      </c>
      <c r="C328" s="267">
        <v>44563</v>
      </c>
      <c r="E328">
        <v>281</v>
      </c>
      <c r="F328" t="s">
        <v>226</v>
      </c>
      <c r="G328" t="s">
        <v>227</v>
      </c>
      <c r="H328">
        <v>265.05</v>
      </c>
      <c r="I328">
        <v>304.95</v>
      </c>
      <c r="K328">
        <v>120</v>
      </c>
      <c r="L328">
        <v>120</v>
      </c>
      <c r="O328" s="81">
        <v>1.4999999999999999E-2</v>
      </c>
      <c r="P328" s="81">
        <v>18</v>
      </c>
      <c r="Q328" s="81"/>
      <c r="R328" s="81"/>
      <c r="S328" s="81"/>
      <c r="T328" s="81"/>
      <c r="U328" s="81"/>
      <c r="V328" s="81"/>
      <c r="W328" s="81"/>
      <c r="Z328" s="127"/>
    </row>
    <row r="329" spans="1:26" x14ac:dyDescent="0.2">
      <c r="A329">
        <v>2022</v>
      </c>
      <c r="B329">
        <v>1</v>
      </c>
      <c r="C329" s="267">
        <v>44564</v>
      </c>
      <c r="E329">
        <v>281</v>
      </c>
      <c r="F329" t="s">
        <v>226</v>
      </c>
      <c r="G329" t="s">
        <v>227</v>
      </c>
      <c r="H329">
        <v>265.05</v>
      </c>
      <c r="I329">
        <v>304.95</v>
      </c>
      <c r="K329">
        <v>120</v>
      </c>
      <c r="L329">
        <v>120</v>
      </c>
      <c r="O329" s="81">
        <v>1.4999999999999999E-2</v>
      </c>
      <c r="P329" s="81">
        <v>18</v>
      </c>
      <c r="Q329" s="81"/>
      <c r="R329" s="81"/>
      <c r="S329" s="81"/>
      <c r="T329" s="81"/>
      <c r="U329" s="81"/>
      <c r="V329" s="81"/>
      <c r="W329" s="81"/>
      <c r="Z329" s="127"/>
    </row>
    <row r="330" spans="1:26" x14ac:dyDescent="0.2">
      <c r="A330">
        <v>2022</v>
      </c>
      <c r="B330">
        <v>1</v>
      </c>
      <c r="C330" s="267">
        <v>44583</v>
      </c>
      <c r="E330">
        <v>281</v>
      </c>
      <c r="F330" t="s">
        <v>226</v>
      </c>
      <c r="G330" t="s">
        <v>227</v>
      </c>
      <c r="H330">
        <v>265.05</v>
      </c>
      <c r="I330">
        <v>304.95</v>
      </c>
      <c r="K330">
        <v>120</v>
      </c>
      <c r="L330">
        <v>120</v>
      </c>
      <c r="O330" s="81">
        <v>1.4999999999999999E-2</v>
      </c>
      <c r="P330" s="81">
        <v>18</v>
      </c>
      <c r="Q330" s="81"/>
      <c r="R330" s="81"/>
      <c r="S330" s="81"/>
      <c r="T330" s="81"/>
      <c r="U330" s="81"/>
      <c r="V330" s="81"/>
      <c r="W330" s="81"/>
      <c r="Z330" s="127"/>
    </row>
    <row r="331" spans="1:26" x14ac:dyDescent="0.2">
      <c r="A331">
        <v>2022</v>
      </c>
      <c r="B331">
        <v>1</v>
      </c>
      <c r="C331" s="267">
        <v>44584</v>
      </c>
      <c r="E331">
        <v>281</v>
      </c>
      <c r="F331" t="s">
        <v>226</v>
      </c>
      <c r="G331" t="s">
        <v>227</v>
      </c>
      <c r="H331">
        <v>265.05</v>
      </c>
      <c r="I331">
        <v>304.95</v>
      </c>
      <c r="K331">
        <v>120</v>
      </c>
      <c r="L331">
        <v>120</v>
      </c>
      <c r="O331" s="81">
        <v>1.4999999999999999E-2</v>
      </c>
      <c r="P331" s="81">
        <v>18</v>
      </c>
      <c r="Q331" s="81"/>
      <c r="R331" s="81"/>
      <c r="S331" s="81"/>
      <c r="T331" s="81"/>
      <c r="U331" s="81"/>
      <c r="V331" s="81"/>
      <c r="W331" s="81"/>
      <c r="Z331" s="127"/>
    </row>
    <row r="332" spans="1:26" x14ac:dyDescent="0.2">
      <c r="A332">
        <v>2022</v>
      </c>
      <c r="B332">
        <v>1</v>
      </c>
      <c r="C332" s="267">
        <v>44585</v>
      </c>
      <c r="E332">
        <v>281</v>
      </c>
      <c r="F332" t="s">
        <v>226</v>
      </c>
      <c r="G332" t="s">
        <v>227</v>
      </c>
      <c r="H332">
        <v>265.05</v>
      </c>
      <c r="I332">
        <v>304.95</v>
      </c>
      <c r="K332">
        <v>120</v>
      </c>
      <c r="L332">
        <v>120</v>
      </c>
      <c r="O332" s="81"/>
      <c r="P332" s="81">
        <v>18</v>
      </c>
      <c r="Q332" s="81"/>
      <c r="R332" s="81"/>
      <c r="S332" s="81"/>
      <c r="T332" s="81"/>
      <c r="U332" s="81"/>
      <c r="V332" s="81"/>
      <c r="W332" s="81"/>
      <c r="Z332" s="127"/>
    </row>
    <row r="333" spans="1:26" x14ac:dyDescent="0.2">
      <c r="A333">
        <v>2022</v>
      </c>
      <c r="B333">
        <v>1</v>
      </c>
      <c r="C333" s="267">
        <v>44586</v>
      </c>
      <c r="E333">
        <v>281</v>
      </c>
      <c r="F333" t="s">
        <v>226</v>
      </c>
      <c r="G333" t="s">
        <v>227</v>
      </c>
      <c r="H333">
        <v>265.05</v>
      </c>
      <c r="I333">
        <v>304.95</v>
      </c>
      <c r="K333">
        <v>120</v>
      </c>
      <c r="L333">
        <v>120</v>
      </c>
      <c r="O333" s="81">
        <v>1.4999999999999999E-2</v>
      </c>
      <c r="P333" s="81">
        <v>18</v>
      </c>
      <c r="Q333" s="81"/>
      <c r="R333" s="81"/>
      <c r="S333" s="81"/>
      <c r="T333" s="81"/>
      <c r="U333" s="81"/>
      <c r="V333" s="81"/>
      <c r="W333" s="81"/>
      <c r="Z333" s="127"/>
    </row>
    <row r="334" spans="1:26" x14ac:dyDescent="0.2">
      <c r="A334">
        <v>2022</v>
      </c>
      <c r="B334">
        <v>1</v>
      </c>
      <c r="C334" s="267">
        <v>44587</v>
      </c>
      <c r="E334">
        <v>281</v>
      </c>
      <c r="F334" t="s">
        <v>226</v>
      </c>
      <c r="G334" t="s">
        <v>227</v>
      </c>
      <c r="H334">
        <v>265.05</v>
      </c>
      <c r="I334">
        <v>304.95</v>
      </c>
      <c r="K334">
        <v>120</v>
      </c>
      <c r="L334">
        <v>120</v>
      </c>
      <c r="O334" s="81">
        <v>1.4999999999999999E-2</v>
      </c>
      <c r="P334" s="81">
        <v>18</v>
      </c>
      <c r="Q334" s="81"/>
      <c r="R334" s="81"/>
      <c r="S334" s="81"/>
      <c r="T334" s="81"/>
      <c r="U334" s="81"/>
      <c r="V334" s="81"/>
      <c r="W334" s="81"/>
      <c r="Z334" s="127"/>
    </row>
    <row r="335" spans="1:26" x14ac:dyDescent="0.2">
      <c r="A335">
        <v>2022</v>
      </c>
      <c r="B335">
        <v>1</v>
      </c>
      <c r="C335" s="267">
        <v>44563</v>
      </c>
      <c r="E335">
        <v>168</v>
      </c>
      <c r="F335" t="s">
        <v>177</v>
      </c>
      <c r="G335" t="s">
        <v>234</v>
      </c>
      <c r="H335">
        <v>575.66999999999996</v>
      </c>
      <c r="I335">
        <v>662.33</v>
      </c>
      <c r="K335">
        <v>90</v>
      </c>
      <c r="L335">
        <v>116</v>
      </c>
      <c r="O335" s="81">
        <v>1.4999999999999999E-2</v>
      </c>
      <c r="P335" s="81">
        <v>18</v>
      </c>
      <c r="Q335" s="81"/>
      <c r="R335" s="81"/>
      <c r="S335" s="81"/>
      <c r="T335" s="81"/>
      <c r="U335" s="81"/>
      <c r="V335" s="81"/>
      <c r="W335" s="81"/>
      <c r="Z335" s="127"/>
    </row>
    <row r="336" spans="1:26" x14ac:dyDescent="0.2">
      <c r="A336">
        <v>2022</v>
      </c>
      <c r="B336">
        <v>1</v>
      </c>
      <c r="C336" s="267">
        <v>44574</v>
      </c>
      <c r="E336">
        <v>168</v>
      </c>
      <c r="F336" t="s">
        <v>177</v>
      </c>
      <c r="G336" t="s">
        <v>234</v>
      </c>
      <c r="H336">
        <v>575.66999999999996</v>
      </c>
      <c r="I336">
        <v>662.33</v>
      </c>
      <c r="K336">
        <v>90</v>
      </c>
      <c r="L336">
        <v>116</v>
      </c>
      <c r="O336" s="81">
        <v>1.4999999999999999E-2</v>
      </c>
      <c r="P336" s="81">
        <v>18</v>
      </c>
      <c r="Q336" s="81"/>
      <c r="R336" s="81"/>
      <c r="S336" s="81"/>
      <c r="T336" s="81"/>
      <c r="U336" s="81"/>
      <c r="V336" s="81"/>
      <c r="W336" s="81"/>
      <c r="Z336" s="127"/>
    </row>
    <row r="337" spans="1:26" x14ac:dyDescent="0.2">
      <c r="A337">
        <v>2022</v>
      </c>
      <c r="B337">
        <v>1</v>
      </c>
      <c r="C337" s="267">
        <v>44575</v>
      </c>
      <c r="E337">
        <v>168</v>
      </c>
      <c r="F337" t="s">
        <v>177</v>
      </c>
      <c r="G337" t="s">
        <v>234</v>
      </c>
      <c r="H337">
        <v>575.66999999999996</v>
      </c>
      <c r="I337">
        <v>662.33</v>
      </c>
      <c r="K337">
        <v>90</v>
      </c>
      <c r="L337">
        <v>116</v>
      </c>
      <c r="O337" s="81">
        <v>1.4999999999999999E-2</v>
      </c>
      <c r="P337" s="81">
        <v>18</v>
      </c>
      <c r="Q337" s="81"/>
      <c r="R337" s="81"/>
      <c r="S337" s="81"/>
      <c r="T337" s="81"/>
      <c r="U337" s="81"/>
      <c r="V337" s="81"/>
      <c r="W337" s="81"/>
      <c r="Z337" s="127"/>
    </row>
    <row r="338" spans="1:26" x14ac:dyDescent="0.2">
      <c r="A338">
        <v>2022</v>
      </c>
      <c r="B338">
        <v>1</v>
      </c>
      <c r="C338" s="267">
        <v>44560</v>
      </c>
      <c r="E338">
        <v>273</v>
      </c>
      <c r="F338" t="s">
        <v>174</v>
      </c>
      <c r="G338" t="s">
        <v>175</v>
      </c>
      <c r="H338">
        <v>524.52</v>
      </c>
      <c r="I338">
        <v>603.48</v>
      </c>
      <c r="K338">
        <v>93</v>
      </c>
      <c r="L338">
        <v>116</v>
      </c>
      <c r="O338" s="81">
        <v>1.4999999999999999E-2</v>
      </c>
      <c r="P338" s="81">
        <v>16</v>
      </c>
      <c r="Q338" s="81"/>
      <c r="R338" s="81"/>
      <c r="S338" s="81"/>
      <c r="T338" s="81"/>
      <c r="U338" s="81"/>
      <c r="V338" s="81"/>
      <c r="W338" s="81"/>
      <c r="Z338" s="127"/>
    </row>
    <row r="339" spans="1:26" x14ac:dyDescent="0.2">
      <c r="A339">
        <v>2022</v>
      </c>
      <c r="B339">
        <v>1</v>
      </c>
      <c r="C339" s="267">
        <v>44562</v>
      </c>
      <c r="E339">
        <v>273</v>
      </c>
      <c r="F339" t="s">
        <v>174</v>
      </c>
      <c r="G339" t="s">
        <v>175</v>
      </c>
      <c r="H339">
        <v>524.52</v>
      </c>
      <c r="I339">
        <v>603.48</v>
      </c>
      <c r="K339">
        <v>93</v>
      </c>
      <c r="L339">
        <v>116</v>
      </c>
      <c r="O339" s="81">
        <v>1.4999999999999999E-2</v>
      </c>
      <c r="P339" s="81">
        <v>16</v>
      </c>
      <c r="Q339" s="81"/>
      <c r="R339" s="81"/>
      <c r="S339" s="81"/>
      <c r="T339" s="81"/>
      <c r="U339" s="81"/>
      <c r="V339" s="81"/>
      <c r="W339" s="81"/>
      <c r="Z339" s="127"/>
    </row>
    <row r="340" spans="1:26" x14ac:dyDescent="0.2">
      <c r="A340">
        <v>2022</v>
      </c>
      <c r="B340">
        <v>1</v>
      </c>
      <c r="C340" s="267">
        <v>44563</v>
      </c>
      <c r="E340">
        <v>273</v>
      </c>
      <c r="F340" t="s">
        <v>174</v>
      </c>
      <c r="G340" t="s">
        <v>175</v>
      </c>
      <c r="H340">
        <v>524.52</v>
      </c>
      <c r="I340">
        <v>603.48</v>
      </c>
      <c r="K340">
        <v>93</v>
      </c>
      <c r="L340">
        <v>116</v>
      </c>
      <c r="O340" s="81">
        <v>1.4999999999999999E-2</v>
      </c>
      <c r="P340" s="81">
        <v>16</v>
      </c>
      <c r="Q340" s="81"/>
      <c r="R340" s="81"/>
      <c r="S340" s="81"/>
      <c r="T340" s="81"/>
      <c r="U340" s="81"/>
      <c r="V340" s="81"/>
      <c r="W340" s="81"/>
      <c r="Z340" s="127"/>
    </row>
    <row r="341" spans="1:26" x14ac:dyDescent="0.2">
      <c r="A341">
        <v>2022</v>
      </c>
      <c r="B341">
        <v>1</v>
      </c>
      <c r="C341" s="267">
        <v>44574</v>
      </c>
      <c r="E341">
        <v>273</v>
      </c>
      <c r="F341" t="s">
        <v>174</v>
      </c>
      <c r="G341" t="s">
        <v>175</v>
      </c>
      <c r="H341">
        <v>524.52</v>
      </c>
      <c r="I341">
        <v>603.48</v>
      </c>
      <c r="K341">
        <v>93</v>
      </c>
      <c r="L341">
        <v>116</v>
      </c>
      <c r="O341" s="81">
        <v>1.4999999999999999E-2</v>
      </c>
      <c r="P341" s="81">
        <v>16</v>
      </c>
      <c r="Q341" s="81"/>
      <c r="R341" s="81"/>
      <c r="S341" s="81"/>
      <c r="T341" s="81"/>
      <c r="U341" s="81"/>
      <c r="V341" s="81"/>
      <c r="W341" s="81"/>
      <c r="Z341" s="127"/>
    </row>
    <row r="342" spans="1:26" x14ac:dyDescent="0.2">
      <c r="A342">
        <v>2022</v>
      </c>
      <c r="B342">
        <v>1</v>
      </c>
      <c r="C342" s="267">
        <v>44575</v>
      </c>
      <c r="E342">
        <v>273</v>
      </c>
      <c r="F342" t="s">
        <v>174</v>
      </c>
      <c r="G342" t="s">
        <v>175</v>
      </c>
      <c r="H342">
        <v>524.52</v>
      </c>
      <c r="I342">
        <v>603.48</v>
      </c>
      <c r="K342">
        <v>93</v>
      </c>
      <c r="L342">
        <v>116</v>
      </c>
      <c r="O342" s="81">
        <v>1.4999999999999999E-2</v>
      </c>
      <c r="P342" s="81">
        <v>16</v>
      </c>
      <c r="Q342" s="81"/>
      <c r="R342" s="81"/>
      <c r="S342" s="81"/>
      <c r="T342" s="81"/>
      <c r="U342" s="81"/>
      <c r="V342" s="81"/>
      <c r="W342" s="81"/>
      <c r="Z342" s="127"/>
    </row>
    <row r="343" spans="1:26" x14ac:dyDescent="0.2">
      <c r="A343">
        <v>2022</v>
      </c>
      <c r="B343">
        <v>1</v>
      </c>
      <c r="C343" s="267">
        <v>44576</v>
      </c>
      <c r="E343">
        <v>273</v>
      </c>
      <c r="F343" t="s">
        <v>174</v>
      </c>
      <c r="G343" t="s">
        <v>175</v>
      </c>
      <c r="H343">
        <v>524.52</v>
      </c>
      <c r="I343">
        <v>603.48</v>
      </c>
      <c r="K343">
        <v>93</v>
      </c>
      <c r="L343">
        <v>116</v>
      </c>
      <c r="O343" s="81">
        <v>1.4999999999999999E-2</v>
      </c>
      <c r="P343" s="81">
        <v>16</v>
      </c>
      <c r="Q343" s="81"/>
      <c r="R343" s="81"/>
      <c r="S343" s="81"/>
      <c r="T343" s="81"/>
      <c r="U343" s="81"/>
      <c r="V343" s="81"/>
      <c r="W343" s="81"/>
      <c r="Z343" s="127"/>
    </row>
    <row r="344" spans="1:26" x14ac:dyDescent="0.2">
      <c r="A344">
        <v>2022</v>
      </c>
      <c r="B344">
        <v>1</v>
      </c>
      <c r="C344" s="267">
        <v>44577</v>
      </c>
      <c r="E344">
        <v>273</v>
      </c>
      <c r="F344" t="s">
        <v>174</v>
      </c>
      <c r="G344" t="s">
        <v>175</v>
      </c>
      <c r="H344">
        <v>524.52</v>
      </c>
      <c r="I344">
        <v>603.48</v>
      </c>
      <c r="K344">
        <v>93</v>
      </c>
      <c r="L344">
        <v>116</v>
      </c>
      <c r="O344" s="81">
        <v>1.4999999999999999E-2</v>
      </c>
      <c r="P344" s="81">
        <v>16</v>
      </c>
      <c r="Q344" s="81"/>
      <c r="R344" s="81"/>
      <c r="S344" s="81"/>
      <c r="T344" s="81"/>
      <c r="U344" s="81"/>
      <c r="V344" s="81"/>
      <c r="W344" s="81"/>
      <c r="Z344" s="127"/>
    </row>
    <row r="345" spans="1:26" x14ac:dyDescent="0.2">
      <c r="A345">
        <v>2022</v>
      </c>
      <c r="B345">
        <v>1</v>
      </c>
      <c r="C345" s="267">
        <v>44578</v>
      </c>
      <c r="E345">
        <v>273</v>
      </c>
      <c r="F345" t="s">
        <v>174</v>
      </c>
      <c r="G345" t="s">
        <v>175</v>
      </c>
      <c r="H345">
        <v>524.52</v>
      </c>
      <c r="I345">
        <v>603.48</v>
      </c>
      <c r="K345">
        <v>93</v>
      </c>
      <c r="L345">
        <v>116</v>
      </c>
      <c r="O345" s="81">
        <v>1.4999999999999999E-2</v>
      </c>
      <c r="P345" s="81">
        <v>16</v>
      </c>
      <c r="Q345" s="81"/>
      <c r="R345" s="81"/>
      <c r="S345" s="81"/>
      <c r="T345" s="81"/>
      <c r="U345" s="81"/>
      <c r="V345" s="81"/>
      <c r="W345" s="81"/>
      <c r="Z345" s="127"/>
    </row>
    <row r="346" spans="1:26" x14ac:dyDescent="0.2">
      <c r="A346">
        <v>2022</v>
      </c>
      <c r="B346">
        <v>1</v>
      </c>
      <c r="C346" s="267">
        <v>44580</v>
      </c>
      <c r="E346">
        <v>271</v>
      </c>
      <c r="F346" t="s">
        <v>386</v>
      </c>
      <c r="G346" t="s">
        <v>387</v>
      </c>
      <c r="H346">
        <v>149.72999999999999</v>
      </c>
      <c r="I346">
        <v>172.27</v>
      </c>
      <c r="K346">
        <v>151</v>
      </c>
      <c r="L346">
        <v>95</v>
      </c>
      <c r="O346" s="81">
        <v>1.4999999999999999E-2</v>
      </c>
      <c r="P346" s="81">
        <v>16</v>
      </c>
      <c r="Q346" s="81"/>
      <c r="R346" s="81"/>
      <c r="S346" s="81"/>
      <c r="T346" s="81"/>
      <c r="U346" s="81"/>
      <c r="V346" s="81"/>
      <c r="W346" s="81"/>
      <c r="Z346" s="127"/>
    </row>
    <row r="347" spans="1:26" x14ac:dyDescent="0.2">
      <c r="A347">
        <v>2022</v>
      </c>
      <c r="B347">
        <v>1</v>
      </c>
      <c r="C347" s="267">
        <v>44581</v>
      </c>
      <c r="E347">
        <v>271</v>
      </c>
      <c r="F347" t="s">
        <v>386</v>
      </c>
      <c r="G347" t="s">
        <v>387</v>
      </c>
      <c r="H347">
        <v>149.72999999999999</v>
      </c>
      <c r="I347">
        <v>172.27</v>
      </c>
      <c r="K347">
        <v>151</v>
      </c>
      <c r="L347">
        <v>95</v>
      </c>
      <c r="O347" s="81">
        <v>1.4999999999999999E-2</v>
      </c>
      <c r="P347" s="81">
        <v>16</v>
      </c>
      <c r="Q347" s="81"/>
      <c r="R347" s="81"/>
      <c r="S347" s="81"/>
      <c r="T347" s="81"/>
      <c r="U347" s="81"/>
      <c r="V347" s="81"/>
      <c r="W347" s="81"/>
      <c r="Z347" s="127"/>
    </row>
    <row r="348" spans="1:26" x14ac:dyDescent="0.2">
      <c r="A348">
        <v>2022</v>
      </c>
      <c r="B348">
        <v>1</v>
      </c>
      <c r="C348" s="267">
        <v>44560</v>
      </c>
      <c r="E348">
        <v>253</v>
      </c>
      <c r="F348" t="s">
        <v>178</v>
      </c>
      <c r="G348" t="s">
        <v>179</v>
      </c>
      <c r="H348">
        <v>188.79</v>
      </c>
      <c r="I348">
        <v>217.21</v>
      </c>
      <c r="K348">
        <v>121</v>
      </c>
      <c r="L348">
        <v>89</v>
      </c>
      <c r="O348" s="81">
        <v>1.4999999999999999E-2</v>
      </c>
      <c r="P348" s="81">
        <v>16</v>
      </c>
      <c r="Q348" s="81"/>
      <c r="R348" s="81"/>
      <c r="S348" s="81"/>
      <c r="T348" s="81"/>
      <c r="U348" s="81"/>
      <c r="V348" s="81"/>
      <c r="W348" s="81"/>
      <c r="Z348" s="127"/>
    </row>
    <row r="349" spans="1:26" x14ac:dyDescent="0.2">
      <c r="A349">
        <v>2022</v>
      </c>
      <c r="B349">
        <v>1</v>
      </c>
      <c r="C349" s="267">
        <v>44560</v>
      </c>
      <c r="E349">
        <v>254</v>
      </c>
      <c r="F349" t="s">
        <v>220</v>
      </c>
      <c r="G349" t="s">
        <v>179</v>
      </c>
      <c r="H349">
        <v>188.79</v>
      </c>
      <c r="I349">
        <v>217.21</v>
      </c>
      <c r="K349">
        <v>94</v>
      </c>
      <c r="L349">
        <v>153</v>
      </c>
      <c r="O349" s="81">
        <v>0.02</v>
      </c>
      <c r="P349" s="81">
        <v>16</v>
      </c>
      <c r="Q349" s="81"/>
      <c r="R349" s="81"/>
      <c r="S349" s="81"/>
      <c r="T349" s="81"/>
      <c r="U349" s="81"/>
      <c r="V349" s="81"/>
      <c r="W349" s="81"/>
      <c r="Z349" s="127"/>
    </row>
    <row r="350" spans="1:26" x14ac:dyDescent="0.2">
      <c r="A350">
        <v>2022</v>
      </c>
      <c r="B350">
        <v>1</v>
      </c>
      <c r="C350" s="267">
        <v>44562</v>
      </c>
      <c r="E350">
        <v>254</v>
      </c>
      <c r="F350" t="s">
        <v>220</v>
      </c>
      <c r="G350" t="s">
        <v>179</v>
      </c>
      <c r="H350">
        <v>188.79</v>
      </c>
      <c r="I350">
        <v>217.21</v>
      </c>
      <c r="K350">
        <v>94</v>
      </c>
      <c r="L350">
        <v>153</v>
      </c>
      <c r="O350" s="81">
        <v>0.02</v>
      </c>
      <c r="P350" s="81">
        <v>16</v>
      </c>
      <c r="Q350" s="81"/>
      <c r="R350" s="81"/>
      <c r="S350" s="81"/>
      <c r="T350" s="81"/>
      <c r="U350" s="81"/>
      <c r="V350" s="81"/>
      <c r="W350" s="81"/>
      <c r="Z350" s="127"/>
    </row>
    <row r="351" spans="1:26" x14ac:dyDescent="0.2">
      <c r="A351">
        <v>2022</v>
      </c>
      <c r="B351">
        <v>1</v>
      </c>
      <c r="C351" s="267">
        <v>44563</v>
      </c>
      <c r="E351">
        <v>254</v>
      </c>
      <c r="F351" t="s">
        <v>220</v>
      </c>
      <c r="G351" t="s">
        <v>179</v>
      </c>
      <c r="H351">
        <v>188.79</v>
      </c>
      <c r="I351">
        <v>217.21</v>
      </c>
      <c r="K351">
        <v>94</v>
      </c>
      <c r="L351">
        <v>153</v>
      </c>
      <c r="O351" s="81">
        <v>0.02</v>
      </c>
      <c r="P351" s="81">
        <v>16</v>
      </c>
      <c r="Q351" s="81"/>
      <c r="R351" s="81"/>
      <c r="S351" s="81"/>
      <c r="T351" s="81"/>
      <c r="U351" s="81"/>
      <c r="V351" s="81"/>
      <c r="W351" s="81"/>
      <c r="Z351" s="127"/>
    </row>
    <row r="352" spans="1:26" x14ac:dyDescent="0.2">
      <c r="A352">
        <v>2022</v>
      </c>
      <c r="B352">
        <v>1</v>
      </c>
      <c r="C352" s="267">
        <v>44564</v>
      </c>
      <c r="E352">
        <v>254</v>
      </c>
      <c r="F352" t="s">
        <v>220</v>
      </c>
      <c r="G352" t="s">
        <v>179</v>
      </c>
      <c r="H352">
        <v>188.79</v>
      </c>
      <c r="I352">
        <v>217.21</v>
      </c>
      <c r="K352">
        <v>94</v>
      </c>
      <c r="L352">
        <v>153</v>
      </c>
      <c r="O352" s="81">
        <v>0.02</v>
      </c>
      <c r="P352" s="81">
        <v>16</v>
      </c>
      <c r="Q352" s="81"/>
      <c r="R352" s="81"/>
      <c r="S352" s="81"/>
      <c r="T352" s="81"/>
      <c r="U352" s="81"/>
      <c r="V352" s="81"/>
      <c r="W352" s="81"/>
      <c r="Z352" s="127"/>
    </row>
    <row r="353" spans="1:26" x14ac:dyDescent="0.2">
      <c r="A353">
        <v>2022</v>
      </c>
      <c r="B353">
        <v>1</v>
      </c>
      <c r="C353" s="267">
        <v>44565</v>
      </c>
      <c r="E353">
        <v>254</v>
      </c>
      <c r="F353" t="s">
        <v>220</v>
      </c>
      <c r="G353" t="s">
        <v>179</v>
      </c>
      <c r="H353">
        <v>188.79</v>
      </c>
      <c r="I353">
        <v>217.21</v>
      </c>
      <c r="K353">
        <v>94</v>
      </c>
      <c r="L353">
        <v>153</v>
      </c>
      <c r="O353" s="81">
        <v>0.02</v>
      </c>
      <c r="P353" s="81">
        <v>16</v>
      </c>
      <c r="Q353" s="81"/>
      <c r="R353" s="81"/>
      <c r="S353" s="81"/>
      <c r="T353" s="81"/>
      <c r="U353" s="81"/>
      <c r="V353" s="81"/>
      <c r="W353" s="81"/>
      <c r="Z353" s="127"/>
    </row>
    <row r="354" spans="1:26" x14ac:dyDescent="0.2">
      <c r="A354">
        <v>2022</v>
      </c>
      <c r="B354">
        <v>1</v>
      </c>
      <c r="C354" s="267">
        <v>44566</v>
      </c>
      <c r="E354">
        <v>254</v>
      </c>
      <c r="F354" t="s">
        <v>220</v>
      </c>
      <c r="G354" t="s">
        <v>179</v>
      </c>
      <c r="H354">
        <v>188.79</v>
      </c>
      <c r="I354">
        <v>217.21</v>
      </c>
      <c r="K354">
        <v>94</v>
      </c>
      <c r="L354">
        <v>153</v>
      </c>
      <c r="O354" s="81">
        <v>0.02</v>
      </c>
      <c r="P354" s="81">
        <v>16</v>
      </c>
      <c r="Q354" s="81"/>
      <c r="R354" s="81"/>
      <c r="S354" s="81"/>
      <c r="T354" s="81"/>
      <c r="U354" s="81"/>
      <c r="V354" s="81"/>
      <c r="W354" s="81"/>
      <c r="Z354" s="127"/>
    </row>
    <row r="355" spans="1:26" x14ac:dyDescent="0.2">
      <c r="A355">
        <v>2022</v>
      </c>
      <c r="B355">
        <v>1</v>
      </c>
      <c r="C355" s="267">
        <v>44569</v>
      </c>
      <c r="E355">
        <v>254</v>
      </c>
      <c r="F355" t="s">
        <v>220</v>
      </c>
      <c r="G355" t="s">
        <v>179</v>
      </c>
      <c r="H355">
        <v>188.79</v>
      </c>
      <c r="I355">
        <v>217.21</v>
      </c>
      <c r="K355">
        <v>94</v>
      </c>
      <c r="L355">
        <v>153</v>
      </c>
      <c r="O355" s="81">
        <v>0.02</v>
      </c>
      <c r="P355" s="81">
        <v>16</v>
      </c>
      <c r="Q355" s="81"/>
      <c r="R355" s="81"/>
      <c r="S355" s="81"/>
      <c r="T355" s="81"/>
      <c r="U355" s="81"/>
      <c r="V355" s="81"/>
      <c r="W355" s="81"/>
      <c r="Z355" s="127"/>
    </row>
    <row r="356" spans="1:26" x14ac:dyDescent="0.2">
      <c r="A356">
        <v>2022</v>
      </c>
      <c r="B356">
        <v>1</v>
      </c>
      <c r="C356" s="267">
        <v>44570</v>
      </c>
      <c r="E356">
        <v>254</v>
      </c>
      <c r="F356" t="s">
        <v>220</v>
      </c>
      <c r="G356" t="s">
        <v>179</v>
      </c>
      <c r="H356">
        <v>188.79</v>
      </c>
      <c r="I356">
        <v>217.21</v>
      </c>
      <c r="K356">
        <v>94</v>
      </c>
      <c r="L356">
        <v>153</v>
      </c>
      <c r="O356" s="81">
        <v>0.02</v>
      </c>
      <c r="P356" s="81">
        <v>16</v>
      </c>
      <c r="Q356" s="81"/>
      <c r="R356" s="81"/>
      <c r="S356" s="81"/>
      <c r="T356" s="81"/>
      <c r="U356" s="81"/>
      <c r="V356" s="81"/>
      <c r="W356" s="81"/>
      <c r="Z356" s="127"/>
    </row>
    <row r="357" spans="1:26" x14ac:dyDescent="0.2">
      <c r="A357">
        <v>2022</v>
      </c>
      <c r="B357">
        <v>1</v>
      </c>
      <c r="C357" s="267">
        <v>44571</v>
      </c>
      <c r="E357">
        <v>254</v>
      </c>
      <c r="F357" t="s">
        <v>220</v>
      </c>
      <c r="G357" t="s">
        <v>179</v>
      </c>
      <c r="H357">
        <v>188.79</v>
      </c>
      <c r="I357">
        <v>217.21</v>
      </c>
      <c r="K357">
        <v>94</v>
      </c>
      <c r="L357">
        <v>153</v>
      </c>
      <c r="O357" s="81">
        <v>0.02</v>
      </c>
      <c r="P357" s="81">
        <v>16</v>
      </c>
      <c r="Q357" s="81"/>
      <c r="R357" s="81"/>
      <c r="S357" s="81"/>
      <c r="T357" s="81"/>
      <c r="U357" s="81"/>
      <c r="V357" s="81"/>
      <c r="W357" s="81"/>
      <c r="Z357" s="127"/>
    </row>
    <row r="358" spans="1:26" x14ac:dyDescent="0.2">
      <c r="A358">
        <v>2022</v>
      </c>
      <c r="B358">
        <v>1</v>
      </c>
      <c r="C358" s="267">
        <v>44572</v>
      </c>
      <c r="E358">
        <v>254</v>
      </c>
      <c r="F358" t="s">
        <v>220</v>
      </c>
      <c r="G358" t="s">
        <v>179</v>
      </c>
      <c r="H358">
        <v>188.79</v>
      </c>
      <c r="I358">
        <v>217.21</v>
      </c>
      <c r="K358">
        <v>94</v>
      </c>
      <c r="L358">
        <v>153</v>
      </c>
      <c r="O358" s="81">
        <v>0.02</v>
      </c>
      <c r="P358" s="81">
        <v>16</v>
      </c>
      <c r="Q358" s="81"/>
      <c r="R358" s="81"/>
      <c r="S358" s="81"/>
      <c r="T358" s="81"/>
      <c r="U358" s="81"/>
      <c r="V358" s="81"/>
      <c r="W358" s="81"/>
      <c r="Z358" s="127"/>
    </row>
    <row r="359" spans="1:26" x14ac:dyDescent="0.2">
      <c r="A359">
        <v>2022</v>
      </c>
      <c r="B359">
        <v>1</v>
      </c>
      <c r="C359" s="267">
        <v>44573</v>
      </c>
      <c r="E359">
        <v>254</v>
      </c>
      <c r="F359" t="s">
        <v>220</v>
      </c>
      <c r="G359" t="s">
        <v>179</v>
      </c>
      <c r="H359">
        <v>188.79</v>
      </c>
      <c r="I359">
        <v>217.21</v>
      </c>
      <c r="K359">
        <v>94</v>
      </c>
      <c r="L359">
        <v>153</v>
      </c>
      <c r="O359" s="81">
        <v>0.02</v>
      </c>
      <c r="P359" s="81">
        <v>16</v>
      </c>
      <c r="Q359" s="81"/>
      <c r="R359" s="81"/>
      <c r="S359" s="81"/>
      <c r="T359" s="81"/>
      <c r="U359" s="81"/>
      <c r="V359" s="81"/>
      <c r="W359" s="81"/>
      <c r="Z359" s="127"/>
    </row>
    <row r="360" spans="1:26" x14ac:dyDescent="0.2">
      <c r="A360">
        <v>2022</v>
      </c>
      <c r="B360">
        <v>1</v>
      </c>
      <c r="C360" s="267">
        <v>44574</v>
      </c>
      <c r="E360">
        <v>254</v>
      </c>
      <c r="F360" t="s">
        <v>220</v>
      </c>
      <c r="G360" t="s">
        <v>179</v>
      </c>
      <c r="H360">
        <v>188.79</v>
      </c>
      <c r="I360">
        <v>217.21</v>
      </c>
      <c r="K360">
        <v>94</v>
      </c>
      <c r="L360">
        <v>153</v>
      </c>
      <c r="O360" s="81">
        <v>0.02</v>
      </c>
      <c r="P360" s="81">
        <v>16</v>
      </c>
      <c r="Q360" s="81"/>
      <c r="R360" s="81"/>
      <c r="S360" s="81"/>
      <c r="T360" s="81"/>
      <c r="U360" s="81"/>
      <c r="V360" s="81"/>
      <c r="W360" s="81"/>
      <c r="Z360" s="127"/>
    </row>
    <row r="361" spans="1:26" x14ac:dyDescent="0.2">
      <c r="A361">
        <v>2022</v>
      </c>
      <c r="B361">
        <v>1</v>
      </c>
      <c r="C361" s="267">
        <v>44575</v>
      </c>
      <c r="E361">
        <v>254</v>
      </c>
      <c r="F361" t="s">
        <v>220</v>
      </c>
      <c r="G361" t="s">
        <v>179</v>
      </c>
      <c r="H361">
        <v>188.79</v>
      </c>
      <c r="I361">
        <v>217.21</v>
      </c>
      <c r="K361">
        <v>94</v>
      </c>
      <c r="L361">
        <v>153</v>
      </c>
      <c r="O361" s="81">
        <v>0.02</v>
      </c>
      <c r="P361" s="81">
        <v>16</v>
      </c>
      <c r="Q361" s="81"/>
      <c r="R361" s="81"/>
      <c r="S361" s="81"/>
      <c r="T361" s="81"/>
      <c r="U361" s="81"/>
      <c r="V361" s="81"/>
      <c r="W361" s="81"/>
      <c r="Z361" s="127"/>
    </row>
    <row r="362" spans="1:26" x14ac:dyDescent="0.2">
      <c r="A362">
        <v>2022</v>
      </c>
      <c r="B362">
        <v>1</v>
      </c>
      <c r="C362" s="267">
        <v>44576</v>
      </c>
      <c r="E362">
        <v>254</v>
      </c>
      <c r="F362" t="s">
        <v>220</v>
      </c>
      <c r="G362" t="s">
        <v>179</v>
      </c>
      <c r="H362">
        <v>188.79</v>
      </c>
      <c r="I362">
        <v>217.21</v>
      </c>
      <c r="K362">
        <v>94</v>
      </c>
      <c r="L362">
        <v>153</v>
      </c>
      <c r="O362" s="81">
        <v>0.02</v>
      </c>
      <c r="P362" s="81">
        <v>16</v>
      </c>
      <c r="Q362" s="81"/>
      <c r="R362" s="81"/>
      <c r="S362" s="81"/>
      <c r="T362" s="81"/>
      <c r="U362" s="81"/>
      <c r="V362" s="81"/>
      <c r="W362" s="81"/>
      <c r="Z362" s="127"/>
    </row>
    <row r="363" spans="1:26" x14ac:dyDescent="0.2">
      <c r="A363">
        <v>2022</v>
      </c>
      <c r="B363">
        <v>1</v>
      </c>
      <c r="C363" s="267">
        <v>44577</v>
      </c>
      <c r="E363">
        <v>254</v>
      </c>
      <c r="F363" t="s">
        <v>220</v>
      </c>
      <c r="G363" t="s">
        <v>179</v>
      </c>
      <c r="H363">
        <v>188.79</v>
      </c>
      <c r="I363">
        <v>217.21</v>
      </c>
      <c r="K363">
        <v>94</v>
      </c>
      <c r="L363">
        <v>153</v>
      </c>
      <c r="O363" s="81">
        <v>0.02</v>
      </c>
      <c r="P363" s="81">
        <v>16</v>
      </c>
      <c r="Q363" s="81"/>
      <c r="R363" s="81"/>
      <c r="S363" s="81"/>
      <c r="T363" s="81"/>
      <c r="U363" s="81"/>
      <c r="V363" s="81"/>
      <c r="W363" s="81"/>
      <c r="Z363" s="127"/>
    </row>
    <row r="364" spans="1:26" x14ac:dyDescent="0.2">
      <c r="A364">
        <v>2022</v>
      </c>
      <c r="B364">
        <v>1</v>
      </c>
      <c r="C364" s="267">
        <v>44578</v>
      </c>
      <c r="E364">
        <v>254</v>
      </c>
      <c r="F364" t="s">
        <v>220</v>
      </c>
      <c r="G364" t="s">
        <v>179</v>
      </c>
      <c r="H364">
        <v>188.79</v>
      </c>
      <c r="I364">
        <v>217.21</v>
      </c>
      <c r="K364">
        <v>94</v>
      </c>
      <c r="L364">
        <v>153</v>
      </c>
      <c r="O364" s="81">
        <v>0.02</v>
      </c>
      <c r="P364" s="81">
        <v>16</v>
      </c>
      <c r="Q364" s="81"/>
      <c r="R364" s="81"/>
      <c r="S364" s="81"/>
      <c r="T364" s="81"/>
      <c r="U364" s="81"/>
      <c r="V364" s="81"/>
      <c r="W364" s="81"/>
      <c r="Z364" s="127"/>
    </row>
    <row r="365" spans="1:26" x14ac:dyDescent="0.2">
      <c r="A365">
        <v>2022</v>
      </c>
      <c r="B365">
        <v>1</v>
      </c>
      <c r="C365" s="267">
        <v>44579</v>
      </c>
      <c r="E365">
        <v>254</v>
      </c>
      <c r="F365" t="s">
        <v>220</v>
      </c>
      <c r="G365" t="s">
        <v>179</v>
      </c>
      <c r="H365">
        <v>188.79</v>
      </c>
      <c r="I365">
        <v>217.21</v>
      </c>
      <c r="K365">
        <v>94</v>
      </c>
      <c r="L365">
        <v>153</v>
      </c>
      <c r="O365" s="81">
        <v>0.02</v>
      </c>
      <c r="P365" s="81">
        <v>16</v>
      </c>
      <c r="Q365" s="81"/>
      <c r="R365" s="81"/>
      <c r="S365" s="81"/>
      <c r="T365" s="81"/>
      <c r="U365" s="81"/>
      <c r="V365" s="81"/>
      <c r="W365" s="81"/>
      <c r="Z365" s="127"/>
    </row>
    <row r="366" spans="1:26" x14ac:dyDescent="0.2">
      <c r="A366">
        <v>2022</v>
      </c>
      <c r="B366">
        <v>1</v>
      </c>
      <c r="C366" s="267">
        <v>44580</v>
      </c>
      <c r="E366">
        <v>254</v>
      </c>
      <c r="F366" t="s">
        <v>220</v>
      </c>
      <c r="G366" t="s">
        <v>179</v>
      </c>
      <c r="H366">
        <v>188.79</v>
      </c>
      <c r="I366">
        <v>217.21</v>
      </c>
      <c r="K366">
        <v>94</v>
      </c>
      <c r="L366">
        <v>153</v>
      </c>
      <c r="O366" s="81">
        <v>0.02</v>
      </c>
      <c r="P366" s="81">
        <v>16</v>
      </c>
      <c r="Q366" s="81"/>
      <c r="R366" s="81"/>
      <c r="S366" s="81"/>
      <c r="T366" s="81"/>
      <c r="U366" s="81"/>
      <c r="V366" s="81"/>
      <c r="W366" s="81"/>
      <c r="Z366" s="127"/>
    </row>
    <row r="367" spans="1:26" x14ac:dyDescent="0.2">
      <c r="A367">
        <v>2022</v>
      </c>
      <c r="B367">
        <v>1</v>
      </c>
      <c r="C367" s="267">
        <v>44581</v>
      </c>
      <c r="E367">
        <v>254</v>
      </c>
      <c r="F367" t="s">
        <v>220</v>
      </c>
      <c r="G367" t="s">
        <v>179</v>
      </c>
      <c r="H367">
        <v>188.79</v>
      </c>
      <c r="I367">
        <v>217.21</v>
      </c>
      <c r="K367">
        <v>94</v>
      </c>
      <c r="L367">
        <v>153</v>
      </c>
      <c r="O367" s="81">
        <v>0.02</v>
      </c>
      <c r="P367" s="81">
        <v>16</v>
      </c>
      <c r="Q367" s="81"/>
      <c r="R367" s="81"/>
      <c r="S367" s="81"/>
      <c r="T367" s="81"/>
      <c r="U367" s="81"/>
      <c r="V367" s="81"/>
      <c r="W367" s="81"/>
      <c r="Z367" s="127"/>
    </row>
    <row r="368" spans="1:26" x14ac:dyDescent="0.2">
      <c r="A368">
        <v>2022</v>
      </c>
      <c r="B368">
        <v>1</v>
      </c>
      <c r="C368" s="267">
        <v>44583</v>
      </c>
      <c r="E368">
        <v>254</v>
      </c>
      <c r="F368" t="s">
        <v>220</v>
      </c>
      <c r="G368" t="s">
        <v>179</v>
      </c>
      <c r="H368">
        <v>188.79</v>
      </c>
      <c r="I368">
        <v>217.21</v>
      </c>
      <c r="K368">
        <v>94</v>
      </c>
      <c r="L368">
        <v>153</v>
      </c>
      <c r="O368" s="81">
        <v>0.02</v>
      </c>
      <c r="P368" s="81">
        <v>16</v>
      </c>
      <c r="Q368" s="81"/>
      <c r="R368" s="81"/>
      <c r="S368" s="81"/>
      <c r="T368" s="81"/>
      <c r="U368" s="81"/>
      <c r="V368" s="81"/>
      <c r="W368" s="81"/>
      <c r="Z368" s="127"/>
    </row>
    <row r="369" spans="1:26" x14ac:dyDescent="0.2">
      <c r="A369">
        <v>2022</v>
      </c>
      <c r="B369">
        <v>1</v>
      </c>
      <c r="C369" s="267">
        <v>44584</v>
      </c>
      <c r="E369">
        <v>254</v>
      </c>
      <c r="F369" t="s">
        <v>220</v>
      </c>
      <c r="G369" t="s">
        <v>179</v>
      </c>
      <c r="H369">
        <v>188.79</v>
      </c>
      <c r="I369">
        <v>217.21</v>
      </c>
      <c r="K369">
        <v>94</v>
      </c>
      <c r="L369">
        <v>153</v>
      </c>
      <c r="O369" s="81">
        <v>0.02</v>
      </c>
      <c r="P369" s="81">
        <v>16</v>
      </c>
      <c r="Q369" s="81"/>
      <c r="R369" s="81"/>
      <c r="S369" s="81"/>
      <c r="T369" s="81"/>
      <c r="U369" s="81"/>
      <c r="V369" s="81"/>
      <c r="W369" s="81"/>
      <c r="Z369" s="127"/>
    </row>
    <row r="370" spans="1:26" x14ac:dyDescent="0.2">
      <c r="A370">
        <v>2022</v>
      </c>
      <c r="B370">
        <v>1</v>
      </c>
      <c r="C370" s="267">
        <v>44585</v>
      </c>
      <c r="E370">
        <v>254</v>
      </c>
      <c r="F370" t="s">
        <v>220</v>
      </c>
      <c r="G370" t="s">
        <v>179</v>
      </c>
      <c r="H370">
        <v>188.79</v>
      </c>
      <c r="I370">
        <v>217.21</v>
      </c>
      <c r="K370">
        <v>94</v>
      </c>
      <c r="L370">
        <v>153</v>
      </c>
      <c r="O370" s="81">
        <v>0.02</v>
      </c>
      <c r="P370" s="81">
        <v>16</v>
      </c>
      <c r="Q370" s="81"/>
      <c r="R370" s="81"/>
      <c r="S370" s="81"/>
      <c r="T370" s="81"/>
      <c r="U370" s="81"/>
      <c r="V370" s="81"/>
      <c r="W370" s="81"/>
      <c r="Z370" s="127"/>
    </row>
    <row r="371" spans="1:26" x14ac:dyDescent="0.2">
      <c r="A371">
        <v>2022</v>
      </c>
      <c r="B371">
        <v>1</v>
      </c>
      <c r="C371" s="267">
        <v>44586</v>
      </c>
      <c r="E371">
        <v>254</v>
      </c>
      <c r="F371" t="s">
        <v>220</v>
      </c>
      <c r="G371" t="s">
        <v>179</v>
      </c>
      <c r="H371">
        <v>188.79</v>
      </c>
      <c r="I371">
        <v>217.21</v>
      </c>
      <c r="K371">
        <v>94</v>
      </c>
      <c r="L371">
        <v>153</v>
      </c>
      <c r="O371" s="81">
        <v>0.02</v>
      </c>
      <c r="P371" s="81">
        <v>16</v>
      </c>
      <c r="Q371" s="81"/>
      <c r="R371" s="81"/>
      <c r="S371" s="81"/>
      <c r="T371" s="81"/>
      <c r="U371" s="81"/>
      <c r="V371" s="81"/>
      <c r="W371" s="81"/>
      <c r="Z371" s="127"/>
    </row>
    <row r="372" spans="1:26" x14ac:dyDescent="0.2">
      <c r="A372">
        <v>2022</v>
      </c>
      <c r="B372">
        <v>1</v>
      </c>
      <c r="C372" s="267">
        <v>44587</v>
      </c>
      <c r="E372">
        <v>254</v>
      </c>
      <c r="F372" t="s">
        <v>220</v>
      </c>
      <c r="G372" t="s">
        <v>179</v>
      </c>
      <c r="H372">
        <v>188.79</v>
      </c>
      <c r="I372">
        <v>217.21</v>
      </c>
      <c r="K372">
        <v>94</v>
      </c>
      <c r="L372">
        <v>153</v>
      </c>
      <c r="O372" s="81">
        <v>0.02</v>
      </c>
      <c r="P372" s="81">
        <v>16</v>
      </c>
      <c r="Q372" s="81"/>
      <c r="R372" s="81"/>
      <c r="S372" s="81"/>
      <c r="T372" s="81"/>
      <c r="U372" s="81"/>
      <c r="V372" s="81"/>
      <c r="W372" s="81"/>
      <c r="Z372" s="127"/>
    </row>
    <row r="373" spans="1:26" x14ac:dyDescent="0.2">
      <c r="A373">
        <v>2022</v>
      </c>
      <c r="B373">
        <v>1</v>
      </c>
      <c r="C373" s="267">
        <v>44590</v>
      </c>
      <c r="E373">
        <v>254</v>
      </c>
      <c r="F373" t="s">
        <v>220</v>
      </c>
      <c r="G373" t="s">
        <v>179</v>
      </c>
      <c r="H373">
        <v>188.79</v>
      </c>
      <c r="I373">
        <v>217.21</v>
      </c>
      <c r="K373">
        <v>94</v>
      </c>
      <c r="L373">
        <v>153</v>
      </c>
      <c r="O373" s="81">
        <v>0.02</v>
      </c>
      <c r="P373" s="81">
        <v>16</v>
      </c>
      <c r="Q373" s="81"/>
      <c r="R373" s="81"/>
      <c r="S373" s="81"/>
      <c r="T373" s="81"/>
      <c r="U373" s="81"/>
      <c r="V373" s="81"/>
      <c r="W373" s="81"/>
      <c r="Z373" s="127"/>
    </row>
    <row r="374" spans="1:26" x14ac:dyDescent="0.2">
      <c r="A374">
        <v>2022</v>
      </c>
      <c r="B374">
        <v>1</v>
      </c>
      <c r="C374" s="267">
        <v>44591</v>
      </c>
      <c r="E374">
        <v>254</v>
      </c>
      <c r="F374" t="s">
        <v>220</v>
      </c>
      <c r="G374" t="s">
        <v>179</v>
      </c>
      <c r="H374">
        <v>188.79</v>
      </c>
      <c r="I374">
        <v>217.21</v>
      </c>
      <c r="K374">
        <v>94</v>
      </c>
      <c r="L374">
        <v>153</v>
      </c>
      <c r="O374" s="81">
        <v>0.02</v>
      </c>
      <c r="P374" s="81">
        <v>16</v>
      </c>
      <c r="Q374" s="81"/>
      <c r="R374" s="81"/>
      <c r="S374" s="81"/>
      <c r="T374" s="81"/>
      <c r="U374" s="81"/>
      <c r="V374" s="81"/>
      <c r="W374" s="81"/>
      <c r="Z374" s="127"/>
    </row>
    <row r="375" spans="1:26" x14ac:dyDescent="0.2">
      <c r="A375">
        <v>2022</v>
      </c>
      <c r="B375">
        <v>1</v>
      </c>
      <c r="C375" s="267">
        <v>44570</v>
      </c>
      <c r="E375">
        <v>225</v>
      </c>
      <c r="F375" t="s">
        <v>337</v>
      </c>
      <c r="G375" t="s">
        <v>338</v>
      </c>
      <c r="H375">
        <v>345.96</v>
      </c>
      <c r="I375">
        <v>398.04</v>
      </c>
      <c r="K375">
        <v>169</v>
      </c>
      <c r="L375">
        <v>128</v>
      </c>
      <c r="O375" s="81">
        <v>1.4999999999999999E-2</v>
      </c>
      <c r="P375" s="81">
        <v>18</v>
      </c>
      <c r="Q375" s="81"/>
      <c r="R375" s="81"/>
      <c r="S375" s="81"/>
      <c r="T375" s="81"/>
      <c r="U375" s="81"/>
      <c r="V375" s="81"/>
      <c r="W375" s="81"/>
      <c r="Z375" s="127"/>
    </row>
    <row r="376" spans="1:26" x14ac:dyDescent="0.2">
      <c r="A376">
        <v>2022</v>
      </c>
      <c r="B376">
        <v>1</v>
      </c>
      <c r="C376" s="267">
        <v>44571</v>
      </c>
      <c r="E376">
        <v>225</v>
      </c>
      <c r="F376" t="s">
        <v>337</v>
      </c>
      <c r="G376" t="s">
        <v>338</v>
      </c>
      <c r="H376">
        <v>345.96</v>
      </c>
      <c r="I376">
        <v>398.04</v>
      </c>
      <c r="K376">
        <v>169</v>
      </c>
      <c r="L376">
        <v>128</v>
      </c>
      <c r="O376" s="81">
        <v>1.4999999999999999E-2</v>
      </c>
      <c r="P376" s="81">
        <v>18</v>
      </c>
      <c r="Q376" s="81"/>
      <c r="R376" s="81"/>
      <c r="S376" s="81"/>
      <c r="T376" s="81"/>
      <c r="U376" s="81"/>
      <c r="V376" s="81"/>
      <c r="W376" s="81"/>
      <c r="Z376" s="127"/>
    </row>
    <row r="377" spans="1:26" x14ac:dyDescent="0.2">
      <c r="A377">
        <v>2022</v>
      </c>
      <c r="B377">
        <v>1</v>
      </c>
      <c r="C377" s="267">
        <v>44572</v>
      </c>
      <c r="E377">
        <v>225</v>
      </c>
      <c r="F377" t="s">
        <v>337</v>
      </c>
      <c r="G377" t="s">
        <v>338</v>
      </c>
      <c r="H377">
        <v>345.96</v>
      </c>
      <c r="I377">
        <v>398.04</v>
      </c>
      <c r="K377">
        <v>169</v>
      </c>
      <c r="L377">
        <v>128</v>
      </c>
      <c r="O377" s="81">
        <v>1.4999999999999999E-2</v>
      </c>
      <c r="P377" s="81">
        <v>18</v>
      </c>
      <c r="Q377" s="81"/>
      <c r="R377" s="81"/>
      <c r="S377" s="81"/>
      <c r="T377" s="81"/>
      <c r="U377" s="81"/>
      <c r="V377" s="81"/>
      <c r="W377" s="81"/>
      <c r="Z377" s="127"/>
    </row>
    <row r="378" spans="1:26" x14ac:dyDescent="0.2">
      <c r="A378">
        <v>2022</v>
      </c>
      <c r="B378">
        <v>1</v>
      </c>
      <c r="C378" s="267">
        <v>44576</v>
      </c>
      <c r="E378">
        <v>225</v>
      </c>
      <c r="F378" t="s">
        <v>337</v>
      </c>
      <c r="G378" t="s">
        <v>338</v>
      </c>
      <c r="H378">
        <v>345.96</v>
      </c>
      <c r="I378">
        <v>398.04</v>
      </c>
      <c r="K378">
        <v>169</v>
      </c>
      <c r="L378">
        <v>128</v>
      </c>
      <c r="O378" s="81">
        <v>1.4999999999999999E-2</v>
      </c>
      <c r="P378" s="81">
        <v>18</v>
      </c>
      <c r="Q378" s="81"/>
      <c r="R378" s="81"/>
      <c r="S378" s="81"/>
      <c r="T378" s="81"/>
      <c r="U378" s="81"/>
      <c r="V378" s="81"/>
      <c r="W378" s="81"/>
      <c r="Z378" s="127"/>
    </row>
    <row r="379" spans="1:26" x14ac:dyDescent="0.2">
      <c r="A379">
        <v>2022</v>
      </c>
      <c r="B379">
        <v>1</v>
      </c>
      <c r="C379" s="267">
        <v>44577</v>
      </c>
      <c r="E379">
        <v>225</v>
      </c>
      <c r="F379" t="s">
        <v>337</v>
      </c>
      <c r="G379" t="s">
        <v>338</v>
      </c>
      <c r="H379">
        <v>345.96</v>
      </c>
      <c r="I379">
        <v>398.04</v>
      </c>
      <c r="K379">
        <v>169</v>
      </c>
      <c r="L379">
        <v>128</v>
      </c>
      <c r="O379" s="81">
        <v>1.4999999999999999E-2</v>
      </c>
      <c r="P379" s="81">
        <v>18</v>
      </c>
      <c r="Q379" s="81"/>
      <c r="R379" s="81"/>
      <c r="S379" s="81"/>
      <c r="T379" s="81"/>
      <c r="U379" s="81"/>
      <c r="V379" s="81"/>
      <c r="W379" s="81"/>
      <c r="Z379" s="127"/>
    </row>
    <row r="380" spans="1:26" x14ac:dyDescent="0.2">
      <c r="A380">
        <v>2022</v>
      </c>
      <c r="B380">
        <v>1</v>
      </c>
      <c r="C380" s="267">
        <v>44560</v>
      </c>
      <c r="E380">
        <v>219</v>
      </c>
      <c r="F380" t="s">
        <v>214</v>
      </c>
      <c r="G380" t="s">
        <v>215</v>
      </c>
      <c r="H380">
        <v>106.02</v>
      </c>
      <c r="I380">
        <v>121.98</v>
      </c>
      <c r="K380">
        <v>238</v>
      </c>
      <c r="L380">
        <v>91</v>
      </c>
      <c r="O380" s="81">
        <v>1.4999999999999999E-2</v>
      </c>
      <c r="P380" s="81">
        <v>18</v>
      </c>
      <c r="Q380" s="81"/>
      <c r="R380" s="81"/>
      <c r="S380" s="81"/>
      <c r="T380" s="81"/>
      <c r="U380" s="81"/>
      <c r="V380" s="81"/>
      <c r="W380" s="81"/>
      <c r="Z380" s="127"/>
    </row>
    <row r="381" spans="1:26" x14ac:dyDescent="0.2">
      <c r="A381">
        <v>2022</v>
      </c>
      <c r="B381">
        <v>1</v>
      </c>
      <c r="C381" s="267">
        <v>44570</v>
      </c>
      <c r="E381">
        <v>219</v>
      </c>
      <c r="F381" t="s">
        <v>214</v>
      </c>
      <c r="G381" t="s">
        <v>215</v>
      </c>
      <c r="H381">
        <v>106.02</v>
      </c>
      <c r="I381">
        <v>121.98</v>
      </c>
      <c r="K381">
        <v>238</v>
      </c>
      <c r="L381">
        <v>91</v>
      </c>
      <c r="O381" s="81">
        <v>1.4999999999999999E-2</v>
      </c>
      <c r="P381" s="81">
        <v>18</v>
      </c>
      <c r="Q381" s="81"/>
      <c r="R381" s="81"/>
      <c r="S381" s="81"/>
      <c r="T381" s="81"/>
      <c r="U381" s="81"/>
      <c r="V381" s="81"/>
      <c r="W381" s="81"/>
      <c r="Z381" s="127"/>
    </row>
    <row r="382" spans="1:26" x14ac:dyDescent="0.2">
      <c r="A382">
        <v>2022</v>
      </c>
      <c r="B382">
        <v>1</v>
      </c>
      <c r="C382" s="267">
        <v>44571</v>
      </c>
      <c r="E382">
        <v>219</v>
      </c>
      <c r="F382" t="s">
        <v>214</v>
      </c>
      <c r="G382" t="s">
        <v>215</v>
      </c>
      <c r="H382">
        <v>106.02</v>
      </c>
      <c r="I382">
        <v>121.98</v>
      </c>
      <c r="K382">
        <v>238</v>
      </c>
      <c r="L382">
        <v>91</v>
      </c>
      <c r="O382" s="81">
        <v>1.4999999999999999E-2</v>
      </c>
      <c r="P382" s="81">
        <v>18</v>
      </c>
      <c r="Q382" s="81"/>
      <c r="R382" s="81"/>
      <c r="S382" s="81"/>
      <c r="T382" s="81"/>
      <c r="U382" s="81"/>
      <c r="V382" s="81"/>
      <c r="W382" s="81"/>
      <c r="Z382" s="127"/>
    </row>
    <row r="383" spans="1:26" x14ac:dyDescent="0.2">
      <c r="A383">
        <v>2022</v>
      </c>
      <c r="B383">
        <v>1</v>
      </c>
      <c r="C383" s="267">
        <v>44575</v>
      </c>
      <c r="E383">
        <v>219</v>
      </c>
      <c r="F383" t="s">
        <v>214</v>
      </c>
      <c r="G383" t="s">
        <v>215</v>
      </c>
      <c r="H383">
        <v>106.02</v>
      </c>
      <c r="I383">
        <v>121.98</v>
      </c>
      <c r="K383">
        <v>238</v>
      </c>
      <c r="L383">
        <v>91</v>
      </c>
      <c r="O383" s="81">
        <v>1.4999999999999999E-2</v>
      </c>
      <c r="P383" s="81">
        <v>18</v>
      </c>
      <c r="Q383" s="81"/>
      <c r="R383" s="81"/>
      <c r="S383" s="81"/>
      <c r="T383" s="81"/>
      <c r="U383" s="81"/>
      <c r="V383" s="81"/>
      <c r="W383" s="81"/>
      <c r="Z383" s="127"/>
    </row>
    <row r="384" spans="1:26" x14ac:dyDescent="0.2">
      <c r="A384">
        <v>2022</v>
      </c>
      <c r="B384">
        <v>1</v>
      </c>
      <c r="C384" s="267">
        <v>44576</v>
      </c>
      <c r="E384">
        <v>219</v>
      </c>
      <c r="F384" t="s">
        <v>214</v>
      </c>
      <c r="G384" t="s">
        <v>215</v>
      </c>
      <c r="H384">
        <v>106.02</v>
      </c>
      <c r="I384">
        <v>121.98</v>
      </c>
      <c r="K384">
        <v>238</v>
      </c>
      <c r="L384">
        <v>91</v>
      </c>
      <c r="O384" s="81">
        <v>1.4999999999999999E-2</v>
      </c>
      <c r="P384" s="81">
        <v>18</v>
      </c>
      <c r="Q384" s="81"/>
      <c r="R384" s="81"/>
      <c r="S384" s="81"/>
      <c r="T384" s="81"/>
      <c r="U384" s="81"/>
      <c r="V384" s="81"/>
      <c r="W384" s="81"/>
      <c r="Z384" s="127"/>
    </row>
    <row r="385" spans="1:26" x14ac:dyDescent="0.2">
      <c r="A385">
        <v>2022</v>
      </c>
      <c r="B385">
        <v>1</v>
      </c>
      <c r="C385" s="267">
        <v>44586</v>
      </c>
      <c r="E385">
        <v>94</v>
      </c>
      <c r="F385" t="s">
        <v>411</v>
      </c>
      <c r="G385" t="s">
        <v>412</v>
      </c>
      <c r="H385">
        <v>17.670000000000002</v>
      </c>
      <c r="I385">
        <v>20.329999999999998</v>
      </c>
      <c r="K385">
        <v>74</v>
      </c>
      <c r="L385">
        <v>97</v>
      </c>
      <c r="O385" s="81">
        <v>1.4999999999999999E-2</v>
      </c>
      <c r="P385" s="81">
        <v>16</v>
      </c>
      <c r="Q385" s="81"/>
      <c r="R385" s="81"/>
      <c r="S385" s="81"/>
      <c r="T385" s="81"/>
      <c r="U385" s="81"/>
      <c r="V385" s="81"/>
      <c r="W385" s="81"/>
      <c r="Z385" s="127"/>
    </row>
    <row r="386" spans="1:26" x14ac:dyDescent="0.2">
      <c r="A386">
        <v>2022</v>
      </c>
      <c r="B386">
        <v>1</v>
      </c>
      <c r="C386" s="267">
        <v>44565</v>
      </c>
      <c r="E386">
        <v>104</v>
      </c>
      <c r="F386" t="s">
        <v>305</v>
      </c>
      <c r="G386" t="s">
        <v>306</v>
      </c>
      <c r="H386">
        <v>82.77</v>
      </c>
      <c r="I386">
        <v>95.23</v>
      </c>
      <c r="K386">
        <v>140</v>
      </c>
      <c r="L386">
        <v>103</v>
      </c>
      <c r="O386" s="81">
        <v>1.4999999999999999E-2</v>
      </c>
      <c r="P386" s="81">
        <v>18</v>
      </c>
      <c r="Q386" s="81"/>
      <c r="R386" s="81"/>
      <c r="S386" s="81"/>
      <c r="T386" s="81"/>
      <c r="U386" s="81"/>
      <c r="V386" s="81"/>
      <c r="W386" s="81"/>
      <c r="Z386" s="127"/>
    </row>
    <row r="387" spans="1:26" x14ac:dyDescent="0.2">
      <c r="A387">
        <v>2022</v>
      </c>
      <c r="B387">
        <v>1</v>
      </c>
      <c r="C387" s="267">
        <v>44566</v>
      </c>
      <c r="E387">
        <v>104</v>
      </c>
      <c r="F387" t="s">
        <v>305</v>
      </c>
      <c r="G387" t="s">
        <v>306</v>
      </c>
      <c r="H387">
        <v>82.77</v>
      </c>
      <c r="I387">
        <v>95.23</v>
      </c>
      <c r="K387">
        <v>140</v>
      </c>
      <c r="L387">
        <v>103</v>
      </c>
      <c r="O387" s="81">
        <v>1.4999999999999999E-2</v>
      </c>
      <c r="P387" s="81">
        <v>18</v>
      </c>
      <c r="Q387" s="81"/>
      <c r="R387" s="81"/>
      <c r="S387" s="81"/>
      <c r="T387" s="81"/>
      <c r="U387" s="81"/>
      <c r="V387" s="81"/>
      <c r="W387" s="81"/>
      <c r="Z387" s="127"/>
    </row>
    <row r="388" spans="1:26" x14ac:dyDescent="0.2">
      <c r="A388">
        <v>2022</v>
      </c>
      <c r="B388">
        <v>1</v>
      </c>
      <c r="C388" s="267">
        <v>44578</v>
      </c>
      <c r="E388">
        <v>104</v>
      </c>
      <c r="F388" t="s">
        <v>305</v>
      </c>
      <c r="G388" t="s">
        <v>306</v>
      </c>
      <c r="H388">
        <v>82.77</v>
      </c>
      <c r="I388">
        <v>95.23</v>
      </c>
      <c r="K388">
        <v>140</v>
      </c>
      <c r="L388">
        <v>103</v>
      </c>
      <c r="O388" s="81">
        <v>1.4999999999999999E-2</v>
      </c>
      <c r="P388" s="81">
        <v>18</v>
      </c>
      <c r="Q388" s="81"/>
      <c r="R388" s="81"/>
      <c r="S388" s="81"/>
      <c r="T388" s="81"/>
      <c r="U388" s="81"/>
      <c r="V388" s="81"/>
      <c r="W388" s="81"/>
      <c r="Z388" s="127"/>
    </row>
    <row r="389" spans="1:26" x14ac:dyDescent="0.2">
      <c r="A389">
        <v>2022</v>
      </c>
      <c r="B389">
        <v>1</v>
      </c>
      <c r="C389" s="267">
        <v>44579</v>
      </c>
      <c r="E389">
        <v>104</v>
      </c>
      <c r="F389" t="s">
        <v>305</v>
      </c>
      <c r="G389" t="s">
        <v>306</v>
      </c>
      <c r="H389">
        <v>82.77</v>
      </c>
      <c r="I389">
        <v>95.23</v>
      </c>
      <c r="K389">
        <v>140</v>
      </c>
      <c r="L389">
        <v>103</v>
      </c>
      <c r="O389" s="81">
        <v>1.4999999999999999E-2</v>
      </c>
      <c r="P389" s="81">
        <v>18</v>
      </c>
      <c r="Q389" s="81"/>
      <c r="R389" s="81"/>
      <c r="S389" s="81"/>
      <c r="T389" s="81"/>
      <c r="U389" s="81"/>
      <c r="V389" s="81"/>
      <c r="W389" s="81"/>
      <c r="Z389" s="127"/>
    </row>
    <row r="390" spans="1:26" x14ac:dyDescent="0.2">
      <c r="A390">
        <v>2022</v>
      </c>
      <c r="B390">
        <v>1</v>
      </c>
      <c r="C390" s="267">
        <v>44580</v>
      </c>
      <c r="E390">
        <v>104</v>
      </c>
      <c r="F390" t="s">
        <v>305</v>
      </c>
      <c r="G390" t="s">
        <v>306</v>
      </c>
      <c r="H390">
        <v>82.77</v>
      </c>
      <c r="I390">
        <v>95.23</v>
      </c>
      <c r="K390">
        <v>140</v>
      </c>
      <c r="L390">
        <v>103</v>
      </c>
      <c r="O390" s="81">
        <v>1.4999999999999999E-2</v>
      </c>
      <c r="P390" s="81">
        <v>18</v>
      </c>
      <c r="Q390" s="81"/>
      <c r="R390" s="81"/>
      <c r="S390" s="81"/>
      <c r="T390" s="81"/>
      <c r="U390" s="81"/>
      <c r="V390" s="81"/>
      <c r="W390" s="81"/>
      <c r="Z390" s="127"/>
    </row>
    <row r="391" spans="1:26" x14ac:dyDescent="0.2">
      <c r="A391">
        <v>2022</v>
      </c>
      <c r="B391">
        <v>1</v>
      </c>
      <c r="C391" s="267">
        <v>44565</v>
      </c>
      <c r="E391">
        <v>103</v>
      </c>
      <c r="F391" t="s">
        <v>302</v>
      </c>
      <c r="G391" t="s">
        <v>303</v>
      </c>
      <c r="H391">
        <v>82.77</v>
      </c>
      <c r="I391">
        <v>95.23</v>
      </c>
      <c r="K391">
        <v>140</v>
      </c>
      <c r="L391">
        <v>103</v>
      </c>
      <c r="O391" s="81">
        <v>1.4999999999999999E-2</v>
      </c>
      <c r="P391" s="81">
        <v>18</v>
      </c>
      <c r="Q391" s="81"/>
      <c r="R391" s="81"/>
      <c r="S391" s="81"/>
      <c r="T391" s="81"/>
      <c r="U391" s="81"/>
      <c r="V391" s="81"/>
      <c r="W391" s="81"/>
      <c r="Z391" s="127"/>
    </row>
    <row r="392" spans="1:26" x14ac:dyDescent="0.2">
      <c r="A392">
        <v>2022</v>
      </c>
      <c r="B392">
        <v>1</v>
      </c>
      <c r="C392" s="267">
        <v>44566</v>
      </c>
      <c r="E392">
        <v>103</v>
      </c>
      <c r="F392" t="s">
        <v>302</v>
      </c>
      <c r="G392" t="s">
        <v>303</v>
      </c>
      <c r="H392">
        <v>82.77</v>
      </c>
      <c r="I392">
        <v>95.23</v>
      </c>
      <c r="K392">
        <v>140</v>
      </c>
      <c r="L392">
        <v>103</v>
      </c>
      <c r="O392" s="81">
        <v>1.4999999999999999E-2</v>
      </c>
      <c r="P392" s="81">
        <v>18</v>
      </c>
      <c r="Q392" s="81"/>
      <c r="R392" s="81"/>
      <c r="S392" s="81"/>
      <c r="T392" s="81"/>
      <c r="U392" s="81"/>
      <c r="V392" s="81"/>
      <c r="W392" s="81"/>
      <c r="Z392" s="127"/>
    </row>
    <row r="393" spans="1:26" x14ac:dyDescent="0.2">
      <c r="A393">
        <v>2022</v>
      </c>
      <c r="B393">
        <v>1</v>
      </c>
      <c r="C393" s="267">
        <v>44578</v>
      </c>
      <c r="E393">
        <v>103</v>
      </c>
      <c r="F393" t="s">
        <v>302</v>
      </c>
      <c r="G393" t="s">
        <v>303</v>
      </c>
      <c r="H393">
        <v>82.77</v>
      </c>
      <c r="I393">
        <v>95.23</v>
      </c>
      <c r="K393">
        <v>140</v>
      </c>
      <c r="L393">
        <v>103</v>
      </c>
      <c r="O393" s="81">
        <v>1.4999999999999999E-2</v>
      </c>
      <c r="P393" s="81">
        <v>18</v>
      </c>
      <c r="Q393" s="81"/>
      <c r="R393" s="81"/>
      <c r="S393" s="81"/>
      <c r="T393" s="81"/>
      <c r="U393" s="81"/>
      <c r="V393" s="81"/>
      <c r="W393" s="81"/>
      <c r="Z393" s="127"/>
    </row>
    <row r="394" spans="1:26" x14ac:dyDescent="0.2">
      <c r="A394">
        <v>2022</v>
      </c>
      <c r="B394">
        <v>1</v>
      </c>
      <c r="C394" s="267">
        <v>44579</v>
      </c>
      <c r="E394">
        <v>103</v>
      </c>
      <c r="F394" t="s">
        <v>302</v>
      </c>
      <c r="G394" t="s">
        <v>303</v>
      </c>
      <c r="H394">
        <v>82.77</v>
      </c>
      <c r="I394">
        <v>95.23</v>
      </c>
      <c r="K394">
        <v>140</v>
      </c>
      <c r="L394">
        <v>103</v>
      </c>
      <c r="O394" s="81">
        <v>1.4999999999999999E-2</v>
      </c>
      <c r="P394" s="81">
        <v>18</v>
      </c>
      <c r="Q394" s="81"/>
      <c r="R394" s="81"/>
      <c r="S394" s="81"/>
      <c r="T394" s="81"/>
      <c r="U394" s="81"/>
      <c r="V394" s="81"/>
      <c r="W394" s="81"/>
      <c r="Z394" s="127"/>
    </row>
    <row r="395" spans="1:26" x14ac:dyDescent="0.2">
      <c r="A395">
        <v>2022</v>
      </c>
      <c r="B395">
        <v>1</v>
      </c>
      <c r="C395" s="267">
        <v>44580</v>
      </c>
      <c r="E395">
        <v>103</v>
      </c>
      <c r="F395" t="s">
        <v>302</v>
      </c>
      <c r="G395" t="s">
        <v>303</v>
      </c>
      <c r="H395">
        <v>82.77</v>
      </c>
      <c r="I395">
        <v>95.23</v>
      </c>
      <c r="K395">
        <v>140</v>
      </c>
      <c r="L395">
        <v>103</v>
      </c>
      <c r="O395" s="81">
        <v>1.4999999999999999E-2</v>
      </c>
      <c r="P395" s="81">
        <v>18</v>
      </c>
      <c r="Q395" s="81"/>
      <c r="R395" s="81"/>
      <c r="S395" s="81"/>
      <c r="T395" s="81"/>
      <c r="U395" s="81"/>
      <c r="V395" s="81"/>
      <c r="W395" s="81"/>
      <c r="Z395" s="127"/>
    </row>
    <row r="396" spans="1:26" x14ac:dyDescent="0.2">
      <c r="A396">
        <v>2022</v>
      </c>
      <c r="B396">
        <v>1</v>
      </c>
      <c r="C396" s="267">
        <v>44565</v>
      </c>
      <c r="E396">
        <v>102</v>
      </c>
      <c r="F396" t="s">
        <v>299</v>
      </c>
      <c r="G396" t="s">
        <v>300</v>
      </c>
      <c r="H396">
        <v>18.600000000000001</v>
      </c>
      <c r="I396">
        <v>21.4</v>
      </c>
      <c r="K396">
        <v>140</v>
      </c>
      <c r="L396">
        <v>103</v>
      </c>
      <c r="O396" s="81">
        <v>1.4999999999999999E-2</v>
      </c>
      <c r="P396" s="81">
        <v>18</v>
      </c>
      <c r="Q396" s="81"/>
      <c r="R396" s="81"/>
      <c r="S396" s="81"/>
      <c r="T396" s="81"/>
      <c r="U396" s="81"/>
      <c r="V396" s="81"/>
      <c r="W396" s="81"/>
      <c r="Z396" s="127"/>
    </row>
    <row r="397" spans="1:26" x14ac:dyDescent="0.2">
      <c r="A397">
        <v>2022</v>
      </c>
      <c r="B397">
        <v>1</v>
      </c>
      <c r="C397" s="267">
        <v>44566</v>
      </c>
      <c r="E397">
        <v>102</v>
      </c>
      <c r="F397" t="s">
        <v>299</v>
      </c>
      <c r="G397" t="s">
        <v>300</v>
      </c>
      <c r="H397">
        <v>18.600000000000001</v>
      </c>
      <c r="I397">
        <v>21.4</v>
      </c>
      <c r="K397">
        <v>140</v>
      </c>
      <c r="L397">
        <v>103</v>
      </c>
      <c r="O397" s="81">
        <v>1.4999999999999999E-2</v>
      </c>
      <c r="P397" s="81">
        <v>18</v>
      </c>
      <c r="Q397" s="81"/>
      <c r="R397" s="81"/>
      <c r="S397" s="81"/>
      <c r="T397" s="81"/>
      <c r="U397" s="81"/>
      <c r="V397" s="81"/>
      <c r="W397" s="81"/>
      <c r="Z397" s="127"/>
    </row>
    <row r="398" spans="1:26" x14ac:dyDescent="0.2">
      <c r="A398">
        <v>2022</v>
      </c>
      <c r="B398">
        <v>1</v>
      </c>
      <c r="C398" s="267">
        <v>44578</v>
      </c>
      <c r="E398">
        <v>102</v>
      </c>
      <c r="F398" t="s">
        <v>299</v>
      </c>
      <c r="G398" t="s">
        <v>300</v>
      </c>
      <c r="H398">
        <v>18.600000000000001</v>
      </c>
      <c r="I398">
        <v>21.4</v>
      </c>
      <c r="K398">
        <v>140</v>
      </c>
      <c r="L398">
        <v>103</v>
      </c>
      <c r="O398" s="81">
        <v>1.4999999999999999E-2</v>
      </c>
      <c r="P398" s="81">
        <v>18</v>
      </c>
      <c r="Q398" s="81"/>
      <c r="R398" s="81"/>
      <c r="S398" s="81"/>
      <c r="T398" s="81"/>
      <c r="U398" s="81"/>
      <c r="V398" s="81"/>
      <c r="W398" s="81"/>
      <c r="Z398" s="127"/>
    </row>
    <row r="399" spans="1:26" x14ac:dyDescent="0.2">
      <c r="A399">
        <v>2022</v>
      </c>
      <c r="B399">
        <v>1</v>
      </c>
      <c r="C399" s="267">
        <v>44579</v>
      </c>
      <c r="E399">
        <v>102</v>
      </c>
      <c r="F399" t="s">
        <v>299</v>
      </c>
      <c r="G399" t="s">
        <v>300</v>
      </c>
      <c r="H399">
        <v>18.600000000000001</v>
      </c>
      <c r="I399">
        <v>21.4</v>
      </c>
      <c r="K399">
        <v>140</v>
      </c>
      <c r="L399">
        <v>103</v>
      </c>
      <c r="O399" s="81">
        <v>1.4999999999999999E-2</v>
      </c>
      <c r="P399" s="81">
        <v>18</v>
      </c>
      <c r="Q399" s="81"/>
      <c r="R399" s="81"/>
      <c r="S399" s="81"/>
      <c r="T399" s="81"/>
      <c r="U399" s="81"/>
      <c r="V399" s="81"/>
      <c r="W399" s="81"/>
      <c r="Z399" s="127"/>
    </row>
    <row r="400" spans="1:26" x14ac:dyDescent="0.2">
      <c r="A400">
        <v>2022</v>
      </c>
      <c r="B400">
        <v>1</v>
      </c>
      <c r="C400" s="267">
        <v>44580</v>
      </c>
      <c r="E400">
        <v>102</v>
      </c>
      <c r="F400" t="s">
        <v>299</v>
      </c>
      <c r="G400" t="s">
        <v>300</v>
      </c>
      <c r="H400">
        <v>18.600000000000001</v>
      </c>
      <c r="I400">
        <v>21.4</v>
      </c>
      <c r="K400">
        <v>140</v>
      </c>
      <c r="L400">
        <v>103</v>
      </c>
      <c r="O400" s="81">
        <v>1.4999999999999999E-2</v>
      </c>
      <c r="P400" s="81">
        <v>18</v>
      </c>
      <c r="Q400" s="81"/>
      <c r="R400" s="81"/>
      <c r="S400" s="81"/>
      <c r="T400" s="81"/>
      <c r="U400" s="81"/>
      <c r="V400" s="81"/>
      <c r="W400" s="81"/>
      <c r="Z400" s="127"/>
    </row>
    <row r="401" spans="1:26" x14ac:dyDescent="0.2">
      <c r="A401">
        <v>2022</v>
      </c>
      <c r="B401">
        <v>1</v>
      </c>
      <c r="C401" s="267">
        <v>44565</v>
      </c>
      <c r="E401">
        <v>101</v>
      </c>
      <c r="F401" t="s">
        <v>296</v>
      </c>
      <c r="G401" t="s">
        <v>297</v>
      </c>
      <c r="H401">
        <v>18.600000000000001</v>
      </c>
      <c r="I401">
        <v>21.4</v>
      </c>
      <c r="K401">
        <v>140</v>
      </c>
      <c r="L401">
        <v>103</v>
      </c>
      <c r="O401" s="81">
        <v>1.4999999999999999E-2</v>
      </c>
      <c r="P401" s="81">
        <v>18</v>
      </c>
      <c r="Q401" s="81"/>
      <c r="R401" s="81"/>
      <c r="S401" s="81"/>
      <c r="T401" s="81"/>
      <c r="U401" s="81"/>
      <c r="V401" s="81"/>
      <c r="W401" s="81"/>
      <c r="Z401" s="127"/>
    </row>
    <row r="402" spans="1:26" x14ac:dyDescent="0.2">
      <c r="A402">
        <v>2022</v>
      </c>
      <c r="B402">
        <v>1</v>
      </c>
      <c r="C402" s="267">
        <v>44566</v>
      </c>
      <c r="E402">
        <v>101</v>
      </c>
      <c r="F402" t="s">
        <v>296</v>
      </c>
      <c r="G402" t="s">
        <v>297</v>
      </c>
      <c r="H402">
        <v>18.600000000000001</v>
      </c>
      <c r="I402">
        <v>21.4</v>
      </c>
      <c r="K402">
        <v>140</v>
      </c>
      <c r="L402">
        <v>103</v>
      </c>
      <c r="O402" s="81">
        <v>1.4999999999999999E-2</v>
      </c>
      <c r="P402" s="81">
        <v>18</v>
      </c>
      <c r="Q402" s="81"/>
      <c r="R402" s="81"/>
      <c r="S402" s="81"/>
      <c r="T402" s="81"/>
      <c r="U402" s="81"/>
      <c r="V402" s="81"/>
      <c r="W402" s="81"/>
      <c r="Z402" s="127"/>
    </row>
    <row r="403" spans="1:26" x14ac:dyDescent="0.2">
      <c r="A403">
        <v>2022</v>
      </c>
      <c r="B403">
        <v>1</v>
      </c>
      <c r="C403" s="267">
        <v>44578</v>
      </c>
      <c r="E403">
        <v>101</v>
      </c>
      <c r="F403" t="s">
        <v>296</v>
      </c>
      <c r="G403" t="s">
        <v>297</v>
      </c>
      <c r="H403">
        <v>18.600000000000001</v>
      </c>
      <c r="I403">
        <v>21.4</v>
      </c>
      <c r="K403">
        <v>140</v>
      </c>
      <c r="L403">
        <v>103</v>
      </c>
      <c r="O403" s="81">
        <v>1.4999999999999999E-2</v>
      </c>
      <c r="P403" s="81">
        <v>18</v>
      </c>
      <c r="Q403" s="81"/>
      <c r="R403" s="81"/>
      <c r="S403" s="81"/>
      <c r="T403" s="81"/>
      <c r="U403" s="81"/>
      <c r="V403" s="81"/>
      <c r="W403" s="81"/>
      <c r="Z403" s="127"/>
    </row>
    <row r="404" spans="1:26" x14ac:dyDescent="0.2">
      <c r="A404">
        <v>2022</v>
      </c>
      <c r="B404">
        <v>1</v>
      </c>
      <c r="C404" s="267">
        <v>44579</v>
      </c>
      <c r="E404">
        <v>101</v>
      </c>
      <c r="F404" t="s">
        <v>296</v>
      </c>
      <c r="G404" t="s">
        <v>297</v>
      </c>
      <c r="H404">
        <v>18.600000000000001</v>
      </c>
      <c r="I404">
        <v>21.4</v>
      </c>
      <c r="K404">
        <v>140</v>
      </c>
      <c r="L404">
        <v>103</v>
      </c>
      <c r="O404" s="81">
        <v>1.4999999999999999E-2</v>
      </c>
      <c r="P404" s="81">
        <v>18</v>
      </c>
      <c r="Q404" s="81"/>
      <c r="R404" s="81"/>
      <c r="S404" s="81"/>
      <c r="T404" s="81"/>
      <c r="U404" s="81"/>
      <c r="V404" s="81"/>
      <c r="W404" s="81"/>
      <c r="Z404" s="127"/>
    </row>
    <row r="405" spans="1:26" x14ac:dyDescent="0.2">
      <c r="A405">
        <v>2022</v>
      </c>
      <c r="B405">
        <v>1</v>
      </c>
      <c r="C405" s="267">
        <v>44580</v>
      </c>
      <c r="E405">
        <v>101</v>
      </c>
      <c r="F405" t="s">
        <v>296</v>
      </c>
      <c r="G405" t="s">
        <v>297</v>
      </c>
      <c r="H405">
        <v>18.600000000000001</v>
      </c>
      <c r="I405">
        <v>21.4</v>
      </c>
      <c r="K405">
        <v>140</v>
      </c>
      <c r="L405">
        <v>103</v>
      </c>
      <c r="O405" s="81">
        <v>1.4999999999999999E-2</v>
      </c>
      <c r="P405" s="81">
        <v>18</v>
      </c>
      <c r="Q405" s="81"/>
      <c r="R405" s="81"/>
      <c r="S405" s="81"/>
      <c r="T405" s="81"/>
      <c r="U405" s="81"/>
      <c r="V405" s="81"/>
      <c r="W405" s="81"/>
      <c r="Z405" s="127"/>
    </row>
    <row r="406" spans="1:26" x14ac:dyDescent="0.2">
      <c r="A406">
        <v>2022</v>
      </c>
      <c r="B406">
        <v>1</v>
      </c>
      <c r="C406" s="267">
        <v>44565</v>
      </c>
      <c r="E406">
        <v>100</v>
      </c>
      <c r="F406" t="s">
        <v>293</v>
      </c>
      <c r="G406" t="s">
        <v>294</v>
      </c>
      <c r="H406">
        <v>18.600000000000001</v>
      </c>
      <c r="I406">
        <v>21.4</v>
      </c>
      <c r="K406">
        <v>140</v>
      </c>
      <c r="L406">
        <v>103</v>
      </c>
      <c r="O406" s="81">
        <v>1.4999999999999999E-2</v>
      </c>
      <c r="P406" s="81">
        <v>18</v>
      </c>
      <c r="Q406" s="81"/>
      <c r="R406" s="81"/>
      <c r="S406" s="81"/>
      <c r="T406" s="81"/>
      <c r="U406" s="81"/>
      <c r="V406" s="81"/>
      <c r="W406" s="81"/>
      <c r="Z406" s="127"/>
    </row>
    <row r="407" spans="1:26" x14ac:dyDescent="0.2">
      <c r="A407">
        <v>2022</v>
      </c>
      <c r="B407">
        <v>1</v>
      </c>
      <c r="C407" s="267">
        <v>44566</v>
      </c>
      <c r="E407">
        <v>100</v>
      </c>
      <c r="F407" t="s">
        <v>293</v>
      </c>
      <c r="G407" t="s">
        <v>294</v>
      </c>
      <c r="H407">
        <v>18.600000000000001</v>
      </c>
      <c r="I407">
        <v>21.4</v>
      </c>
      <c r="K407">
        <v>140</v>
      </c>
      <c r="L407">
        <v>103</v>
      </c>
      <c r="O407" s="81">
        <v>1.4999999999999999E-2</v>
      </c>
      <c r="P407" s="81">
        <v>18</v>
      </c>
      <c r="Q407" s="81"/>
      <c r="R407" s="81"/>
      <c r="S407" s="81"/>
      <c r="T407" s="81"/>
      <c r="U407" s="81"/>
      <c r="V407" s="81"/>
      <c r="W407" s="81"/>
      <c r="Z407" s="127"/>
    </row>
    <row r="408" spans="1:26" x14ac:dyDescent="0.2">
      <c r="A408">
        <v>2022</v>
      </c>
      <c r="B408">
        <v>1</v>
      </c>
      <c r="C408" s="267">
        <v>44578</v>
      </c>
      <c r="E408">
        <v>100</v>
      </c>
      <c r="F408" t="s">
        <v>293</v>
      </c>
      <c r="G408" t="s">
        <v>294</v>
      </c>
      <c r="H408">
        <v>18.600000000000001</v>
      </c>
      <c r="I408">
        <v>21.4</v>
      </c>
      <c r="K408">
        <v>140</v>
      </c>
      <c r="L408">
        <v>103</v>
      </c>
      <c r="O408" s="81">
        <v>1.4999999999999999E-2</v>
      </c>
      <c r="P408" s="81">
        <v>18</v>
      </c>
      <c r="Q408" s="81"/>
      <c r="R408" s="81"/>
      <c r="S408" s="81"/>
      <c r="T408" s="81"/>
      <c r="U408" s="81"/>
      <c r="V408" s="81"/>
      <c r="W408" s="81"/>
      <c r="Z408" s="127"/>
    </row>
    <row r="409" spans="1:26" x14ac:dyDescent="0.2">
      <c r="A409">
        <v>2022</v>
      </c>
      <c r="B409">
        <v>1</v>
      </c>
      <c r="C409" s="267">
        <v>44579</v>
      </c>
      <c r="E409">
        <v>100</v>
      </c>
      <c r="F409" t="s">
        <v>293</v>
      </c>
      <c r="G409" t="s">
        <v>294</v>
      </c>
      <c r="H409">
        <v>18.600000000000001</v>
      </c>
      <c r="I409">
        <v>21.4</v>
      </c>
      <c r="K409">
        <v>140</v>
      </c>
      <c r="L409">
        <v>103</v>
      </c>
      <c r="O409" s="81">
        <v>1.4999999999999999E-2</v>
      </c>
      <c r="P409" s="81">
        <v>18</v>
      </c>
      <c r="Q409" s="81"/>
      <c r="R409" s="81"/>
      <c r="S409" s="81"/>
      <c r="T409" s="81"/>
      <c r="U409" s="81"/>
      <c r="V409" s="81"/>
      <c r="W409" s="81"/>
      <c r="Z409" s="127"/>
    </row>
    <row r="410" spans="1:26" x14ac:dyDescent="0.2">
      <c r="A410">
        <v>2022</v>
      </c>
      <c r="B410">
        <v>1</v>
      </c>
      <c r="C410" s="267">
        <v>44580</v>
      </c>
      <c r="E410">
        <v>100</v>
      </c>
      <c r="F410" t="s">
        <v>293</v>
      </c>
      <c r="G410" t="s">
        <v>294</v>
      </c>
      <c r="H410">
        <v>18.600000000000001</v>
      </c>
      <c r="I410">
        <v>21.4</v>
      </c>
      <c r="K410">
        <v>140</v>
      </c>
      <c r="L410">
        <v>103</v>
      </c>
      <c r="O410" s="81">
        <v>1.4999999999999999E-2</v>
      </c>
      <c r="P410" s="81">
        <v>18</v>
      </c>
      <c r="Q410" s="81"/>
      <c r="R410" s="81"/>
      <c r="S410" s="81"/>
      <c r="T410" s="81"/>
      <c r="U410" s="81"/>
      <c r="V410" s="81"/>
      <c r="W410" s="81"/>
      <c r="Z410" s="127"/>
    </row>
    <row r="411" spans="1:26" x14ac:dyDescent="0.2">
      <c r="A411">
        <v>2022</v>
      </c>
      <c r="B411">
        <v>1</v>
      </c>
      <c r="C411" s="267">
        <v>44565</v>
      </c>
      <c r="E411">
        <v>99</v>
      </c>
      <c r="F411" t="s">
        <v>289</v>
      </c>
      <c r="G411" t="s">
        <v>290</v>
      </c>
      <c r="H411">
        <v>18.600000000000001</v>
      </c>
      <c r="I411">
        <v>21.4</v>
      </c>
      <c r="K411">
        <v>140</v>
      </c>
      <c r="L411">
        <v>103</v>
      </c>
      <c r="O411" s="81">
        <v>1.4999999999999999E-2</v>
      </c>
      <c r="P411" s="81">
        <v>18</v>
      </c>
      <c r="Q411" s="81"/>
      <c r="R411" s="81"/>
      <c r="S411" s="81"/>
      <c r="T411" s="81"/>
      <c r="U411" s="81"/>
      <c r="V411" s="81"/>
      <c r="W411" s="81"/>
      <c r="Z411" s="127"/>
    </row>
    <row r="412" spans="1:26" x14ac:dyDescent="0.2">
      <c r="A412">
        <v>2022</v>
      </c>
      <c r="B412">
        <v>1</v>
      </c>
      <c r="C412" s="267">
        <v>44566</v>
      </c>
      <c r="E412">
        <v>99</v>
      </c>
      <c r="F412" t="s">
        <v>289</v>
      </c>
      <c r="G412" t="s">
        <v>290</v>
      </c>
      <c r="H412">
        <v>18.600000000000001</v>
      </c>
      <c r="I412">
        <v>21.4</v>
      </c>
      <c r="K412">
        <v>140</v>
      </c>
      <c r="L412">
        <v>103</v>
      </c>
      <c r="O412" s="81">
        <v>1.4999999999999999E-2</v>
      </c>
      <c r="P412" s="81">
        <v>18</v>
      </c>
      <c r="Q412" s="81"/>
      <c r="R412" s="81"/>
      <c r="S412" s="81"/>
      <c r="T412" s="81"/>
      <c r="U412" s="81"/>
      <c r="V412" s="81"/>
      <c r="W412" s="81"/>
      <c r="Z412" s="127"/>
    </row>
    <row r="413" spans="1:26" x14ac:dyDescent="0.2">
      <c r="A413">
        <v>2022</v>
      </c>
      <c r="B413">
        <v>1</v>
      </c>
      <c r="C413" s="267">
        <v>44578</v>
      </c>
      <c r="E413">
        <v>99</v>
      </c>
      <c r="F413" t="s">
        <v>289</v>
      </c>
      <c r="G413" t="s">
        <v>290</v>
      </c>
      <c r="H413">
        <v>18.600000000000001</v>
      </c>
      <c r="I413">
        <v>21.4</v>
      </c>
      <c r="K413">
        <v>140</v>
      </c>
      <c r="L413">
        <v>103</v>
      </c>
      <c r="O413" s="81">
        <v>1.4999999999999999E-2</v>
      </c>
      <c r="P413" s="81">
        <v>18</v>
      </c>
      <c r="Q413" s="81"/>
      <c r="R413" s="81"/>
      <c r="S413" s="81"/>
      <c r="T413" s="81"/>
      <c r="U413" s="81"/>
      <c r="V413" s="81"/>
      <c r="W413" s="81"/>
      <c r="Z413" s="127"/>
    </row>
    <row r="414" spans="1:26" x14ac:dyDescent="0.2">
      <c r="A414">
        <v>2022</v>
      </c>
      <c r="B414">
        <v>1</v>
      </c>
      <c r="C414" s="267">
        <v>44579</v>
      </c>
      <c r="E414">
        <v>99</v>
      </c>
      <c r="F414" t="s">
        <v>289</v>
      </c>
      <c r="G414" t="s">
        <v>290</v>
      </c>
      <c r="H414">
        <v>18.600000000000001</v>
      </c>
      <c r="I414">
        <v>21.4</v>
      </c>
      <c r="K414">
        <v>140</v>
      </c>
      <c r="L414">
        <v>103</v>
      </c>
      <c r="O414" s="81">
        <v>1.4999999999999999E-2</v>
      </c>
      <c r="P414" s="81">
        <v>18</v>
      </c>
      <c r="Q414" s="81"/>
      <c r="R414" s="81"/>
      <c r="S414" s="81"/>
      <c r="T414" s="81"/>
      <c r="U414" s="81"/>
      <c r="V414" s="81"/>
      <c r="W414" s="81"/>
      <c r="Z414" s="127"/>
    </row>
    <row r="415" spans="1:26" x14ac:dyDescent="0.2">
      <c r="A415">
        <v>2022</v>
      </c>
      <c r="B415">
        <v>1</v>
      </c>
      <c r="C415" s="267">
        <v>44580</v>
      </c>
      <c r="E415">
        <v>99</v>
      </c>
      <c r="F415" t="s">
        <v>289</v>
      </c>
      <c r="G415" t="s">
        <v>290</v>
      </c>
      <c r="H415">
        <v>18.600000000000001</v>
      </c>
      <c r="I415">
        <v>21.4</v>
      </c>
      <c r="K415">
        <v>140</v>
      </c>
      <c r="L415">
        <v>103</v>
      </c>
      <c r="O415" s="81">
        <v>1.4999999999999999E-2</v>
      </c>
      <c r="P415" s="81">
        <v>18</v>
      </c>
      <c r="Q415" s="81"/>
      <c r="R415" s="81"/>
      <c r="S415" s="81"/>
      <c r="T415" s="81"/>
      <c r="U415" s="81"/>
      <c r="V415" s="81"/>
      <c r="W415" s="81"/>
      <c r="Z415" s="127"/>
    </row>
    <row r="416" spans="1:26" x14ac:dyDescent="0.2">
      <c r="A416">
        <v>2022</v>
      </c>
      <c r="B416">
        <v>1</v>
      </c>
      <c r="C416" s="267">
        <v>44563</v>
      </c>
      <c r="E416">
        <v>12</v>
      </c>
      <c r="F416" t="s">
        <v>264</v>
      </c>
      <c r="G416" t="s">
        <v>265</v>
      </c>
      <c r="H416">
        <v>197.16</v>
      </c>
      <c r="I416">
        <v>226.84</v>
      </c>
      <c r="K416">
        <v>48</v>
      </c>
      <c r="L416">
        <v>195</v>
      </c>
      <c r="O416" s="81">
        <v>0.02</v>
      </c>
      <c r="P416" s="81">
        <v>22</v>
      </c>
      <c r="Q416" s="81"/>
      <c r="R416" s="81"/>
      <c r="S416" s="81"/>
      <c r="T416" s="81"/>
      <c r="U416" s="81"/>
      <c r="V416" s="81"/>
      <c r="W416" s="81"/>
      <c r="Z416" s="127"/>
    </row>
    <row r="417" spans="1:26" x14ac:dyDescent="0.2">
      <c r="A417">
        <v>2022</v>
      </c>
      <c r="B417">
        <v>1</v>
      </c>
      <c r="C417" s="267">
        <v>44564</v>
      </c>
      <c r="E417">
        <v>12</v>
      </c>
      <c r="F417" t="s">
        <v>264</v>
      </c>
      <c r="G417" t="s">
        <v>265</v>
      </c>
      <c r="H417">
        <v>197.16</v>
      </c>
      <c r="I417">
        <v>226.84</v>
      </c>
      <c r="K417">
        <v>48</v>
      </c>
      <c r="L417">
        <v>195</v>
      </c>
      <c r="O417" s="81">
        <v>0.02</v>
      </c>
      <c r="P417" s="81">
        <v>22</v>
      </c>
      <c r="Q417" s="81"/>
      <c r="R417" s="81"/>
      <c r="S417" s="81"/>
      <c r="T417" s="81"/>
      <c r="U417" s="81"/>
      <c r="V417" s="81"/>
      <c r="W417" s="81"/>
      <c r="Z417" s="127"/>
    </row>
    <row r="418" spans="1:26" x14ac:dyDescent="0.2">
      <c r="A418">
        <v>2022</v>
      </c>
      <c r="B418">
        <v>1</v>
      </c>
      <c r="C418" s="267">
        <v>44566</v>
      </c>
      <c r="E418">
        <v>647</v>
      </c>
      <c r="F418" t="s">
        <v>264</v>
      </c>
      <c r="G418" t="s">
        <v>265</v>
      </c>
      <c r="H418">
        <v>197.16</v>
      </c>
      <c r="I418">
        <v>226.84</v>
      </c>
      <c r="K418">
        <v>37</v>
      </c>
      <c r="L418">
        <v>150</v>
      </c>
      <c r="O418" s="81">
        <v>0.02</v>
      </c>
      <c r="P418" s="81">
        <v>22</v>
      </c>
      <c r="Q418" s="81"/>
      <c r="R418" s="81"/>
      <c r="S418" s="81"/>
      <c r="T418" s="81"/>
      <c r="U418" s="81"/>
      <c r="V418" s="81"/>
      <c r="W418" s="81"/>
      <c r="Z418" s="127"/>
    </row>
    <row r="419" spans="1:26" x14ac:dyDescent="0.2">
      <c r="A419">
        <v>2022</v>
      </c>
      <c r="B419">
        <v>1</v>
      </c>
      <c r="C419" s="267">
        <v>44569</v>
      </c>
      <c r="E419">
        <v>647</v>
      </c>
      <c r="F419" t="s">
        <v>264</v>
      </c>
      <c r="G419" t="s">
        <v>265</v>
      </c>
      <c r="H419">
        <v>197.16</v>
      </c>
      <c r="I419">
        <v>226.84</v>
      </c>
      <c r="K419">
        <v>37</v>
      </c>
      <c r="L419">
        <v>150</v>
      </c>
      <c r="O419" s="81">
        <v>0.02</v>
      </c>
      <c r="P419" s="81">
        <v>22</v>
      </c>
      <c r="Q419" s="81"/>
      <c r="R419" s="81"/>
      <c r="S419" s="81"/>
      <c r="T419" s="81"/>
      <c r="U419" s="81"/>
      <c r="V419" s="81"/>
      <c r="W419" s="81"/>
      <c r="Z419" s="127"/>
    </row>
    <row r="420" spans="1:26" x14ac:dyDescent="0.2">
      <c r="A420">
        <v>2022</v>
      </c>
      <c r="B420">
        <v>1</v>
      </c>
      <c r="C420" s="267">
        <v>44570</v>
      </c>
      <c r="E420">
        <v>647</v>
      </c>
      <c r="F420" t="s">
        <v>264</v>
      </c>
      <c r="G420" t="s">
        <v>265</v>
      </c>
      <c r="H420">
        <v>197.16</v>
      </c>
      <c r="I420">
        <v>226.84</v>
      </c>
      <c r="K420">
        <v>37</v>
      </c>
      <c r="L420">
        <v>150</v>
      </c>
      <c r="O420" s="81">
        <v>0.02</v>
      </c>
      <c r="P420" s="81">
        <v>22</v>
      </c>
      <c r="Q420" s="81"/>
      <c r="R420" s="81"/>
      <c r="S420" s="81"/>
      <c r="T420" s="81"/>
      <c r="U420" s="81"/>
      <c r="V420" s="81"/>
      <c r="W420" s="81"/>
      <c r="Z420" s="127"/>
    </row>
    <row r="421" spans="1:26" x14ac:dyDescent="0.2">
      <c r="A421">
        <v>2022</v>
      </c>
      <c r="B421">
        <v>1</v>
      </c>
      <c r="C421" s="267">
        <v>44572</v>
      </c>
      <c r="E421">
        <v>647</v>
      </c>
      <c r="F421" t="s">
        <v>264</v>
      </c>
      <c r="G421" t="s">
        <v>265</v>
      </c>
      <c r="H421">
        <v>197.16</v>
      </c>
      <c r="I421">
        <v>226.84</v>
      </c>
      <c r="K421">
        <v>37</v>
      </c>
      <c r="L421">
        <v>150</v>
      </c>
      <c r="O421" s="81">
        <v>0.02</v>
      </c>
      <c r="P421" s="81">
        <v>22</v>
      </c>
      <c r="Q421" s="81"/>
      <c r="R421" s="81"/>
      <c r="S421" s="81"/>
      <c r="T421" s="81"/>
      <c r="U421" s="81"/>
      <c r="V421" s="81"/>
      <c r="W421" s="81"/>
      <c r="Z421" s="127"/>
    </row>
    <row r="422" spans="1:26" x14ac:dyDescent="0.2">
      <c r="A422">
        <v>2022</v>
      </c>
      <c r="B422">
        <v>1</v>
      </c>
      <c r="C422" s="267">
        <v>44573</v>
      </c>
      <c r="E422">
        <v>647</v>
      </c>
      <c r="F422" t="s">
        <v>264</v>
      </c>
      <c r="G422" t="s">
        <v>265</v>
      </c>
      <c r="H422">
        <v>197.16</v>
      </c>
      <c r="I422">
        <v>226.84</v>
      </c>
      <c r="K422">
        <v>37</v>
      </c>
      <c r="L422">
        <v>150</v>
      </c>
      <c r="O422" s="81">
        <v>0.02</v>
      </c>
      <c r="P422" s="81">
        <v>22</v>
      </c>
      <c r="Q422" s="81"/>
      <c r="R422" s="81"/>
      <c r="S422" s="81"/>
      <c r="T422" s="81"/>
      <c r="U422" s="81"/>
      <c r="V422" s="81"/>
      <c r="W422" s="81"/>
      <c r="Z422" s="127"/>
    </row>
    <row r="423" spans="1:26" x14ac:dyDescent="0.2">
      <c r="A423">
        <v>2022</v>
      </c>
      <c r="B423">
        <v>1</v>
      </c>
      <c r="C423" s="267">
        <v>44587</v>
      </c>
      <c r="E423">
        <v>647</v>
      </c>
      <c r="F423" t="s">
        <v>264</v>
      </c>
      <c r="G423" t="s">
        <v>265</v>
      </c>
      <c r="H423">
        <v>197.16</v>
      </c>
      <c r="I423">
        <v>226.84</v>
      </c>
      <c r="K423">
        <v>37</v>
      </c>
      <c r="L423">
        <v>150</v>
      </c>
      <c r="O423" s="81">
        <v>0.02</v>
      </c>
      <c r="P423" s="81">
        <v>22</v>
      </c>
      <c r="Q423" s="81"/>
      <c r="R423" s="81"/>
      <c r="S423" s="81"/>
      <c r="T423" s="81"/>
      <c r="U423" s="81"/>
      <c r="V423" s="81"/>
      <c r="W423" s="81"/>
      <c r="Z423" s="127"/>
    </row>
    <row r="424" spans="1:26" x14ac:dyDescent="0.2">
      <c r="A424">
        <v>2022</v>
      </c>
      <c r="B424">
        <v>1</v>
      </c>
      <c r="C424" s="267">
        <v>44590</v>
      </c>
      <c r="E424">
        <v>647</v>
      </c>
      <c r="F424" t="s">
        <v>264</v>
      </c>
      <c r="G424" t="s">
        <v>265</v>
      </c>
      <c r="H424">
        <v>197.16</v>
      </c>
      <c r="I424">
        <v>226.84</v>
      </c>
      <c r="K424">
        <v>37</v>
      </c>
      <c r="L424">
        <v>150</v>
      </c>
      <c r="O424" s="81">
        <v>0.02</v>
      </c>
      <c r="P424" s="81">
        <v>22</v>
      </c>
      <c r="Q424" s="81"/>
      <c r="R424" s="81"/>
      <c r="S424" s="81"/>
      <c r="T424" s="81"/>
      <c r="U424" s="81"/>
      <c r="V424" s="81"/>
      <c r="W424" s="81"/>
      <c r="Z424" s="127"/>
    </row>
    <row r="425" spans="1:26" x14ac:dyDescent="0.2">
      <c r="A425">
        <v>2022</v>
      </c>
      <c r="B425">
        <v>1</v>
      </c>
      <c r="C425" s="267">
        <v>44591</v>
      </c>
      <c r="E425">
        <v>647</v>
      </c>
      <c r="F425" t="s">
        <v>264</v>
      </c>
      <c r="G425" t="s">
        <v>265</v>
      </c>
      <c r="H425">
        <v>197.16</v>
      </c>
      <c r="I425">
        <v>226.84</v>
      </c>
      <c r="K425">
        <v>37</v>
      </c>
      <c r="L425">
        <v>150</v>
      </c>
      <c r="O425" s="81">
        <v>0.02</v>
      </c>
      <c r="P425" s="81">
        <v>22</v>
      </c>
      <c r="Q425" s="81"/>
      <c r="R425" s="81"/>
      <c r="S425" s="81"/>
      <c r="T425" s="81"/>
      <c r="U425" s="81"/>
      <c r="V425" s="81"/>
      <c r="W425" s="81"/>
      <c r="Z425" s="127"/>
    </row>
    <row r="426" spans="1:26" x14ac:dyDescent="0.2">
      <c r="A426">
        <v>2022</v>
      </c>
      <c r="B426">
        <v>1</v>
      </c>
      <c r="C426" s="267">
        <v>44563</v>
      </c>
      <c r="E426">
        <v>11</v>
      </c>
      <c r="F426" t="s">
        <v>276</v>
      </c>
      <c r="G426" t="s">
        <v>277</v>
      </c>
      <c r="H426">
        <v>197.16</v>
      </c>
      <c r="I426">
        <v>226.84</v>
      </c>
      <c r="K426">
        <v>48</v>
      </c>
      <c r="L426">
        <v>195</v>
      </c>
      <c r="O426" s="81">
        <v>0.02</v>
      </c>
      <c r="P426" s="81">
        <v>22</v>
      </c>
      <c r="Q426" s="81"/>
      <c r="R426" s="81"/>
      <c r="S426" s="81"/>
      <c r="T426" s="81"/>
      <c r="U426" s="81"/>
      <c r="V426" s="81"/>
      <c r="W426" s="81"/>
      <c r="Z426" s="127"/>
    </row>
    <row r="427" spans="1:26" x14ac:dyDescent="0.2">
      <c r="A427">
        <v>2022</v>
      </c>
      <c r="B427">
        <v>1</v>
      </c>
      <c r="C427" s="267">
        <v>44564</v>
      </c>
      <c r="E427">
        <v>11</v>
      </c>
      <c r="F427" t="s">
        <v>276</v>
      </c>
      <c r="G427" t="s">
        <v>277</v>
      </c>
      <c r="H427">
        <v>197.16</v>
      </c>
      <c r="I427">
        <v>226.84</v>
      </c>
      <c r="K427">
        <v>48</v>
      </c>
      <c r="L427">
        <v>195</v>
      </c>
      <c r="O427" s="81">
        <v>0.02</v>
      </c>
      <c r="P427" s="81">
        <v>22</v>
      </c>
      <c r="Q427" s="81"/>
      <c r="R427" s="81"/>
      <c r="S427" s="81"/>
      <c r="T427" s="81"/>
      <c r="U427" s="81"/>
      <c r="V427" s="81"/>
      <c r="W427" s="81"/>
      <c r="Z427" s="127"/>
    </row>
    <row r="428" spans="1:26" x14ac:dyDescent="0.2">
      <c r="A428">
        <v>2022</v>
      </c>
      <c r="B428">
        <v>1</v>
      </c>
      <c r="C428" s="267">
        <v>44566</v>
      </c>
      <c r="E428">
        <v>646</v>
      </c>
      <c r="F428" t="s">
        <v>276</v>
      </c>
      <c r="G428" t="s">
        <v>277</v>
      </c>
      <c r="H428">
        <v>197.16</v>
      </c>
      <c r="I428">
        <v>226.84</v>
      </c>
      <c r="K428">
        <v>37</v>
      </c>
      <c r="L428">
        <v>150</v>
      </c>
      <c r="O428" s="81">
        <v>0.02</v>
      </c>
      <c r="P428" s="81">
        <v>22</v>
      </c>
      <c r="Q428" s="81"/>
      <c r="R428" s="81"/>
      <c r="S428" s="81"/>
      <c r="T428" s="81"/>
      <c r="U428" s="81"/>
      <c r="V428" s="81"/>
      <c r="W428" s="81"/>
      <c r="Z428" s="127"/>
    </row>
    <row r="429" spans="1:26" x14ac:dyDescent="0.2">
      <c r="A429">
        <v>2022</v>
      </c>
      <c r="B429">
        <v>1</v>
      </c>
      <c r="C429" s="267">
        <v>44569</v>
      </c>
      <c r="E429">
        <v>646</v>
      </c>
      <c r="F429" t="s">
        <v>276</v>
      </c>
      <c r="G429" t="s">
        <v>277</v>
      </c>
      <c r="H429">
        <v>197.16</v>
      </c>
      <c r="I429">
        <v>226.84</v>
      </c>
      <c r="K429">
        <v>37</v>
      </c>
      <c r="L429">
        <v>150</v>
      </c>
      <c r="O429" s="81">
        <v>0.02</v>
      </c>
      <c r="P429" s="81">
        <v>22</v>
      </c>
      <c r="Q429" s="81"/>
      <c r="R429" s="81"/>
      <c r="S429" s="81"/>
      <c r="T429" s="81"/>
      <c r="U429" s="81"/>
      <c r="V429" s="81"/>
      <c r="W429" s="81"/>
      <c r="Z429" s="127"/>
    </row>
    <row r="430" spans="1:26" x14ac:dyDescent="0.2">
      <c r="A430">
        <v>2022</v>
      </c>
      <c r="B430">
        <v>1</v>
      </c>
      <c r="C430" s="267">
        <v>44570</v>
      </c>
      <c r="E430">
        <v>646</v>
      </c>
      <c r="F430" t="s">
        <v>276</v>
      </c>
      <c r="G430" t="s">
        <v>277</v>
      </c>
      <c r="H430">
        <v>197.16</v>
      </c>
      <c r="I430">
        <v>226.84</v>
      </c>
      <c r="K430">
        <v>37</v>
      </c>
      <c r="L430">
        <v>150</v>
      </c>
      <c r="O430" s="81">
        <v>0.02</v>
      </c>
      <c r="P430" s="81">
        <v>22</v>
      </c>
      <c r="Q430" s="81"/>
      <c r="R430" s="81"/>
      <c r="S430" s="81"/>
      <c r="T430" s="81"/>
      <c r="U430" s="81"/>
      <c r="V430" s="81"/>
      <c r="W430" s="81"/>
      <c r="Z430" s="127"/>
    </row>
    <row r="431" spans="1:26" x14ac:dyDescent="0.2">
      <c r="A431">
        <v>2022</v>
      </c>
      <c r="B431">
        <v>1</v>
      </c>
      <c r="C431" s="267">
        <v>44572</v>
      </c>
      <c r="E431">
        <v>646</v>
      </c>
      <c r="F431" t="s">
        <v>276</v>
      </c>
      <c r="G431" t="s">
        <v>277</v>
      </c>
      <c r="H431">
        <v>197.16</v>
      </c>
      <c r="I431">
        <v>226.84</v>
      </c>
      <c r="K431">
        <v>37</v>
      </c>
      <c r="L431">
        <v>150</v>
      </c>
      <c r="O431" s="81">
        <v>0.02</v>
      </c>
      <c r="P431" s="81">
        <v>22</v>
      </c>
      <c r="Q431" s="81"/>
      <c r="R431" s="81"/>
      <c r="S431" s="81"/>
      <c r="T431" s="81"/>
      <c r="U431" s="81"/>
      <c r="V431" s="81"/>
      <c r="W431" s="81"/>
      <c r="Z431" s="127"/>
    </row>
    <row r="432" spans="1:26" x14ac:dyDescent="0.2">
      <c r="A432">
        <v>2022</v>
      </c>
      <c r="B432">
        <v>1</v>
      </c>
      <c r="C432" s="267">
        <v>44573</v>
      </c>
      <c r="E432">
        <v>646</v>
      </c>
      <c r="F432" t="s">
        <v>276</v>
      </c>
      <c r="G432" t="s">
        <v>277</v>
      </c>
      <c r="H432">
        <v>197.16</v>
      </c>
      <c r="I432">
        <v>226.84</v>
      </c>
      <c r="K432">
        <v>37</v>
      </c>
      <c r="L432">
        <v>150</v>
      </c>
      <c r="O432" s="81">
        <v>0.02</v>
      </c>
      <c r="P432" s="81">
        <v>22</v>
      </c>
      <c r="Q432" s="81"/>
      <c r="R432" s="81"/>
      <c r="S432" s="81"/>
      <c r="T432" s="81"/>
      <c r="U432" s="81"/>
      <c r="V432" s="81"/>
      <c r="W432" s="81"/>
      <c r="Z432" s="127"/>
    </row>
    <row r="433" spans="1:26" x14ac:dyDescent="0.2">
      <c r="A433">
        <v>2022</v>
      </c>
      <c r="B433">
        <v>1</v>
      </c>
      <c r="C433" s="267">
        <v>44587</v>
      </c>
      <c r="E433">
        <v>646</v>
      </c>
      <c r="F433" t="s">
        <v>276</v>
      </c>
      <c r="G433" t="s">
        <v>277</v>
      </c>
      <c r="H433">
        <v>197.16</v>
      </c>
      <c r="I433">
        <v>226.84</v>
      </c>
      <c r="K433">
        <v>37</v>
      </c>
      <c r="L433">
        <v>150</v>
      </c>
      <c r="O433" s="81">
        <v>0.02</v>
      </c>
      <c r="P433" s="81">
        <v>22</v>
      </c>
      <c r="Q433" s="81"/>
      <c r="R433" s="81"/>
      <c r="S433" s="81"/>
      <c r="T433" s="81"/>
      <c r="U433" s="81"/>
      <c r="V433" s="81"/>
      <c r="W433" s="81"/>
      <c r="Z433" s="127"/>
    </row>
    <row r="434" spans="1:26" x14ac:dyDescent="0.2">
      <c r="A434">
        <v>2022</v>
      </c>
      <c r="B434">
        <v>1</v>
      </c>
      <c r="C434" s="267">
        <v>44590</v>
      </c>
      <c r="E434">
        <v>646</v>
      </c>
      <c r="F434" t="s">
        <v>276</v>
      </c>
      <c r="G434" t="s">
        <v>277</v>
      </c>
      <c r="H434">
        <v>197.16</v>
      </c>
      <c r="I434">
        <v>226.84</v>
      </c>
      <c r="K434">
        <v>37</v>
      </c>
      <c r="L434">
        <v>150</v>
      </c>
      <c r="O434" s="81">
        <v>0.02</v>
      </c>
      <c r="P434" s="81">
        <v>22</v>
      </c>
      <c r="Q434" s="81"/>
      <c r="R434" s="81"/>
      <c r="S434" s="81"/>
      <c r="T434" s="81"/>
      <c r="U434" s="81"/>
      <c r="V434" s="81"/>
      <c r="W434" s="81"/>
      <c r="Z434" s="127"/>
    </row>
    <row r="435" spans="1:26" x14ac:dyDescent="0.2">
      <c r="A435">
        <v>2022</v>
      </c>
      <c r="B435">
        <v>1</v>
      </c>
      <c r="C435" s="267">
        <v>44591</v>
      </c>
      <c r="E435">
        <v>646</v>
      </c>
      <c r="F435" t="s">
        <v>276</v>
      </c>
      <c r="G435" t="s">
        <v>277</v>
      </c>
      <c r="H435">
        <v>197.16</v>
      </c>
      <c r="I435">
        <v>226.84</v>
      </c>
      <c r="K435">
        <v>37</v>
      </c>
      <c r="L435">
        <v>150</v>
      </c>
      <c r="O435" s="81">
        <v>0.02</v>
      </c>
      <c r="P435" s="81">
        <v>22</v>
      </c>
      <c r="Q435" s="81"/>
      <c r="R435" s="81"/>
      <c r="S435" s="81"/>
      <c r="T435" s="81"/>
      <c r="U435" s="81"/>
      <c r="V435" s="81"/>
      <c r="W435" s="81"/>
      <c r="Z435" s="127"/>
    </row>
    <row r="436" spans="1:26" x14ac:dyDescent="0.2">
      <c r="A436">
        <v>2022</v>
      </c>
      <c r="B436">
        <v>1</v>
      </c>
      <c r="C436" s="267">
        <v>44586</v>
      </c>
      <c r="E436">
        <v>25</v>
      </c>
      <c r="F436" t="s">
        <v>408</v>
      </c>
      <c r="G436" t="s">
        <v>409</v>
      </c>
      <c r="H436">
        <v>150.66</v>
      </c>
      <c r="I436">
        <v>173.34</v>
      </c>
      <c r="K436">
        <v>145</v>
      </c>
      <c r="L436">
        <v>99</v>
      </c>
      <c r="O436" s="81">
        <v>1.4999999999999999E-2</v>
      </c>
      <c r="P436" s="81">
        <v>24</v>
      </c>
      <c r="Q436" s="81"/>
      <c r="R436" s="81"/>
      <c r="S436" s="81"/>
      <c r="T436" s="81"/>
      <c r="U436" s="81"/>
      <c r="V436" s="81"/>
      <c r="W436" s="81"/>
      <c r="Z436" s="127"/>
    </row>
    <row r="437" spans="1:26" x14ac:dyDescent="0.2">
      <c r="A437">
        <v>2022</v>
      </c>
      <c r="B437">
        <v>1</v>
      </c>
      <c r="C437" s="267">
        <v>44587</v>
      </c>
      <c r="E437">
        <v>25</v>
      </c>
      <c r="F437" t="s">
        <v>408</v>
      </c>
      <c r="G437" t="s">
        <v>409</v>
      </c>
      <c r="H437">
        <v>150.66</v>
      </c>
      <c r="I437">
        <v>173.34</v>
      </c>
      <c r="K437">
        <v>145</v>
      </c>
      <c r="L437">
        <v>99</v>
      </c>
      <c r="O437" s="81">
        <v>1.4999999999999999E-2</v>
      </c>
      <c r="P437" s="81">
        <v>24</v>
      </c>
      <c r="Q437" s="81"/>
      <c r="R437" s="81"/>
      <c r="S437" s="81"/>
      <c r="T437" s="81"/>
      <c r="U437" s="81"/>
      <c r="V437" s="81"/>
      <c r="W437" s="81"/>
      <c r="Z437" s="127"/>
    </row>
    <row r="438" spans="1:26" x14ac:dyDescent="0.2">
      <c r="A438">
        <v>2022</v>
      </c>
      <c r="B438">
        <v>1</v>
      </c>
      <c r="C438" s="267">
        <v>44590</v>
      </c>
      <c r="E438">
        <v>25</v>
      </c>
      <c r="F438" t="s">
        <v>408</v>
      </c>
      <c r="G438" t="s">
        <v>409</v>
      </c>
      <c r="H438">
        <v>150.66</v>
      </c>
      <c r="I438">
        <v>173.34</v>
      </c>
      <c r="K438">
        <v>145</v>
      </c>
      <c r="L438">
        <v>99</v>
      </c>
      <c r="O438" s="81">
        <v>1.4999999999999999E-2</v>
      </c>
      <c r="P438" s="81">
        <v>24</v>
      </c>
      <c r="Q438" s="81"/>
      <c r="R438" s="81"/>
      <c r="S438" s="81"/>
      <c r="T438" s="81"/>
      <c r="U438" s="81"/>
      <c r="V438" s="81"/>
      <c r="W438" s="81"/>
      <c r="Z438" s="127"/>
    </row>
    <row r="439" spans="1:26" x14ac:dyDescent="0.2">
      <c r="A439">
        <v>2022</v>
      </c>
      <c r="B439">
        <v>1</v>
      </c>
      <c r="C439" s="267">
        <v>44591</v>
      </c>
      <c r="E439">
        <v>25</v>
      </c>
      <c r="F439" t="s">
        <v>408</v>
      </c>
      <c r="G439" t="s">
        <v>409</v>
      </c>
      <c r="H439">
        <v>150.66</v>
      </c>
      <c r="I439">
        <v>173.34</v>
      </c>
      <c r="K439">
        <v>145</v>
      </c>
      <c r="L439">
        <v>99</v>
      </c>
      <c r="O439" s="81">
        <v>1.4999999999999999E-2</v>
      </c>
      <c r="P439" s="81">
        <v>24</v>
      </c>
      <c r="Q439" s="81"/>
      <c r="R439" s="81"/>
      <c r="S439" s="81"/>
      <c r="T439" s="81"/>
      <c r="U439" s="81"/>
      <c r="V439" s="81"/>
      <c r="W439" s="81"/>
      <c r="Z439" s="127"/>
    </row>
    <row r="440" spans="1:26" x14ac:dyDescent="0.2">
      <c r="A440">
        <v>2022</v>
      </c>
      <c r="B440">
        <v>1</v>
      </c>
      <c r="C440" s="267">
        <v>44586</v>
      </c>
      <c r="E440">
        <v>24</v>
      </c>
      <c r="F440" t="s">
        <v>403</v>
      </c>
      <c r="G440" t="s">
        <v>404</v>
      </c>
      <c r="H440">
        <v>154.38</v>
      </c>
      <c r="I440">
        <v>177.62</v>
      </c>
      <c r="K440">
        <v>145</v>
      </c>
      <c r="L440">
        <v>99</v>
      </c>
      <c r="O440" s="81">
        <v>1.4999999999999999E-2</v>
      </c>
      <c r="P440" s="81">
        <v>24</v>
      </c>
      <c r="Q440" s="81"/>
      <c r="R440" s="81"/>
      <c r="S440" s="81"/>
      <c r="T440" s="81"/>
      <c r="U440" s="81"/>
      <c r="V440" s="81"/>
      <c r="W440" s="81"/>
      <c r="Z440" s="127"/>
    </row>
    <row r="441" spans="1:26" x14ac:dyDescent="0.2">
      <c r="A441">
        <v>2022</v>
      </c>
      <c r="B441">
        <v>1</v>
      </c>
      <c r="C441" s="267">
        <v>44587</v>
      </c>
      <c r="E441">
        <v>24</v>
      </c>
      <c r="F441" t="s">
        <v>403</v>
      </c>
      <c r="G441" t="s">
        <v>404</v>
      </c>
      <c r="H441">
        <v>154.38</v>
      </c>
      <c r="I441">
        <v>177.62</v>
      </c>
      <c r="K441">
        <v>145</v>
      </c>
      <c r="L441">
        <v>99</v>
      </c>
      <c r="O441" s="81">
        <v>1.4999999999999999E-2</v>
      </c>
      <c r="P441" s="81">
        <v>24</v>
      </c>
      <c r="Q441" s="81"/>
      <c r="R441" s="81"/>
      <c r="S441" s="81"/>
      <c r="T441" s="81"/>
      <c r="U441" s="81"/>
      <c r="V441" s="81"/>
      <c r="W441" s="81"/>
      <c r="Z441" s="127"/>
    </row>
    <row r="442" spans="1:26" x14ac:dyDescent="0.2">
      <c r="A442">
        <v>2022</v>
      </c>
      <c r="B442">
        <v>1</v>
      </c>
      <c r="C442" s="267">
        <v>44590</v>
      </c>
      <c r="E442">
        <v>24</v>
      </c>
      <c r="F442" t="s">
        <v>403</v>
      </c>
      <c r="G442" t="s">
        <v>404</v>
      </c>
      <c r="H442">
        <v>154.38</v>
      </c>
      <c r="I442">
        <v>177.62</v>
      </c>
      <c r="K442">
        <v>145</v>
      </c>
      <c r="L442">
        <v>99</v>
      </c>
      <c r="O442" s="81">
        <v>1.4999999999999999E-2</v>
      </c>
      <c r="P442" s="81">
        <v>24</v>
      </c>
      <c r="Q442" s="81"/>
      <c r="R442" s="81"/>
      <c r="S442" s="81"/>
      <c r="T442" s="81"/>
      <c r="U442" s="81"/>
      <c r="V442" s="81"/>
      <c r="W442" s="81"/>
      <c r="Z442" s="127"/>
    </row>
    <row r="443" spans="1:26" x14ac:dyDescent="0.2">
      <c r="A443">
        <v>2022</v>
      </c>
      <c r="B443">
        <v>1</v>
      </c>
      <c r="C443" s="267">
        <v>44591</v>
      </c>
      <c r="E443">
        <v>24</v>
      </c>
      <c r="F443" t="s">
        <v>403</v>
      </c>
      <c r="G443" t="s">
        <v>404</v>
      </c>
      <c r="H443">
        <v>154.38</v>
      </c>
      <c r="I443">
        <v>177.62</v>
      </c>
      <c r="K443">
        <v>145</v>
      </c>
      <c r="L443">
        <v>99</v>
      </c>
      <c r="O443" s="81">
        <v>1.4999999999999999E-2</v>
      </c>
      <c r="P443" s="81">
        <v>24</v>
      </c>
      <c r="Q443" s="81"/>
      <c r="R443" s="81"/>
      <c r="S443" s="81"/>
      <c r="T443" s="81"/>
      <c r="U443" s="81"/>
      <c r="V443" s="81"/>
      <c r="W443" s="81"/>
      <c r="Z443" s="127"/>
    </row>
    <row r="444" spans="1:26" x14ac:dyDescent="0.2">
      <c r="A444">
        <v>2022</v>
      </c>
      <c r="B444">
        <v>1</v>
      </c>
      <c r="C444" s="267">
        <v>44566</v>
      </c>
      <c r="E444">
        <v>167</v>
      </c>
      <c r="F444" t="s">
        <v>313</v>
      </c>
      <c r="G444" t="s">
        <v>314</v>
      </c>
      <c r="H444">
        <v>825.84</v>
      </c>
      <c r="I444">
        <v>950.16</v>
      </c>
      <c r="K444">
        <v>55</v>
      </c>
      <c r="L444">
        <v>131</v>
      </c>
      <c r="O444" s="81">
        <v>1.4999999999999999E-2</v>
      </c>
      <c r="P444" s="81">
        <v>18</v>
      </c>
      <c r="Q444" s="81"/>
      <c r="R444" s="81"/>
      <c r="S444" s="81"/>
      <c r="T444" s="81"/>
      <c r="U444" s="81"/>
      <c r="V444" s="81"/>
      <c r="W444" s="81"/>
      <c r="Z444" s="127"/>
    </row>
    <row r="445" spans="1:26" x14ac:dyDescent="0.2">
      <c r="A445">
        <v>2022</v>
      </c>
      <c r="B445">
        <v>1</v>
      </c>
      <c r="C445" s="267">
        <v>44569</v>
      </c>
      <c r="E445">
        <v>167</v>
      </c>
      <c r="F445" t="s">
        <v>313</v>
      </c>
      <c r="G445" t="s">
        <v>314</v>
      </c>
      <c r="H445">
        <v>825.84</v>
      </c>
      <c r="I445">
        <v>950.16</v>
      </c>
      <c r="K445">
        <v>55</v>
      </c>
      <c r="L445">
        <v>131</v>
      </c>
      <c r="O445" s="81">
        <v>1.4999999999999999E-2</v>
      </c>
      <c r="P445" s="81">
        <v>18</v>
      </c>
      <c r="Q445" s="81"/>
      <c r="R445" s="81"/>
      <c r="S445" s="81"/>
      <c r="T445" s="81"/>
      <c r="U445" s="81"/>
      <c r="V445" s="81"/>
      <c r="W445" s="81"/>
      <c r="Z445" s="127"/>
    </row>
    <row r="446" spans="1:26" x14ac:dyDescent="0.2">
      <c r="A446">
        <v>2022</v>
      </c>
      <c r="B446">
        <v>1</v>
      </c>
      <c r="C446" s="267">
        <v>44570</v>
      </c>
      <c r="E446">
        <v>167</v>
      </c>
      <c r="F446" t="s">
        <v>313</v>
      </c>
      <c r="G446" t="s">
        <v>314</v>
      </c>
      <c r="H446">
        <v>825.84</v>
      </c>
      <c r="I446">
        <v>950.16</v>
      </c>
      <c r="K446">
        <v>55</v>
      </c>
      <c r="L446">
        <v>131</v>
      </c>
      <c r="O446" s="81">
        <v>1.4999999999999999E-2</v>
      </c>
      <c r="P446" s="81">
        <v>18</v>
      </c>
      <c r="Q446" s="81"/>
      <c r="R446" s="81"/>
      <c r="S446" s="81"/>
      <c r="T446" s="81"/>
      <c r="U446" s="81"/>
      <c r="V446" s="81"/>
      <c r="W446" s="81"/>
      <c r="Z446" s="127"/>
    </row>
    <row r="447" spans="1:26" x14ac:dyDescent="0.2">
      <c r="A447">
        <v>2022</v>
      </c>
      <c r="B447">
        <v>1</v>
      </c>
      <c r="C447" s="267">
        <v>44587</v>
      </c>
      <c r="E447">
        <v>167</v>
      </c>
      <c r="F447" t="s">
        <v>313</v>
      </c>
      <c r="G447" t="s">
        <v>314</v>
      </c>
      <c r="H447">
        <v>825.84</v>
      </c>
      <c r="I447">
        <v>950.16</v>
      </c>
      <c r="K447">
        <v>55</v>
      </c>
      <c r="L447">
        <v>131</v>
      </c>
      <c r="O447" s="81">
        <v>1.4999999999999999E-2</v>
      </c>
      <c r="P447" s="81">
        <v>18</v>
      </c>
      <c r="Q447" s="81"/>
      <c r="R447" s="81"/>
      <c r="S447" s="81"/>
      <c r="T447" s="81"/>
      <c r="U447" s="81"/>
      <c r="V447" s="81"/>
      <c r="W447" s="81"/>
      <c r="Z447" s="127"/>
    </row>
    <row r="448" spans="1:26" x14ac:dyDescent="0.2">
      <c r="A448">
        <v>2022</v>
      </c>
      <c r="B448">
        <v>1</v>
      </c>
      <c r="C448" s="267">
        <v>44587</v>
      </c>
      <c r="E448">
        <v>167</v>
      </c>
      <c r="F448" t="s">
        <v>313</v>
      </c>
      <c r="G448" t="s">
        <v>314</v>
      </c>
      <c r="H448">
        <v>825.84</v>
      </c>
      <c r="I448">
        <v>950.16</v>
      </c>
      <c r="K448">
        <v>55</v>
      </c>
      <c r="L448">
        <v>131</v>
      </c>
      <c r="O448" s="81"/>
      <c r="P448" s="81">
        <v>18</v>
      </c>
      <c r="Q448" s="81"/>
      <c r="R448" s="81"/>
      <c r="S448" s="81"/>
      <c r="T448" s="81"/>
      <c r="U448" s="81"/>
      <c r="V448" s="81"/>
      <c r="W448" s="81"/>
      <c r="Z448" s="127"/>
    </row>
    <row r="449" spans="1:26" x14ac:dyDescent="0.2">
      <c r="A449">
        <v>2022</v>
      </c>
      <c r="B449">
        <v>1</v>
      </c>
      <c r="C449" s="267">
        <v>44590</v>
      </c>
      <c r="E449">
        <v>167</v>
      </c>
      <c r="F449" t="s">
        <v>313</v>
      </c>
      <c r="G449" t="s">
        <v>314</v>
      </c>
      <c r="H449">
        <v>825.84</v>
      </c>
      <c r="I449">
        <v>950.16</v>
      </c>
      <c r="K449">
        <v>55</v>
      </c>
      <c r="L449">
        <v>131</v>
      </c>
      <c r="O449" s="81">
        <v>1.4999999999999999E-2</v>
      </c>
      <c r="P449" s="81">
        <v>18</v>
      </c>
      <c r="Q449" s="81"/>
      <c r="R449" s="81"/>
      <c r="S449" s="81"/>
      <c r="T449" s="81"/>
      <c r="U449" s="81"/>
      <c r="V449" s="81"/>
      <c r="W449" s="81"/>
      <c r="Z449" s="127"/>
    </row>
    <row r="450" spans="1:26" x14ac:dyDescent="0.2">
      <c r="A450">
        <v>2022</v>
      </c>
      <c r="B450">
        <v>1</v>
      </c>
      <c r="C450" s="267">
        <v>44591</v>
      </c>
      <c r="E450">
        <v>167</v>
      </c>
      <c r="F450" t="s">
        <v>313</v>
      </c>
      <c r="G450" t="s">
        <v>314</v>
      </c>
      <c r="H450">
        <v>825.84</v>
      </c>
      <c r="I450">
        <v>950.16</v>
      </c>
      <c r="K450">
        <v>55</v>
      </c>
      <c r="L450">
        <v>131</v>
      </c>
      <c r="O450" s="81">
        <v>1.4999999999999999E-2</v>
      </c>
      <c r="P450" s="81">
        <v>18</v>
      </c>
      <c r="Q450" s="81"/>
      <c r="R450" s="81"/>
      <c r="S450" s="81"/>
      <c r="T450" s="81"/>
      <c r="U450" s="81"/>
      <c r="V450" s="81"/>
      <c r="W450" s="81"/>
      <c r="Z450" s="127"/>
    </row>
    <row r="451" spans="1:26" x14ac:dyDescent="0.2">
      <c r="A451">
        <v>2022</v>
      </c>
      <c r="B451">
        <v>1</v>
      </c>
      <c r="C451" s="267">
        <v>44563</v>
      </c>
      <c r="E451">
        <v>160</v>
      </c>
      <c r="F451" t="s">
        <v>239</v>
      </c>
      <c r="G451" t="s">
        <v>240</v>
      </c>
      <c r="H451">
        <v>186</v>
      </c>
      <c r="I451">
        <v>214</v>
      </c>
      <c r="K451">
        <v>76</v>
      </c>
      <c r="L451">
        <v>95</v>
      </c>
      <c r="O451" s="81">
        <v>1.4999999999999999E-2</v>
      </c>
      <c r="P451" s="81">
        <v>16</v>
      </c>
      <c r="Q451" s="81"/>
      <c r="R451" s="81"/>
      <c r="S451" s="81"/>
      <c r="T451" s="81"/>
      <c r="U451" s="81"/>
      <c r="V451" s="81"/>
      <c r="W451" s="81"/>
      <c r="Z451" s="127"/>
    </row>
    <row r="452" spans="1:26" x14ac:dyDescent="0.2">
      <c r="A452">
        <v>2022</v>
      </c>
      <c r="B452">
        <v>1</v>
      </c>
      <c r="C452" s="267">
        <v>44564</v>
      </c>
      <c r="E452">
        <v>160</v>
      </c>
      <c r="F452" t="s">
        <v>239</v>
      </c>
      <c r="G452" t="s">
        <v>240</v>
      </c>
      <c r="H452">
        <v>186</v>
      </c>
      <c r="I452">
        <v>214</v>
      </c>
      <c r="K452">
        <v>76</v>
      </c>
      <c r="L452">
        <v>95</v>
      </c>
      <c r="O452" s="81">
        <v>1.4999999999999999E-2</v>
      </c>
      <c r="P452" s="81">
        <v>16</v>
      </c>
      <c r="Q452" s="81"/>
      <c r="R452" s="81"/>
      <c r="S452" s="81"/>
      <c r="T452" s="81"/>
      <c r="U452" s="81"/>
      <c r="V452" s="81"/>
      <c r="W452" s="81"/>
      <c r="Z452" s="127"/>
    </row>
    <row r="453" spans="1:26" x14ac:dyDescent="0.2">
      <c r="A453">
        <v>2022</v>
      </c>
      <c r="B453">
        <v>1</v>
      </c>
      <c r="C453" s="267">
        <v>44565</v>
      </c>
      <c r="E453">
        <v>160</v>
      </c>
      <c r="F453" t="s">
        <v>239</v>
      </c>
      <c r="G453" t="s">
        <v>240</v>
      </c>
      <c r="H453">
        <v>186</v>
      </c>
      <c r="I453">
        <v>214</v>
      </c>
      <c r="K453">
        <v>76</v>
      </c>
      <c r="L453">
        <v>95</v>
      </c>
      <c r="O453" s="81">
        <v>1.4999999999999999E-2</v>
      </c>
      <c r="P453" s="81">
        <v>16</v>
      </c>
      <c r="Q453" s="81"/>
      <c r="R453" s="81"/>
      <c r="S453" s="81"/>
      <c r="T453" s="81"/>
      <c r="U453" s="81"/>
      <c r="V453" s="81"/>
      <c r="W453" s="81"/>
      <c r="Z453" s="127"/>
    </row>
    <row r="454" spans="1:26" x14ac:dyDescent="0.2">
      <c r="A454">
        <v>2022</v>
      </c>
      <c r="B454">
        <v>1</v>
      </c>
      <c r="C454" s="267">
        <v>44566</v>
      </c>
      <c r="E454">
        <v>160</v>
      </c>
      <c r="F454" t="s">
        <v>239</v>
      </c>
      <c r="G454" t="s">
        <v>240</v>
      </c>
      <c r="H454">
        <v>186</v>
      </c>
      <c r="I454">
        <v>214</v>
      </c>
      <c r="K454">
        <v>76</v>
      </c>
      <c r="L454">
        <v>95</v>
      </c>
      <c r="O454" s="81">
        <v>1.4999999999999999E-2</v>
      </c>
      <c r="P454" s="81">
        <v>16</v>
      </c>
      <c r="Q454" s="81"/>
      <c r="R454" s="81"/>
      <c r="S454" s="81"/>
      <c r="T454" s="81"/>
      <c r="U454" s="81"/>
      <c r="V454" s="81"/>
      <c r="W454" s="81"/>
      <c r="Z454" s="127"/>
    </row>
    <row r="455" spans="1:26" x14ac:dyDescent="0.2">
      <c r="A455">
        <v>2022</v>
      </c>
      <c r="B455">
        <v>1</v>
      </c>
      <c r="C455" s="267">
        <v>44569</v>
      </c>
      <c r="E455">
        <v>160</v>
      </c>
      <c r="F455" t="s">
        <v>239</v>
      </c>
      <c r="G455" t="s">
        <v>240</v>
      </c>
      <c r="H455">
        <v>186</v>
      </c>
      <c r="I455">
        <v>214</v>
      </c>
      <c r="K455">
        <v>76</v>
      </c>
      <c r="L455">
        <v>95</v>
      </c>
      <c r="O455" s="81">
        <v>1.4999999999999999E-2</v>
      </c>
      <c r="P455" s="81">
        <v>16</v>
      </c>
      <c r="Q455" s="81"/>
      <c r="R455" s="81"/>
      <c r="S455" s="81"/>
      <c r="T455" s="81"/>
      <c r="U455" s="81"/>
      <c r="V455" s="81"/>
      <c r="W455" s="81"/>
      <c r="Z455" s="127"/>
    </row>
    <row r="456" spans="1:26" x14ac:dyDescent="0.2">
      <c r="A456">
        <v>2022</v>
      </c>
      <c r="B456">
        <v>1</v>
      </c>
      <c r="C456" s="267">
        <v>44570</v>
      </c>
      <c r="E456">
        <v>160</v>
      </c>
      <c r="F456" t="s">
        <v>239</v>
      </c>
      <c r="G456" t="s">
        <v>240</v>
      </c>
      <c r="H456">
        <v>186</v>
      </c>
      <c r="I456">
        <v>214</v>
      </c>
      <c r="K456">
        <v>76</v>
      </c>
      <c r="L456">
        <v>95</v>
      </c>
      <c r="O456" s="81">
        <v>1.4999999999999999E-2</v>
      </c>
      <c r="P456" s="81">
        <v>16</v>
      </c>
      <c r="Q456" s="81"/>
      <c r="R456" s="81"/>
      <c r="S456" s="81"/>
      <c r="T456" s="81"/>
      <c r="U456" s="81"/>
      <c r="V456" s="81"/>
      <c r="W456" s="81"/>
      <c r="Z456" s="127"/>
    </row>
    <row r="457" spans="1:26" x14ac:dyDescent="0.2">
      <c r="A457">
        <v>2022</v>
      </c>
      <c r="B457">
        <v>1</v>
      </c>
      <c r="C457" s="267">
        <v>44571</v>
      </c>
      <c r="E457">
        <v>160</v>
      </c>
      <c r="F457" t="s">
        <v>239</v>
      </c>
      <c r="G457" t="s">
        <v>240</v>
      </c>
      <c r="H457">
        <v>186</v>
      </c>
      <c r="I457">
        <v>214</v>
      </c>
      <c r="K457">
        <v>76</v>
      </c>
      <c r="L457">
        <v>95</v>
      </c>
      <c r="O457" s="81">
        <v>1.4999999999999999E-2</v>
      </c>
      <c r="P457" s="81">
        <v>16</v>
      </c>
      <c r="Q457" s="81"/>
      <c r="R457" s="81"/>
      <c r="S457" s="81"/>
      <c r="T457" s="81"/>
      <c r="U457" s="81"/>
      <c r="V457" s="81"/>
      <c r="W457" s="81"/>
      <c r="Z457" s="127"/>
    </row>
    <row r="458" spans="1:26" x14ac:dyDescent="0.2">
      <c r="A458">
        <v>2022</v>
      </c>
      <c r="B458">
        <v>1</v>
      </c>
      <c r="C458" s="267">
        <v>44577</v>
      </c>
      <c r="E458">
        <v>160</v>
      </c>
      <c r="F458" t="s">
        <v>239</v>
      </c>
      <c r="G458" t="s">
        <v>240</v>
      </c>
      <c r="H458">
        <v>186</v>
      </c>
      <c r="I458">
        <v>214</v>
      </c>
      <c r="K458">
        <v>76</v>
      </c>
      <c r="L458">
        <v>95</v>
      </c>
      <c r="O458" s="81">
        <v>1.4999999999999999E-2</v>
      </c>
      <c r="P458" s="81">
        <v>16</v>
      </c>
      <c r="Q458" s="81"/>
      <c r="R458" s="81"/>
      <c r="S458" s="81"/>
      <c r="T458" s="81"/>
      <c r="U458" s="81"/>
      <c r="V458" s="81"/>
      <c r="W458" s="81"/>
      <c r="Z458" s="127"/>
    </row>
    <row r="459" spans="1:26" x14ac:dyDescent="0.2">
      <c r="A459">
        <v>2022</v>
      </c>
      <c r="B459">
        <v>1</v>
      </c>
      <c r="C459" s="267">
        <v>44578</v>
      </c>
      <c r="E459">
        <v>160</v>
      </c>
      <c r="F459" t="s">
        <v>239</v>
      </c>
      <c r="G459" t="s">
        <v>240</v>
      </c>
      <c r="H459">
        <v>186</v>
      </c>
      <c r="I459">
        <v>214</v>
      </c>
      <c r="K459">
        <v>76</v>
      </c>
      <c r="L459">
        <v>95</v>
      </c>
      <c r="O459" s="81">
        <v>1.4999999999999999E-2</v>
      </c>
      <c r="P459" s="81">
        <v>16</v>
      </c>
      <c r="Q459" s="81"/>
      <c r="R459" s="81"/>
      <c r="S459" s="81"/>
      <c r="T459" s="81"/>
      <c r="U459" s="81"/>
      <c r="V459" s="81"/>
      <c r="W459" s="81"/>
      <c r="Z459" s="127"/>
    </row>
    <row r="460" spans="1:26" x14ac:dyDescent="0.2">
      <c r="A460">
        <v>2022</v>
      </c>
      <c r="B460">
        <v>1</v>
      </c>
      <c r="C460" s="267">
        <v>44579</v>
      </c>
      <c r="E460">
        <v>160</v>
      </c>
      <c r="F460" t="s">
        <v>239</v>
      </c>
      <c r="G460" t="s">
        <v>240</v>
      </c>
      <c r="H460">
        <v>186</v>
      </c>
      <c r="I460">
        <v>214</v>
      </c>
      <c r="K460">
        <v>76</v>
      </c>
      <c r="L460">
        <v>95</v>
      </c>
      <c r="O460" s="81">
        <v>1.4999999999999999E-2</v>
      </c>
      <c r="P460" s="81">
        <v>16</v>
      </c>
      <c r="Q460" s="81"/>
      <c r="R460" s="81"/>
      <c r="S460" s="81"/>
      <c r="T460" s="81"/>
      <c r="U460" s="81"/>
      <c r="V460" s="81"/>
      <c r="W460" s="81"/>
      <c r="Z460" s="127"/>
    </row>
    <row r="461" spans="1:26" x14ac:dyDescent="0.2">
      <c r="A461">
        <v>2022</v>
      </c>
      <c r="B461">
        <v>1</v>
      </c>
      <c r="C461" s="267">
        <v>44580</v>
      </c>
      <c r="E461">
        <v>160</v>
      </c>
      <c r="F461" t="s">
        <v>239</v>
      </c>
      <c r="G461" t="s">
        <v>240</v>
      </c>
      <c r="H461">
        <v>186</v>
      </c>
      <c r="I461">
        <v>214</v>
      </c>
      <c r="K461">
        <v>76</v>
      </c>
      <c r="L461">
        <v>95</v>
      </c>
      <c r="O461" s="81">
        <v>1.4999999999999999E-2</v>
      </c>
      <c r="P461" s="81">
        <v>16</v>
      </c>
      <c r="Q461" s="81"/>
      <c r="R461" s="81"/>
      <c r="S461" s="81"/>
      <c r="T461" s="81"/>
      <c r="U461" s="81"/>
      <c r="V461" s="81"/>
      <c r="W461" s="81"/>
      <c r="Z461" s="127"/>
    </row>
    <row r="462" spans="1:26" x14ac:dyDescent="0.2">
      <c r="A462">
        <v>2022</v>
      </c>
      <c r="B462">
        <v>1</v>
      </c>
      <c r="C462" s="267">
        <v>44581</v>
      </c>
      <c r="E462">
        <v>160</v>
      </c>
      <c r="F462" t="s">
        <v>239</v>
      </c>
      <c r="G462" t="s">
        <v>240</v>
      </c>
      <c r="H462">
        <v>186</v>
      </c>
      <c r="I462">
        <v>214</v>
      </c>
      <c r="K462">
        <v>76</v>
      </c>
      <c r="L462">
        <v>95</v>
      </c>
      <c r="O462" s="81">
        <v>1.4999999999999999E-2</v>
      </c>
      <c r="P462" s="81">
        <v>16</v>
      </c>
      <c r="Q462" s="81"/>
      <c r="R462" s="81"/>
      <c r="S462" s="81"/>
      <c r="T462" s="81"/>
      <c r="U462" s="81"/>
      <c r="V462" s="81"/>
      <c r="W462" s="81"/>
      <c r="Z462" s="127"/>
    </row>
    <row r="463" spans="1:26" x14ac:dyDescent="0.2">
      <c r="A463">
        <v>2022</v>
      </c>
      <c r="B463">
        <v>1</v>
      </c>
      <c r="C463" s="267">
        <v>44585</v>
      </c>
      <c r="E463">
        <v>160</v>
      </c>
      <c r="F463" t="s">
        <v>239</v>
      </c>
      <c r="G463" t="s">
        <v>240</v>
      </c>
      <c r="H463">
        <v>186</v>
      </c>
      <c r="I463">
        <v>214</v>
      </c>
      <c r="K463">
        <v>76</v>
      </c>
      <c r="L463">
        <v>95</v>
      </c>
      <c r="O463" s="81"/>
      <c r="P463" s="81">
        <v>16</v>
      </c>
      <c r="Q463" s="81"/>
      <c r="R463" s="81"/>
      <c r="S463" s="81"/>
      <c r="T463" s="81"/>
      <c r="U463" s="81"/>
      <c r="V463" s="81"/>
      <c r="W463" s="81"/>
      <c r="Z463" s="127"/>
    </row>
    <row r="464" spans="1:26" x14ac:dyDescent="0.2">
      <c r="A464">
        <v>2022</v>
      </c>
      <c r="B464">
        <v>1</v>
      </c>
      <c r="C464" s="267">
        <v>44586</v>
      </c>
      <c r="E464">
        <v>160</v>
      </c>
      <c r="F464" t="s">
        <v>239</v>
      </c>
      <c r="G464" t="s">
        <v>240</v>
      </c>
      <c r="H464">
        <v>186</v>
      </c>
      <c r="I464">
        <v>214</v>
      </c>
      <c r="K464">
        <v>76</v>
      </c>
      <c r="L464">
        <v>95</v>
      </c>
      <c r="O464" s="81">
        <v>1.4999999999999999E-2</v>
      </c>
      <c r="P464" s="81">
        <v>16</v>
      </c>
      <c r="Q464" s="81"/>
      <c r="R464" s="81"/>
      <c r="S464" s="81"/>
      <c r="T464" s="81"/>
      <c r="U464" s="81"/>
      <c r="V464" s="81"/>
      <c r="W464" s="81"/>
      <c r="Z464" s="127"/>
    </row>
    <row r="465" spans="1:26" x14ac:dyDescent="0.2">
      <c r="A465">
        <v>2022</v>
      </c>
      <c r="B465">
        <v>1</v>
      </c>
      <c r="C465" s="267">
        <v>44587</v>
      </c>
      <c r="E465">
        <v>160</v>
      </c>
      <c r="F465" t="s">
        <v>239</v>
      </c>
      <c r="G465" t="s">
        <v>240</v>
      </c>
      <c r="H465">
        <v>186</v>
      </c>
      <c r="I465">
        <v>214</v>
      </c>
      <c r="K465">
        <v>76</v>
      </c>
      <c r="L465">
        <v>95</v>
      </c>
      <c r="O465" s="81">
        <v>1.4999999999999999E-2</v>
      </c>
      <c r="P465" s="81">
        <v>16</v>
      </c>
      <c r="Q465" s="81"/>
      <c r="R465" s="81"/>
      <c r="S465" s="81"/>
      <c r="T465" s="81"/>
      <c r="U465" s="81"/>
      <c r="V465" s="81"/>
      <c r="W465" s="81"/>
      <c r="Z465" s="127"/>
    </row>
    <row r="466" spans="1:26" x14ac:dyDescent="0.2">
      <c r="A466">
        <v>2022</v>
      </c>
      <c r="B466">
        <v>1</v>
      </c>
      <c r="C466" s="267">
        <v>44590</v>
      </c>
      <c r="E466">
        <v>160</v>
      </c>
      <c r="F466" t="s">
        <v>239</v>
      </c>
      <c r="G466" t="s">
        <v>240</v>
      </c>
      <c r="H466">
        <v>186</v>
      </c>
      <c r="I466">
        <v>214</v>
      </c>
      <c r="K466">
        <v>76</v>
      </c>
      <c r="L466">
        <v>95</v>
      </c>
      <c r="O466" s="81">
        <v>1.4999999999999999E-2</v>
      </c>
      <c r="P466" s="81">
        <v>16</v>
      </c>
      <c r="Q466" s="81"/>
      <c r="R466" s="81"/>
      <c r="S466" s="81"/>
      <c r="T466" s="81"/>
      <c r="U466" s="81"/>
      <c r="V466" s="81"/>
      <c r="W466" s="81"/>
      <c r="Z466" s="127"/>
    </row>
    <row r="467" spans="1:26" x14ac:dyDescent="0.2">
      <c r="A467">
        <v>2022</v>
      </c>
      <c r="B467">
        <v>1</v>
      </c>
      <c r="C467" s="267">
        <v>44591</v>
      </c>
      <c r="E467">
        <v>160</v>
      </c>
      <c r="F467" t="s">
        <v>239</v>
      </c>
      <c r="G467" t="s">
        <v>240</v>
      </c>
      <c r="H467">
        <v>186</v>
      </c>
      <c r="I467">
        <v>214</v>
      </c>
      <c r="K467">
        <v>76</v>
      </c>
      <c r="L467">
        <v>95</v>
      </c>
      <c r="O467" s="81">
        <v>1.4999999999999999E-2</v>
      </c>
      <c r="P467" s="81">
        <v>16</v>
      </c>
      <c r="Q467" s="81"/>
      <c r="R467" s="81"/>
      <c r="S467" s="81"/>
      <c r="T467" s="81"/>
      <c r="U467" s="81"/>
      <c r="V467" s="81"/>
      <c r="W467" s="81"/>
      <c r="Z467" s="127"/>
    </row>
    <row r="468" spans="1:26" x14ac:dyDescent="0.2">
      <c r="A468">
        <v>2022</v>
      </c>
      <c r="B468">
        <v>1</v>
      </c>
      <c r="C468" s="267">
        <v>44572</v>
      </c>
      <c r="E468">
        <v>440</v>
      </c>
      <c r="F468" t="s">
        <v>343</v>
      </c>
      <c r="G468" t="s">
        <v>344</v>
      </c>
      <c r="H468">
        <v>239.94</v>
      </c>
      <c r="I468">
        <v>276.06</v>
      </c>
      <c r="K468">
        <v>90</v>
      </c>
      <c r="L468">
        <v>116</v>
      </c>
      <c r="O468" s="81">
        <v>1.4999999999999999E-2</v>
      </c>
      <c r="P468" s="81">
        <v>20</v>
      </c>
      <c r="Q468" s="81"/>
      <c r="R468" s="81"/>
      <c r="S468" s="81"/>
      <c r="T468" s="81"/>
      <c r="U468" s="81"/>
      <c r="V468" s="81"/>
      <c r="W468" s="81"/>
      <c r="Z468" s="127"/>
    </row>
    <row r="469" spans="1:26" x14ac:dyDescent="0.2">
      <c r="A469">
        <v>2022</v>
      </c>
      <c r="B469">
        <v>1</v>
      </c>
      <c r="C469" s="267">
        <v>44573</v>
      </c>
      <c r="E469">
        <v>440</v>
      </c>
      <c r="F469" t="s">
        <v>343</v>
      </c>
      <c r="G469" t="s">
        <v>344</v>
      </c>
      <c r="H469">
        <v>239.94</v>
      </c>
      <c r="I469">
        <v>276.06</v>
      </c>
      <c r="K469">
        <v>90</v>
      </c>
      <c r="L469">
        <v>116</v>
      </c>
      <c r="O469" s="81">
        <v>1.4999999999999999E-2</v>
      </c>
      <c r="P469" s="81">
        <v>20</v>
      </c>
      <c r="Q469" s="81"/>
      <c r="R469" s="81"/>
      <c r="S469" s="81"/>
      <c r="T469" s="81"/>
      <c r="U469" s="81"/>
      <c r="V469" s="81"/>
      <c r="W469" s="81"/>
      <c r="Z469" s="127"/>
    </row>
    <row r="470" spans="1:26" x14ac:dyDescent="0.2">
      <c r="A470">
        <v>2022</v>
      </c>
      <c r="B470">
        <v>1</v>
      </c>
      <c r="C470" s="267">
        <v>44574</v>
      </c>
      <c r="E470">
        <v>155</v>
      </c>
      <c r="F470" t="s">
        <v>362</v>
      </c>
      <c r="G470" t="s">
        <v>363</v>
      </c>
      <c r="H470">
        <v>113.46</v>
      </c>
      <c r="I470">
        <v>130.54</v>
      </c>
      <c r="K470">
        <v>80</v>
      </c>
      <c r="L470">
        <v>135</v>
      </c>
      <c r="O470" s="81">
        <v>0.02</v>
      </c>
      <c r="P470" s="81">
        <v>18</v>
      </c>
      <c r="Q470" s="81"/>
      <c r="R470" s="81"/>
      <c r="S470" s="81"/>
      <c r="T470" s="81"/>
      <c r="U470" s="81"/>
      <c r="V470" s="81"/>
      <c r="W470" s="81"/>
      <c r="Z470" s="127"/>
    </row>
    <row r="471" spans="1:26" x14ac:dyDescent="0.2">
      <c r="A471">
        <v>2022</v>
      </c>
      <c r="B471">
        <v>1</v>
      </c>
      <c r="C471" s="267">
        <v>44577</v>
      </c>
      <c r="E471">
        <v>155</v>
      </c>
      <c r="F471" t="s">
        <v>362</v>
      </c>
      <c r="G471" t="s">
        <v>363</v>
      </c>
      <c r="H471">
        <v>113.46</v>
      </c>
      <c r="I471">
        <v>130.54</v>
      </c>
      <c r="K471">
        <v>80</v>
      </c>
      <c r="L471">
        <v>135</v>
      </c>
      <c r="O471" s="81">
        <v>0.02</v>
      </c>
      <c r="P471" s="81">
        <v>18</v>
      </c>
      <c r="Q471" s="81"/>
      <c r="R471" s="81"/>
      <c r="S471" s="81"/>
      <c r="T471" s="81"/>
      <c r="U471" s="81"/>
      <c r="V471" s="81"/>
      <c r="W471" s="81"/>
      <c r="Z471" s="127"/>
    </row>
    <row r="472" spans="1:26" x14ac:dyDescent="0.2">
      <c r="A472">
        <v>2022</v>
      </c>
      <c r="B472">
        <v>1</v>
      </c>
      <c r="C472" s="267">
        <v>44578</v>
      </c>
      <c r="E472">
        <v>155</v>
      </c>
      <c r="F472" t="s">
        <v>362</v>
      </c>
      <c r="G472" t="s">
        <v>363</v>
      </c>
      <c r="H472">
        <v>113.46</v>
      </c>
      <c r="I472">
        <v>130.54</v>
      </c>
      <c r="K472">
        <v>80</v>
      </c>
      <c r="L472">
        <v>135</v>
      </c>
      <c r="O472" s="81">
        <v>0.02</v>
      </c>
      <c r="P472" s="81">
        <v>18</v>
      </c>
      <c r="Q472" s="81"/>
      <c r="R472" s="81"/>
      <c r="S472" s="81"/>
      <c r="T472" s="81"/>
      <c r="U472" s="81"/>
      <c r="V472" s="81"/>
      <c r="W472" s="81"/>
      <c r="Z472" s="127"/>
    </row>
    <row r="473" spans="1:26" x14ac:dyDescent="0.2">
      <c r="A473">
        <v>2022</v>
      </c>
      <c r="B473">
        <v>1</v>
      </c>
      <c r="C473" s="267">
        <v>44579</v>
      </c>
      <c r="E473">
        <v>155</v>
      </c>
      <c r="F473" t="s">
        <v>362</v>
      </c>
      <c r="G473" t="s">
        <v>363</v>
      </c>
      <c r="H473">
        <v>113.46</v>
      </c>
      <c r="I473">
        <v>130.54</v>
      </c>
      <c r="K473">
        <v>80</v>
      </c>
      <c r="L473">
        <v>135</v>
      </c>
      <c r="O473" s="81">
        <v>0.02</v>
      </c>
      <c r="P473" s="81">
        <v>18</v>
      </c>
      <c r="Q473" s="81"/>
      <c r="R473" s="81"/>
      <c r="S473" s="81"/>
      <c r="T473" s="81"/>
      <c r="U473" s="81"/>
      <c r="V473" s="81"/>
      <c r="W473" s="81"/>
      <c r="Z473" s="127"/>
    </row>
    <row r="474" spans="1:26" x14ac:dyDescent="0.2">
      <c r="A474">
        <v>2022</v>
      </c>
      <c r="B474">
        <v>1</v>
      </c>
      <c r="C474" s="267">
        <v>44580</v>
      </c>
      <c r="E474">
        <v>155</v>
      </c>
      <c r="F474" t="s">
        <v>362</v>
      </c>
      <c r="G474" t="s">
        <v>363</v>
      </c>
      <c r="H474">
        <v>113.46</v>
      </c>
      <c r="I474">
        <v>130.54</v>
      </c>
      <c r="K474">
        <v>80</v>
      </c>
      <c r="L474">
        <v>135</v>
      </c>
      <c r="O474" s="81">
        <v>0.02</v>
      </c>
      <c r="P474" s="81">
        <v>18</v>
      </c>
      <c r="Q474" s="81"/>
      <c r="R474" s="81"/>
      <c r="S474" s="81"/>
      <c r="T474" s="81"/>
      <c r="U474" s="81"/>
      <c r="V474" s="81"/>
      <c r="W474" s="81"/>
      <c r="Z474" s="127"/>
    </row>
    <row r="475" spans="1:26" x14ac:dyDescent="0.2">
      <c r="A475">
        <v>2022</v>
      </c>
      <c r="B475">
        <v>1</v>
      </c>
      <c r="C475" s="267">
        <v>44586</v>
      </c>
      <c r="E475">
        <v>155</v>
      </c>
      <c r="F475" t="s">
        <v>362</v>
      </c>
      <c r="G475" t="s">
        <v>363</v>
      </c>
      <c r="H475">
        <v>113.46</v>
      </c>
      <c r="I475">
        <v>130.54</v>
      </c>
      <c r="K475">
        <v>80</v>
      </c>
      <c r="L475">
        <v>135</v>
      </c>
      <c r="O475" s="81">
        <v>0.02</v>
      </c>
      <c r="P475" s="81">
        <v>18</v>
      </c>
      <c r="Q475" s="81"/>
      <c r="R475" s="81"/>
      <c r="S475" s="81"/>
      <c r="T475" s="81"/>
      <c r="U475" s="81"/>
      <c r="V475" s="81"/>
      <c r="W475" s="81"/>
      <c r="Z475" s="127"/>
    </row>
    <row r="476" spans="1:26" x14ac:dyDescent="0.2">
      <c r="A476">
        <v>2022</v>
      </c>
      <c r="B476">
        <v>1</v>
      </c>
      <c r="C476" s="267">
        <v>44587</v>
      </c>
      <c r="E476">
        <v>155</v>
      </c>
      <c r="F476" t="s">
        <v>362</v>
      </c>
      <c r="G476" t="s">
        <v>363</v>
      </c>
      <c r="H476">
        <v>113.46</v>
      </c>
      <c r="I476">
        <v>130.54</v>
      </c>
      <c r="K476">
        <v>80</v>
      </c>
      <c r="L476">
        <v>135</v>
      </c>
      <c r="O476" s="81"/>
      <c r="P476" s="81">
        <v>18</v>
      </c>
      <c r="Q476" s="81"/>
      <c r="R476" s="81"/>
      <c r="S476" s="81"/>
      <c r="T476" s="81"/>
      <c r="U476" s="81"/>
      <c r="V476" s="81"/>
      <c r="W476" s="81"/>
      <c r="Z476" s="127"/>
    </row>
    <row r="477" spans="1:26" x14ac:dyDescent="0.2">
      <c r="A477">
        <v>2022</v>
      </c>
      <c r="B477">
        <v>1</v>
      </c>
      <c r="C477" s="267">
        <v>44563</v>
      </c>
      <c r="E477">
        <v>650</v>
      </c>
      <c r="F477" t="s">
        <v>232</v>
      </c>
      <c r="G477" t="s">
        <v>233</v>
      </c>
      <c r="H477">
        <v>121.83</v>
      </c>
      <c r="I477">
        <v>140.16999999999999</v>
      </c>
      <c r="K477">
        <v>150</v>
      </c>
      <c r="L477">
        <v>144</v>
      </c>
      <c r="O477" s="81">
        <v>1.4999999999999999E-2</v>
      </c>
      <c r="P477" s="81">
        <v>20</v>
      </c>
      <c r="Q477" s="81"/>
      <c r="R477" s="81"/>
      <c r="S477" s="81"/>
      <c r="T477" s="81"/>
      <c r="U477" s="81"/>
      <c r="V477" s="81"/>
      <c r="W477" s="81"/>
      <c r="Z477" s="127"/>
    </row>
    <row r="478" spans="1:26" x14ac:dyDescent="0.2">
      <c r="A478">
        <v>2022</v>
      </c>
      <c r="B478">
        <v>1</v>
      </c>
      <c r="C478" s="267">
        <v>44587</v>
      </c>
      <c r="E478">
        <v>650</v>
      </c>
      <c r="F478" t="s">
        <v>232</v>
      </c>
      <c r="G478" t="s">
        <v>233</v>
      </c>
      <c r="H478">
        <v>121.83</v>
      </c>
      <c r="I478">
        <v>140.16999999999999</v>
      </c>
      <c r="K478">
        <v>150</v>
      </c>
      <c r="L478">
        <v>144</v>
      </c>
      <c r="O478" s="81">
        <v>1.4999999999999999E-2</v>
      </c>
      <c r="P478" s="81">
        <v>20</v>
      </c>
      <c r="Q478" s="81"/>
      <c r="R478" s="81"/>
      <c r="S478" s="81"/>
      <c r="T478" s="81"/>
      <c r="U478" s="81"/>
      <c r="V478" s="81"/>
      <c r="W478" s="81"/>
      <c r="Z478" s="127"/>
    </row>
    <row r="479" spans="1:26" x14ac:dyDescent="0.2">
      <c r="A479">
        <v>2022</v>
      </c>
      <c r="B479">
        <v>1</v>
      </c>
      <c r="C479" s="267">
        <v>44563</v>
      </c>
      <c r="E479">
        <v>649</v>
      </c>
      <c r="F479" t="s">
        <v>229</v>
      </c>
      <c r="G479" t="s">
        <v>230</v>
      </c>
      <c r="H479">
        <v>132.99</v>
      </c>
      <c r="I479">
        <v>153.01</v>
      </c>
      <c r="K479">
        <v>150</v>
      </c>
      <c r="L479">
        <v>144</v>
      </c>
      <c r="O479" s="81">
        <v>1.4999999999999999E-2</v>
      </c>
      <c r="P479" s="81">
        <v>20</v>
      </c>
      <c r="Q479" s="81"/>
      <c r="R479" s="81"/>
      <c r="S479" s="81"/>
      <c r="T479" s="81"/>
      <c r="U479" s="81"/>
      <c r="V479" s="81"/>
      <c r="W479" s="81"/>
      <c r="Z479" s="127"/>
    </row>
    <row r="480" spans="1:26" x14ac:dyDescent="0.2">
      <c r="A480">
        <v>2022</v>
      </c>
      <c r="B480">
        <v>1</v>
      </c>
      <c r="C480" s="267">
        <v>44587</v>
      </c>
      <c r="E480">
        <v>649</v>
      </c>
      <c r="F480" t="s">
        <v>229</v>
      </c>
      <c r="G480" t="s">
        <v>230</v>
      </c>
      <c r="H480">
        <v>132.99</v>
      </c>
      <c r="I480">
        <v>153.01</v>
      </c>
      <c r="K480">
        <v>150</v>
      </c>
      <c r="L480">
        <v>144</v>
      </c>
      <c r="O480" s="81">
        <v>1.4999999999999999E-2</v>
      </c>
      <c r="P480" s="81">
        <v>20</v>
      </c>
      <c r="Q480" s="81"/>
      <c r="R480" s="81"/>
      <c r="S480" s="81"/>
      <c r="T480" s="81"/>
      <c r="U480" s="81"/>
      <c r="V480" s="81"/>
      <c r="W480" s="81"/>
      <c r="Z480" s="127"/>
    </row>
    <row r="481" spans="1:26" x14ac:dyDescent="0.2">
      <c r="A481">
        <v>2022</v>
      </c>
      <c r="B481">
        <v>1</v>
      </c>
      <c r="C481" s="267">
        <v>44564</v>
      </c>
      <c r="E481">
        <v>142</v>
      </c>
      <c r="F481" t="s">
        <v>286</v>
      </c>
      <c r="G481" t="s">
        <v>287</v>
      </c>
      <c r="H481">
        <v>326.43</v>
      </c>
      <c r="I481">
        <v>375.57</v>
      </c>
      <c r="K481">
        <v>74</v>
      </c>
      <c r="L481">
        <v>195</v>
      </c>
      <c r="O481" s="81">
        <v>0.02</v>
      </c>
      <c r="P481" s="81">
        <v>22</v>
      </c>
      <c r="Q481" s="81"/>
      <c r="R481" s="81"/>
      <c r="S481" s="81"/>
      <c r="T481" s="81"/>
      <c r="U481" s="81"/>
      <c r="V481" s="81"/>
      <c r="W481" s="81"/>
      <c r="Z481" s="127"/>
    </row>
    <row r="482" spans="1:26" x14ac:dyDescent="0.2">
      <c r="A482">
        <v>2022</v>
      </c>
      <c r="B482">
        <v>1</v>
      </c>
      <c r="C482" s="267">
        <v>44565</v>
      </c>
      <c r="E482">
        <v>142</v>
      </c>
      <c r="F482" t="s">
        <v>286</v>
      </c>
      <c r="G482" t="s">
        <v>287</v>
      </c>
      <c r="H482">
        <v>326.43</v>
      </c>
      <c r="I482">
        <v>375.57</v>
      </c>
      <c r="K482">
        <v>74</v>
      </c>
      <c r="L482">
        <v>195</v>
      </c>
      <c r="O482" s="81">
        <v>0.02</v>
      </c>
      <c r="P482" s="81">
        <v>22</v>
      </c>
      <c r="Q482" s="81"/>
      <c r="R482" s="81"/>
      <c r="S482" s="81"/>
      <c r="T482" s="81"/>
      <c r="U482" s="81"/>
      <c r="V482" s="81"/>
      <c r="W482" s="81"/>
      <c r="Z482" s="127"/>
    </row>
    <row r="483" spans="1:26" x14ac:dyDescent="0.2">
      <c r="A483">
        <v>2022</v>
      </c>
      <c r="B483">
        <v>1</v>
      </c>
      <c r="C483" s="267">
        <v>44566</v>
      </c>
      <c r="E483">
        <v>142</v>
      </c>
      <c r="F483" t="s">
        <v>286</v>
      </c>
      <c r="G483" t="s">
        <v>287</v>
      </c>
      <c r="H483">
        <v>326.43</v>
      </c>
      <c r="I483">
        <v>375.57</v>
      </c>
      <c r="K483">
        <v>74</v>
      </c>
      <c r="L483">
        <v>195</v>
      </c>
      <c r="O483" s="81">
        <v>0.02</v>
      </c>
      <c r="P483" s="81">
        <v>22</v>
      </c>
      <c r="Q483" s="81"/>
      <c r="R483" s="81"/>
      <c r="S483" s="81"/>
      <c r="T483" s="81"/>
      <c r="U483" s="81"/>
      <c r="V483" s="81"/>
      <c r="W483" s="81"/>
      <c r="Z483" s="127"/>
    </row>
    <row r="484" spans="1:26" x14ac:dyDescent="0.2">
      <c r="A484">
        <v>2022</v>
      </c>
      <c r="B484">
        <v>1</v>
      </c>
      <c r="C484" s="267">
        <v>44569</v>
      </c>
      <c r="E484">
        <v>142</v>
      </c>
      <c r="F484" t="s">
        <v>286</v>
      </c>
      <c r="G484" t="s">
        <v>287</v>
      </c>
      <c r="H484">
        <v>326.43</v>
      </c>
      <c r="I484">
        <v>375.57</v>
      </c>
      <c r="K484">
        <v>74</v>
      </c>
      <c r="L484">
        <v>195</v>
      </c>
      <c r="O484" s="81">
        <v>0.02</v>
      </c>
      <c r="P484" s="81">
        <v>22</v>
      </c>
      <c r="Q484" s="81"/>
      <c r="R484" s="81"/>
      <c r="S484" s="81"/>
      <c r="T484" s="81"/>
      <c r="U484" s="81"/>
      <c r="V484" s="81"/>
      <c r="W484" s="81"/>
      <c r="Z484" s="127"/>
    </row>
    <row r="485" spans="1:26" x14ac:dyDescent="0.2">
      <c r="A485">
        <v>2022</v>
      </c>
      <c r="B485">
        <v>1</v>
      </c>
      <c r="C485" s="267">
        <v>44572</v>
      </c>
      <c r="E485">
        <v>142</v>
      </c>
      <c r="F485" t="s">
        <v>286</v>
      </c>
      <c r="G485" t="s">
        <v>287</v>
      </c>
      <c r="H485">
        <v>326.43</v>
      </c>
      <c r="I485">
        <v>375.57</v>
      </c>
      <c r="K485">
        <v>74</v>
      </c>
      <c r="L485">
        <v>195</v>
      </c>
      <c r="O485" s="81">
        <v>0.02</v>
      </c>
      <c r="P485" s="81">
        <v>22</v>
      </c>
      <c r="Q485" s="81"/>
      <c r="R485" s="81"/>
      <c r="S485" s="81"/>
      <c r="T485" s="81"/>
      <c r="U485" s="81"/>
      <c r="V485" s="81"/>
      <c r="W485" s="81"/>
      <c r="Z485" s="127"/>
    </row>
    <row r="486" spans="1:26" x14ac:dyDescent="0.2">
      <c r="A486">
        <v>2022</v>
      </c>
      <c r="B486">
        <v>1</v>
      </c>
      <c r="C486" s="267">
        <v>44585</v>
      </c>
      <c r="E486">
        <v>135</v>
      </c>
      <c r="F486" t="s">
        <v>401</v>
      </c>
      <c r="G486" t="s">
        <v>402</v>
      </c>
      <c r="H486">
        <v>9.8812499999999996</v>
      </c>
      <c r="I486">
        <v>11.36875</v>
      </c>
      <c r="K486">
        <v>345</v>
      </c>
      <c r="L486">
        <v>125</v>
      </c>
      <c r="O486" s="81"/>
      <c r="P486" s="81">
        <v>18</v>
      </c>
      <c r="Q486" s="81"/>
      <c r="R486" s="81"/>
      <c r="S486" s="81"/>
      <c r="T486" s="81"/>
      <c r="U486" s="81"/>
      <c r="V486" s="81"/>
      <c r="W486" s="81"/>
      <c r="Z486" s="127"/>
    </row>
    <row r="487" spans="1:26" x14ac:dyDescent="0.2">
      <c r="A487">
        <v>2022</v>
      </c>
      <c r="B487">
        <v>1</v>
      </c>
      <c r="C487" s="267">
        <v>44586</v>
      </c>
      <c r="E487">
        <v>135</v>
      </c>
      <c r="F487" t="s">
        <v>401</v>
      </c>
      <c r="G487" t="s">
        <v>402</v>
      </c>
      <c r="H487">
        <v>9.8812499999999996</v>
      </c>
      <c r="I487">
        <v>11.36875</v>
      </c>
      <c r="K487">
        <v>345</v>
      </c>
      <c r="L487">
        <v>125</v>
      </c>
      <c r="O487" s="81">
        <v>0.02</v>
      </c>
      <c r="P487" s="81">
        <v>18</v>
      </c>
      <c r="Q487" s="81"/>
      <c r="R487" s="81"/>
      <c r="S487" s="81"/>
      <c r="T487" s="81"/>
      <c r="U487" s="81"/>
      <c r="V487" s="81"/>
      <c r="W487" s="81"/>
      <c r="Z487" s="127"/>
    </row>
    <row r="488" spans="1:26" x14ac:dyDescent="0.2">
      <c r="A488">
        <v>2022</v>
      </c>
      <c r="B488">
        <v>1</v>
      </c>
      <c r="C488" s="267">
        <v>44587</v>
      </c>
      <c r="E488">
        <v>135</v>
      </c>
      <c r="F488" t="s">
        <v>401</v>
      </c>
      <c r="G488" t="s">
        <v>402</v>
      </c>
      <c r="H488">
        <v>9.8812499999999996</v>
      </c>
      <c r="I488">
        <v>11.36875</v>
      </c>
      <c r="K488">
        <v>345</v>
      </c>
      <c r="L488">
        <v>125</v>
      </c>
      <c r="O488" s="81">
        <v>0.02</v>
      </c>
      <c r="P488" s="81">
        <v>18</v>
      </c>
      <c r="Q488" s="81"/>
      <c r="R488" s="81"/>
      <c r="S488" s="81"/>
      <c r="T488" s="81"/>
      <c r="U488" s="81"/>
      <c r="V488" s="81"/>
      <c r="W488" s="81"/>
      <c r="Z488" s="127"/>
    </row>
    <row r="489" spans="1:26" x14ac:dyDescent="0.2">
      <c r="A489">
        <v>2022</v>
      </c>
      <c r="B489">
        <v>1</v>
      </c>
      <c r="C489" s="267">
        <v>44579</v>
      </c>
      <c r="E489">
        <v>134</v>
      </c>
      <c r="F489" t="s">
        <v>382</v>
      </c>
      <c r="G489" t="s">
        <v>383</v>
      </c>
      <c r="H489">
        <v>9.3000000000000007</v>
      </c>
      <c r="I489">
        <v>10.7</v>
      </c>
      <c r="K489">
        <v>429</v>
      </c>
      <c r="L489">
        <v>101</v>
      </c>
      <c r="O489" s="81">
        <v>0.02</v>
      </c>
      <c r="P489" s="81">
        <v>18</v>
      </c>
      <c r="Q489" s="81"/>
      <c r="R489" s="81"/>
      <c r="S489" s="81"/>
      <c r="T489" s="81"/>
      <c r="U489" s="81"/>
      <c r="V489" s="81"/>
      <c r="W489" s="81"/>
      <c r="Z489" s="127"/>
    </row>
    <row r="490" spans="1:26" x14ac:dyDescent="0.2">
      <c r="A490">
        <v>2022</v>
      </c>
      <c r="B490">
        <v>1</v>
      </c>
      <c r="C490" s="267">
        <v>44580</v>
      </c>
      <c r="E490">
        <v>134</v>
      </c>
      <c r="F490" t="s">
        <v>382</v>
      </c>
      <c r="G490" t="s">
        <v>383</v>
      </c>
      <c r="H490">
        <v>9.3000000000000007</v>
      </c>
      <c r="I490">
        <v>10.7</v>
      </c>
      <c r="K490">
        <v>429</v>
      </c>
      <c r="L490">
        <v>101</v>
      </c>
      <c r="O490" s="81">
        <v>0.02</v>
      </c>
      <c r="P490" s="81">
        <v>18</v>
      </c>
      <c r="Q490" s="81"/>
      <c r="R490" s="81"/>
      <c r="S490" s="81"/>
      <c r="T490" s="81"/>
      <c r="U490" s="81"/>
      <c r="V490" s="81"/>
      <c r="W490" s="81"/>
      <c r="Z490" s="127"/>
    </row>
    <row r="491" spans="1:26" x14ac:dyDescent="0.2">
      <c r="A491">
        <v>2022</v>
      </c>
      <c r="B491">
        <v>1</v>
      </c>
      <c r="C491" s="267">
        <v>44580</v>
      </c>
      <c r="E491">
        <v>2</v>
      </c>
      <c r="F491" t="s">
        <v>392</v>
      </c>
      <c r="G491" t="s">
        <v>393</v>
      </c>
      <c r="H491">
        <v>105.09</v>
      </c>
      <c r="I491">
        <v>120.91</v>
      </c>
      <c r="K491">
        <v>108</v>
      </c>
      <c r="L491">
        <v>100</v>
      </c>
      <c r="O491" s="81">
        <v>1.4999999999999999E-2</v>
      </c>
      <c r="P491" s="81">
        <v>16</v>
      </c>
      <c r="Q491" s="81"/>
      <c r="R491" s="81"/>
      <c r="S491" s="81"/>
      <c r="T491" s="81"/>
      <c r="U491" s="81"/>
      <c r="V491" s="81"/>
      <c r="W491" s="81"/>
      <c r="Z491" s="127"/>
    </row>
    <row r="492" spans="1:26" x14ac:dyDescent="0.2">
      <c r="A492">
        <v>2022</v>
      </c>
      <c r="B492">
        <v>1</v>
      </c>
      <c r="C492" s="267">
        <v>44581</v>
      </c>
      <c r="E492">
        <v>2</v>
      </c>
      <c r="F492" t="s">
        <v>392</v>
      </c>
      <c r="G492" t="s">
        <v>393</v>
      </c>
      <c r="H492">
        <v>105.09</v>
      </c>
      <c r="I492">
        <v>120.91</v>
      </c>
      <c r="K492">
        <v>108</v>
      </c>
      <c r="L492">
        <v>100</v>
      </c>
      <c r="O492" s="81">
        <v>1.4999999999999999E-2</v>
      </c>
      <c r="P492" s="81">
        <v>16</v>
      </c>
      <c r="Q492" s="81"/>
      <c r="R492" s="81"/>
      <c r="S492" s="81"/>
      <c r="T492" s="81"/>
      <c r="U492" s="81"/>
      <c r="V492" s="81"/>
      <c r="W492" s="81"/>
      <c r="Z492" s="127"/>
    </row>
    <row r="493" spans="1:26" x14ac:dyDescent="0.2">
      <c r="A493">
        <v>2022</v>
      </c>
      <c r="B493">
        <v>1</v>
      </c>
      <c r="C493" s="267">
        <v>44583</v>
      </c>
      <c r="E493">
        <v>2</v>
      </c>
      <c r="F493" t="s">
        <v>392</v>
      </c>
      <c r="G493" t="s">
        <v>393</v>
      </c>
      <c r="H493">
        <v>105.09</v>
      </c>
      <c r="I493">
        <v>120.91</v>
      </c>
      <c r="K493">
        <v>108</v>
      </c>
      <c r="L493">
        <v>100</v>
      </c>
      <c r="O493" s="81">
        <v>1.4999999999999999E-2</v>
      </c>
      <c r="P493" s="81">
        <v>16</v>
      </c>
      <c r="Q493" s="81"/>
      <c r="R493" s="81"/>
      <c r="S493" s="81"/>
      <c r="T493" s="81"/>
      <c r="U493" s="81"/>
      <c r="V493" s="81"/>
      <c r="W493" s="81"/>
      <c r="Z493" s="127"/>
    </row>
    <row r="494" spans="1:26" x14ac:dyDescent="0.2">
      <c r="A494">
        <v>2022</v>
      </c>
      <c r="B494">
        <v>1</v>
      </c>
      <c r="C494" s="267">
        <v>44585</v>
      </c>
      <c r="E494">
        <v>2</v>
      </c>
      <c r="F494" t="s">
        <v>392</v>
      </c>
      <c r="G494" t="s">
        <v>393</v>
      </c>
      <c r="H494">
        <v>105.09</v>
      </c>
      <c r="I494">
        <v>120.91</v>
      </c>
      <c r="K494">
        <v>108</v>
      </c>
      <c r="L494">
        <v>100</v>
      </c>
      <c r="O494" s="81">
        <v>1.4999999999999999E-2</v>
      </c>
      <c r="P494" s="81">
        <v>16</v>
      </c>
      <c r="Q494" s="81"/>
      <c r="R494" s="81"/>
      <c r="S494" s="81"/>
      <c r="T494" s="81"/>
      <c r="U494" s="81"/>
      <c r="V494" s="81"/>
      <c r="W494" s="81"/>
      <c r="Z494" s="127"/>
    </row>
    <row r="495" spans="1:26" x14ac:dyDescent="0.2">
      <c r="A495">
        <v>2022</v>
      </c>
      <c r="B495">
        <v>1</v>
      </c>
      <c r="C495" s="267">
        <v>44566</v>
      </c>
      <c r="E495">
        <v>688</v>
      </c>
      <c r="F495" t="s">
        <v>308</v>
      </c>
      <c r="G495" t="s">
        <v>309</v>
      </c>
      <c r="H495">
        <v>180</v>
      </c>
      <c r="I495">
        <v>220</v>
      </c>
      <c r="K495">
        <v>59</v>
      </c>
      <c r="L495">
        <v>122</v>
      </c>
      <c r="O495" s="81">
        <v>1.4999999999999999E-2</v>
      </c>
      <c r="P495" s="81">
        <v>20</v>
      </c>
      <c r="Q495" s="81"/>
      <c r="R495" s="81"/>
      <c r="S495" s="81"/>
      <c r="T495" s="81"/>
      <c r="U495" s="81"/>
      <c r="V495" s="81"/>
      <c r="W495" s="81"/>
      <c r="Z495" s="127"/>
    </row>
    <row r="496" spans="1:26" x14ac:dyDescent="0.2">
      <c r="A496">
        <v>2022</v>
      </c>
      <c r="B496">
        <v>1</v>
      </c>
      <c r="C496" s="267">
        <v>44569</v>
      </c>
      <c r="E496">
        <v>688</v>
      </c>
      <c r="F496" t="s">
        <v>308</v>
      </c>
      <c r="G496" t="s">
        <v>309</v>
      </c>
      <c r="H496">
        <v>180</v>
      </c>
      <c r="I496">
        <v>220</v>
      </c>
      <c r="K496">
        <v>59</v>
      </c>
      <c r="L496">
        <v>122</v>
      </c>
      <c r="O496" s="81">
        <v>1.4999999999999999E-2</v>
      </c>
      <c r="P496" s="81">
        <v>20</v>
      </c>
      <c r="Q496" s="81"/>
      <c r="R496" s="81"/>
      <c r="S496" s="81"/>
      <c r="T496" s="81"/>
      <c r="U496" s="81"/>
      <c r="V496" s="81"/>
      <c r="W496" s="81"/>
      <c r="Z496" s="127"/>
    </row>
    <row r="497" spans="1:26" x14ac:dyDescent="0.2">
      <c r="A497">
        <v>2022</v>
      </c>
      <c r="B497">
        <v>1</v>
      </c>
      <c r="C497" s="267">
        <v>44570</v>
      </c>
      <c r="E497">
        <v>688</v>
      </c>
      <c r="F497" t="s">
        <v>308</v>
      </c>
      <c r="G497" t="s">
        <v>309</v>
      </c>
      <c r="H497">
        <v>180</v>
      </c>
      <c r="I497">
        <v>220</v>
      </c>
      <c r="K497">
        <v>59</v>
      </c>
      <c r="L497">
        <v>122</v>
      </c>
      <c r="O497" s="81">
        <v>1.4999999999999999E-2</v>
      </c>
      <c r="P497" s="81">
        <v>20</v>
      </c>
      <c r="Q497" s="81"/>
      <c r="R497" s="81"/>
      <c r="S497" s="81"/>
      <c r="T497" s="81"/>
      <c r="U497" s="81"/>
      <c r="V497" s="81"/>
      <c r="W497" s="81"/>
      <c r="Z497" s="127"/>
    </row>
    <row r="498" spans="1:26" x14ac:dyDescent="0.2">
      <c r="A498">
        <v>2022</v>
      </c>
      <c r="B498">
        <v>1</v>
      </c>
      <c r="C498" s="267">
        <v>44580</v>
      </c>
      <c r="E498">
        <v>688</v>
      </c>
      <c r="F498" t="s">
        <v>308</v>
      </c>
      <c r="G498" t="s">
        <v>309</v>
      </c>
      <c r="H498">
        <v>180</v>
      </c>
      <c r="I498">
        <v>220</v>
      </c>
      <c r="K498">
        <v>59</v>
      </c>
      <c r="L498">
        <v>122</v>
      </c>
      <c r="O498" s="81">
        <v>1.4999999999999999E-2</v>
      </c>
      <c r="P498" s="81">
        <v>20</v>
      </c>
      <c r="Q498" s="81"/>
      <c r="R498" s="81"/>
      <c r="S498" s="81"/>
      <c r="T498" s="81"/>
      <c r="U498" s="81"/>
      <c r="V498" s="81"/>
      <c r="W498" s="81"/>
      <c r="Z498" s="127"/>
    </row>
    <row r="499" spans="1:26" x14ac:dyDescent="0.2">
      <c r="A499">
        <v>2022</v>
      </c>
      <c r="B499">
        <v>1</v>
      </c>
      <c r="C499" s="267">
        <v>44581</v>
      </c>
      <c r="E499">
        <v>688</v>
      </c>
      <c r="F499" t="s">
        <v>308</v>
      </c>
      <c r="G499" t="s">
        <v>309</v>
      </c>
      <c r="H499">
        <v>180</v>
      </c>
      <c r="I499">
        <v>220</v>
      </c>
      <c r="K499">
        <v>59</v>
      </c>
      <c r="L499">
        <v>122</v>
      </c>
      <c r="O499" s="81">
        <v>1.4999999999999999E-2</v>
      </c>
      <c r="P499" s="81">
        <v>20</v>
      </c>
      <c r="Q499" s="81"/>
      <c r="R499" s="81"/>
      <c r="S499" s="81"/>
      <c r="T499" s="81"/>
      <c r="U499" s="81"/>
      <c r="V499" s="81"/>
      <c r="W499" s="81"/>
      <c r="Z499" s="127"/>
    </row>
    <row r="500" spans="1:26" x14ac:dyDescent="0.2">
      <c r="A500">
        <v>2022</v>
      </c>
      <c r="B500">
        <v>1</v>
      </c>
      <c r="C500" s="267">
        <v>44583</v>
      </c>
      <c r="E500">
        <v>688</v>
      </c>
      <c r="F500" t="s">
        <v>308</v>
      </c>
      <c r="G500" t="s">
        <v>309</v>
      </c>
      <c r="H500">
        <v>180</v>
      </c>
      <c r="I500">
        <v>220</v>
      </c>
      <c r="K500">
        <v>59</v>
      </c>
      <c r="L500">
        <v>122</v>
      </c>
      <c r="O500" s="81">
        <v>1.4999999999999999E-2</v>
      </c>
      <c r="P500" s="81">
        <v>20</v>
      </c>
      <c r="Q500" s="81"/>
      <c r="R500" s="81"/>
      <c r="S500" s="81"/>
      <c r="T500" s="81"/>
      <c r="U500" s="81"/>
      <c r="V500" s="81"/>
      <c r="W500" s="81"/>
      <c r="Z500" s="127"/>
    </row>
    <row r="501" spans="1:26" x14ac:dyDescent="0.2">
      <c r="A501">
        <v>2022</v>
      </c>
      <c r="B501">
        <v>1</v>
      </c>
      <c r="C501" s="267">
        <v>44584</v>
      </c>
      <c r="E501">
        <v>688</v>
      </c>
      <c r="F501" t="s">
        <v>308</v>
      </c>
      <c r="G501" t="s">
        <v>309</v>
      </c>
      <c r="H501">
        <v>180</v>
      </c>
      <c r="I501">
        <v>220</v>
      </c>
      <c r="K501">
        <v>59</v>
      </c>
      <c r="L501">
        <v>122</v>
      </c>
      <c r="O501" s="81">
        <v>1.4999999999999999E-2</v>
      </c>
      <c r="P501" s="81">
        <v>20</v>
      </c>
      <c r="Q501" s="81"/>
      <c r="R501" s="81"/>
      <c r="S501" s="81"/>
      <c r="T501" s="81"/>
      <c r="U501" s="81"/>
      <c r="V501" s="81"/>
      <c r="W501" s="81"/>
      <c r="Z501" s="127"/>
    </row>
    <row r="502" spans="1:26" x14ac:dyDescent="0.2">
      <c r="A502">
        <v>2022</v>
      </c>
      <c r="B502">
        <v>1</v>
      </c>
      <c r="C502" s="267">
        <v>44585</v>
      </c>
      <c r="E502">
        <v>688</v>
      </c>
      <c r="F502" t="s">
        <v>308</v>
      </c>
      <c r="G502" t="s">
        <v>309</v>
      </c>
      <c r="H502">
        <v>180</v>
      </c>
      <c r="I502">
        <v>220</v>
      </c>
      <c r="K502">
        <v>59</v>
      </c>
      <c r="L502">
        <v>122</v>
      </c>
      <c r="O502" s="81">
        <v>1.4999999999999999E-2</v>
      </c>
      <c r="P502" s="81">
        <v>20</v>
      </c>
      <c r="Q502" s="81"/>
      <c r="R502" s="81"/>
      <c r="S502" s="81"/>
      <c r="T502" s="81"/>
      <c r="U502" s="81"/>
      <c r="V502" s="81"/>
      <c r="W502" s="81"/>
      <c r="Z502" s="127"/>
    </row>
    <row r="503" spans="1:26" x14ac:dyDescent="0.2">
      <c r="A503">
        <v>2022</v>
      </c>
      <c r="B503">
        <v>1</v>
      </c>
      <c r="C503" s="267">
        <v>44586</v>
      </c>
      <c r="E503">
        <v>688</v>
      </c>
      <c r="F503" t="s">
        <v>308</v>
      </c>
      <c r="G503" t="s">
        <v>309</v>
      </c>
      <c r="H503">
        <v>180</v>
      </c>
      <c r="I503">
        <v>220</v>
      </c>
      <c r="K503">
        <v>59</v>
      </c>
      <c r="L503">
        <v>122</v>
      </c>
      <c r="O503" s="81">
        <v>1.4999999999999999E-2</v>
      </c>
      <c r="P503" s="81">
        <v>20</v>
      </c>
      <c r="Q503" s="81"/>
      <c r="R503" s="81"/>
      <c r="S503" s="81"/>
      <c r="T503" s="81"/>
      <c r="U503" s="81"/>
      <c r="V503" s="81"/>
      <c r="W503" s="81"/>
      <c r="Z503" s="127"/>
    </row>
    <row r="504" spans="1:26" x14ac:dyDescent="0.2">
      <c r="A504">
        <v>2022</v>
      </c>
      <c r="B504">
        <v>1</v>
      </c>
      <c r="C504" s="267">
        <v>44587</v>
      </c>
      <c r="E504">
        <v>688</v>
      </c>
      <c r="F504" t="s">
        <v>308</v>
      </c>
      <c r="G504" t="s">
        <v>309</v>
      </c>
      <c r="H504">
        <v>180</v>
      </c>
      <c r="I504">
        <v>220</v>
      </c>
      <c r="K504">
        <v>59</v>
      </c>
      <c r="L504">
        <v>122</v>
      </c>
      <c r="O504" s="81">
        <v>1.4999999999999999E-2</v>
      </c>
      <c r="P504" s="81">
        <v>20</v>
      </c>
      <c r="Q504" s="81"/>
      <c r="R504" s="81"/>
      <c r="S504" s="81"/>
      <c r="T504" s="81"/>
      <c r="U504" s="81"/>
      <c r="V504" s="81"/>
      <c r="W504" s="81"/>
      <c r="Z504" s="127"/>
    </row>
    <row r="505" spans="1:26" x14ac:dyDescent="0.2">
      <c r="A505">
        <v>2022</v>
      </c>
      <c r="B505">
        <v>1</v>
      </c>
      <c r="C505" s="267">
        <v>44590</v>
      </c>
      <c r="E505">
        <v>688</v>
      </c>
      <c r="F505" t="s">
        <v>308</v>
      </c>
      <c r="G505" t="s">
        <v>309</v>
      </c>
      <c r="H505">
        <v>180</v>
      </c>
      <c r="I505">
        <v>220</v>
      </c>
      <c r="K505">
        <v>59</v>
      </c>
      <c r="L505">
        <v>122</v>
      </c>
      <c r="O505" s="81">
        <v>1.4999999999999999E-2</v>
      </c>
      <c r="P505" s="81">
        <v>20</v>
      </c>
      <c r="Q505" s="81"/>
      <c r="R505" s="81"/>
      <c r="S505" s="81"/>
      <c r="T505" s="81"/>
      <c r="U505" s="81"/>
      <c r="V505" s="81"/>
      <c r="W505" s="81"/>
      <c r="Z505" s="127"/>
    </row>
    <row r="506" spans="1:26" x14ac:dyDescent="0.2">
      <c r="A506">
        <v>2022</v>
      </c>
      <c r="B506">
        <v>1</v>
      </c>
      <c r="C506" s="267">
        <v>44591</v>
      </c>
      <c r="E506">
        <v>688</v>
      </c>
      <c r="F506" t="s">
        <v>308</v>
      </c>
      <c r="G506" t="s">
        <v>309</v>
      </c>
      <c r="H506">
        <v>180</v>
      </c>
      <c r="I506">
        <v>220</v>
      </c>
      <c r="K506">
        <v>59</v>
      </c>
      <c r="L506">
        <v>122</v>
      </c>
      <c r="O506" s="81">
        <v>1.4999999999999999E-2</v>
      </c>
      <c r="P506" s="81">
        <v>20</v>
      </c>
      <c r="Q506" s="81"/>
      <c r="R506" s="81"/>
      <c r="S506" s="81"/>
      <c r="T506" s="81"/>
      <c r="U506" s="81"/>
      <c r="V506" s="81"/>
      <c r="W506" s="81"/>
      <c r="Z506" s="127"/>
    </row>
    <row r="507" spans="1:26" x14ac:dyDescent="0.2">
      <c r="A507">
        <v>2022</v>
      </c>
      <c r="B507">
        <v>1</v>
      </c>
      <c r="C507" s="267">
        <v>44560</v>
      </c>
      <c r="E507">
        <v>627</v>
      </c>
      <c r="F507" t="s">
        <v>190</v>
      </c>
      <c r="G507" t="s">
        <v>191</v>
      </c>
      <c r="H507">
        <v>384.97815000000003</v>
      </c>
      <c r="I507">
        <v>452.02184999999997</v>
      </c>
      <c r="K507">
        <v>21</v>
      </c>
      <c r="L507">
        <v>171</v>
      </c>
      <c r="O507" s="81">
        <v>1.4999999999999999E-2</v>
      </c>
      <c r="P507" s="81">
        <v>25</v>
      </c>
      <c r="Q507" s="81"/>
      <c r="R507" s="81"/>
      <c r="S507" s="81"/>
      <c r="T507" s="81"/>
      <c r="U507" s="81"/>
      <c r="V507" s="81"/>
      <c r="W507" s="81"/>
      <c r="Z507" s="127"/>
    </row>
    <row r="508" spans="1:26" x14ac:dyDescent="0.2">
      <c r="A508">
        <v>2022</v>
      </c>
      <c r="B508">
        <v>1</v>
      </c>
      <c r="C508" s="267">
        <v>44562</v>
      </c>
      <c r="E508">
        <v>627</v>
      </c>
      <c r="F508" t="s">
        <v>190</v>
      </c>
      <c r="G508" t="s">
        <v>191</v>
      </c>
      <c r="H508">
        <v>384.97815000000003</v>
      </c>
      <c r="I508">
        <v>452.02184999999997</v>
      </c>
      <c r="K508">
        <v>21</v>
      </c>
      <c r="L508">
        <v>171</v>
      </c>
      <c r="O508" s="81">
        <v>1.4999999999999999E-2</v>
      </c>
      <c r="P508" s="81">
        <v>25</v>
      </c>
      <c r="Q508" s="81"/>
      <c r="R508" s="81"/>
      <c r="S508" s="81"/>
      <c r="T508" s="81"/>
      <c r="U508" s="81"/>
      <c r="V508" s="81"/>
      <c r="W508" s="81"/>
      <c r="Z508" s="127"/>
    </row>
    <row r="509" spans="1:26" x14ac:dyDescent="0.2">
      <c r="A509">
        <v>2022</v>
      </c>
      <c r="B509">
        <v>1</v>
      </c>
      <c r="C509" s="267">
        <v>44563</v>
      </c>
      <c r="E509">
        <v>627</v>
      </c>
      <c r="F509" t="s">
        <v>190</v>
      </c>
      <c r="G509" t="s">
        <v>191</v>
      </c>
      <c r="H509">
        <v>384.97815000000003</v>
      </c>
      <c r="I509">
        <v>452.02184999999997</v>
      </c>
      <c r="K509">
        <v>21</v>
      </c>
      <c r="L509">
        <v>171</v>
      </c>
      <c r="O509" s="81">
        <v>1.4999999999999999E-2</v>
      </c>
      <c r="P509" s="81">
        <v>25</v>
      </c>
      <c r="Q509" s="81"/>
      <c r="R509" s="81"/>
      <c r="S509" s="81"/>
      <c r="T509" s="81"/>
      <c r="U509" s="81"/>
      <c r="V509" s="81"/>
      <c r="W509" s="81"/>
      <c r="Z509" s="127"/>
    </row>
    <row r="510" spans="1:26" x14ac:dyDescent="0.2">
      <c r="A510">
        <v>2022</v>
      </c>
      <c r="B510">
        <v>1</v>
      </c>
      <c r="C510" s="267">
        <v>44586</v>
      </c>
      <c r="E510">
        <v>619</v>
      </c>
      <c r="F510" t="s">
        <v>415</v>
      </c>
      <c r="G510" t="s">
        <v>416</v>
      </c>
      <c r="H510">
        <v>385.98</v>
      </c>
      <c r="I510">
        <v>454.02</v>
      </c>
      <c r="K510">
        <v>23</v>
      </c>
      <c r="L510">
        <v>157</v>
      </c>
      <c r="O510" s="81">
        <v>1.4999999999999999E-2</v>
      </c>
      <c r="P510" s="81">
        <v>25</v>
      </c>
      <c r="Q510" s="81"/>
      <c r="R510" s="81"/>
      <c r="S510" s="81"/>
      <c r="T510" s="81"/>
      <c r="U510" s="81"/>
      <c r="V510" s="81"/>
      <c r="W510" s="81"/>
      <c r="Z510" s="127"/>
    </row>
    <row r="511" spans="1:26" x14ac:dyDescent="0.2">
      <c r="A511">
        <v>2022</v>
      </c>
      <c r="B511">
        <v>1</v>
      </c>
      <c r="C511" s="267">
        <v>44587</v>
      </c>
      <c r="E511">
        <v>619</v>
      </c>
      <c r="F511" t="s">
        <v>415</v>
      </c>
      <c r="G511" t="s">
        <v>416</v>
      </c>
      <c r="H511">
        <v>385.98</v>
      </c>
      <c r="I511">
        <v>454.02</v>
      </c>
      <c r="K511">
        <v>23</v>
      </c>
      <c r="L511">
        <v>157</v>
      </c>
      <c r="O511" s="81">
        <v>1.4999999999999999E-2</v>
      </c>
      <c r="P511" s="81">
        <v>25</v>
      </c>
      <c r="Q511" s="81"/>
      <c r="R511" s="81"/>
      <c r="S511" s="81"/>
      <c r="T511" s="81"/>
      <c r="U511" s="81"/>
      <c r="V511" s="81"/>
      <c r="W511" s="81"/>
      <c r="Z511" s="127"/>
    </row>
    <row r="512" spans="1:26" x14ac:dyDescent="0.2">
      <c r="A512">
        <v>2022</v>
      </c>
      <c r="B512">
        <v>1</v>
      </c>
      <c r="C512" s="267">
        <v>44590</v>
      </c>
      <c r="E512">
        <v>619</v>
      </c>
      <c r="F512" t="s">
        <v>415</v>
      </c>
      <c r="G512" t="s">
        <v>416</v>
      </c>
      <c r="H512">
        <v>385.98</v>
      </c>
      <c r="I512">
        <v>454.02</v>
      </c>
      <c r="K512">
        <v>23</v>
      </c>
      <c r="L512">
        <v>157</v>
      </c>
      <c r="O512" s="81">
        <v>1.4999999999999999E-2</v>
      </c>
      <c r="P512" s="81">
        <v>25</v>
      </c>
      <c r="Q512" s="81"/>
      <c r="R512" s="81"/>
      <c r="S512" s="81"/>
      <c r="T512" s="81"/>
      <c r="U512" s="81"/>
      <c r="V512" s="81"/>
      <c r="W512" s="81"/>
      <c r="Z512" s="127"/>
    </row>
    <row r="513" spans="1:26" x14ac:dyDescent="0.2">
      <c r="A513">
        <v>2022</v>
      </c>
      <c r="B513">
        <v>1</v>
      </c>
      <c r="C513" s="267">
        <v>44591</v>
      </c>
      <c r="E513">
        <v>619</v>
      </c>
      <c r="F513" t="s">
        <v>415</v>
      </c>
      <c r="G513" t="s">
        <v>416</v>
      </c>
      <c r="H513">
        <v>385.98</v>
      </c>
      <c r="I513">
        <v>454.02</v>
      </c>
      <c r="K513">
        <v>23</v>
      </c>
      <c r="L513">
        <v>157</v>
      </c>
      <c r="O513" s="81">
        <v>1.4999999999999999E-2</v>
      </c>
      <c r="P513" s="81">
        <v>25</v>
      </c>
      <c r="Q513" s="81"/>
      <c r="R513" s="81"/>
      <c r="S513" s="81"/>
      <c r="T513" s="81"/>
      <c r="U513" s="81"/>
      <c r="V513" s="81"/>
      <c r="W513" s="81"/>
      <c r="Z513" s="127"/>
    </row>
    <row r="514" spans="1:26" x14ac:dyDescent="0.2">
      <c r="A514">
        <v>2022</v>
      </c>
      <c r="B514">
        <v>1</v>
      </c>
      <c r="C514" s="267">
        <v>44560</v>
      </c>
      <c r="E514">
        <v>609</v>
      </c>
      <c r="F514" t="s">
        <v>167</v>
      </c>
      <c r="G514" t="s">
        <v>168</v>
      </c>
      <c r="H514">
        <v>32.6</v>
      </c>
      <c r="I514">
        <v>37.5</v>
      </c>
      <c r="K514">
        <v>86</v>
      </c>
      <c r="L514">
        <v>126</v>
      </c>
      <c r="O514" s="81">
        <v>1.4999999999999999E-2</v>
      </c>
      <c r="P514" s="81">
        <v>16</v>
      </c>
      <c r="Q514" s="81"/>
      <c r="R514" s="81"/>
      <c r="S514" s="81"/>
      <c r="T514" s="81"/>
      <c r="U514" s="81"/>
      <c r="V514" s="81"/>
      <c r="W514" s="81"/>
      <c r="Z514" s="127"/>
    </row>
    <row r="515" spans="1:26" x14ac:dyDescent="0.2">
      <c r="A515">
        <v>2022</v>
      </c>
      <c r="B515">
        <v>1</v>
      </c>
      <c r="C515" s="267">
        <v>44583</v>
      </c>
      <c r="E515">
        <v>609</v>
      </c>
      <c r="F515" t="s">
        <v>167</v>
      </c>
      <c r="G515" t="s">
        <v>168</v>
      </c>
      <c r="H515">
        <v>32.6</v>
      </c>
      <c r="I515">
        <v>37.5</v>
      </c>
      <c r="K515">
        <v>86</v>
      </c>
      <c r="L515">
        <v>126</v>
      </c>
      <c r="O515" s="81">
        <v>1.4999999999999999E-2</v>
      </c>
      <c r="P515" s="81">
        <v>16</v>
      </c>
      <c r="Q515" s="81"/>
      <c r="R515" s="81"/>
      <c r="S515" s="81"/>
      <c r="T515" s="81"/>
      <c r="U515" s="81"/>
      <c r="V515" s="81"/>
      <c r="W515" s="81"/>
      <c r="Z515" s="127"/>
    </row>
    <row r="516" spans="1:26" x14ac:dyDescent="0.2">
      <c r="A516">
        <v>2022</v>
      </c>
      <c r="B516">
        <v>1</v>
      </c>
      <c r="C516" s="267">
        <v>44584</v>
      </c>
      <c r="E516">
        <v>609</v>
      </c>
      <c r="F516" t="s">
        <v>167</v>
      </c>
      <c r="G516" t="s">
        <v>168</v>
      </c>
      <c r="H516">
        <v>32.6</v>
      </c>
      <c r="I516">
        <v>37.5</v>
      </c>
      <c r="K516">
        <v>86</v>
      </c>
      <c r="L516">
        <v>126</v>
      </c>
      <c r="O516" s="81">
        <v>1.4999999999999999E-2</v>
      </c>
      <c r="P516" s="81">
        <v>16</v>
      </c>
      <c r="Q516" s="81"/>
      <c r="R516" s="81"/>
      <c r="S516" s="81"/>
      <c r="T516" s="81"/>
      <c r="U516" s="81"/>
      <c r="V516" s="81"/>
      <c r="W516" s="81"/>
      <c r="Z516" s="127"/>
    </row>
    <row r="517" spans="1:26" x14ac:dyDescent="0.2">
      <c r="A517">
        <v>2022</v>
      </c>
      <c r="B517">
        <v>1</v>
      </c>
      <c r="C517" s="267">
        <v>44585</v>
      </c>
      <c r="E517">
        <v>609</v>
      </c>
      <c r="F517" t="s">
        <v>167</v>
      </c>
      <c r="G517" t="s">
        <v>168</v>
      </c>
      <c r="H517">
        <v>32.6</v>
      </c>
      <c r="I517">
        <v>37.5</v>
      </c>
      <c r="K517">
        <v>86</v>
      </c>
      <c r="L517">
        <v>126</v>
      </c>
      <c r="O517" s="81">
        <v>1.4999999999999999E-2</v>
      </c>
      <c r="P517" s="81">
        <v>16</v>
      </c>
      <c r="Q517" s="81"/>
      <c r="R517" s="81"/>
      <c r="S517" s="81"/>
      <c r="T517" s="81"/>
      <c r="U517" s="81"/>
      <c r="V517" s="81"/>
      <c r="W517" s="81"/>
      <c r="Z517" s="127"/>
    </row>
    <row r="518" spans="1:26" x14ac:dyDescent="0.2">
      <c r="A518">
        <v>2022</v>
      </c>
      <c r="B518">
        <v>1</v>
      </c>
      <c r="C518" s="267">
        <v>44586</v>
      </c>
      <c r="E518">
        <v>609</v>
      </c>
      <c r="F518" t="s">
        <v>167</v>
      </c>
      <c r="G518" t="s">
        <v>168</v>
      </c>
      <c r="H518">
        <v>32.6</v>
      </c>
      <c r="I518">
        <v>37.5</v>
      </c>
      <c r="K518">
        <v>86</v>
      </c>
      <c r="L518">
        <v>126</v>
      </c>
      <c r="O518" s="81">
        <v>1.4999999999999999E-2</v>
      </c>
      <c r="P518" s="81">
        <v>16</v>
      </c>
      <c r="Q518" s="81"/>
      <c r="R518" s="81"/>
      <c r="S518" s="81"/>
      <c r="T518" s="81"/>
      <c r="U518" s="81"/>
      <c r="V518" s="81"/>
      <c r="W518" s="81"/>
      <c r="Z518" s="127"/>
    </row>
    <row r="519" spans="1:26" x14ac:dyDescent="0.2">
      <c r="A519">
        <v>2022</v>
      </c>
      <c r="B519">
        <v>1</v>
      </c>
      <c r="C519" s="267">
        <v>44587</v>
      </c>
      <c r="E519">
        <v>609</v>
      </c>
      <c r="F519" t="s">
        <v>167</v>
      </c>
      <c r="G519" t="s">
        <v>168</v>
      </c>
      <c r="H519">
        <v>32.6</v>
      </c>
      <c r="I519">
        <v>37.5</v>
      </c>
      <c r="K519">
        <v>86</v>
      </c>
      <c r="L519">
        <v>126</v>
      </c>
      <c r="O519" s="81">
        <v>1.4999999999999999E-2</v>
      </c>
      <c r="P519" s="81">
        <v>16</v>
      </c>
      <c r="Q519" s="81"/>
      <c r="R519" s="81"/>
      <c r="S519" s="81"/>
      <c r="T519" s="81"/>
      <c r="U519" s="81"/>
      <c r="V519" s="81"/>
      <c r="W519" s="81"/>
      <c r="Z519" s="127"/>
    </row>
    <row r="520" spans="1:26" x14ac:dyDescent="0.2">
      <c r="A520">
        <v>2022</v>
      </c>
      <c r="B520">
        <v>1</v>
      </c>
      <c r="C520" s="267">
        <v>44590</v>
      </c>
      <c r="E520">
        <v>609</v>
      </c>
      <c r="F520" t="s">
        <v>167</v>
      </c>
      <c r="G520" t="s">
        <v>168</v>
      </c>
      <c r="H520">
        <v>32.6</v>
      </c>
      <c r="I520">
        <v>37.5</v>
      </c>
      <c r="K520">
        <v>86</v>
      </c>
      <c r="L520">
        <v>126</v>
      </c>
      <c r="O520" s="81">
        <v>1.4999999999999999E-2</v>
      </c>
      <c r="P520" s="81">
        <v>16</v>
      </c>
      <c r="Q520" s="81"/>
      <c r="R520" s="81"/>
      <c r="S520" s="81"/>
      <c r="T520" s="81"/>
      <c r="U520" s="81"/>
      <c r="V520" s="81"/>
      <c r="W520" s="81"/>
      <c r="Z520" s="127"/>
    </row>
    <row r="521" spans="1:26" x14ac:dyDescent="0.2">
      <c r="A521">
        <v>2022</v>
      </c>
      <c r="B521">
        <v>1</v>
      </c>
      <c r="C521" s="267">
        <v>44591</v>
      </c>
      <c r="E521">
        <v>609</v>
      </c>
      <c r="F521" t="s">
        <v>167</v>
      </c>
      <c r="G521" t="s">
        <v>168</v>
      </c>
      <c r="H521">
        <v>32.6</v>
      </c>
      <c r="I521">
        <v>37.5</v>
      </c>
      <c r="K521">
        <v>86</v>
      </c>
      <c r="L521">
        <v>126</v>
      </c>
      <c r="O521" s="81">
        <v>1.4999999999999999E-2</v>
      </c>
      <c r="P521" s="81">
        <v>16</v>
      </c>
      <c r="Q521" s="81"/>
      <c r="R521" s="81"/>
      <c r="S521" s="81"/>
      <c r="T521" s="81"/>
      <c r="U521" s="81"/>
      <c r="V521" s="81"/>
      <c r="W521" s="81"/>
      <c r="Z521" s="127"/>
    </row>
    <row r="522" spans="1:26" x14ac:dyDescent="0.2">
      <c r="A522">
        <v>2022</v>
      </c>
      <c r="B522">
        <v>1</v>
      </c>
      <c r="C522" s="267">
        <v>44587</v>
      </c>
      <c r="E522">
        <v>92</v>
      </c>
      <c r="F522" t="s">
        <v>425</v>
      </c>
      <c r="G522" t="s">
        <v>426</v>
      </c>
      <c r="H522">
        <v>335.73</v>
      </c>
      <c r="I522">
        <v>386.27</v>
      </c>
      <c r="K522">
        <v>74</v>
      </c>
      <c r="L522">
        <v>97</v>
      </c>
      <c r="O522" s="81">
        <v>1.4999999999999999E-2</v>
      </c>
      <c r="P522" s="81">
        <v>16</v>
      </c>
      <c r="Q522" s="81"/>
      <c r="R522" s="81"/>
      <c r="S522" s="81"/>
      <c r="T522" s="81"/>
      <c r="U522" s="81"/>
      <c r="V522" s="81"/>
      <c r="W522" s="81"/>
      <c r="Z522" s="127"/>
    </row>
    <row r="523" spans="1:26" x14ac:dyDescent="0.2">
      <c r="A523">
        <v>2022</v>
      </c>
      <c r="B523">
        <v>1</v>
      </c>
      <c r="C523" s="267">
        <v>44580</v>
      </c>
      <c r="E523">
        <v>1</v>
      </c>
      <c r="F523" t="s">
        <v>388</v>
      </c>
      <c r="G523" t="s">
        <v>389</v>
      </c>
      <c r="H523">
        <v>103.23</v>
      </c>
      <c r="I523">
        <v>118.77</v>
      </c>
      <c r="K523">
        <v>108</v>
      </c>
      <c r="L523">
        <v>100</v>
      </c>
      <c r="O523" s="81">
        <v>1.4999999999999999E-2</v>
      </c>
      <c r="P523" s="81">
        <v>16</v>
      </c>
      <c r="Q523" s="81"/>
      <c r="R523" s="81"/>
      <c r="S523" s="81"/>
      <c r="T523" s="81"/>
      <c r="U523" s="81"/>
      <c r="V523" s="81"/>
      <c r="W523" s="81"/>
      <c r="Z523" s="127"/>
    </row>
    <row r="524" spans="1:26" x14ac:dyDescent="0.2">
      <c r="A524">
        <v>2022</v>
      </c>
      <c r="B524">
        <v>1</v>
      </c>
      <c r="C524" s="267">
        <v>44581</v>
      </c>
      <c r="E524">
        <v>1</v>
      </c>
      <c r="F524" t="s">
        <v>388</v>
      </c>
      <c r="G524" t="s">
        <v>389</v>
      </c>
      <c r="H524">
        <v>103.23</v>
      </c>
      <c r="I524">
        <v>118.77</v>
      </c>
      <c r="K524">
        <v>108</v>
      </c>
      <c r="L524">
        <v>100</v>
      </c>
      <c r="O524" s="81">
        <v>1.4999999999999999E-2</v>
      </c>
      <c r="P524" s="81">
        <v>16</v>
      </c>
      <c r="Q524" s="81"/>
      <c r="R524" s="81"/>
      <c r="S524" s="81"/>
      <c r="T524" s="81"/>
      <c r="U524" s="81"/>
      <c r="V524" s="81"/>
      <c r="W524" s="81"/>
      <c r="Z524" s="127"/>
    </row>
    <row r="525" spans="1:26" x14ac:dyDescent="0.2">
      <c r="A525">
        <v>2022</v>
      </c>
      <c r="B525">
        <v>1</v>
      </c>
      <c r="C525" s="267">
        <v>44583</v>
      </c>
      <c r="E525">
        <v>1</v>
      </c>
      <c r="F525" t="s">
        <v>388</v>
      </c>
      <c r="G525" t="s">
        <v>389</v>
      </c>
      <c r="H525">
        <v>103.23</v>
      </c>
      <c r="I525">
        <v>118.77</v>
      </c>
      <c r="K525">
        <v>108</v>
      </c>
      <c r="L525">
        <v>100</v>
      </c>
      <c r="O525" s="81">
        <v>1.4999999999999999E-2</v>
      </c>
      <c r="P525" s="81">
        <v>16</v>
      </c>
      <c r="Q525" s="81"/>
      <c r="R525" s="81"/>
      <c r="S525" s="81"/>
      <c r="T525" s="81"/>
      <c r="U525" s="81"/>
      <c r="V525" s="81"/>
      <c r="W525" s="81"/>
      <c r="Z525" s="127"/>
    </row>
    <row r="526" spans="1:26" x14ac:dyDescent="0.2">
      <c r="A526">
        <v>2022</v>
      </c>
      <c r="B526">
        <v>1</v>
      </c>
      <c r="C526" s="267">
        <v>44585</v>
      </c>
      <c r="E526">
        <v>1</v>
      </c>
      <c r="F526" t="s">
        <v>388</v>
      </c>
      <c r="G526" t="s">
        <v>389</v>
      </c>
      <c r="H526">
        <v>103.23</v>
      </c>
      <c r="I526">
        <v>118.77</v>
      </c>
      <c r="K526">
        <v>108</v>
      </c>
      <c r="L526">
        <v>100</v>
      </c>
      <c r="O526" s="81">
        <v>1.4999999999999999E-2</v>
      </c>
      <c r="P526" s="81">
        <v>16</v>
      </c>
      <c r="Q526" s="81"/>
      <c r="R526" s="81"/>
      <c r="S526" s="81"/>
      <c r="T526" s="81"/>
      <c r="U526" s="81"/>
      <c r="V526" s="81"/>
      <c r="W526" s="81"/>
      <c r="Z526" s="127"/>
    </row>
    <row r="527" spans="1:26" x14ac:dyDescent="0.2">
      <c r="A527">
        <v>2022</v>
      </c>
      <c r="B527">
        <v>1</v>
      </c>
      <c r="C527" s="267">
        <v>44560</v>
      </c>
      <c r="E527">
        <v>628</v>
      </c>
      <c r="F527" t="s">
        <v>195</v>
      </c>
      <c r="G527" t="s">
        <v>196</v>
      </c>
      <c r="H527">
        <v>303.99599999999998</v>
      </c>
      <c r="I527">
        <v>356.00400000000002</v>
      </c>
      <c r="K527">
        <v>21</v>
      </c>
      <c r="L527">
        <v>171</v>
      </c>
      <c r="O527" s="81">
        <v>1.4999999999999999E-2</v>
      </c>
      <c r="P527" s="81">
        <v>25</v>
      </c>
      <c r="Q527" s="81"/>
      <c r="R527" s="81"/>
      <c r="S527" s="81"/>
      <c r="T527" s="81"/>
      <c r="U527" s="81"/>
      <c r="V527" s="81"/>
      <c r="W527" s="81"/>
      <c r="Z527" s="127"/>
    </row>
    <row r="528" spans="1:26" x14ac:dyDescent="0.2">
      <c r="A528">
        <v>2022</v>
      </c>
      <c r="B528">
        <v>1</v>
      </c>
      <c r="C528" s="267">
        <v>44562</v>
      </c>
      <c r="E528">
        <v>628</v>
      </c>
      <c r="F528" t="s">
        <v>195</v>
      </c>
      <c r="G528" t="s">
        <v>196</v>
      </c>
      <c r="H528">
        <v>303.99599999999998</v>
      </c>
      <c r="I528">
        <v>356.00400000000002</v>
      </c>
      <c r="K528">
        <v>21</v>
      </c>
      <c r="L528">
        <v>171</v>
      </c>
      <c r="O528" s="81">
        <v>1.4999999999999999E-2</v>
      </c>
      <c r="P528" s="81">
        <v>25</v>
      </c>
      <c r="Q528" s="81"/>
      <c r="R528" s="81"/>
      <c r="S528" s="81"/>
      <c r="T528" s="81"/>
      <c r="U528" s="81"/>
      <c r="V528" s="81"/>
      <c r="W528" s="81"/>
      <c r="Z528" s="127"/>
    </row>
    <row r="529" spans="1:26" x14ac:dyDescent="0.2">
      <c r="A529">
        <v>2022</v>
      </c>
      <c r="B529">
        <v>1</v>
      </c>
      <c r="C529" s="267">
        <v>44563</v>
      </c>
      <c r="E529">
        <v>628</v>
      </c>
      <c r="F529" t="s">
        <v>195</v>
      </c>
      <c r="G529" t="s">
        <v>196</v>
      </c>
      <c r="H529">
        <v>303.99599999999998</v>
      </c>
      <c r="I529">
        <v>356.00400000000002</v>
      </c>
      <c r="K529">
        <v>21</v>
      </c>
      <c r="L529">
        <v>171</v>
      </c>
      <c r="O529" s="81">
        <v>1.4999999999999999E-2</v>
      </c>
      <c r="P529" s="81">
        <v>25</v>
      </c>
      <c r="Q529" s="81"/>
      <c r="R529" s="81"/>
      <c r="S529" s="81"/>
      <c r="T529" s="81"/>
      <c r="U529" s="81"/>
      <c r="V529" s="81"/>
      <c r="W529" s="81"/>
      <c r="Z529" s="127"/>
    </row>
    <row r="530" spans="1:26" x14ac:dyDescent="0.2">
      <c r="A530">
        <v>2022</v>
      </c>
      <c r="B530">
        <v>1</v>
      </c>
      <c r="C530" s="267">
        <v>44586</v>
      </c>
      <c r="E530">
        <v>620</v>
      </c>
      <c r="F530" t="s">
        <v>419</v>
      </c>
      <c r="G530" t="s">
        <v>420</v>
      </c>
      <c r="H530">
        <v>214.01050000000001</v>
      </c>
      <c r="I530">
        <v>251.98949999999999</v>
      </c>
      <c r="K530">
        <v>23</v>
      </c>
      <c r="L530">
        <v>157</v>
      </c>
      <c r="O530" s="81">
        <v>1.4999999999999999E-2</v>
      </c>
      <c r="P530" s="81">
        <v>25</v>
      </c>
      <c r="Q530" s="81"/>
      <c r="R530" s="81"/>
      <c r="S530" s="81"/>
      <c r="T530" s="81"/>
      <c r="U530" s="81"/>
      <c r="V530" s="81"/>
      <c r="W530" s="81"/>
      <c r="Z530" s="127"/>
    </row>
    <row r="531" spans="1:26" x14ac:dyDescent="0.2">
      <c r="A531">
        <v>2022</v>
      </c>
      <c r="B531">
        <v>1</v>
      </c>
      <c r="C531" s="267">
        <v>44587</v>
      </c>
      <c r="E531">
        <v>620</v>
      </c>
      <c r="F531" t="s">
        <v>419</v>
      </c>
      <c r="G531" t="s">
        <v>420</v>
      </c>
      <c r="H531">
        <v>214.01050000000001</v>
      </c>
      <c r="I531">
        <v>251.98949999999999</v>
      </c>
      <c r="K531">
        <v>23</v>
      </c>
      <c r="L531">
        <v>157</v>
      </c>
      <c r="O531" s="81">
        <v>1.4999999999999999E-2</v>
      </c>
      <c r="P531" s="81">
        <v>25</v>
      </c>
      <c r="Q531" s="81"/>
      <c r="R531" s="81"/>
      <c r="S531" s="81"/>
      <c r="T531" s="81"/>
      <c r="U531" s="81"/>
      <c r="V531" s="81"/>
      <c r="W531" s="81"/>
      <c r="Z531" s="127"/>
    </row>
    <row r="532" spans="1:26" x14ac:dyDescent="0.2">
      <c r="A532">
        <v>2022</v>
      </c>
      <c r="B532">
        <v>1</v>
      </c>
      <c r="C532" s="267">
        <v>44590</v>
      </c>
      <c r="E532">
        <v>620</v>
      </c>
      <c r="F532" t="s">
        <v>419</v>
      </c>
      <c r="G532" t="s">
        <v>420</v>
      </c>
      <c r="H532">
        <v>214.01050000000001</v>
      </c>
      <c r="I532">
        <v>251.98949999999999</v>
      </c>
      <c r="K532">
        <v>23</v>
      </c>
      <c r="L532">
        <v>157</v>
      </c>
      <c r="O532" s="81">
        <v>1.4999999999999999E-2</v>
      </c>
      <c r="P532" s="81">
        <v>25</v>
      </c>
      <c r="Q532" s="81"/>
      <c r="R532" s="81"/>
      <c r="S532" s="81"/>
      <c r="T532" s="81"/>
      <c r="U532" s="81"/>
      <c r="V532" s="81"/>
      <c r="W532" s="81"/>
      <c r="Z532" s="127"/>
    </row>
    <row r="533" spans="1:26" x14ac:dyDescent="0.2">
      <c r="A533">
        <v>2022</v>
      </c>
      <c r="B533">
        <v>1</v>
      </c>
      <c r="C533" s="267">
        <v>44591</v>
      </c>
      <c r="E533">
        <v>620</v>
      </c>
      <c r="F533" t="s">
        <v>419</v>
      </c>
      <c r="G533" t="s">
        <v>420</v>
      </c>
      <c r="H533">
        <v>214.01050000000001</v>
      </c>
      <c r="I533">
        <v>251.98949999999999</v>
      </c>
      <c r="K533">
        <v>23</v>
      </c>
      <c r="L533">
        <v>157</v>
      </c>
      <c r="O533" s="81">
        <v>1.4999999999999999E-2</v>
      </c>
      <c r="P533" s="81">
        <v>25</v>
      </c>
      <c r="Q533" s="81"/>
      <c r="R533" s="81"/>
      <c r="S533" s="81"/>
      <c r="T533" s="81"/>
      <c r="U533" s="81"/>
      <c r="V533" s="81"/>
      <c r="W533" s="81"/>
      <c r="Z533" s="127"/>
    </row>
    <row r="534" spans="1:26" x14ac:dyDescent="0.2">
      <c r="A534">
        <v>2022</v>
      </c>
      <c r="B534">
        <v>1</v>
      </c>
      <c r="C534" s="267">
        <v>44566</v>
      </c>
      <c r="E534">
        <v>689</v>
      </c>
      <c r="F534" t="s">
        <v>311</v>
      </c>
      <c r="G534" t="s">
        <v>312</v>
      </c>
      <c r="H534">
        <v>67.5</v>
      </c>
      <c r="I534">
        <v>82.5</v>
      </c>
      <c r="K534">
        <v>59</v>
      </c>
      <c r="L534">
        <v>122</v>
      </c>
      <c r="O534" s="81">
        <v>1.4999999999999999E-2</v>
      </c>
      <c r="P534" s="81">
        <v>20</v>
      </c>
      <c r="Q534" s="81"/>
      <c r="R534" s="81"/>
      <c r="S534" s="81"/>
      <c r="T534" s="81"/>
      <c r="U534" s="81"/>
      <c r="V534" s="81"/>
      <c r="W534" s="81"/>
      <c r="Z534" s="127"/>
    </row>
    <row r="535" spans="1:26" x14ac:dyDescent="0.2">
      <c r="A535">
        <v>2022</v>
      </c>
      <c r="B535">
        <v>1</v>
      </c>
      <c r="C535" s="267">
        <v>44569</v>
      </c>
      <c r="E535">
        <v>689</v>
      </c>
      <c r="F535" t="s">
        <v>311</v>
      </c>
      <c r="G535" t="s">
        <v>312</v>
      </c>
      <c r="H535">
        <v>67.5</v>
      </c>
      <c r="I535">
        <v>82.5</v>
      </c>
      <c r="K535">
        <v>59</v>
      </c>
      <c r="L535">
        <v>122</v>
      </c>
      <c r="O535" s="81">
        <v>1.4999999999999999E-2</v>
      </c>
      <c r="P535" s="81">
        <v>20</v>
      </c>
      <c r="Q535" s="81"/>
      <c r="R535" s="81"/>
      <c r="S535" s="81"/>
      <c r="T535" s="81"/>
      <c r="U535" s="81"/>
      <c r="V535" s="81"/>
      <c r="W535" s="81"/>
      <c r="Z535" s="127"/>
    </row>
    <row r="536" spans="1:26" x14ac:dyDescent="0.2">
      <c r="A536">
        <v>2022</v>
      </c>
      <c r="B536">
        <v>1</v>
      </c>
      <c r="C536" s="267">
        <v>44570</v>
      </c>
      <c r="E536">
        <v>689</v>
      </c>
      <c r="F536" t="s">
        <v>311</v>
      </c>
      <c r="G536" t="s">
        <v>312</v>
      </c>
      <c r="H536">
        <v>67.5</v>
      </c>
      <c r="I536">
        <v>82.5</v>
      </c>
      <c r="K536">
        <v>59</v>
      </c>
      <c r="L536">
        <v>122</v>
      </c>
      <c r="O536" s="81">
        <v>1.4999999999999999E-2</v>
      </c>
      <c r="P536" s="81">
        <v>20</v>
      </c>
      <c r="Q536" s="81"/>
      <c r="R536" s="81"/>
      <c r="S536" s="81"/>
      <c r="T536" s="81"/>
      <c r="U536" s="81"/>
      <c r="V536" s="81"/>
      <c r="W536" s="81"/>
      <c r="Z536" s="127"/>
    </row>
    <row r="537" spans="1:26" x14ac:dyDescent="0.2">
      <c r="A537">
        <v>2022</v>
      </c>
      <c r="B537">
        <v>1</v>
      </c>
      <c r="C537" s="267">
        <v>44580</v>
      </c>
      <c r="E537">
        <v>689</v>
      </c>
      <c r="F537" t="s">
        <v>311</v>
      </c>
      <c r="G537" t="s">
        <v>312</v>
      </c>
      <c r="H537">
        <v>67.5</v>
      </c>
      <c r="I537">
        <v>82.5</v>
      </c>
      <c r="K537">
        <v>59</v>
      </c>
      <c r="L537">
        <v>122</v>
      </c>
      <c r="O537" s="81">
        <v>1.4999999999999999E-2</v>
      </c>
      <c r="P537" s="81">
        <v>20</v>
      </c>
      <c r="Q537" s="81"/>
      <c r="R537" s="81"/>
      <c r="S537" s="81"/>
      <c r="T537" s="81"/>
      <c r="U537" s="81"/>
      <c r="V537" s="81"/>
      <c r="W537" s="81"/>
      <c r="Z537" s="127"/>
    </row>
    <row r="538" spans="1:26" x14ac:dyDescent="0.2">
      <c r="A538">
        <v>2022</v>
      </c>
      <c r="B538">
        <v>1</v>
      </c>
      <c r="C538" s="267">
        <v>44581</v>
      </c>
      <c r="E538">
        <v>689</v>
      </c>
      <c r="F538" t="s">
        <v>311</v>
      </c>
      <c r="G538" t="s">
        <v>312</v>
      </c>
      <c r="H538">
        <v>67.5</v>
      </c>
      <c r="I538">
        <v>82.5</v>
      </c>
      <c r="K538">
        <v>59</v>
      </c>
      <c r="L538">
        <v>122</v>
      </c>
      <c r="O538" s="81">
        <v>1.4999999999999999E-2</v>
      </c>
      <c r="P538" s="81">
        <v>20</v>
      </c>
      <c r="Q538" s="81"/>
      <c r="R538" s="81"/>
      <c r="S538" s="81"/>
      <c r="T538" s="81"/>
      <c r="U538" s="81"/>
      <c r="V538" s="81"/>
      <c r="W538" s="81"/>
      <c r="Z538" s="127"/>
    </row>
    <row r="539" spans="1:26" x14ac:dyDescent="0.2">
      <c r="A539">
        <v>2022</v>
      </c>
      <c r="B539">
        <v>1</v>
      </c>
      <c r="C539" s="267">
        <v>44583</v>
      </c>
      <c r="E539">
        <v>689</v>
      </c>
      <c r="F539" t="s">
        <v>311</v>
      </c>
      <c r="G539" t="s">
        <v>312</v>
      </c>
      <c r="H539">
        <v>67.5</v>
      </c>
      <c r="I539">
        <v>82.5</v>
      </c>
      <c r="K539">
        <v>59</v>
      </c>
      <c r="L539">
        <v>122</v>
      </c>
      <c r="O539" s="81">
        <v>1.4999999999999999E-2</v>
      </c>
      <c r="P539" s="81">
        <v>20</v>
      </c>
      <c r="Q539" s="81"/>
      <c r="R539" s="81"/>
      <c r="S539" s="81"/>
      <c r="T539" s="81"/>
      <c r="U539" s="81"/>
      <c r="V539" s="81"/>
      <c r="W539" s="81"/>
      <c r="Z539" s="127"/>
    </row>
    <row r="540" spans="1:26" x14ac:dyDescent="0.2">
      <c r="A540">
        <v>2022</v>
      </c>
      <c r="B540">
        <v>1</v>
      </c>
      <c r="C540" s="267">
        <v>44584</v>
      </c>
      <c r="E540">
        <v>689</v>
      </c>
      <c r="F540" t="s">
        <v>311</v>
      </c>
      <c r="G540" t="s">
        <v>312</v>
      </c>
      <c r="H540">
        <v>67.5</v>
      </c>
      <c r="I540">
        <v>82.5</v>
      </c>
      <c r="K540">
        <v>59</v>
      </c>
      <c r="L540">
        <v>122</v>
      </c>
      <c r="O540" s="81">
        <v>1.4999999999999999E-2</v>
      </c>
      <c r="P540" s="81">
        <v>20</v>
      </c>
      <c r="Q540" s="81"/>
      <c r="R540" s="81"/>
      <c r="S540" s="81"/>
      <c r="T540" s="81"/>
      <c r="U540" s="81"/>
      <c r="V540" s="81"/>
      <c r="W540" s="81"/>
      <c r="Z540" s="127"/>
    </row>
    <row r="541" spans="1:26" x14ac:dyDescent="0.2">
      <c r="A541">
        <v>2022</v>
      </c>
      <c r="B541">
        <v>1</v>
      </c>
      <c r="C541" s="267">
        <v>44585</v>
      </c>
      <c r="E541">
        <v>689</v>
      </c>
      <c r="F541" t="s">
        <v>311</v>
      </c>
      <c r="G541" t="s">
        <v>312</v>
      </c>
      <c r="H541">
        <v>67.5</v>
      </c>
      <c r="I541">
        <v>82.5</v>
      </c>
      <c r="K541">
        <v>59</v>
      </c>
      <c r="L541">
        <v>122</v>
      </c>
      <c r="O541" s="81">
        <v>1.4999999999999999E-2</v>
      </c>
      <c r="P541" s="81">
        <v>20</v>
      </c>
      <c r="Q541" s="81"/>
      <c r="R541" s="81"/>
      <c r="S541" s="81"/>
      <c r="T541" s="81"/>
      <c r="U541" s="81"/>
      <c r="V541" s="81"/>
      <c r="W541" s="81"/>
      <c r="Z541" s="127"/>
    </row>
    <row r="542" spans="1:26" x14ac:dyDescent="0.2">
      <c r="A542">
        <v>2022</v>
      </c>
      <c r="B542">
        <v>1</v>
      </c>
      <c r="C542" s="267">
        <v>44586</v>
      </c>
      <c r="E542">
        <v>689</v>
      </c>
      <c r="F542" t="s">
        <v>311</v>
      </c>
      <c r="G542" t="s">
        <v>312</v>
      </c>
      <c r="H542">
        <v>67.5</v>
      </c>
      <c r="I542">
        <v>82.5</v>
      </c>
      <c r="K542">
        <v>59</v>
      </c>
      <c r="L542">
        <v>122</v>
      </c>
      <c r="O542" s="81">
        <v>1.4999999999999999E-2</v>
      </c>
      <c r="P542" s="81">
        <v>20</v>
      </c>
      <c r="Q542" s="81"/>
      <c r="R542" s="81"/>
      <c r="S542" s="81"/>
      <c r="T542" s="81"/>
      <c r="U542" s="81"/>
      <c r="V542" s="81"/>
      <c r="W542" s="81"/>
      <c r="Z542" s="127"/>
    </row>
    <row r="543" spans="1:26" x14ac:dyDescent="0.2">
      <c r="A543">
        <v>2022</v>
      </c>
      <c r="B543">
        <v>1</v>
      </c>
      <c r="C543" s="267">
        <v>44587</v>
      </c>
      <c r="E543">
        <v>689</v>
      </c>
      <c r="F543" t="s">
        <v>311</v>
      </c>
      <c r="G543" t="s">
        <v>312</v>
      </c>
      <c r="H543">
        <v>67.5</v>
      </c>
      <c r="I543">
        <v>82.5</v>
      </c>
      <c r="K543">
        <v>59</v>
      </c>
      <c r="L543">
        <v>122</v>
      </c>
      <c r="O543" s="81">
        <v>1.4999999999999999E-2</v>
      </c>
      <c r="P543" s="81">
        <v>20</v>
      </c>
      <c r="Q543" s="81"/>
      <c r="R543" s="81"/>
      <c r="S543" s="81"/>
      <c r="T543" s="81"/>
      <c r="U543" s="81"/>
      <c r="V543" s="81"/>
      <c r="W543" s="81"/>
      <c r="Z543" s="127"/>
    </row>
    <row r="544" spans="1:26" x14ac:dyDescent="0.2">
      <c r="A544">
        <v>2022</v>
      </c>
      <c r="B544">
        <v>1</v>
      </c>
      <c r="C544" s="267">
        <v>44590</v>
      </c>
      <c r="E544">
        <v>689</v>
      </c>
      <c r="F544" t="s">
        <v>311</v>
      </c>
      <c r="G544" t="s">
        <v>312</v>
      </c>
      <c r="H544">
        <v>67.5</v>
      </c>
      <c r="I544">
        <v>82.5</v>
      </c>
      <c r="K544">
        <v>59</v>
      </c>
      <c r="L544">
        <v>122</v>
      </c>
      <c r="O544" s="81">
        <v>1.4999999999999999E-2</v>
      </c>
      <c r="P544" s="81">
        <v>20</v>
      </c>
      <c r="Q544" s="81"/>
      <c r="R544" s="81"/>
      <c r="S544" s="81"/>
      <c r="T544" s="81"/>
      <c r="U544" s="81"/>
      <c r="V544" s="81"/>
      <c r="W544" s="81"/>
      <c r="Z544" s="127"/>
    </row>
    <row r="545" spans="1:26" x14ac:dyDescent="0.2">
      <c r="A545">
        <v>2022</v>
      </c>
      <c r="B545">
        <v>1</v>
      </c>
      <c r="C545" s="267">
        <v>44591</v>
      </c>
      <c r="E545">
        <v>689</v>
      </c>
      <c r="F545" t="s">
        <v>311</v>
      </c>
      <c r="G545" t="s">
        <v>312</v>
      </c>
      <c r="H545">
        <v>67.5</v>
      </c>
      <c r="I545">
        <v>82.5</v>
      </c>
      <c r="K545">
        <v>59</v>
      </c>
      <c r="L545">
        <v>122</v>
      </c>
      <c r="O545" s="81">
        <v>1.4999999999999999E-2</v>
      </c>
      <c r="P545" s="81">
        <v>20</v>
      </c>
      <c r="Q545" s="81"/>
      <c r="R545" s="81"/>
      <c r="S545" s="81"/>
      <c r="T545" s="81"/>
      <c r="U545" s="81"/>
      <c r="V545" s="81"/>
      <c r="W545" s="81"/>
      <c r="Z545" s="127"/>
    </row>
    <row r="546" spans="1:26" x14ac:dyDescent="0.2">
      <c r="A546">
        <v>2022</v>
      </c>
      <c r="B546">
        <v>1</v>
      </c>
      <c r="C546" s="267">
        <v>44560</v>
      </c>
      <c r="E546">
        <v>752</v>
      </c>
      <c r="O546" s="81">
        <v>1.4999999999999999E-2</v>
      </c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:26" x14ac:dyDescent="0.2">
      <c r="A547">
        <v>2022</v>
      </c>
      <c r="B547">
        <v>1</v>
      </c>
      <c r="C547" s="267">
        <v>44562</v>
      </c>
      <c r="E547">
        <v>752</v>
      </c>
      <c r="O547" s="81">
        <v>1.4999999999999999E-2</v>
      </c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:26" x14ac:dyDescent="0.2">
      <c r="A548">
        <v>2022</v>
      </c>
      <c r="B548">
        <v>1</v>
      </c>
      <c r="C548" s="267">
        <v>44563</v>
      </c>
      <c r="E548">
        <v>752</v>
      </c>
      <c r="O548" s="81">
        <v>1.4999999999999999E-2</v>
      </c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:26" x14ac:dyDescent="0.2">
      <c r="A549">
        <v>2022</v>
      </c>
      <c r="B549">
        <v>1</v>
      </c>
      <c r="C549" s="267">
        <v>44566</v>
      </c>
      <c r="E549">
        <v>752</v>
      </c>
      <c r="O549" s="81">
        <v>1.4999999999999999E-2</v>
      </c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:26" x14ac:dyDescent="0.2">
      <c r="A550">
        <v>2022</v>
      </c>
      <c r="B550">
        <v>1</v>
      </c>
      <c r="C550" s="267">
        <v>44576</v>
      </c>
      <c r="E550">
        <v>752</v>
      </c>
      <c r="O550" s="81">
        <v>1.4999999999999999E-2</v>
      </c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:26" x14ac:dyDescent="0.2">
      <c r="A551">
        <v>2022</v>
      </c>
      <c r="B551">
        <v>1</v>
      </c>
      <c r="C551" s="267">
        <v>44577</v>
      </c>
      <c r="E551">
        <v>752</v>
      </c>
      <c r="O551" s="81">
        <v>1.4999999999999999E-2</v>
      </c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:26" x14ac:dyDescent="0.2">
      <c r="A552">
        <v>2022</v>
      </c>
      <c r="B552">
        <v>1</v>
      </c>
      <c r="C552" s="267">
        <v>44578</v>
      </c>
      <c r="E552">
        <v>752</v>
      </c>
      <c r="O552" s="81">
        <v>1.4999999999999999E-2</v>
      </c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:26" x14ac:dyDescent="0.2">
      <c r="A553">
        <v>2022</v>
      </c>
      <c r="B553">
        <v>1</v>
      </c>
      <c r="C553" s="267">
        <v>44579</v>
      </c>
      <c r="E553">
        <v>752</v>
      </c>
      <c r="O553" s="81">
        <v>1.4999999999999999E-2</v>
      </c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:26" x14ac:dyDescent="0.2">
      <c r="A554">
        <v>2022</v>
      </c>
      <c r="B554">
        <v>1</v>
      </c>
      <c r="C554" s="267">
        <v>44580</v>
      </c>
      <c r="E554">
        <v>752</v>
      </c>
      <c r="O554" s="81">
        <v>1.4999999999999999E-2</v>
      </c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:26" x14ac:dyDescent="0.2">
      <c r="A555">
        <v>2022</v>
      </c>
      <c r="B555">
        <v>1</v>
      </c>
      <c r="C555" s="267">
        <v>44590</v>
      </c>
      <c r="E555">
        <v>752</v>
      </c>
      <c r="O555" s="81">
        <v>1.4999999999999999E-2</v>
      </c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:26" x14ac:dyDescent="0.2">
      <c r="A556">
        <v>2022</v>
      </c>
      <c r="B556">
        <v>1</v>
      </c>
      <c r="C556" s="267">
        <v>44591</v>
      </c>
      <c r="E556">
        <v>752</v>
      </c>
      <c r="O556" s="81">
        <v>1.4999999999999999E-2</v>
      </c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:26" x14ac:dyDescent="0.2">
      <c r="A557">
        <v>2022</v>
      </c>
      <c r="B557">
        <v>2</v>
      </c>
      <c r="C557" s="267">
        <v>44592</v>
      </c>
      <c r="E557">
        <v>10</v>
      </c>
      <c r="F557" t="s">
        <v>321</v>
      </c>
      <c r="G557" t="s">
        <v>322</v>
      </c>
      <c r="H557">
        <v>44.64</v>
      </c>
      <c r="I557">
        <v>51.36</v>
      </c>
      <c r="K557">
        <v>61</v>
      </c>
      <c r="L557">
        <v>118</v>
      </c>
      <c r="O557" s="81"/>
      <c r="P557" s="81">
        <v>18</v>
      </c>
      <c r="Q557" s="81"/>
      <c r="R557" s="81"/>
      <c r="S557" s="81"/>
      <c r="T557" s="81"/>
      <c r="U557" s="81"/>
      <c r="V557" s="81"/>
      <c r="W557" s="81"/>
      <c r="Z557" s="127"/>
    </row>
    <row r="558" spans="1:26" x14ac:dyDescent="0.2">
      <c r="A558">
        <v>2022</v>
      </c>
      <c r="B558">
        <v>2</v>
      </c>
      <c r="C558" s="267">
        <v>44613</v>
      </c>
      <c r="E558">
        <v>10</v>
      </c>
      <c r="F558" t="s">
        <v>321</v>
      </c>
      <c r="G558" t="s">
        <v>322</v>
      </c>
      <c r="H558">
        <v>44.64</v>
      </c>
      <c r="I558">
        <v>51.36</v>
      </c>
      <c r="K558">
        <v>61</v>
      </c>
      <c r="L558">
        <v>118</v>
      </c>
      <c r="O558" s="81">
        <v>0.02</v>
      </c>
      <c r="P558" s="81">
        <v>18</v>
      </c>
      <c r="Q558" s="81"/>
      <c r="R558" s="81"/>
      <c r="S558" s="81"/>
      <c r="T558" s="81"/>
      <c r="U558" s="81"/>
      <c r="V558" s="81"/>
      <c r="W558" s="81"/>
      <c r="Z558" s="127"/>
    </row>
    <row r="559" spans="1:26" x14ac:dyDescent="0.2">
      <c r="A559">
        <v>2022</v>
      </c>
      <c r="B559">
        <v>2</v>
      </c>
      <c r="C559" s="267">
        <v>44615</v>
      </c>
      <c r="E559">
        <v>10</v>
      </c>
      <c r="F559" t="s">
        <v>321</v>
      </c>
      <c r="G559" t="s">
        <v>322</v>
      </c>
      <c r="H559">
        <v>44.64</v>
      </c>
      <c r="I559">
        <v>51.36</v>
      </c>
      <c r="K559">
        <v>61</v>
      </c>
      <c r="L559">
        <v>118</v>
      </c>
      <c r="O559" s="81">
        <v>0.02</v>
      </c>
      <c r="P559" s="81">
        <v>18</v>
      </c>
      <c r="Q559" s="81"/>
      <c r="R559" s="81"/>
      <c r="S559" s="81"/>
      <c r="T559" s="81"/>
      <c r="U559" s="81"/>
      <c r="V559" s="81"/>
      <c r="W559" s="81"/>
      <c r="Z559" s="127"/>
    </row>
    <row r="560" spans="1:26" x14ac:dyDescent="0.2">
      <c r="A560">
        <v>2022</v>
      </c>
      <c r="B560">
        <v>2</v>
      </c>
      <c r="C560" s="267">
        <v>44617</v>
      </c>
      <c r="E560">
        <v>10</v>
      </c>
      <c r="F560" t="s">
        <v>321</v>
      </c>
      <c r="G560" t="s">
        <v>322</v>
      </c>
      <c r="H560">
        <v>44.64</v>
      </c>
      <c r="I560">
        <v>51.36</v>
      </c>
      <c r="K560">
        <v>61</v>
      </c>
      <c r="L560">
        <v>118</v>
      </c>
      <c r="O560" s="81">
        <v>0.02</v>
      </c>
      <c r="P560" s="81">
        <v>18</v>
      </c>
      <c r="Q560" s="81"/>
      <c r="R560" s="81"/>
      <c r="S560" s="81"/>
      <c r="T560" s="81"/>
      <c r="U560" s="81"/>
      <c r="V560" s="81"/>
      <c r="W560" s="81"/>
      <c r="Z560" s="127"/>
    </row>
    <row r="561" spans="1:26" x14ac:dyDescent="0.2">
      <c r="A561">
        <v>2022</v>
      </c>
      <c r="B561">
        <v>2</v>
      </c>
      <c r="C561" s="267">
        <v>44618</v>
      </c>
      <c r="E561">
        <v>10</v>
      </c>
      <c r="F561" t="s">
        <v>321</v>
      </c>
      <c r="G561" t="s">
        <v>322</v>
      </c>
      <c r="H561">
        <v>44.64</v>
      </c>
      <c r="I561">
        <v>51.36</v>
      </c>
      <c r="K561">
        <v>61</v>
      </c>
      <c r="L561">
        <v>118</v>
      </c>
      <c r="O561" s="81">
        <v>0.02</v>
      </c>
      <c r="P561" s="81">
        <v>18</v>
      </c>
      <c r="Q561" s="81"/>
      <c r="R561" s="81"/>
      <c r="S561" s="81"/>
      <c r="T561" s="81"/>
      <c r="U561" s="81"/>
      <c r="V561" s="81"/>
      <c r="W561" s="81"/>
      <c r="Z561" s="127"/>
    </row>
    <row r="562" spans="1:26" x14ac:dyDescent="0.2">
      <c r="A562">
        <v>2022</v>
      </c>
      <c r="B562">
        <v>2</v>
      </c>
      <c r="C562" s="267">
        <v>44613</v>
      </c>
      <c r="E562">
        <v>9</v>
      </c>
      <c r="F562" t="s">
        <v>315</v>
      </c>
      <c r="G562" t="s">
        <v>316</v>
      </c>
      <c r="H562">
        <v>22.32</v>
      </c>
      <c r="I562">
        <v>25.68</v>
      </c>
      <c r="K562">
        <v>61</v>
      </c>
      <c r="L562">
        <v>118</v>
      </c>
      <c r="O562" s="81">
        <v>0.02</v>
      </c>
      <c r="P562" s="81">
        <v>18</v>
      </c>
      <c r="Q562" s="81"/>
      <c r="R562" s="81"/>
      <c r="S562" s="81"/>
      <c r="T562" s="81"/>
      <c r="U562" s="81"/>
      <c r="V562" s="81"/>
      <c r="W562" s="81"/>
      <c r="Z562" s="127"/>
    </row>
    <row r="563" spans="1:26" x14ac:dyDescent="0.2">
      <c r="A563">
        <v>2022</v>
      </c>
      <c r="B563">
        <v>2</v>
      </c>
      <c r="C563" s="267">
        <v>44617</v>
      </c>
      <c r="E563">
        <v>9</v>
      </c>
      <c r="F563" t="s">
        <v>315</v>
      </c>
      <c r="G563" t="s">
        <v>316</v>
      </c>
      <c r="H563">
        <v>22.32</v>
      </c>
      <c r="I563">
        <v>25.68</v>
      </c>
      <c r="K563">
        <v>61</v>
      </c>
      <c r="L563">
        <v>118</v>
      </c>
      <c r="O563" s="81">
        <v>0.02</v>
      </c>
      <c r="P563" s="81">
        <v>18</v>
      </c>
      <c r="Q563" s="81"/>
      <c r="R563" s="81"/>
      <c r="S563" s="81"/>
      <c r="T563" s="81"/>
      <c r="U563" s="81"/>
      <c r="V563" s="81"/>
      <c r="W563" s="81"/>
      <c r="Z563" s="127"/>
    </row>
    <row r="564" spans="1:26" x14ac:dyDescent="0.2">
      <c r="A564">
        <v>2022</v>
      </c>
      <c r="B564">
        <v>2</v>
      </c>
      <c r="C564" s="267">
        <v>44618</v>
      </c>
      <c r="E564">
        <v>9</v>
      </c>
      <c r="F564" t="s">
        <v>315</v>
      </c>
      <c r="G564" t="s">
        <v>316</v>
      </c>
      <c r="H564">
        <v>22.32</v>
      </c>
      <c r="I564">
        <v>25.68</v>
      </c>
      <c r="K564">
        <v>61</v>
      </c>
      <c r="L564">
        <v>118</v>
      </c>
      <c r="O564" s="81">
        <v>0.02</v>
      </c>
      <c r="P564" s="81">
        <v>18</v>
      </c>
      <c r="Q564" s="81"/>
      <c r="R564" s="81"/>
      <c r="S564" s="81"/>
      <c r="T564" s="81"/>
      <c r="U564" s="81"/>
      <c r="V564" s="81"/>
      <c r="W564" s="81"/>
      <c r="Z564" s="127"/>
    </row>
    <row r="565" spans="1:26" x14ac:dyDescent="0.2">
      <c r="A565">
        <v>2022</v>
      </c>
      <c r="B565">
        <v>2</v>
      </c>
      <c r="C565" s="267">
        <v>44594</v>
      </c>
      <c r="E565">
        <v>700</v>
      </c>
      <c r="F565" t="s">
        <v>468</v>
      </c>
      <c r="G565" t="s">
        <v>469</v>
      </c>
      <c r="H565">
        <v>324.3</v>
      </c>
      <c r="I565">
        <v>365.7</v>
      </c>
      <c r="K565">
        <v>19</v>
      </c>
      <c r="L565">
        <v>189</v>
      </c>
      <c r="O565" s="81"/>
      <c r="P565" s="81">
        <v>25</v>
      </c>
      <c r="Q565" s="81"/>
      <c r="R565" s="81"/>
      <c r="S565" s="81"/>
      <c r="T565" s="81"/>
      <c r="U565" s="81"/>
      <c r="V565" s="81"/>
      <c r="W565" s="81"/>
      <c r="Z565" s="127"/>
    </row>
    <row r="566" spans="1:26" x14ac:dyDescent="0.2">
      <c r="A566">
        <v>2022</v>
      </c>
      <c r="B566">
        <v>2</v>
      </c>
      <c r="C566" s="267">
        <v>44600</v>
      </c>
      <c r="E566">
        <v>700</v>
      </c>
      <c r="F566" t="s">
        <v>468</v>
      </c>
      <c r="G566" t="s">
        <v>469</v>
      </c>
      <c r="H566">
        <v>324.3</v>
      </c>
      <c r="I566">
        <v>365.7</v>
      </c>
      <c r="K566">
        <v>19</v>
      </c>
      <c r="L566">
        <v>189</v>
      </c>
      <c r="O566" s="81"/>
      <c r="P566" s="81">
        <v>25</v>
      </c>
      <c r="Q566" s="81"/>
      <c r="R566" s="81"/>
      <c r="S566" s="81"/>
      <c r="T566" s="81"/>
      <c r="U566" s="81"/>
      <c r="V566" s="81"/>
      <c r="W566" s="81"/>
      <c r="Z566" s="127"/>
    </row>
    <row r="567" spans="1:26" x14ac:dyDescent="0.2">
      <c r="A567">
        <v>2022</v>
      </c>
      <c r="B567">
        <v>2</v>
      </c>
      <c r="C567" s="267">
        <v>44602</v>
      </c>
      <c r="E567">
        <v>659</v>
      </c>
      <c r="F567" t="s">
        <v>183</v>
      </c>
      <c r="G567" t="s">
        <v>184</v>
      </c>
      <c r="H567">
        <v>283.24099999999999</v>
      </c>
      <c r="I567">
        <v>322.37099999999998</v>
      </c>
      <c r="K567">
        <v>55</v>
      </c>
      <c r="L567">
        <v>131</v>
      </c>
      <c r="O567" s="81">
        <v>1.4999999999999999E-2</v>
      </c>
      <c r="P567" s="81">
        <v>16</v>
      </c>
      <c r="Q567" s="81"/>
      <c r="R567" s="81"/>
      <c r="S567" s="81"/>
      <c r="T567" s="81"/>
      <c r="U567" s="81"/>
      <c r="V567" s="81"/>
      <c r="W567" s="81"/>
      <c r="Z567" s="127"/>
    </row>
    <row r="568" spans="1:26" x14ac:dyDescent="0.2">
      <c r="A568">
        <v>2022</v>
      </c>
      <c r="B568">
        <v>2</v>
      </c>
      <c r="C568" s="267">
        <v>44605</v>
      </c>
      <c r="E568">
        <v>659</v>
      </c>
      <c r="F568" t="s">
        <v>183</v>
      </c>
      <c r="G568" t="s">
        <v>184</v>
      </c>
      <c r="H568">
        <v>283.24099999999999</v>
      </c>
      <c r="I568">
        <v>322.37099999999998</v>
      </c>
      <c r="K568">
        <v>55</v>
      </c>
      <c r="L568">
        <v>131</v>
      </c>
      <c r="O568" s="81">
        <v>1.4999999999999999E-2</v>
      </c>
      <c r="P568" s="81">
        <v>16</v>
      </c>
      <c r="Q568" s="81"/>
      <c r="R568" s="81"/>
      <c r="S568" s="81"/>
      <c r="T568" s="81"/>
      <c r="U568" s="81"/>
      <c r="V568" s="81"/>
      <c r="W568" s="81"/>
      <c r="Z568" s="127"/>
    </row>
    <row r="569" spans="1:26" x14ac:dyDescent="0.2">
      <c r="A569">
        <v>2022</v>
      </c>
      <c r="B569">
        <v>2</v>
      </c>
      <c r="C569" s="267">
        <v>44606</v>
      </c>
      <c r="E569">
        <v>659</v>
      </c>
      <c r="F569" t="s">
        <v>183</v>
      </c>
      <c r="G569" t="s">
        <v>184</v>
      </c>
      <c r="H569">
        <v>283.24099999999999</v>
      </c>
      <c r="I569">
        <v>322.37099999999998</v>
      </c>
      <c r="K569">
        <v>55</v>
      </c>
      <c r="L569">
        <v>131</v>
      </c>
      <c r="O569" s="81">
        <v>1.4999999999999999E-2</v>
      </c>
      <c r="P569" s="81">
        <v>16</v>
      </c>
      <c r="Q569" s="81"/>
      <c r="R569" s="81"/>
      <c r="S569" s="81"/>
      <c r="T569" s="81"/>
      <c r="U569" s="81"/>
      <c r="V569" s="81"/>
      <c r="W569" s="81"/>
      <c r="Z569" s="127"/>
    </row>
    <row r="570" spans="1:26" x14ac:dyDescent="0.2">
      <c r="A570">
        <v>2022</v>
      </c>
      <c r="B570">
        <v>2</v>
      </c>
      <c r="C570" s="267">
        <v>44595</v>
      </c>
      <c r="E570">
        <v>565</v>
      </c>
      <c r="F570" t="s">
        <v>476</v>
      </c>
      <c r="G570" t="s">
        <v>477</v>
      </c>
      <c r="H570">
        <v>83.72</v>
      </c>
      <c r="I570">
        <v>98.28</v>
      </c>
      <c r="K570">
        <v>83</v>
      </c>
      <c r="L570">
        <v>130</v>
      </c>
      <c r="O570" s="81">
        <v>1.4999999999999999E-2</v>
      </c>
      <c r="P570" s="81">
        <v>18</v>
      </c>
      <c r="Q570" s="81"/>
      <c r="R570" s="81"/>
      <c r="S570" s="81"/>
      <c r="T570" s="81"/>
      <c r="U570" s="81"/>
      <c r="V570" s="81"/>
      <c r="W570" s="81"/>
      <c r="Z570" s="127"/>
    </row>
    <row r="571" spans="1:26" x14ac:dyDescent="0.2">
      <c r="A571">
        <v>2022</v>
      </c>
      <c r="B571">
        <v>2</v>
      </c>
      <c r="C571" s="267">
        <v>44596</v>
      </c>
      <c r="E571">
        <v>565</v>
      </c>
      <c r="F571" t="s">
        <v>476</v>
      </c>
      <c r="G571" t="s">
        <v>477</v>
      </c>
      <c r="H571">
        <v>83.72</v>
      </c>
      <c r="I571">
        <v>98.28</v>
      </c>
      <c r="K571">
        <v>83</v>
      </c>
      <c r="L571">
        <v>130</v>
      </c>
      <c r="O571" s="81">
        <v>1.4999999999999999E-2</v>
      </c>
      <c r="P571" s="81">
        <v>18</v>
      </c>
      <c r="Q571" s="81"/>
      <c r="R571" s="81"/>
      <c r="S571" s="81"/>
      <c r="T571" s="81"/>
      <c r="U571" s="81"/>
      <c r="V571" s="81"/>
      <c r="W571" s="81"/>
      <c r="Z571" s="127"/>
    </row>
    <row r="572" spans="1:26" x14ac:dyDescent="0.2">
      <c r="A572">
        <v>2022</v>
      </c>
      <c r="B572">
        <v>2</v>
      </c>
      <c r="C572" s="267">
        <v>44597</v>
      </c>
      <c r="E572">
        <v>565</v>
      </c>
      <c r="F572" t="s">
        <v>476</v>
      </c>
      <c r="G572" t="s">
        <v>477</v>
      </c>
      <c r="H572">
        <v>83.72</v>
      </c>
      <c r="I572">
        <v>98.28</v>
      </c>
      <c r="K572">
        <v>83</v>
      </c>
      <c r="L572">
        <v>130</v>
      </c>
      <c r="O572" s="81">
        <v>1.4999999999999999E-2</v>
      </c>
      <c r="P572" s="81">
        <v>18</v>
      </c>
      <c r="Q572" s="81"/>
      <c r="R572" s="81"/>
      <c r="S572" s="81"/>
      <c r="T572" s="81"/>
      <c r="U572" s="81"/>
      <c r="V572" s="81"/>
      <c r="W572" s="81"/>
      <c r="Z572" s="127"/>
    </row>
    <row r="573" spans="1:26" x14ac:dyDescent="0.2">
      <c r="A573">
        <v>2022</v>
      </c>
      <c r="B573">
        <v>2</v>
      </c>
      <c r="C573" s="267">
        <v>44598</v>
      </c>
      <c r="E573">
        <v>565</v>
      </c>
      <c r="F573" t="s">
        <v>476</v>
      </c>
      <c r="G573" t="s">
        <v>477</v>
      </c>
      <c r="H573">
        <v>83.72</v>
      </c>
      <c r="I573">
        <v>98.28</v>
      </c>
      <c r="K573">
        <v>83</v>
      </c>
      <c r="L573">
        <v>130</v>
      </c>
      <c r="O573" s="81">
        <v>1.4999999999999999E-2</v>
      </c>
      <c r="P573" s="81">
        <v>18</v>
      </c>
      <c r="Q573" s="81"/>
      <c r="R573" s="81"/>
      <c r="S573" s="81"/>
      <c r="T573" s="81"/>
      <c r="U573" s="81"/>
      <c r="V573" s="81"/>
      <c r="W573" s="81"/>
      <c r="Z573" s="127"/>
    </row>
    <row r="574" spans="1:26" x14ac:dyDescent="0.2">
      <c r="A574">
        <v>2022</v>
      </c>
      <c r="B574">
        <v>2</v>
      </c>
      <c r="C574" s="267">
        <v>44599</v>
      </c>
      <c r="E574">
        <v>565</v>
      </c>
      <c r="F574" t="s">
        <v>476</v>
      </c>
      <c r="G574" t="s">
        <v>477</v>
      </c>
      <c r="H574">
        <v>83.72</v>
      </c>
      <c r="I574">
        <v>98.28</v>
      </c>
      <c r="K574">
        <v>83</v>
      </c>
      <c r="L574">
        <v>130</v>
      </c>
      <c r="O574" s="81">
        <v>1.4999999999999999E-2</v>
      </c>
      <c r="P574" s="81">
        <v>18</v>
      </c>
      <c r="Q574" s="81"/>
      <c r="R574" s="81"/>
      <c r="S574" s="81"/>
      <c r="T574" s="81"/>
      <c r="U574" s="81"/>
      <c r="V574" s="81"/>
      <c r="W574" s="81"/>
      <c r="Z574" s="127"/>
    </row>
    <row r="575" spans="1:26" x14ac:dyDescent="0.2">
      <c r="A575">
        <v>2022</v>
      </c>
      <c r="B575">
        <v>2</v>
      </c>
      <c r="C575" s="267">
        <v>44600</v>
      </c>
      <c r="E575">
        <v>565</v>
      </c>
      <c r="F575" t="s">
        <v>476</v>
      </c>
      <c r="G575" t="s">
        <v>477</v>
      </c>
      <c r="H575">
        <v>83.72</v>
      </c>
      <c r="I575">
        <v>98.28</v>
      </c>
      <c r="K575">
        <v>83</v>
      </c>
      <c r="L575">
        <v>130</v>
      </c>
      <c r="O575" s="81">
        <v>1.4999999999999999E-2</v>
      </c>
      <c r="P575" s="81">
        <v>18</v>
      </c>
      <c r="Q575" s="81"/>
      <c r="R575" s="81"/>
      <c r="S575" s="81"/>
      <c r="T575" s="81"/>
      <c r="U575" s="81"/>
      <c r="V575" s="81"/>
      <c r="W575" s="81"/>
      <c r="Z575" s="127"/>
    </row>
    <row r="576" spans="1:26" x14ac:dyDescent="0.2">
      <c r="A576">
        <v>2022</v>
      </c>
      <c r="B576">
        <v>2</v>
      </c>
      <c r="C576" s="267">
        <v>44601</v>
      </c>
      <c r="E576">
        <v>565</v>
      </c>
      <c r="F576" t="s">
        <v>476</v>
      </c>
      <c r="G576" t="s">
        <v>477</v>
      </c>
      <c r="H576">
        <v>83.72</v>
      </c>
      <c r="I576">
        <v>98.28</v>
      </c>
      <c r="K576">
        <v>83</v>
      </c>
      <c r="L576">
        <v>130</v>
      </c>
      <c r="O576" s="81">
        <v>1.4999999999999999E-2</v>
      </c>
      <c r="P576" s="81">
        <v>18</v>
      </c>
      <c r="Q576" s="81"/>
      <c r="R576" s="81"/>
      <c r="S576" s="81"/>
      <c r="T576" s="81"/>
      <c r="U576" s="81"/>
      <c r="V576" s="81"/>
      <c r="W576" s="81"/>
      <c r="Z576" s="127"/>
    </row>
    <row r="577" spans="1:26" x14ac:dyDescent="0.2">
      <c r="A577">
        <v>2022</v>
      </c>
      <c r="B577">
        <v>2</v>
      </c>
      <c r="C577" s="267">
        <v>44602</v>
      </c>
      <c r="E577">
        <v>565</v>
      </c>
      <c r="F577" t="s">
        <v>476</v>
      </c>
      <c r="G577" t="s">
        <v>477</v>
      </c>
      <c r="H577">
        <v>83.72</v>
      </c>
      <c r="I577">
        <v>98.28</v>
      </c>
      <c r="K577">
        <v>83</v>
      </c>
      <c r="L577">
        <v>130</v>
      </c>
      <c r="O577" s="81">
        <v>1.4999999999999999E-2</v>
      </c>
      <c r="P577" s="81">
        <v>18</v>
      </c>
      <c r="Q577" s="81"/>
      <c r="R577" s="81"/>
      <c r="S577" s="81"/>
      <c r="T577" s="81"/>
      <c r="U577" s="81"/>
      <c r="V577" s="81"/>
      <c r="W577" s="81"/>
      <c r="Z577" s="127"/>
    </row>
    <row r="578" spans="1:26" x14ac:dyDescent="0.2">
      <c r="A578">
        <v>2022</v>
      </c>
      <c r="B578">
        <v>2</v>
      </c>
      <c r="C578" s="267">
        <v>44592</v>
      </c>
      <c r="E578">
        <v>550</v>
      </c>
      <c r="F578" t="s">
        <v>437</v>
      </c>
      <c r="G578" t="s">
        <v>438</v>
      </c>
      <c r="H578">
        <v>32.024999999999999</v>
      </c>
      <c r="I578">
        <v>38.045000000000002</v>
      </c>
      <c r="K578">
        <v>114</v>
      </c>
      <c r="L578">
        <v>95</v>
      </c>
      <c r="O578" s="81">
        <v>1.4999999999999999E-2</v>
      </c>
      <c r="P578" s="81">
        <v>16</v>
      </c>
      <c r="Q578" s="81"/>
      <c r="R578" s="81"/>
      <c r="S578" s="81"/>
      <c r="T578" s="81"/>
      <c r="U578" s="81"/>
      <c r="V578" s="81"/>
      <c r="W578" s="81"/>
      <c r="Z578" s="127"/>
    </row>
    <row r="579" spans="1:26" x14ac:dyDescent="0.2">
      <c r="A579">
        <v>2022</v>
      </c>
      <c r="B579">
        <v>2</v>
      </c>
      <c r="C579" s="267">
        <v>44608</v>
      </c>
      <c r="E579">
        <v>550</v>
      </c>
      <c r="F579" t="s">
        <v>437</v>
      </c>
      <c r="G579" t="s">
        <v>438</v>
      </c>
      <c r="H579">
        <v>32.024999999999999</v>
      </c>
      <c r="I579">
        <v>38.045000000000002</v>
      </c>
      <c r="K579">
        <v>114</v>
      </c>
      <c r="L579">
        <v>95</v>
      </c>
      <c r="O579" s="81">
        <v>1.4999999999999999E-2</v>
      </c>
      <c r="P579" s="81">
        <v>16</v>
      </c>
      <c r="Q579" s="81"/>
      <c r="R579" s="81"/>
      <c r="S579" s="81"/>
      <c r="T579" s="81"/>
      <c r="U579" s="81"/>
      <c r="V579" s="81"/>
      <c r="W579" s="81"/>
      <c r="Z579" s="127"/>
    </row>
    <row r="580" spans="1:26" x14ac:dyDescent="0.2">
      <c r="A580">
        <v>2022</v>
      </c>
      <c r="B580">
        <v>2</v>
      </c>
      <c r="C580" s="267">
        <v>44609</v>
      </c>
      <c r="E580">
        <v>550</v>
      </c>
      <c r="F580" t="s">
        <v>437</v>
      </c>
      <c r="G580" t="s">
        <v>438</v>
      </c>
      <c r="H580">
        <v>32.024999999999999</v>
      </c>
      <c r="I580">
        <v>38.045000000000002</v>
      </c>
      <c r="K580">
        <v>114</v>
      </c>
      <c r="L580">
        <v>95</v>
      </c>
      <c r="O580" s="81">
        <v>1.4999999999999999E-2</v>
      </c>
      <c r="P580" s="81">
        <v>16</v>
      </c>
      <c r="Q580" s="81"/>
      <c r="R580" s="81"/>
      <c r="S580" s="81"/>
      <c r="T580" s="81"/>
      <c r="U580" s="81"/>
      <c r="V580" s="81"/>
      <c r="W580" s="81"/>
      <c r="Z580" s="127"/>
    </row>
    <row r="581" spans="1:26" x14ac:dyDescent="0.2">
      <c r="A581">
        <v>2022</v>
      </c>
      <c r="B581">
        <v>2</v>
      </c>
      <c r="C581" s="267">
        <v>44592</v>
      </c>
      <c r="E581">
        <v>449</v>
      </c>
      <c r="F581" t="s">
        <v>340</v>
      </c>
      <c r="G581" t="s">
        <v>341</v>
      </c>
      <c r="H581">
        <v>40.985999999999997</v>
      </c>
      <c r="I581">
        <v>50.048000000000002</v>
      </c>
      <c r="K581">
        <v>112</v>
      </c>
      <c r="L581">
        <v>96</v>
      </c>
      <c r="O581" s="81"/>
      <c r="P581" s="81">
        <v>16</v>
      </c>
      <c r="Q581" s="81"/>
      <c r="R581" s="81"/>
      <c r="S581" s="81"/>
      <c r="T581" s="81"/>
      <c r="U581" s="81"/>
      <c r="V581" s="81"/>
      <c r="W581" s="81"/>
      <c r="Z581" s="127"/>
    </row>
    <row r="582" spans="1:26" x14ac:dyDescent="0.2">
      <c r="A582">
        <v>2022</v>
      </c>
      <c r="B582">
        <v>2</v>
      </c>
      <c r="C582" s="267">
        <v>44593</v>
      </c>
      <c r="E582">
        <v>449</v>
      </c>
      <c r="F582" t="s">
        <v>340</v>
      </c>
      <c r="G582" t="s">
        <v>341</v>
      </c>
      <c r="H582">
        <v>40.985999999999997</v>
      </c>
      <c r="I582">
        <v>50.048000000000002</v>
      </c>
      <c r="K582">
        <v>112</v>
      </c>
      <c r="L582">
        <v>96</v>
      </c>
      <c r="O582" s="81"/>
      <c r="P582" s="81">
        <v>16</v>
      </c>
      <c r="Q582" s="81"/>
      <c r="R582" s="81"/>
      <c r="S582" s="81"/>
      <c r="T582" s="81"/>
      <c r="U582" s="81"/>
      <c r="V582" s="81"/>
      <c r="W582" s="81"/>
      <c r="Z582" s="127"/>
    </row>
    <row r="583" spans="1:26" x14ac:dyDescent="0.2">
      <c r="A583">
        <v>2022</v>
      </c>
      <c r="B583">
        <v>2</v>
      </c>
      <c r="C583" s="267">
        <v>44594</v>
      </c>
      <c r="E583">
        <v>449</v>
      </c>
      <c r="F583" t="s">
        <v>340</v>
      </c>
      <c r="G583" t="s">
        <v>341</v>
      </c>
      <c r="H583">
        <v>40.985999999999997</v>
      </c>
      <c r="I583">
        <v>50.048000000000002</v>
      </c>
      <c r="K583">
        <v>112</v>
      </c>
      <c r="L583">
        <v>96</v>
      </c>
      <c r="O583" s="81">
        <v>1.4999999999999999E-2</v>
      </c>
      <c r="P583" s="81">
        <v>16</v>
      </c>
      <c r="Q583" s="81"/>
      <c r="R583" s="81"/>
      <c r="S583" s="81"/>
      <c r="T583" s="81"/>
      <c r="U583" s="81"/>
      <c r="V583" s="81"/>
      <c r="W583" s="81"/>
      <c r="Z583" s="127"/>
    </row>
    <row r="584" spans="1:26" x14ac:dyDescent="0.2">
      <c r="A584">
        <v>2022</v>
      </c>
      <c r="B584">
        <v>2</v>
      </c>
      <c r="C584" s="267">
        <v>44595</v>
      </c>
      <c r="E584">
        <v>449</v>
      </c>
      <c r="F584" t="s">
        <v>340</v>
      </c>
      <c r="G584" t="s">
        <v>341</v>
      </c>
      <c r="H584">
        <v>40.985999999999997</v>
      </c>
      <c r="I584">
        <v>50.048000000000002</v>
      </c>
      <c r="K584">
        <v>112</v>
      </c>
      <c r="L584">
        <v>96</v>
      </c>
      <c r="O584" s="81">
        <v>1.4999999999999999E-2</v>
      </c>
      <c r="P584" s="81">
        <v>16</v>
      </c>
      <c r="Q584" s="81"/>
      <c r="R584" s="81"/>
      <c r="S584" s="81"/>
      <c r="T584" s="81"/>
      <c r="U584" s="81"/>
      <c r="V584" s="81"/>
      <c r="W584" s="81"/>
      <c r="Z584" s="127"/>
    </row>
    <row r="585" spans="1:26" x14ac:dyDescent="0.2">
      <c r="A585">
        <v>2022</v>
      </c>
      <c r="B585">
        <v>2</v>
      </c>
      <c r="C585" s="267">
        <v>44596</v>
      </c>
      <c r="E585">
        <v>449</v>
      </c>
      <c r="F585" t="s">
        <v>340</v>
      </c>
      <c r="G585" t="s">
        <v>341</v>
      </c>
      <c r="H585">
        <v>40.985999999999997</v>
      </c>
      <c r="I585">
        <v>50.048000000000002</v>
      </c>
      <c r="K585">
        <v>112</v>
      </c>
      <c r="L585">
        <v>96</v>
      </c>
      <c r="O585" s="81">
        <v>1.4999999999999999E-2</v>
      </c>
      <c r="P585" s="81">
        <v>16</v>
      </c>
      <c r="Q585" s="81"/>
      <c r="R585" s="81"/>
      <c r="S585" s="81"/>
      <c r="T585" s="81"/>
      <c r="U585" s="81"/>
      <c r="V585" s="81"/>
      <c r="W585" s="81"/>
      <c r="Z585" s="127"/>
    </row>
    <row r="586" spans="1:26" x14ac:dyDescent="0.2">
      <c r="A586">
        <v>2022</v>
      </c>
      <c r="B586">
        <v>2</v>
      </c>
      <c r="C586" s="267">
        <v>44597</v>
      </c>
      <c r="E586">
        <v>449</v>
      </c>
      <c r="F586" t="s">
        <v>340</v>
      </c>
      <c r="G586" t="s">
        <v>341</v>
      </c>
      <c r="H586">
        <v>40.985999999999997</v>
      </c>
      <c r="I586">
        <v>50.048000000000002</v>
      </c>
      <c r="K586">
        <v>112</v>
      </c>
      <c r="L586">
        <v>96</v>
      </c>
      <c r="O586" s="81">
        <v>1.4999999999999999E-2</v>
      </c>
      <c r="P586" s="81">
        <v>16</v>
      </c>
      <c r="Q586" s="81"/>
      <c r="R586" s="81"/>
      <c r="S586" s="81"/>
      <c r="T586" s="81"/>
      <c r="U586" s="81"/>
      <c r="V586" s="81"/>
      <c r="W586" s="81"/>
      <c r="Z586" s="127"/>
    </row>
    <row r="587" spans="1:26" x14ac:dyDescent="0.2">
      <c r="A587">
        <v>2022</v>
      </c>
      <c r="B587">
        <v>2</v>
      </c>
      <c r="C587" s="267">
        <v>44598</v>
      </c>
      <c r="E587">
        <v>449</v>
      </c>
      <c r="F587" t="s">
        <v>340</v>
      </c>
      <c r="G587" t="s">
        <v>341</v>
      </c>
      <c r="H587">
        <v>40.985999999999997</v>
      </c>
      <c r="I587">
        <v>50.048000000000002</v>
      </c>
      <c r="K587">
        <v>112</v>
      </c>
      <c r="L587">
        <v>96</v>
      </c>
      <c r="O587" s="81">
        <v>1.4999999999999999E-2</v>
      </c>
      <c r="P587" s="81">
        <v>16</v>
      </c>
      <c r="Q587" s="81"/>
      <c r="R587" s="81"/>
      <c r="S587" s="81"/>
      <c r="T587" s="81"/>
      <c r="U587" s="81"/>
      <c r="V587" s="81"/>
      <c r="W587" s="81"/>
      <c r="Z587" s="127"/>
    </row>
    <row r="588" spans="1:26" x14ac:dyDescent="0.2">
      <c r="A588">
        <v>2022</v>
      </c>
      <c r="B588">
        <v>2</v>
      </c>
      <c r="C588" s="267">
        <v>44599</v>
      </c>
      <c r="E588">
        <v>449</v>
      </c>
      <c r="F588" t="s">
        <v>340</v>
      </c>
      <c r="G588" t="s">
        <v>341</v>
      </c>
      <c r="H588">
        <v>40.985999999999997</v>
      </c>
      <c r="I588">
        <v>50.048000000000002</v>
      </c>
      <c r="K588">
        <v>112</v>
      </c>
      <c r="L588">
        <v>96</v>
      </c>
      <c r="O588" s="81">
        <v>1.4999999999999999E-2</v>
      </c>
      <c r="P588" s="81">
        <v>16</v>
      </c>
      <c r="Q588" s="81"/>
      <c r="R588" s="81"/>
      <c r="S588" s="81"/>
      <c r="T588" s="81"/>
      <c r="U588" s="81"/>
      <c r="V588" s="81"/>
      <c r="W588" s="81"/>
      <c r="Z588" s="127"/>
    </row>
    <row r="589" spans="1:26" x14ac:dyDescent="0.2">
      <c r="A589">
        <v>2022</v>
      </c>
      <c r="B589">
        <v>2</v>
      </c>
      <c r="C589" s="267">
        <v>44609</v>
      </c>
      <c r="E589">
        <v>449</v>
      </c>
      <c r="F589" t="s">
        <v>340</v>
      </c>
      <c r="G589" t="s">
        <v>341</v>
      </c>
      <c r="H589">
        <v>40.985999999999997</v>
      </c>
      <c r="I589">
        <v>50.048000000000002</v>
      </c>
      <c r="K589">
        <v>112</v>
      </c>
      <c r="L589">
        <v>96</v>
      </c>
      <c r="O589" s="81">
        <v>1.4999999999999999E-2</v>
      </c>
      <c r="P589" s="81">
        <v>16</v>
      </c>
      <c r="Q589" s="81"/>
      <c r="R589" s="81"/>
      <c r="S589" s="81"/>
      <c r="T589" s="81"/>
      <c r="U589" s="81"/>
      <c r="V589" s="81"/>
      <c r="W589" s="81"/>
      <c r="Z589" s="127"/>
    </row>
    <row r="590" spans="1:26" x14ac:dyDescent="0.2">
      <c r="A590">
        <v>2022</v>
      </c>
      <c r="B590">
        <v>2</v>
      </c>
      <c r="C590" s="267">
        <v>44610</v>
      </c>
      <c r="E590">
        <v>449</v>
      </c>
      <c r="F590" t="s">
        <v>340</v>
      </c>
      <c r="G590" t="s">
        <v>341</v>
      </c>
      <c r="H590">
        <v>40.985999999999997</v>
      </c>
      <c r="I590">
        <v>50.048000000000002</v>
      </c>
      <c r="K590">
        <v>112</v>
      </c>
      <c r="L590">
        <v>96</v>
      </c>
      <c r="O590" s="81">
        <v>1.4999999999999999E-2</v>
      </c>
      <c r="P590" s="81">
        <v>16</v>
      </c>
      <c r="Q590" s="81"/>
      <c r="R590" s="81"/>
      <c r="S590" s="81"/>
      <c r="T590" s="81"/>
      <c r="U590" s="81"/>
      <c r="V590" s="81"/>
      <c r="W590" s="81"/>
      <c r="Z590" s="127"/>
    </row>
    <row r="591" spans="1:26" x14ac:dyDescent="0.2">
      <c r="A591">
        <v>2022</v>
      </c>
      <c r="B591">
        <v>2</v>
      </c>
      <c r="C591" s="267">
        <v>44611</v>
      </c>
      <c r="E591">
        <v>449</v>
      </c>
      <c r="F591" t="s">
        <v>340</v>
      </c>
      <c r="G591" t="s">
        <v>341</v>
      </c>
      <c r="H591">
        <v>40.985999999999997</v>
      </c>
      <c r="I591">
        <v>50.048000000000002</v>
      </c>
      <c r="K591">
        <v>112</v>
      </c>
      <c r="L591">
        <v>96</v>
      </c>
      <c r="O591" s="81">
        <v>1.4999999999999999E-2</v>
      </c>
      <c r="P591" s="81">
        <v>16</v>
      </c>
      <c r="Q591" s="81"/>
      <c r="R591" s="81"/>
      <c r="S591" s="81"/>
      <c r="T591" s="81"/>
      <c r="U591" s="81"/>
      <c r="V591" s="81"/>
      <c r="W591" s="81"/>
      <c r="Z591" s="127"/>
    </row>
    <row r="592" spans="1:26" x14ac:dyDescent="0.2">
      <c r="A592">
        <v>2022</v>
      </c>
      <c r="B592">
        <v>2</v>
      </c>
      <c r="C592" s="267">
        <v>44612</v>
      </c>
      <c r="E592">
        <v>449</v>
      </c>
      <c r="F592" t="s">
        <v>340</v>
      </c>
      <c r="G592" t="s">
        <v>341</v>
      </c>
      <c r="H592">
        <v>40.985999999999997</v>
      </c>
      <c r="I592">
        <v>50.048000000000002</v>
      </c>
      <c r="K592">
        <v>112</v>
      </c>
      <c r="L592">
        <v>96</v>
      </c>
      <c r="O592" s="81">
        <v>1.4999999999999999E-2</v>
      </c>
      <c r="P592" s="81">
        <v>16</v>
      </c>
      <c r="Q592" s="81"/>
      <c r="R592" s="81"/>
      <c r="S592" s="81"/>
      <c r="T592" s="81"/>
      <c r="U592" s="81"/>
      <c r="V592" s="81"/>
      <c r="W592" s="81"/>
      <c r="Z592" s="127"/>
    </row>
    <row r="593" spans="1:26" x14ac:dyDescent="0.2">
      <c r="A593">
        <v>2022</v>
      </c>
      <c r="B593">
        <v>2</v>
      </c>
      <c r="C593" s="267">
        <v>44613</v>
      </c>
      <c r="E593">
        <v>449</v>
      </c>
      <c r="F593" t="s">
        <v>340</v>
      </c>
      <c r="G593" t="s">
        <v>341</v>
      </c>
      <c r="H593">
        <v>40.985999999999997</v>
      </c>
      <c r="I593">
        <v>50.048000000000002</v>
      </c>
      <c r="K593">
        <v>112</v>
      </c>
      <c r="L593">
        <v>96</v>
      </c>
      <c r="O593" s="81">
        <v>1.4999999999999999E-2</v>
      </c>
      <c r="P593" s="81">
        <v>16</v>
      </c>
      <c r="Q593" s="81"/>
      <c r="R593" s="81"/>
      <c r="S593" s="81"/>
      <c r="T593" s="81"/>
      <c r="U593" s="81"/>
      <c r="V593" s="81"/>
      <c r="W593" s="81"/>
      <c r="Z593" s="127"/>
    </row>
    <row r="594" spans="1:26" x14ac:dyDescent="0.2">
      <c r="A594">
        <v>2022</v>
      </c>
      <c r="B594">
        <v>2</v>
      </c>
      <c r="C594" s="267">
        <v>44614</v>
      </c>
      <c r="E594">
        <v>449</v>
      </c>
      <c r="F594" t="s">
        <v>340</v>
      </c>
      <c r="G594" t="s">
        <v>341</v>
      </c>
      <c r="H594">
        <v>40.985999999999997</v>
      </c>
      <c r="I594">
        <v>50.048000000000002</v>
      </c>
      <c r="K594">
        <v>112</v>
      </c>
      <c r="L594">
        <v>96</v>
      </c>
      <c r="O594" s="81">
        <v>1.4999999999999999E-2</v>
      </c>
      <c r="P594" s="81">
        <v>16</v>
      </c>
      <c r="Q594" s="81"/>
      <c r="R594" s="81"/>
      <c r="S594" s="81"/>
      <c r="T594" s="81"/>
      <c r="U594" s="81"/>
      <c r="V594" s="81"/>
      <c r="W594" s="81"/>
      <c r="Z594" s="127"/>
    </row>
    <row r="595" spans="1:26" x14ac:dyDescent="0.2">
      <c r="A595">
        <v>2022</v>
      </c>
      <c r="B595">
        <v>2</v>
      </c>
      <c r="C595" s="267">
        <v>44615</v>
      </c>
      <c r="E595">
        <v>449</v>
      </c>
      <c r="F595" t="s">
        <v>340</v>
      </c>
      <c r="G595" t="s">
        <v>341</v>
      </c>
      <c r="H595">
        <v>40.985999999999997</v>
      </c>
      <c r="I595">
        <v>50.048000000000002</v>
      </c>
      <c r="K595">
        <v>112</v>
      </c>
      <c r="L595">
        <v>96</v>
      </c>
      <c r="O595" s="81">
        <v>1.4999999999999999E-2</v>
      </c>
      <c r="P595" s="81">
        <v>16</v>
      </c>
      <c r="Q595" s="81"/>
      <c r="R595" s="81"/>
      <c r="S595" s="81"/>
      <c r="T595" s="81"/>
      <c r="U595" s="81"/>
      <c r="V595" s="81"/>
      <c r="W595" s="81"/>
      <c r="Z595" s="127"/>
    </row>
    <row r="596" spans="1:26" x14ac:dyDescent="0.2">
      <c r="A596">
        <v>2022</v>
      </c>
      <c r="B596">
        <v>2</v>
      </c>
      <c r="C596" s="267">
        <v>44617</v>
      </c>
      <c r="E596">
        <v>449</v>
      </c>
      <c r="F596" t="s">
        <v>340</v>
      </c>
      <c r="G596" t="s">
        <v>341</v>
      </c>
      <c r="H596">
        <v>40.985999999999997</v>
      </c>
      <c r="I596">
        <v>50.048000000000002</v>
      </c>
      <c r="K596">
        <v>112</v>
      </c>
      <c r="L596">
        <v>96</v>
      </c>
      <c r="O596" s="81">
        <v>1.4999999999999999E-2</v>
      </c>
      <c r="P596" s="81">
        <v>16</v>
      </c>
      <c r="Q596" s="81"/>
      <c r="R596" s="81"/>
      <c r="S596" s="81"/>
      <c r="T596" s="81"/>
      <c r="U596" s="81"/>
      <c r="V596" s="81"/>
      <c r="W596" s="81"/>
      <c r="Z596" s="127"/>
    </row>
    <row r="597" spans="1:26" x14ac:dyDescent="0.2">
      <c r="A597">
        <v>2022</v>
      </c>
      <c r="B597">
        <v>2</v>
      </c>
      <c r="C597" s="267">
        <v>44618</v>
      </c>
      <c r="E597">
        <v>449</v>
      </c>
      <c r="F597" t="s">
        <v>340</v>
      </c>
      <c r="G597" t="s">
        <v>341</v>
      </c>
      <c r="H597">
        <v>40.985999999999997</v>
      </c>
      <c r="I597">
        <v>50.048000000000002</v>
      </c>
      <c r="K597">
        <v>112</v>
      </c>
      <c r="L597">
        <v>96</v>
      </c>
      <c r="O597" s="81">
        <v>1.4999999999999999E-2</v>
      </c>
      <c r="P597" s="81">
        <v>16</v>
      </c>
      <c r="Q597" s="81"/>
      <c r="R597" s="81"/>
      <c r="S597" s="81"/>
      <c r="T597" s="81"/>
      <c r="U597" s="81"/>
      <c r="V597" s="81"/>
      <c r="W597" s="81"/>
      <c r="Z597" s="127"/>
    </row>
    <row r="598" spans="1:26" x14ac:dyDescent="0.2">
      <c r="A598">
        <v>2022</v>
      </c>
      <c r="B598">
        <v>2</v>
      </c>
      <c r="C598" s="267">
        <v>44619</v>
      </c>
      <c r="E598">
        <v>449</v>
      </c>
      <c r="F598" t="s">
        <v>340</v>
      </c>
      <c r="G598" t="s">
        <v>341</v>
      </c>
      <c r="H598">
        <v>40.985999999999997</v>
      </c>
      <c r="I598">
        <v>50.048000000000002</v>
      </c>
      <c r="K598">
        <v>112</v>
      </c>
      <c r="L598">
        <v>96</v>
      </c>
      <c r="O598" s="81">
        <v>1.4999999999999999E-2</v>
      </c>
      <c r="P598" s="81">
        <v>16</v>
      </c>
      <c r="Q598" s="81"/>
      <c r="R598" s="81"/>
      <c r="S598" s="81"/>
      <c r="T598" s="81"/>
      <c r="U598" s="81"/>
      <c r="V598" s="81"/>
      <c r="W598" s="81"/>
      <c r="Z598" s="127"/>
    </row>
    <row r="599" spans="1:26" x14ac:dyDescent="0.2">
      <c r="A599">
        <v>2022</v>
      </c>
      <c r="B599">
        <v>2</v>
      </c>
      <c r="C599" s="267">
        <v>44594</v>
      </c>
      <c r="E599">
        <v>756</v>
      </c>
      <c r="F599" t="s">
        <v>466</v>
      </c>
      <c r="G599" t="s">
        <v>467</v>
      </c>
      <c r="H599">
        <v>1058.06</v>
      </c>
      <c r="I599">
        <v>1169.44</v>
      </c>
      <c r="O599" s="81"/>
      <c r="P599" s="81">
        <v>25</v>
      </c>
      <c r="Q599" s="81"/>
      <c r="R599" s="81"/>
      <c r="S599" s="81"/>
      <c r="T599" s="81"/>
      <c r="U599" s="81"/>
      <c r="V599" s="81"/>
      <c r="W599" s="81"/>
      <c r="Z599" s="127"/>
    </row>
    <row r="600" spans="1:26" x14ac:dyDescent="0.2">
      <c r="A600">
        <v>2022</v>
      </c>
      <c r="B600">
        <v>2</v>
      </c>
      <c r="C600" s="267">
        <v>44600</v>
      </c>
      <c r="E600">
        <v>756</v>
      </c>
      <c r="F600" t="s">
        <v>466</v>
      </c>
      <c r="G600" t="s">
        <v>467</v>
      </c>
      <c r="H600">
        <v>1058.06</v>
      </c>
      <c r="I600">
        <v>1169.44</v>
      </c>
      <c r="O600" s="81"/>
      <c r="P600" s="81">
        <v>25</v>
      </c>
      <c r="Q600" s="81"/>
      <c r="R600" s="81"/>
      <c r="S600" s="81"/>
      <c r="T600" s="81"/>
      <c r="U600" s="81"/>
      <c r="V600" s="81"/>
      <c r="W600" s="81"/>
      <c r="Z600" s="127"/>
    </row>
    <row r="601" spans="1:26" x14ac:dyDescent="0.2">
      <c r="A601">
        <v>2022</v>
      </c>
      <c r="B601">
        <v>2</v>
      </c>
      <c r="C601" s="267">
        <v>44594</v>
      </c>
      <c r="E601">
        <v>708</v>
      </c>
      <c r="F601" t="s">
        <v>456</v>
      </c>
      <c r="G601" t="s">
        <v>457</v>
      </c>
      <c r="H601">
        <v>1881</v>
      </c>
      <c r="I601">
        <v>2079</v>
      </c>
      <c r="O601" s="81"/>
      <c r="P601" s="81">
        <v>25</v>
      </c>
      <c r="Q601" s="81"/>
      <c r="R601" s="81"/>
      <c r="S601" s="81"/>
      <c r="T601" s="81"/>
      <c r="U601" s="81"/>
      <c r="V601" s="81"/>
      <c r="W601" s="81"/>
      <c r="Z601" s="127"/>
    </row>
    <row r="602" spans="1:26" x14ac:dyDescent="0.2">
      <c r="A602">
        <v>2022</v>
      </c>
      <c r="B602">
        <v>2</v>
      </c>
      <c r="C602" s="267">
        <v>44600</v>
      </c>
      <c r="E602">
        <v>708</v>
      </c>
      <c r="F602" t="s">
        <v>456</v>
      </c>
      <c r="G602" t="s">
        <v>457</v>
      </c>
      <c r="H602">
        <v>1881</v>
      </c>
      <c r="I602">
        <v>2079</v>
      </c>
      <c r="O602" s="81"/>
      <c r="P602" s="81">
        <v>25</v>
      </c>
      <c r="Q602" s="81"/>
      <c r="R602" s="81"/>
      <c r="S602" s="81"/>
      <c r="T602" s="81"/>
      <c r="U602" s="81"/>
      <c r="V602" s="81"/>
      <c r="W602" s="81"/>
      <c r="Z602" s="127"/>
    </row>
    <row r="603" spans="1:26" x14ac:dyDescent="0.2">
      <c r="A603">
        <v>2022</v>
      </c>
      <c r="B603">
        <v>2</v>
      </c>
      <c r="C603" s="267">
        <v>44594</v>
      </c>
      <c r="E603">
        <v>754</v>
      </c>
      <c r="F603" t="s">
        <v>462</v>
      </c>
      <c r="G603" t="s">
        <v>463</v>
      </c>
      <c r="H603">
        <v>627</v>
      </c>
      <c r="I603">
        <v>693</v>
      </c>
      <c r="O603" s="81"/>
      <c r="P603" s="81">
        <v>25</v>
      </c>
      <c r="Q603" s="81"/>
      <c r="R603" s="81"/>
      <c r="S603" s="81"/>
      <c r="T603" s="81"/>
      <c r="U603" s="81"/>
      <c r="V603" s="81"/>
      <c r="W603" s="81"/>
      <c r="Z603" s="127"/>
    </row>
    <row r="604" spans="1:26" x14ac:dyDescent="0.2">
      <c r="A604">
        <v>2022</v>
      </c>
      <c r="B604">
        <v>2</v>
      </c>
      <c r="C604" s="267">
        <v>44600</v>
      </c>
      <c r="E604">
        <v>754</v>
      </c>
      <c r="F604" t="s">
        <v>462</v>
      </c>
      <c r="G604" t="s">
        <v>463</v>
      </c>
      <c r="H604">
        <v>627</v>
      </c>
      <c r="I604">
        <v>693</v>
      </c>
      <c r="O604" s="81"/>
      <c r="P604" s="81">
        <v>25</v>
      </c>
      <c r="Q604" s="81"/>
      <c r="R604" s="81"/>
      <c r="S604" s="81"/>
      <c r="T604" s="81"/>
      <c r="U604" s="81"/>
      <c r="V604" s="81"/>
      <c r="W604" s="81"/>
      <c r="Z604" s="127"/>
    </row>
    <row r="605" spans="1:26" x14ac:dyDescent="0.2">
      <c r="A605">
        <v>2022</v>
      </c>
      <c r="B605">
        <v>2</v>
      </c>
      <c r="C605" s="267">
        <v>44594</v>
      </c>
      <c r="E605">
        <v>713</v>
      </c>
      <c r="F605" t="s">
        <v>460</v>
      </c>
      <c r="G605" t="s">
        <v>461</v>
      </c>
      <c r="H605">
        <v>1332.38</v>
      </c>
      <c r="I605">
        <v>1472.63</v>
      </c>
      <c r="O605" s="81"/>
      <c r="P605" s="81">
        <v>25</v>
      </c>
      <c r="Q605" s="81"/>
      <c r="R605" s="81"/>
      <c r="S605" s="81"/>
      <c r="T605" s="81"/>
      <c r="U605" s="81"/>
      <c r="V605" s="81"/>
      <c r="W605" s="81"/>
      <c r="Z605" s="127"/>
    </row>
    <row r="606" spans="1:26" x14ac:dyDescent="0.2">
      <c r="A606">
        <v>2022</v>
      </c>
      <c r="B606">
        <v>2</v>
      </c>
      <c r="C606" s="267">
        <v>44600</v>
      </c>
      <c r="E606">
        <v>713</v>
      </c>
      <c r="F606" t="s">
        <v>460</v>
      </c>
      <c r="G606" t="s">
        <v>461</v>
      </c>
      <c r="H606">
        <v>1332.38</v>
      </c>
      <c r="I606">
        <v>1472.63</v>
      </c>
      <c r="O606" s="81"/>
      <c r="P606" s="81">
        <v>25</v>
      </c>
      <c r="Q606" s="81"/>
      <c r="R606" s="81"/>
      <c r="S606" s="81"/>
      <c r="T606" s="81"/>
      <c r="U606" s="81"/>
      <c r="V606" s="81"/>
      <c r="W606" s="81"/>
      <c r="Z606" s="127"/>
    </row>
    <row r="607" spans="1:26" x14ac:dyDescent="0.2">
      <c r="A607">
        <v>2022</v>
      </c>
      <c r="B607">
        <v>2</v>
      </c>
      <c r="C607" s="267">
        <v>44608</v>
      </c>
      <c r="E607">
        <v>334</v>
      </c>
      <c r="F607" t="s">
        <v>500</v>
      </c>
      <c r="G607" t="s">
        <v>501</v>
      </c>
      <c r="H607">
        <v>137.386</v>
      </c>
      <c r="I607">
        <v>156.36600000000001</v>
      </c>
      <c r="K607">
        <v>138</v>
      </c>
      <c r="L607">
        <v>104</v>
      </c>
      <c r="O607" s="81">
        <v>1.4999999999999999E-2</v>
      </c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:26" x14ac:dyDescent="0.2">
      <c r="A608">
        <v>2022</v>
      </c>
      <c r="B608">
        <v>2</v>
      </c>
      <c r="C608" s="267">
        <v>44607</v>
      </c>
      <c r="E608">
        <v>331</v>
      </c>
      <c r="F608" t="s">
        <v>398</v>
      </c>
      <c r="G608" t="s">
        <v>399</v>
      </c>
      <c r="H608">
        <v>312.41199999999998</v>
      </c>
      <c r="I608">
        <v>355.572</v>
      </c>
      <c r="K608">
        <v>110</v>
      </c>
      <c r="L608">
        <v>131</v>
      </c>
      <c r="O608" s="81">
        <v>1.4999999999999999E-2</v>
      </c>
      <c r="P608" s="81">
        <v>16</v>
      </c>
      <c r="Q608" s="81"/>
      <c r="R608" s="81"/>
      <c r="S608" s="81"/>
      <c r="T608" s="81"/>
      <c r="U608" s="81"/>
      <c r="V608" s="81"/>
      <c r="W608" s="81"/>
      <c r="Z608" s="127"/>
    </row>
    <row r="609" spans="1:26" x14ac:dyDescent="0.2">
      <c r="A609">
        <v>2022</v>
      </c>
      <c r="B609">
        <v>2</v>
      </c>
      <c r="C609" s="267">
        <v>44608</v>
      </c>
      <c r="E609">
        <v>331</v>
      </c>
      <c r="F609" t="s">
        <v>398</v>
      </c>
      <c r="G609" t="s">
        <v>399</v>
      </c>
      <c r="H609">
        <v>312.41199999999998</v>
      </c>
      <c r="I609">
        <v>355.572</v>
      </c>
      <c r="K609">
        <v>110</v>
      </c>
      <c r="L609">
        <v>131</v>
      </c>
      <c r="O609" s="81">
        <v>1.4999999999999999E-2</v>
      </c>
      <c r="P609" s="81">
        <v>16</v>
      </c>
      <c r="Q609" s="81"/>
      <c r="R609" s="81"/>
      <c r="S609" s="81"/>
      <c r="T609" s="81"/>
      <c r="U609" s="81"/>
      <c r="V609" s="81"/>
      <c r="W609" s="81"/>
      <c r="Z609" s="127"/>
    </row>
    <row r="610" spans="1:26" x14ac:dyDescent="0.2">
      <c r="A610">
        <v>2022</v>
      </c>
      <c r="B610">
        <v>2</v>
      </c>
      <c r="C610" s="267">
        <v>44609</v>
      </c>
      <c r="E610">
        <v>331</v>
      </c>
      <c r="F610" t="s">
        <v>398</v>
      </c>
      <c r="G610" t="s">
        <v>399</v>
      </c>
      <c r="H610">
        <v>312.41199999999998</v>
      </c>
      <c r="I610">
        <v>355.572</v>
      </c>
      <c r="K610">
        <v>110</v>
      </c>
      <c r="L610">
        <v>131</v>
      </c>
      <c r="O610" s="81">
        <v>1.4999999999999999E-2</v>
      </c>
      <c r="P610" s="81">
        <v>16</v>
      </c>
      <c r="Q610" s="81"/>
      <c r="R610" s="81"/>
      <c r="S610" s="81"/>
      <c r="T610" s="81"/>
      <c r="U610" s="81"/>
      <c r="V610" s="81"/>
      <c r="W610" s="81"/>
      <c r="Z610" s="127"/>
    </row>
    <row r="611" spans="1:26" x14ac:dyDescent="0.2">
      <c r="A611">
        <v>2022</v>
      </c>
      <c r="B611">
        <v>2</v>
      </c>
      <c r="C611" s="267">
        <v>44617</v>
      </c>
      <c r="E611">
        <v>331</v>
      </c>
      <c r="F611" t="s">
        <v>398</v>
      </c>
      <c r="G611" t="s">
        <v>399</v>
      </c>
      <c r="H611">
        <v>312.41199999999998</v>
      </c>
      <c r="I611">
        <v>355.572</v>
      </c>
      <c r="K611">
        <v>110</v>
      </c>
      <c r="L611">
        <v>131</v>
      </c>
      <c r="O611" s="81">
        <v>1.4999999999999999E-2</v>
      </c>
      <c r="P611" s="81">
        <v>16</v>
      </c>
      <c r="Q611" s="81"/>
      <c r="R611" s="81"/>
      <c r="S611" s="81"/>
      <c r="T611" s="81"/>
      <c r="U611" s="81"/>
      <c r="V611" s="81"/>
      <c r="W611" s="81"/>
      <c r="Z611" s="127"/>
    </row>
    <row r="612" spans="1:26" x14ac:dyDescent="0.2">
      <c r="A612">
        <v>2022</v>
      </c>
      <c r="B612">
        <v>2</v>
      </c>
      <c r="C612" s="267">
        <v>44618</v>
      </c>
      <c r="E612">
        <v>331</v>
      </c>
      <c r="F612" t="s">
        <v>398</v>
      </c>
      <c r="G612" t="s">
        <v>399</v>
      </c>
      <c r="H612">
        <v>312.41199999999998</v>
      </c>
      <c r="I612">
        <v>355.572</v>
      </c>
      <c r="K612">
        <v>110</v>
      </c>
      <c r="L612">
        <v>131</v>
      </c>
      <c r="O612" s="81">
        <v>1.4999999999999999E-2</v>
      </c>
      <c r="P612" s="81">
        <v>16</v>
      </c>
      <c r="Q612" s="81"/>
      <c r="R612" s="81"/>
      <c r="S612" s="81"/>
      <c r="T612" s="81"/>
      <c r="U612" s="81"/>
      <c r="V612" s="81"/>
      <c r="W612" s="81"/>
      <c r="Z612" s="127"/>
    </row>
    <row r="613" spans="1:26" x14ac:dyDescent="0.2">
      <c r="A613">
        <v>2022</v>
      </c>
      <c r="B613">
        <v>2</v>
      </c>
      <c r="C613" s="267">
        <v>44619</v>
      </c>
      <c r="E613">
        <v>331</v>
      </c>
      <c r="F613" t="s">
        <v>398</v>
      </c>
      <c r="G613" t="s">
        <v>399</v>
      </c>
      <c r="H613">
        <v>312.41199999999998</v>
      </c>
      <c r="I613">
        <v>355.572</v>
      </c>
      <c r="K613">
        <v>110</v>
      </c>
      <c r="L613">
        <v>131</v>
      </c>
      <c r="O613" s="81">
        <v>1.4999999999999999E-2</v>
      </c>
      <c r="P613" s="81">
        <v>16</v>
      </c>
      <c r="Q613" s="81"/>
      <c r="R613" s="81"/>
      <c r="S613" s="81"/>
      <c r="T613" s="81"/>
      <c r="U613" s="81"/>
      <c r="V613" s="81"/>
      <c r="W613" s="81"/>
      <c r="Z613" s="127"/>
    </row>
    <row r="614" spans="1:26" x14ac:dyDescent="0.2">
      <c r="A614">
        <v>2022</v>
      </c>
      <c r="B614">
        <v>2</v>
      </c>
      <c r="C614" s="267">
        <v>44592</v>
      </c>
      <c r="E614">
        <v>557</v>
      </c>
      <c r="F614" t="s">
        <v>206</v>
      </c>
      <c r="G614" t="s">
        <v>207</v>
      </c>
      <c r="H614">
        <v>171.262</v>
      </c>
      <c r="I614">
        <v>194.922</v>
      </c>
      <c r="K614">
        <v>21</v>
      </c>
      <c r="L614">
        <v>180</v>
      </c>
      <c r="O614" s="81">
        <v>1.4999999999999999E-2</v>
      </c>
      <c r="P614" s="81">
        <v>16</v>
      </c>
      <c r="Q614" s="81"/>
      <c r="R614" s="81"/>
      <c r="S614" s="81"/>
      <c r="T614" s="81"/>
      <c r="U614" s="81"/>
      <c r="V614" s="81"/>
      <c r="W614" s="81"/>
      <c r="Z614" s="127"/>
    </row>
    <row r="615" spans="1:26" x14ac:dyDescent="0.2">
      <c r="A615">
        <v>2022</v>
      </c>
      <c r="B615">
        <v>2</v>
      </c>
      <c r="C615" s="267">
        <v>44593</v>
      </c>
      <c r="E615">
        <v>557</v>
      </c>
      <c r="F615" t="s">
        <v>206</v>
      </c>
      <c r="G615" t="s">
        <v>207</v>
      </c>
      <c r="H615">
        <v>171.262</v>
      </c>
      <c r="I615">
        <v>194.922</v>
      </c>
      <c r="K615">
        <v>21</v>
      </c>
      <c r="L615">
        <v>180</v>
      </c>
      <c r="O615" s="81">
        <v>1.4999999999999999E-2</v>
      </c>
      <c r="P615" s="81">
        <v>16</v>
      </c>
      <c r="Q615" s="81"/>
      <c r="R615" s="81"/>
      <c r="S615" s="81"/>
      <c r="T615" s="81"/>
      <c r="U615" s="81"/>
      <c r="V615" s="81"/>
      <c r="W615" s="81"/>
      <c r="Z615" s="127"/>
    </row>
    <row r="616" spans="1:26" x14ac:dyDescent="0.2">
      <c r="A616">
        <v>2022</v>
      </c>
      <c r="B616">
        <v>2</v>
      </c>
      <c r="C616" s="267">
        <v>44599</v>
      </c>
      <c r="E616">
        <v>557</v>
      </c>
      <c r="F616" t="s">
        <v>206</v>
      </c>
      <c r="G616" t="s">
        <v>207</v>
      </c>
      <c r="H616">
        <v>171.262</v>
      </c>
      <c r="I616">
        <v>194.922</v>
      </c>
      <c r="K616">
        <v>21</v>
      </c>
      <c r="L616">
        <v>180</v>
      </c>
      <c r="O616" s="81">
        <v>1.4999999999999999E-2</v>
      </c>
      <c r="P616" s="81">
        <v>16</v>
      </c>
      <c r="Q616" s="81"/>
      <c r="R616" s="81"/>
      <c r="S616" s="81"/>
      <c r="T616" s="81"/>
      <c r="U616" s="81"/>
      <c r="V616" s="81"/>
      <c r="W616" s="81"/>
      <c r="Z616" s="127"/>
    </row>
    <row r="617" spans="1:26" x14ac:dyDescent="0.2">
      <c r="A617">
        <v>2022</v>
      </c>
      <c r="B617">
        <v>2</v>
      </c>
      <c r="C617" s="267">
        <v>44600</v>
      </c>
      <c r="E617">
        <v>557</v>
      </c>
      <c r="F617" t="s">
        <v>206</v>
      </c>
      <c r="G617" t="s">
        <v>207</v>
      </c>
      <c r="H617">
        <v>171.262</v>
      </c>
      <c r="I617">
        <v>194.922</v>
      </c>
      <c r="K617">
        <v>21</v>
      </c>
      <c r="L617">
        <v>180</v>
      </c>
      <c r="O617" s="81">
        <v>1.4999999999999999E-2</v>
      </c>
      <c r="P617" s="81">
        <v>16</v>
      </c>
      <c r="Q617" s="81"/>
      <c r="R617" s="81"/>
      <c r="S617" s="81"/>
      <c r="T617" s="81"/>
      <c r="U617" s="81"/>
      <c r="V617" s="81"/>
      <c r="W617" s="81"/>
      <c r="Z617" s="127"/>
    </row>
    <row r="618" spans="1:26" x14ac:dyDescent="0.2">
      <c r="A618">
        <v>2022</v>
      </c>
      <c r="B618">
        <v>2</v>
      </c>
      <c r="C618" s="267">
        <v>44601</v>
      </c>
      <c r="E618">
        <v>557</v>
      </c>
      <c r="F618" t="s">
        <v>206</v>
      </c>
      <c r="G618" t="s">
        <v>207</v>
      </c>
      <c r="H618">
        <v>171.262</v>
      </c>
      <c r="I618">
        <v>194.922</v>
      </c>
      <c r="K618">
        <v>21</v>
      </c>
      <c r="L618">
        <v>180</v>
      </c>
      <c r="O618" s="81">
        <v>1.4999999999999999E-2</v>
      </c>
      <c r="P618" s="81">
        <v>16</v>
      </c>
      <c r="Q618" s="81"/>
      <c r="R618" s="81"/>
      <c r="S618" s="81"/>
      <c r="T618" s="81"/>
      <c r="U618" s="81"/>
      <c r="V618" s="81"/>
      <c r="W618" s="81"/>
      <c r="Z618" s="127"/>
    </row>
    <row r="619" spans="1:26" x14ac:dyDescent="0.2">
      <c r="A619">
        <v>2022</v>
      </c>
      <c r="B619">
        <v>2</v>
      </c>
      <c r="C619" s="267">
        <v>44602</v>
      </c>
      <c r="E619">
        <v>557</v>
      </c>
      <c r="F619" t="s">
        <v>206</v>
      </c>
      <c r="G619" t="s">
        <v>207</v>
      </c>
      <c r="H619">
        <v>171.262</v>
      </c>
      <c r="I619">
        <v>194.922</v>
      </c>
      <c r="K619">
        <v>21</v>
      </c>
      <c r="L619">
        <v>180</v>
      </c>
      <c r="O619" s="81">
        <v>1.4999999999999999E-2</v>
      </c>
      <c r="P619" s="81">
        <v>16</v>
      </c>
      <c r="Q619" s="81"/>
      <c r="R619" s="81"/>
      <c r="S619" s="81"/>
      <c r="T619" s="81"/>
      <c r="U619" s="81"/>
      <c r="V619" s="81"/>
      <c r="W619" s="81"/>
      <c r="Z619" s="127"/>
    </row>
    <row r="620" spans="1:26" x14ac:dyDescent="0.2">
      <c r="A620">
        <v>2022</v>
      </c>
      <c r="B620">
        <v>2</v>
      </c>
      <c r="C620" s="267">
        <v>44605</v>
      </c>
      <c r="E620">
        <v>557</v>
      </c>
      <c r="F620" t="s">
        <v>206</v>
      </c>
      <c r="G620" t="s">
        <v>207</v>
      </c>
      <c r="H620">
        <v>171.262</v>
      </c>
      <c r="I620">
        <v>194.922</v>
      </c>
      <c r="K620">
        <v>21</v>
      </c>
      <c r="L620">
        <v>180</v>
      </c>
      <c r="O620" s="81">
        <v>1.4999999999999999E-2</v>
      </c>
      <c r="P620" s="81">
        <v>16</v>
      </c>
      <c r="Q620" s="81"/>
      <c r="R620" s="81"/>
      <c r="S620" s="81"/>
      <c r="T620" s="81"/>
      <c r="U620" s="81"/>
      <c r="V620" s="81"/>
      <c r="W620" s="81"/>
      <c r="Z620" s="127"/>
    </row>
    <row r="621" spans="1:26" x14ac:dyDescent="0.2">
      <c r="A621">
        <v>2022</v>
      </c>
      <c r="B621">
        <v>2</v>
      </c>
      <c r="C621" s="267">
        <v>44606</v>
      </c>
      <c r="E621">
        <v>557</v>
      </c>
      <c r="F621" t="s">
        <v>206</v>
      </c>
      <c r="G621" t="s">
        <v>207</v>
      </c>
      <c r="H621">
        <v>171.262</v>
      </c>
      <c r="I621">
        <v>194.922</v>
      </c>
      <c r="K621">
        <v>21</v>
      </c>
      <c r="L621">
        <v>180</v>
      </c>
      <c r="O621" s="81">
        <v>1.4999999999999999E-2</v>
      </c>
      <c r="P621" s="81">
        <v>16</v>
      </c>
      <c r="Q621" s="81"/>
      <c r="R621" s="81"/>
      <c r="S621" s="81"/>
      <c r="T621" s="81"/>
      <c r="U621" s="81"/>
      <c r="V621" s="81"/>
      <c r="W621" s="81"/>
      <c r="Z621" s="127"/>
    </row>
    <row r="622" spans="1:26" x14ac:dyDescent="0.2">
      <c r="A622">
        <v>2022</v>
      </c>
      <c r="B622">
        <v>2</v>
      </c>
      <c r="C622" s="267">
        <v>44607</v>
      </c>
      <c r="E622">
        <v>557</v>
      </c>
      <c r="F622" t="s">
        <v>206</v>
      </c>
      <c r="G622" t="s">
        <v>207</v>
      </c>
      <c r="H622">
        <v>171.262</v>
      </c>
      <c r="I622">
        <v>194.922</v>
      </c>
      <c r="K622">
        <v>21</v>
      </c>
      <c r="L622">
        <v>180</v>
      </c>
      <c r="O622" s="81">
        <v>1.4999999999999999E-2</v>
      </c>
      <c r="P622" s="81">
        <v>16</v>
      </c>
      <c r="Q622" s="81"/>
      <c r="R622" s="81"/>
      <c r="S622" s="81"/>
      <c r="T622" s="81"/>
      <c r="U622" s="81"/>
      <c r="V622" s="81"/>
      <c r="W622" s="81"/>
      <c r="Z622" s="127"/>
    </row>
    <row r="623" spans="1:26" x14ac:dyDescent="0.2">
      <c r="A623">
        <v>2022</v>
      </c>
      <c r="B623">
        <v>2</v>
      </c>
      <c r="C623" s="267">
        <v>44608</v>
      </c>
      <c r="E623">
        <v>557</v>
      </c>
      <c r="F623" t="s">
        <v>206</v>
      </c>
      <c r="G623" t="s">
        <v>207</v>
      </c>
      <c r="H623">
        <v>171.262</v>
      </c>
      <c r="I623">
        <v>194.922</v>
      </c>
      <c r="K623">
        <v>21</v>
      </c>
      <c r="L623">
        <v>180</v>
      </c>
      <c r="O623" s="81">
        <v>1.4999999999999999E-2</v>
      </c>
      <c r="P623" s="81">
        <v>16</v>
      </c>
      <c r="Q623" s="81"/>
      <c r="R623" s="81"/>
      <c r="S623" s="81"/>
      <c r="T623" s="81"/>
      <c r="U623" s="81"/>
      <c r="V623" s="81"/>
      <c r="W623" s="81"/>
      <c r="Z623" s="127"/>
    </row>
    <row r="624" spans="1:26" x14ac:dyDescent="0.2">
      <c r="A624">
        <v>2022</v>
      </c>
      <c r="B624">
        <v>2</v>
      </c>
      <c r="C624" s="267">
        <v>44609</v>
      </c>
      <c r="E624">
        <v>557</v>
      </c>
      <c r="F624" t="s">
        <v>206</v>
      </c>
      <c r="G624" t="s">
        <v>207</v>
      </c>
      <c r="H624">
        <v>171.262</v>
      </c>
      <c r="I624">
        <v>194.922</v>
      </c>
      <c r="K624">
        <v>21</v>
      </c>
      <c r="L624">
        <v>180</v>
      </c>
      <c r="O624" s="81">
        <v>1.4999999999999999E-2</v>
      </c>
      <c r="P624" s="81">
        <v>16</v>
      </c>
      <c r="Q624" s="81"/>
      <c r="R624" s="81"/>
      <c r="S624" s="81"/>
      <c r="T624" s="81"/>
      <c r="U624" s="81"/>
      <c r="V624" s="81"/>
      <c r="W624" s="81"/>
      <c r="Z624" s="127"/>
    </row>
    <row r="625" spans="1:26" x14ac:dyDescent="0.2">
      <c r="A625">
        <v>2022</v>
      </c>
      <c r="B625">
        <v>2</v>
      </c>
      <c r="C625" s="267">
        <v>44610</v>
      </c>
      <c r="E625">
        <v>557</v>
      </c>
      <c r="F625" t="s">
        <v>206</v>
      </c>
      <c r="G625" t="s">
        <v>207</v>
      </c>
      <c r="H625">
        <v>171.262</v>
      </c>
      <c r="I625">
        <v>194.922</v>
      </c>
      <c r="K625">
        <v>21</v>
      </c>
      <c r="L625">
        <v>180</v>
      </c>
      <c r="O625" s="81">
        <v>1.4999999999999999E-2</v>
      </c>
      <c r="P625" s="81">
        <v>16</v>
      </c>
      <c r="Q625" s="81"/>
      <c r="R625" s="81"/>
      <c r="S625" s="81"/>
      <c r="T625" s="81"/>
      <c r="U625" s="81"/>
      <c r="V625" s="81"/>
      <c r="W625" s="81"/>
      <c r="Z625" s="127"/>
    </row>
    <row r="626" spans="1:26" x14ac:dyDescent="0.2">
      <c r="A626">
        <v>2022</v>
      </c>
      <c r="B626">
        <v>2</v>
      </c>
      <c r="C626" s="267">
        <v>44611</v>
      </c>
      <c r="E626">
        <v>557</v>
      </c>
      <c r="F626" t="s">
        <v>206</v>
      </c>
      <c r="G626" t="s">
        <v>207</v>
      </c>
      <c r="H626">
        <v>171.262</v>
      </c>
      <c r="I626">
        <v>194.922</v>
      </c>
      <c r="K626">
        <v>21</v>
      </c>
      <c r="L626">
        <v>180</v>
      </c>
      <c r="O626" s="81">
        <v>1.4999999999999999E-2</v>
      </c>
      <c r="P626" s="81">
        <v>16</v>
      </c>
      <c r="Q626" s="81"/>
      <c r="R626" s="81"/>
      <c r="S626" s="81"/>
      <c r="T626" s="81"/>
      <c r="U626" s="81"/>
      <c r="V626" s="81"/>
      <c r="W626" s="81"/>
      <c r="Z626" s="127"/>
    </row>
    <row r="627" spans="1:26" x14ac:dyDescent="0.2">
      <c r="A627">
        <v>2022</v>
      </c>
      <c r="B627">
        <v>2</v>
      </c>
      <c r="C627" s="267">
        <v>44592</v>
      </c>
      <c r="E627">
        <v>556</v>
      </c>
      <c r="F627" t="s">
        <v>202</v>
      </c>
      <c r="G627" t="s">
        <v>203</v>
      </c>
      <c r="H627">
        <v>1003.106</v>
      </c>
      <c r="I627">
        <v>1141.6859999999999</v>
      </c>
      <c r="K627">
        <v>21</v>
      </c>
      <c r="L627">
        <v>180</v>
      </c>
      <c r="O627" s="81">
        <v>1.4999999999999999E-2</v>
      </c>
      <c r="P627" s="81">
        <v>16</v>
      </c>
      <c r="Q627" s="81"/>
      <c r="R627" s="81"/>
      <c r="S627" s="81"/>
      <c r="T627" s="81"/>
      <c r="U627" s="81"/>
      <c r="V627" s="81"/>
      <c r="W627" s="81"/>
      <c r="Z627" s="127"/>
    </row>
    <row r="628" spans="1:26" x14ac:dyDescent="0.2">
      <c r="A628">
        <v>2022</v>
      </c>
      <c r="B628">
        <v>2</v>
      </c>
      <c r="C628" s="267">
        <v>44593</v>
      </c>
      <c r="E628">
        <v>556</v>
      </c>
      <c r="F628" t="s">
        <v>202</v>
      </c>
      <c r="G628" t="s">
        <v>203</v>
      </c>
      <c r="H628">
        <v>1003.106</v>
      </c>
      <c r="I628">
        <v>1141.6859999999999</v>
      </c>
      <c r="K628">
        <v>21</v>
      </c>
      <c r="L628">
        <v>180</v>
      </c>
      <c r="O628" s="81">
        <v>1.4999999999999999E-2</v>
      </c>
      <c r="P628" s="81">
        <v>16</v>
      </c>
      <c r="Q628" s="81"/>
      <c r="R628" s="81"/>
      <c r="S628" s="81"/>
      <c r="T628" s="81"/>
      <c r="U628" s="81"/>
      <c r="V628" s="81"/>
      <c r="W628" s="81"/>
      <c r="Z628" s="127"/>
    </row>
    <row r="629" spans="1:26" x14ac:dyDescent="0.2">
      <c r="A629">
        <v>2022</v>
      </c>
      <c r="B629">
        <v>2</v>
      </c>
      <c r="C629" s="267">
        <v>44599</v>
      </c>
      <c r="E629">
        <v>556</v>
      </c>
      <c r="F629" t="s">
        <v>202</v>
      </c>
      <c r="G629" t="s">
        <v>203</v>
      </c>
      <c r="H629">
        <v>1003.106</v>
      </c>
      <c r="I629">
        <v>1141.6859999999999</v>
      </c>
      <c r="K629">
        <v>21</v>
      </c>
      <c r="L629">
        <v>180</v>
      </c>
      <c r="O629" s="81">
        <v>1.4999999999999999E-2</v>
      </c>
      <c r="P629" s="81">
        <v>16</v>
      </c>
      <c r="Q629" s="81"/>
      <c r="R629" s="81"/>
      <c r="S629" s="81"/>
      <c r="T629" s="81"/>
      <c r="U629" s="81"/>
      <c r="V629" s="81"/>
      <c r="W629" s="81"/>
      <c r="Z629" s="127"/>
    </row>
    <row r="630" spans="1:26" x14ac:dyDescent="0.2">
      <c r="A630">
        <v>2022</v>
      </c>
      <c r="B630">
        <v>2</v>
      </c>
      <c r="C630" s="267">
        <v>44600</v>
      </c>
      <c r="E630">
        <v>556</v>
      </c>
      <c r="F630" t="s">
        <v>202</v>
      </c>
      <c r="G630" t="s">
        <v>203</v>
      </c>
      <c r="H630">
        <v>1003.106</v>
      </c>
      <c r="I630">
        <v>1141.6859999999999</v>
      </c>
      <c r="K630">
        <v>21</v>
      </c>
      <c r="L630">
        <v>180</v>
      </c>
      <c r="O630" s="81">
        <v>1.4999999999999999E-2</v>
      </c>
      <c r="P630" s="81">
        <v>16</v>
      </c>
      <c r="Q630" s="81"/>
      <c r="R630" s="81"/>
      <c r="S630" s="81"/>
      <c r="T630" s="81"/>
      <c r="U630" s="81"/>
      <c r="V630" s="81"/>
      <c r="W630" s="81"/>
      <c r="Z630" s="127"/>
    </row>
    <row r="631" spans="1:26" x14ac:dyDescent="0.2">
      <c r="A631">
        <v>2022</v>
      </c>
      <c r="B631">
        <v>2</v>
      </c>
      <c r="C631" s="267">
        <v>44601</v>
      </c>
      <c r="E631">
        <v>556</v>
      </c>
      <c r="F631" t="s">
        <v>202</v>
      </c>
      <c r="G631" t="s">
        <v>203</v>
      </c>
      <c r="H631">
        <v>1003.106</v>
      </c>
      <c r="I631">
        <v>1141.6859999999999</v>
      </c>
      <c r="K631">
        <v>21</v>
      </c>
      <c r="L631">
        <v>180</v>
      </c>
      <c r="O631" s="81">
        <v>1.4999999999999999E-2</v>
      </c>
      <c r="P631" s="81">
        <v>16</v>
      </c>
      <c r="Q631" s="81"/>
      <c r="R631" s="81"/>
      <c r="S631" s="81"/>
      <c r="T631" s="81"/>
      <c r="U631" s="81"/>
      <c r="V631" s="81"/>
      <c r="W631" s="81"/>
      <c r="Z631" s="127"/>
    </row>
    <row r="632" spans="1:26" x14ac:dyDescent="0.2">
      <c r="A632">
        <v>2022</v>
      </c>
      <c r="B632">
        <v>2</v>
      </c>
      <c r="C632" s="267">
        <v>44602</v>
      </c>
      <c r="E632">
        <v>556</v>
      </c>
      <c r="F632" t="s">
        <v>202</v>
      </c>
      <c r="G632" t="s">
        <v>203</v>
      </c>
      <c r="H632">
        <v>1003.106</v>
      </c>
      <c r="I632">
        <v>1141.6859999999999</v>
      </c>
      <c r="K632">
        <v>21</v>
      </c>
      <c r="L632">
        <v>180</v>
      </c>
      <c r="O632" s="81">
        <v>1.4999999999999999E-2</v>
      </c>
      <c r="P632" s="81">
        <v>16</v>
      </c>
      <c r="Q632" s="81"/>
      <c r="R632" s="81"/>
      <c r="S632" s="81"/>
      <c r="T632" s="81"/>
      <c r="U632" s="81"/>
      <c r="V632" s="81"/>
      <c r="W632" s="81"/>
      <c r="Z632" s="127"/>
    </row>
    <row r="633" spans="1:26" x14ac:dyDescent="0.2">
      <c r="A633">
        <v>2022</v>
      </c>
      <c r="B633">
        <v>2</v>
      </c>
      <c r="C633" s="267">
        <v>44605</v>
      </c>
      <c r="E633">
        <v>556</v>
      </c>
      <c r="F633" t="s">
        <v>202</v>
      </c>
      <c r="G633" t="s">
        <v>203</v>
      </c>
      <c r="H633">
        <v>1003.106</v>
      </c>
      <c r="I633">
        <v>1141.6859999999999</v>
      </c>
      <c r="K633">
        <v>21</v>
      </c>
      <c r="L633">
        <v>180</v>
      </c>
      <c r="O633" s="81">
        <v>1.4999999999999999E-2</v>
      </c>
      <c r="P633" s="81">
        <v>16</v>
      </c>
      <c r="Q633" s="81"/>
      <c r="R633" s="81"/>
      <c r="S633" s="81"/>
      <c r="T633" s="81"/>
      <c r="U633" s="81"/>
      <c r="V633" s="81"/>
      <c r="W633" s="81"/>
      <c r="Z633" s="127"/>
    </row>
    <row r="634" spans="1:26" x14ac:dyDescent="0.2">
      <c r="A634">
        <v>2022</v>
      </c>
      <c r="B634">
        <v>2</v>
      </c>
      <c r="C634" s="267">
        <v>44606</v>
      </c>
      <c r="E634">
        <v>556</v>
      </c>
      <c r="F634" t="s">
        <v>202</v>
      </c>
      <c r="G634" t="s">
        <v>203</v>
      </c>
      <c r="H634">
        <v>1003.106</v>
      </c>
      <c r="I634">
        <v>1141.6859999999999</v>
      </c>
      <c r="K634">
        <v>21</v>
      </c>
      <c r="L634">
        <v>180</v>
      </c>
      <c r="O634" s="81">
        <v>1.4999999999999999E-2</v>
      </c>
      <c r="P634" s="81">
        <v>16</v>
      </c>
      <c r="Q634" s="81"/>
      <c r="R634" s="81"/>
      <c r="S634" s="81"/>
      <c r="T634" s="81"/>
      <c r="U634" s="81"/>
      <c r="V634" s="81"/>
      <c r="W634" s="81"/>
      <c r="Z634" s="127"/>
    </row>
    <row r="635" spans="1:26" x14ac:dyDescent="0.2">
      <c r="A635">
        <v>2022</v>
      </c>
      <c r="B635">
        <v>2</v>
      </c>
      <c r="C635" s="267">
        <v>44607</v>
      </c>
      <c r="E635">
        <v>556</v>
      </c>
      <c r="F635" t="s">
        <v>202</v>
      </c>
      <c r="G635" t="s">
        <v>203</v>
      </c>
      <c r="H635">
        <v>1003.106</v>
      </c>
      <c r="I635">
        <v>1141.6859999999999</v>
      </c>
      <c r="K635">
        <v>21</v>
      </c>
      <c r="L635">
        <v>180</v>
      </c>
      <c r="O635" s="81">
        <v>1.4999999999999999E-2</v>
      </c>
      <c r="P635" s="81">
        <v>16</v>
      </c>
      <c r="Q635" s="81"/>
      <c r="R635" s="81"/>
      <c r="S635" s="81"/>
      <c r="T635" s="81"/>
      <c r="U635" s="81"/>
      <c r="V635" s="81"/>
      <c r="W635" s="81"/>
      <c r="Z635" s="127"/>
    </row>
    <row r="636" spans="1:26" x14ac:dyDescent="0.2">
      <c r="A636">
        <v>2022</v>
      </c>
      <c r="B636">
        <v>2</v>
      </c>
      <c r="C636" s="267">
        <v>44608</v>
      </c>
      <c r="E636">
        <v>556</v>
      </c>
      <c r="F636" t="s">
        <v>202</v>
      </c>
      <c r="G636" t="s">
        <v>203</v>
      </c>
      <c r="H636">
        <v>1003.106</v>
      </c>
      <c r="I636">
        <v>1141.6859999999999</v>
      </c>
      <c r="K636">
        <v>21</v>
      </c>
      <c r="L636">
        <v>180</v>
      </c>
      <c r="O636" s="81">
        <v>1.4999999999999999E-2</v>
      </c>
      <c r="P636" s="81">
        <v>16</v>
      </c>
      <c r="Q636" s="81"/>
      <c r="R636" s="81"/>
      <c r="S636" s="81"/>
      <c r="T636" s="81"/>
      <c r="U636" s="81"/>
      <c r="V636" s="81"/>
      <c r="W636" s="81"/>
      <c r="Z636" s="127"/>
    </row>
    <row r="637" spans="1:26" x14ac:dyDescent="0.2">
      <c r="A637">
        <v>2022</v>
      </c>
      <c r="B637">
        <v>2</v>
      </c>
      <c r="C637" s="267">
        <v>44609</v>
      </c>
      <c r="E637">
        <v>556</v>
      </c>
      <c r="F637" t="s">
        <v>202</v>
      </c>
      <c r="G637" t="s">
        <v>203</v>
      </c>
      <c r="H637">
        <v>1003.106</v>
      </c>
      <c r="I637">
        <v>1141.6859999999999</v>
      </c>
      <c r="K637">
        <v>21</v>
      </c>
      <c r="L637">
        <v>180</v>
      </c>
      <c r="O637" s="81">
        <v>1.4999999999999999E-2</v>
      </c>
      <c r="P637" s="81">
        <v>16</v>
      </c>
      <c r="Q637" s="81"/>
      <c r="R637" s="81"/>
      <c r="S637" s="81"/>
      <c r="T637" s="81"/>
      <c r="U637" s="81"/>
      <c r="V637" s="81"/>
      <c r="W637" s="81"/>
      <c r="Z637" s="127"/>
    </row>
    <row r="638" spans="1:26" x14ac:dyDescent="0.2">
      <c r="A638">
        <v>2022</v>
      </c>
      <c r="B638">
        <v>2</v>
      </c>
      <c r="C638" s="267">
        <v>44610</v>
      </c>
      <c r="E638">
        <v>556</v>
      </c>
      <c r="F638" t="s">
        <v>202</v>
      </c>
      <c r="G638" t="s">
        <v>203</v>
      </c>
      <c r="H638">
        <v>1003.106</v>
      </c>
      <c r="I638">
        <v>1141.6859999999999</v>
      </c>
      <c r="K638">
        <v>21</v>
      </c>
      <c r="L638">
        <v>180</v>
      </c>
      <c r="O638" s="81">
        <v>1.4999999999999999E-2</v>
      </c>
      <c r="P638" s="81">
        <v>16</v>
      </c>
      <c r="Q638" s="81"/>
      <c r="R638" s="81"/>
      <c r="S638" s="81"/>
      <c r="T638" s="81"/>
      <c r="U638" s="81"/>
      <c r="V638" s="81"/>
      <c r="W638" s="81"/>
      <c r="Z638" s="127"/>
    </row>
    <row r="639" spans="1:26" x14ac:dyDescent="0.2">
      <c r="A639">
        <v>2022</v>
      </c>
      <c r="B639">
        <v>2</v>
      </c>
      <c r="C639" s="267">
        <v>44611</v>
      </c>
      <c r="E639">
        <v>556</v>
      </c>
      <c r="F639" t="s">
        <v>202</v>
      </c>
      <c r="G639" t="s">
        <v>203</v>
      </c>
      <c r="H639">
        <v>1003.106</v>
      </c>
      <c r="I639">
        <v>1141.6859999999999</v>
      </c>
      <c r="K639">
        <v>21</v>
      </c>
      <c r="L639">
        <v>180</v>
      </c>
      <c r="O639" s="81">
        <v>1.4999999999999999E-2</v>
      </c>
      <c r="P639" s="81">
        <v>16</v>
      </c>
      <c r="Q639" s="81"/>
      <c r="R639" s="81"/>
      <c r="S639" s="81"/>
      <c r="T639" s="81"/>
      <c r="U639" s="81"/>
      <c r="V639" s="81"/>
      <c r="W639" s="81"/>
      <c r="Z639" s="127"/>
    </row>
    <row r="640" spans="1:26" x14ac:dyDescent="0.2">
      <c r="A640">
        <v>2022</v>
      </c>
      <c r="B640">
        <v>2</v>
      </c>
      <c r="C640" s="267">
        <v>44611</v>
      </c>
      <c r="E640">
        <v>667</v>
      </c>
      <c r="F640" t="s">
        <v>355</v>
      </c>
      <c r="G640" t="s">
        <v>356</v>
      </c>
      <c r="H640">
        <v>1462.3140000000001</v>
      </c>
      <c r="I640">
        <v>1664.3340000000001</v>
      </c>
      <c r="K640">
        <v>18</v>
      </c>
      <c r="L640">
        <v>200</v>
      </c>
      <c r="O640" s="81">
        <v>1.4999999999999999E-2</v>
      </c>
      <c r="P640" s="81">
        <v>16</v>
      </c>
      <c r="Q640" s="81"/>
      <c r="R640" s="81"/>
      <c r="S640" s="81"/>
      <c r="T640" s="81"/>
      <c r="U640" s="81"/>
      <c r="V640" s="81"/>
      <c r="W640" s="81"/>
      <c r="Z640" s="127"/>
    </row>
    <row r="641" spans="1:26" x14ac:dyDescent="0.2">
      <c r="A641">
        <v>2022</v>
      </c>
      <c r="B641">
        <v>2</v>
      </c>
      <c r="C641" s="267">
        <v>44612</v>
      </c>
      <c r="E641">
        <v>667</v>
      </c>
      <c r="F641" t="s">
        <v>355</v>
      </c>
      <c r="G641" t="s">
        <v>356</v>
      </c>
      <c r="H641">
        <v>1462.3140000000001</v>
      </c>
      <c r="I641">
        <v>1664.3340000000001</v>
      </c>
      <c r="K641">
        <v>18</v>
      </c>
      <c r="L641">
        <v>200</v>
      </c>
      <c r="O641" s="81">
        <v>1.4999999999999999E-2</v>
      </c>
      <c r="P641" s="81">
        <v>16</v>
      </c>
      <c r="Q641" s="81"/>
      <c r="R641" s="81"/>
      <c r="S641" s="81"/>
      <c r="T641" s="81"/>
      <c r="U641" s="81"/>
      <c r="V641" s="81"/>
      <c r="W641" s="81"/>
      <c r="Z641" s="127"/>
    </row>
    <row r="642" spans="1:26" x14ac:dyDescent="0.2">
      <c r="A642">
        <v>2022</v>
      </c>
      <c r="B642">
        <v>2</v>
      </c>
      <c r="C642" s="267">
        <v>44613</v>
      </c>
      <c r="E642">
        <v>667</v>
      </c>
      <c r="F642" t="s">
        <v>355</v>
      </c>
      <c r="G642" t="s">
        <v>356</v>
      </c>
      <c r="H642">
        <v>1462.3140000000001</v>
      </c>
      <c r="I642">
        <v>1664.3340000000001</v>
      </c>
      <c r="K642">
        <v>18</v>
      </c>
      <c r="L642">
        <v>200</v>
      </c>
      <c r="O642" s="81">
        <v>1.4999999999999999E-2</v>
      </c>
      <c r="P642" s="81">
        <v>16</v>
      </c>
      <c r="Q642" s="81"/>
      <c r="R642" s="81"/>
      <c r="S642" s="81"/>
      <c r="T642" s="81"/>
      <c r="U642" s="81"/>
      <c r="V642" s="81"/>
      <c r="W642" s="81"/>
      <c r="Z642" s="127"/>
    </row>
    <row r="643" spans="1:26" x14ac:dyDescent="0.2">
      <c r="A643">
        <v>2022</v>
      </c>
      <c r="B643">
        <v>2</v>
      </c>
      <c r="C643" s="267">
        <v>44606</v>
      </c>
      <c r="E643">
        <v>668</v>
      </c>
      <c r="F643" t="s">
        <v>352</v>
      </c>
      <c r="G643" t="s">
        <v>353</v>
      </c>
      <c r="H643">
        <v>96.923000000000002</v>
      </c>
      <c r="I643">
        <v>110.313</v>
      </c>
      <c r="K643">
        <v>103</v>
      </c>
      <c r="L643">
        <v>105</v>
      </c>
      <c r="O643" s="81">
        <v>1.4999999999999999E-2</v>
      </c>
      <c r="P643" s="81">
        <v>16</v>
      </c>
      <c r="Q643" s="81"/>
      <c r="R643" s="81"/>
      <c r="S643" s="81"/>
      <c r="T643" s="81"/>
      <c r="U643" s="81"/>
      <c r="V643" s="81"/>
      <c r="W643" s="81"/>
      <c r="Z643" s="127"/>
    </row>
    <row r="644" spans="1:26" x14ac:dyDescent="0.2">
      <c r="A644">
        <v>2022</v>
      </c>
      <c r="B644">
        <v>2</v>
      </c>
      <c r="C644" s="267">
        <v>44607</v>
      </c>
      <c r="E644">
        <v>668</v>
      </c>
      <c r="F644" t="s">
        <v>352</v>
      </c>
      <c r="G644" t="s">
        <v>353</v>
      </c>
      <c r="H644">
        <v>96.923000000000002</v>
      </c>
      <c r="I644">
        <v>110.313</v>
      </c>
      <c r="K644">
        <v>103</v>
      </c>
      <c r="L644">
        <v>105</v>
      </c>
      <c r="O644" s="81">
        <v>1.4999999999999999E-2</v>
      </c>
      <c r="P644" s="81">
        <v>16</v>
      </c>
      <c r="Q644" s="81"/>
      <c r="R644" s="81"/>
      <c r="S644" s="81"/>
      <c r="T644" s="81"/>
      <c r="U644" s="81"/>
      <c r="V644" s="81"/>
      <c r="W644" s="81"/>
      <c r="Z644" s="127"/>
    </row>
    <row r="645" spans="1:26" x14ac:dyDescent="0.2">
      <c r="A645">
        <v>2022</v>
      </c>
      <c r="B645">
        <v>2</v>
      </c>
      <c r="C645" s="267">
        <v>44608</v>
      </c>
      <c r="E645">
        <v>668</v>
      </c>
      <c r="F645" t="s">
        <v>352</v>
      </c>
      <c r="G645" t="s">
        <v>353</v>
      </c>
      <c r="H645">
        <v>96.923000000000002</v>
      </c>
      <c r="I645">
        <v>110.313</v>
      </c>
      <c r="K645">
        <v>103</v>
      </c>
      <c r="L645">
        <v>105</v>
      </c>
      <c r="O645" s="81">
        <v>1.4999999999999999E-2</v>
      </c>
      <c r="P645" s="81">
        <v>16</v>
      </c>
      <c r="Q645" s="81"/>
      <c r="R645" s="81"/>
      <c r="S645" s="81"/>
      <c r="T645" s="81"/>
      <c r="U645" s="81"/>
      <c r="V645" s="81"/>
      <c r="W645" s="81"/>
      <c r="Z645" s="127"/>
    </row>
    <row r="646" spans="1:26" x14ac:dyDescent="0.2">
      <c r="A646">
        <v>2022</v>
      </c>
      <c r="B646">
        <v>2</v>
      </c>
      <c r="C646" s="267">
        <v>44613</v>
      </c>
      <c r="E646">
        <v>668</v>
      </c>
      <c r="F646" t="s">
        <v>352</v>
      </c>
      <c r="G646" t="s">
        <v>353</v>
      </c>
      <c r="H646">
        <v>96.923000000000002</v>
      </c>
      <c r="I646">
        <v>110.313</v>
      </c>
      <c r="K646">
        <v>103</v>
      </c>
      <c r="L646">
        <v>105</v>
      </c>
      <c r="O646" s="81">
        <v>1.4999999999999999E-2</v>
      </c>
      <c r="P646" s="81">
        <v>16</v>
      </c>
      <c r="Q646" s="81"/>
      <c r="R646" s="81"/>
      <c r="S646" s="81"/>
      <c r="T646" s="81"/>
      <c r="U646" s="81"/>
      <c r="V646" s="81"/>
      <c r="W646" s="81"/>
      <c r="Z646" s="127"/>
    </row>
    <row r="647" spans="1:26" x14ac:dyDescent="0.2">
      <c r="A647">
        <v>2022</v>
      </c>
      <c r="B647">
        <v>2</v>
      </c>
      <c r="C647" s="267">
        <v>44614</v>
      </c>
      <c r="E647">
        <v>668</v>
      </c>
      <c r="F647" t="s">
        <v>352</v>
      </c>
      <c r="G647" t="s">
        <v>353</v>
      </c>
      <c r="H647">
        <v>96.923000000000002</v>
      </c>
      <c r="I647">
        <v>110.313</v>
      </c>
      <c r="K647">
        <v>103</v>
      </c>
      <c r="L647">
        <v>105</v>
      </c>
      <c r="O647" s="81">
        <v>1.4999999999999999E-2</v>
      </c>
      <c r="P647" s="81">
        <v>16</v>
      </c>
      <c r="Q647" s="81"/>
      <c r="R647" s="81"/>
      <c r="S647" s="81"/>
      <c r="T647" s="81"/>
      <c r="U647" s="81"/>
      <c r="V647" s="81"/>
      <c r="W647" s="81"/>
      <c r="Z647" s="127"/>
    </row>
    <row r="648" spans="1:26" x14ac:dyDescent="0.2">
      <c r="A648">
        <v>2022</v>
      </c>
      <c r="B648">
        <v>2</v>
      </c>
      <c r="C648" s="267">
        <v>44615</v>
      </c>
      <c r="E648">
        <v>668</v>
      </c>
      <c r="F648" t="s">
        <v>352</v>
      </c>
      <c r="G648" t="s">
        <v>353</v>
      </c>
      <c r="H648">
        <v>96.923000000000002</v>
      </c>
      <c r="I648">
        <v>110.313</v>
      </c>
      <c r="K648">
        <v>103</v>
      </c>
      <c r="L648">
        <v>105</v>
      </c>
      <c r="O648" s="81">
        <v>1.4999999999999999E-2</v>
      </c>
      <c r="P648" s="81">
        <v>16</v>
      </c>
      <c r="Q648" s="81"/>
      <c r="R648" s="81"/>
      <c r="S648" s="81"/>
      <c r="T648" s="81"/>
      <c r="U648" s="81"/>
      <c r="V648" s="81"/>
      <c r="W648" s="81"/>
      <c r="Z648" s="127"/>
    </row>
    <row r="649" spans="1:26" x14ac:dyDescent="0.2">
      <c r="A649">
        <v>2022</v>
      </c>
      <c r="B649">
        <v>2</v>
      </c>
      <c r="C649" s="267">
        <v>44617</v>
      </c>
      <c r="E649">
        <v>668</v>
      </c>
      <c r="F649" t="s">
        <v>352</v>
      </c>
      <c r="G649" t="s">
        <v>353</v>
      </c>
      <c r="H649">
        <v>96.923000000000002</v>
      </c>
      <c r="I649">
        <v>110.313</v>
      </c>
      <c r="K649">
        <v>103</v>
      </c>
      <c r="L649">
        <v>105</v>
      </c>
      <c r="O649" s="81">
        <v>1.4999999999999999E-2</v>
      </c>
      <c r="P649" s="81">
        <v>16</v>
      </c>
      <c r="Q649" s="81"/>
      <c r="R649" s="81"/>
      <c r="S649" s="81"/>
      <c r="T649" s="81"/>
      <c r="U649" s="81"/>
      <c r="V649" s="81"/>
      <c r="W649" s="81"/>
      <c r="Z649" s="127"/>
    </row>
    <row r="650" spans="1:26" x14ac:dyDescent="0.2">
      <c r="A650">
        <v>2022</v>
      </c>
      <c r="B650">
        <v>2</v>
      </c>
      <c r="C650" s="267">
        <v>44592</v>
      </c>
      <c r="E650">
        <v>751</v>
      </c>
      <c r="F650" t="s">
        <v>210</v>
      </c>
      <c r="G650" t="s">
        <v>211</v>
      </c>
      <c r="H650">
        <v>949.46900000000005</v>
      </c>
      <c r="I650">
        <v>1080.6389999999999</v>
      </c>
      <c r="K650">
        <v>20</v>
      </c>
      <c r="L650">
        <v>180</v>
      </c>
      <c r="O650" s="81">
        <v>1.4999999999999999E-2</v>
      </c>
      <c r="P650" s="81">
        <v>16</v>
      </c>
      <c r="Q650" s="81"/>
      <c r="R650" s="81"/>
      <c r="S650" s="81"/>
      <c r="T650" s="81"/>
      <c r="U650" s="81"/>
      <c r="V650" s="81"/>
      <c r="W650" s="81"/>
      <c r="Z650" s="127"/>
    </row>
    <row r="651" spans="1:26" x14ac:dyDescent="0.2">
      <c r="A651">
        <v>2022</v>
      </c>
      <c r="B651">
        <v>2</v>
      </c>
      <c r="C651" s="267">
        <v>44593</v>
      </c>
      <c r="E651">
        <v>751</v>
      </c>
      <c r="F651" t="s">
        <v>210</v>
      </c>
      <c r="G651" t="s">
        <v>211</v>
      </c>
      <c r="H651">
        <v>949.46900000000005</v>
      </c>
      <c r="I651">
        <v>1080.6389999999999</v>
      </c>
      <c r="K651">
        <v>20</v>
      </c>
      <c r="L651">
        <v>180</v>
      </c>
      <c r="O651" s="81">
        <v>1.4999999999999999E-2</v>
      </c>
      <c r="P651" s="81">
        <v>16</v>
      </c>
      <c r="Q651" s="81"/>
      <c r="R651" s="81"/>
      <c r="S651" s="81"/>
      <c r="T651" s="81"/>
      <c r="U651" s="81"/>
      <c r="V651" s="81"/>
      <c r="W651" s="81"/>
      <c r="Z651" s="127"/>
    </row>
    <row r="652" spans="1:26" x14ac:dyDescent="0.2">
      <c r="A652">
        <v>2022</v>
      </c>
      <c r="B652">
        <v>2</v>
      </c>
      <c r="C652" s="267">
        <v>44609</v>
      </c>
      <c r="E652">
        <v>751</v>
      </c>
      <c r="F652" t="s">
        <v>210</v>
      </c>
      <c r="G652" t="s">
        <v>211</v>
      </c>
      <c r="H652">
        <v>949.46900000000005</v>
      </c>
      <c r="I652">
        <v>1080.6389999999999</v>
      </c>
      <c r="K652">
        <v>20</v>
      </c>
      <c r="L652">
        <v>180</v>
      </c>
      <c r="O652" s="81">
        <v>1.4999999999999999E-2</v>
      </c>
      <c r="P652" s="81">
        <v>16</v>
      </c>
      <c r="Q652" s="81"/>
      <c r="R652" s="81"/>
      <c r="S652" s="81"/>
      <c r="T652" s="81"/>
      <c r="U652" s="81"/>
      <c r="V652" s="81"/>
      <c r="W652" s="81"/>
      <c r="Z652" s="127"/>
    </row>
    <row r="653" spans="1:26" x14ac:dyDescent="0.2">
      <c r="A653">
        <v>2022</v>
      </c>
      <c r="B653">
        <v>2</v>
      </c>
      <c r="C653" s="267">
        <v>44610</v>
      </c>
      <c r="E653">
        <v>751</v>
      </c>
      <c r="F653" t="s">
        <v>210</v>
      </c>
      <c r="G653" t="s">
        <v>211</v>
      </c>
      <c r="H653">
        <v>949.46900000000005</v>
      </c>
      <c r="I653">
        <v>1080.6389999999999</v>
      </c>
      <c r="K653">
        <v>20</v>
      </c>
      <c r="L653">
        <v>180</v>
      </c>
      <c r="O653" s="81">
        <v>1.4999999999999999E-2</v>
      </c>
      <c r="P653" s="81">
        <v>16</v>
      </c>
      <c r="Q653" s="81"/>
      <c r="R653" s="81"/>
      <c r="S653" s="81"/>
      <c r="T653" s="81"/>
      <c r="U653" s="81"/>
      <c r="V653" s="81"/>
      <c r="W653" s="81"/>
      <c r="Z653" s="127"/>
    </row>
    <row r="654" spans="1:26" x14ac:dyDescent="0.2">
      <c r="A654">
        <v>2022</v>
      </c>
      <c r="B654">
        <v>2</v>
      </c>
      <c r="C654" s="267">
        <v>44611</v>
      </c>
      <c r="E654">
        <v>751</v>
      </c>
      <c r="F654" t="s">
        <v>210</v>
      </c>
      <c r="G654" t="s">
        <v>211</v>
      </c>
      <c r="H654">
        <v>949.46900000000005</v>
      </c>
      <c r="I654">
        <v>1080.6389999999999</v>
      </c>
      <c r="K654">
        <v>20</v>
      </c>
      <c r="L654">
        <v>180</v>
      </c>
      <c r="O654" s="81">
        <v>1.4999999999999999E-2</v>
      </c>
      <c r="P654" s="81">
        <v>16</v>
      </c>
      <c r="Q654" s="81"/>
      <c r="R654" s="81"/>
      <c r="S654" s="81"/>
      <c r="T654" s="81"/>
      <c r="U654" s="81"/>
      <c r="V654" s="81"/>
      <c r="W654" s="81"/>
      <c r="Z654" s="127"/>
    </row>
    <row r="655" spans="1:26" x14ac:dyDescent="0.2">
      <c r="A655">
        <v>2022</v>
      </c>
      <c r="B655">
        <v>2</v>
      </c>
      <c r="C655" s="267">
        <v>44612</v>
      </c>
      <c r="E655">
        <v>751</v>
      </c>
      <c r="F655" t="s">
        <v>210</v>
      </c>
      <c r="G655" t="s">
        <v>211</v>
      </c>
      <c r="H655">
        <v>949.46900000000005</v>
      </c>
      <c r="I655">
        <v>1080.6389999999999</v>
      </c>
      <c r="K655">
        <v>20</v>
      </c>
      <c r="L655">
        <v>180</v>
      </c>
      <c r="O655" s="81">
        <v>1.4999999999999999E-2</v>
      </c>
      <c r="P655" s="81">
        <v>16</v>
      </c>
      <c r="Q655" s="81"/>
      <c r="R655" s="81"/>
      <c r="S655" s="81"/>
      <c r="T655" s="81"/>
      <c r="U655" s="81"/>
      <c r="V655" s="81"/>
      <c r="W655" s="81"/>
      <c r="Z655" s="127"/>
    </row>
    <row r="656" spans="1:26" x14ac:dyDescent="0.2">
      <c r="A656">
        <v>2022</v>
      </c>
      <c r="B656">
        <v>2</v>
      </c>
      <c r="C656" s="267">
        <v>44613</v>
      </c>
      <c r="E656">
        <v>751</v>
      </c>
      <c r="F656" t="s">
        <v>210</v>
      </c>
      <c r="G656" t="s">
        <v>211</v>
      </c>
      <c r="H656">
        <v>949.46900000000005</v>
      </c>
      <c r="I656">
        <v>1080.6389999999999</v>
      </c>
      <c r="K656">
        <v>20</v>
      </c>
      <c r="L656">
        <v>180</v>
      </c>
      <c r="O656" s="81">
        <v>1.4999999999999999E-2</v>
      </c>
      <c r="P656" s="81">
        <v>16</v>
      </c>
      <c r="Q656" s="81"/>
      <c r="R656" s="81"/>
      <c r="S656" s="81"/>
      <c r="T656" s="81"/>
      <c r="U656" s="81"/>
      <c r="V656" s="81"/>
      <c r="W656" s="81"/>
      <c r="Z656" s="127"/>
    </row>
    <row r="657" spans="1:16" x14ac:dyDescent="0.2">
      <c r="A657">
        <v>2022</v>
      </c>
      <c r="B657">
        <v>2</v>
      </c>
      <c r="C657" s="267">
        <v>44592</v>
      </c>
      <c r="E657">
        <v>437</v>
      </c>
      <c r="F657" t="s">
        <v>282</v>
      </c>
      <c r="G657" t="s">
        <v>283</v>
      </c>
      <c r="H657">
        <v>158.08799999999999</v>
      </c>
      <c r="I657">
        <v>179.928</v>
      </c>
      <c r="K657">
        <v>120</v>
      </c>
      <c r="L657">
        <v>120</v>
      </c>
      <c r="P657">
        <v>16</v>
      </c>
    </row>
    <row r="658" spans="1:16" x14ac:dyDescent="0.2">
      <c r="A658">
        <v>2022</v>
      </c>
      <c r="B658">
        <v>2</v>
      </c>
      <c r="C658" s="267">
        <v>44593</v>
      </c>
      <c r="E658">
        <v>437</v>
      </c>
      <c r="F658" t="s">
        <v>282</v>
      </c>
      <c r="G658" t="s">
        <v>283</v>
      </c>
      <c r="H658">
        <v>158.08799999999999</v>
      </c>
      <c r="I658">
        <v>179.928</v>
      </c>
      <c r="K658">
        <v>120</v>
      </c>
      <c r="L658">
        <v>120</v>
      </c>
      <c r="O658">
        <v>1.4999999999999999E-2</v>
      </c>
      <c r="P658">
        <v>16</v>
      </c>
    </row>
    <row r="659" spans="1:16" x14ac:dyDescent="0.2">
      <c r="A659">
        <v>2022</v>
      </c>
      <c r="B659">
        <v>2</v>
      </c>
      <c r="C659" s="267">
        <v>44608</v>
      </c>
      <c r="E659">
        <v>437</v>
      </c>
      <c r="F659" t="s">
        <v>282</v>
      </c>
      <c r="G659" t="s">
        <v>283</v>
      </c>
      <c r="H659">
        <v>158.08799999999999</v>
      </c>
      <c r="I659">
        <v>179.928</v>
      </c>
      <c r="K659">
        <v>120</v>
      </c>
      <c r="L659">
        <v>120</v>
      </c>
      <c r="O659">
        <v>1.4999999999999999E-2</v>
      </c>
      <c r="P659">
        <v>16</v>
      </c>
    </row>
    <row r="660" spans="1:16" x14ac:dyDescent="0.2">
      <c r="A660">
        <v>2022</v>
      </c>
      <c r="B660">
        <v>2</v>
      </c>
      <c r="C660" s="267">
        <v>44609</v>
      </c>
      <c r="E660">
        <v>437</v>
      </c>
      <c r="F660" t="s">
        <v>282</v>
      </c>
      <c r="G660" t="s">
        <v>283</v>
      </c>
      <c r="H660">
        <v>158.08799999999999</v>
      </c>
      <c r="I660">
        <v>179.928</v>
      </c>
      <c r="K660">
        <v>120</v>
      </c>
      <c r="L660">
        <v>120</v>
      </c>
      <c r="O660">
        <v>1.4999999999999999E-2</v>
      </c>
      <c r="P660">
        <v>16</v>
      </c>
    </row>
    <row r="661" spans="1:16" x14ac:dyDescent="0.2">
      <c r="A661">
        <v>2022</v>
      </c>
      <c r="B661">
        <v>2</v>
      </c>
      <c r="C661" s="267">
        <v>44610</v>
      </c>
      <c r="E661">
        <v>437</v>
      </c>
      <c r="F661" t="s">
        <v>282</v>
      </c>
      <c r="G661" t="s">
        <v>283</v>
      </c>
      <c r="H661">
        <v>158.08799999999999</v>
      </c>
      <c r="I661">
        <v>179.928</v>
      </c>
      <c r="K661">
        <v>120</v>
      </c>
      <c r="L661">
        <v>120</v>
      </c>
      <c r="O661">
        <v>1.4999999999999999E-2</v>
      </c>
      <c r="P661">
        <v>16</v>
      </c>
    </row>
    <row r="662" spans="1:16" x14ac:dyDescent="0.2">
      <c r="A662">
        <v>2022</v>
      </c>
      <c r="B662">
        <v>2</v>
      </c>
      <c r="C662" s="267">
        <v>44611</v>
      </c>
      <c r="E662">
        <v>437</v>
      </c>
      <c r="F662" t="s">
        <v>282</v>
      </c>
      <c r="G662" t="s">
        <v>283</v>
      </c>
      <c r="H662">
        <v>158.08799999999999</v>
      </c>
      <c r="I662">
        <v>179.928</v>
      </c>
      <c r="K662">
        <v>120</v>
      </c>
      <c r="L662">
        <v>120</v>
      </c>
      <c r="O662">
        <v>1.4999999999999999E-2</v>
      </c>
      <c r="P662">
        <v>16</v>
      </c>
    </row>
    <row r="663" spans="1:16" x14ac:dyDescent="0.2">
      <c r="A663">
        <v>2022</v>
      </c>
      <c r="B663">
        <v>2</v>
      </c>
      <c r="C663" s="267">
        <v>44592</v>
      </c>
      <c r="E663">
        <v>438</v>
      </c>
      <c r="F663" t="s">
        <v>216</v>
      </c>
      <c r="G663" t="s">
        <v>217</v>
      </c>
      <c r="H663">
        <v>315.23500000000001</v>
      </c>
      <c r="I663">
        <v>358.78500000000003</v>
      </c>
      <c r="K663">
        <v>75</v>
      </c>
      <c r="L663">
        <v>144</v>
      </c>
      <c r="O663">
        <v>1.4999999999999999E-2</v>
      </c>
      <c r="P663">
        <v>16</v>
      </c>
    </row>
    <row r="664" spans="1:16" x14ac:dyDescent="0.2">
      <c r="A664">
        <v>2022</v>
      </c>
      <c r="B664">
        <v>2</v>
      </c>
      <c r="C664" s="267">
        <v>44593</v>
      </c>
      <c r="E664">
        <v>438</v>
      </c>
      <c r="F664" t="s">
        <v>216</v>
      </c>
      <c r="G664" t="s">
        <v>217</v>
      </c>
      <c r="H664">
        <v>315.23500000000001</v>
      </c>
      <c r="I664">
        <v>358.78500000000003</v>
      </c>
      <c r="K664">
        <v>75</v>
      </c>
      <c r="L664">
        <v>144</v>
      </c>
      <c r="O664">
        <v>1.4999999999999999E-2</v>
      </c>
      <c r="P664">
        <v>16</v>
      </c>
    </row>
    <row r="665" spans="1:16" x14ac:dyDescent="0.2">
      <c r="A665">
        <v>2022</v>
      </c>
      <c r="B665">
        <v>2</v>
      </c>
      <c r="C665" s="267">
        <v>44594</v>
      </c>
      <c r="E665">
        <v>438</v>
      </c>
      <c r="F665" t="s">
        <v>216</v>
      </c>
      <c r="G665" t="s">
        <v>217</v>
      </c>
      <c r="H665">
        <v>315.23500000000001</v>
      </c>
      <c r="I665">
        <v>358.78500000000003</v>
      </c>
      <c r="K665">
        <v>75</v>
      </c>
      <c r="L665">
        <v>144</v>
      </c>
      <c r="O665">
        <v>1.4999999999999999E-2</v>
      </c>
      <c r="P665">
        <v>16</v>
      </c>
    </row>
    <row r="666" spans="1:16" x14ac:dyDescent="0.2">
      <c r="A666">
        <v>2022</v>
      </c>
      <c r="B666">
        <v>2</v>
      </c>
      <c r="C666" s="267">
        <v>44595</v>
      </c>
      <c r="E666">
        <v>438</v>
      </c>
      <c r="F666" t="s">
        <v>216</v>
      </c>
      <c r="G666" t="s">
        <v>217</v>
      </c>
      <c r="H666">
        <v>315.23500000000001</v>
      </c>
      <c r="I666">
        <v>358.78500000000003</v>
      </c>
      <c r="K666">
        <v>75</v>
      </c>
      <c r="L666">
        <v>144</v>
      </c>
      <c r="O666">
        <v>1.4999999999999999E-2</v>
      </c>
      <c r="P666">
        <v>16</v>
      </c>
    </row>
    <row r="667" spans="1:16" x14ac:dyDescent="0.2">
      <c r="A667">
        <v>2022</v>
      </c>
      <c r="B667">
        <v>2</v>
      </c>
      <c r="C667" s="267">
        <v>44596</v>
      </c>
      <c r="E667">
        <v>438</v>
      </c>
      <c r="F667" t="s">
        <v>216</v>
      </c>
      <c r="G667" t="s">
        <v>217</v>
      </c>
      <c r="H667">
        <v>315.23500000000001</v>
      </c>
      <c r="I667">
        <v>358.78500000000003</v>
      </c>
      <c r="K667">
        <v>75</v>
      </c>
      <c r="L667">
        <v>144</v>
      </c>
      <c r="O667">
        <v>1.4999999999999999E-2</v>
      </c>
      <c r="P667">
        <v>16</v>
      </c>
    </row>
    <row r="668" spans="1:16" x14ac:dyDescent="0.2">
      <c r="A668">
        <v>2022</v>
      </c>
      <c r="B668">
        <v>2</v>
      </c>
      <c r="C668" s="267">
        <v>44597</v>
      </c>
      <c r="E668">
        <v>438</v>
      </c>
      <c r="F668" t="s">
        <v>216</v>
      </c>
      <c r="G668" t="s">
        <v>217</v>
      </c>
      <c r="H668">
        <v>315.23500000000001</v>
      </c>
      <c r="I668">
        <v>358.78500000000003</v>
      </c>
      <c r="K668">
        <v>75</v>
      </c>
      <c r="L668">
        <v>144</v>
      </c>
      <c r="O668">
        <v>1.4999999999999999E-2</v>
      </c>
      <c r="P668">
        <v>16</v>
      </c>
    </row>
    <row r="669" spans="1:16" x14ac:dyDescent="0.2">
      <c r="A669">
        <v>2022</v>
      </c>
      <c r="B669">
        <v>2</v>
      </c>
      <c r="C669" s="267">
        <v>44598</v>
      </c>
      <c r="E669">
        <v>438</v>
      </c>
      <c r="F669" t="s">
        <v>216</v>
      </c>
      <c r="G669" t="s">
        <v>217</v>
      </c>
      <c r="H669">
        <v>315.23500000000001</v>
      </c>
      <c r="I669">
        <v>358.78500000000003</v>
      </c>
      <c r="K669">
        <v>75</v>
      </c>
      <c r="L669">
        <v>144</v>
      </c>
      <c r="O669">
        <v>1.4999999999999999E-2</v>
      </c>
      <c r="P669">
        <v>16</v>
      </c>
    </row>
    <row r="670" spans="1:16" x14ac:dyDescent="0.2">
      <c r="A670">
        <v>2022</v>
      </c>
      <c r="B670">
        <v>2</v>
      </c>
      <c r="C670" s="267">
        <v>44599</v>
      </c>
      <c r="E670">
        <v>438</v>
      </c>
      <c r="F670" t="s">
        <v>216</v>
      </c>
      <c r="G670" t="s">
        <v>217</v>
      </c>
      <c r="H670">
        <v>315.23500000000001</v>
      </c>
      <c r="I670">
        <v>358.78500000000003</v>
      </c>
      <c r="K670">
        <v>75</v>
      </c>
      <c r="L670">
        <v>144</v>
      </c>
      <c r="O670">
        <v>1.4999999999999999E-2</v>
      </c>
      <c r="P670">
        <v>16</v>
      </c>
    </row>
    <row r="671" spans="1:16" x14ac:dyDescent="0.2">
      <c r="A671">
        <v>2022</v>
      </c>
      <c r="B671">
        <v>2</v>
      </c>
      <c r="C671" s="267">
        <v>44600</v>
      </c>
      <c r="E671">
        <v>438</v>
      </c>
      <c r="F671" t="s">
        <v>216</v>
      </c>
      <c r="G671" t="s">
        <v>217</v>
      </c>
      <c r="H671">
        <v>315.23500000000001</v>
      </c>
      <c r="I671">
        <v>358.78500000000003</v>
      </c>
      <c r="K671">
        <v>75</v>
      </c>
      <c r="L671">
        <v>144</v>
      </c>
      <c r="O671">
        <v>1.4999999999999999E-2</v>
      </c>
      <c r="P671">
        <v>16</v>
      </c>
    </row>
    <row r="672" spans="1:16" x14ac:dyDescent="0.2">
      <c r="A672">
        <v>2022</v>
      </c>
      <c r="B672">
        <v>2</v>
      </c>
      <c r="C672" s="267">
        <v>44601</v>
      </c>
      <c r="E672">
        <v>438</v>
      </c>
      <c r="F672" t="s">
        <v>216</v>
      </c>
      <c r="G672" t="s">
        <v>217</v>
      </c>
      <c r="H672">
        <v>315.23500000000001</v>
      </c>
      <c r="I672">
        <v>358.78500000000003</v>
      </c>
      <c r="K672">
        <v>75</v>
      </c>
      <c r="L672">
        <v>144</v>
      </c>
      <c r="O672">
        <v>1.4999999999999999E-2</v>
      </c>
      <c r="P672">
        <v>16</v>
      </c>
    </row>
    <row r="673" spans="1:16" x14ac:dyDescent="0.2">
      <c r="A673">
        <v>2022</v>
      </c>
      <c r="B673">
        <v>2</v>
      </c>
      <c r="C673" s="267">
        <v>44602</v>
      </c>
      <c r="E673">
        <v>438</v>
      </c>
      <c r="F673" t="s">
        <v>216</v>
      </c>
      <c r="G673" t="s">
        <v>217</v>
      </c>
      <c r="H673">
        <v>315.23500000000001</v>
      </c>
      <c r="I673">
        <v>358.78500000000003</v>
      </c>
      <c r="K673">
        <v>75</v>
      </c>
      <c r="L673">
        <v>144</v>
      </c>
      <c r="O673">
        <v>1.4999999999999999E-2</v>
      </c>
      <c r="P673">
        <v>16</v>
      </c>
    </row>
    <row r="674" spans="1:16" x14ac:dyDescent="0.2">
      <c r="A674">
        <v>2022</v>
      </c>
      <c r="B674">
        <v>2</v>
      </c>
      <c r="C674" s="267">
        <v>44605</v>
      </c>
      <c r="E674">
        <v>438</v>
      </c>
      <c r="F674" t="s">
        <v>216</v>
      </c>
      <c r="G674" t="s">
        <v>217</v>
      </c>
      <c r="H674">
        <v>315.23500000000001</v>
      </c>
      <c r="I674">
        <v>358.78500000000003</v>
      </c>
      <c r="K674">
        <v>75</v>
      </c>
      <c r="L674">
        <v>144</v>
      </c>
      <c r="O674">
        <v>1.4999999999999999E-2</v>
      </c>
      <c r="P674">
        <v>16</v>
      </c>
    </row>
    <row r="675" spans="1:16" x14ac:dyDescent="0.2">
      <c r="A675">
        <v>2022</v>
      </c>
      <c r="B675">
        <v>2</v>
      </c>
      <c r="C675" s="267">
        <v>44611</v>
      </c>
      <c r="E675">
        <v>438</v>
      </c>
      <c r="F675" t="s">
        <v>216</v>
      </c>
      <c r="G675" t="s">
        <v>217</v>
      </c>
      <c r="H675">
        <v>315.23500000000001</v>
      </c>
      <c r="I675">
        <v>358.78500000000003</v>
      </c>
      <c r="K675">
        <v>75</v>
      </c>
      <c r="L675">
        <v>144</v>
      </c>
      <c r="O675">
        <v>1.4999999999999999E-2</v>
      </c>
      <c r="P675">
        <v>16</v>
      </c>
    </row>
    <row r="676" spans="1:16" x14ac:dyDescent="0.2">
      <c r="A676">
        <v>2022</v>
      </c>
      <c r="B676">
        <v>2</v>
      </c>
      <c r="C676" s="267">
        <v>44612</v>
      </c>
      <c r="E676">
        <v>438</v>
      </c>
      <c r="F676" t="s">
        <v>216</v>
      </c>
      <c r="G676" t="s">
        <v>217</v>
      </c>
      <c r="H676">
        <v>315.23500000000001</v>
      </c>
      <c r="I676">
        <v>358.78500000000003</v>
      </c>
      <c r="K676">
        <v>75</v>
      </c>
      <c r="L676">
        <v>144</v>
      </c>
      <c r="O676">
        <v>1.4999999999999999E-2</v>
      </c>
      <c r="P676">
        <v>16</v>
      </c>
    </row>
    <row r="677" spans="1:16" x14ac:dyDescent="0.2">
      <c r="A677">
        <v>2022</v>
      </c>
      <c r="B677">
        <v>2</v>
      </c>
      <c r="C677" s="267">
        <v>44613</v>
      </c>
      <c r="E677">
        <v>438</v>
      </c>
      <c r="F677" t="s">
        <v>216</v>
      </c>
      <c r="G677" t="s">
        <v>217</v>
      </c>
      <c r="H677">
        <v>315.23500000000001</v>
      </c>
      <c r="I677">
        <v>358.78500000000003</v>
      </c>
      <c r="K677">
        <v>75</v>
      </c>
      <c r="L677">
        <v>144</v>
      </c>
      <c r="O677">
        <v>1.4999999999999999E-2</v>
      </c>
      <c r="P677">
        <v>16</v>
      </c>
    </row>
    <row r="678" spans="1:16" x14ac:dyDescent="0.2">
      <c r="A678">
        <v>2022</v>
      </c>
      <c r="B678">
        <v>2</v>
      </c>
      <c r="C678" s="267">
        <v>44614</v>
      </c>
      <c r="E678">
        <v>438</v>
      </c>
      <c r="F678" t="s">
        <v>216</v>
      </c>
      <c r="G678" t="s">
        <v>217</v>
      </c>
      <c r="H678">
        <v>315.23500000000001</v>
      </c>
      <c r="I678">
        <v>358.78500000000003</v>
      </c>
      <c r="K678">
        <v>75</v>
      </c>
      <c r="L678">
        <v>144</v>
      </c>
      <c r="O678">
        <v>1.4999999999999999E-2</v>
      </c>
      <c r="P678">
        <v>16</v>
      </c>
    </row>
    <row r="679" spans="1:16" x14ac:dyDescent="0.2">
      <c r="A679">
        <v>2022</v>
      </c>
      <c r="B679">
        <v>2</v>
      </c>
      <c r="C679" s="267">
        <v>44615</v>
      </c>
      <c r="E679">
        <v>438</v>
      </c>
      <c r="F679" t="s">
        <v>216</v>
      </c>
      <c r="G679" t="s">
        <v>217</v>
      </c>
      <c r="H679">
        <v>315.23500000000001</v>
      </c>
      <c r="I679">
        <v>358.78500000000003</v>
      </c>
      <c r="K679">
        <v>75</v>
      </c>
      <c r="L679">
        <v>144</v>
      </c>
      <c r="O679">
        <v>1.4999999999999999E-2</v>
      </c>
      <c r="P679">
        <v>16</v>
      </c>
    </row>
    <row r="680" spans="1:16" x14ac:dyDescent="0.2">
      <c r="A680">
        <v>2022</v>
      </c>
      <c r="B680">
        <v>2</v>
      </c>
      <c r="C680" s="267">
        <v>44617</v>
      </c>
      <c r="E680">
        <v>438</v>
      </c>
      <c r="F680" t="s">
        <v>216</v>
      </c>
      <c r="G680" t="s">
        <v>217</v>
      </c>
      <c r="H680">
        <v>315.23500000000001</v>
      </c>
      <c r="I680">
        <v>358.78500000000003</v>
      </c>
      <c r="K680">
        <v>75</v>
      </c>
      <c r="L680">
        <v>144</v>
      </c>
      <c r="O680">
        <v>1.4999999999999999E-2</v>
      </c>
      <c r="P680">
        <v>16</v>
      </c>
    </row>
    <row r="681" spans="1:16" x14ac:dyDescent="0.2">
      <c r="A681">
        <v>2022</v>
      </c>
      <c r="B681">
        <v>2</v>
      </c>
      <c r="C681" s="267">
        <v>44618</v>
      </c>
      <c r="E681">
        <v>438</v>
      </c>
      <c r="F681" t="s">
        <v>216</v>
      </c>
      <c r="G681" t="s">
        <v>217</v>
      </c>
      <c r="H681">
        <v>315.23500000000001</v>
      </c>
      <c r="I681">
        <v>358.78500000000003</v>
      </c>
      <c r="K681">
        <v>75</v>
      </c>
      <c r="L681">
        <v>144</v>
      </c>
      <c r="O681">
        <v>1.4999999999999999E-2</v>
      </c>
      <c r="P681">
        <v>16</v>
      </c>
    </row>
    <row r="682" spans="1:16" x14ac:dyDescent="0.2">
      <c r="A682">
        <v>2022</v>
      </c>
      <c r="B682">
        <v>2</v>
      </c>
      <c r="C682" s="267">
        <v>44619</v>
      </c>
      <c r="E682">
        <v>438</v>
      </c>
      <c r="F682" t="s">
        <v>216</v>
      </c>
      <c r="G682" t="s">
        <v>217</v>
      </c>
      <c r="H682">
        <v>315.23500000000001</v>
      </c>
      <c r="I682">
        <v>358.78500000000003</v>
      </c>
      <c r="K682">
        <v>75</v>
      </c>
      <c r="L682">
        <v>144</v>
      </c>
      <c r="O682">
        <v>1.4999999999999999E-2</v>
      </c>
      <c r="P682">
        <v>16</v>
      </c>
    </row>
    <row r="683" spans="1:16" x14ac:dyDescent="0.2">
      <c r="A683">
        <v>2022</v>
      </c>
      <c r="B683">
        <v>2</v>
      </c>
      <c r="C683" s="267">
        <v>44592</v>
      </c>
      <c r="E683">
        <v>670</v>
      </c>
      <c r="F683" t="s">
        <v>235</v>
      </c>
      <c r="G683" t="s">
        <v>236</v>
      </c>
      <c r="H683">
        <v>280.41800000000001</v>
      </c>
      <c r="I683">
        <v>319.15800000000002</v>
      </c>
      <c r="K683">
        <v>96</v>
      </c>
      <c r="L683">
        <v>150</v>
      </c>
      <c r="O683">
        <v>1.4999999999999999E-2</v>
      </c>
      <c r="P683">
        <v>16</v>
      </c>
    </row>
    <row r="684" spans="1:16" x14ac:dyDescent="0.2">
      <c r="A684">
        <v>2022</v>
      </c>
      <c r="B684">
        <v>2</v>
      </c>
      <c r="C684" s="267">
        <v>44593</v>
      </c>
      <c r="E684">
        <v>670</v>
      </c>
      <c r="F684" t="s">
        <v>235</v>
      </c>
      <c r="G684" t="s">
        <v>236</v>
      </c>
      <c r="H684">
        <v>280.41800000000001</v>
      </c>
      <c r="I684">
        <v>319.15800000000002</v>
      </c>
      <c r="K684">
        <v>96</v>
      </c>
      <c r="L684">
        <v>150</v>
      </c>
      <c r="P684">
        <v>16</v>
      </c>
    </row>
    <row r="685" spans="1:16" x14ac:dyDescent="0.2">
      <c r="A685">
        <v>2022</v>
      </c>
      <c r="B685">
        <v>2</v>
      </c>
      <c r="C685" s="267">
        <v>44608</v>
      </c>
      <c r="E685">
        <v>670</v>
      </c>
      <c r="F685" t="s">
        <v>235</v>
      </c>
      <c r="G685" t="s">
        <v>236</v>
      </c>
      <c r="H685">
        <v>280.41800000000001</v>
      </c>
      <c r="I685">
        <v>319.15800000000002</v>
      </c>
      <c r="K685">
        <v>96</v>
      </c>
      <c r="L685">
        <v>150</v>
      </c>
      <c r="O685">
        <v>1.4999999999999999E-2</v>
      </c>
      <c r="P685">
        <v>16</v>
      </c>
    </row>
    <row r="686" spans="1:16" x14ac:dyDescent="0.2">
      <c r="A686">
        <v>2022</v>
      </c>
      <c r="B686">
        <v>2</v>
      </c>
      <c r="C686" s="267">
        <v>44609</v>
      </c>
      <c r="E686">
        <v>670</v>
      </c>
      <c r="F686" t="s">
        <v>235</v>
      </c>
      <c r="G686" t="s">
        <v>236</v>
      </c>
      <c r="H686">
        <v>280.41800000000001</v>
      </c>
      <c r="I686">
        <v>319.15800000000002</v>
      </c>
      <c r="K686">
        <v>96</v>
      </c>
      <c r="L686">
        <v>150</v>
      </c>
      <c r="O686">
        <v>1.4999999999999999E-2</v>
      </c>
      <c r="P686">
        <v>16</v>
      </c>
    </row>
    <row r="687" spans="1:16" x14ac:dyDescent="0.2">
      <c r="A687">
        <v>2022</v>
      </c>
      <c r="B687">
        <v>2</v>
      </c>
      <c r="C687" s="267">
        <v>44610</v>
      </c>
      <c r="E687">
        <v>670</v>
      </c>
      <c r="F687" t="s">
        <v>235</v>
      </c>
      <c r="G687" t="s">
        <v>236</v>
      </c>
      <c r="H687">
        <v>280.41800000000001</v>
      </c>
      <c r="I687">
        <v>319.15800000000002</v>
      </c>
      <c r="K687">
        <v>96</v>
      </c>
      <c r="L687">
        <v>150</v>
      </c>
      <c r="O687">
        <v>1.4999999999999999E-2</v>
      </c>
      <c r="P687">
        <v>16</v>
      </c>
    </row>
    <row r="688" spans="1:16" x14ac:dyDescent="0.2">
      <c r="A688">
        <v>2022</v>
      </c>
      <c r="B688">
        <v>2</v>
      </c>
      <c r="C688" s="267">
        <v>44611</v>
      </c>
      <c r="E688">
        <v>670</v>
      </c>
      <c r="F688" t="s">
        <v>235</v>
      </c>
      <c r="G688" t="s">
        <v>236</v>
      </c>
      <c r="H688">
        <v>280.41800000000001</v>
      </c>
      <c r="I688">
        <v>319.15800000000002</v>
      </c>
      <c r="K688">
        <v>96</v>
      </c>
      <c r="L688">
        <v>150</v>
      </c>
      <c r="O688">
        <v>1.4999999999999999E-2</v>
      </c>
      <c r="P688">
        <v>16</v>
      </c>
    </row>
    <row r="689" spans="1:16" x14ac:dyDescent="0.2">
      <c r="A689">
        <v>2022</v>
      </c>
      <c r="B689">
        <v>2</v>
      </c>
      <c r="C689" s="267">
        <v>44619</v>
      </c>
      <c r="E689">
        <v>670</v>
      </c>
      <c r="F689" t="s">
        <v>235</v>
      </c>
      <c r="G689" t="s">
        <v>236</v>
      </c>
      <c r="H689">
        <v>280.41800000000001</v>
      </c>
      <c r="I689">
        <v>319.15800000000002</v>
      </c>
      <c r="K689">
        <v>96</v>
      </c>
      <c r="L689">
        <v>150</v>
      </c>
      <c r="O689">
        <v>1.4999999999999999E-2</v>
      </c>
      <c r="P689">
        <v>16</v>
      </c>
    </row>
    <row r="690" spans="1:16" x14ac:dyDescent="0.2">
      <c r="A690">
        <v>2022</v>
      </c>
      <c r="B690">
        <v>2</v>
      </c>
      <c r="C690" s="267">
        <v>44595</v>
      </c>
      <c r="E690">
        <v>669</v>
      </c>
      <c r="F690" t="s">
        <v>279</v>
      </c>
      <c r="G690" t="s">
        <v>280</v>
      </c>
      <c r="H690">
        <v>897.71400000000006</v>
      </c>
      <c r="I690">
        <v>1021.734</v>
      </c>
      <c r="K690">
        <v>40</v>
      </c>
      <c r="L690">
        <v>180</v>
      </c>
      <c r="O690">
        <v>1.4999999999999999E-2</v>
      </c>
      <c r="P690">
        <v>16</v>
      </c>
    </row>
    <row r="691" spans="1:16" x14ac:dyDescent="0.2">
      <c r="A691">
        <v>2022</v>
      </c>
      <c r="B691">
        <v>2</v>
      </c>
      <c r="C691" s="267">
        <v>44596</v>
      </c>
      <c r="E691">
        <v>669</v>
      </c>
      <c r="F691" t="s">
        <v>279</v>
      </c>
      <c r="G691" t="s">
        <v>280</v>
      </c>
      <c r="H691">
        <v>897.71400000000006</v>
      </c>
      <c r="I691">
        <v>1021.734</v>
      </c>
      <c r="K691">
        <v>40</v>
      </c>
      <c r="L691">
        <v>180</v>
      </c>
      <c r="O691">
        <v>1.4999999999999999E-2</v>
      </c>
      <c r="P691">
        <v>16</v>
      </c>
    </row>
    <row r="692" spans="1:16" x14ac:dyDescent="0.2">
      <c r="A692">
        <v>2022</v>
      </c>
      <c r="B692">
        <v>2</v>
      </c>
      <c r="C692" s="267">
        <v>44597</v>
      </c>
      <c r="E692">
        <v>669</v>
      </c>
      <c r="F692" t="s">
        <v>279</v>
      </c>
      <c r="G692" t="s">
        <v>280</v>
      </c>
      <c r="H692">
        <v>897.71400000000006</v>
      </c>
      <c r="I692">
        <v>1021.734</v>
      </c>
      <c r="K692">
        <v>40</v>
      </c>
      <c r="L692">
        <v>180</v>
      </c>
      <c r="O692">
        <v>1.4999999999999999E-2</v>
      </c>
      <c r="P692">
        <v>16</v>
      </c>
    </row>
    <row r="693" spans="1:16" x14ac:dyDescent="0.2">
      <c r="A693">
        <v>2022</v>
      </c>
      <c r="B693">
        <v>2</v>
      </c>
      <c r="C693" s="267">
        <v>44598</v>
      </c>
      <c r="E693">
        <v>669</v>
      </c>
      <c r="F693" t="s">
        <v>279</v>
      </c>
      <c r="G693" t="s">
        <v>280</v>
      </c>
      <c r="H693">
        <v>897.71400000000006</v>
      </c>
      <c r="I693">
        <v>1021.734</v>
      </c>
      <c r="K693">
        <v>40</v>
      </c>
      <c r="L693">
        <v>180</v>
      </c>
      <c r="O693">
        <v>1.4999999999999999E-2</v>
      </c>
      <c r="P693">
        <v>16</v>
      </c>
    </row>
    <row r="694" spans="1:16" x14ac:dyDescent="0.2">
      <c r="A694">
        <v>2022</v>
      </c>
      <c r="B694">
        <v>2</v>
      </c>
      <c r="C694" s="267">
        <v>44598</v>
      </c>
      <c r="E694">
        <v>669</v>
      </c>
      <c r="F694" t="s">
        <v>279</v>
      </c>
      <c r="G694" t="s">
        <v>280</v>
      </c>
      <c r="H694">
        <v>897.71400000000006</v>
      </c>
      <c r="I694">
        <v>1021.734</v>
      </c>
      <c r="K694">
        <v>40</v>
      </c>
      <c r="L694">
        <v>180</v>
      </c>
      <c r="P694">
        <v>16</v>
      </c>
    </row>
    <row r="695" spans="1:16" x14ac:dyDescent="0.2">
      <c r="A695">
        <v>2022</v>
      </c>
      <c r="B695">
        <v>2</v>
      </c>
      <c r="C695" s="267">
        <v>44599</v>
      </c>
      <c r="E695">
        <v>669</v>
      </c>
      <c r="F695" t="s">
        <v>279</v>
      </c>
      <c r="G695" t="s">
        <v>280</v>
      </c>
      <c r="H695">
        <v>897.71400000000006</v>
      </c>
      <c r="I695">
        <v>1021.734</v>
      </c>
      <c r="K695">
        <v>40</v>
      </c>
      <c r="L695">
        <v>180</v>
      </c>
      <c r="O695">
        <v>1.4999999999999999E-2</v>
      </c>
      <c r="P695">
        <v>16</v>
      </c>
    </row>
    <row r="696" spans="1:16" x14ac:dyDescent="0.2">
      <c r="A696">
        <v>2022</v>
      </c>
      <c r="B696">
        <v>2</v>
      </c>
      <c r="C696" s="267">
        <v>44600</v>
      </c>
      <c r="E696">
        <v>669</v>
      </c>
      <c r="F696" t="s">
        <v>279</v>
      </c>
      <c r="G696" t="s">
        <v>280</v>
      </c>
      <c r="H696">
        <v>897.71400000000006</v>
      </c>
      <c r="I696">
        <v>1021.734</v>
      </c>
      <c r="K696">
        <v>40</v>
      </c>
      <c r="L696">
        <v>180</v>
      </c>
      <c r="O696">
        <v>1.4999999999999999E-2</v>
      </c>
      <c r="P696">
        <v>16</v>
      </c>
    </row>
    <row r="697" spans="1:16" x14ac:dyDescent="0.2">
      <c r="A697">
        <v>2022</v>
      </c>
      <c r="B697">
        <v>2</v>
      </c>
      <c r="C697" s="267">
        <v>44601</v>
      </c>
      <c r="E697">
        <v>669</v>
      </c>
      <c r="F697" t="s">
        <v>279</v>
      </c>
      <c r="G697" t="s">
        <v>280</v>
      </c>
      <c r="H697">
        <v>897.71400000000006</v>
      </c>
      <c r="I697">
        <v>1021.734</v>
      </c>
      <c r="K697">
        <v>40</v>
      </c>
      <c r="L697">
        <v>180</v>
      </c>
      <c r="O697">
        <v>1.4999999999999999E-2</v>
      </c>
      <c r="P697">
        <v>16</v>
      </c>
    </row>
    <row r="698" spans="1:16" x14ac:dyDescent="0.2">
      <c r="A698">
        <v>2022</v>
      </c>
      <c r="B698">
        <v>2</v>
      </c>
      <c r="C698" s="267">
        <v>44602</v>
      </c>
      <c r="E698">
        <v>669</v>
      </c>
      <c r="F698" t="s">
        <v>279</v>
      </c>
      <c r="G698" t="s">
        <v>280</v>
      </c>
      <c r="H698">
        <v>897.71400000000006</v>
      </c>
      <c r="I698">
        <v>1021.734</v>
      </c>
      <c r="K698">
        <v>40</v>
      </c>
      <c r="L698">
        <v>180</v>
      </c>
      <c r="O698">
        <v>1.4999999999999999E-2</v>
      </c>
      <c r="P698">
        <v>16</v>
      </c>
    </row>
    <row r="699" spans="1:16" x14ac:dyDescent="0.2">
      <c r="A699">
        <v>2022</v>
      </c>
      <c r="B699">
        <v>2</v>
      </c>
      <c r="C699" s="267">
        <v>44606</v>
      </c>
      <c r="E699">
        <v>669</v>
      </c>
      <c r="F699" t="s">
        <v>279</v>
      </c>
      <c r="G699" t="s">
        <v>280</v>
      </c>
      <c r="H699">
        <v>897.71400000000006</v>
      </c>
      <c r="I699">
        <v>1021.734</v>
      </c>
      <c r="K699">
        <v>40</v>
      </c>
      <c r="L699">
        <v>180</v>
      </c>
      <c r="O699">
        <v>1.4999999999999999E-2</v>
      </c>
      <c r="P699">
        <v>16</v>
      </c>
    </row>
    <row r="700" spans="1:16" x14ac:dyDescent="0.2">
      <c r="A700">
        <v>2022</v>
      </c>
      <c r="B700">
        <v>2</v>
      </c>
      <c r="C700" s="267">
        <v>44607</v>
      </c>
      <c r="E700">
        <v>669</v>
      </c>
      <c r="F700" t="s">
        <v>279</v>
      </c>
      <c r="G700" t="s">
        <v>280</v>
      </c>
      <c r="H700">
        <v>897.71400000000006</v>
      </c>
      <c r="I700">
        <v>1021.734</v>
      </c>
      <c r="K700">
        <v>40</v>
      </c>
      <c r="L700">
        <v>180</v>
      </c>
      <c r="O700">
        <v>1.4999999999999999E-2</v>
      </c>
      <c r="P700">
        <v>16</v>
      </c>
    </row>
    <row r="701" spans="1:16" x14ac:dyDescent="0.2">
      <c r="A701">
        <v>2022</v>
      </c>
      <c r="B701">
        <v>2</v>
      </c>
      <c r="C701" s="267">
        <v>44608</v>
      </c>
      <c r="E701">
        <v>669</v>
      </c>
      <c r="F701" t="s">
        <v>279</v>
      </c>
      <c r="G701" t="s">
        <v>280</v>
      </c>
      <c r="H701">
        <v>897.71400000000006</v>
      </c>
      <c r="I701">
        <v>1021.734</v>
      </c>
      <c r="K701">
        <v>40</v>
      </c>
      <c r="L701">
        <v>180</v>
      </c>
      <c r="O701">
        <v>1.4999999999999999E-2</v>
      </c>
      <c r="P701">
        <v>16</v>
      </c>
    </row>
    <row r="702" spans="1:16" x14ac:dyDescent="0.2">
      <c r="A702">
        <v>2022</v>
      </c>
      <c r="B702">
        <v>2</v>
      </c>
      <c r="C702" s="267">
        <v>44609</v>
      </c>
      <c r="E702">
        <v>669</v>
      </c>
      <c r="F702" t="s">
        <v>279</v>
      </c>
      <c r="G702" t="s">
        <v>280</v>
      </c>
      <c r="H702">
        <v>897.71400000000006</v>
      </c>
      <c r="I702">
        <v>1021.734</v>
      </c>
      <c r="K702">
        <v>40</v>
      </c>
      <c r="L702">
        <v>180</v>
      </c>
      <c r="O702">
        <v>1.4999999999999999E-2</v>
      </c>
      <c r="P702">
        <v>16</v>
      </c>
    </row>
    <row r="703" spans="1:16" x14ac:dyDescent="0.2">
      <c r="A703">
        <v>2022</v>
      </c>
      <c r="B703">
        <v>2</v>
      </c>
      <c r="C703" s="267">
        <v>44610</v>
      </c>
      <c r="E703">
        <v>669</v>
      </c>
      <c r="F703" t="s">
        <v>279</v>
      </c>
      <c r="G703" t="s">
        <v>280</v>
      </c>
      <c r="H703">
        <v>897.71400000000006</v>
      </c>
      <c r="I703">
        <v>1021.734</v>
      </c>
      <c r="K703">
        <v>40</v>
      </c>
      <c r="L703">
        <v>180</v>
      </c>
      <c r="O703">
        <v>1.4999999999999999E-2</v>
      </c>
      <c r="P703">
        <v>16</v>
      </c>
    </row>
    <row r="704" spans="1:16" x14ac:dyDescent="0.2">
      <c r="A704">
        <v>2022</v>
      </c>
      <c r="B704">
        <v>2</v>
      </c>
      <c r="C704" s="267">
        <v>44611</v>
      </c>
      <c r="E704">
        <v>669</v>
      </c>
      <c r="F704" t="s">
        <v>279</v>
      </c>
      <c r="G704" t="s">
        <v>280</v>
      </c>
      <c r="H704">
        <v>897.71400000000006</v>
      </c>
      <c r="I704">
        <v>1021.734</v>
      </c>
      <c r="K704">
        <v>40</v>
      </c>
      <c r="L704">
        <v>180</v>
      </c>
      <c r="O704">
        <v>1.4999999999999999E-2</v>
      </c>
      <c r="P704">
        <v>16</v>
      </c>
    </row>
    <row r="705" spans="1:16" x14ac:dyDescent="0.2">
      <c r="A705">
        <v>2022</v>
      </c>
      <c r="B705">
        <v>2</v>
      </c>
      <c r="C705" s="267">
        <v>44612</v>
      </c>
      <c r="E705">
        <v>669</v>
      </c>
      <c r="F705" t="s">
        <v>279</v>
      </c>
      <c r="G705" t="s">
        <v>280</v>
      </c>
      <c r="H705">
        <v>897.71400000000006</v>
      </c>
      <c r="I705">
        <v>1021.734</v>
      </c>
      <c r="K705">
        <v>40</v>
      </c>
      <c r="L705">
        <v>180</v>
      </c>
      <c r="O705">
        <v>1.4999999999999999E-2</v>
      </c>
      <c r="P705">
        <v>16</v>
      </c>
    </row>
    <row r="706" spans="1:16" x14ac:dyDescent="0.2">
      <c r="A706">
        <v>2022</v>
      </c>
      <c r="B706">
        <v>2</v>
      </c>
      <c r="C706" s="267">
        <v>44613</v>
      </c>
      <c r="E706">
        <v>669</v>
      </c>
      <c r="F706" t="s">
        <v>279</v>
      </c>
      <c r="G706" t="s">
        <v>280</v>
      </c>
      <c r="H706">
        <v>897.71400000000006</v>
      </c>
      <c r="I706">
        <v>1021.734</v>
      </c>
      <c r="K706">
        <v>40</v>
      </c>
      <c r="L706">
        <v>180</v>
      </c>
      <c r="O706">
        <v>1.4999999999999999E-2</v>
      </c>
      <c r="P706">
        <v>16</v>
      </c>
    </row>
    <row r="707" spans="1:16" x14ac:dyDescent="0.2">
      <c r="A707">
        <v>2022</v>
      </c>
      <c r="B707">
        <v>2</v>
      </c>
      <c r="C707" s="267">
        <v>44611</v>
      </c>
      <c r="E707">
        <v>673</v>
      </c>
      <c r="F707" t="s">
        <v>359</v>
      </c>
      <c r="G707" t="s">
        <v>360</v>
      </c>
      <c r="H707">
        <v>57.965600000000002</v>
      </c>
      <c r="I707">
        <v>65.973600000000005</v>
      </c>
      <c r="K707">
        <v>18</v>
      </c>
      <c r="L707">
        <v>200</v>
      </c>
      <c r="O707">
        <v>1.4999999999999999E-2</v>
      </c>
      <c r="P707">
        <v>16</v>
      </c>
    </row>
    <row r="708" spans="1:16" x14ac:dyDescent="0.2">
      <c r="A708">
        <v>2022</v>
      </c>
      <c r="B708">
        <v>2</v>
      </c>
      <c r="C708" s="267">
        <v>44612</v>
      </c>
      <c r="E708">
        <v>673</v>
      </c>
      <c r="F708" t="s">
        <v>359</v>
      </c>
      <c r="G708" t="s">
        <v>360</v>
      </c>
      <c r="H708">
        <v>57.965600000000002</v>
      </c>
      <c r="I708">
        <v>65.973600000000005</v>
      </c>
      <c r="K708">
        <v>18</v>
      </c>
      <c r="L708">
        <v>200</v>
      </c>
      <c r="O708">
        <v>1.4999999999999999E-2</v>
      </c>
      <c r="P708">
        <v>16</v>
      </c>
    </row>
    <row r="709" spans="1:16" x14ac:dyDescent="0.2">
      <c r="A709">
        <v>2022</v>
      </c>
      <c r="B709">
        <v>2</v>
      </c>
      <c r="C709" s="267">
        <v>44613</v>
      </c>
      <c r="E709">
        <v>673</v>
      </c>
      <c r="F709" t="s">
        <v>359</v>
      </c>
      <c r="G709" t="s">
        <v>360</v>
      </c>
      <c r="H709">
        <v>57.965600000000002</v>
      </c>
      <c r="I709">
        <v>65.973600000000005</v>
      </c>
      <c r="K709">
        <v>18</v>
      </c>
      <c r="L709">
        <v>200</v>
      </c>
      <c r="O709">
        <v>1.4999999999999999E-2</v>
      </c>
      <c r="P709">
        <v>16</v>
      </c>
    </row>
    <row r="710" spans="1:16" x14ac:dyDescent="0.2">
      <c r="A710">
        <v>2022</v>
      </c>
      <c r="B710">
        <v>2</v>
      </c>
      <c r="C710" s="267">
        <v>44595</v>
      </c>
      <c r="E710">
        <v>50</v>
      </c>
      <c r="F710" t="s">
        <v>334</v>
      </c>
      <c r="G710" t="s">
        <v>335</v>
      </c>
      <c r="H710">
        <v>51.57</v>
      </c>
      <c r="I710">
        <v>56.43</v>
      </c>
      <c r="K710">
        <v>101</v>
      </c>
      <c r="L710">
        <v>107</v>
      </c>
      <c r="O710">
        <v>1.4999999999999999E-2</v>
      </c>
      <c r="P710">
        <v>18</v>
      </c>
    </row>
    <row r="711" spans="1:16" x14ac:dyDescent="0.2">
      <c r="A711">
        <v>2022</v>
      </c>
      <c r="B711">
        <v>2</v>
      </c>
      <c r="C711" s="267">
        <v>44595</v>
      </c>
      <c r="E711">
        <v>50</v>
      </c>
      <c r="F711" t="s">
        <v>334</v>
      </c>
      <c r="G711" t="s">
        <v>335</v>
      </c>
      <c r="H711">
        <v>51.57</v>
      </c>
      <c r="I711">
        <v>56.43</v>
      </c>
      <c r="K711">
        <v>101</v>
      </c>
      <c r="L711">
        <v>107</v>
      </c>
      <c r="P711">
        <v>18</v>
      </c>
    </row>
    <row r="712" spans="1:16" x14ac:dyDescent="0.2">
      <c r="A712">
        <v>2022</v>
      </c>
      <c r="B712">
        <v>2</v>
      </c>
      <c r="C712" s="267">
        <v>44596</v>
      </c>
      <c r="E712">
        <v>50</v>
      </c>
      <c r="F712" t="s">
        <v>334</v>
      </c>
      <c r="G712" t="s">
        <v>335</v>
      </c>
      <c r="H712">
        <v>51.57</v>
      </c>
      <c r="I712">
        <v>56.43</v>
      </c>
      <c r="K712">
        <v>101</v>
      </c>
      <c r="L712">
        <v>107</v>
      </c>
      <c r="O712">
        <v>1.4999999999999999E-2</v>
      </c>
      <c r="P712">
        <v>18</v>
      </c>
    </row>
    <row r="713" spans="1:16" x14ac:dyDescent="0.2">
      <c r="A713">
        <v>2022</v>
      </c>
      <c r="B713">
        <v>2</v>
      </c>
      <c r="C713" s="267">
        <v>44597</v>
      </c>
      <c r="E713">
        <v>50</v>
      </c>
      <c r="F713" t="s">
        <v>334</v>
      </c>
      <c r="G713" t="s">
        <v>335</v>
      </c>
      <c r="H713">
        <v>51.57</v>
      </c>
      <c r="I713">
        <v>56.43</v>
      </c>
      <c r="K713">
        <v>101</v>
      </c>
      <c r="L713">
        <v>107</v>
      </c>
      <c r="O713">
        <v>1.4999999999999999E-2</v>
      </c>
      <c r="P713">
        <v>18</v>
      </c>
    </row>
    <row r="714" spans="1:16" x14ac:dyDescent="0.2">
      <c r="A714">
        <v>2022</v>
      </c>
      <c r="B714">
        <v>2</v>
      </c>
      <c r="C714" s="267">
        <v>44598</v>
      </c>
      <c r="E714">
        <v>50</v>
      </c>
      <c r="F714" t="s">
        <v>334</v>
      </c>
      <c r="G714" t="s">
        <v>335</v>
      </c>
      <c r="H714">
        <v>51.57</v>
      </c>
      <c r="I714">
        <v>56.43</v>
      </c>
      <c r="K714">
        <v>101</v>
      </c>
      <c r="L714">
        <v>107</v>
      </c>
      <c r="O714">
        <v>1.4999999999999999E-2</v>
      </c>
      <c r="P714">
        <v>18</v>
      </c>
    </row>
    <row r="715" spans="1:16" x14ac:dyDescent="0.2">
      <c r="A715">
        <v>2022</v>
      </c>
      <c r="B715">
        <v>2</v>
      </c>
      <c r="C715" s="267">
        <v>44599</v>
      </c>
      <c r="E715">
        <v>50</v>
      </c>
      <c r="F715" t="s">
        <v>334</v>
      </c>
      <c r="G715" t="s">
        <v>335</v>
      </c>
      <c r="H715">
        <v>51.57</v>
      </c>
      <c r="I715">
        <v>56.43</v>
      </c>
      <c r="K715">
        <v>101</v>
      </c>
      <c r="L715">
        <v>107</v>
      </c>
      <c r="O715">
        <v>1.4999999999999999E-2</v>
      </c>
      <c r="P715">
        <v>18</v>
      </c>
    </row>
    <row r="716" spans="1:16" x14ac:dyDescent="0.2">
      <c r="A716">
        <v>2022</v>
      </c>
      <c r="B716">
        <v>2</v>
      </c>
      <c r="C716" s="267">
        <v>44609</v>
      </c>
      <c r="E716">
        <v>50</v>
      </c>
      <c r="F716" t="s">
        <v>334</v>
      </c>
      <c r="G716" t="s">
        <v>335</v>
      </c>
      <c r="H716">
        <v>51.57</v>
      </c>
      <c r="I716">
        <v>56.43</v>
      </c>
      <c r="K716">
        <v>101</v>
      </c>
      <c r="L716">
        <v>107</v>
      </c>
      <c r="O716">
        <v>1.4999999999999999E-2</v>
      </c>
      <c r="P716">
        <v>18</v>
      </c>
    </row>
    <row r="717" spans="1:16" x14ac:dyDescent="0.2">
      <c r="A717">
        <v>2022</v>
      </c>
      <c r="B717">
        <v>2</v>
      </c>
      <c r="C717" s="267">
        <v>44610</v>
      </c>
      <c r="E717">
        <v>50</v>
      </c>
      <c r="F717" t="s">
        <v>334</v>
      </c>
      <c r="G717" t="s">
        <v>335</v>
      </c>
      <c r="H717">
        <v>51.57</v>
      </c>
      <c r="I717">
        <v>56.43</v>
      </c>
      <c r="K717">
        <v>101</v>
      </c>
      <c r="L717">
        <v>107</v>
      </c>
      <c r="O717">
        <v>1.4999999999999999E-2</v>
      </c>
      <c r="P717">
        <v>18</v>
      </c>
    </row>
    <row r="718" spans="1:16" x14ac:dyDescent="0.2">
      <c r="A718">
        <v>2022</v>
      </c>
      <c r="B718">
        <v>2</v>
      </c>
      <c r="C718" s="267">
        <v>44611</v>
      </c>
      <c r="E718">
        <v>50</v>
      </c>
      <c r="F718" t="s">
        <v>334</v>
      </c>
      <c r="G718" t="s">
        <v>335</v>
      </c>
      <c r="H718">
        <v>51.57</v>
      </c>
      <c r="I718">
        <v>56.43</v>
      </c>
      <c r="K718">
        <v>101</v>
      </c>
      <c r="L718">
        <v>107</v>
      </c>
      <c r="O718">
        <v>1.4999999999999999E-2</v>
      </c>
      <c r="P718">
        <v>18</v>
      </c>
    </row>
    <row r="719" spans="1:16" x14ac:dyDescent="0.2">
      <c r="A719">
        <v>2022</v>
      </c>
      <c r="B719">
        <v>2</v>
      </c>
      <c r="C719" s="267">
        <v>44612</v>
      </c>
      <c r="E719">
        <v>50</v>
      </c>
      <c r="F719" t="s">
        <v>334</v>
      </c>
      <c r="G719" t="s">
        <v>335</v>
      </c>
      <c r="H719">
        <v>51.57</v>
      </c>
      <c r="I719">
        <v>56.43</v>
      </c>
      <c r="K719">
        <v>101</v>
      </c>
      <c r="L719">
        <v>107</v>
      </c>
      <c r="O719">
        <v>1.4999999999999999E-2</v>
      </c>
      <c r="P719">
        <v>18</v>
      </c>
    </row>
    <row r="720" spans="1:16" x14ac:dyDescent="0.2">
      <c r="A720">
        <v>2022</v>
      </c>
      <c r="B720">
        <v>2</v>
      </c>
      <c r="C720" s="267">
        <v>44613</v>
      </c>
      <c r="E720">
        <v>50</v>
      </c>
      <c r="F720" t="s">
        <v>334</v>
      </c>
      <c r="G720" t="s">
        <v>335</v>
      </c>
      <c r="H720">
        <v>51.57</v>
      </c>
      <c r="I720">
        <v>56.43</v>
      </c>
      <c r="K720">
        <v>101</v>
      </c>
      <c r="L720">
        <v>107</v>
      </c>
      <c r="O720">
        <v>1.4999999999999999E-2</v>
      </c>
      <c r="P720">
        <v>18</v>
      </c>
    </row>
    <row r="721" spans="1:16" x14ac:dyDescent="0.2">
      <c r="A721">
        <v>2022</v>
      </c>
      <c r="B721">
        <v>2</v>
      </c>
      <c r="C721" s="267">
        <v>44595</v>
      </c>
      <c r="E721">
        <v>49</v>
      </c>
      <c r="F721" t="s">
        <v>330</v>
      </c>
      <c r="G721" t="s">
        <v>331</v>
      </c>
      <c r="H721">
        <v>95.5</v>
      </c>
      <c r="I721">
        <v>104.5</v>
      </c>
      <c r="K721">
        <v>101</v>
      </c>
      <c r="L721">
        <v>107</v>
      </c>
      <c r="O721">
        <v>1.4999999999999999E-2</v>
      </c>
      <c r="P721">
        <v>18</v>
      </c>
    </row>
    <row r="722" spans="1:16" x14ac:dyDescent="0.2">
      <c r="A722">
        <v>2022</v>
      </c>
      <c r="B722">
        <v>2</v>
      </c>
      <c r="C722" s="267">
        <v>44596</v>
      </c>
      <c r="E722">
        <v>49</v>
      </c>
      <c r="F722" t="s">
        <v>330</v>
      </c>
      <c r="G722" t="s">
        <v>331</v>
      </c>
      <c r="H722">
        <v>95.5</v>
      </c>
      <c r="I722">
        <v>104.5</v>
      </c>
      <c r="K722">
        <v>101</v>
      </c>
      <c r="L722">
        <v>107</v>
      </c>
      <c r="O722">
        <v>1.4999999999999999E-2</v>
      </c>
      <c r="P722">
        <v>18</v>
      </c>
    </row>
    <row r="723" spans="1:16" x14ac:dyDescent="0.2">
      <c r="A723">
        <v>2022</v>
      </c>
      <c r="B723">
        <v>2</v>
      </c>
      <c r="C723" s="267">
        <v>44597</v>
      </c>
      <c r="E723">
        <v>49</v>
      </c>
      <c r="F723" t="s">
        <v>330</v>
      </c>
      <c r="G723" t="s">
        <v>331</v>
      </c>
      <c r="H723">
        <v>95.5</v>
      </c>
      <c r="I723">
        <v>104.5</v>
      </c>
      <c r="K723">
        <v>101</v>
      </c>
      <c r="L723">
        <v>107</v>
      </c>
      <c r="O723">
        <v>1.4999999999999999E-2</v>
      </c>
      <c r="P723">
        <v>18</v>
      </c>
    </row>
    <row r="724" spans="1:16" x14ac:dyDescent="0.2">
      <c r="A724">
        <v>2022</v>
      </c>
      <c r="B724">
        <v>2</v>
      </c>
      <c r="C724" s="267">
        <v>44598</v>
      </c>
      <c r="E724">
        <v>49</v>
      </c>
      <c r="F724" t="s">
        <v>330</v>
      </c>
      <c r="G724" t="s">
        <v>331</v>
      </c>
      <c r="H724">
        <v>95.5</v>
      </c>
      <c r="I724">
        <v>104.5</v>
      </c>
      <c r="K724">
        <v>101</v>
      </c>
      <c r="L724">
        <v>107</v>
      </c>
      <c r="O724">
        <v>1.4999999999999999E-2</v>
      </c>
      <c r="P724">
        <v>18</v>
      </c>
    </row>
    <row r="725" spans="1:16" x14ac:dyDescent="0.2">
      <c r="A725">
        <v>2022</v>
      </c>
      <c r="B725">
        <v>2</v>
      </c>
      <c r="C725" s="267">
        <v>44599</v>
      </c>
      <c r="E725">
        <v>49</v>
      </c>
      <c r="F725" t="s">
        <v>330</v>
      </c>
      <c r="G725" t="s">
        <v>331</v>
      </c>
      <c r="H725">
        <v>95.5</v>
      </c>
      <c r="I725">
        <v>104.5</v>
      </c>
      <c r="K725">
        <v>101</v>
      </c>
      <c r="L725">
        <v>107</v>
      </c>
      <c r="O725">
        <v>1.4999999999999999E-2</v>
      </c>
      <c r="P725">
        <v>18</v>
      </c>
    </row>
    <row r="726" spans="1:16" x14ac:dyDescent="0.2">
      <c r="A726">
        <v>2022</v>
      </c>
      <c r="B726">
        <v>2</v>
      </c>
      <c r="C726" s="267">
        <v>44609</v>
      </c>
      <c r="E726">
        <v>49</v>
      </c>
      <c r="F726" t="s">
        <v>330</v>
      </c>
      <c r="G726" t="s">
        <v>331</v>
      </c>
      <c r="H726">
        <v>95.5</v>
      </c>
      <c r="I726">
        <v>104.5</v>
      </c>
      <c r="K726">
        <v>101</v>
      </c>
      <c r="L726">
        <v>107</v>
      </c>
      <c r="O726">
        <v>1.4999999999999999E-2</v>
      </c>
      <c r="P726">
        <v>18</v>
      </c>
    </row>
    <row r="727" spans="1:16" x14ac:dyDescent="0.2">
      <c r="A727">
        <v>2022</v>
      </c>
      <c r="B727">
        <v>2</v>
      </c>
      <c r="C727" s="267">
        <v>44610</v>
      </c>
      <c r="E727">
        <v>49</v>
      </c>
      <c r="F727" t="s">
        <v>330</v>
      </c>
      <c r="G727" t="s">
        <v>331</v>
      </c>
      <c r="H727">
        <v>95.5</v>
      </c>
      <c r="I727">
        <v>104.5</v>
      </c>
      <c r="K727">
        <v>101</v>
      </c>
      <c r="L727">
        <v>107</v>
      </c>
      <c r="O727">
        <v>1.4999999999999999E-2</v>
      </c>
      <c r="P727">
        <v>18</v>
      </c>
    </row>
    <row r="728" spans="1:16" x14ac:dyDescent="0.2">
      <c r="A728">
        <v>2022</v>
      </c>
      <c r="B728">
        <v>2</v>
      </c>
      <c r="C728" s="267">
        <v>44611</v>
      </c>
      <c r="E728">
        <v>49</v>
      </c>
      <c r="F728" t="s">
        <v>330</v>
      </c>
      <c r="G728" t="s">
        <v>331</v>
      </c>
      <c r="H728">
        <v>95.5</v>
      </c>
      <c r="I728">
        <v>104.5</v>
      </c>
      <c r="K728">
        <v>101</v>
      </c>
      <c r="L728">
        <v>107</v>
      </c>
      <c r="O728">
        <v>1.4999999999999999E-2</v>
      </c>
      <c r="P728">
        <v>18</v>
      </c>
    </row>
    <row r="729" spans="1:16" x14ac:dyDescent="0.2">
      <c r="A729">
        <v>2022</v>
      </c>
      <c r="B729">
        <v>2</v>
      </c>
      <c r="C729" s="267">
        <v>44612</v>
      </c>
      <c r="E729">
        <v>49</v>
      </c>
      <c r="F729" t="s">
        <v>330</v>
      </c>
      <c r="G729" t="s">
        <v>331</v>
      </c>
      <c r="H729">
        <v>95.5</v>
      </c>
      <c r="I729">
        <v>104.5</v>
      </c>
      <c r="K729">
        <v>101</v>
      </c>
      <c r="L729">
        <v>107</v>
      </c>
      <c r="O729">
        <v>1.4999999999999999E-2</v>
      </c>
      <c r="P729">
        <v>18</v>
      </c>
    </row>
    <row r="730" spans="1:16" x14ac:dyDescent="0.2">
      <c r="A730">
        <v>2022</v>
      </c>
      <c r="B730">
        <v>2</v>
      </c>
      <c r="C730" s="267">
        <v>44613</v>
      </c>
      <c r="E730">
        <v>49</v>
      </c>
      <c r="F730" t="s">
        <v>330</v>
      </c>
      <c r="G730" t="s">
        <v>331</v>
      </c>
      <c r="H730">
        <v>95.5</v>
      </c>
      <c r="I730">
        <v>104.5</v>
      </c>
      <c r="K730">
        <v>101</v>
      </c>
      <c r="L730">
        <v>107</v>
      </c>
      <c r="O730">
        <v>1.4999999999999999E-2</v>
      </c>
      <c r="P730">
        <v>18</v>
      </c>
    </row>
    <row r="731" spans="1:16" x14ac:dyDescent="0.2">
      <c r="A731">
        <v>2022</v>
      </c>
      <c r="B731">
        <v>2</v>
      </c>
      <c r="C731" s="267">
        <v>44592</v>
      </c>
      <c r="E731">
        <v>122</v>
      </c>
      <c r="F731" t="s">
        <v>250</v>
      </c>
      <c r="G731" t="s">
        <v>251</v>
      </c>
      <c r="H731">
        <v>267.39999999999998</v>
      </c>
      <c r="I731">
        <v>292.60000000000002</v>
      </c>
      <c r="K731">
        <v>64</v>
      </c>
      <c r="L731">
        <v>113</v>
      </c>
      <c r="O731">
        <v>1.4999999999999999E-2</v>
      </c>
      <c r="P731">
        <v>22</v>
      </c>
    </row>
    <row r="732" spans="1:16" x14ac:dyDescent="0.2">
      <c r="A732">
        <v>2022</v>
      </c>
      <c r="B732">
        <v>2</v>
      </c>
      <c r="C732" s="267">
        <v>44593</v>
      </c>
      <c r="E732">
        <v>122</v>
      </c>
      <c r="F732" t="s">
        <v>250</v>
      </c>
      <c r="G732" t="s">
        <v>251</v>
      </c>
      <c r="H732">
        <v>267.39999999999998</v>
      </c>
      <c r="I732">
        <v>292.60000000000002</v>
      </c>
      <c r="K732">
        <v>64</v>
      </c>
      <c r="L732">
        <v>113</v>
      </c>
      <c r="O732">
        <v>1.4999999999999999E-2</v>
      </c>
      <c r="P732">
        <v>22</v>
      </c>
    </row>
    <row r="733" spans="1:16" x14ac:dyDescent="0.2">
      <c r="A733">
        <v>2022</v>
      </c>
      <c r="B733">
        <v>2</v>
      </c>
      <c r="C733" s="267">
        <v>44594</v>
      </c>
      <c r="E733">
        <v>122</v>
      </c>
      <c r="F733" t="s">
        <v>250</v>
      </c>
      <c r="G733" t="s">
        <v>251</v>
      </c>
      <c r="H733">
        <v>267.39999999999998</v>
      </c>
      <c r="I733">
        <v>292.60000000000002</v>
      </c>
      <c r="K733">
        <v>64</v>
      </c>
      <c r="L733">
        <v>113</v>
      </c>
      <c r="O733">
        <v>1.4999999999999999E-2</v>
      </c>
      <c r="P733">
        <v>22</v>
      </c>
    </row>
    <row r="734" spans="1:16" x14ac:dyDescent="0.2">
      <c r="A734">
        <v>2022</v>
      </c>
      <c r="B734">
        <v>2</v>
      </c>
      <c r="C734" s="267">
        <v>44595</v>
      </c>
      <c r="E734">
        <v>122</v>
      </c>
      <c r="F734" t="s">
        <v>250</v>
      </c>
      <c r="G734" t="s">
        <v>251</v>
      </c>
      <c r="H734">
        <v>267.39999999999998</v>
      </c>
      <c r="I734">
        <v>292.60000000000002</v>
      </c>
      <c r="K734">
        <v>64</v>
      </c>
      <c r="L734">
        <v>113</v>
      </c>
      <c r="O734">
        <v>1.4999999999999999E-2</v>
      </c>
      <c r="P734">
        <v>22</v>
      </c>
    </row>
    <row r="735" spans="1:16" x14ac:dyDescent="0.2">
      <c r="A735">
        <v>2022</v>
      </c>
      <c r="B735">
        <v>2</v>
      </c>
      <c r="C735" s="267">
        <v>44596</v>
      </c>
      <c r="E735">
        <v>122</v>
      </c>
      <c r="F735" t="s">
        <v>250</v>
      </c>
      <c r="G735" t="s">
        <v>251</v>
      </c>
      <c r="H735">
        <v>267.39999999999998</v>
      </c>
      <c r="I735">
        <v>292.60000000000002</v>
      </c>
      <c r="K735">
        <v>64</v>
      </c>
      <c r="L735">
        <v>113</v>
      </c>
      <c r="O735">
        <v>1.4999999999999999E-2</v>
      </c>
      <c r="P735">
        <v>22</v>
      </c>
    </row>
    <row r="736" spans="1:16" x14ac:dyDescent="0.2">
      <c r="A736">
        <v>2022</v>
      </c>
      <c r="B736">
        <v>2</v>
      </c>
      <c r="C736" s="267">
        <v>44597</v>
      </c>
      <c r="E736">
        <v>122</v>
      </c>
      <c r="F736" t="s">
        <v>250</v>
      </c>
      <c r="G736" t="s">
        <v>251</v>
      </c>
      <c r="H736">
        <v>267.39999999999998</v>
      </c>
      <c r="I736">
        <v>292.60000000000002</v>
      </c>
      <c r="K736">
        <v>64</v>
      </c>
      <c r="L736">
        <v>113</v>
      </c>
      <c r="O736">
        <v>1.4999999999999999E-2</v>
      </c>
      <c r="P736">
        <v>22</v>
      </c>
    </row>
    <row r="737" spans="1:16" x14ac:dyDescent="0.2">
      <c r="A737">
        <v>2022</v>
      </c>
      <c r="B737">
        <v>2</v>
      </c>
      <c r="C737" s="267">
        <v>44598</v>
      </c>
      <c r="E737">
        <v>122</v>
      </c>
      <c r="F737" t="s">
        <v>250</v>
      </c>
      <c r="G737" t="s">
        <v>251</v>
      </c>
      <c r="H737">
        <v>267.39999999999998</v>
      </c>
      <c r="I737">
        <v>292.60000000000002</v>
      </c>
      <c r="K737">
        <v>64</v>
      </c>
      <c r="L737">
        <v>113</v>
      </c>
      <c r="O737">
        <v>1.4999999999999999E-2</v>
      </c>
      <c r="P737">
        <v>22</v>
      </c>
    </row>
    <row r="738" spans="1:16" x14ac:dyDescent="0.2">
      <c r="A738">
        <v>2022</v>
      </c>
      <c r="B738">
        <v>2</v>
      </c>
      <c r="C738" s="267">
        <v>44600</v>
      </c>
      <c r="E738">
        <v>122</v>
      </c>
      <c r="F738" t="s">
        <v>250</v>
      </c>
      <c r="G738" t="s">
        <v>251</v>
      </c>
      <c r="H738">
        <v>267.39999999999998</v>
      </c>
      <c r="I738">
        <v>292.60000000000002</v>
      </c>
      <c r="K738">
        <v>64</v>
      </c>
      <c r="L738">
        <v>113</v>
      </c>
      <c r="P738">
        <v>22</v>
      </c>
    </row>
    <row r="739" spans="1:16" x14ac:dyDescent="0.2">
      <c r="A739">
        <v>2022</v>
      </c>
      <c r="B739">
        <v>2</v>
      </c>
      <c r="C739" s="267">
        <v>44601</v>
      </c>
      <c r="E739">
        <v>122</v>
      </c>
      <c r="F739" t="s">
        <v>250</v>
      </c>
      <c r="G739" t="s">
        <v>251</v>
      </c>
      <c r="H739">
        <v>267.39999999999998</v>
      </c>
      <c r="I739">
        <v>292.60000000000002</v>
      </c>
      <c r="K739">
        <v>64</v>
      </c>
      <c r="L739">
        <v>113</v>
      </c>
      <c r="O739">
        <v>1.4999999999999999E-2</v>
      </c>
      <c r="P739">
        <v>22</v>
      </c>
    </row>
    <row r="740" spans="1:16" x14ac:dyDescent="0.2">
      <c r="A740">
        <v>2022</v>
      </c>
      <c r="B740">
        <v>2</v>
      </c>
      <c r="C740" s="267">
        <v>44602</v>
      </c>
      <c r="E740">
        <v>122</v>
      </c>
      <c r="F740" t="s">
        <v>250</v>
      </c>
      <c r="G740" t="s">
        <v>251</v>
      </c>
      <c r="H740">
        <v>267.39999999999998</v>
      </c>
      <c r="I740">
        <v>292.60000000000002</v>
      </c>
      <c r="K740">
        <v>64</v>
      </c>
      <c r="L740">
        <v>113</v>
      </c>
      <c r="O740">
        <v>1.4999999999999999E-2</v>
      </c>
      <c r="P740">
        <v>22</v>
      </c>
    </row>
    <row r="741" spans="1:16" x14ac:dyDescent="0.2">
      <c r="A741">
        <v>2022</v>
      </c>
      <c r="B741">
        <v>2</v>
      </c>
      <c r="C741" s="267">
        <v>44605</v>
      </c>
      <c r="E741">
        <v>122</v>
      </c>
      <c r="F741" t="s">
        <v>250</v>
      </c>
      <c r="G741" t="s">
        <v>251</v>
      </c>
      <c r="H741">
        <v>267.39999999999998</v>
      </c>
      <c r="I741">
        <v>292.60000000000002</v>
      </c>
      <c r="K741">
        <v>64</v>
      </c>
      <c r="L741">
        <v>113</v>
      </c>
      <c r="O741">
        <v>1.4999999999999999E-2</v>
      </c>
      <c r="P741">
        <v>22</v>
      </c>
    </row>
    <row r="742" spans="1:16" x14ac:dyDescent="0.2">
      <c r="A742">
        <v>2022</v>
      </c>
      <c r="B742">
        <v>2</v>
      </c>
      <c r="C742" s="267">
        <v>44606</v>
      </c>
      <c r="E742">
        <v>122</v>
      </c>
      <c r="F742" t="s">
        <v>250</v>
      </c>
      <c r="G742" t="s">
        <v>251</v>
      </c>
      <c r="H742">
        <v>267.39999999999998</v>
      </c>
      <c r="I742">
        <v>292.60000000000002</v>
      </c>
      <c r="K742">
        <v>64</v>
      </c>
      <c r="L742">
        <v>113</v>
      </c>
      <c r="O742">
        <v>1.4999999999999999E-2</v>
      </c>
      <c r="P742">
        <v>22</v>
      </c>
    </row>
    <row r="743" spans="1:16" x14ac:dyDescent="0.2">
      <c r="A743">
        <v>2022</v>
      </c>
      <c r="B743">
        <v>2</v>
      </c>
      <c r="C743" s="267">
        <v>44607</v>
      </c>
      <c r="E743">
        <v>122</v>
      </c>
      <c r="F743" t="s">
        <v>250</v>
      </c>
      <c r="G743" t="s">
        <v>251</v>
      </c>
      <c r="H743">
        <v>267.39999999999998</v>
      </c>
      <c r="I743">
        <v>292.60000000000002</v>
      </c>
      <c r="K743">
        <v>64</v>
      </c>
      <c r="L743">
        <v>113</v>
      </c>
      <c r="O743">
        <v>1.4999999999999999E-2</v>
      </c>
      <c r="P743">
        <v>22</v>
      </c>
    </row>
    <row r="744" spans="1:16" x14ac:dyDescent="0.2">
      <c r="A744">
        <v>2022</v>
      </c>
      <c r="B744">
        <v>2</v>
      </c>
      <c r="C744" s="267">
        <v>44608</v>
      </c>
      <c r="E744">
        <v>122</v>
      </c>
      <c r="F744" t="s">
        <v>250</v>
      </c>
      <c r="G744" t="s">
        <v>251</v>
      </c>
      <c r="H744">
        <v>267.39999999999998</v>
      </c>
      <c r="I744">
        <v>292.60000000000002</v>
      </c>
      <c r="K744">
        <v>64</v>
      </c>
      <c r="L744">
        <v>113</v>
      </c>
      <c r="O744">
        <v>1.4999999999999999E-2</v>
      </c>
      <c r="P744">
        <v>22</v>
      </c>
    </row>
    <row r="745" spans="1:16" x14ac:dyDescent="0.2">
      <c r="A745">
        <v>2022</v>
      </c>
      <c r="B745">
        <v>2</v>
      </c>
      <c r="C745" s="267">
        <v>44611</v>
      </c>
      <c r="E745">
        <v>122</v>
      </c>
      <c r="F745" t="s">
        <v>250</v>
      </c>
      <c r="G745" t="s">
        <v>251</v>
      </c>
      <c r="H745">
        <v>267.39999999999998</v>
      </c>
      <c r="I745">
        <v>292.60000000000002</v>
      </c>
      <c r="K745">
        <v>64</v>
      </c>
      <c r="L745">
        <v>113</v>
      </c>
      <c r="O745">
        <v>1.4999999999999999E-2</v>
      </c>
      <c r="P745">
        <v>22</v>
      </c>
    </row>
    <row r="746" spans="1:16" x14ac:dyDescent="0.2">
      <c r="A746">
        <v>2022</v>
      </c>
      <c r="B746">
        <v>2</v>
      </c>
      <c r="C746" s="267">
        <v>44612</v>
      </c>
      <c r="E746">
        <v>122</v>
      </c>
      <c r="F746" t="s">
        <v>250</v>
      </c>
      <c r="G746" t="s">
        <v>251</v>
      </c>
      <c r="H746">
        <v>267.39999999999998</v>
      </c>
      <c r="I746">
        <v>292.60000000000002</v>
      </c>
      <c r="K746">
        <v>64</v>
      </c>
      <c r="L746">
        <v>113</v>
      </c>
      <c r="O746">
        <v>1.4999999999999999E-2</v>
      </c>
      <c r="P746">
        <v>22</v>
      </c>
    </row>
    <row r="747" spans="1:16" x14ac:dyDescent="0.2">
      <c r="A747">
        <v>2022</v>
      </c>
      <c r="B747">
        <v>2</v>
      </c>
      <c r="C747" s="267">
        <v>44613</v>
      </c>
      <c r="E747">
        <v>122</v>
      </c>
      <c r="F747" t="s">
        <v>250</v>
      </c>
      <c r="G747" t="s">
        <v>251</v>
      </c>
      <c r="H747">
        <v>267.39999999999998</v>
      </c>
      <c r="I747">
        <v>292.60000000000002</v>
      </c>
      <c r="K747">
        <v>64</v>
      </c>
      <c r="L747">
        <v>113</v>
      </c>
      <c r="O747">
        <v>1.4999999999999999E-2</v>
      </c>
      <c r="P747">
        <v>22</v>
      </c>
    </row>
    <row r="748" spans="1:16" x14ac:dyDescent="0.2">
      <c r="A748">
        <v>2022</v>
      </c>
      <c r="B748">
        <v>2</v>
      </c>
      <c r="C748" s="267">
        <v>44614</v>
      </c>
      <c r="E748">
        <v>122</v>
      </c>
      <c r="F748" t="s">
        <v>250</v>
      </c>
      <c r="G748" t="s">
        <v>251</v>
      </c>
      <c r="H748">
        <v>267.39999999999998</v>
      </c>
      <c r="I748">
        <v>292.60000000000002</v>
      </c>
      <c r="K748">
        <v>64</v>
      </c>
      <c r="L748">
        <v>113</v>
      </c>
      <c r="O748">
        <v>1.4999999999999999E-2</v>
      </c>
      <c r="P748">
        <v>22</v>
      </c>
    </row>
    <row r="749" spans="1:16" x14ac:dyDescent="0.2">
      <c r="A749">
        <v>2022</v>
      </c>
      <c r="B749">
        <v>2</v>
      </c>
      <c r="C749" s="267">
        <v>44615</v>
      </c>
      <c r="E749">
        <v>122</v>
      </c>
      <c r="F749" t="s">
        <v>250</v>
      </c>
      <c r="G749" t="s">
        <v>251</v>
      </c>
      <c r="H749">
        <v>267.39999999999998</v>
      </c>
      <c r="I749">
        <v>292.60000000000002</v>
      </c>
      <c r="K749">
        <v>64</v>
      </c>
      <c r="L749">
        <v>113</v>
      </c>
      <c r="O749">
        <v>1.4999999999999999E-2</v>
      </c>
      <c r="P749">
        <v>22</v>
      </c>
    </row>
    <row r="750" spans="1:16" x14ac:dyDescent="0.2">
      <c r="A750">
        <v>2022</v>
      </c>
      <c r="B750">
        <v>2</v>
      </c>
      <c r="C750" s="267">
        <v>44617</v>
      </c>
      <c r="E750">
        <v>122</v>
      </c>
      <c r="F750" t="s">
        <v>250</v>
      </c>
      <c r="G750" t="s">
        <v>251</v>
      </c>
      <c r="H750">
        <v>267.39999999999998</v>
      </c>
      <c r="I750">
        <v>292.60000000000002</v>
      </c>
      <c r="K750">
        <v>64</v>
      </c>
      <c r="L750">
        <v>113</v>
      </c>
      <c r="O750">
        <v>1.4999999999999999E-2</v>
      </c>
      <c r="P750">
        <v>22</v>
      </c>
    </row>
    <row r="751" spans="1:16" x14ac:dyDescent="0.2">
      <c r="A751">
        <v>2022</v>
      </c>
      <c r="B751">
        <v>2</v>
      </c>
      <c r="C751" s="267">
        <v>44618</v>
      </c>
      <c r="E751">
        <v>122</v>
      </c>
      <c r="F751" t="s">
        <v>250</v>
      </c>
      <c r="G751" t="s">
        <v>251</v>
      </c>
      <c r="H751">
        <v>267.39999999999998</v>
      </c>
      <c r="I751">
        <v>292.60000000000002</v>
      </c>
      <c r="K751">
        <v>64</v>
      </c>
      <c r="L751">
        <v>113</v>
      </c>
      <c r="O751">
        <v>1.4999999999999999E-2</v>
      </c>
      <c r="P751">
        <v>22</v>
      </c>
    </row>
    <row r="752" spans="1:16" x14ac:dyDescent="0.2">
      <c r="A752">
        <v>2022</v>
      </c>
      <c r="B752">
        <v>2</v>
      </c>
      <c r="C752" s="267">
        <v>44619</v>
      </c>
      <c r="E752">
        <v>122</v>
      </c>
      <c r="F752" t="s">
        <v>250</v>
      </c>
      <c r="G752" t="s">
        <v>251</v>
      </c>
      <c r="H752">
        <v>267.39999999999998</v>
      </c>
      <c r="I752">
        <v>292.60000000000002</v>
      </c>
      <c r="K752">
        <v>64</v>
      </c>
      <c r="L752">
        <v>113</v>
      </c>
      <c r="O752">
        <v>1.4999999999999999E-2</v>
      </c>
      <c r="P752">
        <v>22</v>
      </c>
    </row>
    <row r="753" spans="1:16" x14ac:dyDescent="0.2">
      <c r="A753">
        <v>2022</v>
      </c>
      <c r="B753">
        <v>2</v>
      </c>
      <c r="C753" s="267">
        <v>44598</v>
      </c>
      <c r="E753">
        <v>674</v>
      </c>
      <c r="F753" t="s">
        <v>244</v>
      </c>
      <c r="G753" t="s">
        <v>245</v>
      </c>
      <c r="H753">
        <v>240.89599999999999</v>
      </c>
      <c r="I753">
        <v>274.17599999999999</v>
      </c>
      <c r="K753">
        <v>60</v>
      </c>
      <c r="L753">
        <v>120</v>
      </c>
      <c r="O753">
        <v>1.4999999999999999E-2</v>
      </c>
      <c r="P753">
        <v>22</v>
      </c>
    </row>
    <row r="754" spans="1:16" x14ac:dyDescent="0.2">
      <c r="A754">
        <v>2022</v>
      </c>
      <c r="B754">
        <v>2</v>
      </c>
      <c r="C754" s="267">
        <v>44599</v>
      </c>
      <c r="E754">
        <v>674</v>
      </c>
      <c r="F754" t="s">
        <v>244</v>
      </c>
      <c r="G754" t="s">
        <v>245</v>
      </c>
      <c r="H754">
        <v>240.89599999999999</v>
      </c>
      <c r="I754">
        <v>274.17599999999999</v>
      </c>
      <c r="K754">
        <v>60</v>
      </c>
      <c r="L754">
        <v>120</v>
      </c>
      <c r="O754">
        <v>1.4999999999999999E-2</v>
      </c>
      <c r="P754">
        <v>22</v>
      </c>
    </row>
    <row r="755" spans="1:16" x14ac:dyDescent="0.2">
      <c r="A755">
        <v>2022</v>
      </c>
      <c r="B755">
        <v>2</v>
      </c>
      <c r="C755" s="267">
        <v>44600</v>
      </c>
      <c r="E755">
        <v>674</v>
      </c>
      <c r="F755" t="s">
        <v>244</v>
      </c>
      <c r="G755" t="s">
        <v>245</v>
      </c>
      <c r="H755">
        <v>240.89599999999999</v>
      </c>
      <c r="I755">
        <v>274.17599999999999</v>
      </c>
      <c r="K755">
        <v>60</v>
      </c>
      <c r="L755">
        <v>120</v>
      </c>
      <c r="O755">
        <v>1.4999999999999999E-2</v>
      </c>
      <c r="P755">
        <v>22</v>
      </c>
    </row>
    <row r="756" spans="1:16" x14ac:dyDescent="0.2">
      <c r="A756">
        <v>2022</v>
      </c>
      <c r="B756">
        <v>2</v>
      </c>
      <c r="C756" s="267">
        <v>44602</v>
      </c>
      <c r="E756">
        <v>674</v>
      </c>
      <c r="F756" t="s">
        <v>244</v>
      </c>
      <c r="G756" t="s">
        <v>245</v>
      </c>
      <c r="H756">
        <v>240.89599999999999</v>
      </c>
      <c r="I756">
        <v>274.17599999999999</v>
      </c>
      <c r="K756">
        <v>60</v>
      </c>
      <c r="L756">
        <v>120</v>
      </c>
      <c r="O756">
        <v>1.4999999999999999E-2</v>
      </c>
      <c r="P756">
        <v>22</v>
      </c>
    </row>
    <row r="757" spans="1:16" x14ac:dyDescent="0.2">
      <c r="A757">
        <v>2022</v>
      </c>
      <c r="B757">
        <v>2</v>
      </c>
      <c r="C757" s="267">
        <v>44605</v>
      </c>
      <c r="E757">
        <v>674</v>
      </c>
      <c r="F757" t="s">
        <v>244</v>
      </c>
      <c r="G757" t="s">
        <v>245</v>
      </c>
      <c r="H757">
        <v>240.89599999999999</v>
      </c>
      <c r="I757">
        <v>274.17599999999999</v>
      </c>
      <c r="K757">
        <v>60</v>
      </c>
      <c r="L757">
        <v>120</v>
      </c>
      <c r="O757">
        <v>1.4999999999999999E-2</v>
      </c>
      <c r="P757">
        <v>22</v>
      </c>
    </row>
    <row r="758" spans="1:16" x14ac:dyDescent="0.2">
      <c r="A758">
        <v>2022</v>
      </c>
      <c r="B758">
        <v>2</v>
      </c>
      <c r="C758" s="267">
        <v>44611</v>
      </c>
      <c r="E758">
        <v>674</v>
      </c>
      <c r="F758" t="s">
        <v>244</v>
      </c>
      <c r="G758" t="s">
        <v>245</v>
      </c>
      <c r="H758">
        <v>240.89599999999999</v>
      </c>
      <c r="I758">
        <v>274.17599999999999</v>
      </c>
      <c r="K758">
        <v>60</v>
      </c>
      <c r="L758">
        <v>120</v>
      </c>
      <c r="O758">
        <v>1.4999999999999999E-2</v>
      </c>
      <c r="P758">
        <v>22</v>
      </c>
    </row>
    <row r="759" spans="1:16" x14ac:dyDescent="0.2">
      <c r="A759">
        <v>2022</v>
      </c>
      <c r="B759">
        <v>2</v>
      </c>
      <c r="C759" s="267">
        <v>44612</v>
      </c>
      <c r="E759">
        <v>674</v>
      </c>
      <c r="F759" t="s">
        <v>244</v>
      </c>
      <c r="G759" t="s">
        <v>245</v>
      </c>
      <c r="H759">
        <v>240.89599999999999</v>
      </c>
      <c r="I759">
        <v>274.17599999999999</v>
      </c>
      <c r="K759">
        <v>60</v>
      </c>
      <c r="L759">
        <v>120</v>
      </c>
      <c r="O759">
        <v>1.4999999999999999E-2</v>
      </c>
      <c r="P759">
        <v>22</v>
      </c>
    </row>
    <row r="760" spans="1:16" x14ac:dyDescent="0.2">
      <c r="A760">
        <v>2022</v>
      </c>
      <c r="B760">
        <v>2</v>
      </c>
      <c r="C760" s="267">
        <v>44613</v>
      </c>
      <c r="E760">
        <v>674</v>
      </c>
      <c r="F760" t="s">
        <v>244</v>
      </c>
      <c r="G760" t="s">
        <v>245</v>
      </c>
      <c r="H760">
        <v>240.89599999999999</v>
      </c>
      <c r="I760">
        <v>274.17599999999999</v>
      </c>
      <c r="K760">
        <v>60</v>
      </c>
      <c r="L760">
        <v>120</v>
      </c>
      <c r="O760">
        <v>1.4999999999999999E-2</v>
      </c>
      <c r="P760">
        <v>22</v>
      </c>
    </row>
    <row r="761" spans="1:16" x14ac:dyDescent="0.2">
      <c r="A761">
        <v>2022</v>
      </c>
      <c r="B761">
        <v>2</v>
      </c>
      <c r="C761" s="267">
        <v>44614</v>
      </c>
      <c r="E761">
        <v>674</v>
      </c>
      <c r="F761" t="s">
        <v>244</v>
      </c>
      <c r="G761" t="s">
        <v>245</v>
      </c>
      <c r="H761">
        <v>240.89599999999999</v>
      </c>
      <c r="I761">
        <v>274.17599999999999</v>
      </c>
      <c r="K761">
        <v>60</v>
      </c>
      <c r="L761">
        <v>120</v>
      </c>
      <c r="O761">
        <v>1.4999999999999999E-2</v>
      </c>
      <c r="P761">
        <v>22</v>
      </c>
    </row>
    <row r="762" spans="1:16" x14ac:dyDescent="0.2">
      <c r="A762">
        <v>2022</v>
      </c>
      <c r="B762">
        <v>2</v>
      </c>
      <c r="C762" s="267">
        <v>44615</v>
      </c>
      <c r="E762">
        <v>674</v>
      </c>
      <c r="F762" t="s">
        <v>244</v>
      </c>
      <c r="G762" t="s">
        <v>245</v>
      </c>
      <c r="H762">
        <v>240.89599999999999</v>
      </c>
      <c r="I762">
        <v>274.17599999999999</v>
      </c>
      <c r="K762">
        <v>60</v>
      </c>
      <c r="L762">
        <v>120</v>
      </c>
      <c r="O762">
        <v>1.4999999999999999E-2</v>
      </c>
      <c r="P762">
        <v>22</v>
      </c>
    </row>
    <row r="763" spans="1:16" x14ac:dyDescent="0.2">
      <c r="A763">
        <v>2022</v>
      </c>
      <c r="B763">
        <v>2</v>
      </c>
      <c r="C763" s="267">
        <v>44617</v>
      </c>
      <c r="E763">
        <v>674</v>
      </c>
      <c r="F763" t="s">
        <v>244</v>
      </c>
      <c r="G763" t="s">
        <v>245</v>
      </c>
      <c r="H763">
        <v>240.89599999999999</v>
      </c>
      <c r="I763">
        <v>274.17599999999999</v>
      </c>
      <c r="K763">
        <v>60</v>
      </c>
      <c r="L763">
        <v>120</v>
      </c>
      <c r="O763">
        <v>1.4999999999999999E-2</v>
      </c>
      <c r="P763">
        <v>22</v>
      </c>
    </row>
    <row r="764" spans="1:16" x14ac:dyDescent="0.2">
      <c r="A764">
        <v>2022</v>
      </c>
      <c r="B764">
        <v>2</v>
      </c>
      <c r="C764" s="267">
        <v>44618</v>
      </c>
      <c r="E764">
        <v>674</v>
      </c>
      <c r="F764" t="s">
        <v>244</v>
      </c>
      <c r="G764" t="s">
        <v>245</v>
      </c>
      <c r="H764">
        <v>240.89599999999999</v>
      </c>
      <c r="I764">
        <v>274.17599999999999</v>
      </c>
      <c r="K764">
        <v>60</v>
      </c>
      <c r="L764">
        <v>120</v>
      </c>
      <c r="O764">
        <v>1.4999999999999999E-2</v>
      </c>
      <c r="P764">
        <v>22</v>
      </c>
    </row>
    <row r="765" spans="1:16" x14ac:dyDescent="0.2">
      <c r="A765">
        <v>2022</v>
      </c>
      <c r="B765">
        <v>2</v>
      </c>
      <c r="C765" s="267">
        <v>44619</v>
      </c>
      <c r="E765">
        <v>674</v>
      </c>
      <c r="F765" t="s">
        <v>244</v>
      </c>
      <c r="G765" t="s">
        <v>245</v>
      </c>
      <c r="H765">
        <v>240.89599999999999</v>
      </c>
      <c r="I765">
        <v>274.17599999999999</v>
      </c>
      <c r="K765">
        <v>60</v>
      </c>
      <c r="L765">
        <v>120</v>
      </c>
      <c r="O765">
        <v>1.4999999999999999E-2</v>
      </c>
      <c r="P765">
        <v>22</v>
      </c>
    </row>
    <row r="766" spans="1:16" x14ac:dyDescent="0.2">
      <c r="A766">
        <v>2022</v>
      </c>
      <c r="B766">
        <v>2</v>
      </c>
      <c r="C766" s="267">
        <v>44594</v>
      </c>
      <c r="E766">
        <v>755</v>
      </c>
      <c r="F766" t="s">
        <v>464</v>
      </c>
      <c r="G766" t="s">
        <v>465</v>
      </c>
      <c r="H766">
        <v>498.75</v>
      </c>
      <c r="I766">
        <v>551.25</v>
      </c>
      <c r="P766">
        <v>25</v>
      </c>
    </row>
    <row r="767" spans="1:16" x14ac:dyDescent="0.2">
      <c r="A767">
        <v>2022</v>
      </c>
      <c r="B767">
        <v>2</v>
      </c>
      <c r="C767" s="267">
        <v>44600</v>
      </c>
      <c r="E767">
        <v>755</v>
      </c>
      <c r="F767" t="s">
        <v>464</v>
      </c>
      <c r="G767" t="s">
        <v>465</v>
      </c>
      <c r="H767">
        <v>498.75</v>
      </c>
      <c r="I767">
        <v>551.25</v>
      </c>
      <c r="P767">
        <v>25</v>
      </c>
    </row>
    <row r="768" spans="1:16" x14ac:dyDescent="0.2">
      <c r="A768">
        <v>2022</v>
      </c>
      <c r="B768">
        <v>2</v>
      </c>
      <c r="C768" s="267">
        <v>44592</v>
      </c>
      <c r="E768">
        <v>660</v>
      </c>
      <c r="F768" t="s">
        <v>345</v>
      </c>
      <c r="G768" t="s">
        <v>346</v>
      </c>
      <c r="H768">
        <v>1190.365</v>
      </c>
      <c r="I768">
        <v>1354.8150000000001</v>
      </c>
      <c r="K768">
        <v>21</v>
      </c>
      <c r="L768">
        <v>180</v>
      </c>
      <c r="O768">
        <v>1.4999999999999999E-2</v>
      </c>
      <c r="P768">
        <v>16</v>
      </c>
    </row>
    <row r="769" spans="1:16" x14ac:dyDescent="0.2">
      <c r="A769">
        <v>2022</v>
      </c>
      <c r="B769">
        <v>2</v>
      </c>
      <c r="C769" s="267">
        <v>44592</v>
      </c>
      <c r="E769">
        <v>660</v>
      </c>
      <c r="F769" t="s">
        <v>345</v>
      </c>
      <c r="G769" t="s">
        <v>346</v>
      </c>
      <c r="H769">
        <v>1190.365</v>
      </c>
      <c r="I769">
        <v>1354.8150000000001</v>
      </c>
      <c r="K769">
        <v>21</v>
      </c>
      <c r="L769">
        <v>180</v>
      </c>
      <c r="P769">
        <v>16</v>
      </c>
    </row>
    <row r="770" spans="1:16" x14ac:dyDescent="0.2">
      <c r="A770">
        <v>2022</v>
      </c>
      <c r="B770">
        <v>2</v>
      </c>
      <c r="C770" s="267">
        <v>44593</v>
      </c>
      <c r="E770">
        <v>660</v>
      </c>
      <c r="F770" t="s">
        <v>345</v>
      </c>
      <c r="G770" t="s">
        <v>346</v>
      </c>
      <c r="H770">
        <v>1190.365</v>
      </c>
      <c r="I770">
        <v>1354.8150000000001</v>
      </c>
      <c r="K770">
        <v>21</v>
      </c>
      <c r="L770">
        <v>180</v>
      </c>
      <c r="O770">
        <v>1.4999999999999999E-2</v>
      </c>
      <c r="P770">
        <v>16</v>
      </c>
    </row>
    <row r="771" spans="1:16" x14ac:dyDescent="0.2">
      <c r="A771">
        <v>2022</v>
      </c>
      <c r="B771">
        <v>2</v>
      </c>
      <c r="C771" s="267">
        <v>44593</v>
      </c>
      <c r="E771">
        <v>660</v>
      </c>
      <c r="F771" t="s">
        <v>345</v>
      </c>
      <c r="G771" t="s">
        <v>346</v>
      </c>
      <c r="H771">
        <v>1190.365</v>
      </c>
      <c r="I771">
        <v>1354.8150000000001</v>
      </c>
      <c r="K771">
        <v>21</v>
      </c>
      <c r="L771">
        <v>180</v>
      </c>
      <c r="P771">
        <v>16</v>
      </c>
    </row>
    <row r="772" spans="1:16" x14ac:dyDescent="0.2">
      <c r="A772">
        <v>2022</v>
      </c>
      <c r="B772">
        <v>2</v>
      </c>
      <c r="C772" s="267">
        <v>44600</v>
      </c>
      <c r="E772">
        <v>660</v>
      </c>
      <c r="F772" t="s">
        <v>345</v>
      </c>
      <c r="G772" t="s">
        <v>346</v>
      </c>
      <c r="H772">
        <v>1190.365</v>
      </c>
      <c r="I772">
        <v>1354.8150000000001</v>
      </c>
      <c r="K772">
        <v>21</v>
      </c>
      <c r="L772">
        <v>180</v>
      </c>
      <c r="O772">
        <v>1.4999999999999999E-2</v>
      </c>
      <c r="P772">
        <v>16</v>
      </c>
    </row>
    <row r="773" spans="1:16" x14ac:dyDescent="0.2">
      <c r="A773">
        <v>2022</v>
      </c>
      <c r="B773">
        <v>2</v>
      </c>
      <c r="C773" s="267">
        <v>44600</v>
      </c>
      <c r="E773">
        <v>660</v>
      </c>
      <c r="F773" t="s">
        <v>345</v>
      </c>
      <c r="G773" t="s">
        <v>346</v>
      </c>
      <c r="H773">
        <v>1190.365</v>
      </c>
      <c r="I773">
        <v>1354.8150000000001</v>
      </c>
      <c r="K773">
        <v>21</v>
      </c>
      <c r="L773">
        <v>180</v>
      </c>
      <c r="P773">
        <v>16</v>
      </c>
    </row>
    <row r="774" spans="1:16" x14ac:dyDescent="0.2">
      <c r="A774">
        <v>2022</v>
      </c>
      <c r="B774">
        <v>2</v>
      </c>
      <c r="C774" s="267">
        <v>44601</v>
      </c>
      <c r="E774">
        <v>660</v>
      </c>
      <c r="F774" t="s">
        <v>345</v>
      </c>
      <c r="G774" t="s">
        <v>346</v>
      </c>
      <c r="H774">
        <v>1190.365</v>
      </c>
      <c r="I774">
        <v>1354.8150000000001</v>
      </c>
      <c r="K774">
        <v>21</v>
      </c>
      <c r="L774">
        <v>180</v>
      </c>
      <c r="O774">
        <v>1.4999999999999999E-2</v>
      </c>
      <c r="P774">
        <v>16</v>
      </c>
    </row>
    <row r="775" spans="1:16" x14ac:dyDescent="0.2">
      <c r="A775">
        <v>2022</v>
      </c>
      <c r="B775">
        <v>2</v>
      </c>
      <c r="C775" s="267">
        <v>44602</v>
      </c>
      <c r="E775">
        <v>660</v>
      </c>
      <c r="F775" t="s">
        <v>345</v>
      </c>
      <c r="G775" t="s">
        <v>346</v>
      </c>
      <c r="H775">
        <v>1190.365</v>
      </c>
      <c r="I775">
        <v>1354.8150000000001</v>
      </c>
      <c r="K775">
        <v>21</v>
      </c>
      <c r="L775">
        <v>180</v>
      </c>
      <c r="O775">
        <v>1.4999999999999999E-2</v>
      </c>
      <c r="P775">
        <v>16</v>
      </c>
    </row>
    <row r="776" spans="1:16" x14ac:dyDescent="0.2">
      <c r="A776">
        <v>2022</v>
      </c>
      <c r="B776">
        <v>2</v>
      </c>
      <c r="C776" s="267">
        <v>44605</v>
      </c>
      <c r="E776">
        <v>660</v>
      </c>
      <c r="F776" t="s">
        <v>345</v>
      </c>
      <c r="G776" t="s">
        <v>346</v>
      </c>
      <c r="H776">
        <v>1190.365</v>
      </c>
      <c r="I776">
        <v>1354.8150000000001</v>
      </c>
      <c r="K776">
        <v>21</v>
      </c>
      <c r="L776">
        <v>180</v>
      </c>
      <c r="O776">
        <v>1.4999999999999999E-2</v>
      </c>
      <c r="P776">
        <v>16</v>
      </c>
    </row>
    <row r="777" spans="1:16" x14ac:dyDescent="0.2">
      <c r="A777">
        <v>2022</v>
      </c>
      <c r="B777">
        <v>2</v>
      </c>
      <c r="C777" s="267">
        <v>44605</v>
      </c>
      <c r="E777">
        <v>660</v>
      </c>
      <c r="F777" t="s">
        <v>345</v>
      </c>
      <c r="G777" t="s">
        <v>346</v>
      </c>
      <c r="H777">
        <v>1190.365</v>
      </c>
      <c r="I777">
        <v>1354.8150000000001</v>
      </c>
      <c r="K777">
        <v>21</v>
      </c>
      <c r="L777">
        <v>180</v>
      </c>
      <c r="P777">
        <v>16</v>
      </c>
    </row>
    <row r="778" spans="1:16" x14ac:dyDescent="0.2">
      <c r="A778">
        <v>2022</v>
      </c>
      <c r="B778">
        <v>2</v>
      </c>
      <c r="C778" s="267">
        <v>44606</v>
      </c>
      <c r="E778">
        <v>660</v>
      </c>
      <c r="F778" t="s">
        <v>345</v>
      </c>
      <c r="G778" t="s">
        <v>346</v>
      </c>
      <c r="H778">
        <v>1190.365</v>
      </c>
      <c r="I778">
        <v>1354.8150000000001</v>
      </c>
      <c r="K778">
        <v>21</v>
      </c>
      <c r="L778">
        <v>180</v>
      </c>
      <c r="O778">
        <v>1.4999999999999999E-2</v>
      </c>
      <c r="P778">
        <v>16</v>
      </c>
    </row>
    <row r="779" spans="1:16" x14ac:dyDescent="0.2">
      <c r="A779">
        <v>2022</v>
      </c>
      <c r="B779">
        <v>2</v>
      </c>
      <c r="C779" s="267">
        <v>44607</v>
      </c>
      <c r="E779">
        <v>660</v>
      </c>
      <c r="F779" t="s">
        <v>345</v>
      </c>
      <c r="G779" t="s">
        <v>346</v>
      </c>
      <c r="H779">
        <v>1190.365</v>
      </c>
      <c r="I779">
        <v>1354.8150000000001</v>
      </c>
      <c r="K779">
        <v>21</v>
      </c>
      <c r="L779">
        <v>180</v>
      </c>
      <c r="O779">
        <v>1.4999999999999999E-2</v>
      </c>
      <c r="P779">
        <v>16</v>
      </c>
    </row>
    <row r="780" spans="1:16" x14ac:dyDescent="0.2">
      <c r="A780">
        <v>2022</v>
      </c>
      <c r="B780">
        <v>2</v>
      </c>
      <c r="C780" s="267">
        <v>44619</v>
      </c>
      <c r="E780">
        <v>660</v>
      </c>
      <c r="F780" t="s">
        <v>345</v>
      </c>
      <c r="G780" t="s">
        <v>346</v>
      </c>
      <c r="H780">
        <v>1190.365</v>
      </c>
      <c r="I780">
        <v>1354.8150000000001</v>
      </c>
      <c r="K780">
        <v>21</v>
      </c>
      <c r="L780">
        <v>180</v>
      </c>
      <c r="O780">
        <v>1.4999999999999999E-2</v>
      </c>
      <c r="P780">
        <v>16</v>
      </c>
    </row>
    <row r="781" spans="1:16" x14ac:dyDescent="0.2">
      <c r="A781">
        <v>2022</v>
      </c>
      <c r="B781">
        <v>2</v>
      </c>
      <c r="C781" s="267">
        <v>44592</v>
      </c>
      <c r="E781">
        <v>661</v>
      </c>
      <c r="F781" t="s">
        <v>349</v>
      </c>
      <c r="G781" t="s">
        <v>350</v>
      </c>
      <c r="H781">
        <v>259.7</v>
      </c>
      <c r="I781">
        <v>295.60000000000002</v>
      </c>
      <c r="K781">
        <v>21</v>
      </c>
      <c r="L781">
        <v>180</v>
      </c>
      <c r="O781">
        <v>1.4999999999999999E-2</v>
      </c>
      <c r="P781">
        <v>16</v>
      </c>
    </row>
    <row r="782" spans="1:16" x14ac:dyDescent="0.2">
      <c r="A782">
        <v>2022</v>
      </c>
      <c r="B782">
        <v>2</v>
      </c>
      <c r="C782" s="267">
        <v>44593</v>
      </c>
      <c r="E782">
        <v>661</v>
      </c>
      <c r="F782" t="s">
        <v>349</v>
      </c>
      <c r="G782" t="s">
        <v>350</v>
      </c>
      <c r="H782">
        <v>259.7</v>
      </c>
      <c r="I782">
        <v>295.60000000000002</v>
      </c>
      <c r="K782">
        <v>21</v>
      </c>
      <c r="L782">
        <v>180</v>
      </c>
      <c r="O782">
        <v>1.4999999999999999E-2</v>
      </c>
      <c r="P782">
        <v>16</v>
      </c>
    </row>
    <row r="783" spans="1:16" x14ac:dyDescent="0.2">
      <c r="A783">
        <v>2022</v>
      </c>
      <c r="B783">
        <v>2</v>
      </c>
      <c r="C783" s="267">
        <v>44600</v>
      </c>
      <c r="E783">
        <v>661</v>
      </c>
      <c r="F783" t="s">
        <v>349</v>
      </c>
      <c r="G783" t="s">
        <v>350</v>
      </c>
      <c r="H783">
        <v>259.7</v>
      </c>
      <c r="I783">
        <v>295.60000000000002</v>
      </c>
      <c r="K783">
        <v>21</v>
      </c>
      <c r="L783">
        <v>180</v>
      </c>
      <c r="O783">
        <v>1.4999999999999999E-2</v>
      </c>
      <c r="P783">
        <v>16</v>
      </c>
    </row>
    <row r="784" spans="1:16" x14ac:dyDescent="0.2">
      <c r="A784">
        <v>2022</v>
      </c>
      <c r="B784">
        <v>2</v>
      </c>
      <c r="C784" s="267">
        <v>44601</v>
      </c>
      <c r="E784">
        <v>661</v>
      </c>
      <c r="F784" t="s">
        <v>349</v>
      </c>
      <c r="G784" t="s">
        <v>350</v>
      </c>
      <c r="H784">
        <v>259.7</v>
      </c>
      <c r="I784">
        <v>295.60000000000002</v>
      </c>
      <c r="K784">
        <v>21</v>
      </c>
      <c r="L784">
        <v>180</v>
      </c>
      <c r="O784">
        <v>1.4999999999999999E-2</v>
      </c>
      <c r="P784">
        <v>16</v>
      </c>
    </row>
    <row r="785" spans="1:16" x14ac:dyDescent="0.2">
      <c r="A785">
        <v>2022</v>
      </c>
      <c r="B785">
        <v>2</v>
      </c>
      <c r="C785" s="267">
        <v>44601</v>
      </c>
      <c r="E785">
        <v>661</v>
      </c>
      <c r="F785" t="s">
        <v>349</v>
      </c>
      <c r="G785" t="s">
        <v>350</v>
      </c>
      <c r="H785">
        <v>259.7</v>
      </c>
      <c r="I785">
        <v>295.60000000000002</v>
      </c>
      <c r="K785">
        <v>21</v>
      </c>
      <c r="L785">
        <v>180</v>
      </c>
      <c r="P785">
        <v>16</v>
      </c>
    </row>
    <row r="786" spans="1:16" x14ac:dyDescent="0.2">
      <c r="A786">
        <v>2022</v>
      </c>
      <c r="B786">
        <v>2</v>
      </c>
      <c r="C786" s="267">
        <v>44602</v>
      </c>
      <c r="E786">
        <v>661</v>
      </c>
      <c r="F786" t="s">
        <v>349</v>
      </c>
      <c r="G786" t="s">
        <v>350</v>
      </c>
      <c r="H786">
        <v>259.7</v>
      </c>
      <c r="I786">
        <v>295.60000000000002</v>
      </c>
      <c r="K786">
        <v>21</v>
      </c>
      <c r="L786">
        <v>180</v>
      </c>
      <c r="O786">
        <v>1.4999999999999999E-2</v>
      </c>
      <c r="P786">
        <v>16</v>
      </c>
    </row>
    <row r="787" spans="1:16" x14ac:dyDescent="0.2">
      <c r="A787">
        <v>2022</v>
      </c>
      <c r="B787">
        <v>2</v>
      </c>
      <c r="C787" s="267">
        <v>44605</v>
      </c>
      <c r="E787">
        <v>661</v>
      </c>
      <c r="F787" t="s">
        <v>349</v>
      </c>
      <c r="G787" t="s">
        <v>350</v>
      </c>
      <c r="H787">
        <v>259.7</v>
      </c>
      <c r="I787">
        <v>295.60000000000002</v>
      </c>
      <c r="K787">
        <v>21</v>
      </c>
      <c r="L787">
        <v>180</v>
      </c>
      <c r="O787">
        <v>1.4999999999999999E-2</v>
      </c>
      <c r="P787">
        <v>16</v>
      </c>
    </row>
    <row r="788" spans="1:16" x14ac:dyDescent="0.2">
      <c r="A788">
        <v>2022</v>
      </c>
      <c r="B788">
        <v>2</v>
      </c>
      <c r="C788" s="267">
        <v>44606</v>
      </c>
      <c r="E788">
        <v>661</v>
      </c>
      <c r="F788" t="s">
        <v>349</v>
      </c>
      <c r="G788" t="s">
        <v>350</v>
      </c>
      <c r="H788">
        <v>259.7</v>
      </c>
      <c r="I788">
        <v>295.60000000000002</v>
      </c>
      <c r="K788">
        <v>21</v>
      </c>
      <c r="L788">
        <v>180</v>
      </c>
      <c r="O788">
        <v>1.4999999999999999E-2</v>
      </c>
      <c r="P788">
        <v>16</v>
      </c>
    </row>
    <row r="789" spans="1:16" x14ac:dyDescent="0.2">
      <c r="A789">
        <v>2022</v>
      </c>
      <c r="B789">
        <v>2</v>
      </c>
      <c r="C789" s="267">
        <v>44607</v>
      </c>
      <c r="E789">
        <v>661</v>
      </c>
      <c r="F789" t="s">
        <v>349</v>
      </c>
      <c r="G789" t="s">
        <v>350</v>
      </c>
      <c r="H789">
        <v>259.7</v>
      </c>
      <c r="I789">
        <v>295.60000000000002</v>
      </c>
      <c r="K789">
        <v>21</v>
      </c>
      <c r="L789">
        <v>180</v>
      </c>
      <c r="O789">
        <v>1.4999999999999999E-2</v>
      </c>
      <c r="P789">
        <v>16</v>
      </c>
    </row>
    <row r="790" spans="1:16" x14ac:dyDescent="0.2">
      <c r="A790">
        <v>2022</v>
      </c>
      <c r="B790">
        <v>2</v>
      </c>
      <c r="C790" s="267">
        <v>44619</v>
      </c>
      <c r="E790">
        <v>661</v>
      </c>
      <c r="F790" t="s">
        <v>349</v>
      </c>
      <c r="G790" t="s">
        <v>350</v>
      </c>
      <c r="H790">
        <v>259.7</v>
      </c>
      <c r="I790">
        <v>295.60000000000002</v>
      </c>
      <c r="K790">
        <v>21</v>
      </c>
      <c r="L790">
        <v>180</v>
      </c>
      <c r="O790">
        <v>1.4999999999999999E-2</v>
      </c>
      <c r="P790">
        <v>16</v>
      </c>
    </row>
    <row r="791" spans="1:16" x14ac:dyDescent="0.2">
      <c r="A791">
        <v>2022</v>
      </c>
      <c r="B791">
        <v>2</v>
      </c>
      <c r="C791" s="267">
        <v>44592</v>
      </c>
      <c r="E791">
        <v>658</v>
      </c>
      <c r="F791" t="s">
        <v>273</v>
      </c>
      <c r="G791" t="s">
        <v>274</v>
      </c>
      <c r="H791">
        <v>83.7</v>
      </c>
      <c r="I791">
        <v>96.3</v>
      </c>
      <c r="K791">
        <v>64</v>
      </c>
      <c r="L791">
        <v>169</v>
      </c>
      <c r="O791">
        <v>0.02</v>
      </c>
      <c r="P791">
        <v>20</v>
      </c>
    </row>
    <row r="792" spans="1:16" x14ac:dyDescent="0.2">
      <c r="A792">
        <v>2022</v>
      </c>
      <c r="B792">
        <v>2</v>
      </c>
      <c r="C792" s="267">
        <v>44593</v>
      </c>
      <c r="E792">
        <v>658</v>
      </c>
      <c r="F792" t="s">
        <v>273</v>
      </c>
      <c r="G792" t="s">
        <v>274</v>
      </c>
      <c r="H792">
        <v>83.7</v>
      </c>
      <c r="I792">
        <v>96.3</v>
      </c>
      <c r="K792">
        <v>64</v>
      </c>
      <c r="L792">
        <v>169</v>
      </c>
      <c r="O792">
        <v>0.02</v>
      </c>
      <c r="P792">
        <v>20</v>
      </c>
    </row>
    <row r="793" spans="1:16" x14ac:dyDescent="0.2">
      <c r="A793">
        <v>2022</v>
      </c>
      <c r="B793">
        <v>2</v>
      </c>
      <c r="C793" s="267">
        <v>44595</v>
      </c>
      <c r="E793">
        <v>658</v>
      </c>
      <c r="F793" t="s">
        <v>273</v>
      </c>
      <c r="G793" t="s">
        <v>274</v>
      </c>
      <c r="H793">
        <v>83.7</v>
      </c>
      <c r="I793">
        <v>96.3</v>
      </c>
      <c r="K793">
        <v>64</v>
      </c>
      <c r="L793">
        <v>169</v>
      </c>
      <c r="O793">
        <v>0.02</v>
      </c>
      <c r="P793">
        <v>20</v>
      </c>
    </row>
    <row r="794" spans="1:16" x14ac:dyDescent="0.2">
      <c r="A794">
        <v>2022</v>
      </c>
      <c r="B794">
        <v>2</v>
      </c>
      <c r="C794" s="267">
        <v>44595</v>
      </c>
      <c r="E794">
        <v>658</v>
      </c>
      <c r="F794" t="s">
        <v>273</v>
      </c>
      <c r="G794" t="s">
        <v>274</v>
      </c>
      <c r="H794">
        <v>83.7</v>
      </c>
      <c r="I794">
        <v>96.3</v>
      </c>
      <c r="K794">
        <v>64</v>
      </c>
      <c r="L794">
        <v>169</v>
      </c>
      <c r="P794">
        <v>20</v>
      </c>
    </row>
    <row r="795" spans="1:16" x14ac:dyDescent="0.2">
      <c r="A795">
        <v>2022</v>
      </c>
      <c r="B795">
        <v>2</v>
      </c>
      <c r="C795" s="267">
        <v>44596</v>
      </c>
      <c r="E795">
        <v>658</v>
      </c>
      <c r="F795" t="s">
        <v>273</v>
      </c>
      <c r="G795" t="s">
        <v>274</v>
      </c>
      <c r="H795">
        <v>83.7</v>
      </c>
      <c r="I795">
        <v>96.3</v>
      </c>
      <c r="K795">
        <v>64</v>
      </c>
      <c r="L795">
        <v>169</v>
      </c>
      <c r="O795">
        <v>0.02</v>
      </c>
      <c r="P795">
        <v>20</v>
      </c>
    </row>
    <row r="796" spans="1:16" x14ac:dyDescent="0.2">
      <c r="A796">
        <v>2022</v>
      </c>
      <c r="B796">
        <v>2</v>
      </c>
      <c r="C796" s="267">
        <v>44600</v>
      </c>
      <c r="E796">
        <v>658</v>
      </c>
      <c r="F796" t="s">
        <v>273</v>
      </c>
      <c r="G796" t="s">
        <v>274</v>
      </c>
      <c r="H796">
        <v>83.7</v>
      </c>
      <c r="I796">
        <v>96.3</v>
      </c>
      <c r="K796">
        <v>64</v>
      </c>
      <c r="L796">
        <v>169</v>
      </c>
      <c r="O796">
        <v>0.02</v>
      </c>
      <c r="P796">
        <v>20</v>
      </c>
    </row>
    <row r="797" spans="1:16" x14ac:dyDescent="0.2">
      <c r="A797">
        <v>2022</v>
      </c>
      <c r="B797">
        <v>2</v>
      </c>
      <c r="C797" s="267">
        <v>44601</v>
      </c>
      <c r="E797">
        <v>658</v>
      </c>
      <c r="F797" t="s">
        <v>273</v>
      </c>
      <c r="G797" t="s">
        <v>274</v>
      </c>
      <c r="H797">
        <v>83.7</v>
      </c>
      <c r="I797">
        <v>96.3</v>
      </c>
      <c r="K797">
        <v>64</v>
      </c>
      <c r="L797">
        <v>169</v>
      </c>
      <c r="O797">
        <v>0.02</v>
      </c>
      <c r="P797">
        <v>20</v>
      </c>
    </row>
    <row r="798" spans="1:16" x14ac:dyDescent="0.2">
      <c r="A798">
        <v>2022</v>
      </c>
      <c r="B798">
        <v>2</v>
      </c>
      <c r="C798" s="267">
        <v>44602</v>
      </c>
      <c r="E798">
        <v>658</v>
      </c>
      <c r="F798" t="s">
        <v>273</v>
      </c>
      <c r="G798" t="s">
        <v>274</v>
      </c>
      <c r="H798">
        <v>83.7</v>
      </c>
      <c r="I798">
        <v>96.3</v>
      </c>
      <c r="K798">
        <v>64</v>
      </c>
      <c r="L798">
        <v>169</v>
      </c>
      <c r="O798">
        <v>0.02</v>
      </c>
      <c r="P798">
        <v>20</v>
      </c>
    </row>
    <row r="799" spans="1:16" x14ac:dyDescent="0.2">
      <c r="A799">
        <v>2022</v>
      </c>
      <c r="B799">
        <v>2</v>
      </c>
      <c r="C799" s="267">
        <v>44609</v>
      </c>
      <c r="E799">
        <v>658</v>
      </c>
      <c r="F799" t="s">
        <v>273</v>
      </c>
      <c r="G799" t="s">
        <v>274</v>
      </c>
      <c r="H799">
        <v>83.7</v>
      </c>
      <c r="I799">
        <v>96.3</v>
      </c>
      <c r="K799">
        <v>64</v>
      </c>
      <c r="L799">
        <v>169</v>
      </c>
      <c r="O799">
        <v>0.02</v>
      </c>
      <c r="P799">
        <v>20</v>
      </c>
    </row>
    <row r="800" spans="1:16" x14ac:dyDescent="0.2">
      <c r="A800">
        <v>2022</v>
      </c>
      <c r="B800">
        <v>2</v>
      </c>
      <c r="C800" s="267">
        <v>44611</v>
      </c>
      <c r="E800">
        <v>658</v>
      </c>
      <c r="F800" t="s">
        <v>273</v>
      </c>
      <c r="G800" t="s">
        <v>274</v>
      </c>
      <c r="H800">
        <v>83.7</v>
      </c>
      <c r="I800">
        <v>96.3</v>
      </c>
      <c r="K800">
        <v>64</v>
      </c>
      <c r="L800">
        <v>169</v>
      </c>
      <c r="O800">
        <v>0.02</v>
      </c>
      <c r="P800">
        <v>20</v>
      </c>
    </row>
    <row r="801" spans="1:16" x14ac:dyDescent="0.2">
      <c r="A801">
        <v>2022</v>
      </c>
      <c r="B801">
        <v>2</v>
      </c>
      <c r="C801" s="267">
        <v>44617</v>
      </c>
      <c r="E801">
        <v>658</v>
      </c>
      <c r="F801" t="s">
        <v>273</v>
      </c>
      <c r="G801" t="s">
        <v>274</v>
      </c>
      <c r="H801">
        <v>83.7</v>
      </c>
      <c r="I801">
        <v>96.3</v>
      </c>
      <c r="K801">
        <v>64</v>
      </c>
      <c r="L801">
        <v>169</v>
      </c>
      <c r="O801">
        <v>0.02</v>
      </c>
      <c r="P801">
        <v>20</v>
      </c>
    </row>
    <row r="802" spans="1:16" x14ac:dyDescent="0.2">
      <c r="A802">
        <v>2022</v>
      </c>
      <c r="B802">
        <v>2</v>
      </c>
      <c r="C802" s="267">
        <v>44618</v>
      </c>
      <c r="E802">
        <v>658</v>
      </c>
      <c r="F802" t="s">
        <v>273</v>
      </c>
      <c r="G802" t="s">
        <v>274</v>
      </c>
      <c r="H802">
        <v>83.7</v>
      </c>
      <c r="I802">
        <v>96.3</v>
      </c>
      <c r="K802">
        <v>64</v>
      </c>
      <c r="L802">
        <v>169</v>
      </c>
      <c r="O802">
        <v>0.02</v>
      </c>
      <c r="P802">
        <v>20</v>
      </c>
    </row>
    <row r="803" spans="1:16" x14ac:dyDescent="0.2">
      <c r="A803">
        <v>2022</v>
      </c>
      <c r="B803">
        <v>2</v>
      </c>
      <c r="C803" s="267">
        <v>44619</v>
      </c>
      <c r="E803">
        <v>658</v>
      </c>
      <c r="F803" t="s">
        <v>273</v>
      </c>
      <c r="G803" t="s">
        <v>274</v>
      </c>
      <c r="H803">
        <v>83.7</v>
      </c>
      <c r="I803">
        <v>96.3</v>
      </c>
      <c r="K803">
        <v>64</v>
      </c>
      <c r="L803">
        <v>169</v>
      </c>
      <c r="O803">
        <v>0.02</v>
      </c>
      <c r="P803">
        <v>20</v>
      </c>
    </row>
    <row r="804" spans="1:16" x14ac:dyDescent="0.2">
      <c r="A804">
        <v>2022</v>
      </c>
      <c r="B804">
        <v>2</v>
      </c>
      <c r="C804" s="267">
        <v>44592</v>
      </c>
      <c r="E804">
        <v>656</v>
      </c>
      <c r="F804" t="s">
        <v>324</v>
      </c>
      <c r="G804" t="s">
        <v>325</v>
      </c>
      <c r="H804">
        <v>137.63999999999999</v>
      </c>
      <c r="I804">
        <v>158.36000000000001</v>
      </c>
      <c r="K804">
        <v>64</v>
      </c>
      <c r="L804">
        <v>169</v>
      </c>
      <c r="O804">
        <v>0.02</v>
      </c>
      <c r="P804">
        <v>20</v>
      </c>
    </row>
    <row r="805" spans="1:16" x14ac:dyDescent="0.2">
      <c r="A805">
        <v>2022</v>
      </c>
      <c r="B805">
        <v>2</v>
      </c>
      <c r="C805" s="267">
        <v>44593</v>
      </c>
      <c r="E805">
        <v>656</v>
      </c>
      <c r="F805" t="s">
        <v>324</v>
      </c>
      <c r="G805" t="s">
        <v>325</v>
      </c>
      <c r="H805">
        <v>137.63999999999999</v>
      </c>
      <c r="I805">
        <v>158.36000000000001</v>
      </c>
      <c r="K805">
        <v>64</v>
      </c>
      <c r="L805">
        <v>169</v>
      </c>
      <c r="O805">
        <v>0.02</v>
      </c>
      <c r="P805">
        <v>20</v>
      </c>
    </row>
    <row r="806" spans="1:16" x14ac:dyDescent="0.2">
      <c r="A806">
        <v>2022</v>
      </c>
      <c r="B806">
        <v>2</v>
      </c>
      <c r="C806" s="267">
        <v>44595</v>
      </c>
      <c r="E806">
        <v>656</v>
      </c>
      <c r="F806" t="s">
        <v>324</v>
      </c>
      <c r="G806" t="s">
        <v>325</v>
      </c>
      <c r="H806">
        <v>137.63999999999999</v>
      </c>
      <c r="I806">
        <v>158.36000000000001</v>
      </c>
      <c r="K806">
        <v>64</v>
      </c>
      <c r="L806">
        <v>169</v>
      </c>
      <c r="P806">
        <v>20</v>
      </c>
    </row>
    <row r="807" spans="1:16" x14ac:dyDescent="0.2">
      <c r="A807">
        <v>2022</v>
      </c>
      <c r="B807">
        <v>2</v>
      </c>
      <c r="C807" s="267">
        <v>44596</v>
      </c>
      <c r="E807">
        <v>656</v>
      </c>
      <c r="F807" t="s">
        <v>324</v>
      </c>
      <c r="G807" t="s">
        <v>325</v>
      </c>
      <c r="H807">
        <v>137.63999999999999</v>
      </c>
      <c r="I807">
        <v>158.36000000000001</v>
      </c>
      <c r="K807">
        <v>64</v>
      </c>
      <c r="L807">
        <v>169</v>
      </c>
      <c r="O807">
        <v>0.02</v>
      </c>
      <c r="P807">
        <v>20</v>
      </c>
    </row>
    <row r="808" spans="1:16" x14ac:dyDescent="0.2">
      <c r="A808">
        <v>2022</v>
      </c>
      <c r="B808">
        <v>2</v>
      </c>
      <c r="C808" s="267">
        <v>44600</v>
      </c>
      <c r="E808">
        <v>656</v>
      </c>
      <c r="F808" t="s">
        <v>324</v>
      </c>
      <c r="G808" t="s">
        <v>325</v>
      </c>
      <c r="H808">
        <v>137.63999999999999</v>
      </c>
      <c r="I808">
        <v>158.36000000000001</v>
      </c>
      <c r="K808">
        <v>64</v>
      </c>
      <c r="L808">
        <v>169</v>
      </c>
      <c r="O808">
        <v>0.02</v>
      </c>
      <c r="P808">
        <v>20</v>
      </c>
    </row>
    <row r="809" spans="1:16" x14ac:dyDescent="0.2">
      <c r="A809">
        <v>2022</v>
      </c>
      <c r="B809">
        <v>2</v>
      </c>
      <c r="C809" s="267">
        <v>44601</v>
      </c>
      <c r="E809">
        <v>656</v>
      </c>
      <c r="F809" t="s">
        <v>324</v>
      </c>
      <c r="G809" t="s">
        <v>325</v>
      </c>
      <c r="H809">
        <v>137.63999999999999</v>
      </c>
      <c r="I809">
        <v>158.36000000000001</v>
      </c>
      <c r="K809">
        <v>64</v>
      </c>
      <c r="L809">
        <v>169</v>
      </c>
      <c r="O809">
        <v>0.02</v>
      </c>
      <c r="P809">
        <v>20</v>
      </c>
    </row>
    <row r="810" spans="1:16" x14ac:dyDescent="0.2">
      <c r="A810">
        <v>2022</v>
      </c>
      <c r="B810">
        <v>2</v>
      </c>
      <c r="C810" s="267">
        <v>44602</v>
      </c>
      <c r="E810">
        <v>656</v>
      </c>
      <c r="F810" t="s">
        <v>324</v>
      </c>
      <c r="G810" t="s">
        <v>325</v>
      </c>
      <c r="H810">
        <v>137.63999999999999</v>
      </c>
      <c r="I810">
        <v>158.36000000000001</v>
      </c>
      <c r="K810">
        <v>64</v>
      </c>
      <c r="L810">
        <v>169</v>
      </c>
      <c r="O810">
        <v>0.02</v>
      </c>
      <c r="P810">
        <v>20</v>
      </c>
    </row>
    <row r="811" spans="1:16" x14ac:dyDescent="0.2">
      <c r="A811">
        <v>2022</v>
      </c>
      <c r="B811">
        <v>2</v>
      </c>
      <c r="C811" s="267">
        <v>44609</v>
      </c>
      <c r="E811">
        <v>656</v>
      </c>
      <c r="F811" t="s">
        <v>324</v>
      </c>
      <c r="G811" t="s">
        <v>325</v>
      </c>
      <c r="H811">
        <v>137.63999999999999</v>
      </c>
      <c r="I811">
        <v>158.36000000000001</v>
      </c>
      <c r="K811">
        <v>64</v>
      </c>
      <c r="L811">
        <v>169</v>
      </c>
      <c r="O811">
        <v>0.02</v>
      </c>
      <c r="P811">
        <v>20</v>
      </c>
    </row>
    <row r="812" spans="1:16" x14ac:dyDescent="0.2">
      <c r="A812">
        <v>2022</v>
      </c>
      <c r="B812">
        <v>2</v>
      </c>
      <c r="C812" s="267">
        <v>44611</v>
      </c>
      <c r="E812">
        <v>656</v>
      </c>
      <c r="F812" t="s">
        <v>324</v>
      </c>
      <c r="G812" t="s">
        <v>325</v>
      </c>
      <c r="H812">
        <v>137.63999999999999</v>
      </c>
      <c r="I812">
        <v>158.36000000000001</v>
      </c>
      <c r="K812">
        <v>64</v>
      </c>
      <c r="L812">
        <v>169</v>
      </c>
      <c r="O812">
        <v>0.02</v>
      </c>
      <c r="P812">
        <v>20</v>
      </c>
    </row>
    <row r="813" spans="1:16" x14ac:dyDescent="0.2">
      <c r="A813">
        <v>2022</v>
      </c>
      <c r="B813">
        <v>2</v>
      </c>
      <c r="C813" s="267">
        <v>44617</v>
      </c>
      <c r="E813">
        <v>656</v>
      </c>
      <c r="F813" t="s">
        <v>324</v>
      </c>
      <c r="G813" t="s">
        <v>325</v>
      </c>
      <c r="H813">
        <v>137.63999999999999</v>
      </c>
      <c r="I813">
        <v>158.36000000000001</v>
      </c>
      <c r="K813">
        <v>64</v>
      </c>
      <c r="L813">
        <v>169</v>
      </c>
      <c r="O813">
        <v>0.02</v>
      </c>
      <c r="P813">
        <v>20</v>
      </c>
    </row>
    <row r="814" spans="1:16" x14ac:dyDescent="0.2">
      <c r="A814">
        <v>2022</v>
      </c>
      <c r="B814">
        <v>2</v>
      </c>
      <c r="C814" s="267">
        <v>44618</v>
      </c>
      <c r="E814">
        <v>656</v>
      </c>
      <c r="F814" t="s">
        <v>324</v>
      </c>
      <c r="G814" t="s">
        <v>325</v>
      </c>
      <c r="H814">
        <v>137.63999999999999</v>
      </c>
      <c r="I814">
        <v>158.36000000000001</v>
      </c>
      <c r="K814">
        <v>64</v>
      </c>
      <c r="L814">
        <v>169</v>
      </c>
      <c r="O814">
        <v>0.02</v>
      </c>
      <c r="P814">
        <v>20</v>
      </c>
    </row>
    <row r="815" spans="1:16" x14ac:dyDescent="0.2">
      <c r="A815">
        <v>2022</v>
      </c>
      <c r="B815">
        <v>2</v>
      </c>
      <c r="C815" s="267">
        <v>44619</v>
      </c>
      <c r="E815">
        <v>656</v>
      </c>
      <c r="F815" t="s">
        <v>324</v>
      </c>
      <c r="G815" t="s">
        <v>325</v>
      </c>
      <c r="H815">
        <v>137.63999999999999</v>
      </c>
      <c r="I815">
        <v>158.36000000000001</v>
      </c>
      <c r="K815">
        <v>64</v>
      </c>
      <c r="L815">
        <v>169</v>
      </c>
      <c r="O815">
        <v>0.02</v>
      </c>
      <c r="P815">
        <v>20</v>
      </c>
    </row>
    <row r="816" spans="1:16" x14ac:dyDescent="0.2">
      <c r="A816">
        <v>2022</v>
      </c>
      <c r="B816">
        <v>2</v>
      </c>
      <c r="C816" s="267">
        <v>44592</v>
      </c>
      <c r="E816">
        <v>657</v>
      </c>
      <c r="F816" t="s">
        <v>327</v>
      </c>
      <c r="G816" t="s">
        <v>328</v>
      </c>
      <c r="H816">
        <v>83.7</v>
      </c>
      <c r="I816">
        <v>96.3</v>
      </c>
      <c r="K816">
        <v>64</v>
      </c>
      <c r="L816">
        <v>169</v>
      </c>
      <c r="O816">
        <v>0.02</v>
      </c>
      <c r="P816">
        <v>20</v>
      </c>
    </row>
    <row r="817" spans="1:16" x14ac:dyDescent="0.2">
      <c r="A817">
        <v>2022</v>
      </c>
      <c r="B817">
        <v>2</v>
      </c>
      <c r="C817" s="267">
        <v>44593</v>
      </c>
      <c r="E817">
        <v>657</v>
      </c>
      <c r="F817" t="s">
        <v>327</v>
      </c>
      <c r="G817" t="s">
        <v>328</v>
      </c>
      <c r="H817">
        <v>83.7</v>
      </c>
      <c r="I817">
        <v>96.3</v>
      </c>
      <c r="K817">
        <v>64</v>
      </c>
      <c r="L817">
        <v>169</v>
      </c>
      <c r="O817">
        <v>0.02</v>
      </c>
      <c r="P817">
        <v>20</v>
      </c>
    </row>
    <row r="818" spans="1:16" x14ac:dyDescent="0.2">
      <c r="A818">
        <v>2022</v>
      </c>
      <c r="B818">
        <v>2</v>
      </c>
      <c r="C818" s="267">
        <v>44595</v>
      </c>
      <c r="E818">
        <v>657</v>
      </c>
      <c r="F818" t="s">
        <v>327</v>
      </c>
      <c r="G818" t="s">
        <v>328</v>
      </c>
      <c r="H818">
        <v>83.7</v>
      </c>
      <c r="I818">
        <v>96.3</v>
      </c>
      <c r="K818">
        <v>64</v>
      </c>
      <c r="L818">
        <v>169</v>
      </c>
      <c r="P818">
        <v>20</v>
      </c>
    </row>
    <row r="819" spans="1:16" x14ac:dyDescent="0.2">
      <c r="A819">
        <v>2022</v>
      </c>
      <c r="B819">
        <v>2</v>
      </c>
      <c r="C819" s="267">
        <v>44596</v>
      </c>
      <c r="E819">
        <v>657</v>
      </c>
      <c r="F819" t="s">
        <v>327</v>
      </c>
      <c r="G819" t="s">
        <v>328</v>
      </c>
      <c r="H819">
        <v>83.7</v>
      </c>
      <c r="I819">
        <v>96.3</v>
      </c>
      <c r="K819">
        <v>64</v>
      </c>
      <c r="L819">
        <v>169</v>
      </c>
      <c r="O819">
        <v>0.02</v>
      </c>
      <c r="P819">
        <v>20</v>
      </c>
    </row>
    <row r="820" spans="1:16" x14ac:dyDescent="0.2">
      <c r="A820">
        <v>2022</v>
      </c>
      <c r="B820">
        <v>2</v>
      </c>
      <c r="C820" s="267">
        <v>44600</v>
      </c>
      <c r="E820">
        <v>657</v>
      </c>
      <c r="F820" t="s">
        <v>327</v>
      </c>
      <c r="G820" t="s">
        <v>328</v>
      </c>
      <c r="H820">
        <v>83.7</v>
      </c>
      <c r="I820">
        <v>96.3</v>
      </c>
      <c r="K820">
        <v>64</v>
      </c>
      <c r="L820">
        <v>169</v>
      </c>
      <c r="O820">
        <v>0.02</v>
      </c>
      <c r="P820">
        <v>20</v>
      </c>
    </row>
    <row r="821" spans="1:16" x14ac:dyDescent="0.2">
      <c r="A821">
        <v>2022</v>
      </c>
      <c r="B821">
        <v>2</v>
      </c>
      <c r="C821" s="267">
        <v>44601</v>
      </c>
      <c r="E821">
        <v>657</v>
      </c>
      <c r="F821" t="s">
        <v>327</v>
      </c>
      <c r="G821" t="s">
        <v>328</v>
      </c>
      <c r="H821">
        <v>83.7</v>
      </c>
      <c r="I821">
        <v>96.3</v>
      </c>
      <c r="K821">
        <v>64</v>
      </c>
      <c r="L821">
        <v>169</v>
      </c>
      <c r="O821">
        <v>0.02</v>
      </c>
      <c r="P821">
        <v>20</v>
      </c>
    </row>
    <row r="822" spans="1:16" x14ac:dyDescent="0.2">
      <c r="A822">
        <v>2022</v>
      </c>
      <c r="B822">
        <v>2</v>
      </c>
      <c r="C822" s="267">
        <v>44602</v>
      </c>
      <c r="E822">
        <v>657</v>
      </c>
      <c r="F822" t="s">
        <v>327</v>
      </c>
      <c r="G822" t="s">
        <v>328</v>
      </c>
      <c r="H822">
        <v>83.7</v>
      </c>
      <c r="I822">
        <v>96.3</v>
      </c>
      <c r="K822">
        <v>64</v>
      </c>
      <c r="L822">
        <v>169</v>
      </c>
      <c r="O822">
        <v>0.02</v>
      </c>
      <c r="P822">
        <v>20</v>
      </c>
    </row>
    <row r="823" spans="1:16" x14ac:dyDescent="0.2">
      <c r="A823">
        <v>2022</v>
      </c>
      <c r="B823">
        <v>2</v>
      </c>
      <c r="C823" s="267">
        <v>44609</v>
      </c>
      <c r="E823">
        <v>657</v>
      </c>
      <c r="F823" t="s">
        <v>327</v>
      </c>
      <c r="G823" t="s">
        <v>328</v>
      </c>
      <c r="H823">
        <v>83.7</v>
      </c>
      <c r="I823">
        <v>96.3</v>
      </c>
      <c r="K823">
        <v>64</v>
      </c>
      <c r="L823">
        <v>169</v>
      </c>
      <c r="O823">
        <v>0.02</v>
      </c>
      <c r="P823">
        <v>20</v>
      </c>
    </row>
    <row r="824" spans="1:16" x14ac:dyDescent="0.2">
      <c r="A824">
        <v>2022</v>
      </c>
      <c r="B824">
        <v>2</v>
      </c>
      <c r="C824" s="267">
        <v>44611</v>
      </c>
      <c r="E824">
        <v>657</v>
      </c>
      <c r="F824" t="s">
        <v>327</v>
      </c>
      <c r="G824" t="s">
        <v>328</v>
      </c>
      <c r="H824">
        <v>83.7</v>
      </c>
      <c r="I824">
        <v>96.3</v>
      </c>
      <c r="K824">
        <v>64</v>
      </c>
      <c r="L824">
        <v>169</v>
      </c>
      <c r="O824">
        <v>0.02</v>
      </c>
      <c r="P824">
        <v>20</v>
      </c>
    </row>
    <row r="825" spans="1:16" x14ac:dyDescent="0.2">
      <c r="A825">
        <v>2022</v>
      </c>
      <c r="B825">
        <v>2</v>
      </c>
      <c r="C825" s="267">
        <v>44617</v>
      </c>
      <c r="E825">
        <v>657</v>
      </c>
      <c r="F825" t="s">
        <v>327</v>
      </c>
      <c r="G825" t="s">
        <v>328</v>
      </c>
      <c r="H825">
        <v>83.7</v>
      </c>
      <c r="I825">
        <v>96.3</v>
      </c>
      <c r="K825">
        <v>64</v>
      </c>
      <c r="L825">
        <v>169</v>
      </c>
      <c r="O825">
        <v>0.02</v>
      </c>
      <c r="P825">
        <v>20</v>
      </c>
    </row>
    <row r="826" spans="1:16" x14ac:dyDescent="0.2">
      <c r="A826">
        <v>2022</v>
      </c>
      <c r="B826">
        <v>2</v>
      </c>
      <c r="C826" s="267">
        <v>44618</v>
      </c>
      <c r="E826">
        <v>657</v>
      </c>
      <c r="F826" t="s">
        <v>327</v>
      </c>
      <c r="G826" t="s">
        <v>328</v>
      </c>
      <c r="H826">
        <v>83.7</v>
      </c>
      <c r="I826">
        <v>96.3</v>
      </c>
      <c r="K826">
        <v>64</v>
      </c>
      <c r="L826">
        <v>169</v>
      </c>
      <c r="O826">
        <v>0.02</v>
      </c>
      <c r="P826">
        <v>20</v>
      </c>
    </row>
    <row r="827" spans="1:16" x14ac:dyDescent="0.2">
      <c r="A827">
        <v>2022</v>
      </c>
      <c r="B827">
        <v>2</v>
      </c>
      <c r="C827" s="267">
        <v>44619</v>
      </c>
      <c r="E827">
        <v>657</v>
      </c>
      <c r="F827" t="s">
        <v>327</v>
      </c>
      <c r="G827" t="s">
        <v>328</v>
      </c>
      <c r="H827">
        <v>83.7</v>
      </c>
      <c r="I827">
        <v>96.3</v>
      </c>
      <c r="K827">
        <v>64</v>
      </c>
      <c r="L827">
        <v>169</v>
      </c>
      <c r="O827">
        <v>0.02</v>
      </c>
      <c r="P827">
        <v>20</v>
      </c>
    </row>
    <row r="828" spans="1:16" x14ac:dyDescent="0.2">
      <c r="A828">
        <v>2022</v>
      </c>
      <c r="B828">
        <v>2</v>
      </c>
      <c r="C828" s="267">
        <v>44592</v>
      </c>
      <c r="E828">
        <v>655</v>
      </c>
      <c r="F828" t="s">
        <v>269</v>
      </c>
      <c r="G828" t="s">
        <v>270</v>
      </c>
      <c r="H828">
        <v>137.63999999999999</v>
      </c>
      <c r="I828">
        <v>158.36000000000001</v>
      </c>
      <c r="K828">
        <v>64</v>
      </c>
      <c r="L828">
        <v>169</v>
      </c>
      <c r="O828">
        <v>0.02</v>
      </c>
      <c r="P828">
        <v>20</v>
      </c>
    </row>
    <row r="829" spans="1:16" x14ac:dyDescent="0.2">
      <c r="A829">
        <v>2022</v>
      </c>
      <c r="B829">
        <v>2</v>
      </c>
      <c r="C829" s="267">
        <v>44593</v>
      </c>
      <c r="E829">
        <v>655</v>
      </c>
      <c r="F829" t="s">
        <v>269</v>
      </c>
      <c r="G829" t="s">
        <v>270</v>
      </c>
      <c r="H829">
        <v>137.63999999999999</v>
      </c>
      <c r="I829">
        <v>158.36000000000001</v>
      </c>
      <c r="K829">
        <v>64</v>
      </c>
      <c r="L829">
        <v>169</v>
      </c>
      <c r="O829">
        <v>0.02</v>
      </c>
      <c r="P829">
        <v>20</v>
      </c>
    </row>
    <row r="830" spans="1:16" x14ac:dyDescent="0.2">
      <c r="A830">
        <v>2022</v>
      </c>
      <c r="B830">
        <v>2</v>
      </c>
      <c r="C830" s="267">
        <v>44595</v>
      </c>
      <c r="E830">
        <v>655</v>
      </c>
      <c r="F830" t="s">
        <v>269</v>
      </c>
      <c r="G830" t="s">
        <v>270</v>
      </c>
      <c r="H830">
        <v>137.63999999999999</v>
      </c>
      <c r="I830">
        <v>158.36000000000001</v>
      </c>
      <c r="K830">
        <v>64</v>
      </c>
      <c r="L830">
        <v>169</v>
      </c>
      <c r="P830">
        <v>20</v>
      </c>
    </row>
    <row r="831" spans="1:16" x14ac:dyDescent="0.2">
      <c r="A831">
        <v>2022</v>
      </c>
      <c r="B831">
        <v>2</v>
      </c>
      <c r="C831" s="267">
        <v>44596</v>
      </c>
      <c r="E831">
        <v>655</v>
      </c>
      <c r="F831" t="s">
        <v>269</v>
      </c>
      <c r="G831" t="s">
        <v>270</v>
      </c>
      <c r="H831">
        <v>137.63999999999999</v>
      </c>
      <c r="I831">
        <v>158.36000000000001</v>
      </c>
      <c r="K831">
        <v>64</v>
      </c>
      <c r="L831">
        <v>169</v>
      </c>
      <c r="O831">
        <v>0.02</v>
      </c>
      <c r="P831">
        <v>20</v>
      </c>
    </row>
    <row r="832" spans="1:16" x14ac:dyDescent="0.2">
      <c r="A832">
        <v>2022</v>
      </c>
      <c r="B832">
        <v>2</v>
      </c>
      <c r="C832" s="267">
        <v>44600</v>
      </c>
      <c r="E832">
        <v>655</v>
      </c>
      <c r="F832" t="s">
        <v>269</v>
      </c>
      <c r="G832" t="s">
        <v>270</v>
      </c>
      <c r="H832">
        <v>137.63999999999999</v>
      </c>
      <c r="I832">
        <v>158.36000000000001</v>
      </c>
      <c r="K832">
        <v>64</v>
      </c>
      <c r="L832">
        <v>169</v>
      </c>
      <c r="O832">
        <v>0.02</v>
      </c>
      <c r="P832">
        <v>20</v>
      </c>
    </row>
    <row r="833" spans="1:16" x14ac:dyDescent="0.2">
      <c r="A833">
        <v>2022</v>
      </c>
      <c r="B833">
        <v>2</v>
      </c>
      <c r="C833" s="267">
        <v>44601</v>
      </c>
      <c r="E833">
        <v>655</v>
      </c>
      <c r="F833" t="s">
        <v>269</v>
      </c>
      <c r="G833" t="s">
        <v>270</v>
      </c>
      <c r="H833">
        <v>137.63999999999999</v>
      </c>
      <c r="I833">
        <v>158.36000000000001</v>
      </c>
      <c r="K833">
        <v>64</v>
      </c>
      <c r="L833">
        <v>169</v>
      </c>
      <c r="O833">
        <v>0.02</v>
      </c>
      <c r="P833">
        <v>20</v>
      </c>
    </row>
    <row r="834" spans="1:16" x14ac:dyDescent="0.2">
      <c r="A834">
        <v>2022</v>
      </c>
      <c r="B834">
        <v>2</v>
      </c>
      <c r="C834" s="267">
        <v>44602</v>
      </c>
      <c r="E834">
        <v>655</v>
      </c>
      <c r="F834" t="s">
        <v>269</v>
      </c>
      <c r="G834" t="s">
        <v>270</v>
      </c>
      <c r="H834">
        <v>137.63999999999999</v>
      </c>
      <c r="I834">
        <v>158.36000000000001</v>
      </c>
      <c r="K834">
        <v>64</v>
      </c>
      <c r="L834">
        <v>169</v>
      </c>
      <c r="O834">
        <v>0.02</v>
      </c>
      <c r="P834">
        <v>20</v>
      </c>
    </row>
    <row r="835" spans="1:16" x14ac:dyDescent="0.2">
      <c r="A835">
        <v>2022</v>
      </c>
      <c r="B835">
        <v>2</v>
      </c>
      <c r="C835" s="267">
        <v>44609</v>
      </c>
      <c r="E835">
        <v>655</v>
      </c>
      <c r="F835" t="s">
        <v>269</v>
      </c>
      <c r="G835" t="s">
        <v>270</v>
      </c>
      <c r="H835">
        <v>137.63999999999999</v>
      </c>
      <c r="I835">
        <v>158.36000000000001</v>
      </c>
      <c r="K835">
        <v>64</v>
      </c>
      <c r="L835">
        <v>169</v>
      </c>
      <c r="O835">
        <v>0.02</v>
      </c>
      <c r="P835">
        <v>20</v>
      </c>
    </row>
    <row r="836" spans="1:16" x14ac:dyDescent="0.2">
      <c r="A836">
        <v>2022</v>
      </c>
      <c r="B836">
        <v>2</v>
      </c>
      <c r="C836" s="267">
        <v>44611</v>
      </c>
      <c r="E836">
        <v>655</v>
      </c>
      <c r="F836" t="s">
        <v>269</v>
      </c>
      <c r="G836" t="s">
        <v>270</v>
      </c>
      <c r="H836">
        <v>137.63999999999999</v>
      </c>
      <c r="I836">
        <v>158.36000000000001</v>
      </c>
      <c r="K836">
        <v>64</v>
      </c>
      <c r="L836">
        <v>169</v>
      </c>
      <c r="O836">
        <v>0.02</v>
      </c>
      <c r="P836">
        <v>20</v>
      </c>
    </row>
    <row r="837" spans="1:16" x14ac:dyDescent="0.2">
      <c r="A837">
        <v>2022</v>
      </c>
      <c r="B837">
        <v>2</v>
      </c>
      <c r="C837" s="267">
        <v>44617</v>
      </c>
      <c r="E837">
        <v>655</v>
      </c>
      <c r="F837" t="s">
        <v>269</v>
      </c>
      <c r="G837" t="s">
        <v>270</v>
      </c>
      <c r="H837">
        <v>137.63999999999999</v>
      </c>
      <c r="I837">
        <v>158.36000000000001</v>
      </c>
      <c r="K837">
        <v>64</v>
      </c>
      <c r="L837">
        <v>169</v>
      </c>
      <c r="O837">
        <v>0.02</v>
      </c>
      <c r="P837">
        <v>20</v>
      </c>
    </row>
    <row r="838" spans="1:16" x14ac:dyDescent="0.2">
      <c r="A838">
        <v>2022</v>
      </c>
      <c r="B838">
        <v>2</v>
      </c>
      <c r="C838" s="267">
        <v>44618</v>
      </c>
      <c r="E838">
        <v>655</v>
      </c>
      <c r="F838" t="s">
        <v>269</v>
      </c>
      <c r="G838" t="s">
        <v>270</v>
      </c>
      <c r="H838">
        <v>137.63999999999999</v>
      </c>
      <c r="I838">
        <v>158.36000000000001</v>
      </c>
      <c r="K838">
        <v>64</v>
      </c>
      <c r="L838">
        <v>169</v>
      </c>
      <c r="O838">
        <v>0.02</v>
      </c>
      <c r="P838">
        <v>20</v>
      </c>
    </row>
    <row r="839" spans="1:16" x14ac:dyDescent="0.2">
      <c r="A839">
        <v>2022</v>
      </c>
      <c r="B839">
        <v>2</v>
      </c>
      <c r="C839" s="267">
        <v>44619</v>
      </c>
      <c r="E839">
        <v>655</v>
      </c>
      <c r="F839" t="s">
        <v>269</v>
      </c>
      <c r="G839" t="s">
        <v>270</v>
      </c>
      <c r="H839">
        <v>137.63999999999999</v>
      </c>
      <c r="I839">
        <v>158.36000000000001</v>
      </c>
      <c r="K839">
        <v>64</v>
      </c>
      <c r="L839">
        <v>169</v>
      </c>
      <c r="O839">
        <v>0.02</v>
      </c>
      <c r="P839">
        <v>20</v>
      </c>
    </row>
    <row r="840" spans="1:16" x14ac:dyDescent="0.2">
      <c r="A840">
        <v>2022</v>
      </c>
      <c r="B840">
        <v>2</v>
      </c>
      <c r="C840" s="267">
        <v>44595</v>
      </c>
      <c r="E840">
        <v>566</v>
      </c>
      <c r="F840" t="s">
        <v>478</v>
      </c>
      <c r="G840" t="s">
        <v>479</v>
      </c>
      <c r="H840">
        <v>31.28</v>
      </c>
      <c r="I840">
        <v>36.72</v>
      </c>
      <c r="K840">
        <v>83</v>
      </c>
      <c r="L840">
        <v>130</v>
      </c>
      <c r="O840">
        <v>1.4999999999999999E-2</v>
      </c>
      <c r="P840">
        <v>18</v>
      </c>
    </row>
    <row r="841" spans="1:16" x14ac:dyDescent="0.2">
      <c r="A841">
        <v>2022</v>
      </c>
      <c r="B841">
        <v>2</v>
      </c>
      <c r="C841" s="267">
        <v>44596</v>
      </c>
      <c r="E841">
        <v>566</v>
      </c>
      <c r="F841" t="s">
        <v>478</v>
      </c>
      <c r="G841" t="s">
        <v>479</v>
      </c>
      <c r="H841">
        <v>31.28</v>
      </c>
      <c r="I841">
        <v>36.72</v>
      </c>
      <c r="K841">
        <v>83</v>
      </c>
      <c r="L841">
        <v>130</v>
      </c>
      <c r="O841">
        <v>1.4999999999999999E-2</v>
      </c>
      <c r="P841">
        <v>18</v>
      </c>
    </row>
    <row r="842" spans="1:16" x14ac:dyDescent="0.2">
      <c r="A842">
        <v>2022</v>
      </c>
      <c r="B842">
        <v>2</v>
      </c>
      <c r="C842" s="267">
        <v>44597</v>
      </c>
      <c r="E842">
        <v>566</v>
      </c>
      <c r="F842" t="s">
        <v>478</v>
      </c>
      <c r="G842" t="s">
        <v>479</v>
      </c>
      <c r="H842">
        <v>31.28</v>
      </c>
      <c r="I842">
        <v>36.72</v>
      </c>
      <c r="K842">
        <v>83</v>
      </c>
      <c r="L842">
        <v>130</v>
      </c>
      <c r="O842">
        <v>1.4999999999999999E-2</v>
      </c>
      <c r="P842">
        <v>18</v>
      </c>
    </row>
    <row r="843" spans="1:16" x14ac:dyDescent="0.2">
      <c r="A843">
        <v>2022</v>
      </c>
      <c r="B843">
        <v>2</v>
      </c>
      <c r="C843" s="267">
        <v>44598</v>
      </c>
      <c r="E843">
        <v>566</v>
      </c>
      <c r="F843" t="s">
        <v>478</v>
      </c>
      <c r="G843" t="s">
        <v>479</v>
      </c>
      <c r="H843">
        <v>31.28</v>
      </c>
      <c r="I843">
        <v>36.72</v>
      </c>
      <c r="K843">
        <v>83</v>
      </c>
      <c r="L843">
        <v>130</v>
      </c>
      <c r="O843">
        <v>1.4999999999999999E-2</v>
      </c>
      <c r="P843">
        <v>18</v>
      </c>
    </row>
    <row r="844" spans="1:16" x14ac:dyDescent="0.2">
      <c r="A844">
        <v>2022</v>
      </c>
      <c r="B844">
        <v>2</v>
      </c>
      <c r="C844" s="267">
        <v>44599</v>
      </c>
      <c r="E844">
        <v>566</v>
      </c>
      <c r="F844" t="s">
        <v>478</v>
      </c>
      <c r="G844" t="s">
        <v>479</v>
      </c>
      <c r="H844">
        <v>31.28</v>
      </c>
      <c r="I844">
        <v>36.72</v>
      </c>
      <c r="K844">
        <v>83</v>
      </c>
      <c r="L844">
        <v>130</v>
      </c>
      <c r="O844">
        <v>1.4999999999999999E-2</v>
      </c>
      <c r="P844">
        <v>18</v>
      </c>
    </row>
    <row r="845" spans="1:16" x14ac:dyDescent="0.2">
      <c r="A845">
        <v>2022</v>
      </c>
      <c r="B845">
        <v>2</v>
      </c>
      <c r="C845" s="267">
        <v>44600</v>
      </c>
      <c r="E845">
        <v>566</v>
      </c>
      <c r="F845" t="s">
        <v>478</v>
      </c>
      <c r="G845" t="s">
        <v>479</v>
      </c>
      <c r="H845">
        <v>31.28</v>
      </c>
      <c r="I845">
        <v>36.72</v>
      </c>
      <c r="K845">
        <v>83</v>
      </c>
      <c r="L845">
        <v>130</v>
      </c>
      <c r="O845">
        <v>1.4999999999999999E-2</v>
      </c>
      <c r="P845">
        <v>18</v>
      </c>
    </row>
    <row r="846" spans="1:16" x14ac:dyDescent="0.2">
      <c r="A846">
        <v>2022</v>
      </c>
      <c r="B846">
        <v>2</v>
      </c>
      <c r="C846" s="267">
        <v>44601</v>
      </c>
      <c r="E846">
        <v>566</v>
      </c>
      <c r="F846" t="s">
        <v>478</v>
      </c>
      <c r="G846" t="s">
        <v>479</v>
      </c>
      <c r="H846">
        <v>31.28</v>
      </c>
      <c r="I846">
        <v>36.72</v>
      </c>
      <c r="K846">
        <v>83</v>
      </c>
      <c r="L846">
        <v>130</v>
      </c>
      <c r="O846">
        <v>1.4999999999999999E-2</v>
      </c>
      <c r="P846">
        <v>18</v>
      </c>
    </row>
    <row r="847" spans="1:16" x14ac:dyDescent="0.2">
      <c r="A847">
        <v>2022</v>
      </c>
      <c r="B847">
        <v>2</v>
      </c>
      <c r="C847" s="267">
        <v>44602</v>
      </c>
      <c r="E847">
        <v>566</v>
      </c>
      <c r="F847" t="s">
        <v>478</v>
      </c>
      <c r="G847" t="s">
        <v>479</v>
      </c>
      <c r="H847">
        <v>31.28</v>
      </c>
      <c r="I847">
        <v>36.72</v>
      </c>
      <c r="K847">
        <v>83</v>
      </c>
      <c r="L847">
        <v>130</v>
      </c>
      <c r="O847">
        <v>1.4999999999999999E-2</v>
      </c>
      <c r="P847">
        <v>18</v>
      </c>
    </row>
    <row r="848" spans="1:16" x14ac:dyDescent="0.2">
      <c r="A848">
        <v>2022</v>
      </c>
      <c r="B848">
        <v>2</v>
      </c>
      <c r="C848" s="267">
        <v>44595</v>
      </c>
      <c r="E848">
        <v>564</v>
      </c>
      <c r="F848" t="s">
        <v>473</v>
      </c>
      <c r="G848" t="s">
        <v>474</v>
      </c>
      <c r="H848">
        <v>109.48</v>
      </c>
      <c r="I848">
        <v>128.52000000000001</v>
      </c>
      <c r="K848">
        <v>83</v>
      </c>
      <c r="L848">
        <v>130</v>
      </c>
      <c r="O848">
        <v>1.4999999999999999E-2</v>
      </c>
      <c r="P848">
        <v>18</v>
      </c>
    </row>
    <row r="849" spans="1:16" x14ac:dyDescent="0.2">
      <c r="A849">
        <v>2022</v>
      </c>
      <c r="B849">
        <v>2</v>
      </c>
      <c r="C849" s="267">
        <v>44596</v>
      </c>
      <c r="E849">
        <v>564</v>
      </c>
      <c r="F849" t="s">
        <v>473</v>
      </c>
      <c r="G849" t="s">
        <v>474</v>
      </c>
      <c r="H849">
        <v>109.48</v>
      </c>
      <c r="I849">
        <v>128.52000000000001</v>
      </c>
      <c r="K849">
        <v>83</v>
      </c>
      <c r="L849">
        <v>130</v>
      </c>
      <c r="O849">
        <v>1.4999999999999999E-2</v>
      </c>
      <c r="P849">
        <v>18</v>
      </c>
    </row>
    <row r="850" spans="1:16" x14ac:dyDescent="0.2">
      <c r="A850">
        <v>2022</v>
      </c>
      <c r="B850">
        <v>2</v>
      </c>
      <c r="C850" s="267">
        <v>44597</v>
      </c>
      <c r="E850">
        <v>564</v>
      </c>
      <c r="F850" t="s">
        <v>473</v>
      </c>
      <c r="G850" t="s">
        <v>474</v>
      </c>
      <c r="H850">
        <v>109.48</v>
      </c>
      <c r="I850">
        <v>128.52000000000001</v>
      </c>
      <c r="K850">
        <v>83</v>
      </c>
      <c r="L850">
        <v>130</v>
      </c>
      <c r="O850">
        <v>1.4999999999999999E-2</v>
      </c>
      <c r="P850">
        <v>18</v>
      </c>
    </row>
    <row r="851" spans="1:16" x14ac:dyDescent="0.2">
      <c r="A851">
        <v>2022</v>
      </c>
      <c r="B851">
        <v>2</v>
      </c>
      <c r="C851" s="267">
        <v>44598</v>
      </c>
      <c r="E851">
        <v>564</v>
      </c>
      <c r="F851" t="s">
        <v>473</v>
      </c>
      <c r="G851" t="s">
        <v>474</v>
      </c>
      <c r="H851">
        <v>109.48</v>
      </c>
      <c r="I851">
        <v>128.52000000000001</v>
      </c>
      <c r="K851">
        <v>83</v>
      </c>
      <c r="L851">
        <v>130</v>
      </c>
      <c r="O851">
        <v>1.4999999999999999E-2</v>
      </c>
      <c r="P851">
        <v>18</v>
      </c>
    </row>
    <row r="852" spans="1:16" x14ac:dyDescent="0.2">
      <c r="A852">
        <v>2022</v>
      </c>
      <c r="B852">
        <v>2</v>
      </c>
      <c r="C852" s="267">
        <v>44599</v>
      </c>
      <c r="E852">
        <v>564</v>
      </c>
      <c r="F852" t="s">
        <v>473</v>
      </c>
      <c r="G852" t="s">
        <v>474</v>
      </c>
      <c r="H852">
        <v>109.48</v>
      </c>
      <c r="I852">
        <v>128.52000000000001</v>
      </c>
      <c r="K852">
        <v>83</v>
      </c>
      <c r="L852">
        <v>130</v>
      </c>
      <c r="O852">
        <v>1.4999999999999999E-2</v>
      </c>
      <c r="P852">
        <v>18</v>
      </c>
    </row>
    <row r="853" spans="1:16" x14ac:dyDescent="0.2">
      <c r="A853">
        <v>2022</v>
      </c>
      <c r="B853">
        <v>2</v>
      </c>
      <c r="C853" s="267">
        <v>44600</v>
      </c>
      <c r="E853">
        <v>564</v>
      </c>
      <c r="F853" t="s">
        <v>473</v>
      </c>
      <c r="G853" t="s">
        <v>474</v>
      </c>
      <c r="H853">
        <v>109.48</v>
      </c>
      <c r="I853">
        <v>128.52000000000001</v>
      </c>
      <c r="K853">
        <v>83</v>
      </c>
      <c r="L853">
        <v>130</v>
      </c>
      <c r="O853">
        <v>1.4999999999999999E-2</v>
      </c>
      <c r="P853">
        <v>18</v>
      </c>
    </row>
    <row r="854" spans="1:16" x14ac:dyDescent="0.2">
      <c r="A854">
        <v>2022</v>
      </c>
      <c r="B854">
        <v>2</v>
      </c>
      <c r="C854" s="267">
        <v>44601</v>
      </c>
      <c r="E854">
        <v>564</v>
      </c>
      <c r="F854" t="s">
        <v>473</v>
      </c>
      <c r="G854" t="s">
        <v>474</v>
      </c>
      <c r="H854">
        <v>109.48</v>
      </c>
      <c r="I854">
        <v>128.52000000000001</v>
      </c>
      <c r="K854">
        <v>83</v>
      </c>
      <c r="L854">
        <v>130</v>
      </c>
      <c r="O854">
        <v>1.4999999999999999E-2</v>
      </c>
      <c r="P854">
        <v>18</v>
      </c>
    </row>
    <row r="855" spans="1:16" x14ac:dyDescent="0.2">
      <c r="A855">
        <v>2022</v>
      </c>
      <c r="B855">
        <v>2</v>
      </c>
      <c r="C855" s="267">
        <v>44602</v>
      </c>
      <c r="E855">
        <v>564</v>
      </c>
      <c r="F855" t="s">
        <v>473</v>
      </c>
      <c r="G855" t="s">
        <v>474</v>
      </c>
      <c r="H855">
        <v>109.48</v>
      </c>
      <c r="I855">
        <v>128.52000000000001</v>
      </c>
      <c r="K855">
        <v>83</v>
      </c>
      <c r="L855">
        <v>130</v>
      </c>
      <c r="O855">
        <v>1.4999999999999999E-2</v>
      </c>
      <c r="P855">
        <v>18</v>
      </c>
    </row>
    <row r="856" spans="1:16" x14ac:dyDescent="0.2">
      <c r="A856">
        <v>2022</v>
      </c>
      <c r="B856">
        <v>2</v>
      </c>
      <c r="C856" s="267">
        <v>44593</v>
      </c>
      <c r="E856">
        <v>629</v>
      </c>
      <c r="F856" t="s">
        <v>198</v>
      </c>
      <c r="G856" t="s">
        <v>199</v>
      </c>
      <c r="H856">
        <v>203.983</v>
      </c>
      <c r="I856">
        <v>238.017</v>
      </c>
      <c r="K856">
        <v>21</v>
      </c>
      <c r="L856">
        <v>171</v>
      </c>
      <c r="O856">
        <v>1.4999999999999999E-2</v>
      </c>
      <c r="P856">
        <v>25</v>
      </c>
    </row>
    <row r="857" spans="1:16" x14ac:dyDescent="0.2">
      <c r="A857">
        <v>2022</v>
      </c>
      <c r="B857">
        <v>2</v>
      </c>
      <c r="C857" s="267">
        <v>44594</v>
      </c>
      <c r="E857">
        <v>629</v>
      </c>
      <c r="F857" t="s">
        <v>198</v>
      </c>
      <c r="G857" t="s">
        <v>199</v>
      </c>
      <c r="H857">
        <v>203.983</v>
      </c>
      <c r="I857">
        <v>238.017</v>
      </c>
      <c r="K857">
        <v>21</v>
      </c>
      <c r="L857">
        <v>171</v>
      </c>
      <c r="O857">
        <v>1.4999999999999999E-2</v>
      </c>
      <c r="P857">
        <v>25</v>
      </c>
    </row>
    <row r="858" spans="1:16" x14ac:dyDescent="0.2">
      <c r="A858">
        <v>2022</v>
      </c>
      <c r="B858">
        <v>2</v>
      </c>
      <c r="C858" s="267">
        <v>44595</v>
      </c>
      <c r="E858">
        <v>629</v>
      </c>
      <c r="F858" t="s">
        <v>198</v>
      </c>
      <c r="G858" t="s">
        <v>199</v>
      </c>
      <c r="H858">
        <v>203.983</v>
      </c>
      <c r="I858">
        <v>238.017</v>
      </c>
      <c r="K858">
        <v>21</v>
      </c>
      <c r="L858">
        <v>171</v>
      </c>
      <c r="O858">
        <v>1.4999999999999999E-2</v>
      </c>
      <c r="P858">
        <v>25</v>
      </c>
    </row>
    <row r="859" spans="1:16" x14ac:dyDescent="0.2">
      <c r="A859">
        <v>2022</v>
      </c>
      <c r="B859">
        <v>2</v>
      </c>
      <c r="C859" s="267">
        <v>44618</v>
      </c>
      <c r="E859">
        <v>629</v>
      </c>
      <c r="F859" t="s">
        <v>198</v>
      </c>
      <c r="G859" t="s">
        <v>199</v>
      </c>
      <c r="H859">
        <v>203.983</v>
      </c>
      <c r="I859">
        <v>238.017</v>
      </c>
      <c r="K859">
        <v>21</v>
      </c>
      <c r="L859">
        <v>171</v>
      </c>
      <c r="O859">
        <v>1.4999999999999999E-2</v>
      </c>
      <c r="P859">
        <v>25</v>
      </c>
    </row>
    <row r="860" spans="1:16" x14ac:dyDescent="0.2">
      <c r="A860">
        <v>2022</v>
      </c>
      <c r="B860">
        <v>2</v>
      </c>
      <c r="C860" s="267">
        <v>44619</v>
      </c>
      <c r="E860">
        <v>629</v>
      </c>
      <c r="F860" t="s">
        <v>198</v>
      </c>
      <c r="G860" t="s">
        <v>199</v>
      </c>
      <c r="H860">
        <v>203.983</v>
      </c>
      <c r="I860">
        <v>238.017</v>
      </c>
      <c r="K860">
        <v>21</v>
      </c>
      <c r="L860">
        <v>171</v>
      </c>
      <c r="O860">
        <v>1.4999999999999999E-2</v>
      </c>
      <c r="P860">
        <v>25</v>
      </c>
    </row>
    <row r="861" spans="1:16" x14ac:dyDescent="0.2">
      <c r="A861">
        <v>2022</v>
      </c>
      <c r="B861">
        <v>2</v>
      </c>
      <c r="C861" s="267">
        <v>44597</v>
      </c>
      <c r="E861">
        <v>445</v>
      </c>
      <c r="F861" t="s">
        <v>369</v>
      </c>
      <c r="G861" t="s">
        <v>370</v>
      </c>
      <c r="H861">
        <v>25.2</v>
      </c>
      <c r="I861">
        <v>30.8</v>
      </c>
      <c r="K861">
        <v>75</v>
      </c>
      <c r="L861">
        <v>144</v>
      </c>
      <c r="P861">
        <v>29</v>
      </c>
    </row>
    <row r="862" spans="1:16" x14ac:dyDescent="0.2">
      <c r="A862">
        <v>2022</v>
      </c>
      <c r="B862">
        <v>2</v>
      </c>
      <c r="C862" s="267">
        <v>44598</v>
      </c>
      <c r="E862">
        <v>445</v>
      </c>
      <c r="F862" t="s">
        <v>369</v>
      </c>
      <c r="G862" t="s">
        <v>370</v>
      </c>
      <c r="H862">
        <v>25.2</v>
      </c>
      <c r="I862">
        <v>30.8</v>
      </c>
      <c r="K862">
        <v>75</v>
      </c>
      <c r="L862">
        <v>144</v>
      </c>
      <c r="O862">
        <v>1.4999999999999999E-2</v>
      </c>
      <c r="P862">
        <v>29</v>
      </c>
    </row>
    <row r="863" spans="1:16" x14ac:dyDescent="0.2">
      <c r="A863">
        <v>2022</v>
      </c>
      <c r="B863">
        <v>2</v>
      </c>
      <c r="C863" s="267">
        <v>44599</v>
      </c>
      <c r="E863">
        <v>445</v>
      </c>
      <c r="F863" t="s">
        <v>369</v>
      </c>
      <c r="G863" t="s">
        <v>370</v>
      </c>
      <c r="H863">
        <v>25.2</v>
      </c>
      <c r="I863">
        <v>30.8</v>
      </c>
      <c r="K863">
        <v>75</v>
      </c>
      <c r="L863">
        <v>144</v>
      </c>
      <c r="O863">
        <v>1.4999999999999999E-2</v>
      </c>
      <c r="P863">
        <v>29</v>
      </c>
    </row>
    <row r="864" spans="1:16" x14ac:dyDescent="0.2">
      <c r="A864">
        <v>2022</v>
      </c>
      <c r="B864">
        <v>2</v>
      </c>
      <c r="C864" s="267">
        <v>44597</v>
      </c>
      <c r="E864">
        <v>446</v>
      </c>
      <c r="F864" t="s">
        <v>373</v>
      </c>
      <c r="G864" t="s">
        <v>374</v>
      </c>
      <c r="H864">
        <v>150.30000000000001</v>
      </c>
      <c r="I864">
        <v>183.7</v>
      </c>
      <c r="K864">
        <v>75</v>
      </c>
      <c r="L864">
        <v>144</v>
      </c>
      <c r="P864">
        <v>29</v>
      </c>
    </row>
    <row r="865" spans="1:16" x14ac:dyDescent="0.2">
      <c r="A865">
        <v>2022</v>
      </c>
      <c r="B865">
        <v>2</v>
      </c>
      <c r="C865" s="267">
        <v>44598</v>
      </c>
      <c r="E865">
        <v>446</v>
      </c>
      <c r="F865" t="s">
        <v>373</v>
      </c>
      <c r="G865" t="s">
        <v>374</v>
      </c>
      <c r="H865">
        <v>150.30000000000001</v>
      </c>
      <c r="I865">
        <v>183.7</v>
      </c>
      <c r="K865">
        <v>75</v>
      </c>
      <c r="L865">
        <v>144</v>
      </c>
      <c r="O865">
        <v>1.4999999999999999E-2</v>
      </c>
      <c r="P865">
        <v>29</v>
      </c>
    </row>
    <row r="866" spans="1:16" x14ac:dyDescent="0.2">
      <c r="A866">
        <v>2022</v>
      </c>
      <c r="B866">
        <v>2</v>
      </c>
      <c r="C866" s="267">
        <v>44599</v>
      </c>
      <c r="E866">
        <v>446</v>
      </c>
      <c r="F866" t="s">
        <v>373</v>
      </c>
      <c r="G866" t="s">
        <v>374</v>
      </c>
      <c r="H866">
        <v>150.30000000000001</v>
      </c>
      <c r="I866">
        <v>183.7</v>
      </c>
      <c r="K866">
        <v>75</v>
      </c>
      <c r="L866">
        <v>144</v>
      </c>
      <c r="O866">
        <v>1.4999999999999999E-2</v>
      </c>
      <c r="P866">
        <v>29</v>
      </c>
    </row>
    <row r="867" spans="1:16" x14ac:dyDescent="0.2">
      <c r="A867">
        <v>2022</v>
      </c>
      <c r="B867">
        <v>2</v>
      </c>
      <c r="C867" s="267">
        <v>44597</v>
      </c>
      <c r="E867">
        <v>439</v>
      </c>
      <c r="F867" t="s">
        <v>223</v>
      </c>
      <c r="G867" t="s">
        <v>224</v>
      </c>
      <c r="H867">
        <v>308.7</v>
      </c>
      <c r="I867">
        <v>377.3</v>
      </c>
      <c r="K867">
        <v>45</v>
      </c>
      <c r="L867">
        <v>320</v>
      </c>
      <c r="P867">
        <v>29</v>
      </c>
    </row>
    <row r="868" spans="1:16" x14ac:dyDescent="0.2">
      <c r="A868">
        <v>2022</v>
      </c>
      <c r="B868">
        <v>2</v>
      </c>
      <c r="C868" s="267">
        <v>44598</v>
      </c>
      <c r="E868">
        <v>439</v>
      </c>
      <c r="F868" t="s">
        <v>223</v>
      </c>
      <c r="G868" t="s">
        <v>224</v>
      </c>
      <c r="H868">
        <v>308.7</v>
      </c>
      <c r="I868">
        <v>377.3</v>
      </c>
      <c r="K868">
        <v>45</v>
      </c>
      <c r="L868">
        <v>320</v>
      </c>
      <c r="P868">
        <v>29</v>
      </c>
    </row>
    <row r="869" spans="1:16" x14ac:dyDescent="0.2">
      <c r="A869">
        <v>2022</v>
      </c>
      <c r="B869">
        <v>2</v>
      </c>
      <c r="C869" s="267">
        <v>44599</v>
      </c>
      <c r="E869">
        <v>439</v>
      </c>
      <c r="F869" t="s">
        <v>223</v>
      </c>
      <c r="G869" t="s">
        <v>224</v>
      </c>
      <c r="H869">
        <v>308.7</v>
      </c>
      <c r="I869">
        <v>377.3</v>
      </c>
      <c r="K869">
        <v>45</v>
      </c>
      <c r="L869">
        <v>320</v>
      </c>
      <c r="O869">
        <v>1.4999999999999999E-2</v>
      </c>
      <c r="P869">
        <v>29</v>
      </c>
    </row>
    <row r="870" spans="1:16" x14ac:dyDescent="0.2">
      <c r="A870">
        <v>2022</v>
      </c>
      <c r="B870">
        <v>2</v>
      </c>
      <c r="C870" s="267">
        <v>44600</v>
      </c>
      <c r="E870">
        <v>439</v>
      </c>
      <c r="F870" t="s">
        <v>223</v>
      </c>
      <c r="G870" t="s">
        <v>224</v>
      </c>
      <c r="H870">
        <v>308.7</v>
      </c>
      <c r="I870">
        <v>377.3</v>
      </c>
      <c r="K870">
        <v>45</v>
      </c>
      <c r="L870">
        <v>320</v>
      </c>
      <c r="O870">
        <v>1.4999999999999999E-2</v>
      </c>
      <c r="P870">
        <v>29</v>
      </c>
    </row>
    <row r="871" spans="1:16" x14ac:dyDescent="0.2">
      <c r="A871">
        <v>2022</v>
      </c>
      <c r="B871">
        <v>2</v>
      </c>
      <c r="C871" s="267">
        <v>44601</v>
      </c>
      <c r="E871">
        <v>439</v>
      </c>
      <c r="F871" t="s">
        <v>223</v>
      </c>
      <c r="G871" t="s">
        <v>224</v>
      </c>
      <c r="H871">
        <v>308.7</v>
      </c>
      <c r="I871">
        <v>377.3</v>
      </c>
      <c r="K871">
        <v>45</v>
      </c>
      <c r="L871">
        <v>320</v>
      </c>
      <c r="O871">
        <v>1.4999999999999999E-2</v>
      </c>
      <c r="P871">
        <v>29</v>
      </c>
    </row>
    <row r="872" spans="1:16" x14ac:dyDescent="0.2">
      <c r="A872">
        <v>2022</v>
      </c>
      <c r="B872">
        <v>2</v>
      </c>
      <c r="C872" s="267">
        <v>44597</v>
      </c>
      <c r="E872">
        <v>447</v>
      </c>
      <c r="F872" t="s">
        <v>379</v>
      </c>
      <c r="G872" t="s">
        <v>380</v>
      </c>
      <c r="H872">
        <v>159.30000000000001</v>
      </c>
      <c r="I872">
        <v>194.7</v>
      </c>
      <c r="K872">
        <v>75</v>
      </c>
      <c r="L872">
        <v>144</v>
      </c>
      <c r="P872">
        <v>29</v>
      </c>
    </row>
    <row r="873" spans="1:16" x14ac:dyDescent="0.2">
      <c r="A873">
        <v>2022</v>
      </c>
      <c r="B873">
        <v>2</v>
      </c>
      <c r="C873" s="267">
        <v>44598</v>
      </c>
      <c r="E873">
        <v>447</v>
      </c>
      <c r="F873" t="s">
        <v>379</v>
      </c>
      <c r="G873" t="s">
        <v>380</v>
      </c>
      <c r="H873">
        <v>159.30000000000001</v>
      </c>
      <c r="I873">
        <v>194.7</v>
      </c>
      <c r="K873">
        <v>75</v>
      </c>
      <c r="L873">
        <v>144</v>
      </c>
      <c r="P873">
        <v>29</v>
      </c>
    </row>
    <row r="874" spans="1:16" x14ac:dyDescent="0.2">
      <c r="A874">
        <v>2022</v>
      </c>
      <c r="B874">
        <v>2</v>
      </c>
      <c r="C874" s="267">
        <v>44599</v>
      </c>
      <c r="E874">
        <v>447</v>
      </c>
      <c r="F874" t="s">
        <v>379</v>
      </c>
      <c r="G874" t="s">
        <v>380</v>
      </c>
      <c r="H874">
        <v>159.30000000000001</v>
      </c>
      <c r="I874">
        <v>194.7</v>
      </c>
      <c r="K874">
        <v>75</v>
      </c>
      <c r="L874">
        <v>144</v>
      </c>
      <c r="P874">
        <v>29</v>
      </c>
    </row>
    <row r="875" spans="1:16" x14ac:dyDescent="0.2">
      <c r="A875">
        <v>2022</v>
      </c>
      <c r="B875">
        <v>2</v>
      </c>
      <c r="C875" s="267">
        <v>44592</v>
      </c>
      <c r="E875">
        <v>306</v>
      </c>
      <c r="F875" t="s">
        <v>442</v>
      </c>
      <c r="G875" t="s">
        <v>443</v>
      </c>
      <c r="H875">
        <v>182.28</v>
      </c>
      <c r="I875">
        <v>209.72</v>
      </c>
      <c r="K875">
        <v>23</v>
      </c>
      <c r="L875">
        <v>157</v>
      </c>
      <c r="P875">
        <v>24</v>
      </c>
    </row>
    <row r="876" spans="1:16" x14ac:dyDescent="0.2">
      <c r="A876">
        <v>2022</v>
      </c>
      <c r="B876">
        <v>2</v>
      </c>
      <c r="C876" s="267">
        <v>44593</v>
      </c>
      <c r="E876">
        <v>306</v>
      </c>
      <c r="F876" t="s">
        <v>442</v>
      </c>
      <c r="G876" t="s">
        <v>443</v>
      </c>
      <c r="H876">
        <v>182.28</v>
      </c>
      <c r="I876">
        <v>209.72</v>
      </c>
      <c r="K876">
        <v>23</v>
      </c>
      <c r="L876">
        <v>157</v>
      </c>
      <c r="P876">
        <v>24</v>
      </c>
    </row>
    <row r="877" spans="1:16" x14ac:dyDescent="0.2">
      <c r="A877">
        <v>2022</v>
      </c>
      <c r="B877">
        <v>2</v>
      </c>
      <c r="C877" s="267">
        <v>44592</v>
      </c>
      <c r="E877">
        <v>652</v>
      </c>
      <c r="F877" t="s">
        <v>376</v>
      </c>
      <c r="G877" t="s">
        <v>377</v>
      </c>
      <c r="H877">
        <v>15.903</v>
      </c>
      <c r="I877">
        <v>18.297000000000001</v>
      </c>
      <c r="K877">
        <v>23</v>
      </c>
      <c r="L877">
        <v>157</v>
      </c>
    </row>
    <row r="878" spans="1:16" x14ac:dyDescent="0.2">
      <c r="A878">
        <v>2022</v>
      </c>
      <c r="B878">
        <v>2</v>
      </c>
      <c r="C878" s="267">
        <v>44593</v>
      </c>
      <c r="E878">
        <v>652</v>
      </c>
      <c r="F878" t="s">
        <v>376</v>
      </c>
      <c r="G878" t="s">
        <v>377</v>
      </c>
      <c r="H878">
        <v>15.903</v>
      </c>
      <c r="I878">
        <v>18.297000000000001</v>
      </c>
      <c r="K878">
        <v>23</v>
      </c>
      <c r="L878">
        <v>157</v>
      </c>
    </row>
    <row r="879" spans="1:16" x14ac:dyDescent="0.2">
      <c r="A879">
        <v>2022</v>
      </c>
      <c r="B879">
        <v>2</v>
      </c>
      <c r="C879" s="267">
        <v>44597</v>
      </c>
      <c r="E879">
        <v>448</v>
      </c>
      <c r="F879" t="s">
        <v>376</v>
      </c>
      <c r="G879" t="s">
        <v>377</v>
      </c>
      <c r="H879">
        <v>20.7</v>
      </c>
      <c r="I879">
        <v>25.3</v>
      </c>
      <c r="K879">
        <v>75</v>
      </c>
      <c r="L879">
        <v>144</v>
      </c>
      <c r="O879">
        <v>1.4999999999999999E-2</v>
      </c>
      <c r="P879">
        <v>29</v>
      </c>
    </row>
    <row r="880" spans="1:16" x14ac:dyDescent="0.2">
      <c r="A880">
        <v>2022</v>
      </c>
      <c r="B880">
        <v>2</v>
      </c>
      <c r="C880" s="267">
        <v>44597</v>
      </c>
      <c r="E880">
        <v>448</v>
      </c>
      <c r="F880" t="s">
        <v>376</v>
      </c>
      <c r="G880" t="s">
        <v>377</v>
      </c>
      <c r="H880">
        <v>20.7</v>
      </c>
      <c r="I880">
        <v>25.3</v>
      </c>
      <c r="K880">
        <v>75</v>
      </c>
      <c r="L880">
        <v>144</v>
      </c>
      <c r="P880">
        <v>29</v>
      </c>
    </row>
    <row r="881" spans="1:16" x14ac:dyDescent="0.2">
      <c r="A881">
        <v>2022</v>
      </c>
      <c r="B881">
        <v>2</v>
      </c>
      <c r="C881" s="267">
        <v>44598</v>
      </c>
      <c r="E881">
        <v>448</v>
      </c>
      <c r="F881" t="s">
        <v>376</v>
      </c>
      <c r="G881" t="s">
        <v>377</v>
      </c>
      <c r="H881">
        <v>20.7</v>
      </c>
      <c r="I881">
        <v>25.3</v>
      </c>
      <c r="K881">
        <v>75</v>
      </c>
      <c r="L881">
        <v>144</v>
      </c>
      <c r="O881">
        <v>1.4999999999999999E-2</v>
      </c>
      <c r="P881">
        <v>29</v>
      </c>
    </row>
    <row r="882" spans="1:16" x14ac:dyDescent="0.2">
      <c r="A882">
        <v>2022</v>
      </c>
      <c r="B882">
        <v>2</v>
      </c>
      <c r="C882" s="267">
        <v>44599</v>
      </c>
      <c r="E882">
        <v>448</v>
      </c>
      <c r="F882" t="s">
        <v>376</v>
      </c>
      <c r="G882" t="s">
        <v>377</v>
      </c>
      <c r="H882">
        <v>20.7</v>
      </c>
      <c r="I882">
        <v>25.3</v>
      </c>
      <c r="K882">
        <v>75</v>
      </c>
      <c r="L882">
        <v>144</v>
      </c>
      <c r="O882">
        <v>1.4999999999999999E-2</v>
      </c>
      <c r="P882">
        <v>29</v>
      </c>
    </row>
    <row r="883" spans="1:16" x14ac:dyDescent="0.2">
      <c r="A883">
        <v>2022</v>
      </c>
      <c r="B883">
        <v>2</v>
      </c>
      <c r="C883" s="267">
        <v>44602</v>
      </c>
      <c r="E883">
        <v>304</v>
      </c>
      <c r="F883" t="s">
        <v>490</v>
      </c>
      <c r="G883" t="s">
        <v>491</v>
      </c>
      <c r="H883">
        <v>506.85</v>
      </c>
      <c r="I883">
        <v>583.15</v>
      </c>
      <c r="K883">
        <v>20</v>
      </c>
      <c r="L883">
        <v>180</v>
      </c>
      <c r="O883">
        <v>0.02</v>
      </c>
      <c r="P883">
        <v>24</v>
      </c>
    </row>
    <row r="884" spans="1:16" x14ac:dyDescent="0.2">
      <c r="A884">
        <v>2022</v>
      </c>
      <c r="B884">
        <v>2</v>
      </c>
      <c r="C884" s="267">
        <v>44605</v>
      </c>
      <c r="E884">
        <v>304</v>
      </c>
      <c r="F884" t="s">
        <v>490</v>
      </c>
      <c r="G884" t="s">
        <v>491</v>
      </c>
      <c r="H884">
        <v>506.85</v>
      </c>
      <c r="I884">
        <v>583.15</v>
      </c>
      <c r="K884">
        <v>20</v>
      </c>
      <c r="L884">
        <v>180</v>
      </c>
      <c r="O884">
        <v>0.02</v>
      </c>
      <c r="P884">
        <v>24</v>
      </c>
    </row>
    <row r="885" spans="1:16" x14ac:dyDescent="0.2">
      <c r="A885">
        <v>2022</v>
      </c>
      <c r="B885">
        <v>2</v>
      </c>
      <c r="C885" s="267">
        <v>44606</v>
      </c>
      <c r="E885">
        <v>304</v>
      </c>
      <c r="F885" t="s">
        <v>490</v>
      </c>
      <c r="G885" t="s">
        <v>491</v>
      </c>
      <c r="H885">
        <v>506.85</v>
      </c>
      <c r="I885">
        <v>583.15</v>
      </c>
      <c r="K885">
        <v>20</v>
      </c>
      <c r="L885">
        <v>180</v>
      </c>
      <c r="O885">
        <v>0.02</v>
      </c>
      <c r="P885">
        <v>24</v>
      </c>
    </row>
    <row r="886" spans="1:16" x14ac:dyDescent="0.2">
      <c r="A886">
        <v>2022</v>
      </c>
      <c r="B886">
        <v>2</v>
      </c>
      <c r="C886" s="267">
        <v>44605</v>
      </c>
      <c r="E886">
        <v>303</v>
      </c>
      <c r="F886" t="s">
        <v>496</v>
      </c>
      <c r="G886" t="s">
        <v>497</v>
      </c>
      <c r="H886">
        <v>558</v>
      </c>
      <c r="I886">
        <v>642</v>
      </c>
      <c r="K886">
        <v>21</v>
      </c>
      <c r="L886">
        <v>171</v>
      </c>
      <c r="P886">
        <v>24</v>
      </c>
    </row>
    <row r="887" spans="1:16" x14ac:dyDescent="0.2">
      <c r="A887">
        <v>2022</v>
      </c>
      <c r="B887">
        <v>2</v>
      </c>
      <c r="C887" s="267">
        <v>44606</v>
      </c>
      <c r="E887">
        <v>303</v>
      </c>
      <c r="F887" t="s">
        <v>496</v>
      </c>
      <c r="G887" t="s">
        <v>497</v>
      </c>
      <c r="H887">
        <v>558</v>
      </c>
      <c r="I887">
        <v>642</v>
      </c>
      <c r="K887">
        <v>21</v>
      </c>
      <c r="L887">
        <v>171</v>
      </c>
      <c r="O887">
        <v>0.02</v>
      </c>
      <c r="P887">
        <v>24</v>
      </c>
    </row>
    <row r="888" spans="1:16" x14ac:dyDescent="0.2">
      <c r="A888">
        <v>2022</v>
      </c>
      <c r="B888">
        <v>2</v>
      </c>
      <c r="C888" s="267">
        <v>44606</v>
      </c>
      <c r="E888">
        <v>302</v>
      </c>
      <c r="F888" t="s">
        <v>498</v>
      </c>
      <c r="G888" t="s">
        <v>499</v>
      </c>
      <c r="H888">
        <v>982.08</v>
      </c>
      <c r="I888">
        <v>1129.92</v>
      </c>
      <c r="K888">
        <v>15</v>
      </c>
      <c r="L888">
        <v>240</v>
      </c>
      <c r="P888">
        <v>24</v>
      </c>
    </row>
    <row r="889" spans="1:16" x14ac:dyDescent="0.2">
      <c r="A889">
        <v>2022</v>
      </c>
      <c r="B889">
        <v>2</v>
      </c>
      <c r="C889" s="267">
        <v>44607</v>
      </c>
      <c r="E889">
        <v>302</v>
      </c>
      <c r="F889" t="s">
        <v>498</v>
      </c>
      <c r="G889" t="s">
        <v>499</v>
      </c>
      <c r="H889">
        <v>982.08</v>
      </c>
      <c r="I889">
        <v>1129.92</v>
      </c>
      <c r="K889">
        <v>15</v>
      </c>
      <c r="L889">
        <v>240</v>
      </c>
      <c r="P889">
        <v>24</v>
      </c>
    </row>
    <row r="890" spans="1:16" x14ac:dyDescent="0.2">
      <c r="A890">
        <v>2022</v>
      </c>
      <c r="B890">
        <v>2</v>
      </c>
      <c r="C890" s="267">
        <v>44608</v>
      </c>
      <c r="E890">
        <v>302</v>
      </c>
      <c r="F890" t="s">
        <v>498</v>
      </c>
      <c r="G890" t="s">
        <v>499</v>
      </c>
      <c r="H890">
        <v>982.08</v>
      </c>
      <c r="I890">
        <v>1129.92</v>
      </c>
      <c r="K890">
        <v>15</v>
      </c>
      <c r="L890">
        <v>240</v>
      </c>
      <c r="O890">
        <v>0.02</v>
      </c>
      <c r="P890">
        <v>24</v>
      </c>
    </row>
    <row r="891" spans="1:16" x14ac:dyDescent="0.2">
      <c r="A891">
        <v>2022</v>
      </c>
      <c r="B891">
        <v>2</v>
      </c>
      <c r="C891" s="267">
        <v>44609</v>
      </c>
      <c r="E891">
        <v>302</v>
      </c>
      <c r="F891" t="s">
        <v>498</v>
      </c>
      <c r="G891" t="s">
        <v>499</v>
      </c>
      <c r="H891">
        <v>982.08</v>
      </c>
      <c r="I891">
        <v>1129.92</v>
      </c>
      <c r="K891">
        <v>15</v>
      </c>
      <c r="L891">
        <v>240</v>
      </c>
      <c r="O891">
        <v>0.02</v>
      </c>
      <c r="P891">
        <v>24</v>
      </c>
    </row>
    <row r="892" spans="1:16" x14ac:dyDescent="0.2">
      <c r="A892">
        <v>2022</v>
      </c>
      <c r="B892">
        <v>2</v>
      </c>
      <c r="C892" s="267">
        <v>44599</v>
      </c>
      <c r="E892">
        <v>83</v>
      </c>
      <c r="F892" t="s">
        <v>480</v>
      </c>
      <c r="G892" t="s">
        <v>481</v>
      </c>
      <c r="H892">
        <v>20.46</v>
      </c>
      <c r="I892">
        <v>23.54</v>
      </c>
      <c r="K892">
        <v>60</v>
      </c>
      <c r="L892">
        <v>120</v>
      </c>
      <c r="O892">
        <v>1.4999999999999999E-2</v>
      </c>
      <c r="P892">
        <v>22</v>
      </c>
    </row>
    <row r="893" spans="1:16" x14ac:dyDescent="0.2">
      <c r="A893">
        <v>2022</v>
      </c>
      <c r="B893">
        <v>2</v>
      </c>
      <c r="C893" s="267">
        <v>44600</v>
      </c>
      <c r="E893">
        <v>83</v>
      </c>
      <c r="F893" t="s">
        <v>480</v>
      </c>
      <c r="G893" t="s">
        <v>481</v>
      </c>
      <c r="H893">
        <v>20.46</v>
      </c>
      <c r="I893">
        <v>23.54</v>
      </c>
      <c r="K893">
        <v>60</v>
      </c>
      <c r="L893">
        <v>120</v>
      </c>
      <c r="O893">
        <v>1.4999999999999999E-2</v>
      </c>
      <c r="P893">
        <v>22</v>
      </c>
    </row>
    <row r="894" spans="1:16" x14ac:dyDescent="0.2">
      <c r="A894">
        <v>2022</v>
      </c>
      <c r="B894">
        <v>2</v>
      </c>
      <c r="C894" s="267">
        <v>44602</v>
      </c>
      <c r="E894">
        <v>83</v>
      </c>
      <c r="F894" t="s">
        <v>480</v>
      </c>
      <c r="G894" t="s">
        <v>481</v>
      </c>
      <c r="H894">
        <v>20.46</v>
      </c>
      <c r="I894">
        <v>23.54</v>
      </c>
      <c r="K894">
        <v>60</v>
      </c>
      <c r="L894">
        <v>120</v>
      </c>
      <c r="O894">
        <v>1.4999999999999999E-2</v>
      </c>
      <c r="P894">
        <v>22</v>
      </c>
    </row>
    <row r="895" spans="1:16" x14ac:dyDescent="0.2">
      <c r="A895">
        <v>2022</v>
      </c>
      <c r="B895">
        <v>2</v>
      </c>
      <c r="C895" s="267">
        <v>44611</v>
      </c>
      <c r="E895">
        <v>83</v>
      </c>
      <c r="F895" t="s">
        <v>480</v>
      </c>
      <c r="G895" t="s">
        <v>481</v>
      </c>
      <c r="H895">
        <v>20.46</v>
      </c>
      <c r="I895">
        <v>23.54</v>
      </c>
      <c r="K895">
        <v>60</v>
      </c>
      <c r="L895">
        <v>120</v>
      </c>
      <c r="O895">
        <v>1.4999999999999999E-2</v>
      </c>
      <c r="P895">
        <v>22</v>
      </c>
    </row>
    <row r="896" spans="1:16" x14ac:dyDescent="0.2">
      <c r="A896">
        <v>2022</v>
      </c>
      <c r="B896">
        <v>2</v>
      </c>
      <c r="C896" s="267">
        <v>44612</v>
      </c>
      <c r="E896">
        <v>83</v>
      </c>
      <c r="F896" t="s">
        <v>480</v>
      </c>
      <c r="G896" t="s">
        <v>481</v>
      </c>
      <c r="H896">
        <v>20.46</v>
      </c>
      <c r="I896">
        <v>23.54</v>
      </c>
      <c r="K896">
        <v>60</v>
      </c>
      <c r="L896">
        <v>120</v>
      </c>
      <c r="O896">
        <v>1.4999999999999999E-2</v>
      </c>
      <c r="P896">
        <v>22</v>
      </c>
    </row>
    <row r="897" spans="1:16" x14ac:dyDescent="0.2">
      <c r="A897">
        <v>2022</v>
      </c>
      <c r="B897">
        <v>2</v>
      </c>
      <c r="C897" s="267">
        <v>44613</v>
      </c>
      <c r="E897">
        <v>83</v>
      </c>
      <c r="F897" t="s">
        <v>480</v>
      </c>
      <c r="G897" t="s">
        <v>481</v>
      </c>
      <c r="H897">
        <v>20.46</v>
      </c>
      <c r="I897">
        <v>23.54</v>
      </c>
      <c r="K897">
        <v>60</v>
      </c>
      <c r="L897">
        <v>120</v>
      </c>
      <c r="O897">
        <v>1.4999999999999999E-2</v>
      </c>
      <c r="P897">
        <v>22</v>
      </c>
    </row>
    <row r="898" spans="1:16" x14ac:dyDescent="0.2">
      <c r="A898">
        <v>2022</v>
      </c>
      <c r="B898">
        <v>2</v>
      </c>
      <c r="C898" s="267">
        <v>44605</v>
      </c>
      <c r="E898">
        <v>607</v>
      </c>
      <c r="F898" t="s">
        <v>394</v>
      </c>
      <c r="G898" t="s">
        <v>395</v>
      </c>
      <c r="H898">
        <v>93</v>
      </c>
      <c r="I898">
        <v>107</v>
      </c>
      <c r="K898">
        <v>86</v>
      </c>
      <c r="L898">
        <v>126</v>
      </c>
      <c r="O898">
        <v>1.4999999999999999E-2</v>
      </c>
      <c r="P898">
        <v>16</v>
      </c>
    </row>
    <row r="899" spans="1:16" x14ac:dyDescent="0.2">
      <c r="A899">
        <v>2022</v>
      </c>
      <c r="B899">
        <v>2</v>
      </c>
      <c r="C899" s="267">
        <v>44606</v>
      </c>
      <c r="E899">
        <v>607</v>
      </c>
      <c r="F899" t="s">
        <v>394</v>
      </c>
      <c r="G899" t="s">
        <v>395</v>
      </c>
      <c r="H899">
        <v>93</v>
      </c>
      <c r="I899">
        <v>107</v>
      </c>
      <c r="K899">
        <v>86</v>
      </c>
      <c r="L899">
        <v>126</v>
      </c>
      <c r="O899">
        <v>1.4999999999999999E-2</v>
      </c>
      <c r="P899">
        <v>16</v>
      </c>
    </row>
    <row r="900" spans="1:16" x14ac:dyDescent="0.2">
      <c r="A900">
        <v>2022</v>
      </c>
      <c r="B900">
        <v>2</v>
      </c>
      <c r="C900" s="267">
        <v>44607</v>
      </c>
      <c r="E900">
        <v>690</v>
      </c>
      <c r="F900" t="s">
        <v>259</v>
      </c>
      <c r="G900" t="s">
        <v>260</v>
      </c>
      <c r="H900">
        <v>153</v>
      </c>
      <c r="I900">
        <v>187</v>
      </c>
      <c r="K900">
        <v>120</v>
      </c>
      <c r="L900">
        <v>120</v>
      </c>
      <c r="O900">
        <v>1.4999999999999999E-2</v>
      </c>
      <c r="P900">
        <v>26</v>
      </c>
    </row>
    <row r="901" spans="1:16" x14ac:dyDescent="0.2">
      <c r="A901">
        <v>2022</v>
      </c>
      <c r="B901">
        <v>2</v>
      </c>
      <c r="C901" s="267">
        <v>44608</v>
      </c>
      <c r="E901">
        <v>690</v>
      </c>
      <c r="F901" t="s">
        <v>259</v>
      </c>
      <c r="G901" t="s">
        <v>260</v>
      </c>
      <c r="H901">
        <v>153</v>
      </c>
      <c r="I901">
        <v>187</v>
      </c>
      <c r="K901">
        <v>120</v>
      </c>
      <c r="L901">
        <v>120</v>
      </c>
      <c r="O901">
        <v>1.4999999999999999E-2</v>
      </c>
      <c r="P901">
        <v>26</v>
      </c>
    </row>
    <row r="902" spans="1:16" x14ac:dyDescent="0.2">
      <c r="A902">
        <v>2022</v>
      </c>
      <c r="B902">
        <v>2</v>
      </c>
      <c r="C902" s="267">
        <v>44609</v>
      </c>
      <c r="E902">
        <v>690</v>
      </c>
      <c r="F902" t="s">
        <v>259</v>
      </c>
      <c r="G902" t="s">
        <v>260</v>
      </c>
      <c r="H902">
        <v>153</v>
      </c>
      <c r="I902">
        <v>187</v>
      </c>
      <c r="K902">
        <v>120</v>
      </c>
      <c r="L902">
        <v>120</v>
      </c>
      <c r="O902">
        <v>1.4999999999999999E-2</v>
      </c>
      <c r="P902">
        <v>26</v>
      </c>
    </row>
    <row r="903" spans="1:16" x14ac:dyDescent="0.2">
      <c r="A903">
        <v>2022</v>
      </c>
      <c r="B903">
        <v>2</v>
      </c>
      <c r="C903" s="267">
        <v>44613</v>
      </c>
      <c r="E903">
        <v>690</v>
      </c>
      <c r="F903" t="s">
        <v>259</v>
      </c>
      <c r="G903" t="s">
        <v>260</v>
      </c>
      <c r="H903">
        <v>153</v>
      </c>
      <c r="I903">
        <v>187</v>
      </c>
      <c r="K903">
        <v>120</v>
      </c>
      <c r="L903">
        <v>120</v>
      </c>
      <c r="O903">
        <v>1.4999999999999999E-2</v>
      </c>
      <c r="P903">
        <v>26</v>
      </c>
    </row>
    <row r="904" spans="1:16" x14ac:dyDescent="0.2">
      <c r="A904">
        <v>2022</v>
      </c>
      <c r="B904">
        <v>2</v>
      </c>
      <c r="C904" s="267">
        <v>44614</v>
      </c>
      <c r="E904">
        <v>690</v>
      </c>
      <c r="F904" t="s">
        <v>259</v>
      </c>
      <c r="G904" t="s">
        <v>260</v>
      </c>
      <c r="H904">
        <v>153</v>
      </c>
      <c r="I904">
        <v>187</v>
      </c>
      <c r="K904">
        <v>120</v>
      </c>
      <c r="L904">
        <v>120</v>
      </c>
      <c r="O904">
        <v>1.4999999999999999E-2</v>
      </c>
      <c r="P904">
        <v>26</v>
      </c>
    </row>
    <row r="905" spans="1:16" x14ac:dyDescent="0.2">
      <c r="A905">
        <v>2022</v>
      </c>
      <c r="B905">
        <v>2</v>
      </c>
      <c r="C905" s="267">
        <v>44618</v>
      </c>
      <c r="E905">
        <v>690</v>
      </c>
      <c r="F905" t="s">
        <v>259</v>
      </c>
      <c r="G905" t="s">
        <v>260</v>
      </c>
      <c r="H905">
        <v>153</v>
      </c>
      <c r="I905">
        <v>187</v>
      </c>
      <c r="K905">
        <v>120</v>
      </c>
      <c r="L905">
        <v>120</v>
      </c>
      <c r="O905">
        <v>1.4999999999999999E-2</v>
      </c>
      <c r="P905">
        <v>26</v>
      </c>
    </row>
    <row r="906" spans="1:16" x14ac:dyDescent="0.2">
      <c r="A906">
        <v>2022</v>
      </c>
      <c r="B906">
        <v>2</v>
      </c>
      <c r="C906" s="267">
        <v>44619</v>
      </c>
      <c r="E906">
        <v>690</v>
      </c>
      <c r="F906" t="s">
        <v>259</v>
      </c>
      <c r="G906" t="s">
        <v>260</v>
      </c>
      <c r="H906">
        <v>153</v>
      </c>
      <c r="I906">
        <v>187</v>
      </c>
      <c r="K906">
        <v>120</v>
      </c>
      <c r="L906">
        <v>120</v>
      </c>
      <c r="O906">
        <v>1.4999999999999999E-2</v>
      </c>
      <c r="P906">
        <v>26</v>
      </c>
    </row>
    <row r="907" spans="1:16" x14ac:dyDescent="0.2">
      <c r="A907">
        <v>2022</v>
      </c>
      <c r="B907">
        <v>2</v>
      </c>
      <c r="C907" s="267">
        <v>44605</v>
      </c>
      <c r="E907">
        <v>608</v>
      </c>
      <c r="F907" t="s">
        <v>396</v>
      </c>
      <c r="G907" t="s">
        <v>397</v>
      </c>
      <c r="H907">
        <v>93</v>
      </c>
      <c r="I907">
        <v>107</v>
      </c>
      <c r="K907">
        <v>86</v>
      </c>
      <c r="L907">
        <v>126</v>
      </c>
      <c r="O907">
        <v>1.4999999999999999E-2</v>
      </c>
      <c r="P907">
        <v>16</v>
      </c>
    </row>
    <row r="908" spans="1:16" x14ac:dyDescent="0.2">
      <c r="A908">
        <v>2022</v>
      </c>
      <c r="B908">
        <v>2</v>
      </c>
      <c r="C908" s="267">
        <v>44606</v>
      </c>
      <c r="E908">
        <v>608</v>
      </c>
      <c r="F908" t="s">
        <v>396</v>
      </c>
      <c r="G908" t="s">
        <v>397</v>
      </c>
      <c r="H908">
        <v>93</v>
      </c>
      <c r="I908">
        <v>107</v>
      </c>
      <c r="K908">
        <v>86</v>
      </c>
      <c r="L908">
        <v>126</v>
      </c>
      <c r="O908">
        <v>1.4999999999999999E-2</v>
      </c>
      <c r="P908">
        <v>16</v>
      </c>
    </row>
    <row r="909" spans="1:16" x14ac:dyDescent="0.2">
      <c r="A909">
        <v>2022</v>
      </c>
      <c r="B909">
        <v>2</v>
      </c>
      <c r="C909" s="267">
        <v>44607</v>
      </c>
      <c r="E909">
        <v>691</v>
      </c>
      <c r="F909" t="s">
        <v>254</v>
      </c>
      <c r="G909" t="s">
        <v>255</v>
      </c>
      <c r="H909">
        <v>174.6</v>
      </c>
      <c r="I909">
        <v>213.4</v>
      </c>
      <c r="K909">
        <v>120</v>
      </c>
      <c r="L909">
        <v>120</v>
      </c>
      <c r="O909">
        <v>1.4999999999999999E-2</v>
      </c>
      <c r="P909">
        <v>26</v>
      </c>
    </row>
    <row r="910" spans="1:16" x14ac:dyDescent="0.2">
      <c r="A910">
        <v>2022</v>
      </c>
      <c r="B910">
        <v>2</v>
      </c>
      <c r="C910" s="267">
        <v>44608</v>
      </c>
      <c r="E910">
        <v>691</v>
      </c>
      <c r="F910" t="s">
        <v>254</v>
      </c>
      <c r="G910" t="s">
        <v>255</v>
      </c>
      <c r="H910">
        <v>174.6</v>
      </c>
      <c r="I910">
        <v>213.4</v>
      </c>
      <c r="K910">
        <v>120</v>
      </c>
      <c r="L910">
        <v>120</v>
      </c>
      <c r="O910">
        <v>1.4999999999999999E-2</v>
      </c>
      <c r="P910">
        <v>26</v>
      </c>
    </row>
    <row r="911" spans="1:16" x14ac:dyDescent="0.2">
      <c r="A911">
        <v>2022</v>
      </c>
      <c r="B911">
        <v>2</v>
      </c>
      <c r="C911" s="267">
        <v>44609</v>
      </c>
      <c r="E911">
        <v>691</v>
      </c>
      <c r="F911" t="s">
        <v>254</v>
      </c>
      <c r="G911" t="s">
        <v>255</v>
      </c>
      <c r="H911">
        <v>174.6</v>
      </c>
      <c r="I911">
        <v>213.4</v>
      </c>
      <c r="K911">
        <v>120</v>
      </c>
      <c r="L911">
        <v>120</v>
      </c>
      <c r="O911">
        <v>1.4999999999999999E-2</v>
      </c>
      <c r="P911">
        <v>26</v>
      </c>
    </row>
    <row r="912" spans="1:16" x14ac:dyDescent="0.2">
      <c r="A912">
        <v>2022</v>
      </c>
      <c r="B912">
        <v>2</v>
      </c>
      <c r="C912" s="267">
        <v>44613</v>
      </c>
      <c r="E912">
        <v>691</v>
      </c>
      <c r="F912" t="s">
        <v>254</v>
      </c>
      <c r="G912" t="s">
        <v>255</v>
      </c>
      <c r="H912">
        <v>174.6</v>
      </c>
      <c r="I912">
        <v>213.4</v>
      </c>
      <c r="K912">
        <v>120</v>
      </c>
      <c r="L912">
        <v>120</v>
      </c>
      <c r="O912">
        <v>1.4999999999999999E-2</v>
      </c>
      <c r="P912">
        <v>26</v>
      </c>
    </row>
    <row r="913" spans="1:16" x14ac:dyDescent="0.2">
      <c r="A913">
        <v>2022</v>
      </c>
      <c r="B913">
        <v>2</v>
      </c>
      <c r="C913" s="267">
        <v>44614</v>
      </c>
      <c r="E913">
        <v>691</v>
      </c>
      <c r="F913" t="s">
        <v>254</v>
      </c>
      <c r="G913" t="s">
        <v>255</v>
      </c>
      <c r="H913">
        <v>174.6</v>
      </c>
      <c r="I913">
        <v>213.4</v>
      </c>
      <c r="K913">
        <v>120</v>
      </c>
      <c r="L913">
        <v>120</v>
      </c>
      <c r="O913">
        <v>1.4999999999999999E-2</v>
      </c>
      <c r="P913">
        <v>26</v>
      </c>
    </row>
    <row r="914" spans="1:16" x14ac:dyDescent="0.2">
      <c r="A914">
        <v>2022</v>
      </c>
      <c r="B914">
        <v>2</v>
      </c>
      <c r="C914" s="267">
        <v>44618</v>
      </c>
      <c r="E914">
        <v>691</v>
      </c>
      <c r="F914" t="s">
        <v>254</v>
      </c>
      <c r="G914" t="s">
        <v>255</v>
      </c>
      <c r="H914">
        <v>174.6</v>
      </c>
      <c r="I914">
        <v>213.4</v>
      </c>
      <c r="K914">
        <v>120</v>
      </c>
      <c r="L914">
        <v>120</v>
      </c>
      <c r="O914">
        <v>1.4999999999999999E-2</v>
      </c>
      <c r="P914">
        <v>26</v>
      </c>
    </row>
    <row r="915" spans="1:16" x14ac:dyDescent="0.2">
      <c r="A915">
        <v>2022</v>
      </c>
      <c r="B915">
        <v>2</v>
      </c>
      <c r="C915" s="267">
        <v>44619</v>
      </c>
      <c r="E915">
        <v>691</v>
      </c>
      <c r="F915" t="s">
        <v>254</v>
      </c>
      <c r="G915" t="s">
        <v>255</v>
      </c>
      <c r="H915">
        <v>174.6</v>
      </c>
      <c r="I915">
        <v>213.4</v>
      </c>
      <c r="K915">
        <v>120</v>
      </c>
      <c r="L915">
        <v>120</v>
      </c>
      <c r="O915">
        <v>1.4999999999999999E-2</v>
      </c>
      <c r="P915">
        <v>26</v>
      </c>
    </row>
    <row r="916" spans="1:16" x14ac:dyDescent="0.2">
      <c r="A916">
        <v>2022</v>
      </c>
      <c r="B916">
        <v>2</v>
      </c>
      <c r="C916" s="267">
        <v>44593</v>
      </c>
      <c r="E916">
        <v>630</v>
      </c>
      <c r="F916" t="s">
        <v>200</v>
      </c>
      <c r="G916" t="s">
        <v>201</v>
      </c>
      <c r="H916">
        <v>197.84299999999999</v>
      </c>
      <c r="I916">
        <v>230.15700000000001</v>
      </c>
      <c r="K916">
        <v>21</v>
      </c>
      <c r="L916">
        <v>171</v>
      </c>
      <c r="P916">
        <v>25</v>
      </c>
    </row>
    <row r="917" spans="1:16" x14ac:dyDescent="0.2">
      <c r="A917">
        <v>2022</v>
      </c>
      <c r="B917">
        <v>2</v>
      </c>
      <c r="C917" s="267">
        <v>44594</v>
      </c>
      <c r="E917">
        <v>630</v>
      </c>
      <c r="F917" t="s">
        <v>200</v>
      </c>
      <c r="G917" t="s">
        <v>201</v>
      </c>
      <c r="H917">
        <v>197.84299999999999</v>
      </c>
      <c r="I917">
        <v>230.15700000000001</v>
      </c>
      <c r="K917">
        <v>21</v>
      </c>
      <c r="L917">
        <v>171</v>
      </c>
      <c r="O917">
        <v>1.4999999999999999E-2</v>
      </c>
      <c r="P917">
        <v>25</v>
      </c>
    </row>
    <row r="918" spans="1:16" x14ac:dyDescent="0.2">
      <c r="A918">
        <v>2022</v>
      </c>
      <c r="B918">
        <v>2</v>
      </c>
      <c r="C918" s="267">
        <v>44595</v>
      </c>
      <c r="E918">
        <v>630</v>
      </c>
      <c r="F918" t="s">
        <v>200</v>
      </c>
      <c r="G918" t="s">
        <v>201</v>
      </c>
      <c r="H918">
        <v>197.84299999999999</v>
      </c>
      <c r="I918">
        <v>230.15700000000001</v>
      </c>
      <c r="K918">
        <v>21</v>
      </c>
      <c r="L918">
        <v>171</v>
      </c>
      <c r="O918">
        <v>1.4999999999999999E-2</v>
      </c>
      <c r="P918">
        <v>25</v>
      </c>
    </row>
    <row r="919" spans="1:16" x14ac:dyDescent="0.2">
      <c r="A919">
        <v>2022</v>
      </c>
      <c r="B919">
        <v>2</v>
      </c>
      <c r="C919" s="267">
        <v>44618</v>
      </c>
      <c r="E919">
        <v>630</v>
      </c>
      <c r="F919" t="s">
        <v>200</v>
      </c>
      <c r="G919" t="s">
        <v>201</v>
      </c>
      <c r="H919">
        <v>197.84299999999999</v>
      </c>
      <c r="I919">
        <v>230.15700000000001</v>
      </c>
      <c r="K919">
        <v>21</v>
      </c>
      <c r="L919">
        <v>171</v>
      </c>
      <c r="O919">
        <v>1.4999999999999999E-2</v>
      </c>
      <c r="P919">
        <v>25</v>
      </c>
    </row>
    <row r="920" spans="1:16" x14ac:dyDescent="0.2">
      <c r="A920">
        <v>2022</v>
      </c>
      <c r="B920">
        <v>2</v>
      </c>
      <c r="C920" s="267">
        <v>44619</v>
      </c>
      <c r="E920">
        <v>630</v>
      </c>
      <c r="F920" t="s">
        <v>200</v>
      </c>
      <c r="G920" t="s">
        <v>201</v>
      </c>
      <c r="H920">
        <v>197.84299999999999</v>
      </c>
      <c r="I920">
        <v>230.15700000000001</v>
      </c>
      <c r="K920">
        <v>21</v>
      </c>
      <c r="L920">
        <v>171</v>
      </c>
      <c r="O920">
        <v>1.4999999999999999E-2</v>
      </c>
      <c r="P920">
        <v>25</v>
      </c>
    </row>
    <row r="921" spans="1:16" x14ac:dyDescent="0.2">
      <c r="A921">
        <v>2022</v>
      </c>
      <c r="B921">
        <v>2</v>
      </c>
      <c r="C921" s="267">
        <v>44592</v>
      </c>
      <c r="E921">
        <v>299</v>
      </c>
      <c r="F921" t="s">
        <v>261</v>
      </c>
      <c r="G921" t="s">
        <v>262</v>
      </c>
      <c r="H921">
        <v>106.95</v>
      </c>
      <c r="I921">
        <v>123.05</v>
      </c>
      <c r="K921">
        <v>86</v>
      </c>
      <c r="L921">
        <v>126</v>
      </c>
      <c r="O921">
        <v>0.02</v>
      </c>
    </row>
    <row r="922" spans="1:16" x14ac:dyDescent="0.2">
      <c r="A922">
        <v>2022</v>
      </c>
      <c r="B922">
        <v>2</v>
      </c>
      <c r="C922" s="267">
        <v>44593</v>
      </c>
      <c r="E922">
        <v>299</v>
      </c>
      <c r="F922" t="s">
        <v>261</v>
      </c>
      <c r="G922" t="s">
        <v>262</v>
      </c>
      <c r="H922">
        <v>106.95</v>
      </c>
      <c r="I922">
        <v>123.05</v>
      </c>
      <c r="K922">
        <v>86</v>
      </c>
      <c r="L922">
        <v>126</v>
      </c>
      <c r="O922">
        <v>0.02</v>
      </c>
    </row>
    <row r="923" spans="1:16" x14ac:dyDescent="0.2">
      <c r="A923">
        <v>2022</v>
      </c>
      <c r="B923">
        <v>2</v>
      </c>
      <c r="C923" s="267">
        <v>44594</v>
      </c>
      <c r="E923">
        <v>299</v>
      </c>
      <c r="F923" t="s">
        <v>261</v>
      </c>
      <c r="G923" t="s">
        <v>262</v>
      </c>
      <c r="H923">
        <v>106.95</v>
      </c>
      <c r="I923">
        <v>123.05</v>
      </c>
      <c r="K923">
        <v>86</v>
      </c>
      <c r="L923">
        <v>126</v>
      </c>
      <c r="O923">
        <v>0.02</v>
      </c>
    </row>
    <row r="924" spans="1:16" x14ac:dyDescent="0.2">
      <c r="A924">
        <v>2022</v>
      </c>
      <c r="B924">
        <v>2</v>
      </c>
      <c r="C924" s="267">
        <v>44595</v>
      </c>
      <c r="E924">
        <v>299</v>
      </c>
      <c r="F924" t="s">
        <v>261</v>
      </c>
      <c r="G924" t="s">
        <v>262</v>
      </c>
      <c r="H924">
        <v>106.95</v>
      </c>
      <c r="I924">
        <v>123.05</v>
      </c>
      <c r="K924">
        <v>86</v>
      </c>
      <c r="L924">
        <v>126</v>
      </c>
      <c r="O924">
        <v>0.02</v>
      </c>
    </row>
    <row r="925" spans="1:16" x14ac:dyDescent="0.2">
      <c r="A925">
        <v>2022</v>
      </c>
      <c r="B925">
        <v>2</v>
      </c>
      <c r="C925" s="267">
        <v>44609</v>
      </c>
      <c r="E925">
        <v>299</v>
      </c>
      <c r="F925" t="s">
        <v>261</v>
      </c>
      <c r="G925" t="s">
        <v>262</v>
      </c>
      <c r="H925">
        <v>106.95</v>
      </c>
      <c r="I925">
        <v>123.05</v>
      </c>
      <c r="K925">
        <v>86</v>
      </c>
      <c r="L925">
        <v>126</v>
      </c>
      <c r="O925">
        <v>0.02</v>
      </c>
    </row>
    <row r="926" spans="1:16" x14ac:dyDescent="0.2">
      <c r="A926">
        <v>2022</v>
      </c>
      <c r="B926">
        <v>2</v>
      </c>
      <c r="C926" s="267">
        <v>44615</v>
      </c>
      <c r="E926">
        <v>299</v>
      </c>
      <c r="F926" t="s">
        <v>261</v>
      </c>
      <c r="G926" t="s">
        <v>262</v>
      </c>
      <c r="H926">
        <v>106.95</v>
      </c>
      <c r="I926">
        <v>123.05</v>
      </c>
      <c r="K926">
        <v>86</v>
      </c>
      <c r="L926">
        <v>126</v>
      </c>
      <c r="O926">
        <v>0.02</v>
      </c>
    </row>
    <row r="927" spans="1:16" x14ac:dyDescent="0.2">
      <c r="A927">
        <v>2022</v>
      </c>
      <c r="B927">
        <v>2</v>
      </c>
      <c r="C927" s="267">
        <v>44619</v>
      </c>
      <c r="E927">
        <v>299</v>
      </c>
      <c r="F927" t="s">
        <v>261</v>
      </c>
      <c r="G927" t="s">
        <v>262</v>
      </c>
      <c r="H927">
        <v>106.95</v>
      </c>
      <c r="I927">
        <v>123.05</v>
      </c>
      <c r="K927">
        <v>86</v>
      </c>
      <c r="L927">
        <v>126</v>
      </c>
      <c r="O927">
        <v>0.02</v>
      </c>
    </row>
    <row r="928" spans="1:16" x14ac:dyDescent="0.2">
      <c r="A928">
        <v>2022</v>
      </c>
      <c r="B928">
        <v>2</v>
      </c>
      <c r="C928" s="267">
        <v>44593</v>
      </c>
      <c r="E928">
        <v>280</v>
      </c>
      <c r="F928" t="s">
        <v>366</v>
      </c>
      <c r="G928" t="s">
        <v>367</v>
      </c>
      <c r="H928">
        <v>300.39</v>
      </c>
      <c r="I928">
        <v>345.61</v>
      </c>
      <c r="K928">
        <v>105</v>
      </c>
      <c r="L928">
        <v>103</v>
      </c>
      <c r="P928">
        <v>16</v>
      </c>
    </row>
    <row r="929" spans="1:16" x14ac:dyDescent="0.2">
      <c r="A929">
        <v>2022</v>
      </c>
      <c r="B929">
        <v>2</v>
      </c>
      <c r="C929" s="267">
        <v>44594</v>
      </c>
      <c r="E929">
        <v>280</v>
      </c>
      <c r="F929" t="s">
        <v>366</v>
      </c>
      <c r="G929" t="s">
        <v>367</v>
      </c>
      <c r="H929">
        <v>300.39</v>
      </c>
      <c r="I929">
        <v>345.61</v>
      </c>
      <c r="K929">
        <v>105</v>
      </c>
      <c r="L929">
        <v>103</v>
      </c>
      <c r="O929">
        <v>1.4999999999999999E-2</v>
      </c>
      <c r="P929">
        <v>16</v>
      </c>
    </row>
    <row r="930" spans="1:16" x14ac:dyDescent="0.2">
      <c r="A930">
        <v>2022</v>
      </c>
      <c r="B930">
        <v>2</v>
      </c>
      <c r="C930" s="267">
        <v>44595</v>
      </c>
      <c r="E930">
        <v>280</v>
      </c>
      <c r="F930" t="s">
        <v>366</v>
      </c>
      <c r="G930" t="s">
        <v>367</v>
      </c>
      <c r="H930">
        <v>300.39</v>
      </c>
      <c r="I930">
        <v>345.61</v>
      </c>
      <c r="K930">
        <v>105</v>
      </c>
      <c r="L930">
        <v>103</v>
      </c>
      <c r="O930">
        <v>1.4999999999999999E-2</v>
      </c>
      <c r="P930">
        <v>16</v>
      </c>
    </row>
    <row r="931" spans="1:16" x14ac:dyDescent="0.2">
      <c r="A931">
        <v>2022</v>
      </c>
      <c r="B931">
        <v>2</v>
      </c>
      <c r="C931" s="267">
        <v>44597</v>
      </c>
      <c r="E931">
        <v>280</v>
      </c>
      <c r="F931" t="s">
        <v>366</v>
      </c>
      <c r="G931" t="s">
        <v>367</v>
      </c>
      <c r="H931">
        <v>300.39</v>
      </c>
      <c r="I931">
        <v>345.61</v>
      </c>
      <c r="K931">
        <v>105</v>
      </c>
      <c r="L931">
        <v>103</v>
      </c>
      <c r="O931">
        <v>1.4999999999999999E-2</v>
      </c>
      <c r="P931">
        <v>16</v>
      </c>
    </row>
    <row r="932" spans="1:16" x14ac:dyDescent="0.2">
      <c r="A932">
        <v>2022</v>
      </c>
      <c r="B932">
        <v>2</v>
      </c>
      <c r="C932" s="267">
        <v>44598</v>
      </c>
      <c r="E932">
        <v>280</v>
      </c>
      <c r="F932" t="s">
        <v>366</v>
      </c>
      <c r="G932" t="s">
        <v>367</v>
      </c>
      <c r="H932">
        <v>300.39</v>
      </c>
      <c r="I932">
        <v>345.61</v>
      </c>
      <c r="K932">
        <v>105</v>
      </c>
      <c r="L932">
        <v>103</v>
      </c>
      <c r="O932">
        <v>1.4999999999999999E-2</v>
      </c>
      <c r="P932">
        <v>16</v>
      </c>
    </row>
    <row r="933" spans="1:16" x14ac:dyDescent="0.2">
      <c r="A933">
        <v>2022</v>
      </c>
      <c r="B933">
        <v>2</v>
      </c>
      <c r="C933" s="267">
        <v>44599</v>
      </c>
      <c r="E933">
        <v>280</v>
      </c>
      <c r="F933" t="s">
        <v>366</v>
      </c>
      <c r="G933" t="s">
        <v>367</v>
      </c>
      <c r="H933">
        <v>300.39</v>
      </c>
      <c r="I933">
        <v>345.61</v>
      </c>
      <c r="K933">
        <v>105</v>
      </c>
      <c r="L933">
        <v>103</v>
      </c>
      <c r="O933">
        <v>1.4999999999999999E-2</v>
      </c>
      <c r="P933">
        <v>16</v>
      </c>
    </row>
    <row r="934" spans="1:16" x14ac:dyDescent="0.2">
      <c r="A934">
        <v>2022</v>
      </c>
      <c r="B934">
        <v>2</v>
      </c>
      <c r="C934" s="267">
        <v>44619</v>
      </c>
      <c r="E934">
        <v>281</v>
      </c>
      <c r="F934" t="s">
        <v>226</v>
      </c>
      <c r="G934" t="s">
        <v>227</v>
      </c>
      <c r="H934">
        <v>265.05</v>
      </c>
      <c r="I934">
        <v>304.95</v>
      </c>
      <c r="K934">
        <v>120</v>
      </c>
      <c r="L934">
        <v>120</v>
      </c>
      <c r="O934">
        <v>1.4999999999999999E-2</v>
      </c>
      <c r="P934">
        <v>18</v>
      </c>
    </row>
    <row r="935" spans="1:16" x14ac:dyDescent="0.2">
      <c r="A935">
        <v>2022</v>
      </c>
      <c r="B935">
        <v>2</v>
      </c>
      <c r="C935" s="267">
        <v>44611</v>
      </c>
      <c r="E935">
        <v>168</v>
      </c>
      <c r="F935" t="s">
        <v>177</v>
      </c>
      <c r="G935" t="s">
        <v>234</v>
      </c>
      <c r="H935">
        <v>575.66999999999996</v>
      </c>
      <c r="I935">
        <v>662.33</v>
      </c>
      <c r="K935">
        <v>90</v>
      </c>
      <c r="L935">
        <v>116</v>
      </c>
      <c r="O935">
        <v>1.4999999999999999E-2</v>
      </c>
      <c r="P935">
        <v>18</v>
      </c>
    </row>
    <row r="936" spans="1:16" x14ac:dyDescent="0.2">
      <c r="A936">
        <v>2022</v>
      </c>
      <c r="B936">
        <v>2</v>
      </c>
      <c r="C936" s="267">
        <v>44612</v>
      </c>
      <c r="E936">
        <v>168</v>
      </c>
      <c r="F936" t="s">
        <v>177</v>
      </c>
      <c r="G936" t="s">
        <v>234</v>
      </c>
      <c r="H936">
        <v>575.66999999999996</v>
      </c>
      <c r="I936">
        <v>662.33</v>
      </c>
      <c r="K936">
        <v>90</v>
      </c>
      <c r="L936">
        <v>116</v>
      </c>
      <c r="O936">
        <v>1.4999999999999999E-2</v>
      </c>
      <c r="P936">
        <v>18</v>
      </c>
    </row>
    <row r="937" spans="1:16" x14ac:dyDescent="0.2">
      <c r="A937">
        <v>2022</v>
      </c>
      <c r="B937">
        <v>2</v>
      </c>
      <c r="C937" s="267">
        <v>44594</v>
      </c>
      <c r="E937">
        <v>273</v>
      </c>
      <c r="F937" t="s">
        <v>174</v>
      </c>
      <c r="G937" t="s">
        <v>175</v>
      </c>
      <c r="H937">
        <v>524.52</v>
      </c>
      <c r="I937">
        <v>603.48</v>
      </c>
      <c r="K937">
        <v>93</v>
      </c>
      <c r="L937">
        <v>116</v>
      </c>
      <c r="O937">
        <v>1.4999999999999999E-2</v>
      </c>
      <c r="P937">
        <v>16</v>
      </c>
    </row>
    <row r="938" spans="1:16" x14ac:dyDescent="0.2">
      <c r="A938">
        <v>2022</v>
      </c>
      <c r="B938">
        <v>2</v>
      </c>
      <c r="C938" s="267">
        <v>44595</v>
      </c>
      <c r="E938">
        <v>273</v>
      </c>
      <c r="F938" t="s">
        <v>174</v>
      </c>
      <c r="G938" t="s">
        <v>175</v>
      </c>
      <c r="H938">
        <v>524.52</v>
      </c>
      <c r="I938">
        <v>603.48</v>
      </c>
      <c r="K938">
        <v>93</v>
      </c>
      <c r="L938">
        <v>116</v>
      </c>
      <c r="O938">
        <v>1.4999999999999999E-2</v>
      </c>
      <c r="P938">
        <v>16</v>
      </c>
    </row>
    <row r="939" spans="1:16" x14ac:dyDescent="0.2">
      <c r="A939">
        <v>2022</v>
      </c>
      <c r="B939">
        <v>2</v>
      </c>
      <c r="C939" s="267">
        <v>44596</v>
      </c>
      <c r="E939">
        <v>273</v>
      </c>
      <c r="F939" t="s">
        <v>174</v>
      </c>
      <c r="G939" t="s">
        <v>175</v>
      </c>
      <c r="H939">
        <v>524.52</v>
      </c>
      <c r="I939">
        <v>603.48</v>
      </c>
      <c r="K939">
        <v>93</v>
      </c>
      <c r="L939">
        <v>116</v>
      </c>
      <c r="O939">
        <v>1.4999999999999999E-2</v>
      </c>
      <c r="P939">
        <v>16</v>
      </c>
    </row>
    <row r="940" spans="1:16" x14ac:dyDescent="0.2">
      <c r="A940">
        <v>2022</v>
      </c>
      <c r="B940">
        <v>2</v>
      </c>
      <c r="C940" s="267">
        <v>44597</v>
      </c>
      <c r="E940">
        <v>273</v>
      </c>
      <c r="F940" t="s">
        <v>174</v>
      </c>
      <c r="G940" t="s">
        <v>175</v>
      </c>
      <c r="H940">
        <v>524.52</v>
      </c>
      <c r="I940">
        <v>603.48</v>
      </c>
      <c r="K940">
        <v>93</v>
      </c>
      <c r="L940">
        <v>116</v>
      </c>
      <c r="O940">
        <v>1.4999999999999999E-2</v>
      </c>
      <c r="P940">
        <v>16</v>
      </c>
    </row>
    <row r="941" spans="1:16" x14ac:dyDescent="0.2">
      <c r="A941">
        <v>2022</v>
      </c>
      <c r="B941">
        <v>2</v>
      </c>
      <c r="C941" s="267">
        <v>44598</v>
      </c>
      <c r="E941">
        <v>273</v>
      </c>
      <c r="F941" t="s">
        <v>174</v>
      </c>
      <c r="G941" t="s">
        <v>175</v>
      </c>
      <c r="H941">
        <v>524.52</v>
      </c>
      <c r="I941">
        <v>603.48</v>
      </c>
      <c r="K941">
        <v>93</v>
      </c>
      <c r="L941">
        <v>116</v>
      </c>
      <c r="O941">
        <v>1.4999999999999999E-2</v>
      </c>
      <c r="P941">
        <v>16</v>
      </c>
    </row>
    <row r="942" spans="1:16" x14ac:dyDescent="0.2">
      <c r="A942">
        <v>2022</v>
      </c>
      <c r="B942">
        <v>2</v>
      </c>
      <c r="C942" s="267">
        <v>44599</v>
      </c>
      <c r="E942">
        <v>273</v>
      </c>
      <c r="F942" t="s">
        <v>174</v>
      </c>
      <c r="G942" t="s">
        <v>175</v>
      </c>
      <c r="H942">
        <v>524.52</v>
      </c>
      <c r="I942">
        <v>603.48</v>
      </c>
      <c r="K942">
        <v>93</v>
      </c>
      <c r="L942">
        <v>116</v>
      </c>
      <c r="O942">
        <v>1.4999999999999999E-2</v>
      </c>
      <c r="P942">
        <v>16</v>
      </c>
    </row>
    <row r="943" spans="1:16" x14ac:dyDescent="0.2">
      <c r="A943">
        <v>2022</v>
      </c>
      <c r="B943">
        <v>2</v>
      </c>
      <c r="C943" s="267">
        <v>44610</v>
      </c>
      <c r="E943">
        <v>273</v>
      </c>
      <c r="F943" t="s">
        <v>174</v>
      </c>
      <c r="G943" t="s">
        <v>175</v>
      </c>
      <c r="H943">
        <v>524.52</v>
      </c>
      <c r="I943">
        <v>603.48</v>
      </c>
      <c r="K943">
        <v>93</v>
      </c>
      <c r="L943">
        <v>116</v>
      </c>
      <c r="O943">
        <v>1.4999999999999999E-2</v>
      </c>
      <c r="P943">
        <v>16</v>
      </c>
    </row>
    <row r="944" spans="1:16" x14ac:dyDescent="0.2">
      <c r="A944">
        <v>2022</v>
      </c>
      <c r="B944">
        <v>2</v>
      </c>
      <c r="C944" s="267">
        <v>44611</v>
      </c>
      <c r="E944">
        <v>273</v>
      </c>
      <c r="F944" t="s">
        <v>174</v>
      </c>
      <c r="G944" t="s">
        <v>175</v>
      </c>
      <c r="H944">
        <v>524.52</v>
      </c>
      <c r="I944">
        <v>603.48</v>
      </c>
      <c r="K944">
        <v>93</v>
      </c>
      <c r="L944">
        <v>116</v>
      </c>
      <c r="O944">
        <v>1.4999999999999999E-2</v>
      </c>
      <c r="P944">
        <v>16</v>
      </c>
    </row>
    <row r="945" spans="1:16" x14ac:dyDescent="0.2">
      <c r="A945">
        <v>2022</v>
      </c>
      <c r="B945">
        <v>2</v>
      </c>
      <c r="C945" s="267">
        <v>44612</v>
      </c>
      <c r="E945">
        <v>273</v>
      </c>
      <c r="F945" t="s">
        <v>174</v>
      </c>
      <c r="G945" t="s">
        <v>175</v>
      </c>
      <c r="H945">
        <v>524.52</v>
      </c>
      <c r="I945">
        <v>603.48</v>
      </c>
      <c r="K945">
        <v>93</v>
      </c>
      <c r="L945">
        <v>116</v>
      </c>
      <c r="O945">
        <v>1.4999999999999999E-2</v>
      </c>
      <c r="P945">
        <v>16</v>
      </c>
    </row>
    <row r="946" spans="1:16" x14ac:dyDescent="0.2">
      <c r="A946">
        <v>2022</v>
      </c>
      <c r="B946">
        <v>2</v>
      </c>
      <c r="C946" s="267">
        <v>44613</v>
      </c>
      <c r="E946">
        <v>273</v>
      </c>
      <c r="F946" t="s">
        <v>174</v>
      </c>
      <c r="G946" t="s">
        <v>175</v>
      </c>
      <c r="H946">
        <v>524.52</v>
      </c>
      <c r="I946">
        <v>603.48</v>
      </c>
      <c r="K946">
        <v>93</v>
      </c>
      <c r="L946">
        <v>116</v>
      </c>
      <c r="O946">
        <v>1.4999999999999999E-2</v>
      </c>
      <c r="P946">
        <v>16</v>
      </c>
    </row>
    <row r="947" spans="1:16" x14ac:dyDescent="0.2">
      <c r="A947">
        <v>2022</v>
      </c>
      <c r="B947">
        <v>2</v>
      </c>
      <c r="C947" s="267">
        <v>44607</v>
      </c>
      <c r="E947">
        <v>271</v>
      </c>
      <c r="F947" t="s">
        <v>386</v>
      </c>
      <c r="G947" t="s">
        <v>387</v>
      </c>
      <c r="H947">
        <v>149.72999999999999</v>
      </c>
      <c r="I947">
        <v>172.27</v>
      </c>
      <c r="K947">
        <v>151</v>
      </c>
      <c r="L947">
        <v>95</v>
      </c>
      <c r="O947">
        <v>1.4999999999999999E-2</v>
      </c>
      <c r="P947">
        <v>16</v>
      </c>
    </row>
    <row r="948" spans="1:16" x14ac:dyDescent="0.2">
      <c r="A948">
        <v>2022</v>
      </c>
      <c r="B948">
        <v>2</v>
      </c>
      <c r="C948" s="267">
        <v>44608</v>
      </c>
      <c r="E948">
        <v>271</v>
      </c>
      <c r="F948" t="s">
        <v>386</v>
      </c>
      <c r="G948" t="s">
        <v>387</v>
      </c>
      <c r="H948">
        <v>149.72999999999999</v>
      </c>
      <c r="I948">
        <v>172.27</v>
      </c>
      <c r="K948">
        <v>151</v>
      </c>
      <c r="L948">
        <v>95</v>
      </c>
      <c r="O948">
        <v>1.4999999999999999E-2</v>
      </c>
      <c r="P948">
        <v>16</v>
      </c>
    </row>
    <row r="949" spans="1:16" x14ac:dyDescent="0.2">
      <c r="A949">
        <v>2022</v>
      </c>
      <c r="B949">
        <v>2</v>
      </c>
      <c r="C949" s="267">
        <v>44601</v>
      </c>
      <c r="E949">
        <v>253</v>
      </c>
      <c r="F949" t="s">
        <v>178</v>
      </c>
      <c r="G949" t="s">
        <v>179</v>
      </c>
      <c r="H949">
        <v>188.79</v>
      </c>
      <c r="I949">
        <v>217.21</v>
      </c>
      <c r="K949">
        <v>121</v>
      </c>
      <c r="L949">
        <v>89</v>
      </c>
      <c r="O949">
        <v>1.4999999999999999E-2</v>
      </c>
      <c r="P949">
        <v>16</v>
      </c>
    </row>
    <row r="950" spans="1:16" x14ac:dyDescent="0.2">
      <c r="A950">
        <v>2022</v>
      </c>
      <c r="B950">
        <v>2</v>
      </c>
      <c r="C950" s="267">
        <v>44602</v>
      </c>
      <c r="E950">
        <v>253</v>
      </c>
      <c r="F950" t="s">
        <v>178</v>
      </c>
      <c r="G950" t="s">
        <v>179</v>
      </c>
      <c r="H950">
        <v>188.79</v>
      </c>
      <c r="I950">
        <v>217.21</v>
      </c>
      <c r="K950">
        <v>121</v>
      </c>
      <c r="L950">
        <v>89</v>
      </c>
      <c r="O950">
        <v>1.4999999999999999E-2</v>
      </c>
      <c r="P950">
        <v>16</v>
      </c>
    </row>
    <row r="951" spans="1:16" x14ac:dyDescent="0.2">
      <c r="A951">
        <v>2022</v>
      </c>
      <c r="B951">
        <v>2</v>
      </c>
      <c r="C951" s="267">
        <v>44602</v>
      </c>
      <c r="E951">
        <v>253</v>
      </c>
      <c r="F951" t="s">
        <v>178</v>
      </c>
      <c r="G951" t="s">
        <v>179</v>
      </c>
      <c r="H951">
        <v>188.79</v>
      </c>
      <c r="I951">
        <v>217.21</v>
      </c>
      <c r="K951">
        <v>121</v>
      </c>
      <c r="L951">
        <v>89</v>
      </c>
      <c r="P951">
        <v>16</v>
      </c>
    </row>
    <row r="952" spans="1:16" x14ac:dyDescent="0.2">
      <c r="A952">
        <v>2022</v>
      </c>
      <c r="B952">
        <v>2</v>
      </c>
      <c r="C952" s="267">
        <v>44605</v>
      </c>
      <c r="E952">
        <v>253</v>
      </c>
      <c r="F952" t="s">
        <v>178</v>
      </c>
      <c r="G952" t="s">
        <v>179</v>
      </c>
      <c r="H952">
        <v>188.79</v>
      </c>
      <c r="I952">
        <v>217.21</v>
      </c>
      <c r="K952">
        <v>121</v>
      </c>
      <c r="L952">
        <v>89</v>
      </c>
      <c r="O952">
        <v>1.4999999999999999E-2</v>
      </c>
      <c r="P952">
        <v>16</v>
      </c>
    </row>
    <row r="953" spans="1:16" x14ac:dyDescent="0.2">
      <c r="A953">
        <v>2022</v>
      </c>
      <c r="B953">
        <v>2</v>
      </c>
      <c r="C953" s="267">
        <v>44606</v>
      </c>
      <c r="E953">
        <v>253</v>
      </c>
      <c r="F953" t="s">
        <v>178</v>
      </c>
      <c r="G953" t="s">
        <v>179</v>
      </c>
      <c r="H953">
        <v>188.79</v>
      </c>
      <c r="I953">
        <v>217.21</v>
      </c>
      <c r="K953">
        <v>121</v>
      </c>
      <c r="L953">
        <v>89</v>
      </c>
      <c r="O953">
        <v>1.4999999999999999E-2</v>
      </c>
      <c r="P953">
        <v>16</v>
      </c>
    </row>
    <row r="954" spans="1:16" x14ac:dyDescent="0.2">
      <c r="A954">
        <v>2022</v>
      </c>
      <c r="B954">
        <v>2</v>
      </c>
      <c r="C954" s="267">
        <v>44607</v>
      </c>
      <c r="E954">
        <v>253</v>
      </c>
      <c r="F954" t="s">
        <v>178</v>
      </c>
      <c r="G954" t="s">
        <v>179</v>
      </c>
      <c r="H954">
        <v>188.79</v>
      </c>
      <c r="I954">
        <v>217.21</v>
      </c>
      <c r="K954">
        <v>121</v>
      </c>
      <c r="L954">
        <v>89</v>
      </c>
      <c r="O954">
        <v>1.4999999999999999E-2</v>
      </c>
      <c r="P954">
        <v>16</v>
      </c>
    </row>
    <row r="955" spans="1:16" x14ac:dyDescent="0.2">
      <c r="A955">
        <v>2022</v>
      </c>
      <c r="B955">
        <v>2</v>
      </c>
      <c r="C955" s="267">
        <v>44592</v>
      </c>
      <c r="E955">
        <v>254</v>
      </c>
      <c r="F955" t="s">
        <v>220</v>
      </c>
      <c r="G955" t="s">
        <v>179</v>
      </c>
      <c r="H955">
        <v>188.79</v>
      </c>
      <c r="I955">
        <v>217.21</v>
      </c>
      <c r="K955">
        <v>94</v>
      </c>
      <c r="L955">
        <v>153</v>
      </c>
      <c r="O955">
        <v>0.02</v>
      </c>
      <c r="P955">
        <v>16</v>
      </c>
    </row>
    <row r="956" spans="1:16" x14ac:dyDescent="0.2">
      <c r="A956">
        <v>2022</v>
      </c>
      <c r="B956">
        <v>2</v>
      </c>
      <c r="C956" s="267">
        <v>44593</v>
      </c>
      <c r="E956">
        <v>254</v>
      </c>
      <c r="F956" t="s">
        <v>220</v>
      </c>
      <c r="G956" t="s">
        <v>179</v>
      </c>
      <c r="H956">
        <v>188.79</v>
      </c>
      <c r="I956">
        <v>217.21</v>
      </c>
      <c r="K956">
        <v>94</v>
      </c>
      <c r="L956">
        <v>153</v>
      </c>
      <c r="O956">
        <v>0.02</v>
      </c>
      <c r="P956">
        <v>16</v>
      </c>
    </row>
    <row r="957" spans="1:16" x14ac:dyDescent="0.2">
      <c r="A957">
        <v>2022</v>
      </c>
      <c r="B957">
        <v>2</v>
      </c>
      <c r="C957" s="267">
        <v>44594</v>
      </c>
      <c r="E957">
        <v>254</v>
      </c>
      <c r="F957" t="s">
        <v>220</v>
      </c>
      <c r="G957" t="s">
        <v>179</v>
      </c>
      <c r="H957">
        <v>188.79</v>
      </c>
      <c r="I957">
        <v>217.21</v>
      </c>
      <c r="K957">
        <v>94</v>
      </c>
      <c r="L957">
        <v>153</v>
      </c>
      <c r="O957">
        <v>0.02</v>
      </c>
      <c r="P957">
        <v>16</v>
      </c>
    </row>
    <row r="958" spans="1:16" x14ac:dyDescent="0.2">
      <c r="A958">
        <v>2022</v>
      </c>
      <c r="B958">
        <v>2</v>
      </c>
      <c r="C958" s="267">
        <v>44595</v>
      </c>
      <c r="E958">
        <v>254</v>
      </c>
      <c r="F958" t="s">
        <v>220</v>
      </c>
      <c r="G958" t="s">
        <v>179</v>
      </c>
      <c r="H958">
        <v>188.79</v>
      </c>
      <c r="I958">
        <v>217.21</v>
      </c>
      <c r="K958">
        <v>94</v>
      </c>
      <c r="L958">
        <v>153</v>
      </c>
      <c r="O958">
        <v>0.02</v>
      </c>
      <c r="P958">
        <v>16</v>
      </c>
    </row>
    <row r="959" spans="1:16" x14ac:dyDescent="0.2">
      <c r="A959">
        <v>2022</v>
      </c>
      <c r="B959">
        <v>2</v>
      </c>
      <c r="C959" s="267">
        <v>44596</v>
      </c>
      <c r="E959">
        <v>254</v>
      </c>
      <c r="F959" t="s">
        <v>220</v>
      </c>
      <c r="G959" t="s">
        <v>179</v>
      </c>
      <c r="H959">
        <v>188.79</v>
      </c>
      <c r="I959">
        <v>217.21</v>
      </c>
      <c r="K959">
        <v>94</v>
      </c>
      <c r="L959">
        <v>153</v>
      </c>
      <c r="O959">
        <v>0.02</v>
      </c>
      <c r="P959">
        <v>16</v>
      </c>
    </row>
    <row r="960" spans="1:16" x14ac:dyDescent="0.2">
      <c r="A960">
        <v>2022</v>
      </c>
      <c r="B960">
        <v>2</v>
      </c>
      <c r="C960" s="267">
        <v>44597</v>
      </c>
      <c r="E960">
        <v>254</v>
      </c>
      <c r="F960" t="s">
        <v>220</v>
      </c>
      <c r="G960" t="s">
        <v>179</v>
      </c>
      <c r="H960">
        <v>188.79</v>
      </c>
      <c r="I960">
        <v>217.21</v>
      </c>
      <c r="K960">
        <v>94</v>
      </c>
      <c r="L960">
        <v>153</v>
      </c>
      <c r="O960">
        <v>0.02</v>
      </c>
      <c r="P960">
        <v>16</v>
      </c>
    </row>
    <row r="961" spans="1:16" x14ac:dyDescent="0.2">
      <c r="A961">
        <v>2022</v>
      </c>
      <c r="B961">
        <v>2</v>
      </c>
      <c r="C961" s="267">
        <v>44598</v>
      </c>
      <c r="E961">
        <v>254</v>
      </c>
      <c r="F961" t="s">
        <v>220</v>
      </c>
      <c r="G961" t="s">
        <v>179</v>
      </c>
      <c r="H961">
        <v>188.79</v>
      </c>
      <c r="I961">
        <v>217.21</v>
      </c>
      <c r="K961">
        <v>94</v>
      </c>
      <c r="L961">
        <v>153</v>
      </c>
      <c r="O961">
        <v>0.02</v>
      </c>
      <c r="P961">
        <v>16</v>
      </c>
    </row>
    <row r="962" spans="1:16" x14ac:dyDescent="0.2">
      <c r="A962">
        <v>2022</v>
      </c>
      <c r="B962">
        <v>2</v>
      </c>
      <c r="C962" s="267">
        <v>44599</v>
      </c>
      <c r="E962">
        <v>254</v>
      </c>
      <c r="F962" t="s">
        <v>220</v>
      </c>
      <c r="G962" t="s">
        <v>179</v>
      </c>
      <c r="H962">
        <v>188.79</v>
      </c>
      <c r="I962">
        <v>217.21</v>
      </c>
      <c r="K962">
        <v>94</v>
      </c>
      <c r="L962">
        <v>153</v>
      </c>
      <c r="O962">
        <v>0.02</v>
      </c>
      <c r="P962">
        <v>16</v>
      </c>
    </row>
    <row r="963" spans="1:16" x14ac:dyDescent="0.2">
      <c r="A963">
        <v>2022</v>
      </c>
      <c r="B963">
        <v>2</v>
      </c>
      <c r="C963" s="267">
        <v>44600</v>
      </c>
      <c r="E963">
        <v>254</v>
      </c>
      <c r="F963" t="s">
        <v>220</v>
      </c>
      <c r="G963" t="s">
        <v>179</v>
      </c>
      <c r="H963">
        <v>188.79</v>
      </c>
      <c r="I963">
        <v>217.21</v>
      </c>
      <c r="K963">
        <v>94</v>
      </c>
      <c r="L963">
        <v>153</v>
      </c>
      <c r="O963">
        <v>0.02</v>
      </c>
      <c r="P963">
        <v>16</v>
      </c>
    </row>
    <row r="964" spans="1:16" x14ac:dyDescent="0.2">
      <c r="A964">
        <v>2022</v>
      </c>
      <c r="B964">
        <v>2</v>
      </c>
      <c r="C964" s="267">
        <v>44601</v>
      </c>
      <c r="E964">
        <v>254</v>
      </c>
      <c r="F964" t="s">
        <v>220</v>
      </c>
      <c r="G964" t="s">
        <v>179</v>
      </c>
      <c r="H964">
        <v>188.79</v>
      </c>
      <c r="I964">
        <v>217.21</v>
      </c>
      <c r="K964">
        <v>94</v>
      </c>
      <c r="L964">
        <v>153</v>
      </c>
      <c r="O964">
        <v>0.02</v>
      </c>
      <c r="P964">
        <v>16</v>
      </c>
    </row>
    <row r="965" spans="1:16" x14ac:dyDescent="0.2">
      <c r="A965">
        <v>2022</v>
      </c>
      <c r="B965">
        <v>2</v>
      </c>
      <c r="C965" s="267">
        <v>44602</v>
      </c>
      <c r="E965">
        <v>254</v>
      </c>
      <c r="F965" t="s">
        <v>220</v>
      </c>
      <c r="G965" t="s">
        <v>179</v>
      </c>
      <c r="H965">
        <v>188.79</v>
      </c>
      <c r="I965">
        <v>217.21</v>
      </c>
      <c r="K965">
        <v>94</v>
      </c>
      <c r="L965">
        <v>153</v>
      </c>
      <c r="O965">
        <v>0.02</v>
      </c>
      <c r="P965">
        <v>16</v>
      </c>
    </row>
    <row r="966" spans="1:16" x14ac:dyDescent="0.2">
      <c r="A966">
        <v>2022</v>
      </c>
      <c r="B966">
        <v>2</v>
      </c>
      <c r="C966" s="267">
        <v>44605</v>
      </c>
      <c r="E966">
        <v>254</v>
      </c>
      <c r="F966" t="s">
        <v>220</v>
      </c>
      <c r="G966" t="s">
        <v>179</v>
      </c>
      <c r="H966">
        <v>188.79</v>
      </c>
      <c r="I966">
        <v>217.21</v>
      </c>
      <c r="K966">
        <v>94</v>
      </c>
      <c r="L966">
        <v>153</v>
      </c>
      <c r="O966">
        <v>0.02</v>
      </c>
      <c r="P966">
        <v>16</v>
      </c>
    </row>
    <row r="967" spans="1:16" x14ac:dyDescent="0.2">
      <c r="A967">
        <v>2022</v>
      </c>
      <c r="B967">
        <v>2</v>
      </c>
      <c r="C967" s="267">
        <v>44606</v>
      </c>
      <c r="E967">
        <v>254</v>
      </c>
      <c r="F967" t="s">
        <v>220</v>
      </c>
      <c r="G967" t="s">
        <v>179</v>
      </c>
      <c r="H967">
        <v>188.79</v>
      </c>
      <c r="I967">
        <v>217.21</v>
      </c>
      <c r="K967">
        <v>94</v>
      </c>
      <c r="L967">
        <v>153</v>
      </c>
      <c r="O967">
        <v>0.02</v>
      </c>
      <c r="P967">
        <v>16</v>
      </c>
    </row>
    <row r="968" spans="1:16" x14ac:dyDescent="0.2">
      <c r="A968">
        <v>2022</v>
      </c>
      <c r="B968">
        <v>2</v>
      </c>
      <c r="C968" s="267">
        <v>44607</v>
      </c>
      <c r="E968">
        <v>254</v>
      </c>
      <c r="F968" t="s">
        <v>220</v>
      </c>
      <c r="G968" t="s">
        <v>179</v>
      </c>
      <c r="H968">
        <v>188.79</v>
      </c>
      <c r="I968">
        <v>217.21</v>
      </c>
      <c r="K968">
        <v>94</v>
      </c>
      <c r="L968">
        <v>153</v>
      </c>
      <c r="O968">
        <v>0.02</v>
      </c>
      <c r="P968">
        <v>16</v>
      </c>
    </row>
    <row r="969" spans="1:16" x14ac:dyDescent="0.2">
      <c r="A969">
        <v>2022</v>
      </c>
      <c r="B969">
        <v>2</v>
      </c>
      <c r="C969" s="267">
        <v>44608</v>
      </c>
      <c r="E969">
        <v>254</v>
      </c>
      <c r="F969" t="s">
        <v>220</v>
      </c>
      <c r="G969" t="s">
        <v>179</v>
      </c>
      <c r="H969">
        <v>188.79</v>
      </c>
      <c r="I969">
        <v>217.21</v>
      </c>
      <c r="K969">
        <v>94</v>
      </c>
      <c r="L969">
        <v>153</v>
      </c>
      <c r="O969">
        <v>0.02</v>
      </c>
      <c r="P969">
        <v>16</v>
      </c>
    </row>
    <row r="970" spans="1:16" x14ac:dyDescent="0.2">
      <c r="A970">
        <v>2022</v>
      </c>
      <c r="B970">
        <v>2</v>
      </c>
      <c r="C970" s="267">
        <v>44609</v>
      </c>
      <c r="E970">
        <v>254</v>
      </c>
      <c r="F970" t="s">
        <v>220</v>
      </c>
      <c r="G970" t="s">
        <v>179</v>
      </c>
      <c r="H970">
        <v>188.79</v>
      </c>
      <c r="I970">
        <v>217.21</v>
      </c>
      <c r="K970">
        <v>94</v>
      </c>
      <c r="L970">
        <v>153</v>
      </c>
      <c r="O970">
        <v>0.02</v>
      </c>
      <c r="P970">
        <v>16</v>
      </c>
    </row>
    <row r="971" spans="1:16" x14ac:dyDescent="0.2">
      <c r="A971">
        <v>2022</v>
      </c>
      <c r="B971">
        <v>2</v>
      </c>
      <c r="C971" s="267">
        <v>44610</v>
      </c>
      <c r="E971">
        <v>254</v>
      </c>
      <c r="F971" t="s">
        <v>220</v>
      </c>
      <c r="G971" t="s">
        <v>179</v>
      </c>
      <c r="H971">
        <v>188.79</v>
      </c>
      <c r="I971">
        <v>217.21</v>
      </c>
      <c r="K971">
        <v>94</v>
      </c>
      <c r="L971">
        <v>153</v>
      </c>
      <c r="O971">
        <v>0.02</v>
      </c>
      <c r="P971">
        <v>16</v>
      </c>
    </row>
    <row r="972" spans="1:16" x14ac:dyDescent="0.2">
      <c r="A972">
        <v>2022</v>
      </c>
      <c r="B972">
        <v>2</v>
      </c>
      <c r="C972" s="267">
        <v>44611</v>
      </c>
      <c r="E972">
        <v>254</v>
      </c>
      <c r="F972" t="s">
        <v>220</v>
      </c>
      <c r="G972" t="s">
        <v>179</v>
      </c>
      <c r="H972">
        <v>188.79</v>
      </c>
      <c r="I972">
        <v>217.21</v>
      </c>
      <c r="K972">
        <v>94</v>
      </c>
      <c r="L972">
        <v>153</v>
      </c>
      <c r="O972">
        <v>0.02</v>
      </c>
      <c r="P972">
        <v>16</v>
      </c>
    </row>
    <row r="973" spans="1:16" x14ac:dyDescent="0.2">
      <c r="A973">
        <v>2022</v>
      </c>
      <c r="B973">
        <v>2</v>
      </c>
      <c r="C973" s="267">
        <v>44612</v>
      </c>
      <c r="E973">
        <v>254</v>
      </c>
      <c r="F973" t="s">
        <v>220</v>
      </c>
      <c r="G973" t="s">
        <v>179</v>
      </c>
      <c r="H973">
        <v>188.79</v>
      </c>
      <c r="I973">
        <v>217.21</v>
      </c>
      <c r="K973">
        <v>94</v>
      </c>
      <c r="L973">
        <v>153</v>
      </c>
      <c r="O973">
        <v>0.02</v>
      </c>
      <c r="P973">
        <v>16</v>
      </c>
    </row>
    <row r="974" spans="1:16" x14ac:dyDescent="0.2">
      <c r="A974">
        <v>2022</v>
      </c>
      <c r="B974">
        <v>2</v>
      </c>
      <c r="C974" s="267">
        <v>44613</v>
      </c>
      <c r="E974">
        <v>254</v>
      </c>
      <c r="F974" t="s">
        <v>220</v>
      </c>
      <c r="G974" t="s">
        <v>179</v>
      </c>
      <c r="H974">
        <v>188.79</v>
      </c>
      <c r="I974">
        <v>217.21</v>
      </c>
      <c r="K974">
        <v>94</v>
      </c>
      <c r="L974">
        <v>153</v>
      </c>
      <c r="O974">
        <v>0.02</v>
      </c>
      <c r="P974">
        <v>16</v>
      </c>
    </row>
    <row r="975" spans="1:16" x14ac:dyDescent="0.2">
      <c r="A975">
        <v>2022</v>
      </c>
      <c r="B975">
        <v>2</v>
      </c>
      <c r="C975" s="267">
        <v>44614</v>
      </c>
      <c r="E975">
        <v>254</v>
      </c>
      <c r="F975" t="s">
        <v>220</v>
      </c>
      <c r="G975" t="s">
        <v>179</v>
      </c>
      <c r="H975">
        <v>188.79</v>
      </c>
      <c r="I975">
        <v>217.21</v>
      </c>
      <c r="K975">
        <v>94</v>
      </c>
      <c r="L975">
        <v>153</v>
      </c>
      <c r="O975">
        <v>0.02</v>
      </c>
      <c r="P975">
        <v>16</v>
      </c>
    </row>
    <row r="976" spans="1:16" x14ac:dyDescent="0.2">
      <c r="A976">
        <v>2022</v>
      </c>
      <c r="B976">
        <v>2</v>
      </c>
      <c r="C976" s="267">
        <v>44615</v>
      </c>
      <c r="E976">
        <v>254</v>
      </c>
      <c r="F976" t="s">
        <v>220</v>
      </c>
      <c r="G976" t="s">
        <v>179</v>
      </c>
      <c r="H976">
        <v>188.79</v>
      </c>
      <c r="I976">
        <v>217.21</v>
      </c>
      <c r="K976">
        <v>94</v>
      </c>
      <c r="L976">
        <v>153</v>
      </c>
      <c r="O976">
        <v>0.02</v>
      </c>
      <c r="P976">
        <v>16</v>
      </c>
    </row>
    <row r="977" spans="1:16" x14ac:dyDescent="0.2">
      <c r="A977">
        <v>2022</v>
      </c>
      <c r="B977">
        <v>2</v>
      </c>
      <c r="C977" s="267">
        <v>44617</v>
      </c>
      <c r="E977">
        <v>254</v>
      </c>
      <c r="F977" t="s">
        <v>220</v>
      </c>
      <c r="G977" t="s">
        <v>179</v>
      </c>
      <c r="H977">
        <v>188.79</v>
      </c>
      <c r="I977">
        <v>217.21</v>
      </c>
      <c r="K977">
        <v>94</v>
      </c>
      <c r="L977">
        <v>153</v>
      </c>
      <c r="O977">
        <v>0.02</v>
      </c>
      <c r="P977">
        <v>16</v>
      </c>
    </row>
    <row r="978" spans="1:16" x14ac:dyDescent="0.2">
      <c r="A978">
        <v>2022</v>
      </c>
      <c r="B978">
        <v>2</v>
      </c>
      <c r="C978" s="267">
        <v>44618</v>
      </c>
      <c r="E978">
        <v>254</v>
      </c>
      <c r="F978" t="s">
        <v>220</v>
      </c>
      <c r="G978" t="s">
        <v>179</v>
      </c>
      <c r="H978">
        <v>188.79</v>
      </c>
      <c r="I978">
        <v>217.21</v>
      </c>
      <c r="K978">
        <v>94</v>
      </c>
      <c r="L978">
        <v>153</v>
      </c>
      <c r="O978">
        <v>0.02</v>
      </c>
      <c r="P978">
        <v>16</v>
      </c>
    </row>
    <row r="979" spans="1:16" x14ac:dyDescent="0.2">
      <c r="A979">
        <v>2022</v>
      </c>
      <c r="B979">
        <v>2</v>
      </c>
      <c r="C979" s="267">
        <v>44619</v>
      </c>
      <c r="E979">
        <v>254</v>
      </c>
      <c r="F979" t="s">
        <v>220</v>
      </c>
      <c r="G979" t="s">
        <v>179</v>
      </c>
      <c r="H979">
        <v>188.79</v>
      </c>
      <c r="I979">
        <v>217.21</v>
      </c>
      <c r="K979">
        <v>94</v>
      </c>
      <c r="L979">
        <v>153</v>
      </c>
      <c r="O979">
        <v>0.02</v>
      </c>
      <c r="P979">
        <v>16</v>
      </c>
    </row>
    <row r="980" spans="1:16" x14ac:dyDescent="0.2">
      <c r="A980">
        <v>2022</v>
      </c>
      <c r="B980">
        <v>2</v>
      </c>
      <c r="C980" s="267">
        <v>44602</v>
      </c>
      <c r="E980">
        <v>241</v>
      </c>
      <c r="F980" t="s">
        <v>493</v>
      </c>
      <c r="G980" t="s">
        <v>494</v>
      </c>
      <c r="H980">
        <v>313.41000000000003</v>
      </c>
      <c r="I980">
        <v>360.59</v>
      </c>
      <c r="K980">
        <v>40</v>
      </c>
      <c r="L980">
        <v>180</v>
      </c>
    </row>
    <row r="981" spans="1:16" x14ac:dyDescent="0.2">
      <c r="A981">
        <v>2022</v>
      </c>
      <c r="B981">
        <v>2</v>
      </c>
      <c r="C981" s="267">
        <v>44607</v>
      </c>
      <c r="E981">
        <v>225</v>
      </c>
      <c r="F981" t="s">
        <v>337</v>
      </c>
      <c r="G981" t="s">
        <v>338</v>
      </c>
      <c r="H981">
        <v>345.96</v>
      </c>
      <c r="I981">
        <v>398.04</v>
      </c>
      <c r="K981">
        <v>169</v>
      </c>
      <c r="L981">
        <v>128</v>
      </c>
      <c r="O981">
        <v>1.4999999999999999E-2</v>
      </c>
      <c r="P981">
        <v>18</v>
      </c>
    </row>
    <row r="982" spans="1:16" x14ac:dyDescent="0.2">
      <c r="A982">
        <v>2022</v>
      </c>
      <c r="B982">
        <v>2</v>
      </c>
      <c r="C982" s="267">
        <v>44608</v>
      </c>
      <c r="E982">
        <v>225</v>
      </c>
      <c r="F982" t="s">
        <v>337</v>
      </c>
      <c r="G982" t="s">
        <v>338</v>
      </c>
      <c r="H982">
        <v>345.96</v>
      </c>
      <c r="I982">
        <v>398.04</v>
      </c>
      <c r="K982">
        <v>169</v>
      </c>
      <c r="L982">
        <v>128</v>
      </c>
      <c r="O982">
        <v>1.4999999999999999E-2</v>
      </c>
      <c r="P982">
        <v>18</v>
      </c>
    </row>
    <row r="983" spans="1:16" x14ac:dyDescent="0.2">
      <c r="A983">
        <v>2022</v>
      </c>
      <c r="B983">
        <v>2</v>
      </c>
      <c r="C983" s="267">
        <v>44611</v>
      </c>
      <c r="E983">
        <v>219</v>
      </c>
      <c r="F983" t="s">
        <v>214</v>
      </c>
      <c r="G983" t="s">
        <v>215</v>
      </c>
      <c r="H983">
        <v>106.02</v>
      </c>
      <c r="I983">
        <v>121.98</v>
      </c>
      <c r="K983">
        <v>238</v>
      </c>
      <c r="L983">
        <v>91</v>
      </c>
      <c r="O983">
        <v>1.4999999999999999E-2</v>
      </c>
      <c r="P983">
        <v>18</v>
      </c>
    </row>
    <row r="984" spans="1:16" x14ac:dyDescent="0.2">
      <c r="A984">
        <v>2022</v>
      </c>
      <c r="B984">
        <v>2</v>
      </c>
      <c r="C984" s="267">
        <v>44612</v>
      </c>
      <c r="E984">
        <v>219</v>
      </c>
      <c r="F984" t="s">
        <v>214</v>
      </c>
      <c r="G984" t="s">
        <v>215</v>
      </c>
      <c r="H984">
        <v>106.02</v>
      </c>
      <c r="I984">
        <v>121.98</v>
      </c>
      <c r="K984">
        <v>238</v>
      </c>
      <c r="L984">
        <v>91</v>
      </c>
      <c r="O984">
        <v>1.4999999999999999E-2</v>
      </c>
      <c r="P984">
        <v>18</v>
      </c>
    </row>
    <row r="985" spans="1:16" x14ac:dyDescent="0.2">
      <c r="A985">
        <v>2022</v>
      </c>
      <c r="B985">
        <v>2</v>
      </c>
      <c r="C985" s="267">
        <v>44613</v>
      </c>
      <c r="E985">
        <v>219</v>
      </c>
      <c r="F985" t="s">
        <v>214</v>
      </c>
      <c r="G985" t="s">
        <v>215</v>
      </c>
      <c r="H985">
        <v>106.02</v>
      </c>
      <c r="I985">
        <v>121.98</v>
      </c>
      <c r="K985">
        <v>238</v>
      </c>
      <c r="L985">
        <v>91</v>
      </c>
      <c r="O985">
        <v>1.4999999999999999E-2</v>
      </c>
      <c r="P985">
        <v>18</v>
      </c>
    </row>
    <row r="986" spans="1:16" x14ac:dyDescent="0.2">
      <c r="A986">
        <v>2022</v>
      </c>
      <c r="B986">
        <v>2</v>
      </c>
      <c r="C986" s="267">
        <v>44617</v>
      </c>
      <c r="E986">
        <v>94</v>
      </c>
      <c r="F986" t="s">
        <v>411</v>
      </c>
      <c r="G986" t="s">
        <v>412</v>
      </c>
      <c r="H986">
        <v>17.670000000000002</v>
      </c>
      <c r="I986">
        <v>20.329999999999998</v>
      </c>
      <c r="K986">
        <v>74</v>
      </c>
      <c r="L986">
        <v>97</v>
      </c>
      <c r="O986">
        <v>1.4999999999999999E-2</v>
      </c>
      <c r="P986">
        <v>16</v>
      </c>
    </row>
    <row r="987" spans="1:16" x14ac:dyDescent="0.2">
      <c r="A987">
        <v>2022</v>
      </c>
      <c r="B987">
        <v>2</v>
      </c>
      <c r="C987" s="267">
        <v>44618</v>
      </c>
      <c r="E987">
        <v>94</v>
      </c>
      <c r="F987" t="s">
        <v>411</v>
      </c>
      <c r="G987" t="s">
        <v>412</v>
      </c>
      <c r="H987">
        <v>17.670000000000002</v>
      </c>
      <c r="I987">
        <v>20.329999999999998</v>
      </c>
      <c r="K987">
        <v>74</v>
      </c>
      <c r="L987">
        <v>97</v>
      </c>
      <c r="O987">
        <v>1.4999999999999999E-2</v>
      </c>
      <c r="P987">
        <v>16</v>
      </c>
    </row>
    <row r="988" spans="1:16" x14ac:dyDescent="0.2">
      <c r="A988">
        <v>2022</v>
      </c>
      <c r="B988">
        <v>2</v>
      </c>
      <c r="C988" s="267">
        <v>44619</v>
      </c>
      <c r="E988">
        <v>94</v>
      </c>
      <c r="F988" t="s">
        <v>411</v>
      </c>
      <c r="G988" t="s">
        <v>412</v>
      </c>
      <c r="H988">
        <v>17.670000000000002</v>
      </c>
      <c r="I988">
        <v>20.329999999999998</v>
      </c>
      <c r="K988">
        <v>74</v>
      </c>
      <c r="L988">
        <v>97</v>
      </c>
      <c r="O988">
        <v>1.4999999999999999E-2</v>
      </c>
      <c r="P988">
        <v>16</v>
      </c>
    </row>
    <row r="989" spans="1:16" x14ac:dyDescent="0.2">
      <c r="A989">
        <v>2022</v>
      </c>
      <c r="B989">
        <v>2</v>
      </c>
      <c r="C989" s="267">
        <v>44593</v>
      </c>
      <c r="E989">
        <v>98</v>
      </c>
      <c r="F989" t="s">
        <v>446</v>
      </c>
      <c r="G989" t="s">
        <v>447</v>
      </c>
      <c r="H989">
        <v>53.01</v>
      </c>
      <c r="I989">
        <v>60.99</v>
      </c>
      <c r="K989">
        <v>35</v>
      </c>
      <c r="L989">
        <v>206</v>
      </c>
      <c r="P989">
        <v>18</v>
      </c>
    </row>
    <row r="990" spans="1:16" x14ac:dyDescent="0.2">
      <c r="A990">
        <v>2022</v>
      </c>
      <c r="B990">
        <v>2</v>
      </c>
      <c r="C990" s="267">
        <v>44592</v>
      </c>
      <c r="E990">
        <v>104</v>
      </c>
      <c r="F990" t="s">
        <v>305</v>
      </c>
      <c r="G990" t="s">
        <v>306</v>
      </c>
      <c r="H990">
        <v>82.77</v>
      </c>
      <c r="I990">
        <v>95.23</v>
      </c>
      <c r="K990">
        <v>140</v>
      </c>
      <c r="L990">
        <v>103</v>
      </c>
      <c r="O990">
        <v>1.4999999999999999E-2</v>
      </c>
      <c r="P990">
        <v>18</v>
      </c>
    </row>
    <row r="991" spans="1:16" x14ac:dyDescent="0.2">
      <c r="A991">
        <v>2022</v>
      </c>
      <c r="B991">
        <v>2</v>
      </c>
      <c r="C991" s="267">
        <v>44592</v>
      </c>
      <c r="E991">
        <v>104</v>
      </c>
      <c r="F991" t="s">
        <v>305</v>
      </c>
      <c r="G991" t="s">
        <v>306</v>
      </c>
      <c r="H991">
        <v>82.77</v>
      </c>
      <c r="I991">
        <v>95.23</v>
      </c>
      <c r="K991">
        <v>140</v>
      </c>
      <c r="L991">
        <v>103</v>
      </c>
      <c r="P991">
        <v>18</v>
      </c>
    </row>
    <row r="992" spans="1:16" x14ac:dyDescent="0.2">
      <c r="A992">
        <v>2022</v>
      </c>
      <c r="B992">
        <v>2</v>
      </c>
      <c r="C992" s="267">
        <v>44593</v>
      </c>
      <c r="E992">
        <v>104</v>
      </c>
      <c r="F992" t="s">
        <v>305</v>
      </c>
      <c r="G992" t="s">
        <v>306</v>
      </c>
      <c r="H992">
        <v>82.77</v>
      </c>
      <c r="I992">
        <v>95.23</v>
      </c>
      <c r="K992">
        <v>140</v>
      </c>
      <c r="L992">
        <v>103</v>
      </c>
      <c r="O992">
        <v>1.4999999999999999E-2</v>
      </c>
      <c r="P992">
        <v>18</v>
      </c>
    </row>
    <row r="993" spans="1:16" x14ac:dyDescent="0.2">
      <c r="A993">
        <v>2022</v>
      </c>
      <c r="B993">
        <v>2</v>
      </c>
      <c r="C993" s="267">
        <v>44594</v>
      </c>
      <c r="E993">
        <v>104</v>
      </c>
      <c r="F993" t="s">
        <v>305</v>
      </c>
      <c r="G993" t="s">
        <v>306</v>
      </c>
      <c r="H993">
        <v>82.77</v>
      </c>
      <c r="I993">
        <v>95.23</v>
      </c>
      <c r="K993">
        <v>140</v>
      </c>
      <c r="L993">
        <v>103</v>
      </c>
      <c r="O993">
        <v>1.4999999999999999E-2</v>
      </c>
      <c r="P993">
        <v>18</v>
      </c>
    </row>
    <row r="994" spans="1:16" x14ac:dyDescent="0.2">
      <c r="A994">
        <v>2022</v>
      </c>
      <c r="B994">
        <v>2</v>
      </c>
      <c r="C994" s="267">
        <v>44595</v>
      </c>
      <c r="E994">
        <v>104</v>
      </c>
      <c r="F994" t="s">
        <v>305</v>
      </c>
      <c r="G994" t="s">
        <v>306</v>
      </c>
      <c r="H994">
        <v>82.77</v>
      </c>
      <c r="I994">
        <v>95.23</v>
      </c>
      <c r="K994">
        <v>140</v>
      </c>
      <c r="L994">
        <v>103</v>
      </c>
      <c r="O994">
        <v>1.4999999999999999E-2</v>
      </c>
      <c r="P994">
        <v>18</v>
      </c>
    </row>
    <row r="995" spans="1:16" x14ac:dyDescent="0.2">
      <c r="A995">
        <v>2022</v>
      </c>
      <c r="B995">
        <v>2</v>
      </c>
      <c r="C995" s="267">
        <v>44594</v>
      </c>
      <c r="E995">
        <v>8</v>
      </c>
      <c r="F995" t="s">
        <v>453</v>
      </c>
      <c r="G995" t="s">
        <v>454</v>
      </c>
      <c r="H995">
        <v>93</v>
      </c>
      <c r="I995">
        <v>107</v>
      </c>
      <c r="K995">
        <v>30</v>
      </c>
      <c r="L995">
        <v>240</v>
      </c>
      <c r="P995">
        <v>18</v>
      </c>
    </row>
    <row r="996" spans="1:16" x14ac:dyDescent="0.2">
      <c r="A996">
        <v>2022</v>
      </c>
      <c r="B996">
        <v>2</v>
      </c>
      <c r="C996" s="267">
        <v>44592</v>
      </c>
      <c r="E996">
        <v>103</v>
      </c>
      <c r="F996" t="s">
        <v>302</v>
      </c>
      <c r="G996" t="s">
        <v>303</v>
      </c>
      <c r="H996">
        <v>82.77</v>
      </c>
      <c r="I996">
        <v>95.23</v>
      </c>
      <c r="K996">
        <v>140</v>
      </c>
      <c r="L996">
        <v>103</v>
      </c>
      <c r="O996">
        <v>1.4999999999999999E-2</v>
      </c>
      <c r="P996">
        <v>18</v>
      </c>
    </row>
    <row r="997" spans="1:16" x14ac:dyDescent="0.2">
      <c r="A997">
        <v>2022</v>
      </c>
      <c r="B997">
        <v>2</v>
      </c>
      <c r="C997" s="267">
        <v>44593</v>
      </c>
      <c r="E997">
        <v>103</v>
      </c>
      <c r="F997" t="s">
        <v>302</v>
      </c>
      <c r="G997" t="s">
        <v>303</v>
      </c>
      <c r="H997">
        <v>82.77</v>
      </c>
      <c r="I997">
        <v>95.23</v>
      </c>
      <c r="K997">
        <v>140</v>
      </c>
      <c r="L997">
        <v>103</v>
      </c>
      <c r="O997">
        <v>1.4999999999999999E-2</v>
      </c>
      <c r="P997">
        <v>18</v>
      </c>
    </row>
    <row r="998" spans="1:16" x14ac:dyDescent="0.2">
      <c r="A998">
        <v>2022</v>
      </c>
      <c r="B998">
        <v>2</v>
      </c>
      <c r="C998" s="267">
        <v>44594</v>
      </c>
      <c r="E998">
        <v>103</v>
      </c>
      <c r="F998" t="s">
        <v>302</v>
      </c>
      <c r="G998" t="s">
        <v>303</v>
      </c>
      <c r="H998">
        <v>82.77</v>
      </c>
      <c r="I998">
        <v>95.23</v>
      </c>
      <c r="K998">
        <v>140</v>
      </c>
      <c r="L998">
        <v>103</v>
      </c>
      <c r="O998">
        <v>1.4999999999999999E-2</v>
      </c>
      <c r="P998">
        <v>18</v>
      </c>
    </row>
    <row r="999" spans="1:16" x14ac:dyDescent="0.2">
      <c r="A999">
        <v>2022</v>
      </c>
      <c r="B999">
        <v>2</v>
      </c>
      <c r="C999" s="267">
        <v>44595</v>
      </c>
      <c r="E999">
        <v>103</v>
      </c>
      <c r="F999" t="s">
        <v>302</v>
      </c>
      <c r="G999" t="s">
        <v>303</v>
      </c>
      <c r="H999">
        <v>82.77</v>
      </c>
      <c r="I999">
        <v>95.23</v>
      </c>
      <c r="K999">
        <v>140</v>
      </c>
      <c r="L999">
        <v>103</v>
      </c>
      <c r="O999">
        <v>1.4999999999999999E-2</v>
      </c>
      <c r="P999">
        <v>18</v>
      </c>
    </row>
    <row r="1000" spans="1:16" x14ac:dyDescent="0.2">
      <c r="A1000">
        <v>2022</v>
      </c>
      <c r="B1000">
        <v>2</v>
      </c>
      <c r="C1000" s="267">
        <v>44592</v>
      </c>
      <c r="E1000">
        <v>102</v>
      </c>
      <c r="F1000" t="s">
        <v>299</v>
      </c>
      <c r="G1000" t="s">
        <v>300</v>
      </c>
      <c r="H1000">
        <v>18.600000000000001</v>
      </c>
      <c r="I1000">
        <v>21.4</v>
      </c>
      <c r="K1000">
        <v>140</v>
      </c>
      <c r="L1000">
        <v>103</v>
      </c>
      <c r="O1000">
        <v>1.4999999999999999E-2</v>
      </c>
      <c r="P1000">
        <v>18</v>
      </c>
    </row>
    <row r="1001" spans="1:16" x14ac:dyDescent="0.2">
      <c r="A1001">
        <v>2022</v>
      </c>
      <c r="B1001">
        <v>2</v>
      </c>
      <c r="C1001" s="267">
        <v>44593</v>
      </c>
      <c r="E1001">
        <v>102</v>
      </c>
      <c r="F1001" t="s">
        <v>299</v>
      </c>
      <c r="G1001" t="s">
        <v>300</v>
      </c>
      <c r="H1001">
        <v>18.600000000000001</v>
      </c>
      <c r="I1001">
        <v>21.4</v>
      </c>
      <c r="K1001">
        <v>140</v>
      </c>
      <c r="L1001">
        <v>103</v>
      </c>
      <c r="O1001">
        <v>1.4999999999999999E-2</v>
      </c>
      <c r="P1001">
        <v>18</v>
      </c>
    </row>
    <row r="1002" spans="1:16" x14ac:dyDescent="0.2">
      <c r="A1002">
        <v>2022</v>
      </c>
      <c r="B1002">
        <v>2</v>
      </c>
      <c r="C1002" s="267">
        <v>44594</v>
      </c>
      <c r="E1002">
        <v>102</v>
      </c>
      <c r="F1002" t="s">
        <v>299</v>
      </c>
      <c r="G1002" t="s">
        <v>300</v>
      </c>
      <c r="H1002">
        <v>18.600000000000001</v>
      </c>
      <c r="I1002">
        <v>21.4</v>
      </c>
      <c r="K1002">
        <v>140</v>
      </c>
      <c r="L1002">
        <v>103</v>
      </c>
      <c r="O1002">
        <v>1.4999999999999999E-2</v>
      </c>
      <c r="P1002">
        <v>18</v>
      </c>
    </row>
    <row r="1003" spans="1:16" x14ac:dyDescent="0.2">
      <c r="A1003">
        <v>2022</v>
      </c>
      <c r="B1003">
        <v>2</v>
      </c>
      <c r="C1003" s="267">
        <v>44595</v>
      </c>
      <c r="E1003">
        <v>102</v>
      </c>
      <c r="F1003" t="s">
        <v>299</v>
      </c>
      <c r="G1003" t="s">
        <v>300</v>
      </c>
      <c r="H1003">
        <v>18.600000000000001</v>
      </c>
      <c r="I1003">
        <v>21.4</v>
      </c>
      <c r="K1003">
        <v>140</v>
      </c>
      <c r="L1003">
        <v>103</v>
      </c>
      <c r="O1003">
        <v>1.4999999999999999E-2</v>
      </c>
      <c r="P1003">
        <v>18</v>
      </c>
    </row>
    <row r="1004" spans="1:16" x14ac:dyDescent="0.2">
      <c r="A1004">
        <v>2022</v>
      </c>
      <c r="B1004">
        <v>2</v>
      </c>
      <c r="C1004" s="267">
        <v>44593</v>
      </c>
      <c r="E1004">
        <v>101</v>
      </c>
      <c r="F1004" t="s">
        <v>296</v>
      </c>
      <c r="G1004" t="s">
        <v>297</v>
      </c>
      <c r="H1004">
        <v>18.600000000000001</v>
      </c>
      <c r="I1004">
        <v>21.4</v>
      </c>
      <c r="K1004">
        <v>140</v>
      </c>
      <c r="L1004">
        <v>103</v>
      </c>
      <c r="O1004">
        <v>1.4999999999999999E-2</v>
      </c>
      <c r="P1004">
        <v>18</v>
      </c>
    </row>
    <row r="1005" spans="1:16" x14ac:dyDescent="0.2">
      <c r="A1005">
        <v>2022</v>
      </c>
      <c r="B1005">
        <v>2</v>
      </c>
      <c r="C1005" s="267">
        <v>44594</v>
      </c>
      <c r="E1005">
        <v>101</v>
      </c>
      <c r="F1005" t="s">
        <v>296</v>
      </c>
      <c r="G1005" t="s">
        <v>297</v>
      </c>
      <c r="H1005">
        <v>18.600000000000001</v>
      </c>
      <c r="I1005">
        <v>21.4</v>
      </c>
      <c r="K1005">
        <v>140</v>
      </c>
      <c r="L1005">
        <v>103</v>
      </c>
      <c r="O1005">
        <v>1.4999999999999999E-2</v>
      </c>
      <c r="P1005">
        <v>18</v>
      </c>
    </row>
    <row r="1006" spans="1:16" x14ac:dyDescent="0.2">
      <c r="A1006">
        <v>2022</v>
      </c>
      <c r="B1006">
        <v>2</v>
      </c>
      <c r="C1006" s="267">
        <v>44595</v>
      </c>
      <c r="E1006">
        <v>101</v>
      </c>
      <c r="F1006" t="s">
        <v>296</v>
      </c>
      <c r="G1006" t="s">
        <v>297</v>
      </c>
      <c r="H1006">
        <v>18.600000000000001</v>
      </c>
      <c r="I1006">
        <v>21.4</v>
      </c>
      <c r="K1006">
        <v>140</v>
      </c>
      <c r="L1006">
        <v>103</v>
      </c>
      <c r="O1006">
        <v>1.4999999999999999E-2</v>
      </c>
      <c r="P1006">
        <v>18</v>
      </c>
    </row>
    <row r="1007" spans="1:16" x14ac:dyDescent="0.2">
      <c r="A1007">
        <v>2022</v>
      </c>
      <c r="B1007">
        <v>2</v>
      </c>
      <c r="C1007" s="267">
        <v>44592</v>
      </c>
      <c r="E1007">
        <v>100</v>
      </c>
      <c r="F1007" t="s">
        <v>293</v>
      </c>
      <c r="G1007" t="s">
        <v>294</v>
      </c>
      <c r="H1007">
        <v>18.600000000000001</v>
      </c>
      <c r="I1007">
        <v>21.4</v>
      </c>
      <c r="K1007">
        <v>140</v>
      </c>
      <c r="L1007">
        <v>103</v>
      </c>
      <c r="O1007">
        <v>1.4999999999999999E-2</v>
      </c>
      <c r="P1007">
        <v>18</v>
      </c>
    </row>
    <row r="1008" spans="1:16" x14ac:dyDescent="0.2">
      <c r="A1008">
        <v>2022</v>
      </c>
      <c r="B1008">
        <v>2</v>
      </c>
      <c r="C1008" s="267">
        <v>44593</v>
      </c>
      <c r="E1008">
        <v>100</v>
      </c>
      <c r="F1008" t="s">
        <v>293</v>
      </c>
      <c r="G1008" t="s">
        <v>294</v>
      </c>
      <c r="H1008">
        <v>18.600000000000001</v>
      </c>
      <c r="I1008">
        <v>21.4</v>
      </c>
      <c r="K1008">
        <v>140</v>
      </c>
      <c r="L1008">
        <v>103</v>
      </c>
      <c r="O1008">
        <v>1.4999999999999999E-2</v>
      </c>
      <c r="P1008">
        <v>18</v>
      </c>
    </row>
    <row r="1009" spans="1:16" x14ac:dyDescent="0.2">
      <c r="A1009">
        <v>2022</v>
      </c>
      <c r="B1009">
        <v>2</v>
      </c>
      <c r="C1009" s="267">
        <v>44594</v>
      </c>
      <c r="E1009">
        <v>100</v>
      </c>
      <c r="F1009" t="s">
        <v>293</v>
      </c>
      <c r="G1009" t="s">
        <v>294</v>
      </c>
      <c r="H1009">
        <v>18.600000000000001</v>
      </c>
      <c r="I1009">
        <v>21.4</v>
      </c>
      <c r="K1009">
        <v>140</v>
      </c>
      <c r="L1009">
        <v>103</v>
      </c>
      <c r="O1009">
        <v>1.4999999999999999E-2</v>
      </c>
      <c r="P1009">
        <v>18</v>
      </c>
    </row>
    <row r="1010" spans="1:16" x14ac:dyDescent="0.2">
      <c r="A1010">
        <v>2022</v>
      </c>
      <c r="B1010">
        <v>2</v>
      </c>
      <c r="C1010" s="267">
        <v>44595</v>
      </c>
      <c r="E1010">
        <v>100</v>
      </c>
      <c r="F1010" t="s">
        <v>293</v>
      </c>
      <c r="G1010" t="s">
        <v>294</v>
      </c>
      <c r="H1010">
        <v>18.600000000000001</v>
      </c>
      <c r="I1010">
        <v>21.4</v>
      </c>
      <c r="K1010">
        <v>140</v>
      </c>
      <c r="L1010">
        <v>103</v>
      </c>
      <c r="O1010">
        <v>1.4999999999999999E-2</v>
      </c>
      <c r="P1010">
        <v>18</v>
      </c>
    </row>
    <row r="1011" spans="1:16" x14ac:dyDescent="0.2">
      <c r="A1011">
        <v>2022</v>
      </c>
      <c r="B1011">
        <v>2</v>
      </c>
      <c r="C1011" s="267">
        <v>44593</v>
      </c>
      <c r="E1011">
        <v>99</v>
      </c>
      <c r="F1011" t="s">
        <v>289</v>
      </c>
      <c r="G1011" t="s">
        <v>290</v>
      </c>
      <c r="H1011">
        <v>18.600000000000001</v>
      </c>
      <c r="I1011">
        <v>21.4</v>
      </c>
      <c r="K1011">
        <v>140</v>
      </c>
      <c r="L1011">
        <v>103</v>
      </c>
      <c r="O1011">
        <v>1.4999999999999999E-2</v>
      </c>
      <c r="P1011">
        <v>18</v>
      </c>
    </row>
    <row r="1012" spans="1:16" x14ac:dyDescent="0.2">
      <c r="A1012">
        <v>2022</v>
      </c>
      <c r="B1012">
        <v>2</v>
      </c>
      <c r="C1012" s="267">
        <v>44594</v>
      </c>
      <c r="E1012">
        <v>99</v>
      </c>
      <c r="F1012" t="s">
        <v>289</v>
      </c>
      <c r="G1012" t="s">
        <v>290</v>
      </c>
      <c r="H1012">
        <v>18.600000000000001</v>
      </c>
      <c r="I1012">
        <v>21.4</v>
      </c>
      <c r="K1012">
        <v>140</v>
      </c>
      <c r="L1012">
        <v>103</v>
      </c>
      <c r="O1012">
        <v>1.4999999999999999E-2</v>
      </c>
      <c r="P1012">
        <v>18</v>
      </c>
    </row>
    <row r="1013" spans="1:16" x14ac:dyDescent="0.2">
      <c r="A1013">
        <v>2022</v>
      </c>
      <c r="B1013">
        <v>2</v>
      </c>
      <c r="C1013" s="267">
        <v>44595</v>
      </c>
      <c r="E1013">
        <v>99</v>
      </c>
      <c r="F1013" t="s">
        <v>289</v>
      </c>
      <c r="G1013" t="s">
        <v>290</v>
      </c>
      <c r="H1013">
        <v>18.600000000000001</v>
      </c>
      <c r="I1013">
        <v>21.4</v>
      </c>
      <c r="K1013">
        <v>140</v>
      </c>
      <c r="L1013">
        <v>103</v>
      </c>
      <c r="O1013">
        <v>1.4999999999999999E-2</v>
      </c>
      <c r="P1013">
        <v>18</v>
      </c>
    </row>
    <row r="1014" spans="1:16" x14ac:dyDescent="0.2">
      <c r="A1014">
        <v>2022</v>
      </c>
      <c r="B1014">
        <v>2</v>
      </c>
      <c r="C1014" s="267">
        <v>44596</v>
      </c>
      <c r="E1014">
        <v>99</v>
      </c>
      <c r="F1014" t="s">
        <v>289</v>
      </c>
      <c r="G1014" t="s">
        <v>290</v>
      </c>
      <c r="H1014">
        <v>18.600000000000001</v>
      </c>
      <c r="I1014">
        <v>21.4</v>
      </c>
      <c r="K1014">
        <v>140</v>
      </c>
      <c r="L1014">
        <v>103</v>
      </c>
      <c r="O1014">
        <v>1.4999999999999999E-2</v>
      </c>
      <c r="P1014">
        <v>18</v>
      </c>
    </row>
    <row r="1015" spans="1:16" x14ac:dyDescent="0.2">
      <c r="A1015">
        <v>2022</v>
      </c>
      <c r="B1015">
        <v>2</v>
      </c>
      <c r="C1015" s="267">
        <v>44593</v>
      </c>
      <c r="E1015">
        <v>647</v>
      </c>
      <c r="F1015" t="s">
        <v>264</v>
      </c>
      <c r="G1015" t="s">
        <v>265</v>
      </c>
      <c r="H1015">
        <v>197.16</v>
      </c>
      <c r="I1015">
        <v>226.84</v>
      </c>
      <c r="K1015">
        <v>37</v>
      </c>
      <c r="L1015">
        <v>150</v>
      </c>
      <c r="P1015">
        <v>22</v>
      </c>
    </row>
    <row r="1016" spans="1:16" x14ac:dyDescent="0.2">
      <c r="A1016">
        <v>2022</v>
      </c>
      <c r="B1016">
        <v>2</v>
      </c>
      <c r="C1016" s="267">
        <v>44595</v>
      </c>
      <c r="E1016">
        <v>647</v>
      </c>
      <c r="F1016" t="s">
        <v>264</v>
      </c>
      <c r="G1016" t="s">
        <v>265</v>
      </c>
      <c r="H1016">
        <v>197.16</v>
      </c>
      <c r="I1016">
        <v>226.84</v>
      </c>
      <c r="K1016">
        <v>37</v>
      </c>
      <c r="L1016">
        <v>150</v>
      </c>
      <c r="O1016">
        <v>0.02</v>
      </c>
      <c r="P1016">
        <v>22</v>
      </c>
    </row>
    <row r="1017" spans="1:16" x14ac:dyDescent="0.2">
      <c r="A1017">
        <v>2022</v>
      </c>
      <c r="B1017">
        <v>2</v>
      </c>
      <c r="C1017" s="267">
        <v>44596</v>
      </c>
      <c r="E1017">
        <v>647</v>
      </c>
      <c r="F1017" t="s">
        <v>264</v>
      </c>
      <c r="G1017" t="s">
        <v>265</v>
      </c>
      <c r="H1017">
        <v>197.16</v>
      </c>
      <c r="I1017">
        <v>226.84</v>
      </c>
      <c r="K1017">
        <v>37</v>
      </c>
      <c r="L1017">
        <v>150</v>
      </c>
      <c r="O1017">
        <v>0.02</v>
      </c>
      <c r="P1017">
        <v>22</v>
      </c>
    </row>
    <row r="1018" spans="1:16" x14ac:dyDescent="0.2">
      <c r="A1018">
        <v>2022</v>
      </c>
      <c r="B1018">
        <v>2</v>
      </c>
      <c r="C1018" s="267">
        <v>44598</v>
      </c>
      <c r="E1018">
        <v>647</v>
      </c>
      <c r="F1018" t="s">
        <v>264</v>
      </c>
      <c r="G1018" t="s">
        <v>265</v>
      </c>
      <c r="H1018">
        <v>197.16</v>
      </c>
      <c r="I1018">
        <v>226.84</v>
      </c>
      <c r="K1018">
        <v>37</v>
      </c>
      <c r="L1018">
        <v>150</v>
      </c>
      <c r="O1018">
        <v>0.02</v>
      </c>
      <c r="P1018">
        <v>22</v>
      </c>
    </row>
    <row r="1019" spans="1:16" x14ac:dyDescent="0.2">
      <c r="A1019">
        <v>2022</v>
      </c>
      <c r="B1019">
        <v>2</v>
      </c>
      <c r="C1019" s="267">
        <v>44599</v>
      </c>
      <c r="E1019">
        <v>647</v>
      </c>
      <c r="F1019" t="s">
        <v>264</v>
      </c>
      <c r="G1019" t="s">
        <v>265</v>
      </c>
      <c r="H1019">
        <v>197.16</v>
      </c>
      <c r="I1019">
        <v>226.84</v>
      </c>
      <c r="K1019">
        <v>37</v>
      </c>
      <c r="L1019">
        <v>150</v>
      </c>
      <c r="O1019">
        <v>0.02</v>
      </c>
      <c r="P1019">
        <v>22</v>
      </c>
    </row>
    <row r="1020" spans="1:16" x14ac:dyDescent="0.2">
      <c r="A1020">
        <v>2022</v>
      </c>
      <c r="B1020">
        <v>2</v>
      </c>
      <c r="C1020" s="267">
        <v>44601</v>
      </c>
      <c r="E1020">
        <v>647</v>
      </c>
      <c r="F1020" t="s">
        <v>264</v>
      </c>
      <c r="G1020" t="s">
        <v>265</v>
      </c>
      <c r="H1020">
        <v>197.16</v>
      </c>
      <c r="I1020">
        <v>226.84</v>
      </c>
      <c r="K1020">
        <v>37</v>
      </c>
      <c r="L1020">
        <v>150</v>
      </c>
      <c r="O1020">
        <v>0.02</v>
      </c>
      <c r="P1020">
        <v>22</v>
      </c>
    </row>
    <row r="1021" spans="1:16" x14ac:dyDescent="0.2">
      <c r="A1021">
        <v>2022</v>
      </c>
      <c r="B1021">
        <v>2</v>
      </c>
      <c r="C1021" s="267">
        <v>44602</v>
      </c>
      <c r="E1021">
        <v>647</v>
      </c>
      <c r="F1021" t="s">
        <v>264</v>
      </c>
      <c r="G1021" t="s">
        <v>265</v>
      </c>
      <c r="H1021">
        <v>197.16</v>
      </c>
      <c r="I1021">
        <v>226.84</v>
      </c>
      <c r="K1021">
        <v>37</v>
      </c>
      <c r="L1021">
        <v>150</v>
      </c>
      <c r="O1021">
        <v>0.02</v>
      </c>
      <c r="P1021">
        <v>22</v>
      </c>
    </row>
    <row r="1022" spans="1:16" x14ac:dyDescent="0.2">
      <c r="A1022">
        <v>2022</v>
      </c>
      <c r="B1022">
        <v>2</v>
      </c>
      <c r="C1022" s="267">
        <v>44607</v>
      </c>
      <c r="E1022">
        <v>647</v>
      </c>
      <c r="F1022" t="s">
        <v>264</v>
      </c>
      <c r="G1022" t="s">
        <v>265</v>
      </c>
      <c r="H1022">
        <v>197.16</v>
      </c>
      <c r="I1022">
        <v>226.84</v>
      </c>
      <c r="K1022">
        <v>37</v>
      </c>
      <c r="L1022">
        <v>150</v>
      </c>
      <c r="O1022">
        <v>0.02</v>
      </c>
      <c r="P1022">
        <v>22</v>
      </c>
    </row>
    <row r="1023" spans="1:16" x14ac:dyDescent="0.2">
      <c r="A1023">
        <v>2022</v>
      </c>
      <c r="B1023">
        <v>2</v>
      </c>
      <c r="C1023" s="267">
        <v>44608</v>
      </c>
      <c r="E1023">
        <v>647</v>
      </c>
      <c r="F1023" t="s">
        <v>264</v>
      </c>
      <c r="G1023" t="s">
        <v>265</v>
      </c>
      <c r="H1023">
        <v>197.16</v>
      </c>
      <c r="I1023">
        <v>226.84</v>
      </c>
      <c r="K1023">
        <v>37</v>
      </c>
      <c r="L1023">
        <v>150</v>
      </c>
      <c r="O1023">
        <v>0.02</v>
      </c>
      <c r="P1023">
        <v>22</v>
      </c>
    </row>
    <row r="1024" spans="1:16" x14ac:dyDescent="0.2">
      <c r="A1024">
        <v>2022</v>
      </c>
      <c r="B1024">
        <v>2</v>
      </c>
      <c r="C1024" s="267">
        <v>44609</v>
      </c>
      <c r="E1024">
        <v>647</v>
      </c>
      <c r="F1024" t="s">
        <v>264</v>
      </c>
      <c r="G1024" t="s">
        <v>265</v>
      </c>
      <c r="H1024">
        <v>197.16</v>
      </c>
      <c r="I1024">
        <v>226.84</v>
      </c>
      <c r="K1024">
        <v>37</v>
      </c>
      <c r="L1024">
        <v>150</v>
      </c>
      <c r="O1024">
        <v>0.02</v>
      </c>
      <c r="P1024">
        <v>22</v>
      </c>
    </row>
    <row r="1025" spans="1:16" x14ac:dyDescent="0.2">
      <c r="A1025">
        <v>2022</v>
      </c>
      <c r="B1025">
        <v>2</v>
      </c>
      <c r="C1025" s="267">
        <v>44610</v>
      </c>
      <c r="E1025">
        <v>647</v>
      </c>
      <c r="F1025" t="s">
        <v>264</v>
      </c>
      <c r="G1025" t="s">
        <v>265</v>
      </c>
      <c r="H1025">
        <v>197.16</v>
      </c>
      <c r="I1025">
        <v>226.84</v>
      </c>
      <c r="K1025">
        <v>37</v>
      </c>
      <c r="L1025">
        <v>150</v>
      </c>
      <c r="O1025">
        <v>0.02</v>
      </c>
      <c r="P1025">
        <v>22</v>
      </c>
    </row>
    <row r="1026" spans="1:16" x14ac:dyDescent="0.2">
      <c r="A1026">
        <v>2022</v>
      </c>
      <c r="B1026">
        <v>2</v>
      </c>
      <c r="C1026" s="267">
        <v>44611</v>
      </c>
      <c r="E1026">
        <v>647</v>
      </c>
      <c r="F1026" t="s">
        <v>264</v>
      </c>
      <c r="G1026" t="s">
        <v>265</v>
      </c>
      <c r="H1026">
        <v>197.16</v>
      </c>
      <c r="I1026">
        <v>226.84</v>
      </c>
      <c r="K1026">
        <v>37</v>
      </c>
      <c r="L1026">
        <v>150</v>
      </c>
      <c r="O1026">
        <v>0.02</v>
      </c>
      <c r="P1026">
        <v>22</v>
      </c>
    </row>
    <row r="1027" spans="1:16" x14ac:dyDescent="0.2">
      <c r="A1027">
        <v>2022</v>
      </c>
      <c r="B1027">
        <v>2</v>
      </c>
      <c r="C1027" s="267">
        <v>44612</v>
      </c>
      <c r="E1027">
        <v>647</v>
      </c>
      <c r="F1027" t="s">
        <v>264</v>
      </c>
      <c r="G1027" t="s">
        <v>265</v>
      </c>
      <c r="H1027">
        <v>197.16</v>
      </c>
      <c r="I1027">
        <v>226.84</v>
      </c>
      <c r="K1027">
        <v>37</v>
      </c>
      <c r="L1027">
        <v>150</v>
      </c>
      <c r="O1027">
        <v>0.02</v>
      </c>
      <c r="P1027">
        <v>22</v>
      </c>
    </row>
    <row r="1028" spans="1:16" x14ac:dyDescent="0.2">
      <c r="A1028">
        <v>2022</v>
      </c>
      <c r="B1028">
        <v>2</v>
      </c>
      <c r="C1028" s="267">
        <v>44613</v>
      </c>
      <c r="E1028">
        <v>647</v>
      </c>
      <c r="F1028" t="s">
        <v>264</v>
      </c>
      <c r="G1028" t="s">
        <v>265</v>
      </c>
      <c r="H1028">
        <v>197.16</v>
      </c>
      <c r="I1028">
        <v>226.84</v>
      </c>
      <c r="K1028">
        <v>37</v>
      </c>
      <c r="L1028">
        <v>150</v>
      </c>
      <c r="O1028">
        <v>0.02</v>
      </c>
      <c r="P1028">
        <v>22</v>
      </c>
    </row>
    <row r="1029" spans="1:16" x14ac:dyDescent="0.2">
      <c r="A1029">
        <v>2022</v>
      </c>
      <c r="B1029">
        <v>2</v>
      </c>
      <c r="C1029" s="267">
        <v>44619</v>
      </c>
      <c r="E1029">
        <v>12</v>
      </c>
      <c r="F1029" t="s">
        <v>264</v>
      </c>
      <c r="G1029" t="s">
        <v>265</v>
      </c>
      <c r="H1029">
        <v>197.16</v>
      </c>
      <c r="I1029">
        <v>226.84</v>
      </c>
      <c r="K1029">
        <v>48</v>
      </c>
      <c r="L1029">
        <v>195</v>
      </c>
      <c r="O1029">
        <v>0.02</v>
      </c>
      <c r="P1029">
        <v>22</v>
      </c>
    </row>
    <row r="1030" spans="1:16" x14ac:dyDescent="0.2">
      <c r="A1030">
        <v>2022</v>
      </c>
      <c r="B1030">
        <v>2</v>
      </c>
      <c r="C1030" s="267">
        <v>44593</v>
      </c>
      <c r="E1030">
        <v>646</v>
      </c>
      <c r="F1030" t="s">
        <v>276</v>
      </c>
      <c r="G1030" t="s">
        <v>277</v>
      </c>
      <c r="H1030">
        <v>197.16</v>
      </c>
      <c r="I1030">
        <v>226.84</v>
      </c>
      <c r="K1030">
        <v>37</v>
      </c>
      <c r="L1030">
        <v>150</v>
      </c>
      <c r="P1030">
        <v>22</v>
      </c>
    </row>
    <row r="1031" spans="1:16" x14ac:dyDescent="0.2">
      <c r="A1031">
        <v>2022</v>
      </c>
      <c r="B1031">
        <v>2</v>
      </c>
      <c r="C1031" s="267">
        <v>44595</v>
      </c>
      <c r="E1031">
        <v>646</v>
      </c>
      <c r="F1031" t="s">
        <v>276</v>
      </c>
      <c r="G1031" t="s">
        <v>277</v>
      </c>
      <c r="H1031">
        <v>197.16</v>
      </c>
      <c r="I1031">
        <v>226.84</v>
      </c>
      <c r="K1031">
        <v>37</v>
      </c>
      <c r="L1031">
        <v>150</v>
      </c>
      <c r="P1031">
        <v>22</v>
      </c>
    </row>
    <row r="1032" spans="1:16" x14ac:dyDescent="0.2">
      <c r="A1032">
        <v>2022</v>
      </c>
      <c r="B1032">
        <v>2</v>
      </c>
      <c r="C1032" s="267">
        <v>44596</v>
      </c>
      <c r="E1032">
        <v>646</v>
      </c>
      <c r="F1032" t="s">
        <v>276</v>
      </c>
      <c r="G1032" t="s">
        <v>277</v>
      </c>
      <c r="H1032">
        <v>197.16</v>
      </c>
      <c r="I1032">
        <v>226.84</v>
      </c>
      <c r="K1032">
        <v>37</v>
      </c>
      <c r="L1032">
        <v>150</v>
      </c>
      <c r="O1032">
        <v>0.02</v>
      </c>
      <c r="P1032">
        <v>22</v>
      </c>
    </row>
    <row r="1033" spans="1:16" x14ac:dyDescent="0.2">
      <c r="A1033">
        <v>2022</v>
      </c>
      <c r="B1033">
        <v>2</v>
      </c>
      <c r="C1033" s="267">
        <v>44598</v>
      </c>
      <c r="E1033">
        <v>646</v>
      </c>
      <c r="F1033" t="s">
        <v>276</v>
      </c>
      <c r="G1033" t="s">
        <v>277</v>
      </c>
      <c r="H1033">
        <v>197.16</v>
      </c>
      <c r="I1033">
        <v>226.84</v>
      </c>
      <c r="K1033">
        <v>37</v>
      </c>
      <c r="L1033">
        <v>150</v>
      </c>
      <c r="O1033">
        <v>0.02</v>
      </c>
      <c r="P1033">
        <v>22</v>
      </c>
    </row>
    <row r="1034" spans="1:16" x14ac:dyDescent="0.2">
      <c r="A1034">
        <v>2022</v>
      </c>
      <c r="B1034">
        <v>2</v>
      </c>
      <c r="C1034" s="267">
        <v>44599</v>
      </c>
      <c r="E1034">
        <v>646</v>
      </c>
      <c r="F1034" t="s">
        <v>276</v>
      </c>
      <c r="G1034" t="s">
        <v>277</v>
      </c>
      <c r="H1034">
        <v>197.16</v>
      </c>
      <c r="I1034">
        <v>226.84</v>
      </c>
      <c r="K1034">
        <v>37</v>
      </c>
      <c r="L1034">
        <v>150</v>
      </c>
      <c r="O1034">
        <v>0.02</v>
      </c>
      <c r="P1034">
        <v>22</v>
      </c>
    </row>
    <row r="1035" spans="1:16" x14ac:dyDescent="0.2">
      <c r="A1035">
        <v>2022</v>
      </c>
      <c r="B1035">
        <v>2</v>
      </c>
      <c r="C1035" s="267">
        <v>44601</v>
      </c>
      <c r="E1035">
        <v>646</v>
      </c>
      <c r="F1035" t="s">
        <v>276</v>
      </c>
      <c r="G1035" t="s">
        <v>277</v>
      </c>
      <c r="H1035">
        <v>197.16</v>
      </c>
      <c r="I1035">
        <v>226.84</v>
      </c>
      <c r="K1035">
        <v>37</v>
      </c>
      <c r="L1035">
        <v>150</v>
      </c>
      <c r="O1035">
        <v>0.02</v>
      </c>
      <c r="P1035">
        <v>22</v>
      </c>
    </row>
    <row r="1036" spans="1:16" x14ac:dyDescent="0.2">
      <c r="A1036">
        <v>2022</v>
      </c>
      <c r="B1036">
        <v>2</v>
      </c>
      <c r="C1036" s="267">
        <v>44602</v>
      </c>
      <c r="E1036">
        <v>646</v>
      </c>
      <c r="F1036" t="s">
        <v>276</v>
      </c>
      <c r="G1036" t="s">
        <v>277</v>
      </c>
      <c r="H1036">
        <v>197.16</v>
      </c>
      <c r="I1036">
        <v>226.84</v>
      </c>
      <c r="K1036">
        <v>37</v>
      </c>
      <c r="L1036">
        <v>150</v>
      </c>
      <c r="O1036">
        <v>0.02</v>
      </c>
      <c r="P1036">
        <v>22</v>
      </c>
    </row>
    <row r="1037" spans="1:16" x14ac:dyDescent="0.2">
      <c r="A1037">
        <v>2022</v>
      </c>
      <c r="B1037">
        <v>2</v>
      </c>
      <c r="C1037" s="267">
        <v>44607</v>
      </c>
      <c r="E1037">
        <v>646</v>
      </c>
      <c r="F1037" t="s">
        <v>276</v>
      </c>
      <c r="G1037" t="s">
        <v>277</v>
      </c>
      <c r="H1037">
        <v>197.16</v>
      </c>
      <c r="I1037">
        <v>226.84</v>
      </c>
      <c r="K1037">
        <v>37</v>
      </c>
      <c r="L1037">
        <v>150</v>
      </c>
      <c r="O1037">
        <v>0.02</v>
      </c>
      <c r="P1037">
        <v>22</v>
      </c>
    </row>
    <row r="1038" spans="1:16" x14ac:dyDescent="0.2">
      <c r="A1038">
        <v>2022</v>
      </c>
      <c r="B1038">
        <v>2</v>
      </c>
      <c r="C1038" s="267">
        <v>44608</v>
      </c>
      <c r="E1038">
        <v>646</v>
      </c>
      <c r="F1038" t="s">
        <v>276</v>
      </c>
      <c r="G1038" t="s">
        <v>277</v>
      </c>
      <c r="H1038">
        <v>197.16</v>
      </c>
      <c r="I1038">
        <v>226.84</v>
      </c>
      <c r="K1038">
        <v>37</v>
      </c>
      <c r="L1038">
        <v>150</v>
      </c>
      <c r="O1038">
        <v>0.02</v>
      </c>
      <c r="P1038">
        <v>22</v>
      </c>
    </row>
    <row r="1039" spans="1:16" x14ac:dyDescent="0.2">
      <c r="A1039">
        <v>2022</v>
      </c>
      <c r="B1039">
        <v>2</v>
      </c>
      <c r="C1039" s="267">
        <v>44609</v>
      </c>
      <c r="E1039">
        <v>646</v>
      </c>
      <c r="F1039" t="s">
        <v>276</v>
      </c>
      <c r="G1039" t="s">
        <v>277</v>
      </c>
      <c r="H1039">
        <v>197.16</v>
      </c>
      <c r="I1039">
        <v>226.84</v>
      </c>
      <c r="K1039">
        <v>37</v>
      </c>
      <c r="L1039">
        <v>150</v>
      </c>
      <c r="O1039">
        <v>0.02</v>
      </c>
      <c r="P1039">
        <v>22</v>
      </c>
    </row>
    <row r="1040" spans="1:16" x14ac:dyDescent="0.2">
      <c r="A1040">
        <v>2022</v>
      </c>
      <c r="B1040">
        <v>2</v>
      </c>
      <c r="C1040" s="267">
        <v>44610</v>
      </c>
      <c r="E1040">
        <v>646</v>
      </c>
      <c r="F1040" t="s">
        <v>276</v>
      </c>
      <c r="G1040" t="s">
        <v>277</v>
      </c>
      <c r="H1040">
        <v>197.16</v>
      </c>
      <c r="I1040">
        <v>226.84</v>
      </c>
      <c r="K1040">
        <v>37</v>
      </c>
      <c r="L1040">
        <v>150</v>
      </c>
      <c r="O1040">
        <v>0.02</v>
      </c>
      <c r="P1040">
        <v>22</v>
      </c>
    </row>
    <row r="1041" spans="1:16" x14ac:dyDescent="0.2">
      <c r="A1041">
        <v>2022</v>
      </c>
      <c r="B1041">
        <v>2</v>
      </c>
      <c r="C1041" s="267">
        <v>44611</v>
      </c>
      <c r="E1041">
        <v>646</v>
      </c>
      <c r="F1041" t="s">
        <v>276</v>
      </c>
      <c r="G1041" t="s">
        <v>277</v>
      </c>
      <c r="H1041">
        <v>197.16</v>
      </c>
      <c r="I1041">
        <v>226.84</v>
      </c>
      <c r="K1041">
        <v>37</v>
      </c>
      <c r="L1041">
        <v>150</v>
      </c>
      <c r="O1041">
        <v>0.02</v>
      </c>
      <c r="P1041">
        <v>22</v>
      </c>
    </row>
    <row r="1042" spans="1:16" x14ac:dyDescent="0.2">
      <c r="A1042">
        <v>2022</v>
      </c>
      <c r="B1042">
        <v>2</v>
      </c>
      <c r="C1042" s="267">
        <v>44612</v>
      </c>
      <c r="E1042">
        <v>646</v>
      </c>
      <c r="F1042" t="s">
        <v>276</v>
      </c>
      <c r="G1042" t="s">
        <v>277</v>
      </c>
      <c r="H1042">
        <v>197.16</v>
      </c>
      <c r="I1042">
        <v>226.84</v>
      </c>
      <c r="K1042">
        <v>37</v>
      </c>
      <c r="L1042">
        <v>150</v>
      </c>
      <c r="O1042">
        <v>0.02</v>
      </c>
      <c r="P1042">
        <v>22</v>
      </c>
    </row>
    <row r="1043" spans="1:16" x14ac:dyDescent="0.2">
      <c r="A1043">
        <v>2022</v>
      </c>
      <c r="B1043">
        <v>2</v>
      </c>
      <c r="C1043" s="267">
        <v>44613</v>
      </c>
      <c r="E1043">
        <v>646</v>
      </c>
      <c r="F1043" t="s">
        <v>276</v>
      </c>
      <c r="G1043" t="s">
        <v>277</v>
      </c>
      <c r="H1043">
        <v>197.16</v>
      </c>
      <c r="I1043">
        <v>226.84</v>
      </c>
      <c r="K1043">
        <v>37</v>
      </c>
      <c r="L1043">
        <v>150</v>
      </c>
      <c r="O1043">
        <v>0.02</v>
      </c>
      <c r="P1043">
        <v>22</v>
      </c>
    </row>
    <row r="1044" spans="1:16" x14ac:dyDescent="0.2">
      <c r="A1044">
        <v>2022</v>
      </c>
      <c r="B1044">
        <v>2</v>
      </c>
      <c r="C1044" s="267">
        <v>44619</v>
      </c>
      <c r="E1044">
        <v>11</v>
      </c>
      <c r="F1044" t="s">
        <v>276</v>
      </c>
      <c r="G1044" t="s">
        <v>277</v>
      </c>
      <c r="H1044">
        <v>197.16</v>
      </c>
      <c r="I1044">
        <v>226.84</v>
      </c>
      <c r="K1044">
        <v>48</v>
      </c>
      <c r="L1044">
        <v>195</v>
      </c>
      <c r="O1044">
        <v>0.02</v>
      </c>
      <c r="P1044">
        <v>22</v>
      </c>
    </row>
    <row r="1045" spans="1:16" x14ac:dyDescent="0.2">
      <c r="A1045">
        <v>2022</v>
      </c>
      <c r="B1045">
        <v>2</v>
      </c>
      <c r="C1045" s="267">
        <v>44617</v>
      </c>
      <c r="E1045">
        <v>93</v>
      </c>
      <c r="F1045" t="s">
        <v>515</v>
      </c>
      <c r="G1045" t="s">
        <v>516</v>
      </c>
      <c r="H1045">
        <v>54.87</v>
      </c>
      <c r="I1045">
        <v>63.13</v>
      </c>
      <c r="K1045">
        <v>74</v>
      </c>
      <c r="L1045">
        <v>97</v>
      </c>
      <c r="O1045">
        <v>1.4999999999999999E-2</v>
      </c>
      <c r="P1045">
        <v>16</v>
      </c>
    </row>
    <row r="1046" spans="1:16" x14ac:dyDescent="0.2">
      <c r="A1046">
        <v>2022</v>
      </c>
      <c r="B1046">
        <v>2</v>
      </c>
      <c r="C1046" s="267">
        <v>44618</v>
      </c>
      <c r="E1046">
        <v>93</v>
      </c>
      <c r="F1046" t="s">
        <v>515</v>
      </c>
      <c r="G1046" t="s">
        <v>516</v>
      </c>
      <c r="H1046">
        <v>54.87</v>
      </c>
      <c r="I1046">
        <v>63.13</v>
      </c>
      <c r="K1046">
        <v>74</v>
      </c>
      <c r="L1046">
        <v>97</v>
      </c>
      <c r="O1046">
        <v>1.4999999999999999E-2</v>
      </c>
      <c r="P1046">
        <v>16</v>
      </c>
    </row>
    <row r="1047" spans="1:16" x14ac:dyDescent="0.2">
      <c r="A1047">
        <v>2022</v>
      </c>
      <c r="B1047">
        <v>2</v>
      </c>
      <c r="C1047" s="267">
        <v>44594</v>
      </c>
      <c r="E1047">
        <v>180</v>
      </c>
      <c r="F1047" t="s">
        <v>450</v>
      </c>
      <c r="G1047" t="s">
        <v>451</v>
      </c>
      <c r="H1047">
        <v>29.76</v>
      </c>
      <c r="I1047">
        <v>34.24</v>
      </c>
      <c r="K1047">
        <v>187</v>
      </c>
      <c r="L1047">
        <v>154</v>
      </c>
      <c r="O1047">
        <v>0.02</v>
      </c>
      <c r="P1047">
        <v>22</v>
      </c>
    </row>
    <row r="1048" spans="1:16" x14ac:dyDescent="0.2">
      <c r="A1048">
        <v>2022</v>
      </c>
      <c r="B1048">
        <v>2</v>
      </c>
      <c r="C1048" s="267">
        <v>44595</v>
      </c>
      <c r="E1048">
        <v>180</v>
      </c>
      <c r="F1048" t="s">
        <v>450</v>
      </c>
      <c r="G1048" t="s">
        <v>451</v>
      </c>
      <c r="H1048">
        <v>29.76</v>
      </c>
      <c r="I1048">
        <v>34.24</v>
      </c>
      <c r="K1048">
        <v>187</v>
      </c>
      <c r="L1048">
        <v>154</v>
      </c>
      <c r="O1048">
        <v>0.02</v>
      </c>
      <c r="P1048">
        <v>22</v>
      </c>
    </row>
    <row r="1049" spans="1:16" x14ac:dyDescent="0.2">
      <c r="A1049">
        <v>2022</v>
      </c>
      <c r="B1049">
        <v>2</v>
      </c>
      <c r="C1049" s="267">
        <v>44596</v>
      </c>
      <c r="E1049">
        <v>180</v>
      </c>
      <c r="F1049" t="s">
        <v>450</v>
      </c>
      <c r="G1049" t="s">
        <v>451</v>
      </c>
      <c r="H1049">
        <v>29.76</v>
      </c>
      <c r="I1049">
        <v>34.24</v>
      </c>
      <c r="K1049">
        <v>187</v>
      </c>
      <c r="L1049">
        <v>154</v>
      </c>
      <c r="O1049">
        <v>0.02</v>
      </c>
      <c r="P1049">
        <v>22</v>
      </c>
    </row>
    <row r="1050" spans="1:16" x14ac:dyDescent="0.2">
      <c r="A1050">
        <v>2022</v>
      </c>
      <c r="B1050">
        <v>2</v>
      </c>
      <c r="C1050" s="267">
        <v>44599</v>
      </c>
      <c r="E1050">
        <v>180</v>
      </c>
      <c r="F1050" t="s">
        <v>450</v>
      </c>
      <c r="G1050" t="s">
        <v>451</v>
      </c>
      <c r="H1050">
        <v>29.76</v>
      </c>
      <c r="I1050">
        <v>34.24</v>
      </c>
      <c r="K1050">
        <v>187</v>
      </c>
      <c r="L1050">
        <v>154</v>
      </c>
      <c r="O1050">
        <v>0.02</v>
      </c>
      <c r="P1050">
        <v>22</v>
      </c>
    </row>
    <row r="1051" spans="1:16" x14ac:dyDescent="0.2">
      <c r="A1051">
        <v>2022</v>
      </c>
      <c r="B1051">
        <v>2</v>
      </c>
      <c r="C1051" s="267">
        <v>44600</v>
      </c>
      <c r="E1051">
        <v>180</v>
      </c>
      <c r="F1051" t="s">
        <v>450</v>
      </c>
      <c r="G1051" t="s">
        <v>451</v>
      </c>
      <c r="H1051">
        <v>29.76</v>
      </c>
      <c r="I1051">
        <v>34.24</v>
      </c>
      <c r="K1051">
        <v>187</v>
      </c>
      <c r="L1051">
        <v>154</v>
      </c>
      <c r="O1051">
        <v>0.02</v>
      </c>
      <c r="P1051">
        <v>22</v>
      </c>
    </row>
    <row r="1052" spans="1:16" x14ac:dyDescent="0.2">
      <c r="A1052">
        <v>2022</v>
      </c>
      <c r="B1052">
        <v>2</v>
      </c>
      <c r="C1052" s="267">
        <v>44601</v>
      </c>
      <c r="E1052">
        <v>180</v>
      </c>
      <c r="F1052" t="s">
        <v>450</v>
      </c>
      <c r="G1052" t="s">
        <v>451</v>
      </c>
      <c r="H1052">
        <v>29.76</v>
      </c>
      <c r="I1052">
        <v>34.24</v>
      </c>
      <c r="K1052">
        <v>187</v>
      </c>
      <c r="L1052">
        <v>154</v>
      </c>
      <c r="P1052">
        <v>22</v>
      </c>
    </row>
    <row r="1053" spans="1:16" x14ac:dyDescent="0.2">
      <c r="A1053">
        <v>2022</v>
      </c>
      <c r="B1053">
        <v>2</v>
      </c>
      <c r="C1053" s="267">
        <v>44602</v>
      </c>
      <c r="E1053">
        <v>180</v>
      </c>
      <c r="F1053" t="s">
        <v>450</v>
      </c>
      <c r="G1053" t="s">
        <v>451</v>
      </c>
      <c r="H1053">
        <v>29.76</v>
      </c>
      <c r="I1053">
        <v>34.24</v>
      </c>
      <c r="K1053">
        <v>187</v>
      </c>
      <c r="L1053">
        <v>154</v>
      </c>
      <c r="O1053">
        <v>0.02</v>
      </c>
      <c r="P1053">
        <v>22</v>
      </c>
    </row>
    <row r="1054" spans="1:16" x14ac:dyDescent="0.2">
      <c r="A1054">
        <v>2022</v>
      </c>
      <c r="B1054">
        <v>2</v>
      </c>
      <c r="C1054" s="267">
        <v>44605</v>
      </c>
      <c r="E1054">
        <v>180</v>
      </c>
      <c r="F1054" t="s">
        <v>450</v>
      </c>
      <c r="G1054" t="s">
        <v>451</v>
      </c>
      <c r="H1054">
        <v>29.76</v>
      </c>
      <c r="I1054">
        <v>34.24</v>
      </c>
      <c r="K1054">
        <v>187</v>
      </c>
      <c r="L1054">
        <v>154</v>
      </c>
      <c r="O1054">
        <v>0.02</v>
      </c>
      <c r="P1054">
        <v>22</v>
      </c>
    </row>
    <row r="1055" spans="1:16" x14ac:dyDescent="0.2">
      <c r="A1055">
        <v>2022</v>
      </c>
      <c r="B1055">
        <v>2</v>
      </c>
      <c r="C1055" s="267">
        <v>44606</v>
      </c>
      <c r="E1055">
        <v>180</v>
      </c>
      <c r="F1055" t="s">
        <v>450</v>
      </c>
      <c r="G1055" t="s">
        <v>451</v>
      </c>
      <c r="H1055">
        <v>29.76</v>
      </c>
      <c r="I1055">
        <v>34.24</v>
      </c>
      <c r="K1055">
        <v>187</v>
      </c>
      <c r="L1055">
        <v>154</v>
      </c>
      <c r="O1055">
        <v>0.02</v>
      </c>
      <c r="P1055">
        <v>22</v>
      </c>
    </row>
    <row r="1056" spans="1:16" x14ac:dyDescent="0.2">
      <c r="A1056">
        <v>2022</v>
      </c>
      <c r="B1056">
        <v>2</v>
      </c>
      <c r="C1056" s="267">
        <v>44607</v>
      </c>
      <c r="E1056">
        <v>180</v>
      </c>
      <c r="F1056" t="s">
        <v>450</v>
      </c>
      <c r="G1056" t="s">
        <v>451</v>
      </c>
      <c r="H1056">
        <v>29.76</v>
      </c>
      <c r="I1056">
        <v>34.24</v>
      </c>
      <c r="K1056">
        <v>187</v>
      </c>
      <c r="L1056">
        <v>154</v>
      </c>
      <c r="O1056">
        <v>0.02</v>
      </c>
      <c r="P1056">
        <v>22</v>
      </c>
    </row>
    <row r="1057" spans="1:16" x14ac:dyDescent="0.2">
      <c r="A1057">
        <v>2022</v>
      </c>
      <c r="B1057">
        <v>2</v>
      </c>
      <c r="C1057" s="267">
        <v>44608</v>
      </c>
      <c r="E1057">
        <v>180</v>
      </c>
      <c r="F1057" t="s">
        <v>450</v>
      </c>
      <c r="G1057" t="s">
        <v>451</v>
      </c>
      <c r="H1057">
        <v>29.76</v>
      </c>
      <c r="I1057">
        <v>34.24</v>
      </c>
      <c r="K1057">
        <v>187</v>
      </c>
      <c r="L1057">
        <v>154</v>
      </c>
      <c r="O1057">
        <v>0.02</v>
      </c>
      <c r="P1057">
        <v>22</v>
      </c>
    </row>
    <row r="1058" spans="1:16" x14ac:dyDescent="0.2">
      <c r="A1058">
        <v>2022</v>
      </c>
      <c r="B1058">
        <v>2</v>
      </c>
      <c r="C1058" s="267">
        <v>44613</v>
      </c>
      <c r="E1058">
        <v>178</v>
      </c>
      <c r="F1058" t="s">
        <v>510</v>
      </c>
      <c r="G1058" t="s">
        <v>511</v>
      </c>
      <c r="H1058">
        <v>46.5</v>
      </c>
      <c r="I1058">
        <v>53.5</v>
      </c>
      <c r="K1058">
        <v>60</v>
      </c>
      <c r="L1058">
        <v>120</v>
      </c>
      <c r="O1058">
        <v>1.4999999999999999E-2</v>
      </c>
      <c r="P1058">
        <v>18</v>
      </c>
    </row>
    <row r="1059" spans="1:16" x14ac:dyDescent="0.2">
      <c r="A1059">
        <v>2022</v>
      </c>
      <c r="B1059">
        <v>2</v>
      </c>
      <c r="C1059" s="267">
        <v>44614</v>
      </c>
      <c r="E1059">
        <v>178</v>
      </c>
      <c r="F1059" t="s">
        <v>510</v>
      </c>
      <c r="G1059" t="s">
        <v>511</v>
      </c>
      <c r="H1059">
        <v>46.5</v>
      </c>
      <c r="I1059">
        <v>53.5</v>
      </c>
      <c r="K1059">
        <v>60</v>
      </c>
      <c r="L1059">
        <v>120</v>
      </c>
      <c r="O1059">
        <v>1.4999999999999999E-2</v>
      </c>
      <c r="P1059">
        <v>18</v>
      </c>
    </row>
    <row r="1060" spans="1:16" x14ac:dyDescent="0.2">
      <c r="A1060">
        <v>2022</v>
      </c>
      <c r="B1060">
        <v>2</v>
      </c>
      <c r="C1060" s="267">
        <v>44618</v>
      </c>
      <c r="E1060">
        <v>178</v>
      </c>
      <c r="F1060" t="s">
        <v>510</v>
      </c>
      <c r="G1060" t="s">
        <v>511</v>
      </c>
      <c r="H1060">
        <v>46.5</v>
      </c>
      <c r="I1060">
        <v>53.5</v>
      </c>
      <c r="K1060">
        <v>60</v>
      </c>
      <c r="L1060">
        <v>120</v>
      </c>
      <c r="O1060">
        <v>1.4999999999999999E-2</v>
      </c>
      <c r="P1060">
        <v>18</v>
      </c>
    </row>
    <row r="1061" spans="1:16" x14ac:dyDescent="0.2">
      <c r="A1061">
        <v>2022</v>
      </c>
      <c r="B1061">
        <v>2</v>
      </c>
      <c r="C1061" s="267">
        <v>44619</v>
      </c>
      <c r="E1061">
        <v>178</v>
      </c>
      <c r="F1061" t="s">
        <v>510</v>
      </c>
      <c r="G1061" t="s">
        <v>511</v>
      </c>
      <c r="H1061">
        <v>46.5</v>
      </c>
      <c r="I1061">
        <v>53.5</v>
      </c>
      <c r="K1061">
        <v>60</v>
      </c>
      <c r="L1061">
        <v>120</v>
      </c>
      <c r="O1061">
        <v>1.4999999999999999E-2</v>
      </c>
      <c r="P1061">
        <v>18</v>
      </c>
    </row>
    <row r="1062" spans="1:16" x14ac:dyDescent="0.2">
      <c r="A1062">
        <v>2022</v>
      </c>
      <c r="B1062">
        <v>2</v>
      </c>
      <c r="C1062" s="267">
        <v>44613</v>
      </c>
      <c r="E1062">
        <v>25</v>
      </c>
      <c r="F1062" t="s">
        <v>408</v>
      </c>
      <c r="G1062" t="s">
        <v>409</v>
      </c>
      <c r="H1062">
        <v>150.66</v>
      </c>
      <c r="I1062">
        <v>173.34</v>
      </c>
      <c r="K1062">
        <v>145</v>
      </c>
      <c r="L1062">
        <v>99</v>
      </c>
      <c r="O1062">
        <v>1.4999999999999999E-2</v>
      </c>
      <c r="P1062">
        <v>24</v>
      </c>
    </row>
    <row r="1063" spans="1:16" x14ac:dyDescent="0.2">
      <c r="A1063">
        <v>2022</v>
      </c>
      <c r="B1063">
        <v>2</v>
      </c>
      <c r="C1063" s="267">
        <v>44615</v>
      </c>
      <c r="E1063">
        <v>25</v>
      </c>
      <c r="F1063" t="s">
        <v>408</v>
      </c>
      <c r="G1063" t="s">
        <v>409</v>
      </c>
      <c r="H1063">
        <v>150.66</v>
      </c>
      <c r="I1063">
        <v>173.34</v>
      </c>
      <c r="K1063">
        <v>145</v>
      </c>
      <c r="L1063">
        <v>99</v>
      </c>
      <c r="O1063">
        <v>1.4999999999999999E-2</v>
      </c>
      <c r="P1063">
        <v>24</v>
      </c>
    </row>
    <row r="1064" spans="1:16" x14ac:dyDescent="0.2">
      <c r="A1064">
        <v>2022</v>
      </c>
      <c r="B1064">
        <v>2</v>
      </c>
      <c r="C1064" s="267">
        <v>44619</v>
      </c>
      <c r="E1064">
        <v>25</v>
      </c>
      <c r="F1064" t="s">
        <v>408</v>
      </c>
      <c r="G1064" t="s">
        <v>409</v>
      </c>
      <c r="H1064">
        <v>150.66</v>
      </c>
      <c r="I1064">
        <v>173.34</v>
      </c>
      <c r="K1064">
        <v>145</v>
      </c>
      <c r="L1064">
        <v>99</v>
      </c>
      <c r="O1064">
        <v>1.4999999999999999E-2</v>
      </c>
      <c r="P1064">
        <v>24</v>
      </c>
    </row>
    <row r="1065" spans="1:16" x14ac:dyDescent="0.2">
      <c r="A1065">
        <v>2022</v>
      </c>
      <c r="B1065">
        <v>2</v>
      </c>
      <c r="C1065" s="267">
        <v>44613</v>
      </c>
      <c r="E1065">
        <v>24</v>
      </c>
      <c r="F1065" t="s">
        <v>403</v>
      </c>
      <c r="G1065" t="s">
        <v>404</v>
      </c>
      <c r="H1065">
        <v>154.38</v>
      </c>
      <c r="I1065">
        <v>177.62</v>
      </c>
      <c r="K1065">
        <v>145</v>
      </c>
      <c r="L1065">
        <v>99</v>
      </c>
      <c r="O1065">
        <v>1.4999999999999999E-2</v>
      </c>
      <c r="P1065">
        <v>24</v>
      </c>
    </row>
    <row r="1066" spans="1:16" x14ac:dyDescent="0.2">
      <c r="A1066">
        <v>2022</v>
      </c>
      <c r="B1066">
        <v>2</v>
      </c>
      <c r="C1066" s="267">
        <v>44615</v>
      </c>
      <c r="E1066">
        <v>24</v>
      </c>
      <c r="F1066" t="s">
        <v>403</v>
      </c>
      <c r="G1066" t="s">
        <v>404</v>
      </c>
      <c r="H1066">
        <v>154.38</v>
      </c>
      <c r="I1066">
        <v>177.62</v>
      </c>
      <c r="K1066">
        <v>145</v>
      </c>
      <c r="L1066">
        <v>99</v>
      </c>
      <c r="O1066">
        <v>1.4999999999999999E-2</v>
      </c>
      <c r="P1066">
        <v>24</v>
      </c>
    </row>
    <row r="1067" spans="1:16" x14ac:dyDescent="0.2">
      <c r="A1067">
        <v>2022</v>
      </c>
      <c r="B1067">
        <v>2</v>
      </c>
      <c r="C1067" s="267">
        <v>44619</v>
      </c>
      <c r="E1067">
        <v>24</v>
      </c>
      <c r="F1067" t="s">
        <v>403</v>
      </c>
      <c r="G1067" t="s">
        <v>404</v>
      </c>
      <c r="H1067">
        <v>154.38</v>
      </c>
      <c r="I1067">
        <v>177.62</v>
      </c>
      <c r="K1067">
        <v>145</v>
      </c>
      <c r="L1067">
        <v>99</v>
      </c>
      <c r="O1067">
        <v>1.4999999999999999E-2</v>
      </c>
      <c r="P1067">
        <v>24</v>
      </c>
    </row>
    <row r="1068" spans="1:16" x14ac:dyDescent="0.2">
      <c r="A1068">
        <v>2022</v>
      </c>
      <c r="B1068">
        <v>2</v>
      </c>
      <c r="C1068" s="267">
        <v>44612</v>
      </c>
      <c r="E1068">
        <v>167</v>
      </c>
      <c r="F1068" t="s">
        <v>313</v>
      </c>
      <c r="G1068" t="s">
        <v>314</v>
      </c>
      <c r="H1068">
        <v>825.84</v>
      </c>
      <c r="I1068">
        <v>950.16</v>
      </c>
      <c r="K1068">
        <v>55</v>
      </c>
      <c r="L1068">
        <v>131</v>
      </c>
      <c r="O1068">
        <v>1.4999999999999999E-2</v>
      </c>
      <c r="P1068">
        <v>18</v>
      </c>
    </row>
    <row r="1069" spans="1:16" x14ac:dyDescent="0.2">
      <c r="A1069">
        <v>2022</v>
      </c>
      <c r="B1069">
        <v>2</v>
      </c>
      <c r="C1069" s="267">
        <v>44613</v>
      </c>
      <c r="E1069">
        <v>167</v>
      </c>
      <c r="F1069" t="s">
        <v>313</v>
      </c>
      <c r="G1069" t="s">
        <v>314</v>
      </c>
      <c r="H1069">
        <v>825.84</v>
      </c>
      <c r="I1069">
        <v>950.16</v>
      </c>
      <c r="K1069">
        <v>55</v>
      </c>
      <c r="L1069">
        <v>131</v>
      </c>
      <c r="O1069">
        <v>1.4999999999999999E-2</v>
      </c>
      <c r="P1069">
        <v>18</v>
      </c>
    </row>
    <row r="1070" spans="1:16" x14ac:dyDescent="0.2">
      <c r="A1070">
        <v>2022</v>
      </c>
      <c r="B1070">
        <v>2</v>
      </c>
      <c r="C1070" s="267">
        <v>44614</v>
      </c>
      <c r="E1070">
        <v>167</v>
      </c>
      <c r="F1070" t="s">
        <v>313</v>
      </c>
      <c r="G1070" t="s">
        <v>314</v>
      </c>
      <c r="H1070">
        <v>825.84</v>
      </c>
      <c r="I1070">
        <v>950.16</v>
      </c>
      <c r="K1070">
        <v>55</v>
      </c>
      <c r="L1070">
        <v>131</v>
      </c>
      <c r="O1070">
        <v>1.4999999999999999E-2</v>
      </c>
      <c r="P1070">
        <v>18</v>
      </c>
    </row>
    <row r="1071" spans="1:16" x14ac:dyDescent="0.2">
      <c r="A1071">
        <v>2022</v>
      </c>
      <c r="B1071">
        <v>2</v>
      </c>
      <c r="C1071" s="267">
        <v>44613</v>
      </c>
      <c r="E1071">
        <v>165</v>
      </c>
      <c r="F1071" t="s">
        <v>513</v>
      </c>
      <c r="G1071" t="s">
        <v>514</v>
      </c>
      <c r="H1071">
        <v>656.58</v>
      </c>
      <c r="I1071">
        <v>755.42</v>
      </c>
      <c r="K1071">
        <v>60</v>
      </c>
      <c r="L1071">
        <v>120</v>
      </c>
      <c r="O1071">
        <v>1.4999999999999999E-2</v>
      </c>
      <c r="P1071">
        <v>16</v>
      </c>
    </row>
    <row r="1072" spans="1:16" x14ac:dyDescent="0.2">
      <c r="A1072">
        <v>2022</v>
      </c>
      <c r="B1072">
        <v>2</v>
      </c>
      <c r="C1072" s="267">
        <v>44614</v>
      </c>
      <c r="E1072">
        <v>165</v>
      </c>
      <c r="F1072" t="s">
        <v>513</v>
      </c>
      <c r="G1072" t="s">
        <v>514</v>
      </c>
      <c r="H1072">
        <v>656.58</v>
      </c>
      <c r="I1072">
        <v>755.42</v>
      </c>
      <c r="K1072">
        <v>60</v>
      </c>
      <c r="L1072">
        <v>120</v>
      </c>
      <c r="O1072">
        <v>1.4999999999999999E-2</v>
      </c>
      <c r="P1072">
        <v>16</v>
      </c>
    </row>
    <row r="1073" spans="1:16" x14ac:dyDescent="0.2">
      <c r="A1073">
        <v>2022</v>
      </c>
      <c r="B1073">
        <v>2</v>
      </c>
      <c r="C1073" s="267">
        <v>44619</v>
      </c>
      <c r="E1073">
        <v>165</v>
      </c>
      <c r="F1073" t="s">
        <v>513</v>
      </c>
      <c r="G1073" t="s">
        <v>514</v>
      </c>
      <c r="H1073">
        <v>656.58</v>
      </c>
      <c r="I1073">
        <v>755.42</v>
      </c>
      <c r="K1073">
        <v>60</v>
      </c>
      <c r="L1073">
        <v>120</v>
      </c>
      <c r="O1073">
        <v>1.4999999999999999E-2</v>
      </c>
      <c r="P1073">
        <v>16</v>
      </c>
    </row>
    <row r="1074" spans="1:16" x14ac:dyDescent="0.2">
      <c r="A1074">
        <v>2022</v>
      </c>
      <c r="B1074">
        <v>2</v>
      </c>
      <c r="C1074" s="267">
        <v>44598</v>
      </c>
      <c r="E1074">
        <v>160</v>
      </c>
      <c r="F1074" t="s">
        <v>239</v>
      </c>
      <c r="G1074" t="s">
        <v>240</v>
      </c>
      <c r="H1074">
        <v>186</v>
      </c>
      <c r="I1074">
        <v>214</v>
      </c>
      <c r="K1074">
        <v>76</v>
      </c>
      <c r="L1074">
        <v>95</v>
      </c>
      <c r="O1074">
        <v>1.4999999999999999E-2</v>
      </c>
      <c r="P1074">
        <v>16</v>
      </c>
    </row>
    <row r="1075" spans="1:16" x14ac:dyDescent="0.2">
      <c r="A1075">
        <v>2022</v>
      </c>
      <c r="B1075">
        <v>2</v>
      </c>
      <c r="C1075" s="267">
        <v>44599</v>
      </c>
      <c r="E1075">
        <v>160</v>
      </c>
      <c r="F1075" t="s">
        <v>239</v>
      </c>
      <c r="G1075" t="s">
        <v>240</v>
      </c>
      <c r="H1075">
        <v>186</v>
      </c>
      <c r="I1075">
        <v>214</v>
      </c>
      <c r="K1075">
        <v>76</v>
      </c>
      <c r="L1075">
        <v>95</v>
      </c>
      <c r="O1075">
        <v>1.4999999999999999E-2</v>
      </c>
      <c r="P1075">
        <v>16</v>
      </c>
    </row>
    <row r="1076" spans="1:16" x14ac:dyDescent="0.2">
      <c r="A1076">
        <v>2022</v>
      </c>
      <c r="B1076">
        <v>2</v>
      </c>
      <c r="C1076" s="267">
        <v>44600</v>
      </c>
      <c r="E1076">
        <v>160</v>
      </c>
      <c r="F1076" t="s">
        <v>239</v>
      </c>
      <c r="G1076" t="s">
        <v>240</v>
      </c>
      <c r="H1076">
        <v>186</v>
      </c>
      <c r="I1076">
        <v>214</v>
      </c>
      <c r="K1076">
        <v>76</v>
      </c>
      <c r="L1076">
        <v>95</v>
      </c>
      <c r="O1076">
        <v>1.4999999999999999E-2</v>
      </c>
      <c r="P1076">
        <v>16</v>
      </c>
    </row>
    <row r="1077" spans="1:16" x14ac:dyDescent="0.2">
      <c r="A1077">
        <v>2022</v>
      </c>
      <c r="B1077">
        <v>2</v>
      </c>
      <c r="C1077" s="267">
        <v>44601</v>
      </c>
      <c r="E1077">
        <v>160</v>
      </c>
      <c r="F1077" t="s">
        <v>239</v>
      </c>
      <c r="G1077" t="s">
        <v>240</v>
      </c>
      <c r="H1077">
        <v>186</v>
      </c>
      <c r="I1077">
        <v>214</v>
      </c>
      <c r="K1077">
        <v>76</v>
      </c>
      <c r="L1077">
        <v>95</v>
      </c>
      <c r="O1077">
        <v>1.4999999999999999E-2</v>
      </c>
      <c r="P1077">
        <v>16</v>
      </c>
    </row>
    <row r="1078" spans="1:16" x14ac:dyDescent="0.2">
      <c r="A1078">
        <v>2022</v>
      </c>
      <c r="B1078">
        <v>2</v>
      </c>
      <c r="C1078" s="267">
        <v>44602</v>
      </c>
      <c r="E1078">
        <v>160</v>
      </c>
      <c r="F1078" t="s">
        <v>239</v>
      </c>
      <c r="G1078" t="s">
        <v>240</v>
      </c>
      <c r="H1078">
        <v>186</v>
      </c>
      <c r="I1078">
        <v>214</v>
      </c>
      <c r="K1078">
        <v>76</v>
      </c>
      <c r="L1078">
        <v>95</v>
      </c>
      <c r="O1078">
        <v>1.4999999999999999E-2</v>
      </c>
      <c r="P1078">
        <v>16</v>
      </c>
    </row>
    <row r="1079" spans="1:16" x14ac:dyDescent="0.2">
      <c r="A1079">
        <v>2022</v>
      </c>
      <c r="B1079">
        <v>2</v>
      </c>
      <c r="C1079" s="267">
        <v>44605</v>
      </c>
      <c r="E1079">
        <v>160</v>
      </c>
      <c r="F1079" t="s">
        <v>239</v>
      </c>
      <c r="G1079" t="s">
        <v>240</v>
      </c>
      <c r="H1079">
        <v>186</v>
      </c>
      <c r="I1079">
        <v>214</v>
      </c>
      <c r="K1079">
        <v>76</v>
      </c>
      <c r="L1079">
        <v>95</v>
      </c>
      <c r="O1079">
        <v>1.4999999999999999E-2</v>
      </c>
      <c r="P1079">
        <v>16</v>
      </c>
    </row>
    <row r="1080" spans="1:16" x14ac:dyDescent="0.2">
      <c r="A1080">
        <v>2022</v>
      </c>
      <c r="B1080">
        <v>2</v>
      </c>
      <c r="C1080" s="267">
        <v>44606</v>
      </c>
      <c r="E1080">
        <v>160</v>
      </c>
      <c r="F1080" t="s">
        <v>239</v>
      </c>
      <c r="G1080" t="s">
        <v>240</v>
      </c>
      <c r="H1080">
        <v>186</v>
      </c>
      <c r="I1080">
        <v>214</v>
      </c>
      <c r="K1080">
        <v>76</v>
      </c>
      <c r="L1080">
        <v>95</v>
      </c>
      <c r="O1080">
        <v>1.4999999999999999E-2</v>
      </c>
      <c r="P1080">
        <v>16</v>
      </c>
    </row>
    <row r="1081" spans="1:16" x14ac:dyDescent="0.2">
      <c r="A1081">
        <v>2022</v>
      </c>
      <c r="B1081">
        <v>2</v>
      </c>
      <c r="C1081" s="267">
        <v>44607</v>
      </c>
      <c r="E1081">
        <v>160</v>
      </c>
      <c r="F1081" t="s">
        <v>239</v>
      </c>
      <c r="G1081" t="s">
        <v>240</v>
      </c>
      <c r="H1081">
        <v>186</v>
      </c>
      <c r="I1081">
        <v>214</v>
      </c>
      <c r="K1081">
        <v>76</v>
      </c>
      <c r="L1081">
        <v>95</v>
      </c>
      <c r="O1081">
        <v>1.4999999999999999E-2</v>
      </c>
      <c r="P1081">
        <v>16</v>
      </c>
    </row>
    <row r="1082" spans="1:16" x14ac:dyDescent="0.2">
      <c r="A1082">
        <v>2022</v>
      </c>
      <c r="B1082">
        <v>2</v>
      </c>
      <c r="C1082" s="267">
        <v>44609</v>
      </c>
      <c r="E1082">
        <v>155</v>
      </c>
      <c r="F1082" t="s">
        <v>362</v>
      </c>
      <c r="G1082" t="s">
        <v>363</v>
      </c>
      <c r="H1082">
        <v>113.46</v>
      </c>
      <c r="I1082">
        <v>130.54</v>
      </c>
      <c r="K1082">
        <v>80</v>
      </c>
      <c r="L1082">
        <v>135</v>
      </c>
      <c r="O1082">
        <v>0.02</v>
      </c>
      <c r="P1082">
        <v>18</v>
      </c>
    </row>
    <row r="1083" spans="1:16" x14ac:dyDescent="0.2">
      <c r="A1083">
        <v>2022</v>
      </c>
      <c r="B1083">
        <v>2</v>
      </c>
      <c r="C1083" s="267">
        <v>44611</v>
      </c>
      <c r="E1083">
        <v>155</v>
      </c>
      <c r="F1083" t="s">
        <v>362</v>
      </c>
      <c r="G1083" t="s">
        <v>363</v>
      </c>
      <c r="H1083">
        <v>113.46</v>
      </c>
      <c r="I1083">
        <v>130.54</v>
      </c>
      <c r="K1083">
        <v>80</v>
      </c>
      <c r="L1083">
        <v>135</v>
      </c>
      <c r="O1083">
        <v>0.02</v>
      </c>
      <c r="P1083">
        <v>18</v>
      </c>
    </row>
    <row r="1084" spans="1:16" x14ac:dyDescent="0.2">
      <c r="A1084">
        <v>2022</v>
      </c>
      <c r="B1084">
        <v>2</v>
      </c>
      <c r="C1084" s="267">
        <v>44612</v>
      </c>
      <c r="E1084">
        <v>155</v>
      </c>
      <c r="F1084" t="s">
        <v>362</v>
      </c>
      <c r="G1084" t="s">
        <v>363</v>
      </c>
      <c r="H1084">
        <v>113.46</v>
      </c>
      <c r="I1084">
        <v>130.54</v>
      </c>
      <c r="K1084">
        <v>80</v>
      </c>
      <c r="L1084">
        <v>135</v>
      </c>
      <c r="O1084">
        <v>0.02</v>
      </c>
      <c r="P1084">
        <v>18</v>
      </c>
    </row>
    <row r="1085" spans="1:16" x14ac:dyDescent="0.2">
      <c r="A1085">
        <v>2022</v>
      </c>
      <c r="B1085">
        <v>2</v>
      </c>
      <c r="C1085" s="267">
        <v>44613</v>
      </c>
      <c r="E1085">
        <v>155</v>
      </c>
      <c r="F1085" t="s">
        <v>362</v>
      </c>
      <c r="G1085" t="s">
        <v>363</v>
      </c>
      <c r="H1085">
        <v>113.46</v>
      </c>
      <c r="I1085">
        <v>130.54</v>
      </c>
      <c r="K1085">
        <v>80</v>
      </c>
      <c r="L1085">
        <v>135</v>
      </c>
      <c r="O1085">
        <v>0.02</v>
      </c>
      <c r="P1085">
        <v>18</v>
      </c>
    </row>
    <row r="1086" spans="1:16" x14ac:dyDescent="0.2">
      <c r="A1086">
        <v>2022</v>
      </c>
      <c r="B1086">
        <v>2</v>
      </c>
      <c r="C1086" s="267">
        <v>44617</v>
      </c>
      <c r="E1086">
        <v>155</v>
      </c>
      <c r="F1086" t="s">
        <v>362</v>
      </c>
      <c r="G1086" t="s">
        <v>363</v>
      </c>
      <c r="H1086">
        <v>113.46</v>
      </c>
      <c r="I1086">
        <v>130.54</v>
      </c>
      <c r="K1086">
        <v>80</v>
      </c>
      <c r="L1086">
        <v>135</v>
      </c>
      <c r="O1086">
        <v>0.02</v>
      </c>
      <c r="P1086">
        <v>18</v>
      </c>
    </row>
    <row r="1087" spans="1:16" x14ac:dyDescent="0.2">
      <c r="A1087">
        <v>2022</v>
      </c>
      <c r="B1087">
        <v>2</v>
      </c>
      <c r="C1087" s="267">
        <v>44618</v>
      </c>
      <c r="E1087">
        <v>155</v>
      </c>
      <c r="F1087" t="s">
        <v>362</v>
      </c>
      <c r="G1087" t="s">
        <v>363</v>
      </c>
      <c r="H1087">
        <v>113.46</v>
      </c>
      <c r="I1087">
        <v>130.54</v>
      </c>
      <c r="K1087">
        <v>80</v>
      </c>
      <c r="L1087">
        <v>135</v>
      </c>
      <c r="O1087">
        <v>0.02</v>
      </c>
      <c r="P1087">
        <v>18</v>
      </c>
    </row>
    <row r="1088" spans="1:16" x14ac:dyDescent="0.2">
      <c r="A1088">
        <v>2022</v>
      </c>
      <c r="B1088">
        <v>2</v>
      </c>
      <c r="C1088" s="267">
        <v>44619</v>
      </c>
      <c r="E1088">
        <v>155</v>
      </c>
      <c r="F1088" t="s">
        <v>362</v>
      </c>
      <c r="G1088" t="s">
        <v>363</v>
      </c>
      <c r="H1088">
        <v>113.46</v>
      </c>
      <c r="I1088">
        <v>130.54</v>
      </c>
      <c r="K1088">
        <v>80</v>
      </c>
      <c r="L1088">
        <v>135</v>
      </c>
      <c r="O1088">
        <v>0.02</v>
      </c>
      <c r="P1088">
        <v>18</v>
      </c>
    </row>
    <row r="1089" spans="1:16" x14ac:dyDescent="0.2">
      <c r="A1089">
        <v>2022</v>
      </c>
      <c r="B1089">
        <v>2</v>
      </c>
      <c r="C1089" s="267">
        <v>44598</v>
      </c>
      <c r="E1089">
        <v>142</v>
      </c>
      <c r="F1089" t="s">
        <v>286</v>
      </c>
      <c r="G1089" t="s">
        <v>287</v>
      </c>
      <c r="H1089">
        <v>326.43</v>
      </c>
      <c r="I1089">
        <v>375.57</v>
      </c>
      <c r="K1089">
        <v>74</v>
      </c>
      <c r="L1089">
        <v>195</v>
      </c>
      <c r="O1089">
        <v>0.02</v>
      </c>
      <c r="P1089">
        <v>22</v>
      </c>
    </row>
    <row r="1090" spans="1:16" x14ac:dyDescent="0.2">
      <c r="A1090">
        <v>2022</v>
      </c>
      <c r="B1090">
        <v>2</v>
      </c>
      <c r="C1090" s="267">
        <v>44599</v>
      </c>
      <c r="E1090">
        <v>142</v>
      </c>
      <c r="F1090" t="s">
        <v>286</v>
      </c>
      <c r="G1090" t="s">
        <v>287</v>
      </c>
      <c r="H1090">
        <v>326.43</v>
      </c>
      <c r="I1090">
        <v>375.57</v>
      </c>
      <c r="K1090">
        <v>74</v>
      </c>
      <c r="L1090">
        <v>195</v>
      </c>
      <c r="O1090">
        <v>0.02</v>
      </c>
      <c r="P1090">
        <v>22</v>
      </c>
    </row>
    <row r="1091" spans="1:16" x14ac:dyDescent="0.2">
      <c r="A1091">
        <v>2022</v>
      </c>
      <c r="B1091">
        <v>2</v>
      </c>
      <c r="C1091" s="267">
        <v>44607</v>
      </c>
      <c r="E1091">
        <v>142</v>
      </c>
      <c r="F1091" t="s">
        <v>286</v>
      </c>
      <c r="G1091" t="s">
        <v>287</v>
      </c>
      <c r="H1091">
        <v>326.43</v>
      </c>
      <c r="I1091">
        <v>375.57</v>
      </c>
      <c r="K1091">
        <v>74</v>
      </c>
      <c r="L1091">
        <v>195</v>
      </c>
      <c r="O1091">
        <v>0.02</v>
      </c>
      <c r="P1091">
        <v>22</v>
      </c>
    </row>
    <row r="1092" spans="1:16" x14ac:dyDescent="0.2">
      <c r="A1092">
        <v>2022</v>
      </c>
      <c r="B1092">
        <v>2</v>
      </c>
      <c r="C1092" s="267">
        <v>44608</v>
      </c>
      <c r="E1092">
        <v>142</v>
      </c>
      <c r="F1092" t="s">
        <v>286</v>
      </c>
      <c r="G1092" t="s">
        <v>287</v>
      </c>
      <c r="H1092">
        <v>326.43</v>
      </c>
      <c r="I1092">
        <v>375.57</v>
      </c>
      <c r="K1092">
        <v>74</v>
      </c>
      <c r="L1092">
        <v>195</v>
      </c>
      <c r="O1092">
        <v>0.02</v>
      </c>
      <c r="P1092">
        <v>22</v>
      </c>
    </row>
    <row r="1093" spans="1:16" x14ac:dyDescent="0.2">
      <c r="A1093">
        <v>2022</v>
      </c>
      <c r="B1093">
        <v>2</v>
      </c>
      <c r="C1093" s="267">
        <v>44609</v>
      </c>
      <c r="E1093">
        <v>142</v>
      </c>
      <c r="F1093" t="s">
        <v>286</v>
      </c>
      <c r="G1093" t="s">
        <v>287</v>
      </c>
      <c r="H1093">
        <v>326.43</v>
      </c>
      <c r="I1093">
        <v>375.57</v>
      </c>
      <c r="K1093">
        <v>74</v>
      </c>
      <c r="L1093">
        <v>195</v>
      </c>
      <c r="O1093">
        <v>0.02</v>
      </c>
      <c r="P1093">
        <v>22</v>
      </c>
    </row>
    <row r="1094" spans="1:16" x14ac:dyDescent="0.2">
      <c r="A1094">
        <v>2022</v>
      </c>
      <c r="B1094">
        <v>2</v>
      </c>
      <c r="C1094" s="267">
        <v>44611</v>
      </c>
      <c r="E1094">
        <v>142</v>
      </c>
      <c r="F1094" t="s">
        <v>286</v>
      </c>
      <c r="G1094" t="s">
        <v>287</v>
      </c>
      <c r="H1094">
        <v>326.43</v>
      </c>
      <c r="I1094">
        <v>375.57</v>
      </c>
      <c r="K1094">
        <v>74</v>
      </c>
      <c r="L1094">
        <v>195</v>
      </c>
      <c r="O1094">
        <v>0.02</v>
      </c>
      <c r="P1094">
        <v>22</v>
      </c>
    </row>
    <row r="1095" spans="1:16" x14ac:dyDescent="0.2">
      <c r="A1095">
        <v>2022</v>
      </c>
      <c r="B1095">
        <v>2</v>
      </c>
      <c r="C1095" s="267">
        <v>44612</v>
      </c>
      <c r="E1095">
        <v>142</v>
      </c>
      <c r="F1095" t="s">
        <v>286</v>
      </c>
      <c r="G1095" t="s">
        <v>287</v>
      </c>
      <c r="H1095">
        <v>326.43</v>
      </c>
      <c r="I1095">
        <v>375.57</v>
      </c>
      <c r="K1095">
        <v>74</v>
      </c>
      <c r="L1095">
        <v>195</v>
      </c>
      <c r="O1095">
        <v>0.02</v>
      </c>
      <c r="P1095">
        <v>22</v>
      </c>
    </row>
    <row r="1096" spans="1:16" x14ac:dyDescent="0.2">
      <c r="A1096">
        <v>2022</v>
      </c>
      <c r="B1096">
        <v>2</v>
      </c>
      <c r="C1096" s="267">
        <v>44613</v>
      </c>
      <c r="E1096">
        <v>142</v>
      </c>
      <c r="F1096" t="s">
        <v>286</v>
      </c>
      <c r="G1096" t="s">
        <v>287</v>
      </c>
      <c r="H1096">
        <v>326.43</v>
      </c>
      <c r="I1096">
        <v>375.57</v>
      </c>
      <c r="K1096">
        <v>74</v>
      </c>
      <c r="L1096">
        <v>195</v>
      </c>
      <c r="O1096">
        <v>0.02</v>
      </c>
      <c r="P1096">
        <v>22</v>
      </c>
    </row>
    <row r="1097" spans="1:16" x14ac:dyDescent="0.2">
      <c r="A1097">
        <v>2022</v>
      </c>
      <c r="B1097">
        <v>2</v>
      </c>
      <c r="C1097" s="267">
        <v>44613</v>
      </c>
      <c r="E1097">
        <v>140</v>
      </c>
      <c r="F1097" t="s">
        <v>506</v>
      </c>
      <c r="G1097" t="s">
        <v>507</v>
      </c>
      <c r="H1097">
        <v>451.05</v>
      </c>
      <c r="I1097">
        <v>518.95000000000005</v>
      </c>
      <c r="K1097">
        <v>60</v>
      </c>
      <c r="L1097">
        <v>120</v>
      </c>
      <c r="O1097">
        <v>1.4999999999999999E-2</v>
      </c>
      <c r="P1097">
        <v>18</v>
      </c>
    </row>
    <row r="1098" spans="1:16" x14ac:dyDescent="0.2">
      <c r="A1098">
        <v>2022</v>
      </c>
      <c r="B1098">
        <v>2</v>
      </c>
      <c r="C1098" s="267">
        <v>44614</v>
      </c>
      <c r="E1098">
        <v>140</v>
      </c>
      <c r="F1098" t="s">
        <v>506</v>
      </c>
      <c r="G1098" t="s">
        <v>507</v>
      </c>
      <c r="H1098">
        <v>451.05</v>
      </c>
      <c r="I1098">
        <v>518.95000000000005</v>
      </c>
      <c r="K1098">
        <v>60</v>
      </c>
      <c r="L1098">
        <v>120</v>
      </c>
      <c r="O1098">
        <v>1.4999999999999999E-2</v>
      </c>
      <c r="P1098">
        <v>18</v>
      </c>
    </row>
    <row r="1099" spans="1:16" x14ac:dyDescent="0.2">
      <c r="A1099">
        <v>2022</v>
      </c>
      <c r="B1099">
        <v>2</v>
      </c>
      <c r="C1099" s="267">
        <v>44618</v>
      </c>
      <c r="E1099">
        <v>140</v>
      </c>
      <c r="F1099" t="s">
        <v>506</v>
      </c>
      <c r="G1099" t="s">
        <v>507</v>
      </c>
      <c r="H1099">
        <v>451.05</v>
      </c>
      <c r="I1099">
        <v>518.95000000000005</v>
      </c>
      <c r="K1099">
        <v>60</v>
      </c>
      <c r="L1099">
        <v>120</v>
      </c>
      <c r="O1099">
        <v>1.4999999999999999E-2</v>
      </c>
      <c r="P1099">
        <v>18</v>
      </c>
    </row>
    <row r="1100" spans="1:16" x14ac:dyDescent="0.2">
      <c r="A1100">
        <v>2022</v>
      </c>
      <c r="B1100">
        <v>2</v>
      </c>
      <c r="C1100" s="267">
        <v>44619</v>
      </c>
      <c r="E1100">
        <v>140</v>
      </c>
      <c r="F1100" t="s">
        <v>506</v>
      </c>
      <c r="G1100" t="s">
        <v>507</v>
      </c>
      <c r="H1100">
        <v>451.05</v>
      </c>
      <c r="I1100">
        <v>518.95000000000005</v>
      </c>
      <c r="K1100">
        <v>60</v>
      </c>
      <c r="L1100">
        <v>120</v>
      </c>
      <c r="O1100">
        <v>1.4999999999999999E-2</v>
      </c>
      <c r="P1100">
        <v>18</v>
      </c>
    </row>
    <row r="1101" spans="1:16" x14ac:dyDescent="0.2">
      <c r="A1101">
        <v>2022</v>
      </c>
      <c r="B1101">
        <v>2</v>
      </c>
      <c r="C1101" s="267">
        <v>44611</v>
      </c>
      <c r="E1101">
        <v>131</v>
      </c>
      <c r="F1101" t="s">
        <v>503</v>
      </c>
      <c r="G1101" t="s">
        <v>504</v>
      </c>
      <c r="H1101">
        <v>9.3000000000000007</v>
      </c>
      <c r="I1101">
        <v>10.7</v>
      </c>
      <c r="K1101">
        <v>910</v>
      </c>
      <c r="L1101">
        <v>99</v>
      </c>
      <c r="O1101">
        <v>0.02</v>
      </c>
      <c r="P1101">
        <v>18</v>
      </c>
    </row>
    <row r="1102" spans="1:16" x14ac:dyDescent="0.2">
      <c r="A1102">
        <v>2022</v>
      </c>
      <c r="B1102">
        <v>2</v>
      </c>
      <c r="C1102" s="267">
        <v>44612</v>
      </c>
      <c r="E1102">
        <v>131</v>
      </c>
      <c r="F1102" t="s">
        <v>503</v>
      </c>
      <c r="G1102" t="s">
        <v>504</v>
      </c>
      <c r="H1102">
        <v>9.3000000000000007</v>
      </c>
      <c r="I1102">
        <v>10.7</v>
      </c>
      <c r="K1102">
        <v>910</v>
      </c>
      <c r="L1102">
        <v>99</v>
      </c>
      <c r="O1102">
        <v>0.02</v>
      </c>
      <c r="P1102">
        <v>18</v>
      </c>
    </row>
    <row r="1103" spans="1:16" x14ac:dyDescent="0.2">
      <c r="A1103">
        <v>2022</v>
      </c>
      <c r="B1103">
        <v>2</v>
      </c>
      <c r="C1103" s="267">
        <v>44613</v>
      </c>
      <c r="E1103">
        <v>131</v>
      </c>
      <c r="F1103" t="s">
        <v>503</v>
      </c>
      <c r="G1103" t="s">
        <v>504</v>
      </c>
      <c r="H1103">
        <v>9.3000000000000007</v>
      </c>
      <c r="I1103">
        <v>10.7</v>
      </c>
      <c r="K1103">
        <v>910</v>
      </c>
      <c r="L1103">
        <v>99</v>
      </c>
      <c r="O1103">
        <v>0.02</v>
      </c>
      <c r="P1103">
        <v>18</v>
      </c>
    </row>
    <row r="1104" spans="1:16" x14ac:dyDescent="0.2">
      <c r="A1104">
        <v>2022</v>
      </c>
      <c r="B1104">
        <v>2</v>
      </c>
      <c r="C1104" s="267">
        <v>44615</v>
      </c>
      <c r="E1104">
        <v>131</v>
      </c>
      <c r="F1104" t="s">
        <v>503</v>
      </c>
      <c r="G1104" t="s">
        <v>504</v>
      </c>
      <c r="H1104">
        <v>9.3000000000000007</v>
      </c>
      <c r="I1104">
        <v>10.7</v>
      </c>
      <c r="K1104">
        <v>910</v>
      </c>
      <c r="L1104">
        <v>99</v>
      </c>
      <c r="O1104">
        <v>0.02</v>
      </c>
      <c r="P1104">
        <v>18</v>
      </c>
    </row>
    <row r="1105" spans="1:16" x14ac:dyDescent="0.2">
      <c r="A1105">
        <v>2022</v>
      </c>
      <c r="B1105">
        <v>2</v>
      </c>
      <c r="C1105" s="267">
        <v>44617</v>
      </c>
      <c r="E1105">
        <v>131</v>
      </c>
      <c r="F1105" t="s">
        <v>503</v>
      </c>
      <c r="G1105" t="s">
        <v>504</v>
      </c>
      <c r="H1105">
        <v>9.3000000000000007</v>
      </c>
      <c r="I1105">
        <v>10.7</v>
      </c>
      <c r="K1105">
        <v>910</v>
      </c>
      <c r="L1105">
        <v>99</v>
      </c>
      <c r="O1105">
        <v>0.02</v>
      </c>
      <c r="P1105">
        <v>18</v>
      </c>
    </row>
    <row r="1106" spans="1:16" x14ac:dyDescent="0.2">
      <c r="A1106">
        <v>2022</v>
      </c>
      <c r="B1106">
        <v>2</v>
      </c>
      <c r="C1106" s="267">
        <v>44618</v>
      </c>
      <c r="E1106">
        <v>131</v>
      </c>
      <c r="F1106" t="s">
        <v>503</v>
      </c>
      <c r="G1106" t="s">
        <v>504</v>
      </c>
      <c r="H1106">
        <v>9.3000000000000007</v>
      </c>
      <c r="I1106">
        <v>10.7</v>
      </c>
      <c r="K1106">
        <v>910</v>
      </c>
      <c r="L1106">
        <v>99</v>
      </c>
      <c r="O1106">
        <v>0.02</v>
      </c>
      <c r="P1106">
        <v>18</v>
      </c>
    </row>
    <row r="1107" spans="1:16" x14ac:dyDescent="0.2">
      <c r="A1107">
        <v>2022</v>
      </c>
      <c r="B1107">
        <v>2</v>
      </c>
      <c r="C1107" s="267">
        <v>44619</v>
      </c>
      <c r="E1107">
        <v>131</v>
      </c>
      <c r="F1107" t="s">
        <v>503</v>
      </c>
      <c r="G1107" t="s">
        <v>504</v>
      </c>
      <c r="H1107">
        <v>9.3000000000000007</v>
      </c>
      <c r="I1107">
        <v>10.7</v>
      </c>
      <c r="K1107">
        <v>910</v>
      </c>
      <c r="L1107">
        <v>99</v>
      </c>
      <c r="O1107">
        <v>0.02</v>
      </c>
      <c r="P1107">
        <v>18</v>
      </c>
    </row>
    <row r="1108" spans="1:16" x14ac:dyDescent="0.2">
      <c r="A1108">
        <v>2022</v>
      </c>
      <c r="B1108">
        <v>2</v>
      </c>
      <c r="C1108" s="267">
        <v>44602</v>
      </c>
      <c r="E1108">
        <v>130</v>
      </c>
      <c r="F1108" t="s">
        <v>487</v>
      </c>
      <c r="G1108" t="s">
        <v>488</v>
      </c>
      <c r="H1108">
        <v>11.16</v>
      </c>
      <c r="I1108">
        <v>12.84</v>
      </c>
      <c r="K1108">
        <v>336</v>
      </c>
      <c r="L1108">
        <v>96</v>
      </c>
      <c r="O1108">
        <v>0.02</v>
      </c>
      <c r="P1108">
        <v>18</v>
      </c>
    </row>
    <row r="1109" spans="1:16" x14ac:dyDescent="0.2">
      <c r="A1109">
        <v>2022</v>
      </c>
      <c r="B1109">
        <v>2</v>
      </c>
      <c r="C1109" s="267">
        <v>44605</v>
      </c>
      <c r="E1109">
        <v>130</v>
      </c>
      <c r="F1109" t="s">
        <v>487</v>
      </c>
      <c r="G1109" t="s">
        <v>488</v>
      </c>
      <c r="H1109">
        <v>11.16</v>
      </c>
      <c r="I1109">
        <v>12.84</v>
      </c>
      <c r="K1109">
        <v>336</v>
      </c>
      <c r="L1109">
        <v>96</v>
      </c>
      <c r="O1109">
        <v>0.02</v>
      </c>
      <c r="P1109">
        <v>18</v>
      </c>
    </row>
    <row r="1110" spans="1:16" x14ac:dyDescent="0.2">
      <c r="A1110">
        <v>2022</v>
      </c>
      <c r="B1110">
        <v>2</v>
      </c>
      <c r="C1110" s="267">
        <v>44606</v>
      </c>
      <c r="E1110">
        <v>130</v>
      </c>
      <c r="F1110" t="s">
        <v>487</v>
      </c>
      <c r="G1110" t="s">
        <v>488</v>
      </c>
      <c r="H1110">
        <v>11.16</v>
      </c>
      <c r="I1110">
        <v>12.84</v>
      </c>
      <c r="K1110">
        <v>336</v>
      </c>
      <c r="L1110">
        <v>96</v>
      </c>
      <c r="O1110">
        <v>0.02</v>
      </c>
      <c r="P1110">
        <v>18</v>
      </c>
    </row>
    <row r="1111" spans="1:16" x14ac:dyDescent="0.2">
      <c r="A1111">
        <v>2022</v>
      </c>
      <c r="B1111">
        <v>2</v>
      </c>
      <c r="C1111" s="267">
        <v>44607</v>
      </c>
      <c r="E1111">
        <v>130</v>
      </c>
      <c r="F1111" t="s">
        <v>487</v>
      </c>
      <c r="G1111" t="s">
        <v>488</v>
      </c>
      <c r="H1111">
        <v>11.16</v>
      </c>
      <c r="I1111">
        <v>12.84</v>
      </c>
      <c r="K1111">
        <v>336</v>
      </c>
      <c r="L1111">
        <v>96</v>
      </c>
      <c r="O1111">
        <v>0.02</v>
      </c>
      <c r="P1111">
        <v>18</v>
      </c>
    </row>
    <row r="1112" spans="1:16" x14ac:dyDescent="0.2">
      <c r="A1112">
        <v>2022</v>
      </c>
      <c r="B1112">
        <v>2</v>
      </c>
      <c r="C1112" s="267">
        <v>44608</v>
      </c>
      <c r="E1112">
        <v>130</v>
      </c>
      <c r="F1112" t="s">
        <v>487</v>
      </c>
      <c r="G1112" t="s">
        <v>488</v>
      </c>
      <c r="H1112">
        <v>11.16</v>
      </c>
      <c r="I1112">
        <v>12.84</v>
      </c>
      <c r="K1112">
        <v>336</v>
      </c>
      <c r="L1112">
        <v>96</v>
      </c>
      <c r="O1112">
        <v>0.02</v>
      </c>
      <c r="P1112">
        <v>18</v>
      </c>
    </row>
    <row r="1113" spans="1:16" x14ac:dyDescent="0.2">
      <c r="A1113">
        <v>2022</v>
      </c>
      <c r="B1113">
        <v>2</v>
      </c>
      <c r="C1113" s="267">
        <v>44599</v>
      </c>
      <c r="E1113">
        <v>81</v>
      </c>
      <c r="F1113" t="s">
        <v>484</v>
      </c>
      <c r="G1113" t="s">
        <v>485</v>
      </c>
      <c r="H1113">
        <v>360.84</v>
      </c>
      <c r="I1113">
        <v>415.16</v>
      </c>
      <c r="K1113">
        <v>60</v>
      </c>
      <c r="L1113">
        <v>120</v>
      </c>
      <c r="O1113">
        <v>1.4999999999999999E-2</v>
      </c>
      <c r="P1113">
        <v>22</v>
      </c>
    </row>
    <row r="1114" spans="1:16" x14ac:dyDescent="0.2">
      <c r="A1114">
        <v>2022</v>
      </c>
      <c r="B1114">
        <v>2</v>
      </c>
      <c r="C1114" s="267">
        <v>44600</v>
      </c>
      <c r="E1114">
        <v>81</v>
      </c>
      <c r="F1114" t="s">
        <v>484</v>
      </c>
      <c r="G1114" t="s">
        <v>485</v>
      </c>
      <c r="H1114">
        <v>360.84</v>
      </c>
      <c r="I1114">
        <v>415.16</v>
      </c>
      <c r="K1114">
        <v>60</v>
      </c>
      <c r="L1114">
        <v>120</v>
      </c>
      <c r="O1114">
        <v>1.4999999999999999E-2</v>
      </c>
      <c r="P1114">
        <v>22</v>
      </c>
    </row>
    <row r="1115" spans="1:16" x14ac:dyDescent="0.2">
      <c r="A1115">
        <v>2022</v>
      </c>
      <c r="B1115">
        <v>2</v>
      </c>
      <c r="C1115" s="267">
        <v>44602</v>
      </c>
      <c r="E1115">
        <v>81</v>
      </c>
      <c r="F1115" t="s">
        <v>484</v>
      </c>
      <c r="G1115" t="s">
        <v>485</v>
      </c>
      <c r="H1115">
        <v>360.84</v>
      </c>
      <c r="I1115">
        <v>415.16</v>
      </c>
      <c r="K1115">
        <v>60</v>
      </c>
      <c r="L1115">
        <v>120</v>
      </c>
      <c r="O1115">
        <v>1.4999999999999999E-2</v>
      </c>
      <c r="P1115">
        <v>22</v>
      </c>
    </row>
    <row r="1116" spans="1:16" x14ac:dyDescent="0.2">
      <c r="A1116">
        <v>2022</v>
      </c>
      <c r="B1116">
        <v>2</v>
      </c>
      <c r="C1116" s="267">
        <v>44611</v>
      </c>
      <c r="E1116">
        <v>81</v>
      </c>
      <c r="F1116" t="s">
        <v>484</v>
      </c>
      <c r="G1116" t="s">
        <v>485</v>
      </c>
      <c r="H1116">
        <v>360.84</v>
      </c>
      <c r="I1116">
        <v>415.16</v>
      </c>
      <c r="K1116">
        <v>60</v>
      </c>
      <c r="L1116">
        <v>120</v>
      </c>
      <c r="O1116">
        <v>1.4999999999999999E-2</v>
      </c>
      <c r="P1116">
        <v>22</v>
      </c>
    </row>
    <row r="1117" spans="1:16" x14ac:dyDescent="0.2">
      <c r="A1117">
        <v>2022</v>
      </c>
      <c r="B1117">
        <v>2</v>
      </c>
      <c r="C1117" s="267">
        <v>44612</v>
      </c>
      <c r="E1117">
        <v>81</v>
      </c>
      <c r="F1117" t="s">
        <v>484</v>
      </c>
      <c r="G1117" t="s">
        <v>485</v>
      </c>
      <c r="H1117">
        <v>360.84</v>
      </c>
      <c r="I1117">
        <v>415.16</v>
      </c>
      <c r="K1117">
        <v>60</v>
      </c>
      <c r="L1117">
        <v>120</v>
      </c>
      <c r="O1117">
        <v>1.4999999999999999E-2</v>
      </c>
      <c r="P1117">
        <v>22</v>
      </c>
    </row>
    <row r="1118" spans="1:16" x14ac:dyDescent="0.2">
      <c r="A1118">
        <v>2022</v>
      </c>
      <c r="B1118">
        <v>2</v>
      </c>
      <c r="C1118" s="267">
        <v>44613</v>
      </c>
      <c r="E1118">
        <v>81</v>
      </c>
      <c r="F1118" t="s">
        <v>484</v>
      </c>
      <c r="G1118" t="s">
        <v>485</v>
      </c>
      <c r="H1118">
        <v>360.84</v>
      </c>
      <c r="I1118">
        <v>415.16</v>
      </c>
      <c r="K1118">
        <v>60</v>
      </c>
      <c r="L1118">
        <v>120</v>
      </c>
      <c r="O1118">
        <v>1.4999999999999999E-2</v>
      </c>
      <c r="P1118">
        <v>22</v>
      </c>
    </row>
    <row r="1119" spans="1:16" x14ac:dyDescent="0.2">
      <c r="A1119">
        <v>2022</v>
      </c>
      <c r="B1119">
        <v>2</v>
      </c>
      <c r="C1119" s="267">
        <v>44593</v>
      </c>
      <c r="E1119">
        <v>2</v>
      </c>
      <c r="F1119" t="s">
        <v>392</v>
      </c>
      <c r="G1119" t="s">
        <v>393</v>
      </c>
      <c r="H1119">
        <v>105.09</v>
      </c>
      <c r="I1119">
        <v>120.91</v>
      </c>
      <c r="K1119">
        <v>108</v>
      </c>
      <c r="L1119">
        <v>100</v>
      </c>
      <c r="P1119">
        <v>16</v>
      </c>
    </row>
    <row r="1120" spans="1:16" x14ac:dyDescent="0.2">
      <c r="A1120">
        <v>2022</v>
      </c>
      <c r="B1120">
        <v>2</v>
      </c>
      <c r="C1120" s="267">
        <v>44594</v>
      </c>
      <c r="E1120">
        <v>2</v>
      </c>
      <c r="F1120" t="s">
        <v>392</v>
      </c>
      <c r="G1120" t="s">
        <v>393</v>
      </c>
      <c r="H1120">
        <v>105.09</v>
      </c>
      <c r="I1120">
        <v>120.91</v>
      </c>
      <c r="K1120">
        <v>108</v>
      </c>
      <c r="L1120">
        <v>100</v>
      </c>
      <c r="O1120">
        <v>1.4999999999999999E-2</v>
      </c>
      <c r="P1120">
        <v>16</v>
      </c>
    </row>
    <row r="1121" spans="1:16" x14ac:dyDescent="0.2">
      <c r="A1121">
        <v>2022</v>
      </c>
      <c r="B1121">
        <v>2</v>
      </c>
      <c r="C1121" s="267">
        <v>44595</v>
      </c>
      <c r="E1121">
        <v>2</v>
      </c>
      <c r="F1121" t="s">
        <v>392</v>
      </c>
      <c r="G1121" t="s">
        <v>393</v>
      </c>
      <c r="H1121">
        <v>105.09</v>
      </c>
      <c r="I1121">
        <v>120.91</v>
      </c>
      <c r="K1121">
        <v>108</v>
      </c>
      <c r="L1121">
        <v>100</v>
      </c>
      <c r="O1121">
        <v>1.4999999999999999E-2</v>
      </c>
      <c r="P1121">
        <v>16</v>
      </c>
    </row>
    <row r="1122" spans="1:16" x14ac:dyDescent="0.2">
      <c r="A1122">
        <v>2022</v>
      </c>
      <c r="B1122">
        <v>2</v>
      </c>
      <c r="C1122" s="267">
        <v>44596</v>
      </c>
      <c r="E1122">
        <v>2</v>
      </c>
      <c r="F1122" t="s">
        <v>392</v>
      </c>
      <c r="G1122" t="s">
        <v>393</v>
      </c>
      <c r="H1122">
        <v>105.09</v>
      </c>
      <c r="I1122">
        <v>120.91</v>
      </c>
      <c r="K1122">
        <v>108</v>
      </c>
      <c r="L1122">
        <v>100</v>
      </c>
      <c r="O1122">
        <v>1.4999999999999999E-2</v>
      </c>
      <c r="P1122">
        <v>16</v>
      </c>
    </row>
    <row r="1123" spans="1:16" x14ac:dyDescent="0.2">
      <c r="A1123">
        <v>2022</v>
      </c>
      <c r="B1123">
        <v>2</v>
      </c>
      <c r="C1123" s="267">
        <v>44597</v>
      </c>
      <c r="E1123">
        <v>2</v>
      </c>
      <c r="F1123" t="s">
        <v>392</v>
      </c>
      <c r="G1123" t="s">
        <v>393</v>
      </c>
      <c r="H1123">
        <v>105.09</v>
      </c>
      <c r="I1123">
        <v>120.91</v>
      </c>
      <c r="K1123">
        <v>108</v>
      </c>
      <c r="L1123">
        <v>100</v>
      </c>
      <c r="O1123">
        <v>1.4999999999999999E-2</v>
      </c>
      <c r="P1123">
        <v>16</v>
      </c>
    </row>
    <row r="1124" spans="1:16" x14ac:dyDescent="0.2">
      <c r="A1124">
        <v>2022</v>
      </c>
      <c r="B1124">
        <v>2</v>
      </c>
      <c r="C1124" s="267">
        <v>44598</v>
      </c>
      <c r="E1124">
        <v>2</v>
      </c>
      <c r="F1124" t="s">
        <v>392</v>
      </c>
      <c r="G1124" t="s">
        <v>393</v>
      </c>
      <c r="H1124">
        <v>105.09</v>
      </c>
      <c r="I1124">
        <v>120.91</v>
      </c>
      <c r="K1124">
        <v>108</v>
      </c>
      <c r="L1124">
        <v>100</v>
      </c>
      <c r="O1124">
        <v>1.4999999999999999E-2</v>
      </c>
      <c r="P1124">
        <v>16</v>
      </c>
    </row>
    <row r="1125" spans="1:16" x14ac:dyDescent="0.2">
      <c r="A1125">
        <v>2022</v>
      </c>
      <c r="B1125">
        <v>2</v>
      </c>
      <c r="C1125" s="267">
        <v>44599</v>
      </c>
      <c r="E1125">
        <v>2</v>
      </c>
      <c r="F1125" t="s">
        <v>392</v>
      </c>
      <c r="G1125" t="s">
        <v>393</v>
      </c>
      <c r="H1125">
        <v>105.09</v>
      </c>
      <c r="I1125">
        <v>120.91</v>
      </c>
      <c r="K1125">
        <v>108</v>
      </c>
      <c r="L1125">
        <v>100</v>
      </c>
      <c r="O1125">
        <v>1.4999999999999999E-2</v>
      </c>
      <c r="P1125">
        <v>16</v>
      </c>
    </row>
    <row r="1126" spans="1:16" x14ac:dyDescent="0.2">
      <c r="A1126">
        <v>2022</v>
      </c>
      <c r="B1126">
        <v>2</v>
      </c>
      <c r="C1126" s="267">
        <v>44612</v>
      </c>
      <c r="E1126">
        <v>688</v>
      </c>
      <c r="F1126" t="s">
        <v>308</v>
      </c>
      <c r="G1126" t="s">
        <v>309</v>
      </c>
      <c r="H1126">
        <v>180</v>
      </c>
      <c r="I1126">
        <v>220</v>
      </c>
      <c r="K1126">
        <v>59</v>
      </c>
      <c r="L1126">
        <v>122</v>
      </c>
      <c r="O1126">
        <v>1.4999999999999999E-2</v>
      </c>
      <c r="P1126">
        <v>20</v>
      </c>
    </row>
    <row r="1127" spans="1:16" x14ac:dyDescent="0.2">
      <c r="A1127">
        <v>2022</v>
      </c>
      <c r="B1127">
        <v>2</v>
      </c>
      <c r="C1127" s="267">
        <v>44613</v>
      </c>
      <c r="E1127">
        <v>688</v>
      </c>
      <c r="F1127" t="s">
        <v>308</v>
      </c>
      <c r="G1127" t="s">
        <v>309</v>
      </c>
      <c r="H1127">
        <v>180</v>
      </c>
      <c r="I1127">
        <v>220</v>
      </c>
      <c r="K1127">
        <v>59</v>
      </c>
      <c r="L1127">
        <v>122</v>
      </c>
      <c r="O1127">
        <v>1.4999999999999999E-2</v>
      </c>
      <c r="P1127">
        <v>20</v>
      </c>
    </row>
    <row r="1128" spans="1:16" x14ac:dyDescent="0.2">
      <c r="A1128">
        <v>2022</v>
      </c>
      <c r="B1128">
        <v>2</v>
      </c>
      <c r="C1128" s="267">
        <v>44614</v>
      </c>
      <c r="E1128">
        <v>688</v>
      </c>
      <c r="F1128" t="s">
        <v>308</v>
      </c>
      <c r="G1128" t="s">
        <v>309</v>
      </c>
      <c r="H1128">
        <v>180</v>
      </c>
      <c r="I1128">
        <v>220</v>
      </c>
      <c r="K1128">
        <v>59</v>
      </c>
      <c r="L1128">
        <v>122</v>
      </c>
      <c r="O1128">
        <v>1.4999999999999999E-2</v>
      </c>
      <c r="P1128">
        <v>20</v>
      </c>
    </row>
    <row r="1129" spans="1:16" x14ac:dyDescent="0.2">
      <c r="A1129">
        <v>2022</v>
      </c>
      <c r="B1129">
        <v>2</v>
      </c>
      <c r="C1129" s="267">
        <v>44615</v>
      </c>
      <c r="E1129">
        <v>688</v>
      </c>
      <c r="F1129" t="s">
        <v>308</v>
      </c>
      <c r="G1129" t="s">
        <v>309</v>
      </c>
      <c r="H1129">
        <v>180</v>
      </c>
      <c r="I1129">
        <v>220</v>
      </c>
      <c r="K1129">
        <v>59</v>
      </c>
      <c r="L1129">
        <v>122</v>
      </c>
      <c r="O1129">
        <v>1.4999999999999999E-2</v>
      </c>
      <c r="P1129">
        <v>20</v>
      </c>
    </row>
    <row r="1130" spans="1:16" x14ac:dyDescent="0.2">
      <c r="A1130">
        <v>2022</v>
      </c>
      <c r="B1130">
        <v>2</v>
      </c>
      <c r="C1130" s="267">
        <v>44617</v>
      </c>
      <c r="E1130">
        <v>688</v>
      </c>
      <c r="F1130" t="s">
        <v>308</v>
      </c>
      <c r="G1130" t="s">
        <v>309</v>
      </c>
      <c r="H1130">
        <v>180</v>
      </c>
      <c r="I1130">
        <v>220</v>
      </c>
      <c r="K1130">
        <v>59</v>
      </c>
      <c r="L1130">
        <v>122</v>
      </c>
      <c r="O1130">
        <v>1.4999999999999999E-2</v>
      </c>
      <c r="P1130">
        <v>20</v>
      </c>
    </row>
    <row r="1131" spans="1:16" x14ac:dyDescent="0.2">
      <c r="A1131">
        <v>2022</v>
      </c>
      <c r="B1131">
        <v>2</v>
      </c>
      <c r="C1131" s="267">
        <v>44618</v>
      </c>
      <c r="E1131">
        <v>688</v>
      </c>
      <c r="F1131" t="s">
        <v>308</v>
      </c>
      <c r="G1131" t="s">
        <v>309</v>
      </c>
      <c r="H1131">
        <v>180</v>
      </c>
      <c r="I1131">
        <v>220</v>
      </c>
      <c r="K1131">
        <v>59</v>
      </c>
      <c r="L1131">
        <v>122</v>
      </c>
      <c r="O1131">
        <v>1.4999999999999999E-2</v>
      </c>
      <c r="P1131">
        <v>20</v>
      </c>
    </row>
    <row r="1132" spans="1:16" x14ac:dyDescent="0.2">
      <c r="A1132">
        <v>2022</v>
      </c>
      <c r="B1132">
        <v>2</v>
      </c>
      <c r="C1132" s="267">
        <v>44619</v>
      </c>
      <c r="E1132">
        <v>688</v>
      </c>
      <c r="F1132" t="s">
        <v>308</v>
      </c>
      <c r="G1132" t="s">
        <v>309</v>
      </c>
      <c r="H1132">
        <v>180</v>
      </c>
      <c r="I1132">
        <v>220</v>
      </c>
      <c r="K1132">
        <v>59</v>
      </c>
      <c r="L1132">
        <v>122</v>
      </c>
      <c r="O1132">
        <v>1.4999999999999999E-2</v>
      </c>
      <c r="P1132">
        <v>20</v>
      </c>
    </row>
    <row r="1133" spans="1:16" x14ac:dyDescent="0.2">
      <c r="A1133">
        <v>2022</v>
      </c>
      <c r="B1133">
        <v>2</v>
      </c>
      <c r="C1133" s="267">
        <v>44593</v>
      </c>
      <c r="E1133">
        <v>627</v>
      </c>
      <c r="F1133" t="s">
        <v>190</v>
      </c>
      <c r="G1133" t="s">
        <v>191</v>
      </c>
      <c r="H1133">
        <v>384.97815000000003</v>
      </c>
      <c r="I1133">
        <v>452.02184999999997</v>
      </c>
      <c r="K1133">
        <v>21</v>
      </c>
      <c r="L1133">
        <v>171</v>
      </c>
      <c r="O1133">
        <v>1.4999999999999999E-2</v>
      </c>
      <c r="P1133">
        <v>25</v>
      </c>
    </row>
    <row r="1134" spans="1:16" x14ac:dyDescent="0.2">
      <c r="A1134">
        <v>2022</v>
      </c>
      <c r="B1134">
        <v>2</v>
      </c>
      <c r="C1134" s="267">
        <v>44594</v>
      </c>
      <c r="E1134">
        <v>627</v>
      </c>
      <c r="F1134" t="s">
        <v>190</v>
      </c>
      <c r="G1134" t="s">
        <v>191</v>
      </c>
      <c r="H1134">
        <v>384.97815000000003</v>
      </c>
      <c r="I1134">
        <v>452.02184999999997</v>
      </c>
      <c r="K1134">
        <v>21</v>
      </c>
      <c r="L1134">
        <v>171</v>
      </c>
      <c r="O1134">
        <v>1.4999999999999999E-2</v>
      </c>
      <c r="P1134">
        <v>25</v>
      </c>
    </row>
    <row r="1135" spans="1:16" x14ac:dyDescent="0.2">
      <c r="A1135">
        <v>2022</v>
      </c>
      <c r="B1135">
        <v>2</v>
      </c>
      <c r="C1135" s="267">
        <v>44595</v>
      </c>
      <c r="E1135">
        <v>627</v>
      </c>
      <c r="F1135" t="s">
        <v>190</v>
      </c>
      <c r="G1135" t="s">
        <v>191</v>
      </c>
      <c r="H1135">
        <v>384.97815000000003</v>
      </c>
      <c r="I1135">
        <v>452.02184999999997</v>
      </c>
      <c r="K1135">
        <v>21</v>
      </c>
      <c r="L1135">
        <v>171</v>
      </c>
      <c r="O1135">
        <v>1.4999999999999999E-2</v>
      </c>
      <c r="P1135">
        <v>25</v>
      </c>
    </row>
    <row r="1136" spans="1:16" x14ac:dyDescent="0.2">
      <c r="A1136">
        <v>2022</v>
      </c>
      <c r="B1136">
        <v>2</v>
      </c>
      <c r="C1136" s="267">
        <v>44618</v>
      </c>
      <c r="E1136">
        <v>627</v>
      </c>
      <c r="F1136" t="s">
        <v>190</v>
      </c>
      <c r="G1136" t="s">
        <v>191</v>
      </c>
      <c r="H1136">
        <v>384.97815000000003</v>
      </c>
      <c r="I1136">
        <v>452.02184999999997</v>
      </c>
      <c r="K1136">
        <v>21</v>
      </c>
      <c r="L1136">
        <v>171</v>
      </c>
      <c r="O1136">
        <v>1.4999999999999999E-2</v>
      </c>
      <c r="P1136">
        <v>25</v>
      </c>
    </row>
    <row r="1137" spans="1:16" x14ac:dyDescent="0.2">
      <c r="A1137">
        <v>2022</v>
      </c>
      <c r="B1137">
        <v>2</v>
      </c>
      <c r="C1137" s="267">
        <v>44619</v>
      </c>
      <c r="E1137">
        <v>627</v>
      </c>
      <c r="F1137" t="s">
        <v>190</v>
      </c>
      <c r="G1137" t="s">
        <v>191</v>
      </c>
      <c r="H1137">
        <v>384.97815000000003</v>
      </c>
      <c r="I1137">
        <v>452.02184999999997</v>
      </c>
      <c r="K1137">
        <v>21</v>
      </c>
      <c r="L1137">
        <v>171</v>
      </c>
      <c r="O1137">
        <v>1.4999999999999999E-2</v>
      </c>
      <c r="P1137">
        <v>25</v>
      </c>
    </row>
    <row r="1138" spans="1:16" x14ac:dyDescent="0.2">
      <c r="A1138">
        <v>2022</v>
      </c>
      <c r="B1138">
        <v>2</v>
      </c>
      <c r="C1138" s="267">
        <v>44605</v>
      </c>
      <c r="E1138">
        <v>609</v>
      </c>
      <c r="F1138" t="s">
        <v>167</v>
      </c>
      <c r="G1138" t="s">
        <v>168</v>
      </c>
      <c r="H1138">
        <v>32.6</v>
      </c>
      <c r="I1138">
        <v>37.5</v>
      </c>
      <c r="K1138">
        <v>86</v>
      </c>
      <c r="L1138">
        <v>126</v>
      </c>
      <c r="O1138">
        <v>1.4999999999999999E-2</v>
      </c>
      <c r="P1138">
        <v>16</v>
      </c>
    </row>
    <row r="1139" spans="1:16" x14ac:dyDescent="0.2">
      <c r="A1139">
        <v>2022</v>
      </c>
      <c r="B1139">
        <v>2</v>
      </c>
      <c r="C1139" s="267">
        <v>44606</v>
      </c>
      <c r="E1139">
        <v>609</v>
      </c>
      <c r="F1139" t="s">
        <v>167</v>
      </c>
      <c r="G1139" t="s">
        <v>168</v>
      </c>
      <c r="H1139">
        <v>32.6</v>
      </c>
      <c r="I1139">
        <v>37.5</v>
      </c>
      <c r="K1139">
        <v>86</v>
      </c>
      <c r="L1139">
        <v>126</v>
      </c>
      <c r="O1139">
        <v>1.4999999999999999E-2</v>
      </c>
      <c r="P1139">
        <v>16</v>
      </c>
    </row>
    <row r="1140" spans="1:16" x14ac:dyDescent="0.2">
      <c r="A1140">
        <v>2022</v>
      </c>
      <c r="B1140">
        <v>2</v>
      </c>
      <c r="C1140" s="267">
        <v>44615</v>
      </c>
      <c r="E1140">
        <v>92</v>
      </c>
      <c r="F1140" t="s">
        <v>425</v>
      </c>
      <c r="G1140" t="s">
        <v>426</v>
      </c>
      <c r="H1140">
        <v>335.73</v>
      </c>
      <c r="I1140">
        <v>386.27</v>
      </c>
      <c r="K1140">
        <v>74</v>
      </c>
      <c r="L1140">
        <v>97</v>
      </c>
      <c r="O1140">
        <v>1.4999999999999999E-2</v>
      </c>
      <c r="P1140">
        <v>16</v>
      </c>
    </row>
    <row r="1141" spans="1:16" x14ac:dyDescent="0.2">
      <c r="A1141">
        <v>2022</v>
      </c>
      <c r="B1141">
        <v>2</v>
      </c>
      <c r="C1141" s="267">
        <v>44617</v>
      </c>
      <c r="E1141">
        <v>92</v>
      </c>
      <c r="F1141" t="s">
        <v>425</v>
      </c>
      <c r="G1141" t="s">
        <v>426</v>
      </c>
      <c r="H1141">
        <v>335.73</v>
      </c>
      <c r="I1141">
        <v>386.27</v>
      </c>
      <c r="K1141">
        <v>74</v>
      </c>
      <c r="L1141">
        <v>97</v>
      </c>
      <c r="O1141">
        <v>1.4999999999999999E-2</v>
      </c>
      <c r="P1141">
        <v>16</v>
      </c>
    </row>
    <row r="1142" spans="1:16" x14ac:dyDescent="0.2">
      <c r="A1142">
        <v>2022</v>
      </c>
      <c r="B1142">
        <v>2</v>
      </c>
      <c r="C1142" s="267">
        <v>44618</v>
      </c>
      <c r="E1142">
        <v>92</v>
      </c>
      <c r="F1142" t="s">
        <v>425</v>
      </c>
      <c r="G1142" t="s">
        <v>426</v>
      </c>
      <c r="H1142">
        <v>335.73</v>
      </c>
      <c r="I1142">
        <v>386.27</v>
      </c>
      <c r="K1142">
        <v>74</v>
      </c>
      <c r="L1142">
        <v>97</v>
      </c>
      <c r="O1142">
        <v>1.4999999999999999E-2</v>
      </c>
      <c r="P1142">
        <v>16</v>
      </c>
    </row>
    <row r="1143" spans="1:16" x14ac:dyDescent="0.2">
      <c r="A1143">
        <v>2022</v>
      </c>
      <c r="B1143">
        <v>2</v>
      </c>
      <c r="C1143" s="267">
        <v>44593</v>
      </c>
      <c r="E1143">
        <v>1</v>
      </c>
      <c r="F1143" t="s">
        <v>388</v>
      </c>
      <c r="G1143" t="s">
        <v>389</v>
      </c>
      <c r="H1143">
        <v>103.23</v>
      </c>
      <c r="I1143">
        <v>118.77</v>
      </c>
      <c r="K1143">
        <v>108</v>
      </c>
      <c r="L1143">
        <v>100</v>
      </c>
      <c r="P1143">
        <v>16</v>
      </c>
    </row>
    <row r="1144" spans="1:16" x14ac:dyDescent="0.2">
      <c r="A1144">
        <v>2022</v>
      </c>
      <c r="B1144">
        <v>2</v>
      </c>
      <c r="C1144" s="267">
        <v>44594</v>
      </c>
      <c r="E1144">
        <v>1</v>
      </c>
      <c r="F1144" t="s">
        <v>388</v>
      </c>
      <c r="G1144" t="s">
        <v>389</v>
      </c>
      <c r="H1144">
        <v>103.23</v>
      </c>
      <c r="I1144">
        <v>118.77</v>
      </c>
      <c r="K1144">
        <v>108</v>
      </c>
      <c r="L1144">
        <v>100</v>
      </c>
      <c r="O1144">
        <v>1.4999999999999999E-2</v>
      </c>
      <c r="P1144">
        <v>16</v>
      </c>
    </row>
    <row r="1145" spans="1:16" x14ac:dyDescent="0.2">
      <c r="A1145">
        <v>2022</v>
      </c>
      <c r="B1145">
        <v>2</v>
      </c>
      <c r="C1145" s="267">
        <v>44595</v>
      </c>
      <c r="E1145">
        <v>1</v>
      </c>
      <c r="F1145" t="s">
        <v>388</v>
      </c>
      <c r="G1145" t="s">
        <v>389</v>
      </c>
      <c r="H1145">
        <v>103.23</v>
      </c>
      <c r="I1145">
        <v>118.77</v>
      </c>
      <c r="K1145">
        <v>108</v>
      </c>
      <c r="L1145">
        <v>100</v>
      </c>
      <c r="O1145">
        <v>1.4999999999999999E-2</v>
      </c>
      <c r="P1145">
        <v>16</v>
      </c>
    </row>
    <row r="1146" spans="1:16" x14ac:dyDescent="0.2">
      <c r="A1146">
        <v>2022</v>
      </c>
      <c r="B1146">
        <v>2</v>
      </c>
      <c r="C1146" s="267">
        <v>44596</v>
      </c>
      <c r="E1146">
        <v>1</v>
      </c>
      <c r="F1146" t="s">
        <v>388</v>
      </c>
      <c r="G1146" t="s">
        <v>389</v>
      </c>
      <c r="H1146">
        <v>103.23</v>
      </c>
      <c r="I1146">
        <v>118.77</v>
      </c>
      <c r="K1146">
        <v>108</v>
      </c>
      <c r="L1146">
        <v>100</v>
      </c>
      <c r="O1146">
        <v>1.4999999999999999E-2</v>
      </c>
      <c r="P1146">
        <v>16</v>
      </c>
    </row>
    <row r="1147" spans="1:16" x14ac:dyDescent="0.2">
      <c r="A1147">
        <v>2022</v>
      </c>
      <c r="B1147">
        <v>2</v>
      </c>
      <c r="C1147" s="267">
        <v>44597</v>
      </c>
      <c r="E1147">
        <v>1</v>
      </c>
      <c r="F1147" t="s">
        <v>388</v>
      </c>
      <c r="G1147" t="s">
        <v>389</v>
      </c>
      <c r="H1147">
        <v>103.23</v>
      </c>
      <c r="I1147">
        <v>118.77</v>
      </c>
      <c r="K1147">
        <v>108</v>
      </c>
      <c r="L1147">
        <v>100</v>
      </c>
      <c r="O1147">
        <v>1.4999999999999999E-2</v>
      </c>
      <c r="P1147">
        <v>16</v>
      </c>
    </row>
    <row r="1148" spans="1:16" x14ac:dyDescent="0.2">
      <c r="A1148">
        <v>2022</v>
      </c>
      <c r="B1148">
        <v>2</v>
      </c>
      <c r="C1148" s="267">
        <v>44598</v>
      </c>
      <c r="E1148">
        <v>1</v>
      </c>
      <c r="F1148" t="s">
        <v>388</v>
      </c>
      <c r="G1148" t="s">
        <v>389</v>
      </c>
      <c r="H1148">
        <v>103.23</v>
      </c>
      <c r="I1148">
        <v>118.77</v>
      </c>
      <c r="K1148">
        <v>108</v>
      </c>
      <c r="L1148">
        <v>100</v>
      </c>
      <c r="O1148">
        <v>1.4999999999999999E-2</v>
      </c>
      <c r="P1148">
        <v>16</v>
      </c>
    </row>
    <row r="1149" spans="1:16" x14ac:dyDescent="0.2">
      <c r="A1149">
        <v>2022</v>
      </c>
      <c r="B1149">
        <v>2</v>
      </c>
      <c r="C1149" s="267">
        <v>44599</v>
      </c>
      <c r="E1149">
        <v>1</v>
      </c>
      <c r="F1149" t="s">
        <v>388</v>
      </c>
      <c r="G1149" t="s">
        <v>389</v>
      </c>
      <c r="H1149">
        <v>103.23</v>
      </c>
      <c r="I1149">
        <v>118.77</v>
      </c>
      <c r="K1149">
        <v>108</v>
      </c>
      <c r="L1149">
        <v>100</v>
      </c>
      <c r="O1149">
        <v>1.4999999999999999E-2</v>
      </c>
      <c r="P1149">
        <v>16</v>
      </c>
    </row>
    <row r="1150" spans="1:16" x14ac:dyDescent="0.2">
      <c r="A1150">
        <v>2022</v>
      </c>
      <c r="B1150">
        <v>2</v>
      </c>
      <c r="C1150" s="267">
        <v>44593</v>
      </c>
      <c r="E1150">
        <v>628</v>
      </c>
      <c r="F1150" t="s">
        <v>195</v>
      </c>
      <c r="G1150" t="s">
        <v>196</v>
      </c>
      <c r="H1150">
        <v>303.99599999999998</v>
      </c>
      <c r="I1150">
        <v>356.00400000000002</v>
      </c>
      <c r="K1150">
        <v>21</v>
      </c>
      <c r="L1150">
        <v>171</v>
      </c>
      <c r="O1150">
        <v>1.4999999999999999E-2</v>
      </c>
      <c r="P1150">
        <v>25</v>
      </c>
    </row>
    <row r="1151" spans="1:16" x14ac:dyDescent="0.2">
      <c r="A1151">
        <v>2022</v>
      </c>
      <c r="B1151">
        <v>2</v>
      </c>
      <c r="C1151" s="267">
        <v>44594</v>
      </c>
      <c r="E1151">
        <v>628</v>
      </c>
      <c r="F1151" t="s">
        <v>195</v>
      </c>
      <c r="G1151" t="s">
        <v>196</v>
      </c>
      <c r="H1151">
        <v>303.99599999999998</v>
      </c>
      <c r="I1151">
        <v>356.00400000000002</v>
      </c>
      <c r="K1151">
        <v>21</v>
      </c>
      <c r="L1151">
        <v>171</v>
      </c>
      <c r="O1151">
        <v>1.4999999999999999E-2</v>
      </c>
      <c r="P1151">
        <v>25</v>
      </c>
    </row>
    <row r="1152" spans="1:16" x14ac:dyDescent="0.2">
      <c r="A1152">
        <v>2022</v>
      </c>
      <c r="B1152">
        <v>2</v>
      </c>
      <c r="C1152" s="267">
        <v>44595</v>
      </c>
      <c r="E1152">
        <v>628</v>
      </c>
      <c r="F1152" t="s">
        <v>195</v>
      </c>
      <c r="G1152" t="s">
        <v>196</v>
      </c>
      <c r="H1152">
        <v>303.99599999999998</v>
      </c>
      <c r="I1152">
        <v>356.00400000000002</v>
      </c>
      <c r="K1152">
        <v>21</v>
      </c>
      <c r="L1152">
        <v>171</v>
      </c>
      <c r="O1152">
        <v>1.4999999999999999E-2</v>
      </c>
      <c r="P1152">
        <v>25</v>
      </c>
    </row>
    <row r="1153" spans="1:16" x14ac:dyDescent="0.2">
      <c r="A1153">
        <v>2022</v>
      </c>
      <c r="B1153">
        <v>2</v>
      </c>
      <c r="C1153" s="267">
        <v>44618</v>
      </c>
      <c r="E1153">
        <v>628</v>
      </c>
      <c r="F1153" t="s">
        <v>195</v>
      </c>
      <c r="G1153" t="s">
        <v>196</v>
      </c>
      <c r="H1153">
        <v>303.99599999999998</v>
      </c>
      <c r="I1153">
        <v>356.00400000000002</v>
      </c>
      <c r="K1153">
        <v>21</v>
      </c>
      <c r="L1153">
        <v>171</v>
      </c>
      <c r="O1153">
        <v>1.4999999999999999E-2</v>
      </c>
      <c r="P1153">
        <v>25</v>
      </c>
    </row>
    <row r="1154" spans="1:16" x14ac:dyDescent="0.2">
      <c r="A1154">
        <v>2022</v>
      </c>
      <c r="B1154">
        <v>2</v>
      </c>
      <c r="C1154" s="267">
        <v>44619</v>
      </c>
      <c r="E1154">
        <v>628</v>
      </c>
      <c r="F1154" t="s">
        <v>195</v>
      </c>
      <c r="G1154" t="s">
        <v>196</v>
      </c>
      <c r="H1154">
        <v>303.99599999999998</v>
      </c>
      <c r="I1154">
        <v>356.00400000000002</v>
      </c>
      <c r="K1154">
        <v>21</v>
      </c>
      <c r="L1154">
        <v>171</v>
      </c>
      <c r="O1154">
        <v>1.4999999999999999E-2</v>
      </c>
      <c r="P1154">
        <v>25</v>
      </c>
    </row>
    <row r="1155" spans="1:16" x14ac:dyDescent="0.2">
      <c r="A1155">
        <v>2022</v>
      </c>
      <c r="B1155">
        <v>2</v>
      </c>
      <c r="C1155" s="267">
        <v>44612</v>
      </c>
      <c r="E1155">
        <v>689</v>
      </c>
      <c r="F1155" t="s">
        <v>311</v>
      </c>
      <c r="G1155" t="s">
        <v>312</v>
      </c>
      <c r="H1155">
        <v>67.5</v>
      </c>
      <c r="I1155">
        <v>82.5</v>
      </c>
      <c r="K1155">
        <v>59</v>
      </c>
      <c r="L1155">
        <v>122</v>
      </c>
      <c r="O1155">
        <v>1.4999999999999999E-2</v>
      </c>
      <c r="P1155">
        <v>20</v>
      </c>
    </row>
    <row r="1156" spans="1:16" x14ac:dyDescent="0.2">
      <c r="A1156">
        <v>2022</v>
      </c>
      <c r="B1156">
        <v>2</v>
      </c>
      <c r="C1156" s="267">
        <v>44613</v>
      </c>
      <c r="E1156">
        <v>689</v>
      </c>
      <c r="F1156" t="s">
        <v>311</v>
      </c>
      <c r="G1156" t="s">
        <v>312</v>
      </c>
      <c r="H1156">
        <v>67.5</v>
      </c>
      <c r="I1156">
        <v>82.5</v>
      </c>
      <c r="K1156">
        <v>59</v>
      </c>
      <c r="L1156">
        <v>122</v>
      </c>
      <c r="O1156">
        <v>1.4999999999999999E-2</v>
      </c>
      <c r="P1156">
        <v>20</v>
      </c>
    </row>
    <row r="1157" spans="1:16" x14ac:dyDescent="0.2">
      <c r="A1157">
        <v>2022</v>
      </c>
      <c r="B1157">
        <v>2</v>
      </c>
      <c r="C1157" s="267">
        <v>44614</v>
      </c>
      <c r="E1157">
        <v>689</v>
      </c>
      <c r="F1157" t="s">
        <v>311</v>
      </c>
      <c r="G1157" t="s">
        <v>312</v>
      </c>
      <c r="H1157">
        <v>67.5</v>
      </c>
      <c r="I1157">
        <v>82.5</v>
      </c>
      <c r="K1157">
        <v>59</v>
      </c>
      <c r="L1157">
        <v>122</v>
      </c>
      <c r="O1157">
        <v>1.4999999999999999E-2</v>
      </c>
      <c r="P1157">
        <v>20</v>
      </c>
    </row>
    <row r="1158" spans="1:16" x14ac:dyDescent="0.2">
      <c r="A1158">
        <v>2022</v>
      </c>
      <c r="B1158">
        <v>2</v>
      </c>
      <c r="C1158" s="267">
        <v>44615</v>
      </c>
      <c r="E1158">
        <v>689</v>
      </c>
      <c r="F1158" t="s">
        <v>311</v>
      </c>
      <c r="G1158" t="s">
        <v>312</v>
      </c>
      <c r="H1158">
        <v>67.5</v>
      </c>
      <c r="I1158">
        <v>82.5</v>
      </c>
      <c r="K1158">
        <v>59</v>
      </c>
      <c r="L1158">
        <v>122</v>
      </c>
      <c r="O1158">
        <v>1.4999999999999999E-2</v>
      </c>
      <c r="P1158">
        <v>20</v>
      </c>
    </row>
    <row r="1159" spans="1:16" x14ac:dyDescent="0.2">
      <c r="A1159">
        <v>2022</v>
      </c>
      <c r="B1159">
        <v>2</v>
      </c>
      <c r="C1159" s="267">
        <v>44617</v>
      </c>
      <c r="E1159">
        <v>689</v>
      </c>
      <c r="F1159" t="s">
        <v>311</v>
      </c>
      <c r="G1159" t="s">
        <v>312</v>
      </c>
      <c r="H1159">
        <v>67.5</v>
      </c>
      <c r="I1159">
        <v>82.5</v>
      </c>
      <c r="K1159">
        <v>59</v>
      </c>
      <c r="L1159">
        <v>122</v>
      </c>
      <c r="O1159">
        <v>1.4999999999999999E-2</v>
      </c>
      <c r="P1159">
        <v>20</v>
      </c>
    </row>
    <row r="1160" spans="1:16" x14ac:dyDescent="0.2">
      <c r="A1160">
        <v>2022</v>
      </c>
      <c r="B1160">
        <v>2</v>
      </c>
      <c r="C1160" s="267">
        <v>44618</v>
      </c>
      <c r="E1160">
        <v>689</v>
      </c>
      <c r="F1160" t="s">
        <v>311</v>
      </c>
      <c r="G1160" t="s">
        <v>312</v>
      </c>
      <c r="H1160">
        <v>67.5</v>
      </c>
      <c r="I1160">
        <v>82.5</v>
      </c>
      <c r="K1160">
        <v>59</v>
      </c>
      <c r="L1160">
        <v>122</v>
      </c>
      <c r="O1160">
        <v>1.4999999999999999E-2</v>
      </c>
      <c r="P1160">
        <v>20</v>
      </c>
    </row>
    <row r="1161" spans="1:16" x14ac:dyDescent="0.2">
      <c r="A1161">
        <v>2022</v>
      </c>
      <c r="B1161">
        <v>2</v>
      </c>
      <c r="C1161" s="267">
        <v>44619</v>
      </c>
      <c r="E1161">
        <v>689</v>
      </c>
      <c r="F1161" t="s">
        <v>311</v>
      </c>
      <c r="G1161" t="s">
        <v>312</v>
      </c>
      <c r="H1161">
        <v>67.5</v>
      </c>
      <c r="I1161">
        <v>82.5</v>
      </c>
      <c r="K1161">
        <v>59</v>
      </c>
      <c r="L1161">
        <v>122</v>
      </c>
      <c r="O1161">
        <v>1.4999999999999999E-2</v>
      </c>
      <c r="P1161">
        <v>20</v>
      </c>
    </row>
    <row r="1162" spans="1:16" x14ac:dyDescent="0.2">
      <c r="A1162">
        <v>2022</v>
      </c>
      <c r="B1162">
        <v>2</v>
      </c>
      <c r="C1162" s="267">
        <v>44592</v>
      </c>
      <c r="E1162">
        <v>752</v>
      </c>
      <c r="O1162">
        <v>1.4999999999999999E-2</v>
      </c>
    </row>
    <row r="1163" spans="1:16" x14ac:dyDescent="0.2">
      <c r="A1163">
        <v>2022</v>
      </c>
      <c r="B1163">
        <v>2</v>
      </c>
      <c r="C1163" s="267">
        <v>44593</v>
      </c>
      <c r="E1163">
        <v>752</v>
      </c>
      <c r="O1163">
        <v>1.4999999999999999E-2</v>
      </c>
    </row>
    <row r="1164" spans="1:16" x14ac:dyDescent="0.2">
      <c r="A1164">
        <v>2022</v>
      </c>
      <c r="B1164">
        <v>2</v>
      </c>
      <c r="C1164" s="267">
        <v>44599</v>
      </c>
      <c r="E1164">
        <v>82</v>
      </c>
      <c r="O1164">
        <v>1.4999999999999999E-2</v>
      </c>
    </row>
    <row r="1165" spans="1:16" x14ac:dyDescent="0.2">
      <c r="A1165">
        <v>2022</v>
      </c>
      <c r="B1165">
        <v>2</v>
      </c>
      <c r="C1165" s="267">
        <v>44600</v>
      </c>
      <c r="E1165">
        <v>82</v>
      </c>
      <c r="O1165">
        <v>1.4999999999999999E-2</v>
      </c>
    </row>
    <row r="1166" spans="1:16" x14ac:dyDescent="0.2">
      <c r="A1166">
        <v>2022</v>
      </c>
      <c r="B1166">
        <v>2</v>
      </c>
      <c r="C1166" s="267">
        <v>44602</v>
      </c>
      <c r="E1166">
        <v>82</v>
      </c>
      <c r="O1166">
        <v>1.4999999999999999E-2</v>
      </c>
    </row>
    <row r="1167" spans="1:16" x14ac:dyDescent="0.2">
      <c r="A1167">
        <v>2022</v>
      </c>
      <c r="B1167">
        <v>2</v>
      </c>
      <c r="C1167" s="267">
        <v>44609</v>
      </c>
      <c r="E1167">
        <v>752</v>
      </c>
      <c r="O1167">
        <v>1.4999999999999999E-2</v>
      </c>
    </row>
    <row r="1168" spans="1:16" x14ac:dyDescent="0.2">
      <c r="A1168">
        <v>2022</v>
      </c>
      <c r="B1168">
        <v>2</v>
      </c>
      <c r="C1168" s="267">
        <v>44610</v>
      </c>
      <c r="E1168">
        <v>752</v>
      </c>
      <c r="O1168">
        <v>1.4999999999999999E-2</v>
      </c>
    </row>
    <row r="1169" spans="1:16" x14ac:dyDescent="0.2">
      <c r="A1169">
        <v>2022</v>
      </c>
      <c r="B1169">
        <v>2</v>
      </c>
      <c r="C1169" s="267">
        <v>44611</v>
      </c>
      <c r="E1169">
        <v>82</v>
      </c>
      <c r="O1169">
        <v>1.4999999999999999E-2</v>
      </c>
    </row>
    <row r="1170" spans="1:16" x14ac:dyDescent="0.2">
      <c r="A1170">
        <v>2022</v>
      </c>
      <c r="B1170">
        <v>2</v>
      </c>
      <c r="C1170" s="267">
        <v>44611</v>
      </c>
      <c r="E1170">
        <v>752</v>
      </c>
      <c r="O1170">
        <v>1.4999999999999999E-2</v>
      </c>
    </row>
    <row r="1171" spans="1:16" x14ac:dyDescent="0.2">
      <c r="A1171">
        <v>2022</v>
      </c>
      <c r="B1171">
        <v>2</v>
      </c>
      <c r="C1171" s="267">
        <v>44612</v>
      </c>
      <c r="E1171">
        <v>82</v>
      </c>
      <c r="O1171">
        <v>1.4999999999999999E-2</v>
      </c>
    </row>
    <row r="1172" spans="1:16" x14ac:dyDescent="0.2">
      <c r="A1172">
        <v>2022</v>
      </c>
      <c r="B1172">
        <v>2</v>
      </c>
      <c r="C1172" s="267">
        <v>44612</v>
      </c>
      <c r="E1172">
        <v>752</v>
      </c>
      <c r="O1172">
        <v>1.4999999999999999E-2</v>
      </c>
    </row>
    <row r="1173" spans="1:16" x14ac:dyDescent="0.2">
      <c r="A1173">
        <v>2022</v>
      </c>
      <c r="B1173">
        <v>2</v>
      </c>
      <c r="C1173" s="267">
        <v>44613</v>
      </c>
      <c r="E1173">
        <v>752</v>
      </c>
      <c r="O1173">
        <v>1.4999999999999999E-2</v>
      </c>
    </row>
    <row r="1174" spans="1:16" x14ac:dyDescent="0.2">
      <c r="A1174">
        <v>2022</v>
      </c>
      <c r="B1174">
        <v>3</v>
      </c>
      <c r="C1174" s="267">
        <v>44648</v>
      </c>
      <c r="E1174">
        <v>10</v>
      </c>
      <c r="F1174" t="s">
        <v>321</v>
      </c>
      <c r="G1174" t="s">
        <v>322</v>
      </c>
      <c r="H1174">
        <v>44.64</v>
      </c>
      <c r="I1174">
        <v>51.36</v>
      </c>
      <c r="K1174">
        <v>61</v>
      </c>
      <c r="L1174">
        <v>118</v>
      </c>
      <c r="O1174">
        <v>0.02</v>
      </c>
      <c r="P1174">
        <v>18</v>
      </c>
    </row>
    <row r="1175" spans="1:16" x14ac:dyDescent="0.2">
      <c r="A1175">
        <v>2022</v>
      </c>
      <c r="B1175">
        <v>3</v>
      </c>
      <c r="C1175" s="267">
        <v>44649</v>
      </c>
      <c r="E1175">
        <v>10</v>
      </c>
      <c r="F1175" t="s">
        <v>321</v>
      </c>
      <c r="G1175" t="s">
        <v>322</v>
      </c>
      <c r="H1175">
        <v>44.64</v>
      </c>
      <c r="I1175">
        <v>51.36</v>
      </c>
      <c r="K1175">
        <v>61</v>
      </c>
      <c r="L1175">
        <v>118</v>
      </c>
      <c r="O1175">
        <v>0.02</v>
      </c>
      <c r="P1175">
        <v>18</v>
      </c>
    </row>
    <row r="1176" spans="1:16" x14ac:dyDescent="0.2">
      <c r="A1176">
        <v>2022</v>
      </c>
      <c r="B1176">
        <v>3</v>
      </c>
      <c r="C1176" s="267">
        <v>44626</v>
      </c>
      <c r="E1176">
        <v>663</v>
      </c>
      <c r="F1176" t="s">
        <v>530</v>
      </c>
      <c r="G1176" t="s">
        <v>531</v>
      </c>
      <c r="H1176">
        <v>313.72000000000003</v>
      </c>
      <c r="I1176">
        <v>368.28</v>
      </c>
      <c r="K1176">
        <v>21</v>
      </c>
      <c r="L1176">
        <v>171</v>
      </c>
      <c r="O1176">
        <v>1.4999999999999999E-2</v>
      </c>
      <c r="P1176">
        <v>18</v>
      </c>
    </row>
    <row r="1177" spans="1:16" x14ac:dyDescent="0.2">
      <c r="A1177">
        <v>2022</v>
      </c>
      <c r="B1177">
        <v>3</v>
      </c>
      <c r="C1177" s="267">
        <v>44627</v>
      </c>
      <c r="E1177">
        <v>663</v>
      </c>
      <c r="F1177" t="s">
        <v>530</v>
      </c>
      <c r="G1177" t="s">
        <v>531</v>
      </c>
      <c r="H1177">
        <v>313.72000000000003</v>
      </c>
      <c r="I1177">
        <v>368.28</v>
      </c>
      <c r="K1177">
        <v>21</v>
      </c>
      <c r="L1177">
        <v>171</v>
      </c>
      <c r="O1177">
        <v>1.4999999999999999E-2</v>
      </c>
      <c r="P1177">
        <v>18</v>
      </c>
    </row>
    <row r="1178" spans="1:16" x14ac:dyDescent="0.2">
      <c r="A1178">
        <v>2022</v>
      </c>
      <c r="B1178">
        <v>3</v>
      </c>
      <c r="C1178" s="267">
        <v>44628</v>
      </c>
      <c r="E1178">
        <v>663</v>
      </c>
      <c r="F1178" t="s">
        <v>530</v>
      </c>
      <c r="G1178" t="s">
        <v>531</v>
      </c>
      <c r="H1178">
        <v>313.72000000000003</v>
      </c>
      <c r="I1178">
        <v>368.28</v>
      </c>
      <c r="K1178">
        <v>21</v>
      </c>
      <c r="L1178">
        <v>171</v>
      </c>
      <c r="O1178">
        <v>1.4999999999999999E-2</v>
      </c>
      <c r="P1178">
        <v>18</v>
      </c>
    </row>
    <row r="1179" spans="1:16" x14ac:dyDescent="0.2">
      <c r="A1179">
        <v>2022</v>
      </c>
      <c r="B1179">
        <v>3</v>
      </c>
      <c r="C1179" s="267">
        <v>44629</v>
      </c>
      <c r="E1179">
        <v>663</v>
      </c>
      <c r="F1179" t="s">
        <v>530</v>
      </c>
      <c r="G1179" t="s">
        <v>531</v>
      </c>
      <c r="H1179">
        <v>313.72000000000003</v>
      </c>
      <c r="I1179">
        <v>368.28</v>
      </c>
      <c r="K1179">
        <v>21</v>
      </c>
      <c r="L1179">
        <v>171</v>
      </c>
      <c r="O1179">
        <v>1.4999999999999999E-2</v>
      </c>
      <c r="P1179">
        <v>18</v>
      </c>
    </row>
    <row r="1180" spans="1:16" x14ac:dyDescent="0.2">
      <c r="A1180">
        <v>2022</v>
      </c>
      <c r="B1180">
        <v>3</v>
      </c>
      <c r="C1180" s="267">
        <v>44634</v>
      </c>
      <c r="E1180">
        <v>663</v>
      </c>
      <c r="F1180" t="s">
        <v>530</v>
      </c>
      <c r="G1180" t="s">
        <v>531</v>
      </c>
      <c r="H1180">
        <v>313.72000000000003</v>
      </c>
      <c r="I1180">
        <v>368.28</v>
      </c>
      <c r="K1180">
        <v>21</v>
      </c>
      <c r="L1180">
        <v>171</v>
      </c>
      <c r="O1180">
        <v>1.4999999999999999E-2</v>
      </c>
      <c r="P1180">
        <v>18</v>
      </c>
    </row>
    <row r="1181" spans="1:16" x14ac:dyDescent="0.2">
      <c r="A1181">
        <v>2022</v>
      </c>
      <c r="B1181">
        <v>3</v>
      </c>
      <c r="C1181" s="267">
        <v>44635</v>
      </c>
      <c r="E1181">
        <v>663</v>
      </c>
      <c r="F1181" t="s">
        <v>530</v>
      </c>
      <c r="G1181" t="s">
        <v>531</v>
      </c>
      <c r="H1181">
        <v>313.72000000000003</v>
      </c>
      <c r="I1181">
        <v>368.28</v>
      </c>
      <c r="K1181">
        <v>21</v>
      </c>
      <c r="L1181">
        <v>171</v>
      </c>
      <c r="O1181">
        <v>1.4999999999999999E-2</v>
      </c>
      <c r="P1181">
        <v>18</v>
      </c>
    </row>
    <row r="1182" spans="1:16" x14ac:dyDescent="0.2">
      <c r="A1182">
        <v>2022</v>
      </c>
      <c r="B1182">
        <v>3</v>
      </c>
      <c r="C1182" s="267">
        <v>44636</v>
      </c>
      <c r="E1182">
        <v>663</v>
      </c>
      <c r="F1182" t="s">
        <v>530</v>
      </c>
      <c r="G1182" t="s">
        <v>531</v>
      </c>
      <c r="H1182">
        <v>313.72000000000003</v>
      </c>
      <c r="I1182">
        <v>368.28</v>
      </c>
      <c r="K1182">
        <v>21</v>
      </c>
      <c r="L1182">
        <v>171</v>
      </c>
      <c r="O1182">
        <v>1.4999999999999999E-2</v>
      </c>
      <c r="P1182">
        <v>18</v>
      </c>
    </row>
    <row r="1183" spans="1:16" x14ac:dyDescent="0.2">
      <c r="A1183">
        <v>2022</v>
      </c>
      <c r="B1183">
        <v>3</v>
      </c>
      <c r="C1183" s="267">
        <v>44642</v>
      </c>
      <c r="E1183">
        <v>663</v>
      </c>
      <c r="F1183" t="s">
        <v>530</v>
      </c>
      <c r="G1183" t="s">
        <v>531</v>
      </c>
      <c r="H1183">
        <v>313.72000000000003</v>
      </c>
      <c r="I1183">
        <v>368.28</v>
      </c>
      <c r="K1183">
        <v>21</v>
      </c>
      <c r="L1183">
        <v>171</v>
      </c>
      <c r="O1183">
        <v>1.4999999999999999E-2</v>
      </c>
      <c r="P1183">
        <v>18</v>
      </c>
    </row>
    <row r="1184" spans="1:16" x14ac:dyDescent="0.2">
      <c r="A1184">
        <v>2022</v>
      </c>
      <c r="B1184">
        <v>3</v>
      </c>
      <c r="C1184" s="267">
        <v>44643</v>
      </c>
      <c r="E1184">
        <v>663</v>
      </c>
      <c r="F1184" t="s">
        <v>530</v>
      </c>
      <c r="G1184" t="s">
        <v>531</v>
      </c>
      <c r="H1184">
        <v>313.72000000000003</v>
      </c>
      <c r="I1184">
        <v>368.28</v>
      </c>
      <c r="K1184">
        <v>21</v>
      </c>
      <c r="L1184">
        <v>171</v>
      </c>
      <c r="O1184">
        <v>1.4999999999999999E-2</v>
      </c>
      <c r="P1184">
        <v>18</v>
      </c>
    </row>
    <row r="1185" spans="1:16" x14ac:dyDescent="0.2">
      <c r="A1185">
        <v>2022</v>
      </c>
      <c r="B1185">
        <v>3</v>
      </c>
      <c r="C1185" s="267">
        <v>44644</v>
      </c>
      <c r="E1185">
        <v>663</v>
      </c>
      <c r="F1185" t="s">
        <v>530</v>
      </c>
      <c r="G1185" t="s">
        <v>531</v>
      </c>
      <c r="H1185">
        <v>313.72000000000003</v>
      </c>
      <c r="I1185">
        <v>368.28</v>
      </c>
      <c r="K1185">
        <v>21</v>
      </c>
      <c r="L1185">
        <v>171</v>
      </c>
      <c r="O1185">
        <v>1.4999999999999999E-2</v>
      </c>
      <c r="P1185">
        <v>18</v>
      </c>
    </row>
    <row r="1186" spans="1:16" x14ac:dyDescent="0.2">
      <c r="A1186">
        <v>2022</v>
      </c>
      <c r="B1186">
        <v>3</v>
      </c>
      <c r="C1186" s="267">
        <v>44647</v>
      </c>
      <c r="E1186">
        <v>663</v>
      </c>
      <c r="F1186" t="s">
        <v>530</v>
      </c>
      <c r="G1186" t="s">
        <v>531</v>
      </c>
      <c r="H1186">
        <v>313.72000000000003</v>
      </c>
      <c r="I1186">
        <v>368.28</v>
      </c>
      <c r="K1186">
        <v>21</v>
      </c>
      <c r="L1186">
        <v>171</v>
      </c>
      <c r="O1186">
        <v>1.4999999999999999E-2</v>
      </c>
      <c r="P1186">
        <v>18</v>
      </c>
    </row>
    <row r="1187" spans="1:16" x14ac:dyDescent="0.2">
      <c r="A1187">
        <v>2022</v>
      </c>
      <c r="B1187">
        <v>3</v>
      </c>
      <c r="C1187" s="267">
        <v>44648</v>
      </c>
      <c r="E1187">
        <v>663</v>
      </c>
      <c r="F1187" t="s">
        <v>530</v>
      </c>
      <c r="G1187" t="s">
        <v>531</v>
      </c>
      <c r="H1187">
        <v>313.72000000000003</v>
      </c>
      <c r="I1187">
        <v>368.28</v>
      </c>
      <c r="K1187">
        <v>21</v>
      </c>
      <c r="L1187">
        <v>171</v>
      </c>
      <c r="O1187">
        <v>1.4999999999999999E-2</v>
      </c>
      <c r="P1187">
        <v>18</v>
      </c>
    </row>
    <row r="1188" spans="1:16" x14ac:dyDescent="0.2">
      <c r="A1188">
        <v>2022</v>
      </c>
      <c r="B1188">
        <v>3</v>
      </c>
      <c r="C1188" s="267">
        <v>44649</v>
      </c>
      <c r="E1188">
        <v>663</v>
      </c>
      <c r="F1188" t="s">
        <v>530</v>
      </c>
      <c r="G1188" t="s">
        <v>531</v>
      </c>
      <c r="H1188">
        <v>313.72000000000003</v>
      </c>
      <c r="I1188">
        <v>368.28</v>
      </c>
      <c r="K1188">
        <v>21</v>
      </c>
      <c r="L1188">
        <v>171</v>
      </c>
      <c r="O1188">
        <v>1.4999999999999999E-2</v>
      </c>
      <c r="P1188">
        <v>18</v>
      </c>
    </row>
    <row r="1189" spans="1:16" x14ac:dyDescent="0.2">
      <c r="A1189">
        <v>2022</v>
      </c>
      <c r="B1189">
        <v>3</v>
      </c>
      <c r="C1189" s="267">
        <v>44650</v>
      </c>
      <c r="E1189">
        <v>663</v>
      </c>
      <c r="F1189" t="s">
        <v>530</v>
      </c>
      <c r="G1189" t="s">
        <v>531</v>
      </c>
      <c r="H1189">
        <v>313.72000000000003</v>
      </c>
      <c r="I1189">
        <v>368.28</v>
      </c>
      <c r="K1189">
        <v>21</v>
      </c>
      <c r="L1189">
        <v>171</v>
      </c>
      <c r="O1189">
        <v>1.4999999999999999E-2</v>
      </c>
      <c r="P1189">
        <v>18</v>
      </c>
    </row>
    <row r="1190" spans="1:16" x14ac:dyDescent="0.2">
      <c r="A1190">
        <v>2022</v>
      </c>
      <c r="B1190">
        <v>3</v>
      </c>
      <c r="C1190" s="267">
        <v>44626</v>
      </c>
      <c r="E1190">
        <v>664</v>
      </c>
      <c r="F1190" t="s">
        <v>532</v>
      </c>
      <c r="G1190" t="s">
        <v>533</v>
      </c>
      <c r="H1190">
        <v>101.2</v>
      </c>
      <c r="I1190">
        <v>118.8</v>
      </c>
      <c r="K1190">
        <v>21</v>
      </c>
      <c r="L1190">
        <v>171</v>
      </c>
      <c r="O1190">
        <v>1.4999999999999999E-2</v>
      </c>
      <c r="P1190">
        <v>18</v>
      </c>
    </row>
    <row r="1191" spans="1:16" x14ac:dyDescent="0.2">
      <c r="A1191">
        <v>2022</v>
      </c>
      <c r="B1191">
        <v>3</v>
      </c>
      <c r="C1191" s="267">
        <v>44627</v>
      </c>
      <c r="E1191">
        <v>664</v>
      </c>
      <c r="F1191" t="s">
        <v>532</v>
      </c>
      <c r="G1191" t="s">
        <v>533</v>
      </c>
      <c r="H1191">
        <v>101.2</v>
      </c>
      <c r="I1191">
        <v>118.8</v>
      </c>
      <c r="K1191">
        <v>21</v>
      </c>
      <c r="L1191">
        <v>171</v>
      </c>
      <c r="O1191">
        <v>1.4999999999999999E-2</v>
      </c>
      <c r="P1191">
        <v>18</v>
      </c>
    </row>
    <row r="1192" spans="1:16" x14ac:dyDescent="0.2">
      <c r="A1192">
        <v>2022</v>
      </c>
      <c r="B1192">
        <v>3</v>
      </c>
      <c r="C1192" s="267">
        <v>44628</v>
      </c>
      <c r="E1192">
        <v>664</v>
      </c>
      <c r="F1192" t="s">
        <v>532</v>
      </c>
      <c r="G1192" t="s">
        <v>533</v>
      </c>
      <c r="H1192">
        <v>101.2</v>
      </c>
      <c r="I1192">
        <v>118.8</v>
      </c>
      <c r="K1192">
        <v>21</v>
      </c>
      <c r="L1192">
        <v>171</v>
      </c>
      <c r="O1192">
        <v>1.4999999999999999E-2</v>
      </c>
      <c r="P1192">
        <v>18</v>
      </c>
    </row>
    <row r="1193" spans="1:16" x14ac:dyDescent="0.2">
      <c r="A1193">
        <v>2022</v>
      </c>
      <c r="B1193">
        <v>3</v>
      </c>
      <c r="C1193" s="267">
        <v>44629</v>
      </c>
      <c r="E1193">
        <v>664</v>
      </c>
      <c r="F1193" t="s">
        <v>532</v>
      </c>
      <c r="G1193" t="s">
        <v>533</v>
      </c>
      <c r="H1193">
        <v>101.2</v>
      </c>
      <c r="I1193">
        <v>118.8</v>
      </c>
      <c r="K1193">
        <v>21</v>
      </c>
      <c r="L1193">
        <v>171</v>
      </c>
      <c r="O1193">
        <v>1.4999999999999999E-2</v>
      </c>
      <c r="P1193">
        <v>18</v>
      </c>
    </row>
    <row r="1194" spans="1:16" x14ac:dyDescent="0.2">
      <c r="A1194">
        <v>2022</v>
      </c>
      <c r="B1194">
        <v>3</v>
      </c>
      <c r="C1194" s="267">
        <v>44634</v>
      </c>
      <c r="E1194">
        <v>664</v>
      </c>
      <c r="F1194" t="s">
        <v>532</v>
      </c>
      <c r="G1194" t="s">
        <v>533</v>
      </c>
      <c r="H1194">
        <v>101.2</v>
      </c>
      <c r="I1194">
        <v>118.8</v>
      </c>
      <c r="K1194">
        <v>21</v>
      </c>
      <c r="L1194">
        <v>171</v>
      </c>
      <c r="O1194">
        <v>1.4999999999999999E-2</v>
      </c>
      <c r="P1194">
        <v>18</v>
      </c>
    </row>
    <row r="1195" spans="1:16" x14ac:dyDescent="0.2">
      <c r="A1195">
        <v>2022</v>
      </c>
      <c r="B1195">
        <v>3</v>
      </c>
      <c r="C1195" s="267">
        <v>44635</v>
      </c>
      <c r="E1195">
        <v>664</v>
      </c>
      <c r="F1195" t="s">
        <v>532</v>
      </c>
      <c r="G1195" t="s">
        <v>533</v>
      </c>
      <c r="H1195">
        <v>101.2</v>
      </c>
      <c r="I1195">
        <v>118.8</v>
      </c>
      <c r="K1195">
        <v>21</v>
      </c>
      <c r="L1195">
        <v>171</v>
      </c>
      <c r="O1195">
        <v>1.4999999999999999E-2</v>
      </c>
      <c r="P1195">
        <v>18</v>
      </c>
    </row>
    <row r="1196" spans="1:16" x14ac:dyDescent="0.2">
      <c r="A1196">
        <v>2022</v>
      </c>
      <c r="B1196">
        <v>3</v>
      </c>
      <c r="C1196" s="267">
        <v>44636</v>
      </c>
      <c r="E1196">
        <v>664</v>
      </c>
      <c r="F1196" t="s">
        <v>532</v>
      </c>
      <c r="G1196" t="s">
        <v>533</v>
      </c>
      <c r="H1196">
        <v>101.2</v>
      </c>
      <c r="I1196">
        <v>118.8</v>
      </c>
      <c r="K1196">
        <v>21</v>
      </c>
      <c r="L1196">
        <v>171</v>
      </c>
      <c r="O1196">
        <v>1.4999999999999999E-2</v>
      </c>
      <c r="P1196">
        <v>18</v>
      </c>
    </row>
    <row r="1197" spans="1:16" x14ac:dyDescent="0.2">
      <c r="A1197">
        <v>2022</v>
      </c>
      <c r="B1197">
        <v>3</v>
      </c>
      <c r="C1197" s="267">
        <v>44642</v>
      </c>
      <c r="E1197">
        <v>664</v>
      </c>
      <c r="F1197" t="s">
        <v>532</v>
      </c>
      <c r="G1197" t="s">
        <v>533</v>
      </c>
      <c r="H1197">
        <v>101.2</v>
      </c>
      <c r="I1197">
        <v>118.8</v>
      </c>
      <c r="K1197">
        <v>21</v>
      </c>
      <c r="L1197">
        <v>171</v>
      </c>
      <c r="O1197">
        <v>1.4999999999999999E-2</v>
      </c>
      <c r="P1197">
        <v>18</v>
      </c>
    </row>
    <row r="1198" spans="1:16" x14ac:dyDescent="0.2">
      <c r="A1198">
        <v>2022</v>
      </c>
      <c r="B1198">
        <v>3</v>
      </c>
      <c r="C1198" s="267">
        <v>44643</v>
      </c>
      <c r="E1198">
        <v>664</v>
      </c>
      <c r="F1198" t="s">
        <v>532</v>
      </c>
      <c r="G1198" t="s">
        <v>533</v>
      </c>
      <c r="H1198">
        <v>101.2</v>
      </c>
      <c r="I1198">
        <v>118.8</v>
      </c>
      <c r="K1198">
        <v>21</v>
      </c>
      <c r="L1198">
        <v>171</v>
      </c>
      <c r="O1198">
        <v>1.4999999999999999E-2</v>
      </c>
      <c r="P1198">
        <v>18</v>
      </c>
    </row>
    <row r="1199" spans="1:16" x14ac:dyDescent="0.2">
      <c r="A1199">
        <v>2022</v>
      </c>
      <c r="B1199">
        <v>3</v>
      </c>
      <c r="C1199" s="267">
        <v>44644</v>
      </c>
      <c r="E1199">
        <v>664</v>
      </c>
      <c r="F1199" t="s">
        <v>532</v>
      </c>
      <c r="G1199" t="s">
        <v>533</v>
      </c>
      <c r="H1199">
        <v>101.2</v>
      </c>
      <c r="I1199">
        <v>118.8</v>
      </c>
      <c r="K1199">
        <v>21</v>
      </c>
      <c r="L1199">
        <v>171</v>
      </c>
      <c r="O1199">
        <v>1.4999999999999999E-2</v>
      </c>
      <c r="P1199">
        <v>18</v>
      </c>
    </row>
    <row r="1200" spans="1:16" x14ac:dyDescent="0.2">
      <c r="A1200">
        <v>2022</v>
      </c>
      <c r="B1200">
        <v>3</v>
      </c>
      <c r="C1200" s="267">
        <v>44647</v>
      </c>
      <c r="E1200">
        <v>664</v>
      </c>
      <c r="F1200" t="s">
        <v>532</v>
      </c>
      <c r="G1200" t="s">
        <v>533</v>
      </c>
      <c r="H1200">
        <v>101.2</v>
      </c>
      <c r="I1200">
        <v>118.8</v>
      </c>
      <c r="K1200">
        <v>21</v>
      </c>
      <c r="L1200">
        <v>171</v>
      </c>
      <c r="O1200">
        <v>1.4999999999999999E-2</v>
      </c>
      <c r="P1200">
        <v>18</v>
      </c>
    </row>
    <row r="1201" spans="1:16" x14ac:dyDescent="0.2">
      <c r="A1201">
        <v>2022</v>
      </c>
      <c r="B1201">
        <v>3</v>
      </c>
      <c r="C1201" s="267">
        <v>44648</v>
      </c>
      <c r="E1201">
        <v>664</v>
      </c>
      <c r="F1201" t="s">
        <v>532</v>
      </c>
      <c r="G1201" t="s">
        <v>533</v>
      </c>
      <c r="H1201">
        <v>101.2</v>
      </c>
      <c r="I1201">
        <v>118.8</v>
      </c>
      <c r="K1201">
        <v>21</v>
      </c>
      <c r="L1201">
        <v>171</v>
      </c>
      <c r="O1201">
        <v>1.4999999999999999E-2</v>
      </c>
      <c r="P1201">
        <v>18</v>
      </c>
    </row>
    <row r="1202" spans="1:16" x14ac:dyDescent="0.2">
      <c r="A1202">
        <v>2022</v>
      </c>
      <c r="B1202">
        <v>3</v>
      </c>
      <c r="C1202" s="267">
        <v>44649</v>
      </c>
      <c r="E1202">
        <v>664</v>
      </c>
      <c r="F1202" t="s">
        <v>532</v>
      </c>
      <c r="G1202" t="s">
        <v>533</v>
      </c>
      <c r="H1202">
        <v>101.2</v>
      </c>
      <c r="I1202">
        <v>118.8</v>
      </c>
      <c r="K1202">
        <v>21</v>
      </c>
      <c r="L1202">
        <v>171</v>
      </c>
      <c r="O1202">
        <v>1.4999999999999999E-2</v>
      </c>
      <c r="P1202">
        <v>18</v>
      </c>
    </row>
    <row r="1203" spans="1:16" x14ac:dyDescent="0.2">
      <c r="A1203">
        <v>2022</v>
      </c>
      <c r="B1203">
        <v>3</v>
      </c>
      <c r="C1203" s="267">
        <v>44650</v>
      </c>
      <c r="E1203">
        <v>664</v>
      </c>
      <c r="F1203" t="s">
        <v>532</v>
      </c>
      <c r="G1203" t="s">
        <v>533</v>
      </c>
      <c r="H1203">
        <v>101.2</v>
      </c>
      <c r="I1203">
        <v>118.8</v>
      </c>
      <c r="K1203">
        <v>21</v>
      </c>
      <c r="L1203">
        <v>171</v>
      </c>
      <c r="O1203">
        <v>1.4999999999999999E-2</v>
      </c>
      <c r="P1203">
        <v>18</v>
      </c>
    </row>
    <row r="1204" spans="1:16" x14ac:dyDescent="0.2">
      <c r="A1204">
        <v>2022</v>
      </c>
      <c r="B1204">
        <v>3</v>
      </c>
      <c r="C1204" s="267">
        <v>44626</v>
      </c>
      <c r="E1204">
        <v>665</v>
      </c>
      <c r="F1204" t="s">
        <v>431</v>
      </c>
      <c r="G1204" t="s">
        <v>432</v>
      </c>
      <c r="H1204">
        <v>101.2</v>
      </c>
      <c r="I1204">
        <v>118.8</v>
      </c>
      <c r="K1204">
        <v>21</v>
      </c>
      <c r="L1204">
        <v>171</v>
      </c>
      <c r="O1204">
        <v>1.4999999999999999E-2</v>
      </c>
      <c r="P1204">
        <v>18</v>
      </c>
    </row>
    <row r="1205" spans="1:16" x14ac:dyDescent="0.2">
      <c r="A1205">
        <v>2022</v>
      </c>
      <c r="B1205">
        <v>3</v>
      </c>
      <c r="C1205" s="267">
        <v>44627</v>
      </c>
      <c r="E1205">
        <v>665</v>
      </c>
      <c r="F1205" t="s">
        <v>431</v>
      </c>
      <c r="G1205" t="s">
        <v>432</v>
      </c>
      <c r="H1205">
        <v>101.2</v>
      </c>
      <c r="I1205">
        <v>118.8</v>
      </c>
      <c r="K1205">
        <v>21</v>
      </c>
      <c r="L1205">
        <v>171</v>
      </c>
      <c r="O1205">
        <v>1.4999999999999999E-2</v>
      </c>
      <c r="P1205">
        <v>18</v>
      </c>
    </row>
    <row r="1206" spans="1:16" x14ac:dyDescent="0.2">
      <c r="A1206">
        <v>2022</v>
      </c>
      <c r="B1206">
        <v>3</v>
      </c>
      <c r="C1206" s="267">
        <v>44628</v>
      </c>
      <c r="E1206">
        <v>665</v>
      </c>
      <c r="F1206" t="s">
        <v>431</v>
      </c>
      <c r="G1206" t="s">
        <v>432</v>
      </c>
      <c r="H1206">
        <v>101.2</v>
      </c>
      <c r="I1206">
        <v>118.8</v>
      </c>
      <c r="K1206">
        <v>21</v>
      </c>
      <c r="L1206">
        <v>171</v>
      </c>
      <c r="O1206">
        <v>1.4999999999999999E-2</v>
      </c>
      <c r="P1206">
        <v>18</v>
      </c>
    </row>
    <row r="1207" spans="1:16" x14ac:dyDescent="0.2">
      <c r="A1207">
        <v>2022</v>
      </c>
      <c r="B1207">
        <v>3</v>
      </c>
      <c r="C1207" s="267">
        <v>44629</v>
      </c>
      <c r="E1207">
        <v>665</v>
      </c>
      <c r="F1207" t="s">
        <v>431</v>
      </c>
      <c r="G1207" t="s">
        <v>432</v>
      </c>
      <c r="H1207">
        <v>101.2</v>
      </c>
      <c r="I1207">
        <v>118.8</v>
      </c>
      <c r="K1207">
        <v>21</v>
      </c>
      <c r="L1207">
        <v>171</v>
      </c>
      <c r="O1207">
        <v>1.4999999999999999E-2</v>
      </c>
      <c r="P1207">
        <v>18</v>
      </c>
    </row>
    <row r="1208" spans="1:16" x14ac:dyDescent="0.2">
      <c r="A1208">
        <v>2022</v>
      </c>
      <c r="B1208">
        <v>3</v>
      </c>
      <c r="C1208" s="267">
        <v>44634</v>
      </c>
      <c r="E1208">
        <v>665</v>
      </c>
      <c r="F1208" t="s">
        <v>431</v>
      </c>
      <c r="G1208" t="s">
        <v>432</v>
      </c>
      <c r="H1208">
        <v>101.2</v>
      </c>
      <c r="I1208">
        <v>118.8</v>
      </c>
      <c r="K1208">
        <v>21</v>
      </c>
      <c r="L1208">
        <v>171</v>
      </c>
      <c r="O1208">
        <v>1.4999999999999999E-2</v>
      </c>
      <c r="P1208">
        <v>18</v>
      </c>
    </row>
    <row r="1209" spans="1:16" x14ac:dyDescent="0.2">
      <c r="A1209">
        <v>2022</v>
      </c>
      <c r="B1209">
        <v>3</v>
      </c>
      <c r="C1209" s="267">
        <v>44635</v>
      </c>
      <c r="E1209">
        <v>665</v>
      </c>
      <c r="F1209" t="s">
        <v>431</v>
      </c>
      <c r="G1209" t="s">
        <v>432</v>
      </c>
      <c r="H1209">
        <v>101.2</v>
      </c>
      <c r="I1209">
        <v>118.8</v>
      </c>
      <c r="K1209">
        <v>21</v>
      </c>
      <c r="L1209">
        <v>171</v>
      </c>
      <c r="O1209">
        <v>1.4999999999999999E-2</v>
      </c>
      <c r="P1209">
        <v>18</v>
      </c>
    </row>
    <row r="1210" spans="1:16" x14ac:dyDescent="0.2">
      <c r="A1210">
        <v>2022</v>
      </c>
      <c r="B1210">
        <v>3</v>
      </c>
      <c r="C1210" s="267">
        <v>44636</v>
      </c>
      <c r="E1210">
        <v>665</v>
      </c>
      <c r="F1210" t="s">
        <v>431</v>
      </c>
      <c r="G1210" t="s">
        <v>432</v>
      </c>
      <c r="H1210">
        <v>101.2</v>
      </c>
      <c r="I1210">
        <v>118.8</v>
      </c>
      <c r="K1210">
        <v>21</v>
      </c>
      <c r="L1210">
        <v>171</v>
      </c>
      <c r="O1210">
        <v>1.4999999999999999E-2</v>
      </c>
      <c r="P1210">
        <v>18</v>
      </c>
    </row>
    <row r="1211" spans="1:16" x14ac:dyDescent="0.2">
      <c r="A1211">
        <v>2022</v>
      </c>
      <c r="B1211">
        <v>3</v>
      </c>
      <c r="C1211" s="267">
        <v>44642</v>
      </c>
      <c r="E1211">
        <v>665</v>
      </c>
      <c r="F1211" t="s">
        <v>431</v>
      </c>
      <c r="G1211" t="s">
        <v>432</v>
      </c>
      <c r="H1211">
        <v>101.2</v>
      </c>
      <c r="I1211">
        <v>118.8</v>
      </c>
      <c r="K1211">
        <v>21</v>
      </c>
      <c r="L1211">
        <v>171</v>
      </c>
      <c r="O1211">
        <v>1.4999999999999999E-2</v>
      </c>
      <c r="P1211">
        <v>18</v>
      </c>
    </row>
    <row r="1212" spans="1:16" x14ac:dyDescent="0.2">
      <c r="A1212">
        <v>2022</v>
      </c>
      <c r="B1212">
        <v>3</v>
      </c>
      <c r="C1212" s="267">
        <v>44643</v>
      </c>
      <c r="E1212">
        <v>665</v>
      </c>
      <c r="F1212" t="s">
        <v>431</v>
      </c>
      <c r="G1212" t="s">
        <v>432</v>
      </c>
      <c r="H1212">
        <v>101.2</v>
      </c>
      <c r="I1212">
        <v>118.8</v>
      </c>
      <c r="K1212">
        <v>21</v>
      </c>
      <c r="L1212">
        <v>171</v>
      </c>
      <c r="O1212">
        <v>1.4999999999999999E-2</v>
      </c>
      <c r="P1212">
        <v>18</v>
      </c>
    </row>
    <row r="1213" spans="1:16" x14ac:dyDescent="0.2">
      <c r="A1213">
        <v>2022</v>
      </c>
      <c r="B1213">
        <v>3</v>
      </c>
      <c r="C1213" s="267">
        <v>44644</v>
      </c>
      <c r="E1213">
        <v>665</v>
      </c>
      <c r="F1213" t="s">
        <v>431</v>
      </c>
      <c r="G1213" t="s">
        <v>432</v>
      </c>
      <c r="H1213">
        <v>101.2</v>
      </c>
      <c r="I1213">
        <v>118.8</v>
      </c>
      <c r="K1213">
        <v>21</v>
      </c>
      <c r="L1213">
        <v>171</v>
      </c>
      <c r="O1213">
        <v>1.4999999999999999E-2</v>
      </c>
      <c r="P1213">
        <v>18</v>
      </c>
    </row>
    <row r="1214" spans="1:16" x14ac:dyDescent="0.2">
      <c r="A1214">
        <v>2022</v>
      </c>
      <c r="B1214">
        <v>3</v>
      </c>
      <c r="C1214" s="267">
        <v>44647</v>
      </c>
      <c r="E1214">
        <v>665</v>
      </c>
      <c r="F1214" t="s">
        <v>431</v>
      </c>
      <c r="G1214" t="s">
        <v>432</v>
      </c>
      <c r="H1214">
        <v>101.2</v>
      </c>
      <c r="I1214">
        <v>118.8</v>
      </c>
      <c r="K1214">
        <v>21</v>
      </c>
      <c r="L1214">
        <v>171</v>
      </c>
      <c r="O1214">
        <v>1.4999999999999999E-2</v>
      </c>
      <c r="P1214">
        <v>18</v>
      </c>
    </row>
    <row r="1215" spans="1:16" x14ac:dyDescent="0.2">
      <c r="A1215">
        <v>2022</v>
      </c>
      <c r="B1215">
        <v>3</v>
      </c>
      <c r="C1215" s="267">
        <v>44648</v>
      </c>
      <c r="E1215">
        <v>665</v>
      </c>
      <c r="F1215" t="s">
        <v>431</v>
      </c>
      <c r="G1215" t="s">
        <v>432</v>
      </c>
      <c r="H1215">
        <v>101.2</v>
      </c>
      <c r="I1215">
        <v>118.8</v>
      </c>
      <c r="K1215">
        <v>21</v>
      </c>
      <c r="L1215">
        <v>171</v>
      </c>
      <c r="O1215">
        <v>1.4999999999999999E-2</v>
      </c>
      <c r="P1215">
        <v>18</v>
      </c>
    </row>
    <row r="1216" spans="1:16" x14ac:dyDescent="0.2">
      <c r="A1216">
        <v>2022</v>
      </c>
      <c r="B1216">
        <v>3</v>
      </c>
      <c r="C1216" s="267">
        <v>44649</v>
      </c>
      <c r="E1216">
        <v>665</v>
      </c>
      <c r="F1216" t="s">
        <v>431</v>
      </c>
      <c r="G1216" t="s">
        <v>432</v>
      </c>
      <c r="H1216">
        <v>101.2</v>
      </c>
      <c r="I1216">
        <v>118.8</v>
      </c>
      <c r="K1216">
        <v>21</v>
      </c>
      <c r="L1216">
        <v>171</v>
      </c>
      <c r="O1216">
        <v>1.4999999999999999E-2</v>
      </c>
      <c r="P1216">
        <v>18</v>
      </c>
    </row>
    <row r="1217" spans="1:16" x14ac:dyDescent="0.2">
      <c r="A1217">
        <v>2022</v>
      </c>
      <c r="B1217">
        <v>3</v>
      </c>
      <c r="C1217" s="267">
        <v>44650</v>
      </c>
      <c r="E1217">
        <v>665</v>
      </c>
      <c r="F1217" t="s">
        <v>431</v>
      </c>
      <c r="G1217" t="s">
        <v>432</v>
      </c>
      <c r="H1217">
        <v>101.2</v>
      </c>
      <c r="I1217">
        <v>118.8</v>
      </c>
      <c r="K1217">
        <v>21</v>
      </c>
      <c r="L1217">
        <v>171</v>
      </c>
      <c r="O1217">
        <v>1.4999999999999999E-2</v>
      </c>
      <c r="P1217">
        <v>18</v>
      </c>
    </row>
    <row r="1218" spans="1:16" x14ac:dyDescent="0.2">
      <c r="A1218">
        <v>2022</v>
      </c>
      <c r="B1218">
        <v>3</v>
      </c>
      <c r="C1218" s="267">
        <v>44626</v>
      </c>
      <c r="E1218">
        <v>662</v>
      </c>
      <c r="F1218" t="s">
        <v>528</v>
      </c>
      <c r="G1218" t="s">
        <v>529</v>
      </c>
      <c r="H1218">
        <v>355.12</v>
      </c>
      <c r="I1218">
        <v>416.88</v>
      </c>
      <c r="K1218">
        <v>21</v>
      </c>
      <c r="L1218">
        <v>171</v>
      </c>
      <c r="O1218">
        <v>1.4999999999999999E-2</v>
      </c>
      <c r="P1218">
        <v>18</v>
      </c>
    </row>
    <row r="1219" spans="1:16" x14ac:dyDescent="0.2">
      <c r="A1219">
        <v>2022</v>
      </c>
      <c r="B1219">
        <v>3</v>
      </c>
      <c r="C1219" s="267">
        <v>44627</v>
      </c>
      <c r="E1219">
        <v>662</v>
      </c>
      <c r="F1219" t="s">
        <v>528</v>
      </c>
      <c r="G1219" t="s">
        <v>529</v>
      </c>
      <c r="H1219">
        <v>355.12</v>
      </c>
      <c r="I1219">
        <v>416.88</v>
      </c>
      <c r="K1219">
        <v>21</v>
      </c>
      <c r="L1219">
        <v>171</v>
      </c>
      <c r="O1219">
        <v>1.4999999999999999E-2</v>
      </c>
      <c r="P1219">
        <v>18</v>
      </c>
    </row>
    <row r="1220" spans="1:16" x14ac:dyDescent="0.2">
      <c r="A1220">
        <v>2022</v>
      </c>
      <c r="B1220">
        <v>3</v>
      </c>
      <c r="C1220" s="267">
        <v>44628</v>
      </c>
      <c r="E1220">
        <v>662</v>
      </c>
      <c r="F1220" t="s">
        <v>528</v>
      </c>
      <c r="G1220" t="s">
        <v>529</v>
      </c>
      <c r="H1220">
        <v>355.12</v>
      </c>
      <c r="I1220">
        <v>416.88</v>
      </c>
      <c r="K1220">
        <v>21</v>
      </c>
      <c r="L1220">
        <v>171</v>
      </c>
      <c r="O1220">
        <v>1.4999999999999999E-2</v>
      </c>
      <c r="P1220">
        <v>18</v>
      </c>
    </row>
    <row r="1221" spans="1:16" x14ac:dyDescent="0.2">
      <c r="A1221">
        <v>2022</v>
      </c>
      <c r="B1221">
        <v>3</v>
      </c>
      <c r="C1221" s="267">
        <v>44629</v>
      </c>
      <c r="E1221">
        <v>662</v>
      </c>
      <c r="F1221" t="s">
        <v>528</v>
      </c>
      <c r="G1221" t="s">
        <v>529</v>
      </c>
      <c r="H1221">
        <v>355.12</v>
      </c>
      <c r="I1221">
        <v>416.88</v>
      </c>
      <c r="K1221">
        <v>21</v>
      </c>
      <c r="L1221">
        <v>171</v>
      </c>
      <c r="O1221">
        <v>1.4999999999999999E-2</v>
      </c>
      <c r="P1221">
        <v>18</v>
      </c>
    </row>
    <row r="1222" spans="1:16" x14ac:dyDescent="0.2">
      <c r="A1222">
        <v>2022</v>
      </c>
      <c r="B1222">
        <v>3</v>
      </c>
      <c r="C1222" s="267">
        <v>44630</v>
      </c>
      <c r="E1222">
        <v>662</v>
      </c>
      <c r="F1222" t="s">
        <v>528</v>
      </c>
      <c r="G1222" t="s">
        <v>529</v>
      </c>
      <c r="H1222">
        <v>355.12</v>
      </c>
      <c r="I1222">
        <v>416.88</v>
      </c>
      <c r="K1222">
        <v>21</v>
      </c>
      <c r="L1222">
        <v>171</v>
      </c>
      <c r="O1222">
        <v>1.4999999999999999E-2</v>
      </c>
      <c r="P1222">
        <v>18</v>
      </c>
    </row>
    <row r="1223" spans="1:16" x14ac:dyDescent="0.2">
      <c r="A1223">
        <v>2022</v>
      </c>
      <c r="B1223">
        <v>3</v>
      </c>
      <c r="C1223" s="267">
        <v>44634</v>
      </c>
      <c r="E1223">
        <v>662</v>
      </c>
      <c r="F1223" t="s">
        <v>528</v>
      </c>
      <c r="G1223" t="s">
        <v>529</v>
      </c>
      <c r="H1223">
        <v>355.12</v>
      </c>
      <c r="I1223">
        <v>416.88</v>
      </c>
      <c r="K1223">
        <v>21</v>
      </c>
      <c r="L1223">
        <v>171</v>
      </c>
      <c r="O1223">
        <v>1.4999999999999999E-2</v>
      </c>
      <c r="P1223">
        <v>18</v>
      </c>
    </row>
    <row r="1224" spans="1:16" x14ac:dyDescent="0.2">
      <c r="A1224">
        <v>2022</v>
      </c>
      <c r="B1224">
        <v>3</v>
      </c>
      <c r="C1224" s="267">
        <v>44635</v>
      </c>
      <c r="E1224">
        <v>662</v>
      </c>
      <c r="F1224" t="s">
        <v>528</v>
      </c>
      <c r="G1224" t="s">
        <v>529</v>
      </c>
      <c r="H1224">
        <v>355.12</v>
      </c>
      <c r="I1224">
        <v>416.88</v>
      </c>
      <c r="K1224">
        <v>21</v>
      </c>
      <c r="L1224">
        <v>171</v>
      </c>
      <c r="O1224">
        <v>1.4999999999999999E-2</v>
      </c>
      <c r="P1224">
        <v>18</v>
      </c>
    </row>
    <row r="1225" spans="1:16" x14ac:dyDescent="0.2">
      <c r="A1225">
        <v>2022</v>
      </c>
      <c r="B1225">
        <v>3</v>
      </c>
      <c r="C1225" s="267">
        <v>44636</v>
      </c>
      <c r="E1225">
        <v>662</v>
      </c>
      <c r="F1225" t="s">
        <v>528</v>
      </c>
      <c r="G1225" t="s">
        <v>529</v>
      </c>
      <c r="H1225">
        <v>355.12</v>
      </c>
      <c r="I1225">
        <v>416.88</v>
      </c>
      <c r="K1225">
        <v>21</v>
      </c>
      <c r="L1225">
        <v>171</v>
      </c>
      <c r="O1225">
        <v>1.4999999999999999E-2</v>
      </c>
      <c r="P1225">
        <v>18</v>
      </c>
    </row>
    <row r="1226" spans="1:16" x14ac:dyDescent="0.2">
      <c r="A1226">
        <v>2022</v>
      </c>
      <c r="B1226">
        <v>3</v>
      </c>
      <c r="C1226" s="267">
        <v>44642</v>
      </c>
      <c r="E1226">
        <v>662</v>
      </c>
      <c r="F1226" t="s">
        <v>528</v>
      </c>
      <c r="G1226" t="s">
        <v>529</v>
      </c>
      <c r="H1226">
        <v>355.12</v>
      </c>
      <c r="I1226">
        <v>416.88</v>
      </c>
      <c r="K1226">
        <v>21</v>
      </c>
      <c r="L1226">
        <v>171</v>
      </c>
      <c r="O1226">
        <v>1.4999999999999999E-2</v>
      </c>
      <c r="P1226">
        <v>18</v>
      </c>
    </row>
    <row r="1227" spans="1:16" x14ac:dyDescent="0.2">
      <c r="A1227">
        <v>2022</v>
      </c>
      <c r="B1227">
        <v>3</v>
      </c>
      <c r="C1227" s="267">
        <v>44643</v>
      </c>
      <c r="E1227">
        <v>662</v>
      </c>
      <c r="F1227" t="s">
        <v>528</v>
      </c>
      <c r="G1227" t="s">
        <v>529</v>
      </c>
      <c r="H1227">
        <v>355.12</v>
      </c>
      <c r="I1227">
        <v>416.88</v>
      </c>
      <c r="K1227">
        <v>21</v>
      </c>
      <c r="L1227">
        <v>171</v>
      </c>
      <c r="O1227">
        <v>1.4999999999999999E-2</v>
      </c>
      <c r="P1227">
        <v>18</v>
      </c>
    </row>
    <row r="1228" spans="1:16" x14ac:dyDescent="0.2">
      <c r="A1228">
        <v>2022</v>
      </c>
      <c r="B1228">
        <v>3</v>
      </c>
      <c r="C1228" s="267">
        <v>44644</v>
      </c>
      <c r="E1228">
        <v>662</v>
      </c>
      <c r="F1228" t="s">
        <v>528</v>
      </c>
      <c r="G1228" t="s">
        <v>529</v>
      </c>
      <c r="H1228">
        <v>355.12</v>
      </c>
      <c r="I1228">
        <v>416.88</v>
      </c>
      <c r="K1228">
        <v>21</v>
      </c>
      <c r="L1228">
        <v>171</v>
      </c>
      <c r="O1228">
        <v>1.4999999999999999E-2</v>
      </c>
      <c r="P1228">
        <v>18</v>
      </c>
    </row>
    <row r="1229" spans="1:16" x14ac:dyDescent="0.2">
      <c r="A1229">
        <v>2022</v>
      </c>
      <c r="B1229">
        <v>3</v>
      </c>
      <c r="C1229" s="267">
        <v>44647</v>
      </c>
      <c r="E1229">
        <v>662</v>
      </c>
      <c r="F1229" t="s">
        <v>528</v>
      </c>
      <c r="G1229" t="s">
        <v>529</v>
      </c>
      <c r="H1229">
        <v>355.12</v>
      </c>
      <c r="I1229">
        <v>416.88</v>
      </c>
      <c r="K1229">
        <v>21</v>
      </c>
      <c r="L1229">
        <v>171</v>
      </c>
      <c r="O1229">
        <v>1.4999999999999999E-2</v>
      </c>
      <c r="P1229">
        <v>18</v>
      </c>
    </row>
    <row r="1230" spans="1:16" x14ac:dyDescent="0.2">
      <c r="A1230">
        <v>2022</v>
      </c>
      <c r="B1230">
        <v>3</v>
      </c>
      <c r="C1230" s="267">
        <v>44648</v>
      </c>
      <c r="E1230">
        <v>662</v>
      </c>
      <c r="F1230" t="s">
        <v>528</v>
      </c>
      <c r="G1230" t="s">
        <v>529</v>
      </c>
      <c r="H1230">
        <v>355.12</v>
      </c>
      <c r="I1230">
        <v>416.88</v>
      </c>
      <c r="K1230">
        <v>21</v>
      </c>
      <c r="L1230">
        <v>171</v>
      </c>
      <c r="O1230">
        <v>1.4999999999999999E-2</v>
      </c>
      <c r="P1230">
        <v>18</v>
      </c>
    </row>
    <row r="1231" spans="1:16" x14ac:dyDescent="0.2">
      <c r="A1231">
        <v>2022</v>
      </c>
      <c r="B1231">
        <v>3</v>
      </c>
      <c r="C1231" s="267">
        <v>44649</v>
      </c>
      <c r="E1231">
        <v>662</v>
      </c>
      <c r="F1231" t="s">
        <v>528</v>
      </c>
      <c r="G1231" t="s">
        <v>529</v>
      </c>
      <c r="H1231">
        <v>355.12</v>
      </c>
      <c r="I1231">
        <v>416.88</v>
      </c>
      <c r="K1231">
        <v>21</v>
      </c>
      <c r="L1231">
        <v>171</v>
      </c>
      <c r="O1231">
        <v>1.4999999999999999E-2</v>
      </c>
      <c r="P1231">
        <v>18</v>
      </c>
    </row>
    <row r="1232" spans="1:16" x14ac:dyDescent="0.2">
      <c r="A1232">
        <v>2022</v>
      </c>
      <c r="B1232">
        <v>3</v>
      </c>
      <c r="C1232" s="267">
        <v>44650</v>
      </c>
      <c r="E1232">
        <v>662</v>
      </c>
      <c r="F1232" t="s">
        <v>528</v>
      </c>
      <c r="G1232" t="s">
        <v>529</v>
      </c>
      <c r="H1232">
        <v>355.12</v>
      </c>
      <c r="I1232">
        <v>416.88</v>
      </c>
      <c r="K1232">
        <v>21</v>
      </c>
      <c r="L1232">
        <v>171</v>
      </c>
      <c r="O1232">
        <v>1.4999999999999999E-2</v>
      </c>
      <c r="P1232">
        <v>18</v>
      </c>
    </row>
    <row r="1233" spans="1:16" x14ac:dyDescent="0.2">
      <c r="A1233">
        <v>2022</v>
      </c>
      <c r="B1233">
        <v>3</v>
      </c>
      <c r="C1233" s="267">
        <v>44642</v>
      </c>
      <c r="E1233">
        <v>659</v>
      </c>
      <c r="F1233" t="s">
        <v>183</v>
      </c>
      <c r="G1233" t="s">
        <v>184</v>
      </c>
      <c r="H1233">
        <v>283.24099999999999</v>
      </c>
      <c r="I1233">
        <v>322.37099999999998</v>
      </c>
      <c r="K1233">
        <v>55</v>
      </c>
      <c r="L1233">
        <v>131</v>
      </c>
      <c r="O1233">
        <v>1.4999999999999999E-2</v>
      </c>
      <c r="P1233">
        <v>16</v>
      </c>
    </row>
    <row r="1234" spans="1:16" x14ac:dyDescent="0.2">
      <c r="A1234">
        <v>2022</v>
      </c>
      <c r="B1234">
        <v>3</v>
      </c>
      <c r="C1234" s="267">
        <v>44643</v>
      </c>
      <c r="E1234">
        <v>659</v>
      </c>
      <c r="F1234" t="s">
        <v>183</v>
      </c>
      <c r="G1234" t="s">
        <v>184</v>
      </c>
      <c r="H1234">
        <v>283.24099999999999</v>
      </c>
      <c r="I1234">
        <v>322.37099999999998</v>
      </c>
      <c r="K1234">
        <v>55</v>
      </c>
      <c r="L1234">
        <v>131</v>
      </c>
      <c r="O1234">
        <v>1.4999999999999999E-2</v>
      </c>
      <c r="P1234">
        <v>16</v>
      </c>
    </row>
    <row r="1235" spans="1:16" x14ac:dyDescent="0.2">
      <c r="A1235">
        <v>2022</v>
      </c>
      <c r="B1235">
        <v>3</v>
      </c>
      <c r="C1235" s="267">
        <v>44644</v>
      </c>
      <c r="E1235">
        <v>659</v>
      </c>
      <c r="F1235" t="s">
        <v>183</v>
      </c>
      <c r="G1235" t="s">
        <v>184</v>
      </c>
      <c r="H1235">
        <v>283.24099999999999</v>
      </c>
      <c r="I1235">
        <v>322.37099999999998</v>
      </c>
      <c r="K1235">
        <v>55</v>
      </c>
      <c r="L1235">
        <v>131</v>
      </c>
      <c r="O1235">
        <v>1.4999999999999999E-2</v>
      </c>
      <c r="P1235">
        <v>16</v>
      </c>
    </row>
    <row r="1236" spans="1:16" x14ac:dyDescent="0.2">
      <c r="A1236">
        <v>2022</v>
      </c>
      <c r="B1236">
        <v>3</v>
      </c>
      <c r="C1236" s="267">
        <v>44647</v>
      </c>
      <c r="E1236">
        <v>659</v>
      </c>
      <c r="F1236" t="s">
        <v>183</v>
      </c>
      <c r="G1236" t="s">
        <v>184</v>
      </c>
      <c r="H1236">
        <v>283.24099999999999</v>
      </c>
      <c r="I1236">
        <v>322.37099999999998</v>
      </c>
      <c r="K1236">
        <v>55</v>
      </c>
      <c r="L1236">
        <v>131</v>
      </c>
      <c r="O1236">
        <v>1.4999999999999999E-2</v>
      </c>
      <c r="P1236">
        <v>16</v>
      </c>
    </row>
    <row r="1237" spans="1:16" x14ac:dyDescent="0.2">
      <c r="A1237">
        <v>2022</v>
      </c>
      <c r="B1237">
        <v>3</v>
      </c>
      <c r="C1237" s="267">
        <v>44644</v>
      </c>
      <c r="E1237">
        <v>565</v>
      </c>
      <c r="F1237" t="s">
        <v>476</v>
      </c>
      <c r="G1237" t="s">
        <v>477</v>
      </c>
      <c r="H1237">
        <v>83.72</v>
      </c>
      <c r="I1237">
        <v>98.28</v>
      </c>
      <c r="K1237">
        <v>83</v>
      </c>
      <c r="L1237">
        <v>130</v>
      </c>
      <c r="O1237">
        <v>1.4999999999999999E-2</v>
      </c>
      <c r="P1237">
        <v>18</v>
      </c>
    </row>
    <row r="1238" spans="1:16" x14ac:dyDescent="0.2">
      <c r="A1238">
        <v>2022</v>
      </c>
      <c r="B1238">
        <v>3</v>
      </c>
      <c r="C1238" s="267">
        <v>44647</v>
      </c>
      <c r="E1238">
        <v>565</v>
      </c>
      <c r="F1238" t="s">
        <v>476</v>
      </c>
      <c r="G1238" t="s">
        <v>477</v>
      </c>
      <c r="H1238">
        <v>83.72</v>
      </c>
      <c r="I1238">
        <v>98.28</v>
      </c>
      <c r="K1238">
        <v>83</v>
      </c>
      <c r="L1238">
        <v>130</v>
      </c>
      <c r="O1238">
        <v>1.4999999999999999E-2</v>
      </c>
      <c r="P1238">
        <v>18</v>
      </c>
    </row>
    <row r="1239" spans="1:16" x14ac:dyDescent="0.2">
      <c r="A1239">
        <v>2022</v>
      </c>
      <c r="B1239">
        <v>3</v>
      </c>
      <c r="C1239" s="267">
        <v>44648</v>
      </c>
      <c r="E1239">
        <v>565</v>
      </c>
      <c r="F1239" t="s">
        <v>476</v>
      </c>
      <c r="G1239" t="s">
        <v>477</v>
      </c>
      <c r="H1239">
        <v>83.72</v>
      </c>
      <c r="I1239">
        <v>98.28</v>
      </c>
      <c r="K1239">
        <v>83</v>
      </c>
      <c r="L1239">
        <v>130</v>
      </c>
      <c r="O1239">
        <v>1.4999999999999999E-2</v>
      </c>
      <c r="P1239">
        <v>18</v>
      </c>
    </row>
    <row r="1240" spans="1:16" x14ac:dyDescent="0.2">
      <c r="A1240">
        <v>2022</v>
      </c>
      <c r="B1240">
        <v>3</v>
      </c>
      <c r="C1240" s="267">
        <v>44649</v>
      </c>
      <c r="E1240">
        <v>565</v>
      </c>
      <c r="F1240" t="s">
        <v>476</v>
      </c>
      <c r="G1240" t="s">
        <v>477</v>
      </c>
      <c r="H1240">
        <v>83.72</v>
      </c>
      <c r="I1240">
        <v>98.28</v>
      </c>
      <c r="K1240">
        <v>83</v>
      </c>
      <c r="L1240">
        <v>130</v>
      </c>
      <c r="O1240">
        <v>1.4999999999999999E-2</v>
      </c>
      <c r="P1240">
        <v>18</v>
      </c>
    </row>
    <row r="1241" spans="1:16" x14ac:dyDescent="0.2">
      <c r="A1241">
        <v>2022</v>
      </c>
      <c r="B1241">
        <v>3</v>
      </c>
      <c r="C1241" s="267">
        <v>44650</v>
      </c>
      <c r="E1241">
        <v>565</v>
      </c>
      <c r="F1241" t="s">
        <v>476</v>
      </c>
      <c r="G1241" t="s">
        <v>477</v>
      </c>
      <c r="H1241">
        <v>83.72</v>
      </c>
      <c r="I1241">
        <v>98.28</v>
      </c>
      <c r="K1241">
        <v>83</v>
      </c>
      <c r="L1241">
        <v>130</v>
      </c>
      <c r="O1241">
        <v>1.4999999999999999E-2</v>
      </c>
      <c r="P1241">
        <v>18</v>
      </c>
    </row>
    <row r="1242" spans="1:16" x14ac:dyDescent="0.2">
      <c r="A1242">
        <v>2022</v>
      </c>
      <c r="B1242">
        <v>3</v>
      </c>
      <c r="C1242" s="267">
        <v>44626</v>
      </c>
      <c r="E1242">
        <v>550</v>
      </c>
      <c r="F1242" t="s">
        <v>437</v>
      </c>
      <c r="G1242" t="s">
        <v>438</v>
      </c>
      <c r="H1242">
        <v>32.024999999999999</v>
      </c>
      <c r="I1242">
        <v>38.045000000000002</v>
      </c>
      <c r="K1242">
        <v>114</v>
      </c>
      <c r="L1242">
        <v>95</v>
      </c>
      <c r="O1242">
        <v>1.4999999999999999E-2</v>
      </c>
      <c r="P1242">
        <v>16</v>
      </c>
    </row>
    <row r="1243" spans="1:16" x14ac:dyDescent="0.2">
      <c r="A1243">
        <v>2022</v>
      </c>
      <c r="B1243">
        <v>3</v>
      </c>
      <c r="C1243" s="267">
        <v>44627</v>
      </c>
      <c r="E1243">
        <v>550</v>
      </c>
      <c r="F1243" t="s">
        <v>437</v>
      </c>
      <c r="G1243" t="s">
        <v>438</v>
      </c>
      <c r="H1243">
        <v>32.024999999999999</v>
      </c>
      <c r="I1243">
        <v>38.045000000000002</v>
      </c>
      <c r="K1243">
        <v>114</v>
      </c>
      <c r="L1243">
        <v>95</v>
      </c>
      <c r="O1243">
        <v>1.4999999999999999E-2</v>
      </c>
      <c r="P1243">
        <v>16</v>
      </c>
    </row>
    <row r="1244" spans="1:16" x14ac:dyDescent="0.2">
      <c r="A1244">
        <v>2022</v>
      </c>
      <c r="B1244">
        <v>3</v>
      </c>
      <c r="C1244" s="267">
        <v>44628</v>
      </c>
      <c r="E1244">
        <v>550</v>
      </c>
      <c r="F1244" t="s">
        <v>437</v>
      </c>
      <c r="G1244" t="s">
        <v>438</v>
      </c>
      <c r="H1244">
        <v>32.024999999999999</v>
      </c>
      <c r="I1244">
        <v>38.045000000000002</v>
      </c>
      <c r="K1244">
        <v>114</v>
      </c>
      <c r="L1244">
        <v>95</v>
      </c>
      <c r="O1244">
        <v>1.4999999999999999E-2</v>
      </c>
      <c r="P1244">
        <v>16</v>
      </c>
    </row>
    <row r="1245" spans="1:16" x14ac:dyDescent="0.2">
      <c r="A1245">
        <v>2022</v>
      </c>
      <c r="B1245">
        <v>3</v>
      </c>
      <c r="C1245" s="267">
        <v>44629</v>
      </c>
      <c r="E1245">
        <v>550</v>
      </c>
      <c r="F1245" t="s">
        <v>437</v>
      </c>
      <c r="G1245" t="s">
        <v>438</v>
      </c>
      <c r="H1245">
        <v>32.024999999999999</v>
      </c>
      <c r="I1245">
        <v>38.045000000000002</v>
      </c>
      <c r="K1245">
        <v>114</v>
      </c>
      <c r="L1245">
        <v>95</v>
      </c>
      <c r="O1245">
        <v>1.4999999999999999E-2</v>
      </c>
      <c r="P1245">
        <v>16</v>
      </c>
    </row>
    <row r="1246" spans="1:16" x14ac:dyDescent="0.2">
      <c r="A1246">
        <v>2022</v>
      </c>
      <c r="B1246">
        <v>3</v>
      </c>
      <c r="C1246" s="267">
        <v>44636</v>
      </c>
      <c r="E1246">
        <v>550</v>
      </c>
      <c r="F1246" t="s">
        <v>437</v>
      </c>
      <c r="G1246" t="s">
        <v>438</v>
      </c>
      <c r="H1246">
        <v>32.024999999999999</v>
      </c>
      <c r="I1246">
        <v>38.045000000000002</v>
      </c>
      <c r="K1246">
        <v>114</v>
      </c>
      <c r="L1246">
        <v>95</v>
      </c>
      <c r="O1246">
        <v>1.4999999999999999E-2</v>
      </c>
      <c r="P1246">
        <v>16</v>
      </c>
    </row>
    <row r="1247" spans="1:16" x14ac:dyDescent="0.2">
      <c r="A1247">
        <v>2022</v>
      </c>
      <c r="B1247">
        <v>3</v>
      </c>
      <c r="C1247" s="267">
        <v>44637</v>
      </c>
      <c r="E1247">
        <v>550</v>
      </c>
      <c r="F1247" t="s">
        <v>437</v>
      </c>
      <c r="G1247" t="s">
        <v>438</v>
      </c>
      <c r="H1247">
        <v>32.024999999999999</v>
      </c>
      <c r="I1247">
        <v>38.045000000000002</v>
      </c>
      <c r="K1247">
        <v>114</v>
      </c>
      <c r="L1247">
        <v>95</v>
      </c>
      <c r="O1247">
        <v>1.4999999999999999E-2</v>
      </c>
      <c r="P1247">
        <v>16</v>
      </c>
    </row>
    <row r="1248" spans="1:16" x14ac:dyDescent="0.2">
      <c r="A1248">
        <v>2022</v>
      </c>
      <c r="B1248">
        <v>3</v>
      </c>
      <c r="C1248" s="267">
        <v>44640</v>
      </c>
      <c r="E1248">
        <v>550</v>
      </c>
      <c r="F1248" t="s">
        <v>437</v>
      </c>
      <c r="G1248" t="s">
        <v>438</v>
      </c>
      <c r="H1248">
        <v>32.024999999999999</v>
      </c>
      <c r="I1248">
        <v>38.045000000000002</v>
      </c>
      <c r="K1248">
        <v>114</v>
      </c>
      <c r="L1248">
        <v>95</v>
      </c>
      <c r="O1248">
        <v>1.4999999999999999E-2</v>
      </c>
      <c r="P1248">
        <v>16</v>
      </c>
    </row>
    <row r="1249" spans="1:16" x14ac:dyDescent="0.2">
      <c r="A1249">
        <v>2022</v>
      </c>
      <c r="B1249">
        <v>3</v>
      </c>
      <c r="C1249" s="267">
        <v>44620</v>
      </c>
      <c r="E1249">
        <v>449</v>
      </c>
      <c r="F1249" t="s">
        <v>340</v>
      </c>
      <c r="G1249" t="s">
        <v>341</v>
      </c>
      <c r="H1249">
        <v>40.985999999999997</v>
      </c>
      <c r="I1249">
        <v>50.048000000000002</v>
      </c>
      <c r="K1249">
        <v>112</v>
      </c>
      <c r="L1249">
        <v>96</v>
      </c>
      <c r="O1249">
        <v>1.4999999999999999E-2</v>
      </c>
      <c r="P1249">
        <v>16</v>
      </c>
    </row>
    <row r="1250" spans="1:16" x14ac:dyDescent="0.2">
      <c r="A1250">
        <v>2022</v>
      </c>
      <c r="B1250">
        <v>3</v>
      </c>
      <c r="C1250" s="267">
        <v>44637</v>
      </c>
      <c r="E1250">
        <v>449</v>
      </c>
      <c r="F1250" t="s">
        <v>340</v>
      </c>
      <c r="G1250" t="s">
        <v>341</v>
      </c>
      <c r="H1250">
        <v>40.985999999999997</v>
      </c>
      <c r="I1250">
        <v>50.048000000000002</v>
      </c>
      <c r="K1250">
        <v>112</v>
      </c>
      <c r="L1250">
        <v>96</v>
      </c>
      <c r="O1250">
        <v>1.4999999999999999E-2</v>
      </c>
      <c r="P1250">
        <v>16</v>
      </c>
    </row>
    <row r="1251" spans="1:16" x14ac:dyDescent="0.2">
      <c r="A1251">
        <v>2022</v>
      </c>
      <c r="B1251">
        <v>3</v>
      </c>
      <c r="C1251" s="267">
        <v>44640</v>
      </c>
      <c r="E1251">
        <v>449</v>
      </c>
      <c r="F1251" t="s">
        <v>340</v>
      </c>
      <c r="G1251" t="s">
        <v>341</v>
      </c>
      <c r="H1251">
        <v>40.985999999999997</v>
      </c>
      <c r="I1251">
        <v>50.048000000000002</v>
      </c>
      <c r="K1251">
        <v>112</v>
      </c>
      <c r="L1251">
        <v>96</v>
      </c>
      <c r="O1251">
        <v>1.4999999999999999E-2</v>
      </c>
      <c r="P1251">
        <v>16</v>
      </c>
    </row>
    <row r="1252" spans="1:16" x14ac:dyDescent="0.2">
      <c r="A1252">
        <v>2022</v>
      </c>
      <c r="B1252">
        <v>3</v>
      </c>
      <c r="C1252" s="267">
        <v>44641</v>
      </c>
      <c r="E1252">
        <v>449</v>
      </c>
      <c r="F1252" t="s">
        <v>340</v>
      </c>
      <c r="G1252" t="s">
        <v>341</v>
      </c>
      <c r="H1252">
        <v>40.985999999999997</v>
      </c>
      <c r="I1252">
        <v>50.048000000000002</v>
      </c>
      <c r="K1252">
        <v>112</v>
      </c>
      <c r="L1252">
        <v>96</v>
      </c>
      <c r="O1252">
        <v>1.4999999999999999E-2</v>
      </c>
      <c r="P1252">
        <v>16</v>
      </c>
    </row>
    <row r="1253" spans="1:16" x14ac:dyDescent="0.2">
      <c r="A1253">
        <v>2022</v>
      </c>
      <c r="B1253">
        <v>3</v>
      </c>
      <c r="C1253" s="267">
        <v>44642</v>
      </c>
      <c r="E1253">
        <v>449</v>
      </c>
      <c r="F1253" t="s">
        <v>340</v>
      </c>
      <c r="G1253" t="s">
        <v>341</v>
      </c>
      <c r="H1253">
        <v>40.985999999999997</v>
      </c>
      <c r="I1253">
        <v>50.048000000000002</v>
      </c>
      <c r="K1253">
        <v>112</v>
      </c>
      <c r="L1253">
        <v>96</v>
      </c>
      <c r="O1253">
        <v>1.4999999999999999E-2</v>
      </c>
      <c r="P1253">
        <v>16</v>
      </c>
    </row>
    <row r="1254" spans="1:16" x14ac:dyDescent="0.2">
      <c r="A1254">
        <v>2022</v>
      </c>
      <c r="B1254">
        <v>3</v>
      </c>
      <c r="C1254" s="267">
        <v>44627</v>
      </c>
      <c r="E1254">
        <v>930</v>
      </c>
      <c r="F1254" t="s">
        <v>537</v>
      </c>
      <c r="G1254" t="s">
        <v>538</v>
      </c>
      <c r="H1254">
        <v>641.25</v>
      </c>
      <c r="I1254">
        <v>708.75</v>
      </c>
      <c r="P1254">
        <v>25</v>
      </c>
    </row>
    <row r="1255" spans="1:16" x14ac:dyDescent="0.2">
      <c r="A1255">
        <v>2022</v>
      </c>
      <c r="B1255">
        <v>3</v>
      </c>
      <c r="C1255" s="267">
        <v>44627</v>
      </c>
      <c r="E1255">
        <v>931</v>
      </c>
      <c r="F1255" t="s">
        <v>539</v>
      </c>
      <c r="G1255" t="s">
        <v>540</v>
      </c>
      <c r="H1255">
        <v>545.05999999999995</v>
      </c>
      <c r="I1255">
        <v>602.44000000000005</v>
      </c>
      <c r="P1255">
        <v>25</v>
      </c>
    </row>
    <row r="1256" spans="1:16" x14ac:dyDescent="0.2">
      <c r="A1256">
        <v>2022</v>
      </c>
      <c r="B1256">
        <v>3</v>
      </c>
      <c r="C1256" s="267">
        <v>44649</v>
      </c>
      <c r="E1256">
        <v>822</v>
      </c>
      <c r="F1256" t="s">
        <v>575</v>
      </c>
      <c r="G1256" t="s">
        <v>576</v>
      </c>
      <c r="H1256">
        <v>641.25</v>
      </c>
      <c r="I1256">
        <v>708.75</v>
      </c>
      <c r="P1256">
        <v>25</v>
      </c>
    </row>
    <row r="1257" spans="1:16" x14ac:dyDescent="0.2">
      <c r="A1257">
        <v>2022</v>
      </c>
      <c r="B1257">
        <v>3</v>
      </c>
      <c r="C1257" s="267">
        <v>44649</v>
      </c>
      <c r="E1257">
        <v>823</v>
      </c>
      <c r="F1257" t="s">
        <v>577</v>
      </c>
      <c r="G1257" t="s">
        <v>578</v>
      </c>
      <c r="H1257">
        <v>605.63</v>
      </c>
      <c r="I1257">
        <v>669.38</v>
      </c>
      <c r="P1257">
        <v>25</v>
      </c>
    </row>
    <row r="1258" spans="1:16" x14ac:dyDescent="0.2">
      <c r="A1258">
        <v>2022</v>
      </c>
      <c r="B1258">
        <v>3</v>
      </c>
      <c r="C1258" s="267">
        <v>44627</v>
      </c>
      <c r="E1258">
        <v>929</v>
      </c>
      <c r="F1258" t="s">
        <v>534</v>
      </c>
      <c r="G1258" t="s">
        <v>535</v>
      </c>
      <c r="H1258">
        <v>1282.5</v>
      </c>
      <c r="I1258">
        <v>1417.5</v>
      </c>
      <c r="P1258">
        <v>25</v>
      </c>
    </row>
    <row r="1259" spans="1:16" x14ac:dyDescent="0.2">
      <c r="A1259">
        <v>2022</v>
      </c>
      <c r="B1259">
        <v>3</v>
      </c>
      <c r="C1259" s="267">
        <v>44649</v>
      </c>
      <c r="E1259">
        <v>821</v>
      </c>
      <c r="F1259" t="s">
        <v>572</v>
      </c>
      <c r="G1259" t="s">
        <v>573</v>
      </c>
      <c r="H1259">
        <v>1211.25</v>
      </c>
      <c r="I1259">
        <v>1338.75</v>
      </c>
      <c r="P1259">
        <v>25</v>
      </c>
    </row>
    <row r="1260" spans="1:16" x14ac:dyDescent="0.2">
      <c r="A1260">
        <v>2022</v>
      </c>
      <c r="B1260">
        <v>3</v>
      </c>
      <c r="C1260" s="267">
        <v>44629</v>
      </c>
      <c r="E1260">
        <v>331</v>
      </c>
      <c r="F1260" t="s">
        <v>398</v>
      </c>
      <c r="G1260" t="s">
        <v>399</v>
      </c>
      <c r="H1260">
        <v>312.41199999999998</v>
      </c>
      <c r="I1260">
        <v>355.572</v>
      </c>
      <c r="K1260">
        <v>110</v>
      </c>
      <c r="L1260">
        <v>131</v>
      </c>
      <c r="O1260">
        <v>1.4999999999999999E-2</v>
      </c>
      <c r="P1260">
        <v>16</v>
      </c>
    </row>
    <row r="1261" spans="1:16" x14ac:dyDescent="0.2">
      <c r="A1261">
        <v>2022</v>
      </c>
      <c r="B1261">
        <v>3</v>
      </c>
      <c r="C1261" s="267">
        <v>44650</v>
      </c>
      <c r="E1261">
        <v>331</v>
      </c>
      <c r="F1261" t="s">
        <v>398</v>
      </c>
      <c r="G1261" t="s">
        <v>399</v>
      </c>
      <c r="H1261">
        <v>312.41199999999998</v>
      </c>
      <c r="I1261">
        <v>355.572</v>
      </c>
      <c r="K1261">
        <v>110</v>
      </c>
      <c r="L1261">
        <v>131</v>
      </c>
      <c r="O1261">
        <v>1.4999999999999999E-2</v>
      </c>
      <c r="P1261">
        <v>16</v>
      </c>
    </row>
    <row r="1262" spans="1:16" x14ac:dyDescent="0.2">
      <c r="A1262">
        <v>2022</v>
      </c>
      <c r="B1262">
        <v>3</v>
      </c>
      <c r="C1262" s="267">
        <v>44621</v>
      </c>
      <c r="E1262">
        <v>557</v>
      </c>
      <c r="F1262" t="s">
        <v>206</v>
      </c>
      <c r="G1262" t="s">
        <v>207</v>
      </c>
      <c r="H1262">
        <v>171.262</v>
      </c>
      <c r="I1262">
        <v>194.922</v>
      </c>
      <c r="K1262">
        <v>21</v>
      </c>
      <c r="L1262">
        <v>180</v>
      </c>
      <c r="O1262">
        <v>1.4999999999999999E-2</v>
      </c>
      <c r="P1262">
        <v>16</v>
      </c>
    </row>
    <row r="1263" spans="1:16" x14ac:dyDescent="0.2">
      <c r="A1263">
        <v>2022</v>
      </c>
      <c r="B1263">
        <v>3</v>
      </c>
      <c r="C1263" s="267">
        <v>44622</v>
      </c>
      <c r="E1263">
        <v>557</v>
      </c>
      <c r="F1263" t="s">
        <v>206</v>
      </c>
      <c r="G1263" t="s">
        <v>207</v>
      </c>
      <c r="H1263">
        <v>171.262</v>
      </c>
      <c r="I1263">
        <v>194.922</v>
      </c>
      <c r="K1263">
        <v>21</v>
      </c>
      <c r="L1263">
        <v>180</v>
      </c>
      <c r="O1263">
        <v>1.4999999999999999E-2</v>
      </c>
      <c r="P1263">
        <v>16</v>
      </c>
    </row>
    <row r="1264" spans="1:16" x14ac:dyDescent="0.2">
      <c r="A1264">
        <v>2022</v>
      </c>
      <c r="B1264">
        <v>3</v>
      </c>
      <c r="C1264" s="267">
        <v>44623</v>
      </c>
      <c r="E1264">
        <v>557</v>
      </c>
      <c r="F1264" t="s">
        <v>206</v>
      </c>
      <c r="G1264" t="s">
        <v>207</v>
      </c>
      <c r="H1264">
        <v>171.262</v>
      </c>
      <c r="I1264">
        <v>194.922</v>
      </c>
      <c r="K1264">
        <v>21</v>
      </c>
      <c r="L1264">
        <v>180</v>
      </c>
      <c r="O1264">
        <v>1.4999999999999999E-2</v>
      </c>
      <c r="P1264">
        <v>16</v>
      </c>
    </row>
    <row r="1265" spans="1:16" x14ac:dyDescent="0.2">
      <c r="A1265">
        <v>2022</v>
      </c>
      <c r="B1265">
        <v>3</v>
      </c>
      <c r="C1265" s="267">
        <v>44625</v>
      </c>
      <c r="E1265">
        <v>557</v>
      </c>
      <c r="F1265" t="s">
        <v>206</v>
      </c>
      <c r="G1265" t="s">
        <v>207</v>
      </c>
      <c r="H1265">
        <v>171.262</v>
      </c>
      <c r="I1265">
        <v>194.922</v>
      </c>
      <c r="K1265">
        <v>21</v>
      </c>
      <c r="L1265">
        <v>180</v>
      </c>
      <c r="O1265">
        <v>1.4999999999999999E-2</v>
      </c>
      <c r="P1265">
        <v>16</v>
      </c>
    </row>
    <row r="1266" spans="1:16" x14ac:dyDescent="0.2">
      <c r="A1266">
        <v>2022</v>
      </c>
      <c r="B1266">
        <v>3</v>
      </c>
      <c r="C1266" s="267">
        <v>44640</v>
      </c>
      <c r="E1266">
        <v>557</v>
      </c>
      <c r="F1266" t="s">
        <v>206</v>
      </c>
      <c r="G1266" t="s">
        <v>207</v>
      </c>
      <c r="H1266">
        <v>171.262</v>
      </c>
      <c r="I1266">
        <v>194.922</v>
      </c>
      <c r="K1266">
        <v>21</v>
      </c>
      <c r="L1266">
        <v>180</v>
      </c>
      <c r="O1266">
        <v>1.4999999999999999E-2</v>
      </c>
      <c r="P1266">
        <v>16</v>
      </c>
    </row>
    <row r="1267" spans="1:16" x14ac:dyDescent="0.2">
      <c r="A1267">
        <v>2022</v>
      </c>
      <c r="B1267">
        <v>3</v>
      </c>
      <c r="C1267" s="267">
        <v>44641</v>
      </c>
      <c r="E1267">
        <v>557</v>
      </c>
      <c r="F1267" t="s">
        <v>206</v>
      </c>
      <c r="G1267" t="s">
        <v>207</v>
      </c>
      <c r="H1267">
        <v>171.262</v>
      </c>
      <c r="I1267">
        <v>194.922</v>
      </c>
      <c r="K1267">
        <v>21</v>
      </c>
      <c r="L1267">
        <v>180</v>
      </c>
      <c r="O1267">
        <v>1.4999999999999999E-2</v>
      </c>
      <c r="P1267">
        <v>16</v>
      </c>
    </row>
    <row r="1268" spans="1:16" x14ac:dyDescent="0.2">
      <c r="A1268">
        <v>2022</v>
      </c>
      <c r="B1268">
        <v>3</v>
      </c>
      <c r="C1268" s="267">
        <v>44642</v>
      </c>
      <c r="E1268">
        <v>557</v>
      </c>
      <c r="F1268" t="s">
        <v>206</v>
      </c>
      <c r="G1268" t="s">
        <v>207</v>
      </c>
      <c r="H1268">
        <v>171.262</v>
      </c>
      <c r="I1268">
        <v>194.922</v>
      </c>
      <c r="K1268">
        <v>21</v>
      </c>
      <c r="L1268">
        <v>180</v>
      </c>
      <c r="O1268">
        <v>1.4999999999999999E-2</v>
      </c>
      <c r="P1268">
        <v>16</v>
      </c>
    </row>
    <row r="1269" spans="1:16" x14ac:dyDescent="0.2">
      <c r="A1269">
        <v>2022</v>
      </c>
      <c r="B1269">
        <v>3</v>
      </c>
      <c r="C1269" s="267">
        <v>44643</v>
      </c>
      <c r="E1269">
        <v>557</v>
      </c>
      <c r="F1269" t="s">
        <v>206</v>
      </c>
      <c r="G1269" t="s">
        <v>207</v>
      </c>
      <c r="H1269">
        <v>171.262</v>
      </c>
      <c r="I1269">
        <v>194.922</v>
      </c>
      <c r="K1269">
        <v>21</v>
      </c>
      <c r="L1269">
        <v>180</v>
      </c>
      <c r="O1269">
        <v>1.4999999999999999E-2</v>
      </c>
      <c r="P1269">
        <v>16</v>
      </c>
    </row>
    <row r="1270" spans="1:16" x14ac:dyDescent="0.2">
      <c r="A1270">
        <v>2022</v>
      </c>
      <c r="B1270">
        <v>3</v>
      </c>
      <c r="C1270" s="267">
        <v>44644</v>
      </c>
      <c r="E1270">
        <v>557</v>
      </c>
      <c r="F1270" t="s">
        <v>206</v>
      </c>
      <c r="G1270" t="s">
        <v>207</v>
      </c>
      <c r="H1270">
        <v>171.262</v>
      </c>
      <c r="I1270">
        <v>194.922</v>
      </c>
      <c r="K1270">
        <v>21</v>
      </c>
      <c r="L1270">
        <v>180</v>
      </c>
      <c r="O1270">
        <v>1.4999999999999999E-2</v>
      </c>
      <c r="P1270">
        <v>16</v>
      </c>
    </row>
    <row r="1271" spans="1:16" x14ac:dyDescent="0.2">
      <c r="A1271">
        <v>2022</v>
      </c>
      <c r="B1271">
        <v>3</v>
      </c>
      <c r="C1271" s="267">
        <v>44647</v>
      </c>
      <c r="E1271">
        <v>557</v>
      </c>
      <c r="F1271" t="s">
        <v>206</v>
      </c>
      <c r="G1271" t="s">
        <v>207</v>
      </c>
      <c r="H1271">
        <v>171.262</v>
      </c>
      <c r="I1271">
        <v>194.922</v>
      </c>
      <c r="K1271">
        <v>21</v>
      </c>
      <c r="L1271">
        <v>180</v>
      </c>
      <c r="O1271">
        <v>1.4999999999999999E-2</v>
      </c>
      <c r="P1271">
        <v>16</v>
      </c>
    </row>
    <row r="1272" spans="1:16" x14ac:dyDescent="0.2">
      <c r="A1272">
        <v>2022</v>
      </c>
      <c r="B1272">
        <v>3</v>
      </c>
      <c r="C1272" s="267">
        <v>44648</v>
      </c>
      <c r="E1272">
        <v>557</v>
      </c>
      <c r="F1272" t="s">
        <v>206</v>
      </c>
      <c r="G1272" t="s">
        <v>207</v>
      </c>
      <c r="H1272">
        <v>171.262</v>
      </c>
      <c r="I1272">
        <v>194.922</v>
      </c>
      <c r="K1272">
        <v>21</v>
      </c>
      <c r="L1272">
        <v>180</v>
      </c>
      <c r="O1272">
        <v>1.4999999999999999E-2</v>
      </c>
      <c r="P1272">
        <v>16</v>
      </c>
    </row>
    <row r="1273" spans="1:16" x14ac:dyDescent="0.2">
      <c r="A1273">
        <v>2022</v>
      </c>
      <c r="B1273">
        <v>3</v>
      </c>
      <c r="C1273" s="267">
        <v>44621</v>
      </c>
      <c r="E1273">
        <v>556</v>
      </c>
      <c r="F1273" t="s">
        <v>202</v>
      </c>
      <c r="G1273" t="s">
        <v>203</v>
      </c>
      <c r="H1273">
        <v>1003.106</v>
      </c>
      <c r="I1273">
        <v>1141.6859999999999</v>
      </c>
      <c r="K1273">
        <v>21</v>
      </c>
      <c r="L1273">
        <v>180</v>
      </c>
      <c r="O1273">
        <v>1.4999999999999999E-2</v>
      </c>
      <c r="P1273">
        <v>16</v>
      </c>
    </row>
    <row r="1274" spans="1:16" x14ac:dyDescent="0.2">
      <c r="A1274">
        <v>2022</v>
      </c>
      <c r="B1274">
        <v>3</v>
      </c>
      <c r="C1274" s="267">
        <v>44622</v>
      </c>
      <c r="E1274">
        <v>556</v>
      </c>
      <c r="F1274" t="s">
        <v>202</v>
      </c>
      <c r="G1274" t="s">
        <v>203</v>
      </c>
      <c r="H1274">
        <v>1003.106</v>
      </c>
      <c r="I1274">
        <v>1141.6859999999999</v>
      </c>
      <c r="K1274">
        <v>21</v>
      </c>
      <c r="L1274">
        <v>180</v>
      </c>
      <c r="O1274">
        <v>1.4999999999999999E-2</v>
      </c>
      <c r="P1274">
        <v>16</v>
      </c>
    </row>
    <row r="1275" spans="1:16" x14ac:dyDescent="0.2">
      <c r="A1275">
        <v>2022</v>
      </c>
      <c r="B1275">
        <v>3</v>
      </c>
      <c r="C1275" s="267">
        <v>44623</v>
      </c>
      <c r="E1275">
        <v>556</v>
      </c>
      <c r="F1275" t="s">
        <v>202</v>
      </c>
      <c r="G1275" t="s">
        <v>203</v>
      </c>
      <c r="H1275">
        <v>1003.106</v>
      </c>
      <c r="I1275">
        <v>1141.6859999999999</v>
      </c>
      <c r="K1275">
        <v>21</v>
      </c>
      <c r="L1275">
        <v>180</v>
      </c>
      <c r="O1275">
        <v>1.4999999999999999E-2</v>
      </c>
      <c r="P1275">
        <v>16</v>
      </c>
    </row>
    <row r="1276" spans="1:16" x14ac:dyDescent="0.2">
      <c r="A1276">
        <v>2022</v>
      </c>
      <c r="B1276">
        <v>3</v>
      </c>
      <c r="C1276" s="267">
        <v>44625</v>
      </c>
      <c r="E1276">
        <v>556</v>
      </c>
      <c r="F1276" t="s">
        <v>202</v>
      </c>
      <c r="G1276" t="s">
        <v>203</v>
      </c>
      <c r="H1276">
        <v>1003.106</v>
      </c>
      <c r="I1276">
        <v>1141.6859999999999</v>
      </c>
      <c r="K1276">
        <v>21</v>
      </c>
      <c r="L1276">
        <v>180</v>
      </c>
      <c r="O1276">
        <v>1.4999999999999999E-2</v>
      </c>
      <c r="P1276">
        <v>16</v>
      </c>
    </row>
    <row r="1277" spans="1:16" x14ac:dyDescent="0.2">
      <c r="A1277">
        <v>2022</v>
      </c>
      <c r="B1277">
        <v>3</v>
      </c>
      <c r="C1277" s="267">
        <v>44626</v>
      </c>
      <c r="E1277">
        <v>556</v>
      </c>
      <c r="F1277" t="s">
        <v>202</v>
      </c>
      <c r="G1277" t="s">
        <v>203</v>
      </c>
      <c r="H1277">
        <v>1003.106</v>
      </c>
      <c r="I1277">
        <v>1141.6859999999999</v>
      </c>
      <c r="K1277">
        <v>21</v>
      </c>
      <c r="L1277">
        <v>180</v>
      </c>
      <c r="O1277">
        <v>1.4999999999999999E-2</v>
      </c>
      <c r="P1277">
        <v>16</v>
      </c>
    </row>
    <row r="1278" spans="1:16" x14ac:dyDescent="0.2">
      <c r="A1278">
        <v>2022</v>
      </c>
      <c r="B1278">
        <v>3</v>
      </c>
      <c r="C1278" s="267">
        <v>44640</v>
      </c>
      <c r="E1278">
        <v>556</v>
      </c>
      <c r="F1278" t="s">
        <v>202</v>
      </c>
      <c r="G1278" t="s">
        <v>203</v>
      </c>
      <c r="H1278">
        <v>1003.106</v>
      </c>
      <c r="I1278">
        <v>1141.6859999999999</v>
      </c>
      <c r="K1278">
        <v>21</v>
      </c>
      <c r="L1278">
        <v>180</v>
      </c>
      <c r="O1278">
        <v>1.4999999999999999E-2</v>
      </c>
      <c r="P1278">
        <v>16</v>
      </c>
    </row>
    <row r="1279" spans="1:16" x14ac:dyDescent="0.2">
      <c r="A1279">
        <v>2022</v>
      </c>
      <c r="B1279">
        <v>3</v>
      </c>
      <c r="C1279" s="267">
        <v>44641</v>
      </c>
      <c r="E1279">
        <v>556</v>
      </c>
      <c r="F1279" t="s">
        <v>202</v>
      </c>
      <c r="G1279" t="s">
        <v>203</v>
      </c>
      <c r="H1279">
        <v>1003.106</v>
      </c>
      <c r="I1279">
        <v>1141.6859999999999</v>
      </c>
      <c r="K1279">
        <v>21</v>
      </c>
      <c r="L1279">
        <v>180</v>
      </c>
      <c r="O1279">
        <v>1.4999999999999999E-2</v>
      </c>
      <c r="P1279">
        <v>16</v>
      </c>
    </row>
    <row r="1280" spans="1:16" x14ac:dyDescent="0.2">
      <c r="A1280">
        <v>2022</v>
      </c>
      <c r="B1280">
        <v>3</v>
      </c>
      <c r="C1280" s="267">
        <v>44642</v>
      </c>
      <c r="E1280">
        <v>556</v>
      </c>
      <c r="F1280" t="s">
        <v>202</v>
      </c>
      <c r="G1280" t="s">
        <v>203</v>
      </c>
      <c r="H1280">
        <v>1003.106</v>
      </c>
      <c r="I1280">
        <v>1141.6859999999999</v>
      </c>
      <c r="K1280">
        <v>21</v>
      </c>
      <c r="L1280">
        <v>180</v>
      </c>
      <c r="O1280">
        <v>1.4999999999999999E-2</v>
      </c>
      <c r="P1280">
        <v>16</v>
      </c>
    </row>
    <row r="1281" spans="1:16" x14ac:dyDescent="0.2">
      <c r="A1281">
        <v>2022</v>
      </c>
      <c r="B1281">
        <v>3</v>
      </c>
      <c r="C1281" s="267">
        <v>44643</v>
      </c>
      <c r="E1281">
        <v>556</v>
      </c>
      <c r="F1281" t="s">
        <v>202</v>
      </c>
      <c r="G1281" t="s">
        <v>203</v>
      </c>
      <c r="H1281">
        <v>1003.106</v>
      </c>
      <c r="I1281">
        <v>1141.6859999999999</v>
      </c>
      <c r="K1281">
        <v>21</v>
      </c>
      <c r="L1281">
        <v>180</v>
      </c>
      <c r="O1281">
        <v>1.4999999999999999E-2</v>
      </c>
      <c r="P1281">
        <v>16</v>
      </c>
    </row>
    <row r="1282" spans="1:16" x14ac:dyDescent="0.2">
      <c r="A1282">
        <v>2022</v>
      </c>
      <c r="B1282">
        <v>3</v>
      </c>
      <c r="C1282" s="267">
        <v>44644</v>
      </c>
      <c r="E1282">
        <v>556</v>
      </c>
      <c r="F1282" t="s">
        <v>202</v>
      </c>
      <c r="G1282" t="s">
        <v>203</v>
      </c>
      <c r="H1282">
        <v>1003.106</v>
      </c>
      <c r="I1282">
        <v>1141.6859999999999</v>
      </c>
      <c r="K1282">
        <v>21</v>
      </c>
      <c r="L1282">
        <v>180</v>
      </c>
      <c r="O1282">
        <v>1.4999999999999999E-2</v>
      </c>
      <c r="P1282">
        <v>16</v>
      </c>
    </row>
    <row r="1283" spans="1:16" x14ac:dyDescent="0.2">
      <c r="A1283">
        <v>2022</v>
      </c>
      <c r="B1283">
        <v>3</v>
      </c>
      <c r="C1283" s="267">
        <v>44647</v>
      </c>
      <c r="E1283">
        <v>556</v>
      </c>
      <c r="F1283" t="s">
        <v>202</v>
      </c>
      <c r="G1283" t="s">
        <v>203</v>
      </c>
      <c r="H1283">
        <v>1003.106</v>
      </c>
      <c r="I1283">
        <v>1141.6859999999999</v>
      </c>
      <c r="K1283">
        <v>21</v>
      </c>
      <c r="L1283">
        <v>180</v>
      </c>
      <c r="O1283">
        <v>1.4999999999999999E-2</v>
      </c>
      <c r="P1283">
        <v>16</v>
      </c>
    </row>
    <row r="1284" spans="1:16" x14ac:dyDescent="0.2">
      <c r="A1284">
        <v>2022</v>
      </c>
      <c r="B1284">
        <v>3</v>
      </c>
      <c r="C1284" s="267">
        <v>44648</v>
      </c>
      <c r="E1284">
        <v>556</v>
      </c>
      <c r="F1284" t="s">
        <v>202</v>
      </c>
      <c r="G1284" t="s">
        <v>203</v>
      </c>
      <c r="H1284">
        <v>1003.106</v>
      </c>
      <c r="I1284">
        <v>1141.6859999999999</v>
      </c>
      <c r="K1284">
        <v>21</v>
      </c>
      <c r="L1284">
        <v>180</v>
      </c>
      <c r="O1284">
        <v>1.4999999999999999E-2</v>
      </c>
      <c r="P1284">
        <v>16</v>
      </c>
    </row>
    <row r="1285" spans="1:16" x14ac:dyDescent="0.2">
      <c r="A1285">
        <v>2022</v>
      </c>
      <c r="B1285">
        <v>3</v>
      </c>
      <c r="C1285" s="267">
        <v>44649</v>
      </c>
      <c r="E1285">
        <v>556</v>
      </c>
      <c r="F1285" t="s">
        <v>202</v>
      </c>
      <c r="G1285" t="s">
        <v>203</v>
      </c>
      <c r="H1285">
        <v>1003.106</v>
      </c>
      <c r="I1285">
        <v>1141.6859999999999</v>
      </c>
      <c r="K1285">
        <v>21</v>
      </c>
      <c r="L1285">
        <v>180</v>
      </c>
      <c r="O1285">
        <v>1.4999999999999999E-2</v>
      </c>
      <c r="P1285">
        <v>16</v>
      </c>
    </row>
    <row r="1286" spans="1:16" x14ac:dyDescent="0.2">
      <c r="A1286">
        <v>2022</v>
      </c>
      <c r="B1286">
        <v>3</v>
      </c>
      <c r="C1286" s="267">
        <v>44647</v>
      </c>
      <c r="E1286">
        <v>667</v>
      </c>
      <c r="F1286" t="s">
        <v>355</v>
      </c>
      <c r="G1286" t="s">
        <v>356</v>
      </c>
      <c r="H1286">
        <v>1462.3140000000001</v>
      </c>
      <c r="I1286">
        <v>1664.3340000000001</v>
      </c>
      <c r="K1286">
        <v>18</v>
      </c>
      <c r="L1286">
        <v>200</v>
      </c>
      <c r="O1286">
        <v>1.4999999999999999E-2</v>
      </c>
      <c r="P1286">
        <v>16</v>
      </c>
    </row>
    <row r="1287" spans="1:16" x14ac:dyDescent="0.2">
      <c r="A1287">
        <v>2022</v>
      </c>
      <c r="B1287">
        <v>3</v>
      </c>
      <c r="C1287" s="267">
        <v>44648</v>
      </c>
      <c r="E1287">
        <v>667</v>
      </c>
      <c r="F1287" t="s">
        <v>355</v>
      </c>
      <c r="G1287" t="s">
        <v>356</v>
      </c>
      <c r="H1287">
        <v>1462.3140000000001</v>
      </c>
      <c r="I1287">
        <v>1664.3340000000001</v>
      </c>
      <c r="K1287">
        <v>18</v>
      </c>
      <c r="L1287">
        <v>200</v>
      </c>
      <c r="O1287">
        <v>1.4999999999999999E-2</v>
      </c>
      <c r="P1287">
        <v>16</v>
      </c>
    </row>
    <row r="1288" spans="1:16" x14ac:dyDescent="0.2">
      <c r="A1288">
        <v>2022</v>
      </c>
      <c r="B1288">
        <v>3</v>
      </c>
      <c r="C1288" s="267">
        <v>44649</v>
      </c>
      <c r="E1288">
        <v>667</v>
      </c>
      <c r="F1288" t="s">
        <v>355</v>
      </c>
      <c r="G1288" t="s">
        <v>356</v>
      </c>
      <c r="H1288">
        <v>1462.3140000000001</v>
      </c>
      <c r="I1288">
        <v>1664.3340000000001</v>
      </c>
      <c r="K1288">
        <v>18</v>
      </c>
      <c r="L1288">
        <v>200</v>
      </c>
      <c r="O1288">
        <v>1.4999999999999999E-2</v>
      </c>
      <c r="P1288">
        <v>16</v>
      </c>
    </row>
    <row r="1289" spans="1:16" x14ac:dyDescent="0.2">
      <c r="A1289">
        <v>2022</v>
      </c>
      <c r="B1289">
        <v>3</v>
      </c>
      <c r="C1289" s="267">
        <v>44650</v>
      </c>
      <c r="E1289">
        <v>667</v>
      </c>
      <c r="F1289" t="s">
        <v>355</v>
      </c>
      <c r="G1289" t="s">
        <v>356</v>
      </c>
      <c r="H1289">
        <v>1462.3140000000001</v>
      </c>
      <c r="I1289">
        <v>1664.3340000000001</v>
      </c>
      <c r="K1289">
        <v>18</v>
      </c>
      <c r="L1289">
        <v>200</v>
      </c>
      <c r="O1289">
        <v>1.4999999999999999E-2</v>
      </c>
      <c r="P1289">
        <v>16</v>
      </c>
    </row>
    <row r="1290" spans="1:16" x14ac:dyDescent="0.2">
      <c r="A1290">
        <v>2022</v>
      </c>
      <c r="B1290">
        <v>3</v>
      </c>
      <c r="C1290" s="267">
        <v>44640</v>
      </c>
      <c r="E1290">
        <v>925</v>
      </c>
      <c r="F1290" t="s">
        <v>555</v>
      </c>
      <c r="G1290" t="s">
        <v>556</v>
      </c>
      <c r="H1290">
        <v>1026.5999999999999</v>
      </c>
      <c r="I1290">
        <v>1168.5</v>
      </c>
      <c r="K1290">
        <v>20</v>
      </c>
      <c r="L1290">
        <v>180</v>
      </c>
      <c r="O1290">
        <v>1.4999999999999999E-2</v>
      </c>
      <c r="P1290">
        <v>16.5</v>
      </c>
    </row>
    <row r="1291" spans="1:16" x14ac:dyDescent="0.2">
      <c r="A1291">
        <v>2022</v>
      </c>
      <c r="B1291">
        <v>3</v>
      </c>
      <c r="C1291" s="267">
        <v>44641</v>
      </c>
      <c r="E1291">
        <v>925</v>
      </c>
      <c r="F1291" t="s">
        <v>555</v>
      </c>
      <c r="G1291" t="s">
        <v>556</v>
      </c>
      <c r="H1291">
        <v>1026.5999999999999</v>
      </c>
      <c r="I1291">
        <v>1168.5</v>
      </c>
      <c r="K1291">
        <v>20</v>
      </c>
      <c r="L1291">
        <v>180</v>
      </c>
      <c r="O1291">
        <v>1.4999999999999999E-2</v>
      </c>
      <c r="P1291">
        <v>16.5</v>
      </c>
    </row>
    <row r="1292" spans="1:16" x14ac:dyDescent="0.2">
      <c r="A1292">
        <v>2022</v>
      </c>
      <c r="B1292">
        <v>3</v>
      </c>
      <c r="C1292" s="267">
        <v>44640</v>
      </c>
      <c r="E1292">
        <v>936</v>
      </c>
      <c r="F1292" t="s">
        <v>559</v>
      </c>
      <c r="G1292" t="s">
        <v>560</v>
      </c>
      <c r="H1292">
        <v>193.8</v>
      </c>
      <c r="I1292">
        <v>220.6</v>
      </c>
      <c r="K1292">
        <v>20</v>
      </c>
      <c r="L1292">
        <v>180</v>
      </c>
      <c r="O1292">
        <v>1.4999999999999999E-2</v>
      </c>
      <c r="P1292">
        <v>16.5</v>
      </c>
    </row>
    <row r="1293" spans="1:16" x14ac:dyDescent="0.2">
      <c r="A1293">
        <v>2022</v>
      </c>
      <c r="B1293">
        <v>3</v>
      </c>
      <c r="C1293" s="267">
        <v>44641</v>
      </c>
      <c r="E1293">
        <v>936</v>
      </c>
      <c r="F1293" t="s">
        <v>559</v>
      </c>
      <c r="G1293" t="s">
        <v>560</v>
      </c>
      <c r="H1293">
        <v>193.8</v>
      </c>
      <c r="I1293">
        <v>220.6</v>
      </c>
      <c r="K1293">
        <v>20</v>
      </c>
      <c r="L1293">
        <v>180</v>
      </c>
      <c r="O1293">
        <v>1.4999999999999999E-2</v>
      </c>
      <c r="P1293">
        <v>16.5</v>
      </c>
    </row>
    <row r="1294" spans="1:16" x14ac:dyDescent="0.2">
      <c r="A1294">
        <v>2022</v>
      </c>
      <c r="B1294">
        <v>3</v>
      </c>
      <c r="C1294" s="267">
        <v>44632</v>
      </c>
      <c r="E1294">
        <v>751</v>
      </c>
      <c r="F1294" t="s">
        <v>210</v>
      </c>
      <c r="G1294" t="s">
        <v>211</v>
      </c>
      <c r="H1294">
        <v>949.46900000000005</v>
      </c>
      <c r="I1294">
        <v>1080.6389999999999</v>
      </c>
      <c r="K1294">
        <v>20</v>
      </c>
      <c r="L1294">
        <v>180</v>
      </c>
      <c r="O1294">
        <v>1.4999999999999999E-2</v>
      </c>
      <c r="P1294">
        <v>16</v>
      </c>
    </row>
    <row r="1295" spans="1:16" x14ac:dyDescent="0.2">
      <c r="A1295">
        <v>2022</v>
      </c>
      <c r="B1295">
        <v>3</v>
      </c>
      <c r="C1295" s="267">
        <v>44633</v>
      </c>
      <c r="E1295">
        <v>751</v>
      </c>
      <c r="F1295" t="s">
        <v>210</v>
      </c>
      <c r="G1295" t="s">
        <v>211</v>
      </c>
      <c r="H1295">
        <v>949.46900000000005</v>
      </c>
      <c r="I1295">
        <v>1080.6389999999999</v>
      </c>
      <c r="K1295">
        <v>20</v>
      </c>
      <c r="L1295">
        <v>180</v>
      </c>
      <c r="O1295">
        <v>1.4999999999999999E-2</v>
      </c>
      <c r="P1295">
        <v>16</v>
      </c>
    </row>
    <row r="1296" spans="1:16" x14ac:dyDescent="0.2">
      <c r="A1296">
        <v>2022</v>
      </c>
      <c r="B1296">
        <v>3</v>
      </c>
      <c r="C1296" s="267">
        <v>44634</v>
      </c>
      <c r="E1296">
        <v>751</v>
      </c>
      <c r="F1296" t="s">
        <v>210</v>
      </c>
      <c r="G1296" t="s">
        <v>211</v>
      </c>
      <c r="H1296">
        <v>949.46900000000005</v>
      </c>
      <c r="I1296">
        <v>1080.6389999999999</v>
      </c>
      <c r="K1296">
        <v>20</v>
      </c>
      <c r="L1296">
        <v>180</v>
      </c>
      <c r="O1296">
        <v>1.4999999999999999E-2</v>
      </c>
      <c r="P1296">
        <v>16</v>
      </c>
    </row>
    <row r="1297" spans="1:16" x14ac:dyDescent="0.2">
      <c r="A1297">
        <v>2022</v>
      </c>
      <c r="B1297">
        <v>3</v>
      </c>
      <c r="C1297" s="267">
        <v>44635</v>
      </c>
      <c r="E1297">
        <v>751</v>
      </c>
      <c r="F1297" t="s">
        <v>210</v>
      </c>
      <c r="G1297" t="s">
        <v>211</v>
      </c>
      <c r="H1297">
        <v>949.46900000000005</v>
      </c>
      <c r="I1297">
        <v>1080.6389999999999</v>
      </c>
      <c r="K1297">
        <v>20</v>
      </c>
      <c r="L1297">
        <v>180</v>
      </c>
      <c r="O1297">
        <v>1.4999999999999999E-2</v>
      </c>
      <c r="P1297">
        <v>16</v>
      </c>
    </row>
    <row r="1298" spans="1:16" x14ac:dyDescent="0.2">
      <c r="A1298">
        <v>2022</v>
      </c>
      <c r="B1298">
        <v>3</v>
      </c>
      <c r="C1298" s="267">
        <v>44636</v>
      </c>
      <c r="E1298">
        <v>751</v>
      </c>
      <c r="F1298" t="s">
        <v>210</v>
      </c>
      <c r="G1298" t="s">
        <v>211</v>
      </c>
      <c r="H1298">
        <v>949.46900000000005</v>
      </c>
      <c r="I1298">
        <v>1080.6389999999999</v>
      </c>
      <c r="K1298">
        <v>20</v>
      </c>
      <c r="L1298">
        <v>180</v>
      </c>
      <c r="O1298">
        <v>1.4999999999999999E-2</v>
      </c>
      <c r="P1298">
        <v>16</v>
      </c>
    </row>
    <row r="1299" spans="1:16" x14ac:dyDescent="0.2">
      <c r="A1299">
        <v>2022</v>
      </c>
      <c r="B1299">
        <v>3</v>
      </c>
      <c r="C1299" s="267">
        <v>44649</v>
      </c>
      <c r="E1299">
        <v>751</v>
      </c>
      <c r="F1299" t="s">
        <v>210</v>
      </c>
      <c r="G1299" t="s">
        <v>211</v>
      </c>
      <c r="H1299">
        <v>949.46900000000005</v>
      </c>
      <c r="I1299">
        <v>1080.6389999999999</v>
      </c>
      <c r="K1299">
        <v>20</v>
      </c>
      <c r="L1299">
        <v>180</v>
      </c>
      <c r="O1299">
        <v>1.4999999999999999E-2</v>
      </c>
      <c r="P1299">
        <v>16</v>
      </c>
    </row>
    <row r="1300" spans="1:16" x14ac:dyDescent="0.2">
      <c r="A1300">
        <v>2022</v>
      </c>
      <c r="B1300">
        <v>3</v>
      </c>
      <c r="C1300" s="267">
        <v>44650</v>
      </c>
      <c r="E1300">
        <v>751</v>
      </c>
      <c r="F1300" t="s">
        <v>210</v>
      </c>
      <c r="G1300" t="s">
        <v>211</v>
      </c>
      <c r="H1300">
        <v>949.46900000000005</v>
      </c>
      <c r="I1300">
        <v>1080.6389999999999</v>
      </c>
      <c r="K1300">
        <v>20</v>
      </c>
      <c r="L1300">
        <v>180</v>
      </c>
      <c r="O1300">
        <v>1.4999999999999999E-2</v>
      </c>
      <c r="P1300">
        <v>16</v>
      </c>
    </row>
    <row r="1301" spans="1:16" x14ac:dyDescent="0.2">
      <c r="A1301">
        <v>2022</v>
      </c>
      <c r="B1301">
        <v>3</v>
      </c>
      <c r="C1301" s="267">
        <v>44625</v>
      </c>
      <c r="E1301">
        <v>437</v>
      </c>
      <c r="F1301" t="s">
        <v>282</v>
      </c>
      <c r="G1301" t="s">
        <v>283</v>
      </c>
      <c r="H1301">
        <v>158.08799999999999</v>
      </c>
      <c r="I1301">
        <v>179.928</v>
      </c>
      <c r="K1301">
        <v>120</v>
      </c>
      <c r="L1301">
        <v>120</v>
      </c>
      <c r="O1301">
        <v>1.4999999999999999E-2</v>
      </c>
      <c r="P1301">
        <v>16</v>
      </c>
    </row>
    <row r="1302" spans="1:16" x14ac:dyDescent="0.2">
      <c r="A1302">
        <v>2022</v>
      </c>
      <c r="B1302">
        <v>3</v>
      </c>
      <c r="C1302" s="267">
        <v>44626</v>
      </c>
      <c r="E1302">
        <v>437</v>
      </c>
      <c r="F1302" t="s">
        <v>282</v>
      </c>
      <c r="G1302" t="s">
        <v>283</v>
      </c>
      <c r="H1302">
        <v>158.08799999999999</v>
      </c>
      <c r="I1302">
        <v>179.928</v>
      </c>
      <c r="K1302">
        <v>120</v>
      </c>
      <c r="L1302">
        <v>120</v>
      </c>
      <c r="O1302">
        <v>1.4999999999999999E-2</v>
      </c>
      <c r="P1302">
        <v>16</v>
      </c>
    </row>
    <row r="1303" spans="1:16" x14ac:dyDescent="0.2">
      <c r="A1303">
        <v>2022</v>
      </c>
      <c r="B1303">
        <v>3</v>
      </c>
      <c r="C1303" s="267">
        <v>44627</v>
      </c>
      <c r="E1303">
        <v>437</v>
      </c>
      <c r="F1303" t="s">
        <v>282</v>
      </c>
      <c r="G1303" t="s">
        <v>283</v>
      </c>
      <c r="H1303">
        <v>158.08799999999999</v>
      </c>
      <c r="I1303">
        <v>179.928</v>
      </c>
      <c r="K1303">
        <v>120</v>
      </c>
      <c r="L1303">
        <v>120</v>
      </c>
      <c r="O1303">
        <v>1.4999999999999999E-2</v>
      </c>
      <c r="P1303">
        <v>16</v>
      </c>
    </row>
    <row r="1304" spans="1:16" x14ac:dyDescent="0.2">
      <c r="A1304">
        <v>2022</v>
      </c>
      <c r="B1304">
        <v>3</v>
      </c>
      <c r="C1304" s="267">
        <v>44628</v>
      </c>
      <c r="E1304">
        <v>437</v>
      </c>
      <c r="F1304" t="s">
        <v>282</v>
      </c>
      <c r="G1304" t="s">
        <v>283</v>
      </c>
      <c r="H1304">
        <v>158.08799999999999</v>
      </c>
      <c r="I1304">
        <v>179.928</v>
      </c>
      <c r="K1304">
        <v>120</v>
      </c>
      <c r="L1304">
        <v>120</v>
      </c>
      <c r="O1304">
        <v>1.4999999999999999E-2</v>
      </c>
      <c r="P1304">
        <v>16</v>
      </c>
    </row>
    <row r="1305" spans="1:16" x14ac:dyDescent="0.2">
      <c r="A1305">
        <v>2022</v>
      </c>
      <c r="B1305">
        <v>3</v>
      </c>
      <c r="C1305" s="267">
        <v>44633</v>
      </c>
      <c r="E1305">
        <v>437</v>
      </c>
      <c r="F1305" t="s">
        <v>282</v>
      </c>
      <c r="G1305" t="s">
        <v>283</v>
      </c>
      <c r="H1305">
        <v>158.08799999999999</v>
      </c>
      <c r="I1305">
        <v>179.928</v>
      </c>
      <c r="K1305">
        <v>120</v>
      </c>
      <c r="L1305">
        <v>120</v>
      </c>
      <c r="O1305">
        <v>1.4999999999999999E-2</v>
      </c>
      <c r="P1305">
        <v>16</v>
      </c>
    </row>
    <row r="1306" spans="1:16" x14ac:dyDescent="0.2">
      <c r="A1306">
        <v>2022</v>
      </c>
      <c r="B1306">
        <v>3</v>
      </c>
      <c r="C1306" s="267">
        <v>44634</v>
      </c>
      <c r="E1306">
        <v>437</v>
      </c>
      <c r="F1306" t="s">
        <v>282</v>
      </c>
      <c r="G1306" t="s">
        <v>283</v>
      </c>
      <c r="H1306">
        <v>158.08799999999999</v>
      </c>
      <c r="I1306">
        <v>179.928</v>
      </c>
      <c r="K1306">
        <v>120</v>
      </c>
      <c r="L1306">
        <v>120</v>
      </c>
      <c r="O1306">
        <v>1.4999999999999999E-2</v>
      </c>
      <c r="P1306">
        <v>16</v>
      </c>
    </row>
    <row r="1307" spans="1:16" x14ac:dyDescent="0.2">
      <c r="A1307">
        <v>2022</v>
      </c>
      <c r="B1307">
        <v>3</v>
      </c>
      <c r="C1307" s="267">
        <v>44635</v>
      </c>
      <c r="E1307">
        <v>437</v>
      </c>
      <c r="F1307" t="s">
        <v>282</v>
      </c>
      <c r="G1307" t="s">
        <v>283</v>
      </c>
      <c r="H1307">
        <v>158.08799999999999</v>
      </c>
      <c r="I1307">
        <v>179.928</v>
      </c>
      <c r="K1307">
        <v>120</v>
      </c>
      <c r="L1307">
        <v>120</v>
      </c>
      <c r="O1307">
        <v>1.4999999999999999E-2</v>
      </c>
      <c r="P1307">
        <v>16</v>
      </c>
    </row>
    <row r="1308" spans="1:16" x14ac:dyDescent="0.2">
      <c r="A1308">
        <v>2022</v>
      </c>
      <c r="B1308">
        <v>3</v>
      </c>
      <c r="C1308" s="267">
        <v>44636</v>
      </c>
      <c r="E1308">
        <v>437</v>
      </c>
      <c r="F1308" t="s">
        <v>282</v>
      </c>
      <c r="G1308" t="s">
        <v>283</v>
      </c>
      <c r="H1308">
        <v>158.08799999999999</v>
      </c>
      <c r="I1308">
        <v>179.928</v>
      </c>
      <c r="K1308">
        <v>120</v>
      </c>
      <c r="L1308">
        <v>120</v>
      </c>
      <c r="O1308">
        <v>1.4999999999999999E-2</v>
      </c>
      <c r="P1308">
        <v>16</v>
      </c>
    </row>
    <row r="1309" spans="1:16" x14ac:dyDescent="0.2">
      <c r="A1309">
        <v>2022</v>
      </c>
      <c r="B1309">
        <v>3</v>
      </c>
      <c r="C1309" s="267">
        <v>44637</v>
      </c>
      <c r="E1309">
        <v>437</v>
      </c>
      <c r="F1309" t="s">
        <v>282</v>
      </c>
      <c r="G1309" t="s">
        <v>283</v>
      </c>
      <c r="H1309">
        <v>158.08799999999999</v>
      </c>
      <c r="I1309">
        <v>179.928</v>
      </c>
      <c r="K1309">
        <v>120</v>
      </c>
      <c r="L1309">
        <v>120</v>
      </c>
      <c r="O1309">
        <v>1.4999999999999999E-2</v>
      </c>
      <c r="P1309">
        <v>16</v>
      </c>
    </row>
    <row r="1310" spans="1:16" x14ac:dyDescent="0.2">
      <c r="A1310">
        <v>2022</v>
      </c>
      <c r="B1310">
        <v>3</v>
      </c>
      <c r="C1310" s="267">
        <v>44640</v>
      </c>
      <c r="E1310">
        <v>437</v>
      </c>
      <c r="F1310" t="s">
        <v>282</v>
      </c>
      <c r="G1310" t="s">
        <v>283</v>
      </c>
      <c r="H1310">
        <v>158.08799999999999</v>
      </c>
      <c r="I1310">
        <v>179.928</v>
      </c>
      <c r="K1310">
        <v>120</v>
      </c>
      <c r="L1310">
        <v>120</v>
      </c>
      <c r="O1310">
        <v>1.4999999999999999E-2</v>
      </c>
      <c r="P1310">
        <v>16</v>
      </c>
    </row>
    <row r="1311" spans="1:16" x14ac:dyDescent="0.2">
      <c r="A1311">
        <v>2022</v>
      </c>
      <c r="B1311">
        <v>3</v>
      </c>
      <c r="C1311" s="267">
        <v>44641</v>
      </c>
      <c r="E1311">
        <v>437</v>
      </c>
      <c r="F1311" t="s">
        <v>282</v>
      </c>
      <c r="G1311" t="s">
        <v>283</v>
      </c>
      <c r="H1311">
        <v>158.08799999999999</v>
      </c>
      <c r="I1311">
        <v>179.928</v>
      </c>
      <c r="K1311">
        <v>120</v>
      </c>
      <c r="L1311">
        <v>120</v>
      </c>
      <c r="O1311">
        <v>1.4999999999999999E-2</v>
      </c>
      <c r="P1311">
        <v>16</v>
      </c>
    </row>
    <row r="1312" spans="1:16" x14ac:dyDescent="0.2">
      <c r="A1312">
        <v>2022</v>
      </c>
      <c r="B1312">
        <v>3</v>
      </c>
      <c r="C1312" s="267">
        <v>44650</v>
      </c>
      <c r="E1312">
        <v>437</v>
      </c>
      <c r="F1312" t="s">
        <v>282</v>
      </c>
      <c r="G1312" t="s">
        <v>283</v>
      </c>
      <c r="H1312">
        <v>158.08799999999999</v>
      </c>
      <c r="I1312">
        <v>179.928</v>
      </c>
      <c r="K1312">
        <v>120</v>
      </c>
      <c r="L1312">
        <v>120</v>
      </c>
      <c r="O1312">
        <v>1.4999999999999999E-2</v>
      </c>
      <c r="P1312">
        <v>16</v>
      </c>
    </row>
    <row r="1313" spans="1:16" x14ac:dyDescent="0.2">
      <c r="A1313">
        <v>2022</v>
      </c>
      <c r="B1313">
        <v>3</v>
      </c>
      <c r="C1313" s="267">
        <v>44620</v>
      </c>
      <c r="E1313">
        <v>438</v>
      </c>
      <c r="F1313" t="s">
        <v>216</v>
      </c>
      <c r="G1313" t="s">
        <v>217</v>
      </c>
      <c r="H1313">
        <v>315.23500000000001</v>
      </c>
      <c r="I1313">
        <v>358.78500000000003</v>
      </c>
      <c r="K1313">
        <v>75</v>
      </c>
      <c r="L1313">
        <v>144</v>
      </c>
      <c r="O1313">
        <v>1.4999999999999999E-2</v>
      </c>
      <c r="P1313">
        <v>16</v>
      </c>
    </row>
    <row r="1314" spans="1:16" x14ac:dyDescent="0.2">
      <c r="A1314">
        <v>2022</v>
      </c>
      <c r="B1314">
        <v>3</v>
      </c>
      <c r="C1314" s="267">
        <v>44628</v>
      </c>
      <c r="E1314">
        <v>438</v>
      </c>
      <c r="F1314" t="s">
        <v>216</v>
      </c>
      <c r="G1314" t="s">
        <v>217</v>
      </c>
      <c r="H1314">
        <v>315.23500000000001</v>
      </c>
      <c r="I1314">
        <v>358.78500000000003</v>
      </c>
      <c r="K1314">
        <v>75</v>
      </c>
      <c r="L1314">
        <v>144</v>
      </c>
      <c r="O1314">
        <v>1.4999999999999999E-2</v>
      </c>
      <c r="P1314">
        <v>16</v>
      </c>
    </row>
    <row r="1315" spans="1:16" x14ac:dyDescent="0.2">
      <c r="A1315">
        <v>2022</v>
      </c>
      <c r="B1315">
        <v>3</v>
      </c>
      <c r="C1315" s="267">
        <v>44629</v>
      </c>
      <c r="E1315">
        <v>438</v>
      </c>
      <c r="F1315" t="s">
        <v>216</v>
      </c>
      <c r="G1315" t="s">
        <v>217</v>
      </c>
      <c r="H1315">
        <v>315.23500000000001</v>
      </c>
      <c r="I1315">
        <v>358.78500000000003</v>
      </c>
      <c r="K1315">
        <v>75</v>
      </c>
      <c r="L1315">
        <v>144</v>
      </c>
      <c r="O1315">
        <v>1.4999999999999999E-2</v>
      </c>
      <c r="P1315">
        <v>16</v>
      </c>
    </row>
    <row r="1316" spans="1:16" x14ac:dyDescent="0.2">
      <c r="A1316">
        <v>2022</v>
      </c>
      <c r="B1316">
        <v>3</v>
      </c>
      <c r="C1316" s="267">
        <v>44630</v>
      </c>
      <c r="E1316">
        <v>438</v>
      </c>
      <c r="F1316" t="s">
        <v>216</v>
      </c>
      <c r="G1316" t="s">
        <v>217</v>
      </c>
      <c r="H1316">
        <v>315.23500000000001</v>
      </c>
      <c r="I1316">
        <v>358.78500000000003</v>
      </c>
      <c r="K1316">
        <v>75</v>
      </c>
      <c r="L1316">
        <v>144</v>
      </c>
      <c r="O1316">
        <v>1.4999999999999999E-2</v>
      </c>
      <c r="P1316">
        <v>16</v>
      </c>
    </row>
    <row r="1317" spans="1:16" x14ac:dyDescent="0.2">
      <c r="A1317">
        <v>2022</v>
      </c>
      <c r="B1317">
        <v>3</v>
      </c>
      <c r="C1317" s="267">
        <v>44631</v>
      </c>
      <c r="E1317">
        <v>438</v>
      </c>
      <c r="F1317" t="s">
        <v>216</v>
      </c>
      <c r="G1317" t="s">
        <v>217</v>
      </c>
      <c r="H1317">
        <v>315.23500000000001</v>
      </c>
      <c r="I1317">
        <v>358.78500000000003</v>
      </c>
      <c r="K1317">
        <v>75</v>
      </c>
      <c r="L1317">
        <v>144</v>
      </c>
      <c r="O1317">
        <v>1.4999999999999999E-2</v>
      </c>
      <c r="P1317">
        <v>16</v>
      </c>
    </row>
    <row r="1318" spans="1:16" x14ac:dyDescent="0.2">
      <c r="A1318">
        <v>2022</v>
      </c>
      <c r="B1318">
        <v>3</v>
      </c>
      <c r="C1318" s="267">
        <v>44632</v>
      </c>
      <c r="E1318">
        <v>438</v>
      </c>
      <c r="F1318" t="s">
        <v>216</v>
      </c>
      <c r="G1318" t="s">
        <v>217</v>
      </c>
      <c r="H1318">
        <v>315.23500000000001</v>
      </c>
      <c r="I1318">
        <v>358.78500000000003</v>
      </c>
      <c r="K1318">
        <v>75</v>
      </c>
      <c r="L1318">
        <v>144</v>
      </c>
      <c r="O1318">
        <v>1.4999999999999999E-2</v>
      </c>
      <c r="P1318">
        <v>16</v>
      </c>
    </row>
    <row r="1319" spans="1:16" x14ac:dyDescent="0.2">
      <c r="A1319">
        <v>2022</v>
      </c>
      <c r="B1319">
        <v>3</v>
      </c>
      <c r="C1319" s="267">
        <v>44633</v>
      </c>
      <c r="E1319">
        <v>438</v>
      </c>
      <c r="F1319" t="s">
        <v>216</v>
      </c>
      <c r="G1319" t="s">
        <v>217</v>
      </c>
      <c r="H1319">
        <v>315.23500000000001</v>
      </c>
      <c r="I1319">
        <v>358.78500000000003</v>
      </c>
      <c r="K1319">
        <v>75</v>
      </c>
      <c r="L1319">
        <v>144</v>
      </c>
      <c r="O1319">
        <v>1.4999999999999999E-2</v>
      </c>
      <c r="P1319">
        <v>16</v>
      </c>
    </row>
    <row r="1320" spans="1:16" x14ac:dyDescent="0.2">
      <c r="A1320">
        <v>2022</v>
      </c>
      <c r="B1320">
        <v>3</v>
      </c>
      <c r="C1320" s="267">
        <v>44634</v>
      </c>
      <c r="E1320">
        <v>438</v>
      </c>
      <c r="F1320" t="s">
        <v>216</v>
      </c>
      <c r="G1320" t="s">
        <v>217</v>
      </c>
      <c r="H1320">
        <v>315.23500000000001</v>
      </c>
      <c r="I1320">
        <v>358.78500000000003</v>
      </c>
      <c r="K1320">
        <v>75</v>
      </c>
      <c r="L1320">
        <v>144</v>
      </c>
      <c r="O1320">
        <v>1.4999999999999999E-2</v>
      </c>
      <c r="P1320">
        <v>16</v>
      </c>
    </row>
    <row r="1321" spans="1:16" x14ac:dyDescent="0.2">
      <c r="A1321">
        <v>2022</v>
      </c>
      <c r="B1321">
        <v>3</v>
      </c>
      <c r="C1321" s="267">
        <v>44635</v>
      </c>
      <c r="E1321">
        <v>438</v>
      </c>
      <c r="F1321" t="s">
        <v>216</v>
      </c>
      <c r="G1321" t="s">
        <v>217</v>
      </c>
      <c r="H1321">
        <v>315.23500000000001</v>
      </c>
      <c r="I1321">
        <v>358.78500000000003</v>
      </c>
      <c r="K1321">
        <v>75</v>
      </c>
      <c r="L1321">
        <v>144</v>
      </c>
      <c r="O1321">
        <v>1.4999999999999999E-2</v>
      </c>
      <c r="P1321">
        <v>16</v>
      </c>
    </row>
    <row r="1322" spans="1:16" x14ac:dyDescent="0.2">
      <c r="A1322">
        <v>2022</v>
      </c>
      <c r="B1322">
        <v>3</v>
      </c>
      <c r="C1322" s="267">
        <v>44641</v>
      </c>
      <c r="E1322">
        <v>438</v>
      </c>
      <c r="F1322" t="s">
        <v>216</v>
      </c>
      <c r="G1322" t="s">
        <v>217</v>
      </c>
      <c r="H1322">
        <v>315.23500000000001</v>
      </c>
      <c r="I1322">
        <v>358.78500000000003</v>
      </c>
      <c r="K1322">
        <v>75</v>
      </c>
      <c r="L1322">
        <v>144</v>
      </c>
      <c r="O1322">
        <v>1.4999999999999999E-2</v>
      </c>
      <c r="P1322">
        <v>16</v>
      </c>
    </row>
    <row r="1323" spans="1:16" x14ac:dyDescent="0.2">
      <c r="A1323">
        <v>2022</v>
      </c>
      <c r="B1323">
        <v>3</v>
      </c>
      <c r="C1323" s="267">
        <v>44642</v>
      </c>
      <c r="E1323">
        <v>438</v>
      </c>
      <c r="F1323" t="s">
        <v>216</v>
      </c>
      <c r="G1323" t="s">
        <v>217</v>
      </c>
      <c r="H1323">
        <v>315.23500000000001</v>
      </c>
      <c r="I1323">
        <v>358.78500000000003</v>
      </c>
      <c r="K1323">
        <v>75</v>
      </c>
      <c r="L1323">
        <v>144</v>
      </c>
      <c r="O1323">
        <v>1.4999999999999999E-2</v>
      </c>
      <c r="P1323">
        <v>16</v>
      </c>
    </row>
    <row r="1324" spans="1:16" x14ac:dyDescent="0.2">
      <c r="A1324">
        <v>2022</v>
      </c>
      <c r="B1324">
        <v>3</v>
      </c>
      <c r="C1324" s="267">
        <v>44620</v>
      </c>
      <c r="E1324">
        <v>670</v>
      </c>
      <c r="F1324" t="s">
        <v>235</v>
      </c>
      <c r="G1324" t="s">
        <v>236</v>
      </c>
      <c r="H1324">
        <v>280.41800000000001</v>
      </c>
      <c r="I1324">
        <v>319.15800000000002</v>
      </c>
      <c r="K1324">
        <v>96</v>
      </c>
      <c r="L1324">
        <v>150</v>
      </c>
      <c r="O1324">
        <v>1.4999999999999999E-2</v>
      </c>
      <c r="P1324">
        <v>16</v>
      </c>
    </row>
    <row r="1325" spans="1:16" x14ac:dyDescent="0.2">
      <c r="A1325">
        <v>2022</v>
      </c>
      <c r="B1325">
        <v>3</v>
      </c>
      <c r="C1325" s="267">
        <v>44621</v>
      </c>
      <c r="E1325">
        <v>670</v>
      </c>
      <c r="F1325" t="s">
        <v>235</v>
      </c>
      <c r="G1325" t="s">
        <v>236</v>
      </c>
      <c r="H1325">
        <v>280.41800000000001</v>
      </c>
      <c r="I1325">
        <v>319.15800000000002</v>
      </c>
      <c r="K1325">
        <v>96</v>
      </c>
      <c r="L1325">
        <v>150</v>
      </c>
      <c r="O1325">
        <v>1.4999999999999999E-2</v>
      </c>
      <c r="P1325">
        <v>16</v>
      </c>
    </row>
    <row r="1326" spans="1:16" x14ac:dyDescent="0.2">
      <c r="A1326">
        <v>2022</v>
      </c>
      <c r="B1326">
        <v>3</v>
      </c>
      <c r="C1326" s="267">
        <v>44647</v>
      </c>
      <c r="E1326">
        <v>670</v>
      </c>
      <c r="F1326" t="s">
        <v>235</v>
      </c>
      <c r="G1326" t="s">
        <v>236</v>
      </c>
      <c r="H1326">
        <v>280.41800000000001</v>
      </c>
      <c r="I1326">
        <v>319.15800000000002</v>
      </c>
      <c r="K1326">
        <v>96</v>
      </c>
      <c r="L1326">
        <v>150</v>
      </c>
      <c r="O1326">
        <v>1.4999999999999999E-2</v>
      </c>
      <c r="P1326">
        <v>16</v>
      </c>
    </row>
    <row r="1327" spans="1:16" x14ac:dyDescent="0.2">
      <c r="A1327">
        <v>2022</v>
      </c>
      <c r="B1327">
        <v>3</v>
      </c>
      <c r="C1327" s="267">
        <v>44648</v>
      </c>
      <c r="E1327">
        <v>670</v>
      </c>
      <c r="F1327" t="s">
        <v>235</v>
      </c>
      <c r="G1327" t="s">
        <v>236</v>
      </c>
      <c r="H1327">
        <v>280.41800000000001</v>
      </c>
      <c r="I1327">
        <v>319.15800000000002</v>
      </c>
      <c r="K1327">
        <v>96</v>
      </c>
      <c r="L1327">
        <v>150</v>
      </c>
      <c r="O1327">
        <v>1.4999999999999999E-2</v>
      </c>
      <c r="P1327">
        <v>16</v>
      </c>
    </row>
    <row r="1328" spans="1:16" x14ac:dyDescent="0.2">
      <c r="A1328">
        <v>2022</v>
      </c>
      <c r="B1328">
        <v>3</v>
      </c>
      <c r="C1328" s="267">
        <v>44621</v>
      </c>
      <c r="E1328">
        <v>669</v>
      </c>
      <c r="F1328" t="s">
        <v>279</v>
      </c>
      <c r="G1328" t="s">
        <v>280</v>
      </c>
      <c r="H1328">
        <v>897.71400000000006</v>
      </c>
      <c r="I1328">
        <v>1021.734</v>
      </c>
      <c r="K1328">
        <v>40</v>
      </c>
      <c r="L1328">
        <v>180</v>
      </c>
      <c r="O1328">
        <v>1.4999999999999999E-2</v>
      </c>
      <c r="P1328">
        <v>16</v>
      </c>
    </row>
    <row r="1329" spans="1:16" x14ac:dyDescent="0.2">
      <c r="A1329">
        <v>2022</v>
      </c>
      <c r="B1329">
        <v>3</v>
      </c>
      <c r="C1329" s="267">
        <v>44625</v>
      </c>
      <c r="E1329">
        <v>669</v>
      </c>
      <c r="F1329" t="s">
        <v>279</v>
      </c>
      <c r="G1329" t="s">
        <v>280</v>
      </c>
      <c r="H1329">
        <v>897.71400000000006</v>
      </c>
      <c r="I1329">
        <v>1021.734</v>
      </c>
      <c r="K1329">
        <v>40</v>
      </c>
      <c r="L1329">
        <v>180</v>
      </c>
      <c r="O1329">
        <v>1.4999999999999999E-2</v>
      </c>
      <c r="P1329">
        <v>16</v>
      </c>
    </row>
    <row r="1330" spans="1:16" x14ac:dyDescent="0.2">
      <c r="A1330">
        <v>2022</v>
      </c>
      <c r="B1330">
        <v>3</v>
      </c>
      <c r="C1330" s="267">
        <v>44626</v>
      </c>
      <c r="E1330">
        <v>669</v>
      </c>
      <c r="F1330" t="s">
        <v>279</v>
      </c>
      <c r="G1330" t="s">
        <v>280</v>
      </c>
      <c r="H1330">
        <v>897.71400000000006</v>
      </c>
      <c r="I1330">
        <v>1021.734</v>
      </c>
      <c r="K1330">
        <v>40</v>
      </c>
      <c r="L1330">
        <v>180</v>
      </c>
      <c r="O1330">
        <v>1.4999999999999999E-2</v>
      </c>
      <c r="P1330">
        <v>16</v>
      </c>
    </row>
    <row r="1331" spans="1:16" x14ac:dyDescent="0.2">
      <c r="A1331">
        <v>2022</v>
      </c>
      <c r="B1331">
        <v>3</v>
      </c>
      <c r="C1331" s="267">
        <v>44627</v>
      </c>
      <c r="E1331">
        <v>669</v>
      </c>
      <c r="F1331" t="s">
        <v>279</v>
      </c>
      <c r="G1331" t="s">
        <v>280</v>
      </c>
      <c r="H1331">
        <v>897.71400000000006</v>
      </c>
      <c r="I1331">
        <v>1021.734</v>
      </c>
      <c r="K1331">
        <v>40</v>
      </c>
      <c r="L1331">
        <v>180</v>
      </c>
      <c r="O1331">
        <v>1.4999999999999999E-2</v>
      </c>
      <c r="P1331">
        <v>16</v>
      </c>
    </row>
    <row r="1332" spans="1:16" x14ac:dyDescent="0.2">
      <c r="A1332">
        <v>2022</v>
      </c>
      <c r="B1332">
        <v>3</v>
      </c>
      <c r="C1332" s="267">
        <v>44628</v>
      </c>
      <c r="E1332">
        <v>669</v>
      </c>
      <c r="F1332" t="s">
        <v>279</v>
      </c>
      <c r="G1332" t="s">
        <v>280</v>
      </c>
      <c r="H1332">
        <v>897.71400000000006</v>
      </c>
      <c r="I1332">
        <v>1021.734</v>
      </c>
      <c r="K1332">
        <v>40</v>
      </c>
      <c r="L1332">
        <v>180</v>
      </c>
      <c r="O1332">
        <v>1.4999999999999999E-2</v>
      </c>
      <c r="P1332">
        <v>16</v>
      </c>
    </row>
    <row r="1333" spans="1:16" x14ac:dyDescent="0.2">
      <c r="A1333">
        <v>2022</v>
      </c>
      <c r="B1333">
        <v>3</v>
      </c>
      <c r="C1333" s="267">
        <v>44629</v>
      </c>
      <c r="E1333">
        <v>669</v>
      </c>
      <c r="F1333" t="s">
        <v>279</v>
      </c>
      <c r="G1333" t="s">
        <v>280</v>
      </c>
      <c r="H1333">
        <v>897.71400000000006</v>
      </c>
      <c r="I1333">
        <v>1021.734</v>
      </c>
      <c r="K1333">
        <v>40</v>
      </c>
      <c r="L1333">
        <v>180</v>
      </c>
      <c r="O1333">
        <v>1.4999999999999999E-2</v>
      </c>
      <c r="P1333">
        <v>16</v>
      </c>
    </row>
    <row r="1334" spans="1:16" x14ac:dyDescent="0.2">
      <c r="A1334">
        <v>2022</v>
      </c>
      <c r="B1334">
        <v>3</v>
      </c>
      <c r="C1334" s="267">
        <v>44641</v>
      </c>
      <c r="E1334">
        <v>669</v>
      </c>
      <c r="F1334" t="s">
        <v>279</v>
      </c>
      <c r="G1334" t="s">
        <v>280</v>
      </c>
      <c r="H1334">
        <v>897.71400000000006</v>
      </c>
      <c r="I1334">
        <v>1021.734</v>
      </c>
      <c r="K1334">
        <v>40</v>
      </c>
      <c r="L1334">
        <v>180</v>
      </c>
      <c r="O1334">
        <v>1.4999999999999999E-2</v>
      </c>
      <c r="P1334">
        <v>16</v>
      </c>
    </row>
    <row r="1335" spans="1:16" x14ac:dyDescent="0.2">
      <c r="A1335">
        <v>2022</v>
      </c>
      <c r="B1335">
        <v>3</v>
      </c>
      <c r="C1335" s="267">
        <v>44642</v>
      </c>
      <c r="E1335">
        <v>669</v>
      </c>
      <c r="F1335" t="s">
        <v>279</v>
      </c>
      <c r="G1335" t="s">
        <v>280</v>
      </c>
      <c r="H1335">
        <v>897.71400000000006</v>
      </c>
      <c r="I1335">
        <v>1021.734</v>
      </c>
      <c r="K1335">
        <v>40</v>
      </c>
      <c r="L1335">
        <v>180</v>
      </c>
      <c r="O1335">
        <v>1.4999999999999999E-2</v>
      </c>
      <c r="P1335">
        <v>16</v>
      </c>
    </row>
    <row r="1336" spans="1:16" x14ac:dyDescent="0.2">
      <c r="A1336">
        <v>2022</v>
      </c>
      <c r="B1336">
        <v>3</v>
      </c>
      <c r="C1336" s="267">
        <v>44643</v>
      </c>
      <c r="E1336">
        <v>669</v>
      </c>
      <c r="F1336" t="s">
        <v>279</v>
      </c>
      <c r="G1336" t="s">
        <v>280</v>
      </c>
      <c r="H1336">
        <v>897.71400000000006</v>
      </c>
      <c r="I1336">
        <v>1021.734</v>
      </c>
      <c r="K1336">
        <v>40</v>
      </c>
      <c r="L1336">
        <v>180</v>
      </c>
      <c r="O1336">
        <v>1.4999999999999999E-2</v>
      </c>
      <c r="P1336">
        <v>16</v>
      </c>
    </row>
    <row r="1337" spans="1:16" x14ac:dyDescent="0.2">
      <c r="A1337">
        <v>2022</v>
      </c>
      <c r="B1337">
        <v>3</v>
      </c>
      <c r="C1337" s="267">
        <v>44644</v>
      </c>
      <c r="E1337">
        <v>669</v>
      </c>
      <c r="F1337" t="s">
        <v>279</v>
      </c>
      <c r="G1337" t="s">
        <v>280</v>
      </c>
      <c r="H1337">
        <v>897.71400000000006</v>
      </c>
      <c r="I1337">
        <v>1021.734</v>
      </c>
      <c r="K1337">
        <v>40</v>
      </c>
      <c r="L1337">
        <v>180</v>
      </c>
      <c r="O1337">
        <v>1.4999999999999999E-2</v>
      </c>
      <c r="P1337">
        <v>16</v>
      </c>
    </row>
    <row r="1338" spans="1:16" x14ac:dyDescent="0.2">
      <c r="A1338">
        <v>2022</v>
      </c>
      <c r="B1338">
        <v>3</v>
      </c>
      <c r="C1338" s="267">
        <v>44647</v>
      </c>
      <c r="E1338">
        <v>669</v>
      </c>
      <c r="F1338" t="s">
        <v>279</v>
      </c>
      <c r="G1338" t="s">
        <v>280</v>
      </c>
      <c r="H1338">
        <v>897.71400000000006</v>
      </c>
      <c r="I1338">
        <v>1021.734</v>
      </c>
      <c r="K1338">
        <v>40</v>
      </c>
      <c r="L1338">
        <v>180</v>
      </c>
      <c r="O1338">
        <v>1.4999999999999999E-2</v>
      </c>
      <c r="P1338">
        <v>16</v>
      </c>
    </row>
    <row r="1339" spans="1:16" x14ac:dyDescent="0.2">
      <c r="A1339">
        <v>2022</v>
      </c>
      <c r="B1339">
        <v>3</v>
      </c>
      <c r="C1339" s="267">
        <v>44647</v>
      </c>
      <c r="E1339">
        <v>673</v>
      </c>
      <c r="F1339" t="s">
        <v>359</v>
      </c>
      <c r="G1339" t="s">
        <v>360</v>
      </c>
      <c r="H1339">
        <v>57.965600000000002</v>
      </c>
      <c r="I1339">
        <v>65.973600000000005</v>
      </c>
      <c r="K1339">
        <v>18</v>
      </c>
      <c r="L1339">
        <v>200</v>
      </c>
      <c r="O1339">
        <v>1.4999999999999999E-2</v>
      </c>
      <c r="P1339">
        <v>16</v>
      </c>
    </row>
    <row r="1340" spans="1:16" x14ac:dyDescent="0.2">
      <c r="A1340">
        <v>2022</v>
      </c>
      <c r="B1340">
        <v>3</v>
      </c>
      <c r="C1340" s="267">
        <v>44648</v>
      </c>
      <c r="E1340">
        <v>673</v>
      </c>
      <c r="F1340" t="s">
        <v>359</v>
      </c>
      <c r="G1340" t="s">
        <v>360</v>
      </c>
      <c r="H1340">
        <v>57.965600000000002</v>
      </c>
      <c r="I1340">
        <v>65.973600000000005</v>
      </c>
      <c r="K1340">
        <v>18</v>
      </c>
      <c r="L1340">
        <v>200</v>
      </c>
      <c r="O1340">
        <v>1.4999999999999999E-2</v>
      </c>
      <c r="P1340">
        <v>16</v>
      </c>
    </row>
    <row r="1341" spans="1:16" x14ac:dyDescent="0.2">
      <c r="A1341">
        <v>2022</v>
      </c>
      <c r="B1341">
        <v>3</v>
      </c>
      <c r="C1341" s="267">
        <v>44649</v>
      </c>
      <c r="E1341">
        <v>673</v>
      </c>
      <c r="F1341" t="s">
        <v>359</v>
      </c>
      <c r="G1341" t="s">
        <v>360</v>
      </c>
      <c r="H1341">
        <v>57.965600000000002</v>
      </c>
      <c r="I1341">
        <v>65.973600000000005</v>
      </c>
      <c r="K1341">
        <v>18</v>
      </c>
      <c r="L1341">
        <v>200</v>
      </c>
      <c r="O1341">
        <v>1.4999999999999999E-2</v>
      </c>
      <c r="P1341">
        <v>16</v>
      </c>
    </row>
    <row r="1342" spans="1:16" x14ac:dyDescent="0.2">
      <c r="A1342">
        <v>2022</v>
      </c>
      <c r="B1342">
        <v>3</v>
      </c>
      <c r="C1342" s="267">
        <v>44650</v>
      </c>
      <c r="E1342">
        <v>673</v>
      </c>
      <c r="F1342" t="s">
        <v>359</v>
      </c>
      <c r="G1342" t="s">
        <v>360</v>
      </c>
      <c r="H1342">
        <v>57.965600000000002</v>
      </c>
      <c r="I1342">
        <v>65.973600000000005</v>
      </c>
      <c r="K1342">
        <v>18</v>
      </c>
      <c r="L1342">
        <v>200</v>
      </c>
      <c r="O1342">
        <v>1.4999999999999999E-2</v>
      </c>
      <c r="P1342">
        <v>16</v>
      </c>
    </row>
    <row r="1343" spans="1:16" x14ac:dyDescent="0.2">
      <c r="A1343">
        <v>2022</v>
      </c>
      <c r="B1343">
        <v>3</v>
      </c>
      <c r="C1343" s="267">
        <v>44620</v>
      </c>
      <c r="E1343">
        <v>50</v>
      </c>
      <c r="F1343" t="s">
        <v>334</v>
      </c>
      <c r="G1343" t="s">
        <v>335</v>
      </c>
      <c r="H1343">
        <v>51.57</v>
      </c>
      <c r="I1343">
        <v>56.43</v>
      </c>
      <c r="K1343">
        <v>101</v>
      </c>
      <c r="L1343">
        <v>107</v>
      </c>
      <c r="O1343">
        <v>1.4999999999999999E-2</v>
      </c>
      <c r="P1343">
        <v>18</v>
      </c>
    </row>
    <row r="1344" spans="1:16" x14ac:dyDescent="0.2">
      <c r="A1344">
        <v>2022</v>
      </c>
      <c r="B1344">
        <v>3</v>
      </c>
      <c r="C1344" s="267">
        <v>44621</v>
      </c>
      <c r="E1344">
        <v>50</v>
      </c>
      <c r="F1344" t="s">
        <v>334</v>
      </c>
      <c r="G1344" t="s">
        <v>335</v>
      </c>
      <c r="H1344">
        <v>51.57</v>
      </c>
      <c r="I1344">
        <v>56.43</v>
      </c>
      <c r="K1344">
        <v>101</v>
      </c>
      <c r="L1344">
        <v>107</v>
      </c>
      <c r="O1344">
        <v>1.4999999999999999E-2</v>
      </c>
      <c r="P1344">
        <v>18</v>
      </c>
    </row>
    <row r="1345" spans="1:16" x14ac:dyDescent="0.2">
      <c r="A1345">
        <v>2022</v>
      </c>
      <c r="B1345">
        <v>3</v>
      </c>
      <c r="C1345" s="267">
        <v>44622</v>
      </c>
      <c r="E1345">
        <v>50</v>
      </c>
      <c r="F1345" t="s">
        <v>334</v>
      </c>
      <c r="G1345" t="s">
        <v>335</v>
      </c>
      <c r="H1345">
        <v>51.57</v>
      </c>
      <c r="I1345">
        <v>56.43</v>
      </c>
      <c r="K1345">
        <v>101</v>
      </c>
      <c r="L1345">
        <v>107</v>
      </c>
      <c r="O1345">
        <v>1.4999999999999999E-2</v>
      </c>
      <c r="P1345">
        <v>18</v>
      </c>
    </row>
    <row r="1346" spans="1:16" x14ac:dyDescent="0.2">
      <c r="A1346">
        <v>2022</v>
      </c>
      <c r="B1346">
        <v>3</v>
      </c>
      <c r="C1346" s="267">
        <v>44623</v>
      </c>
      <c r="E1346">
        <v>50</v>
      </c>
      <c r="F1346" t="s">
        <v>334</v>
      </c>
      <c r="G1346" t="s">
        <v>335</v>
      </c>
      <c r="H1346">
        <v>51.57</v>
      </c>
      <c r="I1346">
        <v>56.43</v>
      </c>
      <c r="K1346">
        <v>101</v>
      </c>
      <c r="L1346">
        <v>107</v>
      </c>
      <c r="O1346">
        <v>1.4999999999999999E-2</v>
      </c>
      <c r="P1346">
        <v>18</v>
      </c>
    </row>
    <row r="1347" spans="1:16" x14ac:dyDescent="0.2">
      <c r="A1347">
        <v>2022</v>
      </c>
      <c r="B1347">
        <v>3</v>
      </c>
      <c r="C1347" s="267">
        <v>44627</v>
      </c>
      <c r="E1347">
        <v>50</v>
      </c>
      <c r="F1347" t="s">
        <v>334</v>
      </c>
      <c r="G1347" t="s">
        <v>335</v>
      </c>
      <c r="H1347">
        <v>51.57</v>
      </c>
      <c r="I1347">
        <v>56.43</v>
      </c>
      <c r="K1347">
        <v>101</v>
      </c>
      <c r="L1347">
        <v>107</v>
      </c>
      <c r="O1347">
        <v>1.4999999999999999E-2</v>
      </c>
      <c r="P1347">
        <v>18</v>
      </c>
    </row>
    <row r="1348" spans="1:16" x14ac:dyDescent="0.2">
      <c r="A1348">
        <v>2022</v>
      </c>
      <c r="B1348">
        <v>3</v>
      </c>
      <c r="C1348" s="267">
        <v>44628</v>
      </c>
      <c r="E1348">
        <v>50</v>
      </c>
      <c r="F1348" t="s">
        <v>334</v>
      </c>
      <c r="G1348" t="s">
        <v>335</v>
      </c>
      <c r="H1348">
        <v>51.57</v>
      </c>
      <c r="I1348">
        <v>56.43</v>
      </c>
      <c r="K1348">
        <v>101</v>
      </c>
      <c r="L1348">
        <v>107</v>
      </c>
      <c r="O1348">
        <v>1.4999999999999999E-2</v>
      </c>
      <c r="P1348">
        <v>18</v>
      </c>
    </row>
    <row r="1349" spans="1:16" x14ac:dyDescent="0.2">
      <c r="A1349">
        <v>2022</v>
      </c>
      <c r="B1349">
        <v>3</v>
      </c>
      <c r="C1349" s="267">
        <v>44629</v>
      </c>
      <c r="E1349">
        <v>50</v>
      </c>
      <c r="F1349" t="s">
        <v>334</v>
      </c>
      <c r="G1349" t="s">
        <v>335</v>
      </c>
      <c r="H1349">
        <v>51.57</v>
      </c>
      <c r="I1349">
        <v>56.43</v>
      </c>
      <c r="K1349">
        <v>101</v>
      </c>
      <c r="L1349">
        <v>107</v>
      </c>
      <c r="O1349">
        <v>1.4999999999999999E-2</v>
      </c>
      <c r="P1349">
        <v>18</v>
      </c>
    </row>
    <row r="1350" spans="1:16" x14ac:dyDescent="0.2">
      <c r="A1350">
        <v>2022</v>
      </c>
      <c r="B1350">
        <v>3</v>
      </c>
      <c r="C1350" s="267">
        <v>44635</v>
      </c>
      <c r="E1350">
        <v>50</v>
      </c>
      <c r="F1350" t="s">
        <v>334</v>
      </c>
      <c r="G1350" t="s">
        <v>335</v>
      </c>
      <c r="H1350">
        <v>51.57</v>
      </c>
      <c r="I1350">
        <v>56.43</v>
      </c>
      <c r="K1350">
        <v>101</v>
      </c>
      <c r="L1350">
        <v>107</v>
      </c>
      <c r="O1350">
        <v>1.4999999999999999E-2</v>
      </c>
      <c r="P1350">
        <v>18</v>
      </c>
    </row>
    <row r="1351" spans="1:16" x14ac:dyDescent="0.2">
      <c r="A1351">
        <v>2022</v>
      </c>
      <c r="B1351">
        <v>3</v>
      </c>
      <c r="C1351" s="267">
        <v>44636</v>
      </c>
      <c r="E1351">
        <v>50</v>
      </c>
      <c r="F1351" t="s">
        <v>334</v>
      </c>
      <c r="G1351" t="s">
        <v>335</v>
      </c>
      <c r="H1351">
        <v>51.57</v>
      </c>
      <c r="I1351">
        <v>56.43</v>
      </c>
      <c r="K1351">
        <v>101</v>
      </c>
      <c r="L1351">
        <v>107</v>
      </c>
      <c r="O1351">
        <v>1.4999999999999999E-2</v>
      </c>
      <c r="P1351">
        <v>18</v>
      </c>
    </row>
    <row r="1352" spans="1:16" x14ac:dyDescent="0.2">
      <c r="A1352">
        <v>2022</v>
      </c>
      <c r="B1352">
        <v>3</v>
      </c>
      <c r="C1352" s="267">
        <v>44637</v>
      </c>
      <c r="E1352">
        <v>50</v>
      </c>
      <c r="F1352" t="s">
        <v>334</v>
      </c>
      <c r="G1352" t="s">
        <v>335</v>
      </c>
      <c r="H1352">
        <v>51.57</v>
      </c>
      <c r="I1352">
        <v>56.43</v>
      </c>
      <c r="K1352">
        <v>101</v>
      </c>
      <c r="L1352">
        <v>107</v>
      </c>
      <c r="O1352">
        <v>1.4999999999999999E-2</v>
      </c>
      <c r="P1352">
        <v>18</v>
      </c>
    </row>
    <row r="1353" spans="1:16" x14ac:dyDescent="0.2">
      <c r="A1353">
        <v>2022</v>
      </c>
      <c r="B1353">
        <v>3</v>
      </c>
      <c r="C1353" s="267">
        <v>44640</v>
      </c>
      <c r="E1353">
        <v>50</v>
      </c>
      <c r="F1353" t="s">
        <v>334</v>
      </c>
      <c r="G1353" t="s">
        <v>335</v>
      </c>
      <c r="H1353">
        <v>51.57</v>
      </c>
      <c r="I1353">
        <v>56.43</v>
      </c>
      <c r="K1353">
        <v>101</v>
      </c>
      <c r="L1353">
        <v>107</v>
      </c>
      <c r="O1353">
        <v>1.4999999999999999E-2</v>
      </c>
      <c r="P1353">
        <v>18</v>
      </c>
    </row>
    <row r="1354" spans="1:16" x14ac:dyDescent="0.2">
      <c r="A1354">
        <v>2022</v>
      </c>
      <c r="B1354">
        <v>3</v>
      </c>
      <c r="C1354" s="267">
        <v>44650</v>
      </c>
      <c r="E1354">
        <v>50</v>
      </c>
      <c r="F1354" t="s">
        <v>334</v>
      </c>
      <c r="G1354" t="s">
        <v>335</v>
      </c>
      <c r="H1354">
        <v>51.57</v>
      </c>
      <c r="I1354">
        <v>56.43</v>
      </c>
      <c r="K1354">
        <v>101</v>
      </c>
      <c r="L1354">
        <v>107</v>
      </c>
      <c r="O1354">
        <v>1.4999999999999999E-2</v>
      </c>
      <c r="P1354">
        <v>18</v>
      </c>
    </row>
    <row r="1355" spans="1:16" x14ac:dyDescent="0.2">
      <c r="A1355">
        <v>2022</v>
      </c>
      <c r="B1355">
        <v>3</v>
      </c>
      <c r="C1355" s="267">
        <v>44620</v>
      </c>
      <c r="E1355">
        <v>49</v>
      </c>
      <c r="F1355" t="s">
        <v>330</v>
      </c>
      <c r="G1355" t="s">
        <v>331</v>
      </c>
      <c r="H1355">
        <v>95.5</v>
      </c>
      <c r="I1355">
        <v>104.5</v>
      </c>
      <c r="K1355">
        <v>101</v>
      </c>
      <c r="L1355">
        <v>107</v>
      </c>
      <c r="O1355">
        <v>1.4999999999999999E-2</v>
      </c>
      <c r="P1355">
        <v>18</v>
      </c>
    </row>
    <row r="1356" spans="1:16" x14ac:dyDescent="0.2">
      <c r="A1356">
        <v>2022</v>
      </c>
      <c r="B1356">
        <v>3</v>
      </c>
      <c r="C1356" s="267">
        <v>44621</v>
      </c>
      <c r="E1356">
        <v>49</v>
      </c>
      <c r="F1356" t="s">
        <v>330</v>
      </c>
      <c r="G1356" t="s">
        <v>331</v>
      </c>
      <c r="H1356">
        <v>95.5</v>
      </c>
      <c r="I1356">
        <v>104.5</v>
      </c>
      <c r="K1356">
        <v>101</v>
      </c>
      <c r="L1356">
        <v>107</v>
      </c>
      <c r="O1356">
        <v>1.4999999999999999E-2</v>
      </c>
      <c r="P1356">
        <v>18</v>
      </c>
    </row>
    <row r="1357" spans="1:16" x14ac:dyDescent="0.2">
      <c r="A1357">
        <v>2022</v>
      </c>
      <c r="B1357">
        <v>3</v>
      </c>
      <c r="C1357" s="267">
        <v>44622</v>
      </c>
      <c r="E1357">
        <v>49</v>
      </c>
      <c r="F1357" t="s">
        <v>330</v>
      </c>
      <c r="G1357" t="s">
        <v>331</v>
      </c>
      <c r="H1357">
        <v>95.5</v>
      </c>
      <c r="I1357">
        <v>104.5</v>
      </c>
      <c r="K1357">
        <v>101</v>
      </c>
      <c r="L1357">
        <v>107</v>
      </c>
      <c r="O1357">
        <v>1.4999999999999999E-2</v>
      </c>
      <c r="P1357">
        <v>18</v>
      </c>
    </row>
    <row r="1358" spans="1:16" x14ac:dyDescent="0.2">
      <c r="A1358">
        <v>2022</v>
      </c>
      <c r="B1358">
        <v>3</v>
      </c>
      <c r="C1358" s="267">
        <v>44627</v>
      </c>
      <c r="E1358">
        <v>49</v>
      </c>
      <c r="F1358" t="s">
        <v>330</v>
      </c>
      <c r="G1358" t="s">
        <v>331</v>
      </c>
      <c r="H1358">
        <v>95.5</v>
      </c>
      <c r="I1358">
        <v>104.5</v>
      </c>
      <c r="K1358">
        <v>101</v>
      </c>
      <c r="L1358">
        <v>107</v>
      </c>
      <c r="O1358">
        <v>1.4999999999999999E-2</v>
      </c>
      <c r="P1358">
        <v>18</v>
      </c>
    </row>
    <row r="1359" spans="1:16" x14ac:dyDescent="0.2">
      <c r="A1359">
        <v>2022</v>
      </c>
      <c r="B1359">
        <v>3</v>
      </c>
      <c r="C1359" s="267">
        <v>44628</v>
      </c>
      <c r="E1359">
        <v>49</v>
      </c>
      <c r="F1359" t="s">
        <v>330</v>
      </c>
      <c r="G1359" t="s">
        <v>331</v>
      </c>
      <c r="H1359">
        <v>95.5</v>
      </c>
      <c r="I1359">
        <v>104.5</v>
      </c>
      <c r="K1359">
        <v>101</v>
      </c>
      <c r="L1359">
        <v>107</v>
      </c>
      <c r="O1359">
        <v>1.4999999999999999E-2</v>
      </c>
      <c r="P1359">
        <v>18</v>
      </c>
    </row>
    <row r="1360" spans="1:16" x14ac:dyDescent="0.2">
      <c r="A1360">
        <v>2022</v>
      </c>
      <c r="B1360">
        <v>3</v>
      </c>
      <c r="C1360" s="267">
        <v>44629</v>
      </c>
      <c r="E1360">
        <v>49</v>
      </c>
      <c r="F1360" t="s">
        <v>330</v>
      </c>
      <c r="G1360" t="s">
        <v>331</v>
      </c>
      <c r="H1360">
        <v>95.5</v>
      </c>
      <c r="I1360">
        <v>104.5</v>
      </c>
      <c r="K1360">
        <v>101</v>
      </c>
      <c r="L1360">
        <v>107</v>
      </c>
      <c r="O1360">
        <v>1.4999999999999999E-2</v>
      </c>
      <c r="P1360">
        <v>18</v>
      </c>
    </row>
    <row r="1361" spans="1:16" x14ac:dyDescent="0.2">
      <c r="A1361">
        <v>2022</v>
      </c>
      <c r="B1361">
        <v>3</v>
      </c>
      <c r="C1361" s="267">
        <v>44635</v>
      </c>
      <c r="E1361">
        <v>49</v>
      </c>
      <c r="F1361" t="s">
        <v>330</v>
      </c>
      <c r="G1361" t="s">
        <v>331</v>
      </c>
      <c r="H1361">
        <v>95.5</v>
      </c>
      <c r="I1361">
        <v>104.5</v>
      </c>
      <c r="K1361">
        <v>101</v>
      </c>
      <c r="L1361">
        <v>107</v>
      </c>
      <c r="O1361">
        <v>1.4999999999999999E-2</v>
      </c>
      <c r="P1361">
        <v>18</v>
      </c>
    </row>
    <row r="1362" spans="1:16" x14ac:dyDescent="0.2">
      <c r="A1362">
        <v>2022</v>
      </c>
      <c r="B1362">
        <v>3</v>
      </c>
      <c r="C1362" s="267">
        <v>44636</v>
      </c>
      <c r="E1362">
        <v>49</v>
      </c>
      <c r="F1362" t="s">
        <v>330</v>
      </c>
      <c r="G1362" t="s">
        <v>331</v>
      </c>
      <c r="H1362">
        <v>95.5</v>
      </c>
      <c r="I1362">
        <v>104.5</v>
      </c>
      <c r="K1362">
        <v>101</v>
      </c>
      <c r="L1362">
        <v>107</v>
      </c>
      <c r="O1362">
        <v>1.4999999999999999E-2</v>
      </c>
      <c r="P1362">
        <v>18</v>
      </c>
    </row>
    <row r="1363" spans="1:16" x14ac:dyDescent="0.2">
      <c r="A1363">
        <v>2022</v>
      </c>
      <c r="B1363">
        <v>3</v>
      </c>
      <c r="C1363" s="267">
        <v>44637</v>
      </c>
      <c r="E1363">
        <v>49</v>
      </c>
      <c r="F1363" t="s">
        <v>330</v>
      </c>
      <c r="G1363" t="s">
        <v>331</v>
      </c>
      <c r="H1363">
        <v>95.5</v>
      </c>
      <c r="I1363">
        <v>104.5</v>
      </c>
      <c r="K1363">
        <v>101</v>
      </c>
      <c r="L1363">
        <v>107</v>
      </c>
      <c r="O1363">
        <v>1.4999999999999999E-2</v>
      </c>
      <c r="P1363">
        <v>18</v>
      </c>
    </row>
    <row r="1364" spans="1:16" x14ac:dyDescent="0.2">
      <c r="A1364">
        <v>2022</v>
      </c>
      <c r="B1364">
        <v>3</v>
      </c>
      <c r="C1364" s="267">
        <v>44640</v>
      </c>
      <c r="E1364">
        <v>49</v>
      </c>
      <c r="F1364" t="s">
        <v>330</v>
      </c>
      <c r="G1364" t="s">
        <v>331</v>
      </c>
      <c r="H1364">
        <v>95.5</v>
      </c>
      <c r="I1364">
        <v>104.5</v>
      </c>
      <c r="K1364">
        <v>101</v>
      </c>
      <c r="L1364">
        <v>107</v>
      </c>
      <c r="O1364">
        <v>1.4999999999999999E-2</v>
      </c>
      <c r="P1364">
        <v>18</v>
      </c>
    </row>
    <row r="1365" spans="1:16" x14ac:dyDescent="0.2">
      <c r="A1365">
        <v>2022</v>
      </c>
      <c r="B1365">
        <v>3</v>
      </c>
      <c r="C1365" s="267">
        <v>44650</v>
      </c>
      <c r="E1365">
        <v>49</v>
      </c>
      <c r="F1365" t="s">
        <v>330</v>
      </c>
      <c r="G1365" t="s">
        <v>331</v>
      </c>
      <c r="H1365">
        <v>95.5</v>
      </c>
      <c r="I1365">
        <v>104.5</v>
      </c>
      <c r="K1365">
        <v>101</v>
      </c>
      <c r="L1365">
        <v>107</v>
      </c>
      <c r="O1365">
        <v>1.4999999999999999E-2</v>
      </c>
      <c r="P1365">
        <v>18</v>
      </c>
    </row>
    <row r="1366" spans="1:16" x14ac:dyDescent="0.2">
      <c r="A1366">
        <v>2022</v>
      </c>
      <c r="B1366">
        <v>3</v>
      </c>
      <c r="C1366" s="267">
        <v>44620</v>
      </c>
      <c r="E1366">
        <v>122</v>
      </c>
      <c r="F1366" t="s">
        <v>250</v>
      </c>
      <c r="G1366" t="s">
        <v>251</v>
      </c>
      <c r="H1366">
        <v>267.39999999999998</v>
      </c>
      <c r="I1366">
        <v>292.60000000000002</v>
      </c>
      <c r="K1366">
        <v>64</v>
      </c>
      <c r="L1366">
        <v>113</v>
      </c>
      <c r="O1366">
        <v>1.4999999999999999E-2</v>
      </c>
      <c r="P1366">
        <v>22</v>
      </c>
    </row>
    <row r="1367" spans="1:16" x14ac:dyDescent="0.2">
      <c r="A1367">
        <v>2022</v>
      </c>
      <c r="B1367">
        <v>3</v>
      </c>
      <c r="C1367" s="267">
        <v>44621</v>
      </c>
      <c r="E1367">
        <v>122</v>
      </c>
      <c r="F1367" t="s">
        <v>250</v>
      </c>
      <c r="G1367" t="s">
        <v>251</v>
      </c>
      <c r="H1367">
        <v>267.39999999999998</v>
      </c>
      <c r="I1367">
        <v>292.60000000000002</v>
      </c>
      <c r="K1367">
        <v>64</v>
      </c>
      <c r="L1367">
        <v>113</v>
      </c>
      <c r="O1367">
        <v>1.4999999999999999E-2</v>
      </c>
      <c r="P1367">
        <v>22</v>
      </c>
    </row>
    <row r="1368" spans="1:16" x14ac:dyDescent="0.2">
      <c r="A1368">
        <v>2022</v>
      </c>
      <c r="B1368">
        <v>3</v>
      </c>
      <c r="C1368" s="267">
        <v>44622</v>
      </c>
      <c r="E1368">
        <v>122</v>
      </c>
      <c r="F1368" t="s">
        <v>250</v>
      </c>
      <c r="G1368" t="s">
        <v>251</v>
      </c>
      <c r="H1368">
        <v>267.39999999999998</v>
      </c>
      <c r="I1368">
        <v>292.60000000000002</v>
      </c>
      <c r="K1368">
        <v>64</v>
      </c>
      <c r="L1368">
        <v>113</v>
      </c>
      <c r="P1368">
        <v>22</v>
      </c>
    </row>
    <row r="1369" spans="1:16" x14ac:dyDescent="0.2">
      <c r="A1369">
        <v>2022</v>
      </c>
      <c r="B1369">
        <v>3</v>
      </c>
      <c r="C1369" s="267">
        <v>44625</v>
      </c>
      <c r="E1369">
        <v>122</v>
      </c>
      <c r="F1369" t="s">
        <v>250</v>
      </c>
      <c r="G1369" t="s">
        <v>251</v>
      </c>
      <c r="H1369">
        <v>267.39999999999998</v>
      </c>
      <c r="I1369">
        <v>292.60000000000002</v>
      </c>
      <c r="K1369">
        <v>64</v>
      </c>
      <c r="L1369">
        <v>113</v>
      </c>
      <c r="O1369">
        <v>1.4999999999999999E-2</v>
      </c>
      <c r="P1369">
        <v>22</v>
      </c>
    </row>
    <row r="1370" spans="1:16" x14ac:dyDescent="0.2">
      <c r="A1370">
        <v>2022</v>
      </c>
      <c r="B1370">
        <v>3</v>
      </c>
      <c r="C1370" s="267">
        <v>44626</v>
      </c>
      <c r="E1370">
        <v>122</v>
      </c>
      <c r="F1370" t="s">
        <v>250</v>
      </c>
      <c r="G1370" t="s">
        <v>251</v>
      </c>
      <c r="H1370">
        <v>267.39999999999998</v>
      </c>
      <c r="I1370">
        <v>292.60000000000002</v>
      </c>
      <c r="K1370">
        <v>64</v>
      </c>
      <c r="L1370">
        <v>113</v>
      </c>
      <c r="O1370">
        <v>1.4999999999999999E-2</v>
      </c>
      <c r="P1370">
        <v>22</v>
      </c>
    </row>
    <row r="1371" spans="1:16" x14ac:dyDescent="0.2">
      <c r="A1371">
        <v>2022</v>
      </c>
      <c r="B1371">
        <v>3</v>
      </c>
      <c r="C1371" s="267">
        <v>44627</v>
      </c>
      <c r="E1371">
        <v>122</v>
      </c>
      <c r="F1371" t="s">
        <v>250</v>
      </c>
      <c r="G1371" t="s">
        <v>251</v>
      </c>
      <c r="H1371">
        <v>267.39999999999998</v>
      </c>
      <c r="I1371">
        <v>292.60000000000002</v>
      </c>
      <c r="K1371">
        <v>64</v>
      </c>
      <c r="L1371">
        <v>113</v>
      </c>
      <c r="O1371">
        <v>1.4999999999999999E-2</v>
      </c>
      <c r="P1371">
        <v>22</v>
      </c>
    </row>
    <row r="1372" spans="1:16" x14ac:dyDescent="0.2">
      <c r="A1372">
        <v>2022</v>
      </c>
      <c r="B1372">
        <v>3</v>
      </c>
      <c r="C1372" s="267">
        <v>44628</v>
      </c>
      <c r="E1372">
        <v>122</v>
      </c>
      <c r="F1372" t="s">
        <v>250</v>
      </c>
      <c r="G1372" t="s">
        <v>251</v>
      </c>
      <c r="H1372">
        <v>267.39999999999998</v>
      </c>
      <c r="I1372">
        <v>292.60000000000002</v>
      </c>
      <c r="K1372">
        <v>64</v>
      </c>
      <c r="L1372">
        <v>113</v>
      </c>
      <c r="O1372">
        <v>1.4999999999999999E-2</v>
      </c>
      <c r="P1372">
        <v>22</v>
      </c>
    </row>
    <row r="1373" spans="1:16" x14ac:dyDescent="0.2">
      <c r="A1373">
        <v>2022</v>
      </c>
      <c r="B1373">
        <v>3</v>
      </c>
      <c r="C1373" s="267">
        <v>44629</v>
      </c>
      <c r="E1373">
        <v>122</v>
      </c>
      <c r="F1373" t="s">
        <v>250</v>
      </c>
      <c r="G1373" t="s">
        <v>251</v>
      </c>
      <c r="H1373">
        <v>267.39999999999998</v>
      </c>
      <c r="I1373">
        <v>292.60000000000002</v>
      </c>
      <c r="K1373">
        <v>64</v>
      </c>
      <c r="L1373">
        <v>113</v>
      </c>
      <c r="O1373">
        <v>1.4999999999999999E-2</v>
      </c>
      <c r="P1373">
        <v>22</v>
      </c>
    </row>
    <row r="1374" spans="1:16" x14ac:dyDescent="0.2">
      <c r="A1374">
        <v>2022</v>
      </c>
      <c r="B1374">
        <v>3</v>
      </c>
      <c r="C1374" s="267">
        <v>44630</v>
      </c>
      <c r="E1374">
        <v>122</v>
      </c>
      <c r="F1374" t="s">
        <v>250</v>
      </c>
      <c r="G1374" t="s">
        <v>251</v>
      </c>
      <c r="H1374">
        <v>267.39999999999998</v>
      </c>
      <c r="I1374">
        <v>292.60000000000002</v>
      </c>
      <c r="K1374">
        <v>64</v>
      </c>
      <c r="L1374">
        <v>113</v>
      </c>
      <c r="O1374">
        <v>1.4999999999999999E-2</v>
      </c>
      <c r="P1374">
        <v>22</v>
      </c>
    </row>
    <row r="1375" spans="1:16" x14ac:dyDescent="0.2">
      <c r="A1375">
        <v>2022</v>
      </c>
      <c r="B1375">
        <v>3</v>
      </c>
      <c r="C1375" s="267">
        <v>44631</v>
      </c>
      <c r="E1375">
        <v>122</v>
      </c>
      <c r="F1375" t="s">
        <v>250</v>
      </c>
      <c r="G1375" t="s">
        <v>251</v>
      </c>
      <c r="H1375">
        <v>267.39999999999998</v>
      </c>
      <c r="I1375">
        <v>292.60000000000002</v>
      </c>
      <c r="K1375">
        <v>64</v>
      </c>
      <c r="L1375">
        <v>113</v>
      </c>
      <c r="O1375">
        <v>1.4999999999999999E-2</v>
      </c>
      <c r="P1375">
        <v>22</v>
      </c>
    </row>
    <row r="1376" spans="1:16" x14ac:dyDescent="0.2">
      <c r="A1376">
        <v>2022</v>
      </c>
      <c r="B1376">
        <v>3</v>
      </c>
      <c r="C1376" s="267">
        <v>44632</v>
      </c>
      <c r="E1376">
        <v>122</v>
      </c>
      <c r="F1376" t="s">
        <v>250</v>
      </c>
      <c r="G1376" t="s">
        <v>251</v>
      </c>
      <c r="H1376">
        <v>267.39999999999998</v>
      </c>
      <c r="I1376">
        <v>292.60000000000002</v>
      </c>
      <c r="K1376">
        <v>64</v>
      </c>
      <c r="L1376">
        <v>113</v>
      </c>
      <c r="O1376">
        <v>1.4999999999999999E-2</v>
      </c>
      <c r="P1376">
        <v>22</v>
      </c>
    </row>
    <row r="1377" spans="1:16" x14ac:dyDescent="0.2">
      <c r="A1377">
        <v>2022</v>
      </c>
      <c r="B1377">
        <v>3</v>
      </c>
      <c r="C1377" s="267">
        <v>44634</v>
      </c>
      <c r="E1377">
        <v>122</v>
      </c>
      <c r="F1377" t="s">
        <v>250</v>
      </c>
      <c r="G1377" t="s">
        <v>251</v>
      </c>
      <c r="H1377">
        <v>267.39999999999998</v>
      </c>
      <c r="I1377">
        <v>292.60000000000002</v>
      </c>
      <c r="K1377">
        <v>64</v>
      </c>
      <c r="L1377">
        <v>113</v>
      </c>
      <c r="O1377">
        <v>1.4999999999999999E-2</v>
      </c>
      <c r="P1377">
        <v>22</v>
      </c>
    </row>
    <row r="1378" spans="1:16" x14ac:dyDescent="0.2">
      <c r="A1378">
        <v>2022</v>
      </c>
      <c r="B1378">
        <v>3</v>
      </c>
      <c r="C1378" s="267">
        <v>44636</v>
      </c>
      <c r="E1378">
        <v>122</v>
      </c>
      <c r="F1378" t="s">
        <v>250</v>
      </c>
      <c r="G1378" t="s">
        <v>251</v>
      </c>
      <c r="H1378">
        <v>267.39999999999998</v>
      </c>
      <c r="I1378">
        <v>292.60000000000002</v>
      </c>
      <c r="K1378">
        <v>64</v>
      </c>
      <c r="L1378">
        <v>113</v>
      </c>
      <c r="O1378">
        <v>1.4999999999999999E-2</v>
      </c>
      <c r="P1378">
        <v>22</v>
      </c>
    </row>
    <row r="1379" spans="1:16" x14ac:dyDescent="0.2">
      <c r="A1379">
        <v>2022</v>
      </c>
      <c r="B1379">
        <v>3</v>
      </c>
      <c r="C1379" s="267">
        <v>44640</v>
      </c>
      <c r="E1379">
        <v>122</v>
      </c>
      <c r="F1379" t="s">
        <v>250</v>
      </c>
      <c r="G1379" t="s">
        <v>251</v>
      </c>
      <c r="H1379">
        <v>267.39999999999998</v>
      </c>
      <c r="I1379">
        <v>292.60000000000002</v>
      </c>
      <c r="K1379">
        <v>64</v>
      </c>
      <c r="L1379">
        <v>113</v>
      </c>
      <c r="O1379">
        <v>1.4999999999999999E-2</v>
      </c>
      <c r="P1379">
        <v>22</v>
      </c>
    </row>
    <row r="1380" spans="1:16" x14ac:dyDescent="0.2">
      <c r="A1380">
        <v>2022</v>
      </c>
      <c r="B1380">
        <v>3</v>
      </c>
      <c r="C1380" s="267">
        <v>44641</v>
      </c>
      <c r="E1380">
        <v>122</v>
      </c>
      <c r="F1380" t="s">
        <v>250</v>
      </c>
      <c r="G1380" t="s">
        <v>251</v>
      </c>
      <c r="H1380">
        <v>267.39999999999998</v>
      </c>
      <c r="I1380">
        <v>292.60000000000002</v>
      </c>
      <c r="K1380">
        <v>64</v>
      </c>
      <c r="L1380">
        <v>113</v>
      </c>
      <c r="O1380">
        <v>1.4999999999999999E-2</v>
      </c>
      <c r="P1380">
        <v>22</v>
      </c>
    </row>
    <row r="1381" spans="1:16" x14ac:dyDescent="0.2">
      <c r="A1381">
        <v>2022</v>
      </c>
      <c r="B1381">
        <v>3</v>
      </c>
      <c r="C1381" s="267">
        <v>44642</v>
      </c>
      <c r="E1381">
        <v>122</v>
      </c>
      <c r="F1381" t="s">
        <v>250</v>
      </c>
      <c r="G1381" t="s">
        <v>251</v>
      </c>
      <c r="H1381">
        <v>267.39999999999998</v>
      </c>
      <c r="I1381">
        <v>292.60000000000002</v>
      </c>
      <c r="K1381">
        <v>64</v>
      </c>
      <c r="L1381">
        <v>113</v>
      </c>
      <c r="O1381">
        <v>1.4999999999999999E-2</v>
      </c>
      <c r="P1381">
        <v>22</v>
      </c>
    </row>
    <row r="1382" spans="1:16" x14ac:dyDescent="0.2">
      <c r="A1382">
        <v>2022</v>
      </c>
      <c r="B1382">
        <v>3</v>
      </c>
      <c r="C1382" s="267">
        <v>44643</v>
      </c>
      <c r="E1382">
        <v>122</v>
      </c>
      <c r="F1382" t="s">
        <v>250</v>
      </c>
      <c r="G1382" t="s">
        <v>251</v>
      </c>
      <c r="H1382">
        <v>267.39999999999998</v>
      </c>
      <c r="I1382">
        <v>292.60000000000002</v>
      </c>
      <c r="K1382">
        <v>64</v>
      </c>
      <c r="L1382">
        <v>113</v>
      </c>
      <c r="O1382">
        <v>1.4999999999999999E-2</v>
      </c>
      <c r="P1382">
        <v>22</v>
      </c>
    </row>
    <row r="1383" spans="1:16" x14ac:dyDescent="0.2">
      <c r="A1383">
        <v>2022</v>
      </c>
      <c r="B1383">
        <v>3</v>
      </c>
      <c r="C1383" s="267">
        <v>44644</v>
      </c>
      <c r="E1383">
        <v>122</v>
      </c>
      <c r="F1383" t="s">
        <v>250</v>
      </c>
      <c r="G1383" t="s">
        <v>251</v>
      </c>
      <c r="H1383">
        <v>267.39999999999998</v>
      </c>
      <c r="I1383">
        <v>292.60000000000002</v>
      </c>
      <c r="K1383">
        <v>64</v>
      </c>
      <c r="L1383">
        <v>113</v>
      </c>
      <c r="O1383">
        <v>1.4999999999999999E-2</v>
      </c>
      <c r="P1383">
        <v>22</v>
      </c>
    </row>
    <row r="1384" spans="1:16" x14ac:dyDescent="0.2">
      <c r="A1384">
        <v>2022</v>
      </c>
      <c r="B1384">
        <v>3</v>
      </c>
      <c r="C1384" s="267">
        <v>44647</v>
      </c>
      <c r="E1384">
        <v>122</v>
      </c>
      <c r="F1384" t="s">
        <v>250</v>
      </c>
      <c r="G1384" t="s">
        <v>251</v>
      </c>
      <c r="H1384">
        <v>267.39999999999998</v>
      </c>
      <c r="I1384">
        <v>292.60000000000002</v>
      </c>
      <c r="K1384">
        <v>64</v>
      </c>
      <c r="L1384">
        <v>113</v>
      </c>
      <c r="O1384">
        <v>1.4999999999999999E-2</v>
      </c>
      <c r="P1384">
        <v>22</v>
      </c>
    </row>
    <row r="1385" spans="1:16" x14ac:dyDescent="0.2">
      <c r="A1385">
        <v>2022</v>
      </c>
      <c r="B1385">
        <v>3</v>
      </c>
      <c r="C1385" s="267">
        <v>44625</v>
      </c>
      <c r="E1385">
        <v>674</v>
      </c>
      <c r="F1385" t="s">
        <v>244</v>
      </c>
      <c r="G1385" t="s">
        <v>245</v>
      </c>
      <c r="H1385">
        <v>240.89599999999999</v>
      </c>
      <c r="I1385">
        <v>274.17599999999999</v>
      </c>
      <c r="K1385">
        <v>60</v>
      </c>
      <c r="L1385">
        <v>120</v>
      </c>
      <c r="O1385">
        <v>1.4999999999999999E-2</v>
      </c>
      <c r="P1385">
        <v>22</v>
      </c>
    </row>
    <row r="1386" spans="1:16" x14ac:dyDescent="0.2">
      <c r="A1386">
        <v>2022</v>
      </c>
      <c r="B1386">
        <v>3</v>
      </c>
      <c r="C1386" s="267">
        <v>44627</v>
      </c>
      <c r="E1386">
        <v>674</v>
      </c>
      <c r="F1386" t="s">
        <v>244</v>
      </c>
      <c r="G1386" t="s">
        <v>245</v>
      </c>
      <c r="H1386">
        <v>240.89599999999999</v>
      </c>
      <c r="I1386">
        <v>274.17599999999999</v>
      </c>
      <c r="K1386">
        <v>60</v>
      </c>
      <c r="L1386">
        <v>120</v>
      </c>
      <c r="O1386">
        <v>1.4999999999999999E-2</v>
      </c>
      <c r="P1386">
        <v>22</v>
      </c>
    </row>
    <row r="1387" spans="1:16" x14ac:dyDescent="0.2">
      <c r="A1387">
        <v>2022</v>
      </c>
      <c r="B1387">
        <v>3</v>
      </c>
      <c r="C1387" s="267">
        <v>44628</v>
      </c>
      <c r="E1387">
        <v>674</v>
      </c>
      <c r="F1387" t="s">
        <v>244</v>
      </c>
      <c r="G1387" t="s">
        <v>245</v>
      </c>
      <c r="H1387">
        <v>240.89599999999999</v>
      </c>
      <c r="I1387">
        <v>274.17599999999999</v>
      </c>
      <c r="K1387">
        <v>60</v>
      </c>
      <c r="L1387">
        <v>120</v>
      </c>
      <c r="O1387">
        <v>1.4999999999999999E-2</v>
      </c>
      <c r="P1387">
        <v>22</v>
      </c>
    </row>
    <row r="1388" spans="1:16" x14ac:dyDescent="0.2">
      <c r="A1388">
        <v>2022</v>
      </c>
      <c r="B1388">
        <v>3</v>
      </c>
      <c r="C1388" s="267">
        <v>44629</v>
      </c>
      <c r="E1388">
        <v>674</v>
      </c>
      <c r="F1388" t="s">
        <v>244</v>
      </c>
      <c r="G1388" t="s">
        <v>245</v>
      </c>
      <c r="H1388">
        <v>240.89599999999999</v>
      </c>
      <c r="I1388">
        <v>274.17599999999999</v>
      </c>
      <c r="K1388">
        <v>60</v>
      </c>
      <c r="L1388">
        <v>120</v>
      </c>
      <c r="O1388">
        <v>1.4999999999999999E-2</v>
      </c>
      <c r="P1388">
        <v>22</v>
      </c>
    </row>
    <row r="1389" spans="1:16" x14ac:dyDescent="0.2">
      <c r="A1389">
        <v>2022</v>
      </c>
      <c r="B1389">
        <v>3</v>
      </c>
      <c r="C1389" s="267">
        <v>44630</v>
      </c>
      <c r="E1389">
        <v>674</v>
      </c>
      <c r="F1389" t="s">
        <v>244</v>
      </c>
      <c r="G1389" t="s">
        <v>245</v>
      </c>
      <c r="H1389">
        <v>240.89599999999999</v>
      </c>
      <c r="I1389">
        <v>274.17599999999999</v>
      </c>
      <c r="K1389">
        <v>60</v>
      </c>
      <c r="L1389">
        <v>120</v>
      </c>
      <c r="O1389">
        <v>1.4999999999999999E-2</v>
      </c>
      <c r="P1389">
        <v>22</v>
      </c>
    </row>
    <row r="1390" spans="1:16" x14ac:dyDescent="0.2">
      <c r="A1390">
        <v>2022</v>
      </c>
      <c r="B1390">
        <v>3</v>
      </c>
      <c r="C1390" s="267">
        <v>44631</v>
      </c>
      <c r="E1390">
        <v>674</v>
      </c>
      <c r="F1390" t="s">
        <v>244</v>
      </c>
      <c r="G1390" t="s">
        <v>245</v>
      </c>
      <c r="H1390">
        <v>240.89599999999999</v>
      </c>
      <c r="I1390">
        <v>274.17599999999999</v>
      </c>
      <c r="K1390">
        <v>60</v>
      </c>
      <c r="L1390">
        <v>120</v>
      </c>
      <c r="O1390">
        <v>1.4999999999999999E-2</v>
      </c>
      <c r="P1390">
        <v>22</v>
      </c>
    </row>
    <row r="1391" spans="1:16" x14ac:dyDescent="0.2">
      <c r="A1391">
        <v>2022</v>
      </c>
      <c r="B1391">
        <v>3</v>
      </c>
      <c r="C1391" s="267">
        <v>44632</v>
      </c>
      <c r="E1391">
        <v>674</v>
      </c>
      <c r="F1391" t="s">
        <v>244</v>
      </c>
      <c r="G1391" t="s">
        <v>245</v>
      </c>
      <c r="H1391">
        <v>240.89599999999999</v>
      </c>
      <c r="I1391">
        <v>274.17599999999999</v>
      </c>
      <c r="K1391">
        <v>60</v>
      </c>
      <c r="L1391">
        <v>120</v>
      </c>
      <c r="O1391">
        <v>1.4999999999999999E-2</v>
      </c>
      <c r="P1391">
        <v>22</v>
      </c>
    </row>
    <row r="1392" spans="1:16" x14ac:dyDescent="0.2">
      <c r="A1392">
        <v>2022</v>
      </c>
      <c r="B1392">
        <v>3</v>
      </c>
      <c r="C1392" s="267">
        <v>44633</v>
      </c>
      <c r="E1392">
        <v>674</v>
      </c>
      <c r="F1392" t="s">
        <v>244</v>
      </c>
      <c r="G1392" t="s">
        <v>245</v>
      </c>
      <c r="H1392">
        <v>240.89599999999999</v>
      </c>
      <c r="I1392">
        <v>274.17599999999999</v>
      </c>
      <c r="K1392">
        <v>60</v>
      </c>
      <c r="L1392">
        <v>120</v>
      </c>
      <c r="O1392">
        <v>1.4999999999999999E-2</v>
      </c>
      <c r="P1392">
        <v>22</v>
      </c>
    </row>
    <row r="1393" spans="1:16" x14ac:dyDescent="0.2">
      <c r="A1393">
        <v>2022</v>
      </c>
      <c r="B1393">
        <v>3</v>
      </c>
      <c r="C1393" s="267">
        <v>44634</v>
      </c>
      <c r="E1393">
        <v>674</v>
      </c>
      <c r="F1393" t="s">
        <v>244</v>
      </c>
      <c r="G1393" t="s">
        <v>245</v>
      </c>
      <c r="H1393">
        <v>240.89599999999999</v>
      </c>
      <c r="I1393">
        <v>274.17599999999999</v>
      </c>
      <c r="K1393">
        <v>60</v>
      </c>
      <c r="L1393">
        <v>120</v>
      </c>
      <c r="O1393">
        <v>1.4999999999999999E-2</v>
      </c>
      <c r="P1393">
        <v>22</v>
      </c>
    </row>
    <row r="1394" spans="1:16" x14ac:dyDescent="0.2">
      <c r="A1394">
        <v>2022</v>
      </c>
      <c r="B1394">
        <v>3</v>
      </c>
      <c r="C1394" s="267">
        <v>44636</v>
      </c>
      <c r="E1394">
        <v>674</v>
      </c>
      <c r="F1394" t="s">
        <v>244</v>
      </c>
      <c r="G1394" t="s">
        <v>245</v>
      </c>
      <c r="H1394">
        <v>240.89599999999999</v>
      </c>
      <c r="I1394">
        <v>274.17599999999999</v>
      </c>
      <c r="K1394">
        <v>60</v>
      </c>
      <c r="L1394">
        <v>120</v>
      </c>
      <c r="O1394">
        <v>1.4999999999999999E-2</v>
      </c>
      <c r="P1394">
        <v>22</v>
      </c>
    </row>
    <row r="1395" spans="1:16" x14ac:dyDescent="0.2">
      <c r="A1395">
        <v>2022</v>
      </c>
      <c r="B1395">
        <v>3</v>
      </c>
      <c r="C1395" s="267">
        <v>44640</v>
      </c>
      <c r="E1395">
        <v>674</v>
      </c>
      <c r="F1395" t="s">
        <v>244</v>
      </c>
      <c r="G1395" t="s">
        <v>245</v>
      </c>
      <c r="H1395">
        <v>240.89599999999999</v>
      </c>
      <c r="I1395">
        <v>274.17599999999999</v>
      </c>
      <c r="K1395">
        <v>60</v>
      </c>
      <c r="L1395">
        <v>120</v>
      </c>
      <c r="O1395">
        <v>1.4999999999999999E-2</v>
      </c>
      <c r="P1395">
        <v>22</v>
      </c>
    </row>
    <row r="1396" spans="1:16" x14ac:dyDescent="0.2">
      <c r="A1396">
        <v>2022</v>
      </c>
      <c r="B1396">
        <v>3</v>
      </c>
      <c r="C1396" s="267">
        <v>44642</v>
      </c>
      <c r="E1396">
        <v>674</v>
      </c>
      <c r="F1396" t="s">
        <v>244</v>
      </c>
      <c r="G1396" t="s">
        <v>245</v>
      </c>
      <c r="H1396">
        <v>240.89599999999999</v>
      </c>
      <c r="I1396">
        <v>274.17599999999999</v>
      </c>
      <c r="K1396">
        <v>60</v>
      </c>
      <c r="L1396">
        <v>120</v>
      </c>
      <c r="O1396">
        <v>1.4999999999999999E-2</v>
      </c>
      <c r="P1396">
        <v>22</v>
      </c>
    </row>
    <row r="1397" spans="1:16" x14ac:dyDescent="0.2">
      <c r="A1397">
        <v>2022</v>
      </c>
      <c r="B1397">
        <v>3</v>
      </c>
      <c r="C1397" s="267">
        <v>44650</v>
      </c>
      <c r="E1397">
        <v>674</v>
      </c>
      <c r="F1397" t="s">
        <v>244</v>
      </c>
      <c r="G1397" t="s">
        <v>245</v>
      </c>
      <c r="H1397">
        <v>240.89599999999999</v>
      </c>
      <c r="I1397">
        <v>274.17599999999999</v>
      </c>
      <c r="K1397">
        <v>60</v>
      </c>
      <c r="L1397">
        <v>120</v>
      </c>
      <c r="O1397">
        <v>1.4999999999999999E-2</v>
      </c>
      <c r="P1397">
        <v>22</v>
      </c>
    </row>
    <row r="1398" spans="1:16" x14ac:dyDescent="0.2">
      <c r="A1398">
        <v>2022</v>
      </c>
      <c r="B1398">
        <v>3</v>
      </c>
      <c r="C1398" s="267">
        <v>44627</v>
      </c>
      <c r="E1398">
        <v>932</v>
      </c>
      <c r="F1398" t="s">
        <v>541</v>
      </c>
      <c r="G1398" t="s">
        <v>542</v>
      </c>
      <c r="H1398">
        <v>415.63</v>
      </c>
      <c r="I1398">
        <v>459.38</v>
      </c>
      <c r="P1398">
        <v>25</v>
      </c>
    </row>
    <row r="1399" spans="1:16" x14ac:dyDescent="0.2">
      <c r="A1399">
        <v>2022</v>
      </c>
      <c r="B1399">
        <v>3</v>
      </c>
      <c r="C1399" s="267">
        <v>44635</v>
      </c>
      <c r="E1399">
        <v>755</v>
      </c>
      <c r="F1399" t="s">
        <v>464</v>
      </c>
      <c r="G1399" t="s">
        <v>465</v>
      </c>
      <c r="H1399">
        <v>498.75</v>
      </c>
      <c r="I1399">
        <v>551.25</v>
      </c>
      <c r="P1399">
        <v>25</v>
      </c>
    </row>
    <row r="1400" spans="1:16" x14ac:dyDescent="0.2">
      <c r="A1400">
        <v>2022</v>
      </c>
      <c r="B1400">
        <v>3</v>
      </c>
      <c r="C1400" s="267">
        <v>44620</v>
      </c>
      <c r="E1400">
        <v>660</v>
      </c>
      <c r="F1400" t="s">
        <v>345</v>
      </c>
      <c r="G1400" t="s">
        <v>346</v>
      </c>
      <c r="H1400">
        <v>1190.365</v>
      </c>
      <c r="I1400">
        <v>1354.8150000000001</v>
      </c>
      <c r="K1400">
        <v>21</v>
      </c>
      <c r="L1400">
        <v>180</v>
      </c>
      <c r="O1400">
        <v>1.4999999999999999E-2</v>
      </c>
      <c r="P1400">
        <v>16</v>
      </c>
    </row>
    <row r="1401" spans="1:16" x14ac:dyDescent="0.2">
      <c r="A1401">
        <v>2022</v>
      </c>
      <c r="B1401">
        <v>3</v>
      </c>
      <c r="C1401" s="267">
        <v>44621</v>
      </c>
      <c r="E1401">
        <v>660</v>
      </c>
      <c r="F1401" t="s">
        <v>345</v>
      </c>
      <c r="G1401" t="s">
        <v>346</v>
      </c>
      <c r="H1401">
        <v>1190.365</v>
      </c>
      <c r="I1401">
        <v>1354.8150000000001</v>
      </c>
      <c r="K1401">
        <v>21</v>
      </c>
      <c r="L1401">
        <v>180</v>
      </c>
      <c r="O1401">
        <v>1.4999999999999999E-2</v>
      </c>
      <c r="P1401">
        <v>16</v>
      </c>
    </row>
    <row r="1402" spans="1:16" x14ac:dyDescent="0.2">
      <c r="A1402">
        <v>2022</v>
      </c>
      <c r="B1402">
        <v>3</v>
      </c>
      <c r="C1402" s="267">
        <v>44641</v>
      </c>
      <c r="E1402">
        <v>660</v>
      </c>
      <c r="F1402" t="s">
        <v>345</v>
      </c>
      <c r="G1402" t="s">
        <v>346</v>
      </c>
      <c r="H1402">
        <v>1190.365</v>
      </c>
      <c r="I1402">
        <v>1354.8150000000001</v>
      </c>
      <c r="K1402">
        <v>21</v>
      </c>
      <c r="L1402">
        <v>180</v>
      </c>
      <c r="O1402">
        <v>1.4999999999999999E-2</v>
      </c>
      <c r="P1402">
        <v>16</v>
      </c>
    </row>
    <row r="1403" spans="1:16" x14ac:dyDescent="0.2">
      <c r="A1403">
        <v>2022</v>
      </c>
      <c r="B1403">
        <v>3</v>
      </c>
      <c r="C1403" s="267">
        <v>44642</v>
      </c>
      <c r="E1403">
        <v>660</v>
      </c>
      <c r="F1403" t="s">
        <v>345</v>
      </c>
      <c r="G1403" t="s">
        <v>346</v>
      </c>
      <c r="H1403">
        <v>1190.365</v>
      </c>
      <c r="I1403">
        <v>1354.8150000000001</v>
      </c>
      <c r="K1403">
        <v>21</v>
      </c>
      <c r="L1403">
        <v>180</v>
      </c>
      <c r="O1403">
        <v>1.4999999999999999E-2</v>
      </c>
      <c r="P1403">
        <v>16</v>
      </c>
    </row>
    <row r="1404" spans="1:16" x14ac:dyDescent="0.2">
      <c r="A1404">
        <v>2022</v>
      </c>
      <c r="B1404">
        <v>3</v>
      </c>
      <c r="C1404" s="267">
        <v>44643</v>
      </c>
      <c r="E1404">
        <v>660</v>
      </c>
      <c r="F1404" t="s">
        <v>345</v>
      </c>
      <c r="G1404" t="s">
        <v>346</v>
      </c>
      <c r="H1404">
        <v>1190.365</v>
      </c>
      <c r="I1404">
        <v>1354.8150000000001</v>
      </c>
      <c r="K1404">
        <v>21</v>
      </c>
      <c r="L1404">
        <v>180</v>
      </c>
      <c r="O1404">
        <v>1.4999999999999999E-2</v>
      </c>
      <c r="P1404">
        <v>16</v>
      </c>
    </row>
    <row r="1405" spans="1:16" x14ac:dyDescent="0.2">
      <c r="A1405">
        <v>2022</v>
      </c>
      <c r="B1405">
        <v>3</v>
      </c>
      <c r="C1405" s="267">
        <v>44644</v>
      </c>
      <c r="E1405">
        <v>660</v>
      </c>
      <c r="F1405" t="s">
        <v>345</v>
      </c>
      <c r="G1405" t="s">
        <v>346</v>
      </c>
      <c r="H1405">
        <v>1190.365</v>
      </c>
      <c r="I1405">
        <v>1354.8150000000001</v>
      </c>
      <c r="K1405">
        <v>21</v>
      </c>
      <c r="L1405">
        <v>180</v>
      </c>
      <c r="O1405">
        <v>1.4999999999999999E-2</v>
      </c>
      <c r="P1405">
        <v>16</v>
      </c>
    </row>
    <row r="1406" spans="1:16" x14ac:dyDescent="0.2">
      <c r="A1406">
        <v>2022</v>
      </c>
      <c r="B1406">
        <v>3</v>
      </c>
      <c r="C1406" s="267">
        <v>44620</v>
      </c>
      <c r="E1406">
        <v>661</v>
      </c>
      <c r="F1406" t="s">
        <v>349</v>
      </c>
      <c r="G1406" t="s">
        <v>350</v>
      </c>
      <c r="H1406">
        <v>259.7</v>
      </c>
      <c r="I1406">
        <v>295.60000000000002</v>
      </c>
      <c r="K1406">
        <v>21</v>
      </c>
      <c r="L1406">
        <v>180</v>
      </c>
      <c r="O1406">
        <v>1.4999999999999999E-2</v>
      </c>
      <c r="P1406">
        <v>16</v>
      </c>
    </row>
    <row r="1407" spans="1:16" x14ac:dyDescent="0.2">
      <c r="A1407">
        <v>2022</v>
      </c>
      <c r="B1407">
        <v>3</v>
      </c>
      <c r="C1407" s="267">
        <v>44621</v>
      </c>
      <c r="E1407">
        <v>661</v>
      </c>
      <c r="F1407" t="s">
        <v>349</v>
      </c>
      <c r="G1407" t="s">
        <v>350</v>
      </c>
      <c r="H1407">
        <v>259.7</v>
      </c>
      <c r="I1407">
        <v>295.60000000000002</v>
      </c>
      <c r="K1407">
        <v>21</v>
      </c>
      <c r="L1407">
        <v>180</v>
      </c>
      <c r="O1407">
        <v>1.4999999999999999E-2</v>
      </c>
      <c r="P1407">
        <v>16</v>
      </c>
    </row>
    <row r="1408" spans="1:16" x14ac:dyDescent="0.2">
      <c r="A1408">
        <v>2022</v>
      </c>
      <c r="B1408">
        <v>3</v>
      </c>
      <c r="C1408" s="267">
        <v>44641</v>
      </c>
      <c r="E1408">
        <v>661</v>
      </c>
      <c r="F1408" t="s">
        <v>349</v>
      </c>
      <c r="G1408" t="s">
        <v>350</v>
      </c>
      <c r="H1408">
        <v>259.7</v>
      </c>
      <c r="I1408">
        <v>295.60000000000002</v>
      </c>
      <c r="K1408">
        <v>21</v>
      </c>
      <c r="L1408">
        <v>180</v>
      </c>
      <c r="O1408">
        <v>1.4999999999999999E-2</v>
      </c>
      <c r="P1408">
        <v>16</v>
      </c>
    </row>
    <row r="1409" spans="1:16" x14ac:dyDescent="0.2">
      <c r="A1409">
        <v>2022</v>
      </c>
      <c r="B1409">
        <v>3</v>
      </c>
      <c r="C1409" s="267">
        <v>44642</v>
      </c>
      <c r="E1409">
        <v>661</v>
      </c>
      <c r="F1409" t="s">
        <v>349</v>
      </c>
      <c r="G1409" t="s">
        <v>350</v>
      </c>
      <c r="H1409">
        <v>259.7</v>
      </c>
      <c r="I1409">
        <v>295.60000000000002</v>
      </c>
      <c r="K1409">
        <v>21</v>
      </c>
      <c r="L1409">
        <v>180</v>
      </c>
      <c r="O1409">
        <v>1.4999999999999999E-2</v>
      </c>
      <c r="P1409">
        <v>16</v>
      </c>
    </row>
    <row r="1410" spans="1:16" x14ac:dyDescent="0.2">
      <c r="A1410">
        <v>2022</v>
      </c>
      <c r="B1410">
        <v>3</v>
      </c>
      <c r="C1410" s="267">
        <v>44643</v>
      </c>
      <c r="E1410">
        <v>661</v>
      </c>
      <c r="F1410" t="s">
        <v>349</v>
      </c>
      <c r="G1410" t="s">
        <v>350</v>
      </c>
      <c r="H1410">
        <v>259.7</v>
      </c>
      <c r="I1410">
        <v>295.60000000000002</v>
      </c>
      <c r="K1410">
        <v>21</v>
      </c>
      <c r="L1410">
        <v>180</v>
      </c>
      <c r="O1410">
        <v>1.4999999999999999E-2</v>
      </c>
      <c r="P1410">
        <v>16</v>
      </c>
    </row>
    <row r="1411" spans="1:16" x14ac:dyDescent="0.2">
      <c r="A1411">
        <v>2022</v>
      </c>
      <c r="B1411">
        <v>3</v>
      </c>
      <c r="C1411" s="267">
        <v>44633</v>
      </c>
      <c r="E1411">
        <v>946</v>
      </c>
      <c r="F1411" t="s">
        <v>547</v>
      </c>
      <c r="G1411" t="s">
        <v>548</v>
      </c>
      <c r="H1411">
        <v>316.2</v>
      </c>
      <c r="I1411">
        <v>359.9</v>
      </c>
      <c r="K1411">
        <v>20</v>
      </c>
      <c r="L1411">
        <v>180</v>
      </c>
      <c r="O1411">
        <v>1.4999999999999999E-2</v>
      </c>
      <c r="P1411">
        <v>16.5</v>
      </c>
    </row>
    <row r="1412" spans="1:16" x14ac:dyDescent="0.2">
      <c r="A1412">
        <v>2022</v>
      </c>
      <c r="B1412">
        <v>3</v>
      </c>
      <c r="C1412" s="267">
        <v>44637</v>
      </c>
      <c r="E1412">
        <v>946</v>
      </c>
      <c r="F1412" t="s">
        <v>547</v>
      </c>
      <c r="G1412" t="s">
        <v>548</v>
      </c>
      <c r="H1412">
        <v>316.2</v>
      </c>
      <c r="I1412">
        <v>359.9</v>
      </c>
      <c r="K1412">
        <v>20</v>
      </c>
      <c r="L1412">
        <v>180</v>
      </c>
      <c r="O1412">
        <v>1.4999999999999999E-2</v>
      </c>
      <c r="P1412">
        <v>16.5</v>
      </c>
    </row>
    <row r="1413" spans="1:16" x14ac:dyDescent="0.2">
      <c r="A1413">
        <v>2022</v>
      </c>
      <c r="B1413">
        <v>3</v>
      </c>
      <c r="C1413" s="267">
        <v>44633</v>
      </c>
      <c r="E1413">
        <v>937</v>
      </c>
      <c r="F1413" t="s">
        <v>543</v>
      </c>
      <c r="G1413" t="s">
        <v>544</v>
      </c>
      <c r="H1413">
        <v>1492.4</v>
      </c>
      <c r="I1413">
        <v>1698.6</v>
      </c>
      <c r="K1413">
        <v>20</v>
      </c>
      <c r="L1413">
        <v>180</v>
      </c>
      <c r="O1413">
        <v>1.4999999999999999E-2</v>
      </c>
      <c r="P1413">
        <v>16.5</v>
      </c>
    </row>
    <row r="1414" spans="1:16" x14ac:dyDescent="0.2">
      <c r="A1414">
        <v>2022</v>
      </c>
      <c r="B1414">
        <v>3</v>
      </c>
      <c r="C1414" s="267">
        <v>44637</v>
      </c>
      <c r="E1414">
        <v>937</v>
      </c>
      <c r="F1414" t="s">
        <v>543</v>
      </c>
      <c r="G1414" t="s">
        <v>544</v>
      </c>
      <c r="H1414">
        <v>1492.4</v>
      </c>
      <c r="I1414">
        <v>1698.6</v>
      </c>
      <c r="K1414">
        <v>20</v>
      </c>
      <c r="L1414">
        <v>180</v>
      </c>
      <c r="O1414">
        <v>1.4999999999999999E-2</v>
      </c>
      <c r="P1414">
        <v>16.5</v>
      </c>
    </row>
    <row r="1415" spans="1:16" x14ac:dyDescent="0.2">
      <c r="A1415">
        <v>2022</v>
      </c>
      <c r="B1415">
        <v>3</v>
      </c>
      <c r="C1415" s="267">
        <v>44637</v>
      </c>
      <c r="E1415">
        <v>937</v>
      </c>
      <c r="F1415" t="s">
        <v>543</v>
      </c>
      <c r="G1415" t="s">
        <v>544</v>
      </c>
      <c r="H1415">
        <v>1492.4</v>
      </c>
      <c r="I1415">
        <v>1698.6</v>
      </c>
      <c r="K1415">
        <v>20</v>
      </c>
      <c r="L1415">
        <v>180</v>
      </c>
      <c r="P1415">
        <v>16.5</v>
      </c>
    </row>
    <row r="1416" spans="1:16" x14ac:dyDescent="0.2">
      <c r="A1416">
        <v>2022</v>
      </c>
      <c r="B1416">
        <v>3</v>
      </c>
      <c r="C1416" s="267">
        <v>44621</v>
      </c>
      <c r="E1416">
        <v>658</v>
      </c>
      <c r="F1416" t="s">
        <v>273</v>
      </c>
      <c r="G1416" t="s">
        <v>274</v>
      </c>
      <c r="H1416">
        <v>83.7</v>
      </c>
      <c r="I1416">
        <v>96.3</v>
      </c>
      <c r="K1416">
        <v>64</v>
      </c>
      <c r="L1416">
        <v>169</v>
      </c>
      <c r="O1416">
        <v>0.02</v>
      </c>
      <c r="P1416">
        <v>20</v>
      </c>
    </row>
    <row r="1417" spans="1:16" x14ac:dyDescent="0.2">
      <c r="A1417">
        <v>2022</v>
      </c>
      <c r="B1417">
        <v>3</v>
      </c>
      <c r="C1417" s="267">
        <v>44622</v>
      </c>
      <c r="E1417">
        <v>658</v>
      </c>
      <c r="F1417" t="s">
        <v>273</v>
      </c>
      <c r="G1417" t="s">
        <v>274</v>
      </c>
      <c r="H1417">
        <v>83.7</v>
      </c>
      <c r="I1417">
        <v>96.3</v>
      </c>
      <c r="K1417">
        <v>64</v>
      </c>
      <c r="L1417">
        <v>169</v>
      </c>
      <c r="O1417">
        <v>0.02</v>
      </c>
      <c r="P1417">
        <v>20</v>
      </c>
    </row>
    <row r="1418" spans="1:16" x14ac:dyDescent="0.2">
      <c r="A1418">
        <v>2022</v>
      </c>
      <c r="B1418">
        <v>3</v>
      </c>
      <c r="C1418" s="267">
        <v>44633</v>
      </c>
      <c r="E1418">
        <v>658</v>
      </c>
      <c r="F1418" t="s">
        <v>273</v>
      </c>
      <c r="G1418" t="s">
        <v>274</v>
      </c>
      <c r="H1418">
        <v>83.7</v>
      </c>
      <c r="I1418">
        <v>96.3</v>
      </c>
      <c r="K1418">
        <v>64</v>
      </c>
      <c r="L1418">
        <v>169</v>
      </c>
      <c r="O1418">
        <v>0.02</v>
      </c>
      <c r="P1418">
        <v>20</v>
      </c>
    </row>
    <row r="1419" spans="1:16" x14ac:dyDescent="0.2">
      <c r="A1419">
        <v>2022</v>
      </c>
      <c r="B1419">
        <v>3</v>
      </c>
      <c r="C1419" s="267">
        <v>44647</v>
      </c>
      <c r="E1419">
        <v>658</v>
      </c>
      <c r="F1419" t="s">
        <v>273</v>
      </c>
      <c r="G1419" t="s">
        <v>274</v>
      </c>
      <c r="H1419">
        <v>83.7</v>
      </c>
      <c r="I1419">
        <v>96.3</v>
      </c>
      <c r="K1419">
        <v>64</v>
      </c>
      <c r="L1419">
        <v>169</v>
      </c>
      <c r="O1419">
        <v>0.02</v>
      </c>
      <c r="P1419">
        <v>20</v>
      </c>
    </row>
    <row r="1420" spans="1:16" x14ac:dyDescent="0.2">
      <c r="A1420">
        <v>2022</v>
      </c>
      <c r="B1420">
        <v>3</v>
      </c>
      <c r="C1420" s="267">
        <v>44648</v>
      </c>
      <c r="E1420">
        <v>658</v>
      </c>
      <c r="F1420" t="s">
        <v>273</v>
      </c>
      <c r="G1420" t="s">
        <v>274</v>
      </c>
      <c r="H1420">
        <v>83.7</v>
      </c>
      <c r="I1420">
        <v>96.3</v>
      </c>
      <c r="K1420">
        <v>64</v>
      </c>
      <c r="L1420">
        <v>169</v>
      </c>
      <c r="O1420">
        <v>0.02</v>
      </c>
      <c r="P1420">
        <v>20</v>
      </c>
    </row>
    <row r="1421" spans="1:16" x14ac:dyDescent="0.2">
      <c r="A1421">
        <v>2022</v>
      </c>
      <c r="B1421">
        <v>3</v>
      </c>
      <c r="C1421" s="267">
        <v>44649</v>
      </c>
      <c r="E1421">
        <v>658</v>
      </c>
      <c r="F1421" t="s">
        <v>273</v>
      </c>
      <c r="G1421" t="s">
        <v>274</v>
      </c>
      <c r="H1421">
        <v>83.7</v>
      </c>
      <c r="I1421">
        <v>96.3</v>
      </c>
      <c r="K1421">
        <v>64</v>
      </c>
      <c r="L1421">
        <v>169</v>
      </c>
      <c r="O1421">
        <v>0.02</v>
      </c>
      <c r="P1421">
        <v>20</v>
      </c>
    </row>
    <row r="1422" spans="1:16" x14ac:dyDescent="0.2">
      <c r="A1422">
        <v>2022</v>
      </c>
      <c r="B1422">
        <v>3</v>
      </c>
      <c r="C1422" s="267">
        <v>44621</v>
      </c>
      <c r="E1422">
        <v>656</v>
      </c>
      <c r="F1422" t="s">
        <v>324</v>
      </c>
      <c r="G1422" t="s">
        <v>325</v>
      </c>
      <c r="H1422">
        <v>137.63999999999999</v>
      </c>
      <c r="I1422">
        <v>158.36000000000001</v>
      </c>
      <c r="K1422">
        <v>64</v>
      </c>
      <c r="L1422">
        <v>169</v>
      </c>
      <c r="O1422">
        <v>0.02</v>
      </c>
      <c r="P1422">
        <v>20</v>
      </c>
    </row>
    <row r="1423" spans="1:16" x14ac:dyDescent="0.2">
      <c r="A1423">
        <v>2022</v>
      </c>
      <c r="B1423">
        <v>3</v>
      </c>
      <c r="C1423" s="267">
        <v>44622</v>
      </c>
      <c r="E1423">
        <v>656</v>
      </c>
      <c r="F1423" t="s">
        <v>324</v>
      </c>
      <c r="G1423" t="s">
        <v>325</v>
      </c>
      <c r="H1423">
        <v>137.63999999999999</v>
      </c>
      <c r="I1423">
        <v>158.36000000000001</v>
      </c>
      <c r="K1423">
        <v>64</v>
      </c>
      <c r="L1423">
        <v>169</v>
      </c>
      <c r="O1423">
        <v>0.02</v>
      </c>
      <c r="P1423">
        <v>20</v>
      </c>
    </row>
    <row r="1424" spans="1:16" x14ac:dyDescent="0.2">
      <c r="A1424">
        <v>2022</v>
      </c>
      <c r="B1424">
        <v>3</v>
      </c>
      <c r="C1424" s="267">
        <v>44633</v>
      </c>
      <c r="E1424">
        <v>656</v>
      </c>
      <c r="F1424" t="s">
        <v>324</v>
      </c>
      <c r="G1424" t="s">
        <v>325</v>
      </c>
      <c r="H1424">
        <v>137.63999999999999</v>
      </c>
      <c r="I1424">
        <v>158.36000000000001</v>
      </c>
      <c r="K1424">
        <v>64</v>
      </c>
      <c r="L1424">
        <v>169</v>
      </c>
      <c r="O1424">
        <v>0.02</v>
      </c>
      <c r="P1424">
        <v>20</v>
      </c>
    </row>
    <row r="1425" spans="1:16" x14ac:dyDescent="0.2">
      <c r="A1425">
        <v>2022</v>
      </c>
      <c r="B1425">
        <v>3</v>
      </c>
      <c r="C1425" s="267">
        <v>44635</v>
      </c>
      <c r="E1425">
        <v>656</v>
      </c>
      <c r="F1425" t="s">
        <v>324</v>
      </c>
      <c r="G1425" t="s">
        <v>325</v>
      </c>
      <c r="H1425">
        <v>137.63999999999999</v>
      </c>
      <c r="I1425">
        <v>158.36000000000001</v>
      </c>
      <c r="K1425">
        <v>64</v>
      </c>
      <c r="L1425">
        <v>169</v>
      </c>
      <c r="O1425">
        <v>0.02</v>
      </c>
      <c r="P1425">
        <v>20</v>
      </c>
    </row>
    <row r="1426" spans="1:16" x14ac:dyDescent="0.2">
      <c r="A1426">
        <v>2022</v>
      </c>
      <c r="B1426">
        <v>3</v>
      </c>
      <c r="C1426" s="267">
        <v>44647</v>
      </c>
      <c r="E1426">
        <v>656</v>
      </c>
      <c r="F1426" t="s">
        <v>324</v>
      </c>
      <c r="G1426" t="s">
        <v>325</v>
      </c>
      <c r="H1426">
        <v>137.63999999999999</v>
      </c>
      <c r="I1426">
        <v>158.36000000000001</v>
      </c>
      <c r="K1426">
        <v>64</v>
      </c>
      <c r="L1426">
        <v>169</v>
      </c>
      <c r="O1426">
        <v>0.02</v>
      </c>
      <c r="P1426">
        <v>20</v>
      </c>
    </row>
    <row r="1427" spans="1:16" x14ac:dyDescent="0.2">
      <c r="A1427">
        <v>2022</v>
      </c>
      <c r="B1427">
        <v>3</v>
      </c>
      <c r="C1427" s="267">
        <v>44648</v>
      </c>
      <c r="E1427">
        <v>656</v>
      </c>
      <c r="F1427" t="s">
        <v>324</v>
      </c>
      <c r="G1427" t="s">
        <v>325</v>
      </c>
      <c r="H1427">
        <v>137.63999999999999</v>
      </c>
      <c r="I1427">
        <v>158.36000000000001</v>
      </c>
      <c r="K1427">
        <v>64</v>
      </c>
      <c r="L1427">
        <v>169</v>
      </c>
      <c r="O1427">
        <v>0.02</v>
      </c>
      <c r="P1427">
        <v>20</v>
      </c>
    </row>
    <row r="1428" spans="1:16" x14ac:dyDescent="0.2">
      <c r="A1428">
        <v>2022</v>
      </c>
      <c r="B1428">
        <v>3</v>
      </c>
      <c r="C1428" s="267">
        <v>44621</v>
      </c>
      <c r="E1428">
        <v>657</v>
      </c>
      <c r="F1428" t="s">
        <v>327</v>
      </c>
      <c r="G1428" t="s">
        <v>328</v>
      </c>
      <c r="H1428">
        <v>83.7</v>
      </c>
      <c r="I1428">
        <v>96.3</v>
      </c>
      <c r="K1428">
        <v>64</v>
      </c>
      <c r="L1428">
        <v>169</v>
      </c>
      <c r="O1428">
        <v>0.02</v>
      </c>
      <c r="P1428">
        <v>20</v>
      </c>
    </row>
    <row r="1429" spans="1:16" x14ac:dyDescent="0.2">
      <c r="A1429">
        <v>2022</v>
      </c>
      <c r="B1429">
        <v>3</v>
      </c>
      <c r="C1429" s="267">
        <v>44622</v>
      </c>
      <c r="E1429">
        <v>657</v>
      </c>
      <c r="F1429" t="s">
        <v>327</v>
      </c>
      <c r="G1429" t="s">
        <v>328</v>
      </c>
      <c r="H1429">
        <v>83.7</v>
      </c>
      <c r="I1429">
        <v>96.3</v>
      </c>
      <c r="K1429">
        <v>64</v>
      </c>
      <c r="L1429">
        <v>169</v>
      </c>
      <c r="O1429">
        <v>0.02</v>
      </c>
      <c r="P1429">
        <v>20</v>
      </c>
    </row>
    <row r="1430" spans="1:16" x14ac:dyDescent="0.2">
      <c r="A1430">
        <v>2022</v>
      </c>
      <c r="B1430">
        <v>3</v>
      </c>
      <c r="C1430" s="267">
        <v>44625</v>
      </c>
      <c r="E1430">
        <v>657</v>
      </c>
      <c r="F1430" t="s">
        <v>327</v>
      </c>
      <c r="G1430" t="s">
        <v>328</v>
      </c>
      <c r="H1430">
        <v>83.7</v>
      </c>
      <c r="I1430">
        <v>96.3</v>
      </c>
      <c r="K1430">
        <v>64</v>
      </c>
      <c r="L1430">
        <v>169</v>
      </c>
      <c r="O1430">
        <v>0.02</v>
      </c>
      <c r="P1430">
        <v>20</v>
      </c>
    </row>
    <row r="1431" spans="1:16" x14ac:dyDescent="0.2">
      <c r="A1431">
        <v>2022</v>
      </c>
      <c r="B1431">
        <v>3</v>
      </c>
      <c r="C1431" s="267">
        <v>44633</v>
      </c>
      <c r="E1431">
        <v>657</v>
      </c>
      <c r="F1431" t="s">
        <v>327</v>
      </c>
      <c r="G1431" t="s">
        <v>328</v>
      </c>
      <c r="H1431">
        <v>83.7</v>
      </c>
      <c r="I1431">
        <v>96.3</v>
      </c>
      <c r="K1431">
        <v>64</v>
      </c>
      <c r="L1431">
        <v>169</v>
      </c>
      <c r="O1431">
        <v>0.02</v>
      </c>
      <c r="P1431">
        <v>20</v>
      </c>
    </row>
    <row r="1432" spans="1:16" x14ac:dyDescent="0.2">
      <c r="A1432">
        <v>2022</v>
      </c>
      <c r="B1432">
        <v>3</v>
      </c>
      <c r="C1432" s="267">
        <v>44635</v>
      </c>
      <c r="E1432">
        <v>657</v>
      </c>
      <c r="F1432" t="s">
        <v>327</v>
      </c>
      <c r="G1432" t="s">
        <v>328</v>
      </c>
      <c r="H1432">
        <v>83.7</v>
      </c>
      <c r="I1432">
        <v>96.3</v>
      </c>
      <c r="K1432">
        <v>64</v>
      </c>
      <c r="L1432">
        <v>169</v>
      </c>
      <c r="O1432">
        <v>0.02</v>
      </c>
      <c r="P1432">
        <v>20</v>
      </c>
    </row>
    <row r="1433" spans="1:16" x14ac:dyDescent="0.2">
      <c r="A1433">
        <v>2022</v>
      </c>
      <c r="B1433">
        <v>3</v>
      </c>
      <c r="C1433" s="267">
        <v>44647</v>
      </c>
      <c r="E1433">
        <v>657</v>
      </c>
      <c r="F1433" t="s">
        <v>327</v>
      </c>
      <c r="G1433" t="s">
        <v>328</v>
      </c>
      <c r="H1433">
        <v>83.7</v>
      </c>
      <c r="I1433">
        <v>96.3</v>
      </c>
      <c r="K1433">
        <v>64</v>
      </c>
      <c r="L1433">
        <v>169</v>
      </c>
      <c r="O1433">
        <v>0.02</v>
      </c>
      <c r="P1433">
        <v>20</v>
      </c>
    </row>
    <row r="1434" spans="1:16" x14ac:dyDescent="0.2">
      <c r="A1434">
        <v>2022</v>
      </c>
      <c r="B1434">
        <v>3</v>
      </c>
      <c r="C1434" s="267">
        <v>44648</v>
      </c>
      <c r="E1434">
        <v>657</v>
      </c>
      <c r="F1434" t="s">
        <v>327</v>
      </c>
      <c r="G1434" t="s">
        <v>328</v>
      </c>
      <c r="H1434">
        <v>83.7</v>
      </c>
      <c r="I1434">
        <v>96.3</v>
      </c>
      <c r="K1434">
        <v>64</v>
      </c>
      <c r="L1434">
        <v>169</v>
      </c>
      <c r="O1434">
        <v>0.02</v>
      </c>
      <c r="P1434">
        <v>20</v>
      </c>
    </row>
    <row r="1435" spans="1:16" x14ac:dyDescent="0.2">
      <c r="A1435">
        <v>2022</v>
      </c>
      <c r="B1435">
        <v>3</v>
      </c>
      <c r="C1435" s="267">
        <v>44649</v>
      </c>
      <c r="E1435">
        <v>657</v>
      </c>
      <c r="F1435" t="s">
        <v>327</v>
      </c>
      <c r="G1435" t="s">
        <v>328</v>
      </c>
      <c r="H1435">
        <v>83.7</v>
      </c>
      <c r="I1435">
        <v>96.3</v>
      </c>
      <c r="K1435">
        <v>64</v>
      </c>
      <c r="L1435">
        <v>169</v>
      </c>
      <c r="O1435">
        <v>0.02</v>
      </c>
      <c r="P1435">
        <v>20</v>
      </c>
    </row>
    <row r="1436" spans="1:16" x14ac:dyDescent="0.2">
      <c r="A1436">
        <v>2022</v>
      </c>
      <c r="B1436">
        <v>3</v>
      </c>
      <c r="C1436" s="267">
        <v>44621</v>
      </c>
      <c r="E1436">
        <v>655</v>
      </c>
      <c r="F1436" t="s">
        <v>269</v>
      </c>
      <c r="G1436" t="s">
        <v>270</v>
      </c>
      <c r="H1436">
        <v>137.63999999999999</v>
      </c>
      <c r="I1436">
        <v>158.36000000000001</v>
      </c>
      <c r="K1436">
        <v>64</v>
      </c>
      <c r="L1436">
        <v>169</v>
      </c>
      <c r="O1436">
        <v>0.02</v>
      </c>
      <c r="P1436">
        <v>20</v>
      </c>
    </row>
    <row r="1437" spans="1:16" x14ac:dyDescent="0.2">
      <c r="A1437">
        <v>2022</v>
      </c>
      <c r="B1437">
        <v>3</v>
      </c>
      <c r="C1437" s="267">
        <v>44622</v>
      </c>
      <c r="E1437">
        <v>655</v>
      </c>
      <c r="F1437" t="s">
        <v>269</v>
      </c>
      <c r="G1437" t="s">
        <v>270</v>
      </c>
      <c r="H1437">
        <v>137.63999999999999</v>
      </c>
      <c r="I1437">
        <v>158.36000000000001</v>
      </c>
      <c r="K1437">
        <v>64</v>
      </c>
      <c r="L1437">
        <v>169</v>
      </c>
      <c r="O1437">
        <v>0.02</v>
      </c>
      <c r="P1437">
        <v>20</v>
      </c>
    </row>
    <row r="1438" spans="1:16" x14ac:dyDescent="0.2">
      <c r="A1438">
        <v>2022</v>
      </c>
      <c r="B1438">
        <v>3</v>
      </c>
      <c r="C1438" s="267">
        <v>44625</v>
      </c>
      <c r="E1438">
        <v>655</v>
      </c>
      <c r="F1438" t="s">
        <v>269</v>
      </c>
      <c r="G1438" t="s">
        <v>270</v>
      </c>
      <c r="H1438">
        <v>137.63999999999999</v>
      </c>
      <c r="I1438">
        <v>158.36000000000001</v>
      </c>
      <c r="K1438">
        <v>64</v>
      </c>
      <c r="L1438">
        <v>169</v>
      </c>
      <c r="O1438">
        <v>0.02</v>
      </c>
      <c r="P1438">
        <v>20</v>
      </c>
    </row>
    <row r="1439" spans="1:16" x14ac:dyDescent="0.2">
      <c r="A1439">
        <v>2022</v>
      </c>
      <c r="B1439">
        <v>3</v>
      </c>
      <c r="C1439" s="267">
        <v>44633</v>
      </c>
      <c r="E1439">
        <v>655</v>
      </c>
      <c r="F1439" t="s">
        <v>269</v>
      </c>
      <c r="G1439" t="s">
        <v>270</v>
      </c>
      <c r="H1439">
        <v>137.63999999999999</v>
      </c>
      <c r="I1439">
        <v>158.36000000000001</v>
      </c>
      <c r="K1439">
        <v>64</v>
      </c>
      <c r="L1439">
        <v>169</v>
      </c>
      <c r="O1439">
        <v>0.02</v>
      </c>
      <c r="P1439">
        <v>20</v>
      </c>
    </row>
    <row r="1440" spans="1:16" x14ac:dyDescent="0.2">
      <c r="A1440">
        <v>2022</v>
      </c>
      <c r="B1440">
        <v>3</v>
      </c>
      <c r="C1440" s="267">
        <v>44635</v>
      </c>
      <c r="E1440">
        <v>655</v>
      </c>
      <c r="F1440" t="s">
        <v>269</v>
      </c>
      <c r="G1440" t="s">
        <v>270</v>
      </c>
      <c r="H1440">
        <v>137.63999999999999</v>
      </c>
      <c r="I1440">
        <v>158.36000000000001</v>
      </c>
      <c r="K1440">
        <v>64</v>
      </c>
      <c r="L1440">
        <v>169</v>
      </c>
      <c r="O1440">
        <v>0.02</v>
      </c>
      <c r="P1440">
        <v>20</v>
      </c>
    </row>
    <row r="1441" spans="1:16" x14ac:dyDescent="0.2">
      <c r="A1441">
        <v>2022</v>
      </c>
      <c r="B1441">
        <v>3</v>
      </c>
      <c r="C1441" s="267">
        <v>44647</v>
      </c>
      <c r="E1441">
        <v>655</v>
      </c>
      <c r="F1441" t="s">
        <v>269</v>
      </c>
      <c r="G1441" t="s">
        <v>270</v>
      </c>
      <c r="H1441">
        <v>137.63999999999999</v>
      </c>
      <c r="I1441">
        <v>158.36000000000001</v>
      </c>
      <c r="K1441">
        <v>64</v>
      </c>
      <c r="L1441">
        <v>169</v>
      </c>
      <c r="O1441">
        <v>0.02</v>
      </c>
      <c r="P1441">
        <v>20</v>
      </c>
    </row>
    <row r="1442" spans="1:16" x14ac:dyDescent="0.2">
      <c r="A1442">
        <v>2022</v>
      </c>
      <c r="B1442">
        <v>3</v>
      </c>
      <c r="C1442" s="267">
        <v>44648</v>
      </c>
      <c r="E1442">
        <v>655</v>
      </c>
      <c r="F1442" t="s">
        <v>269</v>
      </c>
      <c r="G1442" t="s">
        <v>270</v>
      </c>
      <c r="H1442">
        <v>137.63999999999999</v>
      </c>
      <c r="I1442">
        <v>158.36000000000001</v>
      </c>
      <c r="K1442">
        <v>64</v>
      </c>
      <c r="L1442">
        <v>169</v>
      </c>
      <c r="O1442">
        <v>0.02</v>
      </c>
      <c r="P1442">
        <v>20</v>
      </c>
    </row>
    <row r="1443" spans="1:16" x14ac:dyDescent="0.2">
      <c r="A1443">
        <v>2022</v>
      </c>
      <c r="B1443">
        <v>3</v>
      </c>
      <c r="C1443" s="267">
        <v>44649</v>
      </c>
      <c r="E1443">
        <v>655</v>
      </c>
      <c r="F1443" t="s">
        <v>269</v>
      </c>
      <c r="G1443" t="s">
        <v>270</v>
      </c>
      <c r="H1443">
        <v>137.63999999999999</v>
      </c>
      <c r="I1443">
        <v>158.36000000000001</v>
      </c>
      <c r="K1443">
        <v>64</v>
      </c>
      <c r="L1443">
        <v>169</v>
      </c>
      <c r="O1443">
        <v>0.02</v>
      </c>
      <c r="P1443">
        <v>20</v>
      </c>
    </row>
    <row r="1444" spans="1:16" x14ac:dyDescent="0.2">
      <c r="A1444">
        <v>2022</v>
      </c>
      <c r="B1444">
        <v>3</v>
      </c>
      <c r="C1444" s="267">
        <v>44644</v>
      </c>
      <c r="E1444">
        <v>566</v>
      </c>
      <c r="F1444" t="s">
        <v>478</v>
      </c>
      <c r="G1444" t="s">
        <v>479</v>
      </c>
      <c r="H1444">
        <v>31.28</v>
      </c>
      <c r="I1444">
        <v>36.72</v>
      </c>
      <c r="K1444">
        <v>83</v>
      </c>
      <c r="L1444">
        <v>130</v>
      </c>
      <c r="O1444">
        <v>1.4999999999999999E-2</v>
      </c>
      <c r="P1444">
        <v>18</v>
      </c>
    </row>
    <row r="1445" spans="1:16" x14ac:dyDescent="0.2">
      <c r="A1445">
        <v>2022</v>
      </c>
      <c r="B1445">
        <v>3</v>
      </c>
      <c r="C1445" s="267">
        <v>44647</v>
      </c>
      <c r="E1445">
        <v>566</v>
      </c>
      <c r="F1445" t="s">
        <v>478</v>
      </c>
      <c r="G1445" t="s">
        <v>479</v>
      </c>
      <c r="H1445">
        <v>31.28</v>
      </c>
      <c r="I1445">
        <v>36.72</v>
      </c>
      <c r="K1445">
        <v>83</v>
      </c>
      <c r="L1445">
        <v>130</v>
      </c>
      <c r="O1445">
        <v>1.4999999999999999E-2</v>
      </c>
      <c r="P1445">
        <v>18</v>
      </c>
    </row>
    <row r="1446" spans="1:16" x14ac:dyDescent="0.2">
      <c r="A1446">
        <v>2022</v>
      </c>
      <c r="B1446">
        <v>3</v>
      </c>
      <c r="C1446" s="267">
        <v>44648</v>
      </c>
      <c r="E1446">
        <v>566</v>
      </c>
      <c r="F1446" t="s">
        <v>478</v>
      </c>
      <c r="G1446" t="s">
        <v>479</v>
      </c>
      <c r="H1446">
        <v>31.28</v>
      </c>
      <c r="I1446">
        <v>36.72</v>
      </c>
      <c r="K1446">
        <v>83</v>
      </c>
      <c r="L1446">
        <v>130</v>
      </c>
      <c r="O1446">
        <v>1.4999999999999999E-2</v>
      </c>
      <c r="P1446">
        <v>18</v>
      </c>
    </row>
    <row r="1447" spans="1:16" x14ac:dyDescent="0.2">
      <c r="A1447">
        <v>2022</v>
      </c>
      <c r="B1447">
        <v>3</v>
      </c>
      <c r="C1447" s="267">
        <v>44649</v>
      </c>
      <c r="E1447">
        <v>566</v>
      </c>
      <c r="F1447" t="s">
        <v>478</v>
      </c>
      <c r="G1447" t="s">
        <v>479</v>
      </c>
      <c r="H1447">
        <v>31.28</v>
      </c>
      <c r="I1447">
        <v>36.72</v>
      </c>
      <c r="K1447">
        <v>83</v>
      </c>
      <c r="L1447">
        <v>130</v>
      </c>
      <c r="O1447">
        <v>1.4999999999999999E-2</v>
      </c>
      <c r="P1447">
        <v>18</v>
      </c>
    </row>
    <row r="1448" spans="1:16" x14ac:dyDescent="0.2">
      <c r="A1448">
        <v>2022</v>
      </c>
      <c r="B1448">
        <v>3</v>
      </c>
      <c r="C1448" s="267">
        <v>44650</v>
      </c>
      <c r="E1448">
        <v>566</v>
      </c>
      <c r="F1448" t="s">
        <v>478</v>
      </c>
      <c r="G1448" t="s">
        <v>479</v>
      </c>
      <c r="H1448">
        <v>31.28</v>
      </c>
      <c r="I1448">
        <v>36.72</v>
      </c>
      <c r="K1448">
        <v>83</v>
      </c>
      <c r="L1448">
        <v>130</v>
      </c>
      <c r="O1448">
        <v>1.4999999999999999E-2</v>
      </c>
      <c r="P1448">
        <v>18</v>
      </c>
    </row>
    <row r="1449" spans="1:16" x14ac:dyDescent="0.2">
      <c r="A1449">
        <v>2022</v>
      </c>
      <c r="B1449">
        <v>3</v>
      </c>
      <c r="C1449" s="267">
        <v>44649</v>
      </c>
      <c r="E1449">
        <v>645</v>
      </c>
      <c r="F1449" t="s">
        <v>569</v>
      </c>
      <c r="G1449" t="s">
        <v>570</v>
      </c>
      <c r="H1449">
        <v>123.69</v>
      </c>
      <c r="I1449">
        <v>142.31</v>
      </c>
      <c r="K1449">
        <v>80</v>
      </c>
      <c r="L1449">
        <v>180</v>
      </c>
      <c r="O1449">
        <v>0.02</v>
      </c>
      <c r="P1449">
        <v>20</v>
      </c>
    </row>
    <row r="1450" spans="1:16" x14ac:dyDescent="0.2">
      <c r="A1450">
        <v>2022</v>
      </c>
      <c r="B1450">
        <v>3</v>
      </c>
      <c r="C1450" s="267">
        <v>44650</v>
      </c>
      <c r="E1450">
        <v>645</v>
      </c>
      <c r="F1450" t="s">
        <v>569</v>
      </c>
      <c r="G1450" t="s">
        <v>570</v>
      </c>
      <c r="H1450">
        <v>123.69</v>
      </c>
      <c r="I1450">
        <v>142.31</v>
      </c>
      <c r="K1450">
        <v>80</v>
      </c>
      <c r="L1450">
        <v>180</v>
      </c>
      <c r="O1450">
        <v>0.02</v>
      </c>
      <c r="P1450">
        <v>20</v>
      </c>
    </row>
    <row r="1451" spans="1:16" x14ac:dyDescent="0.2">
      <c r="A1451">
        <v>2022</v>
      </c>
      <c r="B1451">
        <v>3</v>
      </c>
      <c r="C1451" s="267">
        <v>44644</v>
      </c>
      <c r="E1451">
        <v>564</v>
      </c>
      <c r="F1451" t="s">
        <v>473</v>
      </c>
      <c r="G1451" t="s">
        <v>474</v>
      </c>
      <c r="H1451">
        <v>109.48</v>
      </c>
      <c r="I1451">
        <v>128.52000000000001</v>
      </c>
      <c r="K1451">
        <v>83</v>
      </c>
      <c r="L1451">
        <v>130</v>
      </c>
      <c r="O1451">
        <v>1.4999999999999999E-2</v>
      </c>
      <c r="P1451">
        <v>18</v>
      </c>
    </row>
    <row r="1452" spans="1:16" x14ac:dyDescent="0.2">
      <c r="A1452">
        <v>2022</v>
      </c>
      <c r="B1452">
        <v>3</v>
      </c>
      <c r="C1452" s="267">
        <v>44647</v>
      </c>
      <c r="E1452">
        <v>564</v>
      </c>
      <c r="F1452" t="s">
        <v>473</v>
      </c>
      <c r="G1452" t="s">
        <v>474</v>
      </c>
      <c r="H1452">
        <v>109.48</v>
      </c>
      <c r="I1452">
        <v>128.52000000000001</v>
      </c>
      <c r="K1452">
        <v>83</v>
      </c>
      <c r="L1452">
        <v>130</v>
      </c>
      <c r="O1452">
        <v>1.4999999999999999E-2</v>
      </c>
      <c r="P1452">
        <v>18</v>
      </c>
    </row>
    <row r="1453" spans="1:16" x14ac:dyDescent="0.2">
      <c r="A1453">
        <v>2022</v>
      </c>
      <c r="B1453">
        <v>3</v>
      </c>
      <c r="C1453" s="267">
        <v>44648</v>
      </c>
      <c r="E1453">
        <v>564</v>
      </c>
      <c r="F1453" t="s">
        <v>473</v>
      </c>
      <c r="G1453" t="s">
        <v>474</v>
      </c>
      <c r="H1453">
        <v>109.48</v>
      </c>
      <c r="I1453">
        <v>128.52000000000001</v>
      </c>
      <c r="K1453">
        <v>83</v>
      </c>
      <c r="L1453">
        <v>130</v>
      </c>
      <c r="O1453">
        <v>1.4999999999999999E-2</v>
      </c>
      <c r="P1453">
        <v>18</v>
      </c>
    </row>
    <row r="1454" spans="1:16" x14ac:dyDescent="0.2">
      <c r="A1454">
        <v>2022</v>
      </c>
      <c r="B1454">
        <v>3</v>
      </c>
      <c r="C1454" s="267">
        <v>44649</v>
      </c>
      <c r="E1454">
        <v>564</v>
      </c>
      <c r="F1454" t="s">
        <v>473</v>
      </c>
      <c r="G1454" t="s">
        <v>474</v>
      </c>
      <c r="H1454">
        <v>109.48</v>
      </c>
      <c r="I1454">
        <v>128.52000000000001</v>
      </c>
      <c r="K1454">
        <v>83</v>
      </c>
      <c r="L1454">
        <v>130</v>
      </c>
      <c r="O1454">
        <v>1.4999999999999999E-2</v>
      </c>
      <c r="P1454">
        <v>18</v>
      </c>
    </row>
    <row r="1455" spans="1:16" x14ac:dyDescent="0.2">
      <c r="A1455">
        <v>2022</v>
      </c>
      <c r="B1455">
        <v>3</v>
      </c>
      <c r="C1455" s="267">
        <v>44650</v>
      </c>
      <c r="E1455">
        <v>564</v>
      </c>
      <c r="F1455" t="s">
        <v>473</v>
      </c>
      <c r="G1455" t="s">
        <v>474</v>
      </c>
      <c r="H1455">
        <v>109.48</v>
      </c>
      <c r="I1455">
        <v>128.52000000000001</v>
      </c>
      <c r="K1455">
        <v>83</v>
      </c>
      <c r="L1455">
        <v>130</v>
      </c>
      <c r="O1455">
        <v>1.4999999999999999E-2</v>
      </c>
      <c r="P1455">
        <v>18</v>
      </c>
    </row>
    <row r="1456" spans="1:16" x14ac:dyDescent="0.2">
      <c r="A1456">
        <v>2022</v>
      </c>
      <c r="B1456">
        <v>3</v>
      </c>
      <c r="C1456" s="267">
        <v>44621</v>
      </c>
      <c r="E1456">
        <v>442</v>
      </c>
      <c r="F1456" t="s">
        <v>521</v>
      </c>
      <c r="G1456" t="s">
        <v>522</v>
      </c>
      <c r="H1456">
        <v>91.967200000000005</v>
      </c>
      <c r="I1456">
        <v>101.97199999999999</v>
      </c>
      <c r="K1456">
        <v>120</v>
      </c>
      <c r="L1456">
        <v>120</v>
      </c>
      <c r="O1456">
        <v>1.4999999999999999E-2</v>
      </c>
      <c r="P1456">
        <v>18</v>
      </c>
    </row>
    <row r="1457" spans="1:16" x14ac:dyDescent="0.2">
      <c r="A1457">
        <v>2022</v>
      </c>
      <c r="B1457">
        <v>3</v>
      </c>
      <c r="C1457" s="267">
        <v>44622</v>
      </c>
      <c r="E1457">
        <v>442</v>
      </c>
      <c r="F1457" t="s">
        <v>521</v>
      </c>
      <c r="G1457" t="s">
        <v>522</v>
      </c>
      <c r="H1457">
        <v>91.967200000000005</v>
      </c>
      <c r="I1457">
        <v>101.97199999999999</v>
      </c>
      <c r="K1457">
        <v>120</v>
      </c>
      <c r="L1457">
        <v>120</v>
      </c>
      <c r="O1457">
        <v>1.4999999999999999E-2</v>
      </c>
      <c r="P1457">
        <v>18</v>
      </c>
    </row>
    <row r="1458" spans="1:16" x14ac:dyDescent="0.2">
      <c r="A1458">
        <v>2022</v>
      </c>
      <c r="B1458">
        <v>3</v>
      </c>
      <c r="C1458" s="267">
        <v>44623</v>
      </c>
      <c r="E1458">
        <v>442</v>
      </c>
      <c r="F1458" t="s">
        <v>521</v>
      </c>
      <c r="G1458" t="s">
        <v>522</v>
      </c>
      <c r="H1458">
        <v>91.967200000000005</v>
      </c>
      <c r="I1458">
        <v>101.97199999999999</v>
      </c>
      <c r="K1458">
        <v>120</v>
      </c>
      <c r="L1458">
        <v>120</v>
      </c>
      <c r="O1458">
        <v>1.4999999999999999E-2</v>
      </c>
      <c r="P1458">
        <v>18</v>
      </c>
    </row>
    <row r="1459" spans="1:16" x14ac:dyDescent="0.2">
      <c r="A1459">
        <v>2022</v>
      </c>
      <c r="B1459">
        <v>3</v>
      </c>
      <c r="C1459" s="267">
        <v>44625</v>
      </c>
      <c r="E1459">
        <v>442</v>
      </c>
      <c r="F1459" t="s">
        <v>521</v>
      </c>
      <c r="G1459" t="s">
        <v>522</v>
      </c>
      <c r="H1459">
        <v>91.967200000000005</v>
      </c>
      <c r="I1459">
        <v>101.97199999999999</v>
      </c>
      <c r="K1459">
        <v>120</v>
      </c>
      <c r="L1459">
        <v>120</v>
      </c>
      <c r="O1459">
        <v>1.4999999999999999E-2</v>
      </c>
      <c r="P1459">
        <v>18</v>
      </c>
    </row>
    <row r="1460" spans="1:16" x14ac:dyDescent="0.2">
      <c r="A1460">
        <v>2022</v>
      </c>
      <c r="B1460">
        <v>3</v>
      </c>
      <c r="C1460" s="267">
        <v>44621</v>
      </c>
      <c r="E1460">
        <v>441</v>
      </c>
      <c r="F1460" t="s">
        <v>518</v>
      </c>
      <c r="G1460" t="s">
        <v>519</v>
      </c>
      <c r="H1460">
        <v>104.94</v>
      </c>
      <c r="I1460">
        <v>117.04</v>
      </c>
      <c r="K1460">
        <v>120</v>
      </c>
      <c r="L1460">
        <v>120</v>
      </c>
      <c r="O1460">
        <v>1.4999999999999999E-2</v>
      </c>
      <c r="P1460">
        <v>18</v>
      </c>
    </row>
    <row r="1461" spans="1:16" x14ac:dyDescent="0.2">
      <c r="A1461">
        <v>2022</v>
      </c>
      <c r="B1461">
        <v>3</v>
      </c>
      <c r="C1461" s="267">
        <v>44622</v>
      </c>
      <c r="E1461">
        <v>441</v>
      </c>
      <c r="F1461" t="s">
        <v>518</v>
      </c>
      <c r="G1461" t="s">
        <v>519</v>
      </c>
      <c r="H1461">
        <v>104.94</v>
      </c>
      <c r="I1461">
        <v>117.04</v>
      </c>
      <c r="K1461">
        <v>120</v>
      </c>
      <c r="L1461">
        <v>120</v>
      </c>
      <c r="O1461">
        <v>1.4999999999999999E-2</v>
      </c>
      <c r="P1461">
        <v>18</v>
      </c>
    </row>
    <row r="1462" spans="1:16" x14ac:dyDescent="0.2">
      <c r="A1462">
        <v>2022</v>
      </c>
      <c r="B1462">
        <v>3</v>
      </c>
      <c r="C1462" s="267">
        <v>44623</v>
      </c>
      <c r="E1462">
        <v>441</v>
      </c>
      <c r="F1462" t="s">
        <v>518</v>
      </c>
      <c r="G1462" t="s">
        <v>519</v>
      </c>
      <c r="H1462">
        <v>104.94</v>
      </c>
      <c r="I1462">
        <v>117.04</v>
      </c>
      <c r="K1462">
        <v>120</v>
      </c>
      <c r="L1462">
        <v>120</v>
      </c>
      <c r="O1462">
        <v>1.4999999999999999E-2</v>
      </c>
      <c r="P1462">
        <v>18</v>
      </c>
    </row>
    <row r="1463" spans="1:16" x14ac:dyDescent="0.2">
      <c r="A1463">
        <v>2022</v>
      </c>
      <c r="B1463">
        <v>3</v>
      </c>
      <c r="C1463" s="267">
        <v>44625</v>
      </c>
      <c r="E1463">
        <v>441</v>
      </c>
      <c r="F1463" t="s">
        <v>518</v>
      </c>
      <c r="G1463" t="s">
        <v>519</v>
      </c>
      <c r="H1463">
        <v>104.94</v>
      </c>
      <c r="I1463">
        <v>117.04</v>
      </c>
      <c r="K1463">
        <v>120</v>
      </c>
      <c r="L1463">
        <v>120</v>
      </c>
      <c r="O1463">
        <v>1.4999999999999999E-2</v>
      </c>
      <c r="P1463">
        <v>18</v>
      </c>
    </row>
    <row r="1464" spans="1:16" x14ac:dyDescent="0.2">
      <c r="A1464">
        <v>2022</v>
      </c>
      <c r="B1464">
        <v>3</v>
      </c>
      <c r="C1464" s="267">
        <v>44626</v>
      </c>
      <c r="E1464">
        <v>441</v>
      </c>
      <c r="F1464" t="s">
        <v>518</v>
      </c>
      <c r="G1464" t="s">
        <v>519</v>
      </c>
      <c r="H1464">
        <v>104.94</v>
      </c>
      <c r="I1464">
        <v>117.04</v>
      </c>
      <c r="K1464">
        <v>120</v>
      </c>
      <c r="L1464">
        <v>120</v>
      </c>
      <c r="O1464">
        <v>1.4999999999999999E-2</v>
      </c>
      <c r="P1464">
        <v>18</v>
      </c>
    </row>
    <row r="1465" spans="1:16" x14ac:dyDescent="0.2">
      <c r="A1465">
        <v>2022</v>
      </c>
      <c r="B1465">
        <v>3</v>
      </c>
      <c r="C1465" s="267">
        <v>44623</v>
      </c>
      <c r="E1465">
        <v>444</v>
      </c>
      <c r="F1465" t="s">
        <v>526</v>
      </c>
      <c r="G1465" t="s">
        <v>527</v>
      </c>
      <c r="H1465">
        <v>159.02799999999999</v>
      </c>
      <c r="I1465">
        <v>175.96</v>
      </c>
      <c r="K1465">
        <v>90</v>
      </c>
      <c r="L1465">
        <v>160</v>
      </c>
      <c r="O1465">
        <v>1.4999999999999999E-2</v>
      </c>
      <c r="P1465">
        <v>18</v>
      </c>
    </row>
    <row r="1466" spans="1:16" x14ac:dyDescent="0.2">
      <c r="A1466">
        <v>2022</v>
      </c>
      <c r="B1466">
        <v>3</v>
      </c>
      <c r="C1466" s="267">
        <v>44625</v>
      </c>
      <c r="E1466">
        <v>444</v>
      </c>
      <c r="F1466" t="s">
        <v>526</v>
      </c>
      <c r="G1466" t="s">
        <v>527</v>
      </c>
      <c r="H1466">
        <v>159.02799999999999</v>
      </c>
      <c r="I1466">
        <v>175.96</v>
      </c>
      <c r="K1466">
        <v>90</v>
      </c>
      <c r="L1466">
        <v>160</v>
      </c>
      <c r="O1466">
        <v>1.4999999999999999E-2</v>
      </c>
      <c r="P1466">
        <v>18</v>
      </c>
    </row>
    <row r="1467" spans="1:16" x14ac:dyDescent="0.2">
      <c r="A1467">
        <v>2022</v>
      </c>
      <c r="B1467">
        <v>3</v>
      </c>
      <c r="C1467" s="267">
        <v>44626</v>
      </c>
      <c r="E1467">
        <v>444</v>
      </c>
      <c r="F1467" t="s">
        <v>526</v>
      </c>
      <c r="G1467" t="s">
        <v>527</v>
      </c>
      <c r="H1467">
        <v>159.02799999999999</v>
      </c>
      <c r="I1467">
        <v>175.96</v>
      </c>
      <c r="K1467">
        <v>90</v>
      </c>
      <c r="L1467">
        <v>160</v>
      </c>
      <c r="O1467">
        <v>1.4999999999999999E-2</v>
      </c>
      <c r="P1467">
        <v>18</v>
      </c>
    </row>
    <row r="1468" spans="1:16" x14ac:dyDescent="0.2">
      <c r="A1468">
        <v>2022</v>
      </c>
      <c r="B1468">
        <v>3</v>
      </c>
      <c r="C1468" s="267">
        <v>44627</v>
      </c>
      <c r="E1468">
        <v>444</v>
      </c>
      <c r="F1468" t="s">
        <v>526</v>
      </c>
      <c r="G1468" t="s">
        <v>527</v>
      </c>
      <c r="H1468">
        <v>159.02799999999999</v>
      </c>
      <c r="I1468">
        <v>175.96</v>
      </c>
      <c r="K1468">
        <v>90</v>
      </c>
      <c r="L1468">
        <v>160</v>
      </c>
      <c r="O1468">
        <v>1.4999999999999999E-2</v>
      </c>
      <c r="P1468">
        <v>18</v>
      </c>
    </row>
    <row r="1469" spans="1:16" x14ac:dyDescent="0.2">
      <c r="A1469">
        <v>2022</v>
      </c>
      <c r="B1469">
        <v>3</v>
      </c>
      <c r="C1469" s="267">
        <v>44628</v>
      </c>
      <c r="E1469">
        <v>444</v>
      </c>
      <c r="F1469" t="s">
        <v>526</v>
      </c>
      <c r="G1469" t="s">
        <v>527</v>
      </c>
      <c r="H1469">
        <v>159.02799999999999</v>
      </c>
      <c r="I1469">
        <v>175.96</v>
      </c>
      <c r="K1469">
        <v>90</v>
      </c>
      <c r="L1469">
        <v>160</v>
      </c>
      <c r="O1469">
        <v>1.4999999999999999E-2</v>
      </c>
      <c r="P1469">
        <v>18</v>
      </c>
    </row>
    <row r="1470" spans="1:16" x14ac:dyDescent="0.2">
      <c r="A1470">
        <v>2022</v>
      </c>
      <c r="B1470">
        <v>3</v>
      </c>
      <c r="C1470" s="267">
        <v>44629</v>
      </c>
      <c r="E1470">
        <v>444</v>
      </c>
      <c r="F1470" t="s">
        <v>526</v>
      </c>
      <c r="G1470" t="s">
        <v>527</v>
      </c>
      <c r="H1470">
        <v>159.02799999999999</v>
      </c>
      <c r="I1470">
        <v>175.96</v>
      </c>
      <c r="K1470">
        <v>90</v>
      </c>
      <c r="L1470">
        <v>160</v>
      </c>
      <c r="O1470">
        <v>1.4999999999999999E-2</v>
      </c>
      <c r="P1470">
        <v>18</v>
      </c>
    </row>
    <row r="1471" spans="1:16" x14ac:dyDescent="0.2">
      <c r="A1471">
        <v>2022</v>
      </c>
      <c r="B1471">
        <v>3</v>
      </c>
      <c r="C1471" s="267">
        <v>44630</v>
      </c>
      <c r="E1471">
        <v>444</v>
      </c>
      <c r="F1471" t="s">
        <v>526</v>
      </c>
      <c r="G1471" t="s">
        <v>527</v>
      </c>
      <c r="H1471">
        <v>159.02799999999999</v>
      </c>
      <c r="I1471">
        <v>175.96</v>
      </c>
      <c r="K1471">
        <v>90</v>
      </c>
      <c r="L1471">
        <v>160</v>
      </c>
      <c r="O1471">
        <v>1.4999999999999999E-2</v>
      </c>
      <c r="P1471">
        <v>18</v>
      </c>
    </row>
    <row r="1472" spans="1:16" x14ac:dyDescent="0.2">
      <c r="A1472">
        <v>2022</v>
      </c>
      <c r="B1472">
        <v>3</v>
      </c>
      <c r="C1472" s="267">
        <v>44640</v>
      </c>
      <c r="E1472">
        <v>444</v>
      </c>
      <c r="F1472" t="s">
        <v>526</v>
      </c>
      <c r="G1472" t="s">
        <v>527</v>
      </c>
      <c r="H1472">
        <v>159.02799999999999</v>
      </c>
      <c r="I1472">
        <v>175.96</v>
      </c>
      <c r="K1472">
        <v>90</v>
      </c>
      <c r="L1472">
        <v>160</v>
      </c>
      <c r="O1472">
        <v>1.4999999999999999E-2</v>
      </c>
      <c r="P1472">
        <v>18</v>
      </c>
    </row>
    <row r="1473" spans="1:16" x14ac:dyDescent="0.2">
      <c r="A1473">
        <v>2022</v>
      </c>
      <c r="B1473">
        <v>3</v>
      </c>
      <c r="C1473" s="267">
        <v>44641</v>
      </c>
      <c r="E1473">
        <v>444</v>
      </c>
      <c r="F1473" t="s">
        <v>526</v>
      </c>
      <c r="G1473" t="s">
        <v>527</v>
      </c>
      <c r="H1473">
        <v>159.02799999999999</v>
      </c>
      <c r="I1473">
        <v>175.96</v>
      </c>
      <c r="K1473">
        <v>90</v>
      </c>
      <c r="L1473">
        <v>160</v>
      </c>
      <c r="O1473">
        <v>1.4999999999999999E-2</v>
      </c>
      <c r="P1473">
        <v>18</v>
      </c>
    </row>
    <row r="1474" spans="1:16" x14ac:dyDescent="0.2">
      <c r="A1474">
        <v>2022</v>
      </c>
      <c r="B1474">
        <v>3</v>
      </c>
      <c r="C1474" s="267">
        <v>44642</v>
      </c>
      <c r="E1474">
        <v>444</v>
      </c>
      <c r="F1474" t="s">
        <v>526</v>
      </c>
      <c r="G1474" t="s">
        <v>527</v>
      </c>
      <c r="H1474">
        <v>159.02799999999999</v>
      </c>
      <c r="I1474">
        <v>175.96</v>
      </c>
      <c r="K1474">
        <v>90</v>
      </c>
      <c r="L1474">
        <v>160</v>
      </c>
      <c r="O1474">
        <v>1.4999999999999999E-2</v>
      </c>
      <c r="P1474">
        <v>18</v>
      </c>
    </row>
    <row r="1475" spans="1:16" x14ac:dyDescent="0.2">
      <c r="A1475">
        <v>2022</v>
      </c>
      <c r="B1475">
        <v>3</v>
      </c>
      <c r="C1475" s="267">
        <v>44643</v>
      </c>
      <c r="E1475">
        <v>444</v>
      </c>
      <c r="F1475" t="s">
        <v>526</v>
      </c>
      <c r="G1475" t="s">
        <v>527</v>
      </c>
      <c r="H1475">
        <v>159.02799999999999</v>
      </c>
      <c r="I1475">
        <v>175.96</v>
      </c>
      <c r="K1475">
        <v>90</v>
      </c>
      <c r="L1475">
        <v>160</v>
      </c>
      <c r="O1475">
        <v>1.4999999999999999E-2</v>
      </c>
      <c r="P1475">
        <v>18</v>
      </c>
    </row>
    <row r="1476" spans="1:16" x14ac:dyDescent="0.2">
      <c r="A1476">
        <v>2022</v>
      </c>
      <c r="B1476">
        <v>3</v>
      </c>
      <c r="C1476" s="267">
        <v>44644</v>
      </c>
      <c r="E1476">
        <v>444</v>
      </c>
      <c r="F1476" t="s">
        <v>526</v>
      </c>
      <c r="G1476" t="s">
        <v>527</v>
      </c>
      <c r="H1476">
        <v>159.02799999999999</v>
      </c>
      <c r="I1476">
        <v>175.96</v>
      </c>
      <c r="K1476">
        <v>90</v>
      </c>
      <c r="L1476">
        <v>160</v>
      </c>
      <c r="O1476">
        <v>1.4999999999999999E-2</v>
      </c>
      <c r="P1476">
        <v>18</v>
      </c>
    </row>
    <row r="1477" spans="1:16" x14ac:dyDescent="0.2">
      <c r="A1477">
        <v>2022</v>
      </c>
      <c r="B1477">
        <v>3</v>
      </c>
      <c r="C1477" s="267">
        <v>44647</v>
      </c>
      <c r="E1477">
        <v>444</v>
      </c>
      <c r="F1477" t="s">
        <v>526</v>
      </c>
      <c r="G1477" t="s">
        <v>527</v>
      </c>
      <c r="H1477">
        <v>159.02799999999999</v>
      </c>
      <c r="I1477">
        <v>175.96</v>
      </c>
      <c r="K1477">
        <v>90</v>
      </c>
      <c r="L1477">
        <v>160</v>
      </c>
      <c r="O1477">
        <v>1.4999999999999999E-2</v>
      </c>
      <c r="P1477">
        <v>18</v>
      </c>
    </row>
    <row r="1478" spans="1:16" x14ac:dyDescent="0.2">
      <c r="A1478">
        <v>2022</v>
      </c>
      <c r="B1478">
        <v>3</v>
      </c>
      <c r="C1478" s="267">
        <v>44648</v>
      </c>
      <c r="E1478">
        <v>444</v>
      </c>
      <c r="F1478" t="s">
        <v>526</v>
      </c>
      <c r="G1478" t="s">
        <v>527</v>
      </c>
      <c r="H1478">
        <v>159.02799999999999</v>
      </c>
      <c r="I1478">
        <v>175.96</v>
      </c>
      <c r="K1478">
        <v>90</v>
      </c>
      <c r="L1478">
        <v>160</v>
      </c>
      <c r="O1478">
        <v>1.4999999999999999E-2</v>
      </c>
      <c r="P1478">
        <v>18</v>
      </c>
    </row>
    <row r="1479" spans="1:16" x14ac:dyDescent="0.2">
      <c r="A1479">
        <v>2022</v>
      </c>
      <c r="B1479">
        <v>3</v>
      </c>
      <c r="C1479" s="267">
        <v>44649</v>
      </c>
      <c r="E1479">
        <v>444</v>
      </c>
      <c r="F1479" t="s">
        <v>526</v>
      </c>
      <c r="G1479" t="s">
        <v>527</v>
      </c>
      <c r="H1479">
        <v>159.02799999999999</v>
      </c>
      <c r="I1479">
        <v>175.96</v>
      </c>
      <c r="K1479">
        <v>90</v>
      </c>
      <c r="L1479">
        <v>160</v>
      </c>
      <c r="O1479">
        <v>1.4999999999999999E-2</v>
      </c>
      <c r="P1479">
        <v>18</v>
      </c>
    </row>
    <row r="1480" spans="1:16" x14ac:dyDescent="0.2">
      <c r="A1480">
        <v>2022</v>
      </c>
      <c r="B1480">
        <v>3</v>
      </c>
      <c r="C1480" s="267">
        <v>44650</v>
      </c>
      <c r="E1480">
        <v>444</v>
      </c>
      <c r="F1480" t="s">
        <v>526</v>
      </c>
      <c r="G1480" t="s">
        <v>527</v>
      </c>
      <c r="H1480">
        <v>159.02799999999999</v>
      </c>
      <c r="I1480">
        <v>175.96</v>
      </c>
      <c r="K1480">
        <v>90</v>
      </c>
      <c r="L1480">
        <v>160</v>
      </c>
      <c r="O1480">
        <v>1.4999999999999999E-2</v>
      </c>
      <c r="P1480">
        <v>18</v>
      </c>
    </row>
    <row r="1481" spans="1:16" x14ac:dyDescent="0.2">
      <c r="A1481">
        <v>2022</v>
      </c>
      <c r="B1481">
        <v>3</v>
      </c>
      <c r="C1481" s="267">
        <v>44623</v>
      </c>
      <c r="E1481">
        <v>443</v>
      </c>
      <c r="F1481" t="s">
        <v>523</v>
      </c>
      <c r="G1481" t="s">
        <v>524</v>
      </c>
      <c r="H1481">
        <v>177.00800000000001</v>
      </c>
      <c r="I1481">
        <v>195.04</v>
      </c>
      <c r="K1481">
        <v>90</v>
      </c>
      <c r="L1481">
        <v>160</v>
      </c>
      <c r="O1481">
        <v>1.4999999999999999E-2</v>
      </c>
      <c r="P1481">
        <v>18</v>
      </c>
    </row>
    <row r="1482" spans="1:16" x14ac:dyDescent="0.2">
      <c r="A1482">
        <v>2022</v>
      </c>
      <c r="B1482">
        <v>3</v>
      </c>
      <c r="C1482" s="267">
        <v>44625</v>
      </c>
      <c r="E1482">
        <v>443</v>
      </c>
      <c r="F1482" t="s">
        <v>523</v>
      </c>
      <c r="G1482" t="s">
        <v>524</v>
      </c>
      <c r="H1482">
        <v>177.00800000000001</v>
      </c>
      <c r="I1482">
        <v>195.04</v>
      </c>
      <c r="K1482">
        <v>90</v>
      </c>
      <c r="L1482">
        <v>160</v>
      </c>
      <c r="O1482">
        <v>1.4999999999999999E-2</v>
      </c>
      <c r="P1482">
        <v>18</v>
      </c>
    </row>
    <row r="1483" spans="1:16" x14ac:dyDescent="0.2">
      <c r="A1483">
        <v>2022</v>
      </c>
      <c r="B1483">
        <v>3</v>
      </c>
      <c r="C1483" s="267">
        <v>44626</v>
      </c>
      <c r="E1483">
        <v>443</v>
      </c>
      <c r="F1483" t="s">
        <v>523</v>
      </c>
      <c r="G1483" t="s">
        <v>524</v>
      </c>
      <c r="H1483">
        <v>177.00800000000001</v>
      </c>
      <c r="I1483">
        <v>195.04</v>
      </c>
      <c r="K1483">
        <v>90</v>
      </c>
      <c r="L1483">
        <v>160</v>
      </c>
      <c r="O1483">
        <v>1.4999999999999999E-2</v>
      </c>
      <c r="P1483">
        <v>18</v>
      </c>
    </row>
    <row r="1484" spans="1:16" x14ac:dyDescent="0.2">
      <c r="A1484">
        <v>2022</v>
      </c>
      <c r="B1484">
        <v>3</v>
      </c>
      <c r="C1484" s="267">
        <v>44627</v>
      </c>
      <c r="E1484">
        <v>443</v>
      </c>
      <c r="F1484" t="s">
        <v>523</v>
      </c>
      <c r="G1484" t="s">
        <v>524</v>
      </c>
      <c r="H1484">
        <v>177.00800000000001</v>
      </c>
      <c r="I1484">
        <v>195.04</v>
      </c>
      <c r="K1484">
        <v>90</v>
      </c>
      <c r="L1484">
        <v>160</v>
      </c>
      <c r="O1484">
        <v>1.4999999999999999E-2</v>
      </c>
      <c r="P1484">
        <v>18</v>
      </c>
    </row>
    <row r="1485" spans="1:16" x14ac:dyDescent="0.2">
      <c r="A1485">
        <v>2022</v>
      </c>
      <c r="B1485">
        <v>3</v>
      </c>
      <c r="C1485" s="267">
        <v>44628</v>
      </c>
      <c r="E1485">
        <v>443</v>
      </c>
      <c r="F1485" t="s">
        <v>523</v>
      </c>
      <c r="G1485" t="s">
        <v>524</v>
      </c>
      <c r="H1485">
        <v>177.00800000000001</v>
      </c>
      <c r="I1485">
        <v>195.04</v>
      </c>
      <c r="K1485">
        <v>90</v>
      </c>
      <c r="L1485">
        <v>160</v>
      </c>
      <c r="O1485">
        <v>1.4999999999999999E-2</v>
      </c>
      <c r="P1485">
        <v>18</v>
      </c>
    </row>
    <row r="1486" spans="1:16" x14ac:dyDescent="0.2">
      <c r="A1486">
        <v>2022</v>
      </c>
      <c r="B1486">
        <v>3</v>
      </c>
      <c r="C1486" s="267">
        <v>44629</v>
      </c>
      <c r="E1486">
        <v>443</v>
      </c>
      <c r="F1486" t="s">
        <v>523</v>
      </c>
      <c r="G1486" t="s">
        <v>524</v>
      </c>
      <c r="H1486">
        <v>177.00800000000001</v>
      </c>
      <c r="I1486">
        <v>195.04</v>
      </c>
      <c r="K1486">
        <v>90</v>
      </c>
      <c r="L1486">
        <v>160</v>
      </c>
      <c r="O1486">
        <v>1.4999999999999999E-2</v>
      </c>
      <c r="P1486">
        <v>18</v>
      </c>
    </row>
    <row r="1487" spans="1:16" x14ac:dyDescent="0.2">
      <c r="A1487">
        <v>2022</v>
      </c>
      <c r="B1487">
        <v>3</v>
      </c>
      <c r="C1487" s="267">
        <v>44630</v>
      </c>
      <c r="E1487">
        <v>443</v>
      </c>
      <c r="F1487" t="s">
        <v>523</v>
      </c>
      <c r="G1487" t="s">
        <v>524</v>
      </c>
      <c r="H1487">
        <v>177.00800000000001</v>
      </c>
      <c r="I1487">
        <v>195.04</v>
      </c>
      <c r="K1487">
        <v>90</v>
      </c>
      <c r="L1487">
        <v>160</v>
      </c>
      <c r="O1487">
        <v>1.4999999999999999E-2</v>
      </c>
      <c r="P1487">
        <v>18</v>
      </c>
    </row>
    <row r="1488" spans="1:16" x14ac:dyDescent="0.2">
      <c r="A1488">
        <v>2022</v>
      </c>
      <c r="B1488">
        <v>3</v>
      </c>
      <c r="C1488" s="267">
        <v>44640</v>
      </c>
      <c r="E1488">
        <v>443</v>
      </c>
      <c r="F1488" t="s">
        <v>523</v>
      </c>
      <c r="G1488" t="s">
        <v>524</v>
      </c>
      <c r="H1488">
        <v>177.00800000000001</v>
      </c>
      <c r="I1488">
        <v>195.04</v>
      </c>
      <c r="K1488">
        <v>90</v>
      </c>
      <c r="L1488">
        <v>160</v>
      </c>
      <c r="O1488">
        <v>1.4999999999999999E-2</v>
      </c>
      <c r="P1488">
        <v>18</v>
      </c>
    </row>
    <row r="1489" spans="1:16" x14ac:dyDescent="0.2">
      <c r="A1489">
        <v>2022</v>
      </c>
      <c r="B1489">
        <v>3</v>
      </c>
      <c r="C1489" s="267">
        <v>44641</v>
      </c>
      <c r="E1489">
        <v>443</v>
      </c>
      <c r="F1489" t="s">
        <v>523</v>
      </c>
      <c r="G1489" t="s">
        <v>524</v>
      </c>
      <c r="H1489">
        <v>177.00800000000001</v>
      </c>
      <c r="I1489">
        <v>195.04</v>
      </c>
      <c r="K1489">
        <v>90</v>
      </c>
      <c r="L1489">
        <v>160</v>
      </c>
      <c r="O1489">
        <v>1.4999999999999999E-2</v>
      </c>
      <c r="P1489">
        <v>18</v>
      </c>
    </row>
    <row r="1490" spans="1:16" x14ac:dyDescent="0.2">
      <c r="A1490">
        <v>2022</v>
      </c>
      <c r="B1490">
        <v>3</v>
      </c>
      <c r="C1490" s="267">
        <v>44642</v>
      </c>
      <c r="E1490">
        <v>443</v>
      </c>
      <c r="F1490" t="s">
        <v>523</v>
      </c>
      <c r="G1490" t="s">
        <v>524</v>
      </c>
      <c r="H1490">
        <v>177.00800000000001</v>
      </c>
      <c r="I1490">
        <v>195.04</v>
      </c>
      <c r="K1490">
        <v>90</v>
      </c>
      <c r="L1490">
        <v>160</v>
      </c>
      <c r="O1490">
        <v>1.4999999999999999E-2</v>
      </c>
      <c r="P1490">
        <v>18</v>
      </c>
    </row>
    <row r="1491" spans="1:16" x14ac:dyDescent="0.2">
      <c r="A1491">
        <v>2022</v>
      </c>
      <c r="B1491">
        <v>3</v>
      </c>
      <c r="C1491" s="267">
        <v>44643</v>
      </c>
      <c r="E1491">
        <v>443</v>
      </c>
      <c r="F1491" t="s">
        <v>523</v>
      </c>
      <c r="G1491" t="s">
        <v>524</v>
      </c>
      <c r="H1491">
        <v>177.00800000000001</v>
      </c>
      <c r="I1491">
        <v>195.04</v>
      </c>
      <c r="K1491">
        <v>90</v>
      </c>
      <c r="L1491">
        <v>160</v>
      </c>
      <c r="O1491">
        <v>1.4999999999999999E-2</v>
      </c>
      <c r="P1491">
        <v>18</v>
      </c>
    </row>
    <row r="1492" spans="1:16" x14ac:dyDescent="0.2">
      <c r="A1492">
        <v>2022</v>
      </c>
      <c r="B1492">
        <v>3</v>
      </c>
      <c r="C1492" s="267">
        <v>44644</v>
      </c>
      <c r="E1492">
        <v>443</v>
      </c>
      <c r="F1492" t="s">
        <v>523</v>
      </c>
      <c r="G1492" t="s">
        <v>524</v>
      </c>
      <c r="H1492">
        <v>177.00800000000001</v>
      </c>
      <c r="I1492">
        <v>195.04</v>
      </c>
      <c r="K1492">
        <v>90</v>
      </c>
      <c r="L1492">
        <v>160</v>
      </c>
      <c r="O1492">
        <v>1.4999999999999999E-2</v>
      </c>
      <c r="P1492">
        <v>18</v>
      </c>
    </row>
    <row r="1493" spans="1:16" x14ac:dyDescent="0.2">
      <c r="A1493">
        <v>2022</v>
      </c>
      <c r="B1493">
        <v>3</v>
      </c>
      <c r="C1493" s="267">
        <v>44647</v>
      </c>
      <c r="E1493">
        <v>443</v>
      </c>
      <c r="F1493" t="s">
        <v>523</v>
      </c>
      <c r="G1493" t="s">
        <v>524</v>
      </c>
      <c r="H1493">
        <v>177.00800000000001</v>
      </c>
      <c r="I1493">
        <v>195.04</v>
      </c>
      <c r="K1493">
        <v>90</v>
      </c>
      <c r="L1493">
        <v>160</v>
      </c>
      <c r="O1493">
        <v>1.4999999999999999E-2</v>
      </c>
      <c r="P1493">
        <v>18</v>
      </c>
    </row>
    <row r="1494" spans="1:16" x14ac:dyDescent="0.2">
      <c r="A1494">
        <v>2022</v>
      </c>
      <c r="B1494">
        <v>3</v>
      </c>
      <c r="C1494" s="267">
        <v>44648</v>
      </c>
      <c r="E1494">
        <v>443</v>
      </c>
      <c r="F1494" t="s">
        <v>523</v>
      </c>
      <c r="G1494" t="s">
        <v>524</v>
      </c>
      <c r="H1494">
        <v>177.00800000000001</v>
      </c>
      <c r="I1494">
        <v>195.04</v>
      </c>
      <c r="K1494">
        <v>90</v>
      </c>
      <c r="L1494">
        <v>160</v>
      </c>
      <c r="O1494">
        <v>1.4999999999999999E-2</v>
      </c>
      <c r="P1494">
        <v>18</v>
      </c>
    </row>
    <row r="1495" spans="1:16" x14ac:dyDescent="0.2">
      <c r="A1495">
        <v>2022</v>
      </c>
      <c r="B1495">
        <v>3</v>
      </c>
      <c r="C1495" s="267">
        <v>44649</v>
      </c>
      <c r="E1495">
        <v>443</v>
      </c>
      <c r="F1495" t="s">
        <v>523</v>
      </c>
      <c r="G1495" t="s">
        <v>524</v>
      </c>
      <c r="H1495">
        <v>177.00800000000001</v>
      </c>
      <c r="I1495">
        <v>195.04</v>
      </c>
      <c r="K1495">
        <v>90</v>
      </c>
      <c r="L1495">
        <v>160</v>
      </c>
      <c r="O1495">
        <v>1.4999999999999999E-2</v>
      </c>
      <c r="P1495">
        <v>18</v>
      </c>
    </row>
    <row r="1496" spans="1:16" x14ac:dyDescent="0.2">
      <c r="A1496">
        <v>2022</v>
      </c>
      <c r="B1496">
        <v>3</v>
      </c>
      <c r="C1496" s="267">
        <v>44650</v>
      </c>
      <c r="E1496">
        <v>443</v>
      </c>
      <c r="F1496" t="s">
        <v>523</v>
      </c>
      <c r="G1496" t="s">
        <v>524</v>
      </c>
      <c r="H1496">
        <v>177.00800000000001</v>
      </c>
      <c r="I1496">
        <v>195.04</v>
      </c>
      <c r="K1496">
        <v>90</v>
      </c>
      <c r="L1496">
        <v>160</v>
      </c>
      <c r="O1496">
        <v>1.4999999999999999E-2</v>
      </c>
      <c r="P1496">
        <v>18</v>
      </c>
    </row>
    <row r="1497" spans="1:16" x14ac:dyDescent="0.2">
      <c r="A1497">
        <v>2022</v>
      </c>
      <c r="B1497">
        <v>3</v>
      </c>
      <c r="C1497" s="267">
        <v>44620</v>
      </c>
      <c r="E1497">
        <v>629</v>
      </c>
      <c r="F1497" t="s">
        <v>198</v>
      </c>
      <c r="G1497" t="s">
        <v>199</v>
      </c>
      <c r="H1497">
        <v>203.983</v>
      </c>
      <c r="I1497">
        <v>238.017</v>
      </c>
      <c r="K1497">
        <v>21</v>
      </c>
      <c r="L1497">
        <v>171</v>
      </c>
      <c r="O1497">
        <v>1.4999999999999999E-2</v>
      </c>
      <c r="P1497">
        <v>25</v>
      </c>
    </row>
    <row r="1498" spans="1:16" x14ac:dyDescent="0.2">
      <c r="A1498">
        <v>2022</v>
      </c>
      <c r="B1498">
        <v>3</v>
      </c>
      <c r="C1498" s="267">
        <v>44629</v>
      </c>
      <c r="E1498">
        <v>445</v>
      </c>
      <c r="F1498" t="s">
        <v>369</v>
      </c>
      <c r="G1498" t="s">
        <v>370</v>
      </c>
      <c r="H1498">
        <v>25.2</v>
      </c>
      <c r="I1498">
        <v>30.8</v>
      </c>
      <c r="K1498">
        <v>75</v>
      </c>
      <c r="L1498">
        <v>144</v>
      </c>
      <c r="O1498">
        <v>1.4999999999999999E-2</v>
      </c>
      <c r="P1498">
        <v>29</v>
      </c>
    </row>
    <row r="1499" spans="1:16" x14ac:dyDescent="0.2">
      <c r="A1499">
        <v>2022</v>
      </c>
      <c r="B1499">
        <v>3</v>
      </c>
      <c r="C1499" s="267">
        <v>44630</v>
      </c>
      <c r="E1499">
        <v>445</v>
      </c>
      <c r="F1499" t="s">
        <v>369</v>
      </c>
      <c r="G1499" t="s">
        <v>370</v>
      </c>
      <c r="H1499">
        <v>25.2</v>
      </c>
      <c r="I1499">
        <v>30.8</v>
      </c>
      <c r="K1499">
        <v>75</v>
      </c>
      <c r="L1499">
        <v>144</v>
      </c>
      <c r="O1499">
        <v>1.4999999999999999E-2</v>
      </c>
      <c r="P1499">
        <v>29</v>
      </c>
    </row>
    <row r="1500" spans="1:16" x14ac:dyDescent="0.2">
      <c r="A1500">
        <v>2022</v>
      </c>
      <c r="B1500">
        <v>3</v>
      </c>
      <c r="C1500" s="267">
        <v>44631</v>
      </c>
      <c r="E1500">
        <v>445</v>
      </c>
      <c r="F1500" t="s">
        <v>369</v>
      </c>
      <c r="G1500" t="s">
        <v>370</v>
      </c>
      <c r="H1500">
        <v>25.2</v>
      </c>
      <c r="I1500">
        <v>30.8</v>
      </c>
      <c r="K1500">
        <v>75</v>
      </c>
      <c r="L1500">
        <v>144</v>
      </c>
      <c r="O1500">
        <v>1.4999999999999999E-2</v>
      </c>
      <c r="P1500">
        <v>29</v>
      </c>
    </row>
    <row r="1501" spans="1:16" x14ac:dyDescent="0.2">
      <c r="A1501">
        <v>2022</v>
      </c>
      <c r="B1501">
        <v>3</v>
      </c>
      <c r="C1501" s="267">
        <v>44632</v>
      </c>
      <c r="E1501">
        <v>445</v>
      </c>
      <c r="F1501" t="s">
        <v>369</v>
      </c>
      <c r="G1501" t="s">
        <v>370</v>
      </c>
      <c r="H1501">
        <v>25.2</v>
      </c>
      <c r="I1501">
        <v>30.8</v>
      </c>
      <c r="K1501">
        <v>75</v>
      </c>
      <c r="L1501">
        <v>144</v>
      </c>
      <c r="O1501">
        <v>1.4999999999999999E-2</v>
      </c>
      <c r="P1501">
        <v>29</v>
      </c>
    </row>
    <row r="1502" spans="1:16" x14ac:dyDescent="0.2">
      <c r="A1502">
        <v>2022</v>
      </c>
      <c r="B1502">
        <v>3</v>
      </c>
      <c r="C1502" s="267">
        <v>44629</v>
      </c>
      <c r="E1502">
        <v>446</v>
      </c>
      <c r="F1502" t="s">
        <v>373</v>
      </c>
      <c r="G1502" t="s">
        <v>374</v>
      </c>
      <c r="H1502">
        <v>150.30000000000001</v>
      </c>
      <c r="I1502">
        <v>183.7</v>
      </c>
      <c r="K1502">
        <v>75</v>
      </c>
      <c r="L1502">
        <v>144</v>
      </c>
      <c r="O1502">
        <v>1.4999999999999999E-2</v>
      </c>
      <c r="P1502">
        <v>29</v>
      </c>
    </row>
    <row r="1503" spans="1:16" x14ac:dyDescent="0.2">
      <c r="A1503">
        <v>2022</v>
      </c>
      <c r="B1503">
        <v>3</v>
      </c>
      <c r="C1503" s="267">
        <v>44630</v>
      </c>
      <c r="E1503">
        <v>446</v>
      </c>
      <c r="F1503" t="s">
        <v>373</v>
      </c>
      <c r="G1503" t="s">
        <v>374</v>
      </c>
      <c r="H1503">
        <v>150.30000000000001</v>
      </c>
      <c r="I1503">
        <v>183.7</v>
      </c>
      <c r="K1503">
        <v>75</v>
      </c>
      <c r="L1503">
        <v>144</v>
      </c>
      <c r="O1503">
        <v>1.4999999999999999E-2</v>
      </c>
      <c r="P1503">
        <v>29</v>
      </c>
    </row>
    <row r="1504" spans="1:16" x14ac:dyDescent="0.2">
      <c r="A1504">
        <v>2022</v>
      </c>
      <c r="B1504">
        <v>3</v>
      </c>
      <c r="C1504" s="267">
        <v>44631</v>
      </c>
      <c r="E1504">
        <v>446</v>
      </c>
      <c r="F1504" t="s">
        <v>373</v>
      </c>
      <c r="G1504" t="s">
        <v>374</v>
      </c>
      <c r="H1504">
        <v>150.30000000000001</v>
      </c>
      <c r="I1504">
        <v>183.7</v>
      </c>
      <c r="K1504">
        <v>75</v>
      </c>
      <c r="L1504">
        <v>144</v>
      </c>
      <c r="O1504">
        <v>1.4999999999999999E-2</v>
      </c>
      <c r="P1504">
        <v>29</v>
      </c>
    </row>
    <row r="1505" spans="1:16" x14ac:dyDescent="0.2">
      <c r="A1505">
        <v>2022</v>
      </c>
      <c r="B1505">
        <v>3</v>
      </c>
      <c r="C1505" s="267">
        <v>44632</v>
      </c>
      <c r="E1505">
        <v>446</v>
      </c>
      <c r="F1505" t="s">
        <v>373</v>
      </c>
      <c r="G1505" t="s">
        <v>374</v>
      </c>
      <c r="H1505">
        <v>150.30000000000001</v>
      </c>
      <c r="I1505">
        <v>183.7</v>
      </c>
      <c r="K1505">
        <v>75</v>
      </c>
      <c r="L1505">
        <v>144</v>
      </c>
      <c r="O1505">
        <v>1.4999999999999999E-2</v>
      </c>
      <c r="P1505">
        <v>29</v>
      </c>
    </row>
    <row r="1506" spans="1:16" x14ac:dyDescent="0.2">
      <c r="A1506">
        <v>2022</v>
      </c>
      <c r="B1506">
        <v>3</v>
      </c>
      <c r="C1506" s="267">
        <v>44622</v>
      </c>
      <c r="E1506">
        <v>439</v>
      </c>
      <c r="F1506" t="s">
        <v>223</v>
      </c>
      <c r="G1506" t="s">
        <v>224</v>
      </c>
      <c r="H1506">
        <v>308.7</v>
      </c>
      <c r="I1506">
        <v>377.3</v>
      </c>
      <c r="K1506">
        <v>45</v>
      </c>
      <c r="L1506">
        <v>320</v>
      </c>
      <c r="O1506">
        <v>1.4999999999999999E-2</v>
      </c>
      <c r="P1506">
        <v>29</v>
      </c>
    </row>
    <row r="1507" spans="1:16" x14ac:dyDescent="0.2">
      <c r="A1507">
        <v>2022</v>
      </c>
      <c r="B1507">
        <v>3</v>
      </c>
      <c r="C1507" s="267">
        <v>44623</v>
      </c>
      <c r="E1507">
        <v>439</v>
      </c>
      <c r="F1507" t="s">
        <v>223</v>
      </c>
      <c r="G1507" t="s">
        <v>224</v>
      </c>
      <c r="H1507">
        <v>308.7</v>
      </c>
      <c r="I1507">
        <v>377.3</v>
      </c>
      <c r="K1507">
        <v>45</v>
      </c>
      <c r="L1507">
        <v>320</v>
      </c>
      <c r="O1507">
        <v>1.4999999999999999E-2</v>
      </c>
      <c r="P1507">
        <v>29</v>
      </c>
    </row>
    <row r="1508" spans="1:16" x14ac:dyDescent="0.2">
      <c r="A1508">
        <v>2022</v>
      </c>
      <c r="B1508">
        <v>3</v>
      </c>
      <c r="C1508" s="267">
        <v>44625</v>
      </c>
      <c r="E1508">
        <v>439</v>
      </c>
      <c r="F1508" t="s">
        <v>223</v>
      </c>
      <c r="G1508" t="s">
        <v>224</v>
      </c>
      <c r="H1508">
        <v>308.7</v>
      </c>
      <c r="I1508">
        <v>377.3</v>
      </c>
      <c r="K1508">
        <v>45</v>
      </c>
      <c r="L1508">
        <v>320</v>
      </c>
      <c r="O1508">
        <v>1.4999999999999999E-2</v>
      </c>
      <c r="P1508">
        <v>29</v>
      </c>
    </row>
    <row r="1509" spans="1:16" x14ac:dyDescent="0.2">
      <c r="A1509">
        <v>2022</v>
      </c>
      <c r="B1509">
        <v>3</v>
      </c>
      <c r="C1509" s="267">
        <v>44626</v>
      </c>
      <c r="E1509">
        <v>439</v>
      </c>
      <c r="F1509" t="s">
        <v>223</v>
      </c>
      <c r="G1509" t="s">
        <v>224</v>
      </c>
      <c r="H1509">
        <v>308.7</v>
      </c>
      <c r="I1509">
        <v>377.3</v>
      </c>
      <c r="K1509">
        <v>45</v>
      </c>
      <c r="L1509">
        <v>320</v>
      </c>
      <c r="O1509">
        <v>1.4999999999999999E-2</v>
      </c>
      <c r="P1509">
        <v>29</v>
      </c>
    </row>
    <row r="1510" spans="1:16" x14ac:dyDescent="0.2">
      <c r="A1510">
        <v>2022</v>
      </c>
      <c r="B1510">
        <v>3</v>
      </c>
      <c r="C1510" s="267">
        <v>44642</v>
      </c>
      <c r="E1510">
        <v>308</v>
      </c>
      <c r="F1510" t="s">
        <v>223</v>
      </c>
      <c r="G1510" t="s">
        <v>224</v>
      </c>
      <c r="H1510">
        <v>276.20999999999998</v>
      </c>
      <c r="I1510">
        <v>317.79000000000002</v>
      </c>
      <c r="K1510">
        <v>52</v>
      </c>
      <c r="L1510">
        <v>277</v>
      </c>
      <c r="O1510">
        <v>1.4999999999999999E-2</v>
      </c>
      <c r="P1510">
        <v>29</v>
      </c>
    </row>
    <row r="1511" spans="1:16" x14ac:dyDescent="0.2">
      <c r="A1511">
        <v>2022</v>
      </c>
      <c r="B1511">
        <v>3</v>
      </c>
      <c r="C1511" s="267">
        <v>44643</v>
      </c>
      <c r="E1511">
        <v>308</v>
      </c>
      <c r="F1511" t="s">
        <v>223</v>
      </c>
      <c r="G1511" t="s">
        <v>224</v>
      </c>
      <c r="H1511">
        <v>276.20999999999998</v>
      </c>
      <c r="I1511">
        <v>317.79000000000002</v>
      </c>
      <c r="K1511">
        <v>52</v>
      </c>
      <c r="L1511">
        <v>277</v>
      </c>
      <c r="O1511">
        <v>1.4999999999999999E-2</v>
      </c>
      <c r="P1511">
        <v>29</v>
      </c>
    </row>
    <row r="1512" spans="1:16" x14ac:dyDescent="0.2">
      <c r="A1512">
        <v>2022</v>
      </c>
      <c r="B1512">
        <v>3</v>
      </c>
      <c r="C1512" s="267">
        <v>44644</v>
      </c>
      <c r="E1512">
        <v>308</v>
      </c>
      <c r="F1512" t="s">
        <v>223</v>
      </c>
      <c r="G1512" t="s">
        <v>224</v>
      </c>
      <c r="H1512">
        <v>276.20999999999998</v>
      </c>
      <c r="I1512">
        <v>317.79000000000002</v>
      </c>
      <c r="K1512">
        <v>52</v>
      </c>
      <c r="L1512">
        <v>277</v>
      </c>
      <c r="O1512">
        <v>1.4999999999999999E-2</v>
      </c>
      <c r="P1512">
        <v>29</v>
      </c>
    </row>
    <row r="1513" spans="1:16" x14ac:dyDescent="0.2">
      <c r="A1513">
        <v>2022</v>
      </c>
      <c r="B1513">
        <v>3</v>
      </c>
      <c r="C1513" s="267">
        <v>44647</v>
      </c>
      <c r="E1513">
        <v>308</v>
      </c>
      <c r="F1513" t="s">
        <v>223</v>
      </c>
      <c r="G1513" t="s">
        <v>224</v>
      </c>
      <c r="H1513">
        <v>276.20999999999998</v>
      </c>
      <c r="I1513">
        <v>317.79000000000002</v>
      </c>
      <c r="K1513">
        <v>52</v>
      </c>
      <c r="L1513">
        <v>277</v>
      </c>
      <c r="O1513">
        <v>1.4999999999999999E-2</v>
      </c>
      <c r="P1513">
        <v>29</v>
      </c>
    </row>
    <row r="1514" spans="1:16" x14ac:dyDescent="0.2">
      <c r="A1514">
        <v>2022</v>
      </c>
      <c r="B1514">
        <v>3</v>
      </c>
      <c r="C1514" s="267">
        <v>44629</v>
      </c>
      <c r="E1514">
        <v>447</v>
      </c>
      <c r="F1514" t="s">
        <v>379</v>
      </c>
      <c r="G1514" t="s">
        <v>380</v>
      </c>
      <c r="H1514">
        <v>159.30000000000001</v>
      </c>
      <c r="I1514">
        <v>194.7</v>
      </c>
      <c r="K1514">
        <v>75</v>
      </c>
      <c r="L1514">
        <v>144</v>
      </c>
      <c r="O1514">
        <v>1.4999999999999999E-2</v>
      </c>
      <c r="P1514">
        <v>29</v>
      </c>
    </row>
    <row r="1515" spans="1:16" x14ac:dyDescent="0.2">
      <c r="A1515">
        <v>2022</v>
      </c>
      <c r="B1515">
        <v>3</v>
      </c>
      <c r="C1515" s="267">
        <v>44630</v>
      </c>
      <c r="E1515">
        <v>447</v>
      </c>
      <c r="F1515" t="s">
        <v>379</v>
      </c>
      <c r="G1515" t="s">
        <v>380</v>
      </c>
      <c r="H1515">
        <v>159.30000000000001</v>
      </c>
      <c r="I1515">
        <v>194.7</v>
      </c>
      <c r="K1515">
        <v>75</v>
      </c>
      <c r="L1515">
        <v>144</v>
      </c>
      <c r="O1515">
        <v>1.4999999999999999E-2</v>
      </c>
      <c r="P1515">
        <v>29</v>
      </c>
    </row>
    <row r="1516" spans="1:16" x14ac:dyDescent="0.2">
      <c r="A1516">
        <v>2022</v>
      </c>
      <c r="B1516">
        <v>3</v>
      </c>
      <c r="C1516" s="267">
        <v>44631</v>
      </c>
      <c r="E1516">
        <v>447</v>
      </c>
      <c r="F1516" t="s">
        <v>379</v>
      </c>
      <c r="G1516" t="s">
        <v>380</v>
      </c>
      <c r="H1516">
        <v>159.30000000000001</v>
      </c>
      <c r="I1516">
        <v>194.7</v>
      </c>
      <c r="K1516">
        <v>75</v>
      </c>
      <c r="L1516">
        <v>144</v>
      </c>
      <c r="O1516">
        <v>1.4999999999999999E-2</v>
      </c>
      <c r="P1516">
        <v>29</v>
      </c>
    </row>
    <row r="1517" spans="1:16" x14ac:dyDescent="0.2">
      <c r="A1517">
        <v>2022</v>
      </c>
      <c r="B1517">
        <v>3</v>
      </c>
      <c r="C1517" s="267">
        <v>44632</v>
      </c>
      <c r="E1517">
        <v>447</v>
      </c>
      <c r="F1517" t="s">
        <v>379</v>
      </c>
      <c r="G1517" t="s">
        <v>380</v>
      </c>
      <c r="H1517">
        <v>159.30000000000001</v>
      </c>
      <c r="I1517">
        <v>194.7</v>
      </c>
      <c r="K1517">
        <v>75</v>
      </c>
      <c r="L1517">
        <v>144</v>
      </c>
      <c r="O1517">
        <v>1.4999999999999999E-2</v>
      </c>
      <c r="P1517">
        <v>29</v>
      </c>
    </row>
    <row r="1518" spans="1:16" x14ac:dyDescent="0.2">
      <c r="A1518">
        <v>2022</v>
      </c>
      <c r="B1518">
        <v>3</v>
      </c>
      <c r="C1518" s="267">
        <v>44633</v>
      </c>
      <c r="E1518">
        <v>447</v>
      </c>
      <c r="F1518" t="s">
        <v>379</v>
      </c>
      <c r="G1518" t="s">
        <v>380</v>
      </c>
      <c r="H1518">
        <v>159.30000000000001</v>
      </c>
      <c r="I1518">
        <v>194.7</v>
      </c>
      <c r="K1518">
        <v>75</v>
      </c>
      <c r="L1518">
        <v>144</v>
      </c>
      <c r="O1518">
        <v>1.4999999999999999E-2</v>
      </c>
      <c r="P1518">
        <v>29</v>
      </c>
    </row>
    <row r="1519" spans="1:16" x14ac:dyDescent="0.2">
      <c r="A1519">
        <v>2022</v>
      </c>
      <c r="B1519">
        <v>3</v>
      </c>
      <c r="C1519" s="267">
        <v>44622</v>
      </c>
      <c r="E1519">
        <v>306</v>
      </c>
      <c r="F1519" t="s">
        <v>442</v>
      </c>
      <c r="G1519" t="s">
        <v>443</v>
      </c>
      <c r="H1519">
        <v>182.28</v>
      </c>
      <c r="I1519">
        <v>209.72</v>
      </c>
      <c r="K1519">
        <v>23</v>
      </c>
      <c r="L1519">
        <v>157</v>
      </c>
      <c r="O1519">
        <v>0.02</v>
      </c>
      <c r="P1519">
        <v>24</v>
      </c>
    </row>
    <row r="1520" spans="1:16" x14ac:dyDescent="0.2">
      <c r="A1520">
        <v>2022</v>
      </c>
      <c r="B1520">
        <v>3</v>
      </c>
      <c r="C1520" s="267">
        <v>44623</v>
      </c>
      <c r="E1520">
        <v>306</v>
      </c>
      <c r="F1520" t="s">
        <v>442</v>
      </c>
      <c r="G1520" t="s">
        <v>443</v>
      </c>
      <c r="H1520">
        <v>182.28</v>
      </c>
      <c r="I1520">
        <v>209.72</v>
      </c>
      <c r="K1520">
        <v>23</v>
      </c>
      <c r="L1520">
        <v>157</v>
      </c>
      <c r="O1520">
        <v>0.02</v>
      </c>
      <c r="P1520">
        <v>24</v>
      </c>
    </row>
    <row r="1521" spans="1:16" x14ac:dyDescent="0.2">
      <c r="A1521">
        <v>2022</v>
      </c>
      <c r="B1521">
        <v>3</v>
      </c>
      <c r="C1521" s="267">
        <v>44625</v>
      </c>
      <c r="E1521">
        <v>306</v>
      </c>
      <c r="F1521" t="s">
        <v>442</v>
      </c>
      <c r="G1521" t="s">
        <v>443</v>
      </c>
      <c r="H1521">
        <v>182.28</v>
      </c>
      <c r="I1521">
        <v>209.72</v>
      </c>
      <c r="K1521">
        <v>23</v>
      </c>
      <c r="L1521">
        <v>157</v>
      </c>
      <c r="O1521">
        <v>0.02</v>
      </c>
      <c r="P1521">
        <v>24</v>
      </c>
    </row>
    <row r="1522" spans="1:16" x14ac:dyDescent="0.2">
      <c r="A1522">
        <v>2022</v>
      </c>
      <c r="B1522">
        <v>3</v>
      </c>
      <c r="C1522" s="267">
        <v>44622</v>
      </c>
      <c r="E1522">
        <v>652</v>
      </c>
      <c r="F1522" t="s">
        <v>376</v>
      </c>
      <c r="G1522" t="s">
        <v>377</v>
      </c>
      <c r="H1522">
        <v>15.903</v>
      </c>
      <c r="I1522">
        <v>18.297000000000001</v>
      </c>
      <c r="K1522">
        <v>23</v>
      </c>
      <c r="L1522">
        <v>157</v>
      </c>
      <c r="O1522">
        <v>0.02</v>
      </c>
    </row>
    <row r="1523" spans="1:16" x14ac:dyDescent="0.2">
      <c r="A1523">
        <v>2022</v>
      </c>
      <c r="B1523">
        <v>3</v>
      </c>
      <c r="C1523" s="267">
        <v>44623</v>
      </c>
      <c r="E1523">
        <v>652</v>
      </c>
      <c r="F1523" t="s">
        <v>376</v>
      </c>
      <c r="G1523" t="s">
        <v>377</v>
      </c>
      <c r="H1523">
        <v>15.903</v>
      </c>
      <c r="I1523">
        <v>18.297000000000001</v>
      </c>
      <c r="K1523">
        <v>23</v>
      </c>
      <c r="L1523">
        <v>157</v>
      </c>
      <c r="O1523">
        <v>0.02</v>
      </c>
    </row>
    <row r="1524" spans="1:16" x14ac:dyDescent="0.2">
      <c r="A1524">
        <v>2022</v>
      </c>
      <c r="B1524">
        <v>3</v>
      </c>
      <c r="C1524" s="267">
        <v>44625</v>
      </c>
      <c r="E1524">
        <v>652</v>
      </c>
      <c r="F1524" t="s">
        <v>376</v>
      </c>
      <c r="G1524" t="s">
        <v>377</v>
      </c>
      <c r="H1524">
        <v>15.903</v>
      </c>
      <c r="I1524">
        <v>18.297000000000001</v>
      </c>
      <c r="K1524">
        <v>23</v>
      </c>
      <c r="L1524">
        <v>157</v>
      </c>
      <c r="O1524">
        <v>0.02</v>
      </c>
    </row>
    <row r="1525" spans="1:16" x14ac:dyDescent="0.2">
      <c r="A1525">
        <v>2022</v>
      </c>
      <c r="B1525">
        <v>3</v>
      </c>
      <c r="C1525" s="267">
        <v>44629</v>
      </c>
      <c r="E1525">
        <v>448</v>
      </c>
      <c r="F1525" t="s">
        <v>376</v>
      </c>
      <c r="G1525" t="s">
        <v>377</v>
      </c>
      <c r="H1525">
        <v>20.7</v>
      </c>
      <c r="I1525">
        <v>25.3</v>
      </c>
      <c r="K1525">
        <v>75</v>
      </c>
      <c r="L1525">
        <v>144</v>
      </c>
      <c r="O1525">
        <v>1.4999999999999999E-2</v>
      </c>
      <c r="P1525">
        <v>29</v>
      </c>
    </row>
    <row r="1526" spans="1:16" x14ac:dyDescent="0.2">
      <c r="A1526">
        <v>2022</v>
      </c>
      <c r="B1526">
        <v>3</v>
      </c>
      <c r="C1526" s="267">
        <v>44630</v>
      </c>
      <c r="E1526">
        <v>448</v>
      </c>
      <c r="F1526" t="s">
        <v>376</v>
      </c>
      <c r="G1526" t="s">
        <v>377</v>
      </c>
      <c r="H1526">
        <v>20.7</v>
      </c>
      <c r="I1526">
        <v>25.3</v>
      </c>
      <c r="K1526">
        <v>75</v>
      </c>
      <c r="L1526">
        <v>144</v>
      </c>
      <c r="O1526">
        <v>1.4999999999999999E-2</v>
      </c>
      <c r="P1526">
        <v>29</v>
      </c>
    </row>
    <row r="1527" spans="1:16" x14ac:dyDescent="0.2">
      <c r="A1527">
        <v>2022</v>
      </c>
      <c r="B1527">
        <v>3</v>
      </c>
      <c r="C1527" s="267">
        <v>44631</v>
      </c>
      <c r="E1527">
        <v>448</v>
      </c>
      <c r="F1527" t="s">
        <v>376</v>
      </c>
      <c r="G1527" t="s">
        <v>377</v>
      </c>
      <c r="H1527">
        <v>20.7</v>
      </c>
      <c r="I1527">
        <v>25.3</v>
      </c>
      <c r="K1527">
        <v>75</v>
      </c>
      <c r="L1527">
        <v>144</v>
      </c>
      <c r="O1527">
        <v>1.4999999999999999E-2</v>
      </c>
      <c r="P1527">
        <v>29</v>
      </c>
    </row>
    <row r="1528" spans="1:16" x14ac:dyDescent="0.2">
      <c r="A1528">
        <v>2022</v>
      </c>
      <c r="B1528">
        <v>3</v>
      </c>
      <c r="C1528" s="267">
        <v>44632</v>
      </c>
      <c r="E1528">
        <v>448</v>
      </c>
      <c r="F1528" t="s">
        <v>376</v>
      </c>
      <c r="G1528" t="s">
        <v>377</v>
      </c>
      <c r="H1528">
        <v>20.7</v>
      </c>
      <c r="I1528">
        <v>25.3</v>
      </c>
      <c r="K1528">
        <v>75</v>
      </c>
      <c r="L1528">
        <v>144</v>
      </c>
      <c r="O1528">
        <v>1.4999999999999999E-2</v>
      </c>
      <c r="P1528">
        <v>29</v>
      </c>
    </row>
    <row r="1529" spans="1:16" x14ac:dyDescent="0.2">
      <c r="A1529">
        <v>2022</v>
      </c>
      <c r="B1529">
        <v>3</v>
      </c>
      <c r="C1529" s="267">
        <v>44633</v>
      </c>
      <c r="E1529">
        <v>448</v>
      </c>
      <c r="F1529" t="s">
        <v>376</v>
      </c>
      <c r="G1529" t="s">
        <v>377</v>
      </c>
      <c r="H1529">
        <v>20.7</v>
      </c>
      <c r="I1529">
        <v>25.3</v>
      </c>
      <c r="K1529">
        <v>75</v>
      </c>
      <c r="L1529">
        <v>144</v>
      </c>
      <c r="O1529">
        <v>1.4999999999999999E-2</v>
      </c>
      <c r="P1529">
        <v>29</v>
      </c>
    </row>
    <row r="1530" spans="1:16" x14ac:dyDescent="0.2">
      <c r="A1530">
        <v>2022</v>
      </c>
      <c r="B1530">
        <v>3</v>
      </c>
      <c r="C1530" s="267">
        <v>44620</v>
      </c>
      <c r="E1530">
        <v>83</v>
      </c>
      <c r="F1530" t="s">
        <v>480</v>
      </c>
      <c r="G1530" t="s">
        <v>481</v>
      </c>
      <c r="H1530">
        <v>20.46</v>
      </c>
      <c r="I1530">
        <v>23.54</v>
      </c>
      <c r="K1530">
        <v>60</v>
      </c>
      <c r="L1530">
        <v>120</v>
      </c>
      <c r="O1530">
        <v>1.4999999999999999E-2</v>
      </c>
      <c r="P1530">
        <v>22</v>
      </c>
    </row>
    <row r="1531" spans="1:16" x14ac:dyDescent="0.2">
      <c r="A1531">
        <v>2022</v>
      </c>
      <c r="B1531">
        <v>3</v>
      </c>
      <c r="C1531" s="267">
        <v>44621</v>
      </c>
      <c r="E1531">
        <v>83</v>
      </c>
      <c r="F1531" t="s">
        <v>480</v>
      </c>
      <c r="G1531" t="s">
        <v>481</v>
      </c>
      <c r="H1531">
        <v>20.46</v>
      </c>
      <c r="I1531">
        <v>23.54</v>
      </c>
      <c r="K1531">
        <v>60</v>
      </c>
      <c r="L1531">
        <v>120</v>
      </c>
      <c r="O1531">
        <v>1.4999999999999999E-2</v>
      </c>
      <c r="P1531">
        <v>22</v>
      </c>
    </row>
    <row r="1532" spans="1:16" x14ac:dyDescent="0.2">
      <c r="A1532">
        <v>2022</v>
      </c>
      <c r="B1532">
        <v>3</v>
      </c>
      <c r="C1532" s="267">
        <v>44630</v>
      </c>
      <c r="E1532">
        <v>607</v>
      </c>
      <c r="F1532" t="s">
        <v>394</v>
      </c>
      <c r="G1532" t="s">
        <v>395</v>
      </c>
      <c r="H1532">
        <v>93</v>
      </c>
      <c r="I1532">
        <v>107</v>
      </c>
      <c r="K1532">
        <v>86</v>
      </c>
      <c r="L1532">
        <v>126</v>
      </c>
      <c r="O1532">
        <v>1.4999999999999999E-2</v>
      </c>
      <c r="P1532">
        <v>16</v>
      </c>
    </row>
    <row r="1533" spans="1:16" x14ac:dyDescent="0.2">
      <c r="A1533">
        <v>2022</v>
      </c>
      <c r="B1533">
        <v>3</v>
      </c>
      <c r="C1533" s="267">
        <v>44631</v>
      </c>
      <c r="E1533">
        <v>607</v>
      </c>
      <c r="F1533" t="s">
        <v>394</v>
      </c>
      <c r="G1533" t="s">
        <v>395</v>
      </c>
      <c r="H1533">
        <v>93</v>
      </c>
      <c r="I1533">
        <v>107</v>
      </c>
      <c r="K1533">
        <v>86</v>
      </c>
      <c r="L1533">
        <v>126</v>
      </c>
      <c r="O1533">
        <v>1.4999999999999999E-2</v>
      </c>
      <c r="P1533">
        <v>16</v>
      </c>
    </row>
    <row r="1534" spans="1:16" x14ac:dyDescent="0.2">
      <c r="A1534">
        <v>2022</v>
      </c>
      <c r="B1534">
        <v>3</v>
      </c>
      <c r="C1534" s="267">
        <v>44632</v>
      </c>
      <c r="E1534">
        <v>607</v>
      </c>
      <c r="F1534" t="s">
        <v>394</v>
      </c>
      <c r="G1534" t="s">
        <v>395</v>
      </c>
      <c r="H1534">
        <v>93</v>
      </c>
      <c r="I1534">
        <v>107</v>
      </c>
      <c r="K1534">
        <v>86</v>
      </c>
      <c r="L1534">
        <v>126</v>
      </c>
      <c r="O1534">
        <v>1.4999999999999999E-2</v>
      </c>
      <c r="P1534">
        <v>16</v>
      </c>
    </row>
    <row r="1535" spans="1:16" x14ac:dyDescent="0.2">
      <c r="A1535">
        <v>2022</v>
      </c>
      <c r="B1535">
        <v>3</v>
      </c>
      <c r="C1535" s="267">
        <v>44633</v>
      </c>
      <c r="E1535">
        <v>607</v>
      </c>
      <c r="F1535" t="s">
        <v>394</v>
      </c>
      <c r="G1535" t="s">
        <v>395</v>
      </c>
      <c r="H1535">
        <v>93</v>
      </c>
      <c r="I1535">
        <v>107</v>
      </c>
      <c r="K1535">
        <v>86</v>
      </c>
      <c r="L1535">
        <v>126</v>
      </c>
      <c r="O1535">
        <v>1.4999999999999999E-2</v>
      </c>
      <c r="P1535">
        <v>16</v>
      </c>
    </row>
    <row r="1536" spans="1:16" x14ac:dyDescent="0.2">
      <c r="A1536">
        <v>2022</v>
      </c>
      <c r="B1536">
        <v>3</v>
      </c>
      <c r="C1536" s="267">
        <v>44634</v>
      </c>
      <c r="E1536">
        <v>607</v>
      </c>
      <c r="F1536" t="s">
        <v>394</v>
      </c>
      <c r="G1536" t="s">
        <v>395</v>
      </c>
      <c r="H1536">
        <v>93</v>
      </c>
      <c r="I1536">
        <v>107</v>
      </c>
      <c r="K1536">
        <v>86</v>
      </c>
      <c r="L1536">
        <v>126</v>
      </c>
      <c r="O1536">
        <v>1.4999999999999999E-2</v>
      </c>
      <c r="P1536">
        <v>16</v>
      </c>
    </row>
    <row r="1537" spans="1:16" x14ac:dyDescent="0.2">
      <c r="A1537">
        <v>2022</v>
      </c>
      <c r="B1537">
        <v>3</v>
      </c>
      <c r="C1537" s="267">
        <v>44620</v>
      </c>
      <c r="E1537">
        <v>690</v>
      </c>
      <c r="F1537" t="s">
        <v>259</v>
      </c>
      <c r="G1537" t="s">
        <v>260</v>
      </c>
      <c r="H1537">
        <v>153</v>
      </c>
      <c r="I1537">
        <v>187</v>
      </c>
      <c r="K1537">
        <v>120</v>
      </c>
      <c r="L1537">
        <v>120</v>
      </c>
      <c r="O1537">
        <v>1.4999999999999999E-2</v>
      </c>
      <c r="P1537">
        <v>26</v>
      </c>
    </row>
    <row r="1538" spans="1:16" x14ac:dyDescent="0.2">
      <c r="A1538">
        <v>2022</v>
      </c>
      <c r="B1538">
        <v>3</v>
      </c>
      <c r="C1538" s="267">
        <v>44621</v>
      </c>
      <c r="E1538">
        <v>690</v>
      </c>
      <c r="F1538" t="s">
        <v>259</v>
      </c>
      <c r="G1538" t="s">
        <v>260</v>
      </c>
      <c r="H1538">
        <v>153</v>
      </c>
      <c r="I1538">
        <v>187</v>
      </c>
      <c r="K1538">
        <v>120</v>
      </c>
      <c r="L1538">
        <v>120</v>
      </c>
      <c r="O1538">
        <v>1.4999999999999999E-2</v>
      </c>
      <c r="P1538">
        <v>26</v>
      </c>
    </row>
    <row r="1539" spans="1:16" x14ac:dyDescent="0.2">
      <c r="A1539">
        <v>2022</v>
      </c>
      <c r="B1539">
        <v>3</v>
      </c>
      <c r="C1539" s="267">
        <v>44635</v>
      </c>
      <c r="E1539">
        <v>690</v>
      </c>
      <c r="F1539" t="s">
        <v>259</v>
      </c>
      <c r="G1539" t="s">
        <v>260</v>
      </c>
      <c r="H1539">
        <v>153</v>
      </c>
      <c r="I1539">
        <v>187</v>
      </c>
      <c r="K1539">
        <v>120</v>
      </c>
      <c r="L1539">
        <v>120</v>
      </c>
      <c r="O1539">
        <v>1.4999999999999999E-2</v>
      </c>
      <c r="P1539">
        <v>26</v>
      </c>
    </row>
    <row r="1540" spans="1:16" x14ac:dyDescent="0.2">
      <c r="A1540">
        <v>2022</v>
      </c>
      <c r="B1540">
        <v>3</v>
      </c>
      <c r="C1540" s="267">
        <v>44636</v>
      </c>
      <c r="E1540">
        <v>690</v>
      </c>
      <c r="F1540" t="s">
        <v>259</v>
      </c>
      <c r="G1540" t="s">
        <v>260</v>
      </c>
      <c r="H1540">
        <v>153</v>
      </c>
      <c r="I1540">
        <v>187</v>
      </c>
      <c r="K1540">
        <v>120</v>
      </c>
      <c r="L1540">
        <v>120</v>
      </c>
      <c r="O1540">
        <v>1.4999999999999999E-2</v>
      </c>
      <c r="P1540">
        <v>26</v>
      </c>
    </row>
    <row r="1541" spans="1:16" x14ac:dyDescent="0.2">
      <c r="A1541">
        <v>2022</v>
      </c>
      <c r="B1541">
        <v>3</v>
      </c>
      <c r="C1541" s="267">
        <v>44637</v>
      </c>
      <c r="E1541">
        <v>690</v>
      </c>
      <c r="F1541" t="s">
        <v>259</v>
      </c>
      <c r="G1541" t="s">
        <v>260</v>
      </c>
      <c r="H1541">
        <v>153</v>
      </c>
      <c r="I1541">
        <v>187</v>
      </c>
      <c r="K1541">
        <v>120</v>
      </c>
      <c r="L1541">
        <v>120</v>
      </c>
      <c r="O1541">
        <v>1.4999999999999999E-2</v>
      </c>
      <c r="P1541">
        <v>26</v>
      </c>
    </row>
    <row r="1542" spans="1:16" x14ac:dyDescent="0.2">
      <c r="A1542">
        <v>2022</v>
      </c>
      <c r="B1542">
        <v>3</v>
      </c>
      <c r="C1542" s="267">
        <v>44630</v>
      </c>
      <c r="E1542">
        <v>608</v>
      </c>
      <c r="F1542" t="s">
        <v>396</v>
      </c>
      <c r="G1542" t="s">
        <v>397</v>
      </c>
      <c r="H1542">
        <v>93</v>
      </c>
      <c r="I1542">
        <v>107</v>
      </c>
      <c r="K1542">
        <v>86</v>
      </c>
      <c r="L1542">
        <v>126</v>
      </c>
      <c r="O1542">
        <v>1.4999999999999999E-2</v>
      </c>
      <c r="P1542">
        <v>16</v>
      </c>
    </row>
    <row r="1543" spans="1:16" x14ac:dyDescent="0.2">
      <c r="A1543">
        <v>2022</v>
      </c>
      <c r="B1543">
        <v>3</v>
      </c>
      <c r="C1543" s="267">
        <v>44631</v>
      </c>
      <c r="E1543">
        <v>608</v>
      </c>
      <c r="F1543" t="s">
        <v>396</v>
      </c>
      <c r="G1543" t="s">
        <v>397</v>
      </c>
      <c r="H1543">
        <v>93</v>
      </c>
      <c r="I1543">
        <v>107</v>
      </c>
      <c r="K1543">
        <v>86</v>
      </c>
      <c r="L1543">
        <v>126</v>
      </c>
      <c r="O1543">
        <v>1.4999999999999999E-2</v>
      </c>
      <c r="P1543">
        <v>16</v>
      </c>
    </row>
    <row r="1544" spans="1:16" x14ac:dyDescent="0.2">
      <c r="A1544">
        <v>2022</v>
      </c>
      <c r="B1544">
        <v>3</v>
      </c>
      <c r="C1544" s="267">
        <v>44632</v>
      </c>
      <c r="E1544">
        <v>608</v>
      </c>
      <c r="F1544" t="s">
        <v>396</v>
      </c>
      <c r="G1544" t="s">
        <v>397</v>
      </c>
      <c r="H1544">
        <v>93</v>
      </c>
      <c r="I1544">
        <v>107</v>
      </c>
      <c r="K1544">
        <v>86</v>
      </c>
      <c r="L1544">
        <v>126</v>
      </c>
      <c r="O1544">
        <v>1.4999999999999999E-2</v>
      </c>
      <c r="P1544">
        <v>16</v>
      </c>
    </row>
    <row r="1545" spans="1:16" x14ac:dyDescent="0.2">
      <c r="A1545">
        <v>2022</v>
      </c>
      <c r="B1545">
        <v>3</v>
      </c>
      <c r="C1545" s="267">
        <v>44633</v>
      </c>
      <c r="E1545">
        <v>608</v>
      </c>
      <c r="F1545" t="s">
        <v>396</v>
      </c>
      <c r="G1545" t="s">
        <v>397</v>
      </c>
      <c r="H1545">
        <v>93</v>
      </c>
      <c r="I1545">
        <v>107</v>
      </c>
      <c r="K1545">
        <v>86</v>
      </c>
      <c r="L1545">
        <v>126</v>
      </c>
      <c r="O1545">
        <v>1.4999999999999999E-2</v>
      </c>
      <c r="P1545">
        <v>16</v>
      </c>
    </row>
    <row r="1546" spans="1:16" x14ac:dyDescent="0.2">
      <c r="A1546">
        <v>2022</v>
      </c>
      <c r="B1546">
        <v>3</v>
      </c>
      <c r="C1546" s="267">
        <v>44634</v>
      </c>
      <c r="E1546">
        <v>608</v>
      </c>
      <c r="F1546" t="s">
        <v>396</v>
      </c>
      <c r="G1546" t="s">
        <v>397</v>
      </c>
      <c r="H1546">
        <v>93</v>
      </c>
      <c r="I1546">
        <v>107</v>
      </c>
      <c r="K1546">
        <v>86</v>
      </c>
      <c r="L1546">
        <v>126</v>
      </c>
      <c r="O1546">
        <v>1.4999999999999999E-2</v>
      </c>
      <c r="P1546">
        <v>16</v>
      </c>
    </row>
    <row r="1547" spans="1:16" x14ac:dyDescent="0.2">
      <c r="A1547">
        <v>2022</v>
      </c>
      <c r="B1547">
        <v>3</v>
      </c>
      <c r="C1547" s="267">
        <v>44620</v>
      </c>
      <c r="E1547">
        <v>691</v>
      </c>
      <c r="F1547" t="s">
        <v>254</v>
      </c>
      <c r="G1547" t="s">
        <v>255</v>
      </c>
      <c r="H1547">
        <v>174.6</v>
      </c>
      <c r="I1547">
        <v>213.4</v>
      </c>
      <c r="K1547">
        <v>120</v>
      </c>
      <c r="L1547">
        <v>120</v>
      </c>
      <c r="O1547">
        <v>1.4999999999999999E-2</v>
      </c>
      <c r="P1547">
        <v>26</v>
      </c>
    </row>
    <row r="1548" spans="1:16" x14ac:dyDescent="0.2">
      <c r="A1548">
        <v>2022</v>
      </c>
      <c r="B1548">
        <v>3</v>
      </c>
      <c r="C1548" s="267">
        <v>44621</v>
      </c>
      <c r="E1548">
        <v>691</v>
      </c>
      <c r="F1548" t="s">
        <v>254</v>
      </c>
      <c r="G1548" t="s">
        <v>255</v>
      </c>
      <c r="H1548">
        <v>174.6</v>
      </c>
      <c r="I1548">
        <v>213.4</v>
      </c>
      <c r="K1548">
        <v>120</v>
      </c>
      <c r="L1548">
        <v>120</v>
      </c>
      <c r="O1548">
        <v>1.4999999999999999E-2</v>
      </c>
      <c r="P1548">
        <v>26</v>
      </c>
    </row>
    <row r="1549" spans="1:16" x14ac:dyDescent="0.2">
      <c r="A1549">
        <v>2022</v>
      </c>
      <c r="B1549">
        <v>3</v>
      </c>
      <c r="C1549" s="267">
        <v>44635</v>
      </c>
      <c r="E1549">
        <v>691</v>
      </c>
      <c r="F1549" t="s">
        <v>254</v>
      </c>
      <c r="G1549" t="s">
        <v>255</v>
      </c>
      <c r="H1549">
        <v>174.6</v>
      </c>
      <c r="I1549">
        <v>213.4</v>
      </c>
      <c r="K1549">
        <v>120</v>
      </c>
      <c r="L1549">
        <v>120</v>
      </c>
      <c r="O1549">
        <v>1.4999999999999999E-2</v>
      </c>
      <c r="P1549">
        <v>26</v>
      </c>
    </row>
    <row r="1550" spans="1:16" x14ac:dyDescent="0.2">
      <c r="A1550">
        <v>2022</v>
      </c>
      <c r="B1550">
        <v>3</v>
      </c>
      <c r="C1550" s="267">
        <v>44636</v>
      </c>
      <c r="E1550">
        <v>691</v>
      </c>
      <c r="F1550" t="s">
        <v>254</v>
      </c>
      <c r="G1550" t="s">
        <v>255</v>
      </c>
      <c r="H1550">
        <v>174.6</v>
      </c>
      <c r="I1550">
        <v>213.4</v>
      </c>
      <c r="K1550">
        <v>120</v>
      </c>
      <c r="L1550">
        <v>120</v>
      </c>
      <c r="O1550">
        <v>1.4999999999999999E-2</v>
      </c>
      <c r="P1550">
        <v>26</v>
      </c>
    </row>
    <row r="1551" spans="1:16" x14ac:dyDescent="0.2">
      <c r="A1551">
        <v>2022</v>
      </c>
      <c r="B1551">
        <v>3</v>
      </c>
      <c r="C1551" s="267">
        <v>44637</v>
      </c>
      <c r="E1551">
        <v>691</v>
      </c>
      <c r="F1551" t="s">
        <v>254</v>
      </c>
      <c r="G1551" t="s">
        <v>255</v>
      </c>
      <c r="H1551">
        <v>174.6</v>
      </c>
      <c r="I1551">
        <v>213.4</v>
      </c>
      <c r="K1551">
        <v>120</v>
      </c>
      <c r="L1551">
        <v>120</v>
      </c>
      <c r="O1551">
        <v>1.4999999999999999E-2</v>
      </c>
      <c r="P1551">
        <v>26</v>
      </c>
    </row>
    <row r="1552" spans="1:16" x14ac:dyDescent="0.2">
      <c r="A1552">
        <v>2022</v>
      </c>
      <c r="B1552">
        <v>3</v>
      </c>
      <c r="C1552" s="267">
        <v>44620</v>
      </c>
      <c r="E1552">
        <v>630</v>
      </c>
      <c r="F1552" t="s">
        <v>200</v>
      </c>
      <c r="G1552" t="s">
        <v>201</v>
      </c>
      <c r="H1552">
        <v>197.84299999999999</v>
      </c>
      <c r="I1552">
        <v>230.15700000000001</v>
      </c>
      <c r="K1552">
        <v>21</v>
      </c>
      <c r="L1552">
        <v>171</v>
      </c>
      <c r="O1552">
        <v>1.4999999999999999E-2</v>
      </c>
      <c r="P1552">
        <v>25</v>
      </c>
    </row>
    <row r="1553" spans="1:16" x14ac:dyDescent="0.2">
      <c r="A1553">
        <v>2022</v>
      </c>
      <c r="B1553">
        <v>3</v>
      </c>
      <c r="C1553" s="267">
        <v>44633</v>
      </c>
      <c r="E1553">
        <v>299</v>
      </c>
      <c r="F1553" t="s">
        <v>261</v>
      </c>
      <c r="G1553" t="s">
        <v>262</v>
      </c>
      <c r="H1553">
        <v>106.95</v>
      </c>
      <c r="I1553">
        <v>123.05</v>
      </c>
      <c r="K1553">
        <v>86</v>
      </c>
      <c r="L1553">
        <v>126</v>
      </c>
      <c r="O1553">
        <v>0.02</v>
      </c>
    </row>
    <row r="1554" spans="1:16" x14ac:dyDescent="0.2">
      <c r="A1554">
        <v>2022</v>
      </c>
      <c r="B1554">
        <v>3</v>
      </c>
      <c r="C1554" s="267">
        <v>44632</v>
      </c>
      <c r="E1554">
        <v>280</v>
      </c>
      <c r="F1554" t="s">
        <v>366</v>
      </c>
      <c r="G1554" t="s">
        <v>367</v>
      </c>
      <c r="H1554">
        <v>300.39</v>
      </c>
      <c r="I1554">
        <v>345.61</v>
      </c>
      <c r="K1554">
        <v>105</v>
      </c>
      <c r="L1554">
        <v>103</v>
      </c>
      <c r="O1554">
        <v>1.4999999999999999E-2</v>
      </c>
      <c r="P1554">
        <v>16</v>
      </c>
    </row>
    <row r="1555" spans="1:16" x14ac:dyDescent="0.2">
      <c r="A1555">
        <v>2022</v>
      </c>
      <c r="B1555">
        <v>3</v>
      </c>
      <c r="C1555" s="267">
        <v>44633</v>
      </c>
      <c r="E1555">
        <v>280</v>
      </c>
      <c r="F1555" t="s">
        <v>366</v>
      </c>
      <c r="G1555" t="s">
        <v>367</v>
      </c>
      <c r="H1555">
        <v>300.39</v>
      </c>
      <c r="I1555">
        <v>345.61</v>
      </c>
      <c r="K1555">
        <v>105</v>
      </c>
      <c r="L1555">
        <v>103</v>
      </c>
      <c r="O1555">
        <v>1.4999999999999999E-2</v>
      </c>
      <c r="P1555">
        <v>16</v>
      </c>
    </row>
    <row r="1556" spans="1:16" x14ac:dyDescent="0.2">
      <c r="A1556">
        <v>2022</v>
      </c>
      <c r="B1556">
        <v>3</v>
      </c>
      <c r="C1556" s="267">
        <v>44634</v>
      </c>
      <c r="E1556">
        <v>280</v>
      </c>
      <c r="F1556" t="s">
        <v>366</v>
      </c>
      <c r="G1556" t="s">
        <v>367</v>
      </c>
      <c r="H1556">
        <v>300.39</v>
      </c>
      <c r="I1556">
        <v>345.61</v>
      </c>
      <c r="K1556">
        <v>105</v>
      </c>
      <c r="L1556">
        <v>103</v>
      </c>
      <c r="O1556">
        <v>1.4999999999999999E-2</v>
      </c>
      <c r="P1556">
        <v>16</v>
      </c>
    </row>
    <row r="1557" spans="1:16" x14ac:dyDescent="0.2">
      <c r="A1557">
        <v>2022</v>
      </c>
      <c r="B1557">
        <v>3</v>
      </c>
      <c r="C1557" s="267">
        <v>44620</v>
      </c>
      <c r="E1557">
        <v>281</v>
      </c>
      <c r="F1557" t="s">
        <v>226</v>
      </c>
      <c r="G1557" t="s">
        <v>227</v>
      </c>
      <c r="H1557">
        <v>265.05</v>
      </c>
      <c r="I1557">
        <v>304.95</v>
      </c>
      <c r="K1557">
        <v>120</v>
      </c>
      <c r="L1557">
        <v>120</v>
      </c>
      <c r="O1557">
        <v>1.4999999999999999E-2</v>
      </c>
      <c r="P1557">
        <v>18</v>
      </c>
    </row>
    <row r="1558" spans="1:16" x14ac:dyDescent="0.2">
      <c r="A1558">
        <v>2022</v>
      </c>
      <c r="B1558">
        <v>3</v>
      </c>
      <c r="C1558" s="267">
        <v>44620</v>
      </c>
      <c r="E1558">
        <v>273</v>
      </c>
      <c r="F1558" t="s">
        <v>174</v>
      </c>
      <c r="G1558" t="s">
        <v>175</v>
      </c>
      <c r="H1558">
        <v>524.52</v>
      </c>
      <c r="I1558">
        <v>603.48</v>
      </c>
      <c r="K1558">
        <v>93</v>
      </c>
      <c r="L1558">
        <v>116</v>
      </c>
      <c r="O1558">
        <v>1.4999999999999999E-2</v>
      </c>
      <c r="P1558">
        <v>16</v>
      </c>
    </row>
    <row r="1559" spans="1:16" x14ac:dyDescent="0.2">
      <c r="A1559">
        <v>2022</v>
      </c>
      <c r="B1559">
        <v>3</v>
      </c>
      <c r="C1559" s="267">
        <v>44621</v>
      </c>
      <c r="E1559">
        <v>273</v>
      </c>
      <c r="F1559" t="s">
        <v>174</v>
      </c>
      <c r="G1559" t="s">
        <v>175</v>
      </c>
      <c r="H1559">
        <v>524.52</v>
      </c>
      <c r="I1559">
        <v>603.48</v>
      </c>
      <c r="K1559">
        <v>93</v>
      </c>
      <c r="L1559">
        <v>116</v>
      </c>
      <c r="O1559">
        <v>1.4999999999999999E-2</v>
      </c>
      <c r="P1559">
        <v>16</v>
      </c>
    </row>
    <row r="1560" spans="1:16" x14ac:dyDescent="0.2">
      <c r="A1560">
        <v>2022</v>
      </c>
      <c r="B1560">
        <v>3</v>
      </c>
      <c r="C1560" s="267">
        <v>44622</v>
      </c>
      <c r="E1560">
        <v>273</v>
      </c>
      <c r="F1560" t="s">
        <v>174</v>
      </c>
      <c r="G1560" t="s">
        <v>175</v>
      </c>
      <c r="H1560">
        <v>524.52</v>
      </c>
      <c r="I1560">
        <v>603.48</v>
      </c>
      <c r="K1560">
        <v>93</v>
      </c>
      <c r="L1560">
        <v>116</v>
      </c>
      <c r="O1560">
        <v>1.4999999999999999E-2</v>
      </c>
      <c r="P1560">
        <v>16</v>
      </c>
    </row>
    <row r="1561" spans="1:16" x14ac:dyDescent="0.2">
      <c r="A1561">
        <v>2022</v>
      </c>
      <c r="B1561">
        <v>3</v>
      </c>
      <c r="C1561" s="267">
        <v>44623</v>
      </c>
      <c r="E1561">
        <v>273</v>
      </c>
      <c r="F1561" t="s">
        <v>174</v>
      </c>
      <c r="G1561" t="s">
        <v>175</v>
      </c>
      <c r="H1561">
        <v>524.52</v>
      </c>
      <c r="I1561">
        <v>603.48</v>
      </c>
      <c r="K1561">
        <v>93</v>
      </c>
      <c r="L1561">
        <v>116</v>
      </c>
      <c r="O1561">
        <v>1.4999999999999999E-2</v>
      </c>
      <c r="P1561">
        <v>16</v>
      </c>
    </row>
    <row r="1562" spans="1:16" x14ac:dyDescent="0.2">
      <c r="A1562">
        <v>2022</v>
      </c>
      <c r="B1562">
        <v>3</v>
      </c>
      <c r="C1562" s="267">
        <v>44630</v>
      </c>
      <c r="E1562">
        <v>273</v>
      </c>
      <c r="F1562" t="s">
        <v>174</v>
      </c>
      <c r="G1562" t="s">
        <v>175</v>
      </c>
      <c r="H1562">
        <v>524.52</v>
      </c>
      <c r="I1562">
        <v>603.48</v>
      </c>
      <c r="K1562">
        <v>93</v>
      </c>
      <c r="L1562">
        <v>116</v>
      </c>
      <c r="O1562">
        <v>1.4999999999999999E-2</v>
      </c>
      <c r="P1562">
        <v>16</v>
      </c>
    </row>
    <row r="1563" spans="1:16" x14ac:dyDescent="0.2">
      <c r="A1563">
        <v>2022</v>
      </c>
      <c r="B1563">
        <v>3</v>
      </c>
      <c r="C1563" s="267">
        <v>44631</v>
      </c>
      <c r="E1563">
        <v>273</v>
      </c>
      <c r="F1563" t="s">
        <v>174</v>
      </c>
      <c r="G1563" t="s">
        <v>175</v>
      </c>
      <c r="H1563">
        <v>524.52</v>
      </c>
      <c r="I1563">
        <v>603.48</v>
      </c>
      <c r="K1563">
        <v>93</v>
      </c>
      <c r="L1563">
        <v>116</v>
      </c>
      <c r="O1563">
        <v>1.4999999999999999E-2</v>
      </c>
      <c r="P1563">
        <v>16</v>
      </c>
    </row>
    <row r="1564" spans="1:16" x14ac:dyDescent="0.2">
      <c r="A1564">
        <v>2022</v>
      </c>
      <c r="B1564">
        <v>3</v>
      </c>
      <c r="C1564" s="267">
        <v>44632</v>
      </c>
      <c r="E1564">
        <v>273</v>
      </c>
      <c r="F1564" t="s">
        <v>174</v>
      </c>
      <c r="G1564" t="s">
        <v>175</v>
      </c>
      <c r="H1564">
        <v>524.52</v>
      </c>
      <c r="I1564">
        <v>603.48</v>
      </c>
      <c r="K1564">
        <v>93</v>
      </c>
      <c r="L1564">
        <v>116</v>
      </c>
      <c r="O1564">
        <v>1.4999999999999999E-2</v>
      </c>
      <c r="P1564">
        <v>16</v>
      </c>
    </row>
    <row r="1565" spans="1:16" x14ac:dyDescent="0.2">
      <c r="A1565">
        <v>2022</v>
      </c>
      <c r="B1565">
        <v>3</v>
      </c>
      <c r="C1565" s="267">
        <v>44633</v>
      </c>
      <c r="E1565">
        <v>273</v>
      </c>
      <c r="F1565" t="s">
        <v>174</v>
      </c>
      <c r="G1565" t="s">
        <v>175</v>
      </c>
      <c r="H1565">
        <v>524.52</v>
      </c>
      <c r="I1565">
        <v>603.48</v>
      </c>
      <c r="K1565">
        <v>93</v>
      </c>
      <c r="L1565">
        <v>116</v>
      </c>
      <c r="O1565">
        <v>1.4999999999999999E-2</v>
      </c>
      <c r="P1565">
        <v>16</v>
      </c>
    </row>
    <row r="1566" spans="1:16" x14ac:dyDescent="0.2">
      <c r="A1566">
        <v>2022</v>
      </c>
      <c r="B1566">
        <v>3</v>
      </c>
      <c r="C1566" s="267">
        <v>44634</v>
      </c>
      <c r="E1566">
        <v>273</v>
      </c>
      <c r="F1566" t="s">
        <v>174</v>
      </c>
      <c r="G1566" t="s">
        <v>175</v>
      </c>
      <c r="H1566">
        <v>524.52</v>
      </c>
      <c r="I1566">
        <v>603.48</v>
      </c>
      <c r="K1566">
        <v>93</v>
      </c>
      <c r="L1566">
        <v>116</v>
      </c>
      <c r="O1566">
        <v>1.4999999999999999E-2</v>
      </c>
      <c r="P1566">
        <v>16</v>
      </c>
    </row>
    <row r="1567" spans="1:16" x14ac:dyDescent="0.2">
      <c r="A1567">
        <v>2022</v>
      </c>
      <c r="B1567">
        <v>3</v>
      </c>
      <c r="C1567" s="267">
        <v>44630</v>
      </c>
      <c r="E1567">
        <v>271</v>
      </c>
      <c r="F1567" t="s">
        <v>386</v>
      </c>
      <c r="G1567" t="s">
        <v>387</v>
      </c>
      <c r="H1567">
        <v>149.72999999999999</v>
      </c>
      <c r="I1567">
        <v>172.27</v>
      </c>
      <c r="K1567">
        <v>151</v>
      </c>
      <c r="L1567">
        <v>95</v>
      </c>
      <c r="O1567">
        <v>1.4999999999999999E-2</v>
      </c>
      <c r="P1567">
        <v>16</v>
      </c>
    </row>
    <row r="1568" spans="1:16" x14ac:dyDescent="0.2">
      <c r="A1568">
        <v>2022</v>
      </c>
      <c r="B1568">
        <v>3</v>
      </c>
      <c r="C1568" s="267">
        <v>44631</v>
      </c>
      <c r="E1568">
        <v>271</v>
      </c>
      <c r="F1568" t="s">
        <v>386</v>
      </c>
      <c r="G1568" t="s">
        <v>387</v>
      </c>
      <c r="H1568">
        <v>149.72999999999999</v>
      </c>
      <c r="I1568">
        <v>172.27</v>
      </c>
      <c r="K1568">
        <v>151</v>
      </c>
      <c r="L1568">
        <v>95</v>
      </c>
      <c r="O1568">
        <v>1.4999999999999999E-2</v>
      </c>
      <c r="P1568">
        <v>16</v>
      </c>
    </row>
    <row r="1569" spans="1:16" x14ac:dyDescent="0.2">
      <c r="A1569">
        <v>2022</v>
      </c>
      <c r="B1569">
        <v>3</v>
      </c>
      <c r="C1569" s="267">
        <v>44632</v>
      </c>
      <c r="E1569">
        <v>271</v>
      </c>
      <c r="F1569" t="s">
        <v>386</v>
      </c>
      <c r="G1569" t="s">
        <v>387</v>
      </c>
      <c r="H1569">
        <v>149.72999999999999</v>
      </c>
      <c r="I1569">
        <v>172.27</v>
      </c>
      <c r="K1569">
        <v>151</v>
      </c>
      <c r="L1569">
        <v>95</v>
      </c>
      <c r="O1569">
        <v>1.4999999999999999E-2</v>
      </c>
      <c r="P1569">
        <v>16</v>
      </c>
    </row>
    <row r="1570" spans="1:16" x14ac:dyDescent="0.2">
      <c r="A1570">
        <v>2022</v>
      </c>
      <c r="B1570">
        <v>3</v>
      </c>
      <c r="C1570" s="267">
        <v>44634</v>
      </c>
      <c r="E1570">
        <v>271</v>
      </c>
      <c r="F1570" t="s">
        <v>386</v>
      </c>
      <c r="G1570" t="s">
        <v>387</v>
      </c>
      <c r="H1570">
        <v>149.72999999999999</v>
      </c>
      <c r="I1570">
        <v>172.27</v>
      </c>
      <c r="K1570">
        <v>151</v>
      </c>
      <c r="L1570">
        <v>95</v>
      </c>
      <c r="O1570">
        <v>1.4999999999999999E-2</v>
      </c>
      <c r="P1570">
        <v>16</v>
      </c>
    </row>
    <row r="1571" spans="1:16" x14ac:dyDescent="0.2">
      <c r="A1571">
        <v>2022</v>
      </c>
      <c r="B1571">
        <v>3</v>
      </c>
      <c r="C1571" s="267">
        <v>44620</v>
      </c>
      <c r="E1571">
        <v>254</v>
      </c>
      <c r="F1571" t="s">
        <v>220</v>
      </c>
      <c r="G1571" t="s">
        <v>179</v>
      </c>
      <c r="H1571">
        <v>188.79</v>
      </c>
      <c r="I1571">
        <v>217.21</v>
      </c>
      <c r="K1571">
        <v>94</v>
      </c>
      <c r="L1571">
        <v>153</v>
      </c>
      <c r="O1571">
        <v>0.02</v>
      </c>
      <c r="P1571">
        <v>16</v>
      </c>
    </row>
    <row r="1572" spans="1:16" x14ac:dyDescent="0.2">
      <c r="A1572">
        <v>2022</v>
      </c>
      <c r="B1572">
        <v>3</v>
      </c>
      <c r="C1572" s="267">
        <v>44621</v>
      </c>
      <c r="E1572">
        <v>254</v>
      </c>
      <c r="F1572" t="s">
        <v>220</v>
      </c>
      <c r="G1572" t="s">
        <v>179</v>
      </c>
      <c r="H1572">
        <v>188.79</v>
      </c>
      <c r="I1572">
        <v>217.21</v>
      </c>
      <c r="K1572">
        <v>94</v>
      </c>
      <c r="L1572">
        <v>153</v>
      </c>
      <c r="O1572">
        <v>0.02</v>
      </c>
      <c r="P1572">
        <v>16</v>
      </c>
    </row>
    <row r="1573" spans="1:16" x14ac:dyDescent="0.2">
      <c r="A1573">
        <v>2022</v>
      </c>
      <c r="B1573">
        <v>3</v>
      </c>
      <c r="C1573" s="267">
        <v>44622</v>
      </c>
      <c r="E1573">
        <v>254</v>
      </c>
      <c r="F1573" t="s">
        <v>220</v>
      </c>
      <c r="G1573" t="s">
        <v>179</v>
      </c>
      <c r="H1573">
        <v>188.79</v>
      </c>
      <c r="I1573">
        <v>217.21</v>
      </c>
      <c r="K1573">
        <v>94</v>
      </c>
      <c r="L1573">
        <v>153</v>
      </c>
      <c r="O1573">
        <v>0.02</v>
      </c>
      <c r="P1573">
        <v>16</v>
      </c>
    </row>
    <row r="1574" spans="1:16" x14ac:dyDescent="0.2">
      <c r="A1574">
        <v>2022</v>
      </c>
      <c r="B1574">
        <v>3</v>
      </c>
      <c r="C1574" s="267">
        <v>44623</v>
      </c>
      <c r="E1574">
        <v>254</v>
      </c>
      <c r="F1574" t="s">
        <v>220</v>
      </c>
      <c r="G1574" t="s">
        <v>179</v>
      </c>
      <c r="H1574">
        <v>188.79</v>
      </c>
      <c r="I1574">
        <v>217.21</v>
      </c>
      <c r="K1574">
        <v>94</v>
      </c>
      <c r="L1574">
        <v>153</v>
      </c>
      <c r="O1574">
        <v>0.02</v>
      </c>
      <c r="P1574">
        <v>16</v>
      </c>
    </row>
    <row r="1575" spans="1:16" x14ac:dyDescent="0.2">
      <c r="A1575">
        <v>2022</v>
      </c>
      <c r="B1575">
        <v>3</v>
      </c>
      <c r="C1575" s="267">
        <v>44626</v>
      </c>
      <c r="E1575">
        <v>254</v>
      </c>
      <c r="F1575" t="s">
        <v>220</v>
      </c>
      <c r="G1575" t="s">
        <v>179</v>
      </c>
      <c r="H1575">
        <v>188.79</v>
      </c>
      <c r="I1575">
        <v>217.21</v>
      </c>
      <c r="K1575">
        <v>94</v>
      </c>
      <c r="L1575">
        <v>153</v>
      </c>
      <c r="O1575">
        <v>0.02</v>
      </c>
      <c r="P1575">
        <v>16</v>
      </c>
    </row>
    <row r="1576" spans="1:16" x14ac:dyDescent="0.2">
      <c r="A1576">
        <v>2022</v>
      </c>
      <c r="B1576">
        <v>3</v>
      </c>
      <c r="C1576" s="267">
        <v>44628</v>
      </c>
      <c r="E1576">
        <v>254</v>
      </c>
      <c r="F1576" t="s">
        <v>220</v>
      </c>
      <c r="G1576" t="s">
        <v>179</v>
      </c>
      <c r="H1576">
        <v>188.79</v>
      </c>
      <c r="I1576">
        <v>217.21</v>
      </c>
      <c r="K1576">
        <v>94</v>
      </c>
      <c r="L1576">
        <v>153</v>
      </c>
      <c r="O1576">
        <v>0.02</v>
      </c>
      <c r="P1576">
        <v>16</v>
      </c>
    </row>
    <row r="1577" spans="1:16" x14ac:dyDescent="0.2">
      <c r="A1577">
        <v>2022</v>
      </c>
      <c r="B1577">
        <v>3</v>
      </c>
      <c r="C1577" s="267">
        <v>44629</v>
      </c>
      <c r="E1577">
        <v>254</v>
      </c>
      <c r="F1577" t="s">
        <v>220</v>
      </c>
      <c r="G1577" t="s">
        <v>179</v>
      </c>
      <c r="H1577">
        <v>188.79</v>
      </c>
      <c r="I1577">
        <v>217.21</v>
      </c>
      <c r="K1577">
        <v>94</v>
      </c>
      <c r="L1577">
        <v>153</v>
      </c>
      <c r="O1577">
        <v>0.02</v>
      </c>
      <c r="P1577">
        <v>16</v>
      </c>
    </row>
    <row r="1578" spans="1:16" x14ac:dyDescent="0.2">
      <c r="A1578">
        <v>2022</v>
      </c>
      <c r="B1578">
        <v>3</v>
      </c>
      <c r="C1578" s="267">
        <v>44633</v>
      </c>
      <c r="E1578">
        <v>254</v>
      </c>
      <c r="F1578" t="s">
        <v>220</v>
      </c>
      <c r="G1578" t="s">
        <v>179</v>
      </c>
      <c r="H1578">
        <v>188.79</v>
      </c>
      <c r="I1578">
        <v>217.21</v>
      </c>
      <c r="K1578">
        <v>94</v>
      </c>
      <c r="L1578">
        <v>153</v>
      </c>
      <c r="O1578">
        <v>0.02</v>
      </c>
      <c r="P1578">
        <v>16</v>
      </c>
    </row>
    <row r="1579" spans="1:16" x14ac:dyDescent="0.2">
      <c r="A1579">
        <v>2022</v>
      </c>
      <c r="B1579">
        <v>3</v>
      </c>
      <c r="C1579" s="267">
        <v>44634</v>
      </c>
      <c r="E1579">
        <v>254</v>
      </c>
      <c r="F1579" t="s">
        <v>220</v>
      </c>
      <c r="G1579" t="s">
        <v>179</v>
      </c>
      <c r="H1579">
        <v>188.79</v>
      </c>
      <c r="I1579">
        <v>217.21</v>
      </c>
      <c r="K1579">
        <v>94</v>
      </c>
      <c r="L1579">
        <v>153</v>
      </c>
      <c r="O1579">
        <v>0.02</v>
      </c>
      <c r="P1579">
        <v>16</v>
      </c>
    </row>
    <row r="1580" spans="1:16" x14ac:dyDescent="0.2">
      <c r="A1580">
        <v>2022</v>
      </c>
      <c r="B1580">
        <v>3</v>
      </c>
      <c r="C1580" s="267">
        <v>44635</v>
      </c>
      <c r="E1580">
        <v>254</v>
      </c>
      <c r="F1580" t="s">
        <v>220</v>
      </c>
      <c r="G1580" t="s">
        <v>179</v>
      </c>
      <c r="H1580">
        <v>188.79</v>
      </c>
      <c r="I1580">
        <v>217.21</v>
      </c>
      <c r="K1580">
        <v>94</v>
      </c>
      <c r="L1580">
        <v>153</v>
      </c>
      <c r="O1580">
        <v>0.02</v>
      </c>
      <c r="P1580">
        <v>16</v>
      </c>
    </row>
    <row r="1581" spans="1:16" x14ac:dyDescent="0.2">
      <c r="A1581">
        <v>2022</v>
      </c>
      <c r="B1581">
        <v>3</v>
      </c>
      <c r="C1581" s="267">
        <v>44636</v>
      </c>
      <c r="E1581">
        <v>254</v>
      </c>
      <c r="F1581" t="s">
        <v>220</v>
      </c>
      <c r="G1581" t="s">
        <v>179</v>
      </c>
      <c r="H1581">
        <v>188.79</v>
      </c>
      <c r="I1581">
        <v>217.21</v>
      </c>
      <c r="K1581">
        <v>94</v>
      </c>
      <c r="L1581">
        <v>153</v>
      </c>
      <c r="O1581">
        <v>0.02</v>
      </c>
      <c r="P1581">
        <v>16</v>
      </c>
    </row>
    <row r="1582" spans="1:16" x14ac:dyDescent="0.2">
      <c r="A1582">
        <v>2022</v>
      </c>
      <c r="B1582">
        <v>3</v>
      </c>
      <c r="C1582" s="267">
        <v>44637</v>
      </c>
      <c r="E1582">
        <v>254</v>
      </c>
      <c r="F1582" t="s">
        <v>220</v>
      </c>
      <c r="G1582" t="s">
        <v>179</v>
      </c>
      <c r="H1582">
        <v>188.79</v>
      </c>
      <c r="I1582">
        <v>217.21</v>
      </c>
      <c r="K1582">
        <v>94</v>
      </c>
      <c r="L1582">
        <v>153</v>
      </c>
      <c r="O1582">
        <v>0.02</v>
      </c>
      <c r="P1582">
        <v>16</v>
      </c>
    </row>
    <row r="1583" spans="1:16" x14ac:dyDescent="0.2">
      <c r="A1583">
        <v>2022</v>
      </c>
      <c r="B1583">
        <v>3</v>
      </c>
      <c r="C1583" s="267">
        <v>44640</v>
      </c>
      <c r="E1583">
        <v>254</v>
      </c>
      <c r="F1583" t="s">
        <v>220</v>
      </c>
      <c r="G1583" t="s">
        <v>179</v>
      </c>
      <c r="H1583">
        <v>188.79</v>
      </c>
      <c r="I1583">
        <v>217.21</v>
      </c>
      <c r="K1583">
        <v>94</v>
      </c>
      <c r="L1583">
        <v>153</v>
      </c>
      <c r="O1583">
        <v>0.02</v>
      </c>
      <c r="P1583">
        <v>16</v>
      </c>
    </row>
    <row r="1584" spans="1:16" x14ac:dyDescent="0.2">
      <c r="A1584">
        <v>2022</v>
      </c>
      <c r="B1584">
        <v>3</v>
      </c>
      <c r="C1584" s="267">
        <v>44641</v>
      </c>
      <c r="E1584">
        <v>254</v>
      </c>
      <c r="F1584" t="s">
        <v>220</v>
      </c>
      <c r="G1584" t="s">
        <v>179</v>
      </c>
      <c r="H1584">
        <v>188.79</v>
      </c>
      <c r="I1584">
        <v>217.21</v>
      </c>
      <c r="K1584">
        <v>94</v>
      </c>
      <c r="L1584">
        <v>153</v>
      </c>
      <c r="O1584">
        <v>0.02</v>
      </c>
      <c r="P1584">
        <v>16</v>
      </c>
    </row>
    <row r="1585" spans="1:16" x14ac:dyDescent="0.2">
      <c r="A1585">
        <v>2022</v>
      </c>
      <c r="B1585">
        <v>3</v>
      </c>
      <c r="C1585" s="267">
        <v>44642</v>
      </c>
      <c r="E1585">
        <v>254</v>
      </c>
      <c r="F1585" t="s">
        <v>220</v>
      </c>
      <c r="G1585" t="s">
        <v>179</v>
      </c>
      <c r="H1585">
        <v>188.79</v>
      </c>
      <c r="I1585">
        <v>217.21</v>
      </c>
      <c r="K1585">
        <v>94</v>
      </c>
      <c r="L1585">
        <v>153</v>
      </c>
      <c r="O1585">
        <v>0.02</v>
      </c>
      <c r="P1585">
        <v>16</v>
      </c>
    </row>
    <row r="1586" spans="1:16" x14ac:dyDescent="0.2">
      <c r="A1586">
        <v>2022</v>
      </c>
      <c r="B1586">
        <v>3</v>
      </c>
      <c r="C1586" s="267">
        <v>44643</v>
      </c>
      <c r="E1586">
        <v>254</v>
      </c>
      <c r="F1586" t="s">
        <v>220</v>
      </c>
      <c r="G1586" t="s">
        <v>179</v>
      </c>
      <c r="H1586">
        <v>188.79</v>
      </c>
      <c r="I1586">
        <v>217.21</v>
      </c>
      <c r="K1586">
        <v>94</v>
      </c>
      <c r="L1586">
        <v>153</v>
      </c>
      <c r="O1586">
        <v>0.02</v>
      </c>
      <c r="P1586">
        <v>16</v>
      </c>
    </row>
    <row r="1587" spans="1:16" x14ac:dyDescent="0.2">
      <c r="A1587">
        <v>2022</v>
      </c>
      <c r="B1587">
        <v>3</v>
      </c>
      <c r="C1587" s="267">
        <v>44644</v>
      </c>
      <c r="E1587">
        <v>254</v>
      </c>
      <c r="F1587" t="s">
        <v>220</v>
      </c>
      <c r="G1587" t="s">
        <v>179</v>
      </c>
      <c r="H1587">
        <v>188.79</v>
      </c>
      <c r="I1587">
        <v>217.21</v>
      </c>
      <c r="K1587">
        <v>94</v>
      </c>
      <c r="L1587">
        <v>153</v>
      </c>
      <c r="O1587">
        <v>0.02</v>
      </c>
      <c r="P1587">
        <v>16</v>
      </c>
    </row>
    <row r="1588" spans="1:16" x14ac:dyDescent="0.2">
      <c r="A1588">
        <v>2022</v>
      </c>
      <c r="B1588">
        <v>3</v>
      </c>
      <c r="C1588" s="267">
        <v>44633</v>
      </c>
      <c r="E1588">
        <v>453</v>
      </c>
      <c r="F1588" t="s">
        <v>550</v>
      </c>
      <c r="G1588" t="s">
        <v>551</v>
      </c>
      <c r="H1588">
        <v>162.75</v>
      </c>
      <c r="I1588">
        <v>187.25</v>
      </c>
      <c r="K1588">
        <v>96</v>
      </c>
      <c r="L1588">
        <v>150</v>
      </c>
      <c r="O1588">
        <v>0.02</v>
      </c>
      <c r="P1588">
        <v>22</v>
      </c>
    </row>
    <row r="1589" spans="1:16" x14ac:dyDescent="0.2">
      <c r="A1589">
        <v>2022</v>
      </c>
      <c r="B1589">
        <v>3</v>
      </c>
      <c r="C1589" s="267">
        <v>44634</v>
      </c>
      <c r="E1589">
        <v>453</v>
      </c>
      <c r="F1589" t="s">
        <v>550</v>
      </c>
      <c r="G1589" t="s">
        <v>551</v>
      </c>
      <c r="H1589">
        <v>162.75</v>
      </c>
      <c r="I1589">
        <v>187.25</v>
      </c>
      <c r="K1589">
        <v>96</v>
      </c>
      <c r="L1589">
        <v>150</v>
      </c>
      <c r="O1589">
        <v>0.02</v>
      </c>
      <c r="P1589">
        <v>22</v>
      </c>
    </row>
    <row r="1590" spans="1:16" x14ac:dyDescent="0.2">
      <c r="A1590">
        <v>2022</v>
      </c>
      <c r="B1590">
        <v>3</v>
      </c>
      <c r="C1590" s="267">
        <v>44635</v>
      </c>
      <c r="E1590">
        <v>453</v>
      </c>
      <c r="F1590" t="s">
        <v>550</v>
      </c>
      <c r="G1590" t="s">
        <v>551</v>
      </c>
      <c r="H1590">
        <v>162.75</v>
      </c>
      <c r="I1590">
        <v>187.25</v>
      </c>
      <c r="K1590">
        <v>96</v>
      </c>
      <c r="L1590">
        <v>150</v>
      </c>
      <c r="O1590">
        <v>0.02</v>
      </c>
      <c r="P1590">
        <v>22</v>
      </c>
    </row>
    <row r="1591" spans="1:16" x14ac:dyDescent="0.2">
      <c r="A1591">
        <v>2022</v>
      </c>
      <c r="B1591">
        <v>3</v>
      </c>
      <c r="C1591" s="267">
        <v>44636</v>
      </c>
      <c r="E1591">
        <v>453</v>
      </c>
      <c r="F1591" t="s">
        <v>550</v>
      </c>
      <c r="G1591" t="s">
        <v>551</v>
      </c>
      <c r="H1591">
        <v>162.75</v>
      </c>
      <c r="I1591">
        <v>187.25</v>
      </c>
      <c r="K1591">
        <v>96</v>
      </c>
      <c r="L1591">
        <v>150</v>
      </c>
      <c r="O1591">
        <v>0.02</v>
      </c>
      <c r="P1591">
        <v>22</v>
      </c>
    </row>
    <row r="1592" spans="1:16" x14ac:dyDescent="0.2">
      <c r="A1592">
        <v>2022</v>
      </c>
      <c r="B1592">
        <v>3</v>
      </c>
      <c r="C1592" s="267">
        <v>44637</v>
      </c>
      <c r="E1592">
        <v>453</v>
      </c>
      <c r="F1592" t="s">
        <v>550</v>
      </c>
      <c r="G1592" t="s">
        <v>551</v>
      </c>
      <c r="H1592">
        <v>162.75</v>
      </c>
      <c r="I1592">
        <v>187.25</v>
      </c>
      <c r="K1592">
        <v>96</v>
      </c>
      <c r="L1592">
        <v>150</v>
      </c>
      <c r="O1592">
        <v>0.02</v>
      </c>
      <c r="P1592">
        <v>22</v>
      </c>
    </row>
    <row r="1593" spans="1:16" x14ac:dyDescent="0.2">
      <c r="A1593">
        <v>2022</v>
      </c>
      <c r="B1593">
        <v>3</v>
      </c>
      <c r="C1593" s="267">
        <v>44640</v>
      </c>
      <c r="E1593">
        <v>453</v>
      </c>
      <c r="F1593" t="s">
        <v>550</v>
      </c>
      <c r="G1593" t="s">
        <v>551</v>
      </c>
      <c r="H1593">
        <v>162.75</v>
      </c>
      <c r="I1593">
        <v>187.25</v>
      </c>
      <c r="K1593">
        <v>96</v>
      </c>
      <c r="L1593">
        <v>150</v>
      </c>
      <c r="O1593">
        <v>0.02</v>
      </c>
      <c r="P1593">
        <v>22</v>
      </c>
    </row>
    <row r="1594" spans="1:16" x14ac:dyDescent="0.2">
      <c r="A1594">
        <v>2022</v>
      </c>
      <c r="B1594">
        <v>3</v>
      </c>
      <c r="C1594" s="267">
        <v>44641</v>
      </c>
      <c r="E1594">
        <v>453</v>
      </c>
      <c r="F1594" t="s">
        <v>550</v>
      </c>
      <c r="G1594" t="s">
        <v>551</v>
      </c>
      <c r="H1594">
        <v>162.75</v>
      </c>
      <c r="I1594">
        <v>187.25</v>
      </c>
      <c r="K1594">
        <v>96</v>
      </c>
      <c r="L1594">
        <v>150</v>
      </c>
      <c r="O1594">
        <v>0.02</v>
      </c>
      <c r="P1594">
        <v>22</v>
      </c>
    </row>
    <row r="1595" spans="1:16" x14ac:dyDescent="0.2">
      <c r="A1595">
        <v>2022</v>
      </c>
      <c r="B1595">
        <v>3</v>
      </c>
      <c r="C1595" s="267">
        <v>44642</v>
      </c>
      <c r="E1595">
        <v>453</v>
      </c>
      <c r="F1595" t="s">
        <v>550</v>
      </c>
      <c r="G1595" t="s">
        <v>551</v>
      </c>
      <c r="H1595">
        <v>162.75</v>
      </c>
      <c r="I1595">
        <v>187.25</v>
      </c>
      <c r="K1595">
        <v>96</v>
      </c>
      <c r="L1595">
        <v>150</v>
      </c>
      <c r="O1595">
        <v>0.02</v>
      </c>
      <c r="P1595">
        <v>22</v>
      </c>
    </row>
    <row r="1596" spans="1:16" x14ac:dyDescent="0.2">
      <c r="A1596">
        <v>2022</v>
      </c>
      <c r="B1596">
        <v>3</v>
      </c>
      <c r="C1596" s="267">
        <v>44643</v>
      </c>
      <c r="E1596">
        <v>453</v>
      </c>
      <c r="F1596" t="s">
        <v>550</v>
      </c>
      <c r="G1596" t="s">
        <v>551</v>
      </c>
      <c r="H1596">
        <v>162.75</v>
      </c>
      <c r="I1596">
        <v>187.25</v>
      </c>
      <c r="K1596">
        <v>96</v>
      </c>
      <c r="L1596">
        <v>150</v>
      </c>
      <c r="O1596">
        <v>0.02</v>
      </c>
      <c r="P1596">
        <v>22</v>
      </c>
    </row>
    <row r="1597" spans="1:16" x14ac:dyDescent="0.2">
      <c r="A1597">
        <v>2022</v>
      </c>
      <c r="B1597">
        <v>3</v>
      </c>
      <c r="C1597" s="267">
        <v>44644</v>
      </c>
      <c r="E1597">
        <v>453</v>
      </c>
      <c r="F1597" t="s">
        <v>550</v>
      </c>
      <c r="G1597" t="s">
        <v>551</v>
      </c>
      <c r="H1597">
        <v>162.75</v>
      </c>
      <c r="I1597">
        <v>187.25</v>
      </c>
      <c r="K1597">
        <v>96</v>
      </c>
      <c r="L1597">
        <v>150</v>
      </c>
      <c r="O1597">
        <v>0.02</v>
      </c>
      <c r="P1597">
        <v>22</v>
      </c>
    </row>
    <row r="1598" spans="1:16" x14ac:dyDescent="0.2">
      <c r="A1598">
        <v>2022</v>
      </c>
      <c r="B1598">
        <v>3</v>
      </c>
      <c r="C1598" s="267">
        <v>44647</v>
      </c>
      <c r="E1598">
        <v>453</v>
      </c>
      <c r="F1598" t="s">
        <v>550</v>
      </c>
      <c r="G1598" t="s">
        <v>551</v>
      </c>
      <c r="H1598">
        <v>162.75</v>
      </c>
      <c r="I1598">
        <v>187.25</v>
      </c>
      <c r="K1598">
        <v>96</v>
      </c>
      <c r="L1598">
        <v>150</v>
      </c>
      <c r="O1598">
        <v>0.02</v>
      </c>
      <c r="P1598">
        <v>22</v>
      </c>
    </row>
    <row r="1599" spans="1:16" x14ac:dyDescent="0.2">
      <c r="A1599">
        <v>2022</v>
      </c>
      <c r="B1599">
        <v>3</v>
      </c>
      <c r="C1599" s="267">
        <v>44633</v>
      </c>
      <c r="E1599">
        <v>452</v>
      </c>
      <c r="F1599" t="s">
        <v>553</v>
      </c>
      <c r="G1599" t="s">
        <v>554</v>
      </c>
      <c r="H1599">
        <v>251.1</v>
      </c>
      <c r="I1599">
        <v>288.89999999999998</v>
      </c>
      <c r="K1599">
        <v>96</v>
      </c>
      <c r="L1599">
        <v>150</v>
      </c>
      <c r="O1599">
        <v>0.02</v>
      </c>
      <c r="P1599">
        <v>22</v>
      </c>
    </row>
    <row r="1600" spans="1:16" x14ac:dyDescent="0.2">
      <c r="A1600">
        <v>2022</v>
      </c>
      <c r="B1600">
        <v>3</v>
      </c>
      <c r="C1600" s="267">
        <v>44634</v>
      </c>
      <c r="E1600">
        <v>452</v>
      </c>
      <c r="F1600" t="s">
        <v>553</v>
      </c>
      <c r="G1600" t="s">
        <v>554</v>
      </c>
      <c r="H1600">
        <v>251.1</v>
      </c>
      <c r="I1600">
        <v>288.89999999999998</v>
      </c>
      <c r="K1600">
        <v>96</v>
      </c>
      <c r="L1600">
        <v>150</v>
      </c>
      <c r="O1600">
        <v>0.02</v>
      </c>
      <c r="P1600">
        <v>22</v>
      </c>
    </row>
    <row r="1601" spans="1:16" x14ac:dyDescent="0.2">
      <c r="A1601">
        <v>2022</v>
      </c>
      <c r="B1601">
        <v>3</v>
      </c>
      <c r="C1601" s="267">
        <v>44635</v>
      </c>
      <c r="E1601">
        <v>452</v>
      </c>
      <c r="F1601" t="s">
        <v>553</v>
      </c>
      <c r="G1601" t="s">
        <v>554</v>
      </c>
      <c r="H1601">
        <v>251.1</v>
      </c>
      <c r="I1601">
        <v>288.89999999999998</v>
      </c>
      <c r="K1601">
        <v>96</v>
      </c>
      <c r="L1601">
        <v>150</v>
      </c>
      <c r="O1601">
        <v>0.02</v>
      </c>
      <c r="P1601">
        <v>22</v>
      </c>
    </row>
    <row r="1602" spans="1:16" x14ac:dyDescent="0.2">
      <c r="A1602">
        <v>2022</v>
      </c>
      <c r="B1602">
        <v>3</v>
      </c>
      <c r="C1602" s="267">
        <v>44636</v>
      </c>
      <c r="E1602">
        <v>452</v>
      </c>
      <c r="F1602" t="s">
        <v>553</v>
      </c>
      <c r="G1602" t="s">
        <v>554</v>
      </c>
      <c r="H1602">
        <v>251.1</v>
      </c>
      <c r="I1602">
        <v>288.89999999999998</v>
      </c>
      <c r="K1602">
        <v>96</v>
      </c>
      <c r="L1602">
        <v>150</v>
      </c>
      <c r="O1602">
        <v>0.02</v>
      </c>
      <c r="P1602">
        <v>22</v>
      </c>
    </row>
    <row r="1603" spans="1:16" x14ac:dyDescent="0.2">
      <c r="A1603">
        <v>2022</v>
      </c>
      <c r="B1603">
        <v>3</v>
      </c>
      <c r="C1603" s="267">
        <v>44637</v>
      </c>
      <c r="E1603">
        <v>452</v>
      </c>
      <c r="F1603" t="s">
        <v>553</v>
      </c>
      <c r="G1603" t="s">
        <v>554</v>
      </c>
      <c r="H1603">
        <v>251.1</v>
      </c>
      <c r="I1603">
        <v>288.89999999999998</v>
      </c>
      <c r="K1603">
        <v>96</v>
      </c>
      <c r="L1603">
        <v>150</v>
      </c>
      <c r="O1603">
        <v>0.02</v>
      </c>
      <c r="P1603">
        <v>22</v>
      </c>
    </row>
    <row r="1604" spans="1:16" x14ac:dyDescent="0.2">
      <c r="A1604">
        <v>2022</v>
      </c>
      <c r="B1604">
        <v>3</v>
      </c>
      <c r="C1604" s="267">
        <v>44640</v>
      </c>
      <c r="E1604">
        <v>452</v>
      </c>
      <c r="F1604" t="s">
        <v>553</v>
      </c>
      <c r="G1604" t="s">
        <v>554</v>
      </c>
      <c r="H1604">
        <v>251.1</v>
      </c>
      <c r="I1604">
        <v>288.89999999999998</v>
      </c>
      <c r="K1604">
        <v>96</v>
      </c>
      <c r="L1604">
        <v>150</v>
      </c>
      <c r="O1604">
        <v>0.02</v>
      </c>
      <c r="P1604">
        <v>22</v>
      </c>
    </row>
    <row r="1605" spans="1:16" x14ac:dyDescent="0.2">
      <c r="A1605">
        <v>2022</v>
      </c>
      <c r="B1605">
        <v>3</v>
      </c>
      <c r="C1605" s="267">
        <v>44641</v>
      </c>
      <c r="E1605">
        <v>452</v>
      </c>
      <c r="F1605" t="s">
        <v>553</v>
      </c>
      <c r="G1605" t="s">
        <v>554</v>
      </c>
      <c r="H1605">
        <v>251.1</v>
      </c>
      <c r="I1605">
        <v>288.89999999999998</v>
      </c>
      <c r="K1605">
        <v>96</v>
      </c>
      <c r="L1605">
        <v>150</v>
      </c>
      <c r="O1605">
        <v>0.02</v>
      </c>
      <c r="P1605">
        <v>22</v>
      </c>
    </row>
    <row r="1606" spans="1:16" x14ac:dyDescent="0.2">
      <c r="A1606">
        <v>2022</v>
      </c>
      <c r="B1606">
        <v>3</v>
      </c>
      <c r="C1606" s="267">
        <v>44642</v>
      </c>
      <c r="E1606">
        <v>452</v>
      </c>
      <c r="F1606" t="s">
        <v>553</v>
      </c>
      <c r="G1606" t="s">
        <v>554</v>
      </c>
      <c r="H1606">
        <v>251.1</v>
      </c>
      <c r="I1606">
        <v>288.89999999999998</v>
      </c>
      <c r="K1606">
        <v>96</v>
      </c>
      <c r="L1606">
        <v>150</v>
      </c>
      <c r="O1606">
        <v>0.02</v>
      </c>
      <c r="P1606">
        <v>22</v>
      </c>
    </row>
    <row r="1607" spans="1:16" x14ac:dyDescent="0.2">
      <c r="A1607">
        <v>2022</v>
      </c>
      <c r="B1607">
        <v>3</v>
      </c>
      <c r="C1607" s="267">
        <v>44643</v>
      </c>
      <c r="E1607">
        <v>452</v>
      </c>
      <c r="F1607" t="s">
        <v>553</v>
      </c>
      <c r="G1607" t="s">
        <v>554</v>
      </c>
      <c r="H1607">
        <v>251.1</v>
      </c>
      <c r="I1607">
        <v>288.89999999999998</v>
      </c>
      <c r="K1607">
        <v>96</v>
      </c>
      <c r="L1607">
        <v>150</v>
      </c>
      <c r="O1607">
        <v>0.02</v>
      </c>
      <c r="P1607">
        <v>22</v>
      </c>
    </row>
    <row r="1608" spans="1:16" x14ac:dyDescent="0.2">
      <c r="A1608">
        <v>2022</v>
      </c>
      <c r="B1608">
        <v>3</v>
      </c>
      <c r="C1608" s="267">
        <v>44644</v>
      </c>
      <c r="E1608">
        <v>452</v>
      </c>
      <c r="F1608" t="s">
        <v>553</v>
      </c>
      <c r="G1608" t="s">
        <v>554</v>
      </c>
      <c r="H1608">
        <v>251.1</v>
      </c>
      <c r="I1608">
        <v>288.89999999999998</v>
      </c>
      <c r="K1608">
        <v>96</v>
      </c>
      <c r="L1608">
        <v>150</v>
      </c>
      <c r="O1608">
        <v>0.02</v>
      </c>
      <c r="P1608">
        <v>22</v>
      </c>
    </row>
    <row r="1609" spans="1:16" x14ac:dyDescent="0.2">
      <c r="A1609">
        <v>2022</v>
      </c>
      <c r="B1609">
        <v>3</v>
      </c>
      <c r="C1609" s="267">
        <v>44647</v>
      </c>
      <c r="E1609">
        <v>452</v>
      </c>
      <c r="F1609" t="s">
        <v>553</v>
      </c>
      <c r="G1609" t="s">
        <v>554</v>
      </c>
      <c r="H1609">
        <v>251.1</v>
      </c>
      <c r="I1609">
        <v>288.89999999999998</v>
      </c>
      <c r="K1609">
        <v>96</v>
      </c>
      <c r="L1609">
        <v>150</v>
      </c>
      <c r="O1609">
        <v>0.02</v>
      </c>
      <c r="P1609">
        <v>22</v>
      </c>
    </row>
    <row r="1610" spans="1:16" x14ac:dyDescent="0.2">
      <c r="A1610">
        <v>2022</v>
      </c>
      <c r="B1610">
        <v>3</v>
      </c>
      <c r="C1610" s="267">
        <v>44629</v>
      </c>
      <c r="E1610">
        <v>225</v>
      </c>
      <c r="F1610" t="s">
        <v>337</v>
      </c>
      <c r="G1610" t="s">
        <v>338</v>
      </c>
      <c r="H1610">
        <v>345.96</v>
      </c>
      <c r="I1610">
        <v>398.04</v>
      </c>
      <c r="K1610">
        <v>169</v>
      </c>
      <c r="L1610">
        <v>128</v>
      </c>
      <c r="O1610">
        <v>1.4999999999999999E-2</v>
      </c>
      <c r="P1610">
        <v>18</v>
      </c>
    </row>
    <row r="1611" spans="1:16" x14ac:dyDescent="0.2">
      <c r="A1611">
        <v>2022</v>
      </c>
      <c r="B1611">
        <v>3</v>
      </c>
      <c r="C1611" s="267">
        <v>44630</v>
      </c>
      <c r="E1611">
        <v>225</v>
      </c>
      <c r="F1611" t="s">
        <v>337</v>
      </c>
      <c r="G1611" t="s">
        <v>338</v>
      </c>
      <c r="H1611">
        <v>345.96</v>
      </c>
      <c r="I1611">
        <v>398.04</v>
      </c>
      <c r="K1611">
        <v>169</v>
      </c>
      <c r="L1611">
        <v>128</v>
      </c>
      <c r="O1611">
        <v>1.4999999999999999E-2</v>
      </c>
      <c r="P1611">
        <v>18</v>
      </c>
    </row>
    <row r="1612" spans="1:16" x14ac:dyDescent="0.2">
      <c r="A1612">
        <v>2022</v>
      </c>
      <c r="B1612">
        <v>3</v>
      </c>
      <c r="C1612" s="267">
        <v>44633</v>
      </c>
      <c r="E1612">
        <v>225</v>
      </c>
      <c r="F1612" t="s">
        <v>337</v>
      </c>
      <c r="G1612" t="s">
        <v>338</v>
      </c>
      <c r="H1612">
        <v>345.96</v>
      </c>
      <c r="I1612">
        <v>398.04</v>
      </c>
      <c r="K1612">
        <v>169</v>
      </c>
      <c r="L1612">
        <v>128</v>
      </c>
      <c r="O1612">
        <v>1.4999999999999999E-2</v>
      </c>
      <c r="P1612">
        <v>18</v>
      </c>
    </row>
    <row r="1613" spans="1:16" x14ac:dyDescent="0.2">
      <c r="A1613">
        <v>2022</v>
      </c>
      <c r="B1613">
        <v>3</v>
      </c>
      <c r="C1613" s="267">
        <v>44628</v>
      </c>
      <c r="E1613">
        <v>219</v>
      </c>
      <c r="F1613" t="s">
        <v>214</v>
      </c>
      <c r="G1613" t="s">
        <v>215</v>
      </c>
      <c r="H1613">
        <v>106.02</v>
      </c>
      <c r="I1613">
        <v>121.98</v>
      </c>
      <c r="K1613">
        <v>238</v>
      </c>
      <c r="L1613">
        <v>91</v>
      </c>
      <c r="O1613">
        <v>1.4999999999999999E-2</v>
      </c>
      <c r="P1613">
        <v>18</v>
      </c>
    </row>
    <row r="1614" spans="1:16" x14ac:dyDescent="0.2">
      <c r="A1614">
        <v>2022</v>
      </c>
      <c r="B1614">
        <v>3</v>
      </c>
      <c r="C1614" s="267">
        <v>44629</v>
      </c>
      <c r="E1614">
        <v>219</v>
      </c>
      <c r="F1614" t="s">
        <v>214</v>
      </c>
      <c r="G1614" t="s">
        <v>215</v>
      </c>
      <c r="H1614">
        <v>106.02</v>
      </c>
      <c r="I1614">
        <v>121.98</v>
      </c>
      <c r="K1614">
        <v>238</v>
      </c>
      <c r="L1614">
        <v>91</v>
      </c>
      <c r="O1614">
        <v>1.4999999999999999E-2</v>
      </c>
      <c r="P1614">
        <v>18</v>
      </c>
    </row>
    <row r="1615" spans="1:16" x14ac:dyDescent="0.2">
      <c r="A1615">
        <v>2022</v>
      </c>
      <c r="B1615">
        <v>3</v>
      </c>
      <c r="C1615" s="267">
        <v>44630</v>
      </c>
      <c r="E1615">
        <v>219</v>
      </c>
      <c r="F1615" t="s">
        <v>214</v>
      </c>
      <c r="G1615" t="s">
        <v>215</v>
      </c>
      <c r="H1615">
        <v>106.02</v>
      </c>
      <c r="I1615">
        <v>121.98</v>
      </c>
      <c r="K1615">
        <v>238</v>
      </c>
      <c r="L1615">
        <v>91</v>
      </c>
      <c r="O1615">
        <v>1.4999999999999999E-2</v>
      </c>
      <c r="P1615">
        <v>18</v>
      </c>
    </row>
    <row r="1616" spans="1:16" x14ac:dyDescent="0.2">
      <c r="A1616">
        <v>2022</v>
      </c>
      <c r="B1616">
        <v>3</v>
      </c>
      <c r="C1616" s="267">
        <v>44622</v>
      </c>
      <c r="E1616">
        <v>104</v>
      </c>
      <c r="F1616" t="s">
        <v>305</v>
      </c>
      <c r="G1616" t="s">
        <v>306</v>
      </c>
      <c r="H1616">
        <v>82.77</v>
      </c>
      <c r="I1616">
        <v>95.23</v>
      </c>
      <c r="K1616">
        <v>140</v>
      </c>
      <c r="L1616">
        <v>103</v>
      </c>
      <c r="O1616">
        <v>1.4999999999999999E-2</v>
      </c>
      <c r="P1616">
        <v>18</v>
      </c>
    </row>
    <row r="1617" spans="1:16" x14ac:dyDescent="0.2">
      <c r="A1617">
        <v>2022</v>
      </c>
      <c r="B1617">
        <v>3</v>
      </c>
      <c r="C1617" s="267">
        <v>44623</v>
      </c>
      <c r="E1617">
        <v>104</v>
      </c>
      <c r="F1617" t="s">
        <v>305</v>
      </c>
      <c r="G1617" t="s">
        <v>306</v>
      </c>
      <c r="H1617">
        <v>82.77</v>
      </c>
      <c r="I1617">
        <v>95.23</v>
      </c>
      <c r="K1617">
        <v>140</v>
      </c>
      <c r="L1617">
        <v>103</v>
      </c>
      <c r="O1617">
        <v>1.4999999999999999E-2</v>
      </c>
      <c r="P1617">
        <v>18</v>
      </c>
    </row>
    <row r="1618" spans="1:16" x14ac:dyDescent="0.2">
      <c r="A1618">
        <v>2022</v>
      </c>
      <c r="B1618">
        <v>3</v>
      </c>
      <c r="C1618" s="267">
        <v>44625</v>
      </c>
      <c r="E1618">
        <v>104</v>
      </c>
      <c r="F1618" t="s">
        <v>305</v>
      </c>
      <c r="G1618" t="s">
        <v>306</v>
      </c>
      <c r="H1618">
        <v>82.77</v>
      </c>
      <c r="I1618">
        <v>95.23</v>
      </c>
      <c r="K1618">
        <v>140</v>
      </c>
      <c r="L1618">
        <v>103</v>
      </c>
      <c r="O1618">
        <v>1.4999999999999999E-2</v>
      </c>
      <c r="P1618">
        <v>18</v>
      </c>
    </row>
    <row r="1619" spans="1:16" x14ac:dyDescent="0.2">
      <c r="A1619">
        <v>2022</v>
      </c>
      <c r="B1619">
        <v>3</v>
      </c>
      <c r="C1619" s="267">
        <v>44626</v>
      </c>
      <c r="E1619">
        <v>104</v>
      </c>
      <c r="F1619" t="s">
        <v>305</v>
      </c>
      <c r="G1619" t="s">
        <v>306</v>
      </c>
      <c r="H1619">
        <v>82.77</v>
      </c>
      <c r="I1619">
        <v>95.23</v>
      </c>
      <c r="K1619">
        <v>140</v>
      </c>
      <c r="L1619">
        <v>103</v>
      </c>
      <c r="O1619">
        <v>1.4999999999999999E-2</v>
      </c>
      <c r="P1619">
        <v>18</v>
      </c>
    </row>
    <row r="1620" spans="1:16" x14ac:dyDescent="0.2">
      <c r="A1620">
        <v>2022</v>
      </c>
      <c r="B1620">
        <v>3</v>
      </c>
      <c r="C1620" s="267">
        <v>44622</v>
      </c>
      <c r="E1620">
        <v>103</v>
      </c>
      <c r="F1620" t="s">
        <v>302</v>
      </c>
      <c r="G1620" t="s">
        <v>303</v>
      </c>
      <c r="H1620">
        <v>82.77</v>
      </c>
      <c r="I1620">
        <v>95.23</v>
      </c>
      <c r="K1620">
        <v>140</v>
      </c>
      <c r="L1620">
        <v>103</v>
      </c>
      <c r="O1620">
        <v>1.4999999999999999E-2</v>
      </c>
      <c r="P1620">
        <v>18</v>
      </c>
    </row>
    <row r="1621" spans="1:16" x14ac:dyDescent="0.2">
      <c r="A1621">
        <v>2022</v>
      </c>
      <c r="B1621">
        <v>3</v>
      </c>
      <c r="C1621" s="267">
        <v>44623</v>
      </c>
      <c r="E1621">
        <v>103</v>
      </c>
      <c r="F1621" t="s">
        <v>302</v>
      </c>
      <c r="G1621" t="s">
        <v>303</v>
      </c>
      <c r="H1621">
        <v>82.77</v>
      </c>
      <c r="I1621">
        <v>95.23</v>
      </c>
      <c r="K1621">
        <v>140</v>
      </c>
      <c r="L1621">
        <v>103</v>
      </c>
      <c r="O1621">
        <v>1.4999999999999999E-2</v>
      </c>
      <c r="P1621">
        <v>18</v>
      </c>
    </row>
    <row r="1622" spans="1:16" x14ac:dyDescent="0.2">
      <c r="A1622">
        <v>2022</v>
      </c>
      <c r="B1622">
        <v>3</v>
      </c>
      <c r="C1622" s="267">
        <v>44625</v>
      </c>
      <c r="E1622">
        <v>103</v>
      </c>
      <c r="F1622" t="s">
        <v>302</v>
      </c>
      <c r="G1622" t="s">
        <v>303</v>
      </c>
      <c r="H1622">
        <v>82.77</v>
      </c>
      <c r="I1622">
        <v>95.23</v>
      </c>
      <c r="K1622">
        <v>140</v>
      </c>
      <c r="L1622">
        <v>103</v>
      </c>
      <c r="O1622">
        <v>1.4999999999999999E-2</v>
      </c>
      <c r="P1622">
        <v>18</v>
      </c>
    </row>
    <row r="1623" spans="1:16" x14ac:dyDescent="0.2">
      <c r="A1623">
        <v>2022</v>
      </c>
      <c r="B1623">
        <v>3</v>
      </c>
      <c r="C1623" s="267">
        <v>44626</v>
      </c>
      <c r="E1623">
        <v>103</v>
      </c>
      <c r="F1623" t="s">
        <v>302</v>
      </c>
      <c r="G1623" t="s">
        <v>303</v>
      </c>
      <c r="H1623">
        <v>82.77</v>
      </c>
      <c r="I1623">
        <v>95.23</v>
      </c>
      <c r="K1623">
        <v>140</v>
      </c>
      <c r="L1623">
        <v>103</v>
      </c>
      <c r="O1623">
        <v>1.4999999999999999E-2</v>
      </c>
      <c r="P1623">
        <v>18</v>
      </c>
    </row>
    <row r="1624" spans="1:16" x14ac:dyDescent="0.2">
      <c r="A1624">
        <v>2022</v>
      </c>
      <c r="B1624">
        <v>3</v>
      </c>
      <c r="C1624" s="267">
        <v>44628</v>
      </c>
      <c r="E1624">
        <v>103</v>
      </c>
      <c r="F1624" t="s">
        <v>302</v>
      </c>
      <c r="G1624" t="s">
        <v>303</v>
      </c>
      <c r="H1624">
        <v>82.77</v>
      </c>
      <c r="I1624">
        <v>95.23</v>
      </c>
      <c r="K1624">
        <v>140</v>
      </c>
      <c r="L1624">
        <v>103</v>
      </c>
      <c r="O1624">
        <v>1.4999999999999999E-2</v>
      </c>
      <c r="P1624">
        <v>18</v>
      </c>
    </row>
    <row r="1625" spans="1:16" x14ac:dyDescent="0.2">
      <c r="A1625">
        <v>2022</v>
      </c>
      <c r="B1625">
        <v>3</v>
      </c>
      <c r="C1625" s="267">
        <v>44622</v>
      </c>
      <c r="E1625">
        <v>102</v>
      </c>
      <c r="F1625" t="s">
        <v>299</v>
      </c>
      <c r="G1625" t="s">
        <v>300</v>
      </c>
      <c r="H1625">
        <v>18.600000000000001</v>
      </c>
      <c r="I1625">
        <v>21.4</v>
      </c>
      <c r="K1625">
        <v>140</v>
      </c>
      <c r="L1625">
        <v>103</v>
      </c>
      <c r="O1625">
        <v>1.4999999999999999E-2</v>
      </c>
      <c r="P1625">
        <v>18</v>
      </c>
    </row>
    <row r="1626" spans="1:16" x14ac:dyDescent="0.2">
      <c r="A1626">
        <v>2022</v>
      </c>
      <c r="B1626">
        <v>3</v>
      </c>
      <c r="C1626" s="267">
        <v>44623</v>
      </c>
      <c r="E1626">
        <v>102</v>
      </c>
      <c r="F1626" t="s">
        <v>299</v>
      </c>
      <c r="G1626" t="s">
        <v>300</v>
      </c>
      <c r="H1626">
        <v>18.600000000000001</v>
      </c>
      <c r="I1626">
        <v>21.4</v>
      </c>
      <c r="K1626">
        <v>140</v>
      </c>
      <c r="L1626">
        <v>103</v>
      </c>
      <c r="O1626">
        <v>1.4999999999999999E-2</v>
      </c>
      <c r="P1626">
        <v>18</v>
      </c>
    </row>
    <row r="1627" spans="1:16" x14ac:dyDescent="0.2">
      <c r="A1627">
        <v>2022</v>
      </c>
      <c r="B1627">
        <v>3</v>
      </c>
      <c r="C1627" s="267">
        <v>44625</v>
      </c>
      <c r="E1627">
        <v>102</v>
      </c>
      <c r="F1627" t="s">
        <v>299</v>
      </c>
      <c r="G1627" t="s">
        <v>300</v>
      </c>
      <c r="H1627">
        <v>18.600000000000001</v>
      </c>
      <c r="I1627">
        <v>21.4</v>
      </c>
      <c r="K1627">
        <v>140</v>
      </c>
      <c r="L1627">
        <v>103</v>
      </c>
      <c r="O1627">
        <v>1.4999999999999999E-2</v>
      </c>
      <c r="P1627">
        <v>18</v>
      </c>
    </row>
    <row r="1628" spans="1:16" x14ac:dyDescent="0.2">
      <c r="A1628">
        <v>2022</v>
      </c>
      <c r="B1628">
        <v>3</v>
      </c>
      <c r="C1628" s="267">
        <v>44626</v>
      </c>
      <c r="E1628">
        <v>102</v>
      </c>
      <c r="F1628" t="s">
        <v>299</v>
      </c>
      <c r="G1628" t="s">
        <v>300</v>
      </c>
      <c r="H1628">
        <v>18.600000000000001</v>
      </c>
      <c r="I1628">
        <v>21.4</v>
      </c>
      <c r="K1628">
        <v>140</v>
      </c>
      <c r="L1628">
        <v>103</v>
      </c>
      <c r="O1628">
        <v>1.4999999999999999E-2</v>
      </c>
      <c r="P1628">
        <v>18</v>
      </c>
    </row>
    <row r="1629" spans="1:16" x14ac:dyDescent="0.2">
      <c r="A1629">
        <v>2022</v>
      </c>
      <c r="B1629">
        <v>3</v>
      </c>
      <c r="C1629" s="267">
        <v>44622</v>
      </c>
      <c r="E1629">
        <v>101</v>
      </c>
      <c r="F1629" t="s">
        <v>296</v>
      </c>
      <c r="G1629" t="s">
        <v>297</v>
      </c>
      <c r="H1629">
        <v>18.600000000000001</v>
      </c>
      <c r="I1629">
        <v>21.4</v>
      </c>
      <c r="K1629">
        <v>140</v>
      </c>
      <c r="L1629">
        <v>103</v>
      </c>
      <c r="O1629">
        <v>1.4999999999999999E-2</v>
      </c>
      <c r="P1629">
        <v>18</v>
      </c>
    </row>
    <row r="1630" spans="1:16" x14ac:dyDescent="0.2">
      <c r="A1630">
        <v>2022</v>
      </c>
      <c r="B1630">
        <v>3</v>
      </c>
      <c r="C1630" s="267">
        <v>44625</v>
      </c>
      <c r="E1630">
        <v>101</v>
      </c>
      <c r="F1630" t="s">
        <v>296</v>
      </c>
      <c r="G1630" t="s">
        <v>297</v>
      </c>
      <c r="H1630">
        <v>18.600000000000001</v>
      </c>
      <c r="I1630">
        <v>21.4</v>
      </c>
      <c r="K1630">
        <v>140</v>
      </c>
      <c r="L1630">
        <v>103</v>
      </c>
      <c r="O1630">
        <v>1.4999999999999999E-2</v>
      </c>
      <c r="P1630">
        <v>18</v>
      </c>
    </row>
    <row r="1631" spans="1:16" x14ac:dyDescent="0.2">
      <c r="A1631">
        <v>2022</v>
      </c>
      <c r="B1631">
        <v>3</v>
      </c>
      <c r="C1631" s="267">
        <v>44626</v>
      </c>
      <c r="E1631">
        <v>101</v>
      </c>
      <c r="F1631" t="s">
        <v>296</v>
      </c>
      <c r="G1631" t="s">
        <v>297</v>
      </c>
      <c r="H1631">
        <v>18.600000000000001</v>
      </c>
      <c r="I1631">
        <v>21.4</v>
      </c>
      <c r="K1631">
        <v>140</v>
      </c>
      <c r="L1631">
        <v>103</v>
      </c>
      <c r="O1631">
        <v>1.4999999999999999E-2</v>
      </c>
      <c r="P1631">
        <v>18</v>
      </c>
    </row>
    <row r="1632" spans="1:16" x14ac:dyDescent="0.2">
      <c r="A1632">
        <v>2022</v>
      </c>
      <c r="B1632">
        <v>3</v>
      </c>
      <c r="C1632" s="267">
        <v>44622</v>
      </c>
      <c r="E1632">
        <v>100</v>
      </c>
      <c r="F1632" t="s">
        <v>293</v>
      </c>
      <c r="G1632" t="s">
        <v>294</v>
      </c>
      <c r="H1632">
        <v>18.600000000000001</v>
      </c>
      <c r="I1632">
        <v>21.4</v>
      </c>
      <c r="K1632">
        <v>140</v>
      </c>
      <c r="L1632">
        <v>103</v>
      </c>
      <c r="O1632">
        <v>1.4999999999999999E-2</v>
      </c>
      <c r="P1632">
        <v>18</v>
      </c>
    </row>
    <row r="1633" spans="1:16" x14ac:dyDescent="0.2">
      <c r="A1633">
        <v>2022</v>
      </c>
      <c r="B1633">
        <v>3</v>
      </c>
      <c r="C1633" s="267">
        <v>44623</v>
      </c>
      <c r="E1633">
        <v>100</v>
      </c>
      <c r="F1633" t="s">
        <v>293</v>
      </c>
      <c r="G1633" t="s">
        <v>294</v>
      </c>
      <c r="H1633">
        <v>18.600000000000001</v>
      </c>
      <c r="I1633">
        <v>21.4</v>
      </c>
      <c r="K1633">
        <v>140</v>
      </c>
      <c r="L1633">
        <v>103</v>
      </c>
      <c r="O1633">
        <v>1.4999999999999999E-2</v>
      </c>
      <c r="P1633">
        <v>18</v>
      </c>
    </row>
    <row r="1634" spans="1:16" x14ac:dyDescent="0.2">
      <c r="A1634">
        <v>2022</v>
      </c>
      <c r="B1634">
        <v>3</v>
      </c>
      <c r="C1634" s="267">
        <v>44625</v>
      </c>
      <c r="E1634">
        <v>100</v>
      </c>
      <c r="F1634" t="s">
        <v>293</v>
      </c>
      <c r="G1634" t="s">
        <v>294</v>
      </c>
      <c r="H1634">
        <v>18.600000000000001</v>
      </c>
      <c r="I1634">
        <v>21.4</v>
      </c>
      <c r="K1634">
        <v>140</v>
      </c>
      <c r="L1634">
        <v>103</v>
      </c>
      <c r="O1634">
        <v>1.4999999999999999E-2</v>
      </c>
      <c r="P1634">
        <v>18</v>
      </c>
    </row>
    <row r="1635" spans="1:16" x14ac:dyDescent="0.2">
      <c r="A1635">
        <v>2022</v>
      </c>
      <c r="B1635">
        <v>3</v>
      </c>
      <c r="C1635" s="267">
        <v>44626</v>
      </c>
      <c r="E1635">
        <v>100</v>
      </c>
      <c r="F1635" t="s">
        <v>293</v>
      </c>
      <c r="G1635" t="s">
        <v>294</v>
      </c>
      <c r="H1635">
        <v>18.600000000000001</v>
      </c>
      <c r="I1635">
        <v>21.4</v>
      </c>
      <c r="K1635">
        <v>140</v>
      </c>
      <c r="L1635">
        <v>103</v>
      </c>
      <c r="O1635">
        <v>1.4999999999999999E-2</v>
      </c>
      <c r="P1635">
        <v>18</v>
      </c>
    </row>
    <row r="1636" spans="1:16" x14ac:dyDescent="0.2">
      <c r="A1636">
        <v>2022</v>
      </c>
      <c r="B1636">
        <v>3</v>
      </c>
      <c r="C1636" s="267">
        <v>44622</v>
      </c>
      <c r="E1636">
        <v>99</v>
      </c>
      <c r="F1636" t="s">
        <v>289</v>
      </c>
      <c r="G1636" t="s">
        <v>290</v>
      </c>
      <c r="H1636">
        <v>18.600000000000001</v>
      </c>
      <c r="I1636">
        <v>21.4</v>
      </c>
      <c r="K1636">
        <v>140</v>
      </c>
      <c r="L1636">
        <v>103</v>
      </c>
      <c r="O1636">
        <v>1.4999999999999999E-2</v>
      </c>
      <c r="P1636">
        <v>18</v>
      </c>
    </row>
    <row r="1637" spans="1:16" x14ac:dyDescent="0.2">
      <c r="A1637">
        <v>2022</v>
      </c>
      <c r="B1637">
        <v>3</v>
      </c>
      <c r="C1637" s="267">
        <v>44625</v>
      </c>
      <c r="E1637">
        <v>99</v>
      </c>
      <c r="F1637" t="s">
        <v>289</v>
      </c>
      <c r="G1637" t="s">
        <v>290</v>
      </c>
      <c r="H1637">
        <v>18.600000000000001</v>
      </c>
      <c r="I1637">
        <v>21.4</v>
      </c>
      <c r="K1637">
        <v>140</v>
      </c>
      <c r="L1637">
        <v>103</v>
      </c>
      <c r="O1637">
        <v>1.4999999999999999E-2</v>
      </c>
      <c r="P1637">
        <v>18</v>
      </c>
    </row>
    <row r="1638" spans="1:16" x14ac:dyDescent="0.2">
      <c r="A1638">
        <v>2022</v>
      </c>
      <c r="B1638">
        <v>3</v>
      </c>
      <c r="C1638" s="267">
        <v>44626</v>
      </c>
      <c r="E1638">
        <v>99</v>
      </c>
      <c r="F1638" t="s">
        <v>289</v>
      </c>
      <c r="G1638" t="s">
        <v>290</v>
      </c>
      <c r="H1638">
        <v>18.600000000000001</v>
      </c>
      <c r="I1638">
        <v>21.4</v>
      </c>
      <c r="K1638">
        <v>140</v>
      </c>
      <c r="L1638">
        <v>103</v>
      </c>
      <c r="O1638">
        <v>1.4999999999999999E-2</v>
      </c>
      <c r="P1638">
        <v>18</v>
      </c>
    </row>
    <row r="1639" spans="1:16" x14ac:dyDescent="0.2">
      <c r="A1639">
        <v>2022</v>
      </c>
      <c r="B1639">
        <v>3</v>
      </c>
      <c r="C1639" s="267">
        <v>44628</v>
      </c>
      <c r="E1639">
        <v>99</v>
      </c>
      <c r="F1639" t="s">
        <v>289</v>
      </c>
      <c r="G1639" t="s">
        <v>290</v>
      </c>
      <c r="H1639">
        <v>18.600000000000001</v>
      </c>
      <c r="I1639">
        <v>21.4</v>
      </c>
      <c r="K1639">
        <v>140</v>
      </c>
      <c r="L1639">
        <v>103</v>
      </c>
      <c r="O1639">
        <v>1.4999999999999999E-2</v>
      </c>
      <c r="P1639">
        <v>18</v>
      </c>
    </row>
    <row r="1640" spans="1:16" x14ac:dyDescent="0.2">
      <c r="A1640">
        <v>2022</v>
      </c>
      <c r="B1640">
        <v>3</v>
      </c>
      <c r="C1640" s="267">
        <v>44620</v>
      </c>
      <c r="E1640">
        <v>12</v>
      </c>
      <c r="F1640" t="s">
        <v>264</v>
      </c>
      <c r="G1640" t="s">
        <v>265</v>
      </c>
      <c r="H1640">
        <v>197.16</v>
      </c>
      <c r="I1640">
        <v>226.84</v>
      </c>
      <c r="K1640">
        <v>48</v>
      </c>
      <c r="L1640">
        <v>195</v>
      </c>
      <c r="O1640">
        <v>0.02</v>
      </c>
      <c r="P1640">
        <v>22</v>
      </c>
    </row>
    <row r="1641" spans="1:16" x14ac:dyDescent="0.2">
      <c r="A1641">
        <v>2022</v>
      </c>
      <c r="B1641">
        <v>3</v>
      </c>
      <c r="C1641" s="267">
        <v>44621</v>
      </c>
      <c r="E1641">
        <v>12</v>
      </c>
      <c r="F1641" t="s">
        <v>264</v>
      </c>
      <c r="G1641" t="s">
        <v>265</v>
      </c>
      <c r="H1641">
        <v>197.16</v>
      </c>
      <c r="I1641">
        <v>226.84</v>
      </c>
      <c r="K1641">
        <v>48</v>
      </c>
      <c r="L1641">
        <v>195</v>
      </c>
      <c r="O1641">
        <v>0.02</v>
      </c>
      <c r="P1641">
        <v>22</v>
      </c>
    </row>
    <row r="1642" spans="1:16" x14ac:dyDescent="0.2">
      <c r="A1642">
        <v>2022</v>
      </c>
      <c r="B1642">
        <v>3</v>
      </c>
      <c r="C1642" s="267">
        <v>44622</v>
      </c>
      <c r="E1642">
        <v>12</v>
      </c>
      <c r="F1642" t="s">
        <v>264</v>
      </c>
      <c r="G1642" t="s">
        <v>265</v>
      </c>
      <c r="H1642">
        <v>197.16</v>
      </c>
      <c r="I1642">
        <v>226.84</v>
      </c>
      <c r="K1642">
        <v>48</v>
      </c>
      <c r="L1642">
        <v>195</v>
      </c>
      <c r="O1642">
        <v>0.02</v>
      </c>
      <c r="P1642">
        <v>22</v>
      </c>
    </row>
    <row r="1643" spans="1:16" x14ac:dyDescent="0.2">
      <c r="A1643">
        <v>2022</v>
      </c>
      <c r="B1643">
        <v>3</v>
      </c>
      <c r="C1643" s="267">
        <v>44628</v>
      </c>
      <c r="E1643">
        <v>12</v>
      </c>
      <c r="F1643" t="s">
        <v>264</v>
      </c>
      <c r="G1643" t="s">
        <v>265</v>
      </c>
      <c r="H1643">
        <v>197.16</v>
      </c>
      <c r="I1643">
        <v>226.84</v>
      </c>
      <c r="K1643">
        <v>48</v>
      </c>
      <c r="L1643">
        <v>195</v>
      </c>
      <c r="O1643">
        <v>0.02</v>
      </c>
      <c r="P1643">
        <v>22</v>
      </c>
    </row>
    <row r="1644" spans="1:16" x14ac:dyDescent="0.2">
      <c r="A1644">
        <v>2022</v>
      </c>
      <c r="B1644">
        <v>3</v>
      </c>
      <c r="C1644" s="267">
        <v>44629</v>
      </c>
      <c r="E1644">
        <v>12</v>
      </c>
      <c r="F1644" t="s">
        <v>264</v>
      </c>
      <c r="G1644" t="s">
        <v>265</v>
      </c>
      <c r="H1644">
        <v>197.16</v>
      </c>
      <c r="I1644">
        <v>226.84</v>
      </c>
      <c r="K1644">
        <v>48</v>
      </c>
      <c r="L1644">
        <v>195</v>
      </c>
      <c r="O1644">
        <v>0.02</v>
      </c>
      <c r="P1644">
        <v>22</v>
      </c>
    </row>
    <row r="1645" spans="1:16" x14ac:dyDescent="0.2">
      <c r="A1645">
        <v>2022</v>
      </c>
      <c r="B1645">
        <v>3</v>
      </c>
      <c r="C1645" s="267">
        <v>44630</v>
      </c>
      <c r="E1645">
        <v>12</v>
      </c>
      <c r="F1645" t="s">
        <v>264</v>
      </c>
      <c r="G1645" t="s">
        <v>265</v>
      </c>
      <c r="H1645">
        <v>197.16</v>
      </c>
      <c r="I1645">
        <v>226.84</v>
      </c>
      <c r="K1645">
        <v>48</v>
      </c>
      <c r="L1645">
        <v>195</v>
      </c>
      <c r="O1645">
        <v>0.02</v>
      </c>
      <c r="P1645">
        <v>22</v>
      </c>
    </row>
    <row r="1646" spans="1:16" x14ac:dyDescent="0.2">
      <c r="A1646">
        <v>2022</v>
      </c>
      <c r="B1646">
        <v>3</v>
      </c>
      <c r="C1646" s="267">
        <v>44637</v>
      </c>
      <c r="E1646">
        <v>647</v>
      </c>
      <c r="F1646" t="s">
        <v>264</v>
      </c>
      <c r="G1646" t="s">
        <v>265</v>
      </c>
      <c r="H1646">
        <v>197.16</v>
      </c>
      <c r="I1646">
        <v>226.84</v>
      </c>
      <c r="K1646">
        <v>37</v>
      </c>
      <c r="L1646">
        <v>150</v>
      </c>
      <c r="O1646">
        <v>0.02</v>
      </c>
      <c r="P1646">
        <v>22</v>
      </c>
    </row>
    <row r="1647" spans="1:16" x14ac:dyDescent="0.2">
      <c r="A1647">
        <v>2022</v>
      </c>
      <c r="B1647">
        <v>3</v>
      </c>
      <c r="C1647" s="267">
        <v>44640</v>
      </c>
      <c r="E1647">
        <v>647</v>
      </c>
      <c r="F1647" t="s">
        <v>264</v>
      </c>
      <c r="G1647" t="s">
        <v>265</v>
      </c>
      <c r="H1647">
        <v>197.16</v>
      </c>
      <c r="I1647">
        <v>226.84</v>
      </c>
      <c r="K1647">
        <v>37</v>
      </c>
      <c r="L1647">
        <v>150</v>
      </c>
      <c r="O1647">
        <v>0.02</v>
      </c>
      <c r="P1647">
        <v>22</v>
      </c>
    </row>
    <row r="1648" spans="1:16" x14ac:dyDescent="0.2">
      <c r="A1648">
        <v>2022</v>
      </c>
      <c r="B1648">
        <v>3</v>
      </c>
      <c r="C1648" s="267">
        <v>44641</v>
      </c>
      <c r="E1648">
        <v>647</v>
      </c>
      <c r="F1648" t="s">
        <v>264</v>
      </c>
      <c r="G1648" t="s">
        <v>265</v>
      </c>
      <c r="H1648">
        <v>197.16</v>
      </c>
      <c r="I1648">
        <v>226.84</v>
      </c>
      <c r="K1648">
        <v>37</v>
      </c>
      <c r="L1648">
        <v>150</v>
      </c>
      <c r="O1648">
        <v>0.02</v>
      </c>
      <c r="P1648">
        <v>22</v>
      </c>
    </row>
    <row r="1649" spans="1:16" x14ac:dyDescent="0.2">
      <c r="A1649">
        <v>2022</v>
      </c>
      <c r="B1649">
        <v>3</v>
      </c>
      <c r="C1649" s="267">
        <v>44642</v>
      </c>
      <c r="E1649">
        <v>647</v>
      </c>
      <c r="F1649" t="s">
        <v>264</v>
      </c>
      <c r="G1649" t="s">
        <v>265</v>
      </c>
      <c r="H1649">
        <v>197.16</v>
      </c>
      <c r="I1649">
        <v>226.84</v>
      </c>
      <c r="K1649">
        <v>37</v>
      </c>
      <c r="L1649">
        <v>150</v>
      </c>
      <c r="O1649">
        <v>0.02</v>
      </c>
      <c r="P1649">
        <v>22</v>
      </c>
    </row>
    <row r="1650" spans="1:16" x14ac:dyDescent="0.2">
      <c r="A1650">
        <v>2022</v>
      </c>
      <c r="B1650">
        <v>3</v>
      </c>
      <c r="C1650" s="267">
        <v>44643</v>
      </c>
      <c r="E1650">
        <v>647</v>
      </c>
      <c r="F1650" t="s">
        <v>264</v>
      </c>
      <c r="G1650" t="s">
        <v>265</v>
      </c>
      <c r="H1650">
        <v>197.16</v>
      </c>
      <c r="I1650">
        <v>226.84</v>
      </c>
      <c r="K1650">
        <v>37</v>
      </c>
      <c r="L1650">
        <v>150</v>
      </c>
      <c r="O1650">
        <v>0.02</v>
      </c>
      <c r="P1650">
        <v>22</v>
      </c>
    </row>
    <row r="1651" spans="1:16" x14ac:dyDescent="0.2">
      <c r="A1651">
        <v>2022</v>
      </c>
      <c r="B1651">
        <v>3</v>
      </c>
      <c r="C1651" s="267">
        <v>44620</v>
      </c>
      <c r="E1651">
        <v>11</v>
      </c>
      <c r="F1651" t="s">
        <v>276</v>
      </c>
      <c r="G1651" t="s">
        <v>277</v>
      </c>
      <c r="H1651">
        <v>197.16</v>
      </c>
      <c r="I1651">
        <v>226.84</v>
      </c>
      <c r="K1651">
        <v>48</v>
      </c>
      <c r="L1651">
        <v>195</v>
      </c>
      <c r="O1651">
        <v>0.02</v>
      </c>
      <c r="P1651">
        <v>22</v>
      </c>
    </row>
    <row r="1652" spans="1:16" x14ac:dyDescent="0.2">
      <c r="A1652">
        <v>2022</v>
      </c>
      <c r="B1652">
        <v>3</v>
      </c>
      <c r="C1652" s="267">
        <v>44621</v>
      </c>
      <c r="E1652">
        <v>11</v>
      </c>
      <c r="F1652" t="s">
        <v>276</v>
      </c>
      <c r="G1652" t="s">
        <v>277</v>
      </c>
      <c r="H1652">
        <v>197.16</v>
      </c>
      <c r="I1652">
        <v>226.84</v>
      </c>
      <c r="K1652">
        <v>48</v>
      </c>
      <c r="L1652">
        <v>195</v>
      </c>
      <c r="O1652">
        <v>0.02</v>
      </c>
      <c r="P1652">
        <v>22</v>
      </c>
    </row>
    <row r="1653" spans="1:16" x14ac:dyDescent="0.2">
      <c r="A1653">
        <v>2022</v>
      </c>
      <c r="B1653">
        <v>3</v>
      </c>
      <c r="C1653" s="267">
        <v>44622</v>
      </c>
      <c r="E1653">
        <v>11</v>
      </c>
      <c r="F1653" t="s">
        <v>276</v>
      </c>
      <c r="G1653" t="s">
        <v>277</v>
      </c>
      <c r="H1653">
        <v>197.16</v>
      </c>
      <c r="I1653">
        <v>226.84</v>
      </c>
      <c r="K1653">
        <v>48</v>
      </c>
      <c r="L1653">
        <v>195</v>
      </c>
      <c r="O1653">
        <v>0.02</v>
      </c>
      <c r="P1653">
        <v>22</v>
      </c>
    </row>
    <row r="1654" spans="1:16" x14ac:dyDescent="0.2">
      <c r="A1654">
        <v>2022</v>
      </c>
      <c r="B1654">
        <v>3</v>
      </c>
      <c r="C1654" s="267">
        <v>44628</v>
      </c>
      <c r="E1654">
        <v>11</v>
      </c>
      <c r="F1654" t="s">
        <v>276</v>
      </c>
      <c r="G1654" t="s">
        <v>277</v>
      </c>
      <c r="H1654">
        <v>197.16</v>
      </c>
      <c r="I1654">
        <v>226.84</v>
      </c>
      <c r="K1654">
        <v>48</v>
      </c>
      <c r="L1654">
        <v>195</v>
      </c>
      <c r="O1654">
        <v>0.02</v>
      </c>
      <c r="P1654">
        <v>22</v>
      </c>
    </row>
    <row r="1655" spans="1:16" x14ac:dyDescent="0.2">
      <c r="A1655">
        <v>2022</v>
      </c>
      <c r="B1655">
        <v>3</v>
      </c>
      <c r="C1655" s="267">
        <v>44629</v>
      </c>
      <c r="E1655">
        <v>11</v>
      </c>
      <c r="F1655" t="s">
        <v>276</v>
      </c>
      <c r="G1655" t="s">
        <v>277</v>
      </c>
      <c r="H1655">
        <v>197.16</v>
      </c>
      <c r="I1655">
        <v>226.84</v>
      </c>
      <c r="K1655">
        <v>48</v>
      </c>
      <c r="L1655">
        <v>195</v>
      </c>
      <c r="O1655">
        <v>0.02</v>
      </c>
      <c r="P1655">
        <v>22</v>
      </c>
    </row>
    <row r="1656" spans="1:16" x14ac:dyDescent="0.2">
      <c r="A1656">
        <v>2022</v>
      </c>
      <c r="B1656">
        <v>3</v>
      </c>
      <c r="C1656" s="267">
        <v>44630</v>
      </c>
      <c r="E1656">
        <v>11</v>
      </c>
      <c r="F1656" t="s">
        <v>276</v>
      </c>
      <c r="G1656" t="s">
        <v>277</v>
      </c>
      <c r="H1656">
        <v>197.16</v>
      </c>
      <c r="I1656">
        <v>226.84</v>
      </c>
      <c r="K1656">
        <v>48</v>
      </c>
      <c r="L1656">
        <v>195</v>
      </c>
      <c r="O1656">
        <v>0.02</v>
      </c>
      <c r="P1656">
        <v>22</v>
      </c>
    </row>
    <row r="1657" spans="1:16" x14ac:dyDescent="0.2">
      <c r="A1657">
        <v>2022</v>
      </c>
      <c r="B1657">
        <v>3</v>
      </c>
      <c r="C1657" s="267">
        <v>44637</v>
      </c>
      <c r="E1657">
        <v>646</v>
      </c>
      <c r="F1657" t="s">
        <v>276</v>
      </c>
      <c r="G1657" t="s">
        <v>277</v>
      </c>
      <c r="H1657">
        <v>197.16</v>
      </c>
      <c r="I1657">
        <v>226.84</v>
      </c>
      <c r="K1657">
        <v>37</v>
      </c>
      <c r="L1657">
        <v>150</v>
      </c>
      <c r="O1657">
        <v>0.02</v>
      </c>
      <c r="P1657">
        <v>22</v>
      </c>
    </row>
    <row r="1658" spans="1:16" x14ac:dyDescent="0.2">
      <c r="A1658">
        <v>2022</v>
      </c>
      <c r="B1658">
        <v>3</v>
      </c>
      <c r="C1658" s="267">
        <v>44640</v>
      </c>
      <c r="E1658">
        <v>646</v>
      </c>
      <c r="F1658" t="s">
        <v>276</v>
      </c>
      <c r="G1658" t="s">
        <v>277</v>
      </c>
      <c r="H1658">
        <v>197.16</v>
      </c>
      <c r="I1658">
        <v>226.84</v>
      </c>
      <c r="K1658">
        <v>37</v>
      </c>
      <c r="L1658">
        <v>150</v>
      </c>
      <c r="O1658">
        <v>0.02</v>
      </c>
      <c r="P1658">
        <v>22</v>
      </c>
    </row>
    <row r="1659" spans="1:16" x14ac:dyDescent="0.2">
      <c r="A1659">
        <v>2022</v>
      </c>
      <c r="B1659">
        <v>3</v>
      </c>
      <c r="C1659" s="267">
        <v>44641</v>
      </c>
      <c r="E1659">
        <v>646</v>
      </c>
      <c r="F1659" t="s">
        <v>276</v>
      </c>
      <c r="G1659" t="s">
        <v>277</v>
      </c>
      <c r="H1659">
        <v>197.16</v>
      </c>
      <c r="I1659">
        <v>226.84</v>
      </c>
      <c r="K1659">
        <v>37</v>
      </c>
      <c r="L1659">
        <v>150</v>
      </c>
      <c r="O1659">
        <v>0.02</v>
      </c>
      <c r="P1659">
        <v>22</v>
      </c>
    </row>
    <row r="1660" spans="1:16" x14ac:dyDescent="0.2">
      <c r="A1660">
        <v>2022</v>
      </c>
      <c r="B1660">
        <v>3</v>
      </c>
      <c r="C1660" s="267">
        <v>44642</v>
      </c>
      <c r="E1660">
        <v>646</v>
      </c>
      <c r="F1660" t="s">
        <v>276</v>
      </c>
      <c r="G1660" t="s">
        <v>277</v>
      </c>
      <c r="H1660">
        <v>197.16</v>
      </c>
      <c r="I1660">
        <v>226.84</v>
      </c>
      <c r="K1660">
        <v>37</v>
      </c>
      <c r="L1660">
        <v>150</v>
      </c>
      <c r="O1660">
        <v>0.02</v>
      </c>
      <c r="P1660">
        <v>22</v>
      </c>
    </row>
    <row r="1661" spans="1:16" x14ac:dyDescent="0.2">
      <c r="A1661">
        <v>2022</v>
      </c>
      <c r="B1661">
        <v>3</v>
      </c>
      <c r="C1661" s="267">
        <v>44643</v>
      </c>
      <c r="E1661">
        <v>646</v>
      </c>
      <c r="F1661" t="s">
        <v>276</v>
      </c>
      <c r="G1661" t="s">
        <v>277</v>
      </c>
      <c r="H1661">
        <v>197.16</v>
      </c>
      <c r="I1661">
        <v>226.84</v>
      </c>
      <c r="K1661">
        <v>37</v>
      </c>
      <c r="L1661">
        <v>150</v>
      </c>
      <c r="O1661">
        <v>0.02</v>
      </c>
      <c r="P1661">
        <v>22</v>
      </c>
    </row>
    <row r="1662" spans="1:16" x14ac:dyDescent="0.2">
      <c r="A1662">
        <v>2022</v>
      </c>
      <c r="B1662">
        <v>3</v>
      </c>
      <c r="C1662" s="267">
        <v>44622</v>
      </c>
      <c r="E1662">
        <v>178</v>
      </c>
      <c r="F1662" t="s">
        <v>510</v>
      </c>
      <c r="G1662" t="s">
        <v>511</v>
      </c>
      <c r="H1662">
        <v>46.5</v>
      </c>
      <c r="I1662">
        <v>53.5</v>
      </c>
      <c r="K1662">
        <v>60</v>
      </c>
      <c r="L1662">
        <v>120</v>
      </c>
      <c r="O1662">
        <v>1.4999999999999999E-2</v>
      </c>
      <c r="P1662">
        <v>18</v>
      </c>
    </row>
    <row r="1663" spans="1:16" x14ac:dyDescent="0.2">
      <c r="A1663">
        <v>2022</v>
      </c>
      <c r="B1663">
        <v>3</v>
      </c>
      <c r="C1663" s="267">
        <v>44623</v>
      </c>
      <c r="E1663">
        <v>178</v>
      </c>
      <c r="F1663" t="s">
        <v>510</v>
      </c>
      <c r="G1663" t="s">
        <v>511</v>
      </c>
      <c r="H1663">
        <v>46.5</v>
      </c>
      <c r="I1663">
        <v>53.5</v>
      </c>
      <c r="K1663">
        <v>60</v>
      </c>
      <c r="L1663">
        <v>120</v>
      </c>
      <c r="O1663">
        <v>1.4999999999999999E-2</v>
      </c>
      <c r="P1663">
        <v>18</v>
      </c>
    </row>
    <row r="1664" spans="1:16" x14ac:dyDescent="0.2">
      <c r="A1664">
        <v>2022</v>
      </c>
      <c r="B1664">
        <v>3</v>
      </c>
      <c r="C1664" s="267">
        <v>44625</v>
      </c>
      <c r="E1664">
        <v>178</v>
      </c>
      <c r="F1664" t="s">
        <v>510</v>
      </c>
      <c r="G1664" t="s">
        <v>511</v>
      </c>
      <c r="H1664">
        <v>46.5</v>
      </c>
      <c r="I1664">
        <v>53.5</v>
      </c>
      <c r="K1664">
        <v>60</v>
      </c>
      <c r="L1664">
        <v>120</v>
      </c>
      <c r="O1664">
        <v>1.4999999999999999E-2</v>
      </c>
      <c r="P1664">
        <v>18</v>
      </c>
    </row>
    <row r="1665" spans="1:16" x14ac:dyDescent="0.2">
      <c r="A1665">
        <v>2022</v>
      </c>
      <c r="B1665">
        <v>3</v>
      </c>
      <c r="C1665" s="267">
        <v>44626</v>
      </c>
      <c r="E1665">
        <v>178</v>
      </c>
      <c r="F1665" t="s">
        <v>510</v>
      </c>
      <c r="G1665" t="s">
        <v>511</v>
      </c>
      <c r="H1665">
        <v>46.5</v>
      </c>
      <c r="I1665">
        <v>53.5</v>
      </c>
      <c r="K1665">
        <v>60</v>
      </c>
      <c r="L1665">
        <v>120</v>
      </c>
      <c r="O1665">
        <v>1.4999999999999999E-2</v>
      </c>
      <c r="P1665">
        <v>18</v>
      </c>
    </row>
    <row r="1666" spans="1:16" x14ac:dyDescent="0.2">
      <c r="A1666">
        <v>2022</v>
      </c>
      <c r="B1666">
        <v>3</v>
      </c>
      <c r="C1666" s="267">
        <v>44627</v>
      </c>
      <c r="E1666">
        <v>178</v>
      </c>
      <c r="F1666" t="s">
        <v>510</v>
      </c>
      <c r="G1666" t="s">
        <v>511</v>
      </c>
      <c r="H1666">
        <v>46.5</v>
      </c>
      <c r="I1666">
        <v>53.5</v>
      </c>
      <c r="K1666">
        <v>60</v>
      </c>
      <c r="L1666">
        <v>120</v>
      </c>
      <c r="O1666">
        <v>1.4999999999999999E-2</v>
      </c>
      <c r="P1666">
        <v>18</v>
      </c>
    </row>
    <row r="1667" spans="1:16" x14ac:dyDescent="0.2">
      <c r="A1667">
        <v>2022</v>
      </c>
      <c r="B1667">
        <v>3</v>
      </c>
      <c r="C1667" s="267">
        <v>44628</v>
      </c>
      <c r="E1667">
        <v>178</v>
      </c>
      <c r="F1667" t="s">
        <v>510</v>
      </c>
      <c r="G1667" t="s">
        <v>511</v>
      </c>
      <c r="H1667">
        <v>46.5</v>
      </c>
      <c r="I1667">
        <v>53.5</v>
      </c>
      <c r="K1667">
        <v>60</v>
      </c>
      <c r="L1667">
        <v>120</v>
      </c>
      <c r="O1667">
        <v>1.4999999999999999E-2</v>
      </c>
      <c r="P1667">
        <v>18</v>
      </c>
    </row>
    <row r="1668" spans="1:16" x14ac:dyDescent="0.2">
      <c r="A1668">
        <v>2022</v>
      </c>
      <c r="B1668">
        <v>3</v>
      </c>
      <c r="C1668" s="267">
        <v>44633</v>
      </c>
      <c r="E1668">
        <v>167</v>
      </c>
      <c r="F1668" t="s">
        <v>313</v>
      </c>
      <c r="G1668" t="s">
        <v>314</v>
      </c>
      <c r="H1668">
        <v>825.84</v>
      </c>
      <c r="I1668">
        <v>950.16</v>
      </c>
      <c r="K1668">
        <v>55</v>
      </c>
      <c r="L1668">
        <v>131</v>
      </c>
      <c r="O1668">
        <v>1.4999999999999999E-2</v>
      </c>
      <c r="P1668">
        <v>18</v>
      </c>
    </row>
    <row r="1669" spans="1:16" x14ac:dyDescent="0.2">
      <c r="A1669">
        <v>2022</v>
      </c>
      <c r="B1669">
        <v>3</v>
      </c>
      <c r="C1669" s="267">
        <v>44634</v>
      </c>
      <c r="E1669">
        <v>167</v>
      </c>
      <c r="F1669" t="s">
        <v>313</v>
      </c>
      <c r="G1669" t="s">
        <v>314</v>
      </c>
      <c r="H1669">
        <v>825.84</v>
      </c>
      <c r="I1669">
        <v>950.16</v>
      </c>
      <c r="K1669">
        <v>55</v>
      </c>
      <c r="L1669">
        <v>131</v>
      </c>
      <c r="O1669">
        <v>1.4999999999999999E-2</v>
      </c>
      <c r="P1669">
        <v>18</v>
      </c>
    </row>
    <row r="1670" spans="1:16" x14ac:dyDescent="0.2">
      <c r="A1670">
        <v>2022</v>
      </c>
      <c r="B1670">
        <v>3</v>
      </c>
      <c r="C1670" s="267">
        <v>44635</v>
      </c>
      <c r="E1670">
        <v>167</v>
      </c>
      <c r="F1670" t="s">
        <v>313</v>
      </c>
      <c r="G1670" t="s">
        <v>314</v>
      </c>
      <c r="H1670">
        <v>825.84</v>
      </c>
      <c r="I1670">
        <v>950.16</v>
      </c>
      <c r="K1670">
        <v>55</v>
      </c>
      <c r="L1670">
        <v>131</v>
      </c>
      <c r="O1670">
        <v>1.4999999999999999E-2</v>
      </c>
      <c r="P1670">
        <v>18</v>
      </c>
    </row>
    <row r="1671" spans="1:16" x14ac:dyDescent="0.2">
      <c r="A1671">
        <v>2022</v>
      </c>
      <c r="B1671">
        <v>3</v>
      </c>
      <c r="C1671" s="267">
        <v>44620</v>
      </c>
      <c r="E1671">
        <v>165</v>
      </c>
      <c r="F1671" t="s">
        <v>513</v>
      </c>
      <c r="G1671" t="s">
        <v>514</v>
      </c>
      <c r="H1671">
        <v>656.58</v>
      </c>
      <c r="I1671">
        <v>755.42</v>
      </c>
      <c r="K1671">
        <v>60</v>
      </c>
      <c r="L1671">
        <v>120</v>
      </c>
      <c r="O1671">
        <v>1.4999999999999999E-2</v>
      </c>
      <c r="P1671">
        <v>16</v>
      </c>
    </row>
    <row r="1672" spans="1:16" x14ac:dyDescent="0.2">
      <c r="A1672">
        <v>2022</v>
      </c>
      <c r="B1672">
        <v>3</v>
      </c>
      <c r="C1672" s="267">
        <v>44636</v>
      </c>
      <c r="E1672">
        <v>165</v>
      </c>
      <c r="F1672" t="s">
        <v>513</v>
      </c>
      <c r="G1672" t="s">
        <v>514</v>
      </c>
      <c r="H1672">
        <v>656.58</v>
      </c>
      <c r="I1672">
        <v>755.42</v>
      </c>
      <c r="K1672">
        <v>60</v>
      </c>
      <c r="L1672">
        <v>120</v>
      </c>
      <c r="O1672">
        <v>1.4999999999999999E-2</v>
      </c>
      <c r="P1672">
        <v>16</v>
      </c>
    </row>
    <row r="1673" spans="1:16" x14ac:dyDescent="0.2">
      <c r="A1673">
        <v>2022</v>
      </c>
      <c r="B1673">
        <v>3</v>
      </c>
      <c r="C1673" s="267">
        <v>44637</v>
      </c>
      <c r="E1673">
        <v>165</v>
      </c>
      <c r="F1673" t="s">
        <v>513</v>
      </c>
      <c r="G1673" t="s">
        <v>514</v>
      </c>
      <c r="H1673">
        <v>656.58</v>
      </c>
      <c r="I1673">
        <v>755.42</v>
      </c>
      <c r="K1673">
        <v>60</v>
      </c>
      <c r="L1673">
        <v>120</v>
      </c>
      <c r="O1673">
        <v>1.4999999999999999E-2</v>
      </c>
      <c r="P1673">
        <v>16</v>
      </c>
    </row>
    <row r="1674" spans="1:16" x14ac:dyDescent="0.2">
      <c r="A1674">
        <v>2022</v>
      </c>
      <c r="B1674">
        <v>3</v>
      </c>
      <c r="C1674" s="267">
        <v>44629</v>
      </c>
      <c r="E1674">
        <v>160</v>
      </c>
      <c r="F1674" t="s">
        <v>239</v>
      </c>
      <c r="G1674" t="s">
        <v>240</v>
      </c>
      <c r="H1674">
        <v>186</v>
      </c>
      <c r="I1674">
        <v>214</v>
      </c>
      <c r="K1674">
        <v>76</v>
      </c>
      <c r="L1674">
        <v>95</v>
      </c>
      <c r="O1674">
        <v>1.4999999999999999E-2</v>
      </c>
      <c r="P1674">
        <v>16</v>
      </c>
    </row>
    <row r="1675" spans="1:16" x14ac:dyDescent="0.2">
      <c r="A1675">
        <v>2022</v>
      </c>
      <c r="B1675">
        <v>3</v>
      </c>
      <c r="C1675" s="267">
        <v>44630</v>
      </c>
      <c r="E1675">
        <v>160</v>
      </c>
      <c r="F1675" t="s">
        <v>239</v>
      </c>
      <c r="G1675" t="s">
        <v>240</v>
      </c>
      <c r="H1675">
        <v>186</v>
      </c>
      <c r="I1675">
        <v>214</v>
      </c>
      <c r="K1675">
        <v>76</v>
      </c>
      <c r="L1675">
        <v>95</v>
      </c>
      <c r="O1675">
        <v>1.4999999999999999E-2</v>
      </c>
      <c r="P1675">
        <v>16</v>
      </c>
    </row>
    <row r="1676" spans="1:16" x14ac:dyDescent="0.2">
      <c r="A1676">
        <v>2022</v>
      </c>
      <c r="B1676">
        <v>3</v>
      </c>
      <c r="C1676" s="267">
        <v>44631</v>
      </c>
      <c r="E1676">
        <v>160</v>
      </c>
      <c r="F1676" t="s">
        <v>239</v>
      </c>
      <c r="G1676" t="s">
        <v>240</v>
      </c>
      <c r="H1676">
        <v>186</v>
      </c>
      <c r="I1676">
        <v>214</v>
      </c>
      <c r="K1676">
        <v>76</v>
      </c>
      <c r="L1676">
        <v>95</v>
      </c>
      <c r="O1676">
        <v>1.4999999999999999E-2</v>
      </c>
      <c r="P1676">
        <v>16</v>
      </c>
    </row>
    <row r="1677" spans="1:16" x14ac:dyDescent="0.2">
      <c r="A1677">
        <v>2022</v>
      </c>
      <c r="B1677">
        <v>3</v>
      </c>
      <c r="C1677" s="267">
        <v>44632</v>
      </c>
      <c r="E1677">
        <v>160</v>
      </c>
      <c r="F1677" t="s">
        <v>239</v>
      </c>
      <c r="G1677" t="s">
        <v>240</v>
      </c>
      <c r="H1677">
        <v>186</v>
      </c>
      <c r="I1677">
        <v>214</v>
      </c>
      <c r="K1677">
        <v>76</v>
      </c>
      <c r="L1677">
        <v>95</v>
      </c>
      <c r="O1677">
        <v>1.4999999999999999E-2</v>
      </c>
      <c r="P1677">
        <v>16</v>
      </c>
    </row>
    <row r="1678" spans="1:16" x14ac:dyDescent="0.2">
      <c r="A1678">
        <v>2022</v>
      </c>
      <c r="B1678">
        <v>3</v>
      </c>
      <c r="C1678" s="267">
        <v>44633</v>
      </c>
      <c r="E1678">
        <v>160</v>
      </c>
      <c r="F1678" t="s">
        <v>239</v>
      </c>
      <c r="G1678" t="s">
        <v>240</v>
      </c>
      <c r="H1678">
        <v>186</v>
      </c>
      <c r="I1678">
        <v>214</v>
      </c>
      <c r="K1678">
        <v>76</v>
      </c>
      <c r="L1678">
        <v>95</v>
      </c>
      <c r="O1678">
        <v>1.4999999999999999E-2</v>
      </c>
      <c r="P1678">
        <v>16</v>
      </c>
    </row>
    <row r="1679" spans="1:16" x14ac:dyDescent="0.2">
      <c r="A1679">
        <v>2022</v>
      </c>
      <c r="B1679">
        <v>3</v>
      </c>
      <c r="C1679" s="267">
        <v>44634</v>
      </c>
      <c r="E1679">
        <v>160</v>
      </c>
      <c r="F1679" t="s">
        <v>239</v>
      </c>
      <c r="G1679" t="s">
        <v>240</v>
      </c>
      <c r="H1679">
        <v>186</v>
      </c>
      <c r="I1679">
        <v>214</v>
      </c>
      <c r="K1679">
        <v>76</v>
      </c>
      <c r="L1679">
        <v>95</v>
      </c>
      <c r="O1679">
        <v>1.4999999999999999E-2</v>
      </c>
      <c r="P1679">
        <v>16</v>
      </c>
    </row>
    <row r="1680" spans="1:16" x14ac:dyDescent="0.2">
      <c r="A1680">
        <v>2022</v>
      </c>
      <c r="B1680">
        <v>3</v>
      </c>
      <c r="C1680" s="267">
        <v>44635</v>
      </c>
      <c r="E1680">
        <v>160</v>
      </c>
      <c r="F1680" t="s">
        <v>239</v>
      </c>
      <c r="G1680" t="s">
        <v>240</v>
      </c>
      <c r="H1680">
        <v>186</v>
      </c>
      <c r="I1680">
        <v>214</v>
      </c>
      <c r="K1680">
        <v>76</v>
      </c>
      <c r="L1680">
        <v>95</v>
      </c>
      <c r="O1680">
        <v>1.4999999999999999E-2</v>
      </c>
      <c r="P1680">
        <v>16</v>
      </c>
    </row>
    <row r="1681" spans="1:16" x14ac:dyDescent="0.2">
      <c r="A1681">
        <v>2022</v>
      </c>
      <c r="B1681">
        <v>3</v>
      </c>
      <c r="C1681" s="267">
        <v>44636</v>
      </c>
      <c r="E1681">
        <v>160</v>
      </c>
      <c r="F1681" t="s">
        <v>239</v>
      </c>
      <c r="G1681" t="s">
        <v>240</v>
      </c>
      <c r="H1681">
        <v>186</v>
      </c>
      <c r="I1681">
        <v>214</v>
      </c>
      <c r="K1681">
        <v>76</v>
      </c>
      <c r="L1681">
        <v>95</v>
      </c>
      <c r="O1681">
        <v>1.4999999999999999E-2</v>
      </c>
      <c r="P1681">
        <v>16</v>
      </c>
    </row>
    <row r="1682" spans="1:16" x14ac:dyDescent="0.2">
      <c r="A1682">
        <v>2022</v>
      </c>
      <c r="B1682">
        <v>3</v>
      </c>
      <c r="C1682" s="267">
        <v>44637</v>
      </c>
      <c r="E1682">
        <v>160</v>
      </c>
      <c r="F1682" t="s">
        <v>239</v>
      </c>
      <c r="G1682" t="s">
        <v>240</v>
      </c>
      <c r="H1682">
        <v>186</v>
      </c>
      <c r="I1682">
        <v>214</v>
      </c>
      <c r="K1682">
        <v>76</v>
      </c>
      <c r="L1682">
        <v>95</v>
      </c>
      <c r="O1682">
        <v>1.4999999999999999E-2</v>
      </c>
      <c r="P1682">
        <v>16</v>
      </c>
    </row>
    <row r="1683" spans="1:16" x14ac:dyDescent="0.2">
      <c r="A1683">
        <v>2022</v>
      </c>
      <c r="B1683">
        <v>3</v>
      </c>
      <c r="C1683" s="267">
        <v>44640</v>
      </c>
      <c r="E1683">
        <v>160</v>
      </c>
      <c r="F1683" t="s">
        <v>239</v>
      </c>
      <c r="G1683" t="s">
        <v>240</v>
      </c>
      <c r="H1683">
        <v>186</v>
      </c>
      <c r="I1683">
        <v>214</v>
      </c>
      <c r="K1683">
        <v>76</v>
      </c>
      <c r="L1683">
        <v>95</v>
      </c>
      <c r="O1683">
        <v>1.4999999999999999E-2</v>
      </c>
      <c r="P1683">
        <v>16</v>
      </c>
    </row>
    <row r="1684" spans="1:16" x14ac:dyDescent="0.2">
      <c r="A1684">
        <v>2022</v>
      </c>
      <c r="B1684">
        <v>3</v>
      </c>
      <c r="C1684" s="267">
        <v>44641</v>
      </c>
      <c r="E1684">
        <v>160</v>
      </c>
      <c r="F1684" t="s">
        <v>239</v>
      </c>
      <c r="G1684" t="s">
        <v>240</v>
      </c>
      <c r="H1684">
        <v>186</v>
      </c>
      <c r="I1684">
        <v>214</v>
      </c>
      <c r="K1684">
        <v>76</v>
      </c>
      <c r="L1684">
        <v>95</v>
      </c>
      <c r="O1684">
        <v>1.4999999999999999E-2</v>
      </c>
      <c r="P1684">
        <v>16</v>
      </c>
    </row>
    <row r="1685" spans="1:16" x14ac:dyDescent="0.2">
      <c r="A1685">
        <v>2022</v>
      </c>
      <c r="B1685">
        <v>3</v>
      </c>
      <c r="C1685" s="267">
        <v>44642</v>
      </c>
      <c r="E1685">
        <v>160</v>
      </c>
      <c r="F1685" t="s">
        <v>239</v>
      </c>
      <c r="G1685" t="s">
        <v>240</v>
      </c>
      <c r="H1685">
        <v>186</v>
      </c>
      <c r="I1685">
        <v>214</v>
      </c>
      <c r="K1685">
        <v>76</v>
      </c>
      <c r="L1685">
        <v>95</v>
      </c>
      <c r="O1685">
        <v>1.4999999999999999E-2</v>
      </c>
      <c r="P1685">
        <v>16</v>
      </c>
    </row>
    <row r="1686" spans="1:16" x14ac:dyDescent="0.2">
      <c r="A1686">
        <v>2022</v>
      </c>
      <c r="B1686">
        <v>3</v>
      </c>
      <c r="C1686" s="267">
        <v>44620</v>
      </c>
      <c r="E1686">
        <v>155</v>
      </c>
      <c r="F1686" t="s">
        <v>362</v>
      </c>
      <c r="G1686" t="s">
        <v>363</v>
      </c>
      <c r="H1686">
        <v>113.46</v>
      </c>
      <c r="I1686">
        <v>130.54</v>
      </c>
      <c r="K1686">
        <v>80</v>
      </c>
      <c r="L1686">
        <v>135</v>
      </c>
      <c r="O1686">
        <v>0.02</v>
      </c>
      <c r="P1686">
        <v>18</v>
      </c>
    </row>
    <row r="1687" spans="1:16" x14ac:dyDescent="0.2">
      <c r="A1687">
        <v>2022</v>
      </c>
      <c r="B1687">
        <v>3</v>
      </c>
      <c r="C1687" s="267">
        <v>44621</v>
      </c>
      <c r="E1687">
        <v>155</v>
      </c>
      <c r="F1687" t="s">
        <v>362</v>
      </c>
      <c r="G1687" t="s">
        <v>363</v>
      </c>
      <c r="H1687">
        <v>113.46</v>
      </c>
      <c r="I1687">
        <v>130.54</v>
      </c>
      <c r="K1687">
        <v>80</v>
      </c>
      <c r="L1687">
        <v>135</v>
      </c>
      <c r="O1687">
        <v>0.02</v>
      </c>
      <c r="P1687">
        <v>18</v>
      </c>
    </row>
    <row r="1688" spans="1:16" x14ac:dyDescent="0.2">
      <c r="A1688">
        <v>2022</v>
      </c>
      <c r="B1688">
        <v>3</v>
      </c>
      <c r="C1688" s="267">
        <v>44622</v>
      </c>
      <c r="E1688">
        <v>155</v>
      </c>
      <c r="F1688" t="s">
        <v>362</v>
      </c>
      <c r="G1688" t="s">
        <v>363</v>
      </c>
      <c r="H1688">
        <v>113.46</v>
      </c>
      <c r="I1688">
        <v>130.54</v>
      </c>
      <c r="K1688">
        <v>80</v>
      </c>
      <c r="L1688">
        <v>135</v>
      </c>
      <c r="O1688">
        <v>0.02</v>
      </c>
      <c r="P1688">
        <v>18</v>
      </c>
    </row>
    <row r="1689" spans="1:16" x14ac:dyDescent="0.2">
      <c r="A1689">
        <v>2022</v>
      </c>
      <c r="B1689">
        <v>3</v>
      </c>
      <c r="C1689" s="267">
        <v>44623</v>
      </c>
      <c r="E1689">
        <v>155</v>
      </c>
      <c r="F1689" t="s">
        <v>362</v>
      </c>
      <c r="G1689" t="s">
        <v>363</v>
      </c>
      <c r="H1689">
        <v>113.46</v>
      </c>
      <c r="I1689">
        <v>130.54</v>
      </c>
      <c r="K1689">
        <v>80</v>
      </c>
      <c r="L1689">
        <v>135</v>
      </c>
      <c r="O1689">
        <v>0.02</v>
      </c>
      <c r="P1689">
        <v>18</v>
      </c>
    </row>
    <row r="1690" spans="1:16" x14ac:dyDescent="0.2">
      <c r="A1690">
        <v>2022</v>
      </c>
      <c r="B1690">
        <v>3</v>
      </c>
      <c r="C1690" s="267">
        <v>44625</v>
      </c>
      <c r="E1690">
        <v>155</v>
      </c>
      <c r="F1690" t="s">
        <v>362</v>
      </c>
      <c r="G1690" t="s">
        <v>363</v>
      </c>
      <c r="H1690">
        <v>113.46</v>
      </c>
      <c r="I1690">
        <v>130.54</v>
      </c>
      <c r="K1690">
        <v>80</v>
      </c>
      <c r="L1690">
        <v>135</v>
      </c>
      <c r="O1690">
        <v>0.02</v>
      </c>
      <c r="P1690">
        <v>18</v>
      </c>
    </row>
    <row r="1691" spans="1:16" x14ac:dyDescent="0.2">
      <c r="A1691">
        <v>2022</v>
      </c>
      <c r="B1691">
        <v>3</v>
      </c>
      <c r="C1691" s="267">
        <v>44626</v>
      </c>
      <c r="E1691">
        <v>155</v>
      </c>
      <c r="F1691" t="s">
        <v>362</v>
      </c>
      <c r="G1691" t="s">
        <v>363</v>
      </c>
      <c r="H1691">
        <v>113.46</v>
      </c>
      <c r="I1691">
        <v>130.54</v>
      </c>
      <c r="K1691">
        <v>80</v>
      </c>
      <c r="L1691">
        <v>135</v>
      </c>
      <c r="O1691">
        <v>0.02</v>
      </c>
      <c r="P1691">
        <v>18</v>
      </c>
    </row>
    <row r="1692" spans="1:16" x14ac:dyDescent="0.2">
      <c r="A1692">
        <v>2022</v>
      </c>
      <c r="B1692">
        <v>3</v>
      </c>
      <c r="C1692" s="267">
        <v>44630</v>
      </c>
      <c r="E1692">
        <v>155</v>
      </c>
      <c r="F1692" t="s">
        <v>362</v>
      </c>
      <c r="G1692" t="s">
        <v>363</v>
      </c>
      <c r="H1692">
        <v>113.46</v>
      </c>
      <c r="I1692">
        <v>130.54</v>
      </c>
      <c r="K1692">
        <v>80</v>
      </c>
      <c r="L1692">
        <v>135</v>
      </c>
      <c r="O1692">
        <v>0.02</v>
      </c>
      <c r="P1692">
        <v>18</v>
      </c>
    </row>
    <row r="1693" spans="1:16" x14ac:dyDescent="0.2">
      <c r="A1693">
        <v>2022</v>
      </c>
      <c r="B1693">
        <v>3</v>
      </c>
      <c r="C1693" s="267">
        <v>44631</v>
      </c>
      <c r="E1693">
        <v>155</v>
      </c>
      <c r="F1693" t="s">
        <v>362</v>
      </c>
      <c r="G1693" t="s">
        <v>363</v>
      </c>
      <c r="H1693">
        <v>113.46</v>
      </c>
      <c r="I1693">
        <v>130.54</v>
      </c>
      <c r="K1693">
        <v>80</v>
      </c>
      <c r="L1693">
        <v>135</v>
      </c>
      <c r="O1693">
        <v>0.02</v>
      </c>
      <c r="P1693">
        <v>18</v>
      </c>
    </row>
    <row r="1694" spans="1:16" x14ac:dyDescent="0.2">
      <c r="A1694">
        <v>2022</v>
      </c>
      <c r="B1694">
        <v>3</v>
      </c>
      <c r="C1694" s="267">
        <v>44632</v>
      </c>
      <c r="E1694">
        <v>155</v>
      </c>
      <c r="F1694" t="s">
        <v>362</v>
      </c>
      <c r="G1694" t="s">
        <v>363</v>
      </c>
      <c r="H1694">
        <v>113.46</v>
      </c>
      <c r="I1694">
        <v>130.54</v>
      </c>
      <c r="K1694">
        <v>80</v>
      </c>
      <c r="L1694">
        <v>135</v>
      </c>
      <c r="O1694">
        <v>0.02</v>
      </c>
      <c r="P1694">
        <v>18</v>
      </c>
    </row>
    <row r="1695" spans="1:16" x14ac:dyDescent="0.2">
      <c r="A1695">
        <v>2022</v>
      </c>
      <c r="B1695">
        <v>3</v>
      </c>
      <c r="C1695" s="267">
        <v>44633</v>
      </c>
      <c r="E1695">
        <v>155</v>
      </c>
      <c r="F1695" t="s">
        <v>362</v>
      </c>
      <c r="G1695" t="s">
        <v>363</v>
      </c>
      <c r="H1695">
        <v>113.46</v>
      </c>
      <c r="I1695">
        <v>130.54</v>
      </c>
      <c r="K1695">
        <v>80</v>
      </c>
      <c r="L1695">
        <v>135</v>
      </c>
      <c r="O1695">
        <v>0.02</v>
      </c>
      <c r="P1695">
        <v>18</v>
      </c>
    </row>
    <row r="1696" spans="1:16" x14ac:dyDescent="0.2">
      <c r="A1696">
        <v>2022</v>
      </c>
      <c r="B1696">
        <v>3</v>
      </c>
      <c r="C1696" s="267">
        <v>44634</v>
      </c>
      <c r="E1696">
        <v>155</v>
      </c>
      <c r="F1696" t="s">
        <v>362</v>
      </c>
      <c r="G1696" t="s">
        <v>363</v>
      </c>
      <c r="H1696">
        <v>113.46</v>
      </c>
      <c r="I1696">
        <v>130.54</v>
      </c>
      <c r="K1696">
        <v>80</v>
      </c>
      <c r="L1696">
        <v>135</v>
      </c>
      <c r="O1696">
        <v>0.02</v>
      </c>
      <c r="P1696">
        <v>18</v>
      </c>
    </row>
    <row r="1697" spans="1:16" x14ac:dyDescent="0.2">
      <c r="A1697">
        <v>2022</v>
      </c>
      <c r="B1697">
        <v>3</v>
      </c>
      <c r="C1697" s="267">
        <v>44637</v>
      </c>
      <c r="E1697">
        <v>155</v>
      </c>
      <c r="F1697" t="s">
        <v>362</v>
      </c>
      <c r="G1697" t="s">
        <v>363</v>
      </c>
      <c r="H1697">
        <v>113.46</v>
      </c>
      <c r="I1697">
        <v>130.54</v>
      </c>
      <c r="K1697">
        <v>80</v>
      </c>
      <c r="L1697">
        <v>135</v>
      </c>
      <c r="O1697">
        <v>0.02</v>
      </c>
      <c r="P1697">
        <v>18</v>
      </c>
    </row>
    <row r="1698" spans="1:16" x14ac:dyDescent="0.2">
      <c r="A1698">
        <v>2022</v>
      </c>
      <c r="B1698">
        <v>3</v>
      </c>
      <c r="C1698" s="267">
        <v>44640</v>
      </c>
      <c r="E1698">
        <v>155</v>
      </c>
      <c r="F1698" t="s">
        <v>362</v>
      </c>
      <c r="G1698" t="s">
        <v>363</v>
      </c>
      <c r="H1698">
        <v>113.46</v>
      </c>
      <c r="I1698">
        <v>130.54</v>
      </c>
      <c r="K1698">
        <v>80</v>
      </c>
      <c r="L1698">
        <v>135</v>
      </c>
      <c r="O1698">
        <v>0.02</v>
      </c>
      <c r="P1698">
        <v>18</v>
      </c>
    </row>
    <row r="1699" spans="1:16" x14ac:dyDescent="0.2">
      <c r="A1699">
        <v>2022</v>
      </c>
      <c r="B1699">
        <v>3</v>
      </c>
      <c r="C1699" s="267">
        <v>44643</v>
      </c>
      <c r="E1699">
        <v>155</v>
      </c>
      <c r="F1699" t="s">
        <v>362</v>
      </c>
      <c r="G1699" t="s">
        <v>363</v>
      </c>
      <c r="H1699">
        <v>113.46</v>
      </c>
      <c r="I1699">
        <v>130.54</v>
      </c>
      <c r="K1699">
        <v>80</v>
      </c>
      <c r="L1699">
        <v>135</v>
      </c>
      <c r="O1699">
        <v>0.02</v>
      </c>
      <c r="P1699">
        <v>18</v>
      </c>
    </row>
    <row r="1700" spans="1:16" x14ac:dyDescent="0.2">
      <c r="A1700">
        <v>2022</v>
      </c>
      <c r="B1700">
        <v>3</v>
      </c>
      <c r="C1700" s="267">
        <v>44644</v>
      </c>
      <c r="E1700">
        <v>155</v>
      </c>
      <c r="F1700" t="s">
        <v>362</v>
      </c>
      <c r="G1700" t="s">
        <v>363</v>
      </c>
      <c r="H1700">
        <v>113.46</v>
      </c>
      <c r="I1700">
        <v>130.54</v>
      </c>
      <c r="K1700">
        <v>80</v>
      </c>
      <c r="L1700">
        <v>135</v>
      </c>
      <c r="O1700">
        <v>0.02</v>
      </c>
      <c r="P1700">
        <v>18</v>
      </c>
    </row>
    <row r="1701" spans="1:16" x14ac:dyDescent="0.2">
      <c r="A1701">
        <v>2022</v>
      </c>
      <c r="B1701">
        <v>3</v>
      </c>
      <c r="C1701" s="267">
        <v>44626</v>
      </c>
      <c r="E1701">
        <v>142</v>
      </c>
      <c r="F1701" t="s">
        <v>286</v>
      </c>
      <c r="G1701" t="s">
        <v>287</v>
      </c>
      <c r="H1701">
        <v>326.43</v>
      </c>
      <c r="I1701">
        <v>375.57</v>
      </c>
      <c r="K1701">
        <v>74</v>
      </c>
      <c r="L1701">
        <v>195</v>
      </c>
      <c r="O1701">
        <v>0.02</v>
      </c>
      <c r="P1701">
        <v>22</v>
      </c>
    </row>
    <row r="1702" spans="1:16" x14ac:dyDescent="0.2">
      <c r="A1702">
        <v>2022</v>
      </c>
      <c r="B1702">
        <v>3</v>
      </c>
      <c r="C1702" s="267">
        <v>44627</v>
      </c>
      <c r="E1702">
        <v>142</v>
      </c>
      <c r="F1702" t="s">
        <v>286</v>
      </c>
      <c r="G1702" t="s">
        <v>287</v>
      </c>
      <c r="H1702">
        <v>326.43</v>
      </c>
      <c r="I1702">
        <v>375.57</v>
      </c>
      <c r="K1702">
        <v>74</v>
      </c>
      <c r="L1702">
        <v>195</v>
      </c>
      <c r="O1702">
        <v>0.02</v>
      </c>
      <c r="P1702">
        <v>22</v>
      </c>
    </row>
    <row r="1703" spans="1:16" x14ac:dyDescent="0.2">
      <c r="A1703">
        <v>2022</v>
      </c>
      <c r="B1703">
        <v>3</v>
      </c>
      <c r="C1703" s="267">
        <v>44628</v>
      </c>
      <c r="E1703">
        <v>142</v>
      </c>
      <c r="F1703" t="s">
        <v>286</v>
      </c>
      <c r="G1703" t="s">
        <v>287</v>
      </c>
      <c r="H1703">
        <v>326.43</v>
      </c>
      <c r="I1703">
        <v>375.57</v>
      </c>
      <c r="K1703">
        <v>74</v>
      </c>
      <c r="L1703">
        <v>195</v>
      </c>
      <c r="O1703">
        <v>0.02</v>
      </c>
      <c r="P1703">
        <v>22</v>
      </c>
    </row>
    <row r="1704" spans="1:16" x14ac:dyDescent="0.2">
      <c r="A1704">
        <v>2022</v>
      </c>
      <c r="B1704">
        <v>3</v>
      </c>
      <c r="C1704" s="267">
        <v>44629</v>
      </c>
      <c r="E1704">
        <v>142</v>
      </c>
      <c r="F1704" t="s">
        <v>286</v>
      </c>
      <c r="G1704" t="s">
        <v>287</v>
      </c>
      <c r="H1704">
        <v>326.43</v>
      </c>
      <c r="I1704">
        <v>375.57</v>
      </c>
      <c r="K1704">
        <v>74</v>
      </c>
      <c r="L1704">
        <v>195</v>
      </c>
      <c r="O1704">
        <v>0.02</v>
      </c>
      <c r="P1704">
        <v>22</v>
      </c>
    </row>
    <row r="1705" spans="1:16" x14ac:dyDescent="0.2">
      <c r="A1705">
        <v>2022</v>
      </c>
      <c r="B1705">
        <v>3</v>
      </c>
      <c r="C1705" s="267">
        <v>44630</v>
      </c>
      <c r="E1705">
        <v>142</v>
      </c>
      <c r="F1705" t="s">
        <v>286</v>
      </c>
      <c r="G1705" t="s">
        <v>287</v>
      </c>
      <c r="H1705">
        <v>326.43</v>
      </c>
      <c r="I1705">
        <v>375.57</v>
      </c>
      <c r="K1705">
        <v>74</v>
      </c>
      <c r="L1705">
        <v>195</v>
      </c>
      <c r="O1705">
        <v>0.02</v>
      </c>
      <c r="P1705">
        <v>22</v>
      </c>
    </row>
    <row r="1706" spans="1:16" x14ac:dyDescent="0.2">
      <c r="A1706">
        <v>2022</v>
      </c>
      <c r="B1706">
        <v>3</v>
      </c>
      <c r="C1706" s="267">
        <v>44632</v>
      </c>
      <c r="E1706">
        <v>142</v>
      </c>
      <c r="F1706" t="s">
        <v>286</v>
      </c>
      <c r="G1706" t="s">
        <v>287</v>
      </c>
      <c r="H1706">
        <v>326.43</v>
      </c>
      <c r="I1706">
        <v>375.57</v>
      </c>
      <c r="K1706">
        <v>74</v>
      </c>
      <c r="L1706">
        <v>195</v>
      </c>
      <c r="O1706">
        <v>0.02</v>
      </c>
      <c r="P1706">
        <v>22</v>
      </c>
    </row>
    <row r="1707" spans="1:16" x14ac:dyDescent="0.2">
      <c r="A1707">
        <v>2022</v>
      </c>
      <c r="B1707">
        <v>3</v>
      </c>
      <c r="C1707" s="267">
        <v>44622</v>
      </c>
      <c r="E1707">
        <v>140</v>
      </c>
      <c r="F1707" t="s">
        <v>506</v>
      </c>
      <c r="G1707" t="s">
        <v>507</v>
      </c>
      <c r="H1707">
        <v>451.05</v>
      </c>
      <c r="I1707">
        <v>518.95000000000005</v>
      </c>
      <c r="K1707">
        <v>60</v>
      </c>
      <c r="L1707">
        <v>120</v>
      </c>
      <c r="O1707">
        <v>1.4999999999999999E-2</v>
      </c>
      <c r="P1707">
        <v>18</v>
      </c>
    </row>
    <row r="1708" spans="1:16" x14ac:dyDescent="0.2">
      <c r="A1708">
        <v>2022</v>
      </c>
      <c r="B1708">
        <v>3</v>
      </c>
      <c r="C1708" s="267">
        <v>44623</v>
      </c>
      <c r="E1708">
        <v>140</v>
      </c>
      <c r="F1708" t="s">
        <v>506</v>
      </c>
      <c r="G1708" t="s">
        <v>507</v>
      </c>
      <c r="H1708">
        <v>451.05</v>
      </c>
      <c r="I1708">
        <v>518.95000000000005</v>
      </c>
      <c r="K1708">
        <v>60</v>
      </c>
      <c r="L1708">
        <v>120</v>
      </c>
      <c r="O1708">
        <v>1.4999999999999999E-2</v>
      </c>
      <c r="P1708">
        <v>18</v>
      </c>
    </row>
    <row r="1709" spans="1:16" x14ac:dyDescent="0.2">
      <c r="A1709">
        <v>2022</v>
      </c>
      <c r="B1709">
        <v>3</v>
      </c>
      <c r="C1709" s="267">
        <v>44625</v>
      </c>
      <c r="E1709">
        <v>140</v>
      </c>
      <c r="F1709" t="s">
        <v>506</v>
      </c>
      <c r="G1709" t="s">
        <v>507</v>
      </c>
      <c r="H1709">
        <v>451.05</v>
      </c>
      <c r="I1709">
        <v>518.95000000000005</v>
      </c>
      <c r="K1709">
        <v>60</v>
      </c>
      <c r="L1709">
        <v>120</v>
      </c>
      <c r="O1709">
        <v>1.4999999999999999E-2</v>
      </c>
      <c r="P1709">
        <v>18</v>
      </c>
    </row>
    <row r="1710" spans="1:16" x14ac:dyDescent="0.2">
      <c r="A1710">
        <v>2022</v>
      </c>
      <c r="B1710">
        <v>3</v>
      </c>
      <c r="C1710" s="267">
        <v>44626</v>
      </c>
      <c r="E1710">
        <v>140</v>
      </c>
      <c r="F1710" t="s">
        <v>506</v>
      </c>
      <c r="G1710" t="s">
        <v>507</v>
      </c>
      <c r="H1710">
        <v>451.05</v>
      </c>
      <c r="I1710">
        <v>518.95000000000005</v>
      </c>
      <c r="K1710">
        <v>60</v>
      </c>
      <c r="L1710">
        <v>120</v>
      </c>
      <c r="O1710">
        <v>1.4999999999999999E-2</v>
      </c>
      <c r="P1710">
        <v>18</v>
      </c>
    </row>
    <row r="1711" spans="1:16" x14ac:dyDescent="0.2">
      <c r="A1711">
        <v>2022</v>
      </c>
      <c r="B1711">
        <v>3</v>
      </c>
      <c r="C1711" s="267">
        <v>44627</v>
      </c>
      <c r="E1711">
        <v>140</v>
      </c>
      <c r="F1711" t="s">
        <v>506</v>
      </c>
      <c r="G1711" t="s">
        <v>507</v>
      </c>
      <c r="H1711">
        <v>451.05</v>
      </c>
      <c r="I1711">
        <v>518.95000000000005</v>
      </c>
      <c r="K1711">
        <v>60</v>
      </c>
      <c r="L1711">
        <v>120</v>
      </c>
      <c r="O1711">
        <v>1.4999999999999999E-2</v>
      </c>
      <c r="P1711">
        <v>18</v>
      </c>
    </row>
    <row r="1712" spans="1:16" x14ac:dyDescent="0.2">
      <c r="A1712">
        <v>2022</v>
      </c>
      <c r="B1712">
        <v>3</v>
      </c>
      <c r="C1712" s="267">
        <v>44628</v>
      </c>
      <c r="E1712">
        <v>140</v>
      </c>
      <c r="F1712" t="s">
        <v>506</v>
      </c>
      <c r="G1712" t="s">
        <v>507</v>
      </c>
      <c r="H1712">
        <v>451.05</v>
      </c>
      <c r="I1712">
        <v>518.95000000000005</v>
      </c>
      <c r="K1712">
        <v>60</v>
      </c>
      <c r="L1712">
        <v>120</v>
      </c>
      <c r="O1712">
        <v>1.4999999999999999E-2</v>
      </c>
      <c r="P1712">
        <v>18</v>
      </c>
    </row>
    <row r="1713" spans="1:16" x14ac:dyDescent="0.2">
      <c r="A1713">
        <v>2022</v>
      </c>
      <c r="B1713">
        <v>3</v>
      </c>
      <c r="C1713" s="267">
        <v>44620</v>
      </c>
      <c r="E1713">
        <v>131</v>
      </c>
      <c r="F1713" t="s">
        <v>503</v>
      </c>
      <c r="G1713" t="s">
        <v>504</v>
      </c>
      <c r="H1713">
        <v>9.3000000000000007</v>
      </c>
      <c r="I1713">
        <v>10.7</v>
      </c>
      <c r="K1713">
        <v>910</v>
      </c>
      <c r="L1713">
        <v>99</v>
      </c>
      <c r="O1713">
        <v>0.02</v>
      </c>
      <c r="P1713">
        <v>18</v>
      </c>
    </row>
    <row r="1714" spans="1:16" x14ac:dyDescent="0.2">
      <c r="A1714">
        <v>2022</v>
      </c>
      <c r="B1714">
        <v>3</v>
      </c>
      <c r="C1714" s="267">
        <v>44622</v>
      </c>
      <c r="E1714">
        <v>131</v>
      </c>
      <c r="F1714" t="s">
        <v>503</v>
      </c>
      <c r="G1714" t="s">
        <v>504</v>
      </c>
      <c r="H1714">
        <v>9.3000000000000007</v>
      </c>
      <c r="I1714">
        <v>10.7</v>
      </c>
      <c r="K1714">
        <v>910</v>
      </c>
      <c r="L1714">
        <v>99</v>
      </c>
      <c r="P1714">
        <v>18</v>
      </c>
    </row>
    <row r="1715" spans="1:16" x14ac:dyDescent="0.2">
      <c r="A1715">
        <v>2022</v>
      </c>
      <c r="B1715">
        <v>3</v>
      </c>
      <c r="C1715" s="267">
        <v>44626</v>
      </c>
      <c r="E1715">
        <v>130</v>
      </c>
      <c r="F1715" t="s">
        <v>487</v>
      </c>
      <c r="G1715" t="s">
        <v>488</v>
      </c>
      <c r="H1715">
        <v>11.16</v>
      </c>
      <c r="I1715">
        <v>12.84</v>
      </c>
      <c r="K1715">
        <v>336</v>
      </c>
      <c r="L1715">
        <v>96</v>
      </c>
      <c r="O1715">
        <v>0.02</v>
      </c>
      <c r="P1715">
        <v>18</v>
      </c>
    </row>
    <row r="1716" spans="1:16" x14ac:dyDescent="0.2">
      <c r="A1716">
        <v>2022</v>
      </c>
      <c r="B1716">
        <v>3</v>
      </c>
      <c r="C1716" s="267">
        <v>44627</v>
      </c>
      <c r="E1716">
        <v>130</v>
      </c>
      <c r="F1716" t="s">
        <v>487</v>
      </c>
      <c r="G1716" t="s">
        <v>488</v>
      </c>
      <c r="H1716">
        <v>11.16</v>
      </c>
      <c r="I1716">
        <v>12.84</v>
      </c>
      <c r="K1716">
        <v>336</v>
      </c>
      <c r="L1716">
        <v>96</v>
      </c>
      <c r="O1716">
        <v>0.02</v>
      </c>
      <c r="P1716">
        <v>18</v>
      </c>
    </row>
    <row r="1717" spans="1:16" x14ac:dyDescent="0.2">
      <c r="A1717">
        <v>2022</v>
      </c>
      <c r="B1717">
        <v>3</v>
      </c>
      <c r="C1717" s="267">
        <v>44628</v>
      </c>
      <c r="E1717">
        <v>130</v>
      </c>
      <c r="F1717" t="s">
        <v>487</v>
      </c>
      <c r="G1717" t="s">
        <v>488</v>
      </c>
      <c r="H1717">
        <v>11.16</v>
      </c>
      <c r="I1717">
        <v>12.84</v>
      </c>
      <c r="K1717">
        <v>336</v>
      </c>
      <c r="L1717">
        <v>96</v>
      </c>
      <c r="O1717">
        <v>0.02</v>
      </c>
      <c r="P1717">
        <v>18</v>
      </c>
    </row>
    <row r="1718" spans="1:16" x14ac:dyDescent="0.2">
      <c r="A1718">
        <v>2022</v>
      </c>
      <c r="B1718">
        <v>3</v>
      </c>
      <c r="C1718" s="267">
        <v>44629</v>
      </c>
      <c r="E1718">
        <v>130</v>
      </c>
      <c r="F1718" t="s">
        <v>487</v>
      </c>
      <c r="G1718" t="s">
        <v>488</v>
      </c>
      <c r="H1718">
        <v>11.16</v>
      </c>
      <c r="I1718">
        <v>12.84</v>
      </c>
      <c r="K1718">
        <v>336</v>
      </c>
      <c r="L1718">
        <v>96</v>
      </c>
      <c r="O1718">
        <v>0.02</v>
      </c>
      <c r="P1718">
        <v>18</v>
      </c>
    </row>
    <row r="1719" spans="1:16" x14ac:dyDescent="0.2">
      <c r="A1719">
        <v>2022</v>
      </c>
      <c r="B1719">
        <v>3</v>
      </c>
      <c r="C1719" s="267">
        <v>44630</v>
      </c>
      <c r="E1719">
        <v>130</v>
      </c>
      <c r="F1719" t="s">
        <v>487</v>
      </c>
      <c r="G1719" t="s">
        <v>488</v>
      </c>
      <c r="H1719">
        <v>11.16</v>
      </c>
      <c r="I1719">
        <v>12.84</v>
      </c>
      <c r="K1719">
        <v>336</v>
      </c>
      <c r="L1719">
        <v>96</v>
      </c>
      <c r="O1719">
        <v>0.02</v>
      </c>
      <c r="P1719">
        <v>18</v>
      </c>
    </row>
    <row r="1720" spans="1:16" x14ac:dyDescent="0.2">
      <c r="A1720">
        <v>2022</v>
      </c>
      <c r="B1720">
        <v>3</v>
      </c>
      <c r="C1720" s="267">
        <v>44620</v>
      </c>
      <c r="E1720">
        <v>81</v>
      </c>
      <c r="F1720" t="s">
        <v>484</v>
      </c>
      <c r="G1720" t="s">
        <v>485</v>
      </c>
      <c r="H1720">
        <v>360.84</v>
      </c>
      <c r="I1720">
        <v>415.16</v>
      </c>
      <c r="K1720">
        <v>60</v>
      </c>
      <c r="L1720">
        <v>120</v>
      </c>
      <c r="O1720">
        <v>1.4999999999999999E-2</v>
      </c>
      <c r="P1720">
        <v>22</v>
      </c>
    </row>
    <row r="1721" spans="1:16" x14ac:dyDescent="0.2">
      <c r="A1721">
        <v>2022</v>
      </c>
      <c r="B1721">
        <v>3</v>
      </c>
      <c r="C1721" s="267">
        <v>44621</v>
      </c>
      <c r="E1721">
        <v>81</v>
      </c>
      <c r="F1721" t="s">
        <v>484</v>
      </c>
      <c r="G1721" t="s">
        <v>485</v>
      </c>
      <c r="H1721">
        <v>360.84</v>
      </c>
      <c r="I1721">
        <v>415.16</v>
      </c>
      <c r="K1721">
        <v>60</v>
      </c>
      <c r="L1721">
        <v>120</v>
      </c>
      <c r="O1721">
        <v>1.4999999999999999E-2</v>
      </c>
      <c r="P1721">
        <v>22</v>
      </c>
    </row>
    <row r="1722" spans="1:16" x14ac:dyDescent="0.2">
      <c r="A1722">
        <v>2022</v>
      </c>
      <c r="B1722">
        <v>3</v>
      </c>
      <c r="C1722" s="267">
        <v>44622</v>
      </c>
      <c r="E1722">
        <v>81</v>
      </c>
      <c r="F1722" t="s">
        <v>484</v>
      </c>
      <c r="G1722" t="s">
        <v>485</v>
      </c>
      <c r="H1722">
        <v>360.84</v>
      </c>
      <c r="I1722">
        <v>415.16</v>
      </c>
      <c r="K1722">
        <v>60</v>
      </c>
      <c r="L1722">
        <v>120</v>
      </c>
      <c r="O1722">
        <v>1.4999999999999999E-2</v>
      </c>
      <c r="P1722">
        <v>22</v>
      </c>
    </row>
    <row r="1723" spans="1:16" x14ac:dyDescent="0.2">
      <c r="A1723">
        <v>2022</v>
      </c>
      <c r="B1723">
        <v>3</v>
      </c>
      <c r="C1723" s="267">
        <v>44648</v>
      </c>
      <c r="E1723">
        <v>801</v>
      </c>
      <c r="F1723" t="s">
        <v>566</v>
      </c>
      <c r="G1723" t="s">
        <v>567</v>
      </c>
      <c r="H1723">
        <v>214.8</v>
      </c>
      <c r="I1723">
        <v>247.2</v>
      </c>
      <c r="K1723">
        <v>90</v>
      </c>
      <c r="L1723">
        <v>120</v>
      </c>
      <c r="O1723">
        <v>1.4999999999999999E-2</v>
      </c>
      <c r="P1723">
        <v>22</v>
      </c>
    </row>
    <row r="1724" spans="1:16" x14ac:dyDescent="0.2">
      <c r="A1724">
        <v>2022</v>
      </c>
      <c r="B1724">
        <v>3</v>
      </c>
      <c r="C1724" s="267">
        <v>44649</v>
      </c>
      <c r="E1724">
        <v>801</v>
      </c>
      <c r="F1724" t="s">
        <v>566</v>
      </c>
      <c r="G1724" t="s">
        <v>567</v>
      </c>
      <c r="H1724">
        <v>214.8</v>
      </c>
      <c r="I1724">
        <v>247.2</v>
      </c>
      <c r="K1724">
        <v>90</v>
      </c>
      <c r="L1724">
        <v>120</v>
      </c>
      <c r="O1724">
        <v>1.4999999999999999E-2</v>
      </c>
      <c r="P1724">
        <v>22</v>
      </c>
    </row>
    <row r="1725" spans="1:16" x14ac:dyDescent="0.2">
      <c r="A1725">
        <v>2022</v>
      </c>
      <c r="B1725">
        <v>3</v>
      </c>
      <c r="C1725" s="267">
        <v>44650</v>
      </c>
      <c r="E1725">
        <v>801</v>
      </c>
      <c r="F1725" t="s">
        <v>566</v>
      </c>
      <c r="G1725" t="s">
        <v>567</v>
      </c>
      <c r="H1725">
        <v>214.8</v>
      </c>
      <c r="I1725">
        <v>247.2</v>
      </c>
      <c r="K1725">
        <v>90</v>
      </c>
      <c r="L1725">
        <v>120</v>
      </c>
      <c r="O1725">
        <v>1.4999999999999999E-2</v>
      </c>
      <c r="P1725">
        <v>22</v>
      </c>
    </row>
    <row r="1726" spans="1:16" x14ac:dyDescent="0.2">
      <c r="A1726">
        <v>2022</v>
      </c>
      <c r="B1726">
        <v>3</v>
      </c>
      <c r="C1726" s="267">
        <v>44621</v>
      </c>
      <c r="E1726">
        <v>2</v>
      </c>
      <c r="F1726" t="s">
        <v>392</v>
      </c>
      <c r="G1726" t="s">
        <v>393</v>
      </c>
      <c r="H1726">
        <v>105.09</v>
      </c>
      <c r="I1726">
        <v>120.91</v>
      </c>
      <c r="K1726">
        <v>108</v>
      </c>
      <c r="L1726">
        <v>100</v>
      </c>
      <c r="O1726">
        <v>1.4999999999999999E-2</v>
      </c>
      <c r="P1726">
        <v>16</v>
      </c>
    </row>
    <row r="1727" spans="1:16" x14ac:dyDescent="0.2">
      <c r="A1727">
        <v>2022</v>
      </c>
      <c r="B1727">
        <v>3</v>
      </c>
      <c r="C1727" s="267">
        <v>44622</v>
      </c>
      <c r="E1727">
        <v>2</v>
      </c>
      <c r="F1727" t="s">
        <v>392</v>
      </c>
      <c r="G1727" t="s">
        <v>393</v>
      </c>
      <c r="H1727">
        <v>105.09</v>
      </c>
      <c r="I1727">
        <v>120.91</v>
      </c>
      <c r="K1727">
        <v>108</v>
      </c>
      <c r="L1727">
        <v>100</v>
      </c>
      <c r="O1727">
        <v>1.4999999999999999E-2</v>
      </c>
      <c r="P1727">
        <v>16</v>
      </c>
    </row>
    <row r="1728" spans="1:16" x14ac:dyDescent="0.2">
      <c r="A1728">
        <v>2022</v>
      </c>
      <c r="B1728">
        <v>3</v>
      </c>
      <c r="C1728" s="267">
        <v>44623</v>
      </c>
      <c r="E1728">
        <v>2</v>
      </c>
      <c r="F1728" t="s">
        <v>392</v>
      </c>
      <c r="G1728" t="s">
        <v>393</v>
      </c>
      <c r="H1728">
        <v>105.09</v>
      </c>
      <c r="I1728">
        <v>120.91</v>
      </c>
      <c r="K1728">
        <v>108</v>
      </c>
      <c r="L1728">
        <v>100</v>
      </c>
      <c r="O1728">
        <v>1.4999999999999999E-2</v>
      </c>
      <c r="P1728">
        <v>16</v>
      </c>
    </row>
    <row r="1729" spans="1:16" x14ac:dyDescent="0.2">
      <c r="A1729">
        <v>2022</v>
      </c>
      <c r="B1729">
        <v>3</v>
      </c>
      <c r="C1729" s="267">
        <v>44625</v>
      </c>
      <c r="E1729">
        <v>2</v>
      </c>
      <c r="F1729" t="s">
        <v>392</v>
      </c>
      <c r="G1729" t="s">
        <v>393</v>
      </c>
      <c r="H1729">
        <v>105.09</v>
      </c>
      <c r="I1729">
        <v>120.91</v>
      </c>
      <c r="K1729">
        <v>108</v>
      </c>
      <c r="L1729">
        <v>100</v>
      </c>
      <c r="O1729">
        <v>1.4999999999999999E-2</v>
      </c>
      <c r="P1729">
        <v>16</v>
      </c>
    </row>
    <row r="1730" spans="1:16" x14ac:dyDescent="0.2">
      <c r="A1730">
        <v>2022</v>
      </c>
      <c r="B1730">
        <v>3</v>
      </c>
      <c r="C1730" s="267">
        <v>44648</v>
      </c>
      <c r="E1730">
        <v>2</v>
      </c>
      <c r="F1730" t="s">
        <v>392</v>
      </c>
      <c r="G1730" t="s">
        <v>393</v>
      </c>
      <c r="H1730">
        <v>105.09</v>
      </c>
      <c r="I1730">
        <v>120.91</v>
      </c>
      <c r="K1730">
        <v>108</v>
      </c>
      <c r="L1730">
        <v>100</v>
      </c>
      <c r="O1730">
        <v>1.4999999999999999E-2</v>
      </c>
      <c r="P1730">
        <v>16</v>
      </c>
    </row>
    <row r="1731" spans="1:16" x14ac:dyDescent="0.2">
      <c r="A1731">
        <v>2022</v>
      </c>
      <c r="B1731">
        <v>3</v>
      </c>
      <c r="C1731" s="267">
        <v>44649</v>
      </c>
      <c r="E1731">
        <v>2</v>
      </c>
      <c r="F1731" t="s">
        <v>392</v>
      </c>
      <c r="G1731" t="s">
        <v>393</v>
      </c>
      <c r="H1731">
        <v>105.09</v>
      </c>
      <c r="I1731">
        <v>120.91</v>
      </c>
      <c r="K1731">
        <v>108</v>
      </c>
      <c r="L1731">
        <v>100</v>
      </c>
      <c r="O1731">
        <v>1.4999999999999999E-2</v>
      </c>
      <c r="P1731">
        <v>16</v>
      </c>
    </row>
    <row r="1732" spans="1:16" x14ac:dyDescent="0.2">
      <c r="A1732">
        <v>2022</v>
      </c>
      <c r="B1732">
        <v>3</v>
      </c>
      <c r="C1732" s="267">
        <v>44650</v>
      </c>
      <c r="E1732">
        <v>2</v>
      </c>
      <c r="F1732" t="s">
        <v>392</v>
      </c>
      <c r="G1732" t="s">
        <v>393</v>
      </c>
      <c r="H1732">
        <v>105.09</v>
      </c>
      <c r="I1732">
        <v>120.91</v>
      </c>
      <c r="K1732">
        <v>108</v>
      </c>
      <c r="L1732">
        <v>100</v>
      </c>
      <c r="O1732">
        <v>1.4999999999999999E-2</v>
      </c>
      <c r="P1732">
        <v>16</v>
      </c>
    </row>
    <row r="1733" spans="1:16" x14ac:dyDescent="0.2">
      <c r="A1733">
        <v>2022</v>
      </c>
      <c r="B1733">
        <v>3</v>
      </c>
      <c r="C1733" s="267">
        <v>44620</v>
      </c>
      <c r="E1733">
        <v>688</v>
      </c>
      <c r="F1733" t="s">
        <v>308</v>
      </c>
      <c r="G1733" t="s">
        <v>309</v>
      </c>
      <c r="H1733">
        <v>180</v>
      </c>
      <c r="I1733">
        <v>220</v>
      </c>
      <c r="K1733">
        <v>59</v>
      </c>
      <c r="L1733">
        <v>122</v>
      </c>
      <c r="O1733">
        <v>1.4999999999999999E-2</v>
      </c>
      <c r="P1733">
        <v>20</v>
      </c>
    </row>
    <row r="1734" spans="1:16" x14ac:dyDescent="0.2">
      <c r="A1734">
        <v>2022</v>
      </c>
      <c r="B1734">
        <v>3</v>
      </c>
      <c r="C1734" s="267">
        <v>44621</v>
      </c>
      <c r="E1734">
        <v>688</v>
      </c>
      <c r="F1734" t="s">
        <v>308</v>
      </c>
      <c r="G1734" t="s">
        <v>309</v>
      </c>
      <c r="H1734">
        <v>180</v>
      </c>
      <c r="I1734">
        <v>220</v>
      </c>
      <c r="K1734">
        <v>59</v>
      </c>
      <c r="L1734">
        <v>122</v>
      </c>
      <c r="O1734">
        <v>1.4999999999999999E-2</v>
      </c>
      <c r="P1734">
        <v>20</v>
      </c>
    </row>
    <row r="1735" spans="1:16" x14ac:dyDescent="0.2">
      <c r="A1735">
        <v>2022</v>
      </c>
      <c r="B1735">
        <v>3</v>
      </c>
      <c r="C1735" s="267">
        <v>44622</v>
      </c>
      <c r="E1735">
        <v>688</v>
      </c>
      <c r="F1735" t="s">
        <v>308</v>
      </c>
      <c r="G1735" t="s">
        <v>309</v>
      </c>
      <c r="H1735">
        <v>180</v>
      </c>
      <c r="I1735">
        <v>220</v>
      </c>
      <c r="K1735">
        <v>59</v>
      </c>
      <c r="L1735">
        <v>122</v>
      </c>
      <c r="O1735">
        <v>1.4999999999999999E-2</v>
      </c>
      <c r="P1735">
        <v>20</v>
      </c>
    </row>
    <row r="1736" spans="1:16" x14ac:dyDescent="0.2">
      <c r="A1736">
        <v>2022</v>
      </c>
      <c r="B1736">
        <v>3</v>
      </c>
      <c r="C1736" s="267">
        <v>44634</v>
      </c>
      <c r="E1736">
        <v>688</v>
      </c>
      <c r="F1736" t="s">
        <v>308</v>
      </c>
      <c r="G1736" t="s">
        <v>309</v>
      </c>
      <c r="H1736">
        <v>180</v>
      </c>
      <c r="I1736">
        <v>220</v>
      </c>
      <c r="K1736">
        <v>59</v>
      </c>
      <c r="L1736">
        <v>122</v>
      </c>
      <c r="O1736">
        <v>1.4999999999999999E-2</v>
      </c>
      <c r="P1736">
        <v>20</v>
      </c>
    </row>
    <row r="1737" spans="1:16" x14ac:dyDescent="0.2">
      <c r="A1737">
        <v>2022</v>
      </c>
      <c r="B1737">
        <v>3</v>
      </c>
      <c r="C1737" s="267">
        <v>44635</v>
      </c>
      <c r="E1737">
        <v>688</v>
      </c>
      <c r="F1737" t="s">
        <v>308</v>
      </c>
      <c r="G1737" t="s">
        <v>309</v>
      </c>
      <c r="H1737">
        <v>180</v>
      </c>
      <c r="I1737">
        <v>220</v>
      </c>
      <c r="K1737">
        <v>59</v>
      </c>
      <c r="L1737">
        <v>122</v>
      </c>
      <c r="O1737">
        <v>1.4999999999999999E-2</v>
      </c>
      <c r="P1737">
        <v>20</v>
      </c>
    </row>
    <row r="1738" spans="1:16" x14ac:dyDescent="0.2">
      <c r="A1738">
        <v>2022</v>
      </c>
      <c r="B1738">
        <v>3</v>
      </c>
      <c r="C1738" s="267">
        <v>44636</v>
      </c>
      <c r="E1738">
        <v>688</v>
      </c>
      <c r="F1738" t="s">
        <v>308</v>
      </c>
      <c r="G1738" t="s">
        <v>309</v>
      </c>
      <c r="H1738">
        <v>180</v>
      </c>
      <c r="I1738">
        <v>220</v>
      </c>
      <c r="K1738">
        <v>59</v>
      </c>
      <c r="L1738">
        <v>122</v>
      </c>
      <c r="O1738">
        <v>1.4999999999999999E-2</v>
      </c>
      <c r="P1738">
        <v>20</v>
      </c>
    </row>
    <row r="1739" spans="1:16" x14ac:dyDescent="0.2">
      <c r="A1739">
        <v>2022</v>
      </c>
      <c r="B1739">
        <v>3</v>
      </c>
      <c r="C1739" s="267">
        <v>44637</v>
      </c>
      <c r="E1739">
        <v>688</v>
      </c>
      <c r="F1739" t="s">
        <v>308</v>
      </c>
      <c r="G1739" t="s">
        <v>309</v>
      </c>
      <c r="H1739">
        <v>180</v>
      </c>
      <c r="I1739">
        <v>220</v>
      </c>
      <c r="K1739">
        <v>59</v>
      </c>
      <c r="L1739">
        <v>122</v>
      </c>
      <c r="O1739">
        <v>1.4999999999999999E-2</v>
      </c>
      <c r="P1739">
        <v>20</v>
      </c>
    </row>
    <row r="1740" spans="1:16" x14ac:dyDescent="0.2">
      <c r="A1740">
        <v>2022</v>
      </c>
      <c r="B1740">
        <v>3</v>
      </c>
      <c r="C1740" s="267">
        <v>44640</v>
      </c>
      <c r="E1740">
        <v>688</v>
      </c>
      <c r="F1740" t="s">
        <v>308</v>
      </c>
      <c r="G1740" t="s">
        <v>309</v>
      </c>
      <c r="H1740">
        <v>180</v>
      </c>
      <c r="I1740">
        <v>220</v>
      </c>
      <c r="K1740">
        <v>59</v>
      </c>
      <c r="L1740">
        <v>122</v>
      </c>
      <c r="O1740">
        <v>1.4999999999999999E-2</v>
      </c>
      <c r="P1740">
        <v>20</v>
      </c>
    </row>
    <row r="1741" spans="1:16" x14ac:dyDescent="0.2">
      <c r="A1741">
        <v>2022</v>
      </c>
      <c r="B1741">
        <v>3</v>
      </c>
      <c r="C1741" s="267">
        <v>44641</v>
      </c>
      <c r="E1741">
        <v>688</v>
      </c>
      <c r="F1741" t="s">
        <v>308</v>
      </c>
      <c r="G1741" t="s">
        <v>309</v>
      </c>
      <c r="H1741">
        <v>180</v>
      </c>
      <c r="I1741">
        <v>220</v>
      </c>
      <c r="K1741">
        <v>59</v>
      </c>
      <c r="L1741">
        <v>122</v>
      </c>
      <c r="O1741">
        <v>1.4999999999999999E-2</v>
      </c>
      <c r="P1741">
        <v>20</v>
      </c>
    </row>
    <row r="1742" spans="1:16" x14ac:dyDescent="0.2">
      <c r="A1742">
        <v>2022</v>
      </c>
      <c r="B1742">
        <v>3</v>
      </c>
      <c r="C1742" s="267">
        <v>44620</v>
      </c>
      <c r="E1742">
        <v>627</v>
      </c>
      <c r="F1742" t="s">
        <v>190</v>
      </c>
      <c r="G1742" t="s">
        <v>191</v>
      </c>
      <c r="H1742">
        <v>384.97815000000003</v>
      </c>
      <c r="I1742">
        <v>452.02184999999997</v>
      </c>
      <c r="K1742">
        <v>21</v>
      </c>
      <c r="L1742">
        <v>171</v>
      </c>
      <c r="O1742">
        <v>1.4999999999999999E-2</v>
      </c>
      <c r="P1742">
        <v>25</v>
      </c>
    </row>
    <row r="1743" spans="1:16" x14ac:dyDescent="0.2">
      <c r="A1743">
        <v>2022</v>
      </c>
      <c r="B1743">
        <v>3</v>
      </c>
      <c r="C1743" s="267">
        <v>44630</v>
      </c>
      <c r="E1743">
        <v>609</v>
      </c>
      <c r="F1743" t="s">
        <v>167</v>
      </c>
      <c r="G1743" t="s">
        <v>168</v>
      </c>
      <c r="H1743">
        <v>32.6</v>
      </c>
      <c r="I1743">
        <v>37.5</v>
      </c>
      <c r="K1743">
        <v>86</v>
      </c>
      <c r="L1743">
        <v>126</v>
      </c>
      <c r="O1743">
        <v>1.4999999999999999E-2</v>
      </c>
      <c r="P1743">
        <v>16</v>
      </c>
    </row>
    <row r="1744" spans="1:16" x14ac:dyDescent="0.2">
      <c r="A1744">
        <v>2022</v>
      </c>
      <c r="B1744">
        <v>3</v>
      </c>
      <c r="C1744" s="267">
        <v>44631</v>
      </c>
      <c r="E1744">
        <v>609</v>
      </c>
      <c r="F1744" t="s">
        <v>167</v>
      </c>
      <c r="G1744" t="s">
        <v>168</v>
      </c>
      <c r="H1744">
        <v>32.6</v>
      </c>
      <c r="I1744">
        <v>37.5</v>
      </c>
      <c r="K1744">
        <v>86</v>
      </c>
      <c r="L1744">
        <v>126</v>
      </c>
      <c r="O1744">
        <v>1.4999999999999999E-2</v>
      </c>
      <c r="P1744">
        <v>16</v>
      </c>
    </row>
    <row r="1745" spans="1:16" x14ac:dyDescent="0.2">
      <c r="A1745">
        <v>2022</v>
      </c>
      <c r="B1745">
        <v>3</v>
      </c>
      <c r="C1745" s="267">
        <v>44632</v>
      </c>
      <c r="E1745">
        <v>609</v>
      </c>
      <c r="F1745" t="s">
        <v>167</v>
      </c>
      <c r="G1745" t="s">
        <v>168</v>
      </c>
      <c r="H1745">
        <v>32.6</v>
      </c>
      <c r="I1745">
        <v>37.5</v>
      </c>
      <c r="K1745">
        <v>86</v>
      </c>
      <c r="L1745">
        <v>126</v>
      </c>
      <c r="O1745">
        <v>1.4999999999999999E-2</v>
      </c>
      <c r="P1745">
        <v>16</v>
      </c>
    </row>
    <row r="1746" spans="1:16" x14ac:dyDescent="0.2">
      <c r="A1746">
        <v>2022</v>
      </c>
      <c r="B1746">
        <v>3</v>
      </c>
      <c r="C1746" s="267">
        <v>44633</v>
      </c>
      <c r="E1746">
        <v>609</v>
      </c>
      <c r="F1746" t="s">
        <v>167</v>
      </c>
      <c r="G1746" t="s">
        <v>168</v>
      </c>
      <c r="H1746">
        <v>32.6</v>
      </c>
      <c r="I1746">
        <v>37.5</v>
      </c>
      <c r="K1746">
        <v>86</v>
      </c>
      <c r="L1746">
        <v>126</v>
      </c>
      <c r="O1746">
        <v>1.4999999999999999E-2</v>
      </c>
      <c r="P1746">
        <v>16</v>
      </c>
    </row>
    <row r="1747" spans="1:16" x14ac:dyDescent="0.2">
      <c r="A1747">
        <v>2022</v>
      </c>
      <c r="B1747">
        <v>3</v>
      </c>
      <c r="C1747" s="267">
        <v>44634</v>
      </c>
      <c r="E1747">
        <v>609</v>
      </c>
      <c r="F1747" t="s">
        <v>167</v>
      </c>
      <c r="G1747" t="s">
        <v>168</v>
      </c>
      <c r="H1747">
        <v>32.6</v>
      </c>
      <c r="I1747">
        <v>37.5</v>
      </c>
      <c r="K1747">
        <v>86</v>
      </c>
      <c r="L1747">
        <v>126</v>
      </c>
      <c r="O1747">
        <v>1.4999999999999999E-2</v>
      </c>
      <c r="P1747">
        <v>16</v>
      </c>
    </row>
    <row r="1748" spans="1:16" x14ac:dyDescent="0.2">
      <c r="A1748">
        <v>2022</v>
      </c>
      <c r="B1748">
        <v>3</v>
      </c>
      <c r="C1748" s="267">
        <v>44621</v>
      </c>
      <c r="E1748">
        <v>1</v>
      </c>
      <c r="F1748" t="s">
        <v>388</v>
      </c>
      <c r="G1748" t="s">
        <v>389</v>
      </c>
      <c r="H1748">
        <v>103.23</v>
      </c>
      <c r="I1748">
        <v>118.77</v>
      </c>
      <c r="K1748">
        <v>108</v>
      </c>
      <c r="L1748">
        <v>100</v>
      </c>
      <c r="O1748">
        <v>1.4999999999999999E-2</v>
      </c>
      <c r="P1748">
        <v>16</v>
      </c>
    </row>
    <row r="1749" spans="1:16" x14ac:dyDescent="0.2">
      <c r="A1749">
        <v>2022</v>
      </c>
      <c r="B1749">
        <v>3</v>
      </c>
      <c r="C1749" s="267">
        <v>44622</v>
      </c>
      <c r="E1749">
        <v>1</v>
      </c>
      <c r="F1749" t="s">
        <v>388</v>
      </c>
      <c r="G1749" t="s">
        <v>389</v>
      </c>
      <c r="H1749">
        <v>103.23</v>
      </c>
      <c r="I1749">
        <v>118.77</v>
      </c>
      <c r="K1749">
        <v>108</v>
      </c>
      <c r="L1749">
        <v>100</v>
      </c>
      <c r="O1749">
        <v>1.4999999999999999E-2</v>
      </c>
      <c r="P1749">
        <v>16</v>
      </c>
    </row>
    <row r="1750" spans="1:16" x14ac:dyDescent="0.2">
      <c r="A1750">
        <v>2022</v>
      </c>
      <c r="B1750">
        <v>3</v>
      </c>
      <c r="C1750" s="267">
        <v>44623</v>
      </c>
      <c r="E1750">
        <v>1</v>
      </c>
      <c r="F1750" t="s">
        <v>388</v>
      </c>
      <c r="G1750" t="s">
        <v>389</v>
      </c>
      <c r="H1750">
        <v>103.23</v>
      </c>
      <c r="I1750">
        <v>118.77</v>
      </c>
      <c r="K1750">
        <v>108</v>
      </c>
      <c r="L1750">
        <v>100</v>
      </c>
      <c r="O1750">
        <v>1.4999999999999999E-2</v>
      </c>
      <c r="P1750">
        <v>16</v>
      </c>
    </row>
    <row r="1751" spans="1:16" x14ac:dyDescent="0.2">
      <c r="A1751">
        <v>2022</v>
      </c>
      <c r="B1751">
        <v>3</v>
      </c>
      <c r="C1751" s="267">
        <v>44625</v>
      </c>
      <c r="E1751">
        <v>1</v>
      </c>
      <c r="F1751" t="s">
        <v>388</v>
      </c>
      <c r="G1751" t="s">
        <v>389</v>
      </c>
      <c r="H1751">
        <v>103.23</v>
      </c>
      <c r="I1751">
        <v>118.77</v>
      </c>
      <c r="K1751">
        <v>108</v>
      </c>
      <c r="L1751">
        <v>100</v>
      </c>
      <c r="O1751">
        <v>1.4999999999999999E-2</v>
      </c>
      <c r="P1751">
        <v>16</v>
      </c>
    </row>
    <row r="1752" spans="1:16" x14ac:dyDescent="0.2">
      <c r="A1752">
        <v>2022</v>
      </c>
      <c r="B1752">
        <v>3</v>
      </c>
      <c r="C1752" s="267">
        <v>44648</v>
      </c>
      <c r="E1752">
        <v>1</v>
      </c>
      <c r="F1752" t="s">
        <v>388</v>
      </c>
      <c r="G1752" t="s">
        <v>389</v>
      </c>
      <c r="H1752">
        <v>103.23</v>
      </c>
      <c r="I1752">
        <v>118.77</v>
      </c>
      <c r="K1752">
        <v>108</v>
      </c>
      <c r="L1752">
        <v>100</v>
      </c>
      <c r="O1752">
        <v>1.4999999999999999E-2</v>
      </c>
      <c r="P1752">
        <v>16</v>
      </c>
    </row>
    <row r="1753" spans="1:16" x14ac:dyDescent="0.2">
      <c r="A1753">
        <v>2022</v>
      </c>
      <c r="B1753">
        <v>3</v>
      </c>
      <c r="C1753" s="267">
        <v>44649</v>
      </c>
      <c r="E1753">
        <v>1</v>
      </c>
      <c r="F1753" t="s">
        <v>388</v>
      </c>
      <c r="G1753" t="s">
        <v>389</v>
      </c>
      <c r="H1753">
        <v>103.23</v>
      </c>
      <c r="I1753">
        <v>118.77</v>
      </c>
      <c r="K1753">
        <v>108</v>
      </c>
      <c r="L1753">
        <v>100</v>
      </c>
      <c r="O1753">
        <v>1.4999999999999999E-2</v>
      </c>
      <c r="P1753">
        <v>16</v>
      </c>
    </row>
    <row r="1754" spans="1:16" x14ac:dyDescent="0.2">
      <c r="A1754">
        <v>2022</v>
      </c>
      <c r="B1754">
        <v>3</v>
      </c>
      <c r="C1754" s="267">
        <v>44650</v>
      </c>
      <c r="E1754">
        <v>1</v>
      </c>
      <c r="F1754" t="s">
        <v>388</v>
      </c>
      <c r="G1754" t="s">
        <v>389</v>
      </c>
      <c r="H1754">
        <v>103.23</v>
      </c>
      <c r="I1754">
        <v>118.77</v>
      </c>
      <c r="K1754">
        <v>108</v>
      </c>
      <c r="L1754">
        <v>100</v>
      </c>
      <c r="O1754">
        <v>1.4999999999999999E-2</v>
      </c>
      <c r="P1754">
        <v>16</v>
      </c>
    </row>
    <row r="1755" spans="1:16" x14ac:dyDescent="0.2">
      <c r="A1755">
        <v>2022</v>
      </c>
      <c r="B1755">
        <v>3</v>
      </c>
      <c r="C1755" s="267">
        <v>44620</v>
      </c>
      <c r="E1755">
        <v>628</v>
      </c>
      <c r="F1755" t="s">
        <v>195</v>
      </c>
      <c r="G1755" t="s">
        <v>196</v>
      </c>
      <c r="H1755">
        <v>303.99599999999998</v>
      </c>
      <c r="I1755">
        <v>356.00400000000002</v>
      </c>
      <c r="K1755">
        <v>21</v>
      </c>
      <c r="L1755">
        <v>171</v>
      </c>
      <c r="O1755">
        <v>1.4999999999999999E-2</v>
      </c>
      <c r="P1755">
        <v>25</v>
      </c>
    </row>
    <row r="1756" spans="1:16" x14ac:dyDescent="0.2">
      <c r="A1756">
        <v>2022</v>
      </c>
      <c r="B1756">
        <v>3</v>
      </c>
      <c r="C1756" s="267">
        <v>44648</v>
      </c>
      <c r="E1756">
        <v>800</v>
      </c>
      <c r="F1756" t="s">
        <v>562</v>
      </c>
      <c r="G1756" t="s">
        <v>563</v>
      </c>
      <c r="H1756">
        <v>117.2</v>
      </c>
      <c r="I1756">
        <v>134.80000000000001</v>
      </c>
      <c r="K1756">
        <v>90</v>
      </c>
      <c r="L1756">
        <v>120</v>
      </c>
      <c r="O1756">
        <v>1.4999999999999999E-2</v>
      </c>
      <c r="P1756">
        <v>22</v>
      </c>
    </row>
    <row r="1757" spans="1:16" x14ac:dyDescent="0.2">
      <c r="A1757">
        <v>2022</v>
      </c>
      <c r="B1757">
        <v>3</v>
      </c>
      <c r="C1757" s="267">
        <v>44649</v>
      </c>
      <c r="E1757">
        <v>800</v>
      </c>
      <c r="F1757" t="s">
        <v>562</v>
      </c>
      <c r="G1757" t="s">
        <v>563</v>
      </c>
      <c r="H1757">
        <v>117.2</v>
      </c>
      <c r="I1757">
        <v>134.80000000000001</v>
      </c>
      <c r="K1757">
        <v>90</v>
      </c>
      <c r="L1757">
        <v>120</v>
      </c>
      <c r="O1757">
        <v>1.4999999999999999E-2</v>
      </c>
      <c r="P1757">
        <v>22</v>
      </c>
    </row>
    <row r="1758" spans="1:16" x14ac:dyDescent="0.2">
      <c r="A1758">
        <v>2022</v>
      </c>
      <c r="B1758">
        <v>3</v>
      </c>
      <c r="C1758" s="267">
        <v>44650</v>
      </c>
      <c r="E1758">
        <v>800</v>
      </c>
      <c r="F1758" t="s">
        <v>562</v>
      </c>
      <c r="G1758" t="s">
        <v>563</v>
      </c>
      <c r="H1758">
        <v>117.2</v>
      </c>
      <c r="I1758">
        <v>134.80000000000001</v>
      </c>
      <c r="K1758">
        <v>90</v>
      </c>
      <c r="L1758">
        <v>120</v>
      </c>
      <c r="O1758">
        <v>1.4999999999999999E-2</v>
      </c>
      <c r="P1758">
        <v>22</v>
      </c>
    </row>
    <row r="1759" spans="1:16" x14ac:dyDescent="0.2">
      <c r="A1759">
        <v>2022</v>
      </c>
      <c r="B1759">
        <v>3</v>
      </c>
      <c r="C1759" s="267">
        <v>44620</v>
      </c>
      <c r="E1759">
        <v>689</v>
      </c>
      <c r="F1759" t="s">
        <v>311</v>
      </c>
      <c r="G1759" t="s">
        <v>312</v>
      </c>
      <c r="H1759">
        <v>67.5</v>
      </c>
      <c r="I1759">
        <v>82.5</v>
      </c>
      <c r="K1759">
        <v>59</v>
      </c>
      <c r="L1759">
        <v>122</v>
      </c>
      <c r="O1759">
        <v>1.4999999999999999E-2</v>
      </c>
      <c r="P1759">
        <v>20</v>
      </c>
    </row>
    <row r="1760" spans="1:16" x14ac:dyDescent="0.2">
      <c r="A1760">
        <v>2022</v>
      </c>
      <c r="B1760">
        <v>3</v>
      </c>
      <c r="C1760" s="267">
        <v>44621</v>
      </c>
      <c r="E1760">
        <v>689</v>
      </c>
      <c r="F1760" t="s">
        <v>311</v>
      </c>
      <c r="G1760" t="s">
        <v>312</v>
      </c>
      <c r="H1760">
        <v>67.5</v>
      </c>
      <c r="I1760">
        <v>82.5</v>
      </c>
      <c r="K1760">
        <v>59</v>
      </c>
      <c r="L1760">
        <v>122</v>
      </c>
      <c r="O1760">
        <v>1.4999999999999999E-2</v>
      </c>
      <c r="P1760">
        <v>20</v>
      </c>
    </row>
    <row r="1761" spans="1:16" x14ac:dyDescent="0.2">
      <c r="A1761">
        <v>2022</v>
      </c>
      <c r="B1761">
        <v>3</v>
      </c>
      <c r="C1761" s="267">
        <v>44622</v>
      </c>
      <c r="E1761">
        <v>689</v>
      </c>
      <c r="F1761" t="s">
        <v>311</v>
      </c>
      <c r="G1761" t="s">
        <v>312</v>
      </c>
      <c r="H1761">
        <v>67.5</v>
      </c>
      <c r="I1761">
        <v>82.5</v>
      </c>
      <c r="K1761">
        <v>59</v>
      </c>
      <c r="L1761">
        <v>122</v>
      </c>
      <c r="O1761">
        <v>1.4999999999999999E-2</v>
      </c>
      <c r="P1761">
        <v>20</v>
      </c>
    </row>
    <row r="1762" spans="1:16" x14ac:dyDescent="0.2">
      <c r="A1762">
        <v>2022</v>
      </c>
      <c r="B1762">
        <v>3</v>
      </c>
      <c r="C1762" s="267">
        <v>44623</v>
      </c>
      <c r="E1762">
        <v>689</v>
      </c>
      <c r="F1762" t="s">
        <v>311</v>
      </c>
      <c r="G1762" t="s">
        <v>312</v>
      </c>
      <c r="H1762">
        <v>67.5</v>
      </c>
      <c r="I1762">
        <v>82.5</v>
      </c>
      <c r="K1762">
        <v>59</v>
      </c>
      <c r="L1762">
        <v>122</v>
      </c>
      <c r="O1762">
        <v>1.4999999999999999E-2</v>
      </c>
      <c r="P1762">
        <v>20</v>
      </c>
    </row>
    <row r="1763" spans="1:16" x14ac:dyDescent="0.2">
      <c r="A1763">
        <v>2022</v>
      </c>
      <c r="B1763">
        <v>3</v>
      </c>
      <c r="C1763" s="267">
        <v>44634</v>
      </c>
      <c r="E1763">
        <v>689</v>
      </c>
      <c r="F1763" t="s">
        <v>311</v>
      </c>
      <c r="G1763" t="s">
        <v>312</v>
      </c>
      <c r="H1763">
        <v>67.5</v>
      </c>
      <c r="I1763">
        <v>82.5</v>
      </c>
      <c r="K1763">
        <v>59</v>
      </c>
      <c r="L1763">
        <v>122</v>
      </c>
      <c r="O1763">
        <v>1.4999999999999999E-2</v>
      </c>
      <c r="P1763">
        <v>20</v>
      </c>
    </row>
    <row r="1764" spans="1:16" x14ac:dyDescent="0.2">
      <c r="A1764">
        <v>2022</v>
      </c>
      <c r="B1764">
        <v>3</v>
      </c>
      <c r="C1764" s="267">
        <v>44635</v>
      </c>
      <c r="E1764">
        <v>689</v>
      </c>
      <c r="F1764" t="s">
        <v>311</v>
      </c>
      <c r="G1764" t="s">
        <v>312</v>
      </c>
      <c r="H1764">
        <v>67.5</v>
      </c>
      <c r="I1764">
        <v>82.5</v>
      </c>
      <c r="K1764">
        <v>59</v>
      </c>
      <c r="L1764">
        <v>122</v>
      </c>
      <c r="O1764">
        <v>1.4999999999999999E-2</v>
      </c>
      <c r="P1764">
        <v>20</v>
      </c>
    </row>
    <row r="1765" spans="1:16" x14ac:dyDescent="0.2">
      <c r="A1765">
        <v>2022</v>
      </c>
      <c r="B1765">
        <v>3</v>
      </c>
      <c r="C1765" s="267">
        <v>44636</v>
      </c>
      <c r="E1765">
        <v>689</v>
      </c>
      <c r="F1765" t="s">
        <v>311</v>
      </c>
      <c r="G1765" t="s">
        <v>312</v>
      </c>
      <c r="H1765">
        <v>67.5</v>
      </c>
      <c r="I1765">
        <v>82.5</v>
      </c>
      <c r="K1765">
        <v>59</v>
      </c>
      <c r="L1765">
        <v>122</v>
      </c>
      <c r="O1765">
        <v>1.4999999999999999E-2</v>
      </c>
      <c r="P1765">
        <v>20</v>
      </c>
    </row>
    <row r="1766" spans="1:16" x14ac:dyDescent="0.2">
      <c r="A1766">
        <v>2022</v>
      </c>
      <c r="B1766">
        <v>3</v>
      </c>
      <c r="C1766" s="267">
        <v>44637</v>
      </c>
      <c r="E1766">
        <v>689</v>
      </c>
      <c r="F1766" t="s">
        <v>311</v>
      </c>
      <c r="G1766" t="s">
        <v>312</v>
      </c>
      <c r="H1766">
        <v>67.5</v>
      </c>
      <c r="I1766">
        <v>82.5</v>
      </c>
      <c r="K1766">
        <v>59</v>
      </c>
      <c r="L1766">
        <v>122</v>
      </c>
      <c r="O1766">
        <v>1.4999999999999999E-2</v>
      </c>
      <c r="P1766">
        <v>20</v>
      </c>
    </row>
    <row r="1767" spans="1:16" x14ac:dyDescent="0.2">
      <c r="A1767">
        <v>2022</v>
      </c>
      <c r="B1767">
        <v>3</v>
      </c>
      <c r="C1767" s="267">
        <v>44640</v>
      </c>
      <c r="E1767">
        <v>689</v>
      </c>
      <c r="F1767" t="s">
        <v>311</v>
      </c>
      <c r="G1767" t="s">
        <v>312</v>
      </c>
      <c r="H1767">
        <v>67.5</v>
      </c>
      <c r="I1767">
        <v>82.5</v>
      </c>
      <c r="K1767">
        <v>59</v>
      </c>
      <c r="L1767">
        <v>122</v>
      </c>
      <c r="O1767">
        <v>1.4999999999999999E-2</v>
      </c>
      <c r="P1767">
        <v>20</v>
      </c>
    </row>
    <row r="1768" spans="1:16" x14ac:dyDescent="0.2">
      <c r="A1768">
        <v>2022</v>
      </c>
      <c r="B1768">
        <v>3</v>
      </c>
      <c r="C1768" s="267">
        <v>44641</v>
      </c>
      <c r="E1768">
        <v>689</v>
      </c>
      <c r="F1768" t="s">
        <v>311</v>
      </c>
      <c r="G1768" t="s">
        <v>312</v>
      </c>
      <c r="H1768">
        <v>67.5</v>
      </c>
      <c r="I1768">
        <v>82.5</v>
      </c>
      <c r="K1768">
        <v>59</v>
      </c>
      <c r="L1768">
        <v>122</v>
      </c>
      <c r="O1768">
        <v>1.4999999999999999E-2</v>
      </c>
      <c r="P1768">
        <v>20</v>
      </c>
    </row>
    <row r="1769" spans="1:16" x14ac:dyDescent="0.2">
      <c r="A1769">
        <v>2022</v>
      </c>
      <c r="B1769">
        <v>3</v>
      </c>
      <c r="C1769" s="267">
        <v>44632</v>
      </c>
      <c r="E1769">
        <v>752</v>
      </c>
      <c r="O1769">
        <v>1.4999999999999999E-2</v>
      </c>
    </row>
    <row r="1770" spans="1:16" x14ac:dyDescent="0.2">
      <c r="A1770">
        <v>2022</v>
      </c>
      <c r="B1770">
        <v>3</v>
      </c>
      <c r="C1770" s="267">
        <v>44633</v>
      </c>
      <c r="E1770">
        <v>752</v>
      </c>
      <c r="O1770">
        <v>1.4999999999999999E-2</v>
      </c>
    </row>
    <row r="1771" spans="1:16" x14ac:dyDescent="0.2">
      <c r="A1771">
        <v>2022</v>
      </c>
      <c r="B1771">
        <v>3</v>
      </c>
      <c r="C1771" s="267">
        <v>44634</v>
      </c>
      <c r="E1771">
        <v>752</v>
      </c>
      <c r="O1771">
        <v>1.4999999999999999E-2</v>
      </c>
    </row>
    <row r="1772" spans="1:16" x14ac:dyDescent="0.2">
      <c r="A1772">
        <v>2022</v>
      </c>
      <c r="B1772">
        <v>3</v>
      </c>
      <c r="C1772" s="267">
        <v>44635</v>
      </c>
      <c r="E1772">
        <v>752</v>
      </c>
      <c r="O1772">
        <v>1.4999999999999999E-2</v>
      </c>
    </row>
    <row r="1773" spans="1:16" x14ac:dyDescent="0.2">
      <c r="A1773">
        <v>2022</v>
      </c>
      <c r="B1773">
        <v>3</v>
      </c>
      <c r="C1773" s="267">
        <v>44636</v>
      </c>
      <c r="E1773">
        <v>752</v>
      </c>
      <c r="O1773">
        <v>1.4999999999999999E-2</v>
      </c>
    </row>
    <row r="1774" spans="1:16" x14ac:dyDescent="0.2">
      <c r="A1774">
        <v>2022</v>
      </c>
      <c r="B1774">
        <v>3</v>
      </c>
      <c r="C1774" s="267">
        <v>44649</v>
      </c>
      <c r="E1774">
        <v>752</v>
      </c>
      <c r="O1774">
        <v>1.4999999999999999E-2</v>
      </c>
    </row>
    <row r="1775" spans="1:16" x14ac:dyDescent="0.2">
      <c r="A1775">
        <v>2022</v>
      </c>
      <c r="B1775">
        <v>3</v>
      </c>
      <c r="C1775" s="267">
        <v>44650</v>
      </c>
      <c r="E1775">
        <v>752</v>
      </c>
      <c r="O1775">
        <v>1.4999999999999999E-2</v>
      </c>
    </row>
    <row r="1776" spans="1:16" x14ac:dyDescent="0.2">
      <c r="A1776">
        <v>2022</v>
      </c>
      <c r="B1776">
        <v>4</v>
      </c>
      <c r="C1776" s="267">
        <v>44679</v>
      </c>
      <c r="E1776">
        <v>659</v>
      </c>
      <c r="F1776" t="s">
        <v>183</v>
      </c>
      <c r="G1776" t="s">
        <v>184</v>
      </c>
      <c r="H1776">
        <v>283.24099999999999</v>
      </c>
      <c r="I1776">
        <v>322.37099999999998</v>
      </c>
      <c r="K1776">
        <v>55</v>
      </c>
      <c r="L1776">
        <v>131</v>
      </c>
      <c r="O1776">
        <v>1.4999999999999999E-2</v>
      </c>
      <c r="P1776">
        <v>16</v>
      </c>
    </row>
    <row r="1777" spans="1:16" x14ac:dyDescent="0.2">
      <c r="A1777">
        <v>2022</v>
      </c>
      <c r="B1777">
        <v>4</v>
      </c>
      <c r="C1777" s="267">
        <v>44651</v>
      </c>
      <c r="E1777">
        <v>565</v>
      </c>
      <c r="F1777" t="s">
        <v>476</v>
      </c>
      <c r="G1777" t="s">
        <v>477</v>
      </c>
      <c r="H1777">
        <v>83.72</v>
      </c>
      <c r="I1777">
        <v>98.28</v>
      </c>
      <c r="K1777">
        <v>83</v>
      </c>
      <c r="L1777">
        <v>130</v>
      </c>
      <c r="O1777">
        <v>1.4999999999999999E-2</v>
      </c>
      <c r="P1777">
        <v>18</v>
      </c>
    </row>
    <row r="1778" spans="1:16" x14ac:dyDescent="0.2">
      <c r="A1778">
        <v>2022</v>
      </c>
      <c r="B1778">
        <v>4</v>
      </c>
      <c r="C1778" s="267">
        <v>44654</v>
      </c>
      <c r="E1778">
        <v>565</v>
      </c>
      <c r="F1778" t="s">
        <v>476</v>
      </c>
      <c r="G1778" t="s">
        <v>477</v>
      </c>
      <c r="H1778">
        <v>83.72</v>
      </c>
      <c r="I1778">
        <v>98.28</v>
      </c>
      <c r="K1778">
        <v>83</v>
      </c>
      <c r="L1778">
        <v>130</v>
      </c>
      <c r="O1778">
        <v>1.4999999999999999E-2</v>
      </c>
      <c r="P1778">
        <v>18</v>
      </c>
    </row>
    <row r="1779" spans="1:16" x14ac:dyDescent="0.2">
      <c r="A1779">
        <v>2022</v>
      </c>
      <c r="B1779">
        <v>4</v>
      </c>
      <c r="C1779" s="267">
        <v>44655</v>
      </c>
      <c r="E1779">
        <v>565</v>
      </c>
      <c r="F1779" t="s">
        <v>476</v>
      </c>
      <c r="G1779" t="s">
        <v>477</v>
      </c>
      <c r="H1779">
        <v>83.72</v>
      </c>
      <c r="I1779">
        <v>98.28</v>
      </c>
      <c r="K1779">
        <v>83</v>
      </c>
      <c r="L1779">
        <v>130</v>
      </c>
      <c r="O1779">
        <v>1.4999999999999999E-2</v>
      </c>
      <c r="P1779">
        <v>18</v>
      </c>
    </row>
    <row r="1780" spans="1:16" x14ac:dyDescent="0.2">
      <c r="A1780">
        <v>2022</v>
      </c>
      <c r="B1780">
        <v>4</v>
      </c>
      <c r="C1780" s="267">
        <v>44656</v>
      </c>
      <c r="E1780">
        <v>565</v>
      </c>
      <c r="F1780" t="s">
        <v>476</v>
      </c>
      <c r="G1780" t="s">
        <v>477</v>
      </c>
      <c r="H1780">
        <v>83.72</v>
      </c>
      <c r="I1780">
        <v>98.28</v>
      </c>
      <c r="K1780">
        <v>83</v>
      </c>
      <c r="L1780">
        <v>130</v>
      </c>
      <c r="O1780">
        <v>1.4999999999999999E-2</v>
      </c>
      <c r="P1780">
        <v>18</v>
      </c>
    </row>
    <row r="1781" spans="1:16" x14ac:dyDescent="0.2">
      <c r="A1781">
        <v>2022</v>
      </c>
      <c r="B1781">
        <v>4</v>
      </c>
      <c r="C1781" s="267">
        <v>44657</v>
      </c>
      <c r="E1781">
        <v>565</v>
      </c>
      <c r="F1781" t="s">
        <v>476</v>
      </c>
      <c r="G1781" t="s">
        <v>477</v>
      </c>
      <c r="H1781">
        <v>83.72</v>
      </c>
      <c r="I1781">
        <v>98.28</v>
      </c>
      <c r="K1781">
        <v>83</v>
      </c>
      <c r="L1781">
        <v>130</v>
      </c>
      <c r="O1781">
        <v>1.4999999999999999E-2</v>
      </c>
      <c r="P1781">
        <v>18</v>
      </c>
    </row>
    <row r="1782" spans="1:16" x14ac:dyDescent="0.2">
      <c r="A1782">
        <v>2022</v>
      </c>
      <c r="B1782">
        <v>4</v>
      </c>
      <c r="C1782" s="267">
        <v>44665</v>
      </c>
      <c r="E1782">
        <v>565</v>
      </c>
      <c r="F1782" t="s">
        <v>476</v>
      </c>
      <c r="G1782" t="s">
        <v>477</v>
      </c>
      <c r="H1782">
        <v>83.72</v>
      </c>
      <c r="I1782">
        <v>98.28</v>
      </c>
      <c r="K1782">
        <v>83</v>
      </c>
      <c r="L1782">
        <v>130</v>
      </c>
      <c r="O1782">
        <v>1.4999999999999999E-2</v>
      </c>
      <c r="P1782">
        <v>18</v>
      </c>
    </row>
    <row r="1783" spans="1:16" x14ac:dyDescent="0.2">
      <c r="A1783">
        <v>2022</v>
      </c>
      <c r="B1783">
        <v>4</v>
      </c>
      <c r="C1783" s="267">
        <v>44667</v>
      </c>
      <c r="E1783">
        <v>565</v>
      </c>
      <c r="F1783" t="s">
        <v>476</v>
      </c>
      <c r="G1783" t="s">
        <v>477</v>
      </c>
      <c r="H1783">
        <v>83.72</v>
      </c>
      <c r="I1783">
        <v>98.28</v>
      </c>
      <c r="K1783">
        <v>83</v>
      </c>
      <c r="L1783">
        <v>130</v>
      </c>
      <c r="O1783">
        <v>1.4999999999999999E-2</v>
      </c>
      <c r="P1783">
        <v>18</v>
      </c>
    </row>
    <row r="1784" spans="1:16" x14ac:dyDescent="0.2">
      <c r="A1784">
        <v>2022</v>
      </c>
      <c r="B1784">
        <v>4</v>
      </c>
      <c r="C1784" s="267">
        <v>44668</v>
      </c>
      <c r="E1784">
        <v>565</v>
      </c>
      <c r="F1784" t="s">
        <v>476</v>
      </c>
      <c r="G1784" t="s">
        <v>477</v>
      </c>
      <c r="H1784">
        <v>83.72</v>
      </c>
      <c r="I1784">
        <v>98.28</v>
      </c>
      <c r="K1784">
        <v>83</v>
      </c>
      <c r="L1784">
        <v>130</v>
      </c>
      <c r="O1784">
        <v>1.4999999999999999E-2</v>
      </c>
      <c r="P1784">
        <v>18</v>
      </c>
    </row>
    <row r="1785" spans="1:16" x14ac:dyDescent="0.2">
      <c r="A1785">
        <v>2022</v>
      </c>
      <c r="B1785">
        <v>4</v>
      </c>
      <c r="C1785" s="267">
        <v>44669</v>
      </c>
      <c r="E1785">
        <v>565</v>
      </c>
      <c r="F1785" t="s">
        <v>476</v>
      </c>
      <c r="G1785" t="s">
        <v>477</v>
      </c>
      <c r="H1785">
        <v>83.72</v>
      </c>
      <c r="I1785">
        <v>98.28</v>
      </c>
      <c r="K1785">
        <v>83</v>
      </c>
      <c r="L1785">
        <v>130</v>
      </c>
      <c r="O1785">
        <v>1.4999999999999999E-2</v>
      </c>
      <c r="P1785">
        <v>18</v>
      </c>
    </row>
    <row r="1786" spans="1:16" x14ac:dyDescent="0.2">
      <c r="A1786">
        <v>2022</v>
      </c>
      <c r="B1786">
        <v>4</v>
      </c>
      <c r="C1786" s="267">
        <v>44670</v>
      </c>
      <c r="E1786">
        <v>565</v>
      </c>
      <c r="F1786" t="s">
        <v>476</v>
      </c>
      <c r="G1786" t="s">
        <v>477</v>
      </c>
      <c r="H1786">
        <v>83.72</v>
      </c>
      <c r="I1786">
        <v>98.28</v>
      </c>
      <c r="K1786">
        <v>83</v>
      </c>
      <c r="L1786">
        <v>130</v>
      </c>
      <c r="O1786">
        <v>1.4999999999999999E-2</v>
      </c>
      <c r="P1786">
        <v>18</v>
      </c>
    </row>
    <row r="1787" spans="1:16" x14ac:dyDescent="0.2">
      <c r="A1787">
        <v>2022</v>
      </c>
      <c r="B1787">
        <v>4</v>
      </c>
      <c r="C1787" s="267">
        <v>44671</v>
      </c>
      <c r="E1787">
        <v>565</v>
      </c>
      <c r="F1787" t="s">
        <v>476</v>
      </c>
      <c r="G1787" t="s">
        <v>477</v>
      </c>
      <c r="H1787">
        <v>83.72</v>
      </c>
      <c r="I1787">
        <v>98.28</v>
      </c>
      <c r="K1787">
        <v>83</v>
      </c>
      <c r="L1787">
        <v>130</v>
      </c>
      <c r="O1787">
        <v>1.4999999999999999E-2</v>
      </c>
      <c r="P1787">
        <v>18</v>
      </c>
    </row>
    <row r="1788" spans="1:16" x14ac:dyDescent="0.2">
      <c r="A1788">
        <v>2022</v>
      </c>
      <c r="B1788">
        <v>4</v>
      </c>
      <c r="C1788" s="267">
        <v>44672</v>
      </c>
      <c r="E1788">
        <v>565</v>
      </c>
      <c r="F1788" t="s">
        <v>476</v>
      </c>
      <c r="G1788" t="s">
        <v>477</v>
      </c>
      <c r="H1788">
        <v>83.72</v>
      </c>
      <c r="I1788">
        <v>98.28</v>
      </c>
      <c r="K1788">
        <v>83</v>
      </c>
      <c r="L1788">
        <v>130</v>
      </c>
      <c r="O1788">
        <v>1.4999999999999999E-2</v>
      </c>
      <c r="P1788">
        <v>18</v>
      </c>
    </row>
    <row r="1789" spans="1:16" x14ac:dyDescent="0.2">
      <c r="A1789">
        <v>2022</v>
      </c>
      <c r="B1789">
        <v>4</v>
      </c>
      <c r="C1789" s="267">
        <v>44673</v>
      </c>
      <c r="E1789">
        <v>565</v>
      </c>
      <c r="F1789" t="s">
        <v>476</v>
      </c>
      <c r="G1789" t="s">
        <v>477</v>
      </c>
      <c r="H1789">
        <v>83.72</v>
      </c>
      <c r="I1789">
        <v>98.28</v>
      </c>
      <c r="K1789">
        <v>83</v>
      </c>
      <c r="L1789">
        <v>130</v>
      </c>
      <c r="O1789">
        <v>1.4999999999999999E-2</v>
      </c>
      <c r="P1789">
        <v>18</v>
      </c>
    </row>
    <row r="1790" spans="1:16" x14ac:dyDescent="0.2">
      <c r="A1790">
        <v>2022</v>
      </c>
      <c r="B1790">
        <v>4</v>
      </c>
      <c r="C1790" s="267">
        <v>44674</v>
      </c>
      <c r="E1790">
        <v>565</v>
      </c>
      <c r="F1790" t="s">
        <v>476</v>
      </c>
      <c r="G1790" t="s">
        <v>477</v>
      </c>
      <c r="H1790">
        <v>83.72</v>
      </c>
      <c r="I1790">
        <v>98.28</v>
      </c>
      <c r="K1790">
        <v>83</v>
      </c>
      <c r="L1790">
        <v>130</v>
      </c>
      <c r="O1790">
        <v>1.4999999999999999E-2</v>
      </c>
      <c r="P1790">
        <v>18</v>
      </c>
    </row>
    <row r="1791" spans="1:16" x14ac:dyDescent="0.2">
      <c r="A1791">
        <v>2022</v>
      </c>
      <c r="B1791">
        <v>4</v>
      </c>
      <c r="C1791" s="267">
        <v>44675</v>
      </c>
      <c r="E1791">
        <v>565</v>
      </c>
      <c r="F1791" t="s">
        <v>476</v>
      </c>
      <c r="G1791" t="s">
        <v>477</v>
      </c>
      <c r="H1791">
        <v>83.72</v>
      </c>
      <c r="I1791">
        <v>98.28</v>
      </c>
      <c r="K1791">
        <v>83</v>
      </c>
      <c r="L1791">
        <v>130</v>
      </c>
      <c r="O1791">
        <v>1.4999999999999999E-2</v>
      </c>
      <c r="P1791">
        <v>18</v>
      </c>
    </row>
    <row r="1792" spans="1:16" x14ac:dyDescent="0.2">
      <c r="A1792">
        <v>2022</v>
      </c>
      <c r="B1792">
        <v>4</v>
      </c>
      <c r="C1792" s="267">
        <v>44676</v>
      </c>
      <c r="E1792">
        <v>565</v>
      </c>
      <c r="F1792" t="s">
        <v>476</v>
      </c>
      <c r="G1792" t="s">
        <v>477</v>
      </c>
      <c r="H1792">
        <v>83.72</v>
      </c>
      <c r="I1792">
        <v>98.28</v>
      </c>
      <c r="K1792">
        <v>83</v>
      </c>
      <c r="L1792">
        <v>130</v>
      </c>
      <c r="O1792">
        <v>1.4999999999999999E-2</v>
      </c>
      <c r="P1792">
        <v>18</v>
      </c>
    </row>
    <row r="1793" spans="1:16" x14ac:dyDescent="0.2">
      <c r="A1793">
        <v>2022</v>
      </c>
      <c r="B1793">
        <v>4</v>
      </c>
      <c r="C1793" s="267">
        <v>44677</v>
      </c>
      <c r="E1793">
        <v>565</v>
      </c>
      <c r="F1793" t="s">
        <v>476</v>
      </c>
      <c r="G1793" t="s">
        <v>477</v>
      </c>
      <c r="H1793">
        <v>83.72</v>
      </c>
      <c r="I1793">
        <v>98.28</v>
      </c>
      <c r="K1793">
        <v>83</v>
      </c>
      <c r="L1793">
        <v>130</v>
      </c>
      <c r="O1793">
        <v>1.4999999999999999E-2</v>
      </c>
      <c r="P1793">
        <v>18</v>
      </c>
    </row>
    <row r="1794" spans="1:16" x14ac:dyDescent="0.2">
      <c r="A1794">
        <v>2022</v>
      </c>
      <c r="B1794">
        <v>4</v>
      </c>
      <c r="C1794" s="267">
        <v>44678</v>
      </c>
      <c r="E1794">
        <v>565</v>
      </c>
      <c r="F1794" t="s">
        <v>476</v>
      </c>
      <c r="G1794" t="s">
        <v>477</v>
      </c>
      <c r="H1794">
        <v>83.72</v>
      </c>
      <c r="I1794">
        <v>98.28</v>
      </c>
      <c r="K1794">
        <v>83</v>
      </c>
      <c r="L1794">
        <v>130</v>
      </c>
      <c r="O1794">
        <v>1.4999999999999999E-2</v>
      </c>
      <c r="P1794">
        <v>18</v>
      </c>
    </row>
    <row r="1795" spans="1:16" x14ac:dyDescent="0.2">
      <c r="A1795">
        <v>2022</v>
      </c>
      <c r="B1795">
        <v>4</v>
      </c>
      <c r="C1795" s="267">
        <v>44679</v>
      </c>
      <c r="E1795">
        <v>565</v>
      </c>
      <c r="F1795" t="s">
        <v>476</v>
      </c>
      <c r="G1795" t="s">
        <v>477</v>
      </c>
      <c r="H1795">
        <v>83.72</v>
      </c>
      <c r="I1795">
        <v>98.28</v>
      </c>
      <c r="K1795">
        <v>83</v>
      </c>
      <c r="L1795">
        <v>130</v>
      </c>
      <c r="O1795">
        <v>1.4999999999999999E-2</v>
      </c>
      <c r="P1795">
        <v>18</v>
      </c>
    </row>
    <row r="1796" spans="1:16" x14ac:dyDescent="0.2">
      <c r="A1796">
        <v>2022</v>
      </c>
      <c r="B1796">
        <v>4</v>
      </c>
      <c r="C1796" s="267">
        <v>44661</v>
      </c>
      <c r="E1796">
        <v>550</v>
      </c>
      <c r="F1796" t="s">
        <v>437</v>
      </c>
      <c r="G1796" t="s">
        <v>438</v>
      </c>
      <c r="H1796">
        <v>32.024999999999999</v>
      </c>
      <c r="I1796">
        <v>38.045000000000002</v>
      </c>
      <c r="K1796">
        <v>114</v>
      </c>
      <c r="L1796">
        <v>95</v>
      </c>
      <c r="O1796">
        <v>1.4999999999999999E-2</v>
      </c>
      <c r="P1796">
        <v>16</v>
      </c>
    </row>
    <row r="1797" spans="1:16" x14ac:dyDescent="0.2">
      <c r="A1797">
        <v>2022</v>
      </c>
      <c r="B1797">
        <v>4</v>
      </c>
      <c r="C1797" s="267">
        <v>44662</v>
      </c>
      <c r="E1797">
        <v>550</v>
      </c>
      <c r="F1797" t="s">
        <v>437</v>
      </c>
      <c r="G1797" t="s">
        <v>438</v>
      </c>
      <c r="H1797">
        <v>32.024999999999999</v>
      </c>
      <c r="I1797">
        <v>38.045000000000002</v>
      </c>
      <c r="K1797">
        <v>114</v>
      </c>
      <c r="L1797">
        <v>95</v>
      </c>
      <c r="O1797">
        <v>1.4999999999999999E-2</v>
      </c>
      <c r="P1797">
        <v>16</v>
      </c>
    </row>
    <row r="1798" spans="1:16" x14ac:dyDescent="0.2">
      <c r="A1798">
        <v>2022</v>
      </c>
      <c r="B1798">
        <v>4</v>
      </c>
      <c r="C1798" s="267">
        <v>44663</v>
      </c>
      <c r="E1798">
        <v>550</v>
      </c>
      <c r="F1798" t="s">
        <v>437</v>
      </c>
      <c r="G1798" t="s">
        <v>438</v>
      </c>
      <c r="H1798">
        <v>32.024999999999999</v>
      </c>
      <c r="I1798">
        <v>38.045000000000002</v>
      </c>
      <c r="K1798">
        <v>114</v>
      </c>
      <c r="L1798">
        <v>95</v>
      </c>
      <c r="O1798">
        <v>1.4999999999999999E-2</v>
      </c>
      <c r="P1798">
        <v>16</v>
      </c>
    </row>
    <row r="1799" spans="1:16" x14ac:dyDescent="0.2">
      <c r="A1799">
        <v>2022</v>
      </c>
      <c r="B1799">
        <v>4</v>
      </c>
      <c r="C1799" s="267">
        <v>44673</v>
      </c>
      <c r="E1799">
        <v>550</v>
      </c>
      <c r="F1799" t="s">
        <v>437</v>
      </c>
      <c r="G1799" t="s">
        <v>438</v>
      </c>
      <c r="H1799">
        <v>32.024999999999999</v>
      </c>
      <c r="I1799">
        <v>38.045000000000002</v>
      </c>
      <c r="K1799">
        <v>114</v>
      </c>
      <c r="L1799">
        <v>95</v>
      </c>
      <c r="O1799">
        <v>1.4999999999999999E-2</v>
      </c>
      <c r="P1799">
        <v>16</v>
      </c>
    </row>
    <row r="1800" spans="1:16" x14ac:dyDescent="0.2">
      <c r="A1800">
        <v>2022</v>
      </c>
      <c r="B1800">
        <v>4</v>
      </c>
      <c r="C1800" s="267">
        <v>44657</v>
      </c>
      <c r="E1800">
        <v>449</v>
      </c>
      <c r="F1800" t="s">
        <v>340</v>
      </c>
      <c r="G1800" t="s">
        <v>341</v>
      </c>
      <c r="H1800">
        <v>40.985999999999997</v>
      </c>
      <c r="I1800">
        <v>50.048000000000002</v>
      </c>
      <c r="K1800">
        <v>112</v>
      </c>
      <c r="L1800">
        <v>96</v>
      </c>
      <c r="O1800">
        <v>1.4999999999999999E-2</v>
      </c>
      <c r="P1800">
        <v>16</v>
      </c>
    </row>
    <row r="1801" spans="1:16" x14ac:dyDescent="0.2">
      <c r="A1801">
        <v>2022</v>
      </c>
      <c r="B1801">
        <v>4</v>
      </c>
      <c r="C1801" s="267">
        <v>44658</v>
      </c>
      <c r="E1801">
        <v>449</v>
      </c>
      <c r="F1801" t="s">
        <v>340</v>
      </c>
      <c r="G1801" t="s">
        <v>341</v>
      </c>
      <c r="H1801">
        <v>40.985999999999997</v>
      </c>
      <c r="I1801">
        <v>50.048000000000002</v>
      </c>
      <c r="K1801">
        <v>112</v>
      </c>
      <c r="L1801">
        <v>96</v>
      </c>
      <c r="O1801">
        <v>1.4999999999999999E-2</v>
      </c>
      <c r="P1801">
        <v>16</v>
      </c>
    </row>
    <row r="1802" spans="1:16" x14ac:dyDescent="0.2">
      <c r="A1802">
        <v>2022</v>
      </c>
      <c r="B1802">
        <v>4</v>
      </c>
      <c r="C1802" s="267">
        <v>44661</v>
      </c>
      <c r="E1802">
        <v>449</v>
      </c>
      <c r="F1802" t="s">
        <v>340</v>
      </c>
      <c r="G1802" t="s">
        <v>341</v>
      </c>
      <c r="H1802">
        <v>40.985999999999997</v>
      </c>
      <c r="I1802">
        <v>50.048000000000002</v>
      </c>
      <c r="K1802">
        <v>112</v>
      </c>
      <c r="L1802">
        <v>96</v>
      </c>
      <c r="O1802">
        <v>1.4999999999999999E-2</v>
      </c>
      <c r="P1802">
        <v>16</v>
      </c>
    </row>
    <row r="1803" spans="1:16" x14ac:dyDescent="0.2">
      <c r="A1803">
        <v>2022</v>
      </c>
      <c r="B1803">
        <v>4</v>
      </c>
      <c r="C1803" s="267">
        <v>44662</v>
      </c>
      <c r="E1803">
        <v>449</v>
      </c>
      <c r="F1803" t="s">
        <v>340</v>
      </c>
      <c r="G1803" t="s">
        <v>341</v>
      </c>
      <c r="H1803">
        <v>40.985999999999997</v>
      </c>
      <c r="I1803">
        <v>50.048000000000002</v>
      </c>
      <c r="K1803">
        <v>112</v>
      </c>
      <c r="L1803">
        <v>96</v>
      </c>
      <c r="O1803">
        <v>1.4999999999999999E-2</v>
      </c>
      <c r="P1803">
        <v>16</v>
      </c>
    </row>
    <row r="1804" spans="1:16" x14ac:dyDescent="0.2">
      <c r="A1804">
        <v>2022</v>
      </c>
      <c r="B1804">
        <v>4</v>
      </c>
      <c r="C1804" s="267">
        <v>44663</v>
      </c>
      <c r="E1804">
        <v>449</v>
      </c>
      <c r="F1804" t="s">
        <v>340</v>
      </c>
      <c r="G1804" t="s">
        <v>341</v>
      </c>
      <c r="H1804">
        <v>40.985999999999997</v>
      </c>
      <c r="I1804">
        <v>50.048000000000002</v>
      </c>
      <c r="K1804">
        <v>112</v>
      </c>
      <c r="L1804">
        <v>96</v>
      </c>
      <c r="O1804">
        <v>1.4999999999999999E-2</v>
      </c>
      <c r="P1804">
        <v>16</v>
      </c>
    </row>
    <row r="1805" spans="1:16" x14ac:dyDescent="0.2">
      <c r="A1805">
        <v>2022</v>
      </c>
      <c r="B1805">
        <v>4</v>
      </c>
      <c r="C1805" s="267">
        <v>44664</v>
      </c>
      <c r="E1805">
        <v>449</v>
      </c>
      <c r="F1805" t="s">
        <v>340</v>
      </c>
      <c r="G1805" t="s">
        <v>341</v>
      </c>
      <c r="H1805">
        <v>40.985999999999997</v>
      </c>
      <c r="I1805">
        <v>50.048000000000002</v>
      </c>
      <c r="K1805">
        <v>112</v>
      </c>
      <c r="L1805">
        <v>96</v>
      </c>
      <c r="O1805">
        <v>1.4999999999999999E-2</v>
      </c>
      <c r="P1805">
        <v>16</v>
      </c>
    </row>
    <row r="1806" spans="1:16" x14ac:dyDescent="0.2">
      <c r="A1806">
        <v>2022</v>
      </c>
      <c r="B1806">
        <v>4</v>
      </c>
      <c r="C1806" s="267">
        <v>44665</v>
      </c>
      <c r="E1806">
        <v>449</v>
      </c>
      <c r="F1806" t="s">
        <v>340</v>
      </c>
      <c r="G1806" t="s">
        <v>341</v>
      </c>
      <c r="H1806">
        <v>40.985999999999997</v>
      </c>
      <c r="I1806">
        <v>50.048000000000002</v>
      </c>
      <c r="K1806">
        <v>112</v>
      </c>
      <c r="L1806">
        <v>96</v>
      </c>
      <c r="O1806">
        <v>1.4999999999999999E-2</v>
      </c>
      <c r="P1806">
        <v>16</v>
      </c>
    </row>
    <row r="1807" spans="1:16" x14ac:dyDescent="0.2">
      <c r="A1807">
        <v>2022</v>
      </c>
      <c r="B1807">
        <v>4</v>
      </c>
      <c r="C1807" s="267">
        <v>44667</v>
      </c>
      <c r="E1807">
        <v>449</v>
      </c>
      <c r="F1807" t="s">
        <v>340</v>
      </c>
      <c r="G1807" t="s">
        <v>341</v>
      </c>
      <c r="H1807">
        <v>40.985999999999997</v>
      </c>
      <c r="I1807">
        <v>50.048000000000002</v>
      </c>
      <c r="K1807">
        <v>112</v>
      </c>
      <c r="L1807">
        <v>96</v>
      </c>
      <c r="O1807">
        <v>1.4999999999999999E-2</v>
      </c>
      <c r="P1807">
        <v>16</v>
      </c>
    </row>
    <row r="1808" spans="1:16" x14ac:dyDescent="0.2">
      <c r="A1808">
        <v>2022</v>
      </c>
      <c r="B1808">
        <v>4</v>
      </c>
      <c r="C1808" s="267">
        <v>44672</v>
      </c>
      <c r="E1808">
        <v>449</v>
      </c>
      <c r="F1808" t="s">
        <v>340</v>
      </c>
      <c r="G1808" t="s">
        <v>341</v>
      </c>
      <c r="H1808">
        <v>40.985999999999997</v>
      </c>
      <c r="I1808">
        <v>50.048000000000002</v>
      </c>
      <c r="K1808">
        <v>112</v>
      </c>
      <c r="L1808">
        <v>96</v>
      </c>
      <c r="O1808">
        <v>1.4999999999999999E-2</v>
      </c>
      <c r="P1808">
        <v>16</v>
      </c>
    </row>
    <row r="1809" spans="1:16" x14ac:dyDescent="0.2">
      <c r="A1809">
        <v>2022</v>
      </c>
      <c r="B1809">
        <v>4</v>
      </c>
      <c r="C1809" s="267">
        <v>44673</v>
      </c>
      <c r="E1809">
        <v>449</v>
      </c>
      <c r="F1809" t="s">
        <v>340</v>
      </c>
      <c r="G1809" t="s">
        <v>341</v>
      </c>
      <c r="H1809">
        <v>40.985999999999997</v>
      </c>
      <c r="I1809">
        <v>50.048000000000002</v>
      </c>
      <c r="K1809">
        <v>112</v>
      </c>
      <c r="L1809">
        <v>96</v>
      </c>
      <c r="O1809">
        <v>1.4999999999999999E-2</v>
      </c>
      <c r="P1809">
        <v>16</v>
      </c>
    </row>
    <row r="1810" spans="1:16" x14ac:dyDescent="0.2">
      <c r="A1810">
        <v>2022</v>
      </c>
      <c r="B1810">
        <v>4</v>
      </c>
      <c r="C1810" s="267">
        <v>44674</v>
      </c>
      <c r="E1810">
        <v>449</v>
      </c>
      <c r="F1810" t="s">
        <v>340</v>
      </c>
      <c r="G1810" t="s">
        <v>341</v>
      </c>
      <c r="H1810">
        <v>40.985999999999997</v>
      </c>
      <c r="I1810">
        <v>50.048000000000002</v>
      </c>
      <c r="K1810">
        <v>112</v>
      </c>
      <c r="L1810">
        <v>96</v>
      </c>
      <c r="O1810">
        <v>1.4999999999999999E-2</v>
      </c>
      <c r="P1810">
        <v>16</v>
      </c>
    </row>
    <row r="1811" spans="1:16" x14ac:dyDescent="0.2">
      <c r="A1811">
        <v>2022</v>
      </c>
      <c r="B1811">
        <v>4</v>
      </c>
      <c r="C1811" s="267">
        <v>44675</v>
      </c>
      <c r="E1811">
        <v>449</v>
      </c>
      <c r="F1811" t="s">
        <v>340</v>
      </c>
      <c r="G1811" t="s">
        <v>341</v>
      </c>
      <c r="H1811">
        <v>40.985999999999997</v>
      </c>
      <c r="I1811">
        <v>50.048000000000002</v>
      </c>
      <c r="K1811">
        <v>112</v>
      </c>
      <c r="L1811">
        <v>96</v>
      </c>
      <c r="O1811">
        <v>1.4999999999999999E-2</v>
      </c>
      <c r="P1811">
        <v>16</v>
      </c>
    </row>
    <row r="1812" spans="1:16" x14ac:dyDescent="0.2">
      <c r="A1812">
        <v>2022</v>
      </c>
      <c r="B1812">
        <v>4</v>
      </c>
      <c r="C1812" s="267">
        <v>44676</v>
      </c>
      <c r="E1812">
        <v>449</v>
      </c>
      <c r="F1812" t="s">
        <v>340</v>
      </c>
      <c r="G1812" t="s">
        <v>341</v>
      </c>
      <c r="H1812">
        <v>40.985999999999997</v>
      </c>
      <c r="I1812">
        <v>50.048000000000002</v>
      </c>
      <c r="K1812">
        <v>112</v>
      </c>
      <c r="L1812">
        <v>96</v>
      </c>
      <c r="O1812">
        <v>1.4999999999999999E-2</v>
      </c>
      <c r="P1812">
        <v>16</v>
      </c>
    </row>
    <row r="1813" spans="1:16" x14ac:dyDescent="0.2">
      <c r="A1813">
        <v>2022</v>
      </c>
      <c r="B1813">
        <v>4</v>
      </c>
      <c r="C1813" s="267">
        <v>44677</v>
      </c>
      <c r="E1813">
        <v>449</v>
      </c>
      <c r="F1813" t="s">
        <v>340</v>
      </c>
      <c r="G1813" t="s">
        <v>341</v>
      </c>
      <c r="H1813">
        <v>40.985999999999997</v>
      </c>
      <c r="I1813">
        <v>50.048000000000002</v>
      </c>
      <c r="K1813">
        <v>112</v>
      </c>
      <c r="L1813">
        <v>96</v>
      </c>
      <c r="O1813">
        <v>1.4999999999999999E-2</v>
      </c>
      <c r="P1813">
        <v>16</v>
      </c>
    </row>
    <row r="1814" spans="1:16" x14ac:dyDescent="0.2">
      <c r="A1814">
        <v>2022</v>
      </c>
      <c r="B1814">
        <v>4</v>
      </c>
      <c r="C1814" s="267">
        <v>44678</v>
      </c>
      <c r="E1814">
        <v>449</v>
      </c>
      <c r="F1814" t="s">
        <v>340</v>
      </c>
      <c r="G1814" t="s">
        <v>341</v>
      </c>
      <c r="H1814">
        <v>40.985999999999997</v>
      </c>
      <c r="I1814">
        <v>50.048000000000002</v>
      </c>
      <c r="K1814">
        <v>112</v>
      </c>
      <c r="L1814">
        <v>96</v>
      </c>
      <c r="O1814">
        <v>1.4999999999999999E-2</v>
      </c>
      <c r="P1814">
        <v>16</v>
      </c>
    </row>
    <row r="1815" spans="1:16" x14ac:dyDescent="0.2">
      <c r="A1815">
        <v>2022</v>
      </c>
      <c r="B1815">
        <v>4</v>
      </c>
      <c r="C1815" s="267">
        <v>44679</v>
      </c>
      <c r="E1815">
        <v>449</v>
      </c>
      <c r="F1815" t="s">
        <v>340</v>
      </c>
      <c r="G1815" t="s">
        <v>341</v>
      </c>
      <c r="H1815">
        <v>40.985999999999997</v>
      </c>
      <c r="I1815">
        <v>50.048000000000002</v>
      </c>
      <c r="K1815">
        <v>112</v>
      </c>
      <c r="L1815">
        <v>96</v>
      </c>
      <c r="O1815">
        <v>1.4999999999999999E-2</v>
      </c>
      <c r="P1815">
        <v>16</v>
      </c>
    </row>
    <row r="1816" spans="1:16" x14ac:dyDescent="0.2">
      <c r="A1816">
        <v>2022</v>
      </c>
      <c r="B1816">
        <v>4</v>
      </c>
      <c r="C1816" s="267">
        <v>44671</v>
      </c>
      <c r="E1816">
        <v>930</v>
      </c>
      <c r="F1816" t="s">
        <v>537</v>
      </c>
      <c r="G1816" t="s">
        <v>538</v>
      </c>
      <c r="H1816">
        <v>641.25</v>
      </c>
      <c r="I1816">
        <v>708.75</v>
      </c>
      <c r="P1816">
        <v>25</v>
      </c>
    </row>
    <row r="1817" spans="1:16" x14ac:dyDescent="0.2">
      <c r="A1817">
        <v>2022</v>
      </c>
      <c r="B1817">
        <v>4</v>
      </c>
      <c r="C1817" s="267">
        <v>44672</v>
      </c>
      <c r="E1817">
        <v>930</v>
      </c>
      <c r="F1817" t="s">
        <v>537</v>
      </c>
      <c r="G1817" t="s">
        <v>538</v>
      </c>
      <c r="H1817">
        <v>641.25</v>
      </c>
      <c r="I1817">
        <v>708.75</v>
      </c>
      <c r="P1817">
        <v>25</v>
      </c>
    </row>
    <row r="1818" spans="1:16" x14ac:dyDescent="0.2">
      <c r="A1818">
        <v>2022</v>
      </c>
      <c r="B1818">
        <v>4</v>
      </c>
      <c r="C1818" s="267">
        <v>44674</v>
      </c>
      <c r="E1818">
        <v>930</v>
      </c>
      <c r="F1818" t="s">
        <v>537</v>
      </c>
      <c r="G1818" t="s">
        <v>538</v>
      </c>
      <c r="H1818">
        <v>641.25</v>
      </c>
      <c r="I1818">
        <v>708.75</v>
      </c>
      <c r="P1818">
        <v>25</v>
      </c>
    </row>
    <row r="1819" spans="1:16" x14ac:dyDescent="0.2">
      <c r="A1819">
        <v>2022</v>
      </c>
      <c r="B1819">
        <v>4</v>
      </c>
      <c r="C1819" s="267">
        <v>44675</v>
      </c>
      <c r="E1819">
        <v>930</v>
      </c>
      <c r="F1819" t="s">
        <v>537</v>
      </c>
      <c r="G1819" t="s">
        <v>538</v>
      </c>
      <c r="H1819">
        <v>641.25</v>
      </c>
      <c r="I1819">
        <v>708.75</v>
      </c>
      <c r="P1819">
        <v>25</v>
      </c>
    </row>
    <row r="1820" spans="1:16" x14ac:dyDescent="0.2">
      <c r="A1820">
        <v>2022</v>
      </c>
      <c r="B1820">
        <v>4</v>
      </c>
      <c r="C1820" s="267">
        <v>44676</v>
      </c>
      <c r="E1820">
        <v>930</v>
      </c>
      <c r="F1820" t="s">
        <v>537</v>
      </c>
      <c r="G1820" t="s">
        <v>538</v>
      </c>
      <c r="H1820">
        <v>641.25</v>
      </c>
      <c r="I1820">
        <v>708.75</v>
      </c>
      <c r="P1820">
        <v>25</v>
      </c>
    </row>
    <row r="1821" spans="1:16" x14ac:dyDescent="0.2">
      <c r="A1821">
        <v>2022</v>
      </c>
      <c r="B1821">
        <v>4</v>
      </c>
      <c r="C1821" s="267">
        <v>44678</v>
      </c>
      <c r="E1821">
        <v>930</v>
      </c>
      <c r="F1821" t="s">
        <v>537</v>
      </c>
      <c r="G1821" t="s">
        <v>538</v>
      </c>
      <c r="H1821">
        <v>641.25</v>
      </c>
      <c r="I1821">
        <v>708.75</v>
      </c>
      <c r="P1821">
        <v>25</v>
      </c>
    </row>
    <row r="1822" spans="1:16" x14ac:dyDescent="0.2">
      <c r="A1822">
        <v>2022</v>
      </c>
      <c r="B1822">
        <v>4</v>
      </c>
      <c r="C1822" s="267">
        <v>44679</v>
      </c>
      <c r="E1822">
        <v>930</v>
      </c>
      <c r="F1822" t="s">
        <v>537</v>
      </c>
      <c r="G1822" t="s">
        <v>538</v>
      </c>
      <c r="H1822">
        <v>641.25</v>
      </c>
      <c r="I1822">
        <v>708.75</v>
      </c>
      <c r="P1822">
        <v>25</v>
      </c>
    </row>
    <row r="1823" spans="1:16" x14ac:dyDescent="0.2">
      <c r="A1823">
        <v>2022</v>
      </c>
      <c r="B1823">
        <v>4</v>
      </c>
      <c r="C1823" s="267">
        <v>44671</v>
      </c>
      <c r="E1823">
        <v>931</v>
      </c>
      <c r="F1823" t="s">
        <v>539</v>
      </c>
      <c r="G1823" t="s">
        <v>540</v>
      </c>
      <c r="H1823">
        <v>545.05999999999995</v>
      </c>
      <c r="I1823">
        <v>602.44000000000005</v>
      </c>
      <c r="P1823">
        <v>25</v>
      </c>
    </row>
    <row r="1824" spans="1:16" x14ac:dyDescent="0.2">
      <c r="A1824">
        <v>2022</v>
      </c>
      <c r="B1824">
        <v>4</v>
      </c>
      <c r="C1824" s="267">
        <v>44672</v>
      </c>
      <c r="E1824">
        <v>931</v>
      </c>
      <c r="F1824" t="s">
        <v>539</v>
      </c>
      <c r="G1824" t="s">
        <v>540</v>
      </c>
      <c r="H1824">
        <v>545.05999999999995</v>
      </c>
      <c r="I1824">
        <v>602.44000000000005</v>
      </c>
      <c r="P1824">
        <v>25</v>
      </c>
    </row>
    <row r="1825" spans="1:16" x14ac:dyDescent="0.2">
      <c r="A1825">
        <v>2022</v>
      </c>
      <c r="B1825">
        <v>4</v>
      </c>
      <c r="C1825" s="267">
        <v>44674</v>
      </c>
      <c r="E1825">
        <v>931</v>
      </c>
      <c r="F1825" t="s">
        <v>539</v>
      </c>
      <c r="G1825" t="s">
        <v>540</v>
      </c>
      <c r="H1825">
        <v>545.05999999999995</v>
      </c>
      <c r="I1825">
        <v>602.44000000000005</v>
      </c>
      <c r="P1825">
        <v>25</v>
      </c>
    </row>
    <row r="1826" spans="1:16" x14ac:dyDescent="0.2">
      <c r="A1826">
        <v>2022</v>
      </c>
      <c r="B1826">
        <v>4</v>
      </c>
      <c r="C1826" s="267">
        <v>44675</v>
      </c>
      <c r="E1826">
        <v>931</v>
      </c>
      <c r="F1826" t="s">
        <v>539</v>
      </c>
      <c r="G1826" t="s">
        <v>540</v>
      </c>
      <c r="H1826">
        <v>545.05999999999995</v>
      </c>
      <c r="I1826">
        <v>602.44000000000005</v>
      </c>
      <c r="P1826">
        <v>25</v>
      </c>
    </row>
    <row r="1827" spans="1:16" x14ac:dyDescent="0.2">
      <c r="A1827">
        <v>2022</v>
      </c>
      <c r="B1827">
        <v>4</v>
      </c>
      <c r="C1827" s="267">
        <v>44676</v>
      </c>
      <c r="E1827">
        <v>931</v>
      </c>
      <c r="F1827" t="s">
        <v>539</v>
      </c>
      <c r="G1827" t="s">
        <v>540</v>
      </c>
      <c r="H1827">
        <v>545.05999999999995</v>
      </c>
      <c r="I1827">
        <v>602.44000000000005</v>
      </c>
      <c r="P1827">
        <v>25</v>
      </c>
    </row>
    <row r="1828" spans="1:16" x14ac:dyDescent="0.2">
      <c r="A1828">
        <v>2022</v>
      </c>
      <c r="B1828">
        <v>4</v>
      </c>
      <c r="C1828" s="267">
        <v>44678</v>
      </c>
      <c r="E1828">
        <v>931</v>
      </c>
      <c r="F1828" t="s">
        <v>539</v>
      </c>
      <c r="G1828" t="s">
        <v>540</v>
      </c>
      <c r="H1828">
        <v>545.05999999999995</v>
      </c>
      <c r="I1828">
        <v>602.44000000000005</v>
      </c>
      <c r="P1828">
        <v>25</v>
      </c>
    </row>
    <row r="1829" spans="1:16" x14ac:dyDescent="0.2">
      <c r="A1829">
        <v>2022</v>
      </c>
      <c r="B1829">
        <v>4</v>
      </c>
      <c r="C1829" s="267">
        <v>44679</v>
      </c>
      <c r="E1829">
        <v>931</v>
      </c>
      <c r="F1829" t="s">
        <v>539</v>
      </c>
      <c r="G1829" t="s">
        <v>540</v>
      </c>
      <c r="H1829">
        <v>545.05999999999995</v>
      </c>
      <c r="I1829">
        <v>602.44000000000005</v>
      </c>
      <c r="P1829">
        <v>25</v>
      </c>
    </row>
    <row r="1830" spans="1:16" x14ac:dyDescent="0.2">
      <c r="A1830">
        <v>2022</v>
      </c>
      <c r="B1830">
        <v>4</v>
      </c>
      <c r="C1830" s="267">
        <v>44671</v>
      </c>
      <c r="E1830">
        <v>822</v>
      </c>
      <c r="F1830" t="s">
        <v>575</v>
      </c>
      <c r="G1830" t="s">
        <v>576</v>
      </c>
      <c r="H1830">
        <v>641.25</v>
      </c>
      <c r="I1830">
        <v>708.75</v>
      </c>
      <c r="P1830">
        <v>25</v>
      </c>
    </row>
    <row r="1831" spans="1:16" x14ac:dyDescent="0.2">
      <c r="A1831">
        <v>2022</v>
      </c>
      <c r="B1831">
        <v>4</v>
      </c>
      <c r="C1831" s="267">
        <v>44672</v>
      </c>
      <c r="E1831">
        <v>822</v>
      </c>
      <c r="F1831" t="s">
        <v>575</v>
      </c>
      <c r="G1831" t="s">
        <v>576</v>
      </c>
      <c r="H1831">
        <v>641.25</v>
      </c>
      <c r="I1831">
        <v>708.75</v>
      </c>
      <c r="P1831">
        <v>25</v>
      </c>
    </row>
    <row r="1832" spans="1:16" x14ac:dyDescent="0.2">
      <c r="A1832">
        <v>2022</v>
      </c>
      <c r="B1832">
        <v>4</v>
      </c>
      <c r="C1832" s="267">
        <v>44674</v>
      </c>
      <c r="E1832">
        <v>822</v>
      </c>
      <c r="F1832" t="s">
        <v>575</v>
      </c>
      <c r="G1832" t="s">
        <v>576</v>
      </c>
      <c r="H1832">
        <v>641.25</v>
      </c>
      <c r="I1832">
        <v>708.75</v>
      </c>
      <c r="P1832">
        <v>25</v>
      </c>
    </row>
    <row r="1833" spans="1:16" x14ac:dyDescent="0.2">
      <c r="A1833">
        <v>2022</v>
      </c>
      <c r="B1833">
        <v>4</v>
      </c>
      <c r="C1833" s="267">
        <v>44675</v>
      </c>
      <c r="E1833">
        <v>822</v>
      </c>
      <c r="F1833" t="s">
        <v>575</v>
      </c>
      <c r="G1833" t="s">
        <v>576</v>
      </c>
      <c r="H1833">
        <v>641.25</v>
      </c>
      <c r="I1833">
        <v>708.75</v>
      </c>
      <c r="P1833">
        <v>25</v>
      </c>
    </row>
    <row r="1834" spans="1:16" x14ac:dyDescent="0.2">
      <c r="A1834">
        <v>2022</v>
      </c>
      <c r="B1834">
        <v>4</v>
      </c>
      <c r="C1834" s="267">
        <v>44676</v>
      </c>
      <c r="E1834">
        <v>822</v>
      </c>
      <c r="F1834" t="s">
        <v>575</v>
      </c>
      <c r="G1834" t="s">
        <v>576</v>
      </c>
      <c r="H1834">
        <v>641.25</v>
      </c>
      <c r="I1834">
        <v>708.75</v>
      </c>
      <c r="P1834">
        <v>25</v>
      </c>
    </row>
    <row r="1835" spans="1:16" x14ac:dyDescent="0.2">
      <c r="A1835">
        <v>2022</v>
      </c>
      <c r="B1835">
        <v>4</v>
      </c>
      <c r="C1835" s="267">
        <v>44678</v>
      </c>
      <c r="E1835">
        <v>822</v>
      </c>
      <c r="F1835" t="s">
        <v>575</v>
      </c>
      <c r="G1835" t="s">
        <v>576</v>
      </c>
      <c r="H1835">
        <v>641.25</v>
      </c>
      <c r="I1835">
        <v>708.75</v>
      </c>
      <c r="P1835">
        <v>25</v>
      </c>
    </row>
    <row r="1836" spans="1:16" x14ac:dyDescent="0.2">
      <c r="A1836">
        <v>2022</v>
      </c>
      <c r="B1836">
        <v>4</v>
      </c>
      <c r="C1836" s="267">
        <v>44679</v>
      </c>
      <c r="E1836">
        <v>822</v>
      </c>
      <c r="F1836" t="s">
        <v>575</v>
      </c>
      <c r="G1836" t="s">
        <v>576</v>
      </c>
      <c r="H1836">
        <v>641.25</v>
      </c>
      <c r="I1836">
        <v>708.75</v>
      </c>
      <c r="P1836">
        <v>25</v>
      </c>
    </row>
    <row r="1837" spans="1:16" x14ac:dyDescent="0.2">
      <c r="A1837">
        <v>2022</v>
      </c>
      <c r="B1837">
        <v>4</v>
      </c>
      <c r="C1837" s="267">
        <v>44671</v>
      </c>
      <c r="E1837">
        <v>823</v>
      </c>
      <c r="F1837" t="s">
        <v>577</v>
      </c>
      <c r="G1837" t="s">
        <v>578</v>
      </c>
      <c r="H1837">
        <v>605.63</v>
      </c>
      <c r="I1837">
        <v>669.38</v>
      </c>
      <c r="P1837">
        <v>25</v>
      </c>
    </row>
    <row r="1838" spans="1:16" x14ac:dyDescent="0.2">
      <c r="A1838">
        <v>2022</v>
      </c>
      <c r="B1838">
        <v>4</v>
      </c>
      <c r="C1838" s="267">
        <v>44672</v>
      </c>
      <c r="E1838">
        <v>823</v>
      </c>
      <c r="F1838" t="s">
        <v>577</v>
      </c>
      <c r="G1838" t="s">
        <v>578</v>
      </c>
      <c r="H1838">
        <v>605.63</v>
      </c>
      <c r="I1838">
        <v>669.38</v>
      </c>
      <c r="P1838">
        <v>25</v>
      </c>
    </row>
    <row r="1839" spans="1:16" x14ac:dyDescent="0.2">
      <c r="A1839">
        <v>2022</v>
      </c>
      <c r="B1839">
        <v>4</v>
      </c>
      <c r="C1839" s="267">
        <v>44674</v>
      </c>
      <c r="E1839">
        <v>823</v>
      </c>
      <c r="F1839" t="s">
        <v>577</v>
      </c>
      <c r="G1839" t="s">
        <v>578</v>
      </c>
      <c r="H1839">
        <v>605.63</v>
      </c>
      <c r="I1839">
        <v>669.38</v>
      </c>
      <c r="P1839">
        <v>25</v>
      </c>
    </row>
    <row r="1840" spans="1:16" x14ac:dyDescent="0.2">
      <c r="A1840">
        <v>2022</v>
      </c>
      <c r="B1840">
        <v>4</v>
      </c>
      <c r="C1840" s="267">
        <v>44675</v>
      </c>
      <c r="E1840">
        <v>823</v>
      </c>
      <c r="F1840" t="s">
        <v>577</v>
      </c>
      <c r="G1840" t="s">
        <v>578</v>
      </c>
      <c r="H1840">
        <v>605.63</v>
      </c>
      <c r="I1840">
        <v>669.38</v>
      </c>
      <c r="P1840">
        <v>25</v>
      </c>
    </row>
    <row r="1841" spans="1:16" x14ac:dyDescent="0.2">
      <c r="A1841">
        <v>2022</v>
      </c>
      <c r="B1841">
        <v>4</v>
      </c>
      <c r="C1841" s="267">
        <v>44676</v>
      </c>
      <c r="E1841">
        <v>823</v>
      </c>
      <c r="F1841" t="s">
        <v>577</v>
      </c>
      <c r="G1841" t="s">
        <v>578</v>
      </c>
      <c r="H1841">
        <v>605.63</v>
      </c>
      <c r="I1841">
        <v>669.38</v>
      </c>
      <c r="P1841">
        <v>25</v>
      </c>
    </row>
    <row r="1842" spans="1:16" x14ac:dyDescent="0.2">
      <c r="A1842">
        <v>2022</v>
      </c>
      <c r="B1842">
        <v>4</v>
      </c>
      <c r="C1842" s="267">
        <v>44678</v>
      </c>
      <c r="E1842">
        <v>823</v>
      </c>
      <c r="F1842" t="s">
        <v>577</v>
      </c>
      <c r="G1842" t="s">
        <v>578</v>
      </c>
      <c r="H1842">
        <v>605.63</v>
      </c>
      <c r="I1842">
        <v>669.38</v>
      </c>
      <c r="P1842">
        <v>25</v>
      </c>
    </row>
    <row r="1843" spans="1:16" x14ac:dyDescent="0.2">
      <c r="A1843">
        <v>2022</v>
      </c>
      <c r="B1843">
        <v>4</v>
      </c>
      <c r="C1843" s="267">
        <v>44679</v>
      </c>
      <c r="E1843">
        <v>823</v>
      </c>
      <c r="F1843" t="s">
        <v>577</v>
      </c>
      <c r="G1843" t="s">
        <v>578</v>
      </c>
      <c r="H1843">
        <v>605.63</v>
      </c>
      <c r="I1843">
        <v>669.38</v>
      </c>
      <c r="P1843">
        <v>25</v>
      </c>
    </row>
    <row r="1844" spans="1:16" x14ac:dyDescent="0.2">
      <c r="A1844">
        <v>2022</v>
      </c>
      <c r="B1844">
        <v>4</v>
      </c>
      <c r="C1844" s="267">
        <v>44671</v>
      </c>
      <c r="E1844">
        <v>929</v>
      </c>
      <c r="F1844" t="s">
        <v>534</v>
      </c>
      <c r="G1844" t="s">
        <v>535</v>
      </c>
      <c r="H1844">
        <v>1282.5</v>
      </c>
      <c r="I1844">
        <v>1417.5</v>
      </c>
      <c r="P1844">
        <v>25</v>
      </c>
    </row>
    <row r="1845" spans="1:16" x14ac:dyDescent="0.2">
      <c r="A1845">
        <v>2022</v>
      </c>
      <c r="B1845">
        <v>4</v>
      </c>
      <c r="C1845" s="267">
        <v>44672</v>
      </c>
      <c r="E1845">
        <v>929</v>
      </c>
      <c r="F1845" t="s">
        <v>534</v>
      </c>
      <c r="G1845" t="s">
        <v>535</v>
      </c>
      <c r="H1845">
        <v>1282.5</v>
      </c>
      <c r="I1845">
        <v>1417.5</v>
      </c>
      <c r="P1845">
        <v>25</v>
      </c>
    </row>
    <row r="1846" spans="1:16" x14ac:dyDescent="0.2">
      <c r="A1846">
        <v>2022</v>
      </c>
      <c r="B1846">
        <v>4</v>
      </c>
      <c r="C1846" s="267">
        <v>44674</v>
      </c>
      <c r="E1846">
        <v>929</v>
      </c>
      <c r="F1846" t="s">
        <v>534</v>
      </c>
      <c r="G1846" t="s">
        <v>535</v>
      </c>
      <c r="H1846">
        <v>1282.5</v>
      </c>
      <c r="I1846">
        <v>1417.5</v>
      </c>
      <c r="P1846">
        <v>25</v>
      </c>
    </row>
    <row r="1847" spans="1:16" x14ac:dyDescent="0.2">
      <c r="A1847">
        <v>2022</v>
      </c>
      <c r="B1847">
        <v>4</v>
      </c>
      <c r="C1847" s="267">
        <v>44675</v>
      </c>
      <c r="E1847">
        <v>929</v>
      </c>
      <c r="F1847" t="s">
        <v>534</v>
      </c>
      <c r="G1847" t="s">
        <v>535</v>
      </c>
      <c r="H1847">
        <v>1282.5</v>
      </c>
      <c r="I1847">
        <v>1417.5</v>
      </c>
      <c r="P1847">
        <v>25</v>
      </c>
    </row>
    <row r="1848" spans="1:16" x14ac:dyDescent="0.2">
      <c r="A1848">
        <v>2022</v>
      </c>
      <c r="B1848">
        <v>4</v>
      </c>
      <c r="C1848" s="267">
        <v>44676</v>
      </c>
      <c r="E1848">
        <v>929</v>
      </c>
      <c r="F1848" t="s">
        <v>534</v>
      </c>
      <c r="G1848" t="s">
        <v>535</v>
      </c>
      <c r="H1848">
        <v>1282.5</v>
      </c>
      <c r="I1848">
        <v>1417.5</v>
      </c>
      <c r="P1848">
        <v>25</v>
      </c>
    </row>
    <row r="1849" spans="1:16" x14ac:dyDescent="0.2">
      <c r="A1849">
        <v>2022</v>
      </c>
      <c r="B1849">
        <v>4</v>
      </c>
      <c r="C1849" s="267">
        <v>44678</v>
      </c>
      <c r="E1849">
        <v>929</v>
      </c>
      <c r="F1849" t="s">
        <v>534</v>
      </c>
      <c r="G1849" t="s">
        <v>535</v>
      </c>
      <c r="H1849">
        <v>1282.5</v>
      </c>
      <c r="I1849">
        <v>1417.5</v>
      </c>
      <c r="P1849">
        <v>25</v>
      </c>
    </row>
    <row r="1850" spans="1:16" x14ac:dyDescent="0.2">
      <c r="A1850">
        <v>2022</v>
      </c>
      <c r="B1850">
        <v>4</v>
      </c>
      <c r="C1850" s="267">
        <v>44679</v>
      </c>
      <c r="E1850">
        <v>929</v>
      </c>
      <c r="F1850" t="s">
        <v>534</v>
      </c>
      <c r="G1850" t="s">
        <v>535</v>
      </c>
      <c r="H1850">
        <v>1282.5</v>
      </c>
      <c r="I1850">
        <v>1417.5</v>
      </c>
      <c r="P1850">
        <v>25</v>
      </c>
    </row>
    <row r="1851" spans="1:16" x14ac:dyDescent="0.2">
      <c r="A1851">
        <v>2022</v>
      </c>
      <c r="B1851">
        <v>4</v>
      </c>
      <c r="C1851" s="267">
        <v>44671</v>
      </c>
      <c r="E1851">
        <v>821</v>
      </c>
      <c r="F1851" t="s">
        <v>572</v>
      </c>
      <c r="G1851" t="s">
        <v>573</v>
      </c>
      <c r="H1851">
        <v>1211.25</v>
      </c>
      <c r="I1851">
        <v>1338.75</v>
      </c>
      <c r="P1851">
        <v>25</v>
      </c>
    </row>
    <row r="1852" spans="1:16" x14ac:dyDescent="0.2">
      <c r="A1852">
        <v>2022</v>
      </c>
      <c r="B1852">
        <v>4</v>
      </c>
      <c r="C1852" s="267">
        <v>44672</v>
      </c>
      <c r="E1852">
        <v>821</v>
      </c>
      <c r="F1852" t="s">
        <v>572</v>
      </c>
      <c r="G1852" t="s">
        <v>573</v>
      </c>
      <c r="H1852">
        <v>1211.25</v>
      </c>
      <c r="I1852">
        <v>1338.75</v>
      </c>
      <c r="P1852">
        <v>25</v>
      </c>
    </row>
    <row r="1853" spans="1:16" x14ac:dyDescent="0.2">
      <c r="A1853">
        <v>2022</v>
      </c>
      <c r="B1853">
        <v>4</v>
      </c>
      <c r="C1853" s="267">
        <v>44674</v>
      </c>
      <c r="E1853">
        <v>821</v>
      </c>
      <c r="F1853" t="s">
        <v>572</v>
      </c>
      <c r="G1853" t="s">
        <v>573</v>
      </c>
      <c r="H1853">
        <v>1211.25</v>
      </c>
      <c r="I1853">
        <v>1338.75</v>
      </c>
      <c r="P1853">
        <v>25</v>
      </c>
    </row>
    <row r="1854" spans="1:16" x14ac:dyDescent="0.2">
      <c r="A1854">
        <v>2022</v>
      </c>
      <c r="B1854">
        <v>4</v>
      </c>
      <c r="C1854" s="267">
        <v>44675</v>
      </c>
      <c r="E1854">
        <v>821</v>
      </c>
      <c r="F1854" t="s">
        <v>572</v>
      </c>
      <c r="G1854" t="s">
        <v>573</v>
      </c>
      <c r="H1854">
        <v>1211.25</v>
      </c>
      <c r="I1854">
        <v>1338.75</v>
      </c>
      <c r="P1854">
        <v>25</v>
      </c>
    </row>
    <row r="1855" spans="1:16" x14ac:dyDescent="0.2">
      <c r="A1855">
        <v>2022</v>
      </c>
      <c r="B1855">
        <v>4</v>
      </c>
      <c r="C1855" s="267">
        <v>44676</v>
      </c>
      <c r="E1855">
        <v>821</v>
      </c>
      <c r="F1855" t="s">
        <v>572</v>
      </c>
      <c r="G1855" t="s">
        <v>573</v>
      </c>
      <c r="H1855">
        <v>1211.25</v>
      </c>
      <c r="I1855">
        <v>1338.75</v>
      </c>
      <c r="P1855">
        <v>25</v>
      </c>
    </row>
    <row r="1856" spans="1:16" x14ac:dyDescent="0.2">
      <c r="A1856">
        <v>2022</v>
      </c>
      <c r="B1856">
        <v>4</v>
      </c>
      <c r="C1856" s="267">
        <v>44678</v>
      </c>
      <c r="E1856">
        <v>821</v>
      </c>
      <c r="F1856" t="s">
        <v>572</v>
      </c>
      <c r="G1856" t="s">
        <v>573</v>
      </c>
      <c r="H1856">
        <v>1211.25</v>
      </c>
      <c r="I1856">
        <v>1338.75</v>
      </c>
      <c r="P1856">
        <v>25</v>
      </c>
    </row>
    <row r="1857" spans="1:16" x14ac:dyDescent="0.2">
      <c r="A1857">
        <v>2022</v>
      </c>
      <c r="B1857">
        <v>4</v>
      </c>
      <c r="C1857" s="267">
        <v>44679</v>
      </c>
      <c r="E1857">
        <v>821</v>
      </c>
      <c r="F1857" t="s">
        <v>572</v>
      </c>
      <c r="G1857" t="s">
        <v>573</v>
      </c>
      <c r="H1857">
        <v>1211.25</v>
      </c>
      <c r="I1857">
        <v>1338.75</v>
      </c>
      <c r="P1857">
        <v>25</v>
      </c>
    </row>
    <row r="1858" spans="1:16" x14ac:dyDescent="0.2">
      <c r="A1858">
        <v>2022</v>
      </c>
      <c r="B1858">
        <v>4</v>
      </c>
      <c r="C1858" s="267">
        <v>44651</v>
      </c>
      <c r="E1858">
        <v>331</v>
      </c>
      <c r="F1858" t="s">
        <v>398</v>
      </c>
      <c r="G1858" t="s">
        <v>399</v>
      </c>
      <c r="H1858">
        <v>312.41199999999998</v>
      </c>
      <c r="I1858">
        <v>355.572</v>
      </c>
      <c r="K1858">
        <v>110</v>
      </c>
      <c r="L1858">
        <v>131</v>
      </c>
      <c r="O1858">
        <v>1.4999999999999999E-2</v>
      </c>
      <c r="P1858">
        <v>16</v>
      </c>
    </row>
    <row r="1859" spans="1:16" x14ac:dyDescent="0.2">
      <c r="A1859">
        <v>2022</v>
      </c>
      <c r="B1859">
        <v>4</v>
      </c>
      <c r="C1859" s="267">
        <v>44651</v>
      </c>
      <c r="E1859">
        <v>557</v>
      </c>
      <c r="F1859" t="s">
        <v>206</v>
      </c>
      <c r="G1859" t="s">
        <v>207</v>
      </c>
      <c r="H1859">
        <v>171.262</v>
      </c>
      <c r="I1859">
        <v>194.922</v>
      </c>
      <c r="K1859">
        <v>21</v>
      </c>
      <c r="L1859">
        <v>180</v>
      </c>
      <c r="O1859">
        <v>1.4999999999999999E-2</v>
      </c>
      <c r="P1859">
        <v>16</v>
      </c>
    </row>
    <row r="1860" spans="1:16" x14ac:dyDescent="0.2">
      <c r="A1860">
        <v>2022</v>
      </c>
      <c r="B1860">
        <v>4</v>
      </c>
      <c r="C1860" s="267">
        <v>44654</v>
      </c>
      <c r="E1860">
        <v>557</v>
      </c>
      <c r="F1860" t="s">
        <v>206</v>
      </c>
      <c r="G1860" t="s">
        <v>207</v>
      </c>
      <c r="H1860">
        <v>171.262</v>
      </c>
      <c r="I1860">
        <v>194.922</v>
      </c>
      <c r="K1860">
        <v>21</v>
      </c>
      <c r="L1860">
        <v>180</v>
      </c>
      <c r="O1860">
        <v>1.4999999999999999E-2</v>
      </c>
      <c r="P1860">
        <v>16</v>
      </c>
    </row>
    <row r="1861" spans="1:16" x14ac:dyDescent="0.2">
      <c r="A1861">
        <v>2022</v>
      </c>
      <c r="B1861">
        <v>4</v>
      </c>
      <c r="C1861" s="267">
        <v>44655</v>
      </c>
      <c r="E1861">
        <v>557</v>
      </c>
      <c r="F1861" t="s">
        <v>206</v>
      </c>
      <c r="G1861" t="s">
        <v>207</v>
      </c>
      <c r="H1861">
        <v>171.262</v>
      </c>
      <c r="I1861">
        <v>194.922</v>
      </c>
      <c r="K1861">
        <v>21</v>
      </c>
      <c r="L1861">
        <v>180</v>
      </c>
      <c r="O1861">
        <v>1.4999999999999999E-2</v>
      </c>
      <c r="P1861">
        <v>16</v>
      </c>
    </row>
    <row r="1862" spans="1:16" x14ac:dyDescent="0.2">
      <c r="A1862">
        <v>2022</v>
      </c>
      <c r="B1862">
        <v>4</v>
      </c>
      <c r="C1862" s="267">
        <v>44656</v>
      </c>
      <c r="E1862">
        <v>557</v>
      </c>
      <c r="F1862" t="s">
        <v>206</v>
      </c>
      <c r="G1862" t="s">
        <v>207</v>
      </c>
      <c r="H1862">
        <v>171.262</v>
      </c>
      <c r="I1862">
        <v>194.922</v>
      </c>
      <c r="K1862">
        <v>21</v>
      </c>
      <c r="L1862">
        <v>180</v>
      </c>
      <c r="O1862">
        <v>1.4999999999999999E-2</v>
      </c>
      <c r="P1862">
        <v>16</v>
      </c>
    </row>
    <row r="1863" spans="1:16" x14ac:dyDescent="0.2">
      <c r="A1863">
        <v>2022</v>
      </c>
      <c r="B1863">
        <v>4</v>
      </c>
      <c r="C1863" s="267">
        <v>44657</v>
      </c>
      <c r="E1863">
        <v>557</v>
      </c>
      <c r="F1863" t="s">
        <v>206</v>
      </c>
      <c r="G1863" t="s">
        <v>207</v>
      </c>
      <c r="H1863">
        <v>171.262</v>
      </c>
      <c r="I1863">
        <v>194.922</v>
      </c>
      <c r="K1863">
        <v>21</v>
      </c>
      <c r="L1863">
        <v>180</v>
      </c>
      <c r="O1863">
        <v>1.4999999999999999E-2</v>
      </c>
      <c r="P1863">
        <v>16</v>
      </c>
    </row>
    <row r="1864" spans="1:16" x14ac:dyDescent="0.2">
      <c r="A1864">
        <v>2022</v>
      </c>
      <c r="B1864">
        <v>4</v>
      </c>
      <c r="C1864" s="267">
        <v>44658</v>
      </c>
      <c r="E1864">
        <v>557</v>
      </c>
      <c r="F1864" t="s">
        <v>206</v>
      </c>
      <c r="G1864" t="s">
        <v>207</v>
      </c>
      <c r="H1864">
        <v>171.262</v>
      </c>
      <c r="I1864">
        <v>194.922</v>
      </c>
      <c r="K1864">
        <v>21</v>
      </c>
      <c r="L1864">
        <v>180</v>
      </c>
      <c r="O1864">
        <v>1.4999999999999999E-2</v>
      </c>
      <c r="P1864">
        <v>16</v>
      </c>
    </row>
    <row r="1865" spans="1:16" x14ac:dyDescent="0.2">
      <c r="A1865">
        <v>2022</v>
      </c>
      <c r="B1865">
        <v>4</v>
      </c>
      <c r="C1865" s="267">
        <v>44664</v>
      </c>
      <c r="E1865">
        <v>557</v>
      </c>
      <c r="F1865" t="s">
        <v>206</v>
      </c>
      <c r="G1865" t="s">
        <v>207</v>
      </c>
      <c r="H1865">
        <v>171.262</v>
      </c>
      <c r="I1865">
        <v>194.922</v>
      </c>
      <c r="K1865">
        <v>21</v>
      </c>
      <c r="L1865">
        <v>180</v>
      </c>
      <c r="O1865">
        <v>1.4999999999999999E-2</v>
      </c>
      <c r="P1865">
        <v>16</v>
      </c>
    </row>
    <row r="1866" spans="1:16" x14ac:dyDescent="0.2">
      <c r="A1866">
        <v>2022</v>
      </c>
      <c r="B1866">
        <v>4</v>
      </c>
      <c r="C1866" s="267">
        <v>44665</v>
      </c>
      <c r="E1866">
        <v>557</v>
      </c>
      <c r="F1866" t="s">
        <v>206</v>
      </c>
      <c r="G1866" t="s">
        <v>207</v>
      </c>
      <c r="H1866">
        <v>171.262</v>
      </c>
      <c r="I1866">
        <v>194.922</v>
      </c>
      <c r="K1866">
        <v>21</v>
      </c>
      <c r="L1866">
        <v>180</v>
      </c>
      <c r="O1866">
        <v>1.4999999999999999E-2</v>
      </c>
      <c r="P1866">
        <v>16</v>
      </c>
    </row>
    <row r="1867" spans="1:16" x14ac:dyDescent="0.2">
      <c r="A1867">
        <v>2022</v>
      </c>
      <c r="B1867">
        <v>4</v>
      </c>
      <c r="C1867" s="267">
        <v>44667</v>
      </c>
      <c r="E1867">
        <v>557</v>
      </c>
      <c r="F1867" t="s">
        <v>206</v>
      </c>
      <c r="G1867" t="s">
        <v>207</v>
      </c>
      <c r="H1867">
        <v>171.262</v>
      </c>
      <c r="I1867">
        <v>194.922</v>
      </c>
      <c r="K1867">
        <v>21</v>
      </c>
      <c r="L1867">
        <v>180</v>
      </c>
      <c r="O1867">
        <v>1.4999999999999999E-2</v>
      </c>
      <c r="P1867">
        <v>16</v>
      </c>
    </row>
    <row r="1868" spans="1:16" x14ac:dyDescent="0.2">
      <c r="A1868">
        <v>2022</v>
      </c>
      <c r="B1868">
        <v>4</v>
      </c>
      <c r="C1868" s="267">
        <v>44668</v>
      </c>
      <c r="E1868">
        <v>557</v>
      </c>
      <c r="F1868" t="s">
        <v>206</v>
      </c>
      <c r="G1868" t="s">
        <v>207</v>
      </c>
      <c r="H1868">
        <v>171.262</v>
      </c>
      <c r="I1868">
        <v>194.922</v>
      </c>
      <c r="K1868">
        <v>21</v>
      </c>
      <c r="L1868">
        <v>180</v>
      </c>
      <c r="O1868">
        <v>1.4999999999999999E-2</v>
      </c>
      <c r="P1868">
        <v>16</v>
      </c>
    </row>
    <row r="1869" spans="1:16" x14ac:dyDescent="0.2">
      <c r="A1869">
        <v>2022</v>
      </c>
      <c r="B1869">
        <v>4</v>
      </c>
      <c r="C1869" s="267">
        <v>44669</v>
      </c>
      <c r="E1869">
        <v>557</v>
      </c>
      <c r="F1869" t="s">
        <v>206</v>
      </c>
      <c r="G1869" t="s">
        <v>207</v>
      </c>
      <c r="H1869">
        <v>171.262</v>
      </c>
      <c r="I1869">
        <v>194.922</v>
      </c>
      <c r="K1869">
        <v>21</v>
      </c>
      <c r="L1869">
        <v>180</v>
      </c>
      <c r="O1869">
        <v>1.4999999999999999E-2</v>
      </c>
      <c r="P1869">
        <v>16</v>
      </c>
    </row>
    <row r="1870" spans="1:16" x14ac:dyDescent="0.2">
      <c r="A1870">
        <v>2022</v>
      </c>
      <c r="B1870">
        <v>4</v>
      </c>
      <c r="C1870" s="267">
        <v>44670</v>
      </c>
      <c r="E1870">
        <v>557</v>
      </c>
      <c r="F1870" t="s">
        <v>206</v>
      </c>
      <c r="G1870" t="s">
        <v>207</v>
      </c>
      <c r="H1870">
        <v>171.262</v>
      </c>
      <c r="I1870">
        <v>194.922</v>
      </c>
      <c r="K1870">
        <v>21</v>
      </c>
      <c r="L1870">
        <v>180</v>
      </c>
      <c r="O1870">
        <v>1.4999999999999999E-2</v>
      </c>
      <c r="P1870">
        <v>16</v>
      </c>
    </row>
    <row r="1871" spans="1:16" x14ac:dyDescent="0.2">
      <c r="A1871">
        <v>2022</v>
      </c>
      <c r="B1871">
        <v>4</v>
      </c>
      <c r="C1871" s="267">
        <v>44671</v>
      </c>
      <c r="E1871">
        <v>557</v>
      </c>
      <c r="F1871" t="s">
        <v>206</v>
      </c>
      <c r="G1871" t="s">
        <v>207</v>
      </c>
      <c r="H1871">
        <v>171.262</v>
      </c>
      <c r="I1871">
        <v>194.922</v>
      </c>
      <c r="K1871">
        <v>21</v>
      </c>
      <c r="L1871">
        <v>180</v>
      </c>
      <c r="O1871">
        <v>1.4999999999999999E-2</v>
      </c>
      <c r="P1871">
        <v>16</v>
      </c>
    </row>
    <row r="1872" spans="1:16" x14ac:dyDescent="0.2">
      <c r="A1872">
        <v>2022</v>
      </c>
      <c r="B1872">
        <v>4</v>
      </c>
      <c r="C1872" s="267">
        <v>44651</v>
      </c>
      <c r="E1872">
        <v>556</v>
      </c>
      <c r="F1872" t="s">
        <v>202</v>
      </c>
      <c r="G1872" t="s">
        <v>203</v>
      </c>
      <c r="H1872">
        <v>1003.106</v>
      </c>
      <c r="I1872">
        <v>1141.6859999999999</v>
      </c>
      <c r="K1872">
        <v>21</v>
      </c>
      <c r="L1872">
        <v>180</v>
      </c>
      <c r="O1872">
        <v>1.4999999999999999E-2</v>
      </c>
      <c r="P1872">
        <v>16</v>
      </c>
    </row>
    <row r="1873" spans="1:16" x14ac:dyDescent="0.2">
      <c r="A1873">
        <v>2022</v>
      </c>
      <c r="B1873">
        <v>4</v>
      </c>
      <c r="C1873" s="267">
        <v>44654</v>
      </c>
      <c r="E1873">
        <v>556</v>
      </c>
      <c r="F1873" t="s">
        <v>202</v>
      </c>
      <c r="G1873" t="s">
        <v>203</v>
      </c>
      <c r="H1873">
        <v>1003.106</v>
      </c>
      <c r="I1873">
        <v>1141.6859999999999</v>
      </c>
      <c r="K1873">
        <v>21</v>
      </c>
      <c r="L1873">
        <v>180</v>
      </c>
      <c r="O1873">
        <v>1.4999999999999999E-2</v>
      </c>
      <c r="P1873">
        <v>16</v>
      </c>
    </row>
    <row r="1874" spans="1:16" x14ac:dyDescent="0.2">
      <c r="A1874">
        <v>2022</v>
      </c>
      <c r="B1874">
        <v>4</v>
      </c>
      <c r="C1874" s="267">
        <v>44655</v>
      </c>
      <c r="E1874">
        <v>556</v>
      </c>
      <c r="F1874" t="s">
        <v>202</v>
      </c>
      <c r="G1874" t="s">
        <v>203</v>
      </c>
      <c r="H1874">
        <v>1003.106</v>
      </c>
      <c r="I1874">
        <v>1141.6859999999999</v>
      </c>
      <c r="K1874">
        <v>21</v>
      </c>
      <c r="L1874">
        <v>180</v>
      </c>
      <c r="O1874">
        <v>1.4999999999999999E-2</v>
      </c>
      <c r="P1874">
        <v>16</v>
      </c>
    </row>
    <row r="1875" spans="1:16" x14ac:dyDescent="0.2">
      <c r="A1875">
        <v>2022</v>
      </c>
      <c r="B1875">
        <v>4</v>
      </c>
      <c r="C1875" s="267">
        <v>44656</v>
      </c>
      <c r="E1875">
        <v>556</v>
      </c>
      <c r="F1875" t="s">
        <v>202</v>
      </c>
      <c r="G1875" t="s">
        <v>203</v>
      </c>
      <c r="H1875">
        <v>1003.106</v>
      </c>
      <c r="I1875">
        <v>1141.6859999999999</v>
      </c>
      <c r="K1875">
        <v>21</v>
      </c>
      <c r="L1875">
        <v>180</v>
      </c>
      <c r="O1875">
        <v>1.4999999999999999E-2</v>
      </c>
      <c r="P1875">
        <v>16</v>
      </c>
    </row>
    <row r="1876" spans="1:16" x14ac:dyDescent="0.2">
      <c r="A1876">
        <v>2022</v>
      </c>
      <c r="B1876">
        <v>4</v>
      </c>
      <c r="C1876" s="267">
        <v>44657</v>
      </c>
      <c r="E1876">
        <v>556</v>
      </c>
      <c r="F1876" t="s">
        <v>202</v>
      </c>
      <c r="G1876" t="s">
        <v>203</v>
      </c>
      <c r="H1876">
        <v>1003.106</v>
      </c>
      <c r="I1876">
        <v>1141.6859999999999</v>
      </c>
      <c r="K1876">
        <v>21</v>
      </c>
      <c r="L1876">
        <v>180</v>
      </c>
      <c r="O1876">
        <v>1.4999999999999999E-2</v>
      </c>
      <c r="P1876">
        <v>16</v>
      </c>
    </row>
    <row r="1877" spans="1:16" x14ac:dyDescent="0.2">
      <c r="A1877">
        <v>2022</v>
      </c>
      <c r="B1877">
        <v>4</v>
      </c>
      <c r="C1877" s="267">
        <v>44658</v>
      </c>
      <c r="E1877">
        <v>556</v>
      </c>
      <c r="F1877" t="s">
        <v>202</v>
      </c>
      <c r="G1877" t="s">
        <v>203</v>
      </c>
      <c r="H1877">
        <v>1003.106</v>
      </c>
      <c r="I1877">
        <v>1141.6859999999999</v>
      </c>
      <c r="K1877">
        <v>21</v>
      </c>
      <c r="L1877">
        <v>180</v>
      </c>
      <c r="O1877">
        <v>1.4999999999999999E-2</v>
      </c>
      <c r="P1877">
        <v>16</v>
      </c>
    </row>
    <row r="1878" spans="1:16" x14ac:dyDescent="0.2">
      <c r="A1878">
        <v>2022</v>
      </c>
      <c r="B1878">
        <v>4</v>
      </c>
      <c r="C1878" s="267">
        <v>44664</v>
      </c>
      <c r="E1878">
        <v>556</v>
      </c>
      <c r="F1878" t="s">
        <v>202</v>
      </c>
      <c r="G1878" t="s">
        <v>203</v>
      </c>
      <c r="H1878">
        <v>1003.106</v>
      </c>
      <c r="I1878">
        <v>1141.6859999999999</v>
      </c>
      <c r="K1878">
        <v>21</v>
      </c>
      <c r="L1878">
        <v>180</v>
      </c>
      <c r="O1878">
        <v>1.4999999999999999E-2</v>
      </c>
      <c r="P1878">
        <v>16</v>
      </c>
    </row>
    <row r="1879" spans="1:16" x14ac:dyDescent="0.2">
      <c r="A1879">
        <v>2022</v>
      </c>
      <c r="B1879">
        <v>4</v>
      </c>
      <c r="C1879" s="267">
        <v>44665</v>
      </c>
      <c r="E1879">
        <v>556</v>
      </c>
      <c r="F1879" t="s">
        <v>202</v>
      </c>
      <c r="G1879" t="s">
        <v>203</v>
      </c>
      <c r="H1879">
        <v>1003.106</v>
      </c>
      <c r="I1879">
        <v>1141.6859999999999</v>
      </c>
      <c r="K1879">
        <v>21</v>
      </c>
      <c r="L1879">
        <v>180</v>
      </c>
      <c r="O1879">
        <v>1.4999999999999999E-2</v>
      </c>
      <c r="P1879">
        <v>16</v>
      </c>
    </row>
    <row r="1880" spans="1:16" x14ac:dyDescent="0.2">
      <c r="A1880">
        <v>2022</v>
      </c>
      <c r="B1880">
        <v>4</v>
      </c>
      <c r="C1880" s="267">
        <v>44667</v>
      </c>
      <c r="E1880">
        <v>556</v>
      </c>
      <c r="F1880" t="s">
        <v>202</v>
      </c>
      <c r="G1880" t="s">
        <v>203</v>
      </c>
      <c r="H1880">
        <v>1003.106</v>
      </c>
      <c r="I1880">
        <v>1141.6859999999999</v>
      </c>
      <c r="K1880">
        <v>21</v>
      </c>
      <c r="L1880">
        <v>180</v>
      </c>
      <c r="O1880">
        <v>1.4999999999999999E-2</v>
      </c>
      <c r="P1880">
        <v>16</v>
      </c>
    </row>
    <row r="1881" spans="1:16" x14ac:dyDescent="0.2">
      <c r="A1881">
        <v>2022</v>
      </c>
      <c r="B1881">
        <v>4</v>
      </c>
      <c r="C1881" s="267">
        <v>44668</v>
      </c>
      <c r="E1881">
        <v>556</v>
      </c>
      <c r="F1881" t="s">
        <v>202</v>
      </c>
      <c r="G1881" t="s">
        <v>203</v>
      </c>
      <c r="H1881">
        <v>1003.106</v>
      </c>
      <c r="I1881">
        <v>1141.6859999999999</v>
      </c>
      <c r="K1881">
        <v>21</v>
      </c>
      <c r="L1881">
        <v>180</v>
      </c>
      <c r="O1881">
        <v>1.4999999999999999E-2</v>
      </c>
      <c r="P1881">
        <v>16</v>
      </c>
    </row>
    <row r="1882" spans="1:16" x14ac:dyDescent="0.2">
      <c r="A1882">
        <v>2022</v>
      </c>
      <c r="B1882">
        <v>4</v>
      </c>
      <c r="C1882" s="267">
        <v>44669</v>
      </c>
      <c r="E1882">
        <v>556</v>
      </c>
      <c r="F1882" t="s">
        <v>202</v>
      </c>
      <c r="G1882" t="s">
        <v>203</v>
      </c>
      <c r="H1882">
        <v>1003.106</v>
      </c>
      <c r="I1882">
        <v>1141.6859999999999</v>
      </c>
      <c r="K1882">
        <v>21</v>
      </c>
      <c r="L1882">
        <v>180</v>
      </c>
      <c r="O1882">
        <v>1.4999999999999999E-2</v>
      </c>
      <c r="P1882">
        <v>16</v>
      </c>
    </row>
    <row r="1883" spans="1:16" x14ac:dyDescent="0.2">
      <c r="A1883">
        <v>2022</v>
      </c>
      <c r="B1883">
        <v>4</v>
      </c>
      <c r="C1883" s="267">
        <v>44670</v>
      </c>
      <c r="E1883">
        <v>556</v>
      </c>
      <c r="F1883" t="s">
        <v>202</v>
      </c>
      <c r="G1883" t="s">
        <v>203</v>
      </c>
      <c r="H1883">
        <v>1003.106</v>
      </c>
      <c r="I1883">
        <v>1141.6859999999999</v>
      </c>
      <c r="K1883">
        <v>21</v>
      </c>
      <c r="L1883">
        <v>180</v>
      </c>
      <c r="O1883">
        <v>1.4999999999999999E-2</v>
      </c>
      <c r="P1883">
        <v>16</v>
      </c>
    </row>
    <row r="1884" spans="1:16" x14ac:dyDescent="0.2">
      <c r="A1884">
        <v>2022</v>
      </c>
      <c r="B1884">
        <v>4</v>
      </c>
      <c r="C1884" s="267">
        <v>44671</v>
      </c>
      <c r="E1884">
        <v>556</v>
      </c>
      <c r="F1884" t="s">
        <v>202</v>
      </c>
      <c r="G1884" t="s">
        <v>203</v>
      </c>
      <c r="H1884">
        <v>1003.106</v>
      </c>
      <c r="I1884">
        <v>1141.6859999999999</v>
      </c>
      <c r="K1884">
        <v>21</v>
      </c>
      <c r="L1884">
        <v>180</v>
      </c>
      <c r="O1884">
        <v>1.4999999999999999E-2</v>
      </c>
      <c r="P1884">
        <v>16</v>
      </c>
    </row>
    <row r="1885" spans="1:16" x14ac:dyDescent="0.2">
      <c r="A1885">
        <v>2022</v>
      </c>
      <c r="B1885">
        <v>4</v>
      </c>
      <c r="C1885" s="267">
        <v>44667</v>
      </c>
      <c r="E1885">
        <v>667</v>
      </c>
      <c r="F1885" t="s">
        <v>355</v>
      </c>
      <c r="G1885" t="s">
        <v>356</v>
      </c>
      <c r="H1885">
        <v>1462.3140000000001</v>
      </c>
      <c r="I1885">
        <v>1664.3340000000001</v>
      </c>
      <c r="K1885">
        <v>18</v>
      </c>
      <c r="L1885">
        <v>200</v>
      </c>
      <c r="O1885">
        <v>1.4999999999999999E-2</v>
      </c>
      <c r="P1885">
        <v>16</v>
      </c>
    </row>
    <row r="1886" spans="1:16" x14ac:dyDescent="0.2">
      <c r="A1886">
        <v>2022</v>
      </c>
      <c r="B1886">
        <v>4</v>
      </c>
      <c r="C1886" s="267">
        <v>44668</v>
      </c>
      <c r="E1886">
        <v>667</v>
      </c>
      <c r="F1886" t="s">
        <v>355</v>
      </c>
      <c r="G1886" t="s">
        <v>356</v>
      </c>
      <c r="H1886">
        <v>1462.3140000000001</v>
      </c>
      <c r="I1886">
        <v>1664.3340000000001</v>
      </c>
      <c r="K1886">
        <v>18</v>
      </c>
      <c r="L1886">
        <v>200</v>
      </c>
      <c r="O1886">
        <v>1.4999999999999999E-2</v>
      </c>
      <c r="P1886">
        <v>16</v>
      </c>
    </row>
    <row r="1887" spans="1:16" x14ac:dyDescent="0.2">
      <c r="A1887">
        <v>2022</v>
      </c>
      <c r="B1887">
        <v>4</v>
      </c>
      <c r="C1887" s="267">
        <v>44669</v>
      </c>
      <c r="E1887">
        <v>667</v>
      </c>
      <c r="F1887" t="s">
        <v>355</v>
      </c>
      <c r="G1887" t="s">
        <v>356</v>
      </c>
      <c r="H1887">
        <v>1462.3140000000001</v>
      </c>
      <c r="I1887">
        <v>1664.3340000000001</v>
      </c>
      <c r="K1887">
        <v>18</v>
      </c>
      <c r="L1887">
        <v>200</v>
      </c>
      <c r="O1887">
        <v>1.4999999999999999E-2</v>
      </c>
      <c r="P1887">
        <v>16</v>
      </c>
    </row>
    <row r="1888" spans="1:16" x14ac:dyDescent="0.2">
      <c r="A1888">
        <v>2022</v>
      </c>
      <c r="B1888">
        <v>4</v>
      </c>
      <c r="C1888" s="267">
        <v>44670</v>
      </c>
      <c r="E1888">
        <v>667</v>
      </c>
      <c r="F1888" t="s">
        <v>355</v>
      </c>
      <c r="G1888" t="s">
        <v>356</v>
      </c>
      <c r="H1888">
        <v>1462.3140000000001</v>
      </c>
      <c r="I1888">
        <v>1664.3340000000001</v>
      </c>
      <c r="K1888">
        <v>18</v>
      </c>
      <c r="L1888">
        <v>200</v>
      </c>
      <c r="O1888">
        <v>1.4999999999999999E-2</v>
      </c>
      <c r="P1888">
        <v>16</v>
      </c>
    </row>
    <row r="1889" spans="1:16" x14ac:dyDescent="0.2">
      <c r="A1889">
        <v>2022</v>
      </c>
      <c r="B1889">
        <v>4</v>
      </c>
      <c r="C1889" s="267">
        <v>44671</v>
      </c>
      <c r="E1889">
        <v>667</v>
      </c>
      <c r="F1889" t="s">
        <v>355</v>
      </c>
      <c r="G1889" t="s">
        <v>356</v>
      </c>
      <c r="H1889">
        <v>1462.3140000000001</v>
      </c>
      <c r="I1889">
        <v>1664.3340000000001</v>
      </c>
      <c r="K1889">
        <v>18</v>
      </c>
      <c r="L1889">
        <v>200</v>
      </c>
      <c r="O1889">
        <v>1.4999999999999999E-2</v>
      </c>
      <c r="P1889">
        <v>16</v>
      </c>
    </row>
    <row r="1890" spans="1:16" x14ac:dyDescent="0.2">
      <c r="A1890">
        <v>2022</v>
      </c>
      <c r="B1890">
        <v>4</v>
      </c>
      <c r="C1890" s="267">
        <v>44675</v>
      </c>
      <c r="E1890">
        <v>668</v>
      </c>
      <c r="F1890" t="s">
        <v>352</v>
      </c>
      <c r="G1890" t="s">
        <v>353</v>
      </c>
      <c r="H1890">
        <v>96.923000000000002</v>
      </c>
      <c r="I1890">
        <v>110.313</v>
      </c>
      <c r="K1890">
        <v>103</v>
      </c>
      <c r="L1890">
        <v>105</v>
      </c>
      <c r="O1890">
        <v>1.4999999999999999E-2</v>
      </c>
      <c r="P1890">
        <v>16</v>
      </c>
    </row>
    <row r="1891" spans="1:16" x14ac:dyDescent="0.2">
      <c r="A1891">
        <v>2022</v>
      </c>
      <c r="B1891">
        <v>4</v>
      </c>
      <c r="C1891" s="267">
        <v>44676</v>
      </c>
      <c r="E1891">
        <v>668</v>
      </c>
      <c r="F1891" t="s">
        <v>352</v>
      </c>
      <c r="G1891" t="s">
        <v>353</v>
      </c>
      <c r="H1891">
        <v>96.923000000000002</v>
      </c>
      <c r="I1891">
        <v>110.313</v>
      </c>
      <c r="K1891">
        <v>103</v>
      </c>
      <c r="L1891">
        <v>105</v>
      </c>
      <c r="O1891">
        <v>1.4999999999999999E-2</v>
      </c>
      <c r="P1891">
        <v>16</v>
      </c>
    </row>
    <row r="1892" spans="1:16" x14ac:dyDescent="0.2">
      <c r="A1892">
        <v>2022</v>
      </c>
      <c r="B1892">
        <v>4</v>
      </c>
      <c r="C1892" s="267">
        <v>44677</v>
      </c>
      <c r="E1892">
        <v>668</v>
      </c>
      <c r="F1892" t="s">
        <v>352</v>
      </c>
      <c r="G1892" t="s">
        <v>353</v>
      </c>
      <c r="H1892">
        <v>96.923000000000002</v>
      </c>
      <c r="I1892">
        <v>110.313</v>
      </c>
      <c r="K1892">
        <v>103</v>
      </c>
      <c r="L1892">
        <v>105</v>
      </c>
      <c r="O1892">
        <v>1.4999999999999999E-2</v>
      </c>
      <c r="P1892">
        <v>16</v>
      </c>
    </row>
    <row r="1893" spans="1:16" x14ac:dyDescent="0.2">
      <c r="A1893">
        <v>2022</v>
      </c>
      <c r="B1893">
        <v>4</v>
      </c>
      <c r="C1893" s="267">
        <v>44651</v>
      </c>
      <c r="E1893">
        <v>751</v>
      </c>
      <c r="F1893" t="s">
        <v>210</v>
      </c>
      <c r="G1893" t="s">
        <v>211</v>
      </c>
      <c r="H1893">
        <v>949.46900000000005</v>
      </c>
      <c r="I1893">
        <v>1080.6389999999999</v>
      </c>
      <c r="K1893">
        <v>20</v>
      </c>
      <c r="L1893">
        <v>180</v>
      </c>
      <c r="O1893">
        <v>1.4999999999999999E-2</v>
      </c>
      <c r="P1893">
        <v>16</v>
      </c>
    </row>
    <row r="1894" spans="1:16" x14ac:dyDescent="0.2">
      <c r="A1894">
        <v>2022</v>
      </c>
      <c r="B1894">
        <v>4</v>
      </c>
      <c r="C1894" s="267">
        <v>44654</v>
      </c>
      <c r="E1894">
        <v>751</v>
      </c>
      <c r="F1894" t="s">
        <v>210</v>
      </c>
      <c r="G1894" t="s">
        <v>211</v>
      </c>
      <c r="H1894">
        <v>949.46900000000005</v>
      </c>
      <c r="I1894">
        <v>1080.6389999999999</v>
      </c>
      <c r="K1894">
        <v>20</v>
      </c>
      <c r="L1894">
        <v>180</v>
      </c>
      <c r="O1894">
        <v>1.4999999999999999E-2</v>
      </c>
      <c r="P1894">
        <v>16</v>
      </c>
    </row>
    <row r="1895" spans="1:16" x14ac:dyDescent="0.2">
      <c r="A1895">
        <v>2022</v>
      </c>
      <c r="B1895">
        <v>4</v>
      </c>
      <c r="C1895" s="267">
        <v>44655</v>
      </c>
      <c r="E1895">
        <v>751</v>
      </c>
      <c r="F1895" t="s">
        <v>210</v>
      </c>
      <c r="G1895" t="s">
        <v>211</v>
      </c>
      <c r="H1895">
        <v>949.46900000000005</v>
      </c>
      <c r="I1895">
        <v>1080.6389999999999</v>
      </c>
      <c r="K1895">
        <v>20</v>
      </c>
      <c r="L1895">
        <v>180</v>
      </c>
      <c r="O1895">
        <v>1.4999999999999999E-2</v>
      </c>
      <c r="P1895">
        <v>16</v>
      </c>
    </row>
    <row r="1896" spans="1:16" x14ac:dyDescent="0.2">
      <c r="A1896">
        <v>2022</v>
      </c>
      <c r="B1896">
        <v>4</v>
      </c>
      <c r="C1896" s="267">
        <v>44651</v>
      </c>
      <c r="E1896">
        <v>437</v>
      </c>
      <c r="F1896" t="s">
        <v>282</v>
      </c>
      <c r="G1896" t="s">
        <v>283</v>
      </c>
      <c r="H1896">
        <v>158.08799999999999</v>
      </c>
      <c r="I1896">
        <v>179.928</v>
      </c>
      <c r="K1896">
        <v>120</v>
      </c>
      <c r="L1896">
        <v>120</v>
      </c>
      <c r="O1896">
        <v>1.4999999999999999E-2</v>
      </c>
      <c r="P1896">
        <v>16</v>
      </c>
    </row>
    <row r="1897" spans="1:16" x14ac:dyDescent="0.2">
      <c r="A1897">
        <v>2022</v>
      </c>
      <c r="B1897">
        <v>4</v>
      </c>
      <c r="C1897" s="267">
        <v>44654</v>
      </c>
      <c r="E1897">
        <v>437</v>
      </c>
      <c r="F1897" t="s">
        <v>282</v>
      </c>
      <c r="G1897" t="s">
        <v>283</v>
      </c>
      <c r="H1897">
        <v>158.08799999999999</v>
      </c>
      <c r="I1897">
        <v>179.928</v>
      </c>
      <c r="K1897">
        <v>120</v>
      </c>
      <c r="L1897">
        <v>120</v>
      </c>
      <c r="O1897">
        <v>1.4999999999999999E-2</v>
      </c>
      <c r="P1897">
        <v>16</v>
      </c>
    </row>
    <row r="1898" spans="1:16" x14ac:dyDescent="0.2">
      <c r="A1898">
        <v>2022</v>
      </c>
      <c r="B1898">
        <v>4</v>
      </c>
      <c r="C1898" s="267">
        <v>44655</v>
      </c>
      <c r="E1898">
        <v>437</v>
      </c>
      <c r="F1898" t="s">
        <v>282</v>
      </c>
      <c r="G1898" t="s">
        <v>283</v>
      </c>
      <c r="H1898">
        <v>158.08799999999999</v>
      </c>
      <c r="I1898">
        <v>179.928</v>
      </c>
      <c r="K1898">
        <v>120</v>
      </c>
      <c r="L1898">
        <v>120</v>
      </c>
      <c r="O1898">
        <v>1.4999999999999999E-2</v>
      </c>
      <c r="P1898">
        <v>16</v>
      </c>
    </row>
    <row r="1899" spans="1:16" x14ac:dyDescent="0.2">
      <c r="A1899">
        <v>2022</v>
      </c>
      <c r="B1899">
        <v>4</v>
      </c>
      <c r="C1899" s="267">
        <v>44656</v>
      </c>
      <c r="E1899">
        <v>437</v>
      </c>
      <c r="F1899" t="s">
        <v>282</v>
      </c>
      <c r="G1899" t="s">
        <v>283</v>
      </c>
      <c r="H1899">
        <v>158.08799999999999</v>
      </c>
      <c r="I1899">
        <v>179.928</v>
      </c>
      <c r="K1899">
        <v>120</v>
      </c>
      <c r="L1899">
        <v>120</v>
      </c>
      <c r="O1899">
        <v>1.4999999999999999E-2</v>
      </c>
      <c r="P1899">
        <v>16</v>
      </c>
    </row>
    <row r="1900" spans="1:16" x14ac:dyDescent="0.2">
      <c r="A1900">
        <v>2022</v>
      </c>
      <c r="B1900">
        <v>4</v>
      </c>
      <c r="C1900" s="267">
        <v>44657</v>
      </c>
      <c r="E1900">
        <v>437</v>
      </c>
      <c r="F1900" t="s">
        <v>282</v>
      </c>
      <c r="G1900" t="s">
        <v>283</v>
      </c>
      <c r="H1900">
        <v>158.08799999999999</v>
      </c>
      <c r="I1900">
        <v>179.928</v>
      </c>
      <c r="K1900">
        <v>120</v>
      </c>
      <c r="L1900">
        <v>120</v>
      </c>
      <c r="O1900">
        <v>1.4999999999999999E-2</v>
      </c>
      <c r="P1900">
        <v>16</v>
      </c>
    </row>
    <row r="1901" spans="1:16" x14ac:dyDescent="0.2">
      <c r="A1901">
        <v>2022</v>
      </c>
      <c r="B1901">
        <v>4</v>
      </c>
      <c r="C1901" s="267">
        <v>44658</v>
      </c>
      <c r="E1901">
        <v>437</v>
      </c>
      <c r="F1901" t="s">
        <v>282</v>
      </c>
      <c r="G1901" t="s">
        <v>283</v>
      </c>
      <c r="H1901">
        <v>158.08799999999999</v>
      </c>
      <c r="I1901">
        <v>179.928</v>
      </c>
      <c r="K1901">
        <v>120</v>
      </c>
      <c r="L1901">
        <v>120</v>
      </c>
      <c r="O1901">
        <v>1.4999999999999999E-2</v>
      </c>
      <c r="P1901">
        <v>16</v>
      </c>
    </row>
    <row r="1902" spans="1:16" x14ac:dyDescent="0.2">
      <c r="A1902">
        <v>2022</v>
      </c>
      <c r="B1902">
        <v>4</v>
      </c>
      <c r="C1902" s="267">
        <v>44661</v>
      </c>
      <c r="E1902">
        <v>437</v>
      </c>
      <c r="F1902" t="s">
        <v>282</v>
      </c>
      <c r="G1902" t="s">
        <v>283</v>
      </c>
      <c r="H1902">
        <v>158.08799999999999</v>
      </c>
      <c r="I1902">
        <v>179.928</v>
      </c>
      <c r="K1902">
        <v>120</v>
      </c>
      <c r="L1902">
        <v>120</v>
      </c>
      <c r="O1902">
        <v>1.4999999999999999E-2</v>
      </c>
      <c r="P1902">
        <v>16</v>
      </c>
    </row>
    <row r="1903" spans="1:16" x14ac:dyDescent="0.2">
      <c r="A1903">
        <v>2022</v>
      </c>
      <c r="B1903">
        <v>4</v>
      </c>
      <c r="C1903" s="267">
        <v>44678</v>
      </c>
      <c r="E1903">
        <v>437</v>
      </c>
      <c r="F1903" t="s">
        <v>282</v>
      </c>
      <c r="G1903" t="s">
        <v>283</v>
      </c>
      <c r="H1903">
        <v>158.08799999999999</v>
      </c>
      <c r="I1903">
        <v>179.928</v>
      </c>
      <c r="K1903">
        <v>120</v>
      </c>
      <c r="L1903">
        <v>120</v>
      </c>
      <c r="O1903">
        <v>1.4999999999999999E-2</v>
      </c>
      <c r="P1903">
        <v>16</v>
      </c>
    </row>
    <row r="1904" spans="1:16" x14ac:dyDescent="0.2">
      <c r="A1904">
        <v>2022</v>
      </c>
      <c r="B1904">
        <v>4</v>
      </c>
      <c r="C1904" s="267">
        <v>44679</v>
      </c>
      <c r="E1904">
        <v>437</v>
      </c>
      <c r="F1904" t="s">
        <v>282</v>
      </c>
      <c r="G1904" t="s">
        <v>283</v>
      </c>
      <c r="H1904">
        <v>158.08799999999999</v>
      </c>
      <c r="I1904">
        <v>179.928</v>
      </c>
      <c r="K1904">
        <v>120</v>
      </c>
      <c r="L1904">
        <v>120</v>
      </c>
      <c r="O1904">
        <v>1.4999999999999999E-2</v>
      </c>
      <c r="P1904">
        <v>16</v>
      </c>
    </row>
    <row r="1905" spans="1:16" x14ac:dyDescent="0.2">
      <c r="A1905">
        <v>2022</v>
      </c>
      <c r="B1905">
        <v>4</v>
      </c>
      <c r="C1905" s="267">
        <v>44654</v>
      </c>
      <c r="E1905">
        <v>438</v>
      </c>
      <c r="F1905" t="s">
        <v>216</v>
      </c>
      <c r="G1905" t="s">
        <v>217</v>
      </c>
      <c r="H1905">
        <v>315.23500000000001</v>
      </c>
      <c r="I1905">
        <v>358.78500000000003</v>
      </c>
      <c r="K1905">
        <v>75</v>
      </c>
      <c r="L1905">
        <v>144</v>
      </c>
      <c r="O1905">
        <v>1.4999999999999999E-2</v>
      </c>
      <c r="P1905">
        <v>16</v>
      </c>
    </row>
    <row r="1906" spans="1:16" x14ac:dyDescent="0.2">
      <c r="A1906">
        <v>2022</v>
      </c>
      <c r="B1906">
        <v>4</v>
      </c>
      <c r="C1906" s="267">
        <v>44655</v>
      </c>
      <c r="E1906">
        <v>438</v>
      </c>
      <c r="F1906" t="s">
        <v>216</v>
      </c>
      <c r="G1906" t="s">
        <v>217</v>
      </c>
      <c r="H1906">
        <v>315.23500000000001</v>
      </c>
      <c r="I1906">
        <v>358.78500000000003</v>
      </c>
      <c r="K1906">
        <v>75</v>
      </c>
      <c r="L1906">
        <v>144</v>
      </c>
      <c r="O1906">
        <v>1.4999999999999999E-2</v>
      </c>
      <c r="P1906">
        <v>16</v>
      </c>
    </row>
    <row r="1907" spans="1:16" x14ac:dyDescent="0.2">
      <c r="A1907">
        <v>2022</v>
      </c>
      <c r="B1907">
        <v>4</v>
      </c>
      <c r="C1907" s="267">
        <v>44656</v>
      </c>
      <c r="E1907">
        <v>438</v>
      </c>
      <c r="F1907" t="s">
        <v>216</v>
      </c>
      <c r="G1907" t="s">
        <v>217</v>
      </c>
      <c r="H1907">
        <v>315.23500000000001</v>
      </c>
      <c r="I1907">
        <v>358.78500000000003</v>
      </c>
      <c r="K1907">
        <v>75</v>
      </c>
      <c r="L1907">
        <v>144</v>
      </c>
      <c r="O1907">
        <v>1.4999999999999999E-2</v>
      </c>
      <c r="P1907">
        <v>16</v>
      </c>
    </row>
    <row r="1908" spans="1:16" x14ac:dyDescent="0.2">
      <c r="A1908">
        <v>2022</v>
      </c>
      <c r="B1908">
        <v>4</v>
      </c>
      <c r="C1908" s="267">
        <v>44657</v>
      </c>
      <c r="E1908">
        <v>438</v>
      </c>
      <c r="F1908" t="s">
        <v>216</v>
      </c>
      <c r="G1908" t="s">
        <v>217</v>
      </c>
      <c r="H1908">
        <v>315.23500000000001</v>
      </c>
      <c r="I1908">
        <v>358.78500000000003</v>
      </c>
      <c r="K1908">
        <v>75</v>
      </c>
      <c r="L1908">
        <v>144</v>
      </c>
      <c r="O1908">
        <v>1.4999999999999999E-2</v>
      </c>
      <c r="P1908">
        <v>16</v>
      </c>
    </row>
    <row r="1909" spans="1:16" x14ac:dyDescent="0.2">
      <c r="A1909">
        <v>2022</v>
      </c>
      <c r="B1909">
        <v>4</v>
      </c>
      <c r="C1909" s="267">
        <v>44658</v>
      </c>
      <c r="E1909">
        <v>438</v>
      </c>
      <c r="F1909" t="s">
        <v>216</v>
      </c>
      <c r="G1909" t="s">
        <v>217</v>
      </c>
      <c r="H1909">
        <v>315.23500000000001</v>
      </c>
      <c r="I1909">
        <v>358.78500000000003</v>
      </c>
      <c r="K1909">
        <v>75</v>
      </c>
      <c r="L1909">
        <v>144</v>
      </c>
      <c r="O1909">
        <v>1.4999999999999999E-2</v>
      </c>
      <c r="P1909">
        <v>16</v>
      </c>
    </row>
    <row r="1910" spans="1:16" x14ac:dyDescent="0.2">
      <c r="A1910">
        <v>2022</v>
      </c>
      <c r="B1910">
        <v>4</v>
      </c>
      <c r="C1910" s="267">
        <v>44661</v>
      </c>
      <c r="E1910">
        <v>438</v>
      </c>
      <c r="F1910" t="s">
        <v>216</v>
      </c>
      <c r="G1910" t="s">
        <v>217</v>
      </c>
      <c r="H1910">
        <v>315.23500000000001</v>
      </c>
      <c r="I1910">
        <v>358.78500000000003</v>
      </c>
      <c r="K1910">
        <v>75</v>
      </c>
      <c r="L1910">
        <v>144</v>
      </c>
      <c r="O1910">
        <v>1.4999999999999999E-2</v>
      </c>
      <c r="P1910">
        <v>16</v>
      </c>
    </row>
    <row r="1911" spans="1:16" x14ac:dyDescent="0.2">
      <c r="A1911">
        <v>2022</v>
      </c>
      <c r="B1911">
        <v>4</v>
      </c>
      <c r="C1911" s="267">
        <v>44662</v>
      </c>
      <c r="E1911">
        <v>438</v>
      </c>
      <c r="F1911" t="s">
        <v>216</v>
      </c>
      <c r="G1911" t="s">
        <v>217</v>
      </c>
      <c r="H1911">
        <v>315.23500000000001</v>
      </c>
      <c r="I1911">
        <v>358.78500000000003</v>
      </c>
      <c r="K1911">
        <v>75</v>
      </c>
      <c r="L1911">
        <v>144</v>
      </c>
      <c r="O1911">
        <v>1.4999999999999999E-2</v>
      </c>
      <c r="P1911">
        <v>16</v>
      </c>
    </row>
    <row r="1912" spans="1:16" x14ac:dyDescent="0.2">
      <c r="A1912">
        <v>2022</v>
      </c>
      <c r="B1912">
        <v>4</v>
      </c>
      <c r="C1912" s="267">
        <v>44663</v>
      </c>
      <c r="E1912">
        <v>438</v>
      </c>
      <c r="F1912" t="s">
        <v>216</v>
      </c>
      <c r="G1912" t="s">
        <v>217</v>
      </c>
      <c r="H1912">
        <v>315.23500000000001</v>
      </c>
      <c r="I1912">
        <v>358.78500000000003</v>
      </c>
      <c r="K1912">
        <v>75</v>
      </c>
      <c r="L1912">
        <v>144</v>
      </c>
      <c r="O1912">
        <v>1.4999999999999999E-2</v>
      </c>
      <c r="P1912">
        <v>16</v>
      </c>
    </row>
    <row r="1913" spans="1:16" x14ac:dyDescent="0.2">
      <c r="A1913">
        <v>2022</v>
      </c>
      <c r="B1913">
        <v>4</v>
      </c>
      <c r="C1913" s="267">
        <v>44664</v>
      </c>
      <c r="E1913">
        <v>438</v>
      </c>
      <c r="F1913" t="s">
        <v>216</v>
      </c>
      <c r="G1913" t="s">
        <v>217</v>
      </c>
      <c r="H1913">
        <v>315.23500000000001</v>
      </c>
      <c r="I1913">
        <v>358.78500000000003</v>
      </c>
      <c r="K1913">
        <v>75</v>
      </c>
      <c r="L1913">
        <v>144</v>
      </c>
      <c r="O1913">
        <v>1.4999999999999999E-2</v>
      </c>
      <c r="P1913">
        <v>16</v>
      </c>
    </row>
    <row r="1914" spans="1:16" x14ac:dyDescent="0.2">
      <c r="A1914">
        <v>2022</v>
      </c>
      <c r="B1914">
        <v>4</v>
      </c>
      <c r="C1914" s="267">
        <v>44665</v>
      </c>
      <c r="E1914">
        <v>438</v>
      </c>
      <c r="F1914" t="s">
        <v>216</v>
      </c>
      <c r="G1914" t="s">
        <v>217</v>
      </c>
      <c r="H1914">
        <v>315.23500000000001</v>
      </c>
      <c r="I1914">
        <v>358.78500000000003</v>
      </c>
      <c r="K1914">
        <v>75</v>
      </c>
      <c r="L1914">
        <v>144</v>
      </c>
      <c r="O1914">
        <v>1.4999999999999999E-2</v>
      </c>
      <c r="P1914">
        <v>16</v>
      </c>
    </row>
    <row r="1915" spans="1:16" x14ac:dyDescent="0.2">
      <c r="A1915">
        <v>2022</v>
      </c>
      <c r="B1915">
        <v>4</v>
      </c>
      <c r="C1915" s="267">
        <v>44667</v>
      </c>
      <c r="E1915">
        <v>438</v>
      </c>
      <c r="F1915" t="s">
        <v>216</v>
      </c>
      <c r="G1915" t="s">
        <v>217</v>
      </c>
      <c r="H1915">
        <v>315.23500000000001</v>
      </c>
      <c r="I1915">
        <v>358.78500000000003</v>
      </c>
      <c r="K1915">
        <v>75</v>
      </c>
      <c r="L1915">
        <v>144</v>
      </c>
      <c r="O1915">
        <v>1.4999999999999999E-2</v>
      </c>
      <c r="P1915">
        <v>16</v>
      </c>
    </row>
    <row r="1916" spans="1:16" x14ac:dyDescent="0.2">
      <c r="A1916">
        <v>2022</v>
      </c>
      <c r="B1916">
        <v>4</v>
      </c>
      <c r="C1916" s="267">
        <v>44668</v>
      </c>
      <c r="E1916">
        <v>438</v>
      </c>
      <c r="F1916" t="s">
        <v>216</v>
      </c>
      <c r="G1916" t="s">
        <v>217</v>
      </c>
      <c r="H1916">
        <v>315.23500000000001</v>
      </c>
      <c r="I1916">
        <v>358.78500000000003</v>
      </c>
      <c r="K1916">
        <v>75</v>
      </c>
      <c r="L1916">
        <v>144</v>
      </c>
      <c r="O1916">
        <v>1.4999999999999999E-2</v>
      </c>
      <c r="P1916">
        <v>16</v>
      </c>
    </row>
    <row r="1917" spans="1:16" x14ac:dyDescent="0.2">
      <c r="A1917">
        <v>2022</v>
      </c>
      <c r="B1917">
        <v>4</v>
      </c>
      <c r="C1917" s="267">
        <v>44669</v>
      </c>
      <c r="E1917">
        <v>438</v>
      </c>
      <c r="F1917" t="s">
        <v>216</v>
      </c>
      <c r="G1917" t="s">
        <v>217</v>
      </c>
      <c r="H1917">
        <v>315.23500000000001</v>
      </c>
      <c r="I1917">
        <v>358.78500000000003</v>
      </c>
      <c r="K1917">
        <v>75</v>
      </c>
      <c r="L1917">
        <v>144</v>
      </c>
      <c r="O1917">
        <v>1.4999999999999999E-2</v>
      </c>
      <c r="P1917">
        <v>16</v>
      </c>
    </row>
    <row r="1918" spans="1:16" x14ac:dyDescent="0.2">
      <c r="A1918">
        <v>2022</v>
      </c>
      <c r="B1918">
        <v>4</v>
      </c>
      <c r="C1918" s="267">
        <v>44670</v>
      </c>
      <c r="E1918">
        <v>438</v>
      </c>
      <c r="F1918" t="s">
        <v>216</v>
      </c>
      <c r="G1918" t="s">
        <v>217</v>
      </c>
      <c r="H1918">
        <v>315.23500000000001</v>
      </c>
      <c r="I1918">
        <v>358.78500000000003</v>
      </c>
      <c r="K1918">
        <v>75</v>
      </c>
      <c r="L1918">
        <v>144</v>
      </c>
      <c r="O1918">
        <v>1.4999999999999999E-2</v>
      </c>
      <c r="P1918">
        <v>16</v>
      </c>
    </row>
    <row r="1919" spans="1:16" x14ac:dyDescent="0.2">
      <c r="A1919">
        <v>2022</v>
      </c>
      <c r="B1919">
        <v>4</v>
      </c>
      <c r="C1919" s="267">
        <v>44671</v>
      </c>
      <c r="E1919">
        <v>438</v>
      </c>
      <c r="F1919" t="s">
        <v>216</v>
      </c>
      <c r="G1919" t="s">
        <v>217</v>
      </c>
      <c r="H1919">
        <v>315.23500000000001</v>
      </c>
      <c r="I1919">
        <v>358.78500000000003</v>
      </c>
      <c r="K1919">
        <v>75</v>
      </c>
      <c r="L1919">
        <v>144</v>
      </c>
      <c r="O1919">
        <v>1.4999999999999999E-2</v>
      </c>
      <c r="P1919">
        <v>16</v>
      </c>
    </row>
    <row r="1920" spans="1:16" x14ac:dyDescent="0.2">
      <c r="A1920">
        <v>2022</v>
      </c>
      <c r="B1920">
        <v>4</v>
      </c>
      <c r="C1920" s="267">
        <v>44672</v>
      </c>
      <c r="E1920">
        <v>438</v>
      </c>
      <c r="F1920" t="s">
        <v>216</v>
      </c>
      <c r="G1920" t="s">
        <v>217</v>
      </c>
      <c r="H1920">
        <v>315.23500000000001</v>
      </c>
      <c r="I1920">
        <v>358.78500000000003</v>
      </c>
      <c r="K1920">
        <v>75</v>
      </c>
      <c r="L1920">
        <v>144</v>
      </c>
      <c r="O1920">
        <v>1.4999999999999999E-2</v>
      </c>
      <c r="P1920">
        <v>16</v>
      </c>
    </row>
    <row r="1921" spans="1:16" x14ac:dyDescent="0.2">
      <c r="A1921">
        <v>2022</v>
      </c>
      <c r="B1921">
        <v>4</v>
      </c>
      <c r="C1921" s="267">
        <v>44673</v>
      </c>
      <c r="E1921">
        <v>438</v>
      </c>
      <c r="F1921" t="s">
        <v>216</v>
      </c>
      <c r="G1921" t="s">
        <v>217</v>
      </c>
      <c r="H1921">
        <v>315.23500000000001</v>
      </c>
      <c r="I1921">
        <v>358.78500000000003</v>
      </c>
      <c r="K1921">
        <v>75</v>
      </c>
      <c r="L1921">
        <v>144</v>
      </c>
      <c r="O1921">
        <v>1.4999999999999999E-2</v>
      </c>
      <c r="P1921">
        <v>16</v>
      </c>
    </row>
    <row r="1922" spans="1:16" x14ac:dyDescent="0.2">
      <c r="A1922">
        <v>2022</v>
      </c>
      <c r="B1922">
        <v>4</v>
      </c>
      <c r="C1922" s="267">
        <v>44674</v>
      </c>
      <c r="E1922">
        <v>438</v>
      </c>
      <c r="F1922" t="s">
        <v>216</v>
      </c>
      <c r="G1922" t="s">
        <v>217</v>
      </c>
      <c r="H1922">
        <v>315.23500000000001</v>
      </c>
      <c r="I1922">
        <v>358.78500000000003</v>
      </c>
      <c r="K1922">
        <v>75</v>
      </c>
      <c r="L1922">
        <v>144</v>
      </c>
      <c r="O1922">
        <v>1.4999999999999999E-2</v>
      </c>
      <c r="P1922">
        <v>16</v>
      </c>
    </row>
    <row r="1923" spans="1:16" x14ac:dyDescent="0.2">
      <c r="A1923">
        <v>2022</v>
      </c>
      <c r="B1923">
        <v>4</v>
      </c>
      <c r="C1923" s="267">
        <v>44675</v>
      </c>
      <c r="E1923">
        <v>438</v>
      </c>
      <c r="F1923" t="s">
        <v>216</v>
      </c>
      <c r="G1923" t="s">
        <v>217</v>
      </c>
      <c r="H1923">
        <v>315.23500000000001</v>
      </c>
      <c r="I1923">
        <v>358.78500000000003</v>
      </c>
      <c r="K1923">
        <v>75</v>
      </c>
      <c r="L1923">
        <v>144</v>
      </c>
      <c r="O1923">
        <v>1.4999999999999999E-2</v>
      </c>
      <c r="P1923">
        <v>16</v>
      </c>
    </row>
    <row r="1924" spans="1:16" x14ac:dyDescent="0.2">
      <c r="A1924">
        <v>2022</v>
      </c>
      <c r="B1924">
        <v>4</v>
      </c>
      <c r="C1924" s="267">
        <v>44676</v>
      </c>
      <c r="E1924">
        <v>438</v>
      </c>
      <c r="F1924" t="s">
        <v>216</v>
      </c>
      <c r="G1924" t="s">
        <v>217</v>
      </c>
      <c r="H1924">
        <v>315.23500000000001</v>
      </c>
      <c r="I1924">
        <v>358.78500000000003</v>
      </c>
      <c r="K1924">
        <v>75</v>
      </c>
      <c r="L1924">
        <v>144</v>
      </c>
      <c r="O1924">
        <v>1.4999999999999999E-2</v>
      </c>
      <c r="P1924">
        <v>16</v>
      </c>
    </row>
    <row r="1925" spans="1:16" x14ac:dyDescent="0.2">
      <c r="A1925">
        <v>2022</v>
      </c>
      <c r="B1925">
        <v>4</v>
      </c>
      <c r="C1925" s="267">
        <v>44677</v>
      </c>
      <c r="E1925">
        <v>438</v>
      </c>
      <c r="F1925" t="s">
        <v>216</v>
      </c>
      <c r="G1925" t="s">
        <v>217</v>
      </c>
      <c r="H1925">
        <v>315.23500000000001</v>
      </c>
      <c r="I1925">
        <v>358.78500000000003</v>
      </c>
      <c r="K1925">
        <v>75</v>
      </c>
      <c r="L1925">
        <v>144</v>
      </c>
      <c r="O1925">
        <v>1.4999999999999999E-2</v>
      </c>
      <c r="P1925">
        <v>16</v>
      </c>
    </row>
    <row r="1926" spans="1:16" x14ac:dyDescent="0.2">
      <c r="A1926">
        <v>2022</v>
      </c>
      <c r="B1926">
        <v>4</v>
      </c>
      <c r="C1926" s="267">
        <v>44678</v>
      </c>
      <c r="E1926">
        <v>438</v>
      </c>
      <c r="F1926" t="s">
        <v>216</v>
      </c>
      <c r="G1926" t="s">
        <v>217</v>
      </c>
      <c r="H1926">
        <v>315.23500000000001</v>
      </c>
      <c r="I1926">
        <v>358.78500000000003</v>
      </c>
      <c r="K1926">
        <v>75</v>
      </c>
      <c r="L1926">
        <v>144</v>
      </c>
      <c r="O1926">
        <v>1.4999999999999999E-2</v>
      </c>
      <c r="P1926">
        <v>16</v>
      </c>
    </row>
    <row r="1927" spans="1:16" x14ac:dyDescent="0.2">
      <c r="A1927">
        <v>2022</v>
      </c>
      <c r="B1927">
        <v>4</v>
      </c>
      <c r="C1927" s="267">
        <v>44679</v>
      </c>
      <c r="E1927">
        <v>438</v>
      </c>
      <c r="F1927" t="s">
        <v>216</v>
      </c>
      <c r="G1927" t="s">
        <v>217</v>
      </c>
      <c r="H1927">
        <v>315.23500000000001</v>
      </c>
      <c r="I1927">
        <v>358.78500000000003</v>
      </c>
      <c r="K1927">
        <v>75</v>
      </c>
      <c r="L1927">
        <v>144</v>
      </c>
      <c r="O1927">
        <v>1.4999999999999999E-2</v>
      </c>
      <c r="P1927">
        <v>16</v>
      </c>
    </row>
    <row r="1928" spans="1:16" x14ac:dyDescent="0.2">
      <c r="A1928">
        <v>2022</v>
      </c>
      <c r="B1928">
        <v>4</v>
      </c>
      <c r="C1928" s="267">
        <v>44651</v>
      </c>
      <c r="E1928">
        <v>670</v>
      </c>
      <c r="F1928" t="s">
        <v>235</v>
      </c>
      <c r="G1928" t="s">
        <v>236</v>
      </c>
      <c r="H1928">
        <v>280.41800000000001</v>
      </c>
      <c r="I1928">
        <v>319.15800000000002</v>
      </c>
      <c r="K1928">
        <v>96</v>
      </c>
      <c r="L1928">
        <v>150</v>
      </c>
      <c r="O1928">
        <v>1.4999999999999999E-2</v>
      </c>
      <c r="P1928">
        <v>16</v>
      </c>
    </row>
    <row r="1929" spans="1:16" x14ac:dyDescent="0.2">
      <c r="A1929">
        <v>2022</v>
      </c>
      <c r="B1929">
        <v>4</v>
      </c>
      <c r="C1929" s="267">
        <v>44661</v>
      </c>
      <c r="E1929">
        <v>670</v>
      </c>
      <c r="F1929" t="s">
        <v>235</v>
      </c>
      <c r="G1929" t="s">
        <v>236</v>
      </c>
      <c r="H1929">
        <v>280.41800000000001</v>
      </c>
      <c r="I1929">
        <v>319.15800000000002</v>
      </c>
      <c r="K1929">
        <v>96</v>
      </c>
      <c r="L1929">
        <v>150</v>
      </c>
      <c r="O1929">
        <v>1.4999999999999999E-2</v>
      </c>
      <c r="P1929">
        <v>16</v>
      </c>
    </row>
    <row r="1930" spans="1:16" x14ac:dyDescent="0.2">
      <c r="A1930">
        <v>2022</v>
      </c>
      <c r="B1930">
        <v>4</v>
      </c>
      <c r="C1930" s="267">
        <v>44662</v>
      </c>
      <c r="E1930">
        <v>670</v>
      </c>
      <c r="F1930" t="s">
        <v>235</v>
      </c>
      <c r="G1930" t="s">
        <v>236</v>
      </c>
      <c r="H1930">
        <v>280.41800000000001</v>
      </c>
      <c r="I1930">
        <v>319.15800000000002</v>
      </c>
      <c r="K1930">
        <v>96</v>
      </c>
      <c r="L1930">
        <v>150</v>
      </c>
      <c r="O1930">
        <v>1.4999999999999999E-2</v>
      </c>
      <c r="P1930">
        <v>16</v>
      </c>
    </row>
    <row r="1931" spans="1:16" x14ac:dyDescent="0.2">
      <c r="A1931">
        <v>2022</v>
      </c>
      <c r="B1931">
        <v>4</v>
      </c>
      <c r="C1931" s="267">
        <v>44663</v>
      </c>
      <c r="E1931">
        <v>670</v>
      </c>
      <c r="F1931" t="s">
        <v>235</v>
      </c>
      <c r="G1931" t="s">
        <v>236</v>
      </c>
      <c r="H1931">
        <v>280.41800000000001</v>
      </c>
      <c r="I1931">
        <v>319.15800000000002</v>
      </c>
      <c r="K1931">
        <v>96</v>
      </c>
      <c r="L1931">
        <v>150</v>
      </c>
      <c r="O1931">
        <v>1.4999999999999999E-2</v>
      </c>
      <c r="P1931">
        <v>16</v>
      </c>
    </row>
    <row r="1932" spans="1:16" x14ac:dyDescent="0.2">
      <c r="A1932">
        <v>2022</v>
      </c>
      <c r="B1932">
        <v>4</v>
      </c>
      <c r="C1932" s="267">
        <v>44664</v>
      </c>
      <c r="E1932">
        <v>670</v>
      </c>
      <c r="F1932" t="s">
        <v>235</v>
      </c>
      <c r="G1932" t="s">
        <v>236</v>
      </c>
      <c r="H1932">
        <v>280.41800000000001</v>
      </c>
      <c r="I1932">
        <v>319.15800000000002</v>
      </c>
      <c r="K1932">
        <v>96</v>
      </c>
      <c r="L1932">
        <v>150</v>
      </c>
      <c r="O1932">
        <v>1.4999999999999999E-2</v>
      </c>
      <c r="P1932">
        <v>16</v>
      </c>
    </row>
    <row r="1933" spans="1:16" x14ac:dyDescent="0.2">
      <c r="A1933">
        <v>2022</v>
      </c>
      <c r="B1933">
        <v>4</v>
      </c>
      <c r="C1933" s="267">
        <v>44665</v>
      </c>
      <c r="E1933">
        <v>670</v>
      </c>
      <c r="F1933" t="s">
        <v>235</v>
      </c>
      <c r="G1933" t="s">
        <v>236</v>
      </c>
      <c r="H1933">
        <v>280.41800000000001</v>
      </c>
      <c r="I1933">
        <v>319.15800000000002</v>
      </c>
      <c r="K1933">
        <v>96</v>
      </c>
      <c r="L1933">
        <v>150</v>
      </c>
      <c r="O1933">
        <v>1.4999999999999999E-2</v>
      </c>
      <c r="P1933">
        <v>16</v>
      </c>
    </row>
    <row r="1934" spans="1:16" x14ac:dyDescent="0.2">
      <c r="A1934">
        <v>2022</v>
      </c>
      <c r="B1934">
        <v>4</v>
      </c>
      <c r="C1934" s="267">
        <v>44679</v>
      </c>
      <c r="E1934">
        <v>670</v>
      </c>
      <c r="F1934" t="s">
        <v>235</v>
      </c>
      <c r="G1934" t="s">
        <v>236</v>
      </c>
      <c r="H1934">
        <v>280.41800000000001</v>
      </c>
      <c r="I1934">
        <v>319.15800000000002</v>
      </c>
      <c r="K1934">
        <v>96</v>
      </c>
      <c r="L1934">
        <v>150</v>
      </c>
      <c r="O1934">
        <v>1.4999999999999999E-2</v>
      </c>
      <c r="P1934">
        <v>16</v>
      </c>
    </row>
    <row r="1935" spans="1:16" x14ac:dyDescent="0.2">
      <c r="A1935">
        <v>2022</v>
      </c>
      <c r="B1935">
        <v>4</v>
      </c>
      <c r="C1935" s="267">
        <v>44673</v>
      </c>
      <c r="E1935">
        <v>669</v>
      </c>
      <c r="F1935" t="s">
        <v>279</v>
      </c>
      <c r="G1935" t="s">
        <v>280</v>
      </c>
      <c r="H1935">
        <v>897.71400000000006</v>
      </c>
      <c r="I1935">
        <v>1021.734</v>
      </c>
      <c r="K1935">
        <v>40</v>
      </c>
      <c r="L1935">
        <v>180</v>
      </c>
      <c r="O1935">
        <v>1.4999999999999999E-2</v>
      </c>
      <c r="P1935">
        <v>16</v>
      </c>
    </row>
    <row r="1936" spans="1:16" x14ac:dyDescent="0.2">
      <c r="A1936">
        <v>2022</v>
      </c>
      <c r="B1936">
        <v>4</v>
      </c>
      <c r="C1936" s="267">
        <v>44674</v>
      </c>
      <c r="E1936">
        <v>669</v>
      </c>
      <c r="F1936" t="s">
        <v>279</v>
      </c>
      <c r="G1936" t="s">
        <v>280</v>
      </c>
      <c r="H1936">
        <v>897.71400000000006</v>
      </c>
      <c r="I1936">
        <v>1021.734</v>
      </c>
      <c r="K1936">
        <v>40</v>
      </c>
      <c r="L1936">
        <v>180</v>
      </c>
      <c r="O1936">
        <v>1.4999999999999999E-2</v>
      </c>
      <c r="P1936">
        <v>16</v>
      </c>
    </row>
    <row r="1937" spans="1:16" x14ac:dyDescent="0.2">
      <c r="A1937">
        <v>2022</v>
      </c>
      <c r="B1937">
        <v>4</v>
      </c>
      <c r="C1937" s="267">
        <v>44675</v>
      </c>
      <c r="E1937">
        <v>669</v>
      </c>
      <c r="F1937" t="s">
        <v>279</v>
      </c>
      <c r="G1937" t="s">
        <v>280</v>
      </c>
      <c r="H1937">
        <v>897.71400000000006</v>
      </c>
      <c r="I1937">
        <v>1021.734</v>
      </c>
      <c r="K1937">
        <v>40</v>
      </c>
      <c r="L1937">
        <v>180</v>
      </c>
      <c r="O1937">
        <v>1.4999999999999999E-2</v>
      </c>
      <c r="P1937">
        <v>16</v>
      </c>
    </row>
    <row r="1938" spans="1:16" x14ac:dyDescent="0.2">
      <c r="A1938">
        <v>2022</v>
      </c>
      <c r="B1938">
        <v>4</v>
      </c>
      <c r="C1938" s="267">
        <v>44676</v>
      </c>
      <c r="E1938">
        <v>669</v>
      </c>
      <c r="F1938" t="s">
        <v>279</v>
      </c>
      <c r="G1938" t="s">
        <v>280</v>
      </c>
      <c r="H1938">
        <v>897.71400000000006</v>
      </c>
      <c r="I1938">
        <v>1021.734</v>
      </c>
      <c r="K1938">
        <v>40</v>
      </c>
      <c r="L1938">
        <v>180</v>
      </c>
      <c r="O1938">
        <v>1.4999999999999999E-2</v>
      </c>
      <c r="P1938">
        <v>16</v>
      </c>
    </row>
    <row r="1939" spans="1:16" x14ac:dyDescent="0.2">
      <c r="A1939">
        <v>2022</v>
      </c>
      <c r="B1939">
        <v>4</v>
      </c>
      <c r="C1939" s="267">
        <v>44677</v>
      </c>
      <c r="E1939">
        <v>669</v>
      </c>
      <c r="F1939" t="s">
        <v>279</v>
      </c>
      <c r="G1939" t="s">
        <v>280</v>
      </c>
      <c r="H1939">
        <v>897.71400000000006</v>
      </c>
      <c r="I1939">
        <v>1021.734</v>
      </c>
      <c r="K1939">
        <v>40</v>
      </c>
      <c r="L1939">
        <v>180</v>
      </c>
      <c r="O1939">
        <v>1.4999999999999999E-2</v>
      </c>
      <c r="P1939">
        <v>16</v>
      </c>
    </row>
    <row r="1940" spans="1:16" x14ac:dyDescent="0.2">
      <c r="A1940">
        <v>2022</v>
      </c>
      <c r="B1940">
        <v>4</v>
      </c>
      <c r="C1940" s="267">
        <v>44678</v>
      </c>
      <c r="E1940">
        <v>669</v>
      </c>
      <c r="F1940" t="s">
        <v>279</v>
      </c>
      <c r="G1940" t="s">
        <v>280</v>
      </c>
      <c r="H1940">
        <v>897.71400000000006</v>
      </c>
      <c r="I1940">
        <v>1021.734</v>
      </c>
      <c r="K1940">
        <v>40</v>
      </c>
      <c r="L1940">
        <v>180</v>
      </c>
      <c r="O1940">
        <v>1.4999999999999999E-2</v>
      </c>
      <c r="P1940">
        <v>16</v>
      </c>
    </row>
    <row r="1941" spans="1:16" x14ac:dyDescent="0.2">
      <c r="A1941">
        <v>2022</v>
      </c>
      <c r="B1941">
        <v>4</v>
      </c>
      <c r="C1941" s="267">
        <v>44679</v>
      </c>
      <c r="E1941">
        <v>669</v>
      </c>
      <c r="F1941" t="s">
        <v>279</v>
      </c>
      <c r="G1941" t="s">
        <v>280</v>
      </c>
      <c r="H1941">
        <v>897.71400000000006</v>
      </c>
      <c r="I1941">
        <v>1021.734</v>
      </c>
      <c r="K1941">
        <v>40</v>
      </c>
      <c r="L1941">
        <v>180</v>
      </c>
      <c r="O1941">
        <v>1.4999999999999999E-2</v>
      </c>
      <c r="P1941">
        <v>16</v>
      </c>
    </row>
    <row r="1942" spans="1:16" x14ac:dyDescent="0.2">
      <c r="A1942">
        <v>2022</v>
      </c>
      <c r="B1942">
        <v>4</v>
      </c>
      <c r="C1942" s="267">
        <v>44667</v>
      </c>
      <c r="E1942">
        <v>673</v>
      </c>
      <c r="F1942" t="s">
        <v>359</v>
      </c>
      <c r="G1942" t="s">
        <v>360</v>
      </c>
      <c r="H1942">
        <v>57.965600000000002</v>
      </c>
      <c r="I1942">
        <v>65.973600000000005</v>
      </c>
      <c r="K1942">
        <v>18</v>
      </c>
      <c r="L1942">
        <v>200</v>
      </c>
      <c r="O1942">
        <v>1.4999999999999999E-2</v>
      </c>
      <c r="P1942">
        <v>16</v>
      </c>
    </row>
    <row r="1943" spans="1:16" x14ac:dyDescent="0.2">
      <c r="A1943">
        <v>2022</v>
      </c>
      <c r="B1943">
        <v>4</v>
      </c>
      <c r="C1943" s="267">
        <v>44668</v>
      </c>
      <c r="E1943">
        <v>673</v>
      </c>
      <c r="F1943" t="s">
        <v>359</v>
      </c>
      <c r="G1943" t="s">
        <v>360</v>
      </c>
      <c r="H1943">
        <v>57.965600000000002</v>
      </c>
      <c r="I1943">
        <v>65.973600000000005</v>
      </c>
      <c r="K1943">
        <v>18</v>
      </c>
      <c r="L1943">
        <v>200</v>
      </c>
      <c r="O1943">
        <v>1.4999999999999999E-2</v>
      </c>
      <c r="P1943">
        <v>16</v>
      </c>
    </row>
    <row r="1944" spans="1:16" x14ac:dyDescent="0.2">
      <c r="A1944">
        <v>2022</v>
      </c>
      <c r="B1944">
        <v>4</v>
      </c>
      <c r="C1944" s="267">
        <v>44669</v>
      </c>
      <c r="E1944">
        <v>673</v>
      </c>
      <c r="F1944" t="s">
        <v>359</v>
      </c>
      <c r="G1944" t="s">
        <v>360</v>
      </c>
      <c r="H1944">
        <v>57.965600000000002</v>
      </c>
      <c r="I1944">
        <v>65.973600000000005</v>
      </c>
      <c r="K1944">
        <v>18</v>
      </c>
      <c r="L1944">
        <v>200</v>
      </c>
      <c r="O1944">
        <v>1.4999999999999999E-2</v>
      </c>
      <c r="P1944">
        <v>16</v>
      </c>
    </row>
    <row r="1945" spans="1:16" x14ac:dyDescent="0.2">
      <c r="A1945">
        <v>2022</v>
      </c>
      <c r="B1945">
        <v>4</v>
      </c>
      <c r="C1945" s="267">
        <v>44670</v>
      </c>
      <c r="E1945">
        <v>673</v>
      </c>
      <c r="F1945" t="s">
        <v>359</v>
      </c>
      <c r="G1945" t="s">
        <v>360</v>
      </c>
      <c r="H1945">
        <v>57.965600000000002</v>
      </c>
      <c r="I1945">
        <v>65.973600000000005</v>
      </c>
      <c r="K1945">
        <v>18</v>
      </c>
      <c r="L1945">
        <v>200</v>
      </c>
      <c r="O1945">
        <v>1.4999999999999999E-2</v>
      </c>
      <c r="P1945">
        <v>16</v>
      </c>
    </row>
    <row r="1946" spans="1:16" x14ac:dyDescent="0.2">
      <c r="A1946">
        <v>2022</v>
      </c>
      <c r="B1946">
        <v>4</v>
      </c>
      <c r="C1946" s="267">
        <v>44671</v>
      </c>
      <c r="E1946">
        <v>673</v>
      </c>
      <c r="F1946" t="s">
        <v>359</v>
      </c>
      <c r="G1946" t="s">
        <v>360</v>
      </c>
      <c r="H1946">
        <v>57.965600000000002</v>
      </c>
      <c r="I1946">
        <v>65.973600000000005</v>
      </c>
      <c r="K1946">
        <v>18</v>
      </c>
      <c r="L1946">
        <v>200</v>
      </c>
      <c r="O1946">
        <v>1.4999999999999999E-2</v>
      </c>
      <c r="P1946">
        <v>16</v>
      </c>
    </row>
    <row r="1947" spans="1:16" x14ac:dyDescent="0.2">
      <c r="A1947">
        <v>2022</v>
      </c>
      <c r="B1947">
        <v>4</v>
      </c>
      <c r="C1947" s="267">
        <v>44651</v>
      </c>
      <c r="E1947">
        <v>50</v>
      </c>
      <c r="F1947" t="s">
        <v>334</v>
      </c>
      <c r="G1947" t="s">
        <v>335</v>
      </c>
      <c r="H1947">
        <v>51.57</v>
      </c>
      <c r="I1947">
        <v>56.43</v>
      </c>
      <c r="K1947">
        <v>101</v>
      </c>
      <c r="L1947">
        <v>107</v>
      </c>
      <c r="O1947">
        <v>1.4999999999999999E-2</v>
      </c>
      <c r="P1947">
        <v>18</v>
      </c>
    </row>
    <row r="1948" spans="1:16" x14ac:dyDescent="0.2">
      <c r="A1948">
        <v>2022</v>
      </c>
      <c r="B1948">
        <v>4</v>
      </c>
      <c r="C1948" s="267">
        <v>44654</v>
      </c>
      <c r="E1948">
        <v>50</v>
      </c>
      <c r="F1948" t="s">
        <v>334</v>
      </c>
      <c r="G1948" t="s">
        <v>335</v>
      </c>
      <c r="H1948">
        <v>51.57</v>
      </c>
      <c r="I1948">
        <v>56.43</v>
      </c>
      <c r="K1948">
        <v>101</v>
      </c>
      <c r="L1948">
        <v>107</v>
      </c>
      <c r="O1948">
        <v>1.4999999999999999E-2</v>
      </c>
      <c r="P1948">
        <v>18</v>
      </c>
    </row>
    <row r="1949" spans="1:16" x14ac:dyDescent="0.2">
      <c r="A1949">
        <v>2022</v>
      </c>
      <c r="B1949">
        <v>4</v>
      </c>
      <c r="C1949" s="267">
        <v>44655</v>
      </c>
      <c r="E1949">
        <v>50</v>
      </c>
      <c r="F1949" t="s">
        <v>334</v>
      </c>
      <c r="G1949" t="s">
        <v>335</v>
      </c>
      <c r="H1949">
        <v>51.57</v>
      </c>
      <c r="I1949">
        <v>56.43</v>
      </c>
      <c r="K1949">
        <v>101</v>
      </c>
      <c r="L1949">
        <v>107</v>
      </c>
      <c r="O1949">
        <v>1.4999999999999999E-2</v>
      </c>
      <c r="P1949">
        <v>18</v>
      </c>
    </row>
    <row r="1950" spans="1:16" x14ac:dyDescent="0.2">
      <c r="A1950">
        <v>2022</v>
      </c>
      <c r="B1950">
        <v>4</v>
      </c>
      <c r="C1950" s="267">
        <v>44667</v>
      </c>
      <c r="E1950">
        <v>50</v>
      </c>
      <c r="F1950" t="s">
        <v>334</v>
      </c>
      <c r="G1950" t="s">
        <v>335</v>
      </c>
      <c r="H1950">
        <v>51.57</v>
      </c>
      <c r="I1950">
        <v>56.43</v>
      </c>
      <c r="K1950">
        <v>101</v>
      </c>
      <c r="L1950">
        <v>107</v>
      </c>
      <c r="O1950">
        <v>1.4999999999999999E-2</v>
      </c>
      <c r="P1950">
        <v>18</v>
      </c>
    </row>
    <row r="1951" spans="1:16" x14ac:dyDescent="0.2">
      <c r="A1951">
        <v>2022</v>
      </c>
      <c r="B1951">
        <v>4</v>
      </c>
      <c r="C1951" s="267">
        <v>44668</v>
      </c>
      <c r="E1951">
        <v>50</v>
      </c>
      <c r="F1951" t="s">
        <v>334</v>
      </c>
      <c r="G1951" t="s">
        <v>335</v>
      </c>
      <c r="H1951">
        <v>51.57</v>
      </c>
      <c r="I1951">
        <v>56.43</v>
      </c>
      <c r="K1951">
        <v>101</v>
      </c>
      <c r="L1951">
        <v>107</v>
      </c>
      <c r="O1951">
        <v>1.4999999999999999E-2</v>
      </c>
      <c r="P1951">
        <v>18</v>
      </c>
    </row>
    <row r="1952" spans="1:16" x14ac:dyDescent="0.2">
      <c r="A1952">
        <v>2022</v>
      </c>
      <c r="B1952">
        <v>4</v>
      </c>
      <c r="C1952" s="267">
        <v>44669</v>
      </c>
      <c r="E1952">
        <v>50</v>
      </c>
      <c r="F1952" t="s">
        <v>334</v>
      </c>
      <c r="G1952" t="s">
        <v>335</v>
      </c>
      <c r="H1952">
        <v>51.57</v>
      </c>
      <c r="I1952">
        <v>56.43</v>
      </c>
      <c r="K1952">
        <v>101</v>
      </c>
      <c r="L1952">
        <v>107</v>
      </c>
      <c r="O1952">
        <v>1.4999999999999999E-2</v>
      </c>
      <c r="P1952">
        <v>18</v>
      </c>
    </row>
    <row r="1953" spans="1:16" x14ac:dyDescent="0.2">
      <c r="A1953">
        <v>2022</v>
      </c>
      <c r="B1953">
        <v>4</v>
      </c>
      <c r="C1953" s="267">
        <v>44670</v>
      </c>
      <c r="E1953">
        <v>50</v>
      </c>
      <c r="F1953" t="s">
        <v>334</v>
      </c>
      <c r="G1953" t="s">
        <v>335</v>
      </c>
      <c r="H1953">
        <v>51.57</v>
      </c>
      <c r="I1953">
        <v>56.43</v>
      </c>
      <c r="K1953">
        <v>101</v>
      </c>
      <c r="L1953">
        <v>107</v>
      </c>
      <c r="O1953">
        <v>1.4999999999999999E-2</v>
      </c>
      <c r="P1953">
        <v>18</v>
      </c>
    </row>
    <row r="1954" spans="1:16" x14ac:dyDescent="0.2">
      <c r="A1954">
        <v>2022</v>
      </c>
      <c r="B1954">
        <v>4</v>
      </c>
      <c r="C1954" s="267">
        <v>44671</v>
      </c>
      <c r="E1954">
        <v>50</v>
      </c>
      <c r="F1954" t="s">
        <v>334</v>
      </c>
      <c r="G1954" t="s">
        <v>335</v>
      </c>
      <c r="H1954">
        <v>51.57</v>
      </c>
      <c r="I1954">
        <v>56.43</v>
      </c>
      <c r="K1954">
        <v>101</v>
      </c>
      <c r="L1954">
        <v>107</v>
      </c>
      <c r="O1954">
        <v>1.4999999999999999E-2</v>
      </c>
      <c r="P1954">
        <v>18</v>
      </c>
    </row>
    <row r="1955" spans="1:16" x14ac:dyDescent="0.2">
      <c r="A1955">
        <v>2022</v>
      </c>
      <c r="B1955">
        <v>4</v>
      </c>
      <c r="C1955" s="267">
        <v>44651</v>
      </c>
      <c r="E1955">
        <v>49</v>
      </c>
      <c r="F1955" t="s">
        <v>330</v>
      </c>
      <c r="G1955" t="s">
        <v>331</v>
      </c>
      <c r="H1955">
        <v>95.5</v>
      </c>
      <c r="I1955">
        <v>104.5</v>
      </c>
      <c r="K1955">
        <v>101</v>
      </c>
      <c r="L1955">
        <v>107</v>
      </c>
      <c r="O1955">
        <v>1.4999999999999999E-2</v>
      </c>
      <c r="P1955">
        <v>18</v>
      </c>
    </row>
    <row r="1956" spans="1:16" x14ac:dyDescent="0.2">
      <c r="A1956">
        <v>2022</v>
      </c>
      <c r="B1956">
        <v>4</v>
      </c>
      <c r="C1956" s="267">
        <v>44654</v>
      </c>
      <c r="E1956">
        <v>49</v>
      </c>
      <c r="F1956" t="s">
        <v>330</v>
      </c>
      <c r="G1956" t="s">
        <v>331</v>
      </c>
      <c r="H1956">
        <v>95.5</v>
      </c>
      <c r="I1956">
        <v>104.5</v>
      </c>
      <c r="K1956">
        <v>101</v>
      </c>
      <c r="L1956">
        <v>107</v>
      </c>
      <c r="O1956">
        <v>1.4999999999999999E-2</v>
      </c>
      <c r="P1956">
        <v>18</v>
      </c>
    </row>
    <row r="1957" spans="1:16" x14ac:dyDescent="0.2">
      <c r="A1957">
        <v>2022</v>
      </c>
      <c r="B1957">
        <v>4</v>
      </c>
      <c r="C1957" s="267">
        <v>44655</v>
      </c>
      <c r="E1957">
        <v>49</v>
      </c>
      <c r="F1957" t="s">
        <v>330</v>
      </c>
      <c r="G1957" t="s">
        <v>331</v>
      </c>
      <c r="H1957">
        <v>95.5</v>
      </c>
      <c r="I1957">
        <v>104.5</v>
      </c>
      <c r="K1957">
        <v>101</v>
      </c>
      <c r="L1957">
        <v>107</v>
      </c>
      <c r="O1957">
        <v>1.4999999999999999E-2</v>
      </c>
      <c r="P1957">
        <v>18</v>
      </c>
    </row>
    <row r="1958" spans="1:16" x14ac:dyDescent="0.2">
      <c r="A1958">
        <v>2022</v>
      </c>
      <c r="B1958">
        <v>4</v>
      </c>
      <c r="C1958" s="267">
        <v>44667</v>
      </c>
      <c r="E1958">
        <v>49</v>
      </c>
      <c r="F1958" t="s">
        <v>330</v>
      </c>
      <c r="G1958" t="s">
        <v>331</v>
      </c>
      <c r="H1958">
        <v>95.5</v>
      </c>
      <c r="I1958">
        <v>104.5</v>
      </c>
      <c r="K1958">
        <v>101</v>
      </c>
      <c r="L1958">
        <v>107</v>
      </c>
      <c r="O1958">
        <v>1.4999999999999999E-2</v>
      </c>
      <c r="P1958">
        <v>18</v>
      </c>
    </row>
    <row r="1959" spans="1:16" x14ac:dyDescent="0.2">
      <c r="A1959">
        <v>2022</v>
      </c>
      <c r="B1959">
        <v>4</v>
      </c>
      <c r="C1959" s="267">
        <v>44668</v>
      </c>
      <c r="E1959">
        <v>49</v>
      </c>
      <c r="F1959" t="s">
        <v>330</v>
      </c>
      <c r="G1959" t="s">
        <v>331</v>
      </c>
      <c r="H1959">
        <v>95.5</v>
      </c>
      <c r="I1959">
        <v>104.5</v>
      </c>
      <c r="K1959">
        <v>101</v>
      </c>
      <c r="L1959">
        <v>107</v>
      </c>
      <c r="O1959">
        <v>1.4999999999999999E-2</v>
      </c>
      <c r="P1959">
        <v>18</v>
      </c>
    </row>
    <row r="1960" spans="1:16" x14ac:dyDescent="0.2">
      <c r="A1960">
        <v>2022</v>
      </c>
      <c r="B1960">
        <v>4</v>
      </c>
      <c r="C1960" s="267">
        <v>44669</v>
      </c>
      <c r="E1960">
        <v>49</v>
      </c>
      <c r="F1960" t="s">
        <v>330</v>
      </c>
      <c r="G1960" t="s">
        <v>331</v>
      </c>
      <c r="H1960">
        <v>95.5</v>
      </c>
      <c r="I1960">
        <v>104.5</v>
      </c>
      <c r="K1960">
        <v>101</v>
      </c>
      <c r="L1960">
        <v>107</v>
      </c>
      <c r="O1960">
        <v>1.4999999999999999E-2</v>
      </c>
      <c r="P1960">
        <v>18</v>
      </c>
    </row>
    <row r="1961" spans="1:16" x14ac:dyDescent="0.2">
      <c r="A1961">
        <v>2022</v>
      </c>
      <c r="B1961">
        <v>4</v>
      </c>
      <c r="C1961" s="267">
        <v>44670</v>
      </c>
      <c r="E1961">
        <v>49</v>
      </c>
      <c r="F1961" t="s">
        <v>330</v>
      </c>
      <c r="G1961" t="s">
        <v>331</v>
      </c>
      <c r="H1961">
        <v>95.5</v>
      </c>
      <c r="I1961">
        <v>104.5</v>
      </c>
      <c r="K1961">
        <v>101</v>
      </c>
      <c r="L1961">
        <v>107</v>
      </c>
      <c r="O1961">
        <v>1.4999999999999999E-2</v>
      </c>
      <c r="P1961">
        <v>18</v>
      </c>
    </row>
    <row r="1962" spans="1:16" x14ac:dyDescent="0.2">
      <c r="A1962">
        <v>2022</v>
      </c>
      <c r="B1962">
        <v>4</v>
      </c>
      <c r="C1962" s="267">
        <v>44671</v>
      </c>
      <c r="E1962">
        <v>49</v>
      </c>
      <c r="F1962" t="s">
        <v>330</v>
      </c>
      <c r="G1962" t="s">
        <v>331</v>
      </c>
      <c r="H1962">
        <v>95.5</v>
      </c>
      <c r="I1962">
        <v>104.5</v>
      </c>
      <c r="K1962">
        <v>101</v>
      </c>
      <c r="L1962">
        <v>107</v>
      </c>
      <c r="O1962">
        <v>1.4999999999999999E-2</v>
      </c>
      <c r="P1962">
        <v>18</v>
      </c>
    </row>
    <row r="1963" spans="1:16" x14ac:dyDescent="0.2">
      <c r="A1963">
        <v>2022</v>
      </c>
      <c r="B1963">
        <v>4</v>
      </c>
      <c r="C1963" s="267">
        <v>44654</v>
      </c>
      <c r="E1963">
        <v>122</v>
      </c>
      <c r="F1963" t="s">
        <v>250</v>
      </c>
      <c r="G1963" t="s">
        <v>251</v>
      </c>
      <c r="H1963">
        <v>267.39999999999998</v>
      </c>
      <c r="I1963">
        <v>292.60000000000002</v>
      </c>
      <c r="K1963">
        <v>64</v>
      </c>
      <c r="L1963">
        <v>113</v>
      </c>
      <c r="O1963">
        <v>1.4999999999999999E-2</v>
      </c>
      <c r="P1963">
        <v>22</v>
      </c>
    </row>
    <row r="1964" spans="1:16" x14ac:dyDescent="0.2">
      <c r="A1964">
        <v>2022</v>
      </c>
      <c r="B1964">
        <v>4</v>
      </c>
      <c r="C1964" s="267">
        <v>44655</v>
      </c>
      <c r="E1964">
        <v>122</v>
      </c>
      <c r="F1964" t="s">
        <v>250</v>
      </c>
      <c r="G1964" t="s">
        <v>251</v>
      </c>
      <c r="H1964">
        <v>267.39999999999998</v>
      </c>
      <c r="I1964">
        <v>292.60000000000002</v>
      </c>
      <c r="K1964">
        <v>64</v>
      </c>
      <c r="L1964">
        <v>113</v>
      </c>
      <c r="O1964">
        <v>1.4999999999999999E-2</v>
      </c>
      <c r="P1964">
        <v>22</v>
      </c>
    </row>
    <row r="1965" spans="1:16" x14ac:dyDescent="0.2">
      <c r="A1965">
        <v>2022</v>
      </c>
      <c r="B1965">
        <v>4</v>
      </c>
      <c r="C1965" s="267">
        <v>44656</v>
      </c>
      <c r="E1965">
        <v>122</v>
      </c>
      <c r="F1965" t="s">
        <v>250</v>
      </c>
      <c r="G1965" t="s">
        <v>251</v>
      </c>
      <c r="H1965">
        <v>267.39999999999998</v>
      </c>
      <c r="I1965">
        <v>292.60000000000002</v>
      </c>
      <c r="K1965">
        <v>64</v>
      </c>
      <c r="L1965">
        <v>113</v>
      </c>
      <c r="O1965">
        <v>1.4999999999999999E-2</v>
      </c>
      <c r="P1965">
        <v>22</v>
      </c>
    </row>
    <row r="1966" spans="1:16" x14ac:dyDescent="0.2">
      <c r="A1966">
        <v>2022</v>
      </c>
      <c r="B1966">
        <v>4</v>
      </c>
      <c r="C1966" s="267">
        <v>44657</v>
      </c>
      <c r="E1966">
        <v>122</v>
      </c>
      <c r="F1966" t="s">
        <v>250</v>
      </c>
      <c r="G1966" t="s">
        <v>251</v>
      </c>
      <c r="H1966">
        <v>267.39999999999998</v>
      </c>
      <c r="I1966">
        <v>292.60000000000002</v>
      </c>
      <c r="K1966">
        <v>64</v>
      </c>
      <c r="L1966">
        <v>113</v>
      </c>
      <c r="O1966">
        <v>1.4999999999999999E-2</v>
      </c>
      <c r="P1966">
        <v>22</v>
      </c>
    </row>
    <row r="1967" spans="1:16" x14ac:dyDescent="0.2">
      <c r="A1967">
        <v>2022</v>
      </c>
      <c r="B1967">
        <v>4</v>
      </c>
      <c r="C1967" s="267">
        <v>44658</v>
      </c>
      <c r="E1967">
        <v>122</v>
      </c>
      <c r="F1967" t="s">
        <v>250</v>
      </c>
      <c r="G1967" t="s">
        <v>251</v>
      </c>
      <c r="H1967">
        <v>267.39999999999998</v>
      </c>
      <c r="I1967">
        <v>292.60000000000002</v>
      </c>
      <c r="K1967">
        <v>64</v>
      </c>
      <c r="L1967">
        <v>113</v>
      </c>
      <c r="O1967">
        <v>1.4999999999999999E-2</v>
      </c>
      <c r="P1967">
        <v>22</v>
      </c>
    </row>
    <row r="1968" spans="1:16" x14ac:dyDescent="0.2">
      <c r="A1968">
        <v>2022</v>
      </c>
      <c r="B1968">
        <v>4</v>
      </c>
      <c r="C1968" s="267">
        <v>44661</v>
      </c>
      <c r="E1968">
        <v>122</v>
      </c>
      <c r="F1968" t="s">
        <v>250</v>
      </c>
      <c r="G1968" t="s">
        <v>251</v>
      </c>
      <c r="H1968">
        <v>267.39999999999998</v>
      </c>
      <c r="I1968">
        <v>292.60000000000002</v>
      </c>
      <c r="K1968">
        <v>64</v>
      </c>
      <c r="L1968">
        <v>113</v>
      </c>
      <c r="O1968">
        <v>1.4999999999999999E-2</v>
      </c>
      <c r="P1968">
        <v>22</v>
      </c>
    </row>
    <row r="1969" spans="1:16" x14ac:dyDescent="0.2">
      <c r="A1969">
        <v>2022</v>
      </c>
      <c r="B1969">
        <v>4</v>
      </c>
      <c r="C1969" s="267">
        <v>44662</v>
      </c>
      <c r="E1969">
        <v>122</v>
      </c>
      <c r="F1969" t="s">
        <v>250</v>
      </c>
      <c r="G1969" t="s">
        <v>251</v>
      </c>
      <c r="H1969">
        <v>267.39999999999998</v>
      </c>
      <c r="I1969">
        <v>292.60000000000002</v>
      </c>
      <c r="K1969">
        <v>64</v>
      </c>
      <c r="L1969">
        <v>113</v>
      </c>
      <c r="O1969">
        <v>1.4999999999999999E-2</v>
      </c>
      <c r="P1969">
        <v>22</v>
      </c>
    </row>
    <row r="1970" spans="1:16" x14ac:dyDescent="0.2">
      <c r="A1970">
        <v>2022</v>
      </c>
      <c r="B1970">
        <v>4</v>
      </c>
      <c r="C1970" s="267">
        <v>44664</v>
      </c>
      <c r="E1970">
        <v>122</v>
      </c>
      <c r="F1970" t="s">
        <v>250</v>
      </c>
      <c r="G1970" t="s">
        <v>251</v>
      </c>
      <c r="H1970">
        <v>267.39999999999998</v>
      </c>
      <c r="I1970">
        <v>292.60000000000002</v>
      </c>
      <c r="K1970">
        <v>64</v>
      </c>
      <c r="L1970">
        <v>113</v>
      </c>
      <c r="O1970">
        <v>1.4999999999999999E-2</v>
      </c>
      <c r="P1970">
        <v>22</v>
      </c>
    </row>
    <row r="1971" spans="1:16" x14ac:dyDescent="0.2">
      <c r="A1971">
        <v>2022</v>
      </c>
      <c r="B1971">
        <v>4</v>
      </c>
      <c r="C1971" s="267">
        <v>44665</v>
      </c>
      <c r="E1971">
        <v>122</v>
      </c>
      <c r="F1971" t="s">
        <v>250</v>
      </c>
      <c r="G1971" t="s">
        <v>251</v>
      </c>
      <c r="H1971">
        <v>267.39999999999998</v>
      </c>
      <c r="I1971">
        <v>292.60000000000002</v>
      </c>
      <c r="K1971">
        <v>64</v>
      </c>
      <c r="L1971">
        <v>113</v>
      </c>
      <c r="O1971">
        <v>1.4999999999999999E-2</v>
      </c>
      <c r="P1971">
        <v>22</v>
      </c>
    </row>
    <row r="1972" spans="1:16" x14ac:dyDescent="0.2">
      <c r="A1972">
        <v>2022</v>
      </c>
      <c r="B1972">
        <v>4</v>
      </c>
      <c r="C1972" s="267">
        <v>44667</v>
      </c>
      <c r="E1972">
        <v>122</v>
      </c>
      <c r="F1972" t="s">
        <v>250</v>
      </c>
      <c r="G1972" t="s">
        <v>251</v>
      </c>
      <c r="H1972">
        <v>267.39999999999998</v>
      </c>
      <c r="I1972">
        <v>292.60000000000002</v>
      </c>
      <c r="K1972">
        <v>64</v>
      </c>
      <c r="L1972">
        <v>113</v>
      </c>
      <c r="O1972">
        <v>1.4999999999999999E-2</v>
      </c>
      <c r="P1972">
        <v>22</v>
      </c>
    </row>
    <row r="1973" spans="1:16" x14ac:dyDescent="0.2">
      <c r="A1973">
        <v>2022</v>
      </c>
      <c r="B1973">
        <v>4</v>
      </c>
      <c r="C1973" s="267">
        <v>44668</v>
      </c>
      <c r="E1973">
        <v>122</v>
      </c>
      <c r="F1973" t="s">
        <v>250</v>
      </c>
      <c r="G1973" t="s">
        <v>251</v>
      </c>
      <c r="H1973">
        <v>267.39999999999998</v>
      </c>
      <c r="I1973">
        <v>292.60000000000002</v>
      </c>
      <c r="K1973">
        <v>64</v>
      </c>
      <c r="L1973">
        <v>113</v>
      </c>
      <c r="O1973">
        <v>1.4999999999999999E-2</v>
      </c>
      <c r="P1973">
        <v>22</v>
      </c>
    </row>
    <row r="1974" spans="1:16" x14ac:dyDescent="0.2">
      <c r="A1974">
        <v>2022</v>
      </c>
      <c r="B1974">
        <v>4</v>
      </c>
      <c r="C1974" s="267">
        <v>44673</v>
      </c>
      <c r="E1974">
        <v>122</v>
      </c>
      <c r="F1974" t="s">
        <v>250</v>
      </c>
      <c r="G1974" t="s">
        <v>251</v>
      </c>
      <c r="H1974">
        <v>267.39999999999998</v>
      </c>
      <c r="I1974">
        <v>292.60000000000002</v>
      </c>
      <c r="K1974">
        <v>64</v>
      </c>
      <c r="L1974">
        <v>113</v>
      </c>
      <c r="O1974">
        <v>1.4999999999999999E-2</v>
      </c>
      <c r="P1974">
        <v>22</v>
      </c>
    </row>
    <row r="1975" spans="1:16" x14ac:dyDescent="0.2">
      <c r="A1975">
        <v>2022</v>
      </c>
      <c r="B1975">
        <v>4</v>
      </c>
      <c r="C1975" s="267">
        <v>44674</v>
      </c>
      <c r="E1975">
        <v>122</v>
      </c>
      <c r="F1975" t="s">
        <v>250</v>
      </c>
      <c r="G1975" t="s">
        <v>251</v>
      </c>
      <c r="H1975">
        <v>267.39999999999998</v>
      </c>
      <c r="I1975">
        <v>292.60000000000002</v>
      </c>
      <c r="K1975">
        <v>64</v>
      </c>
      <c r="L1975">
        <v>113</v>
      </c>
      <c r="O1975">
        <v>1.4999999999999999E-2</v>
      </c>
      <c r="P1975">
        <v>22</v>
      </c>
    </row>
    <row r="1976" spans="1:16" x14ac:dyDescent="0.2">
      <c r="A1976">
        <v>2022</v>
      </c>
      <c r="B1976">
        <v>4</v>
      </c>
      <c r="C1976" s="267">
        <v>44677</v>
      </c>
      <c r="E1976">
        <v>122</v>
      </c>
      <c r="F1976" t="s">
        <v>250</v>
      </c>
      <c r="G1976" t="s">
        <v>251</v>
      </c>
      <c r="H1976">
        <v>267.39999999999998</v>
      </c>
      <c r="I1976">
        <v>292.60000000000002</v>
      </c>
      <c r="K1976">
        <v>64</v>
      </c>
      <c r="L1976">
        <v>113</v>
      </c>
      <c r="O1976">
        <v>1.4999999999999999E-2</v>
      </c>
      <c r="P1976">
        <v>22</v>
      </c>
    </row>
    <row r="1977" spans="1:16" x14ac:dyDescent="0.2">
      <c r="A1977">
        <v>2022</v>
      </c>
      <c r="B1977">
        <v>4</v>
      </c>
      <c r="C1977" s="267">
        <v>44678</v>
      </c>
      <c r="E1977">
        <v>122</v>
      </c>
      <c r="F1977" t="s">
        <v>250</v>
      </c>
      <c r="G1977" t="s">
        <v>251</v>
      </c>
      <c r="H1977">
        <v>267.39999999999998</v>
      </c>
      <c r="I1977">
        <v>292.60000000000002</v>
      </c>
      <c r="K1977">
        <v>64</v>
      </c>
      <c r="L1977">
        <v>113</v>
      </c>
      <c r="O1977">
        <v>1.4999999999999999E-2</v>
      </c>
      <c r="P1977">
        <v>22</v>
      </c>
    </row>
    <row r="1978" spans="1:16" x14ac:dyDescent="0.2">
      <c r="A1978">
        <v>2022</v>
      </c>
      <c r="B1978">
        <v>4</v>
      </c>
      <c r="C1978" s="267">
        <v>44679</v>
      </c>
      <c r="E1978">
        <v>122</v>
      </c>
      <c r="F1978" t="s">
        <v>250</v>
      </c>
      <c r="G1978" t="s">
        <v>251</v>
      </c>
      <c r="H1978">
        <v>267.39999999999998</v>
      </c>
      <c r="I1978">
        <v>292.60000000000002</v>
      </c>
      <c r="K1978">
        <v>64</v>
      </c>
      <c r="L1978">
        <v>113</v>
      </c>
      <c r="O1978">
        <v>1.4999999999999999E-2</v>
      </c>
      <c r="P1978">
        <v>22</v>
      </c>
    </row>
    <row r="1979" spans="1:16" x14ac:dyDescent="0.2">
      <c r="A1979">
        <v>2022</v>
      </c>
      <c r="B1979">
        <v>4</v>
      </c>
      <c r="C1979" s="267">
        <v>44658</v>
      </c>
      <c r="E1979">
        <v>674</v>
      </c>
      <c r="F1979" t="s">
        <v>244</v>
      </c>
      <c r="G1979" t="s">
        <v>245</v>
      </c>
      <c r="H1979">
        <v>240.89599999999999</v>
      </c>
      <c r="I1979">
        <v>274.17599999999999</v>
      </c>
      <c r="K1979">
        <v>60</v>
      </c>
      <c r="L1979">
        <v>120</v>
      </c>
      <c r="O1979">
        <v>1.4999999999999999E-2</v>
      </c>
      <c r="P1979">
        <v>22</v>
      </c>
    </row>
    <row r="1980" spans="1:16" x14ac:dyDescent="0.2">
      <c r="A1980">
        <v>2022</v>
      </c>
      <c r="B1980">
        <v>4</v>
      </c>
      <c r="C1980" s="267">
        <v>44662</v>
      </c>
      <c r="E1980">
        <v>674</v>
      </c>
      <c r="F1980" t="s">
        <v>244</v>
      </c>
      <c r="G1980" t="s">
        <v>245</v>
      </c>
      <c r="H1980">
        <v>240.89599999999999</v>
      </c>
      <c r="I1980">
        <v>274.17599999999999</v>
      </c>
      <c r="K1980">
        <v>60</v>
      </c>
      <c r="L1980">
        <v>120</v>
      </c>
      <c r="O1980">
        <v>1.4999999999999999E-2</v>
      </c>
      <c r="P1980">
        <v>22</v>
      </c>
    </row>
    <row r="1981" spans="1:16" x14ac:dyDescent="0.2">
      <c r="A1981">
        <v>2022</v>
      </c>
      <c r="B1981">
        <v>4</v>
      </c>
      <c r="C1981" s="267">
        <v>44663</v>
      </c>
      <c r="E1981">
        <v>674</v>
      </c>
      <c r="F1981" t="s">
        <v>244</v>
      </c>
      <c r="G1981" t="s">
        <v>245</v>
      </c>
      <c r="H1981">
        <v>240.89599999999999</v>
      </c>
      <c r="I1981">
        <v>274.17599999999999</v>
      </c>
      <c r="K1981">
        <v>60</v>
      </c>
      <c r="L1981">
        <v>120</v>
      </c>
      <c r="O1981">
        <v>1.4999999999999999E-2</v>
      </c>
      <c r="P1981">
        <v>22</v>
      </c>
    </row>
    <row r="1982" spans="1:16" x14ac:dyDescent="0.2">
      <c r="A1982">
        <v>2022</v>
      </c>
      <c r="B1982">
        <v>4</v>
      </c>
      <c r="C1982" s="267">
        <v>44664</v>
      </c>
      <c r="E1982">
        <v>674</v>
      </c>
      <c r="F1982" t="s">
        <v>244</v>
      </c>
      <c r="G1982" t="s">
        <v>245</v>
      </c>
      <c r="H1982">
        <v>240.89599999999999</v>
      </c>
      <c r="I1982">
        <v>274.17599999999999</v>
      </c>
      <c r="K1982">
        <v>60</v>
      </c>
      <c r="L1982">
        <v>120</v>
      </c>
      <c r="O1982">
        <v>1.4999999999999999E-2</v>
      </c>
      <c r="P1982">
        <v>22</v>
      </c>
    </row>
    <row r="1983" spans="1:16" x14ac:dyDescent="0.2">
      <c r="A1983">
        <v>2022</v>
      </c>
      <c r="B1983">
        <v>4</v>
      </c>
      <c r="C1983" s="267">
        <v>44665</v>
      </c>
      <c r="E1983">
        <v>674</v>
      </c>
      <c r="F1983" t="s">
        <v>244</v>
      </c>
      <c r="G1983" t="s">
        <v>245</v>
      </c>
      <c r="H1983">
        <v>240.89599999999999</v>
      </c>
      <c r="I1983">
        <v>274.17599999999999</v>
      </c>
      <c r="K1983">
        <v>60</v>
      </c>
      <c r="L1983">
        <v>120</v>
      </c>
      <c r="O1983">
        <v>1.4999999999999999E-2</v>
      </c>
      <c r="P1983">
        <v>22</v>
      </c>
    </row>
    <row r="1984" spans="1:16" x14ac:dyDescent="0.2">
      <c r="A1984">
        <v>2022</v>
      </c>
      <c r="B1984">
        <v>4</v>
      </c>
      <c r="C1984" s="267">
        <v>44673</v>
      </c>
      <c r="E1984">
        <v>674</v>
      </c>
      <c r="F1984" t="s">
        <v>244</v>
      </c>
      <c r="G1984" t="s">
        <v>245</v>
      </c>
      <c r="H1984">
        <v>240.89599999999999</v>
      </c>
      <c r="I1984">
        <v>274.17599999999999</v>
      </c>
      <c r="K1984">
        <v>60</v>
      </c>
      <c r="L1984">
        <v>120</v>
      </c>
      <c r="O1984">
        <v>1.4999999999999999E-2</v>
      </c>
      <c r="P1984">
        <v>22</v>
      </c>
    </row>
    <row r="1985" spans="1:16" x14ac:dyDescent="0.2">
      <c r="A1985">
        <v>2022</v>
      </c>
      <c r="B1985">
        <v>4</v>
      </c>
      <c r="C1985" s="267">
        <v>44674</v>
      </c>
      <c r="E1985">
        <v>674</v>
      </c>
      <c r="F1985" t="s">
        <v>244</v>
      </c>
      <c r="G1985" t="s">
        <v>245</v>
      </c>
      <c r="H1985">
        <v>240.89599999999999</v>
      </c>
      <c r="I1985">
        <v>274.17599999999999</v>
      </c>
      <c r="K1985">
        <v>60</v>
      </c>
      <c r="L1985">
        <v>120</v>
      </c>
      <c r="O1985">
        <v>1.4999999999999999E-2</v>
      </c>
      <c r="P1985">
        <v>22</v>
      </c>
    </row>
    <row r="1986" spans="1:16" x14ac:dyDescent="0.2">
      <c r="A1986">
        <v>2022</v>
      </c>
      <c r="B1986">
        <v>4</v>
      </c>
      <c r="C1986" s="267">
        <v>44675</v>
      </c>
      <c r="E1986">
        <v>674</v>
      </c>
      <c r="F1986" t="s">
        <v>244</v>
      </c>
      <c r="G1986" t="s">
        <v>245</v>
      </c>
      <c r="H1986">
        <v>240.89599999999999</v>
      </c>
      <c r="I1986">
        <v>274.17599999999999</v>
      </c>
      <c r="K1986">
        <v>60</v>
      </c>
      <c r="L1986">
        <v>120</v>
      </c>
      <c r="O1986">
        <v>1.4999999999999999E-2</v>
      </c>
      <c r="P1986">
        <v>22</v>
      </c>
    </row>
    <row r="1987" spans="1:16" x14ac:dyDescent="0.2">
      <c r="A1987">
        <v>2022</v>
      </c>
      <c r="B1987">
        <v>4</v>
      </c>
      <c r="C1987" s="267">
        <v>44676</v>
      </c>
      <c r="E1987">
        <v>674</v>
      </c>
      <c r="F1987" t="s">
        <v>244</v>
      </c>
      <c r="G1987" t="s">
        <v>245</v>
      </c>
      <c r="H1987">
        <v>240.89599999999999</v>
      </c>
      <c r="I1987">
        <v>274.17599999999999</v>
      </c>
      <c r="K1987">
        <v>60</v>
      </c>
      <c r="L1987">
        <v>120</v>
      </c>
      <c r="O1987">
        <v>1.4999999999999999E-2</v>
      </c>
      <c r="P1987">
        <v>22</v>
      </c>
    </row>
    <row r="1988" spans="1:16" x14ac:dyDescent="0.2">
      <c r="A1988">
        <v>2022</v>
      </c>
      <c r="B1988">
        <v>4</v>
      </c>
      <c r="C1988" s="267">
        <v>44677</v>
      </c>
      <c r="E1988">
        <v>674</v>
      </c>
      <c r="F1988" t="s">
        <v>244</v>
      </c>
      <c r="G1988" t="s">
        <v>245</v>
      </c>
      <c r="H1988">
        <v>240.89599999999999</v>
      </c>
      <c r="I1988">
        <v>274.17599999999999</v>
      </c>
      <c r="K1988">
        <v>60</v>
      </c>
      <c r="L1988">
        <v>120</v>
      </c>
      <c r="O1988">
        <v>1.4999999999999999E-2</v>
      </c>
      <c r="P1988">
        <v>22</v>
      </c>
    </row>
    <row r="1989" spans="1:16" x14ac:dyDescent="0.2">
      <c r="A1989">
        <v>2022</v>
      </c>
      <c r="B1989">
        <v>4</v>
      </c>
      <c r="C1989" s="267">
        <v>44671</v>
      </c>
      <c r="E1989">
        <v>932</v>
      </c>
      <c r="F1989" t="s">
        <v>541</v>
      </c>
      <c r="G1989" t="s">
        <v>542</v>
      </c>
      <c r="H1989">
        <v>415.63</v>
      </c>
      <c r="I1989">
        <v>459.38</v>
      </c>
      <c r="P1989">
        <v>25</v>
      </c>
    </row>
    <row r="1990" spans="1:16" x14ac:dyDescent="0.2">
      <c r="A1990">
        <v>2022</v>
      </c>
      <c r="B1990">
        <v>4</v>
      </c>
      <c r="C1990" s="267">
        <v>44672</v>
      </c>
      <c r="E1990">
        <v>932</v>
      </c>
      <c r="F1990" t="s">
        <v>541</v>
      </c>
      <c r="G1990" t="s">
        <v>542</v>
      </c>
      <c r="H1990">
        <v>415.63</v>
      </c>
      <c r="I1990">
        <v>459.38</v>
      </c>
      <c r="P1990">
        <v>25</v>
      </c>
    </row>
    <row r="1991" spans="1:16" x14ac:dyDescent="0.2">
      <c r="A1991">
        <v>2022</v>
      </c>
      <c r="B1991">
        <v>4</v>
      </c>
      <c r="C1991" s="267">
        <v>44674</v>
      </c>
      <c r="E1991">
        <v>932</v>
      </c>
      <c r="F1991" t="s">
        <v>541</v>
      </c>
      <c r="G1991" t="s">
        <v>542</v>
      </c>
      <c r="H1991">
        <v>415.63</v>
      </c>
      <c r="I1991">
        <v>459.38</v>
      </c>
      <c r="P1991">
        <v>25</v>
      </c>
    </row>
    <row r="1992" spans="1:16" x14ac:dyDescent="0.2">
      <c r="A1992">
        <v>2022</v>
      </c>
      <c r="B1992">
        <v>4</v>
      </c>
      <c r="C1992" s="267">
        <v>44675</v>
      </c>
      <c r="E1992">
        <v>932</v>
      </c>
      <c r="F1992" t="s">
        <v>541</v>
      </c>
      <c r="G1992" t="s">
        <v>542</v>
      </c>
      <c r="H1992">
        <v>415.63</v>
      </c>
      <c r="I1992">
        <v>459.38</v>
      </c>
      <c r="P1992">
        <v>25</v>
      </c>
    </row>
    <row r="1993" spans="1:16" x14ac:dyDescent="0.2">
      <c r="A1993">
        <v>2022</v>
      </c>
      <c r="B1993">
        <v>4</v>
      </c>
      <c r="C1993" s="267">
        <v>44676</v>
      </c>
      <c r="E1993">
        <v>932</v>
      </c>
      <c r="F1993" t="s">
        <v>541</v>
      </c>
      <c r="G1993" t="s">
        <v>542</v>
      </c>
      <c r="H1993">
        <v>415.63</v>
      </c>
      <c r="I1993">
        <v>459.38</v>
      </c>
      <c r="P1993">
        <v>25</v>
      </c>
    </row>
    <row r="1994" spans="1:16" x14ac:dyDescent="0.2">
      <c r="A1994">
        <v>2022</v>
      </c>
      <c r="B1994">
        <v>4</v>
      </c>
      <c r="C1994" s="267">
        <v>44678</v>
      </c>
      <c r="E1994">
        <v>932</v>
      </c>
      <c r="F1994" t="s">
        <v>541</v>
      </c>
      <c r="G1994" t="s">
        <v>542</v>
      </c>
      <c r="H1994">
        <v>415.63</v>
      </c>
      <c r="I1994">
        <v>459.38</v>
      </c>
      <c r="P1994">
        <v>25</v>
      </c>
    </row>
    <row r="1995" spans="1:16" x14ac:dyDescent="0.2">
      <c r="A1995">
        <v>2022</v>
      </c>
      <c r="B1995">
        <v>4</v>
      </c>
      <c r="C1995" s="267">
        <v>44679</v>
      </c>
      <c r="E1995">
        <v>932</v>
      </c>
      <c r="F1995" t="s">
        <v>541</v>
      </c>
      <c r="G1995" t="s">
        <v>542</v>
      </c>
      <c r="H1995">
        <v>415.63</v>
      </c>
      <c r="I1995">
        <v>459.38</v>
      </c>
      <c r="P1995">
        <v>25</v>
      </c>
    </row>
    <row r="1996" spans="1:16" x14ac:dyDescent="0.2">
      <c r="A1996">
        <v>2022</v>
      </c>
      <c r="B1996">
        <v>4</v>
      </c>
      <c r="C1996" s="267">
        <v>44656</v>
      </c>
      <c r="E1996">
        <v>660</v>
      </c>
      <c r="F1996" t="s">
        <v>345</v>
      </c>
      <c r="G1996" t="s">
        <v>346</v>
      </c>
      <c r="H1996">
        <v>1190.365</v>
      </c>
      <c r="I1996">
        <v>1354.8150000000001</v>
      </c>
      <c r="K1996">
        <v>21</v>
      </c>
      <c r="L1996">
        <v>180</v>
      </c>
      <c r="O1996">
        <v>1.4999999999999999E-2</v>
      </c>
      <c r="P1996">
        <v>16</v>
      </c>
    </row>
    <row r="1997" spans="1:16" x14ac:dyDescent="0.2">
      <c r="A1997">
        <v>2022</v>
      </c>
      <c r="B1997">
        <v>4</v>
      </c>
      <c r="C1997" s="267">
        <v>44657</v>
      </c>
      <c r="E1997">
        <v>660</v>
      </c>
      <c r="F1997" t="s">
        <v>345</v>
      </c>
      <c r="G1997" t="s">
        <v>346</v>
      </c>
      <c r="H1997">
        <v>1190.365</v>
      </c>
      <c r="I1997">
        <v>1354.8150000000001</v>
      </c>
      <c r="K1997">
        <v>21</v>
      </c>
      <c r="L1997">
        <v>180</v>
      </c>
      <c r="O1997">
        <v>1.4999999999999999E-2</v>
      </c>
      <c r="P1997">
        <v>16</v>
      </c>
    </row>
    <row r="1998" spans="1:16" x14ac:dyDescent="0.2">
      <c r="A1998">
        <v>2022</v>
      </c>
      <c r="B1998">
        <v>4</v>
      </c>
      <c r="C1998" s="267">
        <v>44658</v>
      </c>
      <c r="E1998">
        <v>660</v>
      </c>
      <c r="F1998" t="s">
        <v>345</v>
      </c>
      <c r="G1998" t="s">
        <v>346</v>
      </c>
      <c r="H1998">
        <v>1190.365</v>
      </c>
      <c r="I1998">
        <v>1354.8150000000001</v>
      </c>
      <c r="K1998">
        <v>21</v>
      </c>
      <c r="L1998">
        <v>180</v>
      </c>
      <c r="O1998">
        <v>1.4999999999999999E-2</v>
      </c>
      <c r="P1998">
        <v>16</v>
      </c>
    </row>
    <row r="1999" spans="1:16" x14ac:dyDescent="0.2">
      <c r="A1999">
        <v>2022</v>
      </c>
      <c r="B1999">
        <v>4</v>
      </c>
      <c r="C1999" s="267">
        <v>44661</v>
      </c>
      <c r="E1999">
        <v>660</v>
      </c>
      <c r="F1999" t="s">
        <v>345</v>
      </c>
      <c r="G1999" t="s">
        <v>346</v>
      </c>
      <c r="H1999">
        <v>1190.365</v>
      </c>
      <c r="I1999">
        <v>1354.8150000000001</v>
      </c>
      <c r="K1999">
        <v>21</v>
      </c>
      <c r="L1999">
        <v>180</v>
      </c>
      <c r="O1999">
        <v>1.4999999999999999E-2</v>
      </c>
      <c r="P1999">
        <v>16</v>
      </c>
    </row>
    <row r="2000" spans="1:16" x14ac:dyDescent="0.2">
      <c r="A2000">
        <v>2022</v>
      </c>
      <c r="B2000">
        <v>4</v>
      </c>
      <c r="C2000" s="267">
        <v>44656</v>
      </c>
      <c r="E2000">
        <v>661</v>
      </c>
      <c r="F2000" t="s">
        <v>349</v>
      </c>
      <c r="G2000" t="s">
        <v>350</v>
      </c>
      <c r="H2000">
        <v>259.7</v>
      </c>
      <c r="I2000">
        <v>295.60000000000002</v>
      </c>
      <c r="K2000">
        <v>21</v>
      </c>
      <c r="L2000">
        <v>180</v>
      </c>
      <c r="O2000">
        <v>1.4999999999999999E-2</v>
      </c>
      <c r="P2000">
        <v>16</v>
      </c>
    </row>
    <row r="2001" spans="1:16" x14ac:dyDescent="0.2">
      <c r="A2001">
        <v>2022</v>
      </c>
      <c r="B2001">
        <v>4</v>
      </c>
      <c r="C2001" s="267">
        <v>44657</v>
      </c>
      <c r="E2001">
        <v>661</v>
      </c>
      <c r="F2001" t="s">
        <v>349</v>
      </c>
      <c r="G2001" t="s">
        <v>350</v>
      </c>
      <c r="H2001">
        <v>259.7</v>
      </c>
      <c r="I2001">
        <v>295.60000000000002</v>
      </c>
      <c r="K2001">
        <v>21</v>
      </c>
      <c r="L2001">
        <v>180</v>
      </c>
      <c r="O2001">
        <v>1.4999999999999999E-2</v>
      </c>
      <c r="P2001">
        <v>16</v>
      </c>
    </row>
    <row r="2002" spans="1:16" x14ac:dyDescent="0.2">
      <c r="A2002">
        <v>2022</v>
      </c>
      <c r="B2002">
        <v>4</v>
      </c>
      <c r="C2002" s="267">
        <v>44658</v>
      </c>
      <c r="E2002">
        <v>661</v>
      </c>
      <c r="F2002" t="s">
        <v>349</v>
      </c>
      <c r="G2002" t="s">
        <v>350</v>
      </c>
      <c r="H2002">
        <v>259.7</v>
      </c>
      <c r="I2002">
        <v>295.60000000000002</v>
      </c>
      <c r="K2002">
        <v>21</v>
      </c>
      <c r="L2002">
        <v>180</v>
      </c>
      <c r="O2002">
        <v>1.4999999999999999E-2</v>
      </c>
      <c r="P2002">
        <v>16</v>
      </c>
    </row>
    <row r="2003" spans="1:16" x14ac:dyDescent="0.2">
      <c r="A2003">
        <v>2022</v>
      </c>
      <c r="B2003">
        <v>4</v>
      </c>
      <c r="C2003" s="267">
        <v>44661</v>
      </c>
      <c r="E2003">
        <v>661</v>
      </c>
      <c r="F2003" t="s">
        <v>349</v>
      </c>
      <c r="G2003" t="s">
        <v>350</v>
      </c>
      <c r="H2003">
        <v>259.7</v>
      </c>
      <c r="I2003">
        <v>295.60000000000002</v>
      </c>
      <c r="K2003">
        <v>21</v>
      </c>
      <c r="L2003">
        <v>180</v>
      </c>
      <c r="O2003">
        <v>1.4999999999999999E-2</v>
      </c>
      <c r="P2003">
        <v>16</v>
      </c>
    </row>
    <row r="2004" spans="1:16" x14ac:dyDescent="0.2">
      <c r="A2004">
        <v>2022</v>
      </c>
      <c r="B2004">
        <v>4</v>
      </c>
      <c r="C2004" s="267">
        <v>44667</v>
      </c>
      <c r="E2004">
        <v>946</v>
      </c>
      <c r="F2004" t="s">
        <v>547</v>
      </c>
      <c r="G2004" t="s">
        <v>548</v>
      </c>
      <c r="H2004">
        <v>316.2</v>
      </c>
      <c r="I2004">
        <v>359.9</v>
      </c>
      <c r="K2004">
        <v>20</v>
      </c>
      <c r="L2004">
        <v>180</v>
      </c>
      <c r="P2004">
        <v>16.5</v>
      </c>
    </row>
    <row r="2005" spans="1:16" x14ac:dyDescent="0.2">
      <c r="A2005">
        <v>2022</v>
      </c>
      <c r="B2005">
        <v>4</v>
      </c>
      <c r="C2005" s="267">
        <v>44668</v>
      </c>
      <c r="E2005">
        <v>946</v>
      </c>
      <c r="F2005" t="s">
        <v>547</v>
      </c>
      <c r="G2005" t="s">
        <v>548</v>
      </c>
      <c r="H2005">
        <v>316.2</v>
      </c>
      <c r="I2005">
        <v>359.9</v>
      </c>
      <c r="K2005">
        <v>20</v>
      </c>
      <c r="L2005">
        <v>180</v>
      </c>
      <c r="P2005">
        <v>16.5</v>
      </c>
    </row>
    <row r="2006" spans="1:16" x14ac:dyDescent="0.2">
      <c r="A2006">
        <v>2022</v>
      </c>
      <c r="B2006">
        <v>4</v>
      </c>
      <c r="C2006" s="267">
        <v>44667</v>
      </c>
      <c r="E2006">
        <v>937</v>
      </c>
      <c r="F2006" t="s">
        <v>543</v>
      </c>
      <c r="G2006" t="s">
        <v>544</v>
      </c>
      <c r="H2006">
        <v>1492.4</v>
      </c>
      <c r="I2006">
        <v>1698.6</v>
      </c>
      <c r="K2006">
        <v>20</v>
      </c>
      <c r="L2006">
        <v>180</v>
      </c>
      <c r="O2006">
        <v>1.4999999999999999E-2</v>
      </c>
      <c r="P2006">
        <v>16.5</v>
      </c>
    </row>
    <row r="2007" spans="1:16" x14ac:dyDescent="0.2">
      <c r="A2007">
        <v>2022</v>
      </c>
      <c r="B2007">
        <v>4</v>
      </c>
      <c r="C2007" s="267">
        <v>44667</v>
      </c>
      <c r="E2007">
        <v>937</v>
      </c>
      <c r="F2007" t="s">
        <v>543</v>
      </c>
      <c r="G2007" t="s">
        <v>544</v>
      </c>
      <c r="H2007">
        <v>1492.4</v>
      </c>
      <c r="I2007">
        <v>1698.6</v>
      </c>
      <c r="K2007">
        <v>20</v>
      </c>
      <c r="L2007">
        <v>180</v>
      </c>
      <c r="P2007">
        <v>16.5</v>
      </c>
    </row>
    <row r="2008" spans="1:16" x14ac:dyDescent="0.2">
      <c r="A2008">
        <v>2022</v>
      </c>
      <c r="B2008">
        <v>4</v>
      </c>
      <c r="C2008" s="267">
        <v>44668</v>
      </c>
      <c r="E2008">
        <v>937</v>
      </c>
      <c r="F2008" t="s">
        <v>543</v>
      </c>
      <c r="G2008" t="s">
        <v>544</v>
      </c>
      <c r="H2008">
        <v>1492.4</v>
      </c>
      <c r="I2008">
        <v>1698.6</v>
      </c>
      <c r="K2008">
        <v>20</v>
      </c>
      <c r="L2008">
        <v>180</v>
      </c>
      <c r="P2008">
        <v>16.5</v>
      </c>
    </row>
    <row r="2009" spans="1:16" x14ac:dyDescent="0.2">
      <c r="A2009">
        <v>2022</v>
      </c>
      <c r="B2009">
        <v>4</v>
      </c>
      <c r="C2009" s="267">
        <v>44651</v>
      </c>
      <c r="E2009">
        <v>658</v>
      </c>
      <c r="F2009" t="s">
        <v>273</v>
      </c>
      <c r="G2009" t="s">
        <v>274</v>
      </c>
      <c r="H2009">
        <v>83.7</v>
      </c>
      <c r="I2009">
        <v>96.3</v>
      </c>
      <c r="K2009">
        <v>64</v>
      </c>
      <c r="L2009">
        <v>169</v>
      </c>
      <c r="O2009">
        <v>0.02</v>
      </c>
      <c r="P2009">
        <v>20</v>
      </c>
    </row>
    <row r="2010" spans="1:16" x14ac:dyDescent="0.2">
      <c r="A2010">
        <v>2022</v>
      </c>
      <c r="B2010">
        <v>4</v>
      </c>
      <c r="C2010" s="267">
        <v>44661</v>
      </c>
      <c r="E2010">
        <v>658</v>
      </c>
      <c r="F2010" t="s">
        <v>273</v>
      </c>
      <c r="G2010" t="s">
        <v>274</v>
      </c>
      <c r="H2010">
        <v>83.7</v>
      </c>
      <c r="I2010">
        <v>96.3</v>
      </c>
      <c r="K2010">
        <v>64</v>
      </c>
      <c r="L2010">
        <v>169</v>
      </c>
      <c r="O2010">
        <v>0.02</v>
      </c>
      <c r="P2010">
        <v>20</v>
      </c>
    </row>
    <row r="2011" spans="1:16" x14ac:dyDescent="0.2">
      <c r="A2011">
        <v>2022</v>
      </c>
      <c r="B2011">
        <v>4</v>
      </c>
      <c r="C2011" s="267">
        <v>44662</v>
      </c>
      <c r="E2011">
        <v>658</v>
      </c>
      <c r="F2011" t="s">
        <v>273</v>
      </c>
      <c r="G2011" t="s">
        <v>274</v>
      </c>
      <c r="H2011">
        <v>83.7</v>
      </c>
      <c r="I2011">
        <v>96.3</v>
      </c>
      <c r="K2011">
        <v>64</v>
      </c>
      <c r="L2011">
        <v>169</v>
      </c>
      <c r="O2011">
        <v>0.02</v>
      </c>
      <c r="P2011">
        <v>20</v>
      </c>
    </row>
    <row r="2012" spans="1:16" x14ac:dyDescent="0.2">
      <c r="A2012">
        <v>2022</v>
      </c>
      <c r="B2012">
        <v>4</v>
      </c>
      <c r="C2012" s="267">
        <v>44663</v>
      </c>
      <c r="E2012">
        <v>658</v>
      </c>
      <c r="F2012" t="s">
        <v>273</v>
      </c>
      <c r="G2012" t="s">
        <v>274</v>
      </c>
      <c r="H2012">
        <v>83.7</v>
      </c>
      <c r="I2012">
        <v>96.3</v>
      </c>
      <c r="K2012">
        <v>64</v>
      </c>
      <c r="L2012">
        <v>169</v>
      </c>
      <c r="O2012">
        <v>0.02</v>
      </c>
      <c r="P2012">
        <v>20</v>
      </c>
    </row>
    <row r="2013" spans="1:16" x14ac:dyDescent="0.2">
      <c r="A2013">
        <v>2022</v>
      </c>
      <c r="B2013">
        <v>4</v>
      </c>
      <c r="C2013" s="267">
        <v>44664</v>
      </c>
      <c r="E2013">
        <v>658</v>
      </c>
      <c r="F2013" t="s">
        <v>273</v>
      </c>
      <c r="G2013" t="s">
        <v>274</v>
      </c>
      <c r="H2013">
        <v>83.7</v>
      </c>
      <c r="I2013">
        <v>96.3</v>
      </c>
      <c r="K2013">
        <v>64</v>
      </c>
      <c r="L2013">
        <v>169</v>
      </c>
      <c r="O2013">
        <v>0.02</v>
      </c>
      <c r="P2013">
        <v>20</v>
      </c>
    </row>
    <row r="2014" spans="1:16" x14ac:dyDescent="0.2">
      <c r="A2014">
        <v>2022</v>
      </c>
      <c r="B2014">
        <v>4</v>
      </c>
      <c r="C2014" s="267">
        <v>44665</v>
      </c>
      <c r="E2014">
        <v>658</v>
      </c>
      <c r="F2014" t="s">
        <v>273</v>
      </c>
      <c r="G2014" t="s">
        <v>274</v>
      </c>
      <c r="H2014">
        <v>83.7</v>
      </c>
      <c r="I2014">
        <v>96.3</v>
      </c>
      <c r="K2014">
        <v>64</v>
      </c>
      <c r="L2014">
        <v>169</v>
      </c>
      <c r="O2014">
        <v>0.02</v>
      </c>
      <c r="P2014">
        <v>20</v>
      </c>
    </row>
    <row r="2015" spans="1:16" x14ac:dyDescent="0.2">
      <c r="A2015">
        <v>2022</v>
      </c>
      <c r="B2015">
        <v>4</v>
      </c>
      <c r="C2015" s="267">
        <v>44651</v>
      </c>
      <c r="E2015">
        <v>656</v>
      </c>
      <c r="F2015" t="s">
        <v>324</v>
      </c>
      <c r="G2015" t="s">
        <v>325</v>
      </c>
      <c r="H2015">
        <v>137.63999999999999</v>
      </c>
      <c r="I2015">
        <v>158.36000000000001</v>
      </c>
      <c r="K2015">
        <v>64</v>
      </c>
      <c r="L2015">
        <v>169</v>
      </c>
      <c r="O2015">
        <v>0.02</v>
      </c>
      <c r="P2015">
        <v>20</v>
      </c>
    </row>
    <row r="2016" spans="1:16" x14ac:dyDescent="0.2">
      <c r="A2016">
        <v>2022</v>
      </c>
      <c r="B2016">
        <v>4</v>
      </c>
      <c r="C2016" s="267">
        <v>44661</v>
      </c>
      <c r="E2016">
        <v>656</v>
      </c>
      <c r="F2016" t="s">
        <v>324</v>
      </c>
      <c r="G2016" t="s">
        <v>325</v>
      </c>
      <c r="H2016">
        <v>137.63999999999999</v>
      </c>
      <c r="I2016">
        <v>158.36000000000001</v>
      </c>
      <c r="K2016">
        <v>64</v>
      </c>
      <c r="L2016">
        <v>169</v>
      </c>
      <c r="O2016">
        <v>0.02</v>
      </c>
      <c r="P2016">
        <v>20</v>
      </c>
    </row>
    <row r="2017" spans="1:16" x14ac:dyDescent="0.2">
      <c r="A2017">
        <v>2022</v>
      </c>
      <c r="B2017">
        <v>4</v>
      </c>
      <c r="C2017" s="267">
        <v>44662</v>
      </c>
      <c r="E2017">
        <v>656</v>
      </c>
      <c r="F2017" t="s">
        <v>324</v>
      </c>
      <c r="G2017" t="s">
        <v>325</v>
      </c>
      <c r="H2017">
        <v>137.63999999999999</v>
      </c>
      <c r="I2017">
        <v>158.36000000000001</v>
      </c>
      <c r="K2017">
        <v>64</v>
      </c>
      <c r="L2017">
        <v>169</v>
      </c>
      <c r="O2017">
        <v>0.02</v>
      </c>
      <c r="P2017">
        <v>20</v>
      </c>
    </row>
    <row r="2018" spans="1:16" x14ac:dyDescent="0.2">
      <c r="A2018">
        <v>2022</v>
      </c>
      <c r="B2018">
        <v>4</v>
      </c>
      <c r="C2018" s="267">
        <v>44663</v>
      </c>
      <c r="E2018">
        <v>656</v>
      </c>
      <c r="F2018" t="s">
        <v>324</v>
      </c>
      <c r="G2018" t="s">
        <v>325</v>
      </c>
      <c r="H2018">
        <v>137.63999999999999</v>
      </c>
      <c r="I2018">
        <v>158.36000000000001</v>
      </c>
      <c r="K2018">
        <v>64</v>
      </c>
      <c r="L2018">
        <v>169</v>
      </c>
      <c r="O2018">
        <v>0.02</v>
      </c>
      <c r="P2018">
        <v>20</v>
      </c>
    </row>
    <row r="2019" spans="1:16" x14ac:dyDescent="0.2">
      <c r="A2019">
        <v>2022</v>
      </c>
      <c r="B2019">
        <v>4</v>
      </c>
      <c r="C2019" s="267">
        <v>44664</v>
      </c>
      <c r="E2019">
        <v>656</v>
      </c>
      <c r="F2019" t="s">
        <v>324</v>
      </c>
      <c r="G2019" t="s">
        <v>325</v>
      </c>
      <c r="H2019">
        <v>137.63999999999999</v>
      </c>
      <c r="I2019">
        <v>158.36000000000001</v>
      </c>
      <c r="K2019">
        <v>64</v>
      </c>
      <c r="L2019">
        <v>169</v>
      </c>
      <c r="O2019">
        <v>0.02</v>
      </c>
      <c r="P2019">
        <v>20</v>
      </c>
    </row>
    <row r="2020" spans="1:16" x14ac:dyDescent="0.2">
      <c r="A2020">
        <v>2022</v>
      </c>
      <c r="B2020">
        <v>4</v>
      </c>
      <c r="C2020" s="267">
        <v>44665</v>
      </c>
      <c r="E2020">
        <v>656</v>
      </c>
      <c r="F2020" t="s">
        <v>324</v>
      </c>
      <c r="G2020" t="s">
        <v>325</v>
      </c>
      <c r="H2020">
        <v>137.63999999999999</v>
      </c>
      <c r="I2020">
        <v>158.36000000000001</v>
      </c>
      <c r="K2020">
        <v>64</v>
      </c>
      <c r="L2020">
        <v>169</v>
      </c>
      <c r="O2020">
        <v>0.02</v>
      </c>
      <c r="P2020">
        <v>20</v>
      </c>
    </row>
    <row r="2021" spans="1:16" x14ac:dyDescent="0.2">
      <c r="A2021">
        <v>2022</v>
      </c>
      <c r="B2021">
        <v>4</v>
      </c>
      <c r="C2021" s="267">
        <v>44651</v>
      </c>
      <c r="E2021">
        <v>657</v>
      </c>
      <c r="F2021" t="s">
        <v>327</v>
      </c>
      <c r="G2021" t="s">
        <v>328</v>
      </c>
      <c r="H2021">
        <v>83.7</v>
      </c>
      <c r="I2021">
        <v>96.3</v>
      </c>
      <c r="K2021">
        <v>64</v>
      </c>
      <c r="L2021">
        <v>169</v>
      </c>
      <c r="O2021">
        <v>0.02</v>
      </c>
      <c r="P2021">
        <v>20</v>
      </c>
    </row>
    <row r="2022" spans="1:16" x14ac:dyDescent="0.2">
      <c r="A2022">
        <v>2022</v>
      </c>
      <c r="B2022">
        <v>4</v>
      </c>
      <c r="C2022" s="267">
        <v>44661</v>
      </c>
      <c r="E2022">
        <v>657</v>
      </c>
      <c r="F2022" t="s">
        <v>327</v>
      </c>
      <c r="G2022" t="s">
        <v>328</v>
      </c>
      <c r="H2022">
        <v>83.7</v>
      </c>
      <c r="I2022">
        <v>96.3</v>
      </c>
      <c r="K2022">
        <v>64</v>
      </c>
      <c r="L2022">
        <v>169</v>
      </c>
      <c r="O2022">
        <v>0.02</v>
      </c>
      <c r="P2022">
        <v>20</v>
      </c>
    </row>
    <row r="2023" spans="1:16" x14ac:dyDescent="0.2">
      <c r="A2023">
        <v>2022</v>
      </c>
      <c r="B2023">
        <v>4</v>
      </c>
      <c r="C2023" s="267">
        <v>44662</v>
      </c>
      <c r="E2023">
        <v>657</v>
      </c>
      <c r="F2023" t="s">
        <v>327</v>
      </c>
      <c r="G2023" t="s">
        <v>328</v>
      </c>
      <c r="H2023">
        <v>83.7</v>
      </c>
      <c r="I2023">
        <v>96.3</v>
      </c>
      <c r="K2023">
        <v>64</v>
      </c>
      <c r="L2023">
        <v>169</v>
      </c>
      <c r="O2023">
        <v>0.02</v>
      </c>
      <c r="P2023">
        <v>20</v>
      </c>
    </row>
    <row r="2024" spans="1:16" x14ac:dyDescent="0.2">
      <c r="A2024">
        <v>2022</v>
      </c>
      <c r="B2024">
        <v>4</v>
      </c>
      <c r="C2024" s="267">
        <v>44663</v>
      </c>
      <c r="E2024">
        <v>657</v>
      </c>
      <c r="F2024" t="s">
        <v>327</v>
      </c>
      <c r="G2024" t="s">
        <v>328</v>
      </c>
      <c r="H2024">
        <v>83.7</v>
      </c>
      <c r="I2024">
        <v>96.3</v>
      </c>
      <c r="K2024">
        <v>64</v>
      </c>
      <c r="L2024">
        <v>169</v>
      </c>
      <c r="O2024">
        <v>0.02</v>
      </c>
      <c r="P2024">
        <v>20</v>
      </c>
    </row>
    <row r="2025" spans="1:16" x14ac:dyDescent="0.2">
      <c r="A2025">
        <v>2022</v>
      </c>
      <c r="B2025">
        <v>4</v>
      </c>
      <c r="C2025" s="267">
        <v>44664</v>
      </c>
      <c r="E2025">
        <v>657</v>
      </c>
      <c r="F2025" t="s">
        <v>327</v>
      </c>
      <c r="G2025" t="s">
        <v>328</v>
      </c>
      <c r="H2025">
        <v>83.7</v>
      </c>
      <c r="I2025">
        <v>96.3</v>
      </c>
      <c r="K2025">
        <v>64</v>
      </c>
      <c r="L2025">
        <v>169</v>
      </c>
      <c r="O2025">
        <v>0.02</v>
      </c>
      <c r="P2025">
        <v>20</v>
      </c>
    </row>
    <row r="2026" spans="1:16" x14ac:dyDescent="0.2">
      <c r="A2026">
        <v>2022</v>
      </c>
      <c r="B2026">
        <v>4</v>
      </c>
      <c r="C2026" s="267">
        <v>44665</v>
      </c>
      <c r="E2026">
        <v>657</v>
      </c>
      <c r="F2026" t="s">
        <v>327</v>
      </c>
      <c r="G2026" t="s">
        <v>328</v>
      </c>
      <c r="H2026">
        <v>83.7</v>
      </c>
      <c r="I2026">
        <v>96.3</v>
      </c>
      <c r="K2026">
        <v>64</v>
      </c>
      <c r="L2026">
        <v>169</v>
      </c>
      <c r="O2026">
        <v>0.02</v>
      </c>
      <c r="P2026">
        <v>20</v>
      </c>
    </row>
    <row r="2027" spans="1:16" x14ac:dyDescent="0.2">
      <c r="A2027">
        <v>2022</v>
      </c>
      <c r="B2027">
        <v>4</v>
      </c>
      <c r="C2027" s="267">
        <v>44651</v>
      </c>
      <c r="E2027">
        <v>655</v>
      </c>
      <c r="F2027" t="s">
        <v>269</v>
      </c>
      <c r="G2027" t="s">
        <v>270</v>
      </c>
      <c r="H2027">
        <v>137.63999999999999</v>
      </c>
      <c r="I2027">
        <v>158.36000000000001</v>
      </c>
      <c r="K2027">
        <v>64</v>
      </c>
      <c r="L2027">
        <v>169</v>
      </c>
      <c r="O2027">
        <v>0.02</v>
      </c>
      <c r="P2027">
        <v>20</v>
      </c>
    </row>
    <row r="2028" spans="1:16" x14ac:dyDescent="0.2">
      <c r="A2028">
        <v>2022</v>
      </c>
      <c r="B2028">
        <v>4</v>
      </c>
      <c r="C2028" s="267">
        <v>44661</v>
      </c>
      <c r="E2028">
        <v>655</v>
      </c>
      <c r="F2028" t="s">
        <v>269</v>
      </c>
      <c r="G2028" t="s">
        <v>270</v>
      </c>
      <c r="H2028">
        <v>137.63999999999999</v>
      </c>
      <c r="I2028">
        <v>158.36000000000001</v>
      </c>
      <c r="K2028">
        <v>64</v>
      </c>
      <c r="L2028">
        <v>169</v>
      </c>
      <c r="O2028">
        <v>0.02</v>
      </c>
      <c r="P2028">
        <v>20</v>
      </c>
    </row>
    <row r="2029" spans="1:16" x14ac:dyDescent="0.2">
      <c r="A2029">
        <v>2022</v>
      </c>
      <c r="B2029">
        <v>4</v>
      </c>
      <c r="C2029" s="267">
        <v>44662</v>
      </c>
      <c r="E2029">
        <v>655</v>
      </c>
      <c r="F2029" t="s">
        <v>269</v>
      </c>
      <c r="G2029" t="s">
        <v>270</v>
      </c>
      <c r="H2029">
        <v>137.63999999999999</v>
      </c>
      <c r="I2029">
        <v>158.36000000000001</v>
      </c>
      <c r="K2029">
        <v>64</v>
      </c>
      <c r="L2029">
        <v>169</v>
      </c>
      <c r="O2029">
        <v>0.02</v>
      </c>
      <c r="P2029">
        <v>20</v>
      </c>
    </row>
    <row r="2030" spans="1:16" x14ac:dyDescent="0.2">
      <c r="A2030">
        <v>2022</v>
      </c>
      <c r="B2030">
        <v>4</v>
      </c>
      <c r="C2030" s="267">
        <v>44663</v>
      </c>
      <c r="E2030">
        <v>655</v>
      </c>
      <c r="F2030" t="s">
        <v>269</v>
      </c>
      <c r="G2030" t="s">
        <v>270</v>
      </c>
      <c r="H2030">
        <v>137.63999999999999</v>
      </c>
      <c r="I2030">
        <v>158.36000000000001</v>
      </c>
      <c r="K2030">
        <v>64</v>
      </c>
      <c r="L2030">
        <v>169</v>
      </c>
      <c r="O2030">
        <v>0.02</v>
      </c>
      <c r="P2030">
        <v>20</v>
      </c>
    </row>
    <row r="2031" spans="1:16" x14ac:dyDescent="0.2">
      <c r="A2031">
        <v>2022</v>
      </c>
      <c r="B2031">
        <v>4</v>
      </c>
      <c r="C2031" s="267">
        <v>44664</v>
      </c>
      <c r="E2031">
        <v>655</v>
      </c>
      <c r="F2031" t="s">
        <v>269</v>
      </c>
      <c r="G2031" t="s">
        <v>270</v>
      </c>
      <c r="H2031">
        <v>137.63999999999999</v>
      </c>
      <c r="I2031">
        <v>158.36000000000001</v>
      </c>
      <c r="K2031">
        <v>64</v>
      </c>
      <c r="L2031">
        <v>169</v>
      </c>
      <c r="O2031">
        <v>0.02</v>
      </c>
      <c r="P2031">
        <v>20</v>
      </c>
    </row>
    <row r="2032" spans="1:16" x14ac:dyDescent="0.2">
      <c r="A2032">
        <v>2022</v>
      </c>
      <c r="B2032">
        <v>4</v>
      </c>
      <c r="C2032" s="267">
        <v>44665</v>
      </c>
      <c r="E2032">
        <v>655</v>
      </c>
      <c r="F2032" t="s">
        <v>269</v>
      </c>
      <c r="G2032" t="s">
        <v>270</v>
      </c>
      <c r="H2032">
        <v>137.63999999999999</v>
      </c>
      <c r="I2032">
        <v>158.36000000000001</v>
      </c>
      <c r="K2032">
        <v>64</v>
      </c>
      <c r="L2032">
        <v>169</v>
      </c>
      <c r="O2032">
        <v>0.02</v>
      </c>
      <c r="P2032">
        <v>20</v>
      </c>
    </row>
    <row r="2033" spans="1:16" x14ac:dyDescent="0.2">
      <c r="A2033">
        <v>2022</v>
      </c>
      <c r="B2033">
        <v>4</v>
      </c>
      <c r="C2033" s="267">
        <v>44651</v>
      </c>
      <c r="E2033">
        <v>566</v>
      </c>
      <c r="F2033" t="s">
        <v>478</v>
      </c>
      <c r="G2033" t="s">
        <v>479</v>
      </c>
      <c r="H2033">
        <v>31.28</v>
      </c>
      <c r="I2033">
        <v>36.72</v>
      </c>
      <c r="K2033">
        <v>83</v>
      </c>
      <c r="L2033">
        <v>130</v>
      </c>
      <c r="O2033">
        <v>1.4999999999999999E-2</v>
      </c>
      <c r="P2033">
        <v>18</v>
      </c>
    </row>
    <row r="2034" spans="1:16" x14ac:dyDescent="0.2">
      <c r="A2034">
        <v>2022</v>
      </c>
      <c r="B2034">
        <v>4</v>
      </c>
      <c r="C2034" s="267">
        <v>44654</v>
      </c>
      <c r="E2034">
        <v>566</v>
      </c>
      <c r="F2034" t="s">
        <v>478</v>
      </c>
      <c r="G2034" t="s">
        <v>479</v>
      </c>
      <c r="H2034">
        <v>31.28</v>
      </c>
      <c r="I2034">
        <v>36.72</v>
      </c>
      <c r="K2034">
        <v>83</v>
      </c>
      <c r="L2034">
        <v>130</v>
      </c>
      <c r="O2034">
        <v>1.4999999999999999E-2</v>
      </c>
      <c r="P2034">
        <v>18</v>
      </c>
    </row>
    <row r="2035" spans="1:16" x14ac:dyDescent="0.2">
      <c r="A2035">
        <v>2022</v>
      </c>
      <c r="B2035">
        <v>4</v>
      </c>
      <c r="C2035" s="267">
        <v>44655</v>
      </c>
      <c r="E2035">
        <v>566</v>
      </c>
      <c r="F2035" t="s">
        <v>478</v>
      </c>
      <c r="G2035" t="s">
        <v>479</v>
      </c>
      <c r="H2035">
        <v>31.28</v>
      </c>
      <c r="I2035">
        <v>36.72</v>
      </c>
      <c r="K2035">
        <v>83</v>
      </c>
      <c r="L2035">
        <v>130</v>
      </c>
      <c r="O2035">
        <v>1.4999999999999999E-2</v>
      </c>
      <c r="P2035">
        <v>18</v>
      </c>
    </row>
    <row r="2036" spans="1:16" x14ac:dyDescent="0.2">
      <c r="A2036">
        <v>2022</v>
      </c>
      <c r="B2036">
        <v>4</v>
      </c>
      <c r="C2036" s="267">
        <v>44656</v>
      </c>
      <c r="E2036">
        <v>566</v>
      </c>
      <c r="F2036" t="s">
        <v>478</v>
      </c>
      <c r="G2036" t="s">
        <v>479</v>
      </c>
      <c r="H2036">
        <v>31.28</v>
      </c>
      <c r="I2036">
        <v>36.72</v>
      </c>
      <c r="K2036">
        <v>83</v>
      </c>
      <c r="L2036">
        <v>130</v>
      </c>
      <c r="O2036">
        <v>1.4999999999999999E-2</v>
      </c>
      <c r="P2036">
        <v>18</v>
      </c>
    </row>
    <row r="2037" spans="1:16" x14ac:dyDescent="0.2">
      <c r="A2037">
        <v>2022</v>
      </c>
      <c r="B2037">
        <v>4</v>
      </c>
      <c r="C2037" s="267">
        <v>44657</v>
      </c>
      <c r="E2037">
        <v>566</v>
      </c>
      <c r="F2037" t="s">
        <v>478</v>
      </c>
      <c r="G2037" t="s">
        <v>479</v>
      </c>
      <c r="H2037">
        <v>31.28</v>
      </c>
      <c r="I2037">
        <v>36.72</v>
      </c>
      <c r="K2037">
        <v>83</v>
      </c>
      <c r="L2037">
        <v>130</v>
      </c>
      <c r="O2037">
        <v>1.4999999999999999E-2</v>
      </c>
      <c r="P2037">
        <v>18</v>
      </c>
    </row>
    <row r="2038" spans="1:16" x14ac:dyDescent="0.2">
      <c r="A2038">
        <v>2022</v>
      </c>
      <c r="B2038">
        <v>4</v>
      </c>
      <c r="C2038" s="267">
        <v>44658</v>
      </c>
      <c r="E2038">
        <v>566</v>
      </c>
      <c r="F2038" t="s">
        <v>478</v>
      </c>
      <c r="G2038" t="s">
        <v>479</v>
      </c>
      <c r="H2038">
        <v>31.28</v>
      </c>
      <c r="I2038">
        <v>36.72</v>
      </c>
      <c r="K2038">
        <v>83</v>
      </c>
      <c r="L2038">
        <v>130</v>
      </c>
      <c r="O2038">
        <v>1.4999999999999999E-2</v>
      </c>
      <c r="P2038">
        <v>18</v>
      </c>
    </row>
    <row r="2039" spans="1:16" x14ac:dyDescent="0.2">
      <c r="A2039">
        <v>2022</v>
      </c>
      <c r="B2039">
        <v>4</v>
      </c>
      <c r="C2039" s="267">
        <v>44664</v>
      </c>
      <c r="E2039">
        <v>566</v>
      </c>
      <c r="F2039" t="s">
        <v>478</v>
      </c>
      <c r="G2039" t="s">
        <v>479</v>
      </c>
      <c r="H2039">
        <v>31.28</v>
      </c>
      <c r="I2039">
        <v>36.72</v>
      </c>
      <c r="K2039">
        <v>83</v>
      </c>
      <c r="L2039">
        <v>130</v>
      </c>
      <c r="O2039">
        <v>1.4999999999999999E-2</v>
      </c>
      <c r="P2039">
        <v>18</v>
      </c>
    </row>
    <row r="2040" spans="1:16" x14ac:dyDescent="0.2">
      <c r="A2040">
        <v>2022</v>
      </c>
      <c r="B2040">
        <v>4</v>
      </c>
      <c r="C2040" s="267">
        <v>44665</v>
      </c>
      <c r="E2040">
        <v>566</v>
      </c>
      <c r="F2040" t="s">
        <v>478</v>
      </c>
      <c r="G2040" t="s">
        <v>479</v>
      </c>
      <c r="H2040">
        <v>31.28</v>
      </c>
      <c r="I2040">
        <v>36.72</v>
      </c>
      <c r="K2040">
        <v>83</v>
      </c>
      <c r="L2040">
        <v>130</v>
      </c>
      <c r="O2040">
        <v>1.4999999999999999E-2</v>
      </c>
      <c r="P2040">
        <v>18</v>
      </c>
    </row>
    <row r="2041" spans="1:16" x14ac:dyDescent="0.2">
      <c r="A2041">
        <v>2022</v>
      </c>
      <c r="B2041">
        <v>4</v>
      </c>
      <c r="C2041" s="267">
        <v>44667</v>
      </c>
      <c r="E2041">
        <v>566</v>
      </c>
      <c r="F2041" t="s">
        <v>478</v>
      </c>
      <c r="G2041" t="s">
        <v>479</v>
      </c>
      <c r="H2041">
        <v>31.28</v>
      </c>
      <c r="I2041">
        <v>36.72</v>
      </c>
      <c r="K2041">
        <v>83</v>
      </c>
      <c r="L2041">
        <v>130</v>
      </c>
      <c r="O2041">
        <v>1.4999999999999999E-2</v>
      </c>
      <c r="P2041">
        <v>18</v>
      </c>
    </row>
    <row r="2042" spans="1:16" x14ac:dyDescent="0.2">
      <c r="A2042">
        <v>2022</v>
      </c>
      <c r="B2042">
        <v>4</v>
      </c>
      <c r="C2042" s="267">
        <v>44668</v>
      </c>
      <c r="E2042">
        <v>566</v>
      </c>
      <c r="F2042" t="s">
        <v>478</v>
      </c>
      <c r="G2042" t="s">
        <v>479</v>
      </c>
      <c r="H2042">
        <v>31.28</v>
      </c>
      <c r="I2042">
        <v>36.72</v>
      </c>
      <c r="K2042">
        <v>83</v>
      </c>
      <c r="L2042">
        <v>130</v>
      </c>
      <c r="O2042">
        <v>1.4999999999999999E-2</v>
      </c>
      <c r="P2042">
        <v>18</v>
      </c>
    </row>
    <row r="2043" spans="1:16" x14ac:dyDescent="0.2">
      <c r="A2043">
        <v>2022</v>
      </c>
      <c r="B2043">
        <v>4</v>
      </c>
      <c r="C2043" s="267">
        <v>44669</v>
      </c>
      <c r="E2043">
        <v>566</v>
      </c>
      <c r="F2043" t="s">
        <v>478</v>
      </c>
      <c r="G2043" t="s">
        <v>479</v>
      </c>
      <c r="H2043">
        <v>31.28</v>
      </c>
      <c r="I2043">
        <v>36.72</v>
      </c>
      <c r="K2043">
        <v>83</v>
      </c>
      <c r="L2043">
        <v>130</v>
      </c>
      <c r="O2043">
        <v>1.4999999999999999E-2</v>
      </c>
      <c r="P2043">
        <v>18</v>
      </c>
    </row>
    <row r="2044" spans="1:16" x14ac:dyDescent="0.2">
      <c r="A2044">
        <v>2022</v>
      </c>
      <c r="B2044">
        <v>4</v>
      </c>
      <c r="C2044" s="267">
        <v>44670</v>
      </c>
      <c r="E2044">
        <v>566</v>
      </c>
      <c r="F2044" t="s">
        <v>478</v>
      </c>
      <c r="G2044" t="s">
        <v>479</v>
      </c>
      <c r="H2044">
        <v>31.28</v>
      </c>
      <c r="I2044">
        <v>36.72</v>
      </c>
      <c r="K2044">
        <v>83</v>
      </c>
      <c r="L2044">
        <v>130</v>
      </c>
      <c r="O2044">
        <v>1.4999999999999999E-2</v>
      </c>
      <c r="P2044">
        <v>18</v>
      </c>
    </row>
    <row r="2045" spans="1:16" x14ac:dyDescent="0.2">
      <c r="A2045">
        <v>2022</v>
      </c>
      <c r="B2045">
        <v>4</v>
      </c>
      <c r="C2045" s="267">
        <v>44671</v>
      </c>
      <c r="E2045">
        <v>566</v>
      </c>
      <c r="F2045" t="s">
        <v>478</v>
      </c>
      <c r="G2045" t="s">
        <v>479</v>
      </c>
      <c r="H2045">
        <v>31.28</v>
      </c>
      <c r="I2045">
        <v>36.72</v>
      </c>
      <c r="K2045">
        <v>83</v>
      </c>
      <c r="L2045">
        <v>130</v>
      </c>
      <c r="O2045">
        <v>1.4999999999999999E-2</v>
      </c>
      <c r="P2045">
        <v>18</v>
      </c>
    </row>
    <row r="2046" spans="1:16" x14ac:dyDescent="0.2">
      <c r="A2046">
        <v>2022</v>
      </c>
      <c r="B2046">
        <v>4</v>
      </c>
      <c r="C2046" s="267">
        <v>44672</v>
      </c>
      <c r="E2046">
        <v>566</v>
      </c>
      <c r="F2046" t="s">
        <v>478</v>
      </c>
      <c r="G2046" t="s">
        <v>479</v>
      </c>
      <c r="H2046">
        <v>31.28</v>
      </c>
      <c r="I2046">
        <v>36.72</v>
      </c>
      <c r="K2046">
        <v>83</v>
      </c>
      <c r="L2046">
        <v>130</v>
      </c>
      <c r="O2046">
        <v>1.4999999999999999E-2</v>
      </c>
      <c r="P2046">
        <v>18</v>
      </c>
    </row>
    <row r="2047" spans="1:16" x14ac:dyDescent="0.2">
      <c r="A2047">
        <v>2022</v>
      </c>
      <c r="B2047">
        <v>4</v>
      </c>
      <c r="C2047" s="267">
        <v>44673</v>
      </c>
      <c r="E2047">
        <v>566</v>
      </c>
      <c r="F2047" t="s">
        <v>478</v>
      </c>
      <c r="G2047" t="s">
        <v>479</v>
      </c>
      <c r="H2047">
        <v>31.28</v>
      </c>
      <c r="I2047">
        <v>36.72</v>
      </c>
      <c r="K2047">
        <v>83</v>
      </c>
      <c r="L2047">
        <v>130</v>
      </c>
      <c r="O2047">
        <v>1.4999999999999999E-2</v>
      </c>
      <c r="P2047">
        <v>18</v>
      </c>
    </row>
    <row r="2048" spans="1:16" x14ac:dyDescent="0.2">
      <c r="A2048">
        <v>2022</v>
      </c>
      <c r="B2048">
        <v>4</v>
      </c>
      <c r="C2048" s="267">
        <v>44674</v>
      </c>
      <c r="E2048">
        <v>566</v>
      </c>
      <c r="F2048" t="s">
        <v>478</v>
      </c>
      <c r="G2048" t="s">
        <v>479</v>
      </c>
      <c r="H2048">
        <v>31.28</v>
      </c>
      <c r="I2048">
        <v>36.72</v>
      </c>
      <c r="K2048">
        <v>83</v>
      </c>
      <c r="L2048">
        <v>130</v>
      </c>
      <c r="O2048">
        <v>1.4999999999999999E-2</v>
      </c>
      <c r="P2048">
        <v>18</v>
      </c>
    </row>
    <row r="2049" spans="1:16" x14ac:dyDescent="0.2">
      <c r="A2049">
        <v>2022</v>
      </c>
      <c r="B2049">
        <v>4</v>
      </c>
      <c r="C2049" s="267">
        <v>44675</v>
      </c>
      <c r="E2049">
        <v>566</v>
      </c>
      <c r="F2049" t="s">
        <v>478</v>
      </c>
      <c r="G2049" t="s">
        <v>479</v>
      </c>
      <c r="H2049">
        <v>31.28</v>
      </c>
      <c r="I2049">
        <v>36.72</v>
      </c>
      <c r="K2049">
        <v>83</v>
      </c>
      <c r="L2049">
        <v>130</v>
      </c>
      <c r="O2049">
        <v>1.4999999999999999E-2</v>
      </c>
      <c r="P2049">
        <v>18</v>
      </c>
    </row>
    <row r="2050" spans="1:16" x14ac:dyDescent="0.2">
      <c r="A2050">
        <v>2022</v>
      </c>
      <c r="B2050">
        <v>4</v>
      </c>
      <c r="C2050" s="267">
        <v>44676</v>
      </c>
      <c r="E2050">
        <v>566</v>
      </c>
      <c r="F2050" t="s">
        <v>478</v>
      </c>
      <c r="G2050" t="s">
        <v>479</v>
      </c>
      <c r="H2050">
        <v>31.28</v>
      </c>
      <c r="I2050">
        <v>36.72</v>
      </c>
      <c r="K2050">
        <v>83</v>
      </c>
      <c r="L2050">
        <v>130</v>
      </c>
      <c r="O2050">
        <v>1.4999999999999999E-2</v>
      </c>
      <c r="P2050">
        <v>18</v>
      </c>
    </row>
    <row r="2051" spans="1:16" x14ac:dyDescent="0.2">
      <c r="A2051">
        <v>2022</v>
      </c>
      <c r="B2051">
        <v>4</v>
      </c>
      <c r="C2051" s="267">
        <v>44677</v>
      </c>
      <c r="E2051">
        <v>566</v>
      </c>
      <c r="F2051" t="s">
        <v>478</v>
      </c>
      <c r="G2051" t="s">
        <v>479</v>
      </c>
      <c r="H2051">
        <v>31.28</v>
      </c>
      <c r="I2051">
        <v>36.72</v>
      </c>
      <c r="K2051">
        <v>83</v>
      </c>
      <c r="L2051">
        <v>130</v>
      </c>
      <c r="O2051">
        <v>1.4999999999999999E-2</v>
      </c>
      <c r="P2051">
        <v>18</v>
      </c>
    </row>
    <row r="2052" spans="1:16" x14ac:dyDescent="0.2">
      <c r="A2052">
        <v>2022</v>
      </c>
      <c r="B2052">
        <v>4</v>
      </c>
      <c r="C2052" s="267">
        <v>44678</v>
      </c>
      <c r="E2052">
        <v>566</v>
      </c>
      <c r="F2052" t="s">
        <v>478</v>
      </c>
      <c r="G2052" t="s">
        <v>479</v>
      </c>
      <c r="H2052">
        <v>31.28</v>
      </c>
      <c r="I2052">
        <v>36.72</v>
      </c>
      <c r="K2052">
        <v>83</v>
      </c>
      <c r="L2052">
        <v>130</v>
      </c>
      <c r="O2052">
        <v>1.4999999999999999E-2</v>
      </c>
      <c r="P2052">
        <v>18</v>
      </c>
    </row>
    <row r="2053" spans="1:16" x14ac:dyDescent="0.2">
      <c r="A2053">
        <v>2022</v>
      </c>
      <c r="B2053">
        <v>4</v>
      </c>
      <c r="C2053" s="267">
        <v>44679</v>
      </c>
      <c r="E2053">
        <v>566</v>
      </c>
      <c r="F2053" t="s">
        <v>478</v>
      </c>
      <c r="G2053" t="s">
        <v>479</v>
      </c>
      <c r="H2053">
        <v>31.28</v>
      </c>
      <c r="I2053">
        <v>36.72</v>
      </c>
      <c r="K2053">
        <v>83</v>
      </c>
      <c r="L2053">
        <v>130</v>
      </c>
      <c r="O2053">
        <v>1.4999999999999999E-2</v>
      </c>
      <c r="P2053">
        <v>18</v>
      </c>
    </row>
    <row r="2054" spans="1:16" x14ac:dyDescent="0.2">
      <c r="A2054">
        <v>2022</v>
      </c>
      <c r="B2054">
        <v>4</v>
      </c>
      <c r="C2054" s="267">
        <v>44651</v>
      </c>
      <c r="E2054">
        <v>645</v>
      </c>
      <c r="F2054" t="s">
        <v>569</v>
      </c>
      <c r="G2054" t="s">
        <v>570</v>
      </c>
      <c r="H2054">
        <v>123.69</v>
      </c>
      <c r="I2054">
        <v>142.31</v>
      </c>
      <c r="K2054">
        <v>80</v>
      </c>
      <c r="L2054">
        <v>180</v>
      </c>
      <c r="O2054">
        <v>0.02</v>
      </c>
      <c r="P2054">
        <v>20</v>
      </c>
    </row>
    <row r="2055" spans="1:16" x14ac:dyDescent="0.2">
      <c r="A2055">
        <v>2022</v>
      </c>
      <c r="B2055">
        <v>4</v>
      </c>
      <c r="C2055" s="267">
        <v>44662</v>
      </c>
      <c r="E2055">
        <v>645</v>
      </c>
      <c r="F2055" t="s">
        <v>569</v>
      </c>
      <c r="G2055" t="s">
        <v>570</v>
      </c>
      <c r="H2055">
        <v>123.69</v>
      </c>
      <c r="I2055">
        <v>142.31</v>
      </c>
      <c r="K2055">
        <v>80</v>
      </c>
      <c r="L2055">
        <v>180</v>
      </c>
      <c r="O2055">
        <v>0.02</v>
      </c>
      <c r="P2055">
        <v>20</v>
      </c>
    </row>
    <row r="2056" spans="1:16" x14ac:dyDescent="0.2">
      <c r="A2056">
        <v>2022</v>
      </c>
      <c r="B2056">
        <v>4</v>
      </c>
      <c r="C2056" s="267">
        <v>44663</v>
      </c>
      <c r="E2056">
        <v>645</v>
      </c>
      <c r="F2056" t="s">
        <v>569</v>
      </c>
      <c r="G2056" t="s">
        <v>570</v>
      </c>
      <c r="H2056">
        <v>123.69</v>
      </c>
      <c r="I2056">
        <v>142.31</v>
      </c>
      <c r="K2056">
        <v>80</v>
      </c>
      <c r="L2056">
        <v>180</v>
      </c>
      <c r="O2056">
        <v>0.02</v>
      </c>
      <c r="P2056">
        <v>20</v>
      </c>
    </row>
    <row r="2057" spans="1:16" x14ac:dyDescent="0.2">
      <c r="A2057">
        <v>2022</v>
      </c>
      <c r="B2057">
        <v>4</v>
      </c>
      <c r="C2057" s="267">
        <v>44664</v>
      </c>
      <c r="E2057">
        <v>645</v>
      </c>
      <c r="F2057" t="s">
        <v>569</v>
      </c>
      <c r="G2057" t="s">
        <v>570</v>
      </c>
      <c r="H2057">
        <v>123.69</v>
      </c>
      <c r="I2057">
        <v>142.31</v>
      </c>
      <c r="K2057">
        <v>80</v>
      </c>
      <c r="L2057">
        <v>180</v>
      </c>
      <c r="O2057">
        <v>0.02</v>
      </c>
      <c r="P2057">
        <v>20</v>
      </c>
    </row>
    <row r="2058" spans="1:16" x14ac:dyDescent="0.2">
      <c r="A2058">
        <v>2022</v>
      </c>
      <c r="B2058">
        <v>4</v>
      </c>
      <c r="C2058" s="267">
        <v>44665</v>
      </c>
      <c r="E2058">
        <v>645</v>
      </c>
      <c r="F2058" t="s">
        <v>569</v>
      </c>
      <c r="G2058" t="s">
        <v>570</v>
      </c>
      <c r="H2058">
        <v>123.69</v>
      </c>
      <c r="I2058">
        <v>142.31</v>
      </c>
      <c r="K2058">
        <v>80</v>
      </c>
      <c r="L2058">
        <v>180</v>
      </c>
      <c r="O2058">
        <v>0.02</v>
      </c>
      <c r="P2058">
        <v>20</v>
      </c>
    </row>
    <row r="2059" spans="1:16" x14ac:dyDescent="0.2">
      <c r="A2059">
        <v>2022</v>
      </c>
      <c r="B2059">
        <v>4</v>
      </c>
      <c r="C2059" s="267">
        <v>44669</v>
      </c>
      <c r="E2059">
        <v>645</v>
      </c>
      <c r="F2059" t="s">
        <v>569</v>
      </c>
      <c r="G2059" t="s">
        <v>570</v>
      </c>
      <c r="H2059">
        <v>123.69</v>
      </c>
      <c r="I2059">
        <v>142.31</v>
      </c>
      <c r="K2059">
        <v>80</v>
      </c>
      <c r="L2059">
        <v>180</v>
      </c>
      <c r="O2059">
        <v>0.02</v>
      </c>
      <c r="P2059">
        <v>20</v>
      </c>
    </row>
    <row r="2060" spans="1:16" x14ac:dyDescent="0.2">
      <c r="A2060">
        <v>2022</v>
      </c>
      <c r="B2060">
        <v>4</v>
      </c>
      <c r="C2060" s="267">
        <v>44670</v>
      </c>
      <c r="E2060">
        <v>645</v>
      </c>
      <c r="F2060" t="s">
        <v>569</v>
      </c>
      <c r="G2060" t="s">
        <v>570</v>
      </c>
      <c r="H2060">
        <v>123.69</v>
      </c>
      <c r="I2060">
        <v>142.31</v>
      </c>
      <c r="K2060">
        <v>80</v>
      </c>
      <c r="L2060">
        <v>180</v>
      </c>
      <c r="O2060">
        <v>0.02</v>
      </c>
      <c r="P2060">
        <v>20</v>
      </c>
    </row>
    <row r="2061" spans="1:16" x14ac:dyDescent="0.2">
      <c r="A2061">
        <v>2022</v>
      </c>
      <c r="B2061">
        <v>4</v>
      </c>
      <c r="C2061" s="267">
        <v>44671</v>
      </c>
      <c r="E2061">
        <v>645</v>
      </c>
      <c r="F2061" t="s">
        <v>569</v>
      </c>
      <c r="G2061" t="s">
        <v>570</v>
      </c>
      <c r="H2061">
        <v>123.69</v>
      </c>
      <c r="I2061">
        <v>142.31</v>
      </c>
      <c r="K2061">
        <v>80</v>
      </c>
      <c r="L2061">
        <v>180</v>
      </c>
      <c r="O2061">
        <v>0.02</v>
      </c>
      <c r="P2061">
        <v>20</v>
      </c>
    </row>
    <row r="2062" spans="1:16" x14ac:dyDescent="0.2">
      <c r="A2062">
        <v>2022</v>
      </c>
      <c r="B2062">
        <v>4</v>
      </c>
      <c r="C2062" s="267">
        <v>44672</v>
      </c>
      <c r="E2062">
        <v>645</v>
      </c>
      <c r="F2062" t="s">
        <v>569</v>
      </c>
      <c r="G2062" t="s">
        <v>570</v>
      </c>
      <c r="H2062">
        <v>123.69</v>
      </c>
      <c r="I2062">
        <v>142.31</v>
      </c>
      <c r="K2062">
        <v>80</v>
      </c>
      <c r="L2062">
        <v>180</v>
      </c>
      <c r="O2062">
        <v>0.02</v>
      </c>
      <c r="P2062">
        <v>20</v>
      </c>
    </row>
    <row r="2063" spans="1:16" x14ac:dyDescent="0.2">
      <c r="A2063">
        <v>2022</v>
      </c>
      <c r="B2063">
        <v>4</v>
      </c>
      <c r="C2063" s="267">
        <v>44673</v>
      </c>
      <c r="E2063">
        <v>645</v>
      </c>
      <c r="F2063" t="s">
        <v>569</v>
      </c>
      <c r="G2063" t="s">
        <v>570</v>
      </c>
      <c r="H2063">
        <v>123.69</v>
      </c>
      <c r="I2063">
        <v>142.31</v>
      </c>
      <c r="K2063">
        <v>80</v>
      </c>
      <c r="L2063">
        <v>180</v>
      </c>
      <c r="O2063">
        <v>0.02</v>
      </c>
      <c r="P2063">
        <v>20</v>
      </c>
    </row>
    <row r="2064" spans="1:16" x14ac:dyDescent="0.2">
      <c r="A2064">
        <v>2022</v>
      </c>
      <c r="B2064">
        <v>4</v>
      </c>
      <c r="C2064" s="267">
        <v>44675</v>
      </c>
      <c r="E2064">
        <v>645</v>
      </c>
      <c r="F2064" t="s">
        <v>569</v>
      </c>
      <c r="G2064" t="s">
        <v>570</v>
      </c>
      <c r="H2064">
        <v>123.69</v>
      </c>
      <c r="I2064">
        <v>142.31</v>
      </c>
      <c r="K2064">
        <v>80</v>
      </c>
      <c r="L2064">
        <v>180</v>
      </c>
      <c r="O2064">
        <v>0.02</v>
      </c>
      <c r="P2064">
        <v>20</v>
      </c>
    </row>
    <row r="2065" spans="1:16" x14ac:dyDescent="0.2">
      <c r="A2065">
        <v>2022</v>
      </c>
      <c r="B2065">
        <v>4</v>
      </c>
      <c r="C2065" s="267">
        <v>44676</v>
      </c>
      <c r="E2065">
        <v>645</v>
      </c>
      <c r="F2065" t="s">
        <v>569</v>
      </c>
      <c r="G2065" t="s">
        <v>570</v>
      </c>
      <c r="H2065">
        <v>123.69</v>
      </c>
      <c r="I2065">
        <v>142.31</v>
      </c>
      <c r="K2065">
        <v>80</v>
      </c>
      <c r="L2065">
        <v>180</v>
      </c>
      <c r="O2065">
        <v>0.02</v>
      </c>
      <c r="P2065">
        <v>20</v>
      </c>
    </row>
    <row r="2066" spans="1:16" x14ac:dyDescent="0.2">
      <c r="A2066">
        <v>2022</v>
      </c>
      <c r="B2066">
        <v>4</v>
      </c>
      <c r="C2066" s="267">
        <v>44677</v>
      </c>
      <c r="E2066">
        <v>645</v>
      </c>
      <c r="F2066" t="s">
        <v>569</v>
      </c>
      <c r="G2066" t="s">
        <v>570</v>
      </c>
      <c r="H2066">
        <v>123.69</v>
      </c>
      <c r="I2066">
        <v>142.31</v>
      </c>
      <c r="K2066">
        <v>80</v>
      </c>
      <c r="L2066">
        <v>180</v>
      </c>
      <c r="O2066">
        <v>0.02</v>
      </c>
      <c r="P2066">
        <v>20</v>
      </c>
    </row>
    <row r="2067" spans="1:16" x14ac:dyDescent="0.2">
      <c r="A2067">
        <v>2022</v>
      </c>
      <c r="B2067">
        <v>4</v>
      </c>
      <c r="C2067" s="267">
        <v>44678</v>
      </c>
      <c r="E2067">
        <v>645</v>
      </c>
      <c r="F2067" t="s">
        <v>569</v>
      </c>
      <c r="G2067" t="s">
        <v>570</v>
      </c>
      <c r="H2067">
        <v>123.69</v>
      </c>
      <c r="I2067">
        <v>142.31</v>
      </c>
      <c r="K2067">
        <v>80</v>
      </c>
      <c r="L2067">
        <v>180</v>
      </c>
      <c r="O2067">
        <v>0.02</v>
      </c>
      <c r="P2067">
        <v>20</v>
      </c>
    </row>
    <row r="2068" spans="1:16" x14ac:dyDescent="0.2">
      <c r="A2068">
        <v>2022</v>
      </c>
      <c r="B2068">
        <v>4</v>
      </c>
      <c r="C2068" s="267">
        <v>44651</v>
      </c>
      <c r="E2068">
        <v>564</v>
      </c>
      <c r="F2068" t="s">
        <v>473</v>
      </c>
      <c r="G2068" t="s">
        <v>474</v>
      </c>
      <c r="H2068">
        <v>109.48</v>
      </c>
      <c r="I2068">
        <v>128.52000000000001</v>
      </c>
      <c r="K2068">
        <v>83</v>
      </c>
      <c r="L2068">
        <v>130</v>
      </c>
      <c r="O2068">
        <v>1.4999999999999999E-2</v>
      </c>
      <c r="P2068">
        <v>18</v>
      </c>
    </row>
    <row r="2069" spans="1:16" x14ac:dyDescent="0.2">
      <c r="A2069">
        <v>2022</v>
      </c>
      <c r="B2069">
        <v>4</v>
      </c>
      <c r="C2069" s="267">
        <v>44654</v>
      </c>
      <c r="E2069">
        <v>564</v>
      </c>
      <c r="F2069" t="s">
        <v>473</v>
      </c>
      <c r="G2069" t="s">
        <v>474</v>
      </c>
      <c r="H2069">
        <v>109.48</v>
      </c>
      <c r="I2069">
        <v>128.52000000000001</v>
      </c>
      <c r="K2069">
        <v>83</v>
      </c>
      <c r="L2069">
        <v>130</v>
      </c>
      <c r="O2069">
        <v>1.4999999999999999E-2</v>
      </c>
      <c r="P2069">
        <v>18</v>
      </c>
    </row>
    <row r="2070" spans="1:16" x14ac:dyDescent="0.2">
      <c r="A2070">
        <v>2022</v>
      </c>
      <c r="B2070">
        <v>4</v>
      </c>
      <c r="C2070" s="267">
        <v>44655</v>
      </c>
      <c r="E2070">
        <v>564</v>
      </c>
      <c r="F2070" t="s">
        <v>473</v>
      </c>
      <c r="G2070" t="s">
        <v>474</v>
      </c>
      <c r="H2070">
        <v>109.48</v>
      </c>
      <c r="I2070">
        <v>128.52000000000001</v>
      </c>
      <c r="K2070">
        <v>83</v>
      </c>
      <c r="L2070">
        <v>130</v>
      </c>
      <c r="O2070">
        <v>1.4999999999999999E-2</v>
      </c>
      <c r="P2070">
        <v>18</v>
      </c>
    </row>
    <row r="2071" spans="1:16" x14ac:dyDescent="0.2">
      <c r="A2071">
        <v>2022</v>
      </c>
      <c r="B2071">
        <v>4</v>
      </c>
      <c r="C2071" s="267">
        <v>44656</v>
      </c>
      <c r="E2071">
        <v>564</v>
      </c>
      <c r="F2071" t="s">
        <v>473</v>
      </c>
      <c r="G2071" t="s">
        <v>474</v>
      </c>
      <c r="H2071">
        <v>109.48</v>
      </c>
      <c r="I2071">
        <v>128.52000000000001</v>
      </c>
      <c r="K2071">
        <v>83</v>
      </c>
      <c r="L2071">
        <v>130</v>
      </c>
      <c r="O2071">
        <v>1.4999999999999999E-2</v>
      </c>
      <c r="P2071">
        <v>18</v>
      </c>
    </row>
    <row r="2072" spans="1:16" x14ac:dyDescent="0.2">
      <c r="A2072">
        <v>2022</v>
      </c>
      <c r="B2072">
        <v>4</v>
      </c>
      <c r="C2072" s="267">
        <v>44657</v>
      </c>
      <c r="E2072">
        <v>564</v>
      </c>
      <c r="F2072" t="s">
        <v>473</v>
      </c>
      <c r="G2072" t="s">
        <v>474</v>
      </c>
      <c r="H2072">
        <v>109.48</v>
      </c>
      <c r="I2072">
        <v>128.52000000000001</v>
      </c>
      <c r="K2072">
        <v>83</v>
      </c>
      <c r="L2072">
        <v>130</v>
      </c>
      <c r="O2072">
        <v>1.4999999999999999E-2</v>
      </c>
      <c r="P2072">
        <v>18</v>
      </c>
    </row>
    <row r="2073" spans="1:16" x14ac:dyDescent="0.2">
      <c r="A2073">
        <v>2022</v>
      </c>
      <c r="B2073">
        <v>4</v>
      </c>
      <c r="C2073" s="267">
        <v>44664</v>
      </c>
      <c r="E2073">
        <v>564</v>
      </c>
      <c r="F2073" t="s">
        <v>473</v>
      </c>
      <c r="G2073" t="s">
        <v>474</v>
      </c>
      <c r="H2073">
        <v>109.48</v>
      </c>
      <c r="I2073">
        <v>128.52000000000001</v>
      </c>
      <c r="K2073">
        <v>83</v>
      </c>
      <c r="L2073">
        <v>130</v>
      </c>
      <c r="O2073">
        <v>1.4999999999999999E-2</v>
      </c>
      <c r="P2073">
        <v>18</v>
      </c>
    </row>
    <row r="2074" spans="1:16" x14ac:dyDescent="0.2">
      <c r="A2074">
        <v>2022</v>
      </c>
      <c r="B2074">
        <v>4</v>
      </c>
      <c r="C2074" s="267">
        <v>44665</v>
      </c>
      <c r="E2074">
        <v>564</v>
      </c>
      <c r="F2074" t="s">
        <v>473</v>
      </c>
      <c r="G2074" t="s">
        <v>474</v>
      </c>
      <c r="H2074">
        <v>109.48</v>
      </c>
      <c r="I2074">
        <v>128.52000000000001</v>
      </c>
      <c r="K2074">
        <v>83</v>
      </c>
      <c r="L2074">
        <v>130</v>
      </c>
      <c r="O2074">
        <v>1.4999999999999999E-2</v>
      </c>
      <c r="P2074">
        <v>18</v>
      </c>
    </row>
    <row r="2075" spans="1:16" x14ac:dyDescent="0.2">
      <c r="A2075">
        <v>2022</v>
      </c>
      <c r="B2075">
        <v>4</v>
      </c>
      <c r="C2075" s="267">
        <v>44667</v>
      </c>
      <c r="E2075">
        <v>564</v>
      </c>
      <c r="F2075" t="s">
        <v>473</v>
      </c>
      <c r="G2075" t="s">
        <v>474</v>
      </c>
      <c r="H2075">
        <v>109.48</v>
      </c>
      <c r="I2075">
        <v>128.52000000000001</v>
      </c>
      <c r="K2075">
        <v>83</v>
      </c>
      <c r="L2075">
        <v>130</v>
      </c>
      <c r="O2075">
        <v>1.4999999999999999E-2</v>
      </c>
      <c r="P2075">
        <v>18</v>
      </c>
    </row>
    <row r="2076" spans="1:16" x14ac:dyDescent="0.2">
      <c r="A2076">
        <v>2022</v>
      </c>
      <c r="B2076">
        <v>4</v>
      </c>
      <c r="C2076" s="267">
        <v>44668</v>
      </c>
      <c r="E2076">
        <v>564</v>
      </c>
      <c r="F2076" t="s">
        <v>473</v>
      </c>
      <c r="G2076" t="s">
        <v>474</v>
      </c>
      <c r="H2076">
        <v>109.48</v>
      </c>
      <c r="I2076">
        <v>128.52000000000001</v>
      </c>
      <c r="K2076">
        <v>83</v>
      </c>
      <c r="L2076">
        <v>130</v>
      </c>
      <c r="O2076">
        <v>1.4999999999999999E-2</v>
      </c>
      <c r="P2076">
        <v>18</v>
      </c>
    </row>
    <row r="2077" spans="1:16" x14ac:dyDescent="0.2">
      <c r="A2077">
        <v>2022</v>
      </c>
      <c r="B2077">
        <v>4</v>
      </c>
      <c r="C2077" s="267">
        <v>44669</v>
      </c>
      <c r="E2077">
        <v>564</v>
      </c>
      <c r="F2077" t="s">
        <v>473</v>
      </c>
      <c r="G2077" t="s">
        <v>474</v>
      </c>
      <c r="H2077">
        <v>109.48</v>
      </c>
      <c r="I2077">
        <v>128.52000000000001</v>
      </c>
      <c r="K2077">
        <v>83</v>
      </c>
      <c r="L2077">
        <v>130</v>
      </c>
      <c r="O2077">
        <v>1.4999999999999999E-2</v>
      </c>
      <c r="P2077">
        <v>18</v>
      </c>
    </row>
    <row r="2078" spans="1:16" x14ac:dyDescent="0.2">
      <c r="A2078">
        <v>2022</v>
      </c>
      <c r="B2078">
        <v>4</v>
      </c>
      <c r="C2078" s="267">
        <v>44670</v>
      </c>
      <c r="E2078">
        <v>564</v>
      </c>
      <c r="F2078" t="s">
        <v>473</v>
      </c>
      <c r="G2078" t="s">
        <v>474</v>
      </c>
      <c r="H2078">
        <v>109.48</v>
      </c>
      <c r="I2078">
        <v>128.52000000000001</v>
      </c>
      <c r="K2078">
        <v>83</v>
      </c>
      <c r="L2078">
        <v>130</v>
      </c>
      <c r="O2078">
        <v>1.4999999999999999E-2</v>
      </c>
      <c r="P2078">
        <v>18</v>
      </c>
    </row>
    <row r="2079" spans="1:16" x14ac:dyDescent="0.2">
      <c r="A2079">
        <v>2022</v>
      </c>
      <c r="B2079">
        <v>4</v>
      </c>
      <c r="C2079" s="267">
        <v>44671</v>
      </c>
      <c r="E2079">
        <v>564</v>
      </c>
      <c r="F2079" t="s">
        <v>473</v>
      </c>
      <c r="G2079" t="s">
        <v>474</v>
      </c>
      <c r="H2079">
        <v>109.48</v>
      </c>
      <c r="I2079">
        <v>128.52000000000001</v>
      </c>
      <c r="K2079">
        <v>83</v>
      </c>
      <c r="L2079">
        <v>130</v>
      </c>
      <c r="O2079">
        <v>1.4999999999999999E-2</v>
      </c>
      <c r="P2079">
        <v>18</v>
      </c>
    </row>
    <row r="2080" spans="1:16" x14ac:dyDescent="0.2">
      <c r="A2080">
        <v>2022</v>
      </c>
      <c r="B2080">
        <v>4</v>
      </c>
      <c r="C2080" s="267">
        <v>44672</v>
      </c>
      <c r="E2080">
        <v>564</v>
      </c>
      <c r="F2080" t="s">
        <v>473</v>
      </c>
      <c r="G2080" t="s">
        <v>474</v>
      </c>
      <c r="H2080">
        <v>109.48</v>
      </c>
      <c r="I2080">
        <v>128.52000000000001</v>
      </c>
      <c r="K2080">
        <v>83</v>
      </c>
      <c r="L2080">
        <v>130</v>
      </c>
      <c r="O2080">
        <v>1.4999999999999999E-2</v>
      </c>
      <c r="P2080">
        <v>18</v>
      </c>
    </row>
    <row r="2081" spans="1:16" x14ac:dyDescent="0.2">
      <c r="A2081">
        <v>2022</v>
      </c>
      <c r="B2081">
        <v>4</v>
      </c>
      <c r="C2081" s="267">
        <v>44673</v>
      </c>
      <c r="E2081">
        <v>564</v>
      </c>
      <c r="F2081" t="s">
        <v>473</v>
      </c>
      <c r="G2081" t="s">
        <v>474</v>
      </c>
      <c r="H2081">
        <v>109.48</v>
      </c>
      <c r="I2081">
        <v>128.52000000000001</v>
      </c>
      <c r="K2081">
        <v>83</v>
      </c>
      <c r="L2081">
        <v>130</v>
      </c>
      <c r="O2081">
        <v>1.4999999999999999E-2</v>
      </c>
      <c r="P2081">
        <v>18</v>
      </c>
    </row>
    <row r="2082" spans="1:16" x14ac:dyDescent="0.2">
      <c r="A2082">
        <v>2022</v>
      </c>
      <c r="B2082">
        <v>4</v>
      </c>
      <c r="C2082" s="267">
        <v>44674</v>
      </c>
      <c r="E2082">
        <v>564</v>
      </c>
      <c r="F2082" t="s">
        <v>473</v>
      </c>
      <c r="G2082" t="s">
        <v>474</v>
      </c>
      <c r="H2082">
        <v>109.48</v>
      </c>
      <c r="I2082">
        <v>128.52000000000001</v>
      </c>
      <c r="K2082">
        <v>83</v>
      </c>
      <c r="L2082">
        <v>130</v>
      </c>
      <c r="O2082">
        <v>1.4999999999999999E-2</v>
      </c>
      <c r="P2082">
        <v>18</v>
      </c>
    </row>
    <row r="2083" spans="1:16" x14ac:dyDescent="0.2">
      <c r="A2083">
        <v>2022</v>
      </c>
      <c r="B2083">
        <v>4</v>
      </c>
      <c r="C2083" s="267">
        <v>44675</v>
      </c>
      <c r="E2083">
        <v>564</v>
      </c>
      <c r="F2083" t="s">
        <v>473</v>
      </c>
      <c r="G2083" t="s">
        <v>474</v>
      </c>
      <c r="H2083">
        <v>109.48</v>
      </c>
      <c r="I2083">
        <v>128.52000000000001</v>
      </c>
      <c r="K2083">
        <v>83</v>
      </c>
      <c r="L2083">
        <v>130</v>
      </c>
      <c r="O2083">
        <v>1.4999999999999999E-2</v>
      </c>
      <c r="P2083">
        <v>18</v>
      </c>
    </row>
    <row r="2084" spans="1:16" x14ac:dyDescent="0.2">
      <c r="A2084">
        <v>2022</v>
      </c>
      <c r="B2084">
        <v>4</v>
      </c>
      <c r="C2084" s="267">
        <v>44676</v>
      </c>
      <c r="E2084">
        <v>564</v>
      </c>
      <c r="F2084" t="s">
        <v>473</v>
      </c>
      <c r="G2084" t="s">
        <v>474</v>
      </c>
      <c r="H2084">
        <v>109.48</v>
      </c>
      <c r="I2084">
        <v>128.52000000000001</v>
      </c>
      <c r="K2084">
        <v>83</v>
      </c>
      <c r="L2084">
        <v>130</v>
      </c>
      <c r="O2084">
        <v>1.4999999999999999E-2</v>
      </c>
      <c r="P2084">
        <v>18</v>
      </c>
    </row>
    <row r="2085" spans="1:16" x14ac:dyDescent="0.2">
      <c r="A2085">
        <v>2022</v>
      </c>
      <c r="B2085">
        <v>4</v>
      </c>
      <c r="C2085" s="267">
        <v>44677</v>
      </c>
      <c r="E2085">
        <v>564</v>
      </c>
      <c r="F2085" t="s">
        <v>473</v>
      </c>
      <c r="G2085" t="s">
        <v>474</v>
      </c>
      <c r="H2085">
        <v>109.48</v>
      </c>
      <c r="I2085">
        <v>128.52000000000001</v>
      </c>
      <c r="K2085">
        <v>83</v>
      </c>
      <c r="L2085">
        <v>130</v>
      </c>
      <c r="O2085">
        <v>1.4999999999999999E-2</v>
      </c>
      <c r="P2085">
        <v>18</v>
      </c>
    </row>
    <row r="2086" spans="1:16" x14ac:dyDescent="0.2">
      <c r="A2086">
        <v>2022</v>
      </c>
      <c r="B2086">
        <v>4</v>
      </c>
      <c r="C2086" s="267">
        <v>44678</v>
      </c>
      <c r="E2086">
        <v>564</v>
      </c>
      <c r="F2086" t="s">
        <v>473</v>
      </c>
      <c r="G2086" t="s">
        <v>474</v>
      </c>
      <c r="H2086">
        <v>109.48</v>
      </c>
      <c r="I2086">
        <v>128.52000000000001</v>
      </c>
      <c r="K2086">
        <v>83</v>
      </c>
      <c r="L2086">
        <v>130</v>
      </c>
      <c r="O2086">
        <v>1.4999999999999999E-2</v>
      </c>
      <c r="P2086">
        <v>18</v>
      </c>
    </row>
    <row r="2087" spans="1:16" x14ac:dyDescent="0.2">
      <c r="A2087">
        <v>2022</v>
      </c>
      <c r="B2087">
        <v>4</v>
      </c>
      <c r="C2087" s="267">
        <v>44679</v>
      </c>
      <c r="E2087">
        <v>564</v>
      </c>
      <c r="F2087" t="s">
        <v>473</v>
      </c>
      <c r="G2087" t="s">
        <v>474</v>
      </c>
      <c r="H2087">
        <v>109.48</v>
      </c>
      <c r="I2087">
        <v>128.52000000000001</v>
      </c>
      <c r="K2087">
        <v>83</v>
      </c>
      <c r="L2087">
        <v>130</v>
      </c>
      <c r="O2087">
        <v>1.4999999999999999E-2</v>
      </c>
      <c r="P2087">
        <v>18</v>
      </c>
    </row>
    <row r="2088" spans="1:16" x14ac:dyDescent="0.2">
      <c r="A2088">
        <v>2022</v>
      </c>
      <c r="B2088">
        <v>4</v>
      </c>
      <c r="C2088" s="267">
        <v>44651</v>
      </c>
      <c r="E2088">
        <v>442</v>
      </c>
      <c r="F2088" t="s">
        <v>521</v>
      </c>
      <c r="G2088" t="s">
        <v>522</v>
      </c>
      <c r="H2088">
        <v>91.967200000000005</v>
      </c>
      <c r="I2088">
        <v>101.97199999999999</v>
      </c>
      <c r="K2088">
        <v>120</v>
      </c>
      <c r="L2088">
        <v>120</v>
      </c>
      <c r="O2088">
        <v>1.4999999999999999E-2</v>
      </c>
      <c r="P2088">
        <v>18</v>
      </c>
    </row>
    <row r="2089" spans="1:16" x14ac:dyDescent="0.2">
      <c r="A2089">
        <v>2022</v>
      </c>
      <c r="B2089">
        <v>4</v>
      </c>
      <c r="C2089" s="267">
        <v>44651</v>
      </c>
      <c r="E2089">
        <v>441</v>
      </c>
      <c r="F2089" t="s">
        <v>518</v>
      </c>
      <c r="G2089" t="s">
        <v>519</v>
      </c>
      <c r="H2089">
        <v>104.94</v>
      </c>
      <c r="I2089">
        <v>117.04</v>
      </c>
      <c r="K2089">
        <v>120</v>
      </c>
      <c r="L2089">
        <v>120</v>
      </c>
      <c r="O2089">
        <v>1.4999999999999999E-2</v>
      </c>
      <c r="P2089">
        <v>18</v>
      </c>
    </row>
    <row r="2090" spans="1:16" x14ac:dyDescent="0.2">
      <c r="A2090">
        <v>2022</v>
      </c>
      <c r="B2090">
        <v>4</v>
      </c>
      <c r="C2090" s="267">
        <v>44651</v>
      </c>
      <c r="E2090">
        <v>444</v>
      </c>
      <c r="F2090" t="s">
        <v>526</v>
      </c>
      <c r="G2090" t="s">
        <v>527</v>
      </c>
      <c r="H2090">
        <v>159.02799999999999</v>
      </c>
      <c r="I2090">
        <v>175.96</v>
      </c>
      <c r="K2090">
        <v>90</v>
      </c>
      <c r="L2090">
        <v>160</v>
      </c>
      <c r="O2090">
        <v>1.4999999999999999E-2</v>
      </c>
      <c r="P2090">
        <v>18</v>
      </c>
    </row>
    <row r="2091" spans="1:16" x14ac:dyDescent="0.2">
      <c r="A2091">
        <v>2022</v>
      </c>
      <c r="B2091">
        <v>4</v>
      </c>
      <c r="C2091" s="267">
        <v>44654</v>
      </c>
      <c r="E2091">
        <v>444</v>
      </c>
      <c r="F2091" t="s">
        <v>526</v>
      </c>
      <c r="G2091" t="s">
        <v>527</v>
      </c>
      <c r="H2091">
        <v>159.02799999999999</v>
      </c>
      <c r="I2091">
        <v>175.96</v>
      </c>
      <c r="K2091">
        <v>90</v>
      </c>
      <c r="L2091">
        <v>160</v>
      </c>
      <c r="O2091">
        <v>1.4999999999999999E-2</v>
      </c>
      <c r="P2091">
        <v>18</v>
      </c>
    </row>
    <row r="2092" spans="1:16" x14ac:dyDescent="0.2">
      <c r="A2092">
        <v>2022</v>
      </c>
      <c r="B2092">
        <v>4</v>
      </c>
      <c r="C2092" s="267">
        <v>44655</v>
      </c>
      <c r="E2092">
        <v>444</v>
      </c>
      <c r="F2092" t="s">
        <v>526</v>
      </c>
      <c r="G2092" t="s">
        <v>527</v>
      </c>
      <c r="H2092">
        <v>159.02799999999999</v>
      </c>
      <c r="I2092">
        <v>175.96</v>
      </c>
      <c r="K2092">
        <v>90</v>
      </c>
      <c r="L2092">
        <v>160</v>
      </c>
      <c r="O2092">
        <v>1.4999999999999999E-2</v>
      </c>
      <c r="P2092">
        <v>18</v>
      </c>
    </row>
    <row r="2093" spans="1:16" x14ac:dyDescent="0.2">
      <c r="A2093">
        <v>2022</v>
      </c>
      <c r="B2093">
        <v>4</v>
      </c>
      <c r="C2093" s="267">
        <v>44656</v>
      </c>
      <c r="E2093">
        <v>444</v>
      </c>
      <c r="F2093" t="s">
        <v>526</v>
      </c>
      <c r="G2093" t="s">
        <v>527</v>
      </c>
      <c r="H2093">
        <v>159.02799999999999</v>
      </c>
      <c r="I2093">
        <v>175.96</v>
      </c>
      <c r="K2093">
        <v>90</v>
      </c>
      <c r="L2093">
        <v>160</v>
      </c>
      <c r="O2093">
        <v>1.4999999999999999E-2</v>
      </c>
      <c r="P2093">
        <v>18</v>
      </c>
    </row>
    <row r="2094" spans="1:16" x14ac:dyDescent="0.2">
      <c r="A2094">
        <v>2022</v>
      </c>
      <c r="B2094">
        <v>4</v>
      </c>
      <c r="C2094" s="267">
        <v>44657</v>
      </c>
      <c r="E2094">
        <v>444</v>
      </c>
      <c r="F2094" t="s">
        <v>526</v>
      </c>
      <c r="G2094" t="s">
        <v>527</v>
      </c>
      <c r="H2094">
        <v>159.02799999999999</v>
      </c>
      <c r="I2094">
        <v>175.96</v>
      </c>
      <c r="K2094">
        <v>90</v>
      </c>
      <c r="L2094">
        <v>160</v>
      </c>
      <c r="O2094">
        <v>1.4999999999999999E-2</v>
      </c>
      <c r="P2094">
        <v>18</v>
      </c>
    </row>
    <row r="2095" spans="1:16" x14ac:dyDescent="0.2">
      <c r="A2095">
        <v>2022</v>
      </c>
      <c r="B2095">
        <v>4</v>
      </c>
      <c r="C2095" s="267">
        <v>44658</v>
      </c>
      <c r="E2095">
        <v>444</v>
      </c>
      <c r="F2095" t="s">
        <v>526</v>
      </c>
      <c r="G2095" t="s">
        <v>527</v>
      </c>
      <c r="H2095">
        <v>159.02799999999999</v>
      </c>
      <c r="I2095">
        <v>175.96</v>
      </c>
      <c r="K2095">
        <v>90</v>
      </c>
      <c r="L2095">
        <v>160</v>
      </c>
      <c r="O2095">
        <v>1.4999999999999999E-2</v>
      </c>
      <c r="P2095">
        <v>18</v>
      </c>
    </row>
    <row r="2096" spans="1:16" x14ac:dyDescent="0.2">
      <c r="A2096">
        <v>2022</v>
      </c>
      <c r="B2096">
        <v>4</v>
      </c>
      <c r="C2096" s="267">
        <v>44661</v>
      </c>
      <c r="E2096">
        <v>444</v>
      </c>
      <c r="F2096" t="s">
        <v>526</v>
      </c>
      <c r="G2096" t="s">
        <v>527</v>
      </c>
      <c r="H2096">
        <v>159.02799999999999</v>
      </c>
      <c r="I2096">
        <v>175.96</v>
      </c>
      <c r="K2096">
        <v>90</v>
      </c>
      <c r="L2096">
        <v>160</v>
      </c>
      <c r="O2096">
        <v>1.4999999999999999E-2</v>
      </c>
      <c r="P2096">
        <v>18</v>
      </c>
    </row>
    <row r="2097" spans="1:16" x14ac:dyDescent="0.2">
      <c r="A2097">
        <v>2022</v>
      </c>
      <c r="B2097">
        <v>4</v>
      </c>
      <c r="C2097" s="267">
        <v>44665</v>
      </c>
      <c r="E2097">
        <v>444</v>
      </c>
      <c r="F2097" t="s">
        <v>526</v>
      </c>
      <c r="G2097" t="s">
        <v>527</v>
      </c>
      <c r="H2097">
        <v>159.02799999999999</v>
      </c>
      <c r="I2097">
        <v>175.96</v>
      </c>
      <c r="K2097">
        <v>90</v>
      </c>
      <c r="L2097">
        <v>160</v>
      </c>
      <c r="O2097">
        <v>1.4999999999999999E-2</v>
      </c>
      <c r="P2097">
        <v>18</v>
      </c>
    </row>
    <row r="2098" spans="1:16" x14ac:dyDescent="0.2">
      <c r="A2098">
        <v>2022</v>
      </c>
      <c r="B2098">
        <v>4</v>
      </c>
      <c r="C2098" s="267">
        <v>44667</v>
      </c>
      <c r="E2098">
        <v>444</v>
      </c>
      <c r="F2098" t="s">
        <v>526</v>
      </c>
      <c r="G2098" t="s">
        <v>527</v>
      </c>
      <c r="H2098">
        <v>159.02799999999999</v>
      </c>
      <c r="I2098">
        <v>175.96</v>
      </c>
      <c r="K2098">
        <v>90</v>
      </c>
      <c r="L2098">
        <v>160</v>
      </c>
      <c r="O2098">
        <v>1.4999999999999999E-2</v>
      </c>
      <c r="P2098">
        <v>18</v>
      </c>
    </row>
    <row r="2099" spans="1:16" x14ac:dyDescent="0.2">
      <c r="A2099">
        <v>2022</v>
      </c>
      <c r="B2099">
        <v>4</v>
      </c>
      <c r="C2099" s="267">
        <v>44668</v>
      </c>
      <c r="E2099">
        <v>444</v>
      </c>
      <c r="F2099" t="s">
        <v>526</v>
      </c>
      <c r="G2099" t="s">
        <v>527</v>
      </c>
      <c r="H2099">
        <v>159.02799999999999</v>
      </c>
      <c r="I2099">
        <v>175.96</v>
      </c>
      <c r="K2099">
        <v>90</v>
      </c>
      <c r="L2099">
        <v>160</v>
      </c>
      <c r="O2099">
        <v>1.4999999999999999E-2</v>
      </c>
      <c r="P2099">
        <v>18</v>
      </c>
    </row>
    <row r="2100" spans="1:16" x14ac:dyDescent="0.2">
      <c r="A2100">
        <v>2022</v>
      </c>
      <c r="B2100">
        <v>4</v>
      </c>
      <c r="C2100" s="267">
        <v>44669</v>
      </c>
      <c r="E2100">
        <v>444</v>
      </c>
      <c r="F2100" t="s">
        <v>526</v>
      </c>
      <c r="G2100" t="s">
        <v>527</v>
      </c>
      <c r="H2100">
        <v>159.02799999999999</v>
      </c>
      <c r="I2100">
        <v>175.96</v>
      </c>
      <c r="K2100">
        <v>90</v>
      </c>
      <c r="L2100">
        <v>160</v>
      </c>
      <c r="O2100">
        <v>1.4999999999999999E-2</v>
      </c>
      <c r="P2100">
        <v>18</v>
      </c>
    </row>
    <row r="2101" spans="1:16" x14ac:dyDescent="0.2">
      <c r="A2101">
        <v>2022</v>
      </c>
      <c r="B2101">
        <v>4</v>
      </c>
      <c r="C2101" s="267">
        <v>44670</v>
      </c>
      <c r="E2101">
        <v>444</v>
      </c>
      <c r="F2101" t="s">
        <v>526</v>
      </c>
      <c r="G2101" t="s">
        <v>527</v>
      </c>
      <c r="H2101">
        <v>159.02799999999999</v>
      </c>
      <c r="I2101">
        <v>175.96</v>
      </c>
      <c r="K2101">
        <v>90</v>
      </c>
      <c r="L2101">
        <v>160</v>
      </c>
      <c r="O2101">
        <v>1.4999999999999999E-2</v>
      </c>
      <c r="P2101">
        <v>18</v>
      </c>
    </row>
    <row r="2102" spans="1:16" x14ac:dyDescent="0.2">
      <c r="A2102">
        <v>2022</v>
      </c>
      <c r="B2102">
        <v>4</v>
      </c>
      <c r="C2102" s="267">
        <v>44671</v>
      </c>
      <c r="E2102">
        <v>444</v>
      </c>
      <c r="F2102" t="s">
        <v>526</v>
      </c>
      <c r="G2102" t="s">
        <v>527</v>
      </c>
      <c r="H2102">
        <v>159.02799999999999</v>
      </c>
      <c r="I2102">
        <v>175.96</v>
      </c>
      <c r="K2102">
        <v>90</v>
      </c>
      <c r="L2102">
        <v>160</v>
      </c>
      <c r="O2102">
        <v>1.4999999999999999E-2</v>
      </c>
      <c r="P2102">
        <v>18</v>
      </c>
    </row>
    <row r="2103" spans="1:16" x14ac:dyDescent="0.2">
      <c r="A2103">
        <v>2022</v>
      </c>
      <c r="B2103">
        <v>4</v>
      </c>
      <c r="C2103" s="267">
        <v>44672</v>
      </c>
      <c r="E2103">
        <v>444</v>
      </c>
      <c r="F2103" t="s">
        <v>526</v>
      </c>
      <c r="G2103" t="s">
        <v>527</v>
      </c>
      <c r="H2103">
        <v>159.02799999999999</v>
      </c>
      <c r="I2103">
        <v>175.96</v>
      </c>
      <c r="K2103">
        <v>90</v>
      </c>
      <c r="L2103">
        <v>160</v>
      </c>
      <c r="O2103">
        <v>1.4999999999999999E-2</v>
      </c>
      <c r="P2103">
        <v>18</v>
      </c>
    </row>
    <row r="2104" spans="1:16" x14ac:dyDescent="0.2">
      <c r="A2104">
        <v>2022</v>
      </c>
      <c r="B2104">
        <v>4</v>
      </c>
      <c r="C2104" s="267">
        <v>44673</v>
      </c>
      <c r="E2104">
        <v>444</v>
      </c>
      <c r="F2104" t="s">
        <v>526</v>
      </c>
      <c r="G2104" t="s">
        <v>527</v>
      </c>
      <c r="H2104">
        <v>159.02799999999999</v>
      </c>
      <c r="I2104">
        <v>175.96</v>
      </c>
      <c r="K2104">
        <v>90</v>
      </c>
      <c r="L2104">
        <v>160</v>
      </c>
      <c r="O2104">
        <v>1.4999999999999999E-2</v>
      </c>
      <c r="P2104">
        <v>18</v>
      </c>
    </row>
    <row r="2105" spans="1:16" x14ac:dyDescent="0.2">
      <c r="A2105">
        <v>2022</v>
      </c>
      <c r="B2105">
        <v>4</v>
      </c>
      <c r="C2105" s="267">
        <v>44674</v>
      </c>
      <c r="E2105">
        <v>444</v>
      </c>
      <c r="F2105" t="s">
        <v>526</v>
      </c>
      <c r="G2105" t="s">
        <v>527</v>
      </c>
      <c r="H2105">
        <v>159.02799999999999</v>
      </c>
      <c r="I2105">
        <v>175.96</v>
      </c>
      <c r="K2105">
        <v>90</v>
      </c>
      <c r="L2105">
        <v>160</v>
      </c>
      <c r="O2105">
        <v>1.4999999999999999E-2</v>
      </c>
      <c r="P2105">
        <v>18</v>
      </c>
    </row>
    <row r="2106" spans="1:16" x14ac:dyDescent="0.2">
      <c r="A2106">
        <v>2022</v>
      </c>
      <c r="B2106">
        <v>4</v>
      </c>
      <c r="C2106" s="267">
        <v>44675</v>
      </c>
      <c r="E2106">
        <v>444</v>
      </c>
      <c r="F2106" t="s">
        <v>526</v>
      </c>
      <c r="G2106" t="s">
        <v>527</v>
      </c>
      <c r="H2106">
        <v>159.02799999999999</v>
      </c>
      <c r="I2106">
        <v>175.96</v>
      </c>
      <c r="K2106">
        <v>90</v>
      </c>
      <c r="L2106">
        <v>160</v>
      </c>
      <c r="O2106">
        <v>1.4999999999999999E-2</v>
      </c>
      <c r="P2106">
        <v>18</v>
      </c>
    </row>
    <row r="2107" spans="1:16" x14ac:dyDescent="0.2">
      <c r="A2107">
        <v>2022</v>
      </c>
      <c r="B2107">
        <v>4</v>
      </c>
      <c r="C2107" s="267">
        <v>44676</v>
      </c>
      <c r="E2107">
        <v>444</v>
      </c>
      <c r="F2107" t="s">
        <v>526</v>
      </c>
      <c r="G2107" t="s">
        <v>527</v>
      </c>
      <c r="H2107">
        <v>159.02799999999999</v>
      </c>
      <c r="I2107">
        <v>175.96</v>
      </c>
      <c r="K2107">
        <v>90</v>
      </c>
      <c r="L2107">
        <v>160</v>
      </c>
      <c r="O2107">
        <v>1.4999999999999999E-2</v>
      </c>
      <c r="P2107">
        <v>18</v>
      </c>
    </row>
    <row r="2108" spans="1:16" x14ac:dyDescent="0.2">
      <c r="A2108">
        <v>2022</v>
      </c>
      <c r="B2108">
        <v>4</v>
      </c>
      <c r="C2108" s="267">
        <v>44651</v>
      </c>
      <c r="E2108">
        <v>443</v>
      </c>
      <c r="F2108" t="s">
        <v>523</v>
      </c>
      <c r="G2108" t="s">
        <v>524</v>
      </c>
      <c r="H2108">
        <v>177.00800000000001</v>
      </c>
      <c r="I2108">
        <v>195.04</v>
      </c>
      <c r="K2108">
        <v>90</v>
      </c>
      <c r="L2108">
        <v>160</v>
      </c>
      <c r="O2108">
        <v>1.4999999999999999E-2</v>
      </c>
      <c r="P2108">
        <v>18</v>
      </c>
    </row>
    <row r="2109" spans="1:16" x14ac:dyDescent="0.2">
      <c r="A2109">
        <v>2022</v>
      </c>
      <c r="B2109">
        <v>4</v>
      </c>
      <c r="C2109" s="267">
        <v>44654</v>
      </c>
      <c r="E2109">
        <v>443</v>
      </c>
      <c r="F2109" t="s">
        <v>523</v>
      </c>
      <c r="G2109" t="s">
        <v>524</v>
      </c>
      <c r="H2109">
        <v>177.00800000000001</v>
      </c>
      <c r="I2109">
        <v>195.04</v>
      </c>
      <c r="K2109">
        <v>90</v>
      </c>
      <c r="L2109">
        <v>160</v>
      </c>
      <c r="O2109">
        <v>1.4999999999999999E-2</v>
      </c>
      <c r="P2109">
        <v>18</v>
      </c>
    </row>
    <row r="2110" spans="1:16" x14ac:dyDescent="0.2">
      <c r="A2110">
        <v>2022</v>
      </c>
      <c r="B2110">
        <v>4</v>
      </c>
      <c r="C2110" s="267">
        <v>44655</v>
      </c>
      <c r="E2110">
        <v>443</v>
      </c>
      <c r="F2110" t="s">
        <v>523</v>
      </c>
      <c r="G2110" t="s">
        <v>524</v>
      </c>
      <c r="H2110">
        <v>177.00800000000001</v>
      </c>
      <c r="I2110">
        <v>195.04</v>
      </c>
      <c r="K2110">
        <v>90</v>
      </c>
      <c r="L2110">
        <v>160</v>
      </c>
      <c r="O2110">
        <v>1.4999999999999999E-2</v>
      </c>
      <c r="P2110">
        <v>18</v>
      </c>
    </row>
    <row r="2111" spans="1:16" x14ac:dyDescent="0.2">
      <c r="A2111">
        <v>2022</v>
      </c>
      <c r="B2111">
        <v>4</v>
      </c>
      <c r="C2111" s="267">
        <v>44656</v>
      </c>
      <c r="E2111">
        <v>443</v>
      </c>
      <c r="F2111" t="s">
        <v>523</v>
      </c>
      <c r="G2111" t="s">
        <v>524</v>
      </c>
      <c r="H2111">
        <v>177.00800000000001</v>
      </c>
      <c r="I2111">
        <v>195.04</v>
      </c>
      <c r="K2111">
        <v>90</v>
      </c>
      <c r="L2111">
        <v>160</v>
      </c>
      <c r="O2111">
        <v>1.4999999999999999E-2</v>
      </c>
      <c r="P2111">
        <v>18</v>
      </c>
    </row>
    <row r="2112" spans="1:16" x14ac:dyDescent="0.2">
      <c r="A2112">
        <v>2022</v>
      </c>
      <c r="B2112">
        <v>4</v>
      </c>
      <c r="C2112" s="267">
        <v>44657</v>
      </c>
      <c r="E2112">
        <v>443</v>
      </c>
      <c r="F2112" t="s">
        <v>523</v>
      </c>
      <c r="G2112" t="s">
        <v>524</v>
      </c>
      <c r="H2112">
        <v>177.00800000000001</v>
      </c>
      <c r="I2112">
        <v>195.04</v>
      </c>
      <c r="K2112">
        <v>90</v>
      </c>
      <c r="L2112">
        <v>160</v>
      </c>
      <c r="O2112">
        <v>1.4999999999999999E-2</v>
      </c>
      <c r="P2112">
        <v>18</v>
      </c>
    </row>
    <row r="2113" spans="1:16" x14ac:dyDescent="0.2">
      <c r="A2113">
        <v>2022</v>
      </c>
      <c r="B2113">
        <v>4</v>
      </c>
      <c r="C2113" s="267">
        <v>44658</v>
      </c>
      <c r="E2113">
        <v>443</v>
      </c>
      <c r="F2113" t="s">
        <v>523</v>
      </c>
      <c r="G2113" t="s">
        <v>524</v>
      </c>
      <c r="H2113">
        <v>177.00800000000001</v>
      </c>
      <c r="I2113">
        <v>195.04</v>
      </c>
      <c r="K2113">
        <v>90</v>
      </c>
      <c r="L2113">
        <v>160</v>
      </c>
      <c r="O2113">
        <v>1.4999999999999999E-2</v>
      </c>
      <c r="P2113">
        <v>18</v>
      </c>
    </row>
    <row r="2114" spans="1:16" x14ac:dyDescent="0.2">
      <c r="A2114">
        <v>2022</v>
      </c>
      <c r="B2114">
        <v>4</v>
      </c>
      <c r="C2114" s="267">
        <v>44661</v>
      </c>
      <c r="E2114">
        <v>443</v>
      </c>
      <c r="F2114" t="s">
        <v>523</v>
      </c>
      <c r="G2114" t="s">
        <v>524</v>
      </c>
      <c r="H2114">
        <v>177.00800000000001</v>
      </c>
      <c r="I2114">
        <v>195.04</v>
      </c>
      <c r="K2114">
        <v>90</v>
      </c>
      <c r="L2114">
        <v>160</v>
      </c>
      <c r="O2114">
        <v>1.4999999999999999E-2</v>
      </c>
      <c r="P2114">
        <v>18</v>
      </c>
    </row>
    <row r="2115" spans="1:16" x14ac:dyDescent="0.2">
      <c r="A2115">
        <v>2022</v>
      </c>
      <c r="B2115">
        <v>4</v>
      </c>
      <c r="C2115" s="267">
        <v>44665</v>
      </c>
      <c r="E2115">
        <v>443</v>
      </c>
      <c r="F2115" t="s">
        <v>523</v>
      </c>
      <c r="G2115" t="s">
        <v>524</v>
      </c>
      <c r="H2115">
        <v>177.00800000000001</v>
      </c>
      <c r="I2115">
        <v>195.04</v>
      </c>
      <c r="K2115">
        <v>90</v>
      </c>
      <c r="L2115">
        <v>160</v>
      </c>
      <c r="O2115">
        <v>1.4999999999999999E-2</v>
      </c>
      <c r="P2115">
        <v>18</v>
      </c>
    </row>
    <row r="2116" spans="1:16" x14ac:dyDescent="0.2">
      <c r="A2116">
        <v>2022</v>
      </c>
      <c r="B2116">
        <v>4</v>
      </c>
      <c r="C2116" s="267">
        <v>44667</v>
      </c>
      <c r="E2116">
        <v>443</v>
      </c>
      <c r="F2116" t="s">
        <v>523</v>
      </c>
      <c r="G2116" t="s">
        <v>524</v>
      </c>
      <c r="H2116">
        <v>177.00800000000001</v>
      </c>
      <c r="I2116">
        <v>195.04</v>
      </c>
      <c r="K2116">
        <v>90</v>
      </c>
      <c r="L2116">
        <v>160</v>
      </c>
      <c r="O2116">
        <v>1.4999999999999999E-2</v>
      </c>
      <c r="P2116">
        <v>18</v>
      </c>
    </row>
    <row r="2117" spans="1:16" x14ac:dyDescent="0.2">
      <c r="A2117">
        <v>2022</v>
      </c>
      <c r="B2117">
        <v>4</v>
      </c>
      <c r="C2117" s="267">
        <v>44668</v>
      </c>
      <c r="E2117">
        <v>443</v>
      </c>
      <c r="F2117" t="s">
        <v>523</v>
      </c>
      <c r="G2117" t="s">
        <v>524</v>
      </c>
      <c r="H2117">
        <v>177.00800000000001</v>
      </c>
      <c r="I2117">
        <v>195.04</v>
      </c>
      <c r="K2117">
        <v>90</v>
      </c>
      <c r="L2117">
        <v>160</v>
      </c>
      <c r="O2117">
        <v>1.4999999999999999E-2</v>
      </c>
      <c r="P2117">
        <v>18</v>
      </c>
    </row>
    <row r="2118" spans="1:16" x14ac:dyDescent="0.2">
      <c r="A2118">
        <v>2022</v>
      </c>
      <c r="B2118">
        <v>4</v>
      </c>
      <c r="C2118" s="267">
        <v>44669</v>
      </c>
      <c r="E2118">
        <v>443</v>
      </c>
      <c r="F2118" t="s">
        <v>523</v>
      </c>
      <c r="G2118" t="s">
        <v>524</v>
      </c>
      <c r="H2118">
        <v>177.00800000000001</v>
      </c>
      <c r="I2118">
        <v>195.04</v>
      </c>
      <c r="K2118">
        <v>90</v>
      </c>
      <c r="L2118">
        <v>160</v>
      </c>
      <c r="O2118">
        <v>1.4999999999999999E-2</v>
      </c>
      <c r="P2118">
        <v>18</v>
      </c>
    </row>
    <row r="2119" spans="1:16" x14ac:dyDescent="0.2">
      <c r="A2119">
        <v>2022</v>
      </c>
      <c r="B2119">
        <v>4</v>
      </c>
      <c r="C2119" s="267">
        <v>44670</v>
      </c>
      <c r="E2119">
        <v>443</v>
      </c>
      <c r="F2119" t="s">
        <v>523</v>
      </c>
      <c r="G2119" t="s">
        <v>524</v>
      </c>
      <c r="H2119">
        <v>177.00800000000001</v>
      </c>
      <c r="I2119">
        <v>195.04</v>
      </c>
      <c r="K2119">
        <v>90</v>
      </c>
      <c r="L2119">
        <v>160</v>
      </c>
      <c r="O2119">
        <v>1.4999999999999999E-2</v>
      </c>
      <c r="P2119">
        <v>18</v>
      </c>
    </row>
    <row r="2120" spans="1:16" x14ac:dyDescent="0.2">
      <c r="A2120">
        <v>2022</v>
      </c>
      <c r="B2120">
        <v>4</v>
      </c>
      <c r="C2120" s="267">
        <v>44671</v>
      </c>
      <c r="E2120">
        <v>443</v>
      </c>
      <c r="F2120" t="s">
        <v>523</v>
      </c>
      <c r="G2120" t="s">
        <v>524</v>
      </c>
      <c r="H2120">
        <v>177.00800000000001</v>
      </c>
      <c r="I2120">
        <v>195.04</v>
      </c>
      <c r="K2120">
        <v>90</v>
      </c>
      <c r="L2120">
        <v>160</v>
      </c>
      <c r="O2120">
        <v>1.4999999999999999E-2</v>
      </c>
      <c r="P2120">
        <v>18</v>
      </c>
    </row>
    <row r="2121" spans="1:16" x14ac:dyDescent="0.2">
      <c r="A2121">
        <v>2022</v>
      </c>
      <c r="B2121">
        <v>4</v>
      </c>
      <c r="C2121" s="267">
        <v>44672</v>
      </c>
      <c r="E2121">
        <v>443</v>
      </c>
      <c r="F2121" t="s">
        <v>523</v>
      </c>
      <c r="G2121" t="s">
        <v>524</v>
      </c>
      <c r="H2121">
        <v>177.00800000000001</v>
      </c>
      <c r="I2121">
        <v>195.04</v>
      </c>
      <c r="K2121">
        <v>90</v>
      </c>
      <c r="L2121">
        <v>160</v>
      </c>
      <c r="O2121">
        <v>1.4999999999999999E-2</v>
      </c>
      <c r="P2121">
        <v>18</v>
      </c>
    </row>
    <row r="2122" spans="1:16" x14ac:dyDescent="0.2">
      <c r="A2122">
        <v>2022</v>
      </c>
      <c r="B2122">
        <v>4</v>
      </c>
      <c r="C2122" s="267">
        <v>44673</v>
      </c>
      <c r="E2122">
        <v>443</v>
      </c>
      <c r="F2122" t="s">
        <v>523</v>
      </c>
      <c r="G2122" t="s">
        <v>524</v>
      </c>
      <c r="H2122">
        <v>177.00800000000001</v>
      </c>
      <c r="I2122">
        <v>195.04</v>
      </c>
      <c r="K2122">
        <v>90</v>
      </c>
      <c r="L2122">
        <v>160</v>
      </c>
      <c r="O2122">
        <v>1.4999999999999999E-2</v>
      </c>
      <c r="P2122">
        <v>18</v>
      </c>
    </row>
    <row r="2123" spans="1:16" x14ac:dyDescent="0.2">
      <c r="A2123">
        <v>2022</v>
      </c>
      <c r="B2123">
        <v>4</v>
      </c>
      <c r="C2123" s="267">
        <v>44674</v>
      </c>
      <c r="E2123">
        <v>443</v>
      </c>
      <c r="F2123" t="s">
        <v>523</v>
      </c>
      <c r="G2123" t="s">
        <v>524</v>
      </c>
      <c r="H2123">
        <v>177.00800000000001</v>
      </c>
      <c r="I2123">
        <v>195.04</v>
      </c>
      <c r="K2123">
        <v>90</v>
      </c>
      <c r="L2123">
        <v>160</v>
      </c>
      <c r="O2123">
        <v>1.4999999999999999E-2</v>
      </c>
      <c r="P2123">
        <v>18</v>
      </c>
    </row>
    <row r="2124" spans="1:16" x14ac:dyDescent="0.2">
      <c r="A2124">
        <v>2022</v>
      </c>
      <c r="B2124">
        <v>4</v>
      </c>
      <c r="C2124" s="267">
        <v>44675</v>
      </c>
      <c r="E2124">
        <v>443</v>
      </c>
      <c r="F2124" t="s">
        <v>523</v>
      </c>
      <c r="G2124" t="s">
        <v>524</v>
      </c>
      <c r="H2124">
        <v>177.00800000000001</v>
      </c>
      <c r="I2124">
        <v>195.04</v>
      </c>
      <c r="K2124">
        <v>90</v>
      </c>
      <c r="L2124">
        <v>160</v>
      </c>
      <c r="O2124">
        <v>1.4999999999999999E-2</v>
      </c>
      <c r="P2124">
        <v>18</v>
      </c>
    </row>
    <row r="2125" spans="1:16" x14ac:dyDescent="0.2">
      <c r="A2125">
        <v>2022</v>
      </c>
      <c r="B2125">
        <v>4</v>
      </c>
      <c r="C2125" s="267">
        <v>44676</v>
      </c>
      <c r="E2125">
        <v>443</v>
      </c>
      <c r="F2125" t="s">
        <v>523</v>
      </c>
      <c r="G2125" t="s">
        <v>524</v>
      </c>
      <c r="H2125">
        <v>177.00800000000001</v>
      </c>
      <c r="I2125">
        <v>195.04</v>
      </c>
      <c r="K2125">
        <v>90</v>
      </c>
      <c r="L2125">
        <v>160</v>
      </c>
      <c r="O2125">
        <v>1.4999999999999999E-2</v>
      </c>
      <c r="P2125">
        <v>18</v>
      </c>
    </row>
    <row r="2126" spans="1:16" x14ac:dyDescent="0.2">
      <c r="A2126">
        <v>2022</v>
      </c>
      <c r="B2126">
        <v>4</v>
      </c>
      <c r="C2126" s="267">
        <v>44674</v>
      </c>
      <c r="E2126">
        <v>445</v>
      </c>
      <c r="F2126" t="s">
        <v>369</v>
      </c>
      <c r="G2126" t="s">
        <v>370</v>
      </c>
      <c r="H2126">
        <v>25.2</v>
      </c>
      <c r="I2126">
        <v>30.8</v>
      </c>
      <c r="K2126">
        <v>75</v>
      </c>
      <c r="L2126">
        <v>144</v>
      </c>
      <c r="O2126">
        <v>1.4999999999999999E-2</v>
      </c>
      <c r="P2126">
        <v>29</v>
      </c>
    </row>
    <row r="2127" spans="1:16" x14ac:dyDescent="0.2">
      <c r="A2127">
        <v>2022</v>
      </c>
      <c r="B2127">
        <v>4</v>
      </c>
      <c r="C2127" s="267">
        <v>44675</v>
      </c>
      <c r="E2127">
        <v>445</v>
      </c>
      <c r="F2127" t="s">
        <v>369</v>
      </c>
      <c r="G2127" t="s">
        <v>370</v>
      </c>
      <c r="H2127">
        <v>25.2</v>
      </c>
      <c r="I2127">
        <v>30.8</v>
      </c>
      <c r="K2127">
        <v>75</v>
      </c>
      <c r="L2127">
        <v>144</v>
      </c>
      <c r="O2127">
        <v>1.4999999999999999E-2</v>
      </c>
      <c r="P2127">
        <v>29</v>
      </c>
    </row>
    <row r="2128" spans="1:16" x14ac:dyDescent="0.2">
      <c r="A2128">
        <v>2022</v>
      </c>
      <c r="B2128">
        <v>4</v>
      </c>
      <c r="C2128" s="267">
        <v>44676</v>
      </c>
      <c r="E2128">
        <v>445</v>
      </c>
      <c r="F2128" t="s">
        <v>369</v>
      </c>
      <c r="G2128" t="s">
        <v>370</v>
      </c>
      <c r="H2128">
        <v>25.2</v>
      </c>
      <c r="I2128">
        <v>30.8</v>
      </c>
      <c r="K2128">
        <v>75</v>
      </c>
      <c r="L2128">
        <v>144</v>
      </c>
      <c r="O2128">
        <v>1.4999999999999999E-2</v>
      </c>
      <c r="P2128">
        <v>29</v>
      </c>
    </row>
    <row r="2129" spans="1:16" x14ac:dyDescent="0.2">
      <c r="A2129">
        <v>2022</v>
      </c>
      <c r="B2129">
        <v>4</v>
      </c>
      <c r="C2129" s="267">
        <v>44674</v>
      </c>
      <c r="E2129">
        <v>446</v>
      </c>
      <c r="F2129" t="s">
        <v>373</v>
      </c>
      <c r="G2129" t="s">
        <v>374</v>
      </c>
      <c r="H2129">
        <v>150.30000000000001</v>
      </c>
      <c r="I2129">
        <v>183.7</v>
      </c>
      <c r="K2129">
        <v>75</v>
      </c>
      <c r="L2129">
        <v>144</v>
      </c>
      <c r="O2129">
        <v>1.4999999999999999E-2</v>
      </c>
      <c r="P2129">
        <v>29</v>
      </c>
    </row>
    <row r="2130" spans="1:16" x14ac:dyDescent="0.2">
      <c r="A2130">
        <v>2022</v>
      </c>
      <c r="B2130">
        <v>4</v>
      </c>
      <c r="C2130" s="267">
        <v>44675</v>
      </c>
      <c r="E2130">
        <v>446</v>
      </c>
      <c r="F2130" t="s">
        <v>373</v>
      </c>
      <c r="G2130" t="s">
        <v>374</v>
      </c>
      <c r="H2130">
        <v>150.30000000000001</v>
      </c>
      <c r="I2130">
        <v>183.7</v>
      </c>
      <c r="K2130">
        <v>75</v>
      </c>
      <c r="L2130">
        <v>144</v>
      </c>
      <c r="O2130">
        <v>1.4999999999999999E-2</v>
      </c>
      <c r="P2130">
        <v>29</v>
      </c>
    </row>
    <row r="2131" spans="1:16" x14ac:dyDescent="0.2">
      <c r="A2131">
        <v>2022</v>
      </c>
      <c r="B2131">
        <v>4</v>
      </c>
      <c r="C2131" s="267">
        <v>44676</v>
      </c>
      <c r="E2131">
        <v>446</v>
      </c>
      <c r="F2131" t="s">
        <v>373</v>
      </c>
      <c r="G2131" t="s">
        <v>374</v>
      </c>
      <c r="H2131">
        <v>150.30000000000001</v>
      </c>
      <c r="I2131">
        <v>183.7</v>
      </c>
      <c r="K2131">
        <v>75</v>
      </c>
      <c r="L2131">
        <v>144</v>
      </c>
      <c r="O2131">
        <v>1.4999999999999999E-2</v>
      </c>
      <c r="P2131">
        <v>29</v>
      </c>
    </row>
    <row r="2132" spans="1:16" x14ac:dyDescent="0.2">
      <c r="A2132">
        <v>2022</v>
      </c>
      <c r="B2132">
        <v>4</v>
      </c>
      <c r="C2132" s="267">
        <v>44657</v>
      </c>
      <c r="E2132">
        <v>439</v>
      </c>
      <c r="F2132" t="s">
        <v>223</v>
      </c>
      <c r="G2132" t="s">
        <v>224</v>
      </c>
      <c r="H2132">
        <v>308.7</v>
      </c>
      <c r="I2132">
        <v>377.3</v>
      </c>
      <c r="K2132">
        <v>45</v>
      </c>
      <c r="L2132">
        <v>320</v>
      </c>
      <c r="O2132">
        <v>1.4999999999999999E-2</v>
      </c>
      <c r="P2132">
        <v>29</v>
      </c>
    </row>
    <row r="2133" spans="1:16" x14ac:dyDescent="0.2">
      <c r="A2133">
        <v>2022</v>
      </c>
      <c r="B2133">
        <v>4</v>
      </c>
      <c r="C2133" s="267">
        <v>44658</v>
      </c>
      <c r="E2133">
        <v>439</v>
      </c>
      <c r="F2133" t="s">
        <v>223</v>
      </c>
      <c r="G2133" t="s">
        <v>224</v>
      </c>
      <c r="H2133">
        <v>308.7</v>
      </c>
      <c r="I2133">
        <v>377.3</v>
      </c>
      <c r="K2133">
        <v>45</v>
      </c>
      <c r="L2133">
        <v>320</v>
      </c>
      <c r="O2133">
        <v>1.4999999999999999E-2</v>
      </c>
      <c r="P2133">
        <v>29</v>
      </c>
    </row>
    <row r="2134" spans="1:16" x14ac:dyDescent="0.2">
      <c r="A2134">
        <v>2022</v>
      </c>
      <c r="B2134">
        <v>4</v>
      </c>
      <c r="C2134" s="267">
        <v>44661</v>
      </c>
      <c r="E2134">
        <v>439</v>
      </c>
      <c r="F2134" t="s">
        <v>223</v>
      </c>
      <c r="G2134" t="s">
        <v>224</v>
      </c>
      <c r="H2134">
        <v>308.7</v>
      </c>
      <c r="I2134">
        <v>377.3</v>
      </c>
      <c r="K2134">
        <v>45</v>
      </c>
      <c r="L2134">
        <v>320</v>
      </c>
      <c r="O2134">
        <v>1.4999999999999999E-2</v>
      </c>
      <c r="P2134">
        <v>29</v>
      </c>
    </row>
    <row r="2135" spans="1:16" x14ac:dyDescent="0.2">
      <c r="A2135">
        <v>2022</v>
      </c>
      <c r="B2135">
        <v>4</v>
      </c>
      <c r="C2135" s="267">
        <v>44662</v>
      </c>
      <c r="E2135">
        <v>439</v>
      </c>
      <c r="F2135" t="s">
        <v>223</v>
      </c>
      <c r="G2135" t="s">
        <v>224</v>
      </c>
      <c r="H2135">
        <v>308.7</v>
      </c>
      <c r="I2135">
        <v>377.3</v>
      </c>
      <c r="K2135">
        <v>45</v>
      </c>
      <c r="L2135">
        <v>320</v>
      </c>
      <c r="O2135">
        <v>1.4999999999999999E-2</v>
      </c>
      <c r="P2135">
        <v>29</v>
      </c>
    </row>
    <row r="2136" spans="1:16" x14ac:dyDescent="0.2">
      <c r="A2136">
        <v>2022</v>
      </c>
      <c r="B2136">
        <v>4</v>
      </c>
      <c r="C2136" s="267">
        <v>44674</v>
      </c>
      <c r="E2136">
        <v>447</v>
      </c>
      <c r="F2136" t="s">
        <v>379</v>
      </c>
      <c r="G2136" t="s">
        <v>380</v>
      </c>
      <c r="H2136">
        <v>159.30000000000001</v>
      </c>
      <c r="I2136">
        <v>194.7</v>
      </c>
      <c r="K2136">
        <v>75</v>
      </c>
      <c r="L2136">
        <v>144</v>
      </c>
      <c r="O2136">
        <v>1.4999999999999999E-2</v>
      </c>
      <c r="P2136">
        <v>29</v>
      </c>
    </row>
    <row r="2137" spans="1:16" x14ac:dyDescent="0.2">
      <c r="A2137">
        <v>2022</v>
      </c>
      <c r="B2137">
        <v>4</v>
      </c>
      <c r="C2137" s="267">
        <v>44675</v>
      </c>
      <c r="E2137">
        <v>447</v>
      </c>
      <c r="F2137" t="s">
        <v>379</v>
      </c>
      <c r="G2137" t="s">
        <v>380</v>
      </c>
      <c r="H2137">
        <v>159.30000000000001</v>
      </c>
      <c r="I2137">
        <v>194.7</v>
      </c>
      <c r="K2137">
        <v>75</v>
      </c>
      <c r="L2137">
        <v>144</v>
      </c>
      <c r="O2137">
        <v>1.4999999999999999E-2</v>
      </c>
      <c r="P2137">
        <v>29</v>
      </c>
    </row>
    <row r="2138" spans="1:16" x14ac:dyDescent="0.2">
      <c r="A2138">
        <v>2022</v>
      </c>
      <c r="B2138">
        <v>4</v>
      </c>
      <c r="C2138" s="267">
        <v>44676</v>
      </c>
      <c r="E2138">
        <v>447</v>
      </c>
      <c r="F2138" t="s">
        <v>379</v>
      </c>
      <c r="G2138" t="s">
        <v>380</v>
      </c>
      <c r="H2138">
        <v>159.30000000000001</v>
      </c>
      <c r="I2138">
        <v>194.7</v>
      </c>
      <c r="K2138">
        <v>75</v>
      </c>
      <c r="L2138">
        <v>144</v>
      </c>
      <c r="O2138">
        <v>1.4999999999999999E-2</v>
      </c>
      <c r="P2138">
        <v>29</v>
      </c>
    </row>
    <row r="2139" spans="1:16" x14ac:dyDescent="0.2">
      <c r="A2139">
        <v>2022</v>
      </c>
      <c r="B2139">
        <v>4</v>
      </c>
      <c r="C2139" s="267">
        <v>44674</v>
      </c>
      <c r="E2139">
        <v>448</v>
      </c>
      <c r="F2139" t="s">
        <v>376</v>
      </c>
      <c r="G2139" t="s">
        <v>377</v>
      </c>
      <c r="H2139">
        <v>20.7</v>
      </c>
      <c r="I2139">
        <v>25.3</v>
      </c>
      <c r="K2139">
        <v>75</v>
      </c>
      <c r="L2139">
        <v>144</v>
      </c>
      <c r="O2139">
        <v>1.4999999999999999E-2</v>
      </c>
      <c r="P2139">
        <v>29</v>
      </c>
    </row>
    <row r="2140" spans="1:16" x14ac:dyDescent="0.2">
      <c r="A2140">
        <v>2022</v>
      </c>
      <c r="B2140">
        <v>4</v>
      </c>
      <c r="C2140" s="267">
        <v>44675</v>
      </c>
      <c r="E2140">
        <v>448</v>
      </c>
      <c r="F2140" t="s">
        <v>376</v>
      </c>
      <c r="G2140" t="s">
        <v>377</v>
      </c>
      <c r="H2140">
        <v>20.7</v>
      </c>
      <c r="I2140">
        <v>25.3</v>
      </c>
      <c r="K2140">
        <v>75</v>
      </c>
      <c r="L2140">
        <v>144</v>
      </c>
      <c r="O2140">
        <v>1.4999999999999999E-2</v>
      </c>
      <c r="P2140">
        <v>29</v>
      </c>
    </row>
    <row r="2141" spans="1:16" x14ac:dyDescent="0.2">
      <c r="A2141">
        <v>2022</v>
      </c>
      <c r="B2141">
        <v>4</v>
      </c>
      <c r="C2141" s="267">
        <v>44676</v>
      </c>
      <c r="E2141">
        <v>448</v>
      </c>
      <c r="F2141" t="s">
        <v>376</v>
      </c>
      <c r="G2141" t="s">
        <v>377</v>
      </c>
      <c r="H2141">
        <v>20.7</v>
      </c>
      <c r="I2141">
        <v>25.3</v>
      </c>
      <c r="K2141">
        <v>75</v>
      </c>
      <c r="L2141">
        <v>144</v>
      </c>
      <c r="O2141">
        <v>1.4999999999999999E-2</v>
      </c>
      <c r="P2141">
        <v>29</v>
      </c>
    </row>
    <row r="2142" spans="1:16" x14ac:dyDescent="0.2">
      <c r="A2142">
        <v>2022</v>
      </c>
      <c r="B2142">
        <v>4</v>
      </c>
      <c r="C2142" s="267">
        <v>44671</v>
      </c>
      <c r="E2142">
        <v>83</v>
      </c>
      <c r="F2142" t="s">
        <v>480</v>
      </c>
      <c r="G2142" t="s">
        <v>481</v>
      </c>
      <c r="H2142">
        <v>20.46</v>
      </c>
      <c r="I2142">
        <v>23.54</v>
      </c>
      <c r="K2142">
        <v>60</v>
      </c>
      <c r="L2142">
        <v>120</v>
      </c>
      <c r="O2142">
        <v>1.4999999999999999E-2</v>
      </c>
      <c r="P2142">
        <v>22</v>
      </c>
    </row>
    <row r="2143" spans="1:16" x14ac:dyDescent="0.2">
      <c r="A2143">
        <v>2022</v>
      </c>
      <c r="B2143">
        <v>4</v>
      </c>
      <c r="C2143" s="267">
        <v>44672</v>
      </c>
      <c r="E2143">
        <v>83</v>
      </c>
      <c r="F2143" t="s">
        <v>480</v>
      </c>
      <c r="G2143" t="s">
        <v>481</v>
      </c>
      <c r="H2143">
        <v>20.46</v>
      </c>
      <c r="I2143">
        <v>23.54</v>
      </c>
      <c r="K2143">
        <v>60</v>
      </c>
      <c r="L2143">
        <v>120</v>
      </c>
      <c r="O2143">
        <v>1.4999999999999999E-2</v>
      </c>
      <c r="P2143">
        <v>22</v>
      </c>
    </row>
    <row r="2144" spans="1:16" x14ac:dyDescent="0.2">
      <c r="A2144">
        <v>2022</v>
      </c>
      <c r="B2144">
        <v>4</v>
      </c>
      <c r="C2144" s="267">
        <v>44673</v>
      </c>
      <c r="E2144">
        <v>83</v>
      </c>
      <c r="F2144" t="s">
        <v>480</v>
      </c>
      <c r="G2144" t="s">
        <v>481</v>
      </c>
      <c r="H2144">
        <v>20.46</v>
      </c>
      <c r="I2144">
        <v>23.54</v>
      </c>
      <c r="K2144">
        <v>60</v>
      </c>
      <c r="L2144">
        <v>120</v>
      </c>
      <c r="O2144">
        <v>1.4999999999999999E-2</v>
      </c>
      <c r="P2144">
        <v>22</v>
      </c>
    </row>
    <row r="2145" spans="1:16" x14ac:dyDescent="0.2">
      <c r="A2145">
        <v>2022</v>
      </c>
      <c r="B2145">
        <v>4</v>
      </c>
      <c r="C2145" s="267">
        <v>44674</v>
      </c>
      <c r="E2145">
        <v>83</v>
      </c>
      <c r="F2145" t="s">
        <v>480</v>
      </c>
      <c r="G2145" t="s">
        <v>481</v>
      </c>
      <c r="H2145">
        <v>20.46</v>
      </c>
      <c r="I2145">
        <v>23.54</v>
      </c>
      <c r="K2145">
        <v>60</v>
      </c>
      <c r="L2145">
        <v>120</v>
      </c>
      <c r="O2145">
        <v>1.4999999999999999E-2</v>
      </c>
      <c r="P2145">
        <v>22</v>
      </c>
    </row>
    <row r="2146" spans="1:16" x14ac:dyDescent="0.2">
      <c r="A2146">
        <v>2022</v>
      </c>
      <c r="B2146">
        <v>4</v>
      </c>
      <c r="C2146" s="267">
        <v>44669</v>
      </c>
      <c r="E2146">
        <v>690</v>
      </c>
      <c r="F2146" t="s">
        <v>259</v>
      </c>
      <c r="G2146" t="s">
        <v>260</v>
      </c>
      <c r="H2146">
        <v>153</v>
      </c>
      <c r="I2146">
        <v>187</v>
      </c>
      <c r="K2146">
        <v>120</v>
      </c>
      <c r="L2146">
        <v>120</v>
      </c>
      <c r="O2146">
        <v>1.4999999999999999E-2</v>
      </c>
      <c r="P2146">
        <v>26</v>
      </c>
    </row>
    <row r="2147" spans="1:16" x14ac:dyDescent="0.2">
      <c r="A2147">
        <v>2022</v>
      </c>
      <c r="B2147">
        <v>4</v>
      </c>
      <c r="C2147" s="267">
        <v>44670</v>
      </c>
      <c r="E2147">
        <v>690</v>
      </c>
      <c r="F2147" t="s">
        <v>259</v>
      </c>
      <c r="G2147" t="s">
        <v>260</v>
      </c>
      <c r="H2147">
        <v>153</v>
      </c>
      <c r="I2147">
        <v>187</v>
      </c>
      <c r="K2147">
        <v>120</v>
      </c>
      <c r="L2147">
        <v>120</v>
      </c>
      <c r="O2147">
        <v>1.4999999999999999E-2</v>
      </c>
      <c r="P2147">
        <v>26</v>
      </c>
    </row>
    <row r="2148" spans="1:16" x14ac:dyDescent="0.2">
      <c r="A2148">
        <v>2022</v>
      </c>
      <c r="B2148">
        <v>4</v>
      </c>
      <c r="C2148" s="267">
        <v>44671</v>
      </c>
      <c r="E2148">
        <v>690</v>
      </c>
      <c r="F2148" t="s">
        <v>259</v>
      </c>
      <c r="G2148" t="s">
        <v>260</v>
      </c>
      <c r="H2148">
        <v>153</v>
      </c>
      <c r="I2148">
        <v>187</v>
      </c>
      <c r="K2148">
        <v>120</v>
      </c>
      <c r="L2148">
        <v>120</v>
      </c>
      <c r="O2148">
        <v>1.4999999999999999E-2</v>
      </c>
      <c r="P2148">
        <v>26</v>
      </c>
    </row>
    <row r="2149" spans="1:16" x14ac:dyDescent="0.2">
      <c r="A2149">
        <v>2022</v>
      </c>
      <c r="B2149">
        <v>4</v>
      </c>
      <c r="C2149" s="267">
        <v>44672</v>
      </c>
      <c r="E2149">
        <v>690</v>
      </c>
      <c r="F2149" t="s">
        <v>259</v>
      </c>
      <c r="G2149" t="s">
        <v>260</v>
      </c>
      <c r="H2149">
        <v>153</v>
      </c>
      <c r="I2149">
        <v>187</v>
      </c>
      <c r="K2149">
        <v>120</v>
      </c>
      <c r="L2149">
        <v>120</v>
      </c>
      <c r="O2149">
        <v>1.4999999999999999E-2</v>
      </c>
      <c r="P2149">
        <v>26</v>
      </c>
    </row>
    <row r="2150" spans="1:16" x14ac:dyDescent="0.2">
      <c r="A2150">
        <v>2022</v>
      </c>
      <c r="B2150">
        <v>4</v>
      </c>
      <c r="C2150" s="267">
        <v>44673</v>
      </c>
      <c r="E2150">
        <v>690</v>
      </c>
      <c r="F2150" t="s">
        <v>259</v>
      </c>
      <c r="G2150" t="s">
        <v>260</v>
      </c>
      <c r="H2150">
        <v>153</v>
      </c>
      <c r="I2150">
        <v>187</v>
      </c>
      <c r="K2150">
        <v>120</v>
      </c>
      <c r="L2150">
        <v>120</v>
      </c>
      <c r="O2150">
        <v>1.4999999999999999E-2</v>
      </c>
      <c r="P2150">
        <v>26</v>
      </c>
    </row>
    <row r="2151" spans="1:16" x14ac:dyDescent="0.2">
      <c r="A2151">
        <v>2022</v>
      </c>
      <c r="B2151">
        <v>4</v>
      </c>
      <c r="C2151" s="267">
        <v>44669</v>
      </c>
      <c r="E2151">
        <v>691</v>
      </c>
      <c r="F2151" t="s">
        <v>254</v>
      </c>
      <c r="G2151" t="s">
        <v>255</v>
      </c>
      <c r="H2151">
        <v>174.6</v>
      </c>
      <c r="I2151">
        <v>213.4</v>
      </c>
      <c r="K2151">
        <v>120</v>
      </c>
      <c r="L2151">
        <v>120</v>
      </c>
      <c r="O2151">
        <v>1.4999999999999999E-2</v>
      </c>
      <c r="P2151">
        <v>26</v>
      </c>
    </row>
    <row r="2152" spans="1:16" x14ac:dyDescent="0.2">
      <c r="A2152">
        <v>2022</v>
      </c>
      <c r="B2152">
        <v>4</v>
      </c>
      <c r="C2152" s="267">
        <v>44670</v>
      </c>
      <c r="E2152">
        <v>691</v>
      </c>
      <c r="F2152" t="s">
        <v>254</v>
      </c>
      <c r="G2152" t="s">
        <v>255</v>
      </c>
      <c r="H2152">
        <v>174.6</v>
      </c>
      <c r="I2152">
        <v>213.4</v>
      </c>
      <c r="K2152">
        <v>120</v>
      </c>
      <c r="L2152">
        <v>120</v>
      </c>
      <c r="O2152">
        <v>1.4999999999999999E-2</v>
      </c>
      <c r="P2152">
        <v>26</v>
      </c>
    </row>
    <row r="2153" spans="1:16" x14ac:dyDescent="0.2">
      <c r="A2153">
        <v>2022</v>
      </c>
      <c r="B2153">
        <v>4</v>
      </c>
      <c r="C2153" s="267">
        <v>44671</v>
      </c>
      <c r="E2153">
        <v>691</v>
      </c>
      <c r="F2153" t="s">
        <v>254</v>
      </c>
      <c r="G2153" t="s">
        <v>255</v>
      </c>
      <c r="H2153">
        <v>174.6</v>
      </c>
      <c r="I2153">
        <v>213.4</v>
      </c>
      <c r="K2153">
        <v>120</v>
      </c>
      <c r="L2153">
        <v>120</v>
      </c>
      <c r="O2153">
        <v>1.4999999999999999E-2</v>
      </c>
      <c r="P2153">
        <v>26</v>
      </c>
    </row>
    <row r="2154" spans="1:16" x14ac:dyDescent="0.2">
      <c r="A2154">
        <v>2022</v>
      </c>
      <c r="B2154">
        <v>4</v>
      </c>
      <c r="C2154" s="267">
        <v>44672</v>
      </c>
      <c r="E2154">
        <v>691</v>
      </c>
      <c r="F2154" t="s">
        <v>254</v>
      </c>
      <c r="G2154" t="s">
        <v>255</v>
      </c>
      <c r="H2154">
        <v>174.6</v>
      </c>
      <c r="I2154">
        <v>213.4</v>
      </c>
      <c r="K2154">
        <v>120</v>
      </c>
      <c r="L2154">
        <v>120</v>
      </c>
      <c r="O2154">
        <v>1.4999999999999999E-2</v>
      </c>
      <c r="P2154">
        <v>26</v>
      </c>
    </row>
    <row r="2155" spans="1:16" x14ac:dyDescent="0.2">
      <c r="A2155">
        <v>2022</v>
      </c>
      <c r="B2155">
        <v>4</v>
      </c>
      <c r="C2155" s="267">
        <v>44673</v>
      </c>
      <c r="E2155">
        <v>691</v>
      </c>
      <c r="F2155" t="s">
        <v>254</v>
      </c>
      <c r="G2155" t="s">
        <v>255</v>
      </c>
      <c r="H2155">
        <v>174.6</v>
      </c>
      <c r="I2155">
        <v>213.4</v>
      </c>
      <c r="K2155">
        <v>120</v>
      </c>
      <c r="L2155">
        <v>120</v>
      </c>
      <c r="O2155">
        <v>1.4999999999999999E-2</v>
      </c>
      <c r="P2155">
        <v>26</v>
      </c>
    </row>
    <row r="2156" spans="1:16" x14ac:dyDescent="0.2">
      <c r="A2156">
        <v>2022</v>
      </c>
      <c r="B2156">
        <v>4</v>
      </c>
      <c r="C2156" s="267">
        <v>44662</v>
      </c>
      <c r="E2156">
        <v>280</v>
      </c>
      <c r="F2156" t="s">
        <v>366</v>
      </c>
      <c r="G2156" t="s">
        <v>367</v>
      </c>
      <c r="H2156">
        <v>300.39</v>
      </c>
      <c r="I2156">
        <v>345.61</v>
      </c>
      <c r="K2156">
        <v>105</v>
      </c>
      <c r="L2156">
        <v>103</v>
      </c>
      <c r="O2156">
        <v>1.4999999999999999E-2</v>
      </c>
      <c r="P2156">
        <v>16</v>
      </c>
    </row>
    <row r="2157" spans="1:16" x14ac:dyDescent="0.2">
      <c r="A2157">
        <v>2022</v>
      </c>
      <c r="B2157">
        <v>4</v>
      </c>
      <c r="C2157" s="267">
        <v>44663</v>
      </c>
      <c r="E2157">
        <v>280</v>
      </c>
      <c r="F2157" t="s">
        <v>366</v>
      </c>
      <c r="G2157" t="s">
        <v>367</v>
      </c>
      <c r="H2157">
        <v>300.39</v>
      </c>
      <c r="I2157">
        <v>345.61</v>
      </c>
      <c r="K2157">
        <v>105</v>
      </c>
      <c r="L2157">
        <v>103</v>
      </c>
      <c r="O2157">
        <v>1.4999999999999999E-2</v>
      </c>
      <c r="P2157">
        <v>16</v>
      </c>
    </row>
    <row r="2158" spans="1:16" x14ac:dyDescent="0.2">
      <c r="A2158">
        <v>2022</v>
      </c>
      <c r="B2158">
        <v>4</v>
      </c>
      <c r="C2158" s="267">
        <v>44664</v>
      </c>
      <c r="E2158">
        <v>280</v>
      </c>
      <c r="F2158" t="s">
        <v>366</v>
      </c>
      <c r="G2158" t="s">
        <v>367</v>
      </c>
      <c r="H2158">
        <v>300.39</v>
      </c>
      <c r="I2158">
        <v>345.61</v>
      </c>
      <c r="K2158">
        <v>105</v>
      </c>
      <c r="L2158">
        <v>103</v>
      </c>
      <c r="O2158">
        <v>1.4999999999999999E-2</v>
      </c>
      <c r="P2158">
        <v>16</v>
      </c>
    </row>
    <row r="2159" spans="1:16" x14ac:dyDescent="0.2">
      <c r="A2159">
        <v>2022</v>
      </c>
      <c r="B2159">
        <v>4</v>
      </c>
      <c r="C2159" s="267">
        <v>44663</v>
      </c>
      <c r="E2159">
        <v>281</v>
      </c>
      <c r="F2159" t="s">
        <v>226</v>
      </c>
      <c r="G2159" t="s">
        <v>227</v>
      </c>
      <c r="H2159">
        <v>265.05</v>
      </c>
      <c r="I2159">
        <v>304.95</v>
      </c>
      <c r="K2159">
        <v>120</v>
      </c>
      <c r="L2159">
        <v>120</v>
      </c>
      <c r="O2159">
        <v>1.4999999999999999E-2</v>
      </c>
      <c r="P2159">
        <v>18</v>
      </c>
    </row>
    <row r="2160" spans="1:16" x14ac:dyDescent="0.2">
      <c r="A2160">
        <v>2022</v>
      </c>
      <c r="B2160">
        <v>4</v>
      </c>
      <c r="C2160" s="267">
        <v>44664</v>
      </c>
      <c r="E2160">
        <v>281</v>
      </c>
      <c r="F2160" t="s">
        <v>226</v>
      </c>
      <c r="G2160" t="s">
        <v>227</v>
      </c>
      <c r="H2160">
        <v>265.05</v>
      </c>
      <c r="I2160">
        <v>304.95</v>
      </c>
      <c r="K2160">
        <v>120</v>
      </c>
      <c r="L2160">
        <v>120</v>
      </c>
      <c r="O2160">
        <v>1.4999999999999999E-2</v>
      </c>
      <c r="P2160">
        <v>18</v>
      </c>
    </row>
    <row r="2161" spans="1:16" x14ac:dyDescent="0.2">
      <c r="A2161">
        <v>2022</v>
      </c>
      <c r="B2161">
        <v>4</v>
      </c>
      <c r="C2161" s="267">
        <v>44656</v>
      </c>
      <c r="E2161">
        <v>168</v>
      </c>
      <c r="F2161" t="s">
        <v>177</v>
      </c>
      <c r="G2161" t="s">
        <v>234</v>
      </c>
      <c r="H2161">
        <v>575.66999999999996</v>
      </c>
      <c r="I2161">
        <v>662.33</v>
      </c>
      <c r="K2161">
        <v>90</v>
      </c>
      <c r="L2161">
        <v>116</v>
      </c>
      <c r="O2161">
        <v>1.4999999999999999E-2</v>
      </c>
      <c r="P2161">
        <v>18</v>
      </c>
    </row>
    <row r="2162" spans="1:16" x14ac:dyDescent="0.2">
      <c r="A2162">
        <v>2022</v>
      </c>
      <c r="B2162">
        <v>4</v>
      </c>
      <c r="C2162" s="267">
        <v>44657</v>
      </c>
      <c r="E2162">
        <v>168</v>
      </c>
      <c r="F2162" t="s">
        <v>177</v>
      </c>
      <c r="G2162" t="s">
        <v>234</v>
      </c>
      <c r="H2162">
        <v>575.66999999999996</v>
      </c>
      <c r="I2162">
        <v>662.33</v>
      </c>
      <c r="K2162">
        <v>90</v>
      </c>
      <c r="L2162">
        <v>116</v>
      </c>
      <c r="O2162">
        <v>1.4999999999999999E-2</v>
      </c>
      <c r="P2162">
        <v>18</v>
      </c>
    </row>
    <row r="2163" spans="1:16" x14ac:dyDescent="0.2">
      <c r="A2163">
        <v>2022</v>
      </c>
      <c r="B2163">
        <v>4</v>
      </c>
      <c r="C2163" s="267">
        <v>44662</v>
      </c>
      <c r="E2163">
        <v>168</v>
      </c>
      <c r="F2163" t="s">
        <v>177</v>
      </c>
      <c r="G2163" t="s">
        <v>234</v>
      </c>
      <c r="H2163">
        <v>575.66999999999996</v>
      </c>
      <c r="I2163">
        <v>662.33</v>
      </c>
      <c r="K2163">
        <v>90</v>
      </c>
      <c r="L2163">
        <v>116</v>
      </c>
      <c r="O2163">
        <v>1.4999999999999999E-2</v>
      </c>
      <c r="P2163">
        <v>18</v>
      </c>
    </row>
    <row r="2164" spans="1:16" x14ac:dyDescent="0.2">
      <c r="A2164">
        <v>2022</v>
      </c>
      <c r="B2164">
        <v>4</v>
      </c>
      <c r="C2164" s="267">
        <v>44663</v>
      </c>
      <c r="E2164">
        <v>168</v>
      </c>
      <c r="F2164" t="s">
        <v>177</v>
      </c>
      <c r="G2164" t="s">
        <v>234</v>
      </c>
      <c r="H2164">
        <v>575.66999999999996</v>
      </c>
      <c r="I2164">
        <v>662.33</v>
      </c>
      <c r="K2164">
        <v>90</v>
      </c>
      <c r="L2164">
        <v>116</v>
      </c>
      <c r="O2164">
        <v>1.4999999999999999E-2</v>
      </c>
      <c r="P2164">
        <v>18</v>
      </c>
    </row>
    <row r="2165" spans="1:16" x14ac:dyDescent="0.2">
      <c r="A2165">
        <v>2022</v>
      </c>
      <c r="B2165">
        <v>4</v>
      </c>
      <c r="C2165" s="267">
        <v>44664</v>
      </c>
      <c r="E2165">
        <v>168</v>
      </c>
      <c r="F2165" t="s">
        <v>177</v>
      </c>
      <c r="G2165" t="s">
        <v>234</v>
      </c>
      <c r="H2165">
        <v>575.66999999999996</v>
      </c>
      <c r="I2165">
        <v>662.33</v>
      </c>
      <c r="K2165">
        <v>90</v>
      </c>
      <c r="L2165">
        <v>116</v>
      </c>
      <c r="O2165">
        <v>1.4999999999999999E-2</v>
      </c>
      <c r="P2165">
        <v>18</v>
      </c>
    </row>
    <row r="2166" spans="1:16" x14ac:dyDescent="0.2">
      <c r="A2166">
        <v>2022</v>
      </c>
      <c r="B2166">
        <v>4</v>
      </c>
      <c r="C2166" s="267">
        <v>44665</v>
      </c>
      <c r="E2166">
        <v>168</v>
      </c>
      <c r="F2166" t="s">
        <v>177</v>
      </c>
      <c r="G2166" t="s">
        <v>234</v>
      </c>
      <c r="H2166">
        <v>575.66999999999996</v>
      </c>
      <c r="I2166">
        <v>662.33</v>
      </c>
      <c r="K2166">
        <v>90</v>
      </c>
      <c r="L2166">
        <v>116</v>
      </c>
      <c r="O2166">
        <v>1.4999999999999999E-2</v>
      </c>
      <c r="P2166">
        <v>18</v>
      </c>
    </row>
    <row r="2167" spans="1:16" x14ac:dyDescent="0.2">
      <c r="A2167">
        <v>2022</v>
      </c>
      <c r="B2167">
        <v>4</v>
      </c>
      <c r="C2167" s="267">
        <v>44669</v>
      </c>
      <c r="E2167">
        <v>168</v>
      </c>
      <c r="F2167" t="s">
        <v>177</v>
      </c>
      <c r="G2167" t="s">
        <v>234</v>
      </c>
      <c r="H2167">
        <v>575.66999999999996</v>
      </c>
      <c r="I2167">
        <v>662.33</v>
      </c>
      <c r="K2167">
        <v>90</v>
      </c>
      <c r="L2167">
        <v>116</v>
      </c>
      <c r="O2167">
        <v>1.4999999999999999E-2</v>
      </c>
      <c r="P2167">
        <v>18</v>
      </c>
    </row>
    <row r="2168" spans="1:16" x14ac:dyDescent="0.2">
      <c r="A2168">
        <v>2022</v>
      </c>
      <c r="B2168">
        <v>4</v>
      </c>
      <c r="C2168" s="267">
        <v>44670</v>
      </c>
      <c r="E2168">
        <v>168</v>
      </c>
      <c r="F2168" t="s">
        <v>177</v>
      </c>
      <c r="G2168" t="s">
        <v>234</v>
      </c>
      <c r="H2168">
        <v>575.66999999999996</v>
      </c>
      <c r="I2168">
        <v>662.33</v>
      </c>
      <c r="K2168">
        <v>90</v>
      </c>
      <c r="L2168">
        <v>116</v>
      </c>
      <c r="O2168">
        <v>1.4999999999999999E-2</v>
      </c>
      <c r="P2168">
        <v>18</v>
      </c>
    </row>
    <row r="2169" spans="1:16" x14ac:dyDescent="0.2">
      <c r="A2169">
        <v>2022</v>
      </c>
      <c r="B2169">
        <v>4</v>
      </c>
      <c r="C2169" s="267">
        <v>44671</v>
      </c>
      <c r="E2169">
        <v>168</v>
      </c>
      <c r="F2169" t="s">
        <v>177</v>
      </c>
      <c r="G2169" t="s">
        <v>234</v>
      </c>
      <c r="H2169">
        <v>575.66999999999996</v>
      </c>
      <c r="I2169">
        <v>662.33</v>
      </c>
      <c r="K2169">
        <v>90</v>
      </c>
      <c r="L2169">
        <v>116</v>
      </c>
      <c r="O2169">
        <v>1.4999999999999999E-2</v>
      </c>
      <c r="P2169">
        <v>18</v>
      </c>
    </row>
    <row r="2170" spans="1:16" x14ac:dyDescent="0.2">
      <c r="A2170">
        <v>2022</v>
      </c>
      <c r="B2170">
        <v>4</v>
      </c>
      <c r="C2170" s="267">
        <v>44679</v>
      </c>
      <c r="E2170">
        <v>168</v>
      </c>
      <c r="F2170" t="s">
        <v>177</v>
      </c>
      <c r="G2170" t="s">
        <v>234</v>
      </c>
      <c r="H2170">
        <v>575.66999999999996</v>
      </c>
      <c r="I2170">
        <v>662.33</v>
      </c>
      <c r="K2170">
        <v>90</v>
      </c>
      <c r="L2170">
        <v>116</v>
      </c>
      <c r="O2170">
        <v>1.4999999999999999E-2</v>
      </c>
      <c r="P2170">
        <v>18</v>
      </c>
    </row>
    <row r="2171" spans="1:16" x14ac:dyDescent="0.2">
      <c r="A2171">
        <v>2022</v>
      </c>
      <c r="B2171">
        <v>4</v>
      </c>
      <c r="C2171" s="267">
        <v>44655</v>
      </c>
      <c r="E2171">
        <v>273</v>
      </c>
      <c r="F2171" t="s">
        <v>174</v>
      </c>
      <c r="G2171" t="s">
        <v>175</v>
      </c>
      <c r="H2171">
        <v>524.52</v>
      </c>
      <c r="I2171">
        <v>603.48</v>
      </c>
      <c r="K2171">
        <v>93</v>
      </c>
      <c r="L2171">
        <v>116</v>
      </c>
      <c r="O2171">
        <v>1.4999999999999999E-2</v>
      </c>
      <c r="P2171">
        <v>16</v>
      </c>
    </row>
    <row r="2172" spans="1:16" x14ac:dyDescent="0.2">
      <c r="A2172">
        <v>2022</v>
      </c>
      <c r="B2172">
        <v>4</v>
      </c>
      <c r="C2172" s="267">
        <v>44656</v>
      </c>
      <c r="E2172">
        <v>273</v>
      </c>
      <c r="F2172" t="s">
        <v>174</v>
      </c>
      <c r="G2172" t="s">
        <v>175</v>
      </c>
      <c r="H2172">
        <v>524.52</v>
      </c>
      <c r="I2172">
        <v>603.48</v>
      </c>
      <c r="K2172">
        <v>93</v>
      </c>
      <c r="L2172">
        <v>116</v>
      </c>
      <c r="O2172">
        <v>1.4999999999999999E-2</v>
      </c>
      <c r="P2172">
        <v>16</v>
      </c>
    </row>
    <row r="2173" spans="1:16" x14ac:dyDescent="0.2">
      <c r="A2173">
        <v>2022</v>
      </c>
      <c r="B2173">
        <v>4</v>
      </c>
      <c r="C2173" s="267">
        <v>44657</v>
      </c>
      <c r="E2173">
        <v>273</v>
      </c>
      <c r="F2173" t="s">
        <v>174</v>
      </c>
      <c r="G2173" t="s">
        <v>175</v>
      </c>
      <c r="H2173">
        <v>524.52</v>
      </c>
      <c r="I2173">
        <v>603.48</v>
      </c>
      <c r="K2173">
        <v>93</v>
      </c>
      <c r="L2173">
        <v>116</v>
      </c>
      <c r="O2173">
        <v>1.4999999999999999E-2</v>
      </c>
      <c r="P2173">
        <v>16</v>
      </c>
    </row>
    <row r="2174" spans="1:16" x14ac:dyDescent="0.2">
      <c r="A2174">
        <v>2022</v>
      </c>
      <c r="B2174">
        <v>4</v>
      </c>
      <c r="C2174" s="267">
        <v>44658</v>
      </c>
      <c r="E2174">
        <v>273</v>
      </c>
      <c r="F2174" t="s">
        <v>174</v>
      </c>
      <c r="G2174" t="s">
        <v>175</v>
      </c>
      <c r="H2174">
        <v>524.52</v>
      </c>
      <c r="I2174">
        <v>603.48</v>
      </c>
      <c r="K2174">
        <v>93</v>
      </c>
      <c r="L2174">
        <v>116</v>
      </c>
      <c r="O2174">
        <v>1.4999999999999999E-2</v>
      </c>
      <c r="P2174">
        <v>16</v>
      </c>
    </row>
    <row r="2175" spans="1:16" x14ac:dyDescent="0.2">
      <c r="A2175">
        <v>2022</v>
      </c>
      <c r="B2175">
        <v>4</v>
      </c>
      <c r="C2175" s="267">
        <v>44662</v>
      </c>
      <c r="E2175">
        <v>273</v>
      </c>
      <c r="F2175" t="s">
        <v>174</v>
      </c>
      <c r="G2175" t="s">
        <v>175</v>
      </c>
      <c r="H2175">
        <v>524.52</v>
      </c>
      <c r="I2175">
        <v>603.48</v>
      </c>
      <c r="K2175">
        <v>93</v>
      </c>
      <c r="L2175">
        <v>116</v>
      </c>
      <c r="O2175">
        <v>1.4999999999999999E-2</v>
      </c>
      <c r="P2175">
        <v>16</v>
      </c>
    </row>
    <row r="2176" spans="1:16" x14ac:dyDescent="0.2">
      <c r="A2176">
        <v>2022</v>
      </c>
      <c r="B2176">
        <v>4</v>
      </c>
      <c r="C2176" s="267">
        <v>44663</v>
      </c>
      <c r="E2176">
        <v>273</v>
      </c>
      <c r="F2176" t="s">
        <v>174</v>
      </c>
      <c r="G2176" t="s">
        <v>175</v>
      </c>
      <c r="H2176">
        <v>524.52</v>
      </c>
      <c r="I2176">
        <v>603.48</v>
      </c>
      <c r="K2176">
        <v>93</v>
      </c>
      <c r="L2176">
        <v>116</v>
      </c>
      <c r="O2176">
        <v>1.4999999999999999E-2</v>
      </c>
      <c r="P2176">
        <v>16</v>
      </c>
    </row>
    <row r="2177" spans="1:16" x14ac:dyDescent="0.2">
      <c r="A2177">
        <v>2022</v>
      </c>
      <c r="B2177">
        <v>4</v>
      </c>
      <c r="C2177" s="267">
        <v>44664</v>
      </c>
      <c r="E2177">
        <v>273</v>
      </c>
      <c r="F2177" t="s">
        <v>174</v>
      </c>
      <c r="G2177" t="s">
        <v>175</v>
      </c>
      <c r="H2177">
        <v>524.52</v>
      </c>
      <c r="I2177">
        <v>603.48</v>
      </c>
      <c r="K2177">
        <v>93</v>
      </c>
      <c r="L2177">
        <v>116</v>
      </c>
      <c r="O2177">
        <v>1.4999999999999999E-2</v>
      </c>
      <c r="P2177">
        <v>16</v>
      </c>
    </row>
    <row r="2178" spans="1:16" x14ac:dyDescent="0.2">
      <c r="A2178">
        <v>2022</v>
      </c>
      <c r="B2178">
        <v>4</v>
      </c>
      <c r="C2178" s="267">
        <v>44665</v>
      </c>
      <c r="E2178">
        <v>273</v>
      </c>
      <c r="F2178" t="s">
        <v>174</v>
      </c>
      <c r="G2178" t="s">
        <v>175</v>
      </c>
      <c r="H2178">
        <v>524.52</v>
      </c>
      <c r="I2178">
        <v>603.48</v>
      </c>
      <c r="K2178">
        <v>93</v>
      </c>
      <c r="L2178">
        <v>116</v>
      </c>
      <c r="O2178">
        <v>1.4999999999999999E-2</v>
      </c>
      <c r="P2178">
        <v>16</v>
      </c>
    </row>
    <row r="2179" spans="1:16" x14ac:dyDescent="0.2">
      <c r="A2179">
        <v>2022</v>
      </c>
      <c r="B2179">
        <v>4</v>
      </c>
      <c r="C2179" s="267">
        <v>44669</v>
      </c>
      <c r="E2179">
        <v>273</v>
      </c>
      <c r="F2179" t="s">
        <v>174</v>
      </c>
      <c r="G2179" t="s">
        <v>175</v>
      </c>
      <c r="H2179">
        <v>524.52</v>
      </c>
      <c r="I2179">
        <v>603.48</v>
      </c>
      <c r="K2179">
        <v>93</v>
      </c>
      <c r="L2179">
        <v>116</v>
      </c>
      <c r="O2179">
        <v>1.4999999999999999E-2</v>
      </c>
      <c r="P2179">
        <v>16</v>
      </c>
    </row>
    <row r="2180" spans="1:16" x14ac:dyDescent="0.2">
      <c r="A2180">
        <v>2022</v>
      </c>
      <c r="B2180">
        <v>4</v>
      </c>
      <c r="C2180" s="267">
        <v>44670</v>
      </c>
      <c r="E2180">
        <v>273</v>
      </c>
      <c r="F2180" t="s">
        <v>174</v>
      </c>
      <c r="G2180" t="s">
        <v>175</v>
      </c>
      <c r="H2180">
        <v>524.52</v>
      </c>
      <c r="I2180">
        <v>603.48</v>
      </c>
      <c r="K2180">
        <v>93</v>
      </c>
      <c r="L2180">
        <v>116</v>
      </c>
      <c r="O2180">
        <v>1.4999999999999999E-2</v>
      </c>
      <c r="P2180">
        <v>16</v>
      </c>
    </row>
    <row r="2181" spans="1:16" x14ac:dyDescent="0.2">
      <c r="A2181">
        <v>2022</v>
      </c>
      <c r="B2181">
        <v>4</v>
      </c>
      <c r="C2181" s="267">
        <v>44671</v>
      </c>
      <c r="E2181">
        <v>273</v>
      </c>
      <c r="F2181" t="s">
        <v>174</v>
      </c>
      <c r="G2181" t="s">
        <v>175</v>
      </c>
      <c r="H2181">
        <v>524.52</v>
      </c>
      <c r="I2181">
        <v>603.48</v>
      </c>
      <c r="K2181">
        <v>93</v>
      </c>
      <c r="L2181">
        <v>116</v>
      </c>
      <c r="O2181">
        <v>1.4999999999999999E-2</v>
      </c>
      <c r="P2181">
        <v>16</v>
      </c>
    </row>
    <row r="2182" spans="1:16" x14ac:dyDescent="0.2">
      <c r="A2182">
        <v>2022</v>
      </c>
      <c r="B2182">
        <v>4</v>
      </c>
      <c r="C2182" s="267">
        <v>44672</v>
      </c>
      <c r="E2182">
        <v>273</v>
      </c>
      <c r="F2182" t="s">
        <v>174</v>
      </c>
      <c r="G2182" t="s">
        <v>175</v>
      </c>
      <c r="H2182">
        <v>524.52</v>
      </c>
      <c r="I2182">
        <v>603.48</v>
      </c>
      <c r="K2182">
        <v>93</v>
      </c>
      <c r="L2182">
        <v>116</v>
      </c>
      <c r="O2182">
        <v>1.4999999999999999E-2</v>
      </c>
      <c r="P2182">
        <v>16</v>
      </c>
    </row>
    <row r="2183" spans="1:16" x14ac:dyDescent="0.2">
      <c r="A2183">
        <v>2022</v>
      </c>
      <c r="B2183">
        <v>4</v>
      </c>
      <c r="C2183" s="267">
        <v>44673</v>
      </c>
      <c r="E2183">
        <v>273</v>
      </c>
      <c r="F2183" t="s">
        <v>174</v>
      </c>
      <c r="G2183" t="s">
        <v>175</v>
      </c>
      <c r="H2183">
        <v>524.52</v>
      </c>
      <c r="I2183">
        <v>603.48</v>
      </c>
      <c r="K2183">
        <v>93</v>
      </c>
      <c r="L2183">
        <v>116</v>
      </c>
      <c r="O2183">
        <v>1.4999999999999999E-2</v>
      </c>
      <c r="P2183">
        <v>16</v>
      </c>
    </row>
    <row r="2184" spans="1:16" x14ac:dyDescent="0.2">
      <c r="A2184">
        <v>2022</v>
      </c>
      <c r="B2184">
        <v>4</v>
      </c>
      <c r="C2184" s="267">
        <v>44677</v>
      </c>
      <c r="E2184">
        <v>273</v>
      </c>
      <c r="F2184" t="s">
        <v>174</v>
      </c>
      <c r="G2184" t="s">
        <v>175</v>
      </c>
      <c r="H2184">
        <v>524.52</v>
      </c>
      <c r="I2184">
        <v>603.48</v>
      </c>
      <c r="K2184">
        <v>93</v>
      </c>
      <c r="L2184">
        <v>116</v>
      </c>
      <c r="O2184">
        <v>1.4999999999999999E-2</v>
      </c>
      <c r="P2184">
        <v>16</v>
      </c>
    </row>
    <row r="2185" spans="1:16" x14ac:dyDescent="0.2">
      <c r="A2185">
        <v>2022</v>
      </c>
      <c r="B2185">
        <v>4</v>
      </c>
      <c r="C2185" s="267">
        <v>44678</v>
      </c>
      <c r="E2185">
        <v>273</v>
      </c>
      <c r="F2185" t="s">
        <v>174</v>
      </c>
      <c r="G2185" t="s">
        <v>175</v>
      </c>
      <c r="H2185">
        <v>524.52</v>
      </c>
      <c r="I2185">
        <v>603.48</v>
      </c>
      <c r="K2185">
        <v>93</v>
      </c>
      <c r="L2185">
        <v>116</v>
      </c>
      <c r="O2185">
        <v>1.4999999999999999E-2</v>
      </c>
      <c r="P2185">
        <v>16</v>
      </c>
    </row>
    <row r="2186" spans="1:16" x14ac:dyDescent="0.2">
      <c r="A2186">
        <v>2022</v>
      </c>
      <c r="B2186">
        <v>4</v>
      </c>
      <c r="C2186" s="267">
        <v>44679</v>
      </c>
      <c r="E2186">
        <v>273</v>
      </c>
      <c r="F2186" t="s">
        <v>174</v>
      </c>
      <c r="G2186" t="s">
        <v>175</v>
      </c>
      <c r="H2186">
        <v>524.52</v>
      </c>
      <c r="I2186">
        <v>603.48</v>
      </c>
      <c r="K2186">
        <v>93</v>
      </c>
      <c r="L2186">
        <v>116</v>
      </c>
      <c r="O2186">
        <v>1.4999999999999999E-2</v>
      </c>
      <c r="P2186">
        <v>16</v>
      </c>
    </row>
    <row r="2187" spans="1:16" x14ac:dyDescent="0.2">
      <c r="A2187">
        <v>2022</v>
      </c>
      <c r="B2187">
        <v>4</v>
      </c>
      <c r="C2187" s="267">
        <v>44657</v>
      </c>
      <c r="E2187">
        <v>254</v>
      </c>
      <c r="F2187" t="s">
        <v>220</v>
      </c>
      <c r="G2187" t="s">
        <v>179</v>
      </c>
      <c r="H2187">
        <v>188.79</v>
      </c>
      <c r="I2187">
        <v>217.21</v>
      </c>
      <c r="K2187">
        <v>94</v>
      </c>
      <c r="L2187">
        <v>153</v>
      </c>
      <c r="O2187">
        <v>0.02</v>
      </c>
      <c r="P2187">
        <v>16</v>
      </c>
    </row>
    <row r="2188" spans="1:16" x14ac:dyDescent="0.2">
      <c r="A2188">
        <v>2022</v>
      </c>
      <c r="B2188">
        <v>4</v>
      </c>
      <c r="C2188" s="267">
        <v>44658</v>
      </c>
      <c r="E2188">
        <v>254</v>
      </c>
      <c r="F2188" t="s">
        <v>220</v>
      </c>
      <c r="G2188" t="s">
        <v>179</v>
      </c>
      <c r="H2188">
        <v>188.79</v>
      </c>
      <c r="I2188">
        <v>217.21</v>
      </c>
      <c r="K2188">
        <v>94</v>
      </c>
      <c r="L2188">
        <v>153</v>
      </c>
      <c r="O2188">
        <v>0.02</v>
      </c>
      <c r="P2188">
        <v>16</v>
      </c>
    </row>
    <row r="2189" spans="1:16" x14ac:dyDescent="0.2">
      <c r="A2189">
        <v>2022</v>
      </c>
      <c r="B2189">
        <v>4</v>
      </c>
      <c r="C2189" s="267">
        <v>44661</v>
      </c>
      <c r="E2189">
        <v>254</v>
      </c>
      <c r="F2189" t="s">
        <v>220</v>
      </c>
      <c r="G2189" t="s">
        <v>179</v>
      </c>
      <c r="H2189">
        <v>188.79</v>
      </c>
      <c r="I2189">
        <v>217.21</v>
      </c>
      <c r="K2189">
        <v>94</v>
      </c>
      <c r="L2189">
        <v>153</v>
      </c>
      <c r="O2189">
        <v>0.02</v>
      </c>
      <c r="P2189">
        <v>16</v>
      </c>
    </row>
    <row r="2190" spans="1:16" x14ac:dyDescent="0.2">
      <c r="A2190">
        <v>2022</v>
      </c>
      <c r="B2190">
        <v>4</v>
      </c>
      <c r="C2190" s="267">
        <v>44662</v>
      </c>
      <c r="E2190">
        <v>254</v>
      </c>
      <c r="F2190" t="s">
        <v>220</v>
      </c>
      <c r="G2190" t="s">
        <v>179</v>
      </c>
      <c r="H2190">
        <v>188.79</v>
      </c>
      <c r="I2190">
        <v>217.21</v>
      </c>
      <c r="K2190">
        <v>94</v>
      </c>
      <c r="L2190">
        <v>153</v>
      </c>
      <c r="O2190">
        <v>0.02</v>
      </c>
      <c r="P2190">
        <v>16</v>
      </c>
    </row>
    <row r="2191" spans="1:16" x14ac:dyDescent="0.2">
      <c r="A2191">
        <v>2022</v>
      </c>
      <c r="B2191">
        <v>4</v>
      </c>
      <c r="C2191" s="267">
        <v>44663</v>
      </c>
      <c r="E2191">
        <v>254</v>
      </c>
      <c r="F2191" t="s">
        <v>220</v>
      </c>
      <c r="G2191" t="s">
        <v>179</v>
      </c>
      <c r="H2191">
        <v>188.79</v>
      </c>
      <c r="I2191">
        <v>217.21</v>
      </c>
      <c r="K2191">
        <v>94</v>
      </c>
      <c r="L2191">
        <v>153</v>
      </c>
      <c r="O2191">
        <v>0.02</v>
      </c>
      <c r="P2191">
        <v>16</v>
      </c>
    </row>
    <row r="2192" spans="1:16" x14ac:dyDescent="0.2">
      <c r="A2192">
        <v>2022</v>
      </c>
      <c r="B2192">
        <v>4</v>
      </c>
      <c r="C2192" s="267">
        <v>44668</v>
      </c>
      <c r="E2192">
        <v>254</v>
      </c>
      <c r="F2192" t="s">
        <v>220</v>
      </c>
      <c r="G2192" t="s">
        <v>179</v>
      </c>
      <c r="H2192">
        <v>188.79</v>
      </c>
      <c r="I2192">
        <v>217.21</v>
      </c>
      <c r="K2192">
        <v>94</v>
      </c>
      <c r="L2192">
        <v>153</v>
      </c>
      <c r="O2192">
        <v>0.02</v>
      </c>
      <c r="P2192">
        <v>16</v>
      </c>
    </row>
    <row r="2193" spans="1:16" x14ac:dyDescent="0.2">
      <c r="A2193">
        <v>2022</v>
      </c>
      <c r="B2193">
        <v>4</v>
      </c>
      <c r="C2193" s="267">
        <v>44669</v>
      </c>
      <c r="E2193">
        <v>254</v>
      </c>
      <c r="F2193" t="s">
        <v>220</v>
      </c>
      <c r="G2193" t="s">
        <v>179</v>
      </c>
      <c r="H2193">
        <v>188.79</v>
      </c>
      <c r="I2193">
        <v>217.21</v>
      </c>
      <c r="K2193">
        <v>94</v>
      </c>
      <c r="L2193">
        <v>153</v>
      </c>
      <c r="O2193">
        <v>0.02</v>
      </c>
      <c r="P2193">
        <v>16</v>
      </c>
    </row>
    <row r="2194" spans="1:16" x14ac:dyDescent="0.2">
      <c r="A2194">
        <v>2022</v>
      </c>
      <c r="B2194">
        <v>4</v>
      </c>
      <c r="C2194" s="267">
        <v>44670</v>
      </c>
      <c r="E2194">
        <v>254</v>
      </c>
      <c r="F2194" t="s">
        <v>220</v>
      </c>
      <c r="G2194" t="s">
        <v>179</v>
      </c>
      <c r="H2194">
        <v>188.79</v>
      </c>
      <c r="I2194">
        <v>217.21</v>
      </c>
      <c r="K2194">
        <v>94</v>
      </c>
      <c r="L2194">
        <v>153</v>
      </c>
      <c r="O2194">
        <v>0.02</v>
      </c>
      <c r="P2194">
        <v>16</v>
      </c>
    </row>
    <row r="2195" spans="1:16" x14ac:dyDescent="0.2">
      <c r="A2195">
        <v>2022</v>
      </c>
      <c r="B2195">
        <v>4</v>
      </c>
      <c r="C2195" s="267">
        <v>44671</v>
      </c>
      <c r="E2195">
        <v>254</v>
      </c>
      <c r="F2195" t="s">
        <v>220</v>
      </c>
      <c r="G2195" t="s">
        <v>179</v>
      </c>
      <c r="H2195">
        <v>188.79</v>
      </c>
      <c r="I2195">
        <v>217.21</v>
      </c>
      <c r="K2195">
        <v>94</v>
      </c>
      <c r="L2195">
        <v>153</v>
      </c>
      <c r="O2195">
        <v>0.02</v>
      </c>
      <c r="P2195">
        <v>16</v>
      </c>
    </row>
    <row r="2196" spans="1:16" x14ac:dyDescent="0.2">
      <c r="A2196">
        <v>2022</v>
      </c>
      <c r="B2196">
        <v>4</v>
      </c>
      <c r="C2196" s="267">
        <v>44672</v>
      </c>
      <c r="E2196">
        <v>254</v>
      </c>
      <c r="F2196" t="s">
        <v>220</v>
      </c>
      <c r="G2196" t="s">
        <v>179</v>
      </c>
      <c r="H2196">
        <v>188.79</v>
      </c>
      <c r="I2196">
        <v>217.21</v>
      </c>
      <c r="K2196">
        <v>94</v>
      </c>
      <c r="L2196">
        <v>153</v>
      </c>
      <c r="O2196">
        <v>0.02</v>
      </c>
      <c r="P2196">
        <v>16</v>
      </c>
    </row>
    <row r="2197" spans="1:16" x14ac:dyDescent="0.2">
      <c r="A2197">
        <v>2022</v>
      </c>
      <c r="B2197">
        <v>4</v>
      </c>
      <c r="C2197" s="267">
        <v>44673</v>
      </c>
      <c r="E2197">
        <v>254</v>
      </c>
      <c r="F2197" t="s">
        <v>220</v>
      </c>
      <c r="G2197" t="s">
        <v>179</v>
      </c>
      <c r="H2197">
        <v>188.79</v>
      </c>
      <c r="I2197">
        <v>217.21</v>
      </c>
      <c r="K2197">
        <v>94</v>
      </c>
      <c r="L2197">
        <v>153</v>
      </c>
      <c r="O2197">
        <v>0.02</v>
      </c>
      <c r="P2197">
        <v>16</v>
      </c>
    </row>
    <row r="2198" spans="1:16" x14ac:dyDescent="0.2">
      <c r="A2198">
        <v>2022</v>
      </c>
      <c r="B2198">
        <v>4</v>
      </c>
      <c r="C2198" s="267">
        <v>44674</v>
      </c>
      <c r="E2198">
        <v>254</v>
      </c>
      <c r="F2198" t="s">
        <v>220</v>
      </c>
      <c r="G2198" t="s">
        <v>179</v>
      </c>
      <c r="H2198">
        <v>188.79</v>
      </c>
      <c r="I2198">
        <v>217.21</v>
      </c>
      <c r="K2198">
        <v>94</v>
      </c>
      <c r="L2198">
        <v>153</v>
      </c>
      <c r="O2198">
        <v>0.02</v>
      </c>
      <c r="P2198">
        <v>16</v>
      </c>
    </row>
    <row r="2199" spans="1:16" x14ac:dyDescent="0.2">
      <c r="A2199">
        <v>2022</v>
      </c>
      <c r="B2199">
        <v>4</v>
      </c>
      <c r="C2199" s="267">
        <v>44675</v>
      </c>
      <c r="E2199">
        <v>254</v>
      </c>
      <c r="F2199" t="s">
        <v>220</v>
      </c>
      <c r="G2199" t="s">
        <v>179</v>
      </c>
      <c r="H2199">
        <v>188.79</v>
      </c>
      <c r="I2199">
        <v>217.21</v>
      </c>
      <c r="K2199">
        <v>94</v>
      </c>
      <c r="L2199">
        <v>153</v>
      </c>
      <c r="O2199">
        <v>0.02</v>
      </c>
      <c r="P2199">
        <v>16</v>
      </c>
    </row>
    <row r="2200" spans="1:16" x14ac:dyDescent="0.2">
      <c r="A2200">
        <v>2022</v>
      </c>
      <c r="B2200">
        <v>4</v>
      </c>
      <c r="C2200" s="267">
        <v>44676</v>
      </c>
      <c r="E2200">
        <v>254</v>
      </c>
      <c r="F2200" t="s">
        <v>220</v>
      </c>
      <c r="G2200" t="s">
        <v>179</v>
      </c>
      <c r="H2200">
        <v>188.79</v>
      </c>
      <c r="I2200">
        <v>217.21</v>
      </c>
      <c r="K2200">
        <v>94</v>
      </c>
      <c r="L2200">
        <v>153</v>
      </c>
      <c r="O2200">
        <v>0.02</v>
      </c>
      <c r="P2200">
        <v>16</v>
      </c>
    </row>
    <row r="2201" spans="1:16" x14ac:dyDescent="0.2">
      <c r="A2201">
        <v>2022</v>
      </c>
      <c r="B2201">
        <v>4</v>
      </c>
      <c r="C2201" s="267">
        <v>44677</v>
      </c>
      <c r="E2201">
        <v>254</v>
      </c>
      <c r="F2201" t="s">
        <v>220</v>
      </c>
      <c r="G2201" t="s">
        <v>179</v>
      </c>
      <c r="H2201">
        <v>188.79</v>
      </c>
      <c r="I2201">
        <v>217.21</v>
      </c>
      <c r="K2201">
        <v>94</v>
      </c>
      <c r="L2201">
        <v>153</v>
      </c>
      <c r="O2201">
        <v>0.02</v>
      </c>
      <c r="P2201">
        <v>16</v>
      </c>
    </row>
    <row r="2202" spans="1:16" x14ac:dyDescent="0.2">
      <c r="A2202">
        <v>2022</v>
      </c>
      <c r="B2202">
        <v>4</v>
      </c>
      <c r="C2202" s="267">
        <v>44678</v>
      </c>
      <c r="E2202">
        <v>254</v>
      </c>
      <c r="F2202" t="s">
        <v>220</v>
      </c>
      <c r="G2202" t="s">
        <v>179</v>
      </c>
      <c r="H2202">
        <v>188.79</v>
      </c>
      <c r="I2202">
        <v>217.21</v>
      </c>
      <c r="K2202">
        <v>94</v>
      </c>
      <c r="L2202">
        <v>153</v>
      </c>
      <c r="O2202">
        <v>0.02</v>
      </c>
      <c r="P2202">
        <v>16</v>
      </c>
    </row>
    <row r="2203" spans="1:16" x14ac:dyDescent="0.2">
      <c r="A2203">
        <v>2022</v>
      </c>
      <c r="B2203">
        <v>4</v>
      </c>
      <c r="C2203" s="267">
        <v>44679</v>
      </c>
      <c r="E2203">
        <v>254</v>
      </c>
      <c r="F2203" t="s">
        <v>220</v>
      </c>
      <c r="G2203" t="s">
        <v>179</v>
      </c>
      <c r="H2203">
        <v>188.79</v>
      </c>
      <c r="I2203">
        <v>217.21</v>
      </c>
      <c r="K2203">
        <v>94</v>
      </c>
      <c r="L2203">
        <v>153</v>
      </c>
      <c r="O2203">
        <v>0.02</v>
      </c>
      <c r="P2203">
        <v>16</v>
      </c>
    </row>
    <row r="2204" spans="1:16" x14ac:dyDescent="0.2">
      <c r="A2204">
        <v>2022</v>
      </c>
      <c r="B2204">
        <v>4</v>
      </c>
      <c r="C2204" s="267">
        <v>44651</v>
      </c>
      <c r="E2204">
        <v>453</v>
      </c>
      <c r="F2204" t="s">
        <v>550</v>
      </c>
      <c r="G2204" t="s">
        <v>551</v>
      </c>
      <c r="H2204">
        <v>162.75</v>
      </c>
      <c r="I2204">
        <v>187.25</v>
      </c>
      <c r="K2204">
        <v>96</v>
      </c>
      <c r="L2204">
        <v>150</v>
      </c>
      <c r="O2204">
        <v>0.02</v>
      </c>
      <c r="P2204">
        <v>22</v>
      </c>
    </row>
    <row r="2205" spans="1:16" x14ac:dyDescent="0.2">
      <c r="A2205">
        <v>2022</v>
      </c>
      <c r="B2205">
        <v>4</v>
      </c>
      <c r="C2205" s="267">
        <v>44654</v>
      </c>
      <c r="E2205">
        <v>453</v>
      </c>
      <c r="F2205" t="s">
        <v>550</v>
      </c>
      <c r="G2205" t="s">
        <v>551</v>
      </c>
      <c r="H2205">
        <v>162.75</v>
      </c>
      <c r="I2205">
        <v>187.25</v>
      </c>
      <c r="K2205">
        <v>96</v>
      </c>
      <c r="L2205">
        <v>150</v>
      </c>
      <c r="O2205">
        <v>0.02</v>
      </c>
      <c r="P2205">
        <v>22</v>
      </c>
    </row>
    <row r="2206" spans="1:16" x14ac:dyDescent="0.2">
      <c r="A2206">
        <v>2022</v>
      </c>
      <c r="B2206">
        <v>4</v>
      </c>
      <c r="C2206" s="267">
        <v>44655</v>
      </c>
      <c r="E2206">
        <v>453</v>
      </c>
      <c r="F2206" t="s">
        <v>550</v>
      </c>
      <c r="G2206" t="s">
        <v>551</v>
      </c>
      <c r="H2206">
        <v>162.75</v>
      </c>
      <c r="I2206">
        <v>187.25</v>
      </c>
      <c r="K2206">
        <v>96</v>
      </c>
      <c r="L2206">
        <v>150</v>
      </c>
      <c r="O2206">
        <v>0.02</v>
      </c>
      <c r="P2206">
        <v>22</v>
      </c>
    </row>
    <row r="2207" spans="1:16" x14ac:dyDescent="0.2">
      <c r="A2207">
        <v>2022</v>
      </c>
      <c r="B2207">
        <v>4</v>
      </c>
      <c r="C2207" s="267">
        <v>44656</v>
      </c>
      <c r="E2207">
        <v>453</v>
      </c>
      <c r="F2207" t="s">
        <v>550</v>
      </c>
      <c r="G2207" t="s">
        <v>551</v>
      </c>
      <c r="H2207">
        <v>162.75</v>
      </c>
      <c r="I2207">
        <v>187.25</v>
      </c>
      <c r="K2207">
        <v>96</v>
      </c>
      <c r="L2207">
        <v>150</v>
      </c>
      <c r="O2207">
        <v>0.02</v>
      </c>
      <c r="P2207">
        <v>22</v>
      </c>
    </row>
    <row r="2208" spans="1:16" x14ac:dyDescent="0.2">
      <c r="A2208">
        <v>2022</v>
      </c>
      <c r="B2208">
        <v>4</v>
      </c>
      <c r="C2208" s="267">
        <v>44657</v>
      </c>
      <c r="E2208">
        <v>453</v>
      </c>
      <c r="F2208" t="s">
        <v>550</v>
      </c>
      <c r="G2208" t="s">
        <v>551</v>
      </c>
      <c r="H2208">
        <v>162.75</v>
      </c>
      <c r="I2208">
        <v>187.25</v>
      </c>
      <c r="K2208">
        <v>96</v>
      </c>
      <c r="L2208">
        <v>150</v>
      </c>
      <c r="O2208">
        <v>0.02</v>
      </c>
      <c r="P2208">
        <v>22</v>
      </c>
    </row>
    <row r="2209" spans="1:16" x14ac:dyDescent="0.2">
      <c r="A2209">
        <v>2022</v>
      </c>
      <c r="B2209">
        <v>4</v>
      </c>
      <c r="C2209" s="267">
        <v>44658</v>
      </c>
      <c r="E2209">
        <v>453</v>
      </c>
      <c r="F2209" t="s">
        <v>550</v>
      </c>
      <c r="G2209" t="s">
        <v>551</v>
      </c>
      <c r="H2209">
        <v>162.75</v>
      </c>
      <c r="I2209">
        <v>187.25</v>
      </c>
      <c r="K2209">
        <v>96</v>
      </c>
      <c r="L2209">
        <v>150</v>
      </c>
      <c r="O2209">
        <v>0.02</v>
      </c>
      <c r="P2209">
        <v>22</v>
      </c>
    </row>
    <row r="2210" spans="1:16" x14ac:dyDescent="0.2">
      <c r="A2210">
        <v>2022</v>
      </c>
      <c r="B2210">
        <v>4</v>
      </c>
      <c r="C2210" s="267">
        <v>44661</v>
      </c>
      <c r="E2210">
        <v>453</v>
      </c>
      <c r="F2210" t="s">
        <v>550</v>
      </c>
      <c r="G2210" t="s">
        <v>551</v>
      </c>
      <c r="H2210">
        <v>162.75</v>
      </c>
      <c r="I2210">
        <v>187.25</v>
      </c>
      <c r="K2210">
        <v>96</v>
      </c>
      <c r="L2210">
        <v>150</v>
      </c>
      <c r="O2210">
        <v>0.02</v>
      </c>
      <c r="P2210">
        <v>22</v>
      </c>
    </row>
    <row r="2211" spans="1:16" x14ac:dyDescent="0.2">
      <c r="A2211">
        <v>2022</v>
      </c>
      <c r="B2211">
        <v>4</v>
      </c>
      <c r="C2211" s="267">
        <v>44662</v>
      </c>
      <c r="E2211">
        <v>453</v>
      </c>
      <c r="F2211" t="s">
        <v>550</v>
      </c>
      <c r="G2211" t="s">
        <v>551</v>
      </c>
      <c r="H2211">
        <v>162.75</v>
      </c>
      <c r="I2211">
        <v>187.25</v>
      </c>
      <c r="K2211">
        <v>96</v>
      </c>
      <c r="L2211">
        <v>150</v>
      </c>
      <c r="O2211">
        <v>0.02</v>
      </c>
      <c r="P2211">
        <v>22</v>
      </c>
    </row>
    <row r="2212" spans="1:16" x14ac:dyDescent="0.2">
      <c r="A2212">
        <v>2022</v>
      </c>
      <c r="B2212">
        <v>4</v>
      </c>
      <c r="C2212" s="267">
        <v>44663</v>
      </c>
      <c r="E2212">
        <v>453</v>
      </c>
      <c r="F2212" t="s">
        <v>550</v>
      </c>
      <c r="G2212" t="s">
        <v>551</v>
      </c>
      <c r="H2212">
        <v>162.75</v>
      </c>
      <c r="I2212">
        <v>187.25</v>
      </c>
      <c r="K2212">
        <v>96</v>
      </c>
      <c r="L2212">
        <v>150</v>
      </c>
      <c r="O2212">
        <v>0.02</v>
      </c>
      <c r="P2212">
        <v>22</v>
      </c>
    </row>
    <row r="2213" spans="1:16" x14ac:dyDescent="0.2">
      <c r="A2213">
        <v>2022</v>
      </c>
      <c r="B2213">
        <v>4</v>
      </c>
      <c r="C2213" s="267">
        <v>44664</v>
      </c>
      <c r="E2213">
        <v>453</v>
      </c>
      <c r="F2213" t="s">
        <v>550</v>
      </c>
      <c r="G2213" t="s">
        <v>551</v>
      </c>
      <c r="H2213">
        <v>162.75</v>
      </c>
      <c r="I2213">
        <v>187.25</v>
      </c>
      <c r="K2213">
        <v>96</v>
      </c>
      <c r="L2213">
        <v>150</v>
      </c>
      <c r="O2213">
        <v>0.02</v>
      </c>
      <c r="P2213">
        <v>22</v>
      </c>
    </row>
    <row r="2214" spans="1:16" x14ac:dyDescent="0.2">
      <c r="A2214">
        <v>2022</v>
      </c>
      <c r="B2214">
        <v>4</v>
      </c>
      <c r="C2214" s="267">
        <v>44665</v>
      </c>
      <c r="E2214">
        <v>453</v>
      </c>
      <c r="F2214" t="s">
        <v>550</v>
      </c>
      <c r="G2214" t="s">
        <v>551</v>
      </c>
      <c r="H2214">
        <v>162.75</v>
      </c>
      <c r="I2214">
        <v>187.25</v>
      </c>
      <c r="K2214">
        <v>96</v>
      </c>
      <c r="L2214">
        <v>150</v>
      </c>
      <c r="O2214">
        <v>0.02</v>
      </c>
      <c r="P2214">
        <v>22</v>
      </c>
    </row>
    <row r="2215" spans="1:16" x14ac:dyDescent="0.2">
      <c r="A2215">
        <v>2022</v>
      </c>
      <c r="B2215">
        <v>4</v>
      </c>
      <c r="C2215" s="267">
        <v>44667</v>
      </c>
      <c r="E2215">
        <v>453</v>
      </c>
      <c r="F2215" t="s">
        <v>550</v>
      </c>
      <c r="G2215" t="s">
        <v>551</v>
      </c>
      <c r="H2215">
        <v>162.75</v>
      </c>
      <c r="I2215">
        <v>187.25</v>
      </c>
      <c r="K2215">
        <v>96</v>
      </c>
      <c r="L2215">
        <v>150</v>
      </c>
      <c r="O2215">
        <v>0.02</v>
      </c>
      <c r="P2215">
        <v>22</v>
      </c>
    </row>
    <row r="2216" spans="1:16" x14ac:dyDescent="0.2">
      <c r="A2216">
        <v>2022</v>
      </c>
      <c r="B2216">
        <v>4</v>
      </c>
      <c r="C2216" s="267">
        <v>44668</v>
      </c>
      <c r="E2216">
        <v>453</v>
      </c>
      <c r="F2216" t="s">
        <v>550</v>
      </c>
      <c r="G2216" t="s">
        <v>551</v>
      </c>
      <c r="H2216">
        <v>162.75</v>
      </c>
      <c r="I2216">
        <v>187.25</v>
      </c>
      <c r="K2216">
        <v>96</v>
      </c>
      <c r="L2216">
        <v>150</v>
      </c>
      <c r="O2216">
        <v>0.02</v>
      </c>
      <c r="P2216">
        <v>22</v>
      </c>
    </row>
    <row r="2217" spans="1:16" x14ac:dyDescent="0.2">
      <c r="A2217">
        <v>2022</v>
      </c>
      <c r="B2217">
        <v>4</v>
      </c>
      <c r="C2217" s="267">
        <v>44669</v>
      </c>
      <c r="E2217">
        <v>453</v>
      </c>
      <c r="F2217" t="s">
        <v>550</v>
      </c>
      <c r="G2217" t="s">
        <v>551</v>
      </c>
      <c r="H2217">
        <v>162.75</v>
      </c>
      <c r="I2217">
        <v>187.25</v>
      </c>
      <c r="K2217">
        <v>96</v>
      </c>
      <c r="L2217">
        <v>150</v>
      </c>
      <c r="O2217">
        <v>0.02</v>
      </c>
      <c r="P2217">
        <v>22</v>
      </c>
    </row>
    <row r="2218" spans="1:16" x14ac:dyDescent="0.2">
      <c r="A2218">
        <v>2022</v>
      </c>
      <c r="B2218">
        <v>4</v>
      </c>
      <c r="C2218" s="267">
        <v>44672</v>
      </c>
      <c r="E2218">
        <v>453</v>
      </c>
      <c r="F2218" t="s">
        <v>550</v>
      </c>
      <c r="G2218" t="s">
        <v>551</v>
      </c>
      <c r="H2218">
        <v>162.75</v>
      </c>
      <c r="I2218">
        <v>187.25</v>
      </c>
      <c r="K2218">
        <v>96</v>
      </c>
      <c r="L2218">
        <v>150</v>
      </c>
      <c r="O2218">
        <v>0.02</v>
      </c>
      <c r="P2218">
        <v>22</v>
      </c>
    </row>
    <row r="2219" spans="1:16" x14ac:dyDescent="0.2">
      <c r="A2219">
        <v>2022</v>
      </c>
      <c r="B2219">
        <v>4</v>
      </c>
      <c r="C2219" s="267">
        <v>44673</v>
      </c>
      <c r="E2219">
        <v>453</v>
      </c>
      <c r="F2219" t="s">
        <v>550</v>
      </c>
      <c r="G2219" t="s">
        <v>551</v>
      </c>
      <c r="H2219">
        <v>162.75</v>
      </c>
      <c r="I2219">
        <v>187.25</v>
      </c>
      <c r="K2219">
        <v>96</v>
      </c>
      <c r="L2219">
        <v>150</v>
      </c>
      <c r="O2219">
        <v>0.02</v>
      </c>
      <c r="P2219">
        <v>22</v>
      </c>
    </row>
    <row r="2220" spans="1:16" x14ac:dyDescent="0.2">
      <c r="A2220">
        <v>2022</v>
      </c>
      <c r="B2220">
        <v>4</v>
      </c>
      <c r="C2220" s="267">
        <v>44676</v>
      </c>
      <c r="E2220">
        <v>453</v>
      </c>
      <c r="F2220" t="s">
        <v>550</v>
      </c>
      <c r="G2220" t="s">
        <v>551</v>
      </c>
      <c r="H2220">
        <v>162.75</v>
      </c>
      <c r="I2220">
        <v>187.25</v>
      </c>
      <c r="K2220">
        <v>96</v>
      </c>
      <c r="L2220">
        <v>150</v>
      </c>
      <c r="O2220">
        <v>0.02</v>
      </c>
      <c r="P2220">
        <v>22</v>
      </c>
    </row>
    <row r="2221" spans="1:16" x14ac:dyDescent="0.2">
      <c r="A2221">
        <v>2022</v>
      </c>
      <c r="B2221">
        <v>4</v>
      </c>
      <c r="C2221" s="267">
        <v>44677</v>
      </c>
      <c r="E2221">
        <v>453</v>
      </c>
      <c r="F2221" t="s">
        <v>550</v>
      </c>
      <c r="G2221" t="s">
        <v>551</v>
      </c>
      <c r="H2221">
        <v>162.75</v>
      </c>
      <c r="I2221">
        <v>187.25</v>
      </c>
      <c r="K2221">
        <v>96</v>
      </c>
      <c r="L2221">
        <v>150</v>
      </c>
      <c r="O2221">
        <v>0.02</v>
      </c>
      <c r="P2221">
        <v>22</v>
      </c>
    </row>
    <row r="2222" spans="1:16" x14ac:dyDescent="0.2">
      <c r="A2222">
        <v>2022</v>
      </c>
      <c r="B2222">
        <v>4</v>
      </c>
      <c r="C2222" s="267">
        <v>44678</v>
      </c>
      <c r="E2222">
        <v>453</v>
      </c>
      <c r="F2222" t="s">
        <v>550</v>
      </c>
      <c r="G2222" t="s">
        <v>551</v>
      </c>
      <c r="H2222">
        <v>162.75</v>
      </c>
      <c r="I2222">
        <v>187.25</v>
      </c>
      <c r="K2222">
        <v>96</v>
      </c>
      <c r="L2222">
        <v>150</v>
      </c>
      <c r="O2222">
        <v>0.02</v>
      </c>
      <c r="P2222">
        <v>22</v>
      </c>
    </row>
    <row r="2223" spans="1:16" x14ac:dyDescent="0.2">
      <c r="A2223">
        <v>2022</v>
      </c>
      <c r="B2223">
        <v>4</v>
      </c>
      <c r="C2223" s="267">
        <v>44679</v>
      </c>
      <c r="E2223">
        <v>453</v>
      </c>
      <c r="F2223" t="s">
        <v>550</v>
      </c>
      <c r="G2223" t="s">
        <v>551</v>
      </c>
      <c r="H2223">
        <v>162.75</v>
      </c>
      <c r="I2223">
        <v>187.25</v>
      </c>
      <c r="K2223">
        <v>96</v>
      </c>
      <c r="L2223">
        <v>150</v>
      </c>
      <c r="O2223">
        <v>0.02</v>
      </c>
      <c r="P2223">
        <v>22</v>
      </c>
    </row>
    <row r="2224" spans="1:16" x14ac:dyDescent="0.2">
      <c r="A2224">
        <v>2022</v>
      </c>
      <c r="B2224">
        <v>4</v>
      </c>
      <c r="C2224" s="267">
        <v>44651</v>
      </c>
      <c r="E2224">
        <v>452</v>
      </c>
      <c r="F2224" t="s">
        <v>553</v>
      </c>
      <c r="G2224" t="s">
        <v>554</v>
      </c>
      <c r="H2224">
        <v>251.1</v>
      </c>
      <c r="I2224">
        <v>288.89999999999998</v>
      </c>
      <c r="K2224">
        <v>96</v>
      </c>
      <c r="L2224">
        <v>150</v>
      </c>
      <c r="O2224">
        <v>0.02</v>
      </c>
      <c r="P2224">
        <v>22</v>
      </c>
    </row>
    <row r="2225" spans="1:16" x14ac:dyDescent="0.2">
      <c r="A2225">
        <v>2022</v>
      </c>
      <c r="B2225">
        <v>4</v>
      </c>
      <c r="C2225" s="267">
        <v>44654</v>
      </c>
      <c r="E2225">
        <v>452</v>
      </c>
      <c r="F2225" t="s">
        <v>553</v>
      </c>
      <c r="G2225" t="s">
        <v>554</v>
      </c>
      <c r="H2225">
        <v>251.1</v>
      </c>
      <c r="I2225">
        <v>288.89999999999998</v>
      </c>
      <c r="K2225">
        <v>96</v>
      </c>
      <c r="L2225">
        <v>150</v>
      </c>
      <c r="O2225">
        <v>0.02</v>
      </c>
      <c r="P2225">
        <v>22</v>
      </c>
    </row>
    <row r="2226" spans="1:16" x14ac:dyDescent="0.2">
      <c r="A2226">
        <v>2022</v>
      </c>
      <c r="B2226">
        <v>4</v>
      </c>
      <c r="C2226" s="267">
        <v>44655</v>
      </c>
      <c r="E2226">
        <v>452</v>
      </c>
      <c r="F2226" t="s">
        <v>553</v>
      </c>
      <c r="G2226" t="s">
        <v>554</v>
      </c>
      <c r="H2226">
        <v>251.1</v>
      </c>
      <c r="I2226">
        <v>288.89999999999998</v>
      </c>
      <c r="K2226">
        <v>96</v>
      </c>
      <c r="L2226">
        <v>150</v>
      </c>
      <c r="O2226">
        <v>0.02</v>
      </c>
      <c r="P2226">
        <v>22</v>
      </c>
    </row>
    <row r="2227" spans="1:16" x14ac:dyDescent="0.2">
      <c r="A2227">
        <v>2022</v>
      </c>
      <c r="B2227">
        <v>4</v>
      </c>
      <c r="C2227" s="267">
        <v>44656</v>
      </c>
      <c r="E2227">
        <v>452</v>
      </c>
      <c r="F2227" t="s">
        <v>553</v>
      </c>
      <c r="G2227" t="s">
        <v>554</v>
      </c>
      <c r="H2227">
        <v>251.1</v>
      </c>
      <c r="I2227">
        <v>288.89999999999998</v>
      </c>
      <c r="K2227">
        <v>96</v>
      </c>
      <c r="L2227">
        <v>150</v>
      </c>
      <c r="O2227">
        <v>0.02</v>
      </c>
      <c r="P2227">
        <v>22</v>
      </c>
    </row>
    <row r="2228" spans="1:16" x14ac:dyDescent="0.2">
      <c r="A2228">
        <v>2022</v>
      </c>
      <c r="B2228">
        <v>4</v>
      </c>
      <c r="C2228" s="267">
        <v>44657</v>
      </c>
      <c r="E2228">
        <v>452</v>
      </c>
      <c r="F2228" t="s">
        <v>553</v>
      </c>
      <c r="G2228" t="s">
        <v>554</v>
      </c>
      <c r="H2228">
        <v>251.1</v>
      </c>
      <c r="I2228">
        <v>288.89999999999998</v>
      </c>
      <c r="K2228">
        <v>96</v>
      </c>
      <c r="L2228">
        <v>150</v>
      </c>
      <c r="O2228">
        <v>0.02</v>
      </c>
      <c r="P2228">
        <v>22</v>
      </c>
    </row>
    <row r="2229" spans="1:16" x14ac:dyDescent="0.2">
      <c r="A2229">
        <v>2022</v>
      </c>
      <c r="B2229">
        <v>4</v>
      </c>
      <c r="C2229" s="267">
        <v>44658</v>
      </c>
      <c r="E2229">
        <v>452</v>
      </c>
      <c r="F2229" t="s">
        <v>553</v>
      </c>
      <c r="G2229" t="s">
        <v>554</v>
      </c>
      <c r="H2229">
        <v>251.1</v>
      </c>
      <c r="I2229">
        <v>288.89999999999998</v>
      </c>
      <c r="K2229">
        <v>96</v>
      </c>
      <c r="L2229">
        <v>150</v>
      </c>
      <c r="O2229">
        <v>0.02</v>
      </c>
      <c r="P2229">
        <v>22</v>
      </c>
    </row>
    <row r="2230" spans="1:16" x14ac:dyDescent="0.2">
      <c r="A2230">
        <v>2022</v>
      </c>
      <c r="B2230">
        <v>4</v>
      </c>
      <c r="C2230" s="267">
        <v>44661</v>
      </c>
      <c r="E2230">
        <v>452</v>
      </c>
      <c r="F2230" t="s">
        <v>553</v>
      </c>
      <c r="G2230" t="s">
        <v>554</v>
      </c>
      <c r="H2230">
        <v>251.1</v>
      </c>
      <c r="I2230">
        <v>288.89999999999998</v>
      </c>
      <c r="K2230">
        <v>96</v>
      </c>
      <c r="L2230">
        <v>150</v>
      </c>
      <c r="O2230">
        <v>0.02</v>
      </c>
      <c r="P2230">
        <v>22</v>
      </c>
    </row>
    <row r="2231" spans="1:16" x14ac:dyDescent="0.2">
      <c r="A2231">
        <v>2022</v>
      </c>
      <c r="B2231">
        <v>4</v>
      </c>
      <c r="C2231" s="267">
        <v>44662</v>
      </c>
      <c r="E2231">
        <v>452</v>
      </c>
      <c r="F2231" t="s">
        <v>553</v>
      </c>
      <c r="G2231" t="s">
        <v>554</v>
      </c>
      <c r="H2231">
        <v>251.1</v>
      </c>
      <c r="I2231">
        <v>288.89999999999998</v>
      </c>
      <c r="K2231">
        <v>96</v>
      </c>
      <c r="L2231">
        <v>150</v>
      </c>
      <c r="O2231">
        <v>0.02</v>
      </c>
      <c r="P2231">
        <v>22</v>
      </c>
    </row>
    <row r="2232" spans="1:16" x14ac:dyDescent="0.2">
      <c r="A2232">
        <v>2022</v>
      </c>
      <c r="B2232">
        <v>4</v>
      </c>
      <c r="C2232" s="267">
        <v>44663</v>
      </c>
      <c r="E2232">
        <v>452</v>
      </c>
      <c r="F2232" t="s">
        <v>553</v>
      </c>
      <c r="G2232" t="s">
        <v>554</v>
      </c>
      <c r="H2232">
        <v>251.1</v>
      </c>
      <c r="I2232">
        <v>288.89999999999998</v>
      </c>
      <c r="K2232">
        <v>96</v>
      </c>
      <c r="L2232">
        <v>150</v>
      </c>
      <c r="O2232">
        <v>0.02</v>
      </c>
      <c r="P2232">
        <v>22</v>
      </c>
    </row>
    <row r="2233" spans="1:16" x14ac:dyDescent="0.2">
      <c r="A2233">
        <v>2022</v>
      </c>
      <c r="B2233">
        <v>4</v>
      </c>
      <c r="C2233" s="267">
        <v>44664</v>
      </c>
      <c r="E2233">
        <v>452</v>
      </c>
      <c r="F2233" t="s">
        <v>553</v>
      </c>
      <c r="G2233" t="s">
        <v>554</v>
      </c>
      <c r="H2233">
        <v>251.1</v>
      </c>
      <c r="I2233">
        <v>288.89999999999998</v>
      </c>
      <c r="K2233">
        <v>96</v>
      </c>
      <c r="L2233">
        <v>150</v>
      </c>
      <c r="O2233">
        <v>0.02</v>
      </c>
      <c r="P2233">
        <v>22</v>
      </c>
    </row>
    <row r="2234" spans="1:16" x14ac:dyDescent="0.2">
      <c r="A2234">
        <v>2022</v>
      </c>
      <c r="B2234">
        <v>4</v>
      </c>
      <c r="C2234" s="267">
        <v>44665</v>
      </c>
      <c r="E2234">
        <v>452</v>
      </c>
      <c r="F2234" t="s">
        <v>553</v>
      </c>
      <c r="G2234" t="s">
        <v>554</v>
      </c>
      <c r="H2234">
        <v>251.1</v>
      </c>
      <c r="I2234">
        <v>288.89999999999998</v>
      </c>
      <c r="K2234">
        <v>96</v>
      </c>
      <c r="L2234">
        <v>150</v>
      </c>
      <c r="O2234">
        <v>0.02</v>
      </c>
      <c r="P2234">
        <v>22</v>
      </c>
    </row>
    <row r="2235" spans="1:16" x14ac:dyDescent="0.2">
      <c r="A2235">
        <v>2022</v>
      </c>
      <c r="B2235">
        <v>4</v>
      </c>
      <c r="C2235" s="267">
        <v>44667</v>
      </c>
      <c r="E2235">
        <v>452</v>
      </c>
      <c r="F2235" t="s">
        <v>553</v>
      </c>
      <c r="G2235" t="s">
        <v>554</v>
      </c>
      <c r="H2235">
        <v>251.1</v>
      </c>
      <c r="I2235">
        <v>288.89999999999998</v>
      </c>
      <c r="K2235">
        <v>96</v>
      </c>
      <c r="L2235">
        <v>150</v>
      </c>
      <c r="O2235">
        <v>0.02</v>
      </c>
      <c r="P2235">
        <v>22</v>
      </c>
    </row>
    <row r="2236" spans="1:16" x14ac:dyDescent="0.2">
      <c r="A2236">
        <v>2022</v>
      </c>
      <c r="B2236">
        <v>4</v>
      </c>
      <c r="C2236" s="267">
        <v>44668</v>
      </c>
      <c r="E2236">
        <v>452</v>
      </c>
      <c r="F2236" t="s">
        <v>553</v>
      </c>
      <c r="G2236" t="s">
        <v>554</v>
      </c>
      <c r="H2236">
        <v>251.1</v>
      </c>
      <c r="I2236">
        <v>288.89999999999998</v>
      </c>
      <c r="K2236">
        <v>96</v>
      </c>
      <c r="L2236">
        <v>150</v>
      </c>
      <c r="O2236">
        <v>0.02</v>
      </c>
      <c r="P2236">
        <v>22</v>
      </c>
    </row>
    <row r="2237" spans="1:16" x14ac:dyDescent="0.2">
      <c r="A2237">
        <v>2022</v>
      </c>
      <c r="B2237">
        <v>4</v>
      </c>
      <c r="C2237" s="267">
        <v>44669</v>
      </c>
      <c r="E2237">
        <v>452</v>
      </c>
      <c r="F2237" t="s">
        <v>553</v>
      </c>
      <c r="G2237" t="s">
        <v>554</v>
      </c>
      <c r="H2237">
        <v>251.1</v>
      </c>
      <c r="I2237">
        <v>288.89999999999998</v>
      </c>
      <c r="K2237">
        <v>96</v>
      </c>
      <c r="L2237">
        <v>150</v>
      </c>
      <c r="O2237">
        <v>0.02</v>
      </c>
      <c r="P2237">
        <v>22</v>
      </c>
    </row>
    <row r="2238" spans="1:16" x14ac:dyDescent="0.2">
      <c r="A2238">
        <v>2022</v>
      </c>
      <c r="B2238">
        <v>4</v>
      </c>
      <c r="C2238" s="267">
        <v>44672</v>
      </c>
      <c r="E2238">
        <v>452</v>
      </c>
      <c r="F2238" t="s">
        <v>553</v>
      </c>
      <c r="G2238" t="s">
        <v>554</v>
      </c>
      <c r="H2238">
        <v>251.1</v>
      </c>
      <c r="I2238">
        <v>288.89999999999998</v>
      </c>
      <c r="K2238">
        <v>96</v>
      </c>
      <c r="L2238">
        <v>150</v>
      </c>
      <c r="O2238">
        <v>0.02</v>
      </c>
      <c r="P2238">
        <v>22</v>
      </c>
    </row>
    <row r="2239" spans="1:16" x14ac:dyDescent="0.2">
      <c r="A2239">
        <v>2022</v>
      </c>
      <c r="B2239">
        <v>4</v>
      </c>
      <c r="C2239" s="267">
        <v>44673</v>
      </c>
      <c r="E2239">
        <v>452</v>
      </c>
      <c r="F2239" t="s">
        <v>553</v>
      </c>
      <c r="G2239" t="s">
        <v>554</v>
      </c>
      <c r="H2239">
        <v>251.1</v>
      </c>
      <c r="I2239">
        <v>288.89999999999998</v>
      </c>
      <c r="K2239">
        <v>96</v>
      </c>
      <c r="L2239">
        <v>150</v>
      </c>
      <c r="O2239">
        <v>0.02</v>
      </c>
      <c r="P2239">
        <v>22</v>
      </c>
    </row>
    <row r="2240" spans="1:16" x14ac:dyDescent="0.2">
      <c r="A2240">
        <v>2022</v>
      </c>
      <c r="B2240">
        <v>4</v>
      </c>
      <c r="C2240" s="267">
        <v>44676</v>
      </c>
      <c r="E2240">
        <v>452</v>
      </c>
      <c r="F2240" t="s">
        <v>553</v>
      </c>
      <c r="G2240" t="s">
        <v>554</v>
      </c>
      <c r="H2240">
        <v>251.1</v>
      </c>
      <c r="I2240">
        <v>288.89999999999998</v>
      </c>
      <c r="K2240">
        <v>96</v>
      </c>
      <c r="L2240">
        <v>150</v>
      </c>
      <c r="O2240">
        <v>0.02</v>
      </c>
      <c r="P2240">
        <v>22</v>
      </c>
    </row>
    <row r="2241" spans="1:16" x14ac:dyDescent="0.2">
      <c r="A2241">
        <v>2022</v>
      </c>
      <c r="B2241">
        <v>4</v>
      </c>
      <c r="C2241" s="267">
        <v>44677</v>
      </c>
      <c r="E2241">
        <v>452</v>
      </c>
      <c r="F2241" t="s">
        <v>553</v>
      </c>
      <c r="G2241" t="s">
        <v>554</v>
      </c>
      <c r="H2241">
        <v>251.1</v>
      </c>
      <c r="I2241">
        <v>288.89999999999998</v>
      </c>
      <c r="K2241">
        <v>96</v>
      </c>
      <c r="L2241">
        <v>150</v>
      </c>
      <c r="O2241">
        <v>0.02</v>
      </c>
      <c r="P2241">
        <v>22</v>
      </c>
    </row>
    <row r="2242" spans="1:16" x14ac:dyDescent="0.2">
      <c r="A2242">
        <v>2022</v>
      </c>
      <c r="B2242">
        <v>4</v>
      </c>
      <c r="C2242" s="267">
        <v>44678</v>
      </c>
      <c r="E2242">
        <v>452</v>
      </c>
      <c r="F2242" t="s">
        <v>553</v>
      </c>
      <c r="G2242" t="s">
        <v>554</v>
      </c>
      <c r="H2242">
        <v>251.1</v>
      </c>
      <c r="I2242">
        <v>288.89999999999998</v>
      </c>
      <c r="K2242">
        <v>96</v>
      </c>
      <c r="L2242">
        <v>150</v>
      </c>
      <c r="O2242">
        <v>0.02</v>
      </c>
      <c r="P2242">
        <v>22</v>
      </c>
    </row>
    <row r="2243" spans="1:16" x14ac:dyDescent="0.2">
      <c r="A2243">
        <v>2022</v>
      </c>
      <c r="B2243">
        <v>4</v>
      </c>
      <c r="C2243" s="267">
        <v>44679</v>
      </c>
      <c r="E2243">
        <v>452</v>
      </c>
      <c r="F2243" t="s">
        <v>553</v>
      </c>
      <c r="G2243" t="s">
        <v>554</v>
      </c>
      <c r="H2243">
        <v>251.1</v>
      </c>
      <c r="I2243">
        <v>288.89999999999998</v>
      </c>
      <c r="K2243">
        <v>96</v>
      </c>
      <c r="L2243">
        <v>150</v>
      </c>
      <c r="O2243">
        <v>0.02</v>
      </c>
      <c r="P2243">
        <v>22</v>
      </c>
    </row>
    <row r="2244" spans="1:16" x14ac:dyDescent="0.2">
      <c r="A2244">
        <v>2022</v>
      </c>
      <c r="B2244">
        <v>4</v>
      </c>
      <c r="C2244" s="267">
        <v>44651</v>
      </c>
      <c r="E2244">
        <v>225</v>
      </c>
      <c r="F2244" t="s">
        <v>337</v>
      </c>
      <c r="G2244" t="s">
        <v>338</v>
      </c>
      <c r="H2244">
        <v>345.96</v>
      </c>
      <c r="I2244">
        <v>398.04</v>
      </c>
      <c r="K2244">
        <v>169</v>
      </c>
      <c r="L2244">
        <v>128</v>
      </c>
      <c r="O2244">
        <v>1.4999999999999999E-2</v>
      </c>
      <c r="P2244">
        <v>18</v>
      </c>
    </row>
    <row r="2245" spans="1:16" x14ac:dyDescent="0.2">
      <c r="A2245">
        <v>2022</v>
      </c>
      <c r="B2245">
        <v>4</v>
      </c>
      <c r="C2245" s="267">
        <v>44654</v>
      </c>
      <c r="E2245">
        <v>225</v>
      </c>
      <c r="F2245" t="s">
        <v>337</v>
      </c>
      <c r="G2245" t="s">
        <v>338</v>
      </c>
      <c r="H2245">
        <v>345.96</v>
      </c>
      <c r="I2245">
        <v>398.04</v>
      </c>
      <c r="K2245">
        <v>169</v>
      </c>
      <c r="L2245">
        <v>128</v>
      </c>
      <c r="O2245">
        <v>1.4999999999999999E-2</v>
      </c>
      <c r="P2245">
        <v>18</v>
      </c>
    </row>
    <row r="2246" spans="1:16" x14ac:dyDescent="0.2">
      <c r="A2246">
        <v>2022</v>
      </c>
      <c r="B2246">
        <v>4</v>
      </c>
      <c r="C2246" s="267">
        <v>44655</v>
      </c>
      <c r="E2246">
        <v>225</v>
      </c>
      <c r="F2246" t="s">
        <v>337</v>
      </c>
      <c r="G2246" t="s">
        <v>338</v>
      </c>
      <c r="H2246">
        <v>345.96</v>
      </c>
      <c r="I2246">
        <v>398.04</v>
      </c>
      <c r="K2246">
        <v>169</v>
      </c>
      <c r="L2246">
        <v>128</v>
      </c>
      <c r="O2246">
        <v>1.4999999999999999E-2</v>
      </c>
      <c r="P2246">
        <v>18</v>
      </c>
    </row>
    <row r="2247" spans="1:16" x14ac:dyDescent="0.2">
      <c r="A2247">
        <v>2022</v>
      </c>
      <c r="B2247">
        <v>4</v>
      </c>
      <c r="C2247" s="267">
        <v>44665</v>
      </c>
      <c r="E2247">
        <v>225</v>
      </c>
      <c r="F2247" t="s">
        <v>337</v>
      </c>
      <c r="G2247" t="s">
        <v>338</v>
      </c>
      <c r="H2247">
        <v>345.96</v>
      </c>
      <c r="I2247">
        <v>398.04</v>
      </c>
      <c r="K2247">
        <v>169</v>
      </c>
      <c r="L2247">
        <v>128</v>
      </c>
      <c r="O2247">
        <v>1.4999999999999999E-2</v>
      </c>
      <c r="P2247">
        <v>18</v>
      </c>
    </row>
    <row r="2248" spans="1:16" x14ac:dyDescent="0.2">
      <c r="A2248">
        <v>2022</v>
      </c>
      <c r="B2248">
        <v>4</v>
      </c>
      <c r="C2248" s="267">
        <v>44667</v>
      </c>
      <c r="E2248">
        <v>225</v>
      </c>
      <c r="F2248" t="s">
        <v>337</v>
      </c>
      <c r="G2248" t="s">
        <v>338</v>
      </c>
      <c r="H2248">
        <v>345.96</v>
      </c>
      <c r="I2248">
        <v>398.04</v>
      </c>
      <c r="K2248">
        <v>169</v>
      </c>
      <c r="L2248">
        <v>128</v>
      </c>
      <c r="O2248">
        <v>1.4999999999999999E-2</v>
      </c>
      <c r="P2248">
        <v>18</v>
      </c>
    </row>
    <row r="2249" spans="1:16" x14ac:dyDescent="0.2">
      <c r="A2249">
        <v>2022</v>
      </c>
      <c r="B2249">
        <v>4</v>
      </c>
      <c r="C2249" s="267">
        <v>44651</v>
      </c>
      <c r="E2249">
        <v>219</v>
      </c>
      <c r="F2249" t="s">
        <v>214</v>
      </c>
      <c r="G2249" t="s">
        <v>215</v>
      </c>
      <c r="H2249">
        <v>106.02</v>
      </c>
      <c r="I2249">
        <v>121.98</v>
      </c>
      <c r="K2249">
        <v>238</v>
      </c>
      <c r="L2249">
        <v>91</v>
      </c>
      <c r="O2249">
        <v>1.4999999999999999E-2</v>
      </c>
      <c r="P2249">
        <v>18</v>
      </c>
    </row>
    <row r="2250" spans="1:16" x14ac:dyDescent="0.2">
      <c r="A2250">
        <v>2022</v>
      </c>
      <c r="B2250">
        <v>4</v>
      </c>
      <c r="C2250" s="267">
        <v>44655</v>
      </c>
      <c r="E2250">
        <v>219</v>
      </c>
      <c r="F2250" t="s">
        <v>214</v>
      </c>
      <c r="G2250" t="s">
        <v>215</v>
      </c>
      <c r="H2250">
        <v>106.02</v>
      </c>
      <c r="I2250">
        <v>121.98</v>
      </c>
      <c r="K2250">
        <v>238</v>
      </c>
      <c r="L2250">
        <v>91</v>
      </c>
      <c r="O2250">
        <v>1.4999999999999999E-2</v>
      </c>
      <c r="P2250">
        <v>18</v>
      </c>
    </row>
    <row r="2251" spans="1:16" x14ac:dyDescent="0.2">
      <c r="A2251">
        <v>2022</v>
      </c>
      <c r="B2251">
        <v>4</v>
      </c>
      <c r="C2251" s="267">
        <v>44656</v>
      </c>
      <c r="E2251">
        <v>104</v>
      </c>
      <c r="F2251" t="s">
        <v>305</v>
      </c>
      <c r="G2251" t="s">
        <v>306</v>
      </c>
      <c r="H2251">
        <v>82.77</v>
      </c>
      <c r="I2251">
        <v>95.23</v>
      </c>
      <c r="K2251">
        <v>140</v>
      </c>
      <c r="L2251">
        <v>103</v>
      </c>
      <c r="O2251">
        <v>1.4999999999999999E-2</v>
      </c>
      <c r="P2251">
        <v>18</v>
      </c>
    </row>
    <row r="2252" spans="1:16" x14ac:dyDescent="0.2">
      <c r="A2252">
        <v>2022</v>
      </c>
      <c r="B2252">
        <v>4</v>
      </c>
      <c r="C2252" s="267">
        <v>44657</v>
      </c>
      <c r="E2252">
        <v>104</v>
      </c>
      <c r="F2252" t="s">
        <v>305</v>
      </c>
      <c r="G2252" t="s">
        <v>306</v>
      </c>
      <c r="H2252">
        <v>82.77</v>
      </c>
      <c r="I2252">
        <v>95.23</v>
      </c>
      <c r="K2252">
        <v>140</v>
      </c>
      <c r="L2252">
        <v>103</v>
      </c>
      <c r="O2252">
        <v>1.4999999999999999E-2</v>
      </c>
      <c r="P2252">
        <v>18</v>
      </c>
    </row>
    <row r="2253" spans="1:16" x14ac:dyDescent="0.2">
      <c r="A2253">
        <v>2022</v>
      </c>
      <c r="B2253">
        <v>4</v>
      </c>
      <c r="C2253" s="267">
        <v>44658</v>
      </c>
      <c r="E2253">
        <v>104</v>
      </c>
      <c r="F2253" t="s">
        <v>305</v>
      </c>
      <c r="G2253" t="s">
        <v>306</v>
      </c>
      <c r="H2253">
        <v>82.77</v>
      </c>
      <c r="I2253">
        <v>95.23</v>
      </c>
      <c r="K2253">
        <v>140</v>
      </c>
      <c r="L2253">
        <v>103</v>
      </c>
      <c r="O2253">
        <v>1.4999999999999999E-2</v>
      </c>
      <c r="P2253">
        <v>18</v>
      </c>
    </row>
    <row r="2254" spans="1:16" x14ac:dyDescent="0.2">
      <c r="A2254">
        <v>2022</v>
      </c>
      <c r="B2254">
        <v>4</v>
      </c>
      <c r="C2254" s="267">
        <v>44661</v>
      </c>
      <c r="E2254">
        <v>104</v>
      </c>
      <c r="F2254" t="s">
        <v>305</v>
      </c>
      <c r="G2254" t="s">
        <v>306</v>
      </c>
      <c r="H2254">
        <v>82.77</v>
      </c>
      <c r="I2254">
        <v>95.23</v>
      </c>
      <c r="K2254">
        <v>140</v>
      </c>
      <c r="L2254">
        <v>103</v>
      </c>
      <c r="O2254">
        <v>1.4999999999999999E-2</v>
      </c>
      <c r="P2254">
        <v>18</v>
      </c>
    </row>
    <row r="2255" spans="1:16" x14ac:dyDescent="0.2">
      <c r="A2255">
        <v>2022</v>
      </c>
      <c r="B2255">
        <v>4</v>
      </c>
      <c r="C2255" s="267">
        <v>44656</v>
      </c>
      <c r="E2255">
        <v>103</v>
      </c>
      <c r="F2255" t="s">
        <v>302</v>
      </c>
      <c r="G2255" t="s">
        <v>303</v>
      </c>
      <c r="H2255">
        <v>82.77</v>
      </c>
      <c r="I2255">
        <v>95.23</v>
      </c>
      <c r="K2255">
        <v>140</v>
      </c>
      <c r="L2255">
        <v>103</v>
      </c>
      <c r="O2255">
        <v>1.4999999999999999E-2</v>
      </c>
      <c r="P2255">
        <v>18</v>
      </c>
    </row>
    <row r="2256" spans="1:16" x14ac:dyDescent="0.2">
      <c r="A2256">
        <v>2022</v>
      </c>
      <c r="B2256">
        <v>4</v>
      </c>
      <c r="C2256" s="267">
        <v>44657</v>
      </c>
      <c r="E2256">
        <v>103</v>
      </c>
      <c r="F2256" t="s">
        <v>302</v>
      </c>
      <c r="G2256" t="s">
        <v>303</v>
      </c>
      <c r="H2256">
        <v>82.77</v>
      </c>
      <c r="I2256">
        <v>95.23</v>
      </c>
      <c r="K2256">
        <v>140</v>
      </c>
      <c r="L2256">
        <v>103</v>
      </c>
      <c r="O2256">
        <v>1.4999999999999999E-2</v>
      </c>
      <c r="P2256">
        <v>18</v>
      </c>
    </row>
    <row r="2257" spans="1:16" x14ac:dyDescent="0.2">
      <c r="A2257">
        <v>2022</v>
      </c>
      <c r="B2257">
        <v>4</v>
      </c>
      <c r="C2257" s="267">
        <v>44658</v>
      </c>
      <c r="E2257">
        <v>103</v>
      </c>
      <c r="F2257" t="s">
        <v>302</v>
      </c>
      <c r="G2257" t="s">
        <v>303</v>
      </c>
      <c r="H2257">
        <v>82.77</v>
      </c>
      <c r="I2257">
        <v>95.23</v>
      </c>
      <c r="K2257">
        <v>140</v>
      </c>
      <c r="L2257">
        <v>103</v>
      </c>
      <c r="O2257">
        <v>1.4999999999999999E-2</v>
      </c>
      <c r="P2257">
        <v>18</v>
      </c>
    </row>
    <row r="2258" spans="1:16" x14ac:dyDescent="0.2">
      <c r="A2258">
        <v>2022</v>
      </c>
      <c r="B2258">
        <v>4</v>
      </c>
      <c r="C2258" s="267">
        <v>44661</v>
      </c>
      <c r="E2258">
        <v>103</v>
      </c>
      <c r="F2258" t="s">
        <v>302</v>
      </c>
      <c r="G2258" t="s">
        <v>303</v>
      </c>
      <c r="H2258">
        <v>82.77</v>
      </c>
      <c r="I2258">
        <v>95.23</v>
      </c>
      <c r="K2258">
        <v>140</v>
      </c>
      <c r="L2258">
        <v>103</v>
      </c>
      <c r="O2258">
        <v>1.4999999999999999E-2</v>
      </c>
      <c r="P2258">
        <v>18</v>
      </c>
    </row>
    <row r="2259" spans="1:16" x14ac:dyDescent="0.2">
      <c r="A2259">
        <v>2022</v>
      </c>
      <c r="B2259">
        <v>4</v>
      </c>
      <c r="C2259" s="267">
        <v>44656</v>
      </c>
      <c r="E2259">
        <v>102</v>
      </c>
      <c r="F2259" t="s">
        <v>299</v>
      </c>
      <c r="G2259" t="s">
        <v>300</v>
      </c>
      <c r="H2259">
        <v>18.600000000000001</v>
      </c>
      <c r="I2259">
        <v>21.4</v>
      </c>
      <c r="K2259">
        <v>140</v>
      </c>
      <c r="L2259">
        <v>103</v>
      </c>
      <c r="O2259">
        <v>1.4999999999999999E-2</v>
      </c>
      <c r="P2259">
        <v>18</v>
      </c>
    </row>
    <row r="2260" spans="1:16" x14ac:dyDescent="0.2">
      <c r="A2260">
        <v>2022</v>
      </c>
      <c r="B2260">
        <v>4</v>
      </c>
      <c r="C2260" s="267">
        <v>44657</v>
      </c>
      <c r="E2260">
        <v>102</v>
      </c>
      <c r="F2260" t="s">
        <v>299</v>
      </c>
      <c r="G2260" t="s">
        <v>300</v>
      </c>
      <c r="H2260">
        <v>18.600000000000001</v>
      </c>
      <c r="I2260">
        <v>21.4</v>
      </c>
      <c r="K2260">
        <v>140</v>
      </c>
      <c r="L2260">
        <v>103</v>
      </c>
      <c r="O2260">
        <v>1.4999999999999999E-2</v>
      </c>
      <c r="P2260">
        <v>18</v>
      </c>
    </row>
    <row r="2261" spans="1:16" x14ac:dyDescent="0.2">
      <c r="A2261">
        <v>2022</v>
      </c>
      <c r="B2261">
        <v>4</v>
      </c>
      <c r="C2261" s="267">
        <v>44658</v>
      </c>
      <c r="E2261">
        <v>102</v>
      </c>
      <c r="F2261" t="s">
        <v>299</v>
      </c>
      <c r="G2261" t="s">
        <v>300</v>
      </c>
      <c r="H2261">
        <v>18.600000000000001</v>
      </c>
      <c r="I2261">
        <v>21.4</v>
      </c>
      <c r="K2261">
        <v>140</v>
      </c>
      <c r="L2261">
        <v>103</v>
      </c>
      <c r="O2261">
        <v>1.4999999999999999E-2</v>
      </c>
      <c r="P2261">
        <v>18</v>
      </c>
    </row>
    <row r="2262" spans="1:16" x14ac:dyDescent="0.2">
      <c r="A2262">
        <v>2022</v>
      </c>
      <c r="B2262">
        <v>4</v>
      </c>
      <c r="C2262" s="267">
        <v>44661</v>
      </c>
      <c r="E2262">
        <v>102</v>
      </c>
      <c r="F2262" t="s">
        <v>299</v>
      </c>
      <c r="G2262" t="s">
        <v>300</v>
      </c>
      <c r="H2262">
        <v>18.600000000000001</v>
      </c>
      <c r="I2262">
        <v>21.4</v>
      </c>
      <c r="K2262">
        <v>140</v>
      </c>
      <c r="L2262">
        <v>103</v>
      </c>
      <c r="O2262">
        <v>1.4999999999999999E-2</v>
      </c>
      <c r="P2262">
        <v>18</v>
      </c>
    </row>
    <row r="2263" spans="1:16" x14ac:dyDescent="0.2">
      <c r="A2263">
        <v>2022</v>
      </c>
      <c r="B2263">
        <v>4</v>
      </c>
      <c r="C2263" s="267">
        <v>44656</v>
      </c>
      <c r="E2263">
        <v>101</v>
      </c>
      <c r="F2263" t="s">
        <v>296</v>
      </c>
      <c r="G2263" t="s">
        <v>297</v>
      </c>
      <c r="H2263">
        <v>18.600000000000001</v>
      </c>
      <c r="I2263">
        <v>21.4</v>
      </c>
      <c r="K2263">
        <v>140</v>
      </c>
      <c r="L2263">
        <v>103</v>
      </c>
      <c r="O2263">
        <v>1.4999999999999999E-2</v>
      </c>
      <c r="P2263">
        <v>18</v>
      </c>
    </row>
    <row r="2264" spans="1:16" x14ac:dyDescent="0.2">
      <c r="A2264">
        <v>2022</v>
      </c>
      <c r="B2264">
        <v>4</v>
      </c>
      <c r="C2264" s="267">
        <v>44657</v>
      </c>
      <c r="E2264">
        <v>101</v>
      </c>
      <c r="F2264" t="s">
        <v>296</v>
      </c>
      <c r="G2264" t="s">
        <v>297</v>
      </c>
      <c r="H2264">
        <v>18.600000000000001</v>
      </c>
      <c r="I2264">
        <v>21.4</v>
      </c>
      <c r="K2264">
        <v>140</v>
      </c>
      <c r="L2264">
        <v>103</v>
      </c>
      <c r="O2264">
        <v>1.4999999999999999E-2</v>
      </c>
      <c r="P2264">
        <v>18</v>
      </c>
    </row>
    <row r="2265" spans="1:16" x14ac:dyDescent="0.2">
      <c r="A2265">
        <v>2022</v>
      </c>
      <c r="B2265">
        <v>4</v>
      </c>
      <c r="C2265" s="267">
        <v>44658</v>
      </c>
      <c r="E2265">
        <v>101</v>
      </c>
      <c r="F2265" t="s">
        <v>296</v>
      </c>
      <c r="G2265" t="s">
        <v>297</v>
      </c>
      <c r="H2265">
        <v>18.600000000000001</v>
      </c>
      <c r="I2265">
        <v>21.4</v>
      </c>
      <c r="K2265">
        <v>140</v>
      </c>
      <c r="L2265">
        <v>103</v>
      </c>
      <c r="O2265">
        <v>1.4999999999999999E-2</v>
      </c>
      <c r="P2265">
        <v>18</v>
      </c>
    </row>
    <row r="2266" spans="1:16" x14ac:dyDescent="0.2">
      <c r="A2266">
        <v>2022</v>
      </c>
      <c r="B2266">
        <v>4</v>
      </c>
      <c r="C2266" s="267">
        <v>44661</v>
      </c>
      <c r="E2266">
        <v>101</v>
      </c>
      <c r="F2266" t="s">
        <v>296</v>
      </c>
      <c r="G2266" t="s">
        <v>297</v>
      </c>
      <c r="H2266">
        <v>18.600000000000001</v>
      </c>
      <c r="I2266">
        <v>21.4</v>
      </c>
      <c r="K2266">
        <v>140</v>
      </c>
      <c r="L2266">
        <v>103</v>
      </c>
      <c r="O2266">
        <v>1.4999999999999999E-2</v>
      </c>
      <c r="P2266">
        <v>18</v>
      </c>
    </row>
    <row r="2267" spans="1:16" x14ac:dyDescent="0.2">
      <c r="A2267">
        <v>2022</v>
      </c>
      <c r="B2267">
        <v>4</v>
      </c>
      <c r="C2267" s="267">
        <v>44656</v>
      </c>
      <c r="E2267">
        <v>100</v>
      </c>
      <c r="F2267" t="s">
        <v>293</v>
      </c>
      <c r="G2267" t="s">
        <v>294</v>
      </c>
      <c r="H2267">
        <v>18.600000000000001</v>
      </c>
      <c r="I2267">
        <v>21.4</v>
      </c>
      <c r="K2267">
        <v>140</v>
      </c>
      <c r="L2267">
        <v>103</v>
      </c>
      <c r="O2267">
        <v>1.4999999999999999E-2</v>
      </c>
      <c r="P2267">
        <v>18</v>
      </c>
    </row>
    <row r="2268" spans="1:16" x14ac:dyDescent="0.2">
      <c r="A2268">
        <v>2022</v>
      </c>
      <c r="B2268">
        <v>4</v>
      </c>
      <c r="C2268" s="267">
        <v>44657</v>
      </c>
      <c r="E2268">
        <v>100</v>
      </c>
      <c r="F2268" t="s">
        <v>293</v>
      </c>
      <c r="G2268" t="s">
        <v>294</v>
      </c>
      <c r="H2268">
        <v>18.600000000000001</v>
      </c>
      <c r="I2268">
        <v>21.4</v>
      </c>
      <c r="K2268">
        <v>140</v>
      </c>
      <c r="L2268">
        <v>103</v>
      </c>
      <c r="O2268">
        <v>1.4999999999999999E-2</v>
      </c>
      <c r="P2268">
        <v>18</v>
      </c>
    </row>
    <row r="2269" spans="1:16" x14ac:dyDescent="0.2">
      <c r="A2269">
        <v>2022</v>
      </c>
      <c r="B2269">
        <v>4</v>
      </c>
      <c r="C2269" s="267">
        <v>44658</v>
      </c>
      <c r="E2269">
        <v>100</v>
      </c>
      <c r="F2269" t="s">
        <v>293</v>
      </c>
      <c r="G2269" t="s">
        <v>294</v>
      </c>
      <c r="H2269">
        <v>18.600000000000001</v>
      </c>
      <c r="I2269">
        <v>21.4</v>
      </c>
      <c r="K2269">
        <v>140</v>
      </c>
      <c r="L2269">
        <v>103</v>
      </c>
      <c r="O2269">
        <v>1.4999999999999999E-2</v>
      </c>
      <c r="P2269">
        <v>18</v>
      </c>
    </row>
    <row r="2270" spans="1:16" x14ac:dyDescent="0.2">
      <c r="A2270">
        <v>2022</v>
      </c>
      <c r="B2270">
        <v>4</v>
      </c>
      <c r="C2270" s="267">
        <v>44661</v>
      </c>
      <c r="E2270">
        <v>100</v>
      </c>
      <c r="F2270" t="s">
        <v>293</v>
      </c>
      <c r="G2270" t="s">
        <v>294</v>
      </c>
      <c r="H2270">
        <v>18.600000000000001</v>
      </c>
      <c r="I2270">
        <v>21.4</v>
      </c>
      <c r="K2270">
        <v>140</v>
      </c>
      <c r="L2270">
        <v>103</v>
      </c>
      <c r="O2270">
        <v>1.4999999999999999E-2</v>
      </c>
      <c r="P2270">
        <v>18</v>
      </c>
    </row>
    <row r="2271" spans="1:16" x14ac:dyDescent="0.2">
      <c r="A2271">
        <v>2022</v>
      </c>
      <c r="B2271">
        <v>4</v>
      </c>
      <c r="C2271" s="267">
        <v>44656</v>
      </c>
      <c r="E2271">
        <v>99</v>
      </c>
      <c r="F2271" t="s">
        <v>289</v>
      </c>
      <c r="G2271" t="s">
        <v>290</v>
      </c>
      <c r="H2271">
        <v>18.600000000000001</v>
      </c>
      <c r="I2271">
        <v>21.4</v>
      </c>
      <c r="K2271">
        <v>140</v>
      </c>
      <c r="L2271">
        <v>103</v>
      </c>
      <c r="O2271">
        <v>1.4999999999999999E-2</v>
      </c>
      <c r="P2271">
        <v>18</v>
      </c>
    </row>
    <row r="2272" spans="1:16" x14ac:dyDescent="0.2">
      <c r="A2272">
        <v>2022</v>
      </c>
      <c r="B2272">
        <v>4</v>
      </c>
      <c r="C2272" s="267">
        <v>44657</v>
      </c>
      <c r="E2272">
        <v>99</v>
      </c>
      <c r="F2272" t="s">
        <v>289</v>
      </c>
      <c r="G2272" t="s">
        <v>290</v>
      </c>
      <c r="H2272">
        <v>18.600000000000001</v>
      </c>
      <c r="I2272">
        <v>21.4</v>
      </c>
      <c r="K2272">
        <v>140</v>
      </c>
      <c r="L2272">
        <v>103</v>
      </c>
      <c r="O2272">
        <v>1.4999999999999999E-2</v>
      </c>
      <c r="P2272">
        <v>18</v>
      </c>
    </row>
    <row r="2273" spans="1:16" x14ac:dyDescent="0.2">
      <c r="A2273">
        <v>2022</v>
      </c>
      <c r="B2273">
        <v>4</v>
      </c>
      <c r="C2273" s="267">
        <v>44658</v>
      </c>
      <c r="E2273">
        <v>99</v>
      </c>
      <c r="F2273" t="s">
        <v>289</v>
      </c>
      <c r="G2273" t="s">
        <v>290</v>
      </c>
      <c r="H2273">
        <v>18.600000000000001</v>
      </c>
      <c r="I2273">
        <v>21.4</v>
      </c>
      <c r="K2273">
        <v>140</v>
      </c>
      <c r="L2273">
        <v>103</v>
      </c>
      <c r="O2273">
        <v>1.4999999999999999E-2</v>
      </c>
      <c r="P2273">
        <v>18</v>
      </c>
    </row>
    <row r="2274" spans="1:16" x14ac:dyDescent="0.2">
      <c r="A2274">
        <v>2022</v>
      </c>
      <c r="B2274">
        <v>4</v>
      </c>
      <c r="C2274" s="267">
        <v>44661</v>
      </c>
      <c r="E2274">
        <v>99</v>
      </c>
      <c r="F2274" t="s">
        <v>289</v>
      </c>
      <c r="G2274" t="s">
        <v>290</v>
      </c>
      <c r="H2274">
        <v>18.600000000000001</v>
      </c>
      <c r="I2274">
        <v>21.4</v>
      </c>
      <c r="K2274">
        <v>140</v>
      </c>
      <c r="L2274">
        <v>103</v>
      </c>
      <c r="O2274">
        <v>1.4999999999999999E-2</v>
      </c>
      <c r="P2274">
        <v>18</v>
      </c>
    </row>
    <row r="2275" spans="1:16" x14ac:dyDescent="0.2">
      <c r="A2275">
        <v>2022</v>
      </c>
      <c r="B2275">
        <v>4</v>
      </c>
      <c r="C2275" s="267">
        <v>44651</v>
      </c>
      <c r="E2275">
        <v>12</v>
      </c>
      <c r="F2275" t="s">
        <v>264</v>
      </c>
      <c r="G2275" t="s">
        <v>265</v>
      </c>
      <c r="H2275">
        <v>197.16</v>
      </c>
      <c r="I2275">
        <v>226.84</v>
      </c>
      <c r="K2275">
        <v>48</v>
      </c>
      <c r="L2275">
        <v>195</v>
      </c>
      <c r="O2275">
        <v>0.02</v>
      </c>
      <c r="P2275">
        <v>22</v>
      </c>
    </row>
    <row r="2276" spans="1:16" x14ac:dyDescent="0.2">
      <c r="A2276">
        <v>2022</v>
      </c>
      <c r="B2276">
        <v>4</v>
      </c>
      <c r="C2276" s="267">
        <v>44661</v>
      </c>
      <c r="E2276">
        <v>12</v>
      </c>
      <c r="F2276" t="s">
        <v>264</v>
      </c>
      <c r="G2276" t="s">
        <v>265</v>
      </c>
      <c r="H2276">
        <v>197.16</v>
      </c>
      <c r="I2276">
        <v>226.84</v>
      </c>
      <c r="K2276">
        <v>48</v>
      </c>
      <c r="L2276">
        <v>195</v>
      </c>
      <c r="O2276">
        <v>0.02</v>
      </c>
      <c r="P2276">
        <v>22</v>
      </c>
    </row>
    <row r="2277" spans="1:16" x14ac:dyDescent="0.2">
      <c r="A2277">
        <v>2022</v>
      </c>
      <c r="B2277">
        <v>4</v>
      </c>
      <c r="C2277" s="267">
        <v>44662</v>
      </c>
      <c r="E2277">
        <v>12</v>
      </c>
      <c r="F2277" t="s">
        <v>264</v>
      </c>
      <c r="G2277" t="s">
        <v>265</v>
      </c>
      <c r="H2277">
        <v>197.16</v>
      </c>
      <c r="I2277">
        <v>226.84</v>
      </c>
      <c r="K2277">
        <v>48</v>
      </c>
      <c r="L2277">
        <v>195</v>
      </c>
      <c r="O2277">
        <v>0.02</v>
      </c>
      <c r="P2277">
        <v>22</v>
      </c>
    </row>
    <row r="2278" spans="1:16" x14ac:dyDescent="0.2">
      <c r="A2278">
        <v>2022</v>
      </c>
      <c r="B2278">
        <v>4</v>
      </c>
      <c r="C2278" s="267">
        <v>44663</v>
      </c>
      <c r="E2278">
        <v>12</v>
      </c>
      <c r="F2278" t="s">
        <v>264</v>
      </c>
      <c r="G2278" t="s">
        <v>265</v>
      </c>
      <c r="H2278">
        <v>197.16</v>
      </c>
      <c r="I2278">
        <v>226.84</v>
      </c>
      <c r="K2278">
        <v>48</v>
      </c>
      <c r="L2278">
        <v>195</v>
      </c>
      <c r="O2278">
        <v>0.02</v>
      </c>
      <c r="P2278">
        <v>22</v>
      </c>
    </row>
    <row r="2279" spans="1:16" x14ac:dyDescent="0.2">
      <c r="A2279">
        <v>2022</v>
      </c>
      <c r="B2279">
        <v>4</v>
      </c>
      <c r="C2279" s="267">
        <v>44664</v>
      </c>
      <c r="E2279">
        <v>12</v>
      </c>
      <c r="F2279" t="s">
        <v>264</v>
      </c>
      <c r="G2279" t="s">
        <v>265</v>
      </c>
      <c r="H2279">
        <v>197.16</v>
      </c>
      <c r="I2279">
        <v>226.84</v>
      </c>
      <c r="K2279">
        <v>48</v>
      </c>
      <c r="L2279">
        <v>195</v>
      </c>
      <c r="O2279">
        <v>0.02</v>
      </c>
      <c r="P2279">
        <v>22</v>
      </c>
    </row>
    <row r="2280" spans="1:16" x14ac:dyDescent="0.2">
      <c r="A2280">
        <v>2022</v>
      </c>
      <c r="B2280">
        <v>4</v>
      </c>
      <c r="C2280" s="267">
        <v>44664</v>
      </c>
      <c r="E2280">
        <v>647</v>
      </c>
      <c r="F2280" t="s">
        <v>264</v>
      </c>
      <c r="G2280" t="s">
        <v>265</v>
      </c>
      <c r="H2280">
        <v>197.16</v>
      </c>
      <c r="I2280">
        <v>226.84</v>
      </c>
      <c r="K2280">
        <v>37</v>
      </c>
      <c r="L2280">
        <v>150</v>
      </c>
      <c r="O2280">
        <v>0.02</v>
      </c>
      <c r="P2280">
        <v>22</v>
      </c>
    </row>
    <row r="2281" spans="1:16" x14ac:dyDescent="0.2">
      <c r="A2281">
        <v>2022</v>
      </c>
      <c r="B2281">
        <v>4</v>
      </c>
      <c r="C2281" s="267">
        <v>44665</v>
      </c>
      <c r="E2281">
        <v>647</v>
      </c>
      <c r="F2281" t="s">
        <v>264</v>
      </c>
      <c r="G2281" t="s">
        <v>265</v>
      </c>
      <c r="H2281">
        <v>197.16</v>
      </c>
      <c r="I2281">
        <v>226.84</v>
      </c>
      <c r="K2281">
        <v>37</v>
      </c>
      <c r="L2281">
        <v>150</v>
      </c>
      <c r="O2281">
        <v>0.02</v>
      </c>
      <c r="P2281">
        <v>22</v>
      </c>
    </row>
    <row r="2282" spans="1:16" x14ac:dyDescent="0.2">
      <c r="A2282">
        <v>2022</v>
      </c>
      <c r="B2282">
        <v>4</v>
      </c>
      <c r="C2282" s="267">
        <v>44667</v>
      </c>
      <c r="E2282">
        <v>647</v>
      </c>
      <c r="F2282" t="s">
        <v>264</v>
      </c>
      <c r="G2282" t="s">
        <v>265</v>
      </c>
      <c r="H2282">
        <v>197.16</v>
      </c>
      <c r="I2282">
        <v>226.84</v>
      </c>
      <c r="K2282">
        <v>37</v>
      </c>
      <c r="L2282">
        <v>150</v>
      </c>
      <c r="O2282">
        <v>0.02</v>
      </c>
      <c r="P2282">
        <v>22</v>
      </c>
    </row>
    <row r="2283" spans="1:16" x14ac:dyDescent="0.2">
      <c r="A2283">
        <v>2022</v>
      </c>
      <c r="B2283">
        <v>4</v>
      </c>
      <c r="C2283" s="267">
        <v>44668</v>
      </c>
      <c r="E2283">
        <v>647</v>
      </c>
      <c r="F2283" t="s">
        <v>264</v>
      </c>
      <c r="G2283" t="s">
        <v>265</v>
      </c>
      <c r="H2283">
        <v>197.16</v>
      </c>
      <c r="I2283">
        <v>226.84</v>
      </c>
      <c r="K2283">
        <v>37</v>
      </c>
      <c r="L2283">
        <v>150</v>
      </c>
      <c r="O2283">
        <v>0.02</v>
      </c>
      <c r="P2283">
        <v>22</v>
      </c>
    </row>
    <row r="2284" spans="1:16" x14ac:dyDescent="0.2">
      <c r="A2284">
        <v>2022</v>
      </c>
      <c r="B2284">
        <v>4</v>
      </c>
      <c r="C2284" s="267">
        <v>44669</v>
      </c>
      <c r="E2284">
        <v>647</v>
      </c>
      <c r="F2284" t="s">
        <v>264</v>
      </c>
      <c r="G2284" t="s">
        <v>265</v>
      </c>
      <c r="H2284">
        <v>197.16</v>
      </c>
      <c r="I2284">
        <v>226.84</v>
      </c>
      <c r="K2284">
        <v>37</v>
      </c>
      <c r="L2284">
        <v>150</v>
      </c>
      <c r="O2284">
        <v>0.02</v>
      </c>
      <c r="P2284">
        <v>22</v>
      </c>
    </row>
    <row r="2285" spans="1:16" x14ac:dyDescent="0.2">
      <c r="A2285">
        <v>2022</v>
      </c>
      <c r="B2285">
        <v>4</v>
      </c>
      <c r="C2285" s="267">
        <v>44670</v>
      </c>
      <c r="E2285">
        <v>647</v>
      </c>
      <c r="F2285" t="s">
        <v>264</v>
      </c>
      <c r="G2285" t="s">
        <v>265</v>
      </c>
      <c r="H2285">
        <v>197.16</v>
      </c>
      <c r="I2285">
        <v>226.84</v>
      </c>
      <c r="K2285">
        <v>37</v>
      </c>
      <c r="L2285">
        <v>150</v>
      </c>
      <c r="O2285">
        <v>0.02</v>
      </c>
      <c r="P2285">
        <v>22</v>
      </c>
    </row>
    <row r="2286" spans="1:16" x14ac:dyDescent="0.2">
      <c r="A2286">
        <v>2022</v>
      </c>
      <c r="B2286">
        <v>4</v>
      </c>
      <c r="C2286" s="267">
        <v>44671</v>
      </c>
      <c r="E2286">
        <v>647</v>
      </c>
      <c r="F2286" t="s">
        <v>264</v>
      </c>
      <c r="G2286" t="s">
        <v>265</v>
      </c>
      <c r="H2286">
        <v>197.16</v>
      </c>
      <c r="I2286">
        <v>226.84</v>
      </c>
      <c r="K2286">
        <v>37</v>
      </c>
      <c r="L2286">
        <v>150</v>
      </c>
      <c r="O2286">
        <v>0.02</v>
      </c>
      <c r="P2286">
        <v>22</v>
      </c>
    </row>
    <row r="2287" spans="1:16" x14ac:dyDescent="0.2">
      <c r="A2287">
        <v>2022</v>
      </c>
      <c r="B2287">
        <v>4</v>
      </c>
      <c r="C2287" s="267">
        <v>44672</v>
      </c>
      <c r="E2287">
        <v>647</v>
      </c>
      <c r="F2287" t="s">
        <v>264</v>
      </c>
      <c r="G2287" t="s">
        <v>265</v>
      </c>
      <c r="H2287">
        <v>197.16</v>
      </c>
      <c r="I2287">
        <v>226.84</v>
      </c>
      <c r="K2287">
        <v>37</v>
      </c>
      <c r="L2287">
        <v>150</v>
      </c>
      <c r="O2287">
        <v>0.02</v>
      </c>
      <c r="P2287">
        <v>22</v>
      </c>
    </row>
    <row r="2288" spans="1:16" x14ac:dyDescent="0.2">
      <c r="A2288">
        <v>2022</v>
      </c>
      <c r="B2288">
        <v>4</v>
      </c>
      <c r="C2288" s="267">
        <v>44673</v>
      </c>
      <c r="E2288">
        <v>647</v>
      </c>
      <c r="F2288" t="s">
        <v>264</v>
      </c>
      <c r="G2288" t="s">
        <v>265</v>
      </c>
      <c r="H2288">
        <v>197.16</v>
      </c>
      <c r="I2288">
        <v>226.84</v>
      </c>
      <c r="K2288">
        <v>37</v>
      </c>
      <c r="L2288">
        <v>150</v>
      </c>
      <c r="O2288">
        <v>0.02</v>
      </c>
      <c r="P2288">
        <v>22</v>
      </c>
    </row>
    <row r="2289" spans="1:16" x14ac:dyDescent="0.2">
      <c r="A2289">
        <v>2022</v>
      </c>
      <c r="B2289">
        <v>4</v>
      </c>
      <c r="C2289" s="267">
        <v>44674</v>
      </c>
      <c r="E2289">
        <v>12</v>
      </c>
      <c r="F2289" t="s">
        <v>264</v>
      </c>
      <c r="G2289" t="s">
        <v>265</v>
      </c>
      <c r="H2289">
        <v>197.16</v>
      </c>
      <c r="I2289">
        <v>226.84</v>
      </c>
      <c r="K2289">
        <v>48</v>
      </c>
      <c r="L2289">
        <v>195</v>
      </c>
      <c r="O2289">
        <v>0.02</v>
      </c>
      <c r="P2289">
        <v>22</v>
      </c>
    </row>
    <row r="2290" spans="1:16" x14ac:dyDescent="0.2">
      <c r="A2290">
        <v>2022</v>
      </c>
      <c r="B2290">
        <v>4</v>
      </c>
      <c r="C2290" s="267">
        <v>44675</v>
      </c>
      <c r="E2290">
        <v>12</v>
      </c>
      <c r="F2290" t="s">
        <v>264</v>
      </c>
      <c r="G2290" t="s">
        <v>265</v>
      </c>
      <c r="H2290">
        <v>197.16</v>
      </c>
      <c r="I2290">
        <v>226.84</v>
      </c>
      <c r="K2290">
        <v>48</v>
      </c>
      <c r="L2290">
        <v>195</v>
      </c>
      <c r="O2290">
        <v>0.02</v>
      </c>
      <c r="P2290">
        <v>22</v>
      </c>
    </row>
    <row r="2291" spans="1:16" x14ac:dyDescent="0.2">
      <c r="A2291">
        <v>2022</v>
      </c>
      <c r="B2291">
        <v>4</v>
      </c>
      <c r="C2291" s="267">
        <v>44676</v>
      </c>
      <c r="E2291">
        <v>12</v>
      </c>
      <c r="F2291" t="s">
        <v>264</v>
      </c>
      <c r="G2291" t="s">
        <v>265</v>
      </c>
      <c r="H2291">
        <v>197.16</v>
      </c>
      <c r="I2291">
        <v>226.84</v>
      </c>
      <c r="K2291">
        <v>48</v>
      </c>
      <c r="L2291">
        <v>195</v>
      </c>
      <c r="O2291">
        <v>0.02</v>
      </c>
      <c r="P2291">
        <v>22</v>
      </c>
    </row>
    <row r="2292" spans="1:16" x14ac:dyDescent="0.2">
      <c r="A2292">
        <v>2022</v>
      </c>
      <c r="B2292">
        <v>4</v>
      </c>
      <c r="C2292" s="267">
        <v>44677</v>
      </c>
      <c r="E2292">
        <v>12</v>
      </c>
      <c r="F2292" t="s">
        <v>264</v>
      </c>
      <c r="G2292" t="s">
        <v>265</v>
      </c>
      <c r="H2292">
        <v>197.16</v>
      </c>
      <c r="I2292">
        <v>226.84</v>
      </c>
      <c r="K2292">
        <v>48</v>
      </c>
      <c r="L2292">
        <v>195</v>
      </c>
      <c r="O2292">
        <v>0.02</v>
      </c>
      <c r="P2292">
        <v>22</v>
      </c>
    </row>
    <row r="2293" spans="1:16" x14ac:dyDescent="0.2">
      <c r="A2293">
        <v>2022</v>
      </c>
      <c r="B2293">
        <v>4</v>
      </c>
      <c r="C2293" s="267">
        <v>44678</v>
      </c>
      <c r="E2293">
        <v>12</v>
      </c>
      <c r="F2293" t="s">
        <v>264</v>
      </c>
      <c r="G2293" t="s">
        <v>265</v>
      </c>
      <c r="H2293">
        <v>197.16</v>
      </c>
      <c r="I2293">
        <v>226.84</v>
      </c>
      <c r="K2293">
        <v>48</v>
      </c>
      <c r="L2293">
        <v>195</v>
      </c>
      <c r="O2293">
        <v>0.02</v>
      </c>
      <c r="P2293">
        <v>22</v>
      </c>
    </row>
    <row r="2294" spans="1:16" x14ac:dyDescent="0.2">
      <c r="A2294">
        <v>2022</v>
      </c>
      <c r="B2294">
        <v>4</v>
      </c>
      <c r="C2294" s="267">
        <v>44651</v>
      </c>
      <c r="E2294">
        <v>11</v>
      </c>
      <c r="F2294" t="s">
        <v>276</v>
      </c>
      <c r="G2294" t="s">
        <v>277</v>
      </c>
      <c r="H2294">
        <v>197.16</v>
      </c>
      <c r="I2294">
        <v>226.84</v>
      </c>
      <c r="K2294">
        <v>48</v>
      </c>
      <c r="L2294">
        <v>195</v>
      </c>
      <c r="O2294">
        <v>0.02</v>
      </c>
      <c r="P2294">
        <v>22</v>
      </c>
    </row>
    <row r="2295" spans="1:16" x14ac:dyDescent="0.2">
      <c r="A2295">
        <v>2022</v>
      </c>
      <c r="B2295">
        <v>4</v>
      </c>
      <c r="C2295" s="267">
        <v>44661</v>
      </c>
      <c r="E2295">
        <v>11</v>
      </c>
      <c r="F2295" t="s">
        <v>276</v>
      </c>
      <c r="G2295" t="s">
        <v>277</v>
      </c>
      <c r="H2295">
        <v>197.16</v>
      </c>
      <c r="I2295">
        <v>226.84</v>
      </c>
      <c r="K2295">
        <v>48</v>
      </c>
      <c r="L2295">
        <v>195</v>
      </c>
      <c r="O2295">
        <v>0.02</v>
      </c>
      <c r="P2295">
        <v>22</v>
      </c>
    </row>
    <row r="2296" spans="1:16" x14ac:dyDescent="0.2">
      <c r="A2296">
        <v>2022</v>
      </c>
      <c r="B2296">
        <v>4</v>
      </c>
      <c r="C2296" s="267">
        <v>44662</v>
      </c>
      <c r="E2296">
        <v>11</v>
      </c>
      <c r="F2296" t="s">
        <v>276</v>
      </c>
      <c r="G2296" t="s">
        <v>277</v>
      </c>
      <c r="H2296">
        <v>197.16</v>
      </c>
      <c r="I2296">
        <v>226.84</v>
      </c>
      <c r="K2296">
        <v>48</v>
      </c>
      <c r="L2296">
        <v>195</v>
      </c>
      <c r="O2296">
        <v>0.02</v>
      </c>
      <c r="P2296">
        <v>22</v>
      </c>
    </row>
    <row r="2297" spans="1:16" x14ac:dyDescent="0.2">
      <c r="A2297">
        <v>2022</v>
      </c>
      <c r="B2297">
        <v>4</v>
      </c>
      <c r="C2297" s="267">
        <v>44663</v>
      </c>
      <c r="E2297">
        <v>11</v>
      </c>
      <c r="F2297" t="s">
        <v>276</v>
      </c>
      <c r="G2297" t="s">
        <v>277</v>
      </c>
      <c r="H2297">
        <v>197.16</v>
      </c>
      <c r="I2297">
        <v>226.84</v>
      </c>
      <c r="K2297">
        <v>48</v>
      </c>
      <c r="L2297">
        <v>195</v>
      </c>
      <c r="O2297">
        <v>0.02</v>
      </c>
      <c r="P2297">
        <v>22</v>
      </c>
    </row>
    <row r="2298" spans="1:16" x14ac:dyDescent="0.2">
      <c r="A2298">
        <v>2022</v>
      </c>
      <c r="B2298">
        <v>4</v>
      </c>
      <c r="C2298" s="267">
        <v>44664</v>
      </c>
      <c r="E2298">
        <v>11</v>
      </c>
      <c r="F2298" t="s">
        <v>276</v>
      </c>
      <c r="G2298" t="s">
        <v>277</v>
      </c>
      <c r="H2298">
        <v>197.16</v>
      </c>
      <c r="I2298">
        <v>226.84</v>
      </c>
      <c r="K2298">
        <v>48</v>
      </c>
      <c r="L2298">
        <v>195</v>
      </c>
      <c r="O2298">
        <v>0.02</v>
      </c>
      <c r="P2298">
        <v>22</v>
      </c>
    </row>
    <row r="2299" spans="1:16" x14ac:dyDescent="0.2">
      <c r="A2299">
        <v>2022</v>
      </c>
      <c r="B2299">
        <v>4</v>
      </c>
      <c r="C2299" s="267">
        <v>44664</v>
      </c>
      <c r="E2299">
        <v>646</v>
      </c>
      <c r="F2299" t="s">
        <v>276</v>
      </c>
      <c r="G2299" t="s">
        <v>277</v>
      </c>
      <c r="H2299">
        <v>197.16</v>
      </c>
      <c r="I2299">
        <v>226.84</v>
      </c>
      <c r="K2299">
        <v>37</v>
      </c>
      <c r="L2299">
        <v>150</v>
      </c>
      <c r="O2299">
        <v>0.02</v>
      </c>
      <c r="P2299">
        <v>22</v>
      </c>
    </row>
    <row r="2300" spans="1:16" x14ac:dyDescent="0.2">
      <c r="A2300">
        <v>2022</v>
      </c>
      <c r="B2300">
        <v>4</v>
      </c>
      <c r="C2300" s="267">
        <v>44665</v>
      </c>
      <c r="E2300">
        <v>646</v>
      </c>
      <c r="F2300" t="s">
        <v>276</v>
      </c>
      <c r="G2300" t="s">
        <v>277</v>
      </c>
      <c r="H2300">
        <v>197.16</v>
      </c>
      <c r="I2300">
        <v>226.84</v>
      </c>
      <c r="K2300">
        <v>37</v>
      </c>
      <c r="L2300">
        <v>150</v>
      </c>
      <c r="O2300">
        <v>0.02</v>
      </c>
      <c r="P2300">
        <v>22</v>
      </c>
    </row>
    <row r="2301" spans="1:16" x14ac:dyDescent="0.2">
      <c r="A2301">
        <v>2022</v>
      </c>
      <c r="B2301">
        <v>4</v>
      </c>
      <c r="C2301" s="267">
        <v>44667</v>
      </c>
      <c r="E2301">
        <v>646</v>
      </c>
      <c r="F2301" t="s">
        <v>276</v>
      </c>
      <c r="G2301" t="s">
        <v>277</v>
      </c>
      <c r="H2301">
        <v>197.16</v>
      </c>
      <c r="I2301">
        <v>226.84</v>
      </c>
      <c r="K2301">
        <v>37</v>
      </c>
      <c r="L2301">
        <v>150</v>
      </c>
      <c r="O2301">
        <v>0.02</v>
      </c>
      <c r="P2301">
        <v>22</v>
      </c>
    </row>
    <row r="2302" spans="1:16" x14ac:dyDescent="0.2">
      <c r="A2302">
        <v>2022</v>
      </c>
      <c r="B2302">
        <v>4</v>
      </c>
      <c r="C2302" s="267">
        <v>44668</v>
      </c>
      <c r="E2302">
        <v>646</v>
      </c>
      <c r="F2302" t="s">
        <v>276</v>
      </c>
      <c r="G2302" t="s">
        <v>277</v>
      </c>
      <c r="H2302">
        <v>197.16</v>
      </c>
      <c r="I2302">
        <v>226.84</v>
      </c>
      <c r="K2302">
        <v>37</v>
      </c>
      <c r="L2302">
        <v>150</v>
      </c>
      <c r="O2302">
        <v>0.02</v>
      </c>
      <c r="P2302">
        <v>22</v>
      </c>
    </row>
    <row r="2303" spans="1:16" x14ac:dyDescent="0.2">
      <c r="A2303">
        <v>2022</v>
      </c>
      <c r="B2303">
        <v>4</v>
      </c>
      <c r="C2303" s="267">
        <v>44669</v>
      </c>
      <c r="E2303">
        <v>646</v>
      </c>
      <c r="F2303" t="s">
        <v>276</v>
      </c>
      <c r="G2303" t="s">
        <v>277</v>
      </c>
      <c r="H2303">
        <v>197.16</v>
      </c>
      <c r="I2303">
        <v>226.84</v>
      </c>
      <c r="K2303">
        <v>37</v>
      </c>
      <c r="L2303">
        <v>150</v>
      </c>
      <c r="O2303">
        <v>0.02</v>
      </c>
      <c r="P2303">
        <v>22</v>
      </c>
    </row>
    <row r="2304" spans="1:16" x14ac:dyDescent="0.2">
      <c r="A2304">
        <v>2022</v>
      </c>
      <c r="B2304">
        <v>4</v>
      </c>
      <c r="C2304" s="267">
        <v>44670</v>
      </c>
      <c r="E2304">
        <v>646</v>
      </c>
      <c r="F2304" t="s">
        <v>276</v>
      </c>
      <c r="G2304" t="s">
        <v>277</v>
      </c>
      <c r="H2304">
        <v>197.16</v>
      </c>
      <c r="I2304">
        <v>226.84</v>
      </c>
      <c r="K2304">
        <v>37</v>
      </c>
      <c r="L2304">
        <v>150</v>
      </c>
      <c r="O2304">
        <v>0.02</v>
      </c>
      <c r="P2304">
        <v>22</v>
      </c>
    </row>
    <row r="2305" spans="1:16" x14ac:dyDescent="0.2">
      <c r="A2305">
        <v>2022</v>
      </c>
      <c r="B2305">
        <v>4</v>
      </c>
      <c r="C2305" s="267">
        <v>44671</v>
      </c>
      <c r="E2305">
        <v>646</v>
      </c>
      <c r="F2305" t="s">
        <v>276</v>
      </c>
      <c r="G2305" t="s">
        <v>277</v>
      </c>
      <c r="H2305">
        <v>197.16</v>
      </c>
      <c r="I2305">
        <v>226.84</v>
      </c>
      <c r="K2305">
        <v>37</v>
      </c>
      <c r="L2305">
        <v>150</v>
      </c>
      <c r="O2305">
        <v>0.02</v>
      </c>
      <c r="P2305">
        <v>22</v>
      </c>
    </row>
    <row r="2306" spans="1:16" x14ac:dyDescent="0.2">
      <c r="A2306">
        <v>2022</v>
      </c>
      <c r="B2306">
        <v>4</v>
      </c>
      <c r="C2306" s="267">
        <v>44672</v>
      </c>
      <c r="E2306">
        <v>646</v>
      </c>
      <c r="F2306" t="s">
        <v>276</v>
      </c>
      <c r="G2306" t="s">
        <v>277</v>
      </c>
      <c r="H2306">
        <v>197.16</v>
      </c>
      <c r="I2306">
        <v>226.84</v>
      </c>
      <c r="K2306">
        <v>37</v>
      </c>
      <c r="L2306">
        <v>150</v>
      </c>
      <c r="O2306">
        <v>0.02</v>
      </c>
      <c r="P2306">
        <v>22</v>
      </c>
    </row>
    <row r="2307" spans="1:16" x14ac:dyDescent="0.2">
      <c r="A2307">
        <v>2022</v>
      </c>
      <c r="B2307">
        <v>4</v>
      </c>
      <c r="C2307" s="267">
        <v>44673</v>
      </c>
      <c r="E2307">
        <v>646</v>
      </c>
      <c r="F2307" t="s">
        <v>276</v>
      </c>
      <c r="G2307" t="s">
        <v>277</v>
      </c>
      <c r="H2307">
        <v>197.16</v>
      </c>
      <c r="I2307">
        <v>226.84</v>
      </c>
      <c r="K2307">
        <v>37</v>
      </c>
      <c r="L2307">
        <v>150</v>
      </c>
      <c r="O2307">
        <v>0.02</v>
      </c>
      <c r="P2307">
        <v>22</v>
      </c>
    </row>
    <row r="2308" spans="1:16" x14ac:dyDescent="0.2">
      <c r="A2308">
        <v>2022</v>
      </c>
      <c r="B2308">
        <v>4</v>
      </c>
      <c r="C2308" s="267">
        <v>44674</v>
      </c>
      <c r="E2308">
        <v>11</v>
      </c>
      <c r="F2308" t="s">
        <v>276</v>
      </c>
      <c r="G2308" t="s">
        <v>277</v>
      </c>
      <c r="H2308">
        <v>197.16</v>
      </c>
      <c r="I2308">
        <v>226.84</v>
      </c>
      <c r="K2308">
        <v>48</v>
      </c>
      <c r="L2308">
        <v>195</v>
      </c>
      <c r="O2308">
        <v>0.02</v>
      </c>
      <c r="P2308">
        <v>22</v>
      </c>
    </row>
    <row r="2309" spans="1:16" x14ac:dyDescent="0.2">
      <c r="A2309">
        <v>2022</v>
      </c>
      <c r="B2309">
        <v>4</v>
      </c>
      <c r="C2309" s="267">
        <v>44675</v>
      </c>
      <c r="E2309">
        <v>11</v>
      </c>
      <c r="F2309" t="s">
        <v>276</v>
      </c>
      <c r="G2309" t="s">
        <v>277</v>
      </c>
      <c r="H2309">
        <v>197.16</v>
      </c>
      <c r="I2309">
        <v>226.84</v>
      </c>
      <c r="K2309">
        <v>48</v>
      </c>
      <c r="L2309">
        <v>195</v>
      </c>
      <c r="O2309">
        <v>0.02</v>
      </c>
      <c r="P2309">
        <v>22</v>
      </c>
    </row>
    <row r="2310" spans="1:16" x14ac:dyDescent="0.2">
      <c r="A2310">
        <v>2022</v>
      </c>
      <c r="B2310">
        <v>4</v>
      </c>
      <c r="C2310" s="267">
        <v>44676</v>
      </c>
      <c r="E2310">
        <v>11</v>
      </c>
      <c r="F2310" t="s">
        <v>276</v>
      </c>
      <c r="G2310" t="s">
        <v>277</v>
      </c>
      <c r="H2310">
        <v>197.16</v>
      </c>
      <c r="I2310">
        <v>226.84</v>
      </c>
      <c r="K2310">
        <v>48</v>
      </c>
      <c r="L2310">
        <v>195</v>
      </c>
      <c r="O2310">
        <v>0.02</v>
      </c>
      <c r="P2310">
        <v>22</v>
      </c>
    </row>
    <row r="2311" spans="1:16" x14ac:dyDescent="0.2">
      <c r="A2311">
        <v>2022</v>
      </c>
      <c r="B2311">
        <v>4</v>
      </c>
      <c r="C2311" s="267">
        <v>44677</v>
      </c>
      <c r="E2311">
        <v>11</v>
      </c>
      <c r="F2311" t="s">
        <v>276</v>
      </c>
      <c r="G2311" t="s">
        <v>277</v>
      </c>
      <c r="H2311">
        <v>197.16</v>
      </c>
      <c r="I2311">
        <v>226.84</v>
      </c>
      <c r="K2311">
        <v>48</v>
      </c>
      <c r="L2311">
        <v>195</v>
      </c>
      <c r="O2311">
        <v>0.02</v>
      </c>
      <c r="P2311">
        <v>22</v>
      </c>
    </row>
    <row r="2312" spans="1:16" x14ac:dyDescent="0.2">
      <c r="A2312">
        <v>2022</v>
      </c>
      <c r="B2312">
        <v>4</v>
      </c>
      <c r="C2312" s="267">
        <v>44678</v>
      </c>
      <c r="E2312">
        <v>11</v>
      </c>
      <c r="F2312" t="s">
        <v>276</v>
      </c>
      <c r="G2312" t="s">
        <v>277</v>
      </c>
      <c r="H2312">
        <v>197.16</v>
      </c>
      <c r="I2312">
        <v>226.84</v>
      </c>
      <c r="K2312">
        <v>48</v>
      </c>
      <c r="L2312">
        <v>195</v>
      </c>
      <c r="O2312">
        <v>0.02</v>
      </c>
      <c r="P2312">
        <v>22</v>
      </c>
    </row>
    <row r="2313" spans="1:16" x14ac:dyDescent="0.2">
      <c r="A2313">
        <v>2022</v>
      </c>
      <c r="B2313">
        <v>4</v>
      </c>
      <c r="C2313" s="267">
        <v>44679</v>
      </c>
      <c r="E2313">
        <v>180</v>
      </c>
      <c r="F2313" t="s">
        <v>450</v>
      </c>
      <c r="G2313" t="s">
        <v>451</v>
      </c>
      <c r="H2313">
        <v>29.76</v>
      </c>
      <c r="I2313">
        <v>34.24</v>
      </c>
      <c r="K2313">
        <v>187</v>
      </c>
      <c r="L2313">
        <v>154</v>
      </c>
      <c r="O2313">
        <v>0.02</v>
      </c>
      <c r="P2313">
        <v>22</v>
      </c>
    </row>
    <row r="2314" spans="1:16" x14ac:dyDescent="0.2">
      <c r="A2314">
        <v>2022</v>
      </c>
      <c r="B2314">
        <v>4</v>
      </c>
      <c r="C2314" s="267">
        <v>44658</v>
      </c>
      <c r="E2314">
        <v>178</v>
      </c>
      <c r="F2314" t="s">
        <v>510</v>
      </c>
      <c r="G2314" t="s">
        <v>511</v>
      </c>
      <c r="H2314">
        <v>46.5</v>
      </c>
      <c r="I2314">
        <v>53.5</v>
      </c>
      <c r="K2314">
        <v>60</v>
      </c>
      <c r="L2314">
        <v>120</v>
      </c>
      <c r="O2314">
        <v>1.4999999999999999E-2</v>
      </c>
      <c r="P2314">
        <v>18</v>
      </c>
    </row>
    <row r="2315" spans="1:16" x14ac:dyDescent="0.2">
      <c r="A2315">
        <v>2022</v>
      </c>
      <c r="B2315">
        <v>4</v>
      </c>
      <c r="C2315" s="267">
        <v>44661</v>
      </c>
      <c r="E2315">
        <v>178</v>
      </c>
      <c r="F2315" t="s">
        <v>510</v>
      </c>
      <c r="G2315" t="s">
        <v>511</v>
      </c>
      <c r="H2315">
        <v>46.5</v>
      </c>
      <c r="I2315">
        <v>53.5</v>
      </c>
      <c r="K2315">
        <v>60</v>
      </c>
      <c r="L2315">
        <v>120</v>
      </c>
      <c r="O2315">
        <v>1.4999999999999999E-2</v>
      </c>
      <c r="P2315">
        <v>18</v>
      </c>
    </row>
    <row r="2316" spans="1:16" x14ac:dyDescent="0.2">
      <c r="A2316">
        <v>2022</v>
      </c>
      <c r="B2316">
        <v>4</v>
      </c>
      <c r="C2316" s="267">
        <v>44662</v>
      </c>
      <c r="E2316">
        <v>178</v>
      </c>
      <c r="F2316" t="s">
        <v>510</v>
      </c>
      <c r="G2316" t="s">
        <v>511</v>
      </c>
      <c r="H2316">
        <v>46.5</v>
      </c>
      <c r="I2316">
        <v>53.5</v>
      </c>
      <c r="K2316">
        <v>60</v>
      </c>
      <c r="L2316">
        <v>120</v>
      </c>
      <c r="O2316">
        <v>1.4999999999999999E-2</v>
      </c>
      <c r="P2316">
        <v>18</v>
      </c>
    </row>
    <row r="2317" spans="1:16" x14ac:dyDescent="0.2">
      <c r="A2317">
        <v>2022</v>
      </c>
      <c r="B2317">
        <v>4</v>
      </c>
      <c r="C2317" s="267">
        <v>44676</v>
      </c>
      <c r="E2317">
        <v>178</v>
      </c>
      <c r="F2317" t="s">
        <v>510</v>
      </c>
      <c r="G2317" t="s">
        <v>511</v>
      </c>
      <c r="H2317">
        <v>46.5</v>
      </c>
      <c r="I2317">
        <v>53.5</v>
      </c>
      <c r="K2317">
        <v>60</v>
      </c>
      <c r="L2317">
        <v>120</v>
      </c>
      <c r="O2317">
        <v>1.4999999999999999E-2</v>
      </c>
      <c r="P2317">
        <v>18</v>
      </c>
    </row>
    <row r="2318" spans="1:16" x14ac:dyDescent="0.2">
      <c r="A2318">
        <v>2022</v>
      </c>
      <c r="B2318">
        <v>4</v>
      </c>
      <c r="C2318" s="267">
        <v>44677</v>
      </c>
      <c r="E2318">
        <v>178</v>
      </c>
      <c r="F2318" t="s">
        <v>510</v>
      </c>
      <c r="G2318" t="s">
        <v>511</v>
      </c>
      <c r="H2318">
        <v>46.5</v>
      </c>
      <c r="I2318">
        <v>53.5</v>
      </c>
      <c r="K2318">
        <v>60</v>
      </c>
      <c r="L2318">
        <v>120</v>
      </c>
      <c r="O2318">
        <v>1.4999999999999999E-2</v>
      </c>
      <c r="P2318">
        <v>18</v>
      </c>
    </row>
    <row r="2319" spans="1:16" x14ac:dyDescent="0.2">
      <c r="A2319">
        <v>2022</v>
      </c>
      <c r="B2319">
        <v>4</v>
      </c>
      <c r="C2319" s="267">
        <v>44678</v>
      </c>
      <c r="E2319">
        <v>178</v>
      </c>
      <c r="F2319" t="s">
        <v>510</v>
      </c>
      <c r="G2319" t="s">
        <v>511</v>
      </c>
      <c r="H2319">
        <v>46.5</v>
      </c>
      <c r="I2319">
        <v>53.5</v>
      </c>
      <c r="K2319">
        <v>60</v>
      </c>
      <c r="L2319">
        <v>120</v>
      </c>
      <c r="O2319">
        <v>1.4999999999999999E-2</v>
      </c>
      <c r="P2319">
        <v>18</v>
      </c>
    </row>
    <row r="2320" spans="1:16" x14ac:dyDescent="0.2">
      <c r="A2320">
        <v>2022</v>
      </c>
      <c r="B2320">
        <v>4</v>
      </c>
      <c r="C2320" s="267">
        <v>44661</v>
      </c>
      <c r="E2320">
        <v>167</v>
      </c>
      <c r="F2320" t="s">
        <v>313</v>
      </c>
      <c r="G2320" t="s">
        <v>314</v>
      </c>
      <c r="H2320">
        <v>825.84</v>
      </c>
      <c r="I2320">
        <v>950.16</v>
      </c>
      <c r="K2320">
        <v>55</v>
      </c>
      <c r="L2320">
        <v>131</v>
      </c>
      <c r="O2320">
        <v>1.4999999999999999E-2</v>
      </c>
      <c r="P2320">
        <v>18</v>
      </c>
    </row>
    <row r="2321" spans="1:16" x14ac:dyDescent="0.2">
      <c r="A2321">
        <v>2022</v>
      </c>
      <c r="B2321">
        <v>4</v>
      </c>
      <c r="C2321" s="267">
        <v>44662</v>
      </c>
      <c r="E2321">
        <v>167</v>
      </c>
      <c r="F2321" t="s">
        <v>313</v>
      </c>
      <c r="G2321" t="s">
        <v>314</v>
      </c>
      <c r="H2321">
        <v>825.84</v>
      </c>
      <c r="I2321">
        <v>950.16</v>
      </c>
      <c r="K2321">
        <v>55</v>
      </c>
      <c r="L2321">
        <v>131</v>
      </c>
      <c r="O2321">
        <v>1.4999999999999999E-2</v>
      </c>
      <c r="P2321">
        <v>18</v>
      </c>
    </row>
    <row r="2322" spans="1:16" x14ac:dyDescent="0.2">
      <c r="A2322">
        <v>2022</v>
      </c>
      <c r="B2322">
        <v>4</v>
      </c>
      <c r="C2322" s="267">
        <v>44675</v>
      </c>
      <c r="E2322">
        <v>167</v>
      </c>
      <c r="F2322" t="s">
        <v>313</v>
      </c>
      <c r="G2322" t="s">
        <v>314</v>
      </c>
      <c r="H2322">
        <v>825.84</v>
      </c>
      <c r="I2322">
        <v>950.16</v>
      </c>
      <c r="K2322">
        <v>55</v>
      </c>
      <c r="L2322">
        <v>131</v>
      </c>
      <c r="O2322">
        <v>1.4999999999999999E-2</v>
      </c>
      <c r="P2322">
        <v>18</v>
      </c>
    </row>
    <row r="2323" spans="1:16" x14ac:dyDescent="0.2">
      <c r="A2323">
        <v>2022</v>
      </c>
      <c r="B2323">
        <v>4</v>
      </c>
      <c r="C2323" s="267">
        <v>44676</v>
      </c>
      <c r="E2323">
        <v>167</v>
      </c>
      <c r="F2323" t="s">
        <v>313</v>
      </c>
      <c r="G2323" t="s">
        <v>314</v>
      </c>
      <c r="H2323">
        <v>825.84</v>
      </c>
      <c r="I2323">
        <v>950.16</v>
      </c>
      <c r="K2323">
        <v>55</v>
      </c>
      <c r="L2323">
        <v>131</v>
      </c>
      <c r="O2323">
        <v>1.4999999999999999E-2</v>
      </c>
      <c r="P2323">
        <v>18</v>
      </c>
    </row>
    <row r="2324" spans="1:16" x14ac:dyDescent="0.2">
      <c r="A2324">
        <v>2022</v>
      </c>
      <c r="B2324">
        <v>4</v>
      </c>
      <c r="C2324" s="267">
        <v>44677</v>
      </c>
      <c r="E2324">
        <v>167</v>
      </c>
      <c r="F2324" t="s">
        <v>313</v>
      </c>
      <c r="G2324" t="s">
        <v>314</v>
      </c>
      <c r="H2324">
        <v>825.84</v>
      </c>
      <c r="I2324">
        <v>950.16</v>
      </c>
      <c r="K2324">
        <v>55</v>
      </c>
      <c r="L2324">
        <v>131</v>
      </c>
      <c r="O2324">
        <v>1.4999999999999999E-2</v>
      </c>
      <c r="P2324">
        <v>18</v>
      </c>
    </row>
    <row r="2325" spans="1:16" x14ac:dyDescent="0.2">
      <c r="A2325">
        <v>2022</v>
      </c>
      <c r="B2325">
        <v>4</v>
      </c>
      <c r="C2325" s="267">
        <v>44677</v>
      </c>
      <c r="E2325">
        <v>160</v>
      </c>
      <c r="F2325" t="s">
        <v>239</v>
      </c>
      <c r="G2325" t="s">
        <v>240</v>
      </c>
      <c r="H2325">
        <v>186</v>
      </c>
      <c r="I2325">
        <v>214</v>
      </c>
      <c r="K2325">
        <v>76</v>
      </c>
      <c r="L2325">
        <v>95</v>
      </c>
      <c r="O2325">
        <v>1.4999999999999999E-2</v>
      </c>
      <c r="P2325">
        <v>16</v>
      </c>
    </row>
    <row r="2326" spans="1:16" x14ac:dyDescent="0.2">
      <c r="A2326">
        <v>2022</v>
      </c>
      <c r="B2326">
        <v>4</v>
      </c>
      <c r="C2326" s="267">
        <v>44678</v>
      </c>
      <c r="E2326">
        <v>160</v>
      </c>
      <c r="F2326" t="s">
        <v>239</v>
      </c>
      <c r="G2326" t="s">
        <v>240</v>
      </c>
      <c r="H2326">
        <v>186</v>
      </c>
      <c r="I2326">
        <v>214</v>
      </c>
      <c r="K2326">
        <v>76</v>
      </c>
      <c r="L2326">
        <v>95</v>
      </c>
      <c r="O2326">
        <v>1.4999999999999999E-2</v>
      </c>
      <c r="P2326">
        <v>16</v>
      </c>
    </row>
    <row r="2327" spans="1:16" x14ac:dyDescent="0.2">
      <c r="A2327">
        <v>2022</v>
      </c>
      <c r="B2327">
        <v>4</v>
      </c>
      <c r="C2327" s="267">
        <v>44679</v>
      </c>
      <c r="E2327">
        <v>160</v>
      </c>
      <c r="F2327" t="s">
        <v>239</v>
      </c>
      <c r="G2327" t="s">
        <v>240</v>
      </c>
      <c r="H2327">
        <v>186</v>
      </c>
      <c r="I2327">
        <v>214</v>
      </c>
      <c r="K2327">
        <v>76</v>
      </c>
      <c r="L2327">
        <v>95</v>
      </c>
      <c r="O2327">
        <v>1.4999999999999999E-2</v>
      </c>
      <c r="P2327">
        <v>16</v>
      </c>
    </row>
    <row r="2328" spans="1:16" x14ac:dyDescent="0.2">
      <c r="A2328">
        <v>2022</v>
      </c>
      <c r="B2328">
        <v>4</v>
      </c>
      <c r="C2328" s="267">
        <v>44654</v>
      </c>
      <c r="E2328">
        <v>155</v>
      </c>
      <c r="F2328" t="s">
        <v>362</v>
      </c>
      <c r="G2328" t="s">
        <v>363</v>
      </c>
      <c r="H2328">
        <v>113.46</v>
      </c>
      <c r="I2328">
        <v>130.54</v>
      </c>
      <c r="K2328">
        <v>80</v>
      </c>
      <c r="L2328">
        <v>135</v>
      </c>
      <c r="O2328">
        <v>0.02</v>
      </c>
      <c r="P2328">
        <v>18</v>
      </c>
    </row>
    <row r="2329" spans="1:16" x14ac:dyDescent="0.2">
      <c r="A2329">
        <v>2022</v>
      </c>
      <c r="B2329">
        <v>4</v>
      </c>
      <c r="C2329" s="267">
        <v>44655</v>
      </c>
      <c r="E2329">
        <v>155</v>
      </c>
      <c r="F2329" t="s">
        <v>362</v>
      </c>
      <c r="G2329" t="s">
        <v>363</v>
      </c>
      <c r="H2329">
        <v>113.46</v>
      </c>
      <c r="I2329">
        <v>130.54</v>
      </c>
      <c r="K2329">
        <v>80</v>
      </c>
      <c r="L2329">
        <v>135</v>
      </c>
      <c r="O2329">
        <v>0.02</v>
      </c>
      <c r="P2329">
        <v>18</v>
      </c>
    </row>
    <row r="2330" spans="1:16" x14ac:dyDescent="0.2">
      <c r="A2330">
        <v>2022</v>
      </c>
      <c r="B2330">
        <v>4</v>
      </c>
      <c r="C2330" s="267">
        <v>44665</v>
      </c>
      <c r="E2330">
        <v>155</v>
      </c>
      <c r="F2330" t="s">
        <v>362</v>
      </c>
      <c r="G2330" t="s">
        <v>363</v>
      </c>
      <c r="H2330">
        <v>113.46</v>
      </c>
      <c r="I2330">
        <v>130.54</v>
      </c>
      <c r="K2330">
        <v>80</v>
      </c>
      <c r="L2330">
        <v>135</v>
      </c>
      <c r="O2330">
        <v>0.02</v>
      </c>
      <c r="P2330">
        <v>18</v>
      </c>
    </row>
    <row r="2331" spans="1:16" x14ac:dyDescent="0.2">
      <c r="A2331">
        <v>2022</v>
      </c>
      <c r="B2331">
        <v>4</v>
      </c>
      <c r="C2331" s="267">
        <v>44668</v>
      </c>
      <c r="E2331">
        <v>155</v>
      </c>
      <c r="F2331" t="s">
        <v>362</v>
      </c>
      <c r="G2331" t="s">
        <v>363</v>
      </c>
      <c r="H2331">
        <v>113.46</v>
      </c>
      <c r="I2331">
        <v>130.54</v>
      </c>
      <c r="K2331">
        <v>80</v>
      </c>
      <c r="L2331">
        <v>135</v>
      </c>
      <c r="O2331">
        <v>0.02</v>
      </c>
      <c r="P2331">
        <v>18</v>
      </c>
    </row>
    <row r="2332" spans="1:16" x14ac:dyDescent="0.2">
      <c r="A2332">
        <v>2022</v>
      </c>
      <c r="B2332">
        <v>4</v>
      </c>
      <c r="C2332" s="267">
        <v>44669</v>
      </c>
      <c r="E2332">
        <v>155</v>
      </c>
      <c r="F2332" t="s">
        <v>362</v>
      </c>
      <c r="G2332" t="s">
        <v>363</v>
      </c>
      <c r="H2332">
        <v>113.46</v>
      </c>
      <c r="I2332">
        <v>130.54</v>
      </c>
      <c r="K2332">
        <v>80</v>
      </c>
      <c r="L2332">
        <v>135</v>
      </c>
      <c r="O2332">
        <v>0.02</v>
      </c>
      <c r="P2332">
        <v>18</v>
      </c>
    </row>
    <row r="2333" spans="1:16" x14ac:dyDescent="0.2">
      <c r="A2333">
        <v>2022</v>
      </c>
      <c r="B2333">
        <v>4</v>
      </c>
      <c r="C2333" s="267">
        <v>44662</v>
      </c>
      <c r="E2333">
        <v>650</v>
      </c>
      <c r="F2333" t="s">
        <v>232</v>
      </c>
      <c r="G2333" t="s">
        <v>233</v>
      </c>
      <c r="H2333">
        <v>121.83</v>
      </c>
      <c r="I2333">
        <v>140.16999999999999</v>
      </c>
      <c r="K2333">
        <v>150</v>
      </c>
      <c r="L2333">
        <v>144</v>
      </c>
      <c r="O2333">
        <v>1.4999999999999999E-2</v>
      </c>
      <c r="P2333">
        <v>20</v>
      </c>
    </row>
    <row r="2334" spans="1:16" x14ac:dyDescent="0.2">
      <c r="A2334">
        <v>2022</v>
      </c>
      <c r="B2334">
        <v>4</v>
      </c>
      <c r="C2334" s="267">
        <v>44663</v>
      </c>
      <c r="E2334">
        <v>650</v>
      </c>
      <c r="F2334" t="s">
        <v>232</v>
      </c>
      <c r="G2334" t="s">
        <v>233</v>
      </c>
      <c r="H2334">
        <v>121.83</v>
      </c>
      <c r="I2334">
        <v>140.16999999999999</v>
      </c>
      <c r="K2334">
        <v>150</v>
      </c>
      <c r="L2334">
        <v>144</v>
      </c>
      <c r="O2334">
        <v>1.4999999999999999E-2</v>
      </c>
      <c r="P2334">
        <v>20</v>
      </c>
    </row>
    <row r="2335" spans="1:16" x14ac:dyDescent="0.2">
      <c r="A2335">
        <v>2022</v>
      </c>
      <c r="B2335">
        <v>4</v>
      </c>
      <c r="C2335" s="267">
        <v>44664</v>
      </c>
      <c r="E2335">
        <v>650</v>
      </c>
      <c r="F2335" t="s">
        <v>232</v>
      </c>
      <c r="G2335" t="s">
        <v>233</v>
      </c>
      <c r="H2335">
        <v>121.83</v>
      </c>
      <c r="I2335">
        <v>140.16999999999999</v>
      </c>
      <c r="K2335">
        <v>150</v>
      </c>
      <c r="L2335">
        <v>144</v>
      </c>
      <c r="O2335">
        <v>1.4999999999999999E-2</v>
      </c>
      <c r="P2335">
        <v>20</v>
      </c>
    </row>
    <row r="2336" spans="1:16" x14ac:dyDescent="0.2">
      <c r="A2336">
        <v>2022</v>
      </c>
      <c r="B2336">
        <v>4</v>
      </c>
      <c r="C2336" s="267">
        <v>44662</v>
      </c>
      <c r="E2336">
        <v>649</v>
      </c>
      <c r="F2336" t="s">
        <v>229</v>
      </c>
      <c r="G2336" t="s">
        <v>230</v>
      </c>
      <c r="H2336">
        <v>132.99</v>
      </c>
      <c r="I2336">
        <v>153.01</v>
      </c>
      <c r="K2336">
        <v>150</v>
      </c>
      <c r="L2336">
        <v>144</v>
      </c>
      <c r="O2336">
        <v>1.4999999999999999E-2</v>
      </c>
      <c r="P2336">
        <v>20</v>
      </c>
    </row>
    <row r="2337" spans="1:16" x14ac:dyDescent="0.2">
      <c r="A2337">
        <v>2022</v>
      </c>
      <c r="B2337">
        <v>4</v>
      </c>
      <c r="C2337" s="267">
        <v>44663</v>
      </c>
      <c r="E2337">
        <v>649</v>
      </c>
      <c r="F2337" t="s">
        <v>229</v>
      </c>
      <c r="G2337" t="s">
        <v>230</v>
      </c>
      <c r="H2337">
        <v>132.99</v>
      </c>
      <c r="I2337">
        <v>153.01</v>
      </c>
      <c r="K2337">
        <v>150</v>
      </c>
      <c r="L2337">
        <v>144</v>
      </c>
      <c r="O2337">
        <v>1.4999999999999999E-2</v>
      </c>
      <c r="P2337">
        <v>20</v>
      </c>
    </row>
    <row r="2338" spans="1:16" x14ac:dyDescent="0.2">
      <c r="A2338">
        <v>2022</v>
      </c>
      <c r="B2338">
        <v>4</v>
      </c>
      <c r="C2338" s="267">
        <v>44664</v>
      </c>
      <c r="E2338">
        <v>649</v>
      </c>
      <c r="F2338" t="s">
        <v>229</v>
      </c>
      <c r="G2338" t="s">
        <v>230</v>
      </c>
      <c r="H2338">
        <v>132.99</v>
      </c>
      <c r="I2338">
        <v>153.01</v>
      </c>
      <c r="K2338">
        <v>150</v>
      </c>
      <c r="L2338">
        <v>144</v>
      </c>
      <c r="O2338">
        <v>1.4999999999999999E-2</v>
      </c>
      <c r="P2338">
        <v>20</v>
      </c>
    </row>
    <row r="2339" spans="1:16" x14ac:dyDescent="0.2">
      <c r="A2339">
        <v>2022</v>
      </c>
      <c r="B2339">
        <v>4</v>
      </c>
      <c r="C2339" s="267">
        <v>44658</v>
      </c>
      <c r="E2339">
        <v>140</v>
      </c>
      <c r="F2339" t="s">
        <v>506</v>
      </c>
      <c r="G2339" t="s">
        <v>507</v>
      </c>
      <c r="H2339">
        <v>451.05</v>
      </c>
      <c r="I2339">
        <v>518.95000000000005</v>
      </c>
      <c r="K2339">
        <v>60</v>
      </c>
      <c r="L2339">
        <v>120</v>
      </c>
      <c r="O2339">
        <v>1.4999999999999999E-2</v>
      </c>
      <c r="P2339">
        <v>18</v>
      </c>
    </row>
    <row r="2340" spans="1:16" x14ac:dyDescent="0.2">
      <c r="A2340">
        <v>2022</v>
      </c>
      <c r="B2340">
        <v>4</v>
      </c>
      <c r="C2340" s="267">
        <v>44661</v>
      </c>
      <c r="E2340">
        <v>140</v>
      </c>
      <c r="F2340" t="s">
        <v>506</v>
      </c>
      <c r="G2340" t="s">
        <v>507</v>
      </c>
      <c r="H2340">
        <v>451.05</v>
      </c>
      <c r="I2340">
        <v>518.95000000000005</v>
      </c>
      <c r="K2340">
        <v>60</v>
      </c>
      <c r="L2340">
        <v>120</v>
      </c>
      <c r="O2340">
        <v>1.4999999999999999E-2</v>
      </c>
      <c r="P2340">
        <v>18</v>
      </c>
    </row>
    <row r="2341" spans="1:16" x14ac:dyDescent="0.2">
      <c r="A2341">
        <v>2022</v>
      </c>
      <c r="B2341">
        <v>4</v>
      </c>
      <c r="C2341" s="267">
        <v>44662</v>
      </c>
      <c r="E2341">
        <v>140</v>
      </c>
      <c r="F2341" t="s">
        <v>506</v>
      </c>
      <c r="G2341" t="s">
        <v>507</v>
      </c>
      <c r="H2341">
        <v>451.05</v>
      </c>
      <c r="I2341">
        <v>518.95000000000005</v>
      </c>
      <c r="K2341">
        <v>60</v>
      </c>
      <c r="L2341">
        <v>120</v>
      </c>
      <c r="O2341">
        <v>1.4999999999999999E-2</v>
      </c>
      <c r="P2341">
        <v>18</v>
      </c>
    </row>
    <row r="2342" spans="1:16" x14ac:dyDescent="0.2">
      <c r="A2342">
        <v>2022</v>
      </c>
      <c r="B2342">
        <v>4</v>
      </c>
      <c r="C2342" s="267">
        <v>44676</v>
      </c>
      <c r="E2342">
        <v>140</v>
      </c>
      <c r="F2342" t="s">
        <v>506</v>
      </c>
      <c r="G2342" t="s">
        <v>507</v>
      </c>
      <c r="H2342">
        <v>451.05</v>
      </c>
      <c r="I2342">
        <v>518.95000000000005</v>
      </c>
      <c r="K2342">
        <v>60</v>
      </c>
      <c r="L2342">
        <v>120</v>
      </c>
      <c r="O2342">
        <v>1.4999999999999999E-2</v>
      </c>
      <c r="P2342">
        <v>18</v>
      </c>
    </row>
    <row r="2343" spans="1:16" x14ac:dyDescent="0.2">
      <c r="A2343">
        <v>2022</v>
      </c>
      <c r="B2343">
        <v>4</v>
      </c>
      <c r="C2343" s="267">
        <v>44677</v>
      </c>
      <c r="E2343">
        <v>140</v>
      </c>
      <c r="F2343" t="s">
        <v>506</v>
      </c>
      <c r="G2343" t="s">
        <v>507</v>
      </c>
      <c r="H2343">
        <v>451.05</v>
      </c>
      <c r="I2343">
        <v>518.95000000000005</v>
      </c>
      <c r="K2343">
        <v>60</v>
      </c>
      <c r="L2343">
        <v>120</v>
      </c>
      <c r="O2343">
        <v>1.4999999999999999E-2</v>
      </c>
      <c r="P2343">
        <v>18</v>
      </c>
    </row>
    <row r="2344" spans="1:16" x14ac:dyDescent="0.2">
      <c r="A2344">
        <v>2022</v>
      </c>
      <c r="B2344">
        <v>4</v>
      </c>
      <c r="C2344" s="267">
        <v>44678</v>
      </c>
      <c r="E2344">
        <v>140</v>
      </c>
      <c r="F2344" t="s">
        <v>506</v>
      </c>
      <c r="G2344" t="s">
        <v>507</v>
      </c>
      <c r="H2344">
        <v>451.05</v>
      </c>
      <c r="I2344">
        <v>518.95000000000005</v>
      </c>
      <c r="K2344">
        <v>60</v>
      </c>
      <c r="L2344">
        <v>120</v>
      </c>
      <c r="O2344">
        <v>1.4999999999999999E-2</v>
      </c>
      <c r="P2344">
        <v>18</v>
      </c>
    </row>
    <row r="2345" spans="1:16" x14ac:dyDescent="0.2">
      <c r="A2345">
        <v>2022</v>
      </c>
      <c r="B2345">
        <v>4</v>
      </c>
      <c r="C2345" s="267">
        <v>44671</v>
      </c>
      <c r="E2345">
        <v>81</v>
      </c>
      <c r="F2345" t="s">
        <v>484</v>
      </c>
      <c r="G2345" t="s">
        <v>485</v>
      </c>
      <c r="H2345">
        <v>360.84</v>
      </c>
      <c r="I2345">
        <v>415.16</v>
      </c>
      <c r="K2345">
        <v>60</v>
      </c>
      <c r="L2345">
        <v>120</v>
      </c>
      <c r="O2345">
        <v>1.4999999999999999E-2</v>
      </c>
      <c r="P2345">
        <v>22</v>
      </c>
    </row>
    <row r="2346" spans="1:16" x14ac:dyDescent="0.2">
      <c r="A2346">
        <v>2022</v>
      </c>
      <c r="B2346">
        <v>4</v>
      </c>
      <c r="C2346" s="267">
        <v>44672</v>
      </c>
      <c r="E2346">
        <v>81</v>
      </c>
      <c r="F2346" t="s">
        <v>484</v>
      </c>
      <c r="G2346" t="s">
        <v>485</v>
      </c>
      <c r="H2346">
        <v>360.84</v>
      </c>
      <c r="I2346">
        <v>415.16</v>
      </c>
      <c r="K2346">
        <v>60</v>
      </c>
      <c r="L2346">
        <v>120</v>
      </c>
      <c r="O2346">
        <v>1.4999999999999999E-2</v>
      </c>
      <c r="P2346">
        <v>22</v>
      </c>
    </row>
    <row r="2347" spans="1:16" x14ac:dyDescent="0.2">
      <c r="A2347">
        <v>2022</v>
      </c>
      <c r="B2347">
        <v>4</v>
      </c>
      <c r="C2347" s="267">
        <v>44673</v>
      </c>
      <c r="E2347">
        <v>81</v>
      </c>
      <c r="F2347" t="s">
        <v>484</v>
      </c>
      <c r="G2347" t="s">
        <v>485</v>
      </c>
      <c r="H2347">
        <v>360.84</v>
      </c>
      <c r="I2347">
        <v>415.16</v>
      </c>
      <c r="K2347">
        <v>60</v>
      </c>
      <c r="L2347">
        <v>120</v>
      </c>
      <c r="O2347">
        <v>1.4999999999999999E-2</v>
      </c>
      <c r="P2347">
        <v>22</v>
      </c>
    </row>
    <row r="2348" spans="1:16" x14ac:dyDescent="0.2">
      <c r="A2348">
        <v>2022</v>
      </c>
      <c r="B2348">
        <v>4</v>
      </c>
      <c r="C2348" s="267">
        <v>44674</v>
      </c>
      <c r="E2348">
        <v>81</v>
      </c>
      <c r="F2348" t="s">
        <v>484</v>
      </c>
      <c r="G2348" t="s">
        <v>485</v>
      </c>
      <c r="H2348">
        <v>360.84</v>
      </c>
      <c r="I2348">
        <v>415.16</v>
      </c>
      <c r="K2348">
        <v>60</v>
      </c>
      <c r="L2348">
        <v>120</v>
      </c>
      <c r="O2348">
        <v>1.4999999999999999E-2</v>
      </c>
      <c r="P2348">
        <v>22</v>
      </c>
    </row>
    <row r="2349" spans="1:16" x14ac:dyDescent="0.2">
      <c r="A2349">
        <v>2022</v>
      </c>
      <c r="B2349">
        <v>4</v>
      </c>
      <c r="C2349" s="267">
        <v>44651</v>
      </c>
      <c r="E2349">
        <v>2</v>
      </c>
      <c r="F2349" t="s">
        <v>392</v>
      </c>
      <c r="G2349" t="s">
        <v>393</v>
      </c>
      <c r="H2349">
        <v>105.09</v>
      </c>
      <c r="I2349">
        <v>120.91</v>
      </c>
      <c r="K2349">
        <v>108</v>
      </c>
      <c r="L2349">
        <v>100</v>
      </c>
      <c r="O2349">
        <v>1.4999999999999999E-2</v>
      </c>
      <c r="P2349">
        <v>16</v>
      </c>
    </row>
    <row r="2350" spans="1:16" x14ac:dyDescent="0.2">
      <c r="A2350">
        <v>2022</v>
      </c>
      <c r="B2350">
        <v>4</v>
      </c>
      <c r="C2350" s="267">
        <v>44671</v>
      </c>
      <c r="E2350">
        <v>688</v>
      </c>
      <c r="F2350" t="s">
        <v>308</v>
      </c>
      <c r="G2350" t="s">
        <v>309</v>
      </c>
      <c r="H2350">
        <v>180</v>
      </c>
      <c r="I2350">
        <v>220</v>
      </c>
      <c r="K2350">
        <v>59</v>
      </c>
      <c r="L2350">
        <v>122</v>
      </c>
      <c r="O2350">
        <v>1.4999999999999999E-2</v>
      </c>
      <c r="P2350">
        <v>20</v>
      </c>
    </row>
    <row r="2351" spans="1:16" x14ac:dyDescent="0.2">
      <c r="A2351">
        <v>2022</v>
      </c>
      <c r="B2351">
        <v>4</v>
      </c>
      <c r="C2351" s="267">
        <v>44672</v>
      </c>
      <c r="E2351">
        <v>688</v>
      </c>
      <c r="F2351" t="s">
        <v>308</v>
      </c>
      <c r="G2351" t="s">
        <v>309</v>
      </c>
      <c r="H2351">
        <v>180</v>
      </c>
      <c r="I2351">
        <v>220</v>
      </c>
      <c r="K2351">
        <v>59</v>
      </c>
      <c r="L2351">
        <v>122</v>
      </c>
      <c r="O2351">
        <v>1.4999999999999999E-2</v>
      </c>
      <c r="P2351">
        <v>20</v>
      </c>
    </row>
    <row r="2352" spans="1:16" x14ac:dyDescent="0.2">
      <c r="A2352">
        <v>2022</v>
      </c>
      <c r="B2352">
        <v>4</v>
      </c>
      <c r="C2352" s="267">
        <v>44673</v>
      </c>
      <c r="E2352">
        <v>688</v>
      </c>
      <c r="F2352" t="s">
        <v>308</v>
      </c>
      <c r="G2352" t="s">
        <v>309</v>
      </c>
      <c r="H2352">
        <v>180</v>
      </c>
      <c r="I2352">
        <v>220</v>
      </c>
      <c r="K2352">
        <v>59</v>
      </c>
      <c r="L2352">
        <v>122</v>
      </c>
      <c r="O2352">
        <v>1.4999999999999999E-2</v>
      </c>
      <c r="P2352">
        <v>20</v>
      </c>
    </row>
    <row r="2353" spans="1:16" x14ac:dyDescent="0.2">
      <c r="A2353">
        <v>2022</v>
      </c>
      <c r="B2353">
        <v>4</v>
      </c>
      <c r="C2353" s="267">
        <v>44674</v>
      </c>
      <c r="E2353">
        <v>688</v>
      </c>
      <c r="F2353" t="s">
        <v>308</v>
      </c>
      <c r="G2353" t="s">
        <v>309</v>
      </c>
      <c r="H2353">
        <v>180</v>
      </c>
      <c r="I2353">
        <v>220</v>
      </c>
      <c r="K2353">
        <v>59</v>
      </c>
      <c r="L2353">
        <v>122</v>
      </c>
      <c r="O2353">
        <v>1.4999999999999999E-2</v>
      </c>
      <c r="P2353">
        <v>20</v>
      </c>
    </row>
    <row r="2354" spans="1:16" x14ac:dyDescent="0.2">
      <c r="A2354">
        <v>2022</v>
      </c>
      <c r="B2354">
        <v>4</v>
      </c>
      <c r="C2354" s="267">
        <v>44675</v>
      </c>
      <c r="E2354">
        <v>688</v>
      </c>
      <c r="F2354" t="s">
        <v>308</v>
      </c>
      <c r="G2354" t="s">
        <v>309</v>
      </c>
      <c r="H2354">
        <v>180</v>
      </c>
      <c r="I2354">
        <v>220</v>
      </c>
      <c r="K2354">
        <v>59</v>
      </c>
      <c r="L2354">
        <v>122</v>
      </c>
      <c r="O2354">
        <v>1.4999999999999999E-2</v>
      </c>
      <c r="P2354">
        <v>20</v>
      </c>
    </row>
    <row r="2355" spans="1:16" x14ac:dyDescent="0.2">
      <c r="A2355">
        <v>2022</v>
      </c>
      <c r="B2355">
        <v>4</v>
      </c>
      <c r="C2355" s="267">
        <v>44676</v>
      </c>
      <c r="E2355">
        <v>688</v>
      </c>
      <c r="F2355" t="s">
        <v>308</v>
      </c>
      <c r="G2355" t="s">
        <v>309</v>
      </c>
      <c r="H2355">
        <v>180</v>
      </c>
      <c r="I2355">
        <v>220</v>
      </c>
      <c r="K2355">
        <v>59</v>
      </c>
      <c r="L2355">
        <v>122</v>
      </c>
      <c r="O2355">
        <v>1.4999999999999999E-2</v>
      </c>
      <c r="P2355">
        <v>20</v>
      </c>
    </row>
    <row r="2356" spans="1:16" x14ac:dyDescent="0.2">
      <c r="A2356">
        <v>2022</v>
      </c>
      <c r="B2356">
        <v>4</v>
      </c>
      <c r="C2356" s="267">
        <v>44677</v>
      </c>
      <c r="E2356">
        <v>688</v>
      </c>
      <c r="F2356" t="s">
        <v>308</v>
      </c>
      <c r="G2356" t="s">
        <v>309</v>
      </c>
      <c r="H2356">
        <v>180</v>
      </c>
      <c r="I2356">
        <v>220</v>
      </c>
      <c r="K2356">
        <v>59</v>
      </c>
      <c r="L2356">
        <v>122</v>
      </c>
      <c r="O2356">
        <v>1.4999999999999999E-2</v>
      </c>
      <c r="P2356">
        <v>20</v>
      </c>
    </row>
    <row r="2357" spans="1:16" x14ac:dyDescent="0.2">
      <c r="A2357">
        <v>2022</v>
      </c>
      <c r="B2357">
        <v>4</v>
      </c>
      <c r="C2357" s="267">
        <v>44651</v>
      </c>
      <c r="E2357">
        <v>1</v>
      </c>
      <c r="F2357" t="s">
        <v>388</v>
      </c>
      <c r="G2357" t="s">
        <v>389</v>
      </c>
      <c r="H2357">
        <v>103.23</v>
      </c>
      <c r="I2357">
        <v>118.77</v>
      </c>
      <c r="K2357">
        <v>108</v>
      </c>
      <c r="L2357">
        <v>100</v>
      </c>
      <c r="O2357">
        <v>1.4999999999999999E-2</v>
      </c>
      <c r="P2357">
        <v>16</v>
      </c>
    </row>
    <row r="2358" spans="1:16" x14ac:dyDescent="0.2">
      <c r="A2358">
        <v>2022</v>
      </c>
      <c r="B2358">
        <v>4</v>
      </c>
      <c r="C2358" s="267">
        <v>44671</v>
      </c>
      <c r="E2358">
        <v>689</v>
      </c>
      <c r="F2358" t="s">
        <v>311</v>
      </c>
      <c r="G2358" t="s">
        <v>312</v>
      </c>
      <c r="H2358">
        <v>67.5</v>
      </c>
      <c r="I2358">
        <v>82.5</v>
      </c>
      <c r="K2358">
        <v>59</v>
      </c>
      <c r="L2358">
        <v>122</v>
      </c>
      <c r="O2358">
        <v>1.4999999999999999E-2</v>
      </c>
      <c r="P2358">
        <v>20</v>
      </c>
    </row>
    <row r="2359" spans="1:16" x14ac:dyDescent="0.2">
      <c r="A2359">
        <v>2022</v>
      </c>
      <c r="B2359">
        <v>4</v>
      </c>
      <c r="C2359" s="267">
        <v>44672</v>
      </c>
      <c r="E2359">
        <v>689</v>
      </c>
      <c r="F2359" t="s">
        <v>311</v>
      </c>
      <c r="G2359" t="s">
        <v>312</v>
      </c>
      <c r="H2359">
        <v>67.5</v>
      </c>
      <c r="I2359">
        <v>82.5</v>
      </c>
      <c r="K2359">
        <v>59</v>
      </c>
      <c r="L2359">
        <v>122</v>
      </c>
      <c r="O2359">
        <v>1.4999999999999999E-2</v>
      </c>
      <c r="P2359">
        <v>20</v>
      </c>
    </row>
    <row r="2360" spans="1:16" x14ac:dyDescent="0.2">
      <c r="A2360">
        <v>2022</v>
      </c>
      <c r="B2360">
        <v>4</v>
      </c>
      <c r="C2360" s="267">
        <v>44673</v>
      </c>
      <c r="E2360">
        <v>689</v>
      </c>
      <c r="F2360" t="s">
        <v>311</v>
      </c>
      <c r="G2360" t="s">
        <v>312</v>
      </c>
      <c r="H2360">
        <v>67.5</v>
      </c>
      <c r="I2360">
        <v>82.5</v>
      </c>
      <c r="K2360">
        <v>59</v>
      </c>
      <c r="L2360">
        <v>122</v>
      </c>
      <c r="O2360">
        <v>1.4999999999999999E-2</v>
      </c>
      <c r="P2360">
        <v>20</v>
      </c>
    </row>
    <row r="2361" spans="1:16" x14ac:dyDescent="0.2">
      <c r="A2361">
        <v>2022</v>
      </c>
      <c r="B2361">
        <v>4</v>
      </c>
      <c r="C2361" s="267">
        <v>44674</v>
      </c>
      <c r="E2361">
        <v>689</v>
      </c>
      <c r="F2361" t="s">
        <v>311</v>
      </c>
      <c r="G2361" t="s">
        <v>312</v>
      </c>
      <c r="H2361">
        <v>67.5</v>
      </c>
      <c r="I2361">
        <v>82.5</v>
      </c>
      <c r="K2361">
        <v>59</v>
      </c>
      <c r="L2361">
        <v>122</v>
      </c>
      <c r="O2361">
        <v>1.4999999999999999E-2</v>
      </c>
      <c r="P2361">
        <v>20</v>
      </c>
    </row>
    <row r="2362" spans="1:16" x14ac:dyDescent="0.2">
      <c r="A2362">
        <v>2022</v>
      </c>
      <c r="B2362">
        <v>4</v>
      </c>
      <c r="C2362" s="267">
        <v>44675</v>
      </c>
      <c r="E2362">
        <v>689</v>
      </c>
      <c r="F2362" t="s">
        <v>311</v>
      </c>
      <c r="G2362" t="s">
        <v>312</v>
      </c>
      <c r="H2362">
        <v>67.5</v>
      </c>
      <c r="I2362">
        <v>82.5</v>
      </c>
      <c r="K2362">
        <v>59</v>
      </c>
      <c r="L2362">
        <v>122</v>
      </c>
      <c r="O2362">
        <v>1.4999999999999999E-2</v>
      </c>
      <c r="P2362">
        <v>20</v>
      </c>
    </row>
    <row r="2363" spans="1:16" x14ac:dyDescent="0.2">
      <c r="A2363">
        <v>2022</v>
      </c>
      <c r="B2363">
        <v>4</v>
      </c>
      <c r="C2363" s="267">
        <v>44676</v>
      </c>
      <c r="E2363">
        <v>689</v>
      </c>
      <c r="F2363" t="s">
        <v>311</v>
      </c>
      <c r="G2363" t="s">
        <v>312</v>
      </c>
      <c r="H2363">
        <v>67.5</v>
      </c>
      <c r="I2363">
        <v>82.5</v>
      </c>
      <c r="K2363">
        <v>59</v>
      </c>
      <c r="L2363">
        <v>122</v>
      </c>
      <c r="O2363">
        <v>1.4999999999999999E-2</v>
      </c>
      <c r="P2363">
        <v>20</v>
      </c>
    </row>
    <row r="2364" spans="1:16" x14ac:dyDescent="0.2">
      <c r="A2364">
        <v>2022</v>
      </c>
      <c r="B2364">
        <v>4</v>
      </c>
      <c r="C2364" s="267">
        <v>44677</v>
      </c>
      <c r="E2364">
        <v>689</v>
      </c>
      <c r="F2364" t="s">
        <v>311</v>
      </c>
      <c r="G2364" t="s">
        <v>312</v>
      </c>
      <c r="H2364">
        <v>67.5</v>
      </c>
      <c r="I2364">
        <v>82.5</v>
      </c>
      <c r="K2364">
        <v>59</v>
      </c>
      <c r="L2364">
        <v>122</v>
      </c>
      <c r="O2364">
        <v>1.4999999999999999E-2</v>
      </c>
      <c r="P2364">
        <v>20</v>
      </c>
    </row>
    <row r="2365" spans="1:16" x14ac:dyDescent="0.2">
      <c r="A2365">
        <v>2022</v>
      </c>
      <c r="B2365">
        <v>4</v>
      </c>
      <c r="C2365" s="267">
        <v>44651</v>
      </c>
      <c r="E2365">
        <v>752</v>
      </c>
      <c r="O2365">
        <v>1.4999999999999999E-2</v>
      </c>
    </row>
    <row r="2366" spans="1:16" x14ac:dyDescent="0.2">
      <c r="A2366">
        <v>2022</v>
      </c>
      <c r="B2366">
        <v>4</v>
      </c>
      <c r="C2366" s="267">
        <v>44654</v>
      </c>
      <c r="E2366">
        <v>752</v>
      </c>
      <c r="O2366">
        <v>1.4999999999999999E-2</v>
      </c>
    </row>
    <row r="2367" spans="1:16" x14ac:dyDescent="0.2">
      <c r="A2367">
        <v>2022</v>
      </c>
      <c r="B2367">
        <v>4</v>
      </c>
      <c r="C2367" s="267">
        <v>44655</v>
      </c>
      <c r="E2367">
        <v>752</v>
      </c>
      <c r="O2367">
        <v>1.4999999999999999E-2</v>
      </c>
    </row>
    <row r="2368" spans="1:16" x14ac:dyDescent="0.2">
      <c r="A2368">
        <v>2022</v>
      </c>
      <c r="B2368">
        <v>5</v>
      </c>
      <c r="C2368" s="267">
        <v>44688</v>
      </c>
      <c r="E2368">
        <v>10</v>
      </c>
      <c r="F2368" t="s">
        <v>321</v>
      </c>
      <c r="G2368" t="s">
        <v>322</v>
      </c>
      <c r="H2368">
        <v>44.64</v>
      </c>
      <c r="I2368">
        <v>51.36</v>
      </c>
      <c r="K2368">
        <v>61</v>
      </c>
      <c r="L2368">
        <v>118</v>
      </c>
      <c r="O2368">
        <v>0.02</v>
      </c>
      <c r="P2368">
        <v>18</v>
      </c>
    </row>
    <row r="2369" spans="1:16" x14ac:dyDescent="0.2">
      <c r="A2369">
        <v>2022</v>
      </c>
      <c r="B2369">
        <v>5</v>
      </c>
      <c r="C2369" s="267">
        <v>44689</v>
      </c>
      <c r="E2369">
        <v>10</v>
      </c>
      <c r="F2369" t="s">
        <v>321</v>
      </c>
      <c r="G2369" t="s">
        <v>322</v>
      </c>
      <c r="H2369">
        <v>44.64</v>
      </c>
      <c r="I2369">
        <v>51.36</v>
      </c>
      <c r="K2369">
        <v>61</v>
      </c>
      <c r="L2369">
        <v>118</v>
      </c>
      <c r="O2369">
        <v>0.02</v>
      </c>
      <c r="P2369">
        <v>18</v>
      </c>
    </row>
    <row r="2370" spans="1:16" x14ac:dyDescent="0.2">
      <c r="A2370">
        <v>2022</v>
      </c>
      <c r="B2370">
        <v>5</v>
      </c>
      <c r="C2370" s="267">
        <v>44690</v>
      </c>
      <c r="E2370">
        <v>10</v>
      </c>
      <c r="F2370" t="s">
        <v>321</v>
      </c>
      <c r="G2370" t="s">
        <v>322</v>
      </c>
      <c r="H2370">
        <v>44.64</v>
      </c>
      <c r="I2370">
        <v>51.36</v>
      </c>
      <c r="K2370">
        <v>61</v>
      </c>
      <c r="L2370">
        <v>118</v>
      </c>
      <c r="O2370">
        <v>0.02</v>
      </c>
      <c r="P2370">
        <v>18</v>
      </c>
    </row>
    <row r="2371" spans="1:16" x14ac:dyDescent="0.2">
      <c r="A2371">
        <v>2022</v>
      </c>
      <c r="B2371">
        <v>5</v>
      </c>
      <c r="C2371" s="267">
        <v>44691</v>
      </c>
      <c r="E2371">
        <v>10</v>
      </c>
      <c r="F2371" t="s">
        <v>321</v>
      </c>
      <c r="G2371" t="s">
        <v>322</v>
      </c>
      <c r="H2371">
        <v>44.64</v>
      </c>
      <c r="I2371">
        <v>51.36</v>
      </c>
      <c r="K2371">
        <v>61</v>
      </c>
      <c r="L2371">
        <v>118</v>
      </c>
      <c r="O2371">
        <v>0.02</v>
      </c>
      <c r="P2371">
        <v>18</v>
      </c>
    </row>
    <row r="2372" spans="1:16" x14ac:dyDescent="0.2">
      <c r="A2372">
        <v>2022</v>
      </c>
      <c r="B2372">
        <v>5</v>
      </c>
      <c r="C2372" s="267">
        <v>44692</v>
      </c>
      <c r="E2372">
        <v>10</v>
      </c>
      <c r="F2372" t="s">
        <v>321</v>
      </c>
      <c r="G2372" t="s">
        <v>322</v>
      </c>
      <c r="H2372">
        <v>44.64</v>
      </c>
      <c r="I2372">
        <v>51.36</v>
      </c>
      <c r="K2372">
        <v>61</v>
      </c>
      <c r="L2372">
        <v>118</v>
      </c>
      <c r="O2372">
        <v>0.02</v>
      </c>
      <c r="P2372">
        <v>18</v>
      </c>
    </row>
    <row r="2373" spans="1:16" x14ac:dyDescent="0.2">
      <c r="A2373">
        <v>2022</v>
      </c>
      <c r="B2373">
        <v>5</v>
      </c>
      <c r="C2373" s="267">
        <v>44693</v>
      </c>
      <c r="E2373">
        <v>10</v>
      </c>
      <c r="F2373" t="s">
        <v>321</v>
      </c>
      <c r="G2373" t="s">
        <v>322</v>
      </c>
      <c r="H2373">
        <v>44.64</v>
      </c>
      <c r="I2373">
        <v>51.36</v>
      </c>
      <c r="K2373">
        <v>61</v>
      </c>
      <c r="L2373">
        <v>118</v>
      </c>
      <c r="O2373">
        <v>0.02</v>
      </c>
      <c r="P2373">
        <v>18</v>
      </c>
    </row>
    <row r="2374" spans="1:16" x14ac:dyDescent="0.2">
      <c r="A2374">
        <v>2022</v>
      </c>
      <c r="B2374">
        <v>5</v>
      </c>
      <c r="C2374" s="267">
        <v>44696</v>
      </c>
      <c r="E2374">
        <v>10</v>
      </c>
      <c r="F2374" t="s">
        <v>321</v>
      </c>
      <c r="G2374" t="s">
        <v>322</v>
      </c>
      <c r="H2374">
        <v>44.64</v>
      </c>
      <c r="I2374">
        <v>51.36</v>
      </c>
      <c r="K2374">
        <v>61</v>
      </c>
      <c r="L2374">
        <v>118</v>
      </c>
      <c r="O2374">
        <v>0.02</v>
      </c>
      <c r="P2374">
        <v>18</v>
      </c>
    </row>
    <row r="2375" spans="1:16" x14ac:dyDescent="0.2">
      <c r="A2375">
        <v>2022</v>
      </c>
      <c r="B2375">
        <v>5</v>
      </c>
      <c r="C2375" s="267">
        <v>44697</v>
      </c>
      <c r="E2375">
        <v>10</v>
      </c>
      <c r="F2375" t="s">
        <v>321</v>
      </c>
      <c r="G2375" t="s">
        <v>322</v>
      </c>
      <c r="H2375">
        <v>44.64</v>
      </c>
      <c r="I2375">
        <v>51.36</v>
      </c>
      <c r="K2375">
        <v>61</v>
      </c>
      <c r="L2375">
        <v>118</v>
      </c>
      <c r="O2375">
        <v>0.02</v>
      </c>
      <c r="P2375">
        <v>18</v>
      </c>
    </row>
    <row r="2376" spans="1:16" x14ac:dyDescent="0.2">
      <c r="A2376">
        <v>2022</v>
      </c>
      <c r="B2376">
        <v>5</v>
      </c>
      <c r="C2376" s="267">
        <v>44698</v>
      </c>
      <c r="E2376">
        <v>10</v>
      </c>
      <c r="F2376" t="s">
        <v>321</v>
      </c>
      <c r="G2376" t="s">
        <v>322</v>
      </c>
      <c r="H2376">
        <v>44.64</v>
      </c>
      <c r="I2376">
        <v>51.36</v>
      </c>
      <c r="K2376">
        <v>61</v>
      </c>
      <c r="L2376">
        <v>118</v>
      </c>
      <c r="O2376">
        <v>0.02</v>
      </c>
      <c r="P2376">
        <v>18</v>
      </c>
    </row>
    <row r="2377" spans="1:16" x14ac:dyDescent="0.2">
      <c r="A2377">
        <v>2022</v>
      </c>
      <c r="B2377">
        <v>5</v>
      </c>
      <c r="C2377" s="267">
        <v>44703</v>
      </c>
      <c r="E2377">
        <v>14</v>
      </c>
      <c r="F2377" t="s">
        <v>428</v>
      </c>
      <c r="G2377" t="s">
        <v>429</v>
      </c>
      <c r="H2377">
        <v>25.11</v>
      </c>
      <c r="I2377">
        <v>28.89</v>
      </c>
      <c r="K2377">
        <v>72</v>
      </c>
      <c r="L2377">
        <v>100</v>
      </c>
      <c r="O2377">
        <v>0.02</v>
      </c>
      <c r="P2377">
        <v>18</v>
      </c>
    </row>
    <row r="2378" spans="1:16" x14ac:dyDescent="0.2">
      <c r="A2378">
        <v>2022</v>
      </c>
      <c r="B2378">
        <v>5</v>
      </c>
      <c r="C2378" s="267">
        <v>44704</v>
      </c>
      <c r="E2378">
        <v>14</v>
      </c>
      <c r="F2378" t="s">
        <v>428</v>
      </c>
      <c r="G2378" t="s">
        <v>429</v>
      </c>
      <c r="H2378">
        <v>25.11</v>
      </c>
      <c r="I2378">
        <v>28.89</v>
      </c>
      <c r="K2378">
        <v>72</v>
      </c>
      <c r="L2378">
        <v>100</v>
      </c>
      <c r="O2378">
        <v>0.02</v>
      </c>
      <c r="P2378">
        <v>18</v>
      </c>
    </row>
    <row r="2379" spans="1:16" x14ac:dyDescent="0.2">
      <c r="A2379">
        <v>2022</v>
      </c>
      <c r="B2379">
        <v>5</v>
      </c>
      <c r="C2379" s="267">
        <v>44703</v>
      </c>
      <c r="E2379">
        <v>13</v>
      </c>
      <c r="F2379" t="s">
        <v>440</v>
      </c>
      <c r="G2379" t="s">
        <v>441</v>
      </c>
      <c r="H2379">
        <v>33.363750000000003</v>
      </c>
      <c r="I2379">
        <v>38.386249999999997</v>
      </c>
      <c r="K2379">
        <v>72</v>
      </c>
      <c r="L2379">
        <v>100</v>
      </c>
      <c r="O2379">
        <v>0.02</v>
      </c>
      <c r="P2379">
        <v>18</v>
      </c>
    </row>
    <row r="2380" spans="1:16" x14ac:dyDescent="0.2">
      <c r="A2380">
        <v>2022</v>
      </c>
      <c r="B2380">
        <v>5</v>
      </c>
      <c r="C2380" s="267">
        <v>44704</v>
      </c>
      <c r="E2380">
        <v>13</v>
      </c>
      <c r="F2380" t="s">
        <v>440</v>
      </c>
      <c r="G2380" t="s">
        <v>441</v>
      </c>
      <c r="H2380">
        <v>33.363750000000003</v>
      </c>
      <c r="I2380">
        <v>38.386249999999997</v>
      </c>
      <c r="K2380">
        <v>72</v>
      </c>
      <c r="L2380">
        <v>100</v>
      </c>
      <c r="O2380">
        <v>0.02</v>
      </c>
      <c r="P2380">
        <v>18</v>
      </c>
    </row>
    <row r="2381" spans="1:16" x14ac:dyDescent="0.2">
      <c r="A2381">
        <v>2022</v>
      </c>
      <c r="B2381">
        <v>5</v>
      </c>
      <c r="C2381" s="267">
        <v>44688</v>
      </c>
      <c r="E2381">
        <v>9</v>
      </c>
      <c r="F2381" t="s">
        <v>315</v>
      </c>
      <c r="G2381" t="s">
        <v>316</v>
      </c>
      <c r="H2381">
        <v>22.32</v>
      </c>
      <c r="I2381">
        <v>25.68</v>
      </c>
      <c r="K2381">
        <v>61</v>
      </c>
      <c r="L2381">
        <v>118</v>
      </c>
      <c r="O2381">
        <v>0.02</v>
      </c>
      <c r="P2381">
        <v>18</v>
      </c>
    </row>
    <row r="2382" spans="1:16" x14ac:dyDescent="0.2">
      <c r="A2382">
        <v>2022</v>
      </c>
      <c r="B2382">
        <v>5</v>
      </c>
      <c r="C2382" s="267">
        <v>44689</v>
      </c>
      <c r="E2382">
        <v>9</v>
      </c>
      <c r="F2382" t="s">
        <v>315</v>
      </c>
      <c r="G2382" t="s">
        <v>316</v>
      </c>
      <c r="H2382">
        <v>22.32</v>
      </c>
      <c r="I2382">
        <v>25.68</v>
      </c>
      <c r="K2382">
        <v>61</v>
      </c>
      <c r="L2382">
        <v>118</v>
      </c>
      <c r="O2382">
        <v>0.02</v>
      </c>
      <c r="P2382">
        <v>18</v>
      </c>
    </row>
    <row r="2383" spans="1:16" x14ac:dyDescent="0.2">
      <c r="A2383">
        <v>2022</v>
      </c>
      <c r="B2383">
        <v>5</v>
      </c>
      <c r="C2383" s="267">
        <v>44690</v>
      </c>
      <c r="E2383">
        <v>9</v>
      </c>
      <c r="F2383" t="s">
        <v>315</v>
      </c>
      <c r="G2383" t="s">
        <v>316</v>
      </c>
      <c r="H2383">
        <v>22.32</v>
      </c>
      <c r="I2383">
        <v>25.68</v>
      </c>
      <c r="K2383">
        <v>61</v>
      </c>
      <c r="L2383">
        <v>118</v>
      </c>
      <c r="O2383">
        <v>0.02</v>
      </c>
      <c r="P2383">
        <v>18</v>
      </c>
    </row>
    <row r="2384" spans="1:16" x14ac:dyDescent="0.2">
      <c r="A2384">
        <v>2022</v>
      </c>
      <c r="B2384">
        <v>5</v>
      </c>
      <c r="C2384" s="267">
        <v>44691</v>
      </c>
      <c r="E2384">
        <v>9</v>
      </c>
      <c r="F2384" t="s">
        <v>315</v>
      </c>
      <c r="G2384" t="s">
        <v>316</v>
      </c>
      <c r="H2384">
        <v>22.32</v>
      </c>
      <c r="I2384">
        <v>25.68</v>
      </c>
      <c r="K2384">
        <v>61</v>
      </c>
      <c r="L2384">
        <v>118</v>
      </c>
      <c r="O2384">
        <v>0.02</v>
      </c>
      <c r="P2384">
        <v>18</v>
      </c>
    </row>
    <row r="2385" spans="1:16" x14ac:dyDescent="0.2">
      <c r="A2385">
        <v>2022</v>
      </c>
      <c r="B2385">
        <v>5</v>
      </c>
      <c r="C2385" s="267">
        <v>44692</v>
      </c>
      <c r="E2385">
        <v>9</v>
      </c>
      <c r="F2385" t="s">
        <v>315</v>
      </c>
      <c r="G2385" t="s">
        <v>316</v>
      </c>
      <c r="H2385">
        <v>22.32</v>
      </c>
      <c r="I2385">
        <v>25.68</v>
      </c>
      <c r="K2385">
        <v>61</v>
      </c>
      <c r="L2385">
        <v>118</v>
      </c>
      <c r="O2385">
        <v>0.02</v>
      </c>
      <c r="P2385">
        <v>18</v>
      </c>
    </row>
    <row r="2386" spans="1:16" x14ac:dyDescent="0.2">
      <c r="A2386">
        <v>2022</v>
      </c>
      <c r="B2386">
        <v>5</v>
      </c>
      <c r="C2386" s="267">
        <v>44693</v>
      </c>
      <c r="E2386">
        <v>9</v>
      </c>
      <c r="F2386" t="s">
        <v>315</v>
      </c>
      <c r="G2386" t="s">
        <v>316</v>
      </c>
      <c r="H2386">
        <v>22.32</v>
      </c>
      <c r="I2386">
        <v>25.68</v>
      </c>
      <c r="K2386">
        <v>61</v>
      </c>
      <c r="L2386">
        <v>118</v>
      </c>
      <c r="O2386">
        <v>0.02</v>
      </c>
      <c r="P2386">
        <v>18</v>
      </c>
    </row>
    <row r="2387" spans="1:16" x14ac:dyDescent="0.2">
      <c r="A2387">
        <v>2022</v>
      </c>
      <c r="B2387">
        <v>5</v>
      </c>
      <c r="C2387" s="267">
        <v>44697</v>
      </c>
      <c r="E2387">
        <v>9</v>
      </c>
      <c r="F2387" t="s">
        <v>315</v>
      </c>
      <c r="G2387" t="s">
        <v>316</v>
      </c>
      <c r="H2387">
        <v>22.32</v>
      </c>
      <c r="I2387">
        <v>25.68</v>
      </c>
      <c r="K2387">
        <v>61</v>
      </c>
      <c r="L2387">
        <v>118</v>
      </c>
      <c r="O2387">
        <v>0.02</v>
      </c>
      <c r="P2387">
        <v>18</v>
      </c>
    </row>
    <row r="2388" spans="1:16" x14ac:dyDescent="0.2">
      <c r="A2388">
        <v>2022</v>
      </c>
      <c r="B2388">
        <v>5</v>
      </c>
      <c r="C2388" s="267">
        <v>44698</v>
      </c>
      <c r="E2388">
        <v>9</v>
      </c>
      <c r="F2388" t="s">
        <v>315</v>
      </c>
      <c r="G2388" t="s">
        <v>316</v>
      </c>
      <c r="H2388">
        <v>22.32</v>
      </c>
      <c r="I2388">
        <v>25.68</v>
      </c>
      <c r="K2388">
        <v>61</v>
      </c>
      <c r="L2388">
        <v>118</v>
      </c>
      <c r="O2388">
        <v>0.02</v>
      </c>
      <c r="P2388">
        <v>18</v>
      </c>
    </row>
    <row r="2389" spans="1:16" x14ac:dyDescent="0.2">
      <c r="A2389">
        <v>2022</v>
      </c>
      <c r="B2389">
        <v>5</v>
      </c>
      <c r="C2389" s="267">
        <v>44685</v>
      </c>
      <c r="E2389">
        <v>659</v>
      </c>
      <c r="F2389" t="s">
        <v>183</v>
      </c>
      <c r="G2389" t="s">
        <v>184</v>
      </c>
      <c r="H2389">
        <v>283.24099999999999</v>
      </c>
      <c r="I2389">
        <v>322.37099999999998</v>
      </c>
      <c r="K2389">
        <v>55</v>
      </c>
      <c r="L2389">
        <v>131</v>
      </c>
      <c r="O2389">
        <v>1.4999999999999999E-2</v>
      </c>
      <c r="P2389">
        <v>16</v>
      </c>
    </row>
    <row r="2390" spans="1:16" x14ac:dyDescent="0.2">
      <c r="A2390">
        <v>2022</v>
      </c>
      <c r="B2390">
        <v>5</v>
      </c>
      <c r="C2390" s="267">
        <v>44688</v>
      </c>
      <c r="E2390">
        <v>659</v>
      </c>
      <c r="F2390" t="s">
        <v>183</v>
      </c>
      <c r="G2390" t="s">
        <v>184</v>
      </c>
      <c r="H2390">
        <v>283.24099999999999</v>
      </c>
      <c r="I2390">
        <v>322.37099999999998</v>
      </c>
      <c r="K2390">
        <v>55</v>
      </c>
      <c r="L2390">
        <v>131</v>
      </c>
      <c r="O2390">
        <v>1.4999999999999999E-2</v>
      </c>
      <c r="P2390">
        <v>16</v>
      </c>
    </row>
    <row r="2391" spans="1:16" x14ac:dyDescent="0.2">
      <c r="A2391">
        <v>2022</v>
      </c>
      <c r="B2391">
        <v>5</v>
      </c>
      <c r="C2391" s="267">
        <v>44685</v>
      </c>
      <c r="E2391">
        <v>565</v>
      </c>
      <c r="F2391" t="s">
        <v>476</v>
      </c>
      <c r="G2391" t="s">
        <v>477</v>
      </c>
      <c r="H2391">
        <v>83.72</v>
      </c>
      <c r="I2391">
        <v>98.28</v>
      </c>
      <c r="K2391">
        <v>83</v>
      </c>
      <c r="L2391">
        <v>130</v>
      </c>
      <c r="O2391">
        <v>1.4999999999999999E-2</v>
      </c>
      <c r="P2391">
        <v>18</v>
      </c>
    </row>
    <row r="2392" spans="1:16" x14ac:dyDescent="0.2">
      <c r="A2392">
        <v>2022</v>
      </c>
      <c r="B2392">
        <v>5</v>
      </c>
      <c r="C2392" s="267">
        <v>44686</v>
      </c>
      <c r="E2392">
        <v>565</v>
      </c>
      <c r="F2392" t="s">
        <v>476</v>
      </c>
      <c r="G2392" t="s">
        <v>477</v>
      </c>
      <c r="H2392">
        <v>83.72</v>
      </c>
      <c r="I2392">
        <v>98.28</v>
      </c>
      <c r="K2392">
        <v>83</v>
      </c>
      <c r="L2392">
        <v>130</v>
      </c>
      <c r="O2392">
        <v>1.4999999999999999E-2</v>
      </c>
      <c r="P2392">
        <v>18</v>
      </c>
    </row>
    <row r="2393" spans="1:16" x14ac:dyDescent="0.2">
      <c r="A2393">
        <v>2022</v>
      </c>
      <c r="B2393">
        <v>5</v>
      </c>
      <c r="C2393" s="267">
        <v>44687</v>
      </c>
      <c r="E2393">
        <v>565</v>
      </c>
      <c r="F2393" t="s">
        <v>476</v>
      </c>
      <c r="G2393" t="s">
        <v>477</v>
      </c>
      <c r="H2393">
        <v>83.72</v>
      </c>
      <c r="I2393">
        <v>98.28</v>
      </c>
      <c r="K2393">
        <v>83</v>
      </c>
      <c r="L2393">
        <v>130</v>
      </c>
      <c r="O2393">
        <v>1.4999999999999999E-2</v>
      </c>
      <c r="P2393">
        <v>18</v>
      </c>
    </row>
    <row r="2394" spans="1:16" x14ac:dyDescent="0.2">
      <c r="A2394">
        <v>2022</v>
      </c>
      <c r="B2394">
        <v>5</v>
      </c>
      <c r="C2394" s="267">
        <v>44688</v>
      </c>
      <c r="E2394">
        <v>565</v>
      </c>
      <c r="F2394" t="s">
        <v>476</v>
      </c>
      <c r="G2394" t="s">
        <v>477</v>
      </c>
      <c r="H2394">
        <v>83.72</v>
      </c>
      <c r="I2394">
        <v>98.28</v>
      </c>
      <c r="K2394">
        <v>83</v>
      </c>
      <c r="L2394">
        <v>130</v>
      </c>
      <c r="O2394">
        <v>1.4999999999999999E-2</v>
      </c>
      <c r="P2394">
        <v>18</v>
      </c>
    </row>
    <row r="2395" spans="1:16" x14ac:dyDescent="0.2">
      <c r="A2395">
        <v>2022</v>
      </c>
      <c r="B2395">
        <v>5</v>
      </c>
      <c r="C2395" s="267">
        <v>44689</v>
      </c>
      <c r="E2395">
        <v>565</v>
      </c>
      <c r="F2395" t="s">
        <v>476</v>
      </c>
      <c r="G2395" t="s">
        <v>477</v>
      </c>
      <c r="H2395">
        <v>83.72</v>
      </c>
      <c r="I2395">
        <v>98.28</v>
      </c>
      <c r="K2395">
        <v>83</v>
      </c>
      <c r="L2395">
        <v>130</v>
      </c>
      <c r="O2395">
        <v>1.4999999999999999E-2</v>
      </c>
      <c r="P2395">
        <v>18</v>
      </c>
    </row>
    <row r="2396" spans="1:16" x14ac:dyDescent="0.2">
      <c r="A2396">
        <v>2022</v>
      </c>
      <c r="B2396">
        <v>5</v>
      </c>
      <c r="C2396" s="267">
        <v>44690</v>
      </c>
      <c r="E2396">
        <v>565</v>
      </c>
      <c r="F2396" t="s">
        <v>476</v>
      </c>
      <c r="G2396" t="s">
        <v>477</v>
      </c>
      <c r="H2396">
        <v>83.72</v>
      </c>
      <c r="I2396">
        <v>98.28</v>
      </c>
      <c r="K2396">
        <v>83</v>
      </c>
      <c r="L2396">
        <v>130</v>
      </c>
      <c r="O2396">
        <v>1.4999999999999999E-2</v>
      </c>
      <c r="P2396">
        <v>18</v>
      </c>
    </row>
    <row r="2397" spans="1:16" x14ac:dyDescent="0.2">
      <c r="A2397">
        <v>2022</v>
      </c>
      <c r="B2397">
        <v>5</v>
      </c>
      <c r="C2397" s="267">
        <v>44697</v>
      </c>
      <c r="E2397">
        <v>565</v>
      </c>
      <c r="F2397" t="s">
        <v>476</v>
      </c>
      <c r="G2397" t="s">
        <v>477</v>
      </c>
      <c r="H2397">
        <v>83.72</v>
      </c>
      <c r="I2397">
        <v>98.28</v>
      </c>
      <c r="K2397">
        <v>83</v>
      </c>
      <c r="L2397">
        <v>130</v>
      </c>
      <c r="O2397">
        <v>1.4999999999999999E-2</v>
      </c>
      <c r="P2397">
        <v>18</v>
      </c>
    </row>
    <row r="2398" spans="1:16" x14ac:dyDescent="0.2">
      <c r="A2398">
        <v>2022</v>
      </c>
      <c r="B2398">
        <v>5</v>
      </c>
      <c r="C2398" s="267">
        <v>44698</v>
      </c>
      <c r="E2398">
        <v>565</v>
      </c>
      <c r="F2398" t="s">
        <v>476</v>
      </c>
      <c r="G2398" t="s">
        <v>477</v>
      </c>
      <c r="H2398">
        <v>83.72</v>
      </c>
      <c r="I2398">
        <v>98.28</v>
      </c>
      <c r="K2398">
        <v>83</v>
      </c>
      <c r="L2398">
        <v>130</v>
      </c>
      <c r="O2398">
        <v>1.4999999999999999E-2</v>
      </c>
      <c r="P2398">
        <v>18</v>
      </c>
    </row>
    <row r="2399" spans="1:16" x14ac:dyDescent="0.2">
      <c r="A2399">
        <v>2022</v>
      </c>
      <c r="B2399">
        <v>5</v>
      </c>
      <c r="C2399" s="267">
        <v>44699</v>
      </c>
      <c r="E2399">
        <v>565</v>
      </c>
      <c r="F2399" t="s">
        <v>476</v>
      </c>
      <c r="G2399" t="s">
        <v>477</v>
      </c>
      <c r="H2399">
        <v>83.72</v>
      </c>
      <c r="I2399">
        <v>98.28</v>
      </c>
      <c r="K2399">
        <v>83</v>
      </c>
      <c r="L2399">
        <v>130</v>
      </c>
      <c r="O2399">
        <v>1.4999999999999999E-2</v>
      </c>
      <c r="P2399">
        <v>18</v>
      </c>
    </row>
    <row r="2400" spans="1:16" x14ac:dyDescent="0.2">
      <c r="A2400">
        <v>2022</v>
      </c>
      <c r="B2400">
        <v>5</v>
      </c>
      <c r="C2400" s="267">
        <v>44688</v>
      </c>
      <c r="E2400">
        <v>550</v>
      </c>
      <c r="F2400" t="s">
        <v>437</v>
      </c>
      <c r="G2400" t="s">
        <v>438</v>
      </c>
      <c r="H2400">
        <v>32.024999999999999</v>
      </c>
      <c r="I2400">
        <v>38.045000000000002</v>
      </c>
      <c r="K2400">
        <v>114</v>
      </c>
      <c r="L2400">
        <v>95</v>
      </c>
      <c r="O2400">
        <v>1.4999999999999999E-2</v>
      </c>
      <c r="P2400">
        <v>16</v>
      </c>
    </row>
    <row r="2401" spans="1:16" x14ac:dyDescent="0.2">
      <c r="A2401">
        <v>2022</v>
      </c>
      <c r="B2401">
        <v>5</v>
      </c>
      <c r="C2401" s="267">
        <v>44689</v>
      </c>
      <c r="E2401">
        <v>550</v>
      </c>
      <c r="F2401" t="s">
        <v>437</v>
      </c>
      <c r="G2401" t="s">
        <v>438</v>
      </c>
      <c r="H2401">
        <v>32.024999999999999</v>
      </c>
      <c r="I2401">
        <v>38.045000000000002</v>
      </c>
      <c r="K2401">
        <v>114</v>
      </c>
      <c r="L2401">
        <v>95</v>
      </c>
      <c r="O2401">
        <v>1.4999999999999999E-2</v>
      </c>
      <c r="P2401">
        <v>16</v>
      </c>
    </row>
    <row r="2402" spans="1:16" x14ac:dyDescent="0.2">
      <c r="A2402">
        <v>2022</v>
      </c>
      <c r="B2402">
        <v>5</v>
      </c>
      <c r="C2402" s="267">
        <v>44690</v>
      </c>
      <c r="E2402">
        <v>550</v>
      </c>
      <c r="F2402" t="s">
        <v>437</v>
      </c>
      <c r="G2402" t="s">
        <v>438</v>
      </c>
      <c r="H2402">
        <v>32.024999999999999</v>
      </c>
      <c r="I2402">
        <v>38.045000000000002</v>
      </c>
      <c r="K2402">
        <v>114</v>
      </c>
      <c r="L2402">
        <v>95</v>
      </c>
      <c r="O2402">
        <v>1.4999999999999999E-2</v>
      </c>
      <c r="P2402">
        <v>16</v>
      </c>
    </row>
    <row r="2403" spans="1:16" x14ac:dyDescent="0.2">
      <c r="A2403">
        <v>2022</v>
      </c>
      <c r="B2403">
        <v>5</v>
      </c>
      <c r="C2403" s="267">
        <v>44691</v>
      </c>
      <c r="E2403">
        <v>550</v>
      </c>
      <c r="F2403" t="s">
        <v>437</v>
      </c>
      <c r="G2403" t="s">
        <v>438</v>
      </c>
      <c r="H2403">
        <v>32.024999999999999</v>
      </c>
      <c r="I2403">
        <v>38.045000000000002</v>
      </c>
      <c r="K2403">
        <v>114</v>
      </c>
      <c r="L2403">
        <v>95</v>
      </c>
      <c r="O2403">
        <v>1.4999999999999999E-2</v>
      </c>
      <c r="P2403">
        <v>16</v>
      </c>
    </row>
    <row r="2404" spans="1:16" x14ac:dyDescent="0.2">
      <c r="A2404">
        <v>2022</v>
      </c>
      <c r="B2404">
        <v>5</v>
      </c>
      <c r="C2404" s="267">
        <v>44692</v>
      </c>
      <c r="E2404">
        <v>550</v>
      </c>
      <c r="F2404" t="s">
        <v>437</v>
      </c>
      <c r="G2404" t="s">
        <v>438</v>
      </c>
      <c r="H2404">
        <v>32.024999999999999</v>
      </c>
      <c r="I2404">
        <v>38.045000000000002</v>
      </c>
      <c r="K2404">
        <v>114</v>
      </c>
      <c r="L2404">
        <v>95</v>
      </c>
      <c r="O2404">
        <v>1.4999999999999999E-2</v>
      </c>
      <c r="P2404">
        <v>16</v>
      </c>
    </row>
    <row r="2405" spans="1:16" x14ac:dyDescent="0.2">
      <c r="A2405">
        <v>2022</v>
      </c>
      <c r="B2405">
        <v>5</v>
      </c>
      <c r="C2405" s="267">
        <v>44710</v>
      </c>
      <c r="E2405">
        <v>550</v>
      </c>
      <c r="F2405" t="s">
        <v>437</v>
      </c>
      <c r="G2405" t="s">
        <v>438</v>
      </c>
      <c r="H2405">
        <v>32.024999999999999</v>
      </c>
      <c r="I2405">
        <v>38.045000000000002</v>
      </c>
      <c r="K2405">
        <v>114</v>
      </c>
      <c r="L2405">
        <v>95</v>
      </c>
      <c r="O2405">
        <v>1.4999999999999999E-2</v>
      </c>
      <c r="P2405">
        <v>16</v>
      </c>
    </row>
    <row r="2406" spans="1:16" x14ac:dyDescent="0.2">
      <c r="A2406">
        <v>2022</v>
      </c>
      <c r="B2406">
        <v>5</v>
      </c>
      <c r="C2406" s="267">
        <v>44711</v>
      </c>
      <c r="E2406">
        <v>550</v>
      </c>
      <c r="F2406" t="s">
        <v>437</v>
      </c>
      <c r="G2406" t="s">
        <v>438</v>
      </c>
      <c r="H2406">
        <v>32.024999999999999</v>
      </c>
      <c r="I2406">
        <v>38.045000000000002</v>
      </c>
      <c r="K2406">
        <v>114</v>
      </c>
      <c r="L2406">
        <v>95</v>
      </c>
      <c r="O2406">
        <v>1.4999999999999999E-2</v>
      </c>
      <c r="P2406">
        <v>16</v>
      </c>
    </row>
    <row r="2407" spans="1:16" x14ac:dyDescent="0.2">
      <c r="A2407">
        <v>2022</v>
      </c>
      <c r="B2407">
        <v>5</v>
      </c>
      <c r="C2407" s="267">
        <v>44687</v>
      </c>
      <c r="E2407">
        <v>449</v>
      </c>
      <c r="F2407" t="s">
        <v>340</v>
      </c>
      <c r="G2407" t="s">
        <v>341</v>
      </c>
      <c r="H2407">
        <v>40.985999999999997</v>
      </c>
      <c r="I2407">
        <v>50.048000000000002</v>
      </c>
      <c r="K2407">
        <v>112</v>
      </c>
      <c r="L2407">
        <v>96</v>
      </c>
      <c r="O2407">
        <v>1.4999999999999999E-2</v>
      </c>
      <c r="P2407">
        <v>16</v>
      </c>
    </row>
    <row r="2408" spans="1:16" x14ac:dyDescent="0.2">
      <c r="A2408">
        <v>2022</v>
      </c>
      <c r="B2408">
        <v>5</v>
      </c>
      <c r="C2408" s="267">
        <v>44702</v>
      </c>
      <c r="E2408">
        <v>449</v>
      </c>
      <c r="F2408" t="s">
        <v>340</v>
      </c>
      <c r="G2408" t="s">
        <v>341</v>
      </c>
      <c r="H2408">
        <v>40.985999999999997</v>
      </c>
      <c r="I2408">
        <v>50.048000000000002</v>
      </c>
      <c r="K2408">
        <v>112</v>
      </c>
      <c r="L2408">
        <v>96</v>
      </c>
      <c r="O2408">
        <v>1.4999999999999999E-2</v>
      </c>
      <c r="P2408">
        <v>16</v>
      </c>
    </row>
    <row r="2409" spans="1:16" x14ac:dyDescent="0.2">
      <c r="A2409">
        <v>2022</v>
      </c>
      <c r="B2409">
        <v>5</v>
      </c>
      <c r="C2409" s="267">
        <v>44703</v>
      </c>
      <c r="E2409">
        <v>449</v>
      </c>
      <c r="F2409" t="s">
        <v>340</v>
      </c>
      <c r="G2409" t="s">
        <v>341</v>
      </c>
      <c r="H2409">
        <v>40.985999999999997</v>
      </c>
      <c r="I2409">
        <v>50.048000000000002</v>
      </c>
      <c r="K2409">
        <v>112</v>
      </c>
      <c r="L2409">
        <v>96</v>
      </c>
      <c r="O2409">
        <v>1.4999999999999999E-2</v>
      </c>
      <c r="P2409">
        <v>16</v>
      </c>
    </row>
    <row r="2410" spans="1:16" x14ac:dyDescent="0.2">
      <c r="A2410">
        <v>2022</v>
      </c>
      <c r="B2410">
        <v>5</v>
      </c>
      <c r="C2410" s="267">
        <v>44704</v>
      </c>
      <c r="E2410">
        <v>449</v>
      </c>
      <c r="F2410" t="s">
        <v>340</v>
      </c>
      <c r="G2410" t="s">
        <v>341</v>
      </c>
      <c r="H2410">
        <v>40.985999999999997</v>
      </c>
      <c r="I2410">
        <v>50.048000000000002</v>
      </c>
      <c r="K2410">
        <v>112</v>
      </c>
      <c r="L2410">
        <v>96</v>
      </c>
      <c r="O2410">
        <v>1.4999999999999999E-2</v>
      </c>
      <c r="P2410">
        <v>16</v>
      </c>
    </row>
    <row r="2411" spans="1:16" x14ac:dyDescent="0.2">
      <c r="A2411">
        <v>2022</v>
      </c>
      <c r="B2411">
        <v>5</v>
      </c>
      <c r="C2411" s="267">
        <v>44705</v>
      </c>
      <c r="E2411">
        <v>449</v>
      </c>
      <c r="F2411" t="s">
        <v>340</v>
      </c>
      <c r="G2411" t="s">
        <v>341</v>
      </c>
      <c r="H2411">
        <v>40.985999999999997</v>
      </c>
      <c r="I2411">
        <v>50.048000000000002</v>
      </c>
      <c r="K2411">
        <v>112</v>
      </c>
      <c r="L2411">
        <v>96</v>
      </c>
      <c r="O2411">
        <v>1.4999999999999999E-2</v>
      </c>
      <c r="P2411">
        <v>16</v>
      </c>
    </row>
    <row r="2412" spans="1:16" x14ac:dyDescent="0.2">
      <c r="A2412">
        <v>2022</v>
      </c>
      <c r="B2412">
        <v>5</v>
      </c>
      <c r="C2412" s="267">
        <v>44711</v>
      </c>
      <c r="E2412">
        <v>449</v>
      </c>
      <c r="F2412" t="s">
        <v>340</v>
      </c>
      <c r="G2412" t="s">
        <v>341</v>
      </c>
      <c r="H2412">
        <v>40.985999999999997</v>
      </c>
      <c r="I2412">
        <v>50.048000000000002</v>
      </c>
      <c r="K2412">
        <v>112</v>
      </c>
      <c r="L2412">
        <v>96</v>
      </c>
      <c r="O2412">
        <v>1.4999999999999999E-2</v>
      </c>
      <c r="P2412">
        <v>16</v>
      </c>
    </row>
    <row r="2413" spans="1:16" x14ac:dyDescent="0.2">
      <c r="A2413">
        <v>2022</v>
      </c>
      <c r="B2413">
        <v>5</v>
      </c>
      <c r="C2413" s="267">
        <v>44690</v>
      </c>
      <c r="E2413">
        <v>930</v>
      </c>
      <c r="F2413" t="s">
        <v>537</v>
      </c>
      <c r="G2413" t="s">
        <v>538</v>
      </c>
      <c r="H2413">
        <v>641.25</v>
      </c>
      <c r="I2413">
        <v>708.75</v>
      </c>
      <c r="P2413">
        <v>25</v>
      </c>
    </row>
    <row r="2414" spans="1:16" x14ac:dyDescent="0.2">
      <c r="A2414">
        <v>2022</v>
      </c>
      <c r="B2414">
        <v>5</v>
      </c>
      <c r="C2414" s="267">
        <v>44692</v>
      </c>
      <c r="E2414">
        <v>930</v>
      </c>
      <c r="F2414" t="s">
        <v>537</v>
      </c>
      <c r="G2414" t="s">
        <v>538</v>
      </c>
      <c r="H2414">
        <v>641.25</v>
      </c>
      <c r="I2414">
        <v>708.75</v>
      </c>
      <c r="P2414">
        <v>25</v>
      </c>
    </row>
    <row r="2415" spans="1:16" x14ac:dyDescent="0.2">
      <c r="A2415">
        <v>2022</v>
      </c>
      <c r="B2415">
        <v>5</v>
      </c>
      <c r="C2415" s="267">
        <v>44695</v>
      </c>
      <c r="E2415">
        <v>930</v>
      </c>
      <c r="F2415" t="s">
        <v>537</v>
      </c>
      <c r="G2415" t="s">
        <v>538</v>
      </c>
      <c r="H2415">
        <v>641.25</v>
      </c>
      <c r="I2415">
        <v>708.75</v>
      </c>
      <c r="P2415">
        <v>25</v>
      </c>
    </row>
    <row r="2416" spans="1:16" x14ac:dyDescent="0.2">
      <c r="A2416">
        <v>2022</v>
      </c>
      <c r="B2416">
        <v>5</v>
      </c>
      <c r="C2416" s="267">
        <v>44698</v>
      </c>
      <c r="E2416">
        <v>930</v>
      </c>
      <c r="F2416" t="s">
        <v>537</v>
      </c>
      <c r="G2416" t="s">
        <v>538</v>
      </c>
      <c r="H2416">
        <v>641.25</v>
      </c>
      <c r="I2416">
        <v>708.75</v>
      </c>
      <c r="P2416">
        <v>25</v>
      </c>
    </row>
    <row r="2417" spans="1:16" x14ac:dyDescent="0.2">
      <c r="A2417">
        <v>2022</v>
      </c>
      <c r="B2417">
        <v>5</v>
      </c>
      <c r="C2417" s="267">
        <v>44702</v>
      </c>
      <c r="E2417">
        <v>930</v>
      </c>
      <c r="F2417" t="s">
        <v>537</v>
      </c>
      <c r="G2417" t="s">
        <v>538</v>
      </c>
      <c r="H2417">
        <v>641.25</v>
      </c>
      <c r="I2417">
        <v>708.75</v>
      </c>
      <c r="P2417">
        <v>25</v>
      </c>
    </row>
    <row r="2418" spans="1:16" x14ac:dyDescent="0.2">
      <c r="A2418">
        <v>2022</v>
      </c>
      <c r="B2418">
        <v>5</v>
      </c>
      <c r="C2418" s="267">
        <v>44704</v>
      </c>
      <c r="E2418">
        <v>930</v>
      </c>
      <c r="F2418" t="s">
        <v>537</v>
      </c>
      <c r="G2418" t="s">
        <v>538</v>
      </c>
      <c r="H2418">
        <v>641.25</v>
      </c>
      <c r="I2418">
        <v>708.75</v>
      </c>
      <c r="P2418">
        <v>25</v>
      </c>
    </row>
    <row r="2419" spans="1:16" x14ac:dyDescent="0.2">
      <c r="A2419">
        <v>2022</v>
      </c>
      <c r="B2419">
        <v>5</v>
      </c>
      <c r="C2419" s="267">
        <v>44705</v>
      </c>
      <c r="E2419">
        <v>930</v>
      </c>
      <c r="F2419" t="s">
        <v>537</v>
      </c>
      <c r="G2419" t="s">
        <v>538</v>
      </c>
      <c r="H2419">
        <v>641.25</v>
      </c>
      <c r="I2419">
        <v>708.75</v>
      </c>
      <c r="P2419">
        <v>25</v>
      </c>
    </row>
    <row r="2420" spans="1:16" x14ac:dyDescent="0.2">
      <c r="A2420">
        <v>2022</v>
      </c>
      <c r="B2420">
        <v>5</v>
      </c>
      <c r="C2420" s="267">
        <v>44706</v>
      </c>
      <c r="E2420">
        <v>930</v>
      </c>
      <c r="F2420" t="s">
        <v>537</v>
      </c>
      <c r="G2420" t="s">
        <v>538</v>
      </c>
      <c r="H2420">
        <v>641.25</v>
      </c>
      <c r="I2420">
        <v>708.75</v>
      </c>
      <c r="P2420">
        <v>25</v>
      </c>
    </row>
    <row r="2421" spans="1:16" x14ac:dyDescent="0.2">
      <c r="A2421">
        <v>2022</v>
      </c>
      <c r="B2421">
        <v>5</v>
      </c>
      <c r="C2421" s="267">
        <v>44710</v>
      </c>
      <c r="E2421">
        <v>930</v>
      </c>
      <c r="F2421" t="s">
        <v>537</v>
      </c>
      <c r="G2421" t="s">
        <v>538</v>
      </c>
      <c r="H2421">
        <v>641.25</v>
      </c>
      <c r="I2421">
        <v>708.75</v>
      </c>
      <c r="P2421">
        <v>25</v>
      </c>
    </row>
    <row r="2422" spans="1:16" x14ac:dyDescent="0.2">
      <c r="A2422">
        <v>2022</v>
      </c>
      <c r="B2422">
        <v>5</v>
      </c>
      <c r="C2422" s="267">
        <v>44711</v>
      </c>
      <c r="E2422">
        <v>930</v>
      </c>
      <c r="F2422" t="s">
        <v>537</v>
      </c>
      <c r="G2422" t="s">
        <v>538</v>
      </c>
      <c r="H2422">
        <v>641.25</v>
      </c>
      <c r="I2422">
        <v>708.75</v>
      </c>
      <c r="P2422">
        <v>25</v>
      </c>
    </row>
    <row r="2423" spans="1:16" x14ac:dyDescent="0.2">
      <c r="A2423">
        <v>2022</v>
      </c>
      <c r="B2423">
        <v>5</v>
      </c>
      <c r="C2423" s="267">
        <v>44690</v>
      </c>
      <c r="E2423">
        <v>931</v>
      </c>
      <c r="F2423" t="s">
        <v>539</v>
      </c>
      <c r="G2423" t="s">
        <v>540</v>
      </c>
      <c r="H2423">
        <v>545.05999999999995</v>
      </c>
      <c r="I2423">
        <v>602.44000000000005</v>
      </c>
      <c r="P2423">
        <v>25</v>
      </c>
    </row>
    <row r="2424" spans="1:16" x14ac:dyDescent="0.2">
      <c r="A2424">
        <v>2022</v>
      </c>
      <c r="B2424">
        <v>5</v>
      </c>
      <c r="C2424" s="267">
        <v>44692</v>
      </c>
      <c r="E2424">
        <v>931</v>
      </c>
      <c r="F2424" t="s">
        <v>539</v>
      </c>
      <c r="G2424" t="s">
        <v>540</v>
      </c>
      <c r="H2424">
        <v>545.05999999999995</v>
      </c>
      <c r="I2424">
        <v>602.44000000000005</v>
      </c>
      <c r="P2424">
        <v>25</v>
      </c>
    </row>
    <row r="2425" spans="1:16" x14ac:dyDescent="0.2">
      <c r="A2425">
        <v>2022</v>
      </c>
      <c r="B2425">
        <v>5</v>
      </c>
      <c r="C2425" s="267">
        <v>44695</v>
      </c>
      <c r="E2425">
        <v>931</v>
      </c>
      <c r="F2425" t="s">
        <v>539</v>
      </c>
      <c r="G2425" t="s">
        <v>540</v>
      </c>
      <c r="H2425">
        <v>545.05999999999995</v>
      </c>
      <c r="I2425">
        <v>602.44000000000005</v>
      </c>
      <c r="P2425">
        <v>25</v>
      </c>
    </row>
    <row r="2426" spans="1:16" x14ac:dyDescent="0.2">
      <c r="A2426">
        <v>2022</v>
      </c>
      <c r="B2426">
        <v>5</v>
      </c>
      <c r="C2426" s="267">
        <v>44698</v>
      </c>
      <c r="E2426">
        <v>931</v>
      </c>
      <c r="F2426" t="s">
        <v>539</v>
      </c>
      <c r="G2426" t="s">
        <v>540</v>
      </c>
      <c r="H2426">
        <v>545.05999999999995</v>
      </c>
      <c r="I2426">
        <v>602.44000000000005</v>
      </c>
      <c r="P2426">
        <v>25</v>
      </c>
    </row>
    <row r="2427" spans="1:16" x14ac:dyDescent="0.2">
      <c r="A2427">
        <v>2022</v>
      </c>
      <c r="B2427">
        <v>5</v>
      </c>
      <c r="C2427" s="267">
        <v>44702</v>
      </c>
      <c r="E2427">
        <v>931</v>
      </c>
      <c r="F2427" t="s">
        <v>539</v>
      </c>
      <c r="G2427" t="s">
        <v>540</v>
      </c>
      <c r="H2427">
        <v>545.05999999999995</v>
      </c>
      <c r="I2427">
        <v>602.44000000000005</v>
      </c>
      <c r="P2427">
        <v>25</v>
      </c>
    </row>
    <row r="2428" spans="1:16" x14ac:dyDescent="0.2">
      <c r="A2428">
        <v>2022</v>
      </c>
      <c r="B2428">
        <v>5</v>
      </c>
      <c r="C2428" s="267">
        <v>44704</v>
      </c>
      <c r="E2428">
        <v>931</v>
      </c>
      <c r="F2428" t="s">
        <v>539</v>
      </c>
      <c r="G2428" t="s">
        <v>540</v>
      </c>
      <c r="H2428">
        <v>545.05999999999995</v>
      </c>
      <c r="I2428">
        <v>602.44000000000005</v>
      </c>
      <c r="P2428">
        <v>25</v>
      </c>
    </row>
    <row r="2429" spans="1:16" x14ac:dyDescent="0.2">
      <c r="A2429">
        <v>2022</v>
      </c>
      <c r="B2429">
        <v>5</v>
      </c>
      <c r="C2429" s="267">
        <v>44705</v>
      </c>
      <c r="E2429">
        <v>931</v>
      </c>
      <c r="F2429" t="s">
        <v>539</v>
      </c>
      <c r="G2429" t="s">
        <v>540</v>
      </c>
      <c r="H2429">
        <v>545.05999999999995</v>
      </c>
      <c r="I2429">
        <v>602.44000000000005</v>
      </c>
      <c r="P2429">
        <v>25</v>
      </c>
    </row>
    <row r="2430" spans="1:16" x14ac:dyDescent="0.2">
      <c r="A2430">
        <v>2022</v>
      </c>
      <c r="B2430">
        <v>5</v>
      </c>
      <c r="C2430" s="267">
        <v>44706</v>
      </c>
      <c r="E2430">
        <v>931</v>
      </c>
      <c r="F2430" t="s">
        <v>539</v>
      </c>
      <c r="G2430" t="s">
        <v>540</v>
      </c>
      <c r="H2430">
        <v>545.05999999999995</v>
      </c>
      <c r="I2430">
        <v>602.44000000000005</v>
      </c>
      <c r="P2430">
        <v>25</v>
      </c>
    </row>
    <row r="2431" spans="1:16" x14ac:dyDescent="0.2">
      <c r="A2431">
        <v>2022</v>
      </c>
      <c r="B2431">
        <v>5</v>
      </c>
      <c r="C2431" s="267">
        <v>44710</v>
      </c>
      <c r="E2431">
        <v>931</v>
      </c>
      <c r="F2431" t="s">
        <v>539</v>
      </c>
      <c r="G2431" t="s">
        <v>540</v>
      </c>
      <c r="H2431">
        <v>545.05999999999995</v>
      </c>
      <c r="I2431">
        <v>602.44000000000005</v>
      </c>
      <c r="P2431">
        <v>25</v>
      </c>
    </row>
    <row r="2432" spans="1:16" x14ac:dyDescent="0.2">
      <c r="A2432">
        <v>2022</v>
      </c>
      <c r="B2432">
        <v>5</v>
      </c>
      <c r="C2432" s="267">
        <v>44711</v>
      </c>
      <c r="E2432">
        <v>931</v>
      </c>
      <c r="F2432" t="s">
        <v>539</v>
      </c>
      <c r="G2432" t="s">
        <v>540</v>
      </c>
      <c r="H2432">
        <v>545.05999999999995</v>
      </c>
      <c r="I2432">
        <v>602.44000000000005</v>
      </c>
      <c r="P2432">
        <v>25</v>
      </c>
    </row>
    <row r="2433" spans="1:16" x14ac:dyDescent="0.2">
      <c r="A2433">
        <v>2022</v>
      </c>
      <c r="B2433">
        <v>5</v>
      </c>
      <c r="C2433" s="267">
        <v>44690</v>
      </c>
      <c r="E2433">
        <v>822</v>
      </c>
      <c r="F2433" t="s">
        <v>575</v>
      </c>
      <c r="G2433" t="s">
        <v>576</v>
      </c>
      <c r="H2433">
        <v>641.25</v>
      </c>
      <c r="I2433">
        <v>708.75</v>
      </c>
      <c r="P2433">
        <v>25</v>
      </c>
    </row>
    <row r="2434" spans="1:16" x14ac:dyDescent="0.2">
      <c r="A2434">
        <v>2022</v>
      </c>
      <c r="B2434">
        <v>5</v>
      </c>
      <c r="C2434" s="267">
        <v>44692</v>
      </c>
      <c r="E2434">
        <v>822</v>
      </c>
      <c r="F2434" t="s">
        <v>575</v>
      </c>
      <c r="G2434" t="s">
        <v>576</v>
      </c>
      <c r="H2434">
        <v>641.25</v>
      </c>
      <c r="I2434">
        <v>708.75</v>
      </c>
      <c r="P2434">
        <v>25</v>
      </c>
    </row>
    <row r="2435" spans="1:16" x14ac:dyDescent="0.2">
      <c r="A2435">
        <v>2022</v>
      </c>
      <c r="B2435">
        <v>5</v>
      </c>
      <c r="C2435" s="267">
        <v>44695</v>
      </c>
      <c r="E2435">
        <v>822</v>
      </c>
      <c r="F2435" t="s">
        <v>575</v>
      </c>
      <c r="G2435" t="s">
        <v>576</v>
      </c>
      <c r="H2435">
        <v>641.25</v>
      </c>
      <c r="I2435">
        <v>708.75</v>
      </c>
      <c r="P2435">
        <v>25</v>
      </c>
    </row>
    <row r="2436" spans="1:16" x14ac:dyDescent="0.2">
      <c r="A2436">
        <v>2022</v>
      </c>
      <c r="B2436">
        <v>5</v>
      </c>
      <c r="C2436" s="267">
        <v>44698</v>
      </c>
      <c r="E2436">
        <v>822</v>
      </c>
      <c r="F2436" t="s">
        <v>575</v>
      </c>
      <c r="G2436" t="s">
        <v>576</v>
      </c>
      <c r="H2436">
        <v>641.25</v>
      </c>
      <c r="I2436">
        <v>708.75</v>
      </c>
      <c r="P2436">
        <v>25</v>
      </c>
    </row>
    <row r="2437" spans="1:16" x14ac:dyDescent="0.2">
      <c r="A2437">
        <v>2022</v>
      </c>
      <c r="B2437">
        <v>5</v>
      </c>
      <c r="C2437" s="267">
        <v>44702</v>
      </c>
      <c r="E2437">
        <v>822</v>
      </c>
      <c r="F2437" t="s">
        <v>575</v>
      </c>
      <c r="G2437" t="s">
        <v>576</v>
      </c>
      <c r="H2437">
        <v>641.25</v>
      </c>
      <c r="I2437">
        <v>708.75</v>
      </c>
      <c r="P2437">
        <v>25</v>
      </c>
    </row>
    <row r="2438" spans="1:16" x14ac:dyDescent="0.2">
      <c r="A2438">
        <v>2022</v>
      </c>
      <c r="B2438">
        <v>5</v>
      </c>
      <c r="C2438" s="267">
        <v>44704</v>
      </c>
      <c r="E2438">
        <v>822</v>
      </c>
      <c r="F2438" t="s">
        <v>575</v>
      </c>
      <c r="G2438" t="s">
        <v>576</v>
      </c>
      <c r="H2438">
        <v>641.25</v>
      </c>
      <c r="I2438">
        <v>708.75</v>
      </c>
      <c r="P2438">
        <v>25</v>
      </c>
    </row>
    <row r="2439" spans="1:16" x14ac:dyDescent="0.2">
      <c r="A2439">
        <v>2022</v>
      </c>
      <c r="B2439">
        <v>5</v>
      </c>
      <c r="C2439" s="267">
        <v>44705</v>
      </c>
      <c r="E2439">
        <v>822</v>
      </c>
      <c r="F2439" t="s">
        <v>575</v>
      </c>
      <c r="G2439" t="s">
        <v>576</v>
      </c>
      <c r="H2439">
        <v>641.25</v>
      </c>
      <c r="I2439">
        <v>708.75</v>
      </c>
      <c r="P2439">
        <v>25</v>
      </c>
    </row>
    <row r="2440" spans="1:16" x14ac:dyDescent="0.2">
      <c r="A2440">
        <v>2022</v>
      </c>
      <c r="B2440">
        <v>5</v>
      </c>
      <c r="C2440" s="267">
        <v>44706</v>
      </c>
      <c r="E2440">
        <v>822</v>
      </c>
      <c r="F2440" t="s">
        <v>575</v>
      </c>
      <c r="G2440" t="s">
        <v>576</v>
      </c>
      <c r="H2440">
        <v>641.25</v>
      </c>
      <c r="I2440">
        <v>708.75</v>
      </c>
      <c r="P2440">
        <v>25</v>
      </c>
    </row>
    <row r="2441" spans="1:16" x14ac:dyDescent="0.2">
      <c r="A2441">
        <v>2022</v>
      </c>
      <c r="B2441">
        <v>5</v>
      </c>
      <c r="C2441" s="267">
        <v>44710</v>
      </c>
      <c r="E2441">
        <v>822</v>
      </c>
      <c r="F2441" t="s">
        <v>575</v>
      </c>
      <c r="G2441" t="s">
        <v>576</v>
      </c>
      <c r="H2441">
        <v>641.25</v>
      </c>
      <c r="I2441">
        <v>708.75</v>
      </c>
      <c r="P2441">
        <v>25</v>
      </c>
    </row>
    <row r="2442" spans="1:16" x14ac:dyDescent="0.2">
      <c r="A2442">
        <v>2022</v>
      </c>
      <c r="B2442">
        <v>5</v>
      </c>
      <c r="C2442" s="267">
        <v>44711</v>
      </c>
      <c r="E2442">
        <v>822</v>
      </c>
      <c r="F2442" t="s">
        <v>575</v>
      </c>
      <c r="G2442" t="s">
        <v>576</v>
      </c>
      <c r="H2442">
        <v>641.25</v>
      </c>
      <c r="I2442">
        <v>708.75</v>
      </c>
      <c r="P2442">
        <v>25</v>
      </c>
    </row>
    <row r="2443" spans="1:16" x14ac:dyDescent="0.2">
      <c r="A2443">
        <v>2022</v>
      </c>
      <c r="B2443">
        <v>5</v>
      </c>
      <c r="C2443" s="267">
        <v>44690</v>
      </c>
      <c r="E2443">
        <v>823</v>
      </c>
      <c r="F2443" t="s">
        <v>577</v>
      </c>
      <c r="G2443" t="s">
        <v>578</v>
      </c>
      <c r="H2443">
        <v>605.63</v>
      </c>
      <c r="I2443">
        <v>669.38</v>
      </c>
      <c r="P2443">
        <v>25</v>
      </c>
    </row>
    <row r="2444" spans="1:16" x14ac:dyDescent="0.2">
      <c r="A2444">
        <v>2022</v>
      </c>
      <c r="B2444">
        <v>5</v>
      </c>
      <c r="C2444" s="267">
        <v>44692</v>
      </c>
      <c r="E2444">
        <v>823</v>
      </c>
      <c r="F2444" t="s">
        <v>577</v>
      </c>
      <c r="G2444" t="s">
        <v>578</v>
      </c>
      <c r="H2444">
        <v>605.63</v>
      </c>
      <c r="I2444">
        <v>669.38</v>
      </c>
      <c r="P2444">
        <v>25</v>
      </c>
    </row>
    <row r="2445" spans="1:16" x14ac:dyDescent="0.2">
      <c r="A2445">
        <v>2022</v>
      </c>
      <c r="B2445">
        <v>5</v>
      </c>
      <c r="C2445" s="267">
        <v>44695</v>
      </c>
      <c r="E2445">
        <v>823</v>
      </c>
      <c r="F2445" t="s">
        <v>577</v>
      </c>
      <c r="G2445" t="s">
        <v>578</v>
      </c>
      <c r="H2445">
        <v>605.63</v>
      </c>
      <c r="I2445">
        <v>669.38</v>
      </c>
      <c r="P2445">
        <v>25</v>
      </c>
    </row>
    <row r="2446" spans="1:16" x14ac:dyDescent="0.2">
      <c r="A2446">
        <v>2022</v>
      </c>
      <c r="B2446">
        <v>5</v>
      </c>
      <c r="C2446" s="267">
        <v>44698</v>
      </c>
      <c r="E2446">
        <v>823</v>
      </c>
      <c r="F2446" t="s">
        <v>577</v>
      </c>
      <c r="G2446" t="s">
        <v>578</v>
      </c>
      <c r="H2446">
        <v>605.63</v>
      </c>
      <c r="I2446">
        <v>669.38</v>
      </c>
      <c r="P2446">
        <v>25</v>
      </c>
    </row>
    <row r="2447" spans="1:16" x14ac:dyDescent="0.2">
      <c r="A2447">
        <v>2022</v>
      </c>
      <c r="B2447">
        <v>5</v>
      </c>
      <c r="C2447" s="267">
        <v>44702</v>
      </c>
      <c r="E2447">
        <v>823</v>
      </c>
      <c r="F2447" t="s">
        <v>577</v>
      </c>
      <c r="G2447" t="s">
        <v>578</v>
      </c>
      <c r="H2447">
        <v>605.63</v>
      </c>
      <c r="I2447">
        <v>669.38</v>
      </c>
      <c r="P2447">
        <v>25</v>
      </c>
    </row>
    <row r="2448" spans="1:16" x14ac:dyDescent="0.2">
      <c r="A2448">
        <v>2022</v>
      </c>
      <c r="B2448">
        <v>5</v>
      </c>
      <c r="C2448" s="267">
        <v>44704</v>
      </c>
      <c r="E2448">
        <v>823</v>
      </c>
      <c r="F2448" t="s">
        <v>577</v>
      </c>
      <c r="G2448" t="s">
        <v>578</v>
      </c>
      <c r="H2448">
        <v>605.63</v>
      </c>
      <c r="I2448">
        <v>669.38</v>
      </c>
      <c r="P2448">
        <v>25</v>
      </c>
    </row>
    <row r="2449" spans="1:16" x14ac:dyDescent="0.2">
      <c r="A2449">
        <v>2022</v>
      </c>
      <c r="B2449">
        <v>5</v>
      </c>
      <c r="C2449" s="267">
        <v>44705</v>
      </c>
      <c r="E2449">
        <v>823</v>
      </c>
      <c r="F2449" t="s">
        <v>577</v>
      </c>
      <c r="G2449" t="s">
        <v>578</v>
      </c>
      <c r="H2449">
        <v>605.63</v>
      </c>
      <c r="I2449">
        <v>669.38</v>
      </c>
      <c r="P2449">
        <v>25</v>
      </c>
    </row>
    <row r="2450" spans="1:16" x14ac:dyDescent="0.2">
      <c r="A2450">
        <v>2022</v>
      </c>
      <c r="B2450">
        <v>5</v>
      </c>
      <c r="C2450" s="267">
        <v>44706</v>
      </c>
      <c r="E2450">
        <v>823</v>
      </c>
      <c r="F2450" t="s">
        <v>577</v>
      </c>
      <c r="G2450" t="s">
        <v>578</v>
      </c>
      <c r="H2450">
        <v>605.63</v>
      </c>
      <c r="I2450">
        <v>669.38</v>
      </c>
      <c r="P2450">
        <v>25</v>
      </c>
    </row>
    <row r="2451" spans="1:16" x14ac:dyDescent="0.2">
      <c r="A2451">
        <v>2022</v>
      </c>
      <c r="B2451">
        <v>5</v>
      </c>
      <c r="C2451" s="267">
        <v>44710</v>
      </c>
      <c r="E2451">
        <v>823</v>
      </c>
      <c r="F2451" t="s">
        <v>577</v>
      </c>
      <c r="G2451" t="s">
        <v>578</v>
      </c>
      <c r="H2451">
        <v>605.63</v>
      </c>
      <c r="I2451">
        <v>669.38</v>
      </c>
      <c r="P2451">
        <v>25</v>
      </c>
    </row>
    <row r="2452" spans="1:16" x14ac:dyDescent="0.2">
      <c r="A2452">
        <v>2022</v>
      </c>
      <c r="B2452">
        <v>5</v>
      </c>
      <c r="C2452" s="267">
        <v>44711</v>
      </c>
      <c r="E2452">
        <v>823</v>
      </c>
      <c r="F2452" t="s">
        <v>577</v>
      </c>
      <c r="G2452" t="s">
        <v>578</v>
      </c>
      <c r="H2452">
        <v>605.63</v>
      </c>
      <c r="I2452">
        <v>669.38</v>
      </c>
      <c r="P2452">
        <v>25</v>
      </c>
    </row>
    <row r="2453" spans="1:16" x14ac:dyDescent="0.2">
      <c r="A2453">
        <v>2022</v>
      </c>
      <c r="B2453">
        <v>5</v>
      </c>
      <c r="C2453" s="267">
        <v>44698</v>
      </c>
      <c r="E2453">
        <v>756</v>
      </c>
      <c r="F2453" t="s">
        <v>466</v>
      </c>
      <c r="G2453" t="s">
        <v>467</v>
      </c>
      <c r="H2453">
        <v>1058.06</v>
      </c>
      <c r="I2453">
        <v>1169.44</v>
      </c>
      <c r="P2453">
        <v>25</v>
      </c>
    </row>
    <row r="2454" spans="1:16" x14ac:dyDescent="0.2">
      <c r="A2454">
        <v>2022</v>
      </c>
      <c r="B2454">
        <v>5</v>
      </c>
      <c r="C2454" s="267">
        <v>44702</v>
      </c>
      <c r="E2454">
        <v>756</v>
      </c>
      <c r="F2454" t="s">
        <v>466</v>
      </c>
      <c r="G2454" t="s">
        <v>467</v>
      </c>
      <c r="H2454">
        <v>1058.06</v>
      </c>
      <c r="I2454">
        <v>1169.44</v>
      </c>
      <c r="P2454">
        <v>25</v>
      </c>
    </row>
    <row r="2455" spans="1:16" x14ac:dyDescent="0.2">
      <c r="A2455">
        <v>2022</v>
      </c>
      <c r="B2455">
        <v>5</v>
      </c>
      <c r="C2455" s="267">
        <v>44704</v>
      </c>
      <c r="E2455">
        <v>756</v>
      </c>
      <c r="F2455" t="s">
        <v>466</v>
      </c>
      <c r="G2455" t="s">
        <v>467</v>
      </c>
      <c r="H2455">
        <v>1058.06</v>
      </c>
      <c r="I2455">
        <v>1169.44</v>
      </c>
      <c r="P2455">
        <v>25</v>
      </c>
    </row>
    <row r="2456" spans="1:16" x14ac:dyDescent="0.2">
      <c r="A2456">
        <v>2022</v>
      </c>
      <c r="B2456">
        <v>5</v>
      </c>
      <c r="C2456" s="267">
        <v>44705</v>
      </c>
      <c r="E2456">
        <v>756</v>
      </c>
      <c r="F2456" t="s">
        <v>466</v>
      </c>
      <c r="G2456" t="s">
        <v>467</v>
      </c>
      <c r="H2456">
        <v>1058.06</v>
      </c>
      <c r="I2456">
        <v>1169.44</v>
      </c>
      <c r="P2456">
        <v>25</v>
      </c>
    </row>
    <row r="2457" spans="1:16" x14ac:dyDescent="0.2">
      <c r="A2457">
        <v>2022</v>
      </c>
      <c r="B2457">
        <v>5</v>
      </c>
      <c r="C2457" s="267">
        <v>44706</v>
      </c>
      <c r="E2457">
        <v>756</v>
      </c>
      <c r="F2457" t="s">
        <v>466</v>
      </c>
      <c r="G2457" t="s">
        <v>467</v>
      </c>
      <c r="H2457">
        <v>1058.06</v>
      </c>
      <c r="I2457">
        <v>1169.44</v>
      </c>
      <c r="P2457">
        <v>25</v>
      </c>
    </row>
    <row r="2458" spans="1:16" x14ac:dyDescent="0.2">
      <c r="A2458">
        <v>2022</v>
      </c>
      <c r="B2458">
        <v>5</v>
      </c>
      <c r="C2458" s="267">
        <v>44710</v>
      </c>
      <c r="E2458">
        <v>756</v>
      </c>
      <c r="F2458" t="s">
        <v>466</v>
      </c>
      <c r="G2458" t="s">
        <v>467</v>
      </c>
      <c r="H2458">
        <v>1058.06</v>
      </c>
      <c r="I2458">
        <v>1169.44</v>
      </c>
      <c r="P2458">
        <v>25</v>
      </c>
    </row>
    <row r="2459" spans="1:16" x14ac:dyDescent="0.2">
      <c r="A2459">
        <v>2022</v>
      </c>
      <c r="B2459">
        <v>5</v>
      </c>
      <c r="C2459" s="267">
        <v>44711</v>
      </c>
      <c r="E2459">
        <v>756</v>
      </c>
      <c r="F2459" t="s">
        <v>466</v>
      </c>
      <c r="G2459" t="s">
        <v>467</v>
      </c>
      <c r="H2459">
        <v>1058.06</v>
      </c>
      <c r="I2459">
        <v>1169.44</v>
      </c>
      <c r="P2459">
        <v>25</v>
      </c>
    </row>
    <row r="2460" spans="1:16" x14ac:dyDescent="0.2">
      <c r="A2460">
        <v>2022</v>
      </c>
      <c r="B2460">
        <v>5</v>
      </c>
      <c r="C2460" s="267">
        <v>44698</v>
      </c>
      <c r="E2460">
        <v>708</v>
      </c>
      <c r="F2460" t="s">
        <v>456</v>
      </c>
      <c r="G2460" t="s">
        <v>457</v>
      </c>
      <c r="H2460">
        <v>1881</v>
      </c>
      <c r="I2460">
        <v>2079</v>
      </c>
      <c r="P2460">
        <v>25</v>
      </c>
    </row>
    <row r="2461" spans="1:16" x14ac:dyDescent="0.2">
      <c r="A2461">
        <v>2022</v>
      </c>
      <c r="B2461">
        <v>5</v>
      </c>
      <c r="C2461" s="267">
        <v>44702</v>
      </c>
      <c r="E2461">
        <v>708</v>
      </c>
      <c r="F2461" t="s">
        <v>456</v>
      </c>
      <c r="G2461" t="s">
        <v>457</v>
      </c>
      <c r="H2461">
        <v>1881</v>
      </c>
      <c r="I2461">
        <v>2079</v>
      </c>
      <c r="P2461">
        <v>25</v>
      </c>
    </row>
    <row r="2462" spans="1:16" x14ac:dyDescent="0.2">
      <c r="A2462">
        <v>2022</v>
      </c>
      <c r="B2462">
        <v>5</v>
      </c>
      <c r="C2462" s="267">
        <v>44704</v>
      </c>
      <c r="E2462">
        <v>708</v>
      </c>
      <c r="F2462" t="s">
        <v>456</v>
      </c>
      <c r="G2462" t="s">
        <v>457</v>
      </c>
      <c r="H2462">
        <v>1881</v>
      </c>
      <c r="I2462">
        <v>2079</v>
      </c>
      <c r="P2462">
        <v>25</v>
      </c>
    </row>
    <row r="2463" spans="1:16" x14ac:dyDescent="0.2">
      <c r="A2463">
        <v>2022</v>
      </c>
      <c r="B2463">
        <v>5</v>
      </c>
      <c r="C2463" s="267">
        <v>44705</v>
      </c>
      <c r="E2463">
        <v>708</v>
      </c>
      <c r="F2463" t="s">
        <v>456</v>
      </c>
      <c r="G2463" t="s">
        <v>457</v>
      </c>
      <c r="H2463">
        <v>1881</v>
      </c>
      <c r="I2463">
        <v>2079</v>
      </c>
      <c r="P2463">
        <v>25</v>
      </c>
    </row>
    <row r="2464" spans="1:16" x14ac:dyDescent="0.2">
      <c r="A2464">
        <v>2022</v>
      </c>
      <c r="B2464">
        <v>5</v>
      </c>
      <c r="C2464" s="267">
        <v>44706</v>
      </c>
      <c r="E2464">
        <v>708</v>
      </c>
      <c r="F2464" t="s">
        <v>456</v>
      </c>
      <c r="G2464" t="s">
        <v>457</v>
      </c>
      <c r="H2464">
        <v>1881</v>
      </c>
      <c r="I2464">
        <v>2079</v>
      </c>
      <c r="P2464">
        <v>25</v>
      </c>
    </row>
    <row r="2465" spans="1:16" x14ac:dyDescent="0.2">
      <c r="A2465">
        <v>2022</v>
      </c>
      <c r="B2465">
        <v>5</v>
      </c>
      <c r="C2465" s="267">
        <v>44710</v>
      </c>
      <c r="E2465">
        <v>708</v>
      </c>
      <c r="F2465" t="s">
        <v>456</v>
      </c>
      <c r="G2465" t="s">
        <v>457</v>
      </c>
      <c r="H2465">
        <v>1881</v>
      </c>
      <c r="I2465">
        <v>2079</v>
      </c>
      <c r="P2465">
        <v>25</v>
      </c>
    </row>
    <row r="2466" spans="1:16" x14ac:dyDescent="0.2">
      <c r="A2466">
        <v>2022</v>
      </c>
      <c r="B2466">
        <v>5</v>
      </c>
      <c r="C2466" s="267">
        <v>44711</v>
      </c>
      <c r="E2466">
        <v>708</v>
      </c>
      <c r="F2466" t="s">
        <v>456</v>
      </c>
      <c r="G2466" t="s">
        <v>457</v>
      </c>
      <c r="H2466">
        <v>1881</v>
      </c>
      <c r="I2466">
        <v>2079</v>
      </c>
      <c r="P2466">
        <v>25</v>
      </c>
    </row>
    <row r="2467" spans="1:16" x14ac:dyDescent="0.2">
      <c r="A2467">
        <v>2022</v>
      </c>
      <c r="B2467">
        <v>5</v>
      </c>
      <c r="C2467" s="267">
        <v>44698</v>
      </c>
      <c r="E2467">
        <v>754</v>
      </c>
      <c r="F2467" t="s">
        <v>462</v>
      </c>
      <c r="G2467" t="s">
        <v>463</v>
      </c>
      <c r="H2467">
        <v>627</v>
      </c>
      <c r="I2467">
        <v>693</v>
      </c>
      <c r="P2467">
        <v>25</v>
      </c>
    </row>
    <row r="2468" spans="1:16" x14ac:dyDescent="0.2">
      <c r="A2468">
        <v>2022</v>
      </c>
      <c r="B2468">
        <v>5</v>
      </c>
      <c r="C2468" s="267">
        <v>44702</v>
      </c>
      <c r="E2468">
        <v>754</v>
      </c>
      <c r="F2468" t="s">
        <v>462</v>
      </c>
      <c r="G2468" t="s">
        <v>463</v>
      </c>
      <c r="H2468">
        <v>627</v>
      </c>
      <c r="I2468">
        <v>693</v>
      </c>
      <c r="P2468">
        <v>25</v>
      </c>
    </row>
    <row r="2469" spans="1:16" x14ac:dyDescent="0.2">
      <c r="A2469">
        <v>2022</v>
      </c>
      <c r="B2469">
        <v>5</v>
      </c>
      <c r="C2469" s="267">
        <v>44704</v>
      </c>
      <c r="E2469">
        <v>754</v>
      </c>
      <c r="F2469" t="s">
        <v>462</v>
      </c>
      <c r="G2469" t="s">
        <v>463</v>
      </c>
      <c r="H2469">
        <v>627</v>
      </c>
      <c r="I2469">
        <v>693</v>
      </c>
      <c r="P2469">
        <v>25</v>
      </c>
    </row>
    <row r="2470" spans="1:16" x14ac:dyDescent="0.2">
      <c r="A2470">
        <v>2022</v>
      </c>
      <c r="B2470">
        <v>5</v>
      </c>
      <c r="C2470" s="267">
        <v>44705</v>
      </c>
      <c r="E2470">
        <v>754</v>
      </c>
      <c r="F2470" t="s">
        <v>462</v>
      </c>
      <c r="G2470" t="s">
        <v>463</v>
      </c>
      <c r="H2470">
        <v>627</v>
      </c>
      <c r="I2470">
        <v>693</v>
      </c>
      <c r="P2470">
        <v>25</v>
      </c>
    </row>
    <row r="2471" spans="1:16" x14ac:dyDescent="0.2">
      <c r="A2471">
        <v>2022</v>
      </c>
      <c r="B2471">
        <v>5</v>
      </c>
      <c r="C2471" s="267">
        <v>44706</v>
      </c>
      <c r="E2471">
        <v>754</v>
      </c>
      <c r="F2471" t="s">
        <v>462</v>
      </c>
      <c r="G2471" t="s">
        <v>463</v>
      </c>
      <c r="H2471">
        <v>627</v>
      </c>
      <c r="I2471">
        <v>693</v>
      </c>
      <c r="P2471">
        <v>25</v>
      </c>
    </row>
    <row r="2472" spans="1:16" x14ac:dyDescent="0.2">
      <c r="A2472">
        <v>2022</v>
      </c>
      <c r="B2472">
        <v>5</v>
      </c>
      <c r="C2472" s="267">
        <v>44710</v>
      </c>
      <c r="E2472">
        <v>754</v>
      </c>
      <c r="F2472" t="s">
        <v>462</v>
      </c>
      <c r="G2472" t="s">
        <v>463</v>
      </c>
      <c r="H2472">
        <v>627</v>
      </c>
      <c r="I2472">
        <v>693</v>
      </c>
      <c r="P2472">
        <v>25</v>
      </c>
    </row>
    <row r="2473" spans="1:16" x14ac:dyDescent="0.2">
      <c r="A2473">
        <v>2022</v>
      </c>
      <c r="B2473">
        <v>5</v>
      </c>
      <c r="C2473" s="267">
        <v>44711</v>
      </c>
      <c r="E2473">
        <v>754</v>
      </c>
      <c r="F2473" t="s">
        <v>462</v>
      </c>
      <c r="G2473" t="s">
        <v>463</v>
      </c>
      <c r="H2473">
        <v>627</v>
      </c>
      <c r="I2473">
        <v>693</v>
      </c>
      <c r="P2473">
        <v>25</v>
      </c>
    </row>
    <row r="2474" spans="1:16" x14ac:dyDescent="0.2">
      <c r="A2474">
        <v>2022</v>
      </c>
      <c r="B2474">
        <v>5</v>
      </c>
      <c r="C2474" s="267">
        <v>44690</v>
      </c>
      <c r="E2474">
        <v>929</v>
      </c>
      <c r="F2474" t="s">
        <v>534</v>
      </c>
      <c r="G2474" t="s">
        <v>535</v>
      </c>
      <c r="H2474">
        <v>1282.5</v>
      </c>
      <c r="I2474">
        <v>1417.5</v>
      </c>
      <c r="P2474">
        <v>25</v>
      </c>
    </row>
    <row r="2475" spans="1:16" x14ac:dyDescent="0.2">
      <c r="A2475">
        <v>2022</v>
      </c>
      <c r="B2475">
        <v>5</v>
      </c>
      <c r="C2475" s="267">
        <v>44692</v>
      </c>
      <c r="E2475">
        <v>929</v>
      </c>
      <c r="F2475" t="s">
        <v>534</v>
      </c>
      <c r="G2475" t="s">
        <v>535</v>
      </c>
      <c r="H2475">
        <v>1282.5</v>
      </c>
      <c r="I2475">
        <v>1417.5</v>
      </c>
      <c r="P2475">
        <v>25</v>
      </c>
    </row>
    <row r="2476" spans="1:16" x14ac:dyDescent="0.2">
      <c r="A2476">
        <v>2022</v>
      </c>
      <c r="B2476">
        <v>5</v>
      </c>
      <c r="C2476" s="267">
        <v>44695</v>
      </c>
      <c r="E2476">
        <v>929</v>
      </c>
      <c r="F2476" t="s">
        <v>534</v>
      </c>
      <c r="G2476" t="s">
        <v>535</v>
      </c>
      <c r="H2476">
        <v>1282.5</v>
      </c>
      <c r="I2476">
        <v>1417.5</v>
      </c>
      <c r="P2476">
        <v>25</v>
      </c>
    </row>
    <row r="2477" spans="1:16" x14ac:dyDescent="0.2">
      <c r="A2477">
        <v>2022</v>
      </c>
      <c r="B2477">
        <v>5</v>
      </c>
      <c r="C2477" s="267">
        <v>44698</v>
      </c>
      <c r="E2477">
        <v>929</v>
      </c>
      <c r="F2477" t="s">
        <v>534</v>
      </c>
      <c r="G2477" t="s">
        <v>535</v>
      </c>
      <c r="H2477">
        <v>1282.5</v>
      </c>
      <c r="I2477">
        <v>1417.5</v>
      </c>
      <c r="P2477">
        <v>25</v>
      </c>
    </row>
    <row r="2478" spans="1:16" x14ac:dyDescent="0.2">
      <c r="A2478">
        <v>2022</v>
      </c>
      <c r="B2478">
        <v>5</v>
      </c>
      <c r="C2478" s="267">
        <v>44702</v>
      </c>
      <c r="E2478">
        <v>929</v>
      </c>
      <c r="F2478" t="s">
        <v>534</v>
      </c>
      <c r="G2478" t="s">
        <v>535</v>
      </c>
      <c r="H2478">
        <v>1282.5</v>
      </c>
      <c r="I2478">
        <v>1417.5</v>
      </c>
      <c r="P2478">
        <v>25</v>
      </c>
    </row>
    <row r="2479" spans="1:16" x14ac:dyDescent="0.2">
      <c r="A2479">
        <v>2022</v>
      </c>
      <c r="B2479">
        <v>5</v>
      </c>
      <c r="C2479" s="267">
        <v>44704</v>
      </c>
      <c r="E2479">
        <v>929</v>
      </c>
      <c r="F2479" t="s">
        <v>534</v>
      </c>
      <c r="G2479" t="s">
        <v>535</v>
      </c>
      <c r="H2479">
        <v>1282.5</v>
      </c>
      <c r="I2479">
        <v>1417.5</v>
      </c>
      <c r="P2479">
        <v>25</v>
      </c>
    </row>
    <row r="2480" spans="1:16" x14ac:dyDescent="0.2">
      <c r="A2480">
        <v>2022</v>
      </c>
      <c r="B2480">
        <v>5</v>
      </c>
      <c r="C2480" s="267">
        <v>44705</v>
      </c>
      <c r="E2480">
        <v>929</v>
      </c>
      <c r="F2480" t="s">
        <v>534</v>
      </c>
      <c r="G2480" t="s">
        <v>535</v>
      </c>
      <c r="H2480">
        <v>1282.5</v>
      </c>
      <c r="I2480">
        <v>1417.5</v>
      </c>
      <c r="P2480">
        <v>25</v>
      </c>
    </row>
    <row r="2481" spans="1:16" x14ac:dyDescent="0.2">
      <c r="A2481">
        <v>2022</v>
      </c>
      <c r="B2481">
        <v>5</v>
      </c>
      <c r="C2481" s="267">
        <v>44706</v>
      </c>
      <c r="E2481">
        <v>929</v>
      </c>
      <c r="F2481" t="s">
        <v>534</v>
      </c>
      <c r="G2481" t="s">
        <v>535</v>
      </c>
      <c r="H2481">
        <v>1282.5</v>
      </c>
      <c r="I2481">
        <v>1417.5</v>
      </c>
      <c r="P2481">
        <v>25</v>
      </c>
    </row>
    <row r="2482" spans="1:16" x14ac:dyDescent="0.2">
      <c r="A2482">
        <v>2022</v>
      </c>
      <c r="B2482">
        <v>5</v>
      </c>
      <c r="C2482" s="267">
        <v>44710</v>
      </c>
      <c r="E2482">
        <v>929</v>
      </c>
      <c r="F2482" t="s">
        <v>534</v>
      </c>
      <c r="G2482" t="s">
        <v>535</v>
      </c>
      <c r="H2482">
        <v>1282.5</v>
      </c>
      <c r="I2482">
        <v>1417.5</v>
      </c>
      <c r="P2482">
        <v>25</v>
      </c>
    </row>
    <row r="2483" spans="1:16" x14ac:dyDescent="0.2">
      <c r="A2483">
        <v>2022</v>
      </c>
      <c r="B2483">
        <v>5</v>
      </c>
      <c r="C2483" s="267">
        <v>44711</v>
      </c>
      <c r="E2483">
        <v>929</v>
      </c>
      <c r="F2483" t="s">
        <v>534</v>
      </c>
      <c r="G2483" t="s">
        <v>535</v>
      </c>
      <c r="H2483">
        <v>1282.5</v>
      </c>
      <c r="I2483">
        <v>1417.5</v>
      </c>
      <c r="P2483">
        <v>25</v>
      </c>
    </row>
    <row r="2484" spans="1:16" x14ac:dyDescent="0.2">
      <c r="A2484">
        <v>2022</v>
      </c>
      <c r="B2484">
        <v>5</v>
      </c>
      <c r="C2484" s="267">
        <v>44690</v>
      </c>
      <c r="E2484">
        <v>821</v>
      </c>
      <c r="F2484" t="s">
        <v>572</v>
      </c>
      <c r="G2484" t="s">
        <v>573</v>
      </c>
      <c r="H2484">
        <v>1211.25</v>
      </c>
      <c r="I2484">
        <v>1338.75</v>
      </c>
      <c r="P2484">
        <v>25</v>
      </c>
    </row>
    <row r="2485" spans="1:16" x14ac:dyDescent="0.2">
      <c r="A2485">
        <v>2022</v>
      </c>
      <c r="B2485">
        <v>5</v>
      </c>
      <c r="C2485" s="267">
        <v>44692</v>
      </c>
      <c r="E2485">
        <v>821</v>
      </c>
      <c r="F2485" t="s">
        <v>572</v>
      </c>
      <c r="G2485" t="s">
        <v>573</v>
      </c>
      <c r="H2485">
        <v>1211.25</v>
      </c>
      <c r="I2485">
        <v>1338.75</v>
      </c>
      <c r="P2485">
        <v>25</v>
      </c>
    </row>
    <row r="2486" spans="1:16" x14ac:dyDescent="0.2">
      <c r="A2486">
        <v>2022</v>
      </c>
      <c r="B2486">
        <v>5</v>
      </c>
      <c r="C2486" s="267">
        <v>44695</v>
      </c>
      <c r="E2486">
        <v>821</v>
      </c>
      <c r="F2486" t="s">
        <v>572</v>
      </c>
      <c r="G2486" t="s">
        <v>573</v>
      </c>
      <c r="H2486">
        <v>1211.25</v>
      </c>
      <c r="I2486">
        <v>1338.75</v>
      </c>
      <c r="P2486">
        <v>25</v>
      </c>
    </row>
    <row r="2487" spans="1:16" x14ac:dyDescent="0.2">
      <c r="A2487">
        <v>2022</v>
      </c>
      <c r="B2487">
        <v>5</v>
      </c>
      <c r="C2487" s="267">
        <v>44698</v>
      </c>
      <c r="E2487">
        <v>821</v>
      </c>
      <c r="F2487" t="s">
        <v>572</v>
      </c>
      <c r="G2487" t="s">
        <v>573</v>
      </c>
      <c r="H2487">
        <v>1211.25</v>
      </c>
      <c r="I2487">
        <v>1338.75</v>
      </c>
      <c r="P2487">
        <v>25</v>
      </c>
    </row>
    <row r="2488" spans="1:16" x14ac:dyDescent="0.2">
      <c r="A2488">
        <v>2022</v>
      </c>
      <c r="B2488">
        <v>5</v>
      </c>
      <c r="C2488" s="267">
        <v>44702</v>
      </c>
      <c r="E2488">
        <v>821</v>
      </c>
      <c r="F2488" t="s">
        <v>572</v>
      </c>
      <c r="G2488" t="s">
        <v>573</v>
      </c>
      <c r="H2488">
        <v>1211.25</v>
      </c>
      <c r="I2488">
        <v>1338.75</v>
      </c>
      <c r="P2488">
        <v>25</v>
      </c>
    </row>
    <row r="2489" spans="1:16" x14ac:dyDescent="0.2">
      <c r="A2489">
        <v>2022</v>
      </c>
      <c r="B2489">
        <v>5</v>
      </c>
      <c r="C2489" s="267">
        <v>44704</v>
      </c>
      <c r="E2489">
        <v>821</v>
      </c>
      <c r="F2489" t="s">
        <v>572</v>
      </c>
      <c r="G2489" t="s">
        <v>573</v>
      </c>
      <c r="H2489">
        <v>1211.25</v>
      </c>
      <c r="I2489">
        <v>1338.75</v>
      </c>
      <c r="P2489">
        <v>25</v>
      </c>
    </row>
    <row r="2490" spans="1:16" x14ac:dyDescent="0.2">
      <c r="A2490">
        <v>2022</v>
      </c>
      <c r="B2490">
        <v>5</v>
      </c>
      <c r="C2490" s="267">
        <v>44705</v>
      </c>
      <c r="E2490">
        <v>821</v>
      </c>
      <c r="F2490" t="s">
        <v>572</v>
      </c>
      <c r="G2490" t="s">
        <v>573</v>
      </c>
      <c r="H2490">
        <v>1211.25</v>
      </c>
      <c r="I2490">
        <v>1338.75</v>
      </c>
      <c r="P2490">
        <v>25</v>
      </c>
    </row>
    <row r="2491" spans="1:16" x14ac:dyDescent="0.2">
      <c r="A2491">
        <v>2022</v>
      </c>
      <c r="B2491">
        <v>5</v>
      </c>
      <c r="C2491" s="267">
        <v>44706</v>
      </c>
      <c r="E2491">
        <v>821</v>
      </c>
      <c r="F2491" t="s">
        <v>572</v>
      </c>
      <c r="G2491" t="s">
        <v>573</v>
      </c>
      <c r="H2491">
        <v>1211.25</v>
      </c>
      <c r="I2491">
        <v>1338.75</v>
      </c>
      <c r="P2491">
        <v>25</v>
      </c>
    </row>
    <row r="2492" spans="1:16" x14ac:dyDescent="0.2">
      <c r="A2492">
        <v>2022</v>
      </c>
      <c r="B2492">
        <v>5</v>
      </c>
      <c r="C2492" s="267">
        <v>44710</v>
      </c>
      <c r="E2492">
        <v>821</v>
      </c>
      <c r="F2492" t="s">
        <v>572</v>
      </c>
      <c r="G2492" t="s">
        <v>573</v>
      </c>
      <c r="H2492">
        <v>1211.25</v>
      </c>
      <c r="I2492">
        <v>1338.75</v>
      </c>
      <c r="P2492">
        <v>25</v>
      </c>
    </row>
    <row r="2493" spans="1:16" x14ac:dyDescent="0.2">
      <c r="A2493">
        <v>2022</v>
      </c>
      <c r="B2493">
        <v>5</v>
      </c>
      <c r="C2493" s="267">
        <v>44711</v>
      </c>
      <c r="E2493">
        <v>821</v>
      </c>
      <c r="F2493" t="s">
        <v>572</v>
      </c>
      <c r="G2493" t="s">
        <v>573</v>
      </c>
      <c r="H2493">
        <v>1211.25</v>
      </c>
      <c r="I2493">
        <v>1338.75</v>
      </c>
      <c r="P2493">
        <v>25</v>
      </c>
    </row>
    <row r="2494" spans="1:16" x14ac:dyDescent="0.2">
      <c r="A2494">
        <v>2022</v>
      </c>
      <c r="B2494">
        <v>5</v>
      </c>
      <c r="C2494" s="267">
        <v>44698</v>
      </c>
      <c r="E2494">
        <v>713</v>
      </c>
      <c r="F2494" t="s">
        <v>460</v>
      </c>
      <c r="G2494" t="s">
        <v>461</v>
      </c>
      <c r="H2494">
        <v>1332.38</v>
      </c>
      <c r="I2494">
        <v>1472.63</v>
      </c>
      <c r="P2494">
        <v>25</v>
      </c>
    </row>
    <row r="2495" spans="1:16" x14ac:dyDescent="0.2">
      <c r="A2495">
        <v>2022</v>
      </c>
      <c r="B2495">
        <v>5</v>
      </c>
      <c r="C2495" s="267">
        <v>44702</v>
      </c>
      <c r="E2495">
        <v>713</v>
      </c>
      <c r="F2495" t="s">
        <v>460</v>
      </c>
      <c r="G2495" t="s">
        <v>461</v>
      </c>
      <c r="H2495">
        <v>1332.38</v>
      </c>
      <c r="I2495">
        <v>1472.63</v>
      </c>
      <c r="P2495">
        <v>25</v>
      </c>
    </row>
    <row r="2496" spans="1:16" x14ac:dyDescent="0.2">
      <c r="A2496">
        <v>2022</v>
      </c>
      <c r="B2496">
        <v>5</v>
      </c>
      <c r="C2496" s="267">
        <v>44704</v>
      </c>
      <c r="E2496">
        <v>713</v>
      </c>
      <c r="F2496" t="s">
        <v>460</v>
      </c>
      <c r="G2496" t="s">
        <v>461</v>
      </c>
      <c r="H2496">
        <v>1332.38</v>
      </c>
      <c r="I2496">
        <v>1472.63</v>
      </c>
      <c r="P2496">
        <v>25</v>
      </c>
    </row>
    <row r="2497" spans="1:16" x14ac:dyDescent="0.2">
      <c r="A2497">
        <v>2022</v>
      </c>
      <c r="B2497">
        <v>5</v>
      </c>
      <c r="C2497" s="267">
        <v>44705</v>
      </c>
      <c r="E2497">
        <v>713</v>
      </c>
      <c r="F2497" t="s">
        <v>460</v>
      </c>
      <c r="G2497" t="s">
        <v>461</v>
      </c>
      <c r="H2497">
        <v>1332.38</v>
      </c>
      <c r="I2497">
        <v>1472.63</v>
      </c>
      <c r="P2497">
        <v>25</v>
      </c>
    </row>
    <row r="2498" spans="1:16" x14ac:dyDescent="0.2">
      <c r="A2498">
        <v>2022</v>
      </c>
      <c r="B2498">
        <v>5</v>
      </c>
      <c r="C2498" s="267">
        <v>44706</v>
      </c>
      <c r="E2498">
        <v>713</v>
      </c>
      <c r="F2498" t="s">
        <v>460</v>
      </c>
      <c r="G2498" t="s">
        <v>461</v>
      </c>
      <c r="H2498">
        <v>1332.38</v>
      </c>
      <c r="I2498">
        <v>1472.63</v>
      </c>
      <c r="P2498">
        <v>25</v>
      </c>
    </row>
    <row r="2499" spans="1:16" x14ac:dyDescent="0.2">
      <c r="A2499">
        <v>2022</v>
      </c>
      <c r="B2499">
        <v>5</v>
      </c>
      <c r="C2499" s="267">
        <v>44710</v>
      </c>
      <c r="E2499">
        <v>713</v>
      </c>
      <c r="F2499" t="s">
        <v>460</v>
      </c>
      <c r="G2499" t="s">
        <v>461</v>
      </c>
      <c r="H2499">
        <v>1332.38</v>
      </c>
      <c r="I2499">
        <v>1472.63</v>
      </c>
      <c r="P2499">
        <v>25</v>
      </c>
    </row>
    <row r="2500" spans="1:16" x14ac:dyDescent="0.2">
      <c r="A2500">
        <v>2022</v>
      </c>
      <c r="B2500">
        <v>5</v>
      </c>
      <c r="C2500" s="267">
        <v>44711</v>
      </c>
      <c r="E2500">
        <v>713</v>
      </c>
      <c r="F2500" t="s">
        <v>460</v>
      </c>
      <c r="G2500" t="s">
        <v>461</v>
      </c>
      <c r="H2500">
        <v>1332.38</v>
      </c>
      <c r="I2500">
        <v>1472.63</v>
      </c>
      <c r="P2500">
        <v>25</v>
      </c>
    </row>
    <row r="2501" spans="1:16" x14ac:dyDescent="0.2">
      <c r="A2501">
        <v>2022</v>
      </c>
      <c r="B2501">
        <v>5</v>
      </c>
      <c r="C2501" s="267">
        <v>44685</v>
      </c>
      <c r="E2501">
        <v>331</v>
      </c>
      <c r="F2501" t="s">
        <v>398</v>
      </c>
      <c r="G2501" t="s">
        <v>399</v>
      </c>
      <c r="H2501">
        <v>312.41199999999998</v>
      </c>
      <c r="I2501">
        <v>355.572</v>
      </c>
      <c r="K2501">
        <v>110</v>
      </c>
      <c r="L2501">
        <v>131</v>
      </c>
      <c r="O2501">
        <v>1.4999999999999999E-2</v>
      </c>
      <c r="P2501">
        <v>16</v>
      </c>
    </row>
    <row r="2502" spans="1:16" x14ac:dyDescent="0.2">
      <c r="A2502">
        <v>2022</v>
      </c>
      <c r="B2502">
        <v>5</v>
      </c>
      <c r="C2502" s="267">
        <v>44686</v>
      </c>
      <c r="E2502">
        <v>331</v>
      </c>
      <c r="F2502" t="s">
        <v>398</v>
      </c>
      <c r="G2502" t="s">
        <v>399</v>
      </c>
      <c r="H2502">
        <v>312.41199999999998</v>
      </c>
      <c r="I2502">
        <v>355.572</v>
      </c>
      <c r="K2502">
        <v>110</v>
      </c>
      <c r="L2502">
        <v>131</v>
      </c>
      <c r="O2502">
        <v>1.4999999999999999E-2</v>
      </c>
      <c r="P2502">
        <v>16</v>
      </c>
    </row>
    <row r="2503" spans="1:16" x14ac:dyDescent="0.2">
      <c r="A2503">
        <v>2022</v>
      </c>
      <c r="B2503">
        <v>5</v>
      </c>
      <c r="C2503" s="267">
        <v>44697</v>
      </c>
      <c r="E2503">
        <v>557</v>
      </c>
      <c r="F2503" t="s">
        <v>206</v>
      </c>
      <c r="G2503" t="s">
        <v>207</v>
      </c>
      <c r="H2503">
        <v>171.262</v>
      </c>
      <c r="I2503">
        <v>194.922</v>
      </c>
      <c r="K2503">
        <v>21</v>
      </c>
      <c r="L2503">
        <v>180</v>
      </c>
      <c r="O2503">
        <v>1.4999999999999999E-2</v>
      </c>
      <c r="P2503">
        <v>16</v>
      </c>
    </row>
    <row r="2504" spans="1:16" x14ac:dyDescent="0.2">
      <c r="A2504">
        <v>2022</v>
      </c>
      <c r="B2504">
        <v>5</v>
      </c>
      <c r="C2504" s="267">
        <v>44698</v>
      </c>
      <c r="E2504">
        <v>557</v>
      </c>
      <c r="F2504" t="s">
        <v>206</v>
      </c>
      <c r="G2504" t="s">
        <v>207</v>
      </c>
      <c r="H2504">
        <v>171.262</v>
      </c>
      <c r="I2504">
        <v>194.922</v>
      </c>
      <c r="K2504">
        <v>21</v>
      </c>
      <c r="L2504">
        <v>180</v>
      </c>
      <c r="O2504">
        <v>1.4999999999999999E-2</v>
      </c>
      <c r="P2504">
        <v>16</v>
      </c>
    </row>
    <row r="2505" spans="1:16" x14ac:dyDescent="0.2">
      <c r="A2505">
        <v>2022</v>
      </c>
      <c r="B2505">
        <v>5</v>
      </c>
      <c r="C2505" s="267">
        <v>44699</v>
      </c>
      <c r="E2505">
        <v>557</v>
      </c>
      <c r="F2505" t="s">
        <v>206</v>
      </c>
      <c r="G2505" t="s">
        <v>207</v>
      </c>
      <c r="H2505">
        <v>171.262</v>
      </c>
      <c r="I2505">
        <v>194.922</v>
      </c>
      <c r="K2505">
        <v>21</v>
      </c>
      <c r="L2505">
        <v>180</v>
      </c>
      <c r="O2505">
        <v>1.4999999999999999E-2</v>
      </c>
      <c r="P2505">
        <v>16</v>
      </c>
    </row>
    <row r="2506" spans="1:16" x14ac:dyDescent="0.2">
      <c r="A2506">
        <v>2022</v>
      </c>
      <c r="B2506">
        <v>5</v>
      </c>
      <c r="C2506" s="267">
        <v>44700</v>
      </c>
      <c r="E2506">
        <v>557</v>
      </c>
      <c r="F2506" t="s">
        <v>206</v>
      </c>
      <c r="G2506" t="s">
        <v>207</v>
      </c>
      <c r="H2506">
        <v>171.262</v>
      </c>
      <c r="I2506">
        <v>194.922</v>
      </c>
      <c r="K2506">
        <v>21</v>
      </c>
      <c r="L2506">
        <v>180</v>
      </c>
      <c r="O2506">
        <v>1.4999999999999999E-2</v>
      </c>
      <c r="P2506">
        <v>16</v>
      </c>
    </row>
    <row r="2507" spans="1:16" x14ac:dyDescent="0.2">
      <c r="A2507">
        <v>2022</v>
      </c>
      <c r="B2507">
        <v>5</v>
      </c>
      <c r="C2507" s="267">
        <v>44701</v>
      </c>
      <c r="E2507">
        <v>557</v>
      </c>
      <c r="F2507" t="s">
        <v>206</v>
      </c>
      <c r="G2507" t="s">
        <v>207</v>
      </c>
      <c r="H2507">
        <v>171.262</v>
      </c>
      <c r="I2507">
        <v>194.922</v>
      </c>
      <c r="K2507">
        <v>21</v>
      </c>
      <c r="L2507">
        <v>180</v>
      </c>
      <c r="O2507">
        <v>1.4999999999999999E-2</v>
      </c>
      <c r="P2507">
        <v>16</v>
      </c>
    </row>
    <row r="2508" spans="1:16" x14ac:dyDescent="0.2">
      <c r="A2508">
        <v>2022</v>
      </c>
      <c r="B2508">
        <v>5</v>
      </c>
      <c r="C2508" s="267">
        <v>44702</v>
      </c>
      <c r="E2508">
        <v>557</v>
      </c>
      <c r="F2508" t="s">
        <v>206</v>
      </c>
      <c r="G2508" t="s">
        <v>207</v>
      </c>
      <c r="H2508">
        <v>171.262</v>
      </c>
      <c r="I2508">
        <v>194.922</v>
      </c>
      <c r="K2508">
        <v>21</v>
      </c>
      <c r="L2508">
        <v>180</v>
      </c>
      <c r="O2508">
        <v>1.4999999999999999E-2</v>
      </c>
      <c r="P2508">
        <v>16</v>
      </c>
    </row>
    <row r="2509" spans="1:16" x14ac:dyDescent="0.2">
      <c r="A2509">
        <v>2022</v>
      </c>
      <c r="B2509">
        <v>5</v>
      </c>
      <c r="C2509" s="267">
        <v>44697</v>
      </c>
      <c r="E2509">
        <v>556</v>
      </c>
      <c r="F2509" t="s">
        <v>202</v>
      </c>
      <c r="G2509" t="s">
        <v>203</v>
      </c>
      <c r="H2509">
        <v>1003.106</v>
      </c>
      <c r="I2509">
        <v>1141.6859999999999</v>
      </c>
      <c r="K2509">
        <v>21</v>
      </c>
      <c r="L2509">
        <v>180</v>
      </c>
      <c r="O2509">
        <v>1.4999999999999999E-2</v>
      </c>
      <c r="P2509">
        <v>16</v>
      </c>
    </row>
    <row r="2510" spans="1:16" x14ac:dyDescent="0.2">
      <c r="A2510">
        <v>2022</v>
      </c>
      <c r="B2510">
        <v>5</v>
      </c>
      <c r="C2510" s="267">
        <v>44698</v>
      </c>
      <c r="E2510">
        <v>556</v>
      </c>
      <c r="F2510" t="s">
        <v>202</v>
      </c>
      <c r="G2510" t="s">
        <v>203</v>
      </c>
      <c r="H2510">
        <v>1003.106</v>
      </c>
      <c r="I2510">
        <v>1141.6859999999999</v>
      </c>
      <c r="K2510">
        <v>21</v>
      </c>
      <c r="L2510">
        <v>180</v>
      </c>
      <c r="O2510">
        <v>1.4999999999999999E-2</v>
      </c>
      <c r="P2510">
        <v>16</v>
      </c>
    </row>
    <row r="2511" spans="1:16" x14ac:dyDescent="0.2">
      <c r="A2511">
        <v>2022</v>
      </c>
      <c r="B2511">
        <v>5</v>
      </c>
      <c r="C2511" s="267">
        <v>44699</v>
      </c>
      <c r="E2511">
        <v>556</v>
      </c>
      <c r="F2511" t="s">
        <v>202</v>
      </c>
      <c r="G2511" t="s">
        <v>203</v>
      </c>
      <c r="H2511">
        <v>1003.106</v>
      </c>
      <c r="I2511">
        <v>1141.6859999999999</v>
      </c>
      <c r="K2511">
        <v>21</v>
      </c>
      <c r="L2511">
        <v>180</v>
      </c>
      <c r="O2511">
        <v>1.4999999999999999E-2</v>
      </c>
      <c r="P2511">
        <v>16</v>
      </c>
    </row>
    <row r="2512" spans="1:16" x14ac:dyDescent="0.2">
      <c r="A2512">
        <v>2022</v>
      </c>
      <c r="B2512">
        <v>5</v>
      </c>
      <c r="C2512" s="267">
        <v>44700</v>
      </c>
      <c r="E2512">
        <v>556</v>
      </c>
      <c r="F2512" t="s">
        <v>202</v>
      </c>
      <c r="G2512" t="s">
        <v>203</v>
      </c>
      <c r="H2512">
        <v>1003.106</v>
      </c>
      <c r="I2512">
        <v>1141.6859999999999</v>
      </c>
      <c r="K2512">
        <v>21</v>
      </c>
      <c r="L2512">
        <v>180</v>
      </c>
      <c r="O2512">
        <v>1.4999999999999999E-2</v>
      </c>
      <c r="P2512">
        <v>16</v>
      </c>
    </row>
    <row r="2513" spans="1:16" x14ac:dyDescent="0.2">
      <c r="A2513">
        <v>2022</v>
      </c>
      <c r="B2513">
        <v>5</v>
      </c>
      <c r="C2513" s="267">
        <v>44701</v>
      </c>
      <c r="E2513">
        <v>556</v>
      </c>
      <c r="F2513" t="s">
        <v>202</v>
      </c>
      <c r="G2513" t="s">
        <v>203</v>
      </c>
      <c r="H2513">
        <v>1003.106</v>
      </c>
      <c r="I2513">
        <v>1141.6859999999999</v>
      </c>
      <c r="K2513">
        <v>21</v>
      </c>
      <c r="L2513">
        <v>180</v>
      </c>
      <c r="O2513">
        <v>1.4999999999999999E-2</v>
      </c>
      <c r="P2513">
        <v>16</v>
      </c>
    </row>
    <row r="2514" spans="1:16" x14ac:dyDescent="0.2">
      <c r="A2514">
        <v>2022</v>
      </c>
      <c r="B2514">
        <v>5</v>
      </c>
      <c r="C2514" s="267">
        <v>44702</v>
      </c>
      <c r="E2514">
        <v>556</v>
      </c>
      <c r="F2514" t="s">
        <v>202</v>
      </c>
      <c r="G2514" t="s">
        <v>203</v>
      </c>
      <c r="H2514">
        <v>1003.106</v>
      </c>
      <c r="I2514">
        <v>1141.6859999999999</v>
      </c>
      <c r="K2514">
        <v>21</v>
      </c>
      <c r="L2514">
        <v>180</v>
      </c>
      <c r="O2514">
        <v>1.4999999999999999E-2</v>
      </c>
      <c r="P2514">
        <v>16</v>
      </c>
    </row>
    <row r="2515" spans="1:16" x14ac:dyDescent="0.2">
      <c r="A2515">
        <v>2022</v>
      </c>
      <c r="B2515">
        <v>5</v>
      </c>
      <c r="C2515" s="267">
        <v>44703</v>
      </c>
      <c r="E2515">
        <v>556</v>
      </c>
      <c r="F2515" t="s">
        <v>202</v>
      </c>
      <c r="G2515" t="s">
        <v>203</v>
      </c>
      <c r="H2515">
        <v>1003.106</v>
      </c>
      <c r="I2515">
        <v>1141.6859999999999</v>
      </c>
      <c r="K2515">
        <v>21</v>
      </c>
      <c r="L2515">
        <v>180</v>
      </c>
      <c r="O2515">
        <v>1.4999999999999999E-2</v>
      </c>
      <c r="P2515">
        <v>16</v>
      </c>
    </row>
    <row r="2516" spans="1:16" x14ac:dyDescent="0.2">
      <c r="A2516">
        <v>2022</v>
      </c>
      <c r="B2516">
        <v>5</v>
      </c>
      <c r="C2516" s="267">
        <v>44698</v>
      </c>
      <c r="E2516">
        <v>667</v>
      </c>
      <c r="F2516" t="s">
        <v>355</v>
      </c>
      <c r="G2516" t="s">
        <v>356</v>
      </c>
      <c r="H2516">
        <v>1462.3140000000001</v>
      </c>
      <c r="I2516">
        <v>1664.3340000000001</v>
      </c>
      <c r="K2516">
        <v>18</v>
      </c>
      <c r="L2516">
        <v>200</v>
      </c>
      <c r="O2516">
        <v>1.4999999999999999E-2</v>
      </c>
      <c r="P2516">
        <v>16</v>
      </c>
    </row>
    <row r="2517" spans="1:16" x14ac:dyDescent="0.2">
      <c r="A2517">
        <v>2022</v>
      </c>
      <c r="B2517">
        <v>5</v>
      </c>
      <c r="C2517" s="267">
        <v>44699</v>
      </c>
      <c r="E2517">
        <v>667</v>
      </c>
      <c r="F2517" t="s">
        <v>355</v>
      </c>
      <c r="G2517" t="s">
        <v>356</v>
      </c>
      <c r="H2517">
        <v>1462.3140000000001</v>
      </c>
      <c r="I2517">
        <v>1664.3340000000001</v>
      </c>
      <c r="K2517">
        <v>18</v>
      </c>
      <c r="L2517">
        <v>200</v>
      </c>
      <c r="O2517">
        <v>1.4999999999999999E-2</v>
      </c>
      <c r="P2517">
        <v>16</v>
      </c>
    </row>
    <row r="2518" spans="1:16" x14ac:dyDescent="0.2">
      <c r="A2518">
        <v>2022</v>
      </c>
      <c r="B2518">
        <v>5</v>
      </c>
      <c r="C2518" s="267">
        <v>44700</v>
      </c>
      <c r="E2518">
        <v>667</v>
      </c>
      <c r="F2518" t="s">
        <v>355</v>
      </c>
      <c r="G2518" t="s">
        <v>356</v>
      </c>
      <c r="H2518">
        <v>1462.3140000000001</v>
      </c>
      <c r="I2518">
        <v>1664.3340000000001</v>
      </c>
      <c r="K2518">
        <v>18</v>
      </c>
      <c r="L2518">
        <v>200</v>
      </c>
      <c r="O2518">
        <v>1.4999999999999999E-2</v>
      </c>
      <c r="P2518">
        <v>16</v>
      </c>
    </row>
    <row r="2519" spans="1:16" x14ac:dyDescent="0.2">
      <c r="A2519">
        <v>2022</v>
      </c>
      <c r="B2519">
        <v>5</v>
      </c>
      <c r="C2519" s="267">
        <v>44701</v>
      </c>
      <c r="E2519">
        <v>667</v>
      </c>
      <c r="F2519" t="s">
        <v>355</v>
      </c>
      <c r="G2519" t="s">
        <v>356</v>
      </c>
      <c r="H2519">
        <v>1462.3140000000001</v>
      </c>
      <c r="I2519">
        <v>1664.3340000000001</v>
      </c>
      <c r="K2519">
        <v>18</v>
      </c>
      <c r="L2519">
        <v>200</v>
      </c>
      <c r="O2519">
        <v>1.4999999999999999E-2</v>
      </c>
      <c r="P2519">
        <v>16</v>
      </c>
    </row>
    <row r="2520" spans="1:16" x14ac:dyDescent="0.2">
      <c r="A2520">
        <v>2022</v>
      </c>
      <c r="B2520">
        <v>5</v>
      </c>
      <c r="C2520" s="267">
        <v>44711</v>
      </c>
      <c r="E2520">
        <v>668</v>
      </c>
      <c r="F2520" t="s">
        <v>352</v>
      </c>
      <c r="G2520" t="s">
        <v>353</v>
      </c>
      <c r="H2520">
        <v>96.923000000000002</v>
      </c>
      <c r="I2520">
        <v>110.313</v>
      </c>
      <c r="K2520">
        <v>103</v>
      </c>
      <c r="L2520">
        <v>105</v>
      </c>
      <c r="O2520">
        <v>1.4999999999999999E-2</v>
      </c>
      <c r="P2520">
        <v>16</v>
      </c>
    </row>
    <row r="2521" spans="1:16" x14ac:dyDescent="0.2">
      <c r="A2521">
        <v>2022</v>
      </c>
      <c r="B2521">
        <v>5</v>
      </c>
      <c r="C2521" s="267">
        <v>44696</v>
      </c>
      <c r="E2521">
        <v>925</v>
      </c>
      <c r="F2521" t="s">
        <v>555</v>
      </c>
      <c r="G2521" t="s">
        <v>556</v>
      </c>
      <c r="H2521">
        <v>1026.5999999999999</v>
      </c>
      <c r="I2521">
        <v>1168.5</v>
      </c>
      <c r="K2521">
        <v>20</v>
      </c>
      <c r="L2521">
        <v>180</v>
      </c>
      <c r="O2521">
        <v>1.4999999999999999E-2</v>
      </c>
      <c r="P2521">
        <v>16.5</v>
      </c>
    </row>
    <row r="2522" spans="1:16" x14ac:dyDescent="0.2">
      <c r="A2522">
        <v>2022</v>
      </c>
      <c r="B2522">
        <v>5</v>
      </c>
      <c r="C2522" s="267">
        <v>44696</v>
      </c>
      <c r="E2522">
        <v>925</v>
      </c>
      <c r="F2522" t="s">
        <v>555</v>
      </c>
      <c r="G2522" t="s">
        <v>556</v>
      </c>
      <c r="H2522">
        <v>1026.5999999999999</v>
      </c>
      <c r="I2522">
        <v>1168.5</v>
      </c>
      <c r="K2522">
        <v>20</v>
      </c>
      <c r="L2522">
        <v>180</v>
      </c>
      <c r="P2522">
        <v>16.5</v>
      </c>
    </row>
    <row r="2523" spans="1:16" x14ac:dyDescent="0.2">
      <c r="A2523">
        <v>2022</v>
      </c>
      <c r="B2523">
        <v>5</v>
      </c>
      <c r="C2523" s="267">
        <v>44697</v>
      </c>
      <c r="E2523">
        <v>925</v>
      </c>
      <c r="F2523" t="s">
        <v>555</v>
      </c>
      <c r="G2523" t="s">
        <v>556</v>
      </c>
      <c r="H2523">
        <v>1026.5999999999999</v>
      </c>
      <c r="I2523">
        <v>1168.5</v>
      </c>
      <c r="K2523">
        <v>20</v>
      </c>
      <c r="L2523">
        <v>180</v>
      </c>
      <c r="P2523">
        <v>16.5</v>
      </c>
    </row>
    <row r="2524" spans="1:16" x14ac:dyDescent="0.2">
      <c r="A2524">
        <v>2022</v>
      </c>
      <c r="B2524">
        <v>5</v>
      </c>
      <c r="C2524" s="267">
        <v>44698</v>
      </c>
      <c r="E2524">
        <v>925</v>
      </c>
      <c r="F2524" t="s">
        <v>555</v>
      </c>
      <c r="G2524" t="s">
        <v>556</v>
      </c>
      <c r="H2524">
        <v>1026.5999999999999</v>
      </c>
      <c r="I2524">
        <v>1168.5</v>
      </c>
      <c r="K2524">
        <v>20</v>
      </c>
      <c r="L2524">
        <v>180</v>
      </c>
      <c r="O2524">
        <v>1.4999999999999999E-2</v>
      </c>
      <c r="P2524">
        <v>16.5</v>
      </c>
    </row>
    <row r="2525" spans="1:16" x14ac:dyDescent="0.2">
      <c r="A2525">
        <v>2022</v>
      </c>
      <c r="B2525">
        <v>5</v>
      </c>
      <c r="C2525" s="267">
        <v>44698</v>
      </c>
      <c r="E2525">
        <v>925</v>
      </c>
      <c r="F2525" t="s">
        <v>555</v>
      </c>
      <c r="G2525" t="s">
        <v>556</v>
      </c>
      <c r="H2525">
        <v>1026.5999999999999</v>
      </c>
      <c r="I2525">
        <v>1168.5</v>
      </c>
      <c r="K2525">
        <v>20</v>
      </c>
      <c r="L2525">
        <v>180</v>
      </c>
      <c r="P2525">
        <v>16.5</v>
      </c>
    </row>
    <row r="2526" spans="1:16" x14ac:dyDescent="0.2">
      <c r="A2526">
        <v>2022</v>
      </c>
      <c r="B2526">
        <v>5</v>
      </c>
      <c r="C2526" s="267">
        <v>44699</v>
      </c>
      <c r="E2526">
        <v>925</v>
      </c>
      <c r="F2526" t="s">
        <v>555</v>
      </c>
      <c r="G2526" t="s">
        <v>556</v>
      </c>
      <c r="H2526">
        <v>1026.5999999999999</v>
      </c>
      <c r="I2526">
        <v>1168.5</v>
      </c>
      <c r="K2526">
        <v>20</v>
      </c>
      <c r="L2526">
        <v>180</v>
      </c>
      <c r="P2526">
        <v>16.5</v>
      </c>
    </row>
    <row r="2527" spans="1:16" x14ac:dyDescent="0.2">
      <c r="A2527">
        <v>2022</v>
      </c>
      <c r="B2527">
        <v>5</v>
      </c>
      <c r="C2527" s="267">
        <v>44710</v>
      </c>
      <c r="E2527">
        <v>925</v>
      </c>
      <c r="F2527" t="s">
        <v>555</v>
      </c>
      <c r="G2527" t="s">
        <v>556</v>
      </c>
      <c r="H2527">
        <v>1026.5999999999999</v>
      </c>
      <c r="I2527">
        <v>1168.5</v>
      </c>
      <c r="K2527">
        <v>20</v>
      </c>
      <c r="L2527">
        <v>180</v>
      </c>
      <c r="O2527">
        <v>1.4999999999999999E-2</v>
      </c>
      <c r="P2527">
        <v>16.5</v>
      </c>
    </row>
    <row r="2528" spans="1:16" x14ac:dyDescent="0.2">
      <c r="A2528">
        <v>2022</v>
      </c>
      <c r="B2528">
        <v>5</v>
      </c>
      <c r="C2528" s="267">
        <v>44710</v>
      </c>
      <c r="E2528">
        <v>925</v>
      </c>
      <c r="F2528" t="s">
        <v>555</v>
      </c>
      <c r="G2528" t="s">
        <v>556</v>
      </c>
      <c r="H2528">
        <v>1026.5999999999999</v>
      </c>
      <c r="I2528">
        <v>1168.5</v>
      </c>
      <c r="K2528">
        <v>20</v>
      </c>
      <c r="L2528">
        <v>180</v>
      </c>
      <c r="P2528">
        <v>16.5</v>
      </c>
    </row>
    <row r="2529" spans="1:16" x14ac:dyDescent="0.2">
      <c r="A2529">
        <v>2022</v>
      </c>
      <c r="B2529">
        <v>5</v>
      </c>
      <c r="C2529" s="267">
        <v>44711</v>
      </c>
      <c r="E2529">
        <v>925</v>
      </c>
      <c r="F2529" t="s">
        <v>555</v>
      </c>
      <c r="G2529" t="s">
        <v>556</v>
      </c>
      <c r="H2529">
        <v>1026.5999999999999</v>
      </c>
      <c r="I2529">
        <v>1168.5</v>
      </c>
      <c r="K2529">
        <v>20</v>
      </c>
      <c r="L2529">
        <v>180</v>
      </c>
      <c r="O2529">
        <v>1.4999999999999999E-2</v>
      </c>
      <c r="P2529">
        <v>16.5</v>
      </c>
    </row>
    <row r="2530" spans="1:16" x14ac:dyDescent="0.2">
      <c r="A2530">
        <v>2022</v>
      </c>
      <c r="B2530">
        <v>5</v>
      </c>
      <c r="C2530" s="267">
        <v>44711</v>
      </c>
      <c r="E2530">
        <v>925</v>
      </c>
      <c r="F2530" t="s">
        <v>555</v>
      </c>
      <c r="G2530" t="s">
        <v>556</v>
      </c>
      <c r="H2530">
        <v>1026.5999999999999</v>
      </c>
      <c r="I2530">
        <v>1168.5</v>
      </c>
      <c r="K2530">
        <v>20</v>
      </c>
      <c r="L2530">
        <v>180</v>
      </c>
      <c r="P2530">
        <v>16.5</v>
      </c>
    </row>
    <row r="2531" spans="1:16" x14ac:dyDescent="0.2">
      <c r="A2531">
        <v>2022</v>
      </c>
      <c r="B2531">
        <v>5</v>
      </c>
      <c r="C2531" s="267">
        <v>44696</v>
      </c>
      <c r="E2531">
        <v>936</v>
      </c>
      <c r="F2531" t="s">
        <v>559</v>
      </c>
      <c r="G2531" t="s">
        <v>560</v>
      </c>
      <c r="H2531">
        <v>193.8</v>
      </c>
      <c r="I2531">
        <v>220.6</v>
      </c>
      <c r="K2531">
        <v>20</v>
      </c>
      <c r="L2531">
        <v>180</v>
      </c>
      <c r="O2531">
        <v>1.4999999999999999E-2</v>
      </c>
      <c r="P2531">
        <v>16.5</v>
      </c>
    </row>
    <row r="2532" spans="1:16" x14ac:dyDescent="0.2">
      <c r="A2532">
        <v>2022</v>
      </c>
      <c r="B2532">
        <v>5</v>
      </c>
      <c r="C2532" s="267">
        <v>44696</v>
      </c>
      <c r="E2532">
        <v>936</v>
      </c>
      <c r="F2532" t="s">
        <v>559</v>
      </c>
      <c r="G2532" t="s">
        <v>560</v>
      </c>
      <c r="H2532">
        <v>193.8</v>
      </c>
      <c r="I2532">
        <v>220.6</v>
      </c>
      <c r="K2532">
        <v>20</v>
      </c>
      <c r="L2532">
        <v>180</v>
      </c>
      <c r="P2532">
        <v>16.5</v>
      </c>
    </row>
    <row r="2533" spans="1:16" x14ac:dyDescent="0.2">
      <c r="A2533">
        <v>2022</v>
      </c>
      <c r="B2533">
        <v>5</v>
      </c>
      <c r="C2533" s="267">
        <v>44697</v>
      </c>
      <c r="E2533">
        <v>936</v>
      </c>
      <c r="F2533" t="s">
        <v>559</v>
      </c>
      <c r="G2533" t="s">
        <v>560</v>
      </c>
      <c r="H2533">
        <v>193.8</v>
      </c>
      <c r="I2533">
        <v>220.6</v>
      </c>
      <c r="K2533">
        <v>20</v>
      </c>
      <c r="L2533">
        <v>180</v>
      </c>
      <c r="P2533">
        <v>16.5</v>
      </c>
    </row>
    <row r="2534" spans="1:16" x14ac:dyDescent="0.2">
      <c r="A2534">
        <v>2022</v>
      </c>
      <c r="B2534">
        <v>5</v>
      </c>
      <c r="C2534" s="267">
        <v>44698</v>
      </c>
      <c r="E2534">
        <v>936</v>
      </c>
      <c r="F2534" t="s">
        <v>559</v>
      </c>
      <c r="G2534" t="s">
        <v>560</v>
      </c>
      <c r="H2534">
        <v>193.8</v>
      </c>
      <c r="I2534">
        <v>220.6</v>
      </c>
      <c r="K2534">
        <v>20</v>
      </c>
      <c r="L2534">
        <v>180</v>
      </c>
      <c r="O2534">
        <v>1.4999999999999999E-2</v>
      </c>
      <c r="P2534">
        <v>16.5</v>
      </c>
    </row>
    <row r="2535" spans="1:16" x14ac:dyDescent="0.2">
      <c r="A2535">
        <v>2022</v>
      </c>
      <c r="B2535">
        <v>5</v>
      </c>
      <c r="C2535" s="267">
        <v>44698</v>
      </c>
      <c r="E2535">
        <v>936</v>
      </c>
      <c r="F2535" t="s">
        <v>559</v>
      </c>
      <c r="G2535" t="s">
        <v>560</v>
      </c>
      <c r="H2535">
        <v>193.8</v>
      </c>
      <c r="I2535">
        <v>220.6</v>
      </c>
      <c r="K2535">
        <v>20</v>
      </c>
      <c r="L2535">
        <v>180</v>
      </c>
      <c r="P2535">
        <v>16.5</v>
      </c>
    </row>
    <row r="2536" spans="1:16" x14ac:dyDescent="0.2">
      <c r="A2536">
        <v>2022</v>
      </c>
      <c r="B2536">
        <v>5</v>
      </c>
      <c r="C2536" s="267">
        <v>44699</v>
      </c>
      <c r="E2536">
        <v>936</v>
      </c>
      <c r="F2536" t="s">
        <v>559</v>
      </c>
      <c r="G2536" t="s">
        <v>560</v>
      </c>
      <c r="H2536">
        <v>193.8</v>
      </c>
      <c r="I2536">
        <v>220.6</v>
      </c>
      <c r="K2536">
        <v>20</v>
      </c>
      <c r="L2536">
        <v>180</v>
      </c>
      <c r="P2536">
        <v>16.5</v>
      </c>
    </row>
    <row r="2537" spans="1:16" x14ac:dyDescent="0.2">
      <c r="A2537">
        <v>2022</v>
      </c>
      <c r="B2537">
        <v>5</v>
      </c>
      <c r="C2537" s="267">
        <v>44710</v>
      </c>
      <c r="E2537">
        <v>936</v>
      </c>
      <c r="F2537" t="s">
        <v>559</v>
      </c>
      <c r="G2537" t="s">
        <v>560</v>
      </c>
      <c r="H2537">
        <v>193.8</v>
      </c>
      <c r="I2537">
        <v>220.6</v>
      </c>
      <c r="K2537">
        <v>20</v>
      </c>
      <c r="L2537">
        <v>180</v>
      </c>
      <c r="O2537">
        <v>1.4999999999999999E-2</v>
      </c>
      <c r="P2537">
        <v>16.5</v>
      </c>
    </row>
    <row r="2538" spans="1:16" x14ac:dyDescent="0.2">
      <c r="A2538">
        <v>2022</v>
      </c>
      <c r="B2538">
        <v>5</v>
      </c>
      <c r="C2538" s="267">
        <v>44710</v>
      </c>
      <c r="E2538">
        <v>936</v>
      </c>
      <c r="F2538" t="s">
        <v>559</v>
      </c>
      <c r="G2538" t="s">
        <v>560</v>
      </c>
      <c r="H2538">
        <v>193.8</v>
      </c>
      <c r="I2538">
        <v>220.6</v>
      </c>
      <c r="K2538">
        <v>20</v>
      </c>
      <c r="L2538">
        <v>180</v>
      </c>
      <c r="P2538">
        <v>16.5</v>
      </c>
    </row>
    <row r="2539" spans="1:16" x14ac:dyDescent="0.2">
      <c r="A2539">
        <v>2022</v>
      </c>
      <c r="B2539">
        <v>5</v>
      </c>
      <c r="C2539" s="267">
        <v>44711</v>
      </c>
      <c r="E2539">
        <v>936</v>
      </c>
      <c r="F2539" t="s">
        <v>559</v>
      </c>
      <c r="G2539" t="s">
        <v>560</v>
      </c>
      <c r="H2539">
        <v>193.8</v>
      </c>
      <c r="I2539">
        <v>220.6</v>
      </c>
      <c r="K2539">
        <v>20</v>
      </c>
      <c r="L2539">
        <v>180</v>
      </c>
      <c r="O2539">
        <v>1.4999999999999999E-2</v>
      </c>
      <c r="P2539">
        <v>16.5</v>
      </c>
    </row>
    <row r="2540" spans="1:16" x14ac:dyDescent="0.2">
      <c r="A2540">
        <v>2022</v>
      </c>
      <c r="B2540">
        <v>5</v>
      </c>
      <c r="C2540" s="267">
        <v>44711</v>
      </c>
      <c r="E2540">
        <v>936</v>
      </c>
      <c r="F2540" t="s">
        <v>559</v>
      </c>
      <c r="G2540" t="s">
        <v>560</v>
      </c>
      <c r="H2540">
        <v>193.8</v>
      </c>
      <c r="I2540">
        <v>220.6</v>
      </c>
      <c r="K2540">
        <v>20</v>
      </c>
      <c r="L2540">
        <v>180</v>
      </c>
      <c r="P2540">
        <v>16.5</v>
      </c>
    </row>
    <row r="2541" spans="1:16" x14ac:dyDescent="0.2">
      <c r="A2541">
        <v>2022</v>
      </c>
      <c r="B2541">
        <v>5</v>
      </c>
      <c r="C2541" s="267">
        <v>44691</v>
      </c>
      <c r="E2541">
        <v>437</v>
      </c>
      <c r="F2541" t="s">
        <v>282</v>
      </c>
      <c r="G2541" t="s">
        <v>283</v>
      </c>
      <c r="H2541">
        <v>158.08799999999999</v>
      </c>
      <c r="I2541">
        <v>179.928</v>
      </c>
      <c r="K2541">
        <v>120</v>
      </c>
      <c r="L2541">
        <v>120</v>
      </c>
      <c r="O2541">
        <v>1.4999999999999999E-2</v>
      </c>
      <c r="P2541">
        <v>16</v>
      </c>
    </row>
    <row r="2542" spans="1:16" x14ac:dyDescent="0.2">
      <c r="A2542">
        <v>2022</v>
      </c>
      <c r="B2542">
        <v>5</v>
      </c>
      <c r="C2542" s="267">
        <v>44692</v>
      </c>
      <c r="E2542">
        <v>437</v>
      </c>
      <c r="F2542" t="s">
        <v>282</v>
      </c>
      <c r="G2542" t="s">
        <v>283</v>
      </c>
      <c r="H2542">
        <v>158.08799999999999</v>
      </c>
      <c r="I2542">
        <v>179.928</v>
      </c>
      <c r="K2542">
        <v>120</v>
      </c>
      <c r="L2542">
        <v>120</v>
      </c>
      <c r="O2542">
        <v>1.4999999999999999E-2</v>
      </c>
      <c r="P2542">
        <v>16</v>
      </c>
    </row>
    <row r="2543" spans="1:16" x14ac:dyDescent="0.2">
      <c r="A2543">
        <v>2022</v>
      </c>
      <c r="B2543">
        <v>5</v>
      </c>
      <c r="C2543" s="267">
        <v>44693</v>
      </c>
      <c r="E2543">
        <v>437</v>
      </c>
      <c r="F2543" t="s">
        <v>282</v>
      </c>
      <c r="G2543" t="s">
        <v>283</v>
      </c>
      <c r="H2543">
        <v>158.08799999999999</v>
      </c>
      <c r="I2543">
        <v>179.928</v>
      </c>
      <c r="K2543">
        <v>120</v>
      </c>
      <c r="L2543">
        <v>120</v>
      </c>
      <c r="O2543">
        <v>1.4999999999999999E-2</v>
      </c>
      <c r="P2543">
        <v>16</v>
      </c>
    </row>
    <row r="2544" spans="1:16" x14ac:dyDescent="0.2">
      <c r="A2544">
        <v>2022</v>
      </c>
      <c r="B2544">
        <v>5</v>
      </c>
      <c r="C2544" s="267">
        <v>44695</v>
      </c>
      <c r="E2544">
        <v>437</v>
      </c>
      <c r="F2544" t="s">
        <v>282</v>
      </c>
      <c r="G2544" t="s">
        <v>283</v>
      </c>
      <c r="H2544">
        <v>158.08799999999999</v>
      </c>
      <c r="I2544">
        <v>179.928</v>
      </c>
      <c r="K2544">
        <v>120</v>
      </c>
      <c r="L2544">
        <v>120</v>
      </c>
      <c r="O2544">
        <v>1.4999999999999999E-2</v>
      </c>
      <c r="P2544">
        <v>16</v>
      </c>
    </row>
    <row r="2545" spans="1:16" x14ac:dyDescent="0.2">
      <c r="A2545">
        <v>2022</v>
      </c>
      <c r="B2545">
        <v>5</v>
      </c>
      <c r="C2545" s="267">
        <v>44696</v>
      </c>
      <c r="E2545">
        <v>437</v>
      </c>
      <c r="F2545" t="s">
        <v>282</v>
      </c>
      <c r="G2545" t="s">
        <v>283</v>
      </c>
      <c r="H2545">
        <v>158.08799999999999</v>
      </c>
      <c r="I2545">
        <v>179.928</v>
      </c>
      <c r="K2545">
        <v>120</v>
      </c>
      <c r="L2545">
        <v>120</v>
      </c>
      <c r="O2545">
        <v>1.4999999999999999E-2</v>
      </c>
      <c r="P2545">
        <v>16</v>
      </c>
    </row>
    <row r="2546" spans="1:16" x14ac:dyDescent="0.2">
      <c r="A2546">
        <v>2022</v>
      </c>
      <c r="B2546">
        <v>5</v>
      </c>
      <c r="C2546" s="267">
        <v>44697</v>
      </c>
      <c r="E2546">
        <v>437</v>
      </c>
      <c r="F2546" t="s">
        <v>282</v>
      </c>
      <c r="G2546" t="s">
        <v>283</v>
      </c>
      <c r="H2546">
        <v>158.08799999999999</v>
      </c>
      <c r="I2546">
        <v>179.928</v>
      </c>
      <c r="K2546">
        <v>120</v>
      </c>
      <c r="L2546">
        <v>120</v>
      </c>
      <c r="O2546">
        <v>1.4999999999999999E-2</v>
      </c>
      <c r="P2546">
        <v>16</v>
      </c>
    </row>
    <row r="2547" spans="1:16" x14ac:dyDescent="0.2">
      <c r="A2547">
        <v>2022</v>
      </c>
      <c r="B2547">
        <v>5</v>
      </c>
      <c r="C2547" s="267">
        <v>44702</v>
      </c>
      <c r="E2547">
        <v>437</v>
      </c>
      <c r="F2547" t="s">
        <v>282</v>
      </c>
      <c r="G2547" t="s">
        <v>283</v>
      </c>
      <c r="H2547">
        <v>158.08799999999999</v>
      </c>
      <c r="I2547">
        <v>179.928</v>
      </c>
      <c r="K2547">
        <v>120</v>
      </c>
      <c r="L2547">
        <v>120</v>
      </c>
      <c r="O2547">
        <v>1.4999999999999999E-2</v>
      </c>
      <c r="P2547">
        <v>16</v>
      </c>
    </row>
    <row r="2548" spans="1:16" x14ac:dyDescent="0.2">
      <c r="A2548">
        <v>2022</v>
      </c>
      <c r="B2548">
        <v>5</v>
      </c>
      <c r="C2548" s="267">
        <v>44703</v>
      </c>
      <c r="E2548">
        <v>437</v>
      </c>
      <c r="F2548" t="s">
        <v>282</v>
      </c>
      <c r="G2548" t="s">
        <v>283</v>
      </c>
      <c r="H2548">
        <v>158.08799999999999</v>
      </c>
      <c r="I2548">
        <v>179.928</v>
      </c>
      <c r="K2548">
        <v>120</v>
      </c>
      <c r="L2548">
        <v>120</v>
      </c>
      <c r="O2548">
        <v>1.4999999999999999E-2</v>
      </c>
      <c r="P2548">
        <v>16</v>
      </c>
    </row>
    <row r="2549" spans="1:16" x14ac:dyDescent="0.2">
      <c r="A2549">
        <v>2022</v>
      </c>
      <c r="B2549">
        <v>5</v>
      </c>
      <c r="C2549" s="267">
        <v>44704</v>
      </c>
      <c r="E2549">
        <v>437</v>
      </c>
      <c r="F2549" t="s">
        <v>282</v>
      </c>
      <c r="G2549" t="s">
        <v>283</v>
      </c>
      <c r="H2549">
        <v>158.08799999999999</v>
      </c>
      <c r="I2549">
        <v>179.928</v>
      </c>
      <c r="K2549">
        <v>120</v>
      </c>
      <c r="L2549">
        <v>120</v>
      </c>
      <c r="O2549">
        <v>1.4999999999999999E-2</v>
      </c>
      <c r="P2549">
        <v>16</v>
      </c>
    </row>
    <row r="2550" spans="1:16" x14ac:dyDescent="0.2">
      <c r="A2550">
        <v>2022</v>
      </c>
      <c r="B2550">
        <v>5</v>
      </c>
      <c r="C2550" s="267">
        <v>44705</v>
      </c>
      <c r="E2550">
        <v>437</v>
      </c>
      <c r="F2550" t="s">
        <v>282</v>
      </c>
      <c r="G2550" t="s">
        <v>283</v>
      </c>
      <c r="H2550">
        <v>158.08799999999999</v>
      </c>
      <c r="I2550">
        <v>179.928</v>
      </c>
      <c r="K2550">
        <v>120</v>
      </c>
      <c r="L2550">
        <v>120</v>
      </c>
      <c r="O2550">
        <v>1.4999999999999999E-2</v>
      </c>
      <c r="P2550">
        <v>16</v>
      </c>
    </row>
    <row r="2551" spans="1:16" x14ac:dyDescent="0.2">
      <c r="A2551">
        <v>2022</v>
      </c>
      <c r="B2551">
        <v>5</v>
      </c>
      <c r="C2551" s="267">
        <v>44711</v>
      </c>
      <c r="E2551">
        <v>437</v>
      </c>
      <c r="F2551" t="s">
        <v>282</v>
      </c>
      <c r="G2551" t="s">
        <v>283</v>
      </c>
      <c r="H2551">
        <v>158.08799999999999</v>
      </c>
      <c r="I2551">
        <v>179.928</v>
      </c>
      <c r="K2551">
        <v>120</v>
      </c>
      <c r="L2551">
        <v>120</v>
      </c>
      <c r="O2551">
        <v>1.4999999999999999E-2</v>
      </c>
      <c r="P2551">
        <v>16</v>
      </c>
    </row>
    <row r="2552" spans="1:16" x14ac:dyDescent="0.2">
      <c r="A2552">
        <v>2022</v>
      </c>
      <c r="B2552">
        <v>5</v>
      </c>
      <c r="C2552" s="267">
        <v>44685</v>
      </c>
      <c r="E2552">
        <v>438</v>
      </c>
      <c r="F2552" t="s">
        <v>216</v>
      </c>
      <c r="G2552" t="s">
        <v>217</v>
      </c>
      <c r="H2552">
        <v>315.23500000000001</v>
      </c>
      <c r="I2552">
        <v>358.78500000000003</v>
      </c>
      <c r="K2552">
        <v>75</v>
      </c>
      <c r="L2552">
        <v>144</v>
      </c>
      <c r="O2552">
        <v>1.4999999999999999E-2</v>
      </c>
      <c r="P2552">
        <v>16</v>
      </c>
    </row>
    <row r="2553" spans="1:16" x14ac:dyDescent="0.2">
      <c r="A2553">
        <v>2022</v>
      </c>
      <c r="B2553">
        <v>5</v>
      </c>
      <c r="C2553" s="267">
        <v>44686</v>
      </c>
      <c r="E2553">
        <v>438</v>
      </c>
      <c r="F2553" t="s">
        <v>216</v>
      </c>
      <c r="G2553" t="s">
        <v>217</v>
      </c>
      <c r="H2553">
        <v>315.23500000000001</v>
      </c>
      <c r="I2553">
        <v>358.78500000000003</v>
      </c>
      <c r="K2553">
        <v>75</v>
      </c>
      <c r="L2553">
        <v>144</v>
      </c>
      <c r="O2553">
        <v>1.4999999999999999E-2</v>
      </c>
      <c r="P2553">
        <v>16</v>
      </c>
    </row>
    <row r="2554" spans="1:16" x14ac:dyDescent="0.2">
      <c r="A2554">
        <v>2022</v>
      </c>
      <c r="B2554">
        <v>5</v>
      </c>
      <c r="C2554" s="267">
        <v>44687</v>
      </c>
      <c r="E2554">
        <v>438</v>
      </c>
      <c r="F2554" t="s">
        <v>216</v>
      </c>
      <c r="G2554" t="s">
        <v>217</v>
      </c>
      <c r="H2554">
        <v>315.23500000000001</v>
      </c>
      <c r="I2554">
        <v>358.78500000000003</v>
      </c>
      <c r="K2554">
        <v>75</v>
      </c>
      <c r="L2554">
        <v>144</v>
      </c>
      <c r="O2554">
        <v>1.4999999999999999E-2</v>
      </c>
      <c r="P2554">
        <v>16</v>
      </c>
    </row>
    <row r="2555" spans="1:16" x14ac:dyDescent="0.2">
      <c r="A2555">
        <v>2022</v>
      </c>
      <c r="B2555">
        <v>5</v>
      </c>
      <c r="C2555" s="267">
        <v>44688</v>
      </c>
      <c r="E2555">
        <v>438</v>
      </c>
      <c r="F2555" t="s">
        <v>216</v>
      </c>
      <c r="G2555" t="s">
        <v>217</v>
      </c>
      <c r="H2555">
        <v>315.23500000000001</v>
      </c>
      <c r="I2555">
        <v>358.78500000000003</v>
      </c>
      <c r="K2555">
        <v>75</v>
      </c>
      <c r="L2555">
        <v>144</v>
      </c>
      <c r="O2555">
        <v>1.4999999999999999E-2</v>
      </c>
      <c r="P2555">
        <v>16</v>
      </c>
    </row>
    <row r="2556" spans="1:16" x14ac:dyDescent="0.2">
      <c r="A2556">
        <v>2022</v>
      </c>
      <c r="B2556">
        <v>5</v>
      </c>
      <c r="C2556" s="267">
        <v>44689</v>
      </c>
      <c r="E2556">
        <v>438</v>
      </c>
      <c r="F2556" t="s">
        <v>216</v>
      </c>
      <c r="G2556" t="s">
        <v>217</v>
      </c>
      <c r="H2556">
        <v>315.23500000000001</v>
      </c>
      <c r="I2556">
        <v>358.78500000000003</v>
      </c>
      <c r="K2556">
        <v>75</v>
      </c>
      <c r="L2556">
        <v>144</v>
      </c>
      <c r="O2556">
        <v>1.4999999999999999E-2</v>
      </c>
      <c r="P2556">
        <v>16</v>
      </c>
    </row>
    <row r="2557" spans="1:16" x14ac:dyDescent="0.2">
      <c r="A2557">
        <v>2022</v>
      </c>
      <c r="B2557">
        <v>5</v>
      </c>
      <c r="C2557" s="267">
        <v>44690</v>
      </c>
      <c r="E2557">
        <v>438</v>
      </c>
      <c r="F2557" t="s">
        <v>216</v>
      </c>
      <c r="G2557" t="s">
        <v>217</v>
      </c>
      <c r="H2557">
        <v>315.23500000000001</v>
      </c>
      <c r="I2557">
        <v>358.78500000000003</v>
      </c>
      <c r="K2557">
        <v>75</v>
      </c>
      <c r="L2557">
        <v>144</v>
      </c>
      <c r="O2557">
        <v>1.4999999999999999E-2</v>
      </c>
      <c r="P2557">
        <v>16</v>
      </c>
    </row>
    <row r="2558" spans="1:16" x14ac:dyDescent="0.2">
      <c r="A2558">
        <v>2022</v>
      </c>
      <c r="B2558">
        <v>5</v>
      </c>
      <c r="C2558" s="267">
        <v>44692</v>
      </c>
      <c r="E2558">
        <v>438</v>
      </c>
      <c r="F2558" t="s">
        <v>216</v>
      </c>
      <c r="G2558" t="s">
        <v>217</v>
      </c>
      <c r="H2558">
        <v>315.23500000000001</v>
      </c>
      <c r="I2558">
        <v>358.78500000000003</v>
      </c>
      <c r="K2558">
        <v>75</v>
      </c>
      <c r="L2558">
        <v>144</v>
      </c>
      <c r="O2558">
        <v>1.4999999999999999E-2</v>
      </c>
      <c r="P2558">
        <v>16</v>
      </c>
    </row>
    <row r="2559" spans="1:16" x14ac:dyDescent="0.2">
      <c r="A2559">
        <v>2022</v>
      </c>
      <c r="B2559">
        <v>5</v>
      </c>
      <c r="C2559" s="267">
        <v>44700</v>
      </c>
      <c r="E2559">
        <v>438</v>
      </c>
      <c r="F2559" t="s">
        <v>216</v>
      </c>
      <c r="G2559" t="s">
        <v>217</v>
      </c>
      <c r="H2559">
        <v>315.23500000000001</v>
      </c>
      <c r="I2559">
        <v>358.78500000000003</v>
      </c>
      <c r="K2559">
        <v>75</v>
      </c>
      <c r="L2559">
        <v>144</v>
      </c>
      <c r="O2559">
        <v>1.4999999999999999E-2</v>
      </c>
      <c r="P2559">
        <v>16</v>
      </c>
    </row>
    <row r="2560" spans="1:16" x14ac:dyDescent="0.2">
      <c r="A2560">
        <v>2022</v>
      </c>
      <c r="B2560">
        <v>5</v>
      </c>
      <c r="C2560" s="267">
        <v>44701</v>
      </c>
      <c r="E2560">
        <v>438</v>
      </c>
      <c r="F2560" t="s">
        <v>216</v>
      </c>
      <c r="G2560" t="s">
        <v>217</v>
      </c>
      <c r="H2560">
        <v>315.23500000000001</v>
      </c>
      <c r="I2560">
        <v>358.78500000000003</v>
      </c>
      <c r="K2560">
        <v>75</v>
      </c>
      <c r="L2560">
        <v>144</v>
      </c>
      <c r="O2560">
        <v>1.4999999999999999E-2</v>
      </c>
      <c r="P2560">
        <v>16</v>
      </c>
    </row>
    <row r="2561" spans="1:16" x14ac:dyDescent="0.2">
      <c r="A2561">
        <v>2022</v>
      </c>
      <c r="B2561">
        <v>5</v>
      </c>
      <c r="C2561" s="267">
        <v>44702</v>
      </c>
      <c r="E2561">
        <v>438</v>
      </c>
      <c r="F2561" t="s">
        <v>216</v>
      </c>
      <c r="G2561" t="s">
        <v>217</v>
      </c>
      <c r="H2561">
        <v>315.23500000000001</v>
      </c>
      <c r="I2561">
        <v>358.78500000000003</v>
      </c>
      <c r="K2561">
        <v>75</v>
      </c>
      <c r="L2561">
        <v>144</v>
      </c>
      <c r="O2561">
        <v>1.4999999999999999E-2</v>
      </c>
      <c r="P2561">
        <v>16</v>
      </c>
    </row>
    <row r="2562" spans="1:16" x14ac:dyDescent="0.2">
      <c r="A2562">
        <v>2022</v>
      </c>
      <c r="B2562">
        <v>5</v>
      </c>
      <c r="C2562" s="267">
        <v>44703</v>
      </c>
      <c r="E2562">
        <v>438</v>
      </c>
      <c r="F2562" t="s">
        <v>216</v>
      </c>
      <c r="G2562" t="s">
        <v>217</v>
      </c>
      <c r="H2562">
        <v>315.23500000000001</v>
      </c>
      <c r="I2562">
        <v>358.78500000000003</v>
      </c>
      <c r="K2562">
        <v>75</v>
      </c>
      <c r="L2562">
        <v>144</v>
      </c>
      <c r="O2562">
        <v>1.4999999999999999E-2</v>
      </c>
      <c r="P2562">
        <v>16</v>
      </c>
    </row>
    <row r="2563" spans="1:16" x14ac:dyDescent="0.2">
      <c r="A2563">
        <v>2022</v>
      </c>
      <c r="B2563">
        <v>5</v>
      </c>
      <c r="C2563" s="267">
        <v>44704</v>
      </c>
      <c r="E2563">
        <v>438</v>
      </c>
      <c r="F2563" t="s">
        <v>216</v>
      </c>
      <c r="G2563" t="s">
        <v>217</v>
      </c>
      <c r="H2563">
        <v>315.23500000000001</v>
      </c>
      <c r="I2563">
        <v>358.78500000000003</v>
      </c>
      <c r="K2563">
        <v>75</v>
      </c>
      <c r="L2563">
        <v>144</v>
      </c>
      <c r="O2563">
        <v>1.4999999999999999E-2</v>
      </c>
      <c r="P2563">
        <v>16</v>
      </c>
    </row>
    <row r="2564" spans="1:16" x14ac:dyDescent="0.2">
      <c r="A2564">
        <v>2022</v>
      </c>
      <c r="B2564">
        <v>5</v>
      </c>
      <c r="C2564" s="267">
        <v>44705</v>
      </c>
      <c r="E2564">
        <v>438</v>
      </c>
      <c r="F2564" t="s">
        <v>216</v>
      </c>
      <c r="G2564" t="s">
        <v>217</v>
      </c>
      <c r="H2564">
        <v>315.23500000000001</v>
      </c>
      <c r="I2564">
        <v>358.78500000000003</v>
      </c>
      <c r="K2564">
        <v>75</v>
      </c>
      <c r="L2564">
        <v>144</v>
      </c>
      <c r="O2564">
        <v>1.4999999999999999E-2</v>
      </c>
      <c r="P2564">
        <v>16</v>
      </c>
    </row>
    <row r="2565" spans="1:16" x14ac:dyDescent="0.2">
      <c r="A2565">
        <v>2022</v>
      </c>
      <c r="B2565">
        <v>5</v>
      </c>
      <c r="C2565" s="267">
        <v>44706</v>
      </c>
      <c r="E2565">
        <v>438</v>
      </c>
      <c r="F2565" t="s">
        <v>216</v>
      </c>
      <c r="G2565" t="s">
        <v>217</v>
      </c>
      <c r="H2565">
        <v>315.23500000000001</v>
      </c>
      <c r="I2565">
        <v>358.78500000000003</v>
      </c>
      <c r="K2565">
        <v>75</v>
      </c>
      <c r="L2565">
        <v>144</v>
      </c>
      <c r="O2565">
        <v>1.4999999999999999E-2</v>
      </c>
      <c r="P2565">
        <v>16</v>
      </c>
    </row>
    <row r="2566" spans="1:16" x14ac:dyDescent="0.2">
      <c r="A2566">
        <v>2022</v>
      </c>
      <c r="B2566">
        <v>5</v>
      </c>
      <c r="C2566" s="267">
        <v>44707</v>
      </c>
      <c r="E2566">
        <v>438</v>
      </c>
      <c r="F2566" t="s">
        <v>216</v>
      </c>
      <c r="G2566" t="s">
        <v>217</v>
      </c>
      <c r="H2566">
        <v>315.23500000000001</v>
      </c>
      <c r="I2566">
        <v>358.78500000000003</v>
      </c>
      <c r="K2566">
        <v>75</v>
      </c>
      <c r="L2566">
        <v>144</v>
      </c>
      <c r="O2566">
        <v>1.4999999999999999E-2</v>
      </c>
      <c r="P2566">
        <v>16</v>
      </c>
    </row>
    <row r="2567" spans="1:16" x14ac:dyDescent="0.2">
      <c r="A2567">
        <v>2022</v>
      </c>
      <c r="B2567">
        <v>5</v>
      </c>
      <c r="C2567" s="267">
        <v>44710</v>
      </c>
      <c r="E2567">
        <v>438</v>
      </c>
      <c r="F2567" t="s">
        <v>216</v>
      </c>
      <c r="G2567" t="s">
        <v>217</v>
      </c>
      <c r="H2567">
        <v>315.23500000000001</v>
      </c>
      <c r="I2567">
        <v>358.78500000000003</v>
      </c>
      <c r="K2567">
        <v>75</v>
      </c>
      <c r="L2567">
        <v>144</v>
      </c>
      <c r="O2567">
        <v>1.4999999999999999E-2</v>
      </c>
      <c r="P2567">
        <v>16</v>
      </c>
    </row>
    <row r="2568" spans="1:16" x14ac:dyDescent="0.2">
      <c r="A2568">
        <v>2022</v>
      </c>
      <c r="B2568">
        <v>5</v>
      </c>
      <c r="C2568" s="267">
        <v>44711</v>
      </c>
      <c r="E2568">
        <v>438</v>
      </c>
      <c r="F2568" t="s">
        <v>216</v>
      </c>
      <c r="G2568" t="s">
        <v>217</v>
      </c>
      <c r="H2568">
        <v>315.23500000000001</v>
      </c>
      <c r="I2568">
        <v>358.78500000000003</v>
      </c>
      <c r="K2568">
        <v>75</v>
      </c>
      <c r="L2568">
        <v>144</v>
      </c>
      <c r="O2568">
        <v>1.4999999999999999E-2</v>
      </c>
      <c r="P2568">
        <v>16</v>
      </c>
    </row>
    <row r="2569" spans="1:16" x14ac:dyDescent="0.2">
      <c r="A2569">
        <v>2022</v>
      </c>
      <c r="B2569">
        <v>5</v>
      </c>
      <c r="C2569" s="267">
        <v>44685</v>
      </c>
      <c r="E2569">
        <v>670</v>
      </c>
      <c r="F2569" t="s">
        <v>235</v>
      </c>
      <c r="G2569" t="s">
        <v>236</v>
      </c>
      <c r="H2569">
        <v>280.41800000000001</v>
      </c>
      <c r="I2569">
        <v>319.15800000000002</v>
      </c>
      <c r="K2569">
        <v>96</v>
      </c>
      <c r="L2569">
        <v>150</v>
      </c>
      <c r="O2569">
        <v>1.4999999999999999E-2</v>
      </c>
      <c r="P2569">
        <v>16</v>
      </c>
    </row>
    <row r="2570" spans="1:16" x14ac:dyDescent="0.2">
      <c r="A2570">
        <v>2022</v>
      </c>
      <c r="B2570">
        <v>5</v>
      </c>
      <c r="C2570" s="267">
        <v>44686</v>
      </c>
      <c r="E2570">
        <v>670</v>
      </c>
      <c r="F2570" t="s">
        <v>235</v>
      </c>
      <c r="G2570" t="s">
        <v>236</v>
      </c>
      <c r="H2570">
        <v>280.41800000000001</v>
      </c>
      <c r="I2570">
        <v>319.15800000000002</v>
      </c>
      <c r="K2570">
        <v>96</v>
      </c>
      <c r="L2570">
        <v>150</v>
      </c>
      <c r="O2570">
        <v>1.4999999999999999E-2</v>
      </c>
      <c r="P2570">
        <v>16</v>
      </c>
    </row>
    <row r="2571" spans="1:16" x14ac:dyDescent="0.2">
      <c r="A2571">
        <v>2022</v>
      </c>
      <c r="B2571">
        <v>5</v>
      </c>
      <c r="C2571" s="267">
        <v>44687</v>
      </c>
      <c r="E2571">
        <v>670</v>
      </c>
      <c r="F2571" t="s">
        <v>235</v>
      </c>
      <c r="G2571" t="s">
        <v>236</v>
      </c>
      <c r="H2571">
        <v>280.41800000000001</v>
      </c>
      <c r="I2571">
        <v>319.15800000000002</v>
      </c>
      <c r="K2571">
        <v>96</v>
      </c>
      <c r="L2571">
        <v>150</v>
      </c>
      <c r="O2571">
        <v>1.4999999999999999E-2</v>
      </c>
      <c r="P2571">
        <v>16</v>
      </c>
    </row>
    <row r="2572" spans="1:16" x14ac:dyDescent="0.2">
      <c r="A2572">
        <v>2022</v>
      </c>
      <c r="B2572">
        <v>5</v>
      </c>
      <c r="C2572" s="267">
        <v>44688</v>
      </c>
      <c r="E2572">
        <v>670</v>
      </c>
      <c r="F2572" t="s">
        <v>235</v>
      </c>
      <c r="G2572" t="s">
        <v>236</v>
      </c>
      <c r="H2572">
        <v>280.41800000000001</v>
      </c>
      <c r="I2572">
        <v>319.15800000000002</v>
      </c>
      <c r="K2572">
        <v>96</v>
      </c>
      <c r="L2572">
        <v>150</v>
      </c>
      <c r="O2572">
        <v>1.4999999999999999E-2</v>
      </c>
      <c r="P2572">
        <v>16</v>
      </c>
    </row>
    <row r="2573" spans="1:16" x14ac:dyDescent="0.2">
      <c r="A2573">
        <v>2022</v>
      </c>
      <c r="B2573">
        <v>5</v>
      </c>
      <c r="C2573" s="267">
        <v>44689</v>
      </c>
      <c r="E2573">
        <v>670</v>
      </c>
      <c r="F2573" t="s">
        <v>235</v>
      </c>
      <c r="G2573" t="s">
        <v>236</v>
      </c>
      <c r="H2573">
        <v>280.41800000000001</v>
      </c>
      <c r="I2573">
        <v>319.15800000000002</v>
      </c>
      <c r="K2573">
        <v>96</v>
      </c>
      <c r="L2573">
        <v>150</v>
      </c>
      <c r="O2573">
        <v>1.4999999999999999E-2</v>
      </c>
      <c r="P2573">
        <v>16</v>
      </c>
    </row>
    <row r="2574" spans="1:16" x14ac:dyDescent="0.2">
      <c r="A2574">
        <v>2022</v>
      </c>
      <c r="B2574">
        <v>5</v>
      </c>
      <c r="C2574" s="267">
        <v>44690</v>
      </c>
      <c r="E2574">
        <v>670</v>
      </c>
      <c r="F2574" t="s">
        <v>235</v>
      </c>
      <c r="G2574" t="s">
        <v>236</v>
      </c>
      <c r="H2574">
        <v>280.41800000000001</v>
      </c>
      <c r="I2574">
        <v>319.15800000000002</v>
      </c>
      <c r="K2574">
        <v>96</v>
      </c>
      <c r="L2574">
        <v>150</v>
      </c>
      <c r="O2574">
        <v>1.4999999999999999E-2</v>
      </c>
      <c r="P2574">
        <v>16</v>
      </c>
    </row>
    <row r="2575" spans="1:16" x14ac:dyDescent="0.2">
      <c r="A2575">
        <v>2022</v>
      </c>
      <c r="B2575">
        <v>5</v>
      </c>
      <c r="C2575" s="267">
        <v>44703</v>
      </c>
      <c r="E2575">
        <v>670</v>
      </c>
      <c r="F2575" t="s">
        <v>235</v>
      </c>
      <c r="G2575" t="s">
        <v>236</v>
      </c>
      <c r="H2575">
        <v>280.41800000000001</v>
      </c>
      <c r="I2575">
        <v>319.15800000000002</v>
      </c>
      <c r="K2575">
        <v>96</v>
      </c>
      <c r="L2575">
        <v>150</v>
      </c>
      <c r="O2575">
        <v>1.4999999999999999E-2</v>
      </c>
      <c r="P2575">
        <v>16</v>
      </c>
    </row>
    <row r="2576" spans="1:16" x14ac:dyDescent="0.2">
      <c r="A2576">
        <v>2022</v>
      </c>
      <c r="B2576">
        <v>5</v>
      </c>
      <c r="C2576" s="267">
        <v>44704</v>
      </c>
      <c r="E2576">
        <v>670</v>
      </c>
      <c r="F2576" t="s">
        <v>235</v>
      </c>
      <c r="G2576" t="s">
        <v>236</v>
      </c>
      <c r="H2576">
        <v>280.41800000000001</v>
      </c>
      <c r="I2576">
        <v>319.15800000000002</v>
      </c>
      <c r="K2576">
        <v>96</v>
      </c>
      <c r="L2576">
        <v>150</v>
      </c>
      <c r="O2576">
        <v>1.4999999999999999E-2</v>
      </c>
      <c r="P2576">
        <v>16</v>
      </c>
    </row>
    <row r="2577" spans="1:16" x14ac:dyDescent="0.2">
      <c r="A2577">
        <v>2022</v>
      </c>
      <c r="B2577">
        <v>5</v>
      </c>
      <c r="C2577" s="267">
        <v>44705</v>
      </c>
      <c r="E2577">
        <v>670</v>
      </c>
      <c r="F2577" t="s">
        <v>235</v>
      </c>
      <c r="G2577" t="s">
        <v>236</v>
      </c>
      <c r="H2577">
        <v>280.41800000000001</v>
      </c>
      <c r="I2577">
        <v>319.15800000000002</v>
      </c>
      <c r="K2577">
        <v>96</v>
      </c>
      <c r="L2577">
        <v>150</v>
      </c>
      <c r="O2577">
        <v>1.4999999999999999E-2</v>
      </c>
      <c r="P2577">
        <v>16</v>
      </c>
    </row>
    <row r="2578" spans="1:16" x14ac:dyDescent="0.2">
      <c r="A2578">
        <v>2022</v>
      </c>
      <c r="B2578">
        <v>5</v>
      </c>
      <c r="C2578" s="267">
        <v>44685</v>
      </c>
      <c r="E2578">
        <v>669</v>
      </c>
      <c r="F2578" t="s">
        <v>279</v>
      </c>
      <c r="G2578" t="s">
        <v>280</v>
      </c>
      <c r="H2578">
        <v>897.71400000000006</v>
      </c>
      <c r="I2578">
        <v>1021.734</v>
      </c>
      <c r="K2578">
        <v>40</v>
      </c>
      <c r="L2578">
        <v>180</v>
      </c>
      <c r="O2578">
        <v>1.4999999999999999E-2</v>
      </c>
      <c r="P2578">
        <v>16</v>
      </c>
    </row>
    <row r="2579" spans="1:16" x14ac:dyDescent="0.2">
      <c r="A2579">
        <v>2022</v>
      </c>
      <c r="B2579">
        <v>5</v>
      </c>
      <c r="C2579" s="267">
        <v>44700</v>
      </c>
      <c r="E2579">
        <v>669</v>
      </c>
      <c r="F2579" t="s">
        <v>279</v>
      </c>
      <c r="G2579" t="s">
        <v>280</v>
      </c>
      <c r="H2579">
        <v>897.71400000000006</v>
      </c>
      <c r="I2579">
        <v>1021.734</v>
      </c>
      <c r="K2579">
        <v>40</v>
      </c>
      <c r="L2579">
        <v>180</v>
      </c>
      <c r="O2579">
        <v>1.4999999999999999E-2</v>
      </c>
      <c r="P2579">
        <v>16</v>
      </c>
    </row>
    <row r="2580" spans="1:16" x14ac:dyDescent="0.2">
      <c r="A2580">
        <v>2022</v>
      </c>
      <c r="B2580">
        <v>5</v>
      </c>
      <c r="C2580" s="267">
        <v>44701</v>
      </c>
      <c r="E2580">
        <v>669</v>
      </c>
      <c r="F2580" t="s">
        <v>279</v>
      </c>
      <c r="G2580" t="s">
        <v>280</v>
      </c>
      <c r="H2580">
        <v>897.71400000000006</v>
      </c>
      <c r="I2580">
        <v>1021.734</v>
      </c>
      <c r="K2580">
        <v>40</v>
      </c>
      <c r="L2580">
        <v>180</v>
      </c>
      <c r="O2580">
        <v>1.4999999999999999E-2</v>
      </c>
      <c r="P2580">
        <v>16</v>
      </c>
    </row>
    <row r="2581" spans="1:16" x14ac:dyDescent="0.2">
      <c r="A2581">
        <v>2022</v>
      </c>
      <c r="B2581">
        <v>5</v>
      </c>
      <c r="C2581" s="267">
        <v>44702</v>
      </c>
      <c r="E2581">
        <v>669</v>
      </c>
      <c r="F2581" t="s">
        <v>279</v>
      </c>
      <c r="G2581" t="s">
        <v>280</v>
      </c>
      <c r="H2581">
        <v>897.71400000000006</v>
      </c>
      <c r="I2581">
        <v>1021.734</v>
      </c>
      <c r="K2581">
        <v>40</v>
      </c>
      <c r="L2581">
        <v>180</v>
      </c>
      <c r="O2581">
        <v>1.4999999999999999E-2</v>
      </c>
      <c r="P2581">
        <v>16</v>
      </c>
    </row>
    <row r="2582" spans="1:16" x14ac:dyDescent="0.2">
      <c r="A2582">
        <v>2022</v>
      </c>
      <c r="B2582">
        <v>5</v>
      </c>
      <c r="C2582" s="267">
        <v>44703</v>
      </c>
      <c r="E2582">
        <v>669</v>
      </c>
      <c r="F2582" t="s">
        <v>279</v>
      </c>
      <c r="G2582" t="s">
        <v>280</v>
      </c>
      <c r="H2582">
        <v>897.71400000000006</v>
      </c>
      <c r="I2582">
        <v>1021.734</v>
      </c>
      <c r="K2582">
        <v>40</v>
      </c>
      <c r="L2582">
        <v>180</v>
      </c>
      <c r="O2582">
        <v>1.4999999999999999E-2</v>
      </c>
      <c r="P2582">
        <v>16</v>
      </c>
    </row>
    <row r="2583" spans="1:16" x14ac:dyDescent="0.2">
      <c r="A2583">
        <v>2022</v>
      </c>
      <c r="B2583">
        <v>5</v>
      </c>
      <c r="C2583" s="267">
        <v>44704</v>
      </c>
      <c r="E2583">
        <v>669</v>
      </c>
      <c r="F2583" t="s">
        <v>279</v>
      </c>
      <c r="G2583" t="s">
        <v>280</v>
      </c>
      <c r="H2583">
        <v>897.71400000000006</v>
      </c>
      <c r="I2583">
        <v>1021.734</v>
      </c>
      <c r="K2583">
        <v>40</v>
      </c>
      <c r="L2583">
        <v>180</v>
      </c>
      <c r="O2583">
        <v>1.4999999999999999E-2</v>
      </c>
      <c r="P2583">
        <v>16</v>
      </c>
    </row>
    <row r="2584" spans="1:16" x14ac:dyDescent="0.2">
      <c r="A2584">
        <v>2022</v>
      </c>
      <c r="B2584">
        <v>5</v>
      </c>
      <c r="C2584" s="267">
        <v>44705</v>
      </c>
      <c r="E2584">
        <v>669</v>
      </c>
      <c r="F2584" t="s">
        <v>279</v>
      </c>
      <c r="G2584" t="s">
        <v>280</v>
      </c>
      <c r="H2584">
        <v>897.71400000000006</v>
      </c>
      <c r="I2584">
        <v>1021.734</v>
      </c>
      <c r="K2584">
        <v>40</v>
      </c>
      <c r="L2584">
        <v>180</v>
      </c>
      <c r="O2584">
        <v>1.4999999999999999E-2</v>
      </c>
      <c r="P2584">
        <v>16</v>
      </c>
    </row>
    <row r="2585" spans="1:16" x14ac:dyDescent="0.2">
      <c r="A2585">
        <v>2022</v>
      </c>
      <c r="B2585">
        <v>5</v>
      </c>
      <c r="C2585" s="267">
        <v>44698</v>
      </c>
      <c r="E2585">
        <v>673</v>
      </c>
      <c r="F2585" t="s">
        <v>359</v>
      </c>
      <c r="G2585" t="s">
        <v>360</v>
      </c>
      <c r="H2585">
        <v>57.965600000000002</v>
      </c>
      <c r="I2585">
        <v>65.973600000000005</v>
      </c>
      <c r="K2585">
        <v>18</v>
      </c>
      <c r="L2585">
        <v>200</v>
      </c>
      <c r="O2585">
        <v>1.4999999999999999E-2</v>
      </c>
      <c r="P2585">
        <v>16</v>
      </c>
    </row>
    <row r="2586" spans="1:16" x14ac:dyDescent="0.2">
      <c r="A2586">
        <v>2022</v>
      </c>
      <c r="B2586">
        <v>5</v>
      </c>
      <c r="C2586" s="267">
        <v>44699</v>
      </c>
      <c r="E2586">
        <v>673</v>
      </c>
      <c r="F2586" t="s">
        <v>359</v>
      </c>
      <c r="G2586" t="s">
        <v>360</v>
      </c>
      <c r="H2586">
        <v>57.965600000000002</v>
      </c>
      <c r="I2586">
        <v>65.973600000000005</v>
      </c>
      <c r="K2586">
        <v>18</v>
      </c>
      <c r="L2586">
        <v>200</v>
      </c>
      <c r="O2586">
        <v>1.4999999999999999E-2</v>
      </c>
      <c r="P2586">
        <v>16</v>
      </c>
    </row>
    <row r="2587" spans="1:16" x14ac:dyDescent="0.2">
      <c r="A2587">
        <v>2022</v>
      </c>
      <c r="B2587">
        <v>5</v>
      </c>
      <c r="C2587" s="267">
        <v>44700</v>
      </c>
      <c r="E2587">
        <v>673</v>
      </c>
      <c r="F2587" t="s">
        <v>359</v>
      </c>
      <c r="G2587" t="s">
        <v>360</v>
      </c>
      <c r="H2587">
        <v>57.965600000000002</v>
      </c>
      <c r="I2587">
        <v>65.973600000000005</v>
      </c>
      <c r="K2587">
        <v>18</v>
      </c>
      <c r="L2587">
        <v>200</v>
      </c>
      <c r="O2587">
        <v>1.4999999999999999E-2</v>
      </c>
      <c r="P2587">
        <v>16</v>
      </c>
    </row>
    <row r="2588" spans="1:16" x14ac:dyDescent="0.2">
      <c r="A2588">
        <v>2022</v>
      </c>
      <c r="B2588">
        <v>5</v>
      </c>
      <c r="C2588" s="267">
        <v>44701</v>
      </c>
      <c r="E2588">
        <v>673</v>
      </c>
      <c r="F2588" t="s">
        <v>359</v>
      </c>
      <c r="G2588" t="s">
        <v>360</v>
      </c>
      <c r="H2588">
        <v>57.965600000000002</v>
      </c>
      <c r="I2588">
        <v>65.973600000000005</v>
      </c>
      <c r="K2588">
        <v>18</v>
      </c>
      <c r="L2588">
        <v>200</v>
      </c>
      <c r="O2588">
        <v>1.4999999999999999E-2</v>
      </c>
      <c r="P2588">
        <v>16</v>
      </c>
    </row>
    <row r="2589" spans="1:16" x14ac:dyDescent="0.2">
      <c r="A2589">
        <v>2022</v>
      </c>
      <c r="B2589">
        <v>5</v>
      </c>
      <c r="C2589" s="267">
        <v>44685</v>
      </c>
      <c r="E2589">
        <v>50</v>
      </c>
      <c r="F2589" t="s">
        <v>334</v>
      </c>
      <c r="G2589" t="s">
        <v>335</v>
      </c>
      <c r="H2589">
        <v>51.57</v>
      </c>
      <c r="I2589">
        <v>56.43</v>
      </c>
      <c r="K2589">
        <v>101</v>
      </c>
      <c r="L2589">
        <v>107</v>
      </c>
      <c r="O2589">
        <v>1.4999999999999999E-2</v>
      </c>
      <c r="P2589">
        <v>18</v>
      </c>
    </row>
    <row r="2590" spans="1:16" x14ac:dyDescent="0.2">
      <c r="A2590">
        <v>2022</v>
      </c>
      <c r="B2590">
        <v>5</v>
      </c>
      <c r="C2590" s="267">
        <v>44686</v>
      </c>
      <c r="E2590">
        <v>50</v>
      </c>
      <c r="F2590" t="s">
        <v>334</v>
      </c>
      <c r="G2590" t="s">
        <v>335</v>
      </c>
      <c r="H2590">
        <v>51.57</v>
      </c>
      <c r="I2590">
        <v>56.43</v>
      </c>
      <c r="K2590">
        <v>101</v>
      </c>
      <c r="L2590">
        <v>107</v>
      </c>
      <c r="O2590">
        <v>1.4999999999999999E-2</v>
      </c>
      <c r="P2590">
        <v>18</v>
      </c>
    </row>
    <row r="2591" spans="1:16" x14ac:dyDescent="0.2">
      <c r="A2591">
        <v>2022</v>
      </c>
      <c r="B2591">
        <v>5</v>
      </c>
      <c r="C2591" s="267">
        <v>44687</v>
      </c>
      <c r="E2591">
        <v>50</v>
      </c>
      <c r="F2591" t="s">
        <v>334</v>
      </c>
      <c r="G2591" t="s">
        <v>335</v>
      </c>
      <c r="H2591">
        <v>51.57</v>
      </c>
      <c r="I2591">
        <v>56.43</v>
      </c>
      <c r="K2591">
        <v>101</v>
      </c>
      <c r="L2591">
        <v>107</v>
      </c>
      <c r="O2591">
        <v>1.4999999999999999E-2</v>
      </c>
      <c r="P2591">
        <v>18</v>
      </c>
    </row>
    <row r="2592" spans="1:16" x14ac:dyDescent="0.2">
      <c r="A2592">
        <v>2022</v>
      </c>
      <c r="B2592">
        <v>5</v>
      </c>
      <c r="C2592" s="267">
        <v>44688</v>
      </c>
      <c r="E2592">
        <v>50</v>
      </c>
      <c r="F2592" t="s">
        <v>334</v>
      </c>
      <c r="G2592" t="s">
        <v>335</v>
      </c>
      <c r="H2592">
        <v>51.57</v>
      </c>
      <c r="I2592">
        <v>56.43</v>
      </c>
      <c r="K2592">
        <v>101</v>
      </c>
      <c r="L2592">
        <v>107</v>
      </c>
      <c r="O2592">
        <v>1.4999999999999999E-2</v>
      </c>
      <c r="P2592">
        <v>18</v>
      </c>
    </row>
    <row r="2593" spans="1:16" x14ac:dyDescent="0.2">
      <c r="A2593">
        <v>2022</v>
      </c>
      <c r="B2593">
        <v>5</v>
      </c>
      <c r="C2593" s="267">
        <v>44698</v>
      </c>
      <c r="E2593">
        <v>50</v>
      </c>
      <c r="F2593" t="s">
        <v>334</v>
      </c>
      <c r="G2593" t="s">
        <v>335</v>
      </c>
      <c r="H2593">
        <v>51.57</v>
      </c>
      <c r="I2593">
        <v>56.43</v>
      </c>
      <c r="K2593">
        <v>101</v>
      </c>
      <c r="L2593">
        <v>107</v>
      </c>
      <c r="O2593">
        <v>1.4999999999999999E-2</v>
      </c>
      <c r="P2593">
        <v>18</v>
      </c>
    </row>
    <row r="2594" spans="1:16" x14ac:dyDescent="0.2">
      <c r="A2594">
        <v>2022</v>
      </c>
      <c r="B2594">
        <v>5</v>
      </c>
      <c r="C2594" s="267">
        <v>44699</v>
      </c>
      <c r="E2594">
        <v>50</v>
      </c>
      <c r="F2594" t="s">
        <v>334</v>
      </c>
      <c r="G2594" t="s">
        <v>335</v>
      </c>
      <c r="H2594">
        <v>51.57</v>
      </c>
      <c r="I2594">
        <v>56.43</v>
      </c>
      <c r="K2594">
        <v>101</v>
      </c>
      <c r="L2594">
        <v>107</v>
      </c>
      <c r="O2594">
        <v>1.4999999999999999E-2</v>
      </c>
      <c r="P2594">
        <v>18</v>
      </c>
    </row>
    <row r="2595" spans="1:16" x14ac:dyDescent="0.2">
      <c r="A2595">
        <v>2022</v>
      </c>
      <c r="B2595">
        <v>5</v>
      </c>
      <c r="C2595" s="267">
        <v>44700</v>
      </c>
      <c r="E2595">
        <v>50</v>
      </c>
      <c r="F2595" t="s">
        <v>334</v>
      </c>
      <c r="G2595" t="s">
        <v>335</v>
      </c>
      <c r="H2595">
        <v>51.57</v>
      </c>
      <c r="I2595">
        <v>56.43</v>
      </c>
      <c r="K2595">
        <v>101</v>
      </c>
      <c r="L2595">
        <v>107</v>
      </c>
      <c r="O2595">
        <v>1.4999999999999999E-2</v>
      </c>
      <c r="P2595">
        <v>18</v>
      </c>
    </row>
    <row r="2596" spans="1:16" x14ac:dyDescent="0.2">
      <c r="A2596">
        <v>2022</v>
      </c>
      <c r="B2596">
        <v>5</v>
      </c>
      <c r="C2596" s="267">
        <v>44701</v>
      </c>
      <c r="E2596">
        <v>50</v>
      </c>
      <c r="F2596" t="s">
        <v>334</v>
      </c>
      <c r="G2596" t="s">
        <v>335</v>
      </c>
      <c r="H2596">
        <v>51.57</v>
      </c>
      <c r="I2596">
        <v>56.43</v>
      </c>
      <c r="K2596">
        <v>101</v>
      </c>
      <c r="L2596">
        <v>107</v>
      </c>
      <c r="O2596">
        <v>1.4999999999999999E-2</v>
      </c>
      <c r="P2596">
        <v>18</v>
      </c>
    </row>
    <row r="2597" spans="1:16" x14ac:dyDescent="0.2">
      <c r="A2597">
        <v>2022</v>
      </c>
      <c r="B2597">
        <v>5</v>
      </c>
      <c r="C2597" s="267">
        <v>44702</v>
      </c>
      <c r="E2597">
        <v>50</v>
      </c>
      <c r="F2597" t="s">
        <v>334</v>
      </c>
      <c r="G2597" t="s">
        <v>335</v>
      </c>
      <c r="H2597">
        <v>51.57</v>
      </c>
      <c r="I2597">
        <v>56.43</v>
      </c>
      <c r="K2597">
        <v>101</v>
      </c>
      <c r="L2597">
        <v>107</v>
      </c>
      <c r="O2597">
        <v>1.4999999999999999E-2</v>
      </c>
      <c r="P2597">
        <v>18</v>
      </c>
    </row>
    <row r="2598" spans="1:16" x14ac:dyDescent="0.2">
      <c r="A2598">
        <v>2022</v>
      </c>
      <c r="B2598">
        <v>5</v>
      </c>
      <c r="C2598" s="267">
        <v>44703</v>
      </c>
      <c r="E2598">
        <v>50</v>
      </c>
      <c r="F2598" t="s">
        <v>334</v>
      </c>
      <c r="G2598" t="s">
        <v>335</v>
      </c>
      <c r="H2598">
        <v>51.57</v>
      </c>
      <c r="I2598">
        <v>56.43</v>
      </c>
      <c r="K2598">
        <v>101</v>
      </c>
      <c r="L2598">
        <v>107</v>
      </c>
      <c r="O2598">
        <v>1.4999999999999999E-2</v>
      </c>
      <c r="P2598">
        <v>18</v>
      </c>
    </row>
    <row r="2599" spans="1:16" x14ac:dyDescent="0.2">
      <c r="A2599">
        <v>2022</v>
      </c>
      <c r="B2599">
        <v>5</v>
      </c>
      <c r="C2599" s="267">
        <v>44685</v>
      </c>
      <c r="E2599">
        <v>49</v>
      </c>
      <c r="F2599" t="s">
        <v>330</v>
      </c>
      <c r="G2599" t="s">
        <v>331</v>
      </c>
      <c r="H2599">
        <v>95.5</v>
      </c>
      <c r="I2599">
        <v>104.5</v>
      </c>
      <c r="K2599">
        <v>101</v>
      </c>
      <c r="L2599">
        <v>107</v>
      </c>
      <c r="O2599">
        <v>1.4999999999999999E-2</v>
      </c>
      <c r="P2599">
        <v>18</v>
      </c>
    </row>
    <row r="2600" spans="1:16" x14ac:dyDescent="0.2">
      <c r="A2600">
        <v>2022</v>
      </c>
      <c r="B2600">
        <v>5</v>
      </c>
      <c r="C2600" s="267">
        <v>44686</v>
      </c>
      <c r="E2600">
        <v>49</v>
      </c>
      <c r="F2600" t="s">
        <v>330</v>
      </c>
      <c r="G2600" t="s">
        <v>331</v>
      </c>
      <c r="H2600">
        <v>95.5</v>
      </c>
      <c r="I2600">
        <v>104.5</v>
      </c>
      <c r="K2600">
        <v>101</v>
      </c>
      <c r="L2600">
        <v>107</v>
      </c>
      <c r="O2600">
        <v>1.4999999999999999E-2</v>
      </c>
      <c r="P2600">
        <v>18</v>
      </c>
    </row>
    <row r="2601" spans="1:16" x14ac:dyDescent="0.2">
      <c r="A2601">
        <v>2022</v>
      </c>
      <c r="B2601">
        <v>5</v>
      </c>
      <c r="C2601" s="267">
        <v>44687</v>
      </c>
      <c r="E2601">
        <v>49</v>
      </c>
      <c r="F2601" t="s">
        <v>330</v>
      </c>
      <c r="G2601" t="s">
        <v>331</v>
      </c>
      <c r="H2601">
        <v>95.5</v>
      </c>
      <c r="I2601">
        <v>104.5</v>
      </c>
      <c r="K2601">
        <v>101</v>
      </c>
      <c r="L2601">
        <v>107</v>
      </c>
      <c r="O2601">
        <v>1.4999999999999999E-2</v>
      </c>
      <c r="P2601">
        <v>18</v>
      </c>
    </row>
    <row r="2602" spans="1:16" x14ac:dyDescent="0.2">
      <c r="A2602">
        <v>2022</v>
      </c>
      <c r="B2602">
        <v>5</v>
      </c>
      <c r="C2602" s="267">
        <v>44688</v>
      </c>
      <c r="E2602">
        <v>49</v>
      </c>
      <c r="F2602" t="s">
        <v>330</v>
      </c>
      <c r="G2602" t="s">
        <v>331</v>
      </c>
      <c r="H2602">
        <v>95.5</v>
      </c>
      <c r="I2602">
        <v>104.5</v>
      </c>
      <c r="K2602">
        <v>101</v>
      </c>
      <c r="L2602">
        <v>107</v>
      </c>
      <c r="O2602">
        <v>1.4999999999999999E-2</v>
      </c>
      <c r="P2602">
        <v>18</v>
      </c>
    </row>
    <row r="2603" spans="1:16" x14ac:dyDescent="0.2">
      <c r="A2603">
        <v>2022</v>
      </c>
      <c r="B2603">
        <v>5</v>
      </c>
      <c r="C2603" s="267">
        <v>44698</v>
      </c>
      <c r="E2603">
        <v>49</v>
      </c>
      <c r="F2603" t="s">
        <v>330</v>
      </c>
      <c r="G2603" t="s">
        <v>331</v>
      </c>
      <c r="H2603">
        <v>95.5</v>
      </c>
      <c r="I2603">
        <v>104.5</v>
      </c>
      <c r="K2603">
        <v>101</v>
      </c>
      <c r="L2603">
        <v>107</v>
      </c>
      <c r="O2603">
        <v>1.4999999999999999E-2</v>
      </c>
      <c r="P2603">
        <v>18</v>
      </c>
    </row>
    <row r="2604" spans="1:16" x14ac:dyDescent="0.2">
      <c r="A2604">
        <v>2022</v>
      </c>
      <c r="B2604">
        <v>5</v>
      </c>
      <c r="C2604" s="267">
        <v>44699</v>
      </c>
      <c r="E2604">
        <v>49</v>
      </c>
      <c r="F2604" t="s">
        <v>330</v>
      </c>
      <c r="G2604" t="s">
        <v>331</v>
      </c>
      <c r="H2604">
        <v>95.5</v>
      </c>
      <c r="I2604">
        <v>104.5</v>
      </c>
      <c r="K2604">
        <v>101</v>
      </c>
      <c r="L2604">
        <v>107</v>
      </c>
      <c r="O2604">
        <v>1.4999999999999999E-2</v>
      </c>
      <c r="P2604">
        <v>18</v>
      </c>
    </row>
    <row r="2605" spans="1:16" x14ac:dyDescent="0.2">
      <c r="A2605">
        <v>2022</v>
      </c>
      <c r="B2605">
        <v>5</v>
      </c>
      <c r="C2605" s="267">
        <v>44700</v>
      </c>
      <c r="E2605">
        <v>49</v>
      </c>
      <c r="F2605" t="s">
        <v>330</v>
      </c>
      <c r="G2605" t="s">
        <v>331</v>
      </c>
      <c r="H2605">
        <v>95.5</v>
      </c>
      <c r="I2605">
        <v>104.5</v>
      </c>
      <c r="K2605">
        <v>101</v>
      </c>
      <c r="L2605">
        <v>107</v>
      </c>
      <c r="O2605">
        <v>1.4999999999999999E-2</v>
      </c>
      <c r="P2605">
        <v>18</v>
      </c>
    </row>
    <row r="2606" spans="1:16" x14ac:dyDescent="0.2">
      <c r="A2606">
        <v>2022</v>
      </c>
      <c r="B2606">
        <v>5</v>
      </c>
      <c r="C2606" s="267">
        <v>44701</v>
      </c>
      <c r="E2606">
        <v>49</v>
      </c>
      <c r="F2606" t="s">
        <v>330</v>
      </c>
      <c r="G2606" t="s">
        <v>331</v>
      </c>
      <c r="H2606">
        <v>95.5</v>
      </c>
      <c r="I2606">
        <v>104.5</v>
      </c>
      <c r="K2606">
        <v>101</v>
      </c>
      <c r="L2606">
        <v>107</v>
      </c>
      <c r="O2606">
        <v>1.4999999999999999E-2</v>
      </c>
      <c r="P2606">
        <v>18</v>
      </c>
    </row>
    <row r="2607" spans="1:16" x14ac:dyDescent="0.2">
      <c r="A2607">
        <v>2022</v>
      </c>
      <c r="B2607">
        <v>5</v>
      </c>
      <c r="C2607" s="267">
        <v>44702</v>
      </c>
      <c r="E2607">
        <v>49</v>
      </c>
      <c r="F2607" t="s">
        <v>330</v>
      </c>
      <c r="G2607" t="s">
        <v>331</v>
      </c>
      <c r="H2607">
        <v>95.5</v>
      </c>
      <c r="I2607">
        <v>104.5</v>
      </c>
      <c r="K2607">
        <v>101</v>
      </c>
      <c r="L2607">
        <v>107</v>
      </c>
      <c r="O2607">
        <v>1.4999999999999999E-2</v>
      </c>
      <c r="P2607">
        <v>18</v>
      </c>
    </row>
    <row r="2608" spans="1:16" x14ac:dyDescent="0.2">
      <c r="A2608">
        <v>2022</v>
      </c>
      <c r="B2608">
        <v>5</v>
      </c>
      <c r="C2608" s="267">
        <v>44703</v>
      </c>
      <c r="E2608">
        <v>49</v>
      </c>
      <c r="F2608" t="s">
        <v>330</v>
      </c>
      <c r="G2608" t="s">
        <v>331</v>
      </c>
      <c r="H2608">
        <v>95.5</v>
      </c>
      <c r="I2608">
        <v>104.5</v>
      </c>
      <c r="K2608">
        <v>101</v>
      </c>
      <c r="L2608">
        <v>107</v>
      </c>
      <c r="O2608">
        <v>1.4999999999999999E-2</v>
      </c>
      <c r="P2608">
        <v>18</v>
      </c>
    </row>
    <row r="2609" spans="1:16" x14ac:dyDescent="0.2">
      <c r="A2609">
        <v>2022</v>
      </c>
      <c r="B2609">
        <v>5</v>
      </c>
      <c r="C2609" s="267">
        <v>44685</v>
      </c>
      <c r="E2609">
        <v>122</v>
      </c>
      <c r="F2609" t="s">
        <v>250</v>
      </c>
      <c r="G2609" t="s">
        <v>251</v>
      </c>
      <c r="H2609">
        <v>267.39999999999998</v>
      </c>
      <c r="I2609">
        <v>292.60000000000002</v>
      </c>
      <c r="K2609">
        <v>64</v>
      </c>
      <c r="L2609">
        <v>113</v>
      </c>
      <c r="O2609">
        <v>1.4999999999999999E-2</v>
      </c>
      <c r="P2609">
        <v>22</v>
      </c>
    </row>
    <row r="2610" spans="1:16" x14ac:dyDescent="0.2">
      <c r="A2610">
        <v>2022</v>
      </c>
      <c r="B2610">
        <v>5</v>
      </c>
      <c r="C2610" s="267">
        <v>44686</v>
      </c>
      <c r="E2610">
        <v>122</v>
      </c>
      <c r="F2610" t="s">
        <v>250</v>
      </c>
      <c r="G2610" t="s">
        <v>251</v>
      </c>
      <c r="H2610">
        <v>267.39999999999998</v>
      </c>
      <c r="I2610">
        <v>292.60000000000002</v>
      </c>
      <c r="K2610">
        <v>64</v>
      </c>
      <c r="L2610">
        <v>113</v>
      </c>
      <c r="O2610">
        <v>1.4999999999999999E-2</v>
      </c>
      <c r="P2610">
        <v>22</v>
      </c>
    </row>
    <row r="2611" spans="1:16" x14ac:dyDescent="0.2">
      <c r="A2611">
        <v>2022</v>
      </c>
      <c r="B2611">
        <v>5</v>
      </c>
      <c r="C2611" s="267">
        <v>44688</v>
      </c>
      <c r="E2611">
        <v>122</v>
      </c>
      <c r="F2611" t="s">
        <v>250</v>
      </c>
      <c r="G2611" t="s">
        <v>251</v>
      </c>
      <c r="H2611">
        <v>267.39999999999998</v>
      </c>
      <c r="I2611">
        <v>292.60000000000002</v>
      </c>
      <c r="K2611">
        <v>64</v>
      </c>
      <c r="L2611">
        <v>113</v>
      </c>
      <c r="O2611">
        <v>1.4999999999999999E-2</v>
      </c>
      <c r="P2611">
        <v>22</v>
      </c>
    </row>
    <row r="2612" spans="1:16" x14ac:dyDescent="0.2">
      <c r="A2612">
        <v>2022</v>
      </c>
      <c r="B2612">
        <v>5</v>
      </c>
      <c r="C2612" s="267">
        <v>44695</v>
      </c>
      <c r="E2612">
        <v>122</v>
      </c>
      <c r="F2612" t="s">
        <v>250</v>
      </c>
      <c r="G2612" t="s">
        <v>251</v>
      </c>
      <c r="H2612">
        <v>267.39999999999998</v>
      </c>
      <c r="I2612">
        <v>292.60000000000002</v>
      </c>
      <c r="K2612">
        <v>64</v>
      </c>
      <c r="L2612">
        <v>113</v>
      </c>
      <c r="O2612">
        <v>1.4999999999999999E-2</v>
      </c>
      <c r="P2612">
        <v>22</v>
      </c>
    </row>
    <row r="2613" spans="1:16" x14ac:dyDescent="0.2">
      <c r="A2613">
        <v>2022</v>
      </c>
      <c r="B2613">
        <v>5</v>
      </c>
      <c r="C2613" s="267">
        <v>44696</v>
      </c>
      <c r="E2613">
        <v>122</v>
      </c>
      <c r="F2613" t="s">
        <v>250</v>
      </c>
      <c r="G2613" t="s">
        <v>251</v>
      </c>
      <c r="H2613">
        <v>267.39999999999998</v>
      </c>
      <c r="I2613">
        <v>292.60000000000002</v>
      </c>
      <c r="K2613">
        <v>64</v>
      </c>
      <c r="L2613">
        <v>113</v>
      </c>
      <c r="O2613">
        <v>1.4999999999999999E-2</v>
      </c>
      <c r="P2613">
        <v>22</v>
      </c>
    </row>
    <row r="2614" spans="1:16" x14ac:dyDescent="0.2">
      <c r="A2614">
        <v>2022</v>
      </c>
      <c r="B2614">
        <v>5</v>
      </c>
      <c r="C2614" s="267">
        <v>44697</v>
      </c>
      <c r="E2614">
        <v>122</v>
      </c>
      <c r="F2614" t="s">
        <v>250</v>
      </c>
      <c r="G2614" t="s">
        <v>251</v>
      </c>
      <c r="H2614">
        <v>267.39999999999998</v>
      </c>
      <c r="I2614">
        <v>292.60000000000002</v>
      </c>
      <c r="K2614">
        <v>64</v>
      </c>
      <c r="L2614">
        <v>113</v>
      </c>
      <c r="O2614">
        <v>1.4999999999999999E-2</v>
      </c>
      <c r="P2614">
        <v>22</v>
      </c>
    </row>
    <row r="2615" spans="1:16" x14ac:dyDescent="0.2">
      <c r="A2615">
        <v>2022</v>
      </c>
      <c r="B2615">
        <v>5</v>
      </c>
      <c r="C2615" s="267">
        <v>44698</v>
      </c>
      <c r="E2615">
        <v>122</v>
      </c>
      <c r="F2615" t="s">
        <v>250</v>
      </c>
      <c r="G2615" t="s">
        <v>251</v>
      </c>
      <c r="H2615">
        <v>267.39999999999998</v>
      </c>
      <c r="I2615">
        <v>292.60000000000002</v>
      </c>
      <c r="K2615">
        <v>64</v>
      </c>
      <c r="L2615">
        <v>113</v>
      </c>
      <c r="O2615">
        <v>1.4999999999999999E-2</v>
      </c>
      <c r="P2615">
        <v>22</v>
      </c>
    </row>
    <row r="2616" spans="1:16" x14ac:dyDescent="0.2">
      <c r="A2616">
        <v>2022</v>
      </c>
      <c r="B2616">
        <v>5</v>
      </c>
      <c r="C2616" s="267">
        <v>44699</v>
      </c>
      <c r="E2616">
        <v>122</v>
      </c>
      <c r="F2616" t="s">
        <v>250</v>
      </c>
      <c r="G2616" t="s">
        <v>251</v>
      </c>
      <c r="H2616">
        <v>267.39999999999998</v>
      </c>
      <c r="I2616">
        <v>292.60000000000002</v>
      </c>
      <c r="K2616">
        <v>64</v>
      </c>
      <c r="L2616">
        <v>113</v>
      </c>
      <c r="O2616">
        <v>1.4999999999999999E-2</v>
      </c>
      <c r="P2616">
        <v>22</v>
      </c>
    </row>
    <row r="2617" spans="1:16" x14ac:dyDescent="0.2">
      <c r="A2617">
        <v>2022</v>
      </c>
      <c r="B2617">
        <v>5</v>
      </c>
      <c r="C2617" s="267">
        <v>44700</v>
      </c>
      <c r="E2617">
        <v>122</v>
      </c>
      <c r="F2617" t="s">
        <v>250</v>
      </c>
      <c r="G2617" t="s">
        <v>251</v>
      </c>
      <c r="H2617">
        <v>267.39999999999998</v>
      </c>
      <c r="I2617">
        <v>292.60000000000002</v>
      </c>
      <c r="K2617">
        <v>64</v>
      </c>
      <c r="L2617">
        <v>113</v>
      </c>
      <c r="O2617">
        <v>1.4999999999999999E-2</v>
      </c>
      <c r="P2617">
        <v>22</v>
      </c>
    </row>
    <row r="2618" spans="1:16" x14ac:dyDescent="0.2">
      <c r="A2618">
        <v>2022</v>
      </c>
      <c r="B2618">
        <v>5</v>
      </c>
      <c r="C2618" s="267">
        <v>44705</v>
      </c>
      <c r="E2618">
        <v>122</v>
      </c>
      <c r="F2618" t="s">
        <v>250</v>
      </c>
      <c r="G2618" t="s">
        <v>251</v>
      </c>
      <c r="H2618">
        <v>267.39999999999998</v>
      </c>
      <c r="I2618">
        <v>292.60000000000002</v>
      </c>
      <c r="K2618">
        <v>64</v>
      </c>
      <c r="L2618">
        <v>113</v>
      </c>
      <c r="O2618">
        <v>1.4999999999999999E-2</v>
      </c>
      <c r="P2618">
        <v>22</v>
      </c>
    </row>
    <row r="2619" spans="1:16" x14ac:dyDescent="0.2">
      <c r="A2619">
        <v>2022</v>
      </c>
      <c r="B2619">
        <v>5</v>
      </c>
      <c r="C2619" s="267">
        <v>44706</v>
      </c>
      <c r="E2619">
        <v>122</v>
      </c>
      <c r="F2619" t="s">
        <v>250</v>
      </c>
      <c r="G2619" t="s">
        <v>251</v>
      </c>
      <c r="H2619">
        <v>267.39999999999998</v>
      </c>
      <c r="I2619">
        <v>292.60000000000002</v>
      </c>
      <c r="K2619">
        <v>64</v>
      </c>
      <c r="L2619">
        <v>113</v>
      </c>
      <c r="O2619">
        <v>1.4999999999999999E-2</v>
      </c>
      <c r="P2619">
        <v>22</v>
      </c>
    </row>
    <row r="2620" spans="1:16" x14ac:dyDescent="0.2">
      <c r="A2620">
        <v>2022</v>
      </c>
      <c r="B2620">
        <v>5</v>
      </c>
      <c r="C2620" s="267">
        <v>44707</v>
      </c>
      <c r="E2620">
        <v>122</v>
      </c>
      <c r="F2620" t="s">
        <v>250</v>
      </c>
      <c r="G2620" t="s">
        <v>251</v>
      </c>
      <c r="H2620">
        <v>267.39999999999998</v>
      </c>
      <c r="I2620">
        <v>292.60000000000002</v>
      </c>
      <c r="K2620">
        <v>64</v>
      </c>
      <c r="L2620">
        <v>113</v>
      </c>
      <c r="O2620">
        <v>1.4999999999999999E-2</v>
      </c>
      <c r="P2620">
        <v>22</v>
      </c>
    </row>
    <row r="2621" spans="1:16" x14ac:dyDescent="0.2">
      <c r="A2621">
        <v>2022</v>
      </c>
      <c r="B2621">
        <v>5</v>
      </c>
      <c r="C2621" s="267">
        <v>44709</v>
      </c>
      <c r="E2621">
        <v>122</v>
      </c>
      <c r="F2621" t="s">
        <v>250</v>
      </c>
      <c r="G2621" t="s">
        <v>251</v>
      </c>
      <c r="H2621">
        <v>267.39999999999998</v>
      </c>
      <c r="I2621">
        <v>292.60000000000002</v>
      </c>
      <c r="K2621">
        <v>64</v>
      </c>
      <c r="L2621">
        <v>113</v>
      </c>
      <c r="O2621">
        <v>1.4999999999999999E-2</v>
      </c>
      <c r="P2621">
        <v>22</v>
      </c>
    </row>
    <row r="2622" spans="1:16" x14ac:dyDescent="0.2">
      <c r="A2622">
        <v>2022</v>
      </c>
      <c r="B2622">
        <v>5</v>
      </c>
      <c r="C2622" s="267">
        <v>44710</v>
      </c>
      <c r="E2622">
        <v>122</v>
      </c>
      <c r="F2622" t="s">
        <v>250</v>
      </c>
      <c r="G2622" t="s">
        <v>251</v>
      </c>
      <c r="H2622">
        <v>267.39999999999998</v>
      </c>
      <c r="I2622">
        <v>292.60000000000002</v>
      </c>
      <c r="K2622">
        <v>64</v>
      </c>
      <c r="L2622">
        <v>113</v>
      </c>
      <c r="O2622">
        <v>1.4999999999999999E-2</v>
      </c>
      <c r="P2622">
        <v>22</v>
      </c>
    </row>
    <row r="2623" spans="1:16" x14ac:dyDescent="0.2">
      <c r="A2623">
        <v>2022</v>
      </c>
      <c r="B2623">
        <v>5</v>
      </c>
      <c r="C2623" s="267">
        <v>44685</v>
      </c>
      <c r="E2623">
        <v>674</v>
      </c>
      <c r="F2623" t="s">
        <v>244</v>
      </c>
      <c r="G2623" t="s">
        <v>245</v>
      </c>
      <c r="H2623">
        <v>240.89599999999999</v>
      </c>
      <c r="I2623">
        <v>274.17599999999999</v>
      </c>
      <c r="K2623">
        <v>60</v>
      </c>
      <c r="L2623">
        <v>120</v>
      </c>
      <c r="O2623">
        <v>1.4999999999999999E-2</v>
      </c>
      <c r="P2623">
        <v>22</v>
      </c>
    </row>
    <row r="2624" spans="1:16" x14ac:dyDescent="0.2">
      <c r="A2624">
        <v>2022</v>
      </c>
      <c r="B2624">
        <v>5</v>
      </c>
      <c r="C2624" s="267">
        <v>44686</v>
      </c>
      <c r="E2624">
        <v>674</v>
      </c>
      <c r="F2624" t="s">
        <v>244</v>
      </c>
      <c r="G2624" t="s">
        <v>245</v>
      </c>
      <c r="H2624">
        <v>240.89599999999999</v>
      </c>
      <c r="I2624">
        <v>274.17599999999999</v>
      </c>
      <c r="K2624">
        <v>60</v>
      </c>
      <c r="L2624">
        <v>120</v>
      </c>
      <c r="O2624">
        <v>1.4999999999999999E-2</v>
      </c>
      <c r="P2624">
        <v>22</v>
      </c>
    </row>
    <row r="2625" spans="1:16" x14ac:dyDescent="0.2">
      <c r="A2625">
        <v>2022</v>
      </c>
      <c r="B2625">
        <v>5</v>
      </c>
      <c r="C2625" s="267">
        <v>44687</v>
      </c>
      <c r="E2625">
        <v>674</v>
      </c>
      <c r="F2625" t="s">
        <v>244</v>
      </c>
      <c r="G2625" t="s">
        <v>245</v>
      </c>
      <c r="H2625">
        <v>240.89599999999999</v>
      </c>
      <c r="I2625">
        <v>274.17599999999999</v>
      </c>
      <c r="K2625">
        <v>60</v>
      </c>
      <c r="L2625">
        <v>120</v>
      </c>
      <c r="O2625">
        <v>1.4999999999999999E-2</v>
      </c>
      <c r="P2625">
        <v>22</v>
      </c>
    </row>
    <row r="2626" spans="1:16" x14ac:dyDescent="0.2">
      <c r="A2626">
        <v>2022</v>
      </c>
      <c r="B2626">
        <v>5</v>
      </c>
      <c r="C2626" s="267">
        <v>44688</v>
      </c>
      <c r="E2626">
        <v>674</v>
      </c>
      <c r="F2626" t="s">
        <v>244</v>
      </c>
      <c r="G2626" t="s">
        <v>245</v>
      </c>
      <c r="H2626">
        <v>240.89599999999999</v>
      </c>
      <c r="I2626">
        <v>274.17599999999999</v>
      </c>
      <c r="K2626">
        <v>60</v>
      </c>
      <c r="L2626">
        <v>120</v>
      </c>
      <c r="O2626">
        <v>1.4999999999999999E-2</v>
      </c>
      <c r="P2626">
        <v>22</v>
      </c>
    </row>
    <row r="2627" spans="1:16" x14ac:dyDescent="0.2">
      <c r="A2627">
        <v>2022</v>
      </c>
      <c r="B2627">
        <v>5</v>
      </c>
      <c r="C2627" s="267">
        <v>44691</v>
      </c>
      <c r="E2627">
        <v>674</v>
      </c>
      <c r="F2627" t="s">
        <v>244</v>
      </c>
      <c r="G2627" t="s">
        <v>245</v>
      </c>
      <c r="H2627">
        <v>240.89599999999999</v>
      </c>
      <c r="I2627">
        <v>274.17599999999999</v>
      </c>
      <c r="K2627">
        <v>60</v>
      </c>
      <c r="L2627">
        <v>120</v>
      </c>
      <c r="O2627">
        <v>1.4999999999999999E-2</v>
      </c>
      <c r="P2627">
        <v>22</v>
      </c>
    </row>
    <row r="2628" spans="1:16" x14ac:dyDescent="0.2">
      <c r="A2628">
        <v>2022</v>
      </c>
      <c r="B2628">
        <v>5</v>
      </c>
      <c r="C2628" s="267">
        <v>44695</v>
      </c>
      <c r="E2628">
        <v>674</v>
      </c>
      <c r="F2628" t="s">
        <v>244</v>
      </c>
      <c r="G2628" t="s">
        <v>245</v>
      </c>
      <c r="H2628">
        <v>240.89599999999999</v>
      </c>
      <c r="I2628">
        <v>274.17599999999999</v>
      </c>
      <c r="K2628">
        <v>60</v>
      </c>
      <c r="L2628">
        <v>120</v>
      </c>
      <c r="O2628">
        <v>1.4999999999999999E-2</v>
      </c>
      <c r="P2628">
        <v>22</v>
      </c>
    </row>
    <row r="2629" spans="1:16" x14ac:dyDescent="0.2">
      <c r="A2629">
        <v>2022</v>
      </c>
      <c r="B2629">
        <v>5</v>
      </c>
      <c r="C2629" s="267">
        <v>44696</v>
      </c>
      <c r="E2629">
        <v>674</v>
      </c>
      <c r="F2629" t="s">
        <v>244</v>
      </c>
      <c r="G2629" t="s">
        <v>245</v>
      </c>
      <c r="H2629">
        <v>240.89599999999999</v>
      </c>
      <c r="I2629">
        <v>274.17599999999999</v>
      </c>
      <c r="K2629">
        <v>60</v>
      </c>
      <c r="L2629">
        <v>120</v>
      </c>
      <c r="O2629">
        <v>1.4999999999999999E-2</v>
      </c>
      <c r="P2629">
        <v>22</v>
      </c>
    </row>
    <row r="2630" spans="1:16" x14ac:dyDescent="0.2">
      <c r="A2630">
        <v>2022</v>
      </c>
      <c r="B2630">
        <v>5</v>
      </c>
      <c r="C2630" s="267">
        <v>44697</v>
      </c>
      <c r="E2630">
        <v>674</v>
      </c>
      <c r="F2630" t="s">
        <v>244</v>
      </c>
      <c r="G2630" t="s">
        <v>245</v>
      </c>
      <c r="H2630">
        <v>240.89599999999999</v>
      </c>
      <c r="I2630">
        <v>274.17599999999999</v>
      </c>
      <c r="K2630">
        <v>60</v>
      </c>
      <c r="L2630">
        <v>120</v>
      </c>
      <c r="O2630">
        <v>1.4999999999999999E-2</v>
      </c>
      <c r="P2630">
        <v>22</v>
      </c>
    </row>
    <row r="2631" spans="1:16" x14ac:dyDescent="0.2">
      <c r="A2631">
        <v>2022</v>
      </c>
      <c r="B2631">
        <v>5</v>
      </c>
      <c r="C2631" s="267">
        <v>44698</v>
      </c>
      <c r="E2631">
        <v>674</v>
      </c>
      <c r="F2631" t="s">
        <v>244</v>
      </c>
      <c r="G2631" t="s">
        <v>245</v>
      </c>
      <c r="H2631">
        <v>240.89599999999999</v>
      </c>
      <c r="I2631">
        <v>274.17599999999999</v>
      </c>
      <c r="K2631">
        <v>60</v>
      </c>
      <c r="L2631">
        <v>120</v>
      </c>
      <c r="O2631">
        <v>1.4999999999999999E-2</v>
      </c>
      <c r="P2631">
        <v>22</v>
      </c>
    </row>
    <row r="2632" spans="1:16" x14ac:dyDescent="0.2">
      <c r="A2632">
        <v>2022</v>
      </c>
      <c r="B2632">
        <v>5</v>
      </c>
      <c r="C2632" s="267">
        <v>44699</v>
      </c>
      <c r="E2632">
        <v>674</v>
      </c>
      <c r="F2632" t="s">
        <v>244</v>
      </c>
      <c r="G2632" t="s">
        <v>245</v>
      </c>
      <c r="H2632">
        <v>240.89599999999999</v>
      </c>
      <c r="I2632">
        <v>274.17599999999999</v>
      </c>
      <c r="K2632">
        <v>60</v>
      </c>
      <c r="L2632">
        <v>120</v>
      </c>
      <c r="O2632">
        <v>1.4999999999999999E-2</v>
      </c>
      <c r="P2632">
        <v>22</v>
      </c>
    </row>
    <row r="2633" spans="1:16" x14ac:dyDescent="0.2">
      <c r="A2633">
        <v>2022</v>
      </c>
      <c r="B2633">
        <v>5</v>
      </c>
      <c r="C2633" s="267">
        <v>44700</v>
      </c>
      <c r="E2633">
        <v>674</v>
      </c>
      <c r="F2633" t="s">
        <v>244</v>
      </c>
      <c r="G2633" t="s">
        <v>245</v>
      </c>
      <c r="H2633">
        <v>240.89599999999999</v>
      </c>
      <c r="I2633">
        <v>274.17599999999999</v>
      </c>
      <c r="K2633">
        <v>60</v>
      </c>
      <c r="L2633">
        <v>120</v>
      </c>
      <c r="O2633">
        <v>1.4999999999999999E-2</v>
      </c>
      <c r="P2633">
        <v>22</v>
      </c>
    </row>
    <row r="2634" spans="1:16" x14ac:dyDescent="0.2">
      <c r="A2634">
        <v>2022</v>
      </c>
      <c r="B2634">
        <v>5</v>
      </c>
      <c r="C2634" s="267">
        <v>44702</v>
      </c>
      <c r="E2634">
        <v>674</v>
      </c>
      <c r="F2634" t="s">
        <v>244</v>
      </c>
      <c r="G2634" t="s">
        <v>245</v>
      </c>
      <c r="H2634">
        <v>240.89599999999999</v>
      </c>
      <c r="I2634">
        <v>274.17599999999999</v>
      </c>
      <c r="K2634">
        <v>60</v>
      </c>
      <c r="L2634">
        <v>120</v>
      </c>
      <c r="O2634">
        <v>1.4999999999999999E-2</v>
      </c>
      <c r="P2634">
        <v>22</v>
      </c>
    </row>
    <row r="2635" spans="1:16" x14ac:dyDescent="0.2">
      <c r="A2635">
        <v>2022</v>
      </c>
      <c r="B2635">
        <v>5</v>
      </c>
      <c r="C2635" s="267">
        <v>44703</v>
      </c>
      <c r="E2635">
        <v>674</v>
      </c>
      <c r="F2635" t="s">
        <v>244</v>
      </c>
      <c r="G2635" t="s">
        <v>245</v>
      </c>
      <c r="H2635">
        <v>240.89599999999999</v>
      </c>
      <c r="I2635">
        <v>274.17599999999999</v>
      </c>
      <c r="K2635">
        <v>60</v>
      </c>
      <c r="L2635">
        <v>120</v>
      </c>
      <c r="O2635">
        <v>1.4999999999999999E-2</v>
      </c>
      <c r="P2635">
        <v>22</v>
      </c>
    </row>
    <row r="2636" spans="1:16" x14ac:dyDescent="0.2">
      <c r="A2636">
        <v>2022</v>
      </c>
      <c r="B2636">
        <v>5</v>
      </c>
      <c r="C2636" s="267">
        <v>44705</v>
      </c>
      <c r="E2636">
        <v>674</v>
      </c>
      <c r="F2636" t="s">
        <v>244</v>
      </c>
      <c r="G2636" t="s">
        <v>245</v>
      </c>
      <c r="H2636">
        <v>240.89599999999999</v>
      </c>
      <c r="I2636">
        <v>274.17599999999999</v>
      </c>
      <c r="K2636">
        <v>60</v>
      </c>
      <c r="L2636">
        <v>120</v>
      </c>
      <c r="O2636">
        <v>1.4999999999999999E-2</v>
      </c>
      <c r="P2636">
        <v>22</v>
      </c>
    </row>
    <row r="2637" spans="1:16" x14ac:dyDescent="0.2">
      <c r="A2637">
        <v>2022</v>
      </c>
      <c r="B2637">
        <v>5</v>
      </c>
      <c r="C2637" s="267">
        <v>44707</v>
      </c>
      <c r="E2637">
        <v>674</v>
      </c>
      <c r="F2637" t="s">
        <v>244</v>
      </c>
      <c r="G2637" t="s">
        <v>245</v>
      </c>
      <c r="H2637">
        <v>240.89599999999999</v>
      </c>
      <c r="I2637">
        <v>274.17599999999999</v>
      </c>
      <c r="K2637">
        <v>60</v>
      </c>
      <c r="L2637">
        <v>120</v>
      </c>
      <c r="O2637">
        <v>1.4999999999999999E-2</v>
      </c>
      <c r="P2637">
        <v>22</v>
      </c>
    </row>
    <row r="2638" spans="1:16" x14ac:dyDescent="0.2">
      <c r="A2638">
        <v>2022</v>
      </c>
      <c r="B2638">
        <v>5</v>
      </c>
      <c r="C2638" s="267">
        <v>44709</v>
      </c>
      <c r="E2638">
        <v>674</v>
      </c>
      <c r="F2638" t="s">
        <v>244</v>
      </c>
      <c r="G2638" t="s">
        <v>245</v>
      </c>
      <c r="H2638">
        <v>240.89599999999999</v>
      </c>
      <c r="I2638">
        <v>274.17599999999999</v>
      </c>
      <c r="K2638">
        <v>60</v>
      </c>
      <c r="L2638">
        <v>120</v>
      </c>
      <c r="O2638">
        <v>1.4999999999999999E-2</v>
      </c>
      <c r="P2638">
        <v>22</v>
      </c>
    </row>
    <row r="2639" spans="1:16" x14ac:dyDescent="0.2">
      <c r="A2639">
        <v>2022</v>
      </c>
      <c r="B2639">
        <v>5</v>
      </c>
      <c r="C2639" s="267">
        <v>44710</v>
      </c>
      <c r="E2639">
        <v>674</v>
      </c>
      <c r="F2639" t="s">
        <v>244</v>
      </c>
      <c r="G2639" t="s">
        <v>245</v>
      </c>
      <c r="H2639">
        <v>240.89599999999999</v>
      </c>
      <c r="I2639">
        <v>274.17599999999999</v>
      </c>
      <c r="K2639">
        <v>60</v>
      </c>
      <c r="L2639">
        <v>120</v>
      </c>
      <c r="O2639">
        <v>1.4999999999999999E-2</v>
      </c>
      <c r="P2639">
        <v>22</v>
      </c>
    </row>
    <row r="2640" spans="1:16" x14ac:dyDescent="0.2">
      <c r="A2640">
        <v>2022</v>
      </c>
      <c r="B2640">
        <v>5</v>
      </c>
      <c r="C2640" s="267">
        <v>44711</v>
      </c>
      <c r="E2640">
        <v>674</v>
      </c>
      <c r="F2640" t="s">
        <v>244</v>
      </c>
      <c r="G2640" t="s">
        <v>245</v>
      </c>
      <c r="H2640">
        <v>240.89599999999999</v>
      </c>
      <c r="I2640">
        <v>274.17599999999999</v>
      </c>
      <c r="K2640">
        <v>60</v>
      </c>
      <c r="L2640">
        <v>120</v>
      </c>
      <c r="O2640">
        <v>1.4999999999999999E-2</v>
      </c>
      <c r="P2640">
        <v>22</v>
      </c>
    </row>
    <row r="2641" spans="1:16" x14ac:dyDescent="0.2">
      <c r="A2641">
        <v>2022</v>
      </c>
      <c r="B2641">
        <v>5</v>
      </c>
      <c r="C2641" s="267">
        <v>44690</v>
      </c>
      <c r="E2641">
        <v>932</v>
      </c>
      <c r="F2641" t="s">
        <v>541</v>
      </c>
      <c r="G2641" t="s">
        <v>542</v>
      </c>
      <c r="H2641">
        <v>415.63</v>
      </c>
      <c r="I2641">
        <v>459.38</v>
      </c>
      <c r="P2641">
        <v>25</v>
      </c>
    </row>
    <row r="2642" spans="1:16" x14ac:dyDescent="0.2">
      <c r="A2642">
        <v>2022</v>
      </c>
      <c r="B2642">
        <v>5</v>
      </c>
      <c r="C2642" s="267">
        <v>44692</v>
      </c>
      <c r="E2642">
        <v>932</v>
      </c>
      <c r="F2642" t="s">
        <v>541</v>
      </c>
      <c r="G2642" t="s">
        <v>542</v>
      </c>
      <c r="H2642">
        <v>415.63</v>
      </c>
      <c r="I2642">
        <v>459.38</v>
      </c>
      <c r="P2642">
        <v>25</v>
      </c>
    </row>
    <row r="2643" spans="1:16" x14ac:dyDescent="0.2">
      <c r="A2643">
        <v>2022</v>
      </c>
      <c r="B2643">
        <v>5</v>
      </c>
      <c r="C2643" s="267">
        <v>44695</v>
      </c>
      <c r="E2643">
        <v>932</v>
      </c>
      <c r="F2643" t="s">
        <v>541</v>
      </c>
      <c r="G2643" t="s">
        <v>542</v>
      </c>
      <c r="H2643">
        <v>415.63</v>
      </c>
      <c r="I2643">
        <v>459.38</v>
      </c>
      <c r="P2643">
        <v>25</v>
      </c>
    </row>
    <row r="2644" spans="1:16" x14ac:dyDescent="0.2">
      <c r="A2644">
        <v>2022</v>
      </c>
      <c r="B2644">
        <v>5</v>
      </c>
      <c r="C2644" s="267">
        <v>44698</v>
      </c>
      <c r="E2644">
        <v>932</v>
      </c>
      <c r="F2644" t="s">
        <v>541</v>
      </c>
      <c r="G2644" t="s">
        <v>542</v>
      </c>
      <c r="H2644">
        <v>415.63</v>
      </c>
      <c r="I2644">
        <v>459.38</v>
      </c>
      <c r="P2644">
        <v>25</v>
      </c>
    </row>
    <row r="2645" spans="1:16" x14ac:dyDescent="0.2">
      <c r="A2645">
        <v>2022</v>
      </c>
      <c r="B2645">
        <v>5</v>
      </c>
      <c r="C2645" s="267">
        <v>44702</v>
      </c>
      <c r="E2645">
        <v>932</v>
      </c>
      <c r="F2645" t="s">
        <v>541</v>
      </c>
      <c r="G2645" t="s">
        <v>542</v>
      </c>
      <c r="H2645">
        <v>415.63</v>
      </c>
      <c r="I2645">
        <v>459.38</v>
      </c>
      <c r="P2645">
        <v>25</v>
      </c>
    </row>
    <row r="2646" spans="1:16" x14ac:dyDescent="0.2">
      <c r="A2646">
        <v>2022</v>
      </c>
      <c r="B2646">
        <v>5</v>
      </c>
      <c r="C2646" s="267">
        <v>44704</v>
      </c>
      <c r="E2646">
        <v>932</v>
      </c>
      <c r="F2646" t="s">
        <v>541</v>
      </c>
      <c r="G2646" t="s">
        <v>542</v>
      </c>
      <c r="H2646">
        <v>415.63</v>
      </c>
      <c r="I2646">
        <v>459.38</v>
      </c>
      <c r="P2646">
        <v>25</v>
      </c>
    </row>
    <row r="2647" spans="1:16" x14ac:dyDescent="0.2">
      <c r="A2647">
        <v>2022</v>
      </c>
      <c r="B2647">
        <v>5</v>
      </c>
      <c r="C2647" s="267">
        <v>44705</v>
      </c>
      <c r="E2647">
        <v>932</v>
      </c>
      <c r="F2647" t="s">
        <v>541</v>
      </c>
      <c r="G2647" t="s">
        <v>542</v>
      </c>
      <c r="H2647">
        <v>415.63</v>
      </c>
      <c r="I2647">
        <v>459.38</v>
      </c>
      <c r="P2647">
        <v>25</v>
      </c>
    </row>
    <row r="2648" spans="1:16" x14ac:dyDescent="0.2">
      <c r="A2648">
        <v>2022</v>
      </c>
      <c r="B2648">
        <v>5</v>
      </c>
      <c r="C2648" s="267">
        <v>44706</v>
      </c>
      <c r="E2648">
        <v>932</v>
      </c>
      <c r="F2648" t="s">
        <v>541</v>
      </c>
      <c r="G2648" t="s">
        <v>542</v>
      </c>
      <c r="H2648">
        <v>415.63</v>
      </c>
      <c r="I2648">
        <v>459.38</v>
      </c>
      <c r="P2648">
        <v>25</v>
      </c>
    </row>
    <row r="2649" spans="1:16" x14ac:dyDescent="0.2">
      <c r="A2649">
        <v>2022</v>
      </c>
      <c r="B2649">
        <v>5</v>
      </c>
      <c r="C2649" s="267">
        <v>44710</v>
      </c>
      <c r="E2649">
        <v>932</v>
      </c>
      <c r="F2649" t="s">
        <v>541</v>
      </c>
      <c r="G2649" t="s">
        <v>542</v>
      </c>
      <c r="H2649">
        <v>415.63</v>
      </c>
      <c r="I2649">
        <v>459.38</v>
      </c>
      <c r="P2649">
        <v>25</v>
      </c>
    </row>
    <row r="2650" spans="1:16" x14ac:dyDescent="0.2">
      <c r="A2650">
        <v>2022</v>
      </c>
      <c r="B2650">
        <v>5</v>
      </c>
      <c r="C2650" s="267">
        <v>44711</v>
      </c>
      <c r="E2650">
        <v>932</v>
      </c>
      <c r="F2650" t="s">
        <v>541</v>
      </c>
      <c r="G2650" t="s">
        <v>542</v>
      </c>
      <c r="H2650">
        <v>415.63</v>
      </c>
      <c r="I2650">
        <v>459.38</v>
      </c>
      <c r="P2650">
        <v>25</v>
      </c>
    </row>
    <row r="2651" spans="1:16" x14ac:dyDescent="0.2">
      <c r="A2651">
        <v>2022</v>
      </c>
      <c r="B2651">
        <v>5</v>
      </c>
      <c r="C2651" s="267">
        <v>44698</v>
      </c>
      <c r="E2651">
        <v>755</v>
      </c>
      <c r="F2651" t="s">
        <v>464</v>
      </c>
      <c r="G2651" t="s">
        <v>465</v>
      </c>
      <c r="H2651">
        <v>498.75</v>
      </c>
      <c r="I2651">
        <v>551.25</v>
      </c>
      <c r="P2651">
        <v>25</v>
      </c>
    </row>
    <row r="2652" spans="1:16" x14ac:dyDescent="0.2">
      <c r="A2652">
        <v>2022</v>
      </c>
      <c r="B2652">
        <v>5</v>
      </c>
      <c r="C2652" s="267">
        <v>44702</v>
      </c>
      <c r="E2652">
        <v>755</v>
      </c>
      <c r="F2652" t="s">
        <v>464</v>
      </c>
      <c r="G2652" t="s">
        <v>465</v>
      </c>
      <c r="H2652">
        <v>498.75</v>
      </c>
      <c r="I2652">
        <v>551.25</v>
      </c>
      <c r="P2652">
        <v>25</v>
      </c>
    </row>
    <row r="2653" spans="1:16" x14ac:dyDescent="0.2">
      <c r="A2653">
        <v>2022</v>
      </c>
      <c r="B2653">
        <v>5</v>
      </c>
      <c r="C2653" s="267">
        <v>44704</v>
      </c>
      <c r="E2653">
        <v>755</v>
      </c>
      <c r="F2653" t="s">
        <v>464</v>
      </c>
      <c r="G2653" t="s">
        <v>465</v>
      </c>
      <c r="H2653">
        <v>498.75</v>
      </c>
      <c r="I2653">
        <v>551.25</v>
      </c>
      <c r="P2653">
        <v>25</v>
      </c>
    </row>
    <row r="2654" spans="1:16" x14ac:dyDescent="0.2">
      <c r="A2654">
        <v>2022</v>
      </c>
      <c r="B2654">
        <v>5</v>
      </c>
      <c r="C2654" s="267">
        <v>44705</v>
      </c>
      <c r="E2654">
        <v>755</v>
      </c>
      <c r="F2654" t="s">
        <v>464</v>
      </c>
      <c r="G2654" t="s">
        <v>465</v>
      </c>
      <c r="H2654">
        <v>498.75</v>
      </c>
      <c r="I2654">
        <v>551.25</v>
      </c>
      <c r="P2654">
        <v>25</v>
      </c>
    </row>
    <row r="2655" spans="1:16" x14ac:dyDescent="0.2">
      <c r="A2655">
        <v>2022</v>
      </c>
      <c r="B2655">
        <v>5</v>
      </c>
      <c r="C2655" s="267">
        <v>44706</v>
      </c>
      <c r="E2655">
        <v>755</v>
      </c>
      <c r="F2655" t="s">
        <v>464</v>
      </c>
      <c r="G2655" t="s">
        <v>465</v>
      </c>
      <c r="H2655">
        <v>498.75</v>
      </c>
      <c r="I2655">
        <v>551.25</v>
      </c>
      <c r="P2655">
        <v>25</v>
      </c>
    </row>
    <row r="2656" spans="1:16" x14ac:dyDescent="0.2">
      <c r="A2656">
        <v>2022</v>
      </c>
      <c r="B2656">
        <v>5</v>
      </c>
      <c r="C2656" s="267">
        <v>44710</v>
      </c>
      <c r="E2656">
        <v>755</v>
      </c>
      <c r="F2656" t="s">
        <v>464</v>
      </c>
      <c r="G2656" t="s">
        <v>465</v>
      </c>
      <c r="H2656">
        <v>498.75</v>
      </c>
      <c r="I2656">
        <v>551.25</v>
      </c>
      <c r="P2656">
        <v>25</v>
      </c>
    </row>
    <row r="2657" spans="1:16" x14ac:dyDescent="0.2">
      <c r="A2657">
        <v>2022</v>
      </c>
      <c r="B2657">
        <v>5</v>
      </c>
      <c r="C2657" s="267">
        <v>44711</v>
      </c>
      <c r="E2657">
        <v>755</v>
      </c>
      <c r="F2657" t="s">
        <v>464</v>
      </c>
      <c r="G2657" t="s">
        <v>465</v>
      </c>
      <c r="H2657">
        <v>498.75</v>
      </c>
      <c r="I2657">
        <v>551.25</v>
      </c>
      <c r="P2657">
        <v>25</v>
      </c>
    </row>
    <row r="2658" spans="1:16" x14ac:dyDescent="0.2">
      <c r="A2658">
        <v>2022</v>
      </c>
      <c r="B2658">
        <v>5</v>
      </c>
      <c r="C2658" s="267">
        <v>44685</v>
      </c>
      <c r="E2658">
        <v>660</v>
      </c>
      <c r="F2658" t="s">
        <v>345</v>
      </c>
      <c r="G2658" t="s">
        <v>346</v>
      </c>
      <c r="H2658">
        <v>1190.365</v>
      </c>
      <c r="I2658">
        <v>1354.8150000000001</v>
      </c>
      <c r="K2658">
        <v>21</v>
      </c>
      <c r="L2658">
        <v>180</v>
      </c>
      <c r="O2658">
        <v>1.4999999999999999E-2</v>
      </c>
      <c r="P2658">
        <v>16</v>
      </c>
    </row>
    <row r="2659" spans="1:16" x14ac:dyDescent="0.2">
      <c r="A2659">
        <v>2022</v>
      </c>
      <c r="B2659">
        <v>5</v>
      </c>
      <c r="C2659" s="267">
        <v>44686</v>
      </c>
      <c r="E2659">
        <v>660</v>
      </c>
      <c r="F2659" t="s">
        <v>345</v>
      </c>
      <c r="G2659" t="s">
        <v>346</v>
      </c>
      <c r="H2659">
        <v>1190.365</v>
      </c>
      <c r="I2659">
        <v>1354.8150000000001</v>
      </c>
      <c r="K2659">
        <v>21</v>
      </c>
      <c r="L2659">
        <v>180</v>
      </c>
      <c r="O2659">
        <v>1.4999999999999999E-2</v>
      </c>
      <c r="P2659">
        <v>16</v>
      </c>
    </row>
    <row r="2660" spans="1:16" x14ac:dyDescent="0.2">
      <c r="A2660">
        <v>2022</v>
      </c>
      <c r="B2660">
        <v>5</v>
      </c>
      <c r="C2660" s="267">
        <v>44687</v>
      </c>
      <c r="E2660">
        <v>660</v>
      </c>
      <c r="F2660" t="s">
        <v>345</v>
      </c>
      <c r="G2660" t="s">
        <v>346</v>
      </c>
      <c r="H2660">
        <v>1190.365</v>
      </c>
      <c r="I2660">
        <v>1354.8150000000001</v>
      </c>
      <c r="K2660">
        <v>21</v>
      </c>
      <c r="L2660">
        <v>180</v>
      </c>
      <c r="O2660">
        <v>1.4999999999999999E-2</v>
      </c>
      <c r="P2660">
        <v>16</v>
      </c>
    </row>
    <row r="2661" spans="1:16" x14ac:dyDescent="0.2">
      <c r="A2661">
        <v>2022</v>
      </c>
      <c r="B2661">
        <v>5</v>
      </c>
      <c r="C2661" s="267">
        <v>44688</v>
      </c>
      <c r="E2661">
        <v>660</v>
      </c>
      <c r="F2661" t="s">
        <v>345</v>
      </c>
      <c r="G2661" t="s">
        <v>346</v>
      </c>
      <c r="H2661">
        <v>1190.365</v>
      </c>
      <c r="I2661">
        <v>1354.8150000000001</v>
      </c>
      <c r="K2661">
        <v>21</v>
      </c>
      <c r="L2661">
        <v>180</v>
      </c>
      <c r="O2661">
        <v>1.4999999999999999E-2</v>
      </c>
      <c r="P2661">
        <v>16</v>
      </c>
    </row>
    <row r="2662" spans="1:16" x14ac:dyDescent="0.2">
      <c r="A2662">
        <v>2022</v>
      </c>
      <c r="B2662">
        <v>5</v>
      </c>
      <c r="C2662" s="267">
        <v>44704</v>
      </c>
      <c r="E2662">
        <v>660</v>
      </c>
      <c r="F2662" t="s">
        <v>345</v>
      </c>
      <c r="G2662" t="s">
        <v>346</v>
      </c>
      <c r="H2662">
        <v>1190.365</v>
      </c>
      <c r="I2662">
        <v>1354.8150000000001</v>
      </c>
      <c r="K2662">
        <v>21</v>
      </c>
      <c r="L2662">
        <v>180</v>
      </c>
      <c r="O2662">
        <v>1.4999999999999999E-2</v>
      </c>
      <c r="P2662">
        <v>16</v>
      </c>
    </row>
    <row r="2663" spans="1:16" x14ac:dyDescent="0.2">
      <c r="A2663">
        <v>2022</v>
      </c>
      <c r="B2663">
        <v>5</v>
      </c>
      <c r="C2663" s="267">
        <v>44705</v>
      </c>
      <c r="E2663">
        <v>660</v>
      </c>
      <c r="F2663" t="s">
        <v>345</v>
      </c>
      <c r="G2663" t="s">
        <v>346</v>
      </c>
      <c r="H2663">
        <v>1190.365</v>
      </c>
      <c r="I2663">
        <v>1354.8150000000001</v>
      </c>
      <c r="K2663">
        <v>21</v>
      </c>
      <c r="L2663">
        <v>180</v>
      </c>
      <c r="O2663">
        <v>1.4999999999999999E-2</v>
      </c>
      <c r="P2663">
        <v>16</v>
      </c>
    </row>
    <row r="2664" spans="1:16" x14ac:dyDescent="0.2">
      <c r="A2664">
        <v>2022</v>
      </c>
      <c r="B2664">
        <v>5</v>
      </c>
      <c r="C2664" s="267">
        <v>44685</v>
      </c>
      <c r="E2664">
        <v>661</v>
      </c>
      <c r="F2664" t="s">
        <v>349</v>
      </c>
      <c r="G2664" t="s">
        <v>350</v>
      </c>
      <c r="H2664">
        <v>259.7</v>
      </c>
      <c r="I2664">
        <v>295.60000000000002</v>
      </c>
      <c r="K2664">
        <v>21</v>
      </c>
      <c r="L2664">
        <v>180</v>
      </c>
      <c r="O2664">
        <v>1.4999999999999999E-2</v>
      </c>
      <c r="P2664">
        <v>16</v>
      </c>
    </row>
    <row r="2665" spans="1:16" x14ac:dyDescent="0.2">
      <c r="A2665">
        <v>2022</v>
      </c>
      <c r="B2665">
        <v>5</v>
      </c>
      <c r="C2665" s="267">
        <v>44686</v>
      </c>
      <c r="E2665">
        <v>661</v>
      </c>
      <c r="F2665" t="s">
        <v>349</v>
      </c>
      <c r="G2665" t="s">
        <v>350</v>
      </c>
      <c r="H2665">
        <v>259.7</v>
      </c>
      <c r="I2665">
        <v>295.60000000000002</v>
      </c>
      <c r="K2665">
        <v>21</v>
      </c>
      <c r="L2665">
        <v>180</v>
      </c>
      <c r="O2665">
        <v>1.4999999999999999E-2</v>
      </c>
      <c r="P2665">
        <v>16</v>
      </c>
    </row>
    <row r="2666" spans="1:16" x14ac:dyDescent="0.2">
      <c r="A2666">
        <v>2022</v>
      </c>
      <c r="B2666">
        <v>5</v>
      </c>
      <c r="C2666" s="267">
        <v>44687</v>
      </c>
      <c r="E2666">
        <v>661</v>
      </c>
      <c r="F2666" t="s">
        <v>349</v>
      </c>
      <c r="G2666" t="s">
        <v>350</v>
      </c>
      <c r="H2666">
        <v>259.7</v>
      </c>
      <c r="I2666">
        <v>295.60000000000002</v>
      </c>
      <c r="K2666">
        <v>21</v>
      </c>
      <c r="L2666">
        <v>180</v>
      </c>
      <c r="O2666">
        <v>1.4999999999999999E-2</v>
      </c>
      <c r="P2666">
        <v>16</v>
      </c>
    </row>
    <row r="2667" spans="1:16" x14ac:dyDescent="0.2">
      <c r="A2667">
        <v>2022</v>
      </c>
      <c r="B2667">
        <v>5</v>
      </c>
      <c r="C2667" s="267">
        <v>44688</v>
      </c>
      <c r="E2667">
        <v>661</v>
      </c>
      <c r="F2667" t="s">
        <v>349</v>
      </c>
      <c r="G2667" t="s">
        <v>350</v>
      </c>
      <c r="H2667">
        <v>259.7</v>
      </c>
      <c r="I2667">
        <v>295.60000000000002</v>
      </c>
      <c r="K2667">
        <v>21</v>
      </c>
      <c r="L2667">
        <v>180</v>
      </c>
      <c r="O2667">
        <v>1.4999999999999999E-2</v>
      </c>
      <c r="P2667">
        <v>16</v>
      </c>
    </row>
    <row r="2668" spans="1:16" x14ac:dyDescent="0.2">
      <c r="A2668">
        <v>2022</v>
      </c>
      <c r="B2668">
        <v>5</v>
      </c>
      <c r="C2668" s="267">
        <v>44689</v>
      </c>
      <c r="E2668">
        <v>661</v>
      </c>
      <c r="F2668" t="s">
        <v>349</v>
      </c>
      <c r="G2668" t="s">
        <v>350</v>
      </c>
      <c r="H2668">
        <v>259.7</v>
      </c>
      <c r="I2668">
        <v>295.60000000000002</v>
      </c>
      <c r="K2668">
        <v>21</v>
      </c>
      <c r="L2668">
        <v>180</v>
      </c>
      <c r="O2668">
        <v>1.4999999999999999E-2</v>
      </c>
      <c r="P2668">
        <v>16</v>
      </c>
    </row>
    <row r="2669" spans="1:16" x14ac:dyDescent="0.2">
      <c r="A2669">
        <v>2022</v>
      </c>
      <c r="B2669">
        <v>5</v>
      </c>
      <c r="C2669" s="267">
        <v>44690</v>
      </c>
      <c r="E2669">
        <v>661</v>
      </c>
      <c r="F2669" t="s">
        <v>349</v>
      </c>
      <c r="G2669" t="s">
        <v>350</v>
      </c>
      <c r="H2669">
        <v>259.7</v>
      </c>
      <c r="I2669">
        <v>295.60000000000002</v>
      </c>
      <c r="K2669">
        <v>21</v>
      </c>
      <c r="L2669">
        <v>180</v>
      </c>
      <c r="O2669">
        <v>1.4999999999999999E-2</v>
      </c>
      <c r="P2669">
        <v>16</v>
      </c>
    </row>
    <row r="2670" spans="1:16" x14ac:dyDescent="0.2">
      <c r="A2670">
        <v>2022</v>
      </c>
      <c r="B2670">
        <v>5</v>
      </c>
      <c r="C2670" s="267">
        <v>44704</v>
      </c>
      <c r="E2670">
        <v>661</v>
      </c>
      <c r="F2670" t="s">
        <v>349</v>
      </c>
      <c r="G2670" t="s">
        <v>350</v>
      </c>
      <c r="H2670">
        <v>259.7</v>
      </c>
      <c r="I2670">
        <v>295.60000000000002</v>
      </c>
      <c r="K2670">
        <v>21</v>
      </c>
      <c r="L2670">
        <v>180</v>
      </c>
      <c r="O2670">
        <v>1.4999999999999999E-2</v>
      </c>
      <c r="P2670">
        <v>16</v>
      </c>
    </row>
    <row r="2671" spans="1:16" x14ac:dyDescent="0.2">
      <c r="A2671">
        <v>2022</v>
      </c>
      <c r="B2671">
        <v>5</v>
      </c>
      <c r="C2671" s="267">
        <v>44705</v>
      </c>
      <c r="E2671">
        <v>661</v>
      </c>
      <c r="F2671" t="s">
        <v>349</v>
      </c>
      <c r="G2671" t="s">
        <v>350</v>
      </c>
      <c r="H2671">
        <v>259.7</v>
      </c>
      <c r="I2671">
        <v>295.60000000000002</v>
      </c>
      <c r="K2671">
        <v>21</v>
      </c>
      <c r="L2671">
        <v>180</v>
      </c>
      <c r="O2671">
        <v>1.4999999999999999E-2</v>
      </c>
      <c r="P2671">
        <v>16</v>
      </c>
    </row>
    <row r="2672" spans="1:16" x14ac:dyDescent="0.2">
      <c r="A2672">
        <v>2022</v>
      </c>
      <c r="B2672">
        <v>5</v>
      </c>
      <c r="C2672" s="267">
        <v>44688</v>
      </c>
      <c r="E2672">
        <v>946</v>
      </c>
      <c r="F2672" t="s">
        <v>547</v>
      </c>
      <c r="G2672" t="s">
        <v>548</v>
      </c>
      <c r="H2672">
        <v>316.2</v>
      </c>
      <c r="I2672">
        <v>359.9</v>
      </c>
      <c r="K2672">
        <v>20</v>
      </c>
      <c r="L2672">
        <v>180</v>
      </c>
      <c r="P2672">
        <v>16.5</v>
      </c>
    </row>
    <row r="2673" spans="1:16" x14ac:dyDescent="0.2">
      <c r="A2673">
        <v>2022</v>
      </c>
      <c r="B2673">
        <v>5</v>
      </c>
      <c r="C2673" s="267">
        <v>44689</v>
      </c>
      <c r="E2673">
        <v>946</v>
      </c>
      <c r="F2673" t="s">
        <v>547</v>
      </c>
      <c r="G2673" t="s">
        <v>548</v>
      </c>
      <c r="H2673">
        <v>316.2</v>
      </c>
      <c r="I2673">
        <v>359.9</v>
      </c>
      <c r="K2673">
        <v>20</v>
      </c>
      <c r="L2673">
        <v>180</v>
      </c>
      <c r="P2673">
        <v>16.5</v>
      </c>
    </row>
    <row r="2674" spans="1:16" x14ac:dyDescent="0.2">
      <c r="A2674">
        <v>2022</v>
      </c>
      <c r="B2674">
        <v>5</v>
      </c>
      <c r="C2674" s="267">
        <v>44690</v>
      </c>
      <c r="E2674">
        <v>946</v>
      </c>
      <c r="F2674" t="s">
        <v>547</v>
      </c>
      <c r="G2674" t="s">
        <v>548</v>
      </c>
      <c r="H2674">
        <v>316.2</v>
      </c>
      <c r="I2674">
        <v>359.9</v>
      </c>
      <c r="K2674">
        <v>20</v>
      </c>
      <c r="L2674">
        <v>180</v>
      </c>
      <c r="P2674">
        <v>16.5</v>
      </c>
    </row>
    <row r="2675" spans="1:16" x14ac:dyDescent="0.2">
      <c r="A2675">
        <v>2022</v>
      </c>
      <c r="B2675">
        <v>5</v>
      </c>
      <c r="C2675" s="267">
        <v>44692</v>
      </c>
      <c r="E2675">
        <v>946</v>
      </c>
      <c r="F2675" t="s">
        <v>547</v>
      </c>
      <c r="G2675" t="s">
        <v>548</v>
      </c>
      <c r="H2675">
        <v>316.2</v>
      </c>
      <c r="I2675">
        <v>359.9</v>
      </c>
      <c r="K2675">
        <v>20</v>
      </c>
      <c r="L2675">
        <v>180</v>
      </c>
      <c r="P2675">
        <v>16.5</v>
      </c>
    </row>
    <row r="2676" spans="1:16" x14ac:dyDescent="0.2">
      <c r="A2676">
        <v>2022</v>
      </c>
      <c r="B2676">
        <v>5</v>
      </c>
      <c r="C2676" s="267">
        <v>44688</v>
      </c>
      <c r="E2676">
        <v>937</v>
      </c>
      <c r="F2676" t="s">
        <v>543</v>
      </c>
      <c r="G2676" t="s">
        <v>544</v>
      </c>
      <c r="H2676">
        <v>1492.4</v>
      </c>
      <c r="I2676">
        <v>1698.6</v>
      </c>
      <c r="K2676">
        <v>20</v>
      </c>
      <c r="L2676">
        <v>180</v>
      </c>
      <c r="O2676">
        <v>1.4999999999999999E-2</v>
      </c>
      <c r="P2676">
        <v>16.5</v>
      </c>
    </row>
    <row r="2677" spans="1:16" x14ac:dyDescent="0.2">
      <c r="A2677">
        <v>2022</v>
      </c>
      <c r="B2677">
        <v>5</v>
      </c>
      <c r="C2677" s="267">
        <v>44688</v>
      </c>
      <c r="E2677">
        <v>937</v>
      </c>
      <c r="F2677" t="s">
        <v>543</v>
      </c>
      <c r="G2677" t="s">
        <v>544</v>
      </c>
      <c r="H2677">
        <v>1492.4</v>
      </c>
      <c r="I2677">
        <v>1698.6</v>
      </c>
      <c r="K2677">
        <v>20</v>
      </c>
      <c r="L2677">
        <v>180</v>
      </c>
      <c r="P2677">
        <v>16.5</v>
      </c>
    </row>
    <row r="2678" spans="1:16" x14ac:dyDescent="0.2">
      <c r="A2678">
        <v>2022</v>
      </c>
      <c r="B2678">
        <v>5</v>
      </c>
      <c r="C2678" s="267">
        <v>44689</v>
      </c>
      <c r="E2678">
        <v>937</v>
      </c>
      <c r="F2678" t="s">
        <v>543</v>
      </c>
      <c r="G2678" t="s">
        <v>544</v>
      </c>
      <c r="H2678">
        <v>1492.4</v>
      </c>
      <c r="I2678">
        <v>1698.6</v>
      </c>
      <c r="K2678">
        <v>20</v>
      </c>
      <c r="L2678">
        <v>180</v>
      </c>
      <c r="O2678">
        <v>1.4999999999999999E-2</v>
      </c>
      <c r="P2678">
        <v>16.5</v>
      </c>
    </row>
    <row r="2679" spans="1:16" x14ac:dyDescent="0.2">
      <c r="A2679">
        <v>2022</v>
      </c>
      <c r="B2679">
        <v>5</v>
      </c>
      <c r="C2679" s="267">
        <v>44689</v>
      </c>
      <c r="E2679">
        <v>937</v>
      </c>
      <c r="F2679" t="s">
        <v>543</v>
      </c>
      <c r="G2679" t="s">
        <v>544</v>
      </c>
      <c r="H2679">
        <v>1492.4</v>
      </c>
      <c r="I2679">
        <v>1698.6</v>
      </c>
      <c r="K2679">
        <v>20</v>
      </c>
      <c r="L2679">
        <v>180</v>
      </c>
      <c r="P2679">
        <v>16.5</v>
      </c>
    </row>
    <row r="2680" spans="1:16" x14ac:dyDescent="0.2">
      <c r="A2680">
        <v>2022</v>
      </c>
      <c r="B2680">
        <v>5</v>
      </c>
      <c r="C2680" s="267">
        <v>44690</v>
      </c>
      <c r="E2680">
        <v>937</v>
      </c>
      <c r="F2680" t="s">
        <v>543</v>
      </c>
      <c r="G2680" t="s">
        <v>544</v>
      </c>
      <c r="H2680">
        <v>1492.4</v>
      </c>
      <c r="I2680">
        <v>1698.6</v>
      </c>
      <c r="K2680">
        <v>20</v>
      </c>
      <c r="L2680">
        <v>180</v>
      </c>
      <c r="O2680">
        <v>1.4999999999999999E-2</v>
      </c>
      <c r="P2680">
        <v>16.5</v>
      </c>
    </row>
    <row r="2681" spans="1:16" x14ac:dyDescent="0.2">
      <c r="A2681">
        <v>2022</v>
      </c>
      <c r="B2681">
        <v>5</v>
      </c>
      <c r="C2681" s="267">
        <v>44690</v>
      </c>
      <c r="E2681">
        <v>937</v>
      </c>
      <c r="F2681" t="s">
        <v>543</v>
      </c>
      <c r="G2681" t="s">
        <v>544</v>
      </c>
      <c r="H2681">
        <v>1492.4</v>
      </c>
      <c r="I2681">
        <v>1698.6</v>
      </c>
      <c r="K2681">
        <v>20</v>
      </c>
      <c r="L2681">
        <v>180</v>
      </c>
      <c r="P2681">
        <v>16.5</v>
      </c>
    </row>
    <row r="2682" spans="1:16" x14ac:dyDescent="0.2">
      <c r="A2682">
        <v>2022</v>
      </c>
      <c r="B2682">
        <v>5</v>
      </c>
      <c r="C2682" s="267">
        <v>44692</v>
      </c>
      <c r="E2682">
        <v>937</v>
      </c>
      <c r="F2682" t="s">
        <v>543</v>
      </c>
      <c r="G2682" t="s">
        <v>544</v>
      </c>
      <c r="H2682">
        <v>1492.4</v>
      </c>
      <c r="I2682">
        <v>1698.6</v>
      </c>
      <c r="K2682">
        <v>20</v>
      </c>
      <c r="L2682">
        <v>180</v>
      </c>
      <c r="P2682">
        <v>16.5</v>
      </c>
    </row>
    <row r="2683" spans="1:16" x14ac:dyDescent="0.2">
      <c r="A2683">
        <v>2022</v>
      </c>
      <c r="B2683">
        <v>5</v>
      </c>
      <c r="C2683" s="267">
        <v>44685</v>
      </c>
      <c r="E2683">
        <v>566</v>
      </c>
      <c r="F2683" t="s">
        <v>478</v>
      </c>
      <c r="G2683" t="s">
        <v>479</v>
      </c>
      <c r="H2683">
        <v>31.28</v>
      </c>
      <c r="I2683">
        <v>36.72</v>
      </c>
      <c r="K2683">
        <v>83</v>
      </c>
      <c r="L2683">
        <v>130</v>
      </c>
      <c r="O2683">
        <v>1.4999999999999999E-2</v>
      </c>
      <c r="P2683">
        <v>18</v>
      </c>
    </row>
    <row r="2684" spans="1:16" x14ac:dyDescent="0.2">
      <c r="A2684">
        <v>2022</v>
      </c>
      <c r="B2684">
        <v>5</v>
      </c>
      <c r="C2684" s="267">
        <v>44686</v>
      </c>
      <c r="E2684">
        <v>566</v>
      </c>
      <c r="F2684" t="s">
        <v>478</v>
      </c>
      <c r="G2684" t="s">
        <v>479</v>
      </c>
      <c r="H2684">
        <v>31.28</v>
      </c>
      <c r="I2684">
        <v>36.72</v>
      </c>
      <c r="K2684">
        <v>83</v>
      </c>
      <c r="L2684">
        <v>130</v>
      </c>
      <c r="O2684">
        <v>1.4999999999999999E-2</v>
      </c>
      <c r="P2684">
        <v>18</v>
      </c>
    </row>
    <row r="2685" spans="1:16" x14ac:dyDescent="0.2">
      <c r="A2685">
        <v>2022</v>
      </c>
      <c r="B2685">
        <v>5</v>
      </c>
      <c r="C2685" s="267">
        <v>44687</v>
      </c>
      <c r="E2685">
        <v>566</v>
      </c>
      <c r="F2685" t="s">
        <v>478</v>
      </c>
      <c r="G2685" t="s">
        <v>479</v>
      </c>
      <c r="H2685">
        <v>31.28</v>
      </c>
      <c r="I2685">
        <v>36.72</v>
      </c>
      <c r="K2685">
        <v>83</v>
      </c>
      <c r="L2685">
        <v>130</v>
      </c>
      <c r="O2685">
        <v>1.4999999999999999E-2</v>
      </c>
      <c r="P2685">
        <v>18</v>
      </c>
    </row>
    <row r="2686" spans="1:16" x14ac:dyDescent="0.2">
      <c r="A2686">
        <v>2022</v>
      </c>
      <c r="B2686">
        <v>5</v>
      </c>
      <c r="C2686" s="267">
        <v>44688</v>
      </c>
      <c r="E2686">
        <v>566</v>
      </c>
      <c r="F2686" t="s">
        <v>478</v>
      </c>
      <c r="G2686" t="s">
        <v>479</v>
      </c>
      <c r="H2686">
        <v>31.28</v>
      </c>
      <c r="I2686">
        <v>36.72</v>
      </c>
      <c r="K2686">
        <v>83</v>
      </c>
      <c r="L2686">
        <v>130</v>
      </c>
      <c r="O2686">
        <v>1.4999999999999999E-2</v>
      </c>
      <c r="P2686">
        <v>18</v>
      </c>
    </row>
    <row r="2687" spans="1:16" x14ac:dyDescent="0.2">
      <c r="A2687">
        <v>2022</v>
      </c>
      <c r="B2687">
        <v>5</v>
      </c>
      <c r="C2687" s="267">
        <v>44689</v>
      </c>
      <c r="E2687">
        <v>566</v>
      </c>
      <c r="F2687" t="s">
        <v>478</v>
      </c>
      <c r="G2687" t="s">
        <v>479</v>
      </c>
      <c r="H2687">
        <v>31.28</v>
      </c>
      <c r="I2687">
        <v>36.72</v>
      </c>
      <c r="K2687">
        <v>83</v>
      </c>
      <c r="L2687">
        <v>130</v>
      </c>
      <c r="O2687">
        <v>1.4999999999999999E-2</v>
      </c>
      <c r="P2687">
        <v>18</v>
      </c>
    </row>
    <row r="2688" spans="1:16" x14ac:dyDescent="0.2">
      <c r="A2688">
        <v>2022</v>
      </c>
      <c r="B2688">
        <v>5</v>
      </c>
      <c r="C2688" s="267">
        <v>44690</v>
      </c>
      <c r="E2688">
        <v>566</v>
      </c>
      <c r="F2688" t="s">
        <v>478</v>
      </c>
      <c r="G2688" t="s">
        <v>479</v>
      </c>
      <c r="H2688">
        <v>31.28</v>
      </c>
      <c r="I2688">
        <v>36.72</v>
      </c>
      <c r="K2688">
        <v>83</v>
      </c>
      <c r="L2688">
        <v>130</v>
      </c>
      <c r="O2688">
        <v>1.4999999999999999E-2</v>
      </c>
      <c r="P2688">
        <v>18</v>
      </c>
    </row>
    <row r="2689" spans="1:16" x14ac:dyDescent="0.2">
      <c r="A2689">
        <v>2022</v>
      </c>
      <c r="B2689">
        <v>5</v>
      </c>
      <c r="C2689" s="267">
        <v>44697</v>
      </c>
      <c r="E2689">
        <v>566</v>
      </c>
      <c r="F2689" t="s">
        <v>478</v>
      </c>
      <c r="G2689" t="s">
        <v>479</v>
      </c>
      <c r="H2689">
        <v>31.28</v>
      </c>
      <c r="I2689">
        <v>36.72</v>
      </c>
      <c r="K2689">
        <v>83</v>
      </c>
      <c r="L2689">
        <v>130</v>
      </c>
      <c r="O2689">
        <v>1.4999999999999999E-2</v>
      </c>
      <c r="P2689">
        <v>18</v>
      </c>
    </row>
    <row r="2690" spans="1:16" x14ac:dyDescent="0.2">
      <c r="A2690">
        <v>2022</v>
      </c>
      <c r="B2690">
        <v>5</v>
      </c>
      <c r="C2690" s="267">
        <v>44698</v>
      </c>
      <c r="E2690">
        <v>566</v>
      </c>
      <c r="F2690" t="s">
        <v>478</v>
      </c>
      <c r="G2690" t="s">
        <v>479</v>
      </c>
      <c r="H2690">
        <v>31.28</v>
      </c>
      <c r="I2690">
        <v>36.72</v>
      </c>
      <c r="K2690">
        <v>83</v>
      </c>
      <c r="L2690">
        <v>130</v>
      </c>
      <c r="O2690">
        <v>1.4999999999999999E-2</v>
      </c>
      <c r="P2690">
        <v>18</v>
      </c>
    </row>
    <row r="2691" spans="1:16" x14ac:dyDescent="0.2">
      <c r="A2691">
        <v>2022</v>
      </c>
      <c r="B2691">
        <v>5</v>
      </c>
      <c r="C2691" s="267">
        <v>44699</v>
      </c>
      <c r="E2691">
        <v>566</v>
      </c>
      <c r="F2691" t="s">
        <v>478</v>
      </c>
      <c r="G2691" t="s">
        <v>479</v>
      </c>
      <c r="H2691">
        <v>31.28</v>
      </c>
      <c r="I2691">
        <v>36.72</v>
      </c>
      <c r="K2691">
        <v>83</v>
      </c>
      <c r="L2691">
        <v>130</v>
      </c>
      <c r="O2691">
        <v>1.4999999999999999E-2</v>
      </c>
      <c r="P2691">
        <v>18</v>
      </c>
    </row>
    <row r="2692" spans="1:16" x14ac:dyDescent="0.2">
      <c r="A2692">
        <v>2022</v>
      </c>
      <c r="B2692">
        <v>5</v>
      </c>
      <c r="C2692" s="267">
        <v>44685</v>
      </c>
      <c r="E2692">
        <v>564</v>
      </c>
      <c r="F2692" t="s">
        <v>473</v>
      </c>
      <c r="G2692" t="s">
        <v>474</v>
      </c>
      <c r="H2692">
        <v>109.48</v>
      </c>
      <c r="I2692">
        <v>128.52000000000001</v>
      </c>
      <c r="K2692">
        <v>83</v>
      </c>
      <c r="L2692">
        <v>130</v>
      </c>
      <c r="O2692">
        <v>1.4999999999999999E-2</v>
      </c>
      <c r="P2692">
        <v>18</v>
      </c>
    </row>
    <row r="2693" spans="1:16" x14ac:dyDescent="0.2">
      <c r="A2693">
        <v>2022</v>
      </c>
      <c r="B2693">
        <v>5</v>
      </c>
      <c r="C2693" s="267">
        <v>44686</v>
      </c>
      <c r="E2693">
        <v>564</v>
      </c>
      <c r="F2693" t="s">
        <v>473</v>
      </c>
      <c r="G2693" t="s">
        <v>474</v>
      </c>
      <c r="H2693">
        <v>109.48</v>
      </c>
      <c r="I2693">
        <v>128.52000000000001</v>
      </c>
      <c r="K2693">
        <v>83</v>
      </c>
      <c r="L2693">
        <v>130</v>
      </c>
      <c r="O2693">
        <v>1.4999999999999999E-2</v>
      </c>
      <c r="P2693">
        <v>18</v>
      </c>
    </row>
    <row r="2694" spans="1:16" x14ac:dyDescent="0.2">
      <c r="A2694">
        <v>2022</v>
      </c>
      <c r="B2694">
        <v>5</v>
      </c>
      <c r="C2694" s="267">
        <v>44687</v>
      </c>
      <c r="E2694">
        <v>564</v>
      </c>
      <c r="F2694" t="s">
        <v>473</v>
      </c>
      <c r="G2694" t="s">
        <v>474</v>
      </c>
      <c r="H2694">
        <v>109.48</v>
      </c>
      <c r="I2694">
        <v>128.52000000000001</v>
      </c>
      <c r="K2694">
        <v>83</v>
      </c>
      <c r="L2694">
        <v>130</v>
      </c>
      <c r="O2694">
        <v>1.4999999999999999E-2</v>
      </c>
      <c r="P2694">
        <v>18</v>
      </c>
    </row>
    <row r="2695" spans="1:16" x14ac:dyDescent="0.2">
      <c r="A2695">
        <v>2022</v>
      </c>
      <c r="B2695">
        <v>5</v>
      </c>
      <c r="C2695" s="267">
        <v>44688</v>
      </c>
      <c r="E2695">
        <v>564</v>
      </c>
      <c r="F2695" t="s">
        <v>473</v>
      </c>
      <c r="G2695" t="s">
        <v>474</v>
      </c>
      <c r="H2695">
        <v>109.48</v>
      </c>
      <c r="I2695">
        <v>128.52000000000001</v>
      </c>
      <c r="K2695">
        <v>83</v>
      </c>
      <c r="L2695">
        <v>130</v>
      </c>
      <c r="O2695">
        <v>1.4999999999999999E-2</v>
      </c>
      <c r="P2695">
        <v>18</v>
      </c>
    </row>
    <row r="2696" spans="1:16" x14ac:dyDescent="0.2">
      <c r="A2696">
        <v>2022</v>
      </c>
      <c r="B2696">
        <v>5</v>
      </c>
      <c r="C2696" s="267">
        <v>44689</v>
      </c>
      <c r="E2696">
        <v>564</v>
      </c>
      <c r="F2696" t="s">
        <v>473</v>
      </c>
      <c r="G2696" t="s">
        <v>474</v>
      </c>
      <c r="H2696">
        <v>109.48</v>
      </c>
      <c r="I2696">
        <v>128.52000000000001</v>
      </c>
      <c r="K2696">
        <v>83</v>
      </c>
      <c r="L2696">
        <v>130</v>
      </c>
      <c r="O2696">
        <v>1.4999999999999999E-2</v>
      </c>
      <c r="P2696">
        <v>18</v>
      </c>
    </row>
    <row r="2697" spans="1:16" x14ac:dyDescent="0.2">
      <c r="A2697">
        <v>2022</v>
      </c>
      <c r="B2697">
        <v>5</v>
      </c>
      <c r="C2697" s="267">
        <v>44690</v>
      </c>
      <c r="E2697">
        <v>564</v>
      </c>
      <c r="F2697" t="s">
        <v>473</v>
      </c>
      <c r="G2697" t="s">
        <v>474</v>
      </c>
      <c r="H2697">
        <v>109.48</v>
      </c>
      <c r="I2697">
        <v>128.52000000000001</v>
      </c>
      <c r="K2697">
        <v>83</v>
      </c>
      <c r="L2697">
        <v>130</v>
      </c>
      <c r="O2697">
        <v>1.4999999999999999E-2</v>
      </c>
      <c r="P2697">
        <v>18</v>
      </c>
    </row>
    <row r="2698" spans="1:16" x14ac:dyDescent="0.2">
      <c r="A2698">
        <v>2022</v>
      </c>
      <c r="B2698">
        <v>5</v>
      </c>
      <c r="C2698" s="267">
        <v>44697</v>
      </c>
      <c r="E2698">
        <v>564</v>
      </c>
      <c r="F2698" t="s">
        <v>473</v>
      </c>
      <c r="G2698" t="s">
        <v>474</v>
      </c>
      <c r="H2698">
        <v>109.48</v>
      </c>
      <c r="I2698">
        <v>128.52000000000001</v>
      </c>
      <c r="K2698">
        <v>83</v>
      </c>
      <c r="L2698">
        <v>130</v>
      </c>
      <c r="O2698">
        <v>1.4999999999999999E-2</v>
      </c>
      <c r="P2698">
        <v>18</v>
      </c>
    </row>
    <row r="2699" spans="1:16" x14ac:dyDescent="0.2">
      <c r="A2699">
        <v>2022</v>
      </c>
      <c r="B2699">
        <v>5</v>
      </c>
      <c r="C2699" s="267">
        <v>44698</v>
      </c>
      <c r="E2699">
        <v>564</v>
      </c>
      <c r="F2699" t="s">
        <v>473</v>
      </c>
      <c r="G2699" t="s">
        <v>474</v>
      </c>
      <c r="H2699">
        <v>109.48</v>
      </c>
      <c r="I2699">
        <v>128.52000000000001</v>
      </c>
      <c r="K2699">
        <v>83</v>
      </c>
      <c r="L2699">
        <v>130</v>
      </c>
      <c r="O2699">
        <v>1.4999999999999999E-2</v>
      </c>
      <c r="P2699">
        <v>18</v>
      </c>
    </row>
    <row r="2700" spans="1:16" x14ac:dyDescent="0.2">
      <c r="A2700">
        <v>2022</v>
      </c>
      <c r="B2700">
        <v>5</v>
      </c>
      <c r="C2700" s="267">
        <v>44699</v>
      </c>
      <c r="E2700">
        <v>564</v>
      </c>
      <c r="F2700" t="s">
        <v>473</v>
      </c>
      <c r="G2700" t="s">
        <v>474</v>
      </c>
      <c r="H2700">
        <v>109.48</v>
      </c>
      <c r="I2700">
        <v>128.52000000000001</v>
      </c>
      <c r="K2700">
        <v>83</v>
      </c>
      <c r="L2700">
        <v>130</v>
      </c>
      <c r="O2700">
        <v>1.4999999999999999E-2</v>
      </c>
      <c r="P2700">
        <v>18</v>
      </c>
    </row>
    <row r="2701" spans="1:16" x14ac:dyDescent="0.2">
      <c r="A2701">
        <v>2022</v>
      </c>
      <c r="B2701">
        <v>5</v>
      </c>
      <c r="C2701" s="267">
        <v>44700</v>
      </c>
      <c r="E2701">
        <v>445</v>
      </c>
      <c r="F2701" t="s">
        <v>369</v>
      </c>
      <c r="G2701" t="s">
        <v>370</v>
      </c>
      <c r="H2701">
        <v>25.2</v>
      </c>
      <c r="I2701">
        <v>30.8</v>
      </c>
      <c r="K2701">
        <v>75</v>
      </c>
      <c r="L2701">
        <v>144</v>
      </c>
      <c r="O2701">
        <v>1.4999999999999999E-2</v>
      </c>
      <c r="P2701">
        <v>29</v>
      </c>
    </row>
    <row r="2702" spans="1:16" x14ac:dyDescent="0.2">
      <c r="A2702">
        <v>2022</v>
      </c>
      <c r="B2702">
        <v>5</v>
      </c>
      <c r="C2702" s="267">
        <v>44701</v>
      </c>
      <c r="E2702">
        <v>445</v>
      </c>
      <c r="F2702" t="s">
        <v>369</v>
      </c>
      <c r="G2702" t="s">
        <v>370</v>
      </c>
      <c r="H2702">
        <v>25.2</v>
      </c>
      <c r="I2702">
        <v>30.8</v>
      </c>
      <c r="K2702">
        <v>75</v>
      </c>
      <c r="L2702">
        <v>144</v>
      </c>
      <c r="O2702">
        <v>1.4999999999999999E-2</v>
      </c>
      <c r="P2702">
        <v>29</v>
      </c>
    </row>
    <row r="2703" spans="1:16" x14ac:dyDescent="0.2">
      <c r="A2703">
        <v>2022</v>
      </c>
      <c r="B2703">
        <v>5</v>
      </c>
      <c r="C2703" s="267">
        <v>44702</v>
      </c>
      <c r="E2703">
        <v>445</v>
      </c>
      <c r="F2703" t="s">
        <v>369</v>
      </c>
      <c r="G2703" t="s">
        <v>370</v>
      </c>
      <c r="H2703">
        <v>25.2</v>
      </c>
      <c r="I2703">
        <v>30.8</v>
      </c>
      <c r="K2703">
        <v>75</v>
      </c>
      <c r="L2703">
        <v>144</v>
      </c>
      <c r="O2703">
        <v>1.4999999999999999E-2</v>
      </c>
      <c r="P2703">
        <v>29</v>
      </c>
    </row>
    <row r="2704" spans="1:16" x14ac:dyDescent="0.2">
      <c r="A2704">
        <v>2022</v>
      </c>
      <c r="B2704">
        <v>5</v>
      </c>
      <c r="C2704" s="267">
        <v>44700</v>
      </c>
      <c r="E2704">
        <v>446</v>
      </c>
      <c r="F2704" t="s">
        <v>373</v>
      </c>
      <c r="G2704" t="s">
        <v>374</v>
      </c>
      <c r="H2704">
        <v>150.30000000000001</v>
      </c>
      <c r="I2704">
        <v>183.7</v>
      </c>
      <c r="K2704">
        <v>75</v>
      </c>
      <c r="L2704">
        <v>144</v>
      </c>
      <c r="O2704">
        <v>1.4999999999999999E-2</v>
      </c>
      <c r="P2704">
        <v>29</v>
      </c>
    </row>
    <row r="2705" spans="1:16" x14ac:dyDescent="0.2">
      <c r="A2705">
        <v>2022</v>
      </c>
      <c r="B2705">
        <v>5</v>
      </c>
      <c r="C2705" s="267">
        <v>44701</v>
      </c>
      <c r="E2705">
        <v>446</v>
      </c>
      <c r="F2705" t="s">
        <v>373</v>
      </c>
      <c r="G2705" t="s">
        <v>374</v>
      </c>
      <c r="H2705">
        <v>150.30000000000001</v>
      </c>
      <c r="I2705">
        <v>183.7</v>
      </c>
      <c r="K2705">
        <v>75</v>
      </c>
      <c r="L2705">
        <v>144</v>
      </c>
      <c r="O2705">
        <v>1.4999999999999999E-2</v>
      </c>
      <c r="P2705">
        <v>29</v>
      </c>
    </row>
    <row r="2706" spans="1:16" x14ac:dyDescent="0.2">
      <c r="A2706">
        <v>2022</v>
      </c>
      <c r="B2706">
        <v>5</v>
      </c>
      <c r="C2706" s="267">
        <v>44702</v>
      </c>
      <c r="E2706">
        <v>446</v>
      </c>
      <c r="F2706" t="s">
        <v>373</v>
      </c>
      <c r="G2706" t="s">
        <v>374</v>
      </c>
      <c r="H2706">
        <v>150.30000000000001</v>
      </c>
      <c r="I2706">
        <v>183.7</v>
      </c>
      <c r="K2706">
        <v>75</v>
      </c>
      <c r="L2706">
        <v>144</v>
      </c>
      <c r="O2706">
        <v>1.4999999999999999E-2</v>
      </c>
      <c r="P2706">
        <v>29</v>
      </c>
    </row>
    <row r="2707" spans="1:16" x14ac:dyDescent="0.2">
      <c r="A2707">
        <v>2022</v>
      </c>
      <c r="B2707">
        <v>5</v>
      </c>
      <c r="C2707" s="267">
        <v>44705</v>
      </c>
      <c r="E2707">
        <v>308</v>
      </c>
      <c r="F2707" t="s">
        <v>223</v>
      </c>
      <c r="G2707" t="s">
        <v>224</v>
      </c>
      <c r="H2707">
        <v>276.20999999999998</v>
      </c>
      <c r="I2707">
        <v>317.79000000000002</v>
      </c>
      <c r="K2707">
        <v>52</v>
      </c>
      <c r="L2707">
        <v>277</v>
      </c>
      <c r="O2707">
        <v>1.4999999999999999E-2</v>
      </c>
      <c r="P2707">
        <v>29</v>
      </c>
    </row>
    <row r="2708" spans="1:16" x14ac:dyDescent="0.2">
      <c r="A2708">
        <v>2022</v>
      </c>
      <c r="B2708">
        <v>5</v>
      </c>
      <c r="C2708" s="267">
        <v>44706</v>
      </c>
      <c r="E2708">
        <v>308</v>
      </c>
      <c r="F2708" t="s">
        <v>223</v>
      </c>
      <c r="G2708" t="s">
        <v>224</v>
      </c>
      <c r="H2708">
        <v>276.20999999999998</v>
      </c>
      <c r="I2708">
        <v>317.79000000000002</v>
      </c>
      <c r="K2708">
        <v>52</v>
      </c>
      <c r="L2708">
        <v>277</v>
      </c>
      <c r="O2708">
        <v>1.4999999999999999E-2</v>
      </c>
      <c r="P2708">
        <v>29</v>
      </c>
    </row>
    <row r="2709" spans="1:16" x14ac:dyDescent="0.2">
      <c r="A2709">
        <v>2022</v>
      </c>
      <c r="B2709">
        <v>5</v>
      </c>
      <c r="C2709" s="267">
        <v>44700</v>
      </c>
      <c r="E2709">
        <v>447</v>
      </c>
      <c r="F2709" t="s">
        <v>379</v>
      </c>
      <c r="G2709" t="s">
        <v>380</v>
      </c>
      <c r="H2709">
        <v>159.30000000000001</v>
      </c>
      <c r="I2709">
        <v>194.7</v>
      </c>
      <c r="K2709">
        <v>75</v>
      </c>
      <c r="L2709">
        <v>144</v>
      </c>
      <c r="O2709">
        <v>1.4999999999999999E-2</v>
      </c>
      <c r="P2709">
        <v>29</v>
      </c>
    </row>
    <row r="2710" spans="1:16" x14ac:dyDescent="0.2">
      <c r="A2710">
        <v>2022</v>
      </c>
      <c r="B2710">
        <v>5</v>
      </c>
      <c r="C2710" s="267">
        <v>44701</v>
      </c>
      <c r="E2710">
        <v>447</v>
      </c>
      <c r="F2710" t="s">
        <v>379</v>
      </c>
      <c r="G2710" t="s">
        <v>380</v>
      </c>
      <c r="H2710">
        <v>159.30000000000001</v>
      </c>
      <c r="I2710">
        <v>194.7</v>
      </c>
      <c r="K2710">
        <v>75</v>
      </c>
      <c r="L2710">
        <v>144</v>
      </c>
      <c r="O2710">
        <v>1.4999999999999999E-2</v>
      </c>
      <c r="P2710">
        <v>29</v>
      </c>
    </row>
    <row r="2711" spans="1:16" x14ac:dyDescent="0.2">
      <c r="A2711">
        <v>2022</v>
      </c>
      <c r="B2711">
        <v>5</v>
      </c>
      <c r="C2711" s="267">
        <v>44702</v>
      </c>
      <c r="E2711">
        <v>447</v>
      </c>
      <c r="F2711" t="s">
        <v>379</v>
      </c>
      <c r="G2711" t="s">
        <v>380</v>
      </c>
      <c r="H2711">
        <v>159.30000000000001</v>
      </c>
      <c r="I2711">
        <v>194.7</v>
      </c>
      <c r="K2711">
        <v>75</v>
      </c>
      <c r="L2711">
        <v>144</v>
      </c>
      <c r="O2711">
        <v>1.4999999999999999E-2</v>
      </c>
      <c r="P2711">
        <v>29</v>
      </c>
    </row>
    <row r="2712" spans="1:16" x14ac:dyDescent="0.2">
      <c r="A2712">
        <v>2022</v>
      </c>
      <c r="B2712">
        <v>5</v>
      </c>
      <c r="C2712" s="267">
        <v>44703</v>
      </c>
      <c r="E2712">
        <v>447</v>
      </c>
      <c r="F2712" t="s">
        <v>379</v>
      </c>
      <c r="G2712" t="s">
        <v>380</v>
      </c>
      <c r="H2712">
        <v>159.30000000000001</v>
      </c>
      <c r="I2712">
        <v>194.7</v>
      </c>
      <c r="K2712">
        <v>75</v>
      </c>
      <c r="L2712">
        <v>144</v>
      </c>
      <c r="P2712">
        <v>29</v>
      </c>
    </row>
    <row r="2713" spans="1:16" x14ac:dyDescent="0.2">
      <c r="A2713">
        <v>2022</v>
      </c>
      <c r="B2713">
        <v>5</v>
      </c>
      <c r="C2713" s="267">
        <v>44700</v>
      </c>
      <c r="E2713">
        <v>448</v>
      </c>
      <c r="F2713" t="s">
        <v>376</v>
      </c>
      <c r="G2713" t="s">
        <v>377</v>
      </c>
      <c r="H2713">
        <v>20.7</v>
      </c>
      <c r="I2713">
        <v>25.3</v>
      </c>
      <c r="K2713">
        <v>75</v>
      </c>
      <c r="L2713">
        <v>144</v>
      </c>
      <c r="O2713">
        <v>1.4999999999999999E-2</v>
      </c>
      <c r="P2713">
        <v>29</v>
      </c>
    </row>
    <row r="2714" spans="1:16" x14ac:dyDescent="0.2">
      <c r="A2714">
        <v>2022</v>
      </c>
      <c r="B2714">
        <v>5</v>
      </c>
      <c r="C2714" s="267">
        <v>44701</v>
      </c>
      <c r="E2714">
        <v>448</v>
      </c>
      <c r="F2714" t="s">
        <v>376</v>
      </c>
      <c r="G2714" t="s">
        <v>377</v>
      </c>
      <c r="H2714">
        <v>20.7</v>
      </c>
      <c r="I2714">
        <v>25.3</v>
      </c>
      <c r="K2714">
        <v>75</v>
      </c>
      <c r="L2714">
        <v>144</v>
      </c>
      <c r="O2714">
        <v>1.4999999999999999E-2</v>
      </c>
      <c r="P2714">
        <v>29</v>
      </c>
    </row>
    <row r="2715" spans="1:16" x14ac:dyDescent="0.2">
      <c r="A2715">
        <v>2022</v>
      </c>
      <c r="B2715">
        <v>5</v>
      </c>
      <c r="C2715" s="267">
        <v>44702</v>
      </c>
      <c r="E2715">
        <v>448</v>
      </c>
      <c r="F2715" t="s">
        <v>376</v>
      </c>
      <c r="G2715" t="s">
        <v>377</v>
      </c>
      <c r="H2715">
        <v>20.7</v>
      </c>
      <c r="I2715">
        <v>25.3</v>
      </c>
      <c r="K2715">
        <v>75</v>
      </c>
      <c r="L2715">
        <v>144</v>
      </c>
      <c r="O2715">
        <v>1.4999999999999999E-2</v>
      </c>
      <c r="P2715">
        <v>29</v>
      </c>
    </row>
    <row r="2716" spans="1:16" x14ac:dyDescent="0.2">
      <c r="A2716">
        <v>2022</v>
      </c>
      <c r="B2716">
        <v>5</v>
      </c>
      <c r="C2716" s="267">
        <v>44701</v>
      </c>
      <c r="E2716">
        <v>304</v>
      </c>
      <c r="F2716" t="s">
        <v>490</v>
      </c>
      <c r="G2716" t="s">
        <v>491</v>
      </c>
      <c r="H2716">
        <v>506.85</v>
      </c>
      <c r="I2716">
        <v>583.15</v>
      </c>
      <c r="K2716">
        <v>20</v>
      </c>
      <c r="L2716">
        <v>180</v>
      </c>
      <c r="O2716">
        <v>0.02</v>
      </c>
      <c r="P2716">
        <v>24</v>
      </c>
    </row>
    <row r="2717" spans="1:16" x14ac:dyDescent="0.2">
      <c r="A2717">
        <v>2022</v>
      </c>
      <c r="B2717">
        <v>5</v>
      </c>
      <c r="C2717" s="267">
        <v>44703</v>
      </c>
      <c r="E2717">
        <v>304</v>
      </c>
      <c r="F2717" t="s">
        <v>490</v>
      </c>
      <c r="G2717" t="s">
        <v>491</v>
      </c>
      <c r="H2717">
        <v>506.85</v>
      </c>
      <c r="I2717">
        <v>583.15</v>
      </c>
      <c r="K2717">
        <v>20</v>
      </c>
      <c r="L2717">
        <v>180</v>
      </c>
      <c r="O2717">
        <v>0.02</v>
      </c>
      <c r="P2717">
        <v>24</v>
      </c>
    </row>
    <row r="2718" spans="1:16" x14ac:dyDescent="0.2">
      <c r="A2718">
        <v>2022</v>
      </c>
      <c r="B2718">
        <v>5</v>
      </c>
      <c r="C2718" s="267">
        <v>44700</v>
      </c>
      <c r="E2718">
        <v>303</v>
      </c>
      <c r="F2718" t="s">
        <v>496</v>
      </c>
      <c r="G2718" t="s">
        <v>497</v>
      </c>
      <c r="H2718">
        <v>558</v>
      </c>
      <c r="I2718">
        <v>642</v>
      </c>
      <c r="K2718">
        <v>21</v>
      </c>
      <c r="L2718">
        <v>171</v>
      </c>
      <c r="O2718">
        <v>0.02</v>
      </c>
      <c r="P2718">
        <v>24</v>
      </c>
    </row>
    <row r="2719" spans="1:16" x14ac:dyDescent="0.2">
      <c r="A2719">
        <v>2022</v>
      </c>
      <c r="B2719">
        <v>5</v>
      </c>
      <c r="C2719" s="267">
        <v>44701</v>
      </c>
      <c r="E2719">
        <v>303</v>
      </c>
      <c r="F2719" t="s">
        <v>496</v>
      </c>
      <c r="G2719" t="s">
        <v>497</v>
      </c>
      <c r="H2719">
        <v>558</v>
      </c>
      <c r="I2719">
        <v>642</v>
      </c>
      <c r="K2719">
        <v>21</v>
      </c>
      <c r="L2719">
        <v>171</v>
      </c>
      <c r="O2719">
        <v>0.02</v>
      </c>
      <c r="P2719">
        <v>24</v>
      </c>
    </row>
    <row r="2720" spans="1:16" x14ac:dyDescent="0.2">
      <c r="A2720">
        <v>2022</v>
      </c>
      <c r="B2720">
        <v>5</v>
      </c>
      <c r="C2720" s="267">
        <v>44703</v>
      </c>
      <c r="E2720">
        <v>302</v>
      </c>
      <c r="F2720" t="s">
        <v>498</v>
      </c>
      <c r="G2720" t="s">
        <v>499</v>
      </c>
      <c r="H2720">
        <v>982.08</v>
      </c>
      <c r="I2720">
        <v>1129.92</v>
      </c>
      <c r="K2720">
        <v>15</v>
      </c>
      <c r="L2720">
        <v>240</v>
      </c>
      <c r="O2720">
        <v>0.02</v>
      </c>
      <c r="P2720">
        <v>24</v>
      </c>
    </row>
    <row r="2721" spans="1:16" x14ac:dyDescent="0.2">
      <c r="A2721">
        <v>2022</v>
      </c>
      <c r="B2721">
        <v>5</v>
      </c>
      <c r="C2721" s="267">
        <v>44704</v>
      </c>
      <c r="E2721">
        <v>302</v>
      </c>
      <c r="F2721" t="s">
        <v>498</v>
      </c>
      <c r="G2721" t="s">
        <v>499</v>
      </c>
      <c r="H2721">
        <v>982.08</v>
      </c>
      <c r="I2721">
        <v>1129.92</v>
      </c>
      <c r="K2721">
        <v>15</v>
      </c>
      <c r="L2721">
        <v>240</v>
      </c>
      <c r="O2721">
        <v>0.02</v>
      </c>
      <c r="P2721">
        <v>24</v>
      </c>
    </row>
    <row r="2722" spans="1:16" x14ac:dyDescent="0.2">
      <c r="A2722">
        <v>2022</v>
      </c>
      <c r="B2722">
        <v>5</v>
      </c>
      <c r="C2722" s="267">
        <v>44705</v>
      </c>
      <c r="E2722">
        <v>302</v>
      </c>
      <c r="F2722" t="s">
        <v>498</v>
      </c>
      <c r="G2722" t="s">
        <v>499</v>
      </c>
      <c r="H2722">
        <v>982.08</v>
      </c>
      <c r="I2722">
        <v>1129.92</v>
      </c>
      <c r="K2722">
        <v>15</v>
      </c>
      <c r="L2722">
        <v>240</v>
      </c>
      <c r="O2722">
        <v>0.02</v>
      </c>
      <c r="P2722">
        <v>24</v>
      </c>
    </row>
    <row r="2723" spans="1:16" x14ac:dyDescent="0.2">
      <c r="A2723">
        <v>2022</v>
      </c>
      <c r="B2723">
        <v>5</v>
      </c>
      <c r="C2723" s="267">
        <v>44702</v>
      </c>
      <c r="E2723">
        <v>83</v>
      </c>
      <c r="F2723" t="s">
        <v>480</v>
      </c>
      <c r="G2723" t="s">
        <v>481</v>
      </c>
      <c r="H2723">
        <v>20.46</v>
      </c>
      <c r="I2723">
        <v>23.54</v>
      </c>
      <c r="K2723">
        <v>60</v>
      </c>
      <c r="L2723">
        <v>120</v>
      </c>
      <c r="O2723">
        <v>1.4999999999999999E-2</v>
      </c>
      <c r="P2723">
        <v>22</v>
      </c>
    </row>
    <row r="2724" spans="1:16" x14ac:dyDescent="0.2">
      <c r="A2724">
        <v>2022</v>
      </c>
      <c r="B2724">
        <v>5</v>
      </c>
      <c r="C2724" s="267">
        <v>44703</v>
      </c>
      <c r="E2724">
        <v>83</v>
      </c>
      <c r="F2724" t="s">
        <v>480</v>
      </c>
      <c r="G2724" t="s">
        <v>481</v>
      </c>
      <c r="H2724">
        <v>20.46</v>
      </c>
      <c r="I2724">
        <v>23.54</v>
      </c>
      <c r="K2724">
        <v>60</v>
      </c>
      <c r="L2724">
        <v>120</v>
      </c>
      <c r="O2724">
        <v>1.4999999999999999E-2</v>
      </c>
      <c r="P2724">
        <v>22</v>
      </c>
    </row>
    <row r="2725" spans="1:16" x14ac:dyDescent="0.2">
      <c r="A2725">
        <v>2022</v>
      </c>
      <c r="B2725">
        <v>5</v>
      </c>
      <c r="C2725" s="267">
        <v>44704</v>
      </c>
      <c r="E2725">
        <v>83</v>
      </c>
      <c r="F2725" t="s">
        <v>480</v>
      </c>
      <c r="G2725" t="s">
        <v>481</v>
      </c>
      <c r="H2725">
        <v>20.46</v>
      </c>
      <c r="I2725">
        <v>23.54</v>
      </c>
      <c r="K2725">
        <v>60</v>
      </c>
      <c r="L2725">
        <v>120</v>
      </c>
      <c r="O2725">
        <v>1.4999999999999999E-2</v>
      </c>
      <c r="P2725">
        <v>22</v>
      </c>
    </row>
    <row r="2726" spans="1:16" x14ac:dyDescent="0.2">
      <c r="A2726">
        <v>2022</v>
      </c>
      <c r="B2726">
        <v>5</v>
      </c>
      <c r="C2726" s="267">
        <v>44687</v>
      </c>
      <c r="E2726">
        <v>607</v>
      </c>
      <c r="F2726" t="s">
        <v>394</v>
      </c>
      <c r="G2726" t="s">
        <v>395</v>
      </c>
      <c r="H2726">
        <v>93</v>
      </c>
      <c r="I2726">
        <v>107</v>
      </c>
      <c r="K2726">
        <v>86</v>
      </c>
      <c r="L2726">
        <v>126</v>
      </c>
      <c r="O2726">
        <v>1.4999999999999999E-2</v>
      </c>
      <c r="P2726">
        <v>16</v>
      </c>
    </row>
    <row r="2727" spans="1:16" x14ac:dyDescent="0.2">
      <c r="A2727">
        <v>2022</v>
      </c>
      <c r="B2727">
        <v>5</v>
      </c>
      <c r="C2727" s="267">
        <v>44688</v>
      </c>
      <c r="E2727">
        <v>607</v>
      </c>
      <c r="F2727" t="s">
        <v>394</v>
      </c>
      <c r="G2727" t="s">
        <v>395</v>
      </c>
      <c r="H2727">
        <v>93</v>
      </c>
      <c r="I2727">
        <v>107</v>
      </c>
      <c r="K2727">
        <v>86</v>
      </c>
      <c r="L2727">
        <v>126</v>
      </c>
      <c r="O2727">
        <v>1.4999999999999999E-2</v>
      </c>
      <c r="P2727">
        <v>16</v>
      </c>
    </row>
    <row r="2728" spans="1:16" x14ac:dyDescent="0.2">
      <c r="A2728">
        <v>2022</v>
      </c>
      <c r="B2728">
        <v>5</v>
      </c>
      <c r="C2728" s="267">
        <v>44689</v>
      </c>
      <c r="E2728">
        <v>607</v>
      </c>
      <c r="F2728" t="s">
        <v>394</v>
      </c>
      <c r="G2728" t="s">
        <v>395</v>
      </c>
      <c r="H2728">
        <v>93</v>
      </c>
      <c r="I2728">
        <v>107</v>
      </c>
      <c r="K2728">
        <v>86</v>
      </c>
      <c r="L2728">
        <v>126</v>
      </c>
      <c r="O2728">
        <v>1.4999999999999999E-2</v>
      </c>
      <c r="P2728">
        <v>16</v>
      </c>
    </row>
    <row r="2729" spans="1:16" x14ac:dyDescent="0.2">
      <c r="A2729">
        <v>2022</v>
      </c>
      <c r="B2729">
        <v>5</v>
      </c>
      <c r="C2729" s="267">
        <v>44690</v>
      </c>
      <c r="E2729">
        <v>607</v>
      </c>
      <c r="F2729" t="s">
        <v>394</v>
      </c>
      <c r="G2729" t="s">
        <v>395</v>
      </c>
      <c r="H2729">
        <v>93</v>
      </c>
      <c r="I2729">
        <v>107</v>
      </c>
      <c r="K2729">
        <v>86</v>
      </c>
      <c r="L2729">
        <v>126</v>
      </c>
      <c r="O2729">
        <v>1.4999999999999999E-2</v>
      </c>
      <c r="P2729">
        <v>16</v>
      </c>
    </row>
    <row r="2730" spans="1:16" x14ac:dyDescent="0.2">
      <c r="A2730">
        <v>2022</v>
      </c>
      <c r="B2730">
        <v>5</v>
      </c>
      <c r="C2730" s="267">
        <v>44691</v>
      </c>
      <c r="E2730">
        <v>607</v>
      </c>
      <c r="F2730" t="s">
        <v>394</v>
      </c>
      <c r="G2730" t="s">
        <v>395</v>
      </c>
      <c r="H2730">
        <v>93</v>
      </c>
      <c r="I2730">
        <v>107</v>
      </c>
      <c r="K2730">
        <v>86</v>
      </c>
      <c r="L2730">
        <v>126</v>
      </c>
      <c r="O2730">
        <v>1.4999999999999999E-2</v>
      </c>
      <c r="P2730">
        <v>16</v>
      </c>
    </row>
    <row r="2731" spans="1:16" x14ac:dyDescent="0.2">
      <c r="A2731">
        <v>2022</v>
      </c>
      <c r="B2731">
        <v>5</v>
      </c>
      <c r="C2731" s="267">
        <v>44707</v>
      </c>
      <c r="E2731">
        <v>607</v>
      </c>
      <c r="F2731" t="s">
        <v>394</v>
      </c>
      <c r="G2731" t="s">
        <v>395</v>
      </c>
      <c r="H2731">
        <v>93</v>
      </c>
      <c r="I2731">
        <v>107</v>
      </c>
      <c r="K2731">
        <v>86</v>
      </c>
      <c r="L2731">
        <v>126</v>
      </c>
      <c r="O2731">
        <v>1.4999999999999999E-2</v>
      </c>
      <c r="P2731">
        <v>16</v>
      </c>
    </row>
    <row r="2732" spans="1:16" x14ac:dyDescent="0.2">
      <c r="A2732">
        <v>2022</v>
      </c>
      <c r="B2732">
        <v>5</v>
      </c>
      <c r="C2732" s="267">
        <v>44709</v>
      </c>
      <c r="E2732">
        <v>607</v>
      </c>
      <c r="F2732" t="s">
        <v>394</v>
      </c>
      <c r="G2732" t="s">
        <v>395</v>
      </c>
      <c r="H2732">
        <v>93</v>
      </c>
      <c r="I2732">
        <v>107</v>
      </c>
      <c r="K2732">
        <v>86</v>
      </c>
      <c r="L2732">
        <v>126</v>
      </c>
      <c r="O2732">
        <v>1.4999999999999999E-2</v>
      </c>
      <c r="P2732">
        <v>16</v>
      </c>
    </row>
    <row r="2733" spans="1:16" x14ac:dyDescent="0.2">
      <c r="A2733">
        <v>2022</v>
      </c>
      <c r="B2733">
        <v>5</v>
      </c>
      <c r="C2733" s="267">
        <v>44710</v>
      </c>
      <c r="E2733">
        <v>607</v>
      </c>
      <c r="F2733" t="s">
        <v>394</v>
      </c>
      <c r="G2733" t="s">
        <v>395</v>
      </c>
      <c r="H2733">
        <v>93</v>
      </c>
      <c r="I2733">
        <v>107</v>
      </c>
      <c r="K2733">
        <v>86</v>
      </c>
      <c r="L2733">
        <v>126</v>
      </c>
      <c r="O2733">
        <v>1.4999999999999999E-2</v>
      </c>
      <c r="P2733">
        <v>16</v>
      </c>
    </row>
    <row r="2734" spans="1:16" x14ac:dyDescent="0.2">
      <c r="A2734">
        <v>2022</v>
      </c>
      <c r="B2734">
        <v>5</v>
      </c>
      <c r="C2734" s="267">
        <v>44711</v>
      </c>
      <c r="E2734">
        <v>607</v>
      </c>
      <c r="F2734" t="s">
        <v>394</v>
      </c>
      <c r="G2734" t="s">
        <v>395</v>
      </c>
      <c r="H2734">
        <v>93</v>
      </c>
      <c r="I2734">
        <v>107</v>
      </c>
      <c r="K2734">
        <v>86</v>
      </c>
      <c r="L2734">
        <v>126</v>
      </c>
      <c r="O2734">
        <v>1.4999999999999999E-2</v>
      </c>
      <c r="P2734">
        <v>16</v>
      </c>
    </row>
    <row r="2735" spans="1:16" x14ac:dyDescent="0.2">
      <c r="A2735">
        <v>2022</v>
      </c>
      <c r="B2735">
        <v>5</v>
      </c>
      <c r="C2735" s="267">
        <v>44689</v>
      </c>
      <c r="E2735">
        <v>690</v>
      </c>
      <c r="F2735" t="s">
        <v>259</v>
      </c>
      <c r="G2735" t="s">
        <v>260</v>
      </c>
      <c r="H2735">
        <v>153</v>
      </c>
      <c r="I2735">
        <v>187</v>
      </c>
      <c r="K2735">
        <v>120</v>
      </c>
      <c r="L2735">
        <v>120</v>
      </c>
      <c r="O2735">
        <v>1.4999999999999999E-2</v>
      </c>
      <c r="P2735">
        <v>26</v>
      </c>
    </row>
    <row r="2736" spans="1:16" x14ac:dyDescent="0.2">
      <c r="A2736">
        <v>2022</v>
      </c>
      <c r="B2736">
        <v>5</v>
      </c>
      <c r="C2736" s="267">
        <v>44690</v>
      </c>
      <c r="E2736">
        <v>690</v>
      </c>
      <c r="F2736" t="s">
        <v>259</v>
      </c>
      <c r="G2736" t="s">
        <v>260</v>
      </c>
      <c r="H2736">
        <v>153</v>
      </c>
      <c r="I2736">
        <v>187</v>
      </c>
      <c r="K2736">
        <v>120</v>
      </c>
      <c r="L2736">
        <v>120</v>
      </c>
      <c r="O2736">
        <v>1.4999999999999999E-2</v>
      </c>
      <c r="P2736">
        <v>26</v>
      </c>
    </row>
    <row r="2737" spans="1:16" x14ac:dyDescent="0.2">
      <c r="A2737">
        <v>2022</v>
      </c>
      <c r="B2737">
        <v>5</v>
      </c>
      <c r="C2737" s="267">
        <v>44691</v>
      </c>
      <c r="E2737">
        <v>690</v>
      </c>
      <c r="F2737" t="s">
        <v>259</v>
      </c>
      <c r="G2737" t="s">
        <v>260</v>
      </c>
      <c r="H2737">
        <v>153</v>
      </c>
      <c r="I2737">
        <v>187</v>
      </c>
      <c r="K2737">
        <v>120</v>
      </c>
      <c r="L2737">
        <v>120</v>
      </c>
      <c r="O2737">
        <v>1.4999999999999999E-2</v>
      </c>
      <c r="P2737">
        <v>26</v>
      </c>
    </row>
    <row r="2738" spans="1:16" x14ac:dyDescent="0.2">
      <c r="A2738">
        <v>2022</v>
      </c>
      <c r="B2738">
        <v>5</v>
      </c>
      <c r="C2738" s="267">
        <v>44692</v>
      </c>
      <c r="E2738">
        <v>690</v>
      </c>
      <c r="F2738" t="s">
        <v>259</v>
      </c>
      <c r="G2738" t="s">
        <v>260</v>
      </c>
      <c r="H2738">
        <v>153</v>
      </c>
      <c r="I2738">
        <v>187</v>
      </c>
      <c r="K2738">
        <v>120</v>
      </c>
      <c r="L2738">
        <v>120</v>
      </c>
      <c r="O2738">
        <v>1.4999999999999999E-2</v>
      </c>
      <c r="P2738">
        <v>26</v>
      </c>
    </row>
    <row r="2739" spans="1:16" x14ac:dyDescent="0.2">
      <c r="A2739">
        <v>2022</v>
      </c>
      <c r="B2739">
        <v>5</v>
      </c>
      <c r="C2739" s="267">
        <v>44693</v>
      </c>
      <c r="E2739">
        <v>690</v>
      </c>
      <c r="F2739" t="s">
        <v>259</v>
      </c>
      <c r="G2739" t="s">
        <v>260</v>
      </c>
      <c r="H2739">
        <v>153</v>
      </c>
      <c r="I2739">
        <v>187</v>
      </c>
      <c r="K2739">
        <v>120</v>
      </c>
      <c r="L2739">
        <v>120</v>
      </c>
      <c r="O2739">
        <v>1.4999999999999999E-2</v>
      </c>
      <c r="P2739">
        <v>26</v>
      </c>
    </row>
    <row r="2740" spans="1:16" x14ac:dyDescent="0.2">
      <c r="A2740">
        <v>2022</v>
      </c>
      <c r="B2740">
        <v>5</v>
      </c>
      <c r="C2740" s="267">
        <v>44695</v>
      </c>
      <c r="E2740">
        <v>690</v>
      </c>
      <c r="F2740" t="s">
        <v>259</v>
      </c>
      <c r="G2740" t="s">
        <v>260</v>
      </c>
      <c r="H2740">
        <v>153</v>
      </c>
      <c r="I2740">
        <v>187</v>
      </c>
      <c r="K2740">
        <v>120</v>
      </c>
      <c r="L2740">
        <v>120</v>
      </c>
      <c r="O2740">
        <v>1.4999999999999999E-2</v>
      </c>
      <c r="P2740">
        <v>26</v>
      </c>
    </row>
    <row r="2741" spans="1:16" x14ac:dyDescent="0.2">
      <c r="A2741">
        <v>2022</v>
      </c>
      <c r="B2741">
        <v>5</v>
      </c>
      <c r="C2741" s="267">
        <v>44706</v>
      </c>
      <c r="E2741">
        <v>690</v>
      </c>
      <c r="F2741" t="s">
        <v>259</v>
      </c>
      <c r="G2741" t="s">
        <v>260</v>
      </c>
      <c r="H2741">
        <v>153</v>
      </c>
      <c r="I2741">
        <v>187</v>
      </c>
      <c r="K2741">
        <v>120</v>
      </c>
      <c r="L2741">
        <v>120</v>
      </c>
      <c r="O2741">
        <v>1.4999999999999999E-2</v>
      </c>
      <c r="P2741">
        <v>26</v>
      </c>
    </row>
    <row r="2742" spans="1:16" x14ac:dyDescent="0.2">
      <c r="A2742">
        <v>2022</v>
      </c>
      <c r="B2742">
        <v>5</v>
      </c>
      <c r="C2742" s="267">
        <v>44707</v>
      </c>
      <c r="E2742">
        <v>690</v>
      </c>
      <c r="F2742" t="s">
        <v>259</v>
      </c>
      <c r="G2742" t="s">
        <v>260</v>
      </c>
      <c r="H2742">
        <v>153</v>
      </c>
      <c r="I2742">
        <v>187</v>
      </c>
      <c r="K2742">
        <v>120</v>
      </c>
      <c r="L2742">
        <v>120</v>
      </c>
      <c r="O2742">
        <v>1.4999999999999999E-2</v>
      </c>
      <c r="P2742">
        <v>26</v>
      </c>
    </row>
    <row r="2743" spans="1:16" x14ac:dyDescent="0.2">
      <c r="A2743">
        <v>2022</v>
      </c>
      <c r="B2743">
        <v>5</v>
      </c>
      <c r="C2743" s="267">
        <v>44709</v>
      </c>
      <c r="E2743">
        <v>690</v>
      </c>
      <c r="F2743" t="s">
        <v>259</v>
      </c>
      <c r="G2743" t="s">
        <v>260</v>
      </c>
      <c r="H2743">
        <v>153</v>
      </c>
      <c r="I2743">
        <v>187</v>
      </c>
      <c r="K2743">
        <v>120</v>
      </c>
      <c r="L2743">
        <v>120</v>
      </c>
      <c r="O2743">
        <v>1.4999999999999999E-2</v>
      </c>
      <c r="P2743">
        <v>26</v>
      </c>
    </row>
    <row r="2744" spans="1:16" x14ac:dyDescent="0.2">
      <c r="A2744">
        <v>2022</v>
      </c>
      <c r="B2744">
        <v>5</v>
      </c>
      <c r="C2744" s="267">
        <v>44710</v>
      </c>
      <c r="E2744">
        <v>690</v>
      </c>
      <c r="F2744" t="s">
        <v>259</v>
      </c>
      <c r="G2744" t="s">
        <v>260</v>
      </c>
      <c r="H2744">
        <v>153</v>
      </c>
      <c r="I2744">
        <v>187</v>
      </c>
      <c r="K2744">
        <v>120</v>
      </c>
      <c r="L2744">
        <v>120</v>
      </c>
      <c r="O2744">
        <v>1.4999999999999999E-2</v>
      </c>
      <c r="P2744">
        <v>26</v>
      </c>
    </row>
    <row r="2745" spans="1:16" x14ac:dyDescent="0.2">
      <c r="A2745">
        <v>2022</v>
      </c>
      <c r="B2745">
        <v>5</v>
      </c>
      <c r="C2745" s="267">
        <v>44711</v>
      </c>
      <c r="E2745">
        <v>690</v>
      </c>
      <c r="F2745" t="s">
        <v>259</v>
      </c>
      <c r="G2745" t="s">
        <v>260</v>
      </c>
      <c r="H2745">
        <v>153</v>
      </c>
      <c r="I2745">
        <v>187</v>
      </c>
      <c r="K2745">
        <v>120</v>
      </c>
      <c r="L2745">
        <v>120</v>
      </c>
      <c r="O2745">
        <v>1.4999999999999999E-2</v>
      </c>
      <c r="P2745">
        <v>26</v>
      </c>
    </row>
    <row r="2746" spans="1:16" x14ac:dyDescent="0.2">
      <c r="A2746">
        <v>2022</v>
      </c>
      <c r="B2746">
        <v>5</v>
      </c>
      <c r="C2746" s="267">
        <v>44687</v>
      </c>
      <c r="E2746">
        <v>608</v>
      </c>
      <c r="F2746" t="s">
        <v>396</v>
      </c>
      <c r="G2746" t="s">
        <v>397</v>
      </c>
      <c r="H2746">
        <v>93</v>
      </c>
      <c r="I2746">
        <v>107</v>
      </c>
      <c r="K2746">
        <v>86</v>
      </c>
      <c r="L2746">
        <v>126</v>
      </c>
      <c r="O2746">
        <v>1.4999999999999999E-2</v>
      </c>
      <c r="P2746">
        <v>16</v>
      </c>
    </row>
    <row r="2747" spans="1:16" x14ac:dyDescent="0.2">
      <c r="A2747">
        <v>2022</v>
      </c>
      <c r="B2747">
        <v>5</v>
      </c>
      <c r="C2747" s="267">
        <v>44688</v>
      </c>
      <c r="E2747">
        <v>608</v>
      </c>
      <c r="F2747" t="s">
        <v>396</v>
      </c>
      <c r="G2747" t="s">
        <v>397</v>
      </c>
      <c r="H2747">
        <v>93</v>
      </c>
      <c r="I2747">
        <v>107</v>
      </c>
      <c r="K2747">
        <v>86</v>
      </c>
      <c r="L2747">
        <v>126</v>
      </c>
      <c r="O2747">
        <v>1.4999999999999999E-2</v>
      </c>
      <c r="P2747">
        <v>16</v>
      </c>
    </row>
    <row r="2748" spans="1:16" x14ac:dyDescent="0.2">
      <c r="A2748">
        <v>2022</v>
      </c>
      <c r="B2748">
        <v>5</v>
      </c>
      <c r="C2748" s="267">
        <v>44689</v>
      </c>
      <c r="E2748">
        <v>608</v>
      </c>
      <c r="F2748" t="s">
        <v>396</v>
      </c>
      <c r="G2748" t="s">
        <v>397</v>
      </c>
      <c r="H2748">
        <v>93</v>
      </c>
      <c r="I2748">
        <v>107</v>
      </c>
      <c r="K2748">
        <v>86</v>
      </c>
      <c r="L2748">
        <v>126</v>
      </c>
      <c r="O2748">
        <v>1.4999999999999999E-2</v>
      </c>
      <c r="P2748">
        <v>16</v>
      </c>
    </row>
    <row r="2749" spans="1:16" x14ac:dyDescent="0.2">
      <c r="A2749">
        <v>2022</v>
      </c>
      <c r="B2749">
        <v>5</v>
      </c>
      <c r="C2749" s="267">
        <v>44690</v>
      </c>
      <c r="E2749">
        <v>608</v>
      </c>
      <c r="F2749" t="s">
        <v>396</v>
      </c>
      <c r="G2749" t="s">
        <v>397</v>
      </c>
      <c r="H2749">
        <v>93</v>
      </c>
      <c r="I2749">
        <v>107</v>
      </c>
      <c r="K2749">
        <v>86</v>
      </c>
      <c r="L2749">
        <v>126</v>
      </c>
      <c r="O2749">
        <v>1.4999999999999999E-2</v>
      </c>
      <c r="P2749">
        <v>16</v>
      </c>
    </row>
    <row r="2750" spans="1:16" x14ac:dyDescent="0.2">
      <c r="A2750">
        <v>2022</v>
      </c>
      <c r="B2750">
        <v>5</v>
      </c>
      <c r="C2750" s="267">
        <v>44691</v>
      </c>
      <c r="E2750">
        <v>608</v>
      </c>
      <c r="F2750" t="s">
        <v>396</v>
      </c>
      <c r="G2750" t="s">
        <v>397</v>
      </c>
      <c r="H2750">
        <v>93</v>
      </c>
      <c r="I2750">
        <v>107</v>
      </c>
      <c r="K2750">
        <v>86</v>
      </c>
      <c r="L2750">
        <v>126</v>
      </c>
      <c r="O2750">
        <v>1.4999999999999999E-2</v>
      </c>
      <c r="P2750">
        <v>16</v>
      </c>
    </row>
    <row r="2751" spans="1:16" x14ac:dyDescent="0.2">
      <c r="A2751">
        <v>2022</v>
      </c>
      <c r="B2751">
        <v>5</v>
      </c>
      <c r="C2751" s="267">
        <v>44707</v>
      </c>
      <c r="E2751">
        <v>608</v>
      </c>
      <c r="F2751" t="s">
        <v>396</v>
      </c>
      <c r="G2751" t="s">
        <v>397</v>
      </c>
      <c r="H2751">
        <v>93</v>
      </c>
      <c r="I2751">
        <v>107</v>
      </c>
      <c r="K2751">
        <v>86</v>
      </c>
      <c r="L2751">
        <v>126</v>
      </c>
      <c r="O2751">
        <v>1.4999999999999999E-2</v>
      </c>
      <c r="P2751">
        <v>16</v>
      </c>
    </row>
    <row r="2752" spans="1:16" x14ac:dyDescent="0.2">
      <c r="A2752">
        <v>2022</v>
      </c>
      <c r="B2752">
        <v>5</v>
      </c>
      <c r="C2752" s="267">
        <v>44709</v>
      </c>
      <c r="E2752">
        <v>608</v>
      </c>
      <c r="F2752" t="s">
        <v>396</v>
      </c>
      <c r="G2752" t="s">
        <v>397</v>
      </c>
      <c r="H2752">
        <v>93</v>
      </c>
      <c r="I2752">
        <v>107</v>
      </c>
      <c r="K2752">
        <v>86</v>
      </c>
      <c r="L2752">
        <v>126</v>
      </c>
      <c r="O2752">
        <v>1.4999999999999999E-2</v>
      </c>
      <c r="P2752">
        <v>16</v>
      </c>
    </row>
    <row r="2753" spans="1:16" x14ac:dyDescent="0.2">
      <c r="A2753">
        <v>2022</v>
      </c>
      <c r="B2753">
        <v>5</v>
      </c>
      <c r="C2753" s="267">
        <v>44710</v>
      </c>
      <c r="E2753">
        <v>608</v>
      </c>
      <c r="F2753" t="s">
        <v>396</v>
      </c>
      <c r="G2753" t="s">
        <v>397</v>
      </c>
      <c r="H2753">
        <v>93</v>
      </c>
      <c r="I2753">
        <v>107</v>
      </c>
      <c r="K2753">
        <v>86</v>
      </c>
      <c r="L2753">
        <v>126</v>
      </c>
      <c r="O2753">
        <v>1.4999999999999999E-2</v>
      </c>
      <c r="P2753">
        <v>16</v>
      </c>
    </row>
    <row r="2754" spans="1:16" x14ac:dyDescent="0.2">
      <c r="A2754">
        <v>2022</v>
      </c>
      <c r="B2754">
        <v>5</v>
      </c>
      <c r="C2754" s="267">
        <v>44711</v>
      </c>
      <c r="E2754">
        <v>608</v>
      </c>
      <c r="F2754" t="s">
        <v>396</v>
      </c>
      <c r="G2754" t="s">
        <v>397</v>
      </c>
      <c r="H2754">
        <v>93</v>
      </c>
      <c r="I2754">
        <v>107</v>
      </c>
      <c r="K2754">
        <v>86</v>
      </c>
      <c r="L2754">
        <v>126</v>
      </c>
      <c r="O2754">
        <v>1.4999999999999999E-2</v>
      </c>
      <c r="P2754">
        <v>16</v>
      </c>
    </row>
    <row r="2755" spans="1:16" x14ac:dyDescent="0.2">
      <c r="A2755">
        <v>2022</v>
      </c>
      <c r="B2755">
        <v>5</v>
      </c>
      <c r="C2755" s="267">
        <v>44689</v>
      </c>
      <c r="E2755">
        <v>691</v>
      </c>
      <c r="F2755" t="s">
        <v>254</v>
      </c>
      <c r="G2755" t="s">
        <v>255</v>
      </c>
      <c r="H2755">
        <v>174.6</v>
      </c>
      <c r="I2755">
        <v>213.4</v>
      </c>
      <c r="K2755">
        <v>120</v>
      </c>
      <c r="L2755">
        <v>120</v>
      </c>
      <c r="O2755">
        <v>1.4999999999999999E-2</v>
      </c>
      <c r="P2755">
        <v>26</v>
      </c>
    </row>
    <row r="2756" spans="1:16" x14ac:dyDescent="0.2">
      <c r="A2756">
        <v>2022</v>
      </c>
      <c r="B2756">
        <v>5</v>
      </c>
      <c r="C2756" s="267">
        <v>44690</v>
      </c>
      <c r="E2756">
        <v>691</v>
      </c>
      <c r="F2756" t="s">
        <v>254</v>
      </c>
      <c r="G2756" t="s">
        <v>255</v>
      </c>
      <c r="H2756">
        <v>174.6</v>
      </c>
      <c r="I2756">
        <v>213.4</v>
      </c>
      <c r="K2756">
        <v>120</v>
      </c>
      <c r="L2756">
        <v>120</v>
      </c>
      <c r="O2756">
        <v>1.4999999999999999E-2</v>
      </c>
      <c r="P2756">
        <v>26</v>
      </c>
    </row>
    <row r="2757" spans="1:16" x14ac:dyDescent="0.2">
      <c r="A2757">
        <v>2022</v>
      </c>
      <c r="B2757">
        <v>5</v>
      </c>
      <c r="C2757" s="267">
        <v>44691</v>
      </c>
      <c r="E2757">
        <v>691</v>
      </c>
      <c r="F2757" t="s">
        <v>254</v>
      </c>
      <c r="G2757" t="s">
        <v>255</v>
      </c>
      <c r="H2757">
        <v>174.6</v>
      </c>
      <c r="I2757">
        <v>213.4</v>
      </c>
      <c r="K2757">
        <v>120</v>
      </c>
      <c r="L2757">
        <v>120</v>
      </c>
      <c r="O2757">
        <v>1.4999999999999999E-2</v>
      </c>
      <c r="P2757">
        <v>26</v>
      </c>
    </row>
    <row r="2758" spans="1:16" x14ac:dyDescent="0.2">
      <c r="A2758">
        <v>2022</v>
      </c>
      <c r="B2758">
        <v>5</v>
      </c>
      <c r="C2758" s="267">
        <v>44692</v>
      </c>
      <c r="E2758">
        <v>691</v>
      </c>
      <c r="F2758" t="s">
        <v>254</v>
      </c>
      <c r="G2758" t="s">
        <v>255</v>
      </c>
      <c r="H2758">
        <v>174.6</v>
      </c>
      <c r="I2758">
        <v>213.4</v>
      </c>
      <c r="K2758">
        <v>120</v>
      </c>
      <c r="L2758">
        <v>120</v>
      </c>
      <c r="O2758">
        <v>1.4999999999999999E-2</v>
      </c>
      <c r="P2758">
        <v>26</v>
      </c>
    </row>
    <row r="2759" spans="1:16" x14ac:dyDescent="0.2">
      <c r="A2759">
        <v>2022</v>
      </c>
      <c r="B2759">
        <v>5</v>
      </c>
      <c r="C2759" s="267">
        <v>44693</v>
      </c>
      <c r="E2759">
        <v>691</v>
      </c>
      <c r="F2759" t="s">
        <v>254</v>
      </c>
      <c r="G2759" t="s">
        <v>255</v>
      </c>
      <c r="H2759">
        <v>174.6</v>
      </c>
      <c r="I2759">
        <v>213.4</v>
      </c>
      <c r="K2759">
        <v>120</v>
      </c>
      <c r="L2759">
        <v>120</v>
      </c>
      <c r="O2759">
        <v>1.4999999999999999E-2</v>
      </c>
      <c r="P2759">
        <v>26</v>
      </c>
    </row>
    <row r="2760" spans="1:16" x14ac:dyDescent="0.2">
      <c r="A2760">
        <v>2022</v>
      </c>
      <c r="B2760">
        <v>5</v>
      </c>
      <c r="C2760" s="267">
        <v>44695</v>
      </c>
      <c r="E2760">
        <v>691</v>
      </c>
      <c r="F2760" t="s">
        <v>254</v>
      </c>
      <c r="G2760" t="s">
        <v>255</v>
      </c>
      <c r="H2760">
        <v>174.6</v>
      </c>
      <c r="I2760">
        <v>213.4</v>
      </c>
      <c r="K2760">
        <v>120</v>
      </c>
      <c r="L2760">
        <v>120</v>
      </c>
      <c r="O2760">
        <v>1.4999999999999999E-2</v>
      </c>
      <c r="P2760">
        <v>26</v>
      </c>
    </row>
    <row r="2761" spans="1:16" x14ac:dyDescent="0.2">
      <c r="A2761">
        <v>2022</v>
      </c>
      <c r="B2761">
        <v>5</v>
      </c>
      <c r="C2761" s="267">
        <v>44706</v>
      </c>
      <c r="E2761">
        <v>691</v>
      </c>
      <c r="F2761" t="s">
        <v>254</v>
      </c>
      <c r="G2761" t="s">
        <v>255</v>
      </c>
      <c r="H2761">
        <v>174.6</v>
      </c>
      <c r="I2761">
        <v>213.4</v>
      </c>
      <c r="K2761">
        <v>120</v>
      </c>
      <c r="L2761">
        <v>120</v>
      </c>
      <c r="O2761">
        <v>1.4999999999999999E-2</v>
      </c>
      <c r="P2761">
        <v>26</v>
      </c>
    </row>
    <row r="2762" spans="1:16" x14ac:dyDescent="0.2">
      <c r="A2762">
        <v>2022</v>
      </c>
      <c r="B2762">
        <v>5</v>
      </c>
      <c r="C2762" s="267">
        <v>44707</v>
      </c>
      <c r="E2762">
        <v>691</v>
      </c>
      <c r="F2762" t="s">
        <v>254</v>
      </c>
      <c r="G2762" t="s">
        <v>255</v>
      </c>
      <c r="H2762">
        <v>174.6</v>
      </c>
      <c r="I2762">
        <v>213.4</v>
      </c>
      <c r="K2762">
        <v>120</v>
      </c>
      <c r="L2762">
        <v>120</v>
      </c>
      <c r="O2762">
        <v>1.4999999999999999E-2</v>
      </c>
      <c r="P2762">
        <v>26</v>
      </c>
    </row>
    <row r="2763" spans="1:16" x14ac:dyDescent="0.2">
      <c r="A2763">
        <v>2022</v>
      </c>
      <c r="B2763">
        <v>5</v>
      </c>
      <c r="C2763" s="267">
        <v>44709</v>
      </c>
      <c r="E2763">
        <v>691</v>
      </c>
      <c r="F2763" t="s">
        <v>254</v>
      </c>
      <c r="G2763" t="s">
        <v>255</v>
      </c>
      <c r="H2763">
        <v>174.6</v>
      </c>
      <c r="I2763">
        <v>213.4</v>
      </c>
      <c r="K2763">
        <v>120</v>
      </c>
      <c r="L2763">
        <v>120</v>
      </c>
      <c r="O2763">
        <v>1.4999999999999999E-2</v>
      </c>
      <c r="P2763">
        <v>26</v>
      </c>
    </row>
    <row r="2764" spans="1:16" x14ac:dyDescent="0.2">
      <c r="A2764">
        <v>2022</v>
      </c>
      <c r="B2764">
        <v>5</v>
      </c>
      <c r="C2764" s="267">
        <v>44710</v>
      </c>
      <c r="E2764">
        <v>691</v>
      </c>
      <c r="F2764" t="s">
        <v>254</v>
      </c>
      <c r="G2764" t="s">
        <v>255</v>
      </c>
      <c r="H2764">
        <v>174.6</v>
      </c>
      <c r="I2764">
        <v>213.4</v>
      </c>
      <c r="K2764">
        <v>120</v>
      </c>
      <c r="L2764">
        <v>120</v>
      </c>
      <c r="O2764">
        <v>1.4999999999999999E-2</v>
      </c>
      <c r="P2764">
        <v>26</v>
      </c>
    </row>
    <row r="2765" spans="1:16" x14ac:dyDescent="0.2">
      <c r="A2765">
        <v>2022</v>
      </c>
      <c r="B2765">
        <v>5</v>
      </c>
      <c r="C2765" s="267">
        <v>44711</v>
      </c>
      <c r="E2765">
        <v>691</v>
      </c>
      <c r="F2765" t="s">
        <v>254</v>
      </c>
      <c r="G2765" t="s">
        <v>255</v>
      </c>
      <c r="H2765">
        <v>174.6</v>
      </c>
      <c r="I2765">
        <v>213.4</v>
      </c>
      <c r="K2765">
        <v>120</v>
      </c>
      <c r="L2765">
        <v>120</v>
      </c>
      <c r="O2765">
        <v>1.4999999999999999E-2</v>
      </c>
      <c r="P2765">
        <v>26</v>
      </c>
    </row>
    <row r="2766" spans="1:16" x14ac:dyDescent="0.2">
      <c r="A2766">
        <v>2022</v>
      </c>
      <c r="B2766">
        <v>5</v>
      </c>
      <c r="C2766" s="267">
        <v>44691</v>
      </c>
      <c r="E2766">
        <v>299</v>
      </c>
      <c r="F2766" t="s">
        <v>261</v>
      </c>
      <c r="G2766" t="s">
        <v>262</v>
      </c>
      <c r="H2766">
        <v>106.95</v>
      </c>
      <c r="I2766">
        <v>123.05</v>
      </c>
      <c r="K2766">
        <v>86</v>
      </c>
      <c r="L2766">
        <v>126</v>
      </c>
      <c r="O2766">
        <v>0.02</v>
      </c>
    </row>
    <row r="2767" spans="1:16" x14ac:dyDescent="0.2">
      <c r="A2767">
        <v>2022</v>
      </c>
      <c r="B2767">
        <v>5</v>
      </c>
      <c r="C2767" s="267">
        <v>44709</v>
      </c>
      <c r="E2767">
        <v>299</v>
      </c>
      <c r="F2767" t="s">
        <v>261</v>
      </c>
      <c r="G2767" t="s">
        <v>262</v>
      </c>
      <c r="H2767">
        <v>106.95</v>
      </c>
      <c r="I2767">
        <v>123.05</v>
      </c>
      <c r="K2767">
        <v>86</v>
      </c>
      <c r="L2767">
        <v>126</v>
      </c>
      <c r="O2767">
        <v>0.02</v>
      </c>
    </row>
    <row r="2768" spans="1:16" x14ac:dyDescent="0.2">
      <c r="A2768">
        <v>2022</v>
      </c>
      <c r="B2768">
        <v>5</v>
      </c>
      <c r="C2768" s="267">
        <v>44710</v>
      </c>
      <c r="E2768">
        <v>299</v>
      </c>
      <c r="F2768" t="s">
        <v>261</v>
      </c>
      <c r="G2768" t="s">
        <v>262</v>
      </c>
      <c r="H2768">
        <v>106.95</v>
      </c>
      <c r="I2768">
        <v>123.05</v>
      </c>
      <c r="K2768">
        <v>86</v>
      </c>
      <c r="L2768">
        <v>126</v>
      </c>
      <c r="O2768">
        <v>0.02</v>
      </c>
    </row>
    <row r="2769" spans="1:16" x14ac:dyDescent="0.2">
      <c r="A2769">
        <v>2022</v>
      </c>
      <c r="B2769">
        <v>5</v>
      </c>
      <c r="C2769" s="267">
        <v>44711</v>
      </c>
      <c r="E2769">
        <v>299</v>
      </c>
      <c r="F2769" t="s">
        <v>261</v>
      </c>
      <c r="G2769" t="s">
        <v>262</v>
      </c>
      <c r="H2769">
        <v>106.95</v>
      </c>
      <c r="I2769">
        <v>123.05</v>
      </c>
      <c r="K2769">
        <v>86</v>
      </c>
      <c r="L2769">
        <v>126</v>
      </c>
      <c r="O2769">
        <v>0.02</v>
      </c>
    </row>
    <row r="2770" spans="1:16" x14ac:dyDescent="0.2">
      <c r="A2770">
        <v>2022</v>
      </c>
      <c r="B2770">
        <v>5</v>
      </c>
      <c r="C2770" s="267">
        <v>44692</v>
      </c>
      <c r="E2770">
        <v>281</v>
      </c>
      <c r="F2770" t="s">
        <v>226</v>
      </c>
      <c r="G2770" t="s">
        <v>227</v>
      </c>
      <c r="H2770">
        <v>265.05</v>
      </c>
      <c r="I2770">
        <v>304.95</v>
      </c>
      <c r="K2770">
        <v>120</v>
      </c>
      <c r="L2770">
        <v>120</v>
      </c>
      <c r="O2770">
        <v>1.4999999999999999E-2</v>
      </c>
      <c r="P2770">
        <v>18</v>
      </c>
    </row>
    <row r="2771" spans="1:16" x14ac:dyDescent="0.2">
      <c r="A2771">
        <v>2022</v>
      </c>
      <c r="B2771">
        <v>5</v>
      </c>
      <c r="C2771" s="267">
        <v>44693</v>
      </c>
      <c r="E2771">
        <v>281</v>
      </c>
      <c r="F2771" t="s">
        <v>226</v>
      </c>
      <c r="G2771" t="s">
        <v>227</v>
      </c>
      <c r="H2771">
        <v>265.05</v>
      </c>
      <c r="I2771">
        <v>304.95</v>
      </c>
      <c r="K2771">
        <v>120</v>
      </c>
      <c r="L2771">
        <v>120</v>
      </c>
      <c r="O2771">
        <v>1.4999999999999999E-2</v>
      </c>
      <c r="P2771">
        <v>18</v>
      </c>
    </row>
    <row r="2772" spans="1:16" x14ac:dyDescent="0.2">
      <c r="A2772">
        <v>2022</v>
      </c>
      <c r="B2772">
        <v>5</v>
      </c>
      <c r="C2772" s="267">
        <v>44695</v>
      </c>
      <c r="E2772">
        <v>281</v>
      </c>
      <c r="F2772" t="s">
        <v>226</v>
      </c>
      <c r="G2772" t="s">
        <v>227</v>
      </c>
      <c r="H2772">
        <v>265.05</v>
      </c>
      <c r="I2772">
        <v>304.95</v>
      </c>
      <c r="K2772">
        <v>120</v>
      </c>
      <c r="L2772">
        <v>120</v>
      </c>
      <c r="O2772">
        <v>1.4999999999999999E-2</v>
      </c>
      <c r="P2772">
        <v>18</v>
      </c>
    </row>
    <row r="2773" spans="1:16" x14ac:dyDescent="0.2">
      <c r="A2773">
        <v>2022</v>
      </c>
      <c r="B2773">
        <v>5</v>
      </c>
      <c r="C2773" s="267">
        <v>44697</v>
      </c>
      <c r="E2773">
        <v>281</v>
      </c>
      <c r="F2773" t="s">
        <v>226</v>
      </c>
      <c r="G2773" t="s">
        <v>227</v>
      </c>
      <c r="H2773">
        <v>265.05</v>
      </c>
      <c r="I2773">
        <v>304.95</v>
      </c>
      <c r="K2773">
        <v>120</v>
      </c>
      <c r="L2773">
        <v>120</v>
      </c>
      <c r="O2773">
        <v>1.4999999999999999E-2</v>
      </c>
      <c r="P2773">
        <v>18</v>
      </c>
    </row>
    <row r="2774" spans="1:16" x14ac:dyDescent="0.2">
      <c r="A2774">
        <v>2022</v>
      </c>
      <c r="B2774">
        <v>5</v>
      </c>
      <c r="C2774" s="267">
        <v>44705</v>
      </c>
      <c r="E2774">
        <v>281</v>
      </c>
      <c r="F2774" t="s">
        <v>226</v>
      </c>
      <c r="G2774" t="s">
        <v>227</v>
      </c>
      <c r="H2774">
        <v>265.05</v>
      </c>
      <c r="I2774">
        <v>304.95</v>
      </c>
      <c r="K2774">
        <v>120</v>
      </c>
      <c r="L2774">
        <v>120</v>
      </c>
      <c r="O2774">
        <v>1.4999999999999999E-2</v>
      </c>
      <c r="P2774">
        <v>18</v>
      </c>
    </row>
    <row r="2775" spans="1:16" x14ac:dyDescent="0.2">
      <c r="A2775">
        <v>2022</v>
      </c>
      <c r="B2775">
        <v>5</v>
      </c>
      <c r="C2775" s="267">
        <v>44706</v>
      </c>
      <c r="E2775">
        <v>281</v>
      </c>
      <c r="F2775" t="s">
        <v>226</v>
      </c>
      <c r="G2775" t="s">
        <v>227</v>
      </c>
      <c r="H2775">
        <v>265.05</v>
      </c>
      <c r="I2775">
        <v>304.95</v>
      </c>
      <c r="K2775">
        <v>120</v>
      </c>
      <c r="L2775">
        <v>120</v>
      </c>
      <c r="O2775">
        <v>1.4999999999999999E-2</v>
      </c>
      <c r="P2775">
        <v>18</v>
      </c>
    </row>
    <row r="2776" spans="1:16" x14ac:dyDescent="0.2">
      <c r="A2776">
        <v>2022</v>
      </c>
      <c r="B2776">
        <v>5</v>
      </c>
      <c r="C2776" s="267">
        <v>44707</v>
      </c>
      <c r="E2776">
        <v>281</v>
      </c>
      <c r="F2776" t="s">
        <v>226</v>
      </c>
      <c r="G2776" t="s">
        <v>227</v>
      </c>
      <c r="H2776">
        <v>265.05</v>
      </c>
      <c r="I2776">
        <v>304.95</v>
      </c>
      <c r="K2776">
        <v>120</v>
      </c>
      <c r="L2776">
        <v>120</v>
      </c>
      <c r="O2776">
        <v>1.4999999999999999E-2</v>
      </c>
      <c r="P2776">
        <v>18</v>
      </c>
    </row>
    <row r="2777" spans="1:16" x14ac:dyDescent="0.2">
      <c r="A2777">
        <v>2022</v>
      </c>
      <c r="B2777">
        <v>5</v>
      </c>
      <c r="C2777" s="267">
        <v>44710</v>
      </c>
      <c r="E2777">
        <v>281</v>
      </c>
      <c r="F2777" t="s">
        <v>226</v>
      </c>
      <c r="G2777" t="s">
        <v>227</v>
      </c>
      <c r="H2777">
        <v>265.05</v>
      </c>
      <c r="I2777">
        <v>304.95</v>
      </c>
      <c r="K2777">
        <v>120</v>
      </c>
      <c r="L2777">
        <v>120</v>
      </c>
      <c r="O2777">
        <v>1.4999999999999999E-2</v>
      </c>
      <c r="P2777">
        <v>18</v>
      </c>
    </row>
    <row r="2778" spans="1:16" x14ac:dyDescent="0.2">
      <c r="A2778">
        <v>2022</v>
      </c>
      <c r="B2778">
        <v>5</v>
      </c>
      <c r="C2778" s="267">
        <v>44691</v>
      </c>
      <c r="E2778">
        <v>168</v>
      </c>
      <c r="F2778" t="s">
        <v>177</v>
      </c>
      <c r="G2778" t="s">
        <v>234</v>
      </c>
      <c r="H2778">
        <v>575.66999999999996</v>
      </c>
      <c r="I2778">
        <v>662.33</v>
      </c>
      <c r="K2778">
        <v>90</v>
      </c>
      <c r="L2778">
        <v>116</v>
      </c>
      <c r="O2778">
        <v>1.4999999999999999E-2</v>
      </c>
      <c r="P2778">
        <v>18</v>
      </c>
    </row>
    <row r="2779" spans="1:16" x14ac:dyDescent="0.2">
      <c r="A2779">
        <v>2022</v>
      </c>
      <c r="B2779">
        <v>5</v>
      </c>
      <c r="C2779" s="267">
        <v>44692</v>
      </c>
      <c r="E2779">
        <v>168</v>
      </c>
      <c r="F2779" t="s">
        <v>177</v>
      </c>
      <c r="G2779" t="s">
        <v>234</v>
      </c>
      <c r="H2779">
        <v>575.66999999999996</v>
      </c>
      <c r="I2779">
        <v>662.33</v>
      </c>
      <c r="K2779">
        <v>90</v>
      </c>
      <c r="L2779">
        <v>116</v>
      </c>
      <c r="O2779">
        <v>1.4999999999999999E-2</v>
      </c>
      <c r="P2779">
        <v>18</v>
      </c>
    </row>
    <row r="2780" spans="1:16" x14ac:dyDescent="0.2">
      <c r="A2780">
        <v>2022</v>
      </c>
      <c r="B2780">
        <v>5</v>
      </c>
      <c r="C2780" s="267">
        <v>44695</v>
      </c>
      <c r="E2780">
        <v>168</v>
      </c>
      <c r="F2780" t="s">
        <v>177</v>
      </c>
      <c r="G2780" t="s">
        <v>234</v>
      </c>
      <c r="H2780">
        <v>575.66999999999996</v>
      </c>
      <c r="I2780">
        <v>662.33</v>
      </c>
      <c r="K2780">
        <v>90</v>
      </c>
      <c r="L2780">
        <v>116</v>
      </c>
      <c r="O2780">
        <v>1.4999999999999999E-2</v>
      </c>
      <c r="P2780">
        <v>18</v>
      </c>
    </row>
    <row r="2781" spans="1:16" x14ac:dyDescent="0.2">
      <c r="A2781">
        <v>2022</v>
      </c>
      <c r="B2781">
        <v>5</v>
      </c>
      <c r="C2781" s="267">
        <v>44697</v>
      </c>
      <c r="E2781">
        <v>168</v>
      </c>
      <c r="F2781" t="s">
        <v>177</v>
      </c>
      <c r="G2781" t="s">
        <v>234</v>
      </c>
      <c r="H2781">
        <v>575.66999999999996</v>
      </c>
      <c r="I2781">
        <v>662.33</v>
      </c>
      <c r="K2781">
        <v>90</v>
      </c>
      <c r="L2781">
        <v>116</v>
      </c>
      <c r="O2781">
        <v>1.4999999999999999E-2</v>
      </c>
      <c r="P2781">
        <v>18</v>
      </c>
    </row>
    <row r="2782" spans="1:16" x14ac:dyDescent="0.2">
      <c r="A2782">
        <v>2022</v>
      </c>
      <c r="B2782">
        <v>5</v>
      </c>
      <c r="C2782" s="267">
        <v>44690</v>
      </c>
      <c r="E2782">
        <v>273</v>
      </c>
      <c r="F2782" t="s">
        <v>174</v>
      </c>
      <c r="G2782" t="s">
        <v>175</v>
      </c>
      <c r="H2782">
        <v>524.52</v>
      </c>
      <c r="I2782">
        <v>603.48</v>
      </c>
      <c r="K2782">
        <v>93</v>
      </c>
      <c r="L2782">
        <v>116</v>
      </c>
      <c r="O2782">
        <v>1.4999999999999999E-2</v>
      </c>
      <c r="P2782">
        <v>16</v>
      </c>
    </row>
    <row r="2783" spans="1:16" x14ac:dyDescent="0.2">
      <c r="A2783">
        <v>2022</v>
      </c>
      <c r="B2783">
        <v>5</v>
      </c>
      <c r="C2783" s="267">
        <v>44691</v>
      </c>
      <c r="E2783">
        <v>273</v>
      </c>
      <c r="F2783" t="s">
        <v>174</v>
      </c>
      <c r="G2783" t="s">
        <v>175</v>
      </c>
      <c r="H2783">
        <v>524.52</v>
      </c>
      <c r="I2783">
        <v>603.48</v>
      </c>
      <c r="K2783">
        <v>93</v>
      </c>
      <c r="L2783">
        <v>116</v>
      </c>
      <c r="O2783">
        <v>1.4999999999999999E-2</v>
      </c>
      <c r="P2783">
        <v>16</v>
      </c>
    </row>
    <row r="2784" spans="1:16" x14ac:dyDescent="0.2">
      <c r="A2784">
        <v>2022</v>
      </c>
      <c r="B2784">
        <v>5</v>
      </c>
      <c r="C2784" s="267">
        <v>44692</v>
      </c>
      <c r="E2784">
        <v>273</v>
      </c>
      <c r="F2784" t="s">
        <v>174</v>
      </c>
      <c r="G2784" t="s">
        <v>175</v>
      </c>
      <c r="H2784">
        <v>524.52</v>
      </c>
      <c r="I2784">
        <v>603.48</v>
      </c>
      <c r="K2784">
        <v>93</v>
      </c>
      <c r="L2784">
        <v>116</v>
      </c>
      <c r="O2784">
        <v>1.4999999999999999E-2</v>
      </c>
      <c r="P2784">
        <v>16</v>
      </c>
    </row>
    <row r="2785" spans="1:16" x14ac:dyDescent="0.2">
      <c r="A2785">
        <v>2022</v>
      </c>
      <c r="B2785">
        <v>5</v>
      </c>
      <c r="C2785" s="267">
        <v>44693</v>
      </c>
      <c r="E2785">
        <v>273</v>
      </c>
      <c r="F2785" t="s">
        <v>174</v>
      </c>
      <c r="G2785" t="s">
        <v>175</v>
      </c>
      <c r="H2785">
        <v>524.52</v>
      </c>
      <c r="I2785">
        <v>603.48</v>
      </c>
      <c r="K2785">
        <v>93</v>
      </c>
      <c r="L2785">
        <v>116</v>
      </c>
      <c r="O2785">
        <v>1.4999999999999999E-2</v>
      </c>
      <c r="P2785">
        <v>16</v>
      </c>
    </row>
    <row r="2786" spans="1:16" x14ac:dyDescent="0.2">
      <c r="A2786">
        <v>2022</v>
      </c>
      <c r="B2786">
        <v>5</v>
      </c>
      <c r="C2786" s="267">
        <v>44695</v>
      </c>
      <c r="E2786">
        <v>273</v>
      </c>
      <c r="F2786" t="s">
        <v>174</v>
      </c>
      <c r="G2786" t="s">
        <v>175</v>
      </c>
      <c r="H2786">
        <v>524.52</v>
      </c>
      <c r="I2786">
        <v>603.48</v>
      </c>
      <c r="K2786">
        <v>93</v>
      </c>
      <c r="L2786">
        <v>116</v>
      </c>
      <c r="O2786">
        <v>1.4999999999999999E-2</v>
      </c>
      <c r="P2786">
        <v>16</v>
      </c>
    </row>
    <row r="2787" spans="1:16" x14ac:dyDescent="0.2">
      <c r="A2787">
        <v>2022</v>
      </c>
      <c r="B2787">
        <v>5</v>
      </c>
      <c r="C2787" s="267">
        <v>44696</v>
      </c>
      <c r="E2787">
        <v>273</v>
      </c>
      <c r="F2787" t="s">
        <v>174</v>
      </c>
      <c r="G2787" t="s">
        <v>175</v>
      </c>
      <c r="H2787">
        <v>524.52</v>
      </c>
      <c r="I2787">
        <v>603.48</v>
      </c>
      <c r="K2787">
        <v>93</v>
      </c>
      <c r="L2787">
        <v>116</v>
      </c>
      <c r="O2787">
        <v>1.4999999999999999E-2</v>
      </c>
      <c r="P2787">
        <v>16</v>
      </c>
    </row>
    <row r="2788" spans="1:16" x14ac:dyDescent="0.2">
      <c r="A2788">
        <v>2022</v>
      </c>
      <c r="B2788">
        <v>5</v>
      </c>
      <c r="C2788" s="267">
        <v>44697</v>
      </c>
      <c r="E2788">
        <v>273</v>
      </c>
      <c r="F2788" t="s">
        <v>174</v>
      </c>
      <c r="G2788" t="s">
        <v>175</v>
      </c>
      <c r="H2788">
        <v>524.52</v>
      </c>
      <c r="I2788">
        <v>603.48</v>
      </c>
      <c r="K2788">
        <v>93</v>
      </c>
      <c r="L2788">
        <v>116</v>
      </c>
      <c r="O2788">
        <v>1.4999999999999999E-2</v>
      </c>
      <c r="P2788">
        <v>16</v>
      </c>
    </row>
    <row r="2789" spans="1:16" x14ac:dyDescent="0.2">
      <c r="A2789">
        <v>2022</v>
      </c>
      <c r="B2789">
        <v>5</v>
      </c>
      <c r="C2789" s="267">
        <v>44698</v>
      </c>
      <c r="E2789">
        <v>273</v>
      </c>
      <c r="F2789" t="s">
        <v>174</v>
      </c>
      <c r="G2789" t="s">
        <v>175</v>
      </c>
      <c r="H2789">
        <v>524.52</v>
      </c>
      <c r="I2789">
        <v>603.48</v>
      </c>
      <c r="K2789">
        <v>93</v>
      </c>
      <c r="L2789">
        <v>116</v>
      </c>
      <c r="O2789">
        <v>1.4999999999999999E-2</v>
      </c>
      <c r="P2789">
        <v>16</v>
      </c>
    </row>
    <row r="2790" spans="1:16" x14ac:dyDescent="0.2">
      <c r="A2790">
        <v>2022</v>
      </c>
      <c r="B2790">
        <v>5</v>
      </c>
      <c r="C2790" s="267">
        <v>44699</v>
      </c>
      <c r="E2790">
        <v>273</v>
      </c>
      <c r="F2790" t="s">
        <v>174</v>
      </c>
      <c r="G2790" t="s">
        <v>175</v>
      </c>
      <c r="H2790">
        <v>524.52</v>
      </c>
      <c r="I2790">
        <v>603.48</v>
      </c>
      <c r="K2790">
        <v>93</v>
      </c>
      <c r="L2790">
        <v>116</v>
      </c>
      <c r="O2790">
        <v>1.4999999999999999E-2</v>
      </c>
      <c r="P2790">
        <v>16</v>
      </c>
    </row>
    <row r="2791" spans="1:16" x14ac:dyDescent="0.2">
      <c r="A2791">
        <v>2022</v>
      </c>
      <c r="B2791">
        <v>5</v>
      </c>
      <c r="C2791" s="267">
        <v>44700</v>
      </c>
      <c r="E2791">
        <v>273</v>
      </c>
      <c r="F2791" t="s">
        <v>174</v>
      </c>
      <c r="G2791" t="s">
        <v>175</v>
      </c>
      <c r="H2791">
        <v>524.52</v>
      </c>
      <c r="I2791">
        <v>603.48</v>
      </c>
      <c r="K2791">
        <v>93</v>
      </c>
      <c r="L2791">
        <v>116</v>
      </c>
      <c r="O2791">
        <v>1.4999999999999999E-2</v>
      </c>
      <c r="P2791">
        <v>16</v>
      </c>
    </row>
    <row r="2792" spans="1:16" x14ac:dyDescent="0.2">
      <c r="A2792">
        <v>2022</v>
      </c>
      <c r="B2792">
        <v>5</v>
      </c>
      <c r="C2792" s="267">
        <v>44701</v>
      </c>
      <c r="E2792">
        <v>273</v>
      </c>
      <c r="F2792" t="s">
        <v>174</v>
      </c>
      <c r="G2792" t="s">
        <v>175</v>
      </c>
      <c r="H2792">
        <v>524.52</v>
      </c>
      <c r="I2792">
        <v>603.48</v>
      </c>
      <c r="K2792">
        <v>93</v>
      </c>
      <c r="L2792">
        <v>116</v>
      </c>
      <c r="O2792">
        <v>1.4999999999999999E-2</v>
      </c>
      <c r="P2792">
        <v>16</v>
      </c>
    </row>
    <row r="2793" spans="1:16" x14ac:dyDescent="0.2">
      <c r="A2793">
        <v>2022</v>
      </c>
      <c r="B2793">
        <v>5</v>
      </c>
      <c r="C2793" s="267">
        <v>44702</v>
      </c>
      <c r="E2793">
        <v>273</v>
      </c>
      <c r="F2793" t="s">
        <v>174</v>
      </c>
      <c r="G2793" t="s">
        <v>175</v>
      </c>
      <c r="H2793">
        <v>524.52</v>
      </c>
      <c r="I2793">
        <v>603.48</v>
      </c>
      <c r="K2793">
        <v>93</v>
      </c>
      <c r="L2793">
        <v>116</v>
      </c>
      <c r="O2793">
        <v>1.4999999999999999E-2</v>
      </c>
      <c r="P2793">
        <v>16</v>
      </c>
    </row>
    <row r="2794" spans="1:16" x14ac:dyDescent="0.2">
      <c r="A2794">
        <v>2022</v>
      </c>
      <c r="B2794">
        <v>5</v>
      </c>
      <c r="C2794" s="267">
        <v>44703</v>
      </c>
      <c r="E2794">
        <v>273</v>
      </c>
      <c r="F2794" t="s">
        <v>174</v>
      </c>
      <c r="G2794" t="s">
        <v>175</v>
      </c>
      <c r="H2794">
        <v>524.52</v>
      </c>
      <c r="I2794">
        <v>603.48</v>
      </c>
      <c r="K2794">
        <v>93</v>
      </c>
      <c r="L2794">
        <v>116</v>
      </c>
      <c r="O2794">
        <v>1.4999999999999999E-2</v>
      </c>
      <c r="P2794">
        <v>16</v>
      </c>
    </row>
    <row r="2795" spans="1:16" x14ac:dyDescent="0.2">
      <c r="A2795">
        <v>2022</v>
      </c>
      <c r="B2795">
        <v>5</v>
      </c>
      <c r="C2795" s="267">
        <v>44704</v>
      </c>
      <c r="E2795">
        <v>273</v>
      </c>
      <c r="F2795" t="s">
        <v>174</v>
      </c>
      <c r="G2795" t="s">
        <v>175</v>
      </c>
      <c r="H2795">
        <v>524.52</v>
      </c>
      <c r="I2795">
        <v>603.48</v>
      </c>
      <c r="K2795">
        <v>93</v>
      </c>
      <c r="L2795">
        <v>116</v>
      </c>
      <c r="O2795">
        <v>1.4999999999999999E-2</v>
      </c>
      <c r="P2795">
        <v>16</v>
      </c>
    </row>
    <row r="2796" spans="1:16" x14ac:dyDescent="0.2">
      <c r="A2796">
        <v>2022</v>
      </c>
      <c r="B2796">
        <v>5</v>
      </c>
      <c r="C2796" s="267">
        <v>44693</v>
      </c>
      <c r="E2796">
        <v>271</v>
      </c>
      <c r="F2796" t="s">
        <v>386</v>
      </c>
      <c r="G2796" t="s">
        <v>387</v>
      </c>
      <c r="H2796">
        <v>149.72999999999999</v>
      </c>
      <c r="I2796">
        <v>172.27</v>
      </c>
      <c r="K2796">
        <v>151</v>
      </c>
      <c r="L2796">
        <v>95</v>
      </c>
      <c r="O2796">
        <v>1.4999999999999999E-2</v>
      </c>
      <c r="P2796">
        <v>16</v>
      </c>
    </row>
    <row r="2797" spans="1:16" x14ac:dyDescent="0.2">
      <c r="A2797">
        <v>2022</v>
      </c>
      <c r="B2797">
        <v>5</v>
      </c>
      <c r="C2797" s="267">
        <v>44695</v>
      </c>
      <c r="E2797">
        <v>271</v>
      </c>
      <c r="F2797" t="s">
        <v>386</v>
      </c>
      <c r="G2797" t="s">
        <v>387</v>
      </c>
      <c r="H2797">
        <v>149.72999999999999</v>
      </c>
      <c r="I2797">
        <v>172.27</v>
      </c>
      <c r="K2797">
        <v>151</v>
      </c>
      <c r="L2797">
        <v>95</v>
      </c>
      <c r="O2797">
        <v>1.4999999999999999E-2</v>
      </c>
      <c r="P2797">
        <v>16</v>
      </c>
    </row>
    <row r="2798" spans="1:16" x14ac:dyDescent="0.2">
      <c r="A2798">
        <v>2022</v>
      </c>
      <c r="B2798">
        <v>5</v>
      </c>
      <c r="C2798" s="267">
        <v>44696</v>
      </c>
      <c r="E2798">
        <v>271</v>
      </c>
      <c r="F2798" t="s">
        <v>386</v>
      </c>
      <c r="G2798" t="s">
        <v>387</v>
      </c>
      <c r="H2798">
        <v>149.72999999999999</v>
      </c>
      <c r="I2798">
        <v>172.27</v>
      </c>
      <c r="K2798">
        <v>151</v>
      </c>
      <c r="L2798">
        <v>95</v>
      </c>
      <c r="O2798">
        <v>1.4999999999999999E-2</v>
      </c>
      <c r="P2798">
        <v>16</v>
      </c>
    </row>
    <row r="2799" spans="1:16" x14ac:dyDescent="0.2">
      <c r="A2799">
        <v>2022</v>
      </c>
      <c r="B2799">
        <v>5</v>
      </c>
      <c r="C2799" s="267">
        <v>44697</v>
      </c>
      <c r="E2799">
        <v>271</v>
      </c>
      <c r="F2799" t="s">
        <v>386</v>
      </c>
      <c r="G2799" t="s">
        <v>387</v>
      </c>
      <c r="H2799">
        <v>149.72999999999999</v>
      </c>
      <c r="I2799">
        <v>172.27</v>
      </c>
      <c r="K2799">
        <v>151</v>
      </c>
      <c r="L2799">
        <v>95</v>
      </c>
      <c r="O2799">
        <v>1.4999999999999999E-2</v>
      </c>
      <c r="P2799">
        <v>16</v>
      </c>
    </row>
    <row r="2800" spans="1:16" x14ac:dyDescent="0.2">
      <c r="A2800">
        <v>2022</v>
      </c>
      <c r="B2800">
        <v>5</v>
      </c>
      <c r="C2800" s="267">
        <v>44685</v>
      </c>
      <c r="E2800">
        <v>254</v>
      </c>
      <c r="F2800" t="s">
        <v>220</v>
      </c>
      <c r="G2800" t="s">
        <v>179</v>
      </c>
      <c r="H2800">
        <v>188.79</v>
      </c>
      <c r="I2800">
        <v>217.21</v>
      </c>
      <c r="K2800">
        <v>94</v>
      </c>
      <c r="L2800">
        <v>153</v>
      </c>
      <c r="O2800">
        <v>0.02</v>
      </c>
      <c r="P2800">
        <v>16</v>
      </c>
    </row>
    <row r="2801" spans="1:16" x14ac:dyDescent="0.2">
      <c r="A2801">
        <v>2022</v>
      </c>
      <c r="B2801">
        <v>5</v>
      </c>
      <c r="C2801" s="267">
        <v>44686</v>
      </c>
      <c r="E2801">
        <v>254</v>
      </c>
      <c r="F2801" t="s">
        <v>220</v>
      </c>
      <c r="G2801" t="s">
        <v>179</v>
      </c>
      <c r="H2801">
        <v>188.79</v>
      </c>
      <c r="I2801">
        <v>217.21</v>
      </c>
      <c r="K2801">
        <v>94</v>
      </c>
      <c r="L2801">
        <v>153</v>
      </c>
      <c r="O2801">
        <v>0.02</v>
      </c>
      <c r="P2801">
        <v>16</v>
      </c>
    </row>
    <row r="2802" spans="1:16" x14ac:dyDescent="0.2">
      <c r="A2802">
        <v>2022</v>
      </c>
      <c r="B2802">
        <v>5</v>
      </c>
      <c r="C2802" s="267">
        <v>44690</v>
      </c>
      <c r="E2802">
        <v>254</v>
      </c>
      <c r="F2802" t="s">
        <v>220</v>
      </c>
      <c r="G2802" t="s">
        <v>179</v>
      </c>
      <c r="H2802">
        <v>188.79</v>
      </c>
      <c r="I2802">
        <v>217.21</v>
      </c>
      <c r="K2802">
        <v>94</v>
      </c>
      <c r="L2802">
        <v>153</v>
      </c>
      <c r="O2802">
        <v>0.02</v>
      </c>
      <c r="P2802">
        <v>16</v>
      </c>
    </row>
    <row r="2803" spans="1:16" x14ac:dyDescent="0.2">
      <c r="A2803">
        <v>2022</v>
      </c>
      <c r="B2803">
        <v>5</v>
      </c>
      <c r="C2803" s="267">
        <v>44691</v>
      </c>
      <c r="E2803">
        <v>254</v>
      </c>
      <c r="F2803" t="s">
        <v>220</v>
      </c>
      <c r="G2803" t="s">
        <v>179</v>
      </c>
      <c r="H2803">
        <v>188.79</v>
      </c>
      <c r="I2803">
        <v>217.21</v>
      </c>
      <c r="K2803">
        <v>94</v>
      </c>
      <c r="L2803">
        <v>153</v>
      </c>
      <c r="O2803">
        <v>0.02</v>
      </c>
      <c r="P2803">
        <v>16</v>
      </c>
    </row>
    <row r="2804" spans="1:16" x14ac:dyDescent="0.2">
      <c r="A2804">
        <v>2022</v>
      </c>
      <c r="B2804">
        <v>5</v>
      </c>
      <c r="C2804" s="267">
        <v>44692</v>
      </c>
      <c r="E2804">
        <v>254</v>
      </c>
      <c r="F2804" t="s">
        <v>220</v>
      </c>
      <c r="G2804" t="s">
        <v>179</v>
      </c>
      <c r="H2804">
        <v>188.79</v>
      </c>
      <c r="I2804">
        <v>217.21</v>
      </c>
      <c r="K2804">
        <v>94</v>
      </c>
      <c r="L2804">
        <v>153</v>
      </c>
      <c r="O2804">
        <v>0.02</v>
      </c>
      <c r="P2804">
        <v>16</v>
      </c>
    </row>
    <row r="2805" spans="1:16" x14ac:dyDescent="0.2">
      <c r="A2805">
        <v>2022</v>
      </c>
      <c r="B2805">
        <v>5</v>
      </c>
      <c r="C2805" s="267">
        <v>44693</v>
      </c>
      <c r="E2805">
        <v>254</v>
      </c>
      <c r="F2805" t="s">
        <v>220</v>
      </c>
      <c r="G2805" t="s">
        <v>179</v>
      </c>
      <c r="H2805">
        <v>188.79</v>
      </c>
      <c r="I2805">
        <v>217.21</v>
      </c>
      <c r="K2805">
        <v>94</v>
      </c>
      <c r="L2805">
        <v>153</v>
      </c>
      <c r="O2805">
        <v>0.02</v>
      </c>
      <c r="P2805">
        <v>16</v>
      </c>
    </row>
    <row r="2806" spans="1:16" x14ac:dyDescent="0.2">
      <c r="A2806">
        <v>2022</v>
      </c>
      <c r="B2806">
        <v>5</v>
      </c>
      <c r="C2806" s="267">
        <v>44696</v>
      </c>
      <c r="E2806">
        <v>254</v>
      </c>
      <c r="F2806" t="s">
        <v>220</v>
      </c>
      <c r="G2806" t="s">
        <v>179</v>
      </c>
      <c r="H2806">
        <v>188.79</v>
      </c>
      <c r="I2806">
        <v>217.21</v>
      </c>
      <c r="K2806">
        <v>94</v>
      </c>
      <c r="L2806">
        <v>153</v>
      </c>
      <c r="O2806">
        <v>0.02</v>
      </c>
      <c r="P2806">
        <v>16</v>
      </c>
    </row>
    <row r="2807" spans="1:16" x14ac:dyDescent="0.2">
      <c r="A2807">
        <v>2022</v>
      </c>
      <c r="B2807">
        <v>5</v>
      </c>
      <c r="C2807" s="267">
        <v>44697</v>
      </c>
      <c r="E2807">
        <v>254</v>
      </c>
      <c r="F2807" t="s">
        <v>220</v>
      </c>
      <c r="G2807" t="s">
        <v>179</v>
      </c>
      <c r="H2807">
        <v>188.79</v>
      </c>
      <c r="I2807">
        <v>217.21</v>
      </c>
      <c r="K2807">
        <v>94</v>
      </c>
      <c r="L2807">
        <v>153</v>
      </c>
      <c r="O2807">
        <v>0.02</v>
      </c>
      <c r="P2807">
        <v>16</v>
      </c>
    </row>
    <row r="2808" spans="1:16" x14ac:dyDescent="0.2">
      <c r="A2808">
        <v>2022</v>
      </c>
      <c r="B2808">
        <v>5</v>
      </c>
      <c r="C2808" s="267">
        <v>44698</v>
      </c>
      <c r="E2808">
        <v>254</v>
      </c>
      <c r="F2808" t="s">
        <v>220</v>
      </c>
      <c r="G2808" t="s">
        <v>179</v>
      </c>
      <c r="H2808">
        <v>188.79</v>
      </c>
      <c r="I2808">
        <v>217.21</v>
      </c>
      <c r="K2808">
        <v>94</v>
      </c>
      <c r="L2808">
        <v>153</v>
      </c>
      <c r="O2808">
        <v>0.02</v>
      </c>
      <c r="P2808">
        <v>16</v>
      </c>
    </row>
    <row r="2809" spans="1:16" x14ac:dyDescent="0.2">
      <c r="A2809">
        <v>2022</v>
      </c>
      <c r="B2809">
        <v>5</v>
      </c>
      <c r="C2809" s="267">
        <v>44699</v>
      </c>
      <c r="E2809">
        <v>254</v>
      </c>
      <c r="F2809" t="s">
        <v>220</v>
      </c>
      <c r="G2809" t="s">
        <v>179</v>
      </c>
      <c r="H2809">
        <v>188.79</v>
      </c>
      <c r="I2809">
        <v>217.21</v>
      </c>
      <c r="K2809">
        <v>94</v>
      </c>
      <c r="L2809">
        <v>153</v>
      </c>
      <c r="O2809">
        <v>0.02</v>
      </c>
      <c r="P2809">
        <v>16</v>
      </c>
    </row>
    <row r="2810" spans="1:16" x14ac:dyDescent="0.2">
      <c r="A2810">
        <v>2022</v>
      </c>
      <c r="B2810">
        <v>5</v>
      </c>
      <c r="C2810" s="267">
        <v>44700</v>
      </c>
      <c r="E2810">
        <v>254</v>
      </c>
      <c r="F2810" t="s">
        <v>220</v>
      </c>
      <c r="G2810" t="s">
        <v>179</v>
      </c>
      <c r="H2810">
        <v>188.79</v>
      </c>
      <c r="I2810">
        <v>217.21</v>
      </c>
      <c r="K2810">
        <v>94</v>
      </c>
      <c r="L2810">
        <v>153</v>
      </c>
      <c r="O2810">
        <v>0.02</v>
      </c>
      <c r="P2810">
        <v>16</v>
      </c>
    </row>
    <row r="2811" spans="1:16" x14ac:dyDescent="0.2">
      <c r="A2811">
        <v>2022</v>
      </c>
      <c r="B2811">
        <v>5</v>
      </c>
      <c r="C2811" s="267">
        <v>44701</v>
      </c>
      <c r="E2811">
        <v>254</v>
      </c>
      <c r="F2811" t="s">
        <v>220</v>
      </c>
      <c r="G2811" t="s">
        <v>179</v>
      </c>
      <c r="H2811">
        <v>188.79</v>
      </c>
      <c r="I2811">
        <v>217.21</v>
      </c>
      <c r="K2811">
        <v>94</v>
      </c>
      <c r="L2811">
        <v>153</v>
      </c>
      <c r="O2811">
        <v>0.02</v>
      </c>
      <c r="P2811">
        <v>16</v>
      </c>
    </row>
    <row r="2812" spans="1:16" x14ac:dyDescent="0.2">
      <c r="A2812">
        <v>2022</v>
      </c>
      <c r="B2812">
        <v>5</v>
      </c>
      <c r="C2812" s="267">
        <v>44702</v>
      </c>
      <c r="E2812">
        <v>254</v>
      </c>
      <c r="F2812" t="s">
        <v>220</v>
      </c>
      <c r="G2812" t="s">
        <v>179</v>
      </c>
      <c r="H2812">
        <v>188.79</v>
      </c>
      <c r="I2812">
        <v>217.21</v>
      </c>
      <c r="K2812">
        <v>94</v>
      </c>
      <c r="L2812">
        <v>153</v>
      </c>
      <c r="O2812">
        <v>0.02</v>
      </c>
      <c r="P2812">
        <v>16</v>
      </c>
    </row>
    <row r="2813" spans="1:16" x14ac:dyDescent="0.2">
      <c r="A2813">
        <v>2022</v>
      </c>
      <c r="B2813">
        <v>5</v>
      </c>
      <c r="C2813" s="267">
        <v>44703</v>
      </c>
      <c r="E2813">
        <v>254</v>
      </c>
      <c r="F2813" t="s">
        <v>220</v>
      </c>
      <c r="G2813" t="s">
        <v>179</v>
      </c>
      <c r="H2813">
        <v>188.79</v>
      </c>
      <c r="I2813">
        <v>217.21</v>
      </c>
      <c r="K2813">
        <v>94</v>
      </c>
      <c r="L2813">
        <v>153</v>
      </c>
      <c r="O2813">
        <v>0.02</v>
      </c>
      <c r="P2813">
        <v>16</v>
      </c>
    </row>
    <row r="2814" spans="1:16" x14ac:dyDescent="0.2">
      <c r="A2814">
        <v>2022</v>
      </c>
      <c r="B2814">
        <v>5</v>
      </c>
      <c r="C2814" s="267">
        <v>44704</v>
      </c>
      <c r="E2814">
        <v>254</v>
      </c>
      <c r="F2814" t="s">
        <v>220</v>
      </c>
      <c r="G2814" t="s">
        <v>179</v>
      </c>
      <c r="H2814">
        <v>188.79</v>
      </c>
      <c r="I2814">
        <v>217.21</v>
      </c>
      <c r="K2814">
        <v>94</v>
      </c>
      <c r="L2814">
        <v>153</v>
      </c>
      <c r="O2814">
        <v>0.02</v>
      </c>
      <c r="P2814">
        <v>16</v>
      </c>
    </row>
    <row r="2815" spans="1:16" x14ac:dyDescent="0.2">
      <c r="A2815">
        <v>2022</v>
      </c>
      <c r="B2815">
        <v>5</v>
      </c>
      <c r="C2815" s="267">
        <v>44705</v>
      </c>
      <c r="E2815">
        <v>254</v>
      </c>
      <c r="F2815" t="s">
        <v>220</v>
      </c>
      <c r="G2815" t="s">
        <v>179</v>
      </c>
      <c r="H2815">
        <v>188.79</v>
      </c>
      <c r="I2815">
        <v>217.21</v>
      </c>
      <c r="K2815">
        <v>94</v>
      </c>
      <c r="L2815">
        <v>153</v>
      </c>
      <c r="O2815">
        <v>0.02</v>
      </c>
      <c r="P2815">
        <v>16</v>
      </c>
    </row>
    <row r="2816" spans="1:16" x14ac:dyDescent="0.2">
      <c r="A2816">
        <v>2022</v>
      </c>
      <c r="B2816">
        <v>5</v>
      </c>
      <c r="C2816" s="267">
        <v>44706</v>
      </c>
      <c r="E2816">
        <v>254</v>
      </c>
      <c r="F2816" t="s">
        <v>220</v>
      </c>
      <c r="G2816" t="s">
        <v>179</v>
      </c>
      <c r="H2816">
        <v>188.79</v>
      </c>
      <c r="I2816">
        <v>217.21</v>
      </c>
      <c r="K2816">
        <v>94</v>
      </c>
      <c r="L2816">
        <v>153</v>
      </c>
      <c r="O2816">
        <v>0.02</v>
      </c>
      <c r="P2816">
        <v>16</v>
      </c>
    </row>
    <row r="2817" spans="1:16" x14ac:dyDescent="0.2">
      <c r="A2817">
        <v>2022</v>
      </c>
      <c r="B2817">
        <v>5</v>
      </c>
      <c r="C2817" s="267">
        <v>44707</v>
      </c>
      <c r="E2817">
        <v>254</v>
      </c>
      <c r="F2817" t="s">
        <v>220</v>
      </c>
      <c r="G2817" t="s">
        <v>179</v>
      </c>
      <c r="H2817">
        <v>188.79</v>
      </c>
      <c r="I2817">
        <v>217.21</v>
      </c>
      <c r="K2817">
        <v>94</v>
      </c>
      <c r="L2817">
        <v>153</v>
      </c>
      <c r="O2817">
        <v>0.02</v>
      </c>
      <c r="P2817">
        <v>16</v>
      </c>
    </row>
    <row r="2818" spans="1:16" x14ac:dyDescent="0.2">
      <c r="A2818">
        <v>2022</v>
      </c>
      <c r="B2818">
        <v>5</v>
      </c>
      <c r="C2818" s="267">
        <v>44709</v>
      </c>
      <c r="E2818">
        <v>254</v>
      </c>
      <c r="F2818" t="s">
        <v>220</v>
      </c>
      <c r="G2818" t="s">
        <v>179</v>
      </c>
      <c r="H2818">
        <v>188.79</v>
      </c>
      <c r="I2818">
        <v>217.21</v>
      </c>
      <c r="K2818">
        <v>94</v>
      </c>
      <c r="L2818">
        <v>153</v>
      </c>
      <c r="O2818">
        <v>0.02</v>
      </c>
      <c r="P2818">
        <v>16</v>
      </c>
    </row>
    <row r="2819" spans="1:16" x14ac:dyDescent="0.2">
      <c r="A2819">
        <v>2022</v>
      </c>
      <c r="B2819">
        <v>5</v>
      </c>
      <c r="C2819" s="267">
        <v>44710</v>
      </c>
      <c r="E2819">
        <v>254</v>
      </c>
      <c r="F2819" t="s">
        <v>220</v>
      </c>
      <c r="G2819" t="s">
        <v>179</v>
      </c>
      <c r="H2819">
        <v>188.79</v>
      </c>
      <c r="I2819">
        <v>217.21</v>
      </c>
      <c r="K2819">
        <v>94</v>
      </c>
      <c r="L2819">
        <v>153</v>
      </c>
      <c r="O2819">
        <v>0.02</v>
      </c>
      <c r="P2819">
        <v>16</v>
      </c>
    </row>
    <row r="2820" spans="1:16" x14ac:dyDescent="0.2">
      <c r="A2820">
        <v>2022</v>
      </c>
      <c r="B2820">
        <v>5</v>
      </c>
      <c r="C2820" s="267">
        <v>44711</v>
      </c>
      <c r="E2820">
        <v>254</v>
      </c>
      <c r="F2820" t="s">
        <v>220</v>
      </c>
      <c r="G2820" t="s">
        <v>179</v>
      </c>
      <c r="H2820">
        <v>188.79</v>
      </c>
      <c r="I2820">
        <v>217.21</v>
      </c>
      <c r="K2820">
        <v>94</v>
      </c>
      <c r="L2820">
        <v>153</v>
      </c>
      <c r="O2820">
        <v>0.02</v>
      </c>
      <c r="P2820">
        <v>16</v>
      </c>
    </row>
    <row r="2821" spans="1:16" x14ac:dyDescent="0.2">
      <c r="A2821">
        <v>2022</v>
      </c>
      <c r="B2821">
        <v>5</v>
      </c>
      <c r="C2821" s="267">
        <v>44691</v>
      </c>
      <c r="E2821">
        <v>453</v>
      </c>
      <c r="F2821" t="s">
        <v>550</v>
      </c>
      <c r="G2821" t="s">
        <v>551</v>
      </c>
      <c r="H2821">
        <v>162.75</v>
      </c>
      <c r="I2821">
        <v>187.25</v>
      </c>
      <c r="K2821">
        <v>96</v>
      </c>
      <c r="L2821">
        <v>150</v>
      </c>
      <c r="O2821">
        <v>0.02</v>
      </c>
      <c r="P2821">
        <v>22</v>
      </c>
    </row>
    <row r="2822" spans="1:16" x14ac:dyDescent="0.2">
      <c r="A2822">
        <v>2022</v>
      </c>
      <c r="B2822">
        <v>5</v>
      </c>
      <c r="C2822" s="267">
        <v>44692</v>
      </c>
      <c r="E2822">
        <v>453</v>
      </c>
      <c r="F2822" t="s">
        <v>550</v>
      </c>
      <c r="G2822" t="s">
        <v>551</v>
      </c>
      <c r="H2822">
        <v>162.75</v>
      </c>
      <c r="I2822">
        <v>187.25</v>
      </c>
      <c r="K2822">
        <v>96</v>
      </c>
      <c r="L2822">
        <v>150</v>
      </c>
      <c r="O2822">
        <v>0.02</v>
      </c>
      <c r="P2822">
        <v>22</v>
      </c>
    </row>
    <row r="2823" spans="1:16" x14ac:dyDescent="0.2">
      <c r="A2823">
        <v>2022</v>
      </c>
      <c r="B2823">
        <v>5</v>
      </c>
      <c r="C2823" s="267">
        <v>44693</v>
      </c>
      <c r="E2823">
        <v>453</v>
      </c>
      <c r="F2823" t="s">
        <v>550</v>
      </c>
      <c r="G2823" t="s">
        <v>551</v>
      </c>
      <c r="H2823">
        <v>162.75</v>
      </c>
      <c r="I2823">
        <v>187.25</v>
      </c>
      <c r="K2823">
        <v>96</v>
      </c>
      <c r="L2823">
        <v>150</v>
      </c>
      <c r="O2823">
        <v>0.02</v>
      </c>
      <c r="P2823">
        <v>22</v>
      </c>
    </row>
    <row r="2824" spans="1:16" x14ac:dyDescent="0.2">
      <c r="A2824">
        <v>2022</v>
      </c>
      <c r="B2824">
        <v>5</v>
      </c>
      <c r="C2824" s="267">
        <v>44695</v>
      </c>
      <c r="E2824">
        <v>453</v>
      </c>
      <c r="F2824" t="s">
        <v>550</v>
      </c>
      <c r="G2824" t="s">
        <v>551</v>
      </c>
      <c r="H2824">
        <v>162.75</v>
      </c>
      <c r="I2824">
        <v>187.25</v>
      </c>
      <c r="K2824">
        <v>96</v>
      </c>
      <c r="L2824">
        <v>150</v>
      </c>
      <c r="O2824">
        <v>0.02</v>
      </c>
      <c r="P2824">
        <v>22</v>
      </c>
    </row>
    <row r="2825" spans="1:16" x14ac:dyDescent="0.2">
      <c r="A2825">
        <v>2022</v>
      </c>
      <c r="B2825">
        <v>5</v>
      </c>
      <c r="C2825" s="267">
        <v>44696</v>
      </c>
      <c r="E2825">
        <v>453</v>
      </c>
      <c r="F2825" t="s">
        <v>550</v>
      </c>
      <c r="G2825" t="s">
        <v>551</v>
      </c>
      <c r="H2825">
        <v>162.75</v>
      </c>
      <c r="I2825">
        <v>187.25</v>
      </c>
      <c r="K2825">
        <v>96</v>
      </c>
      <c r="L2825">
        <v>150</v>
      </c>
      <c r="O2825">
        <v>0.02</v>
      </c>
      <c r="P2825">
        <v>22</v>
      </c>
    </row>
    <row r="2826" spans="1:16" x14ac:dyDescent="0.2">
      <c r="A2826">
        <v>2022</v>
      </c>
      <c r="B2826">
        <v>5</v>
      </c>
      <c r="C2826" s="267">
        <v>44697</v>
      </c>
      <c r="E2826">
        <v>453</v>
      </c>
      <c r="F2826" t="s">
        <v>550</v>
      </c>
      <c r="G2826" t="s">
        <v>551</v>
      </c>
      <c r="H2826">
        <v>162.75</v>
      </c>
      <c r="I2826">
        <v>187.25</v>
      </c>
      <c r="K2826">
        <v>96</v>
      </c>
      <c r="L2826">
        <v>150</v>
      </c>
      <c r="O2826">
        <v>0.02</v>
      </c>
      <c r="P2826">
        <v>22</v>
      </c>
    </row>
    <row r="2827" spans="1:16" x14ac:dyDescent="0.2">
      <c r="A2827">
        <v>2022</v>
      </c>
      <c r="B2827">
        <v>5</v>
      </c>
      <c r="C2827" s="267">
        <v>44698</v>
      </c>
      <c r="E2827">
        <v>453</v>
      </c>
      <c r="F2827" t="s">
        <v>550</v>
      </c>
      <c r="G2827" t="s">
        <v>551</v>
      </c>
      <c r="H2827">
        <v>162.75</v>
      </c>
      <c r="I2827">
        <v>187.25</v>
      </c>
      <c r="K2827">
        <v>96</v>
      </c>
      <c r="L2827">
        <v>150</v>
      </c>
      <c r="O2827">
        <v>0.02</v>
      </c>
      <c r="P2827">
        <v>22</v>
      </c>
    </row>
    <row r="2828" spans="1:16" x14ac:dyDescent="0.2">
      <c r="A2828">
        <v>2022</v>
      </c>
      <c r="B2828">
        <v>5</v>
      </c>
      <c r="C2828" s="267">
        <v>44699</v>
      </c>
      <c r="E2828">
        <v>453</v>
      </c>
      <c r="F2828" t="s">
        <v>550</v>
      </c>
      <c r="G2828" t="s">
        <v>551</v>
      </c>
      <c r="H2828">
        <v>162.75</v>
      </c>
      <c r="I2828">
        <v>187.25</v>
      </c>
      <c r="K2828">
        <v>96</v>
      </c>
      <c r="L2828">
        <v>150</v>
      </c>
      <c r="O2828">
        <v>0.02</v>
      </c>
      <c r="P2828">
        <v>22</v>
      </c>
    </row>
    <row r="2829" spans="1:16" x14ac:dyDescent="0.2">
      <c r="A2829">
        <v>2022</v>
      </c>
      <c r="B2829">
        <v>5</v>
      </c>
      <c r="C2829" s="267">
        <v>44700</v>
      </c>
      <c r="E2829">
        <v>453</v>
      </c>
      <c r="F2829" t="s">
        <v>550</v>
      </c>
      <c r="G2829" t="s">
        <v>551</v>
      </c>
      <c r="H2829">
        <v>162.75</v>
      </c>
      <c r="I2829">
        <v>187.25</v>
      </c>
      <c r="K2829">
        <v>96</v>
      </c>
      <c r="L2829">
        <v>150</v>
      </c>
      <c r="O2829">
        <v>0.02</v>
      </c>
      <c r="P2829">
        <v>22</v>
      </c>
    </row>
    <row r="2830" spans="1:16" x14ac:dyDescent="0.2">
      <c r="A2830">
        <v>2022</v>
      </c>
      <c r="B2830">
        <v>5</v>
      </c>
      <c r="C2830" s="267">
        <v>44701</v>
      </c>
      <c r="E2830">
        <v>453</v>
      </c>
      <c r="F2830" t="s">
        <v>550</v>
      </c>
      <c r="G2830" t="s">
        <v>551</v>
      </c>
      <c r="H2830">
        <v>162.75</v>
      </c>
      <c r="I2830">
        <v>187.25</v>
      </c>
      <c r="K2830">
        <v>96</v>
      </c>
      <c r="L2830">
        <v>150</v>
      </c>
      <c r="O2830">
        <v>0.02</v>
      </c>
      <c r="P2830">
        <v>22</v>
      </c>
    </row>
    <row r="2831" spans="1:16" x14ac:dyDescent="0.2">
      <c r="A2831">
        <v>2022</v>
      </c>
      <c r="B2831">
        <v>5</v>
      </c>
      <c r="C2831" s="267">
        <v>44702</v>
      </c>
      <c r="E2831">
        <v>453</v>
      </c>
      <c r="F2831" t="s">
        <v>550</v>
      </c>
      <c r="G2831" t="s">
        <v>551</v>
      </c>
      <c r="H2831">
        <v>162.75</v>
      </c>
      <c r="I2831">
        <v>187.25</v>
      </c>
      <c r="K2831">
        <v>96</v>
      </c>
      <c r="L2831">
        <v>150</v>
      </c>
      <c r="O2831">
        <v>0.02</v>
      </c>
      <c r="P2831">
        <v>22</v>
      </c>
    </row>
    <row r="2832" spans="1:16" x14ac:dyDescent="0.2">
      <c r="A2832">
        <v>2022</v>
      </c>
      <c r="B2832">
        <v>5</v>
      </c>
      <c r="C2832" s="267">
        <v>44703</v>
      </c>
      <c r="E2832">
        <v>453</v>
      </c>
      <c r="F2832" t="s">
        <v>550</v>
      </c>
      <c r="G2832" t="s">
        <v>551</v>
      </c>
      <c r="H2832">
        <v>162.75</v>
      </c>
      <c r="I2832">
        <v>187.25</v>
      </c>
      <c r="K2832">
        <v>96</v>
      </c>
      <c r="L2832">
        <v>150</v>
      </c>
      <c r="O2832">
        <v>0.02</v>
      </c>
      <c r="P2832">
        <v>22</v>
      </c>
    </row>
    <row r="2833" spans="1:16" x14ac:dyDescent="0.2">
      <c r="A2833">
        <v>2022</v>
      </c>
      <c r="B2833">
        <v>5</v>
      </c>
      <c r="C2833" s="267">
        <v>44704</v>
      </c>
      <c r="E2833">
        <v>453</v>
      </c>
      <c r="F2833" t="s">
        <v>550</v>
      </c>
      <c r="G2833" t="s">
        <v>551</v>
      </c>
      <c r="H2833">
        <v>162.75</v>
      </c>
      <c r="I2833">
        <v>187.25</v>
      </c>
      <c r="K2833">
        <v>96</v>
      </c>
      <c r="L2833">
        <v>150</v>
      </c>
      <c r="O2833">
        <v>0.02</v>
      </c>
      <c r="P2833">
        <v>22</v>
      </c>
    </row>
    <row r="2834" spans="1:16" x14ac:dyDescent="0.2">
      <c r="A2834">
        <v>2022</v>
      </c>
      <c r="B2834">
        <v>5</v>
      </c>
      <c r="C2834" s="267">
        <v>44705</v>
      </c>
      <c r="E2834">
        <v>453</v>
      </c>
      <c r="F2834" t="s">
        <v>550</v>
      </c>
      <c r="G2834" t="s">
        <v>551</v>
      </c>
      <c r="H2834">
        <v>162.75</v>
      </c>
      <c r="I2834">
        <v>187.25</v>
      </c>
      <c r="K2834">
        <v>96</v>
      </c>
      <c r="L2834">
        <v>150</v>
      </c>
      <c r="O2834">
        <v>0.02</v>
      </c>
      <c r="P2834">
        <v>22</v>
      </c>
    </row>
    <row r="2835" spans="1:16" x14ac:dyDescent="0.2">
      <c r="A2835">
        <v>2022</v>
      </c>
      <c r="B2835">
        <v>5</v>
      </c>
      <c r="C2835" s="267">
        <v>44709</v>
      </c>
      <c r="E2835">
        <v>453</v>
      </c>
      <c r="F2835" t="s">
        <v>550</v>
      </c>
      <c r="G2835" t="s">
        <v>551</v>
      </c>
      <c r="H2835">
        <v>162.75</v>
      </c>
      <c r="I2835">
        <v>187.25</v>
      </c>
      <c r="K2835">
        <v>96</v>
      </c>
      <c r="L2835">
        <v>150</v>
      </c>
      <c r="O2835">
        <v>0.02</v>
      </c>
      <c r="P2835">
        <v>22</v>
      </c>
    </row>
    <row r="2836" spans="1:16" x14ac:dyDescent="0.2">
      <c r="A2836">
        <v>2022</v>
      </c>
      <c r="B2836">
        <v>5</v>
      </c>
      <c r="C2836" s="267">
        <v>44710</v>
      </c>
      <c r="E2836">
        <v>453</v>
      </c>
      <c r="F2836" t="s">
        <v>550</v>
      </c>
      <c r="G2836" t="s">
        <v>551</v>
      </c>
      <c r="H2836">
        <v>162.75</v>
      </c>
      <c r="I2836">
        <v>187.25</v>
      </c>
      <c r="K2836">
        <v>96</v>
      </c>
      <c r="L2836">
        <v>150</v>
      </c>
      <c r="O2836">
        <v>0.02</v>
      </c>
      <c r="P2836">
        <v>22</v>
      </c>
    </row>
    <row r="2837" spans="1:16" x14ac:dyDescent="0.2">
      <c r="A2837">
        <v>2022</v>
      </c>
      <c r="B2837">
        <v>5</v>
      </c>
      <c r="C2837" s="267">
        <v>44711</v>
      </c>
      <c r="E2837">
        <v>453</v>
      </c>
      <c r="F2837" t="s">
        <v>550</v>
      </c>
      <c r="G2837" t="s">
        <v>551</v>
      </c>
      <c r="H2837">
        <v>162.75</v>
      </c>
      <c r="I2837">
        <v>187.25</v>
      </c>
      <c r="K2837">
        <v>96</v>
      </c>
      <c r="L2837">
        <v>150</v>
      </c>
      <c r="O2837">
        <v>0.02</v>
      </c>
      <c r="P2837">
        <v>22</v>
      </c>
    </row>
    <row r="2838" spans="1:16" x14ac:dyDescent="0.2">
      <c r="A2838">
        <v>2022</v>
      </c>
      <c r="B2838">
        <v>5</v>
      </c>
      <c r="C2838" s="267">
        <v>44691</v>
      </c>
      <c r="E2838">
        <v>452</v>
      </c>
      <c r="F2838" t="s">
        <v>553</v>
      </c>
      <c r="G2838" t="s">
        <v>554</v>
      </c>
      <c r="H2838">
        <v>251.1</v>
      </c>
      <c r="I2838">
        <v>288.89999999999998</v>
      </c>
      <c r="K2838">
        <v>96</v>
      </c>
      <c r="L2838">
        <v>150</v>
      </c>
      <c r="O2838">
        <v>0.02</v>
      </c>
      <c r="P2838">
        <v>22</v>
      </c>
    </row>
    <row r="2839" spans="1:16" x14ac:dyDescent="0.2">
      <c r="A2839">
        <v>2022</v>
      </c>
      <c r="B2839">
        <v>5</v>
      </c>
      <c r="C2839" s="267">
        <v>44692</v>
      </c>
      <c r="E2839">
        <v>452</v>
      </c>
      <c r="F2839" t="s">
        <v>553</v>
      </c>
      <c r="G2839" t="s">
        <v>554</v>
      </c>
      <c r="H2839">
        <v>251.1</v>
      </c>
      <c r="I2839">
        <v>288.89999999999998</v>
      </c>
      <c r="K2839">
        <v>96</v>
      </c>
      <c r="L2839">
        <v>150</v>
      </c>
      <c r="O2839">
        <v>0.02</v>
      </c>
      <c r="P2839">
        <v>22</v>
      </c>
    </row>
    <row r="2840" spans="1:16" x14ac:dyDescent="0.2">
      <c r="A2840">
        <v>2022</v>
      </c>
      <c r="B2840">
        <v>5</v>
      </c>
      <c r="C2840" s="267">
        <v>44693</v>
      </c>
      <c r="E2840">
        <v>452</v>
      </c>
      <c r="F2840" t="s">
        <v>553</v>
      </c>
      <c r="G2840" t="s">
        <v>554</v>
      </c>
      <c r="H2840">
        <v>251.1</v>
      </c>
      <c r="I2840">
        <v>288.89999999999998</v>
      </c>
      <c r="K2840">
        <v>96</v>
      </c>
      <c r="L2840">
        <v>150</v>
      </c>
      <c r="O2840">
        <v>0.02</v>
      </c>
      <c r="P2840">
        <v>22</v>
      </c>
    </row>
    <row r="2841" spans="1:16" x14ac:dyDescent="0.2">
      <c r="A2841">
        <v>2022</v>
      </c>
      <c r="B2841">
        <v>5</v>
      </c>
      <c r="C2841" s="267">
        <v>44695</v>
      </c>
      <c r="E2841">
        <v>452</v>
      </c>
      <c r="F2841" t="s">
        <v>553</v>
      </c>
      <c r="G2841" t="s">
        <v>554</v>
      </c>
      <c r="H2841">
        <v>251.1</v>
      </c>
      <c r="I2841">
        <v>288.89999999999998</v>
      </c>
      <c r="K2841">
        <v>96</v>
      </c>
      <c r="L2841">
        <v>150</v>
      </c>
      <c r="O2841">
        <v>0.02</v>
      </c>
      <c r="P2841">
        <v>22</v>
      </c>
    </row>
    <row r="2842" spans="1:16" x14ac:dyDescent="0.2">
      <c r="A2842">
        <v>2022</v>
      </c>
      <c r="B2842">
        <v>5</v>
      </c>
      <c r="C2842" s="267">
        <v>44696</v>
      </c>
      <c r="E2842">
        <v>452</v>
      </c>
      <c r="F2842" t="s">
        <v>553</v>
      </c>
      <c r="G2842" t="s">
        <v>554</v>
      </c>
      <c r="H2842">
        <v>251.1</v>
      </c>
      <c r="I2842">
        <v>288.89999999999998</v>
      </c>
      <c r="K2842">
        <v>96</v>
      </c>
      <c r="L2842">
        <v>150</v>
      </c>
      <c r="O2842">
        <v>0.02</v>
      </c>
      <c r="P2842">
        <v>22</v>
      </c>
    </row>
    <row r="2843" spans="1:16" x14ac:dyDescent="0.2">
      <c r="A2843">
        <v>2022</v>
      </c>
      <c r="B2843">
        <v>5</v>
      </c>
      <c r="C2843" s="267">
        <v>44697</v>
      </c>
      <c r="E2843">
        <v>452</v>
      </c>
      <c r="F2843" t="s">
        <v>553</v>
      </c>
      <c r="G2843" t="s">
        <v>554</v>
      </c>
      <c r="H2843">
        <v>251.1</v>
      </c>
      <c r="I2843">
        <v>288.89999999999998</v>
      </c>
      <c r="K2843">
        <v>96</v>
      </c>
      <c r="L2843">
        <v>150</v>
      </c>
      <c r="O2843">
        <v>0.02</v>
      </c>
      <c r="P2843">
        <v>22</v>
      </c>
    </row>
    <row r="2844" spans="1:16" x14ac:dyDescent="0.2">
      <c r="A2844">
        <v>2022</v>
      </c>
      <c r="B2844">
        <v>5</v>
      </c>
      <c r="C2844" s="267">
        <v>44698</v>
      </c>
      <c r="E2844">
        <v>452</v>
      </c>
      <c r="F2844" t="s">
        <v>553</v>
      </c>
      <c r="G2844" t="s">
        <v>554</v>
      </c>
      <c r="H2844">
        <v>251.1</v>
      </c>
      <c r="I2844">
        <v>288.89999999999998</v>
      </c>
      <c r="K2844">
        <v>96</v>
      </c>
      <c r="L2844">
        <v>150</v>
      </c>
      <c r="O2844">
        <v>0.02</v>
      </c>
      <c r="P2844">
        <v>22</v>
      </c>
    </row>
    <row r="2845" spans="1:16" x14ac:dyDescent="0.2">
      <c r="A2845">
        <v>2022</v>
      </c>
      <c r="B2845">
        <v>5</v>
      </c>
      <c r="C2845" s="267">
        <v>44699</v>
      </c>
      <c r="E2845">
        <v>452</v>
      </c>
      <c r="F2845" t="s">
        <v>553</v>
      </c>
      <c r="G2845" t="s">
        <v>554</v>
      </c>
      <c r="H2845">
        <v>251.1</v>
      </c>
      <c r="I2845">
        <v>288.89999999999998</v>
      </c>
      <c r="K2845">
        <v>96</v>
      </c>
      <c r="L2845">
        <v>150</v>
      </c>
      <c r="O2845">
        <v>0.02</v>
      </c>
      <c r="P2845">
        <v>22</v>
      </c>
    </row>
    <row r="2846" spans="1:16" x14ac:dyDescent="0.2">
      <c r="A2846">
        <v>2022</v>
      </c>
      <c r="B2846">
        <v>5</v>
      </c>
      <c r="C2846" s="267">
        <v>44700</v>
      </c>
      <c r="E2846">
        <v>452</v>
      </c>
      <c r="F2846" t="s">
        <v>553</v>
      </c>
      <c r="G2846" t="s">
        <v>554</v>
      </c>
      <c r="H2846">
        <v>251.1</v>
      </c>
      <c r="I2846">
        <v>288.89999999999998</v>
      </c>
      <c r="K2846">
        <v>96</v>
      </c>
      <c r="L2846">
        <v>150</v>
      </c>
      <c r="O2846">
        <v>0.02</v>
      </c>
      <c r="P2846">
        <v>22</v>
      </c>
    </row>
    <row r="2847" spans="1:16" x14ac:dyDescent="0.2">
      <c r="A2847">
        <v>2022</v>
      </c>
      <c r="B2847">
        <v>5</v>
      </c>
      <c r="C2847" s="267">
        <v>44701</v>
      </c>
      <c r="E2847">
        <v>452</v>
      </c>
      <c r="F2847" t="s">
        <v>553</v>
      </c>
      <c r="G2847" t="s">
        <v>554</v>
      </c>
      <c r="H2847">
        <v>251.1</v>
      </c>
      <c r="I2847">
        <v>288.89999999999998</v>
      </c>
      <c r="K2847">
        <v>96</v>
      </c>
      <c r="L2847">
        <v>150</v>
      </c>
      <c r="O2847">
        <v>0.02</v>
      </c>
      <c r="P2847">
        <v>22</v>
      </c>
    </row>
    <row r="2848" spans="1:16" x14ac:dyDescent="0.2">
      <c r="A2848">
        <v>2022</v>
      </c>
      <c r="B2848">
        <v>5</v>
      </c>
      <c r="C2848" s="267">
        <v>44702</v>
      </c>
      <c r="E2848">
        <v>452</v>
      </c>
      <c r="F2848" t="s">
        <v>553</v>
      </c>
      <c r="G2848" t="s">
        <v>554</v>
      </c>
      <c r="H2848">
        <v>251.1</v>
      </c>
      <c r="I2848">
        <v>288.89999999999998</v>
      </c>
      <c r="K2848">
        <v>96</v>
      </c>
      <c r="L2848">
        <v>150</v>
      </c>
      <c r="O2848">
        <v>0.02</v>
      </c>
      <c r="P2848">
        <v>22</v>
      </c>
    </row>
    <row r="2849" spans="1:16" x14ac:dyDescent="0.2">
      <c r="A2849">
        <v>2022</v>
      </c>
      <c r="B2849">
        <v>5</v>
      </c>
      <c r="C2849" s="267">
        <v>44703</v>
      </c>
      <c r="E2849">
        <v>452</v>
      </c>
      <c r="F2849" t="s">
        <v>553</v>
      </c>
      <c r="G2849" t="s">
        <v>554</v>
      </c>
      <c r="H2849">
        <v>251.1</v>
      </c>
      <c r="I2849">
        <v>288.89999999999998</v>
      </c>
      <c r="K2849">
        <v>96</v>
      </c>
      <c r="L2849">
        <v>150</v>
      </c>
      <c r="O2849">
        <v>0.02</v>
      </c>
      <c r="P2849">
        <v>22</v>
      </c>
    </row>
    <row r="2850" spans="1:16" x14ac:dyDescent="0.2">
      <c r="A2850">
        <v>2022</v>
      </c>
      <c r="B2850">
        <v>5</v>
      </c>
      <c r="C2850" s="267">
        <v>44704</v>
      </c>
      <c r="E2850">
        <v>452</v>
      </c>
      <c r="F2850" t="s">
        <v>553</v>
      </c>
      <c r="G2850" t="s">
        <v>554</v>
      </c>
      <c r="H2850">
        <v>251.1</v>
      </c>
      <c r="I2850">
        <v>288.89999999999998</v>
      </c>
      <c r="K2850">
        <v>96</v>
      </c>
      <c r="L2850">
        <v>150</v>
      </c>
      <c r="O2850">
        <v>0.02</v>
      </c>
      <c r="P2850">
        <v>22</v>
      </c>
    </row>
    <row r="2851" spans="1:16" x14ac:dyDescent="0.2">
      <c r="A2851">
        <v>2022</v>
      </c>
      <c r="B2851">
        <v>5</v>
      </c>
      <c r="C2851" s="267">
        <v>44705</v>
      </c>
      <c r="E2851">
        <v>452</v>
      </c>
      <c r="F2851" t="s">
        <v>553</v>
      </c>
      <c r="G2851" t="s">
        <v>554</v>
      </c>
      <c r="H2851">
        <v>251.1</v>
      </c>
      <c r="I2851">
        <v>288.89999999999998</v>
      </c>
      <c r="K2851">
        <v>96</v>
      </c>
      <c r="L2851">
        <v>150</v>
      </c>
      <c r="O2851">
        <v>0.02</v>
      </c>
      <c r="P2851">
        <v>22</v>
      </c>
    </row>
    <row r="2852" spans="1:16" x14ac:dyDescent="0.2">
      <c r="A2852">
        <v>2022</v>
      </c>
      <c r="B2852">
        <v>5</v>
      </c>
      <c r="C2852" s="267">
        <v>44709</v>
      </c>
      <c r="E2852">
        <v>452</v>
      </c>
      <c r="F2852" t="s">
        <v>553</v>
      </c>
      <c r="G2852" t="s">
        <v>554</v>
      </c>
      <c r="H2852">
        <v>251.1</v>
      </c>
      <c r="I2852">
        <v>288.89999999999998</v>
      </c>
      <c r="K2852">
        <v>96</v>
      </c>
      <c r="L2852">
        <v>150</v>
      </c>
      <c r="O2852">
        <v>0.02</v>
      </c>
      <c r="P2852">
        <v>22</v>
      </c>
    </row>
    <row r="2853" spans="1:16" x14ac:dyDescent="0.2">
      <c r="A2853">
        <v>2022</v>
      </c>
      <c r="B2853">
        <v>5</v>
      </c>
      <c r="C2853" s="267">
        <v>44710</v>
      </c>
      <c r="E2853">
        <v>452</v>
      </c>
      <c r="F2853" t="s">
        <v>553</v>
      </c>
      <c r="G2853" t="s">
        <v>554</v>
      </c>
      <c r="H2853">
        <v>251.1</v>
      </c>
      <c r="I2853">
        <v>288.89999999999998</v>
      </c>
      <c r="K2853">
        <v>96</v>
      </c>
      <c r="L2853">
        <v>150</v>
      </c>
      <c r="O2853">
        <v>0.02</v>
      </c>
      <c r="P2853">
        <v>22</v>
      </c>
    </row>
    <row r="2854" spans="1:16" x14ac:dyDescent="0.2">
      <c r="A2854">
        <v>2022</v>
      </c>
      <c r="B2854">
        <v>5</v>
      </c>
      <c r="C2854" s="267">
        <v>44711</v>
      </c>
      <c r="E2854">
        <v>452</v>
      </c>
      <c r="F2854" t="s">
        <v>553</v>
      </c>
      <c r="G2854" t="s">
        <v>554</v>
      </c>
      <c r="H2854">
        <v>251.1</v>
      </c>
      <c r="I2854">
        <v>288.89999999999998</v>
      </c>
      <c r="K2854">
        <v>96</v>
      </c>
      <c r="L2854">
        <v>150</v>
      </c>
      <c r="O2854">
        <v>0.02</v>
      </c>
      <c r="P2854">
        <v>22</v>
      </c>
    </row>
    <row r="2855" spans="1:16" x14ac:dyDescent="0.2">
      <c r="A2855">
        <v>2022</v>
      </c>
      <c r="B2855">
        <v>5</v>
      </c>
      <c r="C2855" s="267">
        <v>44710</v>
      </c>
      <c r="E2855">
        <v>241</v>
      </c>
      <c r="F2855" t="s">
        <v>493</v>
      </c>
      <c r="G2855" t="s">
        <v>494</v>
      </c>
      <c r="H2855">
        <v>313.41000000000003</v>
      </c>
      <c r="I2855">
        <v>360.59</v>
      </c>
      <c r="K2855">
        <v>40</v>
      </c>
      <c r="L2855">
        <v>180</v>
      </c>
    </row>
    <row r="2856" spans="1:16" x14ac:dyDescent="0.2">
      <c r="A2856">
        <v>2022</v>
      </c>
      <c r="B2856">
        <v>5</v>
      </c>
      <c r="C2856" s="267">
        <v>44691</v>
      </c>
      <c r="E2856">
        <v>225</v>
      </c>
      <c r="F2856" t="s">
        <v>337</v>
      </c>
      <c r="G2856" t="s">
        <v>338</v>
      </c>
      <c r="H2856">
        <v>345.96</v>
      </c>
      <c r="I2856">
        <v>398.04</v>
      </c>
      <c r="K2856">
        <v>169</v>
      </c>
      <c r="L2856">
        <v>128</v>
      </c>
      <c r="O2856">
        <v>1.4999999999999999E-2</v>
      </c>
      <c r="P2856">
        <v>18</v>
      </c>
    </row>
    <row r="2857" spans="1:16" x14ac:dyDescent="0.2">
      <c r="A2857">
        <v>2022</v>
      </c>
      <c r="B2857">
        <v>5</v>
      </c>
      <c r="C2857" s="267">
        <v>44692</v>
      </c>
      <c r="E2857">
        <v>225</v>
      </c>
      <c r="F2857" t="s">
        <v>337</v>
      </c>
      <c r="G2857" t="s">
        <v>338</v>
      </c>
      <c r="H2857">
        <v>345.96</v>
      </c>
      <c r="I2857">
        <v>398.04</v>
      </c>
      <c r="K2857">
        <v>169</v>
      </c>
      <c r="L2857">
        <v>128</v>
      </c>
      <c r="O2857">
        <v>1.4999999999999999E-2</v>
      </c>
      <c r="P2857">
        <v>18</v>
      </c>
    </row>
    <row r="2858" spans="1:16" x14ac:dyDescent="0.2">
      <c r="A2858">
        <v>2022</v>
      </c>
      <c r="B2858">
        <v>5</v>
      </c>
      <c r="C2858" s="267">
        <v>44693</v>
      </c>
      <c r="E2858">
        <v>225</v>
      </c>
      <c r="F2858" t="s">
        <v>337</v>
      </c>
      <c r="G2858" t="s">
        <v>338</v>
      </c>
      <c r="H2858">
        <v>345.96</v>
      </c>
      <c r="I2858">
        <v>398.04</v>
      </c>
      <c r="K2858">
        <v>169</v>
      </c>
      <c r="L2858">
        <v>128</v>
      </c>
      <c r="O2858">
        <v>1.4999999999999999E-2</v>
      </c>
      <c r="P2858">
        <v>18</v>
      </c>
    </row>
    <row r="2859" spans="1:16" x14ac:dyDescent="0.2">
      <c r="A2859">
        <v>2022</v>
      </c>
      <c r="B2859">
        <v>5</v>
      </c>
      <c r="C2859" s="267">
        <v>44697</v>
      </c>
      <c r="E2859">
        <v>225</v>
      </c>
      <c r="F2859" t="s">
        <v>337</v>
      </c>
      <c r="G2859" t="s">
        <v>338</v>
      </c>
      <c r="H2859">
        <v>345.96</v>
      </c>
      <c r="I2859">
        <v>398.04</v>
      </c>
      <c r="K2859">
        <v>169</v>
      </c>
      <c r="L2859">
        <v>128</v>
      </c>
      <c r="O2859">
        <v>1.4999999999999999E-2</v>
      </c>
      <c r="P2859">
        <v>18</v>
      </c>
    </row>
    <row r="2860" spans="1:16" x14ac:dyDescent="0.2">
      <c r="A2860">
        <v>2022</v>
      </c>
      <c r="B2860">
        <v>5</v>
      </c>
      <c r="C2860" s="267">
        <v>44707</v>
      </c>
      <c r="E2860">
        <v>225</v>
      </c>
      <c r="F2860" t="s">
        <v>337</v>
      </c>
      <c r="G2860" t="s">
        <v>338</v>
      </c>
      <c r="H2860">
        <v>345.96</v>
      </c>
      <c r="I2860">
        <v>398.04</v>
      </c>
      <c r="K2860">
        <v>169</v>
      </c>
      <c r="L2860">
        <v>128</v>
      </c>
      <c r="O2860">
        <v>1.4999999999999999E-2</v>
      </c>
      <c r="P2860">
        <v>18</v>
      </c>
    </row>
    <row r="2861" spans="1:16" x14ac:dyDescent="0.2">
      <c r="A2861">
        <v>2022</v>
      </c>
      <c r="B2861">
        <v>5</v>
      </c>
      <c r="C2861" s="267">
        <v>44709</v>
      </c>
      <c r="E2861">
        <v>225</v>
      </c>
      <c r="F2861" t="s">
        <v>337</v>
      </c>
      <c r="G2861" t="s">
        <v>338</v>
      </c>
      <c r="H2861">
        <v>345.96</v>
      </c>
      <c r="I2861">
        <v>398.04</v>
      </c>
      <c r="K2861">
        <v>169</v>
      </c>
      <c r="L2861">
        <v>128</v>
      </c>
      <c r="O2861">
        <v>1.4999999999999999E-2</v>
      </c>
      <c r="P2861">
        <v>18</v>
      </c>
    </row>
    <row r="2862" spans="1:16" x14ac:dyDescent="0.2">
      <c r="A2862">
        <v>2022</v>
      </c>
      <c r="B2862">
        <v>5</v>
      </c>
      <c r="C2862" s="267">
        <v>44710</v>
      </c>
      <c r="E2862">
        <v>225</v>
      </c>
      <c r="F2862" t="s">
        <v>337</v>
      </c>
      <c r="G2862" t="s">
        <v>338</v>
      </c>
      <c r="H2862">
        <v>345.96</v>
      </c>
      <c r="I2862">
        <v>398.04</v>
      </c>
      <c r="K2862">
        <v>169</v>
      </c>
      <c r="L2862">
        <v>128</v>
      </c>
      <c r="O2862">
        <v>1.4999999999999999E-2</v>
      </c>
      <c r="P2862">
        <v>18</v>
      </c>
    </row>
    <row r="2863" spans="1:16" x14ac:dyDescent="0.2">
      <c r="A2863">
        <v>2022</v>
      </c>
      <c r="B2863">
        <v>5</v>
      </c>
      <c r="C2863" s="267">
        <v>44692</v>
      </c>
      <c r="E2863">
        <v>219</v>
      </c>
      <c r="F2863" t="s">
        <v>214</v>
      </c>
      <c r="G2863" t="s">
        <v>215</v>
      </c>
      <c r="H2863">
        <v>106.02</v>
      </c>
      <c r="I2863">
        <v>121.98</v>
      </c>
      <c r="K2863">
        <v>238</v>
      </c>
      <c r="L2863">
        <v>91</v>
      </c>
      <c r="O2863">
        <v>1.4999999999999999E-2</v>
      </c>
      <c r="P2863">
        <v>18</v>
      </c>
    </row>
    <row r="2864" spans="1:16" x14ac:dyDescent="0.2">
      <c r="A2864">
        <v>2022</v>
      </c>
      <c r="B2864">
        <v>5</v>
      </c>
      <c r="C2864" s="267">
        <v>44693</v>
      </c>
      <c r="E2864">
        <v>219</v>
      </c>
      <c r="F2864" t="s">
        <v>214</v>
      </c>
      <c r="G2864" t="s">
        <v>215</v>
      </c>
      <c r="H2864">
        <v>106.02</v>
      </c>
      <c r="I2864">
        <v>121.98</v>
      </c>
      <c r="K2864">
        <v>238</v>
      </c>
      <c r="L2864">
        <v>91</v>
      </c>
      <c r="O2864">
        <v>1.4999999999999999E-2</v>
      </c>
      <c r="P2864">
        <v>18</v>
      </c>
    </row>
    <row r="2865" spans="1:16" x14ac:dyDescent="0.2">
      <c r="A2865">
        <v>2022</v>
      </c>
      <c r="B2865">
        <v>5</v>
      </c>
      <c r="C2865" s="267">
        <v>44707</v>
      </c>
      <c r="E2865">
        <v>219</v>
      </c>
      <c r="F2865" t="s">
        <v>214</v>
      </c>
      <c r="G2865" t="s">
        <v>215</v>
      </c>
      <c r="H2865">
        <v>106.02</v>
      </c>
      <c r="I2865">
        <v>121.98</v>
      </c>
      <c r="K2865">
        <v>238</v>
      </c>
      <c r="L2865">
        <v>91</v>
      </c>
      <c r="O2865">
        <v>1.4999999999999999E-2</v>
      </c>
      <c r="P2865">
        <v>18</v>
      </c>
    </row>
    <row r="2866" spans="1:16" x14ac:dyDescent="0.2">
      <c r="A2866">
        <v>2022</v>
      </c>
      <c r="B2866">
        <v>5</v>
      </c>
      <c r="C2866" s="267">
        <v>44709</v>
      </c>
      <c r="E2866">
        <v>219</v>
      </c>
      <c r="F2866" t="s">
        <v>214</v>
      </c>
      <c r="G2866" t="s">
        <v>215</v>
      </c>
      <c r="H2866">
        <v>106.02</v>
      </c>
      <c r="I2866">
        <v>121.98</v>
      </c>
      <c r="K2866">
        <v>238</v>
      </c>
      <c r="L2866">
        <v>91</v>
      </c>
      <c r="O2866">
        <v>1.4999999999999999E-2</v>
      </c>
      <c r="P2866">
        <v>18</v>
      </c>
    </row>
    <row r="2867" spans="1:16" x14ac:dyDescent="0.2">
      <c r="A2867">
        <v>2022</v>
      </c>
      <c r="B2867">
        <v>5</v>
      </c>
      <c r="C2867" s="267">
        <v>44710</v>
      </c>
      <c r="E2867">
        <v>219</v>
      </c>
      <c r="F2867" t="s">
        <v>214</v>
      </c>
      <c r="G2867" t="s">
        <v>215</v>
      </c>
      <c r="H2867">
        <v>106.02</v>
      </c>
      <c r="I2867">
        <v>121.98</v>
      </c>
      <c r="K2867">
        <v>238</v>
      </c>
      <c r="L2867">
        <v>91</v>
      </c>
      <c r="O2867">
        <v>1.4999999999999999E-2</v>
      </c>
      <c r="P2867">
        <v>18</v>
      </c>
    </row>
    <row r="2868" spans="1:16" x14ac:dyDescent="0.2">
      <c r="A2868">
        <v>2022</v>
      </c>
      <c r="B2868">
        <v>5</v>
      </c>
      <c r="C2868" s="267">
        <v>44695</v>
      </c>
      <c r="E2868">
        <v>104</v>
      </c>
      <c r="F2868" t="s">
        <v>305</v>
      </c>
      <c r="G2868" t="s">
        <v>306</v>
      </c>
      <c r="H2868">
        <v>82.77</v>
      </c>
      <c r="I2868">
        <v>95.23</v>
      </c>
      <c r="K2868">
        <v>140</v>
      </c>
      <c r="L2868">
        <v>103</v>
      </c>
      <c r="O2868">
        <v>1.4999999999999999E-2</v>
      </c>
      <c r="P2868">
        <v>18</v>
      </c>
    </row>
    <row r="2869" spans="1:16" x14ac:dyDescent="0.2">
      <c r="A2869">
        <v>2022</v>
      </c>
      <c r="B2869">
        <v>5</v>
      </c>
      <c r="C2869" s="267">
        <v>44696</v>
      </c>
      <c r="E2869">
        <v>104</v>
      </c>
      <c r="F2869" t="s">
        <v>305</v>
      </c>
      <c r="G2869" t="s">
        <v>306</v>
      </c>
      <c r="H2869">
        <v>82.77</v>
      </c>
      <c r="I2869">
        <v>95.23</v>
      </c>
      <c r="K2869">
        <v>140</v>
      </c>
      <c r="L2869">
        <v>103</v>
      </c>
      <c r="O2869">
        <v>1.4999999999999999E-2</v>
      </c>
      <c r="P2869">
        <v>18</v>
      </c>
    </row>
    <row r="2870" spans="1:16" x14ac:dyDescent="0.2">
      <c r="A2870">
        <v>2022</v>
      </c>
      <c r="B2870">
        <v>5</v>
      </c>
      <c r="C2870" s="267">
        <v>44697</v>
      </c>
      <c r="E2870">
        <v>104</v>
      </c>
      <c r="F2870" t="s">
        <v>305</v>
      </c>
      <c r="G2870" t="s">
        <v>306</v>
      </c>
      <c r="H2870">
        <v>82.77</v>
      </c>
      <c r="I2870">
        <v>95.23</v>
      </c>
      <c r="K2870">
        <v>140</v>
      </c>
      <c r="L2870">
        <v>103</v>
      </c>
      <c r="O2870">
        <v>1.4999999999999999E-2</v>
      </c>
      <c r="P2870">
        <v>18</v>
      </c>
    </row>
    <row r="2871" spans="1:16" x14ac:dyDescent="0.2">
      <c r="A2871">
        <v>2022</v>
      </c>
      <c r="B2871">
        <v>5</v>
      </c>
      <c r="C2871" s="267">
        <v>44698</v>
      </c>
      <c r="E2871">
        <v>104</v>
      </c>
      <c r="F2871" t="s">
        <v>305</v>
      </c>
      <c r="G2871" t="s">
        <v>306</v>
      </c>
      <c r="H2871">
        <v>82.77</v>
      </c>
      <c r="I2871">
        <v>95.23</v>
      </c>
      <c r="K2871">
        <v>140</v>
      </c>
      <c r="L2871">
        <v>103</v>
      </c>
      <c r="O2871">
        <v>1.4999999999999999E-2</v>
      </c>
      <c r="P2871">
        <v>18</v>
      </c>
    </row>
    <row r="2872" spans="1:16" x14ac:dyDescent="0.2">
      <c r="A2872">
        <v>2022</v>
      </c>
      <c r="B2872">
        <v>5</v>
      </c>
      <c r="C2872" s="267">
        <v>44699</v>
      </c>
      <c r="E2872">
        <v>104</v>
      </c>
      <c r="F2872" t="s">
        <v>305</v>
      </c>
      <c r="G2872" t="s">
        <v>306</v>
      </c>
      <c r="H2872">
        <v>82.77</v>
      </c>
      <c r="I2872">
        <v>95.23</v>
      </c>
      <c r="K2872">
        <v>140</v>
      </c>
      <c r="L2872">
        <v>103</v>
      </c>
      <c r="O2872">
        <v>1.4999999999999999E-2</v>
      </c>
      <c r="P2872">
        <v>18</v>
      </c>
    </row>
    <row r="2873" spans="1:16" x14ac:dyDescent="0.2">
      <c r="A2873">
        <v>2022</v>
      </c>
      <c r="B2873">
        <v>5</v>
      </c>
      <c r="C2873" s="267">
        <v>44700</v>
      </c>
      <c r="E2873">
        <v>104</v>
      </c>
      <c r="F2873" t="s">
        <v>305</v>
      </c>
      <c r="G2873" t="s">
        <v>306</v>
      </c>
      <c r="H2873">
        <v>82.77</v>
      </c>
      <c r="I2873">
        <v>95.23</v>
      </c>
      <c r="K2873">
        <v>140</v>
      </c>
      <c r="L2873">
        <v>103</v>
      </c>
      <c r="O2873">
        <v>1.4999999999999999E-2</v>
      </c>
      <c r="P2873">
        <v>18</v>
      </c>
    </row>
    <row r="2874" spans="1:16" x14ac:dyDescent="0.2">
      <c r="A2874">
        <v>2022</v>
      </c>
      <c r="B2874">
        <v>5</v>
      </c>
      <c r="C2874" s="267">
        <v>44695</v>
      </c>
      <c r="E2874">
        <v>103</v>
      </c>
      <c r="F2874" t="s">
        <v>302</v>
      </c>
      <c r="G2874" t="s">
        <v>303</v>
      </c>
      <c r="H2874">
        <v>82.77</v>
      </c>
      <c r="I2874">
        <v>95.23</v>
      </c>
      <c r="K2874">
        <v>140</v>
      </c>
      <c r="L2874">
        <v>103</v>
      </c>
      <c r="O2874">
        <v>1.4999999999999999E-2</v>
      </c>
      <c r="P2874">
        <v>18</v>
      </c>
    </row>
    <row r="2875" spans="1:16" x14ac:dyDescent="0.2">
      <c r="A2875">
        <v>2022</v>
      </c>
      <c r="B2875">
        <v>5</v>
      </c>
      <c r="C2875" s="267">
        <v>44696</v>
      </c>
      <c r="E2875">
        <v>103</v>
      </c>
      <c r="F2875" t="s">
        <v>302</v>
      </c>
      <c r="G2875" t="s">
        <v>303</v>
      </c>
      <c r="H2875">
        <v>82.77</v>
      </c>
      <c r="I2875">
        <v>95.23</v>
      </c>
      <c r="K2875">
        <v>140</v>
      </c>
      <c r="L2875">
        <v>103</v>
      </c>
      <c r="O2875">
        <v>1.4999999999999999E-2</v>
      </c>
      <c r="P2875">
        <v>18</v>
      </c>
    </row>
    <row r="2876" spans="1:16" x14ac:dyDescent="0.2">
      <c r="A2876">
        <v>2022</v>
      </c>
      <c r="B2876">
        <v>5</v>
      </c>
      <c r="C2876" s="267">
        <v>44697</v>
      </c>
      <c r="E2876">
        <v>103</v>
      </c>
      <c r="F2876" t="s">
        <v>302</v>
      </c>
      <c r="G2876" t="s">
        <v>303</v>
      </c>
      <c r="H2876">
        <v>82.77</v>
      </c>
      <c r="I2876">
        <v>95.23</v>
      </c>
      <c r="K2876">
        <v>140</v>
      </c>
      <c r="L2876">
        <v>103</v>
      </c>
      <c r="O2876">
        <v>1.4999999999999999E-2</v>
      </c>
      <c r="P2876">
        <v>18</v>
      </c>
    </row>
    <row r="2877" spans="1:16" x14ac:dyDescent="0.2">
      <c r="A2877">
        <v>2022</v>
      </c>
      <c r="B2877">
        <v>5</v>
      </c>
      <c r="C2877" s="267">
        <v>44698</v>
      </c>
      <c r="E2877">
        <v>103</v>
      </c>
      <c r="F2877" t="s">
        <v>302</v>
      </c>
      <c r="G2877" t="s">
        <v>303</v>
      </c>
      <c r="H2877">
        <v>82.77</v>
      </c>
      <c r="I2877">
        <v>95.23</v>
      </c>
      <c r="K2877">
        <v>140</v>
      </c>
      <c r="L2877">
        <v>103</v>
      </c>
      <c r="O2877">
        <v>1.4999999999999999E-2</v>
      </c>
      <c r="P2877">
        <v>18</v>
      </c>
    </row>
    <row r="2878" spans="1:16" x14ac:dyDescent="0.2">
      <c r="A2878">
        <v>2022</v>
      </c>
      <c r="B2878">
        <v>5</v>
      </c>
      <c r="C2878" s="267">
        <v>44699</v>
      </c>
      <c r="E2878">
        <v>103</v>
      </c>
      <c r="F2878" t="s">
        <v>302</v>
      </c>
      <c r="G2878" t="s">
        <v>303</v>
      </c>
      <c r="H2878">
        <v>82.77</v>
      </c>
      <c r="I2878">
        <v>95.23</v>
      </c>
      <c r="K2878">
        <v>140</v>
      </c>
      <c r="L2878">
        <v>103</v>
      </c>
      <c r="O2878">
        <v>1.4999999999999999E-2</v>
      </c>
      <c r="P2878">
        <v>18</v>
      </c>
    </row>
    <row r="2879" spans="1:16" x14ac:dyDescent="0.2">
      <c r="A2879">
        <v>2022</v>
      </c>
      <c r="B2879">
        <v>5</v>
      </c>
      <c r="C2879" s="267">
        <v>44700</v>
      </c>
      <c r="E2879">
        <v>103</v>
      </c>
      <c r="F2879" t="s">
        <v>302</v>
      </c>
      <c r="G2879" t="s">
        <v>303</v>
      </c>
      <c r="H2879">
        <v>82.77</v>
      </c>
      <c r="I2879">
        <v>95.23</v>
      </c>
      <c r="K2879">
        <v>140</v>
      </c>
      <c r="L2879">
        <v>103</v>
      </c>
      <c r="O2879">
        <v>1.4999999999999999E-2</v>
      </c>
      <c r="P2879">
        <v>18</v>
      </c>
    </row>
    <row r="2880" spans="1:16" x14ac:dyDescent="0.2">
      <c r="A2880">
        <v>2022</v>
      </c>
      <c r="B2880">
        <v>5</v>
      </c>
      <c r="C2880" s="267">
        <v>44695</v>
      </c>
      <c r="E2880">
        <v>102</v>
      </c>
      <c r="F2880" t="s">
        <v>299</v>
      </c>
      <c r="G2880" t="s">
        <v>300</v>
      </c>
      <c r="H2880">
        <v>18.600000000000001</v>
      </c>
      <c r="I2880">
        <v>21.4</v>
      </c>
      <c r="K2880">
        <v>140</v>
      </c>
      <c r="L2880">
        <v>103</v>
      </c>
      <c r="O2880">
        <v>1.4999999999999999E-2</v>
      </c>
      <c r="P2880">
        <v>18</v>
      </c>
    </row>
    <row r="2881" spans="1:16" x14ac:dyDescent="0.2">
      <c r="A2881">
        <v>2022</v>
      </c>
      <c r="B2881">
        <v>5</v>
      </c>
      <c r="C2881" s="267">
        <v>44696</v>
      </c>
      <c r="E2881">
        <v>102</v>
      </c>
      <c r="F2881" t="s">
        <v>299</v>
      </c>
      <c r="G2881" t="s">
        <v>300</v>
      </c>
      <c r="H2881">
        <v>18.600000000000001</v>
      </c>
      <c r="I2881">
        <v>21.4</v>
      </c>
      <c r="K2881">
        <v>140</v>
      </c>
      <c r="L2881">
        <v>103</v>
      </c>
      <c r="O2881">
        <v>1.4999999999999999E-2</v>
      </c>
      <c r="P2881">
        <v>18</v>
      </c>
    </row>
    <row r="2882" spans="1:16" x14ac:dyDescent="0.2">
      <c r="A2882">
        <v>2022</v>
      </c>
      <c r="B2882">
        <v>5</v>
      </c>
      <c r="C2882" s="267">
        <v>44697</v>
      </c>
      <c r="E2882">
        <v>102</v>
      </c>
      <c r="F2882" t="s">
        <v>299</v>
      </c>
      <c r="G2882" t="s">
        <v>300</v>
      </c>
      <c r="H2882">
        <v>18.600000000000001</v>
      </c>
      <c r="I2882">
        <v>21.4</v>
      </c>
      <c r="K2882">
        <v>140</v>
      </c>
      <c r="L2882">
        <v>103</v>
      </c>
      <c r="O2882">
        <v>1.4999999999999999E-2</v>
      </c>
      <c r="P2882">
        <v>18</v>
      </c>
    </row>
    <row r="2883" spans="1:16" x14ac:dyDescent="0.2">
      <c r="A2883">
        <v>2022</v>
      </c>
      <c r="B2883">
        <v>5</v>
      </c>
      <c r="C2883" s="267">
        <v>44698</v>
      </c>
      <c r="E2883">
        <v>102</v>
      </c>
      <c r="F2883" t="s">
        <v>299</v>
      </c>
      <c r="G2883" t="s">
        <v>300</v>
      </c>
      <c r="H2883">
        <v>18.600000000000001</v>
      </c>
      <c r="I2883">
        <v>21.4</v>
      </c>
      <c r="K2883">
        <v>140</v>
      </c>
      <c r="L2883">
        <v>103</v>
      </c>
      <c r="O2883">
        <v>1.4999999999999999E-2</v>
      </c>
      <c r="P2883">
        <v>18</v>
      </c>
    </row>
    <row r="2884" spans="1:16" x14ac:dyDescent="0.2">
      <c r="A2884">
        <v>2022</v>
      </c>
      <c r="B2884">
        <v>5</v>
      </c>
      <c r="C2884" s="267">
        <v>44699</v>
      </c>
      <c r="E2884">
        <v>102</v>
      </c>
      <c r="F2884" t="s">
        <v>299</v>
      </c>
      <c r="G2884" t="s">
        <v>300</v>
      </c>
      <c r="H2884">
        <v>18.600000000000001</v>
      </c>
      <c r="I2884">
        <v>21.4</v>
      </c>
      <c r="K2884">
        <v>140</v>
      </c>
      <c r="L2884">
        <v>103</v>
      </c>
      <c r="O2884">
        <v>1.4999999999999999E-2</v>
      </c>
      <c r="P2884">
        <v>18</v>
      </c>
    </row>
    <row r="2885" spans="1:16" x14ac:dyDescent="0.2">
      <c r="A2885">
        <v>2022</v>
      </c>
      <c r="B2885">
        <v>5</v>
      </c>
      <c r="C2885" s="267">
        <v>44700</v>
      </c>
      <c r="E2885">
        <v>102</v>
      </c>
      <c r="F2885" t="s">
        <v>299</v>
      </c>
      <c r="G2885" t="s">
        <v>300</v>
      </c>
      <c r="H2885">
        <v>18.600000000000001</v>
      </c>
      <c r="I2885">
        <v>21.4</v>
      </c>
      <c r="K2885">
        <v>140</v>
      </c>
      <c r="L2885">
        <v>103</v>
      </c>
      <c r="O2885">
        <v>1.4999999999999999E-2</v>
      </c>
      <c r="P2885">
        <v>18</v>
      </c>
    </row>
    <row r="2886" spans="1:16" x14ac:dyDescent="0.2">
      <c r="A2886">
        <v>2022</v>
      </c>
      <c r="B2886">
        <v>5</v>
      </c>
      <c r="C2886" s="267">
        <v>44695</v>
      </c>
      <c r="E2886">
        <v>101</v>
      </c>
      <c r="F2886" t="s">
        <v>296</v>
      </c>
      <c r="G2886" t="s">
        <v>297</v>
      </c>
      <c r="H2886">
        <v>18.600000000000001</v>
      </c>
      <c r="I2886">
        <v>21.4</v>
      </c>
      <c r="K2886">
        <v>140</v>
      </c>
      <c r="L2886">
        <v>103</v>
      </c>
      <c r="O2886">
        <v>1.4999999999999999E-2</v>
      </c>
      <c r="P2886">
        <v>18</v>
      </c>
    </row>
    <row r="2887" spans="1:16" x14ac:dyDescent="0.2">
      <c r="A2887">
        <v>2022</v>
      </c>
      <c r="B2887">
        <v>5</v>
      </c>
      <c r="C2887" s="267">
        <v>44696</v>
      </c>
      <c r="E2887">
        <v>101</v>
      </c>
      <c r="F2887" t="s">
        <v>296</v>
      </c>
      <c r="G2887" t="s">
        <v>297</v>
      </c>
      <c r="H2887">
        <v>18.600000000000001</v>
      </c>
      <c r="I2887">
        <v>21.4</v>
      </c>
      <c r="K2887">
        <v>140</v>
      </c>
      <c r="L2887">
        <v>103</v>
      </c>
      <c r="O2887">
        <v>1.4999999999999999E-2</v>
      </c>
      <c r="P2887">
        <v>18</v>
      </c>
    </row>
    <row r="2888" spans="1:16" x14ac:dyDescent="0.2">
      <c r="A2888">
        <v>2022</v>
      </c>
      <c r="B2888">
        <v>5</v>
      </c>
      <c r="C2888" s="267">
        <v>44697</v>
      </c>
      <c r="E2888">
        <v>101</v>
      </c>
      <c r="F2888" t="s">
        <v>296</v>
      </c>
      <c r="G2888" t="s">
        <v>297</v>
      </c>
      <c r="H2888">
        <v>18.600000000000001</v>
      </c>
      <c r="I2888">
        <v>21.4</v>
      </c>
      <c r="K2888">
        <v>140</v>
      </c>
      <c r="L2888">
        <v>103</v>
      </c>
      <c r="O2888">
        <v>1.4999999999999999E-2</v>
      </c>
      <c r="P2888">
        <v>18</v>
      </c>
    </row>
    <row r="2889" spans="1:16" x14ac:dyDescent="0.2">
      <c r="A2889">
        <v>2022</v>
      </c>
      <c r="B2889">
        <v>5</v>
      </c>
      <c r="C2889" s="267">
        <v>44698</v>
      </c>
      <c r="E2889">
        <v>101</v>
      </c>
      <c r="F2889" t="s">
        <v>296</v>
      </c>
      <c r="G2889" t="s">
        <v>297</v>
      </c>
      <c r="H2889">
        <v>18.600000000000001</v>
      </c>
      <c r="I2889">
        <v>21.4</v>
      </c>
      <c r="K2889">
        <v>140</v>
      </c>
      <c r="L2889">
        <v>103</v>
      </c>
      <c r="O2889">
        <v>1.4999999999999999E-2</v>
      </c>
      <c r="P2889">
        <v>18</v>
      </c>
    </row>
    <row r="2890" spans="1:16" x14ac:dyDescent="0.2">
      <c r="A2890">
        <v>2022</v>
      </c>
      <c r="B2890">
        <v>5</v>
      </c>
      <c r="C2890" s="267">
        <v>44699</v>
      </c>
      <c r="E2890">
        <v>101</v>
      </c>
      <c r="F2890" t="s">
        <v>296</v>
      </c>
      <c r="G2890" t="s">
        <v>297</v>
      </c>
      <c r="H2890">
        <v>18.600000000000001</v>
      </c>
      <c r="I2890">
        <v>21.4</v>
      </c>
      <c r="K2890">
        <v>140</v>
      </c>
      <c r="L2890">
        <v>103</v>
      </c>
      <c r="O2890">
        <v>1.4999999999999999E-2</v>
      </c>
      <c r="P2890">
        <v>18</v>
      </c>
    </row>
    <row r="2891" spans="1:16" x14ac:dyDescent="0.2">
      <c r="A2891">
        <v>2022</v>
      </c>
      <c r="B2891">
        <v>5</v>
      </c>
      <c r="C2891" s="267">
        <v>44700</v>
      </c>
      <c r="E2891">
        <v>101</v>
      </c>
      <c r="F2891" t="s">
        <v>296</v>
      </c>
      <c r="G2891" t="s">
        <v>297</v>
      </c>
      <c r="H2891">
        <v>18.600000000000001</v>
      </c>
      <c r="I2891">
        <v>21.4</v>
      </c>
      <c r="K2891">
        <v>140</v>
      </c>
      <c r="L2891">
        <v>103</v>
      </c>
      <c r="O2891">
        <v>1.4999999999999999E-2</v>
      </c>
      <c r="P2891">
        <v>18</v>
      </c>
    </row>
    <row r="2892" spans="1:16" x14ac:dyDescent="0.2">
      <c r="A2892">
        <v>2022</v>
      </c>
      <c r="B2892">
        <v>5</v>
      </c>
      <c r="C2892" s="267">
        <v>44695</v>
      </c>
      <c r="E2892">
        <v>100</v>
      </c>
      <c r="F2892" t="s">
        <v>293</v>
      </c>
      <c r="G2892" t="s">
        <v>294</v>
      </c>
      <c r="H2892">
        <v>18.600000000000001</v>
      </c>
      <c r="I2892">
        <v>21.4</v>
      </c>
      <c r="K2892">
        <v>140</v>
      </c>
      <c r="L2892">
        <v>103</v>
      </c>
      <c r="O2892">
        <v>1.4999999999999999E-2</v>
      </c>
      <c r="P2892">
        <v>18</v>
      </c>
    </row>
    <row r="2893" spans="1:16" x14ac:dyDescent="0.2">
      <c r="A2893">
        <v>2022</v>
      </c>
      <c r="B2893">
        <v>5</v>
      </c>
      <c r="C2893" s="267">
        <v>44696</v>
      </c>
      <c r="E2893">
        <v>100</v>
      </c>
      <c r="F2893" t="s">
        <v>293</v>
      </c>
      <c r="G2893" t="s">
        <v>294</v>
      </c>
      <c r="H2893">
        <v>18.600000000000001</v>
      </c>
      <c r="I2893">
        <v>21.4</v>
      </c>
      <c r="K2893">
        <v>140</v>
      </c>
      <c r="L2893">
        <v>103</v>
      </c>
      <c r="O2893">
        <v>1.4999999999999999E-2</v>
      </c>
      <c r="P2893">
        <v>18</v>
      </c>
    </row>
    <row r="2894" spans="1:16" x14ac:dyDescent="0.2">
      <c r="A2894">
        <v>2022</v>
      </c>
      <c r="B2894">
        <v>5</v>
      </c>
      <c r="C2894" s="267">
        <v>44697</v>
      </c>
      <c r="E2894">
        <v>100</v>
      </c>
      <c r="F2894" t="s">
        <v>293</v>
      </c>
      <c r="G2894" t="s">
        <v>294</v>
      </c>
      <c r="H2894">
        <v>18.600000000000001</v>
      </c>
      <c r="I2894">
        <v>21.4</v>
      </c>
      <c r="K2894">
        <v>140</v>
      </c>
      <c r="L2894">
        <v>103</v>
      </c>
      <c r="O2894">
        <v>1.4999999999999999E-2</v>
      </c>
      <c r="P2894">
        <v>18</v>
      </c>
    </row>
    <row r="2895" spans="1:16" x14ac:dyDescent="0.2">
      <c r="A2895">
        <v>2022</v>
      </c>
      <c r="B2895">
        <v>5</v>
      </c>
      <c r="C2895" s="267">
        <v>44698</v>
      </c>
      <c r="E2895">
        <v>100</v>
      </c>
      <c r="F2895" t="s">
        <v>293</v>
      </c>
      <c r="G2895" t="s">
        <v>294</v>
      </c>
      <c r="H2895">
        <v>18.600000000000001</v>
      </c>
      <c r="I2895">
        <v>21.4</v>
      </c>
      <c r="K2895">
        <v>140</v>
      </c>
      <c r="L2895">
        <v>103</v>
      </c>
      <c r="O2895">
        <v>1.4999999999999999E-2</v>
      </c>
      <c r="P2895">
        <v>18</v>
      </c>
    </row>
    <row r="2896" spans="1:16" x14ac:dyDescent="0.2">
      <c r="A2896">
        <v>2022</v>
      </c>
      <c r="B2896">
        <v>5</v>
      </c>
      <c r="C2896" s="267">
        <v>44699</v>
      </c>
      <c r="E2896">
        <v>100</v>
      </c>
      <c r="F2896" t="s">
        <v>293</v>
      </c>
      <c r="G2896" t="s">
        <v>294</v>
      </c>
      <c r="H2896">
        <v>18.600000000000001</v>
      </c>
      <c r="I2896">
        <v>21.4</v>
      </c>
      <c r="K2896">
        <v>140</v>
      </c>
      <c r="L2896">
        <v>103</v>
      </c>
      <c r="O2896">
        <v>1.4999999999999999E-2</v>
      </c>
      <c r="P2896">
        <v>18</v>
      </c>
    </row>
    <row r="2897" spans="1:16" x14ac:dyDescent="0.2">
      <c r="A2897">
        <v>2022</v>
      </c>
      <c r="B2897">
        <v>5</v>
      </c>
      <c r="C2897" s="267">
        <v>44700</v>
      </c>
      <c r="E2897">
        <v>100</v>
      </c>
      <c r="F2897" t="s">
        <v>293</v>
      </c>
      <c r="G2897" t="s">
        <v>294</v>
      </c>
      <c r="H2897">
        <v>18.600000000000001</v>
      </c>
      <c r="I2897">
        <v>21.4</v>
      </c>
      <c r="K2897">
        <v>140</v>
      </c>
      <c r="L2897">
        <v>103</v>
      </c>
      <c r="O2897">
        <v>1.4999999999999999E-2</v>
      </c>
      <c r="P2897">
        <v>18</v>
      </c>
    </row>
    <row r="2898" spans="1:16" x14ac:dyDescent="0.2">
      <c r="A2898">
        <v>2022</v>
      </c>
      <c r="B2898">
        <v>5</v>
      </c>
      <c r="C2898" s="267">
        <v>44695</v>
      </c>
      <c r="E2898">
        <v>99</v>
      </c>
      <c r="F2898" t="s">
        <v>289</v>
      </c>
      <c r="G2898" t="s">
        <v>290</v>
      </c>
      <c r="H2898">
        <v>18.600000000000001</v>
      </c>
      <c r="I2898">
        <v>21.4</v>
      </c>
      <c r="K2898">
        <v>140</v>
      </c>
      <c r="L2898">
        <v>103</v>
      </c>
      <c r="O2898">
        <v>1.4999999999999999E-2</v>
      </c>
      <c r="P2898">
        <v>18</v>
      </c>
    </row>
    <row r="2899" spans="1:16" x14ac:dyDescent="0.2">
      <c r="A2899">
        <v>2022</v>
      </c>
      <c r="B2899">
        <v>5</v>
      </c>
      <c r="C2899" s="267">
        <v>44696</v>
      </c>
      <c r="E2899">
        <v>99</v>
      </c>
      <c r="F2899" t="s">
        <v>289</v>
      </c>
      <c r="G2899" t="s">
        <v>290</v>
      </c>
      <c r="H2899">
        <v>18.600000000000001</v>
      </c>
      <c r="I2899">
        <v>21.4</v>
      </c>
      <c r="K2899">
        <v>140</v>
      </c>
      <c r="L2899">
        <v>103</v>
      </c>
      <c r="O2899">
        <v>1.4999999999999999E-2</v>
      </c>
      <c r="P2899">
        <v>18</v>
      </c>
    </row>
    <row r="2900" spans="1:16" x14ac:dyDescent="0.2">
      <c r="A2900">
        <v>2022</v>
      </c>
      <c r="B2900">
        <v>5</v>
      </c>
      <c r="C2900" s="267">
        <v>44697</v>
      </c>
      <c r="E2900">
        <v>99</v>
      </c>
      <c r="F2900" t="s">
        <v>289</v>
      </c>
      <c r="G2900" t="s">
        <v>290</v>
      </c>
      <c r="H2900">
        <v>18.600000000000001</v>
      </c>
      <c r="I2900">
        <v>21.4</v>
      </c>
      <c r="K2900">
        <v>140</v>
      </c>
      <c r="L2900">
        <v>103</v>
      </c>
      <c r="O2900">
        <v>1.4999999999999999E-2</v>
      </c>
      <c r="P2900">
        <v>18</v>
      </c>
    </row>
    <row r="2901" spans="1:16" x14ac:dyDescent="0.2">
      <c r="A2901">
        <v>2022</v>
      </c>
      <c r="B2901">
        <v>5</v>
      </c>
      <c r="C2901" s="267">
        <v>44698</v>
      </c>
      <c r="E2901">
        <v>99</v>
      </c>
      <c r="F2901" t="s">
        <v>289</v>
      </c>
      <c r="G2901" t="s">
        <v>290</v>
      </c>
      <c r="H2901">
        <v>18.600000000000001</v>
      </c>
      <c r="I2901">
        <v>21.4</v>
      </c>
      <c r="K2901">
        <v>140</v>
      </c>
      <c r="L2901">
        <v>103</v>
      </c>
      <c r="O2901">
        <v>1.4999999999999999E-2</v>
      </c>
      <c r="P2901">
        <v>18</v>
      </c>
    </row>
    <row r="2902" spans="1:16" x14ac:dyDescent="0.2">
      <c r="A2902">
        <v>2022</v>
      </c>
      <c r="B2902">
        <v>5</v>
      </c>
      <c r="C2902" s="267">
        <v>44699</v>
      </c>
      <c r="E2902">
        <v>99</v>
      </c>
      <c r="F2902" t="s">
        <v>289</v>
      </c>
      <c r="G2902" t="s">
        <v>290</v>
      </c>
      <c r="H2902">
        <v>18.600000000000001</v>
      </c>
      <c r="I2902">
        <v>21.4</v>
      </c>
      <c r="K2902">
        <v>140</v>
      </c>
      <c r="L2902">
        <v>103</v>
      </c>
      <c r="O2902">
        <v>1.4999999999999999E-2</v>
      </c>
      <c r="P2902">
        <v>18</v>
      </c>
    </row>
    <row r="2903" spans="1:16" x14ac:dyDescent="0.2">
      <c r="A2903">
        <v>2022</v>
      </c>
      <c r="B2903">
        <v>5</v>
      </c>
      <c r="C2903" s="267">
        <v>44700</v>
      </c>
      <c r="E2903">
        <v>99</v>
      </c>
      <c r="F2903" t="s">
        <v>289</v>
      </c>
      <c r="G2903" t="s">
        <v>290</v>
      </c>
      <c r="H2903">
        <v>18.600000000000001</v>
      </c>
      <c r="I2903">
        <v>21.4</v>
      </c>
      <c r="K2903">
        <v>140</v>
      </c>
      <c r="L2903">
        <v>103</v>
      </c>
      <c r="O2903">
        <v>1.4999999999999999E-2</v>
      </c>
      <c r="P2903">
        <v>18</v>
      </c>
    </row>
    <row r="2904" spans="1:16" x14ac:dyDescent="0.2">
      <c r="A2904">
        <v>2022</v>
      </c>
      <c r="B2904">
        <v>5</v>
      </c>
      <c r="C2904" s="267">
        <v>44686</v>
      </c>
      <c r="E2904">
        <v>12</v>
      </c>
      <c r="F2904" t="s">
        <v>264</v>
      </c>
      <c r="G2904" t="s">
        <v>265</v>
      </c>
      <c r="H2904">
        <v>197.16</v>
      </c>
      <c r="I2904">
        <v>226.84</v>
      </c>
      <c r="K2904">
        <v>48</v>
      </c>
      <c r="L2904">
        <v>195</v>
      </c>
      <c r="O2904">
        <v>0.02</v>
      </c>
      <c r="P2904">
        <v>22</v>
      </c>
    </row>
    <row r="2905" spans="1:16" x14ac:dyDescent="0.2">
      <c r="A2905">
        <v>2022</v>
      </c>
      <c r="B2905">
        <v>5</v>
      </c>
      <c r="C2905" s="267">
        <v>44687</v>
      </c>
      <c r="E2905">
        <v>12</v>
      </c>
      <c r="F2905" t="s">
        <v>264</v>
      </c>
      <c r="G2905" t="s">
        <v>265</v>
      </c>
      <c r="H2905">
        <v>197.16</v>
      </c>
      <c r="I2905">
        <v>226.84</v>
      </c>
      <c r="K2905">
        <v>48</v>
      </c>
      <c r="L2905">
        <v>195</v>
      </c>
      <c r="O2905">
        <v>0.02</v>
      </c>
      <c r="P2905">
        <v>22</v>
      </c>
    </row>
    <row r="2906" spans="1:16" x14ac:dyDescent="0.2">
      <c r="A2906">
        <v>2022</v>
      </c>
      <c r="B2906">
        <v>5</v>
      </c>
      <c r="C2906" s="267">
        <v>44688</v>
      </c>
      <c r="E2906">
        <v>12</v>
      </c>
      <c r="F2906" t="s">
        <v>264</v>
      </c>
      <c r="G2906" t="s">
        <v>265</v>
      </c>
      <c r="H2906">
        <v>197.16</v>
      </c>
      <c r="I2906">
        <v>226.84</v>
      </c>
      <c r="K2906">
        <v>48</v>
      </c>
      <c r="L2906">
        <v>195</v>
      </c>
      <c r="O2906">
        <v>0.02</v>
      </c>
      <c r="P2906">
        <v>22</v>
      </c>
    </row>
    <row r="2907" spans="1:16" x14ac:dyDescent="0.2">
      <c r="A2907">
        <v>2022</v>
      </c>
      <c r="B2907">
        <v>5</v>
      </c>
      <c r="C2907" s="267">
        <v>44689</v>
      </c>
      <c r="E2907">
        <v>12</v>
      </c>
      <c r="F2907" t="s">
        <v>264</v>
      </c>
      <c r="G2907" t="s">
        <v>265</v>
      </c>
      <c r="H2907">
        <v>197.16</v>
      </c>
      <c r="I2907">
        <v>226.84</v>
      </c>
      <c r="K2907">
        <v>48</v>
      </c>
      <c r="L2907">
        <v>195</v>
      </c>
      <c r="O2907">
        <v>0.02</v>
      </c>
      <c r="P2907">
        <v>22</v>
      </c>
    </row>
    <row r="2908" spans="1:16" x14ac:dyDescent="0.2">
      <c r="A2908">
        <v>2022</v>
      </c>
      <c r="B2908">
        <v>5</v>
      </c>
      <c r="C2908" s="267">
        <v>44690</v>
      </c>
      <c r="E2908">
        <v>12</v>
      </c>
      <c r="F2908" t="s">
        <v>264</v>
      </c>
      <c r="G2908" t="s">
        <v>265</v>
      </c>
      <c r="H2908">
        <v>197.16</v>
      </c>
      <c r="I2908">
        <v>226.84</v>
      </c>
      <c r="K2908">
        <v>48</v>
      </c>
      <c r="L2908">
        <v>195</v>
      </c>
      <c r="O2908">
        <v>0.02</v>
      </c>
      <c r="P2908">
        <v>22</v>
      </c>
    </row>
    <row r="2909" spans="1:16" x14ac:dyDescent="0.2">
      <c r="A2909">
        <v>2022</v>
      </c>
      <c r="B2909">
        <v>5</v>
      </c>
      <c r="C2909" s="267">
        <v>44691</v>
      </c>
      <c r="E2909">
        <v>12</v>
      </c>
      <c r="F2909" t="s">
        <v>264</v>
      </c>
      <c r="G2909" t="s">
        <v>265</v>
      </c>
      <c r="H2909">
        <v>197.16</v>
      </c>
      <c r="I2909">
        <v>226.84</v>
      </c>
      <c r="K2909">
        <v>48</v>
      </c>
      <c r="L2909">
        <v>195</v>
      </c>
      <c r="O2909">
        <v>0.02</v>
      </c>
      <c r="P2909">
        <v>22</v>
      </c>
    </row>
    <row r="2910" spans="1:16" x14ac:dyDescent="0.2">
      <c r="A2910">
        <v>2022</v>
      </c>
      <c r="B2910">
        <v>5</v>
      </c>
      <c r="C2910" s="267">
        <v>44692</v>
      </c>
      <c r="E2910">
        <v>12</v>
      </c>
      <c r="F2910" t="s">
        <v>264</v>
      </c>
      <c r="G2910" t="s">
        <v>265</v>
      </c>
      <c r="H2910">
        <v>197.16</v>
      </c>
      <c r="I2910">
        <v>226.84</v>
      </c>
      <c r="K2910">
        <v>48</v>
      </c>
      <c r="L2910">
        <v>195</v>
      </c>
      <c r="O2910">
        <v>0.02</v>
      </c>
      <c r="P2910">
        <v>22</v>
      </c>
    </row>
    <row r="2911" spans="1:16" x14ac:dyDescent="0.2">
      <c r="A2911">
        <v>2022</v>
      </c>
      <c r="B2911">
        <v>5</v>
      </c>
      <c r="C2911" s="267">
        <v>44693</v>
      </c>
      <c r="E2911">
        <v>12</v>
      </c>
      <c r="F2911" t="s">
        <v>264</v>
      </c>
      <c r="G2911" t="s">
        <v>265</v>
      </c>
      <c r="H2911">
        <v>197.16</v>
      </c>
      <c r="I2911">
        <v>226.84</v>
      </c>
      <c r="K2911">
        <v>48</v>
      </c>
      <c r="L2911">
        <v>195</v>
      </c>
      <c r="O2911">
        <v>0.02</v>
      </c>
      <c r="P2911">
        <v>22</v>
      </c>
    </row>
    <row r="2912" spans="1:16" x14ac:dyDescent="0.2">
      <c r="A2912">
        <v>2022</v>
      </c>
      <c r="B2912">
        <v>5</v>
      </c>
      <c r="C2912" s="267">
        <v>44696</v>
      </c>
      <c r="E2912">
        <v>12</v>
      </c>
      <c r="F2912" t="s">
        <v>264</v>
      </c>
      <c r="G2912" t="s">
        <v>265</v>
      </c>
      <c r="H2912">
        <v>197.16</v>
      </c>
      <c r="I2912">
        <v>226.84</v>
      </c>
      <c r="K2912">
        <v>48</v>
      </c>
      <c r="L2912">
        <v>195</v>
      </c>
      <c r="O2912">
        <v>0.02</v>
      </c>
      <c r="P2912">
        <v>22</v>
      </c>
    </row>
    <row r="2913" spans="1:16" x14ac:dyDescent="0.2">
      <c r="A2913">
        <v>2022</v>
      </c>
      <c r="B2913">
        <v>5</v>
      </c>
      <c r="C2913" s="267">
        <v>44697</v>
      </c>
      <c r="E2913">
        <v>12</v>
      </c>
      <c r="F2913" t="s">
        <v>264</v>
      </c>
      <c r="G2913" t="s">
        <v>265</v>
      </c>
      <c r="H2913">
        <v>197.16</v>
      </c>
      <c r="I2913">
        <v>226.84</v>
      </c>
      <c r="K2913">
        <v>48</v>
      </c>
      <c r="L2913">
        <v>195</v>
      </c>
      <c r="O2913">
        <v>0.02</v>
      </c>
      <c r="P2913">
        <v>22</v>
      </c>
    </row>
    <row r="2914" spans="1:16" x14ac:dyDescent="0.2">
      <c r="A2914">
        <v>2022</v>
      </c>
      <c r="B2914">
        <v>5</v>
      </c>
      <c r="C2914" s="267">
        <v>44705</v>
      </c>
      <c r="E2914">
        <v>647</v>
      </c>
      <c r="F2914" t="s">
        <v>264</v>
      </c>
      <c r="G2914" t="s">
        <v>265</v>
      </c>
      <c r="H2914">
        <v>197.16</v>
      </c>
      <c r="I2914">
        <v>226.84</v>
      </c>
      <c r="K2914">
        <v>37</v>
      </c>
      <c r="L2914">
        <v>150</v>
      </c>
      <c r="O2914">
        <v>0.02</v>
      </c>
      <c r="P2914">
        <v>22</v>
      </c>
    </row>
    <row r="2915" spans="1:16" x14ac:dyDescent="0.2">
      <c r="A2915">
        <v>2022</v>
      </c>
      <c r="B2915">
        <v>5</v>
      </c>
      <c r="C2915" s="267">
        <v>44706</v>
      </c>
      <c r="E2915">
        <v>12</v>
      </c>
      <c r="F2915" t="s">
        <v>264</v>
      </c>
      <c r="G2915" t="s">
        <v>265</v>
      </c>
      <c r="H2915">
        <v>197.16</v>
      </c>
      <c r="I2915">
        <v>226.84</v>
      </c>
      <c r="K2915">
        <v>48</v>
      </c>
      <c r="L2915">
        <v>195</v>
      </c>
      <c r="O2915">
        <v>0.02</v>
      </c>
      <c r="P2915">
        <v>22</v>
      </c>
    </row>
    <row r="2916" spans="1:16" x14ac:dyDescent="0.2">
      <c r="A2916">
        <v>2022</v>
      </c>
      <c r="B2916">
        <v>5</v>
      </c>
      <c r="C2916" s="267">
        <v>44707</v>
      </c>
      <c r="E2916">
        <v>12</v>
      </c>
      <c r="F2916" t="s">
        <v>264</v>
      </c>
      <c r="G2916" t="s">
        <v>265</v>
      </c>
      <c r="H2916">
        <v>197.16</v>
      </c>
      <c r="I2916">
        <v>226.84</v>
      </c>
      <c r="K2916">
        <v>48</v>
      </c>
      <c r="L2916">
        <v>195</v>
      </c>
      <c r="O2916">
        <v>0.02</v>
      </c>
      <c r="P2916">
        <v>22</v>
      </c>
    </row>
    <row r="2917" spans="1:16" x14ac:dyDescent="0.2">
      <c r="A2917">
        <v>2022</v>
      </c>
      <c r="B2917">
        <v>5</v>
      </c>
      <c r="C2917" s="267">
        <v>44710</v>
      </c>
      <c r="E2917">
        <v>647</v>
      </c>
      <c r="F2917" t="s">
        <v>264</v>
      </c>
      <c r="G2917" t="s">
        <v>265</v>
      </c>
      <c r="H2917">
        <v>197.16</v>
      </c>
      <c r="I2917">
        <v>226.84</v>
      </c>
      <c r="K2917">
        <v>37</v>
      </c>
      <c r="L2917">
        <v>150</v>
      </c>
      <c r="O2917">
        <v>0.02</v>
      </c>
      <c r="P2917">
        <v>22</v>
      </c>
    </row>
    <row r="2918" spans="1:16" x14ac:dyDescent="0.2">
      <c r="A2918">
        <v>2022</v>
      </c>
      <c r="B2918">
        <v>5</v>
      </c>
      <c r="C2918" s="267">
        <v>44686</v>
      </c>
      <c r="E2918">
        <v>11</v>
      </c>
      <c r="F2918" t="s">
        <v>276</v>
      </c>
      <c r="G2918" t="s">
        <v>277</v>
      </c>
      <c r="H2918">
        <v>197.16</v>
      </c>
      <c r="I2918">
        <v>226.84</v>
      </c>
      <c r="K2918">
        <v>48</v>
      </c>
      <c r="L2918">
        <v>195</v>
      </c>
      <c r="O2918">
        <v>0.02</v>
      </c>
      <c r="P2918">
        <v>22</v>
      </c>
    </row>
    <row r="2919" spans="1:16" x14ac:dyDescent="0.2">
      <c r="A2919">
        <v>2022</v>
      </c>
      <c r="B2919">
        <v>5</v>
      </c>
      <c r="C2919" s="267">
        <v>44687</v>
      </c>
      <c r="E2919">
        <v>11</v>
      </c>
      <c r="F2919" t="s">
        <v>276</v>
      </c>
      <c r="G2919" t="s">
        <v>277</v>
      </c>
      <c r="H2919">
        <v>197.16</v>
      </c>
      <c r="I2919">
        <v>226.84</v>
      </c>
      <c r="K2919">
        <v>48</v>
      </c>
      <c r="L2919">
        <v>195</v>
      </c>
      <c r="O2919">
        <v>0.02</v>
      </c>
      <c r="P2919">
        <v>22</v>
      </c>
    </row>
    <row r="2920" spans="1:16" x14ac:dyDescent="0.2">
      <c r="A2920">
        <v>2022</v>
      </c>
      <c r="B2920">
        <v>5</v>
      </c>
      <c r="C2920" s="267">
        <v>44688</v>
      </c>
      <c r="E2920">
        <v>11</v>
      </c>
      <c r="F2920" t="s">
        <v>276</v>
      </c>
      <c r="G2920" t="s">
        <v>277</v>
      </c>
      <c r="H2920">
        <v>197.16</v>
      </c>
      <c r="I2920">
        <v>226.84</v>
      </c>
      <c r="K2920">
        <v>48</v>
      </c>
      <c r="L2920">
        <v>195</v>
      </c>
      <c r="O2920">
        <v>0.02</v>
      </c>
      <c r="P2920">
        <v>22</v>
      </c>
    </row>
    <row r="2921" spans="1:16" x14ac:dyDescent="0.2">
      <c r="A2921">
        <v>2022</v>
      </c>
      <c r="B2921">
        <v>5</v>
      </c>
      <c r="C2921" s="267">
        <v>44689</v>
      </c>
      <c r="E2921">
        <v>11</v>
      </c>
      <c r="F2921" t="s">
        <v>276</v>
      </c>
      <c r="G2921" t="s">
        <v>277</v>
      </c>
      <c r="H2921">
        <v>197.16</v>
      </c>
      <c r="I2921">
        <v>226.84</v>
      </c>
      <c r="K2921">
        <v>48</v>
      </c>
      <c r="L2921">
        <v>195</v>
      </c>
      <c r="O2921">
        <v>0.02</v>
      </c>
      <c r="P2921">
        <v>22</v>
      </c>
    </row>
    <row r="2922" spans="1:16" x14ac:dyDescent="0.2">
      <c r="A2922">
        <v>2022</v>
      </c>
      <c r="B2922">
        <v>5</v>
      </c>
      <c r="C2922" s="267">
        <v>44690</v>
      </c>
      <c r="E2922">
        <v>11</v>
      </c>
      <c r="F2922" t="s">
        <v>276</v>
      </c>
      <c r="G2922" t="s">
        <v>277</v>
      </c>
      <c r="H2922">
        <v>197.16</v>
      </c>
      <c r="I2922">
        <v>226.84</v>
      </c>
      <c r="K2922">
        <v>48</v>
      </c>
      <c r="L2922">
        <v>195</v>
      </c>
      <c r="O2922">
        <v>0.02</v>
      </c>
      <c r="P2922">
        <v>22</v>
      </c>
    </row>
    <row r="2923" spans="1:16" x14ac:dyDescent="0.2">
      <c r="A2923">
        <v>2022</v>
      </c>
      <c r="B2923">
        <v>5</v>
      </c>
      <c r="C2923" s="267">
        <v>44691</v>
      </c>
      <c r="E2923">
        <v>11</v>
      </c>
      <c r="F2923" t="s">
        <v>276</v>
      </c>
      <c r="G2923" t="s">
        <v>277</v>
      </c>
      <c r="H2923">
        <v>197.16</v>
      </c>
      <c r="I2923">
        <v>226.84</v>
      </c>
      <c r="K2923">
        <v>48</v>
      </c>
      <c r="L2923">
        <v>195</v>
      </c>
      <c r="O2923">
        <v>0.02</v>
      </c>
      <c r="P2923">
        <v>22</v>
      </c>
    </row>
    <row r="2924" spans="1:16" x14ac:dyDescent="0.2">
      <c r="A2924">
        <v>2022</v>
      </c>
      <c r="B2924">
        <v>5</v>
      </c>
      <c r="C2924" s="267">
        <v>44692</v>
      </c>
      <c r="E2924">
        <v>11</v>
      </c>
      <c r="F2924" t="s">
        <v>276</v>
      </c>
      <c r="G2924" t="s">
        <v>277</v>
      </c>
      <c r="H2924">
        <v>197.16</v>
      </c>
      <c r="I2924">
        <v>226.84</v>
      </c>
      <c r="K2924">
        <v>48</v>
      </c>
      <c r="L2924">
        <v>195</v>
      </c>
      <c r="O2924">
        <v>0.02</v>
      </c>
      <c r="P2924">
        <v>22</v>
      </c>
    </row>
    <row r="2925" spans="1:16" x14ac:dyDescent="0.2">
      <c r="A2925">
        <v>2022</v>
      </c>
      <c r="B2925">
        <v>5</v>
      </c>
      <c r="C2925" s="267">
        <v>44693</v>
      </c>
      <c r="E2925">
        <v>11</v>
      </c>
      <c r="F2925" t="s">
        <v>276</v>
      </c>
      <c r="G2925" t="s">
        <v>277</v>
      </c>
      <c r="H2925">
        <v>197.16</v>
      </c>
      <c r="I2925">
        <v>226.84</v>
      </c>
      <c r="K2925">
        <v>48</v>
      </c>
      <c r="L2925">
        <v>195</v>
      </c>
      <c r="O2925">
        <v>0.02</v>
      </c>
      <c r="P2925">
        <v>22</v>
      </c>
    </row>
    <row r="2926" spans="1:16" x14ac:dyDescent="0.2">
      <c r="A2926">
        <v>2022</v>
      </c>
      <c r="B2926">
        <v>5</v>
      </c>
      <c r="C2926" s="267">
        <v>44697</v>
      </c>
      <c r="E2926">
        <v>11</v>
      </c>
      <c r="F2926" t="s">
        <v>276</v>
      </c>
      <c r="G2926" t="s">
        <v>277</v>
      </c>
      <c r="H2926">
        <v>197.16</v>
      </c>
      <c r="I2926">
        <v>226.84</v>
      </c>
      <c r="K2926">
        <v>48</v>
      </c>
      <c r="L2926">
        <v>195</v>
      </c>
      <c r="O2926">
        <v>0.02</v>
      </c>
      <c r="P2926">
        <v>22</v>
      </c>
    </row>
    <row r="2927" spans="1:16" x14ac:dyDescent="0.2">
      <c r="A2927">
        <v>2022</v>
      </c>
      <c r="B2927">
        <v>5</v>
      </c>
      <c r="C2927" s="267">
        <v>44705</v>
      </c>
      <c r="E2927">
        <v>646</v>
      </c>
      <c r="F2927" t="s">
        <v>276</v>
      </c>
      <c r="G2927" t="s">
        <v>277</v>
      </c>
      <c r="H2927">
        <v>197.16</v>
      </c>
      <c r="I2927">
        <v>226.84</v>
      </c>
      <c r="K2927">
        <v>37</v>
      </c>
      <c r="L2927">
        <v>150</v>
      </c>
      <c r="O2927">
        <v>0.02</v>
      </c>
      <c r="P2927">
        <v>22</v>
      </c>
    </row>
    <row r="2928" spans="1:16" x14ac:dyDescent="0.2">
      <c r="A2928">
        <v>2022</v>
      </c>
      <c r="B2928">
        <v>5</v>
      </c>
      <c r="C2928" s="267">
        <v>44706</v>
      </c>
      <c r="E2928">
        <v>11</v>
      </c>
      <c r="F2928" t="s">
        <v>276</v>
      </c>
      <c r="G2928" t="s">
        <v>277</v>
      </c>
      <c r="H2928">
        <v>197.16</v>
      </c>
      <c r="I2928">
        <v>226.84</v>
      </c>
      <c r="K2928">
        <v>48</v>
      </c>
      <c r="L2928">
        <v>195</v>
      </c>
      <c r="O2928">
        <v>0.02</v>
      </c>
      <c r="P2928">
        <v>22</v>
      </c>
    </row>
    <row r="2929" spans="1:16" x14ac:dyDescent="0.2">
      <c r="A2929">
        <v>2022</v>
      </c>
      <c r="B2929">
        <v>5</v>
      </c>
      <c r="C2929" s="267">
        <v>44707</v>
      </c>
      <c r="E2929">
        <v>11</v>
      </c>
      <c r="F2929" t="s">
        <v>276</v>
      </c>
      <c r="G2929" t="s">
        <v>277</v>
      </c>
      <c r="H2929">
        <v>197.16</v>
      </c>
      <c r="I2929">
        <v>226.84</v>
      </c>
      <c r="K2929">
        <v>48</v>
      </c>
      <c r="L2929">
        <v>195</v>
      </c>
      <c r="O2929">
        <v>0.02</v>
      </c>
      <c r="P2929">
        <v>22</v>
      </c>
    </row>
    <row r="2930" spans="1:16" x14ac:dyDescent="0.2">
      <c r="A2930">
        <v>2022</v>
      </c>
      <c r="B2930">
        <v>5</v>
      </c>
      <c r="C2930" s="267">
        <v>44710</v>
      </c>
      <c r="E2930">
        <v>646</v>
      </c>
      <c r="F2930" t="s">
        <v>276</v>
      </c>
      <c r="G2930" t="s">
        <v>277</v>
      </c>
      <c r="H2930">
        <v>197.16</v>
      </c>
      <c r="I2930">
        <v>226.84</v>
      </c>
      <c r="K2930">
        <v>37</v>
      </c>
      <c r="L2930">
        <v>150</v>
      </c>
      <c r="O2930">
        <v>0.02</v>
      </c>
      <c r="P2930">
        <v>22</v>
      </c>
    </row>
    <row r="2931" spans="1:16" x14ac:dyDescent="0.2">
      <c r="A2931">
        <v>2022</v>
      </c>
      <c r="B2931">
        <v>5</v>
      </c>
      <c r="C2931" s="267">
        <v>44685</v>
      </c>
      <c r="E2931">
        <v>180</v>
      </c>
      <c r="F2931" t="s">
        <v>450</v>
      </c>
      <c r="G2931" t="s">
        <v>451</v>
      </c>
      <c r="H2931">
        <v>29.76</v>
      </c>
      <c r="I2931">
        <v>34.24</v>
      </c>
      <c r="K2931">
        <v>187</v>
      </c>
      <c r="L2931">
        <v>154</v>
      </c>
      <c r="O2931">
        <v>0.02</v>
      </c>
      <c r="P2931">
        <v>22</v>
      </c>
    </row>
    <row r="2932" spans="1:16" x14ac:dyDescent="0.2">
      <c r="A2932">
        <v>2022</v>
      </c>
      <c r="B2932">
        <v>5</v>
      </c>
      <c r="C2932" s="267">
        <v>44686</v>
      </c>
      <c r="E2932">
        <v>180</v>
      </c>
      <c r="F2932" t="s">
        <v>450</v>
      </c>
      <c r="G2932" t="s">
        <v>451</v>
      </c>
      <c r="H2932">
        <v>29.76</v>
      </c>
      <c r="I2932">
        <v>34.24</v>
      </c>
      <c r="K2932">
        <v>187</v>
      </c>
      <c r="L2932">
        <v>154</v>
      </c>
      <c r="O2932">
        <v>0.02</v>
      </c>
      <c r="P2932">
        <v>22</v>
      </c>
    </row>
    <row r="2933" spans="1:16" x14ac:dyDescent="0.2">
      <c r="A2933">
        <v>2022</v>
      </c>
      <c r="B2933">
        <v>5</v>
      </c>
      <c r="C2933" s="267">
        <v>44687</v>
      </c>
      <c r="E2933">
        <v>178</v>
      </c>
      <c r="F2933" t="s">
        <v>510</v>
      </c>
      <c r="G2933" t="s">
        <v>511</v>
      </c>
      <c r="H2933">
        <v>46.5</v>
      </c>
      <c r="I2933">
        <v>53.5</v>
      </c>
      <c r="K2933">
        <v>60</v>
      </c>
      <c r="L2933">
        <v>120</v>
      </c>
      <c r="O2933">
        <v>1.4999999999999999E-2</v>
      </c>
      <c r="P2933">
        <v>18</v>
      </c>
    </row>
    <row r="2934" spans="1:16" x14ac:dyDescent="0.2">
      <c r="A2934">
        <v>2022</v>
      </c>
      <c r="B2934">
        <v>5</v>
      </c>
      <c r="C2934" s="267">
        <v>44688</v>
      </c>
      <c r="E2934">
        <v>178</v>
      </c>
      <c r="F2934" t="s">
        <v>510</v>
      </c>
      <c r="G2934" t="s">
        <v>511</v>
      </c>
      <c r="H2934">
        <v>46.5</v>
      </c>
      <c r="I2934">
        <v>53.5</v>
      </c>
      <c r="K2934">
        <v>60</v>
      </c>
      <c r="L2934">
        <v>120</v>
      </c>
      <c r="O2934">
        <v>1.4999999999999999E-2</v>
      </c>
      <c r="P2934">
        <v>18</v>
      </c>
    </row>
    <row r="2935" spans="1:16" x14ac:dyDescent="0.2">
      <c r="A2935">
        <v>2022</v>
      </c>
      <c r="B2935">
        <v>5</v>
      </c>
      <c r="C2935" s="267">
        <v>44689</v>
      </c>
      <c r="E2935">
        <v>178</v>
      </c>
      <c r="F2935" t="s">
        <v>510</v>
      </c>
      <c r="G2935" t="s">
        <v>511</v>
      </c>
      <c r="H2935">
        <v>46.5</v>
      </c>
      <c r="I2935">
        <v>53.5</v>
      </c>
      <c r="K2935">
        <v>60</v>
      </c>
      <c r="L2935">
        <v>120</v>
      </c>
      <c r="O2935">
        <v>1.4999999999999999E-2</v>
      </c>
      <c r="P2935">
        <v>18</v>
      </c>
    </row>
    <row r="2936" spans="1:16" x14ac:dyDescent="0.2">
      <c r="A2936">
        <v>2022</v>
      </c>
      <c r="B2936">
        <v>5</v>
      </c>
      <c r="C2936" s="267">
        <v>44690</v>
      </c>
      <c r="E2936">
        <v>178</v>
      </c>
      <c r="F2936" t="s">
        <v>510</v>
      </c>
      <c r="G2936" t="s">
        <v>511</v>
      </c>
      <c r="H2936">
        <v>46.5</v>
      </c>
      <c r="I2936">
        <v>53.5</v>
      </c>
      <c r="K2936">
        <v>60</v>
      </c>
      <c r="L2936">
        <v>120</v>
      </c>
      <c r="O2936">
        <v>1.4999999999999999E-2</v>
      </c>
      <c r="P2936">
        <v>18</v>
      </c>
    </row>
    <row r="2937" spans="1:16" x14ac:dyDescent="0.2">
      <c r="A2937">
        <v>2022</v>
      </c>
      <c r="B2937">
        <v>5</v>
      </c>
      <c r="C2937" s="267">
        <v>44693</v>
      </c>
      <c r="E2937">
        <v>167</v>
      </c>
      <c r="F2937" t="s">
        <v>313</v>
      </c>
      <c r="G2937" t="s">
        <v>314</v>
      </c>
      <c r="H2937">
        <v>825.84</v>
      </c>
      <c r="I2937">
        <v>950.16</v>
      </c>
      <c r="K2937">
        <v>55</v>
      </c>
      <c r="L2937">
        <v>131</v>
      </c>
      <c r="O2937">
        <v>1.4999999999999999E-2</v>
      </c>
      <c r="P2937">
        <v>18</v>
      </c>
    </row>
    <row r="2938" spans="1:16" x14ac:dyDescent="0.2">
      <c r="A2938">
        <v>2022</v>
      </c>
      <c r="B2938">
        <v>5</v>
      </c>
      <c r="C2938" s="267">
        <v>44695</v>
      </c>
      <c r="E2938">
        <v>167</v>
      </c>
      <c r="F2938" t="s">
        <v>313</v>
      </c>
      <c r="G2938" t="s">
        <v>314</v>
      </c>
      <c r="H2938">
        <v>825.84</v>
      </c>
      <c r="I2938">
        <v>950.16</v>
      </c>
      <c r="K2938">
        <v>55</v>
      </c>
      <c r="L2938">
        <v>131</v>
      </c>
      <c r="O2938">
        <v>1.4999999999999999E-2</v>
      </c>
      <c r="P2938">
        <v>18</v>
      </c>
    </row>
    <row r="2939" spans="1:16" x14ac:dyDescent="0.2">
      <c r="A2939">
        <v>2022</v>
      </c>
      <c r="B2939">
        <v>5</v>
      </c>
      <c r="C2939" s="267">
        <v>44696</v>
      </c>
      <c r="E2939">
        <v>167</v>
      </c>
      <c r="F2939" t="s">
        <v>313</v>
      </c>
      <c r="G2939" t="s">
        <v>314</v>
      </c>
      <c r="H2939">
        <v>825.84</v>
      </c>
      <c r="I2939">
        <v>950.16</v>
      </c>
      <c r="K2939">
        <v>55</v>
      </c>
      <c r="L2939">
        <v>131</v>
      </c>
      <c r="O2939">
        <v>1.4999999999999999E-2</v>
      </c>
      <c r="P2939">
        <v>18</v>
      </c>
    </row>
    <row r="2940" spans="1:16" x14ac:dyDescent="0.2">
      <c r="A2940">
        <v>2022</v>
      </c>
      <c r="B2940">
        <v>5</v>
      </c>
      <c r="C2940" s="267">
        <v>44697</v>
      </c>
      <c r="E2940">
        <v>167</v>
      </c>
      <c r="F2940" t="s">
        <v>313</v>
      </c>
      <c r="G2940" t="s">
        <v>314</v>
      </c>
      <c r="H2940">
        <v>825.84</v>
      </c>
      <c r="I2940">
        <v>950.16</v>
      </c>
      <c r="K2940">
        <v>55</v>
      </c>
      <c r="L2940">
        <v>131</v>
      </c>
      <c r="O2940">
        <v>1.4999999999999999E-2</v>
      </c>
      <c r="P2940">
        <v>18</v>
      </c>
    </row>
    <row r="2941" spans="1:16" x14ac:dyDescent="0.2">
      <c r="A2941">
        <v>2022</v>
      </c>
      <c r="B2941">
        <v>5</v>
      </c>
      <c r="C2941" s="267">
        <v>44706</v>
      </c>
      <c r="E2941">
        <v>167</v>
      </c>
      <c r="F2941" t="s">
        <v>313</v>
      </c>
      <c r="G2941" t="s">
        <v>314</v>
      </c>
      <c r="H2941">
        <v>825.84</v>
      </c>
      <c r="I2941">
        <v>950.16</v>
      </c>
      <c r="K2941">
        <v>55</v>
      </c>
      <c r="L2941">
        <v>131</v>
      </c>
      <c r="O2941">
        <v>1.4999999999999999E-2</v>
      </c>
      <c r="P2941">
        <v>18</v>
      </c>
    </row>
    <row r="2942" spans="1:16" x14ac:dyDescent="0.2">
      <c r="A2942">
        <v>2022</v>
      </c>
      <c r="B2942">
        <v>5</v>
      </c>
      <c r="C2942" s="267">
        <v>44707</v>
      </c>
      <c r="E2942">
        <v>167</v>
      </c>
      <c r="F2942" t="s">
        <v>313</v>
      </c>
      <c r="G2942" t="s">
        <v>314</v>
      </c>
      <c r="H2942">
        <v>825.84</v>
      </c>
      <c r="I2942">
        <v>950.16</v>
      </c>
      <c r="K2942">
        <v>55</v>
      </c>
      <c r="L2942">
        <v>131</v>
      </c>
      <c r="O2942">
        <v>1.4999999999999999E-2</v>
      </c>
      <c r="P2942">
        <v>18</v>
      </c>
    </row>
    <row r="2943" spans="1:16" x14ac:dyDescent="0.2">
      <c r="A2943">
        <v>2022</v>
      </c>
      <c r="B2943">
        <v>5</v>
      </c>
      <c r="C2943" s="267">
        <v>44710</v>
      </c>
      <c r="E2943">
        <v>167</v>
      </c>
      <c r="F2943" t="s">
        <v>313</v>
      </c>
      <c r="G2943" t="s">
        <v>314</v>
      </c>
      <c r="H2943">
        <v>825.84</v>
      </c>
      <c r="I2943">
        <v>950.16</v>
      </c>
      <c r="K2943">
        <v>55</v>
      </c>
      <c r="L2943">
        <v>131</v>
      </c>
      <c r="O2943">
        <v>1.4999999999999999E-2</v>
      </c>
      <c r="P2943">
        <v>18</v>
      </c>
    </row>
    <row r="2944" spans="1:16" x14ac:dyDescent="0.2">
      <c r="A2944">
        <v>2022</v>
      </c>
      <c r="B2944">
        <v>5</v>
      </c>
      <c r="C2944" s="267">
        <v>44704</v>
      </c>
      <c r="E2944">
        <v>165</v>
      </c>
      <c r="F2944" t="s">
        <v>513</v>
      </c>
      <c r="G2944" t="s">
        <v>514</v>
      </c>
      <c r="H2944">
        <v>656.58</v>
      </c>
      <c r="I2944">
        <v>755.42</v>
      </c>
      <c r="K2944">
        <v>60</v>
      </c>
      <c r="L2944">
        <v>120</v>
      </c>
      <c r="O2944">
        <v>1.4999999999999999E-2</v>
      </c>
      <c r="P2944">
        <v>16</v>
      </c>
    </row>
    <row r="2945" spans="1:16" x14ac:dyDescent="0.2">
      <c r="A2945">
        <v>2022</v>
      </c>
      <c r="B2945">
        <v>5</v>
      </c>
      <c r="C2945" s="267">
        <v>44705</v>
      </c>
      <c r="E2945">
        <v>165</v>
      </c>
      <c r="F2945" t="s">
        <v>513</v>
      </c>
      <c r="G2945" t="s">
        <v>514</v>
      </c>
      <c r="H2945">
        <v>656.58</v>
      </c>
      <c r="I2945">
        <v>755.42</v>
      </c>
      <c r="K2945">
        <v>60</v>
      </c>
      <c r="L2945">
        <v>120</v>
      </c>
      <c r="O2945">
        <v>1.4999999999999999E-2</v>
      </c>
      <c r="P2945">
        <v>16</v>
      </c>
    </row>
    <row r="2946" spans="1:16" x14ac:dyDescent="0.2">
      <c r="A2946">
        <v>2022</v>
      </c>
      <c r="B2946">
        <v>5</v>
      </c>
      <c r="C2946" s="267">
        <v>44706</v>
      </c>
      <c r="E2946">
        <v>165</v>
      </c>
      <c r="F2946" t="s">
        <v>513</v>
      </c>
      <c r="G2946" t="s">
        <v>514</v>
      </c>
      <c r="H2946">
        <v>656.58</v>
      </c>
      <c r="I2946">
        <v>755.42</v>
      </c>
      <c r="K2946">
        <v>60</v>
      </c>
      <c r="L2946">
        <v>120</v>
      </c>
      <c r="O2946">
        <v>1.4999999999999999E-2</v>
      </c>
      <c r="P2946">
        <v>16</v>
      </c>
    </row>
    <row r="2947" spans="1:16" x14ac:dyDescent="0.2">
      <c r="A2947">
        <v>2022</v>
      </c>
      <c r="B2947">
        <v>5</v>
      </c>
      <c r="C2947" s="267">
        <v>44685</v>
      </c>
      <c r="E2947">
        <v>160</v>
      </c>
      <c r="F2947" t="s">
        <v>239</v>
      </c>
      <c r="G2947" t="s">
        <v>240</v>
      </c>
      <c r="H2947">
        <v>186</v>
      </c>
      <c r="I2947">
        <v>214</v>
      </c>
      <c r="K2947">
        <v>76</v>
      </c>
      <c r="L2947">
        <v>95</v>
      </c>
      <c r="O2947">
        <v>1.4999999999999999E-2</v>
      </c>
      <c r="P2947">
        <v>16</v>
      </c>
    </row>
    <row r="2948" spans="1:16" x14ac:dyDescent="0.2">
      <c r="A2948">
        <v>2022</v>
      </c>
      <c r="B2948">
        <v>5</v>
      </c>
      <c r="C2948" s="267">
        <v>44698</v>
      </c>
      <c r="E2948">
        <v>160</v>
      </c>
      <c r="F2948" t="s">
        <v>239</v>
      </c>
      <c r="G2948" t="s">
        <v>240</v>
      </c>
      <c r="H2948">
        <v>186</v>
      </c>
      <c r="I2948">
        <v>214</v>
      </c>
      <c r="K2948">
        <v>76</v>
      </c>
      <c r="L2948">
        <v>95</v>
      </c>
      <c r="O2948">
        <v>0.02</v>
      </c>
      <c r="P2948">
        <v>16</v>
      </c>
    </row>
    <row r="2949" spans="1:16" x14ac:dyDescent="0.2">
      <c r="A2949">
        <v>2022</v>
      </c>
      <c r="B2949">
        <v>5</v>
      </c>
      <c r="C2949" s="267">
        <v>44699</v>
      </c>
      <c r="E2949">
        <v>160</v>
      </c>
      <c r="F2949" t="s">
        <v>239</v>
      </c>
      <c r="G2949" t="s">
        <v>240</v>
      </c>
      <c r="H2949">
        <v>186</v>
      </c>
      <c r="I2949">
        <v>214</v>
      </c>
      <c r="K2949">
        <v>76</v>
      </c>
      <c r="L2949">
        <v>95</v>
      </c>
      <c r="O2949">
        <v>0.02</v>
      </c>
      <c r="P2949">
        <v>16</v>
      </c>
    </row>
    <row r="2950" spans="1:16" x14ac:dyDescent="0.2">
      <c r="A2950">
        <v>2022</v>
      </c>
      <c r="B2950">
        <v>5</v>
      </c>
      <c r="C2950" s="267">
        <v>44700</v>
      </c>
      <c r="E2950">
        <v>160</v>
      </c>
      <c r="F2950" t="s">
        <v>239</v>
      </c>
      <c r="G2950" t="s">
        <v>240</v>
      </c>
      <c r="H2950">
        <v>186</v>
      </c>
      <c r="I2950">
        <v>214</v>
      </c>
      <c r="K2950">
        <v>76</v>
      </c>
      <c r="L2950">
        <v>95</v>
      </c>
      <c r="O2950">
        <v>0.02</v>
      </c>
      <c r="P2950">
        <v>16</v>
      </c>
    </row>
    <row r="2951" spans="1:16" x14ac:dyDescent="0.2">
      <c r="A2951">
        <v>2022</v>
      </c>
      <c r="B2951">
        <v>5</v>
      </c>
      <c r="C2951" s="267">
        <v>44701</v>
      </c>
      <c r="E2951">
        <v>160</v>
      </c>
      <c r="F2951" t="s">
        <v>239</v>
      </c>
      <c r="G2951" t="s">
        <v>240</v>
      </c>
      <c r="H2951">
        <v>186</v>
      </c>
      <c r="I2951">
        <v>214</v>
      </c>
      <c r="K2951">
        <v>76</v>
      </c>
      <c r="L2951">
        <v>95</v>
      </c>
      <c r="O2951">
        <v>0.02</v>
      </c>
      <c r="P2951">
        <v>16</v>
      </c>
    </row>
    <row r="2952" spans="1:16" x14ac:dyDescent="0.2">
      <c r="A2952">
        <v>2022</v>
      </c>
      <c r="B2952">
        <v>5</v>
      </c>
      <c r="C2952" s="267">
        <v>44702</v>
      </c>
      <c r="E2952">
        <v>160</v>
      </c>
      <c r="F2952" t="s">
        <v>239</v>
      </c>
      <c r="G2952" t="s">
        <v>240</v>
      </c>
      <c r="H2952">
        <v>186</v>
      </c>
      <c r="I2952">
        <v>214</v>
      </c>
      <c r="K2952">
        <v>76</v>
      </c>
      <c r="L2952">
        <v>95</v>
      </c>
      <c r="O2952">
        <v>0.02</v>
      </c>
      <c r="P2952">
        <v>16</v>
      </c>
    </row>
    <row r="2953" spans="1:16" x14ac:dyDescent="0.2">
      <c r="A2953">
        <v>2022</v>
      </c>
      <c r="B2953">
        <v>5</v>
      </c>
      <c r="C2953" s="267">
        <v>44703</v>
      </c>
      <c r="E2953">
        <v>160</v>
      </c>
      <c r="F2953" t="s">
        <v>239</v>
      </c>
      <c r="G2953" t="s">
        <v>240</v>
      </c>
      <c r="H2953">
        <v>186</v>
      </c>
      <c r="I2953">
        <v>214</v>
      </c>
      <c r="K2953">
        <v>76</v>
      </c>
      <c r="L2953">
        <v>95</v>
      </c>
      <c r="O2953">
        <v>1.4999999999999999E-2</v>
      </c>
      <c r="P2953">
        <v>16</v>
      </c>
    </row>
    <row r="2954" spans="1:16" x14ac:dyDescent="0.2">
      <c r="A2954">
        <v>2022</v>
      </c>
      <c r="B2954">
        <v>5</v>
      </c>
      <c r="C2954" s="267">
        <v>44704</v>
      </c>
      <c r="E2954">
        <v>160</v>
      </c>
      <c r="F2954" t="s">
        <v>239</v>
      </c>
      <c r="G2954" t="s">
        <v>240</v>
      </c>
      <c r="H2954">
        <v>186</v>
      </c>
      <c r="I2954">
        <v>214</v>
      </c>
      <c r="K2954">
        <v>76</v>
      </c>
      <c r="L2954">
        <v>95</v>
      </c>
      <c r="O2954">
        <v>0.02</v>
      </c>
      <c r="P2954">
        <v>16</v>
      </c>
    </row>
    <row r="2955" spans="1:16" x14ac:dyDescent="0.2">
      <c r="A2955">
        <v>2022</v>
      </c>
      <c r="B2955">
        <v>5</v>
      </c>
      <c r="C2955" s="267">
        <v>44705</v>
      </c>
      <c r="E2955">
        <v>160</v>
      </c>
      <c r="F2955" t="s">
        <v>239</v>
      </c>
      <c r="G2955" t="s">
        <v>240</v>
      </c>
      <c r="H2955">
        <v>186</v>
      </c>
      <c r="I2955">
        <v>214</v>
      </c>
      <c r="K2955">
        <v>76</v>
      </c>
      <c r="L2955">
        <v>95</v>
      </c>
      <c r="O2955">
        <v>0.02</v>
      </c>
      <c r="P2955">
        <v>16</v>
      </c>
    </row>
    <row r="2956" spans="1:16" x14ac:dyDescent="0.2">
      <c r="A2956">
        <v>2022</v>
      </c>
      <c r="B2956">
        <v>5</v>
      </c>
      <c r="C2956" s="267">
        <v>44706</v>
      </c>
      <c r="E2956">
        <v>160</v>
      </c>
      <c r="F2956" t="s">
        <v>239</v>
      </c>
      <c r="G2956" t="s">
        <v>240</v>
      </c>
      <c r="H2956">
        <v>186</v>
      </c>
      <c r="I2956">
        <v>214</v>
      </c>
      <c r="K2956">
        <v>76</v>
      </c>
      <c r="L2956">
        <v>95</v>
      </c>
      <c r="O2956">
        <v>0.02</v>
      </c>
      <c r="P2956">
        <v>16</v>
      </c>
    </row>
    <row r="2957" spans="1:16" x14ac:dyDescent="0.2">
      <c r="A2957">
        <v>2022</v>
      </c>
      <c r="B2957">
        <v>5</v>
      </c>
      <c r="C2957" s="267">
        <v>44707</v>
      </c>
      <c r="E2957">
        <v>160</v>
      </c>
      <c r="F2957" t="s">
        <v>239</v>
      </c>
      <c r="G2957" t="s">
        <v>240</v>
      </c>
      <c r="H2957">
        <v>186</v>
      </c>
      <c r="I2957">
        <v>214</v>
      </c>
      <c r="K2957">
        <v>76</v>
      </c>
      <c r="L2957">
        <v>95</v>
      </c>
      <c r="O2957">
        <v>0.02</v>
      </c>
      <c r="P2957">
        <v>16</v>
      </c>
    </row>
    <row r="2958" spans="1:16" x14ac:dyDescent="0.2">
      <c r="A2958">
        <v>2022</v>
      </c>
      <c r="B2958">
        <v>5</v>
      </c>
      <c r="C2958" s="267">
        <v>44709</v>
      </c>
      <c r="E2958">
        <v>160</v>
      </c>
      <c r="F2958" t="s">
        <v>239</v>
      </c>
      <c r="G2958" t="s">
        <v>240</v>
      </c>
      <c r="H2958">
        <v>186</v>
      </c>
      <c r="I2958">
        <v>214</v>
      </c>
      <c r="K2958">
        <v>76</v>
      </c>
      <c r="L2958">
        <v>95</v>
      </c>
      <c r="O2958">
        <v>0.02</v>
      </c>
      <c r="P2958">
        <v>16</v>
      </c>
    </row>
    <row r="2959" spans="1:16" x14ac:dyDescent="0.2">
      <c r="A2959">
        <v>2022</v>
      </c>
      <c r="B2959">
        <v>5</v>
      </c>
      <c r="C2959" s="267">
        <v>44710</v>
      </c>
      <c r="E2959">
        <v>160</v>
      </c>
      <c r="F2959" t="s">
        <v>239</v>
      </c>
      <c r="G2959" t="s">
        <v>240</v>
      </c>
      <c r="H2959">
        <v>186</v>
      </c>
      <c r="I2959">
        <v>214</v>
      </c>
      <c r="K2959">
        <v>76</v>
      </c>
      <c r="L2959">
        <v>95</v>
      </c>
      <c r="O2959">
        <v>0.02</v>
      </c>
      <c r="P2959">
        <v>16</v>
      </c>
    </row>
    <row r="2960" spans="1:16" x14ac:dyDescent="0.2">
      <c r="A2960">
        <v>2022</v>
      </c>
      <c r="B2960">
        <v>5</v>
      </c>
      <c r="C2960" s="267">
        <v>44711</v>
      </c>
      <c r="E2960">
        <v>160</v>
      </c>
      <c r="F2960" t="s">
        <v>239</v>
      </c>
      <c r="G2960" t="s">
        <v>240</v>
      </c>
      <c r="H2960">
        <v>186</v>
      </c>
      <c r="I2960">
        <v>214</v>
      </c>
      <c r="K2960">
        <v>76</v>
      </c>
      <c r="L2960">
        <v>95</v>
      </c>
      <c r="O2960">
        <v>0.02</v>
      </c>
      <c r="P2960">
        <v>16</v>
      </c>
    </row>
    <row r="2961" spans="1:16" x14ac:dyDescent="0.2">
      <c r="A2961">
        <v>2022</v>
      </c>
      <c r="B2961">
        <v>5</v>
      </c>
      <c r="C2961" s="267">
        <v>44689</v>
      </c>
      <c r="E2961">
        <v>440</v>
      </c>
      <c r="F2961" t="s">
        <v>343</v>
      </c>
      <c r="G2961" t="s">
        <v>344</v>
      </c>
      <c r="H2961">
        <v>239.94</v>
      </c>
      <c r="I2961">
        <v>276.06</v>
      </c>
      <c r="K2961">
        <v>90</v>
      </c>
      <c r="L2961">
        <v>116</v>
      </c>
      <c r="O2961">
        <v>1.4999999999999999E-2</v>
      </c>
      <c r="P2961">
        <v>20</v>
      </c>
    </row>
    <row r="2962" spans="1:16" x14ac:dyDescent="0.2">
      <c r="A2962">
        <v>2022</v>
      </c>
      <c r="B2962">
        <v>5</v>
      </c>
      <c r="C2962" s="267">
        <v>44690</v>
      </c>
      <c r="E2962">
        <v>440</v>
      </c>
      <c r="F2962" t="s">
        <v>343</v>
      </c>
      <c r="G2962" t="s">
        <v>344</v>
      </c>
      <c r="H2962">
        <v>239.94</v>
      </c>
      <c r="I2962">
        <v>276.06</v>
      </c>
      <c r="K2962">
        <v>90</v>
      </c>
      <c r="L2962">
        <v>116</v>
      </c>
      <c r="O2962">
        <v>1.4999999999999999E-2</v>
      </c>
      <c r="P2962">
        <v>20</v>
      </c>
    </row>
    <row r="2963" spans="1:16" x14ac:dyDescent="0.2">
      <c r="A2963">
        <v>2022</v>
      </c>
      <c r="B2963">
        <v>5</v>
      </c>
      <c r="C2963" s="267">
        <v>44692</v>
      </c>
      <c r="E2963">
        <v>155</v>
      </c>
      <c r="F2963" t="s">
        <v>362</v>
      </c>
      <c r="G2963" t="s">
        <v>363</v>
      </c>
      <c r="H2963">
        <v>113.46</v>
      </c>
      <c r="I2963">
        <v>130.54</v>
      </c>
      <c r="K2963">
        <v>80</v>
      </c>
      <c r="L2963">
        <v>135</v>
      </c>
      <c r="O2963">
        <v>0.02</v>
      </c>
      <c r="P2963">
        <v>18</v>
      </c>
    </row>
    <row r="2964" spans="1:16" x14ac:dyDescent="0.2">
      <c r="A2964">
        <v>2022</v>
      </c>
      <c r="B2964">
        <v>5</v>
      </c>
      <c r="C2964" s="267">
        <v>44693</v>
      </c>
      <c r="E2964">
        <v>155</v>
      </c>
      <c r="F2964" t="s">
        <v>362</v>
      </c>
      <c r="G2964" t="s">
        <v>363</v>
      </c>
      <c r="H2964">
        <v>113.46</v>
      </c>
      <c r="I2964">
        <v>130.54</v>
      </c>
      <c r="K2964">
        <v>80</v>
      </c>
      <c r="L2964">
        <v>135</v>
      </c>
      <c r="O2964">
        <v>0.02</v>
      </c>
      <c r="P2964">
        <v>18</v>
      </c>
    </row>
    <row r="2965" spans="1:16" x14ac:dyDescent="0.2">
      <c r="A2965">
        <v>2022</v>
      </c>
      <c r="B2965">
        <v>5</v>
      </c>
      <c r="C2965" s="267">
        <v>44695</v>
      </c>
      <c r="E2965">
        <v>155</v>
      </c>
      <c r="F2965" t="s">
        <v>362</v>
      </c>
      <c r="G2965" t="s">
        <v>363</v>
      </c>
      <c r="H2965">
        <v>113.46</v>
      </c>
      <c r="I2965">
        <v>130.54</v>
      </c>
      <c r="K2965">
        <v>80</v>
      </c>
      <c r="L2965">
        <v>135</v>
      </c>
      <c r="O2965">
        <v>0.02</v>
      </c>
      <c r="P2965">
        <v>18</v>
      </c>
    </row>
    <row r="2966" spans="1:16" x14ac:dyDescent="0.2">
      <c r="A2966">
        <v>2022</v>
      </c>
      <c r="B2966">
        <v>5</v>
      </c>
      <c r="C2966" s="267">
        <v>44696</v>
      </c>
      <c r="E2966">
        <v>155</v>
      </c>
      <c r="F2966" t="s">
        <v>362</v>
      </c>
      <c r="G2966" t="s">
        <v>363</v>
      </c>
      <c r="H2966">
        <v>113.46</v>
      </c>
      <c r="I2966">
        <v>130.54</v>
      </c>
      <c r="K2966">
        <v>80</v>
      </c>
      <c r="L2966">
        <v>135</v>
      </c>
      <c r="O2966">
        <v>0.02</v>
      </c>
      <c r="P2966">
        <v>18</v>
      </c>
    </row>
    <row r="2967" spans="1:16" x14ac:dyDescent="0.2">
      <c r="A2967">
        <v>2022</v>
      </c>
      <c r="B2967">
        <v>5</v>
      </c>
      <c r="C2967" s="267">
        <v>44697</v>
      </c>
      <c r="E2967">
        <v>155</v>
      </c>
      <c r="F2967" t="s">
        <v>362</v>
      </c>
      <c r="G2967" t="s">
        <v>363</v>
      </c>
      <c r="H2967">
        <v>113.46</v>
      </c>
      <c r="I2967">
        <v>130.54</v>
      </c>
      <c r="K2967">
        <v>80</v>
      </c>
      <c r="L2967">
        <v>135</v>
      </c>
      <c r="O2967">
        <v>0.02</v>
      </c>
      <c r="P2967">
        <v>18</v>
      </c>
    </row>
    <row r="2968" spans="1:16" x14ac:dyDescent="0.2">
      <c r="A2968">
        <v>2022</v>
      </c>
      <c r="B2968">
        <v>5</v>
      </c>
      <c r="C2968" s="267">
        <v>44698</v>
      </c>
      <c r="E2968">
        <v>155</v>
      </c>
      <c r="F2968" t="s">
        <v>362</v>
      </c>
      <c r="G2968" t="s">
        <v>363</v>
      </c>
      <c r="H2968">
        <v>113.46</v>
      </c>
      <c r="I2968">
        <v>130.54</v>
      </c>
      <c r="K2968">
        <v>80</v>
      </c>
      <c r="L2968">
        <v>135</v>
      </c>
      <c r="O2968">
        <v>0.02</v>
      </c>
      <c r="P2968">
        <v>18</v>
      </c>
    </row>
    <row r="2969" spans="1:16" x14ac:dyDescent="0.2">
      <c r="A2969">
        <v>2022</v>
      </c>
      <c r="B2969">
        <v>5</v>
      </c>
      <c r="C2969" s="267">
        <v>44699</v>
      </c>
      <c r="E2969">
        <v>155</v>
      </c>
      <c r="F2969" t="s">
        <v>362</v>
      </c>
      <c r="G2969" t="s">
        <v>363</v>
      </c>
      <c r="H2969">
        <v>113.46</v>
      </c>
      <c r="I2969">
        <v>130.54</v>
      </c>
      <c r="K2969">
        <v>80</v>
      </c>
      <c r="L2969">
        <v>135</v>
      </c>
      <c r="O2969">
        <v>0.02</v>
      </c>
      <c r="P2969">
        <v>18</v>
      </c>
    </row>
    <row r="2970" spans="1:16" x14ac:dyDescent="0.2">
      <c r="A2970">
        <v>2022</v>
      </c>
      <c r="B2970">
        <v>5</v>
      </c>
      <c r="C2970" s="267">
        <v>44700</v>
      </c>
      <c r="E2970">
        <v>155</v>
      </c>
      <c r="F2970" t="s">
        <v>362</v>
      </c>
      <c r="G2970" t="s">
        <v>363</v>
      </c>
      <c r="H2970">
        <v>113.46</v>
      </c>
      <c r="I2970">
        <v>130.54</v>
      </c>
      <c r="K2970">
        <v>80</v>
      </c>
      <c r="L2970">
        <v>135</v>
      </c>
      <c r="O2970">
        <v>0.02</v>
      </c>
      <c r="P2970">
        <v>18</v>
      </c>
    </row>
    <row r="2971" spans="1:16" x14ac:dyDescent="0.2">
      <c r="A2971">
        <v>2022</v>
      </c>
      <c r="B2971">
        <v>5</v>
      </c>
      <c r="C2971" s="267">
        <v>44690</v>
      </c>
      <c r="E2971">
        <v>152</v>
      </c>
      <c r="F2971" t="s">
        <v>579</v>
      </c>
      <c r="G2971" t="s">
        <v>580</v>
      </c>
      <c r="H2971">
        <v>144.15</v>
      </c>
      <c r="I2971">
        <v>165.85</v>
      </c>
      <c r="K2971">
        <v>142</v>
      </c>
      <c r="L2971">
        <v>101</v>
      </c>
      <c r="O2971">
        <v>1.4999999999999999E-2</v>
      </c>
      <c r="P2971">
        <v>18</v>
      </c>
    </row>
    <row r="2972" spans="1:16" x14ac:dyDescent="0.2">
      <c r="A2972">
        <v>2022</v>
      </c>
      <c r="B2972">
        <v>5</v>
      </c>
      <c r="C2972" s="267">
        <v>44691</v>
      </c>
      <c r="E2972">
        <v>152</v>
      </c>
      <c r="F2972" t="s">
        <v>579</v>
      </c>
      <c r="G2972" t="s">
        <v>580</v>
      </c>
      <c r="H2972">
        <v>144.15</v>
      </c>
      <c r="I2972">
        <v>165.85</v>
      </c>
      <c r="K2972">
        <v>142</v>
      </c>
      <c r="L2972">
        <v>101</v>
      </c>
      <c r="O2972">
        <v>1.4999999999999999E-2</v>
      </c>
      <c r="P2972">
        <v>18</v>
      </c>
    </row>
    <row r="2973" spans="1:16" x14ac:dyDescent="0.2">
      <c r="A2973">
        <v>2022</v>
      </c>
      <c r="B2973">
        <v>5</v>
      </c>
      <c r="C2973" s="267">
        <v>44692</v>
      </c>
      <c r="E2973">
        <v>152</v>
      </c>
      <c r="F2973" t="s">
        <v>579</v>
      </c>
      <c r="G2973" t="s">
        <v>580</v>
      </c>
      <c r="H2973">
        <v>144.15</v>
      </c>
      <c r="I2973">
        <v>165.85</v>
      </c>
      <c r="K2973">
        <v>142</v>
      </c>
      <c r="L2973">
        <v>101</v>
      </c>
      <c r="O2973">
        <v>1.4999999999999999E-2</v>
      </c>
      <c r="P2973">
        <v>18</v>
      </c>
    </row>
    <row r="2974" spans="1:16" x14ac:dyDescent="0.2">
      <c r="A2974">
        <v>2022</v>
      </c>
      <c r="B2974">
        <v>5</v>
      </c>
      <c r="C2974" s="267">
        <v>44705</v>
      </c>
      <c r="E2974">
        <v>152</v>
      </c>
      <c r="F2974" t="s">
        <v>579</v>
      </c>
      <c r="G2974" t="s">
        <v>580</v>
      </c>
      <c r="H2974">
        <v>144.15</v>
      </c>
      <c r="I2974">
        <v>165.85</v>
      </c>
      <c r="K2974">
        <v>142</v>
      </c>
      <c r="L2974">
        <v>101</v>
      </c>
      <c r="O2974">
        <v>1.4999999999999999E-2</v>
      </c>
      <c r="P2974">
        <v>18</v>
      </c>
    </row>
    <row r="2975" spans="1:16" x14ac:dyDescent="0.2">
      <c r="A2975">
        <v>2022</v>
      </c>
      <c r="B2975">
        <v>5</v>
      </c>
      <c r="C2975" s="267">
        <v>44706</v>
      </c>
      <c r="E2975">
        <v>152</v>
      </c>
      <c r="F2975" t="s">
        <v>579</v>
      </c>
      <c r="G2975" t="s">
        <v>580</v>
      </c>
      <c r="H2975">
        <v>144.15</v>
      </c>
      <c r="I2975">
        <v>165.85</v>
      </c>
      <c r="K2975">
        <v>142</v>
      </c>
      <c r="L2975">
        <v>101</v>
      </c>
      <c r="O2975">
        <v>1.4999999999999999E-2</v>
      </c>
      <c r="P2975">
        <v>18</v>
      </c>
    </row>
    <row r="2976" spans="1:16" x14ac:dyDescent="0.2">
      <c r="A2976">
        <v>2022</v>
      </c>
      <c r="B2976">
        <v>5</v>
      </c>
      <c r="C2976" s="267">
        <v>44707</v>
      </c>
      <c r="E2976">
        <v>152</v>
      </c>
      <c r="F2976" t="s">
        <v>579</v>
      </c>
      <c r="G2976" t="s">
        <v>580</v>
      </c>
      <c r="H2976">
        <v>144.15</v>
      </c>
      <c r="I2976">
        <v>165.85</v>
      </c>
      <c r="K2976">
        <v>142</v>
      </c>
      <c r="L2976">
        <v>101</v>
      </c>
      <c r="O2976">
        <v>1.4999999999999999E-2</v>
      </c>
      <c r="P2976">
        <v>18</v>
      </c>
    </row>
    <row r="2977" spans="1:16" x14ac:dyDescent="0.2">
      <c r="A2977">
        <v>2022</v>
      </c>
      <c r="B2977">
        <v>5</v>
      </c>
      <c r="C2977" s="267">
        <v>44709</v>
      </c>
      <c r="E2977">
        <v>152</v>
      </c>
      <c r="F2977" t="s">
        <v>579</v>
      </c>
      <c r="G2977" t="s">
        <v>580</v>
      </c>
      <c r="H2977">
        <v>144.15</v>
      </c>
      <c r="I2977">
        <v>165.85</v>
      </c>
      <c r="K2977">
        <v>142</v>
      </c>
      <c r="L2977">
        <v>101</v>
      </c>
      <c r="O2977">
        <v>1.4999999999999999E-2</v>
      </c>
      <c r="P2977">
        <v>18</v>
      </c>
    </row>
    <row r="2978" spans="1:16" x14ac:dyDescent="0.2">
      <c r="A2978">
        <v>2022</v>
      </c>
      <c r="B2978">
        <v>5</v>
      </c>
      <c r="C2978" s="267">
        <v>44710</v>
      </c>
      <c r="E2978">
        <v>152</v>
      </c>
      <c r="F2978" t="s">
        <v>579</v>
      </c>
      <c r="G2978" t="s">
        <v>580</v>
      </c>
      <c r="H2978">
        <v>144.15</v>
      </c>
      <c r="I2978">
        <v>165.85</v>
      </c>
      <c r="K2978">
        <v>142</v>
      </c>
      <c r="L2978">
        <v>101</v>
      </c>
      <c r="O2978">
        <v>1.4999999999999999E-2</v>
      </c>
      <c r="P2978">
        <v>18</v>
      </c>
    </row>
    <row r="2979" spans="1:16" x14ac:dyDescent="0.2">
      <c r="A2979">
        <v>2022</v>
      </c>
      <c r="B2979">
        <v>5</v>
      </c>
      <c r="C2979" s="267">
        <v>44686</v>
      </c>
      <c r="E2979">
        <v>142</v>
      </c>
      <c r="F2979" t="s">
        <v>286</v>
      </c>
      <c r="G2979" t="s">
        <v>287</v>
      </c>
      <c r="H2979">
        <v>326.43</v>
      </c>
      <c r="I2979">
        <v>375.57</v>
      </c>
      <c r="K2979">
        <v>74</v>
      </c>
      <c r="L2979">
        <v>195</v>
      </c>
      <c r="O2979">
        <v>0.02</v>
      </c>
      <c r="P2979">
        <v>22</v>
      </c>
    </row>
    <row r="2980" spans="1:16" x14ac:dyDescent="0.2">
      <c r="A2980">
        <v>2022</v>
      </c>
      <c r="B2980">
        <v>5</v>
      </c>
      <c r="C2980" s="267">
        <v>44687</v>
      </c>
      <c r="E2980">
        <v>142</v>
      </c>
      <c r="F2980" t="s">
        <v>286</v>
      </c>
      <c r="G2980" t="s">
        <v>287</v>
      </c>
      <c r="H2980">
        <v>326.43</v>
      </c>
      <c r="I2980">
        <v>375.57</v>
      </c>
      <c r="K2980">
        <v>74</v>
      </c>
      <c r="L2980">
        <v>195</v>
      </c>
      <c r="O2980">
        <v>0.02</v>
      </c>
      <c r="P2980">
        <v>22</v>
      </c>
    </row>
    <row r="2981" spans="1:16" x14ac:dyDescent="0.2">
      <c r="A2981">
        <v>2022</v>
      </c>
      <c r="B2981">
        <v>5</v>
      </c>
      <c r="C2981" s="267">
        <v>44688</v>
      </c>
      <c r="E2981">
        <v>142</v>
      </c>
      <c r="F2981" t="s">
        <v>286</v>
      </c>
      <c r="G2981" t="s">
        <v>287</v>
      </c>
      <c r="H2981">
        <v>326.43</v>
      </c>
      <c r="I2981">
        <v>375.57</v>
      </c>
      <c r="K2981">
        <v>74</v>
      </c>
      <c r="L2981">
        <v>195</v>
      </c>
      <c r="O2981">
        <v>0.02</v>
      </c>
      <c r="P2981">
        <v>22</v>
      </c>
    </row>
    <row r="2982" spans="1:16" x14ac:dyDescent="0.2">
      <c r="A2982">
        <v>2022</v>
      </c>
      <c r="B2982">
        <v>5</v>
      </c>
      <c r="C2982" s="267">
        <v>44689</v>
      </c>
      <c r="E2982">
        <v>142</v>
      </c>
      <c r="F2982" t="s">
        <v>286</v>
      </c>
      <c r="G2982" t="s">
        <v>287</v>
      </c>
      <c r="H2982">
        <v>326.43</v>
      </c>
      <c r="I2982">
        <v>375.57</v>
      </c>
      <c r="K2982">
        <v>74</v>
      </c>
      <c r="L2982">
        <v>195</v>
      </c>
      <c r="O2982">
        <v>0.02</v>
      </c>
      <c r="P2982">
        <v>22</v>
      </c>
    </row>
    <row r="2983" spans="1:16" x14ac:dyDescent="0.2">
      <c r="A2983">
        <v>2022</v>
      </c>
      <c r="B2983">
        <v>5</v>
      </c>
      <c r="C2983" s="267">
        <v>44690</v>
      </c>
      <c r="E2983">
        <v>142</v>
      </c>
      <c r="F2983" t="s">
        <v>286</v>
      </c>
      <c r="G2983" t="s">
        <v>287</v>
      </c>
      <c r="H2983">
        <v>326.43</v>
      </c>
      <c r="I2983">
        <v>375.57</v>
      </c>
      <c r="K2983">
        <v>74</v>
      </c>
      <c r="L2983">
        <v>195</v>
      </c>
      <c r="O2983">
        <v>0.02</v>
      </c>
      <c r="P2983">
        <v>22</v>
      </c>
    </row>
    <row r="2984" spans="1:16" x14ac:dyDescent="0.2">
      <c r="A2984">
        <v>2022</v>
      </c>
      <c r="B2984">
        <v>5</v>
      </c>
      <c r="C2984" s="267">
        <v>44691</v>
      </c>
      <c r="E2984">
        <v>142</v>
      </c>
      <c r="F2984" t="s">
        <v>286</v>
      </c>
      <c r="G2984" t="s">
        <v>287</v>
      </c>
      <c r="H2984">
        <v>326.43</v>
      </c>
      <c r="I2984">
        <v>375.57</v>
      </c>
      <c r="K2984">
        <v>74</v>
      </c>
      <c r="L2984">
        <v>195</v>
      </c>
      <c r="O2984">
        <v>0.02</v>
      </c>
      <c r="P2984">
        <v>22</v>
      </c>
    </row>
    <row r="2985" spans="1:16" x14ac:dyDescent="0.2">
      <c r="A2985">
        <v>2022</v>
      </c>
      <c r="B2985">
        <v>5</v>
      </c>
      <c r="C2985" s="267">
        <v>44692</v>
      </c>
      <c r="E2985">
        <v>142</v>
      </c>
      <c r="F2985" t="s">
        <v>286</v>
      </c>
      <c r="G2985" t="s">
        <v>287</v>
      </c>
      <c r="H2985">
        <v>326.43</v>
      </c>
      <c r="I2985">
        <v>375.57</v>
      </c>
      <c r="K2985">
        <v>74</v>
      </c>
      <c r="L2985">
        <v>195</v>
      </c>
      <c r="O2985">
        <v>0.02</v>
      </c>
      <c r="P2985">
        <v>22</v>
      </c>
    </row>
    <row r="2986" spans="1:16" x14ac:dyDescent="0.2">
      <c r="A2986">
        <v>2022</v>
      </c>
      <c r="B2986">
        <v>5</v>
      </c>
      <c r="C2986" s="267">
        <v>44693</v>
      </c>
      <c r="E2986">
        <v>142</v>
      </c>
      <c r="F2986" t="s">
        <v>286</v>
      </c>
      <c r="G2986" t="s">
        <v>287</v>
      </c>
      <c r="H2986">
        <v>326.43</v>
      </c>
      <c r="I2986">
        <v>375.57</v>
      </c>
      <c r="K2986">
        <v>74</v>
      </c>
      <c r="L2986">
        <v>195</v>
      </c>
      <c r="O2986">
        <v>0.02</v>
      </c>
      <c r="P2986">
        <v>22</v>
      </c>
    </row>
    <row r="2987" spans="1:16" x14ac:dyDescent="0.2">
      <c r="A2987">
        <v>2022</v>
      </c>
      <c r="B2987">
        <v>5</v>
      </c>
      <c r="C2987" s="267">
        <v>44687</v>
      </c>
      <c r="E2987">
        <v>140</v>
      </c>
      <c r="F2987" t="s">
        <v>506</v>
      </c>
      <c r="G2987" t="s">
        <v>507</v>
      </c>
      <c r="H2987">
        <v>451.05</v>
      </c>
      <c r="I2987">
        <v>518.95000000000005</v>
      </c>
      <c r="K2987">
        <v>60</v>
      </c>
      <c r="L2987">
        <v>120</v>
      </c>
      <c r="O2987">
        <v>1.4999999999999999E-2</v>
      </c>
      <c r="P2987">
        <v>18</v>
      </c>
    </row>
    <row r="2988" spans="1:16" x14ac:dyDescent="0.2">
      <c r="A2988">
        <v>2022</v>
      </c>
      <c r="B2988">
        <v>5</v>
      </c>
      <c r="C2988" s="267">
        <v>44688</v>
      </c>
      <c r="E2988">
        <v>140</v>
      </c>
      <c r="F2988" t="s">
        <v>506</v>
      </c>
      <c r="G2988" t="s">
        <v>507</v>
      </c>
      <c r="H2988">
        <v>451.05</v>
      </c>
      <c r="I2988">
        <v>518.95000000000005</v>
      </c>
      <c r="K2988">
        <v>60</v>
      </c>
      <c r="L2988">
        <v>120</v>
      </c>
      <c r="O2988">
        <v>1.4999999999999999E-2</v>
      </c>
      <c r="P2988">
        <v>18</v>
      </c>
    </row>
    <row r="2989" spans="1:16" x14ac:dyDescent="0.2">
      <c r="A2989">
        <v>2022</v>
      </c>
      <c r="B2989">
        <v>5</v>
      </c>
      <c r="C2989" s="267">
        <v>44689</v>
      </c>
      <c r="E2989">
        <v>140</v>
      </c>
      <c r="F2989" t="s">
        <v>506</v>
      </c>
      <c r="G2989" t="s">
        <v>507</v>
      </c>
      <c r="H2989">
        <v>451.05</v>
      </c>
      <c r="I2989">
        <v>518.95000000000005</v>
      </c>
      <c r="K2989">
        <v>60</v>
      </c>
      <c r="L2989">
        <v>120</v>
      </c>
      <c r="O2989">
        <v>1.4999999999999999E-2</v>
      </c>
      <c r="P2989">
        <v>18</v>
      </c>
    </row>
    <row r="2990" spans="1:16" x14ac:dyDescent="0.2">
      <c r="A2990">
        <v>2022</v>
      </c>
      <c r="B2990">
        <v>5</v>
      </c>
      <c r="C2990" s="267">
        <v>44690</v>
      </c>
      <c r="E2990">
        <v>140</v>
      </c>
      <c r="F2990" t="s">
        <v>506</v>
      </c>
      <c r="G2990" t="s">
        <v>507</v>
      </c>
      <c r="H2990">
        <v>451.05</v>
      </c>
      <c r="I2990">
        <v>518.95000000000005</v>
      </c>
      <c r="K2990">
        <v>60</v>
      </c>
      <c r="L2990">
        <v>120</v>
      </c>
      <c r="O2990">
        <v>1.4999999999999999E-2</v>
      </c>
      <c r="P2990">
        <v>18</v>
      </c>
    </row>
    <row r="2991" spans="1:16" x14ac:dyDescent="0.2">
      <c r="A2991">
        <v>2022</v>
      </c>
      <c r="B2991">
        <v>5</v>
      </c>
      <c r="C2991" s="267">
        <v>44704</v>
      </c>
      <c r="E2991">
        <v>135</v>
      </c>
      <c r="F2991" t="s">
        <v>401</v>
      </c>
      <c r="G2991" t="s">
        <v>402</v>
      </c>
      <c r="H2991">
        <v>9.8812499999999996</v>
      </c>
      <c r="I2991">
        <v>11.36875</v>
      </c>
      <c r="K2991">
        <v>345</v>
      </c>
      <c r="L2991">
        <v>125</v>
      </c>
      <c r="O2991">
        <v>0.02</v>
      </c>
      <c r="P2991">
        <v>18</v>
      </c>
    </row>
    <row r="2992" spans="1:16" x14ac:dyDescent="0.2">
      <c r="A2992">
        <v>2022</v>
      </c>
      <c r="B2992">
        <v>5</v>
      </c>
      <c r="C2992" s="267">
        <v>44705</v>
      </c>
      <c r="E2992">
        <v>135</v>
      </c>
      <c r="F2992" t="s">
        <v>401</v>
      </c>
      <c r="G2992" t="s">
        <v>402</v>
      </c>
      <c r="H2992">
        <v>9.8812499999999996</v>
      </c>
      <c r="I2992">
        <v>11.36875</v>
      </c>
      <c r="K2992">
        <v>345</v>
      </c>
      <c r="L2992">
        <v>125</v>
      </c>
      <c r="O2992">
        <v>0.02</v>
      </c>
      <c r="P2992">
        <v>18</v>
      </c>
    </row>
    <row r="2993" spans="1:16" x14ac:dyDescent="0.2">
      <c r="A2993">
        <v>2022</v>
      </c>
      <c r="B2993">
        <v>5</v>
      </c>
      <c r="C2993" s="267">
        <v>44706</v>
      </c>
      <c r="E2993">
        <v>135</v>
      </c>
      <c r="F2993" t="s">
        <v>401</v>
      </c>
      <c r="G2993" t="s">
        <v>402</v>
      </c>
      <c r="H2993">
        <v>9.8812499999999996</v>
      </c>
      <c r="I2993">
        <v>11.36875</v>
      </c>
      <c r="K2993">
        <v>345</v>
      </c>
      <c r="L2993">
        <v>125</v>
      </c>
      <c r="P2993">
        <v>18</v>
      </c>
    </row>
    <row r="2994" spans="1:16" x14ac:dyDescent="0.2">
      <c r="A2994">
        <v>2022</v>
      </c>
      <c r="B2994">
        <v>5</v>
      </c>
      <c r="C2994" s="267">
        <v>44707</v>
      </c>
      <c r="E2994">
        <v>135</v>
      </c>
      <c r="F2994" t="s">
        <v>401</v>
      </c>
      <c r="G2994" t="s">
        <v>402</v>
      </c>
      <c r="H2994">
        <v>9.8812499999999996</v>
      </c>
      <c r="I2994">
        <v>11.36875</v>
      </c>
      <c r="K2994">
        <v>345</v>
      </c>
      <c r="L2994">
        <v>125</v>
      </c>
      <c r="O2994">
        <v>0.02</v>
      </c>
      <c r="P2994">
        <v>18</v>
      </c>
    </row>
    <row r="2995" spans="1:16" x14ac:dyDescent="0.2">
      <c r="A2995">
        <v>2022</v>
      </c>
      <c r="B2995">
        <v>5</v>
      </c>
      <c r="C2995" s="267">
        <v>44707</v>
      </c>
      <c r="E2995">
        <v>134</v>
      </c>
      <c r="F2995" t="s">
        <v>382</v>
      </c>
      <c r="G2995" t="s">
        <v>383</v>
      </c>
      <c r="H2995">
        <v>9.3000000000000007</v>
      </c>
      <c r="I2995">
        <v>10.7</v>
      </c>
      <c r="K2995">
        <v>429</v>
      </c>
      <c r="L2995">
        <v>101</v>
      </c>
      <c r="O2995">
        <v>0.02</v>
      </c>
      <c r="P2995">
        <v>18</v>
      </c>
    </row>
    <row r="2996" spans="1:16" x14ac:dyDescent="0.2">
      <c r="A2996">
        <v>2022</v>
      </c>
      <c r="B2996">
        <v>5</v>
      </c>
      <c r="C2996" s="267">
        <v>44710</v>
      </c>
      <c r="E2996">
        <v>134</v>
      </c>
      <c r="F2996" t="s">
        <v>382</v>
      </c>
      <c r="G2996" t="s">
        <v>383</v>
      </c>
      <c r="H2996">
        <v>9.3000000000000007</v>
      </c>
      <c r="I2996">
        <v>10.7</v>
      </c>
      <c r="K2996">
        <v>429</v>
      </c>
      <c r="L2996">
        <v>101</v>
      </c>
      <c r="O2996">
        <v>0.02</v>
      </c>
      <c r="P2996">
        <v>18</v>
      </c>
    </row>
    <row r="2997" spans="1:16" x14ac:dyDescent="0.2">
      <c r="A2997">
        <v>2022</v>
      </c>
      <c r="B2997">
        <v>5</v>
      </c>
      <c r="C2997" s="267">
        <v>44711</v>
      </c>
      <c r="E2997">
        <v>134</v>
      </c>
      <c r="F2997" t="s">
        <v>382</v>
      </c>
      <c r="G2997" t="s">
        <v>383</v>
      </c>
      <c r="H2997">
        <v>9.3000000000000007</v>
      </c>
      <c r="I2997">
        <v>10.7</v>
      </c>
      <c r="K2997">
        <v>429</v>
      </c>
      <c r="L2997">
        <v>101</v>
      </c>
      <c r="O2997">
        <v>0.02</v>
      </c>
      <c r="P2997">
        <v>18</v>
      </c>
    </row>
    <row r="2998" spans="1:16" x14ac:dyDescent="0.2">
      <c r="A2998">
        <v>2022</v>
      </c>
      <c r="B2998">
        <v>5</v>
      </c>
      <c r="C2998" s="267">
        <v>44688</v>
      </c>
      <c r="E2998">
        <v>131</v>
      </c>
      <c r="F2998" t="s">
        <v>503</v>
      </c>
      <c r="G2998" t="s">
        <v>504</v>
      </c>
      <c r="H2998">
        <v>9.3000000000000007</v>
      </c>
      <c r="I2998">
        <v>10.7</v>
      </c>
      <c r="K2998">
        <v>910</v>
      </c>
      <c r="L2998">
        <v>99</v>
      </c>
      <c r="O2998">
        <v>0.02</v>
      </c>
      <c r="P2998">
        <v>18</v>
      </c>
    </row>
    <row r="2999" spans="1:16" x14ac:dyDescent="0.2">
      <c r="A2999">
        <v>2022</v>
      </c>
      <c r="B2999">
        <v>5</v>
      </c>
      <c r="C2999" s="267">
        <v>44689</v>
      </c>
      <c r="E2999">
        <v>131</v>
      </c>
      <c r="F2999" t="s">
        <v>503</v>
      </c>
      <c r="G2999" t="s">
        <v>504</v>
      </c>
      <c r="H2999">
        <v>9.3000000000000007</v>
      </c>
      <c r="I2999">
        <v>10.7</v>
      </c>
      <c r="K2999">
        <v>910</v>
      </c>
      <c r="L2999">
        <v>99</v>
      </c>
      <c r="O2999">
        <v>0.02</v>
      </c>
      <c r="P2999">
        <v>18</v>
      </c>
    </row>
    <row r="3000" spans="1:16" x14ac:dyDescent="0.2">
      <c r="A3000">
        <v>2022</v>
      </c>
      <c r="B3000">
        <v>5</v>
      </c>
      <c r="C3000" s="267">
        <v>44690</v>
      </c>
      <c r="E3000">
        <v>131</v>
      </c>
      <c r="F3000" t="s">
        <v>503</v>
      </c>
      <c r="G3000" t="s">
        <v>504</v>
      </c>
      <c r="H3000">
        <v>9.3000000000000007</v>
      </c>
      <c r="I3000">
        <v>10.7</v>
      </c>
      <c r="K3000">
        <v>910</v>
      </c>
      <c r="L3000">
        <v>99</v>
      </c>
      <c r="O3000">
        <v>0.02</v>
      </c>
      <c r="P3000">
        <v>18</v>
      </c>
    </row>
    <row r="3001" spans="1:16" x14ac:dyDescent="0.2">
      <c r="A3001">
        <v>2022</v>
      </c>
      <c r="B3001">
        <v>5</v>
      </c>
      <c r="C3001" s="267">
        <v>44691</v>
      </c>
      <c r="E3001">
        <v>131</v>
      </c>
      <c r="F3001" t="s">
        <v>503</v>
      </c>
      <c r="G3001" t="s">
        <v>504</v>
      </c>
      <c r="H3001">
        <v>9.3000000000000007</v>
      </c>
      <c r="I3001">
        <v>10.7</v>
      </c>
      <c r="K3001">
        <v>910</v>
      </c>
      <c r="L3001">
        <v>99</v>
      </c>
      <c r="O3001">
        <v>0.02</v>
      </c>
      <c r="P3001">
        <v>18</v>
      </c>
    </row>
    <row r="3002" spans="1:16" x14ac:dyDescent="0.2">
      <c r="A3002">
        <v>2022</v>
      </c>
      <c r="B3002">
        <v>5</v>
      </c>
      <c r="C3002" s="267">
        <v>44698</v>
      </c>
      <c r="E3002">
        <v>130</v>
      </c>
      <c r="F3002" t="s">
        <v>487</v>
      </c>
      <c r="G3002" t="s">
        <v>488</v>
      </c>
      <c r="H3002">
        <v>11.16</v>
      </c>
      <c r="I3002">
        <v>12.84</v>
      </c>
      <c r="K3002">
        <v>336</v>
      </c>
      <c r="L3002">
        <v>96</v>
      </c>
      <c r="O3002">
        <v>0.02</v>
      </c>
      <c r="P3002">
        <v>18</v>
      </c>
    </row>
    <row r="3003" spans="1:16" x14ac:dyDescent="0.2">
      <c r="A3003">
        <v>2022</v>
      </c>
      <c r="B3003">
        <v>5</v>
      </c>
      <c r="C3003" s="267">
        <v>44699</v>
      </c>
      <c r="E3003">
        <v>130</v>
      </c>
      <c r="F3003" t="s">
        <v>487</v>
      </c>
      <c r="G3003" t="s">
        <v>488</v>
      </c>
      <c r="H3003">
        <v>11.16</v>
      </c>
      <c r="I3003">
        <v>12.84</v>
      </c>
      <c r="K3003">
        <v>336</v>
      </c>
      <c r="L3003">
        <v>96</v>
      </c>
      <c r="O3003">
        <v>0.02</v>
      </c>
      <c r="P3003">
        <v>18</v>
      </c>
    </row>
    <row r="3004" spans="1:16" x14ac:dyDescent="0.2">
      <c r="A3004">
        <v>2022</v>
      </c>
      <c r="B3004">
        <v>5</v>
      </c>
      <c r="C3004" s="267">
        <v>44703</v>
      </c>
      <c r="E3004">
        <v>130</v>
      </c>
      <c r="F3004" t="s">
        <v>487</v>
      </c>
      <c r="G3004" t="s">
        <v>488</v>
      </c>
      <c r="H3004">
        <v>11.16</v>
      </c>
      <c r="I3004">
        <v>12.84</v>
      </c>
      <c r="K3004">
        <v>336</v>
      </c>
      <c r="L3004">
        <v>96</v>
      </c>
      <c r="O3004">
        <v>0.02</v>
      </c>
      <c r="P3004">
        <v>18</v>
      </c>
    </row>
    <row r="3005" spans="1:16" x14ac:dyDescent="0.2">
      <c r="A3005">
        <v>2022</v>
      </c>
      <c r="B3005">
        <v>5</v>
      </c>
      <c r="C3005" s="267">
        <v>44704</v>
      </c>
      <c r="E3005">
        <v>130</v>
      </c>
      <c r="F3005" t="s">
        <v>487</v>
      </c>
      <c r="G3005" t="s">
        <v>488</v>
      </c>
      <c r="H3005">
        <v>11.16</v>
      </c>
      <c r="I3005">
        <v>12.84</v>
      </c>
      <c r="K3005">
        <v>336</v>
      </c>
      <c r="L3005">
        <v>96</v>
      </c>
      <c r="O3005">
        <v>0.02</v>
      </c>
      <c r="P3005">
        <v>18</v>
      </c>
    </row>
    <row r="3006" spans="1:16" x14ac:dyDescent="0.2">
      <c r="A3006">
        <v>2022</v>
      </c>
      <c r="B3006">
        <v>5</v>
      </c>
      <c r="C3006" s="267">
        <v>44702</v>
      </c>
      <c r="E3006">
        <v>81</v>
      </c>
      <c r="F3006" t="s">
        <v>484</v>
      </c>
      <c r="G3006" t="s">
        <v>485</v>
      </c>
      <c r="H3006">
        <v>360.84</v>
      </c>
      <c r="I3006">
        <v>415.16</v>
      </c>
      <c r="K3006">
        <v>60</v>
      </c>
      <c r="L3006">
        <v>120</v>
      </c>
      <c r="O3006">
        <v>1.4999999999999999E-2</v>
      </c>
      <c r="P3006">
        <v>22</v>
      </c>
    </row>
    <row r="3007" spans="1:16" x14ac:dyDescent="0.2">
      <c r="A3007">
        <v>2022</v>
      </c>
      <c r="B3007">
        <v>5</v>
      </c>
      <c r="C3007" s="267">
        <v>44703</v>
      </c>
      <c r="E3007">
        <v>81</v>
      </c>
      <c r="F3007" t="s">
        <v>484</v>
      </c>
      <c r="G3007" t="s">
        <v>485</v>
      </c>
      <c r="H3007">
        <v>360.84</v>
      </c>
      <c r="I3007">
        <v>415.16</v>
      </c>
      <c r="K3007">
        <v>60</v>
      </c>
      <c r="L3007">
        <v>120</v>
      </c>
      <c r="O3007">
        <v>1.4999999999999999E-2</v>
      </c>
      <c r="P3007">
        <v>22</v>
      </c>
    </row>
    <row r="3008" spans="1:16" x14ac:dyDescent="0.2">
      <c r="A3008">
        <v>2022</v>
      </c>
      <c r="B3008">
        <v>5</v>
      </c>
      <c r="C3008" s="267">
        <v>44704</v>
      </c>
      <c r="E3008">
        <v>81</v>
      </c>
      <c r="F3008" t="s">
        <v>484</v>
      </c>
      <c r="G3008" t="s">
        <v>485</v>
      </c>
      <c r="H3008">
        <v>360.84</v>
      </c>
      <c r="I3008">
        <v>415.16</v>
      </c>
      <c r="K3008">
        <v>60</v>
      </c>
      <c r="L3008">
        <v>120</v>
      </c>
      <c r="O3008">
        <v>1.4999999999999999E-2</v>
      </c>
      <c r="P3008">
        <v>22</v>
      </c>
    </row>
    <row r="3009" spans="1:16" x14ac:dyDescent="0.2">
      <c r="A3009">
        <v>2022</v>
      </c>
      <c r="B3009">
        <v>5</v>
      </c>
      <c r="C3009" s="267">
        <v>44705</v>
      </c>
      <c r="E3009">
        <v>824</v>
      </c>
      <c r="F3009" t="s">
        <v>588</v>
      </c>
      <c r="G3009" t="s">
        <v>589</v>
      </c>
      <c r="H3009">
        <v>222.3</v>
      </c>
      <c r="I3009">
        <v>255.7</v>
      </c>
      <c r="K3009">
        <v>90</v>
      </c>
      <c r="L3009">
        <v>120</v>
      </c>
      <c r="P3009">
        <v>22</v>
      </c>
    </row>
    <row r="3010" spans="1:16" x14ac:dyDescent="0.2">
      <c r="A3010">
        <v>2022</v>
      </c>
      <c r="B3010">
        <v>5</v>
      </c>
      <c r="C3010" s="267">
        <v>44706</v>
      </c>
      <c r="E3010">
        <v>824</v>
      </c>
      <c r="F3010" t="s">
        <v>588</v>
      </c>
      <c r="G3010" t="s">
        <v>589</v>
      </c>
      <c r="H3010">
        <v>222.3</v>
      </c>
      <c r="I3010">
        <v>255.7</v>
      </c>
      <c r="K3010">
        <v>90</v>
      </c>
      <c r="L3010">
        <v>120</v>
      </c>
      <c r="O3010">
        <v>1.4999999999999999E-2</v>
      </c>
      <c r="P3010">
        <v>22</v>
      </c>
    </row>
    <row r="3011" spans="1:16" x14ac:dyDescent="0.2">
      <c r="A3011">
        <v>2022</v>
      </c>
      <c r="B3011">
        <v>5</v>
      </c>
      <c r="C3011" s="267">
        <v>44707</v>
      </c>
      <c r="E3011">
        <v>824</v>
      </c>
      <c r="F3011" t="s">
        <v>588</v>
      </c>
      <c r="G3011" t="s">
        <v>589</v>
      </c>
      <c r="H3011">
        <v>222.3</v>
      </c>
      <c r="I3011">
        <v>255.7</v>
      </c>
      <c r="K3011">
        <v>90</v>
      </c>
      <c r="L3011">
        <v>120</v>
      </c>
      <c r="P3011">
        <v>22</v>
      </c>
    </row>
    <row r="3012" spans="1:16" x14ac:dyDescent="0.2">
      <c r="A3012">
        <v>2022</v>
      </c>
      <c r="B3012">
        <v>5</v>
      </c>
      <c r="C3012" s="267">
        <v>44688</v>
      </c>
      <c r="E3012">
        <v>2</v>
      </c>
      <c r="F3012" t="s">
        <v>392</v>
      </c>
      <c r="G3012" t="s">
        <v>393</v>
      </c>
      <c r="H3012">
        <v>105.09</v>
      </c>
      <c r="I3012">
        <v>120.91</v>
      </c>
      <c r="K3012">
        <v>108</v>
      </c>
      <c r="L3012">
        <v>100</v>
      </c>
      <c r="O3012">
        <v>1.4999999999999999E-2</v>
      </c>
      <c r="P3012">
        <v>16</v>
      </c>
    </row>
    <row r="3013" spans="1:16" x14ac:dyDescent="0.2">
      <c r="A3013">
        <v>2022</v>
      </c>
      <c r="B3013">
        <v>5</v>
      </c>
      <c r="C3013" s="267">
        <v>44689</v>
      </c>
      <c r="E3013">
        <v>2</v>
      </c>
      <c r="F3013" t="s">
        <v>392</v>
      </c>
      <c r="G3013" t="s">
        <v>393</v>
      </c>
      <c r="H3013">
        <v>105.09</v>
      </c>
      <c r="I3013">
        <v>120.91</v>
      </c>
      <c r="K3013">
        <v>108</v>
      </c>
      <c r="L3013">
        <v>100</v>
      </c>
      <c r="O3013">
        <v>1.4999999999999999E-2</v>
      </c>
      <c r="P3013">
        <v>16</v>
      </c>
    </row>
    <row r="3014" spans="1:16" x14ac:dyDescent="0.2">
      <c r="A3014">
        <v>2022</v>
      </c>
      <c r="B3014">
        <v>5</v>
      </c>
      <c r="C3014" s="267">
        <v>44690</v>
      </c>
      <c r="E3014">
        <v>2</v>
      </c>
      <c r="F3014" t="s">
        <v>392</v>
      </c>
      <c r="G3014" t="s">
        <v>393</v>
      </c>
      <c r="H3014">
        <v>105.09</v>
      </c>
      <c r="I3014">
        <v>120.91</v>
      </c>
      <c r="K3014">
        <v>108</v>
      </c>
      <c r="L3014">
        <v>100</v>
      </c>
      <c r="O3014">
        <v>1.4999999999999999E-2</v>
      </c>
      <c r="P3014">
        <v>16</v>
      </c>
    </row>
    <row r="3015" spans="1:16" x14ac:dyDescent="0.2">
      <c r="A3015">
        <v>2022</v>
      </c>
      <c r="B3015">
        <v>5</v>
      </c>
      <c r="C3015" s="267">
        <v>44691</v>
      </c>
      <c r="E3015">
        <v>2</v>
      </c>
      <c r="F3015" t="s">
        <v>392</v>
      </c>
      <c r="G3015" t="s">
        <v>393</v>
      </c>
      <c r="H3015">
        <v>105.09</v>
      </c>
      <c r="I3015">
        <v>120.91</v>
      </c>
      <c r="K3015">
        <v>108</v>
      </c>
      <c r="L3015">
        <v>100</v>
      </c>
      <c r="O3015">
        <v>1.4999999999999999E-2</v>
      </c>
      <c r="P3015">
        <v>16</v>
      </c>
    </row>
    <row r="3016" spans="1:16" x14ac:dyDescent="0.2">
      <c r="A3016">
        <v>2022</v>
      </c>
      <c r="B3016">
        <v>5</v>
      </c>
      <c r="C3016" s="267">
        <v>44693</v>
      </c>
      <c r="E3016">
        <v>2</v>
      </c>
      <c r="F3016" t="s">
        <v>392</v>
      </c>
      <c r="G3016" t="s">
        <v>393</v>
      </c>
      <c r="H3016">
        <v>105.09</v>
      </c>
      <c r="I3016">
        <v>120.91</v>
      </c>
      <c r="K3016">
        <v>108</v>
      </c>
      <c r="L3016">
        <v>100</v>
      </c>
      <c r="O3016">
        <v>1.4999999999999999E-2</v>
      </c>
      <c r="P3016">
        <v>16</v>
      </c>
    </row>
    <row r="3017" spans="1:16" x14ac:dyDescent="0.2">
      <c r="A3017">
        <v>2022</v>
      </c>
      <c r="B3017">
        <v>5</v>
      </c>
      <c r="C3017" s="267">
        <v>44695</v>
      </c>
      <c r="E3017">
        <v>2</v>
      </c>
      <c r="F3017" t="s">
        <v>392</v>
      </c>
      <c r="G3017" t="s">
        <v>393</v>
      </c>
      <c r="H3017">
        <v>105.09</v>
      </c>
      <c r="I3017">
        <v>120.91</v>
      </c>
      <c r="K3017">
        <v>108</v>
      </c>
      <c r="L3017">
        <v>100</v>
      </c>
      <c r="O3017">
        <v>1.4999999999999999E-2</v>
      </c>
      <c r="P3017">
        <v>16</v>
      </c>
    </row>
    <row r="3018" spans="1:16" x14ac:dyDescent="0.2">
      <c r="A3018">
        <v>2022</v>
      </c>
      <c r="B3018">
        <v>5</v>
      </c>
      <c r="C3018" s="267">
        <v>44696</v>
      </c>
      <c r="E3018">
        <v>2</v>
      </c>
      <c r="F3018" t="s">
        <v>392</v>
      </c>
      <c r="G3018" t="s">
        <v>393</v>
      </c>
      <c r="H3018">
        <v>105.09</v>
      </c>
      <c r="I3018">
        <v>120.91</v>
      </c>
      <c r="K3018">
        <v>108</v>
      </c>
      <c r="L3018">
        <v>100</v>
      </c>
      <c r="O3018">
        <v>1.4999999999999999E-2</v>
      </c>
      <c r="P3018">
        <v>16</v>
      </c>
    </row>
    <row r="3019" spans="1:16" x14ac:dyDescent="0.2">
      <c r="A3019">
        <v>2022</v>
      </c>
      <c r="B3019">
        <v>5</v>
      </c>
      <c r="C3019" s="267">
        <v>44697</v>
      </c>
      <c r="E3019">
        <v>2</v>
      </c>
      <c r="F3019" t="s">
        <v>392</v>
      </c>
      <c r="G3019" t="s">
        <v>393</v>
      </c>
      <c r="H3019">
        <v>105.09</v>
      </c>
      <c r="I3019">
        <v>120.91</v>
      </c>
      <c r="K3019">
        <v>108</v>
      </c>
      <c r="L3019">
        <v>100</v>
      </c>
      <c r="O3019">
        <v>1.4999999999999999E-2</v>
      </c>
      <c r="P3019">
        <v>16</v>
      </c>
    </row>
    <row r="3020" spans="1:16" x14ac:dyDescent="0.2">
      <c r="A3020">
        <v>2022</v>
      </c>
      <c r="B3020">
        <v>5</v>
      </c>
      <c r="C3020" s="267">
        <v>44697</v>
      </c>
      <c r="E3020">
        <v>2</v>
      </c>
      <c r="F3020" t="s">
        <v>392</v>
      </c>
      <c r="G3020" t="s">
        <v>393</v>
      </c>
      <c r="H3020">
        <v>105.09</v>
      </c>
      <c r="I3020">
        <v>120.91</v>
      </c>
      <c r="K3020">
        <v>108</v>
      </c>
      <c r="L3020">
        <v>100</v>
      </c>
      <c r="O3020">
        <v>0.02</v>
      </c>
      <c r="P3020">
        <v>16</v>
      </c>
    </row>
    <row r="3021" spans="1:16" x14ac:dyDescent="0.2">
      <c r="A3021">
        <v>2022</v>
      </c>
      <c r="B3021">
        <v>5</v>
      </c>
      <c r="C3021" s="267">
        <v>44698</v>
      </c>
      <c r="E3021">
        <v>2</v>
      </c>
      <c r="F3021" t="s">
        <v>392</v>
      </c>
      <c r="G3021" t="s">
        <v>393</v>
      </c>
      <c r="H3021">
        <v>105.09</v>
      </c>
      <c r="I3021">
        <v>120.91</v>
      </c>
      <c r="K3021">
        <v>108</v>
      </c>
      <c r="L3021">
        <v>100</v>
      </c>
      <c r="O3021">
        <v>1.4999999999999999E-2</v>
      </c>
      <c r="P3021">
        <v>16</v>
      </c>
    </row>
    <row r="3022" spans="1:16" x14ac:dyDescent="0.2">
      <c r="A3022">
        <v>2022</v>
      </c>
      <c r="B3022">
        <v>5</v>
      </c>
      <c r="C3022" s="267">
        <v>44699</v>
      </c>
      <c r="E3022">
        <v>2</v>
      </c>
      <c r="F3022" t="s">
        <v>392</v>
      </c>
      <c r="G3022" t="s">
        <v>393</v>
      </c>
      <c r="H3022">
        <v>105.09</v>
      </c>
      <c r="I3022">
        <v>120.91</v>
      </c>
      <c r="K3022">
        <v>108</v>
      </c>
      <c r="L3022">
        <v>100</v>
      </c>
      <c r="O3022">
        <v>1.4999999999999999E-2</v>
      </c>
      <c r="P3022">
        <v>16</v>
      </c>
    </row>
    <row r="3023" spans="1:16" x14ac:dyDescent="0.2">
      <c r="A3023">
        <v>2022</v>
      </c>
      <c r="B3023">
        <v>5</v>
      </c>
      <c r="C3023" s="267">
        <v>44700</v>
      </c>
      <c r="E3023">
        <v>2</v>
      </c>
      <c r="F3023" t="s">
        <v>392</v>
      </c>
      <c r="G3023" t="s">
        <v>393</v>
      </c>
      <c r="H3023">
        <v>105.09</v>
      </c>
      <c r="I3023">
        <v>120.91</v>
      </c>
      <c r="K3023">
        <v>108</v>
      </c>
      <c r="L3023">
        <v>100</v>
      </c>
      <c r="O3023">
        <v>1.4999999999999999E-2</v>
      </c>
      <c r="P3023">
        <v>16</v>
      </c>
    </row>
    <row r="3024" spans="1:16" x14ac:dyDescent="0.2">
      <c r="A3024">
        <v>2022</v>
      </c>
      <c r="B3024">
        <v>5</v>
      </c>
      <c r="C3024" s="267">
        <v>44701</v>
      </c>
      <c r="E3024">
        <v>2</v>
      </c>
      <c r="F3024" t="s">
        <v>392</v>
      </c>
      <c r="G3024" t="s">
        <v>393</v>
      </c>
      <c r="H3024">
        <v>105.09</v>
      </c>
      <c r="I3024">
        <v>120.91</v>
      </c>
      <c r="K3024">
        <v>108</v>
      </c>
      <c r="L3024">
        <v>100</v>
      </c>
      <c r="O3024">
        <v>1.4999999999999999E-2</v>
      </c>
      <c r="P3024">
        <v>16</v>
      </c>
    </row>
    <row r="3025" spans="1:16" x14ac:dyDescent="0.2">
      <c r="A3025">
        <v>2022</v>
      </c>
      <c r="B3025">
        <v>5</v>
      </c>
      <c r="C3025" s="267">
        <v>44702</v>
      </c>
      <c r="E3025">
        <v>2</v>
      </c>
      <c r="F3025" t="s">
        <v>392</v>
      </c>
      <c r="G3025" t="s">
        <v>393</v>
      </c>
      <c r="H3025">
        <v>105.09</v>
      </c>
      <c r="I3025">
        <v>120.91</v>
      </c>
      <c r="K3025">
        <v>108</v>
      </c>
      <c r="L3025">
        <v>100</v>
      </c>
      <c r="O3025">
        <v>1.4999999999999999E-2</v>
      </c>
      <c r="P3025">
        <v>16</v>
      </c>
    </row>
    <row r="3026" spans="1:16" x14ac:dyDescent="0.2">
      <c r="A3026">
        <v>2022</v>
      </c>
      <c r="B3026">
        <v>5</v>
      </c>
      <c r="C3026" s="267">
        <v>44703</v>
      </c>
      <c r="E3026">
        <v>2</v>
      </c>
      <c r="F3026" t="s">
        <v>392</v>
      </c>
      <c r="G3026" t="s">
        <v>393</v>
      </c>
      <c r="H3026">
        <v>105.09</v>
      </c>
      <c r="I3026">
        <v>120.91</v>
      </c>
      <c r="K3026">
        <v>108</v>
      </c>
      <c r="L3026">
        <v>100</v>
      </c>
      <c r="O3026">
        <v>1.4999999999999999E-2</v>
      </c>
      <c r="P3026">
        <v>16</v>
      </c>
    </row>
    <row r="3027" spans="1:16" x14ac:dyDescent="0.2">
      <c r="A3027">
        <v>2022</v>
      </c>
      <c r="B3027">
        <v>5</v>
      </c>
      <c r="C3027" s="267">
        <v>44689</v>
      </c>
      <c r="E3027">
        <v>688</v>
      </c>
      <c r="F3027" t="s">
        <v>308</v>
      </c>
      <c r="G3027" t="s">
        <v>309</v>
      </c>
      <c r="H3027">
        <v>180</v>
      </c>
      <c r="I3027">
        <v>220</v>
      </c>
      <c r="K3027">
        <v>59</v>
      </c>
      <c r="L3027">
        <v>122</v>
      </c>
      <c r="O3027">
        <v>1.4999999999999999E-2</v>
      </c>
      <c r="P3027">
        <v>20</v>
      </c>
    </row>
    <row r="3028" spans="1:16" x14ac:dyDescent="0.2">
      <c r="A3028">
        <v>2022</v>
      </c>
      <c r="B3028">
        <v>5</v>
      </c>
      <c r="C3028" s="267">
        <v>44690</v>
      </c>
      <c r="E3028">
        <v>688</v>
      </c>
      <c r="F3028" t="s">
        <v>308</v>
      </c>
      <c r="G3028" t="s">
        <v>309</v>
      </c>
      <c r="H3028">
        <v>180</v>
      </c>
      <c r="I3028">
        <v>220</v>
      </c>
      <c r="K3028">
        <v>59</v>
      </c>
      <c r="L3028">
        <v>122</v>
      </c>
      <c r="O3028">
        <v>1.4999999999999999E-2</v>
      </c>
      <c r="P3028">
        <v>20</v>
      </c>
    </row>
    <row r="3029" spans="1:16" x14ac:dyDescent="0.2">
      <c r="A3029">
        <v>2022</v>
      </c>
      <c r="B3029">
        <v>5</v>
      </c>
      <c r="C3029" s="267">
        <v>44691</v>
      </c>
      <c r="E3029">
        <v>688</v>
      </c>
      <c r="F3029" t="s">
        <v>308</v>
      </c>
      <c r="G3029" t="s">
        <v>309</v>
      </c>
      <c r="H3029">
        <v>180</v>
      </c>
      <c r="I3029">
        <v>220</v>
      </c>
      <c r="K3029">
        <v>59</v>
      </c>
      <c r="L3029">
        <v>122</v>
      </c>
      <c r="O3029">
        <v>1.4999999999999999E-2</v>
      </c>
      <c r="P3029">
        <v>20</v>
      </c>
    </row>
    <row r="3030" spans="1:16" x14ac:dyDescent="0.2">
      <c r="A3030">
        <v>2022</v>
      </c>
      <c r="B3030">
        <v>5</v>
      </c>
      <c r="C3030" s="267">
        <v>44692</v>
      </c>
      <c r="E3030">
        <v>688</v>
      </c>
      <c r="F3030" t="s">
        <v>308</v>
      </c>
      <c r="G3030" t="s">
        <v>309</v>
      </c>
      <c r="H3030">
        <v>180</v>
      </c>
      <c r="I3030">
        <v>220</v>
      </c>
      <c r="K3030">
        <v>59</v>
      </c>
      <c r="L3030">
        <v>122</v>
      </c>
      <c r="O3030">
        <v>1.4999999999999999E-2</v>
      </c>
      <c r="P3030">
        <v>20</v>
      </c>
    </row>
    <row r="3031" spans="1:16" x14ac:dyDescent="0.2">
      <c r="A3031">
        <v>2022</v>
      </c>
      <c r="B3031">
        <v>5</v>
      </c>
      <c r="C3031" s="267">
        <v>44693</v>
      </c>
      <c r="E3031">
        <v>688</v>
      </c>
      <c r="F3031" t="s">
        <v>308</v>
      </c>
      <c r="G3031" t="s">
        <v>309</v>
      </c>
      <c r="H3031">
        <v>180</v>
      </c>
      <c r="I3031">
        <v>220</v>
      </c>
      <c r="K3031">
        <v>59</v>
      </c>
      <c r="L3031">
        <v>122</v>
      </c>
      <c r="O3031">
        <v>1.4999999999999999E-2</v>
      </c>
      <c r="P3031">
        <v>20</v>
      </c>
    </row>
    <row r="3032" spans="1:16" x14ac:dyDescent="0.2">
      <c r="A3032">
        <v>2022</v>
      </c>
      <c r="B3032">
        <v>5</v>
      </c>
      <c r="C3032" s="267">
        <v>44695</v>
      </c>
      <c r="E3032">
        <v>688</v>
      </c>
      <c r="F3032" t="s">
        <v>308</v>
      </c>
      <c r="G3032" t="s">
        <v>309</v>
      </c>
      <c r="H3032">
        <v>180</v>
      </c>
      <c r="I3032">
        <v>220</v>
      </c>
      <c r="K3032">
        <v>59</v>
      </c>
      <c r="L3032">
        <v>122</v>
      </c>
      <c r="O3032">
        <v>1.4999999999999999E-2</v>
      </c>
      <c r="P3032">
        <v>20</v>
      </c>
    </row>
    <row r="3033" spans="1:16" x14ac:dyDescent="0.2">
      <c r="A3033">
        <v>2022</v>
      </c>
      <c r="B3033">
        <v>5</v>
      </c>
      <c r="C3033" s="267">
        <v>44706</v>
      </c>
      <c r="E3033">
        <v>688</v>
      </c>
      <c r="F3033" t="s">
        <v>308</v>
      </c>
      <c r="G3033" t="s">
        <v>309</v>
      </c>
      <c r="H3033">
        <v>180</v>
      </c>
      <c r="I3033">
        <v>220</v>
      </c>
      <c r="K3033">
        <v>59</v>
      </c>
      <c r="L3033">
        <v>122</v>
      </c>
      <c r="O3033">
        <v>1.4999999999999999E-2</v>
      </c>
      <c r="P3033">
        <v>20</v>
      </c>
    </row>
    <row r="3034" spans="1:16" x14ac:dyDescent="0.2">
      <c r="A3034">
        <v>2022</v>
      </c>
      <c r="B3034">
        <v>5</v>
      </c>
      <c r="C3034" s="267">
        <v>44707</v>
      </c>
      <c r="E3034">
        <v>688</v>
      </c>
      <c r="F3034" t="s">
        <v>308</v>
      </c>
      <c r="G3034" t="s">
        <v>309</v>
      </c>
      <c r="H3034">
        <v>180</v>
      </c>
      <c r="I3034">
        <v>220</v>
      </c>
      <c r="K3034">
        <v>59</v>
      </c>
      <c r="L3034">
        <v>122</v>
      </c>
      <c r="O3034">
        <v>1.4999999999999999E-2</v>
      </c>
      <c r="P3034">
        <v>20</v>
      </c>
    </row>
    <row r="3035" spans="1:16" x14ac:dyDescent="0.2">
      <c r="A3035">
        <v>2022</v>
      </c>
      <c r="B3035">
        <v>5</v>
      </c>
      <c r="C3035" s="267">
        <v>44709</v>
      </c>
      <c r="E3035">
        <v>688</v>
      </c>
      <c r="F3035" t="s">
        <v>308</v>
      </c>
      <c r="G3035" t="s">
        <v>309</v>
      </c>
      <c r="H3035">
        <v>180</v>
      </c>
      <c r="I3035">
        <v>220</v>
      </c>
      <c r="K3035">
        <v>59</v>
      </c>
      <c r="L3035">
        <v>122</v>
      </c>
      <c r="O3035">
        <v>1.4999999999999999E-2</v>
      </c>
      <c r="P3035">
        <v>20</v>
      </c>
    </row>
    <row r="3036" spans="1:16" x14ac:dyDescent="0.2">
      <c r="A3036">
        <v>2022</v>
      </c>
      <c r="B3036">
        <v>5</v>
      </c>
      <c r="C3036" s="267">
        <v>44710</v>
      </c>
      <c r="E3036">
        <v>688</v>
      </c>
      <c r="F3036" t="s">
        <v>308</v>
      </c>
      <c r="G3036" t="s">
        <v>309</v>
      </c>
      <c r="H3036">
        <v>180</v>
      </c>
      <c r="I3036">
        <v>220</v>
      </c>
      <c r="K3036">
        <v>59</v>
      </c>
      <c r="L3036">
        <v>122</v>
      </c>
      <c r="O3036">
        <v>1.4999999999999999E-2</v>
      </c>
      <c r="P3036">
        <v>20</v>
      </c>
    </row>
    <row r="3037" spans="1:16" x14ac:dyDescent="0.2">
      <c r="A3037">
        <v>2022</v>
      </c>
      <c r="B3037">
        <v>5</v>
      </c>
      <c r="C3037" s="267">
        <v>44711</v>
      </c>
      <c r="E3037">
        <v>688</v>
      </c>
      <c r="F3037" t="s">
        <v>308</v>
      </c>
      <c r="G3037" t="s">
        <v>309</v>
      </c>
      <c r="H3037">
        <v>180</v>
      </c>
      <c r="I3037">
        <v>220</v>
      </c>
      <c r="K3037">
        <v>59</v>
      </c>
      <c r="L3037">
        <v>122</v>
      </c>
      <c r="O3037">
        <v>1.4999999999999999E-2</v>
      </c>
      <c r="P3037">
        <v>20</v>
      </c>
    </row>
    <row r="3038" spans="1:16" x14ac:dyDescent="0.2">
      <c r="A3038">
        <v>2022</v>
      </c>
      <c r="B3038">
        <v>5</v>
      </c>
      <c r="C3038" s="267">
        <v>44687</v>
      </c>
      <c r="E3038">
        <v>609</v>
      </c>
      <c r="F3038" t="s">
        <v>167</v>
      </c>
      <c r="G3038" t="s">
        <v>168</v>
      </c>
      <c r="H3038">
        <v>32.6</v>
      </c>
      <c r="I3038">
        <v>37.5</v>
      </c>
      <c r="K3038">
        <v>86</v>
      </c>
      <c r="L3038">
        <v>126</v>
      </c>
      <c r="O3038">
        <v>1.4999999999999999E-2</v>
      </c>
      <c r="P3038">
        <v>16</v>
      </c>
    </row>
    <row r="3039" spans="1:16" x14ac:dyDescent="0.2">
      <c r="A3039">
        <v>2022</v>
      </c>
      <c r="B3039">
        <v>5</v>
      </c>
      <c r="C3039" s="267">
        <v>44688</v>
      </c>
      <c r="E3039">
        <v>609</v>
      </c>
      <c r="F3039" t="s">
        <v>167</v>
      </c>
      <c r="G3039" t="s">
        <v>168</v>
      </c>
      <c r="H3039">
        <v>32.6</v>
      </c>
      <c r="I3039">
        <v>37.5</v>
      </c>
      <c r="K3039">
        <v>86</v>
      </c>
      <c r="L3039">
        <v>126</v>
      </c>
      <c r="O3039">
        <v>1.4999999999999999E-2</v>
      </c>
      <c r="P3039">
        <v>16</v>
      </c>
    </row>
    <row r="3040" spans="1:16" x14ac:dyDescent="0.2">
      <c r="A3040">
        <v>2022</v>
      </c>
      <c r="B3040">
        <v>5</v>
      </c>
      <c r="C3040" s="267">
        <v>44689</v>
      </c>
      <c r="E3040">
        <v>609</v>
      </c>
      <c r="F3040" t="s">
        <v>167</v>
      </c>
      <c r="G3040" t="s">
        <v>168</v>
      </c>
      <c r="H3040">
        <v>32.6</v>
      </c>
      <c r="I3040">
        <v>37.5</v>
      </c>
      <c r="K3040">
        <v>86</v>
      </c>
      <c r="L3040">
        <v>126</v>
      </c>
      <c r="O3040">
        <v>1.4999999999999999E-2</v>
      </c>
      <c r="P3040">
        <v>16</v>
      </c>
    </row>
    <row r="3041" spans="1:16" x14ac:dyDescent="0.2">
      <c r="A3041">
        <v>2022</v>
      </c>
      <c r="B3041">
        <v>5</v>
      </c>
      <c r="C3041" s="267">
        <v>44690</v>
      </c>
      <c r="E3041">
        <v>609</v>
      </c>
      <c r="F3041" t="s">
        <v>167</v>
      </c>
      <c r="G3041" t="s">
        <v>168</v>
      </c>
      <c r="H3041">
        <v>32.6</v>
      </c>
      <c r="I3041">
        <v>37.5</v>
      </c>
      <c r="K3041">
        <v>86</v>
      </c>
      <c r="L3041">
        <v>126</v>
      </c>
      <c r="O3041">
        <v>1.4999999999999999E-2</v>
      </c>
      <c r="P3041">
        <v>16</v>
      </c>
    </row>
    <row r="3042" spans="1:16" x14ac:dyDescent="0.2">
      <c r="A3042">
        <v>2022</v>
      </c>
      <c r="B3042">
        <v>5</v>
      </c>
      <c r="C3042" s="267">
        <v>44691</v>
      </c>
      <c r="E3042">
        <v>609</v>
      </c>
      <c r="F3042" t="s">
        <v>167</v>
      </c>
      <c r="G3042" t="s">
        <v>168</v>
      </c>
      <c r="H3042">
        <v>32.6</v>
      </c>
      <c r="I3042">
        <v>37.5</v>
      </c>
      <c r="K3042">
        <v>86</v>
      </c>
      <c r="L3042">
        <v>126</v>
      </c>
      <c r="O3042">
        <v>1.4999999999999999E-2</v>
      </c>
      <c r="P3042">
        <v>16</v>
      </c>
    </row>
    <row r="3043" spans="1:16" x14ac:dyDescent="0.2">
      <c r="A3043">
        <v>2022</v>
      </c>
      <c r="B3043">
        <v>5</v>
      </c>
      <c r="C3043" s="267">
        <v>44707</v>
      </c>
      <c r="E3043">
        <v>609</v>
      </c>
      <c r="F3043" t="s">
        <v>167</v>
      </c>
      <c r="G3043" t="s">
        <v>168</v>
      </c>
      <c r="H3043">
        <v>32.6</v>
      </c>
      <c r="I3043">
        <v>37.5</v>
      </c>
      <c r="K3043">
        <v>86</v>
      </c>
      <c r="L3043">
        <v>126</v>
      </c>
      <c r="O3043">
        <v>1.4999999999999999E-2</v>
      </c>
      <c r="P3043">
        <v>16</v>
      </c>
    </row>
    <row r="3044" spans="1:16" x14ac:dyDescent="0.2">
      <c r="A3044">
        <v>2022</v>
      </c>
      <c r="B3044">
        <v>5</v>
      </c>
      <c r="C3044" s="267">
        <v>44709</v>
      </c>
      <c r="E3044">
        <v>609</v>
      </c>
      <c r="F3044" t="s">
        <v>167</v>
      </c>
      <c r="G3044" t="s">
        <v>168</v>
      </c>
      <c r="H3044">
        <v>32.6</v>
      </c>
      <c r="I3044">
        <v>37.5</v>
      </c>
      <c r="K3044">
        <v>86</v>
      </c>
      <c r="L3044">
        <v>126</v>
      </c>
      <c r="O3044">
        <v>1.4999999999999999E-2</v>
      </c>
      <c r="P3044">
        <v>16</v>
      </c>
    </row>
    <row r="3045" spans="1:16" x14ac:dyDescent="0.2">
      <c r="A3045">
        <v>2022</v>
      </c>
      <c r="B3045">
        <v>5</v>
      </c>
      <c r="C3045" s="267">
        <v>44710</v>
      </c>
      <c r="E3045">
        <v>609</v>
      </c>
      <c r="F3045" t="s">
        <v>167</v>
      </c>
      <c r="G3045" t="s">
        <v>168</v>
      </c>
      <c r="H3045">
        <v>32.6</v>
      </c>
      <c r="I3045">
        <v>37.5</v>
      </c>
      <c r="K3045">
        <v>86</v>
      </c>
      <c r="L3045">
        <v>126</v>
      </c>
      <c r="O3045">
        <v>1.4999999999999999E-2</v>
      </c>
      <c r="P3045">
        <v>16</v>
      </c>
    </row>
    <row r="3046" spans="1:16" x14ac:dyDescent="0.2">
      <c r="A3046">
        <v>2022</v>
      </c>
      <c r="B3046">
        <v>5</v>
      </c>
      <c r="C3046" s="267">
        <v>44711</v>
      </c>
      <c r="E3046">
        <v>609</v>
      </c>
      <c r="F3046" t="s">
        <v>167</v>
      </c>
      <c r="G3046" t="s">
        <v>168</v>
      </c>
      <c r="H3046">
        <v>32.6</v>
      </c>
      <c r="I3046">
        <v>37.5</v>
      </c>
      <c r="K3046">
        <v>86</v>
      </c>
      <c r="L3046">
        <v>126</v>
      </c>
      <c r="O3046">
        <v>1.4999999999999999E-2</v>
      </c>
      <c r="P3046">
        <v>16</v>
      </c>
    </row>
    <row r="3047" spans="1:16" x14ac:dyDescent="0.2">
      <c r="A3047">
        <v>2022</v>
      </c>
      <c r="B3047">
        <v>5</v>
      </c>
      <c r="C3047" s="267">
        <v>44705</v>
      </c>
      <c r="E3047">
        <v>825</v>
      </c>
      <c r="F3047" t="s">
        <v>592</v>
      </c>
      <c r="G3047" t="s">
        <v>593</v>
      </c>
      <c r="H3047">
        <v>109.7</v>
      </c>
      <c r="I3047">
        <v>126.3</v>
      </c>
      <c r="K3047">
        <v>90</v>
      </c>
      <c r="L3047">
        <v>120</v>
      </c>
      <c r="P3047">
        <v>22</v>
      </c>
    </row>
    <row r="3048" spans="1:16" x14ac:dyDescent="0.2">
      <c r="A3048">
        <v>2022</v>
      </c>
      <c r="B3048">
        <v>5</v>
      </c>
      <c r="C3048" s="267">
        <v>44706</v>
      </c>
      <c r="E3048">
        <v>825</v>
      </c>
      <c r="F3048" t="s">
        <v>592</v>
      </c>
      <c r="G3048" t="s">
        <v>593</v>
      </c>
      <c r="H3048">
        <v>109.7</v>
      </c>
      <c r="I3048">
        <v>126.3</v>
      </c>
      <c r="K3048">
        <v>90</v>
      </c>
      <c r="L3048">
        <v>120</v>
      </c>
      <c r="O3048">
        <v>1.4999999999999999E-2</v>
      </c>
      <c r="P3048">
        <v>22</v>
      </c>
    </row>
    <row r="3049" spans="1:16" x14ac:dyDescent="0.2">
      <c r="A3049">
        <v>2022</v>
      </c>
      <c r="B3049">
        <v>5</v>
      </c>
      <c r="C3049" s="267">
        <v>44707</v>
      </c>
      <c r="E3049">
        <v>825</v>
      </c>
      <c r="F3049" t="s">
        <v>592</v>
      </c>
      <c r="G3049" t="s">
        <v>593</v>
      </c>
      <c r="H3049">
        <v>109.7</v>
      </c>
      <c r="I3049">
        <v>126.3</v>
      </c>
      <c r="K3049">
        <v>90</v>
      </c>
      <c r="L3049">
        <v>120</v>
      </c>
      <c r="O3049">
        <v>1.4999999999999999E-2</v>
      </c>
      <c r="P3049">
        <v>22</v>
      </c>
    </row>
    <row r="3050" spans="1:16" x14ac:dyDescent="0.2">
      <c r="A3050">
        <v>2022</v>
      </c>
      <c r="B3050">
        <v>5</v>
      </c>
      <c r="C3050" s="267">
        <v>44688</v>
      </c>
      <c r="E3050">
        <v>1</v>
      </c>
      <c r="F3050" t="s">
        <v>388</v>
      </c>
      <c r="G3050" t="s">
        <v>389</v>
      </c>
      <c r="H3050">
        <v>103.23</v>
      </c>
      <c r="I3050">
        <v>118.77</v>
      </c>
      <c r="K3050">
        <v>108</v>
      </c>
      <c r="L3050">
        <v>100</v>
      </c>
      <c r="O3050">
        <v>1.4999999999999999E-2</v>
      </c>
      <c r="P3050">
        <v>16</v>
      </c>
    </row>
    <row r="3051" spans="1:16" x14ac:dyDescent="0.2">
      <c r="A3051">
        <v>2022</v>
      </c>
      <c r="B3051">
        <v>5</v>
      </c>
      <c r="C3051" s="267">
        <v>44689</v>
      </c>
      <c r="E3051">
        <v>1</v>
      </c>
      <c r="F3051" t="s">
        <v>388</v>
      </c>
      <c r="G3051" t="s">
        <v>389</v>
      </c>
      <c r="H3051">
        <v>103.23</v>
      </c>
      <c r="I3051">
        <v>118.77</v>
      </c>
      <c r="K3051">
        <v>108</v>
      </c>
      <c r="L3051">
        <v>100</v>
      </c>
      <c r="O3051">
        <v>1.4999999999999999E-2</v>
      </c>
      <c r="P3051">
        <v>16</v>
      </c>
    </row>
    <row r="3052" spans="1:16" x14ac:dyDescent="0.2">
      <c r="A3052">
        <v>2022</v>
      </c>
      <c r="B3052">
        <v>5</v>
      </c>
      <c r="C3052" s="267">
        <v>44690</v>
      </c>
      <c r="E3052">
        <v>1</v>
      </c>
      <c r="F3052" t="s">
        <v>388</v>
      </c>
      <c r="G3052" t="s">
        <v>389</v>
      </c>
      <c r="H3052">
        <v>103.23</v>
      </c>
      <c r="I3052">
        <v>118.77</v>
      </c>
      <c r="K3052">
        <v>108</v>
      </c>
      <c r="L3052">
        <v>100</v>
      </c>
      <c r="O3052">
        <v>1.4999999999999999E-2</v>
      </c>
      <c r="P3052">
        <v>16</v>
      </c>
    </row>
    <row r="3053" spans="1:16" x14ac:dyDescent="0.2">
      <c r="A3053">
        <v>2022</v>
      </c>
      <c r="B3053">
        <v>5</v>
      </c>
      <c r="C3053" s="267">
        <v>44691</v>
      </c>
      <c r="E3053">
        <v>1</v>
      </c>
      <c r="F3053" t="s">
        <v>388</v>
      </c>
      <c r="G3053" t="s">
        <v>389</v>
      </c>
      <c r="H3053">
        <v>103.23</v>
      </c>
      <c r="I3053">
        <v>118.77</v>
      </c>
      <c r="K3053">
        <v>108</v>
      </c>
      <c r="L3053">
        <v>100</v>
      </c>
      <c r="O3053">
        <v>1.4999999999999999E-2</v>
      </c>
      <c r="P3053">
        <v>16</v>
      </c>
    </row>
    <row r="3054" spans="1:16" x14ac:dyDescent="0.2">
      <c r="A3054">
        <v>2022</v>
      </c>
      <c r="B3054">
        <v>5</v>
      </c>
      <c r="C3054" s="267">
        <v>44693</v>
      </c>
      <c r="E3054">
        <v>1</v>
      </c>
      <c r="F3054" t="s">
        <v>388</v>
      </c>
      <c r="G3054" t="s">
        <v>389</v>
      </c>
      <c r="H3054">
        <v>103.23</v>
      </c>
      <c r="I3054">
        <v>118.77</v>
      </c>
      <c r="K3054">
        <v>108</v>
      </c>
      <c r="L3054">
        <v>100</v>
      </c>
      <c r="O3054">
        <v>1.4999999999999999E-2</v>
      </c>
      <c r="P3054">
        <v>16</v>
      </c>
    </row>
    <row r="3055" spans="1:16" x14ac:dyDescent="0.2">
      <c r="A3055">
        <v>2022</v>
      </c>
      <c r="B3055">
        <v>5</v>
      </c>
      <c r="C3055" s="267">
        <v>44695</v>
      </c>
      <c r="E3055">
        <v>1</v>
      </c>
      <c r="F3055" t="s">
        <v>388</v>
      </c>
      <c r="G3055" t="s">
        <v>389</v>
      </c>
      <c r="H3055">
        <v>103.23</v>
      </c>
      <c r="I3055">
        <v>118.77</v>
      </c>
      <c r="K3055">
        <v>108</v>
      </c>
      <c r="L3055">
        <v>100</v>
      </c>
      <c r="O3055">
        <v>1.4999999999999999E-2</v>
      </c>
      <c r="P3055">
        <v>16</v>
      </c>
    </row>
    <row r="3056" spans="1:16" x14ac:dyDescent="0.2">
      <c r="A3056">
        <v>2022</v>
      </c>
      <c r="B3056">
        <v>5</v>
      </c>
      <c r="C3056" s="267">
        <v>44696</v>
      </c>
      <c r="E3056">
        <v>1</v>
      </c>
      <c r="F3056" t="s">
        <v>388</v>
      </c>
      <c r="G3056" t="s">
        <v>389</v>
      </c>
      <c r="H3056">
        <v>103.23</v>
      </c>
      <c r="I3056">
        <v>118.77</v>
      </c>
      <c r="K3056">
        <v>108</v>
      </c>
      <c r="L3056">
        <v>100</v>
      </c>
      <c r="O3056">
        <v>1.4999999999999999E-2</v>
      </c>
      <c r="P3056">
        <v>16</v>
      </c>
    </row>
    <row r="3057" spans="1:16" x14ac:dyDescent="0.2">
      <c r="A3057">
        <v>2022</v>
      </c>
      <c r="B3057">
        <v>5</v>
      </c>
      <c r="C3057" s="267">
        <v>44697</v>
      </c>
      <c r="E3057">
        <v>1</v>
      </c>
      <c r="F3057" t="s">
        <v>388</v>
      </c>
      <c r="G3057" t="s">
        <v>389</v>
      </c>
      <c r="H3057">
        <v>103.23</v>
      </c>
      <c r="I3057">
        <v>118.77</v>
      </c>
      <c r="K3057">
        <v>108</v>
      </c>
      <c r="L3057">
        <v>100</v>
      </c>
      <c r="O3057">
        <v>1.4999999999999999E-2</v>
      </c>
      <c r="P3057">
        <v>16</v>
      </c>
    </row>
    <row r="3058" spans="1:16" x14ac:dyDescent="0.2">
      <c r="A3058">
        <v>2022</v>
      </c>
      <c r="B3058">
        <v>5</v>
      </c>
      <c r="C3058" s="267">
        <v>44698</v>
      </c>
      <c r="E3058">
        <v>1</v>
      </c>
      <c r="F3058" t="s">
        <v>388</v>
      </c>
      <c r="G3058" t="s">
        <v>389</v>
      </c>
      <c r="H3058">
        <v>103.23</v>
      </c>
      <c r="I3058">
        <v>118.77</v>
      </c>
      <c r="K3058">
        <v>108</v>
      </c>
      <c r="L3058">
        <v>100</v>
      </c>
      <c r="O3058">
        <v>1.4999999999999999E-2</v>
      </c>
      <c r="P3058">
        <v>16</v>
      </c>
    </row>
    <row r="3059" spans="1:16" x14ac:dyDescent="0.2">
      <c r="A3059">
        <v>2022</v>
      </c>
      <c r="B3059">
        <v>5</v>
      </c>
      <c r="C3059" s="267">
        <v>44699</v>
      </c>
      <c r="E3059">
        <v>1</v>
      </c>
      <c r="F3059" t="s">
        <v>388</v>
      </c>
      <c r="G3059" t="s">
        <v>389</v>
      </c>
      <c r="H3059">
        <v>103.23</v>
      </c>
      <c r="I3059">
        <v>118.77</v>
      </c>
      <c r="K3059">
        <v>108</v>
      </c>
      <c r="L3059">
        <v>100</v>
      </c>
      <c r="O3059">
        <v>1.4999999999999999E-2</v>
      </c>
      <c r="P3059">
        <v>16</v>
      </c>
    </row>
    <row r="3060" spans="1:16" x14ac:dyDescent="0.2">
      <c r="A3060">
        <v>2022</v>
      </c>
      <c r="B3060">
        <v>5</v>
      </c>
      <c r="C3060" s="267">
        <v>44700</v>
      </c>
      <c r="E3060">
        <v>1</v>
      </c>
      <c r="F3060" t="s">
        <v>388</v>
      </c>
      <c r="G3060" t="s">
        <v>389</v>
      </c>
      <c r="H3060">
        <v>103.23</v>
      </c>
      <c r="I3060">
        <v>118.77</v>
      </c>
      <c r="K3060">
        <v>108</v>
      </c>
      <c r="L3060">
        <v>100</v>
      </c>
      <c r="O3060">
        <v>1.4999999999999999E-2</v>
      </c>
      <c r="P3060">
        <v>16</v>
      </c>
    </row>
    <row r="3061" spans="1:16" x14ac:dyDescent="0.2">
      <c r="A3061">
        <v>2022</v>
      </c>
      <c r="B3061">
        <v>5</v>
      </c>
      <c r="C3061" s="267">
        <v>44701</v>
      </c>
      <c r="E3061">
        <v>1</v>
      </c>
      <c r="F3061" t="s">
        <v>388</v>
      </c>
      <c r="G3061" t="s">
        <v>389</v>
      </c>
      <c r="H3061">
        <v>103.23</v>
      </c>
      <c r="I3061">
        <v>118.77</v>
      </c>
      <c r="K3061">
        <v>108</v>
      </c>
      <c r="L3061">
        <v>100</v>
      </c>
      <c r="O3061">
        <v>1.4999999999999999E-2</v>
      </c>
      <c r="P3061">
        <v>16</v>
      </c>
    </row>
    <row r="3062" spans="1:16" x14ac:dyDescent="0.2">
      <c r="A3062">
        <v>2022</v>
      </c>
      <c r="B3062">
        <v>5</v>
      </c>
      <c r="C3062" s="267">
        <v>44702</v>
      </c>
      <c r="E3062">
        <v>1</v>
      </c>
      <c r="F3062" t="s">
        <v>388</v>
      </c>
      <c r="G3062" t="s">
        <v>389</v>
      </c>
      <c r="H3062">
        <v>103.23</v>
      </c>
      <c r="I3062">
        <v>118.77</v>
      </c>
      <c r="K3062">
        <v>108</v>
      </c>
      <c r="L3062">
        <v>100</v>
      </c>
      <c r="O3062">
        <v>1.4999999999999999E-2</v>
      </c>
      <c r="P3062">
        <v>16</v>
      </c>
    </row>
    <row r="3063" spans="1:16" x14ac:dyDescent="0.2">
      <c r="A3063">
        <v>2022</v>
      </c>
      <c r="B3063">
        <v>5</v>
      </c>
      <c r="C3063" s="267">
        <v>44689</v>
      </c>
      <c r="E3063">
        <v>689</v>
      </c>
      <c r="F3063" t="s">
        <v>311</v>
      </c>
      <c r="G3063" t="s">
        <v>312</v>
      </c>
      <c r="H3063">
        <v>67.5</v>
      </c>
      <c r="I3063">
        <v>82.5</v>
      </c>
      <c r="K3063">
        <v>59</v>
      </c>
      <c r="L3063">
        <v>122</v>
      </c>
      <c r="O3063">
        <v>1.4999999999999999E-2</v>
      </c>
      <c r="P3063">
        <v>20</v>
      </c>
    </row>
    <row r="3064" spans="1:16" x14ac:dyDescent="0.2">
      <c r="A3064">
        <v>2022</v>
      </c>
      <c r="B3064">
        <v>5</v>
      </c>
      <c r="C3064" s="267">
        <v>44690</v>
      </c>
      <c r="E3064">
        <v>689</v>
      </c>
      <c r="F3064" t="s">
        <v>311</v>
      </c>
      <c r="G3064" t="s">
        <v>312</v>
      </c>
      <c r="H3064">
        <v>67.5</v>
      </c>
      <c r="I3064">
        <v>82.5</v>
      </c>
      <c r="K3064">
        <v>59</v>
      </c>
      <c r="L3064">
        <v>122</v>
      </c>
      <c r="O3064">
        <v>1.4999999999999999E-2</v>
      </c>
      <c r="P3064">
        <v>20</v>
      </c>
    </row>
    <row r="3065" spans="1:16" x14ac:dyDescent="0.2">
      <c r="A3065">
        <v>2022</v>
      </c>
      <c r="B3065">
        <v>5</v>
      </c>
      <c r="C3065" s="267">
        <v>44691</v>
      </c>
      <c r="E3065">
        <v>689</v>
      </c>
      <c r="F3065" t="s">
        <v>311</v>
      </c>
      <c r="G3065" t="s">
        <v>312</v>
      </c>
      <c r="H3065">
        <v>67.5</v>
      </c>
      <c r="I3065">
        <v>82.5</v>
      </c>
      <c r="K3065">
        <v>59</v>
      </c>
      <c r="L3065">
        <v>122</v>
      </c>
      <c r="O3065">
        <v>1.4999999999999999E-2</v>
      </c>
      <c r="P3065">
        <v>20</v>
      </c>
    </row>
    <row r="3066" spans="1:16" x14ac:dyDescent="0.2">
      <c r="A3066">
        <v>2022</v>
      </c>
      <c r="B3066">
        <v>5</v>
      </c>
      <c r="C3066" s="267">
        <v>44692</v>
      </c>
      <c r="E3066">
        <v>689</v>
      </c>
      <c r="F3066" t="s">
        <v>311</v>
      </c>
      <c r="G3066" t="s">
        <v>312</v>
      </c>
      <c r="H3066">
        <v>67.5</v>
      </c>
      <c r="I3066">
        <v>82.5</v>
      </c>
      <c r="K3066">
        <v>59</v>
      </c>
      <c r="L3066">
        <v>122</v>
      </c>
      <c r="O3066">
        <v>1.4999999999999999E-2</v>
      </c>
      <c r="P3066">
        <v>20</v>
      </c>
    </row>
    <row r="3067" spans="1:16" x14ac:dyDescent="0.2">
      <c r="A3067">
        <v>2022</v>
      </c>
      <c r="B3067">
        <v>5</v>
      </c>
      <c r="C3067" s="267">
        <v>44693</v>
      </c>
      <c r="E3067">
        <v>689</v>
      </c>
      <c r="F3067" t="s">
        <v>311</v>
      </c>
      <c r="G3067" t="s">
        <v>312</v>
      </c>
      <c r="H3067">
        <v>67.5</v>
      </c>
      <c r="I3067">
        <v>82.5</v>
      </c>
      <c r="K3067">
        <v>59</v>
      </c>
      <c r="L3067">
        <v>122</v>
      </c>
      <c r="O3067">
        <v>1.4999999999999999E-2</v>
      </c>
      <c r="P3067">
        <v>20</v>
      </c>
    </row>
    <row r="3068" spans="1:16" x14ac:dyDescent="0.2">
      <c r="A3068">
        <v>2022</v>
      </c>
      <c r="B3068">
        <v>5</v>
      </c>
      <c r="C3068" s="267">
        <v>44695</v>
      </c>
      <c r="E3068">
        <v>689</v>
      </c>
      <c r="F3068" t="s">
        <v>311</v>
      </c>
      <c r="G3068" t="s">
        <v>312</v>
      </c>
      <c r="H3068">
        <v>67.5</v>
      </c>
      <c r="I3068">
        <v>82.5</v>
      </c>
      <c r="K3068">
        <v>59</v>
      </c>
      <c r="L3068">
        <v>122</v>
      </c>
      <c r="O3068">
        <v>1.4999999999999999E-2</v>
      </c>
      <c r="P3068">
        <v>20</v>
      </c>
    </row>
    <row r="3069" spans="1:16" x14ac:dyDescent="0.2">
      <c r="A3069">
        <v>2022</v>
      </c>
      <c r="B3069">
        <v>5</v>
      </c>
      <c r="C3069" s="267">
        <v>44706</v>
      </c>
      <c r="E3069">
        <v>689</v>
      </c>
      <c r="F3069" t="s">
        <v>311</v>
      </c>
      <c r="G3069" t="s">
        <v>312</v>
      </c>
      <c r="H3069">
        <v>67.5</v>
      </c>
      <c r="I3069">
        <v>82.5</v>
      </c>
      <c r="K3069">
        <v>59</v>
      </c>
      <c r="L3069">
        <v>122</v>
      </c>
      <c r="O3069">
        <v>1.4999999999999999E-2</v>
      </c>
      <c r="P3069">
        <v>20</v>
      </c>
    </row>
    <row r="3070" spans="1:16" x14ac:dyDescent="0.2">
      <c r="A3070">
        <v>2022</v>
      </c>
      <c r="B3070">
        <v>5</v>
      </c>
      <c r="C3070" s="267">
        <v>44707</v>
      </c>
      <c r="E3070">
        <v>689</v>
      </c>
      <c r="F3070" t="s">
        <v>311</v>
      </c>
      <c r="G3070" t="s">
        <v>312</v>
      </c>
      <c r="H3070">
        <v>67.5</v>
      </c>
      <c r="I3070">
        <v>82.5</v>
      </c>
      <c r="K3070">
        <v>59</v>
      </c>
      <c r="L3070">
        <v>122</v>
      </c>
      <c r="O3070">
        <v>1.4999999999999999E-2</v>
      </c>
      <c r="P3070">
        <v>20</v>
      </c>
    </row>
    <row r="3071" spans="1:16" x14ac:dyDescent="0.2">
      <c r="A3071">
        <v>2022</v>
      </c>
      <c r="B3071">
        <v>5</v>
      </c>
      <c r="C3071" s="267">
        <v>44709</v>
      </c>
      <c r="E3071">
        <v>689</v>
      </c>
      <c r="F3071" t="s">
        <v>311</v>
      </c>
      <c r="G3071" t="s">
        <v>312</v>
      </c>
      <c r="H3071">
        <v>67.5</v>
      </c>
      <c r="I3071">
        <v>82.5</v>
      </c>
      <c r="K3071">
        <v>59</v>
      </c>
      <c r="L3071">
        <v>122</v>
      </c>
      <c r="O3071">
        <v>1.4999999999999999E-2</v>
      </c>
      <c r="P3071">
        <v>20</v>
      </c>
    </row>
    <row r="3072" spans="1:16" x14ac:dyDescent="0.2">
      <c r="A3072">
        <v>2022</v>
      </c>
      <c r="B3072">
        <v>5</v>
      </c>
      <c r="C3072" s="267">
        <v>44710</v>
      </c>
      <c r="E3072">
        <v>689</v>
      </c>
      <c r="F3072" t="s">
        <v>311</v>
      </c>
      <c r="G3072" t="s">
        <v>312</v>
      </c>
      <c r="H3072">
        <v>67.5</v>
      </c>
      <c r="I3072">
        <v>82.5</v>
      </c>
      <c r="K3072">
        <v>59</v>
      </c>
      <c r="L3072">
        <v>122</v>
      </c>
      <c r="O3072">
        <v>1.4999999999999999E-2</v>
      </c>
      <c r="P3072">
        <v>20</v>
      </c>
    </row>
    <row r="3073" spans="1:16" x14ac:dyDescent="0.2">
      <c r="A3073">
        <v>2022</v>
      </c>
      <c r="B3073">
        <v>5</v>
      </c>
      <c r="C3073" s="267">
        <v>44711</v>
      </c>
      <c r="E3073">
        <v>689</v>
      </c>
      <c r="F3073" t="s">
        <v>311</v>
      </c>
      <c r="G3073" t="s">
        <v>312</v>
      </c>
      <c r="H3073">
        <v>67.5</v>
      </c>
      <c r="I3073">
        <v>82.5</v>
      </c>
      <c r="K3073">
        <v>59</v>
      </c>
      <c r="L3073">
        <v>122</v>
      </c>
      <c r="O3073">
        <v>1.4999999999999999E-2</v>
      </c>
      <c r="P3073">
        <v>20</v>
      </c>
    </row>
    <row r="3074" spans="1:16" x14ac:dyDescent="0.2">
      <c r="A3074">
        <v>2022</v>
      </c>
      <c r="B3074">
        <v>5</v>
      </c>
      <c r="C3074" s="267">
        <v>44693</v>
      </c>
      <c r="E3074">
        <v>606</v>
      </c>
      <c r="F3074" t="s">
        <v>583</v>
      </c>
      <c r="G3074" t="s">
        <v>584</v>
      </c>
      <c r="H3074">
        <v>308.75</v>
      </c>
      <c r="I3074">
        <v>341.25</v>
      </c>
      <c r="K3074">
        <v>80</v>
      </c>
      <c r="L3074">
        <v>180</v>
      </c>
      <c r="O3074">
        <v>0.02</v>
      </c>
      <c r="P3074">
        <v>18</v>
      </c>
    </row>
    <row r="3075" spans="1:16" x14ac:dyDescent="0.2">
      <c r="A3075">
        <v>2022</v>
      </c>
      <c r="B3075">
        <v>5</v>
      </c>
      <c r="C3075" s="267">
        <v>44695</v>
      </c>
      <c r="E3075">
        <v>606</v>
      </c>
      <c r="F3075" t="s">
        <v>583</v>
      </c>
      <c r="G3075" t="s">
        <v>584</v>
      </c>
      <c r="H3075">
        <v>308.75</v>
      </c>
      <c r="I3075">
        <v>341.25</v>
      </c>
      <c r="K3075">
        <v>80</v>
      </c>
      <c r="L3075">
        <v>180</v>
      </c>
      <c r="O3075">
        <v>0.02</v>
      </c>
      <c r="P3075">
        <v>18</v>
      </c>
    </row>
    <row r="3076" spans="1:16" x14ac:dyDescent="0.2">
      <c r="A3076">
        <v>2022</v>
      </c>
      <c r="B3076">
        <v>5</v>
      </c>
      <c r="C3076" s="267">
        <v>44696</v>
      </c>
      <c r="E3076">
        <v>606</v>
      </c>
      <c r="F3076" t="s">
        <v>583</v>
      </c>
      <c r="G3076" t="s">
        <v>584</v>
      </c>
      <c r="H3076">
        <v>308.75</v>
      </c>
      <c r="I3076">
        <v>341.25</v>
      </c>
      <c r="K3076">
        <v>80</v>
      </c>
      <c r="L3076">
        <v>180</v>
      </c>
      <c r="O3076">
        <v>0.02</v>
      </c>
      <c r="P3076">
        <v>18</v>
      </c>
    </row>
    <row r="3077" spans="1:16" x14ac:dyDescent="0.2">
      <c r="A3077">
        <v>2022</v>
      </c>
      <c r="B3077">
        <v>5</v>
      </c>
      <c r="C3077" s="267">
        <v>44697</v>
      </c>
      <c r="E3077">
        <v>606</v>
      </c>
      <c r="F3077" t="s">
        <v>583</v>
      </c>
      <c r="G3077" t="s">
        <v>584</v>
      </c>
      <c r="H3077">
        <v>308.75</v>
      </c>
      <c r="I3077">
        <v>341.25</v>
      </c>
      <c r="K3077">
        <v>80</v>
      </c>
      <c r="L3077">
        <v>180</v>
      </c>
      <c r="O3077">
        <v>0.02</v>
      </c>
      <c r="P3077">
        <v>18</v>
      </c>
    </row>
    <row r="3078" spans="1:16" x14ac:dyDescent="0.2">
      <c r="A3078">
        <v>2022</v>
      </c>
      <c r="B3078">
        <v>6</v>
      </c>
      <c r="C3078" s="267">
        <v>44727</v>
      </c>
      <c r="E3078">
        <v>10</v>
      </c>
      <c r="F3078" t="s">
        <v>321</v>
      </c>
      <c r="G3078" t="s">
        <v>322</v>
      </c>
      <c r="H3078">
        <v>44.64</v>
      </c>
      <c r="I3078">
        <v>51.36</v>
      </c>
      <c r="K3078">
        <v>61</v>
      </c>
      <c r="L3078">
        <v>118</v>
      </c>
      <c r="O3078">
        <v>0.02</v>
      </c>
      <c r="P3078">
        <v>18</v>
      </c>
    </row>
    <row r="3079" spans="1:16" x14ac:dyDescent="0.2">
      <c r="A3079">
        <v>2022</v>
      </c>
      <c r="B3079">
        <v>6</v>
      </c>
      <c r="C3079" s="267">
        <v>44728</v>
      </c>
      <c r="E3079">
        <v>10</v>
      </c>
      <c r="F3079" t="s">
        <v>321</v>
      </c>
      <c r="G3079" t="s">
        <v>322</v>
      </c>
      <c r="H3079">
        <v>44.64</v>
      </c>
      <c r="I3079">
        <v>51.36</v>
      </c>
      <c r="K3079">
        <v>61</v>
      </c>
      <c r="L3079">
        <v>118</v>
      </c>
      <c r="O3079">
        <v>0.02</v>
      </c>
      <c r="P3079">
        <v>18</v>
      </c>
    </row>
    <row r="3080" spans="1:16" x14ac:dyDescent="0.2">
      <c r="A3080">
        <v>2022</v>
      </c>
      <c r="B3080">
        <v>6</v>
      </c>
      <c r="C3080" s="267">
        <v>44729</v>
      </c>
      <c r="E3080">
        <v>10</v>
      </c>
      <c r="F3080" t="s">
        <v>321</v>
      </c>
      <c r="G3080" t="s">
        <v>322</v>
      </c>
      <c r="H3080">
        <v>44.64</v>
      </c>
      <c r="I3080">
        <v>51.36</v>
      </c>
      <c r="K3080">
        <v>61</v>
      </c>
      <c r="L3080">
        <v>118</v>
      </c>
      <c r="P3080">
        <v>18</v>
      </c>
    </row>
    <row r="3081" spans="1:16" x14ac:dyDescent="0.2">
      <c r="A3081">
        <v>2022</v>
      </c>
      <c r="B3081">
        <v>6</v>
      </c>
      <c r="C3081" s="267">
        <v>44730</v>
      </c>
      <c r="E3081">
        <v>10</v>
      </c>
      <c r="F3081" t="s">
        <v>321</v>
      </c>
      <c r="G3081" t="s">
        <v>322</v>
      </c>
      <c r="H3081">
        <v>44.64</v>
      </c>
      <c r="I3081">
        <v>51.36</v>
      </c>
      <c r="K3081">
        <v>61</v>
      </c>
      <c r="L3081">
        <v>118</v>
      </c>
      <c r="P3081">
        <v>18</v>
      </c>
    </row>
    <row r="3082" spans="1:16" x14ac:dyDescent="0.2">
      <c r="A3082">
        <v>2022</v>
      </c>
      <c r="B3082">
        <v>6</v>
      </c>
      <c r="C3082" s="267">
        <v>44731</v>
      </c>
      <c r="E3082">
        <v>10</v>
      </c>
      <c r="F3082" t="s">
        <v>321</v>
      </c>
      <c r="G3082" t="s">
        <v>322</v>
      </c>
      <c r="H3082">
        <v>44.64</v>
      </c>
      <c r="I3082">
        <v>51.36</v>
      </c>
      <c r="K3082">
        <v>61</v>
      </c>
      <c r="L3082">
        <v>118</v>
      </c>
      <c r="P3082">
        <v>18</v>
      </c>
    </row>
    <row r="3083" spans="1:16" x14ac:dyDescent="0.2">
      <c r="A3083">
        <v>2022</v>
      </c>
      <c r="B3083">
        <v>6</v>
      </c>
      <c r="C3083" s="267">
        <v>44727</v>
      </c>
      <c r="E3083">
        <v>9</v>
      </c>
      <c r="F3083" t="s">
        <v>315</v>
      </c>
      <c r="G3083" t="s">
        <v>316</v>
      </c>
      <c r="H3083">
        <v>22.32</v>
      </c>
      <c r="I3083">
        <v>25.68</v>
      </c>
      <c r="K3083">
        <v>61</v>
      </c>
      <c r="L3083">
        <v>118</v>
      </c>
      <c r="O3083">
        <v>0.02</v>
      </c>
      <c r="P3083">
        <v>18</v>
      </c>
    </row>
    <row r="3084" spans="1:16" x14ac:dyDescent="0.2">
      <c r="A3084">
        <v>2022</v>
      </c>
      <c r="B3084">
        <v>6</v>
      </c>
      <c r="C3084" s="267">
        <v>44728</v>
      </c>
      <c r="E3084">
        <v>9</v>
      </c>
      <c r="F3084" t="s">
        <v>315</v>
      </c>
      <c r="G3084" t="s">
        <v>316</v>
      </c>
      <c r="H3084">
        <v>22.32</v>
      </c>
      <c r="I3084">
        <v>25.68</v>
      </c>
      <c r="K3084">
        <v>61</v>
      </c>
      <c r="L3084">
        <v>118</v>
      </c>
      <c r="O3084">
        <v>0.02</v>
      </c>
      <c r="P3084">
        <v>18</v>
      </c>
    </row>
    <row r="3085" spans="1:16" x14ac:dyDescent="0.2">
      <c r="A3085">
        <v>2022</v>
      </c>
      <c r="B3085">
        <v>6</v>
      </c>
      <c r="C3085" s="267">
        <v>44729</v>
      </c>
      <c r="E3085">
        <v>9</v>
      </c>
      <c r="F3085" t="s">
        <v>315</v>
      </c>
      <c r="G3085" t="s">
        <v>316</v>
      </c>
      <c r="H3085">
        <v>22.32</v>
      </c>
      <c r="I3085">
        <v>25.68</v>
      </c>
      <c r="K3085">
        <v>61</v>
      </c>
      <c r="L3085">
        <v>118</v>
      </c>
      <c r="P3085">
        <v>18</v>
      </c>
    </row>
    <row r="3086" spans="1:16" x14ac:dyDescent="0.2">
      <c r="A3086">
        <v>2022</v>
      </c>
      <c r="B3086">
        <v>6</v>
      </c>
      <c r="C3086" s="267">
        <v>44730</v>
      </c>
      <c r="E3086">
        <v>9</v>
      </c>
      <c r="F3086" t="s">
        <v>315</v>
      </c>
      <c r="G3086" t="s">
        <v>316</v>
      </c>
      <c r="H3086">
        <v>22.32</v>
      </c>
      <c r="I3086">
        <v>25.68</v>
      </c>
      <c r="K3086">
        <v>61</v>
      </c>
      <c r="L3086">
        <v>118</v>
      </c>
      <c r="O3086">
        <v>0.02</v>
      </c>
      <c r="P3086">
        <v>18</v>
      </c>
    </row>
    <row r="3087" spans="1:16" x14ac:dyDescent="0.2">
      <c r="A3087">
        <v>2022</v>
      </c>
      <c r="B3087">
        <v>6</v>
      </c>
      <c r="C3087" s="267">
        <v>44731</v>
      </c>
      <c r="E3087">
        <v>9</v>
      </c>
      <c r="F3087" t="s">
        <v>315</v>
      </c>
      <c r="G3087" t="s">
        <v>316</v>
      </c>
      <c r="H3087">
        <v>22.32</v>
      </c>
      <c r="I3087">
        <v>25.68</v>
      </c>
      <c r="K3087">
        <v>61</v>
      </c>
      <c r="L3087">
        <v>118</v>
      </c>
      <c r="P3087">
        <v>18</v>
      </c>
    </row>
    <row r="3088" spans="1:16" x14ac:dyDescent="0.2">
      <c r="A3088">
        <v>2022</v>
      </c>
      <c r="B3088">
        <v>6</v>
      </c>
      <c r="C3088" s="267">
        <v>44712</v>
      </c>
      <c r="E3088">
        <v>659</v>
      </c>
      <c r="F3088" t="s">
        <v>183</v>
      </c>
      <c r="G3088" t="s">
        <v>184</v>
      </c>
      <c r="H3088">
        <v>283.24099999999999</v>
      </c>
      <c r="I3088">
        <v>322.37099999999998</v>
      </c>
      <c r="K3088">
        <v>55</v>
      </c>
      <c r="L3088">
        <v>131</v>
      </c>
      <c r="O3088">
        <v>1.4999999999999999E-2</v>
      </c>
      <c r="P3088">
        <v>16</v>
      </c>
    </row>
    <row r="3089" spans="1:16" x14ac:dyDescent="0.2">
      <c r="A3089">
        <v>2022</v>
      </c>
      <c r="B3089">
        <v>6</v>
      </c>
      <c r="C3089" s="267">
        <v>44713</v>
      </c>
      <c r="E3089">
        <v>659</v>
      </c>
      <c r="F3089" t="s">
        <v>183</v>
      </c>
      <c r="G3089" t="s">
        <v>184</v>
      </c>
      <c r="H3089">
        <v>283.24099999999999</v>
      </c>
      <c r="I3089">
        <v>322.37099999999998</v>
      </c>
      <c r="K3089">
        <v>55</v>
      </c>
      <c r="L3089">
        <v>131</v>
      </c>
      <c r="O3089">
        <v>1.4999999999999999E-2</v>
      </c>
      <c r="P3089">
        <v>16</v>
      </c>
    </row>
    <row r="3090" spans="1:16" x14ac:dyDescent="0.2">
      <c r="A3090">
        <v>2022</v>
      </c>
      <c r="B3090">
        <v>6</v>
      </c>
      <c r="C3090" s="267">
        <v>44714</v>
      </c>
      <c r="E3090">
        <v>659</v>
      </c>
      <c r="F3090" t="s">
        <v>183</v>
      </c>
      <c r="G3090" t="s">
        <v>184</v>
      </c>
      <c r="H3090">
        <v>283.24099999999999</v>
      </c>
      <c r="I3090">
        <v>322.37099999999998</v>
      </c>
      <c r="K3090">
        <v>55</v>
      </c>
      <c r="L3090">
        <v>131</v>
      </c>
      <c r="O3090">
        <v>1.4999999999999999E-2</v>
      </c>
      <c r="P3090">
        <v>16</v>
      </c>
    </row>
    <row r="3091" spans="1:16" x14ac:dyDescent="0.2">
      <c r="A3091">
        <v>2022</v>
      </c>
      <c r="B3091">
        <v>6</v>
      </c>
      <c r="C3091" s="267">
        <v>44715</v>
      </c>
      <c r="E3091">
        <v>659</v>
      </c>
      <c r="F3091" t="s">
        <v>183</v>
      </c>
      <c r="G3091" t="s">
        <v>184</v>
      </c>
      <c r="H3091">
        <v>283.24099999999999</v>
      </c>
      <c r="I3091">
        <v>322.37099999999998</v>
      </c>
      <c r="K3091">
        <v>55</v>
      </c>
      <c r="L3091">
        <v>131</v>
      </c>
      <c r="O3091">
        <v>1.4999999999999999E-2</v>
      </c>
      <c r="P3091">
        <v>16</v>
      </c>
    </row>
    <row r="3092" spans="1:16" x14ac:dyDescent="0.2">
      <c r="A3092">
        <v>2022</v>
      </c>
      <c r="B3092">
        <v>6</v>
      </c>
      <c r="C3092" s="267">
        <v>44739</v>
      </c>
      <c r="E3092">
        <v>659</v>
      </c>
      <c r="F3092" t="s">
        <v>183</v>
      </c>
      <c r="G3092" t="s">
        <v>184</v>
      </c>
      <c r="H3092">
        <v>283.24099999999999</v>
      </c>
      <c r="I3092">
        <v>322.37099999999998</v>
      </c>
      <c r="K3092">
        <v>55</v>
      </c>
      <c r="L3092">
        <v>131</v>
      </c>
      <c r="P3092">
        <v>16</v>
      </c>
    </row>
    <row r="3093" spans="1:16" x14ac:dyDescent="0.2">
      <c r="A3093">
        <v>2022</v>
      </c>
      <c r="B3093">
        <v>6</v>
      </c>
      <c r="C3093" s="267">
        <v>44740</v>
      </c>
      <c r="E3093">
        <v>659</v>
      </c>
      <c r="F3093" t="s">
        <v>183</v>
      </c>
      <c r="G3093" t="s">
        <v>184</v>
      </c>
      <c r="H3093">
        <v>283.24099999999999</v>
      </c>
      <c r="I3093">
        <v>322.37099999999998</v>
      </c>
      <c r="K3093">
        <v>55</v>
      </c>
      <c r="L3093">
        <v>131</v>
      </c>
      <c r="O3093">
        <v>1.4999999999999999E-2</v>
      </c>
      <c r="P3093">
        <v>16</v>
      </c>
    </row>
    <row r="3094" spans="1:16" x14ac:dyDescent="0.2">
      <c r="A3094">
        <v>2022</v>
      </c>
      <c r="B3094">
        <v>6</v>
      </c>
      <c r="C3094" s="267">
        <v>44716</v>
      </c>
      <c r="E3094">
        <v>565</v>
      </c>
      <c r="F3094" t="s">
        <v>476</v>
      </c>
      <c r="G3094" t="s">
        <v>477</v>
      </c>
      <c r="H3094">
        <v>83.72</v>
      </c>
      <c r="I3094">
        <v>98.28</v>
      </c>
      <c r="K3094">
        <v>83</v>
      </c>
      <c r="L3094">
        <v>130</v>
      </c>
      <c r="O3094">
        <v>1.4999999999999999E-2</v>
      </c>
      <c r="P3094">
        <v>18</v>
      </c>
    </row>
    <row r="3095" spans="1:16" x14ac:dyDescent="0.2">
      <c r="A3095">
        <v>2022</v>
      </c>
      <c r="B3095">
        <v>6</v>
      </c>
      <c r="C3095" s="267">
        <v>44717</v>
      </c>
      <c r="E3095">
        <v>565</v>
      </c>
      <c r="F3095" t="s">
        <v>476</v>
      </c>
      <c r="G3095" t="s">
        <v>477</v>
      </c>
      <c r="H3095">
        <v>83.72</v>
      </c>
      <c r="I3095">
        <v>98.28</v>
      </c>
      <c r="K3095">
        <v>83</v>
      </c>
      <c r="L3095">
        <v>130</v>
      </c>
      <c r="O3095">
        <v>1.4999999999999999E-2</v>
      </c>
      <c r="P3095">
        <v>18</v>
      </c>
    </row>
    <row r="3096" spans="1:16" x14ac:dyDescent="0.2">
      <c r="A3096">
        <v>2022</v>
      </c>
      <c r="B3096">
        <v>6</v>
      </c>
      <c r="C3096" s="267">
        <v>44718</v>
      </c>
      <c r="E3096">
        <v>565</v>
      </c>
      <c r="F3096" t="s">
        <v>476</v>
      </c>
      <c r="G3096" t="s">
        <v>477</v>
      </c>
      <c r="H3096">
        <v>83.72</v>
      </c>
      <c r="I3096">
        <v>98.28</v>
      </c>
      <c r="K3096">
        <v>83</v>
      </c>
      <c r="L3096">
        <v>130</v>
      </c>
      <c r="O3096">
        <v>1.4999999999999999E-2</v>
      </c>
      <c r="P3096">
        <v>18</v>
      </c>
    </row>
    <row r="3097" spans="1:16" x14ac:dyDescent="0.2">
      <c r="A3097">
        <v>2022</v>
      </c>
      <c r="B3097">
        <v>6</v>
      </c>
      <c r="C3097" s="267">
        <v>44719</v>
      </c>
      <c r="E3097">
        <v>565</v>
      </c>
      <c r="F3097" t="s">
        <v>476</v>
      </c>
      <c r="G3097" t="s">
        <v>477</v>
      </c>
      <c r="H3097">
        <v>83.72</v>
      </c>
      <c r="I3097">
        <v>98.28</v>
      </c>
      <c r="K3097">
        <v>83</v>
      </c>
      <c r="L3097">
        <v>130</v>
      </c>
      <c r="O3097">
        <v>1.4999999999999999E-2</v>
      </c>
      <c r="P3097">
        <v>18</v>
      </c>
    </row>
    <row r="3098" spans="1:16" x14ac:dyDescent="0.2">
      <c r="A3098">
        <v>2022</v>
      </c>
      <c r="B3098">
        <v>6</v>
      </c>
      <c r="C3098" s="267">
        <v>44720</v>
      </c>
      <c r="E3098">
        <v>565</v>
      </c>
      <c r="F3098" t="s">
        <v>476</v>
      </c>
      <c r="G3098" t="s">
        <v>477</v>
      </c>
      <c r="H3098">
        <v>83.72</v>
      </c>
      <c r="I3098">
        <v>98.28</v>
      </c>
      <c r="K3098">
        <v>83</v>
      </c>
      <c r="L3098">
        <v>130</v>
      </c>
      <c r="O3098">
        <v>1.4999999999999999E-2</v>
      </c>
      <c r="P3098">
        <v>18</v>
      </c>
    </row>
    <row r="3099" spans="1:16" x14ac:dyDescent="0.2">
      <c r="A3099">
        <v>2022</v>
      </c>
      <c r="B3099">
        <v>6</v>
      </c>
      <c r="C3099" s="267">
        <v>44721</v>
      </c>
      <c r="E3099">
        <v>565</v>
      </c>
      <c r="F3099" t="s">
        <v>476</v>
      </c>
      <c r="G3099" t="s">
        <v>477</v>
      </c>
      <c r="H3099">
        <v>83.72</v>
      </c>
      <c r="I3099">
        <v>98.28</v>
      </c>
      <c r="K3099">
        <v>83</v>
      </c>
      <c r="L3099">
        <v>130</v>
      </c>
      <c r="O3099">
        <v>1.4999999999999999E-2</v>
      </c>
      <c r="P3099">
        <v>18</v>
      </c>
    </row>
    <row r="3100" spans="1:16" x14ac:dyDescent="0.2">
      <c r="A3100">
        <v>2022</v>
      </c>
      <c r="B3100">
        <v>6</v>
      </c>
      <c r="C3100" s="267">
        <v>44737</v>
      </c>
      <c r="E3100">
        <v>565</v>
      </c>
      <c r="F3100" t="s">
        <v>476</v>
      </c>
      <c r="G3100" t="s">
        <v>477</v>
      </c>
      <c r="H3100">
        <v>83.72</v>
      </c>
      <c r="I3100">
        <v>98.28</v>
      </c>
      <c r="K3100">
        <v>83</v>
      </c>
      <c r="L3100">
        <v>130</v>
      </c>
      <c r="O3100">
        <v>1.4999999999999999E-2</v>
      </c>
      <c r="P3100">
        <v>18</v>
      </c>
    </row>
    <row r="3101" spans="1:16" x14ac:dyDescent="0.2">
      <c r="A3101">
        <v>2022</v>
      </c>
      <c r="B3101">
        <v>6</v>
      </c>
      <c r="C3101" s="267">
        <v>44738</v>
      </c>
      <c r="E3101">
        <v>565</v>
      </c>
      <c r="F3101" t="s">
        <v>476</v>
      </c>
      <c r="G3101" t="s">
        <v>477</v>
      </c>
      <c r="H3101">
        <v>83.72</v>
      </c>
      <c r="I3101">
        <v>98.28</v>
      </c>
      <c r="K3101">
        <v>83</v>
      </c>
      <c r="L3101">
        <v>130</v>
      </c>
      <c r="O3101">
        <v>1.4999999999999999E-2</v>
      </c>
      <c r="P3101">
        <v>18</v>
      </c>
    </row>
    <row r="3102" spans="1:16" x14ac:dyDescent="0.2">
      <c r="A3102">
        <v>2022</v>
      </c>
      <c r="B3102">
        <v>6</v>
      </c>
      <c r="C3102" s="267">
        <v>44739</v>
      </c>
      <c r="E3102">
        <v>565</v>
      </c>
      <c r="F3102" t="s">
        <v>476</v>
      </c>
      <c r="G3102" t="s">
        <v>477</v>
      </c>
      <c r="H3102">
        <v>83.72</v>
      </c>
      <c r="I3102">
        <v>98.28</v>
      </c>
      <c r="K3102">
        <v>83</v>
      </c>
      <c r="L3102">
        <v>130</v>
      </c>
      <c r="O3102">
        <v>1.4999999999999999E-2</v>
      </c>
      <c r="P3102">
        <v>18</v>
      </c>
    </row>
    <row r="3103" spans="1:16" x14ac:dyDescent="0.2">
      <c r="A3103">
        <v>2022</v>
      </c>
      <c r="B3103">
        <v>6</v>
      </c>
      <c r="C3103" s="267">
        <v>44740</v>
      </c>
      <c r="E3103">
        <v>565</v>
      </c>
      <c r="F3103" t="s">
        <v>476</v>
      </c>
      <c r="G3103" t="s">
        <v>477</v>
      </c>
      <c r="H3103">
        <v>83.72</v>
      </c>
      <c r="I3103">
        <v>98.28</v>
      </c>
      <c r="K3103">
        <v>83</v>
      </c>
      <c r="L3103">
        <v>130</v>
      </c>
      <c r="O3103">
        <v>1.4999999999999999E-2</v>
      </c>
      <c r="P3103">
        <v>18</v>
      </c>
    </row>
    <row r="3104" spans="1:16" x14ac:dyDescent="0.2">
      <c r="A3104">
        <v>2022</v>
      </c>
      <c r="B3104">
        <v>6</v>
      </c>
      <c r="C3104" s="267">
        <v>44712</v>
      </c>
      <c r="E3104">
        <v>550</v>
      </c>
      <c r="F3104" t="s">
        <v>437</v>
      </c>
      <c r="G3104" t="s">
        <v>438</v>
      </c>
      <c r="H3104">
        <v>32.024999999999999</v>
      </c>
      <c r="I3104">
        <v>38.045000000000002</v>
      </c>
      <c r="K3104">
        <v>114</v>
      </c>
      <c r="L3104">
        <v>95</v>
      </c>
      <c r="O3104">
        <v>1.4999999999999999E-2</v>
      </c>
      <c r="P3104">
        <v>16</v>
      </c>
    </row>
    <row r="3105" spans="1:16" x14ac:dyDescent="0.2">
      <c r="A3105">
        <v>2022</v>
      </c>
      <c r="B3105">
        <v>6</v>
      </c>
      <c r="C3105" s="267">
        <v>44713</v>
      </c>
      <c r="E3105">
        <v>550</v>
      </c>
      <c r="F3105" t="s">
        <v>437</v>
      </c>
      <c r="G3105" t="s">
        <v>438</v>
      </c>
      <c r="H3105">
        <v>32.024999999999999</v>
      </c>
      <c r="I3105">
        <v>38.045000000000002</v>
      </c>
      <c r="K3105">
        <v>114</v>
      </c>
      <c r="L3105">
        <v>95</v>
      </c>
      <c r="O3105">
        <v>1.4999999999999999E-2</v>
      </c>
      <c r="P3105">
        <v>16</v>
      </c>
    </row>
    <row r="3106" spans="1:16" x14ac:dyDescent="0.2">
      <c r="A3106">
        <v>2022</v>
      </c>
      <c r="B3106">
        <v>6</v>
      </c>
      <c r="C3106" s="267">
        <v>44726</v>
      </c>
      <c r="E3106">
        <v>550</v>
      </c>
      <c r="F3106" t="s">
        <v>437</v>
      </c>
      <c r="G3106" t="s">
        <v>438</v>
      </c>
      <c r="H3106">
        <v>32.024999999999999</v>
      </c>
      <c r="I3106">
        <v>38.045000000000002</v>
      </c>
      <c r="K3106">
        <v>114</v>
      </c>
      <c r="L3106">
        <v>95</v>
      </c>
      <c r="O3106">
        <v>1.4999999999999999E-2</v>
      </c>
      <c r="P3106">
        <v>16</v>
      </c>
    </row>
    <row r="3107" spans="1:16" x14ac:dyDescent="0.2">
      <c r="A3107">
        <v>2022</v>
      </c>
      <c r="B3107">
        <v>6</v>
      </c>
      <c r="C3107" s="267">
        <v>44727</v>
      </c>
      <c r="E3107">
        <v>550</v>
      </c>
      <c r="F3107" t="s">
        <v>437</v>
      </c>
      <c r="G3107" t="s">
        <v>438</v>
      </c>
      <c r="H3107">
        <v>32.024999999999999</v>
      </c>
      <c r="I3107">
        <v>38.045000000000002</v>
      </c>
      <c r="K3107">
        <v>114</v>
      </c>
      <c r="L3107">
        <v>95</v>
      </c>
      <c r="O3107">
        <v>1.4999999999999999E-2</v>
      </c>
      <c r="P3107">
        <v>16</v>
      </c>
    </row>
    <row r="3108" spans="1:16" x14ac:dyDescent="0.2">
      <c r="A3108">
        <v>2022</v>
      </c>
      <c r="B3108">
        <v>6</v>
      </c>
      <c r="C3108" s="267">
        <v>44729</v>
      </c>
      <c r="E3108">
        <v>550</v>
      </c>
      <c r="F3108" t="s">
        <v>437</v>
      </c>
      <c r="G3108" t="s">
        <v>438</v>
      </c>
      <c r="H3108">
        <v>32.024999999999999</v>
      </c>
      <c r="I3108">
        <v>38.045000000000002</v>
      </c>
      <c r="K3108">
        <v>114</v>
      </c>
      <c r="L3108">
        <v>95</v>
      </c>
      <c r="P3108">
        <v>16</v>
      </c>
    </row>
    <row r="3109" spans="1:16" x14ac:dyDescent="0.2">
      <c r="A3109">
        <v>2022</v>
      </c>
      <c r="B3109">
        <v>6</v>
      </c>
      <c r="C3109" s="267">
        <v>44712</v>
      </c>
      <c r="E3109">
        <v>449</v>
      </c>
      <c r="F3109" t="s">
        <v>340</v>
      </c>
      <c r="G3109" t="s">
        <v>341</v>
      </c>
      <c r="H3109">
        <v>40.985999999999997</v>
      </c>
      <c r="I3109">
        <v>50.048000000000002</v>
      </c>
      <c r="K3109">
        <v>112</v>
      </c>
      <c r="L3109">
        <v>96</v>
      </c>
      <c r="O3109">
        <v>1.4999999999999999E-2</v>
      </c>
      <c r="P3109">
        <v>16</v>
      </c>
    </row>
    <row r="3110" spans="1:16" x14ac:dyDescent="0.2">
      <c r="A3110">
        <v>2022</v>
      </c>
      <c r="B3110">
        <v>6</v>
      </c>
      <c r="C3110" s="267">
        <v>44713</v>
      </c>
      <c r="E3110">
        <v>449</v>
      </c>
      <c r="F3110" t="s">
        <v>340</v>
      </c>
      <c r="G3110" t="s">
        <v>341</v>
      </c>
      <c r="H3110">
        <v>40.985999999999997</v>
      </c>
      <c r="I3110">
        <v>50.048000000000002</v>
      </c>
      <c r="K3110">
        <v>112</v>
      </c>
      <c r="L3110">
        <v>96</v>
      </c>
      <c r="O3110">
        <v>1.4999999999999999E-2</v>
      </c>
      <c r="P3110">
        <v>16</v>
      </c>
    </row>
    <row r="3111" spans="1:16" x14ac:dyDescent="0.2">
      <c r="A3111">
        <v>2022</v>
      </c>
      <c r="B3111">
        <v>6</v>
      </c>
      <c r="C3111" s="267">
        <v>44714</v>
      </c>
      <c r="E3111">
        <v>449</v>
      </c>
      <c r="F3111" t="s">
        <v>340</v>
      </c>
      <c r="G3111" t="s">
        <v>341</v>
      </c>
      <c r="H3111">
        <v>40.985999999999997</v>
      </c>
      <c r="I3111">
        <v>50.048000000000002</v>
      </c>
      <c r="K3111">
        <v>112</v>
      </c>
      <c r="L3111">
        <v>96</v>
      </c>
      <c r="O3111">
        <v>1.4999999999999999E-2</v>
      </c>
      <c r="P3111">
        <v>16</v>
      </c>
    </row>
    <row r="3112" spans="1:16" x14ac:dyDescent="0.2">
      <c r="A3112">
        <v>2022</v>
      </c>
      <c r="B3112">
        <v>6</v>
      </c>
      <c r="C3112" s="267">
        <v>44715</v>
      </c>
      <c r="E3112">
        <v>449</v>
      </c>
      <c r="F3112" t="s">
        <v>340</v>
      </c>
      <c r="G3112" t="s">
        <v>341</v>
      </c>
      <c r="H3112">
        <v>40.985999999999997</v>
      </c>
      <c r="I3112">
        <v>50.048000000000002</v>
      </c>
      <c r="K3112">
        <v>112</v>
      </c>
      <c r="L3112">
        <v>96</v>
      </c>
      <c r="O3112">
        <v>1.4999999999999999E-2</v>
      </c>
      <c r="P3112">
        <v>16</v>
      </c>
    </row>
    <row r="3113" spans="1:16" x14ac:dyDescent="0.2">
      <c r="A3113">
        <v>2022</v>
      </c>
      <c r="B3113">
        <v>6</v>
      </c>
      <c r="C3113" s="267">
        <v>44716</v>
      </c>
      <c r="E3113">
        <v>449</v>
      </c>
      <c r="F3113" t="s">
        <v>340</v>
      </c>
      <c r="G3113" t="s">
        <v>341</v>
      </c>
      <c r="H3113">
        <v>40.985999999999997</v>
      </c>
      <c r="I3113">
        <v>50.048000000000002</v>
      </c>
      <c r="K3113">
        <v>112</v>
      </c>
      <c r="L3113">
        <v>96</v>
      </c>
      <c r="O3113">
        <v>1.4999999999999999E-2</v>
      </c>
      <c r="P3113">
        <v>16</v>
      </c>
    </row>
    <row r="3114" spans="1:16" x14ac:dyDescent="0.2">
      <c r="A3114">
        <v>2022</v>
      </c>
      <c r="B3114">
        <v>6</v>
      </c>
      <c r="C3114" s="267">
        <v>44729</v>
      </c>
      <c r="E3114">
        <v>449</v>
      </c>
      <c r="F3114" t="s">
        <v>340</v>
      </c>
      <c r="G3114" t="s">
        <v>341</v>
      </c>
      <c r="H3114">
        <v>40.985999999999997</v>
      </c>
      <c r="I3114">
        <v>50.048000000000002</v>
      </c>
      <c r="K3114">
        <v>112</v>
      </c>
      <c r="L3114">
        <v>96</v>
      </c>
      <c r="O3114">
        <v>1.4999999999999999E-2</v>
      </c>
      <c r="P3114">
        <v>16</v>
      </c>
    </row>
    <row r="3115" spans="1:16" x14ac:dyDescent="0.2">
      <c r="A3115">
        <v>2022</v>
      </c>
      <c r="B3115">
        <v>6</v>
      </c>
      <c r="C3115" s="267">
        <v>44730</v>
      </c>
      <c r="E3115">
        <v>449</v>
      </c>
      <c r="F3115" t="s">
        <v>340</v>
      </c>
      <c r="G3115" t="s">
        <v>341</v>
      </c>
      <c r="H3115">
        <v>40.985999999999997</v>
      </c>
      <c r="I3115">
        <v>50.048000000000002</v>
      </c>
      <c r="K3115">
        <v>112</v>
      </c>
      <c r="L3115">
        <v>96</v>
      </c>
      <c r="O3115">
        <v>1.4999999999999999E-2</v>
      </c>
      <c r="P3115">
        <v>16</v>
      </c>
    </row>
    <row r="3116" spans="1:16" x14ac:dyDescent="0.2">
      <c r="A3116">
        <v>2022</v>
      </c>
      <c r="B3116">
        <v>6</v>
      </c>
      <c r="C3116" s="267">
        <v>44731</v>
      </c>
      <c r="E3116">
        <v>449</v>
      </c>
      <c r="F3116" t="s">
        <v>340</v>
      </c>
      <c r="G3116" t="s">
        <v>341</v>
      </c>
      <c r="H3116">
        <v>40.985999999999997</v>
      </c>
      <c r="I3116">
        <v>50.048000000000002</v>
      </c>
      <c r="K3116">
        <v>112</v>
      </c>
      <c r="L3116">
        <v>96</v>
      </c>
      <c r="O3116">
        <v>1.4999999999999999E-2</v>
      </c>
      <c r="P3116">
        <v>16</v>
      </c>
    </row>
    <row r="3117" spans="1:16" x14ac:dyDescent="0.2">
      <c r="A3117">
        <v>2022</v>
      </c>
      <c r="B3117">
        <v>6</v>
      </c>
      <c r="C3117" s="267">
        <v>44732</v>
      </c>
      <c r="E3117">
        <v>449</v>
      </c>
      <c r="F3117" t="s">
        <v>340</v>
      </c>
      <c r="G3117" t="s">
        <v>341</v>
      </c>
      <c r="H3117">
        <v>40.985999999999997</v>
      </c>
      <c r="I3117">
        <v>50.048000000000002</v>
      </c>
      <c r="K3117">
        <v>112</v>
      </c>
      <c r="L3117">
        <v>96</v>
      </c>
      <c r="O3117">
        <v>1.4999999999999999E-2</v>
      </c>
      <c r="P3117">
        <v>16</v>
      </c>
    </row>
    <row r="3118" spans="1:16" x14ac:dyDescent="0.2">
      <c r="A3118">
        <v>2022</v>
      </c>
      <c r="B3118">
        <v>6</v>
      </c>
      <c r="C3118" s="267">
        <v>44733</v>
      </c>
      <c r="E3118">
        <v>449</v>
      </c>
      <c r="F3118" t="s">
        <v>340</v>
      </c>
      <c r="G3118" t="s">
        <v>341</v>
      </c>
      <c r="H3118">
        <v>40.985999999999997</v>
      </c>
      <c r="I3118">
        <v>50.048000000000002</v>
      </c>
      <c r="K3118">
        <v>112</v>
      </c>
      <c r="L3118">
        <v>96</v>
      </c>
      <c r="O3118">
        <v>1.4999999999999999E-2</v>
      </c>
      <c r="P3118">
        <v>16</v>
      </c>
    </row>
    <row r="3119" spans="1:16" x14ac:dyDescent="0.2">
      <c r="A3119">
        <v>2022</v>
      </c>
      <c r="B3119">
        <v>6</v>
      </c>
      <c r="C3119" s="267">
        <v>44734</v>
      </c>
      <c r="E3119">
        <v>449</v>
      </c>
      <c r="F3119" t="s">
        <v>340</v>
      </c>
      <c r="G3119" t="s">
        <v>341</v>
      </c>
      <c r="H3119">
        <v>40.985999999999997</v>
      </c>
      <c r="I3119">
        <v>50.048000000000002</v>
      </c>
      <c r="K3119">
        <v>112</v>
      </c>
      <c r="L3119">
        <v>96</v>
      </c>
      <c r="O3119">
        <v>1.4999999999999999E-2</v>
      </c>
      <c r="P3119">
        <v>16</v>
      </c>
    </row>
    <row r="3120" spans="1:16" x14ac:dyDescent="0.2">
      <c r="A3120">
        <v>2022</v>
      </c>
      <c r="B3120">
        <v>6</v>
      </c>
      <c r="C3120" s="267">
        <v>44713</v>
      </c>
      <c r="E3120">
        <v>930</v>
      </c>
      <c r="F3120" t="s">
        <v>537</v>
      </c>
      <c r="G3120" t="s">
        <v>538</v>
      </c>
      <c r="H3120">
        <v>641.25</v>
      </c>
      <c r="I3120">
        <v>708.75</v>
      </c>
      <c r="P3120">
        <v>25</v>
      </c>
    </row>
    <row r="3121" spans="1:16" x14ac:dyDescent="0.2">
      <c r="A3121">
        <v>2022</v>
      </c>
      <c r="B3121">
        <v>6</v>
      </c>
      <c r="C3121" s="267">
        <v>44714</v>
      </c>
      <c r="E3121">
        <v>930</v>
      </c>
      <c r="F3121" t="s">
        <v>537</v>
      </c>
      <c r="G3121" t="s">
        <v>538</v>
      </c>
      <c r="H3121">
        <v>641.25</v>
      </c>
      <c r="I3121">
        <v>708.75</v>
      </c>
      <c r="P3121">
        <v>25</v>
      </c>
    </row>
    <row r="3122" spans="1:16" x14ac:dyDescent="0.2">
      <c r="A3122">
        <v>2022</v>
      </c>
      <c r="B3122">
        <v>6</v>
      </c>
      <c r="C3122" s="267">
        <v>44717</v>
      </c>
      <c r="E3122">
        <v>930</v>
      </c>
      <c r="F3122" t="s">
        <v>537</v>
      </c>
      <c r="G3122" t="s">
        <v>538</v>
      </c>
      <c r="H3122">
        <v>641.25</v>
      </c>
      <c r="I3122">
        <v>708.75</v>
      </c>
      <c r="P3122">
        <v>25</v>
      </c>
    </row>
    <row r="3123" spans="1:16" x14ac:dyDescent="0.2">
      <c r="A3123">
        <v>2022</v>
      </c>
      <c r="B3123">
        <v>6</v>
      </c>
      <c r="C3123" s="267">
        <v>44713</v>
      </c>
      <c r="E3123">
        <v>931</v>
      </c>
      <c r="F3123" t="s">
        <v>539</v>
      </c>
      <c r="G3123" t="s">
        <v>540</v>
      </c>
      <c r="H3123">
        <v>545.05999999999995</v>
      </c>
      <c r="I3123">
        <v>602.44000000000005</v>
      </c>
      <c r="P3123">
        <v>25</v>
      </c>
    </row>
    <row r="3124" spans="1:16" x14ac:dyDescent="0.2">
      <c r="A3124">
        <v>2022</v>
      </c>
      <c r="B3124">
        <v>6</v>
      </c>
      <c r="C3124" s="267">
        <v>44714</v>
      </c>
      <c r="E3124">
        <v>931</v>
      </c>
      <c r="F3124" t="s">
        <v>539</v>
      </c>
      <c r="G3124" t="s">
        <v>540</v>
      </c>
      <c r="H3124">
        <v>545.05999999999995</v>
      </c>
      <c r="I3124">
        <v>602.44000000000005</v>
      </c>
      <c r="P3124">
        <v>25</v>
      </c>
    </row>
    <row r="3125" spans="1:16" x14ac:dyDescent="0.2">
      <c r="A3125">
        <v>2022</v>
      </c>
      <c r="B3125">
        <v>6</v>
      </c>
      <c r="C3125" s="267">
        <v>44717</v>
      </c>
      <c r="E3125">
        <v>931</v>
      </c>
      <c r="F3125" t="s">
        <v>539</v>
      </c>
      <c r="G3125" t="s">
        <v>540</v>
      </c>
      <c r="H3125">
        <v>545.05999999999995</v>
      </c>
      <c r="I3125">
        <v>602.44000000000005</v>
      </c>
      <c r="P3125">
        <v>25</v>
      </c>
    </row>
    <row r="3126" spans="1:16" x14ac:dyDescent="0.2">
      <c r="A3126">
        <v>2022</v>
      </c>
      <c r="B3126">
        <v>6</v>
      </c>
      <c r="C3126" s="267">
        <v>44713</v>
      </c>
      <c r="E3126">
        <v>822</v>
      </c>
      <c r="F3126" t="s">
        <v>575</v>
      </c>
      <c r="G3126" t="s">
        <v>576</v>
      </c>
      <c r="H3126">
        <v>641.25</v>
      </c>
      <c r="I3126">
        <v>708.75</v>
      </c>
      <c r="P3126">
        <v>25</v>
      </c>
    </row>
    <row r="3127" spans="1:16" x14ac:dyDescent="0.2">
      <c r="A3127">
        <v>2022</v>
      </c>
      <c r="B3127">
        <v>6</v>
      </c>
      <c r="C3127" s="267">
        <v>44714</v>
      </c>
      <c r="E3127">
        <v>822</v>
      </c>
      <c r="F3127" t="s">
        <v>575</v>
      </c>
      <c r="G3127" t="s">
        <v>576</v>
      </c>
      <c r="H3127">
        <v>641.25</v>
      </c>
      <c r="I3127">
        <v>708.75</v>
      </c>
      <c r="P3127">
        <v>25</v>
      </c>
    </row>
    <row r="3128" spans="1:16" x14ac:dyDescent="0.2">
      <c r="A3128">
        <v>2022</v>
      </c>
      <c r="B3128">
        <v>6</v>
      </c>
      <c r="C3128" s="267">
        <v>44717</v>
      </c>
      <c r="E3128">
        <v>822</v>
      </c>
      <c r="F3128" t="s">
        <v>575</v>
      </c>
      <c r="G3128" t="s">
        <v>576</v>
      </c>
      <c r="H3128">
        <v>641.25</v>
      </c>
      <c r="I3128">
        <v>708.75</v>
      </c>
      <c r="P3128">
        <v>25</v>
      </c>
    </row>
    <row r="3129" spans="1:16" x14ac:dyDescent="0.2">
      <c r="A3129">
        <v>2022</v>
      </c>
      <c r="B3129">
        <v>6</v>
      </c>
      <c r="C3129" s="267">
        <v>44713</v>
      </c>
      <c r="E3129">
        <v>823</v>
      </c>
      <c r="F3129" t="s">
        <v>577</v>
      </c>
      <c r="G3129" t="s">
        <v>578</v>
      </c>
      <c r="H3129">
        <v>605.63</v>
      </c>
      <c r="I3129">
        <v>669.38</v>
      </c>
      <c r="P3129">
        <v>25</v>
      </c>
    </row>
    <row r="3130" spans="1:16" x14ac:dyDescent="0.2">
      <c r="A3130">
        <v>2022</v>
      </c>
      <c r="B3130">
        <v>6</v>
      </c>
      <c r="C3130" s="267">
        <v>44714</v>
      </c>
      <c r="E3130">
        <v>823</v>
      </c>
      <c r="F3130" t="s">
        <v>577</v>
      </c>
      <c r="G3130" t="s">
        <v>578</v>
      </c>
      <c r="H3130">
        <v>605.63</v>
      </c>
      <c r="I3130">
        <v>669.38</v>
      </c>
      <c r="P3130">
        <v>25</v>
      </c>
    </row>
    <row r="3131" spans="1:16" x14ac:dyDescent="0.2">
      <c r="A3131">
        <v>2022</v>
      </c>
      <c r="B3131">
        <v>6</v>
      </c>
      <c r="C3131" s="267">
        <v>44717</v>
      </c>
      <c r="E3131">
        <v>823</v>
      </c>
      <c r="F3131" t="s">
        <v>577</v>
      </c>
      <c r="G3131" t="s">
        <v>578</v>
      </c>
      <c r="H3131">
        <v>605.63</v>
      </c>
      <c r="I3131">
        <v>669.38</v>
      </c>
      <c r="P3131">
        <v>25</v>
      </c>
    </row>
    <row r="3132" spans="1:16" x14ac:dyDescent="0.2">
      <c r="A3132">
        <v>2022</v>
      </c>
      <c r="B3132">
        <v>6</v>
      </c>
      <c r="C3132" s="267">
        <v>44713</v>
      </c>
      <c r="E3132">
        <v>756</v>
      </c>
      <c r="F3132" t="s">
        <v>466</v>
      </c>
      <c r="G3132" t="s">
        <v>467</v>
      </c>
      <c r="H3132">
        <v>1058.06</v>
      </c>
      <c r="I3132">
        <v>1169.44</v>
      </c>
      <c r="P3132">
        <v>25</v>
      </c>
    </row>
    <row r="3133" spans="1:16" x14ac:dyDescent="0.2">
      <c r="A3133">
        <v>2022</v>
      </c>
      <c r="B3133">
        <v>6</v>
      </c>
      <c r="C3133" s="267">
        <v>44714</v>
      </c>
      <c r="E3133">
        <v>756</v>
      </c>
      <c r="F3133" t="s">
        <v>466</v>
      </c>
      <c r="G3133" t="s">
        <v>467</v>
      </c>
      <c r="H3133">
        <v>1058.06</v>
      </c>
      <c r="I3133">
        <v>1169.44</v>
      </c>
      <c r="P3133">
        <v>25</v>
      </c>
    </row>
    <row r="3134" spans="1:16" x14ac:dyDescent="0.2">
      <c r="A3134">
        <v>2022</v>
      </c>
      <c r="B3134">
        <v>6</v>
      </c>
      <c r="C3134" s="267">
        <v>44717</v>
      </c>
      <c r="E3134">
        <v>756</v>
      </c>
      <c r="F3134" t="s">
        <v>466</v>
      </c>
      <c r="G3134" t="s">
        <v>467</v>
      </c>
      <c r="H3134">
        <v>1058.06</v>
      </c>
      <c r="I3134">
        <v>1169.44</v>
      </c>
      <c r="P3134">
        <v>25</v>
      </c>
    </row>
    <row r="3135" spans="1:16" x14ac:dyDescent="0.2">
      <c r="A3135">
        <v>2022</v>
      </c>
      <c r="B3135">
        <v>6</v>
      </c>
      <c r="C3135" s="267">
        <v>44713</v>
      </c>
      <c r="E3135">
        <v>708</v>
      </c>
      <c r="F3135" t="s">
        <v>456</v>
      </c>
      <c r="G3135" t="s">
        <v>457</v>
      </c>
      <c r="H3135">
        <v>1881</v>
      </c>
      <c r="I3135">
        <v>2079</v>
      </c>
      <c r="P3135">
        <v>25</v>
      </c>
    </row>
    <row r="3136" spans="1:16" x14ac:dyDescent="0.2">
      <c r="A3136">
        <v>2022</v>
      </c>
      <c r="B3136">
        <v>6</v>
      </c>
      <c r="C3136" s="267">
        <v>44714</v>
      </c>
      <c r="E3136">
        <v>708</v>
      </c>
      <c r="F3136" t="s">
        <v>456</v>
      </c>
      <c r="G3136" t="s">
        <v>457</v>
      </c>
      <c r="H3136">
        <v>1881</v>
      </c>
      <c r="I3136">
        <v>2079</v>
      </c>
      <c r="P3136">
        <v>25</v>
      </c>
    </row>
    <row r="3137" spans="1:16" x14ac:dyDescent="0.2">
      <c r="A3137">
        <v>2022</v>
      </c>
      <c r="B3137">
        <v>6</v>
      </c>
      <c r="C3137" s="267">
        <v>44717</v>
      </c>
      <c r="E3137">
        <v>708</v>
      </c>
      <c r="F3137" t="s">
        <v>456</v>
      </c>
      <c r="G3137" t="s">
        <v>457</v>
      </c>
      <c r="H3137">
        <v>1881</v>
      </c>
      <c r="I3137">
        <v>2079</v>
      </c>
      <c r="P3137">
        <v>25</v>
      </c>
    </row>
    <row r="3138" spans="1:16" x14ac:dyDescent="0.2">
      <c r="A3138">
        <v>2022</v>
      </c>
      <c r="B3138">
        <v>6</v>
      </c>
      <c r="C3138" s="267">
        <v>44713</v>
      </c>
      <c r="E3138">
        <v>754</v>
      </c>
      <c r="F3138" t="s">
        <v>462</v>
      </c>
      <c r="G3138" t="s">
        <v>463</v>
      </c>
      <c r="H3138">
        <v>627</v>
      </c>
      <c r="I3138">
        <v>693</v>
      </c>
      <c r="P3138">
        <v>25</v>
      </c>
    </row>
    <row r="3139" spans="1:16" x14ac:dyDescent="0.2">
      <c r="A3139">
        <v>2022</v>
      </c>
      <c r="B3139">
        <v>6</v>
      </c>
      <c r="C3139" s="267">
        <v>44714</v>
      </c>
      <c r="E3139">
        <v>754</v>
      </c>
      <c r="F3139" t="s">
        <v>462</v>
      </c>
      <c r="G3139" t="s">
        <v>463</v>
      </c>
      <c r="H3139">
        <v>627</v>
      </c>
      <c r="I3139">
        <v>693</v>
      </c>
      <c r="P3139">
        <v>25</v>
      </c>
    </row>
    <row r="3140" spans="1:16" x14ac:dyDescent="0.2">
      <c r="A3140">
        <v>2022</v>
      </c>
      <c r="B3140">
        <v>6</v>
      </c>
      <c r="C3140" s="267">
        <v>44717</v>
      </c>
      <c r="E3140">
        <v>754</v>
      </c>
      <c r="F3140" t="s">
        <v>462</v>
      </c>
      <c r="G3140" t="s">
        <v>463</v>
      </c>
      <c r="H3140">
        <v>627</v>
      </c>
      <c r="I3140">
        <v>693</v>
      </c>
      <c r="P3140">
        <v>25</v>
      </c>
    </row>
    <row r="3141" spans="1:16" x14ac:dyDescent="0.2">
      <c r="A3141">
        <v>2022</v>
      </c>
      <c r="B3141">
        <v>6</v>
      </c>
      <c r="C3141" s="267">
        <v>44713</v>
      </c>
      <c r="E3141">
        <v>929</v>
      </c>
      <c r="F3141" t="s">
        <v>534</v>
      </c>
      <c r="G3141" t="s">
        <v>535</v>
      </c>
      <c r="H3141">
        <v>1282.5</v>
      </c>
      <c r="I3141">
        <v>1417.5</v>
      </c>
      <c r="P3141">
        <v>25</v>
      </c>
    </row>
    <row r="3142" spans="1:16" x14ac:dyDescent="0.2">
      <c r="A3142">
        <v>2022</v>
      </c>
      <c r="B3142">
        <v>6</v>
      </c>
      <c r="C3142" s="267">
        <v>44714</v>
      </c>
      <c r="E3142">
        <v>929</v>
      </c>
      <c r="F3142" t="s">
        <v>534</v>
      </c>
      <c r="G3142" t="s">
        <v>535</v>
      </c>
      <c r="H3142">
        <v>1282.5</v>
      </c>
      <c r="I3142">
        <v>1417.5</v>
      </c>
      <c r="P3142">
        <v>25</v>
      </c>
    </row>
    <row r="3143" spans="1:16" x14ac:dyDescent="0.2">
      <c r="A3143">
        <v>2022</v>
      </c>
      <c r="B3143">
        <v>6</v>
      </c>
      <c r="C3143" s="267">
        <v>44717</v>
      </c>
      <c r="E3143">
        <v>929</v>
      </c>
      <c r="F3143" t="s">
        <v>534</v>
      </c>
      <c r="G3143" t="s">
        <v>535</v>
      </c>
      <c r="H3143">
        <v>1282.5</v>
      </c>
      <c r="I3143">
        <v>1417.5</v>
      </c>
      <c r="P3143">
        <v>25</v>
      </c>
    </row>
    <row r="3144" spans="1:16" x14ac:dyDescent="0.2">
      <c r="A3144">
        <v>2022</v>
      </c>
      <c r="B3144">
        <v>6</v>
      </c>
      <c r="C3144" s="267">
        <v>44713</v>
      </c>
      <c r="E3144">
        <v>821</v>
      </c>
      <c r="F3144" t="s">
        <v>572</v>
      </c>
      <c r="G3144" t="s">
        <v>573</v>
      </c>
      <c r="H3144">
        <v>1211.25</v>
      </c>
      <c r="I3144">
        <v>1338.75</v>
      </c>
      <c r="P3144">
        <v>25</v>
      </c>
    </row>
    <row r="3145" spans="1:16" x14ac:dyDescent="0.2">
      <c r="A3145">
        <v>2022</v>
      </c>
      <c r="B3145">
        <v>6</v>
      </c>
      <c r="C3145" s="267">
        <v>44714</v>
      </c>
      <c r="E3145">
        <v>821</v>
      </c>
      <c r="F3145" t="s">
        <v>572</v>
      </c>
      <c r="G3145" t="s">
        <v>573</v>
      </c>
      <c r="H3145">
        <v>1211.25</v>
      </c>
      <c r="I3145">
        <v>1338.75</v>
      </c>
      <c r="P3145">
        <v>25</v>
      </c>
    </row>
    <row r="3146" spans="1:16" x14ac:dyDescent="0.2">
      <c r="A3146">
        <v>2022</v>
      </c>
      <c r="B3146">
        <v>6</v>
      </c>
      <c r="C3146" s="267">
        <v>44717</v>
      </c>
      <c r="E3146">
        <v>821</v>
      </c>
      <c r="F3146" t="s">
        <v>572</v>
      </c>
      <c r="G3146" t="s">
        <v>573</v>
      </c>
      <c r="H3146">
        <v>1211.25</v>
      </c>
      <c r="I3146">
        <v>1338.75</v>
      </c>
      <c r="P3146">
        <v>25</v>
      </c>
    </row>
    <row r="3147" spans="1:16" x14ac:dyDescent="0.2">
      <c r="A3147">
        <v>2022</v>
      </c>
      <c r="B3147">
        <v>6</v>
      </c>
      <c r="C3147" s="267">
        <v>44713</v>
      </c>
      <c r="E3147">
        <v>713</v>
      </c>
      <c r="F3147" t="s">
        <v>460</v>
      </c>
      <c r="G3147" t="s">
        <v>461</v>
      </c>
      <c r="H3147">
        <v>1332.38</v>
      </c>
      <c r="I3147">
        <v>1472.63</v>
      </c>
      <c r="P3147">
        <v>25</v>
      </c>
    </row>
    <row r="3148" spans="1:16" x14ac:dyDescent="0.2">
      <c r="A3148">
        <v>2022</v>
      </c>
      <c r="B3148">
        <v>6</v>
      </c>
      <c r="C3148" s="267">
        <v>44714</v>
      </c>
      <c r="E3148">
        <v>713</v>
      </c>
      <c r="F3148" t="s">
        <v>460</v>
      </c>
      <c r="G3148" t="s">
        <v>461</v>
      </c>
      <c r="H3148">
        <v>1332.38</v>
      </c>
      <c r="I3148">
        <v>1472.63</v>
      </c>
      <c r="P3148">
        <v>25</v>
      </c>
    </row>
    <row r="3149" spans="1:16" x14ac:dyDescent="0.2">
      <c r="A3149">
        <v>2022</v>
      </c>
      <c r="B3149">
        <v>6</v>
      </c>
      <c r="C3149" s="267">
        <v>44717</v>
      </c>
      <c r="E3149">
        <v>713</v>
      </c>
      <c r="F3149" t="s">
        <v>460</v>
      </c>
      <c r="G3149" t="s">
        <v>461</v>
      </c>
      <c r="H3149">
        <v>1332.38</v>
      </c>
      <c r="I3149">
        <v>1472.63</v>
      </c>
      <c r="P3149">
        <v>25</v>
      </c>
    </row>
    <row r="3150" spans="1:16" x14ac:dyDescent="0.2">
      <c r="A3150">
        <v>2022</v>
      </c>
      <c r="B3150">
        <v>6</v>
      </c>
      <c r="C3150" s="267">
        <v>44719</v>
      </c>
      <c r="E3150">
        <v>331</v>
      </c>
      <c r="F3150" t="s">
        <v>398</v>
      </c>
      <c r="G3150" t="s">
        <v>399</v>
      </c>
      <c r="H3150">
        <v>312.41199999999998</v>
      </c>
      <c r="I3150">
        <v>355.572</v>
      </c>
      <c r="K3150">
        <v>110</v>
      </c>
      <c r="L3150">
        <v>131</v>
      </c>
      <c r="O3150">
        <v>1.4999999999999999E-2</v>
      </c>
      <c r="P3150">
        <v>16</v>
      </c>
    </row>
    <row r="3151" spans="1:16" x14ac:dyDescent="0.2">
      <c r="A3151">
        <v>2022</v>
      </c>
      <c r="B3151">
        <v>6</v>
      </c>
      <c r="C3151" s="267">
        <v>44720</v>
      </c>
      <c r="E3151">
        <v>331</v>
      </c>
      <c r="F3151" t="s">
        <v>398</v>
      </c>
      <c r="G3151" t="s">
        <v>399</v>
      </c>
      <c r="H3151">
        <v>312.41199999999998</v>
      </c>
      <c r="I3151">
        <v>355.572</v>
      </c>
      <c r="K3151">
        <v>110</v>
      </c>
      <c r="L3151">
        <v>131</v>
      </c>
      <c r="O3151">
        <v>1.4999999999999999E-2</v>
      </c>
      <c r="P3151">
        <v>16</v>
      </c>
    </row>
    <row r="3152" spans="1:16" x14ac:dyDescent="0.2">
      <c r="A3152">
        <v>2022</v>
      </c>
      <c r="B3152">
        <v>6</v>
      </c>
      <c r="C3152" s="267">
        <v>44721</v>
      </c>
      <c r="E3152">
        <v>331</v>
      </c>
      <c r="F3152" t="s">
        <v>398</v>
      </c>
      <c r="G3152" t="s">
        <v>399</v>
      </c>
      <c r="H3152">
        <v>312.41199999999998</v>
      </c>
      <c r="I3152">
        <v>355.572</v>
      </c>
      <c r="K3152">
        <v>110</v>
      </c>
      <c r="L3152">
        <v>131</v>
      </c>
      <c r="O3152">
        <v>1.4999999999999999E-2</v>
      </c>
      <c r="P3152">
        <v>16</v>
      </c>
    </row>
    <row r="3153" spans="1:16" x14ac:dyDescent="0.2">
      <c r="A3153">
        <v>2022</v>
      </c>
      <c r="B3153">
        <v>6</v>
      </c>
      <c r="C3153" s="267">
        <v>44712</v>
      </c>
      <c r="E3153">
        <v>557</v>
      </c>
      <c r="F3153" t="s">
        <v>206</v>
      </c>
      <c r="G3153" t="s">
        <v>207</v>
      </c>
      <c r="H3153">
        <v>171.262</v>
      </c>
      <c r="I3153">
        <v>194.922</v>
      </c>
      <c r="K3153">
        <v>21</v>
      </c>
      <c r="L3153">
        <v>180</v>
      </c>
      <c r="O3153">
        <v>1.4999999999999999E-2</v>
      </c>
      <c r="P3153">
        <v>16</v>
      </c>
    </row>
    <row r="3154" spans="1:16" x14ac:dyDescent="0.2">
      <c r="A3154">
        <v>2022</v>
      </c>
      <c r="B3154">
        <v>6</v>
      </c>
      <c r="C3154" s="267">
        <v>44713</v>
      </c>
      <c r="E3154">
        <v>557</v>
      </c>
      <c r="F3154" t="s">
        <v>206</v>
      </c>
      <c r="G3154" t="s">
        <v>207</v>
      </c>
      <c r="H3154">
        <v>171.262</v>
      </c>
      <c r="I3154">
        <v>194.922</v>
      </c>
      <c r="K3154">
        <v>21</v>
      </c>
      <c r="L3154">
        <v>180</v>
      </c>
      <c r="O3154">
        <v>1.4999999999999999E-2</v>
      </c>
      <c r="P3154">
        <v>16</v>
      </c>
    </row>
    <row r="3155" spans="1:16" x14ac:dyDescent="0.2">
      <c r="A3155">
        <v>2022</v>
      </c>
      <c r="B3155">
        <v>6</v>
      </c>
      <c r="C3155" s="267">
        <v>44714</v>
      </c>
      <c r="E3155">
        <v>557</v>
      </c>
      <c r="F3155" t="s">
        <v>206</v>
      </c>
      <c r="G3155" t="s">
        <v>207</v>
      </c>
      <c r="H3155">
        <v>171.262</v>
      </c>
      <c r="I3155">
        <v>194.922</v>
      </c>
      <c r="K3155">
        <v>21</v>
      </c>
      <c r="L3155">
        <v>180</v>
      </c>
      <c r="O3155">
        <v>1.4999999999999999E-2</v>
      </c>
      <c r="P3155">
        <v>16</v>
      </c>
    </row>
    <row r="3156" spans="1:16" x14ac:dyDescent="0.2">
      <c r="A3156">
        <v>2022</v>
      </c>
      <c r="B3156">
        <v>6</v>
      </c>
      <c r="C3156" s="267">
        <v>44715</v>
      </c>
      <c r="E3156">
        <v>557</v>
      </c>
      <c r="F3156" t="s">
        <v>206</v>
      </c>
      <c r="G3156" t="s">
        <v>207</v>
      </c>
      <c r="H3156">
        <v>171.262</v>
      </c>
      <c r="I3156">
        <v>194.922</v>
      </c>
      <c r="K3156">
        <v>21</v>
      </c>
      <c r="L3156">
        <v>180</v>
      </c>
      <c r="O3156">
        <v>1.4999999999999999E-2</v>
      </c>
      <c r="P3156">
        <v>16</v>
      </c>
    </row>
    <row r="3157" spans="1:16" x14ac:dyDescent="0.2">
      <c r="A3157">
        <v>2022</v>
      </c>
      <c r="B3157">
        <v>6</v>
      </c>
      <c r="C3157" s="267">
        <v>44716</v>
      </c>
      <c r="E3157">
        <v>557</v>
      </c>
      <c r="F3157" t="s">
        <v>206</v>
      </c>
      <c r="G3157" t="s">
        <v>207</v>
      </c>
      <c r="H3157">
        <v>171.262</v>
      </c>
      <c r="I3157">
        <v>194.922</v>
      </c>
      <c r="K3157">
        <v>21</v>
      </c>
      <c r="L3157">
        <v>180</v>
      </c>
      <c r="O3157">
        <v>1.4999999999999999E-2</v>
      </c>
      <c r="P3157">
        <v>16</v>
      </c>
    </row>
    <row r="3158" spans="1:16" x14ac:dyDescent="0.2">
      <c r="A3158">
        <v>2022</v>
      </c>
      <c r="B3158">
        <v>6</v>
      </c>
      <c r="C3158" s="267">
        <v>44717</v>
      </c>
      <c r="E3158">
        <v>557</v>
      </c>
      <c r="F3158" t="s">
        <v>206</v>
      </c>
      <c r="G3158" t="s">
        <v>207</v>
      </c>
      <c r="H3158">
        <v>171.262</v>
      </c>
      <c r="I3158">
        <v>194.922</v>
      </c>
      <c r="K3158">
        <v>21</v>
      </c>
      <c r="L3158">
        <v>180</v>
      </c>
      <c r="O3158">
        <v>1.4999999999999999E-2</v>
      </c>
      <c r="P3158">
        <v>16</v>
      </c>
    </row>
    <row r="3159" spans="1:16" x14ac:dyDescent="0.2">
      <c r="A3159">
        <v>2022</v>
      </c>
      <c r="B3159">
        <v>6</v>
      </c>
      <c r="C3159" s="267">
        <v>44718</v>
      </c>
      <c r="E3159">
        <v>557</v>
      </c>
      <c r="F3159" t="s">
        <v>206</v>
      </c>
      <c r="G3159" t="s">
        <v>207</v>
      </c>
      <c r="H3159">
        <v>171.262</v>
      </c>
      <c r="I3159">
        <v>194.922</v>
      </c>
      <c r="K3159">
        <v>21</v>
      </c>
      <c r="L3159">
        <v>180</v>
      </c>
      <c r="O3159">
        <v>1.4999999999999999E-2</v>
      </c>
      <c r="P3159">
        <v>16</v>
      </c>
    </row>
    <row r="3160" spans="1:16" x14ac:dyDescent="0.2">
      <c r="A3160">
        <v>2022</v>
      </c>
      <c r="B3160">
        <v>6</v>
      </c>
      <c r="C3160" s="267">
        <v>44721</v>
      </c>
      <c r="E3160">
        <v>557</v>
      </c>
      <c r="F3160" t="s">
        <v>206</v>
      </c>
      <c r="G3160" t="s">
        <v>207</v>
      </c>
      <c r="H3160">
        <v>171.262</v>
      </c>
      <c r="I3160">
        <v>194.922</v>
      </c>
      <c r="K3160">
        <v>21</v>
      </c>
      <c r="L3160">
        <v>180</v>
      </c>
      <c r="O3160">
        <v>1.4999999999999999E-2</v>
      </c>
      <c r="P3160">
        <v>16</v>
      </c>
    </row>
    <row r="3161" spans="1:16" x14ac:dyDescent="0.2">
      <c r="A3161">
        <v>2022</v>
      </c>
      <c r="B3161">
        <v>6</v>
      </c>
      <c r="C3161" s="267">
        <v>44723</v>
      </c>
      <c r="E3161">
        <v>557</v>
      </c>
      <c r="F3161" t="s">
        <v>206</v>
      </c>
      <c r="G3161" t="s">
        <v>207</v>
      </c>
      <c r="H3161">
        <v>171.262</v>
      </c>
      <c r="I3161">
        <v>194.922</v>
      </c>
      <c r="K3161">
        <v>21</v>
      </c>
      <c r="L3161">
        <v>180</v>
      </c>
      <c r="O3161">
        <v>1.4999999999999999E-2</v>
      </c>
      <c r="P3161">
        <v>16</v>
      </c>
    </row>
    <row r="3162" spans="1:16" x14ac:dyDescent="0.2">
      <c r="A3162">
        <v>2022</v>
      </c>
      <c r="B3162">
        <v>6</v>
      </c>
      <c r="C3162" s="267">
        <v>44724</v>
      </c>
      <c r="E3162">
        <v>557</v>
      </c>
      <c r="F3162" t="s">
        <v>206</v>
      </c>
      <c r="G3162" t="s">
        <v>207</v>
      </c>
      <c r="H3162">
        <v>171.262</v>
      </c>
      <c r="I3162">
        <v>194.922</v>
      </c>
      <c r="K3162">
        <v>21</v>
      </c>
      <c r="L3162">
        <v>180</v>
      </c>
      <c r="O3162">
        <v>1.4999999999999999E-2</v>
      </c>
      <c r="P3162">
        <v>16</v>
      </c>
    </row>
    <row r="3163" spans="1:16" x14ac:dyDescent="0.2">
      <c r="A3163">
        <v>2022</v>
      </c>
      <c r="B3163">
        <v>6</v>
      </c>
      <c r="C3163" s="267">
        <v>44725</v>
      </c>
      <c r="E3163">
        <v>557</v>
      </c>
      <c r="F3163" t="s">
        <v>206</v>
      </c>
      <c r="G3163" t="s">
        <v>207</v>
      </c>
      <c r="H3163">
        <v>171.262</v>
      </c>
      <c r="I3163">
        <v>194.922</v>
      </c>
      <c r="K3163">
        <v>21</v>
      </c>
      <c r="L3163">
        <v>180</v>
      </c>
      <c r="O3163">
        <v>1.4999999999999999E-2</v>
      </c>
      <c r="P3163">
        <v>16</v>
      </c>
    </row>
    <row r="3164" spans="1:16" x14ac:dyDescent="0.2">
      <c r="A3164">
        <v>2022</v>
      </c>
      <c r="B3164">
        <v>6</v>
      </c>
      <c r="C3164" s="267">
        <v>44726</v>
      </c>
      <c r="E3164">
        <v>557</v>
      </c>
      <c r="F3164" t="s">
        <v>206</v>
      </c>
      <c r="G3164" t="s">
        <v>207</v>
      </c>
      <c r="H3164">
        <v>171.262</v>
      </c>
      <c r="I3164">
        <v>194.922</v>
      </c>
      <c r="K3164">
        <v>21</v>
      </c>
      <c r="L3164">
        <v>180</v>
      </c>
      <c r="O3164">
        <v>1.4999999999999999E-2</v>
      </c>
      <c r="P3164">
        <v>16</v>
      </c>
    </row>
    <row r="3165" spans="1:16" x14ac:dyDescent="0.2">
      <c r="A3165">
        <v>2022</v>
      </c>
      <c r="B3165">
        <v>6</v>
      </c>
      <c r="C3165" s="267">
        <v>44727</v>
      </c>
      <c r="E3165">
        <v>557</v>
      </c>
      <c r="F3165" t="s">
        <v>206</v>
      </c>
      <c r="G3165" t="s">
        <v>207</v>
      </c>
      <c r="H3165">
        <v>171.262</v>
      </c>
      <c r="I3165">
        <v>194.922</v>
      </c>
      <c r="K3165">
        <v>21</v>
      </c>
      <c r="L3165">
        <v>180</v>
      </c>
      <c r="O3165">
        <v>1.4999999999999999E-2</v>
      </c>
      <c r="P3165">
        <v>16</v>
      </c>
    </row>
    <row r="3166" spans="1:16" x14ac:dyDescent="0.2">
      <c r="A3166">
        <v>2022</v>
      </c>
      <c r="B3166">
        <v>6</v>
      </c>
      <c r="C3166" s="267">
        <v>44728</v>
      </c>
      <c r="E3166">
        <v>557</v>
      </c>
      <c r="F3166" t="s">
        <v>206</v>
      </c>
      <c r="G3166" t="s">
        <v>207</v>
      </c>
      <c r="H3166">
        <v>171.262</v>
      </c>
      <c r="I3166">
        <v>194.922</v>
      </c>
      <c r="K3166">
        <v>21</v>
      </c>
      <c r="L3166">
        <v>180</v>
      </c>
      <c r="O3166">
        <v>1.4999999999999999E-2</v>
      </c>
      <c r="P3166">
        <v>16</v>
      </c>
    </row>
    <row r="3167" spans="1:16" x14ac:dyDescent="0.2">
      <c r="A3167">
        <v>2022</v>
      </c>
      <c r="B3167">
        <v>6</v>
      </c>
      <c r="C3167" s="267">
        <v>44729</v>
      </c>
      <c r="E3167">
        <v>557</v>
      </c>
      <c r="F3167" t="s">
        <v>206</v>
      </c>
      <c r="G3167" t="s">
        <v>207</v>
      </c>
      <c r="H3167">
        <v>171.262</v>
      </c>
      <c r="I3167">
        <v>194.922</v>
      </c>
      <c r="K3167">
        <v>21</v>
      </c>
      <c r="L3167">
        <v>180</v>
      </c>
      <c r="O3167">
        <v>1.4999999999999999E-2</v>
      </c>
      <c r="P3167">
        <v>16</v>
      </c>
    </row>
    <row r="3168" spans="1:16" x14ac:dyDescent="0.2">
      <c r="A3168">
        <v>2022</v>
      </c>
      <c r="B3168">
        <v>6</v>
      </c>
      <c r="C3168" s="267">
        <v>44730</v>
      </c>
      <c r="E3168">
        <v>557</v>
      </c>
      <c r="F3168" t="s">
        <v>206</v>
      </c>
      <c r="G3168" t="s">
        <v>207</v>
      </c>
      <c r="H3168">
        <v>171.262</v>
      </c>
      <c r="I3168">
        <v>194.922</v>
      </c>
      <c r="K3168">
        <v>21</v>
      </c>
      <c r="L3168">
        <v>180</v>
      </c>
      <c r="O3168">
        <v>1.4999999999999999E-2</v>
      </c>
      <c r="P3168">
        <v>16</v>
      </c>
    </row>
    <row r="3169" spans="1:16" x14ac:dyDescent="0.2">
      <c r="A3169">
        <v>2022</v>
      </c>
      <c r="B3169">
        <v>6</v>
      </c>
      <c r="C3169" s="267">
        <v>44731</v>
      </c>
      <c r="E3169">
        <v>557</v>
      </c>
      <c r="F3169" t="s">
        <v>206</v>
      </c>
      <c r="G3169" t="s">
        <v>207</v>
      </c>
      <c r="H3169">
        <v>171.262</v>
      </c>
      <c r="I3169">
        <v>194.922</v>
      </c>
      <c r="K3169">
        <v>21</v>
      </c>
      <c r="L3169">
        <v>180</v>
      </c>
      <c r="O3169">
        <v>1.4999999999999999E-2</v>
      </c>
      <c r="P3169">
        <v>16</v>
      </c>
    </row>
    <row r="3170" spans="1:16" x14ac:dyDescent="0.2">
      <c r="A3170">
        <v>2022</v>
      </c>
      <c r="B3170">
        <v>6</v>
      </c>
      <c r="C3170" s="267">
        <v>44731</v>
      </c>
      <c r="E3170">
        <v>557</v>
      </c>
      <c r="F3170" t="s">
        <v>206</v>
      </c>
      <c r="G3170" t="s">
        <v>207</v>
      </c>
      <c r="H3170">
        <v>171.262</v>
      </c>
      <c r="I3170">
        <v>194.922</v>
      </c>
      <c r="K3170">
        <v>21</v>
      </c>
      <c r="L3170">
        <v>180</v>
      </c>
      <c r="P3170">
        <v>16</v>
      </c>
    </row>
    <row r="3171" spans="1:16" x14ac:dyDescent="0.2">
      <c r="A3171">
        <v>2022</v>
      </c>
      <c r="B3171">
        <v>6</v>
      </c>
      <c r="C3171" s="267">
        <v>44732</v>
      </c>
      <c r="E3171">
        <v>557</v>
      </c>
      <c r="F3171" t="s">
        <v>206</v>
      </c>
      <c r="G3171" t="s">
        <v>207</v>
      </c>
      <c r="H3171">
        <v>171.262</v>
      </c>
      <c r="I3171">
        <v>194.922</v>
      </c>
      <c r="K3171">
        <v>21</v>
      </c>
      <c r="L3171">
        <v>180</v>
      </c>
      <c r="O3171">
        <v>1.4999999999999999E-2</v>
      </c>
      <c r="P3171">
        <v>16</v>
      </c>
    </row>
    <row r="3172" spans="1:16" x14ac:dyDescent="0.2">
      <c r="A3172">
        <v>2022</v>
      </c>
      <c r="B3172">
        <v>6</v>
      </c>
      <c r="C3172" s="267">
        <v>44732</v>
      </c>
      <c r="E3172">
        <v>557</v>
      </c>
      <c r="F3172" t="s">
        <v>206</v>
      </c>
      <c r="G3172" t="s">
        <v>207</v>
      </c>
      <c r="H3172">
        <v>171.262</v>
      </c>
      <c r="I3172">
        <v>194.922</v>
      </c>
      <c r="K3172">
        <v>21</v>
      </c>
      <c r="L3172">
        <v>180</v>
      </c>
      <c r="P3172">
        <v>16</v>
      </c>
    </row>
    <row r="3173" spans="1:16" x14ac:dyDescent="0.2">
      <c r="A3173">
        <v>2022</v>
      </c>
      <c r="B3173">
        <v>6</v>
      </c>
      <c r="C3173" s="267">
        <v>44733</v>
      </c>
      <c r="E3173">
        <v>557</v>
      </c>
      <c r="F3173" t="s">
        <v>206</v>
      </c>
      <c r="G3173" t="s">
        <v>207</v>
      </c>
      <c r="H3173">
        <v>171.262</v>
      </c>
      <c r="I3173">
        <v>194.922</v>
      </c>
      <c r="K3173">
        <v>21</v>
      </c>
      <c r="L3173">
        <v>180</v>
      </c>
      <c r="O3173">
        <v>1.4999999999999999E-2</v>
      </c>
      <c r="P3173">
        <v>16</v>
      </c>
    </row>
    <row r="3174" spans="1:16" x14ac:dyDescent="0.2">
      <c r="A3174">
        <v>2022</v>
      </c>
      <c r="B3174">
        <v>6</v>
      </c>
      <c r="C3174" s="267">
        <v>44733</v>
      </c>
      <c r="E3174">
        <v>557</v>
      </c>
      <c r="F3174" t="s">
        <v>206</v>
      </c>
      <c r="G3174" t="s">
        <v>207</v>
      </c>
      <c r="H3174">
        <v>171.262</v>
      </c>
      <c r="I3174">
        <v>194.922</v>
      </c>
      <c r="K3174">
        <v>21</v>
      </c>
      <c r="L3174">
        <v>180</v>
      </c>
      <c r="P3174">
        <v>16</v>
      </c>
    </row>
    <row r="3175" spans="1:16" x14ac:dyDescent="0.2">
      <c r="A3175">
        <v>2022</v>
      </c>
      <c r="B3175">
        <v>6</v>
      </c>
      <c r="C3175" s="267">
        <v>44734</v>
      </c>
      <c r="E3175">
        <v>557</v>
      </c>
      <c r="F3175" t="s">
        <v>206</v>
      </c>
      <c r="G3175" t="s">
        <v>207</v>
      </c>
      <c r="H3175">
        <v>171.262</v>
      </c>
      <c r="I3175">
        <v>194.922</v>
      </c>
      <c r="K3175">
        <v>21</v>
      </c>
      <c r="L3175">
        <v>180</v>
      </c>
      <c r="O3175">
        <v>1.4999999999999999E-2</v>
      </c>
      <c r="P3175">
        <v>16</v>
      </c>
    </row>
    <row r="3176" spans="1:16" x14ac:dyDescent="0.2">
      <c r="A3176">
        <v>2022</v>
      </c>
      <c r="B3176">
        <v>6</v>
      </c>
      <c r="C3176" s="267">
        <v>44735</v>
      </c>
      <c r="E3176">
        <v>557</v>
      </c>
      <c r="F3176" t="s">
        <v>206</v>
      </c>
      <c r="G3176" t="s">
        <v>207</v>
      </c>
      <c r="H3176">
        <v>171.262</v>
      </c>
      <c r="I3176">
        <v>194.922</v>
      </c>
      <c r="K3176">
        <v>21</v>
      </c>
      <c r="L3176">
        <v>180</v>
      </c>
      <c r="O3176">
        <v>1.4999999999999999E-2</v>
      </c>
      <c r="P3176">
        <v>16</v>
      </c>
    </row>
    <row r="3177" spans="1:16" x14ac:dyDescent="0.2">
      <c r="A3177">
        <v>2022</v>
      </c>
      <c r="B3177">
        <v>6</v>
      </c>
      <c r="C3177" s="267">
        <v>44737</v>
      </c>
      <c r="E3177">
        <v>557</v>
      </c>
      <c r="F3177" t="s">
        <v>206</v>
      </c>
      <c r="G3177" t="s">
        <v>207</v>
      </c>
      <c r="H3177">
        <v>171.262</v>
      </c>
      <c r="I3177">
        <v>194.922</v>
      </c>
      <c r="K3177">
        <v>21</v>
      </c>
      <c r="L3177">
        <v>180</v>
      </c>
      <c r="O3177">
        <v>1.4999999999999999E-2</v>
      </c>
      <c r="P3177">
        <v>16</v>
      </c>
    </row>
    <row r="3178" spans="1:16" x14ac:dyDescent="0.2">
      <c r="A3178">
        <v>2022</v>
      </c>
      <c r="B3178">
        <v>6</v>
      </c>
      <c r="C3178" s="267">
        <v>44737</v>
      </c>
      <c r="E3178">
        <v>557</v>
      </c>
      <c r="F3178" t="s">
        <v>206</v>
      </c>
      <c r="G3178" t="s">
        <v>207</v>
      </c>
      <c r="H3178">
        <v>171.262</v>
      </c>
      <c r="I3178">
        <v>194.922</v>
      </c>
      <c r="K3178">
        <v>21</v>
      </c>
      <c r="L3178">
        <v>180</v>
      </c>
      <c r="P3178">
        <v>16</v>
      </c>
    </row>
    <row r="3179" spans="1:16" x14ac:dyDescent="0.2">
      <c r="A3179">
        <v>2022</v>
      </c>
      <c r="B3179">
        <v>6</v>
      </c>
      <c r="C3179" s="267">
        <v>44738</v>
      </c>
      <c r="E3179">
        <v>557</v>
      </c>
      <c r="F3179" t="s">
        <v>206</v>
      </c>
      <c r="G3179" t="s">
        <v>207</v>
      </c>
      <c r="H3179">
        <v>171.262</v>
      </c>
      <c r="I3179">
        <v>194.922</v>
      </c>
      <c r="K3179">
        <v>21</v>
      </c>
      <c r="L3179">
        <v>180</v>
      </c>
      <c r="O3179">
        <v>1.4999999999999999E-2</v>
      </c>
      <c r="P3179">
        <v>16</v>
      </c>
    </row>
    <row r="3180" spans="1:16" x14ac:dyDescent="0.2">
      <c r="A3180">
        <v>2022</v>
      </c>
      <c r="B3180">
        <v>6</v>
      </c>
      <c r="C3180" s="267">
        <v>44739</v>
      </c>
      <c r="E3180">
        <v>557</v>
      </c>
      <c r="F3180" t="s">
        <v>206</v>
      </c>
      <c r="G3180" t="s">
        <v>207</v>
      </c>
      <c r="H3180">
        <v>171.262</v>
      </c>
      <c r="I3180">
        <v>194.922</v>
      </c>
      <c r="K3180">
        <v>21</v>
      </c>
      <c r="L3180">
        <v>180</v>
      </c>
      <c r="O3180">
        <v>1.4999999999999999E-2</v>
      </c>
      <c r="P3180">
        <v>16</v>
      </c>
    </row>
    <row r="3181" spans="1:16" x14ac:dyDescent="0.2">
      <c r="A3181">
        <v>2022</v>
      </c>
      <c r="B3181">
        <v>6</v>
      </c>
      <c r="C3181" s="267">
        <v>44740</v>
      </c>
      <c r="E3181">
        <v>557</v>
      </c>
      <c r="F3181" t="s">
        <v>206</v>
      </c>
      <c r="G3181" t="s">
        <v>207</v>
      </c>
      <c r="H3181">
        <v>171.262</v>
      </c>
      <c r="I3181">
        <v>194.922</v>
      </c>
      <c r="K3181">
        <v>21</v>
      </c>
      <c r="L3181">
        <v>180</v>
      </c>
      <c r="O3181">
        <v>1.4999999999999999E-2</v>
      </c>
      <c r="P3181">
        <v>16</v>
      </c>
    </row>
    <row r="3182" spans="1:16" x14ac:dyDescent="0.2">
      <c r="A3182">
        <v>2022</v>
      </c>
      <c r="B3182">
        <v>6</v>
      </c>
      <c r="C3182" s="267">
        <v>44740</v>
      </c>
      <c r="E3182">
        <v>557</v>
      </c>
      <c r="F3182" t="s">
        <v>206</v>
      </c>
      <c r="G3182" t="s">
        <v>207</v>
      </c>
      <c r="H3182">
        <v>171.262</v>
      </c>
      <c r="I3182">
        <v>194.922</v>
      </c>
      <c r="K3182">
        <v>21</v>
      </c>
      <c r="L3182">
        <v>180</v>
      </c>
      <c r="P3182">
        <v>16</v>
      </c>
    </row>
    <row r="3183" spans="1:16" x14ac:dyDescent="0.2">
      <c r="A3183">
        <v>2022</v>
      </c>
      <c r="B3183">
        <v>6</v>
      </c>
      <c r="C3183" s="267">
        <v>44712</v>
      </c>
      <c r="E3183">
        <v>556</v>
      </c>
      <c r="F3183" t="s">
        <v>202</v>
      </c>
      <c r="G3183" t="s">
        <v>203</v>
      </c>
      <c r="H3183">
        <v>1003.106</v>
      </c>
      <c r="I3183">
        <v>1141.6859999999999</v>
      </c>
      <c r="K3183">
        <v>21</v>
      </c>
      <c r="L3183">
        <v>180</v>
      </c>
      <c r="O3183">
        <v>1.4999999999999999E-2</v>
      </c>
      <c r="P3183">
        <v>16</v>
      </c>
    </row>
    <row r="3184" spans="1:16" x14ac:dyDescent="0.2">
      <c r="A3184">
        <v>2022</v>
      </c>
      <c r="B3184">
        <v>6</v>
      </c>
      <c r="C3184" s="267">
        <v>44713</v>
      </c>
      <c r="E3184">
        <v>556</v>
      </c>
      <c r="F3184" t="s">
        <v>202</v>
      </c>
      <c r="G3184" t="s">
        <v>203</v>
      </c>
      <c r="H3184">
        <v>1003.106</v>
      </c>
      <c r="I3184">
        <v>1141.6859999999999</v>
      </c>
      <c r="K3184">
        <v>21</v>
      </c>
      <c r="L3184">
        <v>180</v>
      </c>
      <c r="O3184">
        <v>1.4999999999999999E-2</v>
      </c>
      <c r="P3184">
        <v>16</v>
      </c>
    </row>
    <row r="3185" spans="1:16" x14ac:dyDescent="0.2">
      <c r="A3185">
        <v>2022</v>
      </c>
      <c r="B3185">
        <v>6</v>
      </c>
      <c r="C3185" s="267">
        <v>44714</v>
      </c>
      <c r="E3185">
        <v>556</v>
      </c>
      <c r="F3185" t="s">
        <v>202</v>
      </c>
      <c r="G3185" t="s">
        <v>203</v>
      </c>
      <c r="H3185">
        <v>1003.106</v>
      </c>
      <c r="I3185">
        <v>1141.6859999999999</v>
      </c>
      <c r="K3185">
        <v>21</v>
      </c>
      <c r="L3185">
        <v>180</v>
      </c>
      <c r="O3185">
        <v>1.4999999999999999E-2</v>
      </c>
      <c r="P3185">
        <v>16</v>
      </c>
    </row>
    <row r="3186" spans="1:16" x14ac:dyDescent="0.2">
      <c r="A3186">
        <v>2022</v>
      </c>
      <c r="B3186">
        <v>6</v>
      </c>
      <c r="C3186" s="267">
        <v>44715</v>
      </c>
      <c r="E3186">
        <v>556</v>
      </c>
      <c r="F3186" t="s">
        <v>202</v>
      </c>
      <c r="G3186" t="s">
        <v>203</v>
      </c>
      <c r="H3186">
        <v>1003.106</v>
      </c>
      <c r="I3186">
        <v>1141.6859999999999</v>
      </c>
      <c r="K3186">
        <v>21</v>
      </c>
      <c r="L3186">
        <v>180</v>
      </c>
      <c r="O3186">
        <v>1.4999999999999999E-2</v>
      </c>
      <c r="P3186">
        <v>16</v>
      </c>
    </row>
    <row r="3187" spans="1:16" x14ac:dyDescent="0.2">
      <c r="A3187">
        <v>2022</v>
      </c>
      <c r="B3187">
        <v>6</v>
      </c>
      <c r="C3187" s="267">
        <v>44716</v>
      </c>
      <c r="E3187">
        <v>556</v>
      </c>
      <c r="F3187" t="s">
        <v>202</v>
      </c>
      <c r="G3187" t="s">
        <v>203</v>
      </c>
      <c r="H3187">
        <v>1003.106</v>
      </c>
      <c r="I3187">
        <v>1141.6859999999999</v>
      </c>
      <c r="K3187">
        <v>21</v>
      </c>
      <c r="L3187">
        <v>180</v>
      </c>
      <c r="O3187">
        <v>1.4999999999999999E-2</v>
      </c>
      <c r="P3187">
        <v>16</v>
      </c>
    </row>
    <row r="3188" spans="1:16" x14ac:dyDescent="0.2">
      <c r="A3188">
        <v>2022</v>
      </c>
      <c r="B3188">
        <v>6</v>
      </c>
      <c r="C3188" s="267">
        <v>44717</v>
      </c>
      <c r="E3188">
        <v>556</v>
      </c>
      <c r="F3188" t="s">
        <v>202</v>
      </c>
      <c r="G3188" t="s">
        <v>203</v>
      </c>
      <c r="H3188">
        <v>1003.106</v>
      </c>
      <c r="I3188">
        <v>1141.6859999999999</v>
      </c>
      <c r="K3188">
        <v>21</v>
      </c>
      <c r="L3188">
        <v>180</v>
      </c>
      <c r="O3188">
        <v>1.4999999999999999E-2</v>
      </c>
      <c r="P3188">
        <v>16</v>
      </c>
    </row>
    <row r="3189" spans="1:16" x14ac:dyDescent="0.2">
      <c r="A3189">
        <v>2022</v>
      </c>
      <c r="B3189">
        <v>6</v>
      </c>
      <c r="C3189" s="267">
        <v>44718</v>
      </c>
      <c r="E3189">
        <v>556</v>
      </c>
      <c r="F3189" t="s">
        <v>202</v>
      </c>
      <c r="G3189" t="s">
        <v>203</v>
      </c>
      <c r="H3189">
        <v>1003.106</v>
      </c>
      <c r="I3189">
        <v>1141.6859999999999</v>
      </c>
      <c r="K3189">
        <v>21</v>
      </c>
      <c r="L3189">
        <v>180</v>
      </c>
      <c r="O3189">
        <v>1.4999999999999999E-2</v>
      </c>
      <c r="P3189">
        <v>16</v>
      </c>
    </row>
    <row r="3190" spans="1:16" x14ac:dyDescent="0.2">
      <c r="A3190">
        <v>2022</v>
      </c>
      <c r="B3190">
        <v>6</v>
      </c>
      <c r="C3190" s="267">
        <v>44721</v>
      </c>
      <c r="E3190">
        <v>556</v>
      </c>
      <c r="F3190" t="s">
        <v>202</v>
      </c>
      <c r="G3190" t="s">
        <v>203</v>
      </c>
      <c r="H3190">
        <v>1003.106</v>
      </c>
      <c r="I3190">
        <v>1141.6859999999999</v>
      </c>
      <c r="K3190">
        <v>21</v>
      </c>
      <c r="L3190">
        <v>180</v>
      </c>
      <c r="O3190">
        <v>1.4999999999999999E-2</v>
      </c>
      <c r="P3190">
        <v>16</v>
      </c>
    </row>
    <row r="3191" spans="1:16" x14ac:dyDescent="0.2">
      <c r="A3191">
        <v>2022</v>
      </c>
      <c r="B3191">
        <v>6</v>
      </c>
      <c r="C3191" s="267">
        <v>44723</v>
      </c>
      <c r="E3191">
        <v>556</v>
      </c>
      <c r="F3191" t="s">
        <v>202</v>
      </c>
      <c r="G3191" t="s">
        <v>203</v>
      </c>
      <c r="H3191">
        <v>1003.106</v>
      </c>
      <c r="I3191">
        <v>1141.6859999999999</v>
      </c>
      <c r="K3191">
        <v>21</v>
      </c>
      <c r="L3191">
        <v>180</v>
      </c>
      <c r="O3191">
        <v>1.4999999999999999E-2</v>
      </c>
      <c r="P3191">
        <v>16</v>
      </c>
    </row>
    <row r="3192" spans="1:16" x14ac:dyDescent="0.2">
      <c r="A3192">
        <v>2022</v>
      </c>
      <c r="B3192">
        <v>6</v>
      </c>
      <c r="C3192" s="267">
        <v>44724</v>
      </c>
      <c r="E3192">
        <v>556</v>
      </c>
      <c r="F3192" t="s">
        <v>202</v>
      </c>
      <c r="G3192" t="s">
        <v>203</v>
      </c>
      <c r="H3192">
        <v>1003.106</v>
      </c>
      <c r="I3192">
        <v>1141.6859999999999</v>
      </c>
      <c r="K3192">
        <v>21</v>
      </c>
      <c r="L3192">
        <v>180</v>
      </c>
      <c r="O3192">
        <v>1.4999999999999999E-2</v>
      </c>
      <c r="P3192">
        <v>16</v>
      </c>
    </row>
    <row r="3193" spans="1:16" x14ac:dyDescent="0.2">
      <c r="A3193">
        <v>2022</v>
      </c>
      <c r="B3193">
        <v>6</v>
      </c>
      <c r="C3193" s="267">
        <v>44725</v>
      </c>
      <c r="E3193">
        <v>556</v>
      </c>
      <c r="F3193" t="s">
        <v>202</v>
      </c>
      <c r="G3193" t="s">
        <v>203</v>
      </c>
      <c r="H3193">
        <v>1003.106</v>
      </c>
      <c r="I3193">
        <v>1141.6859999999999</v>
      </c>
      <c r="K3193">
        <v>21</v>
      </c>
      <c r="L3193">
        <v>180</v>
      </c>
      <c r="O3193">
        <v>1.4999999999999999E-2</v>
      </c>
      <c r="P3193">
        <v>16</v>
      </c>
    </row>
    <row r="3194" spans="1:16" x14ac:dyDescent="0.2">
      <c r="A3194">
        <v>2022</v>
      </c>
      <c r="B3194">
        <v>6</v>
      </c>
      <c r="C3194" s="267">
        <v>44726</v>
      </c>
      <c r="E3194">
        <v>556</v>
      </c>
      <c r="F3194" t="s">
        <v>202</v>
      </c>
      <c r="G3194" t="s">
        <v>203</v>
      </c>
      <c r="H3194">
        <v>1003.106</v>
      </c>
      <c r="I3194">
        <v>1141.6859999999999</v>
      </c>
      <c r="K3194">
        <v>21</v>
      </c>
      <c r="L3194">
        <v>180</v>
      </c>
      <c r="O3194">
        <v>1.4999999999999999E-2</v>
      </c>
      <c r="P3194">
        <v>16</v>
      </c>
    </row>
    <row r="3195" spans="1:16" x14ac:dyDescent="0.2">
      <c r="A3195">
        <v>2022</v>
      </c>
      <c r="B3195">
        <v>6</v>
      </c>
      <c r="C3195" s="267">
        <v>44727</v>
      </c>
      <c r="E3195">
        <v>556</v>
      </c>
      <c r="F3195" t="s">
        <v>202</v>
      </c>
      <c r="G3195" t="s">
        <v>203</v>
      </c>
      <c r="H3195">
        <v>1003.106</v>
      </c>
      <c r="I3195">
        <v>1141.6859999999999</v>
      </c>
      <c r="K3195">
        <v>21</v>
      </c>
      <c r="L3195">
        <v>180</v>
      </c>
      <c r="O3195">
        <v>1.4999999999999999E-2</v>
      </c>
      <c r="P3195">
        <v>16</v>
      </c>
    </row>
    <row r="3196" spans="1:16" x14ac:dyDescent="0.2">
      <c r="A3196">
        <v>2022</v>
      </c>
      <c r="B3196">
        <v>6</v>
      </c>
      <c r="C3196" s="267">
        <v>44728</v>
      </c>
      <c r="E3196">
        <v>556</v>
      </c>
      <c r="F3196" t="s">
        <v>202</v>
      </c>
      <c r="G3196" t="s">
        <v>203</v>
      </c>
      <c r="H3196">
        <v>1003.106</v>
      </c>
      <c r="I3196">
        <v>1141.6859999999999</v>
      </c>
      <c r="K3196">
        <v>21</v>
      </c>
      <c r="L3196">
        <v>180</v>
      </c>
      <c r="O3196">
        <v>1.4999999999999999E-2</v>
      </c>
      <c r="P3196">
        <v>16</v>
      </c>
    </row>
    <row r="3197" spans="1:16" x14ac:dyDescent="0.2">
      <c r="A3197">
        <v>2022</v>
      </c>
      <c r="B3197">
        <v>6</v>
      </c>
      <c r="C3197" s="267">
        <v>44729</v>
      </c>
      <c r="E3197">
        <v>556</v>
      </c>
      <c r="F3197" t="s">
        <v>202</v>
      </c>
      <c r="G3197" t="s">
        <v>203</v>
      </c>
      <c r="H3197">
        <v>1003.106</v>
      </c>
      <c r="I3197">
        <v>1141.6859999999999</v>
      </c>
      <c r="K3197">
        <v>21</v>
      </c>
      <c r="L3197">
        <v>180</v>
      </c>
      <c r="O3197">
        <v>1.4999999999999999E-2</v>
      </c>
      <c r="P3197">
        <v>16</v>
      </c>
    </row>
    <row r="3198" spans="1:16" x14ac:dyDescent="0.2">
      <c r="A3198">
        <v>2022</v>
      </c>
      <c r="B3198">
        <v>6</v>
      </c>
      <c r="C3198" s="267">
        <v>44729</v>
      </c>
      <c r="E3198">
        <v>556</v>
      </c>
      <c r="F3198" t="s">
        <v>202</v>
      </c>
      <c r="G3198" t="s">
        <v>203</v>
      </c>
      <c r="H3198">
        <v>1003.106</v>
      </c>
      <c r="I3198">
        <v>1141.6859999999999</v>
      </c>
      <c r="K3198">
        <v>21</v>
      </c>
      <c r="L3198">
        <v>180</v>
      </c>
      <c r="P3198">
        <v>16</v>
      </c>
    </row>
    <row r="3199" spans="1:16" x14ac:dyDescent="0.2">
      <c r="A3199">
        <v>2022</v>
      </c>
      <c r="B3199">
        <v>6</v>
      </c>
      <c r="C3199" s="267">
        <v>44730</v>
      </c>
      <c r="E3199">
        <v>556</v>
      </c>
      <c r="F3199" t="s">
        <v>202</v>
      </c>
      <c r="G3199" t="s">
        <v>203</v>
      </c>
      <c r="H3199">
        <v>1003.106</v>
      </c>
      <c r="I3199">
        <v>1141.6859999999999</v>
      </c>
      <c r="K3199">
        <v>21</v>
      </c>
      <c r="L3199">
        <v>180</v>
      </c>
      <c r="O3199">
        <v>1.4999999999999999E-2</v>
      </c>
      <c r="P3199">
        <v>16</v>
      </c>
    </row>
    <row r="3200" spans="1:16" x14ac:dyDescent="0.2">
      <c r="A3200">
        <v>2022</v>
      </c>
      <c r="B3200">
        <v>6</v>
      </c>
      <c r="C3200" s="267">
        <v>44730</v>
      </c>
      <c r="E3200">
        <v>556</v>
      </c>
      <c r="F3200" t="s">
        <v>202</v>
      </c>
      <c r="G3200" t="s">
        <v>203</v>
      </c>
      <c r="H3200">
        <v>1003.106</v>
      </c>
      <c r="I3200">
        <v>1141.6859999999999</v>
      </c>
      <c r="K3200">
        <v>21</v>
      </c>
      <c r="L3200">
        <v>180</v>
      </c>
      <c r="P3200">
        <v>16</v>
      </c>
    </row>
    <row r="3201" spans="1:16" x14ac:dyDescent="0.2">
      <c r="A3201">
        <v>2022</v>
      </c>
      <c r="B3201">
        <v>6</v>
      </c>
      <c r="C3201" s="267">
        <v>44731</v>
      </c>
      <c r="E3201">
        <v>556</v>
      </c>
      <c r="F3201" t="s">
        <v>202</v>
      </c>
      <c r="G3201" t="s">
        <v>203</v>
      </c>
      <c r="H3201">
        <v>1003.106</v>
      </c>
      <c r="I3201">
        <v>1141.6859999999999</v>
      </c>
      <c r="K3201">
        <v>21</v>
      </c>
      <c r="L3201">
        <v>180</v>
      </c>
      <c r="O3201">
        <v>1.4999999999999999E-2</v>
      </c>
      <c r="P3201">
        <v>16</v>
      </c>
    </row>
    <row r="3202" spans="1:16" x14ac:dyDescent="0.2">
      <c r="A3202">
        <v>2022</v>
      </c>
      <c r="B3202">
        <v>6</v>
      </c>
      <c r="C3202" s="267">
        <v>44732</v>
      </c>
      <c r="E3202">
        <v>556</v>
      </c>
      <c r="F3202" t="s">
        <v>202</v>
      </c>
      <c r="G3202" t="s">
        <v>203</v>
      </c>
      <c r="H3202">
        <v>1003.106</v>
      </c>
      <c r="I3202">
        <v>1141.6859999999999</v>
      </c>
      <c r="K3202">
        <v>21</v>
      </c>
      <c r="L3202">
        <v>180</v>
      </c>
      <c r="O3202">
        <v>1.4999999999999999E-2</v>
      </c>
      <c r="P3202">
        <v>16</v>
      </c>
    </row>
    <row r="3203" spans="1:16" x14ac:dyDescent="0.2">
      <c r="A3203">
        <v>2022</v>
      </c>
      <c r="B3203">
        <v>6</v>
      </c>
      <c r="C3203" s="267">
        <v>44732</v>
      </c>
      <c r="E3203">
        <v>556</v>
      </c>
      <c r="F3203" t="s">
        <v>202</v>
      </c>
      <c r="G3203" t="s">
        <v>203</v>
      </c>
      <c r="H3203">
        <v>1003.106</v>
      </c>
      <c r="I3203">
        <v>1141.6859999999999</v>
      </c>
      <c r="K3203">
        <v>21</v>
      </c>
      <c r="L3203">
        <v>180</v>
      </c>
      <c r="P3203">
        <v>16</v>
      </c>
    </row>
    <row r="3204" spans="1:16" x14ac:dyDescent="0.2">
      <c r="A3204">
        <v>2022</v>
      </c>
      <c r="B3204">
        <v>6</v>
      </c>
      <c r="C3204" s="267">
        <v>44733</v>
      </c>
      <c r="E3204">
        <v>556</v>
      </c>
      <c r="F3204" t="s">
        <v>202</v>
      </c>
      <c r="G3204" t="s">
        <v>203</v>
      </c>
      <c r="H3204">
        <v>1003.106</v>
      </c>
      <c r="I3204">
        <v>1141.6859999999999</v>
      </c>
      <c r="K3204">
        <v>21</v>
      </c>
      <c r="L3204">
        <v>180</v>
      </c>
      <c r="O3204">
        <v>1.4999999999999999E-2</v>
      </c>
      <c r="P3204">
        <v>16</v>
      </c>
    </row>
    <row r="3205" spans="1:16" x14ac:dyDescent="0.2">
      <c r="A3205">
        <v>2022</v>
      </c>
      <c r="B3205">
        <v>6</v>
      </c>
      <c r="C3205" s="267">
        <v>44733</v>
      </c>
      <c r="E3205">
        <v>556</v>
      </c>
      <c r="F3205" t="s">
        <v>202</v>
      </c>
      <c r="G3205" t="s">
        <v>203</v>
      </c>
      <c r="H3205">
        <v>1003.106</v>
      </c>
      <c r="I3205">
        <v>1141.6859999999999</v>
      </c>
      <c r="K3205">
        <v>21</v>
      </c>
      <c r="L3205">
        <v>180</v>
      </c>
      <c r="P3205">
        <v>16</v>
      </c>
    </row>
    <row r="3206" spans="1:16" x14ac:dyDescent="0.2">
      <c r="A3206">
        <v>2022</v>
      </c>
      <c r="B3206">
        <v>6</v>
      </c>
      <c r="C3206" s="267">
        <v>44734</v>
      </c>
      <c r="E3206">
        <v>556</v>
      </c>
      <c r="F3206" t="s">
        <v>202</v>
      </c>
      <c r="G3206" t="s">
        <v>203</v>
      </c>
      <c r="H3206">
        <v>1003.106</v>
      </c>
      <c r="I3206">
        <v>1141.6859999999999</v>
      </c>
      <c r="K3206">
        <v>21</v>
      </c>
      <c r="L3206">
        <v>180</v>
      </c>
      <c r="O3206">
        <v>1.4999999999999999E-2</v>
      </c>
      <c r="P3206">
        <v>16</v>
      </c>
    </row>
    <row r="3207" spans="1:16" x14ac:dyDescent="0.2">
      <c r="A3207">
        <v>2022</v>
      </c>
      <c r="B3207">
        <v>6</v>
      </c>
      <c r="C3207" s="267">
        <v>44734</v>
      </c>
      <c r="E3207">
        <v>556</v>
      </c>
      <c r="F3207" t="s">
        <v>202</v>
      </c>
      <c r="G3207" t="s">
        <v>203</v>
      </c>
      <c r="H3207">
        <v>1003.106</v>
      </c>
      <c r="I3207">
        <v>1141.6859999999999</v>
      </c>
      <c r="K3207">
        <v>21</v>
      </c>
      <c r="L3207">
        <v>180</v>
      </c>
      <c r="P3207">
        <v>16</v>
      </c>
    </row>
    <row r="3208" spans="1:16" x14ac:dyDescent="0.2">
      <c r="A3208">
        <v>2022</v>
      </c>
      <c r="B3208">
        <v>6</v>
      </c>
      <c r="C3208" s="267">
        <v>44735</v>
      </c>
      <c r="E3208">
        <v>556</v>
      </c>
      <c r="F3208" t="s">
        <v>202</v>
      </c>
      <c r="G3208" t="s">
        <v>203</v>
      </c>
      <c r="H3208">
        <v>1003.106</v>
      </c>
      <c r="I3208">
        <v>1141.6859999999999</v>
      </c>
      <c r="K3208">
        <v>21</v>
      </c>
      <c r="L3208">
        <v>180</v>
      </c>
      <c r="O3208">
        <v>1.4999999999999999E-2</v>
      </c>
      <c r="P3208">
        <v>16</v>
      </c>
    </row>
    <row r="3209" spans="1:16" x14ac:dyDescent="0.2">
      <c r="A3209">
        <v>2022</v>
      </c>
      <c r="B3209">
        <v>6</v>
      </c>
      <c r="C3209" s="267">
        <v>44737</v>
      </c>
      <c r="E3209">
        <v>556</v>
      </c>
      <c r="F3209" t="s">
        <v>202</v>
      </c>
      <c r="G3209" t="s">
        <v>203</v>
      </c>
      <c r="H3209">
        <v>1003.106</v>
      </c>
      <c r="I3209">
        <v>1141.6859999999999</v>
      </c>
      <c r="K3209">
        <v>21</v>
      </c>
      <c r="L3209">
        <v>180</v>
      </c>
      <c r="O3209">
        <v>1.4999999999999999E-2</v>
      </c>
      <c r="P3209">
        <v>16</v>
      </c>
    </row>
    <row r="3210" spans="1:16" x14ac:dyDescent="0.2">
      <c r="A3210">
        <v>2022</v>
      </c>
      <c r="B3210">
        <v>6</v>
      </c>
      <c r="C3210" s="267">
        <v>44737</v>
      </c>
      <c r="E3210">
        <v>556</v>
      </c>
      <c r="F3210" t="s">
        <v>202</v>
      </c>
      <c r="G3210" t="s">
        <v>203</v>
      </c>
      <c r="H3210">
        <v>1003.106</v>
      </c>
      <c r="I3210">
        <v>1141.6859999999999</v>
      </c>
      <c r="K3210">
        <v>21</v>
      </c>
      <c r="L3210">
        <v>180</v>
      </c>
      <c r="P3210">
        <v>16</v>
      </c>
    </row>
    <row r="3211" spans="1:16" x14ac:dyDescent="0.2">
      <c r="A3211">
        <v>2022</v>
      </c>
      <c r="B3211">
        <v>6</v>
      </c>
      <c r="C3211" s="267">
        <v>44738</v>
      </c>
      <c r="E3211">
        <v>556</v>
      </c>
      <c r="F3211" t="s">
        <v>202</v>
      </c>
      <c r="G3211" t="s">
        <v>203</v>
      </c>
      <c r="H3211">
        <v>1003.106</v>
      </c>
      <c r="I3211">
        <v>1141.6859999999999</v>
      </c>
      <c r="K3211">
        <v>21</v>
      </c>
      <c r="L3211">
        <v>180</v>
      </c>
      <c r="O3211">
        <v>1.4999999999999999E-2</v>
      </c>
      <c r="P3211">
        <v>16</v>
      </c>
    </row>
    <row r="3212" spans="1:16" x14ac:dyDescent="0.2">
      <c r="A3212">
        <v>2022</v>
      </c>
      <c r="B3212">
        <v>6</v>
      </c>
      <c r="C3212" s="267">
        <v>44738</v>
      </c>
      <c r="E3212">
        <v>556</v>
      </c>
      <c r="F3212" t="s">
        <v>202</v>
      </c>
      <c r="G3212" t="s">
        <v>203</v>
      </c>
      <c r="H3212">
        <v>1003.106</v>
      </c>
      <c r="I3212">
        <v>1141.6859999999999</v>
      </c>
      <c r="K3212">
        <v>21</v>
      </c>
      <c r="L3212">
        <v>180</v>
      </c>
      <c r="P3212">
        <v>16</v>
      </c>
    </row>
    <row r="3213" spans="1:16" x14ac:dyDescent="0.2">
      <c r="A3213">
        <v>2022</v>
      </c>
      <c r="B3213">
        <v>6</v>
      </c>
      <c r="C3213" s="267">
        <v>44739</v>
      </c>
      <c r="E3213">
        <v>556</v>
      </c>
      <c r="F3213" t="s">
        <v>202</v>
      </c>
      <c r="G3213" t="s">
        <v>203</v>
      </c>
      <c r="H3213">
        <v>1003.106</v>
      </c>
      <c r="I3213">
        <v>1141.6859999999999</v>
      </c>
      <c r="K3213">
        <v>21</v>
      </c>
      <c r="L3213">
        <v>180</v>
      </c>
      <c r="O3213">
        <v>1.4999999999999999E-2</v>
      </c>
      <c r="P3213">
        <v>16</v>
      </c>
    </row>
    <row r="3214" spans="1:16" x14ac:dyDescent="0.2">
      <c r="A3214">
        <v>2022</v>
      </c>
      <c r="B3214">
        <v>6</v>
      </c>
      <c r="C3214" s="267">
        <v>44740</v>
      </c>
      <c r="E3214">
        <v>556</v>
      </c>
      <c r="F3214" t="s">
        <v>202</v>
      </c>
      <c r="G3214" t="s">
        <v>203</v>
      </c>
      <c r="H3214">
        <v>1003.106</v>
      </c>
      <c r="I3214">
        <v>1141.6859999999999</v>
      </c>
      <c r="K3214">
        <v>21</v>
      </c>
      <c r="L3214">
        <v>180</v>
      </c>
      <c r="O3214">
        <v>1.4999999999999999E-2</v>
      </c>
      <c r="P3214">
        <v>16</v>
      </c>
    </row>
    <row r="3215" spans="1:16" x14ac:dyDescent="0.2">
      <c r="A3215">
        <v>2022</v>
      </c>
      <c r="B3215">
        <v>6</v>
      </c>
      <c r="C3215" s="267">
        <v>44717</v>
      </c>
      <c r="E3215">
        <v>667</v>
      </c>
      <c r="F3215" t="s">
        <v>355</v>
      </c>
      <c r="G3215" t="s">
        <v>356</v>
      </c>
      <c r="H3215">
        <v>1462.3140000000001</v>
      </c>
      <c r="I3215">
        <v>1664.3340000000001</v>
      </c>
      <c r="K3215">
        <v>18</v>
      </c>
      <c r="L3215">
        <v>200</v>
      </c>
      <c r="O3215">
        <v>1.4999999999999999E-2</v>
      </c>
      <c r="P3215">
        <v>16</v>
      </c>
    </row>
    <row r="3216" spans="1:16" x14ac:dyDescent="0.2">
      <c r="A3216">
        <v>2022</v>
      </c>
      <c r="B3216">
        <v>6</v>
      </c>
      <c r="C3216" s="267">
        <v>44718</v>
      </c>
      <c r="E3216">
        <v>667</v>
      </c>
      <c r="F3216" t="s">
        <v>355</v>
      </c>
      <c r="G3216" t="s">
        <v>356</v>
      </c>
      <c r="H3216">
        <v>1462.3140000000001</v>
      </c>
      <c r="I3216">
        <v>1664.3340000000001</v>
      </c>
      <c r="K3216">
        <v>18</v>
      </c>
      <c r="L3216">
        <v>200</v>
      </c>
      <c r="O3216">
        <v>1.4999999999999999E-2</v>
      </c>
      <c r="P3216">
        <v>16</v>
      </c>
    </row>
    <row r="3217" spans="1:16" x14ac:dyDescent="0.2">
      <c r="A3217">
        <v>2022</v>
      </c>
      <c r="B3217">
        <v>6</v>
      </c>
      <c r="C3217" s="267">
        <v>44719</v>
      </c>
      <c r="E3217">
        <v>667</v>
      </c>
      <c r="F3217" t="s">
        <v>355</v>
      </c>
      <c r="G3217" t="s">
        <v>356</v>
      </c>
      <c r="H3217">
        <v>1462.3140000000001</v>
      </c>
      <c r="I3217">
        <v>1664.3340000000001</v>
      </c>
      <c r="K3217">
        <v>18</v>
      </c>
      <c r="L3217">
        <v>200</v>
      </c>
      <c r="O3217">
        <v>1.4999999999999999E-2</v>
      </c>
      <c r="P3217">
        <v>16</v>
      </c>
    </row>
    <row r="3218" spans="1:16" x14ac:dyDescent="0.2">
      <c r="A3218">
        <v>2022</v>
      </c>
      <c r="B3218">
        <v>6</v>
      </c>
      <c r="C3218" s="267">
        <v>44720</v>
      </c>
      <c r="E3218">
        <v>667</v>
      </c>
      <c r="F3218" t="s">
        <v>355</v>
      </c>
      <c r="G3218" t="s">
        <v>356</v>
      </c>
      <c r="H3218">
        <v>1462.3140000000001</v>
      </c>
      <c r="I3218">
        <v>1664.3340000000001</v>
      </c>
      <c r="K3218">
        <v>18</v>
      </c>
      <c r="L3218">
        <v>200</v>
      </c>
      <c r="O3218">
        <v>1.4999999999999999E-2</v>
      </c>
      <c r="P3218">
        <v>16</v>
      </c>
    </row>
    <row r="3219" spans="1:16" x14ac:dyDescent="0.2">
      <c r="A3219">
        <v>2022</v>
      </c>
      <c r="B3219">
        <v>6</v>
      </c>
      <c r="C3219" s="267">
        <v>44721</v>
      </c>
      <c r="E3219">
        <v>667</v>
      </c>
      <c r="F3219" t="s">
        <v>355</v>
      </c>
      <c r="G3219" t="s">
        <v>356</v>
      </c>
      <c r="H3219">
        <v>1462.3140000000001</v>
      </c>
      <c r="I3219">
        <v>1664.3340000000001</v>
      </c>
      <c r="K3219">
        <v>18</v>
      </c>
      <c r="L3219">
        <v>200</v>
      </c>
      <c r="O3219">
        <v>1.4999999999999999E-2</v>
      </c>
      <c r="P3219">
        <v>16</v>
      </c>
    </row>
    <row r="3220" spans="1:16" x14ac:dyDescent="0.2">
      <c r="A3220">
        <v>2022</v>
      </c>
      <c r="B3220">
        <v>6</v>
      </c>
      <c r="C3220" s="267">
        <v>44723</v>
      </c>
      <c r="E3220">
        <v>667</v>
      </c>
      <c r="F3220" t="s">
        <v>355</v>
      </c>
      <c r="G3220" t="s">
        <v>356</v>
      </c>
      <c r="H3220">
        <v>1462.3140000000001</v>
      </c>
      <c r="I3220">
        <v>1664.3340000000001</v>
      </c>
      <c r="K3220">
        <v>18</v>
      </c>
      <c r="L3220">
        <v>200</v>
      </c>
      <c r="O3220">
        <v>1.4999999999999999E-2</v>
      </c>
      <c r="P3220">
        <v>16</v>
      </c>
    </row>
    <row r="3221" spans="1:16" x14ac:dyDescent="0.2">
      <c r="A3221">
        <v>2022</v>
      </c>
      <c r="B3221">
        <v>6</v>
      </c>
      <c r="C3221" s="267">
        <v>44724</v>
      </c>
      <c r="E3221">
        <v>667</v>
      </c>
      <c r="F3221" t="s">
        <v>355</v>
      </c>
      <c r="G3221" t="s">
        <v>356</v>
      </c>
      <c r="H3221">
        <v>1462.3140000000001</v>
      </c>
      <c r="I3221">
        <v>1664.3340000000001</v>
      </c>
      <c r="K3221">
        <v>18</v>
      </c>
      <c r="L3221">
        <v>200</v>
      </c>
      <c r="O3221">
        <v>1.4999999999999999E-2</v>
      </c>
      <c r="P3221">
        <v>16</v>
      </c>
    </row>
    <row r="3222" spans="1:16" x14ac:dyDescent="0.2">
      <c r="A3222">
        <v>2022</v>
      </c>
      <c r="B3222">
        <v>6</v>
      </c>
      <c r="C3222" s="267">
        <v>44729</v>
      </c>
      <c r="E3222">
        <v>667</v>
      </c>
      <c r="F3222" t="s">
        <v>355</v>
      </c>
      <c r="G3222" t="s">
        <v>356</v>
      </c>
      <c r="H3222">
        <v>1462.3140000000001</v>
      </c>
      <c r="I3222">
        <v>1664.3340000000001</v>
      </c>
      <c r="K3222">
        <v>18</v>
      </c>
      <c r="L3222">
        <v>200</v>
      </c>
      <c r="P3222">
        <v>16</v>
      </c>
    </row>
    <row r="3223" spans="1:16" x14ac:dyDescent="0.2">
      <c r="A3223">
        <v>2022</v>
      </c>
      <c r="B3223">
        <v>6</v>
      </c>
      <c r="C3223" s="267">
        <v>44730</v>
      </c>
      <c r="E3223">
        <v>667</v>
      </c>
      <c r="F3223" t="s">
        <v>355</v>
      </c>
      <c r="G3223" t="s">
        <v>356</v>
      </c>
      <c r="H3223">
        <v>1462.3140000000001</v>
      </c>
      <c r="I3223">
        <v>1664.3340000000001</v>
      </c>
      <c r="K3223">
        <v>18</v>
      </c>
      <c r="L3223">
        <v>200</v>
      </c>
      <c r="O3223">
        <v>1.4999999999999999E-2</v>
      </c>
      <c r="P3223">
        <v>16</v>
      </c>
    </row>
    <row r="3224" spans="1:16" x14ac:dyDescent="0.2">
      <c r="A3224">
        <v>2022</v>
      </c>
      <c r="B3224">
        <v>6</v>
      </c>
      <c r="C3224" s="267">
        <v>44730</v>
      </c>
      <c r="E3224">
        <v>667</v>
      </c>
      <c r="F3224" t="s">
        <v>355</v>
      </c>
      <c r="G3224" t="s">
        <v>356</v>
      </c>
      <c r="H3224">
        <v>1462.3140000000001</v>
      </c>
      <c r="I3224">
        <v>1664.3340000000001</v>
      </c>
      <c r="K3224">
        <v>18</v>
      </c>
      <c r="L3224">
        <v>200</v>
      </c>
      <c r="P3224">
        <v>16</v>
      </c>
    </row>
    <row r="3225" spans="1:16" x14ac:dyDescent="0.2">
      <c r="A3225">
        <v>2022</v>
      </c>
      <c r="B3225">
        <v>6</v>
      </c>
      <c r="C3225" s="267">
        <v>44731</v>
      </c>
      <c r="E3225">
        <v>667</v>
      </c>
      <c r="F3225" t="s">
        <v>355</v>
      </c>
      <c r="G3225" t="s">
        <v>356</v>
      </c>
      <c r="H3225">
        <v>1462.3140000000001</v>
      </c>
      <c r="I3225">
        <v>1664.3340000000001</v>
      </c>
      <c r="K3225">
        <v>18</v>
      </c>
      <c r="L3225">
        <v>200</v>
      </c>
      <c r="O3225">
        <v>1.4999999999999999E-2</v>
      </c>
      <c r="P3225">
        <v>16</v>
      </c>
    </row>
    <row r="3226" spans="1:16" x14ac:dyDescent="0.2">
      <c r="A3226">
        <v>2022</v>
      </c>
      <c r="B3226">
        <v>6</v>
      </c>
      <c r="C3226" s="267">
        <v>44732</v>
      </c>
      <c r="E3226">
        <v>667</v>
      </c>
      <c r="F3226" t="s">
        <v>355</v>
      </c>
      <c r="G3226" t="s">
        <v>356</v>
      </c>
      <c r="H3226">
        <v>1462.3140000000001</v>
      </c>
      <c r="I3226">
        <v>1664.3340000000001</v>
      </c>
      <c r="K3226">
        <v>18</v>
      </c>
      <c r="L3226">
        <v>200</v>
      </c>
      <c r="O3226">
        <v>1.4999999999999999E-2</v>
      </c>
      <c r="P3226">
        <v>16</v>
      </c>
    </row>
    <row r="3227" spans="1:16" x14ac:dyDescent="0.2">
      <c r="A3227">
        <v>2022</v>
      </c>
      <c r="B3227">
        <v>6</v>
      </c>
      <c r="C3227" s="267">
        <v>44733</v>
      </c>
      <c r="E3227">
        <v>667</v>
      </c>
      <c r="F3227" t="s">
        <v>355</v>
      </c>
      <c r="G3227" t="s">
        <v>356</v>
      </c>
      <c r="H3227">
        <v>1462.3140000000001</v>
      </c>
      <c r="I3227">
        <v>1664.3340000000001</v>
      </c>
      <c r="K3227">
        <v>18</v>
      </c>
      <c r="L3227">
        <v>200</v>
      </c>
      <c r="P3227">
        <v>16</v>
      </c>
    </row>
    <row r="3228" spans="1:16" x14ac:dyDescent="0.2">
      <c r="A3228">
        <v>2022</v>
      </c>
      <c r="B3228">
        <v>6</v>
      </c>
      <c r="C3228" s="267">
        <v>44712</v>
      </c>
      <c r="E3228">
        <v>668</v>
      </c>
      <c r="F3228" t="s">
        <v>352</v>
      </c>
      <c r="G3228" t="s">
        <v>353</v>
      </c>
      <c r="H3228">
        <v>96.923000000000002</v>
      </c>
      <c r="I3228">
        <v>110.313</v>
      </c>
      <c r="K3228">
        <v>103</v>
      </c>
      <c r="L3228">
        <v>105</v>
      </c>
      <c r="O3228">
        <v>1.4999999999999999E-2</v>
      </c>
      <c r="P3228">
        <v>16</v>
      </c>
    </row>
    <row r="3229" spans="1:16" x14ac:dyDescent="0.2">
      <c r="A3229">
        <v>2022</v>
      </c>
      <c r="B3229">
        <v>6</v>
      </c>
      <c r="C3229" s="267">
        <v>44713</v>
      </c>
      <c r="E3229">
        <v>668</v>
      </c>
      <c r="F3229" t="s">
        <v>352</v>
      </c>
      <c r="G3229" t="s">
        <v>353</v>
      </c>
      <c r="H3229">
        <v>96.923000000000002</v>
      </c>
      <c r="I3229">
        <v>110.313</v>
      </c>
      <c r="K3229">
        <v>103</v>
      </c>
      <c r="L3229">
        <v>105</v>
      </c>
      <c r="P3229">
        <v>16</v>
      </c>
    </row>
    <row r="3230" spans="1:16" x14ac:dyDescent="0.2">
      <c r="A3230">
        <v>2022</v>
      </c>
      <c r="B3230">
        <v>6</v>
      </c>
      <c r="C3230" s="267">
        <v>44715</v>
      </c>
      <c r="E3230">
        <v>668</v>
      </c>
      <c r="F3230" t="s">
        <v>352</v>
      </c>
      <c r="G3230" t="s">
        <v>353</v>
      </c>
      <c r="H3230">
        <v>96.923000000000002</v>
      </c>
      <c r="I3230">
        <v>110.313</v>
      </c>
      <c r="K3230">
        <v>103</v>
      </c>
      <c r="L3230">
        <v>105</v>
      </c>
      <c r="P3230">
        <v>16</v>
      </c>
    </row>
    <row r="3231" spans="1:16" x14ac:dyDescent="0.2">
      <c r="A3231">
        <v>2022</v>
      </c>
      <c r="B3231">
        <v>6</v>
      </c>
      <c r="C3231" s="267">
        <v>44712</v>
      </c>
      <c r="E3231">
        <v>925</v>
      </c>
      <c r="F3231" t="s">
        <v>555</v>
      </c>
      <c r="G3231" t="s">
        <v>556</v>
      </c>
      <c r="H3231">
        <v>1026.5999999999999</v>
      </c>
      <c r="I3231">
        <v>1168.5</v>
      </c>
      <c r="K3231">
        <v>20</v>
      </c>
      <c r="L3231">
        <v>180</v>
      </c>
      <c r="P3231">
        <v>16.5</v>
      </c>
    </row>
    <row r="3232" spans="1:16" x14ac:dyDescent="0.2">
      <c r="A3232">
        <v>2022</v>
      </c>
      <c r="B3232">
        <v>6</v>
      </c>
      <c r="C3232" s="267">
        <v>44713</v>
      </c>
      <c r="E3232">
        <v>925</v>
      </c>
      <c r="F3232" t="s">
        <v>555</v>
      </c>
      <c r="G3232" t="s">
        <v>556</v>
      </c>
      <c r="H3232">
        <v>1026.5999999999999</v>
      </c>
      <c r="I3232">
        <v>1168.5</v>
      </c>
      <c r="K3232">
        <v>20</v>
      </c>
      <c r="L3232">
        <v>180</v>
      </c>
      <c r="P3232">
        <v>16.5</v>
      </c>
    </row>
    <row r="3233" spans="1:16" x14ac:dyDescent="0.2">
      <c r="A3233">
        <v>2022</v>
      </c>
      <c r="B3233">
        <v>6</v>
      </c>
      <c r="C3233" s="267">
        <v>44715</v>
      </c>
      <c r="E3233">
        <v>925</v>
      </c>
      <c r="F3233" t="s">
        <v>555</v>
      </c>
      <c r="G3233" t="s">
        <v>556</v>
      </c>
      <c r="H3233">
        <v>1026.5999999999999</v>
      </c>
      <c r="I3233">
        <v>1168.5</v>
      </c>
      <c r="K3233">
        <v>20</v>
      </c>
      <c r="L3233">
        <v>180</v>
      </c>
      <c r="P3233">
        <v>16.5</v>
      </c>
    </row>
    <row r="3234" spans="1:16" x14ac:dyDescent="0.2">
      <c r="A3234">
        <v>2022</v>
      </c>
      <c r="B3234">
        <v>6</v>
      </c>
      <c r="C3234" s="267">
        <v>44712</v>
      </c>
      <c r="E3234">
        <v>936</v>
      </c>
      <c r="F3234" t="s">
        <v>559</v>
      </c>
      <c r="G3234" t="s">
        <v>560</v>
      </c>
      <c r="H3234">
        <v>193.8</v>
      </c>
      <c r="I3234">
        <v>220.6</v>
      </c>
      <c r="K3234">
        <v>20</v>
      </c>
      <c r="L3234">
        <v>180</v>
      </c>
      <c r="O3234">
        <v>1.4999999999999999E-2</v>
      </c>
      <c r="P3234">
        <v>16.5</v>
      </c>
    </row>
    <row r="3235" spans="1:16" x14ac:dyDescent="0.2">
      <c r="A3235">
        <v>2022</v>
      </c>
      <c r="B3235">
        <v>6</v>
      </c>
      <c r="C3235" s="267">
        <v>44712</v>
      </c>
      <c r="E3235">
        <v>936</v>
      </c>
      <c r="F3235" t="s">
        <v>559</v>
      </c>
      <c r="G3235" t="s">
        <v>560</v>
      </c>
      <c r="H3235">
        <v>193.8</v>
      </c>
      <c r="I3235">
        <v>220.6</v>
      </c>
      <c r="K3235">
        <v>20</v>
      </c>
      <c r="L3235">
        <v>180</v>
      </c>
      <c r="P3235">
        <v>16.5</v>
      </c>
    </row>
    <row r="3236" spans="1:16" x14ac:dyDescent="0.2">
      <c r="A3236">
        <v>2022</v>
      </c>
      <c r="B3236">
        <v>6</v>
      </c>
      <c r="C3236" s="267">
        <v>44713</v>
      </c>
      <c r="E3236">
        <v>936</v>
      </c>
      <c r="F3236" t="s">
        <v>559</v>
      </c>
      <c r="G3236" t="s">
        <v>560</v>
      </c>
      <c r="H3236">
        <v>193.8</v>
      </c>
      <c r="I3236">
        <v>220.6</v>
      </c>
      <c r="K3236">
        <v>20</v>
      </c>
      <c r="L3236">
        <v>180</v>
      </c>
      <c r="P3236">
        <v>16.5</v>
      </c>
    </row>
    <row r="3237" spans="1:16" x14ac:dyDescent="0.2">
      <c r="A3237">
        <v>2022</v>
      </c>
      <c r="B3237">
        <v>6</v>
      </c>
      <c r="C3237" s="267">
        <v>44715</v>
      </c>
      <c r="E3237">
        <v>936</v>
      </c>
      <c r="F3237" t="s">
        <v>559</v>
      </c>
      <c r="G3237" t="s">
        <v>560</v>
      </c>
      <c r="H3237">
        <v>193.8</v>
      </c>
      <c r="I3237">
        <v>220.6</v>
      </c>
      <c r="K3237">
        <v>20</v>
      </c>
      <c r="L3237">
        <v>180</v>
      </c>
      <c r="P3237">
        <v>16.5</v>
      </c>
    </row>
    <row r="3238" spans="1:16" x14ac:dyDescent="0.2">
      <c r="A3238">
        <v>2022</v>
      </c>
      <c r="B3238">
        <v>6</v>
      </c>
      <c r="C3238" s="267">
        <v>44717</v>
      </c>
      <c r="E3238">
        <v>751</v>
      </c>
      <c r="F3238" t="s">
        <v>210</v>
      </c>
      <c r="G3238" t="s">
        <v>211</v>
      </c>
      <c r="H3238">
        <v>949.46900000000005</v>
      </c>
      <c r="I3238">
        <v>1080.6389999999999</v>
      </c>
      <c r="K3238">
        <v>20</v>
      </c>
      <c r="L3238">
        <v>180</v>
      </c>
      <c r="O3238">
        <v>1.4999999999999999E-2</v>
      </c>
      <c r="P3238">
        <v>16</v>
      </c>
    </row>
    <row r="3239" spans="1:16" x14ac:dyDescent="0.2">
      <c r="A3239">
        <v>2022</v>
      </c>
      <c r="B3239">
        <v>6</v>
      </c>
      <c r="C3239" s="267">
        <v>44718</v>
      </c>
      <c r="E3239">
        <v>751</v>
      </c>
      <c r="F3239" t="s">
        <v>210</v>
      </c>
      <c r="G3239" t="s">
        <v>211</v>
      </c>
      <c r="H3239">
        <v>949.46900000000005</v>
      </c>
      <c r="I3239">
        <v>1080.6389999999999</v>
      </c>
      <c r="K3239">
        <v>20</v>
      </c>
      <c r="L3239">
        <v>180</v>
      </c>
      <c r="O3239">
        <v>1.4999999999999999E-2</v>
      </c>
      <c r="P3239">
        <v>16</v>
      </c>
    </row>
    <row r="3240" spans="1:16" x14ac:dyDescent="0.2">
      <c r="A3240">
        <v>2022</v>
      </c>
      <c r="B3240">
        <v>6</v>
      </c>
      <c r="C3240" s="267">
        <v>44719</v>
      </c>
      <c r="E3240">
        <v>751</v>
      </c>
      <c r="F3240" t="s">
        <v>210</v>
      </c>
      <c r="G3240" t="s">
        <v>211</v>
      </c>
      <c r="H3240">
        <v>949.46900000000005</v>
      </c>
      <c r="I3240">
        <v>1080.6389999999999</v>
      </c>
      <c r="K3240">
        <v>20</v>
      </c>
      <c r="L3240">
        <v>180</v>
      </c>
      <c r="O3240">
        <v>1.4999999999999999E-2</v>
      </c>
      <c r="P3240">
        <v>16</v>
      </c>
    </row>
    <row r="3241" spans="1:16" x14ac:dyDescent="0.2">
      <c r="A3241">
        <v>2022</v>
      </c>
      <c r="B3241">
        <v>6</v>
      </c>
      <c r="C3241" s="267">
        <v>44720</v>
      </c>
      <c r="E3241">
        <v>751</v>
      </c>
      <c r="F3241" t="s">
        <v>210</v>
      </c>
      <c r="G3241" t="s">
        <v>211</v>
      </c>
      <c r="H3241">
        <v>949.46900000000005</v>
      </c>
      <c r="I3241">
        <v>1080.6389999999999</v>
      </c>
      <c r="K3241">
        <v>20</v>
      </c>
      <c r="L3241">
        <v>180</v>
      </c>
      <c r="O3241">
        <v>1.4999999999999999E-2</v>
      </c>
      <c r="P3241">
        <v>16</v>
      </c>
    </row>
    <row r="3242" spans="1:16" x14ac:dyDescent="0.2">
      <c r="A3242">
        <v>2022</v>
      </c>
      <c r="B3242">
        <v>6</v>
      </c>
      <c r="C3242" s="267">
        <v>44721</v>
      </c>
      <c r="E3242">
        <v>751</v>
      </c>
      <c r="F3242" t="s">
        <v>210</v>
      </c>
      <c r="G3242" t="s">
        <v>211</v>
      </c>
      <c r="H3242">
        <v>949.46900000000005</v>
      </c>
      <c r="I3242">
        <v>1080.6389999999999</v>
      </c>
      <c r="K3242">
        <v>20</v>
      </c>
      <c r="L3242">
        <v>180</v>
      </c>
      <c r="O3242">
        <v>1.4999999999999999E-2</v>
      </c>
      <c r="P3242">
        <v>16</v>
      </c>
    </row>
    <row r="3243" spans="1:16" x14ac:dyDescent="0.2">
      <c r="A3243">
        <v>2022</v>
      </c>
      <c r="B3243">
        <v>6</v>
      </c>
      <c r="C3243" s="267">
        <v>44730</v>
      </c>
      <c r="E3243">
        <v>751</v>
      </c>
      <c r="F3243" t="s">
        <v>210</v>
      </c>
      <c r="G3243" t="s">
        <v>211</v>
      </c>
      <c r="H3243">
        <v>949.46900000000005</v>
      </c>
      <c r="I3243">
        <v>1080.6389999999999</v>
      </c>
      <c r="K3243">
        <v>20</v>
      </c>
      <c r="L3243">
        <v>180</v>
      </c>
      <c r="O3243">
        <v>1.4999999999999999E-2</v>
      </c>
      <c r="P3243">
        <v>16</v>
      </c>
    </row>
    <row r="3244" spans="1:16" x14ac:dyDescent="0.2">
      <c r="A3244">
        <v>2022</v>
      </c>
      <c r="B3244">
        <v>6</v>
      </c>
      <c r="C3244" s="267">
        <v>44730</v>
      </c>
      <c r="E3244">
        <v>751</v>
      </c>
      <c r="F3244" t="s">
        <v>210</v>
      </c>
      <c r="G3244" t="s">
        <v>211</v>
      </c>
      <c r="H3244">
        <v>949.46900000000005</v>
      </c>
      <c r="I3244">
        <v>1080.6389999999999</v>
      </c>
      <c r="K3244">
        <v>20</v>
      </c>
      <c r="L3244">
        <v>180</v>
      </c>
      <c r="P3244">
        <v>16</v>
      </c>
    </row>
    <row r="3245" spans="1:16" x14ac:dyDescent="0.2">
      <c r="A3245">
        <v>2022</v>
      </c>
      <c r="B3245">
        <v>6</v>
      </c>
      <c r="C3245" s="267">
        <v>44731</v>
      </c>
      <c r="E3245">
        <v>751</v>
      </c>
      <c r="F3245" t="s">
        <v>210</v>
      </c>
      <c r="G3245" t="s">
        <v>211</v>
      </c>
      <c r="H3245">
        <v>949.46900000000005</v>
      </c>
      <c r="I3245">
        <v>1080.6389999999999</v>
      </c>
      <c r="K3245">
        <v>20</v>
      </c>
      <c r="L3245">
        <v>180</v>
      </c>
      <c r="O3245">
        <v>1.4999999999999999E-2</v>
      </c>
      <c r="P3245">
        <v>16</v>
      </c>
    </row>
    <row r="3246" spans="1:16" x14ac:dyDescent="0.2">
      <c r="A3246">
        <v>2022</v>
      </c>
      <c r="B3246">
        <v>6</v>
      </c>
      <c r="C3246" s="267">
        <v>44732</v>
      </c>
      <c r="E3246">
        <v>751</v>
      </c>
      <c r="F3246" t="s">
        <v>210</v>
      </c>
      <c r="G3246" t="s">
        <v>211</v>
      </c>
      <c r="H3246">
        <v>949.46900000000005</v>
      </c>
      <c r="I3246">
        <v>1080.6389999999999</v>
      </c>
      <c r="K3246">
        <v>20</v>
      </c>
      <c r="L3246">
        <v>180</v>
      </c>
      <c r="O3246">
        <v>1.4999999999999999E-2</v>
      </c>
      <c r="P3246">
        <v>16</v>
      </c>
    </row>
    <row r="3247" spans="1:16" x14ac:dyDescent="0.2">
      <c r="A3247">
        <v>2022</v>
      </c>
      <c r="B3247">
        <v>6</v>
      </c>
      <c r="C3247" s="267">
        <v>44733</v>
      </c>
      <c r="E3247">
        <v>751</v>
      </c>
      <c r="F3247" t="s">
        <v>210</v>
      </c>
      <c r="G3247" t="s">
        <v>211</v>
      </c>
      <c r="H3247">
        <v>949.46900000000005</v>
      </c>
      <c r="I3247">
        <v>1080.6389999999999</v>
      </c>
      <c r="K3247">
        <v>20</v>
      </c>
      <c r="L3247">
        <v>180</v>
      </c>
      <c r="P3247">
        <v>16</v>
      </c>
    </row>
    <row r="3248" spans="1:16" x14ac:dyDescent="0.2">
      <c r="A3248">
        <v>2022</v>
      </c>
      <c r="B3248">
        <v>6</v>
      </c>
      <c r="C3248" s="267">
        <v>44712</v>
      </c>
      <c r="E3248">
        <v>437</v>
      </c>
      <c r="F3248" t="s">
        <v>282</v>
      </c>
      <c r="G3248" t="s">
        <v>283</v>
      </c>
      <c r="H3248">
        <v>158.08799999999999</v>
      </c>
      <c r="I3248">
        <v>179.928</v>
      </c>
      <c r="K3248">
        <v>120</v>
      </c>
      <c r="L3248">
        <v>120</v>
      </c>
      <c r="O3248">
        <v>1.4999999999999999E-2</v>
      </c>
      <c r="P3248">
        <v>16</v>
      </c>
    </row>
    <row r="3249" spans="1:16" x14ac:dyDescent="0.2">
      <c r="A3249">
        <v>2022</v>
      </c>
      <c r="B3249">
        <v>6</v>
      </c>
      <c r="C3249" s="267">
        <v>44713</v>
      </c>
      <c r="E3249">
        <v>437</v>
      </c>
      <c r="F3249" t="s">
        <v>282</v>
      </c>
      <c r="G3249" t="s">
        <v>283</v>
      </c>
      <c r="H3249">
        <v>158.08799999999999</v>
      </c>
      <c r="I3249">
        <v>179.928</v>
      </c>
      <c r="K3249">
        <v>120</v>
      </c>
      <c r="L3249">
        <v>120</v>
      </c>
      <c r="O3249">
        <v>1.4999999999999999E-2</v>
      </c>
      <c r="P3249">
        <v>16</v>
      </c>
    </row>
    <row r="3250" spans="1:16" x14ac:dyDescent="0.2">
      <c r="A3250">
        <v>2022</v>
      </c>
      <c r="B3250">
        <v>6</v>
      </c>
      <c r="C3250" s="267">
        <v>44714</v>
      </c>
      <c r="E3250">
        <v>437</v>
      </c>
      <c r="F3250" t="s">
        <v>282</v>
      </c>
      <c r="G3250" t="s">
        <v>283</v>
      </c>
      <c r="H3250">
        <v>158.08799999999999</v>
      </c>
      <c r="I3250">
        <v>179.928</v>
      </c>
      <c r="K3250">
        <v>120</v>
      </c>
      <c r="L3250">
        <v>120</v>
      </c>
      <c r="O3250">
        <v>1.4999999999999999E-2</v>
      </c>
      <c r="P3250">
        <v>16</v>
      </c>
    </row>
    <row r="3251" spans="1:16" x14ac:dyDescent="0.2">
      <c r="A3251">
        <v>2022</v>
      </c>
      <c r="B3251">
        <v>6</v>
      </c>
      <c r="C3251" s="267">
        <v>44715</v>
      </c>
      <c r="E3251">
        <v>437</v>
      </c>
      <c r="F3251" t="s">
        <v>282</v>
      </c>
      <c r="G3251" t="s">
        <v>283</v>
      </c>
      <c r="H3251">
        <v>158.08799999999999</v>
      </c>
      <c r="I3251">
        <v>179.928</v>
      </c>
      <c r="K3251">
        <v>120</v>
      </c>
      <c r="L3251">
        <v>120</v>
      </c>
      <c r="O3251">
        <v>1.4999999999999999E-2</v>
      </c>
      <c r="P3251">
        <v>16</v>
      </c>
    </row>
    <row r="3252" spans="1:16" x14ac:dyDescent="0.2">
      <c r="A3252">
        <v>2022</v>
      </c>
      <c r="B3252">
        <v>6</v>
      </c>
      <c r="C3252" s="267">
        <v>44723</v>
      </c>
      <c r="E3252">
        <v>437</v>
      </c>
      <c r="F3252" t="s">
        <v>282</v>
      </c>
      <c r="G3252" t="s">
        <v>283</v>
      </c>
      <c r="H3252">
        <v>158.08799999999999</v>
      </c>
      <c r="I3252">
        <v>179.928</v>
      </c>
      <c r="K3252">
        <v>120</v>
      </c>
      <c r="L3252">
        <v>120</v>
      </c>
      <c r="O3252">
        <v>1.4999999999999999E-2</v>
      </c>
      <c r="P3252">
        <v>16</v>
      </c>
    </row>
    <row r="3253" spans="1:16" x14ac:dyDescent="0.2">
      <c r="A3253">
        <v>2022</v>
      </c>
      <c r="B3253">
        <v>6</v>
      </c>
      <c r="C3253" s="267">
        <v>44724</v>
      </c>
      <c r="E3253">
        <v>437</v>
      </c>
      <c r="F3253" t="s">
        <v>282</v>
      </c>
      <c r="G3253" t="s">
        <v>283</v>
      </c>
      <c r="H3253">
        <v>158.08799999999999</v>
      </c>
      <c r="I3253">
        <v>179.928</v>
      </c>
      <c r="K3253">
        <v>120</v>
      </c>
      <c r="L3253">
        <v>120</v>
      </c>
      <c r="O3253">
        <v>1.4999999999999999E-2</v>
      </c>
      <c r="P3253">
        <v>16</v>
      </c>
    </row>
    <row r="3254" spans="1:16" x14ac:dyDescent="0.2">
      <c r="A3254">
        <v>2022</v>
      </c>
      <c r="B3254">
        <v>6</v>
      </c>
      <c r="C3254" s="267">
        <v>44731</v>
      </c>
      <c r="E3254">
        <v>437</v>
      </c>
      <c r="F3254" t="s">
        <v>282</v>
      </c>
      <c r="G3254" t="s">
        <v>283</v>
      </c>
      <c r="H3254">
        <v>158.08799999999999</v>
      </c>
      <c r="I3254">
        <v>179.928</v>
      </c>
      <c r="K3254">
        <v>120</v>
      </c>
      <c r="L3254">
        <v>120</v>
      </c>
      <c r="O3254">
        <v>1.4999999999999999E-2</v>
      </c>
      <c r="P3254">
        <v>16</v>
      </c>
    </row>
    <row r="3255" spans="1:16" x14ac:dyDescent="0.2">
      <c r="A3255">
        <v>2022</v>
      </c>
      <c r="B3255">
        <v>6</v>
      </c>
      <c r="C3255" s="267">
        <v>44732</v>
      </c>
      <c r="E3255">
        <v>437</v>
      </c>
      <c r="F3255" t="s">
        <v>282</v>
      </c>
      <c r="G3255" t="s">
        <v>283</v>
      </c>
      <c r="H3255">
        <v>158.08799999999999</v>
      </c>
      <c r="I3255">
        <v>179.928</v>
      </c>
      <c r="K3255">
        <v>120</v>
      </c>
      <c r="L3255">
        <v>120</v>
      </c>
      <c r="O3255">
        <v>1.4999999999999999E-2</v>
      </c>
      <c r="P3255">
        <v>16</v>
      </c>
    </row>
    <row r="3256" spans="1:16" x14ac:dyDescent="0.2">
      <c r="A3256">
        <v>2022</v>
      </c>
      <c r="B3256">
        <v>6</v>
      </c>
      <c r="C3256" s="267">
        <v>44732</v>
      </c>
      <c r="E3256">
        <v>437</v>
      </c>
      <c r="F3256" t="s">
        <v>282</v>
      </c>
      <c r="G3256" t="s">
        <v>283</v>
      </c>
      <c r="H3256">
        <v>158.08799999999999</v>
      </c>
      <c r="I3256">
        <v>179.928</v>
      </c>
      <c r="K3256">
        <v>120</v>
      </c>
      <c r="L3256">
        <v>120</v>
      </c>
      <c r="P3256">
        <v>16</v>
      </c>
    </row>
    <row r="3257" spans="1:16" x14ac:dyDescent="0.2">
      <c r="A3257">
        <v>2022</v>
      </c>
      <c r="B3257">
        <v>6</v>
      </c>
      <c r="C3257" s="267">
        <v>44733</v>
      </c>
      <c r="E3257">
        <v>437</v>
      </c>
      <c r="F3257" t="s">
        <v>282</v>
      </c>
      <c r="G3257" t="s">
        <v>283</v>
      </c>
      <c r="H3257">
        <v>158.08799999999999</v>
      </c>
      <c r="I3257">
        <v>179.928</v>
      </c>
      <c r="K3257">
        <v>120</v>
      </c>
      <c r="L3257">
        <v>120</v>
      </c>
      <c r="O3257">
        <v>1.4999999999999999E-2</v>
      </c>
      <c r="P3257">
        <v>16</v>
      </c>
    </row>
    <row r="3258" spans="1:16" x14ac:dyDescent="0.2">
      <c r="A3258">
        <v>2022</v>
      </c>
      <c r="B3258">
        <v>6</v>
      </c>
      <c r="C3258" s="267">
        <v>44739</v>
      </c>
      <c r="E3258">
        <v>437</v>
      </c>
      <c r="F3258" t="s">
        <v>282</v>
      </c>
      <c r="G3258" t="s">
        <v>283</v>
      </c>
      <c r="H3258">
        <v>158.08799999999999</v>
      </c>
      <c r="I3258">
        <v>179.928</v>
      </c>
      <c r="K3258">
        <v>120</v>
      </c>
      <c r="L3258">
        <v>120</v>
      </c>
      <c r="O3258">
        <v>1.4999999999999999E-2</v>
      </c>
      <c r="P3258">
        <v>16</v>
      </c>
    </row>
    <row r="3259" spans="1:16" x14ac:dyDescent="0.2">
      <c r="A3259">
        <v>2022</v>
      </c>
      <c r="B3259">
        <v>6</v>
      </c>
      <c r="C3259" s="267">
        <v>44740</v>
      </c>
      <c r="E3259">
        <v>437</v>
      </c>
      <c r="F3259" t="s">
        <v>282</v>
      </c>
      <c r="G3259" t="s">
        <v>283</v>
      </c>
      <c r="H3259">
        <v>158.08799999999999</v>
      </c>
      <c r="I3259">
        <v>179.928</v>
      </c>
      <c r="K3259">
        <v>120</v>
      </c>
      <c r="L3259">
        <v>120</v>
      </c>
      <c r="O3259">
        <v>1.4999999999999999E-2</v>
      </c>
      <c r="P3259">
        <v>16</v>
      </c>
    </row>
    <row r="3260" spans="1:16" x14ac:dyDescent="0.2">
      <c r="A3260">
        <v>2022</v>
      </c>
      <c r="B3260">
        <v>6</v>
      </c>
      <c r="C3260" s="267">
        <v>44712</v>
      </c>
      <c r="E3260">
        <v>438</v>
      </c>
      <c r="F3260" t="s">
        <v>216</v>
      </c>
      <c r="G3260" t="s">
        <v>217</v>
      </c>
      <c r="H3260">
        <v>315.23500000000001</v>
      </c>
      <c r="I3260">
        <v>358.78500000000003</v>
      </c>
      <c r="K3260">
        <v>75</v>
      </c>
      <c r="L3260">
        <v>144</v>
      </c>
      <c r="O3260">
        <v>1.4999999999999999E-2</v>
      </c>
      <c r="P3260">
        <v>16</v>
      </c>
    </row>
    <row r="3261" spans="1:16" x14ac:dyDescent="0.2">
      <c r="A3261">
        <v>2022</v>
      </c>
      <c r="B3261">
        <v>6</v>
      </c>
      <c r="C3261" s="267">
        <v>44713</v>
      </c>
      <c r="E3261">
        <v>438</v>
      </c>
      <c r="F3261" t="s">
        <v>216</v>
      </c>
      <c r="G3261" t="s">
        <v>217</v>
      </c>
      <c r="H3261">
        <v>315.23500000000001</v>
      </c>
      <c r="I3261">
        <v>358.78500000000003</v>
      </c>
      <c r="K3261">
        <v>75</v>
      </c>
      <c r="L3261">
        <v>144</v>
      </c>
      <c r="O3261">
        <v>1.4999999999999999E-2</v>
      </c>
      <c r="P3261">
        <v>16</v>
      </c>
    </row>
    <row r="3262" spans="1:16" x14ac:dyDescent="0.2">
      <c r="A3262">
        <v>2022</v>
      </c>
      <c r="B3262">
        <v>6</v>
      </c>
      <c r="C3262" s="267">
        <v>44714</v>
      </c>
      <c r="E3262">
        <v>438</v>
      </c>
      <c r="F3262" t="s">
        <v>216</v>
      </c>
      <c r="G3262" t="s">
        <v>217</v>
      </c>
      <c r="H3262">
        <v>315.23500000000001</v>
      </c>
      <c r="I3262">
        <v>358.78500000000003</v>
      </c>
      <c r="K3262">
        <v>75</v>
      </c>
      <c r="L3262">
        <v>144</v>
      </c>
      <c r="O3262">
        <v>1.4999999999999999E-2</v>
      </c>
      <c r="P3262">
        <v>16</v>
      </c>
    </row>
    <row r="3263" spans="1:16" x14ac:dyDescent="0.2">
      <c r="A3263">
        <v>2022</v>
      </c>
      <c r="B3263">
        <v>6</v>
      </c>
      <c r="C3263" s="267">
        <v>44715</v>
      </c>
      <c r="E3263">
        <v>438</v>
      </c>
      <c r="F3263" t="s">
        <v>216</v>
      </c>
      <c r="G3263" t="s">
        <v>217</v>
      </c>
      <c r="H3263">
        <v>315.23500000000001</v>
      </c>
      <c r="I3263">
        <v>358.78500000000003</v>
      </c>
      <c r="K3263">
        <v>75</v>
      </c>
      <c r="L3263">
        <v>144</v>
      </c>
      <c r="O3263">
        <v>1.4999999999999999E-2</v>
      </c>
      <c r="P3263">
        <v>16</v>
      </c>
    </row>
    <row r="3264" spans="1:16" x14ac:dyDescent="0.2">
      <c r="A3264">
        <v>2022</v>
      </c>
      <c r="B3264">
        <v>6</v>
      </c>
      <c r="C3264" s="267">
        <v>44716</v>
      </c>
      <c r="E3264">
        <v>438</v>
      </c>
      <c r="F3264" t="s">
        <v>216</v>
      </c>
      <c r="G3264" t="s">
        <v>217</v>
      </c>
      <c r="H3264">
        <v>315.23500000000001</v>
      </c>
      <c r="I3264">
        <v>358.78500000000003</v>
      </c>
      <c r="K3264">
        <v>75</v>
      </c>
      <c r="L3264">
        <v>144</v>
      </c>
      <c r="O3264">
        <v>1.4999999999999999E-2</v>
      </c>
      <c r="P3264">
        <v>16</v>
      </c>
    </row>
    <row r="3265" spans="1:16" x14ac:dyDescent="0.2">
      <c r="A3265">
        <v>2022</v>
      </c>
      <c r="B3265">
        <v>6</v>
      </c>
      <c r="C3265" s="267">
        <v>44717</v>
      </c>
      <c r="E3265">
        <v>438</v>
      </c>
      <c r="F3265" t="s">
        <v>216</v>
      </c>
      <c r="G3265" t="s">
        <v>217</v>
      </c>
      <c r="H3265">
        <v>315.23500000000001</v>
      </c>
      <c r="I3265">
        <v>358.78500000000003</v>
      </c>
      <c r="K3265">
        <v>75</v>
      </c>
      <c r="L3265">
        <v>144</v>
      </c>
      <c r="O3265">
        <v>1.4999999999999999E-2</v>
      </c>
      <c r="P3265">
        <v>16</v>
      </c>
    </row>
    <row r="3266" spans="1:16" x14ac:dyDescent="0.2">
      <c r="A3266">
        <v>2022</v>
      </c>
      <c r="B3266">
        <v>6</v>
      </c>
      <c r="C3266" s="267">
        <v>44718</v>
      </c>
      <c r="E3266">
        <v>438</v>
      </c>
      <c r="F3266" t="s">
        <v>216</v>
      </c>
      <c r="G3266" t="s">
        <v>217</v>
      </c>
      <c r="H3266">
        <v>315.23500000000001</v>
      </c>
      <c r="I3266">
        <v>358.78500000000003</v>
      </c>
      <c r="K3266">
        <v>75</v>
      </c>
      <c r="L3266">
        <v>144</v>
      </c>
      <c r="O3266">
        <v>1.4999999999999999E-2</v>
      </c>
      <c r="P3266">
        <v>16</v>
      </c>
    </row>
    <row r="3267" spans="1:16" x14ac:dyDescent="0.2">
      <c r="A3267">
        <v>2022</v>
      </c>
      <c r="B3267">
        <v>6</v>
      </c>
      <c r="C3267" s="267">
        <v>44719</v>
      </c>
      <c r="E3267">
        <v>438</v>
      </c>
      <c r="F3267" t="s">
        <v>216</v>
      </c>
      <c r="G3267" t="s">
        <v>217</v>
      </c>
      <c r="H3267">
        <v>315.23500000000001</v>
      </c>
      <c r="I3267">
        <v>358.78500000000003</v>
      </c>
      <c r="K3267">
        <v>75</v>
      </c>
      <c r="L3267">
        <v>144</v>
      </c>
      <c r="O3267">
        <v>1.4999999999999999E-2</v>
      </c>
      <c r="P3267">
        <v>16</v>
      </c>
    </row>
    <row r="3268" spans="1:16" x14ac:dyDescent="0.2">
      <c r="A3268">
        <v>2022</v>
      </c>
      <c r="B3268">
        <v>6</v>
      </c>
      <c r="C3268" s="267">
        <v>44724</v>
      </c>
      <c r="E3268">
        <v>438</v>
      </c>
      <c r="F3268" t="s">
        <v>216</v>
      </c>
      <c r="G3268" t="s">
        <v>217</v>
      </c>
      <c r="H3268">
        <v>315.23500000000001</v>
      </c>
      <c r="I3268">
        <v>358.78500000000003</v>
      </c>
      <c r="K3268">
        <v>75</v>
      </c>
      <c r="L3268">
        <v>144</v>
      </c>
      <c r="O3268">
        <v>1.4999999999999999E-2</v>
      </c>
      <c r="P3268">
        <v>16</v>
      </c>
    </row>
    <row r="3269" spans="1:16" x14ac:dyDescent="0.2">
      <c r="A3269">
        <v>2022</v>
      </c>
      <c r="B3269">
        <v>6</v>
      </c>
      <c r="C3269" s="267">
        <v>44725</v>
      </c>
      <c r="E3269">
        <v>438</v>
      </c>
      <c r="F3269" t="s">
        <v>216</v>
      </c>
      <c r="G3269" t="s">
        <v>217</v>
      </c>
      <c r="H3269">
        <v>315.23500000000001</v>
      </c>
      <c r="I3269">
        <v>358.78500000000003</v>
      </c>
      <c r="K3269">
        <v>75</v>
      </c>
      <c r="L3269">
        <v>144</v>
      </c>
      <c r="O3269">
        <v>1.4999999999999999E-2</v>
      </c>
      <c r="P3269">
        <v>16</v>
      </c>
    </row>
    <row r="3270" spans="1:16" x14ac:dyDescent="0.2">
      <c r="A3270">
        <v>2022</v>
      </c>
      <c r="B3270">
        <v>6</v>
      </c>
      <c r="C3270" s="267">
        <v>44726</v>
      </c>
      <c r="E3270">
        <v>438</v>
      </c>
      <c r="F3270" t="s">
        <v>216</v>
      </c>
      <c r="G3270" t="s">
        <v>217</v>
      </c>
      <c r="H3270">
        <v>315.23500000000001</v>
      </c>
      <c r="I3270">
        <v>358.78500000000003</v>
      </c>
      <c r="K3270">
        <v>75</v>
      </c>
      <c r="L3270">
        <v>144</v>
      </c>
      <c r="O3270">
        <v>1.4999999999999999E-2</v>
      </c>
      <c r="P3270">
        <v>16</v>
      </c>
    </row>
    <row r="3271" spans="1:16" x14ac:dyDescent="0.2">
      <c r="A3271">
        <v>2022</v>
      </c>
      <c r="B3271">
        <v>6</v>
      </c>
      <c r="C3271" s="267">
        <v>44727</v>
      </c>
      <c r="E3271">
        <v>438</v>
      </c>
      <c r="F3271" t="s">
        <v>216</v>
      </c>
      <c r="G3271" t="s">
        <v>217</v>
      </c>
      <c r="H3271">
        <v>315.23500000000001</v>
      </c>
      <c r="I3271">
        <v>358.78500000000003</v>
      </c>
      <c r="K3271">
        <v>75</v>
      </c>
      <c r="L3271">
        <v>144</v>
      </c>
      <c r="O3271">
        <v>1.4999999999999999E-2</v>
      </c>
      <c r="P3271">
        <v>16</v>
      </c>
    </row>
    <row r="3272" spans="1:16" x14ac:dyDescent="0.2">
      <c r="A3272">
        <v>2022</v>
      </c>
      <c r="B3272">
        <v>6</v>
      </c>
      <c r="C3272" s="267">
        <v>44728</v>
      </c>
      <c r="E3272">
        <v>438</v>
      </c>
      <c r="F3272" t="s">
        <v>216</v>
      </c>
      <c r="G3272" t="s">
        <v>217</v>
      </c>
      <c r="H3272">
        <v>315.23500000000001</v>
      </c>
      <c r="I3272">
        <v>358.78500000000003</v>
      </c>
      <c r="K3272">
        <v>75</v>
      </c>
      <c r="L3272">
        <v>144</v>
      </c>
      <c r="O3272">
        <v>1.4999999999999999E-2</v>
      </c>
      <c r="P3272">
        <v>16</v>
      </c>
    </row>
    <row r="3273" spans="1:16" x14ac:dyDescent="0.2">
      <c r="A3273">
        <v>2022</v>
      </c>
      <c r="B3273">
        <v>6</v>
      </c>
      <c r="C3273" s="267">
        <v>44729</v>
      </c>
      <c r="E3273">
        <v>438</v>
      </c>
      <c r="F3273" t="s">
        <v>216</v>
      </c>
      <c r="G3273" t="s">
        <v>217</v>
      </c>
      <c r="H3273">
        <v>315.23500000000001</v>
      </c>
      <c r="I3273">
        <v>358.78500000000003</v>
      </c>
      <c r="K3273">
        <v>75</v>
      </c>
      <c r="L3273">
        <v>144</v>
      </c>
      <c r="O3273">
        <v>1.4999999999999999E-2</v>
      </c>
      <c r="P3273">
        <v>16</v>
      </c>
    </row>
    <row r="3274" spans="1:16" x14ac:dyDescent="0.2">
      <c r="A3274">
        <v>2022</v>
      </c>
      <c r="B3274">
        <v>6</v>
      </c>
      <c r="C3274" s="267">
        <v>44729</v>
      </c>
      <c r="E3274">
        <v>438</v>
      </c>
      <c r="F3274" t="s">
        <v>216</v>
      </c>
      <c r="G3274" t="s">
        <v>217</v>
      </c>
      <c r="H3274">
        <v>315.23500000000001</v>
      </c>
      <c r="I3274">
        <v>358.78500000000003</v>
      </c>
      <c r="K3274">
        <v>75</v>
      </c>
      <c r="L3274">
        <v>144</v>
      </c>
      <c r="P3274">
        <v>16</v>
      </c>
    </row>
    <row r="3275" spans="1:16" x14ac:dyDescent="0.2">
      <c r="A3275">
        <v>2022</v>
      </c>
      <c r="B3275">
        <v>6</v>
      </c>
      <c r="C3275" s="267">
        <v>44730</v>
      </c>
      <c r="E3275">
        <v>438</v>
      </c>
      <c r="F3275" t="s">
        <v>216</v>
      </c>
      <c r="G3275" t="s">
        <v>217</v>
      </c>
      <c r="H3275">
        <v>315.23500000000001</v>
      </c>
      <c r="I3275">
        <v>358.78500000000003</v>
      </c>
      <c r="K3275">
        <v>75</v>
      </c>
      <c r="L3275">
        <v>144</v>
      </c>
      <c r="P3275">
        <v>16</v>
      </c>
    </row>
    <row r="3276" spans="1:16" x14ac:dyDescent="0.2">
      <c r="A3276">
        <v>2022</v>
      </c>
      <c r="B3276">
        <v>6</v>
      </c>
      <c r="C3276" s="267">
        <v>44731</v>
      </c>
      <c r="E3276">
        <v>438</v>
      </c>
      <c r="F3276" t="s">
        <v>216</v>
      </c>
      <c r="G3276" t="s">
        <v>217</v>
      </c>
      <c r="H3276">
        <v>315.23500000000001</v>
      </c>
      <c r="I3276">
        <v>358.78500000000003</v>
      </c>
      <c r="K3276">
        <v>75</v>
      </c>
      <c r="L3276">
        <v>144</v>
      </c>
      <c r="P3276">
        <v>16</v>
      </c>
    </row>
    <row r="3277" spans="1:16" x14ac:dyDescent="0.2">
      <c r="A3277">
        <v>2022</v>
      </c>
      <c r="B3277">
        <v>6</v>
      </c>
      <c r="C3277" s="267">
        <v>44735</v>
      </c>
      <c r="E3277">
        <v>438</v>
      </c>
      <c r="F3277" t="s">
        <v>216</v>
      </c>
      <c r="G3277" t="s">
        <v>217</v>
      </c>
      <c r="H3277">
        <v>315.23500000000001</v>
      </c>
      <c r="I3277">
        <v>358.78500000000003</v>
      </c>
      <c r="K3277">
        <v>75</v>
      </c>
      <c r="L3277">
        <v>144</v>
      </c>
      <c r="O3277">
        <v>1.4999999999999999E-2</v>
      </c>
      <c r="P3277">
        <v>16</v>
      </c>
    </row>
    <row r="3278" spans="1:16" x14ac:dyDescent="0.2">
      <c r="A3278">
        <v>2022</v>
      </c>
      <c r="B3278">
        <v>6</v>
      </c>
      <c r="C3278" s="267">
        <v>44737</v>
      </c>
      <c r="E3278">
        <v>438</v>
      </c>
      <c r="F3278" t="s">
        <v>216</v>
      </c>
      <c r="G3278" t="s">
        <v>217</v>
      </c>
      <c r="H3278">
        <v>315.23500000000001</v>
      </c>
      <c r="I3278">
        <v>358.78500000000003</v>
      </c>
      <c r="K3278">
        <v>75</v>
      </c>
      <c r="L3278">
        <v>144</v>
      </c>
      <c r="O3278">
        <v>1.4999999999999999E-2</v>
      </c>
      <c r="P3278">
        <v>16</v>
      </c>
    </row>
    <row r="3279" spans="1:16" x14ac:dyDescent="0.2">
      <c r="A3279">
        <v>2022</v>
      </c>
      <c r="B3279">
        <v>6</v>
      </c>
      <c r="C3279" s="267">
        <v>44738</v>
      </c>
      <c r="E3279">
        <v>438</v>
      </c>
      <c r="F3279" t="s">
        <v>216</v>
      </c>
      <c r="G3279" t="s">
        <v>217</v>
      </c>
      <c r="H3279">
        <v>315.23500000000001</v>
      </c>
      <c r="I3279">
        <v>358.78500000000003</v>
      </c>
      <c r="K3279">
        <v>75</v>
      </c>
      <c r="L3279">
        <v>144</v>
      </c>
      <c r="O3279">
        <v>1.4999999999999999E-2</v>
      </c>
      <c r="P3279">
        <v>16</v>
      </c>
    </row>
    <row r="3280" spans="1:16" x14ac:dyDescent="0.2">
      <c r="A3280">
        <v>2022</v>
      </c>
      <c r="B3280">
        <v>6</v>
      </c>
      <c r="C3280" s="267">
        <v>44739</v>
      </c>
      <c r="E3280">
        <v>438</v>
      </c>
      <c r="F3280" t="s">
        <v>216</v>
      </c>
      <c r="G3280" t="s">
        <v>217</v>
      </c>
      <c r="H3280">
        <v>315.23500000000001</v>
      </c>
      <c r="I3280">
        <v>358.78500000000003</v>
      </c>
      <c r="K3280">
        <v>75</v>
      </c>
      <c r="L3280">
        <v>144</v>
      </c>
      <c r="O3280">
        <v>1.4999999999999999E-2</v>
      </c>
      <c r="P3280">
        <v>16</v>
      </c>
    </row>
    <row r="3281" spans="1:16" x14ac:dyDescent="0.2">
      <c r="A3281">
        <v>2022</v>
      </c>
      <c r="B3281">
        <v>6</v>
      </c>
      <c r="C3281" s="267">
        <v>44740</v>
      </c>
      <c r="E3281">
        <v>438</v>
      </c>
      <c r="F3281" t="s">
        <v>216</v>
      </c>
      <c r="G3281" t="s">
        <v>217</v>
      </c>
      <c r="H3281">
        <v>315.23500000000001</v>
      </c>
      <c r="I3281">
        <v>358.78500000000003</v>
      </c>
      <c r="K3281">
        <v>75</v>
      </c>
      <c r="L3281">
        <v>144</v>
      </c>
      <c r="O3281">
        <v>1.4999999999999999E-2</v>
      </c>
      <c r="P3281">
        <v>16</v>
      </c>
    </row>
    <row r="3282" spans="1:16" x14ac:dyDescent="0.2">
      <c r="A3282">
        <v>2022</v>
      </c>
      <c r="B3282">
        <v>6</v>
      </c>
      <c r="C3282" s="267">
        <v>44716</v>
      </c>
      <c r="E3282">
        <v>670</v>
      </c>
      <c r="F3282" t="s">
        <v>235</v>
      </c>
      <c r="G3282" t="s">
        <v>236</v>
      </c>
      <c r="H3282">
        <v>280.41800000000001</v>
      </c>
      <c r="I3282">
        <v>319.15800000000002</v>
      </c>
      <c r="K3282">
        <v>96</v>
      </c>
      <c r="L3282">
        <v>150</v>
      </c>
      <c r="O3282">
        <v>1.4999999999999999E-2</v>
      </c>
      <c r="P3282">
        <v>16</v>
      </c>
    </row>
    <row r="3283" spans="1:16" x14ac:dyDescent="0.2">
      <c r="A3283">
        <v>2022</v>
      </c>
      <c r="B3283">
        <v>6</v>
      </c>
      <c r="C3283" s="267">
        <v>44717</v>
      </c>
      <c r="E3283">
        <v>670</v>
      </c>
      <c r="F3283" t="s">
        <v>235</v>
      </c>
      <c r="G3283" t="s">
        <v>236</v>
      </c>
      <c r="H3283">
        <v>280.41800000000001</v>
      </c>
      <c r="I3283">
        <v>319.15800000000002</v>
      </c>
      <c r="K3283">
        <v>96</v>
      </c>
      <c r="L3283">
        <v>150</v>
      </c>
      <c r="O3283">
        <v>1.4999999999999999E-2</v>
      </c>
      <c r="P3283">
        <v>16</v>
      </c>
    </row>
    <row r="3284" spans="1:16" x14ac:dyDescent="0.2">
      <c r="A3284">
        <v>2022</v>
      </c>
      <c r="B3284">
        <v>6</v>
      </c>
      <c r="C3284" s="267">
        <v>44718</v>
      </c>
      <c r="E3284">
        <v>670</v>
      </c>
      <c r="F3284" t="s">
        <v>235</v>
      </c>
      <c r="G3284" t="s">
        <v>236</v>
      </c>
      <c r="H3284">
        <v>280.41800000000001</v>
      </c>
      <c r="I3284">
        <v>319.15800000000002</v>
      </c>
      <c r="K3284">
        <v>96</v>
      </c>
      <c r="L3284">
        <v>150</v>
      </c>
      <c r="O3284">
        <v>1.4999999999999999E-2</v>
      </c>
      <c r="P3284">
        <v>16</v>
      </c>
    </row>
    <row r="3285" spans="1:16" x14ac:dyDescent="0.2">
      <c r="A3285">
        <v>2022</v>
      </c>
      <c r="B3285">
        <v>6</v>
      </c>
      <c r="C3285" s="267">
        <v>44719</v>
      </c>
      <c r="E3285">
        <v>670</v>
      </c>
      <c r="F3285" t="s">
        <v>235</v>
      </c>
      <c r="G3285" t="s">
        <v>236</v>
      </c>
      <c r="H3285">
        <v>280.41800000000001</v>
      </c>
      <c r="I3285">
        <v>319.15800000000002</v>
      </c>
      <c r="K3285">
        <v>96</v>
      </c>
      <c r="L3285">
        <v>150</v>
      </c>
      <c r="O3285">
        <v>1.4999999999999999E-2</v>
      </c>
      <c r="P3285">
        <v>16</v>
      </c>
    </row>
    <row r="3286" spans="1:16" x14ac:dyDescent="0.2">
      <c r="A3286">
        <v>2022</v>
      </c>
      <c r="B3286">
        <v>6</v>
      </c>
      <c r="C3286" s="267">
        <v>44727</v>
      </c>
      <c r="E3286">
        <v>670</v>
      </c>
      <c r="F3286" t="s">
        <v>235</v>
      </c>
      <c r="G3286" t="s">
        <v>236</v>
      </c>
      <c r="H3286">
        <v>280.41800000000001</v>
      </c>
      <c r="I3286">
        <v>319.15800000000002</v>
      </c>
      <c r="K3286">
        <v>96</v>
      </c>
      <c r="L3286">
        <v>150</v>
      </c>
      <c r="O3286">
        <v>1.4999999999999999E-2</v>
      </c>
      <c r="P3286">
        <v>16</v>
      </c>
    </row>
    <row r="3287" spans="1:16" x14ac:dyDescent="0.2">
      <c r="A3287">
        <v>2022</v>
      </c>
      <c r="B3287">
        <v>6</v>
      </c>
      <c r="C3287" s="267">
        <v>44728</v>
      </c>
      <c r="E3287">
        <v>670</v>
      </c>
      <c r="F3287" t="s">
        <v>235</v>
      </c>
      <c r="G3287" t="s">
        <v>236</v>
      </c>
      <c r="H3287">
        <v>280.41800000000001</v>
      </c>
      <c r="I3287">
        <v>319.15800000000002</v>
      </c>
      <c r="K3287">
        <v>96</v>
      </c>
      <c r="L3287">
        <v>150</v>
      </c>
      <c r="O3287">
        <v>1.4999999999999999E-2</v>
      </c>
      <c r="P3287">
        <v>16</v>
      </c>
    </row>
    <row r="3288" spans="1:16" x14ac:dyDescent="0.2">
      <c r="A3288">
        <v>2022</v>
      </c>
      <c r="B3288">
        <v>6</v>
      </c>
      <c r="C3288" s="267">
        <v>44729</v>
      </c>
      <c r="E3288">
        <v>670</v>
      </c>
      <c r="F3288" t="s">
        <v>235</v>
      </c>
      <c r="G3288" t="s">
        <v>236</v>
      </c>
      <c r="H3288">
        <v>280.41800000000001</v>
      </c>
      <c r="I3288">
        <v>319.15800000000002</v>
      </c>
      <c r="K3288">
        <v>96</v>
      </c>
      <c r="L3288">
        <v>150</v>
      </c>
      <c r="P3288">
        <v>16</v>
      </c>
    </row>
    <row r="3289" spans="1:16" x14ac:dyDescent="0.2">
      <c r="A3289">
        <v>2022</v>
      </c>
      <c r="B3289">
        <v>6</v>
      </c>
      <c r="C3289" s="267">
        <v>44718</v>
      </c>
      <c r="E3289">
        <v>669</v>
      </c>
      <c r="F3289" t="s">
        <v>279</v>
      </c>
      <c r="G3289" t="s">
        <v>280</v>
      </c>
      <c r="H3289">
        <v>897.71400000000006</v>
      </c>
      <c r="I3289">
        <v>1021.734</v>
      </c>
      <c r="K3289">
        <v>40</v>
      </c>
      <c r="L3289">
        <v>180</v>
      </c>
      <c r="O3289">
        <v>1.4999999999999999E-2</v>
      </c>
      <c r="P3289">
        <v>16</v>
      </c>
    </row>
    <row r="3290" spans="1:16" x14ac:dyDescent="0.2">
      <c r="A3290">
        <v>2022</v>
      </c>
      <c r="B3290">
        <v>6</v>
      </c>
      <c r="C3290" s="267">
        <v>44719</v>
      </c>
      <c r="E3290">
        <v>669</v>
      </c>
      <c r="F3290" t="s">
        <v>279</v>
      </c>
      <c r="G3290" t="s">
        <v>280</v>
      </c>
      <c r="H3290">
        <v>897.71400000000006</v>
      </c>
      <c r="I3290">
        <v>1021.734</v>
      </c>
      <c r="K3290">
        <v>40</v>
      </c>
      <c r="L3290">
        <v>180</v>
      </c>
      <c r="O3290">
        <v>1.4999999999999999E-2</v>
      </c>
      <c r="P3290">
        <v>16</v>
      </c>
    </row>
    <row r="3291" spans="1:16" x14ac:dyDescent="0.2">
      <c r="A3291">
        <v>2022</v>
      </c>
      <c r="B3291">
        <v>6</v>
      </c>
      <c r="C3291" s="267">
        <v>44720</v>
      </c>
      <c r="E3291">
        <v>669</v>
      </c>
      <c r="F3291" t="s">
        <v>279</v>
      </c>
      <c r="G3291" t="s">
        <v>280</v>
      </c>
      <c r="H3291">
        <v>897.71400000000006</v>
      </c>
      <c r="I3291">
        <v>1021.734</v>
      </c>
      <c r="K3291">
        <v>40</v>
      </c>
      <c r="L3291">
        <v>180</v>
      </c>
      <c r="O3291">
        <v>1.4999999999999999E-2</v>
      </c>
      <c r="P3291">
        <v>16</v>
      </c>
    </row>
    <row r="3292" spans="1:16" x14ac:dyDescent="0.2">
      <c r="A3292">
        <v>2022</v>
      </c>
      <c r="B3292">
        <v>6</v>
      </c>
      <c r="C3292" s="267">
        <v>44721</v>
      </c>
      <c r="E3292">
        <v>669</v>
      </c>
      <c r="F3292" t="s">
        <v>279</v>
      </c>
      <c r="G3292" t="s">
        <v>280</v>
      </c>
      <c r="H3292">
        <v>897.71400000000006</v>
      </c>
      <c r="I3292">
        <v>1021.734</v>
      </c>
      <c r="K3292">
        <v>40</v>
      </c>
      <c r="L3292">
        <v>180</v>
      </c>
      <c r="O3292">
        <v>1.4999999999999999E-2</v>
      </c>
      <c r="P3292">
        <v>16</v>
      </c>
    </row>
    <row r="3293" spans="1:16" x14ac:dyDescent="0.2">
      <c r="A3293">
        <v>2022</v>
      </c>
      <c r="B3293">
        <v>6</v>
      </c>
      <c r="C3293" s="267">
        <v>44723</v>
      </c>
      <c r="E3293">
        <v>669</v>
      </c>
      <c r="F3293" t="s">
        <v>279</v>
      </c>
      <c r="G3293" t="s">
        <v>280</v>
      </c>
      <c r="H3293">
        <v>897.71400000000006</v>
      </c>
      <c r="I3293">
        <v>1021.734</v>
      </c>
      <c r="K3293">
        <v>40</v>
      </c>
      <c r="L3293">
        <v>180</v>
      </c>
      <c r="O3293">
        <v>1.4999999999999999E-2</v>
      </c>
      <c r="P3293">
        <v>16</v>
      </c>
    </row>
    <row r="3294" spans="1:16" x14ac:dyDescent="0.2">
      <c r="A3294">
        <v>2022</v>
      </c>
      <c r="B3294">
        <v>6</v>
      </c>
      <c r="C3294" s="267">
        <v>44724</v>
      </c>
      <c r="E3294">
        <v>669</v>
      </c>
      <c r="F3294" t="s">
        <v>279</v>
      </c>
      <c r="G3294" t="s">
        <v>280</v>
      </c>
      <c r="H3294">
        <v>897.71400000000006</v>
      </c>
      <c r="I3294">
        <v>1021.734</v>
      </c>
      <c r="K3294">
        <v>40</v>
      </c>
      <c r="L3294">
        <v>180</v>
      </c>
      <c r="O3294">
        <v>1.4999999999999999E-2</v>
      </c>
      <c r="P3294">
        <v>16</v>
      </c>
    </row>
    <row r="3295" spans="1:16" x14ac:dyDescent="0.2">
      <c r="A3295">
        <v>2022</v>
      </c>
      <c r="B3295">
        <v>6</v>
      </c>
      <c r="C3295" s="267">
        <v>44727</v>
      </c>
      <c r="E3295">
        <v>669</v>
      </c>
      <c r="F3295" t="s">
        <v>279</v>
      </c>
      <c r="G3295" t="s">
        <v>280</v>
      </c>
      <c r="H3295">
        <v>897.71400000000006</v>
      </c>
      <c r="I3295">
        <v>1021.734</v>
      </c>
      <c r="K3295">
        <v>40</v>
      </c>
      <c r="L3295">
        <v>180</v>
      </c>
      <c r="O3295">
        <v>1.4999999999999999E-2</v>
      </c>
      <c r="P3295">
        <v>16</v>
      </c>
    </row>
    <row r="3296" spans="1:16" x14ac:dyDescent="0.2">
      <c r="A3296">
        <v>2022</v>
      </c>
      <c r="B3296">
        <v>6</v>
      </c>
      <c r="C3296" s="267">
        <v>44728</v>
      </c>
      <c r="E3296">
        <v>669</v>
      </c>
      <c r="F3296" t="s">
        <v>279</v>
      </c>
      <c r="G3296" t="s">
        <v>280</v>
      </c>
      <c r="H3296">
        <v>897.71400000000006</v>
      </c>
      <c r="I3296">
        <v>1021.734</v>
      </c>
      <c r="K3296">
        <v>40</v>
      </c>
      <c r="L3296">
        <v>180</v>
      </c>
      <c r="O3296">
        <v>1.4999999999999999E-2</v>
      </c>
      <c r="P3296">
        <v>16</v>
      </c>
    </row>
    <row r="3297" spans="1:16" x14ac:dyDescent="0.2">
      <c r="A3297">
        <v>2022</v>
      </c>
      <c r="B3297">
        <v>6</v>
      </c>
      <c r="C3297" s="267">
        <v>44729</v>
      </c>
      <c r="E3297">
        <v>669</v>
      </c>
      <c r="F3297" t="s">
        <v>279</v>
      </c>
      <c r="G3297" t="s">
        <v>280</v>
      </c>
      <c r="H3297">
        <v>897.71400000000006</v>
      </c>
      <c r="I3297">
        <v>1021.734</v>
      </c>
      <c r="K3297">
        <v>40</v>
      </c>
      <c r="L3297">
        <v>180</v>
      </c>
      <c r="O3297">
        <v>1.4999999999999999E-2</v>
      </c>
      <c r="P3297">
        <v>16</v>
      </c>
    </row>
    <row r="3298" spans="1:16" x14ac:dyDescent="0.2">
      <c r="A3298">
        <v>2022</v>
      </c>
      <c r="B3298">
        <v>6</v>
      </c>
      <c r="C3298" s="267">
        <v>44729</v>
      </c>
      <c r="E3298">
        <v>669</v>
      </c>
      <c r="F3298" t="s">
        <v>279</v>
      </c>
      <c r="G3298" t="s">
        <v>280</v>
      </c>
      <c r="H3298">
        <v>897.71400000000006</v>
      </c>
      <c r="I3298">
        <v>1021.734</v>
      </c>
      <c r="K3298">
        <v>40</v>
      </c>
      <c r="L3298">
        <v>180</v>
      </c>
      <c r="P3298">
        <v>16</v>
      </c>
    </row>
    <row r="3299" spans="1:16" x14ac:dyDescent="0.2">
      <c r="A3299">
        <v>2022</v>
      </c>
      <c r="B3299">
        <v>6</v>
      </c>
      <c r="C3299" s="267">
        <v>44730</v>
      </c>
      <c r="E3299">
        <v>669</v>
      </c>
      <c r="F3299" t="s">
        <v>279</v>
      </c>
      <c r="G3299" t="s">
        <v>280</v>
      </c>
      <c r="H3299">
        <v>897.71400000000006</v>
      </c>
      <c r="I3299">
        <v>1021.734</v>
      </c>
      <c r="K3299">
        <v>40</v>
      </c>
      <c r="L3299">
        <v>180</v>
      </c>
      <c r="O3299">
        <v>1.4999999999999999E-2</v>
      </c>
      <c r="P3299">
        <v>16</v>
      </c>
    </row>
    <row r="3300" spans="1:16" x14ac:dyDescent="0.2">
      <c r="A3300">
        <v>2022</v>
      </c>
      <c r="B3300">
        <v>6</v>
      </c>
      <c r="C3300" s="267">
        <v>44731</v>
      </c>
      <c r="E3300">
        <v>669</v>
      </c>
      <c r="F3300" t="s">
        <v>279</v>
      </c>
      <c r="G3300" t="s">
        <v>280</v>
      </c>
      <c r="H3300">
        <v>897.71400000000006</v>
      </c>
      <c r="I3300">
        <v>1021.734</v>
      </c>
      <c r="K3300">
        <v>40</v>
      </c>
      <c r="L3300">
        <v>180</v>
      </c>
      <c r="O3300">
        <v>1.4999999999999999E-2</v>
      </c>
      <c r="P3300">
        <v>16</v>
      </c>
    </row>
    <row r="3301" spans="1:16" x14ac:dyDescent="0.2">
      <c r="A3301">
        <v>2022</v>
      </c>
      <c r="B3301">
        <v>6</v>
      </c>
      <c r="C3301" s="267">
        <v>44732</v>
      </c>
      <c r="E3301">
        <v>669</v>
      </c>
      <c r="F3301" t="s">
        <v>279</v>
      </c>
      <c r="G3301" t="s">
        <v>280</v>
      </c>
      <c r="H3301">
        <v>897.71400000000006</v>
      </c>
      <c r="I3301">
        <v>1021.734</v>
      </c>
      <c r="K3301">
        <v>40</v>
      </c>
      <c r="L3301">
        <v>180</v>
      </c>
      <c r="P3301">
        <v>16</v>
      </c>
    </row>
    <row r="3302" spans="1:16" x14ac:dyDescent="0.2">
      <c r="A3302">
        <v>2022</v>
      </c>
      <c r="B3302">
        <v>6</v>
      </c>
      <c r="C3302" s="267">
        <v>44717</v>
      </c>
      <c r="E3302">
        <v>673</v>
      </c>
      <c r="F3302" t="s">
        <v>359</v>
      </c>
      <c r="G3302" t="s">
        <v>360</v>
      </c>
      <c r="H3302">
        <v>57.965600000000002</v>
      </c>
      <c r="I3302">
        <v>65.973600000000005</v>
      </c>
      <c r="K3302">
        <v>18</v>
      </c>
      <c r="L3302">
        <v>200</v>
      </c>
      <c r="O3302">
        <v>1.4999999999999999E-2</v>
      </c>
      <c r="P3302">
        <v>16</v>
      </c>
    </row>
    <row r="3303" spans="1:16" x14ac:dyDescent="0.2">
      <c r="A3303">
        <v>2022</v>
      </c>
      <c r="B3303">
        <v>6</v>
      </c>
      <c r="C3303" s="267">
        <v>44718</v>
      </c>
      <c r="E3303">
        <v>673</v>
      </c>
      <c r="F3303" t="s">
        <v>359</v>
      </c>
      <c r="G3303" t="s">
        <v>360</v>
      </c>
      <c r="H3303">
        <v>57.965600000000002</v>
      </c>
      <c r="I3303">
        <v>65.973600000000005</v>
      </c>
      <c r="K3303">
        <v>18</v>
      </c>
      <c r="L3303">
        <v>200</v>
      </c>
      <c r="O3303">
        <v>1.4999999999999999E-2</v>
      </c>
      <c r="P3303">
        <v>16</v>
      </c>
    </row>
    <row r="3304" spans="1:16" x14ac:dyDescent="0.2">
      <c r="A3304">
        <v>2022</v>
      </c>
      <c r="B3304">
        <v>6</v>
      </c>
      <c r="C3304" s="267">
        <v>44719</v>
      </c>
      <c r="E3304">
        <v>673</v>
      </c>
      <c r="F3304" t="s">
        <v>359</v>
      </c>
      <c r="G3304" t="s">
        <v>360</v>
      </c>
      <c r="H3304">
        <v>57.965600000000002</v>
      </c>
      <c r="I3304">
        <v>65.973600000000005</v>
      </c>
      <c r="K3304">
        <v>18</v>
      </c>
      <c r="L3304">
        <v>200</v>
      </c>
      <c r="O3304">
        <v>1.4999999999999999E-2</v>
      </c>
      <c r="P3304">
        <v>16</v>
      </c>
    </row>
    <row r="3305" spans="1:16" x14ac:dyDescent="0.2">
      <c r="A3305">
        <v>2022</v>
      </c>
      <c r="B3305">
        <v>6</v>
      </c>
      <c r="C3305" s="267">
        <v>44720</v>
      </c>
      <c r="E3305">
        <v>673</v>
      </c>
      <c r="F3305" t="s">
        <v>359</v>
      </c>
      <c r="G3305" t="s">
        <v>360</v>
      </c>
      <c r="H3305">
        <v>57.965600000000002</v>
      </c>
      <c r="I3305">
        <v>65.973600000000005</v>
      </c>
      <c r="K3305">
        <v>18</v>
      </c>
      <c r="L3305">
        <v>200</v>
      </c>
      <c r="O3305">
        <v>1.4999999999999999E-2</v>
      </c>
      <c r="P3305">
        <v>16</v>
      </c>
    </row>
    <row r="3306" spans="1:16" x14ac:dyDescent="0.2">
      <c r="A3306">
        <v>2022</v>
      </c>
      <c r="B3306">
        <v>6</v>
      </c>
      <c r="C3306" s="267">
        <v>44721</v>
      </c>
      <c r="E3306">
        <v>673</v>
      </c>
      <c r="F3306" t="s">
        <v>359</v>
      </c>
      <c r="G3306" t="s">
        <v>360</v>
      </c>
      <c r="H3306">
        <v>57.965600000000002</v>
      </c>
      <c r="I3306">
        <v>65.973600000000005</v>
      </c>
      <c r="K3306">
        <v>18</v>
      </c>
      <c r="L3306">
        <v>200</v>
      </c>
      <c r="O3306">
        <v>1.4999999999999999E-2</v>
      </c>
      <c r="P3306">
        <v>16</v>
      </c>
    </row>
    <row r="3307" spans="1:16" x14ac:dyDescent="0.2">
      <c r="A3307">
        <v>2022</v>
      </c>
      <c r="B3307">
        <v>6</v>
      </c>
      <c r="C3307" s="267">
        <v>44723</v>
      </c>
      <c r="E3307">
        <v>673</v>
      </c>
      <c r="F3307" t="s">
        <v>359</v>
      </c>
      <c r="G3307" t="s">
        <v>360</v>
      </c>
      <c r="H3307">
        <v>57.965600000000002</v>
      </c>
      <c r="I3307">
        <v>65.973600000000005</v>
      </c>
      <c r="K3307">
        <v>18</v>
      </c>
      <c r="L3307">
        <v>200</v>
      </c>
      <c r="O3307">
        <v>1.4999999999999999E-2</v>
      </c>
      <c r="P3307">
        <v>16</v>
      </c>
    </row>
    <row r="3308" spans="1:16" x14ac:dyDescent="0.2">
      <c r="A3308">
        <v>2022</v>
      </c>
      <c r="B3308">
        <v>6</v>
      </c>
      <c r="C3308" s="267">
        <v>44724</v>
      </c>
      <c r="E3308">
        <v>673</v>
      </c>
      <c r="F3308" t="s">
        <v>359</v>
      </c>
      <c r="G3308" t="s">
        <v>360</v>
      </c>
      <c r="H3308">
        <v>57.965600000000002</v>
      </c>
      <c r="I3308">
        <v>65.973600000000005</v>
      </c>
      <c r="K3308">
        <v>18</v>
      </c>
      <c r="L3308">
        <v>200</v>
      </c>
      <c r="O3308">
        <v>1.4999999999999999E-2</v>
      </c>
      <c r="P3308">
        <v>16</v>
      </c>
    </row>
    <row r="3309" spans="1:16" x14ac:dyDescent="0.2">
      <c r="A3309">
        <v>2022</v>
      </c>
      <c r="B3309">
        <v>6</v>
      </c>
      <c r="C3309" s="267">
        <v>44729</v>
      </c>
      <c r="E3309">
        <v>673</v>
      </c>
      <c r="F3309" t="s">
        <v>359</v>
      </c>
      <c r="G3309" t="s">
        <v>360</v>
      </c>
      <c r="H3309">
        <v>57.965600000000002</v>
      </c>
      <c r="I3309">
        <v>65.973600000000005</v>
      </c>
      <c r="K3309">
        <v>18</v>
      </c>
      <c r="L3309">
        <v>200</v>
      </c>
      <c r="O3309">
        <v>1.4999999999999999E-2</v>
      </c>
      <c r="P3309">
        <v>16</v>
      </c>
    </row>
    <row r="3310" spans="1:16" x14ac:dyDescent="0.2">
      <c r="A3310">
        <v>2022</v>
      </c>
      <c r="B3310">
        <v>6</v>
      </c>
      <c r="C3310" s="267">
        <v>44729</v>
      </c>
      <c r="E3310">
        <v>673</v>
      </c>
      <c r="F3310" t="s">
        <v>359</v>
      </c>
      <c r="G3310" t="s">
        <v>360</v>
      </c>
      <c r="H3310">
        <v>57.965600000000002</v>
      </c>
      <c r="I3310">
        <v>65.973600000000005</v>
      </c>
      <c r="K3310">
        <v>18</v>
      </c>
      <c r="L3310">
        <v>200</v>
      </c>
      <c r="P3310">
        <v>16</v>
      </c>
    </row>
    <row r="3311" spans="1:16" x14ac:dyDescent="0.2">
      <c r="A3311">
        <v>2022</v>
      </c>
      <c r="B3311">
        <v>6</v>
      </c>
      <c r="C3311" s="267">
        <v>44730</v>
      </c>
      <c r="E3311">
        <v>673</v>
      </c>
      <c r="F3311" t="s">
        <v>359</v>
      </c>
      <c r="G3311" t="s">
        <v>360</v>
      </c>
      <c r="H3311">
        <v>57.965600000000002</v>
      </c>
      <c r="I3311">
        <v>65.973600000000005</v>
      </c>
      <c r="K3311">
        <v>18</v>
      </c>
      <c r="L3311">
        <v>200</v>
      </c>
      <c r="O3311">
        <v>1.4999999999999999E-2</v>
      </c>
      <c r="P3311">
        <v>16</v>
      </c>
    </row>
    <row r="3312" spans="1:16" x14ac:dyDescent="0.2">
      <c r="A3312">
        <v>2022</v>
      </c>
      <c r="B3312">
        <v>6</v>
      </c>
      <c r="C3312" s="267">
        <v>44730</v>
      </c>
      <c r="E3312">
        <v>673</v>
      </c>
      <c r="F3312" t="s">
        <v>359</v>
      </c>
      <c r="G3312" t="s">
        <v>360</v>
      </c>
      <c r="H3312">
        <v>57.965600000000002</v>
      </c>
      <c r="I3312">
        <v>65.973600000000005</v>
      </c>
      <c r="K3312">
        <v>18</v>
      </c>
      <c r="L3312">
        <v>200</v>
      </c>
      <c r="P3312">
        <v>16</v>
      </c>
    </row>
    <row r="3313" spans="1:16" x14ac:dyDescent="0.2">
      <c r="A3313">
        <v>2022</v>
      </c>
      <c r="B3313">
        <v>6</v>
      </c>
      <c r="C3313" s="267">
        <v>44731</v>
      </c>
      <c r="E3313">
        <v>673</v>
      </c>
      <c r="F3313" t="s">
        <v>359</v>
      </c>
      <c r="G3313" t="s">
        <v>360</v>
      </c>
      <c r="H3313">
        <v>57.965600000000002</v>
      </c>
      <c r="I3313">
        <v>65.973600000000005</v>
      </c>
      <c r="K3313">
        <v>18</v>
      </c>
      <c r="L3313">
        <v>200</v>
      </c>
      <c r="O3313">
        <v>1.4999999999999999E-2</v>
      </c>
      <c r="P3313">
        <v>16</v>
      </c>
    </row>
    <row r="3314" spans="1:16" x14ac:dyDescent="0.2">
      <c r="A3314">
        <v>2022</v>
      </c>
      <c r="B3314">
        <v>6</v>
      </c>
      <c r="C3314" s="267">
        <v>44731</v>
      </c>
      <c r="E3314">
        <v>673</v>
      </c>
      <c r="F3314" t="s">
        <v>359</v>
      </c>
      <c r="G3314" t="s">
        <v>360</v>
      </c>
      <c r="H3314">
        <v>57.965600000000002</v>
      </c>
      <c r="I3314">
        <v>65.973600000000005</v>
      </c>
      <c r="K3314">
        <v>18</v>
      </c>
      <c r="L3314">
        <v>200</v>
      </c>
      <c r="P3314">
        <v>16</v>
      </c>
    </row>
    <row r="3315" spans="1:16" x14ac:dyDescent="0.2">
      <c r="A3315">
        <v>2022</v>
      </c>
      <c r="B3315">
        <v>6</v>
      </c>
      <c r="C3315" s="267">
        <v>44732</v>
      </c>
      <c r="E3315">
        <v>673</v>
      </c>
      <c r="F3315" t="s">
        <v>359</v>
      </c>
      <c r="G3315" t="s">
        <v>360</v>
      </c>
      <c r="H3315">
        <v>57.965600000000002</v>
      </c>
      <c r="I3315">
        <v>65.973600000000005</v>
      </c>
      <c r="K3315">
        <v>18</v>
      </c>
      <c r="L3315">
        <v>200</v>
      </c>
      <c r="O3315">
        <v>1.4999999999999999E-2</v>
      </c>
      <c r="P3315">
        <v>16</v>
      </c>
    </row>
    <row r="3316" spans="1:16" x14ac:dyDescent="0.2">
      <c r="A3316">
        <v>2022</v>
      </c>
      <c r="B3316">
        <v>6</v>
      </c>
      <c r="C3316" s="267">
        <v>44732</v>
      </c>
      <c r="E3316">
        <v>673</v>
      </c>
      <c r="F3316" t="s">
        <v>359</v>
      </c>
      <c r="G3316" t="s">
        <v>360</v>
      </c>
      <c r="H3316">
        <v>57.965600000000002</v>
      </c>
      <c r="I3316">
        <v>65.973600000000005</v>
      </c>
      <c r="K3316">
        <v>18</v>
      </c>
      <c r="L3316">
        <v>200</v>
      </c>
      <c r="P3316">
        <v>16</v>
      </c>
    </row>
    <row r="3317" spans="1:16" x14ac:dyDescent="0.2">
      <c r="A3317">
        <v>2022</v>
      </c>
      <c r="B3317">
        <v>6</v>
      </c>
      <c r="C3317" s="267">
        <v>44733</v>
      </c>
      <c r="E3317">
        <v>673</v>
      </c>
      <c r="F3317" t="s">
        <v>359</v>
      </c>
      <c r="G3317" t="s">
        <v>360</v>
      </c>
      <c r="H3317">
        <v>57.965600000000002</v>
      </c>
      <c r="I3317">
        <v>65.973600000000005</v>
      </c>
      <c r="K3317">
        <v>18</v>
      </c>
      <c r="L3317">
        <v>200</v>
      </c>
      <c r="P3317">
        <v>16</v>
      </c>
    </row>
    <row r="3318" spans="1:16" x14ac:dyDescent="0.2">
      <c r="A3318">
        <v>2022</v>
      </c>
      <c r="B3318">
        <v>6</v>
      </c>
      <c r="C3318" s="267">
        <v>44713</v>
      </c>
      <c r="E3318">
        <v>50</v>
      </c>
      <c r="F3318" t="s">
        <v>334</v>
      </c>
      <c r="G3318" t="s">
        <v>335</v>
      </c>
      <c r="H3318">
        <v>51.57</v>
      </c>
      <c r="I3318">
        <v>56.43</v>
      </c>
      <c r="K3318">
        <v>101</v>
      </c>
      <c r="L3318">
        <v>107</v>
      </c>
      <c r="O3318">
        <v>1.4999999999999999E-2</v>
      </c>
      <c r="P3318">
        <v>18</v>
      </c>
    </row>
    <row r="3319" spans="1:16" x14ac:dyDescent="0.2">
      <c r="A3319">
        <v>2022</v>
      </c>
      <c r="B3319">
        <v>6</v>
      </c>
      <c r="C3319" s="267">
        <v>44714</v>
      </c>
      <c r="E3319">
        <v>50</v>
      </c>
      <c r="F3319" t="s">
        <v>334</v>
      </c>
      <c r="G3319" t="s">
        <v>335</v>
      </c>
      <c r="H3319">
        <v>51.57</v>
      </c>
      <c r="I3319">
        <v>56.43</v>
      </c>
      <c r="K3319">
        <v>101</v>
      </c>
      <c r="L3319">
        <v>107</v>
      </c>
      <c r="O3319">
        <v>1.4999999999999999E-2</v>
      </c>
      <c r="P3319">
        <v>18</v>
      </c>
    </row>
    <row r="3320" spans="1:16" x14ac:dyDescent="0.2">
      <c r="A3320">
        <v>2022</v>
      </c>
      <c r="B3320">
        <v>6</v>
      </c>
      <c r="C3320" s="267">
        <v>44715</v>
      </c>
      <c r="E3320">
        <v>50</v>
      </c>
      <c r="F3320" t="s">
        <v>334</v>
      </c>
      <c r="G3320" t="s">
        <v>335</v>
      </c>
      <c r="H3320">
        <v>51.57</v>
      </c>
      <c r="I3320">
        <v>56.43</v>
      </c>
      <c r="K3320">
        <v>101</v>
      </c>
      <c r="L3320">
        <v>107</v>
      </c>
      <c r="O3320">
        <v>1.4999999999999999E-2</v>
      </c>
      <c r="P3320">
        <v>18</v>
      </c>
    </row>
    <row r="3321" spans="1:16" x14ac:dyDescent="0.2">
      <c r="A3321">
        <v>2022</v>
      </c>
      <c r="B3321">
        <v>6</v>
      </c>
      <c r="C3321" s="267">
        <v>44716</v>
      </c>
      <c r="E3321">
        <v>50</v>
      </c>
      <c r="F3321" t="s">
        <v>334</v>
      </c>
      <c r="G3321" t="s">
        <v>335</v>
      </c>
      <c r="H3321">
        <v>51.57</v>
      </c>
      <c r="I3321">
        <v>56.43</v>
      </c>
      <c r="K3321">
        <v>101</v>
      </c>
      <c r="L3321">
        <v>107</v>
      </c>
      <c r="O3321">
        <v>1.4999999999999999E-2</v>
      </c>
      <c r="P3321">
        <v>18</v>
      </c>
    </row>
    <row r="3322" spans="1:16" x14ac:dyDescent="0.2">
      <c r="A3322">
        <v>2022</v>
      </c>
      <c r="B3322">
        <v>6</v>
      </c>
      <c r="C3322" s="267">
        <v>44717</v>
      </c>
      <c r="E3322">
        <v>50</v>
      </c>
      <c r="F3322" t="s">
        <v>334</v>
      </c>
      <c r="G3322" t="s">
        <v>335</v>
      </c>
      <c r="H3322">
        <v>51.57</v>
      </c>
      <c r="I3322">
        <v>56.43</v>
      </c>
      <c r="K3322">
        <v>101</v>
      </c>
      <c r="L3322">
        <v>107</v>
      </c>
      <c r="O3322">
        <v>1.4999999999999999E-2</v>
      </c>
      <c r="P3322">
        <v>18</v>
      </c>
    </row>
    <row r="3323" spans="1:16" x14ac:dyDescent="0.2">
      <c r="A3323">
        <v>2022</v>
      </c>
      <c r="B3323">
        <v>6</v>
      </c>
      <c r="C3323" s="267">
        <v>44724</v>
      </c>
      <c r="E3323">
        <v>50</v>
      </c>
      <c r="F3323" t="s">
        <v>334</v>
      </c>
      <c r="G3323" t="s">
        <v>335</v>
      </c>
      <c r="H3323">
        <v>51.57</v>
      </c>
      <c r="I3323">
        <v>56.43</v>
      </c>
      <c r="K3323">
        <v>101</v>
      </c>
      <c r="L3323">
        <v>107</v>
      </c>
      <c r="O3323">
        <v>1.4999999999999999E-2</v>
      </c>
      <c r="P3323">
        <v>18</v>
      </c>
    </row>
    <row r="3324" spans="1:16" x14ac:dyDescent="0.2">
      <c r="A3324">
        <v>2022</v>
      </c>
      <c r="B3324">
        <v>6</v>
      </c>
      <c r="C3324" s="267">
        <v>44725</v>
      </c>
      <c r="E3324">
        <v>50</v>
      </c>
      <c r="F3324" t="s">
        <v>334</v>
      </c>
      <c r="G3324" t="s">
        <v>335</v>
      </c>
      <c r="H3324">
        <v>51.57</v>
      </c>
      <c r="I3324">
        <v>56.43</v>
      </c>
      <c r="K3324">
        <v>101</v>
      </c>
      <c r="L3324">
        <v>107</v>
      </c>
      <c r="O3324">
        <v>1.4999999999999999E-2</v>
      </c>
      <c r="P3324">
        <v>18</v>
      </c>
    </row>
    <row r="3325" spans="1:16" x14ac:dyDescent="0.2">
      <c r="A3325">
        <v>2022</v>
      </c>
      <c r="B3325">
        <v>6</v>
      </c>
      <c r="C3325" s="267">
        <v>44726</v>
      </c>
      <c r="E3325">
        <v>50</v>
      </c>
      <c r="F3325" t="s">
        <v>334</v>
      </c>
      <c r="G3325" t="s">
        <v>335</v>
      </c>
      <c r="H3325">
        <v>51.57</v>
      </c>
      <c r="I3325">
        <v>56.43</v>
      </c>
      <c r="K3325">
        <v>101</v>
      </c>
      <c r="L3325">
        <v>107</v>
      </c>
      <c r="O3325">
        <v>1.4999999999999999E-2</v>
      </c>
      <c r="P3325">
        <v>18</v>
      </c>
    </row>
    <row r="3326" spans="1:16" x14ac:dyDescent="0.2">
      <c r="A3326">
        <v>2022</v>
      </c>
      <c r="B3326">
        <v>6</v>
      </c>
      <c r="C3326" s="267">
        <v>44727</v>
      </c>
      <c r="E3326">
        <v>50</v>
      </c>
      <c r="F3326" t="s">
        <v>334</v>
      </c>
      <c r="G3326" t="s">
        <v>335</v>
      </c>
      <c r="H3326">
        <v>51.57</v>
      </c>
      <c r="I3326">
        <v>56.43</v>
      </c>
      <c r="K3326">
        <v>101</v>
      </c>
      <c r="L3326">
        <v>107</v>
      </c>
      <c r="O3326">
        <v>1.4999999999999999E-2</v>
      </c>
      <c r="P3326">
        <v>18</v>
      </c>
    </row>
    <row r="3327" spans="1:16" x14ac:dyDescent="0.2">
      <c r="A3327">
        <v>2022</v>
      </c>
      <c r="B3327">
        <v>6</v>
      </c>
      <c r="C3327" s="267">
        <v>44737</v>
      </c>
      <c r="E3327">
        <v>50</v>
      </c>
      <c r="F3327" t="s">
        <v>334</v>
      </c>
      <c r="G3327" t="s">
        <v>335</v>
      </c>
      <c r="H3327">
        <v>51.57</v>
      </c>
      <c r="I3327">
        <v>56.43</v>
      </c>
      <c r="K3327">
        <v>101</v>
      </c>
      <c r="L3327">
        <v>107</v>
      </c>
      <c r="O3327">
        <v>1.4999999999999999E-2</v>
      </c>
      <c r="P3327">
        <v>18</v>
      </c>
    </row>
    <row r="3328" spans="1:16" x14ac:dyDescent="0.2">
      <c r="A3328">
        <v>2022</v>
      </c>
      <c r="B3328">
        <v>6</v>
      </c>
      <c r="C3328" s="267">
        <v>44738</v>
      </c>
      <c r="E3328">
        <v>50</v>
      </c>
      <c r="F3328" t="s">
        <v>334</v>
      </c>
      <c r="G3328" t="s">
        <v>335</v>
      </c>
      <c r="H3328">
        <v>51.57</v>
      </c>
      <c r="I3328">
        <v>56.43</v>
      </c>
      <c r="K3328">
        <v>101</v>
      </c>
      <c r="L3328">
        <v>107</v>
      </c>
      <c r="O3328">
        <v>1.4999999999999999E-2</v>
      </c>
      <c r="P3328">
        <v>18</v>
      </c>
    </row>
    <row r="3329" spans="1:16" x14ac:dyDescent="0.2">
      <c r="A3329">
        <v>2022</v>
      </c>
      <c r="B3329">
        <v>6</v>
      </c>
      <c r="C3329" s="267">
        <v>44739</v>
      </c>
      <c r="E3329">
        <v>50</v>
      </c>
      <c r="F3329" t="s">
        <v>334</v>
      </c>
      <c r="G3329" t="s">
        <v>335</v>
      </c>
      <c r="H3329">
        <v>51.57</v>
      </c>
      <c r="I3329">
        <v>56.43</v>
      </c>
      <c r="K3329">
        <v>101</v>
      </c>
      <c r="L3329">
        <v>107</v>
      </c>
      <c r="O3329">
        <v>1.4999999999999999E-2</v>
      </c>
      <c r="P3329">
        <v>18</v>
      </c>
    </row>
    <row r="3330" spans="1:16" x14ac:dyDescent="0.2">
      <c r="A3330">
        <v>2022</v>
      </c>
      <c r="B3330">
        <v>6</v>
      </c>
      <c r="C3330" s="267">
        <v>44740</v>
      </c>
      <c r="E3330">
        <v>50</v>
      </c>
      <c r="F3330" t="s">
        <v>334</v>
      </c>
      <c r="G3330" t="s">
        <v>335</v>
      </c>
      <c r="H3330">
        <v>51.57</v>
      </c>
      <c r="I3330">
        <v>56.43</v>
      </c>
      <c r="K3330">
        <v>101</v>
      </c>
      <c r="L3330">
        <v>107</v>
      </c>
      <c r="O3330">
        <v>1.4999999999999999E-2</v>
      </c>
      <c r="P3330">
        <v>18</v>
      </c>
    </row>
    <row r="3331" spans="1:16" x14ac:dyDescent="0.2">
      <c r="A3331">
        <v>2022</v>
      </c>
      <c r="B3331">
        <v>6</v>
      </c>
      <c r="C3331" s="267">
        <v>44713</v>
      </c>
      <c r="E3331">
        <v>49</v>
      </c>
      <c r="F3331" t="s">
        <v>330</v>
      </c>
      <c r="G3331" t="s">
        <v>331</v>
      </c>
      <c r="H3331">
        <v>95.5</v>
      </c>
      <c r="I3331">
        <v>104.5</v>
      </c>
      <c r="K3331">
        <v>101</v>
      </c>
      <c r="L3331">
        <v>107</v>
      </c>
      <c r="O3331">
        <v>1.4999999999999999E-2</v>
      </c>
      <c r="P3331">
        <v>18</v>
      </c>
    </row>
    <row r="3332" spans="1:16" x14ac:dyDescent="0.2">
      <c r="A3332">
        <v>2022</v>
      </c>
      <c r="B3332">
        <v>6</v>
      </c>
      <c r="C3332" s="267">
        <v>44714</v>
      </c>
      <c r="E3332">
        <v>49</v>
      </c>
      <c r="F3332" t="s">
        <v>330</v>
      </c>
      <c r="G3332" t="s">
        <v>331</v>
      </c>
      <c r="H3332">
        <v>95.5</v>
      </c>
      <c r="I3332">
        <v>104.5</v>
      </c>
      <c r="K3332">
        <v>101</v>
      </c>
      <c r="L3332">
        <v>107</v>
      </c>
      <c r="O3332">
        <v>1.4999999999999999E-2</v>
      </c>
      <c r="P3332">
        <v>18</v>
      </c>
    </row>
    <row r="3333" spans="1:16" x14ac:dyDescent="0.2">
      <c r="A3333">
        <v>2022</v>
      </c>
      <c r="B3333">
        <v>6</v>
      </c>
      <c r="C3333" s="267">
        <v>44715</v>
      </c>
      <c r="E3333">
        <v>49</v>
      </c>
      <c r="F3333" t="s">
        <v>330</v>
      </c>
      <c r="G3333" t="s">
        <v>331</v>
      </c>
      <c r="H3333">
        <v>95.5</v>
      </c>
      <c r="I3333">
        <v>104.5</v>
      </c>
      <c r="K3333">
        <v>101</v>
      </c>
      <c r="L3333">
        <v>107</v>
      </c>
      <c r="O3333">
        <v>1.4999999999999999E-2</v>
      </c>
      <c r="P3333">
        <v>18</v>
      </c>
    </row>
    <row r="3334" spans="1:16" x14ac:dyDescent="0.2">
      <c r="A3334">
        <v>2022</v>
      </c>
      <c r="B3334">
        <v>6</v>
      </c>
      <c r="C3334" s="267">
        <v>44716</v>
      </c>
      <c r="E3334">
        <v>49</v>
      </c>
      <c r="F3334" t="s">
        <v>330</v>
      </c>
      <c r="G3334" t="s">
        <v>331</v>
      </c>
      <c r="H3334">
        <v>95.5</v>
      </c>
      <c r="I3334">
        <v>104.5</v>
      </c>
      <c r="K3334">
        <v>101</v>
      </c>
      <c r="L3334">
        <v>107</v>
      </c>
      <c r="O3334">
        <v>1.4999999999999999E-2</v>
      </c>
      <c r="P3334">
        <v>18</v>
      </c>
    </row>
    <row r="3335" spans="1:16" x14ac:dyDescent="0.2">
      <c r="A3335">
        <v>2022</v>
      </c>
      <c r="B3335">
        <v>6</v>
      </c>
      <c r="C3335" s="267">
        <v>44717</v>
      </c>
      <c r="E3335">
        <v>49</v>
      </c>
      <c r="F3335" t="s">
        <v>330</v>
      </c>
      <c r="G3335" t="s">
        <v>331</v>
      </c>
      <c r="H3335">
        <v>95.5</v>
      </c>
      <c r="I3335">
        <v>104.5</v>
      </c>
      <c r="K3335">
        <v>101</v>
      </c>
      <c r="L3335">
        <v>107</v>
      </c>
      <c r="O3335">
        <v>1.4999999999999999E-2</v>
      </c>
      <c r="P3335">
        <v>18</v>
      </c>
    </row>
    <row r="3336" spans="1:16" x14ac:dyDescent="0.2">
      <c r="A3336">
        <v>2022</v>
      </c>
      <c r="B3336">
        <v>6</v>
      </c>
      <c r="C3336" s="267">
        <v>44724</v>
      </c>
      <c r="E3336">
        <v>49</v>
      </c>
      <c r="F3336" t="s">
        <v>330</v>
      </c>
      <c r="G3336" t="s">
        <v>331</v>
      </c>
      <c r="H3336">
        <v>95.5</v>
      </c>
      <c r="I3336">
        <v>104.5</v>
      </c>
      <c r="K3336">
        <v>101</v>
      </c>
      <c r="L3336">
        <v>107</v>
      </c>
      <c r="O3336">
        <v>1.4999999999999999E-2</v>
      </c>
      <c r="P3336">
        <v>18</v>
      </c>
    </row>
    <row r="3337" spans="1:16" x14ac:dyDescent="0.2">
      <c r="A3337">
        <v>2022</v>
      </c>
      <c r="B3337">
        <v>6</v>
      </c>
      <c r="C3337" s="267">
        <v>44725</v>
      </c>
      <c r="E3337">
        <v>49</v>
      </c>
      <c r="F3337" t="s">
        <v>330</v>
      </c>
      <c r="G3337" t="s">
        <v>331</v>
      </c>
      <c r="H3337">
        <v>95.5</v>
      </c>
      <c r="I3337">
        <v>104.5</v>
      </c>
      <c r="K3337">
        <v>101</v>
      </c>
      <c r="L3337">
        <v>107</v>
      </c>
      <c r="O3337">
        <v>1.4999999999999999E-2</v>
      </c>
      <c r="P3337">
        <v>18</v>
      </c>
    </row>
    <row r="3338" spans="1:16" x14ac:dyDescent="0.2">
      <c r="A3338">
        <v>2022</v>
      </c>
      <c r="B3338">
        <v>6</v>
      </c>
      <c r="C3338" s="267">
        <v>44726</v>
      </c>
      <c r="E3338">
        <v>49</v>
      </c>
      <c r="F3338" t="s">
        <v>330</v>
      </c>
      <c r="G3338" t="s">
        <v>331</v>
      </c>
      <c r="H3338">
        <v>95.5</v>
      </c>
      <c r="I3338">
        <v>104.5</v>
      </c>
      <c r="K3338">
        <v>101</v>
      </c>
      <c r="L3338">
        <v>107</v>
      </c>
      <c r="O3338">
        <v>1.4999999999999999E-2</v>
      </c>
      <c r="P3338">
        <v>18</v>
      </c>
    </row>
    <row r="3339" spans="1:16" x14ac:dyDescent="0.2">
      <c r="A3339">
        <v>2022</v>
      </c>
      <c r="B3339">
        <v>6</v>
      </c>
      <c r="C3339" s="267">
        <v>44727</v>
      </c>
      <c r="E3339">
        <v>49</v>
      </c>
      <c r="F3339" t="s">
        <v>330</v>
      </c>
      <c r="G3339" t="s">
        <v>331</v>
      </c>
      <c r="H3339">
        <v>95.5</v>
      </c>
      <c r="I3339">
        <v>104.5</v>
      </c>
      <c r="K3339">
        <v>101</v>
      </c>
      <c r="L3339">
        <v>107</v>
      </c>
      <c r="O3339">
        <v>1.4999999999999999E-2</v>
      </c>
      <c r="P3339">
        <v>18</v>
      </c>
    </row>
    <row r="3340" spans="1:16" x14ac:dyDescent="0.2">
      <c r="A3340">
        <v>2022</v>
      </c>
      <c r="B3340">
        <v>6</v>
      </c>
      <c r="C3340" s="267">
        <v>44737</v>
      </c>
      <c r="E3340">
        <v>49</v>
      </c>
      <c r="F3340" t="s">
        <v>330</v>
      </c>
      <c r="G3340" t="s">
        <v>331</v>
      </c>
      <c r="H3340">
        <v>95.5</v>
      </c>
      <c r="I3340">
        <v>104.5</v>
      </c>
      <c r="K3340">
        <v>101</v>
      </c>
      <c r="L3340">
        <v>107</v>
      </c>
      <c r="O3340">
        <v>1.4999999999999999E-2</v>
      </c>
      <c r="P3340">
        <v>18</v>
      </c>
    </row>
    <row r="3341" spans="1:16" x14ac:dyDescent="0.2">
      <c r="A3341">
        <v>2022</v>
      </c>
      <c r="B3341">
        <v>6</v>
      </c>
      <c r="C3341" s="267">
        <v>44738</v>
      </c>
      <c r="E3341">
        <v>49</v>
      </c>
      <c r="F3341" t="s">
        <v>330</v>
      </c>
      <c r="G3341" t="s">
        <v>331</v>
      </c>
      <c r="H3341">
        <v>95.5</v>
      </c>
      <c r="I3341">
        <v>104.5</v>
      </c>
      <c r="K3341">
        <v>101</v>
      </c>
      <c r="L3341">
        <v>107</v>
      </c>
      <c r="O3341">
        <v>1.4999999999999999E-2</v>
      </c>
      <c r="P3341">
        <v>18</v>
      </c>
    </row>
    <row r="3342" spans="1:16" x14ac:dyDescent="0.2">
      <c r="A3342">
        <v>2022</v>
      </c>
      <c r="B3342">
        <v>6</v>
      </c>
      <c r="C3342" s="267">
        <v>44739</v>
      </c>
      <c r="E3342">
        <v>49</v>
      </c>
      <c r="F3342" t="s">
        <v>330</v>
      </c>
      <c r="G3342" t="s">
        <v>331</v>
      </c>
      <c r="H3342">
        <v>95.5</v>
      </c>
      <c r="I3342">
        <v>104.5</v>
      </c>
      <c r="K3342">
        <v>101</v>
      </c>
      <c r="L3342">
        <v>107</v>
      </c>
      <c r="O3342">
        <v>1.4999999999999999E-2</v>
      </c>
      <c r="P3342">
        <v>18</v>
      </c>
    </row>
    <row r="3343" spans="1:16" x14ac:dyDescent="0.2">
      <c r="A3343">
        <v>2022</v>
      </c>
      <c r="B3343">
        <v>6</v>
      </c>
      <c r="C3343" s="267">
        <v>44740</v>
      </c>
      <c r="E3343">
        <v>49</v>
      </c>
      <c r="F3343" t="s">
        <v>330</v>
      </c>
      <c r="G3343" t="s">
        <v>331</v>
      </c>
      <c r="H3343">
        <v>95.5</v>
      </c>
      <c r="I3343">
        <v>104.5</v>
      </c>
      <c r="K3343">
        <v>101</v>
      </c>
      <c r="L3343">
        <v>107</v>
      </c>
      <c r="O3343">
        <v>1.4999999999999999E-2</v>
      </c>
      <c r="P3343">
        <v>18</v>
      </c>
    </row>
    <row r="3344" spans="1:16" x14ac:dyDescent="0.2">
      <c r="A3344">
        <v>2022</v>
      </c>
      <c r="B3344">
        <v>6</v>
      </c>
      <c r="C3344" s="267">
        <v>44712</v>
      </c>
      <c r="E3344">
        <v>122</v>
      </c>
      <c r="F3344" t="s">
        <v>250</v>
      </c>
      <c r="G3344" t="s">
        <v>251</v>
      </c>
      <c r="H3344">
        <v>267.39999999999998</v>
      </c>
      <c r="I3344">
        <v>292.60000000000002</v>
      </c>
      <c r="K3344">
        <v>64</v>
      </c>
      <c r="L3344">
        <v>113</v>
      </c>
      <c r="O3344">
        <v>1.4999999999999999E-2</v>
      </c>
      <c r="P3344">
        <v>22</v>
      </c>
    </row>
    <row r="3345" spans="1:16" x14ac:dyDescent="0.2">
      <c r="A3345">
        <v>2022</v>
      </c>
      <c r="B3345">
        <v>6</v>
      </c>
      <c r="C3345" s="267">
        <v>44713</v>
      </c>
      <c r="E3345">
        <v>122</v>
      </c>
      <c r="F3345" t="s">
        <v>250</v>
      </c>
      <c r="G3345" t="s">
        <v>251</v>
      </c>
      <c r="H3345">
        <v>267.39999999999998</v>
      </c>
      <c r="I3345">
        <v>292.60000000000002</v>
      </c>
      <c r="K3345">
        <v>64</v>
      </c>
      <c r="L3345">
        <v>113</v>
      </c>
      <c r="O3345">
        <v>1.4999999999999999E-2</v>
      </c>
      <c r="P3345">
        <v>22</v>
      </c>
    </row>
    <row r="3346" spans="1:16" x14ac:dyDescent="0.2">
      <c r="A3346">
        <v>2022</v>
      </c>
      <c r="B3346">
        <v>6</v>
      </c>
      <c r="C3346" s="267">
        <v>44714</v>
      </c>
      <c r="E3346">
        <v>122</v>
      </c>
      <c r="F3346" t="s">
        <v>250</v>
      </c>
      <c r="G3346" t="s">
        <v>251</v>
      </c>
      <c r="H3346">
        <v>267.39999999999998</v>
      </c>
      <c r="I3346">
        <v>292.60000000000002</v>
      </c>
      <c r="K3346">
        <v>64</v>
      </c>
      <c r="L3346">
        <v>113</v>
      </c>
      <c r="O3346">
        <v>1.4999999999999999E-2</v>
      </c>
      <c r="P3346">
        <v>22</v>
      </c>
    </row>
    <row r="3347" spans="1:16" x14ac:dyDescent="0.2">
      <c r="A3347">
        <v>2022</v>
      </c>
      <c r="B3347">
        <v>6</v>
      </c>
      <c r="C3347" s="267">
        <v>44715</v>
      </c>
      <c r="E3347">
        <v>122</v>
      </c>
      <c r="F3347" t="s">
        <v>250</v>
      </c>
      <c r="G3347" t="s">
        <v>251</v>
      </c>
      <c r="H3347">
        <v>267.39999999999998</v>
      </c>
      <c r="I3347">
        <v>292.60000000000002</v>
      </c>
      <c r="K3347">
        <v>64</v>
      </c>
      <c r="L3347">
        <v>113</v>
      </c>
      <c r="O3347">
        <v>1.4999999999999999E-2</v>
      </c>
      <c r="P3347">
        <v>22</v>
      </c>
    </row>
    <row r="3348" spans="1:16" x14ac:dyDescent="0.2">
      <c r="A3348">
        <v>2022</v>
      </c>
      <c r="B3348">
        <v>6</v>
      </c>
      <c r="C3348" s="267">
        <v>44716</v>
      </c>
      <c r="E3348">
        <v>122</v>
      </c>
      <c r="F3348" t="s">
        <v>250</v>
      </c>
      <c r="G3348" t="s">
        <v>251</v>
      </c>
      <c r="H3348">
        <v>267.39999999999998</v>
      </c>
      <c r="I3348">
        <v>292.60000000000002</v>
      </c>
      <c r="K3348">
        <v>64</v>
      </c>
      <c r="L3348">
        <v>113</v>
      </c>
      <c r="O3348">
        <v>1.4999999999999999E-2</v>
      </c>
      <c r="P3348">
        <v>22</v>
      </c>
    </row>
    <row r="3349" spans="1:16" x14ac:dyDescent="0.2">
      <c r="A3349">
        <v>2022</v>
      </c>
      <c r="B3349">
        <v>6</v>
      </c>
      <c r="C3349" s="267">
        <v>44717</v>
      </c>
      <c r="E3349">
        <v>122</v>
      </c>
      <c r="F3349" t="s">
        <v>250</v>
      </c>
      <c r="G3349" t="s">
        <v>251</v>
      </c>
      <c r="H3349">
        <v>267.39999999999998</v>
      </c>
      <c r="I3349">
        <v>292.60000000000002</v>
      </c>
      <c r="K3349">
        <v>64</v>
      </c>
      <c r="L3349">
        <v>113</v>
      </c>
      <c r="O3349">
        <v>1.4999999999999999E-2</v>
      </c>
      <c r="P3349">
        <v>22</v>
      </c>
    </row>
    <row r="3350" spans="1:16" x14ac:dyDescent="0.2">
      <c r="A3350">
        <v>2022</v>
      </c>
      <c r="B3350">
        <v>6</v>
      </c>
      <c r="C3350" s="267">
        <v>44718</v>
      </c>
      <c r="E3350">
        <v>122</v>
      </c>
      <c r="F3350" t="s">
        <v>250</v>
      </c>
      <c r="G3350" t="s">
        <v>251</v>
      </c>
      <c r="H3350">
        <v>267.39999999999998</v>
      </c>
      <c r="I3350">
        <v>292.60000000000002</v>
      </c>
      <c r="K3350">
        <v>64</v>
      </c>
      <c r="L3350">
        <v>113</v>
      </c>
      <c r="O3350">
        <v>1.4999999999999999E-2</v>
      </c>
      <c r="P3350">
        <v>22</v>
      </c>
    </row>
    <row r="3351" spans="1:16" x14ac:dyDescent="0.2">
      <c r="A3351">
        <v>2022</v>
      </c>
      <c r="B3351">
        <v>6</v>
      </c>
      <c r="C3351" s="267">
        <v>44719</v>
      </c>
      <c r="E3351">
        <v>122</v>
      </c>
      <c r="F3351" t="s">
        <v>250</v>
      </c>
      <c r="G3351" t="s">
        <v>251</v>
      </c>
      <c r="H3351">
        <v>267.39999999999998</v>
      </c>
      <c r="I3351">
        <v>292.60000000000002</v>
      </c>
      <c r="K3351">
        <v>64</v>
      </c>
      <c r="L3351">
        <v>113</v>
      </c>
      <c r="O3351">
        <v>1.4999999999999999E-2</v>
      </c>
      <c r="P3351">
        <v>22</v>
      </c>
    </row>
    <row r="3352" spans="1:16" x14ac:dyDescent="0.2">
      <c r="A3352">
        <v>2022</v>
      </c>
      <c r="B3352">
        <v>6</v>
      </c>
      <c r="C3352" s="267">
        <v>44721</v>
      </c>
      <c r="E3352">
        <v>122</v>
      </c>
      <c r="F3352" t="s">
        <v>250</v>
      </c>
      <c r="G3352" t="s">
        <v>251</v>
      </c>
      <c r="H3352">
        <v>267.39999999999998</v>
      </c>
      <c r="I3352">
        <v>292.60000000000002</v>
      </c>
      <c r="K3352">
        <v>64</v>
      </c>
      <c r="L3352">
        <v>113</v>
      </c>
      <c r="O3352">
        <v>1.4999999999999999E-2</v>
      </c>
      <c r="P3352">
        <v>22</v>
      </c>
    </row>
    <row r="3353" spans="1:16" x14ac:dyDescent="0.2">
      <c r="A3353">
        <v>2022</v>
      </c>
      <c r="B3353">
        <v>6</v>
      </c>
      <c r="C3353" s="267">
        <v>44724</v>
      </c>
      <c r="E3353">
        <v>122</v>
      </c>
      <c r="F3353" t="s">
        <v>250</v>
      </c>
      <c r="G3353" t="s">
        <v>251</v>
      </c>
      <c r="H3353">
        <v>267.39999999999998</v>
      </c>
      <c r="I3353">
        <v>292.60000000000002</v>
      </c>
      <c r="K3353">
        <v>64</v>
      </c>
      <c r="L3353">
        <v>113</v>
      </c>
      <c r="O3353">
        <v>1.4999999999999999E-2</v>
      </c>
      <c r="P3353">
        <v>22</v>
      </c>
    </row>
    <row r="3354" spans="1:16" x14ac:dyDescent="0.2">
      <c r="A3354">
        <v>2022</v>
      </c>
      <c r="B3354">
        <v>6</v>
      </c>
      <c r="C3354" s="267">
        <v>44725</v>
      </c>
      <c r="E3354">
        <v>122</v>
      </c>
      <c r="F3354" t="s">
        <v>250</v>
      </c>
      <c r="G3354" t="s">
        <v>251</v>
      </c>
      <c r="H3354">
        <v>267.39999999999998</v>
      </c>
      <c r="I3354">
        <v>292.60000000000002</v>
      </c>
      <c r="K3354">
        <v>64</v>
      </c>
      <c r="L3354">
        <v>113</v>
      </c>
      <c r="O3354">
        <v>1.4999999999999999E-2</v>
      </c>
      <c r="P3354">
        <v>22</v>
      </c>
    </row>
    <row r="3355" spans="1:16" x14ac:dyDescent="0.2">
      <c r="A3355">
        <v>2022</v>
      </c>
      <c r="B3355">
        <v>6</v>
      </c>
      <c r="C3355" s="267">
        <v>44726</v>
      </c>
      <c r="E3355">
        <v>122</v>
      </c>
      <c r="F3355" t="s">
        <v>250</v>
      </c>
      <c r="G3355" t="s">
        <v>251</v>
      </c>
      <c r="H3355">
        <v>267.39999999999998</v>
      </c>
      <c r="I3355">
        <v>292.60000000000002</v>
      </c>
      <c r="K3355">
        <v>64</v>
      </c>
      <c r="L3355">
        <v>113</v>
      </c>
      <c r="O3355">
        <v>1.4999999999999999E-2</v>
      </c>
      <c r="P3355">
        <v>22</v>
      </c>
    </row>
    <row r="3356" spans="1:16" x14ac:dyDescent="0.2">
      <c r="A3356">
        <v>2022</v>
      </c>
      <c r="B3356">
        <v>6</v>
      </c>
      <c r="C3356" s="267">
        <v>44727</v>
      </c>
      <c r="E3356">
        <v>122</v>
      </c>
      <c r="F3356" t="s">
        <v>250</v>
      </c>
      <c r="G3356" t="s">
        <v>251</v>
      </c>
      <c r="H3356">
        <v>267.39999999999998</v>
      </c>
      <c r="I3356">
        <v>292.60000000000002</v>
      </c>
      <c r="K3356">
        <v>64</v>
      </c>
      <c r="L3356">
        <v>113</v>
      </c>
      <c r="O3356">
        <v>1.4999999999999999E-2</v>
      </c>
      <c r="P3356">
        <v>22</v>
      </c>
    </row>
    <row r="3357" spans="1:16" x14ac:dyDescent="0.2">
      <c r="A3357">
        <v>2022</v>
      </c>
      <c r="B3357">
        <v>6</v>
      </c>
      <c r="C3357" s="267">
        <v>44728</v>
      </c>
      <c r="E3357">
        <v>122</v>
      </c>
      <c r="F3357" t="s">
        <v>250</v>
      </c>
      <c r="G3357" t="s">
        <v>251</v>
      </c>
      <c r="H3357">
        <v>267.39999999999998</v>
      </c>
      <c r="I3357">
        <v>292.60000000000002</v>
      </c>
      <c r="K3357">
        <v>64</v>
      </c>
      <c r="L3357">
        <v>113</v>
      </c>
      <c r="O3357">
        <v>1.4999999999999999E-2</v>
      </c>
      <c r="P3357">
        <v>22</v>
      </c>
    </row>
    <row r="3358" spans="1:16" x14ac:dyDescent="0.2">
      <c r="A3358">
        <v>2022</v>
      </c>
      <c r="B3358">
        <v>6</v>
      </c>
      <c r="C3358" s="267">
        <v>44729</v>
      </c>
      <c r="E3358">
        <v>122</v>
      </c>
      <c r="F3358" t="s">
        <v>250</v>
      </c>
      <c r="G3358" t="s">
        <v>251</v>
      </c>
      <c r="H3358">
        <v>267.39999999999998</v>
      </c>
      <c r="I3358">
        <v>292.60000000000002</v>
      </c>
      <c r="K3358">
        <v>64</v>
      </c>
      <c r="L3358">
        <v>113</v>
      </c>
      <c r="P3358">
        <v>22</v>
      </c>
    </row>
    <row r="3359" spans="1:16" x14ac:dyDescent="0.2">
      <c r="A3359">
        <v>2022</v>
      </c>
      <c r="B3359">
        <v>6</v>
      </c>
      <c r="C3359" s="267">
        <v>44734</v>
      </c>
      <c r="E3359">
        <v>122</v>
      </c>
      <c r="F3359" t="s">
        <v>250</v>
      </c>
      <c r="G3359" t="s">
        <v>251</v>
      </c>
      <c r="H3359">
        <v>267.39999999999998</v>
      </c>
      <c r="I3359">
        <v>292.60000000000002</v>
      </c>
      <c r="K3359">
        <v>64</v>
      </c>
      <c r="L3359">
        <v>113</v>
      </c>
      <c r="O3359">
        <v>1.4999999999999999E-2</v>
      </c>
      <c r="P3359">
        <v>22</v>
      </c>
    </row>
    <row r="3360" spans="1:16" x14ac:dyDescent="0.2">
      <c r="A3360">
        <v>2022</v>
      </c>
      <c r="B3360">
        <v>6</v>
      </c>
      <c r="C3360" s="267">
        <v>44735</v>
      </c>
      <c r="E3360">
        <v>122</v>
      </c>
      <c r="F3360" t="s">
        <v>250</v>
      </c>
      <c r="G3360" t="s">
        <v>251</v>
      </c>
      <c r="H3360">
        <v>267.39999999999998</v>
      </c>
      <c r="I3360">
        <v>292.60000000000002</v>
      </c>
      <c r="K3360">
        <v>64</v>
      </c>
      <c r="L3360">
        <v>113</v>
      </c>
      <c r="O3360">
        <v>1.4999999999999999E-2</v>
      </c>
      <c r="P3360">
        <v>22</v>
      </c>
    </row>
    <row r="3361" spans="1:16" x14ac:dyDescent="0.2">
      <c r="A3361">
        <v>2022</v>
      </c>
      <c r="B3361">
        <v>6</v>
      </c>
      <c r="C3361" s="267">
        <v>44737</v>
      </c>
      <c r="E3361">
        <v>122</v>
      </c>
      <c r="F3361" t="s">
        <v>250</v>
      </c>
      <c r="G3361" t="s">
        <v>251</v>
      </c>
      <c r="H3361">
        <v>267.39999999999998</v>
      </c>
      <c r="I3361">
        <v>292.60000000000002</v>
      </c>
      <c r="K3361">
        <v>64</v>
      </c>
      <c r="L3361">
        <v>113</v>
      </c>
      <c r="P3361">
        <v>22</v>
      </c>
    </row>
    <row r="3362" spans="1:16" x14ac:dyDescent="0.2">
      <c r="A3362">
        <v>2022</v>
      </c>
      <c r="B3362">
        <v>6</v>
      </c>
      <c r="C3362" s="267">
        <v>44738</v>
      </c>
      <c r="E3362">
        <v>122</v>
      </c>
      <c r="F3362" t="s">
        <v>250</v>
      </c>
      <c r="G3362" t="s">
        <v>251</v>
      </c>
      <c r="H3362">
        <v>267.39999999999998</v>
      </c>
      <c r="I3362">
        <v>292.60000000000002</v>
      </c>
      <c r="K3362">
        <v>64</v>
      </c>
      <c r="L3362">
        <v>113</v>
      </c>
      <c r="P3362">
        <v>22</v>
      </c>
    </row>
    <row r="3363" spans="1:16" x14ac:dyDescent="0.2">
      <c r="A3363">
        <v>2022</v>
      </c>
      <c r="B3363">
        <v>6</v>
      </c>
      <c r="C3363" s="267">
        <v>44739</v>
      </c>
      <c r="E3363">
        <v>122</v>
      </c>
      <c r="F3363" t="s">
        <v>250</v>
      </c>
      <c r="G3363" t="s">
        <v>251</v>
      </c>
      <c r="H3363">
        <v>267.39999999999998</v>
      </c>
      <c r="I3363">
        <v>292.60000000000002</v>
      </c>
      <c r="K3363">
        <v>64</v>
      </c>
      <c r="L3363">
        <v>113</v>
      </c>
      <c r="P3363">
        <v>22</v>
      </c>
    </row>
    <row r="3364" spans="1:16" x14ac:dyDescent="0.2">
      <c r="A3364">
        <v>2022</v>
      </c>
      <c r="B3364">
        <v>6</v>
      </c>
      <c r="C3364" s="267">
        <v>44740</v>
      </c>
      <c r="E3364">
        <v>122</v>
      </c>
      <c r="F3364" t="s">
        <v>250</v>
      </c>
      <c r="G3364" t="s">
        <v>251</v>
      </c>
      <c r="H3364">
        <v>267.39999999999998</v>
      </c>
      <c r="I3364">
        <v>292.60000000000002</v>
      </c>
      <c r="K3364">
        <v>64</v>
      </c>
      <c r="L3364">
        <v>113</v>
      </c>
      <c r="P3364">
        <v>22</v>
      </c>
    </row>
    <row r="3365" spans="1:16" x14ac:dyDescent="0.2">
      <c r="A3365">
        <v>2022</v>
      </c>
      <c r="B3365">
        <v>6</v>
      </c>
      <c r="C3365" s="267">
        <v>44712</v>
      </c>
      <c r="E3365">
        <v>674</v>
      </c>
      <c r="F3365" t="s">
        <v>244</v>
      </c>
      <c r="G3365" t="s">
        <v>245</v>
      </c>
      <c r="H3365">
        <v>240.89599999999999</v>
      </c>
      <c r="I3365">
        <v>274.17599999999999</v>
      </c>
      <c r="K3365">
        <v>60</v>
      </c>
      <c r="L3365">
        <v>120</v>
      </c>
      <c r="O3365">
        <v>1.4999999999999999E-2</v>
      </c>
      <c r="P3365">
        <v>22</v>
      </c>
    </row>
    <row r="3366" spans="1:16" x14ac:dyDescent="0.2">
      <c r="A3366">
        <v>2022</v>
      </c>
      <c r="B3366">
        <v>6</v>
      </c>
      <c r="C3366" s="267">
        <v>44721</v>
      </c>
      <c r="E3366">
        <v>674</v>
      </c>
      <c r="F3366" t="s">
        <v>244</v>
      </c>
      <c r="G3366" t="s">
        <v>245</v>
      </c>
      <c r="H3366">
        <v>240.89599999999999</v>
      </c>
      <c r="I3366">
        <v>274.17599999999999</v>
      </c>
      <c r="K3366">
        <v>60</v>
      </c>
      <c r="L3366">
        <v>120</v>
      </c>
      <c r="O3366">
        <v>1.4999999999999999E-2</v>
      </c>
      <c r="P3366">
        <v>22</v>
      </c>
    </row>
    <row r="3367" spans="1:16" x14ac:dyDescent="0.2">
      <c r="A3367">
        <v>2022</v>
      </c>
      <c r="B3367">
        <v>6</v>
      </c>
      <c r="C3367" s="267">
        <v>44724</v>
      </c>
      <c r="E3367">
        <v>674</v>
      </c>
      <c r="F3367" t="s">
        <v>244</v>
      </c>
      <c r="G3367" t="s">
        <v>245</v>
      </c>
      <c r="H3367">
        <v>240.89599999999999</v>
      </c>
      <c r="I3367">
        <v>274.17599999999999</v>
      </c>
      <c r="K3367">
        <v>60</v>
      </c>
      <c r="L3367">
        <v>120</v>
      </c>
      <c r="O3367">
        <v>1.4999999999999999E-2</v>
      </c>
      <c r="P3367">
        <v>22</v>
      </c>
    </row>
    <row r="3368" spans="1:16" x14ac:dyDescent="0.2">
      <c r="A3368">
        <v>2022</v>
      </c>
      <c r="B3368">
        <v>6</v>
      </c>
      <c r="C3368" s="267">
        <v>44725</v>
      </c>
      <c r="E3368">
        <v>674</v>
      </c>
      <c r="F3368" t="s">
        <v>244</v>
      </c>
      <c r="G3368" t="s">
        <v>245</v>
      </c>
      <c r="H3368">
        <v>240.89599999999999</v>
      </c>
      <c r="I3368">
        <v>274.17599999999999</v>
      </c>
      <c r="K3368">
        <v>60</v>
      </c>
      <c r="L3368">
        <v>120</v>
      </c>
      <c r="O3368">
        <v>1.4999999999999999E-2</v>
      </c>
      <c r="P3368">
        <v>22</v>
      </c>
    </row>
    <row r="3369" spans="1:16" x14ac:dyDescent="0.2">
      <c r="A3369">
        <v>2022</v>
      </c>
      <c r="B3369">
        <v>6</v>
      </c>
      <c r="C3369" s="267">
        <v>44726</v>
      </c>
      <c r="E3369">
        <v>674</v>
      </c>
      <c r="F3369" t="s">
        <v>244</v>
      </c>
      <c r="G3369" t="s">
        <v>245</v>
      </c>
      <c r="H3369">
        <v>240.89599999999999</v>
      </c>
      <c r="I3369">
        <v>274.17599999999999</v>
      </c>
      <c r="K3369">
        <v>60</v>
      </c>
      <c r="L3369">
        <v>120</v>
      </c>
      <c r="O3369">
        <v>1.4999999999999999E-2</v>
      </c>
      <c r="P3369">
        <v>22</v>
      </c>
    </row>
    <row r="3370" spans="1:16" x14ac:dyDescent="0.2">
      <c r="A3370">
        <v>2022</v>
      </c>
      <c r="B3370">
        <v>6</v>
      </c>
      <c r="C3370" s="267">
        <v>44727</v>
      </c>
      <c r="E3370">
        <v>674</v>
      </c>
      <c r="F3370" t="s">
        <v>244</v>
      </c>
      <c r="G3370" t="s">
        <v>245</v>
      </c>
      <c r="H3370">
        <v>240.89599999999999</v>
      </c>
      <c r="I3370">
        <v>274.17599999999999</v>
      </c>
      <c r="K3370">
        <v>60</v>
      </c>
      <c r="L3370">
        <v>120</v>
      </c>
      <c r="O3370">
        <v>1.4999999999999999E-2</v>
      </c>
      <c r="P3370">
        <v>22</v>
      </c>
    </row>
    <row r="3371" spans="1:16" x14ac:dyDescent="0.2">
      <c r="A3371">
        <v>2022</v>
      </c>
      <c r="B3371">
        <v>6</v>
      </c>
      <c r="C3371" s="267">
        <v>44728</v>
      </c>
      <c r="E3371">
        <v>674</v>
      </c>
      <c r="F3371" t="s">
        <v>244</v>
      </c>
      <c r="G3371" t="s">
        <v>245</v>
      </c>
      <c r="H3371">
        <v>240.89599999999999</v>
      </c>
      <c r="I3371">
        <v>274.17599999999999</v>
      </c>
      <c r="K3371">
        <v>60</v>
      </c>
      <c r="L3371">
        <v>120</v>
      </c>
      <c r="O3371">
        <v>1.4999999999999999E-2</v>
      </c>
      <c r="P3371">
        <v>22</v>
      </c>
    </row>
    <row r="3372" spans="1:16" x14ac:dyDescent="0.2">
      <c r="A3372">
        <v>2022</v>
      </c>
      <c r="B3372">
        <v>6</v>
      </c>
      <c r="C3372" s="267">
        <v>44729</v>
      </c>
      <c r="E3372">
        <v>674</v>
      </c>
      <c r="F3372" t="s">
        <v>244</v>
      </c>
      <c r="G3372" t="s">
        <v>245</v>
      </c>
      <c r="H3372">
        <v>240.89599999999999</v>
      </c>
      <c r="I3372">
        <v>274.17599999999999</v>
      </c>
      <c r="K3372">
        <v>60</v>
      </c>
      <c r="L3372">
        <v>120</v>
      </c>
      <c r="P3372">
        <v>22</v>
      </c>
    </row>
    <row r="3373" spans="1:16" x14ac:dyDescent="0.2">
      <c r="A3373">
        <v>2022</v>
      </c>
      <c r="B3373">
        <v>6</v>
      </c>
      <c r="C3373" s="267">
        <v>44730</v>
      </c>
      <c r="E3373">
        <v>674</v>
      </c>
      <c r="F3373" t="s">
        <v>244</v>
      </c>
      <c r="G3373" t="s">
        <v>245</v>
      </c>
      <c r="H3373">
        <v>240.89599999999999</v>
      </c>
      <c r="I3373">
        <v>274.17599999999999</v>
      </c>
      <c r="K3373">
        <v>60</v>
      </c>
      <c r="L3373">
        <v>120</v>
      </c>
      <c r="P3373">
        <v>22</v>
      </c>
    </row>
    <row r="3374" spans="1:16" x14ac:dyDescent="0.2">
      <c r="A3374">
        <v>2022</v>
      </c>
      <c r="B3374">
        <v>6</v>
      </c>
      <c r="C3374" s="267">
        <v>44731</v>
      </c>
      <c r="E3374">
        <v>674</v>
      </c>
      <c r="F3374" t="s">
        <v>244</v>
      </c>
      <c r="G3374" t="s">
        <v>245</v>
      </c>
      <c r="H3374">
        <v>240.89599999999999</v>
      </c>
      <c r="I3374">
        <v>274.17599999999999</v>
      </c>
      <c r="K3374">
        <v>60</v>
      </c>
      <c r="L3374">
        <v>120</v>
      </c>
      <c r="P3374">
        <v>22</v>
      </c>
    </row>
    <row r="3375" spans="1:16" x14ac:dyDescent="0.2">
      <c r="A3375">
        <v>2022</v>
      </c>
      <c r="B3375">
        <v>6</v>
      </c>
      <c r="C3375" s="267">
        <v>44733</v>
      </c>
      <c r="E3375">
        <v>674</v>
      </c>
      <c r="F3375" t="s">
        <v>244</v>
      </c>
      <c r="G3375" t="s">
        <v>245</v>
      </c>
      <c r="H3375">
        <v>240.89599999999999</v>
      </c>
      <c r="I3375">
        <v>274.17599999999999</v>
      </c>
      <c r="K3375">
        <v>60</v>
      </c>
      <c r="L3375">
        <v>120</v>
      </c>
      <c r="O3375">
        <v>1.4999999999999999E-2</v>
      </c>
      <c r="P3375">
        <v>22</v>
      </c>
    </row>
    <row r="3376" spans="1:16" x14ac:dyDescent="0.2">
      <c r="A3376">
        <v>2022</v>
      </c>
      <c r="B3376">
        <v>6</v>
      </c>
      <c r="C3376" s="267">
        <v>44734</v>
      </c>
      <c r="E3376">
        <v>674</v>
      </c>
      <c r="F3376" t="s">
        <v>244</v>
      </c>
      <c r="G3376" t="s">
        <v>245</v>
      </c>
      <c r="H3376">
        <v>240.89599999999999</v>
      </c>
      <c r="I3376">
        <v>274.17599999999999</v>
      </c>
      <c r="K3376">
        <v>60</v>
      </c>
      <c r="L3376">
        <v>120</v>
      </c>
      <c r="O3376">
        <v>1.4999999999999999E-2</v>
      </c>
      <c r="P3376">
        <v>22</v>
      </c>
    </row>
    <row r="3377" spans="1:16" x14ac:dyDescent="0.2">
      <c r="A3377">
        <v>2022</v>
      </c>
      <c r="B3377">
        <v>6</v>
      </c>
      <c r="C3377" s="267">
        <v>44735</v>
      </c>
      <c r="E3377">
        <v>674</v>
      </c>
      <c r="F3377" t="s">
        <v>244</v>
      </c>
      <c r="G3377" t="s">
        <v>245</v>
      </c>
      <c r="H3377">
        <v>240.89599999999999</v>
      </c>
      <c r="I3377">
        <v>274.17599999999999</v>
      </c>
      <c r="K3377">
        <v>60</v>
      </c>
      <c r="L3377">
        <v>120</v>
      </c>
      <c r="O3377">
        <v>1.4999999999999999E-2</v>
      </c>
      <c r="P3377">
        <v>22</v>
      </c>
    </row>
    <row r="3378" spans="1:16" x14ac:dyDescent="0.2">
      <c r="A3378">
        <v>2022</v>
      </c>
      <c r="B3378">
        <v>6</v>
      </c>
      <c r="C3378" s="267">
        <v>44737</v>
      </c>
      <c r="E3378">
        <v>674</v>
      </c>
      <c r="F3378" t="s">
        <v>244</v>
      </c>
      <c r="G3378" t="s">
        <v>245</v>
      </c>
      <c r="H3378">
        <v>240.89599999999999</v>
      </c>
      <c r="I3378">
        <v>274.17599999999999</v>
      </c>
      <c r="K3378">
        <v>60</v>
      </c>
      <c r="L3378">
        <v>120</v>
      </c>
      <c r="P3378">
        <v>22</v>
      </c>
    </row>
    <row r="3379" spans="1:16" x14ac:dyDescent="0.2">
      <c r="A3379">
        <v>2022</v>
      </c>
      <c r="B3379">
        <v>6</v>
      </c>
      <c r="C3379" s="267">
        <v>44738</v>
      </c>
      <c r="E3379">
        <v>674</v>
      </c>
      <c r="F3379" t="s">
        <v>244</v>
      </c>
      <c r="G3379" t="s">
        <v>245</v>
      </c>
      <c r="H3379">
        <v>240.89599999999999</v>
      </c>
      <c r="I3379">
        <v>274.17599999999999</v>
      </c>
      <c r="K3379">
        <v>60</v>
      </c>
      <c r="L3379">
        <v>120</v>
      </c>
      <c r="P3379">
        <v>22</v>
      </c>
    </row>
    <row r="3380" spans="1:16" x14ac:dyDescent="0.2">
      <c r="A3380">
        <v>2022</v>
      </c>
      <c r="B3380">
        <v>6</v>
      </c>
      <c r="C3380" s="267">
        <v>44739</v>
      </c>
      <c r="E3380">
        <v>674</v>
      </c>
      <c r="F3380" t="s">
        <v>244</v>
      </c>
      <c r="G3380" t="s">
        <v>245</v>
      </c>
      <c r="H3380">
        <v>240.89599999999999</v>
      </c>
      <c r="I3380">
        <v>274.17599999999999</v>
      </c>
      <c r="K3380">
        <v>60</v>
      </c>
      <c r="L3380">
        <v>120</v>
      </c>
      <c r="P3380">
        <v>22</v>
      </c>
    </row>
    <row r="3381" spans="1:16" x14ac:dyDescent="0.2">
      <c r="A3381">
        <v>2022</v>
      </c>
      <c r="B3381">
        <v>6</v>
      </c>
      <c r="C3381" s="267">
        <v>44740</v>
      </c>
      <c r="E3381">
        <v>674</v>
      </c>
      <c r="F3381" t="s">
        <v>244</v>
      </c>
      <c r="G3381" t="s">
        <v>245</v>
      </c>
      <c r="H3381">
        <v>240.89599999999999</v>
      </c>
      <c r="I3381">
        <v>274.17599999999999</v>
      </c>
      <c r="K3381">
        <v>60</v>
      </c>
      <c r="L3381">
        <v>120</v>
      </c>
      <c r="P3381">
        <v>22</v>
      </c>
    </row>
    <row r="3382" spans="1:16" x14ac:dyDescent="0.2">
      <c r="A3382">
        <v>2022</v>
      </c>
      <c r="B3382">
        <v>6</v>
      </c>
      <c r="C3382" s="267">
        <v>44713</v>
      </c>
      <c r="E3382">
        <v>932</v>
      </c>
      <c r="F3382" t="s">
        <v>541</v>
      </c>
      <c r="G3382" t="s">
        <v>542</v>
      </c>
      <c r="H3382">
        <v>415.63</v>
      </c>
      <c r="I3382">
        <v>459.38</v>
      </c>
      <c r="P3382">
        <v>25</v>
      </c>
    </row>
    <row r="3383" spans="1:16" x14ac:dyDescent="0.2">
      <c r="A3383">
        <v>2022</v>
      </c>
      <c r="B3383">
        <v>6</v>
      </c>
      <c r="C3383" s="267">
        <v>44714</v>
      </c>
      <c r="E3383">
        <v>932</v>
      </c>
      <c r="F3383" t="s">
        <v>541</v>
      </c>
      <c r="G3383" t="s">
        <v>542</v>
      </c>
      <c r="H3383">
        <v>415.63</v>
      </c>
      <c r="I3383">
        <v>459.38</v>
      </c>
      <c r="P3383">
        <v>25</v>
      </c>
    </row>
    <row r="3384" spans="1:16" x14ac:dyDescent="0.2">
      <c r="A3384">
        <v>2022</v>
      </c>
      <c r="B3384">
        <v>6</v>
      </c>
      <c r="C3384" s="267">
        <v>44717</v>
      </c>
      <c r="E3384">
        <v>932</v>
      </c>
      <c r="F3384" t="s">
        <v>541</v>
      </c>
      <c r="G3384" t="s">
        <v>542</v>
      </c>
      <c r="H3384">
        <v>415.63</v>
      </c>
      <c r="I3384">
        <v>459.38</v>
      </c>
      <c r="P3384">
        <v>25</v>
      </c>
    </row>
    <row r="3385" spans="1:16" x14ac:dyDescent="0.2">
      <c r="A3385">
        <v>2022</v>
      </c>
      <c r="B3385">
        <v>6</v>
      </c>
      <c r="C3385" s="267">
        <v>44713</v>
      </c>
      <c r="E3385">
        <v>755</v>
      </c>
      <c r="F3385" t="s">
        <v>464</v>
      </c>
      <c r="G3385" t="s">
        <v>465</v>
      </c>
      <c r="H3385">
        <v>498.75</v>
      </c>
      <c r="I3385">
        <v>551.25</v>
      </c>
      <c r="P3385">
        <v>25</v>
      </c>
    </row>
    <row r="3386" spans="1:16" x14ac:dyDescent="0.2">
      <c r="A3386">
        <v>2022</v>
      </c>
      <c r="B3386">
        <v>6</v>
      </c>
      <c r="C3386" s="267">
        <v>44714</v>
      </c>
      <c r="E3386">
        <v>755</v>
      </c>
      <c r="F3386" t="s">
        <v>464</v>
      </c>
      <c r="G3386" t="s">
        <v>465</v>
      </c>
      <c r="H3386">
        <v>498.75</v>
      </c>
      <c r="I3386">
        <v>551.25</v>
      </c>
      <c r="P3386">
        <v>25</v>
      </c>
    </row>
    <row r="3387" spans="1:16" x14ac:dyDescent="0.2">
      <c r="A3387">
        <v>2022</v>
      </c>
      <c r="B3387">
        <v>6</v>
      </c>
      <c r="C3387" s="267">
        <v>44717</v>
      </c>
      <c r="E3387">
        <v>755</v>
      </c>
      <c r="F3387" t="s">
        <v>464</v>
      </c>
      <c r="G3387" t="s">
        <v>465</v>
      </c>
      <c r="H3387">
        <v>498.75</v>
      </c>
      <c r="I3387">
        <v>551.25</v>
      </c>
      <c r="P3387">
        <v>25</v>
      </c>
    </row>
    <row r="3388" spans="1:16" x14ac:dyDescent="0.2">
      <c r="A3388">
        <v>2022</v>
      </c>
      <c r="B3388">
        <v>6</v>
      </c>
      <c r="C3388" s="267">
        <v>44713</v>
      </c>
      <c r="E3388">
        <v>660</v>
      </c>
      <c r="F3388" t="s">
        <v>345</v>
      </c>
      <c r="G3388" t="s">
        <v>346</v>
      </c>
      <c r="H3388">
        <v>1190.365</v>
      </c>
      <c r="I3388">
        <v>1354.8150000000001</v>
      </c>
      <c r="K3388">
        <v>21</v>
      </c>
      <c r="L3388">
        <v>180</v>
      </c>
      <c r="O3388">
        <v>1.4999999999999999E-2</v>
      </c>
      <c r="P3388">
        <v>16</v>
      </c>
    </row>
    <row r="3389" spans="1:16" x14ac:dyDescent="0.2">
      <c r="A3389">
        <v>2022</v>
      </c>
      <c r="B3389">
        <v>6</v>
      </c>
      <c r="C3389" s="267">
        <v>44714</v>
      </c>
      <c r="E3389">
        <v>660</v>
      </c>
      <c r="F3389" t="s">
        <v>345</v>
      </c>
      <c r="G3389" t="s">
        <v>346</v>
      </c>
      <c r="H3389">
        <v>1190.365</v>
      </c>
      <c r="I3389">
        <v>1354.8150000000001</v>
      </c>
      <c r="K3389">
        <v>21</v>
      </c>
      <c r="L3389">
        <v>180</v>
      </c>
      <c r="O3389">
        <v>1.4999999999999999E-2</v>
      </c>
      <c r="P3389">
        <v>16</v>
      </c>
    </row>
    <row r="3390" spans="1:16" x14ac:dyDescent="0.2">
      <c r="A3390">
        <v>2022</v>
      </c>
      <c r="B3390">
        <v>6</v>
      </c>
      <c r="C3390" s="267">
        <v>44715</v>
      </c>
      <c r="E3390">
        <v>660</v>
      </c>
      <c r="F3390" t="s">
        <v>345</v>
      </c>
      <c r="G3390" t="s">
        <v>346</v>
      </c>
      <c r="H3390">
        <v>1190.365</v>
      </c>
      <c r="I3390">
        <v>1354.8150000000001</v>
      </c>
      <c r="K3390">
        <v>21</v>
      </c>
      <c r="L3390">
        <v>180</v>
      </c>
      <c r="O3390">
        <v>1.4999999999999999E-2</v>
      </c>
      <c r="P3390">
        <v>16</v>
      </c>
    </row>
    <row r="3391" spans="1:16" x14ac:dyDescent="0.2">
      <c r="A3391">
        <v>2022</v>
      </c>
      <c r="B3391">
        <v>6</v>
      </c>
      <c r="C3391" s="267">
        <v>44716</v>
      </c>
      <c r="E3391">
        <v>660</v>
      </c>
      <c r="F3391" t="s">
        <v>345</v>
      </c>
      <c r="G3391" t="s">
        <v>346</v>
      </c>
      <c r="H3391">
        <v>1190.365</v>
      </c>
      <c r="I3391">
        <v>1354.8150000000001</v>
      </c>
      <c r="K3391">
        <v>21</v>
      </c>
      <c r="L3391">
        <v>180</v>
      </c>
      <c r="O3391">
        <v>1.4999999999999999E-2</v>
      </c>
      <c r="P3391">
        <v>16</v>
      </c>
    </row>
    <row r="3392" spans="1:16" x14ac:dyDescent="0.2">
      <c r="A3392">
        <v>2022</v>
      </c>
      <c r="B3392">
        <v>6</v>
      </c>
      <c r="C3392" s="267">
        <v>44731</v>
      </c>
      <c r="E3392">
        <v>660</v>
      </c>
      <c r="F3392" t="s">
        <v>345</v>
      </c>
      <c r="G3392" t="s">
        <v>346</v>
      </c>
      <c r="H3392">
        <v>1190.365</v>
      </c>
      <c r="I3392">
        <v>1354.8150000000001</v>
      </c>
      <c r="K3392">
        <v>21</v>
      </c>
      <c r="L3392">
        <v>180</v>
      </c>
      <c r="O3392">
        <v>1.4999999999999999E-2</v>
      </c>
      <c r="P3392">
        <v>16</v>
      </c>
    </row>
    <row r="3393" spans="1:16" x14ac:dyDescent="0.2">
      <c r="A3393">
        <v>2022</v>
      </c>
      <c r="B3393">
        <v>6</v>
      </c>
      <c r="C3393" s="267">
        <v>44732</v>
      </c>
      <c r="E3393">
        <v>660</v>
      </c>
      <c r="F3393" t="s">
        <v>345</v>
      </c>
      <c r="G3393" t="s">
        <v>346</v>
      </c>
      <c r="H3393">
        <v>1190.365</v>
      </c>
      <c r="I3393">
        <v>1354.8150000000001</v>
      </c>
      <c r="K3393">
        <v>21</v>
      </c>
      <c r="L3393">
        <v>180</v>
      </c>
      <c r="P3393">
        <v>16</v>
      </c>
    </row>
    <row r="3394" spans="1:16" x14ac:dyDescent="0.2">
      <c r="A3394">
        <v>2022</v>
      </c>
      <c r="B3394">
        <v>6</v>
      </c>
      <c r="C3394" s="267">
        <v>44733</v>
      </c>
      <c r="E3394">
        <v>660</v>
      </c>
      <c r="F3394" t="s">
        <v>345</v>
      </c>
      <c r="G3394" t="s">
        <v>346</v>
      </c>
      <c r="H3394">
        <v>1190.365</v>
      </c>
      <c r="I3394">
        <v>1354.8150000000001</v>
      </c>
      <c r="K3394">
        <v>21</v>
      </c>
      <c r="L3394">
        <v>180</v>
      </c>
      <c r="P3394">
        <v>16</v>
      </c>
    </row>
    <row r="3395" spans="1:16" x14ac:dyDescent="0.2">
      <c r="A3395">
        <v>2022</v>
      </c>
      <c r="B3395">
        <v>6</v>
      </c>
      <c r="C3395" s="267">
        <v>44735</v>
      </c>
      <c r="E3395">
        <v>660</v>
      </c>
      <c r="F3395" t="s">
        <v>345</v>
      </c>
      <c r="G3395" t="s">
        <v>346</v>
      </c>
      <c r="H3395">
        <v>1190.365</v>
      </c>
      <c r="I3395">
        <v>1354.8150000000001</v>
      </c>
      <c r="K3395">
        <v>21</v>
      </c>
      <c r="L3395">
        <v>180</v>
      </c>
      <c r="P3395">
        <v>16</v>
      </c>
    </row>
    <row r="3396" spans="1:16" x14ac:dyDescent="0.2">
      <c r="A3396">
        <v>2022</v>
      </c>
      <c r="B3396">
        <v>6</v>
      </c>
      <c r="C3396" s="267">
        <v>44740</v>
      </c>
      <c r="E3396">
        <v>660</v>
      </c>
      <c r="F3396" t="s">
        <v>345</v>
      </c>
      <c r="G3396" t="s">
        <v>346</v>
      </c>
      <c r="H3396">
        <v>1190.365</v>
      </c>
      <c r="I3396">
        <v>1354.8150000000001</v>
      </c>
      <c r="K3396">
        <v>21</v>
      </c>
      <c r="L3396">
        <v>180</v>
      </c>
      <c r="O3396">
        <v>1.4999999999999999E-2</v>
      </c>
      <c r="P3396">
        <v>16</v>
      </c>
    </row>
    <row r="3397" spans="1:16" x14ac:dyDescent="0.2">
      <c r="A3397">
        <v>2022</v>
      </c>
      <c r="B3397">
        <v>6</v>
      </c>
      <c r="C3397" s="267">
        <v>44740</v>
      </c>
      <c r="E3397">
        <v>660</v>
      </c>
      <c r="F3397" t="s">
        <v>345</v>
      </c>
      <c r="G3397" t="s">
        <v>346</v>
      </c>
      <c r="H3397">
        <v>1190.365</v>
      </c>
      <c r="I3397">
        <v>1354.8150000000001</v>
      </c>
      <c r="K3397">
        <v>21</v>
      </c>
      <c r="L3397">
        <v>180</v>
      </c>
      <c r="P3397">
        <v>16</v>
      </c>
    </row>
    <row r="3398" spans="1:16" x14ac:dyDescent="0.2">
      <c r="A3398">
        <v>2022</v>
      </c>
      <c r="B3398">
        <v>6</v>
      </c>
      <c r="C3398" s="267">
        <v>44713</v>
      </c>
      <c r="E3398">
        <v>661</v>
      </c>
      <c r="F3398" t="s">
        <v>349</v>
      </c>
      <c r="G3398" t="s">
        <v>350</v>
      </c>
      <c r="H3398">
        <v>259.7</v>
      </c>
      <c r="I3398">
        <v>295.60000000000002</v>
      </c>
      <c r="K3398">
        <v>21</v>
      </c>
      <c r="L3398">
        <v>180</v>
      </c>
      <c r="O3398">
        <v>1.4999999999999999E-2</v>
      </c>
      <c r="P3398">
        <v>16</v>
      </c>
    </row>
    <row r="3399" spans="1:16" x14ac:dyDescent="0.2">
      <c r="A3399">
        <v>2022</v>
      </c>
      <c r="B3399">
        <v>6</v>
      </c>
      <c r="C3399" s="267">
        <v>44714</v>
      </c>
      <c r="E3399">
        <v>661</v>
      </c>
      <c r="F3399" t="s">
        <v>349</v>
      </c>
      <c r="G3399" t="s">
        <v>350</v>
      </c>
      <c r="H3399">
        <v>259.7</v>
      </c>
      <c r="I3399">
        <v>295.60000000000002</v>
      </c>
      <c r="K3399">
        <v>21</v>
      </c>
      <c r="L3399">
        <v>180</v>
      </c>
      <c r="O3399">
        <v>1.4999999999999999E-2</v>
      </c>
      <c r="P3399">
        <v>16</v>
      </c>
    </row>
    <row r="3400" spans="1:16" x14ac:dyDescent="0.2">
      <c r="A3400">
        <v>2022</v>
      </c>
      <c r="B3400">
        <v>6</v>
      </c>
      <c r="C3400" s="267">
        <v>44715</v>
      </c>
      <c r="E3400">
        <v>661</v>
      </c>
      <c r="F3400" t="s">
        <v>349</v>
      </c>
      <c r="G3400" t="s">
        <v>350</v>
      </c>
      <c r="H3400">
        <v>259.7</v>
      </c>
      <c r="I3400">
        <v>295.60000000000002</v>
      </c>
      <c r="K3400">
        <v>21</v>
      </c>
      <c r="L3400">
        <v>180</v>
      </c>
      <c r="O3400">
        <v>1.4999999999999999E-2</v>
      </c>
      <c r="P3400">
        <v>16</v>
      </c>
    </row>
    <row r="3401" spans="1:16" x14ac:dyDescent="0.2">
      <c r="A3401">
        <v>2022</v>
      </c>
      <c r="B3401">
        <v>6</v>
      </c>
      <c r="C3401" s="267">
        <v>44716</v>
      </c>
      <c r="E3401">
        <v>661</v>
      </c>
      <c r="F3401" t="s">
        <v>349</v>
      </c>
      <c r="G3401" t="s">
        <v>350</v>
      </c>
      <c r="H3401">
        <v>259.7</v>
      </c>
      <c r="I3401">
        <v>295.60000000000002</v>
      </c>
      <c r="K3401">
        <v>21</v>
      </c>
      <c r="L3401">
        <v>180</v>
      </c>
      <c r="O3401">
        <v>1.4999999999999999E-2</v>
      </c>
      <c r="P3401">
        <v>16</v>
      </c>
    </row>
    <row r="3402" spans="1:16" x14ac:dyDescent="0.2">
      <c r="A3402">
        <v>2022</v>
      </c>
      <c r="B3402">
        <v>6</v>
      </c>
      <c r="C3402" s="267">
        <v>44731</v>
      </c>
      <c r="E3402">
        <v>661</v>
      </c>
      <c r="F3402" t="s">
        <v>349</v>
      </c>
      <c r="G3402" t="s">
        <v>350</v>
      </c>
      <c r="H3402">
        <v>259.7</v>
      </c>
      <c r="I3402">
        <v>295.60000000000002</v>
      </c>
      <c r="K3402">
        <v>21</v>
      </c>
      <c r="L3402">
        <v>180</v>
      </c>
      <c r="O3402">
        <v>1.4999999999999999E-2</v>
      </c>
      <c r="P3402">
        <v>16</v>
      </c>
    </row>
    <row r="3403" spans="1:16" x14ac:dyDescent="0.2">
      <c r="A3403">
        <v>2022</v>
      </c>
      <c r="B3403">
        <v>6</v>
      </c>
      <c r="C3403" s="267">
        <v>44731</v>
      </c>
      <c r="E3403">
        <v>661</v>
      </c>
      <c r="F3403" t="s">
        <v>349</v>
      </c>
      <c r="G3403" t="s">
        <v>350</v>
      </c>
      <c r="H3403">
        <v>259.7</v>
      </c>
      <c r="I3403">
        <v>295.60000000000002</v>
      </c>
      <c r="K3403">
        <v>21</v>
      </c>
      <c r="L3403">
        <v>180</v>
      </c>
      <c r="P3403">
        <v>16</v>
      </c>
    </row>
    <row r="3404" spans="1:16" x14ac:dyDescent="0.2">
      <c r="A3404">
        <v>2022</v>
      </c>
      <c r="B3404">
        <v>6</v>
      </c>
      <c r="C3404" s="267">
        <v>44732</v>
      </c>
      <c r="E3404">
        <v>661</v>
      </c>
      <c r="F3404" t="s">
        <v>349</v>
      </c>
      <c r="G3404" t="s">
        <v>350</v>
      </c>
      <c r="H3404">
        <v>259.7</v>
      </c>
      <c r="I3404">
        <v>295.60000000000002</v>
      </c>
      <c r="K3404">
        <v>21</v>
      </c>
      <c r="L3404">
        <v>180</v>
      </c>
      <c r="O3404">
        <v>1.4999999999999999E-2</v>
      </c>
      <c r="P3404">
        <v>16</v>
      </c>
    </row>
    <row r="3405" spans="1:16" x14ac:dyDescent="0.2">
      <c r="A3405">
        <v>2022</v>
      </c>
      <c r="B3405">
        <v>6</v>
      </c>
      <c r="C3405" s="267">
        <v>44732</v>
      </c>
      <c r="E3405">
        <v>661</v>
      </c>
      <c r="F3405" t="s">
        <v>349</v>
      </c>
      <c r="G3405" t="s">
        <v>350</v>
      </c>
      <c r="H3405">
        <v>259.7</v>
      </c>
      <c r="I3405">
        <v>295.60000000000002</v>
      </c>
      <c r="K3405">
        <v>21</v>
      </c>
      <c r="L3405">
        <v>180</v>
      </c>
      <c r="P3405">
        <v>16</v>
      </c>
    </row>
    <row r="3406" spans="1:16" x14ac:dyDescent="0.2">
      <c r="A3406">
        <v>2022</v>
      </c>
      <c r="B3406">
        <v>6</v>
      </c>
      <c r="C3406" s="267">
        <v>44733</v>
      </c>
      <c r="E3406">
        <v>661</v>
      </c>
      <c r="F3406" t="s">
        <v>349</v>
      </c>
      <c r="G3406" t="s">
        <v>350</v>
      </c>
      <c r="H3406">
        <v>259.7</v>
      </c>
      <c r="I3406">
        <v>295.60000000000002</v>
      </c>
      <c r="K3406">
        <v>21</v>
      </c>
      <c r="L3406">
        <v>180</v>
      </c>
      <c r="P3406">
        <v>16</v>
      </c>
    </row>
    <row r="3407" spans="1:16" x14ac:dyDescent="0.2">
      <c r="A3407">
        <v>2022</v>
      </c>
      <c r="B3407">
        <v>6</v>
      </c>
      <c r="C3407" s="267">
        <v>44735</v>
      </c>
      <c r="E3407">
        <v>661</v>
      </c>
      <c r="F3407" t="s">
        <v>349</v>
      </c>
      <c r="G3407" t="s">
        <v>350</v>
      </c>
      <c r="H3407">
        <v>259.7</v>
      </c>
      <c r="I3407">
        <v>295.60000000000002</v>
      </c>
      <c r="K3407">
        <v>21</v>
      </c>
      <c r="L3407">
        <v>180</v>
      </c>
      <c r="P3407">
        <v>16</v>
      </c>
    </row>
    <row r="3408" spans="1:16" x14ac:dyDescent="0.2">
      <c r="A3408">
        <v>2022</v>
      </c>
      <c r="B3408">
        <v>6</v>
      </c>
      <c r="C3408" s="267">
        <v>44740</v>
      </c>
      <c r="E3408">
        <v>661</v>
      </c>
      <c r="F3408" t="s">
        <v>349</v>
      </c>
      <c r="G3408" t="s">
        <v>350</v>
      </c>
      <c r="H3408">
        <v>259.7</v>
      </c>
      <c r="I3408">
        <v>295.60000000000002</v>
      </c>
      <c r="K3408">
        <v>21</v>
      </c>
      <c r="L3408">
        <v>180</v>
      </c>
      <c r="O3408">
        <v>1.4999999999999999E-2</v>
      </c>
      <c r="P3408">
        <v>16</v>
      </c>
    </row>
    <row r="3409" spans="1:16" x14ac:dyDescent="0.2">
      <c r="A3409">
        <v>2022</v>
      </c>
      <c r="B3409">
        <v>6</v>
      </c>
      <c r="C3409" s="267">
        <v>44740</v>
      </c>
      <c r="E3409">
        <v>661</v>
      </c>
      <c r="F3409" t="s">
        <v>349</v>
      </c>
      <c r="G3409" t="s">
        <v>350</v>
      </c>
      <c r="H3409">
        <v>259.7</v>
      </c>
      <c r="I3409">
        <v>295.60000000000002</v>
      </c>
      <c r="K3409">
        <v>21</v>
      </c>
      <c r="L3409">
        <v>180</v>
      </c>
      <c r="P3409">
        <v>16</v>
      </c>
    </row>
    <row r="3410" spans="1:16" x14ac:dyDescent="0.2">
      <c r="A3410">
        <v>2022</v>
      </c>
      <c r="B3410">
        <v>6</v>
      </c>
      <c r="C3410" s="267">
        <v>44721</v>
      </c>
      <c r="E3410">
        <v>946</v>
      </c>
      <c r="F3410" t="s">
        <v>547</v>
      </c>
      <c r="G3410" t="s">
        <v>548</v>
      </c>
      <c r="H3410">
        <v>316.2</v>
      </c>
      <c r="I3410">
        <v>359.9</v>
      </c>
      <c r="K3410">
        <v>20</v>
      </c>
      <c r="L3410">
        <v>180</v>
      </c>
      <c r="P3410">
        <v>16.5</v>
      </c>
    </row>
    <row r="3411" spans="1:16" x14ac:dyDescent="0.2">
      <c r="A3411">
        <v>2022</v>
      </c>
      <c r="B3411">
        <v>6</v>
      </c>
      <c r="C3411" s="267">
        <v>44723</v>
      </c>
      <c r="E3411">
        <v>946</v>
      </c>
      <c r="F3411" t="s">
        <v>547</v>
      </c>
      <c r="G3411" t="s">
        <v>548</v>
      </c>
      <c r="H3411">
        <v>316.2</v>
      </c>
      <c r="I3411">
        <v>359.9</v>
      </c>
      <c r="K3411">
        <v>20</v>
      </c>
      <c r="L3411">
        <v>180</v>
      </c>
      <c r="O3411">
        <v>1.4999999999999999E-2</v>
      </c>
      <c r="P3411">
        <v>16.5</v>
      </c>
    </row>
    <row r="3412" spans="1:16" x14ac:dyDescent="0.2">
      <c r="A3412">
        <v>2022</v>
      </c>
      <c r="B3412">
        <v>6</v>
      </c>
      <c r="C3412" s="267">
        <v>44723</v>
      </c>
      <c r="E3412">
        <v>946</v>
      </c>
      <c r="F3412" t="s">
        <v>547</v>
      </c>
      <c r="G3412" t="s">
        <v>548</v>
      </c>
      <c r="H3412">
        <v>316.2</v>
      </c>
      <c r="I3412">
        <v>359.9</v>
      </c>
      <c r="K3412">
        <v>20</v>
      </c>
      <c r="L3412">
        <v>180</v>
      </c>
      <c r="P3412">
        <v>16.5</v>
      </c>
    </row>
    <row r="3413" spans="1:16" x14ac:dyDescent="0.2">
      <c r="A3413">
        <v>2022</v>
      </c>
      <c r="B3413">
        <v>6</v>
      </c>
      <c r="C3413" s="267">
        <v>44724</v>
      </c>
      <c r="E3413">
        <v>946</v>
      </c>
      <c r="F3413" t="s">
        <v>547</v>
      </c>
      <c r="G3413" t="s">
        <v>548</v>
      </c>
      <c r="H3413">
        <v>316.2</v>
      </c>
      <c r="I3413">
        <v>359.9</v>
      </c>
      <c r="K3413">
        <v>20</v>
      </c>
      <c r="L3413">
        <v>180</v>
      </c>
      <c r="P3413">
        <v>16.5</v>
      </c>
    </row>
    <row r="3414" spans="1:16" x14ac:dyDescent="0.2">
      <c r="A3414">
        <v>2022</v>
      </c>
      <c r="B3414">
        <v>6</v>
      </c>
      <c r="C3414" s="267">
        <v>44721</v>
      </c>
      <c r="E3414">
        <v>937</v>
      </c>
      <c r="F3414" t="s">
        <v>543</v>
      </c>
      <c r="G3414" t="s">
        <v>544</v>
      </c>
      <c r="H3414">
        <v>1492.4</v>
      </c>
      <c r="I3414">
        <v>1698.6</v>
      </c>
      <c r="K3414">
        <v>20</v>
      </c>
      <c r="L3414">
        <v>180</v>
      </c>
      <c r="P3414">
        <v>16.5</v>
      </c>
    </row>
    <row r="3415" spans="1:16" x14ac:dyDescent="0.2">
      <c r="A3415">
        <v>2022</v>
      </c>
      <c r="B3415">
        <v>6</v>
      </c>
      <c r="C3415" s="267">
        <v>44723</v>
      </c>
      <c r="E3415">
        <v>937</v>
      </c>
      <c r="F3415" t="s">
        <v>543</v>
      </c>
      <c r="G3415" t="s">
        <v>544</v>
      </c>
      <c r="H3415">
        <v>1492.4</v>
      </c>
      <c r="I3415">
        <v>1698.6</v>
      </c>
      <c r="K3415">
        <v>20</v>
      </c>
      <c r="L3415">
        <v>180</v>
      </c>
      <c r="O3415">
        <v>1.4999999999999999E-2</v>
      </c>
      <c r="P3415">
        <v>16.5</v>
      </c>
    </row>
    <row r="3416" spans="1:16" x14ac:dyDescent="0.2">
      <c r="A3416">
        <v>2022</v>
      </c>
      <c r="B3416">
        <v>6</v>
      </c>
      <c r="C3416" s="267">
        <v>44723</v>
      </c>
      <c r="E3416">
        <v>937</v>
      </c>
      <c r="F3416" t="s">
        <v>543</v>
      </c>
      <c r="G3416" t="s">
        <v>544</v>
      </c>
      <c r="H3416">
        <v>1492.4</v>
      </c>
      <c r="I3416">
        <v>1698.6</v>
      </c>
      <c r="K3416">
        <v>20</v>
      </c>
      <c r="L3416">
        <v>180</v>
      </c>
      <c r="P3416">
        <v>16.5</v>
      </c>
    </row>
    <row r="3417" spans="1:16" x14ac:dyDescent="0.2">
      <c r="A3417">
        <v>2022</v>
      </c>
      <c r="B3417">
        <v>6</v>
      </c>
      <c r="C3417" s="267">
        <v>44724</v>
      </c>
      <c r="E3417">
        <v>937</v>
      </c>
      <c r="F3417" t="s">
        <v>543</v>
      </c>
      <c r="G3417" t="s">
        <v>544</v>
      </c>
      <c r="H3417">
        <v>1492.4</v>
      </c>
      <c r="I3417">
        <v>1698.6</v>
      </c>
      <c r="K3417">
        <v>20</v>
      </c>
      <c r="L3417">
        <v>180</v>
      </c>
      <c r="P3417">
        <v>16.5</v>
      </c>
    </row>
    <row r="3418" spans="1:16" x14ac:dyDescent="0.2">
      <c r="A3418">
        <v>2022</v>
      </c>
      <c r="B3418">
        <v>6</v>
      </c>
      <c r="C3418" s="267">
        <v>44719</v>
      </c>
      <c r="E3418">
        <v>658</v>
      </c>
      <c r="F3418" t="s">
        <v>273</v>
      </c>
      <c r="G3418" t="s">
        <v>274</v>
      </c>
      <c r="H3418">
        <v>83.7</v>
      </c>
      <c r="I3418">
        <v>96.3</v>
      </c>
      <c r="K3418">
        <v>64</v>
      </c>
      <c r="L3418">
        <v>169</v>
      </c>
      <c r="O3418">
        <v>0.02</v>
      </c>
      <c r="P3418">
        <v>20</v>
      </c>
    </row>
    <row r="3419" spans="1:16" x14ac:dyDescent="0.2">
      <c r="A3419">
        <v>2022</v>
      </c>
      <c r="B3419">
        <v>6</v>
      </c>
      <c r="C3419" s="267">
        <v>44720</v>
      </c>
      <c r="E3419">
        <v>658</v>
      </c>
      <c r="F3419" t="s">
        <v>273</v>
      </c>
      <c r="G3419" t="s">
        <v>274</v>
      </c>
      <c r="H3419">
        <v>83.7</v>
      </c>
      <c r="I3419">
        <v>96.3</v>
      </c>
      <c r="K3419">
        <v>64</v>
      </c>
      <c r="L3419">
        <v>169</v>
      </c>
      <c r="O3419">
        <v>0.02</v>
      </c>
      <c r="P3419">
        <v>20</v>
      </c>
    </row>
    <row r="3420" spans="1:16" x14ac:dyDescent="0.2">
      <c r="A3420">
        <v>2022</v>
      </c>
      <c r="B3420">
        <v>6</v>
      </c>
      <c r="C3420" s="267">
        <v>44721</v>
      </c>
      <c r="E3420">
        <v>658</v>
      </c>
      <c r="F3420" t="s">
        <v>273</v>
      </c>
      <c r="G3420" t="s">
        <v>274</v>
      </c>
      <c r="H3420">
        <v>83.7</v>
      </c>
      <c r="I3420">
        <v>96.3</v>
      </c>
      <c r="K3420">
        <v>64</v>
      </c>
      <c r="L3420">
        <v>169</v>
      </c>
      <c r="O3420">
        <v>0.02</v>
      </c>
      <c r="P3420">
        <v>20</v>
      </c>
    </row>
    <row r="3421" spans="1:16" x14ac:dyDescent="0.2">
      <c r="A3421">
        <v>2022</v>
      </c>
      <c r="B3421">
        <v>6</v>
      </c>
      <c r="C3421" s="267">
        <v>44723</v>
      </c>
      <c r="E3421">
        <v>658</v>
      </c>
      <c r="F3421" t="s">
        <v>273</v>
      </c>
      <c r="G3421" t="s">
        <v>274</v>
      </c>
      <c r="H3421">
        <v>83.7</v>
      </c>
      <c r="I3421">
        <v>96.3</v>
      </c>
      <c r="K3421">
        <v>64</v>
      </c>
      <c r="L3421">
        <v>169</v>
      </c>
      <c r="O3421">
        <v>0.02</v>
      </c>
      <c r="P3421">
        <v>20</v>
      </c>
    </row>
    <row r="3422" spans="1:16" x14ac:dyDescent="0.2">
      <c r="A3422">
        <v>2022</v>
      </c>
      <c r="B3422">
        <v>6</v>
      </c>
      <c r="C3422" s="267">
        <v>44724</v>
      </c>
      <c r="E3422">
        <v>658</v>
      </c>
      <c r="F3422" t="s">
        <v>273</v>
      </c>
      <c r="G3422" t="s">
        <v>274</v>
      </c>
      <c r="H3422">
        <v>83.7</v>
      </c>
      <c r="I3422">
        <v>96.3</v>
      </c>
      <c r="K3422">
        <v>64</v>
      </c>
      <c r="L3422">
        <v>169</v>
      </c>
      <c r="O3422">
        <v>0.02</v>
      </c>
      <c r="P3422">
        <v>20</v>
      </c>
    </row>
    <row r="3423" spans="1:16" x14ac:dyDescent="0.2">
      <c r="A3423">
        <v>2022</v>
      </c>
      <c r="B3423">
        <v>6</v>
      </c>
      <c r="C3423" s="267">
        <v>44725</v>
      </c>
      <c r="E3423">
        <v>658</v>
      </c>
      <c r="F3423" t="s">
        <v>273</v>
      </c>
      <c r="G3423" t="s">
        <v>274</v>
      </c>
      <c r="H3423">
        <v>83.7</v>
      </c>
      <c r="I3423">
        <v>96.3</v>
      </c>
      <c r="K3423">
        <v>64</v>
      </c>
      <c r="L3423">
        <v>169</v>
      </c>
      <c r="O3423">
        <v>0.02</v>
      </c>
      <c r="P3423">
        <v>20</v>
      </c>
    </row>
    <row r="3424" spans="1:16" x14ac:dyDescent="0.2">
      <c r="A3424">
        <v>2022</v>
      </c>
      <c r="B3424">
        <v>6</v>
      </c>
      <c r="C3424" s="267">
        <v>44726</v>
      </c>
      <c r="E3424">
        <v>658</v>
      </c>
      <c r="F3424" t="s">
        <v>273</v>
      </c>
      <c r="G3424" t="s">
        <v>274</v>
      </c>
      <c r="H3424">
        <v>83.7</v>
      </c>
      <c r="I3424">
        <v>96.3</v>
      </c>
      <c r="K3424">
        <v>64</v>
      </c>
      <c r="L3424">
        <v>169</v>
      </c>
      <c r="O3424">
        <v>0.02</v>
      </c>
      <c r="P3424">
        <v>20</v>
      </c>
    </row>
    <row r="3425" spans="1:16" x14ac:dyDescent="0.2">
      <c r="A3425">
        <v>2022</v>
      </c>
      <c r="B3425">
        <v>6</v>
      </c>
      <c r="C3425" s="267">
        <v>44728</v>
      </c>
      <c r="E3425">
        <v>658</v>
      </c>
      <c r="F3425" t="s">
        <v>273</v>
      </c>
      <c r="G3425" t="s">
        <v>274</v>
      </c>
      <c r="H3425">
        <v>83.7</v>
      </c>
      <c r="I3425">
        <v>96.3</v>
      </c>
      <c r="K3425">
        <v>64</v>
      </c>
      <c r="L3425">
        <v>169</v>
      </c>
      <c r="P3425">
        <v>20</v>
      </c>
    </row>
    <row r="3426" spans="1:16" x14ac:dyDescent="0.2">
      <c r="A3426">
        <v>2022</v>
      </c>
      <c r="B3426">
        <v>6</v>
      </c>
      <c r="C3426" s="267">
        <v>44729</v>
      </c>
      <c r="E3426">
        <v>658</v>
      </c>
      <c r="F3426" t="s">
        <v>273</v>
      </c>
      <c r="G3426" t="s">
        <v>274</v>
      </c>
      <c r="H3426">
        <v>83.7</v>
      </c>
      <c r="I3426">
        <v>96.3</v>
      </c>
      <c r="K3426">
        <v>64</v>
      </c>
      <c r="L3426">
        <v>169</v>
      </c>
      <c r="P3426">
        <v>20</v>
      </c>
    </row>
    <row r="3427" spans="1:16" x14ac:dyDescent="0.2">
      <c r="A3427">
        <v>2022</v>
      </c>
      <c r="B3427">
        <v>6</v>
      </c>
      <c r="C3427" s="267">
        <v>44735</v>
      </c>
      <c r="E3427">
        <v>658</v>
      </c>
      <c r="F3427" t="s">
        <v>273</v>
      </c>
      <c r="G3427" t="s">
        <v>274</v>
      </c>
      <c r="H3427">
        <v>83.7</v>
      </c>
      <c r="I3427">
        <v>96.3</v>
      </c>
      <c r="K3427">
        <v>64</v>
      </c>
      <c r="L3427">
        <v>169</v>
      </c>
      <c r="O3427">
        <v>0.02</v>
      </c>
      <c r="P3427">
        <v>20</v>
      </c>
    </row>
    <row r="3428" spans="1:16" x14ac:dyDescent="0.2">
      <c r="A3428">
        <v>2022</v>
      </c>
      <c r="B3428">
        <v>6</v>
      </c>
      <c r="C3428" s="267">
        <v>44735</v>
      </c>
      <c r="E3428">
        <v>658</v>
      </c>
      <c r="F3428" t="s">
        <v>273</v>
      </c>
      <c r="G3428" t="s">
        <v>274</v>
      </c>
      <c r="H3428">
        <v>83.7</v>
      </c>
      <c r="I3428">
        <v>96.3</v>
      </c>
      <c r="K3428">
        <v>64</v>
      </c>
      <c r="L3428">
        <v>169</v>
      </c>
      <c r="P3428">
        <v>20</v>
      </c>
    </row>
    <row r="3429" spans="1:16" x14ac:dyDescent="0.2">
      <c r="A3429">
        <v>2022</v>
      </c>
      <c r="B3429">
        <v>6</v>
      </c>
      <c r="C3429" s="267">
        <v>44737</v>
      </c>
      <c r="E3429">
        <v>658</v>
      </c>
      <c r="F3429" t="s">
        <v>273</v>
      </c>
      <c r="G3429" t="s">
        <v>274</v>
      </c>
      <c r="H3429">
        <v>83.7</v>
      </c>
      <c r="I3429">
        <v>96.3</v>
      </c>
      <c r="K3429">
        <v>64</v>
      </c>
      <c r="L3429">
        <v>169</v>
      </c>
      <c r="P3429">
        <v>20</v>
      </c>
    </row>
    <row r="3430" spans="1:16" x14ac:dyDescent="0.2">
      <c r="A3430">
        <v>2022</v>
      </c>
      <c r="B3430">
        <v>6</v>
      </c>
      <c r="C3430" s="267">
        <v>44738</v>
      </c>
      <c r="E3430">
        <v>658</v>
      </c>
      <c r="F3430" t="s">
        <v>273</v>
      </c>
      <c r="G3430" t="s">
        <v>274</v>
      </c>
      <c r="H3430">
        <v>83.7</v>
      </c>
      <c r="I3430">
        <v>96.3</v>
      </c>
      <c r="K3430">
        <v>64</v>
      </c>
      <c r="L3430">
        <v>169</v>
      </c>
      <c r="O3430">
        <v>0.02</v>
      </c>
      <c r="P3430">
        <v>20</v>
      </c>
    </row>
    <row r="3431" spans="1:16" x14ac:dyDescent="0.2">
      <c r="A3431">
        <v>2022</v>
      </c>
      <c r="B3431">
        <v>6</v>
      </c>
      <c r="C3431" s="267">
        <v>44738</v>
      </c>
      <c r="E3431">
        <v>658</v>
      </c>
      <c r="F3431" t="s">
        <v>273</v>
      </c>
      <c r="G3431" t="s">
        <v>274</v>
      </c>
      <c r="H3431">
        <v>83.7</v>
      </c>
      <c r="I3431">
        <v>96.3</v>
      </c>
      <c r="K3431">
        <v>64</v>
      </c>
      <c r="L3431">
        <v>169</v>
      </c>
      <c r="P3431">
        <v>20</v>
      </c>
    </row>
    <row r="3432" spans="1:16" x14ac:dyDescent="0.2">
      <c r="A3432">
        <v>2022</v>
      </c>
      <c r="B3432">
        <v>6</v>
      </c>
      <c r="C3432" s="267">
        <v>44739</v>
      </c>
      <c r="E3432">
        <v>658</v>
      </c>
      <c r="F3432" t="s">
        <v>273</v>
      </c>
      <c r="G3432" t="s">
        <v>274</v>
      </c>
      <c r="H3432">
        <v>83.7</v>
      </c>
      <c r="I3432">
        <v>96.3</v>
      </c>
      <c r="K3432">
        <v>64</v>
      </c>
      <c r="L3432">
        <v>169</v>
      </c>
      <c r="P3432">
        <v>20</v>
      </c>
    </row>
    <row r="3433" spans="1:16" x14ac:dyDescent="0.2">
      <c r="A3433">
        <v>2022</v>
      </c>
      <c r="B3433">
        <v>6</v>
      </c>
      <c r="C3433" s="267">
        <v>44740</v>
      </c>
      <c r="E3433">
        <v>658</v>
      </c>
      <c r="F3433" t="s">
        <v>273</v>
      </c>
      <c r="G3433" t="s">
        <v>274</v>
      </c>
      <c r="H3433">
        <v>83.7</v>
      </c>
      <c r="I3433">
        <v>96.3</v>
      </c>
      <c r="K3433">
        <v>64</v>
      </c>
      <c r="L3433">
        <v>169</v>
      </c>
      <c r="P3433">
        <v>20</v>
      </c>
    </row>
    <row r="3434" spans="1:16" x14ac:dyDescent="0.2">
      <c r="A3434">
        <v>2022</v>
      </c>
      <c r="B3434">
        <v>6</v>
      </c>
      <c r="C3434" s="267">
        <v>44719</v>
      </c>
      <c r="E3434">
        <v>656</v>
      </c>
      <c r="F3434" t="s">
        <v>324</v>
      </c>
      <c r="G3434" t="s">
        <v>325</v>
      </c>
      <c r="H3434">
        <v>137.63999999999999</v>
      </c>
      <c r="I3434">
        <v>158.36000000000001</v>
      </c>
      <c r="K3434">
        <v>64</v>
      </c>
      <c r="L3434">
        <v>169</v>
      </c>
      <c r="O3434">
        <v>0.02</v>
      </c>
      <c r="P3434">
        <v>20</v>
      </c>
    </row>
    <row r="3435" spans="1:16" x14ac:dyDescent="0.2">
      <c r="A3435">
        <v>2022</v>
      </c>
      <c r="B3435">
        <v>6</v>
      </c>
      <c r="C3435" s="267">
        <v>44720</v>
      </c>
      <c r="E3435">
        <v>656</v>
      </c>
      <c r="F3435" t="s">
        <v>324</v>
      </c>
      <c r="G3435" t="s">
        <v>325</v>
      </c>
      <c r="H3435">
        <v>137.63999999999999</v>
      </c>
      <c r="I3435">
        <v>158.36000000000001</v>
      </c>
      <c r="K3435">
        <v>64</v>
      </c>
      <c r="L3435">
        <v>169</v>
      </c>
      <c r="O3435">
        <v>0.02</v>
      </c>
      <c r="P3435">
        <v>20</v>
      </c>
    </row>
    <row r="3436" spans="1:16" x14ac:dyDescent="0.2">
      <c r="A3436">
        <v>2022</v>
      </c>
      <c r="B3436">
        <v>6</v>
      </c>
      <c r="C3436" s="267">
        <v>44721</v>
      </c>
      <c r="E3436">
        <v>656</v>
      </c>
      <c r="F3436" t="s">
        <v>324</v>
      </c>
      <c r="G3436" t="s">
        <v>325</v>
      </c>
      <c r="H3436">
        <v>137.63999999999999</v>
      </c>
      <c r="I3436">
        <v>158.36000000000001</v>
      </c>
      <c r="K3436">
        <v>64</v>
      </c>
      <c r="L3436">
        <v>169</v>
      </c>
      <c r="O3436">
        <v>0.02</v>
      </c>
      <c r="P3436">
        <v>20</v>
      </c>
    </row>
    <row r="3437" spans="1:16" x14ac:dyDescent="0.2">
      <c r="A3437">
        <v>2022</v>
      </c>
      <c r="B3437">
        <v>6</v>
      </c>
      <c r="C3437" s="267">
        <v>44723</v>
      </c>
      <c r="E3437">
        <v>656</v>
      </c>
      <c r="F3437" t="s">
        <v>324</v>
      </c>
      <c r="G3437" t="s">
        <v>325</v>
      </c>
      <c r="H3437">
        <v>137.63999999999999</v>
      </c>
      <c r="I3437">
        <v>158.36000000000001</v>
      </c>
      <c r="K3437">
        <v>64</v>
      </c>
      <c r="L3437">
        <v>169</v>
      </c>
      <c r="O3437">
        <v>0.02</v>
      </c>
      <c r="P3437">
        <v>20</v>
      </c>
    </row>
    <row r="3438" spans="1:16" x14ac:dyDescent="0.2">
      <c r="A3438">
        <v>2022</v>
      </c>
      <c r="B3438">
        <v>6</v>
      </c>
      <c r="C3438" s="267">
        <v>44724</v>
      </c>
      <c r="E3438">
        <v>656</v>
      </c>
      <c r="F3438" t="s">
        <v>324</v>
      </c>
      <c r="G3438" t="s">
        <v>325</v>
      </c>
      <c r="H3438">
        <v>137.63999999999999</v>
      </c>
      <c r="I3438">
        <v>158.36000000000001</v>
      </c>
      <c r="K3438">
        <v>64</v>
      </c>
      <c r="L3438">
        <v>169</v>
      </c>
      <c r="O3438">
        <v>0.02</v>
      </c>
      <c r="P3438">
        <v>20</v>
      </c>
    </row>
    <row r="3439" spans="1:16" x14ac:dyDescent="0.2">
      <c r="A3439">
        <v>2022</v>
      </c>
      <c r="B3439">
        <v>6</v>
      </c>
      <c r="C3439" s="267">
        <v>44725</v>
      </c>
      <c r="E3439">
        <v>656</v>
      </c>
      <c r="F3439" t="s">
        <v>324</v>
      </c>
      <c r="G3439" t="s">
        <v>325</v>
      </c>
      <c r="H3439">
        <v>137.63999999999999</v>
      </c>
      <c r="I3439">
        <v>158.36000000000001</v>
      </c>
      <c r="K3439">
        <v>64</v>
      </c>
      <c r="L3439">
        <v>169</v>
      </c>
      <c r="O3439">
        <v>0.02</v>
      </c>
      <c r="P3439">
        <v>20</v>
      </c>
    </row>
    <row r="3440" spans="1:16" x14ac:dyDescent="0.2">
      <c r="A3440">
        <v>2022</v>
      </c>
      <c r="B3440">
        <v>6</v>
      </c>
      <c r="C3440" s="267">
        <v>44726</v>
      </c>
      <c r="E3440">
        <v>656</v>
      </c>
      <c r="F3440" t="s">
        <v>324</v>
      </c>
      <c r="G3440" t="s">
        <v>325</v>
      </c>
      <c r="H3440">
        <v>137.63999999999999</v>
      </c>
      <c r="I3440">
        <v>158.36000000000001</v>
      </c>
      <c r="K3440">
        <v>64</v>
      </c>
      <c r="L3440">
        <v>169</v>
      </c>
      <c r="O3440">
        <v>0.02</v>
      </c>
      <c r="P3440">
        <v>20</v>
      </c>
    </row>
    <row r="3441" spans="1:16" x14ac:dyDescent="0.2">
      <c r="A3441">
        <v>2022</v>
      </c>
      <c r="B3441">
        <v>6</v>
      </c>
      <c r="C3441" s="267">
        <v>44728</v>
      </c>
      <c r="E3441">
        <v>656</v>
      </c>
      <c r="F3441" t="s">
        <v>324</v>
      </c>
      <c r="G3441" t="s">
        <v>325</v>
      </c>
      <c r="H3441">
        <v>137.63999999999999</v>
      </c>
      <c r="I3441">
        <v>158.36000000000001</v>
      </c>
      <c r="K3441">
        <v>64</v>
      </c>
      <c r="L3441">
        <v>169</v>
      </c>
      <c r="P3441">
        <v>20</v>
      </c>
    </row>
    <row r="3442" spans="1:16" x14ac:dyDescent="0.2">
      <c r="A3442">
        <v>2022</v>
      </c>
      <c r="B3442">
        <v>6</v>
      </c>
      <c r="C3442" s="267">
        <v>44729</v>
      </c>
      <c r="E3442">
        <v>656</v>
      </c>
      <c r="F3442" t="s">
        <v>324</v>
      </c>
      <c r="G3442" t="s">
        <v>325</v>
      </c>
      <c r="H3442">
        <v>137.63999999999999</v>
      </c>
      <c r="I3442">
        <v>158.36000000000001</v>
      </c>
      <c r="K3442">
        <v>64</v>
      </c>
      <c r="L3442">
        <v>169</v>
      </c>
      <c r="P3442">
        <v>20</v>
      </c>
    </row>
    <row r="3443" spans="1:16" x14ac:dyDescent="0.2">
      <c r="A3443">
        <v>2022</v>
      </c>
      <c r="B3443">
        <v>6</v>
      </c>
      <c r="C3443" s="267">
        <v>44735</v>
      </c>
      <c r="E3443">
        <v>656</v>
      </c>
      <c r="F3443" t="s">
        <v>324</v>
      </c>
      <c r="G3443" t="s">
        <v>325</v>
      </c>
      <c r="H3443">
        <v>137.63999999999999</v>
      </c>
      <c r="I3443">
        <v>158.36000000000001</v>
      </c>
      <c r="K3443">
        <v>64</v>
      </c>
      <c r="L3443">
        <v>169</v>
      </c>
      <c r="O3443">
        <v>0.02</v>
      </c>
      <c r="P3443">
        <v>20</v>
      </c>
    </row>
    <row r="3444" spans="1:16" x14ac:dyDescent="0.2">
      <c r="A3444">
        <v>2022</v>
      </c>
      <c r="B3444">
        <v>6</v>
      </c>
      <c r="C3444" s="267">
        <v>44735</v>
      </c>
      <c r="E3444">
        <v>656</v>
      </c>
      <c r="F3444" t="s">
        <v>324</v>
      </c>
      <c r="G3444" t="s">
        <v>325</v>
      </c>
      <c r="H3444">
        <v>137.63999999999999</v>
      </c>
      <c r="I3444">
        <v>158.36000000000001</v>
      </c>
      <c r="K3444">
        <v>64</v>
      </c>
      <c r="L3444">
        <v>169</v>
      </c>
      <c r="P3444">
        <v>20</v>
      </c>
    </row>
    <row r="3445" spans="1:16" x14ac:dyDescent="0.2">
      <c r="A3445">
        <v>2022</v>
      </c>
      <c r="B3445">
        <v>6</v>
      </c>
      <c r="C3445" s="267">
        <v>44737</v>
      </c>
      <c r="E3445">
        <v>656</v>
      </c>
      <c r="F3445" t="s">
        <v>324</v>
      </c>
      <c r="G3445" t="s">
        <v>325</v>
      </c>
      <c r="H3445">
        <v>137.63999999999999</v>
      </c>
      <c r="I3445">
        <v>158.36000000000001</v>
      </c>
      <c r="K3445">
        <v>64</v>
      </c>
      <c r="L3445">
        <v>169</v>
      </c>
      <c r="P3445">
        <v>20</v>
      </c>
    </row>
    <row r="3446" spans="1:16" x14ac:dyDescent="0.2">
      <c r="A3446">
        <v>2022</v>
      </c>
      <c r="B3446">
        <v>6</v>
      </c>
      <c r="C3446" s="267">
        <v>44738</v>
      </c>
      <c r="E3446">
        <v>656</v>
      </c>
      <c r="F3446" t="s">
        <v>324</v>
      </c>
      <c r="G3446" t="s">
        <v>325</v>
      </c>
      <c r="H3446">
        <v>137.63999999999999</v>
      </c>
      <c r="I3446">
        <v>158.36000000000001</v>
      </c>
      <c r="K3446">
        <v>64</v>
      </c>
      <c r="L3446">
        <v>169</v>
      </c>
      <c r="O3446">
        <v>0.02</v>
      </c>
      <c r="P3446">
        <v>20</v>
      </c>
    </row>
    <row r="3447" spans="1:16" x14ac:dyDescent="0.2">
      <c r="A3447">
        <v>2022</v>
      </c>
      <c r="B3447">
        <v>6</v>
      </c>
      <c r="C3447" s="267">
        <v>44738</v>
      </c>
      <c r="E3447">
        <v>656</v>
      </c>
      <c r="F3447" t="s">
        <v>324</v>
      </c>
      <c r="G3447" t="s">
        <v>325</v>
      </c>
      <c r="H3447">
        <v>137.63999999999999</v>
      </c>
      <c r="I3447">
        <v>158.36000000000001</v>
      </c>
      <c r="K3447">
        <v>64</v>
      </c>
      <c r="L3447">
        <v>169</v>
      </c>
      <c r="P3447">
        <v>20</v>
      </c>
    </row>
    <row r="3448" spans="1:16" x14ac:dyDescent="0.2">
      <c r="A3448">
        <v>2022</v>
      </c>
      <c r="B3448">
        <v>6</v>
      </c>
      <c r="C3448" s="267">
        <v>44739</v>
      </c>
      <c r="E3448">
        <v>656</v>
      </c>
      <c r="F3448" t="s">
        <v>324</v>
      </c>
      <c r="G3448" t="s">
        <v>325</v>
      </c>
      <c r="H3448">
        <v>137.63999999999999</v>
      </c>
      <c r="I3448">
        <v>158.36000000000001</v>
      </c>
      <c r="K3448">
        <v>64</v>
      </c>
      <c r="L3448">
        <v>169</v>
      </c>
      <c r="P3448">
        <v>20</v>
      </c>
    </row>
    <row r="3449" spans="1:16" x14ac:dyDescent="0.2">
      <c r="A3449">
        <v>2022</v>
      </c>
      <c r="B3449">
        <v>6</v>
      </c>
      <c r="C3449" s="267">
        <v>44740</v>
      </c>
      <c r="E3449">
        <v>656</v>
      </c>
      <c r="F3449" t="s">
        <v>324</v>
      </c>
      <c r="G3449" t="s">
        <v>325</v>
      </c>
      <c r="H3449">
        <v>137.63999999999999</v>
      </c>
      <c r="I3449">
        <v>158.36000000000001</v>
      </c>
      <c r="K3449">
        <v>64</v>
      </c>
      <c r="L3449">
        <v>169</v>
      </c>
      <c r="P3449">
        <v>20</v>
      </c>
    </row>
    <row r="3450" spans="1:16" x14ac:dyDescent="0.2">
      <c r="A3450">
        <v>2022</v>
      </c>
      <c r="B3450">
        <v>6</v>
      </c>
      <c r="C3450" s="267">
        <v>44719</v>
      </c>
      <c r="E3450">
        <v>657</v>
      </c>
      <c r="F3450" t="s">
        <v>327</v>
      </c>
      <c r="G3450" t="s">
        <v>328</v>
      </c>
      <c r="H3450">
        <v>83.7</v>
      </c>
      <c r="I3450">
        <v>96.3</v>
      </c>
      <c r="K3450">
        <v>64</v>
      </c>
      <c r="L3450">
        <v>169</v>
      </c>
      <c r="O3450">
        <v>0.02</v>
      </c>
      <c r="P3450">
        <v>20</v>
      </c>
    </row>
    <row r="3451" spans="1:16" x14ac:dyDescent="0.2">
      <c r="A3451">
        <v>2022</v>
      </c>
      <c r="B3451">
        <v>6</v>
      </c>
      <c r="C3451" s="267">
        <v>44720</v>
      </c>
      <c r="E3451">
        <v>657</v>
      </c>
      <c r="F3451" t="s">
        <v>327</v>
      </c>
      <c r="G3451" t="s">
        <v>328</v>
      </c>
      <c r="H3451">
        <v>83.7</v>
      </c>
      <c r="I3451">
        <v>96.3</v>
      </c>
      <c r="K3451">
        <v>64</v>
      </c>
      <c r="L3451">
        <v>169</v>
      </c>
      <c r="O3451">
        <v>0.02</v>
      </c>
      <c r="P3451">
        <v>20</v>
      </c>
    </row>
    <row r="3452" spans="1:16" x14ac:dyDescent="0.2">
      <c r="A3452">
        <v>2022</v>
      </c>
      <c r="B3452">
        <v>6</v>
      </c>
      <c r="C3452" s="267">
        <v>44721</v>
      </c>
      <c r="E3452">
        <v>657</v>
      </c>
      <c r="F3452" t="s">
        <v>327</v>
      </c>
      <c r="G3452" t="s">
        <v>328</v>
      </c>
      <c r="H3452">
        <v>83.7</v>
      </c>
      <c r="I3452">
        <v>96.3</v>
      </c>
      <c r="K3452">
        <v>64</v>
      </c>
      <c r="L3452">
        <v>169</v>
      </c>
      <c r="O3452">
        <v>0.02</v>
      </c>
      <c r="P3452">
        <v>20</v>
      </c>
    </row>
    <row r="3453" spans="1:16" x14ac:dyDescent="0.2">
      <c r="A3453">
        <v>2022</v>
      </c>
      <c r="B3453">
        <v>6</v>
      </c>
      <c r="C3453" s="267">
        <v>44723</v>
      </c>
      <c r="E3453">
        <v>657</v>
      </c>
      <c r="F3453" t="s">
        <v>327</v>
      </c>
      <c r="G3453" t="s">
        <v>328</v>
      </c>
      <c r="H3453">
        <v>83.7</v>
      </c>
      <c r="I3453">
        <v>96.3</v>
      </c>
      <c r="K3453">
        <v>64</v>
      </c>
      <c r="L3453">
        <v>169</v>
      </c>
      <c r="O3453">
        <v>0.02</v>
      </c>
      <c r="P3453">
        <v>20</v>
      </c>
    </row>
    <row r="3454" spans="1:16" x14ac:dyDescent="0.2">
      <c r="A3454">
        <v>2022</v>
      </c>
      <c r="B3454">
        <v>6</v>
      </c>
      <c r="C3454" s="267">
        <v>44724</v>
      </c>
      <c r="E3454">
        <v>657</v>
      </c>
      <c r="F3454" t="s">
        <v>327</v>
      </c>
      <c r="G3454" t="s">
        <v>328</v>
      </c>
      <c r="H3454">
        <v>83.7</v>
      </c>
      <c r="I3454">
        <v>96.3</v>
      </c>
      <c r="K3454">
        <v>64</v>
      </c>
      <c r="L3454">
        <v>169</v>
      </c>
      <c r="O3454">
        <v>0.02</v>
      </c>
      <c r="P3454">
        <v>20</v>
      </c>
    </row>
    <row r="3455" spans="1:16" x14ac:dyDescent="0.2">
      <c r="A3455">
        <v>2022</v>
      </c>
      <c r="B3455">
        <v>6</v>
      </c>
      <c r="C3455" s="267">
        <v>44725</v>
      </c>
      <c r="E3455">
        <v>657</v>
      </c>
      <c r="F3455" t="s">
        <v>327</v>
      </c>
      <c r="G3455" t="s">
        <v>328</v>
      </c>
      <c r="H3455">
        <v>83.7</v>
      </c>
      <c r="I3455">
        <v>96.3</v>
      </c>
      <c r="K3455">
        <v>64</v>
      </c>
      <c r="L3455">
        <v>169</v>
      </c>
      <c r="O3455">
        <v>0.02</v>
      </c>
      <c r="P3455">
        <v>20</v>
      </c>
    </row>
    <row r="3456" spans="1:16" x14ac:dyDescent="0.2">
      <c r="A3456">
        <v>2022</v>
      </c>
      <c r="B3456">
        <v>6</v>
      </c>
      <c r="C3456" s="267">
        <v>44726</v>
      </c>
      <c r="E3456">
        <v>657</v>
      </c>
      <c r="F3456" t="s">
        <v>327</v>
      </c>
      <c r="G3456" t="s">
        <v>328</v>
      </c>
      <c r="H3456">
        <v>83.7</v>
      </c>
      <c r="I3456">
        <v>96.3</v>
      </c>
      <c r="K3456">
        <v>64</v>
      </c>
      <c r="L3456">
        <v>169</v>
      </c>
      <c r="O3456">
        <v>0.02</v>
      </c>
      <c r="P3456">
        <v>20</v>
      </c>
    </row>
    <row r="3457" spans="1:16" x14ac:dyDescent="0.2">
      <c r="A3457">
        <v>2022</v>
      </c>
      <c r="B3457">
        <v>6</v>
      </c>
      <c r="C3457" s="267">
        <v>44728</v>
      </c>
      <c r="E3457">
        <v>657</v>
      </c>
      <c r="F3457" t="s">
        <v>327</v>
      </c>
      <c r="G3457" t="s">
        <v>328</v>
      </c>
      <c r="H3457">
        <v>83.7</v>
      </c>
      <c r="I3457">
        <v>96.3</v>
      </c>
      <c r="K3457">
        <v>64</v>
      </c>
      <c r="L3457">
        <v>169</v>
      </c>
      <c r="P3457">
        <v>20</v>
      </c>
    </row>
    <row r="3458" spans="1:16" x14ac:dyDescent="0.2">
      <c r="A3458">
        <v>2022</v>
      </c>
      <c r="B3458">
        <v>6</v>
      </c>
      <c r="C3458" s="267">
        <v>44729</v>
      </c>
      <c r="E3458">
        <v>657</v>
      </c>
      <c r="F3458" t="s">
        <v>327</v>
      </c>
      <c r="G3458" t="s">
        <v>328</v>
      </c>
      <c r="H3458">
        <v>83.7</v>
      </c>
      <c r="I3458">
        <v>96.3</v>
      </c>
      <c r="K3458">
        <v>64</v>
      </c>
      <c r="L3458">
        <v>169</v>
      </c>
      <c r="P3458">
        <v>20</v>
      </c>
    </row>
    <row r="3459" spans="1:16" x14ac:dyDescent="0.2">
      <c r="A3459">
        <v>2022</v>
      </c>
      <c r="B3459">
        <v>6</v>
      </c>
      <c r="C3459" s="267">
        <v>44735</v>
      </c>
      <c r="E3459">
        <v>657</v>
      </c>
      <c r="F3459" t="s">
        <v>327</v>
      </c>
      <c r="G3459" t="s">
        <v>328</v>
      </c>
      <c r="H3459">
        <v>83.7</v>
      </c>
      <c r="I3459">
        <v>96.3</v>
      </c>
      <c r="K3459">
        <v>64</v>
      </c>
      <c r="L3459">
        <v>169</v>
      </c>
      <c r="O3459">
        <v>0.02</v>
      </c>
      <c r="P3459">
        <v>20</v>
      </c>
    </row>
    <row r="3460" spans="1:16" x14ac:dyDescent="0.2">
      <c r="A3460">
        <v>2022</v>
      </c>
      <c r="B3460">
        <v>6</v>
      </c>
      <c r="C3460" s="267">
        <v>44737</v>
      </c>
      <c r="E3460">
        <v>657</v>
      </c>
      <c r="F3460" t="s">
        <v>327</v>
      </c>
      <c r="G3460" t="s">
        <v>328</v>
      </c>
      <c r="H3460">
        <v>83.7</v>
      </c>
      <c r="I3460">
        <v>96.3</v>
      </c>
      <c r="K3460">
        <v>64</v>
      </c>
      <c r="L3460">
        <v>169</v>
      </c>
      <c r="P3460">
        <v>20</v>
      </c>
    </row>
    <row r="3461" spans="1:16" x14ac:dyDescent="0.2">
      <c r="A3461">
        <v>2022</v>
      </c>
      <c r="B3461">
        <v>6</v>
      </c>
      <c r="C3461" s="267">
        <v>44738</v>
      </c>
      <c r="E3461">
        <v>657</v>
      </c>
      <c r="F3461" t="s">
        <v>327</v>
      </c>
      <c r="G3461" t="s">
        <v>328</v>
      </c>
      <c r="H3461">
        <v>83.7</v>
      </c>
      <c r="I3461">
        <v>96.3</v>
      </c>
      <c r="K3461">
        <v>64</v>
      </c>
      <c r="L3461">
        <v>169</v>
      </c>
      <c r="O3461">
        <v>0.02</v>
      </c>
      <c r="P3461">
        <v>20</v>
      </c>
    </row>
    <row r="3462" spans="1:16" x14ac:dyDescent="0.2">
      <c r="A3462">
        <v>2022</v>
      </c>
      <c r="B3462">
        <v>6</v>
      </c>
      <c r="C3462" s="267">
        <v>44739</v>
      </c>
      <c r="E3462">
        <v>657</v>
      </c>
      <c r="F3462" t="s">
        <v>327</v>
      </c>
      <c r="G3462" t="s">
        <v>328</v>
      </c>
      <c r="H3462">
        <v>83.7</v>
      </c>
      <c r="I3462">
        <v>96.3</v>
      </c>
      <c r="K3462">
        <v>64</v>
      </c>
      <c r="L3462">
        <v>169</v>
      </c>
      <c r="P3462">
        <v>20</v>
      </c>
    </row>
    <row r="3463" spans="1:16" x14ac:dyDescent="0.2">
      <c r="A3463">
        <v>2022</v>
      </c>
      <c r="B3463">
        <v>6</v>
      </c>
      <c r="C3463" s="267">
        <v>44740</v>
      </c>
      <c r="E3463">
        <v>657</v>
      </c>
      <c r="F3463" t="s">
        <v>327</v>
      </c>
      <c r="G3463" t="s">
        <v>328</v>
      </c>
      <c r="H3463">
        <v>83.7</v>
      </c>
      <c r="I3463">
        <v>96.3</v>
      </c>
      <c r="K3463">
        <v>64</v>
      </c>
      <c r="L3463">
        <v>169</v>
      </c>
      <c r="P3463">
        <v>20</v>
      </c>
    </row>
    <row r="3464" spans="1:16" x14ac:dyDescent="0.2">
      <c r="A3464">
        <v>2022</v>
      </c>
      <c r="B3464">
        <v>6</v>
      </c>
      <c r="C3464" s="267">
        <v>44719</v>
      </c>
      <c r="E3464">
        <v>655</v>
      </c>
      <c r="F3464" t="s">
        <v>269</v>
      </c>
      <c r="G3464" t="s">
        <v>270</v>
      </c>
      <c r="H3464">
        <v>137.63999999999999</v>
      </c>
      <c r="I3464">
        <v>158.36000000000001</v>
      </c>
      <c r="K3464">
        <v>64</v>
      </c>
      <c r="L3464">
        <v>169</v>
      </c>
      <c r="O3464">
        <v>0.02</v>
      </c>
      <c r="P3464">
        <v>20</v>
      </c>
    </row>
    <row r="3465" spans="1:16" x14ac:dyDescent="0.2">
      <c r="A3465">
        <v>2022</v>
      </c>
      <c r="B3465">
        <v>6</v>
      </c>
      <c r="C3465" s="267">
        <v>44720</v>
      </c>
      <c r="E3465">
        <v>655</v>
      </c>
      <c r="F3465" t="s">
        <v>269</v>
      </c>
      <c r="G3465" t="s">
        <v>270</v>
      </c>
      <c r="H3465">
        <v>137.63999999999999</v>
      </c>
      <c r="I3465">
        <v>158.36000000000001</v>
      </c>
      <c r="K3465">
        <v>64</v>
      </c>
      <c r="L3465">
        <v>169</v>
      </c>
      <c r="O3465">
        <v>0.02</v>
      </c>
      <c r="P3465">
        <v>20</v>
      </c>
    </row>
    <row r="3466" spans="1:16" x14ac:dyDescent="0.2">
      <c r="A3466">
        <v>2022</v>
      </c>
      <c r="B3466">
        <v>6</v>
      </c>
      <c r="C3466" s="267">
        <v>44721</v>
      </c>
      <c r="E3466">
        <v>655</v>
      </c>
      <c r="F3466" t="s">
        <v>269</v>
      </c>
      <c r="G3466" t="s">
        <v>270</v>
      </c>
      <c r="H3466">
        <v>137.63999999999999</v>
      </c>
      <c r="I3466">
        <v>158.36000000000001</v>
      </c>
      <c r="K3466">
        <v>64</v>
      </c>
      <c r="L3466">
        <v>169</v>
      </c>
      <c r="O3466">
        <v>0.02</v>
      </c>
      <c r="P3466">
        <v>20</v>
      </c>
    </row>
    <row r="3467" spans="1:16" x14ac:dyDescent="0.2">
      <c r="A3467">
        <v>2022</v>
      </c>
      <c r="B3467">
        <v>6</v>
      </c>
      <c r="C3467" s="267">
        <v>44723</v>
      </c>
      <c r="E3467">
        <v>655</v>
      </c>
      <c r="F3467" t="s">
        <v>269</v>
      </c>
      <c r="G3467" t="s">
        <v>270</v>
      </c>
      <c r="H3467">
        <v>137.63999999999999</v>
      </c>
      <c r="I3467">
        <v>158.36000000000001</v>
      </c>
      <c r="K3467">
        <v>64</v>
      </c>
      <c r="L3467">
        <v>169</v>
      </c>
      <c r="O3467">
        <v>0.02</v>
      </c>
      <c r="P3467">
        <v>20</v>
      </c>
    </row>
    <row r="3468" spans="1:16" x14ac:dyDescent="0.2">
      <c r="A3468">
        <v>2022</v>
      </c>
      <c r="B3468">
        <v>6</v>
      </c>
      <c r="C3468" s="267">
        <v>44724</v>
      </c>
      <c r="E3468">
        <v>655</v>
      </c>
      <c r="F3468" t="s">
        <v>269</v>
      </c>
      <c r="G3468" t="s">
        <v>270</v>
      </c>
      <c r="H3468">
        <v>137.63999999999999</v>
      </c>
      <c r="I3468">
        <v>158.36000000000001</v>
      </c>
      <c r="K3468">
        <v>64</v>
      </c>
      <c r="L3468">
        <v>169</v>
      </c>
      <c r="O3468">
        <v>0.02</v>
      </c>
      <c r="P3468">
        <v>20</v>
      </c>
    </row>
    <row r="3469" spans="1:16" x14ac:dyDescent="0.2">
      <c r="A3469">
        <v>2022</v>
      </c>
      <c r="B3469">
        <v>6</v>
      </c>
      <c r="C3469" s="267">
        <v>44725</v>
      </c>
      <c r="E3469">
        <v>655</v>
      </c>
      <c r="F3469" t="s">
        <v>269</v>
      </c>
      <c r="G3469" t="s">
        <v>270</v>
      </c>
      <c r="H3469">
        <v>137.63999999999999</v>
      </c>
      <c r="I3469">
        <v>158.36000000000001</v>
      </c>
      <c r="K3469">
        <v>64</v>
      </c>
      <c r="L3469">
        <v>169</v>
      </c>
      <c r="O3469">
        <v>0.02</v>
      </c>
      <c r="P3469">
        <v>20</v>
      </c>
    </row>
    <row r="3470" spans="1:16" x14ac:dyDescent="0.2">
      <c r="A3470">
        <v>2022</v>
      </c>
      <c r="B3470">
        <v>6</v>
      </c>
      <c r="C3470" s="267">
        <v>44726</v>
      </c>
      <c r="E3470">
        <v>655</v>
      </c>
      <c r="F3470" t="s">
        <v>269</v>
      </c>
      <c r="G3470" t="s">
        <v>270</v>
      </c>
      <c r="H3470">
        <v>137.63999999999999</v>
      </c>
      <c r="I3470">
        <v>158.36000000000001</v>
      </c>
      <c r="K3470">
        <v>64</v>
      </c>
      <c r="L3470">
        <v>169</v>
      </c>
      <c r="O3470">
        <v>0.02</v>
      </c>
      <c r="P3470">
        <v>20</v>
      </c>
    </row>
    <row r="3471" spans="1:16" x14ac:dyDescent="0.2">
      <c r="A3471">
        <v>2022</v>
      </c>
      <c r="B3471">
        <v>6</v>
      </c>
      <c r="C3471" s="267">
        <v>44728</v>
      </c>
      <c r="E3471">
        <v>655</v>
      </c>
      <c r="F3471" t="s">
        <v>269</v>
      </c>
      <c r="G3471" t="s">
        <v>270</v>
      </c>
      <c r="H3471">
        <v>137.63999999999999</v>
      </c>
      <c r="I3471">
        <v>158.36000000000001</v>
      </c>
      <c r="K3471">
        <v>64</v>
      </c>
      <c r="L3471">
        <v>169</v>
      </c>
      <c r="P3471">
        <v>20</v>
      </c>
    </row>
    <row r="3472" spans="1:16" x14ac:dyDescent="0.2">
      <c r="A3472">
        <v>2022</v>
      </c>
      <c r="B3472">
        <v>6</v>
      </c>
      <c r="C3472" s="267">
        <v>44729</v>
      </c>
      <c r="E3472">
        <v>655</v>
      </c>
      <c r="F3472" t="s">
        <v>269</v>
      </c>
      <c r="G3472" t="s">
        <v>270</v>
      </c>
      <c r="H3472">
        <v>137.63999999999999</v>
      </c>
      <c r="I3472">
        <v>158.36000000000001</v>
      </c>
      <c r="K3472">
        <v>64</v>
      </c>
      <c r="L3472">
        <v>169</v>
      </c>
      <c r="P3472">
        <v>20</v>
      </c>
    </row>
    <row r="3473" spans="1:16" x14ac:dyDescent="0.2">
      <c r="A3473">
        <v>2022</v>
      </c>
      <c r="B3473">
        <v>6</v>
      </c>
      <c r="C3473" s="267">
        <v>44735</v>
      </c>
      <c r="E3473">
        <v>655</v>
      </c>
      <c r="F3473" t="s">
        <v>269</v>
      </c>
      <c r="G3473" t="s">
        <v>270</v>
      </c>
      <c r="H3473">
        <v>137.63999999999999</v>
      </c>
      <c r="I3473">
        <v>158.36000000000001</v>
      </c>
      <c r="K3473">
        <v>64</v>
      </c>
      <c r="L3473">
        <v>169</v>
      </c>
      <c r="O3473">
        <v>0.02</v>
      </c>
      <c r="P3473">
        <v>20</v>
      </c>
    </row>
    <row r="3474" spans="1:16" x14ac:dyDescent="0.2">
      <c r="A3474">
        <v>2022</v>
      </c>
      <c r="B3474">
        <v>6</v>
      </c>
      <c r="C3474" s="267">
        <v>44737</v>
      </c>
      <c r="E3474">
        <v>655</v>
      </c>
      <c r="F3474" t="s">
        <v>269</v>
      </c>
      <c r="G3474" t="s">
        <v>270</v>
      </c>
      <c r="H3474">
        <v>137.63999999999999</v>
      </c>
      <c r="I3474">
        <v>158.36000000000001</v>
      </c>
      <c r="K3474">
        <v>64</v>
      </c>
      <c r="L3474">
        <v>169</v>
      </c>
      <c r="P3474">
        <v>20</v>
      </c>
    </row>
    <row r="3475" spans="1:16" x14ac:dyDescent="0.2">
      <c r="A3475">
        <v>2022</v>
      </c>
      <c r="B3475">
        <v>6</v>
      </c>
      <c r="C3475" s="267">
        <v>44738</v>
      </c>
      <c r="E3475">
        <v>655</v>
      </c>
      <c r="F3475" t="s">
        <v>269</v>
      </c>
      <c r="G3475" t="s">
        <v>270</v>
      </c>
      <c r="H3475">
        <v>137.63999999999999</v>
      </c>
      <c r="I3475">
        <v>158.36000000000001</v>
      </c>
      <c r="K3475">
        <v>64</v>
      </c>
      <c r="L3475">
        <v>169</v>
      </c>
      <c r="O3475">
        <v>0.02</v>
      </c>
      <c r="P3475">
        <v>20</v>
      </c>
    </row>
    <row r="3476" spans="1:16" x14ac:dyDescent="0.2">
      <c r="A3476">
        <v>2022</v>
      </c>
      <c r="B3476">
        <v>6</v>
      </c>
      <c r="C3476" s="267">
        <v>44739</v>
      </c>
      <c r="E3476">
        <v>655</v>
      </c>
      <c r="F3476" t="s">
        <v>269</v>
      </c>
      <c r="G3476" t="s">
        <v>270</v>
      </c>
      <c r="H3476">
        <v>137.63999999999999</v>
      </c>
      <c r="I3476">
        <v>158.36000000000001</v>
      </c>
      <c r="K3476">
        <v>64</v>
      </c>
      <c r="L3476">
        <v>169</v>
      </c>
      <c r="P3476">
        <v>20</v>
      </c>
    </row>
    <row r="3477" spans="1:16" x14ac:dyDescent="0.2">
      <c r="A3477">
        <v>2022</v>
      </c>
      <c r="B3477">
        <v>6</v>
      </c>
      <c r="C3477" s="267">
        <v>44740</v>
      </c>
      <c r="E3477">
        <v>655</v>
      </c>
      <c r="F3477" t="s">
        <v>269</v>
      </c>
      <c r="G3477" t="s">
        <v>270</v>
      </c>
      <c r="H3477">
        <v>137.63999999999999</v>
      </c>
      <c r="I3477">
        <v>158.36000000000001</v>
      </c>
      <c r="K3477">
        <v>64</v>
      </c>
      <c r="L3477">
        <v>169</v>
      </c>
      <c r="P3477">
        <v>20</v>
      </c>
    </row>
    <row r="3478" spans="1:16" x14ac:dyDescent="0.2">
      <c r="A3478">
        <v>2022</v>
      </c>
      <c r="B3478">
        <v>6</v>
      </c>
      <c r="C3478" s="267">
        <v>44716</v>
      </c>
      <c r="E3478">
        <v>566</v>
      </c>
      <c r="F3478" t="s">
        <v>478</v>
      </c>
      <c r="G3478" t="s">
        <v>479</v>
      </c>
      <c r="H3478">
        <v>31.28</v>
      </c>
      <c r="I3478">
        <v>36.72</v>
      </c>
      <c r="K3478">
        <v>83</v>
      </c>
      <c r="L3478">
        <v>130</v>
      </c>
      <c r="O3478">
        <v>1.4999999999999999E-2</v>
      </c>
      <c r="P3478">
        <v>18</v>
      </c>
    </row>
    <row r="3479" spans="1:16" x14ac:dyDescent="0.2">
      <c r="A3479">
        <v>2022</v>
      </c>
      <c r="B3479">
        <v>6</v>
      </c>
      <c r="C3479" s="267">
        <v>44717</v>
      </c>
      <c r="E3479">
        <v>566</v>
      </c>
      <c r="F3479" t="s">
        <v>478</v>
      </c>
      <c r="G3479" t="s">
        <v>479</v>
      </c>
      <c r="H3479">
        <v>31.28</v>
      </c>
      <c r="I3479">
        <v>36.72</v>
      </c>
      <c r="K3479">
        <v>83</v>
      </c>
      <c r="L3479">
        <v>130</v>
      </c>
      <c r="O3479">
        <v>1.4999999999999999E-2</v>
      </c>
      <c r="P3479">
        <v>18</v>
      </c>
    </row>
    <row r="3480" spans="1:16" x14ac:dyDescent="0.2">
      <c r="A3480">
        <v>2022</v>
      </c>
      <c r="B3480">
        <v>6</v>
      </c>
      <c r="C3480" s="267">
        <v>44718</v>
      </c>
      <c r="E3480">
        <v>566</v>
      </c>
      <c r="F3480" t="s">
        <v>478</v>
      </c>
      <c r="G3480" t="s">
        <v>479</v>
      </c>
      <c r="H3480">
        <v>31.28</v>
      </c>
      <c r="I3480">
        <v>36.72</v>
      </c>
      <c r="K3480">
        <v>83</v>
      </c>
      <c r="L3480">
        <v>130</v>
      </c>
      <c r="O3480">
        <v>1.4999999999999999E-2</v>
      </c>
      <c r="P3480">
        <v>18</v>
      </c>
    </row>
    <row r="3481" spans="1:16" x14ac:dyDescent="0.2">
      <c r="A3481">
        <v>2022</v>
      </c>
      <c r="B3481">
        <v>6</v>
      </c>
      <c r="C3481" s="267">
        <v>44719</v>
      </c>
      <c r="E3481">
        <v>566</v>
      </c>
      <c r="F3481" t="s">
        <v>478</v>
      </c>
      <c r="G3481" t="s">
        <v>479</v>
      </c>
      <c r="H3481">
        <v>31.28</v>
      </c>
      <c r="I3481">
        <v>36.72</v>
      </c>
      <c r="K3481">
        <v>83</v>
      </c>
      <c r="L3481">
        <v>130</v>
      </c>
      <c r="O3481">
        <v>1.4999999999999999E-2</v>
      </c>
      <c r="P3481">
        <v>18</v>
      </c>
    </row>
    <row r="3482" spans="1:16" x14ac:dyDescent="0.2">
      <c r="A3482">
        <v>2022</v>
      </c>
      <c r="B3482">
        <v>6</v>
      </c>
      <c r="C3482" s="267">
        <v>44720</v>
      </c>
      <c r="E3482">
        <v>566</v>
      </c>
      <c r="F3482" t="s">
        <v>478</v>
      </c>
      <c r="G3482" t="s">
        <v>479</v>
      </c>
      <c r="H3482">
        <v>31.28</v>
      </c>
      <c r="I3482">
        <v>36.72</v>
      </c>
      <c r="K3482">
        <v>83</v>
      </c>
      <c r="L3482">
        <v>130</v>
      </c>
      <c r="O3482">
        <v>1.4999999999999999E-2</v>
      </c>
      <c r="P3482">
        <v>18</v>
      </c>
    </row>
    <row r="3483" spans="1:16" x14ac:dyDescent="0.2">
      <c r="A3483">
        <v>2022</v>
      </c>
      <c r="B3483">
        <v>6</v>
      </c>
      <c r="C3483" s="267">
        <v>44721</v>
      </c>
      <c r="E3483">
        <v>566</v>
      </c>
      <c r="F3483" t="s">
        <v>478</v>
      </c>
      <c r="G3483" t="s">
        <v>479</v>
      </c>
      <c r="H3483">
        <v>31.28</v>
      </c>
      <c r="I3483">
        <v>36.72</v>
      </c>
      <c r="K3483">
        <v>83</v>
      </c>
      <c r="L3483">
        <v>130</v>
      </c>
      <c r="O3483">
        <v>1.4999999999999999E-2</v>
      </c>
      <c r="P3483">
        <v>18</v>
      </c>
    </row>
    <row r="3484" spans="1:16" x14ac:dyDescent="0.2">
      <c r="A3484">
        <v>2022</v>
      </c>
      <c r="B3484">
        <v>6</v>
      </c>
      <c r="C3484" s="267">
        <v>44737</v>
      </c>
      <c r="E3484">
        <v>566</v>
      </c>
      <c r="F3484" t="s">
        <v>478</v>
      </c>
      <c r="G3484" t="s">
        <v>479</v>
      </c>
      <c r="H3484">
        <v>31.28</v>
      </c>
      <c r="I3484">
        <v>36.72</v>
      </c>
      <c r="K3484">
        <v>83</v>
      </c>
      <c r="L3484">
        <v>130</v>
      </c>
      <c r="O3484">
        <v>1.4999999999999999E-2</v>
      </c>
      <c r="P3484">
        <v>18</v>
      </c>
    </row>
    <row r="3485" spans="1:16" x14ac:dyDescent="0.2">
      <c r="A3485">
        <v>2022</v>
      </c>
      <c r="B3485">
        <v>6</v>
      </c>
      <c r="C3485" s="267">
        <v>44738</v>
      </c>
      <c r="E3485">
        <v>566</v>
      </c>
      <c r="F3485" t="s">
        <v>478</v>
      </c>
      <c r="G3485" t="s">
        <v>479</v>
      </c>
      <c r="H3485">
        <v>31.28</v>
      </c>
      <c r="I3485">
        <v>36.72</v>
      </c>
      <c r="K3485">
        <v>83</v>
      </c>
      <c r="L3485">
        <v>130</v>
      </c>
      <c r="O3485">
        <v>1.4999999999999999E-2</v>
      </c>
      <c r="P3485">
        <v>18</v>
      </c>
    </row>
    <row r="3486" spans="1:16" x14ac:dyDescent="0.2">
      <c r="A3486">
        <v>2022</v>
      </c>
      <c r="B3486">
        <v>6</v>
      </c>
      <c r="C3486" s="267">
        <v>44739</v>
      </c>
      <c r="E3486">
        <v>566</v>
      </c>
      <c r="F3486" t="s">
        <v>478</v>
      </c>
      <c r="G3486" t="s">
        <v>479</v>
      </c>
      <c r="H3486">
        <v>31.28</v>
      </c>
      <c r="I3486">
        <v>36.72</v>
      </c>
      <c r="K3486">
        <v>83</v>
      </c>
      <c r="L3486">
        <v>130</v>
      </c>
      <c r="O3486">
        <v>1.4999999999999999E-2</v>
      </c>
      <c r="P3486">
        <v>18</v>
      </c>
    </row>
    <row r="3487" spans="1:16" x14ac:dyDescent="0.2">
      <c r="A3487">
        <v>2022</v>
      </c>
      <c r="B3487">
        <v>6</v>
      </c>
      <c r="C3487" s="267">
        <v>44740</v>
      </c>
      <c r="E3487">
        <v>566</v>
      </c>
      <c r="F3487" t="s">
        <v>478</v>
      </c>
      <c r="G3487" t="s">
        <v>479</v>
      </c>
      <c r="H3487">
        <v>31.28</v>
      </c>
      <c r="I3487">
        <v>36.72</v>
      </c>
      <c r="K3487">
        <v>83</v>
      </c>
      <c r="L3487">
        <v>130</v>
      </c>
      <c r="O3487">
        <v>1.4999999999999999E-2</v>
      </c>
      <c r="P3487">
        <v>18</v>
      </c>
    </row>
    <row r="3488" spans="1:16" x14ac:dyDescent="0.2">
      <c r="A3488">
        <v>2022</v>
      </c>
      <c r="B3488">
        <v>6</v>
      </c>
      <c r="C3488" s="267">
        <v>44716</v>
      </c>
      <c r="E3488">
        <v>564</v>
      </c>
      <c r="F3488" t="s">
        <v>473</v>
      </c>
      <c r="G3488" t="s">
        <v>474</v>
      </c>
      <c r="H3488">
        <v>109.48</v>
      </c>
      <c r="I3488">
        <v>128.52000000000001</v>
      </c>
      <c r="K3488">
        <v>83</v>
      </c>
      <c r="L3488">
        <v>130</v>
      </c>
      <c r="O3488">
        <v>1.4999999999999999E-2</v>
      </c>
      <c r="P3488">
        <v>18</v>
      </c>
    </row>
    <row r="3489" spans="1:16" x14ac:dyDescent="0.2">
      <c r="A3489">
        <v>2022</v>
      </c>
      <c r="B3489">
        <v>6</v>
      </c>
      <c r="C3489" s="267">
        <v>44717</v>
      </c>
      <c r="E3489">
        <v>564</v>
      </c>
      <c r="F3489" t="s">
        <v>473</v>
      </c>
      <c r="G3489" t="s">
        <v>474</v>
      </c>
      <c r="H3489">
        <v>109.48</v>
      </c>
      <c r="I3489">
        <v>128.52000000000001</v>
      </c>
      <c r="K3489">
        <v>83</v>
      </c>
      <c r="L3489">
        <v>130</v>
      </c>
      <c r="O3489">
        <v>1.4999999999999999E-2</v>
      </c>
      <c r="P3489">
        <v>18</v>
      </c>
    </row>
    <row r="3490" spans="1:16" x14ac:dyDescent="0.2">
      <c r="A3490">
        <v>2022</v>
      </c>
      <c r="B3490">
        <v>6</v>
      </c>
      <c r="C3490" s="267">
        <v>44718</v>
      </c>
      <c r="E3490">
        <v>564</v>
      </c>
      <c r="F3490" t="s">
        <v>473</v>
      </c>
      <c r="G3490" t="s">
        <v>474</v>
      </c>
      <c r="H3490">
        <v>109.48</v>
      </c>
      <c r="I3490">
        <v>128.52000000000001</v>
      </c>
      <c r="K3490">
        <v>83</v>
      </c>
      <c r="L3490">
        <v>130</v>
      </c>
      <c r="O3490">
        <v>1.4999999999999999E-2</v>
      </c>
      <c r="P3490">
        <v>18</v>
      </c>
    </row>
    <row r="3491" spans="1:16" x14ac:dyDescent="0.2">
      <c r="A3491">
        <v>2022</v>
      </c>
      <c r="B3491">
        <v>6</v>
      </c>
      <c r="C3491" s="267">
        <v>44719</v>
      </c>
      <c r="E3491">
        <v>564</v>
      </c>
      <c r="F3491" t="s">
        <v>473</v>
      </c>
      <c r="G3491" t="s">
        <v>474</v>
      </c>
      <c r="H3491">
        <v>109.48</v>
      </c>
      <c r="I3491">
        <v>128.52000000000001</v>
      </c>
      <c r="K3491">
        <v>83</v>
      </c>
      <c r="L3491">
        <v>130</v>
      </c>
      <c r="O3491">
        <v>1.4999999999999999E-2</v>
      </c>
      <c r="P3491">
        <v>18</v>
      </c>
    </row>
    <row r="3492" spans="1:16" x14ac:dyDescent="0.2">
      <c r="A3492">
        <v>2022</v>
      </c>
      <c r="B3492">
        <v>6</v>
      </c>
      <c r="C3492" s="267">
        <v>44720</v>
      </c>
      <c r="E3492">
        <v>564</v>
      </c>
      <c r="F3492" t="s">
        <v>473</v>
      </c>
      <c r="G3492" t="s">
        <v>474</v>
      </c>
      <c r="H3492">
        <v>109.48</v>
      </c>
      <c r="I3492">
        <v>128.52000000000001</v>
      </c>
      <c r="K3492">
        <v>83</v>
      </c>
      <c r="L3492">
        <v>130</v>
      </c>
      <c r="O3492">
        <v>1.4999999999999999E-2</v>
      </c>
      <c r="P3492">
        <v>18</v>
      </c>
    </row>
    <row r="3493" spans="1:16" x14ac:dyDescent="0.2">
      <c r="A3493">
        <v>2022</v>
      </c>
      <c r="B3493">
        <v>6</v>
      </c>
      <c r="C3493" s="267">
        <v>44721</v>
      </c>
      <c r="E3493">
        <v>564</v>
      </c>
      <c r="F3493" t="s">
        <v>473</v>
      </c>
      <c r="G3493" t="s">
        <v>474</v>
      </c>
      <c r="H3493">
        <v>109.48</v>
      </c>
      <c r="I3493">
        <v>128.52000000000001</v>
      </c>
      <c r="K3493">
        <v>83</v>
      </c>
      <c r="L3493">
        <v>130</v>
      </c>
      <c r="O3493">
        <v>1.4999999999999999E-2</v>
      </c>
      <c r="P3493">
        <v>18</v>
      </c>
    </row>
    <row r="3494" spans="1:16" x14ac:dyDescent="0.2">
      <c r="A3494">
        <v>2022</v>
      </c>
      <c r="B3494">
        <v>6</v>
      </c>
      <c r="C3494" s="267">
        <v>44737</v>
      </c>
      <c r="E3494">
        <v>564</v>
      </c>
      <c r="F3494" t="s">
        <v>473</v>
      </c>
      <c r="G3494" t="s">
        <v>474</v>
      </c>
      <c r="H3494">
        <v>109.48</v>
      </c>
      <c r="I3494">
        <v>128.52000000000001</v>
      </c>
      <c r="K3494">
        <v>83</v>
      </c>
      <c r="L3494">
        <v>130</v>
      </c>
      <c r="O3494">
        <v>1.4999999999999999E-2</v>
      </c>
      <c r="P3494">
        <v>18</v>
      </c>
    </row>
    <row r="3495" spans="1:16" x14ac:dyDescent="0.2">
      <c r="A3495">
        <v>2022</v>
      </c>
      <c r="B3495">
        <v>6</v>
      </c>
      <c r="C3495" s="267">
        <v>44738</v>
      </c>
      <c r="E3495">
        <v>564</v>
      </c>
      <c r="F3495" t="s">
        <v>473</v>
      </c>
      <c r="G3495" t="s">
        <v>474</v>
      </c>
      <c r="H3495">
        <v>109.48</v>
      </c>
      <c r="I3495">
        <v>128.52000000000001</v>
      </c>
      <c r="K3495">
        <v>83</v>
      </c>
      <c r="L3495">
        <v>130</v>
      </c>
      <c r="O3495">
        <v>1.4999999999999999E-2</v>
      </c>
      <c r="P3495">
        <v>18</v>
      </c>
    </row>
    <row r="3496" spans="1:16" x14ac:dyDescent="0.2">
      <c r="A3496">
        <v>2022</v>
      </c>
      <c r="B3496">
        <v>6</v>
      </c>
      <c r="C3496" s="267">
        <v>44739</v>
      </c>
      <c r="E3496">
        <v>564</v>
      </c>
      <c r="F3496" t="s">
        <v>473</v>
      </c>
      <c r="G3496" t="s">
        <v>474</v>
      </c>
      <c r="H3496">
        <v>109.48</v>
      </c>
      <c r="I3496">
        <v>128.52000000000001</v>
      </c>
      <c r="K3496">
        <v>83</v>
      </c>
      <c r="L3496">
        <v>130</v>
      </c>
      <c r="O3496">
        <v>1.4999999999999999E-2</v>
      </c>
      <c r="P3496">
        <v>18</v>
      </c>
    </row>
    <row r="3497" spans="1:16" x14ac:dyDescent="0.2">
      <c r="A3497">
        <v>2022</v>
      </c>
      <c r="B3497">
        <v>6</v>
      </c>
      <c r="C3497" s="267">
        <v>44740</v>
      </c>
      <c r="E3497">
        <v>564</v>
      </c>
      <c r="F3497" t="s">
        <v>473</v>
      </c>
      <c r="G3497" t="s">
        <v>474</v>
      </c>
      <c r="H3497">
        <v>109.48</v>
      </c>
      <c r="I3497">
        <v>128.52000000000001</v>
      </c>
      <c r="K3497">
        <v>83</v>
      </c>
      <c r="L3497">
        <v>130</v>
      </c>
      <c r="O3497">
        <v>1.4999999999999999E-2</v>
      </c>
      <c r="P3497">
        <v>18</v>
      </c>
    </row>
    <row r="3498" spans="1:16" x14ac:dyDescent="0.2">
      <c r="A3498">
        <v>2022</v>
      </c>
      <c r="B3498">
        <v>6</v>
      </c>
      <c r="C3498" s="267">
        <v>44733</v>
      </c>
      <c r="E3498">
        <v>625</v>
      </c>
      <c r="F3498" t="s">
        <v>614</v>
      </c>
      <c r="G3498" t="s">
        <v>615</v>
      </c>
      <c r="H3498">
        <v>129.01</v>
      </c>
      <c r="I3498">
        <v>150.99</v>
      </c>
      <c r="K3498">
        <v>23</v>
      </c>
      <c r="L3498">
        <v>157</v>
      </c>
      <c r="P3498">
        <v>25</v>
      </c>
    </row>
    <row r="3499" spans="1:16" x14ac:dyDescent="0.2">
      <c r="A3499">
        <v>2022</v>
      </c>
      <c r="B3499">
        <v>6</v>
      </c>
      <c r="C3499" s="267">
        <v>44734</v>
      </c>
      <c r="E3499">
        <v>625</v>
      </c>
      <c r="F3499" t="s">
        <v>614</v>
      </c>
      <c r="G3499" t="s">
        <v>615</v>
      </c>
      <c r="H3499">
        <v>129.01</v>
      </c>
      <c r="I3499">
        <v>150.99</v>
      </c>
      <c r="K3499">
        <v>23</v>
      </c>
      <c r="L3499">
        <v>157</v>
      </c>
      <c r="O3499">
        <v>1.4999999999999999E-2</v>
      </c>
      <c r="P3499">
        <v>25</v>
      </c>
    </row>
    <row r="3500" spans="1:16" x14ac:dyDescent="0.2">
      <c r="A3500">
        <v>2022</v>
      </c>
      <c r="B3500">
        <v>6</v>
      </c>
      <c r="C3500" s="267">
        <v>44735</v>
      </c>
      <c r="E3500">
        <v>625</v>
      </c>
      <c r="F3500" t="s">
        <v>614</v>
      </c>
      <c r="G3500" t="s">
        <v>615</v>
      </c>
      <c r="H3500">
        <v>129.01</v>
      </c>
      <c r="I3500">
        <v>150.99</v>
      </c>
      <c r="K3500">
        <v>23</v>
      </c>
      <c r="L3500">
        <v>157</v>
      </c>
      <c r="O3500">
        <v>1.4999999999999999E-2</v>
      </c>
      <c r="P3500">
        <v>25</v>
      </c>
    </row>
    <row r="3501" spans="1:16" x14ac:dyDescent="0.2">
      <c r="A3501">
        <v>2022</v>
      </c>
      <c r="B3501">
        <v>6</v>
      </c>
      <c r="C3501" s="267">
        <v>44737</v>
      </c>
      <c r="E3501">
        <v>625</v>
      </c>
      <c r="F3501" t="s">
        <v>614</v>
      </c>
      <c r="G3501" t="s">
        <v>615</v>
      </c>
      <c r="H3501">
        <v>129.01</v>
      </c>
      <c r="I3501">
        <v>150.99</v>
      </c>
      <c r="K3501">
        <v>23</v>
      </c>
      <c r="L3501">
        <v>157</v>
      </c>
      <c r="P3501">
        <v>25</v>
      </c>
    </row>
    <row r="3502" spans="1:16" x14ac:dyDescent="0.2">
      <c r="A3502">
        <v>2022</v>
      </c>
      <c r="B3502">
        <v>6</v>
      </c>
      <c r="C3502" s="267">
        <v>44738</v>
      </c>
      <c r="E3502">
        <v>625</v>
      </c>
      <c r="F3502" t="s">
        <v>614</v>
      </c>
      <c r="G3502" t="s">
        <v>615</v>
      </c>
      <c r="H3502">
        <v>129.01</v>
      </c>
      <c r="I3502">
        <v>150.99</v>
      </c>
      <c r="K3502">
        <v>23</v>
      </c>
      <c r="L3502">
        <v>157</v>
      </c>
      <c r="P3502">
        <v>25</v>
      </c>
    </row>
    <row r="3503" spans="1:16" x14ac:dyDescent="0.2">
      <c r="A3503">
        <v>2022</v>
      </c>
      <c r="B3503">
        <v>6</v>
      </c>
      <c r="C3503" s="267">
        <v>44739</v>
      </c>
      <c r="E3503">
        <v>625</v>
      </c>
      <c r="F3503" t="s">
        <v>614</v>
      </c>
      <c r="G3503" t="s">
        <v>615</v>
      </c>
      <c r="H3503">
        <v>129.01</v>
      </c>
      <c r="I3503">
        <v>150.99</v>
      </c>
      <c r="K3503">
        <v>23</v>
      </c>
      <c r="L3503">
        <v>157</v>
      </c>
      <c r="P3503">
        <v>25</v>
      </c>
    </row>
    <row r="3504" spans="1:16" x14ac:dyDescent="0.2">
      <c r="A3504">
        <v>2022</v>
      </c>
      <c r="B3504">
        <v>6</v>
      </c>
      <c r="C3504" s="267">
        <v>44740</v>
      </c>
      <c r="E3504">
        <v>625</v>
      </c>
      <c r="F3504" t="s">
        <v>614</v>
      </c>
      <c r="G3504" t="s">
        <v>615</v>
      </c>
      <c r="H3504">
        <v>129.01</v>
      </c>
      <c r="I3504">
        <v>150.99</v>
      </c>
      <c r="K3504">
        <v>23</v>
      </c>
      <c r="L3504">
        <v>157</v>
      </c>
      <c r="P3504">
        <v>25</v>
      </c>
    </row>
    <row r="3505" spans="1:16" x14ac:dyDescent="0.2">
      <c r="A3505">
        <v>2022</v>
      </c>
      <c r="B3505">
        <v>6</v>
      </c>
      <c r="C3505" s="267">
        <v>44738</v>
      </c>
      <c r="E3505">
        <v>629</v>
      </c>
      <c r="F3505" t="s">
        <v>198</v>
      </c>
      <c r="G3505" t="s">
        <v>199</v>
      </c>
      <c r="H3505">
        <v>203.983</v>
      </c>
      <c r="I3505">
        <v>238.017</v>
      </c>
      <c r="K3505">
        <v>21</v>
      </c>
      <c r="L3505">
        <v>171</v>
      </c>
      <c r="O3505">
        <v>1.4999999999999999E-2</v>
      </c>
      <c r="P3505">
        <v>25</v>
      </c>
    </row>
    <row r="3506" spans="1:16" x14ac:dyDescent="0.2">
      <c r="A3506">
        <v>2022</v>
      </c>
      <c r="B3506">
        <v>6</v>
      </c>
      <c r="C3506" s="267">
        <v>44739</v>
      </c>
      <c r="E3506">
        <v>629</v>
      </c>
      <c r="F3506" t="s">
        <v>198</v>
      </c>
      <c r="G3506" t="s">
        <v>199</v>
      </c>
      <c r="H3506">
        <v>203.983</v>
      </c>
      <c r="I3506">
        <v>238.017</v>
      </c>
      <c r="K3506">
        <v>21</v>
      </c>
      <c r="L3506">
        <v>171</v>
      </c>
      <c r="P3506">
        <v>25</v>
      </c>
    </row>
    <row r="3507" spans="1:16" x14ac:dyDescent="0.2">
      <c r="A3507">
        <v>2022</v>
      </c>
      <c r="B3507">
        <v>6</v>
      </c>
      <c r="C3507" s="267">
        <v>44740</v>
      </c>
      <c r="E3507">
        <v>629</v>
      </c>
      <c r="F3507" t="s">
        <v>198</v>
      </c>
      <c r="G3507" t="s">
        <v>199</v>
      </c>
      <c r="H3507">
        <v>203.983</v>
      </c>
      <c r="I3507">
        <v>238.017</v>
      </c>
      <c r="K3507">
        <v>21</v>
      </c>
      <c r="L3507">
        <v>171</v>
      </c>
      <c r="P3507">
        <v>25</v>
      </c>
    </row>
    <row r="3508" spans="1:16" x14ac:dyDescent="0.2">
      <c r="A3508">
        <v>2022</v>
      </c>
      <c r="B3508">
        <v>6</v>
      </c>
      <c r="C3508" s="267">
        <v>44734</v>
      </c>
      <c r="E3508">
        <v>621</v>
      </c>
      <c r="F3508" t="s">
        <v>421</v>
      </c>
      <c r="G3508" t="s">
        <v>422</v>
      </c>
      <c r="H3508">
        <v>175.98849999999999</v>
      </c>
      <c r="I3508">
        <v>207.01150000000001</v>
      </c>
      <c r="K3508">
        <v>23</v>
      </c>
      <c r="L3508">
        <v>157</v>
      </c>
      <c r="O3508">
        <v>1.4999999999999999E-2</v>
      </c>
      <c r="P3508">
        <v>25</v>
      </c>
    </row>
    <row r="3509" spans="1:16" x14ac:dyDescent="0.2">
      <c r="A3509">
        <v>2022</v>
      </c>
      <c r="B3509">
        <v>6</v>
      </c>
      <c r="C3509" s="267">
        <v>44735</v>
      </c>
      <c r="E3509">
        <v>621</v>
      </c>
      <c r="F3509" t="s">
        <v>421</v>
      </c>
      <c r="G3509" t="s">
        <v>422</v>
      </c>
      <c r="H3509">
        <v>175.98849999999999</v>
      </c>
      <c r="I3509">
        <v>207.01150000000001</v>
      </c>
      <c r="K3509">
        <v>23</v>
      </c>
      <c r="L3509">
        <v>157</v>
      </c>
      <c r="O3509">
        <v>1.4999999999999999E-2</v>
      </c>
      <c r="P3509">
        <v>25</v>
      </c>
    </row>
    <row r="3510" spans="1:16" x14ac:dyDescent="0.2">
      <c r="A3510">
        <v>2022</v>
      </c>
      <c r="B3510">
        <v>6</v>
      </c>
      <c r="C3510" s="267">
        <v>44733</v>
      </c>
      <c r="E3510">
        <v>445</v>
      </c>
      <c r="F3510" t="s">
        <v>369</v>
      </c>
      <c r="G3510" t="s">
        <v>370</v>
      </c>
      <c r="H3510">
        <v>25.2</v>
      </c>
      <c r="I3510">
        <v>30.8</v>
      </c>
      <c r="K3510">
        <v>75</v>
      </c>
      <c r="L3510">
        <v>144</v>
      </c>
      <c r="O3510">
        <v>1.4999999999999999E-2</v>
      </c>
      <c r="P3510">
        <v>29</v>
      </c>
    </row>
    <row r="3511" spans="1:16" x14ac:dyDescent="0.2">
      <c r="A3511">
        <v>2022</v>
      </c>
      <c r="B3511">
        <v>6</v>
      </c>
      <c r="C3511" s="267">
        <v>44734</v>
      </c>
      <c r="E3511">
        <v>445</v>
      </c>
      <c r="F3511" t="s">
        <v>369</v>
      </c>
      <c r="G3511" t="s">
        <v>370</v>
      </c>
      <c r="H3511">
        <v>25.2</v>
      </c>
      <c r="I3511">
        <v>30.8</v>
      </c>
      <c r="K3511">
        <v>75</v>
      </c>
      <c r="L3511">
        <v>144</v>
      </c>
      <c r="O3511">
        <v>1.4999999999999999E-2</v>
      </c>
      <c r="P3511">
        <v>29</v>
      </c>
    </row>
    <row r="3512" spans="1:16" x14ac:dyDescent="0.2">
      <c r="A3512">
        <v>2022</v>
      </c>
      <c r="B3512">
        <v>6</v>
      </c>
      <c r="C3512" s="267">
        <v>44733</v>
      </c>
      <c r="E3512">
        <v>446</v>
      </c>
      <c r="F3512" t="s">
        <v>373</v>
      </c>
      <c r="G3512" t="s">
        <v>374</v>
      </c>
      <c r="H3512">
        <v>150.30000000000001</v>
      </c>
      <c r="I3512">
        <v>183.7</v>
      </c>
      <c r="K3512">
        <v>75</v>
      </c>
      <c r="L3512">
        <v>144</v>
      </c>
      <c r="O3512">
        <v>1.4999999999999999E-2</v>
      </c>
      <c r="P3512">
        <v>29</v>
      </c>
    </row>
    <row r="3513" spans="1:16" x14ac:dyDescent="0.2">
      <c r="A3513">
        <v>2022</v>
      </c>
      <c r="B3513">
        <v>6</v>
      </c>
      <c r="C3513" s="267">
        <v>44734</v>
      </c>
      <c r="E3513">
        <v>446</v>
      </c>
      <c r="F3513" t="s">
        <v>373</v>
      </c>
      <c r="G3513" t="s">
        <v>374</v>
      </c>
      <c r="H3513">
        <v>150.30000000000001</v>
      </c>
      <c r="I3513">
        <v>183.7</v>
      </c>
      <c r="K3513">
        <v>75</v>
      </c>
      <c r="L3513">
        <v>144</v>
      </c>
      <c r="O3513">
        <v>1.4999999999999999E-2</v>
      </c>
      <c r="P3513">
        <v>29</v>
      </c>
    </row>
    <row r="3514" spans="1:16" x14ac:dyDescent="0.2">
      <c r="A3514">
        <v>2022</v>
      </c>
      <c r="B3514">
        <v>6</v>
      </c>
      <c r="C3514" s="267">
        <v>44726</v>
      </c>
      <c r="E3514">
        <v>308</v>
      </c>
      <c r="F3514" t="s">
        <v>223</v>
      </c>
      <c r="G3514" t="s">
        <v>224</v>
      </c>
      <c r="H3514">
        <v>276.20999999999998</v>
      </c>
      <c r="I3514">
        <v>317.79000000000002</v>
      </c>
      <c r="K3514">
        <v>52</v>
      </c>
      <c r="L3514">
        <v>277</v>
      </c>
      <c r="O3514">
        <v>1.4999999999999999E-2</v>
      </c>
      <c r="P3514">
        <v>29</v>
      </c>
    </row>
    <row r="3515" spans="1:16" x14ac:dyDescent="0.2">
      <c r="A3515">
        <v>2022</v>
      </c>
      <c r="B3515">
        <v>6</v>
      </c>
      <c r="C3515" s="267">
        <v>44727</v>
      </c>
      <c r="E3515">
        <v>308</v>
      </c>
      <c r="F3515" t="s">
        <v>223</v>
      </c>
      <c r="G3515" t="s">
        <v>224</v>
      </c>
      <c r="H3515">
        <v>276.20999999999998</v>
      </c>
      <c r="I3515">
        <v>317.79000000000002</v>
      </c>
      <c r="K3515">
        <v>52</v>
      </c>
      <c r="L3515">
        <v>277</v>
      </c>
      <c r="O3515">
        <v>1.4999999999999999E-2</v>
      </c>
      <c r="P3515">
        <v>29</v>
      </c>
    </row>
    <row r="3516" spans="1:16" x14ac:dyDescent="0.2">
      <c r="A3516">
        <v>2022</v>
      </c>
      <c r="B3516">
        <v>6</v>
      </c>
      <c r="C3516" s="267">
        <v>44728</v>
      </c>
      <c r="E3516">
        <v>308</v>
      </c>
      <c r="F3516" t="s">
        <v>223</v>
      </c>
      <c r="G3516" t="s">
        <v>224</v>
      </c>
      <c r="H3516">
        <v>276.20999999999998</v>
      </c>
      <c r="I3516">
        <v>317.79000000000002</v>
      </c>
      <c r="K3516">
        <v>52</v>
      </c>
      <c r="L3516">
        <v>277</v>
      </c>
      <c r="O3516">
        <v>1.4999999999999999E-2</v>
      </c>
      <c r="P3516">
        <v>29</v>
      </c>
    </row>
    <row r="3517" spans="1:16" x14ac:dyDescent="0.2">
      <c r="A3517">
        <v>2022</v>
      </c>
      <c r="B3517">
        <v>6</v>
      </c>
      <c r="C3517" s="267">
        <v>44729</v>
      </c>
      <c r="E3517">
        <v>308</v>
      </c>
      <c r="F3517" t="s">
        <v>223</v>
      </c>
      <c r="G3517" t="s">
        <v>224</v>
      </c>
      <c r="H3517">
        <v>276.20999999999998</v>
      </c>
      <c r="I3517">
        <v>317.79000000000002</v>
      </c>
      <c r="K3517">
        <v>52</v>
      </c>
      <c r="L3517">
        <v>277</v>
      </c>
      <c r="P3517">
        <v>29</v>
      </c>
    </row>
    <row r="3518" spans="1:16" x14ac:dyDescent="0.2">
      <c r="A3518">
        <v>2022</v>
      </c>
      <c r="B3518">
        <v>6</v>
      </c>
      <c r="C3518" s="267">
        <v>44732</v>
      </c>
      <c r="E3518">
        <v>308</v>
      </c>
      <c r="F3518" t="s">
        <v>223</v>
      </c>
      <c r="G3518" t="s">
        <v>224</v>
      </c>
      <c r="H3518">
        <v>276.20999999999998</v>
      </c>
      <c r="I3518">
        <v>317.79000000000002</v>
      </c>
      <c r="K3518">
        <v>52</v>
      </c>
      <c r="L3518">
        <v>277</v>
      </c>
      <c r="O3518">
        <v>1.4999999999999999E-2</v>
      </c>
      <c r="P3518">
        <v>29</v>
      </c>
    </row>
    <row r="3519" spans="1:16" x14ac:dyDescent="0.2">
      <c r="A3519">
        <v>2022</v>
      </c>
      <c r="B3519">
        <v>6</v>
      </c>
      <c r="C3519" s="267">
        <v>44733</v>
      </c>
      <c r="E3519">
        <v>308</v>
      </c>
      <c r="F3519" t="s">
        <v>223</v>
      </c>
      <c r="G3519" t="s">
        <v>224</v>
      </c>
      <c r="H3519">
        <v>276.20999999999998</v>
      </c>
      <c r="I3519">
        <v>317.79000000000002</v>
      </c>
      <c r="K3519">
        <v>52</v>
      </c>
      <c r="L3519">
        <v>277</v>
      </c>
      <c r="O3519">
        <v>1.4999999999999999E-2</v>
      </c>
      <c r="P3519">
        <v>29</v>
      </c>
    </row>
    <row r="3520" spans="1:16" x14ac:dyDescent="0.2">
      <c r="A3520">
        <v>2022</v>
      </c>
      <c r="B3520">
        <v>6</v>
      </c>
      <c r="C3520" s="267">
        <v>44733</v>
      </c>
      <c r="E3520">
        <v>447</v>
      </c>
      <c r="F3520" t="s">
        <v>379</v>
      </c>
      <c r="G3520" t="s">
        <v>380</v>
      </c>
      <c r="H3520">
        <v>159.30000000000001</v>
      </c>
      <c r="I3520">
        <v>194.7</v>
      </c>
      <c r="K3520">
        <v>75</v>
      </c>
      <c r="L3520">
        <v>144</v>
      </c>
      <c r="O3520">
        <v>1.4999999999999999E-2</v>
      </c>
      <c r="P3520">
        <v>29</v>
      </c>
    </row>
    <row r="3521" spans="1:16" x14ac:dyDescent="0.2">
      <c r="A3521">
        <v>2022</v>
      </c>
      <c r="B3521">
        <v>6</v>
      </c>
      <c r="C3521" s="267">
        <v>44734</v>
      </c>
      <c r="E3521">
        <v>447</v>
      </c>
      <c r="F3521" t="s">
        <v>379</v>
      </c>
      <c r="G3521" t="s">
        <v>380</v>
      </c>
      <c r="H3521">
        <v>159.30000000000001</v>
      </c>
      <c r="I3521">
        <v>194.7</v>
      </c>
      <c r="K3521">
        <v>75</v>
      </c>
      <c r="L3521">
        <v>144</v>
      </c>
      <c r="O3521">
        <v>1.4999999999999999E-2</v>
      </c>
      <c r="P3521">
        <v>29</v>
      </c>
    </row>
    <row r="3522" spans="1:16" x14ac:dyDescent="0.2">
      <c r="A3522">
        <v>2022</v>
      </c>
      <c r="B3522">
        <v>6</v>
      </c>
      <c r="C3522" s="267">
        <v>44723</v>
      </c>
      <c r="E3522">
        <v>306</v>
      </c>
      <c r="F3522" t="s">
        <v>442</v>
      </c>
      <c r="G3522" t="s">
        <v>443</v>
      </c>
      <c r="H3522">
        <v>182.28</v>
      </c>
      <c r="I3522">
        <v>209.72</v>
      </c>
      <c r="K3522">
        <v>23</v>
      </c>
      <c r="L3522">
        <v>157</v>
      </c>
      <c r="O3522">
        <v>0.02</v>
      </c>
      <c r="P3522">
        <v>24</v>
      </c>
    </row>
    <row r="3523" spans="1:16" x14ac:dyDescent="0.2">
      <c r="A3523">
        <v>2022</v>
      </c>
      <c r="B3523">
        <v>6</v>
      </c>
      <c r="C3523" s="267">
        <v>44724</v>
      </c>
      <c r="E3523">
        <v>306</v>
      </c>
      <c r="F3523" t="s">
        <v>442</v>
      </c>
      <c r="G3523" t="s">
        <v>443</v>
      </c>
      <c r="H3523">
        <v>182.28</v>
      </c>
      <c r="I3523">
        <v>209.72</v>
      </c>
      <c r="K3523">
        <v>23</v>
      </c>
      <c r="L3523">
        <v>157</v>
      </c>
      <c r="O3523">
        <v>0.02</v>
      </c>
      <c r="P3523">
        <v>24</v>
      </c>
    </row>
    <row r="3524" spans="1:16" x14ac:dyDescent="0.2">
      <c r="A3524">
        <v>2022</v>
      </c>
      <c r="B3524">
        <v>6</v>
      </c>
      <c r="C3524" s="267">
        <v>44725</v>
      </c>
      <c r="E3524">
        <v>306</v>
      </c>
      <c r="F3524" t="s">
        <v>442</v>
      </c>
      <c r="G3524" t="s">
        <v>443</v>
      </c>
      <c r="H3524">
        <v>182.28</v>
      </c>
      <c r="I3524">
        <v>209.72</v>
      </c>
      <c r="K3524">
        <v>23</v>
      </c>
      <c r="L3524">
        <v>157</v>
      </c>
      <c r="O3524">
        <v>0.02</v>
      </c>
      <c r="P3524">
        <v>24</v>
      </c>
    </row>
    <row r="3525" spans="1:16" x14ac:dyDescent="0.2">
      <c r="A3525">
        <v>2022</v>
      </c>
      <c r="B3525">
        <v>6</v>
      </c>
      <c r="C3525" s="267">
        <v>44723</v>
      </c>
      <c r="E3525">
        <v>652</v>
      </c>
      <c r="F3525" t="s">
        <v>376</v>
      </c>
      <c r="G3525" t="s">
        <v>377</v>
      </c>
      <c r="H3525">
        <v>15.903</v>
      </c>
      <c r="I3525">
        <v>18.297000000000001</v>
      </c>
      <c r="K3525">
        <v>23</v>
      </c>
      <c r="L3525">
        <v>157</v>
      </c>
      <c r="O3525">
        <v>0.02</v>
      </c>
    </row>
    <row r="3526" spans="1:16" x14ac:dyDescent="0.2">
      <c r="A3526">
        <v>2022</v>
      </c>
      <c r="B3526">
        <v>6</v>
      </c>
      <c r="C3526" s="267">
        <v>44724</v>
      </c>
      <c r="E3526">
        <v>652</v>
      </c>
      <c r="F3526" t="s">
        <v>376</v>
      </c>
      <c r="G3526" t="s">
        <v>377</v>
      </c>
      <c r="H3526">
        <v>15.903</v>
      </c>
      <c r="I3526">
        <v>18.297000000000001</v>
      </c>
      <c r="K3526">
        <v>23</v>
      </c>
      <c r="L3526">
        <v>157</v>
      </c>
      <c r="O3526">
        <v>0.02</v>
      </c>
    </row>
    <row r="3527" spans="1:16" x14ac:dyDescent="0.2">
      <c r="A3527">
        <v>2022</v>
      </c>
      <c r="B3527">
        <v>6</v>
      </c>
      <c r="C3527" s="267">
        <v>44725</v>
      </c>
      <c r="E3527">
        <v>652</v>
      </c>
      <c r="F3527" t="s">
        <v>376</v>
      </c>
      <c r="G3527" t="s">
        <v>377</v>
      </c>
      <c r="H3527">
        <v>15.903</v>
      </c>
      <c r="I3527">
        <v>18.297000000000001</v>
      </c>
      <c r="K3527">
        <v>23</v>
      </c>
      <c r="L3527">
        <v>157</v>
      </c>
      <c r="O3527">
        <v>0.02</v>
      </c>
    </row>
    <row r="3528" spans="1:16" x14ac:dyDescent="0.2">
      <c r="A3528">
        <v>2022</v>
      </c>
      <c r="B3528">
        <v>6</v>
      </c>
      <c r="C3528" s="267">
        <v>44733</v>
      </c>
      <c r="E3528">
        <v>448</v>
      </c>
      <c r="F3528" t="s">
        <v>376</v>
      </c>
      <c r="G3528" t="s">
        <v>377</v>
      </c>
      <c r="H3528">
        <v>20.7</v>
      </c>
      <c r="I3528">
        <v>25.3</v>
      </c>
      <c r="K3528">
        <v>75</v>
      </c>
      <c r="L3528">
        <v>144</v>
      </c>
      <c r="O3528">
        <v>1.4999999999999999E-2</v>
      </c>
      <c r="P3528">
        <v>29</v>
      </c>
    </row>
    <row r="3529" spans="1:16" x14ac:dyDescent="0.2">
      <c r="A3529">
        <v>2022</v>
      </c>
      <c r="B3529">
        <v>6</v>
      </c>
      <c r="C3529" s="267">
        <v>44734</v>
      </c>
      <c r="E3529">
        <v>448</v>
      </c>
      <c r="F3529" t="s">
        <v>376</v>
      </c>
      <c r="G3529" t="s">
        <v>377</v>
      </c>
      <c r="H3529">
        <v>20.7</v>
      </c>
      <c r="I3529">
        <v>25.3</v>
      </c>
      <c r="K3529">
        <v>75</v>
      </c>
      <c r="L3529">
        <v>144</v>
      </c>
      <c r="O3529">
        <v>1.4999999999999999E-2</v>
      </c>
      <c r="P3529">
        <v>29</v>
      </c>
    </row>
    <row r="3530" spans="1:16" x14ac:dyDescent="0.2">
      <c r="A3530">
        <v>2022</v>
      </c>
      <c r="B3530">
        <v>6</v>
      </c>
      <c r="C3530" s="267">
        <v>44720</v>
      </c>
      <c r="E3530">
        <v>83</v>
      </c>
      <c r="F3530" t="s">
        <v>480</v>
      </c>
      <c r="G3530" t="s">
        <v>481</v>
      </c>
      <c r="H3530">
        <v>20.46</v>
      </c>
      <c r="I3530">
        <v>23.54</v>
      </c>
      <c r="K3530">
        <v>60</v>
      </c>
      <c r="L3530">
        <v>120</v>
      </c>
      <c r="O3530">
        <v>1.4999999999999999E-2</v>
      </c>
      <c r="P3530">
        <v>22</v>
      </c>
    </row>
    <row r="3531" spans="1:16" x14ac:dyDescent="0.2">
      <c r="A3531">
        <v>2022</v>
      </c>
      <c r="B3531">
        <v>6</v>
      </c>
      <c r="C3531" s="267">
        <v>44721</v>
      </c>
      <c r="E3531">
        <v>83</v>
      </c>
      <c r="F3531" t="s">
        <v>480</v>
      </c>
      <c r="G3531" t="s">
        <v>481</v>
      </c>
      <c r="H3531">
        <v>20.46</v>
      </c>
      <c r="I3531">
        <v>23.54</v>
      </c>
      <c r="K3531">
        <v>60</v>
      </c>
      <c r="L3531">
        <v>120</v>
      </c>
      <c r="O3531">
        <v>1.4999999999999999E-2</v>
      </c>
      <c r="P3531">
        <v>22</v>
      </c>
    </row>
    <row r="3532" spans="1:16" x14ac:dyDescent="0.2">
      <c r="A3532">
        <v>2022</v>
      </c>
      <c r="B3532">
        <v>6</v>
      </c>
      <c r="C3532" s="267">
        <v>44723</v>
      </c>
      <c r="E3532">
        <v>83</v>
      </c>
      <c r="F3532" t="s">
        <v>480</v>
      </c>
      <c r="G3532" t="s">
        <v>481</v>
      </c>
      <c r="H3532">
        <v>20.46</v>
      </c>
      <c r="I3532">
        <v>23.54</v>
      </c>
      <c r="K3532">
        <v>60</v>
      </c>
      <c r="L3532">
        <v>120</v>
      </c>
      <c r="O3532">
        <v>1.4999999999999999E-2</v>
      </c>
      <c r="P3532">
        <v>22</v>
      </c>
    </row>
    <row r="3533" spans="1:16" x14ac:dyDescent="0.2">
      <c r="A3533">
        <v>2022</v>
      </c>
      <c r="B3533">
        <v>6</v>
      </c>
      <c r="C3533" s="267">
        <v>44724</v>
      </c>
      <c r="E3533">
        <v>83</v>
      </c>
      <c r="F3533" t="s">
        <v>480</v>
      </c>
      <c r="G3533" t="s">
        <v>481</v>
      </c>
      <c r="H3533">
        <v>20.46</v>
      </c>
      <c r="I3533">
        <v>23.54</v>
      </c>
      <c r="K3533">
        <v>60</v>
      </c>
      <c r="L3533">
        <v>120</v>
      </c>
      <c r="O3533">
        <v>1.4999999999999999E-2</v>
      </c>
      <c r="P3533">
        <v>22</v>
      </c>
    </row>
    <row r="3534" spans="1:16" x14ac:dyDescent="0.2">
      <c r="A3534">
        <v>2022</v>
      </c>
      <c r="B3534">
        <v>6</v>
      </c>
      <c r="C3534" s="267">
        <v>44725</v>
      </c>
      <c r="E3534">
        <v>83</v>
      </c>
      <c r="F3534" t="s">
        <v>480</v>
      </c>
      <c r="G3534" t="s">
        <v>481</v>
      </c>
      <c r="H3534">
        <v>20.46</v>
      </c>
      <c r="I3534">
        <v>23.54</v>
      </c>
      <c r="K3534">
        <v>60</v>
      </c>
      <c r="L3534">
        <v>120</v>
      </c>
      <c r="O3534">
        <v>1.4999999999999999E-2</v>
      </c>
      <c r="P3534">
        <v>22</v>
      </c>
    </row>
    <row r="3535" spans="1:16" x14ac:dyDescent="0.2">
      <c r="A3535">
        <v>2022</v>
      </c>
      <c r="B3535">
        <v>6</v>
      </c>
      <c r="C3535" s="267">
        <v>44732</v>
      </c>
      <c r="E3535">
        <v>83</v>
      </c>
      <c r="F3535" t="s">
        <v>480</v>
      </c>
      <c r="G3535" t="s">
        <v>481</v>
      </c>
      <c r="H3535">
        <v>20.46</v>
      </c>
      <c r="I3535">
        <v>23.54</v>
      </c>
      <c r="K3535">
        <v>60</v>
      </c>
      <c r="L3535">
        <v>120</v>
      </c>
      <c r="O3535">
        <v>1.4999999999999999E-2</v>
      </c>
      <c r="P3535">
        <v>22</v>
      </c>
    </row>
    <row r="3536" spans="1:16" x14ac:dyDescent="0.2">
      <c r="A3536">
        <v>2022</v>
      </c>
      <c r="B3536">
        <v>6</v>
      </c>
      <c r="C3536" s="267">
        <v>44732</v>
      </c>
      <c r="E3536">
        <v>83</v>
      </c>
      <c r="F3536" t="s">
        <v>480</v>
      </c>
      <c r="G3536" t="s">
        <v>481</v>
      </c>
      <c r="H3536">
        <v>20.46</v>
      </c>
      <c r="I3536">
        <v>23.54</v>
      </c>
      <c r="K3536">
        <v>60</v>
      </c>
      <c r="L3536">
        <v>120</v>
      </c>
      <c r="P3536">
        <v>22</v>
      </c>
    </row>
    <row r="3537" spans="1:16" x14ac:dyDescent="0.2">
      <c r="A3537">
        <v>2022</v>
      </c>
      <c r="B3537">
        <v>6</v>
      </c>
      <c r="C3537" s="267">
        <v>44733</v>
      </c>
      <c r="E3537">
        <v>83</v>
      </c>
      <c r="F3537" t="s">
        <v>480</v>
      </c>
      <c r="G3537" t="s">
        <v>481</v>
      </c>
      <c r="H3537">
        <v>20.46</v>
      </c>
      <c r="I3537">
        <v>23.54</v>
      </c>
      <c r="K3537">
        <v>60</v>
      </c>
      <c r="L3537">
        <v>120</v>
      </c>
      <c r="O3537">
        <v>1.4999999999999999E-2</v>
      </c>
      <c r="P3537">
        <v>22</v>
      </c>
    </row>
    <row r="3538" spans="1:16" x14ac:dyDescent="0.2">
      <c r="A3538">
        <v>2022</v>
      </c>
      <c r="B3538">
        <v>6</v>
      </c>
      <c r="C3538" s="267">
        <v>44734</v>
      </c>
      <c r="E3538">
        <v>83</v>
      </c>
      <c r="F3538" t="s">
        <v>480</v>
      </c>
      <c r="G3538" t="s">
        <v>481</v>
      </c>
      <c r="H3538">
        <v>20.46</v>
      </c>
      <c r="I3538">
        <v>23.54</v>
      </c>
      <c r="K3538">
        <v>60</v>
      </c>
      <c r="L3538">
        <v>120</v>
      </c>
      <c r="O3538">
        <v>1.4999999999999999E-2</v>
      </c>
      <c r="P3538">
        <v>22</v>
      </c>
    </row>
    <row r="3539" spans="1:16" x14ac:dyDescent="0.2">
      <c r="A3539">
        <v>2022</v>
      </c>
      <c r="B3539">
        <v>6</v>
      </c>
      <c r="C3539" s="267">
        <v>44735</v>
      </c>
      <c r="E3539">
        <v>83</v>
      </c>
      <c r="F3539" t="s">
        <v>480</v>
      </c>
      <c r="G3539" t="s">
        <v>481</v>
      </c>
      <c r="H3539">
        <v>20.46</v>
      </c>
      <c r="I3539">
        <v>23.54</v>
      </c>
      <c r="K3539">
        <v>60</v>
      </c>
      <c r="L3539">
        <v>120</v>
      </c>
      <c r="O3539">
        <v>1.4999999999999999E-2</v>
      </c>
      <c r="P3539">
        <v>22</v>
      </c>
    </row>
    <row r="3540" spans="1:16" x14ac:dyDescent="0.2">
      <c r="A3540">
        <v>2022</v>
      </c>
      <c r="B3540">
        <v>6</v>
      </c>
      <c r="C3540" s="267">
        <v>44737</v>
      </c>
      <c r="E3540">
        <v>83</v>
      </c>
      <c r="F3540" t="s">
        <v>480</v>
      </c>
      <c r="G3540" t="s">
        <v>481</v>
      </c>
      <c r="H3540">
        <v>20.46</v>
      </c>
      <c r="I3540">
        <v>23.54</v>
      </c>
      <c r="K3540">
        <v>60</v>
      </c>
      <c r="L3540">
        <v>120</v>
      </c>
      <c r="O3540">
        <v>1.4999999999999999E-2</v>
      </c>
      <c r="P3540">
        <v>22</v>
      </c>
    </row>
    <row r="3541" spans="1:16" x14ac:dyDescent="0.2">
      <c r="A3541">
        <v>2022</v>
      </c>
      <c r="B3541">
        <v>6</v>
      </c>
      <c r="C3541" s="267">
        <v>44737</v>
      </c>
      <c r="E3541">
        <v>83</v>
      </c>
      <c r="F3541" t="s">
        <v>480</v>
      </c>
      <c r="G3541" t="s">
        <v>481</v>
      </c>
      <c r="H3541">
        <v>20.46</v>
      </c>
      <c r="I3541">
        <v>23.54</v>
      </c>
      <c r="K3541">
        <v>60</v>
      </c>
      <c r="L3541">
        <v>120</v>
      </c>
      <c r="P3541">
        <v>22</v>
      </c>
    </row>
    <row r="3542" spans="1:16" x14ac:dyDescent="0.2">
      <c r="A3542">
        <v>2022</v>
      </c>
      <c r="B3542">
        <v>6</v>
      </c>
      <c r="C3542" s="267">
        <v>44738</v>
      </c>
      <c r="E3542">
        <v>83</v>
      </c>
      <c r="F3542" t="s">
        <v>480</v>
      </c>
      <c r="G3542" t="s">
        <v>481</v>
      </c>
      <c r="H3542">
        <v>20.46</v>
      </c>
      <c r="I3542">
        <v>23.54</v>
      </c>
      <c r="K3542">
        <v>60</v>
      </c>
      <c r="L3542">
        <v>120</v>
      </c>
      <c r="P3542">
        <v>22</v>
      </c>
    </row>
    <row r="3543" spans="1:16" x14ac:dyDescent="0.2">
      <c r="A3543">
        <v>2022</v>
      </c>
      <c r="B3543">
        <v>6</v>
      </c>
      <c r="C3543" s="267">
        <v>44739</v>
      </c>
      <c r="E3543">
        <v>83</v>
      </c>
      <c r="F3543" t="s">
        <v>480</v>
      </c>
      <c r="G3543" t="s">
        <v>481</v>
      </c>
      <c r="H3543">
        <v>20.46</v>
      </c>
      <c r="I3543">
        <v>23.54</v>
      </c>
      <c r="K3543">
        <v>60</v>
      </c>
      <c r="L3543">
        <v>120</v>
      </c>
      <c r="P3543">
        <v>22</v>
      </c>
    </row>
    <row r="3544" spans="1:16" x14ac:dyDescent="0.2">
      <c r="A3544">
        <v>2022</v>
      </c>
      <c r="B3544">
        <v>6</v>
      </c>
      <c r="C3544" s="267">
        <v>44740</v>
      </c>
      <c r="E3544">
        <v>83</v>
      </c>
      <c r="F3544" t="s">
        <v>480</v>
      </c>
      <c r="G3544" t="s">
        <v>481</v>
      </c>
      <c r="H3544">
        <v>20.46</v>
      </c>
      <c r="I3544">
        <v>23.54</v>
      </c>
      <c r="K3544">
        <v>60</v>
      </c>
      <c r="L3544">
        <v>120</v>
      </c>
      <c r="P3544">
        <v>22</v>
      </c>
    </row>
    <row r="3545" spans="1:16" x14ac:dyDescent="0.2">
      <c r="A3545">
        <v>2022</v>
      </c>
      <c r="B3545">
        <v>6</v>
      </c>
      <c r="C3545" s="267">
        <v>44739</v>
      </c>
      <c r="E3545">
        <v>607</v>
      </c>
      <c r="F3545" t="s">
        <v>394</v>
      </c>
      <c r="G3545" t="s">
        <v>395</v>
      </c>
      <c r="H3545">
        <v>93</v>
      </c>
      <c r="I3545">
        <v>107</v>
      </c>
      <c r="K3545">
        <v>86</v>
      </c>
      <c r="L3545">
        <v>126</v>
      </c>
      <c r="O3545">
        <v>1.4999999999999999E-2</v>
      </c>
      <c r="P3545">
        <v>16</v>
      </c>
    </row>
    <row r="3546" spans="1:16" x14ac:dyDescent="0.2">
      <c r="A3546">
        <v>2022</v>
      </c>
      <c r="B3546">
        <v>6</v>
      </c>
      <c r="C3546" s="267">
        <v>44740</v>
      </c>
      <c r="E3546">
        <v>607</v>
      </c>
      <c r="F3546" t="s">
        <v>394</v>
      </c>
      <c r="G3546" t="s">
        <v>395</v>
      </c>
      <c r="H3546">
        <v>93</v>
      </c>
      <c r="I3546">
        <v>107</v>
      </c>
      <c r="K3546">
        <v>86</v>
      </c>
      <c r="L3546">
        <v>126</v>
      </c>
      <c r="O3546">
        <v>1.4999999999999999E-2</v>
      </c>
      <c r="P3546">
        <v>16</v>
      </c>
    </row>
    <row r="3547" spans="1:16" x14ac:dyDescent="0.2">
      <c r="A3547">
        <v>2022</v>
      </c>
      <c r="B3547">
        <v>6</v>
      </c>
      <c r="C3547" s="267">
        <v>44726</v>
      </c>
      <c r="E3547">
        <v>690</v>
      </c>
      <c r="F3547" t="s">
        <v>259</v>
      </c>
      <c r="G3547" t="s">
        <v>260</v>
      </c>
      <c r="H3547">
        <v>153</v>
      </c>
      <c r="I3547">
        <v>187</v>
      </c>
      <c r="K3547">
        <v>120</v>
      </c>
      <c r="L3547">
        <v>120</v>
      </c>
      <c r="O3547">
        <v>1.4999999999999999E-2</v>
      </c>
      <c r="P3547">
        <v>26</v>
      </c>
    </row>
    <row r="3548" spans="1:16" x14ac:dyDescent="0.2">
      <c r="A3548">
        <v>2022</v>
      </c>
      <c r="B3548">
        <v>6</v>
      </c>
      <c r="C3548" s="267">
        <v>44727</v>
      </c>
      <c r="E3548">
        <v>690</v>
      </c>
      <c r="F3548" t="s">
        <v>259</v>
      </c>
      <c r="G3548" t="s">
        <v>260</v>
      </c>
      <c r="H3548">
        <v>153</v>
      </c>
      <c r="I3548">
        <v>187</v>
      </c>
      <c r="K3548">
        <v>120</v>
      </c>
      <c r="L3548">
        <v>120</v>
      </c>
      <c r="O3548">
        <v>1.4999999999999999E-2</v>
      </c>
      <c r="P3548">
        <v>26</v>
      </c>
    </row>
    <row r="3549" spans="1:16" x14ac:dyDescent="0.2">
      <c r="A3549">
        <v>2022</v>
      </c>
      <c r="B3549">
        <v>6</v>
      </c>
      <c r="C3549" s="267">
        <v>44728</v>
      </c>
      <c r="E3549">
        <v>690</v>
      </c>
      <c r="F3549" t="s">
        <v>259</v>
      </c>
      <c r="G3549" t="s">
        <v>260</v>
      </c>
      <c r="H3549">
        <v>153</v>
      </c>
      <c r="I3549">
        <v>187</v>
      </c>
      <c r="K3549">
        <v>120</v>
      </c>
      <c r="L3549">
        <v>120</v>
      </c>
      <c r="O3549">
        <v>1.4999999999999999E-2</v>
      </c>
      <c r="P3549">
        <v>26</v>
      </c>
    </row>
    <row r="3550" spans="1:16" x14ac:dyDescent="0.2">
      <c r="A3550">
        <v>2022</v>
      </c>
      <c r="B3550">
        <v>6</v>
      </c>
      <c r="C3550" s="267">
        <v>44729</v>
      </c>
      <c r="E3550">
        <v>690</v>
      </c>
      <c r="F3550" t="s">
        <v>259</v>
      </c>
      <c r="G3550" t="s">
        <v>260</v>
      </c>
      <c r="H3550">
        <v>153</v>
      </c>
      <c r="I3550">
        <v>187</v>
      </c>
      <c r="K3550">
        <v>120</v>
      </c>
      <c r="L3550">
        <v>120</v>
      </c>
      <c r="O3550">
        <v>1.4999999999999999E-2</v>
      </c>
      <c r="P3550">
        <v>26</v>
      </c>
    </row>
    <row r="3551" spans="1:16" x14ac:dyDescent="0.2">
      <c r="A3551">
        <v>2022</v>
      </c>
      <c r="B3551">
        <v>6</v>
      </c>
      <c r="C3551" s="267">
        <v>44739</v>
      </c>
      <c r="E3551">
        <v>608</v>
      </c>
      <c r="F3551" t="s">
        <v>396</v>
      </c>
      <c r="G3551" t="s">
        <v>397</v>
      </c>
      <c r="H3551">
        <v>93</v>
      </c>
      <c r="I3551">
        <v>107</v>
      </c>
      <c r="K3551">
        <v>86</v>
      </c>
      <c r="L3551">
        <v>126</v>
      </c>
      <c r="O3551">
        <v>1.4999999999999999E-2</v>
      </c>
      <c r="P3551">
        <v>16</v>
      </c>
    </row>
    <row r="3552" spans="1:16" x14ac:dyDescent="0.2">
      <c r="A3552">
        <v>2022</v>
      </c>
      <c r="B3552">
        <v>6</v>
      </c>
      <c r="C3552" s="267">
        <v>44740</v>
      </c>
      <c r="E3552">
        <v>608</v>
      </c>
      <c r="F3552" t="s">
        <v>396</v>
      </c>
      <c r="G3552" t="s">
        <v>397</v>
      </c>
      <c r="H3552">
        <v>93</v>
      </c>
      <c r="I3552">
        <v>107</v>
      </c>
      <c r="K3552">
        <v>86</v>
      </c>
      <c r="L3552">
        <v>126</v>
      </c>
      <c r="O3552">
        <v>1.4999999999999999E-2</v>
      </c>
      <c r="P3552">
        <v>16</v>
      </c>
    </row>
    <row r="3553" spans="1:16" x14ac:dyDescent="0.2">
      <c r="A3553">
        <v>2022</v>
      </c>
      <c r="B3553">
        <v>6</v>
      </c>
      <c r="C3553" s="267">
        <v>44726</v>
      </c>
      <c r="E3553">
        <v>691</v>
      </c>
      <c r="F3553" t="s">
        <v>254</v>
      </c>
      <c r="G3553" t="s">
        <v>255</v>
      </c>
      <c r="H3553">
        <v>174.6</v>
      </c>
      <c r="I3553">
        <v>213.4</v>
      </c>
      <c r="K3553">
        <v>120</v>
      </c>
      <c r="L3553">
        <v>120</v>
      </c>
      <c r="O3553">
        <v>1.4999999999999999E-2</v>
      </c>
      <c r="P3553">
        <v>26</v>
      </c>
    </row>
    <row r="3554" spans="1:16" x14ac:dyDescent="0.2">
      <c r="A3554">
        <v>2022</v>
      </c>
      <c r="B3554">
        <v>6</v>
      </c>
      <c r="C3554" s="267">
        <v>44727</v>
      </c>
      <c r="E3554">
        <v>691</v>
      </c>
      <c r="F3554" t="s">
        <v>254</v>
      </c>
      <c r="G3554" t="s">
        <v>255</v>
      </c>
      <c r="H3554">
        <v>174.6</v>
      </c>
      <c r="I3554">
        <v>213.4</v>
      </c>
      <c r="K3554">
        <v>120</v>
      </c>
      <c r="L3554">
        <v>120</v>
      </c>
      <c r="O3554">
        <v>1.4999999999999999E-2</v>
      </c>
      <c r="P3554">
        <v>26</v>
      </c>
    </row>
    <row r="3555" spans="1:16" x14ac:dyDescent="0.2">
      <c r="A3555">
        <v>2022</v>
      </c>
      <c r="B3555">
        <v>6</v>
      </c>
      <c r="C3555" s="267">
        <v>44728</v>
      </c>
      <c r="E3555">
        <v>691</v>
      </c>
      <c r="F3555" t="s">
        <v>254</v>
      </c>
      <c r="G3555" t="s">
        <v>255</v>
      </c>
      <c r="H3555">
        <v>174.6</v>
      </c>
      <c r="I3555">
        <v>213.4</v>
      </c>
      <c r="K3555">
        <v>120</v>
      </c>
      <c r="L3555">
        <v>120</v>
      </c>
      <c r="O3555">
        <v>1.4999999999999999E-2</v>
      </c>
      <c r="P3555">
        <v>26</v>
      </c>
    </row>
    <row r="3556" spans="1:16" x14ac:dyDescent="0.2">
      <c r="A3556">
        <v>2022</v>
      </c>
      <c r="B3556">
        <v>6</v>
      </c>
      <c r="C3556" s="267">
        <v>44729</v>
      </c>
      <c r="E3556">
        <v>691</v>
      </c>
      <c r="F3556" t="s">
        <v>254</v>
      </c>
      <c r="G3556" t="s">
        <v>255</v>
      </c>
      <c r="H3556">
        <v>174.6</v>
      </c>
      <c r="I3556">
        <v>213.4</v>
      </c>
      <c r="K3556">
        <v>120</v>
      </c>
      <c r="L3556">
        <v>120</v>
      </c>
      <c r="O3556">
        <v>1.4999999999999999E-2</v>
      </c>
      <c r="P3556">
        <v>26</v>
      </c>
    </row>
    <row r="3557" spans="1:16" x14ac:dyDescent="0.2">
      <c r="A3557">
        <v>2022</v>
      </c>
      <c r="B3557">
        <v>6</v>
      </c>
      <c r="C3557" s="267">
        <v>44733</v>
      </c>
      <c r="E3557">
        <v>626</v>
      </c>
      <c r="F3557" t="s">
        <v>606</v>
      </c>
      <c r="G3557" t="s">
        <v>607</v>
      </c>
      <c r="H3557">
        <v>254.05799999999999</v>
      </c>
      <c r="I3557">
        <v>297.94200000000001</v>
      </c>
      <c r="K3557">
        <v>23</v>
      </c>
      <c r="L3557">
        <v>157</v>
      </c>
      <c r="O3557">
        <v>1.4999999999999999E-2</v>
      </c>
      <c r="P3557">
        <v>25</v>
      </c>
    </row>
    <row r="3558" spans="1:16" x14ac:dyDescent="0.2">
      <c r="A3558">
        <v>2022</v>
      </c>
      <c r="B3558">
        <v>6</v>
      </c>
      <c r="C3558" s="267">
        <v>44733</v>
      </c>
      <c r="E3558">
        <v>626</v>
      </c>
      <c r="F3558" t="s">
        <v>606</v>
      </c>
      <c r="G3558" t="s">
        <v>607</v>
      </c>
      <c r="H3558">
        <v>254.05799999999999</v>
      </c>
      <c r="I3558">
        <v>297.94200000000001</v>
      </c>
      <c r="K3558">
        <v>23</v>
      </c>
      <c r="L3558">
        <v>157</v>
      </c>
      <c r="P3558">
        <v>25</v>
      </c>
    </row>
    <row r="3559" spans="1:16" x14ac:dyDescent="0.2">
      <c r="A3559">
        <v>2022</v>
      </c>
      <c r="B3559">
        <v>6</v>
      </c>
      <c r="C3559" s="267">
        <v>44734</v>
      </c>
      <c r="E3559">
        <v>626</v>
      </c>
      <c r="F3559" t="s">
        <v>606</v>
      </c>
      <c r="G3559" t="s">
        <v>607</v>
      </c>
      <c r="H3559">
        <v>254.05799999999999</v>
      </c>
      <c r="I3559">
        <v>297.94200000000001</v>
      </c>
      <c r="K3559">
        <v>23</v>
      </c>
      <c r="L3559">
        <v>157</v>
      </c>
      <c r="O3559">
        <v>1.4999999999999999E-2</v>
      </c>
      <c r="P3559">
        <v>25</v>
      </c>
    </row>
    <row r="3560" spans="1:16" x14ac:dyDescent="0.2">
      <c r="A3560">
        <v>2022</v>
      </c>
      <c r="B3560">
        <v>6</v>
      </c>
      <c r="C3560" s="267">
        <v>44734</v>
      </c>
      <c r="E3560">
        <v>626</v>
      </c>
      <c r="F3560" t="s">
        <v>606</v>
      </c>
      <c r="G3560" t="s">
        <v>607</v>
      </c>
      <c r="H3560">
        <v>254.05799999999999</v>
      </c>
      <c r="I3560">
        <v>297.94200000000001</v>
      </c>
      <c r="K3560">
        <v>23</v>
      </c>
      <c r="L3560">
        <v>157</v>
      </c>
      <c r="P3560">
        <v>25</v>
      </c>
    </row>
    <row r="3561" spans="1:16" x14ac:dyDescent="0.2">
      <c r="A3561">
        <v>2022</v>
      </c>
      <c r="B3561">
        <v>6</v>
      </c>
      <c r="C3561" s="267">
        <v>44735</v>
      </c>
      <c r="E3561">
        <v>626</v>
      </c>
      <c r="F3561" t="s">
        <v>606</v>
      </c>
      <c r="G3561" t="s">
        <v>607</v>
      </c>
      <c r="H3561">
        <v>254.05799999999999</v>
      </c>
      <c r="I3561">
        <v>297.94200000000001</v>
      </c>
      <c r="K3561">
        <v>23</v>
      </c>
      <c r="L3561">
        <v>157</v>
      </c>
      <c r="O3561">
        <v>1.4999999999999999E-2</v>
      </c>
      <c r="P3561">
        <v>25</v>
      </c>
    </row>
    <row r="3562" spans="1:16" x14ac:dyDescent="0.2">
      <c r="A3562">
        <v>2022</v>
      </c>
      <c r="B3562">
        <v>6</v>
      </c>
      <c r="C3562" s="267">
        <v>44737</v>
      </c>
      <c r="E3562">
        <v>626</v>
      </c>
      <c r="F3562" t="s">
        <v>606</v>
      </c>
      <c r="G3562" t="s">
        <v>607</v>
      </c>
      <c r="H3562">
        <v>254.05799999999999</v>
      </c>
      <c r="I3562">
        <v>297.94200000000001</v>
      </c>
      <c r="K3562">
        <v>23</v>
      </c>
      <c r="L3562">
        <v>157</v>
      </c>
      <c r="P3562">
        <v>25</v>
      </c>
    </row>
    <row r="3563" spans="1:16" x14ac:dyDescent="0.2">
      <c r="A3563">
        <v>2022</v>
      </c>
      <c r="B3563">
        <v>6</v>
      </c>
      <c r="C3563" s="267">
        <v>44738</v>
      </c>
      <c r="E3563">
        <v>626</v>
      </c>
      <c r="F3563" t="s">
        <v>606</v>
      </c>
      <c r="G3563" t="s">
        <v>607</v>
      </c>
      <c r="H3563">
        <v>254.05799999999999</v>
      </c>
      <c r="I3563">
        <v>297.94200000000001</v>
      </c>
      <c r="K3563">
        <v>23</v>
      </c>
      <c r="L3563">
        <v>157</v>
      </c>
      <c r="P3563">
        <v>25</v>
      </c>
    </row>
    <row r="3564" spans="1:16" x14ac:dyDescent="0.2">
      <c r="A3564">
        <v>2022</v>
      </c>
      <c r="B3564">
        <v>6</v>
      </c>
      <c r="C3564" s="267">
        <v>44739</v>
      </c>
      <c r="E3564">
        <v>626</v>
      </c>
      <c r="F3564" t="s">
        <v>606</v>
      </c>
      <c r="G3564" t="s">
        <v>607</v>
      </c>
      <c r="H3564">
        <v>254.05799999999999</v>
      </c>
      <c r="I3564">
        <v>297.94200000000001</v>
      </c>
      <c r="K3564">
        <v>23</v>
      </c>
      <c r="L3564">
        <v>157</v>
      </c>
      <c r="P3564">
        <v>25</v>
      </c>
    </row>
    <row r="3565" spans="1:16" x14ac:dyDescent="0.2">
      <c r="A3565">
        <v>2022</v>
      </c>
      <c r="B3565">
        <v>6</v>
      </c>
      <c r="C3565" s="267">
        <v>44740</v>
      </c>
      <c r="E3565">
        <v>626</v>
      </c>
      <c r="F3565" t="s">
        <v>606</v>
      </c>
      <c r="G3565" t="s">
        <v>607</v>
      </c>
      <c r="H3565">
        <v>254.05799999999999</v>
      </c>
      <c r="I3565">
        <v>297.94200000000001</v>
      </c>
      <c r="K3565">
        <v>23</v>
      </c>
      <c r="L3565">
        <v>157</v>
      </c>
      <c r="P3565">
        <v>25</v>
      </c>
    </row>
    <row r="3566" spans="1:16" x14ac:dyDescent="0.2">
      <c r="A3566">
        <v>2022</v>
      </c>
      <c r="B3566">
        <v>6</v>
      </c>
      <c r="C3566" s="267">
        <v>44738</v>
      </c>
      <c r="E3566">
        <v>630</v>
      </c>
      <c r="F3566" t="s">
        <v>200</v>
      </c>
      <c r="G3566" t="s">
        <v>201</v>
      </c>
      <c r="H3566">
        <v>197.84299999999999</v>
      </c>
      <c r="I3566">
        <v>230.15700000000001</v>
      </c>
      <c r="K3566">
        <v>21</v>
      </c>
      <c r="L3566">
        <v>171</v>
      </c>
      <c r="O3566">
        <v>1.4999999999999999E-2</v>
      </c>
      <c r="P3566">
        <v>25</v>
      </c>
    </row>
    <row r="3567" spans="1:16" x14ac:dyDescent="0.2">
      <c r="A3567">
        <v>2022</v>
      </c>
      <c r="B3567">
        <v>6</v>
      </c>
      <c r="C3567" s="267">
        <v>44739</v>
      </c>
      <c r="E3567">
        <v>630</v>
      </c>
      <c r="F3567" t="s">
        <v>200</v>
      </c>
      <c r="G3567" t="s">
        <v>201</v>
      </c>
      <c r="H3567">
        <v>197.84299999999999</v>
      </c>
      <c r="I3567">
        <v>230.15700000000001</v>
      </c>
      <c r="K3567">
        <v>21</v>
      </c>
      <c r="L3567">
        <v>171</v>
      </c>
      <c r="P3567">
        <v>25</v>
      </c>
    </row>
    <row r="3568" spans="1:16" x14ac:dyDescent="0.2">
      <c r="A3568">
        <v>2022</v>
      </c>
      <c r="B3568">
        <v>6</v>
      </c>
      <c r="C3568" s="267">
        <v>44740</v>
      </c>
      <c r="E3568">
        <v>630</v>
      </c>
      <c r="F3568" t="s">
        <v>200</v>
      </c>
      <c r="G3568" t="s">
        <v>201</v>
      </c>
      <c r="H3568">
        <v>197.84299999999999</v>
      </c>
      <c r="I3568">
        <v>230.15700000000001</v>
      </c>
      <c r="K3568">
        <v>21</v>
      </c>
      <c r="L3568">
        <v>171</v>
      </c>
      <c r="P3568">
        <v>25</v>
      </c>
    </row>
    <row r="3569" spans="1:16" x14ac:dyDescent="0.2">
      <c r="A3569">
        <v>2022</v>
      </c>
      <c r="B3569">
        <v>6</v>
      </c>
      <c r="C3569" s="267">
        <v>44734</v>
      </c>
      <c r="E3569">
        <v>622</v>
      </c>
      <c r="F3569" t="s">
        <v>423</v>
      </c>
      <c r="G3569" t="s">
        <v>424</v>
      </c>
      <c r="H3569">
        <v>172.41399999999999</v>
      </c>
      <c r="I3569">
        <v>201.58600000000001</v>
      </c>
      <c r="K3569">
        <v>23</v>
      </c>
      <c r="L3569">
        <v>157</v>
      </c>
      <c r="O3569">
        <v>1.4999999999999999E-2</v>
      </c>
      <c r="P3569">
        <v>25</v>
      </c>
    </row>
    <row r="3570" spans="1:16" x14ac:dyDescent="0.2">
      <c r="A3570">
        <v>2022</v>
      </c>
      <c r="B3570">
        <v>6</v>
      </c>
      <c r="C3570" s="267">
        <v>44734</v>
      </c>
      <c r="E3570">
        <v>622</v>
      </c>
      <c r="F3570" t="s">
        <v>423</v>
      </c>
      <c r="G3570" t="s">
        <v>424</v>
      </c>
      <c r="H3570">
        <v>172.41399999999999</v>
      </c>
      <c r="I3570">
        <v>201.58600000000001</v>
      </c>
      <c r="K3570">
        <v>23</v>
      </c>
      <c r="L3570">
        <v>157</v>
      </c>
      <c r="P3570">
        <v>25</v>
      </c>
    </row>
    <row r="3571" spans="1:16" x14ac:dyDescent="0.2">
      <c r="A3571">
        <v>2022</v>
      </c>
      <c r="B3571">
        <v>6</v>
      </c>
      <c r="C3571" s="267">
        <v>44735</v>
      </c>
      <c r="E3571">
        <v>622</v>
      </c>
      <c r="F3571" t="s">
        <v>423</v>
      </c>
      <c r="G3571" t="s">
        <v>424</v>
      </c>
      <c r="H3571">
        <v>172.41399999999999</v>
      </c>
      <c r="I3571">
        <v>201.58600000000001</v>
      </c>
      <c r="K3571">
        <v>23</v>
      </c>
      <c r="L3571">
        <v>157</v>
      </c>
      <c r="O3571">
        <v>1.4999999999999999E-2</v>
      </c>
      <c r="P3571">
        <v>25</v>
      </c>
    </row>
    <row r="3572" spans="1:16" x14ac:dyDescent="0.2">
      <c r="A3572">
        <v>2022</v>
      </c>
      <c r="B3572">
        <v>6</v>
      </c>
      <c r="C3572" s="267">
        <v>44718</v>
      </c>
      <c r="E3572">
        <v>434</v>
      </c>
      <c r="F3572" t="s">
        <v>595</v>
      </c>
      <c r="G3572" t="s">
        <v>596</v>
      </c>
      <c r="H3572">
        <v>172.05</v>
      </c>
      <c r="I3572">
        <v>197.95</v>
      </c>
      <c r="K3572">
        <v>20</v>
      </c>
      <c r="L3572">
        <v>180</v>
      </c>
      <c r="O3572">
        <v>0.02</v>
      </c>
      <c r="P3572">
        <v>18</v>
      </c>
    </row>
    <row r="3573" spans="1:16" x14ac:dyDescent="0.2">
      <c r="A3573">
        <v>2022</v>
      </c>
      <c r="B3573">
        <v>6</v>
      </c>
      <c r="C3573" s="267">
        <v>44726</v>
      </c>
      <c r="E3573">
        <v>434</v>
      </c>
      <c r="F3573" t="s">
        <v>595</v>
      </c>
      <c r="G3573" t="s">
        <v>596</v>
      </c>
      <c r="H3573">
        <v>172.05</v>
      </c>
      <c r="I3573">
        <v>197.95</v>
      </c>
      <c r="K3573">
        <v>20</v>
      </c>
      <c r="L3573">
        <v>180</v>
      </c>
      <c r="P3573">
        <v>18</v>
      </c>
    </row>
    <row r="3574" spans="1:16" x14ac:dyDescent="0.2">
      <c r="A3574">
        <v>2022</v>
      </c>
      <c r="B3574">
        <v>6</v>
      </c>
      <c r="C3574" s="267">
        <v>44712</v>
      </c>
      <c r="E3574">
        <v>299</v>
      </c>
      <c r="F3574" t="s">
        <v>261</v>
      </c>
      <c r="G3574" t="s">
        <v>262</v>
      </c>
      <c r="H3574">
        <v>106.95</v>
      </c>
      <c r="I3574">
        <v>123.05</v>
      </c>
      <c r="K3574">
        <v>86</v>
      </c>
      <c r="L3574">
        <v>126</v>
      </c>
      <c r="O3574">
        <v>0.02</v>
      </c>
    </row>
    <row r="3575" spans="1:16" x14ac:dyDescent="0.2">
      <c r="A3575">
        <v>2022</v>
      </c>
      <c r="B3575">
        <v>6</v>
      </c>
      <c r="C3575" s="267">
        <v>44717</v>
      </c>
      <c r="E3575">
        <v>299</v>
      </c>
      <c r="F3575" t="s">
        <v>261</v>
      </c>
      <c r="G3575" t="s">
        <v>262</v>
      </c>
      <c r="H3575">
        <v>106.95</v>
      </c>
      <c r="I3575">
        <v>123.05</v>
      </c>
      <c r="K3575">
        <v>86</v>
      </c>
      <c r="L3575">
        <v>126</v>
      </c>
      <c r="O3575">
        <v>0.02</v>
      </c>
    </row>
    <row r="3576" spans="1:16" x14ac:dyDescent="0.2">
      <c r="A3576">
        <v>2022</v>
      </c>
      <c r="B3576">
        <v>6</v>
      </c>
      <c r="C3576" s="267">
        <v>44718</v>
      </c>
      <c r="E3576">
        <v>299</v>
      </c>
      <c r="F3576" t="s">
        <v>261</v>
      </c>
      <c r="G3576" t="s">
        <v>262</v>
      </c>
      <c r="H3576">
        <v>106.95</v>
      </c>
      <c r="I3576">
        <v>123.05</v>
      </c>
      <c r="K3576">
        <v>86</v>
      </c>
      <c r="L3576">
        <v>126</v>
      </c>
      <c r="O3576">
        <v>0.02</v>
      </c>
    </row>
    <row r="3577" spans="1:16" x14ac:dyDescent="0.2">
      <c r="A3577">
        <v>2022</v>
      </c>
      <c r="B3577">
        <v>6</v>
      </c>
      <c r="C3577" s="267">
        <v>44720</v>
      </c>
      <c r="E3577">
        <v>299</v>
      </c>
      <c r="F3577" t="s">
        <v>261</v>
      </c>
      <c r="G3577" t="s">
        <v>262</v>
      </c>
      <c r="H3577">
        <v>106.95</v>
      </c>
      <c r="I3577">
        <v>123.05</v>
      </c>
      <c r="K3577">
        <v>86</v>
      </c>
      <c r="L3577">
        <v>126</v>
      </c>
      <c r="O3577">
        <v>0.02</v>
      </c>
    </row>
    <row r="3578" spans="1:16" x14ac:dyDescent="0.2">
      <c r="A3578">
        <v>2022</v>
      </c>
      <c r="B3578">
        <v>6</v>
      </c>
      <c r="C3578" s="267">
        <v>44721</v>
      </c>
      <c r="E3578">
        <v>299</v>
      </c>
      <c r="F3578" t="s">
        <v>261</v>
      </c>
      <c r="G3578" t="s">
        <v>262</v>
      </c>
      <c r="H3578">
        <v>106.95</v>
      </c>
      <c r="I3578">
        <v>123.05</v>
      </c>
      <c r="K3578">
        <v>86</v>
      </c>
      <c r="L3578">
        <v>126</v>
      </c>
      <c r="O3578">
        <v>0.02</v>
      </c>
    </row>
    <row r="3579" spans="1:16" x14ac:dyDescent="0.2">
      <c r="A3579">
        <v>2022</v>
      </c>
      <c r="B3579">
        <v>6</v>
      </c>
      <c r="C3579" s="267">
        <v>44723</v>
      </c>
      <c r="E3579">
        <v>299</v>
      </c>
      <c r="F3579" t="s">
        <v>261</v>
      </c>
      <c r="G3579" t="s">
        <v>262</v>
      </c>
      <c r="H3579">
        <v>106.95</v>
      </c>
      <c r="I3579">
        <v>123.05</v>
      </c>
      <c r="K3579">
        <v>86</v>
      </c>
      <c r="L3579">
        <v>126</v>
      </c>
      <c r="O3579">
        <v>0.02</v>
      </c>
    </row>
    <row r="3580" spans="1:16" x14ac:dyDescent="0.2">
      <c r="A3580">
        <v>2022</v>
      </c>
      <c r="B3580">
        <v>6</v>
      </c>
      <c r="C3580" s="267">
        <v>44724</v>
      </c>
      <c r="E3580">
        <v>299</v>
      </c>
      <c r="F3580" t="s">
        <v>261</v>
      </c>
      <c r="G3580" t="s">
        <v>262</v>
      </c>
      <c r="H3580">
        <v>106.95</v>
      </c>
      <c r="I3580">
        <v>123.05</v>
      </c>
      <c r="K3580">
        <v>86</v>
      </c>
      <c r="L3580">
        <v>126</v>
      </c>
      <c r="O3580">
        <v>0.02</v>
      </c>
    </row>
    <row r="3581" spans="1:16" x14ac:dyDescent="0.2">
      <c r="A3581">
        <v>2022</v>
      </c>
      <c r="B3581">
        <v>6</v>
      </c>
      <c r="C3581" s="267">
        <v>44731</v>
      </c>
      <c r="E3581">
        <v>299</v>
      </c>
      <c r="F3581" t="s">
        <v>261</v>
      </c>
      <c r="G3581" t="s">
        <v>262</v>
      </c>
      <c r="H3581">
        <v>106.95</v>
      </c>
      <c r="I3581">
        <v>123.05</v>
      </c>
      <c r="K3581">
        <v>86</v>
      </c>
      <c r="L3581">
        <v>126</v>
      </c>
    </row>
    <row r="3582" spans="1:16" x14ac:dyDescent="0.2">
      <c r="A3582">
        <v>2022</v>
      </c>
      <c r="B3582">
        <v>6</v>
      </c>
      <c r="C3582" s="267">
        <v>44732</v>
      </c>
      <c r="E3582">
        <v>299</v>
      </c>
      <c r="F3582" t="s">
        <v>261</v>
      </c>
      <c r="G3582" t="s">
        <v>262</v>
      </c>
      <c r="H3582">
        <v>106.95</v>
      </c>
      <c r="I3582">
        <v>123.05</v>
      </c>
      <c r="K3582">
        <v>86</v>
      </c>
      <c r="L3582">
        <v>126</v>
      </c>
      <c r="O3582">
        <v>0.02</v>
      </c>
    </row>
    <row r="3583" spans="1:16" x14ac:dyDescent="0.2">
      <c r="A3583">
        <v>2022</v>
      </c>
      <c r="B3583">
        <v>6</v>
      </c>
      <c r="C3583" s="267">
        <v>44732</v>
      </c>
      <c r="E3583">
        <v>299</v>
      </c>
      <c r="F3583" t="s">
        <v>261</v>
      </c>
      <c r="G3583" t="s">
        <v>262</v>
      </c>
      <c r="H3583">
        <v>106.95</v>
      </c>
      <c r="I3583">
        <v>123.05</v>
      </c>
      <c r="K3583">
        <v>86</v>
      </c>
      <c r="L3583">
        <v>126</v>
      </c>
    </row>
    <row r="3584" spans="1:16" x14ac:dyDescent="0.2">
      <c r="A3584">
        <v>2022</v>
      </c>
      <c r="B3584">
        <v>6</v>
      </c>
      <c r="C3584" s="267">
        <v>44733</v>
      </c>
      <c r="E3584">
        <v>299</v>
      </c>
      <c r="F3584" t="s">
        <v>261</v>
      </c>
      <c r="G3584" t="s">
        <v>262</v>
      </c>
      <c r="H3584">
        <v>106.95</v>
      </c>
      <c r="I3584">
        <v>123.05</v>
      </c>
      <c r="K3584">
        <v>86</v>
      </c>
      <c r="L3584">
        <v>126</v>
      </c>
      <c r="O3584">
        <v>0.02</v>
      </c>
    </row>
    <row r="3585" spans="1:16" x14ac:dyDescent="0.2">
      <c r="A3585">
        <v>2022</v>
      </c>
      <c r="B3585">
        <v>6</v>
      </c>
      <c r="C3585" s="267">
        <v>44733</v>
      </c>
      <c r="E3585">
        <v>299</v>
      </c>
      <c r="F3585" t="s">
        <v>261</v>
      </c>
      <c r="G3585" t="s">
        <v>262</v>
      </c>
      <c r="H3585">
        <v>106.95</v>
      </c>
      <c r="I3585">
        <v>123.05</v>
      </c>
      <c r="K3585">
        <v>86</v>
      </c>
      <c r="L3585">
        <v>126</v>
      </c>
    </row>
    <row r="3586" spans="1:16" x14ac:dyDescent="0.2">
      <c r="A3586">
        <v>2022</v>
      </c>
      <c r="B3586">
        <v>6</v>
      </c>
      <c r="C3586" s="267">
        <v>44734</v>
      </c>
      <c r="E3586">
        <v>299</v>
      </c>
      <c r="F3586" t="s">
        <v>261</v>
      </c>
      <c r="G3586" t="s">
        <v>262</v>
      </c>
      <c r="H3586">
        <v>106.95</v>
      </c>
      <c r="I3586">
        <v>123.05</v>
      </c>
      <c r="K3586">
        <v>86</v>
      </c>
      <c r="L3586">
        <v>126</v>
      </c>
      <c r="O3586">
        <v>0.02</v>
      </c>
    </row>
    <row r="3587" spans="1:16" x14ac:dyDescent="0.2">
      <c r="A3587">
        <v>2022</v>
      </c>
      <c r="B3587">
        <v>6</v>
      </c>
      <c r="C3587" s="267">
        <v>44734</v>
      </c>
      <c r="E3587">
        <v>299</v>
      </c>
      <c r="F3587" t="s">
        <v>261</v>
      </c>
      <c r="G3587" t="s">
        <v>262</v>
      </c>
      <c r="H3587">
        <v>106.95</v>
      </c>
      <c r="I3587">
        <v>123.05</v>
      </c>
      <c r="K3587">
        <v>86</v>
      </c>
      <c r="L3587">
        <v>126</v>
      </c>
    </row>
    <row r="3588" spans="1:16" x14ac:dyDescent="0.2">
      <c r="A3588">
        <v>2022</v>
      </c>
      <c r="B3588">
        <v>6</v>
      </c>
      <c r="C3588" s="267">
        <v>44735</v>
      </c>
      <c r="E3588">
        <v>299</v>
      </c>
      <c r="F3588" t="s">
        <v>261</v>
      </c>
      <c r="G3588" t="s">
        <v>262</v>
      </c>
      <c r="H3588">
        <v>106.95</v>
      </c>
      <c r="I3588">
        <v>123.05</v>
      </c>
      <c r="K3588">
        <v>86</v>
      </c>
      <c r="L3588">
        <v>126</v>
      </c>
      <c r="O3588">
        <v>0.02</v>
      </c>
    </row>
    <row r="3589" spans="1:16" x14ac:dyDescent="0.2">
      <c r="A3589">
        <v>2022</v>
      </c>
      <c r="B3589">
        <v>6</v>
      </c>
      <c r="C3589" s="267">
        <v>44735</v>
      </c>
      <c r="E3589">
        <v>299</v>
      </c>
      <c r="F3589" t="s">
        <v>261</v>
      </c>
      <c r="G3589" t="s">
        <v>262</v>
      </c>
      <c r="H3589">
        <v>106.95</v>
      </c>
      <c r="I3589">
        <v>123.05</v>
      </c>
      <c r="K3589">
        <v>86</v>
      </c>
      <c r="L3589">
        <v>126</v>
      </c>
    </row>
    <row r="3590" spans="1:16" x14ac:dyDescent="0.2">
      <c r="A3590">
        <v>2022</v>
      </c>
      <c r="B3590">
        <v>6</v>
      </c>
      <c r="C3590" s="267">
        <v>44716</v>
      </c>
      <c r="E3590">
        <v>281</v>
      </c>
      <c r="F3590" t="s">
        <v>226</v>
      </c>
      <c r="G3590" t="s">
        <v>227</v>
      </c>
      <c r="H3590">
        <v>265.05</v>
      </c>
      <c r="I3590">
        <v>304.95</v>
      </c>
      <c r="K3590">
        <v>120</v>
      </c>
      <c r="L3590">
        <v>120</v>
      </c>
      <c r="O3590">
        <v>1.4999999999999999E-2</v>
      </c>
      <c r="P3590">
        <v>18</v>
      </c>
    </row>
    <row r="3591" spans="1:16" x14ac:dyDescent="0.2">
      <c r="A3591">
        <v>2022</v>
      </c>
      <c r="B3591">
        <v>6</v>
      </c>
      <c r="C3591" s="267">
        <v>44717</v>
      </c>
      <c r="E3591">
        <v>281</v>
      </c>
      <c r="F3591" t="s">
        <v>226</v>
      </c>
      <c r="G3591" t="s">
        <v>227</v>
      </c>
      <c r="H3591">
        <v>265.05</v>
      </c>
      <c r="I3591">
        <v>304.95</v>
      </c>
      <c r="K3591">
        <v>120</v>
      </c>
      <c r="L3591">
        <v>120</v>
      </c>
      <c r="O3591">
        <v>1.4999999999999999E-2</v>
      </c>
      <c r="P3591">
        <v>18</v>
      </c>
    </row>
    <row r="3592" spans="1:16" x14ac:dyDescent="0.2">
      <c r="A3592">
        <v>2022</v>
      </c>
      <c r="B3592">
        <v>6</v>
      </c>
      <c r="C3592" s="267">
        <v>44718</v>
      </c>
      <c r="E3592">
        <v>281</v>
      </c>
      <c r="F3592" t="s">
        <v>226</v>
      </c>
      <c r="G3592" t="s">
        <v>227</v>
      </c>
      <c r="H3592">
        <v>265.05</v>
      </c>
      <c r="I3592">
        <v>304.95</v>
      </c>
      <c r="K3592">
        <v>120</v>
      </c>
      <c r="L3592">
        <v>120</v>
      </c>
      <c r="O3592">
        <v>1.4999999999999999E-2</v>
      </c>
      <c r="P3592">
        <v>18</v>
      </c>
    </row>
    <row r="3593" spans="1:16" x14ac:dyDescent="0.2">
      <c r="A3593">
        <v>2022</v>
      </c>
      <c r="B3593">
        <v>6</v>
      </c>
      <c r="C3593" s="267">
        <v>44715</v>
      </c>
      <c r="E3593">
        <v>168</v>
      </c>
      <c r="F3593" t="s">
        <v>177</v>
      </c>
      <c r="G3593" t="s">
        <v>234</v>
      </c>
      <c r="H3593">
        <v>575.66999999999996</v>
      </c>
      <c r="I3593">
        <v>662.33</v>
      </c>
      <c r="K3593">
        <v>90</v>
      </c>
      <c r="L3593">
        <v>116</v>
      </c>
      <c r="O3593">
        <v>1.4999999999999999E-2</v>
      </c>
      <c r="P3593">
        <v>18</v>
      </c>
    </row>
    <row r="3594" spans="1:16" x14ac:dyDescent="0.2">
      <c r="A3594">
        <v>2022</v>
      </c>
      <c r="B3594">
        <v>6</v>
      </c>
      <c r="C3594" s="267">
        <v>44716</v>
      </c>
      <c r="E3594">
        <v>168</v>
      </c>
      <c r="F3594" t="s">
        <v>177</v>
      </c>
      <c r="G3594" t="s">
        <v>234</v>
      </c>
      <c r="H3594">
        <v>575.66999999999996</v>
      </c>
      <c r="I3594">
        <v>662.33</v>
      </c>
      <c r="K3594">
        <v>90</v>
      </c>
      <c r="L3594">
        <v>116</v>
      </c>
      <c r="O3594">
        <v>1.4999999999999999E-2</v>
      </c>
      <c r="P3594">
        <v>18</v>
      </c>
    </row>
    <row r="3595" spans="1:16" x14ac:dyDescent="0.2">
      <c r="A3595">
        <v>2022</v>
      </c>
      <c r="B3595">
        <v>6</v>
      </c>
      <c r="C3595" s="267">
        <v>44724</v>
      </c>
      <c r="E3595">
        <v>168</v>
      </c>
      <c r="F3595" t="s">
        <v>177</v>
      </c>
      <c r="G3595" t="s">
        <v>234</v>
      </c>
      <c r="H3595">
        <v>575.66999999999996</v>
      </c>
      <c r="I3595">
        <v>662.33</v>
      </c>
      <c r="K3595">
        <v>90</v>
      </c>
      <c r="L3595">
        <v>116</v>
      </c>
      <c r="O3595">
        <v>1.4999999999999999E-2</v>
      </c>
      <c r="P3595">
        <v>18</v>
      </c>
    </row>
    <row r="3596" spans="1:16" x14ac:dyDescent="0.2">
      <c r="A3596">
        <v>2022</v>
      </c>
      <c r="B3596">
        <v>6</v>
      </c>
      <c r="C3596" s="267">
        <v>44725</v>
      </c>
      <c r="E3596">
        <v>168</v>
      </c>
      <c r="F3596" t="s">
        <v>177</v>
      </c>
      <c r="G3596" t="s">
        <v>234</v>
      </c>
      <c r="H3596">
        <v>575.66999999999996</v>
      </c>
      <c r="I3596">
        <v>662.33</v>
      </c>
      <c r="K3596">
        <v>90</v>
      </c>
      <c r="L3596">
        <v>116</v>
      </c>
      <c r="O3596">
        <v>1.4999999999999999E-2</v>
      </c>
      <c r="P3596">
        <v>18</v>
      </c>
    </row>
    <row r="3597" spans="1:16" x14ac:dyDescent="0.2">
      <c r="A3597">
        <v>2022</v>
      </c>
      <c r="B3597">
        <v>6</v>
      </c>
      <c r="C3597" s="267">
        <v>44726</v>
      </c>
      <c r="E3597">
        <v>168</v>
      </c>
      <c r="F3597" t="s">
        <v>177</v>
      </c>
      <c r="G3597" t="s">
        <v>234</v>
      </c>
      <c r="H3597">
        <v>575.66999999999996</v>
      </c>
      <c r="I3597">
        <v>662.33</v>
      </c>
      <c r="K3597">
        <v>90</v>
      </c>
      <c r="L3597">
        <v>116</v>
      </c>
      <c r="O3597">
        <v>1.4999999999999999E-2</v>
      </c>
      <c r="P3597">
        <v>18</v>
      </c>
    </row>
    <row r="3598" spans="1:16" x14ac:dyDescent="0.2">
      <c r="A3598">
        <v>2022</v>
      </c>
      <c r="B3598">
        <v>6</v>
      </c>
      <c r="C3598" s="267">
        <v>44728</v>
      </c>
      <c r="E3598">
        <v>168</v>
      </c>
      <c r="F3598" t="s">
        <v>177</v>
      </c>
      <c r="G3598" t="s">
        <v>234</v>
      </c>
      <c r="H3598">
        <v>575.66999999999996</v>
      </c>
      <c r="I3598">
        <v>662.33</v>
      </c>
      <c r="K3598">
        <v>90</v>
      </c>
      <c r="L3598">
        <v>116</v>
      </c>
      <c r="P3598">
        <v>18</v>
      </c>
    </row>
    <row r="3599" spans="1:16" x14ac:dyDescent="0.2">
      <c r="A3599">
        <v>2022</v>
      </c>
      <c r="B3599">
        <v>6</v>
      </c>
      <c r="C3599" s="267">
        <v>44729</v>
      </c>
      <c r="E3599">
        <v>168</v>
      </c>
      <c r="F3599" t="s">
        <v>177</v>
      </c>
      <c r="G3599" t="s">
        <v>234</v>
      </c>
      <c r="H3599">
        <v>575.66999999999996</v>
      </c>
      <c r="I3599">
        <v>662.33</v>
      </c>
      <c r="K3599">
        <v>90</v>
      </c>
      <c r="L3599">
        <v>116</v>
      </c>
      <c r="P3599">
        <v>18</v>
      </c>
    </row>
    <row r="3600" spans="1:16" x14ac:dyDescent="0.2">
      <c r="A3600">
        <v>2022</v>
      </c>
      <c r="B3600">
        <v>6</v>
      </c>
      <c r="C3600" s="267">
        <v>44730</v>
      </c>
      <c r="E3600">
        <v>168</v>
      </c>
      <c r="F3600" t="s">
        <v>177</v>
      </c>
      <c r="G3600" t="s">
        <v>234</v>
      </c>
      <c r="H3600">
        <v>575.66999999999996</v>
      </c>
      <c r="I3600">
        <v>662.33</v>
      </c>
      <c r="K3600">
        <v>90</v>
      </c>
      <c r="L3600">
        <v>116</v>
      </c>
      <c r="O3600">
        <v>1.4999999999999999E-2</v>
      </c>
      <c r="P3600">
        <v>18</v>
      </c>
    </row>
    <row r="3601" spans="1:16" x14ac:dyDescent="0.2">
      <c r="A3601">
        <v>2022</v>
      </c>
      <c r="B3601">
        <v>6</v>
      </c>
      <c r="C3601" s="267">
        <v>44731</v>
      </c>
      <c r="E3601">
        <v>168</v>
      </c>
      <c r="F3601" t="s">
        <v>177</v>
      </c>
      <c r="G3601" t="s">
        <v>234</v>
      </c>
      <c r="H3601">
        <v>575.66999999999996</v>
      </c>
      <c r="I3601">
        <v>662.33</v>
      </c>
      <c r="K3601">
        <v>90</v>
      </c>
      <c r="L3601">
        <v>116</v>
      </c>
      <c r="P3601">
        <v>18</v>
      </c>
    </row>
    <row r="3602" spans="1:16" x14ac:dyDescent="0.2">
      <c r="A3602">
        <v>2022</v>
      </c>
      <c r="B3602">
        <v>6</v>
      </c>
      <c r="C3602" s="267">
        <v>44732</v>
      </c>
      <c r="E3602">
        <v>168</v>
      </c>
      <c r="F3602" t="s">
        <v>177</v>
      </c>
      <c r="G3602" t="s">
        <v>234</v>
      </c>
      <c r="H3602">
        <v>575.66999999999996</v>
      </c>
      <c r="I3602">
        <v>662.33</v>
      </c>
      <c r="K3602">
        <v>90</v>
      </c>
      <c r="L3602">
        <v>116</v>
      </c>
      <c r="O3602">
        <v>1.4999999999999999E-2</v>
      </c>
      <c r="P3602">
        <v>18</v>
      </c>
    </row>
    <row r="3603" spans="1:16" x14ac:dyDescent="0.2">
      <c r="A3603">
        <v>2022</v>
      </c>
      <c r="B3603">
        <v>6</v>
      </c>
      <c r="C3603" s="267">
        <v>44732</v>
      </c>
      <c r="E3603">
        <v>168</v>
      </c>
      <c r="F3603" t="s">
        <v>177</v>
      </c>
      <c r="G3603" t="s">
        <v>234</v>
      </c>
      <c r="H3603">
        <v>575.66999999999996</v>
      </c>
      <c r="I3603">
        <v>662.33</v>
      </c>
      <c r="K3603">
        <v>90</v>
      </c>
      <c r="L3603">
        <v>116</v>
      </c>
      <c r="P3603">
        <v>18</v>
      </c>
    </row>
    <row r="3604" spans="1:16" x14ac:dyDescent="0.2">
      <c r="A3604">
        <v>2022</v>
      </c>
      <c r="B3604">
        <v>6</v>
      </c>
      <c r="C3604" s="267">
        <v>44733</v>
      </c>
      <c r="E3604">
        <v>168</v>
      </c>
      <c r="F3604" t="s">
        <v>177</v>
      </c>
      <c r="G3604" t="s">
        <v>234</v>
      </c>
      <c r="H3604">
        <v>575.66999999999996</v>
      </c>
      <c r="I3604">
        <v>662.33</v>
      </c>
      <c r="K3604">
        <v>90</v>
      </c>
      <c r="L3604">
        <v>116</v>
      </c>
      <c r="O3604">
        <v>1.4999999999999999E-2</v>
      </c>
      <c r="P3604">
        <v>18</v>
      </c>
    </row>
    <row r="3605" spans="1:16" x14ac:dyDescent="0.2">
      <c r="A3605">
        <v>2022</v>
      </c>
      <c r="B3605">
        <v>6</v>
      </c>
      <c r="C3605" s="267">
        <v>44714</v>
      </c>
      <c r="E3605">
        <v>273</v>
      </c>
      <c r="F3605" t="s">
        <v>174</v>
      </c>
      <c r="G3605" t="s">
        <v>175</v>
      </c>
      <c r="H3605">
        <v>524.52</v>
      </c>
      <c r="I3605">
        <v>603.48</v>
      </c>
      <c r="K3605">
        <v>93</v>
      </c>
      <c r="L3605">
        <v>116</v>
      </c>
      <c r="O3605">
        <v>1.4999999999999999E-2</v>
      </c>
      <c r="P3605">
        <v>16</v>
      </c>
    </row>
    <row r="3606" spans="1:16" x14ac:dyDescent="0.2">
      <c r="A3606">
        <v>2022</v>
      </c>
      <c r="B3606">
        <v>6</v>
      </c>
      <c r="C3606" s="267">
        <v>44715</v>
      </c>
      <c r="E3606">
        <v>273</v>
      </c>
      <c r="F3606" t="s">
        <v>174</v>
      </c>
      <c r="G3606" t="s">
        <v>175</v>
      </c>
      <c r="H3606">
        <v>524.52</v>
      </c>
      <c r="I3606">
        <v>603.48</v>
      </c>
      <c r="K3606">
        <v>93</v>
      </c>
      <c r="L3606">
        <v>116</v>
      </c>
      <c r="O3606">
        <v>1.4999999999999999E-2</v>
      </c>
      <c r="P3606">
        <v>16</v>
      </c>
    </row>
    <row r="3607" spans="1:16" x14ac:dyDescent="0.2">
      <c r="A3607">
        <v>2022</v>
      </c>
      <c r="B3607">
        <v>6</v>
      </c>
      <c r="C3607" s="267">
        <v>44716</v>
      </c>
      <c r="E3607">
        <v>273</v>
      </c>
      <c r="F3607" t="s">
        <v>174</v>
      </c>
      <c r="G3607" t="s">
        <v>175</v>
      </c>
      <c r="H3607">
        <v>524.52</v>
      </c>
      <c r="I3607">
        <v>603.48</v>
      </c>
      <c r="K3607">
        <v>93</v>
      </c>
      <c r="L3607">
        <v>116</v>
      </c>
      <c r="O3607">
        <v>1.4999999999999999E-2</v>
      </c>
      <c r="P3607">
        <v>16</v>
      </c>
    </row>
    <row r="3608" spans="1:16" x14ac:dyDescent="0.2">
      <c r="A3608">
        <v>2022</v>
      </c>
      <c r="B3608">
        <v>6</v>
      </c>
      <c r="C3608" s="267">
        <v>44717</v>
      </c>
      <c r="E3608">
        <v>273</v>
      </c>
      <c r="F3608" t="s">
        <v>174</v>
      </c>
      <c r="G3608" t="s">
        <v>175</v>
      </c>
      <c r="H3608">
        <v>524.52</v>
      </c>
      <c r="I3608">
        <v>603.48</v>
      </c>
      <c r="K3608">
        <v>93</v>
      </c>
      <c r="L3608">
        <v>116</v>
      </c>
      <c r="O3608">
        <v>1.4999999999999999E-2</v>
      </c>
      <c r="P3608">
        <v>16</v>
      </c>
    </row>
    <row r="3609" spans="1:16" x14ac:dyDescent="0.2">
      <c r="A3609">
        <v>2022</v>
      </c>
      <c r="B3609">
        <v>6</v>
      </c>
      <c r="C3609" s="267">
        <v>44723</v>
      </c>
      <c r="E3609">
        <v>273</v>
      </c>
      <c r="F3609" t="s">
        <v>174</v>
      </c>
      <c r="G3609" t="s">
        <v>175</v>
      </c>
      <c r="H3609">
        <v>524.52</v>
      </c>
      <c r="I3609">
        <v>603.48</v>
      </c>
      <c r="K3609">
        <v>93</v>
      </c>
      <c r="L3609">
        <v>116</v>
      </c>
      <c r="O3609">
        <v>1.4999999999999999E-2</v>
      </c>
      <c r="P3609">
        <v>16</v>
      </c>
    </row>
    <row r="3610" spans="1:16" x14ac:dyDescent="0.2">
      <c r="A3610">
        <v>2022</v>
      </c>
      <c r="B3610">
        <v>6</v>
      </c>
      <c r="C3610" s="267">
        <v>44724</v>
      </c>
      <c r="E3610">
        <v>273</v>
      </c>
      <c r="F3610" t="s">
        <v>174</v>
      </c>
      <c r="G3610" t="s">
        <v>175</v>
      </c>
      <c r="H3610">
        <v>524.52</v>
      </c>
      <c r="I3610">
        <v>603.48</v>
      </c>
      <c r="K3610">
        <v>93</v>
      </c>
      <c r="L3610">
        <v>116</v>
      </c>
      <c r="O3610">
        <v>1.4999999999999999E-2</v>
      </c>
      <c r="P3610">
        <v>16</v>
      </c>
    </row>
    <row r="3611" spans="1:16" x14ac:dyDescent="0.2">
      <c r="A3611">
        <v>2022</v>
      </c>
      <c r="B3611">
        <v>6</v>
      </c>
      <c r="C3611" s="267">
        <v>44725</v>
      </c>
      <c r="E3611">
        <v>273</v>
      </c>
      <c r="F3611" t="s">
        <v>174</v>
      </c>
      <c r="G3611" t="s">
        <v>175</v>
      </c>
      <c r="H3611">
        <v>524.52</v>
      </c>
      <c r="I3611">
        <v>603.48</v>
      </c>
      <c r="K3611">
        <v>93</v>
      </c>
      <c r="L3611">
        <v>116</v>
      </c>
      <c r="O3611">
        <v>1.4999999999999999E-2</v>
      </c>
      <c r="P3611">
        <v>16</v>
      </c>
    </row>
    <row r="3612" spans="1:16" x14ac:dyDescent="0.2">
      <c r="A3612">
        <v>2022</v>
      </c>
      <c r="B3612">
        <v>6</v>
      </c>
      <c r="C3612" s="267">
        <v>44726</v>
      </c>
      <c r="E3612">
        <v>273</v>
      </c>
      <c r="F3612" t="s">
        <v>174</v>
      </c>
      <c r="G3612" t="s">
        <v>175</v>
      </c>
      <c r="H3612">
        <v>524.52</v>
      </c>
      <c r="I3612">
        <v>603.48</v>
      </c>
      <c r="K3612">
        <v>93</v>
      </c>
      <c r="L3612">
        <v>116</v>
      </c>
      <c r="O3612">
        <v>1.4999999999999999E-2</v>
      </c>
      <c r="P3612">
        <v>16</v>
      </c>
    </row>
    <row r="3613" spans="1:16" x14ac:dyDescent="0.2">
      <c r="A3613">
        <v>2022</v>
      </c>
      <c r="B3613">
        <v>6</v>
      </c>
      <c r="C3613" s="267">
        <v>44728</v>
      </c>
      <c r="E3613">
        <v>273</v>
      </c>
      <c r="F3613" t="s">
        <v>174</v>
      </c>
      <c r="G3613" t="s">
        <v>175</v>
      </c>
      <c r="H3613">
        <v>524.52</v>
      </c>
      <c r="I3613">
        <v>603.48</v>
      </c>
      <c r="K3613">
        <v>93</v>
      </c>
      <c r="L3613">
        <v>116</v>
      </c>
      <c r="O3613">
        <v>1.4999999999999999E-2</v>
      </c>
      <c r="P3613">
        <v>16</v>
      </c>
    </row>
    <row r="3614" spans="1:16" x14ac:dyDescent="0.2">
      <c r="A3614">
        <v>2022</v>
      </c>
      <c r="B3614">
        <v>6</v>
      </c>
      <c r="C3614" s="267">
        <v>44728</v>
      </c>
      <c r="E3614">
        <v>273</v>
      </c>
      <c r="F3614" t="s">
        <v>174</v>
      </c>
      <c r="G3614" t="s">
        <v>175</v>
      </c>
      <c r="H3614">
        <v>524.52</v>
      </c>
      <c r="I3614">
        <v>603.48</v>
      </c>
      <c r="K3614">
        <v>93</v>
      </c>
      <c r="L3614">
        <v>116</v>
      </c>
      <c r="P3614">
        <v>16</v>
      </c>
    </row>
    <row r="3615" spans="1:16" x14ac:dyDescent="0.2">
      <c r="A3615">
        <v>2022</v>
      </c>
      <c r="B3615">
        <v>6</v>
      </c>
      <c r="C3615" s="267">
        <v>44729</v>
      </c>
      <c r="E3615">
        <v>273</v>
      </c>
      <c r="F3615" t="s">
        <v>174</v>
      </c>
      <c r="G3615" t="s">
        <v>175</v>
      </c>
      <c r="H3615">
        <v>524.52</v>
      </c>
      <c r="I3615">
        <v>603.48</v>
      </c>
      <c r="K3615">
        <v>93</v>
      </c>
      <c r="L3615">
        <v>116</v>
      </c>
      <c r="O3615">
        <v>1.4999999999999999E-2</v>
      </c>
      <c r="P3615">
        <v>16</v>
      </c>
    </row>
    <row r="3616" spans="1:16" x14ac:dyDescent="0.2">
      <c r="A3616">
        <v>2022</v>
      </c>
      <c r="B3616">
        <v>6</v>
      </c>
      <c r="C3616" s="267">
        <v>44729</v>
      </c>
      <c r="E3616">
        <v>273</v>
      </c>
      <c r="F3616" t="s">
        <v>174</v>
      </c>
      <c r="G3616" t="s">
        <v>175</v>
      </c>
      <c r="H3616">
        <v>524.52</v>
      </c>
      <c r="I3616">
        <v>603.48</v>
      </c>
      <c r="K3616">
        <v>93</v>
      </c>
      <c r="L3616">
        <v>116</v>
      </c>
      <c r="P3616">
        <v>16</v>
      </c>
    </row>
    <row r="3617" spans="1:16" x14ac:dyDescent="0.2">
      <c r="A3617">
        <v>2022</v>
      </c>
      <c r="B3617">
        <v>6</v>
      </c>
      <c r="C3617" s="267">
        <v>44730</v>
      </c>
      <c r="E3617">
        <v>273</v>
      </c>
      <c r="F3617" t="s">
        <v>174</v>
      </c>
      <c r="G3617" t="s">
        <v>175</v>
      </c>
      <c r="H3617">
        <v>524.52</v>
      </c>
      <c r="I3617">
        <v>603.48</v>
      </c>
      <c r="K3617">
        <v>93</v>
      </c>
      <c r="L3617">
        <v>116</v>
      </c>
      <c r="O3617">
        <v>1.4999999999999999E-2</v>
      </c>
      <c r="P3617">
        <v>16</v>
      </c>
    </row>
    <row r="3618" spans="1:16" x14ac:dyDescent="0.2">
      <c r="A3618">
        <v>2022</v>
      </c>
      <c r="B3618">
        <v>6</v>
      </c>
      <c r="C3618" s="267">
        <v>44731</v>
      </c>
      <c r="E3618">
        <v>273</v>
      </c>
      <c r="F3618" t="s">
        <v>174</v>
      </c>
      <c r="G3618" t="s">
        <v>175</v>
      </c>
      <c r="H3618">
        <v>524.52</v>
      </c>
      <c r="I3618">
        <v>603.48</v>
      </c>
      <c r="K3618">
        <v>93</v>
      </c>
      <c r="L3618">
        <v>116</v>
      </c>
      <c r="O3618">
        <v>1.4999999999999999E-2</v>
      </c>
      <c r="P3618">
        <v>16</v>
      </c>
    </row>
    <row r="3619" spans="1:16" x14ac:dyDescent="0.2">
      <c r="A3619">
        <v>2022</v>
      </c>
      <c r="B3619">
        <v>6</v>
      </c>
      <c r="C3619" s="267">
        <v>44732</v>
      </c>
      <c r="E3619">
        <v>273</v>
      </c>
      <c r="F3619" t="s">
        <v>174</v>
      </c>
      <c r="G3619" t="s">
        <v>175</v>
      </c>
      <c r="H3619">
        <v>524.52</v>
      </c>
      <c r="I3619">
        <v>603.48</v>
      </c>
      <c r="K3619">
        <v>93</v>
      </c>
      <c r="L3619">
        <v>116</v>
      </c>
      <c r="O3619">
        <v>1.4999999999999999E-2</v>
      </c>
      <c r="P3619">
        <v>16</v>
      </c>
    </row>
    <row r="3620" spans="1:16" x14ac:dyDescent="0.2">
      <c r="A3620">
        <v>2022</v>
      </c>
      <c r="B3620">
        <v>6</v>
      </c>
      <c r="C3620" s="267">
        <v>44732</v>
      </c>
      <c r="E3620">
        <v>273</v>
      </c>
      <c r="F3620" t="s">
        <v>174</v>
      </c>
      <c r="G3620" t="s">
        <v>175</v>
      </c>
      <c r="H3620">
        <v>524.52</v>
      </c>
      <c r="I3620">
        <v>603.48</v>
      </c>
      <c r="K3620">
        <v>93</v>
      </c>
      <c r="L3620">
        <v>116</v>
      </c>
      <c r="P3620">
        <v>16</v>
      </c>
    </row>
    <row r="3621" spans="1:16" x14ac:dyDescent="0.2">
      <c r="A3621">
        <v>2022</v>
      </c>
      <c r="B3621">
        <v>6</v>
      </c>
      <c r="C3621" s="267">
        <v>44733</v>
      </c>
      <c r="E3621">
        <v>273</v>
      </c>
      <c r="F3621" t="s">
        <v>174</v>
      </c>
      <c r="G3621" t="s">
        <v>175</v>
      </c>
      <c r="H3621">
        <v>524.52</v>
      </c>
      <c r="I3621">
        <v>603.48</v>
      </c>
      <c r="K3621">
        <v>93</v>
      </c>
      <c r="L3621">
        <v>116</v>
      </c>
      <c r="O3621">
        <v>1.4999999999999999E-2</v>
      </c>
      <c r="P3621">
        <v>16</v>
      </c>
    </row>
    <row r="3622" spans="1:16" x14ac:dyDescent="0.2">
      <c r="A3622">
        <v>2022</v>
      </c>
      <c r="B3622">
        <v>6</v>
      </c>
      <c r="C3622" s="267">
        <v>44733</v>
      </c>
      <c r="E3622">
        <v>271</v>
      </c>
      <c r="F3622" t="s">
        <v>386</v>
      </c>
      <c r="G3622" t="s">
        <v>387</v>
      </c>
      <c r="H3622">
        <v>149.72999999999999</v>
      </c>
      <c r="I3622">
        <v>172.27</v>
      </c>
      <c r="K3622">
        <v>151</v>
      </c>
      <c r="L3622">
        <v>95</v>
      </c>
      <c r="P3622">
        <v>16</v>
      </c>
    </row>
    <row r="3623" spans="1:16" x14ac:dyDescent="0.2">
      <c r="A3623">
        <v>2022</v>
      </c>
      <c r="B3623">
        <v>6</v>
      </c>
      <c r="C3623" s="267">
        <v>44734</v>
      </c>
      <c r="E3623">
        <v>271</v>
      </c>
      <c r="F3623" t="s">
        <v>386</v>
      </c>
      <c r="G3623" t="s">
        <v>387</v>
      </c>
      <c r="H3623">
        <v>149.72999999999999</v>
      </c>
      <c r="I3623">
        <v>172.27</v>
      </c>
      <c r="K3623">
        <v>151</v>
      </c>
      <c r="L3623">
        <v>95</v>
      </c>
      <c r="O3623">
        <v>1.4999999999999999E-2</v>
      </c>
      <c r="P3623">
        <v>16</v>
      </c>
    </row>
    <row r="3624" spans="1:16" x14ac:dyDescent="0.2">
      <c r="A3624">
        <v>2022</v>
      </c>
      <c r="B3624">
        <v>6</v>
      </c>
      <c r="C3624" s="267">
        <v>44734</v>
      </c>
      <c r="E3624">
        <v>271</v>
      </c>
      <c r="F3624" t="s">
        <v>386</v>
      </c>
      <c r="G3624" t="s">
        <v>387</v>
      </c>
      <c r="H3624">
        <v>149.72999999999999</v>
      </c>
      <c r="I3624">
        <v>172.27</v>
      </c>
      <c r="K3624">
        <v>151</v>
      </c>
      <c r="L3624">
        <v>95</v>
      </c>
      <c r="P3624">
        <v>16</v>
      </c>
    </row>
    <row r="3625" spans="1:16" x14ac:dyDescent="0.2">
      <c r="A3625">
        <v>2022</v>
      </c>
      <c r="B3625">
        <v>6</v>
      </c>
      <c r="C3625" s="267">
        <v>44712</v>
      </c>
      <c r="E3625">
        <v>254</v>
      </c>
      <c r="F3625" t="s">
        <v>220</v>
      </c>
      <c r="G3625" t="s">
        <v>179</v>
      </c>
      <c r="H3625">
        <v>188.79</v>
      </c>
      <c r="I3625">
        <v>217.21</v>
      </c>
      <c r="K3625">
        <v>94</v>
      </c>
      <c r="L3625">
        <v>153</v>
      </c>
      <c r="O3625">
        <v>0.02</v>
      </c>
      <c r="P3625">
        <v>16</v>
      </c>
    </row>
    <row r="3626" spans="1:16" x14ac:dyDescent="0.2">
      <c r="A3626">
        <v>2022</v>
      </c>
      <c r="B3626">
        <v>6</v>
      </c>
      <c r="C3626" s="267">
        <v>44716</v>
      </c>
      <c r="E3626">
        <v>254</v>
      </c>
      <c r="F3626" t="s">
        <v>220</v>
      </c>
      <c r="G3626" t="s">
        <v>179</v>
      </c>
      <c r="H3626">
        <v>188.79</v>
      </c>
      <c r="I3626">
        <v>217.21</v>
      </c>
      <c r="K3626">
        <v>94</v>
      </c>
      <c r="L3626">
        <v>153</v>
      </c>
      <c r="O3626">
        <v>0.02</v>
      </c>
      <c r="P3626">
        <v>16</v>
      </c>
    </row>
    <row r="3627" spans="1:16" x14ac:dyDescent="0.2">
      <c r="A3627">
        <v>2022</v>
      </c>
      <c r="B3627">
        <v>6</v>
      </c>
      <c r="C3627" s="267">
        <v>44717</v>
      </c>
      <c r="E3627">
        <v>254</v>
      </c>
      <c r="F3627" t="s">
        <v>220</v>
      </c>
      <c r="G3627" t="s">
        <v>179</v>
      </c>
      <c r="H3627">
        <v>188.79</v>
      </c>
      <c r="I3627">
        <v>217.21</v>
      </c>
      <c r="K3627">
        <v>94</v>
      </c>
      <c r="L3627">
        <v>153</v>
      </c>
      <c r="O3627">
        <v>0.02</v>
      </c>
      <c r="P3627">
        <v>16</v>
      </c>
    </row>
    <row r="3628" spans="1:16" x14ac:dyDescent="0.2">
      <c r="A3628">
        <v>2022</v>
      </c>
      <c r="B3628">
        <v>6</v>
      </c>
      <c r="C3628" s="267">
        <v>44718</v>
      </c>
      <c r="E3628">
        <v>254</v>
      </c>
      <c r="F3628" t="s">
        <v>220</v>
      </c>
      <c r="G3628" t="s">
        <v>179</v>
      </c>
      <c r="H3628">
        <v>188.79</v>
      </c>
      <c r="I3628">
        <v>217.21</v>
      </c>
      <c r="K3628">
        <v>94</v>
      </c>
      <c r="L3628">
        <v>153</v>
      </c>
      <c r="O3628">
        <v>0.02</v>
      </c>
      <c r="P3628">
        <v>16</v>
      </c>
    </row>
    <row r="3629" spans="1:16" x14ac:dyDescent="0.2">
      <c r="A3629">
        <v>2022</v>
      </c>
      <c r="B3629">
        <v>6</v>
      </c>
      <c r="C3629" s="267">
        <v>44719</v>
      </c>
      <c r="E3629">
        <v>254</v>
      </c>
      <c r="F3629" t="s">
        <v>220</v>
      </c>
      <c r="G3629" t="s">
        <v>179</v>
      </c>
      <c r="H3629">
        <v>188.79</v>
      </c>
      <c r="I3629">
        <v>217.21</v>
      </c>
      <c r="K3629">
        <v>94</v>
      </c>
      <c r="L3629">
        <v>153</v>
      </c>
      <c r="O3629">
        <v>0.02</v>
      </c>
      <c r="P3629">
        <v>16</v>
      </c>
    </row>
    <row r="3630" spans="1:16" x14ac:dyDescent="0.2">
      <c r="A3630">
        <v>2022</v>
      </c>
      <c r="B3630">
        <v>6</v>
      </c>
      <c r="C3630" s="267">
        <v>44720</v>
      </c>
      <c r="E3630">
        <v>254</v>
      </c>
      <c r="F3630" t="s">
        <v>220</v>
      </c>
      <c r="G3630" t="s">
        <v>179</v>
      </c>
      <c r="H3630">
        <v>188.79</v>
      </c>
      <c r="I3630">
        <v>217.21</v>
      </c>
      <c r="K3630">
        <v>94</v>
      </c>
      <c r="L3630">
        <v>153</v>
      </c>
      <c r="O3630">
        <v>0.02</v>
      </c>
      <c r="P3630">
        <v>16</v>
      </c>
    </row>
    <row r="3631" spans="1:16" x14ac:dyDescent="0.2">
      <c r="A3631">
        <v>2022</v>
      </c>
      <c r="B3631">
        <v>6</v>
      </c>
      <c r="C3631" s="267">
        <v>44721</v>
      </c>
      <c r="E3631">
        <v>254</v>
      </c>
      <c r="F3631" t="s">
        <v>220</v>
      </c>
      <c r="G3631" t="s">
        <v>179</v>
      </c>
      <c r="H3631">
        <v>188.79</v>
      </c>
      <c r="I3631">
        <v>217.21</v>
      </c>
      <c r="K3631">
        <v>94</v>
      </c>
      <c r="L3631">
        <v>153</v>
      </c>
      <c r="O3631">
        <v>0.02</v>
      </c>
      <c r="P3631">
        <v>16</v>
      </c>
    </row>
    <row r="3632" spans="1:16" x14ac:dyDescent="0.2">
      <c r="A3632">
        <v>2022</v>
      </c>
      <c r="B3632">
        <v>6</v>
      </c>
      <c r="C3632" s="267">
        <v>44724</v>
      </c>
      <c r="E3632">
        <v>254</v>
      </c>
      <c r="F3632" t="s">
        <v>220</v>
      </c>
      <c r="G3632" t="s">
        <v>179</v>
      </c>
      <c r="H3632">
        <v>188.79</v>
      </c>
      <c r="I3632">
        <v>217.21</v>
      </c>
      <c r="K3632">
        <v>94</v>
      </c>
      <c r="L3632">
        <v>153</v>
      </c>
      <c r="O3632">
        <v>0.02</v>
      </c>
      <c r="P3632">
        <v>16</v>
      </c>
    </row>
    <row r="3633" spans="1:16" x14ac:dyDescent="0.2">
      <c r="A3633">
        <v>2022</v>
      </c>
      <c r="B3633">
        <v>6</v>
      </c>
      <c r="C3633" s="267">
        <v>44725</v>
      </c>
      <c r="E3633">
        <v>254</v>
      </c>
      <c r="F3633" t="s">
        <v>220</v>
      </c>
      <c r="G3633" t="s">
        <v>179</v>
      </c>
      <c r="H3633">
        <v>188.79</v>
      </c>
      <c r="I3633">
        <v>217.21</v>
      </c>
      <c r="K3633">
        <v>94</v>
      </c>
      <c r="L3633">
        <v>153</v>
      </c>
      <c r="O3633">
        <v>0.02</v>
      </c>
      <c r="P3633">
        <v>16</v>
      </c>
    </row>
    <row r="3634" spans="1:16" x14ac:dyDescent="0.2">
      <c r="A3634">
        <v>2022</v>
      </c>
      <c r="B3634">
        <v>6</v>
      </c>
      <c r="C3634" s="267">
        <v>44726</v>
      </c>
      <c r="E3634">
        <v>254</v>
      </c>
      <c r="F3634" t="s">
        <v>220</v>
      </c>
      <c r="G3634" t="s">
        <v>179</v>
      </c>
      <c r="H3634">
        <v>188.79</v>
      </c>
      <c r="I3634">
        <v>217.21</v>
      </c>
      <c r="K3634">
        <v>94</v>
      </c>
      <c r="L3634">
        <v>153</v>
      </c>
      <c r="O3634">
        <v>0.02</v>
      </c>
      <c r="P3634">
        <v>16</v>
      </c>
    </row>
    <row r="3635" spans="1:16" x14ac:dyDescent="0.2">
      <c r="A3635">
        <v>2022</v>
      </c>
      <c r="B3635">
        <v>6</v>
      </c>
      <c r="C3635" s="267">
        <v>44727</v>
      </c>
      <c r="E3635">
        <v>254</v>
      </c>
      <c r="F3635" t="s">
        <v>220</v>
      </c>
      <c r="G3635" t="s">
        <v>179</v>
      </c>
      <c r="H3635">
        <v>188.79</v>
      </c>
      <c r="I3635">
        <v>217.21</v>
      </c>
      <c r="K3635">
        <v>94</v>
      </c>
      <c r="L3635">
        <v>153</v>
      </c>
      <c r="O3635">
        <v>0.02</v>
      </c>
      <c r="P3635">
        <v>16</v>
      </c>
    </row>
    <row r="3636" spans="1:16" x14ac:dyDescent="0.2">
      <c r="A3636">
        <v>2022</v>
      </c>
      <c r="B3636">
        <v>6</v>
      </c>
      <c r="C3636" s="267">
        <v>44728</v>
      </c>
      <c r="E3636">
        <v>254</v>
      </c>
      <c r="F3636" t="s">
        <v>220</v>
      </c>
      <c r="G3636" t="s">
        <v>179</v>
      </c>
      <c r="H3636">
        <v>188.79</v>
      </c>
      <c r="I3636">
        <v>217.21</v>
      </c>
      <c r="K3636">
        <v>94</v>
      </c>
      <c r="L3636">
        <v>153</v>
      </c>
      <c r="O3636">
        <v>0.02</v>
      </c>
      <c r="P3636">
        <v>16</v>
      </c>
    </row>
    <row r="3637" spans="1:16" x14ac:dyDescent="0.2">
      <c r="A3637">
        <v>2022</v>
      </c>
      <c r="B3637">
        <v>6</v>
      </c>
      <c r="C3637" s="267">
        <v>44729</v>
      </c>
      <c r="E3637">
        <v>254</v>
      </c>
      <c r="F3637" t="s">
        <v>220</v>
      </c>
      <c r="G3637" t="s">
        <v>179</v>
      </c>
      <c r="H3637">
        <v>188.79</v>
      </c>
      <c r="I3637">
        <v>217.21</v>
      </c>
      <c r="K3637">
        <v>94</v>
      </c>
      <c r="L3637">
        <v>153</v>
      </c>
      <c r="P3637">
        <v>16</v>
      </c>
    </row>
    <row r="3638" spans="1:16" x14ac:dyDescent="0.2">
      <c r="A3638">
        <v>2022</v>
      </c>
      <c r="B3638">
        <v>6</v>
      </c>
      <c r="C3638" s="267">
        <v>44730</v>
      </c>
      <c r="E3638">
        <v>254</v>
      </c>
      <c r="F3638" t="s">
        <v>220</v>
      </c>
      <c r="G3638" t="s">
        <v>179</v>
      </c>
      <c r="H3638">
        <v>188.79</v>
      </c>
      <c r="I3638">
        <v>217.21</v>
      </c>
      <c r="K3638">
        <v>94</v>
      </c>
      <c r="L3638">
        <v>153</v>
      </c>
      <c r="O3638">
        <v>0.02</v>
      </c>
      <c r="P3638">
        <v>16</v>
      </c>
    </row>
    <row r="3639" spans="1:16" x14ac:dyDescent="0.2">
      <c r="A3639">
        <v>2022</v>
      </c>
      <c r="B3639">
        <v>6</v>
      </c>
      <c r="C3639" s="267">
        <v>44730</v>
      </c>
      <c r="E3639">
        <v>254</v>
      </c>
      <c r="F3639" t="s">
        <v>220</v>
      </c>
      <c r="G3639" t="s">
        <v>179</v>
      </c>
      <c r="H3639">
        <v>188.79</v>
      </c>
      <c r="I3639">
        <v>217.21</v>
      </c>
      <c r="K3639">
        <v>94</v>
      </c>
      <c r="L3639">
        <v>153</v>
      </c>
      <c r="P3639">
        <v>16</v>
      </c>
    </row>
    <row r="3640" spans="1:16" x14ac:dyDescent="0.2">
      <c r="A3640">
        <v>2022</v>
      </c>
      <c r="B3640">
        <v>6</v>
      </c>
      <c r="C3640" s="267">
        <v>44731</v>
      </c>
      <c r="E3640">
        <v>254</v>
      </c>
      <c r="F3640" t="s">
        <v>220</v>
      </c>
      <c r="G3640" t="s">
        <v>179</v>
      </c>
      <c r="H3640">
        <v>188.79</v>
      </c>
      <c r="I3640">
        <v>217.21</v>
      </c>
      <c r="K3640">
        <v>94</v>
      </c>
      <c r="L3640">
        <v>153</v>
      </c>
      <c r="O3640">
        <v>0.02</v>
      </c>
      <c r="P3640">
        <v>16</v>
      </c>
    </row>
    <row r="3641" spans="1:16" x14ac:dyDescent="0.2">
      <c r="A3641">
        <v>2022</v>
      </c>
      <c r="B3641">
        <v>6</v>
      </c>
      <c r="C3641" s="267">
        <v>44731</v>
      </c>
      <c r="E3641">
        <v>254</v>
      </c>
      <c r="F3641" t="s">
        <v>220</v>
      </c>
      <c r="G3641" t="s">
        <v>179</v>
      </c>
      <c r="H3641">
        <v>188.79</v>
      </c>
      <c r="I3641">
        <v>217.21</v>
      </c>
      <c r="K3641">
        <v>94</v>
      </c>
      <c r="L3641">
        <v>153</v>
      </c>
      <c r="P3641">
        <v>16</v>
      </c>
    </row>
    <row r="3642" spans="1:16" x14ac:dyDescent="0.2">
      <c r="A3642">
        <v>2022</v>
      </c>
      <c r="B3642">
        <v>6</v>
      </c>
      <c r="C3642" s="267">
        <v>44712</v>
      </c>
      <c r="E3642">
        <v>453</v>
      </c>
      <c r="F3642" t="s">
        <v>550</v>
      </c>
      <c r="G3642" t="s">
        <v>551</v>
      </c>
      <c r="H3642">
        <v>162.75</v>
      </c>
      <c r="I3642">
        <v>187.25</v>
      </c>
      <c r="K3642">
        <v>96</v>
      </c>
      <c r="L3642">
        <v>150</v>
      </c>
      <c r="O3642">
        <v>0.02</v>
      </c>
      <c r="P3642">
        <v>22</v>
      </c>
    </row>
    <row r="3643" spans="1:16" x14ac:dyDescent="0.2">
      <c r="A3643">
        <v>2022</v>
      </c>
      <c r="B3643">
        <v>6</v>
      </c>
      <c r="C3643" s="267">
        <v>44713</v>
      </c>
      <c r="E3643">
        <v>453</v>
      </c>
      <c r="F3643" t="s">
        <v>550</v>
      </c>
      <c r="G3643" t="s">
        <v>551</v>
      </c>
      <c r="H3643">
        <v>162.75</v>
      </c>
      <c r="I3643">
        <v>187.25</v>
      </c>
      <c r="K3643">
        <v>96</v>
      </c>
      <c r="L3643">
        <v>150</v>
      </c>
      <c r="O3643">
        <v>0.02</v>
      </c>
      <c r="P3643">
        <v>22</v>
      </c>
    </row>
    <row r="3644" spans="1:16" x14ac:dyDescent="0.2">
      <c r="A3644">
        <v>2022</v>
      </c>
      <c r="B3644">
        <v>6</v>
      </c>
      <c r="C3644" s="267">
        <v>44714</v>
      </c>
      <c r="E3644">
        <v>453</v>
      </c>
      <c r="F3644" t="s">
        <v>550</v>
      </c>
      <c r="G3644" t="s">
        <v>551</v>
      </c>
      <c r="H3644">
        <v>162.75</v>
      </c>
      <c r="I3644">
        <v>187.25</v>
      </c>
      <c r="K3644">
        <v>96</v>
      </c>
      <c r="L3644">
        <v>150</v>
      </c>
      <c r="O3644">
        <v>0.02</v>
      </c>
      <c r="P3644">
        <v>22</v>
      </c>
    </row>
    <row r="3645" spans="1:16" x14ac:dyDescent="0.2">
      <c r="A3645">
        <v>2022</v>
      </c>
      <c r="B3645">
        <v>6</v>
      </c>
      <c r="C3645" s="267">
        <v>44715</v>
      </c>
      <c r="E3645">
        <v>453</v>
      </c>
      <c r="F3645" t="s">
        <v>550</v>
      </c>
      <c r="G3645" t="s">
        <v>551</v>
      </c>
      <c r="H3645">
        <v>162.75</v>
      </c>
      <c r="I3645">
        <v>187.25</v>
      </c>
      <c r="K3645">
        <v>96</v>
      </c>
      <c r="L3645">
        <v>150</v>
      </c>
      <c r="O3645">
        <v>0.02</v>
      </c>
      <c r="P3645">
        <v>22</v>
      </c>
    </row>
    <row r="3646" spans="1:16" x14ac:dyDescent="0.2">
      <c r="A3646">
        <v>2022</v>
      </c>
      <c r="B3646">
        <v>6</v>
      </c>
      <c r="C3646" s="267">
        <v>44716</v>
      </c>
      <c r="E3646">
        <v>453</v>
      </c>
      <c r="F3646" t="s">
        <v>550</v>
      </c>
      <c r="G3646" t="s">
        <v>551</v>
      </c>
      <c r="H3646">
        <v>162.75</v>
      </c>
      <c r="I3646">
        <v>187.25</v>
      </c>
      <c r="K3646">
        <v>96</v>
      </c>
      <c r="L3646">
        <v>150</v>
      </c>
      <c r="O3646">
        <v>0.02</v>
      </c>
      <c r="P3646">
        <v>22</v>
      </c>
    </row>
    <row r="3647" spans="1:16" x14ac:dyDescent="0.2">
      <c r="A3647">
        <v>2022</v>
      </c>
      <c r="B3647">
        <v>6</v>
      </c>
      <c r="C3647" s="267">
        <v>44717</v>
      </c>
      <c r="E3647">
        <v>453</v>
      </c>
      <c r="F3647" t="s">
        <v>550</v>
      </c>
      <c r="G3647" t="s">
        <v>551</v>
      </c>
      <c r="H3647">
        <v>162.75</v>
      </c>
      <c r="I3647">
        <v>187.25</v>
      </c>
      <c r="K3647">
        <v>96</v>
      </c>
      <c r="L3647">
        <v>150</v>
      </c>
      <c r="O3647">
        <v>0.02</v>
      </c>
      <c r="P3647">
        <v>22</v>
      </c>
    </row>
    <row r="3648" spans="1:16" x14ac:dyDescent="0.2">
      <c r="A3648">
        <v>2022</v>
      </c>
      <c r="B3648">
        <v>6</v>
      </c>
      <c r="C3648" s="267">
        <v>44718</v>
      </c>
      <c r="E3648">
        <v>453</v>
      </c>
      <c r="F3648" t="s">
        <v>550</v>
      </c>
      <c r="G3648" t="s">
        <v>551</v>
      </c>
      <c r="H3648">
        <v>162.75</v>
      </c>
      <c r="I3648">
        <v>187.25</v>
      </c>
      <c r="K3648">
        <v>96</v>
      </c>
      <c r="L3648">
        <v>150</v>
      </c>
      <c r="O3648">
        <v>0.02</v>
      </c>
      <c r="P3648">
        <v>22</v>
      </c>
    </row>
    <row r="3649" spans="1:16" x14ac:dyDescent="0.2">
      <c r="A3649">
        <v>2022</v>
      </c>
      <c r="B3649">
        <v>6</v>
      </c>
      <c r="C3649" s="267">
        <v>44719</v>
      </c>
      <c r="E3649">
        <v>453</v>
      </c>
      <c r="F3649" t="s">
        <v>550</v>
      </c>
      <c r="G3649" t="s">
        <v>551</v>
      </c>
      <c r="H3649">
        <v>162.75</v>
      </c>
      <c r="I3649">
        <v>187.25</v>
      </c>
      <c r="K3649">
        <v>96</v>
      </c>
      <c r="L3649">
        <v>150</v>
      </c>
      <c r="O3649">
        <v>0.02</v>
      </c>
      <c r="P3649">
        <v>22</v>
      </c>
    </row>
    <row r="3650" spans="1:16" x14ac:dyDescent="0.2">
      <c r="A3650">
        <v>2022</v>
      </c>
      <c r="B3650">
        <v>6</v>
      </c>
      <c r="C3650" s="267">
        <v>44720</v>
      </c>
      <c r="E3650">
        <v>453</v>
      </c>
      <c r="F3650" t="s">
        <v>550</v>
      </c>
      <c r="G3650" t="s">
        <v>551</v>
      </c>
      <c r="H3650">
        <v>162.75</v>
      </c>
      <c r="I3650">
        <v>187.25</v>
      </c>
      <c r="K3650">
        <v>96</v>
      </c>
      <c r="L3650">
        <v>150</v>
      </c>
      <c r="O3650">
        <v>0.02</v>
      </c>
      <c r="P3650">
        <v>22</v>
      </c>
    </row>
    <row r="3651" spans="1:16" x14ac:dyDescent="0.2">
      <c r="A3651">
        <v>2022</v>
      </c>
      <c r="B3651">
        <v>6</v>
      </c>
      <c r="C3651" s="267">
        <v>44724</v>
      </c>
      <c r="E3651">
        <v>453</v>
      </c>
      <c r="F3651" t="s">
        <v>550</v>
      </c>
      <c r="G3651" t="s">
        <v>551</v>
      </c>
      <c r="H3651">
        <v>162.75</v>
      </c>
      <c r="I3651">
        <v>187.25</v>
      </c>
      <c r="K3651">
        <v>96</v>
      </c>
      <c r="L3651">
        <v>150</v>
      </c>
      <c r="O3651">
        <v>0.02</v>
      </c>
      <c r="P3651">
        <v>22</v>
      </c>
    </row>
    <row r="3652" spans="1:16" x14ac:dyDescent="0.2">
      <c r="A3652">
        <v>2022</v>
      </c>
      <c r="B3652">
        <v>6</v>
      </c>
      <c r="C3652" s="267">
        <v>44725</v>
      </c>
      <c r="E3652">
        <v>453</v>
      </c>
      <c r="F3652" t="s">
        <v>550</v>
      </c>
      <c r="G3652" t="s">
        <v>551</v>
      </c>
      <c r="H3652">
        <v>162.75</v>
      </c>
      <c r="I3652">
        <v>187.25</v>
      </c>
      <c r="K3652">
        <v>96</v>
      </c>
      <c r="L3652">
        <v>150</v>
      </c>
      <c r="O3652">
        <v>0.02</v>
      </c>
      <c r="P3652">
        <v>22</v>
      </c>
    </row>
    <row r="3653" spans="1:16" x14ac:dyDescent="0.2">
      <c r="A3653">
        <v>2022</v>
      </c>
      <c r="B3653">
        <v>6</v>
      </c>
      <c r="C3653" s="267">
        <v>44726</v>
      </c>
      <c r="E3653">
        <v>453</v>
      </c>
      <c r="F3653" t="s">
        <v>550</v>
      </c>
      <c r="G3653" t="s">
        <v>551</v>
      </c>
      <c r="H3653">
        <v>162.75</v>
      </c>
      <c r="I3653">
        <v>187.25</v>
      </c>
      <c r="K3653">
        <v>96</v>
      </c>
      <c r="L3653">
        <v>150</v>
      </c>
      <c r="O3653">
        <v>0.02</v>
      </c>
      <c r="P3653">
        <v>22</v>
      </c>
    </row>
    <row r="3654" spans="1:16" x14ac:dyDescent="0.2">
      <c r="A3654">
        <v>2022</v>
      </c>
      <c r="B3654">
        <v>6</v>
      </c>
      <c r="C3654" s="267">
        <v>44727</v>
      </c>
      <c r="E3654">
        <v>453</v>
      </c>
      <c r="F3654" t="s">
        <v>550</v>
      </c>
      <c r="G3654" t="s">
        <v>551</v>
      </c>
      <c r="H3654">
        <v>162.75</v>
      </c>
      <c r="I3654">
        <v>187.25</v>
      </c>
      <c r="K3654">
        <v>96</v>
      </c>
      <c r="L3654">
        <v>150</v>
      </c>
      <c r="O3654">
        <v>0.02</v>
      </c>
      <c r="P3654">
        <v>22</v>
      </c>
    </row>
    <row r="3655" spans="1:16" x14ac:dyDescent="0.2">
      <c r="A3655">
        <v>2022</v>
      </c>
      <c r="B3655">
        <v>6</v>
      </c>
      <c r="C3655" s="267">
        <v>44728</v>
      </c>
      <c r="E3655">
        <v>453</v>
      </c>
      <c r="F3655" t="s">
        <v>550</v>
      </c>
      <c r="G3655" t="s">
        <v>551</v>
      </c>
      <c r="H3655">
        <v>162.75</v>
      </c>
      <c r="I3655">
        <v>187.25</v>
      </c>
      <c r="K3655">
        <v>96</v>
      </c>
      <c r="L3655">
        <v>150</v>
      </c>
      <c r="O3655">
        <v>0.02</v>
      </c>
      <c r="P3655">
        <v>22</v>
      </c>
    </row>
    <row r="3656" spans="1:16" x14ac:dyDescent="0.2">
      <c r="A3656">
        <v>2022</v>
      </c>
      <c r="B3656">
        <v>6</v>
      </c>
      <c r="C3656" s="267">
        <v>44729</v>
      </c>
      <c r="E3656">
        <v>453</v>
      </c>
      <c r="F3656" t="s">
        <v>550</v>
      </c>
      <c r="G3656" t="s">
        <v>551</v>
      </c>
      <c r="H3656">
        <v>162.75</v>
      </c>
      <c r="I3656">
        <v>187.25</v>
      </c>
      <c r="K3656">
        <v>96</v>
      </c>
      <c r="L3656">
        <v>150</v>
      </c>
      <c r="O3656">
        <v>0.02</v>
      </c>
      <c r="P3656">
        <v>22</v>
      </c>
    </row>
    <row r="3657" spans="1:16" x14ac:dyDescent="0.2">
      <c r="A3657">
        <v>2022</v>
      </c>
      <c r="B3657">
        <v>6</v>
      </c>
      <c r="C3657" s="267">
        <v>44729</v>
      </c>
      <c r="E3657">
        <v>453</v>
      </c>
      <c r="F3657" t="s">
        <v>550</v>
      </c>
      <c r="G3657" t="s">
        <v>551</v>
      </c>
      <c r="H3657">
        <v>162.75</v>
      </c>
      <c r="I3657">
        <v>187.25</v>
      </c>
      <c r="K3657">
        <v>96</v>
      </c>
      <c r="L3657">
        <v>150</v>
      </c>
      <c r="P3657">
        <v>22</v>
      </c>
    </row>
    <row r="3658" spans="1:16" x14ac:dyDescent="0.2">
      <c r="A3658">
        <v>2022</v>
      </c>
      <c r="B3658">
        <v>6</v>
      </c>
      <c r="C3658" s="267">
        <v>44730</v>
      </c>
      <c r="E3658">
        <v>453</v>
      </c>
      <c r="F3658" t="s">
        <v>550</v>
      </c>
      <c r="G3658" t="s">
        <v>551</v>
      </c>
      <c r="H3658">
        <v>162.75</v>
      </c>
      <c r="I3658">
        <v>187.25</v>
      </c>
      <c r="K3658">
        <v>96</v>
      </c>
      <c r="L3658">
        <v>150</v>
      </c>
      <c r="O3658">
        <v>0.02</v>
      </c>
      <c r="P3658">
        <v>22</v>
      </c>
    </row>
    <row r="3659" spans="1:16" x14ac:dyDescent="0.2">
      <c r="A3659">
        <v>2022</v>
      </c>
      <c r="B3659">
        <v>6</v>
      </c>
      <c r="C3659" s="267">
        <v>44730</v>
      </c>
      <c r="E3659">
        <v>453</v>
      </c>
      <c r="F3659" t="s">
        <v>550</v>
      </c>
      <c r="G3659" t="s">
        <v>551</v>
      </c>
      <c r="H3659">
        <v>162.75</v>
      </c>
      <c r="I3659">
        <v>187.25</v>
      </c>
      <c r="K3659">
        <v>96</v>
      </c>
      <c r="L3659">
        <v>150</v>
      </c>
      <c r="P3659">
        <v>22</v>
      </c>
    </row>
    <row r="3660" spans="1:16" x14ac:dyDescent="0.2">
      <c r="A3660">
        <v>2022</v>
      </c>
      <c r="B3660">
        <v>6</v>
      </c>
      <c r="C3660" s="267">
        <v>44731</v>
      </c>
      <c r="E3660">
        <v>453</v>
      </c>
      <c r="F3660" t="s">
        <v>550</v>
      </c>
      <c r="G3660" t="s">
        <v>551</v>
      </c>
      <c r="H3660">
        <v>162.75</v>
      </c>
      <c r="I3660">
        <v>187.25</v>
      </c>
      <c r="K3660">
        <v>96</v>
      </c>
      <c r="L3660">
        <v>150</v>
      </c>
      <c r="O3660">
        <v>0.02</v>
      </c>
      <c r="P3660">
        <v>22</v>
      </c>
    </row>
    <row r="3661" spans="1:16" x14ac:dyDescent="0.2">
      <c r="A3661">
        <v>2022</v>
      </c>
      <c r="B3661">
        <v>6</v>
      </c>
      <c r="C3661" s="267">
        <v>44731</v>
      </c>
      <c r="E3661">
        <v>453</v>
      </c>
      <c r="F3661" t="s">
        <v>550</v>
      </c>
      <c r="G3661" t="s">
        <v>551</v>
      </c>
      <c r="H3661">
        <v>162.75</v>
      </c>
      <c r="I3661">
        <v>187.25</v>
      </c>
      <c r="K3661">
        <v>96</v>
      </c>
      <c r="L3661">
        <v>150</v>
      </c>
      <c r="P3661">
        <v>22</v>
      </c>
    </row>
    <row r="3662" spans="1:16" x14ac:dyDescent="0.2">
      <c r="A3662">
        <v>2022</v>
      </c>
      <c r="B3662">
        <v>6</v>
      </c>
      <c r="C3662" s="267">
        <v>44732</v>
      </c>
      <c r="E3662">
        <v>453</v>
      </c>
      <c r="F3662" t="s">
        <v>550</v>
      </c>
      <c r="G3662" t="s">
        <v>551</v>
      </c>
      <c r="H3662">
        <v>162.75</v>
      </c>
      <c r="I3662">
        <v>187.25</v>
      </c>
      <c r="K3662">
        <v>96</v>
      </c>
      <c r="L3662">
        <v>150</v>
      </c>
      <c r="O3662">
        <v>0.02</v>
      </c>
      <c r="P3662">
        <v>22</v>
      </c>
    </row>
    <row r="3663" spans="1:16" x14ac:dyDescent="0.2">
      <c r="A3663">
        <v>2022</v>
      </c>
      <c r="B3663">
        <v>6</v>
      </c>
      <c r="C3663" s="267">
        <v>44732</v>
      </c>
      <c r="E3663">
        <v>453</v>
      </c>
      <c r="F3663" t="s">
        <v>550</v>
      </c>
      <c r="G3663" t="s">
        <v>551</v>
      </c>
      <c r="H3663">
        <v>162.75</v>
      </c>
      <c r="I3663">
        <v>187.25</v>
      </c>
      <c r="K3663">
        <v>96</v>
      </c>
      <c r="L3663">
        <v>150</v>
      </c>
      <c r="P3663">
        <v>22</v>
      </c>
    </row>
    <row r="3664" spans="1:16" x14ac:dyDescent="0.2">
      <c r="A3664">
        <v>2022</v>
      </c>
      <c r="B3664">
        <v>6</v>
      </c>
      <c r="C3664" s="267">
        <v>44733</v>
      </c>
      <c r="E3664">
        <v>453</v>
      </c>
      <c r="F3664" t="s">
        <v>550</v>
      </c>
      <c r="G3664" t="s">
        <v>551</v>
      </c>
      <c r="H3664">
        <v>162.75</v>
      </c>
      <c r="I3664">
        <v>187.25</v>
      </c>
      <c r="K3664">
        <v>96</v>
      </c>
      <c r="L3664">
        <v>150</v>
      </c>
      <c r="O3664">
        <v>0.02</v>
      </c>
      <c r="P3664">
        <v>22</v>
      </c>
    </row>
    <row r="3665" spans="1:16" x14ac:dyDescent="0.2">
      <c r="A3665">
        <v>2022</v>
      </c>
      <c r="B3665">
        <v>6</v>
      </c>
      <c r="C3665" s="267">
        <v>44734</v>
      </c>
      <c r="E3665">
        <v>453</v>
      </c>
      <c r="F3665" t="s">
        <v>550</v>
      </c>
      <c r="G3665" t="s">
        <v>551</v>
      </c>
      <c r="H3665">
        <v>162.75</v>
      </c>
      <c r="I3665">
        <v>187.25</v>
      </c>
      <c r="K3665">
        <v>96</v>
      </c>
      <c r="L3665">
        <v>150</v>
      </c>
      <c r="O3665">
        <v>0.02</v>
      </c>
      <c r="P3665">
        <v>22</v>
      </c>
    </row>
    <row r="3666" spans="1:16" x14ac:dyDescent="0.2">
      <c r="A3666">
        <v>2022</v>
      </c>
      <c r="B3666">
        <v>6</v>
      </c>
      <c r="C3666" s="267">
        <v>44712</v>
      </c>
      <c r="E3666">
        <v>452</v>
      </c>
      <c r="F3666" t="s">
        <v>553</v>
      </c>
      <c r="G3666" t="s">
        <v>554</v>
      </c>
      <c r="H3666">
        <v>251.1</v>
      </c>
      <c r="I3666">
        <v>288.89999999999998</v>
      </c>
      <c r="K3666">
        <v>96</v>
      </c>
      <c r="L3666">
        <v>150</v>
      </c>
      <c r="O3666">
        <v>0.02</v>
      </c>
      <c r="P3666">
        <v>22</v>
      </c>
    </row>
    <row r="3667" spans="1:16" x14ac:dyDescent="0.2">
      <c r="A3667">
        <v>2022</v>
      </c>
      <c r="B3667">
        <v>6</v>
      </c>
      <c r="C3667" s="267">
        <v>44713</v>
      </c>
      <c r="E3667">
        <v>452</v>
      </c>
      <c r="F3667" t="s">
        <v>553</v>
      </c>
      <c r="G3667" t="s">
        <v>554</v>
      </c>
      <c r="H3667">
        <v>251.1</v>
      </c>
      <c r="I3667">
        <v>288.89999999999998</v>
      </c>
      <c r="K3667">
        <v>96</v>
      </c>
      <c r="L3667">
        <v>150</v>
      </c>
      <c r="O3667">
        <v>0.02</v>
      </c>
      <c r="P3667">
        <v>22</v>
      </c>
    </row>
    <row r="3668" spans="1:16" x14ac:dyDescent="0.2">
      <c r="A3668">
        <v>2022</v>
      </c>
      <c r="B3668">
        <v>6</v>
      </c>
      <c r="C3668" s="267">
        <v>44714</v>
      </c>
      <c r="E3668">
        <v>452</v>
      </c>
      <c r="F3668" t="s">
        <v>553</v>
      </c>
      <c r="G3668" t="s">
        <v>554</v>
      </c>
      <c r="H3668">
        <v>251.1</v>
      </c>
      <c r="I3668">
        <v>288.89999999999998</v>
      </c>
      <c r="K3668">
        <v>96</v>
      </c>
      <c r="L3668">
        <v>150</v>
      </c>
      <c r="O3668">
        <v>0.02</v>
      </c>
      <c r="P3668">
        <v>22</v>
      </c>
    </row>
    <row r="3669" spans="1:16" x14ac:dyDescent="0.2">
      <c r="A3669">
        <v>2022</v>
      </c>
      <c r="B3669">
        <v>6</v>
      </c>
      <c r="C3669" s="267">
        <v>44715</v>
      </c>
      <c r="E3669">
        <v>452</v>
      </c>
      <c r="F3669" t="s">
        <v>553</v>
      </c>
      <c r="G3669" t="s">
        <v>554</v>
      </c>
      <c r="H3669">
        <v>251.1</v>
      </c>
      <c r="I3669">
        <v>288.89999999999998</v>
      </c>
      <c r="K3669">
        <v>96</v>
      </c>
      <c r="L3669">
        <v>150</v>
      </c>
      <c r="O3669">
        <v>0.02</v>
      </c>
      <c r="P3669">
        <v>22</v>
      </c>
    </row>
    <row r="3670" spans="1:16" x14ac:dyDescent="0.2">
      <c r="A3670">
        <v>2022</v>
      </c>
      <c r="B3670">
        <v>6</v>
      </c>
      <c r="C3670" s="267">
        <v>44716</v>
      </c>
      <c r="E3670">
        <v>452</v>
      </c>
      <c r="F3670" t="s">
        <v>553</v>
      </c>
      <c r="G3670" t="s">
        <v>554</v>
      </c>
      <c r="H3670">
        <v>251.1</v>
      </c>
      <c r="I3670">
        <v>288.89999999999998</v>
      </c>
      <c r="K3670">
        <v>96</v>
      </c>
      <c r="L3670">
        <v>150</v>
      </c>
      <c r="O3670">
        <v>0.02</v>
      </c>
      <c r="P3670">
        <v>22</v>
      </c>
    </row>
    <row r="3671" spans="1:16" x14ac:dyDescent="0.2">
      <c r="A3671">
        <v>2022</v>
      </c>
      <c r="B3671">
        <v>6</v>
      </c>
      <c r="C3671" s="267">
        <v>44717</v>
      </c>
      <c r="E3671">
        <v>452</v>
      </c>
      <c r="F3671" t="s">
        <v>553</v>
      </c>
      <c r="G3671" t="s">
        <v>554</v>
      </c>
      <c r="H3671">
        <v>251.1</v>
      </c>
      <c r="I3671">
        <v>288.89999999999998</v>
      </c>
      <c r="K3671">
        <v>96</v>
      </c>
      <c r="L3671">
        <v>150</v>
      </c>
      <c r="O3671">
        <v>0.02</v>
      </c>
      <c r="P3671">
        <v>22</v>
      </c>
    </row>
    <row r="3672" spans="1:16" x14ac:dyDescent="0.2">
      <c r="A3672">
        <v>2022</v>
      </c>
      <c r="B3672">
        <v>6</v>
      </c>
      <c r="C3672" s="267">
        <v>44718</v>
      </c>
      <c r="E3672">
        <v>452</v>
      </c>
      <c r="F3672" t="s">
        <v>553</v>
      </c>
      <c r="G3672" t="s">
        <v>554</v>
      </c>
      <c r="H3672">
        <v>251.1</v>
      </c>
      <c r="I3672">
        <v>288.89999999999998</v>
      </c>
      <c r="K3672">
        <v>96</v>
      </c>
      <c r="L3672">
        <v>150</v>
      </c>
      <c r="O3672">
        <v>0.02</v>
      </c>
      <c r="P3672">
        <v>22</v>
      </c>
    </row>
    <row r="3673" spans="1:16" x14ac:dyDescent="0.2">
      <c r="A3673">
        <v>2022</v>
      </c>
      <c r="B3673">
        <v>6</v>
      </c>
      <c r="C3673" s="267">
        <v>44719</v>
      </c>
      <c r="E3673">
        <v>452</v>
      </c>
      <c r="F3673" t="s">
        <v>553</v>
      </c>
      <c r="G3673" t="s">
        <v>554</v>
      </c>
      <c r="H3673">
        <v>251.1</v>
      </c>
      <c r="I3673">
        <v>288.89999999999998</v>
      </c>
      <c r="K3673">
        <v>96</v>
      </c>
      <c r="L3673">
        <v>150</v>
      </c>
      <c r="O3673">
        <v>0.02</v>
      </c>
      <c r="P3673">
        <v>22</v>
      </c>
    </row>
    <row r="3674" spans="1:16" x14ac:dyDescent="0.2">
      <c r="A3674">
        <v>2022</v>
      </c>
      <c r="B3674">
        <v>6</v>
      </c>
      <c r="C3674" s="267">
        <v>44720</v>
      </c>
      <c r="E3674">
        <v>452</v>
      </c>
      <c r="F3674" t="s">
        <v>553</v>
      </c>
      <c r="G3674" t="s">
        <v>554</v>
      </c>
      <c r="H3674">
        <v>251.1</v>
      </c>
      <c r="I3674">
        <v>288.89999999999998</v>
      </c>
      <c r="K3674">
        <v>96</v>
      </c>
      <c r="L3674">
        <v>150</v>
      </c>
      <c r="O3674">
        <v>0.02</v>
      </c>
      <c r="P3674">
        <v>22</v>
      </c>
    </row>
    <row r="3675" spans="1:16" x14ac:dyDescent="0.2">
      <c r="A3675">
        <v>2022</v>
      </c>
      <c r="B3675">
        <v>6</v>
      </c>
      <c r="C3675" s="267">
        <v>44724</v>
      </c>
      <c r="E3675">
        <v>452</v>
      </c>
      <c r="F3675" t="s">
        <v>553</v>
      </c>
      <c r="G3675" t="s">
        <v>554</v>
      </c>
      <c r="H3675">
        <v>251.1</v>
      </c>
      <c r="I3675">
        <v>288.89999999999998</v>
      </c>
      <c r="K3675">
        <v>96</v>
      </c>
      <c r="L3675">
        <v>150</v>
      </c>
      <c r="O3675">
        <v>0.02</v>
      </c>
      <c r="P3675">
        <v>22</v>
      </c>
    </row>
    <row r="3676" spans="1:16" x14ac:dyDescent="0.2">
      <c r="A3676">
        <v>2022</v>
      </c>
      <c r="B3676">
        <v>6</v>
      </c>
      <c r="C3676" s="267">
        <v>44725</v>
      </c>
      <c r="E3676">
        <v>452</v>
      </c>
      <c r="F3676" t="s">
        <v>553</v>
      </c>
      <c r="G3676" t="s">
        <v>554</v>
      </c>
      <c r="H3676">
        <v>251.1</v>
      </c>
      <c r="I3676">
        <v>288.89999999999998</v>
      </c>
      <c r="K3676">
        <v>96</v>
      </c>
      <c r="L3676">
        <v>150</v>
      </c>
      <c r="O3676">
        <v>0.02</v>
      </c>
      <c r="P3676">
        <v>22</v>
      </c>
    </row>
    <row r="3677" spans="1:16" x14ac:dyDescent="0.2">
      <c r="A3677">
        <v>2022</v>
      </c>
      <c r="B3677">
        <v>6</v>
      </c>
      <c r="C3677" s="267">
        <v>44726</v>
      </c>
      <c r="E3677">
        <v>452</v>
      </c>
      <c r="F3677" t="s">
        <v>553</v>
      </c>
      <c r="G3677" t="s">
        <v>554</v>
      </c>
      <c r="H3677">
        <v>251.1</v>
      </c>
      <c r="I3677">
        <v>288.89999999999998</v>
      </c>
      <c r="K3677">
        <v>96</v>
      </c>
      <c r="L3677">
        <v>150</v>
      </c>
      <c r="O3677">
        <v>0.02</v>
      </c>
      <c r="P3677">
        <v>22</v>
      </c>
    </row>
    <row r="3678" spans="1:16" x14ac:dyDescent="0.2">
      <c r="A3678">
        <v>2022</v>
      </c>
      <c r="B3678">
        <v>6</v>
      </c>
      <c r="C3678" s="267">
        <v>44727</v>
      </c>
      <c r="E3678">
        <v>452</v>
      </c>
      <c r="F3678" t="s">
        <v>553</v>
      </c>
      <c r="G3678" t="s">
        <v>554</v>
      </c>
      <c r="H3678">
        <v>251.1</v>
      </c>
      <c r="I3678">
        <v>288.89999999999998</v>
      </c>
      <c r="K3678">
        <v>96</v>
      </c>
      <c r="L3678">
        <v>150</v>
      </c>
      <c r="O3678">
        <v>0.02</v>
      </c>
      <c r="P3678">
        <v>22</v>
      </c>
    </row>
    <row r="3679" spans="1:16" x14ac:dyDescent="0.2">
      <c r="A3679">
        <v>2022</v>
      </c>
      <c r="B3679">
        <v>6</v>
      </c>
      <c r="C3679" s="267">
        <v>44728</v>
      </c>
      <c r="E3679">
        <v>452</v>
      </c>
      <c r="F3679" t="s">
        <v>553</v>
      </c>
      <c r="G3679" t="s">
        <v>554</v>
      </c>
      <c r="H3679">
        <v>251.1</v>
      </c>
      <c r="I3679">
        <v>288.89999999999998</v>
      </c>
      <c r="K3679">
        <v>96</v>
      </c>
      <c r="L3679">
        <v>150</v>
      </c>
      <c r="O3679">
        <v>0.02</v>
      </c>
      <c r="P3679">
        <v>22</v>
      </c>
    </row>
    <row r="3680" spans="1:16" x14ac:dyDescent="0.2">
      <c r="A3680">
        <v>2022</v>
      </c>
      <c r="B3680">
        <v>6</v>
      </c>
      <c r="C3680" s="267">
        <v>44729</v>
      </c>
      <c r="E3680">
        <v>452</v>
      </c>
      <c r="F3680" t="s">
        <v>553</v>
      </c>
      <c r="G3680" t="s">
        <v>554</v>
      </c>
      <c r="H3680">
        <v>251.1</v>
      </c>
      <c r="I3680">
        <v>288.89999999999998</v>
      </c>
      <c r="K3680">
        <v>96</v>
      </c>
      <c r="L3680">
        <v>150</v>
      </c>
      <c r="O3680">
        <v>0.02</v>
      </c>
      <c r="P3680">
        <v>22</v>
      </c>
    </row>
    <row r="3681" spans="1:16" x14ac:dyDescent="0.2">
      <c r="A3681">
        <v>2022</v>
      </c>
      <c r="B3681">
        <v>6</v>
      </c>
      <c r="C3681" s="267">
        <v>44730</v>
      </c>
      <c r="E3681">
        <v>452</v>
      </c>
      <c r="F3681" t="s">
        <v>553</v>
      </c>
      <c r="G3681" t="s">
        <v>554</v>
      </c>
      <c r="H3681">
        <v>251.1</v>
      </c>
      <c r="I3681">
        <v>288.89999999999998</v>
      </c>
      <c r="K3681">
        <v>96</v>
      </c>
      <c r="L3681">
        <v>150</v>
      </c>
      <c r="O3681">
        <v>0.02</v>
      </c>
      <c r="P3681">
        <v>22</v>
      </c>
    </row>
    <row r="3682" spans="1:16" x14ac:dyDescent="0.2">
      <c r="A3682">
        <v>2022</v>
      </c>
      <c r="B3682">
        <v>6</v>
      </c>
      <c r="C3682" s="267">
        <v>44731</v>
      </c>
      <c r="E3682">
        <v>452</v>
      </c>
      <c r="F3682" t="s">
        <v>553</v>
      </c>
      <c r="G3682" t="s">
        <v>554</v>
      </c>
      <c r="H3682">
        <v>251.1</v>
      </c>
      <c r="I3682">
        <v>288.89999999999998</v>
      </c>
      <c r="K3682">
        <v>96</v>
      </c>
      <c r="L3682">
        <v>150</v>
      </c>
      <c r="O3682">
        <v>0.02</v>
      </c>
      <c r="P3682">
        <v>22</v>
      </c>
    </row>
    <row r="3683" spans="1:16" x14ac:dyDescent="0.2">
      <c r="A3683">
        <v>2022</v>
      </c>
      <c r="B3683">
        <v>6</v>
      </c>
      <c r="C3683" s="267">
        <v>44732</v>
      </c>
      <c r="E3683">
        <v>452</v>
      </c>
      <c r="F3683" t="s">
        <v>553</v>
      </c>
      <c r="G3683" t="s">
        <v>554</v>
      </c>
      <c r="H3683">
        <v>251.1</v>
      </c>
      <c r="I3683">
        <v>288.89999999999998</v>
      </c>
      <c r="K3683">
        <v>96</v>
      </c>
      <c r="L3683">
        <v>150</v>
      </c>
      <c r="P3683">
        <v>22</v>
      </c>
    </row>
    <row r="3684" spans="1:16" x14ac:dyDescent="0.2">
      <c r="A3684">
        <v>2022</v>
      </c>
      <c r="B3684">
        <v>6</v>
      </c>
      <c r="C3684" s="267">
        <v>44733</v>
      </c>
      <c r="E3684">
        <v>452</v>
      </c>
      <c r="F3684" t="s">
        <v>553</v>
      </c>
      <c r="G3684" t="s">
        <v>554</v>
      </c>
      <c r="H3684">
        <v>251.1</v>
      </c>
      <c r="I3684">
        <v>288.89999999999998</v>
      </c>
      <c r="K3684">
        <v>96</v>
      </c>
      <c r="L3684">
        <v>150</v>
      </c>
      <c r="O3684">
        <v>0.02</v>
      </c>
      <c r="P3684">
        <v>22</v>
      </c>
    </row>
    <row r="3685" spans="1:16" x14ac:dyDescent="0.2">
      <c r="A3685">
        <v>2022</v>
      </c>
      <c r="B3685">
        <v>6</v>
      </c>
      <c r="C3685" s="267">
        <v>44734</v>
      </c>
      <c r="E3685">
        <v>452</v>
      </c>
      <c r="F3685" t="s">
        <v>553</v>
      </c>
      <c r="G3685" t="s">
        <v>554</v>
      </c>
      <c r="H3685">
        <v>251.1</v>
      </c>
      <c r="I3685">
        <v>288.89999999999998</v>
      </c>
      <c r="K3685">
        <v>96</v>
      </c>
      <c r="L3685">
        <v>150</v>
      </c>
      <c r="O3685">
        <v>0.02</v>
      </c>
      <c r="P3685">
        <v>22</v>
      </c>
    </row>
    <row r="3686" spans="1:16" x14ac:dyDescent="0.2">
      <c r="A3686">
        <v>2022</v>
      </c>
      <c r="B3686">
        <v>6</v>
      </c>
      <c r="C3686" s="267">
        <v>44719</v>
      </c>
      <c r="E3686">
        <v>98</v>
      </c>
      <c r="F3686" t="s">
        <v>446</v>
      </c>
      <c r="G3686" t="s">
        <v>447</v>
      </c>
      <c r="H3686">
        <v>53.01</v>
      </c>
      <c r="I3686">
        <v>60.99</v>
      </c>
      <c r="K3686">
        <v>35</v>
      </c>
      <c r="L3686">
        <v>206</v>
      </c>
      <c r="O3686">
        <v>1.4999999999999999E-2</v>
      </c>
      <c r="P3686">
        <v>18</v>
      </c>
    </row>
    <row r="3687" spans="1:16" x14ac:dyDescent="0.2">
      <c r="A3687">
        <v>2022</v>
      </c>
      <c r="B3687">
        <v>6</v>
      </c>
      <c r="C3687" s="267">
        <v>44720</v>
      </c>
      <c r="E3687">
        <v>98</v>
      </c>
      <c r="F3687" t="s">
        <v>446</v>
      </c>
      <c r="G3687" t="s">
        <v>447</v>
      </c>
      <c r="H3687">
        <v>53.01</v>
      </c>
      <c r="I3687">
        <v>60.99</v>
      </c>
      <c r="K3687">
        <v>35</v>
      </c>
      <c r="L3687">
        <v>206</v>
      </c>
      <c r="O3687">
        <v>1.4999999999999999E-2</v>
      </c>
      <c r="P3687">
        <v>18</v>
      </c>
    </row>
    <row r="3688" spans="1:16" x14ac:dyDescent="0.2">
      <c r="A3688">
        <v>2022</v>
      </c>
      <c r="B3688">
        <v>6</v>
      </c>
      <c r="C3688" s="267">
        <v>44721</v>
      </c>
      <c r="E3688">
        <v>98</v>
      </c>
      <c r="F3688" t="s">
        <v>446</v>
      </c>
      <c r="G3688" t="s">
        <v>447</v>
      </c>
      <c r="H3688">
        <v>53.01</v>
      </c>
      <c r="I3688">
        <v>60.99</v>
      </c>
      <c r="K3688">
        <v>35</v>
      </c>
      <c r="L3688">
        <v>206</v>
      </c>
      <c r="O3688">
        <v>0.02</v>
      </c>
      <c r="P3688">
        <v>18</v>
      </c>
    </row>
    <row r="3689" spans="1:16" x14ac:dyDescent="0.2">
      <c r="A3689">
        <v>2022</v>
      </c>
      <c r="B3689">
        <v>6</v>
      </c>
      <c r="C3689" s="267">
        <v>44723</v>
      </c>
      <c r="E3689">
        <v>98</v>
      </c>
      <c r="F3689" t="s">
        <v>446</v>
      </c>
      <c r="G3689" t="s">
        <v>447</v>
      </c>
      <c r="H3689">
        <v>53.01</v>
      </c>
      <c r="I3689">
        <v>60.99</v>
      </c>
      <c r="K3689">
        <v>35</v>
      </c>
      <c r="L3689">
        <v>206</v>
      </c>
      <c r="O3689">
        <v>1.4999999999999999E-2</v>
      </c>
      <c r="P3689">
        <v>18</v>
      </c>
    </row>
    <row r="3690" spans="1:16" x14ac:dyDescent="0.2">
      <c r="A3690">
        <v>2022</v>
      </c>
      <c r="B3690">
        <v>6</v>
      </c>
      <c r="C3690" s="267">
        <v>44724</v>
      </c>
      <c r="E3690">
        <v>98</v>
      </c>
      <c r="F3690" t="s">
        <v>446</v>
      </c>
      <c r="G3690" t="s">
        <v>447</v>
      </c>
      <c r="H3690">
        <v>53.01</v>
      </c>
      <c r="I3690">
        <v>60.99</v>
      </c>
      <c r="K3690">
        <v>35</v>
      </c>
      <c r="L3690">
        <v>206</v>
      </c>
      <c r="O3690">
        <v>0.02</v>
      </c>
      <c r="P3690">
        <v>18</v>
      </c>
    </row>
    <row r="3691" spans="1:16" x14ac:dyDescent="0.2">
      <c r="A3691">
        <v>2022</v>
      </c>
      <c r="B3691">
        <v>6</v>
      </c>
      <c r="C3691" s="267">
        <v>44718</v>
      </c>
      <c r="E3691">
        <v>104</v>
      </c>
      <c r="F3691" t="s">
        <v>305</v>
      </c>
      <c r="G3691" t="s">
        <v>306</v>
      </c>
      <c r="H3691">
        <v>82.77</v>
      </c>
      <c r="I3691">
        <v>95.23</v>
      </c>
      <c r="K3691">
        <v>140</v>
      </c>
      <c r="L3691">
        <v>103</v>
      </c>
      <c r="O3691">
        <v>1.4999999999999999E-2</v>
      </c>
      <c r="P3691">
        <v>18</v>
      </c>
    </row>
    <row r="3692" spans="1:16" x14ac:dyDescent="0.2">
      <c r="A3692">
        <v>2022</v>
      </c>
      <c r="B3692">
        <v>6</v>
      </c>
      <c r="C3692" s="267">
        <v>44719</v>
      </c>
      <c r="E3692">
        <v>104</v>
      </c>
      <c r="F3692" t="s">
        <v>305</v>
      </c>
      <c r="G3692" t="s">
        <v>306</v>
      </c>
      <c r="H3692">
        <v>82.77</v>
      </c>
      <c r="I3692">
        <v>95.23</v>
      </c>
      <c r="K3692">
        <v>140</v>
      </c>
      <c r="L3692">
        <v>103</v>
      </c>
      <c r="O3692">
        <v>1.4999999999999999E-2</v>
      </c>
      <c r="P3692">
        <v>18</v>
      </c>
    </row>
    <row r="3693" spans="1:16" x14ac:dyDescent="0.2">
      <c r="A3693">
        <v>2022</v>
      </c>
      <c r="B3693">
        <v>6</v>
      </c>
      <c r="C3693" s="267">
        <v>44720</v>
      </c>
      <c r="E3693">
        <v>104</v>
      </c>
      <c r="F3693" t="s">
        <v>305</v>
      </c>
      <c r="G3693" t="s">
        <v>306</v>
      </c>
      <c r="H3693">
        <v>82.77</v>
      </c>
      <c r="I3693">
        <v>95.23</v>
      </c>
      <c r="K3693">
        <v>140</v>
      </c>
      <c r="L3693">
        <v>103</v>
      </c>
      <c r="O3693">
        <v>1.4999999999999999E-2</v>
      </c>
      <c r="P3693">
        <v>18</v>
      </c>
    </row>
    <row r="3694" spans="1:16" x14ac:dyDescent="0.2">
      <c r="A3694">
        <v>2022</v>
      </c>
      <c r="B3694">
        <v>6</v>
      </c>
      <c r="C3694" s="267">
        <v>44721</v>
      </c>
      <c r="E3694">
        <v>104</v>
      </c>
      <c r="F3694" t="s">
        <v>305</v>
      </c>
      <c r="G3694" t="s">
        <v>306</v>
      </c>
      <c r="H3694">
        <v>82.77</v>
      </c>
      <c r="I3694">
        <v>95.23</v>
      </c>
      <c r="K3694">
        <v>140</v>
      </c>
      <c r="L3694">
        <v>103</v>
      </c>
      <c r="O3694">
        <v>1.4999999999999999E-2</v>
      </c>
      <c r="P3694">
        <v>18</v>
      </c>
    </row>
    <row r="3695" spans="1:16" x14ac:dyDescent="0.2">
      <c r="A3695">
        <v>2022</v>
      </c>
      <c r="B3695">
        <v>6</v>
      </c>
      <c r="C3695" s="267">
        <v>44723</v>
      </c>
      <c r="E3695">
        <v>104</v>
      </c>
      <c r="F3695" t="s">
        <v>305</v>
      </c>
      <c r="G3695" t="s">
        <v>306</v>
      </c>
      <c r="H3695">
        <v>82.77</v>
      </c>
      <c r="I3695">
        <v>95.23</v>
      </c>
      <c r="K3695">
        <v>140</v>
      </c>
      <c r="L3695">
        <v>103</v>
      </c>
      <c r="O3695">
        <v>1.4999999999999999E-2</v>
      </c>
      <c r="P3695">
        <v>18</v>
      </c>
    </row>
    <row r="3696" spans="1:16" x14ac:dyDescent="0.2">
      <c r="A3696">
        <v>2022</v>
      </c>
      <c r="B3696">
        <v>6</v>
      </c>
      <c r="C3696" s="267">
        <v>44724</v>
      </c>
      <c r="E3696">
        <v>104</v>
      </c>
      <c r="F3696" t="s">
        <v>305</v>
      </c>
      <c r="G3696" t="s">
        <v>306</v>
      </c>
      <c r="H3696">
        <v>82.77</v>
      </c>
      <c r="I3696">
        <v>95.23</v>
      </c>
      <c r="K3696">
        <v>140</v>
      </c>
      <c r="L3696">
        <v>103</v>
      </c>
      <c r="O3696">
        <v>1.4999999999999999E-2</v>
      </c>
      <c r="P3696">
        <v>18</v>
      </c>
    </row>
    <row r="3697" spans="1:16" x14ac:dyDescent="0.2">
      <c r="A3697">
        <v>2022</v>
      </c>
      <c r="B3697">
        <v>6</v>
      </c>
      <c r="C3697" s="267">
        <v>44737</v>
      </c>
      <c r="E3697">
        <v>104</v>
      </c>
      <c r="F3697" t="s">
        <v>305</v>
      </c>
      <c r="G3697" t="s">
        <v>306</v>
      </c>
      <c r="H3697">
        <v>82.77</v>
      </c>
      <c r="I3697">
        <v>95.23</v>
      </c>
      <c r="K3697">
        <v>140</v>
      </c>
      <c r="L3697">
        <v>103</v>
      </c>
      <c r="O3697">
        <v>1.4999999999999999E-2</v>
      </c>
      <c r="P3697">
        <v>18</v>
      </c>
    </row>
    <row r="3698" spans="1:16" x14ac:dyDescent="0.2">
      <c r="A3698">
        <v>2022</v>
      </c>
      <c r="B3698">
        <v>6</v>
      </c>
      <c r="C3698" s="267">
        <v>44738</v>
      </c>
      <c r="E3698">
        <v>104</v>
      </c>
      <c r="F3698" t="s">
        <v>305</v>
      </c>
      <c r="G3698" t="s">
        <v>306</v>
      </c>
      <c r="H3698">
        <v>82.77</v>
      </c>
      <c r="I3698">
        <v>95.23</v>
      </c>
      <c r="K3698">
        <v>140</v>
      </c>
      <c r="L3698">
        <v>103</v>
      </c>
      <c r="O3698">
        <v>1.4999999999999999E-2</v>
      </c>
      <c r="P3698">
        <v>18</v>
      </c>
    </row>
    <row r="3699" spans="1:16" x14ac:dyDescent="0.2">
      <c r="A3699">
        <v>2022</v>
      </c>
      <c r="B3699">
        <v>6</v>
      </c>
      <c r="C3699" s="267">
        <v>44738</v>
      </c>
      <c r="E3699">
        <v>104</v>
      </c>
      <c r="F3699" t="s">
        <v>305</v>
      </c>
      <c r="G3699" t="s">
        <v>306</v>
      </c>
      <c r="H3699">
        <v>82.77</v>
      </c>
      <c r="I3699">
        <v>95.23</v>
      </c>
      <c r="K3699">
        <v>140</v>
      </c>
      <c r="L3699">
        <v>103</v>
      </c>
      <c r="P3699">
        <v>18</v>
      </c>
    </row>
    <row r="3700" spans="1:16" x14ac:dyDescent="0.2">
      <c r="A3700">
        <v>2022</v>
      </c>
      <c r="B3700">
        <v>6</v>
      </c>
      <c r="C3700" s="267">
        <v>44739</v>
      </c>
      <c r="E3700">
        <v>104</v>
      </c>
      <c r="F3700" t="s">
        <v>305</v>
      </c>
      <c r="G3700" t="s">
        <v>306</v>
      </c>
      <c r="H3700">
        <v>82.77</v>
      </c>
      <c r="I3700">
        <v>95.23</v>
      </c>
      <c r="K3700">
        <v>140</v>
      </c>
      <c r="L3700">
        <v>103</v>
      </c>
      <c r="O3700">
        <v>1.4999999999999999E-2</v>
      </c>
      <c r="P3700">
        <v>18</v>
      </c>
    </row>
    <row r="3701" spans="1:16" x14ac:dyDescent="0.2">
      <c r="A3701">
        <v>2022</v>
      </c>
      <c r="B3701">
        <v>6</v>
      </c>
      <c r="C3701" s="267">
        <v>44740</v>
      </c>
      <c r="E3701">
        <v>104</v>
      </c>
      <c r="F3701" t="s">
        <v>305</v>
      </c>
      <c r="G3701" t="s">
        <v>306</v>
      </c>
      <c r="H3701">
        <v>82.77</v>
      </c>
      <c r="I3701">
        <v>95.23</v>
      </c>
      <c r="K3701">
        <v>140</v>
      </c>
      <c r="L3701">
        <v>103</v>
      </c>
      <c r="P3701">
        <v>18</v>
      </c>
    </row>
    <row r="3702" spans="1:16" x14ac:dyDescent="0.2">
      <c r="A3702">
        <v>2022</v>
      </c>
      <c r="B3702">
        <v>6</v>
      </c>
      <c r="C3702" s="267">
        <v>44720</v>
      </c>
      <c r="E3702">
        <v>97</v>
      </c>
      <c r="F3702" t="s">
        <v>603</v>
      </c>
      <c r="G3702" t="s">
        <v>604</v>
      </c>
      <c r="H3702">
        <v>52.545000000000002</v>
      </c>
      <c r="I3702">
        <v>60.454999999999998</v>
      </c>
      <c r="K3702">
        <v>35</v>
      </c>
      <c r="L3702">
        <v>206</v>
      </c>
      <c r="O3702">
        <v>1.4999999999999999E-2</v>
      </c>
      <c r="P3702">
        <v>18</v>
      </c>
    </row>
    <row r="3703" spans="1:16" x14ac:dyDescent="0.2">
      <c r="A3703">
        <v>2022</v>
      </c>
      <c r="B3703">
        <v>6</v>
      </c>
      <c r="C3703" s="267">
        <v>44718</v>
      </c>
      <c r="E3703">
        <v>103</v>
      </c>
      <c r="F3703" t="s">
        <v>302</v>
      </c>
      <c r="G3703" t="s">
        <v>303</v>
      </c>
      <c r="H3703">
        <v>82.77</v>
      </c>
      <c r="I3703">
        <v>95.23</v>
      </c>
      <c r="K3703">
        <v>140</v>
      </c>
      <c r="L3703">
        <v>103</v>
      </c>
      <c r="O3703">
        <v>1.4999999999999999E-2</v>
      </c>
      <c r="P3703">
        <v>18</v>
      </c>
    </row>
    <row r="3704" spans="1:16" x14ac:dyDescent="0.2">
      <c r="A3704">
        <v>2022</v>
      </c>
      <c r="B3704">
        <v>6</v>
      </c>
      <c r="C3704" s="267">
        <v>44719</v>
      </c>
      <c r="E3704">
        <v>103</v>
      </c>
      <c r="F3704" t="s">
        <v>302</v>
      </c>
      <c r="G3704" t="s">
        <v>303</v>
      </c>
      <c r="H3704">
        <v>82.77</v>
      </c>
      <c r="I3704">
        <v>95.23</v>
      </c>
      <c r="K3704">
        <v>140</v>
      </c>
      <c r="L3704">
        <v>103</v>
      </c>
      <c r="O3704">
        <v>1.4999999999999999E-2</v>
      </c>
      <c r="P3704">
        <v>18</v>
      </c>
    </row>
    <row r="3705" spans="1:16" x14ac:dyDescent="0.2">
      <c r="A3705">
        <v>2022</v>
      </c>
      <c r="B3705">
        <v>6</v>
      </c>
      <c r="C3705" s="267">
        <v>44720</v>
      </c>
      <c r="E3705">
        <v>103</v>
      </c>
      <c r="F3705" t="s">
        <v>302</v>
      </c>
      <c r="G3705" t="s">
        <v>303</v>
      </c>
      <c r="H3705">
        <v>82.77</v>
      </c>
      <c r="I3705">
        <v>95.23</v>
      </c>
      <c r="K3705">
        <v>140</v>
      </c>
      <c r="L3705">
        <v>103</v>
      </c>
      <c r="O3705">
        <v>1.4999999999999999E-2</v>
      </c>
      <c r="P3705">
        <v>18</v>
      </c>
    </row>
    <row r="3706" spans="1:16" x14ac:dyDescent="0.2">
      <c r="A3706">
        <v>2022</v>
      </c>
      <c r="B3706">
        <v>6</v>
      </c>
      <c r="C3706" s="267">
        <v>44721</v>
      </c>
      <c r="E3706">
        <v>103</v>
      </c>
      <c r="F3706" t="s">
        <v>302</v>
      </c>
      <c r="G3706" t="s">
        <v>303</v>
      </c>
      <c r="H3706">
        <v>82.77</v>
      </c>
      <c r="I3706">
        <v>95.23</v>
      </c>
      <c r="K3706">
        <v>140</v>
      </c>
      <c r="L3706">
        <v>103</v>
      </c>
      <c r="O3706">
        <v>1.4999999999999999E-2</v>
      </c>
      <c r="P3706">
        <v>18</v>
      </c>
    </row>
    <row r="3707" spans="1:16" x14ac:dyDescent="0.2">
      <c r="A3707">
        <v>2022</v>
      </c>
      <c r="B3707">
        <v>6</v>
      </c>
      <c r="C3707" s="267">
        <v>44723</v>
      </c>
      <c r="E3707">
        <v>103</v>
      </c>
      <c r="F3707" t="s">
        <v>302</v>
      </c>
      <c r="G3707" t="s">
        <v>303</v>
      </c>
      <c r="H3707">
        <v>82.77</v>
      </c>
      <c r="I3707">
        <v>95.23</v>
      </c>
      <c r="K3707">
        <v>140</v>
      </c>
      <c r="L3707">
        <v>103</v>
      </c>
      <c r="O3707">
        <v>1.4999999999999999E-2</v>
      </c>
      <c r="P3707">
        <v>18</v>
      </c>
    </row>
    <row r="3708" spans="1:16" x14ac:dyDescent="0.2">
      <c r="A3708">
        <v>2022</v>
      </c>
      <c r="B3708">
        <v>6</v>
      </c>
      <c r="C3708" s="267">
        <v>44724</v>
      </c>
      <c r="E3708">
        <v>103</v>
      </c>
      <c r="F3708" t="s">
        <v>302</v>
      </c>
      <c r="G3708" t="s">
        <v>303</v>
      </c>
      <c r="H3708">
        <v>82.77</v>
      </c>
      <c r="I3708">
        <v>95.23</v>
      </c>
      <c r="K3708">
        <v>140</v>
      </c>
      <c r="L3708">
        <v>103</v>
      </c>
      <c r="O3708">
        <v>1.4999999999999999E-2</v>
      </c>
      <c r="P3708">
        <v>18</v>
      </c>
    </row>
    <row r="3709" spans="1:16" x14ac:dyDescent="0.2">
      <c r="A3709">
        <v>2022</v>
      </c>
      <c r="B3709">
        <v>6</v>
      </c>
      <c r="C3709" s="267">
        <v>44737</v>
      </c>
      <c r="E3709">
        <v>103</v>
      </c>
      <c r="F3709" t="s">
        <v>302</v>
      </c>
      <c r="G3709" t="s">
        <v>303</v>
      </c>
      <c r="H3709">
        <v>82.77</v>
      </c>
      <c r="I3709">
        <v>95.23</v>
      </c>
      <c r="K3709">
        <v>140</v>
      </c>
      <c r="L3709">
        <v>103</v>
      </c>
      <c r="O3709">
        <v>1.4999999999999999E-2</v>
      </c>
      <c r="P3709">
        <v>18</v>
      </c>
    </row>
    <row r="3710" spans="1:16" x14ac:dyDescent="0.2">
      <c r="A3710">
        <v>2022</v>
      </c>
      <c r="B3710">
        <v>6</v>
      </c>
      <c r="C3710" s="267">
        <v>44738</v>
      </c>
      <c r="E3710">
        <v>103</v>
      </c>
      <c r="F3710" t="s">
        <v>302</v>
      </c>
      <c r="G3710" t="s">
        <v>303</v>
      </c>
      <c r="H3710">
        <v>82.77</v>
      </c>
      <c r="I3710">
        <v>95.23</v>
      </c>
      <c r="K3710">
        <v>140</v>
      </c>
      <c r="L3710">
        <v>103</v>
      </c>
      <c r="P3710">
        <v>18</v>
      </c>
    </row>
    <row r="3711" spans="1:16" x14ac:dyDescent="0.2">
      <c r="A3711">
        <v>2022</v>
      </c>
      <c r="B3711">
        <v>6</v>
      </c>
      <c r="C3711" s="267">
        <v>44739</v>
      </c>
      <c r="E3711">
        <v>103</v>
      </c>
      <c r="F3711" t="s">
        <v>302</v>
      </c>
      <c r="G3711" t="s">
        <v>303</v>
      </c>
      <c r="H3711">
        <v>82.77</v>
      </c>
      <c r="I3711">
        <v>95.23</v>
      </c>
      <c r="K3711">
        <v>140</v>
      </c>
      <c r="L3711">
        <v>103</v>
      </c>
      <c r="O3711">
        <v>1.4999999999999999E-2</v>
      </c>
      <c r="P3711">
        <v>18</v>
      </c>
    </row>
    <row r="3712" spans="1:16" x14ac:dyDescent="0.2">
      <c r="A3712">
        <v>2022</v>
      </c>
      <c r="B3712">
        <v>6</v>
      </c>
      <c r="C3712" s="267">
        <v>44740</v>
      </c>
      <c r="E3712">
        <v>103</v>
      </c>
      <c r="F3712" t="s">
        <v>302</v>
      </c>
      <c r="G3712" t="s">
        <v>303</v>
      </c>
      <c r="H3712">
        <v>82.77</v>
      </c>
      <c r="I3712">
        <v>95.23</v>
      </c>
      <c r="K3712">
        <v>140</v>
      </c>
      <c r="L3712">
        <v>103</v>
      </c>
      <c r="P3712">
        <v>18</v>
      </c>
    </row>
    <row r="3713" spans="1:16" x14ac:dyDescent="0.2">
      <c r="A3713">
        <v>2022</v>
      </c>
      <c r="B3713">
        <v>6</v>
      </c>
      <c r="C3713" s="267">
        <v>44720</v>
      </c>
      <c r="E3713">
        <v>96</v>
      </c>
      <c r="F3713" t="s">
        <v>600</v>
      </c>
      <c r="G3713" t="s">
        <v>601</v>
      </c>
      <c r="H3713">
        <v>42.78</v>
      </c>
      <c r="I3713">
        <v>49.22</v>
      </c>
      <c r="K3713">
        <v>35</v>
      </c>
      <c r="L3713">
        <v>206</v>
      </c>
      <c r="O3713">
        <v>1.4999999999999999E-2</v>
      </c>
      <c r="P3713">
        <v>18</v>
      </c>
    </row>
    <row r="3714" spans="1:16" x14ac:dyDescent="0.2">
      <c r="A3714">
        <v>2022</v>
      </c>
      <c r="B3714">
        <v>6</v>
      </c>
      <c r="C3714" s="267">
        <v>44718</v>
      </c>
      <c r="E3714">
        <v>102</v>
      </c>
      <c r="F3714" t="s">
        <v>299</v>
      </c>
      <c r="G3714" t="s">
        <v>300</v>
      </c>
      <c r="H3714">
        <v>18.600000000000001</v>
      </c>
      <c r="I3714">
        <v>21.4</v>
      </c>
      <c r="K3714">
        <v>140</v>
      </c>
      <c r="L3714">
        <v>103</v>
      </c>
      <c r="O3714">
        <v>1.4999999999999999E-2</v>
      </c>
      <c r="P3714">
        <v>18</v>
      </c>
    </row>
    <row r="3715" spans="1:16" x14ac:dyDescent="0.2">
      <c r="A3715">
        <v>2022</v>
      </c>
      <c r="B3715">
        <v>6</v>
      </c>
      <c r="C3715" s="267">
        <v>44720</v>
      </c>
      <c r="E3715">
        <v>102</v>
      </c>
      <c r="F3715" t="s">
        <v>299</v>
      </c>
      <c r="G3715" t="s">
        <v>300</v>
      </c>
      <c r="H3715">
        <v>18.600000000000001</v>
      </c>
      <c r="I3715">
        <v>21.4</v>
      </c>
      <c r="K3715">
        <v>140</v>
      </c>
      <c r="L3715">
        <v>103</v>
      </c>
      <c r="O3715">
        <v>1.4999999999999999E-2</v>
      </c>
      <c r="P3715">
        <v>18</v>
      </c>
    </row>
    <row r="3716" spans="1:16" x14ac:dyDescent="0.2">
      <c r="A3716">
        <v>2022</v>
      </c>
      <c r="B3716">
        <v>6</v>
      </c>
      <c r="C3716" s="267">
        <v>44737</v>
      </c>
      <c r="E3716">
        <v>102</v>
      </c>
      <c r="F3716" t="s">
        <v>299</v>
      </c>
      <c r="G3716" t="s">
        <v>300</v>
      </c>
      <c r="H3716">
        <v>18.600000000000001</v>
      </c>
      <c r="I3716">
        <v>21.4</v>
      </c>
      <c r="K3716">
        <v>140</v>
      </c>
      <c r="L3716">
        <v>103</v>
      </c>
      <c r="O3716">
        <v>1.4999999999999999E-2</v>
      </c>
      <c r="P3716">
        <v>18</v>
      </c>
    </row>
    <row r="3717" spans="1:16" x14ac:dyDescent="0.2">
      <c r="A3717">
        <v>2022</v>
      </c>
      <c r="B3717">
        <v>6</v>
      </c>
      <c r="C3717" s="267">
        <v>44738</v>
      </c>
      <c r="E3717">
        <v>102</v>
      </c>
      <c r="F3717" t="s">
        <v>299</v>
      </c>
      <c r="G3717" t="s">
        <v>300</v>
      </c>
      <c r="H3717">
        <v>18.600000000000001</v>
      </c>
      <c r="I3717">
        <v>21.4</v>
      </c>
      <c r="K3717">
        <v>140</v>
      </c>
      <c r="L3717">
        <v>103</v>
      </c>
      <c r="P3717">
        <v>18</v>
      </c>
    </row>
    <row r="3718" spans="1:16" x14ac:dyDescent="0.2">
      <c r="A3718">
        <v>2022</v>
      </c>
      <c r="B3718">
        <v>6</v>
      </c>
      <c r="C3718" s="267">
        <v>44739</v>
      </c>
      <c r="E3718">
        <v>102</v>
      </c>
      <c r="F3718" t="s">
        <v>299</v>
      </c>
      <c r="G3718" t="s">
        <v>300</v>
      </c>
      <c r="H3718">
        <v>18.600000000000001</v>
      </c>
      <c r="I3718">
        <v>21.4</v>
      </c>
      <c r="K3718">
        <v>140</v>
      </c>
      <c r="L3718">
        <v>103</v>
      </c>
      <c r="O3718">
        <v>1.4999999999999999E-2</v>
      </c>
      <c r="P3718">
        <v>18</v>
      </c>
    </row>
    <row r="3719" spans="1:16" x14ac:dyDescent="0.2">
      <c r="A3719">
        <v>2022</v>
      </c>
      <c r="B3719">
        <v>6</v>
      </c>
      <c r="C3719" s="267">
        <v>44740</v>
      </c>
      <c r="E3719">
        <v>102</v>
      </c>
      <c r="F3719" t="s">
        <v>299</v>
      </c>
      <c r="G3719" t="s">
        <v>300</v>
      </c>
      <c r="H3719">
        <v>18.600000000000001</v>
      </c>
      <c r="I3719">
        <v>21.4</v>
      </c>
      <c r="K3719">
        <v>140</v>
      </c>
      <c r="L3719">
        <v>103</v>
      </c>
      <c r="P3719">
        <v>18</v>
      </c>
    </row>
    <row r="3720" spans="1:16" x14ac:dyDescent="0.2">
      <c r="A3720">
        <v>2022</v>
      </c>
      <c r="B3720">
        <v>6</v>
      </c>
      <c r="C3720" s="267">
        <v>44718</v>
      </c>
      <c r="E3720">
        <v>101</v>
      </c>
      <c r="F3720" t="s">
        <v>296</v>
      </c>
      <c r="G3720" t="s">
        <v>297</v>
      </c>
      <c r="H3720">
        <v>18.600000000000001</v>
      </c>
      <c r="I3720">
        <v>21.4</v>
      </c>
      <c r="K3720">
        <v>140</v>
      </c>
      <c r="L3720">
        <v>103</v>
      </c>
      <c r="O3720">
        <v>1.4999999999999999E-2</v>
      </c>
      <c r="P3720">
        <v>18</v>
      </c>
    </row>
    <row r="3721" spans="1:16" x14ac:dyDescent="0.2">
      <c r="A3721">
        <v>2022</v>
      </c>
      <c r="B3721">
        <v>6</v>
      </c>
      <c r="C3721" s="267">
        <v>44719</v>
      </c>
      <c r="E3721">
        <v>101</v>
      </c>
      <c r="F3721" t="s">
        <v>296</v>
      </c>
      <c r="G3721" t="s">
        <v>297</v>
      </c>
      <c r="H3721">
        <v>18.600000000000001</v>
      </c>
      <c r="I3721">
        <v>21.4</v>
      </c>
      <c r="K3721">
        <v>140</v>
      </c>
      <c r="L3721">
        <v>103</v>
      </c>
      <c r="O3721">
        <v>1.4999999999999999E-2</v>
      </c>
      <c r="P3721">
        <v>18</v>
      </c>
    </row>
    <row r="3722" spans="1:16" x14ac:dyDescent="0.2">
      <c r="A3722">
        <v>2022</v>
      </c>
      <c r="B3722">
        <v>6</v>
      </c>
      <c r="C3722" s="267">
        <v>44720</v>
      </c>
      <c r="E3722">
        <v>101</v>
      </c>
      <c r="F3722" t="s">
        <v>296</v>
      </c>
      <c r="G3722" t="s">
        <v>297</v>
      </c>
      <c r="H3722">
        <v>18.600000000000001</v>
      </c>
      <c r="I3722">
        <v>21.4</v>
      </c>
      <c r="K3722">
        <v>140</v>
      </c>
      <c r="L3722">
        <v>103</v>
      </c>
      <c r="O3722">
        <v>1.4999999999999999E-2</v>
      </c>
      <c r="P3722">
        <v>18</v>
      </c>
    </row>
    <row r="3723" spans="1:16" x14ac:dyDescent="0.2">
      <c r="A3723">
        <v>2022</v>
      </c>
      <c r="B3723">
        <v>6</v>
      </c>
      <c r="C3723" s="267">
        <v>44721</v>
      </c>
      <c r="E3723">
        <v>101</v>
      </c>
      <c r="F3723" t="s">
        <v>296</v>
      </c>
      <c r="G3723" t="s">
        <v>297</v>
      </c>
      <c r="H3723">
        <v>18.600000000000001</v>
      </c>
      <c r="I3723">
        <v>21.4</v>
      </c>
      <c r="K3723">
        <v>140</v>
      </c>
      <c r="L3723">
        <v>103</v>
      </c>
      <c r="O3723">
        <v>1.4999999999999999E-2</v>
      </c>
      <c r="P3723">
        <v>18</v>
      </c>
    </row>
    <row r="3724" spans="1:16" x14ac:dyDescent="0.2">
      <c r="A3724">
        <v>2022</v>
      </c>
      <c r="B3724">
        <v>6</v>
      </c>
      <c r="C3724" s="267">
        <v>44723</v>
      </c>
      <c r="E3724">
        <v>101</v>
      </c>
      <c r="F3724" t="s">
        <v>296</v>
      </c>
      <c r="G3724" t="s">
        <v>297</v>
      </c>
      <c r="H3724">
        <v>18.600000000000001</v>
      </c>
      <c r="I3724">
        <v>21.4</v>
      </c>
      <c r="K3724">
        <v>140</v>
      </c>
      <c r="L3724">
        <v>103</v>
      </c>
      <c r="O3724">
        <v>1.4999999999999999E-2</v>
      </c>
      <c r="P3724">
        <v>18</v>
      </c>
    </row>
    <row r="3725" spans="1:16" x14ac:dyDescent="0.2">
      <c r="A3725">
        <v>2022</v>
      </c>
      <c r="B3725">
        <v>6</v>
      </c>
      <c r="C3725" s="267">
        <v>44724</v>
      </c>
      <c r="E3725">
        <v>101</v>
      </c>
      <c r="F3725" t="s">
        <v>296</v>
      </c>
      <c r="G3725" t="s">
        <v>297</v>
      </c>
      <c r="H3725">
        <v>18.600000000000001</v>
      </c>
      <c r="I3725">
        <v>21.4</v>
      </c>
      <c r="K3725">
        <v>140</v>
      </c>
      <c r="L3725">
        <v>103</v>
      </c>
      <c r="O3725">
        <v>1.4999999999999999E-2</v>
      </c>
      <c r="P3725">
        <v>18</v>
      </c>
    </row>
    <row r="3726" spans="1:16" x14ac:dyDescent="0.2">
      <c r="A3726">
        <v>2022</v>
      </c>
      <c r="B3726">
        <v>6</v>
      </c>
      <c r="C3726" s="267">
        <v>44737</v>
      </c>
      <c r="E3726">
        <v>101</v>
      </c>
      <c r="F3726" t="s">
        <v>296</v>
      </c>
      <c r="G3726" t="s">
        <v>297</v>
      </c>
      <c r="H3726">
        <v>18.600000000000001</v>
      </c>
      <c r="I3726">
        <v>21.4</v>
      </c>
      <c r="K3726">
        <v>140</v>
      </c>
      <c r="L3726">
        <v>103</v>
      </c>
      <c r="O3726">
        <v>1.4999999999999999E-2</v>
      </c>
      <c r="P3726">
        <v>18</v>
      </c>
    </row>
    <row r="3727" spans="1:16" x14ac:dyDescent="0.2">
      <c r="A3727">
        <v>2022</v>
      </c>
      <c r="B3727">
        <v>6</v>
      </c>
      <c r="C3727" s="267">
        <v>44738</v>
      </c>
      <c r="E3727">
        <v>101</v>
      </c>
      <c r="F3727" t="s">
        <v>296</v>
      </c>
      <c r="G3727" t="s">
        <v>297</v>
      </c>
      <c r="H3727">
        <v>18.600000000000001</v>
      </c>
      <c r="I3727">
        <v>21.4</v>
      </c>
      <c r="K3727">
        <v>140</v>
      </c>
      <c r="L3727">
        <v>103</v>
      </c>
      <c r="P3727">
        <v>18</v>
      </c>
    </row>
    <row r="3728" spans="1:16" x14ac:dyDescent="0.2">
      <c r="A3728">
        <v>2022</v>
      </c>
      <c r="B3728">
        <v>6</v>
      </c>
      <c r="C3728" s="267">
        <v>44739</v>
      </c>
      <c r="E3728">
        <v>101</v>
      </c>
      <c r="F3728" t="s">
        <v>296</v>
      </c>
      <c r="G3728" t="s">
        <v>297</v>
      </c>
      <c r="H3728">
        <v>18.600000000000001</v>
      </c>
      <c r="I3728">
        <v>21.4</v>
      </c>
      <c r="K3728">
        <v>140</v>
      </c>
      <c r="L3728">
        <v>103</v>
      </c>
      <c r="O3728">
        <v>1.4999999999999999E-2</v>
      </c>
      <c r="P3728">
        <v>18</v>
      </c>
    </row>
    <row r="3729" spans="1:16" x14ac:dyDescent="0.2">
      <c r="A3729">
        <v>2022</v>
      </c>
      <c r="B3729">
        <v>6</v>
      </c>
      <c r="C3729" s="267">
        <v>44740</v>
      </c>
      <c r="E3729">
        <v>101</v>
      </c>
      <c r="F3729" t="s">
        <v>296</v>
      </c>
      <c r="G3729" t="s">
        <v>297</v>
      </c>
      <c r="H3729">
        <v>18.600000000000001</v>
      </c>
      <c r="I3729">
        <v>21.4</v>
      </c>
      <c r="K3729">
        <v>140</v>
      </c>
      <c r="L3729">
        <v>103</v>
      </c>
      <c r="P3729">
        <v>18</v>
      </c>
    </row>
    <row r="3730" spans="1:16" x14ac:dyDescent="0.2">
      <c r="A3730">
        <v>2022</v>
      </c>
      <c r="B3730">
        <v>6</v>
      </c>
      <c r="C3730" s="267">
        <v>44720</v>
      </c>
      <c r="E3730">
        <v>95</v>
      </c>
      <c r="F3730" t="s">
        <v>597</v>
      </c>
      <c r="G3730" t="s">
        <v>598</v>
      </c>
      <c r="H3730">
        <v>58.125</v>
      </c>
      <c r="I3730">
        <v>66.875</v>
      </c>
      <c r="K3730">
        <v>35</v>
      </c>
      <c r="L3730">
        <v>206</v>
      </c>
      <c r="O3730">
        <v>1.4999999999999999E-2</v>
      </c>
      <c r="P3730">
        <v>18</v>
      </c>
    </row>
    <row r="3731" spans="1:16" x14ac:dyDescent="0.2">
      <c r="A3731">
        <v>2022</v>
      </c>
      <c r="B3731">
        <v>6</v>
      </c>
      <c r="C3731" s="267">
        <v>44721</v>
      </c>
      <c r="E3731">
        <v>95</v>
      </c>
      <c r="F3731" t="s">
        <v>597</v>
      </c>
      <c r="G3731" t="s">
        <v>598</v>
      </c>
      <c r="H3731">
        <v>58.125</v>
      </c>
      <c r="I3731">
        <v>66.875</v>
      </c>
      <c r="K3731">
        <v>35</v>
      </c>
      <c r="L3731">
        <v>206</v>
      </c>
      <c r="O3731">
        <v>0.02</v>
      </c>
      <c r="P3731">
        <v>18</v>
      </c>
    </row>
    <row r="3732" spans="1:16" x14ac:dyDescent="0.2">
      <c r="A3732">
        <v>2022</v>
      </c>
      <c r="B3732">
        <v>6</v>
      </c>
      <c r="C3732" s="267">
        <v>44723</v>
      </c>
      <c r="E3732">
        <v>95</v>
      </c>
      <c r="F3732" t="s">
        <v>597</v>
      </c>
      <c r="G3732" t="s">
        <v>598</v>
      </c>
      <c r="H3732">
        <v>58.125</v>
      </c>
      <c r="I3732">
        <v>66.875</v>
      </c>
      <c r="K3732">
        <v>35</v>
      </c>
      <c r="L3732">
        <v>206</v>
      </c>
      <c r="O3732">
        <v>1.4999999999999999E-2</v>
      </c>
      <c r="P3732">
        <v>18</v>
      </c>
    </row>
    <row r="3733" spans="1:16" x14ac:dyDescent="0.2">
      <c r="A3733">
        <v>2022</v>
      </c>
      <c r="B3733">
        <v>6</v>
      </c>
      <c r="C3733" s="267">
        <v>44724</v>
      </c>
      <c r="E3733">
        <v>95</v>
      </c>
      <c r="F3733" t="s">
        <v>597</v>
      </c>
      <c r="G3733" t="s">
        <v>598</v>
      </c>
      <c r="H3733">
        <v>58.125</v>
      </c>
      <c r="I3733">
        <v>66.875</v>
      </c>
      <c r="K3733">
        <v>35</v>
      </c>
      <c r="L3733">
        <v>206</v>
      </c>
      <c r="O3733">
        <v>0.02</v>
      </c>
      <c r="P3733">
        <v>18</v>
      </c>
    </row>
    <row r="3734" spans="1:16" x14ac:dyDescent="0.2">
      <c r="A3734">
        <v>2022</v>
      </c>
      <c r="B3734">
        <v>6</v>
      </c>
      <c r="C3734" s="267">
        <v>44718</v>
      </c>
      <c r="E3734">
        <v>100</v>
      </c>
      <c r="F3734" t="s">
        <v>293</v>
      </c>
      <c r="G3734" t="s">
        <v>294</v>
      </c>
      <c r="H3734">
        <v>18.600000000000001</v>
      </c>
      <c r="I3734">
        <v>21.4</v>
      </c>
      <c r="K3734">
        <v>140</v>
      </c>
      <c r="L3734">
        <v>103</v>
      </c>
      <c r="O3734">
        <v>1.4999999999999999E-2</v>
      </c>
      <c r="P3734">
        <v>18</v>
      </c>
    </row>
    <row r="3735" spans="1:16" x14ac:dyDescent="0.2">
      <c r="A3735">
        <v>2022</v>
      </c>
      <c r="B3735">
        <v>6</v>
      </c>
      <c r="C3735" s="267">
        <v>44720</v>
      </c>
      <c r="E3735">
        <v>100</v>
      </c>
      <c r="F3735" t="s">
        <v>293</v>
      </c>
      <c r="G3735" t="s">
        <v>294</v>
      </c>
      <c r="H3735">
        <v>18.600000000000001</v>
      </c>
      <c r="I3735">
        <v>21.4</v>
      </c>
      <c r="K3735">
        <v>140</v>
      </c>
      <c r="L3735">
        <v>103</v>
      </c>
      <c r="O3735">
        <v>1.4999999999999999E-2</v>
      </c>
      <c r="P3735">
        <v>18</v>
      </c>
    </row>
    <row r="3736" spans="1:16" x14ac:dyDescent="0.2">
      <c r="A3736">
        <v>2022</v>
      </c>
      <c r="B3736">
        <v>6</v>
      </c>
      <c r="C3736" s="267">
        <v>44737</v>
      </c>
      <c r="E3736">
        <v>100</v>
      </c>
      <c r="F3736" t="s">
        <v>293</v>
      </c>
      <c r="G3736" t="s">
        <v>294</v>
      </c>
      <c r="H3736">
        <v>18.600000000000001</v>
      </c>
      <c r="I3736">
        <v>21.4</v>
      </c>
      <c r="K3736">
        <v>140</v>
      </c>
      <c r="L3736">
        <v>103</v>
      </c>
      <c r="O3736">
        <v>1.4999999999999999E-2</v>
      </c>
      <c r="P3736">
        <v>18</v>
      </c>
    </row>
    <row r="3737" spans="1:16" x14ac:dyDescent="0.2">
      <c r="A3737">
        <v>2022</v>
      </c>
      <c r="B3737">
        <v>6</v>
      </c>
      <c r="C3737" s="267">
        <v>44738</v>
      </c>
      <c r="E3737">
        <v>100</v>
      </c>
      <c r="F3737" t="s">
        <v>293</v>
      </c>
      <c r="G3737" t="s">
        <v>294</v>
      </c>
      <c r="H3737">
        <v>18.600000000000001</v>
      </c>
      <c r="I3737">
        <v>21.4</v>
      </c>
      <c r="K3737">
        <v>140</v>
      </c>
      <c r="L3737">
        <v>103</v>
      </c>
      <c r="P3737">
        <v>18</v>
      </c>
    </row>
    <row r="3738" spans="1:16" x14ac:dyDescent="0.2">
      <c r="A3738">
        <v>2022</v>
      </c>
      <c r="B3738">
        <v>6</v>
      </c>
      <c r="C3738" s="267">
        <v>44739</v>
      </c>
      <c r="E3738">
        <v>100</v>
      </c>
      <c r="F3738" t="s">
        <v>293</v>
      </c>
      <c r="G3738" t="s">
        <v>294</v>
      </c>
      <c r="H3738">
        <v>18.600000000000001</v>
      </c>
      <c r="I3738">
        <v>21.4</v>
      </c>
      <c r="K3738">
        <v>140</v>
      </c>
      <c r="L3738">
        <v>103</v>
      </c>
      <c r="O3738">
        <v>1.4999999999999999E-2</v>
      </c>
      <c r="P3738">
        <v>18</v>
      </c>
    </row>
    <row r="3739" spans="1:16" x14ac:dyDescent="0.2">
      <c r="A3739">
        <v>2022</v>
      </c>
      <c r="B3739">
        <v>6</v>
      </c>
      <c r="C3739" s="267">
        <v>44740</v>
      </c>
      <c r="E3739">
        <v>100</v>
      </c>
      <c r="F3739" t="s">
        <v>293</v>
      </c>
      <c r="G3739" t="s">
        <v>294</v>
      </c>
      <c r="H3739">
        <v>18.600000000000001</v>
      </c>
      <c r="I3739">
        <v>21.4</v>
      </c>
      <c r="K3739">
        <v>140</v>
      </c>
      <c r="L3739">
        <v>103</v>
      </c>
      <c r="P3739">
        <v>18</v>
      </c>
    </row>
    <row r="3740" spans="1:16" x14ac:dyDescent="0.2">
      <c r="A3740">
        <v>2022</v>
      </c>
      <c r="B3740">
        <v>6</v>
      </c>
      <c r="C3740" s="267">
        <v>44718</v>
      </c>
      <c r="E3740">
        <v>99</v>
      </c>
      <c r="F3740" t="s">
        <v>289</v>
      </c>
      <c r="G3740" t="s">
        <v>290</v>
      </c>
      <c r="H3740">
        <v>18.600000000000001</v>
      </c>
      <c r="I3740">
        <v>21.4</v>
      </c>
      <c r="K3740">
        <v>140</v>
      </c>
      <c r="L3740">
        <v>103</v>
      </c>
      <c r="O3740">
        <v>1.4999999999999999E-2</v>
      </c>
      <c r="P3740">
        <v>18</v>
      </c>
    </row>
    <row r="3741" spans="1:16" x14ac:dyDescent="0.2">
      <c r="A3741">
        <v>2022</v>
      </c>
      <c r="B3741">
        <v>6</v>
      </c>
      <c r="C3741" s="267">
        <v>44719</v>
      </c>
      <c r="E3741">
        <v>99</v>
      </c>
      <c r="F3741" t="s">
        <v>289</v>
      </c>
      <c r="G3741" t="s">
        <v>290</v>
      </c>
      <c r="H3741">
        <v>18.600000000000001</v>
      </c>
      <c r="I3741">
        <v>21.4</v>
      </c>
      <c r="K3741">
        <v>140</v>
      </c>
      <c r="L3741">
        <v>103</v>
      </c>
      <c r="O3741">
        <v>1.4999999999999999E-2</v>
      </c>
      <c r="P3741">
        <v>18</v>
      </c>
    </row>
    <row r="3742" spans="1:16" x14ac:dyDescent="0.2">
      <c r="A3742">
        <v>2022</v>
      </c>
      <c r="B3742">
        <v>6</v>
      </c>
      <c r="C3742" s="267">
        <v>44720</v>
      </c>
      <c r="E3742">
        <v>99</v>
      </c>
      <c r="F3742" t="s">
        <v>289</v>
      </c>
      <c r="G3742" t="s">
        <v>290</v>
      </c>
      <c r="H3742">
        <v>18.600000000000001</v>
      </c>
      <c r="I3742">
        <v>21.4</v>
      </c>
      <c r="K3742">
        <v>140</v>
      </c>
      <c r="L3742">
        <v>103</v>
      </c>
      <c r="O3742">
        <v>1.4999999999999999E-2</v>
      </c>
      <c r="P3742">
        <v>18</v>
      </c>
    </row>
    <row r="3743" spans="1:16" x14ac:dyDescent="0.2">
      <c r="A3743">
        <v>2022</v>
      </c>
      <c r="B3743">
        <v>6</v>
      </c>
      <c r="C3743" s="267">
        <v>44737</v>
      </c>
      <c r="E3743">
        <v>99</v>
      </c>
      <c r="F3743" t="s">
        <v>289</v>
      </c>
      <c r="G3743" t="s">
        <v>290</v>
      </c>
      <c r="H3743">
        <v>18.600000000000001</v>
      </c>
      <c r="I3743">
        <v>21.4</v>
      </c>
      <c r="K3743">
        <v>140</v>
      </c>
      <c r="L3743">
        <v>103</v>
      </c>
      <c r="O3743">
        <v>1.4999999999999999E-2</v>
      </c>
      <c r="P3743">
        <v>18</v>
      </c>
    </row>
    <row r="3744" spans="1:16" x14ac:dyDescent="0.2">
      <c r="A3744">
        <v>2022</v>
      </c>
      <c r="B3744">
        <v>6</v>
      </c>
      <c r="C3744" s="267">
        <v>44738</v>
      </c>
      <c r="E3744">
        <v>99</v>
      </c>
      <c r="F3744" t="s">
        <v>289</v>
      </c>
      <c r="G3744" t="s">
        <v>290</v>
      </c>
      <c r="H3744">
        <v>18.600000000000001</v>
      </c>
      <c r="I3744">
        <v>21.4</v>
      </c>
      <c r="K3744">
        <v>140</v>
      </c>
      <c r="L3744">
        <v>103</v>
      </c>
      <c r="P3744">
        <v>18</v>
      </c>
    </row>
    <row r="3745" spans="1:16" x14ac:dyDescent="0.2">
      <c r="A3745">
        <v>2022</v>
      </c>
      <c r="B3745">
        <v>6</v>
      </c>
      <c r="C3745" s="267">
        <v>44739</v>
      </c>
      <c r="E3745">
        <v>99</v>
      </c>
      <c r="F3745" t="s">
        <v>289</v>
      </c>
      <c r="G3745" t="s">
        <v>290</v>
      </c>
      <c r="H3745">
        <v>18.600000000000001</v>
      </c>
      <c r="I3745">
        <v>21.4</v>
      </c>
      <c r="K3745">
        <v>140</v>
      </c>
      <c r="L3745">
        <v>103</v>
      </c>
      <c r="O3745">
        <v>1.4999999999999999E-2</v>
      </c>
      <c r="P3745">
        <v>18</v>
      </c>
    </row>
    <row r="3746" spans="1:16" x14ac:dyDescent="0.2">
      <c r="A3746">
        <v>2022</v>
      </c>
      <c r="B3746">
        <v>6</v>
      </c>
      <c r="C3746" s="267">
        <v>44740</v>
      </c>
      <c r="E3746">
        <v>99</v>
      </c>
      <c r="F3746" t="s">
        <v>289</v>
      </c>
      <c r="G3746" t="s">
        <v>290</v>
      </c>
      <c r="H3746">
        <v>18.600000000000001</v>
      </c>
      <c r="I3746">
        <v>21.4</v>
      </c>
      <c r="K3746">
        <v>140</v>
      </c>
      <c r="L3746">
        <v>103</v>
      </c>
      <c r="P3746">
        <v>18</v>
      </c>
    </row>
    <row r="3747" spans="1:16" x14ac:dyDescent="0.2">
      <c r="A3747">
        <v>2022</v>
      </c>
      <c r="B3747">
        <v>6</v>
      </c>
      <c r="C3747" s="267">
        <v>44712</v>
      </c>
      <c r="E3747">
        <v>12</v>
      </c>
      <c r="F3747" t="s">
        <v>264</v>
      </c>
      <c r="G3747" t="s">
        <v>265</v>
      </c>
      <c r="H3747">
        <v>197.16</v>
      </c>
      <c r="I3747">
        <v>226.84</v>
      </c>
      <c r="K3747">
        <v>48</v>
      </c>
      <c r="L3747">
        <v>195</v>
      </c>
      <c r="O3747">
        <v>0.02</v>
      </c>
      <c r="P3747">
        <v>22</v>
      </c>
    </row>
    <row r="3748" spans="1:16" x14ac:dyDescent="0.2">
      <c r="A3748">
        <v>2022</v>
      </c>
      <c r="B3748">
        <v>6</v>
      </c>
      <c r="C3748" s="267">
        <v>44713</v>
      </c>
      <c r="E3748">
        <v>12</v>
      </c>
      <c r="F3748" t="s">
        <v>264</v>
      </c>
      <c r="G3748" t="s">
        <v>265</v>
      </c>
      <c r="H3748">
        <v>197.16</v>
      </c>
      <c r="I3748">
        <v>226.84</v>
      </c>
      <c r="K3748">
        <v>48</v>
      </c>
      <c r="L3748">
        <v>195</v>
      </c>
      <c r="O3748">
        <v>0.02</v>
      </c>
      <c r="P3748">
        <v>22</v>
      </c>
    </row>
    <row r="3749" spans="1:16" x14ac:dyDescent="0.2">
      <c r="A3749">
        <v>2022</v>
      </c>
      <c r="B3749">
        <v>6</v>
      </c>
      <c r="C3749" s="267">
        <v>44714</v>
      </c>
      <c r="E3749">
        <v>12</v>
      </c>
      <c r="F3749" t="s">
        <v>264</v>
      </c>
      <c r="G3749" t="s">
        <v>265</v>
      </c>
      <c r="H3749">
        <v>197.16</v>
      </c>
      <c r="I3749">
        <v>226.84</v>
      </c>
      <c r="K3749">
        <v>48</v>
      </c>
      <c r="L3749">
        <v>195</v>
      </c>
      <c r="O3749">
        <v>0.02</v>
      </c>
      <c r="P3749">
        <v>22</v>
      </c>
    </row>
    <row r="3750" spans="1:16" x14ac:dyDescent="0.2">
      <c r="A3750">
        <v>2022</v>
      </c>
      <c r="B3750">
        <v>6</v>
      </c>
      <c r="C3750" s="267">
        <v>44715</v>
      </c>
      <c r="E3750">
        <v>12</v>
      </c>
      <c r="F3750" t="s">
        <v>264</v>
      </c>
      <c r="G3750" t="s">
        <v>265</v>
      </c>
      <c r="H3750">
        <v>197.16</v>
      </c>
      <c r="I3750">
        <v>226.84</v>
      </c>
      <c r="K3750">
        <v>48</v>
      </c>
      <c r="L3750">
        <v>195</v>
      </c>
      <c r="O3750">
        <v>0.02</v>
      </c>
      <c r="P3750">
        <v>22</v>
      </c>
    </row>
    <row r="3751" spans="1:16" x14ac:dyDescent="0.2">
      <c r="A3751">
        <v>2022</v>
      </c>
      <c r="B3751">
        <v>6</v>
      </c>
      <c r="C3751" s="267">
        <v>44716</v>
      </c>
      <c r="E3751">
        <v>12</v>
      </c>
      <c r="F3751" t="s">
        <v>264</v>
      </c>
      <c r="G3751" t="s">
        <v>265</v>
      </c>
      <c r="H3751">
        <v>197.16</v>
      </c>
      <c r="I3751">
        <v>226.84</v>
      </c>
      <c r="K3751">
        <v>48</v>
      </c>
      <c r="L3751">
        <v>195</v>
      </c>
      <c r="O3751">
        <v>0.02</v>
      </c>
      <c r="P3751">
        <v>22</v>
      </c>
    </row>
    <row r="3752" spans="1:16" x14ac:dyDescent="0.2">
      <c r="A3752">
        <v>2022</v>
      </c>
      <c r="B3752">
        <v>6</v>
      </c>
      <c r="C3752" s="267">
        <v>44717</v>
      </c>
      <c r="E3752">
        <v>12</v>
      </c>
      <c r="F3752" t="s">
        <v>264</v>
      </c>
      <c r="G3752" t="s">
        <v>265</v>
      </c>
      <c r="H3752">
        <v>197.16</v>
      </c>
      <c r="I3752">
        <v>226.84</v>
      </c>
      <c r="K3752">
        <v>48</v>
      </c>
      <c r="L3752">
        <v>195</v>
      </c>
      <c r="O3752">
        <v>0.02</v>
      </c>
      <c r="P3752">
        <v>22</v>
      </c>
    </row>
    <row r="3753" spans="1:16" x14ac:dyDescent="0.2">
      <c r="A3753">
        <v>2022</v>
      </c>
      <c r="B3753">
        <v>6</v>
      </c>
      <c r="C3753" s="267">
        <v>44718</v>
      </c>
      <c r="E3753">
        <v>12</v>
      </c>
      <c r="F3753" t="s">
        <v>264</v>
      </c>
      <c r="G3753" t="s">
        <v>265</v>
      </c>
      <c r="H3753">
        <v>197.16</v>
      </c>
      <c r="I3753">
        <v>226.84</v>
      </c>
      <c r="K3753">
        <v>48</v>
      </c>
      <c r="L3753">
        <v>195</v>
      </c>
      <c r="O3753">
        <v>0.02</v>
      </c>
      <c r="P3753">
        <v>22</v>
      </c>
    </row>
    <row r="3754" spans="1:16" x14ac:dyDescent="0.2">
      <c r="A3754">
        <v>2022</v>
      </c>
      <c r="B3754">
        <v>6</v>
      </c>
      <c r="C3754" s="267">
        <v>44719</v>
      </c>
      <c r="E3754">
        <v>12</v>
      </c>
      <c r="F3754" t="s">
        <v>264</v>
      </c>
      <c r="G3754" t="s">
        <v>265</v>
      </c>
      <c r="H3754">
        <v>197.16</v>
      </c>
      <c r="I3754">
        <v>226.84</v>
      </c>
      <c r="K3754">
        <v>48</v>
      </c>
      <c r="L3754">
        <v>195</v>
      </c>
      <c r="O3754">
        <v>0.02</v>
      </c>
      <c r="P3754">
        <v>22</v>
      </c>
    </row>
    <row r="3755" spans="1:16" x14ac:dyDescent="0.2">
      <c r="A3755">
        <v>2022</v>
      </c>
      <c r="B3755">
        <v>6</v>
      </c>
      <c r="C3755" s="267">
        <v>44720</v>
      </c>
      <c r="E3755">
        <v>12</v>
      </c>
      <c r="F3755" t="s">
        <v>264</v>
      </c>
      <c r="G3755" t="s">
        <v>265</v>
      </c>
      <c r="H3755">
        <v>197.16</v>
      </c>
      <c r="I3755">
        <v>226.84</v>
      </c>
      <c r="K3755">
        <v>48</v>
      </c>
      <c r="L3755">
        <v>195</v>
      </c>
      <c r="O3755">
        <v>0.02</v>
      </c>
      <c r="P3755">
        <v>22</v>
      </c>
    </row>
    <row r="3756" spans="1:16" x14ac:dyDescent="0.2">
      <c r="A3756">
        <v>2022</v>
      </c>
      <c r="B3756">
        <v>6</v>
      </c>
      <c r="C3756" s="267">
        <v>44721</v>
      </c>
      <c r="E3756">
        <v>12</v>
      </c>
      <c r="F3756" t="s">
        <v>264</v>
      </c>
      <c r="G3756" t="s">
        <v>265</v>
      </c>
      <c r="H3756">
        <v>197.16</v>
      </c>
      <c r="I3756">
        <v>226.84</v>
      </c>
      <c r="K3756">
        <v>48</v>
      </c>
      <c r="L3756">
        <v>195</v>
      </c>
      <c r="O3756">
        <v>0.02</v>
      </c>
      <c r="P3756">
        <v>22</v>
      </c>
    </row>
    <row r="3757" spans="1:16" x14ac:dyDescent="0.2">
      <c r="A3757">
        <v>2022</v>
      </c>
      <c r="B3757">
        <v>6</v>
      </c>
      <c r="C3757" s="267">
        <v>44723</v>
      </c>
      <c r="E3757">
        <v>12</v>
      </c>
      <c r="F3757" t="s">
        <v>264</v>
      </c>
      <c r="G3757" t="s">
        <v>265</v>
      </c>
      <c r="H3757">
        <v>197.16</v>
      </c>
      <c r="I3757">
        <v>226.84</v>
      </c>
      <c r="K3757">
        <v>48</v>
      </c>
      <c r="L3757">
        <v>195</v>
      </c>
      <c r="O3757">
        <v>0.02</v>
      </c>
      <c r="P3757">
        <v>22</v>
      </c>
    </row>
    <row r="3758" spans="1:16" x14ac:dyDescent="0.2">
      <c r="A3758">
        <v>2022</v>
      </c>
      <c r="B3758">
        <v>6</v>
      </c>
      <c r="C3758" s="267">
        <v>44723</v>
      </c>
      <c r="E3758">
        <v>647</v>
      </c>
      <c r="F3758" t="s">
        <v>264</v>
      </c>
      <c r="G3758" t="s">
        <v>265</v>
      </c>
      <c r="H3758">
        <v>197.16</v>
      </c>
      <c r="I3758">
        <v>226.84</v>
      </c>
      <c r="K3758">
        <v>37</v>
      </c>
      <c r="L3758">
        <v>150</v>
      </c>
      <c r="O3758">
        <v>0.02</v>
      </c>
      <c r="P3758">
        <v>22</v>
      </c>
    </row>
    <row r="3759" spans="1:16" x14ac:dyDescent="0.2">
      <c r="A3759">
        <v>2022</v>
      </c>
      <c r="B3759">
        <v>6</v>
      </c>
      <c r="C3759" s="267">
        <v>44724</v>
      </c>
      <c r="E3759">
        <v>12</v>
      </c>
      <c r="F3759" t="s">
        <v>264</v>
      </c>
      <c r="G3759" t="s">
        <v>265</v>
      </c>
      <c r="H3759">
        <v>197.16</v>
      </c>
      <c r="I3759">
        <v>226.84</v>
      </c>
      <c r="K3759">
        <v>48</v>
      </c>
      <c r="L3759">
        <v>195</v>
      </c>
      <c r="O3759">
        <v>0.02</v>
      </c>
      <c r="P3759">
        <v>22</v>
      </c>
    </row>
    <row r="3760" spans="1:16" x14ac:dyDescent="0.2">
      <c r="A3760">
        <v>2022</v>
      </c>
      <c r="B3760">
        <v>6</v>
      </c>
      <c r="C3760" s="267">
        <v>44724</v>
      </c>
      <c r="E3760">
        <v>647</v>
      </c>
      <c r="F3760" t="s">
        <v>264</v>
      </c>
      <c r="G3760" t="s">
        <v>265</v>
      </c>
      <c r="H3760">
        <v>197.16</v>
      </c>
      <c r="I3760">
        <v>226.84</v>
      </c>
      <c r="K3760">
        <v>37</v>
      </c>
      <c r="L3760">
        <v>150</v>
      </c>
      <c r="O3760">
        <v>0.02</v>
      </c>
      <c r="P3760">
        <v>22</v>
      </c>
    </row>
    <row r="3761" spans="1:16" x14ac:dyDescent="0.2">
      <c r="A3761">
        <v>2022</v>
      </c>
      <c r="B3761">
        <v>6</v>
      </c>
      <c r="C3761" s="267">
        <v>44725</v>
      </c>
      <c r="E3761">
        <v>647</v>
      </c>
      <c r="F3761" t="s">
        <v>264</v>
      </c>
      <c r="G3761" t="s">
        <v>265</v>
      </c>
      <c r="H3761">
        <v>197.16</v>
      </c>
      <c r="I3761">
        <v>226.84</v>
      </c>
      <c r="K3761">
        <v>37</v>
      </c>
      <c r="L3761">
        <v>150</v>
      </c>
      <c r="O3761">
        <v>0.02</v>
      </c>
      <c r="P3761">
        <v>22</v>
      </c>
    </row>
    <row r="3762" spans="1:16" x14ac:dyDescent="0.2">
      <c r="A3762">
        <v>2022</v>
      </c>
      <c r="B3762">
        <v>6</v>
      </c>
      <c r="C3762" s="267">
        <v>44739</v>
      </c>
      <c r="E3762">
        <v>647</v>
      </c>
      <c r="F3762" t="s">
        <v>264</v>
      </c>
      <c r="G3762" t="s">
        <v>265</v>
      </c>
      <c r="H3762">
        <v>197.16</v>
      </c>
      <c r="I3762">
        <v>226.84</v>
      </c>
      <c r="K3762">
        <v>37</v>
      </c>
      <c r="L3762">
        <v>150</v>
      </c>
      <c r="O3762">
        <v>0.02</v>
      </c>
      <c r="P3762">
        <v>22</v>
      </c>
    </row>
    <row r="3763" spans="1:16" x14ac:dyDescent="0.2">
      <c r="A3763">
        <v>2022</v>
      </c>
      <c r="B3763">
        <v>6</v>
      </c>
      <c r="C3763" s="267">
        <v>44740</v>
      </c>
      <c r="E3763">
        <v>647</v>
      </c>
      <c r="F3763" t="s">
        <v>264</v>
      </c>
      <c r="G3763" t="s">
        <v>265</v>
      </c>
      <c r="H3763">
        <v>197.16</v>
      </c>
      <c r="I3763">
        <v>226.84</v>
      </c>
      <c r="K3763">
        <v>37</v>
      </c>
      <c r="L3763">
        <v>150</v>
      </c>
      <c r="O3763">
        <v>0.02</v>
      </c>
      <c r="P3763">
        <v>22</v>
      </c>
    </row>
    <row r="3764" spans="1:16" x14ac:dyDescent="0.2">
      <c r="A3764">
        <v>2022</v>
      </c>
      <c r="B3764">
        <v>6</v>
      </c>
      <c r="C3764" s="267">
        <v>44712</v>
      </c>
      <c r="E3764">
        <v>11</v>
      </c>
      <c r="F3764" t="s">
        <v>276</v>
      </c>
      <c r="G3764" t="s">
        <v>277</v>
      </c>
      <c r="H3764">
        <v>197.16</v>
      </c>
      <c r="I3764">
        <v>226.84</v>
      </c>
      <c r="K3764">
        <v>48</v>
      </c>
      <c r="L3764">
        <v>195</v>
      </c>
      <c r="O3764">
        <v>0.02</v>
      </c>
      <c r="P3764">
        <v>22</v>
      </c>
    </row>
    <row r="3765" spans="1:16" x14ac:dyDescent="0.2">
      <c r="A3765">
        <v>2022</v>
      </c>
      <c r="B3765">
        <v>6</v>
      </c>
      <c r="C3765" s="267">
        <v>44713</v>
      </c>
      <c r="E3765">
        <v>11</v>
      </c>
      <c r="F3765" t="s">
        <v>276</v>
      </c>
      <c r="G3765" t="s">
        <v>277</v>
      </c>
      <c r="H3765">
        <v>197.16</v>
      </c>
      <c r="I3765">
        <v>226.84</v>
      </c>
      <c r="K3765">
        <v>48</v>
      </c>
      <c r="L3765">
        <v>195</v>
      </c>
      <c r="O3765">
        <v>0.02</v>
      </c>
      <c r="P3765">
        <v>22</v>
      </c>
    </row>
    <row r="3766" spans="1:16" x14ac:dyDescent="0.2">
      <c r="A3766">
        <v>2022</v>
      </c>
      <c r="B3766">
        <v>6</v>
      </c>
      <c r="C3766" s="267">
        <v>44714</v>
      </c>
      <c r="E3766">
        <v>11</v>
      </c>
      <c r="F3766" t="s">
        <v>276</v>
      </c>
      <c r="G3766" t="s">
        <v>277</v>
      </c>
      <c r="H3766">
        <v>197.16</v>
      </c>
      <c r="I3766">
        <v>226.84</v>
      </c>
      <c r="K3766">
        <v>48</v>
      </c>
      <c r="L3766">
        <v>195</v>
      </c>
      <c r="O3766">
        <v>0.02</v>
      </c>
      <c r="P3766">
        <v>22</v>
      </c>
    </row>
    <row r="3767" spans="1:16" x14ac:dyDescent="0.2">
      <c r="A3767">
        <v>2022</v>
      </c>
      <c r="B3767">
        <v>6</v>
      </c>
      <c r="C3767" s="267">
        <v>44715</v>
      </c>
      <c r="E3767">
        <v>11</v>
      </c>
      <c r="F3767" t="s">
        <v>276</v>
      </c>
      <c r="G3767" t="s">
        <v>277</v>
      </c>
      <c r="H3767">
        <v>197.16</v>
      </c>
      <c r="I3767">
        <v>226.84</v>
      </c>
      <c r="K3767">
        <v>48</v>
      </c>
      <c r="L3767">
        <v>195</v>
      </c>
      <c r="O3767">
        <v>0.02</v>
      </c>
      <c r="P3767">
        <v>22</v>
      </c>
    </row>
    <row r="3768" spans="1:16" x14ac:dyDescent="0.2">
      <c r="A3768">
        <v>2022</v>
      </c>
      <c r="B3768">
        <v>6</v>
      </c>
      <c r="C3768" s="267">
        <v>44716</v>
      </c>
      <c r="E3768">
        <v>11</v>
      </c>
      <c r="F3768" t="s">
        <v>276</v>
      </c>
      <c r="G3768" t="s">
        <v>277</v>
      </c>
      <c r="H3768">
        <v>197.16</v>
      </c>
      <c r="I3768">
        <v>226.84</v>
      </c>
      <c r="K3768">
        <v>48</v>
      </c>
      <c r="L3768">
        <v>195</v>
      </c>
      <c r="O3768">
        <v>0.02</v>
      </c>
      <c r="P3768">
        <v>22</v>
      </c>
    </row>
    <row r="3769" spans="1:16" x14ac:dyDescent="0.2">
      <c r="A3769">
        <v>2022</v>
      </c>
      <c r="B3769">
        <v>6</v>
      </c>
      <c r="C3769" s="267">
        <v>44717</v>
      </c>
      <c r="E3769">
        <v>11</v>
      </c>
      <c r="F3769" t="s">
        <v>276</v>
      </c>
      <c r="G3769" t="s">
        <v>277</v>
      </c>
      <c r="H3769">
        <v>197.16</v>
      </c>
      <c r="I3769">
        <v>226.84</v>
      </c>
      <c r="K3769">
        <v>48</v>
      </c>
      <c r="L3769">
        <v>195</v>
      </c>
      <c r="O3769">
        <v>0.02</v>
      </c>
      <c r="P3769">
        <v>22</v>
      </c>
    </row>
    <row r="3770" spans="1:16" x14ac:dyDescent="0.2">
      <c r="A3770">
        <v>2022</v>
      </c>
      <c r="B3770">
        <v>6</v>
      </c>
      <c r="C3770" s="267">
        <v>44718</v>
      </c>
      <c r="E3770">
        <v>11</v>
      </c>
      <c r="F3770" t="s">
        <v>276</v>
      </c>
      <c r="G3770" t="s">
        <v>277</v>
      </c>
      <c r="H3770">
        <v>197.16</v>
      </c>
      <c r="I3770">
        <v>226.84</v>
      </c>
      <c r="K3770">
        <v>48</v>
      </c>
      <c r="L3770">
        <v>195</v>
      </c>
      <c r="O3770">
        <v>0.02</v>
      </c>
      <c r="P3770">
        <v>22</v>
      </c>
    </row>
    <row r="3771" spans="1:16" x14ac:dyDescent="0.2">
      <c r="A3771">
        <v>2022</v>
      </c>
      <c r="B3771">
        <v>6</v>
      </c>
      <c r="C3771" s="267">
        <v>44719</v>
      </c>
      <c r="E3771">
        <v>11</v>
      </c>
      <c r="F3771" t="s">
        <v>276</v>
      </c>
      <c r="G3771" t="s">
        <v>277</v>
      </c>
      <c r="H3771">
        <v>197.16</v>
      </c>
      <c r="I3771">
        <v>226.84</v>
      </c>
      <c r="K3771">
        <v>48</v>
      </c>
      <c r="L3771">
        <v>195</v>
      </c>
      <c r="O3771">
        <v>0.02</v>
      </c>
      <c r="P3771">
        <v>22</v>
      </c>
    </row>
    <row r="3772" spans="1:16" x14ac:dyDescent="0.2">
      <c r="A3772">
        <v>2022</v>
      </c>
      <c r="B3772">
        <v>6</v>
      </c>
      <c r="C3772" s="267">
        <v>44720</v>
      </c>
      <c r="E3772">
        <v>11</v>
      </c>
      <c r="F3772" t="s">
        <v>276</v>
      </c>
      <c r="G3772" t="s">
        <v>277</v>
      </c>
      <c r="H3772">
        <v>197.16</v>
      </c>
      <c r="I3772">
        <v>226.84</v>
      </c>
      <c r="K3772">
        <v>48</v>
      </c>
      <c r="L3772">
        <v>195</v>
      </c>
      <c r="O3772">
        <v>0.02</v>
      </c>
      <c r="P3772">
        <v>22</v>
      </c>
    </row>
    <row r="3773" spans="1:16" x14ac:dyDescent="0.2">
      <c r="A3773">
        <v>2022</v>
      </c>
      <c r="B3773">
        <v>6</v>
      </c>
      <c r="C3773" s="267">
        <v>44721</v>
      </c>
      <c r="E3773">
        <v>11</v>
      </c>
      <c r="F3773" t="s">
        <v>276</v>
      </c>
      <c r="G3773" t="s">
        <v>277</v>
      </c>
      <c r="H3773">
        <v>197.16</v>
      </c>
      <c r="I3773">
        <v>226.84</v>
      </c>
      <c r="K3773">
        <v>48</v>
      </c>
      <c r="L3773">
        <v>195</v>
      </c>
      <c r="O3773">
        <v>0.02</v>
      </c>
      <c r="P3773">
        <v>22</v>
      </c>
    </row>
    <row r="3774" spans="1:16" x14ac:dyDescent="0.2">
      <c r="A3774">
        <v>2022</v>
      </c>
      <c r="B3774">
        <v>6</v>
      </c>
      <c r="C3774" s="267">
        <v>44723</v>
      </c>
      <c r="E3774">
        <v>11</v>
      </c>
      <c r="F3774" t="s">
        <v>276</v>
      </c>
      <c r="G3774" t="s">
        <v>277</v>
      </c>
      <c r="H3774">
        <v>197.16</v>
      </c>
      <c r="I3774">
        <v>226.84</v>
      </c>
      <c r="K3774">
        <v>48</v>
      </c>
      <c r="L3774">
        <v>195</v>
      </c>
      <c r="O3774">
        <v>0.02</v>
      </c>
      <c r="P3774">
        <v>22</v>
      </c>
    </row>
    <row r="3775" spans="1:16" x14ac:dyDescent="0.2">
      <c r="A3775">
        <v>2022</v>
      </c>
      <c r="B3775">
        <v>6</v>
      </c>
      <c r="C3775" s="267">
        <v>44723</v>
      </c>
      <c r="E3775">
        <v>646</v>
      </c>
      <c r="F3775" t="s">
        <v>276</v>
      </c>
      <c r="G3775" t="s">
        <v>277</v>
      </c>
      <c r="H3775">
        <v>197.16</v>
      </c>
      <c r="I3775">
        <v>226.84</v>
      </c>
      <c r="K3775">
        <v>37</v>
      </c>
      <c r="L3775">
        <v>150</v>
      </c>
      <c r="O3775">
        <v>0.02</v>
      </c>
      <c r="P3775">
        <v>22</v>
      </c>
    </row>
    <row r="3776" spans="1:16" x14ac:dyDescent="0.2">
      <c r="A3776">
        <v>2022</v>
      </c>
      <c r="B3776">
        <v>6</v>
      </c>
      <c r="C3776" s="267">
        <v>44724</v>
      </c>
      <c r="E3776">
        <v>11</v>
      </c>
      <c r="F3776" t="s">
        <v>276</v>
      </c>
      <c r="G3776" t="s">
        <v>277</v>
      </c>
      <c r="H3776">
        <v>197.16</v>
      </c>
      <c r="I3776">
        <v>226.84</v>
      </c>
      <c r="K3776">
        <v>48</v>
      </c>
      <c r="L3776">
        <v>195</v>
      </c>
      <c r="O3776">
        <v>0.02</v>
      </c>
      <c r="P3776">
        <v>22</v>
      </c>
    </row>
    <row r="3777" spans="1:16" x14ac:dyDescent="0.2">
      <c r="A3777">
        <v>2022</v>
      </c>
      <c r="B3777">
        <v>6</v>
      </c>
      <c r="C3777" s="267">
        <v>44724</v>
      </c>
      <c r="E3777">
        <v>646</v>
      </c>
      <c r="F3777" t="s">
        <v>276</v>
      </c>
      <c r="G3777" t="s">
        <v>277</v>
      </c>
      <c r="H3777">
        <v>197.16</v>
      </c>
      <c r="I3777">
        <v>226.84</v>
      </c>
      <c r="K3777">
        <v>37</v>
      </c>
      <c r="L3777">
        <v>150</v>
      </c>
      <c r="O3777">
        <v>0.02</v>
      </c>
      <c r="P3777">
        <v>22</v>
      </c>
    </row>
    <row r="3778" spans="1:16" x14ac:dyDescent="0.2">
      <c r="A3778">
        <v>2022</v>
      </c>
      <c r="B3778">
        <v>6</v>
      </c>
      <c r="C3778" s="267">
        <v>44725</v>
      </c>
      <c r="E3778">
        <v>646</v>
      </c>
      <c r="F3778" t="s">
        <v>276</v>
      </c>
      <c r="G3778" t="s">
        <v>277</v>
      </c>
      <c r="H3778">
        <v>197.16</v>
      </c>
      <c r="I3778">
        <v>226.84</v>
      </c>
      <c r="K3778">
        <v>37</v>
      </c>
      <c r="L3778">
        <v>150</v>
      </c>
      <c r="O3778">
        <v>0.02</v>
      </c>
      <c r="P3778">
        <v>22</v>
      </c>
    </row>
    <row r="3779" spans="1:16" x14ac:dyDescent="0.2">
      <c r="A3779">
        <v>2022</v>
      </c>
      <c r="B3779">
        <v>6</v>
      </c>
      <c r="C3779" s="267">
        <v>44739</v>
      </c>
      <c r="E3779">
        <v>646</v>
      </c>
      <c r="F3779" t="s">
        <v>276</v>
      </c>
      <c r="G3779" t="s">
        <v>277</v>
      </c>
      <c r="H3779">
        <v>197.16</v>
      </c>
      <c r="I3779">
        <v>226.84</v>
      </c>
      <c r="K3779">
        <v>37</v>
      </c>
      <c r="L3779">
        <v>150</v>
      </c>
      <c r="O3779">
        <v>0.02</v>
      </c>
      <c r="P3779">
        <v>22</v>
      </c>
    </row>
    <row r="3780" spans="1:16" x14ac:dyDescent="0.2">
      <c r="A3780">
        <v>2022</v>
      </c>
      <c r="B3780">
        <v>6</v>
      </c>
      <c r="C3780" s="267">
        <v>44740</v>
      </c>
      <c r="E3780">
        <v>646</v>
      </c>
      <c r="F3780" t="s">
        <v>276</v>
      </c>
      <c r="G3780" t="s">
        <v>277</v>
      </c>
      <c r="H3780">
        <v>197.16</v>
      </c>
      <c r="I3780">
        <v>226.84</v>
      </c>
      <c r="K3780">
        <v>37</v>
      </c>
      <c r="L3780">
        <v>150</v>
      </c>
      <c r="O3780">
        <v>0.02</v>
      </c>
      <c r="P3780">
        <v>22</v>
      </c>
    </row>
    <row r="3781" spans="1:16" x14ac:dyDescent="0.2">
      <c r="A3781">
        <v>2022</v>
      </c>
      <c r="B3781">
        <v>6</v>
      </c>
      <c r="C3781" s="267">
        <v>44718</v>
      </c>
      <c r="E3781">
        <v>178</v>
      </c>
      <c r="F3781" t="s">
        <v>510</v>
      </c>
      <c r="G3781" t="s">
        <v>511</v>
      </c>
      <c r="H3781">
        <v>46.5</v>
      </c>
      <c r="I3781">
        <v>53.5</v>
      </c>
      <c r="K3781">
        <v>60</v>
      </c>
      <c r="L3781">
        <v>120</v>
      </c>
      <c r="O3781">
        <v>1.4999999999999999E-2</v>
      </c>
      <c r="P3781">
        <v>18</v>
      </c>
    </row>
    <row r="3782" spans="1:16" x14ac:dyDescent="0.2">
      <c r="A3782">
        <v>2022</v>
      </c>
      <c r="B3782">
        <v>6</v>
      </c>
      <c r="C3782" s="267">
        <v>44719</v>
      </c>
      <c r="E3782">
        <v>178</v>
      </c>
      <c r="F3782" t="s">
        <v>510</v>
      </c>
      <c r="G3782" t="s">
        <v>511</v>
      </c>
      <c r="H3782">
        <v>46.5</v>
      </c>
      <c r="I3782">
        <v>53.5</v>
      </c>
      <c r="K3782">
        <v>60</v>
      </c>
      <c r="L3782">
        <v>120</v>
      </c>
      <c r="O3782">
        <v>1.4999999999999999E-2</v>
      </c>
      <c r="P3782">
        <v>18</v>
      </c>
    </row>
    <row r="3783" spans="1:16" x14ac:dyDescent="0.2">
      <c r="A3783">
        <v>2022</v>
      </c>
      <c r="B3783">
        <v>6</v>
      </c>
      <c r="C3783" s="267">
        <v>44720</v>
      </c>
      <c r="E3783">
        <v>178</v>
      </c>
      <c r="F3783" t="s">
        <v>510</v>
      </c>
      <c r="G3783" t="s">
        <v>511</v>
      </c>
      <c r="H3783">
        <v>46.5</v>
      </c>
      <c r="I3783">
        <v>53.5</v>
      </c>
      <c r="K3783">
        <v>60</v>
      </c>
      <c r="L3783">
        <v>120</v>
      </c>
      <c r="O3783">
        <v>1.4999999999999999E-2</v>
      </c>
      <c r="P3783">
        <v>18</v>
      </c>
    </row>
    <row r="3784" spans="1:16" x14ac:dyDescent="0.2">
      <c r="A3784">
        <v>2022</v>
      </c>
      <c r="B3784">
        <v>6</v>
      </c>
      <c r="C3784" s="267">
        <v>44739</v>
      </c>
      <c r="E3784">
        <v>178</v>
      </c>
      <c r="F3784" t="s">
        <v>510</v>
      </c>
      <c r="G3784" t="s">
        <v>511</v>
      </c>
      <c r="H3784">
        <v>46.5</v>
      </c>
      <c r="I3784">
        <v>53.5</v>
      </c>
      <c r="K3784">
        <v>60</v>
      </c>
      <c r="L3784">
        <v>120</v>
      </c>
      <c r="O3784">
        <v>1.4999999999999999E-2</v>
      </c>
      <c r="P3784">
        <v>18</v>
      </c>
    </row>
    <row r="3785" spans="1:16" x14ac:dyDescent="0.2">
      <c r="A3785">
        <v>2022</v>
      </c>
      <c r="B3785">
        <v>6</v>
      </c>
      <c r="C3785" s="267">
        <v>44740</v>
      </c>
      <c r="E3785">
        <v>178</v>
      </c>
      <c r="F3785" t="s">
        <v>510</v>
      </c>
      <c r="G3785" t="s">
        <v>511</v>
      </c>
      <c r="H3785">
        <v>46.5</v>
      </c>
      <c r="I3785">
        <v>53.5</v>
      </c>
      <c r="K3785">
        <v>60</v>
      </c>
      <c r="L3785">
        <v>120</v>
      </c>
      <c r="O3785">
        <v>1.4999999999999999E-2</v>
      </c>
      <c r="P3785">
        <v>18</v>
      </c>
    </row>
    <row r="3786" spans="1:16" x14ac:dyDescent="0.2">
      <c r="A3786">
        <v>2022</v>
      </c>
      <c r="B3786">
        <v>6</v>
      </c>
      <c r="C3786" s="267">
        <v>44732</v>
      </c>
      <c r="E3786">
        <v>167</v>
      </c>
      <c r="F3786" t="s">
        <v>313</v>
      </c>
      <c r="G3786" t="s">
        <v>314</v>
      </c>
      <c r="H3786">
        <v>825.84</v>
      </c>
      <c r="I3786">
        <v>950.16</v>
      </c>
      <c r="K3786">
        <v>55</v>
      </c>
      <c r="L3786">
        <v>131</v>
      </c>
      <c r="O3786">
        <v>1.4999999999999999E-2</v>
      </c>
      <c r="P3786">
        <v>18</v>
      </c>
    </row>
    <row r="3787" spans="1:16" x14ac:dyDescent="0.2">
      <c r="A3787">
        <v>2022</v>
      </c>
      <c r="B3787">
        <v>6</v>
      </c>
      <c r="C3787" s="267">
        <v>44732</v>
      </c>
      <c r="E3787">
        <v>167</v>
      </c>
      <c r="F3787" t="s">
        <v>313</v>
      </c>
      <c r="G3787" t="s">
        <v>314</v>
      </c>
      <c r="H3787">
        <v>825.84</v>
      </c>
      <c r="I3787">
        <v>950.16</v>
      </c>
      <c r="K3787">
        <v>55</v>
      </c>
      <c r="L3787">
        <v>131</v>
      </c>
      <c r="P3787">
        <v>18</v>
      </c>
    </row>
    <row r="3788" spans="1:16" x14ac:dyDescent="0.2">
      <c r="A3788">
        <v>2022</v>
      </c>
      <c r="B3788">
        <v>6</v>
      </c>
      <c r="C3788" s="267">
        <v>44733</v>
      </c>
      <c r="E3788">
        <v>167</v>
      </c>
      <c r="F3788" t="s">
        <v>313</v>
      </c>
      <c r="G3788" t="s">
        <v>314</v>
      </c>
      <c r="H3788">
        <v>825.84</v>
      </c>
      <c r="I3788">
        <v>950.16</v>
      </c>
      <c r="K3788">
        <v>55</v>
      </c>
      <c r="L3788">
        <v>131</v>
      </c>
      <c r="O3788">
        <v>1.4999999999999999E-2</v>
      </c>
      <c r="P3788">
        <v>18</v>
      </c>
    </row>
    <row r="3789" spans="1:16" x14ac:dyDescent="0.2">
      <c r="A3789">
        <v>2022</v>
      </c>
      <c r="B3789">
        <v>6</v>
      </c>
      <c r="C3789" s="267">
        <v>44712</v>
      </c>
      <c r="E3789">
        <v>160</v>
      </c>
      <c r="F3789" t="s">
        <v>239</v>
      </c>
      <c r="G3789" t="s">
        <v>240</v>
      </c>
      <c r="H3789">
        <v>186</v>
      </c>
      <c r="I3789">
        <v>214</v>
      </c>
      <c r="K3789">
        <v>76</v>
      </c>
      <c r="L3789">
        <v>95</v>
      </c>
      <c r="O3789">
        <v>0.02</v>
      </c>
      <c r="P3789">
        <v>16</v>
      </c>
    </row>
    <row r="3790" spans="1:16" x14ac:dyDescent="0.2">
      <c r="A3790">
        <v>2022</v>
      </c>
      <c r="B3790">
        <v>6</v>
      </c>
      <c r="C3790" s="267">
        <v>44713</v>
      </c>
      <c r="E3790">
        <v>160</v>
      </c>
      <c r="F3790" t="s">
        <v>239</v>
      </c>
      <c r="G3790" t="s">
        <v>240</v>
      </c>
      <c r="H3790">
        <v>186</v>
      </c>
      <c r="I3790">
        <v>214</v>
      </c>
      <c r="K3790">
        <v>76</v>
      </c>
      <c r="L3790">
        <v>95</v>
      </c>
      <c r="O3790">
        <v>0.02</v>
      </c>
      <c r="P3790">
        <v>16</v>
      </c>
    </row>
    <row r="3791" spans="1:16" x14ac:dyDescent="0.2">
      <c r="A3791">
        <v>2022</v>
      </c>
      <c r="B3791">
        <v>6</v>
      </c>
      <c r="C3791" s="267">
        <v>44714</v>
      </c>
      <c r="E3791">
        <v>160</v>
      </c>
      <c r="F3791" t="s">
        <v>239</v>
      </c>
      <c r="G3791" t="s">
        <v>240</v>
      </c>
      <c r="H3791">
        <v>186</v>
      </c>
      <c r="I3791">
        <v>214</v>
      </c>
      <c r="K3791">
        <v>76</v>
      </c>
      <c r="L3791">
        <v>95</v>
      </c>
      <c r="O3791">
        <v>0.02</v>
      </c>
      <c r="P3791">
        <v>16</v>
      </c>
    </row>
    <row r="3792" spans="1:16" x14ac:dyDescent="0.2">
      <c r="A3792">
        <v>2022</v>
      </c>
      <c r="B3792">
        <v>6</v>
      </c>
      <c r="C3792" s="267">
        <v>44715</v>
      </c>
      <c r="E3792">
        <v>160</v>
      </c>
      <c r="F3792" t="s">
        <v>239</v>
      </c>
      <c r="G3792" t="s">
        <v>240</v>
      </c>
      <c r="H3792">
        <v>186</v>
      </c>
      <c r="I3792">
        <v>214</v>
      </c>
      <c r="K3792">
        <v>76</v>
      </c>
      <c r="L3792">
        <v>95</v>
      </c>
      <c r="O3792">
        <v>0.02</v>
      </c>
      <c r="P3792">
        <v>16</v>
      </c>
    </row>
    <row r="3793" spans="1:16" x14ac:dyDescent="0.2">
      <c r="A3793">
        <v>2022</v>
      </c>
      <c r="B3793">
        <v>6</v>
      </c>
      <c r="C3793" s="267">
        <v>44716</v>
      </c>
      <c r="E3793">
        <v>160</v>
      </c>
      <c r="F3793" t="s">
        <v>239</v>
      </c>
      <c r="G3793" t="s">
        <v>240</v>
      </c>
      <c r="H3793">
        <v>186</v>
      </c>
      <c r="I3793">
        <v>214</v>
      </c>
      <c r="K3793">
        <v>76</v>
      </c>
      <c r="L3793">
        <v>95</v>
      </c>
      <c r="O3793">
        <v>0.02</v>
      </c>
      <c r="P3793">
        <v>16</v>
      </c>
    </row>
    <row r="3794" spans="1:16" x14ac:dyDescent="0.2">
      <c r="A3794">
        <v>2022</v>
      </c>
      <c r="B3794">
        <v>6</v>
      </c>
      <c r="C3794" s="267">
        <v>44717</v>
      </c>
      <c r="E3794">
        <v>160</v>
      </c>
      <c r="F3794" t="s">
        <v>239</v>
      </c>
      <c r="G3794" t="s">
        <v>240</v>
      </c>
      <c r="H3794">
        <v>186</v>
      </c>
      <c r="I3794">
        <v>214</v>
      </c>
      <c r="K3794">
        <v>76</v>
      </c>
      <c r="L3794">
        <v>95</v>
      </c>
      <c r="O3794">
        <v>1.4999999999999999E-2</v>
      </c>
      <c r="P3794">
        <v>16</v>
      </c>
    </row>
    <row r="3795" spans="1:16" x14ac:dyDescent="0.2">
      <c r="A3795">
        <v>2022</v>
      </c>
      <c r="B3795">
        <v>6</v>
      </c>
      <c r="C3795" s="267">
        <v>44718</v>
      </c>
      <c r="E3795">
        <v>155</v>
      </c>
      <c r="F3795" t="s">
        <v>362</v>
      </c>
      <c r="G3795" t="s">
        <v>363</v>
      </c>
      <c r="H3795">
        <v>113.46</v>
      </c>
      <c r="I3795">
        <v>130.54</v>
      </c>
      <c r="K3795">
        <v>80</v>
      </c>
      <c r="L3795">
        <v>135</v>
      </c>
      <c r="O3795">
        <v>0.02</v>
      </c>
      <c r="P3795">
        <v>18</v>
      </c>
    </row>
    <row r="3796" spans="1:16" x14ac:dyDescent="0.2">
      <c r="A3796">
        <v>2022</v>
      </c>
      <c r="B3796">
        <v>6</v>
      </c>
      <c r="C3796" s="267">
        <v>44719</v>
      </c>
      <c r="E3796">
        <v>155</v>
      </c>
      <c r="F3796" t="s">
        <v>362</v>
      </c>
      <c r="G3796" t="s">
        <v>363</v>
      </c>
      <c r="H3796">
        <v>113.46</v>
      </c>
      <c r="I3796">
        <v>130.54</v>
      </c>
      <c r="K3796">
        <v>80</v>
      </c>
      <c r="L3796">
        <v>135</v>
      </c>
      <c r="O3796">
        <v>0.02</v>
      </c>
      <c r="P3796">
        <v>18</v>
      </c>
    </row>
    <row r="3797" spans="1:16" x14ac:dyDescent="0.2">
      <c r="A3797">
        <v>2022</v>
      </c>
      <c r="B3797">
        <v>6</v>
      </c>
      <c r="C3797" s="267">
        <v>44720</v>
      </c>
      <c r="E3797">
        <v>155</v>
      </c>
      <c r="F3797" t="s">
        <v>362</v>
      </c>
      <c r="G3797" t="s">
        <v>363</v>
      </c>
      <c r="H3797">
        <v>113.46</v>
      </c>
      <c r="I3797">
        <v>130.54</v>
      </c>
      <c r="K3797">
        <v>80</v>
      </c>
      <c r="L3797">
        <v>135</v>
      </c>
      <c r="O3797">
        <v>0.02</v>
      </c>
      <c r="P3797">
        <v>18</v>
      </c>
    </row>
    <row r="3798" spans="1:16" x14ac:dyDescent="0.2">
      <c r="A3798">
        <v>2022</v>
      </c>
      <c r="B3798">
        <v>6</v>
      </c>
      <c r="C3798" s="267">
        <v>44721</v>
      </c>
      <c r="E3798">
        <v>155</v>
      </c>
      <c r="F3798" t="s">
        <v>362</v>
      </c>
      <c r="G3798" t="s">
        <v>363</v>
      </c>
      <c r="H3798">
        <v>113.46</v>
      </c>
      <c r="I3798">
        <v>130.54</v>
      </c>
      <c r="K3798">
        <v>80</v>
      </c>
      <c r="L3798">
        <v>135</v>
      </c>
      <c r="O3798">
        <v>0.02</v>
      </c>
      <c r="P3798">
        <v>18</v>
      </c>
    </row>
    <row r="3799" spans="1:16" x14ac:dyDescent="0.2">
      <c r="A3799">
        <v>2022</v>
      </c>
      <c r="B3799">
        <v>6</v>
      </c>
      <c r="C3799" s="267">
        <v>44723</v>
      </c>
      <c r="E3799">
        <v>155</v>
      </c>
      <c r="F3799" t="s">
        <v>362</v>
      </c>
      <c r="G3799" t="s">
        <v>363</v>
      </c>
      <c r="H3799">
        <v>113.46</v>
      </c>
      <c r="I3799">
        <v>130.54</v>
      </c>
      <c r="K3799">
        <v>80</v>
      </c>
      <c r="L3799">
        <v>135</v>
      </c>
      <c r="O3799">
        <v>0.02</v>
      </c>
      <c r="P3799">
        <v>18</v>
      </c>
    </row>
    <row r="3800" spans="1:16" x14ac:dyDescent="0.2">
      <c r="A3800">
        <v>2022</v>
      </c>
      <c r="B3800">
        <v>6</v>
      </c>
      <c r="C3800" s="267">
        <v>44724</v>
      </c>
      <c r="E3800">
        <v>155</v>
      </c>
      <c r="F3800" t="s">
        <v>362</v>
      </c>
      <c r="G3800" t="s">
        <v>363</v>
      </c>
      <c r="H3800">
        <v>113.46</v>
      </c>
      <c r="I3800">
        <v>130.54</v>
      </c>
      <c r="K3800">
        <v>80</v>
      </c>
      <c r="L3800">
        <v>135</v>
      </c>
      <c r="O3800">
        <v>0.02</v>
      </c>
      <c r="P3800">
        <v>18</v>
      </c>
    </row>
    <row r="3801" spans="1:16" x14ac:dyDescent="0.2">
      <c r="A3801">
        <v>2022</v>
      </c>
      <c r="B3801">
        <v>6</v>
      </c>
      <c r="C3801" s="267">
        <v>44725</v>
      </c>
      <c r="E3801">
        <v>155</v>
      </c>
      <c r="F3801" t="s">
        <v>362</v>
      </c>
      <c r="G3801" t="s">
        <v>363</v>
      </c>
      <c r="H3801">
        <v>113.46</v>
      </c>
      <c r="I3801">
        <v>130.54</v>
      </c>
      <c r="K3801">
        <v>80</v>
      </c>
      <c r="L3801">
        <v>135</v>
      </c>
      <c r="O3801">
        <v>0.02</v>
      </c>
      <c r="P3801">
        <v>18</v>
      </c>
    </row>
    <row r="3802" spans="1:16" x14ac:dyDescent="0.2">
      <c r="A3802">
        <v>2022</v>
      </c>
      <c r="B3802">
        <v>6</v>
      </c>
      <c r="C3802" s="267">
        <v>44726</v>
      </c>
      <c r="E3802">
        <v>155</v>
      </c>
      <c r="F3802" t="s">
        <v>362</v>
      </c>
      <c r="G3802" t="s">
        <v>363</v>
      </c>
      <c r="H3802">
        <v>113.46</v>
      </c>
      <c r="I3802">
        <v>130.54</v>
      </c>
      <c r="K3802">
        <v>80</v>
      </c>
      <c r="L3802">
        <v>135</v>
      </c>
      <c r="O3802">
        <v>0.02</v>
      </c>
      <c r="P3802">
        <v>18</v>
      </c>
    </row>
    <row r="3803" spans="1:16" x14ac:dyDescent="0.2">
      <c r="A3803">
        <v>2022</v>
      </c>
      <c r="B3803">
        <v>6</v>
      </c>
      <c r="C3803" s="267">
        <v>44727</v>
      </c>
      <c r="E3803">
        <v>155</v>
      </c>
      <c r="F3803" t="s">
        <v>362</v>
      </c>
      <c r="G3803" t="s">
        <v>363</v>
      </c>
      <c r="H3803">
        <v>113.46</v>
      </c>
      <c r="I3803">
        <v>130.54</v>
      </c>
      <c r="K3803">
        <v>80</v>
      </c>
      <c r="L3803">
        <v>135</v>
      </c>
      <c r="O3803">
        <v>0.02</v>
      </c>
      <c r="P3803">
        <v>18</v>
      </c>
    </row>
    <row r="3804" spans="1:16" x14ac:dyDescent="0.2">
      <c r="A3804">
        <v>2022</v>
      </c>
      <c r="B3804">
        <v>6</v>
      </c>
      <c r="C3804" s="267">
        <v>44733</v>
      </c>
      <c r="E3804">
        <v>155</v>
      </c>
      <c r="F3804" t="s">
        <v>362</v>
      </c>
      <c r="G3804" t="s">
        <v>363</v>
      </c>
      <c r="H3804">
        <v>113.46</v>
      </c>
      <c r="I3804">
        <v>130.54</v>
      </c>
      <c r="K3804">
        <v>80</v>
      </c>
      <c r="L3804">
        <v>135</v>
      </c>
      <c r="O3804">
        <v>0.02</v>
      </c>
      <c r="P3804">
        <v>18</v>
      </c>
    </row>
    <row r="3805" spans="1:16" x14ac:dyDescent="0.2">
      <c r="A3805">
        <v>2022</v>
      </c>
      <c r="B3805">
        <v>6</v>
      </c>
      <c r="C3805" s="267">
        <v>44734</v>
      </c>
      <c r="E3805">
        <v>155</v>
      </c>
      <c r="F3805" t="s">
        <v>362</v>
      </c>
      <c r="G3805" t="s">
        <v>363</v>
      </c>
      <c r="H3805">
        <v>113.46</v>
      </c>
      <c r="I3805">
        <v>130.54</v>
      </c>
      <c r="K3805">
        <v>80</v>
      </c>
      <c r="L3805">
        <v>135</v>
      </c>
      <c r="O3805">
        <v>0.02</v>
      </c>
      <c r="P3805">
        <v>18</v>
      </c>
    </row>
    <row r="3806" spans="1:16" x14ac:dyDescent="0.2">
      <c r="A3806">
        <v>2022</v>
      </c>
      <c r="B3806">
        <v>6</v>
      </c>
      <c r="C3806" s="267">
        <v>44738</v>
      </c>
      <c r="E3806">
        <v>650</v>
      </c>
      <c r="F3806" t="s">
        <v>232</v>
      </c>
      <c r="G3806" t="s">
        <v>233</v>
      </c>
      <c r="H3806">
        <v>121.83</v>
      </c>
      <c r="I3806">
        <v>140.16999999999999</v>
      </c>
      <c r="K3806">
        <v>150</v>
      </c>
      <c r="L3806">
        <v>144</v>
      </c>
      <c r="O3806">
        <v>1.4999999999999999E-2</v>
      </c>
      <c r="P3806">
        <v>20</v>
      </c>
    </row>
    <row r="3807" spans="1:16" x14ac:dyDescent="0.2">
      <c r="A3807">
        <v>2022</v>
      </c>
      <c r="B3807">
        <v>6</v>
      </c>
      <c r="C3807" s="267">
        <v>44739</v>
      </c>
      <c r="E3807">
        <v>650</v>
      </c>
      <c r="F3807" t="s">
        <v>232</v>
      </c>
      <c r="G3807" t="s">
        <v>233</v>
      </c>
      <c r="H3807">
        <v>121.83</v>
      </c>
      <c r="I3807">
        <v>140.16999999999999</v>
      </c>
      <c r="K3807">
        <v>150</v>
      </c>
      <c r="L3807">
        <v>144</v>
      </c>
      <c r="P3807">
        <v>20</v>
      </c>
    </row>
    <row r="3808" spans="1:16" x14ac:dyDescent="0.2">
      <c r="A3808">
        <v>2022</v>
      </c>
      <c r="B3808">
        <v>6</v>
      </c>
      <c r="C3808" s="267">
        <v>44740</v>
      </c>
      <c r="E3808">
        <v>650</v>
      </c>
      <c r="F3808" t="s">
        <v>232</v>
      </c>
      <c r="G3808" t="s">
        <v>233</v>
      </c>
      <c r="H3808">
        <v>121.83</v>
      </c>
      <c r="I3808">
        <v>140.16999999999999</v>
      </c>
      <c r="K3808">
        <v>150</v>
      </c>
      <c r="L3808">
        <v>144</v>
      </c>
      <c r="P3808">
        <v>20</v>
      </c>
    </row>
    <row r="3809" spans="1:16" x14ac:dyDescent="0.2">
      <c r="A3809">
        <v>2022</v>
      </c>
      <c r="B3809">
        <v>6</v>
      </c>
      <c r="C3809" s="267">
        <v>44738</v>
      </c>
      <c r="E3809">
        <v>649</v>
      </c>
      <c r="F3809" t="s">
        <v>229</v>
      </c>
      <c r="G3809" t="s">
        <v>230</v>
      </c>
      <c r="H3809">
        <v>132.99</v>
      </c>
      <c r="I3809">
        <v>153.01</v>
      </c>
      <c r="K3809">
        <v>150</v>
      </c>
      <c r="L3809">
        <v>144</v>
      </c>
      <c r="O3809">
        <v>1.4999999999999999E-2</v>
      </c>
      <c r="P3809">
        <v>20</v>
      </c>
    </row>
    <row r="3810" spans="1:16" x14ac:dyDescent="0.2">
      <c r="A3810">
        <v>2022</v>
      </c>
      <c r="B3810">
        <v>6</v>
      </c>
      <c r="C3810" s="267">
        <v>44739</v>
      </c>
      <c r="E3810">
        <v>649</v>
      </c>
      <c r="F3810" t="s">
        <v>229</v>
      </c>
      <c r="G3810" t="s">
        <v>230</v>
      </c>
      <c r="H3810">
        <v>132.99</v>
      </c>
      <c r="I3810">
        <v>153.01</v>
      </c>
      <c r="K3810">
        <v>150</v>
      </c>
      <c r="L3810">
        <v>144</v>
      </c>
      <c r="P3810">
        <v>20</v>
      </c>
    </row>
    <row r="3811" spans="1:16" x14ac:dyDescent="0.2">
      <c r="A3811">
        <v>2022</v>
      </c>
      <c r="B3811">
        <v>6</v>
      </c>
      <c r="C3811" s="267">
        <v>44740</v>
      </c>
      <c r="E3811">
        <v>649</v>
      </c>
      <c r="F3811" t="s">
        <v>229</v>
      </c>
      <c r="G3811" t="s">
        <v>230</v>
      </c>
      <c r="H3811">
        <v>132.99</v>
      </c>
      <c r="I3811">
        <v>153.01</v>
      </c>
      <c r="K3811">
        <v>150</v>
      </c>
      <c r="L3811">
        <v>144</v>
      </c>
      <c r="P3811">
        <v>20</v>
      </c>
    </row>
    <row r="3812" spans="1:16" x14ac:dyDescent="0.2">
      <c r="A3812">
        <v>2022</v>
      </c>
      <c r="B3812">
        <v>6</v>
      </c>
      <c r="C3812" s="267">
        <v>44718</v>
      </c>
      <c r="E3812">
        <v>140</v>
      </c>
      <c r="F3812" t="s">
        <v>506</v>
      </c>
      <c r="G3812" t="s">
        <v>507</v>
      </c>
      <c r="H3812">
        <v>451.05</v>
      </c>
      <c r="I3812">
        <v>518.95000000000005</v>
      </c>
      <c r="K3812">
        <v>60</v>
      </c>
      <c r="L3812">
        <v>120</v>
      </c>
      <c r="O3812">
        <v>1.4999999999999999E-2</v>
      </c>
      <c r="P3812">
        <v>18</v>
      </c>
    </row>
    <row r="3813" spans="1:16" x14ac:dyDescent="0.2">
      <c r="A3813">
        <v>2022</v>
      </c>
      <c r="B3813">
        <v>6</v>
      </c>
      <c r="C3813" s="267">
        <v>44719</v>
      </c>
      <c r="E3813">
        <v>140</v>
      </c>
      <c r="F3813" t="s">
        <v>506</v>
      </c>
      <c r="G3813" t="s">
        <v>507</v>
      </c>
      <c r="H3813">
        <v>451.05</v>
      </c>
      <c r="I3813">
        <v>518.95000000000005</v>
      </c>
      <c r="K3813">
        <v>60</v>
      </c>
      <c r="L3813">
        <v>120</v>
      </c>
      <c r="O3813">
        <v>1.4999999999999999E-2</v>
      </c>
      <c r="P3813">
        <v>18</v>
      </c>
    </row>
    <row r="3814" spans="1:16" x14ac:dyDescent="0.2">
      <c r="A3814">
        <v>2022</v>
      </c>
      <c r="B3814">
        <v>6</v>
      </c>
      <c r="C3814" s="267">
        <v>44720</v>
      </c>
      <c r="E3814">
        <v>140</v>
      </c>
      <c r="F3814" t="s">
        <v>506</v>
      </c>
      <c r="G3814" t="s">
        <v>507</v>
      </c>
      <c r="H3814">
        <v>451.05</v>
      </c>
      <c r="I3814">
        <v>518.95000000000005</v>
      </c>
      <c r="K3814">
        <v>60</v>
      </c>
      <c r="L3814">
        <v>120</v>
      </c>
      <c r="O3814">
        <v>1.4999999999999999E-2</v>
      </c>
      <c r="P3814">
        <v>18</v>
      </c>
    </row>
    <row r="3815" spans="1:16" x14ac:dyDescent="0.2">
      <c r="A3815">
        <v>2022</v>
      </c>
      <c r="B3815">
        <v>6</v>
      </c>
      <c r="C3815" s="267">
        <v>44739</v>
      </c>
      <c r="E3815">
        <v>140</v>
      </c>
      <c r="F3815" t="s">
        <v>506</v>
      </c>
      <c r="G3815" t="s">
        <v>507</v>
      </c>
      <c r="H3815">
        <v>451.05</v>
      </c>
      <c r="I3815">
        <v>518.95000000000005</v>
      </c>
      <c r="K3815">
        <v>60</v>
      </c>
      <c r="L3815">
        <v>120</v>
      </c>
      <c r="O3815">
        <v>1.4999999999999999E-2</v>
      </c>
      <c r="P3815">
        <v>18</v>
      </c>
    </row>
    <row r="3816" spans="1:16" x14ac:dyDescent="0.2">
      <c r="A3816">
        <v>2022</v>
      </c>
      <c r="B3816">
        <v>6</v>
      </c>
      <c r="C3816" s="267">
        <v>44740</v>
      </c>
      <c r="E3816">
        <v>140</v>
      </c>
      <c r="F3816" t="s">
        <v>506</v>
      </c>
      <c r="G3816" t="s">
        <v>507</v>
      </c>
      <c r="H3816">
        <v>451.05</v>
      </c>
      <c r="I3816">
        <v>518.95000000000005</v>
      </c>
      <c r="K3816">
        <v>60</v>
      </c>
      <c r="L3816">
        <v>120</v>
      </c>
      <c r="O3816">
        <v>1.4999999999999999E-2</v>
      </c>
      <c r="P3816">
        <v>18</v>
      </c>
    </row>
    <row r="3817" spans="1:16" x14ac:dyDescent="0.2">
      <c r="A3817">
        <v>2022</v>
      </c>
      <c r="B3817">
        <v>6</v>
      </c>
      <c r="C3817" s="267">
        <v>44728</v>
      </c>
      <c r="E3817">
        <v>131</v>
      </c>
      <c r="F3817" t="s">
        <v>503</v>
      </c>
      <c r="G3817" t="s">
        <v>504</v>
      </c>
      <c r="H3817">
        <v>9.3000000000000007</v>
      </c>
      <c r="I3817">
        <v>10.7</v>
      </c>
      <c r="K3817">
        <v>910</v>
      </c>
      <c r="L3817">
        <v>99</v>
      </c>
      <c r="O3817">
        <v>0.02</v>
      </c>
      <c r="P3817">
        <v>18</v>
      </c>
    </row>
    <row r="3818" spans="1:16" x14ac:dyDescent="0.2">
      <c r="A3818">
        <v>2022</v>
      </c>
      <c r="B3818">
        <v>6</v>
      </c>
      <c r="C3818" s="267">
        <v>44729</v>
      </c>
      <c r="E3818">
        <v>131</v>
      </c>
      <c r="F3818" t="s">
        <v>503</v>
      </c>
      <c r="G3818" t="s">
        <v>504</v>
      </c>
      <c r="H3818">
        <v>9.3000000000000007</v>
      </c>
      <c r="I3818">
        <v>10.7</v>
      </c>
      <c r="K3818">
        <v>910</v>
      </c>
      <c r="L3818">
        <v>99</v>
      </c>
      <c r="O3818">
        <v>0.02</v>
      </c>
      <c r="P3818">
        <v>18</v>
      </c>
    </row>
    <row r="3819" spans="1:16" x14ac:dyDescent="0.2">
      <c r="A3819">
        <v>2022</v>
      </c>
      <c r="B3819">
        <v>6</v>
      </c>
      <c r="C3819" s="267">
        <v>44730</v>
      </c>
      <c r="E3819">
        <v>131</v>
      </c>
      <c r="F3819" t="s">
        <v>503</v>
      </c>
      <c r="G3819" t="s">
        <v>504</v>
      </c>
      <c r="H3819">
        <v>9.3000000000000007</v>
      </c>
      <c r="I3819">
        <v>10.7</v>
      </c>
      <c r="K3819">
        <v>910</v>
      </c>
      <c r="L3819">
        <v>99</v>
      </c>
      <c r="O3819">
        <v>0.02</v>
      </c>
      <c r="P3819">
        <v>18</v>
      </c>
    </row>
    <row r="3820" spans="1:16" x14ac:dyDescent="0.2">
      <c r="A3820">
        <v>2022</v>
      </c>
      <c r="B3820">
        <v>6</v>
      </c>
      <c r="C3820" s="267">
        <v>44731</v>
      </c>
      <c r="E3820">
        <v>131</v>
      </c>
      <c r="F3820" t="s">
        <v>503</v>
      </c>
      <c r="G3820" t="s">
        <v>504</v>
      </c>
      <c r="H3820">
        <v>9.3000000000000007</v>
      </c>
      <c r="I3820">
        <v>10.7</v>
      </c>
      <c r="K3820">
        <v>910</v>
      </c>
      <c r="L3820">
        <v>99</v>
      </c>
      <c r="O3820">
        <v>0.02</v>
      </c>
      <c r="P3820">
        <v>18</v>
      </c>
    </row>
    <row r="3821" spans="1:16" x14ac:dyDescent="0.2">
      <c r="A3821">
        <v>2022</v>
      </c>
      <c r="B3821">
        <v>6</v>
      </c>
      <c r="C3821" s="267">
        <v>44738</v>
      </c>
      <c r="E3821">
        <v>130</v>
      </c>
      <c r="F3821" t="s">
        <v>487</v>
      </c>
      <c r="G3821" t="s">
        <v>488</v>
      </c>
      <c r="H3821">
        <v>11.16</v>
      </c>
      <c r="I3821">
        <v>12.84</v>
      </c>
      <c r="K3821">
        <v>336</v>
      </c>
      <c r="L3821">
        <v>96</v>
      </c>
      <c r="O3821">
        <v>0.02</v>
      </c>
      <c r="P3821">
        <v>18</v>
      </c>
    </row>
    <row r="3822" spans="1:16" x14ac:dyDescent="0.2">
      <c r="A3822">
        <v>2022</v>
      </c>
      <c r="B3822">
        <v>6</v>
      </c>
      <c r="C3822" s="267">
        <v>44739</v>
      </c>
      <c r="E3822">
        <v>130</v>
      </c>
      <c r="F3822" t="s">
        <v>487</v>
      </c>
      <c r="G3822" t="s">
        <v>488</v>
      </c>
      <c r="H3822">
        <v>11.16</v>
      </c>
      <c r="I3822">
        <v>12.84</v>
      </c>
      <c r="K3822">
        <v>336</v>
      </c>
      <c r="L3822">
        <v>96</v>
      </c>
      <c r="O3822">
        <v>0.02</v>
      </c>
      <c r="P3822">
        <v>18</v>
      </c>
    </row>
    <row r="3823" spans="1:16" x14ac:dyDescent="0.2">
      <c r="A3823">
        <v>2022</v>
      </c>
      <c r="B3823">
        <v>6</v>
      </c>
      <c r="C3823" s="267">
        <v>44740</v>
      </c>
      <c r="E3823">
        <v>130</v>
      </c>
      <c r="F3823" t="s">
        <v>487</v>
      </c>
      <c r="G3823" t="s">
        <v>488</v>
      </c>
      <c r="H3823">
        <v>11.16</v>
      </c>
      <c r="I3823">
        <v>12.84</v>
      </c>
      <c r="K3823">
        <v>336</v>
      </c>
      <c r="L3823">
        <v>96</v>
      </c>
      <c r="O3823">
        <v>0.02</v>
      </c>
      <c r="P3823">
        <v>18</v>
      </c>
    </row>
    <row r="3824" spans="1:16" x14ac:dyDescent="0.2">
      <c r="A3824">
        <v>2022</v>
      </c>
      <c r="B3824">
        <v>6</v>
      </c>
      <c r="C3824" s="267">
        <v>44720</v>
      </c>
      <c r="E3824">
        <v>81</v>
      </c>
      <c r="F3824" t="s">
        <v>484</v>
      </c>
      <c r="G3824" t="s">
        <v>485</v>
      </c>
      <c r="H3824">
        <v>360.84</v>
      </c>
      <c r="I3824">
        <v>415.16</v>
      </c>
      <c r="K3824">
        <v>60</v>
      </c>
      <c r="L3824">
        <v>120</v>
      </c>
      <c r="O3824">
        <v>1.4999999999999999E-2</v>
      </c>
      <c r="P3824">
        <v>22</v>
      </c>
    </row>
    <row r="3825" spans="1:16" x14ac:dyDescent="0.2">
      <c r="A3825">
        <v>2022</v>
      </c>
      <c r="B3825">
        <v>6</v>
      </c>
      <c r="C3825" s="267">
        <v>44721</v>
      </c>
      <c r="E3825">
        <v>81</v>
      </c>
      <c r="F3825" t="s">
        <v>484</v>
      </c>
      <c r="G3825" t="s">
        <v>485</v>
      </c>
      <c r="H3825">
        <v>360.84</v>
      </c>
      <c r="I3825">
        <v>415.16</v>
      </c>
      <c r="K3825">
        <v>60</v>
      </c>
      <c r="L3825">
        <v>120</v>
      </c>
      <c r="O3825">
        <v>1.4999999999999999E-2</v>
      </c>
      <c r="P3825">
        <v>22</v>
      </c>
    </row>
    <row r="3826" spans="1:16" x14ac:dyDescent="0.2">
      <c r="A3826">
        <v>2022</v>
      </c>
      <c r="B3826">
        <v>6</v>
      </c>
      <c r="C3826" s="267">
        <v>44723</v>
      </c>
      <c r="E3826">
        <v>81</v>
      </c>
      <c r="F3826" t="s">
        <v>484</v>
      </c>
      <c r="G3826" t="s">
        <v>485</v>
      </c>
      <c r="H3826">
        <v>360.84</v>
      </c>
      <c r="I3826">
        <v>415.16</v>
      </c>
      <c r="K3826">
        <v>60</v>
      </c>
      <c r="L3826">
        <v>120</v>
      </c>
      <c r="O3826">
        <v>1.4999999999999999E-2</v>
      </c>
      <c r="P3826">
        <v>22</v>
      </c>
    </row>
    <row r="3827" spans="1:16" x14ac:dyDescent="0.2">
      <c r="A3827">
        <v>2022</v>
      </c>
      <c r="B3827">
        <v>6</v>
      </c>
      <c r="C3827" s="267">
        <v>44724</v>
      </c>
      <c r="E3827">
        <v>81</v>
      </c>
      <c r="F3827" t="s">
        <v>484</v>
      </c>
      <c r="G3827" t="s">
        <v>485</v>
      </c>
      <c r="H3827">
        <v>360.84</v>
      </c>
      <c r="I3827">
        <v>415.16</v>
      </c>
      <c r="K3827">
        <v>60</v>
      </c>
      <c r="L3827">
        <v>120</v>
      </c>
      <c r="O3827">
        <v>1.4999999999999999E-2</v>
      </c>
      <c r="P3827">
        <v>22</v>
      </c>
    </row>
    <row r="3828" spans="1:16" x14ac:dyDescent="0.2">
      <c r="A3828">
        <v>2022</v>
      </c>
      <c r="B3828">
        <v>6</v>
      </c>
      <c r="C3828" s="267">
        <v>44725</v>
      </c>
      <c r="E3828">
        <v>81</v>
      </c>
      <c r="F3828" t="s">
        <v>484</v>
      </c>
      <c r="G3828" t="s">
        <v>485</v>
      </c>
      <c r="H3828">
        <v>360.84</v>
      </c>
      <c r="I3828">
        <v>415.16</v>
      </c>
      <c r="K3828">
        <v>60</v>
      </c>
      <c r="L3828">
        <v>120</v>
      </c>
      <c r="O3828">
        <v>1.4999999999999999E-2</v>
      </c>
      <c r="P3828">
        <v>22</v>
      </c>
    </row>
    <row r="3829" spans="1:16" x14ac:dyDescent="0.2">
      <c r="A3829">
        <v>2022</v>
      </c>
      <c r="B3829">
        <v>6</v>
      </c>
      <c r="C3829" s="267">
        <v>44732</v>
      </c>
      <c r="E3829">
        <v>81</v>
      </c>
      <c r="F3829" t="s">
        <v>484</v>
      </c>
      <c r="G3829" t="s">
        <v>485</v>
      </c>
      <c r="H3829">
        <v>360.84</v>
      </c>
      <c r="I3829">
        <v>415.16</v>
      </c>
      <c r="K3829">
        <v>60</v>
      </c>
      <c r="L3829">
        <v>120</v>
      </c>
      <c r="P3829">
        <v>22</v>
      </c>
    </row>
    <row r="3830" spans="1:16" x14ac:dyDescent="0.2">
      <c r="A3830">
        <v>2022</v>
      </c>
      <c r="B3830">
        <v>6</v>
      </c>
      <c r="C3830" s="267">
        <v>44733</v>
      </c>
      <c r="E3830">
        <v>81</v>
      </c>
      <c r="F3830" t="s">
        <v>484</v>
      </c>
      <c r="G3830" t="s">
        <v>485</v>
      </c>
      <c r="H3830">
        <v>360.84</v>
      </c>
      <c r="I3830">
        <v>415.16</v>
      </c>
      <c r="K3830">
        <v>60</v>
      </c>
      <c r="L3830">
        <v>120</v>
      </c>
      <c r="O3830">
        <v>1.4999999999999999E-2</v>
      </c>
      <c r="P3830">
        <v>22</v>
      </c>
    </row>
    <row r="3831" spans="1:16" x14ac:dyDescent="0.2">
      <c r="A3831">
        <v>2022</v>
      </c>
      <c r="B3831">
        <v>6</v>
      </c>
      <c r="C3831" s="267">
        <v>44734</v>
      </c>
      <c r="E3831">
        <v>81</v>
      </c>
      <c r="F3831" t="s">
        <v>484</v>
      </c>
      <c r="G3831" t="s">
        <v>485</v>
      </c>
      <c r="H3831">
        <v>360.84</v>
      </c>
      <c r="I3831">
        <v>415.16</v>
      </c>
      <c r="K3831">
        <v>60</v>
      </c>
      <c r="L3831">
        <v>120</v>
      </c>
      <c r="O3831">
        <v>1.4999999999999999E-2</v>
      </c>
      <c r="P3831">
        <v>22</v>
      </c>
    </row>
    <row r="3832" spans="1:16" x14ac:dyDescent="0.2">
      <c r="A3832">
        <v>2022</v>
      </c>
      <c r="B3832">
        <v>6</v>
      </c>
      <c r="C3832" s="267">
        <v>44735</v>
      </c>
      <c r="E3832">
        <v>81</v>
      </c>
      <c r="F3832" t="s">
        <v>484</v>
      </c>
      <c r="G3832" t="s">
        <v>485</v>
      </c>
      <c r="H3832">
        <v>360.84</v>
      </c>
      <c r="I3832">
        <v>415.16</v>
      </c>
      <c r="K3832">
        <v>60</v>
      </c>
      <c r="L3832">
        <v>120</v>
      </c>
      <c r="O3832">
        <v>1.4999999999999999E-2</v>
      </c>
      <c r="P3832">
        <v>22</v>
      </c>
    </row>
    <row r="3833" spans="1:16" x14ac:dyDescent="0.2">
      <c r="A3833">
        <v>2022</v>
      </c>
      <c r="B3833">
        <v>6</v>
      </c>
      <c r="C3833" s="267">
        <v>44737</v>
      </c>
      <c r="E3833">
        <v>81</v>
      </c>
      <c r="F3833" t="s">
        <v>484</v>
      </c>
      <c r="G3833" t="s">
        <v>485</v>
      </c>
      <c r="H3833">
        <v>360.84</v>
      </c>
      <c r="I3833">
        <v>415.16</v>
      </c>
      <c r="K3833">
        <v>60</v>
      </c>
      <c r="L3833">
        <v>120</v>
      </c>
      <c r="P3833">
        <v>22</v>
      </c>
    </row>
    <row r="3834" spans="1:16" x14ac:dyDescent="0.2">
      <c r="A3834">
        <v>2022</v>
      </c>
      <c r="B3834">
        <v>6</v>
      </c>
      <c r="C3834" s="267">
        <v>44738</v>
      </c>
      <c r="E3834">
        <v>81</v>
      </c>
      <c r="F3834" t="s">
        <v>484</v>
      </c>
      <c r="G3834" t="s">
        <v>485</v>
      </c>
      <c r="H3834">
        <v>360.84</v>
      </c>
      <c r="I3834">
        <v>415.16</v>
      </c>
      <c r="K3834">
        <v>60</v>
      </c>
      <c r="L3834">
        <v>120</v>
      </c>
      <c r="P3834">
        <v>22</v>
      </c>
    </row>
    <row r="3835" spans="1:16" x14ac:dyDescent="0.2">
      <c r="A3835">
        <v>2022</v>
      </c>
      <c r="B3835">
        <v>6</v>
      </c>
      <c r="C3835" s="267">
        <v>44739</v>
      </c>
      <c r="E3835">
        <v>81</v>
      </c>
      <c r="F3835" t="s">
        <v>484</v>
      </c>
      <c r="G3835" t="s">
        <v>485</v>
      </c>
      <c r="H3835">
        <v>360.84</v>
      </c>
      <c r="I3835">
        <v>415.16</v>
      </c>
      <c r="K3835">
        <v>60</v>
      </c>
      <c r="L3835">
        <v>120</v>
      </c>
      <c r="P3835">
        <v>22</v>
      </c>
    </row>
    <row r="3836" spans="1:16" x14ac:dyDescent="0.2">
      <c r="A3836">
        <v>2022</v>
      </c>
      <c r="B3836">
        <v>6</v>
      </c>
      <c r="C3836" s="267">
        <v>44740</v>
      </c>
      <c r="E3836">
        <v>81</v>
      </c>
      <c r="F3836" t="s">
        <v>484</v>
      </c>
      <c r="G3836" t="s">
        <v>485</v>
      </c>
      <c r="H3836">
        <v>360.84</v>
      </c>
      <c r="I3836">
        <v>415.16</v>
      </c>
      <c r="K3836">
        <v>60</v>
      </c>
      <c r="L3836">
        <v>120</v>
      </c>
      <c r="P3836">
        <v>22</v>
      </c>
    </row>
    <row r="3837" spans="1:16" x14ac:dyDescent="0.2">
      <c r="A3837">
        <v>2022</v>
      </c>
      <c r="B3837">
        <v>6</v>
      </c>
      <c r="C3837" s="267">
        <v>44720</v>
      </c>
      <c r="E3837">
        <v>2</v>
      </c>
      <c r="F3837" t="s">
        <v>392</v>
      </c>
      <c r="G3837" t="s">
        <v>393</v>
      </c>
      <c r="H3837">
        <v>105.09</v>
      </c>
      <c r="I3837">
        <v>120.91</v>
      </c>
      <c r="K3837">
        <v>108</v>
      </c>
      <c r="L3837">
        <v>100</v>
      </c>
      <c r="O3837">
        <v>1.4999999999999999E-2</v>
      </c>
      <c r="P3837">
        <v>16</v>
      </c>
    </row>
    <row r="3838" spans="1:16" x14ac:dyDescent="0.2">
      <c r="A3838">
        <v>2022</v>
      </c>
      <c r="B3838">
        <v>6</v>
      </c>
      <c r="C3838" s="267">
        <v>44721</v>
      </c>
      <c r="E3838">
        <v>2</v>
      </c>
      <c r="F3838" t="s">
        <v>392</v>
      </c>
      <c r="G3838" t="s">
        <v>393</v>
      </c>
      <c r="H3838">
        <v>105.09</v>
      </c>
      <c r="I3838">
        <v>120.91</v>
      </c>
      <c r="K3838">
        <v>108</v>
      </c>
      <c r="L3838">
        <v>100</v>
      </c>
      <c r="O3838">
        <v>1.4999999999999999E-2</v>
      </c>
      <c r="P3838">
        <v>16</v>
      </c>
    </row>
    <row r="3839" spans="1:16" x14ac:dyDescent="0.2">
      <c r="A3839">
        <v>2022</v>
      </c>
      <c r="B3839">
        <v>6</v>
      </c>
      <c r="C3839" s="267">
        <v>44723</v>
      </c>
      <c r="E3839">
        <v>2</v>
      </c>
      <c r="F3839" t="s">
        <v>392</v>
      </c>
      <c r="G3839" t="s">
        <v>393</v>
      </c>
      <c r="H3839">
        <v>105.09</v>
      </c>
      <c r="I3839">
        <v>120.91</v>
      </c>
      <c r="K3839">
        <v>108</v>
      </c>
      <c r="L3839">
        <v>100</v>
      </c>
      <c r="O3839">
        <v>1.4999999999999999E-2</v>
      </c>
      <c r="P3839">
        <v>16</v>
      </c>
    </row>
    <row r="3840" spans="1:16" x14ac:dyDescent="0.2">
      <c r="A3840">
        <v>2022</v>
      </c>
      <c r="B3840">
        <v>6</v>
      </c>
      <c r="C3840" s="267">
        <v>44724</v>
      </c>
      <c r="E3840">
        <v>2</v>
      </c>
      <c r="F3840" t="s">
        <v>392</v>
      </c>
      <c r="G3840" t="s">
        <v>393</v>
      </c>
      <c r="H3840">
        <v>105.09</v>
      </c>
      <c r="I3840">
        <v>120.91</v>
      </c>
      <c r="K3840">
        <v>108</v>
      </c>
      <c r="L3840">
        <v>100</v>
      </c>
      <c r="O3840">
        <v>1.4999999999999999E-2</v>
      </c>
      <c r="P3840">
        <v>16</v>
      </c>
    </row>
    <row r="3841" spans="1:16" x14ac:dyDescent="0.2">
      <c r="A3841">
        <v>2022</v>
      </c>
      <c r="B3841">
        <v>6</v>
      </c>
      <c r="C3841" s="267">
        <v>44725</v>
      </c>
      <c r="E3841">
        <v>2</v>
      </c>
      <c r="F3841" t="s">
        <v>392</v>
      </c>
      <c r="G3841" t="s">
        <v>393</v>
      </c>
      <c r="H3841">
        <v>105.09</v>
      </c>
      <c r="I3841">
        <v>120.91</v>
      </c>
      <c r="K3841">
        <v>108</v>
      </c>
      <c r="L3841">
        <v>100</v>
      </c>
      <c r="O3841">
        <v>1.4999999999999999E-2</v>
      </c>
      <c r="P3841">
        <v>16</v>
      </c>
    </row>
    <row r="3842" spans="1:16" x14ac:dyDescent="0.2">
      <c r="A3842">
        <v>2022</v>
      </c>
      <c r="B3842">
        <v>6</v>
      </c>
      <c r="C3842" s="267">
        <v>44726</v>
      </c>
      <c r="E3842">
        <v>2</v>
      </c>
      <c r="F3842" t="s">
        <v>392</v>
      </c>
      <c r="G3842" t="s">
        <v>393</v>
      </c>
      <c r="H3842">
        <v>105.09</v>
      </c>
      <c r="I3842">
        <v>120.91</v>
      </c>
      <c r="K3842">
        <v>108</v>
      </c>
      <c r="L3842">
        <v>100</v>
      </c>
      <c r="O3842">
        <v>1.4999999999999999E-2</v>
      </c>
      <c r="P3842">
        <v>16</v>
      </c>
    </row>
    <row r="3843" spans="1:16" x14ac:dyDescent="0.2">
      <c r="A3843">
        <v>2022</v>
      </c>
      <c r="B3843">
        <v>6</v>
      </c>
      <c r="C3843" s="267">
        <v>44734</v>
      </c>
      <c r="E3843">
        <v>2</v>
      </c>
      <c r="F3843" t="s">
        <v>392</v>
      </c>
      <c r="G3843" t="s">
        <v>393</v>
      </c>
      <c r="H3843">
        <v>105.09</v>
      </c>
      <c r="I3843">
        <v>120.91</v>
      </c>
      <c r="K3843">
        <v>108</v>
      </c>
      <c r="L3843">
        <v>100</v>
      </c>
      <c r="P3843">
        <v>16</v>
      </c>
    </row>
    <row r="3844" spans="1:16" x14ac:dyDescent="0.2">
      <c r="A3844">
        <v>2022</v>
      </c>
      <c r="B3844">
        <v>6</v>
      </c>
      <c r="C3844" s="267">
        <v>44735</v>
      </c>
      <c r="E3844">
        <v>2</v>
      </c>
      <c r="F3844" t="s">
        <v>392</v>
      </c>
      <c r="G3844" t="s">
        <v>393</v>
      </c>
      <c r="H3844">
        <v>105.09</v>
      </c>
      <c r="I3844">
        <v>120.91</v>
      </c>
      <c r="K3844">
        <v>108</v>
      </c>
      <c r="L3844">
        <v>100</v>
      </c>
      <c r="O3844">
        <v>1.4999999999999999E-2</v>
      </c>
      <c r="P3844">
        <v>16</v>
      </c>
    </row>
    <row r="3845" spans="1:16" x14ac:dyDescent="0.2">
      <c r="A3845">
        <v>2022</v>
      </c>
      <c r="B3845">
        <v>6</v>
      </c>
      <c r="C3845" s="267">
        <v>44737</v>
      </c>
      <c r="E3845">
        <v>2</v>
      </c>
      <c r="F3845" t="s">
        <v>392</v>
      </c>
      <c r="G3845" t="s">
        <v>393</v>
      </c>
      <c r="H3845">
        <v>105.09</v>
      </c>
      <c r="I3845">
        <v>120.91</v>
      </c>
      <c r="K3845">
        <v>108</v>
      </c>
      <c r="L3845">
        <v>100</v>
      </c>
      <c r="O3845">
        <v>1.4999999999999999E-2</v>
      </c>
      <c r="P3845">
        <v>16</v>
      </c>
    </row>
    <row r="3846" spans="1:16" x14ac:dyDescent="0.2">
      <c r="A3846">
        <v>2022</v>
      </c>
      <c r="B3846">
        <v>6</v>
      </c>
      <c r="C3846" s="267">
        <v>44738</v>
      </c>
      <c r="E3846">
        <v>2</v>
      </c>
      <c r="F3846" t="s">
        <v>392</v>
      </c>
      <c r="G3846" t="s">
        <v>393</v>
      </c>
      <c r="H3846">
        <v>105.09</v>
      </c>
      <c r="I3846">
        <v>120.91</v>
      </c>
      <c r="K3846">
        <v>108</v>
      </c>
      <c r="L3846">
        <v>100</v>
      </c>
      <c r="P3846">
        <v>16</v>
      </c>
    </row>
    <row r="3847" spans="1:16" x14ac:dyDescent="0.2">
      <c r="A3847">
        <v>2022</v>
      </c>
      <c r="B3847">
        <v>6</v>
      </c>
      <c r="C3847" s="267">
        <v>44739</v>
      </c>
      <c r="E3847">
        <v>2</v>
      </c>
      <c r="F3847" t="s">
        <v>392</v>
      </c>
      <c r="G3847" t="s">
        <v>393</v>
      </c>
      <c r="H3847">
        <v>105.09</v>
      </c>
      <c r="I3847">
        <v>120.91</v>
      </c>
      <c r="K3847">
        <v>108</v>
      </c>
      <c r="L3847">
        <v>100</v>
      </c>
      <c r="P3847">
        <v>16</v>
      </c>
    </row>
    <row r="3848" spans="1:16" x14ac:dyDescent="0.2">
      <c r="A3848">
        <v>2022</v>
      </c>
      <c r="B3848">
        <v>6</v>
      </c>
      <c r="C3848" s="267">
        <v>44740</v>
      </c>
      <c r="E3848">
        <v>2</v>
      </c>
      <c r="F3848" t="s">
        <v>392</v>
      </c>
      <c r="G3848" t="s">
        <v>393</v>
      </c>
      <c r="H3848">
        <v>105.09</v>
      </c>
      <c r="I3848">
        <v>120.91</v>
      </c>
      <c r="K3848">
        <v>108</v>
      </c>
      <c r="L3848">
        <v>100</v>
      </c>
      <c r="P3848">
        <v>16</v>
      </c>
    </row>
    <row r="3849" spans="1:16" x14ac:dyDescent="0.2">
      <c r="A3849">
        <v>2022</v>
      </c>
      <c r="B3849">
        <v>6</v>
      </c>
      <c r="C3849" s="267">
        <v>44712</v>
      </c>
      <c r="E3849">
        <v>688</v>
      </c>
      <c r="F3849" t="s">
        <v>308</v>
      </c>
      <c r="G3849" t="s">
        <v>309</v>
      </c>
      <c r="H3849">
        <v>180</v>
      </c>
      <c r="I3849">
        <v>220</v>
      </c>
      <c r="K3849">
        <v>59</v>
      </c>
      <c r="L3849">
        <v>122</v>
      </c>
      <c r="O3849">
        <v>1.4999999999999999E-2</v>
      </c>
      <c r="P3849">
        <v>20</v>
      </c>
    </row>
    <row r="3850" spans="1:16" x14ac:dyDescent="0.2">
      <c r="A3850">
        <v>2022</v>
      </c>
      <c r="B3850">
        <v>6</v>
      </c>
      <c r="C3850" s="267">
        <v>44724</v>
      </c>
      <c r="E3850">
        <v>688</v>
      </c>
      <c r="F3850" t="s">
        <v>308</v>
      </c>
      <c r="G3850" t="s">
        <v>309</v>
      </c>
      <c r="H3850">
        <v>180</v>
      </c>
      <c r="I3850">
        <v>220</v>
      </c>
      <c r="K3850">
        <v>59</v>
      </c>
      <c r="L3850">
        <v>122</v>
      </c>
      <c r="O3850">
        <v>1.4999999999999999E-2</v>
      </c>
      <c r="P3850">
        <v>20</v>
      </c>
    </row>
    <row r="3851" spans="1:16" x14ac:dyDescent="0.2">
      <c r="A3851">
        <v>2022</v>
      </c>
      <c r="B3851">
        <v>6</v>
      </c>
      <c r="C3851" s="267">
        <v>44725</v>
      </c>
      <c r="E3851">
        <v>688</v>
      </c>
      <c r="F3851" t="s">
        <v>308</v>
      </c>
      <c r="G3851" t="s">
        <v>309</v>
      </c>
      <c r="H3851">
        <v>180</v>
      </c>
      <c r="I3851">
        <v>220</v>
      </c>
      <c r="K3851">
        <v>59</v>
      </c>
      <c r="L3851">
        <v>122</v>
      </c>
      <c r="O3851">
        <v>1.4999999999999999E-2</v>
      </c>
      <c r="P3851">
        <v>20</v>
      </c>
    </row>
    <row r="3852" spans="1:16" x14ac:dyDescent="0.2">
      <c r="A3852">
        <v>2022</v>
      </c>
      <c r="B3852">
        <v>6</v>
      </c>
      <c r="C3852" s="267">
        <v>44726</v>
      </c>
      <c r="E3852">
        <v>688</v>
      </c>
      <c r="F3852" t="s">
        <v>308</v>
      </c>
      <c r="G3852" t="s">
        <v>309</v>
      </c>
      <c r="H3852">
        <v>180</v>
      </c>
      <c r="I3852">
        <v>220</v>
      </c>
      <c r="K3852">
        <v>59</v>
      </c>
      <c r="L3852">
        <v>122</v>
      </c>
      <c r="O3852">
        <v>1.4999999999999999E-2</v>
      </c>
      <c r="P3852">
        <v>20</v>
      </c>
    </row>
    <row r="3853" spans="1:16" x14ac:dyDescent="0.2">
      <c r="A3853">
        <v>2022</v>
      </c>
      <c r="B3853">
        <v>6</v>
      </c>
      <c r="C3853" s="267">
        <v>44727</v>
      </c>
      <c r="E3853">
        <v>688</v>
      </c>
      <c r="F3853" t="s">
        <v>308</v>
      </c>
      <c r="G3853" t="s">
        <v>309</v>
      </c>
      <c r="H3853">
        <v>180</v>
      </c>
      <c r="I3853">
        <v>220</v>
      </c>
      <c r="K3853">
        <v>59</v>
      </c>
      <c r="L3853">
        <v>122</v>
      </c>
      <c r="O3853">
        <v>1.4999999999999999E-2</v>
      </c>
      <c r="P3853">
        <v>20</v>
      </c>
    </row>
    <row r="3854" spans="1:16" x14ac:dyDescent="0.2">
      <c r="A3854">
        <v>2022</v>
      </c>
      <c r="B3854">
        <v>6</v>
      </c>
      <c r="C3854" s="267">
        <v>44728</v>
      </c>
      <c r="E3854">
        <v>688</v>
      </c>
      <c r="F3854" t="s">
        <v>308</v>
      </c>
      <c r="G3854" t="s">
        <v>309</v>
      </c>
      <c r="H3854">
        <v>180</v>
      </c>
      <c r="I3854">
        <v>220</v>
      </c>
      <c r="K3854">
        <v>59</v>
      </c>
      <c r="L3854">
        <v>122</v>
      </c>
      <c r="O3854">
        <v>1.4999999999999999E-2</v>
      </c>
      <c r="P3854">
        <v>20</v>
      </c>
    </row>
    <row r="3855" spans="1:16" x14ac:dyDescent="0.2">
      <c r="A3855">
        <v>2022</v>
      </c>
      <c r="B3855">
        <v>6</v>
      </c>
      <c r="C3855" s="267">
        <v>44729</v>
      </c>
      <c r="E3855">
        <v>688</v>
      </c>
      <c r="F3855" t="s">
        <v>308</v>
      </c>
      <c r="G3855" t="s">
        <v>309</v>
      </c>
      <c r="H3855">
        <v>180</v>
      </c>
      <c r="I3855">
        <v>220</v>
      </c>
      <c r="K3855">
        <v>59</v>
      </c>
      <c r="L3855">
        <v>122</v>
      </c>
      <c r="O3855">
        <v>1.4999999999999999E-2</v>
      </c>
      <c r="P3855">
        <v>20</v>
      </c>
    </row>
    <row r="3856" spans="1:16" x14ac:dyDescent="0.2">
      <c r="A3856">
        <v>2022</v>
      </c>
      <c r="B3856">
        <v>6</v>
      </c>
      <c r="C3856" s="267">
        <v>44730</v>
      </c>
      <c r="E3856">
        <v>688</v>
      </c>
      <c r="F3856" t="s">
        <v>308</v>
      </c>
      <c r="G3856" t="s">
        <v>309</v>
      </c>
      <c r="H3856">
        <v>180</v>
      </c>
      <c r="I3856">
        <v>220</v>
      </c>
      <c r="K3856">
        <v>59</v>
      </c>
      <c r="L3856">
        <v>122</v>
      </c>
      <c r="O3856">
        <v>1.4999999999999999E-2</v>
      </c>
      <c r="P3856">
        <v>20</v>
      </c>
    </row>
    <row r="3857" spans="1:16" x14ac:dyDescent="0.2">
      <c r="A3857">
        <v>2022</v>
      </c>
      <c r="B3857">
        <v>6</v>
      </c>
      <c r="C3857" s="267">
        <v>44731</v>
      </c>
      <c r="E3857">
        <v>688</v>
      </c>
      <c r="F3857" t="s">
        <v>308</v>
      </c>
      <c r="G3857" t="s">
        <v>309</v>
      </c>
      <c r="H3857">
        <v>180</v>
      </c>
      <c r="I3857">
        <v>220</v>
      </c>
      <c r="K3857">
        <v>59</v>
      </c>
      <c r="L3857">
        <v>122</v>
      </c>
      <c r="O3857">
        <v>1.4999999999999999E-2</v>
      </c>
      <c r="P3857">
        <v>20</v>
      </c>
    </row>
    <row r="3858" spans="1:16" x14ac:dyDescent="0.2">
      <c r="A3858">
        <v>2022</v>
      </c>
      <c r="B3858">
        <v>6</v>
      </c>
      <c r="C3858" s="267">
        <v>44733</v>
      </c>
      <c r="E3858">
        <v>623</v>
      </c>
      <c r="F3858" t="s">
        <v>609</v>
      </c>
      <c r="G3858" t="s">
        <v>610</v>
      </c>
      <c r="H3858">
        <v>551.02009999999996</v>
      </c>
      <c r="I3858">
        <v>646.97990000000004</v>
      </c>
      <c r="K3858">
        <v>23</v>
      </c>
      <c r="L3858">
        <v>157</v>
      </c>
      <c r="P3858">
        <v>25</v>
      </c>
    </row>
    <row r="3859" spans="1:16" x14ac:dyDescent="0.2">
      <c r="A3859">
        <v>2022</v>
      </c>
      <c r="B3859">
        <v>6</v>
      </c>
      <c r="C3859" s="267">
        <v>44734</v>
      </c>
      <c r="E3859">
        <v>623</v>
      </c>
      <c r="F3859" t="s">
        <v>609</v>
      </c>
      <c r="G3859" t="s">
        <v>610</v>
      </c>
      <c r="H3859">
        <v>551.02009999999996</v>
      </c>
      <c r="I3859">
        <v>646.97990000000004</v>
      </c>
      <c r="K3859">
        <v>23</v>
      </c>
      <c r="L3859">
        <v>157</v>
      </c>
      <c r="O3859">
        <v>1.4999999999999999E-2</v>
      </c>
      <c r="P3859">
        <v>25</v>
      </c>
    </row>
    <row r="3860" spans="1:16" x14ac:dyDescent="0.2">
      <c r="A3860">
        <v>2022</v>
      </c>
      <c r="B3860">
        <v>6</v>
      </c>
      <c r="C3860" s="267">
        <v>44735</v>
      </c>
      <c r="E3860">
        <v>623</v>
      </c>
      <c r="F3860" t="s">
        <v>609</v>
      </c>
      <c r="G3860" t="s">
        <v>610</v>
      </c>
      <c r="H3860">
        <v>551.02009999999996</v>
      </c>
      <c r="I3860">
        <v>646.97990000000004</v>
      </c>
      <c r="K3860">
        <v>23</v>
      </c>
      <c r="L3860">
        <v>157</v>
      </c>
      <c r="O3860">
        <v>1.4999999999999999E-2</v>
      </c>
      <c r="P3860">
        <v>25</v>
      </c>
    </row>
    <row r="3861" spans="1:16" x14ac:dyDescent="0.2">
      <c r="A3861">
        <v>2022</v>
      </c>
      <c r="B3861">
        <v>6</v>
      </c>
      <c r="C3861" s="267">
        <v>44737</v>
      </c>
      <c r="E3861">
        <v>623</v>
      </c>
      <c r="F3861" t="s">
        <v>609</v>
      </c>
      <c r="G3861" t="s">
        <v>610</v>
      </c>
      <c r="H3861">
        <v>551.02009999999996</v>
      </c>
      <c r="I3861">
        <v>646.97990000000004</v>
      </c>
      <c r="K3861">
        <v>23</v>
      </c>
      <c r="L3861">
        <v>157</v>
      </c>
      <c r="P3861">
        <v>25</v>
      </c>
    </row>
    <row r="3862" spans="1:16" x14ac:dyDescent="0.2">
      <c r="A3862">
        <v>2022</v>
      </c>
      <c r="B3862">
        <v>6</v>
      </c>
      <c r="C3862" s="267">
        <v>44738</v>
      </c>
      <c r="E3862">
        <v>623</v>
      </c>
      <c r="F3862" t="s">
        <v>609</v>
      </c>
      <c r="G3862" t="s">
        <v>610</v>
      </c>
      <c r="H3862">
        <v>551.02009999999996</v>
      </c>
      <c r="I3862">
        <v>646.97990000000004</v>
      </c>
      <c r="K3862">
        <v>23</v>
      </c>
      <c r="L3862">
        <v>157</v>
      </c>
      <c r="P3862">
        <v>25</v>
      </c>
    </row>
    <row r="3863" spans="1:16" x14ac:dyDescent="0.2">
      <c r="A3863">
        <v>2022</v>
      </c>
      <c r="B3863">
        <v>6</v>
      </c>
      <c r="C3863" s="267">
        <v>44739</v>
      </c>
      <c r="E3863">
        <v>623</v>
      </c>
      <c r="F3863" t="s">
        <v>609</v>
      </c>
      <c r="G3863" t="s">
        <v>610</v>
      </c>
      <c r="H3863">
        <v>551.02009999999996</v>
      </c>
      <c r="I3863">
        <v>646.97990000000004</v>
      </c>
      <c r="K3863">
        <v>23</v>
      </c>
      <c r="L3863">
        <v>157</v>
      </c>
      <c r="P3863">
        <v>25</v>
      </c>
    </row>
    <row r="3864" spans="1:16" x14ac:dyDescent="0.2">
      <c r="A3864">
        <v>2022</v>
      </c>
      <c r="B3864">
        <v>6</v>
      </c>
      <c r="C3864" s="267">
        <v>44740</v>
      </c>
      <c r="E3864">
        <v>623</v>
      </c>
      <c r="F3864" t="s">
        <v>609</v>
      </c>
      <c r="G3864" t="s">
        <v>610</v>
      </c>
      <c r="H3864">
        <v>551.02009999999996</v>
      </c>
      <c r="I3864">
        <v>646.97990000000004</v>
      </c>
      <c r="K3864">
        <v>23</v>
      </c>
      <c r="L3864">
        <v>157</v>
      </c>
      <c r="P3864">
        <v>25</v>
      </c>
    </row>
    <row r="3865" spans="1:16" x14ac:dyDescent="0.2">
      <c r="A3865">
        <v>2022</v>
      </c>
      <c r="B3865">
        <v>6</v>
      </c>
      <c r="C3865" s="267">
        <v>44738</v>
      </c>
      <c r="E3865">
        <v>627</v>
      </c>
      <c r="F3865" t="s">
        <v>190</v>
      </c>
      <c r="G3865" t="s">
        <v>191</v>
      </c>
      <c r="H3865">
        <v>384.97815000000003</v>
      </c>
      <c r="I3865">
        <v>452.02184999999997</v>
      </c>
      <c r="K3865">
        <v>21</v>
      </c>
      <c r="L3865">
        <v>171</v>
      </c>
      <c r="O3865">
        <v>1.4999999999999999E-2</v>
      </c>
      <c r="P3865">
        <v>25</v>
      </c>
    </row>
    <row r="3866" spans="1:16" x14ac:dyDescent="0.2">
      <c r="A3866">
        <v>2022</v>
      </c>
      <c r="B3866">
        <v>6</v>
      </c>
      <c r="C3866" s="267">
        <v>44739</v>
      </c>
      <c r="E3866">
        <v>627</v>
      </c>
      <c r="F3866" t="s">
        <v>190</v>
      </c>
      <c r="G3866" t="s">
        <v>191</v>
      </c>
      <c r="H3866">
        <v>384.97815000000003</v>
      </c>
      <c r="I3866">
        <v>452.02184999999997</v>
      </c>
      <c r="K3866">
        <v>21</v>
      </c>
      <c r="L3866">
        <v>171</v>
      </c>
      <c r="P3866">
        <v>25</v>
      </c>
    </row>
    <row r="3867" spans="1:16" x14ac:dyDescent="0.2">
      <c r="A3867">
        <v>2022</v>
      </c>
      <c r="B3867">
        <v>6</v>
      </c>
      <c r="C3867" s="267">
        <v>44740</v>
      </c>
      <c r="E3867">
        <v>627</v>
      </c>
      <c r="F3867" t="s">
        <v>190</v>
      </c>
      <c r="G3867" t="s">
        <v>191</v>
      </c>
      <c r="H3867">
        <v>384.97815000000003</v>
      </c>
      <c r="I3867">
        <v>452.02184999999997</v>
      </c>
      <c r="K3867">
        <v>21</v>
      </c>
      <c r="L3867">
        <v>171</v>
      </c>
      <c r="P3867">
        <v>25</v>
      </c>
    </row>
    <row r="3868" spans="1:16" x14ac:dyDescent="0.2">
      <c r="A3868">
        <v>2022</v>
      </c>
      <c r="B3868">
        <v>6</v>
      </c>
      <c r="C3868" s="267">
        <v>44734</v>
      </c>
      <c r="E3868">
        <v>619</v>
      </c>
      <c r="F3868" t="s">
        <v>415</v>
      </c>
      <c r="G3868" t="s">
        <v>416</v>
      </c>
      <c r="H3868">
        <v>385.98</v>
      </c>
      <c r="I3868">
        <v>454.02</v>
      </c>
      <c r="K3868">
        <v>23</v>
      </c>
      <c r="L3868">
        <v>157</v>
      </c>
      <c r="O3868">
        <v>1.4999999999999999E-2</v>
      </c>
      <c r="P3868">
        <v>25</v>
      </c>
    </row>
    <row r="3869" spans="1:16" x14ac:dyDescent="0.2">
      <c r="A3869">
        <v>2022</v>
      </c>
      <c r="B3869">
        <v>6</v>
      </c>
      <c r="C3869" s="267">
        <v>44735</v>
      </c>
      <c r="E3869">
        <v>619</v>
      </c>
      <c r="F3869" t="s">
        <v>415</v>
      </c>
      <c r="G3869" t="s">
        <v>416</v>
      </c>
      <c r="H3869">
        <v>385.98</v>
      </c>
      <c r="I3869">
        <v>454.02</v>
      </c>
      <c r="K3869">
        <v>23</v>
      </c>
      <c r="L3869">
        <v>157</v>
      </c>
      <c r="O3869">
        <v>1.4999999999999999E-2</v>
      </c>
      <c r="P3869">
        <v>25</v>
      </c>
    </row>
    <row r="3870" spans="1:16" x14ac:dyDescent="0.2">
      <c r="A3870">
        <v>2022</v>
      </c>
      <c r="B3870">
        <v>6</v>
      </c>
      <c r="C3870" s="267">
        <v>44739</v>
      </c>
      <c r="E3870">
        <v>609</v>
      </c>
      <c r="F3870" t="s">
        <v>167</v>
      </c>
      <c r="G3870" t="s">
        <v>168</v>
      </c>
      <c r="H3870">
        <v>32.6</v>
      </c>
      <c r="I3870">
        <v>37.5</v>
      </c>
      <c r="K3870">
        <v>86</v>
      </c>
      <c r="L3870">
        <v>126</v>
      </c>
      <c r="O3870">
        <v>1.4999999999999999E-2</v>
      </c>
      <c r="P3870">
        <v>16</v>
      </c>
    </row>
    <row r="3871" spans="1:16" x14ac:dyDescent="0.2">
      <c r="A3871">
        <v>2022</v>
      </c>
      <c r="B3871">
        <v>6</v>
      </c>
      <c r="C3871" s="267">
        <v>44740</v>
      </c>
      <c r="E3871">
        <v>609</v>
      </c>
      <c r="F3871" t="s">
        <v>167</v>
      </c>
      <c r="G3871" t="s">
        <v>168</v>
      </c>
      <c r="H3871">
        <v>32.6</v>
      </c>
      <c r="I3871">
        <v>37.5</v>
      </c>
      <c r="K3871">
        <v>86</v>
      </c>
      <c r="L3871">
        <v>126</v>
      </c>
      <c r="O3871">
        <v>1.4999999999999999E-2</v>
      </c>
      <c r="P3871">
        <v>16</v>
      </c>
    </row>
    <row r="3872" spans="1:16" x14ac:dyDescent="0.2">
      <c r="A3872">
        <v>2022</v>
      </c>
      <c r="B3872">
        <v>6</v>
      </c>
      <c r="C3872" s="267">
        <v>44720</v>
      </c>
      <c r="E3872">
        <v>1</v>
      </c>
      <c r="F3872" t="s">
        <v>388</v>
      </c>
      <c r="G3872" t="s">
        <v>389</v>
      </c>
      <c r="H3872">
        <v>103.23</v>
      </c>
      <c r="I3872">
        <v>118.77</v>
      </c>
      <c r="K3872">
        <v>108</v>
      </c>
      <c r="L3872">
        <v>100</v>
      </c>
      <c r="O3872">
        <v>1.4999999999999999E-2</v>
      </c>
      <c r="P3872">
        <v>16</v>
      </c>
    </row>
    <row r="3873" spans="1:16" x14ac:dyDescent="0.2">
      <c r="A3873">
        <v>2022</v>
      </c>
      <c r="B3873">
        <v>6</v>
      </c>
      <c r="C3873" s="267">
        <v>44721</v>
      </c>
      <c r="E3873">
        <v>1</v>
      </c>
      <c r="F3873" t="s">
        <v>388</v>
      </c>
      <c r="G3873" t="s">
        <v>389</v>
      </c>
      <c r="H3873">
        <v>103.23</v>
      </c>
      <c r="I3873">
        <v>118.77</v>
      </c>
      <c r="K3873">
        <v>108</v>
      </c>
      <c r="L3873">
        <v>100</v>
      </c>
      <c r="O3873">
        <v>1.4999999999999999E-2</v>
      </c>
      <c r="P3873">
        <v>16</v>
      </c>
    </row>
    <row r="3874" spans="1:16" x14ac:dyDescent="0.2">
      <c r="A3874">
        <v>2022</v>
      </c>
      <c r="B3874">
        <v>6</v>
      </c>
      <c r="C3874" s="267">
        <v>44723</v>
      </c>
      <c r="E3874">
        <v>1</v>
      </c>
      <c r="F3874" t="s">
        <v>388</v>
      </c>
      <c r="G3874" t="s">
        <v>389</v>
      </c>
      <c r="H3874">
        <v>103.23</v>
      </c>
      <c r="I3874">
        <v>118.77</v>
      </c>
      <c r="K3874">
        <v>108</v>
      </c>
      <c r="L3874">
        <v>100</v>
      </c>
      <c r="O3874">
        <v>1.4999999999999999E-2</v>
      </c>
      <c r="P3874">
        <v>16</v>
      </c>
    </row>
    <row r="3875" spans="1:16" x14ac:dyDescent="0.2">
      <c r="A3875">
        <v>2022</v>
      </c>
      <c r="B3875">
        <v>6</v>
      </c>
      <c r="C3875" s="267">
        <v>44724</v>
      </c>
      <c r="E3875">
        <v>1</v>
      </c>
      <c r="F3875" t="s">
        <v>388</v>
      </c>
      <c r="G3875" t="s">
        <v>389</v>
      </c>
      <c r="H3875">
        <v>103.23</v>
      </c>
      <c r="I3875">
        <v>118.77</v>
      </c>
      <c r="K3875">
        <v>108</v>
      </c>
      <c r="L3875">
        <v>100</v>
      </c>
      <c r="O3875">
        <v>1.4999999999999999E-2</v>
      </c>
      <c r="P3875">
        <v>16</v>
      </c>
    </row>
    <row r="3876" spans="1:16" x14ac:dyDescent="0.2">
      <c r="A3876">
        <v>2022</v>
      </c>
      <c r="B3876">
        <v>6</v>
      </c>
      <c r="C3876" s="267">
        <v>44725</v>
      </c>
      <c r="E3876">
        <v>1</v>
      </c>
      <c r="F3876" t="s">
        <v>388</v>
      </c>
      <c r="G3876" t="s">
        <v>389</v>
      </c>
      <c r="H3876">
        <v>103.23</v>
      </c>
      <c r="I3876">
        <v>118.77</v>
      </c>
      <c r="K3876">
        <v>108</v>
      </c>
      <c r="L3876">
        <v>100</v>
      </c>
      <c r="O3876">
        <v>1.4999999999999999E-2</v>
      </c>
      <c r="P3876">
        <v>16</v>
      </c>
    </row>
    <row r="3877" spans="1:16" x14ac:dyDescent="0.2">
      <c r="A3877">
        <v>2022</v>
      </c>
      <c r="B3877">
        <v>6</v>
      </c>
      <c r="C3877" s="267">
        <v>44726</v>
      </c>
      <c r="E3877">
        <v>1</v>
      </c>
      <c r="F3877" t="s">
        <v>388</v>
      </c>
      <c r="G3877" t="s">
        <v>389</v>
      </c>
      <c r="H3877">
        <v>103.23</v>
      </c>
      <c r="I3877">
        <v>118.77</v>
      </c>
      <c r="K3877">
        <v>108</v>
      </c>
      <c r="L3877">
        <v>100</v>
      </c>
      <c r="O3877">
        <v>1.4999999999999999E-2</v>
      </c>
      <c r="P3877">
        <v>16</v>
      </c>
    </row>
    <row r="3878" spans="1:16" x14ac:dyDescent="0.2">
      <c r="A3878">
        <v>2022</v>
      </c>
      <c r="B3878">
        <v>6</v>
      </c>
      <c r="C3878" s="267">
        <v>44734</v>
      </c>
      <c r="E3878">
        <v>1</v>
      </c>
      <c r="F3878" t="s">
        <v>388</v>
      </c>
      <c r="G3878" t="s">
        <v>389</v>
      </c>
      <c r="H3878">
        <v>103.23</v>
      </c>
      <c r="I3878">
        <v>118.77</v>
      </c>
      <c r="K3878">
        <v>108</v>
      </c>
      <c r="L3878">
        <v>100</v>
      </c>
      <c r="P3878">
        <v>16</v>
      </c>
    </row>
    <row r="3879" spans="1:16" x14ac:dyDescent="0.2">
      <c r="A3879">
        <v>2022</v>
      </c>
      <c r="B3879">
        <v>6</v>
      </c>
      <c r="C3879" s="267">
        <v>44735</v>
      </c>
      <c r="E3879">
        <v>1</v>
      </c>
      <c r="F3879" t="s">
        <v>388</v>
      </c>
      <c r="G3879" t="s">
        <v>389</v>
      </c>
      <c r="H3879">
        <v>103.23</v>
      </c>
      <c r="I3879">
        <v>118.77</v>
      </c>
      <c r="K3879">
        <v>108</v>
      </c>
      <c r="L3879">
        <v>100</v>
      </c>
      <c r="O3879">
        <v>1.4999999999999999E-2</v>
      </c>
      <c r="P3879">
        <v>16</v>
      </c>
    </row>
    <row r="3880" spans="1:16" x14ac:dyDescent="0.2">
      <c r="A3880">
        <v>2022</v>
      </c>
      <c r="B3880">
        <v>6</v>
      </c>
      <c r="C3880" s="267">
        <v>44737</v>
      </c>
      <c r="E3880">
        <v>1</v>
      </c>
      <c r="F3880" t="s">
        <v>388</v>
      </c>
      <c r="G3880" t="s">
        <v>389</v>
      </c>
      <c r="H3880">
        <v>103.23</v>
      </c>
      <c r="I3880">
        <v>118.77</v>
      </c>
      <c r="K3880">
        <v>108</v>
      </c>
      <c r="L3880">
        <v>100</v>
      </c>
      <c r="O3880">
        <v>1.4999999999999999E-2</v>
      </c>
      <c r="P3880">
        <v>16</v>
      </c>
    </row>
    <row r="3881" spans="1:16" x14ac:dyDescent="0.2">
      <c r="A3881">
        <v>2022</v>
      </c>
      <c r="B3881">
        <v>6</v>
      </c>
      <c r="C3881" s="267">
        <v>44738</v>
      </c>
      <c r="E3881">
        <v>1</v>
      </c>
      <c r="F3881" t="s">
        <v>388</v>
      </c>
      <c r="G3881" t="s">
        <v>389</v>
      </c>
      <c r="H3881">
        <v>103.23</v>
      </c>
      <c r="I3881">
        <v>118.77</v>
      </c>
      <c r="K3881">
        <v>108</v>
      </c>
      <c r="L3881">
        <v>100</v>
      </c>
      <c r="P3881">
        <v>16</v>
      </c>
    </row>
    <row r="3882" spans="1:16" x14ac:dyDescent="0.2">
      <c r="A3882">
        <v>2022</v>
      </c>
      <c r="B3882">
        <v>6</v>
      </c>
      <c r="C3882" s="267">
        <v>44739</v>
      </c>
      <c r="E3882">
        <v>1</v>
      </c>
      <c r="F3882" t="s">
        <v>388</v>
      </c>
      <c r="G3882" t="s">
        <v>389</v>
      </c>
      <c r="H3882">
        <v>103.23</v>
      </c>
      <c r="I3882">
        <v>118.77</v>
      </c>
      <c r="K3882">
        <v>108</v>
      </c>
      <c r="L3882">
        <v>100</v>
      </c>
      <c r="P3882">
        <v>16</v>
      </c>
    </row>
    <row r="3883" spans="1:16" x14ac:dyDescent="0.2">
      <c r="A3883">
        <v>2022</v>
      </c>
      <c r="B3883">
        <v>6</v>
      </c>
      <c r="C3883" s="267">
        <v>44740</v>
      </c>
      <c r="E3883">
        <v>1</v>
      </c>
      <c r="F3883" t="s">
        <v>388</v>
      </c>
      <c r="G3883" t="s">
        <v>389</v>
      </c>
      <c r="H3883">
        <v>103.23</v>
      </c>
      <c r="I3883">
        <v>118.77</v>
      </c>
      <c r="K3883">
        <v>108</v>
      </c>
      <c r="L3883">
        <v>100</v>
      </c>
      <c r="P3883">
        <v>16</v>
      </c>
    </row>
    <row r="3884" spans="1:16" x14ac:dyDescent="0.2">
      <c r="A3884">
        <v>2022</v>
      </c>
      <c r="B3884">
        <v>6</v>
      </c>
      <c r="C3884" s="267">
        <v>44733</v>
      </c>
      <c r="E3884">
        <v>624</v>
      </c>
      <c r="F3884" t="s">
        <v>612</v>
      </c>
      <c r="G3884" t="s">
        <v>613</v>
      </c>
      <c r="H3884">
        <v>344.04259999999999</v>
      </c>
      <c r="I3884">
        <v>403.95740000000001</v>
      </c>
      <c r="K3884">
        <v>23</v>
      </c>
      <c r="L3884">
        <v>157</v>
      </c>
      <c r="P3884">
        <v>25</v>
      </c>
    </row>
    <row r="3885" spans="1:16" x14ac:dyDescent="0.2">
      <c r="A3885">
        <v>2022</v>
      </c>
      <c r="B3885">
        <v>6</v>
      </c>
      <c r="C3885" s="267">
        <v>44734</v>
      </c>
      <c r="E3885">
        <v>624</v>
      </c>
      <c r="F3885" t="s">
        <v>612</v>
      </c>
      <c r="G3885" t="s">
        <v>613</v>
      </c>
      <c r="H3885">
        <v>344.04259999999999</v>
      </c>
      <c r="I3885">
        <v>403.95740000000001</v>
      </c>
      <c r="K3885">
        <v>23</v>
      </c>
      <c r="L3885">
        <v>157</v>
      </c>
      <c r="O3885">
        <v>1.4999999999999999E-2</v>
      </c>
      <c r="P3885">
        <v>25</v>
      </c>
    </row>
    <row r="3886" spans="1:16" x14ac:dyDescent="0.2">
      <c r="A3886">
        <v>2022</v>
      </c>
      <c r="B3886">
        <v>6</v>
      </c>
      <c r="C3886" s="267">
        <v>44735</v>
      </c>
      <c r="E3886">
        <v>624</v>
      </c>
      <c r="F3886" t="s">
        <v>612</v>
      </c>
      <c r="G3886" t="s">
        <v>613</v>
      </c>
      <c r="H3886">
        <v>344.04259999999999</v>
      </c>
      <c r="I3886">
        <v>403.95740000000001</v>
      </c>
      <c r="K3886">
        <v>23</v>
      </c>
      <c r="L3886">
        <v>157</v>
      </c>
      <c r="O3886">
        <v>1.4999999999999999E-2</v>
      </c>
      <c r="P3886">
        <v>25</v>
      </c>
    </row>
    <row r="3887" spans="1:16" x14ac:dyDescent="0.2">
      <c r="A3887">
        <v>2022</v>
      </c>
      <c r="B3887">
        <v>6</v>
      </c>
      <c r="C3887" s="267">
        <v>44737</v>
      </c>
      <c r="E3887">
        <v>624</v>
      </c>
      <c r="F3887" t="s">
        <v>612</v>
      </c>
      <c r="G3887" t="s">
        <v>613</v>
      </c>
      <c r="H3887">
        <v>344.04259999999999</v>
      </c>
      <c r="I3887">
        <v>403.95740000000001</v>
      </c>
      <c r="K3887">
        <v>23</v>
      </c>
      <c r="L3887">
        <v>157</v>
      </c>
      <c r="P3887">
        <v>25</v>
      </c>
    </row>
    <row r="3888" spans="1:16" x14ac:dyDescent="0.2">
      <c r="A3888">
        <v>2022</v>
      </c>
      <c r="B3888">
        <v>6</v>
      </c>
      <c r="C3888" s="267">
        <v>44738</v>
      </c>
      <c r="E3888">
        <v>624</v>
      </c>
      <c r="F3888" t="s">
        <v>612</v>
      </c>
      <c r="G3888" t="s">
        <v>613</v>
      </c>
      <c r="H3888">
        <v>344.04259999999999</v>
      </c>
      <c r="I3888">
        <v>403.95740000000001</v>
      </c>
      <c r="K3888">
        <v>23</v>
      </c>
      <c r="L3888">
        <v>157</v>
      </c>
      <c r="P3888">
        <v>25</v>
      </c>
    </row>
    <row r="3889" spans="1:16" x14ac:dyDescent="0.2">
      <c r="A3889">
        <v>2022</v>
      </c>
      <c r="B3889">
        <v>6</v>
      </c>
      <c r="C3889" s="267">
        <v>44739</v>
      </c>
      <c r="E3889">
        <v>624</v>
      </c>
      <c r="F3889" t="s">
        <v>612</v>
      </c>
      <c r="G3889" t="s">
        <v>613</v>
      </c>
      <c r="H3889">
        <v>344.04259999999999</v>
      </c>
      <c r="I3889">
        <v>403.95740000000001</v>
      </c>
      <c r="K3889">
        <v>23</v>
      </c>
      <c r="L3889">
        <v>157</v>
      </c>
      <c r="P3889">
        <v>25</v>
      </c>
    </row>
    <row r="3890" spans="1:16" x14ac:dyDescent="0.2">
      <c r="A3890">
        <v>2022</v>
      </c>
      <c r="B3890">
        <v>6</v>
      </c>
      <c r="C3890" s="267">
        <v>44740</v>
      </c>
      <c r="E3890">
        <v>624</v>
      </c>
      <c r="F3890" t="s">
        <v>612</v>
      </c>
      <c r="G3890" t="s">
        <v>613</v>
      </c>
      <c r="H3890">
        <v>344.04259999999999</v>
      </c>
      <c r="I3890">
        <v>403.95740000000001</v>
      </c>
      <c r="K3890">
        <v>23</v>
      </c>
      <c r="L3890">
        <v>157</v>
      </c>
      <c r="P3890">
        <v>25</v>
      </c>
    </row>
    <row r="3891" spans="1:16" x14ac:dyDescent="0.2">
      <c r="A3891">
        <v>2022</v>
      </c>
      <c r="B3891">
        <v>6</v>
      </c>
      <c r="C3891" s="267">
        <v>44738</v>
      </c>
      <c r="E3891">
        <v>628</v>
      </c>
      <c r="F3891" t="s">
        <v>195</v>
      </c>
      <c r="G3891" t="s">
        <v>196</v>
      </c>
      <c r="H3891">
        <v>303.99599999999998</v>
      </c>
      <c r="I3891">
        <v>356.00400000000002</v>
      </c>
      <c r="K3891">
        <v>21</v>
      </c>
      <c r="L3891">
        <v>171</v>
      </c>
      <c r="O3891">
        <v>1.4999999999999999E-2</v>
      </c>
      <c r="P3891">
        <v>25</v>
      </c>
    </row>
    <row r="3892" spans="1:16" x14ac:dyDescent="0.2">
      <c r="A3892">
        <v>2022</v>
      </c>
      <c r="B3892">
        <v>6</v>
      </c>
      <c r="C3892" s="267">
        <v>44739</v>
      </c>
      <c r="E3892">
        <v>628</v>
      </c>
      <c r="F3892" t="s">
        <v>195</v>
      </c>
      <c r="G3892" t="s">
        <v>196</v>
      </c>
      <c r="H3892">
        <v>303.99599999999998</v>
      </c>
      <c r="I3892">
        <v>356.00400000000002</v>
      </c>
      <c r="K3892">
        <v>21</v>
      </c>
      <c r="L3892">
        <v>171</v>
      </c>
      <c r="P3892">
        <v>25</v>
      </c>
    </row>
    <row r="3893" spans="1:16" x14ac:dyDescent="0.2">
      <c r="A3893">
        <v>2022</v>
      </c>
      <c r="B3893">
        <v>6</v>
      </c>
      <c r="C3893" s="267">
        <v>44740</v>
      </c>
      <c r="E3893">
        <v>628</v>
      </c>
      <c r="F3893" t="s">
        <v>195</v>
      </c>
      <c r="G3893" t="s">
        <v>196</v>
      </c>
      <c r="H3893">
        <v>303.99599999999998</v>
      </c>
      <c r="I3893">
        <v>356.00400000000002</v>
      </c>
      <c r="K3893">
        <v>21</v>
      </c>
      <c r="L3893">
        <v>171</v>
      </c>
      <c r="P3893">
        <v>25</v>
      </c>
    </row>
    <row r="3894" spans="1:16" x14ac:dyDescent="0.2">
      <c r="A3894">
        <v>2022</v>
      </c>
      <c r="B3894">
        <v>6</v>
      </c>
      <c r="C3894" s="267">
        <v>44734</v>
      </c>
      <c r="E3894">
        <v>620</v>
      </c>
      <c r="F3894" t="s">
        <v>419</v>
      </c>
      <c r="G3894" t="s">
        <v>420</v>
      </c>
      <c r="H3894">
        <v>214.01050000000001</v>
      </c>
      <c r="I3894">
        <v>251.98949999999999</v>
      </c>
      <c r="K3894">
        <v>23</v>
      </c>
      <c r="L3894">
        <v>157</v>
      </c>
      <c r="O3894">
        <v>1.4999999999999999E-2</v>
      </c>
      <c r="P3894">
        <v>25</v>
      </c>
    </row>
    <row r="3895" spans="1:16" x14ac:dyDescent="0.2">
      <c r="A3895">
        <v>2022</v>
      </c>
      <c r="B3895">
        <v>6</v>
      </c>
      <c r="C3895" s="267">
        <v>44735</v>
      </c>
      <c r="E3895">
        <v>620</v>
      </c>
      <c r="F3895" t="s">
        <v>419</v>
      </c>
      <c r="G3895" t="s">
        <v>420</v>
      </c>
      <c r="H3895">
        <v>214.01050000000001</v>
      </c>
      <c r="I3895">
        <v>251.98949999999999</v>
      </c>
      <c r="K3895">
        <v>23</v>
      </c>
      <c r="L3895">
        <v>157</v>
      </c>
      <c r="O3895">
        <v>1.4999999999999999E-2</v>
      </c>
      <c r="P3895">
        <v>25</v>
      </c>
    </row>
    <row r="3896" spans="1:16" x14ac:dyDescent="0.2">
      <c r="A3896">
        <v>2022</v>
      </c>
      <c r="B3896">
        <v>6</v>
      </c>
      <c r="C3896" s="267">
        <v>44712</v>
      </c>
      <c r="E3896">
        <v>689</v>
      </c>
      <c r="F3896" t="s">
        <v>311</v>
      </c>
      <c r="G3896" t="s">
        <v>312</v>
      </c>
      <c r="H3896">
        <v>67.5</v>
      </c>
      <c r="I3896">
        <v>82.5</v>
      </c>
      <c r="K3896">
        <v>59</v>
      </c>
      <c r="L3896">
        <v>122</v>
      </c>
      <c r="O3896">
        <v>1.4999999999999999E-2</v>
      </c>
      <c r="P3896">
        <v>20</v>
      </c>
    </row>
    <row r="3897" spans="1:16" x14ac:dyDescent="0.2">
      <c r="A3897">
        <v>2022</v>
      </c>
      <c r="B3897">
        <v>6</v>
      </c>
      <c r="C3897" s="267">
        <v>44724</v>
      </c>
      <c r="E3897">
        <v>689</v>
      </c>
      <c r="F3897" t="s">
        <v>311</v>
      </c>
      <c r="G3897" t="s">
        <v>312</v>
      </c>
      <c r="H3897">
        <v>67.5</v>
      </c>
      <c r="I3897">
        <v>82.5</v>
      </c>
      <c r="K3897">
        <v>59</v>
      </c>
      <c r="L3897">
        <v>122</v>
      </c>
      <c r="O3897">
        <v>1.4999999999999999E-2</v>
      </c>
      <c r="P3897">
        <v>20</v>
      </c>
    </row>
    <row r="3898" spans="1:16" x14ac:dyDescent="0.2">
      <c r="A3898">
        <v>2022</v>
      </c>
      <c r="B3898">
        <v>6</v>
      </c>
      <c r="C3898" s="267">
        <v>44725</v>
      </c>
      <c r="E3898">
        <v>689</v>
      </c>
      <c r="F3898" t="s">
        <v>311</v>
      </c>
      <c r="G3898" t="s">
        <v>312</v>
      </c>
      <c r="H3898">
        <v>67.5</v>
      </c>
      <c r="I3898">
        <v>82.5</v>
      </c>
      <c r="K3898">
        <v>59</v>
      </c>
      <c r="L3898">
        <v>122</v>
      </c>
      <c r="O3898">
        <v>1.4999999999999999E-2</v>
      </c>
      <c r="P3898">
        <v>20</v>
      </c>
    </row>
    <row r="3899" spans="1:16" x14ac:dyDescent="0.2">
      <c r="A3899">
        <v>2022</v>
      </c>
      <c r="B3899">
        <v>6</v>
      </c>
      <c r="C3899" s="267">
        <v>44726</v>
      </c>
      <c r="E3899">
        <v>689</v>
      </c>
      <c r="F3899" t="s">
        <v>311</v>
      </c>
      <c r="G3899" t="s">
        <v>312</v>
      </c>
      <c r="H3899">
        <v>67.5</v>
      </c>
      <c r="I3899">
        <v>82.5</v>
      </c>
      <c r="K3899">
        <v>59</v>
      </c>
      <c r="L3899">
        <v>122</v>
      </c>
      <c r="O3899">
        <v>1.4999999999999999E-2</v>
      </c>
      <c r="P3899">
        <v>20</v>
      </c>
    </row>
    <row r="3900" spans="1:16" x14ac:dyDescent="0.2">
      <c r="A3900">
        <v>2022</v>
      </c>
      <c r="B3900">
        <v>6</v>
      </c>
      <c r="C3900" s="267">
        <v>44727</v>
      </c>
      <c r="E3900">
        <v>689</v>
      </c>
      <c r="F3900" t="s">
        <v>311</v>
      </c>
      <c r="G3900" t="s">
        <v>312</v>
      </c>
      <c r="H3900">
        <v>67.5</v>
      </c>
      <c r="I3900">
        <v>82.5</v>
      </c>
      <c r="K3900">
        <v>59</v>
      </c>
      <c r="L3900">
        <v>122</v>
      </c>
      <c r="O3900">
        <v>1.4999999999999999E-2</v>
      </c>
      <c r="P3900">
        <v>20</v>
      </c>
    </row>
    <row r="3901" spans="1:16" x14ac:dyDescent="0.2">
      <c r="A3901">
        <v>2022</v>
      </c>
      <c r="B3901">
        <v>6</v>
      </c>
      <c r="C3901" s="267">
        <v>44728</v>
      </c>
      <c r="E3901">
        <v>689</v>
      </c>
      <c r="F3901" t="s">
        <v>311</v>
      </c>
      <c r="G3901" t="s">
        <v>312</v>
      </c>
      <c r="H3901">
        <v>67.5</v>
      </c>
      <c r="I3901">
        <v>82.5</v>
      </c>
      <c r="K3901">
        <v>59</v>
      </c>
      <c r="L3901">
        <v>122</v>
      </c>
      <c r="O3901">
        <v>1.4999999999999999E-2</v>
      </c>
      <c r="P3901">
        <v>20</v>
      </c>
    </row>
    <row r="3902" spans="1:16" x14ac:dyDescent="0.2">
      <c r="A3902">
        <v>2022</v>
      </c>
      <c r="B3902">
        <v>6</v>
      </c>
      <c r="C3902" s="267">
        <v>44729</v>
      </c>
      <c r="E3902">
        <v>689</v>
      </c>
      <c r="F3902" t="s">
        <v>311</v>
      </c>
      <c r="G3902" t="s">
        <v>312</v>
      </c>
      <c r="H3902">
        <v>67.5</v>
      </c>
      <c r="I3902">
        <v>82.5</v>
      </c>
      <c r="K3902">
        <v>59</v>
      </c>
      <c r="L3902">
        <v>122</v>
      </c>
      <c r="O3902">
        <v>1.4999999999999999E-2</v>
      </c>
      <c r="P3902">
        <v>20</v>
      </c>
    </row>
    <row r="3903" spans="1:16" x14ac:dyDescent="0.2">
      <c r="A3903">
        <v>2022</v>
      </c>
      <c r="B3903">
        <v>6</v>
      </c>
      <c r="C3903" s="267">
        <v>44730</v>
      </c>
      <c r="E3903">
        <v>689</v>
      </c>
      <c r="F3903" t="s">
        <v>311</v>
      </c>
      <c r="G3903" t="s">
        <v>312</v>
      </c>
      <c r="H3903">
        <v>67.5</v>
      </c>
      <c r="I3903">
        <v>82.5</v>
      </c>
      <c r="K3903">
        <v>59</v>
      </c>
      <c r="L3903">
        <v>122</v>
      </c>
      <c r="O3903">
        <v>1.4999999999999999E-2</v>
      </c>
      <c r="P3903">
        <v>20</v>
      </c>
    </row>
    <row r="3904" spans="1:16" x14ac:dyDescent="0.2">
      <c r="A3904">
        <v>2022</v>
      </c>
      <c r="B3904">
        <v>6</v>
      </c>
      <c r="C3904" s="267">
        <v>44731</v>
      </c>
      <c r="E3904">
        <v>689</v>
      </c>
      <c r="F3904" t="s">
        <v>311</v>
      </c>
      <c r="G3904" t="s">
        <v>312</v>
      </c>
      <c r="H3904">
        <v>67.5</v>
      </c>
      <c r="I3904">
        <v>82.5</v>
      </c>
      <c r="K3904">
        <v>59</v>
      </c>
      <c r="L3904">
        <v>122</v>
      </c>
      <c r="O3904">
        <v>1.4999999999999999E-2</v>
      </c>
      <c r="P3904">
        <v>20</v>
      </c>
    </row>
    <row r="3905" spans="1:16" x14ac:dyDescent="0.2">
      <c r="A3905">
        <v>2022</v>
      </c>
      <c r="B3905">
        <v>6</v>
      </c>
      <c r="C3905" s="267">
        <v>44717</v>
      </c>
      <c r="E3905">
        <v>752</v>
      </c>
      <c r="O3905">
        <v>1.4999999999999999E-2</v>
      </c>
    </row>
    <row r="3906" spans="1:16" x14ac:dyDescent="0.2">
      <c r="A3906">
        <v>2022</v>
      </c>
      <c r="B3906">
        <v>6</v>
      </c>
      <c r="C3906" s="267">
        <v>44718</v>
      </c>
      <c r="E3906">
        <v>752</v>
      </c>
      <c r="O3906">
        <v>1.4999999999999999E-2</v>
      </c>
    </row>
    <row r="3907" spans="1:16" x14ac:dyDescent="0.2">
      <c r="A3907">
        <v>2022</v>
      </c>
      <c r="B3907">
        <v>6</v>
      </c>
      <c r="C3907" s="267">
        <v>44719</v>
      </c>
      <c r="E3907">
        <v>752</v>
      </c>
      <c r="O3907">
        <v>1.4999999999999999E-2</v>
      </c>
    </row>
    <row r="3908" spans="1:16" x14ac:dyDescent="0.2">
      <c r="A3908">
        <v>2022</v>
      </c>
      <c r="B3908">
        <v>6</v>
      </c>
      <c r="C3908" s="267">
        <v>44720</v>
      </c>
      <c r="E3908">
        <v>752</v>
      </c>
      <c r="O3908">
        <v>1.4999999999999999E-2</v>
      </c>
    </row>
    <row r="3909" spans="1:16" x14ac:dyDescent="0.2">
      <c r="A3909">
        <v>2022</v>
      </c>
      <c r="B3909">
        <v>6</v>
      </c>
      <c r="C3909" s="267">
        <v>44721</v>
      </c>
      <c r="E3909">
        <v>752</v>
      </c>
      <c r="O3909">
        <v>1.4999999999999999E-2</v>
      </c>
    </row>
    <row r="3910" spans="1:16" x14ac:dyDescent="0.2">
      <c r="A3910">
        <v>2022</v>
      </c>
      <c r="B3910">
        <v>6</v>
      </c>
      <c r="C3910" s="267">
        <v>44730</v>
      </c>
      <c r="E3910">
        <v>752</v>
      </c>
      <c r="O3910">
        <v>1.4999999999999999E-2</v>
      </c>
    </row>
    <row r="3911" spans="1:16" x14ac:dyDescent="0.2">
      <c r="A3911">
        <v>2022</v>
      </c>
      <c r="B3911">
        <v>6</v>
      </c>
      <c r="C3911" s="267">
        <v>44730</v>
      </c>
      <c r="E3911">
        <v>752</v>
      </c>
    </row>
    <row r="3912" spans="1:16" x14ac:dyDescent="0.2">
      <c r="A3912">
        <v>2022</v>
      </c>
      <c r="B3912">
        <v>6</v>
      </c>
      <c r="C3912" s="267">
        <v>44731</v>
      </c>
      <c r="E3912">
        <v>752</v>
      </c>
      <c r="O3912">
        <v>1.4999999999999999E-2</v>
      </c>
    </row>
    <row r="3913" spans="1:16" x14ac:dyDescent="0.2">
      <c r="A3913">
        <v>2022</v>
      </c>
      <c r="B3913">
        <v>6</v>
      </c>
      <c r="C3913" s="267">
        <v>44732</v>
      </c>
      <c r="E3913">
        <v>752</v>
      </c>
      <c r="O3913">
        <v>1.4999999999999999E-2</v>
      </c>
    </row>
    <row r="3914" spans="1:16" x14ac:dyDescent="0.2">
      <c r="A3914">
        <v>2022</v>
      </c>
      <c r="B3914">
        <v>6</v>
      </c>
      <c r="C3914" s="267">
        <v>44733</v>
      </c>
      <c r="E3914">
        <v>752</v>
      </c>
    </row>
    <row r="3915" spans="1:16" x14ac:dyDescent="0.2">
      <c r="A3915">
        <v>2022</v>
      </c>
      <c r="B3915">
        <v>12</v>
      </c>
      <c r="C3915" s="267">
        <v>44542</v>
      </c>
      <c r="E3915">
        <v>609</v>
      </c>
      <c r="F3915" t="s">
        <v>167</v>
      </c>
      <c r="G3915" t="s">
        <v>168</v>
      </c>
      <c r="H3915">
        <v>32.6</v>
      </c>
      <c r="I3915">
        <v>37.5</v>
      </c>
      <c r="K3915">
        <v>86</v>
      </c>
      <c r="L3915">
        <v>126</v>
      </c>
      <c r="O3915">
        <v>1.4999999999999999E-2</v>
      </c>
      <c r="P3915">
        <v>16</v>
      </c>
    </row>
    <row r="3916" spans="1:16" x14ac:dyDescent="0.2">
      <c r="A3916">
        <v>2022</v>
      </c>
      <c r="B3916">
        <v>12</v>
      </c>
      <c r="E3916">
        <v>609</v>
      </c>
      <c r="F3916" t="s">
        <v>167</v>
      </c>
      <c r="G3916" t="s">
        <v>168</v>
      </c>
      <c r="H3916">
        <v>32.6</v>
      </c>
      <c r="I3916">
        <v>37.5</v>
      </c>
      <c r="K3916">
        <v>86</v>
      </c>
      <c r="L3916">
        <v>126</v>
      </c>
      <c r="O3916">
        <v>1.4999999999999999E-2</v>
      </c>
      <c r="P3916">
        <v>16</v>
      </c>
    </row>
  </sheetData>
  <autoFilter ref="A3:BL3" xr:uid="{00000000-0009-0000-0000-00001B000000}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B00-000000000000}"/>
    <hyperlink ref="AD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23</vt:i4>
      </vt:variant>
    </vt:vector>
  </HeadingPairs>
  <TitlesOfParts>
    <vt:vector size="51" baseType="lpstr"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2022-06-30T09:46:39Z</dcterms:modified>
</cp:coreProperties>
</file>